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per\Downloads\"/>
    </mc:Choice>
  </mc:AlternateContent>
  <xr:revisionPtr revIDLastSave="0" documentId="13_ncr:1_{7BDAD0A7-7DBE-4AB6-96A2-E4FD3F4B2D66}" xr6:coauthVersionLast="45" xr6:coauthVersionMax="45" xr10:uidLastSave="{00000000-0000-0000-0000-000000000000}"/>
  <bookViews>
    <workbookView xWindow="-108" yWindow="-108" windowWidth="23256" windowHeight="13176" firstSheet="1" activeTab="8" xr2:uid="{00000000-000D-0000-FFFF-FFFF00000000}"/>
  </bookViews>
  <sheets>
    <sheet name="ULTRAJOIN_v3" sheetId="3" r:id="rId1"/>
    <sheet name="ULTRAJOIN_v2" sheetId="1" r:id="rId2"/>
    <sheet name="LugarFinalFinalVIlmisEste" sheetId="9" r:id="rId3"/>
    <sheet name="LugarFinal" sheetId="6" r:id="rId4"/>
    <sheet name="Lugar" sheetId="5" r:id="rId5"/>
    <sheet name="Hoja1" sheetId="2" r:id="rId6"/>
    <sheet name="Fecha" sheetId="4" r:id="rId7"/>
    <sheet name="HechosEnsa" sheetId="7" r:id="rId8"/>
    <sheet name="Hechos" sheetId="8" r:id="rId9"/>
  </sheets>
  <definedNames>
    <definedName name="DatosExternos_1" localSheetId="3" hidden="1">LugarFinal!$A$1:$H$124</definedName>
    <definedName name="DatosExternos_1" localSheetId="0" hidden="1">ULTRAJOIN_v3!$A$1:$AB$4717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8" i="9" l="1"/>
  <c r="H89" i="9"/>
  <c r="H90" i="9"/>
  <c r="H69" i="9"/>
  <c r="H31" i="9"/>
  <c r="H70" i="9"/>
  <c r="H71" i="9"/>
  <c r="H32" i="9"/>
  <c r="H72" i="9"/>
  <c r="H116" i="9"/>
  <c r="H117" i="9"/>
  <c r="H118" i="9"/>
  <c r="H119" i="9"/>
  <c r="H80" i="9"/>
  <c r="H120" i="9"/>
  <c r="H121" i="9"/>
  <c r="H122" i="9"/>
  <c r="H123" i="9"/>
  <c r="H81" i="9"/>
  <c r="H82" i="9"/>
  <c r="H83" i="9"/>
  <c r="H111" i="9"/>
  <c r="H84" i="9"/>
  <c r="H85" i="9"/>
  <c r="H112" i="9"/>
  <c r="H86" i="9"/>
  <c r="H49" i="9"/>
  <c r="H50" i="9"/>
  <c r="H113" i="9"/>
  <c r="H87" i="9"/>
  <c r="H124" i="9"/>
  <c r="H114" i="9"/>
  <c r="H51" i="9"/>
  <c r="H52" i="9"/>
  <c r="H53" i="9"/>
  <c r="H54" i="9"/>
  <c r="H30" i="9"/>
  <c r="H94" i="9"/>
  <c r="H55" i="9"/>
  <c r="H56" i="9"/>
  <c r="H57" i="9"/>
  <c r="H95" i="9"/>
  <c r="H58" i="9"/>
  <c r="H59" i="9"/>
  <c r="H60" i="9"/>
  <c r="H61" i="9"/>
  <c r="H25" i="9"/>
  <c r="H96" i="9"/>
  <c r="H26" i="9"/>
  <c r="H27" i="9"/>
  <c r="H62" i="9"/>
  <c r="H28" i="9"/>
  <c r="H63" i="9"/>
  <c r="H64" i="9"/>
  <c r="H65" i="9"/>
  <c r="H66" i="9"/>
  <c r="H115" i="9"/>
  <c r="H67" i="9"/>
  <c r="H29" i="9"/>
  <c r="H68" i="9"/>
  <c r="H23" i="9"/>
  <c r="H24" i="9"/>
  <c r="H2" i="9"/>
  <c r="H3" i="9"/>
  <c r="H4" i="9"/>
  <c r="H5" i="9"/>
  <c r="H6" i="9"/>
  <c r="H97" i="9"/>
  <c r="H98" i="9"/>
  <c r="H7" i="9"/>
  <c r="H8" i="9"/>
  <c r="H9" i="9"/>
  <c r="H10" i="9"/>
  <c r="H11" i="9"/>
  <c r="H99" i="9"/>
  <c r="H100" i="9"/>
  <c r="H101" i="9"/>
  <c r="H102" i="9"/>
  <c r="H103" i="9"/>
  <c r="H104" i="9"/>
  <c r="H105" i="9"/>
  <c r="H106" i="9"/>
  <c r="H91" i="9"/>
  <c r="H92" i="9"/>
  <c r="H93" i="9"/>
  <c r="H42" i="9"/>
  <c r="H33" i="9"/>
  <c r="H34" i="9"/>
  <c r="H43" i="9"/>
  <c r="H35" i="9"/>
  <c r="H44" i="9"/>
  <c r="H45" i="9"/>
  <c r="H46" i="9"/>
  <c r="H47" i="9"/>
  <c r="H36" i="9"/>
  <c r="H48" i="9"/>
  <c r="H107" i="9"/>
  <c r="H108" i="9"/>
  <c r="H37" i="9"/>
  <c r="H109" i="9"/>
  <c r="H38" i="9"/>
  <c r="H16" i="9"/>
  <c r="H77" i="9"/>
  <c r="H78" i="9"/>
  <c r="H110" i="9"/>
  <c r="H39" i="9"/>
  <c r="H40" i="9"/>
  <c r="H17" i="9"/>
  <c r="H18" i="9"/>
  <c r="H19" i="9"/>
  <c r="H41" i="9"/>
  <c r="H20" i="9"/>
  <c r="H21" i="9"/>
  <c r="H22" i="9"/>
  <c r="H79" i="9"/>
  <c r="H12" i="9"/>
  <c r="H73" i="9"/>
  <c r="H13" i="9"/>
  <c r="H14" i="9"/>
  <c r="H15" i="9"/>
  <c r="H74" i="9"/>
  <c r="H75" i="9"/>
  <c r="H76" i="9"/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2" i="7"/>
  <c r="A4717" i="7" l="1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F4717" i="7"/>
  <c r="AE4717" i="7"/>
  <c r="AF4716" i="7"/>
  <c r="AE4716" i="7"/>
  <c r="AF4715" i="7"/>
  <c r="AE4715" i="7"/>
  <c r="AF4714" i="7"/>
  <c r="AE4714" i="7"/>
  <c r="AF4713" i="7"/>
  <c r="AE4713" i="7"/>
  <c r="AF4712" i="7"/>
  <c r="AE4712" i="7"/>
  <c r="AF4711" i="7"/>
  <c r="AE4711" i="7"/>
  <c r="AF4710" i="7"/>
  <c r="AE4710" i="7"/>
  <c r="AF4709" i="7"/>
  <c r="AE4709" i="7"/>
  <c r="AF4708" i="7"/>
  <c r="AE4708" i="7"/>
  <c r="AF4707" i="7"/>
  <c r="AE4707" i="7"/>
  <c r="AF4706" i="7"/>
  <c r="AE4706" i="7"/>
  <c r="AF4705" i="7"/>
  <c r="AE4705" i="7"/>
  <c r="AF4704" i="7"/>
  <c r="AE4704" i="7"/>
  <c r="AF4703" i="7"/>
  <c r="AE4703" i="7"/>
  <c r="AF4702" i="7"/>
  <c r="AE4702" i="7"/>
  <c r="AF4701" i="7"/>
  <c r="AE4701" i="7"/>
  <c r="AF4700" i="7"/>
  <c r="AE4700" i="7"/>
  <c r="AF4699" i="7"/>
  <c r="AE4699" i="7"/>
  <c r="AF4698" i="7"/>
  <c r="AE4698" i="7"/>
  <c r="AF4697" i="7"/>
  <c r="AE4697" i="7"/>
  <c r="AF4696" i="7"/>
  <c r="AE4696" i="7"/>
  <c r="AF4695" i="7"/>
  <c r="AE4695" i="7"/>
  <c r="AF4694" i="7"/>
  <c r="AE4694" i="7"/>
  <c r="AF4693" i="7"/>
  <c r="AE4693" i="7"/>
  <c r="AF4692" i="7"/>
  <c r="AE4692" i="7"/>
  <c r="AF4691" i="7"/>
  <c r="AE4691" i="7"/>
  <c r="AF4690" i="7"/>
  <c r="AE4690" i="7"/>
  <c r="AF4689" i="7"/>
  <c r="AE4689" i="7"/>
  <c r="AF4688" i="7"/>
  <c r="AE4688" i="7"/>
  <c r="AF4687" i="7"/>
  <c r="AE4687" i="7"/>
  <c r="AF4686" i="7"/>
  <c r="AE4686" i="7"/>
  <c r="AF4685" i="7"/>
  <c r="AE4685" i="7"/>
  <c r="AF4684" i="7"/>
  <c r="AE4684" i="7"/>
  <c r="AF4683" i="7"/>
  <c r="AE4683" i="7"/>
  <c r="AF4682" i="7"/>
  <c r="AE4682" i="7"/>
  <c r="AF4681" i="7"/>
  <c r="AE4681" i="7"/>
  <c r="AF4680" i="7"/>
  <c r="AE4680" i="7"/>
  <c r="AF4679" i="7"/>
  <c r="AE4679" i="7"/>
  <c r="AF4678" i="7"/>
  <c r="AE4678" i="7"/>
  <c r="AF4677" i="7"/>
  <c r="AE4677" i="7"/>
  <c r="AF4676" i="7"/>
  <c r="AE4676" i="7"/>
  <c r="AF4675" i="7"/>
  <c r="AE4675" i="7"/>
  <c r="AF4674" i="7"/>
  <c r="AE4674" i="7"/>
  <c r="AF4673" i="7"/>
  <c r="AE4673" i="7"/>
  <c r="AF4672" i="7"/>
  <c r="AE4672" i="7"/>
  <c r="AF4671" i="7"/>
  <c r="AE4671" i="7"/>
  <c r="AF4670" i="7"/>
  <c r="AE4670" i="7"/>
  <c r="AF4669" i="7"/>
  <c r="AE4669" i="7"/>
  <c r="AF4668" i="7"/>
  <c r="AE4668" i="7"/>
  <c r="AF4667" i="7"/>
  <c r="AE4667" i="7"/>
  <c r="AF4666" i="7"/>
  <c r="AE4666" i="7"/>
  <c r="AF4665" i="7"/>
  <c r="AE4665" i="7"/>
  <c r="AF4664" i="7"/>
  <c r="AE4664" i="7"/>
  <c r="AF4663" i="7"/>
  <c r="AE4663" i="7"/>
  <c r="AF4662" i="7"/>
  <c r="AE4662" i="7"/>
  <c r="AF4661" i="7"/>
  <c r="AE4661" i="7"/>
  <c r="AF4660" i="7"/>
  <c r="AE4660" i="7"/>
  <c r="AF4659" i="7"/>
  <c r="AE4659" i="7"/>
  <c r="AF4658" i="7"/>
  <c r="AE4658" i="7"/>
  <c r="AF4657" i="7"/>
  <c r="AE4657" i="7"/>
  <c r="AF4656" i="7"/>
  <c r="AE4656" i="7"/>
  <c r="AF4655" i="7"/>
  <c r="AE4655" i="7"/>
  <c r="AF4654" i="7"/>
  <c r="AE4654" i="7"/>
  <c r="AF4653" i="7"/>
  <c r="AE4653" i="7"/>
  <c r="AF4652" i="7"/>
  <c r="AE4652" i="7"/>
  <c r="AF4651" i="7"/>
  <c r="AE4651" i="7"/>
  <c r="AF4650" i="7"/>
  <c r="AE4650" i="7"/>
  <c r="AF4649" i="7"/>
  <c r="AE4649" i="7"/>
  <c r="AF4648" i="7"/>
  <c r="AE4648" i="7"/>
  <c r="AF4647" i="7"/>
  <c r="AE4647" i="7"/>
  <c r="AF4646" i="7"/>
  <c r="AE4646" i="7"/>
  <c r="AF4645" i="7"/>
  <c r="AE4645" i="7"/>
  <c r="AF4644" i="7"/>
  <c r="AE4644" i="7"/>
  <c r="AF4643" i="7"/>
  <c r="AE4643" i="7"/>
  <c r="AF4642" i="7"/>
  <c r="AE4642" i="7"/>
  <c r="AF4641" i="7"/>
  <c r="AE4641" i="7"/>
  <c r="AF4640" i="7"/>
  <c r="AE4640" i="7"/>
  <c r="AF4639" i="7"/>
  <c r="AE4639" i="7"/>
  <c r="AF4638" i="7"/>
  <c r="AE4638" i="7"/>
  <c r="AF4637" i="7"/>
  <c r="AE4637" i="7"/>
  <c r="AF4636" i="7"/>
  <c r="AE4636" i="7"/>
  <c r="AF4635" i="7"/>
  <c r="AE4635" i="7"/>
  <c r="AF4634" i="7"/>
  <c r="AE4634" i="7"/>
  <c r="AF4633" i="7"/>
  <c r="AE4633" i="7"/>
  <c r="AF4632" i="7"/>
  <c r="AE4632" i="7"/>
  <c r="AF4631" i="7"/>
  <c r="AE4631" i="7"/>
  <c r="AF4630" i="7"/>
  <c r="AE4630" i="7"/>
  <c r="AF4629" i="7"/>
  <c r="AE4629" i="7"/>
  <c r="AF4628" i="7"/>
  <c r="AE4628" i="7"/>
  <c r="AF4627" i="7"/>
  <c r="AE4627" i="7"/>
  <c r="AF4626" i="7"/>
  <c r="AE4626" i="7"/>
  <c r="AF4625" i="7"/>
  <c r="AE4625" i="7"/>
  <c r="AF4624" i="7"/>
  <c r="AE4624" i="7"/>
  <c r="AF4623" i="7"/>
  <c r="AE4623" i="7"/>
  <c r="AF4622" i="7"/>
  <c r="AE4622" i="7"/>
  <c r="AF4621" i="7"/>
  <c r="AE4621" i="7"/>
  <c r="AF4620" i="7"/>
  <c r="AE4620" i="7"/>
  <c r="AF4619" i="7"/>
  <c r="AE4619" i="7"/>
  <c r="AF4618" i="7"/>
  <c r="AE4618" i="7"/>
  <c r="AF4617" i="7"/>
  <c r="AE4617" i="7"/>
  <c r="AF4616" i="7"/>
  <c r="AE4616" i="7"/>
  <c r="AF4615" i="7"/>
  <c r="AE4615" i="7"/>
  <c r="AF4614" i="7"/>
  <c r="AE4614" i="7"/>
  <c r="AF4613" i="7"/>
  <c r="AE4613" i="7"/>
  <c r="AF4612" i="7"/>
  <c r="AE4612" i="7"/>
  <c r="AF4611" i="7"/>
  <c r="AE4611" i="7"/>
  <c r="AF4610" i="7"/>
  <c r="AE4610" i="7"/>
  <c r="AF4609" i="7"/>
  <c r="AE4609" i="7"/>
  <c r="AF4608" i="7"/>
  <c r="AE4608" i="7"/>
  <c r="AF4607" i="7"/>
  <c r="AE4607" i="7"/>
  <c r="AF4606" i="7"/>
  <c r="AE4606" i="7"/>
  <c r="AF4605" i="7"/>
  <c r="AE4605" i="7"/>
  <c r="AF4604" i="7"/>
  <c r="AE4604" i="7"/>
  <c r="AF4603" i="7"/>
  <c r="AE4603" i="7"/>
  <c r="AF4602" i="7"/>
  <c r="AE4602" i="7"/>
  <c r="AF4601" i="7"/>
  <c r="AE4601" i="7"/>
  <c r="AF4600" i="7"/>
  <c r="AE4600" i="7"/>
  <c r="AF4599" i="7"/>
  <c r="AE4599" i="7"/>
  <c r="AF4598" i="7"/>
  <c r="AE4598" i="7"/>
  <c r="AF4597" i="7"/>
  <c r="AE4597" i="7"/>
  <c r="AF4596" i="7"/>
  <c r="AE4596" i="7"/>
  <c r="AF4595" i="7"/>
  <c r="AE4595" i="7"/>
  <c r="AF4594" i="7"/>
  <c r="AE4594" i="7"/>
  <c r="AF4593" i="7"/>
  <c r="AE4593" i="7"/>
  <c r="AF4592" i="7"/>
  <c r="AE4592" i="7"/>
  <c r="AF4591" i="7"/>
  <c r="AE4591" i="7"/>
  <c r="AF4590" i="7"/>
  <c r="AE4590" i="7"/>
  <c r="AF4589" i="7"/>
  <c r="AE4589" i="7"/>
  <c r="AF4588" i="7"/>
  <c r="AE4588" i="7"/>
  <c r="AF4587" i="7"/>
  <c r="AE4587" i="7"/>
  <c r="AF4586" i="7"/>
  <c r="AE4586" i="7"/>
  <c r="AF4585" i="7"/>
  <c r="AE4585" i="7"/>
  <c r="AF4584" i="7"/>
  <c r="AE4584" i="7"/>
  <c r="AF4583" i="7"/>
  <c r="AE4583" i="7"/>
  <c r="AF4582" i="7"/>
  <c r="AE4582" i="7"/>
  <c r="AF4581" i="7"/>
  <c r="AE4581" i="7"/>
  <c r="AF4580" i="7"/>
  <c r="AE4580" i="7"/>
  <c r="AF4579" i="7"/>
  <c r="AE4579" i="7"/>
  <c r="AF4578" i="7"/>
  <c r="AE4578" i="7"/>
  <c r="AF4577" i="7"/>
  <c r="AE4577" i="7"/>
  <c r="AF4576" i="7"/>
  <c r="AE4576" i="7"/>
  <c r="AF4575" i="7"/>
  <c r="AE4575" i="7"/>
  <c r="AF4574" i="7"/>
  <c r="AE4574" i="7"/>
  <c r="AF4573" i="7"/>
  <c r="AE4573" i="7"/>
  <c r="AF4572" i="7"/>
  <c r="AE4572" i="7"/>
  <c r="AF4571" i="7"/>
  <c r="AE4571" i="7"/>
  <c r="AF4570" i="7"/>
  <c r="AE4570" i="7"/>
  <c r="AF4569" i="7"/>
  <c r="AE4569" i="7"/>
  <c r="AF4568" i="7"/>
  <c r="AE4568" i="7"/>
  <c r="AF4567" i="7"/>
  <c r="AE4567" i="7"/>
  <c r="AF4566" i="7"/>
  <c r="AE4566" i="7"/>
  <c r="AF4565" i="7"/>
  <c r="AE4565" i="7"/>
  <c r="AF4564" i="7"/>
  <c r="AE4564" i="7"/>
  <c r="AF4563" i="7"/>
  <c r="AE4563" i="7"/>
  <c r="AF4562" i="7"/>
  <c r="AE4562" i="7"/>
  <c r="AF4561" i="7"/>
  <c r="AE4561" i="7"/>
  <c r="AF4560" i="7"/>
  <c r="AE4560" i="7"/>
  <c r="AF4559" i="7"/>
  <c r="AE4559" i="7"/>
  <c r="AF4558" i="7"/>
  <c r="AE4558" i="7"/>
  <c r="AF4557" i="7"/>
  <c r="AE4557" i="7"/>
  <c r="AF4556" i="7"/>
  <c r="AE4556" i="7"/>
  <c r="AF4555" i="7"/>
  <c r="AE4555" i="7"/>
  <c r="AF4554" i="7"/>
  <c r="AE4554" i="7"/>
  <c r="AF4553" i="7"/>
  <c r="AE4553" i="7"/>
  <c r="AF4552" i="7"/>
  <c r="AE4552" i="7"/>
  <c r="AF4551" i="7"/>
  <c r="AE4551" i="7"/>
  <c r="AF4550" i="7"/>
  <c r="AE4550" i="7"/>
  <c r="AF4549" i="7"/>
  <c r="AE4549" i="7"/>
  <c r="AF4548" i="7"/>
  <c r="AE4548" i="7"/>
  <c r="AF4547" i="7"/>
  <c r="AE4547" i="7"/>
  <c r="AF4546" i="7"/>
  <c r="AE4546" i="7"/>
  <c r="AF4545" i="7"/>
  <c r="AE4545" i="7"/>
  <c r="AF4544" i="7"/>
  <c r="AE4544" i="7"/>
  <c r="AF4543" i="7"/>
  <c r="AE4543" i="7"/>
  <c r="AF4542" i="7"/>
  <c r="AE4542" i="7"/>
  <c r="AF4541" i="7"/>
  <c r="AE4541" i="7"/>
  <c r="AF4540" i="7"/>
  <c r="AE4540" i="7"/>
  <c r="AF4539" i="7"/>
  <c r="AE4539" i="7"/>
  <c r="AF4538" i="7"/>
  <c r="AE4538" i="7"/>
  <c r="AF4537" i="7"/>
  <c r="AE4537" i="7"/>
  <c r="AF4536" i="7"/>
  <c r="AE4536" i="7"/>
  <c r="AF4535" i="7"/>
  <c r="AE4535" i="7"/>
  <c r="AF4534" i="7"/>
  <c r="AE4534" i="7"/>
  <c r="AF4533" i="7"/>
  <c r="AE4533" i="7"/>
  <c r="AF4532" i="7"/>
  <c r="AE4532" i="7"/>
  <c r="AF4531" i="7"/>
  <c r="AE4531" i="7"/>
  <c r="AF4530" i="7"/>
  <c r="AE4530" i="7"/>
  <c r="AF4529" i="7"/>
  <c r="AE4529" i="7"/>
  <c r="AF4528" i="7"/>
  <c r="AE4528" i="7"/>
  <c r="AF4527" i="7"/>
  <c r="AE4527" i="7"/>
  <c r="AF4526" i="7"/>
  <c r="AE4526" i="7"/>
  <c r="AF4525" i="7"/>
  <c r="AE4525" i="7"/>
  <c r="AF4524" i="7"/>
  <c r="AE4524" i="7"/>
  <c r="AF4523" i="7"/>
  <c r="AE4523" i="7"/>
  <c r="AF4522" i="7"/>
  <c r="AE4522" i="7"/>
  <c r="AF4521" i="7"/>
  <c r="AE4521" i="7"/>
  <c r="AF4520" i="7"/>
  <c r="AE4520" i="7"/>
  <c r="AF4519" i="7"/>
  <c r="AE4519" i="7"/>
  <c r="AF4518" i="7"/>
  <c r="AE4518" i="7"/>
  <c r="AF4517" i="7"/>
  <c r="AE4517" i="7"/>
  <c r="AF4516" i="7"/>
  <c r="AE4516" i="7"/>
  <c r="AF4515" i="7"/>
  <c r="AE4515" i="7"/>
  <c r="AF4514" i="7"/>
  <c r="AE4514" i="7"/>
  <c r="AF4513" i="7"/>
  <c r="AE4513" i="7"/>
  <c r="AF4512" i="7"/>
  <c r="AE4512" i="7"/>
  <c r="AF4511" i="7"/>
  <c r="AE4511" i="7"/>
  <c r="AF4510" i="7"/>
  <c r="AE4510" i="7"/>
  <c r="AF4509" i="7"/>
  <c r="AE4509" i="7"/>
  <c r="AF4508" i="7"/>
  <c r="AE4508" i="7"/>
  <c r="AF4507" i="7"/>
  <c r="AE4507" i="7"/>
  <c r="AF4506" i="7"/>
  <c r="AE4506" i="7"/>
  <c r="AF4505" i="7"/>
  <c r="AE4505" i="7"/>
  <c r="AF4504" i="7"/>
  <c r="AE4504" i="7"/>
  <c r="AF4503" i="7"/>
  <c r="AE4503" i="7"/>
  <c r="AF4502" i="7"/>
  <c r="AE4502" i="7"/>
  <c r="AF4501" i="7"/>
  <c r="AE4501" i="7"/>
  <c r="AF4500" i="7"/>
  <c r="AE4500" i="7"/>
  <c r="AF4499" i="7"/>
  <c r="AE4499" i="7"/>
  <c r="AF4498" i="7"/>
  <c r="AE4498" i="7"/>
  <c r="AF4497" i="7"/>
  <c r="AE4497" i="7"/>
  <c r="AF4496" i="7"/>
  <c r="AE4496" i="7"/>
  <c r="AF4495" i="7"/>
  <c r="AE4495" i="7"/>
  <c r="AF4494" i="7"/>
  <c r="AE4494" i="7"/>
  <c r="AF4493" i="7"/>
  <c r="AE4493" i="7"/>
  <c r="AF4492" i="7"/>
  <c r="AE4492" i="7"/>
  <c r="AF4491" i="7"/>
  <c r="AE4491" i="7"/>
  <c r="AF4490" i="7"/>
  <c r="AE4490" i="7"/>
  <c r="AF4489" i="7"/>
  <c r="AE4489" i="7"/>
  <c r="AF4488" i="7"/>
  <c r="AE4488" i="7"/>
  <c r="AF4487" i="7"/>
  <c r="AE4487" i="7"/>
  <c r="AF4486" i="7"/>
  <c r="AE4486" i="7"/>
  <c r="AF4485" i="7"/>
  <c r="AE4485" i="7"/>
  <c r="AF4484" i="7"/>
  <c r="AE4484" i="7"/>
  <c r="AF4483" i="7"/>
  <c r="AE4483" i="7"/>
  <c r="AF4482" i="7"/>
  <c r="AE4482" i="7"/>
  <c r="AF4481" i="7"/>
  <c r="AE4481" i="7"/>
  <c r="AF4480" i="7"/>
  <c r="AE4480" i="7"/>
  <c r="AF4479" i="7"/>
  <c r="AE4479" i="7"/>
  <c r="AF4478" i="7"/>
  <c r="AE4478" i="7"/>
  <c r="AF4477" i="7"/>
  <c r="AE4477" i="7"/>
  <c r="AF4476" i="7"/>
  <c r="AE4476" i="7"/>
  <c r="AF4475" i="7"/>
  <c r="AE4475" i="7"/>
  <c r="AF4474" i="7"/>
  <c r="AE4474" i="7"/>
  <c r="AF4473" i="7"/>
  <c r="AE4473" i="7"/>
  <c r="AF4472" i="7"/>
  <c r="AE4472" i="7"/>
  <c r="AF4471" i="7"/>
  <c r="AE4471" i="7"/>
  <c r="AF4470" i="7"/>
  <c r="AE4470" i="7"/>
  <c r="AF4469" i="7"/>
  <c r="AE4469" i="7"/>
  <c r="AF4468" i="7"/>
  <c r="AE4468" i="7"/>
  <c r="AF4467" i="7"/>
  <c r="AE4467" i="7"/>
  <c r="AF4466" i="7"/>
  <c r="AE4466" i="7"/>
  <c r="AF4465" i="7"/>
  <c r="AE4465" i="7"/>
  <c r="AF4464" i="7"/>
  <c r="AE4464" i="7"/>
  <c r="AF4463" i="7"/>
  <c r="AE4463" i="7"/>
  <c r="AF4462" i="7"/>
  <c r="AE4462" i="7"/>
  <c r="AF4461" i="7"/>
  <c r="AE4461" i="7"/>
  <c r="AF4460" i="7"/>
  <c r="AE4460" i="7"/>
  <c r="AF4459" i="7"/>
  <c r="AE4459" i="7"/>
  <c r="AF4458" i="7"/>
  <c r="AE4458" i="7"/>
  <c r="AF4457" i="7"/>
  <c r="AE4457" i="7"/>
  <c r="AF4456" i="7"/>
  <c r="AE4456" i="7"/>
  <c r="AF4455" i="7"/>
  <c r="AE4455" i="7"/>
  <c r="AF4454" i="7"/>
  <c r="AE4454" i="7"/>
  <c r="AF4453" i="7"/>
  <c r="AE4453" i="7"/>
  <c r="AF4452" i="7"/>
  <c r="AE4452" i="7"/>
  <c r="AF4451" i="7"/>
  <c r="AE4451" i="7"/>
  <c r="AF4450" i="7"/>
  <c r="AE4450" i="7"/>
  <c r="AF4449" i="7"/>
  <c r="AE4449" i="7"/>
  <c r="AF4448" i="7"/>
  <c r="AE4448" i="7"/>
  <c r="AF4447" i="7"/>
  <c r="AE4447" i="7"/>
  <c r="AF4446" i="7"/>
  <c r="AE4446" i="7"/>
  <c r="AF4445" i="7"/>
  <c r="AE4445" i="7"/>
  <c r="AF4444" i="7"/>
  <c r="AE4444" i="7"/>
  <c r="AF4443" i="7"/>
  <c r="AE4443" i="7"/>
  <c r="AF4442" i="7"/>
  <c r="AE4442" i="7"/>
  <c r="AF4441" i="7"/>
  <c r="AE4441" i="7"/>
  <c r="AF4440" i="7"/>
  <c r="AE4440" i="7"/>
  <c r="AF4439" i="7"/>
  <c r="AE4439" i="7"/>
  <c r="AF4438" i="7"/>
  <c r="AE4438" i="7"/>
  <c r="AF4437" i="7"/>
  <c r="AE4437" i="7"/>
  <c r="AF4436" i="7"/>
  <c r="AE4436" i="7"/>
  <c r="AF4435" i="7"/>
  <c r="AE4435" i="7"/>
  <c r="AF4434" i="7"/>
  <c r="AE4434" i="7"/>
  <c r="AF4433" i="7"/>
  <c r="AE4433" i="7"/>
  <c r="AF4432" i="7"/>
  <c r="AE4432" i="7"/>
  <c r="AF4431" i="7"/>
  <c r="AE4431" i="7"/>
  <c r="AF4430" i="7"/>
  <c r="AE4430" i="7"/>
  <c r="AF4429" i="7"/>
  <c r="AE4429" i="7"/>
  <c r="AF4428" i="7"/>
  <c r="AE4428" i="7"/>
  <c r="AF4427" i="7"/>
  <c r="AE4427" i="7"/>
  <c r="AF4426" i="7"/>
  <c r="AE4426" i="7"/>
  <c r="AF4425" i="7"/>
  <c r="AE4425" i="7"/>
  <c r="AF4424" i="7"/>
  <c r="AE4424" i="7"/>
  <c r="AF4423" i="7"/>
  <c r="AE4423" i="7"/>
  <c r="AF4422" i="7"/>
  <c r="AE4422" i="7"/>
  <c r="AF4421" i="7"/>
  <c r="AE4421" i="7"/>
  <c r="AF4420" i="7"/>
  <c r="AE4420" i="7"/>
  <c r="AF4419" i="7"/>
  <c r="AE4419" i="7"/>
  <c r="AF4418" i="7"/>
  <c r="AE4418" i="7"/>
  <c r="AF4417" i="7"/>
  <c r="AE4417" i="7"/>
  <c r="AF4416" i="7"/>
  <c r="AE4416" i="7"/>
  <c r="AF4415" i="7"/>
  <c r="AE4415" i="7"/>
  <c r="AF4414" i="7"/>
  <c r="AE4414" i="7"/>
  <c r="AF4413" i="7"/>
  <c r="AE4413" i="7"/>
  <c r="AF4412" i="7"/>
  <c r="AE4412" i="7"/>
  <c r="AF4411" i="7"/>
  <c r="AE4411" i="7"/>
  <c r="AF4410" i="7"/>
  <c r="AE4410" i="7"/>
  <c r="AF4409" i="7"/>
  <c r="AE4409" i="7"/>
  <c r="AF4408" i="7"/>
  <c r="AE4408" i="7"/>
  <c r="AF4407" i="7"/>
  <c r="AE4407" i="7"/>
  <c r="AF4406" i="7"/>
  <c r="AE4406" i="7"/>
  <c r="AF4405" i="7"/>
  <c r="AE4405" i="7"/>
  <c r="AF4404" i="7"/>
  <c r="AE4404" i="7"/>
  <c r="AF4403" i="7"/>
  <c r="AE4403" i="7"/>
  <c r="AF4402" i="7"/>
  <c r="AE4402" i="7"/>
  <c r="AF4401" i="7"/>
  <c r="AE4401" i="7"/>
  <c r="AF4400" i="7"/>
  <c r="AE4400" i="7"/>
  <c r="AF4399" i="7"/>
  <c r="AE4399" i="7"/>
  <c r="AF4398" i="7"/>
  <c r="AE4398" i="7"/>
  <c r="AF4397" i="7"/>
  <c r="AE4397" i="7"/>
  <c r="AF4396" i="7"/>
  <c r="AE4396" i="7"/>
  <c r="AF4395" i="7"/>
  <c r="AE4395" i="7"/>
  <c r="AF4394" i="7"/>
  <c r="AE4394" i="7"/>
  <c r="AF4393" i="7"/>
  <c r="AE4393" i="7"/>
  <c r="AF4392" i="7"/>
  <c r="AE4392" i="7"/>
  <c r="AF4391" i="7"/>
  <c r="AE4391" i="7"/>
  <c r="AF4390" i="7"/>
  <c r="AE4390" i="7"/>
  <c r="AF4389" i="7"/>
  <c r="AE4389" i="7"/>
  <c r="AF4388" i="7"/>
  <c r="AE4388" i="7"/>
  <c r="AF4387" i="7"/>
  <c r="AE4387" i="7"/>
  <c r="AF4386" i="7"/>
  <c r="AE4386" i="7"/>
  <c r="AF4385" i="7"/>
  <c r="AE4385" i="7"/>
  <c r="AF4384" i="7"/>
  <c r="AE4384" i="7"/>
  <c r="AF4383" i="7"/>
  <c r="AE4383" i="7"/>
  <c r="AF4382" i="7"/>
  <c r="AE4382" i="7"/>
  <c r="AF4381" i="7"/>
  <c r="AE4381" i="7"/>
  <c r="AF4380" i="7"/>
  <c r="AE4380" i="7"/>
  <c r="AF4379" i="7"/>
  <c r="AE4379" i="7"/>
  <c r="AF4378" i="7"/>
  <c r="AE4378" i="7"/>
  <c r="AF4377" i="7"/>
  <c r="AE4377" i="7"/>
  <c r="AF4376" i="7"/>
  <c r="AE4376" i="7"/>
  <c r="AF4375" i="7"/>
  <c r="AE4375" i="7"/>
  <c r="AF4374" i="7"/>
  <c r="AE4374" i="7"/>
  <c r="AF4373" i="7"/>
  <c r="AE4373" i="7"/>
  <c r="AF4372" i="7"/>
  <c r="AE4372" i="7"/>
  <c r="AF4371" i="7"/>
  <c r="AE4371" i="7"/>
  <c r="AF4370" i="7"/>
  <c r="AE4370" i="7"/>
  <c r="AF4369" i="7"/>
  <c r="AE4369" i="7"/>
  <c r="AF4368" i="7"/>
  <c r="AE4368" i="7"/>
  <c r="AF4367" i="7"/>
  <c r="AE4367" i="7"/>
  <c r="AF4366" i="7"/>
  <c r="AE4366" i="7"/>
  <c r="AF4365" i="7"/>
  <c r="AE4365" i="7"/>
  <c r="AF4364" i="7"/>
  <c r="AE4364" i="7"/>
  <c r="AF4363" i="7"/>
  <c r="AE4363" i="7"/>
  <c r="AF4362" i="7"/>
  <c r="AE4362" i="7"/>
  <c r="AF4361" i="7"/>
  <c r="AE4361" i="7"/>
  <c r="AF4360" i="7"/>
  <c r="AE4360" i="7"/>
  <c r="AF4359" i="7"/>
  <c r="AE4359" i="7"/>
  <c r="AF4358" i="7"/>
  <c r="AE4358" i="7"/>
  <c r="AF4357" i="7"/>
  <c r="AE4357" i="7"/>
  <c r="AF4356" i="7"/>
  <c r="AE4356" i="7"/>
  <c r="AF4355" i="7"/>
  <c r="AE4355" i="7"/>
  <c r="AF4354" i="7"/>
  <c r="AE4354" i="7"/>
  <c r="AF4353" i="7"/>
  <c r="AE4353" i="7"/>
  <c r="AF4352" i="7"/>
  <c r="AE4352" i="7"/>
  <c r="AF4351" i="7"/>
  <c r="AE4351" i="7"/>
  <c r="AF4350" i="7"/>
  <c r="AE4350" i="7"/>
  <c r="AF4349" i="7"/>
  <c r="AE4349" i="7"/>
  <c r="AF4348" i="7"/>
  <c r="AE4348" i="7"/>
  <c r="AF4347" i="7"/>
  <c r="AE4347" i="7"/>
  <c r="AF4346" i="7"/>
  <c r="AE4346" i="7"/>
  <c r="AF4345" i="7"/>
  <c r="AE4345" i="7"/>
  <c r="AF4344" i="7"/>
  <c r="AE4344" i="7"/>
  <c r="AF4343" i="7"/>
  <c r="AE4343" i="7"/>
  <c r="AF4342" i="7"/>
  <c r="AE4342" i="7"/>
  <c r="AF4341" i="7"/>
  <c r="AE4341" i="7"/>
  <c r="AF4340" i="7"/>
  <c r="AE4340" i="7"/>
  <c r="AF4339" i="7"/>
  <c r="AE4339" i="7"/>
  <c r="AF4338" i="7"/>
  <c r="AE4338" i="7"/>
  <c r="AF4337" i="7"/>
  <c r="AE4337" i="7"/>
  <c r="AF4336" i="7"/>
  <c r="AE4336" i="7"/>
  <c r="AF4335" i="7"/>
  <c r="AE4335" i="7"/>
  <c r="AF4334" i="7"/>
  <c r="AE4334" i="7"/>
  <c r="AF4333" i="7"/>
  <c r="AE4333" i="7"/>
  <c r="AF4332" i="7"/>
  <c r="AE4332" i="7"/>
  <c r="AF4331" i="7"/>
  <c r="AE4331" i="7"/>
  <c r="AF4330" i="7"/>
  <c r="AE4330" i="7"/>
  <c r="AF4329" i="7"/>
  <c r="AE4329" i="7"/>
  <c r="AF4328" i="7"/>
  <c r="AE4328" i="7"/>
  <c r="AF4327" i="7"/>
  <c r="AE4327" i="7"/>
  <c r="AF4326" i="7"/>
  <c r="AE4326" i="7"/>
  <c r="AF4325" i="7"/>
  <c r="AE4325" i="7"/>
  <c r="AF4324" i="7"/>
  <c r="AE4324" i="7"/>
  <c r="AF4323" i="7"/>
  <c r="AE4323" i="7"/>
  <c r="AF4322" i="7"/>
  <c r="AE4322" i="7"/>
  <c r="AF4321" i="7"/>
  <c r="AE4321" i="7"/>
  <c r="AF4320" i="7"/>
  <c r="AE4320" i="7"/>
  <c r="AF4319" i="7"/>
  <c r="AE4319" i="7"/>
  <c r="AF4318" i="7"/>
  <c r="AE4318" i="7"/>
  <c r="AF4317" i="7"/>
  <c r="AE4317" i="7"/>
  <c r="AF4316" i="7"/>
  <c r="AE4316" i="7"/>
  <c r="AF4315" i="7"/>
  <c r="AE4315" i="7"/>
  <c r="AF4314" i="7"/>
  <c r="AE4314" i="7"/>
  <c r="AF4313" i="7"/>
  <c r="AE4313" i="7"/>
  <c r="AF4312" i="7"/>
  <c r="AE4312" i="7"/>
  <c r="AF4311" i="7"/>
  <c r="AE4311" i="7"/>
  <c r="AF4310" i="7"/>
  <c r="AE4310" i="7"/>
  <c r="AF4309" i="7"/>
  <c r="AE4309" i="7"/>
  <c r="AF4308" i="7"/>
  <c r="AE4308" i="7"/>
  <c r="AF4307" i="7"/>
  <c r="AE4307" i="7"/>
  <c r="AF4306" i="7"/>
  <c r="AE4306" i="7"/>
  <c r="AF4305" i="7"/>
  <c r="AE4305" i="7"/>
  <c r="AF4304" i="7"/>
  <c r="AE4304" i="7"/>
  <c r="AF4303" i="7"/>
  <c r="AE4303" i="7"/>
  <c r="AF4302" i="7"/>
  <c r="AE4302" i="7"/>
  <c r="AF4301" i="7"/>
  <c r="AE4301" i="7"/>
  <c r="AF4300" i="7"/>
  <c r="AE4300" i="7"/>
  <c r="AF4299" i="7"/>
  <c r="AE4299" i="7"/>
  <c r="AF4298" i="7"/>
  <c r="AE4298" i="7"/>
  <c r="AF4297" i="7"/>
  <c r="AE4297" i="7"/>
  <c r="AF4296" i="7"/>
  <c r="AE4296" i="7"/>
  <c r="AF4295" i="7"/>
  <c r="AE4295" i="7"/>
  <c r="AF4294" i="7"/>
  <c r="AE4294" i="7"/>
  <c r="AF4293" i="7"/>
  <c r="AE4293" i="7"/>
  <c r="AF4292" i="7"/>
  <c r="AE4292" i="7"/>
  <c r="AF4291" i="7"/>
  <c r="AE4291" i="7"/>
  <c r="AF4290" i="7"/>
  <c r="AE4290" i="7"/>
  <c r="AF4289" i="7"/>
  <c r="AE4289" i="7"/>
  <c r="AF4288" i="7"/>
  <c r="AE4288" i="7"/>
  <c r="AF4287" i="7"/>
  <c r="AE4287" i="7"/>
  <c r="AF4286" i="7"/>
  <c r="AE4286" i="7"/>
  <c r="AF4285" i="7"/>
  <c r="AE4285" i="7"/>
  <c r="AF4284" i="7"/>
  <c r="AE4284" i="7"/>
  <c r="AF4283" i="7"/>
  <c r="AE4283" i="7"/>
  <c r="AF4282" i="7"/>
  <c r="AE4282" i="7"/>
  <c r="AF4281" i="7"/>
  <c r="AE4281" i="7"/>
  <c r="AF4280" i="7"/>
  <c r="AE4280" i="7"/>
  <c r="AF4279" i="7"/>
  <c r="AE4279" i="7"/>
  <c r="AF4278" i="7"/>
  <c r="AE4278" i="7"/>
  <c r="AF4277" i="7"/>
  <c r="AE4277" i="7"/>
  <c r="AF4276" i="7"/>
  <c r="AE4276" i="7"/>
  <c r="AF4275" i="7"/>
  <c r="AE4275" i="7"/>
  <c r="AF4274" i="7"/>
  <c r="AE4274" i="7"/>
  <c r="AF4273" i="7"/>
  <c r="AE4273" i="7"/>
  <c r="AF4272" i="7"/>
  <c r="AE4272" i="7"/>
  <c r="AF4271" i="7"/>
  <c r="AE4271" i="7"/>
  <c r="AF4270" i="7"/>
  <c r="AE4270" i="7"/>
  <c r="AF4269" i="7"/>
  <c r="AE4269" i="7"/>
  <c r="AF4268" i="7"/>
  <c r="AE4268" i="7"/>
  <c r="AF4267" i="7"/>
  <c r="AE4267" i="7"/>
  <c r="AF4266" i="7"/>
  <c r="AE4266" i="7"/>
  <c r="AF4265" i="7"/>
  <c r="AE4265" i="7"/>
  <c r="AF4264" i="7"/>
  <c r="AE4264" i="7"/>
  <c r="AF4263" i="7"/>
  <c r="AE4263" i="7"/>
  <c r="AF4262" i="7"/>
  <c r="AE4262" i="7"/>
  <c r="AF4261" i="7"/>
  <c r="AE4261" i="7"/>
  <c r="AF4260" i="7"/>
  <c r="AE4260" i="7"/>
  <c r="AF4259" i="7"/>
  <c r="AE4259" i="7"/>
  <c r="AF4258" i="7"/>
  <c r="AE4258" i="7"/>
  <c r="AF4257" i="7"/>
  <c r="AE4257" i="7"/>
  <c r="AF4256" i="7"/>
  <c r="AE4256" i="7"/>
  <c r="AF4255" i="7"/>
  <c r="AE4255" i="7"/>
  <c r="AF4254" i="7"/>
  <c r="AE4254" i="7"/>
  <c r="AF4253" i="7"/>
  <c r="AE4253" i="7"/>
  <c r="AF4252" i="7"/>
  <c r="AE4252" i="7"/>
  <c r="AF4251" i="7"/>
  <c r="AE4251" i="7"/>
  <c r="AF4250" i="7"/>
  <c r="AE4250" i="7"/>
  <c r="AF4249" i="7"/>
  <c r="AE4249" i="7"/>
  <c r="AF4248" i="7"/>
  <c r="AE4248" i="7"/>
  <c r="AF4247" i="7"/>
  <c r="AE4247" i="7"/>
  <c r="AF4246" i="7"/>
  <c r="AE4246" i="7"/>
  <c r="AF4245" i="7"/>
  <c r="AE4245" i="7"/>
  <c r="AF4244" i="7"/>
  <c r="AE4244" i="7"/>
  <c r="AF4243" i="7"/>
  <c r="AE4243" i="7"/>
  <c r="AF4242" i="7"/>
  <c r="AE4242" i="7"/>
  <c r="AF4241" i="7"/>
  <c r="AE4241" i="7"/>
  <c r="AF4240" i="7"/>
  <c r="AE4240" i="7"/>
  <c r="AF4239" i="7"/>
  <c r="AE4239" i="7"/>
  <c r="AF4238" i="7"/>
  <c r="AE4238" i="7"/>
  <c r="AF4237" i="7"/>
  <c r="AE4237" i="7"/>
  <c r="AF4236" i="7"/>
  <c r="AE4236" i="7"/>
  <c r="AF4235" i="7"/>
  <c r="AE4235" i="7"/>
  <c r="AF4234" i="7"/>
  <c r="AE4234" i="7"/>
  <c r="AF4233" i="7"/>
  <c r="AE4233" i="7"/>
  <c r="AF4232" i="7"/>
  <c r="AE4232" i="7"/>
  <c r="AF4231" i="7"/>
  <c r="AE4231" i="7"/>
  <c r="AF4230" i="7"/>
  <c r="AE4230" i="7"/>
  <c r="AF4229" i="7"/>
  <c r="AE4229" i="7"/>
  <c r="AF4228" i="7"/>
  <c r="AE4228" i="7"/>
  <c r="AF4227" i="7"/>
  <c r="AE4227" i="7"/>
  <c r="AF4226" i="7"/>
  <c r="AE4226" i="7"/>
  <c r="AF4225" i="7"/>
  <c r="AE4225" i="7"/>
  <c r="AF4224" i="7"/>
  <c r="AE4224" i="7"/>
  <c r="AF4223" i="7"/>
  <c r="AE4223" i="7"/>
  <c r="AF4222" i="7"/>
  <c r="AE4222" i="7"/>
  <c r="AF4221" i="7"/>
  <c r="AE4221" i="7"/>
  <c r="AF4220" i="7"/>
  <c r="AE4220" i="7"/>
  <c r="AF4219" i="7"/>
  <c r="AE4219" i="7"/>
  <c r="AF4218" i="7"/>
  <c r="AE4218" i="7"/>
  <c r="AF4217" i="7"/>
  <c r="AE4217" i="7"/>
  <c r="AF4216" i="7"/>
  <c r="AE4216" i="7"/>
  <c r="AF4215" i="7"/>
  <c r="AE4215" i="7"/>
  <c r="AF4214" i="7"/>
  <c r="AE4214" i="7"/>
  <c r="AF4213" i="7"/>
  <c r="AE4213" i="7"/>
  <c r="AF4212" i="7"/>
  <c r="AE4212" i="7"/>
  <c r="AF4211" i="7"/>
  <c r="AE4211" i="7"/>
  <c r="AF4210" i="7"/>
  <c r="AE4210" i="7"/>
  <c r="AF4209" i="7"/>
  <c r="AE4209" i="7"/>
  <c r="AF4208" i="7"/>
  <c r="AE4208" i="7"/>
  <c r="AF4207" i="7"/>
  <c r="AE4207" i="7"/>
  <c r="AF4206" i="7"/>
  <c r="AE4206" i="7"/>
  <c r="AF4205" i="7"/>
  <c r="AE4205" i="7"/>
  <c r="AF4204" i="7"/>
  <c r="AE4204" i="7"/>
  <c r="AF4203" i="7"/>
  <c r="AE4203" i="7"/>
  <c r="AF4202" i="7"/>
  <c r="AE4202" i="7"/>
  <c r="AF4201" i="7"/>
  <c r="AE4201" i="7"/>
  <c r="AF4200" i="7"/>
  <c r="AE4200" i="7"/>
  <c r="AF4199" i="7"/>
  <c r="AE4199" i="7"/>
  <c r="AF4198" i="7"/>
  <c r="AE4198" i="7"/>
  <c r="AF4197" i="7"/>
  <c r="AE4197" i="7"/>
  <c r="AF4196" i="7"/>
  <c r="AE4196" i="7"/>
  <c r="AF4195" i="7"/>
  <c r="AE4195" i="7"/>
  <c r="AF4194" i="7"/>
  <c r="AE4194" i="7"/>
  <c r="AF4193" i="7"/>
  <c r="AE4193" i="7"/>
  <c r="AF4192" i="7"/>
  <c r="AE4192" i="7"/>
  <c r="AF4191" i="7"/>
  <c r="AE4191" i="7"/>
  <c r="AF4190" i="7"/>
  <c r="AE4190" i="7"/>
  <c r="AF4189" i="7"/>
  <c r="AE4189" i="7"/>
  <c r="AF4188" i="7"/>
  <c r="AE4188" i="7"/>
  <c r="AF4187" i="7"/>
  <c r="AE4187" i="7"/>
  <c r="AF4186" i="7"/>
  <c r="AE4186" i="7"/>
  <c r="AF4185" i="7"/>
  <c r="AE4185" i="7"/>
  <c r="AF4184" i="7"/>
  <c r="AE4184" i="7"/>
  <c r="AF4183" i="7"/>
  <c r="AE4183" i="7"/>
  <c r="AF4182" i="7"/>
  <c r="AE4182" i="7"/>
  <c r="AF4181" i="7"/>
  <c r="AE4181" i="7"/>
  <c r="AF4180" i="7"/>
  <c r="AE4180" i="7"/>
  <c r="AF4179" i="7"/>
  <c r="AE4179" i="7"/>
  <c r="AF4178" i="7"/>
  <c r="AE4178" i="7"/>
  <c r="AF4177" i="7"/>
  <c r="AE4177" i="7"/>
  <c r="AF4176" i="7"/>
  <c r="AE4176" i="7"/>
  <c r="AF4175" i="7"/>
  <c r="AE4175" i="7"/>
  <c r="AF4174" i="7"/>
  <c r="AE4174" i="7"/>
  <c r="AF4173" i="7"/>
  <c r="AE4173" i="7"/>
  <c r="AF4172" i="7"/>
  <c r="AE4172" i="7"/>
  <c r="AF4171" i="7"/>
  <c r="AE4171" i="7"/>
  <c r="AF4170" i="7"/>
  <c r="AE4170" i="7"/>
  <c r="AF4169" i="7"/>
  <c r="AE4169" i="7"/>
  <c r="AF4168" i="7"/>
  <c r="AE4168" i="7"/>
  <c r="AF4167" i="7"/>
  <c r="AE4167" i="7"/>
  <c r="AF4166" i="7"/>
  <c r="AE4166" i="7"/>
  <c r="AF4165" i="7"/>
  <c r="AE4165" i="7"/>
  <c r="AF4164" i="7"/>
  <c r="AE4164" i="7"/>
  <c r="AF4163" i="7"/>
  <c r="AE4163" i="7"/>
  <c r="AF4162" i="7"/>
  <c r="AE4162" i="7"/>
  <c r="AF4161" i="7"/>
  <c r="AE4161" i="7"/>
  <c r="AF4160" i="7"/>
  <c r="AE4160" i="7"/>
  <c r="AF4159" i="7"/>
  <c r="AE4159" i="7"/>
  <c r="AF4158" i="7"/>
  <c r="AE4158" i="7"/>
  <c r="AF4157" i="7"/>
  <c r="AE4157" i="7"/>
  <c r="AF4156" i="7"/>
  <c r="AE4156" i="7"/>
  <c r="AF4155" i="7"/>
  <c r="AE4155" i="7"/>
  <c r="AF4154" i="7"/>
  <c r="AE4154" i="7"/>
  <c r="AF4153" i="7"/>
  <c r="AE4153" i="7"/>
  <c r="AF4152" i="7"/>
  <c r="AE4152" i="7"/>
  <c r="AF4151" i="7"/>
  <c r="AE4151" i="7"/>
  <c r="AF4150" i="7"/>
  <c r="AE4150" i="7"/>
  <c r="AF4149" i="7"/>
  <c r="AE4149" i="7"/>
  <c r="AF4148" i="7"/>
  <c r="AE4148" i="7"/>
  <c r="AF4147" i="7"/>
  <c r="AE4147" i="7"/>
  <c r="AF4146" i="7"/>
  <c r="AE4146" i="7"/>
  <c r="AF4145" i="7"/>
  <c r="AE4145" i="7"/>
  <c r="AF4144" i="7"/>
  <c r="AE4144" i="7"/>
  <c r="AF4143" i="7"/>
  <c r="AE4143" i="7"/>
  <c r="AF4142" i="7"/>
  <c r="AE4142" i="7"/>
  <c r="AF4141" i="7"/>
  <c r="AE4141" i="7"/>
  <c r="AF4140" i="7"/>
  <c r="AE4140" i="7"/>
  <c r="AF4139" i="7"/>
  <c r="AE4139" i="7"/>
  <c r="AF4138" i="7"/>
  <c r="AE4138" i="7"/>
  <c r="AF4137" i="7"/>
  <c r="AE4137" i="7"/>
  <c r="AF4136" i="7"/>
  <c r="AE4136" i="7"/>
  <c r="AF4135" i="7"/>
  <c r="AE4135" i="7"/>
  <c r="AF4134" i="7"/>
  <c r="AE4134" i="7"/>
  <c r="AF4133" i="7"/>
  <c r="AE4133" i="7"/>
  <c r="AF4132" i="7"/>
  <c r="AE4132" i="7"/>
  <c r="AF4131" i="7"/>
  <c r="AE4131" i="7"/>
  <c r="AF4130" i="7"/>
  <c r="AE4130" i="7"/>
  <c r="AF4129" i="7"/>
  <c r="AE4129" i="7"/>
  <c r="AF4128" i="7"/>
  <c r="AE4128" i="7"/>
  <c r="AF4127" i="7"/>
  <c r="AE4127" i="7"/>
  <c r="AF4126" i="7"/>
  <c r="AE4126" i="7"/>
  <c r="AF4125" i="7"/>
  <c r="AE4125" i="7"/>
  <c r="AF4124" i="7"/>
  <c r="AE4124" i="7"/>
  <c r="AF4123" i="7"/>
  <c r="AE4123" i="7"/>
  <c r="AF4122" i="7"/>
  <c r="AE4122" i="7"/>
  <c r="AF4121" i="7"/>
  <c r="AE4121" i="7"/>
  <c r="AF4120" i="7"/>
  <c r="AE4120" i="7"/>
  <c r="AF4119" i="7"/>
  <c r="AE4119" i="7"/>
  <c r="AF4118" i="7"/>
  <c r="AE4118" i="7"/>
  <c r="AF4117" i="7"/>
  <c r="AE4117" i="7"/>
  <c r="AF4116" i="7"/>
  <c r="AE4116" i="7"/>
  <c r="AF4115" i="7"/>
  <c r="AE4115" i="7"/>
  <c r="AF4114" i="7"/>
  <c r="AE4114" i="7"/>
  <c r="AF4113" i="7"/>
  <c r="AE4113" i="7"/>
  <c r="AF4112" i="7"/>
  <c r="AE4112" i="7"/>
  <c r="AF4111" i="7"/>
  <c r="AE4111" i="7"/>
  <c r="AF4110" i="7"/>
  <c r="AE4110" i="7"/>
  <c r="AF4109" i="7"/>
  <c r="AE4109" i="7"/>
  <c r="AF4108" i="7"/>
  <c r="AE4108" i="7"/>
  <c r="AF4107" i="7"/>
  <c r="AE4107" i="7"/>
  <c r="AF4106" i="7"/>
  <c r="AE4106" i="7"/>
  <c r="AF4105" i="7"/>
  <c r="AE4105" i="7"/>
  <c r="AF4104" i="7"/>
  <c r="AE4104" i="7"/>
  <c r="AF4103" i="7"/>
  <c r="AE4103" i="7"/>
  <c r="AF4102" i="7"/>
  <c r="AE4102" i="7"/>
  <c r="AF4101" i="7"/>
  <c r="AE4101" i="7"/>
  <c r="AF4100" i="7"/>
  <c r="AE4100" i="7"/>
  <c r="AF4099" i="7"/>
  <c r="AE4099" i="7"/>
  <c r="AF4098" i="7"/>
  <c r="AE4098" i="7"/>
  <c r="AF4097" i="7"/>
  <c r="AE4097" i="7"/>
  <c r="AF4096" i="7"/>
  <c r="AE4096" i="7"/>
  <c r="AF4095" i="7"/>
  <c r="AE4095" i="7"/>
  <c r="AF4094" i="7"/>
  <c r="AE4094" i="7"/>
  <c r="AF4093" i="7"/>
  <c r="AE4093" i="7"/>
  <c r="AF4092" i="7"/>
  <c r="AE4092" i="7"/>
  <c r="AF4091" i="7"/>
  <c r="AE4091" i="7"/>
  <c r="AF4090" i="7"/>
  <c r="AE4090" i="7"/>
  <c r="AF4089" i="7"/>
  <c r="AE4089" i="7"/>
  <c r="AF4088" i="7"/>
  <c r="AE4088" i="7"/>
  <c r="AF4087" i="7"/>
  <c r="AE4087" i="7"/>
  <c r="AF4086" i="7"/>
  <c r="AE4086" i="7"/>
  <c r="AF4085" i="7"/>
  <c r="AE4085" i="7"/>
  <c r="AF4084" i="7"/>
  <c r="AE4084" i="7"/>
  <c r="AF4083" i="7"/>
  <c r="AE4083" i="7"/>
  <c r="AF4082" i="7"/>
  <c r="AE4082" i="7"/>
  <c r="AF4081" i="7"/>
  <c r="AE4081" i="7"/>
  <c r="AF4080" i="7"/>
  <c r="AE4080" i="7"/>
  <c r="AF4079" i="7"/>
  <c r="AE4079" i="7"/>
  <c r="AF4078" i="7"/>
  <c r="AE4078" i="7"/>
  <c r="AF4077" i="7"/>
  <c r="AE4077" i="7"/>
  <c r="AF4076" i="7"/>
  <c r="AE4076" i="7"/>
  <c r="AF4075" i="7"/>
  <c r="AE4075" i="7"/>
  <c r="AF4074" i="7"/>
  <c r="AE4074" i="7"/>
  <c r="AF4073" i="7"/>
  <c r="AE4073" i="7"/>
  <c r="AF4072" i="7"/>
  <c r="AE4072" i="7"/>
  <c r="AF4071" i="7"/>
  <c r="AE4071" i="7"/>
  <c r="AF4070" i="7"/>
  <c r="AE4070" i="7"/>
  <c r="AF4069" i="7"/>
  <c r="AE4069" i="7"/>
  <c r="AF4068" i="7"/>
  <c r="AE4068" i="7"/>
  <c r="AF4067" i="7"/>
  <c r="AE4067" i="7"/>
  <c r="AF4066" i="7"/>
  <c r="AE4066" i="7"/>
  <c r="AF4065" i="7"/>
  <c r="AE4065" i="7"/>
  <c r="AF4064" i="7"/>
  <c r="AE4064" i="7"/>
  <c r="AF4063" i="7"/>
  <c r="AE4063" i="7"/>
  <c r="AF4062" i="7"/>
  <c r="AE4062" i="7"/>
  <c r="AF4061" i="7"/>
  <c r="AE4061" i="7"/>
  <c r="AF4060" i="7"/>
  <c r="AE4060" i="7"/>
  <c r="AF4059" i="7"/>
  <c r="AE4059" i="7"/>
  <c r="AF4058" i="7"/>
  <c r="AE4058" i="7"/>
  <c r="AF4057" i="7"/>
  <c r="AE4057" i="7"/>
  <c r="AF4056" i="7"/>
  <c r="AE4056" i="7"/>
  <c r="AF4055" i="7"/>
  <c r="AE4055" i="7"/>
  <c r="AF4054" i="7"/>
  <c r="AE4054" i="7"/>
  <c r="AF4053" i="7"/>
  <c r="AE4053" i="7"/>
  <c r="AF4052" i="7"/>
  <c r="AE4052" i="7"/>
  <c r="AF4051" i="7"/>
  <c r="AE4051" i="7"/>
  <c r="AF4050" i="7"/>
  <c r="AE4050" i="7"/>
  <c r="AF4049" i="7"/>
  <c r="AE4049" i="7"/>
  <c r="AF4048" i="7"/>
  <c r="AE4048" i="7"/>
  <c r="AF4047" i="7"/>
  <c r="AE4047" i="7"/>
  <c r="AF4046" i="7"/>
  <c r="AE4046" i="7"/>
  <c r="AF4045" i="7"/>
  <c r="AE4045" i="7"/>
  <c r="AF4044" i="7"/>
  <c r="AE4044" i="7"/>
  <c r="AF4043" i="7"/>
  <c r="AE4043" i="7"/>
  <c r="AF4042" i="7"/>
  <c r="AE4042" i="7"/>
  <c r="AF4041" i="7"/>
  <c r="AE4041" i="7"/>
  <c r="AF4040" i="7"/>
  <c r="AE4040" i="7"/>
  <c r="AF4039" i="7"/>
  <c r="AE4039" i="7"/>
  <c r="AF4038" i="7"/>
  <c r="AE4038" i="7"/>
  <c r="AF4037" i="7"/>
  <c r="AE4037" i="7"/>
  <c r="AF4036" i="7"/>
  <c r="AE4036" i="7"/>
  <c r="AF4035" i="7"/>
  <c r="AE4035" i="7"/>
  <c r="AF4034" i="7"/>
  <c r="AE4034" i="7"/>
  <c r="AF4033" i="7"/>
  <c r="AE4033" i="7"/>
  <c r="AF4032" i="7"/>
  <c r="AE4032" i="7"/>
  <c r="AF4031" i="7"/>
  <c r="AE4031" i="7"/>
  <c r="AF4030" i="7"/>
  <c r="AE4030" i="7"/>
  <c r="AF4029" i="7"/>
  <c r="AE4029" i="7"/>
  <c r="AF4028" i="7"/>
  <c r="AE4028" i="7"/>
  <c r="AF4027" i="7"/>
  <c r="AE4027" i="7"/>
  <c r="AF4026" i="7"/>
  <c r="AE4026" i="7"/>
  <c r="AF4025" i="7"/>
  <c r="AE4025" i="7"/>
  <c r="AF4024" i="7"/>
  <c r="AE4024" i="7"/>
  <c r="AF4023" i="7"/>
  <c r="AE4023" i="7"/>
  <c r="AF4022" i="7"/>
  <c r="AE4022" i="7"/>
  <c r="AF4021" i="7"/>
  <c r="AE4021" i="7"/>
  <c r="AF4020" i="7"/>
  <c r="AE4020" i="7"/>
  <c r="AF4019" i="7"/>
  <c r="AE4019" i="7"/>
  <c r="AF4018" i="7"/>
  <c r="AE4018" i="7"/>
  <c r="AF4017" i="7"/>
  <c r="AE4017" i="7"/>
  <c r="AF4016" i="7"/>
  <c r="AE4016" i="7"/>
  <c r="AF4015" i="7"/>
  <c r="AE4015" i="7"/>
  <c r="AF4014" i="7"/>
  <c r="AE4014" i="7"/>
  <c r="AF4013" i="7"/>
  <c r="AE4013" i="7"/>
  <c r="AF4012" i="7"/>
  <c r="AE4012" i="7"/>
  <c r="AF4011" i="7"/>
  <c r="AE4011" i="7"/>
  <c r="AF4010" i="7"/>
  <c r="AE4010" i="7"/>
  <c r="AF4009" i="7"/>
  <c r="AE4009" i="7"/>
  <c r="AF4008" i="7"/>
  <c r="AE4008" i="7"/>
  <c r="AF4007" i="7"/>
  <c r="AE4007" i="7"/>
  <c r="AF4006" i="7"/>
  <c r="AE4006" i="7"/>
  <c r="AF4005" i="7"/>
  <c r="AE4005" i="7"/>
  <c r="AF4004" i="7"/>
  <c r="AE4004" i="7"/>
  <c r="AF4003" i="7"/>
  <c r="AE4003" i="7"/>
  <c r="AF4002" i="7"/>
  <c r="AE4002" i="7"/>
  <c r="AF4001" i="7"/>
  <c r="AE4001" i="7"/>
  <c r="AF4000" i="7"/>
  <c r="AE4000" i="7"/>
  <c r="AF3999" i="7"/>
  <c r="AE3999" i="7"/>
  <c r="AF3998" i="7"/>
  <c r="AE3998" i="7"/>
  <c r="AF3997" i="7"/>
  <c r="AE3997" i="7"/>
  <c r="AF3996" i="7"/>
  <c r="AE3996" i="7"/>
  <c r="AF3995" i="7"/>
  <c r="AE3995" i="7"/>
  <c r="AF3994" i="7"/>
  <c r="AE3994" i="7"/>
  <c r="AF3993" i="7"/>
  <c r="AE3993" i="7"/>
  <c r="AF3992" i="7"/>
  <c r="AE3992" i="7"/>
  <c r="AF3991" i="7"/>
  <c r="AE3991" i="7"/>
  <c r="AF3990" i="7"/>
  <c r="AE3990" i="7"/>
  <c r="AF3989" i="7"/>
  <c r="AE3989" i="7"/>
  <c r="AF3988" i="7"/>
  <c r="AE3988" i="7"/>
  <c r="AF3987" i="7"/>
  <c r="AE3987" i="7"/>
  <c r="AF3986" i="7"/>
  <c r="AE3986" i="7"/>
  <c r="AF3985" i="7"/>
  <c r="AE3985" i="7"/>
  <c r="AF3984" i="7"/>
  <c r="AE3984" i="7"/>
  <c r="AF3983" i="7"/>
  <c r="AE3983" i="7"/>
  <c r="AF3982" i="7"/>
  <c r="AE3982" i="7"/>
  <c r="AF3981" i="7"/>
  <c r="AE3981" i="7"/>
  <c r="AF3980" i="7"/>
  <c r="AE3980" i="7"/>
  <c r="AF3979" i="7"/>
  <c r="AE3979" i="7"/>
  <c r="AF3978" i="7"/>
  <c r="AE3978" i="7"/>
  <c r="AF3977" i="7"/>
  <c r="AE3977" i="7"/>
  <c r="AF3976" i="7"/>
  <c r="AE3976" i="7"/>
  <c r="AF3975" i="7"/>
  <c r="AE3975" i="7"/>
  <c r="AF3974" i="7"/>
  <c r="AE3974" i="7"/>
  <c r="AF3973" i="7"/>
  <c r="AE3973" i="7"/>
  <c r="AF3972" i="7"/>
  <c r="AE3972" i="7"/>
  <c r="AF3971" i="7"/>
  <c r="AE3971" i="7"/>
  <c r="AF3970" i="7"/>
  <c r="AE3970" i="7"/>
  <c r="AF3969" i="7"/>
  <c r="AE3969" i="7"/>
  <c r="AF3968" i="7"/>
  <c r="AE3968" i="7"/>
  <c r="AF3967" i="7"/>
  <c r="AE3967" i="7"/>
  <c r="AF3966" i="7"/>
  <c r="AE3966" i="7"/>
  <c r="AF3965" i="7"/>
  <c r="AE3965" i="7"/>
  <c r="AF3964" i="7"/>
  <c r="AE3964" i="7"/>
  <c r="AF3963" i="7"/>
  <c r="AE3963" i="7"/>
  <c r="AF3962" i="7"/>
  <c r="AE3962" i="7"/>
  <c r="AF3961" i="7"/>
  <c r="AE3961" i="7"/>
  <c r="AF3960" i="7"/>
  <c r="AE3960" i="7"/>
  <c r="AF3959" i="7"/>
  <c r="AE3959" i="7"/>
  <c r="AF3958" i="7"/>
  <c r="AE3958" i="7"/>
  <c r="AF3957" i="7"/>
  <c r="AE3957" i="7"/>
  <c r="AF3956" i="7"/>
  <c r="AE3956" i="7"/>
  <c r="AF3955" i="7"/>
  <c r="AE3955" i="7"/>
  <c r="AF3954" i="7"/>
  <c r="AE3954" i="7"/>
  <c r="AF3953" i="7"/>
  <c r="AE3953" i="7"/>
  <c r="AF3952" i="7"/>
  <c r="AE3952" i="7"/>
  <c r="AF3951" i="7"/>
  <c r="AE3951" i="7"/>
  <c r="AF3950" i="7"/>
  <c r="AE3950" i="7"/>
  <c r="AF3949" i="7"/>
  <c r="AE3949" i="7"/>
  <c r="AF3948" i="7"/>
  <c r="AE3948" i="7"/>
  <c r="AF3947" i="7"/>
  <c r="AE3947" i="7"/>
  <c r="AF3946" i="7"/>
  <c r="AE3946" i="7"/>
  <c r="AF3945" i="7"/>
  <c r="AE3945" i="7"/>
  <c r="AF3944" i="7"/>
  <c r="AE3944" i="7"/>
  <c r="AF3943" i="7"/>
  <c r="AE3943" i="7"/>
  <c r="AF3942" i="7"/>
  <c r="AE3942" i="7"/>
  <c r="AF3941" i="7"/>
  <c r="AE3941" i="7"/>
  <c r="AF3940" i="7"/>
  <c r="AE3940" i="7"/>
  <c r="AF3939" i="7"/>
  <c r="AE3939" i="7"/>
  <c r="AF3938" i="7"/>
  <c r="AE3938" i="7"/>
  <c r="AF3937" i="7"/>
  <c r="AE3937" i="7"/>
  <c r="AF3936" i="7"/>
  <c r="AE3936" i="7"/>
  <c r="AF3935" i="7"/>
  <c r="AE3935" i="7"/>
  <c r="AF3934" i="7"/>
  <c r="AE3934" i="7"/>
  <c r="AF3933" i="7"/>
  <c r="AE3933" i="7"/>
  <c r="AF3932" i="7"/>
  <c r="AE3932" i="7"/>
  <c r="AF3931" i="7"/>
  <c r="AE3931" i="7"/>
  <c r="AF3930" i="7"/>
  <c r="AE3930" i="7"/>
  <c r="AF3929" i="7"/>
  <c r="AE3929" i="7"/>
  <c r="AF3928" i="7"/>
  <c r="AE3928" i="7"/>
  <c r="AF3927" i="7"/>
  <c r="AE3927" i="7"/>
  <c r="AF3926" i="7"/>
  <c r="AE3926" i="7"/>
  <c r="AF3925" i="7"/>
  <c r="AE3925" i="7"/>
  <c r="AF3924" i="7"/>
  <c r="AE3924" i="7"/>
  <c r="AF3923" i="7"/>
  <c r="AE3923" i="7"/>
  <c r="AF3922" i="7"/>
  <c r="AE3922" i="7"/>
  <c r="AF3921" i="7"/>
  <c r="AE3921" i="7"/>
  <c r="AF3920" i="7"/>
  <c r="AE3920" i="7"/>
  <c r="AF3919" i="7"/>
  <c r="AE3919" i="7"/>
  <c r="AF3918" i="7"/>
  <c r="AE3918" i="7"/>
  <c r="AF3917" i="7"/>
  <c r="AE3917" i="7"/>
  <c r="AF3916" i="7"/>
  <c r="AE3916" i="7"/>
  <c r="AF3915" i="7"/>
  <c r="AE3915" i="7"/>
  <c r="AF3914" i="7"/>
  <c r="AE3914" i="7"/>
  <c r="AF3913" i="7"/>
  <c r="AE3913" i="7"/>
  <c r="AF3912" i="7"/>
  <c r="AE3912" i="7"/>
  <c r="AF3911" i="7"/>
  <c r="AE3911" i="7"/>
  <c r="AF3910" i="7"/>
  <c r="AE3910" i="7"/>
  <c r="AF3909" i="7"/>
  <c r="AE3909" i="7"/>
  <c r="AF3908" i="7"/>
  <c r="AE3908" i="7"/>
  <c r="AF3907" i="7"/>
  <c r="AE3907" i="7"/>
  <c r="AF3906" i="7"/>
  <c r="AE3906" i="7"/>
  <c r="AF3905" i="7"/>
  <c r="AE3905" i="7"/>
  <c r="AF3904" i="7"/>
  <c r="AE3904" i="7"/>
  <c r="AF3903" i="7"/>
  <c r="AE3903" i="7"/>
  <c r="AF3902" i="7"/>
  <c r="AE3902" i="7"/>
  <c r="AF3901" i="7"/>
  <c r="AE3901" i="7"/>
  <c r="AF3900" i="7"/>
  <c r="AE3900" i="7"/>
  <c r="AF3899" i="7"/>
  <c r="AE3899" i="7"/>
  <c r="AF3898" i="7"/>
  <c r="AE3898" i="7"/>
  <c r="AF3897" i="7"/>
  <c r="AE3897" i="7"/>
  <c r="AF3896" i="7"/>
  <c r="AE3896" i="7"/>
  <c r="AF3895" i="7"/>
  <c r="AE3895" i="7"/>
  <c r="AF3894" i="7"/>
  <c r="AE3894" i="7"/>
  <c r="AF3893" i="7"/>
  <c r="AE3893" i="7"/>
  <c r="AF3892" i="7"/>
  <c r="AE3892" i="7"/>
  <c r="AF3891" i="7"/>
  <c r="AE3891" i="7"/>
  <c r="AF3890" i="7"/>
  <c r="AE3890" i="7"/>
  <c r="AF3889" i="7"/>
  <c r="AE3889" i="7"/>
  <c r="AF3888" i="7"/>
  <c r="AE3888" i="7"/>
  <c r="AF3887" i="7"/>
  <c r="AE3887" i="7"/>
  <c r="AF3886" i="7"/>
  <c r="AE3886" i="7"/>
  <c r="AF3885" i="7"/>
  <c r="AE3885" i="7"/>
  <c r="AF3884" i="7"/>
  <c r="AE3884" i="7"/>
  <c r="AF3883" i="7"/>
  <c r="AE3883" i="7"/>
  <c r="AF3882" i="7"/>
  <c r="AE3882" i="7"/>
  <c r="AF3881" i="7"/>
  <c r="AE3881" i="7"/>
  <c r="AF3880" i="7"/>
  <c r="AE3880" i="7"/>
  <c r="AF3879" i="7"/>
  <c r="AE3879" i="7"/>
  <c r="AF3878" i="7"/>
  <c r="AE3878" i="7"/>
  <c r="AF3877" i="7"/>
  <c r="AE3877" i="7"/>
  <c r="AF3876" i="7"/>
  <c r="AE3876" i="7"/>
  <c r="AF3875" i="7"/>
  <c r="AE3875" i="7"/>
  <c r="AF3874" i="7"/>
  <c r="AE3874" i="7"/>
  <c r="AF3873" i="7"/>
  <c r="AE3873" i="7"/>
  <c r="AF3872" i="7"/>
  <c r="AE3872" i="7"/>
  <c r="AF3871" i="7"/>
  <c r="AE3871" i="7"/>
  <c r="AF3870" i="7"/>
  <c r="AE3870" i="7"/>
  <c r="AF3869" i="7"/>
  <c r="AE3869" i="7"/>
  <c r="AF3868" i="7"/>
  <c r="AE3868" i="7"/>
  <c r="AF3867" i="7"/>
  <c r="AE3867" i="7"/>
  <c r="AF3866" i="7"/>
  <c r="AE3866" i="7"/>
  <c r="AF3865" i="7"/>
  <c r="AE3865" i="7"/>
  <c r="AF3864" i="7"/>
  <c r="AE3864" i="7"/>
  <c r="AF3863" i="7"/>
  <c r="AE3863" i="7"/>
  <c r="AF3862" i="7"/>
  <c r="AE3862" i="7"/>
  <c r="AF3861" i="7"/>
  <c r="AE3861" i="7"/>
  <c r="AF3860" i="7"/>
  <c r="AE3860" i="7"/>
  <c r="AF3859" i="7"/>
  <c r="AE3859" i="7"/>
  <c r="AF3858" i="7"/>
  <c r="AE3858" i="7"/>
  <c r="AF3857" i="7"/>
  <c r="AE3857" i="7"/>
  <c r="AF3856" i="7"/>
  <c r="AE3856" i="7"/>
  <c r="AF3855" i="7"/>
  <c r="AE3855" i="7"/>
  <c r="AF3854" i="7"/>
  <c r="AE3854" i="7"/>
  <c r="AF3853" i="7"/>
  <c r="AE3853" i="7"/>
  <c r="AF3852" i="7"/>
  <c r="AE3852" i="7"/>
  <c r="AF3851" i="7"/>
  <c r="AE3851" i="7"/>
  <c r="AF3850" i="7"/>
  <c r="AE3850" i="7"/>
  <c r="AF3849" i="7"/>
  <c r="AE3849" i="7"/>
  <c r="AF3848" i="7"/>
  <c r="AE3848" i="7"/>
  <c r="AF3847" i="7"/>
  <c r="AE3847" i="7"/>
  <c r="AF3846" i="7"/>
  <c r="AE3846" i="7"/>
  <c r="AF3845" i="7"/>
  <c r="AE3845" i="7"/>
  <c r="AF3844" i="7"/>
  <c r="AE3844" i="7"/>
  <c r="AF3843" i="7"/>
  <c r="AE3843" i="7"/>
  <c r="AF3842" i="7"/>
  <c r="AE3842" i="7"/>
  <c r="AF3841" i="7"/>
  <c r="AE3841" i="7"/>
  <c r="AF3840" i="7"/>
  <c r="AE3840" i="7"/>
  <c r="AF3839" i="7"/>
  <c r="AE3839" i="7"/>
  <c r="AF3838" i="7"/>
  <c r="AE3838" i="7"/>
  <c r="AF3837" i="7"/>
  <c r="AE3837" i="7"/>
  <c r="AF3836" i="7"/>
  <c r="AE3836" i="7"/>
  <c r="AF3835" i="7"/>
  <c r="AE3835" i="7"/>
  <c r="AF3834" i="7"/>
  <c r="AE3834" i="7"/>
  <c r="AF3833" i="7"/>
  <c r="AE3833" i="7"/>
  <c r="AF3832" i="7"/>
  <c r="AE3832" i="7"/>
  <c r="AF3831" i="7"/>
  <c r="AE3831" i="7"/>
  <c r="AF3830" i="7"/>
  <c r="AE3830" i="7"/>
  <c r="AF3829" i="7"/>
  <c r="AE3829" i="7"/>
  <c r="AF3828" i="7"/>
  <c r="AE3828" i="7"/>
  <c r="AF3827" i="7"/>
  <c r="AE3827" i="7"/>
  <c r="AF3826" i="7"/>
  <c r="AE3826" i="7"/>
  <c r="AF3825" i="7"/>
  <c r="AE3825" i="7"/>
  <c r="AF3824" i="7"/>
  <c r="AE3824" i="7"/>
  <c r="AF3823" i="7"/>
  <c r="AE3823" i="7"/>
  <c r="AF3822" i="7"/>
  <c r="AE3822" i="7"/>
  <c r="AF3821" i="7"/>
  <c r="AE3821" i="7"/>
  <c r="AF3820" i="7"/>
  <c r="AE3820" i="7"/>
  <c r="AF3819" i="7"/>
  <c r="AE3819" i="7"/>
  <c r="AF3818" i="7"/>
  <c r="AE3818" i="7"/>
  <c r="AF3817" i="7"/>
  <c r="AE3817" i="7"/>
  <c r="AF3816" i="7"/>
  <c r="AE3816" i="7"/>
  <c r="AF3815" i="7"/>
  <c r="AE3815" i="7"/>
  <c r="AF3814" i="7"/>
  <c r="AE3814" i="7"/>
  <c r="AF3813" i="7"/>
  <c r="AE3813" i="7"/>
  <c r="AF3812" i="7"/>
  <c r="AE3812" i="7"/>
  <c r="AF3811" i="7"/>
  <c r="AE3811" i="7"/>
  <c r="AF3810" i="7"/>
  <c r="AE3810" i="7"/>
  <c r="AF3809" i="7"/>
  <c r="AE3809" i="7"/>
  <c r="AF3808" i="7"/>
  <c r="AE3808" i="7"/>
  <c r="AF3807" i="7"/>
  <c r="AE3807" i="7"/>
  <c r="AF3806" i="7"/>
  <c r="AE3806" i="7"/>
  <c r="AF3805" i="7"/>
  <c r="AE3805" i="7"/>
  <c r="AF3804" i="7"/>
  <c r="AE3804" i="7"/>
  <c r="AF3803" i="7"/>
  <c r="AE3803" i="7"/>
  <c r="AF3802" i="7"/>
  <c r="AE3802" i="7"/>
  <c r="AF3801" i="7"/>
  <c r="AE3801" i="7"/>
  <c r="AF3800" i="7"/>
  <c r="AE3800" i="7"/>
  <c r="AF3799" i="7"/>
  <c r="AE3799" i="7"/>
  <c r="AF3798" i="7"/>
  <c r="AE3798" i="7"/>
  <c r="AF3797" i="7"/>
  <c r="AE3797" i="7"/>
  <c r="AF3796" i="7"/>
  <c r="AE3796" i="7"/>
  <c r="AF3795" i="7"/>
  <c r="AE3795" i="7"/>
  <c r="AF3794" i="7"/>
  <c r="AE3794" i="7"/>
  <c r="AF3793" i="7"/>
  <c r="AE3793" i="7"/>
  <c r="AF3792" i="7"/>
  <c r="AE3792" i="7"/>
  <c r="AF3791" i="7"/>
  <c r="AE3791" i="7"/>
  <c r="AF3790" i="7"/>
  <c r="AE3790" i="7"/>
  <c r="AF3789" i="7"/>
  <c r="AE3789" i="7"/>
  <c r="AF3788" i="7"/>
  <c r="AE3788" i="7"/>
  <c r="AF3787" i="7"/>
  <c r="AE3787" i="7"/>
  <c r="AF3786" i="7"/>
  <c r="AE3786" i="7"/>
  <c r="AF3785" i="7"/>
  <c r="AE3785" i="7"/>
  <c r="AF3784" i="7"/>
  <c r="AE3784" i="7"/>
  <c r="AF3783" i="7"/>
  <c r="AE3783" i="7"/>
  <c r="AF3782" i="7"/>
  <c r="AE3782" i="7"/>
  <c r="AF3781" i="7"/>
  <c r="AE3781" i="7"/>
  <c r="AF3780" i="7"/>
  <c r="AE3780" i="7"/>
  <c r="AF3779" i="7"/>
  <c r="AE3779" i="7"/>
  <c r="AF3778" i="7"/>
  <c r="AE3778" i="7"/>
  <c r="AF3777" i="7"/>
  <c r="AE3777" i="7"/>
  <c r="AF3776" i="7"/>
  <c r="AE3776" i="7"/>
  <c r="AF3775" i="7"/>
  <c r="AE3775" i="7"/>
  <c r="AF3774" i="7"/>
  <c r="AE3774" i="7"/>
  <c r="AF3773" i="7"/>
  <c r="AE3773" i="7"/>
  <c r="AF3772" i="7"/>
  <c r="AE3772" i="7"/>
  <c r="AF3771" i="7"/>
  <c r="AE3771" i="7"/>
  <c r="AF3770" i="7"/>
  <c r="AE3770" i="7"/>
  <c r="AF3769" i="7"/>
  <c r="AE3769" i="7"/>
  <c r="AF3768" i="7"/>
  <c r="AE3768" i="7"/>
  <c r="AF3767" i="7"/>
  <c r="AE3767" i="7"/>
  <c r="B3767" i="7" s="1"/>
  <c r="AF3766" i="7"/>
  <c r="AE3766" i="7"/>
  <c r="AF3765" i="7"/>
  <c r="AE3765" i="7"/>
  <c r="B3765" i="7" s="1"/>
  <c r="AF3764" i="7"/>
  <c r="AE3764" i="7"/>
  <c r="AF3763" i="7"/>
  <c r="AE3763" i="7"/>
  <c r="B3763" i="7" s="1"/>
  <c r="AF3762" i="7"/>
  <c r="AE3762" i="7"/>
  <c r="AF3761" i="7"/>
  <c r="AE3761" i="7"/>
  <c r="B3761" i="7" s="1"/>
  <c r="AF3760" i="7"/>
  <c r="AE3760" i="7"/>
  <c r="AF3759" i="7"/>
  <c r="AE3759" i="7"/>
  <c r="B3759" i="7" s="1"/>
  <c r="AF3758" i="7"/>
  <c r="AE3758" i="7"/>
  <c r="AF3757" i="7"/>
  <c r="AE3757" i="7"/>
  <c r="B3757" i="7" s="1"/>
  <c r="AF3756" i="7"/>
  <c r="AE3756" i="7"/>
  <c r="AF3755" i="7"/>
  <c r="AE3755" i="7"/>
  <c r="B3755" i="7" s="1"/>
  <c r="AF3754" i="7"/>
  <c r="AE3754" i="7"/>
  <c r="AF3753" i="7"/>
  <c r="AE3753" i="7"/>
  <c r="B3753" i="7" s="1"/>
  <c r="AF3752" i="7"/>
  <c r="AE3752" i="7"/>
  <c r="AF3751" i="7"/>
  <c r="AE3751" i="7"/>
  <c r="B3751" i="7" s="1"/>
  <c r="AF3750" i="7"/>
  <c r="AE3750" i="7"/>
  <c r="AF3749" i="7"/>
  <c r="AE3749" i="7"/>
  <c r="B3749" i="7" s="1"/>
  <c r="AF3748" i="7"/>
  <c r="AE3748" i="7"/>
  <c r="AF3747" i="7"/>
  <c r="AE3747" i="7"/>
  <c r="B3747" i="7" s="1"/>
  <c r="AF3746" i="7"/>
  <c r="AE3746" i="7"/>
  <c r="AF3745" i="7"/>
  <c r="AE3745" i="7"/>
  <c r="B3745" i="7" s="1"/>
  <c r="AF3744" i="7"/>
  <c r="AE3744" i="7"/>
  <c r="AF3743" i="7"/>
  <c r="AE3743" i="7"/>
  <c r="B3743" i="7" s="1"/>
  <c r="AF3742" i="7"/>
  <c r="AE3742" i="7"/>
  <c r="AF3741" i="7"/>
  <c r="AE3741" i="7"/>
  <c r="B3741" i="7" s="1"/>
  <c r="AF3740" i="7"/>
  <c r="AE3740" i="7"/>
  <c r="AF3739" i="7"/>
  <c r="AE3739" i="7"/>
  <c r="B3739" i="7" s="1"/>
  <c r="AF3738" i="7"/>
  <c r="AE3738" i="7"/>
  <c r="AF3737" i="7"/>
  <c r="AE3737" i="7"/>
  <c r="B3737" i="7" s="1"/>
  <c r="AF3736" i="7"/>
  <c r="AE3736" i="7"/>
  <c r="AF3735" i="7"/>
  <c r="AE3735" i="7"/>
  <c r="B3735" i="7" s="1"/>
  <c r="AF3734" i="7"/>
  <c r="AE3734" i="7"/>
  <c r="AF3733" i="7"/>
  <c r="AE3733" i="7"/>
  <c r="B3733" i="7" s="1"/>
  <c r="AF3732" i="7"/>
  <c r="AE3732" i="7"/>
  <c r="AF3731" i="7"/>
  <c r="AE3731" i="7"/>
  <c r="B3731" i="7" s="1"/>
  <c r="AF3730" i="7"/>
  <c r="AE3730" i="7"/>
  <c r="AF3729" i="7"/>
  <c r="AE3729" i="7"/>
  <c r="B3729" i="7" s="1"/>
  <c r="AF3728" i="7"/>
  <c r="AE3728" i="7"/>
  <c r="AF3727" i="7"/>
  <c r="AE3727" i="7"/>
  <c r="B3727" i="7" s="1"/>
  <c r="AF3726" i="7"/>
  <c r="AE3726" i="7"/>
  <c r="AF3725" i="7"/>
  <c r="AE3725" i="7"/>
  <c r="B3725" i="7" s="1"/>
  <c r="AF3724" i="7"/>
  <c r="AE3724" i="7"/>
  <c r="AF3723" i="7"/>
  <c r="AE3723" i="7"/>
  <c r="B3723" i="7" s="1"/>
  <c r="AF3722" i="7"/>
  <c r="AE3722" i="7"/>
  <c r="AF3721" i="7"/>
  <c r="AE3721" i="7"/>
  <c r="B3721" i="7" s="1"/>
  <c r="AF3720" i="7"/>
  <c r="AE3720" i="7"/>
  <c r="AF3719" i="7"/>
  <c r="AE3719" i="7"/>
  <c r="B3719" i="7" s="1"/>
  <c r="AF3718" i="7"/>
  <c r="AE3718" i="7"/>
  <c r="AF3717" i="7"/>
  <c r="AE3717" i="7"/>
  <c r="B3717" i="7" s="1"/>
  <c r="AF3716" i="7"/>
  <c r="AE3716" i="7"/>
  <c r="AF3715" i="7"/>
  <c r="AE3715" i="7"/>
  <c r="B3715" i="7" s="1"/>
  <c r="AF3714" i="7"/>
  <c r="AE3714" i="7"/>
  <c r="AF3713" i="7"/>
  <c r="AE3713" i="7"/>
  <c r="B3713" i="7" s="1"/>
  <c r="AF3712" i="7"/>
  <c r="AE3712" i="7"/>
  <c r="AF3711" i="7"/>
  <c r="AE3711" i="7"/>
  <c r="B3711" i="7" s="1"/>
  <c r="AF3710" i="7"/>
  <c r="AE3710" i="7"/>
  <c r="AF3709" i="7"/>
  <c r="AE3709" i="7"/>
  <c r="B3709" i="7" s="1"/>
  <c r="AF3708" i="7"/>
  <c r="AE3708" i="7"/>
  <c r="AF3707" i="7"/>
  <c r="AE3707" i="7"/>
  <c r="B3707" i="7" s="1"/>
  <c r="AF3706" i="7"/>
  <c r="AE3706" i="7"/>
  <c r="AF3705" i="7"/>
  <c r="AE3705" i="7"/>
  <c r="B3705" i="7" s="1"/>
  <c r="AF3704" i="7"/>
  <c r="AE3704" i="7"/>
  <c r="AF3703" i="7"/>
  <c r="AE3703" i="7"/>
  <c r="B3703" i="7" s="1"/>
  <c r="AF3702" i="7"/>
  <c r="AE3702" i="7"/>
  <c r="AF3701" i="7"/>
  <c r="AE3701" i="7"/>
  <c r="B3701" i="7" s="1"/>
  <c r="AF3700" i="7"/>
  <c r="AE3700" i="7"/>
  <c r="AF3699" i="7"/>
  <c r="AE3699" i="7"/>
  <c r="B3699" i="7" s="1"/>
  <c r="AF3698" i="7"/>
  <c r="AE3698" i="7"/>
  <c r="AF3697" i="7"/>
  <c r="AE3697" i="7"/>
  <c r="B3697" i="7" s="1"/>
  <c r="AF3696" i="7"/>
  <c r="AE3696" i="7"/>
  <c r="AF3695" i="7"/>
  <c r="AE3695" i="7"/>
  <c r="B3695" i="7" s="1"/>
  <c r="AF3694" i="7"/>
  <c r="AE3694" i="7"/>
  <c r="AF3693" i="7"/>
  <c r="AE3693" i="7"/>
  <c r="B3693" i="7" s="1"/>
  <c r="AF3692" i="7"/>
  <c r="AE3692" i="7"/>
  <c r="AF3691" i="7"/>
  <c r="AE3691" i="7"/>
  <c r="B3691" i="7" s="1"/>
  <c r="AF3690" i="7"/>
  <c r="AE3690" i="7"/>
  <c r="AF3689" i="7"/>
  <c r="AE3689" i="7"/>
  <c r="B3689" i="7" s="1"/>
  <c r="AF3688" i="7"/>
  <c r="AE3688" i="7"/>
  <c r="AF3687" i="7"/>
  <c r="AE3687" i="7"/>
  <c r="B3687" i="7" s="1"/>
  <c r="AF3686" i="7"/>
  <c r="AE3686" i="7"/>
  <c r="AF3685" i="7"/>
  <c r="AE3685" i="7"/>
  <c r="B3685" i="7" s="1"/>
  <c r="AF3684" i="7"/>
  <c r="AE3684" i="7"/>
  <c r="AF3683" i="7"/>
  <c r="AE3683" i="7"/>
  <c r="B3683" i="7" s="1"/>
  <c r="AF3682" i="7"/>
  <c r="AE3682" i="7"/>
  <c r="AF3681" i="7"/>
  <c r="AE3681" i="7"/>
  <c r="B3681" i="7" s="1"/>
  <c r="AF3680" i="7"/>
  <c r="AE3680" i="7"/>
  <c r="AF3679" i="7"/>
  <c r="AE3679" i="7"/>
  <c r="B3679" i="7" s="1"/>
  <c r="AF3678" i="7"/>
  <c r="AE3678" i="7"/>
  <c r="AF3677" i="7"/>
  <c r="AE3677" i="7"/>
  <c r="B3677" i="7" s="1"/>
  <c r="AF3676" i="7"/>
  <c r="AE3676" i="7"/>
  <c r="AF3675" i="7"/>
  <c r="AE3675" i="7"/>
  <c r="B3675" i="7" s="1"/>
  <c r="AF3674" i="7"/>
  <c r="AE3674" i="7"/>
  <c r="AF3673" i="7"/>
  <c r="AE3673" i="7"/>
  <c r="B3673" i="7" s="1"/>
  <c r="AF3672" i="7"/>
  <c r="AE3672" i="7"/>
  <c r="AF3671" i="7"/>
  <c r="AE3671" i="7"/>
  <c r="B3671" i="7" s="1"/>
  <c r="AF3670" i="7"/>
  <c r="AE3670" i="7"/>
  <c r="AF3669" i="7"/>
  <c r="AE3669" i="7"/>
  <c r="B3669" i="7" s="1"/>
  <c r="AF3668" i="7"/>
  <c r="AE3668" i="7"/>
  <c r="AF3667" i="7"/>
  <c r="AE3667" i="7"/>
  <c r="B3667" i="7" s="1"/>
  <c r="AF3666" i="7"/>
  <c r="AE3666" i="7"/>
  <c r="AF3665" i="7"/>
  <c r="AE3665" i="7"/>
  <c r="B3665" i="7" s="1"/>
  <c r="AF3664" i="7"/>
  <c r="AE3664" i="7"/>
  <c r="AF3663" i="7"/>
  <c r="AE3663" i="7"/>
  <c r="B3663" i="7" s="1"/>
  <c r="AF3662" i="7"/>
  <c r="AE3662" i="7"/>
  <c r="AF3661" i="7"/>
  <c r="AE3661" i="7"/>
  <c r="B3661" i="7" s="1"/>
  <c r="AF3660" i="7"/>
  <c r="AE3660" i="7"/>
  <c r="AF3659" i="7"/>
  <c r="AE3659" i="7"/>
  <c r="B3659" i="7" s="1"/>
  <c r="AF3658" i="7"/>
  <c r="AE3658" i="7"/>
  <c r="AF3657" i="7"/>
  <c r="AE3657" i="7"/>
  <c r="B3657" i="7" s="1"/>
  <c r="AF3656" i="7"/>
  <c r="AE3656" i="7"/>
  <c r="AF3655" i="7"/>
  <c r="AE3655" i="7"/>
  <c r="B3655" i="7" s="1"/>
  <c r="AF3654" i="7"/>
  <c r="AE3654" i="7"/>
  <c r="AF3653" i="7"/>
  <c r="AE3653" i="7"/>
  <c r="B3653" i="7" s="1"/>
  <c r="AF3652" i="7"/>
  <c r="AE3652" i="7"/>
  <c r="AF3651" i="7"/>
  <c r="AE3651" i="7"/>
  <c r="B3651" i="7" s="1"/>
  <c r="AF3650" i="7"/>
  <c r="AE3650" i="7"/>
  <c r="AF3649" i="7"/>
  <c r="AE3649" i="7"/>
  <c r="B3649" i="7" s="1"/>
  <c r="AF3648" i="7"/>
  <c r="AE3648" i="7"/>
  <c r="AF3647" i="7"/>
  <c r="AE3647" i="7"/>
  <c r="B3647" i="7" s="1"/>
  <c r="AF3646" i="7"/>
  <c r="AE3646" i="7"/>
  <c r="AF3645" i="7"/>
  <c r="AE3645" i="7"/>
  <c r="B3645" i="7" s="1"/>
  <c r="AF3644" i="7"/>
  <c r="AE3644" i="7"/>
  <c r="AF3643" i="7"/>
  <c r="AE3643" i="7"/>
  <c r="B3643" i="7" s="1"/>
  <c r="AF3642" i="7"/>
  <c r="AE3642" i="7"/>
  <c r="AF3641" i="7"/>
  <c r="AE3641" i="7"/>
  <c r="B3641" i="7" s="1"/>
  <c r="AF3640" i="7"/>
  <c r="AE3640" i="7"/>
  <c r="AF3639" i="7"/>
  <c r="AE3639" i="7"/>
  <c r="B3639" i="7" s="1"/>
  <c r="AF3638" i="7"/>
  <c r="AE3638" i="7"/>
  <c r="AF3637" i="7"/>
  <c r="AE3637" i="7"/>
  <c r="B3637" i="7" s="1"/>
  <c r="AF3636" i="7"/>
  <c r="AE3636" i="7"/>
  <c r="AF3635" i="7"/>
  <c r="AE3635" i="7"/>
  <c r="B3635" i="7" s="1"/>
  <c r="AF3634" i="7"/>
  <c r="AE3634" i="7"/>
  <c r="AF3633" i="7"/>
  <c r="AE3633" i="7"/>
  <c r="B3633" i="7" s="1"/>
  <c r="AF3632" i="7"/>
  <c r="AE3632" i="7"/>
  <c r="AF3631" i="7"/>
  <c r="AE3631" i="7"/>
  <c r="B3631" i="7" s="1"/>
  <c r="AF3630" i="7"/>
  <c r="AE3630" i="7"/>
  <c r="AF3629" i="7"/>
  <c r="AE3629" i="7"/>
  <c r="B3629" i="7" s="1"/>
  <c r="AF3628" i="7"/>
  <c r="AE3628" i="7"/>
  <c r="AF3627" i="7"/>
  <c r="AE3627" i="7"/>
  <c r="B3627" i="7" s="1"/>
  <c r="AF3626" i="7"/>
  <c r="AE3626" i="7"/>
  <c r="AF3625" i="7"/>
  <c r="AE3625" i="7"/>
  <c r="B3625" i="7" s="1"/>
  <c r="AF3624" i="7"/>
  <c r="AE3624" i="7"/>
  <c r="AF3623" i="7"/>
  <c r="AE3623" i="7"/>
  <c r="B3623" i="7" s="1"/>
  <c r="AF3622" i="7"/>
  <c r="AE3622" i="7"/>
  <c r="AF3621" i="7"/>
  <c r="AE3621" i="7"/>
  <c r="B3621" i="7" s="1"/>
  <c r="AF3620" i="7"/>
  <c r="AE3620" i="7"/>
  <c r="AF3619" i="7"/>
  <c r="AE3619" i="7"/>
  <c r="B3619" i="7" s="1"/>
  <c r="AF3618" i="7"/>
  <c r="AE3618" i="7"/>
  <c r="AF3617" i="7"/>
  <c r="AE3617" i="7"/>
  <c r="B3617" i="7" s="1"/>
  <c r="AF3616" i="7"/>
  <c r="AE3616" i="7"/>
  <c r="AF3615" i="7"/>
  <c r="AE3615" i="7"/>
  <c r="B3615" i="7" s="1"/>
  <c r="AF3614" i="7"/>
  <c r="AE3614" i="7"/>
  <c r="AF3613" i="7"/>
  <c r="AE3613" i="7"/>
  <c r="B3613" i="7" s="1"/>
  <c r="AF3612" i="7"/>
  <c r="AE3612" i="7"/>
  <c r="AF3611" i="7"/>
  <c r="AE3611" i="7"/>
  <c r="B3611" i="7" s="1"/>
  <c r="AF3610" i="7"/>
  <c r="AE3610" i="7"/>
  <c r="AF3609" i="7"/>
  <c r="AE3609" i="7"/>
  <c r="B3609" i="7" s="1"/>
  <c r="AF3608" i="7"/>
  <c r="AE3608" i="7"/>
  <c r="AF3607" i="7"/>
  <c r="AE3607" i="7"/>
  <c r="B3607" i="7" s="1"/>
  <c r="AF3606" i="7"/>
  <c r="AE3606" i="7"/>
  <c r="AF3605" i="7"/>
  <c r="AE3605" i="7"/>
  <c r="B3605" i="7" s="1"/>
  <c r="AF3604" i="7"/>
  <c r="AE3604" i="7"/>
  <c r="AF3603" i="7"/>
  <c r="AE3603" i="7"/>
  <c r="B3603" i="7" s="1"/>
  <c r="AF3602" i="7"/>
  <c r="AE3602" i="7"/>
  <c r="AF3601" i="7"/>
  <c r="AE3601" i="7"/>
  <c r="B3601" i="7" s="1"/>
  <c r="AF3600" i="7"/>
  <c r="AE3600" i="7"/>
  <c r="AF3599" i="7"/>
  <c r="AE3599" i="7"/>
  <c r="B3599" i="7" s="1"/>
  <c r="AF3598" i="7"/>
  <c r="AE3598" i="7"/>
  <c r="AF3597" i="7"/>
  <c r="AE3597" i="7"/>
  <c r="B3597" i="7" s="1"/>
  <c r="AF3596" i="7"/>
  <c r="AE3596" i="7"/>
  <c r="AF3595" i="7"/>
  <c r="AE3595" i="7"/>
  <c r="B3595" i="7" s="1"/>
  <c r="AF3594" i="7"/>
  <c r="AE3594" i="7"/>
  <c r="AF3593" i="7"/>
  <c r="AE3593" i="7"/>
  <c r="B3593" i="7" s="1"/>
  <c r="AF3592" i="7"/>
  <c r="AE3592" i="7"/>
  <c r="AF3591" i="7"/>
  <c r="AE3591" i="7"/>
  <c r="B3591" i="7" s="1"/>
  <c r="AF3590" i="7"/>
  <c r="AE3590" i="7"/>
  <c r="AF3589" i="7"/>
  <c r="AE3589" i="7"/>
  <c r="B3589" i="7" s="1"/>
  <c r="AF3588" i="7"/>
  <c r="AE3588" i="7"/>
  <c r="AF3587" i="7"/>
  <c r="AE3587" i="7"/>
  <c r="B3587" i="7" s="1"/>
  <c r="AF3586" i="7"/>
  <c r="AE3586" i="7"/>
  <c r="AF3585" i="7"/>
  <c r="AE3585" i="7"/>
  <c r="B3585" i="7" s="1"/>
  <c r="AF3584" i="7"/>
  <c r="AE3584" i="7"/>
  <c r="AF3583" i="7"/>
  <c r="AE3583" i="7"/>
  <c r="B3583" i="7" s="1"/>
  <c r="AF3582" i="7"/>
  <c r="AE3582" i="7"/>
  <c r="AF3581" i="7"/>
  <c r="AE3581" i="7"/>
  <c r="B3581" i="7" s="1"/>
  <c r="AF3580" i="7"/>
  <c r="AE3580" i="7"/>
  <c r="AF3579" i="7"/>
  <c r="AE3579" i="7"/>
  <c r="B3579" i="7" s="1"/>
  <c r="AF3578" i="7"/>
  <c r="AE3578" i="7"/>
  <c r="AF3577" i="7"/>
  <c r="AE3577" i="7"/>
  <c r="B3577" i="7" s="1"/>
  <c r="AF3576" i="7"/>
  <c r="AE3576" i="7"/>
  <c r="AF3575" i="7"/>
  <c r="AE3575" i="7"/>
  <c r="B3575" i="7" s="1"/>
  <c r="AF3574" i="7"/>
  <c r="AE3574" i="7"/>
  <c r="AF3573" i="7"/>
  <c r="AE3573" i="7"/>
  <c r="B3573" i="7" s="1"/>
  <c r="AF3572" i="7"/>
  <c r="AE3572" i="7"/>
  <c r="AF3571" i="7"/>
  <c r="AE3571" i="7"/>
  <c r="B3571" i="7" s="1"/>
  <c r="AF3570" i="7"/>
  <c r="AE3570" i="7"/>
  <c r="AF3569" i="7"/>
  <c r="AE3569" i="7"/>
  <c r="B3569" i="7" s="1"/>
  <c r="AF3568" i="7"/>
  <c r="AE3568" i="7"/>
  <c r="AF3567" i="7"/>
  <c r="AE3567" i="7"/>
  <c r="B3567" i="7" s="1"/>
  <c r="AF3566" i="7"/>
  <c r="AE3566" i="7"/>
  <c r="AF3565" i="7"/>
  <c r="AE3565" i="7"/>
  <c r="B3565" i="7" s="1"/>
  <c r="AF3564" i="7"/>
  <c r="AE3564" i="7"/>
  <c r="AF3563" i="7"/>
  <c r="AE3563" i="7"/>
  <c r="B3563" i="7" s="1"/>
  <c r="AF3562" i="7"/>
  <c r="AE3562" i="7"/>
  <c r="AF3561" i="7"/>
  <c r="AE3561" i="7"/>
  <c r="B3561" i="7" s="1"/>
  <c r="AF3560" i="7"/>
  <c r="AE3560" i="7"/>
  <c r="AF3559" i="7"/>
  <c r="AE3559" i="7"/>
  <c r="B3559" i="7" s="1"/>
  <c r="AF3558" i="7"/>
  <c r="AE3558" i="7"/>
  <c r="AF3557" i="7"/>
  <c r="AE3557" i="7"/>
  <c r="B3557" i="7" s="1"/>
  <c r="AF3556" i="7"/>
  <c r="AE3556" i="7"/>
  <c r="AF3555" i="7"/>
  <c r="AE3555" i="7"/>
  <c r="B3555" i="7" s="1"/>
  <c r="AF3554" i="7"/>
  <c r="AE3554" i="7"/>
  <c r="AF3553" i="7"/>
  <c r="AE3553" i="7"/>
  <c r="B3553" i="7" s="1"/>
  <c r="AF3552" i="7"/>
  <c r="AE3552" i="7"/>
  <c r="AF3551" i="7"/>
  <c r="AE3551" i="7"/>
  <c r="B3551" i="7" s="1"/>
  <c r="AF3550" i="7"/>
  <c r="AE3550" i="7"/>
  <c r="AF3549" i="7"/>
  <c r="AE3549" i="7"/>
  <c r="B3549" i="7" s="1"/>
  <c r="AF3548" i="7"/>
  <c r="AE3548" i="7"/>
  <c r="AF3547" i="7"/>
  <c r="AE3547" i="7"/>
  <c r="B3547" i="7" s="1"/>
  <c r="AF3546" i="7"/>
  <c r="AE3546" i="7"/>
  <c r="AF3545" i="7"/>
  <c r="AE3545" i="7"/>
  <c r="B3545" i="7" s="1"/>
  <c r="AF3544" i="7"/>
  <c r="AE3544" i="7"/>
  <c r="AF3543" i="7"/>
  <c r="AE3543" i="7"/>
  <c r="B3543" i="7" s="1"/>
  <c r="AF3542" i="7"/>
  <c r="AE3542" i="7"/>
  <c r="AF3541" i="7"/>
  <c r="AE3541" i="7"/>
  <c r="B3541" i="7" s="1"/>
  <c r="AF3540" i="7"/>
  <c r="AE3540" i="7"/>
  <c r="AF3539" i="7"/>
  <c r="AE3539" i="7"/>
  <c r="B3539" i="7" s="1"/>
  <c r="AF3538" i="7"/>
  <c r="AE3538" i="7"/>
  <c r="AF3537" i="7"/>
  <c r="AE3537" i="7"/>
  <c r="B3537" i="7" s="1"/>
  <c r="AF3536" i="7"/>
  <c r="AE3536" i="7"/>
  <c r="AF3535" i="7"/>
  <c r="AE3535" i="7"/>
  <c r="B3535" i="7" s="1"/>
  <c r="AF3534" i="7"/>
  <c r="AE3534" i="7"/>
  <c r="AF3533" i="7"/>
  <c r="AE3533" i="7"/>
  <c r="B3533" i="7" s="1"/>
  <c r="AF3532" i="7"/>
  <c r="AE3532" i="7"/>
  <c r="AF3531" i="7"/>
  <c r="AE3531" i="7"/>
  <c r="B3531" i="7" s="1"/>
  <c r="AF3530" i="7"/>
  <c r="AE3530" i="7"/>
  <c r="AF3529" i="7"/>
  <c r="AE3529" i="7"/>
  <c r="B3529" i="7" s="1"/>
  <c r="AF3528" i="7"/>
  <c r="AE3528" i="7"/>
  <c r="AF3527" i="7"/>
  <c r="AE3527" i="7"/>
  <c r="B3527" i="7" s="1"/>
  <c r="AF3526" i="7"/>
  <c r="AE3526" i="7"/>
  <c r="AF3525" i="7"/>
  <c r="AE3525" i="7"/>
  <c r="B3525" i="7" s="1"/>
  <c r="AF3524" i="7"/>
  <c r="AE3524" i="7"/>
  <c r="AF3523" i="7"/>
  <c r="AE3523" i="7"/>
  <c r="B3523" i="7" s="1"/>
  <c r="AF3522" i="7"/>
  <c r="AE3522" i="7"/>
  <c r="AF3521" i="7"/>
  <c r="AE3521" i="7"/>
  <c r="B3521" i="7" s="1"/>
  <c r="AF3520" i="7"/>
  <c r="AE3520" i="7"/>
  <c r="AF3519" i="7"/>
  <c r="AE3519" i="7"/>
  <c r="B3519" i="7" s="1"/>
  <c r="AF3518" i="7"/>
  <c r="AE3518" i="7"/>
  <c r="AF3517" i="7"/>
  <c r="AE3517" i="7"/>
  <c r="B3517" i="7" s="1"/>
  <c r="AF3516" i="7"/>
  <c r="AE3516" i="7"/>
  <c r="AF3515" i="7"/>
  <c r="AE3515" i="7"/>
  <c r="B3515" i="7" s="1"/>
  <c r="AF3514" i="7"/>
  <c r="AE3514" i="7"/>
  <c r="AF3513" i="7"/>
  <c r="AE3513" i="7"/>
  <c r="B3513" i="7" s="1"/>
  <c r="AF3512" i="7"/>
  <c r="AE3512" i="7"/>
  <c r="AF3511" i="7"/>
  <c r="AE3511" i="7"/>
  <c r="B3511" i="7" s="1"/>
  <c r="AF3510" i="7"/>
  <c r="AE3510" i="7"/>
  <c r="AF3509" i="7"/>
  <c r="AE3509" i="7"/>
  <c r="B3509" i="7" s="1"/>
  <c r="AF3508" i="7"/>
  <c r="AE3508" i="7"/>
  <c r="AF3507" i="7"/>
  <c r="AE3507" i="7"/>
  <c r="B3507" i="7" s="1"/>
  <c r="AF3506" i="7"/>
  <c r="AE3506" i="7"/>
  <c r="AF3505" i="7"/>
  <c r="AE3505" i="7"/>
  <c r="B3505" i="7" s="1"/>
  <c r="AF3504" i="7"/>
  <c r="AE3504" i="7"/>
  <c r="AF3503" i="7"/>
  <c r="AE3503" i="7"/>
  <c r="B3503" i="7" s="1"/>
  <c r="AF3502" i="7"/>
  <c r="AE3502" i="7"/>
  <c r="AF3501" i="7"/>
  <c r="AE3501" i="7"/>
  <c r="B3501" i="7" s="1"/>
  <c r="AF3500" i="7"/>
  <c r="AE3500" i="7"/>
  <c r="AF3499" i="7"/>
  <c r="AE3499" i="7"/>
  <c r="B3499" i="7" s="1"/>
  <c r="AF3498" i="7"/>
  <c r="AE3498" i="7"/>
  <c r="AF3497" i="7"/>
  <c r="AE3497" i="7"/>
  <c r="B3497" i="7" s="1"/>
  <c r="AF3496" i="7"/>
  <c r="AE3496" i="7"/>
  <c r="AF3495" i="7"/>
  <c r="AE3495" i="7"/>
  <c r="B3495" i="7" s="1"/>
  <c r="AF3494" i="7"/>
  <c r="AE3494" i="7"/>
  <c r="AF3493" i="7"/>
  <c r="AE3493" i="7"/>
  <c r="B3493" i="7" s="1"/>
  <c r="AF3492" i="7"/>
  <c r="AE3492" i="7"/>
  <c r="AF3491" i="7"/>
  <c r="AE3491" i="7"/>
  <c r="B3491" i="7" s="1"/>
  <c r="AF3490" i="7"/>
  <c r="AE3490" i="7"/>
  <c r="AF3489" i="7"/>
  <c r="AE3489" i="7"/>
  <c r="B3489" i="7" s="1"/>
  <c r="AF3488" i="7"/>
  <c r="AE3488" i="7"/>
  <c r="AF3487" i="7"/>
  <c r="AE3487" i="7"/>
  <c r="B3487" i="7" s="1"/>
  <c r="AF3486" i="7"/>
  <c r="AE3486" i="7"/>
  <c r="AF3485" i="7"/>
  <c r="AE3485" i="7"/>
  <c r="B3485" i="7" s="1"/>
  <c r="AF3484" i="7"/>
  <c r="AE3484" i="7"/>
  <c r="AF3483" i="7"/>
  <c r="AE3483" i="7"/>
  <c r="B3483" i="7" s="1"/>
  <c r="AF3482" i="7"/>
  <c r="AE3482" i="7"/>
  <c r="AF3481" i="7"/>
  <c r="AE3481" i="7"/>
  <c r="B3481" i="7" s="1"/>
  <c r="AF3480" i="7"/>
  <c r="AE3480" i="7"/>
  <c r="AF3479" i="7"/>
  <c r="AE3479" i="7"/>
  <c r="B3479" i="7" s="1"/>
  <c r="AF3478" i="7"/>
  <c r="AE3478" i="7"/>
  <c r="AF3477" i="7"/>
  <c r="AE3477" i="7"/>
  <c r="B3477" i="7" s="1"/>
  <c r="AF3476" i="7"/>
  <c r="AE3476" i="7"/>
  <c r="AF3475" i="7"/>
  <c r="AE3475" i="7"/>
  <c r="B3475" i="7" s="1"/>
  <c r="AF3474" i="7"/>
  <c r="AE3474" i="7"/>
  <c r="AF3473" i="7"/>
  <c r="AE3473" i="7"/>
  <c r="B3473" i="7" s="1"/>
  <c r="AF3472" i="7"/>
  <c r="AE3472" i="7"/>
  <c r="AF3471" i="7"/>
  <c r="AE3471" i="7"/>
  <c r="B3471" i="7" s="1"/>
  <c r="AF3470" i="7"/>
  <c r="AE3470" i="7"/>
  <c r="AF3469" i="7"/>
  <c r="AE3469" i="7"/>
  <c r="B3469" i="7" s="1"/>
  <c r="AF3468" i="7"/>
  <c r="AE3468" i="7"/>
  <c r="AF3467" i="7"/>
  <c r="AE3467" i="7"/>
  <c r="B3467" i="7" s="1"/>
  <c r="AF3466" i="7"/>
  <c r="AE3466" i="7"/>
  <c r="AF3465" i="7"/>
  <c r="AE3465" i="7"/>
  <c r="B3465" i="7" s="1"/>
  <c r="AF3464" i="7"/>
  <c r="AE3464" i="7"/>
  <c r="AF3463" i="7"/>
  <c r="AE3463" i="7"/>
  <c r="B3463" i="7" s="1"/>
  <c r="AF3462" i="7"/>
  <c r="AE3462" i="7"/>
  <c r="AF3461" i="7"/>
  <c r="AE3461" i="7"/>
  <c r="B3461" i="7" s="1"/>
  <c r="AF3460" i="7"/>
  <c r="AE3460" i="7"/>
  <c r="AF3459" i="7"/>
  <c r="AE3459" i="7"/>
  <c r="B3459" i="7" s="1"/>
  <c r="AF3458" i="7"/>
  <c r="AE3458" i="7"/>
  <c r="AF3457" i="7"/>
  <c r="AE3457" i="7"/>
  <c r="B3457" i="7" s="1"/>
  <c r="AF3456" i="7"/>
  <c r="AE3456" i="7"/>
  <c r="AF3455" i="7"/>
  <c r="AE3455" i="7"/>
  <c r="B3455" i="7" s="1"/>
  <c r="AF3454" i="7"/>
  <c r="AE3454" i="7"/>
  <c r="AF3453" i="7"/>
  <c r="AE3453" i="7"/>
  <c r="B3453" i="7" s="1"/>
  <c r="AF3452" i="7"/>
  <c r="AE3452" i="7"/>
  <c r="AF3451" i="7"/>
  <c r="AE3451" i="7"/>
  <c r="B3451" i="7" s="1"/>
  <c r="AF3450" i="7"/>
  <c r="AE3450" i="7"/>
  <c r="AF3449" i="7"/>
  <c r="AE3449" i="7"/>
  <c r="B3449" i="7" s="1"/>
  <c r="AF3448" i="7"/>
  <c r="AE3448" i="7"/>
  <c r="AF3447" i="7"/>
  <c r="AE3447" i="7"/>
  <c r="B3447" i="7" s="1"/>
  <c r="AF3446" i="7"/>
  <c r="AE3446" i="7"/>
  <c r="AF3445" i="7"/>
  <c r="AE3445" i="7"/>
  <c r="B3445" i="7" s="1"/>
  <c r="AF3444" i="7"/>
  <c r="AE3444" i="7"/>
  <c r="AF3443" i="7"/>
  <c r="AE3443" i="7"/>
  <c r="B3443" i="7" s="1"/>
  <c r="AF3442" i="7"/>
  <c r="AE3442" i="7"/>
  <c r="AF3441" i="7"/>
  <c r="AE3441" i="7"/>
  <c r="B3441" i="7" s="1"/>
  <c r="AF3440" i="7"/>
  <c r="AE3440" i="7"/>
  <c r="AF3439" i="7"/>
  <c r="AE3439" i="7"/>
  <c r="B3439" i="7" s="1"/>
  <c r="AF3438" i="7"/>
  <c r="AE3438" i="7"/>
  <c r="AF3437" i="7"/>
  <c r="AE3437" i="7"/>
  <c r="B3437" i="7" s="1"/>
  <c r="AF3436" i="7"/>
  <c r="AE3436" i="7"/>
  <c r="AF3435" i="7"/>
  <c r="AE3435" i="7"/>
  <c r="B3435" i="7" s="1"/>
  <c r="AF3434" i="7"/>
  <c r="AE3434" i="7"/>
  <c r="AF3433" i="7"/>
  <c r="AE3433" i="7"/>
  <c r="B3433" i="7" s="1"/>
  <c r="AF3432" i="7"/>
  <c r="AE3432" i="7"/>
  <c r="AF3431" i="7"/>
  <c r="AE3431" i="7"/>
  <c r="B3431" i="7" s="1"/>
  <c r="AF3430" i="7"/>
  <c r="AE3430" i="7"/>
  <c r="AF3429" i="7"/>
  <c r="AE3429" i="7"/>
  <c r="B3429" i="7" s="1"/>
  <c r="AF3428" i="7"/>
  <c r="AE3428" i="7"/>
  <c r="AF3427" i="7"/>
  <c r="AE3427" i="7"/>
  <c r="B3427" i="7" s="1"/>
  <c r="AF3426" i="7"/>
  <c r="AE3426" i="7"/>
  <c r="AF3425" i="7"/>
  <c r="AE3425" i="7"/>
  <c r="B3425" i="7" s="1"/>
  <c r="AF3424" i="7"/>
  <c r="AE3424" i="7"/>
  <c r="AF3423" i="7"/>
  <c r="AE3423" i="7"/>
  <c r="B3423" i="7" s="1"/>
  <c r="AF3422" i="7"/>
  <c r="AE3422" i="7"/>
  <c r="AF3421" i="7"/>
  <c r="AE3421" i="7"/>
  <c r="B3421" i="7" s="1"/>
  <c r="AF3420" i="7"/>
  <c r="AE3420" i="7"/>
  <c r="AF3419" i="7"/>
  <c r="AE3419" i="7"/>
  <c r="B3419" i="7" s="1"/>
  <c r="AF3418" i="7"/>
  <c r="AE3418" i="7"/>
  <c r="AF3417" i="7"/>
  <c r="AE3417" i="7"/>
  <c r="B3417" i="7" s="1"/>
  <c r="AF3416" i="7"/>
  <c r="AE3416" i="7"/>
  <c r="AF3415" i="7"/>
  <c r="AE3415" i="7"/>
  <c r="B3415" i="7" s="1"/>
  <c r="AF3414" i="7"/>
  <c r="AE3414" i="7"/>
  <c r="AF3413" i="7"/>
  <c r="AE3413" i="7"/>
  <c r="B3413" i="7" s="1"/>
  <c r="AF3412" i="7"/>
  <c r="AE3412" i="7"/>
  <c r="AF3411" i="7"/>
  <c r="AE3411" i="7"/>
  <c r="B3411" i="7" s="1"/>
  <c r="AF3410" i="7"/>
  <c r="AE3410" i="7"/>
  <c r="AF3409" i="7"/>
  <c r="AE3409" i="7"/>
  <c r="B3409" i="7" s="1"/>
  <c r="AF3408" i="7"/>
  <c r="AE3408" i="7"/>
  <c r="AF3407" i="7"/>
  <c r="AE3407" i="7"/>
  <c r="B3407" i="7" s="1"/>
  <c r="AF3406" i="7"/>
  <c r="AE3406" i="7"/>
  <c r="AF3405" i="7"/>
  <c r="AE3405" i="7"/>
  <c r="B3405" i="7" s="1"/>
  <c r="AF3404" i="7"/>
  <c r="AE3404" i="7"/>
  <c r="AF3403" i="7"/>
  <c r="AE3403" i="7"/>
  <c r="B3403" i="7" s="1"/>
  <c r="AF3402" i="7"/>
  <c r="AE3402" i="7"/>
  <c r="AF3401" i="7"/>
  <c r="AE3401" i="7"/>
  <c r="B3401" i="7" s="1"/>
  <c r="AF3400" i="7"/>
  <c r="AE3400" i="7"/>
  <c r="AF3399" i="7"/>
  <c r="AE3399" i="7"/>
  <c r="B3399" i="7" s="1"/>
  <c r="AF3398" i="7"/>
  <c r="AE3398" i="7"/>
  <c r="AF3397" i="7"/>
  <c r="AE3397" i="7"/>
  <c r="B3397" i="7" s="1"/>
  <c r="AF3396" i="7"/>
  <c r="AE3396" i="7"/>
  <c r="AF3395" i="7"/>
  <c r="AE3395" i="7"/>
  <c r="B3395" i="7" s="1"/>
  <c r="AF3394" i="7"/>
  <c r="AE3394" i="7"/>
  <c r="AF3393" i="7"/>
  <c r="AE3393" i="7"/>
  <c r="B3393" i="7" s="1"/>
  <c r="AF3392" i="7"/>
  <c r="AE3392" i="7"/>
  <c r="AF3391" i="7"/>
  <c r="AE3391" i="7"/>
  <c r="B3391" i="7" s="1"/>
  <c r="AF3390" i="7"/>
  <c r="AE3390" i="7"/>
  <c r="AF3389" i="7"/>
  <c r="AE3389" i="7"/>
  <c r="B3389" i="7" s="1"/>
  <c r="AF3388" i="7"/>
  <c r="AE3388" i="7"/>
  <c r="AF3387" i="7"/>
  <c r="AE3387" i="7"/>
  <c r="B3387" i="7" s="1"/>
  <c r="AF3386" i="7"/>
  <c r="AE3386" i="7"/>
  <c r="AF3385" i="7"/>
  <c r="AE3385" i="7"/>
  <c r="B3385" i="7" s="1"/>
  <c r="AF3384" i="7"/>
  <c r="AE3384" i="7"/>
  <c r="AF3383" i="7"/>
  <c r="AE3383" i="7"/>
  <c r="B3383" i="7" s="1"/>
  <c r="AF3382" i="7"/>
  <c r="AE3382" i="7"/>
  <c r="AF3381" i="7"/>
  <c r="AE3381" i="7"/>
  <c r="B3381" i="7" s="1"/>
  <c r="AF3380" i="7"/>
  <c r="AE3380" i="7"/>
  <c r="AF3379" i="7"/>
  <c r="AE3379" i="7"/>
  <c r="B3379" i="7" s="1"/>
  <c r="AF3378" i="7"/>
  <c r="AE3378" i="7"/>
  <c r="AF3377" i="7"/>
  <c r="AE3377" i="7"/>
  <c r="B3377" i="7" s="1"/>
  <c r="AF3376" i="7"/>
  <c r="AE3376" i="7"/>
  <c r="AF3375" i="7"/>
  <c r="AE3375" i="7"/>
  <c r="B3375" i="7" s="1"/>
  <c r="AF3374" i="7"/>
  <c r="AE3374" i="7"/>
  <c r="AF3373" i="7"/>
  <c r="AE3373" i="7"/>
  <c r="B3373" i="7" s="1"/>
  <c r="AF3372" i="7"/>
  <c r="AE3372" i="7"/>
  <c r="AF3371" i="7"/>
  <c r="AE3371" i="7"/>
  <c r="B3371" i="7" s="1"/>
  <c r="AF3370" i="7"/>
  <c r="AE3370" i="7"/>
  <c r="AF3369" i="7"/>
  <c r="AE3369" i="7"/>
  <c r="B3369" i="7" s="1"/>
  <c r="AF3368" i="7"/>
  <c r="AE3368" i="7"/>
  <c r="AF3367" i="7"/>
  <c r="AE3367" i="7"/>
  <c r="B3367" i="7" s="1"/>
  <c r="AF3366" i="7"/>
  <c r="AE3366" i="7"/>
  <c r="AF3365" i="7"/>
  <c r="AE3365" i="7"/>
  <c r="B3365" i="7" s="1"/>
  <c r="AF3364" i="7"/>
  <c r="AE3364" i="7"/>
  <c r="AF3363" i="7"/>
  <c r="AE3363" i="7"/>
  <c r="B3363" i="7" s="1"/>
  <c r="AF3362" i="7"/>
  <c r="AE3362" i="7"/>
  <c r="AF3361" i="7"/>
  <c r="AE3361" i="7"/>
  <c r="B3361" i="7" s="1"/>
  <c r="AF3360" i="7"/>
  <c r="AE3360" i="7"/>
  <c r="AF3359" i="7"/>
  <c r="AE3359" i="7"/>
  <c r="B3359" i="7" s="1"/>
  <c r="AF3358" i="7"/>
  <c r="AE3358" i="7"/>
  <c r="AF3357" i="7"/>
  <c r="AE3357" i="7"/>
  <c r="B3357" i="7" s="1"/>
  <c r="AF3356" i="7"/>
  <c r="AE3356" i="7"/>
  <c r="AF3355" i="7"/>
  <c r="AE3355" i="7"/>
  <c r="B3355" i="7" s="1"/>
  <c r="AF3354" i="7"/>
  <c r="AE3354" i="7"/>
  <c r="AF3353" i="7"/>
  <c r="AE3353" i="7"/>
  <c r="B3353" i="7" s="1"/>
  <c r="AF3352" i="7"/>
  <c r="AE3352" i="7"/>
  <c r="AF3351" i="7"/>
  <c r="AE3351" i="7"/>
  <c r="B3351" i="7" s="1"/>
  <c r="AF3350" i="7"/>
  <c r="AE3350" i="7"/>
  <c r="AF3349" i="7"/>
  <c r="AE3349" i="7"/>
  <c r="B3349" i="7" s="1"/>
  <c r="AF3348" i="7"/>
  <c r="AE3348" i="7"/>
  <c r="AF3347" i="7"/>
  <c r="AE3347" i="7"/>
  <c r="B3347" i="7" s="1"/>
  <c r="AF3346" i="7"/>
  <c r="AE3346" i="7"/>
  <c r="AF3345" i="7"/>
  <c r="AE3345" i="7"/>
  <c r="B3345" i="7" s="1"/>
  <c r="AF3344" i="7"/>
  <c r="AE3344" i="7"/>
  <c r="AF3343" i="7"/>
  <c r="AE3343" i="7"/>
  <c r="B3343" i="7" s="1"/>
  <c r="AF3342" i="7"/>
  <c r="AE3342" i="7"/>
  <c r="AF3341" i="7"/>
  <c r="AE3341" i="7"/>
  <c r="B3341" i="7" s="1"/>
  <c r="AF3340" i="7"/>
  <c r="AE3340" i="7"/>
  <c r="AF3339" i="7"/>
  <c r="AE3339" i="7"/>
  <c r="B3339" i="7" s="1"/>
  <c r="AF3338" i="7"/>
  <c r="AE3338" i="7"/>
  <c r="AF3337" i="7"/>
  <c r="AE3337" i="7"/>
  <c r="B3337" i="7" s="1"/>
  <c r="AF3336" i="7"/>
  <c r="AE3336" i="7"/>
  <c r="AF3335" i="7"/>
  <c r="AE3335" i="7"/>
  <c r="B3335" i="7" s="1"/>
  <c r="AF3334" i="7"/>
  <c r="AE3334" i="7"/>
  <c r="AF3333" i="7"/>
  <c r="AE3333" i="7"/>
  <c r="B3333" i="7" s="1"/>
  <c r="AF3332" i="7"/>
  <c r="AE3332" i="7"/>
  <c r="AF3331" i="7"/>
  <c r="AE3331" i="7"/>
  <c r="B3331" i="7" s="1"/>
  <c r="AF3330" i="7"/>
  <c r="AE3330" i="7"/>
  <c r="AF3329" i="7"/>
  <c r="AE3329" i="7"/>
  <c r="B3329" i="7" s="1"/>
  <c r="AF3328" i="7"/>
  <c r="AE3328" i="7"/>
  <c r="AF3327" i="7"/>
  <c r="AE3327" i="7"/>
  <c r="B3327" i="7" s="1"/>
  <c r="AF3326" i="7"/>
  <c r="AE3326" i="7"/>
  <c r="AF3325" i="7"/>
  <c r="AE3325" i="7"/>
  <c r="B3325" i="7" s="1"/>
  <c r="AF3324" i="7"/>
  <c r="AE3324" i="7"/>
  <c r="AF3323" i="7"/>
  <c r="AE3323" i="7"/>
  <c r="B3323" i="7" s="1"/>
  <c r="AF3322" i="7"/>
  <c r="AE3322" i="7"/>
  <c r="AF3321" i="7"/>
  <c r="AE3321" i="7"/>
  <c r="B3321" i="7" s="1"/>
  <c r="AF3320" i="7"/>
  <c r="AE3320" i="7"/>
  <c r="AF3319" i="7"/>
  <c r="AE3319" i="7"/>
  <c r="B3319" i="7" s="1"/>
  <c r="AF3318" i="7"/>
  <c r="AE3318" i="7"/>
  <c r="AF3317" i="7"/>
  <c r="AE3317" i="7"/>
  <c r="B3317" i="7" s="1"/>
  <c r="AF3316" i="7"/>
  <c r="AE3316" i="7"/>
  <c r="AF3315" i="7"/>
  <c r="AE3315" i="7"/>
  <c r="B3315" i="7" s="1"/>
  <c r="AF3314" i="7"/>
  <c r="AE3314" i="7"/>
  <c r="AF3313" i="7"/>
  <c r="AE3313" i="7"/>
  <c r="B3313" i="7" s="1"/>
  <c r="AF3312" i="7"/>
  <c r="AE3312" i="7"/>
  <c r="AF3311" i="7"/>
  <c r="AE3311" i="7"/>
  <c r="B3311" i="7" s="1"/>
  <c r="AF3310" i="7"/>
  <c r="AE3310" i="7"/>
  <c r="AF3309" i="7"/>
  <c r="AE3309" i="7"/>
  <c r="B3309" i="7" s="1"/>
  <c r="AF3308" i="7"/>
  <c r="AE3308" i="7"/>
  <c r="AF3307" i="7"/>
  <c r="AE3307" i="7"/>
  <c r="B3307" i="7" s="1"/>
  <c r="AF3306" i="7"/>
  <c r="AE3306" i="7"/>
  <c r="AF3305" i="7"/>
  <c r="AE3305" i="7"/>
  <c r="B3305" i="7" s="1"/>
  <c r="AF3304" i="7"/>
  <c r="AE3304" i="7"/>
  <c r="AF3303" i="7"/>
  <c r="AE3303" i="7"/>
  <c r="B3303" i="7" s="1"/>
  <c r="AF3302" i="7"/>
  <c r="AE3302" i="7"/>
  <c r="AF3301" i="7"/>
  <c r="AE3301" i="7"/>
  <c r="B3301" i="7" s="1"/>
  <c r="AF3300" i="7"/>
  <c r="AE3300" i="7"/>
  <c r="AF3299" i="7"/>
  <c r="AE3299" i="7"/>
  <c r="B3299" i="7" s="1"/>
  <c r="AF3298" i="7"/>
  <c r="AE3298" i="7"/>
  <c r="AF3297" i="7"/>
  <c r="AE3297" i="7"/>
  <c r="B3297" i="7" s="1"/>
  <c r="AF3296" i="7"/>
  <c r="AE3296" i="7"/>
  <c r="AF3295" i="7"/>
  <c r="AE3295" i="7"/>
  <c r="B3295" i="7" s="1"/>
  <c r="AF3294" i="7"/>
  <c r="AE3294" i="7"/>
  <c r="AF3293" i="7"/>
  <c r="AE3293" i="7"/>
  <c r="B3293" i="7" s="1"/>
  <c r="AF3292" i="7"/>
  <c r="AE3292" i="7"/>
  <c r="AF3291" i="7"/>
  <c r="AE3291" i="7"/>
  <c r="B3291" i="7" s="1"/>
  <c r="AF3290" i="7"/>
  <c r="AE3290" i="7"/>
  <c r="AF3289" i="7"/>
  <c r="AE3289" i="7"/>
  <c r="B3289" i="7" s="1"/>
  <c r="AF3288" i="7"/>
  <c r="AE3288" i="7"/>
  <c r="AF3287" i="7"/>
  <c r="AE3287" i="7"/>
  <c r="B3287" i="7" s="1"/>
  <c r="AF3286" i="7"/>
  <c r="AE3286" i="7"/>
  <c r="AF3285" i="7"/>
  <c r="AE3285" i="7"/>
  <c r="B3285" i="7" s="1"/>
  <c r="AF3284" i="7"/>
  <c r="AE3284" i="7"/>
  <c r="AF3283" i="7"/>
  <c r="AE3283" i="7"/>
  <c r="B3283" i="7" s="1"/>
  <c r="AF3282" i="7"/>
  <c r="AE3282" i="7"/>
  <c r="AF3281" i="7"/>
  <c r="AE3281" i="7"/>
  <c r="B3281" i="7" s="1"/>
  <c r="AF3280" i="7"/>
  <c r="AE3280" i="7"/>
  <c r="AF3279" i="7"/>
  <c r="AE3279" i="7"/>
  <c r="B3279" i="7" s="1"/>
  <c r="AF3278" i="7"/>
  <c r="AE3278" i="7"/>
  <c r="AF3277" i="7"/>
  <c r="AE3277" i="7"/>
  <c r="B3277" i="7" s="1"/>
  <c r="AF3276" i="7"/>
  <c r="AE3276" i="7"/>
  <c r="AF3275" i="7"/>
  <c r="AE3275" i="7"/>
  <c r="B3275" i="7" s="1"/>
  <c r="AF3274" i="7"/>
  <c r="AE3274" i="7"/>
  <c r="AF3273" i="7"/>
  <c r="AE3273" i="7"/>
  <c r="B3273" i="7" s="1"/>
  <c r="AF3272" i="7"/>
  <c r="AE3272" i="7"/>
  <c r="AF3271" i="7"/>
  <c r="AE3271" i="7"/>
  <c r="B3271" i="7" s="1"/>
  <c r="AF3270" i="7"/>
  <c r="AE3270" i="7"/>
  <c r="AF3269" i="7"/>
  <c r="AE3269" i="7"/>
  <c r="B3269" i="7" s="1"/>
  <c r="AF3268" i="7"/>
  <c r="AE3268" i="7"/>
  <c r="AF3267" i="7"/>
  <c r="AE3267" i="7"/>
  <c r="B3267" i="7" s="1"/>
  <c r="AF3266" i="7"/>
  <c r="AE3266" i="7"/>
  <c r="AF3265" i="7"/>
  <c r="AE3265" i="7"/>
  <c r="B3265" i="7" s="1"/>
  <c r="AF3264" i="7"/>
  <c r="AE3264" i="7"/>
  <c r="AF3263" i="7"/>
  <c r="AE3263" i="7"/>
  <c r="B3263" i="7" s="1"/>
  <c r="AF3262" i="7"/>
  <c r="AE3262" i="7"/>
  <c r="AF3261" i="7"/>
  <c r="AE3261" i="7"/>
  <c r="B3261" i="7" s="1"/>
  <c r="AF3260" i="7"/>
  <c r="AE3260" i="7"/>
  <c r="AF3259" i="7"/>
  <c r="AE3259" i="7"/>
  <c r="B3259" i="7" s="1"/>
  <c r="AF3258" i="7"/>
  <c r="AE3258" i="7"/>
  <c r="AF3257" i="7"/>
  <c r="AE3257" i="7"/>
  <c r="B3257" i="7" s="1"/>
  <c r="AF3256" i="7"/>
  <c r="AE3256" i="7"/>
  <c r="AF3255" i="7"/>
  <c r="AE3255" i="7"/>
  <c r="B3255" i="7" s="1"/>
  <c r="AF3254" i="7"/>
  <c r="AE3254" i="7"/>
  <c r="AF3253" i="7"/>
  <c r="AE3253" i="7"/>
  <c r="B3253" i="7" s="1"/>
  <c r="AF3252" i="7"/>
  <c r="AE3252" i="7"/>
  <c r="AF3251" i="7"/>
  <c r="AE3251" i="7"/>
  <c r="B3251" i="7" s="1"/>
  <c r="AF3250" i="7"/>
  <c r="AE3250" i="7"/>
  <c r="AF3249" i="7"/>
  <c r="AE3249" i="7"/>
  <c r="B3249" i="7" s="1"/>
  <c r="AF3248" i="7"/>
  <c r="AE3248" i="7"/>
  <c r="AF3247" i="7"/>
  <c r="AE3247" i="7"/>
  <c r="B3247" i="7" s="1"/>
  <c r="AF3246" i="7"/>
  <c r="AE3246" i="7"/>
  <c r="AF3245" i="7"/>
  <c r="AE3245" i="7"/>
  <c r="B3245" i="7" s="1"/>
  <c r="AF3244" i="7"/>
  <c r="AE3244" i="7"/>
  <c r="AF3243" i="7"/>
  <c r="AE3243" i="7"/>
  <c r="B3243" i="7" s="1"/>
  <c r="AF3242" i="7"/>
  <c r="AE3242" i="7"/>
  <c r="AF3241" i="7"/>
  <c r="AE3241" i="7"/>
  <c r="B3241" i="7" s="1"/>
  <c r="AF3240" i="7"/>
  <c r="AE3240" i="7"/>
  <c r="AF3239" i="7"/>
  <c r="AE3239" i="7"/>
  <c r="B3239" i="7" s="1"/>
  <c r="AF3238" i="7"/>
  <c r="AE3238" i="7"/>
  <c r="AF3237" i="7"/>
  <c r="AE3237" i="7"/>
  <c r="B3237" i="7" s="1"/>
  <c r="AF3236" i="7"/>
  <c r="AE3236" i="7"/>
  <c r="AF3235" i="7"/>
  <c r="AE3235" i="7"/>
  <c r="B3235" i="7" s="1"/>
  <c r="AF3234" i="7"/>
  <c r="AE3234" i="7"/>
  <c r="AF3233" i="7"/>
  <c r="AE3233" i="7"/>
  <c r="B3233" i="7" s="1"/>
  <c r="AF3232" i="7"/>
  <c r="AE3232" i="7"/>
  <c r="AF3231" i="7"/>
  <c r="AE3231" i="7"/>
  <c r="B3231" i="7" s="1"/>
  <c r="AF3230" i="7"/>
  <c r="AE3230" i="7"/>
  <c r="AF3229" i="7"/>
  <c r="AE3229" i="7"/>
  <c r="B3229" i="7" s="1"/>
  <c r="AF3228" i="7"/>
  <c r="AE3228" i="7"/>
  <c r="AF3227" i="7"/>
  <c r="AE3227" i="7"/>
  <c r="B3227" i="7" s="1"/>
  <c r="AF3226" i="7"/>
  <c r="AE3226" i="7"/>
  <c r="AF3225" i="7"/>
  <c r="AE3225" i="7"/>
  <c r="B3225" i="7" s="1"/>
  <c r="AF3224" i="7"/>
  <c r="AE3224" i="7"/>
  <c r="AF3223" i="7"/>
  <c r="AE3223" i="7"/>
  <c r="B3223" i="7" s="1"/>
  <c r="AF3222" i="7"/>
  <c r="AE3222" i="7"/>
  <c r="AF3221" i="7"/>
  <c r="AE3221" i="7"/>
  <c r="B3221" i="7" s="1"/>
  <c r="AF3220" i="7"/>
  <c r="AE3220" i="7"/>
  <c r="AF3219" i="7"/>
  <c r="AE3219" i="7"/>
  <c r="B3219" i="7" s="1"/>
  <c r="AF3218" i="7"/>
  <c r="AE3218" i="7"/>
  <c r="AF3217" i="7"/>
  <c r="AE3217" i="7"/>
  <c r="B3217" i="7" s="1"/>
  <c r="AF3216" i="7"/>
  <c r="AE3216" i="7"/>
  <c r="AF3215" i="7"/>
  <c r="AE3215" i="7"/>
  <c r="B3215" i="7" s="1"/>
  <c r="AF3214" i="7"/>
  <c r="AE3214" i="7"/>
  <c r="AF3213" i="7"/>
  <c r="AE3213" i="7"/>
  <c r="B3213" i="7" s="1"/>
  <c r="AF3212" i="7"/>
  <c r="AE3212" i="7"/>
  <c r="AF3211" i="7"/>
  <c r="AE3211" i="7"/>
  <c r="B3211" i="7" s="1"/>
  <c r="AF3210" i="7"/>
  <c r="AE3210" i="7"/>
  <c r="AF3209" i="7"/>
  <c r="AE3209" i="7"/>
  <c r="B3209" i="7" s="1"/>
  <c r="AF3208" i="7"/>
  <c r="AE3208" i="7"/>
  <c r="AF3207" i="7"/>
  <c r="AE3207" i="7"/>
  <c r="B3207" i="7" s="1"/>
  <c r="AF3206" i="7"/>
  <c r="AE3206" i="7"/>
  <c r="AF3205" i="7"/>
  <c r="AE3205" i="7"/>
  <c r="B3205" i="7" s="1"/>
  <c r="AF3204" i="7"/>
  <c r="AE3204" i="7"/>
  <c r="AF3203" i="7"/>
  <c r="AE3203" i="7"/>
  <c r="B3203" i="7" s="1"/>
  <c r="AF3202" i="7"/>
  <c r="AE3202" i="7"/>
  <c r="AF3201" i="7"/>
  <c r="AE3201" i="7"/>
  <c r="B3201" i="7" s="1"/>
  <c r="AF3200" i="7"/>
  <c r="AE3200" i="7"/>
  <c r="AF3199" i="7"/>
  <c r="AE3199" i="7"/>
  <c r="B3199" i="7" s="1"/>
  <c r="AF3198" i="7"/>
  <c r="AE3198" i="7"/>
  <c r="AF3197" i="7"/>
  <c r="AE3197" i="7"/>
  <c r="B3197" i="7" s="1"/>
  <c r="AF3196" i="7"/>
  <c r="AE3196" i="7"/>
  <c r="AF3195" i="7"/>
  <c r="AE3195" i="7"/>
  <c r="B3195" i="7" s="1"/>
  <c r="AF3194" i="7"/>
  <c r="AE3194" i="7"/>
  <c r="AF3193" i="7"/>
  <c r="AE3193" i="7"/>
  <c r="B3193" i="7" s="1"/>
  <c r="AF3192" i="7"/>
  <c r="AE3192" i="7"/>
  <c r="AF3191" i="7"/>
  <c r="AE3191" i="7"/>
  <c r="B3191" i="7" s="1"/>
  <c r="AF3190" i="7"/>
  <c r="AE3190" i="7"/>
  <c r="AF3189" i="7"/>
  <c r="AE3189" i="7"/>
  <c r="B3189" i="7" s="1"/>
  <c r="AF3188" i="7"/>
  <c r="AE3188" i="7"/>
  <c r="AF3187" i="7"/>
  <c r="AE3187" i="7"/>
  <c r="B3187" i="7" s="1"/>
  <c r="AF3186" i="7"/>
  <c r="AE3186" i="7"/>
  <c r="AF3185" i="7"/>
  <c r="AE3185" i="7"/>
  <c r="B3185" i="7" s="1"/>
  <c r="AF3184" i="7"/>
  <c r="AE3184" i="7"/>
  <c r="AF3183" i="7"/>
  <c r="AE3183" i="7"/>
  <c r="B3183" i="7" s="1"/>
  <c r="AF3182" i="7"/>
  <c r="AE3182" i="7"/>
  <c r="AF3181" i="7"/>
  <c r="AE3181" i="7"/>
  <c r="B3181" i="7" s="1"/>
  <c r="AF3180" i="7"/>
  <c r="AE3180" i="7"/>
  <c r="AF3179" i="7"/>
  <c r="AE3179" i="7"/>
  <c r="B3179" i="7" s="1"/>
  <c r="AF3178" i="7"/>
  <c r="AE3178" i="7"/>
  <c r="AF3177" i="7"/>
  <c r="AE3177" i="7"/>
  <c r="B3177" i="7" s="1"/>
  <c r="AF3176" i="7"/>
  <c r="AE3176" i="7"/>
  <c r="AF3175" i="7"/>
  <c r="AE3175" i="7"/>
  <c r="B3175" i="7" s="1"/>
  <c r="AF3174" i="7"/>
  <c r="AE3174" i="7"/>
  <c r="AF3173" i="7"/>
  <c r="AE3173" i="7"/>
  <c r="B3173" i="7" s="1"/>
  <c r="AF3172" i="7"/>
  <c r="AE3172" i="7"/>
  <c r="AF3171" i="7"/>
  <c r="AE3171" i="7"/>
  <c r="B3171" i="7" s="1"/>
  <c r="AF3170" i="7"/>
  <c r="AE3170" i="7"/>
  <c r="AF3169" i="7"/>
  <c r="AE3169" i="7"/>
  <c r="B3169" i="7" s="1"/>
  <c r="AF3168" i="7"/>
  <c r="AE3168" i="7"/>
  <c r="AF3167" i="7"/>
  <c r="AE3167" i="7"/>
  <c r="B3167" i="7" s="1"/>
  <c r="AF3166" i="7"/>
  <c r="AE3166" i="7"/>
  <c r="AF3165" i="7"/>
  <c r="AE3165" i="7"/>
  <c r="B3165" i="7" s="1"/>
  <c r="AF3164" i="7"/>
  <c r="AE3164" i="7"/>
  <c r="AF3163" i="7"/>
  <c r="AE3163" i="7"/>
  <c r="B3163" i="7" s="1"/>
  <c r="AF3162" i="7"/>
  <c r="AE3162" i="7"/>
  <c r="AF3161" i="7"/>
  <c r="AE3161" i="7"/>
  <c r="B3161" i="7" s="1"/>
  <c r="AF3160" i="7"/>
  <c r="AE3160" i="7"/>
  <c r="AF3159" i="7"/>
  <c r="AE3159" i="7"/>
  <c r="B3159" i="7" s="1"/>
  <c r="AF3158" i="7"/>
  <c r="AE3158" i="7"/>
  <c r="AF3157" i="7"/>
  <c r="AE3157" i="7"/>
  <c r="B3157" i="7" s="1"/>
  <c r="AF3156" i="7"/>
  <c r="AE3156" i="7"/>
  <c r="AF3155" i="7"/>
  <c r="AE3155" i="7"/>
  <c r="B3155" i="7" s="1"/>
  <c r="AF3154" i="7"/>
  <c r="AE3154" i="7"/>
  <c r="AF3153" i="7"/>
  <c r="AE3153" i="7"/>
  <c r="B3153" i="7" s="1"/>
  <c r="AF3152" i="7"/>
  <c r="AE3152" i="7"/>
  <c r="AF3151" i="7"/>
  <c r="AE3151" i="7"/>
  <c r="B3151" i="7" s="1"/>
  <c r="AF3150" i="7"/>
  <c r="AE3150" i="7"/>
  <c r="AF3149" i="7"/>
  <c r="AE3149" i="7"/>
  <c r="B3149" i="7" s="1"/>
  <c r="AF3148" i="7"/>
  <c r="AE3148" i="7"/>
  <c r="AF3147" i="7"/>
  <c r="AE3147" i="7"/>
  <c r="B3147" i="7" s="1"/>
  <c r="AF3146" i="7"/>
  <c r="AE3146" i="7"/>
  <c r="AF3145" i="7"/>
  <c r="AE3145" i="7"/>
  <c r="B3145" i="7" s="1"/>
  <c r="AF3144" i="7"/>
  <c r="AE3144" i="7"/>
  <c r="AF3143" i="7"/>
  <c r="AE3143" i="7"/>
  <c r="B3143" i="7" s="1"/>
  <c r="AF3142" i="7"/>
  <c r="AE3142" i="7"/>
  <c r="AF3141" i="7"/>
  <c r="AE3141" i="7"/>
  <c r="B3141" i="7" s="1"/>
  <c r="AF3140" i="7"/>
  <c r="AE3140" i="7"/>
  <c r="AF3139" i="7"/>
  <c r="AE3139" i="7"/>
  <c r="B3139" i="7" s="1"/>
  <c r="AF3138" i="7"/>
  <c r="AE3138" i="7"/>
  <c r="AF3137" i="7"/>
  <c r="AE3137" i="7"/>
  <c r="B3137" i="7" s="1"/>
  <c r="AF3136" i="7"/>
  <c r="AE3136" i="7"/>
  <c r="AF3135" i="7"/>
  <c r="AE3135" i="7"/>
  <c r="B3135" i="7" s="1"/>
  <c r="AF3134" i="7"/>
  <c r="AE3134" i="7"/>
  <c r="AF3133" i="7"/>
  <c r="AE3133" i="7"/>
  <c r="B3133" i="7" s="1"/>
  <c r="AF3132" i="7"/>
  <c r="AE3132" i="7"/>
  <c r="AF3131" i="7"/>
  <c r="AE3131" i="7"/>
  <c r="B3131" i="7" s="1"/>
  <c r="AF3130" i="7"/>
  <c r="AE3130" i="7"/>
  <c r="AF3129" i="7"/>
  <c r="AE3129" i="7"/>
  <c r="B3129" i="7" s="1"/>
  <c r="AF3128" i="7"/>
  <c r="AE3128" i="7"/>
  <c r="AF3127" i="7"/>
  <c r="AE3127" i="7"/>
  <c r="B3127" i="7" s="1"/>
  <c r="AF3126" i="7"/>
  <c r="AE3126" i="7"/>
  <c r="AF3125" i="7"/>
  <c r="AE3125" i="7"/>
  <c r="B3125" i="7" s="1"/>
  <c r="AF3124" i="7"/>
  <c r="AE3124" i="7"/>
  <c r="AF3123" i="7"/>
  <c r="AE3123" i="7"/>
  <c r="B3123" i="7" s="1"/>
  <c r="AF3122" i="7"/>
  <c r="AE3122" i="7"/>
  <c r="AF3121" i="7"/>
  <c r="AE3121" i="7"/>
  <c r="B3121" i="7" s="1"/>
  <c r="AF3120" i="7"/>
  <c r="AE3120" i="7"/>
  <c r="AF3119" i="7"/>
  <c r="AE3119" i="7"/>
  <c r="B3119" i="7" s="1"/>
  <c r="AF3118" i="7"/>
  <c r="AE3118" i="7"/>
  <c r="AF3117" i="7"/>
  <c r="AE3117" i="7"/>
  <c r="B3117" i="7" s="1"/>
  <c r="AF3116" i="7"/>
  <c r="AE3116" i="7"/>
  <c r="AF3115" i="7"/>
  <c r="AE3115" i="7"/>
  <c r="B3115" i="7" s="1"/>
  <c r="AF3114" i="7"/>
  <c r="AE3114" i="7"/>
  <c r="AF3113" i="7"/>
  <c r="AE3113" i="7"/>
  <c r="B3113" i="7" s="1"/>
  <c r="AF3112" i="7"/>
  <c r="AE3112" i="7"/>
  <c r="AF3111" i="7"/>
  <c r="AE3111" i="7"/>
  <c r="B3111" i="7" s="1"/>
  <c r="AF3110" i="7"/>
  <c r="AE3110" i="7"/>
  <c r="AF3109" i="7"/>
  <c r="AE3109" i="7"/>
  <c r="B3109" i="7" s="1"/>
  <c r="AF3108" i="7"/>
  <c r="AE3108" i="7"/>
  <c r="AF3107" i="7"/>
  <c r="AE3107" i="7"/>
  <c r="B3107" i="7" s="1"/>
  <c r="AF3106" i="7"/>
  <c r="AE3106" i="7"/>
  <c r="AF3105" i="7"/>
  <c r="AE3105" i="7"/>
  <c r="B3105" i="7" s="1"/>
  <c r="AF3104" i="7"/>
  <c r="AE3104" i="7"/>
  <c r="AF3103" i="7"/>
  <c r="AE3103" i="7"/>
  <c r="B3103" i="7" s="1"/>
  <c r="AF3102" i="7"/>
  <c r="AE3102" i="7"/>
  <c r="AF3101" i="7"/>
  <c r="AE3101" i="7"/>
  <c r="B3101" i="7" s="1"/>
  <c r="AF3100" i="7"/>
  <c r="AE3100" i="7"/>
  <c r="AF3099" i="7"/>
  <c r="AE3099" i="7"/>
  <c r="B3099" i="7" s="1"/>
  <c r="AF3098" i="7"/>
  <c r="AE3098" i="7"/>
  <c r="AF3097" i="7"/>
  <c r="AE3097" i="7"/>
  <c r="B3097" i="7" s="1"/>
  <c r="AF3096" i="7"/>
  <c r="AE3096" i="7"/>
  <c r="AF3095" i="7"/>
  <c r="AE3095" i="7"/>
  <c r="B3095" i="7" s="1"/>
  <c r="AF3094" i="7"/>
  <c r="AE3094" i="7"/>
  <c r="AF3093" i="7"/>
  <c r="AE3093" i="7"/>
  <c r="B3093" i="7" s="1"/>
  <c r="AF3092" i="7"/>
  <c r="AE3092" i="7"/>
  <c r="AF3091" i="7"/>
  <c r="AE3091" i="7"/>
  <c r="B3091" i="7" s="1"/>
  <c r="AF3090" i="7"/>
  <c r="AE3090" i="7"/>
  <c r="AF3089" i="7"/>
  <c r="AE3089" i="7"/>
  <c r="B3089" i="7" s="1"/>
  <c r="AF3088" i="7"/>
  <c r="AE3088" i="7"/>
  <c r="AF3087" i="7"/>
  <c r="AE3087" i="7"/>
  <c r="B3087" i="7" s="1"/>
  <c r="AF3086" i="7"/>
  <c r="AE3086" i="7"/>
  <c r="AF3085" i="7"/>
  <c r="AE3085" i="7"/>
  <c r="B3085" i="7" s="1"/>
  <c r="AF3084" i="7"/>
  <c r="AE3084" i="7"/>
  <c r="AF3083" i="7"/>
  <c r="AE3083" i="7"/>
  <c r="B3083" i="7" s="1"/>
  <c r="AF3082" i="7"/>
  <c r="AE3082" i="7"/>
  <c r="AF3081" i="7"/>
  <c r="AE3081" i="7"/>
  <c r="B3081" i="7" s="1"/>
  <c r="AF3080" i="7"/>
  <c r="AE3080" i="7"/>
  <c r="AF3079" i="7"/>
  <c r="AE3079" i="7"/>
  <c r="B3079" i="7" s="1"/>
  <c r="AF3078" i="7"/>
  <c r="AE3078" i="7"/>
  <c r="AF3077" i="7"/>
  <c r="AE3077" i="7"/>
  <c r="B3077" i="7" s="1"/>
  <c r="AF3076" i="7"/>
  <c r="AE3076" i="7"/>
  <c r="AF3075" i="7"/>
  <c r="AE3075" i="7"/>
  <c r="B3075" i="7" s="1"/>
  <c r="AF3074" i="7"/>
  <c r="AE3074" i="7"/>
  <c r="AF3073" i="7"/>
  <c r="AE3073" i="7"/>
  <c r="B3073" i="7" s="1"/>
  <c r="AF3072" i="7"/>
  <c r="AE3072" i="7"/>
  <c r="AF3071" i="7"/>
  <c r="AE3071" i="7"/>
  <c r="B3071" i="7" s="1"/>
  <c r="AF3070" i="7"/>
  <c r="AE3070" i="7"/>
  <c r="AF3069" i="7"/>
  <c r="AE3069" i="7"/>
  <c r="B3069" i="7" s="1"/>
  <c r="AF3068" i="7"/>
  <c r="AE3068" i="7"/>
  <c r="AF3067" i="7"/>
  <c r="AE3067" i="7"/>
  <c r="B3067" i="7" s="1"/>
  <c r="AF3066" i="7"/>
  <c r="AE3066" i="7"/>
  <c r="AF3065" i="7"/>
  <c r="AE3065" i="7"/>
  <c r="B3065" i="7" s="1"/>
  <c r="AF3064" i="7"/>
  <c r="AE3064" i="7"/>
  <c r="AF3063" i="7"/>
  <c r="AE3063" i="7"/>
  <c r="B3063" i="7" s="1"/>
  <c r="AF3062" i="7"/>
  <c r="AE3062" i="7"/>
  <c r="AF3061" i="7"/>
  <c r="AE3061" i="7"/>
  <c r="B3061" i="7" s="1"/>
  <c r="AF3060" i="7"/>
  <c r="AE3060" i="7"/>
  <c r="AF3059" i="7"/>
  <c r="AE3059" i="7"/>
  <c r="B3059" i="7" s="1"/>
  <c r="AF3058" i="7"/>
  <c r="AE3058" i="7"/>
  <c r="AF3057" i="7"/>
  <c r="AE3057" i="7"/>
  <c r="B3057" i="7" s="1"/>
  <c r="AF3056" i="7"/>
  <c r="AE3056" i="7"/>
  <c r="AF3055" i="7"/>
  <c r="AE3055" i="7"/>
  <c r="B3055" i="7" s="1"/>
  <c r="AF3054" i="7"/>
  <c r="AE3054" i="7"/>
  <c r="AF3053" i="7"/>
  <c r="AE3053" i="7"/>
  <c r="B3053" i="7" s="1"/>
  <c r="AF3052" i="7"/>
  <c r="AE3052" i="7"/>
  <c r="AF3051" i="7"/>
  <c r="AE3051" i="7"/>
  <c r="B3051" i="7" s="1"/>
  <c r="AF3050" i="7"/>
  <c r="AE3050" i="7"/>
  <c r="AF3049" i="7"/>
  <c r="AE3049" i="7"/>
  <c r="B3049" i="7" s="1"/>
  <c r="AF3048" i="7"/>
  <c r="AE3048" i="7"/>
  <c r="AF3047" i="7"/>
  <c r="AE3047" i="7"/>
  <c r="B3047" i="7" s="1"/>
  <c r="AF3046" i="7"/>
  <c r="AE3046" i="7"/>
  <c r="AF3045" i="7"/>
  <c r="AE3045" i="7"/>
  <c r="B3045" i="7" s="1"/>
  <c r="AF3044" i="7"/>
  <c r="AE3044" i="7"/>
  <c r="AF3043" i="7"/>
  <c r="AE3043" i="7"/>
  <c r="B3043" i="7" s="1"/>
  <c r="AF3042" i="7"/>
  <c r="AE3042" i="7"/>
  <c r="AF3041" i="7"/>
  <c r="AE3041" i="7"/>
  <c r="B3041" i="7" s="1"/>
  <c r="AF3040" i="7"/>
  <c r="AE3040" i="7"/>
  <c r="AF3039" i="7"/>
  <c r="AE3039" i="7"/>
  <c r="B3039" i="7" s="1"/>
  <c r="AF3038" i="7"/>
  <c r="AE3038" i="7"/>
  <c r="AF3037" i="7"/>
  <c r="AE3037" i="7"/>
  <c r="B3037" i="7" s="1"/>
  <c r="AF3036" i="7"/>
  <c r="AE3036" i="7"/>
  <c r="AF3035" i="7"/>
  <c r="AE3035" i="7"/>
  <c r="B3035" i="7" s="1"/>
  <c r="AF3034" i="7"/>
  <c r="AE3034" i="7"/>
  <c r="AF3033" i="7"/>
  <c r="AE3033" i="7"/>
  <c r="B3033" i="7" s="1"/>
  <c r="AF3032" i="7"/>
  <c r="AE3032" i="7"/>
  <c r="AF3031" i="7"/>
  <c r="AE3031" i="7"/>
  <c r="B3031" i="7" s="1"/>
  <c r="AF3030" i="7"/>
  <c r="AE3030" i="7"/>
  <c r="AF3029" i="7"/>
  <c r="AE3029" i="7"/>
  <c r="B3029" i="7" s="1"/>
  <c r="AF3028" i="7"/>
  <c r="AE3028" i="7"/>
  <c r="AF3027" i="7"/>
  <c r="AE3027" i="7"/>
  <c r="B3027" i="7" s="1"/>
  <c r="AF3026" i="7"/>
  <c r="AE3026" i="7"/>
  <c r="AF3025" i="7"/>
  <c r="AE3025" i="7"/>
  <c r="B3025" i="7" s="1"/>
  <c r="AF3024" i="7"/>
  <c r="AE3024" i="7"/>
  <c r="AF3023" i="7"/>
  <c r="AE3023" i="7"/>
  <c r="B3023" i="7" s="1"/>
  <c r="AF3022" i="7"/>
  <c r="AE3022" i="7"/>
  <c r="AF3021" i="7"/>
  <c r="AE3021" i="7"/>
  <c r="B3021" i="7" s="1"/>
  <c r="AF3020" i="7"/>
  <c r="AE3020" i="7"/>
  <c r="AF3019" i="7"/>
  <c r="AE3019" i="7"/>
  <c r="B3019" i="7" s="1"/>
  <c r="AF3018" i="7"/>
  <c r="AE3018" i="7"/>
  <c r="AF3017" i="7"/>
  <c r="AE3017" i="7"/>
  <c r="B3017" i="7" s="1"/>
  <c r="AF3016" i="7"/>
  <c r="AE3016" i="7"/>
  <c r="AF3015" i="7"/>
  <c r="AE3015" i="7"/>
  <c r="B3015" i="7" s="1"/>
  <c r="AF3014" i="7"/>
  <c r="AE3014" i="7"/>
  <c r="AF3013" i="7"/>
  <c r="AE3013" i="7"/>
  <c r="B3013" i="7" s="1"/>
  <c r="AF3012" i="7"/>
  <c r="AE3012" i="7"/>
  <c r="AF3011" i="7"/>
  <c r="AE3011" i="7"/>
  <c r="B3011" i="7" s="1"/>
  <c r="AF3010" i="7"/>
  <c r="AE3010" i="7"/>
  <c r="AF3009" i="7"/>
  <c r="AE3009" i="7"/>
  <c r="B3009" i="7" s="1"/>
  <c r="AF3008" i="7"/>
  <c r="AE3008" i="7"/>
  <c r="AF3007" i="7"/>
  <c r="AE3007" i="7"/>
  <c r="B3007" i="7" s="1"/>
  <c r="AF3006" i="7"/>
  <c r="AE3006" i="7"/>
  <c r="AF3005" i="7"/>
  <c r="AE3005" i="7"/>
  <c r="B3005" i="7" s="1"/>
  <c r="AF3004" i="7"/>
  <c r="AE3004" i="7"/>
  <c r="AF3003" i="7"/>
  <c r="AE3003" i="7"/>
  <c r="B3003" i="7" s="1"/>
  <c r="AF3002" i="7"/>
  <c r="AE3002" i="7"/>
  <c r="AF3001" i="7"/>
  <c r="AE3001" i="7"/>
  <c r="B3001" i="7" s="1"/>
  <c r="AF3000" i="7"/>
  <c r="AE3000" i="7"/>
  <c r="AF2999" i="7"/>
  <c r="AE2999" i="7"/>
  <c r="B2999" i="7" s="1"/>
  <c r="AF2998" i="7"/>
  <c r="AE2998" i="7"/>
  <c r="AF2997" i="7"/>
  <c r="AE2997" i="7"/>
  <c r="B2997" i="7" s="1"/>
  <c r="AF2996" i="7"/>
  <c r="AE2996" i="7"/>
  <c r="AF2995" i="7"/>
  <c r="AE2995" i="7"/>
  <c r="B2995" i="7" s="1"/>
  <c r="AF2994" i="7"/>
  <c r="AE2994" i="7"/>
  <c r="AF2993" i="7"/>
  <c r="AE2993" i="7"/>
  <c r="B2993" i="7" s="1"/>
  <c r="AF2992" i="7"/>
  <c r="AE2992" i="7"/>
  <c r="AF2991" i="7"/>
  <c r="AE2991" i="7"/>
  <c r="B2991" i="7" s="1"/>
  <c r="AF2990" i="7"/>
  <c r="AE2990" i="7"/>
  <c r="AF2989" i="7"/>
  <c r="AE2989" i="7"/>
  <c r="B2989" i="7" s="1"/>
  <c r="AF2988" i="7"/>
  <c r="AE2988" i="7"/>
  <c r="AF2987" i="7"/>
  <c r="AE2987" i="7"/>
  <c r="B2987" i="7" s="1"/>
  <c r="AF2986" i="7"/>
  <c r="AE2986" i="7"/>
  <c r="AF2985" i="7"/>
  <c r="AE2985" i="7"/>
  <c r="B2985" i="7" s="1"/>
  <c r="AF2984" i="7"/>
  <c r="AE2984" i="7"/>
  <c r="AF2983" i="7"/>
  <c r="AE2983" i="7"/>
  <c r="B2983" i="7" s="1"/>
  <c r="AF2982" i="7"/>
  <c r="AE2982" i="7"/>
  <c r="AF2981" i="7"/>
  <c r="AE2981" i="7"/>
  <c r="B2981" i="7" s="1"/>
  <c r="AF2980" i="7"/>
  <c r="AE2980" i="7"/>
  <c r="AF2979" i="7"/>
  <c r="AE2979" i="7"/>
  <c r="B2979" i="7" s="1"/>
  <c r="AF2978" i="7"/>
  <c r="AE2978" i="7"/>
  <c r="AF2977" i="7"/>
  <c r="AE2977" i="7"/>
  <c r="B2977" i="7" s="1"/>
  <c r="AF2976" i="7"/>
  <c r="AE2976" i="7"/>
  <c r="AF2975" i="7"/>
  <c r="AE2975" i="7"/>
  <c r="B2975" i="7" s="1"/>
  <c r="AF2974" i="7"/>
  <c r="AE2974" i="7"/>
  <c r="AF2973" i="7"/>
  <c r="AE2973" i="7"/>
  <c r="B2973" i="7" s="1"/>
  <c r="AF2972" i="7"/>
  <c r="AE2972" i="7"/>
  <c r="AF2971" i="7"/>
  <c r="AE2971" i="7"/>
  <c r="B2971" i="7" s="1"/>
  <c r="AF2970" i="7"/>
  <c r="AE2970" i="7"/>
  <c r="AF2969" i="7"/>
  <c r="AE2969" i="7"/>
  <c r="B2969" i="7" s="1"/>
  <c r="AF2968" i="7"/>
  <c r="AE2968" i="7"/>
  <c r="AF2967" i="7"/>
  <c r="AE2967" i="7"/>
  <c r="B2967" i="7" s="1"/>
  <c r="AF2966" i="7"/>
  <c r="AE2966" i="7"/>
  <c r="AF2965" i="7"/>
  <c r="AE2965" i="7"/>
  <c r="B2965" i="7" s="1"/>
  <c r="AF2964" i="7"/>
  <c r="AE2964" i="7"/>
  <c r="AF2963" i="7"/>
  <c r="AE2963" i="7"/>
  <c r="B2963" i="7" s="1"/>
  <c r="AF2962" i="7"/>
  <c r="AE2962" i="7"/>
  <c r="AF2961" i="7"/>
  <c r="AE2961" i="7"/>
  <c r="B2961" i="7" s="1"/>
  <c r="AF2960" i="7"/>
  <c r="AE2960" i="7"/>
  <c r="AF2959" i="7"/>
  <c r="AE2959" i="7"/>
  <c r="B2959" i="7" s="1"/>
  <c r="AF2958" i="7"/>
  <c r="AE2958" i="7"/>
  <c r="AF2957" i="7"/>
  <c r="AE2957" i="7"/>
  <c r="B2957" i="7" s="1"/>
  <c r="AF2956" i="7"/>
  <c r="AE2956" i="7"/>
  <c r="AF2955" i="7"/>
  <c r="AE2955" i="7"/>
  <c r="B2955" i="7" s="1"/>
  <c r="AF2954" i="7"/>
  <c r="AE2954" i="7"/>
  <c r="AF2953" i="7"/>
  <c r="AE2953" i="7"/>
  <c r="B2953" i="7" s="1"/>
  <c r="AF2952" i="7"/>
  <c r="AE2952" i="7"/>
  <c r="AF2951" i="7"/>
  <c r="AE2951" i="7"/>
  <c r="B2951" i="7" s="1"/>
  <c r="AF2950" i="7"/>
  <c r="AE2950" i="7"/>
  <c r="AF2949" i="7"/>
  <c r="AE2949" i="7"/>
  <c r="B2949" i="7" s="1"/>
  <c r="AF2948" i="7"/>
  <c r="AE2948" i="7"/>
  <c r="AF2947" i="7"/>
  <c r="AE2947" i="7"/>
  <c r="B2947" i="7" s="1"/>
  <c r="AF2946" i="7"/>
  <c r="AE2946" i="7"/>
  <c r="AF2945" i="7"/>
  <c r="AE2945" i="7"/>
  <c r="B2945" i="7" s="1"/>
  <c r="AF2944" i="7"/>
  <c r="AE2944" i="7"/>
  <c r="AF2943" i="7"/>
  <c r="AE2943" i="7"/>
  <c r="B2943" i="7" s="1"/>
  <c r="AF2942" i="7"/>
  <c r="AE2942" i="7"/>
  <c r="AF2941" i="7"/>
  <c r="AE2941" i="7"/>
  <c r="B2941" i="7" s="1"/>
  <c r="AF2940" i="7"/>
  <c r="AE2940" i="7"/>
  <c r="AF2939" i="7"/>
  <c r="AE2939" i="7"/>
  <c r="B2939" i="7" s="1"/>
  <c r="AF2938" i="7"/>
  <c r="AE2938" i="7"/>
  <c r="AF2937" i="7"/>
  <c r="AE2937" i="7"/>
  <c r="B2937" i="7" s="1"/>
  <c r="AF2936" i="7"/>
  <c r="AE2936" i="7"/>
  <c r="AF2935" i="7"/>
  <c r="AE2935" i="7"/>
  <c r="B2935" i="7" s="1"/>
  <c r="AF2934" i="7"/>
  <c r="AE2934" i="7"/>
  <c r="AF2933" i="7"/>
  <c r="AE2933" i="7"/>
  <c r="B2933" i="7" s="1"/>
  <c r="AF2932" i="7"/>
  <c r="AE2932" i="7"/>
  <c r="AF2931" i="7"/>
  <c r="AE2931" i="7"/>
  <c r="B2931" i="7" s="1"/>
  <c r="AF2930" i="7"/>
  <c r="AE2930" i="7"/>
  <c r="AF2929" i="7"/>
  <c r="AE2929" i="7"/>
  <c r="B2929" i="7" s="1"/>
  <c r="AF2928" i="7"/>
  <c r="AE2928" i="7"/>
  <c r="AF2927" i="7"/>
  <c r="AE2927" i="7"/>
  <c r="B2927" i="7" s="1"/>
  <c r="AF2926" i="7"/>
  <c r="AE2926" i="7"/>
  <c r="AF2925" i="7"/>
  <c r="AE2925" i="7"/>
  <c r="B2925" i="7" s="1"/>
  <c r="AF2924" i="7"/>
  <c r="AE2924" i="7"/>
  <c r="AF2923" i="7"/>
  <c r="AE2923" i="7"/>
  <c r="B2923" i="7" s="1"/>
  <c r="AF2922" i="7"/>
  <c r="AE2922" i="7"/>
  <c r="AF2921" i="7"/>
  <c r="AE2921" i="7"/>
  <c r="B2921" i="7" s="1"/>
  <c r="AF2920" i="7"/>
  <c r="AE2920" i="7"/>
  <c r="AF2919" i="7"/>
  <c r="AE2919" i="7"/>
  <c r="B2919" i="7" s="1"/>
  <c r="AF2918" i="7"/>
  <c r="AE2918" i="7"/>
  <c r="AF2917" i="7"/>
  <c r="AE2917" i="7"/>
  <c r="B2917" i="7" s="1"/>
  <c r="AF2916" i="7"/>
  <c r="AE2916" i="7"/>
  <c r="AF2915" i="7"/>
  <c r="AE2915" i="7"/>
  <c r="B2915" i="7" s="1"/>
  <c r="AF2914" i="7"/>
  <c r="AE2914" i="7"/>
  <c r="AF2913" i="7"/>
  <c r="AE2913" i="7"/>
  <c r="B2913" i="7" s="1"/>
  <c r="AF2912" i="7"/>
  <c r="AE2912" i="7"/>
  <c r="AF2911" i="7"/>
  <c r="AE2911" i="7"/>
  <c r="B2911" i="7" s="1"/>
  <c r="AF2910" i="7"/>
  <c r="AE2910" i="7"/>
  <c r="AF2909" i="7"/>
  <c r="AE2909" i="7"/>
  <c r="B2909" i="7" s="1"/>
  <c r="AF2908" i="7"/>
  <c r="AE2908" i="7"/>
  <c r="AF2907" i="7"/>
  <c r="AE2907" i="7"/>
  <c r="B2907" i="7" s="1"/>
  <c r="AF2906" i="7"/>
  <c r="AE2906" i="7"/>
  <c r="AF2905" i="7"/>
  <c r="AE2905" i="7"/>
  <c r="B2905" i="7" s="1"/>
  <c r="AF2904" i="7"/>
  <c r="AE2904" i="7"/>
  <c r="AF2903" i="7"/>
  <c r="AE2903" i="7"/>
  <c r="B2903" i="7" s="1"/>
  <c r="AF2902" i="7"/>
  <c r="AE2902" i="7"/>
  <c r="AF2901" i="7"/>
  <c r="AE2901" i="7"/>
  <c r="B2901" i="7" s="1"/>
  <c r="AF2900" i="7"/>
  <c r="AE2900" i="7"/>
  <c r="AF2899" i="7"/>
  <c r="AE2899" i="7"/>
  <c r="B2899" i="7" s="1"/>
  <c r="AF2898" i="7"/>
  <c r="AE2898" i="7"/>
  <c r="AF2897" i="7"/>
  <c r="AE2897" i="7"/>
  <c r="B2897" i="7" s="1"/>
  <c r="AF2896" i="7"/>
  <c r="AE2896" i="7"/>
  <c r="AF2895" i="7"/>
  <c r="AE2895" i="7"/>
  <c r="B2895" i="7" s="1"/>
  <c r="AF2894" i="7"/>
  <c r="AE2894" i="7"/>
  <c r="AF2893" i="7"/>
  <c r="AE2893" i="7"/>
  <c r="B2893" i="7" s="1"/>
  <c r="AF2892" i="7"/>
  <c r="AE2892" i="7"/>
  <c r="AF2891" i="7"/>
  <c r="AE2891" i="7"/>
  <c r="B2891" i="7" s="1"/>
  <c r="AF2890" i="7"/>
  <c r="AE2890" i="7"/>
  <c r="AF2889" i="7"/>
  <c r="AE2889" i="7"/>
  <c r="B2889" i="7" s="1"/>
  <c r="AF2888" i="7"/>
  <c r="AE2888" i="7"/>
  <c r="AF2887" i="7"/>
  <c r="AE2887" i="7"/>
  <c r="B2887" i="7" s="1"/>
  <c r="AF2886" i="7"/>
  <c r="AE2886" i="7"/>
  <c r="B2886" i="7" s="1"/>
  <c r="AF2885" i="7"/>
  <c r="AE2885" i="7"/>
  <c r="B2885" i="7" s="1"/>
  <c r="AF2884" i="7"/>
  <c r="AE2884" i="7"/>
  <c r="B2884" i="7" s="1"/>
  <c r="AF2883" i="7"/>
  <c r="AE2883" i="7"/>
  <c r="B2883" i="7" s="1"/>
  <c r="AF2882" i="7"/>
  <c r="AE2882" i="7"/>
  <c r="B2882" i="7" s="1"/>
  <c r="AF2881" i="7"/>
  <c r="AE2881" i="7"/>
  <c r="B2881" i="7" s="1"/>
  <c r="AF2880" i="7"/>
  <c r="AE2880" i="7"/>
  <c r="B2880" i="7" s="1"/>
  <c r="AF2879" i="7"/>
  <c r="AE2879" i="7"/>
  <c r="B2879" i="7" s="1"/>
  <c r="AF2878" i="7"/>
  <c r="AE2878" i="7"/>
  <c r="B2878" i="7" s="1"/>
  <c r="AF2877" i="7"/>
  <c r="AE2877" i="7"/>
  <c r="B2877" i="7" s="1"/>
  <c r="AF2876" i="7"/>
  <c r="AE2876" i="7"/>
  <c r="B2876" i="7" s="1"/>
  <c r="AF2875" i="7"/>
  <c r="AE2875" i="7"/>
  <c r="B2875" i="7" s="1"/>
  <c r="AF2874" i="7"/>
  <c r="AE2874" i="7"/>
  <c r="B2874" i="7" s="1"/>
  <c r="AF2873" i="7"/>
  <c r="AE2873" i="7"/>
  <c r="B2873" i="7" s="1"/>
  <c r="AF2872" i="7"/>
  <c r="AE2872" i="7"/>
  <c r="B2872" i="7" s="1"/>
  <c r="AF2871" i="7"/>
  <c r="AE2871" i="7"/>
  <c r="B2871" i="7" s="1"/>
  <c r="AF2870" i="7"/>
  <c r="AE2870" i="7"/>
  <c r="B2870" i="7" s="1"/>
  <c r="AF2869" i="7"/>
  <c r="AE2869" i="7"/>
  <c r="B2869" i="7" s="1"/>
  <c r="AF2868" i="7"/>
  <c r="AE2868" i="7"/>
  <c r="B2868" i="7" s="1"/>
  <c r="AF2867" i="7"/>
  <c r="AE2867" i="7"/>
  <c r="B2867" i="7" s="1"/>
  <c r="AF2866" i="7"/>
  <c r="AE2866" i="7"/>
  <c r="B2866" i="7" s="1"/>
  <c r="AF2865" i="7"/>
  <c r="AE2865" i="7"/>
  <c r="B2865" i="7" s="1"/>
  <c r="AF2864" i="7"/>
  <c r="AE2864" i="7"/>
  <c r="B2864" i="7" s="1"/>
  <c r="AF2863" i="7"/>
  <c r="AE2863" i="7"/>
  <c r="B2863" i="7" s="1"/>
  <c r="AF2862" i="7"/>
  <c r="AE2862" i="7"/>
  <c r="B2862" i="7" s="1"/>
  <c r="AF2861" i="7"/>
  <c r="AE2861" i="7"/>
  <c r="B2861" i="7" s="1"/>
  <c r="AF2860" i="7"/>
  <c r="AE2860" i="7"/>
  <c r="B2860" i="7" s="1"/>
  <c r="AF2859" i="7"/>
  <c r="AE2859" i="7"/>
  <c r="B2859" i="7" s="1"/>
  <c r="AF2858" i="7"/>
  <c r="AE2858" i="7"/>
  <c r="B2858" i="7" s="1"/>
  <c r="AF2857" i="7"/>
  <c r="AE2857" i="7"/>
  <c r="B2857" i="7" s="1"/>
  <c r="AF2856" i="7"/>
  <c r="AE2856" i="7"/>
  <c r="B2856" i="7" s="1"/>
  <c r="AF2855" i="7"/>
  <c r="AE2855" i="7"/>
  <c r="B2855" i="7" s="1"/>
  <c r="AF2854" i="7"/>
  <c r="AE2854" i="7"/>
  <c r="B2854" i="7" s="1"/>
  <c r="AF2853" i="7"/>
  <c r="AE2853" i="7"/>
  <c r="B2853" i="7" s="1"/>
  <c r="AF2852" i="7"/>
  <c r="AE2852" i="7"/>
  <c r="B2852" i="7" s="1"/>
  <c r="AF2851" i="7"/>
  <c r="AE2851" i="7"/>
  <c r="B2851" i="7" s="1"/>
  <c r="AF2850" i="7"/>
  <c r="AE2850" i="7"/>
  <c r="B2850" i="7" s="1"/>
  <c r="AF2849" i="7"/>
  <c r="AE2849" i="7"/>
  <c r="B2849" i="7" s="1"/>
  <c r="AF2848" i="7"/>
  <c r="AE2848" i="7"/>
  <c r="B2848" i="7" s="1"/>
  <c r="AF2847" i="7"/>
  <c r="AE2847" i="7"/>
  <c r="B2847" i="7" s="1"/>
  <c r="AF2846" i="7"/>
  <c r="AE2846" i="7"/>
  <c r="B2846" i="7" s="1"/>
  <c r="AF2845" i="7"/>
  <c r="AE2845" i="7"/>
  <c r="B2845" i="7" s="1"/>
  <c r="AF2844" i="7"/>
  <c r="AE2844" i="7"/>
  <c r="B2844" i="7" s="1"/>
  <c r="AF2843" i="7"/>
  <c r="AE2843" i="7"/>
  <c r="B2843" i="7" s="1"/>
  <c r="AF2842" i="7"/>
  <c r="AE2842" i="7"/>
  <c r="B2842" i="7" s="1"/>
  <c r="AF2841" i="7"/>
  <c r="AE2841" i="7"/>
  <c r="B2841" i="7" s="1"/>
  <c r="AF2840" i="7"/>
  <c r="AE2840" i="7"/>
  <c r="B2840" i="7" s="1"/>
  <c r="AF2839" i="7"/>
  <c r="AE2839" i="7"/>
  <c r="B2839" i="7" s="1"/>
  <c r="AF2838" i="7"/>
  <c r="AE2838" i="7"/>
  <c r="B2838" i="7" s="1"/>
  <c r="AF2837" i="7"/>
  <c r="AE2837" i="7"/>
  <c r="B2837" i="7" s="1"/>
  <c r="AF2836" i="7"/>
  <c r="AE2836" i="7"/>
  <c r="B2836" i="7" s="1"/>
  <c r="AF2835" i="7"/>
  <c r="AE2835" i="7"/>
  <c r="B2835" i="7" s="1"/>
  <c r="AF2834" i="7"/>
  <c r="AE2834" i="7"/>
  <c r="B2834" i="7" s="1"/>
  <c r="AF2833" i="7"/>
  <c r="AE2833" i="7"/>
  <c r="B2833" i="7" s="1"/>
  <c r="AF2832" i="7"/>
  <c r="AE2832" i="7"/>
  <c r="B2832" i="7" s="1"/>
  <c r="AF2831" i="7"/>
  <c r="AE2831" i="7"/>
  <c r="B2831" i="7" s="1"/>
  <c r="AF2830" i="7"/>
  <c r="AE2830" i="7"/>
  <c r="B2830" i="7" s="1"/>
  <c r="AF2829" i="7"/>
  <c r="AE2829" i="7"/>
  <c r="B2829" i="7" s="1"/>
  <c r="AF2828" i="7"/>
  <c r="AE2828" i="7"/>
  <c r="B2828" i="7" s="1"/>
  <c r="AF2827" i="7"/>
  <c r="AE2827" i="7"/>
  <c r="B2827" i="7" s="1"/>
  <c r="AF2826" i="7"/>
  <c r="AE2826" i="7"/>
  <c r="B2826" i="7" s="1"/>
  <c r="AF2825" i="7"/>
  <c r="AE2825" i="7"/>
  <c r="B2825" i="7" s="1"/>
  <c r="AF2824" i="7"/>
  <c r="AE2824" i="7"/>
  <c r="B2824" i="7" s="1"/>
  <c r="AF2823" i="7"/>
  <c r="AE2823" i="7"/>
  <c r="B2823" i="7" s="1"/>
  <c r="AF2822" i="7"/>
  <c r="AE2822" i="7"/>
  <c r="B2822" i="7" s="1"/>
  <c r="AF2821" i="7"/>
  <c r="AE2821" i="7"/>
  <c r="B2821" i="7" s="1"/>
  <c r="AF2820" i="7"/>
  <c r="AE2820" i="7"/>
  <c r="B2820" i="7" s="1"/>
  <c r="AF2819" i="7"/>
  <c r="AE2819" i="7"/>
  <c r="B2819" i="7" s="1"/>
  <c r="AF2818" i="7"/>
  <c r="AE2818" i="7"/>
  <c r="B2818" i="7" s="1"/>
  <c r="AF2817" i="7"/>
  <c r="AE2817" i="7"/>
  <c r="B2817" i="7" s="1"/>
  <c r="AF2816" i="7"/>
  <c r="AE2816" i="7"/>
  <c r="B2816" i="7" s="1"/>
  <c r="AF2815" i="7"/>
  <c r="AE2815" i="7"/>
  <c r="B2815" i="7" s="1"/>
  <c r="AF2814" i="7"/>
  <c r="AE2814" i="7"/>
  <c r="B2814" i="7" s="1"/>
  <c r="AF2813" i="7"/>
  <c r="AE2813" i="7"/>
  <c r="B2813" i="7" s="1"/>
  <c r="AF2812" i="7"/>
  <c r="AE2812" i="7"/>
  <c r="B2812" i="7" s="1"/>
  <c r="AF2811" i="7"/>
  <c r="AE2811" i="7"/>
  <c r="B2811" i="7" s="1"/>
  <c r="AF2810" i="7"/>
  <c r="AE2810" i="7"/>
  <c r="B2810" i="7" s="1"/>
  <c r="AF2809" i="7"/>
  <c r="AE2809" i="7"/>
  <c r="B2809" i="7" s="1"/>
  <c r="AF2808" i="7"/>
  <c r="AE2808" i="7"/>
  <c r="B2808" i="7" s="1"/>
  <c r="AF2807" i="7"/>
  <c r="AE2807" i="7"/>
  <c r="B2807" i="7" s="1"/>
  <c r="AF2806" i="7"/>
  <c r="AE2806" i="7"/>
  <c r="B2806" i="7" s="1"/>
  <c r="AF2805" i="7"/>
  <c r="AE2805" i="7"/>
  <c r="B2805" i="7" s="1"/>
  <c r="AF2804" i="7"/>
  <c r="AE2804" i="7"/>
  <c r="B2804" i="7" s="1"/>
  <c r="AF2803" i="7"/>
  <c r="AE2803" i="7"/>
  <c r="B2803" i="7" s="1"/>
  <c r="AF2802" i="7"/>
  <c r="AE2802" i="7"/>
  <c r="B2802" i="7" s="1"/>
  <c r="AF2801" i="7"/>
  <c r="AE2801" i="7"/>
  <c r="B2801" i="7" s="1"/>
  <c r="AF2800" i="7"/>
  <c r="AE2800" i="7"/>
  <c r="B2800" i="7" s="1"/>
  <c r="AF2799" i="7"/>
  <c r="AE2799" i="7"/>
  <c r="B2799" i="7" s="1"/>
  <c r="AF2798" i="7"/>
  <c r="AE2798" i="7"/>
  <c r="B2798" i="7" s="1"/>
  <c r="AF2797" i="7"/>
  <c r="AE2797" i="7"/>
  <c r="B2797" i="7" s="1"/>
  <c r="AF2796" i="7"/>
  <c r="AE2796" i="7"/>
  <c r="B2796" i="7" s="1"/>
  <c r="AF2795" i="7"/>
  <c r="AE2795" i="7"/>
  <c r="B2795" i="7" s="1"/>
  <c r="AF2794" i="7"/>
  <c r="AE2794" i="7"/>
  <c r="B2794" i="7" s="1"/>
  <c r="AF2793" i="7"/>
  <c r="AE2793" i="7"/>
  <c r="B2793" i="7" s="1"/>
  <c r="AF2792" i="7"/>
  <c r="AE2792" i="7"/>
  <c r="B2792" i="7" s="1"/>
  <c r="AF2791" i="7"/>
  <c r="AE2791" i="7"/>
  <c r="B2791" i="7" s="1"/>
  <c r="AF2790" i="7"/>
  <c r="AE2790" i="7"/>
  <c r="B2790" i="7" s="1"/>
  <c r="AF2789" i="7"/>
  <c r="AE2789" i="7"/>
  <c r="B2789" i="7" s="1"/>
  <c r="AF2788" i="7"/>
  <c r="AE2788" i="7"/>
  <c r="B2788" i="7" s="1"/>
  <c r="AF2787" i="7"/>
  <c r="AE2787" i="7"/>
  <c r="B2787" i="7" s="1"/>
  <c r="AF2786" i="7"/>
  <c r="AE2786" i="7"/>
  <c r="B2786" i="7" s="1"/>
  <c r="AF2785" i="7"/>
  <c r="AE2785" i="7"/>
  <c r="B2785" i="7" s="1"/>
  <c r="AF2784" i="7"/>
  <c r="AE2784" i="7"/>
  <c r="B2784" i="7" s="1"/>
  <c r="AF2783" i="7"/>
  <c r="AE2783" i="7"/>
  <c r="B2783" i="7" s="1"/>
  <c r="AF2782" i="7"/>
  <c r="AE2782" i="7"/>
  <c r="B2782" i="7" s="1"/>
  <c r="AF2781" i="7"/>
  <c r="AE2781" i="7"/>
  <c r="B2781" i="7" s="1"/>
  <c r="AF2780" i="7"/>
  <c r="AE2780" i="7"/>
  <c r="B2780" i="7" s="1"/>
  <c r="AF2779" i="7"/>
  <c r="AE2779" i="7"/>
  <c r="B2779" i="7" s="1"/>
  <c r="AF2778" i="7"/>
  <c r="AE2778" i="7"/>
  <c r="B2778" i="7" s="1"/>
  <c r="AF2777" i="7"/>
  <c r="AE2777" i="7"/>
  <c r="B2777" i="7" s="1"/>
  <c r="AF2776" i="7"/>
  <c r="AE2776" i="7"/>
  <c r="B2776" i="7" s="1"/>
  <c r="AF2775" i="7"/>
  <c r="AE2775" i="7"/>
  <c r="B2775" i="7" s="1"/>
  <c r="AF2774" i="7"/>
  <c r="AE2774" i="7"/>
  <c r="B2774" i="7" s="1"/>
  <c r="AF2773" i="7"/>
  <c r="AE2773" i="7"/>
  <c r="B2773" i="7" s="1"/>
  <c r="AF2772" i="7"/>
  <c r="AE2772" i="7"/>
  <c r="B2772" i="7" s="1"/>
  <c r="AF2771" i="7"/>
  <c r="AE2771" i="7"/>
  <c r="B2771" i="7" s="1"/>
  <c r="AF2770" i="7"/>
  <c r="AE2770" i="7"/>
  <c r="B2770" i="7" s="1"/>
  <c r="AF2769" i="7"/>
  <c r="AE2769" i="7"/>
  <c r="B2769" i="7" s="1"/>
  <c r="AF2768" i="7"/>
  <c r="AE2768" i="7"/>
  <c r="B2768" i="7" s="1"/>
  <c r="AF2767" i="7"/>
  <c r="AE2767" i="7"/>
  <c r="B2767" i="7" s="1"/>
  <c r="AF2766" i="7"/>
  <c r="AE2766" i="7"/>
  <c r="B2766" i="7" s="1"/>
  <c r="AF2765" i="7"/>
  <c r="AE2765" i="7"/>
  <c r="B2765" i="7" s="1"/>
  <c r="AF2764" i="7"/>
  <c r="AE2764" i="7"/>
  <c r="B2764" i="7" s="1"/>
  <c r="AF2763" i="7"/>
  <c r="AE2763" i="7"/>
  <c r="B2763" i="7" s="1"/>
  <c r="AF2762" i="7"/>
  <c r="AE2762" i="7"/>
  <c r="B2762" i="7" s="1"/>
  <c r="AF2761" i="7"/>
  <c r="AE2761" i="7"/>
  <c r="B2761" i="7" s="1"/>
  <c r="AF2760" i="7"/>
  <c r="AE2760" i="7"/>
  <c r="B2760" i="7" s="1"/>
  <c r="AF2759" i="7"/>
  <c r="AE2759" i="7"/>
  <c r="B2759" i="7" s="1"/>
  <c r="AF2758" i="7"/>
  <c r="AE2758" i="7"/>
  <c r="B2758" i="7" s="1"/>
  <c r="AF2757" i="7"/>
  <c r="AE2757" i="7"/>
  <c r="B2757" i="7" s="1"/>
  <c r="AF2756" i="7"/>
  <c r="AE2756" i="7"/>
  <c r="B2756" i="7" s="1"/>
  <c r="AF2755" i="7"/>
  <c r="AE2755" i="7"/>
  <c r="B2755" i="7" s="1"/>
  <c r="AF2754" i="7"/>
  <c r="AE2754" i="7"/>
  <c r="B2754" i="7" s="1"/>
  <c r="AF2753" i="7"/>
  <c r="AE2753" i="7"/>
  <c r="B2753" i="7" s="1"/>
  <c r="AF2752" i="7"/>
  <c r="AE2752" i="7"/>
  <c r="B2752" i="7" s="1"/>
  <c r="AF2751" i="7"/>
  <c r="AE2751" i="7"/>
  <c r="B2751" i="7" s="1"/>
  <c r="AF2750" i="7"/>
  <c r="AE2750" i="7"/>
  <c r="B2750" i="7" s="1"/>
  <c r="AF2749" i="7"/>
  <c r="AE2749" i="7"/>
  <c r="B2749" i="7" s="1"/>
  <c r="AF2748" i="7"/>
  <c r="AE2748" i="7"/>
  <c r="B2748" i="7" s="1"/>
  <c r="AF2747" i="7"/>
  <c r="AE2747" i="7"/>
  <c r="B2747" i="7" s="1"/>
  <c r="AF2746" i="7"/>
  <c r="AE2746" i="7"/>
  <c r="B2746" i="7" s="1"/>
  <c r="AF2745" i="7"/>
  <c r="AE2745" i="7"/>
  <c r="B2745" i="7" s="1"/>
  <c r="AF2744" i="7"/>
  <c r="AE2744" i="7"/>
  <c r="B2744" i="7" s="1"/>
  <c r="AF2743" i="7"/>
  <c r="AE2743" i="7"/>
  <c r="B2743" i="7" s="1"/>
  <c r="AF2742" i="7"/>
  <c r="AE2742" i="7"/>
  <c r="B2742" i="7" s="1"/>
  <c r="AF2741" i="7"/>
  <c r="AE2741" i="7"/>
  <c r="B2741" i="7" s="1"/>
  <c r="AF2740" i="7"/>
  <c r="AE2740" i="7"/>
  <c r="B2740" i="7" s="1"/>
  <c r="AF2739" i="7"/>
  <c r="AE2739" i="7"/>
  <c r="B2739" i="7" s="1"/>
  <c r="AF2738" i="7"/>
  <c r="AE2738" i="7"/>
  <c r="B2738" i="7" s="1"/>
  <c r="AF2737" i="7"/>
  <c r="AE2737" i="7"/>
  <c r="B2737" i="7" s="1"/>
  <c r="AF2736" i="7"/>
  <c r="AE2736" i="7"/>
  <c r="B2736" i="7" s="1"/>
  <c r="AF2735" i="7"/>
  <c r="AE2735" i="7"/>
  <c r="B2735" i="7" s="1"/>
  <c r="AF2734" i="7"/>
  <c r="AE2734" i="7"/>
  <c r="B2734" i="7" s="1"/>
  <c r="AF2733" i="7"/>
  <c r="AE2733" i="7"/>
  <c r="B2733" i="7" s="1"/>
  <c r="AF2732" i="7"/>
  <c r="AE2732" i="7"/>
  <c r="B2732" i="7" s="1"/>
  <c r="AF2731" i="7"/>
  <c r="AE2731" i="7"/>
  <c r="B2731" i="7" s="1"/>
  <c r="AF2730" i="7"/>
  <c r="AE2730" i="7"/>
  <c r="B2730" i="7" s="1"/>
  <c r="AF2729" i="7"/>
  <c r="AE2729" i="7"/>
  <c r="B2729" i="7" s="1"/>
  <c r="AF2728" i="7"/>
  <c r="AE2728" i="7"/>
  <c r="B2728" i="7" s="1"/>
  <c r="AF2727" i="7"/>
  <c r="AE2727" i="7"/>
  <c r="B2727" i="7" s="1"/>
  <c r="AF2726" i="7"/>
  <c r="AE2726" i="7"/>
  <c r="B2726" i="7" s="1"/>
  <c r="AF2725" i="7"/>
  <c r="AE2725" i="7"/>
  <c r="B2725" i="7" s="1"/>
  <c r="AF2724" i="7"/>
  <c r="AE2724" i="7"/>
  <c r="B2724" i="7" s="1"/>
  <c r="AF2723" i="7"/>
  <c r="AE2723" i="7"/>
  <c r="B2723" i="7" s="1"/>
  <c r="AF2722" i="7"/>
  <c r="AE2722" i="7"/>
  <c r="B2722" i="7" s="1"/>
  <c r="AF2721" i="7"/>
  <c r="AE2721" i="7"/>
  <c r="B2721" i="7" s="1"/>
  <c r="AF2720" i="7"/>
  <c r="AE2720" i="7"/>
  <c r="B2720" i="7" s="1"/>
  <c r="AF2719" i="7"/>
  <c r="AE2719" i="7"/>
  <c r="B2719" i="7" s="1"/>
  <c r="AF2718" i="7"/>
  <c r="AE2718" i="7"/>
  <c r="B2718" i="7" s="1"/>
  <c r="AF2717" i="7"/>
  <c r="AE2717" i="7"/>
  <c r="B2717" i="7" s="1"/>
  <c r="AF2716" i="7"/>
  <c r="AE2716" i="7"/>
  <c r="B2716" i="7" s="1"/>
  <c r="AF2715" i="7"/>
  <c r="AE2715" i="7"/>
  <c r="B2715" i="7" s="1"/>
  <c r="AF2714" i="7"/>
  <c r="AE2714" i="7"/>
  <c r="B2714" i="7" s="1"/>
  <c r="AF2713" i="7"/>
  <c r="AE2713" i="7"/>
  <c r="B2713" i="7" s="1"/>
  <c r="AF2712" i="7"/>
  <c r="AE2712" i="7"/>
  <c r="B2712" i="7" s="1"/>
  <c r="AF2711" i="7"/>
  <c r="AE2711" i="7"/>
  <c r="B2711" i="7" s="1"/>
  <c r="AF2710" i="7"/>
  <c r="AE2710" i="7"/>
  <c r="B2710" i="7" s="1"/>
  <c r="AF2709" i="7"/>
  <c r="AE2709" i="7"/>
  <c r="B2709" i="7" s="1"/>
  <c r="AF2708" i="7"/>
  <c r="AE2708" i="7"/>
  <c r="B2708" i="7" s="1"/>
  <c r="AF2707" i="7"/>
  <c r="AE2707" i="7"/>
  <c r="B2707" i="7" s="1"/>
  <c r="AF2706" i="7"/>
  <c r="AE2706" i="7"/>
  <c r="B2706" i="7" s="1"/>
  <c r="AF2705" i="7"/>
  <c r="AE2705" i="7"/>
  <c r="B2705" i="7" s="1"/>
  <c r="AF2704" i="7"/>
  <c r="AE2704" i="7"/>
  <c r="B2704" i="7" s="1"/>
  <c r="AF2703" i="7"/>
  <c r="AE2703" i="7"/>
  <c r="B2703" i="7" s="1"/>
  <c r="AF2702" i="7"/>
  <c r="AE2702" i="7"/>
  <c r="B2702" i="7" s="1"/>
  <c r="AF2701" i="7"/>
  <c r="AE2701" i="7"/>
  <c r="B2701" i="7" s="1"/>
  <c r="AF2700" i="7"/>
  <c r="AE2700" i="7"/>
  <c r="B2700" i="7" s="1"/>
  <c r="AF2699" i="7"/>
  <c r="AE2699" i="7"/>
  <c r="B2699" i="7" s="1"/>
  <c r="AF2698" i="7"/>
  <c r="AE2698" i="7"/>
  <c r="B2698" i="7" s="1"/>
  <c r="AF2697" i="7"/>
  <c r="AE2697" i="7"/>
  <c r="B2697" i="7" s="1"/>
  <c r="AF2696" i="7"/>
  <c r="AE2696" i="7"/>
  <c r="B2696" i="7" s="1"/>
  <c r="AF2695" i="7"/>
  <c r="AE2695" i="7"/>
  <c r="B2695" i="7" s="1"/>
  <c r="AF2694" i="7"/>
  <c r="AE2694" i="7"/>
  <c r="B2694" i="7" s="1"/>
  <c r="AF2693" i="7"/>
  <c r="AE2693" i="7"/>
  <c r="B2693" i="7" s="1"/>
  <c r="AF2692" i="7"/>
  <c r="AE2692" i="7"/>
  <c r="B2692" i="7" s="1"/>
  <c r="AF2691" i="7"/>
  <c r="AE2691" i="7"/>
  <c r="B2691" i="7" s="1"/>
  <c r="AF2690" i="7"/>
  <c r="AE2690" i="7"/>
  <c r="B2690" i="7" s="1"/>
  <c r="AF2689" i="7"/>
  <c r="AE2689" i="7"/>
  <c r="B2689" i="7" s="1"/>
  <c r="AF2688" i="7"/>
  <c r="AE2688" i="7"/>
  <c r="B2688" i="7" s="1"/>
  <c r="AF2687" i="7"/>
  <c r="AE2687" i="7"/>
  <c r="B2687" i="7" s="1"/>
  <c r="AF2686" i="7"/>
  <c r="AE2686" i="7"/>
  <c r="B2686" i="7" s="1"/>
  <c r="AF2685" i="7"/>
  <c r="AE2685" i="7"/>
  <c r="B2685" i="7" s="1"/>
  <c r="AF2684" i="7"/>
  <c r="AE2684" i="7"/>
  <c r="B2684" i="7" s="1"/>
  <c r="AF2683" i="7"/>
  <c r="AE2683" i="7"/>
  <c r="B2683" i="7" s="1"/>
  <c r="AF2682" i="7"/>
  <c r="AE2682" i="7"/>
  <c r="B2682" i="7" s="1"/>
  <c r="AF2681" i="7"/>
  <c r="AE2681" i="7"/>
  <c r="B2681" i="7" s="1"/>
  <c r="AF2680" i="7"/>
  <c r="AE2680" i="7"/>
  <c r="B2680" i="7" s="1"/>
  <c r="AF2679" i="7"/>
  <c r="AE2679" i="7"/>
  <c r="B2679" i="7" s="1"/>
  <c r="AF2678" i="7"/>
  <c r="AE2678" i="7"/>
  <c r="B2678" i="7" s="1"/>
  <c r="AF2677" i="7"/>
  <c r="AE2677" i="7"/>
  <c r="B2677" i="7" s="1"/>
  <c r="AF2676" i="7"/>
  <c r="AE2676" i="7"/>
  <c r="B2676" i="7" s="1"/>
  <c r="AF2675" i="7"/>
  <c r="AE2675" i="7"/>
  <c r="B2675" i="7" s="1"/>
  <c r="AF2674" i="7"/>
  <c r="AE2674" i="7"/>
  <c r="B2674" i="7" s="1"/>
  <c r="AF2673" i="7"/>
  <c r="AE2673" i="7"/>
  <c r="B2673" i="7" s="1"/>
  <c r="AF2672" i="7"/>
  <c r="AE2672" i="7"/>
  <c r="B2672" i="7" s="1"/>
  <c r="AF2671" i="7"/>
  <c r="AE2671" i="7"/>
  <c r="B2671" i="7" s="1"/>
  <c r="AF2670" i="7"/>
  <c r="AE2670" i="7"/>
  <c r="B2670" i="7" s="1"/>
  <c r="AF2669" i="7"/>
  <c r="AE2669" i="7"/>
  <c r="B2669" i="7" s="1"/>
  <c r="AF2668" i="7"/>
  <c r="AE2668" i="7"/>
  <c r="B2668" i="7" s="1"/>
  <c r="AF2667" i="7"/>
  <c r="AE2667" i="7"/>
  <c r="B2667" i="7" s="1"/>
  <c r="AF2666" i="7"/>
  <c r="AE2666" i="7"/>
  <c r="B2666" i="7" s="1"/>
  <c r="AF2665" i="7"/>
  <c r="AE2665" i="7"/>
  <c r="B2665" i="7" s="1"/>
  <c r="AF2664" i="7"/>
  <c r="AE2664" i="7"/>
  <c r="B2664" i="7" s="1"/>
  <c r="AF2663" i="7"/>
  <c r="AE2663" i="7"/>
  <c r="B2663" i="7" s="1"/>
  <c r="AF2662" i="7"/>
  <c r="AE2662" i="7"/>
  <c r="B2662" i="7" s="1"/>
  <c r="AF2661" i="7"/>
  <c r="AE2661" i="7"/>
  <c r="B2661" i="7" s="1"/>
  <c r="AF2660" i="7"/>
  <c r="AE2660" i="7"/>
  <c r="B2660" i="7" s="1"/>
  <c r="AF2659" i="7"/>
  <c r="AE2659" i="7"/>
  <c r="B2659" i="7" s="1"/>
  <c r="AF2658" i="7"/>
  <c r="AE2658" i="7"/>
  <c r="B2658" i="7" s="1"/>
  <c r="AF2657" i="7"/>
  <c r="AE2657" i="7"/>
  <c r="B2657" i="7" s="1"/>
  <c r="AF2656" i="7"/>
  <c r="AE2656" i="7"/>
  <c r="B2656" i="7" s="1"/>
  <c r="AF2655" i="7"/>
  <c r="AE2655" i="7"/>
  <c r="B2655" i="7" s="1"/>
  <c r="AF2654" i="7"/>
  <c r="AE2654" i="7"/>
  <c r="B2654" i="7" s="1"/>
  <c r="AF2653" i="7"/>
  <c r="AE2653" i="7"/>
  <c r="B2653" i="7" s="1"/>
  <c r="AF2652" i="7"/>
  <c r="AE2652" i="7"/>
  <c r="B2652" i="7" s="1"/>
  <c r="AF2651" i="7"/>
  <c r="AE2651" i="7"/>
  <c r="B2651" i="7" s="1"/>
  <c r="AF2650" i="7"/>
  <c r="AE2650" i="7"/>
  <c r="B2650" i="7" s="1"/>
  <c r="AF2649" i="7"/>
  <c r="AE2649" i="7"/>
  <c r="B2649" i="7" s="1"/>
  <c r="AF2648" i="7"/>
  <c r="AE2648" i="7"/>
  <c r="B2648" i="7" s="1"/>
  <c r="AF2647" i="7"/>
  <c r="AE2647" i="7"/>
  <c r="B2647" i="7" s="1"/>
  <c r="AF2646" i="7"/>
  <c r="AE2646" i="7"/>
  <c r="B2646" i="7" s="1"/>
  <c r="AF2645" i="7"/>
  <c r="AE2645" i="7"/>
  <c r="B2645" i="7" s="1"/>
  <c r="AF2644" i="7"/>
  <c r="AE2644" i="7"/>
  <c r="B2644" i="7" s="1"/>
  <c r="AF2643" i="7"/>
  <c r="AE2643" i="7"/>
  <c r="B2643" i="7" s="1"/>
  <c r="AF2642" i="7"/>
  <c r="AE2642" i="7"/>
  <c r="B2642" i="7" s="1"/>
  <c r="AF2641" i="7"/>
  <c r="AE2641" i="7"/>
  <c r="B2641" i="7" s="1"/>
  <c r="AF2640" i="7"/>
  <c r="AE2640" i="7"/>
  <c r="B2640" i="7" s="1"/>
  <c r="AF2639" i="7"/>
  <c r="AE2639" i="7"/>
  <c r="B2639" i="7" s="1"/>
  <c r="AF2638" i="7"/>
  <c r="AE2638" i="7"/>
  <c r="B2638" i="7" s="1"/>
  <c r="AF2637" i="7"/>
  <c r="AE2637" i="7"/>
  <c r="B2637" i="7" s="1"/>
  <c r="AF2636" i="7"/>
  <c r="AE2636" i="7"/>
  <c r="B2636" i="7" s="1"/>
  <c r="AF2635" i="7"/>
  <c r="AE2635" i="7"/>
  <c r="B2635" i="7" s="1"/>
  <c r="AF2634" i="7"/>
  <c r="AE2634" i="7"/>
  <c r="B2634" i="7" s="1"/>
  <c r="AF2633" i="7"/>
  <c r="AE2633" i="7"/>
  <c r="B2633" i="7" s="1"/>
  <c r="AF2632" i="7"/>
  <c r="AE2632" i="7"/>
  <c r="B2632" i="7" s="1"/>
  <c r="AF2631" i="7"/>
  <c r="AE2631" i="7"/>
  <c r="B2631" i="7" s="1"/>
  <c r="AF2630" i="7"/>
  <c r="AE2630" i="7"/>
  <c r="B2630" i="7" s="1"/>
  <c r="AF2629" i="7"/>
  <c r="AE2629" i="7"/>
  <c r="B2629" i="7" s="1"/>
  <c r="AF2628" i="7"/>
  <c r="AE2628" i="7"/>
  <c r="B2628" i="7" s="1"/>
  <c r="AF2627" i="7"/>
  <c r="AE2627" i="7"/>
  <c r="B2627" i="7" s="1"/>
  <c r="AF2626" i="7"/>
  <c r="AE2626" i="7"/>
  <c r="B2626" i="7" s="1"/>
  <c r="AF2625" i="7"/>
  <c r="AE2625" i="7"/>
  <c r="B2625" i="7" s="1"/>
  <c r="AF2624" i="7"/>
  <c r="AE2624" i="7"/>
  <c r="B2624" i="7" s="1"/>
  <c r="AF2623" i="7"/>
  <c r="AE2623" i="7"/>
  <c r="B2623" i="7" s="1"/>
  <c r="AF2622" i="7"/>
  <c r="AE2622" i="7"/>
  <c r="B2622" i="7" s="1"/>
  <c r="AF2621" i="7"/>
  <c r="AE2621" i="7"/>
  <c r="B2621" i="7" s="1"/>
  <c r="AF2620" i="7"/>
  <c r="AE2620" i="7"/>
  <c r="B2620" i="7" s="1"/>
  <c r="AF2619" i="7"/>
  <c r="AE2619" i="7"/>
  <c r="B2619" i="7" s="1"/>
  <c r="AF2618" i="7"/>
  <c r="AE2618" i="7"/>
  <c r="B2618" i="7" s="1"/>
  <c r="AF2617" i="7"/>
  <c r="AE2617" i="7"/>
  <c r="B2617" i="7" s="1"/>
  <c r="AF2616" i="7"/>
  <c r="AE2616" i="7"/>
  <c r="B2616" i="7" s="1"/>
  <c r="AF2615" i="7"/>
  <c r="AE2615" i="7"/>
  <c r="B2615" i="7" s="1"/>
  <c r="AF2614" i="7"/>
  <c r="AE2614" i="7"/>
  <c r="B2614" i="7" s="1"/>
  <c r="AF2613" i="7"/>
  <c r="AE2613" i="7"/>
  <c r="B2613" i="7" s="1"/>
  <c r="AF2612" i="7"/>
  <c r="AE2612" i="7"/>
  <c r="B2612" i="7" s="1"/>
  <c r="AF2611" i="7"/>
  <c r="AE2611" i="7"/>
  <c r="B2611" i="7" s="1"/>
  <c r="AF2610" i="7"/>
  <c r="AE2610" i="7"/>
  <c r="B2610" i="7" s="1"/>
  <c r="AF2609" i="7"/>
  <c r="AE2609" i="7"/>
  <c r="B2609" i="7" s="1"/>
  <c r="AF2608" i="7"/>
  <c r="AE2608" i="7"/>
  <c r="B2608" i="7" s="1"/>
  <c r="AF2607" i="7"/>
  <c r="AE2607" i="7"/>
  <c r="B2607" i="7" s="1"/>
  <c r="AF2606" i="7"/>
  <c r="AE2606" i="7"/>
  <c r="B2606" i="7" s="1"/>
  <c r="AF2605" i="7"/>
  <c r="AE2605" i="7"/>
  <c r="B2605" i="7" s="1"/>
  <c r="AF2604" i="7"/>
  <c r="AE2604" i="7"/>
  <c r="B2604" i="7" s="1"/>
  <c r="AF2603" i="7"/>
  <c r="AE2603" i="7"/>
  <c r="B2603" i="7" s="1"/>
  <c r="AF2602" i="7"/>
  <c r="AE2602" i="7"/>
  <c r="B2602" i="7" s="1"/>
  <c r="AF2601" i="7"/>
  <c r="AE2601" i="7"/>
  <c r="B2601" i="7" s="1"/>
  <c r="AF2600" i="7"/>
  <c r="AE2600" i="7"/>
  <c r="B2600" i="7" s="1"/>
  <c r="AF2599" i="7"/>
  <c r="AE2599" i="7"/>
  <c r="B2599" i="7" s="1"/>
  <c r="AF2598" i="7"/>
  <c r="AE2598" i="7"/>
  <c r="B2598" i="7" s="1"/>
  <c r="AF2597" i="7"/>
  <c r="AE2597" i="7"/>
  <c r="B2597" i="7" s="1"/>
  <c r="AF2596" i="7"/>
  <c r="AE2596" i="7"/>
  <c r="B2596" i="7" s="1"/>
  <c r="AF2595" i="7"/>
  <c r="AE2595" i="7"/>
  <c r="B2595" i="7" s="1"/>
  <c r="AF2594" i="7"/>
  <c r="AE2594" i="7"/>
  <c r="B2594" i="7" s="1"/>
  <c r="AF2593" i="7"/>
  <c r="AE2593" i="7"/>
  <c r="B2593" i="7" s="1"/>
  <c r="AF2592" i="7"/>
  <c r="AE2592" i="7"/>
  <c r="B2592" i="7" s="1"/>
  <c r="AF2591" i="7"/>
  <c r="AE2591" i="7"/>
  <c r="B2591" i="7" s="1"/>
  <c r="AF2590" i="7"/>
  <c r="AE2590" i="7"/>
  <c r="B2590" i="7" s="1"/>
  <c r="AF2589" i="7"/>
  <c r="AE2589" i="7"/>
  <c r="B2589" i="7" s="1"/>
  <c r="AF2588" i="7"/>
  <c r="AE2588" i="7"/>
  <c r="B2588" i="7" s="1"/>
  <c r="AF2587" i="7"/>
  <c r="AE2587" i="7"/>
  <c r="B2587" i="7" s="1"/>
  <c r="AF2586" i="7"/>
  <c r="AE2586" i="7"/>
  <c r="B2586" i="7" s="1"/>
  <c r="AF2585" i="7"/>
  <c r="AE2585" i="7"/>
  <c r="B2585" i="7" s="1"/>
  <c r="AF2584" i="7"/>
  <c r="AE2584" i="7"/>
  <c r="B2584" i="7" s="1"/>
  <c r="AF2583" i="7"/>
  <c r="AE2583" i="7"/>
  <c r="B2583" i="7" s="1"/>
  <c r="AF2582" i="7"/>
  <c r="AE2582" i="7"/>
  <c r="B2582" i="7" s="1"/>
  <c r="AF2581" i="7"/>
  <c r="AE2581" i="7"/>
  <c r="B2581" i="7" s="1"/>
  <c r="AF2580" i="7"/>
  <c r="AE2580" i="7"/>
  <c r="B2580" i="7" s="1"/>
  <c r="AF2579" i="7"/>
  <c r="AE2579" i="7"/>
  <c r="B2579" i="7" s="1"/>
  <c r="AF2578" i="7"/>
  <c r="AE2578" i="7"/>
  <c r="B2578" i="7" s="1"/>
  <c r="AF2577" i="7"/>
  <c r="AE2577" i="7"/>
  <c r="B2577" i="7" s="1"/>
  <c r="AF2576" i="7"/>
  <c r="AE2576" i="7"/>
  <c r="B2576" i="7" s="1"/>
  <c r="AF2575" i="7"/>
  <c r="AE2575" i="7"/>
  <c r="B2575" i="7" s="1"/>
  <c r="AF2574" i="7"/>
  <c r="AE2574" i="7"/>
  <c r="B2574" i="7" s="1"/>
  <c r="AF2573" i="7"/>
  <c r="AE2573" i="7"/>
  <c r="B2573" i="7" s="1"/>
  <c r="AF2572" i="7"/>
  <c r="AE2572" i="7"/>
  <c r="B2572" i="7" s="1"/>
  <c r="AF2571" i="7"/>
  <c r="AE2571" i="7"/>
  <c r="B2571" i="7" s="1"/>
  <c r="AF2570" i="7"/>
  <c r="AE2570" i="7"/>
  <c r="B2570" i="7" s="1"/>
  <c r="AF2569" i="7"/>
  <c r="AE2569" i="7"/>
  <c r="B2569" i="7" s="1"/>
  <c r="AF2568" i="7"/>
  <c r="AE2568" i="7"/>
  <c r="B2568" i="7" s="1"/>
  <c r="AF2567" i="7"/>
  <c r="AE2567" i="7"/>
  <c r="B2567" i="7" s="1"/>
  <c r="AF2566" i="7"/>
  <c r="AE2566" i="7"/>
  <c r="B2566" i="7" s="1"/>
  <c r="AF2565" i="7"/>
  <c r="AE2565" i="7"/>
  <c r="B2565" i="7" s="1"/>
  <c r="AF2564" i="7"/>
  <c r="AE2564" i="7"/>
  <c r="B2564" i="7" s="1"/>
  <c r="AF2563" i="7"/>
  <c r="AE2563" i="7"/>
  <c r="B2563" i="7" s="1"/>
  <c r="AF2562" i="7"/>
  <c r="AE2562" i="7"/>
  <c r="B2562" i="7" s="1"/>
  <c r="AF2561" i="7"/>
  <c r="AE2561" i="7"/>
  <c r="B2561" i="7" s="1"/>
  <c r="AF2560" i="7"/>
  <c r="AE2560" i="7"/>
  <c r="B2560" i="7" s="1"/>
  <c r="AF2559" i="7"/>
  <c r="AE2559" i="7"/>
  <c r="B2559" i="7" s="1"/>
  <c r="AF2558" i="7"/>
  <c r="AE2558" i="7"/>
  <c r="B2558" i="7" s="1"/>
  <c r="AF2557" i="7"/>
  <c r="AE2557" i="7"/>
  <c r="B2557" i="7" s="1"/>
  <c r="AF2556" i="7"/>
  <c r="AE2556" i="7"/>
  <c r="B2556" i="7" s="1"/>
  <c r="AF2555" i="7"/>
  <c r="AE2555" i="7"/>
  <c r="B2555" i="7" s="1"/>
  <c r="AF2554" i="7"/>
  <c r="AE2554" i="7"/>
  <c r="B2554" i="7" s="1"/>
  <c r="AF2553" i="7"/>
  <c r="AE2553" i="7"/>
  <c r="B2553" i="7" s="1"/>
  <c r="AF2552" i="7"/>
  <c r="AE2552" i="7"/>
  <c r="B2552" i="7" s="1"/>
  <c r="AF2551" i="7"/>
  <c r="AE2551" i="7"/>
  <c r="B2551" i="7" s="1"/>
  <c r="AF2550" i="7"/>
  <c r="AE2550" i="7"/>
  <c r="B2550" i="7" s="1"/>
  <c r="AF2549" i="7"/>
  <c r="AE2549" i="7"/>
  <c r="B2549" i="7" s="1"/>
  <c r="AF2548" i="7"/>
  <c r="AE2548" i="7"/>
  <c r="B2548" i="7" s="1"/>
  <c r="AF2547" i="7"/>
  <c r="AE2547" i="7"/>
  <c r="B2547" i="7" s="1"/>
  <c r="AF2546" i="7"/>
  <c r="AE2546" i="7"/>
  <c r="B2546" i="7" s="1"/>
  <c r="AF2545" i="7"/>
  <c r="AE2545" i="7"/>
  <c r="B2545" i="7" s="1"/>
  <c r="AF2544" i="7"/>
  <c r="AE2544" i="7"/>
  <c r="B2544" i="7" s="1"/>
  <c r="AF2543" i="7"/>
  <c r="AE2543" i="7"/>
  <c r="B2543" i="7" s="1"/>
  <c r="AF2542" i="7"/>
  <c r="AE2542" i="7"/>
  <c r="B2542" i="7" s="1"/>
  <c r="AF2541" i="7"/>
  <c r="AE2541" i="7"/>
  <c r="B2541" i="7" s="1"/>
  <c r="AF2540" i="7"/>
  <c r="AE2540" i="7"/>
  <c r="B2540" i="7" s="1"/>
  <c r="AF2539" i="7"/>
  <c r="AE2539" i="7"/>
  <c r="B2539" i="7" s="1"/>
  <c r="AF2538" i="7"/>
  <c r="AE2538" i="7"/>
  <c r="B2538" i="7" s="1"/>
  <c r="AF2537" i="7"/>
  <c r="AE2537" i="7"/>
  <c r="B2537" i="7" s="1"/>
  <c r="AF2536" i="7"/>
  <c r="AE2536" i="7"/>
  <c r="B2536" i="7" s="1"/>
  <c r="AF2535" i="7"/>
  <c r="AE2535" i="7"/>
  <c r="B2535" i="7" s="1"/>
  <c r="AF2534" i="7"/>
  <c r="AE2534" i="7"/>
  <c r="B2534" i="7" s="1"/>
  <c r="AF2533" i="7"/>
  <c r="AE2533" i="7"/>
  <c r="B2533" i="7" s="1"/>
  <c r="AF2532" i="7"/>
  <c r="AE2532" i="7"/>
  <c r="B2532" i="7" s="1"/>
  <c r="AF2531" i="7"/>
  <c r="AE2531" i="7"/>
  <c r="B2531" i="7" s="1"/>
  <c r="AF2530" i="7"/>
  <c r="AE2530" i="7"/>
  <c r="B2530" i="7" s="1"/>
  <c r="AF2529" i="7"/>
  <c r="AE2529" i="7"/>
  <c r="B2529" i="7" s="1"/>
  <c r="AF2528" i="7"/>
  <c r="AE2528" i="7"/>
  <c r="B2528" i="7" s="1"/>
  <c r="AF2527" i="7"/>
  <c r="AE2527" i="7"/>
  <c r="B2527" i="7" s="1"/>
  <c r="AF2526" i="7"/>
  <c r="AE2526" i="7"/>
  <c r="B2526" i="7" s="1"/>
  <c r="AF2525" i="7"/>
  <c r="AE2525" i="7"/>
  <c r="B2525" i="7" s="1"/>
  <c r="AF2524" i="7"/>
  <c r="AE2524" i="7"/>
  <c r="B2524" i="7" s="1"/>
  <c r="AF2523" i="7"/>
  <c r="AE2523" i="7"/>
  <c r="B2523" i="7" s="1"/>
  <c r="AF2522" i="7"/>
  <c r="AE2522" i="7"/>
  <c r="B2522" i="7" s="1"/>
  <c r="AF2521" i="7"/>
  <c r="AE2521" i="7"/>
  <c r="B2521" i="7" s="1"/>
  <c r="AF2520" i="7"/>
  <c r="AE2520" i="7"/>
  <c r="B2520" i="7" s="1"/>
  <c r="AF2519" i="7"/>
  <c r="AE2519" i="7"/>
  <c r="B2519" i="7" s="1"/>
  <c r="AF2518" i="7"/>
  <c r="AE2518" i="7"/>
  <c r="B2518" i="7" s="1"/>
  <c r="AF2517" i="7"/>
  <c r="AE2517" i="7"/>
  <c r="B2517" i="7" s="1"/>
  <c r="AF2516" i="7"/>
  <c r="AE2516" i="7"/>
  <c r="B2516" i="7" s="1"/>
  <c r="AF2515" i="7"/>
  <c r="AE2515" i="7"/>
  <c r="B2515" i="7" s="1"/>
  <c r="AF2514" i="7"/>
  <c r="AE2514" i="7"/>
  <c r="B2514" i="7" s="1"/>
  <c r="AF2513" i="7"/>
  <c r="AE2513" i="7"/>
  <c r="B2513" i="7" s="1"/>
  <c r="AF2512" i="7"/>
  <c r="AE2512" i="7"/>
  <c r="B2512" i="7" s="1"/>
  <c r="AF2511" i="7"/>
  <c r="AE2511" i="7"/>
  <c r="B2511" i="7" s="1"/>
  <c r="AF2510" i="7"/>
  <c r="AE2510" i="7"/>
  <c r="B2510" i="7" s="1"/>
  <c r="AF2509" i="7"/>
  <c r="AE2509" i="7"/>
  <c r="B2509" i="7" s="1"/>
  <c r="AF2508" i="7"/>
  <c r="AE2508" i="7"/>
  <c r="B2508" i="7" s="1"/>
  <c r="AF2507" i="7"/>
  <c r="AE2507" i="7"/>
  <c r="B2507" i="7" s="1"/>
  <c r="AF2506" i="7"/>
  <c r="AE2506" i="7"/>
  <c r="B2506" i="7" s="1"/>
  <c r="AF2505" i="7"/>
  <c r="AE2505" i="7"/>
  <c r="B2505" i="7" s="1"/>
  <c r="AF2504" i="7"/>
  <c r="AE2504" i="7"/>
  <c r="B2504" i="7" s="1"/>
  <c r="AF2503" i="7"/>
  <c r="AE2503" i="7"/>
  <c r="B2503" i="7" s="1"/>
  <c r="AF2502" i="7"/>
  <c r="AE2502" i="7"/>
  <c r="B2502" i="7" s="1"/>
  <c r="AF2501" i="7"/>
  <c r="AE2501" i="7"/>
  <c r="B2501" i="7" s="1"/>
  <c r="AF2500" i="7"/>
  <c r="AE2500" i="7"/>
  <c r="B2500" i="7" s="1"/>
  <c r="AF2499" i="7"/>
  <c r="AE2499" i="7"/>
  <c r="B2499" i="7" s="1"/>
  <c r="AF2498" i="7"/>
  <c r="AE2498" i="7"/>
  <c r="B2498" i="7" s="1"/>
  <c r="AF2497" i="7"/>
  <c r="AE2497" i="7"/>
  <c r="B2497" i="7" s="1"/>
  <c r="AF2496" i="7"/>
  <c r="AE2496" i="7"/>
  <c r="B2496" i="7" s="1"/>
  <c r="AF2495" i="7"/>
  <c r="AE2495" i="7"/>
  <c r="B2495" i="7" s="1"/>
  <c r="AF2494" i="7"/>
  <c r="AE2494" i="7"/>
  <c r="B2494" i="7" s="1"/>
  <c r="AF2493" i="7"/>
  <c r="AE2493" i="7"/>
  <c r="B2493" i="7" s="1"/>
  <c r="AF2492" i="7"/>
  <c r="AE2492" i="7"/>
  <c r="B2492" i="7" s="1"/>
  <c r="AF2491" i="7"/>
  <c r="AE2491" i="7"/>
  <c r="B2491" i="7" s="1"/>
  <c r="AF2490" i="7"/>
  <c r="AE2490" i="7"/>
  <c r="B2490" i="7" s="1"/>
  <c r="AF2489" i="7"/>
  <c r="AE2489" i="7"/>
  <c r="B2489" i="7" s="1"/>
  <c r="AF2488" i="7"/>
  <c r="AE2488" i="7"/>
  <c r="B2488" i="7" s="1"/>
  <c r="AF2487" i="7"/>
  <c r="AE2487" i="7"/>
  <c r="B2487" i="7" s="1"/>
  <c r="AF2486" i="7"/>
  <c r="AE2486" i="7"/>
  <c r="B2486" i="7" s="1"/>
  <c r="AF2485" i="7"/>
  <c r="AE2485" i="7"/>
  <c r="B2485" i="7" s="1"/>
  <c r="AF2484" i="7"/>
  <c r="AE2484" i="7"/>
  <c r="B2484" i="7" s="1"/>
  <c r="AF2483" i="7"/>
  <c r="AE2483" i="7"/>
  <c r="B2483" i="7" s="1"/>
  <c r="AF2482" i="7"/>
  <c r="AE2482" i="7"/>
  <c r="B2482" i="7" s="1"/>
  <c r="AF2481" i="7"/>
  <c r="AE2481" i="7"/>
  <c r="B2481" i="7" s="1"/>
  <c r="AF2480" i="7"/>
  <c r="AE2480" i="7"/>
  <c r="B2480" i="7" s="1"/>
  <c r="AF2479" i="7"/>
  <c r="AE2479" i="7"/>
  <c r="B2479" i="7" s="1"/>
  <c r="AF2478" i="7"/>
  <c r="AE2478" i="7"/>
  <c r="B2478" i="7" s="1"/>
  <c r="AF2477" i="7"/>
  <c r="AE2477" i="7"/>
  <c r="B2477" i="7" s="1"/>
  <c r="AF2476" i="7"/>
  <c r="AE2476" i="7"/>
  <c r="B2476" i="7" s="1"/>
  <c r="AF2475" i="7"/>
  <c r="AE2475" i="7"/>
  <c r="B2475" i="7" s="1"/>
  <c r="AF2474" i="7"/>
  <c r="AE2474" i="7"/>
  <c r="B2474" i="7" s="1"/>
  <c r="AF2473" i="7"/>
  <c r="AE2473" i="7"/>
  <c r="B2473" i="7" s="1"/>
  <c r="AF2472" i="7"/>
  <c r="AE2472" i="7"/>
  <c r="B2472" i="7" s="1"/>
  <c r="AF2471" i="7"/>
  <c r="AE2471" i="7"/>
  <c r="B2471" i="7" s="1"/>
  <c r="AF2470" i="7"/>
  <c r="AE2470" i="7"/>
  <c r="B2470" i="7" s="1"/>
  <c r="AF2469" i="7"/>
  <c r="AE2469" i="7"/>
  <c r="B2469" i="7" s="1"/>
  <c r="AF2468" i="7"/>
  <c r="AE2468" i="7"/>
  <c r="B2468" i="7" s="1"/>
  <c r="AF2467" i="7"/>
  <c r="AE2467" i="7"/>
  <c r="B2467" i="7" s="1"/>
  <c r="AF2466" i="7"/>
  <c r="AE2466" i="7"/>
  <c r="B2466" i="7" s="1"/>
  <c r="AF2465" i="7"/>
  <c r="AE2465" i="7"/>
  <c r="B2465" i="7" s="1"/>
  <c r="AF2464" i="7"/>
  <c r="AE2464" i="7"/>
  <c r="B2464" i="7" s="1"/>
  <c r="AF2463" i="7"/>
  <c r="AE2463" i="7"/>
  <c r="B2463" i="7" s="1"/>
  <c r="AF2462" i="7"/>
  <c r="AE2462" i="7"/>
  <c r="B2462" i="7" s="1"/>
  <c r="AF2461" i="7"/>
  <c r="AE2461" i="7"/>
  <c r="B2461" i="7" s="1"/>
  <c r="AF2460" i="7"/>
  <c r="AE2460" i="7"/>
  <c r="B2460" i="7" s="1"/>
  <c r="AF2459" i="7"/>
  <c r="AE2459" i="7"/>
  <c r="B2459" i="7" s="1"/>
  <c r="AF2458" i="7"/>
  <c r="AE2458" i="7"/>
  <c r="B2458" i="7" s="1"/>
  <c r="AF2457" i="7"/>
  <c r="AE2457" i="7"/>
  <c r="B2457" i="7" s="1"/>
  <c r="AF2456" i="7"/>
  <c r="AE2456" i="7"/>
  <c r="B2456" i="7" s="1"/>
  <c r="AF2455" i="7"/>
  <c r="AE2455" i="7"/>
  <c r="B2455" i="7" s="1"/>
  <c r="AF2454" i="7"/>
  <c r="AE2454" i="7"/>
  <c r="B2454" i="7" s="1"/>
  <c r="AF2453" i="7"/>
  <c r="AE2453" i="7"/>
  <c r="B2453" i="7" s="1"/>
  <c r="AF2452" i="7"/>
  <c r="AE2452" i="7"/>
  <c r="B2452" i="7" s="1"/>
  <c r="AF2451" i="7"/>
  <c r="AE2451" i="7"/>
  <c r="B2451" i="7" s="1"/>
  <c r="AF2450" i="7"/>
  <c r="AE2450" i="7"/>
  <c r="B2450" i="7" s="1"/>
  <c r="AF2449" i="7"/>
  <c r="AE2449" i="7"/>
  <c r="B2449" i="7" s="1"/>
  <c r="AF2448" i="7"/>
  <c r="AE2448" i="7"/>
  <c r="B2448" i="7" s="1"/>
  <c r="AF2447" i="7"/>
  <c r="AE2447" i="7"/>
  <c r="B2447" i="7" s="1"/>
  <c r="AF2446" i="7"/>
  <c r="AE2446" i="7"/>
  <c r="B2446" i="7" s="1"/>
  <c r="AF2445" i="7"/>
  <c r="AE2445" i="7"/>
  <c r="B2445" i="7" s="1"/>
  <c r="AF2444" i="7"/>
  <c r="AE2444" i="7"/>
  <c r="B2444" i="7" s="1"/>
  <c r="AF2443" i="7"/>
  <c r="AE2443" i="7"/>
  <c r="B2443" i="7" s="1"/>
  <c r="AF2442" i="7"/>
  <c r="AE2442" i="7"/>
  <c r="B2442" i="7" s="1"/>
  <c r="AF2441" i="7"/>
  <c r="AE2441" i="7"/>
  <c r="B2441" i="7" s="1"/>
  <c r="AF2440" i="7"/>
  <c r="AE2440" i="7"/>
  <c r="B2440" i="7" s="1"/>
  <c r="AF2439" i="7"/>
  <c r="AE2439" i="7"/>
  <c r="B2439" i="7" s="1"/>
  <c r="AF2438" i="7"/>
  <c r="AE2438" i="7"/>
  <c r="B2438" i="7" s="1"/>
  <c r="AF2437" i="7"/>
  <c r="AE2437" i="7"/>
  <c r="B2437" i="7" s="1"/>
  <c r="AF2436" i="7"/>
  <c r="AE2436" i="7"/>
  <c r="B2436" i="7" s="1"/>
  <c r="AF2435" i="7"/>
  <c r="AE2435" i="7"/>
  <c r="B2435" i="7" s="1"/>
  <c r="AF2434" i="7"/>
  <c r="AE2434" i="7"/>
  <c r="B2434" i="7" s="1"/>
  <c r="AF2433" i="7"/>
  <c r="AE2433" i="7"/>
  <c r="B2433" i="7" s="1"/>
  <c r="AF2432" i="7"/>
  <c r="AE2432" i="7"/>
  <c r="B2432" i="7" s="1"/>
  <c r="AF2431" i="7"/>
  <c r="AE2431" i="7"/>
  <c r="B2431" i="7" s="1"/>
  <c r="AF2430" i="7"/>
  <c r="AE2430" i="7"/>
  <c r="B2430" i="7" s="1"/>
  <c r="AF2429" i="7"/>
  <c r="AE2429" i="7"/>
  <c r="B2429" i="7" s="1"/>
  <c r="AF2428" i="7"/>
  <c r="AE2428" i="7"/>
  <c r="B2428" i="7" s="1"/>
  <c r="AF2427" i="7"/>
  <c r="AE2427" i="7"/>
  <c r="B2427" i="7" s="1"/>
  <c r="AF2426" i="7"/>
  <c r="AE2426" i="7"/>
  <c r="B2426" i="7" s="1"/>
  <c r="AF2425" i="7"/>
  <c r="AE2425" i="7"/>
  <c r="B2425" i="7" s="1"/>
  <c r="AF2424" i="7"/>
  <c r="AE2424" i="7"/>
  <c r="B2424" i="7" s="1"/>
  <c r="AF2423" i="7"/>
  <c r="AE2423" i="7"/>
  <c r="B2423" i="7" s="1"/>
  <c r="AF2422" i="7"/>
  <c r="AE2422" i="7"/>
  <c r="B2422" i="7" s="1"/>
  <c r="AF2421" i="7"/>
  <c r="AE2421" i="7"/>
  <c r="B2421" i="7" s="1"/>
  <c r="AF2420" i="7"/>
  <c r="AE2420" i="7"/>
  <c r="B2420" i="7" s="1"/>
  <c r="AF2419" i="7"/>
  <c r="AE2419" i="7"/>
  <c r="B2419" i="7" s="1"/>
  <c r="AF2418" i="7"/>
  <c r="AE2418" i="7"/>
  <c r="B2418" i="7" s="1"/>
  <c r="AF2417" i="7"/>
  <c r="AE2417" i="7"/>
  <c r="B2417" i="7" s="1"/>
  <c r="AF2416" i="7"/>
  <c r="AE2416" i="7"/>
  <c r="B2416" i="7" s="1"/>
  <c r="AF2415" i="7"/>
  <c r="AE2415" i="7"/>
  <c r="B2415" i="7" s="1"/>
  <c r="AF2414" i="7"/>
  <c r="AE2414" i="7"/>
  <c r="B2414" i="7" s="1"/>
  <c r="AF2413" i="7"/>
  <c r="AE2413" i="7"/>
  <c r="B2413" i="7" s="1"/>
  <c r="AF2412" i="7"/>
  <c r="AE2412" i="7"/>
  <c r="B2412" i="7" s="1"/>
  <c r="AF2411" i="7"/>
  <c r="AE2411" i="7"/>
  <c r="B2411" i="7" s="1"/>
  <c r="AF2410" i="7"/>
  <c r="AE2410" i="7"/>
  <c r="B2410" i="7" s="1"/>
  <c r="AF2409" i="7"/>
  <c r="AE2409" i="7"/>
  <c r="B2409" i="7" s="1"/>
  <c r="AF2408" i="7"/>
  <c r="AE2408" i="7"/>
  <c r="B2408" i="7" s="1"/>
  <c r="AF2407" i="7"/>
  <c r="AE2407" i="7"/>
  <c r="B2407" i="7" s="1"/>
  <c r="AF2406" i="7"/>
  <c r="AE2406" i="7"/>
  <c r="B2406" i="7" s="1"/>
  <c r="AF2405" i="7"/>
  <c r="AE2405" i="7"/>
  <c r="B2405" i="7" s="1"/>
  <c r="AF2404" i="7"/>
  <c r="AE2404" i="7"/>
  <c r="B2404" i="7" s="1"/>
  <c r="AF2403" i="7"/>
  <c r="AE2403" i="7"/>
  <c r="B2403" i="7" s="1"/>
  <c r="AF2402" i="7"/>
  <c r="AE2402" i="7"/>
  <c r="B2402" i="7" s="1"/>
  <c r="AF2401" i="7"/>
  <c r="AE2401" i="7"/>
  <c r="B2401" i="7" s="1"/>
  <c r="AF2400" i="7"/>
  <c r="AE2400" i="7"/>
  <c r="B2400" i="7" s="1"/>
  <c r="AF2399" i="7"/>
  <c r="AE2399" i="7"/>
  <c r="B2399" i="7" s="1"/>
  <c r="AF2398" i="7"/>
  <c r="AE2398" i="7"/>
  <c r="B2398" i="7" s="1"/>
  <c r="AF2397" i="7"/>
  <c r="AE2397" i="7"/>
  <c r="B2397" i="7" s="1"/>
  <c r="AF2396" i="7"/>
  <c r="AE2396" i="7"/>
  <c r="B2396" i="7" s="1"/>
  <c r="AF2395" i="7"/>
  <c r="AE2395" i="7"/>
  <c r="B2395" i="7" s="1"/>
  <c r="AF2394" i="7"/>
  <c r="AE2394" i="7"/>
  <c r="B2394" i="7" s="1"/>
  <c r="AF2393" i="7"/>
  <c r="AE2393" i="7"/>
  <c r="B2393" i="7" s="1"/>
  <c r="AF2392" i="7"/>
  <c r="AE2392" i="7"/>
  <c r="B2392" i="7" s="1"/>
  <c r="AF2391" i="7"/>
  <c r="AE2391" i="7"/>
  <c r="B2391" i="7" s="1"/>
  <c r="AF2390" i="7"/>
  <c r="AE2390" i="7"/>
  <c r="B2390" i="7" s="1"/>
  <c r="AF2389" i="7"/>
  <c r="AE2389" i="7"/>
  <c r="B2389" i="7" s="1"/>
  <c r="AF2388" i="7"/>
  <c r="AE2388" i="7"/>
  <c r="B2388" i="7" s="1"/>
  <c r="AF2387" i="7"/>
  <c r="AE2387" i="7"/>
  <c r="B2387" i="7" s="1"/>
  <c r="AF2386" i="7"/>
  <c r="AE2386" i="7"/>
  <c r="B2386" i="7" s="1"/>
  <c r="AF2385" i="7"/>
  <c r="AE2385" i="7"/>
  <c r="B2385" i="7" s="1"/>
  <c r="AF2384" i="7"/>
  <c r="AE2384" i="7"/>
  <c r="B2384" i="7" s="1"/>
  <c r="AF2383" i="7"/>
  <c r="AE2383" i="7"/>
  <c r="B2383" i="7" s="1"/>
  <c r="AF2382" i="7"/>
  <c r="AE2382" i="7"/>
  <c r="B2382" i="7" s="1"/>
  <c r="AF2381" i="7"/>
  <c r="AE2381" i="7"/>
  <c r="B2381" i="7" s="1"/>
  <c r="AF2380" i="7"/>
  <c r="AE2380" i="7"/>
  <c r="B2380" i="7" s="1"/>
  <c r="AF2379" i="7"/>
  <c r="AE2379" i="7"/>
  <c r="B2379" i="7" s="1"/>
  <c r="AF2378" i="7"/>
  <c r="AE2378" i="7"/>
  <c r="B2378" i="7" s="1"/>
  <c r="AF2377" i="7"/>
  <c r="AE2377" i="7"/>
  <c r="B2377" i="7" s="1"/>
  <c r="AF2376" i="7"/>
  <c r="AE2376" i="7"/>
  <c r="B2376" i="7" s="1"/>
  <c r="AF2375" i="7"/>
  <c r="AE2375" i="7"/>
  <c r="B2375" i="7" s="1"/>
  <c r="AF2374" i="7"/>
  <c r="AE2374" i="7"/>
  <c r="B2374" i="7" s="1"/>
  <c r="AF2373" i="7"/>
  <c r="AE2373" i="7"/>
  <c r="B2373" i="7" s="1"/>
  <c r="AF2372" i="7"/>
  <c r="AE2372" i="7"/>
  <c r="B2372" i="7" s="1"/>
  <c r="AF2371" i="7"/>
  <c r="AE2371" i="7"/>
  <c r="B2371" i="7" s="1"/>
  <c r="AF2370" i="7"/>
  <c r="AE2370" i="7"/>
  <c r="B2370" i="7" s="1"/>
  <c r="AF2369" i="7"/>
  <c r="AE2369" i="7"/>
  <c r="B2369" i="7" s="1"/>
  <c r="AF2368" i="7"/>
  <c r="AE2368" i="7"/>
  <c r="B2368" i="7" s="1"/>
  <c r="AF2367" i="7"/>
  <c r="AE2367" i="7"/>
  <c r="B2367" i="7" s="1"/>
  <c r="AF2366" i="7"/>
  <c r="AE2366" i="7"/>
  <c r="B2366" i="7" s="1"/>
  <c r="AF2365" i="7"/>
  <c r="AE2365" i="7"/>
  <c r="B2365" i="7" s="1"/>
  <c r="AF2364" i="7"/>
  <c r="AE2364" i="7"/>
  <c r="B2364" i="7" s="1"/>
  <c r="AF2363" i="7"/>
  <c r="AE2363" i="7"/>
  <c r="B2363" i="7" s="1"/>
  <c r="AF2362" i="7"/>
  <c r="AE2362" i="7"/>
  <c r="B2362" i="7" s="1"/>
  <c r="AF2361" i="7"/>
  <c r="AE2361" i="7"/>
  <c r="B2361" i="7" s="1"/>
  <c r="AF2360" i="7"/>
  <c r="AE2360" i="7"/>
  <c r="B2360" i="7" s="1"/>
  <c r="AF2359" i="7"/>
  <c r="AE2359" i="7"/>
  <c r="B2359" i="7" s="1"/>
  <c r="AF2358" i="7"/>
  <c r="AE2358" i="7"/>
  <c r="B2358" i="7" s="1"/>
  <c r="AF2357" i="7"/>
  <c r="AE2357" i="7"/>
  <c r="B2357" i="7" s="1"/>
  <c r="AF2356" i="7"/>
  <c r="AE2356" i="7"/>
  <c r="B2356" i="7" s="1"/>
  <c r="AF2355" i="7"/>
  <c r="AE2355" i="7"/>
  <c r="B2355" i="7" s="1"/>
  <c r="AF2354" i="7"/>
  <c r="AE2354" i="7"/>
  <c r="B2354" i="7" s="1"/>
  <c r="AF2353" i="7"/>
  <c r="AE2353" i="7"/>
  <c r="B2353" i="7" s="1"/>
  <c r="AF2352" i="7"/>
  <c r="AE2352" i="7"/>
  <c r="B2352" i="7" s="1"/>
  <c r="AF2351" i="7"/>
  <c r="AE2351" i="7"/>
  <c r="B2351" i="7" s="1"/>
  <c r="AF2350" i="7"/>
  <c r="AE2350" i="7"/>
  <c r="B2350" i="7" s="1"/>
  <c r="AF2349" i="7"/>
  <c r="AE2349" i="7"/>
  <c r="B2349" i="7" s="1"/>
  <c r="AF2348" i="7"/>
  <c r="AE2348" i="7"/>
  <c r="B2348" i="7" s="1"/>
  <c r="AF2347" i="7"/>
  <c r="AE2347" i="7"/>
  <c r="B2347" i="7" s="1"/>
  <c r="AF2346" i="7"/>
  <c r="AE2346" i="7"/>
  <c r="B2346" i="7" s="1"/>
  <c r="AF2345" i="7"/>
  <c r="AE2345" i="7"/>
  <c r="B2345" i="7" s="1"/>
  <c r="AF2344" i="7"/>
  <c r="AE2344" i="7"/>
  <c r="B2344" i="7" s="1"/>
  <c r="AF2343" i="7"/>
  <c r="AE2343" i="7"/>
  <c r="B2343" i="7" s="1"/>
  <c r="AF2342" i="7"/>
  <c r="AE2342" i="7"/>
  <c r="B2342" i="7" s="1"/>
  <c r="AF2341" i="7"/>
  <c r="AE2341" i="7"/>
  <c r="B2341" i="7" s="1"/>
  <c r="AF2340" i="7"/>
  <c r="AE2340" i="7"/>
  <c r="B2340" i="7" s="1"/>
  <c r="AF2339" i="7"/>
  <c r="AE2339" i="7"/>
  <c r="B2339" i="7" s="1"/>
  <c r="AF2338" i="7"/>
  <c r="AE2338" i="7"/>
  <c r="B2338" i="7" s="1"/>
  <c r="AF2337" i="7"/>
  <c r="AE2337" i="7"/>
  <c r="B2337" i="7" s="1"/>
  <c r="AF2336" i="7"/>
  <c r="AE2336" i="7"/>
  <c r="B2336" i="7" s="1"/>
  <c r="AF2335" i="7"/>
  <c r="AE2335" i="7"/>
  <c r="B2335" i="7" s="1"/>
  <c r="AF2334" i="7"/>
  <c r="AE2334" i="7"/>
  <c r="B2334" i="7" s="1"/>
  <c r="AF2333" i="7"/>
  <c r="AE2333" i="7"/>
  <c r="B2333" i="7" s="1"/>
  <c r="AF2332" i="7"/>
  <c r="AE2332" i="7"/>
  <c r="B2332" i="7" s="1"/>
  <c r="AF2331" i="7"/>
  <c r="AE2331" i="7"/>
  <c r="B2331" i="7" s="1"/>
  <c r="AF2330" i="7"/>
  <c r="AE2330" i="7"/>
  <c r="B2330" i="7" s="1"/>
  <c r="AF2329" i="7"/>
  <c r="AE2329" i="7"/>
  <c r="B2329" i="7" s="1"/>
  <c r="AF2328" i="7"/>
  <c r="AE2328" i="7"/>
  <c r="B2328" i="7" s="1"/>
  <c r="AF2327" i="7"/>
  <c r="AE2327" i="7"/>
  <c r="B2327" i="7" s="1"/>
  <c r="AF2326" i="7"/>
  <c r="AE2326" i="7"/>
  <c r="B2326" i="7" s="1"/>
  <c r="AF2325" i="7"/>
  <c r="AE2325" i="7"/>
  <c r="B2325" i="7" s="1"/>
  <c r="AF2324" i="7"/>
  <c r="AE2324" i="7"/>
  <c r="B2324" i="7" s="1"/>
  <c r="AF2323" i="7"/>
  <c r="AE2323" i="7"/>
  <c r="B2323" i="7" s="1"/>
  <c r="AF2322" i="7"/>
  <c r="AE2322" i="7"/>
  <c r="B2322" i="7" s="1"/>
  <c r="AF2321" i="7"/>
  <c r="AE2321" i="7"/>
  <c r="B2321" i="7" s="1"/>
  <c r="AF2320" i="7"/>
  <c r="AE2320" i="7"/>
  <c r="B2320" i="7" s="1"/>
  <c r="AF2319" i="7"/>
  <c r="AE2319" i="7"/>
  <c r="B2319" i="7" s="1"/>
  <c r="AF2318" i="7"/>
  <c r="AE2318" i="7"/>
  <c r="B2318" i="7" s="1"/>
  <c r="AF2317" i="7"/>
  <c r="AE2317" i="7"/>
  <c r="B2317" i="7" s="1"/>
  <c r="AF2316" i="7"/>
  <c r="AE2316" i="7"/>
  <c r="B2316" i="7" s="1"/>
  <c r="AF2315" i="7"/>
  <c r="AE2315" i="7"/>
  <c r="B2315" i="7" s="1"/>
  <c r="AF2314" i="7"/>
  <c r="AE2314" i="7"/>
  <c r="B2314" i="7" s="1"/>
  <c r="AF2313" i="7"/>
  <c r="AE2313" i="7"/>
  <c r="B2313" i="7" s="1"/>
  <c r="AF2312" i="7"/>
  <c r="AE2312" i="7"/>
  <c r="B2312" i="7" s="1"/>
  <c r="AF2311" i="7"/>
  <c r="AE2311" i="7"/>
  <c r="B2311" i="7" s="1"/>
  <c r="AF2310" i="7"/>
  <c r="AE2310" i="7"/>
  <c r="B2310" i="7" s="1"/>
  <c r="AF2309" i="7"/>
  <c r="AE2309" i="7"/>
  <c r="B2309" i="7" s="1"/>
  <c r="AF2308" i="7"/>
  <c r="AE2308" i="7"/>
  <c r="B2308" i="7" s="1"/>
  <c r="AF2307" i="7"/>
  <c r="AE2307" i="7"/>
  <c r="B2307" i="7" s="1"/>
  <c r="AF2306" i="7"/>
  <c r="AE2306" i="7"/>
  <c r="B2306" i="7" s="1"/>
  <c r="AF2305" i="7"/>
  <c r="AE2305" i="7"/>
  <c r="B2305" i="7" s="1"/>
  <c r="AF2304" i="7"/>
  <c r="AE2304" i="7"/>
  <c r="B2304" i="7" s="1"/>
  <c r="AF2303" i="7"/>
  <c r="AE2303" i="7"/>
  <c r="B2303" i="7" s="1"/>
  <c r="AF2302" i="7"/>
  <c r="AE2302" i="7"/>
  <c r="B2302" i="7" s="1"/>
  <c r="AF2301" i="7"/>
  <c r="AE2301" i="7"/>
  <c r="B2301" i="7" s="1"/>
  <c r="AF2300" i="7"/>
  <c r="AE2300" i="7"/>
  <c r="B2300" i="7" s="1"/>
  <c r="AF2299" i="7"/>
  <c r="AE2299" i="7"/>
  <c r="B2299" i="7" s="1"/>
  <c r="AF2298" i="7"/>
  <c r="AE2298" i="7"/>
  <c r="B2298" i="7" s="1"/>
  <c r="AF2297" i="7"/>
  <c r="AE2297" i="7"/>
  <c r="B2297" i="7" s="1"/>
  <c r="AF2296" i="7"/>
  <c r="AE2296" i="7"/>
  <c r="B2296" i="7" s="1"/>
  <c r="AF2295" i="7"/>
  <c r="AE2295" i="7"/>
  <c r="B2295" i="7" s="1"/>
  <c r="AF2294" i="7"/>
  <c r="AE2294" i="7"/>
  <c r="B2294" i="7" s="1"/>
  <c r="AF2293" i="7"/>
  <c r="AE2293" i="7"/>
  <c r="B2293" i="7" s="1"/>
  <c r="AF2292" i="7"/>
  <c r="AE2292" i="7"/>
  <c r="B2292" i="7" s="1"/>
  <c r="AF2291" i="7"/>
  <c r="AE2291" i="7"/>
  <c r="B2291" i="7" s="1"/>
  <c r="AF2290" i="7"/>
  <c r="AE2290" i="7"/>
  <c r="B2290" i="7" s="1"/>
  <c r="AF2289" i="7"/>
  <c r="AE2289" i="7"/>
  <c r="B2289" i="7" s="1"/>
  <c r="AF2288" i="7"/>
  <c r="AE2288" i="7"/>
  <c r="B2288" i="7" s="1"/>
  <c r="AF2287" i="7"/>
  <c r="AE2287" i="7"/>
  <c r="B2287" i="7" s="1"/>
  <c r="AF2286" i="7"/>
  <c r="AE2286" i="7"/>
  <c r="B2286" i="7" s="1"/>
  <c r="AF2285" i="7"/>
  <c r="AE2285" i="7"/>
  <c r="B2285" i="7" s="1"/>
  <c r="AF2284" i="7"/>
  <c r="AE2284" i="7"/>
  <c r="B2284" i="7" s="1"/>
  <c r="AF2283" i="7"/>
  <c r="AE2283" i="7"/>
  <c r="B2283" i="7" s="1"/>
  <c r="AF2282" i="7"/>
  <c r="AE2282" i="7"/>
  <c r="B2282" i="7" s="1"/>
  <c r="AF2281" i="7"/>
  <c r="AE2281" i="7"/>
  <c r="B2281" i="7" s="1"/>
  <c r="AF2280" i="7"/>
  <c r="AE2280" i="7"/>
  <c r="B2280" i="7" s="1"/>
  <c r="AF2279" i="7"/>
  <c r="AE2279" i="7"/>
  <c r="B2279" i="7" s="1"/>
  <c r="AF2278" i="7"/>
  <c r="AE2278" i="7"/>
  <c r="B2278" i="7" s="1"/>
  <c r="AF2277" i="7"/>
  <c r="AE2277" i="7"/>
  <c r="B2277" i="7" s="1"/>
  <c r="AF2276" i="7"/>
  <c r="AE2276" i="7"/>
  <c r="B2276" i="7" s="1"/>
  <c r="AF2275" i="7"/>
  <c r="AE2275" i="7"/>
  <c r="B2275" i="7" s="1"/>
  <c r="AF2274" i="7"/>
  <c r="AE2274" i="7"/>
  <c r="B2274" i="7" s="1"/>
  <c r="AF2273" i="7"/>
  <c r="AE2273" i="7"/>
  <c r="B2273" i="7" s="1"/>
  <c r="AF2272" i="7"/>
  <c r="AE2272" i="7"/>
  <c r="B2272" i="7" s="1"/>
  <c r="AF2271" i="7"/>
  <c r="AE2271" i="7"/>
  <c r="B2271" i="7" s="1"/>
  <c r="AF2270" i="7"/>
  <c r="AE2270" i="7"/>
  <c r="B2270" i="7" s="1"/>
  <c r="AF2269" i="7"/>
  <c r="AE2269" i="7"/>
  <c r="B2269" i="7" s="1"/>
  <c r="AF2268" i="7"/>
  <c r="AE2268" i="7"/>
  <c r="B2268" i="7" s="1"/>
  <c r="AF2267" i="7"/>
  <c r="AE2267" i="7"/>
  <c r="B2267" i="7" s="1"/>
  <c r="AF2266" i="7"/>
  <c r="AE2266" i="7"/>
  <c r="B2266" i="7" s="1"/>
  <c r="AF2265" i="7"/>
  <c r="AE2265" i="7"/>
  <c r="B2265" i="7" s="1"/>
  <c r="AF2264" i="7"/>
  <c r="AE2264" i="7"/>
  <c r="B2264" i="7" s="1"/>
  <c r="AF2263" i="7"/>
  <c r="AE2263" i="7"/>
  <c r="B2263" i="7" s="1"/>
  <c r="AF2262" i="7"/>
  <c r="AE2262" i="7"/>
  <c r="B2262" i="7" s="1"/>
  <c r="AF2261" i="7"/>
  <c r="AE2261" i="7"/>
  <c r="B2261" i="7" s="1"/>
  <c r="AF2260" i="7"/>
  <c r="AE2260" i="7"/>
  <c r="B2260" i="7" s="1"/>
  <c r="AF2259" i="7"/>
  <c r="AE2259" i="7"/>
  <c r="B2259" i="7" s="1"/>
  <c r="AF2258" i="7"/>
  <c r="AE2258" i="7"/>
  <c r="B2258" i="7" s="1"/>
  <c r="AF2257" i="7"/>
  <c r="AE2257" i="7"/>
  <c r="B2257" i="7" s="1"/>
  <c r="AF2256" i="7"/>
  <c r="AE2256" i="7"/>
  <c r="B2256" i="7" s="1"/>
  <c r="AF2255" i="7"/>
  <c r="AE2255" i="7"/>
  <c r="B2255" i="7" s="1"/>
  <c r="AF2254" i="7"/>
  <c r="AE2254" i="7"/>
  <c r="B2254" i="7" s="1"/>
  <c r="AF2253" i="7"/>
  <c r="AE2253" i="7"/>
  <c r="B2253" i="7" s="1"/>
  <c r="AF2252" i="7"/>
  <c r="AE2252" i="7"/>
  <c r="B2252" i="7" s="1"/>
  <c r="AF2251" i="7"/>
  <c r="AE2251" i="7"/>
  <c r="B2251" i="7" s="1"/>
  <c r="AF2250" i="7"/>
  <c r="AE2250" i="7"/>
  <c r="B2250" i="7" s="1"/>
  <c r="AF2249" i="7"/>
  <c r="AE2249" i="7"/>
  <c r="B2249" i="7" s="1"/>
  <c r="AF2248" i="7"/>
  <c r="AE2248" i="7"/>
  <c r="B2248" i="7" s="1"/>
  <c r="AF2247" i="7"/>
  <c r="AE2247" i="7"/>
  <c r="B2247" i="7" s="1"/>
  <c r="AF2246" i="7"/>
  <c r="AE2246" i="7"/>
  <c r="B2246" i="7" s="1"/>
  <c r="AF2245" i="7"/>
  <c r="AE2245" i="7"/>
  <c r="B2245" i="7" s="1"/>
  <c r="AF2244" i="7"/>
  <c r="AE2244" i="7"/>
  <c r="B2244" i="7" s="1"/>
  <c r="AF2243" i="7"/>
  <c r="AE2243" i="7"/>
  <c r="B2243" i="7" s="1"/>
  <c r="AF2242" i="7"/>
  <c r="AE2242" i="7"/>
  <c r="B2242" i="7" s="1"/>
  <c r="AF2241" i="7"/>
  <c r="AE2241" i="7"/>
  <c r="B2241" i="7" s="1"/>
  <c r="AF2240" i="7"/>
  <c r="AE2240" i="7"/>
  <c r="B2240" i="7" s="1"/>
  <c r="AF2239" i="7"/>
  <c r="AE2239" i="7"/>
  <c r="B2239" i="7" s="1"/>
  <c r="AF2238" i="7"/>
  <c r="AE2238" i="7"/>
  <c r="B2238" i="7" s="1"/>
  <c r="AF2237" i="7"/>
  <c r="AE2237" i="7"/>
  <c r="B2237" i="7" s="1"/>
  <c r="AF2236" i="7"/>
  <c r="AE2236" i="7"/>
  <c r="B2236" i="7" s="1"/>
  <c r="AF2235" i="7"/>
  <c r="AE2235" i="7"/>
  <c r="B2235" i="7" s="1"/>
  <c r="AF2234" i="7"/>
  <c r="AE2234" i="7"/>
  <c r="B2234" i="7" s="1"/>
  <c r="AF2233" i="7"/>
  <c r="AE2233" i="7"/>
  <c r="B2233" i="7" s="1"/>
  <c r="AF2232" i="7"/>
  <c r="AE2232" i="7"/>
  <c r="B2232" i="7" s="1"/>
  <c r="AF2231" i="7"/>
  <c r="AE2231" i="7"/>
  <c r="B2231" i="7" s="1"/>
  <c r="AF2230" i="7"/>
  <c r="AE2230" i="7"/>
  <c r="B2230" i="7" s="1"/>
  <c r="AF2229" i="7"/>
  <c r="AE2229" i="7"/>
  <c r="B2229" i="7" s="1"/>
  <c r="AF2228" i="7"/>
  <c r="AE2228" i="7"/>
  <c r="B2228" i="7" s="1"/>
  <c r="AF2227" i="7"/>
  <c r="AE2227" i="7"/>
  <c r="B2227" i="7" s="1"/>
  <c r="AF2226" i="7"/>
  <c r="AE2226" i="7"/>
  <c r="B2226" i="7" s="1"/>
  <c r="AF2225" i="7"/>
  <c r="AE2225" i="7"/>
  <c r="B2225" i="7" s="1"/>
  <c r="AF2224" i="7"/>
  <c r="AE2224" i="7"/>
  <c r="B2224" i="7" s="1"/>
  <c r="AF2223" i="7"/>
  <c r="AE2223" i="7"/>
  <c r="B2223" i="7" s="1"/>
  <c r="AF2222" i="7"/>
  <c r="AE2222" i="7"/>
  <c r="B2222" i="7" s="1"/>
  <c r="AF2221" i="7"/>
  <c r="AE2221" i="7"/>
  <c r="B2221" i="7" s="1"/>
  <c r="AF2220" i="7"/>
  <c r="AE2220" i="7"/>
  <c r="B2220" i="7" s="1"/>
  <c r="AF2219" i="7"/>
  <c r="AE2219" i="7"/>
  <c r="B2219" i="7" s="1"/>
  <c r="AF2218" i="7"/>
  <c r="AE2218" i="7"/>
  <c r="B2218" i="7" s="1"/>
  <c r="AF2217" i="7"/>
  <c r="AE2217" i="7"/>
  <c r="B2217" i="7" s="1"/>
  <c r="AF2216" i="7"/>
  <c r="AE2216" i="7"/>
  <c r="B2216" i="7" s="1"/>
  <c r="AF2215" i="7"/>
  <c r="AE2215" i="7"/>
  <c r="B2215" i="7" s="1"/>
  <c r="AF2214" i="7"/>
  <c r="AE2214" i="7"/>
  <c r="B2214" i="7" s="1"/>
  <c r="AF2213" i="7"/>
  <c r="AE2213" i="7"/>
  <c r="B2213" i="7" s="1"/>
  <c r="AF2212" i="7"/>
  <c r="AE2212" i="7"/>
  <c r="B2212" i="7" s="1"/>
  <c r="AF2211" i="7"/>
  <c r="AE2211" i="7"/>
  <c r="B2211" i="7" s="1"/>
  <c r="AF2210" i="7"/>
  <c r="AE2210" i="7"/>
  <c r="B2210" i="7" s="1"/>
  <c r="AF2209" i="7"/>
  <c r="AE2209" i="7"/>
  <c r="B2209" i="7" s="1"/>
  <c r="AF2208" i="7"/>
  <c r="AE2208" i="7"/>
  <c r="B2208" i="7" s="1"/>
  <c r="AF2207" i="7"/>
  <c r="AE2207" i="7"/>
  <c r="B2207" i="7" s="1"/>
  <c r="AF2206" i="7"/>
  <c r="AE2206" i="7"/>
  <c r="B2206" i="7" s="1"/>
  <c r="AF2205" i="7"/>
  <c r="AE2205" i="7"/>
  <c r="B2205" i="7" s="1"/>
  <c r="AF2204" i="7"/>
  <c r="AE2204" i="7"/>
  <c r="B2204" i="7" s="1"/>
  <c r="AF2203" i="7"/>
  <c r="AE2203" i="7"/>
  <c r="B2203" i="7" s="1"/>
  <c r="AF2202" i="7"/>
  <c r="AE2202" i="7"/>
  <c r="B2202" i="7" s="1"/>
  <c r="AF2201" i="7"/>
  <c r="AE2201" i="7"/>
  <c r="B2201" i="7" s="1"/>
  <c r="AF2200" i="7"/>
  <c r="AE2200" i="7"/>
  <c r="B2200" i="7" s="1"/>
  <c r="AF2199" i="7"/>
  <c r="AE2199" i="7"/>
  <c r="B2199" i="7" s="1"/>
  <c r="AF2198" i="7"/>
  <c r="AE2198" i="7"/>
  <c r="B2198" i="7" s="1"/>
  <c r="AF2197" i="7"/>
  <c r="AE2197" i="7"/>
  <c r="B2197" i="7" s="1"/>
  <c r="AF2196" i="7"/>
  <c r="AE2196" i="7"/>
  <c r="B2196" i="7" s="1"/>
  <c r="AF2195" i="7"/>
  <c r="AE2195" i="7"/>
  <c r="B2195" i="7" s="1"/>
  <c r="AF2194" i="7"/>
  <c r="AE2194" i="7"/>
  <c r="B2194" i="7" s="1"/>
  <c r="AF2193" i="7"/>
  <c r="AE2193" i="7"/>
  <c r="B2193" i="7" s="1"/>
  <c r="AF2192" i="7"/>
  <c r="AE2192" i="7"/>
  <c r="B2192" i="7" s="1"/>
  <c r="AF2191" i="7"/>
  <c r="AE2191" i="7"/>
  <c r="B2191" i="7" s="1"/>
  <c r="AF2190" i="7"/>
  <c r="AE2190" i="7"/>
  <c r="B2190" i="7" s="1"/>
  <c r="AF2189" i="7"/>
  <c r="AE2189" i="7"/>
  <c r="B2189" i="7" s="1"/>
  <c r="AF2188" i="7"/>
  <c r="AE2188" i="7"/>
  <c r="B2188" i="7" s="1"/>
  <c r="AF2187" i="7"/>
  <c r="AE2187" i="7"/>
  <c r="B2187" i="7" s="1"/>
  <c r="AF2186" i="7"/>
  <c r="AE2186" i="7"/>
  <c r="B2186" i="7" s="1"/>
  <c r="AF2185" i="7"/>
  <c r="AE2185" i="7"/>
  <c r="B2185" i="7" s="1"/>
  <c r="AF2184" i="7"/>
  <c r="AE2184" i="7"/>
  <c r="B2184" i="7" s="1"/>
  <c r="AF2183" i="7"/>
  <c r="AE2183" i="7"/>
  <c r="B2183" i="7" s="1"/>
  <c r="AF2182" i="7"/>
  <c r="AE2182" i="7"/>
  <c r="B2182" i="7" s="1"/>
  <c r="AF2181" i="7"/>
  <c r="AE2181" i="7"/>
  <c r="B2181" i="7" s="1"/>
  <c r="AF2180" i="7"/>
  <c r="AE2180" i="7"/>
  <c r="B2180" i="7" s="1"/>
  <c r="AF2179" i="7"/>
  <c r="AE2179" i="7"/>
  <c r="B2179" i="7" s="1"/>
  <c r="AF2178" i="7"/>
  <c r="AE2178" i="7"/>
  <c r="B2178" i="7" s="1"/>
  <c r="AF2177" i="7"/>
  <c r="AE2177" i="7"/>
  <c r="B2177" i="7" s="1"/>
  <c r="AF2176" i="7"/>
  <c r="AE2176" i="7"/>
  <c r="B2176" i="7" s="1"/>
  <c r="AF2175" i="7"/>
  <c r="AE2175" i="7"/>
  <c r="B2175" i="7" s="1"/>
  <c r="AF2174" i="7"/>
  <c r="AE2174" i="7"/>
  <c r="B2174" i="7" s="1"/>
  <c r="AF2173" i="7"/>
  <c r="AE2173" i="7"/>
  <c r="B2173" i="7" s="1"/>
  <c r="AF2172" i="7"/>
  <c r="AE2172" i="7"/>
  <c r="B2172" i="7" s="1"/>
  <c r="AF2171" i="7"/>
  <c r="AE2171" i="7"/>
  <c r="B2171" i="7" s="1"/>
  <c r="AF2170" i="7"/>
  <c r="AE2170" i="7"/>
  <c r="B2170" i="7" s="1"/>
  <c r="AF2169" i="7"/>
  <c r="AE2169" i="7"/>
  <c r="B2169" i="7" s="1"/>
  <c r="AF2168" i="7"/>
  <c r="AE2168" i="7"/>
  <c r="B2168" i="7" s="1"/>
  <c r="AF2167" i="7"/>
  <c r="AE2167" i="7"/>
  <c r="B2167" i="7" s="1"/>
  <c r="AF2166" i="7"/>
  <c r="AE2166" i="7"/>
  <c r="B2166" i="7" s="1"/>
  <c r="AF2165" i="7"/>
  <c r="AE2165" i="7"/>
  <c r="B2165" i="7" s="1"/>
  <c r="AF2164" i="7"/>
  <c r="AE2164" i="7"/>
  <c r="B2164" i="7" s="1"/>
  <c r="AF2163" i="7"/>
  <c r="AE2163" i="7"/>
  <c r="B2163" i="7" s="1"/>
  <c r="AF2162" i="7"/>
  <c r="AE2162" i="7"/>
  <c r="B2162" i="7" s="1"/>
  <c r="AF2161" i="7"/>
  <c r="AE2161" i="7"/>
  <c r="B2161" i="7" s="1"/>
  <c r="AF2160" i="7"/>
  <c r="AE2160" i="7"/>
  <c r="B2160" i="7" s="1"/>
  <c r="AF2159" i="7"/>
  <c r="AE2159" i="7"/>
  <c r="B2159" i="7" s="1"/>
  <c r="AF2158" i="7"/>
  <c r="AE2158" i="7"/>
  <c r="B2158" i="7" s="1"/>
  <c r="AF2157" i="7"/>
  <c r="AE2157" i="7"/>
  <c r="B2157" i="7" s="1"/>
  <c r="AF2156" i="7"/>
  <c r="AE2156" i="7"/>
  <c r="B2156" i="7" s="1"/>
  <c r="AF2155" i="7"/>
  <c r="AE2155" i="7"/>
  <c r="B2155" i="7" s="1"/>
  <c r="AF2154" i="7"/>
  <c r="AE2154" i="7"/>
  <c r="B2154" i="7" s="1"/>
  <c r="AF2153" i="7"/>
  <c r="AE2153" i="7"/>
  <c r="B2153" i="7" s="1"/>
  <c r="AF2152" i="7"/>
  <c r="AE2152" i="7"/>
  <c r="B2152" i="7" s="1"/>
  <c r="AF2151" i="7"/>
  <c r="AE2151" i="7"/>
  <c r="B2151" i="7" s="1"/>
  <c r="AF2150" i="7"/>
  <c r="AE2150" i="7"/>
  <c r="B2150" i="7" s="1"/>
  <c r="AF2149" i="7"/>
  <c r="AE2149" i="7"/>
  <c r="B2149" i="7" s="1"/>
  <c r="AF2148" i="7"/>
  <c r="AE2148" i="7"/>
  <c r="B2148" i="7" s="1"/>
  <c r="AF2147" i="7"/>
  <c r="AE2147" i="7"/>
  <c r="B2147" i="7" s="1"/>
  <c r="AF2146" i="7"/>
  <c r="AE2146" i="7"/>
  <c r="B2146" i="7" s="1"/>
  <c r="AF2145" i="7"/>
  <c r="AE2145" i="7"/>
  <c r="B2145" i="7" s="1"/>
  <c r="AF2144" i="7"/>
  <c r="AE2144" i="7"/>
  <c r="B2144" i="7" s="1"/>
  <c r="AF2143" i="7"/>
  <c r="AE2143" i="7"/>
  <c r="B2143" i="7" s="1"/>
  <c r="AF2142" i="7"/>
  <c r="AE2142" i="7"/>
  <c r="B2142" i="7" s="1"/>
  <c r="AF2141" i="7"/>
  <c r="AE2141" i="7"/>
  <c r="B2141" i="7" s="1"/>
  <c r="AF2140" i="7"/>
  <c r="AE2140" i="7"/>
  <c r="B2140" i="7" s="1"/>
  <c r="AF2139" i="7"/>
  <c r="AE2139" i="7"/>
  <c r="B2139" i="7" s="1"/>
  <c r="AF2138" i="7"/>
  <c r="AE2138" i="7"/>
  <c r="B2138" i="7" s="1"/>
  <c r="AF2137" i="7"/>
  <c r="AE2137" i="7"/>
  <c r="B2137" i="7" s="1"/>
  <c r="AF2136" i="7"/>
  <c r="AE2136" i="7"/>
  <c r="B2136" i="7" s="1"/>
  <c r="AF2135" i="7"/>
  <c r="AE2135" i="7"/>
  <c r="B2135" i="7" s="1"/>
  <c r="AF2134" i="7"/>
  <c r="AE2134" i="7"/>
  <c r="B2134" i="7" s="1"/>
  <c r="AF2133" i="7"/>
  <c r="AE2133" i="7"/>
  <c r="B2133" i="7" s="1"/>
  <c r="AF2132" i="7"/>
  <c r="AE2132" i="7"/>
  <c r="B2132" i="7" s="1"/>
  <c r="AF2131" i="7"/>
  <c r="AE2131" i="7"/>
  <c r="B2131" i="7" s="1"/>
  <c r="AF2130" i="7"/>
  <c r="AE2130" i="7"/>
  <c r="B2130" i="7" s="1"/>
  <c r="AF2129" i="7"/>
  <c r="AE2129" i="7"/>
  <c r="B2129" i="7" s="1"/>
  <c r="AF2128" i="7"/>
  <c r="AE2128" i="7"/>
  <c r="B2128" i="7" s="1"/>
  <c r="AF2127" i="7"/>
  <c r="AE2127" i="7"/>
  <c r="B2127" i="7" s="1"/>
  <c r="AF2126" i="7"/>
  <c r="AE2126" i="7"/>
  <c r="B2126" i="7" s="1"/>
  <c r="AF2125" i="7"/>
  <c r="AE2125" i="7"/>
  <c r="B2125" i="7" s="1"/>
  <c r="AF2124" i="7"/>
  <c r="AE2124" i="7"/>
  <c r="B2124" i="7" s="1"/>
  <c r="AF2123" i="7"/>
  <c r="AE2123" i="7"/>
  <c r="B2123" i="7" s="1"/>
  <c r="AF2122" i="7"/>
  <c r="AE2122" i="7"/>
  <c r="B2122" i="7" s="1"/>
  <c r="AF2121" i="7"/>
  <c r="AE2121" i="7"/>
  <c r="B2121" i="7" s="1"/>
  <c r="AF2120" i="7"/>
  <c r="AE2120" i="7"/>
  <c r="B2120" i="7" s="1"/>
  <c r="AF2119" i="7"/>
  <c r="AE2119" i="7"/>
  <c r="B2119" i="7" s="1"/>
  <c r="AF2118" i="7"/>
  <c r="AE2118" i="7"/>
  <c r="B2118" i="7" s="1"/>
  <c r="AF2117" i="7"/>
  <c r="AE2117" i="7"/>
  <c r="B2117" i="7" s="1"/>
  <c r="AF2116" i="7"/>
  <c r="AE2116" i="7"/>
  <c r="B2116" i="7" s="1"/>
  <c r="AF2115" i="7"/>
  <c r="AE2115" i="7"/>
  <c r="B2115" i="7" s="1"/>
  <c r="AF2114" i="7"/>
  <c r="AE2114" i="7"/>
  <c r="B2114" i="7" s="1"/>
  <c r="AF2113" i="7"/>
  <c r="AE2113" i="7"/>
  <c r="B2113" i="7" s="1"/>
  <c r="AF2112" i="7"/>
  <c r="AE2112" i="7"/>
  <c r="B2112" i="7" s="1"/>
  <c r="AF2111" i="7"/>
  <c r="AE2111" i="7"/>
  <c r="B2111" i="7" s="1"/>
  <c r="AF2110" i="7"/>
  <c r="AE2110" i="7"/>
  <c r="B2110" i="7" s="1"/>
  <c r="AF2109" i="7"/>
  <c r="AE2109" i="7"/>
  <c r="B2109" i="7" s="1"/>
  <c r="AF2108" i="7"/>
  <c r="AE2108" i="7"/>
  <c r="B2108" i="7" s="1"/>
  <c r="AF2107" i="7"/>
  <c r="AE2107" i="7"/>
  <c r="B2107" i="7" s="1"/>
  <c r="AF2106" i="7"/>
  <c r="AE2106" i="7"/>
  <c r="B2106" i="7" s="1"/>
  <c r="AF2105" i="7"/>
  <c r="AE2105" i="7"/>
  <c r="B2105" i="7" s="1"/>
  <c r="AF2104" i="7"/>
  <c r="AE2104" i="7"/>
  <c r="B2104" i="7" s="1"/>
  <c r="AF2103" i="7"/>
  <c r="AE2103" i="7"/>
  <c r="B2103" i="7" s="1"/>
  <c r="AF2102" i="7"/>
  <c r="AE2102" i="7"/>
  <c r="B2102" i="7" s="1"/>
  <c r="AF2101" i="7"/>
  <c r="AE2101" i="7"/>
  <c r="B2101" i="7" s="1"/>
  <c r="AF2100" i="7"/>
  <c r="AE2100" i="7"/>
  <c r="B2100" i="7" s="1"/>
  <c r="AF2099" i="7"/>
  <c r="AE2099" i="7"/>
  <c r="B2099" i="7" s="1"/>
  <c r="AF2098" i="7"/>
  <c r="AE2098" i="7"/>
  <c r="B2098" i="7" s="1"/>
  <c r="AF2097" i="7"/>
  <c r="AE2097" i="7"/>
  <c r="B2097" i="7" s="1"/>
  <c r="AF2096" i="7"/>
  <c r="AE2096" i="7"/>
  <c r="B2096" i="7" s="1"/>
  <c r="AF2095" i="7"/>
  <c r="AE2095" i="7"/>
  <c r="B2095" i="7" s="1"/>
  <c r="AF2094" i="7"/>
  <c r="AE2094" i="7"/>
  <c r="B2094" i="7" s="1"/>
  <c r="AF2093" i="7"/>
  <c r="AE2093" i="7"/>
  <c r="B2093" i="7" s="1"/>
  <c r="AF2092" i="7"/>
  <c r="AE2092" i="7"/>
  <c r="B2092" i="7" s="1"/>
  <c r="AF2091" i="7"/>
  <c r="AE2091" i="7"/>
  <c r="B2091" i="7" s="1"/>
  <c r="AF2090" i="7"/>
  <c r="AE2090" i="7"/>
  <c r="B2090" i="7" s="1"/>
  <c r="AF2089" i="7"/>
  <c r="AE2089" i="7"/>
  <c r="B2089" i="7" s="1"/>
  <c r="AF2088" i="7"/>
  <c r="AE2088" i="7"/>
  <c r="B2088" i="7" s="1"/>
  <c r="AF2087" i="7"/>
  <c r="AE2087" i="7"/>
  <c r="B2087" i="7" s="1"/>
  <c r="AF2086" i="7"/>
  <c r="AE2086" i="7"/>
  <c r="B2086" i="7" s="1"/>
  <c r="AF2085" i="7"/>
  <c r="AE2085" i="7"/>
  <c r="B2085" i="7" s="1"/>
  <c r="AF2084" i="7"/>
  <c r="AE2084" i="7"/>
  <c r="B2084" i="7" s="1"/>
  <c r="AF2083" i="7"/>
  <c r="AE2083" i="7"/>
  <c r="B2083" i="7" s="1"/>
  <c r="AF2082" i="7"/>
  <c r="AE2082" i="7"/>
  <c r="B2082" i="7" s="1"/>
  <c r="AF2081" i="7"/>
  <c r="AE2081" i="7"/>
  <c r="B2081" i="7" s="1"/>
  <c r="AF2080" i="7"/>
  <c r="AE2080" i="7"/>
  <c r="B2080" i="7" s="1"/>
  <c r="AF2079" i="7"/>
  <c r="AE2079" i="7"/>
  <c r="B2079" i="7" s="1"/>
  <c r="AF2078" i="7"/>
  <c r="AE2078" i="7"/>
  <c r="B2078" i="7" s="1"/>
  <c r="AF2077" i="7"/>
  <c r="AE2077" i="7"/>
  <c r="B2077" i="7" s="1"/>
  <c r="AF2076" i="7"/>
  <c r="AE2076" i="7"/>
  <c r="B2076" i="7" s="1"/>
  <c r="AF2075" i="7"/>
  <c r="AE2075" i="7"/>
  <c r="B2075" i="7" s="1"/>
  <c r="AF2074" i="7"/>
  <c r="AE2074" i="7"/>
  <c r="B2074" i="7" s="1"/>
  <c r="AF2073" i="7"/>
  <c r="AE2073" i="7"/>
  <c r="B2073" i="7" s="1"/>
  <c r="AF2072" i="7"/>
  <c r="AE2072" i="7"/>
  <c r="B2072" i="7" s="1"/>
  <c r="AF2071" i="7"/>
  <c r="AE2071" i="7"/>
  <c r="B2071" i="7" s="1"/>
  <c r="AF2070" i="7"/>
  <c r="AE2070" i="7"/>
  <c r="B2070" i="7" s="1"/>
  <c r="AF2069" i="7"/>
  <c r="AE2069" i="7"/>
  <c r="B2069" i="7" s="1"/>
  <c r="AF2068" i="7"/>
  <c r="AE2068" i="7"/>
  <c r="B2068" i="7" s="1"/>
  <c r="AF2067" i="7"/>
  <c r="AE2067" i="7"/>
  <c r="B2067" i="7" s="1"/>
  <c r="AF2066" i="7"/>
  <c r="AE2066" i="7"/>
  <c r="B2066" i="7" s="1"/>
  <c r="AF2065" i="7"/>
  <c r="AE2065" i="7"/>
  <c r="B2065" i="7" s="1"/>
  <c r="AF2064" i="7"/>
  <c r="AE2064" i="7"/>
  <c r="B2064" i="7" s="1"/>
  <c r="AF2063" i="7"/>
  <c r="AE2063" i="7"/>
  <c r="B2063" i="7" s="1"/>
  <c r="AF2062" i="7"/>
  <c r="AE2062" i="7"/>
  <c r="B2062" i="7" s="1"/>
  <c r="AF2061" i="7"/>
  <c r="AE2061" i="7"/>
  <c r="B2061" i="7" s="1"/>
  <c r="AF2060" i="7"/>
  <c r="AE2060" i="7"/>
  <c r="B2060" i="7" s="1"/>
  <c r="AF2059" i="7"/>
  <c r="AE2059" i="7"/>
  <c r="B2059" i="7" s="1"/>
  <c r="AF2058" i="7"/>
  <c r="AE2058" i="7"/>
  <c r="B2058" i="7" s="1"/>
  <c r="AF2057" i="7"/>
  <c r="AE2057" i="7"/>
  <c r="B2057" i="7" s="1"/>
  <c r="AF2056" i="7"/>
  <c r="AE2056" i="7"/>
  <c r="B2056" i="7" s="1"/>
  <c r="AF2055" i="7"/>
  <c r="AE2055" i="7"/>
  <c r="B2055" i="7" s="1"/>
  <c r="AF2054" i="7"/>
  <c r="AE2054" i="7"/>
  <c r="B2054" i="7" s="1"/>
  <c r="AF2053" i="7"/>
  <c r="AE2053" i="7"/>
  <c r="B2053" i="7" s="1"/>
  <c r="AF2052" i="7"/>
  <c r="AE2052" i="7"/>
  <c r="B2052" i="7" s="1"/>
  <c r="AF2051" i="7"/>
  <c r="AE2051" i="7"/>
  <c r="B2051" i="7" s="1"/>
  <c r="AF2050" i="7"/>
  <c r="AE2050" i="7"/>
  <c r="B2050" i="7" s="1"/>
  <c r="AF2049" i="7"/>
  <c r="AE2049" i="7"/>
  <c r="B2049" i="7" s="1"/>
  <c r="AF2048" i="7"/>
  <c r="AE2048" i="7"/>
  <c r="B2048" i="7" s="1"/>
  <c r="AF2047" i="7"/>
  <c r="AE2047" i="7"/>
  <c r="B2047" i="7" s="1"/>
  <c r="AF2046" i="7"/>
  <c r="AE2046" i="7"/>
  <c r="B2046" i="7" s="1"/>
  <c r="AF2045" i="7"/>
  <c r="AE2045" i="7"/>
  <c r="B2045" i="7" s="1"/>
  <c r="AF2044" i="7"/>
  <c r="AE2044" i="7"/>
  <c r="B2044" i="7" s="1"/>
  <c r="AF2043" i="7"/>
  <c r="AE2043" i="7"/>
  <c r="B2043" i="7" s="1"/>
  <c r="AF2042" i="7"/>
  <c r="AE2042" i="7"/>
  <c r="B2042" i="7" s="1"/>
  <c r="AF2041" i="7"/>
  <c r="AE2041" i="7"/>
  <c r="B2041" i="7" s="1"/>
  <c r="AF2040" i="7"/>
  <c r="AE2040" i="7"/>
  <c r="B2040" i="7" s="1"/>
  <c r="AF2039" i="7"/>
  <c r="AE2039" i="7"/>
  <c r="B2039" i="7" s="1"/>
  <c r="AF2038" i="7"/>
  <c r="AE2038" i="7"/>
  <c r="B2038" i="7" s="1"/>
  <c r="AF2037" i="7"/>
  <c r="AE2037" i="7"/>
  <c r="B2037" i="7" s="1"/>
  <c r="AF2036" i="7"/>
  <c r="AE2036" i="7"/>
  <c r="B2036" i="7" s="1"/>
  <c r="AF2035" i="7"/>
  <c r="AE2035" i="7"/>
  <c r="B2035" i="7" s="1"/>
  <c r="AF2034" i="7"/>
  <c r="AE2034" i="7"/>
  <c r="B2034" i="7" s="1"/>
  <c r="AF2033" i="7"/>
  <c r="AE2033" i="7"/>
  <c r="B2033" i="7" s="1"/>
  <c r="AF2032" i="7"/>
  <c r="AE2032" i="7"/>
  <c r="B2032" i="7" s="1"/>
  <c r="AF2031" i="7"/>
  <c r="AE2031" i="7"/>
  <c r="B2031" i="7" s="1"/>
  <c r="AF2030" i="7"/>
  <c r="AE2030" i="7"/>
  <c r="B2030" i="7" s="1"/>
  <c r="AF2029" i="7"/>
  <c r="AE2029" i="7"/>
  <c r="B2029" i="7" s="1"/>
  <c r="AF2028" i="7"/>
  <c r="AE2028" i="7"/>
  <c r="B2028" i="7" s="1"/>
  <c r="AF2027" i="7"/>
  <c r="AE2027" i="7"/>
  <c r="B2027" i="7" s="1"/>
  <c r="AF2026" i="7"/>
  <c r="AE2026" i="7"/>
  <c r="B2026" i="7" s="1"/>
  <c r="AF2025" i="7"/>
  <c r="AE2025" i="7"/>
  <c r="B2025" i="7" s="1"/>
  <c r="AF2024" i="7"/>
  <c r="AE2024" i="7"/>
  <c r="B2024" i="7" s="1"/>
  <c r="AF2023" i="7"/>
  <c r="AE2023" i="7"/>
  <c r="B2023" i="7" s="1"/>
  <c r="AF2022" i="7"/>
  <c r="AE2022" i="7"/>
  <c r="B2022" i="7" s="1"/>
  <c r="AF2021" i="7"/>
  <c r="AE2021" i="7"/>
  <c r="B2021" i="7" s="1"/>
  <c r="AF2020" i="7"/>
  <c r="AE2020" i="7"/>
  <c r="B2020" i="7" s="1"/>
  <c r="AF2019" i="7"/>
  <c r="AE2019" i="7"/>
  <c r="B2019" i="7" s="1"/>
  <c r="AF2018" i="7"/>
  <c r="AE2018" i="7"/>
  <c r="B2018" i="7" s="1"/>
  <c r="AF2017" i="7"/>
  <c r="AE2017" i="7"/>
  <c r="B2017" i="7" s="1"/>
  <c r="AF2016" i="7"/>
  <c r="AE2016" i="7"/>
  <c r="B2016" i="7" s="1"/>
  <c r="AF2015" i="7"/>
  <c r="AE2015" i="7"/>
  <c r="B2015" i="7" s="1"/>
  <c r="AF2014" i="7"/>
  <c r="AE2014" i="7"/>
  <c r="B2014" i="7" s="1"/>
  <c r="AF2013" i="7"/>
  <c r="AE2013" i="7"/>
  <c r="B2013" i="7" s="1"/>
  <c r="AF2012" i="7"/>
  <c r="AE2012" i="7"/>
  <c r="B2012" i="7" s="1"/>
  <c r="AF2011" i="7"/>
  <c r="AE2011" i="7"/>
  <c r="B2011" i="7" s="1"/>
  <c r="AF2010" i="7"/>
  <c r="AE2010" i="7"/>
  <c r="B2010" i="7" s="1"/>
  <c r="AF2009" i="7"/>
  <c r="AE2009" i="7"/>
  <c r="B2009" i="7" s="1"/>
  <c r="AF2008" i="7"/>
  <c r="AE2008" i="7"/>
  <c r="B2008" i="7" s="1"/>
  <c r="AF2007" i="7"/>
  <c r="AE2007" i="7"/>
  <c r="B2007" i="7" s="1"/>
  <c r="AF2006" i="7"/>
  <c r="AE2006" i="7"/>
  <c r="B2006" i="7" s="1"/>
  <c r="AF2005" i="7"/>
  <c r="AE2005" i="7"/>
  <c r="B2005" i="7" s="1"/>
  <c r="AF2004" i="7"/>
  <c r="AE2004" i="7"/>
  <c r="B2004" i="7" s="1"/>
  <c r="AF2003" i="7"/>
  <c r="AE2003" i="7"/>
  <c r="B2003" i="7" s="1"/>
  <c r="AF2002" i="7"/>
  <c r="AE2002" i="7"/>
  <c r="B2002" i="7" s="1"/>
  <c r="AF2001" i="7"/>
  <c r="AE2001" i="7"/>
  <c r="B2001" i="7" s="1"/>
  <c r="AF2000" i="7"/>
  <c r="AE2000" i="7"/>
  <c r="B2000" i="7" s="1"/>
  <c r="AF1999" i="7"/>
  <c r="AE1999" i="7"/>
  <c r="B1999" i="7" s="1"/>
  <c r="AF1998" i="7"/>
  <c r="AE1998" i="7"/>
  <c r="B1998" i="7" s="1"/>
  <c r="AF1997" i="7"/>
  <c r="AE1997" i="7"/>
  <c r="B1997" i="7" s="1"/>
  <c r="AF1996" i="7"/>
  <c r="AE1996" i="7"/>
  <c r="B1996" i="7" s="1"/>
  <c r="AF1995" i="7"/>
  <c r="AE1995" i="7"/>
  <c r="B1995" i="7" s="1"/>
  <c r="AF1994" i="7"/>
  <c r="AE1994" i="7"/>
  <c r="B1994" i="7" s="1"/>
  <c r="AF1993" i="7"/>
  <c r="AE1993" i="7"/>
  <c r="B1993" i="7" s="1"/>
  <c r="AF1992" i="7"/>
  <c r="AE1992" i="7"/>
  <c r="B1992" i="7" s="1"/>
  <c r="AF1991" i="7"/>
  <c r="AE1991" i="7"/>
  <c r="B1991" i="7" s="1"/>
  <c r="AF1990" i="7"/>
  <c r="AE1990" i="7"/>
  <c r="B1990" i="7" s="1"/>
  <c r="AF1989" i="7"/>
  <c r="AE1989" i="7"/>
  <c r="B1989" i="7" s="1"/>
  <c r="AF1988" i="7"/>
  <c r="AE1988" i="7"/>
  <c r="B1988" i="7" s="1"/>
  <c r="AF1987" i="7"/>
  <c r="AE1987" i="7"/>
  <c r="B1987" i="7" s="1"/>
  <c r="AF1986" i="7"/>
  <c r="AE1986" i="7"/>
  <c r="B1986" i="7" s="1"/>
  <c r="AF1985" i="7"/>
  <c r="AE1985" i="7"/>
  <c r="B1985" i="7" s="1"/>
  <c r="AF1984" i="7"/>
  <c r="AE1984" i="7"/>
  <c r="B1984" i="7" s="1"/>
  <c r="AF1983" i="7"/>
  <c r="AE1983" i="7"/>
  <c r="B1983" i="7" s="1"/>
  <c r="AF1982" i="7"/>
  <c r="AE1982" i="7"/>
  <c r="B1982" i="7" s="1"/>
  <c r="AF1981" i="7"/>
  <c r="AE1981" i="7"/>
  <c r="B1981" i="7" s="1"/>
  <c r="AF1980" i="7"/>
  <c r="AE1980" i="7"/>
  <c r="B1980" i="7" s="1"/>
  <c r="AF1979" i="7"/>
  <c r="AE1979" i="7"/>
  <c r="B1979" i="7" s="1"/>
  <c r="AF1978" i="7"/>
  <c r="AE1978" i="7"/>
  <c r="B1978" i="7" s="1"/>
  <c r="AF1977" i="7"/>
  <c r="AE1977" i="7"/>
  <c r="B1977" i="7" s="1"/>
  <c r="AF1976" i="7"/>
  <c r="AE1976" i="7"/>
  <c r="B1976" i="7" s="1"/>
  <c r="AF1975" i="7"/>
  <c r="AE1975" i="7"/>
  <c r="B1975" i="7" s="1"/>
  <c r="AF1974" i="7"/>
  <c r="AE1974" i="7"/>
  <c r="B1974" i="7" s="1"/>
  <c r="AF1973" i="7"/>
  <c r="AE1973" i="7"/>
  <c r="B1973" i="7" s="1"/>
  <c r="AF1972" i="7"/>
  <c r="AE1972" i="7"/>
  <c r="B1972" i="7" s="1"/>
  <c r="AF1971" i="7"/>
  <c r="AE1971" i="7"/>
  <c r="B1971" i="7" s="1"/>
  <c r="AF1970" i="7"/>
  <c r="AE1970" i="7"/>
  <c r="B1970" i="7" s="1"/>
  <c r="AF1969" i="7"/>
  <c r="AE1969" i="7"/>
  <c r="B1969" i="7" s="1"/>
  <c r="AF1968" i="7"/>
  <c r="AE1968" i="7"/>
  <c r="B1968" i="7" s="1"/>
  <c r="AF1967" i="7"/>
  <c r="AE1967" i="7"/>
  <c r="B1967" i="7" s="1"/>
  <c r="AF1966" i="7"/>
  <c r="AE1966" i="7"/>
  <c r="B1966" i="7" s="1"/>
  <c r="AF1965" i="7"/>
  <c r="AE1965" i="7"/>
  <c r="B1965" i="7" s="1"/>
  <c r="AF1964" i="7"/>
  <c r="AE1964" i="7"/>
  <c r="B1964" i="7" s="1"/>
  <c r="AF1963" i="7"/>
  <c r="AE1963" i="7"/>
  <c r="B1963" i="7" s="1"/>
  <c r="AF1962" i="7"/>
  <c r="AE1962" i="7"/>
  <c r="B1962" i="7" s="1"/>
  <c r="AF1961" i="7"/>
  <c r="AE1961" i="7"/>
  <c r="B1961" i="7" s="1"/>
  <c r="AF1960" i="7"/>
  <c r="AE1960" i="7"/>
  <c r="B1960" i="7" s="1"/>
  <c r="AF1959" i="7"/>
  <c r="AE1959" i="7"/>
  <c r="B1959" i="7" s="1"/>
  <c r="AF1958" i="7"/>
  <c r="AE1958" i="7"/>
  <c r="B1958" i="7" s="1"/>
  <c r="AF1957" i="7"/>
  <c r="AE1957" i="7"/>
  <c r="B1957" i="7" s="1"/>
  <c r="AF1956" i="7"/>
  <c r="AE1956" i="7"/>
  <c r="B1956" i="7" s="1"/>
  <c r="AF1955" i="7"/>
  <c r="AE1955" i="7"/>
  <c r="B1955" i="7" s="1"/>
  <c r="AF1954" i="7"/>
  <c r="AE1954" i="7"/>
  <c r="B1954" i="7" s="1"/>
  <c r="AF1953" i="7"/>
  <c r="AE1953" i="7"/>
  <c r="B1953" i="7" s="1"/>
  <c r="AF1952" i="7"/>
  <c r="AE1952" i="7"/>
  <c r="B1952" i="7" s="1"/>
  <c r="AF1951" i="7"/>
  <c r="AE1951" i="7"/>
  <c r="B1951" i="7" s="1"/>
  <c r="AF1950" i="7"/>
  <c r="AE1950" i="7"/>
  <c r="B1950" i="7" s="1"/>
  <c r="AF1949" i="7"/>
  <c r="AE1949" i="7"/>
  <c r="B1949" i="7" s="1"/>
  <c r="AF1948" i="7"/>
  <c r="AE1948" i="7"/>
  <c r="B1948" i="7" s="1"/>
  <c r="AF1947" i="7"/>
  <c r="AE1947" i="7"/>
  <c r="B1947" i="7" s="1"/>
  <c r="AF1946" i="7"/>
  <c r="AE1946" i="7"/>
  <c r="B1946" i="7" s="1"/>
  <c r="AF1945" i="7"/>
  <c r="AE1945" i="7"/>
  <c r="B1945" i="7" s="1"/>
  <c r="AF1944" i="7"/>
  <c r="AE1944" i="7"/>
  <c r="B1944" i="7" s="1"/>
  <c r="AF1943" i="7"/>
  <c r="AE1943" i="7"/>
  <c r="B1943" i="7" s="1"/>
  <c r="AF1942" i="7"/>
  <c r="AE1942" i="7"/>
  <c r="B1942" i="7" s="1"/>
  <c r="AF1941" i="7"/>
  <c r="AE1941" i="7"/>
  <c r="B1941" i="7" s="1"/>
  <c r="AF1940" i="7"/>
  <c r="AE1940" i="7"/>
  <c r="B1940" i="7" s="1"/>
  <c r="AF1939" i="7"/>
  <c r="AE1939" i="7"/>
  <c r="B1939" i="7" s="1"/>
  <c r="AF1938" i="7"/>
  <c r="AE1938" i="7"/>
  <c r="B1938" i="7" s="1"/>
  <c r="AF1937" i="7"/>
  <c r="AE1937" i="7"/>
  <c r="B1937" i="7" s="1"/>
  <c r="AF1936" i="7"/>
  <c r="AE1936" i="7"/>
  <c r="B1936" i="7" s="1"/>
  <c r="AF1935" i="7"/>
  <c r="AE1935" i="7"/>
  <c r="B1935" i="7" s="1"/>
  <c r="AF1934" i="7"/>
  <c r="AE1934" i="7"/>
  <c r="B1934" i="7" s="1"/>
  <c r="AF1933" i="7"/>
  <c r="AE1933" i="7"/>
  <c r="B1933" i="7" s="1"/>
  <c r="AF1932" i="7"/>
  <c r="AE1932" i="7"/>
  <c r="B1932" i="7" s="1"/>
  <c r="AF1931" i="7"/>
  <c r="AE1931" i="7"/>
  <c r="B1931" i="7" s="1"/>
  <c r="AF1930" i="7"/>
  <c r="AE1930" i="7"/>
  <c r="B1930" i="7" s="1"/>
  <c r="AF1929" i="7"/>
  <c r="AE1929" i="7"/>
  <c r="B1929" i="7" s="1"/>
  <c r="AF1928" i="7"/>
  <c r="AE1928" i="7"/>
  <c r="B1928" i="7" s="1"/>
  <c r="AF1927" i="7"/>
  <c r="AE1927" i="7"/>
  <c r="B1927" i="7" s="1"/>
  <c r="AF1926" i="7"/>
  <c r="AE1926" i="7"/>
  <c r="B1926" i="7" s="1"/>
  <c r="AF1925" i="7"/>
  <c r="AE1925" i="7"/>
  <c r="B1925" i="7" s="1"/>
  <c r="AF1924" i="7"/>
  <c r="AE1924" i="7"/>
  <c r="B1924" i="7" s="1"/>
  <c r="AF1923" i="7"/>
  <c r="AE1923" i="7"/>
  <c r="B1923" i="7" s="1"/>
  <c r="AF1922" i="7"/>
  <c r="AE1922" i="7"/>
  <c r="B1922" i="7" s="1"/>
  <c r="AF1921" i="7"/>
  <c r="AE1921" i="7"/>
  <c r="B1921" i="7" s="1"/>
  <c r="AF1920" i="7"/>
  <c r="AE1920" i="7"/>
  <c r="B1920" i="7" s="1"/>
  <c r="AF1919" i="7"/>
  <c r="AE1919" i="7"/>
  <c r="B1919" i="7" s="1"/>
  <c r="AF1918" i="7"/>
  <c r="AE1918" i="7"/>
  <c r="B1918" i="7" s="1"/>
  <c r="AF1917" i="7"/>
  <c r="AE1917" i="7"/>
  <c r="B1917" i="7" s="1"/>
  <c r="AF1916" i="7"/>
  <c r="AE1916" i="7"/>
  <c r="B1916" i="7" s="1"/>
  <c r="AF1915" i="7"/>
  <c r="AE1915" i="7"/>
  <c r="B1915" i="7" s="1"/>
  <c r="AF1914" i="7"/>
  <c r="AE1914" i="7"/>
  <c r="B1914" i="7" s="1"/>
  <c r="AF1913" i="7"/>
  <c r="AE1913" i="7"/>
  <c r="B1913" i="7" s="1"/>
  <c r="AF1912" i="7"/>
  <c r="AE1912" i="7"/>
  <c r="B1912" i="7" s="1"/>
  <c r="AF1911" i="7"/>
  <c r="AE1911" i="7"/>
  <c r="B1911" i="7" s="1"/>
  <c r="AF1910" i="7"/>
  <c r="AE1910" i="7"/>
  <c r="B1910" i="7" s="1"/>
  <c r="AF1909" i="7"/>
  <c r="AE1909" i="7"/>
  <c r="B1909" i="7" s="1"/>
  <c r="AF1908" i="7"/>
  <c r="AE1908" i="7"/>
  <c r="B1908" i="7" s="1"/>
  <c r="AF1907" i="7"/>
  <c r="AE1907" i="7"/>
  <c r="B1907" i="7" s="1"/>
  <c r="AF1906" i="7"/>
  <c r="AE1906" i="7"/>
  <c r="B1906" i="7" s="1"/>
  <c r="AF1905" i="7"/>
  <c r="AE1905" i="7"/>
  <c r="B1905" i="7" s="1"/>
  <c r="AF1904" i="7"/>
  <c r="AE1904" i="7"/>
  <c r="B1904" i="7" s="1"/>
  <c r="AF1903" i="7"/>
  <c r="AE1903" i="7"/>
  <c r="B1903" i="7" s="1"/>
  <c r="AF1902" i="7"/>
  <c r="AE1902" i="7"/>
  <c r="B1902" i="7" s="1"/>
  <c r="AF1901" i="7"/>
  <c r="AE1901" i="7"/>
  <c r="B1901" i="7" s="1"/>
  <c r="AF1900" i="7"/>
  <c r="AE1900" i="7"/>
  <c r="B1900" i="7" s="1"/>
  <c r="AF1899" i="7"/>
  <c r="AE1899" i="7"/>
  <c r="B1899" i="7" s="1"/>
  <c r="AF1898" i="7"/>
  <c r="AE1898" i="7"/>
  <c r="B1898" i="7" s="1"/>
  <c r="AF1897" i="7"/>
  <c r="AE1897" i="7"/>
  <c r="B1897" i="7" s="1"/>
  <c r="AF1896" i="7"/>
  <c r="AE1896" i="7"/>
  <c r="B1896" i="7" s="1"/>
  <c r="AF1895" i="7"/>
  <c r="AE1895" i="7"/>
  <c r="B1895" i="7" s="1"/>
  <c r="AF1894" i="7"/>
  <c r="AE1894" i="7"/>
  <c r="B1894" i="7" s="1"/>
  <c r="AF1893" i="7"/>
  <c r="AE1893" i="7"/>
  <c r="B1893" i="7" s="1"/>
  <c r="AF1892" i="7"/>
  <c r="AE1892" i="7"/>
  <c r="B1892" i="7" s="1"/>
  <c r="AF1891" i="7"/>
  <c r="AE1891" i="7"/>
  <c r="B1891" i="7" s="1"/>
  <c r="AF1890" i="7"/>
  <c r="AE1890" i="7"/>
  <c r="B1890" i="7" s="1"/>
  <c r="AF1889" i="7"/>
  <c r="AE1889" i="7"/>
  <c r="B1889" i="7" s="1"/>
  <c r="AF1888" i="7"/>
  <c r="AE1888" i="7"/>
  <c r="B1888" i="7" s="1"/>
  <c r="AF1887" i="7"/>
  <c r="AE1887" i="7"/>
  <c r="B1887" i="7" s="1"/>
  <c r="AF1886" i="7"/>
  <c r="AE1886" i="7"/>
  <c r="B1886" i="7" s="1"/>
  <c r="AF1885" i="7"/>
  <c r="AE1885" i="7"/>
  <c r="B1885" i="7" s="1"/>
  <c r="AF1884" i="7"/>
  <c r="AE1884" i="7"/>
  <c r="B1884" i="7" s="1"/>
  <c r="AF1883" i="7"/>
  <c r="AE1883" i="7"/>
  <c r="B1883" i="7" s="1"/>
  <c r="AF1882" i="7"/>
  <c r="AE1882" i="7"/>
  <c r="B1882" i="7" s="1"/>
  <c r="AF1881" i="7"/>
  <c r="AE1881" i="7"/>
  <c r="B1881" i="7" s="1"/>
  <c r="AF1880" i="7"/>
  <c r="AE1880" i="7"/>
  <c r="B1880" i="7" s="1"/>
  <c r="AF1879" i="7"/>
  <c r="AE1879" i="7"/>
  <c r="B1879" i="7" s="1"/>
  <c r="AF1878" i="7"/>
  <c r="AE1878" i="7"/>
  <c r="B1878" i="7" s="1"/>
  <c r="AF1877" i="7"/>
  <c r="AE1877" i="7"/>
  <c r="B1877" i="7" s="1"/>
  <c r="AF1876" i="7"/>
  <c r="AE1876" i="7"/>
  <c r="B1876" i="7" s="1"/>
  <c r="AF1875" i="7"/>
  <c r="AE1875" i="7"/>
  <c r="B1875" i="7" s="1"/>
  <c r="AF1874" i="7"/>
  <c r="AE1874" i="7"/>
  <c r="B1874" i="7" s="1"/>
  <c r="AF1873" i="7"/>
  <c r="AE1873" i="7"/>
  <c r="B1873" i="7" s="1"/>
  <c r="AF1872" i="7"/>
  <c r="AE1872" i="7"/>
  <c r="B1872" i="7" s="1"/>
  <c r="AF1871" i="7"/>
  <c r="AE1871" i="7"/>
  <c r="B1871" i="7" s="1"/>
  <c r="AF1870" i="7"/>
  <c r="AE1870" i="7"/>
  <c r="B1870" i="7" s="1"/>
  <c r="AF1869" i="7"/>
  <c r="AE1869" i="7"/>
  <c r="B1869" i="7" s="1"/>
  <c r="AF1868" i="7"/>
  <c r="AE1868" i="7"/>
  <c r="B1868" i="7" s="1"/>
  <c r="AF1867" i="7"/>
  <c r="AE1867" i="7"/>
  <c r="B1867" i="7" s="1"/>
  <c r="AF1866" i="7"/>
  <c r="AE1866" i="7"/>
  <c r="B1866" i="7" s="1"/>
  <c r="AF1865" i="7"/>
  <c r="AE1865" i="7"/>
  <c r="B1865" i="7" s="1"/>
  <c r="AF1864" i="7"/>
  <c r="AE1864" i="7"/>
  <c r="B1864" i="7" s="1"/>
  <c r="AF1863" i="7"/>
  <c r="AE1863" i="7"/>
  <c r="B1863" i="7" s="1"/>
  <c r="AF1862" i="7"/>
  <c r="AE1862" i="7"/>
  <c r="B1862" i="7" s="1"/>
  <c r="AF1861" i="7"/>
  <c r="AE1861" i="7"/>
  <c r="B1861" i="7" s="1"/>
  <c r="AF1860" i="7"/>
  <c r="AE1860" i="7"/>
  <c r="B1860" i="7" s="1"/>
  <c r="AF1859" i="7"/>
  <c r="AE1859" i="7"/>
  <c r="B1859" i="7" s="1"/>
  <c r="AF1858" i="7"/>
  <c r="AE1858" i="7"/>
  <c r="B1858" i="7" s="1"/>
  <c r="AF1857" i="7"/>
  <c r="AE1857" i="7"/>
  <c r="B1857" i="7" s="1"/>
  <c r="AF1856" i="7"/>
  <c r="AE1856" i="7"/>
  <c r="B1856" i="7" s="1"/>
  <c r="AF1855" i="7"/>
  <c r="AE1855" i="7"/>
  <c r="B1855" i="7" s="1"/>
  <c r="AF1854" i="7"/>
  <c r="AE1854" i="7"/>
  <c r="B1854" i="7" s="1"/>
  <c r="AF1853" i="7"/>
  <c r="AE1853" i="7"/>
  <c r="B1853" i="7" s="1"/>
  <c r="AF1852" i="7"/>
  <c r="AE1852" i="7"/>
  <c r="B1852" i="7" s="1"/>
  <c r="AF1851" i="7"/>
  <c r="AE1851" i="7"/>
  <c r="B1851" i="7" s="1"/>
  <c r="AF1850" i="7"/>
  <c r="AE1850" i="7"/>
  <c r="B1850" i="7" s="1"/>
  <c r="AF1849" i="7"/>
  <c r="AE1849" i="7"/>
  <c r="B1849" i="7" s="1"/>
  <c r="AF1848" i="7"/>
  <c r="AE1848" i="7"/>
  <c r="B1848" i="7" s="1"/>
  <c r="AF1847" i="7"/>
  <c r="AE1847" i="7"/>
  <c r="B1847" i="7" s="1"/>
  <c r="AF1846" i="7"/>
  <c r="AE1846" i="7"/>
  <c r="B1846" i="7" s="1"/>
  <c r="AF1845" i="7"/>
  <c r="AE1845" i="7"/>
  <c r="B1845" i="7" s="1"/>
  <c r="AF1844" i="7"/>
  <c r="AE1844" i="7"/>
  <c r="B1844" i="7" s="1"/>
  <c r="AF1843" i="7"/>
  <c r="AE1843" i="7"/>
  <c r="B1843" i="7" s="1"/>
  <c r="AF1842" i="7"/>
  <c r="AE1842" i="7"/>
  <c r="B1842" i="7" s="1"/>
  <c r="AF1841" i="7"/>
  <c r="AE1841" i="7"/>
  <c r="B1841" i="7" s="1"/>
  <c r="AF1840" i="7"/>
  <c r="AE1840" i="7"/>
  <c r="B1840" i="7" s="1"/>
  <c r="AF1839" i="7"/>
  <c r="AE1839" i="7"/>
  <c r="B1839" i="7" s="1"/>
  <c r="AF1838" i="7"/>
  <c r="AE1838" i="7"/>
  <c r="B1838" i="7" s="1"/>
  <c r="AF1837" i="7"/>
  <c r="AE1837" i="7"/>
  <c r="B1837" i="7" s="1"/>
  <c r="AF1836" i="7"/>
  <c r="AE1836" i="7"/>
  <c r="B1836" i="7" s="1"/>
  <c r="AF1835" i="7"/>
  <c r="AE1835" i="7"/>
  <c r="B1835" i="7" s="1"/>
  <c r="AF1834" i="7"/>
  <c r="AE1834" i="7"/>
  <c r="B1834" i="7" s="1"/>
  <c r="AF1833" i="7"/>
  <c r="AE1833" i="7"/>
  <c r="B1833" i="7" s="1"/>
  <c r="AF1832" i="7"/>
  <c r="AE1832" i="7"/>
  <c r="B1832" i="7" s="1"/>
  <c r="AF1831" i="7"/>
  <c r="AE1831" i="7"/>
  <c r="B1831" i="7" s="1"/>
  <c r="AF1830" i="7"/>
  <c r="AE1830" i="7"/>
  <c r="B1830" i="7" s="1"/>
  <c r="AF1829" i="7"/>
  <c r="AE1829" i="7"/>
  <c r="B1829" i="7" s="1"/>
  <c r="AF1828" i="7"/>
  <c r="AE1828" i="7"/>
  <c r="B1828" i="7" s="1"/>
  <c r="AF1827" i="7"/>
  <c r="AE1827" i="7"/>
  <c r="B1827" i="7" s="1"/>
  <c r="AF1826" i="7"/>
  <c r="AE1826" i="7"/>
  <c r="B1826" i="7" s="1"/>
  <c r="AF1825" i="7"/>
  <c r="AE1825" i="7"/>
  <c r="B1825" i="7" s="1"/>
  <c r="AF1824" i="7"/>
  <c r="AE1824" i="7"/>
  <c r="B1824" i="7" s="1"/>
  <c r="AF1823" i="7"/>
  <c r="AE1823" i="7"/>
  <c r="B1823" i="7" s="1"/>
  <c r="AF1822" i="7"/>
  <c r="AE1822" i="7"/>
  <c r="B1822" i="7" s="1"/>
  <c r="AF1821" i="7"/>
  <c r="AE1821" i="7"/>
  <c r="B1821" i="7" s="1"/>
  <c r="AF1820" i="7"/>
  <c r="AE1820" i="7"/>
  <c r="B1820" i="7" s="1"/>
  <c r="AF1819" i="7"/>
  <c r="AE1819" i="7"/>
  <c r="B1819" i="7" s="1"/>
  <c r="AF1818" i="7"/>
  <c r="AE1818" i="7"/>
  <c r="B1818" i="7" s="1"/>
  <c r="AF1817" i="7"/>
  <c r="AE1817" i="7"/>
  <c r="B1817" i="7" s="1"/>
  <c r="AF1816" i="7"/>
  <c r="AE1816" i="7"/>
  <c r="B1816" i="7" s="1"/>
  <c r="AF1815" i="7"/>
  <c r="AE1815" i="7"/>
  <c r="B1815" i="7" s="1"/>
  <c r="AF1814" i="7"/>
  <c r="AE1814" i="7"/>
  <c r="B1814" i="7" s="1"/>
  <c r="AF1813" i="7"/>
  <c r="AE1813" i="7"/>
  <c r="B1813" i="7" s="1"/>
  <c r="AF1812" i="7"/>
  <c r="AE1812" i="7"/>
  <c r="B1812" i="7" s="1"/>
  <c r="AF1811" i="7"/>
  <c r="AE1811" i="7"/>
  <c r="B1811" i="7" s="1"/>
  <c r="AF1810" i="7"/>
  <c r="AE1810" i="7"/>
  <c r="B1810" i="7" s="1"/>
  <c r="AF1809" i="7"/>
  <c r="AE1809" i="7"/>
  <c r="B1809" i="7" s="1"/>
  <c r="AF1808" i="7"/>
  <c r="AE1808" i="7"/>
  <c r="B1808" i="7" s="1"/>
  <c r="AF1807" i="7"/>
  <c r="AE1807" i="7"/>
  <c r="B1807" i="7" s="1"/>
  <c r="AF1806" i="7"/>
  <c r="AE1806" i="7"/>
  <c r="B1806" i="7" s="1"/>
  <c r="AF1805" i="7"/>
  <c r="AE1805" i="7"/>
  <c r="B1805" i="7" s="1"/>
  <c r="AF1804" i="7"/>
  <c r="AE1804" i="7"/>
  <c r="B1804" i="7" s="1"/>
  <c r="AF1803" i="7"/>
  <c r="AE1803" i="7"/>
  <c r="B1803" i="7" s="1"/>
  <c r="AF1802" i="7"/>
  <c r="AE1802" i="7"/>
  <c r="B1802" i="7" s="1"/>
  <c r="AF1801" i="7"/>
  <c r="AE1801" i="7"/>
  <c r="B1801" i="7" s="1"/>
  <c r="AF1800" i="7"/>
  <c r="AE1800" i="7"/>
  <c r="B1800" i="7" s="1"/>
  <c r="AF1799" i="7"/>
  <c r="AE1799" i="7"/>
  <c r="B1799" i="7" s="1"/>
  <c r="AF1798" i="7"/>
  <c r="AE1798" i="7"/>
  <c r="B1798" i="7" s="1"/>
  <c r="AF1797" i="7"/>
  <c r="AE1797" i="7"/>
  <c r="B1797" i="7" s="1"/>
  <c r="AF1796" i="7"/>
  <c r="AE1796" i="7"/>
  <c r="B1796" i="7" s="1"/>
  <c r="AF1795" i="7"/>
  <c r="AE1795" i="7"/>
  <c r="B1795" i="7" s="1"/>
  <c r="AF1794" i="7"/>
  <c r="AE1794" i="7"/>
  <c r="B1794" i="7" s="1"/>
  <c r="AF1793" i="7"/>
  <c r="AE1793" i="7"/>
  <c r="B1793" i="7" s="1"/>
  <c r="AF1792" i="7"/>
  <c r="AE1792" i="7"/>
  <c r="B1792" i="7" s="1"/>
  <c r="AF1791" i="7"/>
  <c r="AE1791" i="7"/>
  <c r="B1791" i="7" s="1"/>
  <c r="AF1790" i="7"/>
  <c r="AE1790" i="7"/>
  <c r="B1790" i="7" s="1"/>
  <c r="AF1789" i="7"/>
  <c r="AE1789" i="7"/>
  <c r="B1789" i="7" s="1"/>
  <c r="AF1788" i="7"/>
  <c r="AE1788" i="7"/>
  <c r="B1788" i="7" s="1"/>
  <c r="AF1787" i="7"/>
  <c r="AE1787" i="7"/>
  <c r="B1787" i="7" s="1"/>
  <c r="AF1786" i="7"/>
  <c r="AE1786" i="7"/>
  <c r="B1786" i="7" s="1"/>
  <c r="AF1785" i="7"/>
  <c r="AE1785" i="7"/>
  <c r="B1785" i="7" s="1"/>
  <c r="AF1784" i="7"/>
  <c r="AE1784" i="7"/>
  <c r="B1784" i="7" s="1"/>
  <c r="AF1783" i="7"/>
  <c r="AE1783" i="7"/>
  <c r="B1783" i="7" s="1"/>
  <c r="AF1782" i="7"/>
  <c r="AE1782" i="7"/>
  <c r="B1782" i="7" s="1"/>
  <c r="AF1781" i="7"/>
  <c r="AE1781" i="7"/>
  <c r="B1781" i="7" s="1"/>
  <c r="AF1780" i="7"/>
  <c r="AE1780" i="7"/>
  <c r="B1780" i="7" s="1"/>
  <c r="AF1779" i="7"/>
  <c r="AE1779" i="7"/>
  <c r="B1779" i="7" s="1"/>
  <c r="AF1778" i="7"/>
  <c r="AE1778" i="7"/>
  <c r="B1778" i="7" s="1"/>
  <c r="AF1777" i="7"/>
  <c r="AE1777" i="7"/>
  <c r="B1777" i="7" s="1"/>
  <c r="AF1776" i="7"/>
  <c r="AE1776" i="7"/>
  <c r="B1776" i="7" s="1"/>
  <c r="AF1775" i="7"/>
  <c r="AE1775" i="7"/>
  <c r="B1775" i="7" s="1"/>
  <c r="AF1774" i="7"/>
  <c r="AE1774" i="7"/>
  <c r="B1774" i="7" s="1"/>
  <c r="AF1773" i="7"/>
  <c r="AE1773" i="7"/>
  <c r="B1773" i="7" s="1"/>
  <c r="AF1772" i="7"/>
  <c r="AE1772" i="7"/>
  <c r="B1772" i="7" s="1"/>
  <c r="AF1771" i="7"/>
  <c r="AE1771" i="7"/>
  <c r="B1771" i="7" s="1"/>
  <c r="AF1770" i="7"/>
  <c r="AE1770" i="7"/>
  <c r="B1770" i="7" s="1"/>
  <c r="AF1769" i="7"/>
  <c r="AE1769" i="7"/>
  <c r="B1769" i="7" s="1"/>
  <c r="AF1768" i="7"/>
  <c r="AE1768" i="7"/>
  <c r="B1768" i="7" s="1"/>
  <c r="AF1767" i="7"/>
  <c r="AE1767" i="7"/>
  <c r="B1767" i="7" s="1"/>
  <c r="AF1766" i="7"/>
  <c r="AE1766" i="7"/>
  <c r="B1766" i="7" s="1"/>
  <c r="AF1765" i="7"/>
  <c r="AE1765" i="7"/>
  <c r="B1765" i="7" s="1"/>
  <c r="AF1764" i="7"/>
  <c r="AE1764" i="7"/>
  <c r="B1764" i="7" s="1"/>
  <c r="AF1763" i="7"/>
  <c r="AE1763" i="7"/>
  <c r="B1763" i="7" s="1"/>
  <c r="AF1762" i="7"/>
  <c r="AE1762" i="7"/>
  <c r="B1762" i="7" s="1"/>
  <c r="AF1761" i="7"/>
  <c r="AE1761" i="7"/>
  <c r="B1761" i="7" s="1"/>
  <c r="AF1760" i="7"/>
  <c r="AE1760" i="7"/>
  <c r="B1760" i="7" s="1"/>
  <c r="AF1759" i="7"/>
  <c r="AE1759" i="7"/>
  <c r="B1759" i="7" s="1"/>
  <c r="AF1758" i="7"/>
  <c r="AE1758" i="7"/>
  <c r="B1758" i="7" s="1"/>
  <c r="AF1757" i="7"/>
  <c r="AE1757" i="7"/>
  <c r="B1757" i="7" s="1"/>
  <c r="AF1756" i="7"/>
  <c r="AE1756" i="7"/>
  <c r="B1756" i="7" s="1"/>
  <c r="AF1755" i="7"/>
  <c r="AE1755" i="7"/>
  <c r="B1755" i="7" s="1"/>
  <c r="AF1754" i="7"/>
  <c r="AE1754" i="7"/>
  <c r="B1754" i="7" s="1"/>
  <c r="AF1753" i="7"/>
  <c r="AE1753" i="7"/>
  <c r="B1753" i="7" s="1"/>
  <c r="AF1752" i="7"/>
  <c r="AE1752" i="7"/>
  <c r="B1752" i="7" s="1"/>
  <c r="AF1751" i="7"/>
  <c r="AE1751" i="7"/>
  <c r="B1751" i="7" s="1"/>
  <c r="AF1750" i="7"/>
  <c r="AE1750" i="7"/>
  <c r="B1750" i="7" s="1"/>
  <c r="AF1749" i="7"/>
  <c r="AE1749" i="7"/>
  <c r="B1749" i="7" s="1"/>
  <c r="AF1748" i="7"/>
  <c r="AE1748" i="7"/>
  <c r="B1748" i="7" s="1"/>
  <c r="AF1747" i="7"/>
  <c r="AE1747" i="7"/>
  <c r="B1747" i="7" s="1"/>
  <c r="AF1746" i="7"/>
  <c r="AE1746" i="7"/>
  <c r="B1746" i="7" s="1"/>
  <c r="AF1745" i="7"/>
  <c r="AE1745" i="7"/>
  <c r="B1745" i="7" s="1"/>
  <c r="AF1744" i="7"/>
  <c r="AE1744" i="7"/>
  <c r="B1744" i="7" s="1"/>
  <c r="AF1743" i="7"/>
  <c r="AE1743" i="7"/>
  <c r="B1743" i="7" s="1"/>
  <c r="AF1742" i="7"/>
  <c r="AE1742" i="7"/>
  <c r="B1742" i="7" s="1"/>
  <c r="AF1741" i="7"/>
  <c r="AE1741" i="7"/>
  <c r="B1741" i="7" s="1"/>
  <c r="AF1740" i="7"/>
  <c r="AE1740" i="7"/>
  <c r="B1740" i="7" s="1"/>
  <c r="AF1739" i="7"/>
  <c r="AE1739" i="7"/>
  <c r="B1739" i="7" s="1"/>
  <c r="AF1738" i="7"/>
  <c r="AE1738" i="7"/>
  <c r="B1738" i="7" s="1"/>
  <c r="AF1737" i="7"/>
  <c r="AE1737" i="7"/>
  <c r="B1737" i="7" s="1"/>
  <c r="AF1736" i="7"/>
  <c r="AE1736" i="7"/>
  <c r="B1736" i="7" s="1"/>
  <c r="AF1735" i="7"/>
  <c r="AE1735" i="7"/>
  <c r="B1735" i="7" s="1"/>
  <c r="AF1734" i="7"/>
  <c r="AE1734" i="7"/>
  <c r="B1734" i="7" s="1"/>
  <c r="AF1733" i="7"/>
  <c r="AE1733" i="7"/>
  <c r="B1733" i="7" s="1"/>
  <c r="AF1732" i="7"/>
  <c r="AE1732" i="7"/>
  <c r="B1732" i="7" s="1"/>
  <c r="AF1731" i="7"/>
  <c r="AE1731" i="7"/>
  <c r="B1731" i="7" s="1"/>
  <c r="AF1730" i="7"/>
  <c r="AE1730" i="7"/>
  <c r="B1730" i="7" s="1"/>
  <c r="AF1729" i="7"/>
  <c r="AE1729" i="7"/>
  <c r="B1729" i="7" s="1"/>
  <c r="AF1728" i="7"/>
  <c r="AE1728" i="7"/>
  <c r="B1728" i="7" s="1"/>
  <c r="AF1727" i="7"/>
  <c r="AE1727" i="7"/>
  <c r="B1727" i="7" s="1"/>
  <c r="AF1726" i="7"/>
  <c r="AE1726" i="7"/>
  <c r="B1726" i="7" s="1"/>
  <c r="AF1725" i="7"/>
  <c r="AE1725" i="7"/>
  <c r="B1725" i="7" s="1"/>
  <c r="AF1724" i="7"/>
  <c r="AE1724" i="7"/>
  <c r="B1724" i="7" s="1"/>
  <c r="AF1723" i="7"/>
  <c r="AE1723" i="7"/>
  <c r="B1723" i="7" s="1"/>
  <c r="AF1722" i="7"/>
  <c r="AE1722" i="7"/>
  <c r="B1722" i="7" s="1"/>
  <c r="AF1721" i="7"/>
  <c r="AE1721" i="7"/>
  <c r="B1721" i="7" s="1"/>
  <c r="AF1720" i="7"/>
  <c r="AE1720" i="7"/>
  <c r="B1720" i="7" s="1"/>
  <c r="AF1719" i="7"/>
  <c r="AE1719" i="7"/>
  <c r="B1719" i="7" s="1"/>
  <c r="AF1718" i="7"/>
  <c r="AE1718" i="7"/>
  <c r="B1718" i="7" s="1"/>
  <c r="AF1717" i="7"/>
  <c r="AE1717" i="7"/>
  <c r="B1717" i="7" s="1"/>
  <c r="AF1716" i="7"/>
  <c r="AE1716" i="7"/>
  <c r="B1716" i="7" s="1"/>
  <c r="AF1715" i="7"/>
  <c r="AE1715" i="7"/>
  <c r="B1715" i="7" s="1"/>
  <c r="AF1714" i="7"/>
  <c r="AE1714" i="7"/>
  <c r="B1714" i="7" s="1"/>
  <c r="AF1713" i="7"/>
  <c r="AE1713" i="7"/>
  <c r="B1713" i="7" s="1"/>
  <c r="AF1712" i="7"/>
  <c r="AE1712" i="7"/>
  <c r="B1712" i="7" s="1"/>
  <c r="AF1711" i="7"/>
  <c r="AE1711" i="7"/>
  <c r="B1711" i="7" s="1"/>
  <c r="AF1710" i="7"/>
  <c r="AE1710" i="7"/>
  <c r="B1710" i="7" s="1"/>
  <c r="AF1709" i="7"/>
  <c r="AE1709" i="7"/>
  <c r="B1709" i="7" s="1"/>
  <c r="AF1708" i="7"/>
  <c r="AE1708" i="7"/>
  <c r="B1708" i="7" s="1"/>
  <c r="AF1707" i="7"/>
  <c r="AE1707" i="7"/>
  <c r="B1707" i="7" s="1"/>
  <c r="AF1706" i="7"/>
  <c r="AE1706" i="7"/>
  <c r="B1706" i="7" s="1"/>
  <c r="AF1705" i="7"/>
  <c r="AE1705" i="7"/>
  <c r="B1705" i="7" s="1"/>
  <c r="AF1704" i="7"/>
  <c r="AE1704" i="7"/>
  <c r="B1704" i="7" s="1"/>
  <c r="AF1703" i="7"/>
  <c r="AE1703" i="7"/>
  <c r="B1703" i="7" s="1"/>
  <c r="AF1702" i="7"/>
  <c r="AE1702" i="7"/>
  <c r="B1702" i="7" s="1"/>
  <c r="AF1701" i="7"/>
  <c r="AE1701" i="7"/>
  <c r="B1701" i="7" s="1"/>
  <c r="AF1700" i="7"/>
  <c r="AE1700" i="7"/>
  <c r="B1700" i="7" s="1"/>
  <c r="AF1699" i="7"/>
  <c r="AE1699" i="7"/>
  <c r="B1699" i="7" s="1"/>
  <c r="AF1698" i="7"/>
  <c r="AE1698" i="7"/>
  <c r="B1698" i="7" s="1"/>
  <c r="AF1697" i="7"/>
  <c r="AE1697" i="7"/>
  <c r="B1697" i="7" s="1"/>
  <c r="AF1696" i="7"/>
  <c r="AE1696" i="7"/>
  <c r="B1696" i="7" s="1"/>
  <c r="AF1695" i="7"/>
  <c r="AE1695" i="7"/>
  <c r="B1695" i="7" s="1"/>
  <c r="AF1694" i="7"/>
  <c r="AE1694" i="7"/>
  <c r="B1694" i="7" s="1"/>
  <c r="AF1693" i="7"/>
  <c r="AE1693" i="7"/>
  <c r="B1693" i="7" s="1"/>
  <c r="AF1692" i="7"/>
  <c r="AE1692" i="7"/>
  <c r="B1692" i="7" s="1"/>
  <c r="AF1691" i="7"/>
  <c r="AE1691" i="7"/>
  <c r="B1691" i="7" s="1"/>
  <c r="AF1690" i="7"/>
  <c r="AE1690" i="7"/>
  <c r="B1690" i="7" s="1"/>
  <c r="AF1689" i="7"/>
  <c r="AE1689" i="7"/>
  <c r="B1689" i="7" s="1"/>
  <c r="AF1688" i="7"/>
  <c r="AE1688" i="7"/>
  <c r="B1688" i="7" s="1"/>
  <c r="AF1687" i="7"/>
  <c r="AE1687" i="7"/>
  <c r="B1687" i="7" s="1"/>
  <c r="AF1686" i="7"/>
  <c r="AE1686" i="7"/>
  <c r="B1686" i="7" s="1"/>
  <c r="AF1685" i="7"/>
  <c r="AE1685" i="7"/>
  <c r="B1685" i="7" s="1"/>
  <c r="AF1684" i="7"/>
  <c r="AE1684" i="7"/>
  <c r="B1684" i="7" s="1"/>
  <c r="AF1683" i="7"/>
  <c r="AE1683" i="7"/>
  <c r="B1683" i="7" s="1"/>
  <c r="AF1682" i="7"/>
  <c r="AE1682" i="7"/>
  <c r="B1682" i="7" s="1"/>
  <c r="AF1681" i="7"/>
  <c r="AE1681" i="7"/>
  <c r="B1681" i="7" s="1"/>
  <c r="AF1680" i="7"/>
  <c r="AE1680" i="7"/>
  <c r="B1680" i="7" s="1"/>
  <c r="AF1679" i="7"/>
  <c r="AE1679" i="7"/>
  <c r="B1679" i="7" s="1"/>
  <c r="AF1678" i="7"/>
  <c r="AE1678" i="7"/>
  <c r="B1678" i="7" s="1"/>
  <c r="AF1677" i="7"/>
  <c r="AE1677" i="7"/>
  <c r="B1677" i="7" s="1"/>
  <c r="AF1676" i="7"/>
  <c r="AE1676" i="7"/>
  <c r="B1676" i="7" s="1"/>
  <c r="AF1675" i="7"/>
  <c r="AE1675" i="7"/>
  <c r="B1675" i="7" s="1"/>
  <c r="AF1674" i="7"/>
  <c r="AE1674" i="7"/>
  <c r="B1674" i="7" s="1"/>
  <c r="AF1673" i="7"/>
  <c r="AE1673" i="7"/>
  <c r="B1673" i="7" s="1"/>
  <c r="AF1672" i="7"/>
  <c r="AE1672" i="7"/>
  <c r="B1672" i="7" s="1"/>
  <c r="AF1671" i="7"/>
  <c r="AE1671" i="7"/>
  <c r="B1671" i="7" s="1"/>
  <c r="AF1670" i="7"/>
  <c r="AE1670" i="7"/>
  <c r="B1670" i="7" s="1"/>
  <c r="AF1669" i="7"/>
  <c r="AE1669" i="7"/>
  <c r="B1669" i="7" s="1"/>
  <c r="AF1668" i="7"/>
  <c r="AE1668" i="7"/>
  <c r="B1668" i="7" s="1"/>
  <c r="AF1667" i="7"/>
  <c r="AE1667" i="7"/>
  <c r="B1667" i="7" s="1"/>
  <c r="AF1666" i="7"/>
  <c r="AE1666" i="7"/>
  <c r="B1666" i="7" s="1"/>
  <c r="AF1665" i="7"/>
  <c r="AE1665" i="7"/>
  <c r="B1665" i="7" s="1"/>
  <c r="AF1664" i="7"/>
  <c r="AE1664" i="7"/>
  <c r="B1664" i="7" s="1"/>
  <c r="AF1663" i="7"/>
  <c r="AE1663" i="7"/>
  <c r="B1663" i="7" s="1"/>
  <c r="AF1662" i="7"/>
  <c r="AE1662" i="7"/>
  <c r="B1662" i="7" s="1"/>
  <c r="AF1661" i="7"/>
  <c r="AE1661" i="7"/>
  <c r="B1661" i="7" s="1"/>
  <c r="AF1660" i="7"/>
  <c r="AE1660" i="7"/>
  <c r="B1660" i="7" s="1"/>
  <c r="AF1659" i="7"/>
  <c r="AE1659" i="7"/>
  <c r="B1659" i="7" s="1"/>
  <c r="AF1658" i="7"/>
  <c r="AE1658" i="7"/>
  <c r="B1658" i="7" s="1"/>
  <c r="AF1657" i="7"/>
  <c r="AE1657" i="7"/>
  <c r="B1657" i="7" s="1"/>
  <c r="AF1656" i="7"/>
  <c r="AE1656" i="7"/>
  <c r="B1656" i="7" s="1"/>
  <c r="AF1655" i="7"/>
  <c r="AE1655" i="7"/>
  <c r="B1655" i="7" s="1"/>
  <c r="AF1654" i="7"/>
  <c r="AE1654" i="7"/>
  <c r="B1654" i="7" s="1"/>
  <c r="AF1653" i="7"/>
  <c r="AE1653" i="7"/>
  <c r="B1653" i="7" s="1"/>
  <c r="AF1652" i="7"/>
  <c r="AE1652" i="7"/>
  <c r="B1652" i="7" s="1"/>
  <c r="AF1651" i="7"/>
  <c r="AE1651" i="7"/>
  <c r="B1651" i="7" s="1"/>
  <c r="AF1650" i="7"/>
  <c r="AE1650" i="7"/>
  <c r="B1650" i="7" s="1"/>
  <c r="AF1649" i="7"/>
  <c r="AE1649" i="7"/>
  <c r="B1649" i="7" s="1"/>
  <c r="AF1648" i="7"/>
  <c r="AE1648" i="7"/>
  <c r="B1648" i="7" s="1"/>
  <c r="AF1647" i="7"/>
  <c r="AE1647" i="7"/>
  <c r="B1647" i="7" s="1"/>
  <c r="AF1646" i="7"/>
  <c r="AE1646" i="7"/>
  <c r="B1646" i="7" s="1"/>
  <c r="AF1645" i="7"/>
  <c r="AE1645" i="7"/>
  <c r="B1645" i="7" s="1"/>
  <c r="AF1644" i="7"/>
  <c r="AE1644" i="7"/>
  <c r="B1644" i="7" s="1"/>
  <c r="AF1643" i="7"/>
  <c r="AE1643" i="7"/>
  <c r="B1643" i="7" s="1"/>
  <c r="AF1642" i="7"/>
  <c r="AE1642" i="7"/>
  <c r="B1642" i="7" s="1"/>
  <c r="AF1641" i="7"/>
  <c r="AE1641" i="7"/>
  <c r="B1641" i="7" s="1"/>
  <c r="AF1640" i="7"/>
  <c r="AE1640" i="7"/>
  <c r="B1640" i="7" s="1"/>
  <c r="AF1639" i="7"/>
  <c r="AE1639" i="7"/>
  <c r="B1639" i="7" s="1"/>
  <c r="AF1638" i="7"/>
  <c r="AE1638" i="7"/>
  <c r="B1638" i="7" s="1"/>
  <c r="AF1637" i="7"/>
  <c r="AE1637" i="7"/>
  <c r="B1637" i="7" s="1"/>
  <c r="AF1636" i="7"/>
  <c r="AE1636" i="7"/>
  <c r="B1636" i="7" s="1"/>
  <c r="AF1635" i="7"/>
  <c r="AE1635" i="7"/>
  <c r="B1635" i="7" s="1"/>
  <c r="AF1634" i="7"/>
  <c r="AE1634" i="7"/>
  <c r="B1634" i="7" s="1"/>
  <c r="AF1633" i="7"/>
  <c r="AE1633" i="7"/>
  <c r="B1633" i="7" s="1"/>
  <c r="AF1632" i="7"/>
  <c r="AE1632" i="7"/>
  <c r="B1632" i="7" s="1"/>
  <c r="AF1631" i="7"/>
  <c r="AE1631" i="7"/>
  <c r="B1631" i="7" s="1"/>
  <c r="AF1630" i="7"/>
  <c r="AE1630" i="7"/>
  <c r="B1630" i="7" s="1"/>
  <c r="AF1629" i="7"/>
  <c r="AE1629" i="7"/>
  <c r="B1629" i="7" s="1"/>
  <c r="AF1628" i="7"/>
  <c r="AE1628" i="7"/>
  <c r="B1628" i="7" s="1"/>
  <c r="AF1627" i="7"/>
  <c r="AE1627" i="7"/>
  <c r="B1627" i="7" s="1"/>
  <c r="AF1626" i="7"/>
  <c r="AE1626" i="7"/>
  <c r="B1626" i="7" s="1"/>
  <c r="AF1625" i="7"/>
  <c r="AE1625" i="7"/>
  <c r="B1625" i="7" s="1"/>
  <c r="AF1624" i="7"/>
  <c r="AE1624" i="7"/>
  <c r="B1624" i="7" s="1"/>
  <c r="AF1623" i="7"/>
  <c r="AE1623" i="7"/>
  <c r="B1623" i="7" s="1"/>
  <c r="AF1622" i="7"/>
  <c r="AE1622" i="7"/>
  <c r="B1622" i="7" s="1"/>
  <c r="AF1621" i="7"/>
  <c r="AE1621" i="7"/>
  <c r="B1621" i="7" s="1"/>
  <c r="AF1620" i="7"/>
  <c r="AE1620" i="7"/>
  <c r="B1620" i="7" s="1"/>
  <c r="AF1619" i="7"/>
  <c r="AE1619" i="7"/>
  <c r="B1619" i="7" s="1"/>
  <c r="AF1618" i="7"/>
  <c r="AE1618" i="7"/>
  <c r="B1618" i="7" s="1"/>
  <c r="AF1617" i="7"/>
  <c r="AE1617" i="7"/>
  <c r="B1617" i="7" s="1"/>
  <c r="AF1616" i="7"/>
  <c r="AE1616" i="7"/>
  <c r="B1616" i="7" s="1"/>
  <c r="AF1615" i="7"/>
  <c r="AE1615" i="7"/>
  <c r="B1615" i="7" s="1"/>
  <c r="AF1614" i="7"/>
  <c r="AE1614" i="7"/>
  <c r="B1614" i="7" s="1"/>
  <c r="AF1613" i="7"/>
  <c r="AE1613" i="7"/>
  <c r="B1613" i="7" s="1"/>
  <c r="AF1612" i="7"/>
  <c r="AE1612" i="7"/>
  <c r="B1612" i="7" s="1"/>
  <c r="AF1611" i="7"/>
  <c r="AE1611" i="7"/>
  <c r="B1611" i="7" s="1"/>
  <c r="AF1610" i="7"/>
  <c r="AE1610" i="7"/>
  <c r="B1610" i="7" s="1"/>
  <c r="AF1609" i="7"/>
  <c r="AE1609" i="7"/>
  <c r="B1609" i="7" s="1"/>
  <c r="AF1608" i="7"/>
  <c r="AE1608" i="7"/>
  <c r="B1608" i="7" s="1"/>
  <c r="AF1607" i="7"/>
  <c r="AE1607" i="7"/>
  <c r="B1607" i="7" s="1"/>
  <c r="AF1606" i="7"/>
  <c r="AE1606" i="7"/>
  <c r="B1606" i="7" s="1"/>
  <c r="AF1605" i="7"/>
  <c r="AE1605" i="7"/>
  <c r="B1605" i="7" s="1"/>
  <c r="AF1604" i="7"/>
  <c r="AE1604" i="7"/>
  <c r="B1604" i="7" s="1"/>
  <c r="AF1603" i="7"/>
  <c r="AE1603" i="7"/>
  <c r="B1603" i="7" s="1"/>
  <c r="AF1602" i="7"/>
  <c r="AE1602" i="7"/>
  <c r="B1602" i="7" s="1"/>
  <c r="AF1601" i="7"/>
  <c r="AE1601" i="7"/>
  <c r="B1601" i="7" s="1"/>
  <c r="AF1600" i="7"/>
  <c r="AE1600" i="7"/>
  <c r="B1600" i="7" s="1"/>
  <c r="AF1599" i="7"/>
  <c r="AE1599" i="7"/>
  <c r="B1599" i="7" s="1"/>
  <c r="AF1598" i="7"/>
  <c r="AE1598" i="7"/>
  <c r="B1598" i="7" s="1"/>
  <c r="AF1597" i="7"/>
  <c r="AE1597" i="7"/>
  <c r="B1597" i="7" s="1"/>
  <c r="AF1596" i="7"/>
  <c r="AE1596" i="7"/>
  <c r="B1596" i="7" s="1"/>
  <c r="AF1595" i="7"/>
  <c r="AE1595" i="7"/>
  <c r="B1595" i="7" s="1"/>
  <c r="AF1594" i="7"/>
  <c r="AE1594" i="7"/>
  <c r="B1594" i="7" s="1"/>
  <c r="AF1593" i="7"/>
  <c r="AE1593" i="7"/>
  <c r="B1593" i="7" s="1"/>
  <c r="AF1592" i="7"/>
  <c r="AE1592" i="7"/>
  <c r="B1592" i="7" s="1"/>
  <c r="AF1591" i="7"/>
  <c r="AE1591" i="7"/>
  <c r="B1591" i="7" s="1"/>
  <c r="AF1590" i="7"/>
  <c r="AE1590" i="7"/>
  <c r="B1590" i="7" s="1"/>
  <c r="AF1589" i="7"/>
  <c r="AE1589" i="7"/>
  <c r="B1589" i="7" s="1"/>
  <c r="AF1588" i="7"/>
  <c r="AE1588" i="7"/>
  <c r="B1588" i="7" s="1"/>
  <c r="AF1587" i="7"/>
  <c r="AE1587" i="7"/>
  <c r="B1587" i="7" s="1"/>
  <c r="AF1586" i="7"/>
  <c r="AE1586" i="7"/>
  <c r="B1586" i="7" s="1"/>
  <c r="AF1585" i="7"/>
  <c r="AE1585" i="7"/>
  <c r="B1585" i="7" s="1"/>
  <c r="AF1584" i="7"/>
  <c r="AE1584" i="7"/>
  <c r="B1584" i="7" s="1"/>
  <c r="AF1583" i="7"/>
  <c r="AE1583" i="7"/>
  <c r="B1583" i="7" s="1"/>
  <c r="AF1582" i="7"/>
  <c r="AE1582" i="7"/>
  <c r="B1582" i="7" s="1"/>
  <c r="AF1581" i="7"/>
  <c r="AE1581" i="7"/>
  <c r="B1581" i="7" s="1"/>
  <c r="AF1580" i="7"/>
  <c r="AE1580" i="7"/>
  <c r="B1580" i="7" s="1"/>
  <c r="AF1579" i="7"/>
  <c r="AE1579" i="7"/>
  <c r="B1579" i="7" s="1"/>
  <c r="AF1578" i="7"/>
  <c r="AE1578" i="7"/>
  <c r="B1578" i="7" s="1"/>
  <c r="AF1577" i="7"/>
  <c r="AE1577" i="7"/>
  <c r="B1577" i="7" s="1"/>
  <c r="AF1576" i="7"/>
  <c r="AE1576" i="7"/>
  <c r="B1576" i="7" s="1"/>
  <c r="AF1575" i="7"/>
  <c r="AE1575" i="7"/>
  <c r="B1575" i="7" s="1"/>
  <c r="AF1574" i="7"/>
  <c r="AE1574" i="7"/>
  <c r="B1574" i="7" s="1"/>
  <c r="AF1573" i="7"/>
  <c r="AE1573" i="7"/>
  <c r="B1573" i="7" s="1"/>
  <c r="AF1572" i="7"/>
  <c r="AE1572" i="7"/>
  <c r="B1572" i="7" s="1"/>
  <c r="AF1571" i="7"/>
  <c r="AE1571" i="7"/>
  <c r="B1571" i="7" s="1"/>
  <c r="AF1570" i="7"/>
  <c r="AE1570" i="7"/>
  <c r="B1570" i="7" s="1"/>
  <c r="AF1569" i="7"/>
  <c r="AE1569" i="7"/>
  <c r="B1569" i="7" s="1"/>
  <c r="AF1568" i="7"/>
  <c r="AE1568" i="7"/>
  <c r="B1568" i="7" s="1"/>
  <c r="AF1567" i="7"/>
  <c r="AE1567" i="7"/>
  <c r="B1567" i="7" s="1"/>
  <c r="AF1566" i="7"/>
  <c r="AE1566" i="7"/>
  <c r="B1566" i="7" s="1"/>
  <c r="AF1565" i="7"/>
  <c r="AE1565" i="7"/>
  <c r="B1565" i="7" s="1"/>
  <c r="AF1564" i="7"/>
  <c r="AE1564" i="7"/>
  <c r="B1564" i="7" s="1"/>
  <c r="AF1563" i="7"/>
  <c r="AE1563" i="7"/>
  <c r="B1563" i="7" s="1"/>
  <c r="AF1562" i="7"/>
  <c r="AE1562" i="7"/>
  <c r="B1562" i="7" s="1"/>
  <c r="AF1561" i="7"/>
  <c r="AE1561" i="7"/>
  <c r="B1561" i="7" s="1"/>
  <c r="AF1560" i="7"/>
  <c r="AE1560" i="7"/>
  <c r="B1560" i="7" s="1"/>
  <c r="AF1559" i="7"/>
  <c r="AE1559" i="7"/>
  <c r="B1559" i="7" s="1"/>
  <c r="AF1558" i="7"/>
  <c r="AE1558" i="7"/>
  <c r="B1558" i="7" s="1"/>
  <c r="AF1557" i="7"/>
  <c r="AE1557" i="7"/>
  <c r="B1557" i="7" s="1"/>
  <c r="AF1556" i="7"/>
  <c r="AE1556" i="7"/>
  <c r="B1556" i="7" s="1"/>
  <c r="AF1555" i="7"/>
  <c r="AE1555" i="7"/>
  <c r="B1555" i="7" s="1"/>
  <c r="AF1554" i="7"/>
  <c r="AE1554" i="7"/>
  <c r="B1554" i="7" s="1"/>
  <c r="AF1553" i="7"/>
  <c r="AE1553" i="7"/>
  <c r="B1553" i="7" s="1"/>
  <c r="AF1552" i="7"/>
  <c r="AE1552" i="7"/>
  <c r="B1552" i="7" s="1"/>
  <c r="AF1551" i="7"/>
  <c r="AE1551" i="7"/>
  <c r="B1551" i="7" s="1"/>
  <c r="AF1550" i="7"/>
  <c r="AE1550" i="7"/>
  <c r="B1550" i="7" s="1"/>
  <c r="AF1549" i="7"/>
  <c r="AE1549" i="7"/>
  <c r="B1549" i="7" s="1"/>
  <c r="AF1548" i="7"/>
  <c r="AE1548" i="7"/>
  <c r="B1548" i="7" s="1"/>
  <c r="AF1547" i="7"/>
  <c r="AE1547" i="7"/>
  <c r="B1547" i="7" s="1"/>
  <c r="AF1546" i="7"/>
  <c r="AE1546" i="7"/>
  <c r="B1546" i="7" s="1"/>
  <c r="AF1545" i="7"/>
  <c r="AE1545" i="7"/>
  <c r="B1545" i="7" s="1"/>
  <c r="AF1544" i="7"/>
  <c r="AE1544" i="7"/>
  <c r="B1544" i="7" s="1"/>
  <c r="AF1543" i="7"/>
  <c r="AE1543" i="7"/>
  <c r="B1543" i="7" s="1"/>
  <c r="AF1542" i="7"/>
  <c r="AE1542" i="7"/>
  <c r="B1542" i="7" s="1"/>
  <c r="AF1541" i="7"/>
  <c r="AE1541" i="7"/>
  <c r="B1541" i="7" s="1"/>
  <c r="AF1540" i="7"/>
  <c r="AE1540" i="7"/>
  <c r="B1540" i="7" s="1"/>
  <c r="AF1539" i="7"/>
  <c r="AE1539" i="7"/>
  <c r="B1539" i="7" s="1"/>
  <c r="AF1538" i="7"/>
  <c r="AE1538" i="7"/>
  <c r="B1538" i="7" s="1"/>
  <c r="AF1537" i="7"/>
  <c r="AE1537" i="7"/>
  <c r="B1537" i="7" s="1"/>
  <c r="AF1536" i="7"/>
  <c r="AE1536" i="7"/>
  <c r="B1536" i="7" s="1"/>
  <c r="AF1535" i="7"/>
  <c r="AE1535" i="7"/>
  <c r="B1535" i="7" s="1"/>
  <c r="AF1534" i="7"/>
  <c r="AE1534" i="7"/>
  <c r="B1534" i="7" s="1"/>
  <c r="AF1533" i="7"/>
  <c r="AE1533" i="7"/>
  <c r="B1533" i="7" s="1"/>
  <c r="AF1532" i="7"/>
  <c r="AE1532" i="7"/>
  <c r="B1532" i="7" s="1"/>
  <c r="AF1531" i="7"/>
  <c r="AE1531" i="7"/>
  <c r="B1531" i="7" s="1"/>
  <c r="AF1530" i="7"/>
  <c r="AE1530" i="7"/>
  <c r="B1530" i="7" s="1"/>
  <c r="AF1529" i="7"/>
  <c r="AE1529" i="7"/>
  <c r="B1529" i="7" s="1"/>
  <c r="AF1528" i="7"/>
  <c r="AE1528" i="7"/>
  <c r="B1528" i="7" s="1"/>
  <c r="AF1527" i="7"/>
  <c r="AE1527" i="7"/>
  <c r="B1527" i="7" s="1"/>
  <c r="AF1526" i="7"/>
  <c r="AE1526" i="7"/>
  <c r="B1526" i="7" s="1"/>
  <c r="AF1525" i="7"/>
  <c r="AE1525" i="7"/>
  <c r="B1525" i="7" s="1"/>
  <c r="AF1524" i="7"/>
  <c r="AE1524" i="7"/>
  <c r="B1524" i="7" s="1"/>
  <c r="AF1523" i="7"/>
  <c r="AE1523" i="7"/>
  <c r="B1523" i="7" s="1"/>
  <c r="AF1522" i="7"/>
  <c r="AE1522" i="7"/>
  <c r="B1522" i="7" s="1"/>
  <c r="AF1521" i="7"/>
  <c r="AE1521" i="7"/>
  <c r="B1521" i="7" s="1"/>
  <c r="AF1520" i="7"/>
  <c r="AE1520" i="7"/>
  <c r="B1520" i="7" s="1"/>
  <c r="AF1519" i="7"/>
  <c r="AE1519" i="7"/>
  <c r="B1519" i="7" s="1"/>
  <c r="AF1518" i="7"/>
  <c r="AE1518" i="7"/>
  <c r="B1518" i="7" s="1"/>
  <c r="AF1517" i="7"/>
  <c r="AE1517" i="7"/>
  <c r="B1517" i="7" s="1"/>
  <c r="AF1516" i="7"/>
  <c r="AE1516" i="7"/>
  <c r="B1516" i="7" s="1"/>
  <c r="AF1515" i="7"/>
  <c r="AE1515" i="7"/>
  <c r="B1515" i="7" s="1"/>
  <c r="AF1514" i="7"/>
  <c r="AE1514" i="7"/>
  <c r="B1514" i="7" s="1"/>
  <c r="AF1513" i="7"/>
  <c r="AE1513" i="7"/>
  <c r="B1513" i="7" s="1"/>
  <c r="AF1512" i="7"/>
  <c r="AE1512" i="7"/>
  <c r="B1512" i="7" s="1"/>
  <c r="AF1511" i="7"/>
  <c r="AE1511" i="7"/>
  <c r="B1511" i="7" s="1"/>
  <c r="AF1510" i="7"/>
  <c r="AE1510" i="7"/>
  <c r="B1510" i="7" s="1"/>
  <c r="AF1509" i="7"/>
  <c r="AE1509" i="7"/>
  <c r="B1509" i="7" s="1"/>
  <c r="AF1508" i="7"/>
  <c r="AE1508" i="7"/>
  <c r="B1508" i="7" s="1"/>
  <c r="AF1507" i="7"/>
  <c r="AE1507" i="7"/>
  <c r="B1507" i="7" s="1"/>
  <c r="AF1506" i="7"/>
  <c r="AE1506" i="7"/>
  <c r="B1506" i="7" s="1"/>
  <c r="AF1505" i="7"/>
  <c r="AE1505" i="7"/>
  <c r="B1505" i="7" s="1"/>
  <c r="AF1504" i="7"/>
  <c r="AE1504" i="7"/>
  <c r="B1504" i="7" s="1"/>
  <c r="AF1503" i="7"/>
  <c r="AE1503" i="7"/>
  <c r="B1503" i="7" s="1"/>
  <c r="AF1502" i="7"/>
  <c r="AE1502" i="7"/>
  <c r="B1502" i="7" s="1"/>
  <c r="AF1501" i="7"/>
  <c r="AE1501" i="7"/>
  <c r="B1501" i="7" s="1"/>
  <c r="AF1500" i="7"/>
  <c r="AE1500" i="7"/>
  <c r="B1500" i="7" s="1"/>
  <c r="AF1499" i="7"/>
  <c r="AE1499" i="7"/>
  <c r="B1499" i="7" s="1"/>
  <c r="AF1498" i="7"/>
  <c r="AE1498" i="7"/>
  <c r="B1498" i="7" s="1"/>
  <c r="AF1497" i="7"/>
  <c r="AE1497" i="7"/>
  <c r="B1497" i="7" s="1"/>
  <c r="AF1496" i="7"/>
  <c r="AE1496" i="7"/>
  <c r="B1496" i="7" s="1"/>
  <c r="AF1495" i="7"/>
  <c r="AE1495" i="7"/>
  <c r="B1495" i="7" s="1"/>
  <c r="AF1494" i="7"/>
  <c r="AE1494" i="7"/>
  <c r="B1494" i="7" s="1"/>
  <c r="AF1493" i="7"/>
  <c r="AE1493" i="7"/>
  <c r="B1493" i="7" s="1"/>
  <c r="AF1492" i="7"/>
  <c r="AE1492" i="7"/>
  <c r="B1492" i="7" s="1"/>
  <c r="AF1491" i="7"/>
  <c r="AE1491" i="7"/>
  <c r="B1491" i="7" s="1"/>
  <c r="AF1490" i="7"/>
  <c r="AE1490" i="7"/>
  <c r="B1490" i="7" s="1"/>
  <c r="AF1489" i="7"/>
  <c r="AE1489" i="7"/>
  <c r="B1489" i="7" s="1"/>
  <c r="AF1488" i="7"/>
  <c r="AE1488" i="7"/>
  <c r="B1488" i="7" s="1"/>
  <c r="AF1487" i="7"/>
  <c r="AE1487" i="7"/>
  <c r="B1487" i="7" s="1"/>
  <c r="AF1486" i="7"/>
  <c r="AE1486" i="7"/>
  <c r="B1486" i="7" s="1"/>
  <c r="AF1485" i="7"/>
  <c r="AE1485" i="7"/>
  <c r="B1485" i="7" s="1"/>
  <c r="AF1484" i="7"/>
  <c r="AE1484" i="7"/>
  <c r="B1484" i="7" s="1"/>
  <c r="AF1483" i="7"/>
  <c r="AE1483" i="7"/>
  <c r="B1483" i="7" s="1"/>
  <c r="AF1482" i="7"/>
  <c r="AE1482" i="7"/>
  <c r="B1482" i="7" s="1"/>
  <c r="AF1481" i="7"/>
  <c r="AE1481" i="7"/>
  <c r="B1481" i="7" s="1"/>
  <c r="AF1480" i="7"/>
  <c r="AE1480" i="7"/>
  <c r="B1480" i="7" s="1"/>
  <c r="AF1479" i="7"/>
  <c r="AE1479" i="7"/>
  <c r="B1479" i="7" s="1"/>
  <c r="AF1478" i="7"/>
  <c r="AE1478" i="7"/>
  <c r="B1478" i="7" s="1"/>
  <c r="AF1477" i="7"/>
  <c r="AE1477" i="7"/>
  <c r="B1477" i="7" s="1"/>
  <c r="AF1476" i="7"/>
  <c r="AE1476" i="7"/>
  <c r="B1476" i="7" s="1"/>
  <c r="AF1475" i="7"/>
  <c r="AE1475" i="7"/>
  <c r="B1475" i="7" s="1"/>
  <c r="AF1474" i="7"/>
  <c r="AE1474" i="7"/>
  <c r="B1474" i="7" s="1"/>
  <c r="AF1473" i="7"/>
  <c r="AE1473" i="7"/>
  <c r="B1473" i="7" s="1"/>
  <c r="AF1472" i="7"/>
  <c r="AE1472" i="7"/>
  <c r="B1472" i="7" s="1"/>
  <c r="AF1471" i="7"/>
  <c r="AE1471" i="7"/>
  <c r="B1471" i="7" s="1"/>
  <c r="AF1470" i="7"/>
  <c r="AE1470" i="7"/>
  <c r="B1470" i="7" s="1"/>
  <c r="AF1469" i="7"/>
  <c r="AE1469" i="7"/>
  <c r="B1469" i="7" s="1"/>
  <c r="AF1468" i="7"/>
  <c r="AE1468" i="7"/>
  <c r="B1468" i="7" s="1"/>
  <c r="AF1467" i="7"/>
  <c r="AE1467" i="7"/>
  <c r="B1467" i="7" s="1"/>
  <c r="AF1466" i="7"/>
  <c r="AE1466" i="7"/>
  <c r="B1466" i="7" s="1"/>
  <c r="AF1465" i="7"/>
  <c r="AE1465" i="7"/>
  <c r="B1465" i="7" s="1"/>
  <c r="AF1464" i="7"/>
  <c r="AE1464" i="7"/>
  <c r="B1464" i="7" s="1"/>
  <c r="AF1463" i="7"/>
  <c r="AE1463" i="7"/>
  <c r="B1463" i="7" s="1"/>
  <c r="AF1462" i="7"/>
  <c r="AE1462" i="7"/>
  <c r="B1462" i="7" s="1"/>
  <c r="AF1461" i="7"/>
  <c r="AE1461" i="7"/>
  <c r="B1461" i="7" s="1"/>
  <c r="AF1460" i="7"/>
  <c r="AE1460" i="7"/>
  <c r="B1460" i="7" s="1"/>
  <c r="AF1459" i="7"/>
  <c r="AE1459" i="7"/>
  <c r="B1459" i="7" s="1"/>
  <c r="AF1458" i="7"/>
  <c r="AE1458" i="7"/>
  <c r="B1458" i="7" s="1"/>
  <c r="AF1457" i="7"/>
  <c r="AE1457" i="7"/>
  <c r="B1457" i="7" s="1"/>
  <c r="AF1456" i="7"/>
  <c r="AE1456" i="7"/>
  <c r="B1456" i="7" s="1"/>
  <c r="AF1455" i="7"/>
  <c r="AE1455" i="7"/>
  <c r="B1455" i="7" s="1"/>
  <c r="AF1454" i="7"/>
  <c r="AE1454" i="7"/>
  <c r="B1454" i="7" s="1"/>
  <c r="AF1453" i="7"/>
  <c r="AE1453" i="7"/>
  <c r="B1453" i="7" s="1"/>
  <c r="AF1452" i="7"/>
  <c r="AE1452" i="7"/>
  <c r="B1452" i="7" s="1"/>
  <c r="AF1451" i="7"/>
  <c r="AE1451" i="7"/>
  <c r="B1451" i="7" s="1"/>
  <c r="AF1450" i="7"/>
  <c r="AE1450" i="7"/>
  <c r="B1450" i="7" s="1"/>
  <c r="AF1449" i="7"/>
  <c r="AE1449" i="7"/>
  <c r="B1449" i="7" s="1"/>
  <c r="AF1448" i="7"/>
  <c r="AE1448" i="7"/>
  <c r="B1448" i="7" s="1"/>
  <c r="AF1447" i="7"/>
  <c r="AE1447" i="7"/>
  <c r="B1447" i="7" s="1"/>
  <c r="AF1446" i="7"/>
  <c r="AE1446" i="7"/>
  <c r="B1446" i="7" s="1"/>
  <c r="AF1445" i="7"/>
  <c r="AE1445" i="7"/>
  <c r="B1445" i="7" s="1"/>
  <c r="AF1444" i="7"/>
  <c r="AE1444" i="7"/>
  <c r="B1444" i="7" s="1"/>
  <c r="AF1443" i="7"/>
  <c r="AE1443" i="7"/>
  <c r="B1443" i="7" s="1"/>
  <c r="AF1442" i="7"/>
  <c r="AE1442" i="7"/>
  <c r="B1442" i="7" s="1"/>
  <c r="AF1441" i="7"/>
  <c r="AE1441" i="7"/>
  <c r="B1441" i="7" s="1"/>
  <c r="AF1440" i="7"/>
  <c r="AE1440" i="7"/>
  <c r="B1440" i="7" s="1"/>
  <c r="AF1439" i="7"/>
  <c r="AE1439" i="7"/>
  <c r="B1439" i="7" s="1"/>
  <c r="AF1438" i="7"/>
  <c r="AE1438" i="7"/>
  <c r="B1438" i="7" s="1"/>
  <c r="AF1437" i="7"/>
  <c r="AE1437" i="7"/>
  <c r="B1437" i="7" s="1"/>
  <c r="AF1436" i="7"/>
  <c r="AE1436" i="7"/>
  <c r="B1436" i="7" s="1"/>
  <c r="AF1435" i="7"/>
  <c r="AE1435" i="7"/>
  <c r="B1435" i="7" s="1"/>
  <c r="AF1434" i="7"/>
  <c r="AE1434" i="7"/>
  <c r="B1434" i="7" s="1"/>
  <c r="AF1433" i="7"/>
  <c r="AE1433" i="7"/>
  <c r="B1433" i="7" s="1"/>
  <c r="AF1432" i="7"/>
  <c r="AE1432" i="7"/>
  <c r="B1432" i="7" s="1"/>
  <c r="AF1431" i="7"/>
  <c r="AE1431" i="7"/>
  <c r="B1431" i="7" s="1"/>
  <c r="AF1430" i="7"/>
  <c r="AE1430" i="7"/>
  <c r="B1430" i="7" s="1"/>
  <c r="AF1429" i="7"/>
  <c r="AE1429" i="7"/>
  <c r="B1429" i="7" s="1"/>
  <c r="AF1428" i="7"/>
  <c r="AE1428" i="7"/>
  <c r="B1428" i="7" s="1"/>
  <c r="AF1427" i="7"/>
  <c r="AE1427" i="7"/>
  <c r="B1427" i="7" s="1"/>
  <c r="AF1426" i="7"/>
  <c r="AE1426" i="7"/>
  <c r="B1426" i="7" s="1"/>
  <c r="AF1425" i="7"/>
  <c r="AE1425" i="7"/>
  <c r="B1425" i="7" s="1"/>
  <c r="AF1424" i="7"/>
  <c r="AE1424" i="7"/>
  <c r="B1424" i="7" s="1"/>
  <c r="AF1423" i="7"/>
  <c r="AE1423" i="7"/>
  <c r="B1423" i="7" s="1"/>
  <c r="AF1422" i="7"/>
  <c r="AE1422" i="7"/>
  <c r="B1422" i="7" s="1"/>
  <c r="AF1421" i="7"/>
  <c r="AE1421" i="7"/>
  <c r="B1421" i="7" s="1"/>
  <c r="AF1420" i="7"/>
  <c r="AE1420" i="7"/>
  <c r="B1420" i="7" s="1"/>
  <c r="AF1419" i="7"/>
  <c r="AE1419" i="7"/>
  <c r="B1419" i="7" s="1"/>
  <c r="AF1418" i="7"/>
  <c r="AE1418" i="7"/>
  <c r="B1418" i="7" s="1"/>
  <c r="AF1417" i="7"/>
  <c r="AE1417" i="7"/>
  <c r="B1417" i="7" s="1"/>
  <c r="AF1416" i="7"/>
  <c r="AE1416" i="7"/>
  <c r="B1416" i="7" s="1"/>
  <c r="AF1415" i="7"/>
  <c r="AE1415" i="7"/>
  <c r="B1415" i="7" s="1"/>
  <c r="AF1414" i="7"/>
  <c r="AE1414" i="7"/>
  <c r="B1414" i="7" s="1"/>
  <c r="AF1413" i="7"/>
  <c r="AE1413" i="7"/>
  <c r="B1413" i="7" s="1"/>
  <c r="AF1412" i="7"/>
  <c r="AE1412" i="7"/>
  <c r="B1412" i="7" s="1"/>
  <c r="AF1411" i="7"/>
  <c r="AE1411" i="7"/>
  <c r="B1411" i="7" s="1"/>
  <c r="AF1410" i="7"/>
  <c r="AE1410" i="7"/>
  <c r="B1410" i="7" s="1"/>
  <c r="AF1409" i="7"/>
  <c r="AE1409" i="7"/>
  <c r="B1409" i="7" s="1"/>
  <c r="AF1408" i="7"/>
  <c r="AE1408" i="7"/>
  <c r="B1408" i="7" s="1"/>
  <c r="AF1407" i="7"/>
  <c r="AE1407" i="7"/>
  <c r="B1407" i="7" s="1"/>
  <c r="AF1406" i="7"/>
  <c r="AE1406" i="7"/>
  <c r="B1406" i="7" s="1"/>
  <c r="AF1405" i="7"/>
  <c r="AE1405" i="7"/>
  <c r="B1405" i="7" s="1"/>
  <c r="AF1404" i="7"/>
  <c r="AE1404" i="7"/>
  <c r="B1404" i="7" s="1"/>
  <c r="AF1403" i="7"/>
  <c r="AE1403" i="7"/>
  <c r="B1403" i="7" s="1"/>
  <c r="AF1402" i="7"/>
  <c r="AE1402" i="7"/>
  <c r="B1402" i="7" s="1"/>
  <c r="AF1401" i="7"/>
  <c r="AE1401" i="7"/>
  <c r="B1401" i="7" s="1"/>
  <c r="AF1400" i="7"/>
  <c r="AE1400" i="7"/>
  <c r="B1400" i="7" s="1"/>
  <c r="AF1399" i="7"/>
  <c r="AE1399" i="7"/>
  <c r="B1399" i="7" s="1"/>
  <c r="AF1398" i="7"/>
  <c r="AE1398" i="7"/>
  <c r="B1398" i="7" s="1"/>
  <c r="AF1397" i="7"/>
  <c r="AE1397" i="7"/>
  <c r="B1397" i="7" s="1"/>
  <c r="AF1396" i="7"/>
  <c r="AE1396" i="7"/>
  <c r="B1396" i="7" s="1"/>
  <c r="AF1395" i="7"/>
  <c r="AE1395" i="7"/>
  <c r="B1395" i="7" s="1"/>
  <c r="AF1394" i="7"/>
  <c r="AE1394" i="7"/>
  <c r="B1394" i="7" s="1"/>
  <c r="AF1393" i="7"/>
  <c r="AE1393" i="7"/>
  <c r="B1393" i="7" s="1"/>
  <c r="AF1392" i="7"/>
  <c r="AE1392" i="7"/>
  <c r="B1392" i="7" s="1"/>
  <c r="AF1391" i="7"/>
  <c r="AE1391" i="7"/>
  <c r="B1391" i="7" s="1"/>
  <c r="AF1390" i="7"/>
  <c r="AE1390" i="7"/>
  <c r="B1390" i="7" s="1"/>
  <c r="AF1389" i="7"/>
  <c r="AE1389" i="7"/>
  <c r="B1389" i="7" s="1"/>
  <c r="AF1388" i="7"/>
  <c r="AE1388" i="7"/>
  <c r="B1388" i="7" s="1"/>
  <c r="AF1387" i="7"/>
  <c r="AE1387" i="7"/>
  <c r="B1387" i="7" s="1"/>
  <c r="AF1386" i="7"/>
  <c r="AE1386" i="7"/>
  <c r="B1386" i="7" s="1"/>
  <c r="AF1385" i="7"/>
  <c r="AE1385" i="7"/>
  <c r="B1385" i="7" s="1"/>
  <c r="AF1384" i="7"/>
  <c r="AE1384" i="7"/>
  <c r="B1384" i="7" s="1"/>
  <c r="AF1383" i="7"/>
  <c r="AE1383" i="7"/>
  <c r="B1383" i="7" s="1"/>
  <c r="AF1382" i="7"/>
  <c r="AE1382" i="7"/>
  <c r="B1382" i="7" s="1"/>
  <c r="AF1381" i="7"/>
  <c r="AE1381" i="7"/>
  <c r="B1381" i="7" s="1"/>
  <c r="AF1380" i="7"/>
  <c r="AE1380" i="7"/>
  <c r="B1380" i="7" s="1"/>
  <c r="AF1379" i="7"/>
  <c r="AE1379" i="7"/>
  <c r="B1379" i="7" s="1"/>
  <c r="AF1378" i="7"/>
  <c r="AE1378" i="7"/>
  <c r="B1378" i="7" s="1"/>
  <c r="AF1377" i="7"/>
  <c r="AE1377" i="7"/>
  <c r="B1377" i="7" s="1"/>
  <c r="AF1376" i="7"/>
  <c r="AE1376" i="7"/>
  <c r="B1376" i="7" s="1"/>
  <c r="AF1375" i="7"/>
  <c r="AE1375" i="7"/>
  <c r="B1375" i="7" s="1"/>
  <c r="AF1374" i="7"/>
  <c r="AE1374" i="7"/>
  <c r="B1374" i="7" s="1"/>
  <c r="AF1373" i="7"/>
  <c r="AE1373" i="7"/>
  <c r="B1373" i="7" s="1"/>
  <c r="AF1372" i="7"/>
  <c r="AE1372" i="7"/>
  <c r="B1372" i="7" s="1"/>
  <c r="AF1371" i="7"/>
  <c r="AE1371" i="7"/>
  <c r="B1371" i="7" s="1"/>
  <c r="AF1370" i="7"/>
  <c r="AE1370" i="7"/>
  <c r="B1370" i="7" s="1"/>
  <c r="AF1369" i="7"/>
  <c r="AE1369" i="7"/>
  <c r="B1369" i="7" s="1"/>
  <c r="AF1368" i="7"/>
  <c r="AE1368" i="7"/>
  <c r="B1368" i="7" s="1"/>
  <c r="AF1367" i="7"/>
  <c r="AE1367" i="7"/>
  <c r="B1367" i="7" s="1"/>
  <c r="AF1366" i="7"/>
  <c r="AE1366" i="7"/>
  <c r="B1366" i="7" s="1"/>
  <c r="AF1365" i="7"/>
  <c r="AE1365" i="7"/>
  <c r="B1365" i="7" s="1"/>
  <c r="AF1364" i="7"/>
  <c r="AE1364" i="7"/>
  <c r="B1364" i="7" s="1"/>
  <c r="AF1363" i="7"/>
  <c r="AE1363" i="7"/>
  <c r="B1363" i="7" s="1"/>
  <c r="AF1362" i="7"/>
  <c r="AE1362" i="7"/>
  <c r="B1362" i="7" s="1"/>
  <c r="AF1361" i="7"/>
  <c r="AE1361" i="7"/>
  <c r="B1361" i="7" s="1"/>
  <c r="AF1360" i="7"/>
  <c r="AE1360" i="7"/>
  <c r="B1360" i="7" s="1"/>
  <c r="AF1359" i="7"/>
  <c r="AE1359" i="7"/>
  <c r="B1359" i="7" s="1"/>
  <c r="AF1358" i="7"/>
  <c r="AE1358" i="7"/>
  <c r="B1358" i="7" s="1"/>
  <c r="AF1357" i="7"/>
  <c r="AE1357" i="7"/>
  <c r="B1357" i="7" s="1"/>
  <c r="AF1356" i="7"/>
  <c r="AE1356" i="7"/>
  <c r="B1356" i="7" s="1"/>
  <c r="AF1355" i="7"/>
  <c r="AE1355" i="7"/>
  <c r="B1355" i="7" s="1"/>
  <c r="AF1354" i="7"/>
  <c r="AE1354" i="7"/>
  <c r="B1354" i="7" s="1"/>
  <c r="AF1353" i="7"/>
  <c r="AE1353" i="7"/>
  <c r="B1353" i="7" s="1"/>
  <c r="AF1352" i="7"/>
  <c r="AE1352" i="7"/>
  <c r="B1352" i="7" s="1"/>
  <c r="AF1351" i="7"/>
  <c r="AE1351" i="7"/>
  <c r="B1351" i="7" s="1"/>
  <c r="AF1350" i="7"/>
  <c r="AE1350" i="7"/>
  <c r="B1350" i="7" s="1"/>
  <c r="AF1349" i="7"/>
  <c r="AE1349" i="7"/>
  <c r="B1349" i="7" s="1"/>
  <c r="AF1348" i="7"/>
  <c r="AE1348" i="7"/>
  <c r="B1348" i="7" s="1"/>
  <c r="AF1347" i="7"/>
  <c r="AE1347" i="7"/>
  <c r="B1347" i="7" s="1"/>
  <c r="AF1346" i="7"/>
  <c r="AE1346" i="7"/>
  <c r="B1346" i="7" s="1"/>
  <c r="AF1345" i="7"/>
  <c r="AE1345" i="7"/>
  <c r="B1345" i="7" s="1"/>
  <c r="AF1344" i="7"/>
  <c r="AE1344" i="7"/>
  <c r="B1344" i="7" s="1"/>
  <c r="AF1343" i="7"/>
  <c r="AE1343" i="7"/>
  <c r="B1343" i="7" s="1"/>
  <c r="AF1342" i="7"/>
  <c r="AE1342" i="7"/>
  <c r="B1342" i="7" s="1"/>
  <c r="AF1341" i="7"/>
  <c r="AE1341" i="7"/>
  <c r="B1341" i="7" s="1"/>
  <c r="AF1340" i="7"/>
  <c r="AE1340" i="7"/>
  <c r="B1340" i="7" s="1"/>
  <c r="AF1339" i="7"/>
  <c r="AE1339" i="7"/>
  <c r="B1339" i="7" s="1"/>
  <c r="AF1338" i="7"/>
  <c r="AE1338" i="7"/>
  <c r="B1338" i="7" s="1"/>
  <c r="AF1337" i="7"/>
  <c r="AE1337" i="7"/>
  <c r="B1337" i="7" s="1"/>
  <c r="AF1336" i="7"/>
  <c r="AE1336" i="7"/>
  <c r="B1336" i="7" s="1"/>
  <c r="AF1335" i="7"/>
  <c r="AE1335" i="7"/>
  <c r="B1335" i="7" s="1"/>
  <c r="AF1334" i="7"/>
  <c r="AE1334" i="7"/>
  <c r="B1334" i="7" s="1"/>
  <c r="AF1333" i="7"/>
  <c r="AE1333" i="7"/>
  <c r="B1333" i="7" s="1"/>
  <c r="AF1332" i="7"/>
  <c r="AE1332" i="7"/>
  <c r="B1332" i="7" s="1"/>
  <c r="AF1331" i="7"/>
  <c r="AE1331" i="7"/>
  <c r="B1331" i="7" s="1"/>
  <c r="AF1330" i="7"/>
  <c r="AE1330" i="7"/>
  <c r="B1330" i="7" s="1"/>
  <c r="AF1329" i="7"/>
  <c r="AE1329" i="7"/>
  <c r="B1329" i="7" s="1"/>
  <c r="AF1328" i="7"/>
  <c r="AE1328" i="7"/>
  <c r="B1328" i="7" s="1"/>
  <c r="AF1327" i="7"/>
  <c r="AE1327" i="7"/>
  <c r="B1327" i="7" s="1"/>
  <c r="AF1326" i="7"/>
  <c r="AE1326" i="7"/>
  <c r="B1326" i="7" s="1"/>
  <c r="AF1325" i="7"/>
  <c r="AE1325" i="7"/>
  <c r="B1325" i="7" s="1"/>
  <c r="AF1324" i="7"/>
  <c r="AE1324" i="7"/>
  <c r="B1324" i="7" s="1"/>
  <c r="AF1323" i="7"/>
  <c r="AE1323" i="7"/>
  <c r="B1323" i="7" s="1"/>
  <c r="AF1322" i="7"/>
  <c r="AE1322" i="7"/>
  <c r="B1322" i="7" s="1"/>
  <c r="AF1321" i="7"/>
  <c r="AE1321" i="7"/>
  <c r="B1321" i="7" s="1"/>
  <c r="AF1320" i="7"/>
  <c r="AE1320" i="7"/>
  <c r="B1320" i="7" s="1"/>
  <c r="AF1319" i="7"/>
  <c r="AE1319" i="7"/>
  <c r="B1319" i="7" s="1"/>
  <c r="AF1318" i="7"/>
  <c r="AE1318" i="7"/>
  <c r="B1318" i="7" s="1"/>
  <c r="AF1317" i="7"/>
  <c r="AE1317" i="7"/>
  <c r="B1317" i="7" s="1"/>
  <c r="AF1316" i="7"/>
  <c r="AE1316" i="7"/>
  <c r="B1316" i="7" s="1"/>
  <c r="AF1315" i="7"/>
  <c r="AE1315" i="7"/>
  <c r="B1315" i="7" s="1"/>
  <c r="AF1314" i="7"/>
  <c r="AE1314" i="7"/>
  <c r="B1314" i="7" s="1"/>
  <c r="AF1313" i="7"/>
  <c r="AE1313" i="7"/>
  <c r="B1313" i="7" s="1"/>
  <c r="AF1312" i="7"/>
  <c r="AE1312" i="7"/>
  <c r="B1312" i="7" s="1"/>
  <c r="AF1311" i="7"/>
  <c r="AE1311" i="7"/>
  <c r="B1311" i="7" s="1"/>
  <c r="AF1310" i="7"/>
  <c r="AE1310" i="7"/>
  <c r="B1310" i="7" s="1"/>
  <c r="AF1309" i="7"/>
  <c r="AE1309" i="7"/>
  <c r="B1309" i="7" s="1"/>
  <c r="AF1308" i="7"/>
  <c r="AE1308" i="7"/>
  <c r="B1308" i="7" s="1"/>
  <c r="AF1307" i="7"/>
  <c r="AE1307" i="7"/>
  <c r="B1307" i="7" s="1"/>
  <c r="AF1306" i="7"/>
  <c r="AE1306" i="7"/>
  <c r="B1306" i="7" s="1"/>
  <c r="AF1305" i="7"/>
  <c r="AE1305" i="7"/>
  <c r="B1305" i="7" s="1"/>
  <c r="AF1304" i="7"/>
  <c r="AE1304" i="7"/>
  <c r="B1304" i="7" s="1"/>
  <c r="AF1303" i="7"/>
  <c r="AE1303" i="7"/>
  <c r="B1303" i="7" s="1"/>
  <c r="AF1302" i="7"/>
  <c r="AE1302" i="7"/>
  <c r="B1302" i="7" s="1"/>
  <c r="AF1301" i="7"/>
  <c r="AE1301" i="7"/>
  <c r="B1301" i="7" s="1"/>
  <c r="AF1300" i="7"/>
  <c r="AE1300" i="7"/>
  <c r="B1300" i="7" s="1"/>
  <c r="AF1299" i="7"/>
  <c r="AE1299" i="7"/>
  <c r="B1299" i="7" s="1"/>
  <c r="AF1298" i="7"/>
  <c r="AE1298" i="7"/>
  <c r="B1298" i="7" s="1"/>
  <c r="AF1297" i="7"/>
  <c r="AE1297" i="7"/>
  <c r="B1297" i="7" s="1"/>
  <c r="AF1296" i="7"/>
  <c r="AE1296" i="7"/>
  <c r="B1296" i="7" s="1"/>
  <c r="AF1295" i="7"/>
  <c r="AE1295" i="7"/>
  <c r="B1295" i="7" s="1"/>
  <c r="AF1294" i="7"/>
  <c r="AE1294" i="7"/>
  <c r="B1294" i="7" s="1"/>
  <c r="AF1293" i="7"/>
  <c r="AE1293" i="7"/>
  <c r="B1293" i="7" s="1"/>
  <c r="AF1292" i="7"/>
  <c r="AE1292" i="7"/>
  <c r="B1292" i="7" s="1"/>
  <c r="AF1291" i="7"/>
  <c r="AE1291" i="7"/>
  <c r="B1291" i="7" s="1"/>
  <c r="AF1290" i="7"/>
  <c r="AE1290" i="7"/>
  <c r="B1290" i="7" s="1"/>
  <c r="AF1289" i="7"/>
  <c r="AE1289" i="7"/>
  <c r="B1289" i="7" s="1"/>
  <c r="AF1288" i="7"/>
  <c r="AE1288" i="7"/>
  <c r="B1288" i="7" s="1"/>
  <c r="AF1287" i="7"/>
  <c r="AE1287" i="7"/>
  <c r="B1287" i="7" s="1"/>
  <c r="AF1286" i="7"/>
  <c r="AE1286" i="7"/>
  <c r="B1286" i="7" s="1"/>
  <c r="AF1285" i="7"/>
  <c r="AE1285" i="7"/>
  <c r="B1285" i="7" s="1"/>
  <c r="AF1284" i="7"/>
  <c r="AE1284" i="7"/>
  <c r="B1284" i="7" s="1"/>
  <c r="AF1283" i="7"/>
  <c r="AE1283" i="7"/>
  <c r="B1283" i="7" s="1"/>
  <c r="AF1282" i="7"/>
  <c r="AE1282" i="7"/>
  <c r="B1282" i="7" s="1"/>
  <c r="AF1281" i="7"/>
  <c r="AE1281" i="7"/>
  <c r="B1281" i="7" s="1"/>
  <c r="AF1280" i="7"/>
  <c r="AE1280" i="7"/>
  <c r="B1280" i="7" s="1"/>
  <c r="AF1279" i="7"/>
  <c r="AE1279" i="7"/>
  <c r="B1279" i="7" s="1"/>
  <c r="AF1278" i="7"/>
  <c r="AE1278" i="7"/>
  <c r="B1278" i="7" s="1"/>
  <c r="AF1277" i="7"/>
  <c r="AE1277" i="7"/>
  <c r="B1277" i="7" s="1"/>
  <c r="AF1276" i="7"/>
  <c r="AE1276" i="7"/>
  <c r="B1276" i="7" s="1"/>
  <c r="AF1275" i="7"/>
  <c r="AE1275" i="7"/>
  <c r="B1275" i="7" s="1"/>
  <c r="AF1274" i="7"/>
  <c r="AE1274" i="7"/>
  <c r="B1274" i="7" s="1"/>
  <c r="AF1273" i="7"/>
  <c r="AE1273" i="7"/>
  <c r="B1273" i="7" s="1"/>
  <c r="AF1272" i="7"/>
  <c r="AE1272" i="7"/>
  <c r="B1272" i="7" s="1"/>
  <c r="AF1271" i="7"/>
  <c r="AE1271" i="7"/>
  <c r="B1271" i="7" s="1"/>
  <c r="AF1270" i="7"/>
  <c r="AE1270" i="7"/>
  <c r="B1270" i="7" s="1"/>
  <c r="AF1269" i="7"/>
  <c r="AE1269" i="7"/>
  <c r="B1269" i="7" s="1"/>
  <c r="AF1268" i="7"/>
  <c r="AE1268" i="7"/>
  <c r="B1268" i="7" s="1"/>
  <c r="AF1267" i="7"/>
  <c r="AE1267" i="7"/>
  <c r="B1267" i="7" s="1"/>
  <c r="AF1266" i="7"/>
  <c r="AE1266" i="7"/>
  <c r="B1266" i="7" s="1"/>
  <c r="AF1265" i="7"/>
  <c r="AE1265" i="7"/>
  <c r="B1265" i="7" s="1"/>
  <c r="AF1264" i="7"/>
  <c r="AE1264" i="7"/>
  <c r="B1264" i="7" s="1"/>
  <c r="AF1263" i="7"/>
  <c r="AE1263" i="7"/>
  <c r="B1263" i="7" s="1"/>
  <c r="AF1262" i="7"/>
  <c r="AE1262" i="7"/>
  <c r="B1262" i="7" s="1"/>
  <c r="AF1261" i="7"/>
  <c r="AE1261" i="7"/>
  <c r="B1261" i="7" s="1"/>
  <c r="AF1260" i="7"/>
  <c r="AE1260" i="7"/>
  <c r="B1260" i="7" s="1"/>
  <c r="AF1259" i="7"/>
  <c r="AE1259" i="7"/>
  <c r="B1259" i="7" s="1"/>
  <c r="AF1258" i="7"/>
  <c r="AE1258" i="7"/>
  <c r="B1258" i="7" s="1"/>
  <c r="AF1257" i="7"/>
  <c r="AE1257" i="7"/>
  <c r="B1257" i="7" s="1"/>
  <c r="AF1256" i="7"/>
  <c r="AE1256" i="7"/>
  <c r="B1256" i="7" s="1"/>
  <c r="AF1255" i="7"/>
  <c r="AE1255" i="7"/>
  <c r="B1255" i="7" s="1"/>
  <c r="AF1254" i="7"/>
  <c r="AE1254" i="7"/>
  <c r="B1254" i="7" s="1"/>
  <c r="AF1253" i="7"/>
  <c r="AE1253" i="7"/>
  <c r="B1253" i="7" s="1"/>
  <c r="AF1252" i="7"/>
  <c r="AE1252" i="7"/>
  <c r="B1252" i="7" s="1"/>
  <c r="AF1251" i="7"/>
  <c r="AE1251" i="7"/>
  <c r="B1251" i="7" s="1"/>
  <c r="AF1250" i="7"/>
  <c r="AE1250" i="7"/>
  <c r="B1250" i="7" s="1"/>
  <c r="AF1249" i="7"/>
  <c r="AE1249" i="7"/>
  <c r="B1249" i="7" s="1"/>
  <c r="AF1248" i="7"/>
  <c r="AE1248" i="7"/>
  <c r="B1248" i="7" s="1"/>
  <c r="AF1247" i="7"/>
  <c r="AE1247" i="7"/>
  <c r="B1247" i="7" s="1"/>
  <c r="AF1246" i="7"/>
  <c r="AE1246" i="7"/>
  <c r="B1246" i="7" s="1"/>
  <c r="AF1245" i="7"/>
  <c r="AE1245" i="7"/>
  <c r="B1245" i="7" s="1"/>
  <c r="AF1244" i="7"/>
  <c r="AE1244" i="7"/>
  <c r="B1244" i="7" s="1"/>
  <c r="AF1243" i="7"/>
  <c r="AE1243" i="7"/>
  <c r="B1243" i="7" s="1"/>
  <c r="AF1242" i="7"/>
  <c r="AE1242" i="7"/>
  <c r="B1242" i="7" s="1"/>
  <c r="AF1241" i="7"/>
  <c r="AE1241" i="7"/>
  <c r="B1241" i="7" s="1"/>
  <c r="AF1240" i="7"/>
  <c r="AE1240" i="7"/>
  <c r="B1240" i="7" s="1"/>
  <c r="AF1239" i="7"/>
  <c r="AE1239" i="7"/>
  <c r="B1239" i="7" s="1"/>
  <c r="AF1238" i="7"/>
  <c r="AE1238" i="7"/>
  <c r="B1238" i="7" s="1"/>
  <c r="AF1237" i="7"/>
  <c r="AE1237" i="7"/>
  <c r="B1237" i="7" s="1"/>
  <c r="AF1236" i="7"/>
  <c r="AE1236" i="7"/>
  <c r="B1236" i="7" s="1"/>
  <c r="AF1235" i="7"/>
  <c r="AE1235" i="7"/>
  <c r="B1235" i="7" s="1"/>
  <c r="AF1234" i="7"/>
  <c r="AE1234" i="7"/>
  <c r="B1234" i="7" s="1"/>
  <c r="AF1233" i="7"/>
  <c r="AE1233" i="7"/>
  <c r="B1233" i="7" s="1"/>
  <c r="AF1232" i="7"/>
  <c r="AE1232" i="7"/>
  <c r="B1232" i="7" s="1"/>
  <c r="AF1231" i="7"/>
  <c r="AE1231" i="7"/>
  <c r="B1231" i="7" s="1"/>
  <c r="AF1230" i="7"/>
  <c r="AE1230" i="7"/>
  <c r="B1230" i="7" s="1"/>
  <c r="AF1229" i="7"/>
  <c r="AE1229" i="7"/>
  <c r="B1229" i="7" s="1"/>
  <c r="AF1228" i="7"/>
  <c r="AE1228" i="7"/>
  <c r="B1228" i="7" s="1"/>
  <c r="AF1227" i="7"/>
  <c r="AE1227" i="7"/>
  <c r="B1227" i="7" s="1"/>
  <c r="AF1226" i="7"/>
  <c r="AE1226" i="7"/>
  <c r="B1226" i="7" s="1"/>
  <c r="AF1225" i="7"/>
  <c r="AE1225" i="7"/>
  <c r="B1225" i="7" s="1"/>
  <c r="AF1224" i="7"/>
  <c r="AE1224" i="7"/>
  <c r="B1224" i="7" s="1"/>
  <c r="AF1223" i="7"/>
  <c r="AE1223" i="7"/>
  <c r="B1223" i="7" s="1"/>
  <c r="AF1222" i="7"/>
  <c r="AE1222" i="7"/>
  <c r="B1222" i="7" s="1"/>
  <c r="AF1221" i="7"/>
  <c r="AE1221" i="7"/>
  <c r="B1221" i="7" s="1"/>
  <c r="AF1220" i="7"/>
  <c r="AE1220" i="7"/>
  <c r="B1220" i="7" s="1"/>
  <c r="AF1219" i="7"/>
  <c r="AE1219" i="7"/>
  <c r="B1219" i="7" s="1"/>
  <c r="AF1218" i="7"/>
  <c r="AE1218" i="7"/>
  <c r="B1218" i="7" s="1"/>
  <c r="AF1217" i="7"/>
  <c r="AE1217" i="7"/>
  <c r="B1217" i="7" s="1"/>
  <c r="AF1216" i="7"/>
  <c r="AE1216" i="7"/>
  <c r="B1216" i="7" s="1"/>
  <c r="AF1215" i="7"/>
  <c r="AE1215" i="7"/>
  <c r="B1215" i="7" s="1"/>
  <c r="AF1214" i="7"/>
  <c r="AE1214" i="7"/>
  <c r="B1214" i="7" s="1"/>
  <c r="AF1213" i="7"/>
  <c r="AE1213" i="7"/>
  <c r="B1213" i="7" s="1"/>
  <c r="AF1212" i="7"/>
  <c r="AE1212" i="7"/>
  <c r="B1212" i="7" s="1"/>
  <c r="AF1211" i="7"/>
  <c r="AE1211" i="7"/>
  <c r="B1211" i="7" s="1"/>
  <c r="AF1210" i="7"/>
  <c r="AE1210" i="7"/>
  <c r="B1210" i="7" s="1"/>
  <c r="AF1209" i="7"/>
  <c r="AE1209" i="7"/>
  <c r="B1209" i="7" s="1"/>
  <c r="AF1208" i="7"/>
  <c r="AE1208" i="7"/>
  <c r="B1208" i="7" s="1"/>
  <c r="AF1207" i="7"/>
  <c r="AE1207" i="7"/>
  <c r="B1207" i="7" s="1"/>
  <c r="AF1206" i="7"/>
  <c r="AE1206" i="7"/>
  <c r="B1206" i="7" s="1"/>
  <c r="AF1205" i="7"/>
  <c r="AE1205" i="7"/>
  <c r="B1205" i="7" s="1"/>
  <c r="AF1204" i="7"/>
  <c r="AE1204" i="7"/>
  <c r="B1204" i="7" s="1"/>
  <c r="AF1203" i="7"/>
  <c r="AE1203" i="7"/>
  <c r="B1203" i="7" s="1"/>
  <c r="AF1202" i="7"/>
  <c r="AE1202" i="7"/>
  <c r="B1202" i="7" s="1"/>
  <c r="AF1201" i="7"/>
  <c r="AE1201" i="7"/>
  <c r="B1201" i="7" s="1"/>
  <c r="AF1200" i="7"/>
  <c r="AE1200" i="7"/>
  <c r="B1200" i="7" s="1"/>
  <c r="AF1199" i="7"/>
  <c r="AE1199" i="7"/>
  <c r="B1199" i="7" s="1"/>
  <c r="AF1198" i="7"/>
  <c r="AE1198" i="7"/>
  <c r="B1198" i="7" s="1"/>
  <c r="AF1197" i="7"/>
  <c r="AE1197" i="7"/>
  <c r="B1197" i="7" s="1"/>
  <c r="AF1196" i="7"/>
  <c r="AE1196" i="7"/>
  <c r="B1196" i="7" s="1"/>
  <c r="AF1195" i="7"/>
  <c r="AE1195" i="7"/>
  <c r="B1195" i="7" s="1"/>
  <c r="AF1194" i="7"/>
  <c r="AE1194" i="7"/>
  <c r="B1194" i="7" s="1"/>
  <c r="AF1193" i="7"/>
  <c r="AE1193" i="7"/>
  <c r="B1193" i="7" s="1"/>
  <c r="AF1192" i="7"/>
  <c r="AE1192" i="7"/>
  <c r="B1192" i="7" s="1"/>
  <c r="AF1191" i="7"/>
  <c r="AE1191" i="7"/>
  <c r="B1191" i="7" s="1"/>
  <c r="AF1190" i="7"/>
  <c r="AE1190" i="7"/>
  <c r="B1190" i="7" s="1"/>
  <c r="AF1189" i="7"/>
  <c r="AE1189" i="7"/>
  <c r="B1189" i="7" s="1"/>
  <c r="AF1188" i="7"/>
  <c r="AE1188" i="7"/>
  <c r="B1188" i="7" s="1"/>
  <c r="AF1187" i="7"/>
  <c r="AE1187" i="7"/>
  <c r="B1187" i="7" s="1"/>
  <c r="AF1186" i="7"/>
  <c r="AE1186" i="7"/>
  <c r="B1186" i="7" s="1"/>
  <c r="AF1185" i="7"/>
  <c r="AE1185" i="7"/>
  <c r="B1185" i="7" s="1"/>
  <c r="AF1184" i="7"/>
  <c r="AE1184" i="7"/>
  <c r="B1184" i="7" s="1"/>
  <c r="AF1183" i="7"/>
  <c r="AE1183" i="7"/>
  <c r="B1183" i="7" s="1"/>
  <c r="AF1182" i="7"/>
  <c r="AE1182" i="7"/>
  <c r="B1182" i="7" s="1"/>
  <c r="AF1181" i="7"/>
  <c r="AE1181" i="7"/>
  <c r="B1181" i="7" s="1"/>
  <c r="AF1180" i="7"/>
  <c r="AE1180" i="7"/>
  <c r="B1180" i="7" s="1"/>
  <c r="AF1179" i="7"/>
  <c r="AE1179" i="7"/>
  <c r="B1179" i="7" s="1"/>
  <c r="AF1178" i="7"/>
  <c r="AE1178" i="7"/>
  <c r="B1178" i="7" s="1"/>
  <c r="AF1177" i="7"/>
  <c r="AE1177" i="7"/>
  <c r="B1177" i="7" s="1"/>
  <c r="AF1176" i="7"/>
  <c r="AE1176" i="7"/>
  <c r="B1176" i="7" s="1"/>
  <c r="AF1175" i="7"/>
  <c r="AE1175" i="7"/>
  <c r="B1175" i="7" s="1"/>
  <c r="AF1174" i="7"/>
  <c r="AE1174" i="7"/>
  <c r="B1174" i="7" s="1"/>
  <c r="AF1173" i="7"/>
  <c r="AE1173" i="7"/>
  <c r="B1173" i="7" s="1"/>
  <c r="AF1172" i="7"/>
  <c r="AE1172" i="7"/>
  <c r="B1172" i="7" s="1"/>
  <c r="AF1171" i="7"/>
  <c r="AE1171" i="7"/>
  <c r="B1171" i="7" s="1"/>
  <c r="AF1170" i="7"/>
  <c r="AE1170" i="7"/>
  <c r="B1170" i="7" s="1"/>
  <c r="AF1169" i="7"/>
  <c r="AE1169" i="7"/>
  <c r="B1169" i="7" s="1"/>
  <c r="AF1168" i="7"/>
  <c r="AE1168" i="7"/>
  <c r="B1168" i="7" s="1"/>
  <c r="AF1167" i="7"/>
  <c r="AE1167" i="7"/>
  <c r="B1167" i="7" s="1"/>
  <c r="AF1166" i="7"/>
  <c r="AE1166" i="7"/>
  <c r="B1166" i="7" s="1"/>
  <c r="AF1165" i="7"/>
  <c r="AE1165" i="7"/>
  <c r="B1165" i="7" s="1"/>
  <c r="AF1164" i="7"/>
  <c r="AE1164" i="7"/>
  <c r="B1164" i="7" s="1"/>
  <c r="AF1163" i="7"/>
  <c r="AE1163" i="7"/>
  <c r="B1163" i="7" s="1"/>
  <c r="AF1162" i="7"/>
  <c r="AE1162" i="7"/>
  <c r="B1162" i="7" s="1"/>
  <c r="AF1161" i="7"/>
  <c r="AE1161" i="7"/>
  <c r="B1161" i="7" s="1"/>
  <c r="AF1160" i="7"/>
  <c r="AE1160" i="7"/>
  <c r="B1160" i="7" s="1"/>
  <c r="AF1159" i="7"/>
  <c r="AE1159" i="7"/>
  <c r="B1159" i="7" s="1"/>
  <c r="AF1158" i="7"/>
  <c r="AE1158" i="7"/>
  <c r="B1158" i="7" s="1"/>
  <c r="AF1157" i="7"/>
  <c r="AE1157" i="7"/>
  <c r="B1157" i="7" s="1"/>
  <c r="AF1156" i="7"/>
  <c r="AE1156" i="7"/>
  <c r="B1156" i="7" s="1"/>
  <c r="AF1155" i="7"/>
  <c r="AE1155" i="7"/>
  <c r="B1155" i="7" s="1"/>
  <c r="AF1154" i="7"/>
  <c r="AE1154" i="7"/>
  <c r="B1154" i="7" s="1"/>
  <c r="AF1153" i="7"/>
  <c r="AE1153" i="7"/>
  <c r="B1153" i="7" s="1"/>
  <c r="AF1152" i="7"/>
  <c r="AE1152" i="7"/>
  <c r="B1152" i="7" s="1"/>
  <c r="AF1151" i="7"/>
  <c r="AE1151" i="7"/>
  <c r="B1151" i="7" s="1"/>
  <c r="AF1150" i="7"/>
  <c r="AE1150" i="7"/>
  <c r="B1150" i="7" s="1"/>
  <c r="AF1149" i="7"/>
  <c r="AE1149" i="7"/>
  <c r="B1149" i="7" s="1"/>
  <c r="AF1148" i="7"/>
  <c r="AE1148" i="7"/>
  <c r="B1148" i="7" s="1"/>
  <c r="AF1147" i="7"/>
  <c r="AE1147" i="7"/>
  <c r="B1147" i="7" s="1"/>
  <c r="AF1146" i="7"/>
  <c r="AE1146" i="7"/>
  <c r="B1146" i="7" s="1"/>
  <c r="AF1145" i="7"/>
  <c r="AE1145" i="7"/>
  <c r="B1145" i="7" s="1"/>
  <c r="AF1144" i="7"/>
  <c r="AE1144" i="7"/>
  <c r="B1144" i="7" s="1"/>
  <c r="AF1143" i="7"/>
  <c r="AE1143" i="7"/>
  <c r="B1143" i="7" s="1"/>
  <c r="AF1142" i="7"/>
  <c r="AE1142" i="7"/>
  <c r="B1142" i="7" s="1"/>
  <c r="AF1141" i="7"/>
  <c r="AE1141" i="7"/>
  <c r="B1141" i="7" s="1"/>
  <c r="AF1140" i="7"/>
  <c r="AE1140" i="7"/>
  <c r="B1140" i="7" s="1"/>
  <c r="AF1139" i="7"/>
  <c r="AE1139" i="7"/>
  <c r="B1139" i="7" s="1"/>
  <c r="AF1138" i="7"/>
  <c r="AE1138" i="7"/>
  <c r="B1138" i="7" s="1"/>
  <c r="AF1137" i="7"/>
  <c r="AE1137" i="7"/>
  <c r="B1137" i="7" s="1"/>
  <c r="AF1136" i="7"/>
  <c r="AE1136" i="7"/>
  <c r="B1136" i="7" s="1"/>
  <c r="AF1135" i="7"/>
  <c r="AE1135" i="7"/>
  <c r="B1135" i="7" s="1"/>
  <c r="AF1134" i="7"/>
  <c r="AE1134" i="7"/>
  <c r="B1134" i="7" s="1"/>
  <c r="AF1133" i="7"/>
  <c r="AE1133" i="7"/>
  <c r="B1133" i="7" s="1"/>
  <c r="AF1132" i="7"/>
  <c r="AE1132" i="7"/>
  <c r="B1132" i="7" s="1"/>
  <c r="AF1131" i="7"/>
  <c r="AE1131" i="7"/>
  <c r="B1131" i="7" s="1"/>
  <c r="AF1130" i="7"/>
  <c r="AE1130" i="7"/>
  <c r="B1130" i="7" s="1"/>
  <c r="AF1129" i="7"/>
  <c r="AE1129" i="7"/>
  <c r="B1129" i="7" s="1"/>
  <c r="AF1128" i="7"/>
  <c r="AE1128" i="7"/>
  <c r="B1128" i="7" s="1"/>
  <c r="AF1127" i="7"/>
  <c r="AE1127" i="7"/>
  <c r="B1127" i="7" s="1"/>
  <c r="AF1126" i="7"/>
  <c r="AE1126" i="7"/>
  <c r="B1126" i="7" s="1"/>
  <c r="AF1125" i="7"/>
  <c r="AE1125" i="7"/>
  <c r="B1125" i="7" s="1"/>
  <c r="AF1124" i="7"/>
  <c r="AE1124" i="7"/>
  <c r="B1124" i="7" s="1"/>
  <c r="AF1123" i="7"/>
  <c r="AE1123" i="7"/>
  <c r="B1123" i="7" s="1"/>
  <c r="AF1122" i="7"/>
  <c r="AE1122" i="7"/>
  <c r="B1122" i="7" s="1"/>
  <c r="AF1121" i="7"/>
  <c r="AE1121" i="7"/>
  <c r="B1121" i="7" s="1"/>
  <c r="AF1120" i="7"/>
  <c r="AE1120" i="7"/>
  <c r="B1120" i="7" s="1"/>
  <c r="AF1119" i="7"/>
  <c r="AE1119" i="7"/>
  <c r="B1119" i="7" s="1"/>
  <c r="AF1118" i="7"/>
  <c r="AE1118" i="7"/>
  <c r="B1118" i="7" s="1"/>
  <c r="AF1117" i="7"/>
  <c r="AE1117" i="7"/>
  <c r="B1117" i="7" s="1"/>
  <c r="AF1116" i="7"/>
  <c r="AE1116" i="7"/>
  <c r="B1116" i="7" s="1"/>
  <c r="AF1115" i="7"/>
  <c r="AE1115" i="7"/>
  <c r="B1115" i="7" s="1"/>
  <c r="AF1114" i="7"/>
  <c r="AE1114" i="7"/>
  <c r="B1114" i="7" s="1"/>
  <c r="AF1113" i="7"/>
  <c r="AE1113" i="7"/>
  <c r="B1113" i="7" s="1"/>
  <c r="AF1112" i="7"/>
  <c r="AE1112" i="7"/>
  <c r="B1112" i="7" s="1"/>
  <c r="AF1111" i="7"/>
  <c r="AE1111" i="7"/>
  <c r="B1111" i="7" s="1"/>
  <c r="AF1110" i="7"/>
  <c r="AE1110" i="7"/>
  <c r="B1110" i="7" s="1"/>
  <c r="AF1109" i="7"/>
  <c r="AE1109" i="7"/>
  <c r="B1109" i="7" s="1"/>
  <c r="AF1108" i="7"/>
  <c r="AE1108" i="7"/>
  <c r="B1108" i="7" s="1"/>
  <c r="AF1107" i="7"/>
  <c r="AE1107" i="7"/>
  <c r="B1107" i="7" s="1"/>
  <c r="AF1106" i="7"/>
  <c r="AE1106" i="7"/>
  <c r="B1106" i="7" s="1"/>
  <c r="AF1105" i="7"/>
  <c r="AE1105" i="7"/>
  <c r="B1105" i="7" s="1"/>
  <c r="AF1104" i="7"/>
  <c r="AE1104" i="7"/>
  <c r="B1104" i="7" s="1"/>
  <c r="AF1103" i="7"/>
  <c r="AE1103" i="7"/>
  <c r="B1103" i="7" s="1"/>
  <c r="AF1102" i="7"/>
  <c r="AE1102" i="7"/>
  <c r="B1102" i="7" s="1"/>
  <c r="AF1101" i="7"/>
  <c r="AE1101" i="7"/>
  <c r="B1101" i="7" s="1"/>
  <c r="AF1100" i="7"/>
  <c r="AE1100" i="7"/>
  <c r="B1100" i="7" s="1"/>
  <c r="AF1099" i="7"/>
  <c r="AE1099" i="7"/>
  <c r="B1099" i="7" s="1"/>
  <c r="AF1098" i="7"/>
  <c r="AE1098" i="7"/>
  <c r="B1098" i="7" s="1"/>
  <c r="AF1097" i="7"/>
  <c r="AE1097" i="7"/>
  <c r="B1097" i="7" s="1"/>
  <c r="AF1096" i="7"/>
  <c r="AE1096" i="7"/>
  <c r="B1096" i="7" s="1"/>
  <c r="AF1095" i="7"/>
  <c r="AE1095" i="7"/>
  <c r="B1095" i="7" s="1"/>
  <c r="AF1094" i="7"/>
  <c r="AE1094" i="7"/>
  <c r="B1094" i="7" s="1"/>
  <c r="AF1093" i="7"/>
  <c r="AE1093" i="7"/>
  <c r="B1093" i="7" s="1"/>
  <c r="AF1092" i="7"/>
  <c r="AE1092" i="7"/>
  <c r="B1092" i="7" s="1"/>
  <c r="AF1091" i="7"/>
  <c r="AE1091" i="7"/>
  <c r="B1091" i="7" s="1"/>
  <c r="AF1090" i="7"/>
  <c r="AE1090" i="7"/>
  <c r="B1090" i="7" s="1"/>
  <c r="AF1089" i="7"/>
  <c r="AE1089" i="7"/>
  <c r="B1089" i="7" s="1"/>
  <c r="AF1088" i="7"/>
  <c r="AE1088" i="7"/>
  <c r="B1088" i="7" s="1"/>
  <c r="AF1087" i="7"/>
  <c r="AE1087" i="7"/>
  <c r="B1087" i="7" s="1"/>
  <c r="AF1086" i="7"/>
  <c r="AE1086" i="7"/>
  <c r="B1086" i="7" s="1"/>
  <c r="AF1085" i="7"/>
  <c r="AE1085" i="7"/>
  <c r="B1085" i="7" s="1"/>
  <c r="AF1084" i="7"/>
  <c r="AE1084" i="7"/>
  <c r="B1084" i="7" s="1"/>
  <c r="AF1083" i="7"/>
  <c r="AE1083" i="7"/>
  <c r="B1083" i="7" s="1"/>
  <c r="AF1082" i="7"/>
  <c r="AE1082" i="7"/>
  <c r="B1082" i="7" s="1"/>
  <c r="AF1081" i="7"/>
  <c r="AE1081" i="7"/>
  <c r="B1081" i="7" s="1"/>
  <c r="AF1080" i="7"/>
  <c r="AE1080" i="7"/>
  <c r="B1080" i="7" s="1"/>
  <c r="AF1079" i="7"/>
  <c r="AE1079" i="7"/>
  <c r="B1079" i="7" s="1"/>
  <c r="AF1078" i="7"/>
  <c r="AE1078" i="7"/>
  <c r="B1078" i="7" s="1"/>
  <c r="AF1077" i="7"/>
  <c r="AE1077" i="7"/>
  <c r="B1077" i="7" s="1"/>
  <c r="AF1076" i="7"/>
  <c r="AE1076" i="7"/>
  <c r="B1076" i="7" s="1"/>
  <c r="AF1075" i="7"/>
  <c r="AE1075" i="7"/>
  <c r="B1075" i="7" s="1"/>
  <c r="AF1074" i="7"/>
  <c r="AE1074" i="7"/>
  <c r="B1074" i="7" s="1"/>
  <c r="AF1073" i="7"/>
  <c r="AE1073" i="7"/>
  <c r="B1073" i="7" s="1"/>
  <c r="AF1072" i="7"/>
  <c r="AE1072" i="7"/>
  <c r="B1072" i="7" s="1"/>
  <c r="AF1071" i="7"/>
  <c r="AE1071" i="7"/>
  <c r="B1071" i="7" s="1"/>
  <c r="AF1070" i="7"/>
  <c r="AE1070" i="7"/>
  <c r="B1070" i="7" s="1"/>
  <c r="AF1069" i="7"/>
  <c r="AE1069" i="7"/>
  <c r="B1069" i="7" s="1"/>
  <c r="AF1068" i="7"/>
  <c r="AE1068" i="7"/>
  <c r="B1068" i="7" s="1"/>
  <c r="AF1067" i="7"/>
  <c r="AE1067" i="7"/>
  <c r="B1067" i="7" s="1"/>
  <c r="AF1066" i="7"/>
  <c r="AE1066" i="7"/>
  <c r="B1066" i="7" s="1"/>
  <c r="AF1065" i="7"/>
  <c r="AE1065" i="7"/>
  <c r="B1065" i="7" s="1"/>
  <c r="AF1064" i="7"/>
  <c r="AE1064" i="7"/>
  <c r="B1064" i="7" s="1"/>
  <c r="AF1063" i="7"/>
  <c r="AE1063" i="7"/>
  <c r="B1063" i="7" s="1"/>
  <c r="AF1062" i="7"/>
  <c r="AE1062" i="7"/>
  <c r="B1062" i="7" s="1"/>
  <c r="AF1061" i="7"/>
  <c r="AE1061" i="7"/>
  <c r="B1061" i="7" s="1"/>
  <c r="AF1060" i="7"/>
  <c r="AE1060" i="7"/>
  <c r="B1060" i="7" s="1"/>
  <c r="AF1059" i="7"/>
  <c r="AE1059" i="7"/>
  <c r="B1059" i="7" s="1"/>
  <c r="AF1058" i="7"/>
  <c r="AE1058" i="7"/>
  <c r="B1058" i="7" s="1"/>
  <c r="AF1057" i="7"/>
  <c r="AE1057" i="7"/>
  <c r="B1057" i="7" s="1"/>
  <c r="AF1056" i="7"/>
  <c r="AE1056" i="7"/>
  <c r="B1056" i="7" s="1"/>
  <c r="AF1055" i="7"/>
  <c r="AE1055" i="7"/>
  <c r="B1055" i="7" s="1"/>
  <c r="AF1054" i="7"/>
  <c r="AE1054" i="7"/>
  <c r="B1054" i="7" s="1"/>
  <c r="AF1053" i="7"/>
  <c r="AE1053" i="7"/>
  <c r="B1053" i="7" s="1"/>
  <c r="AF1052" i="7"/>
  <c r="AE1052" i="7"/>
  <c r="B1052" i="7" s="1"/>
  <c r="AF1051" i="7"/>
  <c r="AE1051" i="7"/>
  <c r="B1051" i="7" s="1"/>
  <c r="AF1050" i="7"/>
  <c r="AE1050" i="7"/>
  <c r="B1050" i="7" s="1"/>
  <c r="AF1049" i="7"/>
  <c r="AE1049" i="7"/>
  <c r="B1049" i="7" s="1"/>
  <c r="AF1048" i="7"/>
  <c r="AE1048" i="7"/>
  <c r="B1048" i="7" s="1"/>
  <c r="AF1047" i="7"/>
  <c r="AE1047" i="7"/>
  <c r="B1047" i="7" s="1"/>
  <c r="AF1046" i="7"/>
  <c r="AE1046" i="7"/>
  <c r="B1046" i="7" s="1"/>
  <c r="AF1045" i="7"/>
  <c r="AE1045" i="7"/>
  <c r="B1045" i="7" s="1"/>
  <c r="AF1044" i="7"/>
  <c r="AE1044" i="7"/>
  <c r="B1044" i="7" s="1"/>
  <c r="AF1043" i="7"/>
  <c r="AE1043" i="7"/>
  <c r="B1043" i="7" s="1"/>
  <c r="AF1042" i="7"/>
  <c r="AE1042" i="7"/>
  <c r="B1042" i="7" s="1"/>
  <c r="AF1041" i="7"/>
  <c r="AE1041" i="7"/>
  <c r="B1041" i="7" s="1"/>
  <c r="AF1040" i="7"/>
  <c r="AE1040" i="7"/>
  <c r="B1040" i="7" s="1"/>
  <c r="AF1039" i="7"/>
  <c r="AE1039" i="7"/>
  <c r="B1039" i="7" s="1"/>
  <c r="AF1038" i="7"/>
  <c r="AE1038" i="7"/>
  <c r="B1038" i="7" s="1"/>
  <c r="AF1037" i="7"/>
  <c r="AE1037" i="7"/>
  <c r="B1037" i="7" s="1"/>
  <c r="AF1036" i="7"/>
  <c r="AE1036" i="7"/>
  <c r="B1036" i="7" s="1"/>
  <c r="AF1035" i="7"/>
  <c r="AE1035" i="7"/>
  <c r="B1035" i="7" s="1"/>
  <c r="AF1034" i="7"/>
  <c r="AE1034" i="7"/>
  <c r="B1034" i="7" s="1"/>
  <c r="AF1033" i="7"/>
  <c r="AE1033" i="7"/>
  <c r="B1033" i="7" s="1"/>
  <c r="AF1032" i="7"/>
  <c r="AE1032" i="7"/>
  <c r="B1032" i="7" s="1"/>
  <c r="AF1031" i="7"/>
  <c r="AE1031" i="7"/>
  <c r="B1031" i="7" s="1"/>
  <c r="AF1030" i="7"/>
  <c r="AE1030" i="7"/>
  <c r="B1030" i="7" s="1"/>
  <c r="AF1029" i="7"/>
  <c r="AE1029" i="7"/>
  <c r="B1029" i="7" s="1"/>
  <c r="AF1028" i="7"/>
  <c r="AE1028" i="7"/>
  <c r="B1028" i="7" s="1"/>
  <c r="AF1027" i="7"/>
  <c r="AE1027" i="7"/>
  <c r="B1027" i="7" s="1"/>
  <c r="AF1026" i="7"/>
  <c r="AE1026" i="7"/>
  <c r="B1026" i="7" s="1"/>
  <c r="AF1025" i="7"/>
  <c r="AE1025" i="7"/>
  <c r="B1025" i="7" s="1"/>
  <c r="AF1024" i="7"/>
  <c r="AE1024" i="7"/>
  <c r="B1024" i="7" s="1"/>
  <c r="AF1023" i="7"/>
  <c r="AE1023" i="7"/>
  <c r="B1023" i="7" s="1"/>
  <c r="AF1022" i="7"/>
  <c r="AE1022" i="7"/>
  <c r="B1022" i="7" s="1"/>
  <c r="AF1021" i="7"/>
  <c r="AE1021" i="7"/>
  <c r="B1021" i="7" s="1"/>
  <c r="AF1020" i="7"/>
  <c r="AE1020" i="7"/>
  <c r="B1020" i="7" s="1"/>
  <c r="AF1019" i="7"/>
  <c r="AE1019" i="7"/>
  <c r="B1019" i="7" s="1"/>
  <c r="AF1018" i="7"/>
  <c r="AE1018" i="7"/>
  <c r="B1018" i="7" s="1"/>
  <c r="AF1017" i="7"/>
  <c r="AE1017" i="7"/>
  <c r="B1017" i="7" s="1"/>
  <c r="AF1016" i="7"/>
  <c r="AE1016" i="7"/>
  <c r="B1016" i="7" s="1"/>
  <c r="AF1015" i="7"/>
  <c r="AE1015" i="7"/>
  <c r="B1015" i="7" s="1"/>
  <c r="AF1014" i="7"/>
  <c r="AE1014" i="7"/>
  <c r="B1014" i="7" s="1"/>
  <c r="AF1013" i="7"/>
  <c r="AE1013" i="7"/>
  <c r="B1013" i="7" s="1"/>
  <c r="AF1012" i="7"/>
  <c r="AE1012" i="7"/>
  <c r="B1012" i="7" s="1"/>
  <c r="AF1011" i="7"/>
  <c r="AE1011" i="7"/>
  <c r="B1011" i="7" s="1"/>
  <c r="AF1010" i="7"/>
  <c r="AE1010" i="7"/>
  <c r="B1010" i="7" s="1"/>
  <c r="AF1009" i="7"/>
  <c r="AE1009" i="7"/>
  <c r="B1009" i="7" s="1"/>
  <c r="AF1008" i="7"/>
  <c r="AE1008" i="7"/>
  <c r="B1008" i="7" s="1"/>
  <c r="AF1007" i="7"/>
  <c r="AE1007" i="7"/>
  <c r="B1007" i="7" s="1"/>
  <c r="AF1006" i="7"/>
  <c r="AE1006" i="7"/>
  <c r="B1006" i="7" s="1"/>
  <c r="AF1005" i="7"/>
  <c r="AE1005" i="7"/>
  <c r="B1005" i="7" s="1"/>
  <c r="AF1004" i="7"/>
  <c r="AE1004" i="7"/>
  <c r="B1004" i="7" s="1"/>
  <c r="AF1003" i="7"/>
  <c r="AE1003" i="7"/>
  <c r="B1003" i="7" s="1"/>
  <c r="AF1002" i="7"/>
  <c r="AE1002" i="7"/>
  <c r="B1002" i="7" s="1"/>
  <c r="AF1001" i="7"/>
  <c r="AE1001" i="7"/>
  <c r="B1001" i="7" s="1"/>
  <c r="AF1000" i="7"/>
  <c r="AE1000" i="7"/>
  <c r="B1000" i="7" s="1"/>
  <c r="AF999" i="7"/>
  <c r="AE999" i="7"/>
  <c r="B999" i="7" s="1"/>
  <c r="AF998" i="7"/>
  <c r="AE998" i="7"/>
  <c r="B998" i="7" s="1"/>
  <c r="AF997" i="7"/>
  <c r="AE997" i="7"/>
  <c r="B997" i="7" s="1"/>
  <c r="AF996" i="7"/>
  <c r="AE996" i="7"/>
  <c r="B996" i="7" s="1"/>
  <c r="AF995" i="7"/>
  <c r="AE995" i="7"/>
  <c r="B995" i="7" s="1"/>
  <c r="AF994" i="7"/>
  <c r="AE994" i="7"/>
  <c r="B994" i="7" s="1"/>
  <c r="AF993" i="7"/>
  <c r="AE993" i="7"/>
  <c r="B993" i="7" s="1"/>
  <c r="AF992" i="7"/>
  <c r="AE992" i="7"/>
  <c r="B992" i="7" s="1"/>
  <c r="AF991" i="7"/>
  <c r="AE991" i="7"/>
  <c r="B991" i="7" s="1"/>
  <c r="AF990" i="7"/>
  <c r="AE990" i="7"/>
  <c r="B990" i="7" s="1"/>
  <c r="AF989" i="7"/>
  <c r="AE989" i="7"/>
  <c r="B989" i="7" s="1"/>
  <c r="AF988" i="7"/>
  <c r="AE988" i="7"/>
  <c r="B988" i="7" s="1"/>
  <c r="AF987" i="7"/>
  <c r="AE987" i="7"/>
  <c r="B987" i="7" s="1"/>
  <c r="AF986" i="7"/>
  <c r="AE986" i="7"/>
  <c r="B986" i="7" s="1"/>
  <c r="AF985" i="7"/>
  <c r="AE985" i="7"/>
  <c r="B985" i="7" s="1"/>
  <c r="AF984" i="7"/>
  <c r="AE984" i="7"/>
  <c r="B984" i="7" s="1"/>
  <c r="AF983" i="7"/>
  <c r="AE983" i="7"/>
  <c r="B983" i="7" s="1"/>
  <c r="AF982" i="7"/>
  <c r="AE982" i="7"/>
  <c r="B982" i="7" s="1"/>
  <c r="AF981" i="7"/>
  <c r="AE981" i="7"/>
  <c r="B981" i="7" s="1"/>
  <c r="AF980" i="7"/>
  <c r="AE980" i="7"/>
  <c r="B980" i="7" s="1"/>
  <c r="AF979" i="7"/>
  <c r="AE979" i="7"/>
  <c r="B979" i="7" s="1"/>
  <c r="AF978" i="7"/>
  <c r="AE978" i="7"/>
  <c r="B978" i="7" s="1"/>
  <c r="AF977" i="7"/>
  <c r="AE977" i="7"/>
  <c r="B977" i="7" s="1"/>
  <c r="AF976" i="7"/>
  <c r="AE976" i="7"/>
  <c r="B976" i="7" s="1"/>
  <c r="AF975" i="7"/>
  <c r="AE975" i="7"/>
  <c r="B975" i="7" s="1"/>
  <c r="AF974" i="7"/>
  <c r="AE974" i="7"/>
  <c r="B974" i="7" s="1"/>
  <c r="AF973" i="7"/>
  <c r="AE973" i="7"/>
  <c r="B973" i="7" s="1"/>
  <c r="AF972" i="7"/>
  <c r="AE972" i="7"/>
  <c r="B972" i="7" s="1"/>
  <c r="AF971" i="7"/>
  <c r="AE971" i="7"/>
  <c r="B971" i="7" s="1"/>
  <c r="AF970" i="7"/>
  <c r="AE970" i="7"/>
  <c r="B970" i="7" s="1"/>
  <c r="AF969" i="7"/>
  <c r="AE969" i="7"/>
  <c r="B969" i="7" s="1"/>
  <c r="AF968" i="7"/>
  <c r="AE968" i="7"/>
  <c r="B968" i="7" s="1"/>
  <c r="AF967" i="7"/>
  <c r="AE967" i="7"/>
  <c r="B967" i="7" s="1"/>
  <c r="AF966" i="7"/>
  <c r="AE966" i="7"/>
  <c r="B966" i="7" s="1"/>
  <c r="AF965" i="7"/>
  <c r="AE965" i="7"/>
  <c r="B965" i="7" s="1"/>
  <c r="AF964" i="7"/>
  <c r="AE964" i="7"/>
  <c r="B964" i="7" s="1"/>
  <c r="AF963" i="7"/>
  <c r="AE963" i="7"/>
  <c r="B963" i="7" s="1"/>
  <c r="AF962" i="7"/>
  <c r="AE962" i="7"/>
  <c r="B962" i="7" s="1"/>
  <c r="AF961" i="7"/>
  <c r="AE961" i="7"/>
  <c r="B961" i="7" s="1"/>
  <c r="AF960" i="7"/>
  <c r="AE960" i="7"/>
  <c r="B960" i="7" s="1"/>
  <c r="AF959" i="7"/>
  <c r="AE959" i="7"/>
  <c r="B959" i="7" s="1"/>
  <c r="AF958" i="7"/>
  <c r="AE958" i="7"/>
  <c r="B958" i="7" s="1"/>
  <c r="AF957" i="7"/>
  <c r="AE957" i="7"/>
  <c r="B957" i="7" s="1"/>
  <c r="AF956" i="7"/>
  <c r="AE956" i="7"/>
  <c r="B956" i="7" s="1"/>
  <c r="AF955" i="7"/>
  <c r="AE955" i="7"/>
  <c r="B955" i="7" s="1"/>
  <c r="AF954" i="7"/>
  <c r="AE954" i="7"/>
  <c r="B954" i="7" s="1"/>
  <c r="AF953" i="7"/>
  <c r="AE953" i="7"/>
  <c r="B953" i="7" s="1"/>
  <c r="AF952" i="7"/>
  <c r="AE952" i="7"/>
  <c r="B952" i="7" s="1"/>
  <c r="AF951" i="7"/>
  <c r="AE951" i="7"/>
  <c r="B951" i="7" s="1"/>
  <c r="AF950" i="7"/>
  <c r="AE950" i="7"/>
  <c r="B950" i="7" s="1"/>
  <c r="AF949" i="7"/>
  <c r="AE949" i="7"/>
  <c r="B949" i="7" s="1"/>
  <c r="AF948" i="7"/>
  <c r="AE948" i="7"/>
  <c r="B948" i="7" s="1"/>
  <c r="AF947" i="7"/>
  <c r="AE947" i="7"/>
  <c r="B947" i="7" s="1"/>
  <c r="AF946" i="7"/>
  <c r="AE946" i="7"/>
  <c r="B946" i="7" s="1"/>
  <c r="AF945" i="7"/>
  <c r="AE945" i="7"/>
  <c r="B945" i="7" s="1"/>
  <c r="AF944" i="7"/>
  <c r="AE944" i="7"/>
  <c r="B944" i="7" s="1"/>
  <c r="AF943" i="7"/>
  <c r="AE943" i="7"/>
  <c r="B943" i="7" s="1"/>
  <c r="AF942" i="7"/>
  <c r="AE942" i="7"/>
  <c r="B942" i="7" s="1"/>
  <c r="AF941" i="7"/>
  <c r="AE941" i="7"/>
  <c r="B941" i="7" s="1"/>
  <c r="AF940" i="7"/>
  <c r="AE940" i="7"/>
  <c r="B940" i="7" s="1"/>
  <c r="AF939" i="7"/>
  <c r="AE939" i="7"/>
  <c r="B939" i="7" s="1"/>
  <c r="AF938" i="7"/>
  <c r="AE938" i="7"/>
  <c r="B938" i="7" s="1"/>
  <c r="AF937" i="7"/>
  <c r="AE937" i="7"/>
  <c r="B937" i="7" s="1"/>
  <c r="AF936" i="7"/>
  <c r="AE936" i="7"/>
  <c r="B936" i="7" s="1"/>
  <c r="AF935" i="7"/>
  <c r="AE935" i="7"/>
  <c r="B935" i="7" s="1"/>
  <c r="AF934" i="7"/>
  <c r="AE934" i="7"/>
  <c r="B934" i="7" s="1"/>
  <c r="AF933" i="7"/>
  <c r="AE933" i="7"/>
  <c r="B933" i="7" s="1"/>
  <c r="AF932" i="7"/>
  <c r="AE932" i="7"/>
  <c r="B932" i="7" s="1"/>
  <c r="AF931" i="7"/>
  <c r="AE931" i="7"/>
  <c r="B931" i="7" s="1"/>
  <c r="AF930" i="7"/>
  <c r="AE930" i="7"/>
  <c r="B930" i="7" s="1"/>
  <c r="AF929" i="7"/>
  <c r="AE929" i="7"/>
  <c r="B929" i="7" s="1"/>
  <c r="AF928" i="7"/>
  <c r="AE928" i="7"/>
  <c r="B928" i="7" s="1"/>
  <c r="AF927" i="7"/>
  <c r="AE927" i="7"/>
  <c r="B927" i="7" s="1"/>
  <c r="AF926" i="7"/>
  <c r="AE926" i="7"/>
  <c r="B926" i="7" s="1"/>
  <c r="AF925" i="7"/>
  <c r="AE925" i="7"/>
  <c r="B925" i="7" s="1"/>
  <c r="AF924" i="7"/>
  <c r="AE924" i="7"/>
  <c r="B924" i="7" s="1"/>
  <c r="AF923" i="7"/>
  <c r="AE923" i="7"/>
  <c r="B923" i="7" s="1"/>
  <c r="AF922" i="7"/>
  <c r="AE922" i="7"/>
  <c r="B922" i="7" s="1"/>
  <c r="AF921" i="7"/>
  <c r="AE921" i="7"/>
  <c r="B921" i="7" s="1"/>
  <c r="AF920" i="7"/>
  <c r="AE920" i="7"/>
  <c r="B920" i="7" s="1"/>
  <c r="AF919" i="7"/>
  <c r="AE919" i="7"/>
  <c r="B919" i="7" s="1"/>
  <c r="AF918" i="7"/>
  <c r="AE918" i="7"/>
  <c r="B918" i="7" s="1"/>
  <c r="AF917" i="7"/>
  <c r="AE917" i="7"/>
  <c r="B917" i="7" s="1"/>
  <c r="AF916" i="7"/>
  <c r="AE916" i="7"/>
  <c r="B916" i="7" s="1"/>
  <c r="AF915" i="7"/>
  <c r="AE915" i="7"/>
  <c r="B915" i="7" s="1"/>
  <c r="AF914" i="7"/>
  <c r="AE914" i="7"/>
  <c r="B914" i="7" s="1"/>
  <c r="AF913" i="7"/>
  <c r="AE913" i="7"/>
  <c r="B913" i="7" s="1"/>
  <c r="AF912" i="7"/>
  <c r="AE912" i="7"/>
  <c r="B912" i="7" s="1"/>
  <c r="AF911" i="7"/>
  <c r="AE911" i="7"/>
  <c r="B911" i="7" s="1"/>
  <c r="AF910" i="7"/>
  <c r="AE910" i="7"/>
  <c r="B910" i="7" s="1"/>
  <c r="AF909" i="7"/>
  <c r="AE909" i="7"/>
  <c r="B909" i="7" s="1"/>
  <c r="AF908" i="7"/>
  <c r="AE908" i="7"/>
  <c r="B908" i="7" s="1"/>
  <c r="AF907" i="7"/>
  <c r="AE907" i="7"/>
  <c r="B907" i="7" s="1"/>
  <c r="AF906" i="7"/>
  <c r="AE906" i="7"/>
  <c r="B906" i="7" s="1"/>
  <c r="AF905" i="7"/>
  <c r="AE905" i="7"/>
  <c r="B905" i="7" s="1"/>
  <c r="AF904" i="7"/>
  <c r="AE904" i="7"/>
  <c r="B904" i="7" s="1"/>
  <c r="AF903" i="7"/>
  <c r="AE903" i="7"/>
  <c r="B903" i="7" s="1"/>
  <c r="AF902" i="7"/>
  <c r="AE902" i="7"/>
  <c r="B902" i="7" s="1"/>
  <c r="AF901" i="7"/>
  <c r="AE901" i="7"/>
  <c r="B901" i="7" s="1"/>
  <c r="AF900" i="7"/>
  <c r="AE900" i="7"/>
  <c r="B900" i="7" s="1"/>
  <c r="AF899" i="7"/>
  <c r="AE899" i="7"/>
  <c r="B899" i="7" s="1"/>
  <c r="AF898" i="7"/>
  <c r="AE898" i="7"/>
  <c r="B898" i="7" s="1"/>
  <c r="AF897" i="7"/>
  <c r="AE897" i="7"/>
  <c r="B897" i="7" s="1"/>
  <c r="AF896" i="7"/>
  <c r="AE896" i="7"/>
  <c r="B896" i="7" s="1"/>
  <c r="AF895" i="7"/>
  <c r="AE895" i="7"/>
  <c r="B895" i="7" s="1"/>
  <c r="AF894" i="7"/>
  <c r="AE894" i="7"/>
  <c r="B894" i="7" s="1"/>
  <c r="AF893" i="7"/>
  <c r="AE893" i="7"/>
  <c r="B893" i="7" s="1"/>
  <c r="AF892" i="7"/>
  <c r="AE892" i="7"/>
  <c r="B892" i="7" s="1"/>
  <c r="AF891" i="7"/>
  <c r="AE891" i="7"/>
  <c r="B891" i="7" s="1"/>
  <c r="AF890" i="7"/>
  <c r="AE890" i="7"/>
  <c r="B890" i="7" s="1"/>
  <c r="AF889" i="7"/>
  <c r="AE889" i="7"/>
  <c r="B889" i="7" s="1"/>
  <c r="AF888" i="7"/>
  <c r="AE888" i="7"/>
  <c r="B888" i="7" s="1"/>
  <c r="AF887" i="7"/>
  <c r="AE887" i="7"/>
  <c r="B887" i="7" s="1"/>
  <c r="AF886" i="7"/>
  <c r="AE886" i="7"/>
  <c r="B886" i="7" s="1"/>
  <c r="AF885" i="7"/>
  <c r="AE885" i="7"/>
  <c r="B885" i="7" s="1"/>
  <c r="AF884" i="7"/>
  <c r="AE884" i="7"/>
  <c r="B884" i="7" s="1"/>
  <c r="AF883" i="7"/>
  <c r="AE883" i="7"/>
  <c r="B883" i="7" s="1"/>
  <c r="AF882" i="7"/>
  <c r="AE882" i="7"/>
  <c r="B882" i="7" s="1"/>
  <c r="AF881" i="7"/>
  <c r="AE881" i="7"/>
  <c r="B881" i="7" s="1"/>
  <c r="AF880" i="7"/>
  <c r="AE880" i="7"/>
  <c r="B880" i="7" s="1"/>
  <c r="AF879" i="7"/>
  <c r="AE879" i="7"/>
  <c r="B879" i="7" s="1"/>
  <c r="AF878" i="7"/>
  <c r="AE878" i="7"/>
  <c r="B878" i="7" s="1"/>
  <c r="AF877" i="7"/>
  <c r="AE877" i="7"/>
  <c r="B877" i="7" s="1"/>
  <c r="AF876" i="7"/>
  <c r="AE876" i="7"/>
  <c r="B876" i="7" s="1"/>
  <c r="AF875" i="7"/>
  <c r="AE875" i="7"/>
  <c r="B875" i="7" s="1"/>
  <c r="AF874" i="7"/>
  <c r="AE874" i="7"/>
  <c r="B874" i="7" s="1"/>
  <c r="AF873" i="7"/>
  <c r="AE873" i="7"/>
  <c r="B873" i="7" s="1"/>
  <c r="AF872" i="7"/>
  <c r="AE872" i="7"/>
  <c r="B872" i="7" s="1"/>
  <c r="AF871" i="7"/>
  <c r="AE871" i="7"/>
  <c r="B871" i="7" s="1"/>
  <c r="AF870" i="7"/>
  <c r="AE870" i="7"/>
  <c r="B870" i="7" s="1"/>
  <c r="AF869" i="7"/>
  <c r="AE869" i="7"/>
  <c r="B869" i="7" s="1"/>
  <c r="AF868" i="7"/>
  <c r="AE868" i="7"/>
  <c r="B868" i="7" s="1"/>
  <c r="AF867" i="7"/>
  <c r="AE867" i="7"/>
  <c r="B867" i="7" s="1"/>
  <c r="AF866" i="7"/>
  <c r="AE866" i="7"/>
  <c r="B866" i="7" s="1"/>
  <c r="AF865" i="7"/>
  <c r="AE865" i="7"/>
  <c r="B865" i="7" s="1"/>
  <c r="AF864" i="7"/>
  <c r="AE864" i="7"/>
  <c r="B864" i="7" s="1"/>
  <c r="AF863" i="7"/>
  <c r="AE863" i="7"/>
  <c r="B863" i="7" s="1"/>
  <c r="AF862" i="7"/>
  <c r="AE862" i="7"/>
  <c r="B862" i="7" s="1"/>
  <c r="AF861" i="7"/>
  <c r="AE861" i="7"/>
  <c r="B861" i="7" s="1"/>
  <c r="AF860" i="7"/>
  <c r="AE860" i="7"/>
  <c r="B860" i="7" s="1"/>
  <c r="AF859" i="7"/>
  <c r="AE859" i="7"/>
  <c r="B859" i="7" s="1"/>
  <c r="AF858" i="7"/>
  <c r="AE858" i="7"/>
  <c r="B858" i="7" s="1"/>
  <c r="AF857" i="7"/>
  <c r="AE857" i="7"/>
  <c r="B857" i="7" s="1"/>
  <c r="AF856" i="7"/>
  <c r="AE856" i="7"/>
  <c r="B856" i="7" s="1"/>
  <c r="AF855" i="7"/>
  <c r="AE855" i="7"/>
  <c r="B855" i="7" s="1"/>
  <c r="AF854" i="7"/>
  <c r="AE854" i="7"/>
  <c r="B854" i="7" s="1"/>
  <c r="AF853" i="7"/>
  <c r="AE853" i="7"/>
  <c r="B853" i="7" s="1"/>
  <c r="AF852" i="7"/>
  <c r="AE852" i="7"/>
  <c r="B852" i="7" s="1"/>
  <c r="AF851" i="7"/>
  <c r="AE851" i="7"/>
  <c r="B851" i="7" s="1"/>
  <c r="AF850" i="7"/>
  <c r="AE850" i="7"/>
  <c r="B850" i="7" s="1"/>
  <c r="AF849" i="7"/>
  <c r="AE849" i="7"/>
  <c r="B849" i="7" s="1"/>
  <c r="AF848" i="7"/>
  <c r="AE848" i="7"/>
  <c r="B848" i="7" s="1"/>
  <c r="AF847" i="7"/>
  <c r="AE847" i="7"/>
  <c r="B847" i="7" s="1"/>
  <c r="AF846" i="7"/>
  <c r="AE846" i="7"/>
  <c r="B846" i="7" s="1"/>
  <c r="AF845" i="7"/>
  <c r="AE845" i="7"/>
  <c r="B845" i="7" s="1"/>
  <c r="AF844" i="7"/>
  <c r="AE844" i="7"/>
  <c r="B844" i="7" s="1"/>
  <c r="AF843" i="7"/>
  <c r="AE843" i="7"/>
  <c r="B843" i="7" s="1"/>
  <c r="AF842" i="7"/>
  <c r="AE842" i="7"/>
  <c r="B842" i="7" s="1"/>
  <c r="AF841" i="7"/>
  <c r="AE841" i="7"/>
  <c r="B841" i="7" s="1"/>
  <c r="AF840" i="7"/>
  <c r="AE840" i="7"/>
  <c r="B840" i="7" s="1"/>
  <c r="AF839" i="7"/>
  <c r="AE839" i="7"/>
  <c r="B839" i="7" s="1"/>
  <c r="AF838" i="7"/>
  <c r="AE838" i="7"/>
  <c r="B838" i="7" s="1"/>
  <c r="AF837" i="7"/>
  <c r="AE837" i="7"/>
  <c r="B837" i="7" s="1"/>
  <c r="AF836" i="7"/>
  <c r="AE836" i="7"/>
  <c r="B836" i="7" s="1"/>
  <c r="AF835" i="7"/>
  <c r="AE835" i="7"/>
  <c r="B835" i="7" s="1"/>
  <c r="AF834" i="7"/>
  <c r="AE834" i="7"/>
  <c r="B834" i="7" s="1"/>
  <c r="AF833" i="7"/>
  <c r="AE833" i="7"/>
  <c r="B833" i="7" s="1"/>
  <c r="AF832" i="7"/>
  <c r="AE832" i="7"/>
  <c r="B832" i="7" s="1"/>
  <c r="AF831" i="7"/>
  <c r="AE831" i="7"/>
  <c r="B831" i="7" s="1"/>
  <c r="AF830" i="7"/>
  <c r="AE830" i="7"/>
  <c r="B830" i="7" s="1"/>
  <c r="AF829" i="7"/>
  <c r="AE829" i="7"/>
  <c r="B829" i="7" s="1"/>
  <c r="AF828" i="7"/>
  <c r="AE828" i="7"/>
  <c r="B828" i="7" s="1"/>
  <c r="AF827" i="7"/>
  <c r="AE827" i="7"/>
  <c r="B827" i="7" s="1"/>
  <c r="AF826" i="7"/>
  <c r="AE826" i="7"/>
  <c r="B826" i="7" s="1"/>
  <c r="AF825" i="7"/>
  <c r="AE825" i="7"/>
  <c r="B825" i="7" s="1"/>
  <c r="AF824" i="7"/>
  <c r="AE824" i="7"/>
  <c r="B824" i="7" s="1"/>
  <c r="AF823" i="7"/>
  <c r="AE823" i="7"/>
  <c r="B823" i="7" s="1"/>
  <c r="AF822" i="7"/>
  <c r="AE822" i="7"/>
  <c r="B822" i="7" s="1"/>
  <c r="AF821" i="7"/>
  <c r="AE821" i="7"/>
  <c r="B821" i="7" s="1"/>
  <c r="AF820" i="7"/>
  <c r="AE820" i="7"/>
  <c r="B820" i="7" s="1"/>
  <c r="AF819" i="7"/>
  <c r="AE819" i="7"/>
  <c r="B819" i="7" s="1"/>
  <c r="AF818" i="7"/>
  <c r="AE818" i="7"/>
  <c r="B818" i="7" s="1"/>
  <c r="AF817" i="7"/>
  <c r="AE817" i="7"/>
  <c r="B817" i="7" s="1"/>
  <c r="AF816" i="7"/>
  <c r="AE816" i="7"/>
  <c r="B816" i="7" s="1"/>
  <c r="AF815" i="7"/>
  <c r="AE815" i="7"/>
  <c r="B815" i="7" s="1"/>
  <c r="AF814" i="7"/>
  <c r="AE814" i="7"/>
  <c r="B814" i="7" s="1"/>
  <c r="AF813" i="7"/>
  <c r="AE813" i="7"/>
  <c r="B813" i="7" s="1"/>
  <c r="AF812" i="7"/>
  <c r="AE812" i="7"/>
  <c r="B812" i="7" s="1"/>
  <c r="AF811" i="7"/>
  <c r="AE811" i="7"/>
  <c r="B811" i="7" s="1"/>
  <c r="AF810" i="7"/>
  <c r="AE810" i="7"/>
  <c r="B810" i="7" s="1"/>
  <c r="AF809" i="7"/>
  <c r="AE809" i="7"/>
  <c r="B809" i="7" s="1"/>
  <c r="AF808" i="7"/>
  <c r="AE808" i="7"/>
  <c r="B808" i="7" s="1"/>
  <c r="AF807" i="7"/>
  <c r="AE807" i="7"/>
  <c r="B807" i="7" s="1"/>
  <c r="AF806" i="7"/>
  <c r="AE806" i="7"/>
  <c r="B806" i="7" s="1"/>
  <c r="AF805" i="7"/>
  <c r="AE805" i="7"/>
  <c r="B805" i="7" s="1"/>
  <c r="AF804" i="7"/>
  <c r="AE804" i="7"/>
  <c r="B804" i="7" s="1"/>
  <c r="AF803" i="7"/>
  <c r="AE803" i="7"/>
  <c r="B803" i="7" s="1"/>
  <c r="AF802" i="7"/>
  <c r="AE802" i="7"/>
  <c r="B802" i="7" s="1"/>
  <c r="AF801" i="7"/>
  <c r="AE801" i="7"/>
  <c r="B801" i="7" s="1"/>
  <c r="AF800" i="7"/>
  <c r="AE800" i="7"/>
  <c r="B800" i="7" s="1"/>
  <c r="AF799" i="7"/>
  <c r="AE799" i="7"/>
  <c r="B799" i="7" s="1"/>
  <c r="AF798" i="7"/>
  <c r="AE798" i="7"/>
  <c r="B798" i="7" s="1"/>
  <c r="AF797" i="7"/>
  <c r="AE797" i="7"/>
  <c r="B797" i="7" s="1"/>
  <c r="AF796" i="7"/>
  <c r="AE796" i="7"/>
  <c r="B796" i="7" s="1"/>
  <c r="AF795" i="7"/>
  <c r="AE795" i="7"/>
  <c r="B795" i="7" s="1"/>
  <c r="AF794" i="7"/>
  <c r="AE794" i="7"/>
  <c r="B794" i="7" s="1"/>
  <c r="AF793" i="7"/>
  <c r="AE793" i="7"/>
  <c r="B793" i="7" s="1"/>
  <c r="AF792" i="7"/>
  <c r="AE792" i="7"/>
  <c r="B792" i="7" s="1"/>
  <c r="AF791" i="7"/>
  <c r="AE791" i="7"/>
  <c r="B791" i="7" s="1"/>
  <c r="AF790" i="7"/>
  <c r="AE790" i="7"/>
  <c r="B790" i="7" s="1"/>
  <c r="AF789" i="7"/>
  <c r="AE789" i="7"/>
  <c r="B789" i="7" s="1"/>
  <c r="AF788" i="7"/>
  <c r="AE788" i="7"/>
  <c r="B788" i="7" s="1"/>
  <c r="AF787" i="7"/>
  <c r="AE787" i="7"/>
  <c r="B787" i="7" s="1"/>
  <c r="AF786" i="7"/>
  <c r="AE786" i="7"/>
  <c r="B786" i="7" s="1"/>
  <c r="AF785" i="7"/>
  <c r="AE785" i="7"/>
  <c r="B785" i="7" s="1"/>
  <c r="AF784" i="7"/>
  <c r="AE784" i="7"/>
  <c r="B784" i="7" s="1"/>
  <c r="AF783" i="7"/>
  <c r="AE783" i="7"/>
  <c r="B783" i="7" s="1"/>
  <c r="AF782" i="7"/>
  <c r="AE782" i="7"/>
  <c r="B782" i="7" s="1"/>
  <c r="AF781" i="7"/>
  <c r="AE781" i="7"/>
  <c r="B781" i="7" s="1"/>
  <c r="AF780" i="7"/>
  <c r="AE780" i="7"/>
  <c r="B780" i="7" s="1"/>
  <c r="AF779" i="7"/>
  <c r="AE779" i="7"/>
  <c r="B779" i="7" s="1"/>
  <c r="AF778" i="7"/>
  <c r="AE778" i="7"/>
  <c r="B778" i="7" s="1"/>
  <c r="AF777" i="7"/>
  <c r="AE777" i="7"/>
  <c r="B777" i="7" s="1"/>
  <c r="AF776" i="7"/>
  <c r="AE776" i="7"/>
  <c r="B776" i="7" s="1"/>
  <c r="AF775" i="7"/>
  <c r="AE775" i="7"/>
  <c r="B775" i="7" s="1"/>
  <c r="AF774" i="7"/>
  <c r="AE774" i="7"/>
  <c r="B774" i="7" s="1"/>
  <c r="AF773" i="7"/>
  <c r="AE773" i="7"/>
  <c r="B773" i="7" s="1"/>
  <c r="AF772" i="7"/>
  <c r="AE772" i="7"/>
  <c r="B772" i="7" s="1"/>
  <c r="AF771" i="7"/>
  <c r="AE771" i="7"/>
  <c r="B771" i="7" s="1"/>
  <c r="AF770" i="7"/>
  <c r="AE770" i="7"/>
  <c r="B770" i="7" s="1"/>
  <c r="AF769" i="7"/>
  <c r="AE769" i="7"/>
  <c r="B769" i="7" s="1"/>
  <c r="AF768" i="7"/>
  <c r="AE768" i="7"/>
  <c r="B768" i="7" s="1"/>
  <c r="AF767" i="7"/>
  <c r="AE767" i="7"/>
  <c r="B767" i="7" s="1"/>
  <c r="AF766" i="7"/>
  <c r="AE766" i="7"/>
  <c r="B766" i="7" s="1"/>
  <c r="AF765" i="7"/>
  <c r="AE765" i="7"/>
  <c r="B765" i="7" s="1"/>
  <c r="AF764" i="7"/>
  <c r="AE764" i="7"/>
  <c r="B764" i="7" s="1"/>
  <c r="AF763" i="7"/>
  <c r="AE763" i="7"/>
  <c r="B763" i="7" s="1"/>
  <c r="AF762" i="7"/>
  <c r="AE762" i="7"/>
  <c r="B762" i="7" s="1"/>
  <c r="AF761" i="7"/>
  <c r="AE761" i="7"/>
  <c r="B761" i="7" s="1"/>
  <c r="AF760" i="7"/>
  <c r="AE760" i="7"/>
  <c r="B760" i="7" s="1"/>
  <c r="AF759" i="7"/>
  <c r="AE759" i="7"/>
  <c r="B759" i="7" s="1"/>
  <c r="AF758" i="7"/>
  <c r="AE758" i="7"/>
  <c r="B758" i="7" s="1"/>
  <c r="AF757" i="7"/>
  <c r="AE757" i="7"/>
  <c r="B757" i="7" s="1"/>
  <c r="AF756" i="7"/>
  <c r="AE756" i="7"/>
  <c r="B756" i="7" s="1"/>
  <c r="AF755" i="7"/>
  <c r="AE755" i="7"/>
  <c r="B755" i="7" s="1"/>
  <c r="AF754" i="7"/>
  <c r="AE754" i="7"/>
  <c r="B754" i="7" s="1"/>
  <c r="AF753" i="7"/>
  <c r="AE753" i="7"/>
  <c r="B753" i="7" s="1"/>
  <c r="AF752" i="7"/>
  <c r="AE752" i="7"/>
  <c r="B752" i="7" s="1"/>
  <c r="AF751" i="7"/>
  <c r="AE751" i="7"/>
  <c r="B751" i="7" s="1"/>
  <c r="AF750" i="7"/>
  <c r="AE750" i="7"/>
  <c r="B750" i="7" s="1"/>
  <c r="AF749" i="7"/>
  <c r="AE749" i="7"/>
  <c r="B749" i="7" s="1"/>
  <c r="AF748" i="7"/>
  <c r="AE748" i="7"/>
  <c r="B748" i="7" s="1"/>
  <c r="AF747" i="7"/>
  <c r="AE747" i="7"/>
  <c r="B747" i="7" s="1"/>
  <c r="AF746" i="7"/>
  <c r="AE746" i="7"/>
  <c r="B746" i="7" s="1"/>
  <c r="AF745" i="7"/>
  <c r="AE745" i="7"/>
  <c r="B745" i="7" s="1"/>
  <c r="AF744" i="7"/>
  <c r="AE744" i="7"/>
  <c r="B744" i="7" s="1"/>
  <c r="AF743" i="7"/>
  <c r="AE743" i="7"/>
  <c r="B743" i="7" s="1"/>
  <c r="AF742" i="7"/>
  <c r="AE742" i="7"/>
  <c r="B742" i="7" s="1"/>
  <c r="AF741" i="7"/>
  <c r="AE741" i="7"/>
  <c r="B741" i="7" s="1"/>
  <c r="AF740" i="7"/>
  <c r="AE740" i="7"/>
  <c r="B740" i="7" s="1"/>
  <c r="AF739" i="7"/>
  <c r="AE739" i="7"/>
  <c r="B739" i="7" s="1"/>
  <c r="AF738" i="7"/>
  <c r="AE738" i="7"/>
  <c r="B738" i="7" s="1"/>
  <c r="AF737" i="7"/>
  <c r="AE737" i="7"/>
  <c r="B737" i="7" s="1"/>
  <c r="AF736" i="7"/>
  <c r="AE736" i="7"/>
  <c r="B736" i="7" s="1"/>
  <c r="AF735" i="7"/>
  <c r="AE735" i="7"/>
  <c r="B735" i="7" s="1"/>
  <c r="AF734" i="7"/>
  <c r="AE734" i="7"/>
  <c r="B734" i="7" s="1"/>
  <c r="AF733" i="7"/>
  <c r="AE733" i="7"/>
  <c r="B733" i="7" s="1"/>
  <c r="AF732" i="7"/>
  <c r="AE732" i="7"/>
  <c r="B732" i="7" s="1"/>
  <c r="AF731" i="7"/>
  <c r="AE731" i="7"/>
  <c r="B731" i="7" s="1"/>
  <c r="AF730" i="7"/>
  <c r="AE730" i="7"/>
  <c r="B730" i="7" s="1"/>
  <c r="AF729" i="7"/>
  <c r="AE729" i="7"/>
  <c r="B729" i="7" s="1"/>
  <c r="AF728" i="7"/>
  <c r="AE728" i="7"/>
  <c r="B728" i="7" s="1"/>
  <c r="AF727" i="7"/>
  <c r="AE727" i="7"/>
  <c r="B727" i="7" s="1"/>
  <c r="AF726" i="7"/>
  <c r="AE726" i="7"/>
  <c r="B726" i="7" s="1"/>
  <c r="AF725" i="7"/>
  <c r="AE725" i="7"/>
  <c r="B725" i="7" s="1"/>
  <c r="AF724" i="7"/>
  <c r="AE724" i="7"/>
  <c r="B724" i="7" s="1"/>
  <c r="AF723" i="7"/>
  <c r="AE723" i="7"/>
  <c r="B723" i="7" s="1"/>
  <c r="AF722" i="7"/>
  <c r="AE722" i="7"/>
  <c r="B722" i="7" s="1"/>
  <c r="AF721" i="7"/>
  <c r="AE721" i="7"/>
  <c r="B721" i="7" s="1"/>
  <c r="AF720" i="7"/>
  <c r="AE720" i="7"/>
  <c r="B720" i="7" s="1"/>
  <c r="AF719" i="7"/>
  <c r="AE719" i="7"/>
  <c r="B719" i="7" s="1"/>
  <c r="AF718" i="7"/>
  <c r="AE718" i="7"/>
  <c r="B718" i="7" s="1"/>
  <c r="AF717" i="7"/>
  <c r="AE717" i="7"/>
  <c r="B717" i="7" s="1"/>
  <c r="AF716" i="7"/>
  <c r="AE716" i="7"/>
  <c r="B716" i="7" s="1"/>
  <c r="AF715" i="7"/>
  <c r="AE715" i="7"/>
  <c r="B715" i="7" s="1"/>
  <c r="AF714" i="7"/>
  <c r="AE714" i="7"/>
  <c r="B714" i="7" s="1"/>
  <c r="AF713" i="7"/>
  <c r="AE713" i="7"/>
  <c r="B713" i="7" s="1"/>
  <c r="AF712" i="7"/>
  <c r="AE712" i="7"/>
  <c r="B712" i="7" s="1"/>
  <c r="AF711" i="7"/>
  <c r="AE711" i="7"/>
  <c r="B711" i="7" s="1"/>
  <c r="AF710" i="7"/>
  <c r="AE710" i="7"/>
  <c r="B710" i="7" s="1"/>
  <c r="AF709" i="7"/>
  <c r="AE709" i="7"/>
  <c r="B709" i="7" s="1"/>
  <c r="AF708" i="7"/>
  <c r="AE708" i="7"/>
  <c r="B708" i="7" s="1"/>
  <c r="AF707" i="7"/>
  <c r="AE707" i="7"/>
  <c r="B707" i="7" s="1"/>
  <c r="AF706" i="7"/>
  <c r="AE706" i="7"/>
  <c r="B706" i="7" s="1"/>
  <c r="AF705" i="7"/>
  <c r="AE705" i="7"/>
  <c r="B705" i="7" s="1"/>
  <c r="AF704" i="7"/>
  <c r="AE704" i="7"/>
  <c r="B704" i="7" s="1"/>
  <c r="AF703" i="7"/>
  <c r="AE703" i="7"/>
  <c r="B703" i="7" s="1"/>
  <c r="AF702" i="7"/>
  <c r="AE702" i="7"/>
  <c r="B702" i="7" s="1"/>
  <c r="AF701" i="7"/>
  <c r="AE701" i="7"/>
  <c r="B701" i="7" s="1"/>
  <c r="AF700" i="7"/>
  <c r="AE700" i="7"/>
  <c r="B700" i="7" s="1"/>
  <c r="AF699" i="7"/>
  <c r="AE699" i="7"/>
  <c r="B699" i="7" s="1"/>
  <c r="AF698" i="7"/>
  <c r="AE698" i="7"/>
  <c r="B698" i="7" s="1"/>
  <c r="AF697" i="7"/>
  <c r="AE697" i="7"/>
  <c r="B697" i="7" s="1"/>
  <c r="AF696" i="7"/>
  <c r="AE696" i="7"/>
  <c r="B696" i="7" s="1"/>
  <c r="AF695" i="7"/>
  <c r="AE695" i="7"/>
  <c r="B695" i="7" s="1"/>
  <c r="AF694" i="7"/>
  <c r="AE694" i="7"/>
  <c r="B694" i="7" s="1"/>
  <c r="AF693" i="7"/>
  <c r="AE693" i="7"/>
  <c r="B693" i="7" s="1"/>
  <c r="AF692" i="7"/>
  <c r="AE692" i="7"/>
  <c r="B692" i="7" s="1"/>
  <c r="AF691" i="7"/>
  <c r="AE691" i="7"/>
  <c r="B691" i="7" s="1"/>
  <c r="AF690" i="7"/>
  <c r="AE690" i="7"/>
  <c r="B690" i="7" s="1"/>
  <c r="AF689" i="7"/>
  <c r="AE689" i="7"/>
  <c r="B689" i="7" s="1"/>
  <c r="AF688" i="7"/>
  <c r="AE688" i="7"/>
  <c r="B688" i="7" s="1"/>
  <c r="AF687" i="7"/>
  <c r="AE687" i="7"/>
  <c r="B687" i="7" s="1"/>
  <c r="AF686" i="7"/>
  <c r="AE686" i="7"/>
  <c r="B686" i="7" s="1"/>
  <c r="AF685" i="7"/>
  <c r="AE685" i="7"/>
  <c r="B685" i="7" s="1"/>
  <c r="AF684" i="7"/>
  <c r="AE684" i="7"/>
  <c r="B684" i="7" s="1"/>
  <c r="AF683" i="7"/>
  <c r="AE683" i="7"/>
  <c r="B683" i="7" s="1"/>
  <c r="AF682" i="7"/>
  <c r="AE682" i="7"/>
  <c r="B682" i="7" s="1"/>
  <c r="AF681" i="7"/>
  <c r="AE681" i="7"/>
  <c r="B681" i="7" s="1"/>
  <c r="AF680" i="7"/>
  <c r="AE680" i="7"/>
  <c r="B680" i="7" s="1"/>
  <c r="AF679" i="7"/>
  <c r="AE679" i="7"/>
  <c r="B679" i="7" s="1"/>
  <c r="AF678" i="7"/>
  <c r="AE678" i="7"/>
  <c r="B678" i="7" s="1"/>
  <c r="AF677" i="7"/>
  <c r="AE677" i="7"/>
  <c r="B677" i="7" s="1"/>
  <c r="AF676" i="7"/>
  <c r="AE676" i="7"/>
  <c r="B676" i="7" s="1"/>
  <c r="AF675" i="7"/>
  <c r="AE675" i="7"/>
  <c r="B675" i="7" s="1"/>
  <c r="AF674" i="7"/>
  <c r="AE674" i="7"/>
  <c r="B674" i="7" s="1"/>
  <c r="AF673" i="7"/>
  <c r="AE673" i="7"/>
  <c r="B673" i="7" s="1"/>
  <c r="AF672" i="7"/>
  <c r="AE672" i="7"/>
  <c r="B672" i="7" s="1"/>
  <c r="AF671" i="7"/>
  <c r="AE671" i="7"/>
  <c r="B671" i="7" s="1"/>
  <c r="AF670" i="7"/>
  <c r="AE670" i="7"/>
  <c r="B670" i="7" s="1"/>
  <c r="AF669" i="7"/>
  <c r="AE669" i="7"/>
  <c r="B669" i="7" s="1"/>
  <c r="AF668" i="7"/>
  <c r="AE668" i="7"/>
  <c r="B668" i="7" s="1"/>
  <c r="AF667" i="7"/>
  <c r="AE667" i="7"/>
  <c r="B667" i="7" s="1"/>
  <c r="AF666" i="7"/>
  <c r="AE666" i="7"/>
  <c r="B666" i="7" s="1"/>
  <c r="AF665" i="7"/>
  <c r="AE665" i="7"/>
  <c r="B665" i="7" s="1"/>
  <c r="AF664" i="7"/>
  <c r="AE664" i="7"/>
  <c r="B664" i="7" s="1"/>
  <c r="AF663" i="7"/>
  <c r="AE663" i="7"/>
  <c r="B663" i="7" s="1"/>
  <c r="AF662" i="7"/>
  <c r="AE662" i="7"/>
  <c r="B662" i="7" s="1"/>
  <c r="AF661" i="7"/>
  <c r="AE661" i="7"/>
  <c r="B661" i="7" s="1"/>
  <c r="AF660" i="7"/>
  <c r="AE660" i="7"/>
  <c r="B660" i="7" s="1"/>
  <c r="AF659" i="7"/>
  <c r="AE659" i="7"/>
  <c r="B659" i="7" s="1"/>
  <c r="AF658" i="7"/>
  <c r="AE658" i="7"/>
  <c r="B658" i="7" s="1"/>
  <c r="AF657" i="7"/>
  <c r="AE657" i="7"/>
  <c r="B657" i="7" s="1"/>
  <c r="AF656" i="7"/>
  <c r="AE656" i="7"/>
  <c r="B656" i="7" s="1"/>
  <c r="AF655" i="7"/>
  <c r="AE655" i="7"/>
  <c r="B655" i="7" s="1"/>
  <c r="AF654" i="7"/>
  <c r="AE654" i="7"/>
  <c r="B654" i="7" s="1"/>
  <c r="AF653" i="7"/>
  <c r="AE653" i="7"/>
  <c r="B653" i="7" s="1"/>
  <c r="AF652" i="7"/>
  <c r="AE652" i="7"/>
  <c r="B652" i="7" s="1"/>
  <c r="AF651" i="7"/>
  <c r="AE651" i="7"/>
  <c r="B651" i="7" s="1"/>
  <c r="AF650" i="7"/>
  <c r="AE650" i="7"/>
  <c r="B650" i="7" s="1"/>
  <c r="AF649" i="7"/>
  <c r="AE649" i="7"/>
  <c r="B649" i="7" s="1"/>
  <c r="AF648" i="7"/>
  <c r="AE648" i="7"/>
  <c r="B648" i="7" s="1"/>
  <c r="AF647" i="7"/>
  <c r="AE647" i="7"/>
  <c r="B647" i="7" s="1"/>
  <c r="AF646" i="7"/>
  <c r="AE646" i="7"/>
  <c r="B646" i="7" s="1"/>
  <c r="AF645" i="7"/>
  <c r="AE645" i="7"/>
  <c r="B645" i="7" s="1"/>
  <c r="AF644" i="7"/>
  <c r="AE644" i="7"/>
  <c r="B644" i="7" s="1"/>
  <c r="AF643" i="7"/>
  <c r="AE643" i="7"/>
  <c r="B643" i="7" s="1"/>
  <c r="AF642" i="7"/>
  <c r="AE642" i="7"/>
  <c r="B642" i="7" s="1"/>
  <c r="AF641" i="7"/>
  <c r="AE641" i="7"/>
  <c r="B641" i="7" s="1"/>
  <c r="AF640" i="7"/>
  <c r="AE640" i="7"/>
  <c r="B640" i="7" s="1"/>
  <c r="AF639" i="7"/>
  <c r="AE639" i="7"/>
  <c r="B639" i="7" s="1"/>
  <c r="AF638" i="7"/>
  <c r="AE638" i="7"/>
  <c r="B638" i="7" s="1"/>
  <c r="AF637" i="7"/>
  <c r="AE637" i="7"/>
  <c r="B637" i="7" s="1"/>
  <c r="AF636" i="7"/>
  <c r="AE636" i="7"/>
  <c r="B636" i="7" s="1"/>
  <c r="AF635" i="7"/>
  <c r="AE635" i="7"/>
  <c r="B635" i="7" s="1"/>
  <c r="AF634" i="7"/>
  <c r="AE634" i="7"/>
  <c r="B634" i="7" s="1"/>
  <c r="AF633" i="7"/>
  <c r="AE633" i="7"/>
  <c r="B633" i="7" s="1"/>
  <c r="AF632" i="7"/>
  <c r="AE632" i="7"/>
  <c r="B632" i="7" s="1"/>
  <c r="AF631" i="7"/>
  <c r="AE631" i="7"/>
  <c r="B631" i="7" s="1"/>
  <c r="AF630" i="7"/>
  <c r="AE630" i="7"/>
  <c r="B630" i="7" s="1"/>
  <c r="AF629" i="7"/>
  <c r="AE629" i="7"/>
  <c r="B629" i="7" s="1"/>
  <c r="AF628" i="7"/>
  <c r="AE628" i="7"/>
  <c r="B628" i="7" s="1"/>
  <c r="AF627" i="7"/>
  <c r="AE627" i="7"/>
  <c r="B627" i="7" s="1"/>
  <c r="AF626" i="7"/>
  <c r="AE626" i="7"/>
  <c r="B626" i="7" s="1"/>
  <c r="AF625" i="7"/>
  <c r="AE625" i="7"/>
  <c r="B625" i="7" s="1"/>
  <c r="AF624" i="7"/>
  <c r="AE624" i="7"/>
  <c r="B624" i="7" s="1"/>
  <c r="AF623" i="7"/>
  <c r="AE623" i="7"/>
  <c r="B623" i="7" s="1"/>
  <c r="AF622" i="7"/>
  <c r="AE622" i="7"/>
  <c r="B622" i="7" s="1"/>
  <c r="AF621" i="7"/>
  <c r="AE621" i="7"/>
  <c r="B621" i="7" s="1"/>
  <c r="AF620" i="7"/>
  <c r="AE620" i="7"/>
  <c r="B620" i="7" s="1"/>
  <c r="AF619" i="7"/>
  <c r="AE619" i="7"/>
  <c r="B619" i="7" s="1"/>
  <c r="AF618" i="7"/>
  <c r="AE618" i="7"/>
  <c r="B618" i="7" s="1"/>
  <c r="AF617" i="7"/>
  <c r="AE617" i="7"/>
  <c r="B617" i="7" s="1"/>
  <c r="AF616" i="7"/>
  <c r="AE616" i="7"/>
  <c r="B616" i="7" s="1"/>
  <c r="AF615" i="7"/>
  <c r="AE615" i="7"/>
  <c r="B615" i="7" s="1"/>
  <c r="AF614" i="7"/>
  <c r="AE614" i="7"/>
  <c r="B614" i="7" s="1"/>
  <c r="AF613" i="7"/>
  <c r="AE613" i="7"/>
  <c r="B613" i="7" s="1"/>
  <c r="AF612" i="7"/>
  <c r="AE612" i="7"/>
  <c r="B612" i="7" s="1"/>
  <c r="AF611" i="7"/>
  <c r="AE611" i="7"/>
  <c r="B611" i="7" s="1"/>
  <c r="AF610" i="7"/>
  <c r="AE610" i="7"/>
  <c r="B610" i="7" s="1"/>
  <c r="AF609" i="7"/>
  <c r="AE609" i="7"/>
  <c r="B609" i="7" s="1"/>
  <c r="AF608" i="7"/>
  <c r="AE608" i="7"/>
  <c r="B608" i="7" s="1"/>
  <c r="AF607" i="7"/>
  <c r="AE607" i="7"/>
  <c r="B607" i="7" s="1"/>
  <c r="AF606" i="7"/>
  <c r="AE606" i="7"/>
  <c r="B606" i="7" s="1"/>
  <c r="AF605" i="7"/>
  <c r="AE605" i="7"/>
  <c r="B605" i="7" s="1"/>
  <c r="AF604" i="7"/>
  <c r="AE604" i="7"/>
  <c r="B604" i="7" s="1"/>
  <c r="AF603" i="7"/>
  <c r="AE603" i="7"/>
  <c r="B603" i="7" s="1"/>
  <c r="AF602" i="7"/>
  <c r="AE602" i="7"/>
  <c r="B602" i="7" s="1"/>
  <c r="AF601" i="7"/>
  <c r="AE601" i="7"/>
  <c r="B601" i="7" s="1"/>
  <c r="AF600" i="7"/>
  <c r="AE600" i="7"/>
  <c r="B600" i="7" s="1"/>
  <c r="AF599" i="7"/>
  <c r="AE599" i="7"/>
  <c r="B599" i="7" s="1"/>
  <c r="AF598" i="7"/>
  <c r="AE598" i="7"/>
  <c r="B598" i="7" s="1"/>
  <c r="AF597" i="7"/>
  <c r="AE597" i="7"/>
  <c r="B597" i="7" s="1"/>
  <c r="AF596" i="7"/>
  <c r="AE596" i="7"/>
  <c r="B596" i="7" s="1"/>
  <c r="AF595" i="7"/>
  <c r="AE595" i="7"/>
  <c r="B595" i="7" s="1"/>
  <c r="AF594" i="7"/>
  <c r="AE594" i="7"/>
  <c r="B594" i="7" s="1"/>
  <c r="AF593" i="7"/>
  <c r="AE593" i="7"/>
  <c r="B593" i="7" s="1"/>
  <c r="AF592" i="7"/>
  <c r="AE592" i="7"/>
  <c r="B592" i="7" s="1"/>
  <c r="AF591" i="7"/>
  <c r="AE591" i="7"/>
  <c r="B591" i="7" s="1"/>
  <c r="AF590" i="7"/>
  <c r="AE590" i="7"/>
  <c r="B590" i="7" s="1"/>
  <c r="AF589" i="7"/>
  <c r="AE589" i="7"/>
  <c r="B589" i="7" s="1"/>
  <c r="AF588" i="7"/>
  <c r="AE588" i="7"/>
  <c r="B588" i="7" s="1"/>
  <c r="AF587" i="7"/>
  <c r="AE587" i="7"/>
  <c r="B587" i="7" s="1"/>
  <c r="AF586" i="7"/>
  <c r="AE586" i="7"/>
  <c r="B586" i="7" s="1"/>
  <c r="AF585" i="7"/>
  <c r="AE585" i="7"/>
  <c r="B585" i="7" s="1"/>
  <c r="AF584" i="7"/>
  <c r="AE584" i="7"/>
  <c r="B584" i="7" s="1"/>
  <c r="AF583" i="7"/>
  <c r="AE583" i="7"/>
  <c r="B583" i="7" s="1"/>
  <c r="AF582" i="7"/>
  <c r="AE582" i="7"/>
  <c r="B582" i="7" s="1"/>
  <c r="AF581" i="7"/>
  <c r="AE581" i="7"/>
  <c r="B581" i="7" s="1"/>
  <c r="AF580" i="7"/>
  <c r="AE580" i="7"/>
  <c r="B580" i="7" s="1"/>
  <c r="AF579" i="7"/>
  <c r="AE579" i="7"/>
  <c r="B579" i="7" s="1"/>
  <c r="AF578" i="7"/>
  <c r="AE578" i="7"/>
  <c r="B578" i="7" s="1"/>
  <c r="AF577" i="7"/>
  <c r="AE577" i="7"/>
  <c r="B577" i="7" s="1"/>
  <c r="AF576" i="7"/>
  <c r="AE576" i="7"/>
  <c r="B576" i="7" s="1"/>
  <c r="AF575" i="7"/>
  <c r="AE575" i="7"/>
  <c r="B575" i="7" s="1"/>
  <c r="AF574" i="7"/>
  <c r="AE574" i="7"/>
  <c r="B574" i="7" s="1"/>
  <c r="AF573" i="7"/>
  <c r="AE573" i="7"/>
  <c r="B573" i="7" s="1"/>
  <c r="AF572" i="7"/>
  <c r="AE572" i="7"/>
  <c r="B572" i="7" s="1"/>
  <c r="AF571" i="7"/>
  <c r="AE571" i="7"/>
  <c r="B571" i="7" s="1"/>
  <c r="AF570" i="7"/>
  <c r="AE570" i="7"/>
  <c r="B570" i="7" s="1"/>
  <c r="AF569" i="7"/>
  <c r="AE569" i="7"/>
  <c r="B569" i="7" s="1"/>
  <c r="AF568" i="7"/>
  <c r="AE568" i="7"/>
  <c r="B568" i="7" s="1"/>
  <c r="AF567" i="7"/>
  <c r="AE567" i="7"/>
  <c r="B567" i="7" s="1"/>
  <c r="AF566" i="7"/>
  <c r="AE566" i="7"/>
  <c r="B566" i="7" s="1"/>
  <c r="AF565" i="7"/>
  <c r="AE565" i="7"/>
  <c r="B565" i="7" s="1"/>
  <c r="AF564" i="7"/>
  <c r="AE564" i="7"/>
  <c r="B564" i="7" s="1"/>
  <c r="AF563" i="7"/>
  <c r="AE563" i="7"/>
  <c r="B563" i="7" s="1"/>
  <c r="AF562" i="7"/>
  <c r="AE562" i="7"/>
  <c r="B562" i="7" s="1"/>
  <c r="AF561" i="7"/>
  <c r="AE561" i="7"/>
  <c r="B561" i="7" s="1"/>
  <c r="AF560" i="7"/>
  <c r="AE560" i="7"/>
  <c r="B560" i="7" s="1"/>
  <c r="AF559" i="7"/>
  <c r="AE559" i="7"/>
  <c r="B559" i="7" s="1"/>
  <c r="AF558" i="7"/>
  <c r="AE558" i="7"/>
  <c r="B558" i="7" s="1"/>
  <c r="AF557" i="7"/>
  <c r="AE557" i="7"/>
  <c r="B557" i="7" s="1"/>
  <c r="AF556" i="7"/>
  <c r="AE556" i="7"/>
  <c r="B556" i="7" s="1"/>
  <c r="AF555" i="7"/>
  <c r="AE555" i="7"/>
  <c r="B555" i="7" s="1"/>
  <c r="AF554" i="7"/>
  <c r="AE554" i="7"/>
  <c r="B554" i="7" s="1"/>
  <c r="AF553" i="7"/>
  <c r="AE553" i="7"/>
  <c r="B553" i="7" s="1"/>
  <c r="AF552" i="7"/>
  <c r="AE552" i="7"/>
  <c r="B552" i="7" s="1"/>
  <c r="AF551" i="7"/>
  <c r="AE551" i="7"/>
  <c r="B551" i="7" s="1"/>
  <c r="AF550" i="7"/>
  <c r="AE550" i="7"/>
  <c r="B550" i="7" s="1"/>
  <c r="AF549" i="7"/>
  <c r="AE549" i="7"/>
  <c r="B549" i="7" s="1"/>
  <c r="AF548" i="7"/>
  <c r="AE548" i="7"/>
  <c r="B548" i="7" s="1"/>
  <c r="AF547" i="7"/>
  <c r="AE547" i="7"/>
  <c r="B547" i="7" s="1"/>
  <c r="AF546" i="7"/>
  <c r="AE546" i="7"/>
  <c r="B546" i="7" s="1"/>
  <c r="AF545" i="7"/>
  <c r="AE545" i="7"/>
  <c r="B545" i="7" s="1"/>
  <c r="AF544" i="7"/>
  <c r="AE544" i="7"/>
  <c r="B544" i="7" s="1"/>
  <c r="AF543" i="7"/>
  <c r="AE543" i="7"/>
  <c r="B543" i="7" s="1"/>
  <c r="AF542" i="7"/>
  <c r="AE542" i="7"/>
  <c r="B542" i="7" s="1"/>
  <c r="AF541" i="7"/>
  <c r="AE541" i="7"/>
  <c r="B541" i="7" s="1"/>
  <c r="AF540" i="7"/>
  <c r="AE540" i="7"/>
  <c r="B540" i="7" s="1"/>
  <c r="AF539" i="7"/>
  <c r="AE539" i="7"/>
  <c r="B539" i="7" s="1"/>
  <c r="AF538" i="7"/>
  <c r="AE538" i="7"/>
  <c r="B538" i="7" s="1"/>
  <c r="AF537" i="7"/>
  <c r="AE537" i="7"/>
  <c r="B537" i="7" s="1"/>
  <c r="AF536" i="7"/>
  <c r="AE536" i="7"/>
  <c r="B536" i="7" s="1"/>
  <c r="AF535" i="7"/>
  <c r="AE535" i="7"/>
  <c r="B535" i="7" s="1"/>
  <c r="AF534" i="7"/>
  <c r="AE534" i="7"/>
  <c r="B534" i="7" s="1"/>
  <c r="AF533" i="7"/>
  <c r="AE533" i="7"/>
  <c r="B533" i="7" s="1"/>
  <c r="AF532" i="7"/>
  <c r="AE532" i="7"/>
  <c r="B532" i="7" s="1"/>
  <c r="AF531" i="7"/>
  <c r="AE531" i="7"/>
  <c r="B531" i="7" s="1"/>
  <c r="AF530" i="7"/>
  <c r="AE530" i="7"/>
  <c r="B530" i="7" s="1"/>
  <c r="AF529" i="7"/>
  <c r="AE529" i="7"/>
  <c r="B529" i="7" s="1"/>
  <c r="AF528" i="7"/>
  <c r="AE528" i="7"/>
  <c r="B528" i="7" s="1"/>
  <c r="AF527" i="7"/>
  <c r="AE527" i="7"/>
  <c r="B527" i="7" s="1"/>
  <c r="AF526" i="7"/>
  <c r="AE526" i="7"/>
  <c r="B526" i="7" s="1"/>
  <c r="AF525" i="7"/>
  <c r="AE525" i="7"/>
  <c r="B525" i="7" s="1"/>
  <c r="AF524" i="7"/>
  <c r="AE524" i="7"/>
  <c r="B524" i="7" s="1"/>
  <c r="AF523" i="7"/>
  <c r="AE523" i="7"/>
  <c r="B523" i="7" s="1"/>
  <c r="AF522" i="7"/>
  <c r="AE522" i="7"/>
  <c r="B522" i="7" s="1"/>
  <c r="AF521" i="7"/>
  <c r="AE521" i="7"/>
  <c r="B521" i="7" s="1"/>
  <c r="AF520" i="7"/>
  <c r="AE520" i="7"/>
  <c r="B520" i="7" s="1"/>
  <c r="AF519" i="7"/>
  <c r="AE519" i="7"/>
  <c r="B519" i="7" s="1"/>
  <c r="AF518" i="7"/>
  <c r="AE518" i="7"/>
  <c r="B518" i="7" s="1"/>
  <c r="AF517" i="7"/>
  <c r="AE517" i="7"/>
  <c r="B517" i="7" s="1"/>
  <c r="AF516" i="7"/>
  <c r="AE516" i="7"/>
  <c r="B516" i="7" s="1"/>
  <c r="AF515" i="7"/>
  <c r="AE515" i="7"/>
  <c r="B515" i="7" s="1"/>
  <c r="AF514" i="7"/>
  <c r="AE514" i="7"/>
  <c r="B514" i="7" s="1"/>
  <c r="AF513" i="7"/>
  <c r="AE513" i="7"/>
  <c r="B513" i="7" s="1"/>
  <c r="AF512" i="7"/>
  <c r="AE512" i="7"/>
  <c r="B512" i="7" s="1"/>
  <c r="AF511" i="7"/>
  <c r="AE511" i="7"/>
  <c r="B511" i="7" s="1"/>
  <c r="AF510" i="7"/>
  <c r="AE510" i="7"/>
  <c r="B510" i="7" s="1"/>
  <c r="AF509" i="7"/>
  <c r="AE509" i="7"/>
  <c r="B509" i="7" s="1"/>
  <c r="AF508" i="7"/>
  <c r="AE508" i="7"/>
  <c r="B508" i="7" s="1"/>
  <c r="AF507" i="7"/>
  <c r="AE507" i="7"/>
  <c r="B507" i="7" s="1"/>
  <c r="AF506" i="7"/>
  <c r="AE506" i="7"/>
  <c r="B506" i="7" s="1"/>
  <c r="AF505" i="7"/>
  <c r="AE505" i="7"/>
  <c r="B505" i="7" s="1"/>
  <c r="AF504" i="7"/>
  <c r="AE504" i="7"/>
  <c r="B504" i="7" s="1"/>
  <c r="AF503" i="7"/>
  <c r="AE503" i="7"/>
  <c r="B503" i="7" s="1"/>
  <c r="AF502" i="7"/>
  <c r="AE502" i="7"/>
  <c r="B502" i="7" s="1"/>
  <c r="AF501" i="7"/>
  <c r="AE501" i="7"/>
  <c r="B501" i="7" s="1"/>
  <c r="AF500" i="7"/>
  <c r="AE500" i="7"/>
  <c r="B500" i="7" s="1"/>
  <c r="AF499" i="7"/>
  <c r="AE499" i="7"/>
  <c r="B499" i="7" s="1"/>
  <c r="AF498" i="7"/>
  <c r="AE498" i="7"/>
  <c r="B498" i="7" s="1"/>
  <c r="AF497" i="7"/>
  <c r="AE497" i="7"/>
  <c r="B497" i="7" s="1"/>
  <c r="AF496" i="7"/>
  <c r="AE496" i="7"/>
  <c r="B496" i="7" s="1"/>
  <c r="AF495" i="7"/>
  <c r="AE495" i="7"/>
  <c r="B495" i="7" s="1"/>
  <c r="AF494" i="7"/>
  <c r="AE494" i="7"/>
  <c r="B494" i="7" s="1"/>
  <c r="AF493" i="7"/>
  <c r="AE493" i="7"/>
  <c r="B493" i="7" s="1"/>
  <c r="AF492" i="7"/>
  <c r="AE492" i="7"/>
  <c r="B492" i="7" s="1"/>
  <c r="AF491" i="7"/>
  <c r="AE491" i="7"/>
  <c r="B491" i="7" s="1"/>
  <c r="AF490" i="7"/>
  <c r="AE490" i="7"/>
  <c r="B490" i="7" s="1"/>
  <c r="AF489" i="7"/>
  <c r="AE489" i="7"/>
  <c r="B489" i="7" s="1"/>
  <c r="AF488" i="7"/>
  <c r="AE488" i="7"/>
  <c r="B488" i="7" s="1"/>
  <c r="AF487" i="7"/>
  <c r="AE487" i="7"/>
  <c r="B487" i="7" s="1"/>
  <c r="AF486" i="7"/>
  <c r="AE486" i="7"/>
  <c r="B486" i="7" s="1"/>
  <c r="AF485" i="7"/>
  <c r="AE485" i="7"/>
  <c r="B485" i="7" s="1"/>
  <c r="AF484" i="7"/>
  <c r="AE484" i="7"/>
  <c r="B484" i="7" s="1"/>
  <c r="AF483" i="7"/>
  <c r="AE483" i="7"/>
  <c r="B483" i="7" s="1"/>
  <c r="AF482" i="7"/>
  <c r="AE482" i="7"/>
  <c r="B482" i="7" s="1"/>
  <c r="AF481" i="7"/>
  <c r="AE481" i="7"/>
  <c r="B481" i="7" s="1"/>
  <c r="AF480" i="7"/>
  <c r="AE480" i="7"/>
  <c r="B480" i="7" s="1"/>
  <c r="AF479" i="7"/>
  <c r="AE479" i="7"/>
  <c r="B479" i="7" s="1"/>
  <c r="AF478" i="7"/>
  <c r="AE478" i="7"/>
  <c r="B478" i="7" s="1"/>
  <c r="AF477" i="7"/>
  <c r="AE477" i="7"/>
  <c r="B477" i="7" s="1"/>
  <c r="AF476" i="7"/>
  <c r="AE476" i="7"/>
  <c r="B476" i="7" s="1"/>
  <c r="AF475" i="7"/>
  <c r="AE475" i="7"/>
  <c r="B475" i="7" s="1"/>
  <c r="AF474" i="7"/>
  <c r="AE474" i="7"/>
  <c r="B474" i="7" s="1"/>
  <c r="AF473" i="7"/>
  <c r="AE473" i="7"/>
  <c r="B473" i="7" s="1"/>
  <c r="AF472" i="7"/>
  <c r="AE472" i="7"/>
  <c r="B472" i="7" s="1"/>
  <c r="AF471" i="7"/>
  <c r="AE471" i="7"/>
  <c r="B471" i="7" s="1"/>
  <c r="AF470" i="7"/>
  <c r="AE470" i="7"/>
  <c r="B470" i="7" s="1"/>
  <c r="AF469" i="7"/>
  <c r="AE469" i="7"/>
  <c r="B469" i="7" s="1"/>
  <c r="AF468" i="7"/>
  <c r="AE468" i="7"/>
  <c r="B468" i="7" s="1"/>
  <c r="AF467" i="7"/>
  <c r="AE467" i="7"/>
  <c r="B467" i="7" s="1"/>
  <c r="AF466" i="7"/>
  <c r="AE466" i="7"/>
  <c r="B466" i="7" s="1"/>
  <c r="AF465" i="7"/>
  <c r="AE465" i="7"/>
  <c r="B465" i="7" s="1"/>
  <c r="AF464" i="7"/>
  <c r="AE464" i="7"/>
  <c r="B464" i="7" s="1"/>
  <c r="AF463" i="7"/>
  <c r="AE463" i="7"/>
  <c r="B463" i="7" s="1"/>
  <c r="AF462" i="7"/>
  <c r="AE462" i="7"/>
  <c r="B462" i="7" s="1"/>
  <c r="AF461" i="7"/>
  <c r="AE461" i="7"/>
  <c r="B461" i="7" s="1"/>
  <c r="AF460" i="7"/>
  <c r="AE460" i="7"/>
  <c r="B460" i="7" s="1"/>
  <c r="AF459" i="7"/>
  <c r="AE459" i="7"/>
  <c r="B459" i="7" s="1"/>
  <c r="AF458" i="7"/>
  <c r="AE458" i="7"/>
  <c r="B458" i="7" s="1"/>
  <c r="AF457" i="7"/>
  <c r="AE457" i="7"/>
  <c r="B457" i="7" s="1"/>
  <c r="AF456" i="7"/>
  <c r="AE456" i="7"/>
  <c r="B456" i="7" s="1"/>
  <c r="AF455" i="7"/>
  <c r="AE455" i="7"/>
  <c r="B455" i="7" s="1"/>
  <c r="AF454" i="7"/>
  <c r="AE454" i="7"/>
  <c r="B454" i="7" s="1"/>
  <c r="AF453" i="7"/>
  <c r="AE453" i="7"/>
  <c r="B453" i="7" s="1"/>
  <c r="AF452" i="7"/>
  <c r="AE452" i="7"/>
  <c r="B452" i="7" s="1"/>
  <c r="AF451" i="7"/>
  <c r="AE451" i="7"/>
  <c r="B451" i="7" s="1"/>
  <c r="AF450" i="7"/>
  <c r="AE450" i="7"/>
  <c r="B450" i="7" s="1"/>
  <c r="AF449" i="7"/>
  <c r="AE449" i="7"/>
  <c r="B449" i="7" s="1"/>
  <c r="AF448" i="7"/>
  <c r="AE448" i="7"/>
  <c r="B448" i="7" s="1"/>
  <c r="AF447" i="7"/>
  <c r="AE447" i="7"/>
  <c r="B447" i="7" s="1"/>
  <c r="AF446" i="7"/>
  <c r="AE446" i="7"/>
  <c r="B446" i="7" s="1"/>
  <c r="AF445" i="7"/>
  <c r="AE445" i="7"/>
  <c r="B445" i="7" s="1"/>
  <c r="AF444" i="7"/>
  <c r="AE444" i="7"/>
  <c r="B444" i="7" s="1"/>
  <c r="AF443" i="7"/>
  <c r="AE443" i="7"/>
  <c r="B443" i="7" s="1"/>
  <c r="AF442" i="7"/>
  <c r="AE442" i="7"/>
  <c r="B442" i="7" s="1"/>
  <c r="AF441" i="7"/>
  <c r="AE441" i="7"/>
  <c r="B441" i="7" s="1"/>
  <c r="AF440" i="7"/>
  <c r="AE440" i="7"/>
  <c r="B440" i="7" s="1"/>
  <c r="AF439" i="7"/>
  <c r="AE439" i="7"/>
  <c r="B439" i="7" s="1"/>
  <c r="AF438" i="7"/>
  <c r="AE438" i="7"/>
  <c r="B438" i="7" s="1"/>
  <c r="AF437" i="7"/>
  <c r="AE437" i="7"/>
  <c r="B437" i="7" s="1"/>
  <c r="AF436" i="7"/>
  <c r="AE436" i="7"/>
  <c r="B436" i="7" s="1"/>
  <c r="AF435" i="7"/>
  <c r="AE435" i="7"/>
  <c r="B435" i="7" s="1"/>
  <c r="AF434" i="7"/>
  <c r="AE434" i="7"/>
  <c r="B434" i="7" s="1"/>
  <c r="AF433" i="7"/>
  <c r="AE433" i="7"/>
  <c r="B433" i="7" s="1"/>
  <c r="AF432" i="7"/>
  <c r="AE432" i="7"/>
  <c r="B432" i="7" s="1"/>
  <c r="AF431" i="7"/>
  <c r="AE431" i="7"/>
  <c r="B431" i="7" s="1"/>
  <c r="AF430" i="7"/>
  <c r="AE430" i="7"/>
  <c r="B430" i="7" s="1"/>
  <c r="AF429" i="7"/>
  <c r="AE429" i="7"/>
  <c r="B429" i="7" s="1"/>
  <c r="AF428" i="7"/>
  <c r="AE428" i="7"/>
  <c r="B428" i="7" s="1"/>
  <c r="AF427" i="7"/>
  <c r="AE427" i="7"/>
  <c r="B427" i="7" s="1"/>
  <c r="AF426" i="7"/>
  <c r="AE426" i="7"/>
  <c r="B426" i="7" s="1"/>
  <c r="AF425" i="7"/>
  <c r="AE425" i="7"/>
  <c r="B425" i="7" s="1"/>
  <c r="AF424" i="7"/>
  <c r="AE424" i="7"/>
  <c r="B424" i="7" s="1"/>
  <c r="AF423" i="7"/>
  <c r="AE423" i="7"/>
  <c r="B423" i="7" s="1"/>
  <c r="AF422" i="7"/>
  <c r="AE422" i="7"/>
  <c r="B422" i="7" s="1"/>
  <c r="AF421" i="7"/>
  <c r="AE421" i="7"/>
  <c r="B421" i="7" s="1"/>
  <c r="AF420" i="7"/>
  <c r="AE420" i="7"/>
  <c r="B420" i="7" s="1"/>
  <c r="AF419" i="7"/>
  <c r="AE419" i="7"/>
  <c r="B419" i="7" s="1"/>
  <c r="AF418" i="7"/>
  <c r="AE418" i="7"/>
  <c r="B418" i="7" s="1"/>
  <c r="AF417" i="7"/>
  <c r="AE417" i="7"/>
  <c r="B417" i="7" s="1"/>
  <c r="AF416" i="7"/>
  <c r="AE416" i="7"/>
  <c r="B416" i="7" s="1"/>
  <c r="AF415" i="7"/>
  <c r="AE415" i="7"/>
  <c r="B415" i="7" s="1"/>
  <c r="AF414" i="7"/>
  <c r="AE414" i="7"/>
  <c r="B414" i="7" s="1"/>
  <c r="AF413" i="7"/>
  <c r="AE413" i="7"/>
  <c r="B413" i="7" s="1"/>
  <c r="AF412" i="7"/>
  <c r="AE412" i="7"/>
  <c r="B412" i="7" s="1"/>
  <c r="AF411" i="7"/>
  <c r="AE411" i="7"/>
  <c r="B411" i="7" s="1"/>
  <c r="AF410" i="7"/>
  <c r="AE410" i="7"/>
  <c r="B410" i="7" s="1"/>
  <c r="AF409" i="7"/>
  <c r="AE409" i="7"/>
  <c r="B409" i="7" s="1"/>
  <c r="AF408" i="7"/>
  <c r="AE408" i="7"/>
  <c r="B408" i="7" s="1"/>
  <c r="AF407" i="7"/>
  <c r="AE407" i="7"/>
  <c r="B407" i="7" s="1"/>
  <c r="AF406" i="7"/>
  <c r="AE406" i="7"/>
  <c r="B406" i="7" s="1"/>
  <c r="AF405" i="7"/>
  <c r="AE405" i="7"/>
  <c r="B405" i="7" s="1"/>
  <c r="AF404" i="7"/>
  <c r="AE404" i="7"/>
  <c r="B404" i="7" s="1"/>
  <c r="AF403" i="7"/>
  <c r="AE403" i="7"/>
  <c r="B403" i="7" s="1"/>
  <c r="AF402" i="7"/>
  <c r="AE402" i="7"/>
  <c r="B402" i="7" s="1"/>
  <c r="AF401" i="7"/>
  <c r="AE401" i="7"/>
  <c r="B401" i="7" s="1"/>
  <c r="AF400" i="7"/>
  <c r="AE400" i="7"/>
  <c r="B400" i="7" s="1"/>
  <c r="AF399" i="7"/>
  <c r="AE399" i="7"/>
  <c r="B399" i="7" s="1"/>
  <c r="AF398" i="7"/>
  <c r="AE398" i="7"/>
  <c r="B398" i="7" s="1"/>
  <c r="AF397" i="7"/>
  <c r="AE397" i="7"/>
  <c r="B397" i="7" s="1"/>
  <c r="AF396" i="7"/>
  <c r="AE396" i="7"/>
  <c r="B396" i="7" s="1"/>
  <c r="AF395" i="7"/>
  <c r="AE395" i="7"/>
  <c r="B395" i="7" s="1"/>
  <c r="AF394" i="7"/>
  <c r="AE394" i="7"/>
  <c r="B394" i="7" s="1"/>
  <c r="AF393" i="7"/>
  <c r="AE393" i="7"/>
  <c r="B393" i="7" s="1"/>
  <c r="AF392" i="7"/>
  <c r="AE392" i="7"/>
  <c r="B392" i="7" s="1"/>
  <c r="AF391" i="7"/>
  <c r="AE391" i="7"/>
  <c r="B391" i="7" s="1"/>
  <c r="AF390" i="7"/>
  <c r="AE390" i="7"/>
  <c r="B390" i="7" s="1"/>
  <c r="AF389" i="7"/>
  <c r="AE389" i="7"/>
  <c r="B389" i="7" s="1"/>
  <c r="AF388" i="7"/>
  <c r="AE388" i="7"/>
  <c r="B388" i="7" s="1"/>
  <c r="AF387" i="7"/>
  <c r="AE387" i="7"/>
  <c r="B387" i="7" s="1"/>
  <c r="AF386" i="7"/>
  <c r="AE386" i="7"/>
  <c r="B386" i="7" s="1"/>
  <c r="AF385" i="7"/>
  <c r="AE385" i="7"/>
  <c r="B385" i="7" s="1"/>
  <c r="AF384" i="7"/>
  <c r="AE384" i="7"/>
  <c r="B384" i="7" s="1"/>
  <c r="AF383" i="7"/>
  <c r="AE383" i="7"/>
  <c r="B383" i="7" s="1"/>
  <c r="AF382" i="7"/>
  <c r="AE382" i="7"/>
  <c r="B382" i="7" s="1"/>
  <c r="AF381" i="7"/>
  <c r="AE381" i="7"/>
  <c r="B381" i="7" s="1"/>
  <c r="AF380" i="7"/>
  <c r="AE380" i="7"/>
  <c r="B380" i="7" s="1"/>
  <c r="AF379" i="7"/>
  <c r="AE379" i="7"/>
  <c r="B379" i="7" s="1"/>
  <c r="AF378" i="7"/>
  <c r="AE378" i="7"/>
  <c r="B378" i="7" s="1"/>
  <c r="AF377" i="7"/>
  <c r="AE377" i="7"/>
  <c r="B377" i="7" s="1"/>
  <c r="AF376" i="7"/>
  <c r="AE376" i="7"/>
  <c r="B376" i="7" s="1"/>
  <c r="AF375" i="7"/>
  <c r="AE375" i="7"/>
  <c r="B375" i="7" s="1"/>
  <c r="AF374" i="7"/>
  <c r="AE374" i="7"/>
  <c r="B374" i="7" s="1"/>
  <c r="AF373" i="7"/>
  <c r="AE373" i="7"/>
  <c r="B373" i="7" s="1"/>
  <c r="AF372" i="7"/>
  <c r="AE372" i="7"/>
  <c r="B372" i="7" s="1"/>
  <c r="AF371" i="7"/>
  <c r="AE371" i="7"/>
  <c r="B371" i="7" s="1"/>
  <c r="AF370" i="7"/>
  <c r="AE370" i="7"/>
  <c r="B370" i="7" s="1"/>
  <c r="AF369" i="7"/>
  <c r="AE369" i="7"/>
  <c r="B369" i="7" s="1"/>
  <c r="AF368" i="7"/>
  <c r="AE368" i="7"/>
  <c r="B368" i="7" s="1"/>
  <c r="AF367" i="7"/>
  <c r="AE367" i="7"/>
  <c r="B367" i="7" s="1"/>
  <c r="AF366" i="7"/>
  <c r="AE366" i="7"/>
  <c r="B366" i="7" s="1"/>
  <c r="AF365" i="7"/>
  <c r="AE365" i="7"/>
  <c r="B365" i="7" s="1"/>
  <c r="AF364" i="7"/>
  <c r="AE364" i="7"/>
  <c r="B364" i="7" s="1"/>
  <c r="AF363" i="7"/>
  <c r="AE363" i="7"/>
  <c r="B363" i="7" s="1"/>
  <c r="AF362" i="7"/>
  <c r="AE362" i="7"/>
  <c r="B362" i="7" s="1"/>
  <c r="AF361" i="7"/>
  <c r="AE361" i="7"/>
  <c r="B361" i="7" s="1"/>
  <c r="AF360" i="7"/>
  <c r="AE360" i="7"/>
  <c r="B360" i="7" s="1"/>
  <c r="AF359" i="7"/>
  <c r="AE359" i="7"/>
  <c r="B359" i="7" s="1"/>
  <c r="AF358" i="7"/>
  <c r="AE358" i="7"/>
  <c r="B358" i="7" s="1"/>
  <c r="AF357" i="7"/>
  <c r="AE357" i="7"/>
  <c r="B357" i="7" s="1"/>
  <c r="AF356" i="7"/>
  <c r="AE356" i="7"/>
  <c r="B356" i="7" s="1"/>
  <c r="AF355" i="7"/>
  <c r="AE355" i="7"/>
  <c r="B355" i="7" s="1"/>
  <c r="AF354" i="7"/>
  <c r="AE354" i="7"/>
  <c r="B354" i="7" s="1"/>
  <c r="AF353" i="7"/>
  <c r="AE353" i="7"/>
  <c r="B353" i="7" s="1"/>
  <c r="AF352" i="7"/>
  <c r="AE352" i="7"/>
  <c r="B352" i="7" s="1"/>
  <c r="AF351" i="7"/>
  <c r="AE351" i="7"/>
  <c r="B351" i="7" s="1"/>
  <c r="AF350" i="7"/>
  <c r="AE350" i="7"/>
  <c r="B350" i="7" s="1"/>
  <c r="AF349" i="7"/>
  <c r="AE349" i="7"/>
  <c r="B349" i="7" s="1"/>
  <c r="AF348" i="7"/>
  <c r="AE348" i="7"/>
  <c r="B348" i="7" s="1"/>
  <c r="AF347" i="7"/>
  <c r="AE347" i="7"/>
  <c r="B347" i="7" s="1"/>
  <c r="AF346" i="7"/>
  <c r="AE346" i="7"/>
  <c r="B346" i="7" s="1"/>
  <c r="AF345" i="7"/>
  <c r="AE345" i="7"/>
  <c r="B345" i="7" s="1"/>
  <c r="AF344" i="7"/>
  <c r="AE344" i="7"/>
  <c r="B344" i="7" s="1"/>
  <c r="AF343" i="7"/>
  <c r="AE343" i="7"/>
  <c r="B343" i="7" s="1"/>
  <c r="AF342" i="7"/>
  <c r="AE342" i="7"/>
  <c r="B342" i="7" s="1"/>
  <c r="AF341" i="7"/>
  <c r="AE341" i="7"/>
  <c r="B341" i="7" s="1"/>
  <c r="AF340" i="7"/>
  <c r="AE340" i="7"/>
  <c r="B340" i="7" s="1"/>
  <c r="AF339" i="7"/>
  <c r="AE339" i="7"/>
  <c r="B339" i="7" s="1"/>
  <c r="AF338" i="7"/>
  <c r="AE338" i="7"/>
  <c r="B338" i="7" s="1"/>
  <c r="AF337" i="7"/>
  <c r="AE337" i="7"/>
  <c r="B337" i="7" s="1"/>
  <c r="AF336" i="7"/>
  <c r="AE336" i="7"/>
  <c r="B336" i="7" s="1"/>
  <c r="AF335" i="7"/>
  <c r="AE335" i="7"/>
  <c r="B335" i="7" s="1"/>
  <c r="AF334" i="7"/>
  <c r="AE334" i="7"/>
  <c r="B334" i="7" s="1"/>
  <c r="AF333" i="7"/>
  <c r="AE333" i="7"/>
  <c r="B333" i="7" s="1"/>
  <c r="AF332" i="7"/>
  <c r="AE332" i="7"/>
  <c r="B332" i="7" s="1"/>
  <c r="AF331" i="7"/>
  <c r="AE331" i="7"/>
  <c r="B331" i="7" s="1"/>
  <c r="AF330" i="7"/>
  <c r="AE330" i="7"/>
  <c r="B330" i="7" s="1"/>
  <c r="AF329" i="7"/>
  <c r="AE329" i="7"/>
  <c r="B329" i="7" s="1"/>
  <c r="AF328" i="7"/>
  <c r="AE328" i="7"/>
  <c r="B328" i="7" s="1"/>
  <c r="AF327" i="7"/>
  <c r="AE327" i="7"/>
  <c r="B327" i="7" s="1"/>
  <c r="AF326" i="7"/>
  <c r="AE326" i="7"/>
  <c r="B326" i="7" s="1"/>
  <c r="AF325" i="7"/>
  <c r="AE325" i="7"/>
  <c r="B325" i="7" s="1"/>
  <c r="AF324" i="7"/>
  <c r="AE324" i="7"/>
  <c r="B324" i="7" s="1"/>
  <c r="AF323" i="7"/>
  <c r="AE323" i="7"/>
  <c r="B323" i="7" s="1"/>
  <c r="AF322" i="7"/>
  <c r="AE322" i="7"/>
  <c r="B322" i="7" s="1"/>
  <c r="AF321" i="7"/>
  <c r="AE321" i="7"/>
  <c r="B321" i="7" s="1"/>
  <c r="AF320" i="7"/>
  <c r="AE320" i="7"/>
  <c r="B320" i="7" s="1"/>
  <c r="AF319" i="7"/>
  <c r="AE319" i="7"/>
  <c r="B319" i="7" s="1"/>
  <c r="AF318" i="7"/>
  <c r="AE318" i="7"/>
  <c r="B318" i="7" s="1"/>
  <c r="AF317" i="7"/>
  <c r="AE317" i="7"/>
  <c r="B317" i="7" s="1"/>
  <c r="AF316" i="7"/>
  <c r="AE316" i="7"/>
  <c r="B316" i="7" s="1"/>
  <c r="AF315" i="7"/>
  <c r="AE315" i="7"/>
  <c r="B315" i="7" s="1"/>
  <c r="AF314" i="7"/>
  <c r="AE314" i="7"/>
  <c r="B314" i="7" s="1"/>
  <c r="AF313" i="7"/>
  <c r="AE313" i="7"/>
  <c r="B313" i="7" s="1"/>
  <c r="AF312" i="7"/>
  <c r="AE312" i="7"/>
  <c r="B312" i="7" s="1"/>
  <c r="AF311" i="7"/>
  <c r="AE311" i="7"/>
  <c r="B311" i="7" s="1"/>
  <c r="AF310" i="7"/>
  <c r="AE310" i="7"/>
  <c r="B310" i="7" s="1"/>
  <c r="AF309" i="7"/>
  <c r="AE309" i="7"/>
  <c r="B309" i="7" s="1"/>
  <c r="AF308" i="7"/>
  <c r="AE308" i="7"/>
  <c r="B308" i="7" s="1"/>
  <c r="AF307" i="7"/>
  <c r="AE307" i="7"/>
  <c r="B307" i="7" s="1"/>
  <c r="AF306" i="7"/>
  <c r="AE306" i="7"/>
  <c r="B306" i="7" s="1"/>
  <c r="AF305" i="7"/>
  <c r="AE305" i="7"/>
  <c r="B305" i="7" s="1"/>
  <c r="AF304" i="7"/>
  <c r="AE304" i="7"/>
  <c r="B304" i="7" s="1"/>
  <c r="AF303" i="7"/>
  <c r="AE303" i="7"/>
  <c r="B303" i="7" s="1"/>
  <c r="AF302" i="7"/>
  <c r="AE302" i="7"/>
  <c r="B302" i="7" s="1"/>
  <c r="AF301" i="7"/>
  <c r="AE301" i="7"/>
  <c r="B301" i="7" s="1"/>
  <c r="AF300" i="7"/>
  <c r="AE300" i="7"/>
  <c r="B300" i="7" s="1"/>
  <c r="AF299" i="7"/>
  <c r="AE299" i="7"/>
  <c r="B299" i="7" s="1"/>
  <c r="AF298" i="7"/>
  <c r="AE298" i="7"/>
  <c r="B298" i="7" s="1"/>
  <c r="AF297" i="7"/>
  <c r="AE297" i="7"/>
  <c r="B297" i="7" s="1"/>
  <c r="AF296" i="7"/>
  <c r="AE296" i="7"/>
  <c r="B296" i="7" s="1"/>
  <c r="AF295" i="7"/>
  <c r="AE295" i="7"/>
  <c r="B295" i="7" s="1"/>
  <c r="AF294" i="7"/>
  <c r="AE294" i="7"/>
  <c r="B294" i="7" s="1"/>
  <c r="AF293" i="7"/>
  <c r="AE293" i="7"/>
  <c r="B293" i="7" s="1"/>
  <c r="AF292" i="7"/>
  <c r="AE292" i="7"/>
  <c r="B292" i="7" s="1"/>
  <c r="AF291" i="7"/>
  <c r="AE291" i="7"/>
  <c r="B291" i="7" s="1"/>
  <c r="AF290" i="7"/>
  <c r="AE290" i="7"/>
  <c r="B290" i="7" s="1"/>
  <c r="AF289" i="7"/>
  <c r="AE289" i="7"/>
  <c r="B289" i="7" s="1"/>
  <c r="AF288" i="7"/>
  <c r="AE288" i="7"/>
  <c r="B288" i="7" s="1"/>
  <c r="AF287" i="7"/>
  <c r="AE287" i="7"/>
  <c r="B287" i="7" s="1"/>
  <c r="AF286" i="7"/>
  <c r="AE286" i="7"/>
  <c r="B286" i="7" s="1"/>
  <c r="AF285" i="7"/>
  <c r="AE285" i="7"/>
  <c r="B285" i="7" s="1"/>
  <c r="AF284" i="7"/>
  <c r="AE284" i="7"/>
  <c r="B284" i="7" s="1"/>
  <c r="AF283" i="7"/>
  <c r="AE283" i="7"/>
  <c r="B283" i="7" s="1"/>
  <c r="AF282" i="7"/>
  <c r="AE282" i="7"/>
  <c r="B282" i="7" s="1"/>
  <c r="AF281" i="7"/>
  <c r="AE281" i="7"/>
  <c r="B281" i="7" s="1"/>
  <c r="AF280" i="7"/>
  <c r="AE280" i="7"/>
  <c r="B280" i="7" s="1"/>
  <c r="AF279" i="7"/>
  <c r="AE279" i="7"/>
  <c r="B279" i="7" s="1"/>
  <c r="AF278" i="7"/>
  <c r="AE278" i="7"/>
  <c r="B278" i="7" s="1"/>
  <c r="AF277" i="7"/>
  <c r="AE277" i="7"/>
  <c r="B277" i="7" s="1"/>
  <c r="AF276" i="7"/>
  <c r="AE276" i="7"/>
  <c r="B276" i="7" s="1"/>
  <c r="AF275" i="7"/>
  <c r="AE275" i="7"/>
  <c r="B275" i="7" s="1"/>
  <c r="AF274" i="7"/>
  <c r="AE274" i="7"/>
  <c r="B274" i="7" s="1"/>
  <c r="AF273" i="7"/>
  <c r="AE273" i="7"/>
  <c r="B273" i="7" s="1"/>
  <c r="AF272" i="7"/>
  <c r="AE272" i="7"/>
  <c r="B272" i="7" s="1"/>
  <c r="AF271" i="7"/>
  <c r="AE271" i="7"/>
  <c r="B271" i="7" s="1"/>
  <c r="AF270" i="7"/>
  <c r="AE270" i="7"/>
  <c r="B270" i="7" s="1"/>
  <c r="AF269" i="7"/>
  <c r="AE269" i="7"/>
  <c r="B269" i="7" s="1"/>
  <c r="AF268" i="7"/>
  <c r="AE268" i="7"/>
  <c r="B268" i="7" s="1"/>
  <c r="AF267" i="7"/>
  <c r="AE267" i="7"/>
  <c r="B267" i="7" s="1"/>
  <c r="AF266" i="7"/>
  <c r="AE266" i="7"/>
  <c r="B266" i="7" s="1"/>
  <c r="AF265" i="7"/>
  <c r="AE265" i="7"/>
  <c r="B265" i="7" s="1"/>
  <c r="AF264" i="7"/>
  <c r="AE264" i="7"/>
  <c r="B264" i="7" s="1"/>
  <c r="AF263" i="7"/>
  <c r="AE263" i="7"/>
  <c r="B263" i="7" s="1"/>
  <c r="AF262" i="7"/>
  <c r="AE262" i="7"/>
  <c r="B262" i="7" s="1"/>
  <c r="AF261" i="7"/>
  <c r="AE261" i="7"/>
  <c r="B261" i="7" s="1"/>
  <c r="AF260" i="7"/>
  <c r="AE260" i="7"/>
  <c r="B260" i="7" s="1"/>
  <c r="AF259" i="7"/>
  <c r="AE259" i="7"/>
  <c r="B259" i="7" s="1"/>
  <c r="AF258" i="7"/>
  <c r="AE258" i="7"/>
  <c r="B258" i="7" s="1"/>
  <c r="AF257" i="7"/>
  <c r="AE257" i="7"/>
  <c r="B257" i="7" s="1"/>
  <c r="AF256" i="7"/>
  <c r="AE256" i="7"/>
  <c r="B256" i="7" s="1"/>
  <c r="AF255" i="7"/>
  <c r="AE255" i="7"/>
  <c r="B255" i="7" s="1"/>
  <c r="AF254" i="7"/>
  <c r="AE254" i="7"/>
  <c r="B254" i="7" s="1"/>
  <c r="AF253" i="7"/>
  <c r="AE253" i="7"/>
  <c r="B253" i="7" s="1"/>
  <c r="AF252" i="7"/>
  <c r="AE252" i="7"/>
  <c r="B252" i="7" s="1"/>
  <c r="AF251" i="7"/>
  <c r="AE251" i="7"/>
  <c r="B251" i="7" s="1"/>
  <c r="AF250" i="7"/>
  <c r="AE250" i="7"/>
  <c r="B250" i="7" s="1"/>
  <c r="AF249" i="7"/>
  <c r="AE249" i="7"/>
  <c r="B249" i="7" s="1"/>
  <c r="AF248" i="7"/>
  <c r="AE248" i="7"/>
  <c r="B248" i="7" s="1"/>
  <c r="AF247" i="7"/>
  <c r="AE247" i="7"/>
  <c r="B247" i="7" s="1"/>
  <c r="AF246" i="7"/>
  <c r="AE246" i="7"/>
  <c r="B246" i="7" s="1"/>
  <c r="AF245" i="7"/>
  <c r="AE245" i="7"/>
  <c r="B245" i="7" s="1"/>
  <c r="AF244" i="7"/>
  <c r="AE244" i="7"/>
  <c r="B244" i="7" s="1"/>
  <c r="AF243" i="7"/>
  <c r="AE243" i="7"/>
  <c r="B243" i="7" s="1"/>
  <c r="AF242" i="7"/>
  <c r="AE242" i="7"/>
  <c r="B242" i="7" s="1"/>
  <c r="AF241" i="7"/>
  <c r="AE241" i="7"/>
  <c r="B241" i="7" s="1"/>
  <c r="AF240" i="7"/>
  <c r="AE240" i="7"/>
  <c r="B240" i="7" s="1"/>
  <c r="AF239" i="7"/>
  <c r="AE239" i="7"/>
  <c r="B239" i="7" s="1"/>
  <c r="AF238" i="7"/>
  <c r="AE238" i="7"/>
  <c r="B238" i="7" s="1"/>
  <c r="AF237" i="7"/>
  <c r="AE237" i="7"/>
  <c r="B237" i="7" s="1"/>
  <c r="AF236" i="7"/>
  <c r="AE236" i="7"/>
  <c r="B236" i="7" s="1"/>
  <c r="AF235" i="7"/>
  <c r="AE235" i="7"/>
  <c r="B235" i="7" s="1"/>
  <c r="AF234" i="7"/>
  <c r="AE234" i="7"/>
  <c r="B234" i="7" s="1"/>
  <c r="AF233" i="7"/>
  <c r="AE233" i="7"/>
  <c r="B233" i="7" s="1"/>
  <c r="AF232" i="7"/>
  <c r="AE232" i="7"/>
  <c r="B232" i="7" s="1"/>
  <c r="AF231" i="7"/>
  <c r="AE231" i="7"/>
  <c r="B231" i="7" s="1"/>
  <c r="AF230" i="7"/>
  <c r="AE230" i="7"/>
  <c r="B230" i="7" s="1"/>
  <c r="AF229" i="7"/>
  <c r="AE229" i="7"/>
  <c r="B229" i="7" s="1"/>
  <c r="AF228" i="7"/>
  <c r="AE228" i="7"/>
  <c r="B228" i="7" s="1"/>
  <c r="AF227" i="7"/>
  <c r="AE227" i="7"/>
  <c r="B227" i="7" s="1"/>
  <c r="AF226" i="7"/>
  <c r="AE226" i="7"/>
  <c r="B226" i="7" s="1"/>
  <c r="AF225" i="7"/>
  <c r="AE225" i="7"/>
  <c r="B225" i="7" s="1"/>
  <c r="AF224" i="7"/>
  <c r="AE224" i="7"/>
  <c r="B224" i="7" s="1"/>
  <c r="AF223" i="7"/>
  <c r="AE223" i="7"/>
  <c r="B223" i="7" s="1"/>
  <c r="AF222" i="7"/>
  <c r="AE222" i="7"/>
  <c r="B222" i="7" s="1"/>
  <c r="AF221" i="7"/>
  <c r="AE221" i="7"/>
  <c r="B221" i="7" s="1"/>
  <c r="AF220" i="7"/>
  <c r="AE220" i="7"/>
  <c r="B220" i="7" s="1"/>
  <c r="AF219" i="7"/>
  <c r="AE219" i="7"/>
  <c r="B219" i="7" s="1"/>
  <c r="AF218" i="7"/>
  <c r="AE218" i="7"/>
  <c r="B218" i="7" s="1"/>
  <c r="AF217" i="7"/>
  <c r="AE217" i="7"/>
  <c r="B217" i="7" s="1"/>
  <c r="AF216" i="7"/>
  <c r="AE216" i="7"/>
  <c r="B216" i="7" s="1"/>
  <c r="AF215" i="7"/>
  <c r="AE215" i="7"/>
  <c r="B215" i="7" s="1"/>
  <c r="AF214" i="7"/>
  <c r="AE214" i="7"/>
  <c r="B214" i="7" s="1"/>
  <c r="AF213" i="7"/>
  <c r="AE213" i="7"/>
  <c r="B213" i="7" s="1"/>
  <c r="AF212" i="7"/>
  <c r="AE212" i="7"/>
  <c r="B212" i="7" s="1"/>
  <c r="AF211" i="7"/>
  <c r="AE211" i="7"/>
  <c r="B211" i="7" s="1"/>
  <c r="AF210" i="7"/>
  <c r="AE210" i="7"/>
  <c r="B210" i="7" s="1"/>
  <c r="AF209" i="7"/>
  <c r="AE209" i="7"/>
  <c r="B209" i="7" s="1"/>
  <c r="AF208" i="7"/>
  <c r="AE208" i="7"/>
  <c r="B208" i="7" s="1"/>
  <c r="AF207" i="7"/>
  <c r="AE207" i="7"/>
  <c r="B207" i="7" s="1"/>
  <c r="AF206" i="7"/>
  <c r="AE206" i="7"/>
  <c r="B206" i="7" s="1"/>
  <c r="AF205" i="7"/>
  <c r="AE205" i="7"/>
  <c r="B205" i="7" s="1"/>
  <c r="AF204" i="7"/>
  <c r="AE204" i="7"/>
  <c r="B204" i="7" s="1"/>
  <c r="AF203" i="7"/>
  <c r="AE203" i="7"/>
  <c r="B203" i="7" s="1"/>
  <c r="AF202" i="7"/>
  <c r="AE202" i="7"/>
  <c r="B202" i="7" s="1"/>
  <c r="AF201" i="7"/>
  <c r="AE201" i="7"/>
  <c r="B201" i="7" s="1"/>
  <c r="AF200" i="7"/>
  <c r="AE200" i="7"/>
  <c r="B200" i="7" s="1"/>
  <c r="AF199" i="7"/>
  <c r="AE199" i="7"/>
  <c r="B199" i="7" s="1"/>
  <c r="AF198" i="7"/>
  <c r="AE198" i="7"/>
  <c r="B198" i="7" s="1"/>
  <c r="AF197" i="7"/>
  <c r="AE197" i="7"/>
  <c r="B197" i="7" s="1"/>
  <c r="AF196" i="7"/>
  <c r="AE196" i="7"/>
  <c r="B196" i="7" s="1"/>
  <c r="AF195" i="7"/>
  <c r="AE195" i="7"/>
  <c r="B195" i="7" s="1"/>
  <c r="AF194" i="7"/>
  <c r="AE194" i="7"/>
  <c r="B194" i="7" s="1"/>
  <c r="AF193" i="7"/>
  <c r="AE193" i="7"/>
  <c r="B193" i="7" s="1"/>
  <c r="AF192" i="7"/>
  <c r="AE192" i="7"/>
  <c r="B192" i="7" s="1"/>
  <c r="AF191" i="7"/>
  <c r="AE191" i="7"/>
  <c r="B191" i="7" s="1"/>
  <c r="AF190" i="7"/>
  <c r="AE190" i="7"/>
  <c r="B190" i="7" s="1"/>
  <c r="AF189" i="7"/>
  <c r="AE189" i="7"/>
  <c r="B189" i="7" s="1"/>
  <c r="AF188" i="7"/>
  <c r="AE188" i="7"/>
  <c r="B188" i="7" s="1"/>
  <c r="AF187" i="7"/>
  <c r="AE187" i="7"/>
  <c r="B187" i="7" s="1"/>
  <c r="AF186" i="7"/>
  <c r="AE186" i="7"/>
  <c r="B186" i="7" s="1"/>
  <c r="AF185" i="7"/>
  <c r="AE185" i="7"/>
  <c r="B185" i="7" s="1"/>
  <c r="AF184" i="7"/>
  <c r="AE184" i="7"/>
  <c r="B184" i="7" s="1"/>
  <c r="AF183" i="7"/>
  <c r="AE183" i="7"/>
  <c r="B183" i="7" s="1"/>
  <c r="AF182" i="7"/>
  <c r="AE182" i="7"/>
  <c r="B182" i="7" s="1"/>
  <c r="AF181" i="7"/>
  <c r="AE181" i="7"/>
  <c r="B181" i="7" s="1"/>
  <c r="AF180" i="7"/>
  <c r="AE180" i="7"/>
  <c r="B180" i="7" s="1"/>
  <c r="AF179" i="7"/>
  <c r="AE179" i="7"/>
  <c r="B179" i="7" s="1"/>
  <c r="AF178" i="7"/>
  <c r="AE178" i="7"/>
  <c r="B178" i="7" s="1"/>
  <c r="AF177" i="7"/>
  <c r="AE177" i="7"/>
  <c r="B177" i="7" s="1"/>
  <c r="AF176" i="7"/>
  <c r="AE176" i="7"/>
  <c r="B176" i="7" s="1"/>
  <c r="AF175" i="7"/>
  <c r="AE175" i="7"/>
  <c r="B175" i="7" s="1"/>
  <c r="AF174" i="7"/>
  <c r="AE174" i="7"/>
  <c r="B174" i="7" s="1"/>
  <c r="AF173" i="7"/>
  <c r="AE173" i="7"/>
  <c r="B173" i="7" s="1"/>
  <c r="AF172" i="7"/>
  <c r="AE172" i="7"/>
  <c r="B172" i="7" s="1"/>
  <c r="AF171" i="7"/>
  <c r="AE171" i="7"/>
  <c r="B171" i="7" s="1"/>
  <c r="AF170" i="7"/>
  <c r="AE170" i="7"/>
  <c r="B170" i="7" s="1"/>
  <c r="AF169" i="7"/>
  <c r="AE169" i="7"/>
  <c r="B169" i="7" s="1"/>
  <c r="AF168" i="7"/>
  <c r="AE168" i="7"/>
  <c r="B168" i="7" s="1"/>
  <c r="AF167" i="7"/>
  <c r="AE167" i="7"/>
  <c r="B167" i="7" s="1"/>
  <c r="AF166" i="7"/>
  <c r="AE166" i="7"/>
  <c r="B166" i="7" s="1"/>
  <c r="AF165" i="7"/>
  <c r="AE165" i="7"/>
  <c r="B165" i="7" s="1"/>
  <c r="AF164" i="7"/>
  <c r="AE164" i="7"/>
  <c r="B164" i="7" s="1"/>
  <c r="AF163" i="7"/>
  <c r="AE163" i="7"/>
  <c r="B163" i="7" s="1"/>
  <c r="AF162" i="7"/>
  <c r="AE162" i="7"/>
  <c r="B162" i="7" s="1"/>
  <c r="AF161" i="7"/>
  <c r="AE161" i="7"/>
  <c r="B161" i="7" s="1"/>
  <c r="AF160" i="7"/>
  <c r="AE160" i="7"/>
  <c r="B160" i="7" s="1"/>
  <c r="AF159" i="7"/>
  <c r="AE159" i="7"/>
  <c r="B159" i="7" s="1"/>
  <c r="AF158" i="7"/>
  <c r="AE158" i="7"/>
  <c r="B158" i="7" s="1"/>
  <c r="AF157" i="7"/>
  <c r="AE157" i="7"/>
  <c r="B157" i="7" s="1"/>
  <c r="AF156" i="7"/>
  <c r="AE156" i="7"/>
  <c r="B156" i="7" s="1"/>
  <c r="AF155" i="7"/>
  <c r="AE155" i="7"/>
  <c r="B155" i="7" s="1"/>
  <c r="AF154" i="7"/>
  <c r="AE154" i="7"/>
  <c r="B154" i="7" s="1"/>
  <c r="AF153" i="7"/>
  <c r="AE153" i="7"/>
  <c r="B153" i="7" s="1"/>
  <c r="AF152" i="7"/>
  <c r="AE152" i="7"/>
  <c r="B152" i="7" s="1"/>
  <c r="AF151" i="7"/>
  <c r="AE151" i="7"/>
  <c r="B151" i="7" s="1"/>
  <c r="AF150" i="7"/>
  <c r="AE150" i="7"/>
  <c r="B150" i="7" s="1"/>
  <c r="AF149" i="7"/>
  <c r="AE149" i="7"/>
  <c r="B149" i="7" s="1"/>
  <c r="AF148" i="7"/>
  <c r="AE148" i="7"/>
  <c r="B148" i="7" s="1"/>
  <c r="AF147" i="7"/>
  <c r="AE147" i="7"/>
  <c r="B147" i="7" s="1"/>
  <c r="AF146" i="7"/>
  <c r="AE146" i="7"/>
  <c r="B146" i="7" s="1"/>
  <c r="AF145" i="7"/>
  <c r="AE145" i="7"/>
  <c r="B145" i="7" s="1"/>
  <c r="AF144" i="7"/>
  <c r="AE144" i="7"/>
  <c r="B144" i="7" s="1"/>
  <c r="AF143" i="7"/>
  <c r="AE143" i="7"/>
  <c r="B143" i="7" s="1"/>
  <c r="AF142" i="7"/>
  <c r="AE142" i="7"/>
  <c r="B142" i="7" s="1"/>
  <c r="AF141" i="7"/>
  <c r="AE141" i="7"/>
  <c r="B141" i="7" s="1"/>
  <c r="AF140" i="7"/>
  <c r="AE140" i="7"/>
  <c r="B140" i="7" s="1"/>
  <c r="AF139" i="7"/>
  <c r="AE139" i="7"/>
  <c r="B139" i="7" s="1"/>
  <c r="AF138" i="7"/>
  <c r="AE138" i="7"/>
  <c r="B138" i="7" s="1"/>
  <c r="AF137" i="7"/>
  <c r="AE137" i="7"/>
  <c r="B137" i="7" s="1"/>
  <c r="AF136" i="7"/>
  <c r="AE136" i="7"/>
  <c r="B136" i="7" s="1"/>
  <c r="AF135" i="7"/>
  <c r="AE135" i="7"/>
  <c r="B135" i="7" s="1"/>
  <c r="AF134" i="7"/>
  <c r="AE134" i="7"/>
  <c r="B134" i="7" s="1"/>
  <c r="AF133" i="7"/>
  <c r="AE133" i="7"/>
  <c r="B133" i="7" s="1"/>
  <c r="AF132" i="7"/>
  <c r="AE132" i="7"/>
  <c r="B132" i="7" s="1"/>
  <c r="AF131" i="7"/>
  <c r="AE131" i="7"/>
  <c r="B131" i="7" s="1"/>
  <c r="AF130" i="7"/>
  <c r="AE130" i="7"/>
  <c r="B130" i="7" s="1"/>
  <c r="AF129" i="7"/>
  <c r="AE129" i="7"/>
  <c r="B129" i="7" s="1"/>
  <c r="AF128" i="7"/>
  <c r="AE128" i="7"/>
  <c r="B128" i="7" s="1"/>
  <c r="AF127" i="7"/>
  <c r="AE127" i="7"/>
  <c r="B127" i="7" s="1"/>
  <c r="AF126" i="7"/>
  <c r="AE126" i="7"/>
  <c r="B126" i="7" s="1"/>
  <c r="AF125" i="7"/>
  <c r="AE125" i="7"/>
  <c r="B125" i="7" s="1"/>
  <c r="AF124" i="7"/>
  <c r="AE124" i="7"/>
  <c r="B124" i="7" s="1"/>
  <c r="AF123" i="7"/>
  <c r="AE123" i="7"/>
  <c r="B123" i="7" s="1"/>
  <c r="AF122" i="7"/>
  <c r="AE122" i="7"/>
  <c r="B122" i="7" s="1"/>
  <c r="AF121" i="7"/>
  <c r="AE121" i="7"/>
  <c r="B121" i="7" s="1"/>
  <c r="AF120" i="7"/>
  <c r="AE120" i="7"/>
  <c r="B120" i="7" s="1"/>
  <c r="AF119" i="7"/>
  <c r="AE119" i="7"/>
  <c r="B119" i="7" s="1"/>
  <c r="AF118" i="7"/>
  <c r="AE118" i="7"/>
  <c r="B118" i="7" s="1"/>
  <c r="AF117" i="7"/>
  <c r="AE117" i="7"/>
  <c r="B117" i="7" s="1"/>
  <c r="AF116" i="7"/>
  <c r="AE116" i="7"/>
  <c r="B116" i="7" s="1"/>
  <c r="AF115" i="7"/>
  <c r="AE115" i="7"/>
  <c r="B115" i="7" s="1"/>
  <c r="AF114" i="7"/>
  <c r="AE114" i="7"/>
  <c r="B114" i="7" s="1"/>
  <c r="AF113" i="7"/>
  <c r="AE113" i="7"/>
  <c r="B113" i="7" s="1"/>
  <c r="AF112" i="7"/>
  <c r="AE112" i="7"/>
  <c r="B112" i="7" s="1"/>
  <c r="AF111" i="7"/>
  <c r="AE111" i="7"/>
  <c r="B111" i="7" s="1"/>
  <c r="AF110" i="7"/>
  <c r="AE110" i="7"/>
  <c r="B110" i="7" s="1"/>
  <c r="AF109" i="7"/>
  <c r="AE109" i="7"/>
  <c r="B109" i="7" s="1"/>
  <c r="AF108" i="7"/>
  <c r="AE108" i="7"/>
  <c r="B108" i="7" s="1"/>
  <c r="AF107" i="7"/>
  <c r="AE107" i="7"/>
  <c r="B107" i="7" s="1"/>
  <c r="AF106" i="7"/>
  <c r="AE106" i="7"/>
  <c r="B106" i="7" s="1"/>
  <c r="AF105" i="7"/>
  <c r="AE105" i="7"/>
  <c r="B105" i="7" s="1"/>
  <c r="AF104" i="7"/>
  <c r="AE104" i="7"/>
  <c r="B104" i="7" s="1"/>
  <c r="AF103" i="7"/>
  <c r="AE103" i="7"/>
  <c r="B103" i="7" s="1"/>
  <c r="AF102" i="7"/>
  <c r="AE102" i="7"/>
  <c r="B102" i="7" s="1"/>
  <c r="AF101" i="7"/>
  <c r="AE101" i="7"/>
  <c r="B101" i="7" s="1"/>
  <c r="AF100" i="7"/>
  <c r="AE100" i="7"/>
  <c r="B100" i="7" s="1"/>
  <c r="AF99" i="7"/>
  <c r="AE99" i="7"/>
  <c r="B99" i="7" s="1"/>
  <c r="AF98" i="7"/>
  <c r="AE98" i="7"/>
  <c r="B98" i="7" s="1"/>
  <c r="AF97" i="7"/>
  <c r="AE97" i="7"/>
  <c r="B97" i="7" s="1"/>
  <c r="AF96" i="7"/>
  <c r="AE96" i="7"/>
  <c r="B96" i="7" s="1"/>
  <c r="AF95" i="7"/>
  <c r="AE95" i="7"/>
  <c r="B95" i="7" s="1"/>
  <c r="AF94" i="7"/>
  <c r="AE94" i="7"/>
  <c r="B94" i="7" s="1"/>
  <c r="AF93" i="7"/>
  <c r="AE93" i="7"/>
  <c r="B93" i="7" s="1"/>
  <c r="AF92" i="7"/>
  <c r="AE92" i="7"/>
  <c r="B92" i="7" s="1"/>
  <c r="AF91" i="7"/>
  <c r="AE91" i="7"/>
  <c r="B91" i="7" s="1"/>
  <c r="AF90" i="7"/>
  <c r="AE90" i="7"/>
  <c r="B90" i="7" s="1"/>
  <c r="AF89" i="7"/>
  <c r="AE89" i="7"/>
  <c r="B89" i="7" s="1"/>
  <c r="AF88" i="7"/>
  <c r="AE88" i="7"/>
  <c r="B88" i="7" s="1"/>
  <c r="AF87" i="7"/>
  <c r="AE87" i="7"/>
  <c r="B87" i="7" s="1"/>
  <c r="AF86" i="7"/>
  <c r="AE86" i="7"/>
  <c r="B86" i="7" s="1"/>
  <c r="AF85" i="7"/>
  <c r="AE85" i="7"/>
  <c r="B85" i="7" s="1"/>
  <c r="AF84" i="7"/>
  <c r="AE84" i="7"/>
  <c r="B84" i="7" s="1"/>
  <c r="AF83" i="7"/>
  <c r="AE83" i="7"/>
  <c r="B83" i="7" s="1"/>
  <c r="AF82" i="7"/>
  <c r="AE82" i="7"/>
  <c r="B82" i="7" s="1"/>
  <c r="AF81" i="7"/>
  <c r="AE81" i="7"/>
  <c r="B81" i="7" s="1"/>
  <c r="AF80" i="7"/>
  <c r="AE80" i="7"/>
  <c r="B80" i="7" s="1"/>
  <c r="AF79" i="7"/>
  <c r="AE79" i="7"/>
  <c r="B79" i="7" s="1"/>
  <c r="AF78" i="7"/>
  <c r="AE78" i="7"/>
  <c r="B78" i="7" s="1"/>
  <c r="AF77" i="7"/>
  <c r="AE77" i="7"/>
  <c r="B77" i="7" s="1"/>
  <c r="AF76" i="7"/>
  <c r="AE76" i="7"/>
  <c r="B76" i="7" s="1"/>
  <c r="AF75" i="7"/>
  <c r="AE75" i="7"/>
  <c r="B75" i="7" s="1"/>
  <c r="AF74" i="7"/>
  <c r="AE74" i="7"/>
  <c r="B74" i="7" s="1"/>
  <c r="AF73" i="7"/>
  <c r="AE73" i="7"/>
  <c r="B73" i="7" s="1"/>
  <c r="AF72" i="7"/>
  <c r="AE72" i="7"/>
  <c r="B72" i="7" s="1"/>
  <c r="AF71" i="7"/>
  <c r="AE71" i="7"/>
  <c r="B71" i="7" s="1"/>
  <c r="AF70" i="7"/>
  <c r="AE70" i="7"/>
  <c r="B70" i="7" s="1"/>
  <c r="AF69" i="7"/>
  <c r="AE69" i="7"/>
  <c r="B69" i="7" s="1"/>
  <c r="AF68" i="7"/>
  <c r="AE68" i="7"/>
  <c r="B68" i="7" s="1"/>
  <c r="AF67" i="7"/>
  <c r="AE67" i="7"/>
  <c r="B67" i="7" s="1"/>
  <c r="AF66" i="7"/>
  <c r="AE66" i="7"/>
  <c r="B66" i="7" s="1"/>
  <c r="AF65" i="7"/>
  <c r="AE65" i="7"/>
  <c r="B65" i="7" s="1"/>
  <c r="AF64" i="7"/>
  <c r="AE64" i="7"/>
  <c r="B64" i="7" s="1"/>
  <c r="AF63" i="7"/>
  <c r="AE63" i="7"/>
  <c r="B63" i="7" s="1"/>
  <c r="AF62" i="7"/>
  <c r="AE62" i="7"/>
  <c r="B62" i="7" s="1"/>
  <c r="AF61" i="7"/>
  <c r="AE61" i="7"/>
  <c r="B61" i="7" s="1"/>
  <c r="AF60" i="7"/>
  <c r="AE60" i="7"/>
  <c r="B60" i="7" s="1"/>
  <c r="AF59" i="7"/>
  <c r="AE59" i="7"/>
  <c r="B59" i="7" s="1"/>
  <c r="AF58" i="7"/>
  <c r="AE58" i="7"/>
  <c r="B58" i="7" s="1"/>
  <c r="AF57" i="7"/>
  <c r="AE57" i="7"/>
  <c r="B57" i="7" s="1"/>
  <c r="AF56" i="7"/>
  <c r="AE56" i="7"/>
  <c r="B56" i="7" s="1"/>
  <c r="AF55" i="7"/>
  <c r="AE55" i="7"/>
  <c r="B55" i="7" s="1"/>
  <c r="AF54" i="7"/>
  <c r="AE54" i="7"/>
  <c r="B54" i="7" s="1"/>
  <c r="AF53" i="7"/>
  <c r="AE53" i="7"/>
  <c r="B53" i="7" s="1"/>
  <c r="AF52" i="7"/>
  <c r="AE52" i="7"/>
  <c r="B52" i="7" s="1"/>
  <c r="AF51" i="7"/>
  <c r="AE51" i="7"/>
  <c r="B51" i="7" s="1"/>
  <c r="AF50" i="7"/>
  <c r="AE50" i="7"/>
  <c r="B50" i="7" s="1"/>
  <c r="AF49" i="7"/>
  <c r="AE49" i="7"/>
  <c r="B49" i="7" s="1"/>
  <c r="AF48" i="7"/>
  <c r="AE48" i="7"/>
  <c r="B48" i="7" s="1"/>
  <c r="AF47" i="7"/>
  <c r="AE47" i="7"/>
  <c r="B47" i="7" s="1"/>
  <c r="AF46" i="7"/>
  <c r="AE46" i="7"/>
  <c r="B46" i="7" s="1"/>
  <c r="AF45" i="7"/>
  <c r="AE45" i="7"/>
  <c r="B45" i="7" s="1"/>
  <c r="AF44" i="7"/>
  <c r="AE44" i="7"/>
  <c r="B44" i="7" s="1"/>
  <c r="AF43" i="7"/>
  <c r="AE43" i="7"/>
  <c r="B43" i="7" s="1"/>
  <c r="AF42" i="7"/>
  <c r="AE42" i="7"/>
  <c r="B42" i="7" s="1"/>
  <c r="AF41" i="7"/>
  <c r="AE41" i="7"/>
  <c r="B41" i="7" s="1"/>
  <c r="AF40" i="7"/>
  <c r="AE40" i="7"/>
  <c r="B40" i="7" s="1"/>
  <c r="AF39" i="7"/>
  <c r="AE39" i="7"/>
  <c r="B39" i="7" s="1"/>
  <c r="AF38" i="7"/>
  <c r="AE38" i="7"/>
  <c r="B38" i="7" s="1"/>
  <c r="AF37" i="7"/>
  <c r="AE37" i="7"/>
  <c r="B37" i="7" s="1"/>
  <c r="AF36" i="7"/>
  <c r="AE36" i="7"/>
  <c r="B36" i="7" s="1"/>
  <c r="AF35" i="7"/>
  <c r="AE35" i="7"/>
  <c r="B35" i="7" s="1"/>
  <c r="AF34" i="7"/>
  <c r="AE34" i="7"/>
  <c r="B34" i="7" s="1"/>
  <c r="AF33" i="7"/>
  <c r="AE33" i="7"/>
  <c r="B33" i="7" s="1"/>
  <c r="AF32" i="7"/>
  <c r="AE32" i="7"/>
  <c r="B32" i="7" s="1"/>
  <c r="AF31" i="7"/>
  <c r="AE31" i="7"/>
  <c r="B31" i="7" s="1"/>
  <c r="AF30" i="7"/>
  <c r="AE30" i="7"/>
  <c r="B30" i="7" s="1"/>
  <c r="AF29" i="7"/>
  <c r="AE29" i="7"/>
  <c r="B29" i="7" s="1"/>
  <c r="AF28" i="7"/>
  <c r="AE28" i="7"/>
  <c r="B28" i="7" s="1"/>
  <c r="AF27" i="7"/>
  <c r="AE27" i="7"/>
  <c r="B27" i="7" s="1"/>
  <c r="AF26" i="7"/>
  <c r="AE26" i="7"/>
  <c r="B26" i="7" s="1"/>
  <c r="AF25" i="7"/>
  <c r="AE25" i="7"/>
  <c r="B25" i="7" s="1"/>
  <c r="AF24" i="7"/>
  <c r="AE24" i="7"/>
  <c r="B24" i="7" s="1"/>
  <c r="AF23" i="7"/>
  <c r="AE23" i="7"/>
  <c r="B23" i="7" s="1"/>
  <c r="AF22" i="7"/>
  <c r="AE22" i="7"/>
  <c r="B22" i="7" s="1"/>
  <c r="AF21" i="7"/>
  <c r="AE21" i="7"/>
  <c r="B21" i="7" s="1"/>
  <c r="AF20" i="7"/>
  <c r="AE20" i="7"/>
  <c r="B20" i="7" s="1"/>
  <c r="AF19" i="7"/>
  <c r="AE19" i="7"/>
  <c r="B19" i="7" s="1"/>
  <c r="AF18" i="7"/>
  <c r="AE18" i="7"/>
  <c r="B18" i="7" s="1"/>
  <c r="AF17" i="7"/>
  <c r="AE17" i="7"/>
  <c r="B17" i="7" s="1"/>
  <c r="AF16" i="7"/>
  <c r="AE16" i="7"/>
  <c r="B16" i="7" s="1"/>
  <c r="AF15" i="7"/>
  <c r="AE15" i="7"/>
  <c r="B15" i="7" s="1"/>
  <c r="AF14" i="7"/>
  <c r="AE14" i="7"/>
  <c r="B14" i="7" s="1"/>
  <c r="AF13" i="7"/>
  <c r="AE13" i="7"/>
  <c r="B13" i="7" s="1"/>
  <c r="AF12" i="7"/>
  <c r="AE12" i="7"/>
  <c r="B12" i="7" s="1"/>
  <c r="AF11" i="7"/>
  <c r="AE11" i="7"/>
  <c r="B11" i="7" s="1"/>
  <c r="AF10" i="7"/>
  <c r="AE10" i="7"/>
  <c r="B10" i="7" s="1"/>
  <c r="AF9" i="7"/>
  <c r="AE9" i="7"/>
  <c r="B9" i="7" s="1"/>
  <c r="AF8" i="7"/>
  <c r="AE8" i="7"/>
  <c r="B8" i="7" s="1"/>
  <c r="AF7" i="7"/>
  <c r="AE7" i="7"/>
  <c r="B7" i="7" s="1"/>
  <c r="AF6" i="7"/>
  <c r="AE6" i="7"/>
  <c r="B6" i="7" s="1"/>
  <c r="AF5" i="7"/>
  <c r="AE5" i="7"/>
  <c r="B5" i="7" s="1"/>
  <c r="AF4" i="7"/>
  <c r="AE4" i="7"/>
  <c r="B4" i="7" s="1"/>
  <c r="AF3" i="7"/>
  <c r="AE3" i="7"/>
  <c r="B3" i="7" s="1"/>
  <c r="AF2" i="7"/>
  <c r="AE2" i="7"/>
  <c r="B2" i="7" s="1"/>
  <c r="B3769" i="7" l="1"/>
  <c r="B3771" i="7"/>
  <c r="B3773" i="7"/>
  <c r="B3775" i="7"/>
  <c r="B3777" i="7"/>
  <c r="B3779" i="7"/>
  <c r="B3781" i="7"/>
  <c r="B3783" i="7"/>
  <c r="B3785" i="7"/>
  <c r="B3787" i="7"/>
  <c r="B3789" i="7"/>
  <c r="B3791" i="7"/>
  <c r="B3793" i="7"/>
  <c r="B3795" i="7"/>
  <c r="B3797" i="7"/>
  <c r="B3799" i="7"/>
  <c r="B3801" i="7"/>
  <c r="B3803" i="7"/>
  <c r="B3805" i="7"/>
  <c r="B3807" i="7"/>
  <c r="B3809" i="7"/>
  <c r="B3811" i="7"/>
  <c r="B3813" i="7"/>
  <c r="B3815" i="7"/>
  <c r="B3817" i="7"/>
  <c r="B3819" i="7"/>
  <c r="B3821" i="7"/>
  <c r="B3823" i="7"/>
  <c r="B3825" i="7"/>
  <c r="B3827" i="7"/>
  <c r="B3829" i="7"/>
  <c r="B3831" i="7"/>
  <c r="B3833" i="7"/>
  <c r="B3835" i="7"/>
  <c r="B3837" i="7"/>
  <c r="B3839" i="7"/>
  <c r="B3841" i="7"/>
  <c r="B3843" i="7"/>
  <c r="B3845" i="7"/>
  <c r="B3847" i="7"/>
  <c r="B3849" i="7"/>
  <c r="B3851" i="7"/>
  <c r="B3853" i="7"/>
  <c r="B3855" i="7"/>
  <c r="B3857" i="7"/>
  <c r="B3859" i="7"/>
  <c r="B3861" i="7"/>
  <c r="B3863" i="7"/>
  <c r="B3865" i="7"/>
  <c r="B3867" i="7"/>
  <c r="B3869" i="7"/>
  <c r="B3871" i="7"/>
  <c r="B3873" i="7"/>
  <c r="B3875" i="7"/>
  <c r="B3877" i="7"/>
  <c r="B3879" i="7"/>
  <c r="B3881" i="7"/>
  <c r="B3883" i="7"/>
  <c r="B3885" i="7"/>
  <c r="B3887" i="7"/>
  <c r="B3889" i="7"/>
  <c r="B3891" i="7"/>
  <c r="B3893" i="7"/>
  <c r="B3895" i="7"/>
  <c r="B3897" i="7"/>
  <c r="B3899" i="7"/>
  <c r="B3901" i="7"/>
  <c r="B3903" i="7"/>
  <c r="B3905" i="7"/>
  <c r="B3907" i="7"/>
  <c r="B3909" i="7"/>
  <c r="B3911" i="7"/>
  <c r="B3913" i="7"/>
  <c r="B3915" i="7"/>
  <c r="B3917" i="7"/>
  <c r="B3919" i="7"/>
  <c r="B3921" i="7"/>
  <c r="B3923" i="7"/>
  <c r="B3925" i="7"/>
  <c r="B3927" i="7"/>
  <c r="B3929" i="7"/>
  <c r="B3931" i="7"/>
  <c r="B3933" i="7"/>
  <c r="B3935" i="7"/>
  <c r="B3937" i="7"/>
  <c r="B3939" i="7"/>
  <c r="B3941" i="7"/>
  <c r="B3943" i="7"/>
  <c r="B3945" i="7"/>
  <c r="B3947" i="7"/>
  <c r="B3949" i="7"/>
  <c r="B3951" i="7"/>
  <c r="B3953" i="7"/>
  <c r="B3955" i="7"/>
  <c r="B3957" i="7"/>
  <c r="B3959" i="7"/>
  <c r="B3961" i="7"/>
  <c r="B3963" i="7"/>
  <c r="B3965" i="7"/>
  <c r="B3967" i="7"/>
  <c r="B3969" i="7"/>
  <c r="B3971" i="7"/>
  <c r="B3973" i="7"/>
  <c r="B3975" i="7"/>
  <c r="B3977" i="7"/>
  <c r="B3979" i="7"/>
  <c r="B3981" i="7"/>
  <c r="B3983" i="7"/>
  <c r="B3985" i="7"/>
  <c r="B3987" i="7"/>
  <c r="B3989" i="7"/>
  <c r="B3991" i="7"/>
  <c r="B3993" i="7"/>
  <c r="B3995" i="7"/>
  <c r="B3997" i="7"/>
  <c r="B3999" i="7"/>
  <c r="B4001" i="7"/>
  <c r="B4003" i="7"/>
  <c r="B4005" i="7"/>
  <c r="B4007" i="7"/>
  <c r="B4009" i="7"/>
  <c r="B4011" i="7"/>
  <c r="B4013" i="7"/>
  <c r="B4015" i="7"/>
  <c r="B4017" i="7"/>
  <c r="B4019" i="7"/>
  <c r="B4021" i="7"/>
  <c r="B4023" i="7"/>
  <c r="B4025" i="7"/>
  <c r="B4027" i="7"/>
  <c r="B4029" i="7"/>
  <c r="B4031" i="7"/>
  <c r="B4033" i="7"/>
  <c r="B4035" i="7"/>
  <c r="B4037" i="7"/>
  <c r="B4039" i="7"/>
  <c r="B4041" i="7"/>
  <c r="B4043" i="7"/>
  <c r="B4045" i="7"/>
  <c r="B4047" i="7"/>
  <c r="B4049" i="7"/>
  <c r="B4051" i="7"/>
  <c r="B4053" i="7"/>
  <c r="B4055" i="7"/>
  <c r="B4057" i="7"/>
  <c r="B4059" i="7"/>
  <c r="B4061" i="7"/>
  <c r="B4063" i="7"/>
  <c r="B4065" i="7"/>
  <c r="B4067" i="7"/>
  <c r="B4069" i="7"/>
  <c r="B4071" i="7"/>
  <c r="B4073" i="7"/>
  <c r="B4075" i="7"/>
  <c r="B4077" i="7"/>
  <c r="B4079" i="7"/>
  <c r="B4081" i="7"/>
  <c r="B4083" i="7"/>
  <c r="B4085" i="7"/>
  <c r="B4087" i="7"/>
  <c r="B4089" i="7"/>
  <c r="B4091" i="7"/>
  <c r="B4093" i="7"/>
  <c r="B4095" i="7"/>
  <c r="B4097" i="7"/>
  <c r="B4099" i="7"/>
  <c r="B4101" i="7"/>
  <c r="B4103" i="7"/>
  <c r="B4105" i="7"/>
  <c r="B4107" i="7"/>
  <c r="B4109" i="7"/>
  <c r="B4111" i="7"/>
  <c r="B4113" i="7"/>
  <c r="B4115" i="7"/>
  <c r="B4117" i="7"/>
  <c r="B4119" i="7"/>
  <c r="B4121" i="7"/>
  <c r="B4123" i="7"/>
  <c r="B4125" i="7"/>
  <c r="B4127" i="7"/>
  <c r="B4129" i="7"/>
  <c r="B4131" i="7"/>
  <c r="B4133" i="7"/>
  <c r="B4135" i="7"/>
  <c r="B4137" i="7"/>
  <c r="B4139" i="7"/>
  <c r="B4141" i="7"/>
  <c r="B4143" i="7"/>
  <c r="B4145" i="7"/>
  <c r="B4147" i="7"/>
  <c r="B4149" i="7"/>
  <c r="B4151" i="7"/>
  <c r="B4153" i="7"/>
  <c r="B4155" i="7"/>
  <c r="B4157" i="7"/>
  <c r="B4159" i="7"/>
  <c r="B4161" i="7"/>
  <c r="B4163" i="7"/>
  <c r="B4165" i="7"/>
  <c r="B4167" i="7"/>
  <c r="B4169" i="7"/>
  <c r="B4171" i="7"/>
  <c r="B4173" i="7"/>
  <c r="B4175" i="7"/>
  <c r="B4177" i="7"/>
  <c r="B4179" i="7"/>
  <c r="B4181" i="7"/>
  <c r="B4183" i="7"/>
  <c r="B4185" i="7"/>
  <c r="B4187" i="7"/>
  <c r="B4189" i="7"/>
  <c r="B4191" i="7"/>
  <c r="B4193" i="7"/>
  <c r="B4195" i="7"/>
  <c r="B4197" i="7"/>
  <c r="B4199" i="7"/>
  <c r="B4201" i="7"/>
  <c r="B4203" i="7"/>
  <c r="B4205" i="7"/>
  <c r="B4207" i="7"/>
  <c r="B4209" i="7"/>
  <c r="B4211" i="7"/>
  <c r="B4213" i="7"/>
  <c r="B4215" i="7"/>
  <c r="B4217" i="7"/>
  <c r="B4219" i="7"/>
  <c r="B4221" i="7"/>
  <c r="B4223" i="7"/>
  <c r="B4225" i="7"/>
  <c r="B4227" i="7"/>
  <c r="B4229" i="7"/>
  <c r="B4231" i="7"/>
  <c r="B4233" i="7"/>
  <c r="B4235" i="7"/>
  <c r="B4237" i="7"/>
  <c r="B4239" i="7"/>
  <c r="B4241" i="7"/>
  <c r="B4243" i="7"/>
  <c r="B4245" i="7"/>
  <c r="B4247" i="7"/>
  <c r="B4249" i="7"/>
  <c r="B4251" i="7"/>
  <c r="B4253" i="7"/>
  <c r="B4255" i="7"/>
  <c r="B4257" i="7"/>
  <c r="B4259" i="7"/>
  <c r="B4261" i="7"/>
  <c r="B4263" i="7"/>
  <c r="B4265" i="7"/>
  <c r="B4267" i="7"/>
  <c r="B4269" i="7"/>
  <c r="B4271" i="7"/>
  <c r="B4273" i="7"/>
  <c r="B4275" i="7"/>
  <c r="B4277" i="7"/>
  <c r="B4279" i="7"/>
  <c r="B4281" i="7"/>
  <c r="B4283" i="7"/>
  <c r="B4285" i="7"/>
  <c r="B4287" i="7"/>
  <c r="B4289" i="7"/>
  <c r="B4291" i="7"/>
  <c r="B4293" i="7"/>
  <c r="B4295" i="7"/>
  <c r="B4297" i="7"/>
  <c r="B4299" i="7"/>
  <c r="B4301" i="7"/>
  <c r="B4303" i="7"/>
  <c r="B4305" i="7"/>
  <c r="B4307" i="7"/>
  <c r="B4309" i="7"/>
  <c r="B4311" i="7"/>
  <c r="B4313" i="7"/>
  <c r="B4315" i="7"/>
  <c r="B4317" i="7"/>
  <c r="B4319" i="7"/>
  <c r="B4321" i="7"/>
  <c r="B4323" i="7"/>
  <c r="B4325" i="7"/>
  <c r="B4327" i="7"/>
  <c r="B4329" i="7"/>
  <c r="B4331" i="7"/>
  <c r="B4333" i="7"/>
  <c r="B4335" i="7"/>
  <c r="B4337" i="7"/>
  <c r="B4339" i="7"/>
  <c r="B4341" i="7"/>
  <c r="B4343" i="7"/>
  <c r="B4345" i="7"/>
  <c r="B4347" i="7"/>
  <c r="B4349" i="7"/>
  <c r="B4351" i="7"/>
  <c r="B4353" i="7"/>
  <c r="B4355" i="7"/>
  <c r="B4357" i="7"/>
  <c r="B4359" i="7"/>
  <c r="B4361" i="7"/>
  <c r="B4363" i="7"/>
  <c r="B4365" i="7"/>
  <c r="B4367" i="7"/>
  <c r="B4369" i="7"/>
  <c r="B4371" i="7"/>
  <c r="B4373" i="7"/>
  <c r="B4375" i="7"/>
  <c r="B4377" i="7"/>
  <c r="B4379" i="7"/>
  <c r="B4381" i="7"/>
  <c r="B4383" i="7"/>
  <c r="B4385" i="7"/>
  <c r="B4387" i="7"/>
  <c r="B4389" i="7"/>
  <c r="B4391" i="7"/>
  <c r="B4393" i="7"/>
  <c r="B4395" i="7"/>
  <c r="B4397" i="7"/>
  <c r="B4399" i="7"/>
  <c r="B4401" i="7"/>
  <c r="B4403" i="7"/>
  <c r="B4405" i="7"/>
  <c r="B4407" i="7"/>
  <c r="B4409" i="7"/>
  <c r="B4411" i="7"/>
  <c r="B4413" i="7"/>
  <c r="B4415" i="7"/>
  <c r="B4417" i="7"/>
  <c r="B4419" i="7"/>
  <c r="B4421" i="7"/>
  <c r="B4423" i="7"/>
  <c r="B4425" i="7"/>
  <c r="B4427" i="7"/>
  <c r="B4429" i="7"/>
  <c r="B4431" i="7"/>
  <c r="B4433" i="7"/>
  <c r="B4435" i="7"/>
  <c r="B4437" i="7"/>
  <c r="B4439" i="7"/>
  <c r="B4441" i="7"/>
  <c r="B4443" i="7"/>
  <c r="B4445" i="7"/>
  <c r="B4447" i="7"/>
  <c r="B4449" i="7"/>
  <c r="B4451" i="7"/>
  <c r="B4453" i="7"/>
  <c r="B4455" i="7"/>
  <c r="B4457" i="7"/>
  <c r="B4459" i="7"/>
  <c r="B4461" i="7"/>
  <c r="B4463" i="7"/>
  <c r="B4465" i="7"/>
  <c r="B4467" i="7"/>
  <c r="B4469" i="7"/>
  <c r="B4471" i="7"/>
  <c r="B4473" i="7"/>
  <c r="B4475" i="7"/>
  <c r="B4477" i="7"/>
  <c r="B4479" i="7"/>
  <c r="B4481" i="7"/>
  <c r="B4483" i="7"/>
  <c r="B4485" i="7"/>
  <c r="B4487" i="7"/>
  <c r="B4489" i="7"/>
  <c r="B4491" i="7"/>
  <c r="B4493" i="7"/>
  <c r="B4495" i="7"/>
  <c r="B4497" i="7"/>
  <c r="B4499" i="7"/>
  <c r="B4501" i="7"/>
  <c r="B4503" i="7"/>
  <c r="B4505" i="7"/>
  <c r="B4507" i="7"/>
  <c r="B4509" i="7"/>
  <c r="B4511" i="7"/>
  <c r="B4513" i="7"/>
  <c r="B4515" i="7"/>
  <c r="B4517" i="7"/>
  <c r="B4519" i="7"/>
  <c r="B4521" i="7"/>
  <c r="B4523" i="7"/>
  <c r="B4525" i="7"/>
  <c r="B4527" i="7"/>
  <c r="B4529" i="7"/>
  <c r="B4531" i="7"/>
  <c r="B4533" i="7"/>
  <c r="B4535" i="7"/>
  <c r="B4537" i="7"/>
  <c r="B4539" i="7"/>
  <c r="B4541" i="7"/>
  <c r="B4543" i="7"/>
  <c r="B4545" i="7"/>
  <c r="B4547" i="7"/>
  <c r="B4549" i="7"/>
  <c r="B4551" i="7"/>
  <c r="B4553" i="7"/>
  <c r="B4555" i="7"/>
  <c r="B4557" i="7"/>
  <c r="B4559" i="7"/>
  <c r="B4561" i="7"/>
  <c r="B4563" i="7"/>
  <c r="B4565" i="7"/>
  <c r="B4567" i="7"/>
  <c r="B4569" i="7"/>
  <c r="B4571" i="7"/>
  <c r="B4573" i="7"/>
  <c r="B4575" i="7"/>
  <c r="B4577" i="7"/>
  <c r="B4579" i="7"/>
  <c r="B4581" i="7"/>
  <c r="B4583" i="7"/>
  <c r="B4585" i="7"/>
  <c r="B4587" i="7"/>
  <c r="B4589" i="7"/>
  <c r="B4591" i="7"/>
  <c r="B4593" i="7"/>
  <c r="B4595" i="7"/>
  <c r="B4597" i="7"/>
  <c r="B4599" i="7"/>
  <c r="B4601" i="7"/>
  <c r="B4603" i="7"/>
  <c r="B4605" i="7"/>
  <c r="B4607" i="7"/>
  <c r="B4609" i="7"/>
  <c r="B4611" i="7"/>
  <c r="B4613" i="7"/>
  <c r="B4615" i="7"/>
  <c r="B4617" i="7"/>
  <c r="B4619" i="7"/>
  <c r="B4621" i="7"/>
  <c r="B4623" i="7"/>
  <c r="B4625" i="7"/>
  <c r="B4627" i="7"/>
  <c r="B4629" i="7"/>
  <c r="B4631" i="7"/>
  <c r="B4633" i="7"/>
  <c r="B4635" i="7"/>
  <c r="B4637" i="7"/>
  <c r="B4639" i="7"/>
  <c r="B4641" i="7"/>
  <c r="B4643" i="7"/>
  <c r="B4645" i="7"/>
  <c r="B4647" i="7"/>
  <c r="B4649" i="7"/>
  <c r="B4651" i="7"/>
  <c r="B4653" i="7"/>
  <c r="B4655" i="7"/>
  <c r="B4657" i="7"/>
  <c r="B4659" i="7"/>
  <c r="B4661" i="7"/>
  <c r="B4663" i="7"/>
  <c r="B4665" i="7"/>
  <c r="B4667" i="7"/>
  <c r="B4669" i="7"/>
  <c r="B4671" i="7"/>
  <c r="B4673" i="7"/>
  <c r="B4675" i="7"/>
  <c r="B4677" i="7"/>
  <c r="B4679" i="7"/>
  <c r="B4681" i="7"/>
  <c r="B4683" i="7"/>
  <c r="B4685" i="7"/>
  <c r="B4687" i="7"/>
  <c r="B4689" i="7"/>
  <c r="B4691" i="7"/>
  <c r="B4693" i="7"/>
  <c r="B4695" i="7"/>
  <c r="B4697" i="7"/>
  <c r="B4699" i="7"/>
  <c r="B4701" i="7"/>
  <c r="B4703" i="7"/>
  <c r="B4705" i="7"/>
  <c r="B4707" i="7"/>
  <c r="B4709" i="7"/>
  <c r="B4711" i="7"/>
  <c r="B4713" i="7"/>
  <c r="B4715" i="7"/>
  <c r="B4717" i="7"/>
  <c r="B2888" i="7"/>
  <c r="B2890" i="7"/>
  <c r="B2892" i="7"/>
  <c r="B2894" i="7"/>
  <c r="B2896" i="7"/>
  <c r="B2898" i="7"/>
  <c r="B2900" i="7"/>
  <c r="B2902" i="7"/>
  <c r="B2904" i="7"/>
  <c r="B2906" i="7"/>
  <c r="B2908" i="7"/>
  <c r="B2910" i="7"/>
  <c r="B2912" i="7"/>
  <c r="B2914" i="7"/>
  <c r="B2916" i="7"/>
  <c r="B2918" i="7"/>
  <c r="B2920" i="7"/>
  <c r="B2922" i="7"/>
  <c r="B2924" i="7"/>
  <c r="B2926" i="7"/>
  <c r="B2928" i="7"/>
  <c r="B2930" i="7"/>
  <c r="B2932" i="7"/>
  <c r="B2934" i="7"/>
  <c r="B2936" i="7"/>
  <c r="B2938" i="7"/>
  <c r="B2940" i="7"/>
  <c r="B2942" i="7"/>
  <c r="B2944" i="7"/>
  <c r="B2946" i="7"/>
  <c r="B2948" i="7"/>
  <c r="B2950" i="7"/>
  <c r="B2952" i="7"/>
  <c r="B2954" i="7"/>
  <c r="B2956" i="7"/>
  <c r="B2958" i="7"/>
  <c r="B2960" i="7"/>
  <c r="B2962" i="7"/>
  <c r="B2964" i="7"/>
  <c r="B2966" i="7"/>
  <c r="B2968" i="7"/>
  <c r="B2970" i="7"/>
  <c r="B2972" i="7"/>
  <c r="B2974" i="7"/>
  <c r="B2976" i="7"/>
  <c r="B2978" i="7"/>
  <c r="B2980" i="7"/>
  <c r="B2982" i="7"/>
  <c r="B2984" i="7"/>
  <c r="B2986" i="7"/>
  <c r="B2988" i="7"/>
  <c r="B2990" i="7"/>
  <c r="B2992" i="7"/>
  <c r="B2994" i="7"/>
  <c r="B2996" i="7"/>
  <c r="B2998" i="7"/>
  <c r="B3000" i="7"/>
  <c r="B3002" i="7"/>
  <c r="B3004" i="7"/>
  <c r="B3006" i="7"/>
  <c r="B3008" i="7"/>
  <c r="B3010" i="7"/>
  <c r="B3012" i="7"/>
  <c r="B3014" i="7"/>
  <c r="B3016" i="7"/>
  <c r="B3018" i="7"/>
  <c r="B3020" i="7"/>
  <c r="B3022" i="7"/>
  <c r="B3024" i="7"/>
  <c r="B3026" i="7"/>
  <c r="B3028" i="7"/>
  <c r="B3030" i="7"/>
  <c r="B3032" i="7"/>
  <c r="B3034" i="7"/>
  <c r="B3036" i="7"/>
  <c r="B3038" i="7"/>
  <c r="B3040" i="7"/>
  <c r="B3042" i="7"/>
  <c r="B3044" i="7"/>
  <c r="B3046" i="7"/>
  <c r="B3048" i="7"/>
  <c r="B3050" i="7"/>
  <c r="B3052" i="7"/>
  <c r="B3054" i="7"/>
  <c r="B3056" i="7"/>
  <c r="B3058" i="7"/>
  <c r="B3060" i="7"/>
  <c r="B3062" i="7"/>
  <c r="B3064" i="7"/>
  <c r="B3066" i="7"/>
  <c r="B3068" i="7"/>
  <c r="B3070" i="7"/>
  <c r="B3072" i="7"/>
  <c r="B3074" i="7"/>
  <c r="B3076" i="7"/>
  <c r="B3078" i="7"/>
  <c r="B3080" i="7"/>
  <c r="B3082" i="7"/>
  <c r="B3084" i="7"/>
  <c r="B3086" i="7"/>
  <c r="B3088" i="7"/>
  <c r="B3090" i="7"/>
  <c r="B3092" i="7"/>
  <c r="B3094" i="7"/>
  <c r="B3096" i="7"/>
  <c r="B3098" i="7"/>
  <c r="B3100" i="7"/>
  <c r="B3102" i="7"/>
  <c r="B3104" i="7"/>
  <c r="B3106" i="7"/>
  <c r="B3108" i="7"/>
  <c r="B3110" i="7"/>
  <c r="B3112" i="7"/>
  <c r="B3114" i="7"/>
  <c r="B3116" i="7"/>
  <c r="B3118" i="7"/>
  <c r="B3120" i="7"/>
  <c r="B3122" i="7"/>
  <c r="B3124" i="7"/>
  <c r="B3126" i="7"/>
  <c r="B3128" i="7"/>
  <c r="B3130" i="7"/>
  <c r="B3132" i="7"/>
  <c r="B3134" i="7"/>
  <c r="B3136" i="7"/>
  <c r="B3138" i="7"/>
  <c r="B3140" i="7"/>
  <c r="B3142" i="7"/>
  <c r="B3144" i="7"/>
  <c r="B3146" i="7"/>
  <c r="B3148" i="7"/>
  <c r="B3150" i="7"/>
  <c r="B3152" i="7"/>
  <c r="B3154" i="7"/>
  <c r="B3156" i="7"/>
  <c r="B3158" i="7"/>
  <c r="B3160" i="7"/>
  <c r="B3162" i="7"/>
  <c r="B3164" i="7"/>
  <c r="B3166" i="7"/>
  <c r="B3168" i="7"/>
  <c r="B3170" i="7"/>
  <c r="B3172" i="7"/>
  <c r="B3174" i="7"/>
  <c r="B3176" i="7"/>
  <c r="B3178" i="7"/>
  <c r="B3180" i="7"/>
  <c r="B3182" i="7"/>
  <c r="B3184" i="7"/>
  <c r="B3186" i="7"/>
  <c r="B3188" i="7"/>
  <c r="B3190" i="7"/>
  <c r="B3192" i="7"/>
  <c r="B3194" i="7"/>
  <c r="B3196" i="7"/>
  <c r="B3198" i="7"/>
  <c r="B3200" i="7"/>
  <c r="B3202" i="7"/>
  <c r="B3204" i="7"/>
  <c r="B3206" i="7"/>
  <c r="B3208" i="7"/>
  <c r="B3210" i="7"/>
  <c r="B3212" i="7"/>
  <c r="B3214" i="7"/>
  <c r="B3216" i="7"/>
  <c r="B3218" i="7"/>
  <c r="B3220" i="7"/>
  <c r="B3222" i="7"/>
  <c r="B3224" i="7"/>
  <c r="B3226" i="7"/>
  <c r="B3228" i="7"/>
  <c r="B3230" i="7"/>
  <c r="B3232" i="7"/>
  <c r="B3234" i="7"/>
  <c r="B3236" i="7"/>
  <c r="B3238" i="7"/>
  <c r="B3240" i="7"/>
  <c r="B3242" i="7"/>
  <c r="B3244" i="7"/>
  <c r="B3246" i="7"/>
  <c r="B3248" i="7"/>
  <c r="B3250" i="7"/>
  <c r="B3252" i="7"/>
  <c r="B3254" i="7"/>
  <c r="B3256" i="7"/>
  <c r="B3258" i="7"/>
  <c r="B3260" i="7"/>
  <c r="B3262" i="7"/>
  <c r="B3264" i="7"/>
  <c r="B3266" i="7"/>
  <c r="B3268" i="7"/>
  <c r="B3270" i="7"/>
  <c r="B3272" i="7"/>
  <c r="B3274" i="7"/>
  <c r="B3276" i="7"/>
  <c r="B3278" i="7"/>
  <c r="B3280" i="7"/>
  <c r="B3282" i="7"/>
  <c r="B3284" i="7"/>
  <c r="B3286" i="7"/>
  <c r="B3288" i="7"/>
  <c r="B3290" i="7"/>
  <c r="B3292" i="7"/>
  <c r="B3294" i="7"/>
  <c r="B3296" i="7"/>
  <c r="B3298" i="7"/>
  <c r="B3300" i="7"/>
  <c r="B3302" i="7"/>
  <c r="B3304" i="7"/>
  <c r="B3306" i="7"/>
  <c r="B3308" i="7"/>
  <c r="B3310" i="7"/>
  <c r="B3312" i="7"/>
  <c r="B3314" i="7"/>
  <c r="B3316" i="7"/>
  <c r="B3318" i="7"/>
  <c r="B3320" i="7"/>
  <c r="B3322" i="7"/>
  <c r="B3324" i="7"/>
  <c r="B3326" i="7"/>
  <c r="B3328" i="7"/>
  <c r="B3330" i="7"/>
  <c r="B3332" i="7"/>
  <c r="B3334" i="7"/>
  <c r="B3336" i="7"/>
  <c r="B3338" i="7"/>
  <c r="B3340" i="7"/>
  <c r="B3342" i="7"/>
  <c r="B3344" i="7"/>
  <c r="B3346" i="7"/>
  <c r="B3348" i="7"/>
  <c r="B3350" i="7"/>
  <c r="B3352" i="7"/>
  <c r="B3354" i="7"/>
  <c r="B3356" i="7"/>
  <c r="B3358" i="7"/>
  <c r="B3360" i="7"/>
  <c r="B3362" i="7"/>
  <c r="B3364" i="7"/>
  <c r="B3366" i="7"/>
  <c r="B3368" i="7"/>
  <c r="B3370" i="7"/>
  <c r="B3372" i="7"/>
  <c r="B3374" i="7"/>
  <c r="B3376" i="7"/>
  <c r="B3378" i="7"/>
  <c r="B3380" i="7"/>
  <c r="B3382" i="7"/>
  <c r="B3384" i="7"/>
  <c r="B3386" i="7"/>
  <c r="B3388" i="7"/>
  <c r="B3390" i="7"/>
  <c r="B3392" i="7"/>
  <c r="B3394" i="7"/>
  <c r="B3396" i="7"/>
  <c r="B3398" i="7"/>
  <c r="B3400" i="7"/>
  <c r="B3402" i="7"/>
  <c r="B3404" i="7"/>
  <c r="B3406" i="7"/>
  <c r="B3408" i="7"/>
  <c r="B3410" i="7"/>
  <c r="B3412" i="7"/>
  <c r="B3414" i="7"/>
  <c r="B3416" i="7"/>
  <c r="B3418" i="7"/>
  <c r="B3420" i="7"/>
  <c r="B3422" i="7"/>
  <c r="B3424" i="7"/>
  <c r="B3426" i="7"/>
  <c r="B3428" i="7"/>
  <c r="B3430" i="7"/>
  <c r="B3432" i="7"/>
  <c r="B3434" i="7"/>
  <c r="B3436" i="7"/>
  <c r="B3438" i="7"/>
  <c r="B3440" i="7"/>
  <c r="B3442" i="7"/>
  <c r="B3444" i="7"/>
  <c r="B3446" i="7"/>
  <c r="B3448" i="7"/>
  <c r="B3450" i="7"/>
  <c r="B3452" i="7"/>
  <c r="B3454" i="7"/>
  <c r="B3456" i="7"/>
  <c r="B3458" i="7"/>
  <c r="B3460" i="7"/>
  <c r="B3462" i="7"/>
  <c r="B3464" i="7"/>
  <c r="B3466" i="7"/>
  <c r="B3468" i="7"/>
  <c r="B3470" i="7"/>
  <c r="B3472" i="7"/>
  <c r="B3474" i="7"/>
  <c r="B3476" i="7"/>
  <c r="B3478" i="7"/>
  <c r="B3480" i="7"/>
  <c r="B3482" i="7"/>
  <c r="B3484" i="7"/>
  <c r="B3486" i="7"/>
  <c r="B3488" i="7"/>
  <c r="B3490" i="7"/>
  <c r="B3492" i="7"/>
  <c r="B3494" i="7"/>
  <c r="B3496" i="7"/>
  <c r="B3498" i="7"/>
  <c r="B3500" i="7"/>
  <c r="B3502" i="7"/>
  <c r="B3504" i="7"/>
  <c r="B3506" i="7"/>
  <c r="B3508" i="7"/>
  <c r="B3510" i="7"/>
  <c r="B3512" i="7"/>
  <c r="B3514" i="7"/>
  <c r="B3516" i="7"/>
  <c r="B3518" i="7"/>
  <c r="B3520" i="7"/>
  <c r="B3522" i="7"/>
  <c r="B3524" i="7"/>
  <c r="B3526" i="7"/>
  <c r="B3528" i="7"/>
  <c r="B3530" i="7"/>
  <c r="B3532" i="7"/>
  <c r="B3534" i="7"/>
  <c r="B3536" i="7"/>
  <c r="B3538" i="7"/>
  <c r="B3540" i="7"/>
  <c r="B3542" i="7"/>
  <c r="B3544" i="7"/>
  <c r="B3546" i="7"/>
  <c r="B3548" i="7"/>
  <c r="B3550" i="7"/>
  <c r="B3552" i="7"/>
  <c r="B3554" i="7"/>
  <c r="B3556" i="7"/>
  <c r="B3558" i="7"/>
  <c r="B3560" i="7"/>
  <c r="B3562" i="7"/>
  <c r="B3564" i="7"/>
  <c r="B3566" i="7"/>
  <c r="B3568" i="7"/>
  <c r="B3570" i="7"/>
  <c r="B3572" i="7"/>
  <c r="B3574" i="7"/>
  <c r="B3576" i="7"/>
  <c r="B3578" i="7"/>
  <c r="B3580" i="7"/>
  <c r="B3582" i="7"/>
  <c r="B3584" i="7"/>
  <c r="B3586" i="7"/>
  <c r="B3588" i="7"/>
  <c r="B3590" i="7"/>
  <c r="B3592" i="7"/>
  <c r="B3594" i="7"/>
  <c r="B3596" i="7"/>
  <c r="B3598" i="7"/>
  <c r="B3600" i="7"/>
  <c r="B3602" i="7"/>
  <c r="B3604" i="7"/>
  <c r="B3606" i="7"/>
  <c r="B3608" i="7"/>
  <c r="B3610" i="7"/>
  <c r="B3612" i="7"/>
  <c r="B3614" i="7"/>
  <c r="B3616" i="7"/>
  <c r="B3618" i="7"/>
  <c r="B3620" i="7"/>
  <c r="B3622" i="7"/>
  <c r="B3624" i="7"/>
  <c r="B3626" i="7"/>
  <c r="B3628" i="7"/>
  <c r="B3630" i="7"/>
  <c r="B3632" i="7"/>
  <c r="B3634" i="7"/>
  <c r="B3636" i="7"/>
  <c r="B3638" i="7"/>
  <c r="B3640" i="7"/>
  <c r="B3642" i="7"/>
  <c r="B3644" i="7"/>
  <c r="B3646" i="7"/>
  <c r="B3648" i="7"/>
  <c r="B3650" i="7"/>
  <c r="B3652" i="7"/>
  <c r="B3654" i="7"/>
  <c r="B3656" i="7"/>
  <c r="B3658" i="7"/>
  <c r="B3660" i="7"/>
  <c r="B3662" i="7"/>
  <c r="B3664" i="7"/>
  <c r="B3666" i="7"/>
  <c r="B3668" i="7"/>
  <c r="B3670" i="7"/>
  <c r="B3672" i="7"/>
  <c r="B3674" i="7"/>
  <c r="B3676" i="7"/>
  <c r="B3678" i="7"/>
  <c r="B3680" i="7"/>
  <c r="B3682" i="7"/>
  <c r="B3684" i="7"/>
  <c r="B3686" i="7"/>
  <c r="B3688" i="7"/>
  <c r="B3690" i="7"/>
  <c r="B3692" i="7"/>
  <c r="B3694" i="7"/>
  <c r="B3696" i="7"/>
  <c r="B3698" i="7"/>
  <c r="B3700" i="7"/>
  <c r="B3702" i="7"/>
  <c r="B3704" i="7"/>
  <c r="B3706" i="7"/>
  <c r="B3708" i="7"/>
  <c r="B3710" i="7"/>
  <c r="B3712" i="7"/>
  <c r="B3714" i="7"/>
  <c r="B3716" i="7"/>
  <c r="B3718" i="7"/>
  <c r="B3720" i="7"/>
  <c r="B3722" i="7"/>
  <c r="B3724" i="7"/>
  <c r="B3726" i="7"/>
  <c r="B3728" i="7"/>
  <c r="B3730" i="7"/>
  <c r="B3732" i="7"/>
  <c r="B3734" i="7"/>
  <c r="B3736" i="7"/>
  <c r="B3738" i="7"/>
  <c r="B3740" i="7"/>
  <c r="B3742" i="7"/>
  <c r="B3744" i="7"/>
  <c r="B3746" i="7"/>
  <c r="B3748" i="7"/>
  <c r="B3750" i="7"/>
  <c r="B3752" i="7"/>
  <c r="B3754" i="7"/>
  <c r="B3756" i="7"/>
  <c r="B3758" i="7"/>
  <c r="B3760" i="7"/>
  <c r="B3762" i="7"/>
  <c r="B3764" i="7"/>
  <c r="B3766" i="7"/>
  <c r="B3768" i="7"/>
  <c r="B3770" i="7"/>
  <c r="B3772" i="7"/>
  <c r="B3774" i="7"/>
  <c r="B3776" i="7"/>
  <c r="B3778" i="7"/>
  <c r="B3780" i="7"/>
  <c r="B3782" i="7"/>
  <c r="B3784" i="7"/>
  <c r="B3786" i="7"/>
  <c r="B3788" i="7"/>
  <c r="B3790" i="7"/>
  <c r="B3792" i="7"/>
  <c r="B3794" i="7"/>
  <c r="B3796" i="7"/>
  <c r="B3798" i="7"/>
  <c r="B3800" i="7"/>
  <c r="B3802" i="7"/>
  <c r="B3804" i="7"/>
  <c r="B3806" i="7"/>
  <c r="B3808" i="7"/>
  <c r="B3810" i="7"/>
  <c r="B3812" i="7"/>
  <c r="B3814" i="7"/>
  <c r="B3816" i="7"/>
  <c r="B3818" i="7"/>
  <c r="B3820" i="7"/>
  <c r="B3822" i="7"/>
  <c r="B3824" i="7"/>
  <c r="B3826" i="7"/>
  <c r="B3828" i="7"/>
  <c r="B3830" i="7"/>
  <c r="B3832" i="7"/>
  <c r="B3834" i="7"/>
  <c r="B3836" i="7"/>
  <c r="B3838" i="7"/>
  <c r="B3840" i="7"/>
  <c r="B3842" i="7"/>
  <c r="B3844" i="7"/>
  <c r="B3846" i="7"/>
  <c r="B3848" i="7"/>
  <c r="B3850" i="7"/>
  <c r="B3852" i="7"/>
  <c r="B3854" i="7"/>
  <c r="B3856" i="7"/>
  <c r="B3858" i="7"/>
  <c r="B3860" i="7"/>
  <c r="B3862" i="7"/>
  <c r="B3864" i="7"/>
  <c r="B3866" i="7"/>
  <c r="B3868" i="7"/>
  <c r="B3870" i="7"/>
  <c r="B3872" i="7"/>
  <c r="B3874" i="7"/>
  <c r="B3876" i="7"/>
  <c r="B3878" i="7"/>
  <c r="B3880" i="7"/>
  <c r="B3882" i="7"/>
  <c r="B3884" i="7"/>
  <c r="B3886" i="7"/>
  <c r="B3888" i="7"/>
  <c r="B3890" i="7"/>
  <c r="B3892" i="7"/>
  <c r="B3894" i="7"/>
  <c r="B3896" i="7"/>
  <c r="B3898" i="7"/>
  <c r="B3900" i="7"/>
  <c r="B3902" i="7"/>
  <c r="B3904" i="7"/>
  <c r="B3906" i="7"/>
  <c r="B3908" i="7"/>
  <c r="B3910" i="7"/>
  <c r="B3912" i="7"/>
  <c r="B3914" i="7"/>
  <c r="B3916" i="7"/>
  <c r="B3918" i="7"/>
  <c r="B3920" i="7"/>
  <c r="B3922" i="7"/>
  <c r="B3924" i="7"/>
  <c r="B3926" i="7"/>
  <c r="B3928" i="7"/>
  <c r="B3930" i="7"/>
  <c r="B3932" i="7"/>
  <c r="B3934" i="7"/>
  <c r="B3936" i="7"/>
  <c r="B3938" i="7"/>
  <c r="B3940" i="7"/>
  <c r="B3942" i="7"/>
  <c r="B3944" i="7"/>
  <c r="B3946" i="7"/>
  <c r="B3948" i="7"/>
  <c r="B3950" i="7"/>
  <c r="B3952" i="7"/>
  <c r="B3954" i="7"/>
  <c r="B3956" i="7"/>
  <c r="B3958" i="7"/>
  <c r="B3960" i="7"/>
  <c r="B3962" i="7"/>
  <c r="B3964" i="7"/>
  <c r="B3966" i="7"/>
  <c r="B3968" i="7"/>
  <c r="B3970" i="7"/>
  <c r="B3972" i="7"/>
  <c r="B3974" i="7"/>
  <c r="B3976" i="7"/>
  <c r="B3978" i="7"/>
  <c r="B3980" i="7"/>
  <c r="B3982" i="7"/>
  <c r="B3984" i="7"/>
  <c r="B3986" i="7"/>
  <c r="B3988" i="7"/>
  <c r="B3990" i="7"/>
  <c r="B3992" i="7"/>
  <c r="B3994" i="7"/>
  <c r="B3996" i="7"/>
  <c r="B3998" i="7"/>
  <c r="B4000" i="7"/>
  <c r="B4002" i="7"/>
  <c r="B4004" i="7"/>
  <c r="B4006" i="7"/>
  <c r="B4008" i="7"/>
  <c r="B4010" i="7"/>
  <c r="B4012" i="7"/>
  <c r="B4014" i="7"/>
  <c r="B4016" i="7"/>
  <c r="B4018" i="7"/>
  <c r="B4020" i="7"/>
  <c r="B4022" i="7"/>
  <c r="B4024" i="7"/>
  <c r="B4026" i="7"/>
  <c r="B4028" i="7"/>
  <c r="B4030" i="7"/>
  <c r="B4032" i="7"/>
  <c r="B4034" i="7"/>
  <c r="B4036" i="7"/>
  <c r="B4038" i="7"/>
  <c r="B4040" i="7"/>
  <c r="B4042" i="7"/>
  <c r="B4044" i="7"/>
  <c r="B4046" i="7"/>
  <c r="B4048" i="7"/>
  <c r="B4050" i="7"/>
  <c r="B4052" i="7"/>
  <c r="B4054" i="7"/>
  <c r="B4056" i="7"/>
  <c r="B4058" i="7"/>
  <c r="B4060" i="7"/>
  <c r="B4062" i="7"/>
  <c r="B4064" i="7"/>
  <c r="B4066" i="7"/>
  <c r="B4068" i="7"/>
  <c r="B4070" i="7"/>
  <c r="B4072" i="7"/>
  <c r="B4074" i="7"/>
  <c r="B4076" i="7"/>
  <c r="B4078" i="7"/>
  <c r="B4080" i="7"/>
  <c r="B4082" i="7"/>
  <c r="B4084" i="7"/>
  <c r="B4086" i="7"/>
  <c r="B4088" i="7"/>
  <c r="B4090" i="7"/>
  <c r="B4092" i="7"/>
  <c r="B4094" i="7"/>
  <c r="B4096" i="7"/>
  <c r="B4098" i="7"/>
  <c r="B4100" i="7"/>
  <c r="B4102" i="7"/>
  <c r="B4104" i="7"/>
  <c r="B4106" i="7"/>
  <c r="B4108" i="7"/>
  <c r="B4110" i="7"/>
  <c r="B4112" i="7"/>
  <c r="B4114" i="7"/>
  <c r="B4116" i="7"/>
  <c r="B4118" i="7"/>
  <c r="B4120" i="7"/>
  <c r="B4122" i="7"/>
  <c r="B4124" i="7"/>
  <c r="B4126" i="7"/>
  <c r="B4128" i="7"/>
  <c r="B4130" i="7"/>
  <c r="B4132" i="7"/>
  <c r="B4134" i="7"/>
  <c r="B4136" i="7"/>
  <c r="B4138" i="7"/>
  <c r="B4140" i="7"/>
  <c r="B4142" i="7"/>
  <c r="B4144" i="7"/>
  <c r="B4146" i="7"/>
  <c r="B4148" i="7"/>
  <c r="B4150" i="7"/>
  <c r="B4152" i="7"/>
  <c r="B4154" i="7"/>
  <c r="B4156" i="7"/>
  <c r="B4158" i="7"/>
  <c r="B4160" i="7"/>
  <c r="B4162" i="7"/>
  <c r="B4164" i="7"/>
  <c r="B4166" i="7"/>
  <c r="B4168" i="7"/>
  <c r="B4170" i="7"/>
  <c r="B4172" i="7"/>
  <c r="B4174" i="7"/>
  <c r="B4176" i="7"/>
  <c r="B4178" i="7"/>
  <c r="B4180" i="7"/>
  <c r="B4182" i="7"/>
  <c r="B4184" i="7"/>
  <c r="B4186" i="7"/>
  <c r="B4188" i="7"/>
  <c r="B4190" i="7"/>
  <c r="B4192" i="7"/>
  <c r="B4194" i="7"/>
  <c r="B4196" i="7"/>
  <c r="B4198" i="7"/>
  <c r="B4200" i="7"/>
  <c r="B4202" i="7"/>
  <c r="B4204" i="7"/>
  <c r="B4206" i="7"/>
  <c r="B4208" i="7"/>
  <c r="B4210" i="7"/>
  <c r="B4212" i="7"/>
  <c r="B4214" i="7"/>
  <c r="B4216" i="7"/>
  <c r="B4218" i="7"/>
  <c r="B4220" i="7"/>
  <c r="B4222" i="7"/>
  <c r="B4224" i="7"/>
  <c r="B4226" i="7"/>
  <c r="B4228" i="7"/>
  <c r="B4230" i="7"/>
  <c r="B4232" i="7"/>
  <c r="B4234" i="7"/>
  <c r="B4236" i="7"/>
  <c r="B4238" i="7"/>
  <c r="B4240" i="7"/>
  <c r="B4242" i="7"/>
  <c r="B4244" i="7"/>
  <c r="B4246" i="7"/>
  <c r="B4248" i="7"/>
  <c r="B4250" i="7"/>
  <c r="B4252" i="7"/>
  <c r="B4254" i="7"/>
  <c r="B4256" i="7"/>
  <c r="B4258" i="7"/>
  <c r="B4260" i="7"/>
  <c r="B4262" i="7"/>
  <c r="B4264" i="7"/>
  <c r="B4266" i="7"/>
  <c r="B4268" i="7"/>
  <c r="B4270" i="7"/>
  <c r="B4272" i="7"/>
  <c r="B4274" i="7"/>
  <c r="B4276" i="7"/>
  <c r="B4278" i="7"/>
  <c r="B4280" i="7"/>
  <c r="B4282" i="7"/>
  <c r="B4284" i="7"/>
  <c r="B4286" i="7"/>
  <c r="B4288" i="7"/>
  <c r="B4290" i="7"/>
  <c r="B4292" i="7"/>
  <c r="B4294" i="7"/>
  <c r="B4296" i="7"/>
  <c r="B4298" i="7"/>
  <c r="B4300" i="7"/>
  <c r="B4302" i="7"/>
  <c r="B4304" i="7"/>
  <c r="B4306" i="7"/>
  <c r="B4308" i="7"/>
  <c r="B4310" i="7"/>
  <c r="B4312" i="7"/>
  <c r="B4314" i="7"/>
  <c r="B4316" i="7"/>
  <c r="B4318" i="7"/>
  <c r="B4320" i="7"/>
  <c r="B4322" i="7"/>
  <c r="B4324" i="7"/>
  <c r="B4326" i="7"/>
  <c r="B4328" i="7"/>
  <c r="B4330" i="7"/>
  <c r="B4332" i="7"/>
  <c r="B4334" i="7"/>
  <c r="B4336" i="7"/>
  <c r="B4338" i="7"/>
  <c r="B4340" i="7"/>
  <c r="B4342" i="7"/>
  <c r="B4344" i="7"/>
  <c r="B4346" i="7"/>
  <c r="B4348" i="7"/>
  <c r="B4350" i="7"/>
  <c r="B4352" i="7"/>
  <c r="B4354" i="7"/>
  <c r="B4356" i="7"/>
  <c r="B4358" i="7"/>
  <c r="B4360" i="7"/>
  <c r="B4362" i="7"/>
  <c r="B4364" i="7"/>
  <c r="B4366" i="7"/>
  <c r="B4368" i="7"/>
  <c r="B4370" i="7"/>
  <c r="B4372" i="7"/>
  <c r="B4374" i="7"/>
  <c r="B4376" i="7"/>
  <c r="B4378" i="7"/>
  <c r="B4380" i="7"/>
  <c r="B4382" i="7"/>
  <c r="B4384" i="7"/>
  <c r="B4386" i="7"/>
  <c r="B4388" i="7"/>
  <c r="B4390" i="7"/>
  <c r="B4392" i="7"/>
  <c r="B4394" i="7"/>
  <c r="B4396" i="7"/>
  <c r="B4398" i="7"/>
  <c r="B4400" i="7"/>
  <c r="B4402" i="7"/>
  <c r="B4404" i="7"/>
  <c r="B4406" i="7"/>
  <c r="B4408" i="7"/>
  <c r="B4410" i="7"/>
  <c r="B4412" i="7"/>
  <c r="B4414" i="7"/>
  <c r="B4416" i="7"/>
  <c r="B4418" i="7"/>
  <c r="B4420" i="7"/>
  <c r="B4422" i="7"/>
  <c r="B4424" i="7"/>
  <c r="B4426" i="7"/>
  <c r="B4428" i="7"/>
  <c r="B4430" i="7"/>
  <c r="B4432" i="7"/>
  <c r="B4434" i="7"/>
  <c r="B4436" i="7"/>
  <c r="B4438" i="7"/>
  <c r="B4440" i="7"/>
  <c r="B4442" i="7"/>
  <c r="B4444" i="7"/>
  <c r="B4446" i="7"/>
  <c r="B4448" i="7"/>
  <c r="B4450" i="7"/>
  <c r="B4452" i="7"/>
  <c r="B4454" i="7"/>
  <c r="B4456" i="7"/>
  <c r="B4458" i="7"/>
  <c r="B4460" i="7"/>
  <c r="B4462" i="7"/>
  <c r="B4464" i="7"/>
  <c r="B4466" i="7"/>
  <c r="B4468" i="7"/>
  <c r="B4470" i="7"/>
  <c r="B4472" i="7"/>
  <c r="B4474" i="7"/>
  <c r="B4476" i="7"/>
  <c r="B4478" i="7"/>
  <c r="B4480" i="7"/>
  <c r="B4482" i="7"/>
  <c r="B4484" i="7"/>
  <c r="B4486" i="7"/>
  <c r="B4488" i="7"/>
  <c r="B4490" i="7"/>
  <c r="B4492" i="7"/>
  <c r="B4494" i="7"/>
  <c r="B4496" i="7"/>
  <c r="B4498" i="7"/>
  <c r="B4500" i="7"/>
  <c r="B4502" i="7"/>
  <c r="B4504" i="7"/>
  <c r="B4506" i="7"/>
  <c r="B4508" i="7"/>
  <c r="B4510" i="7"/>
  <c r="B4512" i="7"/>
  <c r="B4514" i="7"/>
  <c r="B4516" i="7"/>
  <c r="B4518" i="7"/>
  <c r="B4520" i="7"/>
  <c r="B4522" i="7"/>
  <c r="B4524" i="7"/>
  <c r="B4526" i="7"/>
  <c r="B4528" i="7"/>
  <c r="B4530" i="7"/>
  <c r="B4532" i="7"/>
  <c r="B4534" i="7"/>
  <c r="B4536" i="7"/>
  <c r="B4538" i="7"/>
  <c r="B4540" i="7"/>
  <c r="B4542" i="7"/>
  <c r="B4544" i="7"/>
  <c r="B4546" i="7"/>
  <c r="B4548" i="7"/>
  <c r="B4550" i="7"/>
  <c r="B4552" i="7"/>
  <c r="B4554" i="7"/>
  <c r="B4556" i="7"/>
  <c r="B4558" i="7"/>
  <c r="B4560" i="7"/>
  <c r="B4562" i="7"/>
  <c r="B4564" i="7"/>
  <c r="B4566" i="7"/>
  <c r="B4568" i="7"/>
  <c r="B4570" i="7"/>
  <c r="B4572" i="7"/>
  <c r="B4574" i="7"/>
  <c r="B4576" i="7"/>
  <c r="B4578" i="7"/>
  <c r="B4580" i="7"/>
  <c r="B4582" i="7"/>
  <c r="B4584" i="7"/>
  <c r="B4586" i="7"/>
  <c r="B4588" i="7"/>
  <c r="B4590" i="7"/>
  <c r="B4592" i="7"/>
  <c r="B4594" i="7"/>
  <c r="B4596" i="7"/>
  <c r="B4598" i="7"/>
  <c r="B4600" i="7"/>
  <c r="B4602" i="7"/>
  <c r="B4604" i="7"/>
  <c r="B4606" i="7"/>
  <c r="B4608" i="7"/>
  <c r="B4610" i="7"/>
  <c r="B4612" i="7"/>
  <c r="B4614" i="7"/>
  <c r="B4616" i="7"/>
  <c r="B4618" i="7"/>
  <c r="B4620" i="7"/>
  <c r="B4622" i="7"/>
  <c r="B4624" i="7"/>
  <c r="B4626" i="7"/>
  <c r="B4628" i="7"/>
  <c r="B4630" i="7"/>
  <c r="B4632" i="7"/>
  <c r="B4634" i="7"/>
  <c r="B4636" i="7"/>
  <c r="B4638" i="7"/>
  <c r="B4640" i="7"/>
  <c r="B4642" i="7"/>
  <c r="B4644" i="7"/>
  <c r="B4646" i="7"/>
  <c r="B4648" i="7"/>
  <c r="B4650" i="7"/>
  <c r="B4652" i="7"/>
  <c r="B4654" i="7"/>
  <c r="B4656" i="7"/>
  <c r="B4658" i="7"/>
  <c r="B4660" i="7"/>
  <c r="B4662" i="7"/>
  <c r="B4664" i="7"/>
  <c r="B4666" i="7"/>
  <c r="B4668" i="7"/>
  <c r="B4670" i="7"/>
  <c r="B4672" i="7"/>
  <c r="B4674" i="7"/>
  <c r="B4676" i="7"/>
  <c r="B4678" i="7"/>
  <c r="B4680" i="7"/>
  <c r="B4682" i="7"/>
  <c r="B4684" i="7"/>
  <c r="B4686" i="7"/>
  <c r="B4688" i="7"/>
  <c r="B4690" i="7"/>
  <c r="B4692" i="7"/>
  <c r="B4694" i="7"/>
  <c r="B4696" i="7"/>
  <c r="B4698" i="7"/>
  <c r="B4700" i="7"/>
  <c r="B4702" i="7"/>
  <c r="B4704" i="7"/>
  <c r="B4706" i="7"/>
  <c r="B4708" i="7"/>
  <c r="B4710" i="7"/>
  <c r="B4712" i="7"/>
  <c r="B4714" i="7"/>
  <c r="B4716" i="7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2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LugarFinal" description="Conexión a la consulta 'LugarFinal' en el libro." type="5" refreshedVersion="6" background="1" saveData="1">
    <dbPr connection="Provider=Microsoft.Mashup.OleDb.1;Data Source=$Workbook$;Location=LugarFinal;Extended Properties=&quot;&quot;" command="SELECT * FROM [LugarFinal]"/>
  </connection>
  <connection id="2" xr16:uid="{00000000-0015-0000-FFFF-FFFF01000000}" keepAlive="1" name="Consulta - TablaPivotFinal" description="Conexión a la consulta 'TablaPivotFinal' en el libro." type="5" refreshedVersion="6" background="1" saveData="1">
    <dbPr connection="Provider=Microsoft.Mashup.OleDb.1;Data Source=$Workbook$;Location=TablaPivotFinal;Extended Properties=&quot;&quot;" command="SELECT * FROM [TablaPivotFinal]"/>
  </connection>
</connections>
</file>

<file path=xl/sharedStrings.xml><?xml version="1.0" encoding="utf-8"?>
<sst xmlns="http://schemas.openxmlformats.org/spreadsheetml/2006/main" count="133646" uniqueCount="1549">
  <si>
    <t>row ID</t>
  </si>
  <si>
    <t>?Admon</t>
  </si>
  <si>
    <t>Cod Via</t>
  </si>
  <si>
    <t>Departamento</t>
  </si>
  <si>
    <t>Gcd Departamento</t>
  </si>
  <si>
    <t>Nombre</t>
  </si>
  <si>
    <t>Nombre Proyecto</t>
  </si>
  <si>
    <t>Responsable</t>
  </si>
  <si>
    <t>Sector</t>
  </si>
  <si>
    <t>Sigla Proyecto</t>
  </si>
  <si>
    <t>Telefono</t>
  </si>
  <si>
    <t>Telefono G</t>
  </si>
  <si>
    <t>Ubicacion</t>
  </si>
  <si>
    <t>2016AbrRecaudo</t>
  </si>
  <si>
    <t>2016AbrTrafico</t>
  </si>
  <si>
    <t>2016AgoRecaudo</t>
  </si>
  <si>
    <t>2016AgoTrafico</t>
  </si>
  <si>
    <t>2016DicRecaudo</t>
  </si>
  <si>
    <t>2016DicTrafico</t>
  </si>
  <si>
    <t>2016EneRecaudo</t>
  </si>
  <si>
    <t>2016EneTrafico</t>
  </si>
  <si>
    <t>2016FebRecaudo</t>
  </si>
  <si>
    <t>2016FebTrafico</t>
  </si>
  <si>
    <t>2016JulRecaudo</t>
  </si>
  <si>
    <t>2016JulTrafico</t>
  </si>
  <si>
    <t>2016JunRecaudo</t>
  </si>
  <si>
    <t>2016JunTrafico</t>
  </si>
  <si>
    <t>2016MarRecaudo</t>
  </si>
  <si>
    <t>2016MarTrafico</t>
  </si>
  <si>
    <t>2016MayRecaudo</t>
  </si>
  <si>
    <t>2016MayTrafico</t>
  </si>
  <si>
    <t>2016NovRecaudo</t>
  </si>
  <si>
    <t>2016NovTrafico</t>
  </si>
  <si>
    <t>2016OctRecaudo</t>
  </si>
  <si>
    <t>2016OctTrafico</t>
  </si>
  <si>
    <t>2016SepRecaudo</t>
  </si>
  <si>
    <t>2016SepTrafico</t>
  </si>
  <si>
    <t>2017AbrRecaudo</t>
  </si>
  <si>
    <t>2017AbrTrafico</t>
  </si>
  <si>
    <t>2017AgoRecaudo</t>
  </si>
  <si>
    <t>2017AgoTrafico</t>
  </si>
  <si>
    <t>2017DicRecaudo</t>
  </si>
  <si>
    <t>2017DicTrafico</t>
  </si>
  <si>
    <t>2017EneRecaudo</t>
  </si>
  <si>
    <t>2017EneTrafico</t>
  </si>
  <si>
    <t>2017FebRecaudo</t>
  </si>
  <si>
    <t>2017FebTrafico</t>
  </si>
  <si>
    <t>2017JulRecaudo</t>
  </si>
  <si>
    <t>2017JulTrafico</t>
  </si>
  <si>
    <t>2017JunRecaudo</t>
  </si>
  <si>
    <t>2017JunTrafico</t>
  </si>
  <si>
    <t>2017MarRecaudo</t>
  </si>
  <si>
    <t>2017MarTrafico</t>
  </si>
  <si>
    <t>2017MayRecaudo</t>
  </si>
  <si>
    <t>2017MayTrafico</t>
  </si>
  <si>
    <t>2017NovRecaudo</t>
  </si>
  <si>
    <t>2017NovTrafico</t>
  </si>
  <si>
    <t>2017OctRecaudo</t>
  </si>
  <si>
    <t>2017OctTrafico</t>
  </si>
  <si>
    <t>2017SepRecaudo</t>
  </si>
  <si>
    <t>2017SepTrafico</t>
  </si>
  <si>
    <t>2018AbrRecaudo</t>
  </si>
  <si>
    <t>2018AbrTrafico</t>
  </si>
  <si>
    <t>2018AgoRecaudo</t>
  </si>
  <si>
    <t>2018AgoTrafico</t>
  </si>
  <si>
    <t>2018DicRecaudo</t>
  </si>
  <si>
    <t>2018DicTrafico</t>
  </si>
  <si>
    <t>2018EneRecaudo</t>
  </si>
  <si>
    <t>2018EneTrafico</t>
  </si>
  <si>
    <t>2018FebRecaudo</t>
  </si>
  <si>
    <t>2018FebTrafico</t>
  </si>
  <si>
    <t>2018JulRecaudo</t>
  </si>
  <si>
    <t>2018JulTrafico</t>
  </si>
  <si>
    <t>2018JunRecaudo</t>
  </si>
  <si>
    <t>2018JunTrafico</t>
  </si>
  <si>
    <t>2018MarRecaudo</t>
  </si>
  <si>
    <t>2018MarTrafico</t>
  </si>
  <si>
    <t>2018MayRecaudo</t>
  </si>
  <si>
    <t>2018MayTrafico</t>
  </si>
  <si>
    <t>2018NovRecaudo</t>
  </si>
  <si>
    <t>2018NovTrafico</t>
  </si>
  <si>
    <t>2018OctRecaudo</t>
  </si>
  <si>
    <t>2018OctTrafico</t>
  </si>
  <si>
    <t>2018SepRecaudo</t>
  </si>
  <si>
    <t>2018SeptTrafico</t>
  </si>
  <si>
    <t>Cat 1</t>
  </si>
  <si>
    <t>Cat 2</t>
  </si>
  <si>
    <t>Cat 3</t>
  </si>
  <si>
    <t>Cat 4</t>
  </si>
  <si>
    <t>Cat 5</t>
  </si>
  <si>
    <t>Cat 6</t>
  </si>
  <si>
    <t>Cat 7</t>
  </si>
  <si>
    <t>Cat 8</t>
  </si>
  <si>
    <t>Cat 9</t>
  </si>
  <si>
    <t>Eje Adic 2</t>
  </si>
  <si>
    <t>Eje Adicio</t>
  </si>
  <si>
    <t>Latitud</t>
  </si>
  <si>
    <t>Longitud</t>
  </si>
  <si>
    <t>Row0</t>
  </si>
  <si>
    <t>Concesionaria Víal Uníon del Sur</t>
  </si>
  <si>
    <t>Nariño</t>
  </si>
  <si>
    <t>EL PLACER</t>
  </si>
  <si>
    <t>RUMICHACA - PASTO</t>
  </si>
  <si>
    <t>Concesión ANI</t>
  </si>
  <si>
    <t>Puente Internacional Rumichaca - San Juan de Pasto</t>
  </si>
  <si>
    <t>RP</t>
  </si>
  <si>
    <t>3173682092 – 3173310921</t>
  </si>
  <si>
    <t>Móvil1: 3174275839, atiende los municipios Ipiales, Contadero e Iles Móvil 2: 3174042366, atiende a los Municipios de Imués, Yacuanquer, Tangua y Pasto</t>
  </si>
  <si>
    <t>A un Kilometro del Municipio de Tangua Km. 56+050</t>
  </si>
  <si>
    <t>Row1</t>
  </si>
  <si>
    <t>Row2</t>
  </si>
  <si>
    <t>INVIAS</t>
  </si>
  <si>
    <t>DAZA</t>
  </si>
  <si>
    <t>RUMICHACA - PASTO - CHACHAGUI</t>
  </si>
  <si>
    <t>San Juan de Pasto - Cano</t>
  </si>
  <si>
    <t>RPC</t>
  </si>
  <si>
    <t>Vía Pasto – Mojarras Km 13 Jurisdicción municipio de Pasto Sector Daza</t>
  </si>
  <si>
    <t>Row3</t>
  </si>
  <si>
    <t>CANO</t>
  </si>
  <si>
    <t>Vía Pasto – Mojarras Km 36 Jurisdicción del municipio de Chachagui</t>
  </si>
  <si>
    <t>Row4</t>
  </si>
  <si>
    <t>Concesión Aliadas para El Progreso</t>
  </si>
  <si>
    <t>Huila</t>
  </si>
  <si>
    <t>ALTAMIRA</t>
  </si>
  <si>
    <t>SANTANA-MOCOA-NEIVA</t>
  </si>
  <si>
    <t>Pitalito - Garzón</t>
  </si>
  <si>
    <t>SMN</t>
  </si>
  <si>
    <t>320 995 5541</t>
  </si>
  <si>
    <t>311 260 50 25  - #296</t>
  </si>
  <si>
    <t>Vía Pitalito – Garzon Km 60+500 Jurisdicción Municipio de Altamira (Llano de la Virgen)</t>
  </si>
  <si>
    <t>Row5</t>
  </si>
  <si>
    <t>Cauca</t>
  </si>
  <si>
    <t>TUNIA</t>
  </si>
  <si>
    <t>MALLA VIAL DEL VALLE DEL CAUCA Y CAUCA</t>
  </si>
  <si>
    <t>Popayán - Jamundí</t>
  </si>
  <si>
    <t>MVC</t>
  </si>
  <si>
    <t>Kilometro 31+100 Vía Panamericana Popayan – Cali</t>
  </si>
  <si>
    <t>Row6</t>
  </si>
  <si>
    <t>LOS CAUCHOS</t>
  </si>
  <si>
    <t>Garzón - Neiva</t>
  </si>
  <si>
    <t>Vía Garzon – Neiva Km 98+499 Jurisdicción Municipio de Rivera</t>
  </si>
  <si>
    <t>Row7</t>
  </si>
  <si>
    <t>Concesión Autovía Neiva – Girardot</t>
  </si>
  <si>
    <t>NEIVA</t>
  </si>
  <si>
    <t>NEIVA - ESPINAL - GIRARDOT</t>
  </si>
  <si>
    <t>Neiva - Natagaima</t>
  </si>
  <si>
    <t>NEG</t>
  </si>
  <si>
    <t>3103424699 3153340727 – 3174340907</t>
  </si>
  <si>
    <t>667 10 30</t>
  </si>
  <si>
    <t>Vía Neiva – Castilla Km 3+700 Jurisdicción Municipio de Neiva</t>
  </si>
  <si>
    <t>Row8</t>
  </si>
  <si>
    <t>VILLARICA</t>
  </si>
  <si>
    <t>Kilometro 91 Vía Panamericana Jurisdicción del Municipio de Villa Rica</t>
  </si>
  <si>
    <t>Row9</t>
  </si>
  <si>
    <t>EL PATA</t>
  </si>
  <si>
    <t>IP - NEIVA GIRARDOT</t>
  </si>
  <si>
    <t>IP-NEG</t>
  </si>
  <si>
    <t>Vía Neiva – Castilla Km 54+400 Jurisdicción de Aipe</t>
  </si>
  <si>
    <t>Row10</t>
  </si>
  <si>
    <t>Row11</t>
  </si>
  <si>
    <t>Valle del Cauca</t>
  </si>
  <si>
    <t>ESTAMBUL</t>
  </si>
  <si>
    <t>Cali - Palmira - Buga</t>
  </si>
  <si>
    <t>Vía Cali – Andalucía Km 5</t>
  </si>
  <si>
    <t>Row12</t>
  </si>
  <si>
    <t>CIAT</t>
  </si>
  <si>
    <t>Vía Cali – Andalucía Km 17+300</t>
  </si>
  <si>
    <t>Row13</t>
  </si>
  <si>
    <t>CENCAR</t>
  </si>
  <si>
    <t>Cali - Yumbo</t>
  </si>
  <si>
    <t>Vía Yumbo – Aeropuerto Km 2+950</t>
  </si>
  <si>
    <t>Row14</t>
  </si>
  <si>
    <t>23VL02</t>
  </si>
  <si>
    <t>PASO DE LA TORRE</t>
  </si>
  <si>
    <t>Paso de La Torre - Siberia (Variante Yumbo)</t>
  </si>
  <si>
    <t>Vía Vijes – Rozo Km 1+500</t>
  </si>
  <si>
    <t>Row15</t>
  </si>
  <si>
    <t>Concesión Autopistas de los Llanos</t>
  </si>
  <si>
    <t>Meta</t>
  </si>
  <si>
    <t>IRACA</t>
  </si>
  <si>
    <t>IP - MALLA VIAL DEL META</t>
  </si>
  <si>
    <t>Ye de Granada - Paso por el Puente sobre el Río Ocoa</t>
  </si>
  <si>
    <t>IP-MVM</t>
  </si>
  <si>
    <t>(8) 6700868 - #765 018000918624</t>
  </si>
  <si>
    <t>(578) 668 49 90-91</t>
  </si>
  <si>
    <t>Vía Villavicencio – Granada Km 7+200</t>
  </si>
  <si>
    <t>Row16</t>
  </si>
  <si>
    <t>Row17</t>
  </si>
  <si>
    <t>2505B</t>
  </si>
  <si>
    <t>ROZO</t>
  </si>
  <si>
    <t>Palmaseca - El Cerrito</t>
  </si>
  <si>
    <t>Vía Palmaseca - Cerrito Km 17</t>
  </si>
  <si>
    <t>Row18</t>
  </si>
  <si>
    <t>CERRITO</t>
  </si>
  <si>
    <t>Vía Cali - Andalucia Km 43+200</t>
  </si>
  <si>
    <t>Row19</t>
  </si>
  <si>
    <t>MEDIACANOA</t>
  </si>
  <si>
    <t>Yumbo - Mediacanoa</t>
  </si>
  <si>
    <t>Vía Cali – Mediacanoa Km 36+600</t>
  </si>
  <si>
    <t>Row20</t>
  </si>
  <si>
    <t>CONSORCIO NQS</t>
  </si>
  <si>
    <t>LOBOGUERRERO</t>
  </si>
  <si>
    <t>IP - VÍA AL PUERTO</t>
  </si>
  <si>
    <t>Cruce Ruta 40 (Loboguerrero) - Buga</t>
  </si>
  <si>
    <t>IP-VP</t>
  </si>
  <si>
    <t>VIA BUENAVENTURA - BUGA KM 63+700 Tramo que cubre: Desde el PR 63+310 en Loboguerrero y finaliza en el PR 118+418 en Buga</t>
  </si>
  <si>
    <t>Row21</t>
  </si>
  <si>
    <t>Concesión Autopistas de Los Llanos</t>
  </si>
  <si>
    <t>OCOA</t>
  </si>
  <si>
    <t>(8) 6700868 – 3138860370 - 018000918624 - #76</t>
  </si>
  <si>
    <t>Vía Villavicencio – Granada Km 54+450</t>
  </si>
  <si>
    <t>Row22</t>
  </si>
  <si>
    <t>Row23</t>
  </si>
  <si>
    <t>LA LIBERTAD</t>
  </si>
  <si>
    <t>Villavicencio - Paso por el Puente sobre el Río La Balsa -Puerto Lopez</t>
  </si>
  <si>
    <t>(8) 6700868 – 3115615494</t>
  </si>
  <si>
    <t>3223472204 - #765</t>
  </si>
  <si>
    <t>Vía Villavicencio – Puerto López Km 18+900</t>
  </si>
  <si>
    <t>Row24</t>
  </si>
  <si>
    <t>Row25</t>
  </si>
  <si>
    <t>MALLA VIAL DEL META</t>
  </si>
  <si>
    <t>MVM</t>
  </si>
  <si>
    <t>Row26</t>
  </si>
  <si>
    <t>Row27</t>
  </si>
  <si>
    <t>Concesión Coviandes</t>
  </si>
  <si>
    <t>CASETABLA</t>
  </si>
  <si>
    <t>Puerto López - Puerto Gaitán</t>
  </si>
  <si>
    <t>018000918624 Operadores Claro – Movistar #765</t>
  </si>
  <si>
    <t>Vía Puerto López – Puerto Gaitán Km 16+250</t>
  </si>
  <si>
    <t>Row28</t>
  </si>
  <si>
    <t>Concesión Autovía Neiva - Girardot</t>
  </si>
  <si>
    <t>Tolima</t>
  </si>
  <si>
    <t>FLANDES</t>
  </si>
  <si>
    <t>El Espinal - Girardot</t>
  </si>
  <si>
    <t>Km. 4 Vía Espinal - Girardot</t>
  </si>
  <si>
    <t>Row29</t>
  </si>
  <si>
    <t>Concesión Vial del Oriente - COVIORIENTE S.A.S</t>
  </si>
  <si>
    <t>PUENTE AMARILLO</t>
  </si>
  <si>
    <t>VILLAVICENCIO-YOPAL</t>
  </si>
  <si>
    <t>Cumaral - Barranca de Upía</t>
  </si>
  <si>
    <t>VY</t>
  </si>
  <si>
    <t>3178942293  - 018000180818</t>
  </si>
  <si>
    <t>Conexión Anillo vial Cumaral Km 7+135</t>
  </si>
  <si>
    <t>Row30</t>
  </si>
  <si>
    <t>Concesión Coviandes S.A.</t>
  </si>
  <si>
    <t>PIPIRAL</t>
  </si>
  <si>
    <t>BOGOTÁ - VILLAVICENCIO</t>
  </si>
  <si>
    <t>Bogotá (El Portal) - Villavicencio</t>
  </si>
  <si>
    <t>BV</t>
  </si>
  <si>
    <t>3214698772 - 3105851322</t>
  </si>
  <si>
    <t>Vía Villavicencio – Puente Susumuco Km 78+020</t>
  </si>
  <si>
    <t>Row31</t>
  </si>
  <si>
    <t>Concesionaria San Rafael  S.A.</t>
  </si>
  <si>
    <t>4004B</t>
  </si>
  <si>
    <t>CHICORAL</t>
  </si>
  <si>
    <t>GIRARDOT - IBAGUÉ - CAJAMARCA</t>
  </si>
  <si>
    <t>Variante Chicoral</t>
  </si>
  <si>
    <t>GIC</t>
  </si>
  <si>
    <t>Km. 17+0350 de la ruta 4004B que corresponde a la vía Variante de Chicoral</t>
  </si>
  <si>
    <t>Row32</t>
  </si>
  <si>
    <t>VERACRUZ</t>
  </si>
  <si>
    <t>Vía Cumaral – Paratebueno Km 29+555</t>
  </si>
  <si>
    <t>Row33</t>
  </si>
  <si>
    <t>Concesión Vía 40 Express</t>
  </si>
  <si>
    <t>Cundinamarca</t>
  </si>
  <si>
    <t>CHINAUTA</t>
  </si>
  <si>
    <t>IP - TERCER CARRIL</t>
  </si>
  <si>
    <t>Girardot - Silvania - Bogotá (Bosa)</t>
  </si>
  <si>
    <t>IP-TC</t>
  </si>
  <si>
    <t>3104224687 - 3117872339 - 3117903187</t>
  </si>
  <si>
    <t>Soacha – Girardot Km 52</t>
  </si>
  <si>
    <t>Row34</t>
  </si>
  <si>
    <t>CONCESION COVIANDES</t>
  </si>
  <si>
    <t>NARANJAL</t>
  </si>
  <si>
    <t>3144360298 // 3123060332 - 3105851322</t>
  </si>
  <si>
    <t>Caqueza – Guayabetal Km 44+700</t>
  </si>
  <si>
    <t>Row35</t>
  </si>
  <si>
    <t>Concesionaria San Rafael S.A.</t>
  </si>
  <si>
    <t>GUALANDAY</t>
  </si>
  <si>
    <t>Ibague (Puente Blanco) - Cruce Ruta 45 (Espinal)</t>
  </si>
  <si>
    <t>Km. 9+0600 de la ruta 4004 que corresponde a la vía Ibagué (Puente Blanco  El Espinal (cruce ruta 45))  Espinal</t>
  </si>
  <si>
    <t>Row36</t>
  </si>
  <si>
    <t>Invias</t>
  </si>
  <si>
    <t>YUCAO</t>
  </si>
  <si>
    <t>018000918624 Operadores Claro - Movistar #765</t>
  </si>
  <si>
    <t>Vía Puerto López - Puerto Gaitán Km.99+200</t>
  </si>
  <si>
    <t>Row37</t>
  </si>
  <si>
    <t>AUTOPISTAS DEL CAFE</t>
  </si>
  <si>
    <t>COROZAL</t>
  </si>
  <si>
    <t>ARMENIA-PEREIRA-MANIZALES</t>
  </si>
  <si>
    <t>La Paila - Club Campestre</t>
  </si>
  <si>
    <t>APM</t>
  </si>
  <si>
    <t>(6) 3282720</t>
  </si>
  <si>
    <t>3138176567 #850</t>
  </si>
  <si>
    <t>Vía La Paila - Armenia Km 23</t>
  </si>
  <si>
    <t>Row38</t>
  </si>
  <si>
    <t>Concesionaria Alternativas Viales  S.A.S</t>
  </si>
  <si>
    <t>ALVARADO</t>
  </si>
  <si>
    <t>IP - CAMBAO-MANIZALES</t>
  </si>
  <si>
    <t>Ibagué - Mariquita</t>
  </si>
  <si>
    <t>IP-CM</t>
  </si>
  <si>
    <t>3506666383 - 3506666384 - 3506666385</t>
  </si>
  <si>
    <t>350 666-6375 - 350666-6386</t>
  </si>
  <si>
    <t>Kilómetro 20+100 metros vía Ibagué-,Mariquita</t>
  </si>
  <si>
    <t>Row39</t>
  </si>
  <si>
    <t>Concesión Alto Magdalena</t>
  </si>
  <si>
    <t>GUATAQUI</t>
  </si>
  <si>
    <t>GIRARDOT - HONDA - PUERTO SALGAR</t>
  </si>
  <si>
    <t>Tramo que cubre la via Guataquí - Cambao - Honda</t>
  </si>
  <si>
    <t>GHP</t>
  </si>
  <si>
    <t>Km 3 Ruta 45</t>
  </si>
  <si>
    <t>Row40</t>
  </si>
  <si>
    <t>Concesión  Vía 40 Express</t>
  </si>
  <si>
    <t>CHUSACA</t>
  </si>
  <si>
    <t>Soacha – Girardot Km 109</t>
  </si>
  <si>
    <t>Row41</t>
  </si>
  <si>
    <t>CONCESION DEVISAB</t>
  </si>
  <si>
    <t>SAN PEDRO</t>
  </si>
  <si>
    <t>La Mesa - Anapoima</t>
  </si>
  <si>
    <t>#815 Tigo  018000953550</t>
  </si>
  <si>
    <t>Chía - La Mesa - Girardot Km.61 Jurisdicción del Municipio de la Mesa</t>
  </si>
  <si>
    <t>Row42</t>
  </si>
  <si>
    <t>INVIAS – VIPSA</t>
  </si>
  <si>
    <t>PATIOS</t>
  </si>
  <si>
    <t>PERIMETRAL DE ORIENTE DE CUNDINAMARCA</t>
  </si>
  <si>
    <t>Bogotá (Los Patios) - Guasca</t>
  </si>
  <si>
    <t>POC</t>
  </si>
  <si>
    <t>3102399451, 3162340275, #762 y 018000181762</t>
  </si>
  <si>
    <t>La Calera – Briceño Km 0+050</t>
  </si>
  <si>
    <t>Row44</t>
  </si>
  <si>
    <t>Concesiónaria Vial del Oriente - COVIORIENTE S.A.S</t>
  </si>
  <si>
    <t>Casanare</t>
  </si>
  <si>
    <t>Barranca de Upía - Monterrey</t>
  </si>
  <si>
    <t>Villanueva - Monterrey Km.15+000</t>
  </si>
  <si>
    <t>Row45</t>
  </si>
  <si>
    <t>Concesión Autopistas del café</t>
  </si>
  <si>
    <t>Quindío</t>
  </si>
  <si>
    <t>CIRCASIA</t>
  </si>
  <si>
    <t>Armenia-Pereira</t>
  </si>
  <si>
    <t>(6) 3282720 3138176567 #850</t>
  </si>
  <si>
    <t>602 22 33</t>
  </si>
  <si>
    <t>Vía Armenia - Pereira Km. 16+750</t>
  </si>
  <si>
    <t>Row46</t>
  </si>
  <si>
    <t>CONCESION CCFC S.A</t>
  </si>
  <si>
    <t>5008A</t>
  </si>
  <si>
    <t>RIO BOGOTA</t>
  </si>
  <si>
    <t>FONTIBÓN - FACATATIVÁ - LOS ALPES</t>
  </si>
  <si>
    <t>Los Alpes - Madrid - Bogotá (Rio Bogotá)</t>
  </si>
  <si>
    <t>FFA</t>
  </si>
  <si>
    <t>3792200 – 8930977</t>
  </si>
  <si>
    <t>300 2134184 - 310 3042774 - #235 Tigo, Movistar y Claro</t>
  </si>
  <si>
    <t>Peaje Río Bogotá – Facatativá – Villeta – Vianí – Cambao Km 0+700 Jurisdicción del Municipio de Mosquera</t>
  </si>
  <si>
    <t>Row48</t>
  </si>
  <si>
    <t>CORZO</t>
  </si>
  <si>
    <t>3792200 – 8930977 300 2134184 - 310 3042774 - #235 Tigo, Movistar y Claro</t>
  </si>
  <si>
    <t>(571) 893 09 77</t>
  </si>
  <si>
    <t>Peaje Río Bogotá – Facatativá – Villeta – Vianí – Cambao Km 17 Jurisdicción del Municipio de Madrid</t>
  </si>
  <si>
    <t>Row49</t>
  </si>
  <si>
    <t>CONCESION SABANA DE OCCIDENTE</t>
  </si>
  <si>
    <t>SIBERIA</t>
  </si>
  <si>
    <t>BOGOTÁ - SIBERIA - LA PUNTA - EL VINO - VILLETA</t>
  </si>
  <si>
    <t>Villeta - Bogotá</t>
  </si>
  <si>
    <t>SV</t>
  </si>
  <si>
    <t>5939260 – 3185577768 – 3102613190 - 3002149460</t>
  </si>
  <si>
    <t>Bogotá (El Cortijo) – Siberia – La Punta – El Vino – Villeta</t>
  </si>
  <si>
    <t>Row50</t>
  </si>
  <si>
    <t>Concesionaria de Occidente</t>
  </si>
  <si>
    <t>Risaralda</t>
  </si>
  <si>
    <t>CERRITOS II</t>
  </si>
  <si>
    <t>PEREIRA - LA VICTORIA</t>
  </si>
  <si>
    <t>La Victoria - Cartago - Cerritos</t>
  </si>
  <si>
    <t>PL</t>
  </si>
  <si>
    <t>3128509233 - 3113042754 - 3132158</t>
  </si>
  <si>
    <t>CARRO TALLER 3104044111 GRUAS 313 8280776 / 77</t>
  </si>
  <si>
    <t>Vía Andalucía – Y de Cerritos PR2506 Km 86</t>
  </si>
  <si>
    <t>Row51</t>
  </si>
  <si>
    <t>PERIMETRAL ORIENTAL DE BOGOTA S.A.S</t>
  </si>
  <si>
    <t>LA CABAÑA</t>
  </si>
  <si>
    <t>La Calera – Briceño Km 21+800</t>
  </si>
  <si>
    <t>Row52</t>
  </si>
  <si>
    <t>CONCESION ACCENORTE</t>
  </si>
  <si>
    <t>ANDES</t>
  </si>
  <si>
    <t>IP - ACCESOS NORTE</t>
  </si>
  <si>
    <t>Bogotá - Chocontá</t>
  </si>
  <si>
    <t>DVN</t>
  </si>
  <si>
    <t>6760652 - 6762948  3125194023 – 3125196546</t>
  </si>
  <si>
    <t>676 06 52</t>
  </si>
  <si>
    <t>Bogotá – Albarracín Km 2+600</t>
  </si>
  <si>
    <t>Row53</t>
  </si>
  <si>
    <t>45A04</t>
  </si>
  <si>
    <t>FUSCA</t>
  </si>
  <si>
    <t>Bogotá - Ubaté</t>
  </si>
  <si>
    <t>IP-AN</t>
  </si>
  <si>
    <t>6760652  Opc 1 - 3125194023 – 3125196546</t>
  </si>
  <si>
    <t>Bogotá – Albarracín Km 4</t>
  </si>
  <si>
    <t>Row54</t>
  </si>
  <si>
    <t>CONCESION  ACCENORTE</t>
  </si>
  <si>
    <t>UNISABANA</t>
  </si>
  <si>
    <t>Bogotá – Albarracín Km 5+600</t>
  </si>
  <si>
    <t>Row55</t>
  </si>
  <si>
    <t>Row58</t>
  </si>
  <si>
    <t>CONCESION AUTOPISTAS DEL CAFE</t>
  </si>
  <si>
    <t>Caldas</t>
  </si>
  <si>
    <t>TARAPACA I</t>
  </si>
  <si>
    <t>La Romelia - Río Campo Alegre</t>
  </si>
  <si>
    <t>Vía Pereira – Manizales Km. 20 + 200</t>
  </si>
  <si>
    <t>Row59</t>
  </si>
  <si>
    <t>Concesión Autopistas del Café</t>
  </si>
  <si>
    <t>29RSC</t>
  </si>
  <si>
    <t>TARAPACA II</t>
  </si>
  <si>
    <t>Intersección Jazmín - Estación de  Servicio Chinchiná</t>
  </si>
  <si>
    <t>Vía Pereira – Chinchiná PR29RSC Km 24 + 100</t>
  </si>
  <si>
    <t>Row60</t>
  </si>
  <si>
    <t>CONCESION PACIFICO TRES S.A.S  (ODINSA)</t>
  </si>
  <si>
    <t>ACAPULCO</t>
  </si>
  <si>
    <t>AUTOPISTA CONEXIÓN PACIFICO 3</t>
  </si>
  <si>
    <t>La Virginia - Remolinos</t>
  </si>
  <si>
    <t>P3</t>
  </si>
  <si>
    <t>018000423780 – 3219738470</t>
  </si>
  <si>
    <t>Vía Y de Cerritos  - Cauyá PR2507 Km 24</t>
  </si>
  <si>
    <t>Row61</t>
  </si>
  <si>
    <t>29CL03-1</t>
  </si>
  <si>
    <t>PAVAS</t>
  </si>
  <si>
    <t>Club Campestre - La Trinidad</t>
  </si>
  <si>
    <t>Club Campestre – La Trinidad Km. 1 + 200</t>
  </si>
  <si>
    <t>Row62</t>
  </si>
  <si>
    <t>CONCESION BRICEÑO – TUNJA – SOGAMOSO</t>
  </si>
  <si>
    <t>EL ROBLE</t>
  </si>
  <si>
    <t>BRICEÑO - TUNJA - SOGAMOSO</t>
  </si>
  <si>
    <t>BTS</t>
  </si>
  <si>
    <t>3174341030 // 3203409278</t>
  </si>
  <si>
    <t>3174422284 // 3174341120 //  3174341030 // 3164086968</t>
  </si>
  <si>
    <t>Bogotá – Albarracín Km 36</t>
  </si>
  <si>
    <t>Row63</t>
  </si>
  <si>
    <t>29CL03</t>
  </si>
  <si>
    <t>SANTAGUEDA</t>
  </si>
  <si>
    <t>Chinchiná - La Manuela</t>
  </si>
  <si>
    <t>Cruce Guayacanes – La Manuela Km 6</t>
  </si>
  <si>
    <t>Row65</t>
  </si>
  <si>
    <t>CAIQUERO</t>
  </si>
  <si>
    <t>5939260 ---------3185577768---------- 3102613190----------- 3002149460</t>
  </si>
  <si>
    <t>Km.67+800 Bogotá (El Cortijo) – Siberia – La Punta – El Vino – Villeta</t>
  </si>
  <si>
    <t>Row66</t>
  </si>
  <si>
    <t>CONCESION DEL SISGA S.A.S.</t>
  </si>
  <si>
    <t>MACHETA</t>
  </si>
  <si>
    <t>TRANSVERSAL DEL SISGA</t>
  </si>
  <si>
    <t>Brisas - Guateque</t>
  </si>
  <si>
    <t>TVS</t>
  </si>
  <si>
    <t>320 928 4913 - 321 964 0314</t>
  </si>
  <si>
    <t>Vía Sisga – Guateque Km 27</t>
  </si>
  <si>
    <t>Row67</t>
  </si>
  <si>
    <t>CAMBAO</t>
  </si>
  <si>
    <t>Tramo que cubre desde Flandes hasta Puerto Salgar</t>
  </si>
  <si>
    <t>Km05+892 Ruta 45 Tramo 09</t>
  </si>
  <si>
    <t>Row69</t>
  </si>
  <si>
    <t>CASABLANCA</t>
  </si>
  <si>
    <t>ZIPAQUIRÁ - PALENQUE</t>
  </si>
  <si>
    <t>ZP</t>
  </si>
  <si>
    <t>Cogua – Tausa Km 40+000</t>
  </si>
  <si>
    <t>Row71</t>
  </si>
  <si>
    <t>Concesionaria Alternativas Viales SAS.</t>
  </si>
  <si>
    <t>HONDA</t>
  </si>
  <si>
    <t>Fresno - Honda</t>
  </si>
  <si>
    <t>Km 35 + 100 Vía Mariquita – Honda</t>
  </si>
  <si>
    <t>Row73</t>
  </si>
  <si>
    <t>Concesión Briceño - Tunja - Sogamoso</t>
  </si>
  <si>
    <t>ALBARRACIN</t>
  </si>
  <si>
    <t>Chocontá - Tunja</t>
  </si>
  <si>
    <t>Vía Bogotá Tunja KM 82+200, Jurisdicción Villa Pinzón (Cundinamarca)</t>
  </si>
  <si>
    <t>Row75</t>
  </si>
  <si>
    <t>Concesión Pacífico Tres</t>
  </si>
  <si>
    <t>SUPIA</t>
  </si>
  <si>
    <t>La Felisa - La Pintada</t>
  </si>
  <si>
    <t>LINEA GRATUITA: 018000423780 LINEA CELULAR: 3219738470</t>
  </si>
  <si>
    <t>Vía La Felisa – La Pintada</t>
  </si>
  <si>
    <t>Row77</t>
  </si>
  <si>
    <t>CONCESION HELIOS</t>
  </si>
  <si>
    <t>5008B</t>
  </si>
  <si>
    <t>EL KORAN</t>
  </si>
  <si>
    <t>RUTA DEL SOL 1</t>
  </si>
  <si>
    <t>El Korán - Guaduas</t>
  </si>
  <si>
    <t>RDS1</t>
  </si>
  <si>
    <t>(1) 5188489</t>
  </si>
  <si>
    <t>3185166166 / 018000914181</t>
  </si>
  <si>
    <t>Bogotá – Medellín - Norte</t>
  </si>
  <si>
    <t>Row80</t>
  </si>
  <si>
    <t>Boyacá</t>
  </si>
  <si>
    <t>TUTA</t>
  </si>
  <si>
    <t>Tunja - Duitama</t>
  </si>
  <si>
    <t>3174422284     /  3174422284</t>
  </si>
  <si>
    <t>Via Tunja – Paipa Km 12+200 Jurisdiccion Combita</t>
  </si>
  <si>
    <t>Row82</t>
  </si>
  <si>
    <t>45A05</t>
  </si>
  <si>
    <t>SABOYA</t>
  </si>
  <si>
    <t>Ubaté - Puente Nacional</t>
  </si>
  <si>
    <t>Vía Ubate Puente Nacional  Km 66+200 Jurisdicción Saboyá</t>
  </si>
  <si>
    <t>Row83</t>
  </si>
  <si>
    <t>Concesión Pacifico Tres S.A.S.</t>
  </si>
  <si>
    <t>25B01</t>
  </si>
  <si>
    <t>Antioquia</t>
  </si>
  <si>
    <t>LA PINTADA</t>
  </si>
  <si>
    <t>AUTOPISTA CONEXIÓN PACIFICO 2</t>
  </si>
  <si>
    <t>La Pintada - Peñalisa</t>
  </si>
  <si>
    <t>P2</t>
  </si>
  <si>
    <t>3185018100  - #272 Claro Movistar y Tigo</t>
  </si>
  <si>
    <t>KM 03 RUTA 25B01 Vía Pintada – Bolombolo</t>
  </si>
  <si>
    <t>Row86</t>
  </si>
  <si>
    <t>CONCESION LA PINTADA S.A.S. (ODINSA)</t>
  </si>
  <si>
    <t>PRIMAVERA</t>
  </si>
  <si>
    <t>La Pintada - Primavera</t>
  </si>
  <si>
    <t>KM 38+800 RUTA  2509, Via Medellin - La Pintada</t>
  </si>
  <si>
    <t>Row87</t>
  </si>
  <si>
    <t>Concesión Vial del Pacífico</t>
  </si>
  <si>
    <t>AMAGA</t>
  </si>
  <si>
    <t>AUTOPISTA CONEXIÓN PACIFICO 1</t>
  </si>
  <si>
    <t>La Mansa - Primavera</t>
  </si>
  <si>
    <t>P1</t>
  </si>
  <si>
    <t>Km. 89+396 Ruta Nacional 6003</t>
  </si>
  <si>
    <t>Row88</t>
  </si>
  <si>
    <t>COCORNA</t>
  </si>
  <si>
    <t>DESARROLLO VIAL DEL ORIENTE DE MEDELLÍN</t>
  </si>
  <si>
    <t>Santuario - Cruce Ruta 45 (Caño Alegre)</t>
  </si>
  <si>
    <t>DVM</t>
  </si>
  <si>
    <t>KM 03+100 RUTA 6005 Via Santuario - Puerto Triunfo</t>
  </si>
  <si>
    <t>Row89</t>
  </si>
  <si>
    <t>Concesión Túnel Aburrá - Oriente S.A.</t>
  </si>
  <si>
    <t>LAS PALMAS</t>
  </si>
  <si>
    <t>Glorieta Las Palmas - La Unión</t>
  </si>
  <si>
    <t>(4) 4446178 - 2228085 - 4602225</t>
  </si>
  <si>
    <t>Km. 5 RUTA 5601 Vía Medellín -  La Ceja</t>
  </si>
  <si>
    <t>Row90</t>
  </si>
  <si>
    <t>45A06</t>
  </si>
  <si>
    <t>Santander</t>
  </si>
  <si>
    <t>OIBA</t>
  </si>
  <si>
    <t>Puente Nacional - San Gil</t>
  </si>
  <si>
    <t>Vía Puente Nacional – San Gil Km 62+950</t>
  </si>
  <si>
    <t>Row92</t>
  </si>
  <si>
    <t>Concesionaria Ruta Del Sol</t>
  </si>
  <si>
    <t>ZAMBITO</t>
  </si>
  <si>
    <t>RUTA DEL SOL SECTOR 2</t>
  </si>
  <si>
    <t>Río Ermitaño - La Lizama</t>
  </si>
  <si>
    <t>RDS2</t>
  </si>
  <si>
    <t>Vía Rio Ermitaño La Lizama Km 6</t>
  </si>
  <si>
    <t>Row93</t>
  </si>
  <si>
    <t>DESARROLLO VIAL AL MAR SAS</t>
  </si>
  <si>
    <t>SAN CRISTOBAL</t>
  </si>
  <si>
    <t>CONCESIÓN AUTOPISTA AL MAR 1</t>
  </si>
  <si>
    <t>Puente Aurrá - Medellín</t>
  </si>
  <si>
    <t>M1</t>
  </si>
  <si>
    <t>(1) 2863300</t>
  </si>
  <si>
    <t>3176676335   018000400016</t>
  </si>
  <si>
    <t>Oriente Occidente Km 39+600 Occidente Oriente Km 44+800, vía Santa Fe de Antioquia Medellín</t>
  </si>
  <si>
    <t>Row94</t>
  </si>
  <si>
    <t>PALMITAS</t>
  </si>
  <si>
    <t>Oriente Occidente Km 39+600 Occidente Oriente Km 44+800</t>
  </si>
  <si>
    <t>Row95</t>
  </si>
  <si>
    <t>Concesión Devimed</t>
  </si>
  <si>
    <t>GUARNE</t>
  </si>
  <si>
    <t>Medellín - Santuario</t>
  </si>
  <si>
    <t>018000518427  - 408-08-42 - 3860085</t>
  </si>
  <si>
    <t>3206588921 - 3128199563</t>
  </si>
  <si>
    <t>Km 7 Autopista Medellín - Bogotá</t>
  </si>
  <si>
    <t>Row102</t>
  </si>
  <si>
    <t>Concesión Autopistas del Río Magdalena</t>
  </si>
  <si>
    <t>PUERTO BERRIO</t>
  </si>
  <si>
    <t>AUTOPISTAS AL RÍO MAGDALENA 2</t>
  </si>
  <si>
    <t>Cisneros - Puerto Berrío (Incluye el Puente sobre el Río Magdalena)</t>
  </si>
  <si>
    <t>RM</t>
  </si>
  <si>
    <t>Vía Alto de Dolores - Puerto Berrío</t>
  </si>
  <si>
    <t>Row103</t>
  </si>
  <si>
    <t>Concesión Vías del Nus – VINUS S.A.S</t>
  </si>
  <si>
    <t>CISNEROS</t>
  </si>
  <si>
    <t>IP - VÍA DEL NUS</t>
  </si>
  <si>
    <t>Cisneros - Alto de Dolores</t>
  </si>
  <si>
    <t>IP-VN</t>
  </si>
  <si>
    <t>321 812 2264</t>
  </si>
  <si>
    <t>311 739 5570 – 018000413724 – (4) 8603102</t>
  </si>
  <si>
    <t>KM 03+000 RUTA 6206. Via Cisneros - Puerto Berrio</t>
  </si>
  <si>
    <t>Row104</t>
  </si>
  <si>
    <t>45A07</t>
  </si>
  <si>
    <t>CURITI</t>
  </si>
  <si>
    <t>San Gil - Bucaramanga</t>
  </si>
  <si>
    <t>VIA BUCARAMANGA - SAN GIL</t>
  </si>
  <si>
    <t>Row105</t>
  </si>
  <si>
    <t>AGUAS NEGRAS</t>
  </si>
  <si>
    <t>No cuenta con servicio</t>
  </si>
  <si>
    <t>Vía Rio Ermitaño La Lizama Km 84</t>
  </si>
  <si>
    <t>Row106</t>
  </si>
  <si>
    <t>LOS CUROS</t>
  </si>
  <si>
    <t>Vía San Gil - Bucaramanga Km 53+730 Jurisdicción Municipio de Piedecuesta</t>
  </si>
  <si>
    <t>Row109</t>
  </si>
  <si>
    <t>DEPARTAMENTO</t>
  </si>
  <si>
    <t>LEBRIJA</t>
  </si>
  <si>
    <t>ZONA METROPOLITANA DE BUCARAMANGA</t>
  </si>
  <si>
    <t>Lebrija - Palenque</t>
  </si>
  <si>
    <t>ZMB</t>
  </si>
  <si>
    <t>No cuenta con servcicio</t>
  </si>
  <si>
    <t>Vía Fortuna - Bucaramanga Km 65+500 Jurisdicción del municipuio de Lebrija</t>
  </si>
  <si>
    <t>Row110</t>
  </si>
  <si>
    <t>Autopista Bucaramanga - Pamplona S.A.S.</t>
  </si>
  <si>
    <t>EL PICACHO</t>
  </si>
  <si>
    <t>BUCARAMANGA - PAMPLONA</t>
  </si>
  <si>
    <t>Bucaramanga - Cuestaboba</t>
  </si>
  <si>
    <t>BP</t>
  </si>
  <si>
    <t>301 568 2586</t>
  </si>
  <si>
    <t>Vía Bucaramanga - Pamplona Km. 48 + 000 Tramo que cubre: Bucaramaga – Pamplona</t>
  </si>
  <si>
    <t>Row111</t>
  </si>
  <si>
    <t>RUTA DEL CACAO</t>
  </si>
  <si>
    <t>RIO SOGAMOSO</t>
  </si>
  <si>
    <t>BUCARAMANGA - BARRANCABERMEJA - YONDÓ</t>
  </si>
  <si>
    <t>Cruce Ruta 45 (La Fortuna) - Lebrija</t>
  </si>
  <si>
    <t>BBY</t>
  </si>
  <si>
    <t>317 573 8658</t>
  </si>
  <si>
    <t>310 391 0901 – 317 765 0144</t>
  </si>
  <si>
    <t>Vía Fortuna - Bucaramanga  Km 14 + 040</t>
  </si>
  <si>
    <t>Row112</t>
  </si>
  <si>
    <t>45A08</t>
  </si>
  <si>
    <t>RIONEGRO</t>
  </si>
  <si>
    <t>La cemento - Rionegro</t>
  </si>
  <si>
    <t>Vía Bucaramanga - Rionegro Km 13</t>
  </si>
  <si>
    <t>Row113</t>
  </si>
  <si>
    <t>LA GOMEZ</t>
  </si>
  <si>
    <t>Vía La Lizama – San Alberto Km 37 + 300</t>
  </si>
  <si>
    <t>Row116</t>
  </si>
  <si>
    <t>CONCESION UNION  VIAL RIO PAMPLONITA</t>
  </si>
  <si>
    <t>Norte de Santander</t>
  </si>
  <si>
    <t>LOS ACACIOS</t>
  </si>
  <si>
    <t>ÁREA METROPOLITANA DE CÚCUTA Y NORTE DE SANTANDER</t>
  </si>
  <si>
    <t>Pamplona - Cúcuta</t>
  </si>
  <si>
    <t>AMC</t>
  </si>
  <si>
    <t>(7) 5767878</t>
  </si>
  <si>
    <t>Km 119+900</t>
  </si>
  <si>
    <t>Row117</t>
  </si>
  <si>
    <t>Concesionaria San Simón S.A</t>
  </si>
  <si>
    <t>LA PARADA</t>
  </si>
  <si>
    <t>Cúcuta - Puente Internacional Simón Bolívar</t>
  </si>
  <si>
    <t>320 345 2139</t>
  </si>
  <si>
    <t>Km. 2 de la Autopista Internacional que comunica a Cúcuta con San Antonio</t>
  </si>
  <si>
    <t>Row118</t>
  </si>
  <si>
    <t>EL ESCOBAL</t>
  </si>
  <si>
    <t>Avenida Demetrio  Mendoza</t>
  </si>
  <si>
    <t>Avenida Demetrio Mendoza vía a Ureña</t>
  </si>
  <si>
    <t>Row119</t>
  </si>
  <si>
    <t>Concesión Ruta al Mar</t>
  </si>
  <si>
    <t>Córdoba</t>
  </si>
  <si>
    <t>LA APARTADA</t>
  </si>
  <si>
    <t>IP - ANTIOQUIA BOLIVAR</t>
  </si>
  <si>
    <t>Caucasia - Planeta Rica</t>
  </si>
  <si>
    <t>IP-AB</t>
  </si>
  <si>
    <t>Vía Caucasia – Planeta Rica  Km 12</t>
  </si>
  <si>
    <t>Row120</t>
  </si>
  <si>
    <t>Concesión ruta el sol</t>
  </si>
  <si>
    <t>Cesar</t>
  </si>
  <si>
    <t>MORRISON</t>
  </si>
  <si>
    <t>San Alberto - La Mata</t>
  </si>
  <si>
    <t>Km 28+500 Vía San Alberto – Aguaclara</t>
  </si>
  <si>
    <t>Row121</t>
  </si>
  <si>
    <t>PLATANAL</t>
  </si>
  <si>
    <t>Aguaclara - Río de Oro</t>
  </si>
  <si>
    <t>Km 14 Vía Aguasclaras – Ocaña</t>
  </si>
  <si>
    <t>Row122</t>
  </si>
  <si>
    <t>MANGUITOS</t>
  </si>
  <si>
    <t>Vía Caucasia – Planeta Rica (Municipio de Plaza Bonita) Cubre Tramo Buenavista – Planeta Rica</t>
  </si>
  <si>
    <t>Row123</t>
  </si>
  <si>
    <t>GAMARRA</t>
  </si>
  <si>
    <t>Gamarra - Aguachica</t>
  </si>
  <si>
    <t>Row125</t>
  </si>
  <si>
    <t>Vías las Américas S.A.S</t>
  </si>
  <si>
    <t>PURGATORIO</t>
  </si>
  <si>
    <t>3116346239 - 3116346139</t>
  </si>
  <si>
    <t>Via Planeta Rica – Montería Km 32+500 Recorrido 49 KMS</t>
  </si>
  <si>
    <t>Row126</t>
  </si>
  <si>
    <t>Conseción Ruta al Mar</t>
  </si>
  <si>
    <t>SAN CARLOS</t>
  </si>
  <si>
    <t>Monteria - San Carlos</t>
  </si>
  <si>
    <t>Vía Montería - San Carlos ubicado sobre el Km, 9+700</t>
  </si>
  <si>
    <t>Row127</t>
  </si>
  <si>
    <t>Vías las Americas S.A.S</t>
  </si>
  <si>
    <t>CEDROS</t>
  </si>
  <si>
    <t>Puerto Rey - Monteria</t>
  </si>
  <si>
    <t>3116346193 - 3116346192</t>
  </si>
  <si>
    <t>094 - 7911207</t>
  </si>
  <si>
    <t>Via Puerto Rey – Montería Km 47 Recorrido  67 KMS</t>
  </si>
  <si>
    <t>Row128</t>
  </si>
  <si>
    <t>Concesión Autopistas de la Sabana Córdoba - Sucre</t>
  </si>
  <si>
    <t>LOS GARZONES 1 Y LOS GARZONES 2</t>
  </si>
  <si>
    <t>CÓRDOBA - SUCRE</t>
  </si>
  <si>
    <t>Montería - Cereté</t>
  </si>
  <si>
    <t>CS</t>
  </si>
  <si>
    <t>3184095455 – 3182406622</t>
  </si>
  <si>
    <t>Vía Monteria - Lorica Km. 1 más 320 metros</t>
  </si>
  <si>
    <t>Row129</t>
  </si>
  <si>
    <t>PAILITAS</t>
  </si>
  <si>
    <t>La Mata - San Roque</t>
  </si>
  <si>
    <t>Km 28+500 Vía La Mata – San Roque</t>
  </si>
  <si>
    <t>Row130</t>
  </si>
  <si>
    <t>MATA DE CAÑA</t>
  </si>
  <si>
    <t>Cereté - Lorica</t>
  </si>
  <si>
    <t>3102468199 - 3145007265</t>
  </si>
  <si>
    <t>Vía Monteria - Lorica Km 32+700 Metros</t>
  </si>
  <si>
    <t>Row131</t>
  </si>
  <si>
    <t>Sucre</t>
  </si>
  <si>
    <t>LAS FLORES</t>
  </si>
  <si>
    <t>Sincelejo - Puerta de Hierro</t>
  </si>
  <si>
    <t>Vía Sincelejo – Carmen de Bolivar Km 05+600</t>
  </si>
  <si>
    <t>Row132</t>
  </si>
  <si>
    <t>25SC01</t>
  </si>
  <si>
    <t>LA ESPERANZA</t>
  </si>
  <si>
    <t>Sincelejo - Toluviejo</t>
  </si>
  <si>
    <t>Km 15+200 Vía Sincelejo – Toluviejo</t>
  </si>
  <si>
    <t>Row133</t>
  </si>
  <si>
    <t>RINCON HONDO</t>
  </si>
  <si>
    <t>IP - CESAR - GUAJIRA</t>
  </si>
  <si>
    <t>San Roque - La Paz</t>
  </si>
  <si>
    <t>IP-CG</t>
  </si>
  <si>
    <t>Tramo que cubre: Vía Rincon Hondo - Aguztín Codazzi</t>
  </si>
  <si>
    <t>Row134</t>
  </si>
  <si>
    <t>CAIMANERA</t>
  </si>
  <si>
    <t>Coveñas  - San Onofre</t>
  </si>
  <si>
    <t>Vía Coveñas – Tolú Km 41+150 (Puerto Viejo)</t>
  </si>
  <si>
    <t>Row135</t>
  </si>
  <si>
    <t>Concesión Yuma</t>
  </si>
  <si>
    <t>LA LOMA</t>
  </si>
  <si>
    <t>RUTA DEL SOL SECTOR 3</t>
  </si>
  <si>
    <t>San Roque - Bosconia</t>
  </si>
  <si>
    <t>RDS3</t>
  </si>
  <si>
    <t>018000945566 Opción 1</t>
  </si>
  <si>
    <t>Km 42 Vía San Roque - Bosconia</t>
  </si>
  <si>
    <t>Row136</t>
  </si>
  <si>
    <t>Autopista de la sabana</t>
  </si>
  <si>
    <t>Bolívar</t>
  </si>
  <si>
    <t>EL CARMEN</t>
  </si>
  <si>
    <t>PUERTA DE HIERRO - CRUZ DEL VISO</t>
  </si>
  <si>
    <t>Puerta de Hierro - Carreto</t>
  </si>
  <si>
    <t>PHC</t>
  </si>
  <si>
    <t>3162954845 - #270 Claro</t>
  </si>
  <si>
    <t>Km 70+500 Troncal de Occidente Ruta 2515 Vía Sincelejo – Calamar</t>
  </si>
  <si>
    <t>Row137</t>
  </si>
  <si>
    <t>Concesión (Yuma)</t>
  </si>
  <si>
    <t>Magdalena</t>
  </si>
  <si>
    <t>PUENTE PLATO</t>
  </si>
  <si>
    <t>Plato – Pueblo Nuevo</t>
  </si>
  <si>
    <t>KM 0+150  Vía Plata – Pueblo Nuevo</t>
  </si>
  <si>
    <t>Row138</t>
  </si>
  <si>
    <t>EL DIFICIL</t>
  </si>
  <si>
    <t>KM 67+300 Plato – Pueblo Nuevo</t>
  </si>
  <si>
    <t>Row139</t>
  </si>
  <si>
    <t>SAN ONOFRE</t>
  </si>
  <si>
    <t>San Onofre - María La Baja</t>
  </si>
  <si>
    <t>Vía San Onofre – Cruz del Viso Km 21+400 metros</t>
  </si>
  <si>
    <t>Row140</t>
  </si>
  <si>
    <t>Yuma concecionaria</t>
  </si>
  <si>
    <t>EL COPEY</t>
  </si>
  <si>
    <t>Bosconia - Río Ariguaní</t>
  </si>
  <si>
    <t>Km 10+300 Vía Bosconia – Rio Ariguani</t>
  </si>
  <si>
    <t>Row141</t>
  </si>
  <si>
    <t>SAN DIEGO</t>
  </si>
  <si>
    <t>Tramo que cubre:Vía Aguztín Codazzi - San Diego</t>
  </si>
  <si>
    <t>Row142</t>
  </si>
  <si>
    <t>Ruta Caribe</t>
  </si>
  <si>
    <t>GAMBOTE</t>
  </si>
  <si>
    <t>RUTA CARIBE</t>
  </si>
  <si>
    <t>Cruz del Viso - Cartagena</t>
  </si>
  <si>
    <t>RC</t>
  </si>
  <si>
    <t>Km 61+400 Ruta 9005 Troncal de Occidente</t>
  </si>
  <si>
    <t>Row143</t>
  </si>
  <si>
    <t>Concesión Montes de Maria</t>
  </si>
  <si>
    <t>CALAMAR</t>
  </si>
  <si>
    <t>Carreto - Calamar</t>
  </si>
  <si>
    <t>Km 131 Ruta 2515 Troncal de Occidente</t>
  </si>
  <si>
    <t>Row144</t>
  </si>
  <si>
    <t>AUTOPISTAS DEL SOL S.A.</t>
  </si>
  <si>
    <t>90BLB</t>
  </si>
  <si>
    <t>PASACABALLOS</t>
  </si>
  <si>
    <t>Variante de Gambote</t>
  </si>
  <si>
    <t>Row145</t>
  </si>
  <si>
    <t>VALENCIA</t>
  </si>
  <si>
    <t>Pueblo Nuevo – Bosconia – Valledupar</t>
  </si>
  <si>
    <t>Km 87 Vía Pueblo Nuevo – Valledupar</t>
  </si>
  <si>
    <t>Row148</t>
  </si>
  <si>
    <t>TURBACO</t>
  </si>
  <si>
    <t>Km 60+00 y 68+00 Ruta 9005 Troncal de Occidente</t>
  </si>
  <si>
    <t>Row151</t>
  </si>
  <si>
    <t>Autopistas del sol</t>
  </si>
  <si>
    <t>BAYUNCA</t>
  </si>
  <si>
    <t>Sabanalarga - Barranquilla</t>
  </si>
  <si>
    <t>Km 19+400 Cartagena - Santa Catalina Vía La Cordialidad</t>
  </si>
  <si>
    <t>Row152</t>
  </si>
  <si>
    <t>Consorcio vía al mar</t>
  </si>
  <si>
    <t>90A01</t>
  </si>
  <si>
    <t>MARAHUACO</t>
  </si>
  <si>
    <t>CARTAGENA-BARRANQUILLA</t>
  </si>
  <si>
    <t>Cartagena - Lomita Arena</t>
  </si>
  <si>
    <t>CB</t>
  </si>
  <si>
    <t>3124572713 - 3157210245 O # 212 Movistar / 3106303666 O # 211 Claro / 3004510014 O # 211 Tigo</t>
  </si>
  <si>
    <t>(5) 353 76 61 - 353 76 62 - 353 76 65</t>
  </si>
  <si>
    <t>Km 16 Vía Cartagena  - Barranquilla</t>
  </si>
  <si>
    <t>Row153</t>
  </si>
  <si>
    <t>TUCURINCA</t>
  </si>
  <si>
    <t>Paso Nacional por Aracataca - Ye de Ciénaga</t>
  </si>
  <si>
    <t>KM 50 Rio Ariguani – Ye de Cienaga</t>
  </si>
  <si>
    <t>Row154</t>
  </si>
  <si>
    <t>Consorcio Ruta Caribe</t>
  </si>
  <si>
    <t>Atlántico</t>
  </si>
  <si>
    <t>SABANAGRANDE</t>
  </si>
  <si>
    <t>Palmar de Varela - Barranquilla</t>
  </si>
  <si>
    <t>Vía Oriental Km 55</t>
  </si>
  <si>
    <t>Row155</t>
  </si>
  <si>
    <t>La Guajira</t>
  </si>
  <si>
    <t>SAN JUAN</t>
  </si>
  <si>
    <t>Río Pereira - Buenavista</t>
  </si>
  <si>
    <t>Ubicación: 61+400Tramo que cubre:Vía La Paz – Distracción</t>
  </si>
  <si>
    <t>Row156</t>
  </si>
  <si>
    <t>Autopista del Sol</t>
  </si>
  <si>
    <t>GALAPA</t>
  </si>
  <si>
    <t>CARTAGENA - BARRANQUILLA CIRCUNVALAR DE LA PROSPERIDAD</t>
  </si>
  <si>
    <t>CB2</t>
  </si>
  <si>
    <t>Vía Cordialidad Km 98</t>
  </si>
  <si>
    <t>Row158</t>
  </si>
  <si>
    <t>PUERTO COLOMBIA</t>
  </si>
  <si>
    <t>3124572706 - 3157210245 o #212 Movistar / 3106303666 o #211 Claro / 3004510014 o #211 Tigo</t>
  </si>
  <si>
    <t>Vía al Mar Km 93</t>
  </si>
  <si>
    <t>Row161</t>
  </si>
  <si>
    <t>PAPIROS</t>
  </si>
  <si>
    <t>3157210245 o #212 Movistar / 3106303666 o #211 Claro / 3004510014 o #211 Tigo</t>
  </si>
  <si>
    <t>Vía al mar Km 101</t>
  </si>
  <si>
    <t>Row163</t>
  </si>
  <si>
    <t>Concesión  Santa Marta - Paraguachón S.A .</t>
  </si>
  <si>
    <t>EL EBANAL</t>
  </si>
  <si>
    <t>SANTA MARTA-RIOHACHA-PARAGUACHÓN</t>
  </si>
  <si>
    <t>Río Palomino - Riohacha</t>
  </si>
  <si>
    <t>SMP</t>
  </si>
  <si>
    <t>3143300807 - 3143300807 - (5) 7288542 /43</t>
  </si>
  <si>
    <t>(5) 728 85 43</t>
  </si>
  <si>
    <t>Ubicación: 53+950 Tramo que cubre:Vía Riohacha - Palomino</t>
  </si>
  <si>
    <t>Row164</t>
  </si>
  <si>
    <t>Concesión  Santa Marta Paraguachón S.A.</t>
  </si>
  <si>
    <t>PARAGUACHON</t>
  </si>
  <si>
    <t>Riohacha - Paraguachón</t>
  </si>
  <si>
    <t>Ubicación: 84+475 Tramo que cubre:Cuatro vías - Paraguachón</t>
  </si>
  <si>
    <t>Row165</t>
  </si>
  <si>
    <t>Concesión  Santa Marta Paraguachón S.A</t>
  </si>
  <si>
    <t>ALTO PINO</t>
  </si>
  <si>
    <t>3143300807 - 314 3300807 - (5) 7288542 /43</t>
  </si>
  <si>
    <t>Ubicación 41+175 Tramo que cubre: VIA  Riohacha - Cuatro Vías</t>
  </si>
  <si>
    <t>Fecha</t>
  </si>
  <si>
    <t>Ano</t>
  </si>
  <si>
    <t>Mes</t>
  </si>
  <si>
    <t>Valor</t>
  </si>
  <si>
    <t>Recaudo</t>
  </si>
  <si>
    <t>Trafico</t>
  </si>
  <si>
    <t>Ene</t>
  </si>
  <si>
    <t>Feb</t>
  </si>
  <si>
    <t>Mar</t>
  </si>
  <si>
    <t>Abr</t>
  </si>
  <si>
    <t>Jun</t>
  </si>
  <si>
    <t>Jul</t>
  </si>
  <si>
    <t>Ago</t>
  </si>
  <si>
    <t>Sep</t>
  </si>
  <si>
    <t>Oct</t>
  </si>
  <si>
    <t>Nov</t>
  </si>
  <si>
    <t>Dic</t>
  </si>
  <si>
    <t>May</t>
  </si>
  <si>
    <t>PK</t>
  </si>
  <si>
    <t>2016Ene</t>
  </si>
  <si>
    <t>2016Feb</t>
  </si>
  <si>
    <t>2016Mar</t>
  </si>
  <si>
    <t>2016Abr</t>
  </si>
  <si>
    <t>2016May</t>
  </si>
  <si>
    <t>2016Jun</t>
  </si>
  <si>
    <t>2016Jul</t>
  </si>
  <si>
    <t>2016Ago</t>
  </si>
  <si>
    <t>2016Sep</t>
  </si>
  <si>
    <t>2016Oct</t>
  </si>
  <si>
    <t>2016Nov</t>
  </si>
  <si>
    <t>2016Dic</t>
  </si>
  <si>
    <t>2017Ene</t>
  </si>
  <si>
    <t>2017Feb</t>
  </si>
  <si>
    <t>2017Mar</t>
  </si>
  <si>
    <t>2017Abr</t>
  </si>
  <si>
    <t>2017May</t>
  </si>
  <si>
    <t>2017Jun</t>
  </si>
  <si>
    <t>2017Jul</t>
  </si>
  <si>
    <t>2017Ago</t>
  </si>
  <si>
    <t>2017Sep</t>
  </si>
  <si>
    <t>2017Oct</t>
  </si>
  <si>
    <t>2017Nov</t>
  </si>
  <si>
    <t>2017Dic</t>
  </si>
  <si>
    <t>2018Ene</t>
  </si>
  <si>
    <t>2018Feb</t>
  </si>
  <si>
    <t>2018Mar</t>
  </si>
  <si>
    <t>2018Abr</t>
  </si>
  <si>
    <t>2018May</t>
  </si>
  <si>
    <t>2018Jun</t>
  </si>
  <si>
    <t>2018Jul</t>
  </si>
  <si>
    <t>2018Ago</t>
  </si>
  <si>
    <t>2018Sep</t>
  </si>
  <si>
    <t>2018Oct</t>
  </si>
  <si>
    <t>2018Nov</t>
  </si>
  <si>
    <t>2018Dic</t>
  </si>
  <si>
    <t>null</t>
  </si>
  <si>
    <t>1087284102-774086552</t>
  </si>
  <si>
    <t>1282159377-7726949651</t>
  </si>
  <si>
    <t>1425456082-7728445244</t>
  </si>
  <si>
    <t>2142914046-7570059274</t>
  </si>
  <si>
    <t>2701690113-7653681132</t>
  </si>
  <si>
    <t>2785583797-7530193609</t>
  </si>
  <si>
    <t>297779795-7530722632</t>
  </si>
  <si>
    <t>3151233082-7646003183</t>
  </si>
  <si>
    <t>3393809788-7520373348</t>
  </si>
  <si>
    <t>3500722199-7644302716</t>
  </si>
  <si>
    <t>3523539983-7634316373</t>
  </si>
  <si>
    <t>3557383478-7646257073</t>
  </si>
  <si>
    <t>3627598229-7645767029</t>
  </si>
  <si>
    <t>3633042757-7370640011</t>
  </si>
  <si>
    <t>3643852209-7638115644</t>
  </si>
  <si>
    <t>3713096157-7631916131</t>
  </si>
  <si>
    <t>3759985933-764113863</t>
  </si>
  <si>
    <t>3762970321-766655706</t>
  </si>
  <si>
    <t>4026246301-73775205</t>
  </si>
  <si>
    <t>4056859962-7346398294</t>
  </si>
  <si>
    <t>4112654617-7283478884</t>
  </si>
  <si>
    <t>4192173107-748610865</t>
  </si>
  <si>
    <t>4194141805-7359667358</t>
  </si>
  <si>
    <t>4200062781-7372128811</t>
  </si>
  <si>
    <t>4245525822-7488048437</t>
  </si>
  <si>
    <t>4261064058-7344817429</t>
  </si>
  <si>
    <t>4269378399-7450010709</t>
  </si>
  <si>
    <t>4279934064-7383476776</t>
  </si>
  <si>
    <t>4300428797-7505003291</t>
  </si>
  <si>
    <t>4351317469-721692533</t>
  </si>
  <si>
    <t>4407960397-7589987074</t>
  </si>
  <si>
    <t>4507598856-7499163244</t>
  </si>
  <si>
    <t>4528736858-7478904893</t>
  </si>
  <si>
    <t>4537533598-7427182138</t>
  </si>
  <si>
    <t>4593993102-7448647417</t>
  </si>
  <si>
    <t>4663724514-7401057918</t>
  </si>
  <si>
    <t>4678585529-729437707</t>
  </si>
  <si>
    <t>4698355839-7560610872</t>
  </si>
  <si>
    <t>4698590601-7417942941</t>
  </si>
  <si>
    <t>4748678791-7429116513</t>
  </si>
  <si>
    <t>4780359837-7418504777</t>
  </si>
  <si>
    <t>4793408209-7585996286</t>
  </si>
  <si>
    <t>4809532136-7394553287</t>
  </si>
  <si>
    <t>4830120102-7403307343</t>
  </si>
  <si>
    <t>4835449673-7402880975</t>
  </si>
  <si>
    <t>4855379831-7403146987</t>
  </si>
  <si>
    <t>4939047486-7561660194</t>
  </si>
  <si>
    <t>4950098818-7561868222</t>
  </si>
  <si>
    <t>4999048816-7585886931</t>
  </si>
  <si>
    <t>5027053239-7558739122</t>
  </si>
  <si>
    <t>5031298851-738398406</t>
  </si>
  <si>
    <t>5048648256-7559882027</t>
  </si>
  <si>
    <t>5065469603-7441429469</t>
  </si>
  <si>
    <t>5077262984-73553428</t>
  </si>
  <si>
    <t>509244884-7470381554</t>
  </si>
  <si>
    <t>5104394194-7391282774</t>
  </si>
  <si>
    <t>5201507469-7482034451</t>
  </si>
  <si>
    <t>529046083-7358351918</t>
  </si>
  <si>
    <t>5391597876-7559999513</t>
  </si>
  <si>
    <t>5497131704-7461372959</t>
  </si>
  <si>
    <t>56568966-7327843908</t>
  </si>
  <si>
    <t>5727864796-7374466588</t>
  </si>
  <si>
    <t>5749465359-7562728596</t>
  </si>
  <si>
    <t>5968901178-7559407236</t>
  </si>
  <si>
    <t>6046953761-756598771</t>
  </si>
  <si>
    <t>6124607098-7524303963</t>
  </si>
  <si>
    <t>6150673018-7553125739</t>
  </si>
  <si>
    <t>6178236419-7333328957</t>
  </si>
  <si>
    <t>6294713993-7445699184</t>
  </si>
  <si>
    <t>629706501-7565404896</t>
  </si>
  <si>
    <t>6326315113-7568860656</t>
  </si>
  <si>
    <t>6327897805-7551567505</t>
  </si>
  <si>
    <t>6496649662-7450132825</t>
  </si>
  <si>
    <t>6536330315-7507477738</t>
  </si>
  <si>
    <t>6617696089-7308030867</t>
  </si>
  <si>
    <t>6645326476-7395246216</t>
  </si>
  <si>
    <t>6825634367-7299948187</t>
  </si>
  <si>
    <t>7103127117-731886116</t>
  </si>
  <si>
    <t>7107993635-7296896371</t>
  </si>
  <si>
    <t>7118249043-7344054376</t>
  </si>
  <si>
    <t>7243267526-7314940378</t>
  </si>
  <si>
    <t>7397175967-735465192</t>
  </si>
  <si>
    <t>772138208-7257131701</t>
  </si>
  <si>
    <t>7867456472-7248416464</t>
  </si>
  <si>
    <t>791059804-7246945002</t>
  </si>
  <si>
    <t>8031280606-7530171963</t>
  </si>
  <si>
    <t>809234873-7356001492</t>
  </si>
  <si>
    <t>823123833-7349857234</t>
  </si>
  <si>
    <t>8301572194-7553009875</t>
  </si>
  <si>
    <t>8329119646-7369204914</t>
  </si>
  <si>
    <t>8630659425-7576376955</t>
  </si>
  <si>
    <t>8772659788-7574238315</t>
  </si>
  <si>
    <t>8819768367-7599889801</t>
  </si>
  <si>
    <t>8827783-75836761</t>
  </si>
  <si>
    <t>8852803854-7366972216</t>
  </si>
  <si>
    <t>9091425667-7581987948</t>
  </si>
  <si>
    <t>9318846937-7531995382</t>
  </si>
  <si>
    <t>9430745196-7543594955</t>
  </si>
  <si>
    <t>9431032001-7347355215</t>
  </si>
  <si>
    <t>9465677-75606506</t>
  </si>
  <si>
    <t>9638016517-7363939838</t>
  </si>
  <si>
    <t>9681300323-7512542106</t>
  </si>
  <si>
    <t>9791365729-7480894507</t>
  </si>
  <si>
    <t>9831146645-742677508</t>
  </si>
  <si>
    <t>9863519254-7539905269</t>
  </si>
  <si>
    <t>100603631-7392382887</t>
  </si>
  <si>
    <t>1012172583-7323863778</t>
  </si>
  <si>
    <t>1013613313-7526428976</t>
  </si>
  <si>
    <t>1020812679-7494499546</t>
  </si>
  <si>
    <t>1024342537-7544394476</t>
  </si>
  <si>
    <t>102597059-7343086954</t>
  </si>
  <si>
    <t>1035697545-7544341614</t>
  </si>
  <si>
    <t>1054696941-7536516595</t>
  </si>
  <si>
    <t>1057453506-7545055922</t>
  </si>
  <si>
    <t>1060894721-741684538</t>
  </si>
  <si>
    <t>1079958164-7475900513</t>
  </si>
  <si>
    <t>1080001593-7297554033</t>
  </si>
  <si>
    <t>1083754487-749021277</t>
  </si>
  <si>
    <t>1096756325-7495610546</t>
  </si>
  <si>
    <t>1101269973-7488958809</t>
  </si>
  <si>
    <t>1127621663-7312210778</t>
  </si>
  <si>
    <t>11367603129999900-7215667267</t>
  </si>
  <si>
    <t>1144487365-7254235206</t>
  </si>
  <si>
    <t>Fecha_Key</t>
  </si>
  <si>
    <t>Via</t>
  </si>
  <si>
    <t>gcd_departamento</t>
  </si>
  <si>
    <t>Lugar_Key</t>
  </si>
  <si>
    <t>Peaje_key</t>
  </si>
  <si>
    <t>EL PLACER-Concesionaria Víal Uníon del Sur</t>
  </si>
  <si>
    <t>DAZA-INVIAS</t>
  </si>
  <si>
    <t>CANO-INVIAS</t>
  </si>
  <si>
    <t>ALTAMIRA-Concesión Aliadas para El Progreso</t>
  </si>
  <si>
    <t>TUNIA-INVIAS</t>
  </si>
  <si>
    <t>LOS CAUCHOS-Concesión Aliadas para El Progreso</t>
  </si>
  <si>
    <t>NEIVA-Concesión Autovía Neiva – Girardot</t>
  </si>
  <si>
    <t>VILLARICA-INVIAS</t>
  </si>
  <si>
    <t>EL PATA-Concesión Autovía Neiva – Girardot</t>
  </si>
  <si>
    <t>ESTAMBUL-INVIAS</t>
  </si>
  <si>
    <t>CIAT-INVIAS</t>
  </si>
  <si>
    <t>CENCAR-INVIAS</t>
  </si>
  <si>
    <t>PASO DE LA TORRE-INVIAS</t>
  </si>
  <si>
    <t>IRACA-Concesión Autopistas de los Llanos</t>
  </si>
  <si>
    <t>ROZO-INVIAS</t>
  </si>
  <si>
    <t>CERRITO-INVIAS</t>
  </si>
  <si>
    <t>MEDIACANOA-INVIAS</t>
  </si>
  <si>
    <t>LOBOGUERRERO-CONSORCIO NQS</t>
  </si>
  <si>
    <t>OCOA-Concesión Autopistas de Los Llanos</t>
  </si>
  <si>
    <t>LA LIBERTAD-Concesión Autopistas de los Llanos</t>
  </si>
  <si>
    <t>CASETABLA-Concesión Coviandes</t>
  </si>
  <si>
    <t>FLANDES-Concesión Autovía Neiva - Girardot</t>
  </si>
  <si>
    <t>PUENTE AMARILLO-Concesión Vial del Oriente - COVIORIENTE S.A.S</t>
  </si>
  <si>
    <t>PIPIRAL-Concesión Coviandes S.A.</t>
  </si>
  <si>
    <t>CHICORAL-Concesionaria San Rafael  S.A.</t>
  </si>
  <si>
    <t>VERACRUZ-Concesión Vial del Oriente - COVIORIENTE S.A.S</t>
  </si>
  <si>
    <t>CHINAUTA-Concesión Vía 40 Express</t>
  </si>
  <si>
    <t>NARANJAL-CONCESION COVIANDES</t>
  </si>
  <si>
    <t>GUALANDAY-Concesionaria San Rafael S.A.</t>
  </si>
  <si>
    <t>YUCAO-Invias</t>
  </si>
  <si>
    <t>COROZAL-AUTOPISTAS DEL CAFE</t>
  </si>
  <si>
    <t>ALVARADO-Concesionaria Alternativas Viales  S.A.S</t>
  </si>
  <si>
    <t>GUATAQUI-Concesión Alto Magdalena</t>
  </si>
  <si>
    <t>CHUSACA-Concesión  Vía 40 Express</t>
  </si>
  <si>
    <t>SAN PEDRO-CONCESION DEVISAB</t>
  </si>
  <si>
    <t>PATIOS-INVIAS – VIPSA</t>
  </si>
  <si>
    <t>SAN PEDRO-Concesiónaria Vial del Oriente - COVIORIENTE S.A.S</t>
  </si>
  <si>
    <t>CIRCASIA-Concesión Autopistas del café</t>
  </si>
  <si>
    <t>RIO BOGOTA-CONCESION CCFC S.A</t>
  </si>
  <si>
    <t>CORZO-CONCESION CCFC S.A</t>
  </si>
  <si>
    <t>SIBERIA-CONCESION SABANA DE OCCIDENTE</t>
  </si>
  <si>
    <t>CERRITOS II-Concesionaria de Occidente</t>
  </si>
  <si>
    <t>LA CABAÑA-PERIMETRAL ORIENTAL DE BOGOTA S.A.S</t>
  </si>
  <si>
    <t>ANDES-CONCESION ACCENORTE</t>
  </si>
  <si>
    <t>FUSCA-CONCESION ACCENORTE</t>
  </si>
  <si>
    <t>UNISABANA-CONCESION  ACCENORTE</t>
  </si>
  <si>
    <t>TARAPACA I-CONCESION AUTOPISTAS DEL CAFE</t>
  </si>
  <si>
    <t>TARAPACA II-Concesión Autopistas del Café</t>
  </si>
  <si>
    <t>ACAPULCO-CONCESION PACIFICO TRES S.A.S  (ODINSA)</t>
  </si>
  <si>
    <t>PAVAS-CONCESION AUTOPISTAS DEL CAFE</t>
  </si>
  <si>
    <t>EL ROBLE-CONCESION BRICEÑO – TUNJA – SOGAMOSO</t>
  </si>
  <si>
    <t>SANTAGUEDA-CONCESION AUTOPISTAS DEL CAFE</t>
  </si>
  <si>
    <t>CAIQUERO-CONCESION SABANA DE OCCIDENTE</t>
  </si>
  <si>
    <t>MACHETA-CONCESION DEL SISGA S.A.S.</t>
  </si>
  <si>
    <t>CAMBAO-Concesión Alto Magdalena</t>
  </si>
  <si>
    <t>CASABLANCA-INVIAS</t>
  </si>
  <si>
    <t>HONDA-Concesionaria Alternativas Viales SAS.</t>
  </si>
  <si>
    <t>ALBARRACIN-Concesión Briceño - Tunja - Sogamoso</t>
  </si>
  <si>
    <t>SUPIA-Concesión Pacífico Tres</t>
  </si>
  <si>
    <t>EL KORAN-CONCESION HELIOS</t>
  </si>
  <si>
    <t>TUTA-Concesión Briceño - Tunja - Sogamoso</t>
  </si>
  <si>
    <t>SABOYA-INVIAS</t>
  </si>
  <si>
    <t>LA PINTADA-Concesión Pacifico Tres S.A.S.</t>
  </si>
  <si>
    <t>PRIMAVERA-CONCESION LA PINTADA S.A.S. (ODINSA)</t>
  </si>
  <si>
    <t>AMAGA-Concesión Vial del Pacífico</t>
  </si>
  <si>
    <t>COCORNA-</t>
  </si>
  <si>
    <t>LAS PALMAS-Concesión Túnel Aburrá - Oriente S.A.</t>
  </si>
  <si>
    <t>OIBA-Invias</t>
  </si>
  <si>
    <t>ZAMBITO-Concesionaria Ruta Del Sol</t>
  </si>
  <si>
    <t>SAN CRISTOBAL-DESARROLLO VIAL AL MAR SAS</t>
  </si>
  <si>
    <t>PALMITAS-DESARROLLO VIAL AL MAR SAS</t>
  </si>
  <si>
    <t>GUARNE-Concesión Devimed</t>
  </si>
  <si>
    <t>PUERTO BERRIO-Concesión Autopistas del Río Magdalena</t>
  </si>
  <si>
    <t>CISNEROS-Concesión Vías del Nus – VINUS S.A.S</t>
  </si>
  <si>
    <t>CURITI-</t>
  </si>
  <si>
    <t>AGUAS NEGRAS-Concesionaria Ruta Del Sol</t>
  </si>
  <si>
    <t>LOS CUROS-Invias</t>
  </si>
  <si>
    <t>LEBRIJA-DEPARTAMENTO</t>
  </si>
  <si>
    <t>EL PICACHO-Autopista Bucaramanga - Pamplona S.A.S.</t>
  </si>
  <si>
    <t>RIO SOGAMOSO-RUTA DEL CACAO</t>
  </si>
  <si>
    <t>RIONEGRO-DEPARTAMENTO</t>
  </si>
  <si>
    <t>LA GOMEZ-INVIAS</t>
  </si>
  <si>
    <t>LOS ACACIOS-CONCESION UNION  VIAL RIO PAMPLONITA</t>
  </si>
  <si>
    <t>LA PARADA-Concesionaria San Simón S.A</t>
  </si>
  <si>
    <t>EL ESCOBAL-Concesionaria San Simón S.A</t>
  </si>
  <si>
    <t>LA APARTADA-Concesión Ruta al Mar</t>
  </si>
  <si>
    <t>MORRISON-Concesión ruta el sol</t>
  </si>
  <si>
    <t>PLATANAL-Concesión ruta el sol</t>
  </si>
  <si>
    <t>MANGUITOS-Concesión Ruta al Mar</t>
  </si>
  <si>
    <t>GAMARRA-</t>
  </si>
  <si>
    <t>PURGATORIO-Vías las Américas S.A.S</t>
  </si>
  <si>
    <t>SAN CARLOS-Conseción Ruta al Mar</t>
  </si>
  <si>
    <t>CEDROS-Vías las Americas S.A.S</t>
  </si>
  <si>
    <t>LOS GARZONES 1 Y LOS GARZONES 2-Concesión Autopistas de la Sabana Córdoba - Sucre</t>
  </si>
  <si>
    <t>PAILITAS-INVIAS</t>
  </si>
  <si>
    <t>MATA DE CAÑA-Concesión Ruta al Mar</t>
  </si>
  <si>
    <t>LAS FLORES-Concesión Autopistas de la Sabana Córdoba - Sucre</t>
  </si>
  <si>
    <t>LA ESPERANZA-Concesión Autopistas de la Sabana Córdoba - Sucre</t>
  </si>
  <si>
    <t>RINCON HONDO-INVIAS</t>
  </si>
  <si>
    <t>CAIMANERA-Concesión Ruta al Mar</t>
  </si>
  <si>
    <t>LA LOMA-Concesión Yuma</t>
  </si>
  <si>
    <t>EL CARMEN-Autopista de la sabana</t>
  </si>
  <si>
    <t>PUENTE PLATO-Concesión (Yuma)</t>
  </si>
  <si>
    <t>EL DIFICIL-Concesión (Yuma)</t>
  </si>
  <si>
    <t>SAN ONOFRE-Concesión Ruta al Mar</t>
  </si>
  <si>
    <t>EL COPEY-Yuma concecionaria</t>
  </si>
  <si>
    <t>SAN DIEGO-INVIAS</t>
  </si>
  <si>
    <t>GAMBOTE-Ruta Caribe</t>
  </si>
  <si>
    <t>CALAMAR-Concesión Montes de Maria</t>
  </si>
  <si>
    <t>PASACABALLOS-AUTOPISTAS DEL SOL S.A.</t>
  </si>
  <si>
    <t>VALENCIA-Yuma concecionaria</t>
  </si>
  <si>
    <t>TURBACO-Ruta Caribe</t>
  </si>
  <si>
    <t>BAYUNCA-Autopistas del sol</t>
  </si>
  <si>
    <t>MARAHUACO-Consorcio vía al mar</t>
  </si>
  <si>
    <t>TUCURINCA-Concesión (Yuma)</t>
  </si>
  <si>
    <t>SABANAGRANDE-Consorcio Ruta Caribe</t>
  </si>
  <si>
    <t>SAN JUAN-INVIAS</t>
  </si>
  <si>
    <t>GALAPA-Autopista del Sol</t>
  </si>
  <si>
    <t>PUERTO COLOMBIA-Consorcio vía al mar</t>
  </si>
  <si>
    <t>PAPIROS-Consorcio vía al mar</t>
  </si>
  <si>
    <t>EL EBANAL-Concesión  Santa Marta - Paraguachón S.A .</t>
  </si>
  <si>
    <t>PARAGUACHON-Concesión  Santa Marta Paraguachón S.A.</t>
  </si>
  <si>
    <t>ALTO PINO-Concesión  Santa Marta Paraguachón S.A</t>
  </si>
  <si>
    <t>Fecha_key</t>
  </si>
  <si>
    <t>fk_peaje</t>
  </si>
  <si>
    <t>fk_fecha</t>
  </si>
  <si>
    <t>Lugar_key</t>
  </si>
  <si>
    <t>fk_lugar</t>
  </si>
  <si>
    <t>1,087284102-77,4086552</t>
  </si>
  <si>
    <t>1,282159377-77,26949651</t>
  </si>
  <si>
    <t>1,425456082-77,28445244</t>
  </si>
  <si>
    <t>2,142914046-75,70059274</t>
  </si>
  <si>
    <t>2,701690113-76,53681132</t>
  </si>
  <si>
    <t>2,785583797-75,30193609</t>
  </si>
  <si>
    <t>2,97779795-75,30722632</t>
  </si>
  <si>
    <t>3,151233082-76,46003183</t>
  </si>
  <si>
    <t>3,393809788-75,20373348</t>
  </si>
  <si>
    <t>3,500722199-76,44302716</t>
  </si>
  <si>
    <t>3,523539983-76,34316373</t>
  </si>
  <si>
    <t>3,557383478-76,46257073</t>
  </si>
  <si>
    <t>3,627598229-76,45767029</t>
  </si>
  <si>
    <t>3,633042757-73,70640011</t>
  </si>
  <si>
    <t>3,643852209-76,38115644</t>
  </si>
  <si>
    <t>3,713096157-76,31916131</t>
  </si>
  <si>
    <t>3,759985933-76,4113863</t>
  </si>
  <si>
    <t>3,762970321-76,6655706</t>
  </si>
  <si>
    <t>4,026246301-73,775205</t>
  </si>
  <si>
    <t>4,056859962-73,46398294</t>
  </si>
  <si>
    <t>4,112654617-72,83478884</t>
  </si>
  <si>
    <t>4,192173107-74,8610865</t>
  </si>
  <si>
    <t>4,194141805-73,59667358</t>
  </si>
  <si>
    <t>4,200062781-73,72128811</t>
  </si>
  <si>
    <t>4,245525822-74,88048437</t>
  </si>
  <si>
    <t>4,261064058-73,44817429</t>
  </si>
  <si>
    <t>4,269378399-74,50010709</t>
  </si>
  <si>
    <t>4,279934064-73,83476776</t>
  </si>
  <si>
    <t>4,300428797-75,05003291</t>
  </si>
  <si>
    <t>4,351317469-72,1692533</t>
  </si>
  <si>
    <t>4,407960397-75,89987074</t>
  </si>
  <si>
    <t>4,507598856-74,99163244</t>
  </si>
  <si>
    <t>4,528736858-74,78904893</t>
  </si>
  <si>
    <t>4,537533598-74,27182138</t>
  </si>
  <si>
    <t>4,593993102-74,48647417</t>
  </si>
  <si>
    <t>4,663724514-74,01057918</t>
  </si>
  <si>
    <t>4,678585529-72,9437707</t>
  </si>
  <si>
    <t>4,698355839-75,60610872</t>
  </si>
  <si>
    <t>4,698590601-74,17942941</t>
  </si>
  <si>
    <t>4,748678791-74,29116513</t>
  </si>
  <si>
    <t>4,780359837-74,18504777</t>
  </si>
  <si>
    <t>4,793408209-75,85996286</t>
  </si>
  <si>
    <t>4,809532136-73,94553287</t>
  </si>
  <si>
    <t>4,830120102-74,03307343</t>
  </si>
  <si>
    <t>4,835449673-74,02880975</t>
  </si>
  <si>
    <t>4,855379831-74,03146987</t>
  </si>
  <si>
    <t>4,939047486-75,61660194</t>
  </si>
  <si>
    <t>4,950098818-75,61868222</t>
  </si>
  <si>
    <t>4,999048816-75,85886931</t>
  </si>
  <si>
    <t>5,027053239-75,58739122</t>
  </si>
  <si>
    <t>5,031298851-73,8398406</t>
  </si>
  <si>
    <t>5,048648256-75,59882027</t>
  </si>
  <si>
    <t>5,065469603-74,41429469</t>
  </si>
  <si>
    <t>5,077262984-73,553428</t>
  </si>
  <si>
    <t>5,09244884-74,70381554</t>
  </si>
  <si>
    <t>5,104394194-73,91282774</t>
  </si>
  <si>
    <t>5,201507469-74,82034451</t>
  </si>
  <si>
    <t>5,29046083-73,58351918</t>
  </si>
  <si>
    <t>5,391597876-75,59999513</t>
  </si>
  <si>
    <t>5,497131704-74,61372959</t>
  </si>
  <si>
    <t>5,6568966-73,27843908</t>
  </si>
  <si>
    <t>5,727864796-73,74466588</t>
  </si>
  <si>
    <t>5,749465359-75,62728596</t>
  </si>
  <si>
    <t>5,968901178-75,59407236</t>
  </si>
  <si>
    <t>6,046953761-75,6598771</t>
  </si>
  <si>
    <t>6,124607098-75,24303963</t>
  </si>
  <si>
    <t>6,150673018-75,53125739</t>
  </si>
  <si>
    <t>6,178236419-73,33328957</t>
  </si>
  <si>
    <t>6,294713993-74,45699184</t>
  </si>
  <si>
    <t>6,29706501-75,65404896</t>
  </si>
  <si>
    <t>6,326315113-75,68860656</t>
  </si>
  <si>
    <t>6,327897805-75,51567505</t>
  </si>
  <si>
    <t>6,496649662-74,50132825</t>
  </si>
  <si>
    <t>6,536330315-75,07477738</t>
  </si>
  <si>
    <t>6,617696089-73,08030867</t>
  </si>
  <si>
    <t>6,645326476-73,95246216</t>
  </si>
  <si>
    <t>6,825634367-72,99948187</t>
  </si>
  <si>
    <t>7,103127117-73,1886116</t>
  </si>
  <si>
    <t>7,107993635-72,96896371</t>
  </si>
  <si>
    <t>7,118249043-73,44054376</t>
  </si>
  <si>
    <t>7,243267526-73,14940378</t>
  </si>
  <si>
    <t>7,397175967-73,5465192</t>
  </si>
  <si>
    <t>7,72138208-72,57131701</t>
  </si>
  <si>
    <t>7,867456472-72,48416464</t>
  </si>
  <si>
    <t>7,91059804-72,46945002</t>
  </si>
  <si>
    <t>8,031280606-75,30171963</t>
  </si>
  <si>
    <t>8,09234873-73,56001492</t>
  </si>
  <si>
    <t>8,23123833-73,49857234</t>
  </si>
  <si>
    <t>8,301572194-75,53009875</t>
  </si>
  <si>
    <t>8,329119646-73,69204914</t>
  </si>
  <si>
    <t>8,630659425-75,76376955</t>
  </si>
  <si>
    <t>8,772659788-75,74238315</t>
  </si>
  <si>
    <t>8,819768367-75,99889801</t>
  </si>
  <si>
    <t>8,827783-75,836761</t>
  </si>
  <si>
    <t>8,852803854-73,66972216</t>
  </si>
  <si>
    <t>9,091425667-75,81987948</t>
  </si>
  <si>
    <t>9,318846937-75,31995382</t>
  </si>
  <si>
    <t>9,430745196-75,43594955</t>
  </si>
  <si>
    <t>9,431032001-73,47355215</t>
  </si>
  <si>
    <t>9,465677-75,606506</t>
  </si>
  <si>
    <t>9,638016517-73,63939838</t>
  </si>
  <si>
    <t>9,681300323-75,12542106</t>
  </si>
  <si>
    <t>9,791365729-74,80894507</t>
  </si>
  <si>
    <t>9,831146645-74,2677508</t>
  </si>
  <si>
    <t>9,863519254-75,39905269</t>
  </si>
  <si>
    <t>10,0603631-73,92382887</t>
  </si>
  <si>
    <t>10,12172583-73,23863778</t>
  </si>
  <si>
    <t>10,13613313-75,26428976</t>
  </si>
  <si>
    <t>10,20812679-74,94499546</t>
  </si>
  <si>
    <t>10,24342537-75,44394476</t>
  </si>
  <si>
    <t>10,2597059-73,43086954</t>
  </si>
  <si>
    <t>10,35697545-75,44341614</t>
  </si>
  <si>
    <t>10,54696941-75,36516595</t>
  </si>
  <si>
    <t>10,57453506-75,45055922</t>
  </si>
  <si>
    <t>10,60894721-74,1684538</t>
  </si>
  <si>
    <t>10,79958164-74,75900513</t>
  </si>
  <si>
    <t>10,80001593-72,97554033</t>
  </si>
  <si>
    <t>10,83754487-74,9021277</t>
  </si>
  <si>
    <t>10,96756325-74,95610546</t>
  </si>
  <si>
    <t>11,01269973-74,88958809</t>
  </si>
  <si>
    <t>11,27621663-73,12210778</t>
  </si>
  <si>
    <t>11,36760313-72,15667267</t>
  </si>
  <si>
    <t>11,44487365-72,54235206</t>
  </si>
  <si>
    <t>Atlantico</t>
  </si>
  <si>
    <t>Boyaca</t>
  </si>
  <si>
    <t>Chinchina - La Manuela</t>
  </si>
  <si>
    <t>Girardot - Silvania - Bogota (Bosa)</t>
  </si>
  <si>
    <t>Bogota (El Portal) - Villavicencio</t>
  </si>
  <si>
    <t>Bogota (Los Patios) - Guasca</t>
  </si>
  <si>
    <t>Los Alpes - Madrid - Bogota (Rio Bogota)</t>
  </si>
  <si>
    <t>Villeta - Bogota</t>
  </si>
  <si>
    <t>Bogota (El Cortijo) – Siberia – La Punta – El Vino – Villeta</t>
  </si>
  <si>
    <t>Bogota - Choconta</t>
  </si>
  <si>
    <t>Km.67+800 Bogota (El Cortijo) – Siberia – La Punta – El Vino – Villeta</t>
  </si>
  <si>
    <t>Choconta - Tunja</t>
  </si>
  <si>
    <t>El Koran - Guaduas</t>
  </si>
  <si>
    <t>Ubate - Puente Nacional</t>
  </si>
  <si>
    <t>Cerete - Lorica</t>
  </si>
  <si>
    <t>Bogota - Ubate</t>
  </si>
  <si>
    <t>Paso Nacional por Aracataca - Ye de Cienaga</t>
  </si>
  <si>
    <t>Ibague - Mariquita</t>
  </si>
  <si>
    <t>KM 03 RUTA 25B01 Via Pintada – Bolombolo</t>
  </si>
  <si>
    <t>Km. 5 RUTA 5601 Via Medellin -  La Ceja</t>
  </si>
  <si>
    <t>Puente Aurra - Medellin</t>
  </si>
  <si>
    <t>Medellin - Santuario</t>
  </si>
  <si>
    <t>Km 7 Autopista Medellin - Bogota</t>
  </si>
  <si>
    <t>Cisneros - Puerto Berrio (Incluye el Puente sobre el Rio Magdalena)</t>
  </si>
  <si>
    <t>Via Alto de Dolores - Puerto Berrio</t>
  </si>
  <si>
    <t>Via Oriental Km 55</t>
  </si>
  <si>
    <t>Via Cordialidad Km 98</t>
  </si>
  <si>
    <t>Via al Mar Km 93</t>
  </si>
  <si>
    <t>Via al mar Km 101</t>
  </si>
  <si>
    <t>Bolivar</t>
  </si>
  <si>
    <t>Km 70+500 Troncal de Occidente Ruta 2515 Via Sincelejo – Calamar</t>
  </si>
  <si>
    <t>Km 19+400 Cartagena - Santa Catalina Via La Cordialidad</t>
  </si>
  <si>
    <t>Km 16 Via Cartagena  - Barranquilla</t>
  </si>
  <si>
    <t>La Romelia - Rio Campo Alegre</t>
  </si>
  <si>
    <t>Via Pereira – Manizales Km. 20 + 200</t>
  </si>
  <si>
    <t>Via Y de Cerritos  - Cauya PR2507 Km 24</t>
  </si>
  <si>
    <t>Via La Felisa – La Pintada</t>
  </si>
  <si>
    <t>Barranca de Upia - Monterrey</t>
  </si>
  <si>
    <t>Popayan - Jamundi</t>
  </si>
  <si>
    <t>Kilometro 31+100 Via Panamericana Popayan – Cali</t>
  </si>
  <si>
    <t>Km 28+500 Via San Alberto – Aguaclara</t>
  </si>
  <si>
    <t>Aguaclara - Rio de Oro</t>
  </si>
  <si>
    <t>Km 28+500 Via La Mata – San Roque</t>
  </si>
  <si>
    <t>Tramo que cubre: Via Rincon Hondo - Aguztin Codazzi</t>
  </si>
  <si>
    <t>Km 42 Via San Roque - Bosconia</t>
  </si>
  <si>
    <t>Bosconia - Rio Ariguani</t>
  </si>
  <si>
    <t>Km 10+300 Via Bosconia – Rio Ariguani</t>
  </si>
  <si>
    <t>Tramo que cubre:Via Aguztin Codazzi - San Diego</t>
  </si>
  <si>
    <t>Km 87 Via Pueblo Nuevo – Valledupar</t>
  </si>
  <si>
    <t>Via Caucasia – Planeta Rica  Km 12</t>
  </si>
  <si>
    <t>Via Caucasia – Planeta Rica (Municipio de Plaza Bonita) Cubre Tramo Buenavista – Planeta Rica</t>
  </si>
  <si>
    <t>Via Planeta Rica – Monteria Km 32+500 Recorrido 49 KMS</t>
  </si>
  <si>
    <t>Via Puerto Rey – Monteria Km 47 Recorrido  67 KMS</t>
  </si>
  <si>
    <t>Monteria - Cerete</t>
  </si>
  <si>
    <t>Via Monteria - Lorica Km. 1 mas 320 metros</t>
  </si>
  <si>
    <t>Via Monteria - Lorica Km 32+700 Metros</t>
  </si>
  <si>
    <t>Tramo que cubre la via Guataqui - Cambao - Honda</t>
  </si>
  <si>
    <t>Bogota – Albarracin Km 2+600</t>
  </si>
  <si>
    <t>Bogota – Albarracin Km 4</t>
  </si>
  <si>
    <t>Bogota – Albarracin Km 5+600</t>
  </si>
  <si>
    <t>Bogota – Albarracin Km 36</t>
  </si>
  <si>
    <t>Via Sisga – Guateque Km 27</t>
  </si>
  <si>
    <t>Bogota – Medellin - Norte</t>
  </si>
  <si>
    <t>Rio Pereira - Buenavista</t>
  </si>
  <si>
    <t>Rio Palomino - Riohacha</t>
  </si>
  <si>
    <t>KM 0+150  Via Plata – Pueblo Nuevo</t>
  </si>
  <si>
    <t>Ye de Granada - Paso por el Puente sobre el Rio Ocoa</t>
  </si>
  <si>
    <t>Via Villavicencio – Granada Km 7+200</t>
  </si>
  <si>
    <t>Via Villavicencio – Granada Km 54+450</t>
  </si>
  <si>
    <t>Villavicencio - Paso por el Puente sobre el Rio La Balsa -Puerto Lopez</t>
  </si>
  <si>
    <t>Cumaral - Barranca de Upia</t>
  </si>
  <si>
    <t>Via Villavicencio – Puente Susumuco Km 78+020</t>
  </si>
  <si>
    <t>Via Cumaral – Paratebueno Km 29+555</t>
  </si>
  <si>
    <t>Quindio</t>
  </si>
  <si>
    <t>Via Armenia - Pereira Km. 16+750</t>
  </si>
  <si>
    <t>Via Andalucia – Y de Cerritos PR2506 Km 86</t>
  </si>
  <si>
    <t>Via Pereira – Chinchina PR29RSC Km 24 + 100</t>
  </si>
  <si>
    <t>Via Puente Nacional – San Gil Km 62+950</t>
  </si>
  <si>
    <t>Via Bucaramanga - Pamplona Km. 48 + 000 Tramo que cubre: Bucaramaga – Pamplona</t>
  </si>
  <si>
    <t>Via Fortuna - Bucaramanga  Km 14 + 040</t>
  </si>
  <si>
    <t>Via Bucaramanga - Rionegro Km 13</t>
  </si>
  <si>
    <t>Via La Lizama – San Alberto Km 37 + 300</t>
  </si>
  <si>
    <t>Via Sincelejo – Carmen de Bolivar Km 05+600</t>
  </si>
  <si>
    <t>Km 15+200 Via Sincelejo – Toluviejo</t>
  </si>
  <si>
    <t>San Onofre - Maria La Baja</t>
  </si>
  <si>
    <t>Via San Onofre – Cruz del Viso Km 21+400 metros</t>
  </si>
  <si>
    <t>Km. 4 Via Espinal - Girardot</t>
  </si>
  <si>
    <t>Km. 17+0350 de la ruta 4004B que corresponde a la via Variante de Chicoral</t>
  </si>
  <si>
    <t>Km. 9+0600 de la ruta 4004 que corresponde a la via Ibague (Puente Blanco  El Espinal (cruce ruta 45))  Espinal</t>
  </si>
  <si>
    <t>Km 35 + 100 Via Mariquita – Honda</t>
  </si>
  <si>
    <t>Via Cali – Andalucia Km 5</t>
  </si>
  <si>
    <t>Via Cali – Andalucia Km 17+300</t>
  </si>
  <si>
    <t>Via Yumbo – Aeropuerto Km 2+950</t>
  </si>
  <si>
    <t>Via Vijes – Rozo Km 1+500</t>
  </si>
  <si>
    <t>Via Palmaseca - Cerrito Km 17</t>
  </si>
  <si>
    <t>Via Cali - Andalucia Km 43+200</t>
  </si>
  <si>
    <t>Via Cali – Mediacanoa Km 36+600</t>
  </si>
  <si>
    <t>Via La Paila - Armenia Km 23</t>
  </si>
  <si>
    <t>Glorieta Las Palmas - La Union</t>
  </si>
  <si>
    <t>Via Ubate Puente Nacional  Km 66+200 Jurisdiccion Saboya</t>
  </si>
  <si>
    <t>Kilometro 91 Via Panamericana Jurisdiccion del Municipio de Villa Rica</t>
  </si>
  <si>
    <t>Cordoba</t>
  </si>
  <si>
    <t>Chia - La Mesa - Girardot Km.61 Jurisdiccion del Municipio de la Mesa</t>
  </si>
  <si>
    <t>Peaje Rio Bogota – Facatativa – Villeta – Viani – Cambao Km 0+700 Jurisdiccion del Municipio de Mosquera</t>
  </si>
  <si>
    <t>Peaje Rio Bogota – Facatativa – Villeta – Viani – Cambao Km 17 Jurisdiccion del Municipio de Madrid</t>
  </si>
  <si>
    <t>Pitalito - Garzon</t>
  </si>
  <si>
    <t>Via Pitalito – Garzon Km 60+500 Jurisdiccion Municipio de Altamira (Llano de la Virgen)</t>
  </si>
  <si>
    <t>Garzon - Neiva</t>
  </si>
  <si>
    <t>Via Garzon – Neiva Km 98+499 Jurisdiccion Municipio de Rivera</t>
  </si>
  <si>
    <t>Via Neiva – Castilla Km 3+700 Jurisdiccion Municipio de Neiva</t>
  </si>
  <si>
    <t>Via Neiva – Castilla Km 54+400 Jurisdiccion de Aipe</t>
  </si>
  <si>
    <t>Ubicacion: 61+400Tramo que cubre:Via La Paz – Distraccion</t>
  </si>
  <si>
    <t>Ubicacion: 53+950 Tramo que cubre:Via Riohacha - Palomino</t>
  </si>
  <si>
    <t>Riohacha - Paraguachon</t>
  </si>
  <si>
    <t>Ubicacion: 84+475 Tramo que cubre:Cuatro vias - Paraguachon</t>
  </si>
  <si>
    <t>Ubicacion 41+175 Tramo que cubre: VIA  Riohacha - Cuatro Vias</t>
  </si>
  <si>
    <t>Via Villavicencio – Puerto Lopez Km 18+900</t>
  </si>
  <si>
    <t>Puerto Lopez - Puerto Gaitan</t>
  </si>
  <si>
    <t>Via Puerto Lopez – Puerto Gaitan Km 16+250</t>
  </si>
  <si>
    <t>Conexion Anillo vial Cumaral Km 7+135</t>
  </si>
  <si>
    <t>Via Puerto Lopez - Puerto Gaitan Km.99+200</t>
  </si>
  <si>
    <t>Via Pasto – Mojarras Km 13 Jurisdiccion municipio de Pasto Sector Daza</t>
  </si>
  <si>
    <t>Via Pasto – Mojarras Km 36 Jurisdiccion del municipio de Chachagui</t>
  </si>
  <si>
    <t>Interseccion Jazmin - Estacion de  Servicio Chinchina</t>
  </si>
  <si>
    <t>Via San Gil - Bucaramanga Km 53+730 Jurisdiccion Municipio de Piedecuesta</t>
  </si>
  <si>
    <t>Via Fortuna - Bucaramanga Km 65+500 Jurisdiccion del municipuio de Lebrija</t>
  </si>
  <si>
    <t>Pamplona - Cucuta</t>
  </si>
  <si>
    <t>Cucuta - Puente Internacional Simon Bolivar</t>
  </si>
  <si>
    <t>Km. 2 de la Autopista Internacional que comunica a Cucuta con San Antonio</t>
  </si>
  <si>
    <t>La Pintada - Penalisa</t>
  </si>
  <si>
    <t>Santuario - Cruce Ruta 45 (Cano Alegre)</t>
  </si>
  <si>
    <t>La Calera – Briceno Km 0+050</t>
  </si>
  <si>
    <t>La Calera – Briceno Km 21+800</t>
  </si>
  <si>
    <t>Narino</t>
  </si>
  <si>
    <t>Covenas  - San Onofre</t>
  </si>
  <si>
    <t>KM 38+800 RUTA  2509; Via Medellin - La Pintada</t>
  </si>
  <si>
    <t>Oriente Occidente Km 39+600 Occidente Oriente Km 44+800; via Santa Fe de Antioquia Medellin</t>
  </si>
  <si>
    <t>Km 14 Via Aguasclaras – Ocana</t>
  </si>
  <si>
    <t>Via Monteria - San Carlos ubicado sobre el Km; 9+700</t>
  </si>
  <si>
    <t>Avenida Demetrio Mendoza via a Urena</t>
  </si>
  <si>
    <t>Rio Ermitano - La Lizama</t>
  </si>
  <si>
    <t>Via Rio Ermitano La Lizama Km 6</t>
  </si>
  <si>
    <t>Via Rio Ermitano La Lizama Km 84</t>
  </si>
  <si>
    <t>Via Bogota Tunja KM 82+200; Jurisdiccion Villa Pinzon (Cundinamarca)</t>
  </si>
  <si>
    <t>Kilometro 20+100 metros via Ibague-;Mariquita</t>
  </si>
  <si>
    <t>Via Covenas – Tolu Km 41+150 (Puerto Viejo)</t>
  </si>
  <si>
    <t>1.087284102-77.4086552</t>
  </si>
  <si>
    <t>1.282159377-77.26949651</t>
  </si>
  <si>
    <t>1.425456082-77.28445244</t>
  </si>
  <si>
    <t>2.142914046-75.70059274</t>
  </si>
  <si>
    <t>2.701690113-76.53681132</t>
  </si>
  <si>
    <t>2.785583797-75.30193609</t>
  </si>
  <si>
    <t>2.97779795-75.30722632</t>
  </si>
  <si>
    <t>3.151233082-76.46003183</t>
  </si>
  <si>
    <t>3.393809788-75.20373348</t>
  </si>
  <si>
    <t>3.500722199-76.44302716</t>
  </si>
  <si>
    <t>3.523539983-76.34316373</t>
  </si>
  <si>
    <t>3.557383478-76.46257073</t>
  </si>
  <si>
    <t>3.627598229-76.45767029</t>
  </si>
  <si>
    <t>3.633042757-73.70640011</t>
  </si>
  <si>
    <t>3.643852209-76.38115644</t>
  </si>
  <si>
    <t>3.713096157-76.31916131</t>
  </si>
  <si>
    <t>3.759985933-76.4113863</t>
  </si>
  <si>
    <t>3.762970321-76.6655706</t>
  </si>
  <si>
    <t>4.026246301-73.775205</t>
  </si>
  <si>
    <t>4.056859962-73.46398294</t>
  </si>
  <si>
    <t>4.112654617-72.83478884</t>
  </si>
  <si>
    <t>4.192173107-74.8610865</t>
  </si>
  <si>
    <t>4.194141805-73.59667358</t>
  </si>
  <si>
    <t>4.200062781-73.72128811</t>
  </si>
  <si>
    <t>4.245525822-74.88048437</t>
  </si>
  <si>
    <t>4.261064058-73.44817429</t>
  </si>
  <si>
    <t>4.269378399-74.50010709</t>
  </si>
  <si>
    <t>4.279934064-73.83476776</t>
  </si>
  <si>
    <t>4.300428797-75.05003291</t>
  </si>
  <si>
    <t>4.351317469-72.1692533</t>
  </si>
  <si>
    <t>4.407960397-75.89987074</t>
  </si>
  <si>
    <t>4.507598856-74.99163244</t>
  </si>
  <si>
    <t>4.528736858-74.78904893</t>
  </si>
  <si>
    <t>4.537533598-74.27182138</t>
  </si>
  <si>
    <t>4.593993102-74.48647417</t>
  </si>
  <si>
    <t>4.663724514-74.01057918</t>
  </si>
  <si>
    <t>4.678585529-72.9437707</t>
  </si>
  <si>
    <t>4.698355839-75.60610872</t>
  </si>
  <si>
    <t>4.698590601-74.17942941</t>
  </si>
  <si>
    <t>4.748678791-74.29116513</t>
  </si>
  <si>
    <t>4.780359837-74.18504777</t>
  </si>
  <si>
    <t>4.793408209-75.85996286</t>
  </si>
  <si>
    <t>4.809532136-73.94553287</t>
  </si>
  <si>
    <t>4.830120102-74.03307343</t>
  </si>
  <si>
    <t>4.835449673-74.02880975</t>
  </si>
  <si>
    <t>4.855379831-74.03146987</t>
  </si>
  <si>
    <t>4.939047486-75.61660194</t>
  </si>
  <si>
    <t>4.950098818-75.61868222</t>
  </si>
  <si>
    <t>4.999048816-75.85886931</t>
  </si>
  <si>
    <t>5.027053239-75.58739122</t>
  </si>
  <si>
    <t>5.031298851-73.8398406</t>
  </si>
  <si>
    <t>5.048648256-75.59882027</t>
  </si>
  <si>
    <t>5.065469603-74.41429469</t>
  </si>
  <si>
    <t>5.077262984-73.553428</t>
  </si>
  <si>
    <t>5.09244884-74.70381554</t>
  </si>
  <si>
    <t>5.104394194-73.91282774</t>
  </si>
  <si>
    <t>5.201507469-74.82034451</t>
  </si>
  <si>
    <t>5.29046083-73.58351918</t>
  </si>
  <si>
    <t>5.391597876-75.59999513</t>
  </si>
  <si>
    <t>5.497131704-74.61372959</t>
  </si>
  <si>
    <t>5.6568966-73.27843908</t>
  </si>
  <si>
    <t>5.727864796-73.74466588</t>
  </si>
  <si>
    <t>5.749465359-75.62728596</t>
  </si>
  <si>
    <t>5.968901178-75.59407236</t>
  </si>
  <si>
    <t>6.046953761-75.6598771</t>
  </si>
  <si>
    <t>6.124607098-75.24303963</t>
  </si>
  <si>
    <t>6.150673018-75.53125739</t>
  </si>
  <si>
    <t>6.178236419-73.33328957</t>
  </si>
  <si>
    <t>6.294713993-74.45699184</t>
  </si>
  <si>
    <t>6.29706501-75.65404896</t>
  </si>
  <si>
    <t>6.326315113-75.68860656</t>
  </si>
  <si>
    <t>6.327897805-75.51567505</t>
  </si>
  <si>
    <t>6.496649662-74.50132825</t>
  </si>
  <si>
    <t>6.536330315-75.07477738</t>
  </si>
  <si>
    <t>6.617696089-73.08030867</t>
  </si>
  <si>
    <t>6.645326476-73.95246216</t>
  </si>
  <si>
    <t>6.825634367-72.99948187</t>
  </si>
  <si>
    <t>7.103127117-73.1886116</t>
  </si>
  <si>
    <t>7.107993635-72.96896371</t>
  </si>
  <si>
    <t>7.118249043-73.44054376</t>
  </si>
  <si>
    <t>7.243267526-73.14940378</t>
  </si>
  <si>
    <t>7.397175967-73.5465192</t>
  </si>
  <si>
    <t>7.72138208-72.57131701</t>
  </si>
  <si>
    <t>7.867456472-72.48416464</t>
  </si>
  <si>
    <t>7.91059804-72.46945002</t>
  </si>
  <si>
    <t>8.031280606-75.30171963</t>
  </si>
  <si>
    <t>8.09234873-73.56001492</t>
  </si>
  <si>
    <t>8.23123833-73.49857234</t>
  </si>
  <si>
    <t>8.301572194-75.53009875</t>
  </si>
  <si>
    <t>8.329119646-73.69204914</t>
  </si>
  <si>
    <t>8.630659425-75.76376955</t>
  </si>
  <si>
    <t>8.772659788-75.74238315</t>
  </si>
  <si>
    <t>8.819768367-75.99889801</t>
  </si>
  <si>
    <t>8.827783-75.836761</t>
  </si>
  <si>
    <t>8.852803854-73.66972216</t>
  </si>
  <si>
    <t>9.091425667-75.81987948</t>
  </si>
  <si>
    <t>9.318846937-75.31995382</t>
  </si>
  <si>
    <t>9.430745196-75.43594955</t>
  </si>
  <si>
    <t>9.431032001-73.47355215</t>
  </si>
  <si>
    <t>9.465677-75.606506</t>
  </si>
  <si>
    <t>9.638016517-73.63939838</t>
  </si>
  <si>
    <t>9.681300323-75.12542106</t>
  </si>
  <si>
    <t>9.791365729-74.80894507</t>
  </si>
  <si>
    <t>9.831146645-74.2677508</t>
  </si>
  <si>
    <t>9.863519254-75.39905269</t>
  </si>
  <si>
    <t>10.0603631-73.92382887</t>
  </si>
  <si>
    <t>10.12172583-73.23863778</t>
  </si>
  <si>
    <t>10.13613313-75.26428976</t>
  </si>
  <si>
    <t>10.20812679-74.94499546</t>
  </si>
  <si>
    <t>10.24342537-75.44394476</t>
  </si>
  <si>
    <t>10.2597059-73.43086954</t>
  </si>
  <si>
    <t>10.35697545-75.44341614</t>
  </si>
  <si>
    <t>10.54696941-75.36516595</t>
  </si>
  <si>
    <t>10.57453506-75.45055922</t>
  </si>
  <si>
    <t>10.60894721-74.1684538</t>
  </si>
  <si>
    <t>10.79958164-74.75900513</t>
  </si>
  <si>
    <t>10.80001593-72.97554033</t>
  </si>
  <si>
    <t>10.83754487-74.9021277</t>
  </si>
  <si>
    <t>10.96756325-74.95610546</t>
  </si>
  <si>
    <t>11.01269973-74.88958809</t>
  </si>
  <si>
    <t>11.27621663-73.12210778</t>
  </si>
  <si>
    <t>11.36760313-72.15667267</t>
  </si>
  <si>
    <t>11.44487365-72.54235206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</si>
</sst>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18" fillId="0" borderId="0" xfId="0" applyNumberFormat="1" applyFont="1" applyFill="1" applyBorder="1" applyAlignment="1" applyProtection="1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34" borderId="10" xfId="0" applyNumberFormat="1" applyFont="1" applyFill="1" applyBorder="1"/>
    <xf numFmtId="0" fontId="0" fillId="34" borderId="11" xfId="0" applyNumberFormat="1" applyFont="1" applyFill="1" applyBorder="1"/>
    <xf numFmtId="0" fontId="0" fillId="0" borderId="10" xfId="0" applyNumberFormat="1" applyFont="1" applyBorder="1"/>
    <xf numFmtId="0" fontId="0" fillId="0" borderId="11" xfId="0" applyNumberFormat="1" applyFont="1" applyBorder="1"/>
    <xf numFmtId="0" fontId="13" fillId="33" borderId="0" xfId="0" applyFont="1" applyFill="1" applyBorder="1"/>
    <xf numFmtId="1" fontId="0" fillId="34" borderId="10" xfId="0" applyNumberFormat="1" applyFont="1" applyFill="1" applyBorder="1"/>
    <xf numFmtId="1" fontId="0" fillId="34" borderId="11" xfId="0" applyNumberFormat="1" applyFont="1" applyFill="1" applyBorder="1"/>
    <xf numFmtId="1" fontId="0" fillId="0" borderId="10" xfId="0" applyNumberFormat="1" applyFont="1" applyBorder="1"/>
    <xf numFmtId="1" fontId="0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000-000000000000}" autoFormatId="16" applyNumberFormats="0" applyBorderFormats="0" applyFontFormats="0" applyPatternFormats="0" applyAlignmentFormats="0" applyWidthHeightFormats="0">
  <queryTableRefresh nextId="34" unboundColumnsRight="4">
    <queryTableFields count="32">
      <queryTableField id="1" name="row ID" tableColumnId="1"/>
      <queryTableField id="2" name="?Admon" tableColumnId="2"/>
      <queryTableField id="3" name="Cod Via" tableColumnId="3"/>
      <queryTableField id="4" name="Departamento" tableColumnId="4"/>
      <queryTableField id="5" name="Gcd Departamento" tableColumnId="5"/>
      <queryTableField id="6" name="Nombre" tableColumnId="6"/>
      <queryTableField id="7" name="Nombre Proyecto" tableColumnId="7"/>
      <queryTableField id="8" name="Responsable" tableColumnId="8"/>
      <queryTableField id="9" name="Sector" tableColumnId="9"/>
      <queryTableField id="10" name="Sigla Proyecto" tableColumnId="10"/>
      <queryTableField id="11" name="Telefono" tableColumnId="11"/>
      <queryTableField id="12" name="Telefono G" tableColumnId="12"/>
      <queryTableField id="13" name="Ubicacion" tableColumnId="13"/>
      <queryTableField id="14" name="Cat 1" tableColumnId="14"/>
      <queryTableField id="15" name="Cat 2" tableColumnId="15"/>
      <queryTableField id="16" name="Cat 3" tableColumnId="16"/>
      <queryTableField id="17" name="Cat 4" tableColumnId="17"/>
      <queryTableField id="18" name="Cat 5" tableColumnId="18"/>
      <queryTableField id="19" name="Cat 6" tableColumnId="19"/>
      <queryTableField id="20" name="Cat 7" tableColumnId="20"/>
      <queryTableField id="21" name="Cat 8" tableColumnId="21"/>
      <queryTableField id="22" name="Cat 9" tableColumnId="22"/>
      <queryTableField id="23" name="Eje Adic 2" tableColumnId="23"/>
      <queryTableField id="24" name="Eje Adicio" tableColumnId="24"/>
      <queryTableField id="25" name="Latitud" tableColumnId="25"/>
      <queryTableField id="26" name="Longitud" tableColumnId="26"/>
      <queryTableField id="27" name="Atributo" tableColumnId="27"/>
      <queryTableField id="28" name="Valor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Cod Via" tableColumnId="1"/>
      <queryTableField id="2" name="Departamento" tableColumnId="2"/>
      <queryTableField id="3" name="Gcd Departamento" tableColumnId="3"/>
      <queryTableField id="4" name="Sector" tableColumnId="4"/>
      <queryTableField id="5" name="Ubicacion" tableColumnId="5"/>
      <queryTableField id="6" name="Latitud" tableColumnId="6"/>
      <queryTableField id="7" name="Longitud" tableColumnId="7"/>
      <queryTableField id="8" name="PK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PivotFinal" displayName="TablaPivotFinal" ref="A1:AF4717" tableType="queryTable" totalsRowShown="0">
  <autoFilter ref="A1:AF4717" xr:uid="{00000000-0009-0000-0100-000003000000}"/>
  <tableColumns count="32">
    <tableColumn id="1" xr3:uid="{00000000-0010-0000-0000-000001000000}" uniqueName="1" name="row ID" queryTableFieldId="1" dataDxfId="30"/>
    <tableColumn id="2" xr3:uid="{00000000-0010-0000-0000-000002000000}" uniqueName="2" name="?Admon" queryTableFieldId="2" dataDxfId="29"/>
    <tableColumn id="3" xr3:uid="{00000000-0010-0000-0000-000003000000}" uniqueName="3" name="Cod Via" queryTableFieldId="3"/>
    <tableColumn id="4" xr3:uid="{00000000-0010-0000-0000-000004000000}" uniqueName="4" name="Departamento" queryTableFieldId="4" dataDxfId="28"/>
    <tableColumn id="5" xr3:uid="{00000000-0010-0000-0000-000005000000}" uniqueName="5" name="Gcd Departamento" queryTableFieldId="5"/>
    <tableColumn id="6" xr3:uid="{00000000-0010-0000-0000-000006000000}" uniqueName="6" name="Nombre" queryTableFieldId="6" dataDxfId="27"/>
    <tableColumn id="7" xr3:uid="{00000000-0010-0000-0000-000007000000}" uniqueName="7" name="Nombre Proyecto" queryTableFieldId="7" dataDxfId="26"/>
    <tableColumn id="8" xr3:uid="{00000000-0010-0000-0000-000008000000}" uniqueName="8" name="Responsable" queryTableFieldId="8" dataDxfId="25"/>
    <tableColumn id="9" xr3:uid="{00000000-0010-0000-0000-000009000000}" uniqueName="9" name="Sector" queryTableFieldId="9" dataDxfId="24"/>
    <tableColumn id="10" xr3:uid="{00000000-0010-0000-0000-00000A000000}" uniqueName="10" name="Sigla Proyecto" queryTableFieldId="10" dataDxfId="23"/>
    <tableColumn id="11" xr3:uid="{00000000-0010-0000-0000-00000B000000}" uniqueName="11" name="Telefono" queryTableFieldId="11"/>
    <tableColumn id="12" xr3:uid="{00000000-0010-0000-0000-00000C000000}" uniqueName="12" name="Telefono G" queryTableFieldId="12"/>
    <tableColumn id="13" xr3:uid="{00000000-0010-0000-0000-00000D000000}" uniqueName="13" name="Ubicacion" queryTableFieldId="13" dataDxfId="22"/>
    <tableColumn id="14" xr3:uid="{00000000-0010-0000-0000-00000E000000}" uniqueName="14" name="Cat 1" queryTableFieldId="14"/>
    <tableColumn id="15" xr3:uid="{00000000-0010-0000-0000-00000F000000}" uniqueName="15" name="Cat 2" queryTableFieldId="15"/>
    <tableColumn id="16" xr3:uid="{00000000-0010-0000-0000-000010000000}" uniqueName="16" name="Cat 3" queryTableFieldId="16"/>
    <tableColumn id="17" xr3:uid="{00000000-0010-0000-0000-000011000000}" uniqueName="17" name="Cat 4" queryTableFieldId="17"/>
    <tableColumn id="18" xr3:uid="{00000000-0010-0000-0000-000012000000}" uniqueName="18" name="Cat 5" queryTableFieldId="18"/>
    <tableColumn id="19" xr3:uid="{00000000-0010-0000-0000-000013000000}" uniqueName="19" name="Cat 6" queryTableFieldId="19"/>
    <tableColumn id="20" xr3:uid="{00000000-0010-0000-0000-000014000000}" uniqueName="20" name="Cat 7" queryTableFieldId="20"/>
    <tableColumn id="21" xr3:uid="{00000000-0010-0000-0000-000015000000}" uniqueName="21" name="Cat 8" queryTableFieldId="21"/>
    <tableColumn id="22" xr3:uid="{00000000-0010-0000-0000-000016000000}" uniqueName="22" name="Cat 9" queryTableFieldId="22"/>
    <tableColumn id="23" xr3:uid="{00000000-0010-0000-0000-000017000000}" uniqueName="23" name="Eje Adic 2" queryTableFieldId="23"/>
    <tableColumn id="24" xr3:uid="{00000000-0010-0000-0000-000018000000}" uniqueName="24" name="Eje Adicio" queryTableFieldId="24"/>
    <tableColumn id="25" xr3:uid="{00000000-0010-0000-0000-000019000000}" uniqueName="25" name="Latitud" queryTableFieldId="25"/>
    <tableColumn id="26" xr3:uid="{00000000-0010-0000-0000-00001A000000}" uniqueName="26" name="Longitud" queryTableFieldId="26"/>
    <tableColumn id="27" xr3:uid="{00000000-0010-0000-0000-00001B000000}" uniqueName="27" name="Fecha" queryTableFieldId="27" dataDxfId="21"/>
    <tableColumn id="28" xr3:uid="{00000000-0010-0000-0000-00001C000000}" uniqueName="28" name="Valor" queryTableFieldId="28"/>
    <tableColumn id="29" xr3:uid="{00000000-0010-0000-0000-00001D000000}" uniqueName="29" name="Ano" queryTableFieldId="29" dataDxfId="20">
      <calculatedColumnFormula>MID(TablaPivotFinal[[#This Row],[Fecha]],1,4)</calculatedColumnFormula>
    </tableColumn>
    <tableColumn id="30" xr3:uid="{00000000-0010-0000-0000-00001E000000}" uniqueName="30" name="Mes" queryTableFieldId="30" dataDxfId="19">
      <calculatedColumnFormula>MID(TablaPivotFinal[[#This Row],[Fecha]],5,3)</calculatedColumnFormula>
    </tableColumn>
    <tableColumn id="31" xr3:uid="{00000000-0010-0000-0000-00001F000000}" uniqueName="31" name="Recaudo" queryTableFieldId="31" dataDxfId="18"/>
    <tableColumn id="32" xr3:uid="{00000000-0010-0000-0000-000020000000}" uniqueName="32" name="Trafico" queryTableFieldId="32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Pivot" displayName="TablaPivot" ref="A1:CT132" totalsRowShown="0">
  <autoFilter ref="A1:CT132" xr:uid="{00000000-0009-0000-0100-000002000000}"/>
  <tableColumns count="98">
    <tableColumn id="1" xr3:uid="{00000000-0010-0000-0100-000001000000}" name="row ID"/>
    <tableColumn id="2" xr3:uid="{00000000-0010-0000-0100-000002000000}" name="?Admon"/>
    <tableColumn id="3" xr3:uid="{00000000-0010-0000-0100-000003000000}" name="Cod Via"/>
    <tableColumn id="4" xr3:uid="{00000000-0010-0000-0100-000004000000}" name="Departamento"/>
    <tableColumn id="5" xr3:uid="{00000000-0010-0000-0100-000005000000}" name="Gcd Departamento"/>
    <tableColumn id="6" xr3:uid="{00000000-0010-0000-0100-000006000000}" name="Nombre"/>
    <tableColumn id="7" xr3:uid="{00000000-0010-0000-0100-000007000000}" name="Nombre Proyecto"/>
    <tableColumn id="8" xr3:uid="{00000000-0010-0000-0100-000008000000}" name="Responsable"/>
    <tableColumn id="9" xr3:uid="{00000000-0010-0000-0100-000009000000}" name="Sector"/>
    <tableColumn id="10" xr3:uid="{00000000-0010-0000-0100-00000A000000}" name="Sigla Proyecto"/>
    <tableColumn id="11" xr3:uid="{00000000-0010-0000-0100-00000B000000}" name="Telefono"/>
    <tableColumn id="12" xr3:uid="{00000000-0010-0000-0100-00000C000000}" name="Telefono G"/>
    <tableColumn id="13" xr3:uid="{00000000-0010-0000-0100-00000D000000}" name="Ubicacion"/>
    <tableColumn id="14" xr3:uid="{00000000-0010-0000-0100-00000E000000}" name="2016AbrRecaudo"/>
    <tableColumn id="15" xr3:uid="{00000000-0010-0000-0100-00000F000000}" name="2016AbrTrafico"/>
    <tableColumn id="16" xr3:uid="{00000000-0010-0000-0100-000010000000}" name="2016AgoRecaudo"/>
    <tableColumn id="17" xr3:uid="{00000000-0010-0000-0100-000011000000}" name="2016AgoTrafico"/>
    <tableColumn id="18" xr3:uid="{00000000-0010-0000-0100-000012000000}" name="2016DicRecaudo"/>
    <tableColumn id="19" xr3:uid="{00000000-0010-0000-0100-000013000000}" name="2016DicTrafico"/>
    <tableColumn id="20" xr3:uid="{00000000-0010-0000-0100-000014000000}" name="2016EneRecaudo"/>
    <tableColumn id="21" xr3:uid="{00000000-0010-0000-0100-000015000000}" name="2016EneTrafico"/>
    <tableColumn id="22" xr3:uid="{00000000-0010-0000-0100-000016000000}" name="2016FebRecaudo"/>
    <tableColumn id="23" xr3:uid="{00000000-0010-0000-0100-000017000000}" name="2016FebTrafico"/>
    <tableColumn id="24" xr3:uid="{00000000-0010-0000-0100-000018000000}" name="2016JulRecaudo"/>
    <tableColumn id="25" xr3:uid="{00000000-0010-0000-0100-000019000000}" name="2016JulTrafico"/>
    <tableColumn id="26" xr3:uid="{00000000-0010-0000-0100-00001A000000}" name="2016JunRecaudo"/>
    <tableColumn id="27" xr3:uid="{00000000-0010-0000-0100-00001B000000}" name="2016JunTrafico"/>
    <tableColumn id="28" xr3:uid="{00000000-0010-0000-0100-00001C000000}" name="2016MarRecaudo"/>
    <tableColumn id="29" xr3:uid="{00000000-0010-0000-0100-00001D000000}" name="2016MarTrafico"/>
    <tableColumn id="30" xr3:uid="{00000000-0010-0000-0100-00001E000000}" name="2016MayRecaudo"/>
    <tableColumn id="31" xr3:uid="{00000000-0010-0000-0100-00001F000000}" name="2016MayTrafico"/>
    <tableColumn id="32" xr3:uid="{00000000-0010-0000-0100-000020000000}" name="2016NovRecaudo"/>
    <tableColumn id="33" xr3:uid="{00000000-0010-0000-0100-000021000000}" name="2016NovTrafico"/>
    <tableColumn id="34" xr3:uid="{00000000-0010-0000-0100-000022000000}" name="2016OctRecaudo"/>
    <tableColumn id="35" xr3:uid="{00000000-0010-0000-0100-000023000000}" name="2016OctTrafico"/>
    <tableColumn id="36" xr3:uid="{00000000-0010-0000-0100-000024000000}" name="2016SepRecaudo"/>
    <tableColumn id="37" xr3:uid="{00000000-0010-0000-0100-000025000000}" name="2016SepTrafico"/>
    <tableColumn id="38" xr3:uid="{00000000-0010-0000-0100-000026000000}" name="2017AbrRecaudo"/>
    <tableColumn id="39" xr3:uid="{00000000-0010-0000-0100-000027000000}" name="2017AbrTrafico"/>
    <tableColumn id="40" xr3:uid="{00000000-0010-0000-0100-000028000000}" name="2017AgoRecaudo"/>
    <tableColumn id="41" xr3:uid="{00000000-0010-0000-0100-000029000000}" name="2017AgoTrafico"/>
    <tableColumn id="42" xr3:uid="{00000000-0010-0000-0100-00002A000000}" name="2017DicRecaudo"/>
    <tableColumn id="43" xr3:uid="{00000000-0010-0000-0100-00002B000000}" name="2017DicTrafico"/>
    <tableColumn id="44" xr3:uid="{00000000-0010-0000-0100-00002C000000}" name="2017EneRecaudo"/>
    <tableColumn id="45" xr3:uid="{00000000-0010-0000-0100-00002D000000}" name="2017EneTrafico"/>
    <tableColumn id="46" xr3:uid="{00000000-0010-0000-0100-00002E000000}" name="2017FebRecaudo"/>
    <tableColumn id="47" xr3:uid="{00000000-0010-0000-0100-00002F000000}" name="2017FebTrafico"/>
    <tableColumn id="48" xr3:uid="{00000000-0010-0000-0100-000030000000}" name="2017JulRecaudo"/>
    <tableColumn id="49" xr3:uid="{00000000-0010-0000-0100-000031000000}" name="2017JulTrafico"/>
    <tableColumn id="50" xr3:uid="{00000000-0010-0000-0100-000032000000}" name="2017JunRecaudo"/>
    <tableColumn id="51" xr3:uid="{00000000-0010-0000-0100-000033000000}" name="2017JunTrafico"/>
    <tableColumn id="52" xr3:uid="{00000000-0010-0000-0100-000034000000}" name="2017MarRecaudo"/>
    <tableColumn id="53" xr3:uid="{00000000-0010-0000-0100-000035000000}" name="2017MarTrafico"/>
    <tableColumn id="54" xr3:uid="{00000000-0010-0000-0100-000036000000}" name="2017MayRecaudo"/>
    <tableColumn id="55" xr3:uid="{00000000-0010-0000-0100-000037000000}" name="2017MayTrafico"/>
    <tableColumn id="56" xr3:uid="{00000000-0010-0000-0100-000038000000}" name="2017NovRecaudo"/>
    <tableColumn id="57" xr3:uid="{00000000-0010-0000-0100-000039000000}" name="2017NovTrafico"/>
    <tableColumn id="58" xr3:uid="{00000000-0010-0000-0100-00003A000000}" name="2017OctRecaudo"/>
    <tableColumn id="59" xr3:uid="{00000000-0010-0000-0100-00003B000000}" name="2017OctTrafico"/>
    <tableColumn id="60" xr3:uid="{00000000-0010-0000-0100-00003C000000}" name="2017SepRecaudo"/>
    <tableColumn id="61" xr3:uid="{00000000-0010-0000-0100-00003D000000}" name="2017SepTrafico"/>
    <tableColumn id="62" xr3:uid="{00000000-0010-0000-0100-00003E000000}" name="2018AbrRecaudo"/>
    <tableColumn id="63" xr3:uid="{00000000-0010-0000-0100-00003F000000}" name="2018AbrTrafico"/>
    <tableColumn id="64" xr3:uid="{00000000-0010-0000-0100-000040000000}" name="2018AgoRecaudo"/>
    <tableColumn id="65" xr3:uid="{00000000-0010-0000-0100-000041000000}" name="2018AgoTrafico"/>
    <tableColumn id="66" xr3:uid="{00000000-0010-0000-0100-000042000000}" name="2018DicRecaudo"/>
    <tableColumn id="67" xr3:uid="{00000000-0010-0000-0100-000043000000}" name="2018DicTrafico"/>
    <tableColumn id="68" xr3:uid="{00000000-0010-0000-0100-000044000000}" name="2018EneRecaudo"/>
    <tableColumn id="69" xr3:uid="{00000000-0010-0000-0100-000045000000}" name="2018EneTrafico"/>
    <tableColumn id="70" xr3:uid="{00000000-0010-0000-0100-000046000000}" name="2018FebRecaudo"/>
    <tableColumn id="71" xr3:uid="{00000000-0010-0000-0100-000047000000}" name="2018FebTrafico"/>
    <tableColumn id="72" xr3:uid="{00000000-0010-0000-0100-000048000000}" name="2018JulRecaudo"/>
    <tableColumn id="73" xr3:uid="{00000000-0010-0000-0100-000049000000}" name="2018JulTrafico"/>
    <tableColumn id="74" xr3:uid="{00000000-0010-0000-0100-00004A000000}" name="2018JunRecaudo"/>
    <tableColumn id="75" xr3:uid="{00000000-0010-0000-0100-00004B000000}" name="2018JunTrafico"/>
    <tableColumn id="76" xr3:uid="{00000000-0010-0000-0100-00004C000000}" name="2018MarRecaudo"/>
    <tableColumn id="77" xr3:uid="{00000000-0010-0000-0100-00004D000000}" name="2018MarTrafico"/>
    <tableColumn id="78" xr3:uid="{00000000-0010-0000-0100-00004E000000}" name="2018MayRecaudo"/>
    <tableColumn id="79" xr3:uid="{00000000-0010-0000-0100-00004F000000}" name="2018MayTrafico"/>
    <tableColumn id="80" xr3:uid="{00000000-0010-0000-0100-000050000000}" name="2018NovRecaudo"/>
    <tableColumn id="81" xr3:uid="{00000000-0010-0000-0100-000051000000}" name="2018NovTrafico"/>
    <tableColumn id="82" xr3:uid="{00000000-0010-0000-0100-000052000000}" name="2018OctRecaudo"/>
    <tableColumn id="83" xr3:uid="{00000000-0010-0000-0100-000053000000}" name="2018OctTrafico"/>
    <tableColumn id="84" xr3:uid="{00000000-0010-0000-0100-000054000000}" name="2018SepRecaudo"/>
    <tableColumn id="85" xr3:uid="{00000000-0010-0000-0100-000055000000}" name="2018SeptTrafico"/>
    <tableColumn id="86" xr3:uid="{00000000-0010-0000-0100-000056000000}" name="Cat 1"/>
    <tableColumn id="87" xr3:uid="{00000000-0010-0000-0100-000057000000}" name="Cat 2"/>
    <tableColumn id="88" xr3:uid="{00000000-0010-0000-0100-000058000000}" name="Cat 3"/>
    <tableColumn id="89" xr3:uid="{00000000-0010-0000-0100-000059000000}" name="Cat 4"/>
    <tableColumn id="90" xr3:uid="{00000000-0010-0000-0100-00005A000000}" name="Cat 5"/>
    <tableColumn id="91" xr3:uid="{00000000-0010-0000-0100-00005B000000}" name="Cat 6"/>
    <tableColumn id="92" xr3:uid="{00000000-0010-0000-0100-00005C000000}" name="Cat 7"/>
    <tableColumn id="93" xr3:uid="{00000000-0010-0000-0100-00005D000000}" name="Cat 8"/>
    <tableColumn id="94" xr3:uid="{00000000-0010-0000-0100-00005E000000}" name="Cat 9"/>
    <tableColumn id="95" xr3:uid="{00000000-0010-0000-0100-00005F000000}" name="Eje Adic 2"/>
    <tableColumn id="96" xr3:uid="{00000000-0010-0000-0100-000060000000}" name="Eje Adicio"/>
    <tableColumn id="97" xr3:uid="{00000000-0010-0000-0100-000061000000}" name="Latitud"/>
    <tableColumn id="98" xr3:uid="{00000000-0010-0000-0100-000062000000}" name="Longitu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8080EA5-C9A3-43A7-B28D-33241296D592}" name="Tabla9" displayName="Tabla9" ref="A1:H124" totalsRowShown="0">
  <autoFilter ref="A1:H124" xr:uid="{CD86A348-A050-4142-8F9E-3E689E481E31}"/>
  <sortState xmlns:xlrd2="http://schemas.microsoft.com/office/spreadsheetml/2017/richdata2" ref="A2:H124">
    <sortCondition ref="B1:B124"/>
  </sortState>
  <tableColumns count="8">
    <tableColumn id="1" xr3:uid="{BD495155-FD62-448A-87DF-FF5ECA29DB3D}" name="Via"/>
    <tableColumn id="2" xr3:uid="{5C260DE0-441B-4F80-A374-3734DB929203}" name="Departamento"/>
    <tableColumn id="3" xr3:uid="{A685DE75-53A0-421E-A7FB-A1493FAB5B86}" name="gcd_departamento"/>
    <tableColumn id="4" xr3:uid="{D2741A6F-FE3B-42A2-9479-CA20DFCDEDBD}" name="Sector"/>
    <tableColumn id="5" xr3:uid="{73D05324-C3FA-44A3-8486-4B246CFB667A}" name="Ubicacion"/>
    <tableColumn id="6" xr3:uid="{EF848884-9869-4BCD-8F63-0504B42B464C}" name="Latitud"/>
    <tableColumn id="7" xr3:uid="{678D560B-CC40-4586-9F08-1DB05A779EA6}" name="Longitud"/>
    <tableColumn id="8" xr3:uid="{EE7ADCC3-27E7-42DC-9240-14EA57F5227F}" name="Lugar_key" dataDxfId="16">
      <calculatedColumnFormula>Tabla9[[#This Row],[Latitud]]&amp;Tabla9[[#This Row],[Longitud]]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LugarFinal" displayName="LugarFinal" ref="A1:H124" tableType="queryTable" totalsRowShown="0">
  <autoFilter ref="A1:H124" xr:uid="{00000000-0009-0000-0100-000005000000}"/>
  <tableColumns count="8">
    <tableColumn id="1" xr3:uid="{00000000-0010-0000-0200-000001000000}" uniqueName="1" name="Via" queryTableFieldId="1"/>
    <tableColumn id="2" xr3:uid="{00000000-0010-0000-0200-000002000000}" uniqueName="2" name="Departamento" queryTableFieldId="2" dataDxfId="15"/>
    <tableColumn id="3" xr3:uid="{00000000-0010-0000-0200-000003000000}" uniqueName="3" name="gcd_departamento" queryTableFieldId="3"/>
    <tableColumn id="4" xr3:uid="{00000000-0010-0000-0200-000004000000}" uniqueName="4" name="Sector" queryTableFieldId="4" dataDxfId="14"/>
    <tableColumn id="5" xr3:uid="{00000000-0010-0000-0200-000005000000}" uniqueName="5" name="Ubicacion" queryTableFieldId="5" dataDxfId="13"/>
    <tableColumn id="6" xr3:uid="{00000000-0010-0000-0200-000006000000}" uniqueName="6" name="Latitud" queryTableFieldId="6"/>
    <tableColumn id="7" xr3:uid="{00000000-0010-0000-0200-000007000000}" uniqueName="7" name="Longitud" queryTableFieldId="7"/>
    <tableColumn id="8" xr3:uid="{00000000-0010-0000-0200-000008000000}" uniqueName="8" name="Lugar_Key" queryTableFieldId="8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4" displayName="Tabla4" ref="A1:H132" totalsRowShown="0" headerRowDxfId="11" dataDxfId="10">
  <autoFilter ref="A1:H132" xr:uid="{00000000-0009-0000-0100-000004000000}"/>
  <tableColumns count="8">
    <tableColumn id="1" xr3:uid="{00000000-0010-0000-0300-000001000000}" name="Cod Via" dataDxfId="9"/>
    <tableColumn id="2" xr3:uid="{00000000-0010-0000-0300-000002000000}" name="Departamento" dataDxfId="8"/>
    <tableColumn id="3" xr3:uid="{00000000-0010-0000-0300-000003000000}" name="Gcd Departamento" dataDxfId="7"/>
    <tableColumn id="4" xr3:uid="{00000000-0010-0000-0300-000004000000}" name="Sector" dataDxfId="6"/>
    <tableColumn id="5" xr3:uid="{00000000-0010-0000-0300-000005000000}" name="Ubicacion" dataDxfId="5"/>
    <tableColumn id="6" xr3:uid="{00000000-0010-0000-0300-000006000000}" name="Latitud" dataDxfId="4"/>
    <tableColumn id="7" xr3:uid="{00000000-0010-0000-0300-000007000000}" name="Longitud" dataDxfId="3"/>
    <tableColumn id="8" xr3:uid="{00000000-0010-0000-0300-000008000000}" name="PK">
      <calculatedColumnFormula>F2&amp;G2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la1Pro" displayName="Tabla1Pro" ref="A1:CG132" totalsRowShown="0">
  <autoFilter ref="A1:CG132" xr:uid="{00000000-0009-0000-0100-000001000000}"/>
  <tableColumns count="85">
    <tableColumn id="1" xr3:uid="{00000000-0010-0000-0400-000001000000}" name="row ID"/>
    <tableColumn id="2" xr3:uid="{00000000-0010-0000-0400-000002000000}" name="?Admon"/>
    <tableColumn id="3" xr3:uid="{00000000-0010-0000-0400-000003000000}" name="Cod Via"/>
    <tableColumn id="4" xr3:uid="{00000000-0010-0000-0400-000004000000}" name="Departamento"/>
    <tableColumn id="5" xr3:uid="{00000000-0010-0000-0400-000005000000}" name="Gcd Departamento"/>
    <tableColumn id="6" xr3:uid="{00000000-0010-0000-0400-000006000000}" name="Nombre"/>
    <tableColumn id="7" xr3:uid="{00000000-0010-0000-0400-000007000000}" name="Nombre Proyecto"/>
    <tableColumn id="8" xr3:uid="{00000000-0010-0000-0400-000008000000}" name="Responsable"/>
    <tableColumn id="9" xr3:uid="{00000000-0010-0000-0400-000009000000}" name="Sector"/>
    <tableColumn id="10" xr3:uid="{00000000-0010-0000-0400-00000A000000}" name="Sigla Proyecto"/>
    <tableColumn id="11" xr3:uid="{00000000-0010-0000-0400-00000B000000}" name="Telefono"/>
    <tableColumn id="12" xr3:uid="{00000000-0010-0000-0400-00000C000000}" name="Telefono G"/>
    <tableColumn id="13" xr3:uid="{00000000-0010-0000-0400-00000D000000}" name="Ubicacion"/>
    <tableColumn id="14" xr3:uid="{00000000-0010-0000-0400-00000E000000}" name="2016AbrRecaudo"/>
    <tableColumn id="15" xr3:uid="{00000000-0010-0000-0400-00000F000000}" name="2016AbrTrafico"/>
    <tableColumn id="16" xr3:uid="{00000000-0010-0000-0400-000010000000}" name="2016AgoRecaudo"/>
    <tableColumn id="17" xr3:uid="{00000000-0010-0000-0400-000011000000}" name="2016AgoTrafico"/>
    <tableColumn id="18" xr3:uid="{00000000-0010-0000-0400-000012000000}" name="2016DicRecaudo"/>
    <tableColumn id="19" xr3:uid="{00000000-0010-0000-0400-000013000000}" name="2016DicTrafico"/>
    <tableColumn id="20" xr3:uid="{00000000-0010-0000-0400-000014000000}" name="2016EneRecaudo"/>
    <tableColumn id="21" xr3:uid="{00000000-0010-0000-0400-000015000000}" name="2016EneTrafico"/>
    <tableColumn id="22" xr3:uid="{00000000-0010-0000-0400-000016000000}" name="2016FebRecaudo"/>
    <tableColumn id="23" xr3:uid="{00000000-0010-0000-0400-000017000000}" name="2016FebTrafico"/>
    <tableColumn id="24" xr3:uid="{00000000-0010-0000-0400-000018000000}" name="2016JulRecaudo"/>
    <tableColumn id="25" xr3:uid="{00000000-0010-0000-0400-000019000000}" name="2016JulTrafico"/>
    <tableColumn id="26" xr3:uid="{00000000-0010-0000-0400-00001A000000}" name="2016JunRecaudo"/>
    <tableColumn id="27" xr3:uid="{00000000-0010-0000-0400-00001B000000}" name="2016JunTrafico"/>
    <tableColumn id="28" xr3:uid="{00000000-0010-0000-0400-00001C000000}" name="2016MarRecaudo"/>
    <tableColumn id="29" xr3:uid="{00000000-0010-0000-0400-00001D000000}" name="2016MarTrafico"/>
    <tableColumn id="30" xr3:uid="{00000000-0010-0000-0400-00001E000000}" name="2016MayRecaudo"/>
    <tableColumn id="31" xr3:uid="{00000000-0010-0000-0400-00001F000000}" name="2016MayTrafico"/>
    <tableColumn id="32" xr3:uid="{00000000-0010-0000-0400-000020000000}" name="2016NovRecaudo"/>
    <tableColumn id="33" xr3:uid="{00000000-0010-0000-0400-000021000000}" name="2016NovTrafico"/>
    <tableColumn id="34" xr3:uid="{00000000-0010-0000-0400-000022000000}" name="2016OctRecaudo"/>
    <tableColumn id="35" xr3:uid="{00000000-0010-0000-0400-000023000000}" name="2016OctTrafico"/>
    <tableColumn id="36" xr3:uid="{00000000-0010-0000-0400-000024000000}" name="2016SepRecaudo"/>
    <tableColumn id="37" xr3:uid="{00000000-0010-0000-0400-000025000000}" name="2016SepTrafico"/>
    <tableColumn id="38" xr3:uid="{00000000-0010-0000-0400-000026000000}" name="2017AbrRecaudo"/>
    <tableColumn id="39" xr3:uid="{00000000-0010-0000-0400-000027000000}" name="2017AbrTrafico"/>
    <tableColumn id="40" xr3:uid="{00000000-0010-0000-0400-000028000000}" name="2017AgoRecaudo"/>
    <tableColumn id="41" xr3:uid="{00000000-0010-0000-0400-000029000000}" name="2017AgoTrafico"/>
    <tableColumn id="42" xr3:uid="{00000000-0010-0000-0400-00002A000000}" name="2017DicRecaudo"/>
    <tableColumn id="43" xr3:uid="{00000000-0010-0000-0400-00002B000000}" name="2017DicTrafico"/>
    <tableColumn id="44" xr3:uid="{00000000-0010-0000-0400-00002C000000}" name="2017EneRecaudo"/>
    <tableColumn id="45" xr3:uid="{00000000-0010-0000-0400-00002D000000}" name="2017EneTrafico"/>
    <tableColumn id="46" xr3:uid="{00000000-0010-0000-0400-00002E000000}" name="2017FebRecaudo"/>
    <tableColumn id="47" xr3:uid="{00000000-0010-0000-0400-00002F000000}" name="2017FebTrafico"/>
    <tableColumn id="48" xr3:uid="{00000000-0010-0000-0400-000030000000}" name="2017JulRecaudo"/>
    <tableColumn id="49" xr3:uid="{00000000-0010-0000-0400-000031000000}" name="2017JulTrafico"/>
    <tableColumn id="50" xr3:uid="{00000000-0010-0000-0400-000032000000}" name="2017JunRecaudo"/>
    <tableColumn id="51" xr3:uid="{00000000-0010-0000-0400-000033000000}" name="2017JunTrafico"/>
    <tableColumn id="52" xr3:uid="{00000000-0010-0000-0400-000034000000}" name="2017MarRecaudo"/>
    <tableColumn id="53" xr3:uid="{00000000-0010-0000-0400-000035000000}" name="2017MarTrafico"/>
    <tableColumn id="54" xr3:uid="{00000000-0010-0000-0400-000036000000}" name="2017MayRecaudo"/>
    <tableColumn id="55" xr3:uid="{00000000-0010-0000-0400-000037000000}" name="2017MayTrafico"/>
    <tableColumn id="56" xr3:uid="{00000000-0010-0000-0400-000038000000}" name="2017NovRecaudo"/>
    <tableColumn id="57" xr3:uid="{00000000-0010-0000-0400-000039000000}" name="2017NovTrafico"/>
    <tableColumn id="58" xr3:uid="{00000000-0010-0000-0400-00003A000000}" name="2017OctRecaudo"/>
    <tableColumn id="59" xr3:uid="{00000000-0010-0000-0400-00003B000000}" name="2017OctTrafico"/>
    <tableColumn id="60" xr3:uid="{00000000-0010-0000-0400-00003C000000}" name="2017SepRecaudo"/>
    <tableColumn id="61" xr3:uid="{00000000-0010-0000-0400-00003D000000}" name="2017SepTrafico"/>
    <tableColumn id="62" xr3:uid="{00000000-0010-0000-0400-00003E000000}" name="2018AbrRecaudo"/>
    <tableColumn id="63" xr3:uid="{00000000-0010-0000-0400-00003F000000}" name="2018AbrTrafico"/>
    <tableColumn id="64" xr3:uid="{00000000-0010-0000-0400-000040000000}" name="2018AgoRecaudo"/>
    <tableColumn id="65" xr3:uid="{00000000-0010-0000-0400-000041000000}" name="2018AgoTrafico"/>
    <tableColumn id="66" xr3:uid="{00000000-0010-0000-0400-000042000000}" name="2018DicRecaudo"/>
    <tableColumn id="67" xr3:uid="{00000000-0010-0000-0400-000043000000}" name="2018DicTrafico"/>
    <tableColumn id="68" xr3:uid="{00000000-0010-0000-0400-000044000000}" name="2018EneRecaudo"/>
    <tableColumn id="69" xr3:uid="{00000000-0010-0000-0400-000045000000}" name="2018EneTrafico"/>
    <tableColumn id="70" xr3:uid="{00000000-0010-0000-0400-000046000000}" name="2018FebRecaudo"/>
    <tableColumn id="71" xr3:uid="{00000000-0010-0000-0400-000047000000}" name="2018FebTrafico"/>
    <tableColumn id="72" xr3:uid="{00000000-0010-0000-0400-000048000000}" name="2018JulRecaudo"/>
    <tableColumn id="73" xr3:uid="{00000000-0010-0000-0400-000049000000}" name="2018JulTrafico"/>
    <tableColumn id="74" xr3:uid="{00000000-0010-0000-0400-00004A000000}" name="2018JunRecaudo"/>
    <tableColumn id="75" xr3:uid="{00000000-0010-0000-0400-00004B000000}" name="2018JunTrafico"/>
    <tableColumn id="76" xr3:uid="{00000000-0010-0000-0400-00004C000000}" name="2018MarRecaudo"/>
    <tableColumn id="77" xr3:uid="{00000000-0010-0000-0400-00004D000000}" name="2018MarTrafico"/>
    <tableColumn id="78" xr3:uid="{00000000-0010-0000-0400-00004E000000}" name="2018MayRecaudo"/>
    <tableColumn id="79" xr3:uid="{00000000-0010-0000-0400-00004F000000}" name="2018MayTrafico"/>
    <tableColumn id="80" xr3:uid="{00000000-0010-0000-0400-000050000000}" name="2018NovRecaudo"/>
    <tableColumn id="81" xr3:uid="{00000000-0010-0000-0400-000051000000}" name="2018NovTrafico"/>
    <tableColumn id="82" xr3:uid="{00000000-0010-0000-0400-000052000000}" name="2018OctRecaudo"/>
    <tableColumn id="83" xr3:uid="{00000000-0010-0000-0400-000053000000}" name="2018OctTrafico"/>
    <tableColumn id="84" xr3:uid="{00000000-0010-0000-0400-000054000000}" name="2018SepRecaudo"/>
    <tableColumn id="85" xr3:uid="{00000000-0010-0000-0400-000055000000}" name="2018SeptTrafic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6" displayName="Tabla6" ref="A1:C37" totalsRowShown="0">
  <autoFilter ref="A1:C37" xr:uid="{00000000-0009-0000-0100-000006000000}"/>
  <tableColumns count="3">
    <tableColumn id="1" xr3:uid="{00000000-0010-0000-0500-000001000000}" name="Ano"/>
    <tableColumn id="2" xr3:uid="{00000000-0010-0000-0500-000002000000}" name="Mes"/>
    <tableColumn id="3" xr3:uid="{00000000-0010-0000-0500-000003000000}" name="Fecha_Ke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F329CE2-B150-454D-AA1F-8FCB6665010C}" name="Table7" displayName="Table7" ref="A1:E4717" totalsRowShown="0" headerRowDxfId="0">
  <autoFilter ref="A1:E4717" xr:uid="{51083ACC-2A1D-404B-B205-EAA70EC13B7C}"/>
  <tableColumns count="5">
    <tableColumn id="1" xr3:uid="{4F1D38A2-4587-480A-906A-F961B7BA997C}" name="Recaudo" dataDxfId="2"/>
    <tableColumn id="2" xr3:uid="{2CC85DDA-ED81-49FF-94DC-18752604C65D}" name="Trafico" dataDxfId="1"/>
    <tableColumn id="3" xr3:uid="{D0BF07A5-7178-47C9-A3E3-C9B3A413744F}" name="fk_peaje"/>
    <tableColumn id="4" xr3:uid="{DC941D09-EB42-4A8D-8876-1482939E554E}" name="fk_fecha"/>
    <tableColumn id="5" xr3:uid="{83E090FD-8A62-437A-9494-8C10E2CD285D}" name="fk_lug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717"/>
  <sheetViews>
    <sheetView workbookViewId="0">
      <selection activeCell="A2" sqref="A2"/>
    </sheetView>
  </sheetViews>
  <sheetFormatPr defaultColWidth="11.5546875" defaultRowHeight="14.4" x14ac:dyDescent="0.3"/>
  <cols>
    <col min="1" max="1" width="8.6640625" bestFit="1" customWidth="1"/>
    <col min="2" max="2" width="43.5546875" bestFit="1" customWidth="1"/>
    <col min="3" max="3" width="9.6640625" bestFit="1" customWidth="1"/>
    <col min="4" max="4" width="17" bestFit="1" customWidth="1"/>
    <col min="5" max="5" width="19.33203125" bestFit="1" customWidth="1"/>
    <col min="6" max="6" width="31" bestFit="1" customWidth="1"/>
    <col min="7" max="7" width="56" bestFit="1" customWidth="1"/>
    <col min="8" max="8" width="13.6640625" bestFit="1" customWidth="1"/>
    <col min="9" max="9" width="57.6640625" bestFit="1" customWidth="1"/>
    <col min="10" max="10" width="15.109375" bestFit="1" customWidth="1"/>
    <col min="11" max="13" width="80.88671875" bestFit="1" customWidth="1"/>
    <col min="14" max="22" width="7.44140625" bestFit="1" customWidth="1"/>
    <col min="23" max="23" width="11.33203125" bestFit="1" customWidth="1"/>
    <col min="24" max="24" width="11.44140625" bestFit="1" customWidth="1"/>
    <col min="25" max="25" width="12" bestFit="1" customWidth="1"/>
    <col min="26" max="26" width="12.6640625" bestFit="1" customWidth="1"/>
    <col min="27" max="27" width="15.6640625" bestFit="1" customWidth="1"/>
    <col min="28" max="28" width="12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845</v>
      </c>
      <c r="AB1" t="s">
        <v>848</v>
      </c>
      <c r="AC1" t="s">
        <v>846</v>
      </c>
      <c r="AD1" t="s">
        <v>847</v>
      </c>
      <c r="AE1" t="s">
        <v>849</v>
      </c>
      <c r="AF1" t="s">
        <v>850</v>
      </c>
    </row>
    <row r="2" spans="1:32" x14ac:dyDescent="0.3">
      <c r="A2" s="1" t="s">
        <v>98</v>
      </c>
      <c r="B2" s="1" t="s">
        <v>99</v>
      </c>
      <c r="C2">
        <v>2501</v>
      </c>
      <c r="D2" s="1" t="s">
        <v>100</v>
      </c>
      <c r="E2">
        <v>52</v>
      </c>
      <c r="F2" s="1" t="s">
        <v>101</v>
      </c>
      <c r="G2" s="1" t="s">
        <v>102</v>
      </c>
      <c r="H2" s="1" t="s">
        <v>103</v>
      </c>
      <c r="I2" s="1" t="s">
        <v>104</v>
      </c>
      <c r="J2" s="1" t="s">
        <v>105</v>
      </c>
      <c r="K2" t="s">
        <v>106</v>
      </c>
      <c r="L2" t="s">
        <v>107</v>
      </c>
      <c r="M2" s="1" t="s">
        <v>108</v>
      </c>
      <c r="N2">
        <v>9900</v>
      </c>
      <c r="O2">
        <v>10400</v>
      </c>
      <c r="P2">
        <v>22100</v>
      </c>
      <c r="Q2">
        <v>28800</v>
      </c>
      <c r="R2">
        <v>33200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1.0872841019999999</v>
      </c>
      <c r="Z2">
        <v>-77.408655199999998</v>
      </c>
      <c r="AA2" s="1" t="s">
        <v>13</v>
      </c>
      <c r="AB2">
        <v>1757557000</v>
      </c>
      <c r="AC2" t="str">
        <f>MID(TablaPivotFinal[[#This Row],[Fecha]],1,4)</f>
        <v>2016</v>
      </c>
      <c r="AD2" t="str">
        <f>MID(TablaPivotFinal[[#This Row],[Fecha]],5,3)</f>
        <v>Abr</v>
      </c>
      <c r="AE2" s="1">
        <v>1757557000</v>
      </c>
      <c r="AF2" s="1">
        <v>0</v>
      </c>
    </row>
    <row r="3" spans="1:32" x14ac:dyDescent="0.3">
      <c r="A3" s="1" t="s">
        <v>98</v>
      </c>
      <c r="B3" s="1" t="s">
        <v>99</v>
      </c>
      <c r="C3">
        <v>2501</v>
      </c>
      <c r="D3" s="1" t="s">
        <v>100</v>
      </c>
      <c r="E3">
        <v>52</v>
      </c>
      <c r="F3" s="1" t="s">
        <v>101</v>
      </c>
      <c r="G3" s="1" t="s">
        <v>102</v>
      </c>
      <c r="H3" s="1" t="s">
        <v>103</v>
      </c>
      <c r="I3" s="1" t="s">
        <v>104</v>
      </c>
      <c r="J3" s="1" t="s">
        <v>105</v>
      </c>
      <c r="K3" t="s">
        <v>106</v>
      </c>
      <c r="L3" t="s">
        <v>107</v>
      </c>
      <c r="M3" s="1" t="s">
        <v>108</v>
      </c>
      <c r="N3">
        <v>9900</v>
      </c>
      <c r="O3">
        <v>10400</v>
      </c>
      <c r="P3">
        <v>22100</v>
      </c>
      <c r="Q3">
        <v>28800</v>
      </c>
      <c r="R3">
        <v>33200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1.0872841019999999</v>
      </c>
      <c r="Z3">
        <v>-77.408655199999998</v>
      </c>
      <c r="AA3" s="1" t="s">
        <v>15</v>
      </c>
      <c r="AB3">
        <v>2114986700</v>
      </c>
      <c r="AC3" t="str">
        <f>MID(TablaPivotFinal[[#This Row],[Fecha]],1,4)</f>
        <v>2016</v>
      </c>
      <c r="AD3" t="str">
        <f>MID(TablaPivotFinal[[#This Row],[Fecha]],5,3)</f>
        <v>Ago</v>
      </c>
      <c r="AE3" s="1">
        <v>2114986700</v>
      </c>
      <c r="AF3" s="1">
        <v>0</v>
      </c>
    </row>
    <row r="4" spans="1:32" x14ac:dyDescent="0.3">
      <c r="A4" s="1" t="s">
        <v>98</v>
      </c>
      <c r="B4" s="1" t="s">
        <v>99</v>
      </c>
      <c r="C4">
        <v>2501</v>
      </c>
      <c r="D4" s="1" t="s">
        <v>100</v>
      </c>
      <c r="E4">
        <v>52</v>
      </c>
      <c r="F4" s="1" t="s">
        <v>101</v>
      </c>
      <c r="G4" s="1" t="s">
        <v>102</v>
      </c>
      <c r="H4" s="1" t="s">
        <v>103</v>
      </c>
      <c r="I4" s="1" t="s">
        <v>104</v>
      </c>
      <c r="J4" s="1" t="s">
        <v>105</v>
      </c>
      <c r="K4" t="s">
        <v>106</v>
      </c>
      <c r="L4" t="s">
        <v>107</v>
      </c>
      <c r="M4" s="1" t="s">
        <v>108</v>
      </c>
      <c r="N4">
        <v>9900</v>
      </c>
      <c r="O4">
        <v>10400</v>
      </c>
      <c r="P4">
        <v>22100</v>
      </c>
      <c r="Q4">
        <v>28800</v>
      </c>
      <c r="R4">
        <v>33200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1.0872841019999999</v>
      </c>
      <c r="Z4">
        <v>-77.408655199999998</v>
      </c>
      <c r="AA4" s="1" t="s">
        <v>17</v>
      </c>
      <c r="AB4">
        <v>2138665250</v>
      </c>
      <c r="AC4" t="str">
        <f>MID(TablaPivotFinal[[#This Row],[Fecha]],1,4)</f>
        <v>2016</v>
      </c>
      <c r="AD4" t="str">
        <f>MID(TablaPivotFinal[[#This Row],[Fecha]],5,3)</f>
        <v>Dic</v>
      </c>
      <c r="AE4" s="1">
        <v>2138665250</v>
      </c>
      <c r="AF4" s="1">
        <v>0</v>
      </c>
    </row>
    <row r="5" spans="1:32" x14ac:dyDescent="0.3">
      <c r="A5" s="1" t="s">
        <v>98</v>
      </c>
      <c r="B5" s="1" t="s">
        <v>99</v>
      </c>
      <c r="C5">
        <v>2501</v>
      </c>
      <c r="D5" s="1" t="s">
        <v>100</v>
      </c>
      <c r="E5">
        <v>52</v>
      </c>
      <c r="F5" s="1" t="s">
        <v>101</v>
      </c>
      <c r="G5" s="1" t="s">
        <v>102</v>
      </c>
      <c r="H5" s="1" t="s">
        <v>103</v>
      </c>
      <c r="I5" s="1" t="s">
        <v>104</v>
      </c>
      <c r="J5" s="1" t="s">
        <v>105</v>
      </c>
      <c r="K5" t="s">
        <v>106</v>
      </c>
      <c r="L5" t="s">
        <v>107</v>
      </c>
      <c r="M5" s="1" t="s">
        <v>108</v>
      </c>
      <c r="N5">
        <v>9900</v>
      </c>
      <c r="O5">
        <v>10400</v>
      </c>
      <c r="P5">
        <v>22100</v>
      </c>
      <c r="Q5">
        <v>28800</v>
      </c>
      <c r="R5">
        <v>33200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1.0872841019999999</v>
      </c>
      <c r="Z5">
        <v>-77.408655199999998</v>
      </c>
      <c r="AA5" s="1" t="s">
        <v>19</v>
      </c>
      <c r="AB5">
        <v>1912606260</v>
      </c>
      <c r="AC5" t="str">
        <f>MID(TablaPivotFinal[[#This Row],[Fecha]],1,4)</f>
        <v>2016</v>
      </c>
      <c r="AD5" t="str">
        <f>MID(TablaPivotFinal[[#This Row],[Fecha]],5,3)</f>
        <v>Ene</v>
      </c>
      <c r="AE5" s="1">
        <v>1912606260</v>
      </c>
      <c r="AF5" s="1">
        <v>0</v>
      </c>
    </row>
    <row r="6" spans="1:32" x14ac:dyDescent="0.3">
      <c r="A6" s="1" t="s">
        <v>98</v>
      </c>
      <c r="B6" s="1" t="s">
        <v>99</v>
      </c>
      <c r="C6">
        <v>2501</v>
      </c>
      <c r="D6" s="1" t="s">
        <v>100</v>
      </c>
      <c r="E6">
        <v>52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105</v>
      </c>
      <c r="K6" t="s">
        <v>106</v>
      </c>
      <c r="L6" t="s">
        <v>107</v>
      </c>
      <c r="M6" s="1" t="s">
        <v>108</v>
      </c>
      <c r="N6">
        <v>9900</v>
      </c>
      <c r="O6">
        <v>10400</v>
      </c>
      <c r="P6">
        <v>22100</v>
      </c>
      <c r="Q6">
        <v>28800</v>
      </c>
      <c r="R6">
        <v>33200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1.0872841019999999</v>
      </c>
      <c r="Z6">
        <v>-77.408655199999998</v>
      </c>
      <c r="AA6" s="1" t="s">
        <v>21</v>
      </c>
      <c r="AB6">
        <v>1643486700</v>
      </c>
      <c r="AC6" t="str">
        <f>MID(TablaPivotFinal[[#This Row],[Fecha]],1,4)</f>
        <v>2016</v>
      </c>
      <c r="AD6" t="str">
        <f>MID(TablaPivotFinal[[#This Row],[Fecha]],5,3)</f>
        <v>Feb</v>
      </c>
      <c r="AE6" s="1">
        <v>1643486700</v>
      </c>
      <c r="AF6" s="1">
        <v>0</v>
      </c>
    </row>
    <row r="7" spans="1:32" x14ac:dyDescent="0.3">
      <c r="A7" s="1" t="s">
        <v>98</v>
      </c>
      <c r="B7" s="1" t="s">
        <v>99</v>
      </c>
      <c r="C7">
        <v>2501</v>
      </c>
      <c r="D7" s="1" t="s">
        <v>100</v>
      </c>
      <c r="E7">
        <v>52</v>
      </c>
      <c r="F7" s="1" t="s">
        <v>101</v>
      </c>
      <c r="G7" s="1" t="s">
        <v>102</v>
      </c>
      <c r="H7" s="1" t="s">
        <v>103</v>
      </c>
      <c r="I7" s="1" t="s">
        <v>104</v>
      </c>
      <c r="J7" s="1" t="s">
        <v>105</v>
      </c>
      <c r="K7" t="s">
        <v>106</v>
      </c>
      <c r="L7" t="s">
        <v>107</v>
      </c>
      <c r="M7" s="1" t="s">
        <v>108</v>
      </c>
      <c r="N7">
        <v>9900</v>
      </c>
      <c r="O7">
        <v>10400</v>
      </c>
      <c r="P7">
        <v>22100</v>
      </c>
      <c r="Q7">
        <v>28800</v>
      </c>
      <c r="R7">
        <v>33200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1.0872841019999999</v>
      </c>
      <c r="Z7">
        <v>-77.408655199999998</v>
      </c>
      <c r="AA7" s="1" t="s">
        <v>23</v>
      </c>
      <c r="AB7">
        <v>1595026500</v>
      </c>
      <c r="AC7" t="str">
        <f>MID(TablaPivotFinal[[#This Row],[Fecha]],1,4)</f>
        <v>2016</v>
      </c>
      <c r="AD7" t="str">
        <f>MID(TablaPivotFinal[[#This Row],[Fecha]],5,3)</f>
        <v>Jul</v>
      </c>
      <c r="AE7" s="1">
        <v>1595026500</v>
      </c>
      <c r="AF7" s="1">
        <v>0</v>
      </c>
    </row>
    <row r="8" spans="1:32" x14ac:dyDescent="0.3">
      <c r="A8" s="1" t="s">
        <v>98</v>
      </c>
      <c r="B8" s="1" t="s">
        <v>99</v>
      </c>
      <c r="C8">
        <v>2501</v>
      </c>
      <c r="D8" s="1" t="s">
        <v>100</v>
      </c>
      <c r="E8">
        <v>52</v>
      </c>
      <c r="F8" s="1" t="s">
        <v>101</v>
      </c>
      <c r="G8" s="1" t="s">
        <v>102</v>
      </c>
      <c r="H8" s="1" t="s">
        <v>103</v>
      </c>
      <c r="I8" s="1" t="s">
        <v>104</v>
      </c>
      <c r="J8" s="1" t="s">
        <v>105</v>
      </c>
      <c r="K8" t="s">
        <v>106</v>
      </c>
      <c r="L8" t="s">
        <v>107</v>
      </c>
      <c r="M8" s="1" t="s">
        <v>108</v>
      </c>
      <c r="N8">
        <v>9900</v>
      </c>
      <c r="O8">
        <v>10400</v>
      </c>
      <c r="P8">
        <v>22100</v>
      </c>
      <c r="Q8">
        <v>28800</v>
      </c>
      <c r="R8">
        <v>33200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1.0872841019999999</v>
      </c>
      <c r="Z8">
        <v>-77.408655199999998</v>
      </c>
      <c r="AA8" s="1" t="s">
        <v>25</v>
      </c>
      <c r="AB8">
        <v>1376947400</v>
      </c>
      <c r="AC8" t="str">
        <f>MID(TablaPivotFinal[[#This Row],[Fecha]],1,4)</f>
        <v>2016</v>
      </c>
      <c r="AD8" t="str">
        <f>MID(TablaPivotFinal[[#This Row],[Fecha]],5,3)</f>
        <v>Jun</v>
      </c>
      <c r="AE8" s="1">
        <v>1376947400</v>
      </c>
      <c r="AF8" s="1">
        <v>0</v>
      </c>
    </row>
    <row r="9" spans="1:32" x14ac:dyDescent="0.3">
      <c r="A9" s="1" t="s">
        <v>98</v>
      </c>
      <c r="B9" s="1" t="s">
        <v>99</v>
      </c>
      <c r="C9">
        <v>2501</v>
      </c>
      <c r="D9" s="1" t="s">
        <v>100</v>
      </c>
      <c r="E9">
        <v>52</v>
      </c>
      <c r="F9" s="1" t="s">
        <v>101</v>
      </c>
      <c r="G9" s="1" t="s">
        <v>102</v>
      </c>
      <c r="H9" s="1" t="s">
        <v>103</v>
      </c>
      <c r="I9" s="1" t="s">
        <v>104</v>
      </c>
      <c r="J9" s="1" t="s">
        <v>105</v>
      </c>
      <c r="K9" t="s">
        <v>106</v>
      </c>
      <c r="L9" t="s">
        <v>107</v>
      </c>
      <c r="M9" s="1" t="s">
        <v>108</v>
      </c>
      <c r="N9">
        <v>9900</v>
      </c>
      <c r="O9">
        <v>10400</v>
      </c>
      <c r="P9">
        <v>22100</v>
      </c>
      <c r="Q9">
        <v>28800</v>
      </c>
      <c r="R9">
        <v>33200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1.0872841019999999</v>
      </c>
      <c r="Z9">
        <v>-77.408655199999998</v>
      </c>
      <c r="AA9" s="1" t="s">
        <v>27</v>
      </c>
      <c r="AB9">
        <v>1882526400</v>
      </c>
      <c r="AC9" t="str">
        <f>MID(TablaPivotFinal[[#This Row],[Fecha]],1,4)</f>
        <v>2016</v>
      </c>
      <c r="AD9" t="str">
        <f>MID(TablaPivotFinal[[#This Row],[Fecha]],5,3)</f>
        <v>Mar</v>
      </c>
      <c r="AE9" s="1">
        <v>1882526400</v>
      </c>
      <c r="AF9" s="1">
        <v>0</v>
      </c>
    </row>
    <row r="10" spans="1:32" x14ac:dyDescent="0.3">
      <c r="A10" s="1" t="s">
        <v>98</v>
      </c>
      <c r="B10" s="1" t="s">
        <v>99</v>
      </c>
      <c r="C10">
        <v>2501</v>
      </c>
      <c r="D10" s="1" t="s">
        <v>100</v>
      </c>
      <c r="E10">
        <v>52</v>
      </c>
      <c r="F10" s="1" t="s">
        <v>101</v>
      </c>
      <c r="G10" s="1" t="s">
        <v>102</v>
      </c>
      <c r="H10" s="1" t="s">
        <v>103</v>
      </c>
      <c r="I10" s="1" t="s">
        <v>104</v>
      </c>
      <c r="J10" s="1" t="s">
        <v>105</v>
      </c>
      <c r="K10" t="s">
        <v>106</v>
      </c>
      <c r="L10" t="s">
        <v>107</v>
      </c>
      <c r="M10" s="1" t="s">
        <v>108</v>
      </c>
      <c r="N10">
        <v>9900</v>
      </c>
      <c r="O10">
        <v>10400</v>
      </c>
      <c r="P10">
        <v>22100</v>
      </c>
      <c r="Q10">
        <v>28800</v>
      </c>
      <c r="R10">
        <v>33200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1.0872841019999999</v>
      </c>
      <c r="Z10">
        <v>-77.408655199999998</v>
      </c>
      <c r="AA10" s="1" t="s">
        <v>29</v>
      </c>
      <c r="AB10">
        <v>1846765200</v>
      </c>
      <c r="AC10" t="str">
        <f>MID(TablaPivotFinal[[#This Row],[Fecha]],1,4)</f>
        <v>2016</v>
      </c>
      <c r="AD10" t="str">
        <f>MID(TablaPivotFinal[[#This Row],[Fecha]],5,3)</f>
        <v>May</v>
      </c>
      <c r="AE10" s="1">
        <v>1846765200</v>
      </c>
      <c r="AF10" s="1">
        <v>0</v>
      </c>
    </row>
    <row r="11" spans="1:32" x14ac:dyDescent="0.3">
      <c r="A11" s="1" t="s">
        <v>98</v>
      </c>
      <c r="B11" s="1" t="s">
        <v>99</v>
      </c>
      <c r="C11">
        <v>2501</v>
      </c>
      <c r="D11" s="1" t="s">
        <v>100</v>
      </c>
      <c r="E11">
        <v>52</v>
      </c>
      <c r="F11" s="1" t="s">
        <v>101</v>
      </c>
      <c r="G11" s="1" t="s">
        <v>102</v>
      </c>
      <c r="H11" s="1" t="s">
        <v>103</v>
      </c>
      <c r="I11" s="1" t="s">
        <v>104</v>
      </c>
      <c r="J11" s="1" t="s">
        <v>105</v>
      </c>
      <c r="K11" t="s">
        <v>106</v>
      </c>
      <c r="L11" t="s">
        <v>107</v>
      </c>
      <c r="M11" s="1" t="s">
        <v>108</v>
      </c>
      <c r="N11">
        <v>9900</v>
      </c>
      <c r="O11">
        <v>10400</v>
      </c>
      <c r="P11">
        <v>22100</v>
      </c>
      <c r="Q11">
        <v>28800</v>
      </c>
      <c r="R11">
        <v>33200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1.0872841019999999</v>
      </c>
      <c r="Z11">
        <v>-77.408655199999998</v>
      </c>
      <c r="AA11" s="1" t="s">
        <v>31</v>
      </c>
      <c r="AB11">
        <v>1843770600</v>
      </c>
      <c r="AC11" t="str">
        <f>MID(TablaPivotFinal[[#This Row],[Fecha]],1,4)</f>
        <v>2016</v>
      </c>
      <c r="AD11" t="str">
        <f>MID(TablaPivotFinal[[#This Row],[Fecha]],5,3)</f>
        <v>Nov</v>
      </c>
      <c r="AE11" s="1">
        <v>1843770600</v>
      </c>
      <c r="AF11" s="1">
        <v>0</v>
      </c>
    </row>
    <row r="12" spans="1:32" x14ac:dyDescent="0.3">
      <c r="A12" s="1" t="s">
        <v>98</v>
      </c>
      <c r="B12" s="1" t="s">
        <v>99</v>
      </c>
      <c r="C12">
        <v>2501</v>
      </c>
      <c r="D12" s="1" t="s">
        <v>100</v>
      </c>
      <c r="E12">
        <v>52</v>
      </c>
      <c r="F12" s="1" t="s">
        <v>101</v>
      </c>
      <c r="G12" s="1" t="s">
        <v>102</v>
      </c>
      <c r="H12" s="1" t="s">
        <v>103</v>
      </c>
      <c r="I12" s="1" t="s">
        <v>104</v>
      </c>
      <c r="J12" s="1" t="s">
        <v>105</v>
      </c>
      <c r="K12" t="s">
        <v>106</v>
      </c>
      <c r="L12" t="s">
        <v>107</v>
      </c>
      <c r="M12" s="1" t="s">
        <v>108</v>
      </c>
      <c r="N12">
        <v>9900</v>
      </c>
      <c r="O12">
        <v>10400</v>
      </c>
      <c r="P12">
        <v>22100</v>
      </c>
      <c r="Q12">
        <v>28800</v>
      </c>
      <c r="R12">
        <v>33200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1.0872841019999999</v>
      </c>
      <c r="Z12">
        <v>-77.408655199999998</v>
      </c>
      <c r="AA12" s="1" t="s">
        <v>33</v>
      </c>
      <c r="AB12">
        <v>1840207400</v>
      </c>
      <c r="AC12" t="str">
        <f>MID(TablaPivotFinal[[#This Row],[Fecha]],1,4)</f>
        <v>2016</v>
      </c>
      <c r="AD12" t="str">
        <f>MID(TablaPivotFinal[[#This Row],[Fecha]],5,3)</f>
        <v>Oct</v>
      </c>
      <c r="AE12" s="1">
        <v>1840207400</v>
      </c>
      <c r="AF12" s="1">
        <v>0</v>
      </c>
    </row>
    <row r="13" spans="1:32" x14ac:dyDescent="0.3">
      <c r="A13" s="1" t="s">
        <v>98</v>
      </c>
      <c r="B13" s="1" t="s">
        <v>99</v>
      </c>
      <c r="C13">
        <v>2501</v>
      </c>
      <c r="D13" s="1" t="s">
        <v>100</v>
      </c>
      <c r="E13">
        <v>52</v>
      </c>
      <c r="F13" s="1" t="s">
        <v>101</v>
      </c>
      <c r="G13" s="1" t="s">
        <v>102</v>
      </c>
      <c r="H13" s="1" t="s">
        <v>103</v>
      </c>
      <c r="I13" s="1" t="s">
        <v>104</v>
      </c>
      <c r="J13" s="1" t="s">
        <v>105</v>
      </c>
      <c r="K13" t="s">
        <v>106</v>
      </c>
      <c r="L13" t="s">
        <v>107</v>
      </c>
      <c r="M13" s="1" t="s">
        <v>108</v>
      </c>
      <c r="N13">
        <v>9900</v>
      </c>
      <c r="O13">
        <v>10400</v>
      </c>
      <c r="P13">
        <v>22100</v>
      </c>
      <c r="Q13">
        <v>28800</v>
      </c>
      <c r="R13">
        <v>33200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1.0872841019999999</v>
      </c>
      <c r="Z13">
        <v>-77.408655199999998</v>
      </c>
      <c r="AA13" s="1" t="s">
        <v>35</v>
      </c>
      <c r="AB13">
        <v>1775657600</v>
      </c>
      <c r="AC13" t="str">
        <f>MID(TablaPivotFinal[[#This Row],[Fecha]],1,4)</f>
        <v>2016</v>
      </c>
      <c r="AD13" t="str">
        <f>MID(TablaPivotFinal[[#This Row],[Fecha]],5,3)</f>
        <v>Sep</v>
      </c>
      <c r="AE13" s="1">
        <v>1775657600</v>
      </c>
      <c r="AF13" s="1">
        <v>0</v>
      </c>
    </row>
    <row r="14" spans="1:32" x14ac:dyDescent="0.3">
      <c r="A14" s="1" t="s">
        <v>98</v>
      </c>
      <c r="B14" s="1" t="s">
        <v>99</v>
      </c>
      <c r="C14">
        <v>2501</v>
      </c>
      <c r="D14" s="1" t="s">
        <v>100</v>
      </c>
      <c r="E14">
        <v>52</v>
      </c>
      <c r="F14" s="1" t="s">
        <v>101</v>
      </c>
      <c r="G14" s="1" t="s">
        <v>102</v>
      </c>
      <c r="H14" s="1" t="s">
        <v>103</v>
      </c>
      <c r="I14" s="1" t="s">
        <v>104</v>
      </c>
      <c r="J14" s="1" t="s">
        <v>105</v>
      </c>
      <c r="K14" t="s">
        <v>106</v>
      </c>
      <c r="L14" t="s">
        <v>107</v>
      </c>
      <c r="M14" s="1" t="s">
        <v>108</v>
      </c>
      <c r="N14">
        <v>9900</v>
      </c>
      <c r="O14">
        <v>10400</v>
      </c>
      <c r="P14">
        <v>22100</v>
      </c>
      <c r="Q14">
        <v>28800</v>
      </c>
      <c r="R14">
        <v>33200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1.0872841019999999</v>
      </c>
      <c r="Z14">
        <v>-77.408655199999998</v>
      </c>
      <c r="AA14" s="1" t="s">
        <v>37</v>
      </c>
      <c r="AB14">
        <v>1851303000</v>
      </c>
      <c r="AC14" t="str">
        <f>MID(TablaPivotFinal[[#This Row],[Fecha]],1,4)</f>
        <v>2017</v>
      </c>
      <c r="AD14" t="str">
        <f>MID(TablaPivotFinal[[#This Row],[Fecha]],5,3)</f>
        <v>Abr</v>
      </c>
      <c r="AE14" s="1">
        <v>1851303000</v>
      </c>
      <c r="AF14" s="1">
        <v>0</v>
      </c>
    </row>
    <row r="15" spans="1:32" x14ac:dyDescent="0.3">
      <c r="A15" s="1" t="s">
        <v>98</v>
      </c>
      <c r="B15" s="1" t="s">
        <v>99</v>
      </c>
      <c r="C15">
        <v>2501</v>
      </c>
      <c r="D15" s="1" t="s">
        <v>100</v>
      </c>
      <c r="E15">
        <v>52</v>
      </c>
      <c r="F15" s="1" t="s">
        <v>101</v>
      </c>
      <c r="G15" s="1" t="s">
        <v>102</v>
      </c>
      <c r="H15" s="1" t="s">
        <v>103</v>
      </c>
      <c r="I15" s="1" t="s">
        <v>104</v>
      </c>
      <c r="J15" s="1" t="s">
        <v>105</v>
      </c>
      <c r="K15" t="s">
        <v>106</v>
      </c>
      <c r="L15" t="s">
        <v>107</v>
      </c>
      <c r="M15" s="1" t="s">
        <v>108</v>
      </c>
      <c r="N15">
        <v>9900</v>
      </c>
      <c r="O15">
        <v>10400</v>
      </c>
      <c r="P15">
        <v>22100</v>
      </c>
      <c r="Q15">
        <v>28800</v>
      </c>
      <c r="R15">
        <v>33200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1.0872841019999999</v>
      </c>
      <c r="Z15">
        <v>-77.408655199999998</v>
      </c>
      <c r="AA15" s="1" t="s">
        <v>39</v>
      </c>
      <c r="AB15">
        <v>1998554950</v>
      </c>
      <c r="AC15" t="str">
        <f>MID(TablaPivotFinal[[#This Row],[Fecha]],1,4)</f>
        <v>2017</v>
      </c>
      <c r="AD15" t="str">
        <f>MID(TablaPivotFinal[[#This Row],[Fecha]],5,3)</f>
        <v>Ago</v>
      </c>
      <c r="AE15" s="1">
        <v>1998554950</v>
      </c>
      <c r="AF15" s="1">
        <v>0</v>
      </c>
    </row>
    <row r="16" spans="1:32" x14ac:dyDescent="0.3">
      <c r="A16" s="1" t="s">
        <v>98</v>
      </c>
      <c r="B16" s="1" t="s">
        <v>99</v>
      </c>
      <c r="C16">
        <v>2501</v>
      </c>
      <c r="D16" s="1" t="s">
        <v>100</v>
      </c>
      <c r="E16">
        <v>52</v>
      </c>
      <c r="F16" s="1" t="s">
        <v>101</v>
      </c>
      <c r="G16" s="1" t="s">
        <v>102</v>
      </c>
      <c r="H16" s="1" t="s">
        <v>103</v>
      </c>
      <c r="I16" s="1" t="s">
        <v>104</v>
      </c>
      <c r="J16" s="1" t="s">
        <v>105</v>
      </c>
      <c r="K16" t="s">
        <v>106</v>
      </c>
      <c r="L16" t="s">
        <v>107</v>
      </c>
      <c r="M16" s="1" t="s">
        <v>108</v>
      </c>
      <c r="N16">
        <v>9900</v>
      </c>
      <c r="O16">
        <v>10400</v>
      </c>
      <c r="P16">
        <v>22100</v>
      </c>
      <c r="Q16">
        <v>28800</v>
      </c>
      <c r="R16">
        <v>33200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1.0872841019999999</v>
      </c>
      <c r="Z16">
        <v>-77.408655199999998</v>
      </c>
      <c r="AA16" s="1" t="s">
        <v>41</v>
      </c>
      <c r="AB16">
        <v>2236577450</v>
      </c>
      <c r="AC16" t="str">
        <f>MID(TablaPivotFinal[[#This Row],[Fecha]],1,4)</f>
        <v>2017</v>
      </c>
      <c r="AD16" t="str">
        <f>MID(TablaPivotFinal[[#This Row],[Fecha]],5,3)</f>
        <v>Dic</v>
      </c>
      <c r="AE16" s="1">
        <v>2236577450</v>
      </c>
      <c r="AF16" s="1">
        <v>0</v>
      </c>
    </row>
    <row r="17" spans="1:32" x14ac:dyDescent="0.3">
      <c r="A17" s="1" t="s">
        <v>98</v>
      </c>
      <c r="B17" s="1" t="s">
        <v>99</v>
      </c>
      <c r="C17">
        <v>2501</v>
      </c>
      <c r="D17" s="1" t="s">
        <v>100</v>
      </c>
      <c r="E17">
        <v>52</v>
      </c>
      <c r="F17" s="1" t="s">
        <v>101</v>
      </c>
      <c r="G17" s="1" t="s">
        <v>102</v>
      </c>
      <c r="H17" s="1" t="s">
        <v>103</v>
      </c>
      <c r="I17" s="1" t="s">
        <v>104</v>
      </c>
      <c r="J17" s="1" t="s">
        <v>105</v>
      </c>
      <c r="K17" t="s">
        <v>106</v>
      </c>
      <c r="L17" t="s">
        <v>107</v>
      </c>
      <c r="M17" s="1" t="s">
        <v>108</v>
      </c>
      <c r="N17">
        <v>9900</v>
      </c>
      <c r="O17">
        <v>10400</v>
      </c>
      <c r="P17">
        <v>22100</v>
      </c>
      <c r="Q17">
        <v>28800</v>
      </c>
      <c r="R17">
        <v>33200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1.0872841019999999</v>
      </c>
      <c r="Z17">
        <v>-77.408655199999998</v>
      </c>
      <c r="AA17" s="1" t="s">
        <v>43</v>
      </c>
      <c r="AB17">
        <v>2049444200</v>
      </c>
      <c r="AC17" t="str">
        <f>MID(TablaPivotFinal[[#This Row],[Fecha]],1,4)</f>
        <v>2017</v>
      </c>
      <c r="AD17" t="str">
        <f>MID(TablaPivotFinal[[#This Row],[Fecha]],5,3)</f>
        <v>Ene</v>
      </c>
      <c r="AE17" s="1">
        <v>2049444200</v>
      </c>
      <c r="AF17" s="1">
        <v>0</v>
      </c>
    </row>
    <row r="18" spans="1:32" x14ac:dyDescent="0.3">
      <c r="A18" s="1" t="s">
        <v>98</v>
      </c>
      <c r="B18" s="1" t="s">
        <v>99</v>
      </c>
      <c r="C18">
        <v>2501</v>
      </c>
      <c r="D18" s="1" t="s">
        <v>100</v>
      </c>
      <c r="E18">
        <v>52</v>
      </c>
      <c r="F18" s="1" t="s">
        <v>101</v>
      </c>
      <c r="G18" s="1" t="s">
        <v>102</v>
      </c>
      <c r="H18" s="1" t="s">
        <v>103</v>
      </c>
      <c r="I18" s="1" t="s">
        <v>104</v>
      </c>
      <c r="J18" s="1" t="s">
        <v>105</v>
      </c>
      <c r="K18" t="s">
        <v>106</v>
      </c>
      <c r="L18" t="s">
        <v>107</v>
      </c>
      <c r="M18" s="1" t="s">
        <v>108</v>
      </c>
      <c r="N18">
        <v>9900</v>
      </c>
      <c r="O18">
        <v>10400</v>
      </c>
      <c r="P18">
        <v>22100</v>
      </c>
      <c r="Q18">
        <v>28800</v>
      </c>
      <c r="R18">
        <v>33200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1.0872841019999999</v>
      </c>
      <c r="Z18">
        <v>-77.408655199999998</v>
      </c>
      <c r="AA18" s="1" t="s">
        <v>45</v>
      </c>
      <c r="AB18">
        <v>1716857800</v>
      </c>
      <c r="AC18" t="str">
        <f>MID(TablaPivotFinal[[#This Row],[Fecha]],1,4)</f>
        <v>2017</v>
      </c>
      <c r="AD18" t="str">
        <f>MID(TablaPivotFinal[[#This Row],[Fecha]],5,3)</f>
        <v>Feb</v>
      </c>
      <c r="AE18" s="1">
        <v>1716857800</v>
      </c>
      <c r="AF18" s="1">
        <v>0</v>
      </c>
    </row>
    <row r="19" spans="1:32" x14ac:dyDescent="0.3">
      <c r="A19" s="1" t="s">
        <v>98</v>
      </c>
      <c r="B19" s="1" t="s">
        <v>99</v>
      </c>
      <c r="C19">
        <v>2501</v>
      </c>
      <c r="D19" s="1" t="s">
        <v>100</v>
      </c>
      <c r="E19">
        <v>52</v>
      </c>
      <c r="F19" s="1" t="s">
        <v>101</v>
      </c>
      <c r="G19" s="1" t="s">
        <v>102</v>
      </c>
      <c r="H19" s="1" t="s">
        <v>103</v>
      </c>
      <c r="I19" s="1" t="s">
        <v>104</v>
      </c>
      <c r="J19" s="1" t="s">
        <v>105</v>
      </c>
      <c r="K19" t="s">
        <v>106</v>
      </c>
      <c r="L19" t="s">
        <v>107</v>
      </c>
      <c r="M19" s="1" t="s">
        <v>108</v>
      </c>
      <c r="N19">
        <v>9900</v>
      </c>
      <c r="O19">
        <v>10400</v>
      </c>
      <c r="P19">
        <v>22100</v>
      </c>
      <c r="Q19">
        <v>28800</v>
      </c>
      <c r="R19">
        <v>33200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1.0872841019999999</v>
      </c>
      <c r="Z19">
        <v>-77.408655199999998</v>
      </c>
      <c r="AA19" s="1" t="s">
        <v>47</v>
      </c>
      <c r="AB19">
        <v>2038911700</v>
      </c>
      <c r="AC19" t="str">
        <f>MID(TablaPivotFinal[[#This Row],[Fecha]],1,4)</f>
        <v>2017</v>
      </c>
      <c r="AD19" t="str">
        <f>MID(TablaPivotFinal[[#This Row],[Fecha]],5,3)</f>
        <v>Jul</v>
      </c>
      <c r="AE19" s="1">
        <v>2038911700</v>
      </c>
      <c r="AF19" s="1">
        <v>0</v>
      </c>
    </row>
    <row r="20" spans="1:32" x14ac:dyDescent="0.3">
      <c r="A20" s="1" t="s">
        <v>98</v>
      </c>
      <c r="B20" s="1" t="s">
        <v>99</v>
      </c>
      <c r="C20">
        <v>2501</v>
      </c>
      <c r="D20" s="1" t="s">
        <v>100</v>
      </c>
      <c r="E20">
        <v>52</v>
      </c>
      <c r="F20" s="1" t="s">
        <v>101</v>
      </c>
      <c r="G20" s="1" t="s">
        <v>102</v>
      </c>
      <c r="H20" s="1" t="s">
        <v>103</v>
      </c>
      <c r="I20" s="1" t="s">
        <v>104</v>
      </c>
      <c r="J20" s="1" t="s">
        <v>105</v>
      </c>
      <c r="K20" t="s">
        <v>106</v>
      </c>
      <c r="L20" t="s">
        <v>107</v>
      </c>
      <c r="M20" s="1" t="s">
        <v>108</v>
      </c>
      <c r="N20">
        <v>9900</v>
      </c>
      <c r="O20">
        <v>10400</v>
      </c>
      <c r="P20">
        <v>22100</v>
      </c>
      <c r="Q20">
        <v>28800</v>
      </c>
      <c r="R20">
        <v>33200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1.0872841019999999</v>
      </c>
      <c r="Z20">
        <v>-77.408655199999998</v>
      </c>
      <c r="AA20" s="1" t="s">
        <v>49</v>
      </c>
      <c r="AB20">
        <v>1843700300</v>
      </c>
      <c r="AC20" t="str">
        <f>MID(TablaPivotFinal[[#This Row],[Fecha]],1,4)</f>
        <v>2017</v>
      </c>
      <c r="AD20" t="str">
        <f>MID(TablaPivotFinal[[#This Row],[Fecha]],5,3)</f>
        <v>Jun</v>
      </c>
      <c r="AE20" s="1">
        <v>1843700300</v>
      </c>
      <c r="AF20" s="1">
        <v>0</v>
      </c>
    </row>
    <row r="21" spans="1:32" x14ac:dyDescent="0.3">
      <c r="A21" s="1" t="s">
        <v>98</v>
      </c>
      <c r="B21" s="1" t="s">
        <v>99</v>
      </c>
      <c r="C21">
        <v>2501</v>
      </c>
      <c r="D21" s="1" t="s">
        <v>100</v>
      </c>
      <c r="E21">
        <v>52</v>
      </c>
      <c r="F21" s="1" t="s">
        <v>101</v>
      </c>
      <c r="G21" s="1" t="s">
        <v>102</v>
      </c>
      <c r="H21" s="1" t="s">
        <v>103</v>
      </c>
      <c r="I21" s="1" t="s">
        <v>104</v>
      </c>
      <c r="J21" s="1" t="s">
        <v>105</v>
      </c>
      <c r="K21" t="s">
        <v>106</v>
      </c>
      <c r="L21" t="s">
        <v>107</v>
      </c>
      <c r="M21" s="1" t="s">
        <v>108</v>
      </c>
      <c r="N21">
        <v>9900</v>
      </c>
      <c r="O21">
        <v>10400</v>
      </c>
      <c r="P21">
        <v>22100</v>
      </c>
      <c r="Q21">
        <v>28800</v>
      </c>
      <c r="R21">
        <v>33200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1.0872841019999999</v>
      </c>
      <c r="Z21">
        <v>-77.408655199999998</v>
      </c>
      <c r="AA21" s="1" t="s">
        <v>51</v>
      </c>
      <c r="AB21">
        <v>1771840600</v>
      </c>
      <c r="AC21" t="str">
        <f>MID(TablaPivotFinal[[#This Row],[Fecha]],1,4)</f>
        <v>2017</v>
      </c>
      <c r="AD21" t="str">
        <f>MID(TablaPivotFinal[[#This Row],[Fecha]],5,3)</f>
        <v>Mar</v>
      </c>
      <c r="AE21" s="1">
        <v>1771840600</v>
      </c>
      <c r="AF21" s="1">
        <v>0</v>
      </c>
    </row>
    <row r="22" spans="1:32" x14ac:dyDescent="0.3">
      <c r="A22" s="1" t="s">
        <v>98</v>
      </c>
      <c r="B22" s="1" t="s">
        <v>99</v>
      </c>
      <c r="C22">
        <v>2501</v>
      </c>
      <c r="D22" s="1" t="s">
        <v>100</v>
      </c>
      <c r="E22">
        <v>52</v>
      </c>
      <c r="F22" s="1" t="s">
        <v>101</v>
      </c>
      <c r="G22" s="1" t="s">
        <v>102</v>
      </c>
      <c r="H22" s="1" t="s">
        <v>103</v>
      </c>
      <c r="I22" s="1" t="s">
        <v>104</v>
      </c>
      <c r="J22" s="1" t="s">
        <v>105</v>
      </c>
      <c r="K22" t="s">
        <v>106</v>
      </c>
      <c r="L22" t="s">
        <v>107</v>
      </c>
      <c r="M22" s="1" t="s">
        <v>108</v>
      </c>
      <c r="N22">
        <v>9900</v>
      </c>
      <c r="O22">
        <v>10400</v>
      </c>
      <c r="P22">
        <v>22100</v>
      </c>
      <c r="Q22">
        <v>28800</v>
      </c>
      <c r="R22">
        <v>33200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1.0872841019999999</v>
      </c>
      <c r="Z22">
        <v>-77.408655199999998</v>
      </c>
      <c r="AA22" s="1" t="s">
        <v>53</v>
      </c>
      <c r="AB22">
        <v>1829400050</v>
      </c>
      <c r="AC22" t="str">
        <f>MID(TablaPivotFinal[[#This Row],[Fecha]],1,4)</f>
        <v>2017</v>
      </c>
      <c r="AD22" t="str">
        <f>MID(TablaPivotFinal[[#This Row],[Fecha]],5,3)</f>
        <v>May</v>
      </c>
      <c r="AE22" s="1">
        <v>1829400050</v>
      </c>
      <c r="AF22" s="1">
        <v>0</v>
      </c>
    </row>
    <row r="23" spans="1:32" x14ac:dyDescent="0.3">
      <c r="A23" s="1" t="s">
        <v>98</v>
      </c>
      <c r="B23" s="1" t="s">
        <v>99</v>
      </c>
      <c r="C23">
        <v>2501</v>
      </c>
      <c r="D23" s="1" t="s">
        <v>100</v>
      </c>
      <c r="E23">
        <v>52</v>
      </c>
      <c r="F23" s="1" t="s">
        <v>101</v>
      </c>
      <c r="G23" s="1" t="s">
        <v>102</v>
      </c>
      <c r="H23" s="1" t="s">
        <v>103</v>
      </c>
      <c r="I23" s="1" t="s">
        <v>104</v>
      </c>
      <c r="J23" s="1" t="s">
        <v>105</v>
      </c>
      <c r="K23" t="s">
        <v>106</v>
      </c>
      <c r="L23" t="s">
        <v>107</v>
      </c>
      <c r="M23" s="1" t="s">
        <v>108</v>
      </c>
      <c r="N23">
        <v>9900</v>
      </c>
      <c r="O23">
        <v>10400</v>
      </c>
      <c r="P23">
        <v>22100</v>
      </c>
      <c r="Q23">
        <v>28800</v>
      </c>
      <c r="R23">
        <v>33200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1.0872841019999999</v>
      </c>
      <c r="Z23">
        <v>-77.408655199999998</v>
      </c>
      <c r="AA23" s="1" t="s">
        <v>55</v>
      </c>
      <c r="AB23">
        <v>1873566900</v>
      </c>
      <c r="AC23" t="str">
        <f>MID(TablaPivotFinal[[#This Row],[Fecha]],1,4)</f>
        <v>2017</v>
      </c>
      <c r="AD23" t="str">
        <f>MID(TablaPivotFinal[[#This Row],[Fecha]],5,3)</f>
        <v>Nov</v>
      </c>
      <c r="AE23" s="1">
        <v>1873566900</v>
      </c>
      <c r="AF23" s="1">
        <v>0</v>
      </c>
    </row>
    <row r="24" spans="1:32" x14ac:dyDescent="0.3">
      <c r="A24" s="1" t="s">
        <v>98</v>
      </c>
      <c r="B24" s="1" t="s">
        <v>99</v>
      </c>
      <c r="C24">
        <v>2501</v>
      </c>
      <c r="D24" s="1" t="s">
        <v>100</v>
      </c>
      <c r="E24">
        <v>52</v>
      </c>
      <c r="F24" s="1" t="s">
        <v>101</v>
      </c>
      <c r="G24" s="1" t="s">
        <v>102</v>
      </c>
      <c r="H24" s="1" t="s">
        <v>103</v>
      </c>
      <c r="I24" s="1" t="s">
        <v>104</v>
      </c>
      <c r="J24" s="1" t="s">
        <v>105</v>
      </c>
      <c r="K24" t="s">
        <v>106</v>
      </c>
      <c r="L24" t="s">
        <v>107</v>
      </c>
      <c r="M24" s="1" t="s">
        <v>108</v>
      </c>
      <c r="N24">
        <v>9900</v>
      </c>
      <c r="O24">
        <v>10400</v>
      </c>
      <c r="P24">
        <v>22100</v>
      </c>
      <c r="Q24">
        <v>28800</v>
      </c>
      <c r="R24">
        <v>33200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1.0872841019999999</v>
      </c>
      <c r="Z24">
        <v>-77.408655199999998</v>
      </c>
      <c r="AA24" s="1" t="s">
        <v>57</v>
      </c>
      <c r="AB24">
        <v>1885397550</v>
      </c>
      <c r="AC24" t="str">
        <f>MID(TablaPivotFinal[[#This Row],[Fecha]],1,4)</f>
        <v>2017</v>
      </c>
      <c r="AD24" t="str">
        <f>MID(TablaPivotFinal[[#This Row],[Fecha]],5,3)</f>
        <v>Oct</v>
      </c>
      <c r="AE24" s="1">
        <v>1885397550</v>
      </c>
      <c r="AF24" s="1">
        <v>0</v>
      </c>
    </row>
    <row r="25" spans="1:32" x14ac:dyDescent="0.3">
      <c r="A25" s="1" t="s">
        <v>98</v>
      </c>
      <c r="B25" s="1" t="s">
        <v>99</v>
      </c>
      <c r="C25">
        <v>2501</v>
      </c>
      <c r="D25" s="1" t="s">
        <v>100</v>
      </c>
      <c r="E25">
        <v>52</v>
      </c>
      <c r="F25" s="1" t="s">
        <v>101</v>
      </c>
      <c r="G25" s="1" t="s">
        <v>102</v>
      </c>
      <c r="H25" s="1" t="s">
        <v>103</v>
      </c>
      <c r="I25" s="1" t="s">
        <v>104</v>
      </c>
      <c r="J25" s="1" t="s">
        <v>105</v>
      </c>
      <c r="K25" t="s">
        <v>106</v>
      </c>
      <c r="L25" t="s">
        <v>107</v>
      </c>
      <c r="M25" s="1" t="s">
        <v>108</v>
      </c>
      <c r="N25">
        <v>9900</v>
      </c>
      <c r="O25">
        <v>10400</v>
      </c>
      <c r="P25">
        <v>22100</v>
      </c>
      <c r="Q25">
        <v>28800</v>
      </c>
      <c r="R25">
        <v>33200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1.0872841019999999</v>
      </c>
      <c r="Z25">
        <v>-77.408655199999998</v>
      </c>
      <c r="AA25" s="1" t="s">
        <v>59</v>
      </c>
      <c r="AB25">
        <v>1855225450</v>
      </c>
      <c r="AC25" t="str">
        <f>MID(TablaPivotFinal[[#This Row],[Fecha]],1,4)</f>
        <v>2017</v>
      </c>
      <c r="AD25" t="str">
        <f>MID(TablaPivotFinal[[#This Row],[Fecha]],5,3)</f>
        <v>Sep</v>
      </c>
      <c r="AE25" s="1">
        <v>1855225450</v>
      </c>
      <c r="AF25" s="1">
        <v>0</v>
      </c>
    </row>
    <row r="26" spans="1:32" x14ac:dyDescent="0.3">
      <c r="A26" s="1" t="s">
        <v>98</v>
      </c>
      <c r="B26" s="1" t="s">
        <v>99</v>
      </c>
      <c r="C26">
        <v>2501</v>
      </c>
      <c r="D26" s="1" t="s">
        <v>100</v>
      </c>
      <c r="E26">
        <v>52</v>
      </c>
      <c r="F26" s="1" t="s">
        <v>101</v>
      </c>
      <c r="G26" s="1" t="s">
        <v>102</v>
      </c>
      <c r="H26" s="1" t="s">
        <v>103</v>
      </c>
      <c r="I26" s="1" t="s">
        <v>104</v>
      </c>
      <c r="J26" s="1" t="s">
        <v>105</v>
      </c>
      <c r="K26" t="s">
        <v>106</v>
      </c>
      <c r="L26" t="s">
        <v>107</v>
      </c>
      <c r="M26" s="1" t="s">
        <v>108</v>
      </c>
      <c r="N26">
        <v>9900</v>
      </c>
      <c r="O26">
        <v>10400</v>
      </c>
      <c r="P26">
        <v>22100</v>
      </c>
      <c r="Q26">
        <v>28800</v>
      </c>
      <c r="R26">
        <v>33200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1.0872841019999999</v>
      </c>
      <c r="Z26">
        <v>-77.408655199999998</v>
      </c>
      <c r="AA26" s="1" t="s">
        <v>61</v>
      </c>
      <c r="AB26">
        <v>1985467250</v>
      </c>
      <c r="AC26" t="str">
        <f>MID(TablaPivotFinal[[#This Row],[Fecha]],1,4)</f>
        <v>2018</v>
      </c>
      <c r="AD26" t="str">
        <f>MID(TablaPivotFinal[[#This Row],[Fecha]],5,3)</f>
        <v>Abr</v>
      </c>
      <c r="AE26" s="1">
        <v>1985467250</v>
      </c>
      <c r="AF26" s="1">
        <v>0</v>
      </c>
    </row>
    <row r="27" spans="1:32" x14ac:dyDescent="0.3">
      <c r="A27" s="1" t="s">
        <v>98</v>
      </c>
      <c r="B27" s="1" t="s">
        <v>99</v>
      </c>
      <c r="C27">
        <v>2501</v>
      </c>
      <c r="D27" s="1" t="s">
        <v>100</v>
      </c>
      <c r="E27">
        <v>52</v>
      </c>
      <c r="F27" s="1" t="s">
        <v>101</v>
      </c>
      <c r="G27" s="1" t="s">
        <v>102</v>
      </c>
      <c r="H27" s="1" t="s">
        <v>103</v>
      </c>
      <c r="I27" s="1" t="s">
        <v>104</v>
      </c>
      <c r="J27" s="1" t="s">
        <v>105</v>
      </c>
      <c r="K27" t="s">
        <v>106</v>
      </c>
      <c r="L27" t="s">
        <v>107</v>
      </c>
      <c r="M27" s="1" t="s">
        <v>108</v>
      </c>
      <c r="N27">
        <v>9900</v>
      </c>
      <c r="O27">
        <v>10400</v>
      </c>
      <c r="P27">
        <v>22100</v>
      </c>
      <c r="Q27">
        <v>28800</v>
      </c>
      <c r="R27">
        <v>33200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1.0872841019999999</v>
      </c>
      <c r="Z27">
        <v>-77.408655199999998</v>
      </c>
      <c r="AA27" s="1" t="s">
        <v>63</v>
      </c>
      <c r="AB27">
        <v>2112929000</v>
      </c>
      <c r="AC27" t="str">
        <f>MID(TablaPivotFinal[[#This Row],[Fecha]],1,4)</f>
        <v>2018</v>
      </c>
      <c r="AD27" t="str">
        <f>MID(TablaPivotFinal[[#This Row],[Fecha]],5,3)</f>
        <v>Ago</v>
      </c>
      <c r="AE27" s="1">
        <v>2112929000</v>
      </c>
      <c r="AF27" s="1">
        <v>0</v>
      </c>
    </row>
    <row r="28" spans="1:32" x14ac:dyDescent="0.3">
      <c r="A28" s="1" t="s">
        <v>98</v>
      </c>
      <c r="B28" s="1" t="s">
        <v>99</v>
      </c>
      <c r="C28">
        <v>2501</v>
      </c>
      <c r="D28" s="1" t="s">
        <v>100</v>
      </c>
      <c r="E28">
        <v>52</v>
      </c>
      <c r="F28" s="1" t="s">
        <v>101</v>
      </c>
      <c r="G28" s="1" t="s">
        <v>102</v>
      </c>
      <c r="H28" s="1" t="s">
        <v>103</v>
      </c>
      <c r="I28" s="1" t="s">
        <v>104</v>
      </c>
      <c r="J28" s="1" t="s">
        <v>105</v>
      </c>
      <c r="K28" t="s">
        <v>106</v>
      </c>
      <c r="L28" t="s">
        <v>107</v>
      </c>
      <c r="M28" s="1" t="s">
        <v>108</v>
      </c>
      <c r="N28">
        <v>9900</v>
      </c>
      <c r="O28">
        <v>10400</v>
      </c>
      <c r="P28">
        <v>22100</v>
      </c>
      <c r="Q28">
        <v>28800</v>
      </c>
      <c r="R28">
        <v>33200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1.0872841019999999</v>
      </c>
      <c r="Z28">
        <v>-77.408655199999998</v>
      </c>
      <c r="AA28" s="1" t="s">
        <v>65</v>
      </c>
      <c r="AB28">
        <v>2145544250</v>
      </c>
      <c r="AC28" t="str">
        <f>MID(TablaPivotFinal[[#This Row],[Fecha]],1,4)</f>
        <v>2018</v>
      </c>
      <c r="AD28" t="str">
        <f>MID(TablaPivotFinal[[#This Row],[Fecha]],5,3)</f>
        <v>Dic</v>
      </c>
      <c r="AE28" s="1">
        <v>2145544250</v>
      </c>
      <c r="AF28" s="1">
        <v>0</v>
      </c>
    </row>
    <row r="29" spans="1:32" x14ac:dyDescent="0.3">
      <c r="A29" s="1" t="s">
        <v>98</v>
      </c>
      <c r="B29" s="1" t="s">
        <v>99</v>
      </c>
      <c r="C29">
        <v>2501</v>
      </c>
      <c r="D29" s="1" t="s">
        <v>100</v>
      </c>
      <c r="E29">
        <v>52</v>
      </c>
      <c r="F29" s="1" t="s">
        <v>101</v>
      </c>
      <c r="G29" s="1" t="s">
        <v>102</v>
      </c>
      <c r="H29" s="1" t="s">
        <v>103</v>
      </c>
      <c r="I29" s="1" t="s">
        <v>104</v>
      </c>
      <c r="J29" s="1" t="s">
        <v>105</v>
      </c>
      <c r="K29" t="s">
        <v>106</v>
      </c>
      <c r="L29" t="s">
        <v>107</v>
      </c>
      <c r="M29" s="1" t="s">
        <v>108</v>
      </c>
      <c r="N29">
        <v>9900</v>
      </c>
      <c r="O29">
        <v>10400</v>
      </c>
      <c r="P29">
        <v>22100</v>
      </c>
      <c r="Q29">
        <v>28800</v>
      </c>
      <c r="R29">
        <v>33200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1.0872841019999999</v>
      </c>
      <c r="Z29">
        <v>-77.408655199999998</v>
      </c>
      <c r="AA29" s="1" t="s">
        <v>67</v>
      </c>
      <c r="AB29">
        <v>2174293050</v>
      </c>
      <c r="AC29" t="str">
        <f>MID(TablaPivotFinal[[#This Row],[Fecha]],1,4)</f>
        <v>2018</v>
      </c>
      <c r="AD29" t="str">
        <f>MID(TablaPivotFinal[[#This Row],[Fecha]],5,3)</f>
        <v>Ene</v>
      </c>
      <c r="AE29" s="1">
        <v>2174293050</v>
      </c>
      <c r="AF29" s="1">
        <v>0</v>
      </c>
    </row>
    <row r="30" spans="1:32" x14ac:dyDescent="0.3">
      <c r="A30" s="1" t="s">
        <v>98</v>
      </c>
      <c r="B30" s="1" t="s">
        <v>99</v>
      </c>
      <c r="C30">
        <v>2501</v>
      </c>
      <c r="D30" s="1" t="s">
        <v>100</v>
      </c>
      <c r="E30">
        <v>52</v>
      </c>
      <c r="F30" s="1" t="s">
        <v>101</v>
      </c>
      <c r="G30" s="1" t="s">
        <v>102</v>
      </c>
      <c r="H30" s="1" t="s">
        <v>103</v>
      </c>
      <c r="I30" s="1" t="s">
        <v>104</v>
      </c>
      <c r="J30" s="1" t="s">
        <v>105</v>
      </c>
      <c r="K30" t="s">
        <v>106</v>
      </c>
      <c r="L30" t="s">
        <v>107</v>
      </c>
      <c r="M30" s="1" t="s">
        <v>108</v>
      </c>
      <c r="N30">
        <v>9900</v>
      </c>
      <c r="O30">
        <v>10400</v>
      </c>
      <c r="P30">
        <v>22100</v>
      </c>
      <c r="Q30">
        <v>28800</v>
      </c>
      <c r="R30">
        <v>33200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1.0872841019999999</v>
      </c>
      <c r="Z30">
        <v>-77.408655199999998</v>
      </c>
      <c r="AA30" s="1" t="s">
        <v>69</v>
      </c>
      <c r="AB30">
        <v>1797840150</v>
      </c>
      <c r="AC30" t="str">
        <f>MID(TablaPivotFinal[[#This Row],[Fecha]],1,4)</f>
        <v>2018</v>
      </c>
      <c r="AD30" t="str">
        <f>MID(TablaPivotFinal[[#This Row],[Fecha]],5,3)</f>
        <v>Feb</v>
      </c>
      <c r="AE30" s="1">
        <v>1797840150</v>
      </c>
      <c r="AF30" s="1">
        <v>0</v>
      </c>
    </row>
    <row r="31" spans="1:32" x14ac:dyDescent="0.3">
      <c r="A31" s="1" t="s">
        <v>98</v>
      </c>
      <c r="B31" s="1" t="s">
        <v>99</v>
      </c>
      <c r="C31">
        <v>2501</v>
      </c>
      <c r="D31" s="1" t="s">
        <v>100</v>
      </c>
      <c r="E31">
        <v>52</v>
      </c>
      <c r="F31" s="1" t="s">
        <v>101</v>
      </c>
      <c r="G31" s="1" t="s">
        <v>102</v>
      </c>
      <c r="H31" s="1" t="s">
        <v>103</v>
      </c>
      <c r="I31" s="1" t="s">
        <v>104</v>
      </c>
      <c r="J31" s="1" t="s">
        <v>105</v>
      </c>
      <c r="K31" t="s">
        <v>106</v>
      </c>
      <c r="L31" t="s">
        <v>107</v>
      </c>
      <c r="M31" s="1" t="s">
        <v>108</v>
      </c>
      <c r="N31">
        <v>9900</v>
      </c>
      <c r="O31">
        <v>10400</v>
      </c>
      <c r="P31">
        <v>22100</v>
      </c>
      <c r="Q31">
        <v>28800</v>
      </c>
      <c r="R31">
        <v>33200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1.0872841019999999</v>
      </c>
      <c r="Z31">
        <v>-77.408655199999998</v>
      </c>
      <c r="AA31" s="1" t="s">
        <v>71</v>
      </c>
      <c r="AB31">
        <v>2166842200</v>
      </c>
      <c r="AC31" t="str">
        <f>MID(TablaPivotFinal[[#This Row],[Fecha]],1,4)</f>
        <v>2018</v>
      </c>
      <c r="AD31" t="str">
        <f>MID(TablaPivotFinal[[#This Row],[Fecha]],5,3)</f>
        <v>Jul</v>
      </c>
      <c r="AE31" s="1">
        <v>2166842200</v>
      </c>
      <c r="AF31" s="1">
        <v>0</v>
      </c>
    </row>
    <row r="32" spans="1:32" x14ac:dyDescent="0.3">
      <c r="A32" s="1" t="s">
        <v>98</v>
      </c>
      <c r="B32" s="1" t="s">
        <v>99</v>
      </c>
      <c r="C32">
        <v>2501</v>
      </c>
      <c r="D32" s="1" t="s">
        <v>100</v>
      </c>
      <c r="E32">
        <v>52</v>
      </c>
      <c r="F32" s="1" t="s">
        <v>101</v>
      </c>
      <c r="G32" s="1" t="s">
        <v>102</v>
      </c>
      <c r="H32" s="1" t="s">
        <v>103</v>
      </c>
      <c r="I32" s="1" t="s">
        <v>104</v>
      </c>
      <c r="J32" s="1" t="s">
        <v>105</v>
      </c>
      <c r="K32" t="s">
        <v>106</v>
      </c>
      <c r="L32" t="s">
        <v>107</v>
      </c>
      <c r="M32" s="1" t="s">
        <v>108</v>
      </c>
      <c r="N32">
        <v>9900</v>
      </c>
      <c r="O32">
        <v>10400</v>
      </c>
      <c r="P32">
        <v>22100</v>
      </c>
      <c r="Q32">
        <v>28800</v>
      </c>
      <c r="R32">
        <v>33200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1.0872841019999999</v>
      </c>
      <c r="Z32">
        <v>-77.408655199999998</v>
      </c>
      <c r="AA32" s="1" t="s">
        <v>73</v>
      </c>
      <c r="AB32">
        <v>2027698900</v>
      </c>
      <c r="AC32" t="str">
        <f>MID(TablaPivotFinal[[#This Row],[Fecha]],1,4)</f>
        <v>2018</v>
      </c>
      <c r="AD32" t="str">
        <f>MID(TablaPivotFinal[[#This Row],[Fecha]],5,3)</f>
        <v>Jun</v>
      </c>
      <c r="AE32" s="1">
        <v>2027698900</v>
      </c>
      <c r="AF32" s="1">
        <v>0</v>
      </c>
    </row>
    <row r="33" spans="1:32" x14ac:dyDescent="0.3">
      <c r="A33" s="1" t="s">
        <v>98</v>
      </c>
      <c r="B33" s="1" t="s">
        <v>99</v>
      </c>
      <c r="C33">
        <v>2501</v>
      </c>
      <c r="D33" s="1" t="s">
        <v>100</v>
      </c>
      <c r="E33">
        <v>52</v>
      </c>
      <c r="F33" s="1" t="s">
        <v>101</v>
      </c>
      <c r="G33" s="1" t="s">
        <v>102</v>
      </c>
      <c r="H33" s="1" t="s">
        <v>103</v>
      </c>
      <c r="I33" s="1" t="s">
        <v>104</v>
      </c>
      <c r="J33" s="1" t="s">
        <v>105</v>
      </c>
      <c r="K33" t="s">
        <v>106</v>
      </c>
      <c r="L33" t="s">
        <v>107</v>
      </c>
      <c r="M33" s="1" t="s">
        <v>108</v>
      </c>
      <c r="N33">
        <v>9900</v>
      </c>
      <c r="O33">
        <v>10400</v>
      </c>
      <c r="P33">
        <v>22100</v>
      </c>
      <c r="Q33">
        <v>28800</v>
      </c>
      <c r="R33">
        <v>33200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1.0872841019999999</v>
      </c>
      <c r="Z33">
        <v>-77.408655199999998</v>
      </c>
      <c r="AA33" s="1" t="s">
        <v>75</v>
      </c>
      <c r="AB33">
        <v>2109521350</v>
      </c>
      <c r="AC33" t="str">
        <f>MID(TablaPivotFinal[[#This Row],[Fecha]],1,4)</f>
        <v>2018</v>
      </c>
      <c r="AD33" t="str">
        <f>MID(TablaPivotFinal[[#This Row],[Fecha]],5,3)</f>
        <v>Mar</v>
      </c>
      <c r="AE33" s="1">
        <v>2109521350</v>
      </c>
      <c r="AF33" s="1">
        <v>0</v>
      </c>
    </row>
    <row r="34" spans="1:32" x14ac:dyDescent="0.3">
      <c r="A34" s="1" t="s">
        <v>98</v>
      </c>
      <c r="B34" s="1" t="s">
        <v>99</v>
      </c>
      <c r="C34">
        <v>2501</v>
      </c>
      <c r="D34" s="1" t="s">
        <v>100</v>
      </c>
      <c r="E34">
        <v>52</v>
      </c>
      <c r="F34" s="1" t="s">
        <v>101</v>
      </c>
      <c r="G34" s="1" t="s">
        <v>102</v>
      </c>
      <c r="H34" s="1" t="s">
        <v>103</v>
      </c>
      <c r="I34" s="1" t="s">
        <v>104</v>
      </c>
      <c r="J34" s="1" t="s">
        <v>105</v>
      </c>
      <c r="K34" t="s">
        <v>106</v>
      </c>
      <c r="L34" t="s">
        <v>107</v>
      </c>
      <c r="M34" s="1" t="s">
        <v>108</v>
      </c>
      <c r="N34">
        <v>9900</v>
      </c>
      <c r="O34">
        <v>10400</v>
      </c>
      <c r="P34">
        <v>22100</v>
      </c>
      <c r="Q34">
        <v>28800</v>
      </c>
      <c r="R34">
        <v>33200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1.0872841019999999</v>
      </c>
      <c r="Z34">
        <v>-77.408655199999998</v>
      </c>
      <c r="AA34" s="1" t="s">
        <v>77</v>
      </c>
      <c r="AB34">
        <v>2034015650</v>
      </c>
      <c r="AC34" t="str">
        <f>MID(TablaPivotFinal[[#This Row],[Fecha]],1,4)</f>
        <v>2018</v>
      </c>
      <c r="AD34" t="str">
        <f>MID(TablaPivotFinal[[#This Row],[Fecha]],5,3)</f>
        <v>May</v>
      </c>
      <c r="AE34" s="1">
        <v>2034015650</v>
      </c>
      <c r="AF34" s="1">
        <v>0</v>
      </c>
    </row>
    <row r="35" spans="1:32" x14ac:dyDescent="0.3">
      <c r="A35" s="1" t="s">
        <v>98</v>
      </c>
      <c r="B35" s="1" t="s">
        <v>99</v>
      </c>
      <c r="C35">
        <v>2501</v>
      </c>
      <c r="D35" s="1" t="s">
        <v>100</v>
      </c>
      <c r="E35">
        <v>52</v>
      </c>
      <c r="F35" s="1" t="s">
        <v>101</v>
      </c>
      <c r="G35" s="1" t="s">
        <v>102</v>
      </c>
      <c r="H35" s="1" t="s">
        <v>103</v>
      </c>
      <c r="I35" s="1" t="s">
        <v>104</v>
      </c>
      <c r="J35" s="1" t="s">
        <v>105</v>
      </c>
      <c r="K35" t="s">
        <v>106</v>
      </c>
      <c r="L35" t="s">
        <v>107</v>
      </c>
      <c r="M35" s="1" t="s">
        <v>108</v>
      </c>
      <c r="N35">
        <v>9900</v>
      </c>
      <c r="O35">
        <v>10400</v>
      </c>
      <c r="P35">
        <v>22100</v>
      </c>
      <c r="Q35">
        <v>28800</v>
      </c>
      <c r="R35">
        <v>33200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1.0872841019999999</v>
      </c>
      <c r="Z35">
        <v>-77.408655199999998</v>
      </c>
      <c r="AA35" s="1" t="s">
        <v>79</v>
      </c>
      <c r="AB35">
        <v>1892676900</v>
      </c>
      <c r="AC35" t="str">
        <f>MID(TablaPivotFinal[[#This Row],[Fecha]],1,4)</f>
        <v>2018</v>
      </c>
      <c r="AD35" t="str">
        <f>MID(TablaPivotFinal[[#This Row],[Fecha]],5,3)</f>
        <v>Nov</v>
      </c>
      <c r="AE35" s="1">
        <v>1892676900</v>
      </c>
      <c r="AF35" s="1">
        <v>0</v>
      </c>
    </row>
    <row r="36" spans="1:32" x14ac:dyDescent="0.3">
      <c r="A36" s="1" t="s">
        <v>98</v>
      </c>
      <c r="B36" s="1" t="s">
        <v>99</v>
      </c>
      <c r="C36">
        <v>2501</v>
      </c>
      <c r="D36" s="1" t="s">
        <v>100</v>
      </c>
      <c r="E36">
        <v>52</v>
      </c>
      <c r="F36" s="1" t="s">
        <v>101</v>
      </c>
      <c r="G36" s="1" t="s">
        <v>102</v>
      </c>
      <c r="H36" s="1" t="s">
        <v>103</v>
      </c>
      <c r="I36" s="1" t="s">
        <v>104</v>
      </c>
      <c r="J36" s="1" t="s">
        <v>105</v>
      </c>
      <c r="K36" t="s">
        <v>106</v>
      </c>
      <c r="L36" t="s">
        <v>107</v>
      </c>
      <c r="M36" s="1" t="s">
        <v>108</v>
      </c>
      <c r="N36">
        <v>9900</v>
      </c>
      <c r="O36">
        <v>10400</v>
      </c>
      <c r="P36">
        <v>22100</v>
      </c>
      <c r="Q36">
        <v>28800</v>
      </c>
      <c r="R36">
        <v>33200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1.0872841019999999</v>
      </c>
      <c r="Z36">
        <v>-77.408655199999998</v>
      </c>
      <c r="AA36" s="1" t="s">
        <v>81</v>
      </c>
      <c r="AB36">
        <v>1981968850</v>
      </c>
      <c r="AC36" t="str">
        <f>MID(TablaPivotFinal[[#This Row],[Fecha]],1,4)</f>
        <v>2018</v>
      </c>
      <c r="AD36" t="str">
        <f>MID(TablaPivotFinal[[#This Row],[Fecha]],5,3)</f>
        <v>Oct</v>
      </c>
      <c r="AE36" s="1">
        <v>1981968850</v>
      </c>
      <c r="AF36" s="1">
        <v>0</v>
      </c>
    </row>
    <row r="37" spans="1:32" x14ac:dyDescent="0.3">
      <c r="A37" s="1" t="s">
        <v>98</v>
      </c>
      <c r="B37" s="1" t="s">
        <v>99</v>
      </c>
      <c r="C37">
        <v>2501</v>
      </c>
      <c r="D37" s="1" t="s">
        <v>100</v>
      </c>
      <c r="E37">
        <v>52</v>
      </c>
      <c r="F37" s="1" t="s">
        <v>101</v>
      </c>
      <c r="G37" s="1" t="s">
        <v>102</v>
      </c>
      <c r="H37" s="1" t="s">
        <v>103</v>
      </c>
      <c r="I37" s="1" t="s">
        <v>104</v>
      </c>
      <c r="J37" s="1" t="s">
        <v>105</v>
      </c>
      <c r="K37" t="s">
        <v>106</v>
      </c>
      <c r="L37" t="s">
        <v>107</v>
      </c>
      <c r="M37" s="1" t="s">
        <v>108</v>
      </c>
      <c r="N37">
        <v>9900</v>
      </c>
      <c r="O37">
        <v>10400</v>
      </c>
      <c r="P37">
        <v>22100</v>
      </c>
      <c r="Q37">
        <v>28800</v>
      </c>
      <c r="R37">
        <v>33200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1.0872841019999999</v>
      </c>
      <c r="Z37">
        <v>-77.408655199999998</v>
      </c>
      <c r="AA37" s="1" t="s">
        <v>83</v>
      </c>
      <c r="AB37">
        <v>1946893000</v>
      </c>
      <c r="AC37" t="str">
        <f>MID(TablaPivotFinal[[#This Row],[Fecha]],1,4)</f>
        <v>2018</v>
      </c>
      <c r="AD37" t="str">
        <f>MID(TablaPivotFinal[[#This Row],[Fecha]],5,3)</f>
        <v>Sep</v>
      </c>
      <c r="AE37" s="1">
        <v>1946893000</v>
      </c>
      <c r="AF37" s="1">
        <v>0</v>
      </c>
    </row>
    <row r="38" spans="1:32" x14ac:dyDescent="0.3">
      <c r="A38" s="1" t="s">
        <v>109</v>
      </c>
      <c r="B38" s="1" t="s">
        <v>99</v>
      </c>
      <c r="C38">
        <v>2501</v>
      </c>
      <c r="D38" s="1" t="s">
        <v>100</v>
      </c>
      <c r="E38">
        <v>52</v>
      </c>
      <c r="F38" s="1" t="s">
        <v>101</v>
      </c>
      <c r="G38" s="1" t="s">
        <v>102</v>
      </c>
      <c r="H38" s="1" t="s">
        <v>103</v>
      </c>
      <c r="I38" s="1" t="s">
        <v>104</v>
      </c>
      <c r="J38" s="1" t="s">
        <v>105</v>
      </c>
      <c r="K38" t="s">
        <v>106</v>
      </c>
      <c r="L38" t="s">
        <v>107</v>
      </c>
      <c r="M38" s="1" t="s">
        <v>108</v>
      </c>
      <c r="N38">
        <v>9900</v>
      </c>
      <c r="O38">
        <v>10400</v>
      </c>
      <c r="P38">
        <v>22100</v>
      </c>
      <c r="Q38">
        <v>28800</v>
      </c>
      <c r="R38">
        <v>33200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1.0872841019999999</v>
      </c>
      <c r="Z38">
        <v>-77.408655199999998</v>
      </c>
      <c r="AA38" s="1" t="s">
        <v>13</v>
      </c>
      <c r="AB38">
        <v>1757557000</v>
      </c>
      <c r="AC38" t="str">
        <f>MID(TablaPivotFinal[[#This Row],[Fecha]],1,4)</f>
        <v>2016</v>
      </c>
      <c r="AD38" t="str">
        <f>MID(TablaPivotFinal[[#This Row],[Fecha]],5,3)</f>
        <v>Abr</v>
      </c>
      <c r="AE38" s="1">
        <v>1757557000</v>
      </c>
      <c r="AF38" s="1">
        <v>181944</v>
      </c>
    </row>
    <row r="39" spans="1:32" x14ac:dyDescent="0.3">
      <c r="A39" s="1" t="s">
        <v>109</v>
      </c>
      <c r="B39" s="1" t="s">
        <v>99</v>
      </c>
      <c r="C39">
        <v>2501</v>
      </c>
      <c r="D39" s="1" t="s">
        <v>100</v>
      </c>
      <c r="E39">
        <v>52</v>
      </c>
      <c r="F39" s="1" t="s">
        <v>101</v>
      </c>
      <c r="G39" s="1" t="s">
        <v>102</v>
      </c>
      <c r="H39" s="1" t="s">
        <v>103</v>
      </c>
      <c r="I39" s="1" t="s">
        <v>104</v>
      </c>
      <c r="J39" s="1" t="s">
        <v>105</v>
      </c>
      <c r="K39" t="s">
        <v>106</v>
      </c>
      <c r="L39" t="s">
        <v>107</v>
      </c>
      <c r="M39" s="1" t="s">
        <v>108</v>
      </c>
      <c r="N39">
        <v>9900</v>
      </c>
      <c r="O39">
        <v>10400</v>
      </c>
      <c r="P39">
        <v>22100</v>
      </c>
      <c r="Q39">
        <v>28800</v>
      </c>
      <c r="R39">
        <v>33200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1.0872841019999999</v>
      </c>
      <c r="Z39">
        <v>-77.408655199999998</v>
      </c>
      <c r="AA39" s="1" t="s">
        <v>15</v>
      </c>
      <c r="AB39">
        <v>2114986700</v>
      </c>
      <c r="AC39" t="str">
        <f>MID(TablaPivotFinal[[#This Row],[Fecha]],1,4)</f>
        <v>2016</v>
      </c>
      <c r="AD39" t="str">
        <f>MID(TablaPivotFinal[[#This Row],[Fecha]],5,3)</f>
        <v>Ago</v>
      </c>
      <c r="AE39" s="1">
        <v>2114986700</v>
      </c>
      <c r="AF39" s="1">
        <v>218581</v>
      </c>
    </row>
    <row r="40" spans="1:32" x14ac:dyDescent="0.3">
      <c r="A40" s="1" t="s">
        <v>109</v>
      </c>
      <c r="B40" s="1" t="s">
        <v>99</v>
      </c>
      <c r="C40">
        <v>2501</v>
      </c>
      <c r="D40" s="1" t="s">
        <v>100</v>
      </c>
      <c r="E40">
        <v>52</v>
      </c>
      <c r="F40" s="1" t="s">
        <v>101</v>
      </c>
      <c r="G40" s="1" t="s">
        <v>102</v>
      </c>
      <c r="H40" s="1" t="s">
        <v>103</v>
      </c>
      <c r="I40" s="1" t="s">
        <v>104</v>
      </c>
      <c r="J40" s="1" t="s">
        <v>105</v>
      </c>
      <c r="K40" t="s">
        <v>106</v>
      </c>
      <c r="L40" t="s">
        <v>107</v>
      </c>
      <c r="M40" s="1" t="s">
        <v>108</v>
      </c>
      <c r="N40">
        <v>9900</v>
      </c>
      <c r="O40">
        <v>10400</v>
      </c>
      <c r="P40">
        <v>22100</v>
      </c>
      <c r="Q40">
        <v>28800</v>
      </c>
      <c r="R40">
        <v>33200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1.0872841019999999</v>
      </c>
      <c r="Z40">
        <v>-77.408655199999998</v>
      </c>
      <c r="AA40" s="1" t="s">
        <v>17</v>
      </c>
      <c r="AB40">
        <v>2138665250</v>
      </c>
      <c r="AC40" t="str">
        <f>MID(TablaPivotFinal[[#This Row],[Fecha]],1,4)</f>
        <v>2016</v>
      </c>
      <c r="AD40" t="str">
        <f>MID(TablaPivotFinal[[#This Row],[Fecha]],5,3)</f>
        <v>Dic</v>
      </c>
      <c r="AE40" s="1">
        <v>2138665250</v>
      </c>
      <c r="AF40" s="1">
        <v>223790</v>
      </c>
    </row>
    <row r="41" spans="1:32" x14ac:dyDescent="0.3">
      <c r="A41" s="1" t="s">
        <v>109</v>
      </c>
      <c r="B41" s="1" t="s">
        <v>99</v>
      </c>
      <c r="C41">
        <v>2501</v>
      </c>
      <c r="D41" s="1" t="s">
        <v>100</v>
      </c>
      <c r="E41">
        <v>52</v>
      </c>
      <c r="F41" s="1" t="s">
        <v>101</v>
      </c>
      <c r="G41" s="1" t="s">
        <v>102</v>
      </c>
      <c r="H41" s="1" t="s">
        <v>103</v>
      </c>
      <c r="I41" s="1" t="s">
        <v>104</v>
      </c>
      <c r="J41" s="1" t="s">
        <v>105</v>
      </c>
      <c r="K41" t="s">
        <v>106</v>
      </c>
      <c r="L41" t="s">
        <v>107</v>
      </c>
      <c r="M41" s="1" t="s">
        <v>108</v>
      </c>
      <c r="N41">
        <v>9900</v>
      </c>
      <c r="O41">
        <v>10400</v>
      </c>
      <c r="P41">
        <v>22100</v>
      </c>
      <c r="Q41">
        <v>28800</v>
      </c>
      <c r="R41">
        <v>33200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1.0872841019999999</v>
      </c>
      <c r="Z41">
        <v>-77.408655199999998</v>
      </c>
      <c r="AA41" s="1" t="s">
        <v>19</v>
      </c>
      <c r="AB41">
        <v>1912606260</v>
      </c>
      <c r="AC41" t="str">
        <f>MID(TablaPivotFinal[[#This Row],[Fecha]],1,4)</f>
        <v>2016</v>
      </c>
      <c r="AD41" t="str">
        <f>MID(TablaPivotFinal[[#This Row],[Fecha]],5,3)</f>
        <v>Ene</v>
      </c>
      <c r="AE41" s="1">
        <v>1912606260</v>
      </c>
      <c r="AF41" s="1">
        <v>208113</v>
      </c>
    </row>
    <row r="42" spans="1:32" x14ac:dyDescent="0.3">
      <c r="A42" s="1" t="s">
        <v>109</v>
      </c>
      <c r="B42" s="1" t="s">
        <v>99</v>
      </c>
      <c r="C42">
        <v>2501</v>
      </c>
      <c r="D42" s="1" t="s">
        <v>100</v>
      </c>
      <c r="E42">
        <v>52</v>
      </c>
      <c r="F42" s="1" t="s">
        <v>101</v>
      </c>
      <c r="G42" s="1" t="s">
        <v>102</v>
      </c>
      <c r="H42" s="1" t="s">
        <v>103</v>
      </c>
      <c r="I42" s="1" t="s">
        <v>104</v>
      </c>
      <c r="J42" s="1" t="s">
        <v>105</v>
      </c>
      <c r="K42" t="s">
        <v>106</v>
      </c>
      <c r="L42" t="s">
        <v>107</v>
      </c>
      <c r="M42" s="1" t="s">
        <v>108</v>
      </c>
      <c r="N42">
        <v>9900</v>
      </c>
      <c r="O42">
        <v>10400</v>
      </c>
      <c r="P42">
        <v>22100</v>
      </c>
      <c r="Q42">
        <v>28800</v>
      </c>
      <c r="R42">
        <v>33200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1.0872841019999999</v>
      </c>
      <c r="Z42">
        <v>-77.408655199999998</v>
      </c>
      <c r="AA42" s="1" t="s">
        <v>21</v>
      </c>
      <c r="AB42">
        <v>1643486700</v>
      </c>
      <c r="AC42" t="str">
        <f>MID(TablaPivotFinal[[#This Row],[Fecha]],1,4)</f>
        <v>2016</v>
      </c>
      <c r="AD42" t="str">
        <f>MID(TablaPivotFinal[[#This Row],[Fecha]],5,3)</f>
        <v>Feb</v>
      </c>
      <c r="AE42" s="1">
        <v>1643486700</v>
      </c>
      <c r="AF42" s="1">
        <v>170098</v>
      </c>
    </row>
    <row r="43" spans="1:32" x14ac:dyDescent="0.3">
      <c r="A43" s="1" t="s">
        <v>109</v>
      </c>
      <c r="B43" s="1" t="s">
        <v>99</v>
      </c>
      <c r="C43">
        <v>2501</v>
      </c>
      <c r="D43" s="1" t="s">
        <v>100</v>
      </c>
      <c r="E43">
        <v>52</v>
      </c>
      <c r="F43" s="1" t="s">
        <v>101</v>
      </c>
      <c r="G43" s="1" t="s">
        <v>102</v>
      </c>
      <c r="H43" s="1" t="s">
        <v>103</v>
      </c>
      <c r="I43" s="1" t="s">
        <v>104</v>
      </c>
      <c r="J43" s="1" t="s">
        <v>105</v>
      </c>
      <c r="K43" t="s">
        <v>106</v>
      </c>
      <c r="L43" t="s">
        <v>107</v>
      </c>
      <c r="M43" s="1" t="s">
        <v>108</v>
      </c>
      <c r="N43">
        <v>9900</v>
      </c>
      <c r="O43">
        <v>10400</v>
      </c>
      <c r="P43">
        <v>22100</v>
      </c>
      <c r="Q43">
        <v>28800</v>
      </c>
      <c r="R43">
        <v>33200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1.0872841019999999</v>
      </c>
      <c r="Z43">
        <v>-77.408655199999998</v>
      </c>
      <c r="AA43" s="1" t="s">
        <v>23</v>
      </c>
      <c r="AB43">
        <v>1595026500</v>
      </c>
      <c r="AC43" t="str">
        <f>MID(TablaPivotFinal[[#This Row],[Fecha]],1,4)</f>
        <v>2016</v>
      </c>
      <c r="AD43" t="str">
        <f>MID(TablaPivotFinal[[#This Row],[Fecha]],5,3)</f>
        <v>Jul</v>
      </c>
      <c r="AE43" s="1">
        <v>1595026500</v>
      </c>
      <c r="AF43" s="1">
        <v>171091</v>
      </c>
    </row>
    <row r="44" spans="1:32" x14ac:dyDescent="0.3">
      <c r="A44" s="1" t="s">
        <v>109</v>
      </c>
      <c r="B44" s="1" t="s">
        <v>99</v>
      </c>
      <c r="C44">
        <v>2501</v>
      </c>
      <c r="D44" s="1" t="s">
        <v>100</v>
      </c>
      <c r="E44">
        <v>52</v>
      </c>
      <c r="F44" s="1" t="s">
        <v>101</v>
      </c>
      <c r="G44" s="1" t="s">
        <v>102</v>
      </c>
      <c r="H44" s="1" t="s">
        <v>103</v>
      </c>
      <c r="I44" s="1" t="s">
        <v>104</v>
      </c>
      <c r="J44" s="1" t="s">
        <v>105</v>
      </c>
      <c r="K44" t="s">
        <v>106</v>
      </c>
      <c r="L44" t="s">
        <v>107</v>
      </c>
      <c r="M44" s="1" t="s">
        <v>108</v>
      </c>
      <c r="N44">
        <v>9900</v>
      </c>
      <c r="O44">
        <v>10400</v>
      </c>
      <c r="P44">
        <v>22100</v>
      </c>
      <c r="Q44">
        <v>28800</v>
      </c>
      <c r="R44">
        <v>33200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1.0872841019999999</v>
      </c>
      <c r="Z44">
        <v>-77.408655199999998</v>
      </c>
      <c r="AA44" s="1" t="s">
        <v>25</v>
      </c>
      <c r="AB44">
        <v>1376947400</v>
      </c>
      <c r="AC44" t="str">
        <f>MID(TablaPivotFinal[[#This Row],[Fecha]],1,4)</f>
        <v>2016</v>
      </c>
      <c r="AD44" t="str">
        <f>MID(TablaPivotFinal[[#This Row],[Fecha]],5,3)</f>
        <v>Jun</v>
      </c>
      <c r="AE44" s="1">
        <v>1376947400</v>
      </c>
      <c r="AF44" s="1">
        <v>148897</v>
      </c>
    </row>
    <row r="45" spans="1:32" x14ac:dyDescent="0.3">
      <c r="A45" s="1" t="s">
        <v>109</v>
      </c>
      <c r="B45" s="1" t="s">
        <v>99</v>
      </c>
      <c r="C45">
        <v>2501</v>
      </c>
      <c r="D45" s="1" t="s">
        <v>100</v>
      </c>
      <c r="E45">
        <v>52</v>
      </c>
      <c r="F45" s="1" t="s">
        <v>101</v>
      </c>
      <c r="G45" s="1" t="s">
        <v>102</v>
      </c>
      <c r="H45" s="1" t="s">
        <v>103</v>
      </c>
      <c r="I45" s="1" t="s">
        <v>104</v>
      </c>
      <c r="J45" s="1" t="s">
        <v>105</v>
      </c>
      <c r="K45" t="s">
        <v>106</v>
      </c>
      <c r="L45" t="s">
        <v>107</v>
      </c>
      <c r="M45" s="1" t="s">
        <v>108</v>
      </c>
      <c r="N45">
        <v>9900</v>
      </c>
      <c r="O45">
        <v>10400</v>
      </c>
      <c r="P45">
        <v>22100</v>
      </c>
      <c r="Q45">
        <v>28800</v>
      </c>
      <c r="R45">
        <v>33200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1.0872841019999999</v>
      </c>
      <c r="Z45">
        <v>-77.408655199999998</v>
      </c>
      <c r="AA45" s="1" t="s">
        <v>27</v>
      </c>
      <c r="AB45">
        <v>1882526400</v>
      </c>
      <c r="AC45" t="str">
        <f>MID(TablaPivotFinal[[#This Row],[Fecha]],1,4)</f>
        <v>2016</v>
      </c>
      <c r="AD45" t="str">
        <f>MID(TablaPivotFinal[[#This Row],[Fecha]],5,3)</f>
        <v>Mar</v>
      </c>
      <c r="AE45" s="1">
        <v>1882526400</v>
      </c>
      <c r="AF45" s="1">
        <v>196233</v>
      </c>
    </row>
    <row r="46" spans="1:32" x14ac:dyDescent="0.3">
      <c r="A46" s="1" t="s">
        <v>109</v>
      </c>
      <c r="B46" s="1" t="s">
        <v>99</v>
      </c>
      <c r="C46">
        <v>2501</v>
      </c>
      <c r="D46" s="1" t="s">
        <v>100</v>
      </c>
      <c r="E46">
        <v>52</v>
      </c>
      <c r="F46" s="1" t="s">
        <v>101</v>
      </c>
      <c r="G46" s="1" t="s">
        <v>102</v>
      </c>
      <c r="H46" s="1" t="s">
        <v>103</v>
      </c>
      <c r="I46" s="1" t="s">
        <v>104</v>
      </c>
      <c r="J46" s="1" t="s">
        <v>105</v>
      </c>
      <c r="K46" t="s">
        <v>106</v>
      </c>
      <c r="L46" t="s">
        <v>107</v>
      </c>
      <c r="M46" s="1" t="s">
        <v>108</v>
      </c>
      <c r="N46">
        <v>9900</v>
      </c>
      <c r="O46">
        <v>10400</v>
      </c>
      <c r="P46">
        <v>22100</v>
      </c>
      <c r="Q46">
        <v>28800</v>
      </c>
      <c r="R46">
        <v>33200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1.0872841019999999</v>
      </c>
      <c r="Z46">
        <v>-77.408655199999998</v>
      </c>
      <c r="AA46" s="1" t="s">
        <v>29</v>
      </c>
      <c r="AB46">
        <v>1846765200</v>
      </c>
      <c r="AC46" t="str">
        <f>MID(TablaPivotFinal[[#This Row],[Fecha]],1,4)</f>
        <v>2016</v>
      </c>
      <c r="AD46" t="str">
        <f>MID(TablaPivotFinal[[#This Row],[Fecha]],5,3)</f>
        <v>May</v>
      </c>
      <c r="AE46" s="1">
        <v>1846765200</v>
      </c>
      <c r="AF46" s="1">
        <v>191710</v>
      </c>
    </row>
    <row r="47" spans="1:32" x14ac:dyDescent="0.3">
      <c r="A47" s="1" t="s">
        <v>109</v>
      </c>
      <c r="B47" s="1" t="s">
        <v>99</v>
      </c>
      <c r="C47">
        <v>2501</v>
      </c>
      <c r="D47" s="1" t="s">
        <v>100</v>
      </c>
      <c r="E47">
        <v>52</v>
      </c>
      <c r="F47" s="1" t="s">
        <v>101</v>
      </c>
      <c r="G47" s="1" t="s">
        <v>102</v>
      </c>
      <c r="H47" s="1" t="s">
        <v>103</v>
      </c>
      <c r="I47" s="1" t="s">
        <v>104</v>
      </c>
      <c r="J47" s="1" t="s">
        <v>105</v>
      </c>
      <c r="K47" t="s">
        <v>106</v>
      </c>
      <c r="L47" t="s">
        <v>107</v>
      </c>
      <c r="M47" s="1" t="s">
        <v>108</v>
      </c>
      <c r="N47">
        <v>9900</v>
      </c>
      <c r="O47">
        <v>10400</v>
      </c>
      <c r="P47">
        <v>22100</v>
      </c>
      <c r="Q47">
        <v>28800</v>
      </c>
      <c r="R47">
        <v>33200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1.0872841019999999</v>
      </c>
      <c r="Z47">
        <v>-77.408655199999998</v>
      </c>
      <c r="AA47" s="1" t="s">
        <v>31</v>
      </c>
      <c r="AB47">
        <v>1843770600</v>
      </c>
      <c r="AC47" t="str">
        <f>MID(TablaPivotFinal[[#This Row],[Fecha]],1,4)</f>
        <v>2016</v>
      </c>
      <c r="AD47" t="str">
        <f>MID(TablaPivotFinal[[#This Row],[Fecha]],5,3)</f>
        <v>Nov</v>
      </c>
      <c r="AE47" s="1">
        <v>1843770600</v>
      </c>
      <c r="AF47" s="1">
        <v>191326</v>
      </c>
    </row>
    <row r="48" spans="1:32" x14ac:dyDescent="0.3">
      <c r="A48" s="1" t="s">
        <v>109</v>
      </c>
      <c r="B48" s="1" t="s">
        <v>99</v>
      </c>
      <c r="C48">
        <v>2501</v>
      </c>
      <c r="D48" s="1" t="s">
        <v>100</v>
      </c>
      <c r="E48">
        <v>52</v>
      </c>
      <c r="F48" s="1" t="s">
        <v>101</v>
      </c>
      <c r="G48" s="1" t="s">
        <v>102</v>
      </c>
      <c r="H48" s="1" t="s">
        <v>103</v>
      </c>
      <c r="I48" s="1" t="s">
        <v>104</v>
      </c>
      <c r="J48" s="1" t="s">
        <v>105</v>
      </c>
      <c r="K48" t="s">
        <v>106</v>
      </c>
      <c r="L48" t="s">
        <v>107</v>
      </c>
      <c r="M48" s="1" t="s">
        <v>108</v>
      </c>
      <c r="N48">
        <v>9900</v>
      </c>
      <c r="O48">
        <v>10400</v>
      </c>
      <c r="P48">
        <v>22100</v>
      </c>
      <c r="Q48">
        <v>28800</v>
      </c>
      <c r="R48">
        <v>33200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1.0872841019999999</v>
      </c>
      <c r="Z48">
        <v>-77.408655199999998</v>
      </c>
      <c r="AA48" s="1" t="s">
        <v>33</v>
      </c>
      <c r="AB48">
        <v>1840207400</v>
      </c>
      <c r="AC48" t="str">
        <f>MID(TablaPivotFinal[[#This Row],[Fecha]],1,4)</f>
        <v>2016</v>
      </c>
      <c r="AD48" t="str">
        <f>MID(TablaPivotFinal[[#This Row],[Fecha]],5,3)</f>
        <v>Oct</v>
      </c>
      <c r="AE48" s="1">
        <v>1840207400</v>
      </c>
      <c r="AF48" s="1">
        <v>190771</v>
      </c>
    </row>
    <row r="49" spans="1:32" x14ac:dyDescent="0.3">
      <c r="A49" s="1" t="s">
        <v>109</v>
      </c>
      <c r="B49" s="1" t="s">
        <v>99</v>
      </c>
      <c r="C49">
        <v>2501</v>
      </c>
      <c r="D49" s="1" t="s">
        <v>100</v>
      </c>
      <c r="E49">
        <v>52</v>
      </c>
      <c r="F49" s="1" t="s">
        <v>101</v>
      </c>
      <c r="G49" s="1" t="s">
        <v>102</v>
      </c>
      <c r="H49" s="1" t="s">
        <v>103</v>
      </c>
      <c r="I49" s="1" t="s">
        <v>104</v>
      </c>
      <c r="J49" s="1" t="s">
        <v>105</v>
      </c>
      <c r="K49" t="s">
        <v>106</v>
      </c>
      <c r="L49" t="s">
        <v>107</v>
      </c>
      <c r="M49" s="1" t="s">
        <v>108</v>
      </c>
      <c r="N49">
        <v>9900</v>
      </c>
      <c r="O49">
        <v>10400</v>
      </c>
      <c r="P49">
        <v>22100</v>
      </c>
      <c r="Q49">
        <v>28800</v>
      </c>
      <c r="R49">
        <v>33200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1.0872841019999999</v>
      </c>
      <c r="Z49">
        <v>-77.408655199999998</v>
      </c>
      <c r="AA49" s="1" t="s">
        <v>35</v>
      </c>
      <c r="AB49">
        <v>1775657600</v>
      </c>
      <c r="AC49" t="str">
        <f>MID(TablaPivotFinal[[#This Row],[Fecha]],1,4)</f>
        <v>2016</v>
      </c>
      <c r="AD49" t="str">
        <f>MID(TablaPivotFinal[[#This Row],[Fecha]],5,3)</f>
        <v>Sep</v>
      </c>
      <c r="AE49" s="1">
        <v>1775657600</v>
      </c>
      <c r="AF49" s="1">
        <v>183318</v>
      </c>
    </row>
    <row r="50" spans="1:32" x14ac:dyDescent="0.3">
      <c r="A50" s="1" t="s">
        <v>109</v>
      </c>
      <c r="B50" s="1" t="s">
        <v>99</v>
      </c>
      <c r="C50">
        <v>2501</v>
      </c>
      <c r="D50" s="1" t="s">
        <v>100</v>
      </c>
      <c r="E50">
        <v>52</v>
      </c>
      <c r="F50" s="1" t="s">
        <v>101</v>
      </c>
      <c r="G50" s="1" t="s">
        <v>102</v>
      </c>
      <c r="H50" s="1" t="s">
        <v>103</v>
      </c>
      <c r="I50" s="1" t="s">
        <v>104</v>
      </c>
      <c r="J50" s="1" t="s">
        <v>105</v>
      </c>
      <c r="K50" t="s">
        <v>106</v>
      </c>
      <c r="L50" t="s">
        <v>107</v>
      </c>
      <c r="M50" s="1" t="s">
        <v>108</v>
      </c>
      <c r="N50">
        <v>9900</v>
      </c>
      <c r="O50">
        <v>10400</v>
      </c>
      <c r="P50">
        <v>22100</v>
      </c>
      <c r="Q50">
        <v>28800</v>
      </c>
      <c r="R50">
        <v>33200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1.0872841019999999</v>
      </c>
      <c r="Z50">
        <v>-77.408655199999998</v>
      </c>
      <c r="AA50" s="1" t="s">
        <v>37</v>
      </c>
      <c r="AB50">
        <v>1851303000</v>
      </c>
      <c r="AC50" t="str">
        <f>MID(TablaPivotFinal[[#This Row],[Fecha]],1,4)</f>
        <v>2017</v>
      </c>
      <c r="AD50" t="str">
        <f>MID(TablaPivotFinal[[#This Row],[Fecha]],5,3)</f>
        <v>Abr</v>
      </c>
      <c r="AE50" s="1">
        <v>1851303000</v>
      </c>
      <c r="AF50" s="1">
        <v>6043.8</v>
      </c>
    </row>
    <row r="51" spans="1:32" x14ac:dyDescent="0.3">
      <c r="A51" s="1" t="s">
        <v>109</v>
      </c>
      <c r="B51" s="1" t="s">
        <v>99</v>
      </c>
      <c r="C51">
        <v>2501</v>
      </c>
      <c r="D51" s="1" t="s">
        <v>100</v>
      </c>
      <c r="E51">
        <v>52</v>
      </c>
      <c r="F51" s="1" t="s">
        <v>101</v>
      </c>
      <c r="G51" s="1" t="s">
        <v>102</v>
      </c>
      <c r="H51" s="1" t="s">
        <v>103</v>
      </c>
      <c r="I51" s="1" t="s">
        <v>104</v>
      </c>
      <c r="J51" s="1" t="s">
        <v>105</v>
      </c>
      <c r="K51" t="s">
        <v>106</v>
      </c>
      <c r="L51" t="s">
        <v>107</v>
      </c>
      <c r="M51" s="1" t="s">
        <v>108</v>
      </c>
      <c r="N51">
        <v>9900</v>
      </c>
      <c r="O51">
        <v>10400</v>
      </c>
      <c r="P51">
        <v>22100</v>
      </c>
      <c r="Q51">
        <v>28800</v>
      </c>
      <c r="R51">
        <v>33200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1.0872841019999999</v>
      </c>
      <c r="Z51">
        <v>-77.408655199999998</v>
      </c>
      <c r="AA51" s="1" t="s">
        <v>39</v>
      </c>
      <c r="AB51">
        <v>1998554950</v>
      </c>
      <c r="AC51" t="str">
        <f>MID(TablaPivotFinal[[#This Row],[Fecha]],1,4)</f>
        <v>2017</v>
      </c>
      <c r="AD51" t="str">
        <f>MID(TablaPivotFinal[[#This Row],[Fecha]],5,3)</f>
        <v>Ago</v>
      </c>
      <c r="AE51" s="1">
        <v>1998554950</v>
      </c>
      <c r="AF51" s="1">
        <v>6296.4838710000004</v>
      </c>
    </row>
    <row r="52" spans="1:32" x14ac:dyDescent="0.3">
      <c r="A52" s="1" t="s">
        <v>109</v>
      </c>
      <c r="B52" s="1" t="s">
        <v>99</v>
      </c>
      <c r="C52">
        <v>2501</v>
      </c>
      <c r="D52" s="1" t="s">
        <v>100</v>
      </c>
      <c r="E52">
        <v>52</v>
      </c>
      <c r="F52" s="1" t="s">
        <v>101</v>
      </c>
      <c r="G52" s="1" t="s">
        <v>102</v>
      </c>
      <c r="H52" s="1" t="s">
        <v>103</v>
      </c>
      <c r="I52" s="1" t="s">
        <v>104</v>
      </c>
      <c r="J52" s="1" t="s">
        <v>105</v>
      </c>
      <c r="K52" t="s">
        <v>106</v>
      </c>
      <c r="L52" t="s">
        <v>107</v>
      </c>
      <c r="M52" s="1" t="s">
        <v>108</v>
      </c>
      <c r="N52">
        <v>9900</v>
      </c>
      <c r="O52">
        <v>10400</v>
      </c>
      <c r="P52">
        <v>22100</v>
      </c>
      <c r="Q52">
        <v>28800</v>
      </c>
      <c r="R52">
        <v>33200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1.0872841019999999</v>
      </c>
      <c r="Z52">
        <v>-77.408655199999998</v>
      </c>
      <c r="AA52" s="1" t="s">
        <v>41</v>
      </c>
      <c r="AB52">
        <v>2236577450</v>
      </c>
      <c r="AC52" t="str">
        <f>MID(TablaPivotFinal[[#This Row],[Fecha]],1,4)</f>
        <v>2017</v>
      </c>
      <c r="AD52" t="str">
        <f>MID(TablaPivotFinal[[#This Row],[Fecha]],5,3)</f>
        <v>Dic</v>
      </c>
      <c r="AE52" s="1">
        <v>2236577450</v>
      </c>
      <c r="AF52" s="1">
        <v>7084.83871</v>
      </c>
    </row>
    <row r="53" spans="1:32" x14ac:dyDescent="0.3">
      <c r="A53" s="1" t="s">
        <v>109</v>
      </c>
      <c r="B53" s="1" t="s">
        <v>99</v>
      </c>
      <c r="C53">
        <v>2501</v>
      </c>
      <c r="D53" s="1" t="s">
        <v>100</v>
      </c>
      <c r="E53">
        <v>52</v>
      </c>
      <c r="F53" s="1" t="s">
        <v>101</v>
      </c>
      <c r="G53" s="1" t="s">
        <v>102</v>
      </c>
      <c r="H53" s="1" t="s">
        <v>103</v>
      </c>
      <c r="I53" s="1" t="s">
        <v>104</v>
      </c>
      <c r="J53" s="1" t="s">
        <v>105</v>
      </c>
      <c r="K53" t="s">
        <v>106</v>
      </c>
      <c r="L53" t="s">
        <v>107</v>
      </c>
      <c r="M53" s="1" t="s">
        <v>108</v>
      </c>
      <c r="N53">
        <v>9900</v>
      </c>
      <c r="O53">
        <v>10400</v>
      </c>
      <c r="P53">
        <v>22100</v>
      </c>
      <c r="Q53">
        <v>28800</v>
      </c>
      <c r="R53">
        <v>33200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1.0872841019999999</v>
      </c>
      <c r="Z53">
        <v>-77.408655199999998</v>
      </c>
      <c r="AA53" s="1" t="s">
        <v>43</v>
      </c>
      <c r="AB53">
        <v>2049444200</v>
      </c>
      <c r="AC53" t="str">
        <f>MID(TablaPivotFinal[[#This Row],[Fecha]],1,4)</f>
        <v>2017</v>
      </c>
      <c r="AD53" t="str">
        <f>MID(TablaPivotFinal[[#This Row],[Fecha]],5,3)</f>
        <v>Ene</v>
      </c>
      <c r="AE53" s="1">
        <v>2049444200</v>
      </c>
      <c r="AF53" s="1">
        <v>6797.419355</v>
      </c>
    </row>
    <row r="54" spans="1:32" x14ac:dyDescent="0.3">
      <c r="A54" s="1" t="s">
        <v>109</v>
      </c>
      <c r="B54" s="1" t="s">
        <v>99</v>
      </c>
      <c r="C54">
        <v>2501</v>
      </c>
      <c r="D54" s="1" t="s">
        <v>100</v>
      </c>
      <c r="E54">
        <v>52</v>
      </c>
      <c r="F54" s="1" t="s">
        <v>101</v>
      </c>
      <c r="G54" s="1" t="s">
        <v>102</v>
      </c>
      <c r="H54" s="1" t="s">
        <v>103</v>
      </c>
      <c r="I54" s="1" t="s">
        <v>104</v>
      </c>
      <c r="J54" s="1" t="s">
        <v>105</v>
      </c>
      <c r="K54" t="s">
        <v>106</v>
      </c>
      <c r="L54" t="s">
        <v>107</v>
      </c>
      <c r="M54" s="1" t="s">
        <v>108</v>
      </c>
      <c r="N54">
        <v>9900</v>
      </c>
      <c r="O54">
        <v>10400</v>
      </c>
      <c r="P54">
        <v>22100</v>
      </c>
      <c r="Q54">
        <v>28800</v>
      </c>
      <c r="R54">
        <v>33200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1.0872841019999999</v>
      </c>
      <c r="Z54">
        <v>-77.408655199999998</v>
      </c>
      <c r="AA54" s="1" t="s">
        <v>45</v>
      </c>
      <c r="AB54">
        <v>1716857800</v>
      </c>
      <c r="AC54" t="str">
        <f>MID(TablaPivotFinal[[#This Row],[Fecha]],1,4)</f>
        <v>2017</v>
      </c>
      <c r="AD54" t="str">
        <f>MID(TablaPivotFinal[[#This Row],[Fecha]],5,3)</f>
        <v>Feb</v>
      </c>
      <c r="AE54" s="1">
        <v>1716857800</v>
      </c>
      <c r="AF54" s="1">
        <v>5940</v>
      </c>
    </row>
    <row r="55" spans="1:32" x14ac:dyDescent="0.3">
      <c r="A55" s="1" t="s">
        <v>109</v>
      </c>
      <c r="B55" s="1" t="s">
        <v>99</v>
      </c>
      <c r="C55">
        <v>2501</v>
      </c>
      <c r="D55" s="1" t="s">
        <v>100</v>
      </c>
      <c r="E55">
        <v>52</v>
      </c>
      <c r="F55" s="1" t="s">
        <v>101</v>
      </c>
      <c r="G55" s="1" t="s">
        <v>102</v>
      </c>
      <c r="H55" s="1" t="s">
        <v>103</v>
      </c>
      <c r="I55" s="1" t="s">
        <v>104</v>
      </c>
      <c r="J55" s="1" t="s">
        <v>105</v>
      </c>
      <c r="K55" t="s">
        <v>106</v>
      </c>
      <c r="L55" t="s">
        <v>107</v>
      </c>
      <c r="M55" s="1" t="s">
        <v>108</v>
      </c>
      <c r="N55">
        <v>9900</v>
      </c>
      <c r="O55">
        <v>10400</v>
      </c>
      <c r="P55">
        <v>22100</v>
      </c>
      <c r="Q55">
        <v>28800</v>
      </c>
      <c r="R55">
        <v>33200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1.0872841019999999</v>
      </c>
      <c r="Z55">
        <v>-77.408655199999998</v>
      </c>
      <c r="AA55" s="1" t="s">
        <v>47</v>
      </c>
      <c r="AB55">
        <v>2038911700</v>
      </c>
      <c r="AC55" t="str">
        <f>MID(TablaPivotFinal[[#This Row],[Fecha]],1,4)</f>
        <v>2017</v>
      </c>
      <c r="AD55" t="str">
        <f>MID(TablaPivotFinal[[#This Row],[Fecha]],5,3)</f>
        <v>Jul</v>
      </c>
      <c r="AE55" s="1">
        <v>2038911700</v>
      </c>
      <c r="AF55" s="1">
        <v>6394.9032260000004</v>
      </c>
    </row>
    <row r="56" spans="1:32" x14ac:dyDescent="0.3">
      <c r="A56" s="1" t="s">
        <v>109</v>
      </c>
      <c r="B56" s="1" t="s">
        <v>99</v>
      </c>
      <c r="C56">
        <v>2501</v>
      </c>
      <c r="D56" s="1" t="s">
        <v>100</v>
      </c>
      <c r="E56">
        <v>52</v>
      </c>
      <c r="F56" s="1" t="s">
        <v>101</v>
      </c>
      <c r="G56" s="1" t="s">
        <v>102</v>
      </c>
      <c r="H56" s="1" t="s">
        <v>103</v>
      </c>
      <c r="I56" s="1" t="s">
        <v>104</v>
      </c>
      <c r="J56" s="1" t="s">
        <v>105</v>
      </c>
      <c r="K56" t="s">
        <v>106</v>
      </c>
      <c r="L56" t="s">
        <v>107</v>
      </c>
      <c r="M56" s="1" t="s">
        <v>108</v>
      </c>
      <c r="N56">
        <v>9900</v>
      </c>
      <c r="O56">
        <v>10400</v>
      </c>
      <c r="P56">
        <v>22100</v>
      </c>
      <c r="Q56">
        <v>28800</v>
      </c>
      <c r="R56">
        <v>33200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1.0872841019999999</v>
      </c>
      <c r="Z56">
        <v>-77.408655199999998</v>
      </c>
      <c r="AA56" s="1" t="s">
        <v>49</v>
      </c>
      <c r="AB56">
        <v>1843700300</v>
      </c>
      <c r="AC56" t="str">
        <f>MID(TablaPivotFinal[[#This Row],[Fecha]],1,4)</f>
        <v>2017</v>
      </c>
      <c r="AD56" t="str">
        <f>MID(TablaPivotFinal[[#This Row],[Fecha]],5,3)</f>
        <v>Jun</v>
      </c>
      <c r="AE56" s="1">
        <v>1843700300</v>
      </c>
      <c r="AF56" s="1">
        <v>5924.1</v>
      </c>
    </row>
    <row r="57" spans="1:32" x14ac:dyDescent="0.3">
      <c r="A57" s="1" t="s">
        <v>109</v>
      </c>
      <c r="B57" s="1" t="s">
        <v>99</v>
      </c>
      <c r="C57">
        <v>2501</v>
      </c>
      <c r="D57" s="1" t="s">
        <v>100</v>
      </c>
      <c r="E57">
        <v>52</v>
      </c>
      <c r="F57" s="1" t="s">
        <v>101</v>
      </c>
      <c r="G57" s="1" t="s">
        <v>102</v>
      </c>
      <c r="H57" s="1" t="s">
        <v>103</v>
      </c>
      <c r="I57" s="1" t="s">
        <v>104</v>
      </c>
      <c r="J57" s="1" t="s">
        <v>105</v>
      </c>
      <c r="K57" t="s">
        <v>106</v>
      </c>
      <c r="L57" t="s">
        <v>107</v>
      </c>
      <c r="M57" s="1" t="s">
        <v>108</v>
      </c>
      <c r="N57">
        <v>9900</v>
      </c>
      <c r="O57">
        <v>10400</v>
      </c>
      <c r="P57">
        <v>22100</v>
      </c>
      <c r="Q57">
        <v>28800</v>
      </c>
      <c r="R57">
        <v>33200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1.0872841019999999</v>
      </c>
      <c r="Z57">
        <v>-77.408655199999998</v>
      </c>
      <c r="AA57" s="1" t="s">
        <v>51</v>
      </c>
      <c r="AB57">
        <v>1771840600</v>
      </c>
      <c r="AC57" t="str">
        <f>MID(TablaPivotFinal[[#This Row],[Fecha]],1,4)</f>
        <v>2017</v>
      </c>
      <c r="AD57" t="str">
        <f>MID(TablaPivotFinal[[#This Row],[Fecha]],5,3)</f>
        <v>Mar</v>
      </c>
      <c r="AE57" s="1">
        <v>1771840600</v>
      </c>
      <c r="AF57" s="1">
        <v>5568.6129030000002</v>
      </c>
    </row>
    <row r="58" spans="1:32" x14ac:dyDescent="0.3">
      <c r="A58" s="1" t="s">
        <v>109</v>
      </c>
      <c r="B58" s="1" t="s">
        <v>99</v>
      </c>
      <c r="C58">
        <v>2501</v>
      </c>
      <c r="D58" s="1" t="s">
        <v>100</v>
      </c>
      <c r="E58">
        <v>52</v>
      </c>
      <c r="F58" s="1" t="s">
        <v>101</v>
      </c>
      <c r="G58" s="1" t="s">
        <v>102</v>
      </c>
      <c r="H58" s="1" t="s">
        <v>103</v>
      </c>
      <c r="I58" s="1" t="s">
        <v>104</v>
      </c>
      <c r="J58" s="1" t="s">
        <v>105</v>
      </c>
      <c r="K58" t="s">
        <v>106</v>
      </c>
      <c r="L58" t="s">
        <v>107</v>
      </c>
      <c r="M58" s="1" t="s">
        <v>108</v>
      </c>
      <c r="N58">
        <v>9900</v>
      </c>
      <c r="O58">
        <v>10400</v>
      </c>
      <c r="P58">
        <v>22100</v>
      </c>
      <c r="Q58">
        <v>28800</v>
      </c>
      <c r="R58">
        <v>33200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1.0872841019999999</v>
      </c>
      <c r="Z58">
        <v>-77.408655199999998</v>
      </c>
      <c r="AA58" s="1" t="s">
        <v>53</v>
      </c>
      <c r="AB58">
        <v>1829400050</v>
      </c>
      <c r="AC58" t="str">
        <f>MID(TablaPivotFinal[[#This Row],[Fecha]],1,4)</f>
        <v>2017</v>
      </c>
      <c r="AD58" t="str">
        <f>MID(TablaPivotFinal[[#This Row],[Fecha]],5,3)</f>
        <v>May</v>
      </c>
      <c r="AE58" s="1">
        <v>1829400050</v>
      </c>
      <c r="AF58" s="1">
        <v>5735.3870969999998</v>
      </c>
    </row>
    <row r="59" spans="1:32" x14ac:dyDescent="0.3">
      <c r="A59" s="1" t="s">
        <v>109</v>
      </c>
      <c r="B59" s="1" t="s">
        <v>99</v>
      </c>
      <c r="C59">
        <v>2501</v>
      </c>
      <c r="D59" s="1" t="s">
        <v>100</v>
      </c>
      <c r="E59">
        <v>52</v>
      </c>
      <c r="F59" s="1" t="s">
        <v>101</v>
      </c>
      <c r="G59" s="1" t="s">
        <v>102</v>
      </c>
      <c r="H59" s="1" t="s">
        <v>103</v>
      </c>
      <c r="I59" s="1" t="s">
        <v>104</v>
      </c>
      <c r="J59" s="1" t="s">
        <v>105</v>
      </c>
      <c r="K59" t="s">
        <v>106</v>
      </c>
      <c r="L59" t="s">
        <v>107</v>
      </c>
      <c r="M59" s="1" t="s">
        <v>108</v>
      </c>
      <c r="N59">
        <v>9900</v>
      </c>
      <c r="O59">
        <v>10400</v>
      </c>
      <c r="P59">
        <v>22100</v>
      </c>
      <c r="Q59">
        <v>28800</v>
      </c>
      <c r="R59">
        <v>33200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1.0872841019999999</v>
      </c>
      <c r="Z59">
        <v>-77.408655199999998</v>
      </c>
      <c r="AA59" s="1" t="s">
        <v>55</v>
      </c>
      <c r="AB59">
        <v>1873566900</v>
      </c>
      <c r="AC59" t="str">
        <f>MID(TablaPivotFinal[[#This Row],[Fecha]],1,4)</f>
        <v>2017</v>
      </c>
      <c r="AD59" t="str">
        <f>MID(TablaPivotFinal[[#This Row],[Fecha]],5,3)</f>
        <v>Nov</v>
      </c>
      <c r="AE59" s="1">
        <v>1873566900</v>
      </c>
      <c r="AF59" s="1">
        <v>6075.0333330000003</v>
      </c>
    </row>
    <row r="60" spans="1:32" x14ac:dyDescent="0.3">
      <c r="A60" s="1" t="s">
        <v>109</v>
      </c>
      <c r="B60" s="1" t="s">
        <v>99</v>
      </c>
      <c r="C60">
        <v>2501</v>
      </c>
      <c r="D60" s="1" t="s">
        <v>100</v>
      </c>
      <c r="E60">
        <v>52</v>
      </c>
      <c r="F60" s="1" t="s">
        <v>101</v>
      </c>
      <c r="G60" s="1" t="s">
        <v>102</v>
      </c>
      <c r="H60" s="1" t="s">
        <v>103</v>
      </c>
      <c r="I60" s="1" t="s">
        <v>104</v>
      </c>
      <c r="J60" s="1" t="s">
        <v>105</v>
      </c>
      <c r="K60" t="s">
        <v>106</v>
      </c>
      <c r="L60" t="s">
        <v>107</v>
      </c>
      <c r="M60" s="1" t="s">
        <v>108</v>
      </c>
      <c r="N60">
        <v>9900</v>
      </c>
      <c r="O60">
        <v>10400</v>
      </c>
      <c r="P60">
        <v>22100</v>
      </c>
      <c r="Q60">
        <v>28800</v>
      </c>
      <c r="R60">
        <v>33200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1.0872841019999999</v>
      </c>
      <c r="Z60">
        <v>-77.408655199999998</v>
      </c>
      <c r="AA60" s="1" t="s">
        <v>57</v>
      </c>
      <c r="AB60">
        <v>1885397550</v>
      </c>
      <c r="AC60" t="str">
        <f>MID(TablaPivotFinal[[#This Row],[Fecha]],1,4)</f>
        <v>2017</v>
      </c>
      <c r="AD60" t="str">
        <f>MID(TablaPivotFinal[[#This Row],[Fecha]],5,3)</f>
        <v>Oct</v>
      </c>
      <c r="AE60" s="1">
        <v>1885397550</v>
      </c>
      <c r="AF60" s="1">
        <v>5907.4516130000002</v>
      </c>
    </row>
    <row r="61" spans="1:32" x14ac:dyDescent="0.3">
      <c r="A61" s="1" t="s">
        <v>109</v>
      </c>
      <c r="B61" s="1" t="s">
        <v>99</v>
      </c>
      <c r="C61">
        <v>2501</v>
      </c>
      <c r="D61" s="1" t="s">
        <v>100</v>
      </c>
      <c r="E61">
        <v>52</v>
      </c>
      <c r="F61" s="1" t="s">
        <v>101</v>
      </c>
      <c r="G61" s="1" t="s">
        <v>102</v>
      </c>
      <c r="H61" s="1" t="s">
        <v>103</v>
      </c>
      <c r="I61" s="1" t="s">
        <v>104</v>
      </c>
      <c r="J61" s="1" t="s">
        <v>105</v>
      </c>
      <c r="K61" t="s">
        <v>106</v>
      </c>
      <c r="L61" t="s">
        <v>107</v>
      </c>
      <c r="M61" s="1" t="s">
        <v>108</v>
      </c>
      <c r="N61">
        <v>9900</v>
      </c>
      <c r="O61">
        <v>10400</v>
      </c>
      <c r="P61">
        <v>22100</v>
      </c>
      <c r="Q61">
        <v>28800</v>
      </c>
      <c r="R61">
        <v>33200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1.0872841019999999</v>
      </c>
      <c r="Z61">
        <v>-77.408655199999998</v>
      </c>
      <c r="AA61" s="1" t="s">
        <v>59</v>
      </c>
      <c r="AB61">
        <v>1855225450</v>
      </c>
      <c r="AC61" t="str">
        <f>MID(TablaPivotFinal[[#This Row],[Fecha]],1,4)</f>
        <v>2017</v>
      </c>
      <c r="AD61" t="str">
        <f>MID(TablaPivotFinal[[#This Row],[Fecha]],5,3)</f>
        <v>Sep</v>
      </c>
      <c r="AE61" s="1">
        <v>1855225450</v>
      </c>
      <c r="AF61" s="1">
        <v>5984.7666669999999</v>
      </c>
    </row>
    <row r="62" spans="1:32" x14ac:dyDescent="0.3">
      <c r="A62" s="1" t="s">
        <v>109</v>
      </c>
      <c r="B62" s="1" t="s">
        <v>99</v>
      </c>
      <c r="C62">
        <v>2501</v>
      </c>
      <c r="D62" s="1" t="s">
        <v>100</v>
      </c>
      <c r="E62">
        <v>52</v>
      </c>
      <c r="F62" s="1" t="s">
        <v>101</v>
      </c>
      <c r="G62" s="1" t="s">
        <v>102</v>
      </c>
      <c r="H62" s="1" t="s">
        <v>103</v>
      </c>
      <c r="I62" s="1" t="s">
        <v>104</v>
      </c>
      <c r="J62" s="1" t="s">
        <v>105</v>
      </c>
      <c r="K62" t="s">
        <v>106</v>
      </c>
      <c r="L62" t="s">
        <v>107</v>
      </c>
      <c r="M62" s="1" t="s">
        <v>108</v>
      </c>
      <c r="N62">
        <v>9900</v>
      </c>
      <c r="O62">
        <v>10400</v>
      </c>
      <c r="P62">
        <v>22100</v>
      </c>
      <c r="Q62">
        <v>28800</v>
      </c>
      <c r="R62">
        <v>33200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1.0872841019999999</v>
      </c>
      <c r="Z62">
        <v>-77.408655199999998</v>
      </c>
      <c r="AA62" s="1" t="s">
        <v>61</v>
      </c>
      <c r="AB62">
        <v>1985467250</v>
      </c>
      <c r="AC62" t="str">
        <f>MID(TablaPivotFinal[[#This Row],[Fecha]],1,4)</f>
        <v>2018</v>
      </c>
      <c r="AD62" t="str">
        <f>MID(TablaPivotFinal[[#This Row],[Fecha]],5,3)</f>
        <v>Abr</v>
      </c>
      <c r="AE62" s="1">
        <v>1985467250</v>
      </c>
      <c r="AF62" s="1">
        <v>183944</v>
      </c>
    </row>
    <row r="63" spans="1:32" x14ac:dyDescent="0.3">
      <c r="A63" s="1" t="s">
        <v>109</v>
      </c>
      <c r="B63" s="1" t="s">
        <v>99</v>
      </c>
      <c r="C63">
        <v>2501</v>
      </c>
      <c r="D63" s="1" t="s">
        <v>100</v>
      </c>
      <c r="E63">
        <v>52</v>
      </c>
      <c r="F63" s="1" t="s">
        <v>101</v>
      </c>
      <c r="G63" s="1" t="s">
        <v>102</v>
      </c>
      <c r="H63" s="1" t="s">
        <v>103</v>
      </c>
      <c r="I63" s="1" t="s">
        <v>104</v>
      </c>
      <c r="J63" s="1" t="s">
        <v>105</v>
      </c>
      <c r="K63" t="s">
        <v>106</v>
      </c>
      <c r="L63" t="s">
        <v>107</v>
      </c>
      <c r="M63" s="1" t="s">
        <v>108</v>
      </c>
      <c r="N63">
        <v>9900</v>
      </c>
      <c r="O63">
        <v>10400</v>
      </c>
      <c r="P63">
        <v>22100</v>
      </c>
      <c r="Q63">
        <v>28800</v>
      </c>
      <c r="R63">
        <v>33200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1.0872841019999999</v>
      </c>
      <c r="Z63">
        <v>-77.408655199999998</v>
      </c>
      <c r="AA63" s="1" t="s">
        <v>63</v>
      </c>
      <c r="AB63">
        <v>2112929000</v>
      </c>
      <c r="AC63" t="str">
        <f>MID(TablaPivotFinal[[#This Row],[Fecha]],1,4)</f>
        <v>2018</v>
      </c>
      <c r="AD63" t="str">
        <f>MID(TablaPivotFinal[[#This Row],[Fecha]],5,3)</f>
        <v>Ago</v>
      </c>
      <c r="AE63" s="1">
        <v>2112929000</v>
      </c>
      <c r="AF63" s="1">
        <v>195734</v>
      </c>
    </row>
    <row r="64" spans="1:32" x14ac:dyDescent="0.3">
      <c r="A64" s="1" t="s">
        <v>109</v>
      </c>
      <c r="B64" s="1" t="s">
        <v>99</v>
      </c>
      <c r="C64">
        <v>2501</v>
      </c>
      <c r="D64" s="1" t="s">
        <v>100</v>
      </c>
      <c r="E64">
        <v>52</v>
      </c>
      <c r="F64" s="1" t="s">
        <v>101</v>
      </c>
      <c r="G64" s="1" t="s">
        <v>102</v>
      </c>
      <c r="H64" s="1" t="s">
        <v>103</v>
      </c>
      <c r="I64" s="1" t="s">
        <v>104</v>
      </c>
      <c r="J64" s="1" t="s">
        <v>105</v>
      </c>
      <c r="K64" t="s">
        <v>106</v>
      </c>
      <c r="L64" t="s">
        <v>107</v>
      </c>
      <c r="M64" s="1" t="s">
        <v>108</v>
      </c>
      <c r="N64">
        <v>9900</v>
      </c>
      <c r="O64">
        <v>10400</v>
      </c>
      <c r="P64">
        <v>22100</v>
      </c>
      <c r="Q64">
        <v>28800</v>
      </c>
      <c r="R64">
        <v>33200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1.0872841019999999</v>
      </c>
      <c r="Z64">
        <v>-77.408655199999998</v>
      </c>
      <c r="AA64" s="1" t="s">
        <v>65</v>
      </c>
      <c r="AB64">
        <v>2145544250</v>
      </c>
      <c r="AC64" t="str">
        <f>MID(TablaPivotFinal[[#This Row],[Fecha]],1,4)</f>
        <v>2018</v>
      </c>
      <c r="AD64" t="str">
        <f>MID(TablaPivotFinal[[#This Row],[Fecha]],5,3)</f>
        <v>Dic</v>
      </c>
      <c r="AE64" s="1">
        <v>2145544250</v>
      </c>
      <c r="AF64" s="1">
        <v>198026</v>
      </c>
    </row>
    <row r="65" spans="1:32" x14ac:dyDescent="0.3">
      <c r="A65" s="1" t="s">
        <v>109</v>
      </c>
      <c r="B65" s="1" t="s">
        <v>99</v>
      </c>
      <c r="C65">
        <v>2501</v>
      </c>
      <c r="D65" s="1" t="s">
        <v>100</v>
      </c>
      <c r="E65">
        <v>52</v>
      </c>
      <c r="F65" s="1" t="s">
        <v>101</v>
      </c>
      <c r="G65" s="1" t="s">
        <v>102</v>
      </c>
      <c r="H65" s="1" t="s">
        <v>103</v>
      </c>
      <c r="I65" s="1" t="s">
        <v>104</v>
      </c>
      <c r="J65" s="1" t="s">
        <v>105</v>
      </c>
      <c r="K65" t="s">
        <v>106</v>
      </c>
      <c r="L65" t="s">
        <v>107</v>
      </c>
      <c r="M65" s="1" t="s">
        <v>108</v>
      </c>
      <c r="N65">
        <v>9900</v>
      </c>
      <c r="O65">
        <v>10400</v>
      </c>
      <c r="P65">
        <v>22100</v>
      </c>
      <c r="Q65">
        <v>28800</v>
      </c>
      <c r="R65">
        <v>33200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1.0872841019999999</v>
      </c>
      <c r="Z65">
        <v>-77.408655199999998</v>
      </c>
      <c r="AA65" s="1" t="s">
        <v>67</v>
      </c>
      <c r="AB65">
        <v>2174293050</v>
      </c>
      <c r="AC65" t="str">
        <f>MID(TablaPivotFinal[[#This Row],[Fecha]],1,4)</f>
        <v>2018</v>
      </c>
      <c r="AD65" t="str">
        <f>MID(TablaPivotFinal[[#This Row],[Fecha]],5,3)</f>
        <v>Ene</v>
      </c>
      <c r="AE65" s="1">
        <v>2174293050</v>
      </c>
      <c r="AF65" s="1">
        <v>212383</v>
      </c>
    </row>
    <row r="66" spans="1:32" x14ac:dyDescent="0.3">
      <c r="A66" s="1" t="s">
        <v>109</v>
      </c>
      <c r="B66" s="1" t="s">
        <v>99</v>
      </c>
      <c r="C66">
        <v>2501</v>
      </c>
      <c r="D66" s="1" t="s">
        <v>100</v>
      </c>
      <c r="E66">
        <v>52</v>
      </c>
      <c r="F66" s="1" t="s">
        <v>101</v>
      </c>
      <c r="G66" s="1" t="s">
        <v>102</v>
      </c>
      <c r="H66" s="1" t="s">
        <v>103</v>
      </c>
      <c r="I66" s="1" t="s">
        <v>104</v>
      </c>
      <c r="J66" s="1" t="s">
        <v>105</v>
      </c>
      <c r="K66" t="s">
        <v>106</v>
      </c>
      <c r="L66" t="s">
        <v>107</v>
      </c>
      <c r="M66" s="1" t="s">
        <v>108</v>
      </c>
      <c r="N66">
        <v>9900</v>
      </c>
      <c r="O66">
        <v>10400</v>
      </c>
      <c r="P66">
        <v>22100</v>
      </c>
      <c r="Q66">
        <v>28800</v>
      </c>
      <c r="R66">
        <v>33200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1.0872841019999999</v>
      </c>
      <c r="Z66">
        <v>-77.408655199999998</v>
      </c>
      <c r="AA66" s="1" t="s">
        <v>69</v>
      </c>
      <c r="AB66">
        <v>1797840150</v>
      </c>
      <c r="AC66" t="str">
        <f>MID(TablaPivotFinal[[#This Row],[Fecha]],1,4)</f>
        <v>2018</v>
      </c>
      <c r="AD66" t="str">
        <f>MID(TablaPivotFinal[[#This Row],[Fecha]],5,3)</f>
        <v>Feb</v>
      </c>
      <c r="AE66" s="1">
        <v>1797840150</v>
      </c>
      <c r="AF66" s="1">
        <v>166550</v>
      </c>
    </row>
    <row r="67" spans="1:32" x14ac:dyDescent="0.3">
      <c r="A67" s="1" t="s">
        <v>109</v>
      </c>
      <c r="B67" s="1" t="s">
        <v>99</v>
      </c>
      <c r="C67">
        <v>2501</v>
      </c>
      <c r="D67" s="1" t="s">
        <v>100</v>
      </c>
      <c r="E67">
        <v>52</v>
      </c>
      <c r="F67" s="1" t="s">
        <v>101</v>
      </c>
      <c r="G67" s="1" t="s">
        <v>102</v>
      </c>
      <c r="H67" s="1" t="s">
        <v>103</v>
      </c>
      <c r="I67" s="1" t="s">
        <v>104</v>
      </c>
      <c r="J67" s="1" t="s">
        <v>105</v>
      </c>
      <c r="K67" t="s">
        <v>106</v>
      </c>
      <c r="L67" t="s">
        <v>107</v>
      </c>
      <c r="M67" s="1" t="s">
        <v>108</v>
      </c>
      <c r="N67">
        <v>9900</v>
      </c>
      <c r="O67">
        <v>10400</v>
      </c>
      <c r="P67">
        <v>22100</v>
      </c>
      <c r="Q67">
        <v>28800</v>
      </c>
      <c r="R67">
        <v>33200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1.0872841019999999</v>
      </c>
      <c r="Z67">
        <v>-77.408655199999998</v>
      </c>
      <c r="AA67" s="1" t="s">
        <v>71</v>
      </c>
      <c r="AB67">
        <v>2166842200</v>
      </c>
      <c r="AC67" t="str">
        <f>MID(TablaPivotFinal[[#This Row],[Fecha]],1,4)</f>
        <v>2018</v>
      </c>
      <c r="AD67" t="str">
        <f>MID(TablaPivotFinal[[#This Row],[Fecha]],5,3)</f>
        <v>Jul</v>
      </c>
      <c r="AE67" s="1">
        <v>2166842200</v>
      </c>
      <c r="AF67" s="1">
        <v>202059</v>
      </c>
    </row>
    <row r="68" spans="1:32" x14ac:dyDescent="0.3">
      <c r="A68" s="1" t="s">
        <v>109</v>
      </c>
      <c r="B68" s="1" t="s">
        <v>99</v>
      </c>
      <c r="C68">
        <v>2501</v>
      </c>
      <c r="D68" s="1" t="s">
        <v>100</v>
      </c>
      <c r="E68">
        <v>52</v>
      </c>
      <c r="F68" s="1" t="s">
        <v>101</v>
      </c>
      <c r="G68" s="1" t="s">
        <v>102</v>
      </c>
      <c r="H68" s="1" t="s">
        <v>103</v>
      </c>
      <c r="I68" s="1" t="s">
        <v>104</v>
      </c>
      <c r="J68" s="1" t="s">
        <v>105</v>
      </c>
      <c r="K68" t="s">
        <v>106</v>
      </c>
      <c r="L68" t="s">
        <v>107</v>
      </c>
      <c r="M68" s="1" t="s">
        <v>108</v>
      </c>
      <c r="N68">
        <v>9900</v>
      </c>
      <c r="O68">
        <v>10400</v>
      </c>
      <c r="P68">
        <v>22100</v>
      </c>
      <c r="Q68">
        <v>28800</v>
      </c>
      <c r="R68">
        <v>33200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1.0872841019999999</v>
      </c>
      <c r="Z68">
        <v>-77.408655199999998</v>
      </c>
      <c r="AA68" s="1" t="s">
        <v>73</v>
      </c>
      <c r="AB68">
        <v>2027698900</v>
      </c>
      <c r="AC68" t="str">
        <f>MID(TablaPivotFinal[[#This Row],[Fecha]],1,4)</f>
        <v>2018</v>
      </c>
      <c r="AD68" t="str">
        <f>MID(TablaPivotFinal[[#This Row],[Fecha]],5,3)</f>
        <v>Jun</v>
      </c>
      <c r="AE68" s="1">
        <v>2027698900</v>
      </c>
      <c r="AF68" s="1">
        <v>187283</v>
      </c>
    </row>
    <row r="69" spans="1:32" x14ac:dyDescent="0.3">
      <c r="A69" s="1" t="s">
        <v>109</v>
      </c>
      <c r="B69" s="1" t="s">
        <v>99</v>
      </c>
      <c r="C69">
        <v>2501</v>
      </c>
      <c r="D69" s="1" t="s">
        <v>100</v>
      </c>
      <c r="E69">
        <v>52</v>
      </c>
      <c r="F69" s="1" t="s">
        <v>101</v>
      </c>
      <c r="G69" s="1" t="s">
        <v>102</v>
      </c>
      <c r="H69" s="1" t="s">
        <v>103</v>
      </c>
      <c r="I69" s="1" t="s">
        <v>104</v>
      </c>
      <c r="J69" s="1" t="s">
        <v>105</v>
      </c>
      <c r="K69" t="s">
        <v>106</v>
      </c>
      <c r="L69" t="s">
        <v>107</v>
      </c>
      <c r="M69" s="1" t="s">
        <v>108</v>
      </c>
      <c r="N69">
        <v>9900</v>
      </c>
      <c r="O69">
        <v>10400</v>
      </c>
      <c r="P69">
        <v>22100</v>
      </c>
      <c r="Q69">
        <v>28800</v>
      </c>
      <c r="R69">
        <v>33200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1.0872841019999999</v>
      </c>
      <c r="Z69">
        <v>-77.408655199999998</v>
      </c>
      <c r="AA69" s="1" t="s">
        <v>75</v>
      </c>
      <c r="AB69">
        <v>2109521350</v>
      </c>
      <c r="AC69" t="str">
        <f>MID(TablaPivotFinal[[#This Row],[Fecha]],1,4)</f>
        <v>2018</v>
      </c>
      <c r="AD69" t="str">
        <f>MID(TablaPivotFinal[[#This Row],[Fecha]],5,3)</f>
        <v>Mar</v>
      </c>
      <c r="AE69" s="1">
        <v>2109521350</v>
      </c>
      <c r="AF69" s="1">
        <v>197465</v>
      </c>
    </row>
    <row r="70" spans="1:32" x14ac:dyDescent="0.3">
      <c r="A70" s="1" t="s">
        <v>109</v>
      </c>
      <c r="B70" s="1" t="s">
        <v>99</v>
      </c>
      <c r="C70">
        <v>2501</v>
      </c>
      <c r="D70" s="1" t="s">
        <v>100</v>
      </c>
      <c r="E70">
        <v>52</v>
      </c>
      <c r="F70" s="1" t="s">
        <v>101</v>
      </c>
      <c r="G70" s="1" t="s">
        <v>102</v>
      </c>
      <c r="H70" s="1" t="s">
        <v>103</v>
      </c>
      <c r="I70" s="1" t="s">
        <v>104</v>
      </c>
      <c r="J70" s="1" t="s">
        <v>105</v>
      </c>
      <c r="K70" t="s">
        <v>106</v>
      </c>
      <c r="L70" t="s">
        <v>107</v>
      </c>
      <c r="M70" s="1" t="s">
        <v>108</v>
      </c>
      <c r="N70">
        <v>9900</v>
      </c>
      <c r="O70">
        <v>10400</v>
      </c>
      <c r="P70">
        <v>22100</v>
      </c>
      <c r="Q70">
        <v>28800</v>
      </c>
      <c r="R70">
        <v>33200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1.0872841019999999</v>
      </c>
      <c r="Z70">
        <v>-77.408655199999998</v>
      </c>
      <c r="AA70" s="1" t="s">
        <v>77</v>
      </c>
      <c r="AB70">
        <v>2034015650</v>
      </c>
      <c r="AC70" t="str">
        <f>MID(TablaPivotFinal[[#This Row],[Fecha]],1,4)</f>
        <v>2018</v>
      </c>
      <c r="AD70" t="str">
        <f>MID(TablaPivotFinal[[#This Row],[Fecha]],5,3)</f>
        <v>May</v>
      </c>
      <c r="AE70" s="1">
        <v>2034015650</v>
      </c>
      <c r="AF70" s="1">
        <v>188553</v>
      </c>
    </row>
    <row r="71" spans="1:32" x14ac:dyDescent="0.3">
      <c r="A71" s="1" t="s">
        <v>109</v>
      </c>
      <c r="B71" s="1" t="s">
        <v>99</v>
      </c>
      <c r="C71">
        <v>2501</v>
      </c>
      <c r="D71" s="1" t="s">
        <v>100</v>
      </c>
      <c r="E71">
        <v>52</v>
      </c>
      <c r="F71" s="1" t="s">
        <v>101</v>
      </c>
      <c r="G71" s="1" t="s">
        <v>102</v>
      </c>
      <c r="H71" s="1" t="s">
        <v>103</v>
      </c>
      <c r="I71" s="1" t="s">
        <v>104</v>
      </c>
      <c r="J71" s="1" t="s">
        <v>105</v>
      </c>
      <c r="K71" t="s">
        <v>106</v>
      </c>
      <c r="L71" t="s">
        <v>107</v>
      </c>
      <c r="M71" s="1" t="s">
        <v>108</v>
      </c>
      <c r="N71">
        <v>9900</v>
      </c>
      <c r="O71">
        <v>10400</v>
      </c>
      <c r="P71">
        <v>22100</v>
      </c>
      <c r="Q71">
        <v>28800</v>
      </c>
      <c r="R71">
        <v>33200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1.0872841019999999</v>
      </c>
      <c r="Z71">
        <v>-77.408655199999998</v>
      </c>
      <c r="AA71" s="1" t="s">
        <v>79</v>
      </c>
      <c r="AB71">
        <v>1892676900</v>
      </c>
      <c r="AC71" t="str">
        <f>MID(TablaPivotFinal[[#This Row],[Fecha]],1,4)</f>
        <v>2018</v>
      </c>
      <c r="AD71" t="str">
        <f>MID(TablaPivotFinal[[#This Row],[Fecha]],5,3)</f>
        <v>Nov</v>
      </c>
      <c r="AE71" s="1">
        <v>1892676900</v>
      </c>
      <c r="AF71" s="1">
        <v>172724</v>
      </c>
    </row>
    <row r="72" spans="1:32" x14ac:dyDescent="0.3">
      <c r="A72" s="1" t="s">
        <v>109</v>
      </c>
      <c r="B72" s="1" t="s">
        <v>99</v>
      </c>
      <c r="C72">
        <v>2501</v>
      </c>
      <c r="D72" s="1" t="s">
        <v>100</v>
      </c>
      <c r="E72">
        <v>52</v>
      </c>
      <c r="F72" s="1" t="s">
        <v>101</v>
      </c>
      <c r="G72" s="1" t="s">
        <v>102</v>
      </c>
      <c r="H72" s="1" t="s">
        <v>103</v>
      </c>
      <c r="I72" s="1" t="s">
        <v>104</v>
      </c>
      <c r="J72" s="1" t="s">
        <v>105</v>
      </c>
      <c r="K72" t="s">
        <v>106</v>
      </c>
      <c r="L72" t="s">
        <v>107</v>
      </c>
      <c r="M72" s="1" t="s">
        <v>108</v>
      </c>
      <c r="N72">
        <v>9900</v>
      </c>
      <c r="O72">
        <v>10400</v>
      </c>
      <c r="P72">
        <v>22100</v>
      </c>
      <c r="Q72">
        <v>28800</v>
      </c>
      <c r="R72">
        <v>33200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1.0872841019999999</v>
      </c>
      <c r="Z72">
        <v>-77.408655199999998</v>
      </c>
      <c r="AA72" s="1" t="s">
        <v>81</v>
      </c>
      <c r="AB72">
        <v>1981968850</v>
      </c>
      <c r="AC72" t="str">
        <f>MID(TablaPivotFinal[[#This Row],[Fecha]],1,4)</f>
        <v>2018</v>
      </c>
      <c r="AD72" t="str">
        <f>MID(TablaPivotFinal[[#This Row],[Fecha]],5,3)</f>
        <v>Oct</v>
      </c>
      <c r="AE72" s="1">
        <v>1981968850</v>
      </c>
      <c r="AF72" s="1">
        <v>182497</v>
      </c>
    </row>
    <row r="73" spans="1:32" x14ac:dyDescent="0.3">
      <c r="A73" s="1" t="s">
        <v>109</v>
      </c>
      <c r="B73" s="1" t="s">
        <v>99</v>
      </c>
      <c r="C73">
        <v>2501</v>
      </c>
      <c r="D73" s="1" t="s">
        <v>100</v>
      </c>
      <c r="E73">
        <v>52</v>
      </c>
      <c r="F73" s="1" t="s">
        <v>101</v>
      </c>
      <c r="G73" s="1" t="s">
        <v>102</v>
      </c>
      <c r="H73" s="1" t="s">
        <v>103</v>
      </c>
      <c r="I73" s="1" t="s">
        <v>104</v>
      </c>
      <c r="J73" s="1" t="s">
        <v>105</v>
      </c>
      <c r="K73" t="s">
        <v>106</v>
      </c>
      <c r="L73" t="s">
        <v>107</v>
      </c>
      <c r="M73" s="1" t="s">
        <v>108</v>
      </c>
      <c r="N73">
        <v>9900</v>
      </c>
      <c r="O73">
        <v>10400</v>
      </c>
      <c r="P73">
        <v>22100</v>
      </c>
      <c r="Q73">
        <v>28800</v>
      </c>
      <c r="R73">
        <v>33200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1.0872841019999999</v>
      </c>
      <c r="Z73">
        <v>-77.408655199999998</v>
      </c>
      <c r="AA73" s="1" t="s">
        <v>83</v>
      </c>
      <c r="AB73">
        <v>1946893000</v>
      </c>
      <c r="AC73" t="str">
        <f>MID(TablaPivotFinal[[#This Row],[Fecha]],1,4)</f>
        <v>2018</v>
      </c>
      <c r="AD73" t="str">
        <f>MID(TablaPivotFinal[[#This Row],[Fecha]],5,3)</f>
        <v>Sep</v>
      </c>
      <c r="AE73" s="1">
        <v>1946893000</v>
      </c>
      <c r="AF73" s="1">
        <v>179559</v>
      </c>
    </row>
    <row r="74" spans="1:32" x14ac:dyDescent="0.3">
      <c r="A74" s="1" t="s">
        <v>110</v>
      </c>
      <c r="B74" s="1" t="s">
        <v>111</v>
      </c>
      <c r="C74">
        <v>2502</v>
      </c>
      <c r="D74" s="1" t="s">
        <v>100</v>
      </c>
      <c r="E74">
        <v>52</v>
      </c>
      <c r="F74" s="1" t="s">
        <v>112</v>
      </c>
      <c r="G74" s="1" t="s">
        <v>113</v>
      </c>
      <c r="H74" s="1" t="s">
        <v>111</v>
      </c>
      <c r="I74" s="1" t="s">
        <v>114</v>
      </c>
      <c r="J74" s="1" t="s">
        <v>115</v>
      </c>
      <c r="K74">
        <v>-1</v>
      </c>
      <c r="L74">
        <v>-1</v>
      </c>
      <c r="M74" s="1" t="s">
        <v>116</v>
      </c>
      <c r="N74">
        <v>0</v>
      </c>
      <c r="O74">
        <v>0</v>
      </c>
      <c r="P74">
        <v>22200</v>
      </c>
      <c r="Q74">
        <v>29100</v>
      </c>
      <c r="R74">
        <v>33600</v>
      </c>
      <c r="S74">
        <v>0</v>
      </c>
      <c r="T74">
        <v>0</v>
      </c>
      <c r="U74">
        <v>0</v>
      </c>
      <c r="V74">
        <v>0</v>
      </c>
      <c r="W74">
        <v>9100</v>
      </c>
      <c r="X74">
        <v>9400</v>
      </c>
      <c r="Y74">
        <v>1.2821593769999999</v>
      </c>
      <c r="Z74">
        <v>-77.269496509999996</v>
      </c>
      <c r="AA74" s="1" t="s">
        <v>13</v>
      </c>
      <c r="AB74">
        <v>0</v>
      </c>
      <c r="AC74" t="str">
        <f>MID(TablaPivotFinal[[#This Row],[Fecha]],1,4)</f>
        <v>2016</v>
      </c>
      <c r="AD74" t="str">
        <f>MID(TablaPivotFinal[[#This Row],[Fecha]],5,3)</f>
        <v>Abr</v>
      </c>
      <c r="AE74" s="1">
        <v>0</v>
      </c>
      <c r="AF74" s="1">
        <v>0</v>
      </c>
    </row>
    <row r="75" spans="1:32" x14ac:dyDescent="0.3">
      <c r="A75" s="1" t="s">
        <v>110</v>
      </c>
      <c r="B75" s="1" t="s">
        <v>111</v>
      </c>
      <c r="C75">
        <v>2502</v>
      </c>
      <c r="D75" s="1" t="s">
        <v>100</v>
      </c>
      <c r="E75">
        <v>52</v>
      </c>
      <c r="F75" s="1" t="s">
        <v>112</v>
      </c>
      <c r="G75" s="1" t="s">
        <v>113</v>
      </c>
      <c r="H75" s="1" t="s">
        <v>111</v>
      </c>
      <c r="I75" s="1" t="s">
        <v>114</v>
      </c>
      <c r="J75" s="1" t="s">
        <v>115</v>
      </c>
      <c r="K75">
        <v>-1</v>
      </c>
      <c r="L75">
        <v>-1</v>
      </c>
      <c r="M75" s="1" t="s">
        <v>116</v>
      </c>
      <c r="N75">
        <v>0</v>
      </c>
      <c r="O75">
        <v>0</v>
      </c>
      <c r="P75">
        <v>22200</v>
      </c>
      <c r="Q75">
        <v>29100</v>
      </c>
      <c r="R75">
        <v>33600</v>
      </c>
      <c r="S75">
        <v>0</v>
      </c>
      <c r="T75">
        <v>0</v>
      </c>
      <c r="U75">
        <v>0</v>
      </c>
      <c r="V75">
        <v>0</v>
      </c>
      <c r="W75">
        <v>9100</v>
      </c>
      <c r="X75">
        <v>9400</v>
      </c>
      <c r="Y75">
        <v>1.2821593769999999</v>
      </c>
      <c r="Z75">
        <v>-77.269496509999996</v>
      </c>
      <c r="AA75" s="1" t="s">
        <v>15</v>
      </c>
      <c r="AB75">
        <v>0</v>
      </c>
      <c r="AC75" t="str">
        <f>MID(TablaPivotFinal[[#This Row],[Fecha]],1,4)</f>
        <v>2016</v>
      </c>
      <c r="AD75" t="str">
        <f>MID(TablaPivotFinal[[#This Row],[Fecha]],5,3)</f>
        <v>Ago</v>
      </c>
      <c r="AE75" s="1">
        <v>0</v>
      </c>
      <c r="AF75" s="1">
        <v>0</v>
      </c>
    </row>
    <row r="76" spans="1:32" x14ac:dyDescent="0.3">
      <c r="A76" s="1" t="s">
        <v>110</v>
      </c>
      <c r="B76" s="1" t="s">
        <v>111</v>
      </c>
      <c r="C76">
        <v>2502</v>
      </c>
      <c r="D76" s="1" t="s">
        <v>100</v>
      </c>
      <c r="E76">
        <v>52</v>
      </c>
      <c r="F76" s="1" t="s">
        <v>112</v>
      </c>
      <c r="G76" s="1" t="s">
        <v>113</v>
      </c>
      <c r="H76" s="1" t="s">
        <v>111</v>
      </c>
      <c r="I76" s="1" t="s">
        <v>114</v>
      </c>
      <c r="J76" s="1" t="s">
        <v>115</v>
      </c>
      <c r="K76">
        <v>-1</v>
      </c>
      <c r="L76">
        <v>-1</v>
      </c>
      <c r="M76" s="1" t="s">
        <v>116</v>
      </c>
      <c r="N76">
        <v>0</v>
      </c>
      <c r="O76">
        <v>0</v>
      </c>
      <c r="P76">
        <v>22200</v>
      </c>
      <c r="Q76">
        <v>29100</v>
      </c>
      <c r="R76">
        <v>33600</v>
      </c>
      <c r="S76">
        <v>0</v>
      </c>
      <c r="T76">
        <v>0</v>
      </c>
      <c r="U76">
        <v>0</v>
      </c>
      <c r="V76">
        <v>0</v>
      </c>
      <c r="W76">
        <v>9100</v>
      </c>
      <c r="X76">
        <v>9400</v>
      </c>
      <c r="Y76">
        <v>1.2821593769999999</v>
      </c>
      <c r="Z76">
        <v>-77.269496509999996</v>
      </c>
      <c r="AA76" s="1" t="s">
        <v>17</v>
      </c>
      <c r="AB76">
        <v>0</v>
      </c>
      <c r="AC76" t="str">
        <f>MID(TablaPivotFinal[[#This Row],[Fecha]],1,4)</f>
        <v>2016</v>
      </c>
      <c r="AD76" t="str">
        <f>MID(TablaPivotFinal[[#This Row],[Fecha]],5,3)</f>
        <v>Dic</v>
      </c>
      <c r="AE76" s="1">
        <v>0</v>
      </c>
      <c r="AF76" s="1">
        <v>0</v>
      </c>
    </row>
    <row r="77" spans="1:32" x14ac:dyDescent="0.3">
      <c r="A77" s="1" t="s">
        <v>110</v>
      </c>
      <c r="B77" s="1" t="s">
        <v>111</v>
      </c>
      <c r="C77">
        <v>2502</v>
      </c>
      <c r="D77" s="1" t="s">
        <v>100</v>
      </c>
      <c r="E77">
        <v>52</v>
      </c>
      <c r="F77" s="1" t="s">
        <v>112</v>
      </c>
      <c r="G77" s="1" t="s">
        <v>113</v>
      </c>
      <c r="H77" s="1" t="s">
        <v>111</v>
      </c>
      <c r="I77" s="1" t="s">
        <v>114</v>
      </c>
      <c r="J77" s="1" t="s">
        <v>115</v>
      </c>
      <c r="K77">
        <v>-1</v>
      </c>
      <c r="L77">
        <v>-1</v>
      </c>
      <c r="M77" s="1" t="s">
        <v>116</v>
      </c>
      <c r="N77">
        <v>0</v>
      </c>
      <c r="O77">
        <v>0</v>
      </c>
      <c r="P77">
        <v>22200</v>
      </c>
      <c r="Q77">
        <v>29100</v>
      </c>
      <c r="R77">
        <v>33600</v>
      </c>
      <c r="S77">
        <v>0</v>
      </c>
      <c r="T77">
        <v>0</v>
      </c>
      <c r="U77">
        <v>0</v>
      </c>
      <c r="V77">
        <v>0</v>
      </c>
      <c r="W77">
        <v>9100</v>
      </c>
      <c r="X77">
        <v>9400</v>
      </c>
      <c r="Y77">
        <v>1.2821593769999999</v>
      </c>
      <c r="Z77">
        <v>-77.269496509999996</v>
      </c>
      <c r="AA77" s="1" t="s">
        <v>19</v>
      </c>
      <c r="AB77">
        <v>0</v>
      </c>
      <c r="AC77" t="str">
        <f>MID(TablaPivotFinal[[#This Row],[Fecha]],1,4)</f>
        <v>2016</v>
      </c>
      <c r="AD77" t="str">
        <f>MID(TablaPivotFinal[[#This Row],[Fecha]],5,3)</f>
        <v>Ene</v>
      </c>
      <c r="AE77" s="1">
        <v>0</v>
      </c>
      <c r="AF77" s="1">
        <v>0</v>
      </c>
    </row>
    <row r="78" spans="1:32" x14ac:dyDescent="0.3">
      <c r="A78" s="1" t="s">
        <v>110</v>
      </c>
      <c r="B78" s="1" t="s">
        <v>111</v>
      </c>
      <c r="C78">
        <v>2502</v>
      </c>
      <c r="D78" s="1" t="s">
        <v>100</v>
      </c>
      <c r="E78">
        <v>52</v>
      </c>
      <c r="F78" s="1" t="s">
        <v>112</v>
      </c>
      <c r="G78" s="1" t="s">
        <v>113</v>
      </c>
      <c r="H78" s="1" t="s">
        <v>111</v>
      </c>
      <c r="I78" s="1" t="s">
        <v>114</v>
      </c>
      <c r="J78" s="1" t="s">
        <v>115</v>
      </c>
      <c r="K78">
        <v>-1</v>
      </c>
      <c r="L78">
        <v>-1</v>
      </c>
      <c r="M78" s="1" t="s">
        <v>116</v>
      </c>
      <c r="N78">
        <v>0</v>
      </c>
      <c r="O78">
        <v>0</v>
      </c>
      <c r="P78">
        <v>22200</v>
      </c>
      <c r="Q78">
        <v>29100</v>
      </c>
      <c r="R78">
        <v>33600</v>
      </c>
      <c r="S78">
        <v>0</v>
      </c>
      <c r="T78">
        <v>0</v>
      </c>
      <c r="U78">
        <v>0</v>
      </c>
      <c r="V78">
        <v>0</v>
      </c>
      <c r="W78">
        <v>9100</v>
      </c>
      <c r="X78">
        <v>9400</v>
      </c>
      <c r="Y78">
        <v>1.2821593769999999</v>
      </c>
      <c r="Z78">
        <v>-77.269496509999996</v>
      </c>
      <c r="AA78" s="1" t="s">
        <v>21</v>
      </c>
      <c r="AB78">
        <v>0</v>
      </c>
      <c r="AC78" t="str">
        <f>MID(TablaPivotFinal[[#This Row],[Fecha]],1,4)</f>
        <v>2016</v>
      </c>
      <c r="AD78" t="str">
        <f>MID(TablaPivotFinal[[#This Row],[Fecha]],5,3)</f>
        <v>Feb</v>
      </c>
      <c r="AE78" s="1">
        <v>0</v>
      </c>
      <c r="AF78" s="1">
        <v>0</v>
      </c>
    </row>
    <row r="79" spans="1:32" x14ac:dyDescent="0.3">
      <c r="A79" s="1" t="s">
        <v>110</v>
      </c>
      <c r="B79" s="1" t="s">
        <v>111</v>
      </c>
      <c r="C79">
        <v>2502</v>
      </c>
      <c r="D79" s="1" t="s">
        <v>100</v>
      </c>
      <c r="E79">
        <v>52</v>
      </c>
      <c r="F79" s="1" t="s">
        <v>112</v>
      </c>
      <c r="G79" s="1" t="s">
        <v>113</v>
      </c>
      <c r="H79" s="1" t="s">
        <v>111</v>
      </c>
      <c r="I79" s="1" t="s">
        <v>114</v>
      </c>
      <c r="J79" s="1" t="s">
        <v>115</v>
      </c>
      <c r="K79">
        <v>-1</v>
      </c>
      <c r="L79">
        <v>-1</v>
      </c>
      <c r="M79" s="1" t="s">
        <v>116</v>
      </c>
      <c r="N79">
        <v>0</v>
      </c>
      <c r="O79">
        <v>0</v>
      </c>
      <c r="P79">
        <v>22200</v>
      </c>
      <c r="Q79">
        <v>29100</v>
      </c>
      <c r="R79">
        <v>33600</v>
      </c>
      <c r="S79">
        <v>0</v>
      </c>
      <c r="T79">
        <v>0</v>
      </c>
      <c r="U79">
        <v>0</v>
      </c>
      <c r="V79">
        <v>0</v>
      </c>
      <c r="W79">
        <v>9100</v>
      </c>
      <c r="X79">
        <v>9400</v>
      </c>
      <c r="Y79">
        <v>1.2821593769999999</v>
      </c>
      <c r="Z79">
        <v>-77.269496509999996</v>
      </c>
      <c r="AA79" s="1" t="s">
        <v>23</v>
      </c>
      <c r="AB79">
        <v>0</v>
      </c>
      <c r="AC79" t="str">
        <f>MID(TablaPivotFinal[[#This Row],[Fecha]],1,4)</f>
        <v>2016</v>
      </c>
      <c r="AD79" t="str">
        <f>MID(TablaPivotFinal[[#This Row],[Fecha]],5,3)</f>
        <v>Jul</v>
      </c>
      <c r="AE79" s="1">
        <v>0</v>
      </c>
      <c r="AF79" s="1">
        <v>0</v>
      </c>
    </row>
    <row r="80" spans="1:32" x14ac:dyDescent="0.3">
      <c r="A80" s="1" t="s">
        <v>110</v>
      </c>
      <c r="B80" s="1" t="s">
        <v>111</v>
      </c>
      <c r="C80">
        <v>2502</v>
      </c>
      <c r="D80" s="1" t="s">
        <v>100</v>
      </c>
      <c r="E80">
        <v>52</v>
      </c>
      <c r="F80" s="1" t="s">
        <v>112</v>
      </c>
      <c r="G80" s="1" t="s">
        <v>113</v>
      </c>
      <c r="H80" s="1" t="s">
        <v>111</v>
      </c>
      <c r="I80" s="1" t="s">
        <v>114</v>
      </c>
      <c r="J80" s="1" t="s">
        <v>115</v>
      </c>
      <c r="K80">
        <v>-1</v>
      </c>
      <c r="L80">
        <v>-1</v>
      </c>
      <c r="M80" s="1" t="s">
        <v>116</v>
      </c>
      <c r="N80">
        <v>0</v>
      </c>
      <c r="O80">
        <v>0</v>
      </c>
      <c r="P80">
        <v>22200</v>
      </c>
      <c r="Q80">
        <v>29100</v>
      </c>
      <c r="R80">
        <v>33600</v>
      </c>
      <c r="S80">
        <v>0</v>
      </c>
      <c r="T80">
        <v>0</v>
      </c>
      <c r="U80">
        <v>0</v>
      </c>
      <c r="V80">
        <v>0</v>
      </c>
      <c r="W80">
        <v>9100</v>
      </c>
      <c r="X80">
        <v>9400</v>
      </c>
      <c r="Y80">
        <v>1.2821593769999999</v>
      </c>
      <c r="Z80">
        <v>-77.269496509999996</v>
      </c>
      <c r="AA80" s="1" t="s">
        <v>25</v>
      </c>
      <c r="AB80">
        <v>0</v>
      </c>
      <c r="AC80" t="str">
        <f>MID(TablaPivotFinal[[#This Row],[Fecha]],1,4)</f>
        <v>2016</v>
      </c>
      <c r="AD80" t="str">
        <f>MID(TablaPivotFinal[[#This Row],[Fecha]],5,3)</f>
        <v>Jun</v>
      </c>
      <c r="AE80" s="1">
        <v>0</v>
      </c>
      <c r="AF80" s="1">
        <v>0</v>
      </c>
    </row>
    <row r="81" spans="1:32" x14ac:dyDescent="0.3">
      <c r="A81" s="1" t="s">
        <v>110</v>
      </c>
      <c r="B81" s="1" t="s">
        <v>111</v>
      </c>
      <c r="C81">
        <v>2502</v>
      </c>
      <c r="D81" s="1" t="s">
        <v>100</v>
      </c>
      <c r="E81">
        <v>52</v>
      </c>
      <c r="F81" s="1" t="s">
        <v>112</v>
      </c>
      <c r="G81" s="1" t="s">
        <v>113</v>
      </c>
      <c r="H81" s="1" t="s">
        <v>111</v>
      </c>
      <c r="I81" s="1" t="s">
        <v>114</v>
      </c>
      <c r="J81" s="1" t="s">
        <v>115</v>
      </c>
      <c r="K81">
        <v>-1</v>
      </c>
      <c r="L81">
        <v>-1</v>
      </c>
      <c r="M81" s="1" t="s">
        <v>116</v>
      </c>
      <c r="N81">
        <v>0</v>
      </c>
      <c r="O81">
        <v>0</v>
      </c>
      <c r="P81">
        <v>22200</v>
      </c>
      <c r="Q81">
        <v>29100</v>
      </c>
      <c r="R81">
        <v>33600</v>
      </c>
      <c r="S81">
        <v>0</v>
      </c>
      <c r="T81">
        <v>0</v>
      </c>
      <c r="U81">
        <v>0</v>
      </c>
      <c r="V81">
        <v>0</v>
      </c>
      <c r="W81">
        <v>9100</v>
      </c>
      <c r="X81">
        <v>9400</v>
      </c>
      <c r="Y81">
        <v>1.2821593769999999</v>
      </c>
      <c r="Z81">
        <v>-77.269496509999996</v>
      </c>
      <c r="AA81" s="1" t="s">
        <v>27</v>
      </c>
      <c r="AB81">
        <v>0</v>
      </c>
      <c r="AC81" t="str">
        <f>MID(TablaPivotFinal[[#This Row],[Fecha]],1,4)</f>
        <v>2016</v>
      </c>
      <c r="AD81" t="str">
        <f>MID(TablaPivotFinal[[#This Row],[Fecha]],5,3)</f>
        <v>Mar</v>
      </c>
      <c r="AE81" s="1">
        <v>0</v>
      </c>
      <c r="AF81" s="1">
        <v>0</v>
      </c>
    </row>
    <row r="82" spans="1:32" x14ac:dyDescent="0.3">
      <c r="A82" s="1" t="s">
        <v>110</v>
      </c>
      <c r="B82" s="1" t="s">
        <v>111</v>
      </c>
      <c r="C82">
        <v>2502</v>
      </c>
      <c r="D82" s="1" t="s">
        <v>100</v>
      </c>
      <c r="E82">
        <v>52</v>
      </c>
      <c r="F82" s="1" t="s">
        <v>112</v>
      </c>
      <c r="G82" s="1" t="s">
        <v>113</v>
      </c>
      <c r="H82" s="1" t="s">
        <v>111</v>
      </c>
      <c r="I82" s="1" t="s">
        <v>114</v>
      </c>
      <c r="J82" s="1" t="s">
        <v>115</v>
      </c>
      <c r="K82">
        <v>-1</v>
      </c>
      <c r="L82">
        <v>-1</v>
      </c>
      <c r="M82" s="1" t="s">
        <v>116</v>
      </c>
      <c r="N82">
        <v>0</v>
      </c>
      <c r="O82">
        <v>0</v>
      </c>
      <c r="P82">
        <v>22200</v>
      </c>
      <c r="Q82">
        <v>29100</v>
      </c>
      <c r="R82">
        <v>33600</v>
      </c>
      <c r="S82">
        <v>0</v>
      </c>
      <c r="T82">
        <v>0</v>
      </c>
      <c r="U82">
        <v>0</v>
      </c>
      <c r="V82">
        <v>0</v>
      </c>
      <c r="W82">
        <v>9100</v>
      </c>
      <c r="X82">
        <v>9400</v>
      </c>
      <c r="Y82">
        <v>1.2821593769999999</v>
      </c>
      <c r="Z82">
        <v>-77.269496509999996</v>
      </c>
      <c r="AA82" s="1" t="s">
        <v>29</v>
      </c>
      <c r="AB82">
        <v>0</v>
      </c>
      <c r="AC82" t="str">
        <f>MID(TablaPivotFinal[[#This Row],[Fecha]],1,4)</f>
        <v>2016</v>
      </c>
      <c r="AD82" t="str">
        <f>MID(TablaPivotFinal[[#This Row],[Fecha]],5,3)</f>
        <v>May</v>
      </c>
      <c r="AE82" s="1">
        <v>0</v>
      </c>
      <c r="AF82" s="1">
        <v>0</v>
      </c>
    </row>
    <row r="83" spans="1:32" x14ac:dyDescent="0.3">
      <c r="A83" s="1" t="s">
        <v>110</v>
      </c>
      <c r="B83" s="1" t="s">
        <v>111</v>
      </c>
      <c r="C83">
        <v>2502</v>
      </c>
      <c r="D83" s="1" t="s">
        <v>100</v>
      </c>
      <c r="E83">
        <v>52</v>
      </c>
      <c r="F83" s="1" t="s">
        <v>112</v>
      </c>
      <c r="G83" s="1" t="s">
        <v>113</v>
      </c>
      <c r="H83" s="1" t="s">
        <v>111</v>
      </c>
      <c r="I83" s="1" t="s">
        <v>114</v>
      </c>
      <c r="J83" s="1" t="s">
        <v>115</v>
      </c>
      <c r="K83">
        <v>-1</v>
      </c>
      <c r="L83">
        <v>-1</v>
      </c>
      <c r="M83" s="1" t="s">
        <v>116</v>
      </c>
      <c r="N83">
        <v>0</v>
      </c>
      <c r="O83">
        <v>0</v>
      </c>
      <c r="P83">
        <v>22200</v>
      </c>
      <c r="Q83">
        <v>29100</v>
      </c>
      <c r="R83">
        <v>33600</v>
      </c>
      <c r="S83">
        <v>0</v>
      </c>
      <c r="T83">
        <v>0</v>
      </c>
      <c r="U83">
        <v>0</v>
      </c>
      <c r="V83">
        <v>0</v>
      </c>
      <c r="W83">
        <v>9100</v>
      </c>
      <c r="X83">
        <v>9400</v>
      </c>
      <c r="Y83">
        <v>1.2821593769999999</v>
      </c>
      <c r="Z83">
        <v>-77.269496509999996</v>
      </c>
      <c r="AA83" s="1" t="s">
        <v>31</v>
      </c>
      <c r="AB83">
        <v>0</v>
      </c>
      <c r="AC83" t="str">
        <f>MID(TablaPivotFinal[[#This Row],[Fecha]],1,4)</f>
        <v>2016</v>
      </c>
      <c r="AD83" t="str">
        <f>MID(TablaPivotFinal[[#This Row],[Fecha]],5,3)</f>
        <v>Nov</v>
      </c>
      <c r="AE83" s="1">
        <v>0</v>
      </c>
      <c r="AF83" s="1">
        <v>0</v>
      </c>
    </row>
    <row r="84" spans="1:32" x14ac:dyDescent="0.3">
      <c r="A84" s="1" t="s">
        <v>110</v>
      </c>
      <c r="B84" s="1" t="s">
        <v>111</v>
      </c>
      <c r="C84">
        <v>2502</v>
      </c>
      <c r="D84" s="1" t="s">
        <v>100</v>
      </c>
      <c r="E84">
        <v>52</v>
      </c>
      <c r="F84" s="1" t="s">
        <v>112</v>
      </c>
      <c r="G84" s="1" t="s">
        <v>113</v>
      </c>
      <c r="H84" s="1" t="s">
        <v>111</v>
      </c>
      <c r="I84" s="1" t="s">
        <v>114</v>
      </c>
      <c r="J84" s="1" t="s">
        <v>115</v>
      </c>
      <c r="K84">
        <v>-1</v>
      </c>
      <c r="L84">
        <v>-1</v>
      </c>
      <c r="M84" s="1" t="s">
        <v>116</v>
      </c>
      <c r="N84">
        <v>0</v>
      </c>
      <c r="O84">
        <v>0</v>
      </c>
      <c r="P84">
        <v>22200</v>
      </c>
      <c r="Q84">
        <v>29100</v>
      </c>
      <c r="R84">
        <v>33600</v>
      </c>
      <c r="S84">
        <v>0</v>
      </c>
      <c r="T84">
        <v>0</v>
      </c>
      <c r="U84">
        <v>0</v>
      </c>
      <c r="V84">
        <v>0</v>
      </c>
      <c r="W84">
        <v>9100</v>
      </c>
      <c r="X84">
        <v>9400</v>
      </c>
      <c r="Y84">
        <v>1.2821593769999999</v>
      </c>
      <c r="Z84">
        <v>-77.269496509999996</v>
      </c>
      <c r="AA84" s="1" t="s">
        <v>33</v>
      </c>
      <c r="AB84">
        <v>0</v>
      </c>
      <c r="AC84" t="str">
        <f>MID(TablaPivotFinal[[#This Row],[Fecha]],1,4)</f>
        <v>2016</v>
      </c>
      <c r="AD84" t="str">
        <f>MID(TablaPivotFinal[[#This Row],[Fecha]],5,3)</f>
        <v>Oct</v>
      </c>
      <c r="AE84" s="1">
        <v>0</v>
      </c>
      <c r="AF84" s="1">
        <v>0</v>
      </c>
    </row>
    <row r="85" spans="1:32" x14ac:dyDescent="0.3">
      <c r="A85" s="1" t="s">
        <v>110</v>
      </c>
      <c r="B85" s="1" t="s">
        <v>111</v>
      </c>
      <c r="C85">
        <v>2502</v>
      </c>
      <c r="D85" s="1" t="s">
        <v>100</v>
      </c>
      <c r="E85">
        <v>52</v>
      </c>
      <c r="F85" s="1" t="s">
        <v>112</v>
      </c>
      <c r="G85" s="1" t="s">
        <v>113</v>
      </c>
      <c r="H85" s="1" t="s">
        <v>111</v>
      </c>
      <c r="I85" s="1" t="s">
        <v>114</v>
      </c>
      <c r="J85" s="1" t="s">
        <v>115</v>
      </c>
      <c r="K85">
        <v>-1</v>
      </c>
      <c r="L85">
        <v>-1</v>
      </c>
      <c r="M85" s="1" t="s">
        <v>116</v>
      </c>
      <c r="N85">
        <v>0</v>
      </c>
      <c r="O85">
        <v>0</v>
      </c>
      <c r="P85">
        <v>22200</v>
      </c>
      <c r="Q85">
        <v>29100</v>
      </c>
      <c r="R85">
        <v>33600</v>
      </c>
      <c r="S85">
        <v>0</v>
      </c>
      <c r="T85">
        <v>0</v>
      </c>
      <c r="U85">
        <v>0</v>
      </c>
      <c r="V85">
        <v>0</v>
      </c>
      <c r="W85">
        <v>9100</v>
      </c>
      <c r="X85">
        <v>9400</v>
      </c>
      <c r="Y85">
        <v>1.2821593769999999</v>
      </c>
      <c r="Z85">
        <v>-77.269496509999996</v>
      </c>
      <c r="AA85" s="1" t="s">
        <v>35</v>
      </c>
      <c r="AB85">
        <v>0</v>
      </c>
      <c r="AC85" t="str">
        <f>MID(TablaPivotFinal[[#This Row],[Fecha]],1,4)</f>
        <v>2016</v>
      </c>
      <c r="AD85" t="str">
        <f>MID(TablaPivotFinal[[#This Row],[Fecha]],5,3)</f>
        <v>Sep</v>
      </c>
      <c r="AE85" s="1">
        <v>0</v>
      </c>
      <c r="AF85" s="1">
        <v>0</v>
      </c>
    </row>
    <row r="86" spans="1:32" x14ac:dyDescent="0.3">
      <c r="A86" s="1" t="s">
        <v>110</v>
      </c>
      <c r="B86" s="1" t="s">
        <v>111</v>
      </c>
      <c r="C86">
        <v>2502</v>
      </c>
      <c r="D86" s="1" t="s">
        <v>100</v>
      </c>
      <c r="E86">
        <v>52</v>
      </c>
      <c r="F86" s="1" t="s">
        <v>112</v>
      </c>
      <c r="G86" s="1" t="s">
        <v>113</v>
      </c>
      <c r="H86" s="1" t="s">
        <v>111</v>
      </c>
      <c r="I86" s="1" t="s">
        <v>114</v>
      </c>
      <c r="J86" s="1" t="s">
        <v>115</v>
      </c>
      <c r="K86">
        <v>-1</v>
      </c>
      <c r="L86">
        <v>-1</v>
      </c>
      <c r="M86" s="1" t="s">
        <v>116</v>
      </c>
      <c r="N86">
        <v>0</v>
      </c>
      <c r="O86">
        <v>0</v>
      </c>
      <c r="P86">
        <v>22200</v>
      </c>
      <c r="Q86">
        <v>29100</v>
      </c>
      <c r="R86">
        <v>33600</v>
      </c>
      <c r="S86">
        <v>0</v>
      </c>
      <c r="T86">
        <v>0</v>
      </c>
      <c r="U86">
        <v>0</v>
      </c>
      <c r="V86">
        <v>0</v>
      </c>
      <c r="W86">
        <v>9100</v>
      </c>
      <c r="X86">
        <v>9400</v>
      </c>
      <c r="Y86">
        <v>1.2821593769999999</v>
      </c>
      <c r="Z86">
        <v>-77.269496509999996</v>
      </c>
      <c r="AA86" s="1" t="s">
        <v>37</v>
      </c>
      <c r="AB86">
        <v>0</v>
      </c>
      <c r="AC86" t="str">
        <f>MID(TablaPivotFinal[[#This Row],[Fecha]],1,4)</f>
        <v>2017</v>
      </c>
      <c r="AD86" t="str">
        <f>MID(TablaPivotFinal[[#This Row],[Fecha]],5,3)</f>
        <v>Abr</v>
      </c>
      <c r="AE86" s="1">
        <v>0</v>
      </c>
      <c r="AF86" s="1">
        <v>0</v>
      </c>
    </row>
    <row r="87" spans="1:32" x14ac:dyDescent="0.3">
      <c r="A87" s="1" t="s">
        <v>110</v>
      </c>
      <c r="B87" s="1" t="s">
        <v>111</v>
      </c>
      <c r="C87">
        <v>2502</v>
      </c>
      <c r="D87" s="1" t="s">
        <v>100</v>
      </c>
      <c r="E87">
        <v>52</v>
      </c>
      <c r="F87" s="1" t="s">
        <v>112</v>
      </c>
      <c r="G87" s="1" t="s">
        <v>113</v>
      </c>
      <c r="H87" s="1" t="s">
        <v>111</v>
      </c>
      <c r="I87" s="1" t="s">
        <v>114</v>
      </c>
      <c r="J87" s="1" t="s">
        <v>115</v>
      </c>
      <c r="K87">
        <v>-1</v>
      </c>
      <c r="L87">
        <v>-1</v>
      </c>
      <c r="M87" s="1" t="s">
        <v>116</v>
      </c>
      <c r="N87">
        <v>0</v>
      </c>
      <c r="O87">
        <v>0</v>
      </c>
      <c r="P87">
        <v>22200</v>
      </c>
      <c r="Q87">
        <v>29100</v>
      </c>
      <c r="R87">
        <v>33600</v>
      </c>
      <c r="S87">
        <v>0</v>
      </c>
      <c r="T87">
        <v>0</v>
      </c>
      <c r="U87">
        <v>0</v>
      </c>
      <c r="V87">
        <v>0</v>
      </c>
      <c r="W87">
        <v>9100</v>
      </c>
      <c r="X87">
        <v>9400</v>
      </c>
      <c r="Y87">
        <v>1.2821593769999999</v>
      </c>
      <c r="Z87">
        <v>-77.269496509999996</v>
      </c>
      <c r="AA87" s="1" t="s">
        <v>39</v>
      </c>
      <c r="AB87">
        <v>0</v>
      </c>
      <c r="AC87" t="str">
        <f>MID(TablaPivotFinal[[#This Row],[Fecha]],1,4)</f>
        <v>2017</v>
      </c>
      <c r="AD87" t="str">
        <f>MID(TablaPivotFinal[[#This Row],[Fecha]],5,3)</f>
        <v>Ago</v>
      </c>
      <c r="AE87" s="1">
        <v>0</v>
      </c>
      <c r="AF87" s="1">
        <v>0</v>
      </c>
    </row>
    <row r="88" spans="1:32" x14ac:dyDescent="0.3">
      <c r="A88" s="1" t="s">
        <v>110</v>
      </c>
      <c r="B88" s="1" t="s">
        <v>111</v>
      </c>
      <c r="C88">
        <v>2502</v>
      </c>
      <c r="D88" s="1" t="s">
        <v>100</v>
      </c>
      <c r="E88">
        <v>52</v>
      </c>
      <c r="F88" s="1" t="s">
        <v>112</v>
      </c>
      <c r="G88" s="1" t="s">
        <v>113</v>
      </c>
      <c r="H88" s="1" t="s">
        <v>111</v>
      </c>
      <c r="I88" s="1" t="s">
        <v>114</v>
      </c>
      <c r="J88" s="1" t="s">
        <v>115</v>
      </c>
      <c r="K88">
        <v>-1</v>
      </c>
      <c r="L88">
        <v>-1</v>
      </c>
      <c r="M88" s="1" t="s">
        <v>116</v>
      </c>
      <c r="N88">
        <v>0</v>
      </c>
      <c r="O88">
        <v>0</v>
      </c>
      <c r="P88">
        <v>22200</v>
      </c>
      <c r="Q88">
        <v>29100</v>
      </c>
      <c r="R88">
        <v>33600</v>
      </c>
      <c r="S88">
        <v>0</v>
      </c>
      <c r="T88">
        <v>0</v>
      </c>
      <c r="U88">
        <v>0</v>
      </c>
      <c r="V88">
        <v>0</v>
      </c>
      <c r="W88">
        <v>9100</v>
      </c>
      <c r="X88">
        <v>9400</v>
      </c>
      <c r="Y88">
        <v>1.2821593769999999</v>
      </c>
      <c r="Z88">
        <v>-77.269496509999996</v>
      </c>
      <c r="AA88" s="1" t="s">
        <v>41</v>
      </c>
      <c r="AB88">
        <v>0</v>
      </c>
      <c r="AC88" t="str">
        <f>MID(TablaPivotFinal[[#This Row],[Fecha]],1,4)</f>
        <v>2017</v>
      </c>
      <c r="AD88" t="str">
        <f>MID(TablaPivotFinal[[#This Row],[Fecha]],5,3)</f>
        <v>Dic</v>
      </c>
      <c r="AE88" s="1">
        <v>0</v>
      </c>
      <c r="AF88" s="1">
        <v>0</v>
      </c>
    </row>
    <row r="89" spans="1:32" x14ac:dyDescent="0.3">
      <c r="A89" s="1" t="s">
        <v>110</v>
      </c>
      <c r="B89" s="1" t="s">
        <v>111</v>
      </c>
      <c r="C89">
        <v>2502</v>
      </c>
      <c r="D89" s="1" t="s">
        <v>100</v>
      </c>
      <c r="E89">
        <v>52</v>
      </c>
      <c r="F89" s="1" t="s">
        <v>112</v>
      </c>
      <c r="G89" s="1" t="s">
        <v>113</v>
      </c>
      <c r="H89" s="1" t="s">
        <v>111</v>
      </c>
      <c r="I89" s="1" t="s">
        <v>114</v>
      </c>
      <c r="J89" s="1" t="s">
        <v>115</v>
      </c>
      <c r="K89">
        <v>-1</v>
      </c>
      <c r="L89">
        <v>-1</v>
      </c>
      <c r="M89" s="1" t="s">
        <v>116</v>
      </c>
      <c r="N89">
        <v>0</v>
      </c>
      <c r="O89">
        <v>0</v>
      </c>
      <c r="P89">
        <v>22200</v>
      </c>
      <c r="Q89">
        <v>29100</v>
      </c>
      <c r="R89">
        <v>33600</v>
      </c>
      <c r="S89">
        <v>0</v>
      </c>
      <c r="T89">
        <v>0</v>
      </c>
      <c r="U89">
        <v>0</v>
      </c>
      <c r="V89">
        <v>0</v>
      </c>
      <c r="W89">
        <v>9100</v>
      </c>
      <c r="X89">
        <v>9400</v>
      </c>
      <c r="Y89">
        <v>1.2821593769999999</v>
      </c>
      <c r="Z89">
        <v>-77.269496509999996</v>
      </c>
      <c r="AA89" s="1" t="s">
        <v>43</v>
      </c>
      <c r="AB89">
        <v>0</v>
      </c>
      <c r="AC89" t="str">
        <f>MID(TablaPivotFinal[[#This Row],[Fecha]],1,4)</f>
        <v>2017</v>
      </c>
      <c r="AD89" t="str">
        <f>MID(TablaPivotFinal[[#This Row],[Fecha]],5,3)</f>
        <v>Ene</v>
      </c>
      <c r="AE89" s="1">
        <v>0</v>
      </c>
      <c r="AF89" s="1">
        <v>0</v>
      </c>
    </row>
    <row r="90" spans="1:32" x14ac:dyDescent="0.3">
      <c r="A90" s="1" t="s">
        <v>110</v>
      </c>
      <c r="B90" s="1" t="s">
        <v>111</v>
      </c>
      <c r="C90">
        <v>2502</v>
      </c>
      <c r="D90" s="1" t="s">
        <v>100</v>
      </c>
      <c r="E90">
        <v>52</v>
      </c>
      <c r="F90" s="1" t="s">
        <v>112</v>
      </c>
      <c r="G90" s="1" t="s">
        <v>113</v>
      </c>
      <c r="H90" s="1" t="s">
        <v>111</v>
      </c>
      <c r="I90" s="1" t="s">
        <v>114</v>
      </c>
      <c r="J90" s="1" t="s">
        <v>115</v>
      </c>
      <c r="K90">
        <v>-1</v>
      </c>
      <c r="L90">
        <v>-1</v>
      </c>
      <c r="M90" s="1" t="s">
        <v>116</v>
      </c>
      <c r="N90">
        <v>0</v>
      </c>
      <c r="O90">
        <v>0</v>
      </c>
      <c r="P90">
        <v>22200</v>
      </c>
      <c r="Q90">
        <v>29100</v>
      </c>
      <c r="R90">
        <v>33600</v>
      </c>
      <c r="S90">
        <v>0</v>
      </c>
      <c r="T90">
        <v>0</v>
      </c>
      <c r="U90">
        <v>0</v>
      </c>
      <c r="V90">
        <v>0</v>
      </c>
      <c r="W90">
        <v>9100</v>
      </c>
      <c r="X90">
        <v>9400</v>
      </c>
      <c r="Y90">
        <v>1.2821593769999999</v>
      </c>
      <c r="Z90">
        <v>-77.269496509999996</v>
      </c>
      <c r="AA90" s="1" t="s">
        <v>45</v>
      </c>
      <c r="AB90">
        <v>0</v>
      </c>
      <c r="AC90" t="str">
        <f>MID(TablaPivotFinal[[#This Row],[Fecha]],1,4)</f>
        <v>2017</v>
      </c>
      <c r="AD90" t="str">
        <f>MID(TablaPivotFinal[[#This Row],[Fecha]],5,3)</f>
        <v>Feb</v>
      </c>
      <c r="AE90" s="1">
        <v>0</v>
      </c>
      <c r="AF90" s="1">
        <v>0</v>
      </c>
    </row>
    <row r="91" spans="1:32" x14ac:dyDescent="0.3">
      <c r="A91" s="1" t="s">
        <v>110</v>
      </c>
      <c r="B91" s="1" t="s">
        <v>111</v>
      </c>
      <c r="C91">
        <v>2502</v>
      </c>
      <c r="D91" s="1" t="s">
        <v>100</v>
      </c>
      <c r="E91">
        <v>52</v>
      </c>
      <c r="F91" s="1" t="s">
        <v>112</v>
      </c>
      <c r="G91" s="1" t="s">
        <v>113</v>
      </c>
      <c r="H91" s="1" t="s">
        <v>111</v>
      </c>
      <c r="I91" s="1" t="s">
        <v>114</v>
      </c>
      <c r="J91" s="1" t="s">
        <v>115</v>
      </c>
      <c r="K91">
        <v>-1</v>
      </c>
      <c r="L91">
        <v>-1</v>
      </c>
      <c r="M91" s="1" t="s">
        <v>116</v>
      </c>
      <c r="N91">
        <v>0</v>
      </c>
      <c r="O91">
        <v>0</v>
      </c>
      <c r="P91">
        <v>22200</v>
      </c>
      <c r="Q91">
        <v>29100</v>
      </c>
      <c r="R91">
        <v>33600</v>
      </c>
      <c r="S91">
        <v>0</v>
      </c>
      <c r="T91">
        <v>0</v>
      </c>
      <c r="U91">
        <v>0</v>
      </c>
      <c r="V91">
        <v>0</v>
      </c>
      <c r="W91">
        <v>9100</v>
      </c>
      <c r="X91">
        <v>9400</v>
      </c>
      <c r="Y91">
        <v>1.2821593769999999</v>
      </c>
      <c r="Z91">
        <v>-77.269496509999996</v>
      </c>
      <c r="AA91" s="1" t="s">
        <v>47</v>
      </c>
      <c r="AB91">
        <v>0</v>
      </c>
      <c r="AC91" t="str">
        <f>MID(TablaPivotFinal[[#This Row],[Fecha]],1,4)</f>
        <v>2017</v>
      </c>
      <c r="AD91" t="str">
        <f>MID(TablaPivotFinal[[#This Row],[Fecha]],5,3)</f>
        <v>Jul</v>
      </c>
      <c r="AE91" s="1">
        <v>0</v>
      </c>
      <c r="AF91" s="1">
        <v>0</v>
      </c>
    </row>
    <row r="92" spans="1:32" x14ac:dyDescent="0.3">
      <c r="A92" s="1" t="s">
        <v>110</v>
      </c>
      <c r="B92" s="1" t="s">
        <v>111</v>
      </c>
      <c r="C92">
        <v>2502</v>
      </c>
      <c r="D92" s="1" t="s">
        <v>100</v>
      </c>
      <c r="E92">
        <v>52</v>
      </c>
      <c r="F92" s="1" t="s">
        <v>112</v>
      </c>
      <c r="G92" s="1" t="s">
        <v>113</v>
      </c>
      <c r="H92" s="1" t="s">
        <v>111</v>
      </c>
      <c r="I92" s="1" t="s">
        <v>114</v>
      </c>
      <c r="J92" s="1" t="s">
        <v>115</v>
      </c>
      <c r="K92">
        <v>-1</v>
      </c>
      <c r="L92">
        <v>-1</v>
      </c>
      <c r="M92" s="1" t="s">
        <v>116</v>
      </c>
      <c r="N92">
        <v>0</v>
      </c>
      <c r="O92">
        <v>0</v>
      </c>
      <c r="P92">
        <v>22200</v>
      </c>
      <c r="Q92">
        <v>29100</v>
      </c>
      <c r="R92">
        <v>33600</v>
      </c>
      <c r="S92">
        <v>0</v>
      </c>
      <c r="T92">
        <v>0</v>
      </c>
      <c r="U92">
        <v>0</v>
      </c>
      <c r="V92">
        <v>0</v>
      </c>
      <c r="W92">
        <v>9100</v>
      </c>
      <c r="X92">
        <v>9400</v>
      </c>
      <c r="Y92">
        <v>1.2821593769999999</v>
      </c>
      <c r="Z92">
        <v>-77.269496509999996</v>
      </c>
      <c r="AA92" s="1" t="s">
        <v>49</v>
      </c>
      <c r="AB92">
        <v>0</v>
      </c>
      <c r="AC92" t="str">
        <f>MID(TablaPivotFinal[[#This Row],[Fecha]],1,4)</f>
        <v>2017</v>
      </c>
      <c r="AD92" t="str">
        <f>MID(TablaPivotFinal[[#This Row],[Fecha]],5,3)</f>
        <v>Jun</v>
      </c>
      <c r="AE92" s="1">
        <v>0</v>
      </c>
      <c r="AF92" s="1">
        <v>0</v>
      </c>
    </row>
    <row r="93" spans="1:32" x14ac:dyDescent="0.3">
      <c r="A93" s="1" t="s">
        <v>110</v>
      </c>
      <c r="B93" s="1" t="s">
        <v>111</v>
      </c>
      <c r="C93">
        <v>2502</v>
      </c>
      <c r="D93" s="1" t="s">
        <v>100</v>
      </c>
      <c r="E93">
        <v>52</v>
      </c>
      <c r="F93" s="1" t="s">
        <v>112</v>
      </c>
      <c r="G93" s="1" t="s">
        <v>113</v>
      </c>
      <c r="H93" s="1" t="s">
        <v>111</v>
      </c>
      <c r="I93" s="1" t="s">
        <v>114</v>
      </c>
      <c r="J93" s="1" t="s">
        <v>115</v>
      </c>
      <c r="K93">
        <v>-1</v>
      </c>
      <c r="L93">
        <v>-1</v>
      </c>
      <c r="M93" s="1" t="s">
        <v>116</v>
      </c>
      <c r="N93">
        <v>0</v>
      </c>
      <c r="O93">
        <v>0</v>
      </c>
      <c r="P93">
        <v>22200</v>
      </c>
      <c r="Q93">
        <v>29100</v>
      </c>
      <c r="R93">
        <v>33600</v>
      </c>
      <c r="S93">
        <v>0</v>
      </c>
      <c r="T93">
        <v>0</v>
      </c>
      <c r="U93">
        <v>0</v>
      </c>
      <c r="V93">
        <v>0</v>
      </c>
      <c r="W93">
        <v>9100</v>
      </c>
      <c r="X93">
        <v>9400</v>
      </c>
      <c r="Y93">
        <v>1.2821593769999999</v>
      </c>
      <c r="Z93">
        <v>-77.269496509999996</v>
      </c>
      <c r="AA93" s="1" t="s">
        <v>51</v>
      </c>
      <c r="AB93">
        <v>0</v>
      </c>
      <c r="AC93" t="str">
        <f>MID(TablaPivotFinal[[#This Row],[Fecha]],1,4)</f>
        <v>2017</v>
      </c>
      <c r="AD93" t="str">
        <f>MID(TablaPivotFinal[[#This Row],[Fecha]],5,3)</f>
        <v>Mar</v>
      </c>
      <c r="AE93" s="1">
        <v>0</v>
      </c>
      <c r="AF93" s="1">
        <v>0</v>
      </c>
    </row>
    <row r="94" spans="1:32" x14ac:dyDescent="0.3">
      <c r="A94" s="1" t="s">
        <v>110</v>
      </c>
      <c r="B94" s="1" t="s">
        <v>111</v>
      </c>
      <c r="C94">
        <v>2502</v>
      </c>
      <c r="D94" s="1" t="s">
        <v>100</v>
      </c>
      <c r="E94">
        <v>52</v>
      </c>
      <c r="F94" s="1" t="s">
        <v>112</v>
      </c>
      <c r="G94" s="1" t="s">
        <v>113</v>
      </c>
      <c r="H94" s="1" t="s">
        <v>111</v>
      </c>
      <c r="I94" s="1" t="s">
        <v>114</v>
      </c>
      <c r="J94" s="1" t="s">
        <v>115</v>
      </c>
      <c r="K94">
        <v>-1</v>
      </c>
      <c r="L94">
        <v>-1</v>
      </c>
      <c r="M94" s="1" t="s">
        <v>116</v>
      </c>
      <c r="N94">
        <v>0</v>
      </c>
      <c r="O94">
        <v>0</v>
      </c>
      <c r="P94">
        <v>22200</v>
      </c>
      <c r="Q94">
        <v>29100</v>
      </c>
      <c r="R94">
        <v>33600</v>
      </c>
      <c r="S94">
        <v>0</v>
      </c>
      <c r="T94">
        <v>0</v>
      </c>
      <c r="U94">
        <v>0</v>
      </c>
      <c r="V94">
        <v>0</v>
      </c>
      <c r="W94">
        <v>9100</v>
      </c>
      <c r="X94">
        <v>9400</v>
      </c>
      <c r="Y94">
        <v>1.2821593769999999</v>
      </c>
      <c r="Z94">
        <v>-77.269496509999996</v>
      </c>
      <c r="AA94" s="1" t="s">
        <v>53</v>
      </c>
      <c r="AB94">
        <v>0</v>
      </c>
      <c r="AC94" t="str">
        <f>MID(TablaPivotFinal[[#This Row],[Fecha]],1,4)</f>
        <v>2017</v>
      </c>
      <c r="AD94" t="str">
        <f>MID(TablaPivotFinal[[#This Row],[Fecha]],5,3)</f>
        <v>May</v>
      </c>
      <c r="AE94" s="1">
        <v>0</v>
      </c>
      <c r="AF94" s="1">
        <v>0</v>
      </c>
    </row>
    <row r="95" spans="1:32" x14ac:dyDescent="0.3">
      <c r="A95" s="1" t="s">
        <v>110</v>
      </c>
      <c r="B95" s="1" t="s">
        <v>111</v>
      </c>
      <c r="C95">
        <v>2502</v>
      </c>
      <c r="D95" s="1" t="s">
        <v>100</v>
      </c>
      <c r="E95">
        <v>52</v>
      </c>
      <c r="F95" s="1" t="s">
        <v>112</v>
      </c>
      <c r="G95" s="1" t="s">
        <v>113</v>
      </c>
      <c r="H95" s="1" t="s">
        <v>111</v>
      </c>
      <c r="I95" s="1" t="s">
        <v>114</v>
      </c>
      <c r="J95" s="1" t="s">
        <v>115</v>
      </c>
      <c r="K95">
        <v>-1</v>
      </c>
      <c r="L95">
        <v>-1</v>
      </c>
      <c r="M95" s="1" t="s">
        <v>116</v>
      </c>
      <c r="N95">
        <v>0</v>
      </c>
      <c r="O95">
        <v>0</v>
      </c>
      <c r="P95">
        <v>22200</v>
      </c>
      <c r="Q95">
        <v>29100</v>
      </c>
      <c r="R95">
        <v>33600</v>
      </c>
      <c r="S95">
        <v>0</v>
      </c>
      <c r="T95">
        <v>0</v>
      </c>
      <c r="U95">
        <v>0</v>
      </c>
      <c r="V95">
        <v>0</v>
      </c>
      <c r="W95">
        <v>9100</v>
      </c>
      <c r="X95">
        <v>9400</v>
      </c>
      <c r="Y95">
        <v>1.2821593769999999</v>
      </c>
      <c r="Z95">
        <v>-77.269496509999996</v>
      </c>
      <c r="AA95" s="1" t="s">
        <v>55</v>
      </c>
      <c r="AB95">
        <v>0</v>
      </c>
      <c r="AC95" t="str">
        <f>MID(TablaPivotFinal[[#This Row],[Fecha]],1,4)</f>
        <v>2017</v>
      </c>
      <c r="AD95" t="str">
        <f>MID(TablaPivotFinal[[#This Row],[Fecha]],5,3)</f>
        <v>Nov</v>
      </c>
      <c r="AE95" s="1">
        <v>0</v>
      </c>
      <c r="AF95" s="1">
        <v>0</v>
      </c>
    </row>
    <row r="96" spans="1:32" x14ac:dyDescent="0.3">
      <c r="A96" s="1" t="s">
        <v>110</v>
      </c>
      <c r="B96" s="1" t="s">
        <v>111</v>
      </c>
      <c r="C96">
        <v>2502</v>
      </c>
      <c r="D96" s="1" t="s">
        <v>100</v>
      </c>
      <c r="E96">
        <v>52</v>
      </c>
      <c r="F96" s="1" t="s">
        <v>112</v>
      </c>
      <c r="G96" s="1" t="s">
        <v>113</v>
      </c>
      <c r="H96" s="1" t="s">
        <v>111</v>
      </c>
      <c r="I96" s="1" t="s">
        <v>114</v>
      </c>
      <c r="J96" s="1" t="s">
        <v>115</v>
      </c>
      <c r="K96">
        <v>-1</v>
      </c>
      <c r="L96">
        <v>-1</v>
      </c>
      <c r="M96" s="1" t="s">
        <v>116</v>
      </c>
      <c r="N96">
        <v>0</v>
      </c>
      <c r="O96">
        <v>0</v>
      </c>
      <c r="P96">
        <v>22200</v>
      </c>
      <c r="Q96">
        <v>29100</v>
      </c>
      <c r="R96">
        <v>33600</v>
      </c>
      <c r="S96">
        <v>0</v>
      </c>
      <c r="T96">
        <v>0</v>
      </c>
      <c r="U96">
        <v>0</v>
      </c>
      <c r="V96">
        <v>0</v>
      </c>
      <c r="W96">
        <v>9100</v>
      </c>
      <c r="X96">
        <v>9400</v>
      </c>
      <c r="Y96">
        <v>1.2821593769999999</v>
      </c>
      <c r="Z96">
        <v>-77.269496509999996</v>
      </c>
      <c r="AA96" s="1" t="s">
        <v>57</v>
      </c>
      <c r="AB96">
        <v>0</v>
      </c>
      <c r="AC96" t="str">
        <f>MID(TablaPivotFinal[[#This Row],[Fecha]],1,4)</f>
        <v>2017</v>
      </c>
      <c r="AD96" t="str">
        <f>MID(TablaPivotFinal[[#This Row],[Fecha]],5,3)</f>
        <v>Oct</v>
      </c>
      <c r="AE96" s="1">
        <v>0</v>
      </c>
      <c r="AF96" s="1">
        <v>0</v>
      </c>
    </row>
    <row r="97" spans="1:32" x14ac:dyDescent="0.3">
      <c r="A97" s="1" t="s">
        <v>110</v>
      </c>
      <c r="B97" s="1" t="s">
        <v>111</v>
      </c>
      <c r="C97">
        <v>2502</v>
      </c>
      <c r="D97" s="1" t="s">
        <v>100</v>
      </c>
      <c r="E97">
        <v>52</v>
      </c>
      <c r="F97" s="1" t="s">
        <v>112</v>
      </c>
      <c r="G97" s="1" t="s">
        <v>113</v>
      </c>
      <c r="H97" s="1" t="s">
        <v>111</v>
      </c>
      <c r="I97" s="1" t="s">
        <v>114</v>
      </c>
      <c r="J97" s="1" t="s">
        <v>115</v>
      </c>
      <c r="K97">
        <v>-1</v>
      </c>
      <c r="L97">
        <v>-1</v>
      </c>
      <c r="M97" s="1" t="s">
        <v>116</v>
      </c>
      <c r="N97">
        <v>0</v>
      </c>
      <c r="O97">
        <v>0</v>
      </c>
      <c r="P97">
        <v>22200</v>
      </c>
      <c r="Q97">
        <v>29100</v>
      </c>
      <c r="R97">
        <v>33600</v>
      </c>
      <c r="S97">
        <v>0</v>
      </c>
      <c r="T97">
        <v>0</v>
      </c>
      <c r="U97">
        <v>0</v>
      </c>
      <c r="V97">
        <v>0</v>
      </c>
      <c r="W97">
        <v>9100</v>
      </c>
      <c r="X97">
        <v>9400</v>
      </c>
      <c r="Y97">
        <v>1.2821593769999999</v>
      </c>
      <c r="Z97">
        <v>-77.269496509999996</v>
      </c>
      <c r="AA97" s="1" t="s">
        <v>59</v>
      </c>
      <c r="AB97">
        <v>0</v>
      </c>
      <c r="AC97" t="str">
        <f>MID(TablaPivotFinal[[#This Row],[Fecha]],1,4)</f>
        <v>2017</v>
      </c>
      <c r="AD97" t="str">
        <f>MID(TablaPivotFinal[[#This Row],[Fecha]],5,3)</f>
        <v>Sep</v>
      </c>
      <c r="AE97" s="1">
        <v>0</v>
      </c>
      <c r="AF97" s="1">
        <v>0</v>
      </c>
    </row>
    <row r="98" spans="1:32" x14ac:dyDescent="0.3">
      <c r="A98" s="1" t="s">
        <v>110</v>
      </c>
      <c r="B98" s="1" t="s">
        <v>111</v>
      </c>
      <c r="C98">
        <v>2502</v>
      </c>
      <c r="D98" s="1" t="s">
        <v>100</v>
      </c>
      <c r="E98">
        <v>52</v>
      </c>
      <c r="F98" s="1" t="s">
        <v>112</v>
      </c>
      <c r="G98" s="1" t="s">
        <v>113</v>
      </c>
      <c r="H98" s="1" t="s">
        <v>111</v>
      </c>
      <c r="I98" s="1" t="s">
        <v>114</v>
      </c>
      <c r="J98" s="1" t="s">
        <v>115</v>
      </c>
      <c r="K98">
        <v>-1</v>
      </c>
      <c r="L98">
        <v>-1</v>
      </c>
      <c r="M98" s="1" t="s">
        <v>116</v>
      </c>
      <c r="N98">
        <v>0</v>
      </c>
      <c r="O98">
        <v>0</v>
      </c>
      <c r="P98">
        <v>22200</v>
      </c>
      <c r="Q98">
        <v>29100</v>
      </c>
      <c r="R98">
        <v>33600</v>
      </c>
      <c r="S98">
        <v>0</v>
      </c>
      <c r="T98">
        <v>0</v>
      </c>
      <c r="U98">
        <v>0</v>
      </c>
      <c r="V98">
        <v>0</v>
      </c>
      <c r="W98">
        <v>9100</v>
      </c>
      <c r="X98">
        <v>9400</v>
      </c>
      <c r="Y98">
        <v>1.2821593769999999</v>
      </c>
      <c r="Z98">
        <v>-77.269496509999996</v>
      </c>
      <c r="AA98" s="1" t="s">
        <v>61</v>
      </c>
      <c r="AB98">
        <v>0</v>
      </c>
      <c r="AC98" t="str">
        <f>MID(TablaPivotFinal[[#This Row],[Fecha]],1,4)</f>
        <v>2018</v>
      </c>
      <c r="AD98" t="str">
        <f>MID(TablaPivotFinal[[#This Row],[Fecha]],5,3)</f>
        <v>Abr</v>
      </c>
      <c r="AE98" s="1">
        <v>0</v>
      </c>
      <c r="AF98" s="1">
        <v>0</v>
      </c>
    </row>
    <row r="99" spans="1:32" x14ac:dyDescent="0.3">
      <c r="A99" s="1" t="s">
        <v>110</v>
      </c>
      <c r="B99" s="1" t="s">
        <v>111</v>
      </c>
      <c r="C99">
        <v>2502</v>
      </c>
      <c r="D99" s="1" t="s">
        <v>100</v>
      </c>
      <c r="E99">
        <v>52</v>
      </c>
      <c r="F99" s="1" t="s">
        <v>112</v>
      </c>
      <c r="G99" s="1" t="s">
        <v>113</v>
      </c>
      <c r="H99" s="1" t="s">
        <v>111</v>
      </c>
      <c r="I99" s="1" t="s">
        <v>114</v>
      </c>
      <c r="J99" s="1" t="s">
        <v>115</v>
      </c>
      <c r="K99">
        <v>-1</v>
      </c>
      <c r="L99">
        <v>-1</v>
      </c>
      <c r="M99" s="1" t="s">
        <v>116</v>
      </c>
      <c r="N99">
        <v>0</v>
      </c>
      <c r="O99">
        <v>0</v>
      </c>
      <c r="P99">
        <v>22200</v>
      </c>
      <c r="Q99">
        <v>29100</v>
      </c>
      <c r="R99">
        <v>33600</v>
      </c>
      <c r="S99">
        <v>0</v>
      </c>
      <c r="T99">
        <v>0</v>
      </c>
      <c r="U99">
        <v>0</v>
      </c>
      <c r="V99">
        <v>0</v>
      </c>
      <c r="W99">
        <v>9100</v>
      </c>
      <c r="X99">
        <v>9400</v>
      </c>
      <c r="Y99">
        <v>1.2821593769999999</v>
      </c>
      <c r="Z99">
        <v>-77.269496509999996</v>
      </c>
      <c r="AA99" s="1" t="s">
        <v>63</v>
      </c>
      <c r="AB99">
        <v>0</v>
      </c>
      <c r="AC99" t="str">
        <f>MID(TablaPivotFinal[[#This Row],[Fecha]],1,4)</f>
        <v>2018</v>
      </c>
      <c r="AD99" t="str">
        <f>MID(TablaPivotFinal[[#This Row],[Fecha]],5,3)</f>
        <v>Ago</v>
      </c>
      <c r="AE99" s="1">
        <v>0</v>
      </c>
      <c r="AF99" s="1">
        <v>0</v>
      </c>
    </row>
    <row r="100" spans="1:32" x14ac:dyDescent="0.3">
      <c r="A100" s="1" t="s">
        <v>110</v>
      </c>
      <c r="B100" s="1" t="s">
        <v>111</v>
      </c>
      <c r="C100">
        <v>2502</v>
      </c>
      <c r="D100" s="1" t="s">
        <v>100</v>
      </c>
      <c r="E100">
        <v>52</v>
      </c>
      <c r="F100" s="1" t="s">
        <v>112</v>
      </c>
      <c r="G100" s="1" t="s">
        <v>113</v>
      </c>
      <c r="H100" s="1" t="s">
        <v>111</v>
      </c>
      <c r="I100" s="1" t="s">
        <v>114</v>
      </c>
      <c r="J100" s="1" t="s">
        <v>115</v>
      </c>
      <c r="K100">
        <v>-1</v>
      </c>
      <c r="L100">
        <v>-1</v>
      </c>
      <c r="M100" s="1" t="s">
        <v>116</v>
      </c>
      <c r="N100">
        <v>0</v>
      </c>
      <c r="O100">
        <v>0</v>
      </c>
      <c r="P100">
        <v>22200</v>
      </c>
      <c r="Q100">
        <v>29100</v>
      </c>
      <c r="R100">
        <v>33600</v>
      </c>
      <c r="S100">
        <v>0</v>
      </c>
      <c r="T100">
        <v>0</v>
      </c>
      <c r="U100">
        <v>0</v>
      </c>
      <c r="V100">
        <v>0</v>
      </c>
      <c r="W100">
        <v>9100</v>
      </c>
      <c r="X100">
        <v>9400</v>
      </c>
      <c r="Y100">
        <v>1.2821593769999999</v>
      </c>
      <c r="Z100">
        <v>-77.269496509999996</v>
      </c>
      <c r="AA100" s="1" t="s">
        <v>65</v>
      </c>
      <c r="AB100">
        <v>0</v>
      </c>
      <c r="AC100" t="str">
        <f>MID(TablaPivotFinal[[#This Row],[Fecha]],1,4)</f>
        <v>2018</v>
      </c>
      <c r="AD100" t="str">
        <f>MID(TablaPivotFinal[[#This Row],[Fecha]],5,3)</f>
        <v>Dic</v>
      </c>
      <c r="AE100" s="1">
        <v>0</v>
      </c>
      <c r="AF100" s="1">
        <v>0</v>
      </c>
    </row>
    <row r="101" spans="1:32" x14ac:dyDescent="0.3">
      <c r="A101" s="1" t="s">
        <v>110</v>
      </c>
      <c r="B101" s="1" t="s">
        <v>111</v>
      </c>
      <c r="C101">
        <v>2502</v>
      </c>
      <c r="D101" s="1" t="s">
        <v>100</v>
      </c>
      <c r="E101">
        <v>52</v>
      </c>
      <c r="F101" s="1" t="s">
        <v>112</v>
      </c>
      <c r="G101" s="1" t="s">
        <v>113</v>
      </c>
      <c r="H101" s="1" t="s">
        <v>111</v>
      </c>
      <c r="I101" s="1" t="s">
        <v>114</v>
      </c>
      <c r="J101" s="1" t="s">
        <v>115</v>
      </c>
      <c r="K101">
        <v>-1</v>
      </c>
      <c r="L101">
        <v>-1</v>
      </c>
      <c r="M101" s="1" t="s">
        <v>116</v>
      </c>
      <c r="N101">
        <v>0</v>
      </c>
      <c r="O101">
        <v>0</v>
      </c>
      <c r="P101">
        <v>22200</v>
      </c>
      <c r="Q101">
        <v>29100</v>
      </c>
      <c r="R101">
        <v>33600</v>
      </c>
      <c r="S101">
        <v>0</v>
      </c>
      <c r="T101">
        <v>0</v>
      </c>
      <c r="U101">
        <v>0</v>
      </c>
      <c r="V101">
        <v>0</v>
      </c>
      <c r="W101">
        <v>9100</v>
      </c>
      <c r="X101">
        <v>9400</v>
      </c>
      <c r="Y101">
        <v>1.2821593769999999</v>
      </c>
      <c r="Z101">
        <v>-77.269496509999996</v>
      </c>
      <c r="AA101" s="1" t="s">
        <v>67</v>
      </c>
      <c r="AB101">
        <v>0</v>
      </c>
      <c r="AC101" t="str">
        <f>MID(TablaPivotFinal[[#This Row],[Fecha]],1,4)</f>
        <v>2018</v>
      </c>
      <c r="AD101" t="str">
        <f>MID(TablaPivotFinal[[#This Row],[Fecha]],5,3)</f>
        <v>Ene</v>
      </c>
      <c r="AE101" s="1">
        <v>0</v>
      </c>
      <c r="AF101" s="1">
        <v>0</v>
      </c>
    </row>
    <row r="102" spans="1:32" x14ac:dyDescent="0.3">
      <c r="A102" s="1" t="s">
        <v>110</v>
      </c>
      <c r="B102" s="1" t="s">
        <v>111</v>
      </c>
      <c r="C102">
        <v>2502</v>
      </c>
      <c r="D102" s="1" t="s">
        <v>100</v>
      </c>
      <c r="E102">
        <v>52</v>
      </c>
      <c r="F102" s="1" t="s">
        <v>112</v>
      </c>
      <c r="G102" s="1" t="s">
        <v>113</v>
      </c>
      <c r="H102" s="1" t="s">
        <v>111</v>
      </c>
      <c r="I102" s="1" t="s">
        <v>114</v>
      </c>
      <c r="J102" s="1" t="s">
        <v>115</v>
      </c>
      <c r="K102">
        <v>-1</v>
      </c>
      <c r="L102">
        <v>-1</v>
      </c>
      <c r="M102" s="1" t="s">
        <v>116</v>
      </c>
      <c r="N102">
        <v>0</v>
      </c>
      <c r="O102">
        <v>0</v>
      </c>
      <c r="P102">
        <v>22200</v>
      </c>
      <c r="Q102">
        <v>29100</v>
      </c>
      <c r="R102">
        <v>33600</v>
      </c>
      <c r="S102">
        <v>0</v>
      </c>
      <c r="T102">
        <v>0</v>
      </c>
      <c r="U102">
        <v>0</v>
      </c>
      <c r="V102">
        <v>0</v>
      </c>
      <c r="W102">
        <v>9100</v>
      </c>
      <c r="X102">
        <v>9400</v>
      </c>
      <c r="Y102">
        <v>1.2821593769999999</v>
      </c>
      <c r="Z102">
        <v>-77.269496509999996</v>
      </c>
      <c r="AA102" s="1" t="s">
        <v>69</v>
      </c>
      <c r="AB102">
        <v>0</v>
      </c>
      <c r="AC102" t="str">
        <f>MID(TablaPivotFinal[[#This Row],[Fecha]],1,4)</f>
        <v>2018</v>
      </c>
      <c r="AD102" t="str">
        <f>MID(TablaPivotFinal[[#This Row],[Fecha]],5,3)</f>
        <v>Feb</v>
      </c>
      <c r="AE102" s="1">
        <v>0</v>
      </c>
      <c r="AF102" s="1">
        <v>0</v>
      </c>
    </row>
    <row r="103" spans="1:32" x14ac:dyDescent="0.3">
      <c r="A103" s="1" t="s">
        <v>110</v>
      </c>
      <c r="B103" s="1" t="s">
        <v>111</v>
      </c>
      <c r="C103">
        <v>2502</v>
      </c>
      <c r="D103" s="1" t="s">
        <v>100</v>
      </c>
      <c r="E103">
        <v>52</v>
      </c>
      <c r="F103" s="1" t="s">
        <v>112</v>
      </c>
      <c r="G103" s="1" t="s">
        <v>113</v>
      </c>
      <c r="H103" s="1" t="s">
        <v>111</v>
      </c>
      <c r="I103" s="1" t="s">
        <v>114</v>
      </c>
      <c r="J103" s="1" t="s">
        <v>115</v>
      </c>
      <c r="K103">
        <v>-1</v>
      </c>
      <c r="L103">
        <v>-1</v>
      </c>
      <c r="M103" s="1" t="s">
        <v>116</v>
      </c>
      <c r="N103">
        <v>0</v>
      </c>
      <c r="O103">
        <v>0</v>
      </c>
      <c r="P103">
        <v>22200</v>
      </c>
      <c r="Q103">
        <v>29100</v>
      </c>
      <c r="R103">
        <v>33600</v>
      </c>
      <c r="S103">
        <v>0</v>
      </c>
      <c r="T103">
        <v>0</v>
      </c>
      <c r="U103">
        <v>0</v>
      </c>
      <c r="V103">
        <v>0</v>
      </c>
      <c r="W103">
        <v>9100</v>
      </c>
      <c r="X103">
        <v>9400</v>
      </c>
      <c r="Y103">
        <v>1.2821593769999999</v>
      </c>
      <c r="Z103">
        <v>-77.269496509999996</v>
      </c>
      <c r="AA103" s="1" t="s">
        <v>71</v>
      </c>
      <c r="AB103">
        <v>0</v>
      </c>
      <c r="AC103" t="str">
        <f>MID(TablaPivotFinal[[#This Row],[Fecha]],1,4)</f>
        <v>2018</v>
      </c>
      <c r="AD103" t="str">
        <f>MID(TablaPivotFinal[[#This Row],[Fecha]],5,3)</f>
        <v>Jul</v>
      </c>
      <c r="AE103" s="1">
        <v>0</v>
      </c>
      <c r="AF103" s="1">
        <v>0</v>
      </c>
    </row>
    <row r="104" spans="1:32" x14ac:dyDescent="0.3">
      <c r="A104" s="1" t="s">
        <v>110</v>
      </c>
      <c r="B104" s="1" t="s">
        <v>111</v>
      </c>
      <c r="C104">
        <v>2502</v>
      </c>
      <c r="D104" s="1" t="s">
        <v>100</v>
      </c>
      <c r="E104">
        <v>52</v>
      </c>
      <c r="F104" s="1" t="s">
        <v>112</v>
      </c>
      <c r="G104" s="1" t="s">
        <v>113</v>
      </c>
      <c r="H104" s="1" t="s">
        <v>111</v>
      </c>
      <c r="I104" s="1" t="s">
        <v>114</v>
      </c>
      <c r="J104" s="1" t="s">
        <v>115</v>
      </c>
      <c r="K104">
        <v>-1</v>
      </c>
      <c r="L104">
        <v>-1</v>
      </c>
      <c r="M104" s="1" t="s">
        <v>116</v>
      </c>
      <c r="N104">
        <v>0</v>
      </c>
      <c r="O104">
        <v>0</v>
      </c>
      <c r="P104">
        <v>22200</v>
      </c>
      <c r="Q104">
        <v>29100</v>
      </c>
      <c r="R104">
        <v>33600</v>
      </c>
      <c r="S104">
        <v>0</v>
      </c>
      <c r="T104">
        <v>0</v>
      </c>
      <c r="U104">
        <v>0</v>
      </c>
      <c r="V104">
        <v>0</v>
      </c>
      <c r="W104">
        <v>9100</v>
      </c>
      <c r="X104">
        <v>9400</v>
      </c>
      <c r="Y104">
        <v>1.2821593769999999</v>
      </c>
      <c r="Z104">
        <v>-77.269496509999996</v>
      </c>
      <c r="AA104" s="1" t="s">
        <v>73</v>
      </c>
      <c r="AB104">
        <v>0</v>
      </c>
      <c r="AC104" t="str">
        <f>MID(TablaPivotFinal[[#This Row],[Fecha]],1,4)</f>
        <v>2018</v>
      </c>
      <c r="AD104" t="str">
        <f>MID(TablaPivotFinal[[#This Row],[Fecha]],5,3)</f>
        <v>Jun</v>
      </c>
      <c r="AE104" s="1">
        <v>0</v>
      </c>
      <c r="AF104" s="1">
        <v>0</v>
      </c>
    </row>
    <row r="105" spans="1:32" x14ac:dyDescent="0.3">
      <c r="A105" s="1" t="s">
        <v>110</v>
      </c>
      <c r="B105" s="1" t="s">
        <v>111</v>
      </c>
      <c r="C105">
        <v>2502</v>
      </c>
      <c r="D105" s="1" t="s">
        <v>100</v>
      </c>
      <c r="E105">
        <v>52</v>
      </c>
      <c r="F105" s="1" t="s">
        <v>112</v>
      </c>
      <c r="G105" s="1" t="s">
        <v>113</v>
      </c>
      <c r="H105" s="1" t="s">
        <v>111</v>
      </c>
      <c r="I105" s="1" t="s">
        <v>114</v>
      </c>
      <c r="J105" s="1" t="s">
        <v>115</v>
      </c>
      <c r="K105">
        <v>-1</v>
      </c>
      <c r="L105">
        <v>-1</v>
      </c>
      <c r="M105" s="1" t="s">
        <v>116</v>
      </c>
      <c r="N105">
        <v>0</v>
      </c>
      <c r="O105">
        <v>0</v>
      </c>
      <c r="P105">
        <v>22200</v>
      </c>
      <c r="Q105">
        <v>29100</v>
      </c>
      <c r="R105">
        <v>33600</v>
      </c>
      <c r="S105">
        <v>0</v>
      </c>
      <c r="T105">
        <v>0</v>
      </c>
      <c r="U105">
        <v>0</v>
      </c>
      <c r="V105">
        <v>0</v>
      </c>
      <c r="W105">
        <v>9100</v>
      </c>
      <c r="X105">
        <v>9400</v>
      </c>
      <c r="Y105">
        <v>1.2821593769999999</v>
      </c>
      <c r="Z105">
        <v>-77.269496509999996</v>
      </c>
      <c r="AA105" s="1" t="s">
        <v>75</v>
      </c>
      <c r="AB105">
        <v>0</v>
      </c>
      <c r="AC105" t="str">
        <f>MID(TablaPivotFinal[[#This Row],[Fecha]],1,4)</f>
        <v>2018</v>
      </c>
      <c r="AD105" t="str">
        <f>MID(TablaPivotFinal[[#This Row],[Fecha]],5,3)</f>
        <v>Mar</v>
      </c>
      <c r="AE105" s="1">
        <v>0</v>
      </c>
      <c r="AF105" s="1">
        <v>0</v>
      </c>
    </row>
    <row r="106" spans="1:32" x14ac:dyDescent="0.3">
      <c r="A106" s="1" t="s">
        <v>110</v>
      </c>
      <c r="B106" s="1" t="s">
        <v>111</v>
      </c>
      <c r="C106">
        <v>2502</v>
      </c>
      <c r="D106" s="1" t="s">
        <v>100</v>
      </c>
      <c r="E106">
        <v>52</v>
      </c>
      <c r="F106" s="1" t="s">
        <v>112</v>
      </c>
      <c r="G106" s="1" t="s">
        <v>113</v>
      </c>
      <c r="H106" s="1" t="s">
        <v>111</v>
      </c>
      <c r="I106" s="1" t="s">
        <v>114</v>
      </c>
      <c r="J106" s="1" t="s">
        <v>115</v>
      </c>
      <c r="K106">
        <v>-1</v>
      </c>
      <c r="L106">
        <v>-1</v>
      </c>
      <c r="M106" s="1" t="s">
        <v>116</v>
      </c>
      <c r="N106">
        <v>0</v>
      </c>
      <c r="O106">
        <v>0</v>
      </c>
      <c r="P106">
        <v>22200</v>
      </c>
      <c r="Q106">
        <v>29100</v>
      </c>
      <c r="R106">
        <v>33600</v>
      </c>
      <c r="S106">
        <v>0</v>
      </c>
      <c r="T106">
        <v>0</v>
      </c>
      <c r="U106">
        <v>0</v>
      </c>
      <c r="V106">
        <v>0</v>
      </c>
      <c r="W106">
        <v>9100</v>
      </c>
      <c r="X106">
        <v>9400</v>
      </c>
      <c r="Y106">
        <v>1.2821593769999999</v>
      </c>
      <c r="Z106">
        <v>-77.269496509999996</v>
      </c>
      <c r="AA106" s="1" t="s">
        <v>77</v>
      </c>
      <c r="AB106">
        <v>0</v>
      </c>
      <c r="AC106" t="str">
        <f>MID(TablaPivotFinal[[#This Row],[Fecha]],1,4)</f>
        <v>2018</v>
      </c>
      <c r="AD106" t="str">
        <f>MID(TablaPivotFinal[[#This Row],[Fecha]],5,3)</f>
        <v>May</v>
      </c>
      <c r="AE106" s="1">
        <v>0</v>
      </c>
      <c r="AF106" s="1">
        <v>0</v>
      </c>
    </row>
    <row r="107" spans="1:32" x14ac:dyDescent="0.3">
      <c r="A107" s="1" t="s">
        <v>110</v>
      </c>
      <c r="B107" s="1" t="s">
        <v>111</v>
      </c>
      <c r="C107">
        <v>2502</v>
      </c>
      <c r="D107" s="1" t="s">
        <v>100</v>
      </c>
      <c r="E107">
        <v>52</v>
      </c>
      <c r="F107" s="1" t="s">
        <v>112</v>
      </c>
      <c r="G107" s="1" t="s">
        <v>113</v>
      </c>
      <c r="H107" s="1" t="s">
        <v>111</v>
      </c>
      <c r="I107" s="1" t="s">
        <v>114</v>
      </c>
      <c r="J107" s="1" t="s">
        <v>115</v>
      </c>
      <c r="K107">
        <v>-1</v>
      </c>
      <c r="L107">
        <v>-1</v>
      </c>
      <c r="M107" s="1" t="s">
        <v>116</v>
      </c>
      <c r="N107">
        <v>0</v>
      </c>
      <c r="O107">
        <v>0</v>
      </c>
      <c r="P107">
        <v>22200</v>
      </c>
      <c r="Q107">
        <v>29100</v>
      </c>
      <c r="R107">
        <v>33600</v>
      </c>
      <c r="S107">
        <v>0</v>
      </c>
      <c r="T107">
        <v>0</v>
      </c>
      <c r="U107">
        <v>0</v>
      </c>
      <c r="V107">
        <v>0</v>
      </c>
      <c r="W107">
        <v>9100</v>
      </c>
      <c r="X107">
        <v>9400</v>
      </c>
      <c r="Y107">
        <v>1.2821593769999999</v>
      </c>
      <c r="Z107">
        <v>-77.269496509999996</v>
      </c>
      <c r="AA107" s="1" t="s">
        <v>79</v>
      </c>
      <c r="AB107">
        <v>0</v>
      </c>
      <c r="AC107" t="str">
        <f>MID(TablaPivotFinal[[#This Row],[Fecha]],1,4)</f>
        <v>2018</v>
      </c>
      <c r="AD107" t="str">
        <f>MID(TablaPivotFinal[[#This Row],[Fecha]],5,3)</f>
        <v>Nov</v>
      </c>
      <c r="AE107" s="1">
        <v>0</v>
      </c>
      <c r="AF107" s="1">
        <v>0</v>
      </c>
    </row>
    <row r="108" spans="1:32" x14ac:dyDescent="0.3">
      <c r="A108" s="1" t="s">
        <v>110</v>
      </c>
      <c r="B108" s="1" t="s">
        <v>111</v>
      </c>
      <c r="C108">
        <v>2502</v>
      </c>
      <c r="D108" s="1" t="s">
        <v>100</v>
      </c>
      <c r="E108">
        <v>52</v>
      </c>
      <c r="F108" s="1" t="s">
        <v>112</v>
      </c>
      <c r="G108" s="1" t="s">
        <v>113</v>
      </c>
      <c r="H108" s="1" t="s">
        <v>111</v>
      </c>
      <c r="I108" s="1" t="s">
        <v>114</v>
      </c>
      <c r="J108" s="1" t="s">
        <v>115</v>
      </c>
      <c r="K108">
        <v>-1</v>
      </c>
      <c r="L108">
        <v>-1</v>
      </c>
      <c r="M108" s="1" t="s">
        <v>116</v>
      </c>
      <c r="N108">
        <v>0</v>
      </c>
      <c r="O108">
        <v>0</v>
      </c>
      <c r="P108">
        <v>22200</v>
      </c>
      <c r="Q108">
        <v>29100</v>
      </c>
      <c r="R108">
        <v>33600</v>
      </c>
      <c r="S108">
        <v>0</v>
      </c>
      <c r="T108">
        <v>0</v>
      </c>
      <c r="U108">
        <v>0</v>
      </c>
      <c r="V108">
        <v>0</v>
      </c>
      <c r="W108">
        <v>9100</v>
      </c>
      <c r="X108">
        <v>9400</v>
      </c>
      <c r="Y108">
        <v>1.2821593769999999</v>
      </c>
      <c r="Z108">
        <v>-77.269496509999996</v>
      </c>
      <c r="AA108" s="1" t="s">
        <v>81</v>
      </c>
      <c r="AB108">
        <v>0</v>
      </c>
      <c r="AC108" t="str">
        <f>MID(TablaPivotFinal[[#This Row],[Fecha]],1,4)</f>
        <v>2018</v>
      </c>
      <c r="AD108" t="str">
        <f>MID(TablaPivotFinal[[#This Row],[Fecha]],5,3)</f>
        <v>Oct</v>
      </c>
      <c r="AE108" s="1">
        <v>0</v>
      </c>
      <c r="AF108" s="1">
        <v>0</v>
      </c>
    </row>
    <row r="109" spans="1:32" x14ac:dyDescent="0.3">
      <c r="A109" s="1" t="s">
        <v>110</v>
      </c>
      <c r="B109" s="1" t="s">
        <v>111</v>
      </c>
      <c r="C109">
        <v>2502</v>
      </c>
      <c r="D109" s="1" t="s">
        <v>100</v>
      </c>
      <c r="E109">
        <v>52</v>
      </c>
      <c r="F109" s="1" t="s">
        <v>112</v>
      </c>
      <c r="G109" s="1" t="s">
        <v>113</v>
      </c>
      <c r="H109" s="1" t="s">
        <v>111</v>
      </c>
      <c r="I109" s="1" t="s">
        <v>114</v>
      </c>
      <c r="J109" s="1" t="s">
        <v>115</v>
      </c>
      <c r="K109">
        <v>-1</v>
      </c>
      <c r="L109">
        <v>-1</v>
      </c>
      <c r="M109" s="1" t="s">
        <v>116</v>
      </c>
      <c r="N109">
        <v>0</v>
      </c>
      <c r="O109">
        <v>0</v>
      </c>
      <c r="P109">
        <v>22200</v>
      </c>
      <c r="Q109">
        <v>29100</v>
      </c>
      <c r="R109">
        <v>33600</v>
      </c>
      <c r="S109">
        <v>0</v>
      </c>
      <c r="T109">
        <v>0</v>
      </c>
      <c r="U109">
        <v>0</v>
      </c>
      <c r="V109">
        <v>0</v>
      </c>
      <c r="W109">
        <v>9100</v>
      </c>
      <c r="X109">
        <v>9400</v>
      </c>
      <c r="Y109">
        <v>1.2821593769999999</v>
      </c>
      <c r="Z109">
        <v>-77.269496509999996</v>
      </c>
      <c r="AA109" s="1" t="s">
        <v>83</v>
      </c>
      <c r="AB109">
        <v>0</v>
      </c>
      <c r="AC109" t="str">
        <f>MID(TablaPivotFinal[[#This Row],[Fecha]],1,4)</f>
        <v>2018</v>
      </c>
      <c r="AD109" t="str">
        <f>MID(TablaPivotFinal[[#This Row],[Fecha]],5,3)</f>
        <v>Sep</v>
      </c>
      <c r="AE109" s="1">
        <v>0</v>
      </c>
      <c r="AF109" s="1">
        <v>0</v>
      </c>
    </row>
    <row r="110" spans="1:32" x14ac:dyDescent="0.3">
      <c r="A110" s="1" t="s">
        <v>117</v>
      </c>
      <c r="B110" s="1" t="s">
        <v>111</v>
      </c>
      <c r="C110">
        <v>2502</v>
      </c>
      <c r="D110" s="1" t="s">
        <v>100</v>
      </c>
      <c r="E110">
        <v>52</v>
      </c>
      <c r="F110" s="1" t="s">
        <v>118</v>
      </c>
      <c r="G110" s="1" t="s">
        <v>113</v>
      </c>
      <c r="H110" s="1" t="s">
        <v>111</v>
      </c>
      <c r="I110" s="1" t="s">
        <v>114</v>
      </c>
      <c r="J110" s="1" t="s">
        <v>115</v>
      </c>
      <c r="K110">
        <v>-1</v>
      </c>
      <c r="L110">
        <v>-1</v>
      </c>
      <c r="M110" s="1" t="s">
        <v>119</v>
      </c>
      <c r="N110">
        <v>10000</v>
      </c>
      <c r="O110">
        <v>10700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9100</v>
      </c>
      <c r="X110">
        <v>9400</v>
      </c>
      <c r="Y110">
        <v>1.425456082</v>
      </c>
      <c r="Z110">
        <v>-77.284452439999995</v>
      </c>
      <c r="AA110" s="1" t="s">
        <v>13</v>
      </c>
      <c r="AB110">
        <v>0</v>
      </c>
      <c r="AC110" t="str">
        <f>MID(TablaPivotFinal[[#This Row],[Fecha]],1,4)</f>
        <v>2016</v>
      </c>
      <c r="AD110" t="str">
        <f>MID(TablaPivotFinal[[#This Row],[Fecha]],5,3)</f>
        <v>Abr</v>
      </c>
      <c r="AE110" s="1">
        <v>0</v>
      </c>
      <c r="AF110" s="1">
        <v>0</v>
      </c>
    </row>
    <row r="111" spans="1:32" x14ac:dyDescent="0.3">
      <c r="A111" s="1" t="s">
        <v>117</v>
      </c>
      <c r="B111" s="1" t="s">
        <v>111</v>
      </c>
      <c r="C111">
        <v>2502</v>
      </c>
      <c r="D111" s="1" t="s">
        <v>100</v>
      </c>
      <c r="E111">
        <v>52</v>
      </c>
      <c r="F111" s="1" t="s">
        <v>118</v>
      </c>
      <c r="G111" s="1" t="s">
        <v>113</v>
      </c>
      <c r="H111" s="1" t="s">
        <v>111</v>
      </c>
      <c r="I111" s="1" t="s">
        <v>114</v>
      </c>
      <c r="J111" s="1" t="s">
        <v>115</v>
      </c>
      <c r="K111">
        <v>-1</v>
      </c>
      <c r="L111">
        <v>-1</v>
      </c>
      <c r="M111" s="1" t="s">
        <v>119</v>
      </c>
      <c r="N111">
        <v>10000</v>
      </c>
      <c r="O111">
        <v>10700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9100</v>
      </c>
      <c r="X111">
        <v>9400</v>
      </c>
      <c r="Y111">
        <v>1.425456082</v>
      </c>
      <c r="Z111">
        <v>-77.284452439999995</v>
      </c>
      <c r="AA111" s="1" t="s">
        <v>15</v>
      </c>
      <c r="AB111">
        <v>0</v>
      </c>
      <c r="AC111" t="str">
        <f>MID(TablaPivotFinal[[#This Row],[Fecha]],1,4)</f>
        <v>2016</v>
      </c>
      <c r="AD111" t="str">
        <f>MID(TablaPivotFinal[[#This Row],[Fecha]],5,3)</f>
        <v>Ago</v>
      </c>
      <c r="AE111" s="1">
        <v>0</v>
      </c>
      <c r="AF111" s="1">
        <v>0</v>
      </c>
    </row>
    <row r="112" spans="1:32" x14ac:dyDescent="0.3">
      <c r="A112" s="1" t="s">
        <v>117</v>
      </c>
      <c r="B112" s="1" t="s">
        <v>111</v>
      </c>
      <c r="C112">
        <v>2502</v>
      </c>
      <c r="D112" s="1" t="s">
        <v>100</v>
      </c>
      <c r="E112">
        <v>52</v>
      </c>
      <c r="F112" s="1" t="s">
        <v>118</v>
      </c>
      <c r="G112" s="1" t="s">
        <v>113</v>
      </c>
      <c r="H112" s="1" t="s">
        <v>111</v>
      </c>
      <c r="I112" s="1" t="s">
        <v>114</v>
      </c>
      <c r="J112" s="1" t="s">
        <v>115</v>
      </c>
      <c r="K112">
        <v>-1</v>
      </c>
      <c r="L112">
        <v>-1</v>
      </c>
      <c r="M112" s="1" t="s">
        <v>119</v>
      </c>
      <c r="N112">
        <v>10000</v>
      </c>
      <c r="O112">
        <v>10700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9100</v>
      </c>
      <c r="X112">
        <v>9400</v>
      </c>
      <c r="Y112">
        <v>1.425456082</v>
      </c>
      <c r="Z112">
        <v>-77.284452439999995</v>
      </c>
      <c r="AA112" s="1" t="s">
        <v>17</v>
      </c>
      <c r="AB112">
        <v>0</v>
      </c>
      <c r="AC112" t="str">
        <f>MID(TablaPivotFinal[[#This Row],[Fecha]],1,4)</f>
        <v>2016</v>
      </c>
      <c r="AD112" t="str">
        <f>MID(TablaPivotFinal[[#This Row],[Fecha]],5,3)</f>
        <v>Dic</v>
      </c>
      <c r="AE112" s="1">
        <v>0</v>
      </c>
      <c r="AF112" s="1">
        <v>0</v>
      </c>
    </row>
    <row r="113" spans="1:32" x14ac:dyDescent="0.3">
      <c r="A113" s="1" t="s">
        <v>117</v>
      </c>
      <c r="B113" s="1" t="s">
        <v>111</v>
      </c>
      <c r="C113">
        <v>2502</v>
      </c>
      <c r="D113" s="1" t="s">
        <v>100</v>
      </c>
      <c r="E113">
        <v>52</v>
      </c>
      <c r="F113" s="1" t="s">
        <v>118</v>
      </c>
      <c r="G113" s="1" t="s">
        <v>113</v>
      </c>
      <c r="H113" s="1" t="s">
        <v>111</v>
      </c>
      <c r="I113" s="1" t="s">
        <v>114</v>
      </c>
      <c r="J113" s="1" t="s">
        <v>115</v>
      </c>
      <c r="K113">
        <v>-1</v>
      </c>
      <c r="L113">
        <v>-1</v>
      </c>
      <c r="M113" s="1" t="s">
        <v>119</v>
      </c>
      <c r="N113">
        <v>10000</v>
      </c>
      <c r="O113">
        <v>10700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9100</v>
      </c>
      <c r="X113">
        <v>9400</v>
      </c>
      <c r="Y113">
        <v>1.425456082</v>
      </c>
      <c r="Z113">
        <v>-77.284452439999995</v>
      </c>
      <c r="AA113" s="1" t="s">
        <v>19</v>
      </c>
      <c r="AB113">
        <v>0</v>
      </c>
      <c r="AC113" t="str">
        <f>MID(TablaPivotFinal[[#This Row],[Fecha]],1,4)</f>
        <v>2016</v>
      </c>
      <c r="AD113" t="str">
        <f>MID(TablaPivotFinal[[#This Row],[Fecha]],5,3)</f>
        <v>Ene</v>
      </c>
      <c r="AE113" s="1">
        <v>0</v>
      </c>
      <c r="AF113" s="1">
        <v>0</v>
      </c>
    </row>
    <row r="114" spans="1:32" x14ac:dyDescent="0.3">
      <c r="A114" s="1" t="s">
        <v>117</v>
      </c>
      <c r="B114" s="1" t="s">
        <v>111</v>
      </c>
      <c r="C114">
        <v>2502</v>
      </c>
      <c r="D114" s="1" t="s">
        <v>100</v>
      </c>
      <c r="E114">
        <v>52</v>
      </c>
      <c r="F114" s="1" t="s">
        <v>118</v>
      </c>
      <c r="G114" s="1" t="s">
        <v>113</v>
      </c>
      <c r="H114" s="1" t="s">
        <v>111</v>
      </c>
      <c r="I114" s="1" t="s">
        <v>114</v>
      </c>
      <c r="J114" s="1" t="s">
        <v>115</v>
      </c>
      <c r="K114">
        <v>-1</v>
      </c>
      <c r="L114">
        <v>-1</v>
      </c>
      <c r="M114" s="1" t="s">
        <v>119</v>
      </c>
      <c r="N114">
        <v>10000</v>
      </c>
      <c r="O114">
        <v>10700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9100</v>
      </c>
      <c r="X114">
        <v>9400</v>
      </c>
      <c r="Y114">
        <v>1.425456082</v>
      </c>
      <c r="Z114">
        <v>-77.284452439999995</v>
      </c>
      <c r="AA114" s="1" t="s">
        <v>21</v>
      </c>
      <c r="AB114">
        <v>0</v>
      </c>
      <c r="AC114" t="str">
        <f>MID(TablaPivotFinal[[#This Row],[Fecha]],1,4)</f>
        <v>2016</v>
      </c>
      <c r="AD114" t="str">
        <f>MID(TablaPivotFinal[[#This Row],[Fecha]],5,3)</f>
        <v>Feb</v>
      </c>
      <c r="AE114" s="1">
        <v>0</v>
      </c>
      <c r="AF114" s="1">
        <v>0</v>
      </c>
    </row>
    <row r="115" spans="1:32" x14ac:dyDescent="0.3">
      <c r="A115" s="1" t="s">
        <v>117</v>
      </c>
      <c r="B115" s="1" t="s">
        <v>111</v>
      </c>
      <c r="C115">
        <v>2502</v>
      </c>
      <c r="D115" s="1" t="s">
        <v>100</v>
      </c>
      <c r="E115">
        <v>52</v>
      </c>
      <c r="F115" s="1" t="s">
        <v>118</v>
      </c>
      <c r="G115" s="1" t="s">
        <v>113</v>
      </c>
      <c r="H115" s="1" t="s">
        <v>111</v>
      </c>
      <c r="I115" s="1" t="s">
        <v>114</v>
      </c>
      <c r="J115" s="1" t="s">
        <v>115</v>
      </c>
      <c r="K115">
        <v>-1</v>
      </c>
      <c r="L115">
        <v>-1</v>
      </c>
      <c r="M115" s="1" t="s">
        <v>119</v>
      </c>
      <c r="N115">
        <v>10000</v>
      </c>
      <c r="O115">
        <v>10700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9100</v>
      </c>
      <c r="X115">
        <v>9400</v>
      </c>
      <c r="Y115">
        <v>1.425456082</v>
      </c>
      <c r="Z115">
        <v>-77.284452439999995</v>
      </c>
      <c r="AA115" s="1" t="s">
        <v>23</v>
      </c>
      <c r="AB115">
        <v>0</v>
      </c>
      <c r="AC115" t="str">
        <f>MID(TablaPivotFinal[[#This Row],[Fecha]],1,4)</f>
        <v>2016</v>
      </c>
      <c r="AD115" t="str">
        <f>MID(TablaPivotFinal[[#This Row],[Fecha]],5,3)</f>
        <v>Jul</v>
      </c>
      <c r="AE115" s="1">
        <v>0</v>
      </c>
      <c r="AF115" s="1">
        <v>0</v>
      </c>
    </row>
    <row r="116" spans="1:32" x14ac:dyDescent="0.3">
      <c r="A116" s="1" t="s">
        <v>117</v>
      </c>
      <c r="B116" s="1" t="s">
        <v>111</v>
      </c>
      <c r="C116">
        <v>2502</v>
      </c>
      <c r="D116" s="1" t="s">
        <v>100</v>
      </c>
      <c r="E116">
        <v>52</v>
      </c>
      <c r="F116" s="1" t="s">
        <v>118</v>
      </c>
      <c r="G116" s="1" t="s">
        <v>113</v>
      </c>
      <c r="H116" s="1" t="s">
        <v>111</v>
      </c>
      <c r="I116" s="1" t="s">
        <v>114</v>
      </c>
      <c r="J116" s="1" t="s">
        <v>115</v>
      </c>
      <c r="K116">
        <v>-1</v>
      </c>
      <c r="L116">
        <v>-1</v>
      </c>
      <c r="M116" s="1" t="s">
        <v>119</v>
      </c>
      <c r="N116">
        <v>10000</v>
      </c>
      <c r="O116">
        <v>10700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9100</v>
      </c>
      <c r="X116">
        <v>9400</v>
      </c>
      <c r="Y116">
        <v>1.425456082</v>
      </c>
      <c r="Z116">
        <v>-77.284452439999995</v>
      </c>
      <c r="AA116" s="1" t="s">
        <v>25</v>
      </c>
      <c r="AB116">
        <v>0</v>
      </c>
      <c r="AC116" t="str">
        <f>MID(TablaPivotFinal[[#This Row],[Fecha]],1,4)</f>
        <v>2016</v>
      </c>
      <c r="AD116" t="str">
        <f>MID(TablaPivotFinal[[#This Row],[Fecha]],5,3)</f>
        <v>Jun</v>
      </c>
      <c r="AE116" s="1">
        <v>0</v>
      </c>
      <c r="AF116" s="1">
        <v>0</v>
      </c>
    </row>
    <row r="117" spans="1:32" x14ac:dyDescent="0.3">
      <c r="A117" s="1" t="s">
        <v>117</v>
      </c>
      <c r="B117" s="1" t="s">
        <v>111</v>
      </c>
      <c r="C117">
        <v>2502</v>
      </c>
      <c r="D117" s="1" t="s">
        <v>100</v>
      </c>
      <c r="E117">
        <v>52</v>
      </c>
      <c r="F117" s="1" t="s">
        <v>118</v>
      </c>
      <c r="G117" s="1" t="s">
        <v>113</v>
      </c>
      <c r="H117" s="1" t="s">
        <v>111</v>
      </c>
      <c r="I117" s="1" t="s">
        <v>114</v>
      </c>
      <c r="J117" s="1" t="s">
        <v>115</v>
      </c>
      <c r="K117">
        <v>-1</v>
      </c>
      <c r="L117">
        <v>-1</v>
      </c>
      <c r="M117" s="1" t="s">
        <v>119</v>
      </c>
      <c r="N117">
        <v>10000</v>
      </c>
      <c r="O117">
        <v>10700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9100</v>
      </c>
      <c r="X117">
        <v>9400</v>
      </c>
      <c r="Y117">
        <v>1.425456082</v>
      </c>
      <c r="Z117">
        <v>-77.284452439999995</v>
      </c>
      <c r="AA117" s="1" t="s">
        <v>27</v>
      </c>
      <c r="AB117">
        <v>0</v>
      </c>
      <c r="AC117" t="str">
        <f>MID(TablaPivotFinal[[#This Row],[Fecha]],1,4)</f>
        <v>2016</v>
      </c>
      <c r="AD117" t="str">
        <f>MID(TablaPivotFinal[[#This Row],[Fecha]],5,3)</f>
        <v>Mar</v>
      </c>
      <c r="AE117" s="1">
        <v>0</v>
      </c>
      <c r="AF117" s="1">
        <v>0</v>
      </c>
    </row>
    <row r="118" spans="1:32" x14ac:dyDescent="0.3">
      <c r="A118" s="1" t="s">
        <v>117</v>
      </c>
      <c r="B118" s="1" t="s">
        <v>111</v>
      </c>
      <c r="C118">
        <v>2502</v>
      </c>
      <c r="D118" s="1" t="s">
        <v>100</v>
      </c>
      <c r="E118">
        <v>52</v>
      </c>
      <c r="F118" s="1" t="s">
        <v>118</v>
      </c>
      <c r="G118" s="1" t="s">
        <v>113</v>
      </c>
      <c r="H118" s="1" t="s">
        <v>111</v>
      </c>
      <c r="I118" s="1" t="s">
        <v>114</v>
      </c>
      <c r="J118" s="1" t="s">
        <v>115</v>
      </c>
      <c r="K118">
        <v>-1</v>
      </c>
      <c r="L118">
        <v>-1</v>
      </c>
      <c r="M118" s="1" t="s">
        <v>119</v>
      </c>
      <c r="N118">
        <v>10000</v>
      </c>
      <c r="O118">
        <v>10700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9100</v>
      </c>
      <c r="X118">
        <v>9400</v>
      </c>
      <c r="Y118">
        <v>1.425456082</v>
      </c>
      <c r="Z118">
        <v>-77.284452439999995</v>
      </c>
      <c r="AA118" s="1" t="s">
        <v>29</v>
      </c>
      <c r="AB118">
        <v>0</v>
      </c>
      <c r="AC118" t="str">
        <f>MID(TablaPivotFinal[[#This Row],[Fecha]],1,4)</f>
        <v>2016</v>
      </c>
      <c r="AD118" t="str">
        <f>MID(TablaPivotFinal[[#This Row],[Fecha]],5,3)</f>
        <v>May</v>
      </c>
      <c r="AE118" s="1">
        <v>0</v>
      </c>
      <c r="AF118" s="1">
        <v>0</v>
      </c>
    </row>
    <row r="119" spans="1:32" x14ac:dyDescent="0.3">
      <c r="A119" s="1" t="s">
        <v>117</v>
      </c>
      <c r="B119" s="1" t="s">
        <v>111</v>
      </c>
      <c r="C119">
        <v>2502</v>
      </c>
      <c r="D119" s="1" t="s">
        <v>100</v>
      </c>
      <c r="E119">
        <v>52</v>
      </c>
      <c r="F119" s="1" t="s">
        <v>118</v>
      </c>
      <c r="G119" s="1" t="s">
        <v>113</v>
      </c>
      <c r="H119" s="1" t="s">
        <v>111</v>
      </c>
      <c r="I119" s="1" t="s">
        <v>114</v>
      </c>
      <c r="J119" s="1" t="s">
        <v>115</v>
      </c>
      <c r="K119">
        <v>-1</v>
      </c>
      <c r="L119">
        <v>-1</v>
      </c>
      <c r="M119" s="1" t="s">
        <v>119</v>
      </c>
      <c r="N119">
        <v>10000</v>
      </c>
      <c r="O119">
        <v>10700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9100</v>
      </c>
      <c r="X119">
        <v>9400</v>
      </c>
      <c r="Y119">
        <v>1.425456082</v>
      </c>
      <c r="Z119">
        <v>-77.284452439999995</v>
      </c>
      <c r="AA119" s="1" t="s">
        <v>31</v>
      </c>
      <c r="AB119">
        <v>0</v>
      </c>
      <c r="AC119" t="str">
        <f>MID(TablaPivotFinal[[#This Row],[Fecha]],1,4)</f>
        <v>2016</v>
      </c>
      <c r="AD119" t="str">
        <f>MID(TablaPivotFinal[[#This Row],[Fecha]],5,3)</f>
        <v>Nov</v>
      </c>
      <c r="AE119" s="1">
        <v>0</v>
      </c>
      <c r="AF119" s="1">
        <v>0</v>
      </c>
    </row>
    <row r="120" spans="1:32" x14ac:dyDescent="0.3">
      <c r="A120" s="1" t="s">
        <v>117</v>
      </c>
      <c r="B120" s="1" t="s">
        <v>111</v>
      </c>
      <c r="C120">
        <v>2502</v>
      </c>
      <c r="D120" s="1" t="s">
        <v>100</v>
      </c>
      <c r="E120">
        <v>52</v>
      </c>
      <c r="F120" s="1" t="s">
        <v>118</v>
      </c>
      <c r="G120" s="1" t="s">
        <v>113</v>
      </c>
      <c r="H120" s="1" t="s">
        <v>111</v>
      </c>
      <c r="I120" s="1" t="s">
        <v>114</v>
      </c>
      <c r="J120" s="1" t="s">
        <v>115</v>
      </c>
      <c r="K120">
        <v>-1</v>
      </c>
      <c r="L120">
        <v>-1</v>
      </c>
      <c r="M120" s="1" t="s">
        <v>119</v>
      </c>
      <c r="N120">
        <v>10000</v>
      </c>
      <c r="O120">
        <v>10700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9100</v>
      </c>
      <c r="X120">
        <v>9400</v>
      </c>
      <c r="Y120">
        <v>1.425456082</v>
      </c>
      <c r="Z120">
        <v>-77.284452439999995</v>
      </c>
      <c r="AA120" s="1" t="s">
        <v>33</v>
      </c>
      <c r="AB120">
        <v>0</v>
      </c>
      <c r="AC120" t="str">
        <f>MID(TablaPivotFinal[[#This Row],[Fecha]],1,4)</f>
        <v>2016</v>
      </c>
      <c r="AD120" t="str">
        <f>MID(TablaPivotFinal[[#This Row],[Fecha]],5,3)</f>
        <v>Oct</v>
      </c>
      <c r="AE120" s="1">
        <v>0</v>
      </c>
      <c r="AF120" s="1">
        <v>0</v>
      </c>
    </row>
    <row r="121" spans="1:32" x14ac:dyDescent="0.3">
      <c r="A121" s="1" t="s">
        <v>117</v>
      </c>
      <c r="B121" s="1" t="s">
        <v>111</v>
      </c>
      <c r="C121">
        <v>2502</v>
      </c>
      <c r="D121" s="1" t="s">
        <v>100</v>
      </c>
      <c r="E121">
        <v>52</v>
      </c>
      <c r="F121" s="1" t="s">
        <v>118</v>
      </c>
      <c r="G121" s="1" t="s">
        <v>113</v>
      </c>
      <c r="H121" s="1" t="s">
        <v>111</v>
      </c>
      <c r="I121" s="1" t="s">
        <v>114</v>
      </c>
      <c r="J121" s="1" t="s">
        <v>115</v>
      </c>
      <c r="K121">
        <v>-1</v>
      </c>
      <c r="L121">
        <v>-1</v>
      </c>
      <c r="M121" s="1" t="s">
        <v>119</v>
      </c>
      <c r="N121">
        <v>10000</v>
      </c>
      <c r="O121">
        <v>10700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9100</v>
      </c>
      <c r="X121">
        <v>9400</v>
      </c>
      <c r="Y121">
        <v>1.425456082</v>
      </c>
      <c r="Z121">
        <v>-77.284452439999995</v>
      </c>
      <c r="AA121" s="1" t="s">
        <v>35</v>
      </c>
      <c r="AB121">
        <v>0</v>
      </c>
      <c r="AC121" t="str">
        <f>MID(TablaPivotFinal[[#This Row],[Fecha]],1,4)</f>
        <v>2016</v>
      </c>
      <c r="AD121" t="str">
        <f>MID(TablaPivotFinal[[#This Row],[Fecha]],5,3)</f>
        <v>Sep</v>
      </c>
      <c r="AE121" s="1">
        <v>0</v>
      </c>
      <c r="AF121" s="1">
        <v>0</v>
      </c>
    </row>
    <row r="122" spans="1:32" x14ac:dyDescent="0.3">
      <c r="A122" s="1" t="s">
        <v>117</v>
      </c>
      <c r="B122" s="1" t="s">
        <v>111</v>
      </c>
      <c r="C122">
        <v>2502</v>
      </c>
      <c r="D122" s="1" t="s">
        <v>100</v>
      </c>
      <c r="E122">
        <v>52</v>
      </c>
      <c r="F122" s="1" t="s">
        <v>118</v>
      </c>
      <c r="G122" s="1" t="s">
        <v>113</v>
      </c>
      <c r="H122" s="1" t="s">
        <v>111</v>
      </c>
      <c r="I122" s="1" t="s">
        <v>114</v>
      </c>
      <c r="J122" s="1" t="s">
        <v>115</v>
      </c>
      <c r="K122">
        <v>-1</v>
      </c>
      <c r="L122">
        <v>-1</v>
      </c>
      <c r="M122" s="1" t="s">
        <v>119</v>
      </c>
      <c r="N122">
        <v>10000</v>
      </c>
      <c r="O122">
        <v>10700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9100</v>
      </c>
      <c r="X122">
        <v>9400</v>
      </c>
      <c r="Y122">
        <v>1.425456082</v>
      </c>
      <c r="Z122">
        <v>-77.284452439999995</v>
      </c>
      <c r="AA122" s="1" t="s">
        <v>37</v>
      </c>
      <c r="AB122">
        <v>0</v>
      </c>
      <c r="AC122" t="str">
        <f>MID(TablaPivotFinal[[#This Row],[Fecha]],1,4)</f>
        <v>2017</v>
      </c>
      <c r="AD122" t="str">
        <f>MID(TablaPivotFinal[[#This Row],[Fecha]],5,3)</f>
        <v>Abr</v>
      </c>
      <c r="AE122" s="1">
        <v>0</v>
      </c>
      <c r="AF122" s="1">
        <v>0</v>
      </c>
    </row>
    <row r="123" spans="1:32" x14ac:dyDescent="0.3">
      <c r="A123" s="1" t="s">
        <v>117</v>
      </c>
      <c r="B123" s="1" t="s">
        <v>111</v>
      </c>
      <c r="C123">
        <v>2502</v>
      </c>
      <c r="D123" s="1" t="s">
        <v>100</v>
      </c>
      <c r="E123">
        <v>52</v>
      </c>
      <c r="F123" s="1" t="s">
        <v>118</v>
      </c>
      <c r="G123" s="1" t="s">
        <v>113</v>
      </c>
      <c r="H123" s="1" t="s">
        <v>111</v>
      </c>
      <c r="I123" s="1" t="s">
        <v>114</v>
      </c>
      <c r="J123" s="1" t="s">
        <v>115</v>
      </c>
      <c r="K123">
        <v>-1</v>
      </c>
      <c r="L123">
        <v>-1</v>
      </c>
      <c r="M123" s="1" t="s">
        <v>119</v>
      </c>
      <c r="N123">
        <v>10000</v>
      </c>
      <c r="O123">
        <v>10700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9100</v>
      </c>
      <c r="X123">
        <v>9400</v>
      </c>
      <c r="Y123">
        <v>1.425456082</v>
      </c>
      <c r="Z123">
        <v>-77.284452439999995</v>
      </c>
      <c r="AA123" s="1" t="s">
        <v>39</v>
      </c>
      <c r="AB123">
        <v>0</v>
      </c>
      <c r="AC123" t="str">
        <f>MID(TablaPivotFinal[[#This Row],[Fecha]],1,4)</f>
        <v>2017</v>
      </c>
      <c r="AD123" t="str">
        <f>MID(TablaPivotFinal[[#This Row],[Fecha]],5,3)</f>
        <v>Ago</v>
      </c>
      <c r="AE123" s="1">
        <v>0</v>
      </c>
      <c r="AF123" s="1">
        <v>0</v>
      </c>
    </row>
    <row r="124" spans="1:32" x14ac:dyDescent="0.3">
      <c r="A124" s="1" t="s">
        <v>117</v>
      </c>
      <c r="B124" s="1" t="s">
        <v>111</v>
      </c>
      <c r="C124">
        <v>2502</v>
      </c>
      <c r="D124" s="1" t="s">
        <v>100</v>
      </c>
      <c r="E124">
        <v>52</v>
      </c>
      <c r="F124" s="1" t="s">
        <v>118</v>
      </c>
      <c r="G124" s="1" t="s">
        <v>113</v>
      </c>
      <c r="H124" s="1" t="s">
        <v>111</v>
      </c>
      <c r="I124" s="1" t="s">
        <v>114</v>
      </c>
      <c r="J124" s="1" t="s">
        <v>115</v>
      </c>
      <c r="K124">
        <v>-1</v>
      </c>
      <c r="L124">
        <v>-1</v>
      </c>
      <c r="M124" s="1" t="s">
        <v>119</v>
      </c>
      <c r="N124">
        <v>10000</v>
      </c>
      <c r="O124">
        <v>10700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9100</v>
      </c>
      <c r="X124">
        <v>9400</v>
      </c>
      <c r="Y124">
        <v>1.425456082</v>
      </c>
      <c r="Z124">
        <v>-77.284452439999995</v>
      </c>
      <c r="AA124" s="1" t="s">
        <v>41</v>
      </c>
      <c r="AB124">
        <v>0</v>
      </c>
      <c r="AC124" t="str">
        <f>MID(TablaPivotFinal[[#This Row],[Fecha]],1,4)</f>
        <v>2017</v>
      </c>
      <c r="AD124" t="str">
        <f>MID(TablaPivotFinal[[#This Row],[Fecha]],5,3)</f>
        <v>Dic</v>
      </c>
      <c r="AE124" s="1">
        <v>0</v>
      </c>
      <c r="AF124" s="1">
        <v>0</v>
      </c>
    </row>
    <row r="125" spans="1:32" x14ac:dyDescent="0.3">
      <c r="A125" s="1" t="s">
        <v>117</v>
      </c>
      <c r="B125" s="1" t="s">
        <v>111</v>
      </c>
      <c r="C125">
        <v>2502</v>
      </c>
      <c r="D125" s="1" t="s">
        <v>100</v>
      </c>
      <c r="E125">
        <v>52</v>
      </c>
      <c r="F125" s="1" t="s">
        <v>118</v>
      </c>
      <c r="G125" s="1" t="s">
        <v>113</v>
      </c>
      <c r="H125" s="1" t="s">
        <v>111</v>
      </c>
      <c r="I125" s="1" t="s">
        <v>114</v>
      </c>
      <c r="J125" s="1" t="s">
        <v>115</v>
      </c>
      <c r="K125">
        <v>-1</v>
      </c>
      <c r="L125">
        <v>-1</v>
      </c>
      <c r="M125" s="1" t="s">
        <v>119</v>
      </c>
      <c r="N125">
        <v>10000</v>
      </c>
      <c r="O125">
        <v>10700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9100</v>
      </c>
      <c r="X125">
        <v>9400</v>
      </c>
      <c r="Y125">
        <v>1.425456082</v>
      </c>
      <c r="Z125">
        <v>-77.284452439999995</v>
      </c>
      <c r="AA125" s="1" t="s">
        <v>43</v>
      </c>
      <c r="AB125">
        <v>0</v>
      </c>
      <c r="AC125" t="str">
        <f>MID(TablaPivotFinal[[#This Row],[Fecha]],1,4)</f>
        <v>2017</v>
      </c>
      <c r="AD125" t="str">
        <f>MID(TablaPivotFinal[[#This Row],[Fecha]],5,3)</f>
        <v>Ene</v>
      </c>
      <c r="AE125" s="1">
        <v>0</v>
      </c>
      <c r="AF125" s="1">
        <v>0</v>
      </c>
    </row>
    <row r="126" spans="1:32" x14ac:dyDescent="0.3">
      <c r="A126" s="1" t="s">
        <v>117</v>
      </c>
      <c r="B126" s="1" t="s">
        <v>111</v>
      </c>
      <c r="C126">
        <v>2502</v>
      </c>
      <c r="D126" s="1" t="s">
        <v>100</v>
      </c>
      <c r="E126">
        <v>52</v>
      </c>
      <c r="F126" s="1" t="s">
        <v>118</v>
      </c>
      <c r="G126" s="1" t="s">
        <v>113</v>
      </c>
      <c r="H126" s="1" t="s">
        <v>111</v>
      </c>
      <c r="I126" s="1" t="s">
        <v>114</v>
      </c>
      <c r="J126" s="1" t="s">
        <v>115</v>
      </c>
      <c r="K126">
        <v>-1</v>
      </c>
      <c r="L126">
        <v>-1</v>
      </c>
      <c r="M126" s="1" t="s">
        <v>119</v>
      </c>
      <c r="N126">
        <v>10000</v>
      </c>
      <c r="O126">
        <v>10700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9100</v>
      </c>
      <c r="X126">
        <v>9400</v>
      </c>
      <c r="Y126">
        <v>1.425456082</v>
      </c>
      <c r="Z126">
        <v>-77.284452439999995</v>
      </c>
      <c r="AA126" s="1" t="s">
        <v>45</v>
      </c>
      <c r="AB126">
        <v>0</v>
      </c>
      <c r="AC126" t="str">
        <f>MID(TablaPivotFinal[[#This Row],[Fecha]],1,4)</f>
        <v>2017</v>
      </c>
      <c r="AD126" t="str">
        <f>MID(TablaPivotFinal[[#This Row],[Fecha]],5,3)</f>
        <v>Feb</v>
      </c>
      <c r="AE126" s="1">
        <v>0</v>
      </c>
      <c r="AF126" s="1">
        <v>0</v>
      </c>
    </row>
    <row r="127" spans="1:32" x14ac:dyDescent="0.3">
      <c r="A127" s="1" t="s">
        <v>117</v>
      </c>
      <c r="B127" s="1" t="s">
        <v>111</v>
      </c>
      <c r="C127">
        <v>2502</v>
      </c>
      <c r="D127" s="1" t="s">
        <v>100</v>
      </c>
      <c r="E127">
        <v>52</v>
      </c>
      <c r="F127" s="1" t="s">
        <v>118</v>
      </c>
      <c r="G127" s="1" t="s">
        <v>113</v>
      </c>
      <c r="H127" s="1" t="s">
        <v>111</v>
      </c>
      <c r="I127" s="1" t="s">
        <v>114</v>
      </c>
      <c r="J127" s="1" t="s">
        <v>115</v>
      </c>
      <c r="K127">
        <v>-1</v>
      </c>
      <c r="L127">
        <v>-1</v>
      </c>
      <c r="M127" s="1" t="s">
        <v>119</v>
      </c>
      <c r="N127">
        <v>10000</v>
      </c>
      <c r="O127">
        <v>10700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9100</v>
      </c>
      <c r="X127">
        <v>9400</v>
      </c>
      <c r="Y127">
        <v>1.425456082</v>
      </c>
      <c r="Z127">
        <v>-77.284452439999995</v>
      </c>
      <c r="AA127" s="1" t="s">
        <v>47</v>
      </c>
      <c r="AB127">
        <v>0</v>
      </c>
      <c r="AC127" t="str">
        <f>MID(TablaPivotFinal[[#This Row],[Fecha]],1,4)</f>
        <v>2017</v>
      </c>
      <c r="AD127" t="str">
        <f>MID(TablaPivotFinal[[#This Row],[Fecha]],5,3)</f>
        <v>Jul</v>
      </c>
      <c r="AE127" s="1">
        <v>0</v>
      </c>
      <c r="AF127" s="1">
        <v>0</v>
      </c>
    </row>
    <row r="128" spans="1:32" x14ac:dyDescent="0.3">
      <c r="A128" s="1" t="s">
        <v>117</v>
      </c>
      <c r="B128" s="1" t="s">
        <v>111</v>
      </c>
      <c r="C128">
        <v>2502</v>
      </c>
      <c r="D128" s="1" t="s">
        <v>100</v>
      </c>
      <c r="E128">
        <v>52</v>
      </c>
      <c r="F128" s="1" t="s">
        <v>118</v>
      </c>
      <c r="G128" s="1" t="s">
        <v>113</v>
      </c>
      <c r="H128" s="1" t="s">
        <v>111</v>
      </c>
      <c r="I128" s="1" t="s">
        <v>114</v>
      </c>
      <c r="J128" s="1" t="s">
        <v>115</v>
      </c>
      <c r="K128">
        <v>-1</v>
      </c>
      <c r="L128">
        <v>-1</v>
      </c>
      <c r="M128" s="1" t="s">
        <v>119</v>
      </c>
      <c r="N128">
        <v>10000</v>
      </c>
      <c r="O128">
        <v>10700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9100</v>
      </c>
      <c r="X128">
        <v>9400</v>
      </c>
      <c r="Y128">
        <v>1.425456082</v>
      </c>
      <c r="Z128">
        <v>-77.284452439999995</v>
      </c>
      <c r="AA128" s="1" t="s">
        <v>49</v>
      </c>
      <c r="AB128">
        <v>0</v>
      </c>
      <c r="AC128" t="str">
        <f>MID(TablaPivotFinal[[#This Row],[Fecha]],1,4)</f>
        <v>2017</v>
      </c>
      <c r="AD128" t="str">
        <f>MID(TablaPivotFinal[[#This Row],[Fecha]],5,3)</f>
        <v>Jun</v>
      </c>
      <c r="AE128" s="1">
        <v>0</v>
      </c>
      <c r="AF128" s="1">
        <v>0</v>
      </c>
    </row>
    <row r="129" spans="1:32" x14ac:dyDescent="0.3">
      <c r="A129" s="1" t="s">
        <v>117</v>
      </c>
      <c r="B129" s="1" t="s">
        <v>111</v>
      </c>
      <c r="C129">
        <v>2502</v>
      </c>
      <c r="D129" s="1" t="s">
        <v>100</v>
      </c>
      <c r="E129">
        <v>52</v>
      </c>
      <c r="F129" s="1" t="s">
        <v>118</v>
      </c>
      <c r="G129" s="1" t="s">
        <v>113</v>
      </c>
      <c r="H129" s="1" t="s">
        <v>111</v>
      </c>
      <c r="I129" s="1" t="s">
        <v>114</v>
      </c>
      <c r="J129" s="1" t="s">
        <v>115</v>
      </c>
      <c r="K129">
        <v>-1</v>
      </c>
      <c r="L129">
        <v>-1</v>
      </c>
      <c r="M129" s="1" t="s">
        <v>119</v>
      </c>
      <c r="N129">
        <v>10000</v>
      </c>
      <c r="O129">
        <v>10700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9100</v>
      </c>
      <c r="X129">
        <v>9400</v>
      </c>
      <c r="Y129">
        <v>1.425456082</v>
      </c>
      <c r="Z129">
        <v>-77.284452439999995</v>
      </c>
      <c r="AA129" s="1" t="s">
        <v>51</v>
      </c>
      <c r="AB129">
        <v>0</v>
      </c>
      <c r="AC129" t="str">
        <f>MID(TablaPivotFinal[[#This Row],[Fecha]],1,4)</f>
        <v>2017</v>
      </c>
      <c r="AD129" t="str">
        <f>MID(TablaPivotFinal[[#This Row],[Fecha]],5,3)</f>
        <v>Mar</v>
      </c>
      <c r="AE129" s="1">
        <v>0</v>
      </c>
      <c r="AF129" s="1">
        <v>0</v>
      </c>
    </row>
    <row r="130" spans="1:32" x14ac:dyDescent="0.3">
      <c r="A130" s="1" t="s">
        <v>117</v>
      </c>
      <c r="B130" s="1" t="s">
        <v>111</v>
      </c>
      <c r="C130">
        <v>2502</v>
      </c>
      <c r="D130" s="1" t="s">
        <v>100</v>
      </c>
      <c r="E130">
        <v>52</v>
      </c>
      <c r="F130" s="1" t="s">
        <v>118</v>
      </c>
      <c r="G130" s="1" t="s">
        <v>113</v>
      </c>
      <c r="H130" s="1" t="s">
        <v>111</v>
      </c>
      <c r="I130" s="1" t="s">
        <v>114</v>
      </c>
      <c r="J130" s="1" t="s">
        <v>115</v>
      </c>
      <c r="K130">
        <v>-1</v>
      </c>
      <c r="L130">
        <v>-1</v>
      </c>
      <c r="M130" s="1" t="s">
        <v>119</v>
      </c>
      <c r="N130">
        <v>10000</v>
      </c>
      <c r="O130">
        <v>10700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9100</v>
      </c>
      <c r="X130">
        <v>9400</v>
      </c>
      <c r="Y130">
        <v>1.425456082</v>
      </c>
      <c r="Z130">
        <v>-77.284452439999995</v>
      </c>
      <c r="AA130" s="1" t="s">
        <v>53</v>
      </c>
      <c r="AB130">
        <v>0</v>
      </c>
      <c r="AC130" t="str">
        <f>MID(TablaPivotFinal[[#This Row],[Fecha]],1,4)</f>
        <v>2017</v>
      </c>
      <c r="AD130" t="str">
        <f>MID(TablaPivotFinal[[#This Row],[Fecha]],5,3)</f>
        <v>May</v>
      </c>
      <c r="AE130" s="1">
        <v>0</v>
      </c>
      <c r="AF130" s="1">
        <v>0</v>
      </c>
    </row>
    <row r="131" spans="1:32" x14ac:dyDescent="0.3">
      <c r="A131" s="1" t="s">
        <v>117</v>
      </c>
      <c r="B131" s="1" t="s">
        <v>111</v>
      </c>
      <c r="C131">
        <v>2502</v>
      </c>
      <c r="D131" s="1" t="s">
        <v>100</v>
      </c>
      <c r="E131">
        <v>52</v>
      </c>
      <c r="F131" s="1" t="s">
        <v>118</v>
      </c>
      <c r="G131" s="1" t="s">
        <v>113</v>
      </c>
      <c r="H131" s="1" t="s">
        <v>111</v>
      </c>
      <c r="I131" s="1" t="s">
        <v>114</v>
      </c>
      <c r="J131" s="1" t="s">
        <v>115</v>
      </c>
      <c r="K131">
        <v>-1</v>
      </c>
      <c r="L131">
        <v>-1</v>
      </c>
      <c r="M131" s="1" t="s">
        <v>119</v>
      </c>
      <c r="N131">
        <v>10000</v>
      </c>
      <c r="O131">
        <v>10700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9100</v>
      </c>
      <c r="X131">
        <v>9400</v>
      </c>
      <c r="Y131">
        <v>1.425456082</v>
      </c>
      <c r="Z131">
        <v>-77.284452439999995</v>
      </c>
      <c r="AA131" s="1" t="s">
        <v>55</v>
      </c>
      <c r="AB131">
        <v>0</v>
      </c>
      <c r="AC131" t="str">
        <f>MID(TablaPivotFinal[[#This Row],[Fecha]],1,4)</f>
        <v>2017</v>
      </c>
      <c r="AD131" t="str">
        <f>MID(TablaPivotFinal[[#This Row],[Fecha]],5,3)</f>
        <v>Nov</v>
      </c>
      <c r="AE131" s="1">
        <v>0</v>
      </c>
      <c r="AF131" s="1">
        <v>0</v>
      </c>
    </row>
    <row r="132" spans="1:32" x14ac:dyDescent="0.3">
      <c r="A132" s="1" t="s">
        <v>117</v>
      </c>
      <c r="B132" s="1" t="s">
        <v>111</v>
      </c>
      <c r="C132">
        <v>2502</v>
      </c>
      <c r="D132" s="1" t="s">
        <v>100</v>
      </c>
      <c r="E132">
        <v>52</v>
      </c>
      <c r="F132" s="1" t="s">
        <v>118</v>
      </c>
      <c r="G132" s="1" t="s">
        <v>113</v>
      </c>
      <c r="H132" s="1" t="s">
        <v>111</v>
      </c>
      <c r="I132" s="1" t="s">
        <v>114</v>
      </c>
      <c r="J132" s="1" t="s">
        <v>115</v>
      </c>
      <c r="K132">
        <v>-1</v>
      </c>
      <c r="L132">
        <v>-1</v>
      </c>
      <c r="M132" s="1" t="s">
        <v>119</v>
      </c>
      <c r="N132">
        <v>10000</v>
      </c>
      <c r="O132">
        <v>10700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9100</v>
      </c>
      <c r="X132">
        <v>9400</v>
      </c>
      <c r="Y132">
        <v>1.425456082</v>
      </c>
      <c r="Z132">
        <v>-77.284452439999995</v>
      </c>
      <c r="AA132" s="1" t="s">
        <v>57</v>
      </c>
      <c r="AB132">
        <v>0</v>
      </c>
      <c r="AC132" t="str">
        <f>MID(TablaPivotFinal[[#This Row],[Fecha]],1,4)</f>
        <v>2017</v>
      </c>
      <c r="AD132" t="str">
        <f>MID(TablaPivotFinal[[#This Row],[Fecha]],5,3)</f>
        <v>Oct</v>
      </c>
      <c r="AE132" s="1">
        <v>0</v>
      </c>
      <c r="AF132" s="1">
        <v>0</v>
      </c>
    </row>
    <row r="133" spans="1:32" x14ac:dyDescent="0.3">
      <c r="A133" s="1" t="s">
        <v>117</v>
      </c>
      <c r="B133" s="1" t="s">
        <v>111</v>
      </c>
      <c r="C133">
        <v>2502</v>
      </c>
      <c r="D133" s="1" t="s">
        <v>100</v>
      </c>
      <c r="E133">
        <v>52</v>
      </c>
      <c r="F133" s="1" t="s">
        <v>118</v>
      </c>
      <c r="G133" s="1" t="s">
        <v>113</v>
      </c>
      <c r="H133" s="1" t="s">
        <v>111</v>
      </c>
      <c r="I133" s="1" t="s">
        <v>114</v>
      </c>
      <c r="J133" s="1" t="s">
        <v>115</v>
      </c>
      <c r="K133">
        <v>-1</v>
      </c>
      <c r="L133">
        <v>-1</v>
      </c>
      <c r="M133" s="1" t="s">
        <v>119</v>
      </c>
      <c r="N133">
        <v>10000</v>
      </c>
      <c r="O133">
        <v>10700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9100</v>
      </c>
      <c r="X133">
        <v>9400</v>
      </c>
      <c r="Y133">
        <v>1.425456082</v>
      </c>
      <c r="Z133">
        <v>-77.284452439999995</v>
      </c>
      <c r="AA133" s="1" t="s">
        <v>59</v>
      </c>
      <c r="AB133">
        <v>0</v>
      </c>
      <c r="AC133" t="str">
        <f>MID(TablaPivotFinal[[#This Row],[Fecha]],1,4)</f>
        <v>2017</v>
      </c>
      <c r="AD133" t="str">
        <f>MID(TablaPivotFinal[[#This Row],[Fecha]],5,3)</f>
        <v>Sep</v>
      </c>
      <c r="AE133" s="1">
        <v>0</v>
      </c>
      <c r="AF133" s="1">
        <v>0</v>
      </c>
    </row>
    <row r="134" spans="1:32" x14ac:dyDescent="0.3">
      <c r="A134" s="1" t="s">
        <v>117</v>
      </c>
      <c r="B134" s="1" t="s">
        <v>111</v>
      </c>
      <c r="C134">
        <v>2502</v>
      </c>
      <c r="D134" s="1" t="s">
        <v>100</v>
      </c>
      <c r="E134">
        <v>52</v>
      </c>
      <c r="F134" s="1" t="s">
        <v>118</v>
      </c>
      <c r="G134" s="1" t="s">
        <v>113</v>
      </c>
      <c r="H134" s="1" t="s">
        <v>111</v>
      </c>
      <c r="I134" s="1" t="s">
        <v>114</v>
      </c>
      <c r="J134" s="1" t="s">
        <v>115</v>
      </c>
      <c r="K134">
        <v>-1</v>
      </c>
      <c r="L134">
        <v>-1</v>
      </c>
      <c r="M134" s="1" t="s">
        <v>119</v>
      </c>
      <c r="N134">
        <v>10000</v>
      </c>
      <c r="O134">
        <v>10700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9100</v>
      </c>
      <c r="X134">
        <v>9400</v>
      </c>
      <c r="Y134">
        <v>1.425456082</v>
      </c>
      <c r="Z134">
        <v>-77.284452439999995</v>
      </c>
      <c r="AA134" s="1" t="s">
        <v>61</v>
      </c>
      <c r="AB134">
        <v>0</v>
      </c>
      <c r="AC134" t="str">
        <f>MID(TablaPivotFinal[[#This Row],[Fecha]],1,4)</f>
        <v>2018</v>
      </c>
      <c r="AD134" t="str">
        <f>MID(TablaPivotFinal[[#This Row],[Fecha]],5,3)</f>
        <v>Abr</v>
      </c>
      <c r="AE134" s="1">
        <v>0</v>
      </c>
      <c r="AF134" s="1">
        <v>0</v>
      </c>
    </row>
    <row r="135" spans="1:32" x14ac:dyDescent="0.3">
      <c r="A135" s="1" t="s">
        <v>117</v>
      </c>
      <c r="B135" s="1" t="s">
        <v>111</v>
      </c>
      <c r="C135">
        <v>2502</v>
      </c>
      <c r="D135" s="1" t="s">
        <v>100</v>
      </c>
      <c r="E135">
        <v>52</v>
      </c>
      <c r="F135" s="1" t="s">
        <v>118</v>
      </c>
      <c r="G135" s="1" t="s">
        <v>113</v>
      </c>
      <c r="H135" s="1" t="s">
        <v>111</v>
      </c>
      <c r="I135" s="1" t="s">
        <v>114</v>
      </c>
      <c r="J135" s="1" t="s">
        <v>115</v>
      </c>
      <c r="K135">
        <v>-1</v>
      </c>
      <c r="L135">
        <v>-1</v>
      </c>
      <c r="M135" s="1" t="s">
        <v>119</v>
      </c>
      <c r="N135">
        <v>10000</v>
      </c>
      <c r="O135">
        <v>10700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9100</v>
      </c>
      <c r="X135">
        <v>9400</v>
      </c>
      <c r="Y135">
        <v>1.425456082</v>
      </c>
      <c r="Z135">
        <v>-77.284452439999995</v>
      </c>
      <c r="AA135" s="1" t="s">
        <v>63</v>
      </c>
      <c r="AB135">
        <v>0</v>
      </c>
      <c r="AC135" t="str">
        <f>MID(TablaPivotFinal[[#This Row],[Fecha]],1,4)</f>
        <v>2018</v>
      </c>
      <c r="AD135" t="str">
        <f>MID(TablaPivotFinal[[#This Row],[Fecha]],5,3)</f>
        <v>Ago</v>
      </c>
      <c r="AE135" s="1">
        <v>0</v>
      </c>
      <c r="AF135" s="1">
        <v>0</v>
      </c>
    </row>
    <row r="136" spans="1:32" x14ac:dyDescent="0.3">
      <c r="A136" s="1" t="s">
        <v>117</v>
      </c>
      <c r="B136" s="1" t="s">
        <v>111</v>
      </c>
      <c r="C136">
        <v>2502</v>
      </c>
      <c r="D136" s="1" t="s">
        <v>100</v>
      </c>
      <c r="E136">
        <v>52</v>
      </c>
      <c r="F136" s="1" t="s">
        <v>118</v>
      </c>
      <c r="G136" s="1" t="s">
        <v>113</v>
      </c>
      <c r="H136" s="1" t="s">
        <v>111</v>
      </c>
      <c r="I136" s="1" t="s">
        <v>114</v>
      </c>
      <c r="J136" s="1" t="s">
        <v>115</v>
      </c>
      <c r="K136">
        <v>-1</v>
      </c>
      <c r="L136">
        <v>-1</v>
      </c>
      <c r="M136" s="1" t="s">
        <v>119</v>
      </c>
      <c r="N136">
        <v>10000</v>
      </c>
      <c r="O136">
        <v>10700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9100</v>
      </c>
      <c r="X136">
        <v>9400</v>
      </c>
      <c r="Y136">
        <v>1.425456082</v>
      </c>
      <c r="Z136">
        <v>-77.284452439999995</v>
      </c>
      <c r="AA136" s="1" t="s">
        <v>65</v>
      </c>
      <c r="AB136">
        <v>0</v>
      </c>
      <c r="AC136" t="str">
        <f>MID(TablaPivotFinal[[#This Row],[Fecha]],1,4)</f>
        <v>2018</v>
      </c>
      <c r="AD136" t="str">
        <f>MID(TablaPivotFinal[[#This Row],[Fecha]],5,3)</f>
        <v>Dic</v>
      </c>
      <c r="AE136" s="1">
        <v>0</v>
      </c>
      <c r="AF136" s="1">
        <v>0</v>
      </c>
    </row>
    <row r="137" spans="1:32" x14ac:dyDescent="0.3">
      <c r="A137" s="1" t="s">
        <v>117</v>
      </c>
      <c r="B137" s="1" t="s">
        <v>111</v>
      </c>
      <c r="C137">
        <v>2502</v>
      </c>
      <c r="D137" s="1" t="s">
        <v>100</v>
      </c>
      <c r="E137">
        <v>52</v>
      </c>
      <c r="F137" s="1" t="s">
        <v>118</v>
      </c>
      <c r="G137" s="1" t="s">
        <v>113</v>
      </c>
      <c r="H137" s="1" t="s">
        <v>111</v>
      </c>
      <c r="I137" s="1" t="s">
        <v>114</v>
      </c>
      <c r="J137" s="1" t="s">
        <v>115</v>
      </c>
      <c r="K137">
        <v>-1</v>
      </c>
      <c r="L137">
        <v>-1</v>
      </c>
      <c r="M137" s="1" t="s">
        <v>119</v>
      </c>
      <c r="N137">
        <v>10000</v>
      </c>
      <c r="O137">
        <v>10700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9100</v>
      </c>
      <c r="X137">
        <v>9400</v>
      </c>
      <c r="Y137">
        <v>1.425456082</v>
      </c>
      <c r="Z137">
        <v>-77.284452439999995</v>
      </c>
      <c r="AA137" s="1" t="s">
        <v>67</v>
      </c>
      <c r="AB137">
        <v>0</v>
      </c>
      <c r="AC137" t="str">
        <f>MID(TablaPivotFinal[[#This Row],[Fecha]],1,4)</f>
        <v>2018</v>
      </c>
      <c r="AD137" t="str">
        <f>MID(TablaPivotFinal[[#This Row],[Fecha]],5,3)</f>
        <v>Ene</v>
      </c>
      <c r="AE137" s="1">
        <v>0</v>
      </c>
      <c r="AF137" s="1">
        <v>0</v>
      </c>
    </row>
    <row r="138" spans="1:32" x14ac:dyDescent="0.3">
      <c r="A138" s="1" t="s">
        <v>117</v>
      </c>
      <c r="B138" s="1" t="s">
        <v>111</v>
      </c>
      <c r="C138">
        <v>2502</v>
      </c>
      <c r="D138" s="1" t="s">
        <v>100</v>
      </c>
      <c r="E138">
        <v>52</v>
      </c>
      <c r="F138" s="1" t="s">
        <v>118</v>
      </c>
      <c r="G138" s="1" t="s">
        <v>113</v>
      </c>
      <c r="H138" s="1" t="s">
        <v>111</v>
      </c>
      <c r="I138" s="1" t="s">
        <v>114</v>
      </c>
      <c r="J138" s="1" t="s">
        <v>115</v>
      </c>
      <c r="K138">
        <v>-1</v>
      </c>
      <c r="L138">
        <v>-1</v>
      </c>
      <c r="M138" s="1" t="s">
        <v>119</v>
      </c>
      <c r="N138">
        <v>10000</v>
      </c>
      <c r="O138">
        <v>10700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9100</v>
      </c>
      <c r="X138">
        <v>9400</v>
      </c>
      <c r="Y138">
        <v>1.425456082</v>
      </c>
      <c r="Z138">
        <v>-77.284452439999995</v>
      </c>
      <c r="AA138" s="1" t="s">
        <v>69</v>
      </c>
      <c r="AB138">
        <v>0</v>
      </c>
      <c r="AC138" t="str">
        <f>MID(TablaPivotFinal[[#This Row],[Fecha]],1,4)</f>
        <v>2018</v>
      </c>
      <c r="AD138" t="str">
        <f>MID(TablaPivotFinal[[#This Row],[Fecha]],5,3)</f>
        <v>Feb</v>
      </c>
      <c r="AE138" s="1">
        <v>0</v>
      </c>
      <c r="AF138" s="1">
        <v>0</v>
      </c>
    </row>
    <row r="139" spans="1:32" x14ac:dyDescent="0.3">
      <c r="A139" s="1" t="s">
        <v>117</v>
      </c>
      <c r="B139" s="1" t="s">
        <v>111</v>
      </c>
      <c r="C139">
        <v>2502</v>
      </c>
      <c r="D139" s="1" t="s">
        <v>100</v>
      </c>
      <c r="E139">
        <v>52</v>
      </c>
      <c r="F139" s="1" t="s">
        <v>118</v>
      </c>
      <c r="G139" s="1" t="s">
        <v>113</v>
      </c>
      <c r="H139" s="1" t="s">
        <v>111</v>
      </c>
      <c r="I139" s="1" t="s">
        <v>114</v>
      </c>
      <c r="J139" s="1" t="s">
        <v>115</v>
      </c>
      <c r="K139">
        <v>-1</v>
      </c>
      <c r="L139">
        <v>-1</v>
      </c>
      <c r="M139" s="1" t="s">
        <v>119</v>
      </c>
      <c r="N139">
        <v>10000</v>
      </c>
      <c r="O139">
        <v>10700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9100</v>
      </c>
      <c r="X139">
        <v>9400</v>
      </c>
      <c r="Y139">
        <v>1.425456082</v>
      </c>
      <c r="Z139">
        <v>-77.284452439999995</v>
      </c>
      <c r="AA139" s="1" t="s">
        <v>71</v>
      </c>
      <c r="AB139">
        <v>0</v>
      </c>
      <c r="AC139" t="str">
        <f>MID(TablaPivotFinal[[#This Row],[Fecha]],1,4)</f>
        <v>2018</v>
      </c>
      <c r="AD139" t="str">
        <f>MID(TablaPivotFinal[[#This Row],[Fecha]],5,3)</f>
        <v>Jul</v>
      </c>
      <c r="AE139" s="1">
        <v>0</v>
      </c>
      <c r="AF139" s="1">
        <v>0</v>
      </c>
    </row>
    <row r="140" spans="1:32" x14ac:dyDescent="0.3">
      <c r="A140" s="1" t="s">
        <v>117</v>
      </c>
      <c r="B140" s="1" t="s">
        <v>111</v>
      </c>
      <c r="C140">
        <v>2502</v>
      </c>
      <c r="D140" s="1" t="s">
        <v>100</v>
      </c>
      <c r="E140">
        <v>52</v>
      </c>
      <c r="F140" s="1" t="s">
        <v>118</v>
      </c>
      <c r="G140" s="1" t="s">
        <v>113</v>
      </c>
      <c r="H140" s="1" t="s">
        <v>111</v>
      </c>
      <c r="I140" s="1" t="s">
        <v>114</v>
      </c>
      <c r="J140" s="1" t="s">
        <v>115</v>
      </c>
      <c r="K140">
        <v>-1</v>
      </c>
      <c r="L140">
        <v>-1</v>
      </c>
      <c r="M140" s="1" t="s">
        <v>119</v>
      </c>
      <c r="N140">
        <v>10000</v>
      </c>
      <c r="O140">
        <v>10700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9100</v>
      </c>
      <c r="X140">
        <v>9400</v>
      </c>
      <c r="Y140">
        <v>1.425456082</v>
      </c>
      <c r="Z140">
        <v>-77.284452439999995</v>
      </c>
      <c r="AA140" s="1" t="s">
        <v>73</v>
      </c>
      <c r="AB140">
        <v>0</v>
      </c>
      <c r="AC140" t="str">
        <f>MID(TablaPivotFinal[[#This Row],[Fecha]],1,4)</f>
        <v>2018</v>
      </c>
      <c r="AD140" t="str">
        <f>MID(TablaPivotFinal[[#This Row],[Fecha]],5,3)</f>
        <v>Jun</v>
      </c>
      <c r="AE140" s="1">
        <v>0</v>
      </c>
      <c r="AF140" s="1">
        <v>0</v>
      </c>
    </row>
    <row r="141" spans="1:32" x14ac:dyDescent="0.3">
      <c r="A141" s="1" t="s">
        <v>117</v>
      </c>
      <c r="B141" s="1" t="s">
        <v>111</v>
      </c>
      <c r="C141">
        <v>2502</v>
      </c>
      <c r="D141" s="1" t="s">
        <v>100</v>
      </c>
      <c r="E141">
        <v>52</v>
      </c>
      <c r="F141" s="1" t="s">
        <v>118</v>
      </c>
      <c r="G141" s="1" t="s">
        <v>113</v>
      </c>
      <c r="H141" s="1" t="s">
        <v>111</v>
      </c>
      <c r="I141" s="1" t="s">
        <v>114</v>
      </c>
      <c r="J141" s="1" t="s">
        <v>115</v>
      </c>
      <c r="K141">
        <v>-1</v>
      </c>
      <c r="L141">
        <v>-1</v>
      </c>
      <c r="M141" s="1" t="s">
        <v>119</v>
      </c>
      <c r="N141">
        <v>10000</v>
      </c>
      <c r="O141">
        <v>10700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9100</v>
      </c>
      <c r="X141">
        <v>9400</v>
      </c>
      <c r="Y141">
        <v>1.425456082</v>
      </c>
      <c r="Z141">
        <v>-77.284452439999995</v>
      </c>
      <c r="AA141" s="1" t="s">
        <v>75</v>
      </c>
      <c r="AB141">
        <v>0</v>
      </c>
      <c r="AC141" t="str">
        <f>MID(TablaPivotFinal[[#This Row],[Fecha]],1,4)</f>
        <v>2018</v>
      </c>
      <c r="AD141" t="str">
        <f>MID(TablaPivotFinal[[#This Row],[Fecha]],5,3)</f>
        <v>Mar</v>
      </c>
      <c r="AE141" s="1">
        <v>0</v>
      </c>
      <c r="AF141" s="1">
        <v>0</v>
      </c>
    </row>
    <row r="142" spans="1:32" x14ac:dyDescent="0.3">
      <c r="A142" s="1" t="s">
        <v>117</v>
      </c>
      <c r="B142" s="1" t="s">
        <v>111</v>
      </c>
      <c r="C142">
        <v>2502</v>
      </c>
      <c r="D142" s="1" t="s">
        <v>100</v>
      </c>
      <c r="E142">
        <v>52</v>
      </c>
      <c r="F142" s="1" t="s">
        <v>118</v>
      </c>
      <c r="G142" s="1" t="s">
        <v>113</v>
      </c>
      <c r="H142" s="1" t="s">
        <v>111</v>
      </c>
      <c r="I142" s="1" t="s">
        <v>114</v>
      </c>
      <c r="J142" s="1" t="s">
        <v>115</v>
      </c>
      <c r="K142">
        <v>-1</v>
      </c>
      <c r="L142">
        <v>-1</v>
      </c>
      <c r="M142" s="1" t="s">
        <v>119</v>
      </c>
      <c r="N142">
        <v>10000</v>
      </c>
      <c r="O142">
        <v>10700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9100</v>
      </c>
      <c r="X142">
        <v>9400</v>
      </c>
      <c r="Y142">
        <v>1.425456082</v>
      </c>
      <c r="Z142">
        <v>-77.284452439999995</v>
      </c>
      <c r="AA142" s="1" t="s">
        <v>77</v>
      </c>
      <c r="AB142">
        <v>0</v>
      </c>
      <c r="AC142" t="str">
        <f>MID(TablaPivotFinal[[#This Row],[Fecha]],1,4)</f>
        <v>2018</v>
      </c>
      <c r="AD142" t="str">
        <f>MID(TablaPivotFinal[[#This Row],[Fecha]],5,3)</f>
        <v>May</v>
      </c>
      <c r="AE142" s="1">
        <v>0</v>
      </c>
      <c r="AF142" s="1">
        <v>0</v>
      </c>
    </row>
    <row r="143" spans="1:32" x14ac:dyDescent="0.3">
      <c r="A143" s="1" t="s">
        <v>117</v>
      </c>
      <c r="B143" s="1" t="s">
        <v>111</v>
      </c>
      <c r="C143">
        <v>2502</v>
      </c>
      <c r="D143" s="1" t="s">
        <v>100</v>
      </c>
      <c r="E143">
        <v>52</v>
      </c>
      <c r="F143" s="1" t="s">
        <v>118</v>
      </c>
      <c r="G143" s="1" t="s">
        <v>113</v>
      </c>
      <c r="H143" s="1" t="s">
        <v>111</v>
      </c>
      <c r="I143" s="1" t="s">
        <v>114</v>
      </c>
      <c r="J143" s="1" t="s">
        <v>115</v>
      </c>
      <c r="K143">
        <v>-1</v>
      </c>
      <c r="L143">
        <v>-1</v>
      </c>
      <c r="M143" s="1" t="s">
        <v>119</v>
      </c>
      <c r="N143">
        <v>10000</v>
      </c>
      <c r="O143">
        <v>10700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9100</v>
      </c>
      <c r="X143">
        <v>9400</v>
      </c>
      <c r="Y143">
        <v>1.425456082</v>
      </c>
      <c r="Z143">
        <v>-77.284452439999995</v>
      </c>
      <c r="AA143" s="1" t="s">
        <v>79</v>
      </c>
      <c r="AB143">
        <v>0</v>
      </c>
      <c r="AC143" t="str">
        <f>MID(TablaPivotFinal[[#This Row],[Fecha]],1,4)</f>
        <v>2018</v>
      </c>
      <c r="AD143" t="str">
        <f>MID(TablaPivotFinal[[#This Row],[Fecha]],5,3)</f>
        <v>Nov</v>
      </c>
      <c r="AE143" s="1">
        <v>0</v>
      </c>
      <c r="AF143" s="1">
        <v>0</v>
      </c>
    </row>
    <row r="144" spans="1:32" x14ac:dyDescent="0.3">
      <c r="A144" s="1" t="s">
        <v>117</v>
      </c>
      <c r="B144" s="1" t="s">
        <v>111</v>
      </c>
      <c r="C144">
        <v>2502</v>
      </c>
      <c r="D144" s="1" t="s">
        <v>100</v>
      </c>
      <c r="E144">
        <v>52</v>
      </c>
      <c r="F144" s="1" t="s">
        <v>118</v>
      </c>
      <c r="G144" s="1" t="s">
        <v>113</v>
      </c>
      <c r="H144" s="1" t="s">
        <v>111</v>
      </c>
      <c r="I144" s="1" t="s">
        <v>114</v>
      </c>
      <c r="J144" s="1" t="s">
        <v>115</v>
      </c>
      <c r="K144">
        <v>-1</v>
      </c>
      <c r="L144">
        <v>-1</v>
      </c>
      <c r="M144" s="1" t="s">
        <v>119</v>
      </c>
      <c r="N144">
        <v>10000</v>
      </c>
      <c r="O144">
        <v>10700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9100</v>
      </c>
      <c r="X144">
        <v>9400</v>
      </c>
      <c r="Y144">
        <v>1.425456082</v>
      </c>
      <c r="Z144">
        <v>-77.284452439999995</v>
      </c>
      <c r="AA144" s="1" t="s">
        <v>81</v>
      </c>
      <c r="AB144">
        <v>0</v>
      </c>
      <c r="AC144" t="str">
        <f>MID(TablaPivotFinal[[#This Row],[Fecha]],1,4)</f>
        <v>2018</v>
      </c>
      <c r="AD144" t="str">
        <f>MID(TablaPivotFinal[[#This Row],[Fecha]],5,3)</f>
        <v>Oct</v>
      </c>
      <c r="AE144" s="1">
        <v>0</v>
      </c>
      <c r="AF144" s="1">
        <v>0</v>
      </c>
    </row>
    <row r="145" spans="1:32" x14ac:dyDescent="0.3">
      <c r="A145" s="1" t="s">
        <v>117</v>
      </c>
      <c r="B145" s="1" t="s">
        <v>111</v>
      </c>
      <c r="C145">
        <v>2502</v>
      </c>
      <c r="D145" s="1" t="s">
        <v>100</v>
      </c>
      <c r="E145">
        <v>52</v>
      </c>
      <c r="F145" s="1" t="s">
        <v>118</v>
      </c>
      <c r="G145" s="1" t="s">
        <v>113</v>
      </c>
      <c r="H145" s="1" t="s">
        <v>111</v>
      </c>
      <c r="I145" s="1" t="s">
        <v>114</v>
      </c>
      <c r="J145" s="1" t="s">
        <v>115</v>
      </c>
      <c r="K145">
        <v>-1</v>
      </c>
      <c r="L145">
        <v>-1</v>
      </c>
      <c r="M145" s="1" t="s">
        <v>119</v>
      </c>
      <c r="N145">
        <v>10000</v>
      </c>
      <c r="O145">
        <v>10700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9100</v>
      </c>
      <c r="X145">
        <v>9400</v>
      </c>
      <c r="Y145">
        <v>1.425456082</v>
      </c>
      <c r="Z145">
        <v>-77.284452439999995</v>
      </c>
      <c r="AA145" s="1" t="s">
        <v>83</v>
      </c>
      <c r="AB145">
        <v>0</v>
      </c>
      <c r="AC145" t="str">
        <f>MID(TablaPivotFinal[[#This Row],[Fecha]],1,4)</f>
        <v>2018</v>
      </c>
      <c r="AD145" t="str">
        <f>MID(TablaPivotFinal[[#This Row],[Fecha]],5,3)</f>
        <v>Sep</v>
      </c>
      <c r="AE145" s="1">
        <v>0</v>
      </c>
      <c r="AF145" s="1">
        <v>0</v>
      </c>
    </row>
    <row r="146" spans="1:32" x14ac:dyDescent="0.3">
      <c r="A146" s="1" t="s">
        <v>120</v>
      </c>
      <c r="B146" s="1" t="s">
        <v>121</v>
      </c>
      <c r="C146">
        <v>4504</v>
      </c>
      <c r="D146" s="1" t="s">
        <v>122</v>
      </c>
      <c r="E146">
        <v>41</v>
      </c>
      <c r="F146" s="1" t="s">
        <v>123</v>
      </c>
      <c r="G146" s="1" t="s">
        <v>124</v>
      </c>
      <c r="H146" s="1" t="s">
        <v>103</v>
      </c>
      <c r="I146" s="1" t="s">
        <v>125</v>
      </c>
      <c r="J146" s="1" t="s">
        <v>126</v>
      </c>
      <c r="K146" t="s">
        <v>127</v>
      </c>
      <c r="L146" t="s">
        <v>128</v>
      </c>
      <c r="M146" s="1" t="s">
        <v>129</v>
      </c>
      <c r="N146">
        <v>8500</v>
      </c>
      <c r="O146">
        <v>9300</v>
      </c>
      <c r="P146">
        <v>19500</v>
      </c>
      <c r="Q146">
        <v>24800</v>
      </c>
      <c r="R146">
        <v>27900</v>
      </c>
      <c r="S146">
        <v>0</v>
      </c>
      <c r="T146">
        <v>0</v>
      </c>
      <c r="U146">
        <v>0</v>
      </c>
      <c r="V146">
        <v>0</v>
      </c>
      <c r="W146">
        <v>8400</v>
      </c>
      <c r="X146">
        <v>8700</v>
      </c>
      <c r="Y146">
        <v>2.142914046</v>
      </c>
      <c r="Z146">
        <v>-75.700592740000005</v>
      </c>
      <c r="AA146" s="1" t="s">
        <v>13</v>
      </c>
      <c r="AB146">
        <v>775343900</v>
      </c>
      <c r="AC146" t="str">
        <f>MID(TablaPivotFinal[[#This Row],[Fecha]],1,4)</f>
        <v>2016</v>
      </c>
      <c r="AD146" t="str">
        <f>MID(TablaPivotFinal[[#This Row],[Fecha]],5,3)</f>
        <v>Abr</v>
      </c>
      <c r="AE146" s="1">
        <v>775343900</v>
      </c>
      <c r="AF146" s="1">
        <v>89415</v>
      </c>
    </row>
    <row r="147" spans="1:32" x14ac:dyDescent="0.3">
      <c r="A147" s="1" t="s">
        <v>120</v>
      </c>
      <c r="B147" s="1" t="s">
        <v>121</v>
      </c>
      <c r="C147">
        <v>4504</v>
      </c>
      <c r="D147" s="1" t="s">
        <v>122</v>
      </c>
      <c r="E147">
        <v>41</v>
      </c>
      <c r="F147" s="1" t="s">
        <v>123</v>
      </c>
      <c r="G147" s="1" t="s">
        <v>124</v>
      </c>
      <c r="H147" s="1" t="s">
        <v>103</v>
      </c>
      <c r="I147" s="1" t="s">
        <v>125</v>
      </c>
      <c r="J147" s="1" t="s">
        <v>126</v>
      </c>
      <c r="K147" t="s">
        <v>127</v>
      </c>
      <c r="L147" t="s">
        <v>128</v>
      </c>
      <c r="M147" s="1" t="s">
        <v>129</v>
      </c>
      <c r="N147">
        <v>8500</v>
      </c>
      <c r="O147">
        <v>9300</v>
      </c>
      <c r="P147">
        <v>19500</v>
      </c>
      <c r="Q147">
        <v>24800</v>
      </c>
      <c r="R147">
        <v>27900</v>
      </c>
      <c r="S147">
        <v>0</v>
      </c>
      <c r="T147">
        <v>0</v>
      </c>
      <c r="U147">
        <v>0</v>
      </c>
      <c r="V147">
        <v>0</v>
      </c>
      <c r="W147">
        <v>8400</v>
      </c>
      <c r="X147">
        <v>8700</v>
      </c>
      <c r="Y147">
        <v>2.142914046</v>
      </c>
      <c r="Z147">
        <v>-75.700592740000005</v>
      </c>
      <c r="AA147" s="1" t="s">
        <v>15</v>
      </c>
      <c r="AB147">
        <v>899136600</v>
      </c>
      <c r="AC147" t="str">
        <f>MID(TablaPivotFinal[[#This Row],[Fecha]],1,4)</f>
        <v>2016</v>
      </c>
      <c r="AD147" t="str">
        <f>MID(TablaPivotFinal[[#This Row],[Fecha]],5,3)</f>
        <v>Ago</v>
      </c>
      <c r="AE147" s="1">
        <v>899136600</v>
      </c>
      <c r="AF147" s="1">
        <v>104534</v>
      </c>
    </row>
    <row r="148" spans="1:32" x14ac:dyDescent="0.3">
      <c r="A148" s="1" t="s">
        <v>120</v>
      </c>
      <c r="B148" s="1" t="s">
        <v>121</v>
      </c>
      <c r="C148">
        <v>4504</v>
      </c>
      <c r="D148" s="1" t="s">
        <v>122</v>
      </c>
      <c r="E148">
        <v>41</v>
      </c>
      <c r="F148" s="1" t="s">
        <v>123</v>
      </c>
      <c r="G148" s="1" t="s">
        <v>124</v>
      </c>
      <c r="H148" s="1" t="s">
        <v>103</v>
      </c>
      <c r="I148" s="1" t="s">
        <v>125</v>
      </c>
      <c r="J148" s="1" t="s">
        <v>126</v>
      </c>
      <c r="K148" t="s">
        <v>127</v>
      </c>
      <c r="L148" t="s">
        <v>128</v>
      </c>
      <c r="M148" s="1" t="s">
        <v>129</v>
      </c>
      <c r="N148">
        <v>8500</v>
      </c>
      <c r="O148">
        <v>9300</v>
      </c>
      <c r="P148">
        <v>19500</v>
      </c>
      <c r="Q148">
        <v>24800</v>
      </c>
      <c r="R148">
        <v>27900</v>
      </c>
      <c r="S148">
        <v>0</v>
      </c>
      <c r="T148">
        <v>0</v>
      </c>
      <c r="U148">
        <v>0</v>
      </c>
      <c r="V148">
        <v>0</v>
      </c>
      <c r="W148">
        <v>8400</v>
      </c>
      <c r="X148">
        <v>8700</v>
      </c>
      <c r="Y148">
        <v>2.142914046</v>
      </c>
      <c r="Z148">
        <v>-75.700592740000005</v>
      </c>
      <c r="AA148" s="1" t="s">
        <v>17</v>
      </c>
      <c r="AB148">
        <v>1083914600</v>
      </c>
      <c r="AC148" t="str">
        <f>MID(TablaPivotFinal[[#This Row],[Fecha]],1,4)</f>
        <v>2016</v>
      </c>
      <c r="AD148" t="str">
        <f>MID(TablaPivotFinal[[#This Row],[Fecha]],5,3)</f>
        <v>Dic</v>
      </c>
      <c r="AE148" s="1">
        <v>1083914600</v>
      </c>
      <c r="AF148" s="1">
        <v>125534</v>
      </c>
    </row>
    <row r="149" spans="1:32" x14ac:dyDescent="0.3">
      <c r="A149" s="1" t="s">
        <v>120</v>
      </c>
      <c r="B149" s="1" t="s">
        <v>121</v>
      </c>
      <c r="C149">
        <v>4504</v>
      </c>
      <c r="D149" s="1" t="s">
        <v>122</v>
      </c>
      <c r="E149">
        <v>41</v>
      </c>
      <c r="F149" s="1" t="s">
        <v>123</v>
      </c>
      <c r="G149" s="1" t="s">
        <v>124</v>
      </c>
      <c r="H149" s="1" t="s">
        <v>103</v>
      </c>
      <c r="I149" s="1" t="s">
        <v>125</v>
      </c>
      <c r="J149" s="1" t="s">
        <v>126</v>
      </c>
      <c r="K149" t="s">
        <v>127</v>
      </c>
      <c r="L149" t="s">
        <v>128</v>
      </c>
      <c r="M149" s="1" t="s">
        <v>129</v>
      </c>
      <c r="N149">
        <v>8500</v>
      </c>
      <c r="O149">
        <v>9300</v>
      </c>
      <c r="P149">
        <v>19500</v>
      </c>
      <c r="Q149">
        <v>24800</v>
      </c>
      <c r="R149">
        <v>27900</v>
      </c>
      <c r="S149">
        <v>0</v>
      </c>
      <c r="T149">
        <v>0</v>
      </c>
      <c r="U149">
        <v>0</v>
      </c>
      <c r="V149">
        <v>0</v>
      </c>
      <c r="W149">
        <v>8400</v>
      </c>
      <c r="X149">
        <v>8700</v>
      </c>
      <c r="Y149">
        <v>2.142914046</v>
      </c>
      <c r="Z149">
        <v>-75.700592740000005</v>
      </c>
      <c r="AA149" s="1" t="s">
        <v>19</v>
      </c>
      <c r="AB149">
        <v>897229200</v>
      </c>
      <c r="AC149" t="str">
        <f>MID(TablaPivotFinal[[#This Row],[Fecha]],1,4)</f>
        <v>2016</v>
      </c>
      <c r="AD149" t="str">
        <f>MID(TablaPivotFinal[[#This Row],[Fecha]],5,3)</f>
        <v>Ene</v>
      </c>
      <c r="AE149" s="1">
        <v>897229200</v>
      </c>
      <c r="AF149" s="1">
        <v>111120</v>
      </c>
    </row>
    <row r="150" spans="1:32" x14ac:dyDescent="0.3">
      <c r="A150" s="1" t="s">
        <v>120</v>
      </c>
      <c r="B150" s="1" t="s">
        <v>121</v>
      </c>
      <c r="C150">
        <v>4504</v>
      </c>
      <c r="D150" s="1" t="s">
        <v>122</v>
      </c>
      <c r="E150">
        <v>41</v>
      </c>
      <c r="F150" s="1" t="s">
        <v>123</v>
      </c>
      <c r="G150" s="1" t="s">
        <v>124</v>
      </c>
      <c r="H150" s="1" t="s">
        <v>103</v>
      </c>
      <c r="I150" s="1" t="s">
        <v>125</v>
      </c>
      <c r="J150" s="1" t="s">
        <v>126</v>
      </c>
      <c r="K150" t="s">
        <v>127</v>
      </c>
      <c r="L150" t="s">
        <v>128</v>
      </c>
      <c r="M150" s="1" t="s">
        <v>129</v>
      </c>
      <c r="N150">
        <v>8500</v>
      </c>
      <c r="O150">
        <v>9300</v>
      </c>
      <c r="P150">
        <v>19500</v>
      </c>
      <c r="Q150">
        <v>24800</v>
      </c>
      <c r="R150">
        <v>27900</v>
      </c>
      <c r="S150">
        <v>0</v>
      </c>
      <c r="T150">
        <v>0</v>
      </c>
      <c r="U150">
        <v>0</v>
      </c>
      <c r="V150">
        <v>0</v>
      </c>
      <c r="W150">
        <v>8400</v>
      </c>
      <c r="X150">
        <v>8700</v>
      </c>
      <c r="Y150">
        <v>2.142914046</v>
      </c>
      <c r="Z150">
        <v>-75.700592740000005</v>
      </c>
      <c r="AA150" s="1" t="s">
        <v>21</v>
      </c>
      <c r="AB150">
        <v>727568200</v>
      </c>
      <c r="AC150" t="str">
        <f>MID(TablaPivotFinal[[#This Row],[Fecha]],1,4)</f>
        <v>2016</v>
      </c>
      <c r="AD150" t="str">
        <f>MID(TablaPivotFinal[[#This Row],[Fecha]],5,3)</f>
        <v>Feb</v>
      </c>
      <c r="AE150" s="1">
        <v>727568200</v>
      </c>
      <c r="AF150" s="1">
        <v>84031</v>
      </c>
    </row>
    <row r="151" spans="1:32" x14ac:dyDescent="0.3">
      <c r="A151" s="1" t="s">
        <v>120</v>
      </c>
      <c r="B151" s="1" t="s">
        <v>121</v>
      </c>
      <c r="C151">
        <v>4504</v>
      </c>
      <c r="D151" s="1" t="s">
        <v>122</v>
      </c>
      <c r="E151">
        <v>41</v>
      </c>
      <c r="F151" s="1" t="s">
        <v>123</v>
      </c>
      <c r="G151" s="1" t="s">
        <v>124</v>
      </c>
      <c r="H151" s="1" t="s">
        <v>103</v>
      </c>
      <c r="I151" s="1" t="s">
        <v>125</v>
      </c>
      <c r="J151" s="1" t="s">
        <v>126</v>
      </c>
      <c r="K151" t="s">
        <v>127</v>
      </c>
      <c r="L151" t="s">
        <v>128</v>
      </c>
      <c r="M151" s="1" t="s">
        <v>129</v>
      </c>
      <c r="N151">
        <v>8500</v>
      </c>
      <c r="O151">
        <v>9300</v>
      </c>
      <c r="P151">
        <v>19500</v>
      </c>
      <c r="Q151">
        <v>24800</v>
      </c>
      <c r="R151">
        <v>27900</v>
      </c>
      <c r="S151">
        <v>0</v>
      </c>
      <c r="T151">
        <v>0</v>
      </c>
      <c r="U151">
        <v>0</v>
      </c>
      <c r="V151">
        <v>0</v>
      </c>
      <c r="W151">
        <v>8400</v>
      </c>
      <c r="X151">
        <v>8700</v>
      </c>
      <c r="Y151">
        <v>2.142914046</v>
      </c>
      <c r="Z151">
        <v>-75.700592740000005</v>
      </c>
      <c r="AA151" s="1" t="s">
        <v>23</v>
      </c>
      <c r="AB151">
        <v>797252500</v>
      </c>
      <c r="AC151" t="str">
        <f>MID(TablaPivotFinal[[#This Row],[Fecha]],1,4)</f>
        <v>2016</v>
      </c>
      <c r="AD151" t="str">
        <f>MID(TablaPivotFinal[[#This Row],[Fecha]],5,3)</f>
        <v>Jul</v>
      </c>
      <c r="AE151" s="1">
        <v>797252500</v>
      </c>
      <c r="AF151" s="1">
        <v>97479</v>
      </c>
    </row>
    <row r="152" spans="1:32" x14ac:dyDescent="0.3">
      <c r="A152" s="1" t="s">
        <v>120</v>
      </c>
      <c r="B152" s="1" t="s">
        <v>121</v>
      </c>
      <c r="C152">
        <v>4504</v>
      </c>
      <c r="D152" s="1" t="s">
        <v>122</v>
      </c>
      <c r="E152">
        <v>41</v>
      </c>
      <c r="F152" s="1" t="s">
        <v>123</v>
      </c>
      <c r="G152" s="1" t="s">
        <v>124</v>
      </c>
      <c r="H152" s="1" t="s">
        <v>103</v>
      </c>
      <c r="I152" s="1" t="s">
        <v>125</v>
      </c>
      <c r="J152" s="1" t="s">
        <v>126</v>
      </c>
      <c r="K152" t="s">
        <v>127</v>
      </c>
      <c r="L152" t="s">
        <v>128</v>
      </c>
      <c r="M152" s="1" t="s">
        <v>129</v>
      </c>
      <c r="N152">
        <v>8500</v>
      </c>
      <c r="O152">
        <v>9300</v>
      </c>
      <c r="P152">
        <v>19500</v>
      </c>
      <c r="Q152">
        <v>24800</v>
      </c>
      <c r="R152">
        <v>27900</v>
      </c>
      <c r="S152">
        <v>0</v>
      </c>
      <c r="T152">
        <v>0</v>
      </c>
      <c r="U152">
        <v>0</v>
      </c>
      <c r="V152">
        <v>0</v>
      </c>
      <c r="W152">
        <v>8400</v>
      </c>
      <c r="X152">
        <v>8700</v>
      </c>
      <c r="Y152">
        <v>2.142914046</v>
      </c>
      <c r="Z152">
        <v>-75.700592740000005</v>
      </c>
      <c r="AA152" s="1" t="s">
        <v>25</v>
      </c>
      <c r="AB152">
        <v>782643600</v>
      </c>
      <c r="AC152" t="str">
        <f>MID(TablaPivotFinal[[#This Row],[Fecha]],1,4)</f>
        <v>2016</v>
      </c>
      <c r="AD152" t="str">
        <f>MID(TablaPivotFinal[[#This Row],[Fecha]],5,3)</f>
        <v>Jun</v>
      </c>
      <c r="AE152" s="1">
        <v>782643600</v>
      </c>
      <c r="AF152" s="1">
        <v>92988</v>
      </c>
    </row>
    <row r="153" spans="1:32" x14ac:dyDescent="0.3">
      <c r="A153" s="1" t="s">
        <v>120</v>
      </c>
      <c r="B153" s="1" t="s">
        <v>121</v>
      </c>
      <c r="C153">
        <v>4504</v>
      </c>
      <c r="D153" s="1" t="s">
        <v>122</v>
      </c>
      <c r="E153">
        <v>41</v>
      </c>
      <c r="F153" s="1" t="s">
        <v>123</v>
      </c>
      <c r="G153" s="1" t="s">
        <v>124</v>
      </c>
      <c r="H153" s="1" t="s">
        <v>103</v>
      </c>
      <c r="I153" s="1" t="s">
        <v>125</v>
      </c>
      <c r="J153" s="1" t="s">
        <v>126</v>
      </c>
      <c r="K153" t="s">
        <v>127</v>
      </c>
      <c r="L153" t="s">
        <v>128</v>
      </c>
      <c r="M153" s="1" t="s">
        <v>129</v>
      </c>
      <c r="N153">
        <v>8500</v>
      </c>
      <c r="O153">
        <v>9300</v>
      </c>
      <c r="P153">
        <v>19500</v>
      </c>
      <c r="Q153">
        <v>24800</v>
      </c>
      <c r="R153">
        <v>27900</v>
      </c>
      <c r="S153">
        <v>0</v>
      </c>
      <c r="T153">
        <v>0</v>
      </c>
      <c r="U153">
        <v>0</v>
      </c>
      <c r="V153">
        <v>0</v>
      </c>
      <c r="W153">
        <v>8400</v>
      </c>
      <c r="X153">
        <v>8700</v>
      </c>
      <c r="Y153">
        <v>2.142914046</v>
      </c>
      <c r="Z153">
        <v>-75.700592740000005</v>
      </c>
      <c r="AA153" s="1" t="s">
        <v>27</v>
      </c>
      <c r="AB153">
        <v>849542000</v>
      </c>
      <c r="AC153" t="str">
        <f>MID(TablaPivotFinal[[#This Row],[Fecha]],1,4)</f>
        <v>2016</v>
      </c>
      <c r="AD153" t="str">
        <f>MID(TablaPivotFinal[[#This Row],[Fecha]],5,3)</f>
        <v>Mar</v>
      </c>
      <c r="AE153" s="1">
        <v>849542000</v>
      </c>
      <c r="AF153" s="1">
        <v>101005</v>
      </c>
    </row>
    <row r="154" spans="1:32" x14ac:dyDescent="0.3">
      <c r="A154" s="1" t="s">
        <v>120</v>
      </c>
      <c r="B154" s="1" t="s">
        <v>121</v>
      </c>
      <c r="C154">
        <v>4504</v>
      </c>
      <c r="D154" s="1" t="s">
        <v>122</v>
      </c>
      <c r="E154">
        <v>41</v>
      </c>
      <c r="F154" s="1" t="s">
        <v>123</v>
      </c>
      <c r="G154" s="1" t="s">
        <v>124</v>
      </c>
      <c r="H154" s="1" t="s">
        <v>103</v>
      </c>
      <c r="I154" s="1" t="s">
        <v>125</v>
      </c>
      <c r="J154" s="1" t="s">
        <v>126</v>
      </c>
      <c r="K154" t="s">
        <v>127</v>
      </c>
      <c r="L154" t="s">
        <v>128</v>
      </c>
      <c r="M154" s="1" t="s">
        <v>129</v>
      </c>
      <c r="N154">
        <v>8500</v>
      </c>
      <c r="O154">
        <v>9300</v>
      </c>
      <c r="P154">
        <v>19500</v>
      </c>
      <c r="Q154">
        <v>24800</v>
      </c>
      <c r="R154">
        <v>27900</v>
      </c>
      <c r="S154">
        <v>0</v>
      </c>
      <c r="T154">
        <v>0</v>
      </c>
      <c r="U154">
        <v>0</v>
      </c>
      <c r="V154">
        <v>0</v>
      </c>
      <c r="W154">
        <v>8400</v>
      </c>
      <c r="X154">
        <v>8700</v>
      </c>
      <c r="Y154">
        <v>2.142914046</v>
      </c>
      <c r="Z154">
        <v>-75.700592740000005</v>
      </c>
      <c r="AA154" s="1" t="s">
        <v>29</v>
      </c>
      <c r="AB154">
        <v>836189800</v>
      </c>
      <c r="AC154" t="str">
        <f>MID(TablaPivotFinal[[#This Row],[Fecha]],1,4)</f>
        <v>2016</v>
      </c>
      <c r="AD154" t="str">
        <f>MID(TablaPivotFinal[[#This Row],[Fecha]],5,3)</f>
        <v>May</v>
      </c>
      <c r="AE154" s="1">
        <v>836189800</v>
      </c>
      <c r="AF154" s="1">
        <v>96922</v>
      </c>
    </row>
    <row r="155" spans="1:32" x14ac:dyDescent="0.3">
      <c r="A155" s="1" t="s">
        <v>120</v>
      </c>
      <c r="B155" s="1" t="s">
        <v>121</v>
      </c>
      <c r="C155">
        <v>4504</v>
      </c>
      <c r="D155" s="1" t="s">
        <v>122</v>
      </c>
      <c r="E155">
        <v>41</v>
      </c>
      <c r="F155" s="1" t="s">
        <v>123</v>
      </c>
      <c r="G155" s="1" t="s">
        <v>124</v>
      </c>
      <c r="H155" s="1" t="s">
        <v>103</v>
      </c>
      <c r="I155" s="1" t="s">
        <v>125</v>
      </c>
      <c r="J155" s="1" t="s">
        <v>126</v>
      </c>
      <c r="K155" t="s">
        <v>127</v>
      </c>
      <c r="L155" t="s">
        <v>128</v>
      </c>
      <c r="M155" s="1" t="s">
        <v>129</v>
      </c>
      <c r="N155">
        <v>8500</v>
      </c>
      <c r="O155">
        <v>9300</v>
      </c>
      <c r="P155">
        <v>19500</v>
      </c>
      <c r="Q155">
        <v>24800</v>
      </c>
      <c r="R155">
        <v>27900</v>
      </c>
      <c r="S155">
        <v>0</v>
      </c>
      <c r="T155">
        <v>0</v>
      </c>
      <c r="U155">
        <v>0</v>
      </c>
      <c r="V155">
        <v>0</v>
      </c>
      <c r="W155">
        <v>8400</v>
      </c>
      <c r="X155">
        <v>8700</v>
      </c>
      <c r="Y155">
        <v>2.142914046</v>
      </c>
      <c r="Z155">
        <v>-75.700592740000005</v>
      </c>
      <c r="AA155" s="1" t="s">
        <v>31</v>
      </c>
      <c r="AB155">
        <v>976688000</v>
      </c>
      <c r="AC155" t="str">
        <f>MID(TablaPivotFinal[[#This Row],[Fecha]],1,4)</f>
        <v>2016</v>
      </c>
      <c r="AD155" t="str">
        <f>MID(TablaPivotFinal[[#This Row],[Fecha]],5,3)</f>
        <v>Nov</v>
      </c>
      <c r="AE155" s="1">
        <v>976688000</v>
      </c>
      <c r="AF155" s="1">
        <v>111004</v>
      </c>
    </row>
    <row r="156" spans="1:32" x14ac:dyDescent="0.3">
      <c r="A156" s="1" t="s">
        <v>120</v>
      </c>
      <c r="B156" s="1" t="s">
        <v>121</v>
      </c>
      <c r="C156">
        <v>4504</v>
      </c>
      <c r="D156" s="1" t="s">
        <v>122</v>
      </c>
      <c r="E156">
        <v>41</v>
      </c>
      <c r="F156" s="1" t="s">
        <v>123</v>
      </c>
      <c r="G156" s="1" t="s">
        <v>124</v>
      </c>
      <c r="H156" s="1" t="s">
        <v>103</v>
      </c>
      <c r="I156" s="1" t="s">
        <v>125</v>
      </c>
      <c r="J156" s="1" t="s">
        <v>126</v>
      </c>
      <c r="K156" t="s">
        <v>127</v>
      </c>
      <c r="L156" t="s">
        <v>128</v>
      </c>
      <c r="M156" s="1" t="s">
        <v>129</v>
      </c>
      <c r="N156">
        <v>8500</v>
      </c>
      <c r="O156">
        <v>9300</v>
      </c>
      <c r="P156">
        <v>19500</v>
      </c>
      <c r="Q156">
        <v>24800</v>
      </c>
      <c r="R156">
        <v>27900</v>
      </c>
      <c r="S156">
        <v>0</v>
      </c>
      <c r="T156">
        <v>0</v>
      </c>
      <c r="U156">
        <v>0</v>
      </c>
      <c r="V156">
        <v>0</v>
      </c>
      <c r="W156">
        <v>8400</v>
      </c>
      <c r="X156">
        <v>8700</v>
      </c>
      <c r="Y156">
        <v>2.142914046</v>
      </c>
      <c r="Z156">
        <v>-75.700592740000005</v>
      </c>
      <c r="AA156" s="1" t="s">
        <v>33</v>
      </c>
      <c r="AB156">
        <v>986426700</v>
      </c>
      <c r="AC156" t="str">
        <f>MID(TablaPivotFinal[[#This Row],[Fecha]],1,4)</f>
        <v>2016</v>
      </c>
      <c r="AD156" t="str">
        <f>MID(TablaPivotFinal[[#This Row],[Fecha]],5,3)</f>
        <v>Oct</v>
      </c>
      <c r="AE156" s="1">
        <v>986426700</v>
      </c>
      <c r="AF156" s="1">
        <v>113812</v>
      </c>
    </row>
    <row r="157" spans="1:32" x14ac:dyDescent="0.3">
      <c r="A157" s="1" t="s">
        <v>120</v>
      </c>
      <c r="B157" s="1" t="s">
        <v>121</v>
      </c>
      <c r="C157">
        <v>4504</v>
      </c>
      <c r="D157" s="1" t="s">
        <v>122</v>
      </c>
      <c r="E157">
        <v>41</v>
      </c>
      <c r="F157" s="1" t="s">
        <v>123</v>
      </c>
      <c r="G157" s="1" t="s">
        <v>124</v>
      </c>
      <c r="H157" s="1" t="s">
        <v>103</v>
      </c>
      <c r="I157" s="1" t="s">
        <v>125</v>
      </c>
      <c r="J157" s="1" t="s">
        <v>126</v>
      </c>
      <c r="K157" t="s">
        <v>127</v>
      </c>
      <c r="L157" t="s">
        <v>128</v>
      </c>
      <c r="M157" s="1" t="s">
        <v>129</v>
      </c>
      <c r="N157">
        <v>8500</v>
      </c>
      <c r="O157">
        <v>9300</v>
      </c>
      <c r="P157">
        <v>19500</v>
      </c>
      <c r="Q157">
        <v>24800</v>
      </c>
      <c r="R157">
        <v>27900</v>
      </c>
      <c r="S157">
        <v>0</v>
      </c>
      <c r="T157">
        <v>0</v>
      </c>
      <c r="U157">
        <v>0</v>
      </c>
      <c r="V157">
        <v>0</v>
      </c>
      <c r="W157">
        <v>8400</v>
      </c>
      <c r="X157">
        <v>8700</v>
      </c>
      <c r="Y157">
        <v>2.142914046</v>
      </c>
      <c r="Z157">
        <v>-75.700592740000005</v>
      </c>
      <c r="AA157" s="1" t="s">
        <v>35</v>
      </c>
      <c r="AB157">
        <v>890835600</v>
      </c>
      <c r="AC157" t="str">
        <f>MID(TablaPivotFinal[[#This Row],[Fecha]],1,4)</f>
        <v>2016</v>
      </c>
      <c r="AD157" t="str">
        <f>MID(TablaPivotFinal[[#This Row],[Fecha]],5,3)</f>
        <v>Sep</v>
      </c>
      <c r="AE157" s="1">
        <v>890835600</v>
      </c>
      <c r="AF157" s="1">
        <v>101744</v>
      </c>
    </row>
    <row r="158" spans="1:32" x14ac:dyDescent="0.3">
      <c r="A158" s="1" t="s">
        <v>120</v>
      </c>
      <c r="B158" s="1" t="s">
        <v>121</v>
      </c>
      <c r="C158">
        <v>4504</v>
      </c>
      <c r="D158" s="1" t="s">
        <v>122</v>
      </c>
      <c r="E158">
        <v>41</v>
      </c>
      <c r="F158" s="1" t="s">
        <v>123</v>
      </c>
      <c r="G158" s="1" t="s">
        <v>124</v>
      </c>
      <c r="H158" s="1" t="s">
        <v>103</v>
      </c>
      <c r="I158" s="1" t="s">
        <v>125</v>
      </c>
      <c r="J158" s="1" t="s">
        <v>126</v>
      </c>
      <c r="K158" t="s">
        <v>127</v>
      </c>
      <c r="L158" t="s">
        <v>128</v>
      </c>
      <c r="M158" s="1" t="s">
        <v>129</v>
      </c>
      <c r="N158">
        <v>8500</v>
      </c>
      <c r="O158">
        <v>9300</v>
      </c>
      <c r="P158">
        <v>19500</v>
      </c>
      <c r="Q158">
        <v>24800</v>
      </c>
      <c r="R158">
        <v>27900</v>
      </c>
      <c r="S158">
        <v>0</v>
      </c>
      <c r="T158">
        <v>0</v>
      </c>
      <c r="U158">
        <v>0</v>
      </c>
      <c r="V158">
        <v>0</v>
      </c>
      <c r="W158">
        <v>8400</v>
      </c>
      <c r="X158">
        <v>8700</v>
      </c>
      <c r="Y158">
        <v>2.142914046</v>
      </c>
      <c r="Z158">
        <v>-75.700592740000005</v>
      </c>
      <c r="AA158" s="1" t="s">
        <v>37</v>
      </c>
      <c r="AB158">
        <v>945317700</v>
      </c>
      <c r="AC158" t="str">
        <f>MID(TablaPivotFinal[[#This Row],[Fecha]],1,4)</f>
        <v>2017</v>
      </c>
      <c r="AD158" t="str">
        <f>MID(TablaPivotFinal[[#This Row],[Fecha]],5,3)</f>
        <v>Abr</v>
      </c>
      <c r="AE158" s="1">
        <v>945317700</v>
      </c>
      <c r="AF158" s="1">
        <v>3523.833333</v>
      </c>
    </row>
    <row r="159" spans="1:32" x14ac:dyDescent="0.3">
      <c r="A159" s="1" t="s">
        <v>120</v>
      </c>
      <c r="B159" s="1" t="s">
        <v>121</v>
      </c>
      <c r="C159">
        <v>4504</v>
      </c>
      <c r="D159" s="1" t="s">
        <v>122</v>
      </c>
      <c r="E159">
        <v>41</v>
      </c>
      <c r="F159" s="1" t="s">
        <v>123</v>
      </c>
      <c r="G159" s="1" t="s">
        <v>124</v>
      </c>
      <c r="H159" s="1" t="s">
        <v>103</v>
      </c>
      <c r="I159" s="1" t="s">
        <v>125</v>
      </c>
      <c r="J159" s="1" t="s">
        <v>126</v>
      </c>
      <c r="K159" t="s">
        <v>127</v>
      </c>
      <c r="L159" t="s">
        <v>128</v>
      </c>
      <c r="M159" s="1" t="s">
        <v>129</v>
      </c>
      <c r="N159">
        <v>8500</v>
      </c>
      <c r="O159">
        <v>9300</v>
      </c>
      <c r="P159">
        <v>19500</v>
      </c>
      <c r="Q159">
        <v>24800</v>
      </c>
      <c r="R159">
        <v>27900</v>
      </c>
      <c r="S159">
        <v>0</v>
      </c>
      <c r="T159">
        <v>0</v>
      </c>
      <c r="U159">
        <v>0</v>
      </c>
      <c r="V159">
        <v>0</v>
      </c>
      <c r="W159">
        <v>8400</v>
      </c>
      <c r="X159">
        <v>8700</v>
      </c>
      <c r="Y159">
        <v>2.142914046</v>
      </c>
      <c r="Z159">
        <v>-75.700592740000005</v>
      </c>
      <c r="AA159" s="1" t="s">
        <v>39</v>
      </c>
      <c r="AB159">
        <v>937030100</v>
      </c>
      <c r="AC159" t="str">
        <f>MID(TablaPivotFinal[[#This Row],[Fecha]],1,4)</f>
        <v>2017</v>
      </c>
      <c r="AD159" t="str">
        <f>MID(TablaPivotFinal[[#This Row],[Fecha]],5,3)</f>
        <v>Ago</v>
      </c>
      <c r="AE159" s="1">
        <v>937030100</v>
      </c>
      <c r="AF159" s="1">
        <v>3308.6451609999999</v>
      </c>
    </row>
    <row r="160" spans="1:32" x14ac:dyDescent="0.3">
      <c r="A160" s="1" t="s">
        <v>120</v>
      </c>
      <c r="B160" s="1" t="s">
        <v>121</v>
      </c>
      <c r="C160">
        <v>4504</v>
      </c>
      <c r="D160" s="1" t="s">
        <v>122</v>
      </c>
      <c r="E160">
        <v>41</v>
      </c>
      <c r="F160" s="1" t="s">
        <v>123</v>
      </c>
      <c r="G160" s="1" t="s">
        <v>124</v>
      </c>
      <c r="H160" s="1" t="s">
        <v>103</v>
      </c>
      <c r="I160" s="1" t="s">
        <v>125</v>
      </c>
      <c r="J160" s="1" t="s">
        <v>126</v>
      </c>
      <c r="K160" t="s">
        <v>127</v>
      </c>
      <c r="L160" t="s">
        <v>128</v>
      </c>
      <c r="M160" s="1" t="s">
        <v>129</v>
      </c>
      <c r="N160">
        <v>8500</v>
      </c>
      <c r="O160">
        <v>9300</v>
      </c>
      <c r="P160">
        <v>19500</v>
      </c>
      <c r="Q160">
        <v>24800</v>
      </c>
      <c r="R160">
        <v>27900</v>
      </c>
      <c r="S160">
        <v>0</v>
      </c>
      <c r="T160">
        <v>0</v>
      </c>
      <c r="U160">
        <v>0</v>
      </c>
      <c r="V160">
        <v>0</v>
      </c>
      <c r="W160">
        <v>8400</v>
      </c>
      <c r="X160">
        <v>8700</v>
      </c>
      <c r="Y160">
        <v>2.142914046</v>
      </c>
      <c r="Z160">
        <v>-75.700592740000005</v>
      </c>
      <c r="AA160" s="1" t="s">
        <v>41</v>
      </c>
      <c r="AB160">
        <v>1047607000</v>
      </c>
      <c r="AC160" t="str">
        <f>MID(TablaPivotFinal[[#This Row],[Fecha]],1,4)</f>
        <v>2017</v>
      </c>
      <c r="AD160" t="str">
        <f>MID(TablaPivotFinal[[#This Row],[Fecha]],5,3)</f>
        <v>Dic</v>
      </c>
      <c r="AE160" s="1">
        <v>1047607000</v>
      </c>
      <c r="AF160" s="1">
        <v>3803.6774190000001</v>
      </c>
    </row>
    <row r="161" spans="1:32" x14ac:dyDescent="0.3">
      <c r="A161" s="1" t="s">
        <v>120</v>
      </c>
      <c r="B161" s="1" t="s">
        <v>121</v>
      </c>
      <c r="C161">
        <v>4504</v>
      </c>
      <c r="D161" s="1" t="s">
        <v>122</v>
      </c>
      <c r="E161">
        <v>41</v>
      </c>
      <c r="F161" s="1" t="s">
        <v>123</v>
      </c>
      <c r="G161" s="1" t="s">
        <v>124</v>
      </c>
      <c r="H161" s="1" t="s">
        <v>103</v>
      </c>
      <c r="I161" s="1" t="s">
        <v>125</v>
      </c>
      <c r="J161" s="1" t="s">
        <v>126</v>
      </c>
      <c r="K161" t="s">
        <v>127</v>
      </c>
      <c r="L161" t="s">
        <v>128</v>
      </c>
      <c r="M161" s="1" t="s">
        <v>129</v>
      </c>
      <c r="N161">
        <v>8500</v>
      </c>
      <c r="O161">
        <v>9300</v>
      </c>
      <c r="P161">
        <v>19500</v>
      </c>
      <c r="Q161">
        <v>24800</v>
      </c>
      <c r="R161">
        <v>27900</v>
      </c>
      <c r="S161">
        <v>0</v>
      </c>
      <c r="T161">
        <v>0</v>
      </c>
      <c r="U161">
        <v>0</v>
      </c>
      <c r="V161">
        <v>0</v>
      </c>
      <c r="W161">
        <v>8400</v>
      </c>
      <c r="X161">
        <v>8700</v>
      </c>
      <c r="Y161">
        <v>2.142914046</v>
      </c>
      <c r="Z161">
        <v>-75.700592740000005</v>
      </c>
      <c r="AA161" s="1" t="s">
        <v>43</v>
      </c>
      <c r="AB161">
        <v>1026025200</v>
      </c>
      <c r="AC161" t="str">
        <f>MID(TablaPivotFinal[[#This Row],[Fecha]],1,4)</f>
        <v>2017</v>
      </c>
      <c r="AD161" t="str">
        <f>MID(TablaPivotFinal[[#This Row],[Fecha]],5,3)</f>
        <v>Ene</v>
      </c>
      <c r="AE161" s="1">
        <v>1026025200</v>
      </c>
      <c r="AF161" s="1">
        <v>3804.4516130000002</v>
      </c>
    </row>
    <row r="162" spans="1:32" x14ac:dyDescent="0.3">
      <c r="A162" s="1" t="s">
        <v>120</v>
      </c>
      <c r="B162" s="1" t="s">
        <v>121</v>
      </c>
      <c r="C162">
        <v>4504</v>
      </c>
      <c r="D162" s="1" t="s">
        <v>122</v>
      </c>
      <c r="E162">
        <v>41</v>
      </c>
      <c r="F162" s="1" t="s">
        <v>123</v>
      </c>
      <c r="G162" s="1" t="s">
        <v>124</v>
      </c>
      <c r="H162" s="1" t="s">
        <v>103</v>
      </c>
      <c r="I162" s="1" t="s">
        <v>125</v>
      </c>
      <c r="J162" s="1" t="s">
        <v>126</v>
      </c>
      <c r="K162" t="s">
        <v>127</v>
      </c>
      <c r="L162" t="s">
        <v>128</v>
      </c>
      <c r="M162" s="1" t="s">
        <v>129</v>
      </c>
      <c r="N162">
        <v>8500</v>
      </c>
      <c r="O162">
        <v>9300</v>
      </c>
      <c r="P162">
        <v>19500</v>
      </c>
      <c r="Q162">
        <v>24800</v>
      </c>
      <c r="R162">
        <v>27900</v>
      </c>
      <c r="S162">
        <v>0</v>
      </c>
      <c r="T162">
        <v>0</v>
      </c>
      <c r="U162">
        <v>0</v>
      </c>
      <c r="V162">
        <v>0</v>
      </c>
      <c r="W162">
        <v>8400</v>
      </c>
      <c r="X162">
        <v>8700</v>
      </c>
      <c r="Y162">
        <v>2.142914046</v>
      </c>
      <c r="Z162">
        <v>-75.700592740000005</v>
      </c>
      <c r="AA162" s="1" t="s">
        <v>45</v>
      </c>
      <c r="AB162">
        <v>831348800</v>
      </c>
      <c r="AC162" t="str">
        <f>MID(TablaPivotFinal[[#This Row],[Fecha]],1,4)</f>
        <v>2017</v>
      </c>
      <c r="AD162" t="str">
        <f>MID(TablaPivotFinal[[#This Row],[Fecha]],5,3)</f>
        <v>Feb</v>
      </c>
      <c r="AE162" s="1">
        <v>831348800</v>
      </c>
      <c r="AF162" s="1">
        <v>3174.8214290000001</v>
      </c>
    </row>
    <row r="163" spans="1:32" x14ac:dyDescent="0.3">
      <c r="A163" s="1" t="s">
        <v>120</v>
      </c>
      <c r="B163" s="1" t="s">
        <v>121</v>
      </c>
      <c r="C163">
        <v>4504</v>
      </c>
      <c r="D163" s="1" t="s">
        <v>122</v>
      </c>
      <c r="E163">
        <v>41</v>
      </c>
      <c r="F163" s="1" t="s">
        <v>123</v>
      </c>
      <c r="G163" s="1" t="s">
        <v>124</v>
      </c>
      <c r="H163" s="1" t="s">
        <v>103</v>
      </c>
      <c r="I163" s="1" t="s">
        <v>125</v>
      </c>
      <c r="J163" s="1" t="s">
        <v>126</v>
      </c>
      <c r="K163" t="s">
        <v>127</v>
      </c>
      <c r="L163" t="s">
        <v>128</v>
      </c>
      <c r="M163" s="1" t="s">
        <v>129</v>
      </c>
      <c r="N163">
        <v>8500</v>
      </c>
      <c r="O163">
        <v>9300</v>
      </c>
      <c r="P163">
        <v>19500</v>
      </c>
      <c r="Q163">
        <v>24800</v>
      </c>
      <c r="R163">
        <v>27900</v>
      </c>
      <c r="S163">
        <v>0</v>
      </c>
      <c r="T163">
        <v>0</v>
      </c>
      <c r="U163">
        <v>0</v>
      </c>
      <c r="V163">
        <v>0</v>
      </c>
      <c r="W163">
        <v>8400</v>
      </c>
      <c r="X163">
        <v>8700</v>
      </c>
      <c r="Y163">
        <v>2.142914046</v>
      </c>
      <c r="Z163">
        <v>-75.700592740000005</v>
      </c>
      <c r="AA163" s="1" t="s">
        <v>47</v>
      </c>
      <c r="AB163">
        <v>937902900</v>
      </c>
      <c r="AC163" t="str">
        <f>MID(TablaPivotFinal[[#This Row],[Fecha]],1,4)</f>
        <v>2017</v>
      </c>
      <c r="AD163" t="str">
        <f>MID(TablaPivotFinal[[#This Row],[Fecha]],5,3)</f>
        <v>Jul</v>
      </c>
      <c r="AE163" s="1">
        <v>937902900</v>
      </c>
      <c r="AF163" s="1">
        <v>3318.3548390000001</v>
      </c>
    </row>
    <row r="164" spans="1:32" x14ac:dyDescent="0.3">
      <c r="A164" s="1" t="s">
        <v>120</v>
      </c>
      <c r="B164" s="1" t="s">
        <v>121</v>
      </c>
      <c r="C164">
        <v>4504</v>
      </c>
      <c r="D164" s="1" t="s">
        <v>122</v>
      </c>
      <c r="E164">
        <v>41</v>
      </c>
      <c r="F164" s="1" t="s">
        <v>123</v>
      </c>
      <c r="G164" s="1" t="s">
        <v>124</v>
      </c>
      <c r="H164" s="1" t="s">
        <v>103</v>
      </c>
      <c r="I164" s="1" t="s">
        <v>125</v>
      </c>
      <c r="J164" s="1" t="s">
        <v>126</v>
      </c>
      <c r="K164" t="s">
        <v>127</v>
      </c>
      <c r="L164" t="s">
        <v>128</v>
      </c>
      <c r="M164" s="1" t="s">
        <v>129</v>
      </c>
      <c r="N164">
        <v>8500</v>
      </c>
      <c r="O164">
        <v>9300</v>
      </c>
      <c r="P164">
        <v>19500</v>
      </c>
      <c r="Q164">
        <v>24800</v>
      </c>
      <c r="R164">
        <v>27900</v>
      </c>
      <c r="S164">
        <v>0</v>
      </c>
      <c r="T164">
        <v>0</v>
      </c>
      <c r="U164">
        <v>0</v>
      </c>
      <c r="V164">
        <v>0</v>
      </c>
      <c r="W164">
        <v>8400</v>
      </c>
      <c r="X164">
        <v>8700</v>
      </c>
      <c r="Y164">
        <v>2.142914046</v>
      </c>
      <c r="Z164">
        <v>-75.700592740000005</v>
      </c>
      <c r="AA164" s="1" t="s">
        <v>49</v>
      </c>
      <c r="AB164">
        <v>907360800</v>
      </c>
      <c r="AC164" t="str">
        <f>MID(TablaPivotFinal[[#This Row],[Fecha]],1,4)</f>
        <v>2017</v>
      </c>
      <c r="AD164" t="str">
        <f>MID(TablaPivotFinal[[#This Row],[Fecha]],5,3)</f>
        <v>Jun</v>
      </c>
      <c r="AE164" s="1">
        <v>907360800</v>
      </c>
      <c r="AF164" s="1">
        <v>3314.0666670000001</v>
      </c>
    </row>
    <row r="165" spans="1:32" x14ac:dyDescent="0.3">
      <c r="A165" s="1" t="s">
        <v>120</v>
      </c>
      <c r="B165" s="1" t="s">
        <v>121</v>
      </c>
      <c r="C165">
        <v>4504</v>
      </c>
      <c r="D165" s="1" t="s">
        <v>122</v>
      </c>
      <c r="E165">
        <v>41</v>
      </c>
      <c r="F165" s="1" t="s">
        <v>123</v>
      </c>
      <c r="G165" s="1" t="s">
        <v>124</v>
      </c>
      <c r="H165" s="1" t="s">
        <v>103</v>
      </c>
      <c r="I165" s="1" t="s">
        <v>125</v>
      </c>
      <c r="J165" s="1" t="s">
        <v>126</v>
      </c>
      <c r="K165" t="s">
        <v>127</v>
      </c>
      <c r="L165" t="s">
        <v>128</v>
      </c>
      <c r="M165" s="1" t="s">
        <v>129</v>
      </c>
      <c r="N165">
        <v>8500</v>
      </c>
      <c r="O165">
        <v>9300</v>
      </c>
      <c r="P165">
        <v>19500</v>
      </c>
      <c r="Q165">
        <v>24800</v>
      </c>
      <c r="R165">
        <v>27900</v>
      </c>
      <c r="S165">
        <v>0</v>
      </c>
      <c r="T165">
        <v>0</v>
      </c>
      <c r="U165">
        <v>0</v>
      </c>
      <c r="V165">
        <v>0</v>
      </c>
      <c r="W165">
        <v>8400</v>
      </c>
      <c r="X165">
        <v>8700</v>
      </c>
      <c r="Y165">
        <v>2.142914046</v>
      </c>
      <c r="Z165">
        <v>-75.700592740000005</v>
      </c>
      <c r="AA165" s="1" t="s">
        <v>51</v>
      </c>
      <c r="AB165">
        <v>922533400</v>
      </c>
      <c r="AC165" t="str">
        <f>MID(TablaPivotFinal[[#This Row],[Fecha]],1,4)</f>
        <v>2017</v>
      </c>
      <c r="AD165" t="str">
        <f>MID(TablaPivotFinal[[#This Row],[Fecha]],5,3)</f>
        <v>Mar</v>
      </c>
      <c r="AE165" s="1">
        <v>922533400</v>
      </c>
      <c r="AF165" s="1">
        <v>3190.741935</v>
      </c>
    </row>
    <row r="166" spans="1:32" x14ac:dyDescent="0.3">
      <c r="A166" s="1" t="s">
        <v>120</v>
      </c>
      <c r="B166" s="1" t="s">
        <v>121</v>
      </c>
      <c r="C166">
        <v>4504</v>
      </c>
      <c r="D166" s="1" t="s">
        <v>122</v>
      </c>
      <c r="E166">
        <v>41</v>
      </c>
      <c r="F166" s="1" t="s">
        <v>123</v>
      </c>
      <c r="G166" s="1" t="s">
        <v>124</v>
      </c>
      <c r="H166" s="1" t="s">
        <v>103</v>
      </c>
      <c r="I166" s="1" t="s">
        <v>125</v>
      </c>
      <c r="J166" s="1" t="s">
        <v>126</v>
      </c>
      <c r="K166" t="s">
        <v>127</v>
      </c>
      <c r="L166" t="s">
        <v>128</v>
      </c>
      <c r="M166" s="1" t="s">
        <v>129</v>
      </c>
      <c r="N166">
        <v>8500</v>
      </c>
      <c r="O166">
        <v>9300</v>
      </c>
      <c r="P166">
        <v>19500</v>
      </c>
      <c r="Q166">
        <v>24800</v>
      </c>
      <c r="R166">
        <v>27900</v>
      </c>
      <c r="S166">
        <v>0</v>
      </c>
      <c r="T166">
        <v>0</v>
      </c>
      <c r="U166">
        <v>0</v>
      </c>
      <c r="V166">
        <v>0</v>
      </c>
      <c r="W166">
        <v>8400</v>
      </c>
      <c r="X166">
        <v>8700</v>
      </c>
      <c r="Y166">
        <v>2.142914046</v>
      </c>
      <c r="Z166">
        <v>-75.700592740000005</v>
      </c>
      <c r="AA166" s="1" t="s">
        <v>53</v>
      </c>
      <c r="AB166">
        <v>859769500</v>
      </c>
      <c r="AC166" t="str">
        <f>MID(TablaPivotFinal[[#This Row],[Fecha]],1,4)</f>
        <v>2017</v>
      </c>
      <c r="AD166" t="str">
        <f>MID(TablaPivotFinal[[#This Row],[Fecha]],5,3)</f>
        <v>May</v>
      </c>
      <c r="AE166" s="1">
        <v>859769500</v>
      </c>
      <c r="AF166" s="1">
        <v>3064.9354840000001</v>
      </c>
    </row>
    <row r="167" spans="1:32" x14ac:dyDescent="0.3">
      <c r="A167" s="1" t="s">
        <v>120</v>
      </c>
      <c r="B167" s="1" t="s">
        <v>121</v>
      </c>
      <c r="C167">
        <v>4504</v>
      </c>
      <c r="D167" s="1" t="s">
        <v>122</v>
      </c>
      <c r="E167">
        <v>41</v>
      </c>
      <c r="F167" s="1" t="s">
        <v>123</v>
      </c>
      <c r="G167" s="1" t="s">
        <v>124</v>
      </c>
      <c r="H167" s="1" t="s">
        <v>103</v>
      </c>
      <c r="I167" s="1" t="s">
        <v>125</v>
      </c>
      <c r="J167" s="1" t="s">
        <v>126</v>
      </c>
      <c r="K167" t="s">
        <v>127</v>
      </c>
      <c r="L167" t="s">
        <v>128</v>
      </c>
      <c r="M167" s="1" t="s">
        <v>129</v>
      </c>
      <c r="N167">
        <v>8500</v>
      </c>
      <c r="O167">
        <v>9300</v>
      </c>
      <c r="P167">
        <v>19500</v>
      </c>
      <c r="Q167">
        <v>24800</v>
      </c>
      <c r="R167">
        <v>27900</v>
      </c>
      <c r="S167">
        <v>0</v>
      </c>
      <c r="T167">
        <v>0</v>
      </c>
      <c r="U167">
        <v>0</v>
      </c>
      <c r="V167">
        <v>0</v>
      </c>
      <c r="W167">
        <v>8400</v>
      </c>
      <c r="X167">
        <v>8700</v>
      </c>
      <c r="Y167">
        <v>2.142914046</v>
      </c>
      <c r="Z167">
        <v>-75.700592740000005</v>
      </c>
      <c r="AA167" s="1" t="s">
        <v>55</v>
      </c>
      <c r="AB167">
        <v>909386800</v>
      </c>
      <c r="AC167" t="str">
        <f>MID(TablaPivotFinal[[#This Row],[Fecha]],1,4)</f>
        <v>2017</v>
      </c>
      <c r="AD167" t="str">
        <f>MID(TablaPivotFinal[[#This Row],[Fecha]],5,3)</f>
        <v>Nov</v>
      </c>
      <c r="AE167" s="1">
        <v>909386800</v>
      </c>
      <c r="AF167" s="1">
        <v>3364</v>
      </c>
    </row>
    <row r="168" spans="1:32" x14ac:dyDescent="0.3">
      <c r="A168" s="1" t="s">
        <v>120</v>
      </c>
      <c r="B168" s="1" t="s">
        <v>121</v>
      </c>
      <c r="C168">
        <v>4504</v>
      </c>
      <c r="D168" s="1" t="s">
        <v>122</v>
      </c>
      <c r="E168">
        <v>41</v>
      </c>
      <c r="F168" s="1" t="s">
        <v>123</v>
      </c>
      <c r="G168" s="1" t="s">
        <v>124</v>
      </c>
      <c r="H168" s="1" t="s">
        <v>103</v>
      </c>
      <c r="I168" s="1" t="s">
        <v>125</v>
      </c>
      <c r="J168" s="1" t="s">
        <v>126</v>
      </c>
      <c r="K168" t="s">
        <v>127</v>
      </c>
      <c r="L168" t="s">
        <v>128</v>
      </c>
      <c r="M168" s="1" t="s">
        <v>129</v>
      </c>
      <c r="N168">
        <v>8500</v>
      </c>
      <c r="O168">
        <v>9300</v>
      </c>
      <c r="P168">
        <v>19500</v>
      </c>
      <c r="Q168">
        <v>24800</v>
      </c>
      <c r="R168">
        <v>27900</v>
      </c>
      <c r="S168">
        <v>0</v>
      </c>
      <c r="T168">
        <v>0</v>
      </c>
      <c r="U168">
        <v>0</v>
      </c>
      <c r="V168">
        <v>0</v>
      </c>
      <c r="W168">
        <v>8400</v>
      </c>
      <c r="X168">
        <v>8700</v>
      </c>
      <c r="Y168">
        <v>2.142914046</v>
      </c>
      <c r="Z168">
        <v>-75.700592740000005</v>
      </c>
      <c r="AA168" s="1" t="s">
        <v>57</v>
      </c>
      <c r="AB168">
        <v>913620100</v>
      </c>
      <c r="AC168" t="str">
        <f>MID(TablaPivotFinal[[#This Row],[Fecha]],1,4)</f>
        <v>2017</v>
      </c>
      <c r="AD168" t="str">
        <f>MID(TablaPivotFinal[[#This Row],[Fecha]],5,3)</f>
        <v>Oct</v>
      </c>
      <c r="AE168" s="1">
        <v>913620100</v>
      </c>
      <c r="AF168" s="1">
        <v>3270.741935</v>
      </c>
    </row>
    <row r="169" spans="1:32" x14ac:dyDescent="0.3">
      <c r="A169" s="1" t="s">
        <v>120</v>
      </c>
      <c r="B169" s="1" t="s">
        <v>121</v>
      </c>
      <c r="C169">
        <v>4504</v>
      </c>
      <c r="D169" s="1" t="s">
        <v>122</v>
      </c>
      <c r="E169">
        <v>41</v>
      </c>
      <c r="F169" s="1" t="s">
        <v>123</v>
      </c>
      <c r="G169" s="1" t="s">
        <v>124</v>
      </c>
      <c r="H169" s="1" t="s">
        <v>103</v>
      </c>
      <c r="I169" s="1" t="s">
        <v>125</v>
      </c>
      <c r="J169" s="1" t="s">
        <v>126</v>
      </c>
      <c r="K169" t="s">
        <v>127</v>
      </c>
      <c r="L169" t="s">
        <v>128</v>
      </c>
      <c r="M169" s="1" t="s">
        <v>129</v>
      </c>
      <c r="N169">
        <v>8500</v>
      </c>
      <c r="O169">
        <v>9300</v>
      </c>
      <c r="P169">
        <v>19500</v>
      </c>
      <c r="Q169">
        <v>24800</v>
      </c>
      <c r="R169">
        <v>27900</v>
      </c>
      <c r="S169">
        <v>0</v>
      </c>
      <c r="T169">
        <v>0</v>
      </c>
      <c r="U169">
        <v>0</v>
      </c>
      <c r="V169">
        <v>0</v>
      </c>
      <c r="W169">
        <v>8400</v>
      </c>
      <c r="X169">
        <v>8700</v>
      </c>
      <c r="Y169">
        <v>2.142914046</v>
      </c>
      <c r="Z169">
        <v>-75.700592740000005</v>
      </c>
      <c r="AA169" s="1" t="s">
        <v>59</v>
      </c>
      <c r="AB169">
        <v>862162100</v>
      </c>
      <c r="AC169" t="str">
        <f>MID(TablaPivotFinal[[#This Row],[Fecha]],1,4)</f>
        <v>2017</v>
      </c>
      <c r="AD169" t="str">
        <f>MID(TablaPivotFinal[[#This Row],[Fecha]],5,3)</f>
        <v>Sep</v>
      </c>
      <c r="AE169" s="1">
        <v>862162100</v>
      </c>
      <c r="AF169" s="1">
        <v>3159.4666670000001</v>
      </c>
    </row>
    <row r="170" spans="1:32" x14ac:dyDescent="0.3">
      <c r="A170" s="1" t="s">
        <v>120</v>
      </c>
      <c r="B170" s="1" t="s">
        <v>121</v>
      </c>
      <c r="C170">
        <v>4504</v>
      </c>
      <c r="D170" s="1" t="s">
        <v>122</v>
      </c>
      <c r="E170">
        <v>41</v>
      </c>
      <c r="F170" s="1" t="s">
        <v>123</v>
      </c>
      <c r="G170" s="1" t="s">
        <v>124</v>
      </c>
      <c r="H170" s="1" t="s">
        <v>103</v>
      </c>
      <c r="I170" s="1" t="s">
        <v>125</v>
      </c>
      <c r="J170" s="1" t="s">
        <v>126</v>
      </c>
      <c r="K170" t="s">
        <v>127</v>
      </c>
      <c r="L170" t="s">
        <v>128</v>
      </c>
      <c r="M170" s="1" t="s">
        <v>129</v>
      </c>
      <c r="N170">
        <v>8500</v>
      </c>
      <c r="O170">
        <v>9300</v>
      </c>
      <c r="P170">
        <v>19500</v>
      </c>
      <c r="Q170">
        <v>24800</v>
      </c>
      <c r="R170">
        <v>27900</v>
      </c>
      <c r="S170">
        <v>0</v>
      </c>
      <c r="T170">
        <v>0</v>
      </c>
      <c r="U170">
        <v>0</v>
      </c>
      <c r="V170">
        <v>0</v>
      </c>
      <c r="W170">
        <v>8400</v>
      </c>
      <c r="X170">
        <v>8700</v>
      </c>
      <c r="Y170">
        <v>2.142914046</v>
      </c>
      <c r="Z170">
        <v>-75.700592740000005</v>
      </c>
      <c r="AA170" s="1" t="s">
        <v>61</v>
      </c>
      <c r="AB170">
        <v>832832200</v>
      </c>
      <c r="AC170" t="str">
        <f>MID(TablaPivotFinal[[#This Row],[Fecha]],1,4)</f>
        <v>2018</v>
      </c>
      <c r="AD170" t="str">
        <f>MID(TablaPivotFinal[[#This Row],[Fecha]],5,3)</f>
        <v>Abr</v>
      </c>
      <c r="AE170" s="1">
        <v>832832200</v>
      </c>
      <c r="AF170" s="1">
        <v>93962</v>
      </c>
    </row>
    <row r="171" spans="1:32" x14ac:dyDescent="0.3">
      <c r="A171" s="1" t="s">
        <v>120</v>
      </c>
      <c r="B171" s="1" t="s">
        <v>121</v>
      </c>
      <c r="C171">
        <v>4504</v>
      </c>
      <c r="D171" s="1" t="s">
        <v>122</v>
      </c>
      <c r="E171">
        <v>41</v>
      </c>
      <c r="F171" s="1" t="s">
        <v>123</v>
      </c>
      <c r="G171" s="1" t="s">
        <v>124</v>
      </c>
      <c r="H171" s="1" t="s">
        <v>103</v>
      </c>
      <c r="I171" s="1" t="s">
        <v>125</v>
      </c>
      <c r="J171" s="1" t="s">
        <v>126</v>
      </c>
      <c r="K171" t="s">
        <v>127</v>
      </c>
      <c r="L171" t="s">
        <v>128</v>
      </c>
      <c r="M171" s="1" t="s">
        <v>129</v>
      </c>
      <c r="N171">
        <v>8500</v>
      </c>
      <c r="O171">
        <v>9300</v>
      </c>
      <c r="P171">
        <v>19500</v>
      </c>
      <c r="Q171">
        <v>24800</v>
      </c>
      <c r="R171">
        <v>27900</v>
      </c>
      <c r="S171">
        <v>0</v>
      </c>
      <c r="T171">
        <v>0</v>
      </c>
      <c r="U171">
        <v>0</v>
      </c>
      <c r="V171">
        <v>0</v>
      </c>
      <c r="W171">
        <v>8400</v>
      </c>
      <c r="X171">
        <v>8700</v>
      </c>
      <c r="Y171">
        <v>2.142914046</v>
      </c>
      <c r="Z171">
        <v>-75.700592740000005</v>
      </c>
      <c r="AA171" s="1" t="s">
        <v>63</v>
      </c>
      <c r="AB171">
        <v>878398600</v>
      </c>
      <c r="AC171" t="str">
        <f>MID(TablaPivotFinal[[#This Row],[Fecha]],1,4)</f>
        <v>2018</v>
      </c>
      <c r="AD171" t="str">
        <f>MID(TablaPivotFinal[[#This Row],[Fecha]],5,3)</f>
        <v>Ago</v>
      </c>
      <c r="AE171" s="1">
        <v>878398600</v>
      </c>
      <c r="AF171" s="1">
        <v>94174</v>
      </c>
    </row>
    <row r="172" spans="1:32" x14ac:dyDescent="0.3">
      <c r="A172" s="1" t="s">
        <v>120</v>
      </c>
      <c r="B172" s="1" t="s">
        <v>121</v>
      </c>
      <c r="C172">
        <v>4504</v>
      </c>
      <c r="D172" s="1" t="s">
        <v>122</v>
      </c>
      <c r="E172">
        <v>41</v>
      </c>
      <c r="F172" s="1" t="s">
        <v>123</v>
      </c>
      <c r="G172" s="1" t="s">
        <v>124</v>
      </c>
      <c r="H172" s="1" t="s">
        <v>103</v>
      </c>
      <c r="I172" s="1" t="s">
        <v>125</v>
      </c>
      <c r="J172" s="1" t="s">
        <v>126</v>
      </c>
      <c r="K172" t="s">
        <v>127</v>
      </c>
      <c r="L172" t="s">
        <v>128</v>
      </c>
      <c r="M172" s="1" t="s">
        <v>129</v>
      </c>
      <c r="N172">
        <v>8500</v>
      </c>
      <c r="O172">
        <v>9300</v>
      </c>
      <c r="P172">
        <v>19500</v>
      </c>
      <c r="Q172">
        <v>24800</v>
      </c>
      <c r="R172">
        <v>27900</v>
      </c>
      <c r="S172">
        <v>0</v>
      </c>
      <c r="T172">
        <v>0</v>
      </c>
      <c r="U172">
        <v>0</v>
      </c>
      <c r="V172">
        <v>0</v>
      </c>
      <c r="W172">
        <v>8400</v>
      </c>
      <c r="X172">
        <v>8700</v>
      </c>
      <c r="Y172">
        <v>2.142914046</v>
      </c>
      <c r="Z172">
        <v>-75.700592740000005</v>
      </c>
      <c r="AA172" s="1" t="s">
        <v>65</v>
      </c>
      <c r="AB172">
        <v>1088629800</v>
      </c>
      <c r="AC172" t="str">
        <f>MID(TablaPivotFinal[[#This Row],[Fecha]],1,4)</f>
        <v>2018</v>
      </c>
      <c r="AD172" t="str">
        <f>MID(TablaPivotFinal[[#This Row],[Fecha]],5,3)</f>
        <v>Dic</v>
      </c>
      <c r="AE172" s="1">
        <v>1088629800</v>
      </c>
      <c r="AF172" s="1">
        <v>112008</v>
      </c>
    </row>
    <row r="173" spans="1:32" x14ac:dyDescent="0.3">
      <c r="A173" s="1" t="s">
        <v>120</v>
      </c>
      <c r="B173" s="1" t="s">
        <v>121</v>
      </c>
      <c r="C173">
        <v>4504</v>
      </c>
      <c r="D173" s="1" t="s">
        <v>122</v>
      </c>
      <c r="E173">
        <v>41</v>
      </c>
      <c r="F173" s="1" t="s">
        <v>123</v>
      </c>
      <c r="G173" s="1" t="s">
        <v>124</v>
      </c>
      <c r="H173" s="1" t="s">
        <v>103</v>
      </c>
      <c r="I173" s="1" t="s">
        <v>125</v>
      </c>
      <c r="J173" s="1" t="s">
        <v>126</v>
      </c>
      <c r="K173" t="s">
        <v>127</v>
      </c>
      <c r="L173" t="s">
        <v>128</v>
      </c>
      <c r="M173" s="1" t="s">
        <v>129</v>
      </c>
      <c r="N173">
        <v>8500</v>
      </c>
      <c r="O173">
        <v>9300</v>
      </c>
      <c r="P173">
        <v>19500</v>
      </c>
      <c r="Q173">
        <v>24800</v>
      </c>
      <c r="R173">
        <v>27900</v>
      </c>
      <c r="S173">
        <v>0</v>
      </c>
      <c r="T173">
        <v>0</v>
      </c>
      <c r="U173">
        <v>0</v>
      </c>
      <c r="V173">
        <v>0</v>
      </c>
      <c r="W173">
        <v>8400</v>
      </c>
      <c r="X173">
        <v>8700</v>
      </c>
      <c r="Y173">
        <v>2.142914046</v>
      </c>
      <c r="Z173">
        <v>-75.700592740000005</v>
      </c>
      <c r="AA173" s="1" t="s">
        <v>67</v>
      </c>
      <c r="AB173">
        <v>1052404750</v>
      </c>
      <c r="AC173" t="str">
        <f>MID(TablaPivotFinal[[#This Row],[Fecha]],1,4)</f>
        <v>2018</v>
      </c>
      <c r="AD173" t="str">
        <f>MID(TablaPivotFinal[[#This Row],[Fecha]],5,3)</f>
        <v>Ene</v>
      </c>
      <c r="AE173" s="1">
        <v>1052404750</v>
      </c>
      <c r="AF173" s="1">
        <v>101016</v>
      </c>
    </row>
    <row r="174" spans="1:32" x14ac:dyDescent="0.3">
      <c r="A174" s="1" t="s">
        <v>120</v>
      </c>
      <c r="B174" s="1" t="s">
        <v>121</v>
      </c>
      <c r="C174">
        <v>4504</v>
      </c>
      <c r="D174" s="1" t="s">
        <v>122</v>
      </c>
      <c r="E174">
        <v>41</v>
      </c>
      <c r="F174" s="1" t="s">
        <v>123</v>
      </c>
      <c r="G174" s="1" t="s">
        <v>124</v>
      </c>
      <c r="H174" s="1" t="s">
        <v>103</v>
      </c>
      <c r="I174" s="1" t="s">
        <v>125</v>
      </c>
      <c r="J174" s="1" t="s">
        <v>126</v>
      </c>
      <c r="K174" t="s">
        <v>127</v>
      </c>
      <c r="L174" t="s">
        <v>128</v>
      </c>
      <c r="M174" s="1" t="s">
        <v>129</v>
      </c>
      <c r="N174">
        <v>8500</v>
      </c>
      <c r="O174">
        <v>9300</v>
      </c>
      <c r="P174">
        <v>19500</v>
      </c>
      <c r="Q174">
        <v>24800</v>
      </c>
      <c r="R174">
        <v>27900</v>
      </c>
      <c r="S174">
        <v>0</v>
      </c>
      <c r="T174">
        <v>0</v>
      </c>
      <c r="U174">
        <v>0</v>
      </c>
      <c r="V174">
        <v>0</v>
      </c>
      <c r="W174">
        <v>8400</v>
      </c>
      <c r="X174">
        <v>8700</v>
      </c>
      <c r="Y174">
        <v>2.142914046</v>
      </c>
      <c r="Z174">
        <v>-75.700592740000005</v>
      </c>
      <c r="AA174" s="1" t="s">
        <v>69</v>
      </c>
      <c r="AB174">
        <v>820941300</v>
      </c>
      <c r="AC174" t="str">
        <f>MID(TablaPivotFinal[[#This Row],[Fecha]],1,4)</f>
        <v>2018</v>
      </c>
      <c r="AD174" t="str">
        <f>MID(TablaPivotFinal[[#This Row],[Fecha]],5,3)</f>
        <v>Feb</v>
      </c>
      <c r="AE174" s="1">
        <v>820941300</v>
      </c>
      <c r="AF174" s="1">
        <v>85340</v>
      </c>
    </row>
    <row r="175" spans="1:32" x14ac:dyDescent="0.3">
      <c r="A175" s="1" t="s">
        <v>120</v>
      </c>
      <c r="B175" s="1" t="s">
        <v>121</v>
      </c>
      <c r="C175">
        <v>4504</v>
      </c>
      <c r="D175" s="1" t="s">
        <v>122</v>
      </c>
      <c r="E175">
        <v>41</v>
      </c>
      <c r="F175" s="1" t="s">
        <v>123</v>
      </c>
      <c r="G175" s="1" t="s">
        <v>124</v>
      </c>
      <c r="H175" s="1" t="s">
        <v>103</v>
      </c>
      <c r="I175" s="1" t="s">
        <v>125</v>
      </c>
      <c r="J175" s="1" t="s">
        <v>126</v>
      </c>
      <c r="K175" t="s">
        <v>127</v>
      </c>
      <c r="L175" t="s">
        <v>128</v>
      </c>
      <c r="M175" s="1" t="s">
        <v>129</v>
      </c>
      <c r="N175">
        <v>8500</v>
      </c>
      <c r="O175">
        <v>9300</v>
      </c>
      <c r="P175">
        <v>19500</v>
      </c>
      <c r="Q175">
        <v>24800</v>
      </c>
      <c r="R175">
        <v>27900</v>
      </c>
      <c r="S175">
        <v>0</v>
      </c>
      <c r="T175">
        <v>0</v>
      </c>
      <c r="U175">
        <v>0</v>
      </c>
      <c r="V175">
        <v>0</v>
      </c>
      <c r="W175">
        <v>8400</v>
      </c>
      <c r="X175">
        <v>8700</v>
      </c>
      <c r="Y175">
        <v>2.142914046</v>
      </c>
      <c r="Z175">
        <v>-75.700592740000005</v>
      </c>
      <c r="AA175" s="1" t="s">
        <v>71</v>
      </c>
      <c r="AB175">
        <v>878718500</v>
      </c>
      <c r="AC175" t="str">
        <f>MID(TablaPivotFinal[[#This Row],[Fecha]],1,4)</f>
        <v>2018</v>
      </c>
      <c r="AD175" t="str">
        <f>MID(TablaPivotFinal[[#This Row],[Fecha]],5,3)</f>
        <v>Jul</v>
      </c>
      <c r="AE175" s="1">
        <v>878718500</v>
      </c>
      <c r="AF175" s="1">
        <v>97179</v>
      </c>
    </row>
    <row r="176" spans="1:32" x14ac:dyDescent="0.3">
      <c r="A176" s="1" t="s">
        <v>120</v>
      </c>
      <c r="B176" s="1" t="s">
        <v>121</v>
      </c>
      <c r="C176">
        <v>4504</v>
      </c>
      <c r="D176" s="1" t="s">
        <v>122</v>
      </c>
      <c r="E176">
        <v>41</v>
      </c>
      <c r="F176" s="1" t="s">
        <v>123</v>
      </c>
      <c r="G176" s="1" t="s">
        <v>124</v>
      </c>
      <c r="H176" s="1" t="s">
        <v>103</v>
      </c>
      <c r="I176" s="1" t="s">
        <v>125</v>
      </c>
      <c r="J176" s="1" t="s">
        <v>126</v>
      </c>
      <c r="K176" t="s">
        <v>127</v>
      </c>
      <c r="L176" t="s">
        <v>128</v>
      </c>
      <c r="M176" s="1" t="s">
        <v>129</v>
      </c>
      <c r="N176">
        <v>8500</v>
      </c>
      <c r="O176">
        <v>9300</v>
      </c>
      <c r="P176">
        <v>19500</v>
      </c>
      <c r="Q176">
        <v>24800</v>
      </c>
      <c r="R176">
        <v>27900</v>
      </c>
      <c r="S176">
        <v>0</v>
      </c>
      <c r="T176">
        <v>0</v>
      </c>
      <c r="U176">
        <v>0</v>
      </c>
      <c r="V176">
        <v>0</v>
      </c>
      <c r="W176">
        <v>8400</v>
      </c>
      <c r="X176">
        <v>8700</v>
      </c>
      <c r="Y176">
        <v>2.142914046</v>
      </c>
      <c r="Z176">
        <v>-75.700592740000005</v>
      </c>
      <c r="AA176" s="1" t="s">
        <v>73</v>
      </c>
      <c r="AB176">
        <v>842452800</v>
      </c>
      <c r="AC176" t="str">
        <f>MID(TablaPivotFinal[[#This Row],[Fecha]],1,4)</f>
        <v>2018</v>
      </c>
      <c r="AD176" t="str">
        <f>MID(TablaPivotFinal[[#This Row],[Fecha]],5,3)</f>
        <v>Jun</v>
      </c>
      <c r="AE176" s="1">
        <v>842452800</v>
      </c>
      <c r="AF176" s="1">
        <v>91076</v>
      </c>
    </row>
    <row r="177" spans="1:32" x14ac:dyDescent="0.3">
      <c r="A177" s="1" t="s">
        <v>120</v>
      </c>
      <c r="B177" s="1" t="s">
        <v>121</v>
      </c>
      <c r="C177">
        <v>4504</v>
      </c>
      <c r="D177" s="1" t="s">
        <v>122</v>
      </c>
      <c r="E177">
        <v>41</v>
      </c>
      <c r="F177" s="1" t="s">
        <v>123</v>
      </c>
      <c r="G177" s="1" t="s">
        <v>124</v>
      </c>
      <c r="H177" s="1" t="s">
        <v>103</v>
      </c>
      <c r="I177" s="1" t="s">
        <v>125</v>
      </c>
      <c r="J177" s="1" t="s">
        <v>126</v>
      </c>
      <c r="K177" t="s">
        <v>127</v>
      </c>
      <c r="L177" t="s">
        <v>128</v>
      </c>
      <c r="M177" s="1" t="s">
        <v>129</v>
      </c>
      <c r="N177">
        <v>8500</v>
      </c>
      <c r="O177">
        <v>9300</v>
      </c>
      <c r="P177">
        <v>19500</v>
      </c>
      <c r="Q177">
        <v>24800</v>
      </c>
      <c r="R177">
        <v>27900</v>
      </c>
      <c r="S177">
        <v>0</v>
      </c>
      <c r="T177">
        <v>0</v>
      </c>
      <c r="U177">
        <v>0</v>
      </c>
      <c r="V177">
        <v>0</v>
      </c>
      <c r="W177">
        <v>8400</v>
      </c>
      <c r="X177">
        <v>8700</v>
      </c>
      <c r="Y177">
        <v>2.142914046</v>
      </c>
      <c r="Z177">
        <v>-75.700592740000005</v>
      </c>
      <c r="AA177" s="1" t="s">
        <v>75</v>
      </c>
      <c r="AB177">
        <v>964838000</v>
      </c>
      <c r="AC177" t="str">
        <f>MID(TablaPivotFinal[[#This Row],[Fecha]],1,4)</f>
        <v>2018</v>
      </c>
      <c r="AD177" t="str">
        <f>MID(TablaPivotFinal[[#This Row],[Fecha]],5,3)</f>
        <v>Mar</v>
      </c>
      <c r="AE177" s="1">
        <v>964838000</v>
      </c>
      <c r="AF177" s="1">
        <v>98276</v>
      </c>
    </row>
    <row r="178" spans="1:32" x14ac:dyDescent="0.3">
      <c r="A178" s="1" t="s">
        <v>120</v>
      </c>
      <c r="B178" s="1" t="s">
        <v>121</v>
      </c>
      <c r="C178">
        <v>4504</v>
      </c>
      <c r="D178" s="1" t="s">
        <v>122</v>
      </c>
      <c r="E178">
        <v>41</v>
      </c>
      <c r="F178" s="1" t="s">
        <v>123</v>
      </c>
      <c r="G178" s="1" t="s">
        <v>124</v>
      </c>
      <c r="H178" s="1" t="s">
        <v>103</v>
      </c>
      <c r="I178" s="1" t="s">
        <v>125</v>
      </c>
      <c r="J178" s="1" t="s">
        <v>126</v>
      </c>
      <c r="K178" t="s">
        <v>127</v>
      </c>
      <c r="L178" t="s">
        <v>128</v>
      </c>
      <c r="M178" s="1" t="s">
        <v>129</v>
      </c>
      <c r="N178">
        <v>8500</v>
      </c>
      <c r="O178">
        <v>9300</v>
      </c>
      <c r="P178">
        <v>19500</v>
      </c>
      <c r="Q178">
        <v>24800</v>
      </c>
      <c r="R178">
        <v>27900</v>
      </c>
      <c r="S178">
        <v>0</v>
      </c>
      <c r="T178">
        <v>0</v>
      </c>
      <c r="U178">
        <v>0</v>
      </c>
      <c r="V178">
        <v>0</v>
      </c>
      <c r="W178">
        <v>8400</v>
      </c>
      <c r="X178">
        <v>8700</v>
      </c>
      <c r="Y178">
        <v>2.142914046</v>
      </c>
      <c r="Z178">
        <v>-75.700592740000005</v>
      </c>
      <c r="AA178" s="1" t="s">
        <v>77</v>
      </c>
      <c r="AB178">
        <v>883287900</v>
      </c>
      <c r="AC178" t="str">
        <f>MID(TablaPivotFinal[[#This Row],[Fecha]],1,4)</f>
        <v>2018</v>
      </c>
      <c r="AD178" t="str">
        <f>MID(TablaPivotFinal[[#This Row],[Fecha]],5,3)</f>
        <v>May</v>
      </c>
      <c r="AE178" s="1">
        <v>883287900</v>
      </c>
      <c r="AF178" s="1">
        <v>93823</v>
      </c>
    </row>
    <row r="179" spans="1:32" x14ac:dyDescent="0.3">
      <c r="A179" s="1" t="s">
        <v>120</v>
      </c>
      <c r="B179" s="1" t="s">
        <v>121</v>
      </c>
      <c r="C179">
        <v>4504</v>
      </c>
      <c r="D179" s="1" t="s">
        <v>122</v>
      </c>
      <c r="E179">
        <v>41</v>
      </c>
      <c r="F179" s="1" t="s">
        <v>123</v>
      </c>
      <c r="G179" s="1" t="s">
        <v>124</v>
      </c>
      <c r="H179" s="1" t="s">
        <v>103</v>
      </c>
      <c r="I179" s="1" t="s">
        <v>125</v>
      </c>
      <c r="J179" s="1" t="s">
        <v>126</v>
      </c>
      <c r="K179" t="s">
        <v>127</v>
      </c>
      <c r="L179" t="s">
        <v>128</v>
      </c>
      <c r="M179" s="1" t="s">
        <v>129</v>
      </c>
      <c r="N179">
        <v>8500</v>
      </c>
      <c r="O179">
        <v>9300</v>
      </c>
      <c r="P179">
        <v>19500</v>
      </c>
      <c r="Q179">
        <v>24800</v>
      </c>
      <c r="R179">
        <v>27900</v>
      </c>
      <c r="S179">
        <v>0</v>
      </c>
      <c r="T179">
        <v>0</v>
      </c>
      <c r="U179">
        <v>0</v>
      </c>
      <c r="V179">
        <v>0</v>
      </c>
      <c r="W179">
        <v>8400</v>
      </c>
      <c r="X179">
        <v>8700</v>
      </c>
      <c r="Y179">
        <v>2.142914046</v>
      </c>
      <c r="Z179">
        <v>-75.700592740000005</v>
      </c>
      <c r="AA179" s="1" t="s">
        <v>79</v>
      </c>
      <c r="AB179">
        <v>951010200</v>
      </c>
      <c r="AC179" t="str">
        <f>MID(TablaPivotFinal[[#This Row],[Fecha]],1,4)</f>
        <v>2018</v>
      </c>
      <c r="AD179" t="str">
        <f>MID(TablaPivotFinal[[#This Row],[Fecha]],5,3)</f>
        <v>Nov</v>
      </c>
      <c r="AE179" s="1">
        <v>951010200</v>
      </c>
      <c r="AF179" s="1">
        <v>88780</v>
      </c>
    </row>
    <row r="180" spans="1:32" x14ac:dyDescent="0.3">
      <c r="A180" s="1" t="s">
        <v>120</v>
      </c>
      <c r="B180" s="1" t="s">
        <v>121</v>
      </c>
      <c r="C180">
        <v>4504</v>
      </c>
      <c r="D180" s="1" t="s">
        <v>122</v>
      </c>
      <c r="E180">
        <v>41</v>
      </c>
      <c r="F180" s="1" t="s">
        <v>123</v>
      </c>
      <c r="G180" s="1" t="s">
        <v>124</v>
      </c>
      <c r="H180" s="1" t="s">
        <v>103</v>
      </c>
      <c r="I180" s="1" t="s">
        <v>125</v>
      </c>
      <c r="J180" s="1" t="s">
        <v>126</v>
      </c>
      <c r="K180" t="s">
        <v>127</v>
      </c>
      <c r="L180" t="s">
        <v>128</v>
      </c>
      <c r="M180" s="1" t="s">
        <v>129</v>
      </c>
      <c r="N180">
        <v>8500</v>
      </c>
      <c r="O180">
        <v>9300</v>
      </c>
      <c r="P180">
        <v>19500</v>
      </c>
      <c r="Q180">
        <v>24800</v>
      </c>
      <c r="R180">
        <v>27900</v>
      </c>
      <c r="S180">
        <v>0</v>
      </c>
      <c r="T180">
        <v>0</v>
      </c>
      <c r="U180">
        <v>0</v>
      </c>
      <c r="V180">
        <v>0</v>
      </c>
      <c r="W180">
        <v>8400</v>
      </c>
      <c r="X180">
        <v>8700</v>
      </c>
      <c r="Y180">
        <v>2.142914046</v>
      </c>
      <c r="Z180">
        <v>-75.700592740000005</v>
      </c>
      <c r="AA180" s="1" t="s">
        <v>81</v>
      </c>
      <c r="AB180">
        <v>946871200</v>
      </c>
      <c r="AC180" t="str">
        <f>MID(TablaPivotFinal[[#This Row],[Fecha]],1,4)</f>
        <v>2018</v>
      </c>
      <c r="AD180" t="str">
        <f>MID(TablaPivotFinal[[#This Row],[Fecha]],5,3)</f>
        <v>Oct</v>
      </c>
      <c r="AE180" s="1">
        <v>946871200</v>
      </c>
      <c r="AF180" s="1">
        <v>89538</v>
      </c>
    </row>
    <row r="181" spans="1:32" x14ac:dyDescent="0.3">
      <c r="A181" s="1" t="s">
        <v>120</v>
      </c>
      <c r="B181" s="1" t="s">
        <v>121</v>
      </c>
      <c r="C181">
        <v>4504</v>
      </c>
      <c r="D181" s="1" t="s">
        <v>122</v>
      </c>
      <c r="E181">
        <v>41</v>
      </c>
      <c r="F181" s="1" t="s">
        <v>123</v>
      </c>
      <c r="G181" s="1" t="s">
        <v>124</v>
      </c>
      <c r="H181" s="1" t="s">
        <v>103</v>
      </c>
      <c r="I181" s="1" t="s">
        <v>125</v>
      </c>
      <c r="J181" s="1" t="s">
        <v>126</v>
      </c>
      <c r="K181" t="s">
        <v>127</v>
      </c>
      <c r="L181" t="s">
        <v>128</v>
      </c>
      <c r="M181" s="1" t="s">
        <v>129</v>
      </c>
      <c r="N181">
        <v>8500</v>
      </c>
      <c r="O181">
        <v>9300</v>
      </c>
      <c r="P181">
        <v>19500</v>
      </c>
      <c r="Q181">
        <v>24800</v>
      </c>
      <c r="R181">
        <v>27900</v>
      </c>
      <c r="S181">
        <v>0</v>
      </c>
      <c r="T181">
        <v>0</v>
      </c>
      <c r="U181">
        <v>0</v>
      </c>
      <c r="V181">
        <v>0</v>
      </c>
      <c r="W181">
        <v>8400</v>
      </c>
      <c r="X181">
        <v>8700</v>
      </c>
      <c r="Y181">
        <v>2.142914046</v>
      </c>
      <c r="Z181">
        <v>-75.700592740000005</v>
      </c>
      <c r="AA181" s="1" t="s">
        <v>83</v>
      </c>
      <c r="AB181">
        <v>851838800</v>
      </c>
      <c r="AC181" t="str">
        <f>MID(TablaPivotFinal[[#This Row],[Fecha]],1,4)</f>
        <v>2018</v>
      </c>
      <c r="AD181" t="str">
        <f>MID(TablaPivotFinal[[#This Row],[Fecha]],5,3)</f>
        <v>Sep</v>
      </c>
      <c r="AE181" s="1">
        <v>851838800</v>
      </c>
      <c r="AF181" s="1">
        <v>88958</v>
      </c>
    </row>
    <row r="182" spans="1:32" x14ac:dyDescent="0.3">
      <c r="A182" s="1" t="s">
        <v>130</v>
      </c>
      <c r="B182" s="1" t="s">
        <v>111</v>
      </c>
      <c r="C182">
        <v>2504</v>
      </c>
      <c r="D182" s="1" t="s">
        <v>131</v>
      </c>
      <c r="E182">
        <v>19</v>
      </c>
      <c r="F182" s="1" t="s">
        <v>132</v>
      </c>
      <c r="G182" s="1" t="s">
        <v>133</v>
      </c>
      <c r="H182" s="1" t="s">
        <v>111</v>
      </c>
      <c r="I182" s="1" t="s">
        <v>134</v>
      </c>
      <c r="J182" s="1" t="s">
        <v>135</v>
      </c>
      <c r="K182">
        <v>-1</v>
      </c>
      <c r="L182">
        <v>-1</v>
      </c>
      <c r="M182" s="1" t="s">
        <v>136</v>
      </c>
      <c r="N182">
        <v>8600</v>
      </c>
      <c r="O182">
        <v>10300</v>
      </c>
      <c r="P182">
        <v>27800</v>
      </c>
      <c r="Q182">
        <v>36300</v>
      </c>
      <c r="R182">
        <v>41800</v>
      </c>
      <c r="S182">
        <v>0</v>
      </c>
      <c r="T182">
        <v>0</v>
      </c>
      <c r="U182">
        <v>0</v>
      </c>
      <c r="V182">
        <v>0</v>
      </c>
      <c r="W182">
        <v>19800</v>
      </c>
      <c r="X182">
        <v>10000</v>
      </c>
      <c r="Y182">
        <v>2.7016901130000002</v>
      </c>
      <c r="Z182">
        <v>-76.536811319999998</v>
      </c>
      <c r="AA182" s="1" t="s">
        <v>13</v>
      </c>
      <c r="AB182">
        <v>1988033000</v>
      </c>
      <c r="AC182" t="str">
        <f>MID(TablaPivotFinal[[#This Row],[Fecha]],1,4)</f>
        <v>2016</v>
      </c>
      <c r="AD182" t="str">
        <f>MID(TablaPivotFinal[[#This Row],[Fecha]],5,3)</f>
        <v>Abr</v>
      </c>
      <c r="AE182" s="1">
        <v>1988033000</v>
      </c>
      <c r="AF182" s="1">
        <v>186438</v>
      </c>
    </row>
    <row r="183" spans="1:32" x14ac:dyDescent="0.3">
      <c r="A183" s="1" t="s">
        <v>130</v>
      </c>
      <c r="B183" s="1" t="s">
        <v>111</v>
      </c>
      <c r="C183">
        <v>2504</v>
      </c>
      <c r="D183" s="1" t="s">
        <v>131</v>
      </c>
      <c r="E183">
        <v>19</v>
      </c>
      <c r="F183" s="1" t="s">
        <v>132</v>
      </c>
      <c r="G183" s="1" t="s">
        <v>133</v>
      </c>
      <c r="H183" s="1" t="s">
        <v>111</v>
      </c>
      <c r="I183" s="1" t="s">
        <v>134</v>
      </c>
      <c r="J183" s="1" t="s">
        <v>135</v>
      </c>
      <c r="K183">
        <v>-1</v>
      </c>
      <c r="L183">
        <v>-1</v>
      </c>
      <c r="M183" s="1" t="s">
        <v>136</v>
      </c>
      <c r="N183">
        <v>8600</v>
      </c>
      <c r="O183">
        <v>10300</v>
      </c>
      <c r="P183">
        <v>27800</v>
      </c>
      <c r="Q183">
        <v>36300</v>
      </c>
      <c r="R183">
        <v>41800</v>
      </c>
      <c r="S183">
        <v>0</v>
      </c>
      <c r="T183">
        <v>0</v>
      </c>
      <c r="U183">
        <v>0</v>
      </c>
      <c r="V183">
        <v>0</v>
      </c>
      <c r="W183">
        <v>19800</v>
      </c>
      <c r="X183">
        <v>10000</v>
      </c>
      <c r="Y183">
        <v>2.7016901130000002</v>
      </c>
      <c r="Z183">
        <v>-76.536811319999998</v>
      </c>
      <c r="AA183" s="1" t="s">
        <v>15</v>
      </c>
      <c r="AB183">
        <v>2430319800</v>
      </c>
      <c r="AC183" t="str">
        <f>MID(TablaPivotFinal[[#This Row],[Fecha]],1,4)</f>
        <v>2016</v>
      </c>
      <c r="AD183" t="str">
        <f>MID(TablaPivotFinal[[#This Row],[Fecha]],5,3)</f>
        <v>Ago</v>
      </c>
      <c r="AE183" s="1">
        <v>2430319800</v>
      </c>
      <c r="AF183" s="1">
        <v>225164</v>
      </c>
    </row>
    <row r="184" spans="1:32" x14ac:dyDescent="0.3">
      <c r="A184" s="1" t="s">
        <v>130</v>
      </c>
      <c r="B184" s="1" t="s">
        <v>111</v>
      </c>
      <c r="C184">
        <v>2504</v>
      </c>
      <c r="D184" s="1" t="s">
        <v>131</v>
      </c>
      <c r="E184">
        <v>19</v>
      </c>
      <c r="F184" s="1" t="s">
        <v>132</v>
      </c>
      <c r="G184" s="1" t="s">
        <v>133</v>
      </c>
      <c r="H184" s="1" t="s">
        <v>111</v>
      </c>
      <c r="I184" s="1" t="s">
        <v>134</v>
      </c>
      <c r="J184" s="1" t="s">
        <v>135</v>
      </c>
      <c r="K184">
        <v>-1</v>
      </c>
      <c r="L184">
        <v>-1</v>
      </c>
      <c r="M184" s="1" t="s">
        <v>136</v>
      </c>
      <c r="N184">
        <v>8600</v>
      </c>
      <c r="O184">
        <v>10300</v>
      </c>
      <c r="P184">
        <v>27800</v>
      </c>
      <c r="Q184">
        <v>36300</v>
      </c>
      <c r="R184">
        <v>41800</v>
      </c>
      <c r="S184">
        <v>0</v>
      </c>
      <c r="T184">
        <v>0</v>
      </c>
      <c r="U184">
        <v>0</v>
      </c>
      <c r="V184">
        <v>0</v>
      </c>
      <c r="W184">
        <v>19800</v>
      </c>
      <c r="X184">
        <v>10000</v>
      </c>
      <c r="Y184">
        <v>2.7016901130000002</v>
      </c>
      <c r="Z184">
        <v>-76.536811319999998</v>
      </c>
      <c r="AA184" s="1" t="s">
        <v>17</v>
      </c>
      <c r="AB184">
        <v>2503449600</v>
      </c>
      <c r="AC184" t="str">
        <f>MID(TablaPivotFinal[[#This Row],[Fecha]],1,4)</f>
        <v>2016</v>
      </c>
      <c r="AD184" t="str">
        <f>MID(TablaPivotFinal[[#This Row],[Fecha]],5,3)</f>
        <v>Dic</v>
      </c>
      <c r="AE184" s="1">
        <v>2503449600</v>
      </c>
      <c r="AF184" s="1">
        <v>246716</v>
      </c>
    </row>
    <row r="185" spans="1:32" x14ac:dyDescent="0.3">
      <c r="A185" s="1" t="s">
        <v>130</v>
      </c>
      <c r="B185" s="1" t="s">
        <v>111</v>
      </c>
      <c r="C185">
        <v>2504</v>
      </c>
      <c r="D185" s="1" t="s">
        <v>131</v>
      </c>
      <c r="E185">
        <v>19</v>
      </c>
      <c r="F185" s="1" t="s">
        <v>132</v>
      </c>
      <c r="G185" s="1" t="s">
        <v>133</v>
      </c>
      <c r="H185" s="1" t="s">
        <v>111</v>
      </c>
      <c r="I185" s="1" t="s">
        <v>134</v>
      </c>
      <c r="J185" s="1" t="s">
        <v>135</v>
      </c>
      <c r="K185">
        <v>-1</v>
      </c>
      <c r="L185">
        <v>-1</v>
      </c>
      <c r="M185" s="1" t="s">
        <v>136</v>
      </c>
      <c r="N185">
        <v>8600</v>
      </c>
      <c r="O185">
        <v>10300</v>
      </c>
      <c r="P185">
        <v>27800</v>
      </c>
      <c r="Q185">
        <v>36300</v>
      </c>
      <c r="R185">
        <v>41800</v>
      </c>
      <c r="S185">
        <v>0</v>
      </c>
      <c r="T185">
        <v>0</v>
      </c>
      <c r="U185">
        <v>0</v>
      </c>
      <c r="V185">
        <v>0</v>
      </c>
      <c r="W185">
        <v>19800</v>
      </c>
      <c r="X185">
        <v>10000</v>
      </c>
      <c r="Y185">
        <v>2.7016901130000002</v>
      </c>
      <c r="Z185">
        <v>-76.536811319999998</v>
      </c>
      <c r="AA185" s="1" t="s">
        <v>19</v>
      </c>
      <c r="AB185">
        <v>2281270900</v>
      </c>
      <c r="AC185" t="str">
        <f>MID(TablaPivotFinal[[#This Row],[Fecha]],1,4)</f>
        <v>2016</v>
      </c>
      <c r="AD185" t="str">
        <f>MID(TablaPivotFinal[[#This Row],[Fecha]],5,3)</f>
        <v>Ene</v>
      </c>
      <c r="AE185" s="1">
        <v>2281270900</v>
      </c>
      <c r="AF185" s="1">
        <v>239447</v>
      </c>
    </row>
    <row r="186" spans="1:32" x14ac:dyDescent="0.3">
      <c r="A186" s="1" t="s">
        <v>130</v>
      </c>
      <c r="B186" s="1" t="s">
        <v>111</v>
      </c>
      <c r="C186">
        <v>2504</v>
      </c>
      <c r="D186" s="1" t="s">
        <v>131</v>
      </c>
      <c r="E186">
        <v>19</v>
      </c>
      <c r="F186" s="1" t="s">
        <v>132</v>
      </c>
      <c r="G186" s="1" t="s">
        <v>133</v>
      </c>
      <c r="H186" s="1" t="s">
        <v>111</v>
      </c>
      <c r="I186" s="1" t="s">
        <v>134</v>
      </c>
      <c r="J186" s="1" t="s">
        <v>135</v>
      </c>
      <c r="K186">
        <v>-1</v>
      </c>
      <c r="L186">
        <v>-1</v>
      </c>
      <c r="M186" s="1" t="s">
        <v>136</v>
      </c>
      <c r="N186">
        <v>8600</v>
      </c>
      <c r="O186">
        <v>10300</v>
      </c>
      <c r="P186">
        <v>27800</v>
      </c>
      <c r="Q186">
        <v>36300</v>
      </c>
      <c r="R186">
        <v>41800</v>
      </c>
      <c r="S186">
        <v>0</v>
      </c>
      <c r="T186">
        <v>0</v>
      </c>
      <c r="U186">
        <v>0</v>
      </c>
      <c r="V186">
        <v>0</v>
      </c>
      <c r="W186">
        <v>19800</v>
      </c>
      <c r="X186">
        <v>10000</v>
      </c>
      <c r="Y186">
        <v>2.7016901130000002</v>
      </c>
      <c r="Z186">
        <v>-76.536811319999998</v>
      </c>
      <c r="AA186" s="1" t="s">
        <v>21</v>
      </c>
      <c r="AB186">
        <v>1967118300</v>
      </c>
      <c r="AC186" t="str">
        <f>MID(TablaPivotFinal[[#This Row],[Fecha]],1,4)</f>
        <v>2016</v>
      </c>
      <c r="AD186" t="str">
        <f>MID(TablaPivotFinal[[#This Row],[Fecha]],5,3)</f>
        <v>Feb</v>
      </c>
      <c r="AE186" s="1">
        <v>1967118300</v>
      </c>
      <c r="AF186" s="1">
        <v>183591</v>
      </c>
    </row>
    <row r="187" spans="1:32" x14ac:dyDescent="0.3">
      <c r="A187" s="1" t="s">
        <v>130</v>
      </c>
      <c r="B187" s="1" t="s">
        <v>111</v>
      </c>
      <c r="C187">
        <v>2504</v>
      </c>
      <c r="D187" s="1" t="s">
        <v>131</v>
      </c>
      <c r="E187">
        <v>19</v>
      </c>
      <c r="F187" s="1" t="s">
        <v>132</v>
      </c>
      <c r="G187" s="1" t="s">
        <v>133</v>
      </c>
      <c r="H187" s="1" t="s">
        <v>111</v>
      </c>
      <c r="I187" s="1" t="s">
        <v>134</v>
      </c>
      <c r="J187" s="1" t="s">
        <v>135</v>
      </c>
      <c r="K187">
        <v>-1</v>
      </c>
      <c r="L187">
        <v>-1</v>
      </c>
      <c r="M187" s="1" t="s">
        <v>136</v>
      </c>
      <c r="N187">
        <v>8600</v>
      </c>
      <c r="O187">
        <v>10300</v>
      </c>
      <c r="P187">
        <v>27800</v>
      </c>
      <c r="Q187">
        <v>36300</v>
      </c>
      <c r="R187">
        <v>41800</v>
      </c>
      <c r="S187">
        <v>0</v>
      </c>
      <c r="T187">
        <v>0</v>
      </c>
      <c r="U187">
        <v>0</v>
      </c>
      <c r="V187">
        <v>0</v>
      </c>
      <c r="W187">
        <v>19800</v>
      </c>
      <c r="X187">
        <v>10000</v>
      </c>
      <c r="Y187">
        <v>2.7016901130000002</v>
      </c>
      <c r="Z187">
        <v>-76.536811319999998</v>
      </c>
      <c r="AA187" s="1" t="s">
        <v>23</v>
      </c>
      <c r="AB187">
        <v>2040237900</v>
      </c>
      <c r="AC187" t="str">
        <f>MID(TablaPivotFinal[[#This Row],[Fecha]],1,4)</f>
        <v>2016</v>
      </c>
      <c r="AD187" t="str">
        <f>MID(TablaPivotFinal[[#This Row],[Fecha]],5,3)</f>
        <v>Jul</v>
      </c>
      <c r="AE187" s="1">
        <v>2040237900</v>
      </c>
      <c r="AF187" s="1">
        <v>214002</v>
      </c>
    </row>
    <row r="188" spans="1:32" x14ac:dyDescent="0.3">
      <c r="A188" s="1" t="s">
        <v>130</v>
      </c>
      <c r="B188" s="1" t="s">
        <v>111</v>
      </c>
      <c r="C188">
        <v>2504</v>
      </c>
      <c r="D188" s="1" t="s">
        <v>131</v>
      </c>
      <c r="E188">
        <v>19</v>
      </c>
      <c r="F188" s="1" t="s">
        <v>132</v>
      </c>
      <c r="G188" s="1" t="s">
        <v>133</v>
      </c>
      <c r="H188" s="1" t="s">
        <v>111</v>
      </c>
      <c r="I188" s="1" t="s">
        <v>134</v>
      </c>
      <c r="J188" s="1" t="s">
        <v>135</v>
      </c>
      <c r="K188">
        <v>-1</v>
      </c>
      <c r="L188">
        <v>-1</v>
      </c>
      <c r="M188" s="1" t="s">
        <v>136</v>
      </c>
      <c r="N188">
        <v>8600</v>
      </c>
      <c r="O188">
        <v>10300</v>
      </c>
      <c r="P188">
        <v>27800</v>
      </c>
      <c r="Q188">
        <v>36300</v>
      </c>
      <c r="R188">
        <v>41800</v>
      </c>
      <c r="S188">
        <v>0</v>
      </c>
      <c r="T188">
        <v>0</v>
      </c>
      <c r="U188">
        <v>0</v>
      </c>
      <c r="V188">
        <v>0</v>
      </c>
      <c r="W188">
        <v>19800</v>
      </c>
      <c r="X188">
        <v>10000</v>
      </c>
      <c r="Y188">
        <v>2.7016901130000002</v>
      </c>
      <c r="Z188">
        <v>-76.536811319999998</v>
      </c>
      <c r="AA188" s="1" t="s">
        <v>25</v>
      </c>
      <c r="AB188">
        <v>1358423100</v>
      </c>
      <c r="AC188" t="str">
        <f>MID(TablaPivotFinal[[#This Row],[Fecha]],1,4)</f>
        <v>2016</v>
      </c>
      <c r="AD188" t="str">
        <f>MID(TablaPivotFinal[[#This Row],[Fecha]],5,3)</f>
        <v>Jun</v>
      </c>
      <c r="AE188" s="1">
        <v>1358423100</v>
      </c>
      <c r="AF188" s="1">
        <v>133276</v>
      </c>
    </row>
    <row r="189" spans="1:32" x14ac:dyDescent="0.3">
      <c r="A189" s="1" t="s">
        <v>130</v>
      </c>
      <c r="B189" s="1" t="s">
        <v>111</v>
      </c>
      <c r="C189">
        <v>2504</v>
      </c>
      <c r="D189" s="1" t="s">
        <v>131</v>
      </c>
      <c r="E189">
        <v>19</v>
      </c>
      <c r="F189" s="1" t="s">
        <v>132</v>
      </c>
      <c r="G189" s="1" t="s">
        <v>133</v>
      </c>
      <c r="H189" s="1" t="s">
        <v>111</v>
      </c>
      <c r="I189" s="1" t="s">
        <v>134</v>
      </c>
      <c r="J189" s="1" t="s">
        <v>135</v>
      </c>
      <c r="K189">
        <v>-1</v>
      </c>
      <c r="L189">
        <v>-1</v>
      </c>
      <c r="M189" s="1" t="s">
        <v>136</v>
      </c>
      <c r="N189">
        <v>8600</v>
      </c>
      <c r="O189">
        <v>10300</v>
      </c>
      <c r="P189">
        <v>27800</v>
      </c>
      <c r="Q189">
        <v>36300</v>
      </c>
      <c r="R189">
        <v>41800</v>
      </c>
      <c r="S189">
        <v>0</v>
      </c>
      <c r="T189">
        <v>0</v>
      </c>
      <c r="U189">
        <v>0</v>
      </c>
      <c r="V189">
        <v>0</v>
      </c>
      <c r="W189">
        <v>19800</v>
      </c>
      <c r="X189">
        <v>10000</v>
      </c>
      <c r="Y189">
        <v>2.7016901130000002</v>
      </c>
      <c r="Z189">
        <v>-76.536811319999998</v>
      </c>
      <c r="AA189" s="1" t="s">
        <v>27</v>
      </c>
      <c r="AB189">
        <v>2305675800</v>
      </c>
      <c r="AC189" t="str">
        <f>MID(TablaPivotFinal[[#This Row],[Fecha]],1,4)</f>
        <v>2016</v>
      </c>
      <c r="AD189" t="str">
        <f>MID(TablaPivotFinal[[#This Row],[Fecha]],5,3)</f>
        <v>Mar</v>
      </c>
      <c r="AE189" s="1">
        <v>2305675800</v>
      </c>
      <c r="AF189" s="1">
        <v>226546</v>
      </c>
    </row>
    <row r="190" spans="1:32" x14ac:dyDescent="0.3">
      <c r="A190" s="1" t="s">
        <v>130</v>
      </c>
      <c r="B190" s="1" t="s">
        <v>111</v>
      </c>
      <c r="C190">
        <v>2504</v>
      </c>
      <c r="D190" s="1" t="s">
        <v>131</v>
      </c>
      <c r="E190">
        <v>19</v>
      </c>
      <c r="F190" s="1" t="s">
        <v>132</v>
      </c>
      <c r="G190" s="1" t="s">
        <v>133</v>
      </c>
      <c r="H190" s="1" t="s">
        <v>111</v>
      </c>
      <c r="I190" s="1" t="s">
        <v>134</v>
      </c>
      <c r="J190" s="1" t="s">
        <v>135</v>
      </c>
      <c r="K190">
        <v>-1</v>
      </c>
      <c r="L190">
        <v>-1</v>
      </c>
      <c r="M190" s="1" t="s">
        <v>136</v>
      </c>
      <c r="N190">
        <v>8600</v>
      </c>
      <c r="O190">
        <v>10300</v>
      </c>
      <c r="P190">
        <v>27800</v>
      </c>
      <c r="Q190">
        <v>36300</v>
      </c>
      <c r="R190">
        <v>41800</v>
      </c>
      <c r="S190">
        <v>0</v>
      </c>
      <c r="T190">
        <v>0</v>
      </c>
      <c r="U190">
        <v>0</v>
      </c>
      <c r="V190">
        <v>0</v>
      </c>
      <c r="W190">
        <v>19800</v>
      </c>
      <c r="X190">
        <v>10000</v>
      </c>
      <c r="Y190">
        <v>2.7016901130000002</v>
      </c>
      <c r="Z190">
        <v>-76.536811319999998</v>
      </c>
      <c r="AA190" s="1" t="s">
        <v>29</v>
      </c>
      <c r="AB190">
        <v>2111622100</v>
      </c>
      <c r="AC190" t="str">
        <f>MID(TablaPivotFinal[[#This Row],[Fecha]],1,4)</f>
        <v>2016</v>
      </c>
      <c r="AD190" t="str">
        <f>MID(TablaPivotFinal[[#This Row],[Fecha]],5,3)</f>
        <v>May</v>
      </c>
      <c r="AE190" s="1">
        <v>2111622100</v>
      </c>
      <c r="AF190" s="1">
        <v>201084</v>
      </c>
    </row>
    <row r="191" spans="1:32" x14ac:dyDescent="0.3">
      <c r="A191" s="1" t="s">
        <v>130</v>
      </c>
      <c r="B191" s="1" t="s">
        <v>111</v>
      </c>
      <c r="C191">
        <v>2504</v>
      </c>
      <c r="D191" s="1" t="s">
        <v>131</v>
      </c>
      <c r="E191">
        <v>19</v>
      </c>
      <c r="F191" s="1" t="s">
        <v>132</v>
      </c>
      <c r="G191" s="1" t="s">
        <v>133</v>
      </c>
      <c r="H191" s="1" t="s">
        <v>111</v>
      </c>
      <c r="I191" s="1" t="s">
        <v>134</v>
      </c>
      <c r="J191" s="1" t="s">
        <v>135</v>
      </c>
      <c r="K191">
        <v>-1</v>
      </c>
      <c r="L191">
        <v>-1</v>
      </c>
      <c r="M191" s="1" t="s">
        <v>136</v>
      </c>
      <c r="N191">
        <v>8600</v>
      </c>
      <c r="O191">
        <v>10300</v>
      </c>
      <c r="P191">
        <v>27800</v>
      </c>
      <c r="Q191">
        <v>36300</v>
      </c>
      <c r="R191">
        <v>41800</v>
      </c>
      <c r="S191">
        <v>0</v>
      </c>
      <c r="T191">
        <v>0</v>
      </c>
      <c r="U191">
        <v>0</v>
      </c>
      <c r="V191">
        <v>0</v>
      </c>
      <c r="W191">
        <v>19800</v>
      </c>
      <c r="X191">
        <v>10000</v>
      </c>
      <c r="Y191">
        <v>2.7016901130000002</v>
      </c>
      <c r="Z191">
        <v>-76.536811319999998</v>
      </c>
      <c r="AA191" s="1" t="s">
        <v>31</v>
      </c>
      <c r="AB191">
        <v>2231469450</v>
      </c>
      <c r="AC191" t="str">
        <f>MID(TablaPivotFinal[[#This Row],[Fecha]],1,4)</f>
        <v>2016</v>
      </c>
      <c r="AD191" t="str">
        <f>MID(TablaPivotFinal[[#This Row],[Fecha]],5,3)</f>
        <v>Nov</v>
      </c>
      <c r="AE191" s="1">
        <v>2231469450</v>
      </c>
      <c r="AF191" s="1">
        <v>214318</v>
      </c>
    </row>
    <row r="192" spans="1:32" x14ac:dyDescent="0.3">
      <c r="A192" s="1" t="s">
        <v>130</v>
      </c>
      <c r="B192" s="1" t="s">
        <v>111</v>
      </c>
      <c r="C192">
        <v>2504</v>
      </c>
      <c r="D192" s="1" t="s">
        <v>131</v>
      </c>
      <c r="E192">
        <v>19</v>
      </c>
      <c r="F192" s="1" t="s">
        <v>132</v>
      </c>
      <c r="G192" s="1" t="s">
        <v>133</v>
      </c>
      <c r="H192" s="1" t="s">
        <v>111</v>
      </c>
      <c r="I192" s="1" t="s">
        <v>134</v>
      </c>
      <c r="J192" s="1" t="s">
        <v>135</v>
      </c>
      <c r="K192">
        <v>-1</v>
      </c>
      <c r="L192">
        <v>-1</v>
      </c>
      <c r="M192" s="1" t="s">
        <v>136</v>
      </c>
      <c r="N192">
        <v>8600</v>
      </c>
      <c r="O192">
        <v>10300</v>
      </c>
      <c r="P192">
        <v>27800</v>
      </c>
      <c r="Q192">
        <v>36300</v>
      </c>
      <c r="R192">
        <v>41800</v>
      </c>
      <c r="S192">
        <v>0</v>
      </c>
      <c r="T192">
        <v>0</v>
      </c>
      <c r="U192">
        <v>0</v>
      </c>
      <c r="V192">
        <v>0</v>
      </c>
      <c r="W192">
        <v>19800</v>
      </c>
      <c r="X192">
        <v>10000</v>
      </c>
      <c r="Y192">
        <v>2.7016901130000002</v>
      </c>
      <c r="Z192">
        <v>-76.536811319999998</v>
      </c>
      <c r="AA192" s="1" t="s">
        <v>33</v>
      </c>
      <c r="AB192">
        <v>2209695700</v>
      </c>
      <c r="AC192" t="str">
        <f>MID(TablaPivotFinal[[#This Row],[Fecha]],1,4)</f>
        <v>2016</v>
      </c>
      <c r="AD192" t="str">
        <f>MID(TablaPivotFinal[[#This Row],[Fecha]],5,3)</f>
        <v>Oct</v>
      </c>
      <c r="AE192" s="1">
        <v>2209695700</v>
      </c>
      <c r="AF192" s="1">
        <v>212793</v>
      </c>
    </row>
    <row r="193" spans="1:32" x14ac:dyDescent="0.3">
      <c r="A193" s="1" t="s">
        <v>130</v>
      </c>
      <c r="B193" s="1" t="s">
        <v>111</v>
      </c>
      <c r="C193">
        <v>2504</v>
      </c>
      <c r="D193" s="1" t="s">
        <v>131</v>
      </c>
      <c r="E193">
        <v>19</v>
      </c>
      <c r="F193" s="1" t="s">
        <v>132</v>
      </c>
      <c r="G193" s="1" t="s">
        <v>133</v>
      </c>
      <c r="H193" s="1" t="s">
        <v>111</v>
      </c>
      <c r="I193" s="1" t="s">
        <v>134</v>
      </c>
      <c r="J193" s="1" t="s">
        <v>135</v>
      </c>
      <c r="K193">
        <v>-1</v>
      </c>
      <c r="L193">
        <v>-1</v>
      </c>
      <c r="M193" s="1" t="s">
        <v>136</v>
      </c>
      <c r="N193">
        <v>8600</v>
      </c>
      <c r="O193">
        <v>10300</v>
      </c>
      <c r="P193">
        <v>27800</v>
      </c>
      <c r="Q193">
        <v>36300</v>
      </c>
      <c r="R193">
        <v>41800</v>
      </c>
      <c r="S193">
        <v>0</v>
      </c>
      <c r="T193">
        <v>0</v>
      </c>
      <c r="U193">
        <v>0</v>
      </c>
      <c r="V193">
        <v>0</v>
      </c>
      <c r="W193">
        <v>19800</v>
      </c>
      <c r="X193">
        <v>10000</v>
      </c>
      <c r="Y193">
        <v>2.7016901130000002</v>
      </c>
      <c r="Z193">
        <v>-76.536811319999998</v>
      </c>
      <c r="AA193" s="1" t="s">
        <v>35</v>
      </c>
      <c r="AB193">
        <v>2113931150</v>
      </c>
      <c r="AC193" t="str">
        <f>MID(TablaPivotFinal[[#This Row],[Fecha]],1,4)</f>
        <v>2016</v>
      </c>
      <c r="AD193" t="str">
        <f>MID(TablaPivotFinal[[#This Row],[Fecha]],5,3)</f>
        <v>Sep</v>
      </c>
      <c r="AE193" s="1">
        <v>2113931150</v>
      </c>
      <c r="AF193" s="1">
        <v>199745</v>
      </c>
    </row>
    <row r="194" spans="1:32" x14ac:dyDescent="0.3">
      <c r="A194" s="1" t="s">
        <v>130</v>
      </c>
      <c r="B194" s="1" t="s">
        <v>111</v>
      </c>
      <c r="C194">
        <v>2504</v>
      </c>
      <c r="D194" s="1" t="s">
        <v>131</v>
      </c>
      <c r="E194">
        <v>19</v>
      </c>
      <c r="F194" s="1" t="s">
        <v>132</v>
      </c>
      <c r="G194" s="1" t="s">
        <v>133</v>
      </c>
      <c r="H194" s="1" t="s">
        <v>111</v>
      </c>
      <c r="I194" s="1" t="s">
        <v>134</v>
      </c>
      <c r="J194" s="1" t="s">
        <v>135</v>
      </c>
      <c r="K194">
        <v>-1</v>
      </c>
      <c r="L194">
        <v>-1</v>
      </c>
      <c r="M194" s="1" t="s">
        <v>136</v>
      </c>
      <c r="N194">
        <v>8600</v>
      </c>
      <c r="O194">
        <v>10300</v>
      </c>
      <c r="P194">
        <v>27800</v>
      </c>
      <c r="Q194">
        <v>36300</v>
      </c>
      <c r="R194">
        <v>41800</v>
      </c>
      <c r="S194">
        <v>0</v>
      </c>
      <c r="T194">
        <v>0</v>
      </c>
      <c r="U194">
        <v>0</v>
      </c>
      <c r="V194">
        <v>0</v>
      </c>
      <c r="W194">
        <v>19800</v>
      </c>
      <c r="X194">
        <v>10000</v>
      </c>
      <c r="Y194">
        <v>2.7016901130000002</v>
      </c>
      <c r="Z194">
        <v>-76.536811319999998</v>
      </c>
      <c r="AA194" s="1" t="s">
        <v>37</v>
      </c>
      <c r="AB194">
        <v>2377006000</v>
      </c>
      <c r="AC194" t="str">
        <f>MID(TablaPivotFinal[[#This Row],[Fecha]],1,4)</f>
        <v>2017</v>
      </c>
      <c r="AD194" t="str">
        <f>MID(TablaPivotFinal[[#This Row],[Fecha]],5,3)</f>
        <v>Abr</v>
      </c>
      <c r="AE194" s="1">
        <v>2377006000</v>
      </c>
      <c r="AF194" s="1">
        <v>7554.4</v>
      </c>
    </row>
    <row r="195" spans="1:32" x14ac:dyDescent="0.3">
      <c r="A195" s="1" t="s">
        <v>130</v>
      </c>
      <c r="B195" s="1" t="s">
        <v>111</v>
      </c>
      <c r="C195">
        <v>2504</v>
      </c>
      <c r="D195" s="1" t="s">
        <v>131</v>
      </c>
      <c r="E195">
        <v>19</v>
      </c>
      <c r="F195" s="1" t="s">
        <v>132</v>
      </c>
      <c r="G195" s="1" t="s">
        <v>133</v>
      </c>
      <c r="H195" s="1" t="s">
        <v>111</v>
      </c>
      <c r="I195" s="1" t="s">
        <v>134</v>
      </c>
      <c r="J195" s="1" t="s">
        <v>135</v>
      </c>
      <c r="K195">
        <v>-1</v>
      </c>
      <c r="L195">
        <v>-1</v>
      </c>
      <c r="M195" s="1" t="s">
        <v>136</v>
      </c>
      <c r="N195">
        <v>8600</v>
      </c>
      <c r="O195">
        <v>10300</v>
      </c>
      <c r="P195">
        <v>27800</v>
      </c>
      <c r="Q195">
        <v>36300</v>
      </c>
      <c r="R195">
        <v>41800</v>
      </c>
      <c r="S195">
        <v>0</v>
      </c>
      <c r="T195">
        <v>0</v>
      </c>
      <c r="U195">
        <v>0</v>
      </c>
      <c r="V195">
        <v>0</v>
      </c>
      <c r="W195">
        <v>19800</v>
      </c>
      <c r="X195">
        <v>10000</v>
      </c>
      <c r="Y195">
        <v>2.7016901130000002</v>
      </c>
      <c r="Z195">
        <v>-76.536811319999998</v>
      </c>
      <c r="AA195" s="1" t="s">
        <v>39</v>
      </c>
      <c r="AB195">
        <v>2493916400</v>
      </c>
      <c r="AC195" t="str">
        <f>MID(TablaPivotFinal[[#This Row],[Fecha]],1,4)</f>
        <v>2017</v>
      </c>
      <c r="AD195" t="str">
        <f>MID(TablaPivotFinal[[#This Row],[Fecha]],5,3)</f>
        <v>Ago</v>
      </c>
      <c r="AE195" s="1">
        <v>2493916400</v>
      </c>
      <c r="AF195" s="1">
        <v>7356.0322580000002</v>
      </c>
    </row>
    <row r="196" spans="1:32" x14ac:dyDescent="0.3">
      <c r="A196" s="1" t="s">
        <v>130</v>
      </c>
      <c r="B196" s="1" t="s">
        <v>111</v>
      </c>
      <c r="C196">
        <v>2504</v>
      </c>
      <c r="D196" s="1" t="s">
        <v>131</v>
      </c>
      <c r="E196">
        <v>19</v>
      </c>
      <c r="F196" s="1" t="s">
        <v>132</v>
      </c>
      <c r="G196" s="1" t="s">
        <v>133</v>
      </c>
      <c r="H196" s="1" t="s">
        <v>111</v>
      </c>
      <c r="I196" s="1" t="s">
        <v>134</v>
      </c>
      <c r="J196" s="1" t="s">
        <v>135</v>
      </c>
      <c r="K196">
        <v>-1</v>
      </c>
      <c r="L196">
        <v>-1</v>
      </c>
      <c r="M196" s="1" t="s">
        <v>136</v>
      </c>
      <c r="N196">
        <v>8600</v>
      </c>
      <c r="O196">
        <v>10300</v>
      </c>
      <c r="P196">
        <v>27800</v>
      </c>
      <c r="Q196">
        <v>36300</v>
      </c>
      <c r="R196">
        <v>41800</v>
      </c>
      <c r="S196">
        <v>0</v>
      </c>
      <c r="T196">
        <v>0</v>
      </c>
      <c r="U196">
        <v>0</v>
      </c>
      <c r="V196">
        <v>0</v>
      </c>
      <c r="W196">
        <v>19800</v>
      </c>
      <c r="X196">
        <v>10000</v>
      </c>
      <c r="Y196">
        <v>2.7016901130000002</v>
      </c>
      <c r="Z196">
        <v>-76.536811319999998</v>
      </c>
      <c r="AA196" s="1" t="s">
        <v>41</v>
      </c>
      <c r="AB196">
        <v>2715139700</v>
      </c>
      <c r="AC196" t="str">
        <f>MID(TablaPivotFinal[[#This Row],[Fecha]],1,4)</f>
        <v>2017</v>
      </c>
      <c r="AD196" t="str">
        <f>MID(TablaPivotFinal[[#This Row],[Fecha]],5,3)</f>
        <v>Dic</v>
      </c>
      <c r="AE196" s="1">
        <v>2715139700</v>
      </c>
      <c r="AF196" s="1">
        <v>8281.1935479999993</v>
      </c>
    </row>
    <row r="197" spans="1:32" x14ac:dyDescent="0.3">
      <c r="A197" s="1" t="s">
        <v>130</v>
      </c>
      <c r="B197" s="1" t="s">
        <v>111</v>
      </c>
      <c r="C197">
        <v>2504</v>
      </c>
      <c r="D197" s="1" t="s">
        <v>131</v>
      </c>
      <c r="E197">
        <v>19</v>
      </c>
      <c r="F197" s="1" t="s">
        <v>132</v>
      </c>
      <c r="G197" s="1" t="s">
        <v>133</v>
      </c>
      <c r="H197" s="1" t="s">
        <v>111</v>
      </c>
      <c r="I197" s="1" t="s">
        <v>134</v>
      </c>
      <c r="J197" s="1" t="s">
        <v>135</v>
      </c>
      <c r="K197">
        <v>-1</v>
      </c>
      <c r="L197">
        <v>-1</v>
      </c>
      <c r="M197" s="1" t="s">
        <v>136</v>
      </c>
      <c r="N197">
        <v>8600</v>
      </c>
      <c r="O197">
        <v>10300</v>
      </c>
      <c r="P197">
        <v>27800</v>
      </c>
      <c r="Q197">
        <v>36300</v>
      </c>
      <c r="R197">
        <v>41800</v>
      </c>
      <c r="S197">
        <v>0</v>
      </c>
      <c r="T197">
        <v>0</v>
      </c>
      <c r="U197">
        <v>0</v>
      </c>
      <c r="V197">
        <v>0</v>
      </c>
      <c r="W197">
        <v>19800</v>
      </c>
      <c r="X197">
        <v>10000</v>
      </c>
      <c r="Y197">
        <v>2.7016901130000002</v>
      </c>
      <c r="Z197">
        <v>-76.536811319999998</v>
      </c>
      <c r="AA197" s="1" t="s">
        <v>43</v>
      </c>
      <c r="AB197">
        <v>2488709950</v>
      </c>
      <c r="AC197" t="str">
        <f>MID(TablaPivotFinal[[#This Row],[Fecha]],1,4)</f>
        <v>2017</v>
      </c>
      <c r="AD197" t="str">
        <f>MID(TablaPivotFinal[[#This Row],[Fecha]],5,3)</f>
        <v>Ene</v>
      </c>
      <c r="AE197" s="1">
        <v>2488709950</v>
      </c>
      <c r="AF197" s="1">
        <v>7992.258065</v>
      </c>
    </row>
    <row r="198" spans="1:32" x14ac:dyDescent="0.3">
      <c r="A198" s="1" t="s">
        <v>130</v>
      </c>
      <c r="B198" s="1" t="s">
        <v>111</v>
      </c>
      <c r="C198">
        <v>2504</v>
      </c>
      <c r="D198" s="1" t="s">
        <v>131</v>
      </c>
      <c r="E198">
        <v>19</v>
      </c>
      <c r="F198" s="1" t="s">
        <v>132</v>
      </c>
      <c r="G198" s="1" t="s">
        <v>133</v>
      </c>
      <c r="H198" s="1" t="s">
        <v>111</v>
      </c>
      <c r="I198" s="1" t="s">
        <v>134</v>
      </c>
      <c r="J198" s="1" t="s">
        <v>135</v>
      </c>
      <c r="K198">
        <v>-1</v>
      </c>
      <c r="L198">
        <v>-1</v>
      </c>
      <c r="M198" s="1" t="s">
        <v>136</v>
      </c>
      <c r="N198">
        <v>8600</v>
      </c>
      <c r="O198">
        <v>10300</v>
      </c>
      <c r="P198">
        <v>27800</v>
      </c>
      <c r="Q198">
        <v>36300</v>
      </c>
      <c r="R198">
        <v>41800</v>
      </c>
      <c r="S198">
        <v>0</v>
      </c>
      <c r="T198">
        <v>0</v>
      </c>
      <c r="U198">
        <v>0</v>
      </c>
      <c r="V198">
        <v>0</v>
      </c>
      <c r="W198">
        <v>19800</v>
      </c>
      <c r="X198">
        <v>10000</v>
      </c>
      <c r="Y198">
        <v>2.7016901130000002</v>
      </c>
      <c r="Z198">
        <v>-76.536811319999998</v>
      </c>
      <c r="AA198" s="1" t="s">
        <v>45</v>
      </c>
      <c r="AB198">
        <v>2047484100</v>
      </c>
      <c r="AC198" t="str">
        <f>MID(TablaPivotFinal[[#This Row],[Fecha]],1,4)</f>
        <v>2017</v>
      </c>
      <c r="AD198" t="str">
        <f>MID(TablaPivotFinal[[#This Row],[Fecha]],5,3)</f>
        <v>Feb</v>
      </c>
      <c r="AE198" s="1">
        <v>2047484100</v>
      </c>
      <c r="AF198" s="1">
        <v>6510.7142860000004</v>
      </c>
    </row>
    <row r="199" spans="1:32" x14ac:dyDescent="0.3">
      <c r="A199" s="1" t="s">
        <v>130</v>
      </c>
      <c r="B199" s="1" t="s">
        <v>111</v>
      </c>
      <c r="C199">
        <v>2504</v>
      </c>
      <c r="D199" s="1" t="s">
        <v>131</v>
      </c>
      <c r="E199">
        <v>19</v>
      </c>
      <c r="F199" s="1" t="s">
        <v>132</v>
      </c>
      <c r="G199" s="1" t="s">
        <v>133</v>
      </c>
      <c r="H199" s="1" t="s">
        <v>111</v>
      </c>
      <c r="I199" s="1" t="s">
        <v>134</v>
      </c>
      <c r="J199" s="1" t="s">
        <v>135</v>
      </c>
      <c r="K199">
        <v>-1</v>
      </c>
      <c r="L199">
        <v>-1</v>
      </c>
      <c r="M199" s="1" t="s">
        <v>136</v>
      </c>
      <c r="N199">
        <v>8600</v>
      </c>
      <c r="O199">
        <v>10300</v>
      </c>
      <c r="P199">
        <v>27800</v>
      </c>
      <c r="Q199">
        <v>36300</v>
      </c>
      <c r="R199">
        <v>41800</v>
      </c>
      <c r="S199">
        <v>0</v>
      </c>
      <c r="T199">
        <v>0</v>
      </c>
      <c r="U199">
        <v>0</v>
      </c>
      <c r="V199">
        <v>0</v>
      </c>
      <c r="W199">
        <v>19800</v>
      </c>
      <c r="X199">
        <v>10000</v>
      </c>
      <c r="Y199">
        <v>2.7016901130000002</v>
      </c>
      <c r="Z199">
        <v>-76.536811319999998</v>
      </c>
      <c r="AA199" s="1" t="s">
        <v>47</v>
      </c>
      <c r="AB199">
        <v>2544124600</v>
      </c>
      <c r="AC199" t="str">
        <f>MID(TablaPivotFinal[[#This Row],[Fecha]],1,4)</f>
        <v>2017</v>
      </c>
      <c r="AD199" t="str">
        <f>MID(TablaPivotFinal[[#This Row],[Fecha]],5,3)</f>
        <v>Jul</v>
      </c>
      <c r="AE199" s="1">
        <v>2544124600</v>
      </c>
      <c r="AF199" s="1">
        <v>7619.8064519999998</v>
      </c>
    </row>
    <row r="200" spans="1:32" x14ac:dyDescent="0.3">
      <c r="A200" s="1" t="s">
        <v>130</v>
      </c>
      <c r="B200" s="1" t="s">
        <v>111</v>
      </c>
      <c r="C200">
        <v>2504</v>
      </c>
      <c r="D200" s="1" t="s">
        <v>131</v>
      </c>
      <c r="E200">
        <v>19</v>
      </c>
      <c r="F200" s="1" t="s">
        <v>132</v>
      </c>
      <c r="G200" s="1" t="s">
        <v>133</v>
      </c>
      <c r="H200" s="1" t="s">
        <v>111</v>
      </c>
      <c r="I200" s="1" t="s">
        <v>134</v>
      </c>
      <c r="J200" s="1" t="s">
        <v>135</v>
      </c>
      <c r="K200">
        <v>-1</v>
      </c>
      <c r="L200">
        <v>-1</v>
      </c>
      <c r="M200" s="1" t="s">
        <v>136</v>
      </c>
      <c r="N200">
        <v>8600</v>
      </c>
      <c r="O200">
        <v>10300</v>
      </c>
      <c r="P200">
        <v>27800</v>
      </c>
      <c r="Q200">
        <v>36300</v>
      </c>
      <c r="R200">
        <v>41800</v>
      </c>
      <c r="S200">
        <v>0</v>
      </c>
      <c r="T200">
        <v>0</v>
      </c>
      <c r="U200">
        <v>0</v>
      </c>
      <c r="V200">
        <v>0</v>
      </c>
      <c r="W200">
        <v>19800</v>
      </c>
      <c r="X200">
        <v>10000</v>
      </c>
      <c r="Y200">
        <v>2.7016901130000002</v>
      </c>
      <c r="Z200">
        <v>-76.536811319999998</v>
      </c>
      <c r="AA200" s="1" t="s">
        <v>49</v>
      </c>
      <c r="AB200">
        <v>2341211100</v>
      </c>
      <c r="AC200" t="str">
        <f>MID(TablaPivotFinal[[#This Row],[Fecha]],1,4)</f>
        <v>2017</v>
      </c>
      <c r="AD200" t="str">
        <f>MID(TablaPivotFinal[[#This Row],[Fecha]],5,3)</f>
        <v>Jun</v>
      </c>
      <c r="AE200" s="1">
        <v>2341211100</v>
      </c>
      <c r="AF200" s="1">
        <v>7119.7333330000001</v>
      </c>
    </row>
    <row r="201" spans="1:32" x14ac:dyDescent="0.3">
      <c r="A201" s="1" t="s">
        <v>130</v>
      </c>
      <c r="B201" s="1" t="s">
        <v>111</v>
      </c>
      <c r="C201">
        <v>2504</v>
      </c>
      <c r="D201" s="1" t="s">
        <v>131</v>
      </c>
      <c r="E201">
        <v>19</v>
      </c>
      <c r="F201" s="1" t="s">
        <v>132</v>
      </c>
      <c r="G201" s="1" t="s">
        <v>133</v>
      </c>
      <c r="H201" s="1" t="s">
        <v>111</v>
      </c>
      <c r="I201" s="1" t="s">
        <v>134</v>
      </c>
      <c r="J201" s="1" t="s">
        <v>135</v>
      </c>
      <c r="K201">
        <v>-1</v>
      </c>
      <c r="L201">
        <v>-1</v>
      </c>
      <c r="M201" s="1" t="s">
        <v>136</v>
      </c>
      <c r="N201">
        <v>8600</v>
      </c>
      <c r="O201">
        <v>10300</v>
      </c>
      <c r="P201">
        <v>27800</v>
      </c>
      <c r="Q201">
        <v>36300</v>
      </c>
      <c r="R201">
        <v>41800</v>
      </c>
      <c r="S201">
        <v>0</v>
      </c>
      <c r="T201">
        <v>0</v>
      </c>
      <c r="U201">
        <v>0</v>
      </c>
      <c r="V201">
        <v>0</v>
      </c>
      <c r="W201">
        <v>19800</v>
      </c>
      <c r="X201">
        <v>10000</v>
      </c>
      <c r="Y201">
        <v>2.7016901130000002</v>
      </c>
      <c r="Z201">
        <v>-76.536811319999998</v>
      </c>
      <c r="AA201" s="1" t="s">
        <v>51</v>
      </c>
      <c r="AB201">
        <v>2188276350</v>
      </c>
      <c r="AC201" t="str">
        <f>MID(TablaPivotFinal[[#This Row],[Fecha]],1,4)</f>
        <v>2017</v>
      </c>
      <c r="AD201" t="str">
        <f>MID(TablaPivotFinal[[#This Row],[Fecha]],5,3)</f>
        <v>Mar</v>
      </c>
      <c r="AE201" s="1">
        <v>2188276350</v>
      </c>
      <c r="AF201" s="1">
        <v>6464.7096769999998</v>
      </c>
    </row>
    <row r="202" spans="1:32" x14ac:dyDescent="0.3">
      <c r="A202" s="1" t="s">
        <v>130</v>
      </c>
      <c r="B202" s="1" t="s">
        <v>111</v>
      </c>
      <c r="C202">
        <v>2504</v>
      </c>
      <c r="D202" s="1" t="s">
        <v>131</v>
      </c>
      <c r="E202">
        <v>19</v>
      </c>
      <c r="F202" s="1" t="s">
        <v>132</v>
      </c>
      <c r="G202" s="1" t="s">
        <v>133</v>
      </c>
      <c r="H202" s="1" t="s">
        <v>111</v>
      </c>
      <c r="I202" s="1" t="s">
        <v>134</v>
      </c>
      <c r="J202" s="1" t="s">
        <v>135</v>
      </c>
      <c r="K202">
        <v>-1</v>
      </c>
      <c r="L202">
        <v>-1</v>
      </c>
      <c r="M202" s="1" t="s">
        <v>136</v>
      </c>
      <c r="N202">
        <v>8600</v>
      </c>
      <c r="O202">
        <v>10300</v>
      </c>
      <c r="P202">
        <v>27800</v>
      </c>
      <c r="Q202">
        <v>36300</v>
      </c>
      <c r="R202">
        <v>41800</v>
      </c>
      <c r="S202">
        <v>0</v>
      </c>
      <c r="T202">
        <v>0</v>
      </c>
      <c r="U202">
        <v>0</v>
      </c>
      <c r="V202">
        <v>0</v>
      </c>
      <c r="W202">
        <v>19800</v>
      </c>
      <c r="X202">
        <v>10000</v>
      </c>
      <c r="Y202">
        <v>2.7016901130000002</v>
      </c>
      <c r="Z202">
        <v>-76.536811319999998</v>
      </c>
      <c r="AA202" s="1" t="s">
        <v>53</v>
      </c>
      <c r="AB202">
        <v>2209181000</v>
      </c>
      <c r="AC202" t="str">
        <f>MID(TablaPivotFinal[[#This Row],[Fecha]],1,4)</f>
        <v>2017</v>
      </c>
      <c r="AD202" t="str">
        <f>MID(TablaPivotFinal[[#This Row],[Fecha]],5,3)</f>
        <v>May</v>
      </c>
      <c r="AE202" s="1">
        <v>2209181000</v>
      </c>
      <c r="AF202" s="1">
        <v>6584.9677419999998</v>
      </c>
    </row>
    <row r="203" spans="1:32" x14ac:dyDescent="0.3">
      <c r="A203" s="1" t="s">
        <v>130</v>
      </c>
      <c r="B203" s="1" t="s">
        <v>111</v>
      </c>
      <c r="C203">
        <v>2504</v>
      </c>
      <c r="D203" s="1" t="s">
        <v>131</v>
      </c>
      <c r="E203">
        <v>19</v>
      </c>
      <c r="F203" s="1" t="s">
        <v>132</v>
      </c>
      <c r="G203" s="1" t="s">
        <v>133</v>
      </c>
      <c r="H203" s="1" t="s">
        <v>111</v>
      </c>
      <c r="I203" s="1" t="s">
        <v>134</v>
      </c>
      <c r="J203" s="1" t="s">
        <v>135</v>
      </c>
      <c r="K203">
        <v>-1</v>
      </c>
      <c r="L203">
        <v>-1</v>
      </c>
      <c r="M203" s="1" t="s">
        <v>136</v>
      </c>
      <c r="N203">
        <v>8600</v>
      </c>
      <c r="O203">
        <v>10300</v>
      </c>
      <c r="P203">
        <v>27800</v>
      </c>
      <c r="Q203">
        <v>36300</v>
      </c>
      <c r="R203">
        <v>41800</v>
      </c>
      <c r="S203">
        <v>0</v>
      </c>
      <c r="T203">
        <v>0</v>
      </c>
      <c r="U203">
        <v>0</v>
      </c>
      <c r="V203">
        <v>0</v>
      </c>
      <c r="W203">
        <v>19800</v>
      </c>
      <c r="X203">
        <v>10000</v>
      </c>
      <c r="Y203">
        <v>2.7016901130000002</v>
      </c>
      <c r="Z203">
        <v>-76.536811319999998</v>
      </c>
      <c r="AA203" s="1" t="s">
        <v>55</v>
      </c>
      <c r="AB203">
        <v>2065749300</v>
      </c>
      <c r="AC203" t="str">
        <f>MID(TablaPivotFinal[[#This Row],[Fecha]],1,4)</f>
        <v>2017</v>
      </c>
      <c r="AD203" t="str">
        <f>MID(TablaPivotFinal[[#This Row],[Fecha]],5,3)</f>
        <v>Nov</v>
      </c>
      <c r="AE203" s="1">
        <v>2065749300</v>
      </c>
      <c r="AF203" s="1">
        <v>6035.7666669999999</v>
      </c>
    </row>
    <row r="204" spans="1:32" x14ac:dyDescent="0.3">
      <c r="A204" s="1" t="s">
        <v>130</v>
      </c>
      <c r="B204" s="1" t="s">
        <v>111</v>
      </c>
      <c r="C204">
        <v>2504</v>
      </c>
      <c r="D204" s="1" t="s">
        <v>131</v>
      </c>
      <c r="E204">
        <v>19</v>
      </c>
      <c r="F204" s="1" t="s">
        <v>132</v>
      </c>
      <c r="G204" s="1" t="s">
        <v>133</v>
      </c>
      <c r="H204" s="1" t="s">
        <v>111</v>
      </c>
      <c r="I204" s="1" t="s">
        <v>134</v>
      </c>
      <c r="J204" s="1" t="s">
        <v>135</v>
      </c>
      <c r="K204">
        <v>-1</v>
      </c>
      <c r="L204">
        <v>-1</v>
      </c>
      <c r="M204" s="1" t="s">
        <v>136</v>
      </c>
      <c r="N204">
        <v>8600</v>
      </c>
      <c r="O204">
        <v>10300</v>
      </c>
      <c r="P204">
        <v>27800</v>
      </c>
      <c r="Q204">
        <v>36300</v>
      </c>
      <c r="R204">
        <v>41800</v>
      </c>
      <c r="S204">
        <v>0</v>
      </c>
      <c r="T204">
        <v>0</v>
      </c>
      <c r="U204">
        <v>0</v>
      </c>
      <c r="V204">
        <v>0</v>
      </c>
      <c r="W204">
        <v>19800</v>
      </c>
      <c r="X204">
        <v>10000</v>
      </c>
      <c r="Y204">
        <v>2.7016901130000002</v>
      </c>
      <c r="Z204">
        <v>-76.536811319999998</v>
      </c>
      <c r="AA204" s="1" t="s">
        <v>57</v>
      </c>
      <c r="AB204">
        <v>2333679750</v>
      </c>
      <c r="AC204" t="str">
        <f>MID(TablaPivotFinal[[#This Row],[Fecha]],1,4)</f>
        <v>2017</v>
      </c>
      <c r="AD204" t="str">
        <f>MID(TablaPivotFinal[[#This Row],[Fecha]],5,3)</f>
        <v>Oct</v>
      </c>
      <c r="AE204" s="1">
        <v>2333679750</v>
      </c>
      <c r="AF204" s="1">
        <v>6705.0967739999996</v>
      </c>
    </row>
    <row r="205" spans="1:32" x14ac:dyDescent="0.3">
      <c r="A205" s="1" t="s">
        <v>130</v>
      </c>
      <c r="B205" s="1" t="s">
        <v>111</v>
      </c>
      <c r="C205">
        <v>2504</v>
      </c>
      <c r="D205" s="1" t="s">
        <v>131</v>
      </c>
      <c r="E205">
        <v>19</v>
      </c>
      <c r="F205" s="1" t="s">
        <v>132</v>
      </c>
      <c r="G205" s="1" t="s">
        <v>133</v>
      </c>
      <c r="H205" s="1" t="s">
        <v>111</v>
      </c>
      <c r="I205" s="1" t="s">
        <v>134</v>
      </c>
      <c r="J205" s="1" t="s">
        <v>135</v>
      </c>
      <c r="K205">
        <v>-1</v>
      </c>
      <c r="L205">
        <v>-1</v>
      </c>
      <c r="M205" s="1" t="s">
        <v>136</v>
      </c>
      <c r="N205">
        <v>8600</v>
      </c>
      <c r="O205">
        <v>10300</v>
      </c>
      <c r="P205">
        <v>27800</v>
      </c>
      <c r="Q205">
        <v>36300</v>
      </c>
      <c r="R205">
        <v>41800</v>
      </c>
      <c r="S205">
        <v>0</v>
      </c>
      <c r="T205">
        <v>0</v>
      </c>
      <c r="U205">
        <v>0</v>
      </c>
      <c r="V205">
        <v>0</v>
      </c>
      <c r="W205">
        <v>19800</v>
      </c>
      <c r="X205">
        <v>10000</v>
      </c>
      <c r="Y205">
        <v>2.7016901130000002</v>
      </c>
      <c r="Z205">
        <v>-76.536811319999998</v>
      </c>
      <c r="AA205" s="1" t="s">
        <v>59</v>
      </c>
      <c r="AB205">
        <v>2306203500</v>
      </c>
      <c r="AC205" t="str">
        <f>MID(TablaPivotFinal[[#This Row],[Fecha]],1,4)</f>
        <v>2017</v>
      </c>
      <c r="AD205" t="str">
        <f>MID(TablaPivotFinal[[#This Row],[Fecha]],5,3)</f>
        <v>Sep</v>
      </c>
      <c r="AE205" s="1">
        <v>2306203500</v>
      </c>
      <c r="AF205" s="1">
        <v>6826.4</v>
      </c>
    </row>
    <row r="206" spans="1:32" x14ac:dyDescent="0.3">
      <c r="A206" s="1" t="s">
        <v>130</v>
      </c>
      <c r="B206" s="1" t="s">
        <v>111</v>
      </c>
      <c r="C206">
        <v>2504</v>
      </c>
      <c r="D206" s="1" t="s">
        <v>131</v>
      </c>
      <c r="E206">
        <v>19</v>
      </c>
      <c r="F206" s="1" t="s">
        <v>132</v>
      </c>
      <c r="G206" s="1" t="s">
        <v>133</v>
      </c>
      <c r="H206" s="1" t="s">
        <v>111</v>
      </c>
      <c r="I206" s="1" t="s">
        <v>134</v>
      </c>
      <c r="J206" s="1" t="s">
        <v>135</v>
      </c>
      <c r="K206">
        <v>-1</v>
      </c>
      <c r="L206">
        <v>-1</v>
      </c>
      <c r="M206" s="1" t="s">
        <v>136</v>
      </c>
      <c r="N206">
        <v>8600</v>
      </c>
      <c r="O206">
        <v>10300</v>
      </c>
      <c r="P206">
        <v>27800</v>
      </c>
      <c r="Q206">
        <v>36300</v>
      </c>
      <c r="R206">
        <v>41800</v>
      </c>
      <c r="S206">
        <v>0</v>
      </c>
      <c r="T206">
        <v>0</v>
      </c>
      <c r="U206">
        <v>0</v>
      </c>
      <c r="V206">
        <v>0</v>
      </c>
      <c r="W206">
        <v>19800</v>
      </c>
      <c r="X206">
        <v>10000</v>
      </c>
      <c r="Y206">
        <v>2.7016901130000002</v>
      </c>
      <c r="Z206">
        <v>-76.536811319999998</v>
      </c>
      <c r="AA206" s="1" t="s">
        <v>61</v>
      </c>
      <c r="AB206">
        <v>2445795550</v>
      </c>
      <c r="AC206" t="str">
        <f>MID(TablaPivotFinal[[#This Row],[Fecha]],1,4)</f>
        <v>2018</v>
      </c>
      <c r="AD206" t="str">
        <f>MID(TablaPivotFinal[[#This Row],[Fecha]],5,3)</f>
        <v>Abr</v>
      </c>
      <c r="AE206" s="1">
        <v>2445795550</v>
      </c>
      <c r="AF206" s="1">
        <v>214390</v>
      </c>
    </row>
    <row r="207" spans="1:32" x14ac:dyDescent="0.3">
      <c r="A207" s="1" t="s">
        <v>130</v>
      </c>
      <c r="B207" s="1" t="s">
        <v>111</v>
      </c>
      <c r="C207">
        <v>2504</v>
      </c>
      <c r="D207" s="1" t="s">
        <v>131</v>
      </c>
      <c r="E207">
        <v>19</v>
      </c>
      <c r="F207" s="1" t="s">
        <v>132</v>
      </c>
      <c r="G207" s="1" t="s">
        <v>133</v>
      </c>
      <c r="H207" s="1" t="s">
        <v>111</v>
      </c>
      <c r="I207" s="1" t="s">
        <v>134</v>
      </c>
      <c r="J207" s="1" t="s">
        <v>135</v>
      </c>
      <c r="K207">
        <v>-1</v>
      </c>
      <c r="L207">
        <v>-1</v>
      </c>
      <c r="M207" s="1" t="s">
        <v>136</v>
      </c>
      <c r="N207">
        <v>8600</v>
      </c>
      <c r="O207">
        <v>10300</v>
      </c>
      <c r="P207">
        <v>27800</v>
      </c>
      <c r="Q207">
        <v>36300</v>
      </c>
      <c r="R207">
        <v>41800</v>
      </c>
      <c r="S207">
        <v>0</v>
      </c>
      <c r="T207">
        <v>0</v>
      </c>
      <c r="U207">
        <v>0</v>
      </c>
      <c r="V207">
        <v>0</v>
      </c>
      <c r="W207">
        <v>19800</v>
      </c>
      <c r="X207">
        <v>10000</v>
      </c>
      <c r="Y207">
        <v>2.7016901130000002</v>
      </c>
      <c r="Z207">
        <v>-76.536811319999998</v>
      </c>
      <c r="AA207" s="1" t="s">
        <v>63</v>
      </c>
      <c r="AB207">
        <v>2640026200</v>
      </c>
      <c r="AC207" t="str">
        <f>MID(TablaPivotFinal[[#This Row],[Fecha]],1,4)</f>
        <v>2018</v>
      </c>
      <c r="AD207" t="str">
        <f>MID(TablaPivotFinal[[#This Row],[Fecha]],5,3)</f>
        <v>Ago</v>
      </c>
      <c r="AE207" s="1">
        <v>2640026200</v>
      </c>
      <c r="AF207" s="1">
        <v>229114</v>
      </c>
    </row>
    <row r="208" spans="1:32" x14ac:dyDescent="0.3">
      <c r="A208" s="1" t="s">
        <v>130</v>
      </c>
      <c r="B208" s="1" t="s">
        <v>111</v>
      </c>
      <c r="C208">
        <v>2504</v>
      </c>
      <c r="D208" s="1" t="s">
        <v>131</v>
      </c>
      <c r="E208">
        <v>19</v>
      </c>
      <c r="F208" s="1" t="s">
        <v>132</v>
      </c>
      <c r="G208" s="1" t="s">
        <v>133</v>
      </c>
      <c r="H208" s="1" t="s">
        <v>111</v>
      </c>
      <c r="I208" s="1" t="s">
        <v>134</v>
      </c>
      <c r="J208" s="1" t="s">
        <v>135</v>
      </c>
      <c r="K208">
        <v>-1</v>
      </c>
      <c r="L208">
        <v>-1</v>
      </c>
      <c r="M208" s="1" t="s">
        <v>136</v>
      </c>
      <c r="N208">
        <v>8600</v>
      </c>
      <c r="O208">
        <v>10300</v>
      </c>
      <c r="P208">
        <v>27800</v>
      </c>
      <c r="Q208">
        <v>36300</v>
      </c>
      <c r="R208">
        <v>41800</v>
      </c>
      <c r="S208">
        <v>0</v>
      </c>
      <c r="T208">
        <v>0</v>
      </c>
      <c r="U208">
        <v>0</v>
      </c>
      <c r="V208">
        <v>0</v>
      </c>
      <c r="W208">
        <v>19800</v>
      </c>
      <c r="X208">
        <v>10000</v>
      </c>
      <c r="Y208">
        <v>2.7016901130000002</v>
      </c>
      <c r="Z208">
        <v>-76.536811319999998</v>
      </c>
      <c r="AA208" s="1" t="s">
        <v>65</v>
      </c>
      <c r="AB208">
        <v>0</v>
      </c>
      <c r="AC208" t="str">
        <f>MID(TablaPivotFinal[[#This Row],[Fecha]],1,4)</f>
        <v>2018</v>
      </c>
      <c r="AD208" t="str">
        <f>MID(TablaPivotFinal[[#This Row],[Fecha]],5,3)</f>
        <v>Dic</v>
      </c>
      <c r="AE208" s="1">
        <v>0</v>
      </c>
      <c r="AF208" s="1">
        <v>0</v>
      </c>
    </row>
    <row r="209" spans="1:32" x14ac:dyDescent="0.3">
      <c r="A209" s="1" t="s">
        <v>130</v>
      </c>
      <c r="B209" s="1" t="s">
        <v>111</v>
      </c>
      <c r="C209">
        <v>2504</v>
      </c>
      <c r="D209" s="1" t="s">
        <v>131</v>
      </c>
      <c r="E209">
        <v>19</v>
      </c>
      <c r="F209" s="1" t="s">
        <v>132</v>
      </c>
      <c r="G209" s="1" t="s">
        <v>133</v>
      </c>
      <c r="H209" s="1" t="s">
        <v>111</v>
      </c>
      <c r="I209" s="1" t="s">
        <v>134</v>
      </c>
      <c r="J209" s="1" t="s">
        <v>135</v>
      </c>
      <c r="K209">
        <v>-1</v>
      </c>
      <c r="L209">
        <v>-1</v>
      </c>
      <c r="M209" s="1" t="s">
        <v>136</v>
      </c>
      <c r="N209">
        <v>8600</v>
      </c>
      <c r="O209">
        <v>10300</v>
      </c>
      <c r="P209">
        <v>27800</v>
      </c>
      <c r="Q209">
        <v>36300</v>
      </c>
      <c r="R209">
        <v>41800</v>
      </c>
      <c r="S209">
        <v>0</v>
      </c>
      <c r="T209">
        <v>0</v>
      </c>
      <c r="U209">
        <v>0</v>
      </c>
      <c r="V209">
        <v>0</v>
      </c>
      <c r="W209">
        <v>19800</v>
      </c>
      <c r="X209">
        <v>10000</v>
      </c>
      <c r="Y209">
        <v>2.7016901130000002</v>
      </c>
      <c r="Z209">
        <v>-76.536811319999998</v>
      </c>
      <c r="AA209" s="1" t="s">
        <v>67</v>
      </c>
      <c r="AB209">
        <v>2706814200</v>
      </c>
      <c r="AC209" t="str">
        <f>MID(TablaPivotFinal[[#This Row],[Fecha]],1,4)</f>
        <v>2018</v>
      </c>
      <c r="AD209" t="str">
        <f>MID(TablaPivotFinal[[#This Row],[Fecha]],5,3)</f>
        <v>Ene</v>
      </c>
      <c r="AE209" s="1">
        <v>2706814200</v>
      </c>
      <c r="AF209" s="1">
        <v>257357</v>
      </c>
    </row>
    <row r="210" spans="1:32" x14ac:dyDescent="0.3">
      <c r="A210" s="1" t="s">
        <v>130</v>
      </c>
      <c r="B210" s="1" t="s">
        <v>111</v>
      </c>
      <c r="C210">
        <v>2504</v>
      </c>
      <c r="D210" s="1" t="s">
        <v>131</v>
      </c>
      <c r="E210">
        <v>19</v>
      </c>
      <c r="F210" s="1" t="s">
        <v>132</v>
      </c>
      <c r="G210" s="1" t="s">
        <v>133</v>
      </c>
      <c r="H210" s="1" t="s">
        <v>111</v>
      </c>
      <c r="I210" s="1" t="s">
        <v>134</v>
      </c>
      <c r="J210" s="1" t="s">
        <v>135</v>
      </c>
      <c r="K210">
        <v>-1</v>
      </c>
      <c r="L210">
        <v>-1</v>
      </c>
      <c r="M210" s="1" t="s">
        <v>136</v>
      </c>
      <c r="N210">
        <v>8600</v>
      </c>
      <c r="O210">
        <v>10300</v>
      </c>
      <c r="P210">
        <v>27800</v>
      </c>
      <c r="Q210">
        <v>36300</v>
      </c>
      <c r="R210">
        <v>41800</v>
      </c>
      <c r="S210">
        <v>0</v>
      </c>
      <c r="T210">
        <v>0</v>
      </c>
      <c r="U210">
        <v>0</v>
      </c>
      <c r="V210">
        <v>0</v>
      </c>
      <c r="W210">
        <v>19800</v>
      </c>
      <c r="X210">
        <v>10000</v>
      </c>
      <c r="Y210">
        <v>2.7016901130000002</v>
      </c>
      <c r="Z210">
        <v>-76.536811319999998</v>
      </c>
      <c r="AA210" s="1" t="s">
        <v>69</v>
      </c>
      <c r="AB210">
        <v>2186328400</v>
      </c>
      <c r="AC210" t="str">
        <f>MID(TablaPivotFinal[[#This Row],[Fecha]],1,4)</f>
        <v>2018</v>
      </c>
      <c r="AD210" t="str">
        <f>MID(TablaPivotFinal[[#This Row],[Fecha]],5,3)</f>
        <v>Feb</v>
      </c>
      <c r="AE210" s="1">
        <v>2186328400</v>
      </c>
      <c r="AF210" s="1">
        <v>185831</v>
      </c>
    </row>
    <row r="211" spans="1:32" x14ac:dyDescent="0.3">
      <c r="A211" s="1" t="s">
        <v>130</v>
      </c>
      <c r="B211" s="1" t="s">
        <v>111</v>
      </c>
      <c r="C211">
        <v>2504</v>
      </c>
      <c r="D211" s="1" t="s">
        <v>131</v>
      </c>
      <c r="E211">
        <v>19</v>
      </c>
      <c r="F211" s="1" t="s">
        <v>132</v>
      </c>
      <c r="G211" s="1" t="s">
        <v>133</v>
      </c>
      <c r="H211" s="1" t="s">
        <v>111</v>
      </c>
      <c r="I211" s="1" t="s">
        <v>134</v>
      </c>
      <c r="J211" s="1" t="s">
        <v>135</v>
      </c>
      <c r="K211">
        <v>-1</v>
      </c>
      <c r="L211">
        <v>-1</v>
      </c>
      <c r="M211" s="1" t="s">
        <v>136</v>
      </c>
      <c r="N211">
        <v>8600</v>
      </c>
      <c r="O211">
        <v>10300</v>
      </c>
      <c r="P211">
        <v>27800</v>
      </c>
      <c r="Q211">
        <v>36300</v>
      </c>
      <c r="R211">
        <v>41800</v>
      </c>
      <c r="S211">
        <v>0</v>
      </c>
      <c r="T211">
        <v>0</v>
      </c>
      <c r="U211">
        <v>0</v>
      </c>
      <c r="V211">
        <v>0</v>
      </c>
      <c r="W211">
        <v>19800</v>
      </c>
      <c r="X211">
        <v>10000</v>
      </c>
      <c r="Y211">
        <v>2.7016901130000002</v>
      </c>
      <c r="Z211">
        <v>-76.536811319999998</v>
      </c>
      <c r="AA211" s="1" t="s">
        <v>71</v>
      </c>
      <c r="AB211">
        <v>2696347300</v>
      </c>
      <c r="AC211" t="str">
        <f>MID(TablaPivotFinal[[#This Row],[Fecha]],1,4)</f>
        <v>2018</v>
      </c>
      <c r="AD211" t="str">
        <f>MID(TablaPivotFinal[[#This Row],[Fecha]],5,3)</f>
        <v>Jul</v>
      </c>
      <c r="AE211" s="1">
        <v>2696347300</v>
      </c>
      <c r="AF211" s="1">
        <v>241636</v>
      </c>
    </row>
    <row r="212" spans="1:32" x14ac:dyDescent="0.3">
      <c r="A212" s="1" t="s">
        <v>130</v>
      </c>
      <c r="B212" s="1" t="s">
        <v>111</v>
      </c>
      <c r="C212">
        <v>2504</v>
      </c>
      <c r="D212" s="1" t="s">
        <v>131</v>
      </c>
      <c r="E212">
        <v>19</v>
      </c>
      <c r="F212" s="1" t="s">
        <v>132</v>
      </c>
      <c r="G212" s="1" t="s">
        <v>133</v>
      </c>
      <c r="H212" s="1" t="s">
        <v>111</v>
      </c>
      <c r="I212" s="1" t="s">
        <v>134</v>
      </c>
      <c r="J212" s="1" t="s">
        <v>135</v>
      </c>
      <c r="K212">
        <v>-1</v>
      </c>
      <c r="L212">
        <v>-1</v>
      </c>
      <c r="M212" s="1" t="s">
        <v>136</v>
      </c>
      <c r="N212">
        <v>8600</v>
      </c>
      <c r="O212">
        <v>10300</v>
      </c>
      <c r="P212">
        <v>27800</v>
      </c>
      <c r="Q212">
        <v>36300</v>
      </c>
      <c r="R212">
        <v>41800</v>
      </c>
      <c r="S212">
        <v>0</v>
      </c>
      <c r="T212">
        <v>0</v>
      </c>
      <c r="U212">
        <v>0</v>
      </c>
      <c r="V212">
        <v>0</v>
      </c>
      <c r="W212">
        <v>19800</v>
      </c>
      <c r="X212">
        <v>10000</v>
      </c>
      <c r="Y212">
        <v>2.7016901130000002</v>
      </c>
      <c r="Z212">
        <v>-76.536811319999998</v>
      </c>
      <c r="AA212" s="1" t="s">
        <v>73</v>
      </c>
      <c r="AB212">
        <v>2457925500</v>
      </c>
      <c r="AC212" t="str">
        <f>MID(TablaPivotFinal[[#This Row],[Fecha]],1,4)</f>
        <v>2018</v>
      </c>
      <c r="AD212" t="str">
        <f>MID(TablaPivotFinal[[#This Row],[Fecha]],5,3)</f>
        <v>Jun</v>
      </c>
      <c r="AE212" s="1">
        <v>2457925500</v>
      </c>
      <c r="AF212" s="1">
        <v>218417</v>
      </c>
    </row>
    <row r="213" spans="1:32" x14ac:dyDescent="0.3">
      <c r="A213" s="1" t="s">
        <v>130</v>
      </c>
      <c r="B213" s="1" t="s">
        <v>111</v>
      </c>
      <c r="C213">
        <v>2504</v>
      </c>
      <c r="D213" s="1" t="s">
        <v>131</v>
      </c>
      <c r="E213">
        <v>19</v>
      </c>
      <c r="F213" s="1" t="s">
        <v>132</v>
      </c>
      <c r="G213" s="1" t="s">
        <v>133</v>
      </c>
      <c r="H213" s="1" t="s">
        <v>111</v>
      </c>
      <c r="I213" s="1" t="s">
        <v>134</v>
      </c>
      <c r="J213" s="1" t="s">
        <v>135</v>
      </c>
      <c r="K213">
        <v>-1</v>
      </c>
      <c r="L213">
        <v>-1</v>
      </c>
      <c r="M213" s="1" t="s">
        <v>136</v>
      </c>
      <c r="N213">
        <v>8600</v>
      </c>
      <c r="O213">
        <v>10300</v>
      </c>
      <c r="P213">
        <v>27800</v>
      </c>
      <c r="Q213">
        <v>36300</v>
      </c>
      <c r="R213">
        <v>41800</v>
      </c>
      <c r="S213">
        <v>0</v>
      </c>
      <c r="T213">
        <v>0</v>
      </c>
      <c r="U213">
        <v>0</v>
      </c>
      <c r="V213">
        <v>0</v>
      </c>
      <c r="W213">
        <v>19800</v>
      </c>
      <c r="X213">
        <v>10000</v>
      </c>
      <c r="Y213">
        <v>2.7016901130000002</v>
      </c>
      <c r="Z213">
        <v>-76.536811319999998</v>
      </c>
      <c r="AA213" s="1" t="s">
        <v>75</v>
      </c>
      <c r="AB213">
        <v>2611886750</v>
      </c>
      <c r="AC213" t="str">
        <f>MID(TablaPivotFinal[[#This Row],[Fecha]],1,4)</f>
        <v>2018</v>
      </c>
      <c r="AD213" t="str">
        <f>MID(TablaPivotFinal[[#This Row],[Fecha]],5,3)</f>
        <v>Mar</v>
      </c>
      <c r="AE213" s="1">
        <v>2611886750</v>
      </c>
      <c r="AF213" s="1">
        <v>235556</v>
      </c>
    </row>
    <row r="214" spans="1:32" x14ac:dyDescent="0.3">
      <c r="A214" s="1" t="s">
        <v>130</v>
      </c>
      <c r="B214" s="1" t="s">
        <v>111</v>
      </c>
      <c r="C214">
        <v>2504</v>
      </c>
      <c r="D214" s="1" t="s">
        <v>131</v>
      </c>
      <c r="E214">
        <v>19</v>
      </c>
      <c r="F214" s="1" t="s">
        <v>132</v>
      </c>
      <c r="G214" s="1" t="s">
        <v>133</v>
      </c>
      <c r="H214" s="1" t="s">
        <v>111</v>
      </c>
      <c r="I214" s="1" t="s">
        <v>134</v>
      </c>
      <c r="J214" s="1" t="s">
        <v>135</v>
      </c>
      <c r="K214">
        <v>-1</v>
      </c>
      <c r="L214">
        <v>-1</v>
      </c>
      <c r="M214" s="1" t="s">
        <v>136</v>
      </c>
      <c r="N214">
        <v>8600</v>
      </c>
      <c r="O214">
        <v>10300</v>
      </c>
      <c r="P214">
        <v>27800</v>
      </c>
      <c r="Q214">
        <v>36300</v>
      </c>
      <c r="R214">
        <v>41800</v>
      </c>
      <c r="S214">
        <v>0</v>
      </c>
      <c r="T214">
        <v>0</v>
      </c>
      <c r="U214">
        <v>0</v>
      </c>
      <c r="V214">
        <v>0</v>
      </c>
      <c r="W214">
        <v>19800</v>
      </c>
      <c r="X214">
        <v>10000</v>
      </c>
      <c r="Y214">
        <v>2.7016901130000002</v>
      </c>
      <c r="Z214">
        <v>-76.536811319999998</v>
      </c>
      <c r="AA214" s="1" t="s">
        <v>77</v>
      </c>
      <c r="AB214">
        <v>2381986600</v>
      </c>
      <c r="AC214" t="str">
        <f>MID(TablaPivotFinal[[#This Row],[Fecha]],1,4)</f>
        <v>2018</v>
      </c>
      <c r="AD214" t="str">
        <f>MID(TablaPivotFinal[[#This Row],[Fecha]],5,3)</f>
        <v>May</v>
      </c>
      <c r="AE214" s="1">
        <v>2381986600</v>
      </c>
      <c r="AF214" s="1">
        <v>208193</v>
      </c>
    </row>
    <row r="215" spans="1:32" x14ac:dyDescent="0.3">
      <c r="A215" s="1" t="s">
        <v>130</v>
      </c>
      <c r="B215" s="1" t="s">
        <v>111</v>
      </c>
      <c r="C215">
        <v>2504</v>
      </c>
      <c r="D215" s="1" t="s">
        <v>131</v>
      </c>
      <c r="E215">
        <v>19</v>
      </c>
      <c r="F215" s="1" t="s">
        <v>132</v>
      </c>
      <c r="G215" s="1" t="s">
        <v>133</v>
      </c>
      <c r="H215" s="1" t="s">
        <v>111</v>
      </c>
      <c r="I215" s="1" t="s">
        <v>134</v>
      </c>
      <c r="J215" s="1" t="s">
        <v>135</v>
      </c>
      <c r="K215">
        <v>-1</v>
      </c>
      <c r="L215">
        <v>-1</v>
      </c>
      <c r="M215" s="1" t="s">
        <v>136</v>
      </c>
      <c r="N215">
        <v>8600</v>
      </c>
      <c r="O215">
        <v>10300</v>
      </c>
      <c r="P215">
        <v>27800</v>
      </c>
      <c r="Q215">
        <v>36300</v>
      </c>
      <c r="R215">
        <v>41800</v>
      </c>
      <c r="S215">
        <v>0</v>
      </c>
      <c r="T215">
        <v>0</v>
      </c>
      <c r="U215">
        <v>0</v>
      </c>
      <c r="V215">
        <v>0</v>
      </c>
      <c r="W215">
        <v>19800</v>
      </c>
      <c r="X215">
        <v>10000</v>
      </c>
      <c r="Y215">
        <v>2.7016901130000002</v>
      </c>
      <c r="Z215">
        <v>-76.536811319999998</v>
      </c>
      <c r="AA215" s="1" t="s">
        <v>79</v>
      </c>
      <c r="AB215">
        <v>0</v>
      </c>
      <c r="AC215" t="str">
        <f>MID(TablaPivotFinal[[#This Row],[Fecha]],1,4)</f>
        <v>2018</v>
      </c>
      <c r="AD215" t="str">
        <f>MID(TablaPivotFinal[[#This Row],[Fecha]],5,3)</f>
        <v>Nov</v>
      </c>
      <c r="AE215" s="1">
        <v>0</v>
      </c>
      <c r="AF215" s="1">
        <v>0</v>
      </c>
    </row>
    <row r="216" spans="1:32" x14ac:dyDescent="0.3">
      <c r="A216" s="1" t="s">
        <v>130</v>
      </c>
      <c r="B216" s="1" t="s">
        <v>111</v>
      </c>
      <c r="C216">
        <v>2504</v>
      </c>
      <c r="D216" s="1" t="s">
        <v>131</v>
      </c>
      <c r="E216">
        <v>19</v>
      </c>
      <c r="F216" s="1" t="s">
        <v>132</v>
      </c>
      <c r="G216" s="1" t="s">
        <v>133</v>
      </c>
      <c r="H216" s="1" t="s">
        <v>111</v>
      </c>
      <c r="I216" s="1" t="s">
        <v>134</v>
      </c>
      <c r="J216" s="1" t="s">
        <v>135</v>
      </c>
      <c r="K216">
        <v>-1</v>
      </c>
      <c r="L216">
        <v>-1</v>
      </c>
      <c r="M216" s="1" t="s">
        <v>136</v>
      </c>
      <c r="N216">
        <v>8600</v>
      </c>
      <c r="O216">
        <v>10300</v>
      </c>
      <c r="P216">
        <v>27800</v>
      </c>
      <c r="Q216">
        <v>36300</v>
      </c>
      <c r="R216">
        <v>41800</v>
      </c>
      <c r="S216">
        <v>0</v>
      </c>
      <c r="T216">
        <v>0</v>
      </c>
      <c r="U216">
        <v>0</v>
      </c>
      <c r="V216">
        <v>0</v>
      </c>
      <c r="W216">
        <v>19800</v>
      </c>
      <c r="X216">
        <v>10000</v>
      </c>
      <c r="Y216">
        <v>2.7016901130000002</v>
      </c>
      <c r="Z216">
        <v>-76.536811319999998</v>
      </c>
      <c r="AA216" s="1" t="s">
        <v>81</v>
      </c>
      <c r="AB216">
        <v>2613248400</v>
      </c>
      <c r="AC216" t="str">
        <f>MID(TablaPivotFinal[[#This Row],[Fecha]],1,4)</f>
        <v>2018</v>
      </c>
      <c r="AD216" t="str">
        <f>MID(TablaPivotFinal[[#This Row],[Fecha]],5,3)</f>
        <v>Oct</v>
      </c>
      <c r="AE216" s="1">
        <v>2613248400</v>
      </c>
      <c r="AF216" s="1">
        <v>228591</v>
      </c>
    </row>
    <row r="217" spans="1:32" x14ac:dyDescent="0.3">
      <c r="A217" s="1" t="s">
        <v>130</v>
      </c>
      <c r="B217" s="1" t="s">
        <v>111</v>
      </c>
      <c r="C217">
        <v>2504</v>
      </c>
      <c r="D217" s="1" t="s">
        <v>131</v>
      </c>
      <c r="E217">
        <v>19</v>
      </c>
      <c r="F217" s="1" t="s">
        <v>132</v>
      </c>
      <c r="G217" s="1" t="s">
        <v>133</v>
      </c>
      <c r="H217" s="1" t="s">
        <v>111</v>
      </c>
      <c r="I217" s="1" t="s">
        <v>134</v>
      </c>
      <c r="J217" s="1" t="s">
        <v>135</v>
      </c>
      <c r="K217">
        <v>-1</v>
      </c>
      <c r="L217">
        <v>-1</v>
      </c>
      <c r="M217" s="1" t="s">
        <v>136</v>
      </c>
      <c r="N217">
        <v>8600</v>
      </c>
      <c r="O217">
        <v>10300</v>
      </c>
      <c r="P217">
        <v>27800</v>
      </c>
      <c r="Q217">
        <v>36300</v>
      </c>
      <c r="R217">
        <v>41800</v>
      </c>
      <c r="S217">
        <v>0</v>
      </c>
      <c r="T217">
        <v>0</v>
      </c>
      <c r="U217">
        <v>0</v>
      </c>
      <c r="V217">
        <v>0</v>
      </c>
      <c r="W217">
        <v>19800</v>
      </c>
      <c r="X217">
        <v>10000</v>
      </c>
      <c r="Y217">
        <v>2.7016901130000002</v>
      </c>
      <c r="Z217">
        <v>-76.536811319999998</v>
      </c>
      <c r="AA217" s="1" t="s">
        <v>83</v>
      </c>
      <c r="AB217">
        <v>2456653400</v>
      </c>
      <c r="AC217" t="str">
        <f>MID(TablaPivotFinal[[#This Row],[Fecha]],1,4)</f>
        <v>2018</v>
      </c>
      <c r="AD217" t="str">
        <f>MID(TablaPivotFinal[[#This Row],[Fecha]],5,3)</f>
        <v>Sep</v>
      </c>
      <c r="AE217" s="1">
        <v>2456653400</v>
      </c>
      <c r="AF217" s="1">
        <v>211439</v>
      </c>
    </row>
    <row r="218" spans="1:32" x14ac:dyDescent="0.3">
      <c r="A218" s="1" t="s">
        <v>137</v>
      </c>
      <c r="B218" s="1" t="s">
        <v>121</v>
      </c>
      <c r="C218">
        <v>4505</v>
      </c>
      <c r="D218" s="1" t="s">
        <v>122</v>
      </c>
      <c r="E218">
        <v>41</v>
      </c>
      <c r="F218" s="1" t="s">
        <v>138</v>
      </c>
      <c r="G218" s="1" t="s">
        <v>124</v>
      </c>
      <c r="H218" s="1" t="s">
        <v>103</v>
      </c>
      <c r="I218" s="1" t="s">
        <v>139</v>
      </c>
      <c r="J218" s="1" t="s">
        <v>126</v>
      </c>
      <c r="K218" t="s">
        <v>127</v>
      </c>
      <c r="L218" t="s">
        <v>128</v>
      </c>
      <c r="M218" s="1" t="s">
        <v>140</v>
      </c>
      <c r="N218">
        <v>8300</v>
      </c>
      <c r="O218">
        <v>9000</v>
      </c>
      <c r="P218">
        <v>19200</v>
      </c>
      <c r="Q218">
        <v>24400</v>
      </c>
      <c r="R218">
        <v>27400</v>
      </c>
      <c r="S218">
        <v>0</v>
      </c>
      <c r="T218">
        <v>0</v>
      </c>
      <c r="U218">
        <v>0</v>
      </c>
      <c r="V218">
        <v>0</v>
      </c>
      <c r="W218">
        <v>8400</v>
      </c>
      <c r="X218">
        <v>8700</v>
      </c>
      <c r="Y218">
        <v>2.7855837970000001</v>
      </c>
      <c r="Z218">
        <v>-75.301936089999998</v>
      </c>
      <c r="AA218" s="1" t="s">
        <v>13</v>
      </c>
      <c r="AB218">
        <v>1225580400</v>
      </c>
      <c r="AC218" t="str">
        <f>MID(TablaPivotFinal[[#This Row],[Fecha]],1,4)</f>
        <v>2016</v>
      </c>
      <c r="AD218" t="str">
        <f>MID(TablaPivotFinal[[#This Row],[Fecha]],5,3)</f>
        <v>Abr</v>
      </c>
      <c r="AE218" s="1">
        <v>1225580400</v>
      </c>
      <c r="AF218" s="1">
        <v>148280</v>
      </c>
    </row>
    <row r="219" spans="1:32" x14ac:dyDescent="0.3">
      <c r="A219" s="1" t="s">
        <v>137</v>
      </c>
      <c r="B219" s="1" t="s">
        <v>121</v>
      </c>
      <c r="C219">
        <v>4505</v>
      </c>
      <c r="D219" s="1" t="s">
        <v>122</v>
      </c>
      <c r="E219">
        <v>41</v>
      </c>
      <c r="F219" s="1" t="s">
        <v>138</v>
      </c>
      <c r="G219" s="1" t="s">
        <v>124</v>
      </c>
      <c r="H219" s="1" t="s">
        <v>103</v>
      </c>
      <c r="I219" s="1" t="s">
        <v>139</v>
      </c>
      <c r="J219" s="1" t="s">
        <v>126</v>
      </c>
      <c r="K219" t="s">
        <v>127</v>
      </c>
      <c r="L219" t="s">
        <v>128</v>
      </c>
      <c r="M219" s="1" t="s">
        <v>140</v>
      </c>
      <c r="N219">
        <v>8300</v>
      </c>
      <c r="O219">
        <v>9000</v>
      </c>
      <c r="P219">
        <v>19200</v>
      </c>
      <c r="Q219">
        <v>24400</v>
      </c>
      <c r="R219">
        <v>27400</v>
      </c>
      <c r="S219">
        <v>0</v>
      </c>
      <c r="T219">
        <v>0</v>
      </c>
      <c r="U219">
        <v>0</v>
      </c>
      <c r="V219">
        <v>0</v>
      </c>
      <c r="W219">
        <v>8400</v>
      </c>
      <c r="X219">
        <v>8700</v>
      </c>
      <c r="Y219">
        <v>2.7855837970000001</v>
      </c>
      <c r="Z219">
        <v>-75.301936089999998</v>
      </c>
      <c r="AA219" s="1" t="s">
        <v>15</v>
      </c>
      <c r="AB219">
        <v>1361228150</v>
      </c>
      <c r="AC219" t="str">
        <f>MID(TablaPivotFinal[[#This Row],[Fecha]],1,4)</f>
        <v>2016</v>
      </c>
      <c r="AD219" t="str">
        <f>MID(TablaPivotFinal[[#This Row],[Fecha]],5,3)</f>
        <v>Ago</v>
      </c>
      <c r="AE219" s="1">
        <v>1361228150</v>
      </c>
      <c r="AF219" s="1">
        <v>164369</v>
      </c>
    </row>
    <row r="220" spans="1:32" x14ac:dyDescent="0.3">
      <c r="A220" s="1" t="s">
        <v>137</v>
      </c>
      <c r="B220" s="1" t="s">
        <v>121</v>
      </c>
      <c r="C220">
        <v>4505</v>
      </c>
      <c r="D220" s="1" t="s">
        <v>122</v>
      </c>
      <c r="E220">
        <v>41</v>
      </c>
      <c r="F220" s="1" t="s">
        <v>138</v>
      </c>
      <c r="G220" s="1" t="s">
        <v>124</v>
      </c>
      <c r="H220" s="1" t="s">
        <v>103</v>
      </c>
      <c r="I220" s="1" t="s">
        <v>139</v>
      </c>
      <c r="J220" s="1" t="s">
        <v>126</v>
      </c>
      <c r="K220" t="s">
        <v>127</v>
      </c>
      <c r="L220" t="s">
        <v>128</v>
      </c>
      <c r="M220" s="1" t="s">
        <v>140</v>
      </c>
      <c r="N220">
        <v>8300</v>
      </c>
      <c r="O220">
        <v>9000</v>
      </c>
      <c r="P220">
        <v>19200</v>
      </c>
      <c r="Q220">
        <v>24400</v>
      </c>
      <c r="R220">
        <v>27400</v>
      </c>
      <c r="S220">
        <v>0</v>
      </c>
      <c r="T220">
        <v>0</v>
      </c>
      <c r="U220">
        <v>0</v>
      </c>
      <c r="V220">
        <v>0</v>
      </c>
      <c r="W220">
        <v>8400</v>
      </c>
      <c r="X220">
        <v>8700</v>
      </c>
      <c r="Y220">
        <v>2.7855837970000001</v>
      </c>
      <c r="Z220">
        <v>-75.301936089999998</v>
      </c>
      <c r="AA220" s="1" t="s">
        <v>17</v>
      </c>
      <c r="AB220">
        <v>1567409064</v>
      </c>
      <c r="AC220" t="str">
        <f>MID(TablaPivotFinal[[#This Row],[Fecha]],1,4)</f>
        <v>2016</v>
      </c>
      <c r="AD220" t="str">
        <f>MID(TablaPivotFinal[[#This Row],[Fecha]],5,3)</f>
        <v>Dic</v>
      </c>
      <c r="AE220" s="1">
        <v>1567409064</v>
      </c>
      <c r="AF220" s="1">
        <v>190735</v>
      </c>
    </row>
    <row r="221" spans="1:32" x14ac:dyDescent="0.3">
      <c r="A221" s="1" t="s">
        <v>137</v>
      </c>
      <c r="B221" s="1" t="s">
        <v>121</v>
      </c>
      <c r="C221">
        <v>4505</v>
      </c>
      <c r="D221" s="1" t="s">
        <v>122</v>
      </c>
      <c r="E221">
        <v>41</v>
      </c>
      <c r="F221" s="1" t="s">
        <v>138</v>
      </c>
      <c r="G221" s="1" t="s">
        <v>124</v>
      </c>
      <c r="H221" s="1" t="s">
        <v>103</v>
      </c>
      <c r="I221" s="1" t="s">
        <v>139</v>
      </c>
      <c r="J221" s="1" t="s">
        <v>126</v>
      </c>
      <c r="K221" t="s">
        <v>127</v>
      </c>
      <c r="L221" t="s">
        <v>128</v>
      </c>
      <c r="M221" s="1" t="s">
        <v>140</v>
      </c>
      <c r="N221">
        <v>8300</v>
      </c>
      <c r="O221">
        <v>9000</v>
      </c>
      <c r="P221">
        <v>19200</v>
      </c>
      <c r="Q221">
        <v>24400</v>
      </c>
      <c r="R221">
        <v>27400</v>
      </c>
      <c r="S221">
        <v>0</v>
      </c>
      <c r="T221">
        <v>0</v>
      </c>
      <c r="U221">
        <v>0</v>
      </c>
      <c r="V221">
        <v>0</v>
      </c>
      <c r="W221">
        <v>8400</v>
      </c>
      <c r="X221">
        <v>8700</v>
      </c>
      <c r="Y221">
        <v>2.7855837970000001</v>
      </c>
      <c r="Z221">
        <v>-75.301936089999998</v>
      </c>
      <c r="AA221" s="1" t="s">
        <v>19</v>
      </c>
      <c r="AB221">
        <v>1383821850</v>
      </c>
      <c r="AC221" t="str">
        <f>MID(TablaPivotFinal[[#This Row],[Fecha]],1,4)</f>
        <v>2016</v>
      </c>
      <c r="AD221" t="str">
        <f>MID(TablaPivotFinal[[#This Row],[Fecha]],5,3)</f>
        <v>Ene</v>
      </c>
      <c r="AE221" s="1">
        <v>1383821850</v>
      </c>
      <c r="AF221" s="1">
        <v>178548</v>
      </c>
    </row>
    <row r="222" spans="1:32" x14ac:dyDescent="0.3">
      <c r="A222" s="1" t="s">
        <v>137</v>
      </c>
      <c r="B222" s="1" t="s">
        <v>121</v>
      </c>
      <c r="C222">
        <v>4505</v>
      </c>
      <c r="D222" s="1" t="s">
        <v>122</v>
      </c>
      <c r="E222">
        <v>41</v>
      </c>
      <c r="F222" s="1" t="s">
        <v>138</v>
      </c>
      <c r="G222" s="1" t="s">
        <v>124</v>
      </c>
      <c r="H222" s="1" t="s">
        <v>103</v>
      </c>
      <c r="I222" s="1" t="s">
        <v>139</v>
      </c>
      <c r="J222" s="1" t="s">
        <v>126</v>
      </c>
      <c r="K222" t="s">
        <v>127</v>
      </c>
      <c r="L222" t="s">
        <v>128</v>
      </c>
      <c r="M222" s="1" t="s">
        <v>140</v>
      </c>
      <c r="N222">
        <v>8300</v>
      </c>
      <c r="O222">
        <v>9000</v>
      </c>
      <c r="P222">
        <v>19200</v>
      </c>
      <c r="Q222">
        <v>24400</v>
      </c>
      <c r="R222">
        <v>27400</v>
      </c>
      <c r="S222">
        <v>0</v>
      </c>
      <c r="T222">
        <v>0</v>
      </c>
      <c r="U222">
        <v>0</v>
      </c>
      <c r="V222">
        <v>0</v>
      </c>
      <c r="W222">
        <v>8400</v>
      </c>
      <c r="X222">
        <v>8700</v>
      </c>
      <c r="Y222">
        <v>2.7855837970000001</v>
      </c>
      <c r="Z222">
        <v>-75.301936089999998</v>
      </c>
      <c r="AA222" s="1" t="s">
        <v>21</v>
      </c>
      <c r="AB222">
        <v>1166403750</v>
      </c>
      <c r="AC222" t="str">
        <f>MID(TablaPivotFinal[[#This Row],[Fecha]],1,4)</f>
        <v>2016</v>
      </c>
      <c r="AD222" t="str">
        <f>MID(TablaPivotFinal[[#This Row],[Fecha]],5,3)</f>
        <v>Feb</v>
      </c>
      <c r="AE222" s="1">
        <v>1166403750</v>
      </c>
      <c r="AF222" s="1">
        <v>142711</v>
      </c>
    </row>
    <row r="223" spans="1:32" x14ac:dyDescent="0.3">
      <c r="A223" s="1" t="s">
        <v>137</v>
      </c>
      <c r="B223" s="1" t="s">
        <v>121</v>
      </c>
      <c r="C223">
        <v>4505</v>
      </c>
      <c r="D223" s="1" t="s">
        <v>122</v>
      </c>
      <c r="E223">
        <v>41</v>
      </c>
      <c r="F223" s="1" t="s">
        <v>138</v>
      </c>
      <c r="G223" s="1" t="s">
        <v>124</v>
      </c>
      <c r="H223" s="1" t="s">
        <v>103</v>
      </c>
      <c r="I223" s="1" t="s">
        <v>139</v>
      </c>
      <c r="J223" s="1" t="s">
        <v>126</v>
      </c>
      <c r="K223" t="s">
        <v>127</v>
      </c>
      <c r="L223" t="s">
        <v>128</v>
      </c>
      <c r="M223" s="1" t="s">
        <v>140</v>
      </c>
      <c r="N223">
        <v>8300</v>
      </c>
      <c r="O223">
        <v>9000</v>
      </c>
      <c r="P223">
        <v>19200</v>
      </c>
      <c r="Q223">
        <v>24400</v>
      </c>
      <c r="R223">
        <v>27400</v>
      </c>
      <c r="S223">
        <v>0</v>
      </c>
      <c r="T223">
        <v>0</v>
      </c>
      <c r="U223">
        <v>0</v>
      </c>
      <c r="V223">
        <v>0</v>
      </c>
      <c r="W223">
        <v>8400</v>
      </c>
      <c r="X223">
        <v>8700</v>
      </c>
      <c r="Y223">
        <v>2.7855837970000001</v>
      </c>
      <c r="Z223">
        <v>-75.301936089999998</v>
      </c>
      <c r="AA223" s="1" t="s">
        <v>23</v>
      </c>
      <c r="AB223">
        <v>1269069650</v>
      </c>
      <c r="AC223" t="str">
        <f>MID(TablaPivotFinal[[#This Row],[Fecha]],1,4)</f>
        <v>2016</v>
      </c>
      <c r="AD223" t="str">
        <f>MID(TablaPivotFinal[[#This Row],[Fecha]],5,3)</f>
        <v>Jul</v>
      </c>
      <c r="AE223" s="1">
        <v>1269069650</v>
      </c>
      <c r="AF223" s="1">
        <v>160506</v>
      </c>
    </row>
    <row r="224" spans="1:32" x14ac:dyDescent="0.3">
      <c r="A224" s="1" t="s">
        <v>137</v>
      </c>
      <c r="B224" s="1" t="s">
        <v>121</v>
      </c>
      <c r="C224">
        <v>4505</v>
      </c>
      <c r="D224" s="1" t="s">
        <v>122</v>
      </c>
      <c r="E224">
        <v>41</v>
      </c>
      <c r="F224" s="1" t="s">
        <v>138</v>
      </c>
      <c r="G224" s="1" t="s">
        <v>124</v>
      </c>
      <c r="H224" s="1" t="s">
        <v>103</v>
      </c>
      <c r="I224" s="1" t="s">
        <v>139</v>
      </c>
      <c r="J224" s="1" t="s">
        <v>126</v>
      </c>
      <c r="K224" t="s">
        <v>127</v>
      </c>
      <c r="L224" t="s">
        <v>128</v>
      </c>
      <c r="M224" s="1" t="s">
        <v>140</v>
      </c>
      <c r="N224">
        <v>8300</v>
      </c>
      <c r="O224">
        <v>9000</v>
      </c>
      <c r="P224">
        <v>19200</v>
      </c>
      <c r="Q224">
        <v>24400</v>
      </c>
      <c r="R224">
        <v>27400</v>
      </c>
      <c r="S224">
        <v>0</v>
      </c>
      <c r="T224">
        <v>0</v>
      </c>
      <c r="U224">
        <v>0</v>
      </c>
      <c r="V224">
        <v>0</v>
      </c>
      <c r="W224">
        <v>8400</v>
      </c>
      <c r="X224">
        <v>8700</v>
      </c>
      <c r="Y224">
        <v>2.7855837970000001</v>
      </c>
      <c r="Z224">
        <v>-75.301936089999998</v>
      </c>
      <c r="AA224" s="1" t="s">
        <v>25</v>
      </c>
      <c r="AB224">
        <v>1263578800</v>
      </c>
      <c r="AC224" t="str">
        <f>MID(TablaPivotFinal[[#This Row],[Fecha]],1,4)</f>
        <v>2016</v>
      </c>
      <c r="AD224" t="str">
        <f>MID(TablaPivotFinal[[#This Row],[Fecha]],5,3)</f>
        <v>Jun</v>
      </c>
      <c r="AE224" s="1">
        <v>1263578800</v>
      </c>
      <c r="AF224" s="1">
        <v>155178</v>
      </c>
    </row>
    <row r="225" spans="1:32" x14ac:dyDescent="0.3">
      <c r="A225" s="1" t="s">
        <v>137</v>
      </c>
      <c r="B225" s="1" t="s">
        <v>121</v>
      </c>
      <c r="C225">
        <v>4505</v>
      </c>
      <c r="D225" s="1" t="s">
        <v>122</v>
      </c>
      <c r="E225">
        <v>41</v>
      </c>
      <c r="F225" s="1" t="s">
        <v>138</v>
      </c>
      <c r="G225" s="1" t="s">
        <v>124</v>
      </c>
      <c r="H225" s="1" t="s">
        <v>103</v>
      </c>
      <c r="I225" s="1" t="s">
        <v>139</v>
      </c>
      <c r="J225" s="1" t="s">
        <v>126</v>
      </c>
      <c r="K225" t="s">
        <v>127</v>
      </c>
      <c r="L225" t="s">
        <v>128</v>
      </c>
      <c r="M225" s="1" t="s">
        <v>140</v>
      </c>
      <c r="N225">
        <v>8300</v>
      </c>
      <c r="O225">
        <v>9000</v>
      </c>
      <c r="P225">
        <v>19200</v>
      </c>
      <c r="Q225">
        <v>24400</v>
      </c>
      <c r="R225">
        <v>27400</v>
      </c>
      <c r="S225">
        <v>0</v>
      </c>
      <c r="T225">
        <v>0</v>
      </c>
      <c r="U225">
        <v>0</v>
      </c>
      <c r="V225">
        <v>0</v>
      </c>
      <c r="W225">
        <v>8400</v>
      </c>
      <c r="X225">
        <v>8700</v>
      </c>
      <c r="Y225">
        <v>2.7855837970000001</v>
      </c>
      <c r="Z225">
        <v>-75.301936089999998</v>
      </c>
      <c r="AA225" s="1" t="s">
        <v>27</v>
      </c>
      <c r="AB225">
        <v>1312718150</v>
      </c>
      <c r="AC225" t="str">
        <f>MID(TablaPivotFinal[[#This Row],[Fecha]],1,4)</f>
        <v>2016</v>
      </c>
      <c r="AD225" t="str">
        <f>MID(TablaPivotFinal[[#This Row],[Fecha]],5,3)</f>
        <v>Mar</v>
      </c>
      <c r="AE225" s="1">
        <v>1312718150</v>
      </c>
      <c r="AF225" s="1">
        <v>163229</v>
      </c>
    </row>
    <row r="226" spans="1:32" x14ac:dyDescent="0.3">
      <c r="A226" s="1" t="s">
        <v>137</v>
      </c>
      <c r="B226" s="1" t="s">
        <v>121</v>
      </c>
      <c r="C226">
        <v>4505</v>
      </c>
      <c r="D226" s="1" t="s">
        <v>122</v>
      </c>
      <c r="E226">
        <v>41</v>
      </c>
      <c r="F226" s="1" t="s">
        <v>138</v>
      </c>
      <c r="G226" s="1" t="s">
        <v>124</v>
      </c>
      <c r="H226" s="1" t="s">
        <v>103</v>
      </c>
      <c r="I226" s="1" t="s">
        <v>139</v>
      </c>
      <c r="J226" s="1" t="s">
        <v>126</v>
      </c>
      <c r="K226" t="s">
        <v>127</v>
      </c>
      <c r="L226" t="s">
        <v>128</v>
      </c>
      <c r="M226" s="1" t="s">
        <v>140</v>
      </c>
      <c r="N226">
        <v>8300</v>
      </c>
      <c r="O226">
        <v>9000</v>
      </c>
      <c r="P226">
        <v>19200</v>
      </c>
      <c r="Q226">
        <v>24400</v>
      </c>
      <c r="R226">
        <v>27400</v>
      </c>
      <c r="S226">
        <v>0</v>
      </c>
      <c r="T226">
        <v>0</v>
      </c>
      <c r="U226">
        <v>0</v>
      </c>
      <c r="V226">
        <v>0</v>
      </c>
      <c r="W226">
        <v>8400</v>
      </c>
      <c r="X226">
        <v>8700</v>
      </c>
      <c r="Y226">
        <v>2.7855837970000001</v>
      </c>
      <c r="Z226">
        <v>-75.301936089999998</v>
      </c>
      <c r="AA226" s="1" t="s">
        <v>29</v>
      </c>
      <c r="AB226">
        <v>1299439900</v>
      </c>
      <c r="AC226" t="str">
        <f>MID(TablaPivotFinal[[#This Row],[Fecha]],1,4)</f>
        <v>2016</v>
      </c>
      <c r="AD226" t="str">
        <f>MID(TablaPivotFinal[[#This Row],[Fecha]],5,3)</f>
        <v>May</v>
      </c>
      <c r="AE226" s="1">
        <v>1299439900</v>
      </c>
      <c r="AF226" s="1">
        <v>158264</v>
      </c>
    </row>
    <row r="227" spans="1:32" x14ac:dyDescent="0.3">
      <c r="A227" s="1" t="s">
        <v>137</v>
      </c>
      <c r="B227" s="1" t="s">
        <v>121</v>
      </c>
      <c r="C227">
        <v>4505</v>
      </c>
      <c r="D227" s="1" t="s">
        <v>122</v>
      </c>
      <c r="E227">
        <v>41</v>
      </c>
      <c r="F227" s="1" t="s">
        <v>138</v>
      </c>
      <c r="G227" s="1" t="s">
        <v>124</v>
      </c>
      <c r="H227" s="1" t="s">
        <v>103</v>
      </c>
      <c r="I227" s="1" t="s">
        <v>139</v>
      </c>
      <c r="J227" s="1" t="s">
        <v>126</v>
      </c>
      <c r="K227" t="s">
        <v>127</v>
      </c>
      <c r="L227" t="s">
        <v>128</v>
      </c>
      <c r="M227" s="1" t="s">
        <v>140</v>
      </c>
      <c r="N227">
        <v>8300</v>
      </c>
      <c r="O227">
        <v>9000</v>
      </c>
      <c r="P227">
        <v>19200</v>
      </c>
      <c r="Q227">
        <v>24400</v>
      </c>
      <c r="R227">
        <v>27400</v>
      </c>
      <c r="S227">
        <v>0</v>
      </c>
      <c r="T227">
        <v>0</v>
      </c>
      <c r="U227">
        <v>0</v>
      </c>
      <c r="V227">
        <v>0</v>
      </c>
      <c r="W227">
        <v>8400</v>
      </c>
      <c r="X227">
        <v>8700</v>
      </c>
      <c r="Y227">
        <v>2.7855837970000001</v>
      </c>
      <c r="Z227">
        <v>-75.301936089999998</v>
      </c>
      <c r="AA227" s="1" t="s">
        <v>31</v>
      </c>
      <c r="AB227">
        <v>1393672350</v>
      </c>
      <c r="AC227" t="str">
        <f>MID(TablaPivotFinal[[#This Row],[Fecha]],1,4)</f>
        <v>2016</v>
      </c>
      <c r="AD227" t="str">
        <f>MID(TablaPivotFinal[[#This Row],[Fecha]],5,3)</f>
        <v>Nov</v>
      </c>
      <c r="AE227" s="1">
        <v>1393672350</v>
      </c>
      <c r="AF227" s="1">
        <v>165432</v>
      </c>
    </row>
    <row r="228" spans="1:32" x14ac:dyDescent="0.3">
      <c r="A228" s="1" t="s">
        <v>137</v>
      </c>
      <c r="B228" s="1" t="s">
        <v>121</v>
      </c>
      <c r="C228">
        <v>4505</v>
      </c>
      <c r="D228" s="1" t="s">
        <v>122</v>
      </c>
      <c r="E228">
        <v>41</v>
      </c>
      <c r="F228" s="1" t="s">
        <v>138</v>
      </c>
      <c r="G228" s="1" t="s">
        <v>124</v>
      </c>
      <c r="H228" s="1" t="s">
        <v>103</v>
      </c>
      <c r="I228" s="1" t="s">
        <v>139</v>
      </c>
      <c r="J228" s="1" t="s">
        <v>126</v>
      </c>
      <c r="K228" t="s">
        <v>127</v>
      </c>
      <c r="L228" t="s">
        <v>128</v>
      </c>
      <c r="M228" s="1" t="s">
        <v>140</v>
      </c>
      <c r="N228">
        <v>8300</v>
      </c>
      <c r="O228">
        <v>9000</v>
      </c>
      <c r="P228">
        <v>19200</v>
      </c>
      <c r="Q228">
        <v>24400</v>
      </c>
      <c r="R228">
        <v>27400</v>
      </c>
      <c r="S228">
        <v>0</v>
      </c>
      <c r="T228">
        <v>0</v>
      </c>
      <c r="U228">
        <v>0</v>
      </c>
      <c r="V228">
        <v>0</v>
      </c>
      <c r="W228">
        <v>8400</v>
      </c>
      <c r="X228">
        <v>8700</v>
      </c>
      <c r="Y228">
        <v>2.7855837970000001</v>
      </c>
      <c r="Z228">
        <v>-75.301936089999998</v>
      </c>
      <c r="AA228" s="1" t="s">
        <v>33</v>
      </c>
      <c r="AB228">
        <v>1409495800</v>
      </c>
      <c r="AC228" t="str">
        <f>MID(TablaPivotFinal[[#This Row],[Fecha]],1,4)</f>
        <v>2016</v>
      </c>
      <c r="AD228" t="str">
        <f>MID(TablaPivotFinal[[#This Row],[Fecha]],5,3)</f>
        <v>Oct</v>
      </c>
      <c r="AE228" s="1">
        <v>1409495800</v>
      </c>
      <c r="AF228" s="1">
        <v>169879</v>
      </c>
    </row>
    <row r="229" spans="1:32" x14ac:dyDescent="0.3">
      <c r="A229" s="1" t="s">
        <v>137</v>
      </c>
      <c r="B229" s="1" t="s">
        <v>121</v>
      </c>
      <c r="C229">
        <v>4505</v>
      </c>
      <c r="D229" s="1" t="s">
        <v>122</v>
      </c>
      <c r="E229">
        <v>41</v>
      </c>
      <c r="F229" s="1" t="s">
        <v>138</v>
      </c>
      <c r="G229" s="1" t="s">
        <v>124</v>
      </c>
      <c r="H229" s="1" t="s">
        <v>103</v>
      </c>
      <c r="I229" s="1" t="s">
        <v>139</v>
      </c>
      <c r="J229" s="1" t="s">
        <v>126</v>
      </c>
      <c r="K229" t="s">
        <v>127</v>
      </c>
      <c r="L229" t="s">
        <v>128</v>
      </c>
      <c r="M229" s="1" t="s">
        <v>140</v>
      </c>
      <c r="N229">
        <v>8300</v>
      </c>
      <c r="O229">
        <v>9000</v>
      </c>
      <c r="P229">
        <v>19200</v>
      </c>
      <c r="Q229">
        <v>24400</v>
      </c>
      <c r="R229">
        <v>27400</v>
      </c>
      <c r="S229">
        <v>0</v>
      </c>
      <c r="T229">
        <v>0</v>
      </c>
      <c r="U229">
        <v>0</v>
      </c>
      <c r="V229">
        <v>0</v>
      </c>
      <c r="W229">
        <v>8400</v>
      </c>
      <c r="X229">
        <v>8700</v>
      </c>
      <c r="Y229">
        <v>2.7855837970000001</v>
      </c>
      <c r="Z229">
        <v>-75.301936089999998</v>
      </c>
      <c r="AA229" s="1" t="s">
        <v>35</v>
      </c>
      <c r="AB229">
        <v>1324864300</v>
      </c>
      <c r="AC229" t="str">
        <f>MID(TablaPivotFinal[[#This Row],[Fecha]],1,4)</f>
        <v>2016</v>
      </c>
      <c r="AD229" t="str">
        <f>MID(TablaPivotFinal[[#This Row],[Fecha]],5,3)</f>
        <v>Sep</v>
      </c>
      <c r="AE229" s="1">
        <v>1324864300</v>
      </c>
      <c r="AF229" s="1">
        <v>157680</v>
      </c>
    </row>
    <row r="230" spans="1:32" x14ac:dyDescent="0.3">
      <c r="A230" s="1" t="s">
        <v>137</v>
      </c>
      <c r="B230" s="1" t="s">
        <v>121</v>
      </c>
      <c r="C230">
        <v>4505</v>
      </c>
      <c r="D230" s="1" t="s">
        <v>122</v>
      </c>
      <c r="E230">
        <v>41</v>
      </c>
      <c r="F230" s="1" t="s">
        <v>138</v>
      </c>
      <c r="G230" s="1" t="s">
        <v>124</v>
      </c>
      <c r="H230" s="1" t="s">
        <v>103</v>
      </c>
      <c r="I230" s="1" t="s">
        <v>139</v>
      </c>
      <c r="J230" s="1" t="s">
        <v>126</v>
      </c>
      <c r="K230" t="s">
        <v>127</v>
      </c>
      <c r="L230" t="s">
        <v>128</v>
      </c>
      <c r="M230" s="1" t="s">
        <v>140</v>
      </c>
      <c r="N230">
        <v>8300</v>
      </c>
      <c r="O230">
        <v>9000</v>
      </c>
      <c r="P230">
        <v>19200</v>
      </c>
      <c r="Q230">
        <v>24400</v>
      </c>
      <c r="R230">
        <v>27400</v>
      </c>
      <c r="S230">
        <v>0</v>
      </c>
      <c r="T230">
        <v>0</v>
      </c>
      <c r="U230">
        <v>0</v>
      </c>
      <c r="V230">
        <v>0</v>
      </c>
      <c r="W230">
        <v>8400</v>
      </c>
      <c r="X230">
        <v>8700</v>
      </c>
      <c r="Y230">
        <v>2.7855837970000001</v>
      </c>
      <c r="Z230">
        <v>-75.301936089999998</v>
      </c>
      <c r="AA230" s="1" t="s">
        <v>37</v>
      </c>
      <c r="AB230">
        <v>1356628500</v>
      </c>
      <c r="AC230" t="str">
        <f>MID(TablaPivotFinal[[#This Row],[Fecha]],1,4)</f>
        <v>2017</v>
      </c>
      <c r="AD230" t="str">
        <f>MID(TablaPivotFinal[[#This Row],[Fecha]],5,3)</f>
        <v>Abr</v>
      </c>
      <c r="AE230" s="1">
        <v>1356628500</v>
      </c>
      <c r="AF230" s="1">
        <v>5295.7</v>
      </c>
    </row>
    <row r="231" spans="1:32" x14ac:dyDescent="0.3">
      <c r="A231" s="1" t="s">
        <v>137</v>
      </c>
      <c r="B231" s="1" t="s">
        <v>121</v>
      </c>
      <c r="C231">
        <v>4505</v>
      </c>
      <c r="D231" s="1" t="s">
        <v>122</v>
      </c>
      <c r="E231">
        <v>41</v>
      </c>
      <c r="F231" s="1" t="s">
        <v>138</v>
      </c>
      <c r="G231" s="1" t="s">
        <v>124</v>
      </c>
      <c r="H231" s="1" t="s">
        <v>103</v>
      </c>
      <c r="I231" s="1" t="s">
        <v>139</v>
      </c>
      <c r="J231" s="1" t="s">
        <v>126</v>
      </c>
      <c r="K231" t="s">
        <v>127</v>
      </c>
      <c r="L231" t="s">
        <v>128</v>
      </c>
      <c r="M231" s="1" t="s">
        <v>140</v>
      </c>
      <c r="N231">
        <v>8300</v>
      </c>
      <c r="O231">
        <v>9000</v>
      </c>
      <c r="P231">
        <v>19200</v>
      </c>
      <c r="Q231">
        <v>24400</v>
      </c>
      <c r="R231">
        <v>27400</v>
      </c>
      <c r="S231">
        <v>0</v>
      </c>
      <c r="T231">
        <v>0</v>
      </c>
      <c r="U231">
        <v>0</v>
      </c>
      <c r="V231">
        <v>0</v>
      </c>
      <c r="W231">
        <v>8400</v>
      </c>
      <c r="X231">
        <v>8700</v>
      </c>
      <c r="Y231">
        <v>2.7855837970000001</v>
      </c>
      <c r="Z231">
        <v>-75.301936089999998</v>
      </c>
      <c r="AA231" s="1" t="s">
        <v>39</v>
      </c>
      <c r="AB231">
        <v>1410243450</v>
      </c>
      <c r="AC231" t="str">
        <f>MID(TablaPivotFinal[[#This Row],[Fecha]],1,4)</f>
        <v>2017</v>
      </c>
      <c r="AD231" t="str">
        <f>MID(TablaPivotFinal[[#This Row],[Fecha]],5,3)</f>
        <v>Ago</v>
      </c>
      <c r="AE231" s="1">
        <v>1410243450</v>
      </c>
      <c r="AF231" s="1">
        <v>5216.4516130000002</v>
      </c>
    </row>
    <row r="232" spans="1:32" x14ac:dyDescent="0.3">
      <c r="A232" s="1" t="s">
        <v>137</v>
      </c>
      <c r="B232" s="1" t="s">
        <v>121</v>
      </c>
      <c r="C232">
        <v>4505</v>
      </c>
      <c r="D232" s="1" t="s">
        <v>122</v>
      </c>
      <c r="E232">
        <v>41</v>
      </c>
      <c r="F232" s="1" t="s">
        <v>138</v>
      </c>
      <c r="G232" s="1" t="s">
        <v>124</v>
      </c>
      <c r="H232" s="1" t="s">
        <v>103</v>
      </c>
      <c r="I232" s="1" t="s">
        <v>139</v>
      </c>
      <c r="J232" s="1" t="s">
        <v>126</v>
      </c>
      <c r="K232" t="s">
        <v>127</v>
      </c>
      <c r="L232" t="s">
        <v>128</v>
      </c>
      <c r="M232" s="1" t="s">
        <v>140</v>
      </c>
      <c r="N232">
        <v>8300</v>
      </c>
      <c r="O232">
        <v>9000</v>
      </c>
      <c r="P232">
        <v>19200</v>
      </c>
      <c r="Q232">
        <v>24400</v>
      </c>
      <c r="R232">
        <v>27400</v>
      </c>
      <c r="S232">
        <v>0</v>
      </c>
      <c r="T232">
        <v>0</v>
      </c>
      <c r="U232">
        <v>0</v>
      </c>
      <c r="V232">
        <v>0</v>
      </c>
      <c r="W232">
        <v>8400</v>
      </c>
      <c r="X232">
        <v>8700</v>
      </c>
      <c r="Y232">
        <v>2.7855837970000001</v>
      </c>
      <c r="Z232">
        <v>-75.301936089999998</v>
      </c>
      <c r="AA232" s="1" t="s">
        <v>41</v>
      </c>
      <c r="AB232">
        <v>1599764450</v>
      </c>
      <c r="AC232" t="str">
        <f>MID(TablaPivotFinal[[#This Row],[Fecha]],1,4)</f>
        <v>2017</v>
      </c>
      <c r="AD232" t="str">
        <f>MID(TablaPivotFinal[[#This Row],[Fecha]],5,3)</f>
        <v>Dic</v>
      </c>
      <c r="AE232" s="1">
        <v>1599764450</v>
      </c>
      <c r="AF232" s="1">
        <v>6063.0322580000002</v>
      </c>
    </row>
    <row r="233" spans="1:32" x14ac:dyDescent="0.3">
      <c r="A233" s="1" t="s">
        <v>137</v>
      </c>
      <c r="B233" s="1" t="s">
        <v>121</v>
      </c>
      <c r="C233">
        <v>4505</v>
      </c>
      <c r="D233" s="1" t="s">
        <v>122</v>
      </c>
      <c r="E233">
        <v>41</v>
      </c>
      <c r="F233" s="1" t="s">
        <v>138</v>
      </c>
      <c r="G233" s="1" t="s">
        <v>124</v>
      </c>
      <c r="H233" s="1" t="s">
        <v>103</v>
      </c>
      <c r="I233" s="1" t="s">
        <v>139</v>
      </c>
      <c r="J233" s="1" t="s">
        <v>126</v>
      </c>
      <c r="K233" t="s">
        <v>127</v>
      </c>
      <c r="L233" t="s">
        <v>128</v>
      </c>
      <c r="M233" s="1" t="s">
        <v>140</v>
      </c>
      <c r="N233">
        <v>8300</v>
      </c>
      <c r="O233">
        <v>9000</v>
      </c>
      <c r="P233">
        <v>19200</v>
      </c>
      <c r="Q233">
        <v>24400</v>
      </c>
      <c r="R233">
        <v>27400</v>
      </c>
      <c r="S233">
        <v>0</v>
      </c>
      <c r="T233">
        <v>0</v>
      </c>
      <c r="U233">
        <v>0</v>
      </c>
      <c r="V233">
        <v>0</v>
      </c>
      <c r="W233">
        <v>8400</v>
      </c>
      <c r="X233">
        <v>8700</v>
      </c>
      <c r="Y233">
        <v>2.7855837970000001</v>
      </c>
      <c r="Z233">
        <v>-75.301936089999998</v>
      </c>
      <c r="AA233" s="1" t="s">
        <v>43</v>
      </c>
      <c r="AB233">
        <v>1439550750</v>
      </c>
      <c r="AC233" t="str">
        <f>MID(TablaPivotFinal[[#This Row],[Fecha]],1,4)</f>
        <v>2017</v>
      </c>
      <c r="AD233" t="str">
        <f>MID(TablaPivotFinal[[#This Row],[Fecha]],5,3)</f>
        <v>Ene</v>
      </c>
      <c r="AE233" s="1">
        <v>1439550750</v>
      </c>
      <c r="AF233" s="1">
        <v>5556.9032260000004</v>
      </c>
    </row>
    <row r="234" spans="1:32" x14ac:dyDescent="0.3">
      <c r="A234" s="1" t="s">
        <v>137</v>
      </c>
      <c r="B234" s="1" t="s">
        <v>121</v>
      </c>
      <c r="C234">
        <v>4505</v>
      </c>
      <c r="D234" s="1" t="s">
        <v>122</v>
      </c>
      <c r="E234">
        <v>41</v>
      </c>
      <c r="F234" s="1" t="s">
        <v>138</v>
      </c>
      <c r="G234" s="1" t="s">
        <v>124</v>
      </c>
      <c r="H234" s="1" t="s">
        <v>103</v>
      </c>
      <c r="I234" s="1" t="s">
        <v>139</v>
      </c>
      <c r="J234" s="1" t="s">
        <v>126</v>
      </c>
      <c r="K234" t="s">
        <v>127</v>
      </c>
      <c r="L234" t="s">
        <v>128</v>
      </c>
      <c r="M234" s="1" t="s">
        <v>140</v>
      </c>
      <c r="N234">
        <v>8300</v>
      </c>
      <c r="O234">
        <v>9000</v>
      </c>
      <c r="P234">
        <v>19200</v>
      </c>
      <c r="Q234">
        <v>24400</v>
      </c>
      <c r="R234">
        <v>27400</v>
      </c>
      <c r="S234">
        <v>0</v>
      </c>
      <c r="T234">
        <v>0</v>
      </c>
      <c r="U234">
        <v>0</v>
      </c>
      <c r="V234">
        <v>0</v>
      </c>
      <c r="W234">
        <v>8400</v>
      </c>
      <c r="X234">
        <v>8700</v>
      </c>
      <c r="Y234">
        <v>2.7855837970000001</v>
      </c>
      <c r="Z234">
        <v>-75.301936089999998</v>
      </c>
      <c r="AA234" s="1" t="s">
        <v>45</v>
      </c>
      <c r="AB234">
        <v>1122225400</v>
      </c>
      <c r="AC234" t="str">
        <f>MID(TablaPivotFinal[[#This Row],[Fecha]],1,4)</f>
        <v>2017</v>
      </c>
      <c r="AD234" t="str">
        <f>MID(TablaPivotFinal[[#This Row],[Fecha]],5,3)</f>
        <v>Feb</v>
      </c>
      <c r="AE234" s="1">
        <v>1122225400</v>
      </c>
      <c r="AF234" s="1">
        <v>4568.3214289999996</v>
      </c>
    </row>
    <row r="235" spans="1:32" x14ac:dyDescent="0.3">
      <c r="A235" s="1" t="s">
        <v>137</v>
      </c>
      <c r="B235" s="1" t="s">
        <v>121</v>
      </c>
      <c r="C235">
        <v>4505</v>
      </c>
      <c r="D235" s="1" t="s">
        <v>122</v>
      </c>
      <c r="E235">
        <v>41</v>
      </c>
      <c r="F235" s="1" t="s">
        <v>138</v>
      </c>
      <c r="G235" s="1" t="s">
        <v>124</v>
      </c>
      <c r="H235" s="1" t="s">
        <v>103</v>
      </c>
      <c r="I235" s="1" t="s">
        <v>139</v>
      </c>
      <c r="J235" s="1" t="s">
        <v>126</v>
      </c>
      <c r="K235" t="s">
        <v>127</v>
      </c>
      <c r="L235" t="s">
        <v>128</v>
      </c>
      <c r="M235" s="1" t="s">
        <v>140</v>
      </c>
      <c r="N235">
        <v>8300</v>
      </c>
      <c r="O235">
        <v>9000</v>
      </c>
      <c r="P235">
        <v>19200</v>
      </c>
      <c r="Q235">
        <v>24400</v>
      </c>
      <c r="R235">
        <v>27400</v>
      </c>
      <c r="S235">
        <v>0</v>
      </c>
      <c r="T235">
        <v>0</v>
      </c>
      <c r="U235">
        <v>0</v>
      </c>
      <c r="V235">
        <v>0</v>
      </c>
      <c r="W235">
        <v>8400</v>
      </c>
      <c r="X235">
        <v>8700</v>
      </c>
      <c r="Y235">
        <v>2.7855837970000001</v>
      </c>
      <c r="Z235">
        <v>-75.301936089999998</v>
      </c>
      <c r="AA235" s="1" t="s">
        <v>47</v>
      </c>
      <c r="AB235">
        <v>1442567850</v>
      </c>
      <c r="AC235" t="str">
        <f>MID(TablaPivotFinal[[#This Row],[Fecha]],1,4)</f>
        <v>2017</v>
      </c>
      <c r="AD235" t="str">
        <f>MID(TablaPivotFinal[[#This Row],[Fecha]],5,3)</f>
        <v>Jul</v>
      </c>
      <c r="AE235" s="1">
        <v>1442567850</v>
      </c>
      <c r="AF235" s="1">
        <v>5357.2258060000004</v>
      </c>
    </row>
    <row r="236" spans="1:32" x14ac:dyDescent="0.3">
      <c r="A236" s="1" t="s">
        <v>137</v>
      </c>
      <c r="B236" s="1" t="s">
        <v>121</v>
      </c>
      <c r="C236">
        <v>4505</v>
      </c>
      <c r="D236" s="1" t="s">
        <v>122</v>
      </c>
      <c r="E236">
        <v>41</v>
      </c>
      <c r="F236" s="1" t="s">
        <v>138</v>
      </c>
      <c r="G236" s="1" t="s">
        <v>124</v>
      </c>
      <c r="H236" s="1" t="s">
        <v>103</v>
      </c>
      <c r="I236" s="1" t="s">
        <v>139</v>
      </c>
      <c r="J236" s="1" t="s">
        <v>126</v>
      </c>
      <c r="K236" t="s">
        <v>127</v>
      </c>
      <c r="L236" t="s">
        <v>128</v>
      </c>
      <c r="M236" s="1" t="s">
        <v>140</v>
      </c>
      <c r="N236">
        <v>8300</v>
      </c>
      <c r="O236">
        <v>9000</v>
      </c>
      <c r="P236">
        <v>19200</v>
      </c>
      <c r="Q236">
        <v>24400</v>
      </c>
      <c r="R236">
        <v>27400</v>
      </c>
      <c r="S236">
        <v>0</v>
      </c>
      <c r="T236">
        <v>0</v>
      </c>
      <c r="U236">
        <v>0</v>
      </c>
      <c r="V236">
        <v>0</v>
      </c>
      <c r="W236">
        <v>8400</v>
      </c>
      <c r="X236">
        <v>8700</v>
      </c>
      <c r="Y236">
        <v>2.7855837970000001</v>
      </c>
      <c r="Z236">
        <v>-75.301936089999998</v>
      </c>
      <c r="AA236" s="1" t="s">
        <v>49</v>
      </c>
      <c r="AB236">
        <v>1380126950</v>
      </c>
      <c r="AC236" t="str">
        <f>MID(TablaPivotFinal[[#This Row],[Fecha]],1,4)</f>
        <v>2017</v>
      </c>
      <c r="AD236" t="str">
        <f>MID(TablaPivotFinal[[#This Row],[Fecha]],5,3)</f>
        <v>Jun</v>
      </c>
      <c r="AE236" s="1">
        <v>1380126950</v>
      </c>
      <c r="AF236" s="1">
        <v>5315.0666670000001</v>
      </c>
    </row>
    <row r="237" spans="1:32" x14ac:dyDescent="0.3">
      <c r="A237" s="1" t="s">
        <v>137</v>
      </c>
      <c r="B237" s="1" t="s">
        <v>121</v>
      </c>
      <c r="C237">
        <v>4505</v>
      </c>
      <c r="D237" s="1" t="s">
        <v>122</v>
      </c>
      <c r="E237">
        <v>41</v>
      </c>
      <c r="F237" s="1" t="s">
        <v>138</v>
      </c>
      <c r="G237" s="1" t="s">
        <v>124</v>
      </c>
      <c r="H237" s="1" t="s">
        <v>103</v>
      </c>
      <c r="I237" s="1" t="s">
        <v>139</v>
      </c>
      <c r="J237" s="1" t="s">
        <v>126</v>
      </c>
      <c r="K237" t="s">
        <v>127</v>
      </c>
      <c r="L237" t="s">
        <v>128</v>
      </c>
      <c r="M237" s="1" t="s">
        <v>140</v>
      </c>
      <c r="N237">
        <v>8300</v>
      </c>
      <c r="O237">
        <v>9000</v>
      </c>
      <c r="P237">
        <v>19200</v>
      </c>
      <c r="Q237">
        <v>24400</v>
      </c>
      <c r="R237">
        <v>27400</v>
      </c>
      <c r="S237">
        <v>0</v>
      </c>
      <c r="T237">
        <v>0</v>
      </c>
      <c r="U237">
        <v>0</v>
      </c>
      <c r="V237">
        <v>0</v>
      </c>
      <c r="W237">
        <v>8400</v>
      </c>
      <c r="X237">
        <v>8700</v>
      </c>
      <c r="Y237">
        <v>2.7855837970000001</v>
      </c>
      <c r="Z237">
        <v>-75.301936089999998</v>
      </c>
      <c r="AA237" s="1" t="s">
        <v>51</v>
      </c>
      <c r="AB237">
        <v>1341164500</v>
      </c>
      <c r="AC237" t="str">
        <f>MID(TablaPivotFinal[[#This Row],[Fecha]],1,4)</f>
        <v>2017</v>
      </c>
      <c r="AD237" t="str">
        <f>MID(TablaPivotFinal[[#This Row],[Fecha]],5,3)</f>
        <v>Mar</v>
      </c>
      <c r="AE237" s="1">
        <v>1341164500</v>
      </c>
      <c r="AF237" s="1">
        <v>4926.9032260000004</v>
      </c>
    </row>
    <row r="238" spans="1:32" x14ac:dyDescent="0.3">
      <c r="A238" s="1" t="s">
        <v>137</v>
      </c>
      <c r="B238" s="1" t="s">
        <v>121</v>
      </c>
      <c r="C238">
        <v>4505</v>
      </c>
      <c r="D238" s="1" t="s">
        <v>122</v>
      </c>
      <c r="E238">
        <v>41</v>
      </c>
      <c r="F238" s="1" t="s">
        <v>138</v>
      </c>
      <c r="G238" s="1" t="s">
        <v>124</v>
      </c>
      <c r="H238" s="1" t="s">
        <v>103</v>
      </c>
      <c r="I238" s="1" t="s">
        <v>139</v>
      </c>
      <c r="J238" s="1" t="s">
        <v>126</v>
      </c>
      <c r="K238" t="s">
        <v>127</v>
      </c>
      <c r="L238" t="s">
        <v>128</v>
      </c>
      <c r="M238" s="1" t="s">
        <v>140</v>
      </c>
      <c r="N238">
        <v>8300</v>
      </c>
      <c r="O238">
        <v>9000</v>
      </c>
      <c r="P238">
        <v>19200</v>
      </c>
      <c r="Q238">
        <v>24400</v>
      </c>
      <c r="R238">
        <v>27400</v>
      </c>
      <c r="S238">
        <v>0</v>
      </c>
      <c r="T238">
        <v>0</v>
      </c>
      <c r="U238">
        <v>0</v>
      </c>
      <c r="V238">
        <v>0</v>
      </c>
      <c r="W238">
        <v>8400</v>
      </c>
      <c r="X238">
        <v>8700</v>
      </c>
      <c r="Y238">
        <v>2.7855837970000001</v>
      </c>
      <c r="Z238">
        <v>-75.301936089999998</v>
      </c>
      <c r="AA238" s="1" t="s">
        <v>53</v>
      </c>
      <c r="AB238">
        <v>1297133300</v>
      </c>
      <c r="AC238" t="str">
        <f>MID(TablaPivotFinal[[#This Row],[Fecha]],1,4)</f>
        <v>2017</v>
      </c>
      <c r="AD238" t="str">
        <f>MID(TablaPivotFinal[[#This Row],[Fecha]],5,3)</f>
        <v>May</v>
      </c>
      <c r="AE238" s="1">
        <v>1297133300</v>
      </c>
      <c r="AF238" s="1">
        <v>4879.8064519999998</v>
      </c>
    </row>
    <row r="239" spans="1:32" x14ac:dyDescent="0.3">
      <c r="A239" s="1" t="s">
        <v>137</v>
      </c>
      <c r="B239" s="1" t="s">
        <v>121</v>
      </c>
      <c r="C239">
        <v>4505</v>
      </c>
      <c r="D239" s="1" t="s">
        <v>122</v>
      </c>
      <c r="E239">
        <v>41</v>
      </c>
      <c r="F239" s="1" t="s">
        <v>138</v>
      </c>
      <c r="G239" s="1" t="s">
        <v>124</v>
      </c>
      <c r="H239" s="1" t="s">
        <v>103</v>
      </c>
      <c r="I239" s="1" t="s">
        <v>139</v>
      </c>
      <c r="J239" s="1" t="s">
        <v>126</v>
      </c>
      <c r="K239" t="s">
        <v>127</v>
      </c>
      <c r="L239" t="s">
        <v>128</v>
      </c>
      <c r="M239" s="1" t="s">
        <v>140</v>
      </c>
      <c r="N239">
        <v>8300</v>
      </c>
      <c r="O239">
        <v>9000</v>
      </c>
      <c r="P239">
        <v>19200</v>
      </c>
      <c r="Q239">
        <v>24400</v>
      </c>
      <c r="R239">
        <v>27400</v>
      </c>
      <c r="S239">
        <v>0</v>
      </c>
      <c r="T239">
        <v>0</v>
      </c>
      <c r="U239">
        <v>0</v>
      </c>
      <c r="V239">
        <v>0</v>
      </c>
      <c r="W239">
        <v>8400</v>
      </c>
      <c r="X239">
        <v>8700</v>
      </c>
      <c r="Y239">
        <v>2.7855837970000001</v>
      </c>
      <c r="Z239">
        <v>-75.301936089999998</v>
      </c>
      <c r="AA239" s="1" t="s">
        <v>55</v>
      </c>
      <c r="AB239">
        <v>1353968700</v>
      </c>
      <c r="AC239" t="str">
        <f>MID(TablaPivotFinal[[#This Row],[Fecha]],1,4)</f>
        <v>2017</v>
      </c>
      <c r="AD239" t="str">
        <f>MID(TablaPivotFinal[[#This Row],[Fecha]],5,3)</f>
        <v>Nov</v>
      </c>
      <c r="AE239" s="1">
        <v>1353968700</v>
      </c>
      <c r="AF239" s="1">
        <v>5217.7333330000001</v>
      </c>
    </row>
    <row r="240" spans="1:32" x14ac:dyDescent="0.3">
      <c r="A240" s="1" t="s">
        <v>137</v>
      </c>
      <c r="B240" s="1" t="s">
        <v>121</v>
      </c>
      <c r="C240">
        <v>4505</v>
      </c>
      <c r="D240" s="1" t="s">
        <v>122</v>
      </c>
      <c r="E240">
        <v>41</v>
      </c>
      <c r="F240" s="1" t="s">
        <v>138</v>
      </c>
      <c r="G240" s="1" t="s">
        <v>124</v>
      </c>
      <c r="H240" s="1" t="s">
        <v>103</v>
      </c>
      <c r="I240" s="1" t="s">
        <v>139</v>
      </c>
      <c r="J240" s="1" t="s">
        <v>126</v>
      </c>
      <c r="K240" t="s">
        <v>127</v>
      </c>
      <c r="L240" t="s">
        <v>128</v>
      </c>
      <c r="M240" s="1" t="s">
        <v>140</v>
      </c>
      <c r="N240">
        <v>8300</v>
      </c>
      <c r="O240">
        <v>9000</v>
      </c>
      <c r="P240">
        <v>19200</v>
      </c>
      <c r="Q240">
        <v>24400</v>
      </c>
      <c r="R240">
        <v>27400</v>
      </c>
      <c r="S240">
        <v>0</v>
      </c>
      <c r="T240">
        <v>0</v>
      </c>
      <c r="U240">
        <v>0</v>
      </c>
      <c r="V240">
        <v>0</v>
      </c>
      <c r="W240">
        <v>8400</v>
      </c>
      <c r="X240">
        <v>8700</v>
      </c>
      <c r="Y240">
        <v>2.7855837970000001</v>
      </c>
      <c r="Z240">
        <v>-75.301936089999998</v>
      </c>
      <c r="AA240" s="1" t="s">
        <v>57</v>
      </c>
      <c r="AB240">
        <v>1378981400</v>
      </c>
      <c r="AC240" t="str">
        <f>MID(TablaPivotFinal[[#This Row],[Fecha]],1,4)</f>
        <v>2017</v>
      </c>
      <c r="AD240" t="str">
        <f>MID(TablaPivotFinal[[#This Row],[Fecha]],5,3)</f>
        <v>Oct</v>
      </c>
      <c r="AE240" s="1">
        <v>1378981400</v>
      </c>
      <c r="AF240" s="1">
        <v>5153.3870969999998</v>
      </c>
    </row>
    <row r="241" spans="1:32" x14ac:dyDescent="0.3">
      <c r="A241" s="1" t="s">
        <v>137</v>
      </c>
      <c r="B241" s="1" t="s">
        <v>121</v>
      </c>
      <c r="C241">
        <v>4505</v>
      </c>
      <c r="D241" s="1" t="s">
        <v>122</v>
      </c>
      <c r="E241">
        <v>41</v>
      </c>
      <c r="F241" s="1" t="s">
        <v>138</v>
      </c>
      <c r="G241" s="1" t="s">
        <v>124</v>
      </c>
      <c r="H241" s="1" t="s">
        <v>103</v>
      </c>
      <c r="I241" s="1" t="s">
        <v>139</v>
      </c>
      <c r="J241" s="1" t="s">
        <v>126</v>
      </c>
      <c r="K241" t="s">
        <v>127</v>
      </c>
      <c r="L241" t="s">
        <v>128</v>
      </c>
      <c r="M241" s="1" t="s">
        <v>140</v>
      </c>
      <c r="N241">
        <v>8300</v>
      </c>
      <c r="O241">
        <v>9000</v>
      </c>
      <c r="P241">
        <v>19200</v>
      </c>
      <c r="Q241">
        <v>24400</v>
      </c>
      <c r="R241">
        <v>27400</v>
      </c>
      <c r="S241">
        <v>0</v>
      </c>
      <c r="T241">
        <v>0</v>
      </c>
      <c r="U241">
        <v>0</v>
      </c>
      <c r="V241">
        <v>0</v>
      </c>
      <c r="W241">
        <v>8400</v>
      </c>
      <c r="X241">
        <v>8700</v>
      </c>
      <c r="Y241">
        <v>2.7855837970000001</v>
      </c>
      <c r="Z241">
        <v>-75.301936089999998</v>
      </c>
      <c r="AA241" s="1" t="s">
        <v>59</v>
      </c>
      <c r="AB241">
        <v>1331761050</v>
      </c>
      <c r="AC241" t="str">
        <f>MID(TablaPivotFinal[[#This Row],[Fecha]],1,4)</f>
        <v>2017</v>
      </c>
      <c r="AD241" t="str">
        <f>MID(TablaPivotFinal[[#This Row],[Fecha]],5,3)</f>
        <v>Sep</v>
      </c>
      <c r="AE241" s="1">
        <v>1331761050</v>
      </c>
      <c r="AF241" s="1">
        <v>5083.1666670000004</v>
      </c>
    </row>
    <row r="242" spans="1:32" x14ac:dyDescent="0.3">
      <c r="A242" s="1" t="s">
        <v>137</v>
      </c>
      <c r="B242" s="1" t="s">
        <v>121</v>
      </c>
      <c r="C242">
        <v>4505</v>
      </c>
      <c r="D242" s="1" t="s">
        <v>122</v>
      </c>
      <c r="E242">
        <v>41</v>
      </c>
      <c r="F242" s="1" t="s">
        <v>138</v>
      </c>
      <c r="G242" s="1" t="s">
        <v>124</v>
      </c>
      <c r="H242" s="1" t="s">
        <v>103</v>
      </c>
      <c r="I242" s="1" t="s">
        <v>139</v>
      </c>
      <c r="J242" s="1" t="s">
        <v>126</v>
      </c>
      <c r="K242" t="s">
        <v>127</v>
      </c>
      <c r="L242" t="s">
        <v>128</v>
      </c>
      <c r="M242" s="1" t="s">
        <v>140</v>
      </c>
      <c r="N242">
        <v>8300</v>
      </c>
      <c r="O242">
        <v>9000</v>
      </c>
      <c r="P242">
        <v>19200</v>
      </c>
      <c r="Q242">
        <v>24400</v>
      </c>
      <c r="R242">
        <v>27400</v>
      </c>
      <c r="S242">
        <v>0</v>
      </c>
      <c r="T242">
        <v>0</v>
      </c>
      <c r="U242">
        <v>0</v>
      </c>
      <c r="V242">
        <v>0</v>
      </c>
      <c r="W242">
        <v>8400</v>
      </c>
      <c r="X242">
        <v>8700</v>
      </c>
      <c r="Y242">
        <v>2.7855837970000001</v>
      </c>
      <c r="Z242">
        <v>-75.301936089999998</v>
      </c>
      <c r="AA242" s="1" t="s">
        <v>61</v>
      </c>
      <c r="AB242">
        <v>1296809300</v>
      </c>
      <c r="AC242" t="str">
        <f>MID(TablaPivotFinal[[#This Row],[Fecha]],1,4)</f>
        <v>2018</v>
      </c>
      <c r="AD242" t="str">
        <f>MID(TablaPivotFinal[[#This Row],[Fecha]],5,3)</f>
        <v>Abr</v>
      </c>
      <c r="AE242" s="1">
        <v>1296809300</v>
      </c>
      <c r="AF242" s="1">
        <v>143921</v>
      </c>
    </row>
    <row r="243" spans="1:32" x14ac:dyDescent="0.3">
      <c r="A243" s="1" t="s">
        <v>137</v>
      </c>
      <c r="B243" s="1" t="s">
        <v>121</v>
      </c>
      <c r="C243">
        <v>4505</v>
      </c>
      <c r="D243" s="1" t="s">
        <v>122</v>
      </c>
      <c r="E243">
        <v>41</v>
      </c>
      <c r="F243" s="1" t="s">
        <v>138</v>
      </c>
      <c r="G243" s="1" t="s">
        <v>124</v>
      </c>
      <c r="H243" s="1" t="s">
        <v>103</v>
      </c>
      <c r="I243" s="1" t="s">
        <v>139</v>
      </c>
      <c r="J243" s="1" t="s">
        <v>126</v>
      </c>
      <c r="K243" t="s">
        <v>127</v>
      </c>
      <c r="L243" t="s">
        <v>128</v>
      </c>
      <c r="M243" s="1" t="s">
        <v>140</v>
      </c>
      <c r="N243">
        <v>8300</v>
      </c>
      <c r="O243">
        <v>9000</v>
      </c>
      <c r="P243">
        <v>19200</v>
      </c>
      <c r="Q243">
        <v>24400</v>
      </c>
      <c r="R243">
        <v>27400</v>
      </c>
      <c r="S243">
        <v>0</v>
      </c>
      <c r="T243">
        <v>0</v>
      </c>
      <c r="U243">
        <v>0</v>
      </c>
      <c r="V243">
        <v>0</v>
      </c>
      <c r="W243">
        <v>8400</v>
      </c>
      <c r="X243">
        <v>8700</v>
      </c>
      <c r="Y243">
        <v>2.7855837970000001</v>
      </c>
      <c r="Z243">
        <v>-75.301936089999998</v>
      </c>
      <c r="AA243" s="1" t="s">
        <v>63</v>
      </c>
      <c r="AB243">
        <v>1395656350</v>
      </c>
      <c r="AC243" t="str">
        <f>MID(TablaPivotFinal[[#This Row],[Fecha]],1,4)</f>
        <v>2018</v>
      </c>
      <c r="AD243" t="str">
        <f>MID(TablaPivotFinal[[#This Row],[Fecha]],5,3)</f>
        <v>Ago</v>
      </c>
      <c r="AE243" s="1">
        <v>1395656350</v>
      </c>
      <c r="AF243" s="1">
        <v>155363</v>
      </c>
    </row>
    <row r="244" spans="1:32" x14ac:dyDescent="0.3">
      <c r="A244" s="1" t="s">
        <v>137</v>
      </c>
      <c r="B244" s="1" t="s">
        <v>121</v>
      </c>
      <c r="C244">
        <v>4505</v>
      </c>
      <c r="D244" s="1" t="s">
        <v>122</v>
      </c>
      <c r="E244">
        <v>41</v>
      </c>
      <c r="F244" s="1" t="s">
        <v>138</v>
      </c>
      <c r="G244" s="1" t="s">
        <v>124</v>
      </c>
      <c r="H244" s="1" t="s">
        <v>103</v>
      </c>
      <c r="I244" s="1" t="s">
        <v>139</v>
      </c>
      <c r="J244" s="1" t="s">
        <v>126</v>
      </c>
      <c r="K244" t="s">
        <v>127</v>
      </c>
      <c r="L244" t="s">
        <v>128</v>
      </c>
      <c r="M244" s="1" t="s">
        <v>140</v>
      </c>
      <c r="N244">
        <v>8300</v>
      </c>
      <c r="O244">
        <v>9000</v>
      </c>
      <c r="P244">
        <v>19200</v>
      </c>
      <c r="Q244">
        <v>24400</v>
      </c>
      <c r="R244">
        <v>27400</v>
      </c>
      <c r="S244">
        <v>0</v>
      </c>
      <c r="T244">
        <v>0</v>
      </c>
      <c r="U244">
        <v>0</v>
      </c>
      <c r="V244">
        <v>0</v>
      </c>
      <c r="W244">
        <v>8400</v>
      </c>
      <c r="X244">
        <v>8700</v>
      </c>
      <c r="Y244">
        <v>2.7855837970000001</v>
      </c>
      <c r="Z244">
        <v>-75.301936089999998</v>
      </c>
      <c r="AA244" s="1" t="s">
        <v>65</v>
      </c>
      <c r="AB244">
        <v>1633511100</v>
      </c>
      <c r="AC244" t="str">
        <f>MID(TablaPivotFinal[[#This Row],[Fecha]],1,4)</f>
        <v>2018</v>
      </c>
      <c r="AD244" t="str">
        <f>MID(TablaPivotFinal[[#This Row],[Fecha]],5,3)</f>
        <v>Dic</v>
      </c>
      <c r="AE244" s="1">
        <v>1633511100</v>
      </c>
      <c r="AF244" s="1">
        <v>183518</v>
      </c>
    </row>
    <row r="245" spans="1:32" x14ac:dyDescent="0.3">
      <c r="A245" s="1" t="s">
        <v>137</v>
      </c>
      <c r="B245" s="1" t="s">
        <v>121</v>
      </c>
      <c r="C245">
        <v>4505</v>
      </c>
      <c r="D245" s="1" t="s">
        <v>122</v>
      </c>
      <c r="E245">
        <v>41</v>
      </c>
      <c r="F245" s="1" t="s">
        <v>138</v>
      </c>
      <c r="G245" s="1" t="s">
        <v>124</v>
      </c>
      <c r="H245" s="1" t="s">
        <v>103</v>
      </c>
      <c r="I245" s="1" t="s">
        <v>139</v>
      </c>
      <c r="J245" s="1" t="s">
        <v>126</v>
      </c>
      <c r="K245" t="s">
        <v>127</v>
      </c>
      <c r="L245" t="s">
        <v>128</v>
      </c>
      <c r="M245" s="1" t="s">
        <v>140</v>
      </c>
      <c r="N245">
        <v>8300</v>
      </c>
      <c r="O245">
        <v>9000</v>
      </c>
      <c r="P245">
        <v>19200</v>
      </c>
      <c r="Q245">
        <v>24400</v>
      </c>
      <c r="R245">
        <v>27400</v>
      </c>
      <c r="S245">
        <v>0</v>
      </c>
      <c r="T245">
        <v>0</v>
      </c>
      <c r="U245">
        <v>0</v>
      </c>
      <c r="V245">
        <v>0</v>
      </c>
      <c r="W245">
        <v>8400</v>
      </c>
      <c r="X245">
        <v>8700</v>
      </c>
      <c r="Y245">
        <v>2.7855837970000001</v>
      </c>
      <c r="Z245">
        <v>-75.301936089999998</v>
      </c>
      <c r="AA245" s="1" t="s">
        <v>67</v>
      </c>
      <c r="AB245">
        <v>1516525750</v>
      </c>
      <c r="AC245" t="str">
        <f>MID(TablaPivotFinal[[#This Row],[Fecha]],1,4)</f>
        <v>2018</v>
      </c>
      <c r="AD245" t="str">
        <f>MID(TablaPivotFinal[[#This Row],[Fecha]],5,3)</f>
        <v>Ene</v>
      </c>
      <c r="AE245" s="1">
        <v>1516525750</v>
      </c>
      <c r="AF245" s="1">
        <v>175755</v>
      </c>
    </row>
    <row r="246" spans="1:32" x14ac:dyDescent="0.3">
      <c r="A246" s="1" t="s">
        <v>137</v>
      </c>
      <c r="B246" s="1" t="s">
        <v>121</v>
      </c>
      <c r="C246">
        <v>4505</v>
      </c>
      <c r="D246" s="1" t="s">
        <v>122</v>
      </c>
      <c r="E246">
        <v>41</v>
      </c>
      <c r="F246" s="1" t="s">
        <v>138</v>
      </c>
      <c r="G246" s="1" t="s">
        <v>124</v>
      </c>
      <c r="H246" s="1" t="s">
        <v>103</v>
      </c>
      <c r="I246" s="1" t="s">
        <v>139</v>
      </c>
      <c r="J246" s="1" t="s">
        <v>126</v>
      </c>
      <c r="K246" t="s">
        <v>127</v>
      </c>
      <c r="L246" t="s">
        <v>128</v>
      </c>
      <c r="M246" s="1" t="s">
        <v>140</v>
      </c>
      <c r="N246">
        <v>8300</v>
      </c>
      <c r="O246">
        <v>9000</v>
      </c>
      <c r="P246">
        <v>19200</v>
      </c>
      <c r="Q246">
        <v>24400</v>
      </c>
      <c r="R246">
        <v>27400</v>
      </c>
      <c r="S246">
        <v>0</v>
      </c>
      <c r="T246">
        <v>0</v>
      </c>
      <c r="U246">
        <v>0</v>
      </c>
      <c r="V246">
        <v>0</v>
      </c>
      <c r="W246">
        <v>8400</v>
      </c>
      <c r="X246">
        <v>8700</v>
      </c>
      <c r="Y246">
        <v>2.7855837970000001</v>
      </c>
      <c r="Z246">
        <v>-75.301936089999998</v>
      </c>
      <c r="AA246" s="1" t="s">
        <v>69</v>
      </c>
      <c r="AB246">
        <v>1221803700</v>
      </c>
      <c r="AC246" t="str">
        <f>MID(TablaPivotFinal[[#This Row],[Fecha]],1,4)</f>
        <v>2018</v>
      </c>
      <c r="AD246" t="str">
        <f>MID(TablaPivotFinal[[#This Row],[Fecha]],5,3)</f>
        <v>Feb</v>
      </c>
      <c r="AE246" s="1">
        <v>1221803700</v>
      </c>
      <c r="AF246" s="1">
        <v>134753</v>
      </c>
    </row>
    <row r="247" spans="1:32" x14ac:dyDescent="0.3">
      <c r="A247" s="1" t="s">
        <v>137</v>
      </c>
      <c r="B247" s="1" t="s">
        <v>121</v>
      </c>
      <c r="C247">
        <v>4505</v>
      </c>
      <c r="D247" s="1" t="s">
        <v>122</v>
      </c>
      <c r="E247">
        <v>41</v>
      </c>
      <c r="F247" s="1" t="s">
        <v>138</v>
      </c>
      <c r="G247" s="1" t="s">
        <v>124</v>
      </c>
      <c r="H247" s="1" t="s">
        <v>103</v>
      </c>
      <c r="I247" s="1" t="s">
        <v>139</v>
      </c>
      <c r="J247" s="1" t="s">
        <v>126</v>
      </c>
      <c r="K247" t="s">
        <v>127</v>
      </c>
      <c r="L247" t="s">
        <v>128</v>
      </c>
      <c r="M247" s="1" t="s">
        <v>140</v>
      </c>
      <c r="N247">
        <v>8300</v>
      </c>
      <c r="O247">
        <v>9000</v>
      </c>
      <c r="P247">
        <v>19200</v>
      </c>
      <c r="Q247">
        <v>24400</v>
      </c>
      <c r="R247">
        <v>27400</v>
      </c>
      <c r="S247">
        <v>0</v>
      </c>
      <c r="T247">
        <v>0</v>
      </c>
      <c r="U247">
        <v>0</v>
      </c>
      <c r="V247">
        <v>0</v>
      </c>
      <c r="W247">
        <v>8400</v>
      </c>
      <c r="X247">
        <v>8700</v>
      </c>
      <c r="Y247">
        <v>2.7855837970000001</v>
      </c>
      <c r="Z247">
        <v>-75.301936089999998</v>
      </c>
      <c r="AA247" s="1" t="s">
        <v>71</v>
      </c>
      <c r="AB247">
        <v>1392117700</v>
      </c>
      <c r="AC247" t="str">
        <f>MID(TablaPivotFinal[[#This Row],[Fecha]],1,4)</f>
        <v>2018</v>
      </c>
      <c r="AD247" t="str">
        <f>MID(TablaPivotFinal[[#This Row],[Fecha]],5,3)</f>
        <v>Jul</v>
      </c>
      <c r="AE247" s="1">
        <v>1392117700</v>
      </c>
      <c r="AF247" s="1">
        <v>157955</v>
      </c>
    </row>
    <row r="248" spans="1:32" x14ac:dyDescent="0.3">
      <c r="A248" s="1" t="s">
        <v>137</v>
      </c>
      <c r="B248" s="1" t="s">
        <v>121</v>
      </c>
      <c r="C248">
        <v>4505</v>
      </c>
      <c r="D248" s="1" t="s">
        <v>122</v>
      </c>
      <c r="E248">
        <v>41</v>
      </c>
      <c r="F248" s="1" t="s">
        <v>138</v>
      </c>
      <c r="G248" s="1" t="s">
        <v>124</v>
      </c>
      <c r="H248" s="1" t="s">
        <v>103</v>
      </c>
      <c r="I248" s="1" t="s">
        <v>139</v>
      </c>
      <c r="J248" s="1" t="s">
        <v>126</v>
      </c>
      <c r="K248" t="s">
        <v>127</v>
      </c>
      <c r="L248" t="s">
        <v>128</v>
      </c>
      <c r="M248" s="1" t="s">
        <v>140</v>
      </c>
      <c r="N248">
        <v>8300</v>
      </c>
      <c r="O248">
        <v>9000</v>
      </c>
      <c r="P248">
        <v>19200</v>
      </c>
      <c r="Q248">
        <v>24400</v>
      </c>
      <c r="R248">
        <v>27400</v>
      </c>
      <c r="S248">
        <v>0</v>
      </c>
      <c r="T248">
        <v>0</v>
      </c>
      <c r="U248">
        <v>0</v>
      </c>
      <c r="V248">
        <v>0</v>
      </c>
      <c r="W248">
        <v>8400</v>
      </c>
      <c r="X248">
        <v>8700</v>
      </c>
      <c r="Y248">
        <v>2.7855837970000001</v>
      </c>
      <c r="Z248">
        <v>-75.301936089999998</v>
      </c>
      <c r="AA248" s="1" t="s">
        <v>73</v>
      </c>
      <c r="AB248">
        <v>1321953700</v>
      </c>
      <c r="AC248" t="str">
        <f>MID(TablaPivotFinal[[#This Row],[Fecha]],1,4)</f>
        <v>2018</v>
      </c>
      <c r="AD248" t="str">
        <f>MID(TablaPivotFinal[[#This Row],[Fecha]],5,3)</f>
        <v>Jun</v>
      </c>
      <c r="AE248" s="1">
        <v>1321953700</v>
      </c>
      <c r="AF248" s="1">
        <v>150635</v>
      </c>
    </row>
    <row r="249" spans="1:32" x14ac:dyDescent="0.3">
      <c r="A249" s="1" t="s">
        <v>137</v>
      </c>
      <c r="B249" s="1" t="s">
        <v>121</v>
      </c>
      <c r="C249">
        <v>4505</v>
      </c>
      <c r="D249" s="1" t="s">
        <v>122</v>
      </c>
      <c r="E249">
        <v>41</v>
      </c>
      <c r="F249" s="1" t="s">
        <v>138</v>
      </c>
      <c r="G249" s="1" t="s">
        <v>124</v>
      </c>
      <c r="H249" s="1" t="s">
        <v>103</v>
      </c>
      <c r="I249" s="1" t="s">
        <v>139</v>
      </c>
      <c r="J249" s="1" t="s">
        <v>126</v>
      </c>
      <c r="K249" t="s">
        <v>127</v>
      </c>
      <c r="L249" t="s">
        <v>128</v>
      </c>
      <c r="M249" s="1" t="s">
        <v>140</v>
      </c>
      <c r="N249">
        <v>8300</v>
      </c>
      <c r="O249">
        <v>9000</v>
      </c>
      <c r="P249">
        <v>19200</v>
      </c>
      <c r="Q249">
        <v>24400</v>
      </c>
      <c r="R249">
        <v>27400</v>
      </c>
      <c r="S249">
        <v>0</v>
      </c>
      <c r="T249">
        <v>0</v>
      </c>
      <c r="U249">
        <v>0</v>
      </c>
      <c r="V249">
        <v>0</v>
      </c>
      <c r="W249">
        <v>8400</v>
      </c>
      <c r="X249">
        <v>8700</v>
      </c>
      <c r="Y249">
        <v>2.7855837970000001</v>
      </c>
      <c r="Z249">
        <v>-75.301936089999998</v>
      </c>
      <c r="AA249" s="1" t="s">
        <v>75</v>
      </c>
      <c r="AB249">
        <v>1429173000</v>
      </c>
      <c r="AC249" t="str">
        <f>MID(TablaPivotFinal[[#This Row],[Fecha]],1,4)</f>
        <v>2018</v>
      </c>
      <c r="AD249" t="str">
        <f>MID(TablaPivotFinal[[#This Row],[Fecha]],5,3)</f>
        <v>Mar</v>
      </c>
      <c r="AE249" s="1">
        <v>1429173000</v>
      </c>
      <c r="AF249" s="1">
        <v>159997</v>
      </c>
    </row>
    <row r="250" spans="1:32" x14ac:dyDescent="0.3">
      <c r="A250" s="1" t="s">
        <v>137</v>
      </c>
      <c r="B250" s="1" t="s">
        <v>121</v>
      </c>
      <c r="C250">
        <v>4505</v>
      </c>
      <c r="D250" s="1" t="s">
        <v>122</v>
      </c>
      <c r="E250">
        <v>41</v>
      </c>
      <c r="F250" s="1" t="s">
        <v>138</v>
      </c>
      <c r="G250" s="1" t="s">
        <v>124</v>
      </c>
      <c r="H250" s="1" t="s">
        <v>103</v>
      </c>
      <c r="I250" s="1" t="s">
        <v>139</v>
      </c>
      <c r="J250" s="1" t="s">
        <v>126</v>
      </c>
      <c r="K250" t="s">
        <v>127</v>
      </c>
      <c r="L250" t="s">
        <v>128</v>
      </c>
      <c r="M250" s="1" t="s">
        <v>140</v>
      </c>
      <c r="N250">
        <v>8300</v>
      </c>
      <c r="O250">
        <v>9000</v>
      </c>
      <c r="P250">
        <v>19200</v>
      </c>
      <c r="Q250">
        <v>24400</v>
      </c>
      <c r="R250">
        <v>27400</v>
      </c>
      <c r="S250">
        <v>0</v>
      </c>
      <c r="T250">
        <v>0</v>
      </c>
      <c r="U250">
        <v>0</v>
      </c>
      <c r="V250">
        <v>0</v>
      </c>
      <c r="W250">
        <v>8400</v>
      </c>
      <c r="X250">
        <v>8700</v>
      </c>
      <c r="Y250">
        <v>2.7855837970000001</v>
      </c>
      <c r="Z250">
        <v>-75.301936089999998</v>
      </c>
      <c r="AA250" s="1" t="s">
        <v>77</v>
      </c>
      <c r="AB250">
        <v>1323148700</v>
      </c>
      <c r="AC250" t="str">
        <f>MID(TablaPivotFinal[[#This Row],[Fecha]],1,4)</f>
        <v>2018</v>
      </c>
      <c r="AD250" t="str">
        <f>MID(TablaPivotFinal[[#This Row],[Fecha]],5,3)</f>
        <v>May</v>
      </c>
      <c r="AE250" s="1">
        <v>1323148700</v>
      </c>
      <c r="AF250" s="1">
        <v>144695</v>
      </c>
    </row>
    <row r="251" spans="1:32" x14ac:dyDescent="0.3">
      <c r="A251" s="1" t="s">
        <v>137</v>
      </c>
      <c r="B251" s="1" t="s">
        <v>121</v>
      </c>
      <c r="C251">
        <v>4505</v>
      </c>
      <c r="D251" s="1" t="s">
        <v>122</v>
      </c>
      <c r="E251">
        <v>41</v>
      </c>
      <c r="F251" s="1" t="s">
        <v>138</v>
      </c>
      <c r="G251" s="1" t="s">
        <v>124</v>
      </c>
      <c r="H251" s="1" t="s">
        <v>103</v>
      </c>
      <c r="I251" s="1" t="s">
        <v>139</v>
      </c>
      <c r="J251" s="1" t="s">
        <v>126</v>
      </c>
      <c r="K251" t="s">
        <v>127</v>
      </c>
      <c r="L251" t="s">
        <v>128</v>
      </c>
      <c r="M251" s="1" t="s">
        <v>140</v>
      </c>
      <c r="N251">
        <v>8300</v>
      </c>
      <c r="O251">
        <v>9000</v>
      </c>
      <c r="P251">
        <v>19200</v>
      </c>
      <c r="Q251">
        <v>24400</v>
      </c>
      <c r="R251">
        <v>27400</v>
      </c>
      <c r="S251">
        <v>0</v>
      </c>
      <c r="T251">
        <v>0</v>
      </c>
      <c r="U251">
        <v>0</v>
      </c>
      <c r="V251">
        <v>0</v>
      </c>
      <c r="W251">
        <v>8400</v>
      </c>
      <c r="X251">
        <v>8700</v>
      </c>
      <c r="Y251">
        <v>2.7855837970000001</v>
      </c>
      <c r="Z251">
        <v>-75.301936089999998</v>
      </c>
      <c r="AA251" s="1" t="s">
        <v>79</v>
      </c>
      <c r="AB251">
        <v>1415271800</v>
      </c>
      <c r="AC251" t="str">
        <f>MID(TablaPivotFinal[[#This Row],[Fecha]],1,4)</f>
        <v>2018</v>
      </c>
      <c r="AD251" t="str">
        <f>MID(TablaPivotFinal[[#This Row],[Fecha]],5,3)</f>
        <v>Nov</v>
      </c>
      <c r="AE251" s="1">
        <v>1415271800</v>
      </c>
      <c r="AF251" s="1">
        <v>155233</v>
      </c>
    </row>
    <row r="252" spans="1:32" x14ac:dyDescent="0.3">
      <c r="A252" s="1" t="s">
        <v>137</v>
      </c>
      <c r="B252" s="1" t="s">
        <v>121</v>
      </c>
      <c r="C252">
        <v>4505</v>
      </c>
      <c r="D252" s="1" t="s">
        <v>122</v>
      </c>
      <c r="E252">
        <v>41</v>
      </c>
      <c r="F252" s="1" t="s">
        <v>138</v>
      </c>
      <c r="G252" s="1" t="s">
        <v>124</v>
      </c>
      <c r="H252" s="1" t="s">
        <v>103</v>
      </c>
      <c r="I252" s="1" t="s">
        <v>139</v>
      </c>
      <c r="J252" s="1" t="s">
        <v>126</v>
      </c>
      <c r="K252" t="s">
        <v>127</v>
      </c>
      <c r="L252" t="s">
        <v>128</v>
      </c>
      <c r="M252" s="1" t="s">
        <v>140</v>
      </c>
      <c r="N252">
        <v>8300</v>
      </c>
      <c r="O252">
        <v>9000</v>
      </c>
      <c r="P252">
        <v>19200</v>
      </c>
      <c r="Q252">
        <v>24400</v>
      </c>
      <c r="R252">
        <v>27400</v>
      </c>
      <c r="S252">
        <v>0</v>
      </c>
      <c r="T252">
        <v>0</v>
      </c>
      <c r="U252">
        <v>0</v>
      </c>
      <c r="V252">
        <v>0</v>
      </c>
      <c r="W252">
        <v>8400</v>
      </c>
      <c r="X252">
        <v>8700</v>
      </c>
      <c r="Y252">
        <v>2.7855837970000001</v>
      </c>
      <c r="Z252">
        <v>-75.301936089999998</v>
      </c>
      <c r="AA252" s="1" t="s">
        <v>81</v>
      </c>
      <c r="AB252">
        <v>1453270650</v>
      </c>
      <c r="AC252" t="str">
        <f>MID(TablaPivotFinal[[#This Row],[Fecha]],1,4)</f>
        <v>2018</v>
      </c>
      <c r="AD252" t="str">
        <f>MID(TablaPivotFinal[[#This Row],[Fecha]],5,3)</f>
        <v>Oct</v>
      </c>
      <c r="AE252" s="1">
        <v>1453270650</v>
      </c>
      <c r="AF252" s="1">
        <v>160183</v>
      </c>
    </row>
    <row r="253" spans="1:32" x14ac:dyDescent="0.3">
      <c r="A253" s="1" t="s">
        <v>137</v>
      </c>
      <c r="B253" s="1" t="s">
        <v>121</v>
      </c>
      <c r="C253">
        <v>4505</v>
      </c>
      <c r="D253" s="1" t="s">
        <v>122</v>
      </c>
      <c r="E253">
        <v>41</v>
      </c>
      <c r="F253" s="1" t="s">
        <v>138</v>
      </c>
      <c r="G253" s="1" t="s">
        <v>124</v>
      </c>
      <c r="H253" s="1" t="s">
        <v>103</v>
      </c>
      <c r="I253" s="1" t="s">
        <v>139</v>
      </c>
      <c r="J253" s="1" t="s">
        <v>126</v>
      </c>
      <c r="K253" t="s">
        <v>127</v>
      </c>
      <c r="L253" t="s">
        <v>128</v>
      </c>
      <c r="M253" s="1" t="s">
        <v>140</v>
      </c>
      <c r="N253">
        <v>8300</v>
      </c>
      <c r="O253">
        <v>9000</v>
      </c>
      <c r="P253">
        <v>19200</v>
      </c>
      <c r="Q253">
        <v>24400</v>
      </c>
      <c r="R253">
        <v>27400</v>
      </c>
      <c r="S253">
        <v>0</v>
      </c>
      <c r="T253">
        <v>0</v>
      </c>
      <c r="U253">
        <v>0</v>
      </c>
      <c r="V253">
        <v>0</v>
      </c>
      <c r="W253">
        <v>8400</v>
      </c>
      <c r="X253">
        <v>8700</v>
      </c>
      <c r="Y253">
        <v>2.7855837970000001</v>
      </c>
      <c r="Z253">
        <v>-75.301936089999998</v>
      </c>
      <c r="AA253" s="1" t="s">
        <v>83</v>
      </c>
      <c r="AB253">
        <v>1328419400</v>
      </c>
      <c r="AC253" t="str">
        <f>MID(TablaPivotFinal[[#This Row],[Fecha]],1,4)</f>
        <v>2018</v>
      </c>
      <c r="AD253" t="str">
        <f>MID(TablaPivotFinal[[#This Row],[Fecha]],5,3)</f>
        <v>Sep</v>
      </c>
      <c r="AE253" s="1">
        <v>1328419400</v>
      </c>
      <c r="AF253" s="1">
        <v>146853</v>
      </c>
    </row>
    <row r="254" spans="1:32" x14ac:dyDescent="0.3">
      <c r="A254" s="1" t="s">
        <v>141</v>
      </c>
      <c r="B254" s="1" t="s">
        <v>142</v>
      </c>
      <c r="C254">
        <v>4506</v>
      </c>
      <c r="D254" s="1" t="s">
        <v>122</v>
      </c>
      <c r="E254">
        <v>41</v>
      </c>
      <c r="F254" s="1" t="s">
        <v>143</v>
      </c>
      <c r="G254" s="1" t="s">
        <v>144</v>
      </c>
      <c r="H254" s="1" t="s">
        <v>103</v>
      </c>
      <c r="I254" s="1" t="s">
        <v>145</v>
      </c>
      <c r="J254" s="1" t="s">
        <v>146</v>
      </c>
      <c r="K254" t="s">
        <v>147</v>
      </c>
      <c r="L254" t="s">
        <v>148</v>
      </c>
      <c r="M254" s="1" t="s">
        <v>149</v>
      </c>
      <c r="N254">
        <v>11700</v>
      </c>
      <c r="O254">
        <v>13900</v>
      </c>
      <c r="P254">
        <v>15600</v>
      </c>
      <c r="Q254">
        <v>19900</v>
      </c>
      <c r="R254">
        <v>33300</v>
      </c>
      <c r="S254">
        <v>42700</v>
      </c>
      <c r="T254">
        <v>48600</v>
      </c>
      <c r="U254">
        <v>0</v>
      </c>
      <c r="V254">
        <v>0</v>
      </c>
      <c r="W254">
        <v>0</v>
      </c>
      <c r="X254">
        <v>0</v>
      </c>
      <c r="Y254">
        <v>2.9777979499999998</v>
      </c>
      <c r="Z254">
        <v>-75.307226319999998</v>
      </c>
      <c r="AA254" s="1" t="s">
        <v>13</v>
      </c>
      <c r="AB254">
        <v>1641735000</v>
      </c>
      <c r="AC254" t="str">
        <f>MID(TablaPivotFinal[[#This Row],[Fecha]],1,4)</f>
        <v>2016</v>
      </c>
      <c r="AD254" t="str">
        <f>MID(TablaPivotFinal[[#This Row],[Fecha]],5,3)</f>
        <v>Abr</v>
      </c>
      <c r="AE254" s="1">
        <v>1641735000</v>
      </c>
      <c r="AF254" s="1">
        <v>0</v>
      </c>
    </row>
    <row r="255" spans="1:32" x14ac:dyDescent="0.3">
      <c r="A255" s="1" t="s">
        <v>141</v>
      </c>
      <c r="B255" s="1" t="s">
        <v>142</v>
      </c>
      <c r="C255">
        <v>4506</v>
      </c>
      <c r="D255" s="1" t="s">
        <v>122</v>
      </c>
      <c r="E255">
        <v>41</v>
      </c>
      <c r="F255" s="1" t="s">
        <v>143</v>
      </c>
      <c r="G255" s="1" t="s">
        <v>144</v>
      </c>
      <c r="H255" s="1" t="s">
        <v>103</v>
      </c>
      <c r="I255" s="1" t="s">
        <v>145</v>
      </c>
      <c r="J255" s="1" t="s">
        <v>146</v>
      </c>
      <c r="K255" t="s">
        <v>147</v>
      </c>
      <c r="L255" t="s">
        <v>148</v>
      </c>
      <c r="M255" s="1" t="s">
        <v>149</v>
      </c>
      <c r="N255">
        <v>11700</v>
      </c>
      <c r="O255">
        <v>13900</v>
      </c>
      <c r="P255">
        <v>15600</v>
      </c>
      <c r="Q255">
        <v>19900</v>
      </c>
      <c r="R255">
        <v>33300</v>
      </c>
      <c r="S255">
        <v>42700</v>
      </c>
      <c r="T255">
        <v>48600</v>
      </c>
      <c r="U255">
        <v>0</v>
      </c>
      <c r="V255">
        <v>0</v>
      </c>
      <c r="W255">
        <v>0</v>
      </c>
      <c r="X255">
        <v>0</v>
      </c>
      <c r="Y255">
        <v>2.9777979499999998</v>
      </c>
      <c r="Z255">
        <v>-75.307226319999998</v>
      </c>
      <c r="AA255" s="1" t="s">
        <v>15</v>
      </c>
      <c r="AB255">
        <v>1895569350</v>
      </c>
      <c r="AC255" t="str">
        <f>MID(TablaPivotFinal[[#This Row],[Fecha]],1,4)</f>
        <v>2016</v>
      </c>
      <c r="AD255" t="str">
        <f>MID(TablaPivotFinal[[#This Row],[Fecha]],5,3)</f>
        <v>Ago</v>
      </c>
      <c r="AE255" s="1">
        <v>1895569350</v>
      </c>
      <c r="AF255" s="1">
        <v>325307</v>
      </c>
    </row>
    <row r="256" spans="1:32" x14ac:dyDescent="0.3">
      <c r="A256" s="1" t="s">
        <v>141</v>
      </c>
      <c r="B256" s="1" t="s">
        <v>142</v>
      </c>
      <c r="C256">
        <v>4506</v>
      </c>
      <c r="D256" s="1" t="s">
        <v>122</v>
      </c>
      <c r="E256">
        <v>41</v>
      </c>
      <c r="F256" s="1" t="s">
        <v>143</v>
      </c>
      <c r="G256" s="1" t="s">
        <v>144</v>
      </c>
      <c r="H256" s="1" t="s">
        <v>103</v>
      </c>
      <c r="I256" s="1" t="s">
        <v>145</v>
      </c>
      <c r="J256" s="1" t="s">
        <v>146</v>
      </c>
      <c r="K256" t="s">
        <v>147</v>
      </c>
      <c r="L256" t="s">
        <v>148</v>
      </c>
      <c r="M256" s="1" t="s">
        <v>149</v>
      </c>
      <c r="N256">
        <v>11700</v>
      </c>
      <c r="O256">
        <v>13900</v>
      </c>
      <c r="P256">
        <v>15600</v>
      </c>
      <c r="Q256">
        <v>19900</v>
      </c>
      <c r="R256">
        <v>33300</v>
      </c>
      <c r="S256">
        <v>42700</v>
      </c>
      <c r="T256">
        <v>48600</v>
      </c>
      <c r="U256">
        <v>0</v>
      </c>
      <c r="V256">
        <v>0</v>
      </c>
      <c r="W256">
        <v>0</v>
      </c>
      <c r="X256">
        <v>0</v>
      </c>
      <c r="Y256">
        <v>2.9777979499999998</v>
      </c>
      <c r="Z256">
        <v>-75.307226319999998</v>
      </c>
      <c r="AA256" s="1" t="s">
        <v>17</v>
      </c>
      <c r="AB256">
        <v>2179109650</v>
      </c>
      <c r="AC256" t="str">
        <f>MID(TablaPivotFinal[[#This Row],[Fecha]],1,4)</f>
        <v>2016</v>
      </c>
      <c r="AD256" t="str">
        <f>MID(TablaPivotFinal[[#This Row],[Fecha]],5,3)</f>
        <v>Dic</v>
      </c>
      <c r="AE256" s="1">
        <v>2179109650</v>
      </c>
      <c r="AF256" s="1">
        <v>401437</v>
      </c>
    </row>
    <row r="257" spans="1:32" x14ac:dyDescent="0.3">
      <c r="A257" s="1" t="s">
        <v>141</v>
      </c>
      <c r="B257" s="1" t="s">
        <v>142</v>
      </c>
      <c r="C257">
        <v>4506</v>
      </c>
      <c r="D257" s="1" t="s">
        <v>122</v>
      </c>
      <c r="E257">
        <v>41</v>
      </c>
      <c r="F257" s="1" t="s">
        <v>143</v>
      </c>
      <c r="G257" s="1" t="s">
        <v>144</v>
      </c>
      <c r="H257" s="1" t="s">
        <v>103</v>
      </c>
      <c r="I257" s="1" t="s">
        <v>145</v>
      </c>
      <c r="J257" s="1" t="s">
        <v>146</v>
      </c>
      <c r="K257" t="s">
        <v>147</v>
      </c>
      <c r="L257" t="s">
        <v>148</v>
      </c>
      <c r="M257" s="1" t="s">
        <v>149</v>
      </c>
      <c r="N257">
        <v>11700</v>
      </c>
      <c r="O257">
        <v>13900</v>
      </c>
      <c r="P257">
        <v>15600</v>
      </c>
      <c r="Q257">
        <v>19900</v>
      </c>
      <c r="R257">
        <v>33300</v>
      </c>
      <c r="S257">
        <v>42700</v>
      </c>
      <c r="T257">
        <v>48600</v>
      </c>
      <c r="U257">
        <v>0</v>
      </c>
      <c r="V257">
        <v>0</v>
      </c>
      <c r="W257">
        <v>0</v>
      </c>
      <c r="X257">
        <v>0</v>
      </c>
      <c r="Y257">
        <v>2.9777979499999998</v>
      </c>
      <c r="Z257">
        <v>-75.307226319999998</v>
      </c>
      <c r="AA257" s="1" t="s">
        <v>19</v>
      </c>
      <c r="AB257">
        <v>2001079550</v>
      </c>
      <c r="AC257" t="str">
        <f>MID(TablaPivotFinal[[#This Row],[Fecha]],1,4)</f>
        <v>2016</v>
      </c>
      <c r="AD257" t="str">
        <f>MID(TablaPivotFinal[[#This Row],[Fecha]],5,3)</f>
        <v>Ene</v>
      </c>
      <c r="AE257" s="1">
        <v>2001079550</v>
      </c>
      <c r="AF257" s="1">
        <v>0</v>
      </c>
    </row>
    <row r="258" spans="1:32" x14ac:dyDescent="0.3">
      <c r="A258" s="1" t="s">
        <v>141</v>
      </c>
      <c r="B258" s="1" t="s">
        <v>142</v>
      </c>
      <c r="C258">
        <v>4506</v>
      </c>
      <c r="D258" s="1" t="s">
        <v>122</v>
      </c>
      <c r="E258">
        <v>41</v>
      </c>
      <c r="F258" s="1" t="s">
        <v>143</v>
      </c>
      <c r="G258" s="1" t="s">
        <v>144</v>
      </c>
      <c r="H258" s="1" t="s">
        <v>103</v>
      </c>
      <c r="I258" s="1" t="s">
        <v>145</v>
      </c>
      <c r="J258" s="1" t="s">
        <v>146</v>
      </c>
      <c r="K258" t="s">
        <v>147</v>
      </c>
      <c r="L258" t="s">
        <v>148</v>
      </c>
      <c r="M258" s="1" t="s">
        <v>149</v>
      </c>
      <c r="N258">
        <v>11700</v>
      </c>
      <c r="O258">
        <v>13900</v>
      </c>
      <c r="P258">
        <v>15600</v>
      </c>
      <c r="Q258">
        <v>19900</v>
      </c>
      <c r="R258">
        <v>33300</v>
      </c>
      <c r="S258">
        <v>42700</v>
      </c>
      <c r="T258">
        <v>48600</v>
      </c>
      <c r="U258">
        <v>0</v>
      </c>
      <c r="V258">
        <v>0</v>
      </c>
      <c r="W258">
        <v>0</v>
      </c>
      <c r="X258">
        <v>0</v>
      </c>
      <c r="Y258">
        <v>2.9777979499999998</v>
      </c>
      <c r="Z258">
        <v>-75.307226319999998</v>
      </c>
      <c r="AA258" s="1" t="s">
        <v>21</v>
      </c>
      <c r="AB258">
        <v>1557645900</v>
      </c>
      <c r="AC258" t="str">
        <f>MID(TablaPivotFinal[[#This Row],[Fecha]],1,4)</f>
        <v>2016</v>
      </c>
      <c r="AD258" t="str">
        <f>MID(TablaPivotFinal[[#This Row],[Fecha]],5,3)</f>
        <v>Feb</v>
      </c>
      <c r="AE258" s="1">
        <v>1557645900</v>
      </c>
      <c r="AF258" s="1">
        <v>0</v>
      </c>
    </row>
    <row r="259" spans="1:32" x14ac:dyDescent="0.3">
      <c r="A259" s="1" t="s">
        <v>141</v>
      </c>
      <c r="B259" s="1" t="s">
        <v>142</v>
      </c>
      <c r="C259">
        <v>4506</v>
      </c>
      <c r="D259" s="1" t="s">
        <v>122</v>
      </c>
      <c r="E259">
        <v>41</v>
      </c>
      <c r="F259" s="1" t="s">
        <v>143</v>
      </c>
      <c r="G259" s="1" t="s">
        <v>144</v>
      </c>
      <c r="H259" s="1" t="s">
        <v>103</v>
      </c>
      <c r="I259" s="1" t="s">
        <v>145</v>
      </c>
      <c r="J259" s="1" t="s">
        <v>146</v>
      </c>
      <c r="K259" t="s">
        <v>147</v>
      </c>
      <c r="L259" t="s">
        <v>148</v>
      </c>
      <c r="M259" s="1" t="s">
        <v>149</v>
      </c>
      <c r="N259">
        <v>11700</v>
      </c>
      <c r="O259">
        <v>13900</v>
      </c>
      <c r="P259">
        <v>15600</v>
      </c>
      <c r="Q259">
        <v>19900</v>
      </c>
      <c r="R259">
        <v>33300</v>
      </c>
      <c r="S259">
        <v>42700</v>
      </c>
      <c r="T259">
        <v>48600</v>
      </c>
      <c r="U259">
        <v>0</v>
      </c>
      <c r="V259">
        <v>0</v>
      </c>
      <c r="W259">
        <v>0</v>
      </c>
      <c r="X259">
        <v>0</v>
      </c>
      <c r="Y259">
        <v>2.9777979499999998</v>
      </c>
      <c r="Z259">
        <v>-75.307226319999998</v>
      </c>
      <c r="AA259" s="1" t="s">
        <v>23</v>
      </c>
      <c r="AB259">
        <v>1840742500</v>
      </c>
      <c r="AC259" t="str">
        <f>MID(TablaPivotFinal[[#This Row],[Fecha]],1,4)</f>
        <v>2016</v>
      </c>
      <c r="AD259" t="str">
        <f>MID(TablaPivotFinal[[#This Row],[Fecha]],5,3)</f>
        <v>Jul</v>
      </c>
      <c r="AE259" s="1">
        <v>1840742500</v>
      </c>
      <c r="AF259" s="1">
        <v>368154</v>
      </c>
    </row>
    <row r="260" spans="1:32" x14ac:dyDescent="0.3">
      <c r="A260" s="1" t="s">
        <v>141</v>
      </c>
      <c r="B260" s="1" t="s">
        <v>142</v>
      </c>
      <c r="C260">
        <v>4506</v>
      </c>
      <c r="D260" s="1" t="s">
        <v>122</v>
      </c>
      <c r="E260">
        <v>41</v>
      </c>
      <c r="F260" s="1" t="s">
        <v>143</v>
      </c>
      <c r="G260" s="1" t="s">
        <v>144</v>
      </c>
      <c r="H260" s="1" t="s">
        <v>103</v>
      </c>
      <c r="I260" s="1" t="s">
        <v>145</v>
      </c>
      <c r="J260" s="1" t="s">
        <v>146</v>
      </c>
      <c r="K260" t="s">
        <v>147</v>
      </c>
      <c r="L260" t="s">
        <v>148</v>
      </c>
      <c r="M260" s="1" t="s">
        <v>149</v>
      </c>
      <c r="N260">
        <v>11700</v>
      </c>
      <c r="O260">
        <v>13900</v>
      </c>
      <c r="P260">
        <v>15600</v>
      </c>
      <c r="Q260">
        <v>19900</v>
      </c>
      <c r="R260">
        <v>33300</v>
      </c>
      <c r="S260">
        <v>42700</v>
      </c>
      <c r="T260">
        <v>48600</v>
      </c>
      <c r="U260">
        <v>0</v>
      </c>
      <c r="V260">
        <v>0</v>
      </c>
      <c r="W260">
        <v>0</v>
      </c>
      <c r="X260">
        <v>0</v>
      </c>
      <c r="Y260">
        <v>2.9777979499999998</v>
      </c>
      <c r="Z260">
        <v>-75.307226319999998</v>
      </c>
      <c r="AA260" s="1" t="s">
        <v>25</v>
      </c>
      <c r="AB260">
        <v>657509100</v>
      </c>
      <c r="AC260" t="str">
        <f>MID(TablaPivotFinal[[#This Row],[Fecha]],1,4)</f>
        <v>2016</v>
      </c>
      <c r="AD260" t="str">
        <f>MID(TablaPivotFinal[[#This Row],[Fecha]],5,3)</f>
        <v>Jun</v>
      </c>
      <c r="AE260" s="1">
        <v>657509100</v>
      </c>
      <c r="AF260" s="1">
        <v>119074</v>
      </c>
    </row>
    <row r="261" spans="1:32" x14ac:dyDescent="0.3">
      <c r="A261" s="1" t="s">
        <v>141</v>
      </c>
      <c r="B261" s="1" t="s">
        <v>142</v>
      </c>
      <c r="C261">
        <v>4506</v>
      </c>
      <c r="D261" s="1" t="s">
        <v>122</v>
      </c>
      <c r="E261">
        <v>41</v>
      </c>
      <c r="F261" s="1" t="s">
        <v>143</v>
      </c>
      <c r="G261" s="1" t="s">
        <v>144</v>
      </c>
      <c r="H261" s="1" t="s">
        <v>103</v>
      </c>
      <c r="I261" s="1" t="s">
        <v>145</v>
      </c>
      <c r="J261" s="1" t="s">
        <v>146</v>
      </c>
      <c r="K261" t="s">
        <v>147</v>
      </c>
      <c r="L261" t="s">
        <v>148</v>
      </c>
      <c r="M261" s="1" t="s">
        <v>149</v>
      </c>
      <c r="N261">
        <v>11700</v>
      </c>
      <c r="O261">
        <v>13900</v>
      </c>
      <c r="P261">
        <v>15600</v>
      </c>
      <c r="Q261">
        <v>19900</v>
      </c>
      <c r="R261">
        <v>33300</v>
      </c>
      <c r="S261">
        <v>42700</v>
      </c>
      <c r="T261">
        <v>48600</v>
      </c>
      <c r="U261">
        <v>0</v>
      </c>
      <c r="V261">
        <v>0</v>
      </c>
      <c r="W261">
        <v>0</v>
      </c>
      <c r="X261">
        <v>0</v>
      </c>
      <c r="Y261">
        <v>2.9777979499999998</v>
      </c>
      <c r="Z261">
        <v>-75.307226319999998</v>
      </c>
      <c r="AA261" s="1" t="s">
        <v>27</v>
      </c>
      <c r="AB261">
        <v>1790635900</v>
      </c>
      <c r="AC261" t="str">
        <f>MID(TablaPivotFinal[[#This Row],[Fecha]],1,4)</f>
        <v>2016</v>
      </c>
      <c r="AD261" t="str">
        <f>MID(TablaPivotFinal[[#This Row],[Fecha]],5,3)</f>
        <v>Mar</v>
      </c>
      <c r="AE261" s="1">
        <v>1790635900</v>
      </c>
      <c r="AF261" s="1">
        <v>0</v>
      </c>
    </row>
    <row r="262" spans="1:32" x14ac:dyDescent="0.3">
      <c r="A262" s="1" t="s">
        <v>141</v>
      </c>
      <c r="B262" s="1" t="s">
        <v>142</v>
      </c>
      <c r="C262">
        <v>4506</v>
      </c>
      <c r="D262" s="1" t="s">
        <v>122</v>
      </c>
      <c r="E262">
        <v>41</v>
      </c>
      <c r="F262" s="1" t="s">
        <v>143</v>
      </c>
      <c r="G262" s="1" t="s">
        <v>144</v>
      </c>
      <c r="H262" s="1" t="s">
        <v>103</v>
      </c>
      <c r="I262" s="1" t="s">
        <v>145</v>
      </c>
      <c r="J262" s="1" t="s">
        <v>146</v>
      </c>
      <c r="K262" t="s">
        <v>147</v>
      </c>
      <c r="L262" t="s">
        <v>148</v>
      </c>
      <c r="M262" s="1" t="s">
        <v>149</v>
      </c>
      <c r="N262">
        <v>11700</v>
      </c>
      <c r="O262">
        <v>13900</v>
      </c>
      <c r="P262">
        <v>15600</v>
      </c>
      <c r="Q262">
        <v>19900</v>
      </c>
      <c r="R262">
        <v>33300</v>
      </c>
      <c r="S262">
        <v>42700</v>
      </c>
      <c r="T262">
        <v>48600</v>
      </c>
      <c r="U262">
        <v>0</v>
      </c>
      <c r="V262">
        <v>0</v>
      </c>
      <c r="W262">
        <v>0</v>
      </c>
      <c r="X262">
        <v>0</v>
      </c>
      <c r="Y262">
        <v>2.9777979499999998</v>
      </c>
      <c r="Z262">
        <v>-75.307226319999998</v>
      </c>
      <c r="AA262" s="1" t="s">
        <v>29</v>
      </c>
      <c r="AB262">
        <v>1779634100</v>
      </c>
      <c r="AC262" t="str">
        <f>MID(TablaPivotFinal[[#This Row],[Fecha]],1,4)</f>
        <v>2016</v>
      </c>
      <c r="AD262" t="str">
        <f>MID(TablaPivotFinal[[#This Row],[Fecha]],5,3)</f>
        <v>May</v>
      </c>
      <c r="AE262" s="1">
        <v>1779634100</v>
      </c>
      <c r="AF262" s="1">
        <v>0</v>
      </c>
    </row>
    <row r="263" spans="1:32" x14ac:dyDescent="0.3">
      <c r="A263" s="1" t="s">
        <v>141</v>
      </c>
      <c r="B263" s="1" t="s">
        <v>142</v>
      </c>
      <c r="C263">
        <v>4506</v>
      </c>
      <c r="D263" s="1" t="s">
        <v>122</v>
      </c>
      <c r="E263">
        <v>41</v>
      </c>
      <c r="F263" s="1" t="s">
        <v>143</v>
      </c>
      <c r="G263" s="1" t="s">
        <v>144</v>
      </c>
      <c r="H263" s="1" t="s">
        <v>103</v>
      </c>
      <c r="I263" s="1" t="s">
        <v>145</v>
      </c>
      <c r="J263" s="1" t="s">
        <v>146</v>
      </c>
      <c r="K263" t="s">
        <v>147</v>
      </c>
      <c r="L263" t="s">
        <v>148</v>
      </c>
      <c r="M263" s="1" t="s">
        <v>149</v>
      </c>
      <c r="N263">
        <v>11700</v>
      </c>
      <c r="O263">
        <v>13900</v>
      </c>
      <c r="P263">
        <v>15600</v>
      </c>
      <c r="Q263">
        <v>19900</v>
      </c>
      <c r="R263">
        <v>33300</v>
      </c>
      <c r="S263">
        <v>42700</v>
      </c>
      <c r="T263">
        <v>48600</v>
      </c>
      <c r="U263">
        <v>0</v>
      </c>
      <c r="V263">
        <v>0</v>
      </c>
      <c r="W263">
        <v>0</v>
      </c>
      <c r="X263">
        <v>0</v>
      </c>
      <c r="Y263">
        <v>2.9777979499999998</v>
      </c>
      <c r="Z263">
        <v>-75.307226319999998</v>
      </c>
      <c r="AA263" s="1" t="s">
        <v>31</v>
      </c>
      <c r="AB263">
        <v>1895418400</v>
      </c>
      <c r="AC263" t="str">
        <f>MID(TablaPivotFinal[[#This Row],[Fecha]],1,4)</f>
        <v>2016</v>
      </c>
      <c r="AD263" t="str">
        <f>MID(TablaPivotFinal[[#This Row],[Fecha]],5,3)</f>
        <v>Nov</v>
      </c>
      <c r="AE263" s="1">
        <v>1895418400</v>
      </c>
      <c r="AF263" s="1">
        <v>323812</v>
      </c>
    </row>
    <row r="264" spans="1:32" x14ac:dyDescent="0.3">
      <c r="A264" s="1" t="s">
        <v>141</v>
      </c>
      <c r="B264" s="1" t="s">
        <v>142</v>
      </c>
      <c r="C264">
        <v>4506</v>
      </c>
      <c r="D264" s="1" t="s">
        <v>122</v>
      </c>
      <c r="E264">
        <v>41</v>
      </c>
      <c r="F264" s="1" t="s">
        <v>143</v>
      </c>
      <c r="G264" s="1" t="s">
        <v>144</v>
      </c>
      <c r="H264" s="1" t="s">
        <v>103</v>
      </c>
      <c r="I264" s="1" t="s">
        <v>145</v>
      </c>
      <c r="J264" s="1" t="s">
        <v>146</v>
      </c>
      <c r="K264" t="s">
        <v>147</v>
      </c>
      <c r="L264" t="s">
        <v>148</v>
      </c>
      <c r="M264" s="1" t="s">
        <v>149</v>
      </c>
      <c r="N264">
        <v>11700</v>
      </c>
      <c r="O264">
        <v>13900</v>
      </c>
      <c r="P264">
        <v>15600</v>
      </c>
      <c r="Q264">
        <v>19900</v>
      </c>
      <c r="R264">
        <v>33300</v>
      </c>
      <c r="S264">
        <v>42700</v>
      </c>
      <c r="T264">
        <v>48600</v>
      </c>
      <c r="U264">
        <v>0</v>
      </c>
      <c r="V264">
        <v>0</v>
      </c>
      <c r="W264">
        <v>0</v>
      </c>
      <c r="X264">
        <v>0</v>
      </c>
      <c r="Y264">
        <v>2.9777979499999998</v>
      </c>
      <c r="Z264">
        <v>-75.307226319999998</v>
      </c>
      <c r="AA264" s="1" t="s">
        <v>33</v>
      </c>
      <c r="AB264">
        <v>1944191550</v>
      </c>
      <c r="AC264" t="str">
        <f>MID(TablaPivotFinal[[#This Row],[Fecha]],1,4)</f>
        <v>2016</v>
      </c>
      <c r="AD264" t="str">
        <f>MID(TablaPivotFinal[[#This Row],[Fecha]],5,3)</f>
        <v>Oct</v>
      </c>
      <c r="AE264" s="1">
        <v>1944191550</v>
      </c>
      <c r="AF264" s="1">
        <v>341649</v>
      </c>
    </row>
    <row r="265" spans="1:32" x14ac:dyDescent="0.3">
      <c r="A265" s="1" t="s">
        <v>141</v>
      </c>
      <c r="B265" s="1" t="s">
        <v>142</v>
      </c>
      <c r="C265">
        <v>4506</v>
      </c>
      <c r="D265" s="1" t="s">
        <v>122</v>
      </c>
      <c r="E265">
        <v>41</v>
      </c>
      <c r="F265" s="1" t="s">
        <v>143</v>
      </c>
      <c r="G265" s="1" t="s">
        <v>144</v>
      </c>
      <c r="H265" s="1" t="s">
        <v>103</v>
      </c>
      <c r="I265" s="1" t="s">
        <v>145</v>
      </c>
      <c r="J265" s="1" t="s">
        <v>146</v>
      </c>
      <c r="K265" t="s">
        <v>147</v>
      </c>
      <c r="L265" t="s">
        <v>148</v>
      </c>
      <c r="M265" s="1" t="s">
        <v>149</v>
      </c>
      <c r="N265">
        <v>11700</v>
      </c>
      <c r="O265">
        <v>13900</v>
      </c>
      <c r="P265">
        <v>15600</v>
      </c>
      <c r="Q265">
        <v>19900</v>
      </c>
      <c r="R265">
        <v>33300</v>
      </c>
      <c r="S265">
        <v>42700</v>
      </c>
      <c r="T265">
        <v>48600</v>
      </c>
      <c r="U265">
        <v>0</v>
      </c>
      <c r="V265">
        <v>0</v>
      </c>
      <c r="W265">
        <v>0</v>
      </c>
      <c r="X265">
        <v>0</v>
      </c>
      <c r="Y265">
        <v>2.9777979499999998</v>
      </c>
      <c r="Z265">
        <v>-75.307226319999998</v>
      </c>
      <c r="AA265" s="1" t="s">
        <v>35</v>
      </c>
      <c r="AB265">
        <v>1777273900</v>
      </c>
      <c r="AC265" t="str">
        <f>MID(TablaPivotFinal[[#This Row],[Fecha]],1,4)</f>
        <v>2016</v>
      </c>
      <c r="AD265" t="str">
        <f>MID(TablaPivotFinal[[#This Row],[Fecha]],5,3)</f>
        <v>Sep</v>
      </c>
      <c r="AE265" s="1">
        <v>1777273900</v>
      </c>
      <c r="AF265" s="1">
        <v>294532</v>
      </c>
    </row>
    <row r="266" spans="1:32" x14ac:dyDescent="0.3">
      <c r="A266" s="1" t="s">
        <v>141</v>
      </c>
      <c r="B266" s="1" t="s">
        <v>142</v>
      </c>
      <c r="C266">
        <v>4506</v>
      </c>
      <c r="D266" s="1" t="s">
        <v>122</v>
      </c>
      <c r="E266">
        <v>41</v>
      </c>
      <c r="F266" s="1" t="s">
        <v>143</v>
      </c>
      <c r="G266" s="1" t="s">
        <v>144</v>
      </c>
      <c r="H266" s="1" t="s">
        <v>103</v>
      </c>
      <c r="I266" s="1" t="s">
        <v>145</v>
      </c>
      <c r="J266" s="1" t="s">
        <v>146</v>
      </c>
      <c r="K266" t="s">
        <v>147</v>
      </c>
      <c r="L266" t="s">
        <v>148</v>
      </c>
      <c r="M266" s="1" t="s">
        <v>149</v>
      </c>
      <c r="N266">
        <v>11700</v>
      </c>
      <c r="O266">
        <v>13900</v>
      </c>
      <c r="P266">
        <v>15600</v>
      </c>
      <c r="Q266">
        <v>19900</v>
      </c>
      <c r="R266">
        <v>33300</v>
      </c>
      <c r="S266">
        <v>42700</v>
      </c>
      <c r="T266">
        <v>48600</v>
      </c>
      <c r="U266">
        <v>0</v>
      </c>
      <c r="V266">
        <v>0</v>
      </c>
      <c r="W266">
        <v>0</v>
      </c>
      <c r="X266">
        <v>0</v>
      </c>
      <c r="Y266">
        <v>2.9777979499999998</v>
      </c>
      <c r="Z266">
        <v>-75.307226319999998</v>
      </c>
      <c r="AA266" s="1" t="s">
        <v>37</v>
      </c>
      <c r="AB266">
        <v>1978841000</v>
      </c>
      <c r="AC266" t="str">
        <f>MID(TablaPivotFinal[[#This Row],[Fecha]],1,4)</f>
        <v>2017</v>
      </c>
      <c r="AD266" t="str">
        <f>MID(TablaPivotFinal[[#This Row],[Fecha]],5,3)</f>
        <v>Abr</v>
      </c>
      <c r="AE266" s="1">
        <v>1978841000</v>
      </c>
      <c r="AF266" s="1">
        <v>5103.1666670000004</v>
      </c>
    </row>
    <row r="267" spans="1:32" x14ac:dyDescent="0.3">
      <c r="A267" s="1" t="s">
        <v>141</v>
      </c>
      <c r="B267" s="1" t="s">
        <v>142</v>
      </c>
      <c r="C267">
        <v>4506</v>
      </c>
      <c r="D267" s="1" t="s">
        <v>122</v>
      </c>
      <c r="E267">
        <v>41</v>
      </c>
      <c r="F267" s="1" t="s">
        <v>143</v>
      </c>
      <c r="G267" s="1" t="s">
        <v>144</v>
      </c>
      <c r="H267" s="1" t="s">
        <v>103</v>
      </c>
      <c r="I267" s="1" t="s">
        <v>145</v>
      </c>
      <c r="J267" s="1" t="s">
        <v>146</v>
      </c>
      <c r="K267" t="s">
        <v>147</v>
      </c>
      <c r="L267" t="s">
        <v>148</v>
      </c>
      <c r="M267" s="1" t="s">
        <v>149</v>
      </c>
      <c r="N267">
        <v>11700</v>
      </c>
      <c r="O267">
        <v>13900</v>
      </c>
      <c r="P267">
        <v>15600</v>
      </c>
      <c r="Q267">
        <v>19900</v>
      </c>
      <c r="R267">
        <v>33300</v>
      </c>
      <c r="S267">
        <v>42700</v>
      </c>
      <c r="T267">
        <v>48600</v>
      </c>
      <c r="U267">
        <v>0</v>
      </c>
      <c r="V267">
        <v>0</v>
      </c>
      <c r="W267">
        <v>0</v>
      </c>
      <c r="X267">
        <v>0</v>
      </c>
      <c r="Y267">
        <v>2.9777979499999998</v>
      </c>
      <c r="Z267">
        <v>-75.307226319999998</v>
      </c>
      <c r="AA267" s="1" t="s">
        <v>39</v>
      </c>
      <c r="AB267">
        <v>2029676150</v>
      </c>
      <c r="AC267" t="str">
        <f>MID(TablaPivotFinal[[#This Row],[Fecha]],1,4)</f>
        <v>2017</v>
      </c>
      <c r="AD267" t="str">
        <f>MID(TablaPivotFinal[[#This Row],[Fecha]],5,3)</f>
        <v>Ago</v>
      </c>
      <c r="AE267" s="1">
        <v>2029676150</v>
      </c>
      <c r="AF267" s="1">
        <v>4848.419355</v>
      </c>
    </row>
    <row r="268" spans="1:32" x14ac:dyDescent="0.3">
      <c r="A268" s="1" t="s">
        <v>141</v>
      </c>
      <c r="B268" s="1" t="s">
        <v>142</v>
      </c>
      <c r="C268">
        <v>4506</v>
      </c>
      <c r="D268" s="1" t="s">
        <v>122</v>
      </c>
      <c r="E268">
        <v>41</v>
      </c>
      <c r="F268" s="1" t="s">
        <v>143</v>
      </c>
      <c r="G268" s="1" t="s">
        <v>144</v>
      </c>
      <c r="H268" s="1" t="s">
        <v>103</v>
      </c>
      <c r="I268" s="1" t="s">
        <v>145</v>
      </c>
      <c r="J268" s="1" t="s">
        <v>146</v>
      </c>
      <c r="K268" t="s">
        <v>147</v>
      </c>
      <c r="L268" t="s">
        <v>148</v>
      </c>
      <c r="M268" s="1" t="s">
        <v>149</v>
      </c>
      <c r="N268">
        <v>11700</v>
      </c>
      <c r="O268">
        <v>13900</v>
      </c>
      <c r="P268">
        <v>15600</v>
      </c>
      <c r="Q268">
        <v>19900</v>
      </c>
      <c r="R268">
        <v>33300</v>
      </c>
      <c r="S268">
        <v>42700</v>
      </c>
      <c r="T268">
        <v>48600</v>
      </c>
      <c r="U268">
        <v>0</v>
      </c>
      <c r="V268">
        <v>0</v>
      </c>
      <c r="W268">
        <v>0</v>
      </c>
      <c r="X268">
        <v>0</v>
      </c>
      <c r="Y268">
        <v>2.9777979499999998</v>
      </c>
      <c r="Z268">
        <v>-75.307226319999998</v>
      </c>
      <c r="AA268" s="1" t="s">
        <v>41</v>
      </c>
      <c r="AB268">
        <v>2416130550</v>
      </c>
      <c r="AC268" t="str">
        <f>MID(TablaPivotFinal[[#This Row],[Fecha]],1,4)</f>
        <v>2017</v>
      </c>
      <c r="AD268" t="str">
        <f>MID(TablaPivotFinal[[#This Row],[Fecha]],5,3)</f>
        <v>Dic</v>
      </c>
      <c r="AE268" s="1">
        <v>2416130550</v>
      </c>
      <c r="AF268" s="1">
        <v>6136.0967739999996</v>
      </c>
    </row>
    <row r="269" spans="1:32" x14ac:dyDescent="0.3">
      <c r="A269" s="1" t="s">
        <v>141</v>
      </c>
      <c r="B269" s="1" t="s">
        <v>142</v>
      </c>
      <c r="C269">
        <v>4506</v>
      </c>
      <c r="D269" s="1" t="s">
        <v>122</v>
      </c>
      <c r="E269">
        <v>41</v>
      </c>
      <c r="F269" s="1" t="s">
        <v>143</v>
      </c>
      <c r="G269" s="1" t="s">
        <v>144</v>
      </c>
      <c r="H269" s="1" t="s">
        <v>103</v>
      </c>
      <c r="I269" s="1" t="s">
        <v>145</v>
      </c>
      <c r="J269" s="1" t="s">
        <v>146</v>
      </c>
      <c r="K269" t="s">
        <v>147</v>
      </c>
      <c r="L269" t="s">
        <v>148</v>
      </c>
      <c r="M269" s="1" t="s">
        <v>149</v>
      </c>
      <c r="N269">
        <v>11700</v>
      </c>
      <c r="O269">
        <v>13900</v>
      </c>
      <c r="P269">
        <v>15600</v>
      </c>
      <c r="Q269">
        <v>19900</v>
      </c>
      <c r="R269">
        <v>33300</v>
      </c>
      <c r="S269">
        <v>42700</v>
      </c>
      <c r="T269">
        <v>48600</v>
      </c>
      <c r="U269">
        <v>0</v>
      </c>
      <c r="V269">
        <v>0</v>
      </c>
      <c r="W269">
        <v>0</v>
      </c>
      <c r="X269">
        <v>0</v>
      </c>
      <c r="Y269">
        <v>2.9777979499999998</v>
      </c>
      <c r="Z269">
        <v>-75.307226319999998</v>
      </c>
      <c r="AA269" s="1" t="s">
        <v>43</v>
      </c>
      <c r="AB269">
        <v>2167210500</v>
      </c>
      <c r="AC269" t="str">
        <f>MID(TablaPivotFinal[[#This Row],[Fecha]],1,4)</f>
        <v>2017</v>
      </c>
      <c r="AD269" t="str">
        <f>MID(TablaPivotFinal[[#This Row],[Fecha]],5,3)</f>
        <v>Ene</v>
      </c>
      <c r="AE269" s="1">
        <v>2167210500</v>
      </c>
      <c r="AF269" s="1">
        <v>5678.6774189999996</v>
      </c>
    </row>
    <row r="270" spans="1:32" x14ac:dyDescent="0.3">
      <c r="A270" s="1" t="s">
        <v>141</v>
      </c>
      <c r="B270" s="1" t="s">
        <v>142</v>
      </c>
      <c r="C270">
        <v>4506</v>
      </c>
      <c r="D270" s="1" t="s">
        <v>122</v>
      </c>
      <c r="E270">
        <v>41</v>
      </c>
      <c r="F270" s="1" t="s">
        <v>143</v>
      </c>
      <c r="G270" s="1" t="s">
        <v>144</v>
      </c>
      <c r="H270" s="1" t="s">
        <v>103</v>
      </c>
      <c r="I270" s="1" t="s">
        <v>145</v>
      </c>
      <c r="J270" s="1" t="s">
        <v>146</v>
      </c>
      <c r="K270" t="s">
        <v>147</v>
      </c>
      <c r="L270" t="s">
        <v>148</v>
      </c>
      <c r="M270" s="1" t="s">
        <v>149</v>
      </c>
      <c r="N270">
        <v>11700</v>
      </c>
      <c r="O270">
        <v>13900</v>
      </c>
      <c r="P270">
        <v>15600</v>
      </c>
      <c r="Q270">
        <v>19900</v>
      </c>
      <c r="R270">
        <v>33300</v>
      </c>
      <c r="S270">
        <v>42700</v>
      </c>
      <c r="T270">
        <v>48600</v>
      </c>
      <c r="U270">
        <v>0</v>
      </c>
      <c r="V270">
        <v>0</v>
      </c>
      <c r="W270">
        <v>0</v>
      </c>
      <c r="X270">
        <v>0</v>
      </c>
      <c r="Y270">
        <v>2.9777979499999998</v>
      </c>
      <c r="Z270">
        <v>-75.307226319999998</v>
      </c>
      <c r="AA270" s="1" t="s">
        <v>45</v>
      </c>
      <c r="AB270">
        <v>1723983200</v>
      </c>
      <c r="AC270" t="str">
        <f>MID(TablaPivotFinal[[#This Row],[Fecha]],1,4)</f>
        <v>2017</v>
      </c>
      <c r="AD270" t="str">
        <f>MID(TablaPivotFinal[[#This Row],[Fecha]],5,3)</f>
        <v>Feb</v>
      </c>
      <c r="AE270" s="1">
        <v>1723983200</v>
      </c>
      <c r="AF270" s="1">
        <v>4408.0357139999996</v>
      </c>
    </row>
    <row r="271" spans="1:32" x14ac:dyDescent="0.3">
      <c r="A271" s="1" t="s">
        <v>141</v>
      </c>
      <c r="B271" s="1" t="s">
        <v>142</v>
      </c>
      <c r="C271">
        <v>4506</v>
      </c>
      <c r="D271" s="1" t="s">
        <v>122</v>
      </c>
      <c r="E271">
        <v>41</v>
      </c>
      <c r="F271" s="1" t="s">
        <v>143</v>
      </c>
      <c r="G271" s="1" t="s">
        <v>144</v>
      </c>
      <c r="H271" s="1" t="s">
        <v>103</v>
      </c>
      <c r="I271" s="1" t="s">
        <v>145</v>
      </c>
      <c r="J271" s="1" t="s">
        <v>146</v>
      </c>
      <c r="K271" t="s">
        <v>147</v>
      </c>
      <c r="L271" t="s">
        <v>148</v>
      </c>
      <c r="M271" s="1" t="s">
        <v>149</v>
      </c>
      <c r="N271">
        <v>11700</v>
      </c>
      <c r="O271">
        <v>13900</v>
      </c>
      <c r="P271">
        <v>15600</v>
      </c>
      <c r="Q271">
        <v>19900</v>
      </c>
      <c r="R271">
        <v>33300</v>
      </c>
      <c r="S271">
        <v>42700</v>
      </c>
      <c r="T271">
        <v>48600</v>
      </c>
      <c r="U271">
        <v>0</v>
      </c>
      <c r="V271">
        <v>0</v>
      </c>
      <c r="W271">
        <v>0</v>
      </c>
      <c r="X271">
        <v>0</v>
      </c>
      <c r="Y271">
        <v>2.9777979499999998</v>
      </c>
      <c r="Z271">
        <v>-75.307226319999998</v>
      </c>
      <c r="AA271" s="1" t="s">
        <v>47</v>
      </c>
      <c r="AB271">
        <v>2172916650</v>
      </c>
      <c r="AC271" t="str">
        <f>MID(TablaPivotFinal[[#This Row],[Fecha]],1,4)</f>
        <v>2017</v>
      </c>
      <c r="AD271" t="str">
        <f>MID(TablaPivotFinal[[#This Row],[Fecha]],5,3)</f>
        <v>Jul</v>
      </c>
      <c r="AE271" s="1">
        <v>2172916650</v>
      </c>
      <c r="AF271" s="1">
        <v>5369.6129030000002</v>
      </c>
    </row>
    <row r="272" spans="1:32" x14ac:dyDescent="0.3">
      <c r="A272" s="1" t="s">
        <v>141</v>
      </c>
      <c r="B272" s="1" t="s">
        <v>142</v>
      </c>
      <c r="C272">
        <v>4506</v>
      </c>
      <c r="D272" s="1" t="s">
        <v>122</v>
      </c>
      <c r="E272">
        <v>41</v>
      </c>
      <c r="F272" s="1" t="s">
        <v>143</v>
      </c>
      <c r="G272" s="1" t="s">
        <v>144</v>
      </c>
      <c r="H272" s="1" t="s">
        <v>103</v>
      </c>
      <c r="I272" s="1" t="s">
        <v>145</v>
      </c>
      <c r="J272" s="1" t="s">
        <v>146</v>
      </c>
      <c r="K272" t="s">
        <v>147</v>
      </c>
      <c r="L272" t="s">
        <v>148</v>
      </c>
      <c r="M272" s="1" t="s">
        <v>149</v>
      </c>
      <c r="N272">
        <v>11700</v>
      </c>
      <c r="O272">
        <v>13900</v>
      </c>
      <c r="P272">
        <v>15600</v>
      </c>
      <c r="Q272">
        <v>19900</v>
      </c>
      <c r="R272">
        <v>33300</v>
      </c>
      <c r="S272">
        <v>42700</v>
      </c>
      <c r="T272">
        <v>48600</v>
      </c>
      <c r="U272">
        <v>0</v>
      </c>
      <c r="V272">
        <v>0</v>
      </c>
      <c r="W272">
        <v>0</v>
      </c>
      <c r="X272">
        <v>0</v>
      </c>
      <c r="Y272">
        <v>2.9777979499999998</v>
      </c>
      <c r="Z272">
        <v>-75.307226319999998</v>
      </c>
      <c r="AA272" s="1" t="s">
        <v>49</v>
      </c>
      <c r="AB272">
        <v>2104763800</v>
      </c>
      <c r="AC272" t="str">
        <f>MID(TablaPivotFinal[[#This Row],[Fecha]],1,4)</f>
        <v>2017</v>
      </c>
      <c r="AD272" t="str">
        <f>MID(TablaPivotFinal[[#This Row],[Fecha]],5,3)</f>
        <v>Jun</v>
      </c>
      <c r="AE272" s="1">
        <v>2104763800</v>
      </c>
      <c r="AF272" s="1">
        <v>5307.6666670000004</v>
      </c>
    </row>
    <row r="273" spans="1:32" x14ac:dyDescent="0.3">
      <c r="A273" s="1" t="s">
        <v>141</v>
      </c>
      <c r="B273" s="1" t="s">
        <v>142</v>
      </c>
      <c r="C273">
        <v>4506</v>
      </c>
      <c r="D273" s="1" t="s">
        <v>122</v>
      </c>
      <c r="E273">
        <v>41</v>
      </c>
      <c r="F273" s="1" t="s">
        <v>143</v>
      </c>
      <c r="G273" s="1" t="s">
        <v>144</v>
      </c>
      <c r="H273" s="1" t="s">
        <v>103</v>
      </c>
      <c r="I273" s="1" t="s">
        <v>145</v>
      </c>
      <c r="J273" s="1" t="s">
        <v>146</v>
      </c>
      <c r="K273" t="s">
        <v>147</v>
      </c>
      <c r="L273" t="s">
        <v>148</v>
      </c>
      <c r="M273" s="1" t="s">
        <v>149</v>
      </c>
      <c r="N273">
        <v>11700</v>
      </c>
      <c r="O273">
        <v>13900</v>
      </c>
      <c r="P273">
        <v>15600</v>
      </c>
      <c r="Q273">
        <v>19900</v>
      </c>
      <c r="R273">
        <v>33300</v>
      </c>
      <c r="S273">
        <v>42700</v>
      </c>
      <c r="T273">
        <v>48600</v>
      </c>
      <c r="U273">
        <v>0</v>
      </c>
      <c r="V273">
        <v>0</v>
      </c>
      <c r="W273">
        <v>0</v>
      </c>
      <c r="X273">
        <v>0</v>
      </c>
      <c r="Y273">
        <v>2.9777979499999998</v>
      </c>
      <c r="Z273">
        <v>-75.307226319999998</v>
      </c>
      <c r="AA273" s="1" t="s">
        <v>51</v>
      </c>
      <c r="AB273">
        <v>1896397500</v>
      </c>
      <c r="AC273" t="str">
        <f>MID(TablaPivotFinal[[#This Row],[Fecha]],1,4)</f>
        <v>2017</v>
      </c>
      <c r="AD273" t="str">
        <f>MID(TablaPivotFinal[[#This Row],[Fecha]],5,3)</f>
        <v>Mar</v>
      </c>
      <c r="AE273" s="1">
        <v>1896397500</v>
      </c>
      <c r="AF273" s="1">
        <v>4475.6451610000004</v>
      </c>
    </row>
    <row r="274" spans="1:32" x14ac:dyDescent="0.3">
      <c r="A274" s="1" t="s">
        <v>141</v>
      </c>
      <c r="B274" s="1" t="s">
        <v>142</v>
      </c>
      <c r="C274">
        <v>4506</v>
      </c>
      <c r="D274" s="1" t="s">
        <v>122</v>
      </c>
      <c r="E274">
        <v>41</v>
      </c>
      <c r="F274" s="1" t="s">
        <v>143</v>
      </c>
      <c r="G274" s="1" t="s">
        <v>144</v>
      </c>
      <c r="H274" s="1" t="s">
        <v>103</v>
      </c>
      <c r="I274" s="1" t="s">
        <v>145</v>
      </c>
      <c r="J274" s="1" t="s">
        <v>146</v>
      </c>
      <c r="K274" t="s">
        <v>147</v>
      </c>
      <c r="L274" t="s">
        <v>148</v>
      </c>
      <c r="M274" s="1" t="s">
        <v>149</v>
      </c>
      <c r="N274">
        <v>11700</v>
      </c>
      <c r="O274">
        <v>13900</v>
      </c>
      <c r="P274">
        <v>15600</v>
      </c>
      <c r="Q274">
        <v>19900</v>
      </c>
      <c r="R274">
        <v>33300</v>
      </c>
      <c r="S274">
        <v>42700</v>
      </c>
      <c r="T274">
        <v>48600</v>
      </c>
      <c r="U274">
        <v>0</v>
      </c>
      <c r="V274">
        <v>0</v>
      </c>
      <c r="W274">
        <v>0</v>
      </c>
      <c r="X274">
        <v>0</v>
      </c>
      <c r="Y274">
        <v>2.9777979499999998</v>
      </c>
      <c r="Z274">
        <v>-75.307226319999998</v>
      </c>
      <c r="AA274" s="1" t="s">
        <v>53</v>
      </c>
      <c r="AB274">
        <v>1843133900</v>
      </c>
      <c r="AC274" t="str">
        <f>MID(TablaPivotFinal[[#This Row],[Fecha]],1,4)</f>
        <v>2017</v>
      </c>
      <c r="AD274" t="str">
        <f>MID(TablaPivotFinal[[#This Row],[Fecha]],5,3)</f>
        <v>May</v>
      </c>
      <c r="AE274" s="1">
        <v>1843133900</v>
      </c>
      <c r="AF274" s="1">
        <v>4464.7741939999996</v>
      </c>
    </row>
    <row r="275" spans="1:32" x14ac:dyDescent="0.3">
      <c r="A275" s="1" t="s">
        <v>141</v>
      </c>
      <c r="B275" s="1" t="s">
        <v>142</v>
      </c>
      <c r="C275">
        <v>4506</v>
      </c>
      <c r="D275" s="1" t="s">
        <v>122</v>
      </c>
      <c r="E275">
        <v>41</v>
      </c>
      <c r="F275" s="1" t="s">
        <v>143</v>
      </c>
      <c r="G275" s="1" t="s">
        <v>144</v>
      </c>
      <c r="H275" s="1" t="s">
        <v>103</v>
      </c>
      <c r="I275" s="1" t="s">
        <v>145</v>
      </c>
      <c r="J275" s="1" t="s">
        <v>146</v>
      </c>
      <c r="K275" t="s">
        <v>147</v>
      </c>
      <c r="L275" t="s">
        <v>148</v>
      </c>
      <c r="M275" s="1" t="s">
        <v>149</v>
      </c>
      <c r="N275">
        <v>11700</v>
      </c>
      <c r="O275">
        <v>13900</v>
      </c>
      <c r="P275">
        <v>15600</v>
      </c>
      <c r="Q275">
        <v>19900</v>
      </c>
      <c r="R275">
        <v>33300</v>
      </c>
      <c r="S275">
        <v>42700</v>
      </c>
      <c r="T275">
        <v>48600</v>
      </c>
      <c r="U275">
        <v>0</v>
      </c>
      <c r="V275">
        <v>0</v>
      </c>
      <c r="W275">
        <v>0</v>
      </c>
      <c r="X275">
        <v>0</v>
      </c>
      <c r="Y275">
        <v>2.9777979499999998</v>
      </c>
      <c r="Z275">
        <v>-75.307226319999998</v>
      </c>
      <c r="AA275" s="1" t="s">
        <v>55</v>
      </c>
      <c r="AB275">
        <v>2019520300</v>
      </c>
      <c r="AC275" t="str">
        <f>MID(TablaPivotFinal[[#This Row],[Fecha]],1,4)</f>
        <v>2017</v>
      </c>
      <c r="AD275" t="str">
        <f>MID(TablaPivotFinal[[#This Row],[Fecha]],5,3)</f>
        <v>Nov</v>
      </c>
      <c r="AE275" s="1">
        <v>2019520300</v>
      </c>
      <c r="AF275" s="1">
        <v>5037.6000000000004</v>
      </c>
    </row>
    <row r="276" spans="1:32" x14ac:dyDescent="0.3">
      <c r="A276" s="1" t="s">
        <v>141</v>
      </c>
      <c r="B276" s="1" t="s">
        <v>142</v>
      </c>
      <c r="C276">
        <v>4506</v>
      </c>
      <c r="D276" s="1" t="s">
        <v>122</v>
      </c>
      <c r="E276">
        <v>41</v>
      </c>
      <c r="F276" s="1" t="s">
        <v>143</v>
      </c>
      <c r="G276" s="1" t="s">
        <v>144</v>
      </c>
      <c r="H276" s="1" t="s">
        <v>103</v>
      </c>
      <c r="I276" s="1" t="s">
        <v>145</v>
      </c>
      <c r="J276" s="1" t="s">
        <v>146</v>
      </c>
      <c r="K276" t="s">
        <v>147</v>
      </c>
      <c r="L276" t="s">
        <v>148</v>
      </c>
      <c r="M276" s="1" t="s">
        <v>149</v>
      </c>
      <c r="N276">
        <v>11700</v>
      </c>
      <c r="O276">
        <v>13900</v>
      </c>
      <c r="P276">
        <v>15600</v>
      </c>
      <c r="Q276">
        <v>19900</v>
      </c>
      <c r="R276">
        <v>33300</v>
      </c>
      <c r="S276">
        <v>42700</v>
      </c>
      <c r="T276">
        <v>48600</v>
      </c>
      <c r="U276">
        <v>0</v>
      </c>
      <c r="V276">
        <v>0</v>
      </c>
      <c r="W276">
        <v>0</v>
      </c>
      <c r="X276">
        <v>0</v>
      </c>
      <c r="Y276">
        <v>2.9777979499999998</v>
      </c>
      <c r="Z276">
        <v>-75.307226319999998</v>
      </c>
      <c r="AA276" s="1" t="s">
        <v>57</v>
      </c>
      <c r="AB276">
        <v>2105333350</v>
      </c>
      <c r="AC276" t="str">
        <f>MID(TablaPivotFinal[[#This Row],[Fecha]],1,4)</f>
        <v>2017</v>
      </c>
      <c r="AD276" t="str">
        <f>MID(TablaPivotFinal[[#This Row],[Fecha]],5,3)</f>
        <v>Oct</v>
      </c>
      <c r="AE276" s="1">
        <v>2105333350</v>
      </c>
      <c r="AF276" s="1">
        <v>5076.5161289999996</v>
      </c>
    </row>
    <row r="277" spans="1:32" x14ac:dyDescent="0.3">
      <c r="A277" s="1" t="s">
        <v>141</v>
      </c>
      <c r="B277" s="1" t="s">
        <v>142</v>
      </c>
      <c r="C277">
        <v>4506</v>
      </c>
      <c r="D277" s="1" t="s">
        <v>122</v>
      </c>
      <c r="E277">
        <v>41</v>
      </c>
      <c r="F277" s="1" t="s">
        <v>143</v>
      </c>
      <c r="G277" s="1" t="s">
        <v>144</v>
      </c>
      <c r="H277" s="1" t="s">
        <v>103</v>
      </c>
      <c r="I277" s="1" t="s">
        <v>145</v>
      </c>
      <c r="J277" s="1" t="s">
        <v>146</v>
      </c>
      <c r="K277" t="s">
        <v>147</v>
      </c>
      <c r="L277" t="s">
        <v>148</v>
      </c>
      <c r="M277" s="1" t="s">
        <v>149</v>
      </c>
      <c r="N277">
        <v>11700</v>
      </c>
      <c r="O277">
        <v>13900</v>
      </c>
      <c r="P277">
        <v>15600</v>
      </c>
      <c r="Q277">
        <v>19900</v>
      </c>
      <c r="R277">
        <v>33300</v>
      </c>
      <c r="S277">
        <v>42700</v>
      </c>
      <c r="T277">
        <v>48600</v>
      </c>
      <c r="U277">
        <v>0</v>
      </c>
      <c r="V277">
        <v>0</v>
      </c>
      <c r="W277">
        <v>0</v>
      </c>
      <c r="X277">
        <v>0</v>
      </c>
      <c r="Y277">
        <v>2.9777979499999998</v>
      </c>
      <c r="Z277">
        <v>-75.307226319999998</v>
      </c>
      <c r="AA277" s="1" t="s">
        <v>59</v>
      </c>
      <c r="AB277">
        <v>1872003150</v>
      </c>
      <c r="AC277" t="str">
        <f>MID(TablaPivotFinal[[#This Row],[Fecha]],1,4)</f>
        <v>2017</v>
      </c>
      <c r="AD277" t="str">
        <f>MID(TablaPivotFinal[[#This Row],[Fecha]],5,3)</f>
        <v>Sep</v>
      </c>
      <c r="AE277" s="1">
        <v>1872003150</v>
      </c>
      <c r="AF277" s="1">
        <v>4560.9333329999999</v>
      </c>
    </row>
    <row r="278" spans="1:32" x14ac:dyDescent="0.3">
      <c r="A278" s="1" t="s">
        <v>141</v>
      </c>
      <c r="B278" s="1" t="s">
        <v>142</v>
      </c>
      <c r="C278">
        <v>4506</v>
      </c>
      <c r="D278" s="1" t="s">
        <v>122</v>
      </c>
      <c r="E278">
        <v>41</v>
      </c>
      <c r="F278" s="1" t="s">
        <v>143</v>
      </c>
      <c r="G278" s="1" t="s">
        <v>144</v>
      </c>
      <c r="H278" s="1" t="s">
        <v>103</v>
      </c>
      <c r="I278" s="1" t="s">
        <v>145</v>
      </c>
      <c r="J278" s="1" t="s">
        <v>146</v>
      </c>
      <c r="K278" t="s">
        <v>147</v>
      </c>
      <c r="L278" t="s">
        <v>148</v>
      </c>
      <c r="M278" s="1" t="s">
        <v>149</v>
      </c>
      <c r="N278">
        <v>11700</v>
      </c>
      <c r="O278">
        <v>13900</v>
      </c>
      <c r="P278">
        <v>15600</v>
      </c>
      <c r="Q278">
        <v>19900</v>
      </c>
      <c r="R278">
        <v>33300</v>
      </c>
      <c r="S278">
        <v>42700</v>
      </c>
      <c r="T278">
        <v>48600</v>
      </c>
      <c r="U278">
        <v>0</v>
      </c>
      <c r="V278">
        <v>0</v>
      </c>
      <c r="W278">
        <v>0</v>
      </c>
      <c r="X278">
        <v>0</v>
      </c>
      <c r="Y278">
        <v>2.9777979499999998</v>
      </c>
      <c r="Z278">
        <v>-75.307226319999998</v>
      </c>
      <c r="AA278" s="1" t="s">
        <v>61</v>
      </c>
      <c r="AB278">
        <v>2114081600</v>
      </c>
      <c r="AC278" t="str">
        <f>MID(TablaPivotFinal[[#This Row],[Fecha]],1,4)</f>
        <v>2018</v>
      </c>
      <c r="AD278" t="str">
        <f>MID(TablaPivotFinal[[#This Row],[Fecha]],5,3)</f>
        <v>Abr</v>
      </c>
      <c r="AE278" s="1">
        <v>2114081600</v>
      </c>
      <c r="AF278" s="1">
        <v>145993</v>
      </c>
    </row>
    <row r="279" spans="1:32" x14ac:dyDescent="0.3">
      <c r="A279" s="1" t="s">
        <v>141</v>
      </c>
      <c r="B279" s="1" t="s">
        <v>142</v>
      </c>
      <c r="C279">
        <v>4506</v>
      </c>
      <c r="D279" s="1" t="s">
        <v>122</v>
      </c>
      <c r="E279">
        <v>41</v>
      </c>
      <c r="F279" s="1" t="s">
        <v>143</v>
      </c>
      <c r="G279" s="1" t="s">
        <v>144</v>
      </c>
      <c r="H279" s="1" t="s">
        <v>103</v>
      </c>
      <c r="I279" s="1" t="s">
        <v>145</v>
      </c>
      <c r="J279" s="1" t="s">
        <v>146</v>
      </c>
      <c r="K279" t="s">
        <v>147</v>
      </c>
      <c r="L279" t="s">
        <v>148</v>
      </c>
      <c r="M279" s="1" t="s">
        <v>149</v>
      </c>
      <c r="N279">
        <v>11700</v>
      </c>
      <c r="O279">
        <v>13900</v>
      </c>
      <c r="P279">
        <v>15600</v>
      </c>
      <c r="Q279">
        <v>19900</v>
      </c>
      <c r="R279">
        <v>33300</v>
      </c>
      <c r="S279">
        <v>42700</v>
      </c>
      <c r="T279">
        <v>48600</v>
      </c>
      <c r="U279">
        <v>0</v>
      </c>
      <c r="V279">
        <v>0</v>
      </c>
      <c r="W279">
        <v>0</v>
      </c>
      <c r="X279">
        <v>0</v>
      </c>
      <c r="Y279">
        <v>2.9777979499999998</v>
      </c>
      <c r="Z279">
        <v>-75.307226319999998</v>
      </c>
      <c r="AA279" s="1" t="s">
        <v>63</v>
      </c>
      <c r="AB279">
        <v>2250838700</v>
      </c>
      <c r="AC279" t="str">
        <f>MID(TablaPivotFinal[[#This Row],[Fecha]],1,4)</f>
        <v>2018</v>
      </c>
      <c r="AD279" t="str">
        <f>MID(TablaPivotFinal[[#This Row],[Fecha]],5,3)</f>
        <v>Ago</v>
      </c>
      <c r="AE279" s="1">
        <v>2250838700</v>
      </c>
      <c r="AF279" s="1">
        <v>155241</v>
      </c>
    </row>
    <row r="280" spans="1:32" x14ac:dyDescent="0.3">
      <c r="A280" s="1" t="s">
        <v>141</v>
      </c>
      <c r="B280" s="1" t="s">
        <v>142</v>
      </c>
      <c r="C280">
        <v>4506</v>
      </c>
      <c r="D280" s="1" t="s">
        <v>122</v>
      </c>
      <c r="E280">
        <v>41</v>
      </c>
      <c r="F280" s="1" t="s">
        <v>143</v>
      </c>
      <c r="G280" s="1" t="s">
        <v>144</v>
      </c>
      <c r="H280" s="1" t="s">
        <v>103</v>
      </c>
      <c r="I280" s="1" t="s">
        <v>145</v>
      </c>
      <c r="J280" s="1" t="s">
        <v>146</v>
      </c>
      <c r="K280" t="s">
        <v>147</v>
      </c>
      <c r="L280" t="s">
        <v>148</v>
      </c>
      <c r="M280" s="1" t="s">
        <v>149</v>
      </c>
      <c r="N280">
        <v>11700</v>
      </c>
      <c r="O280">
        <v>13900</v>
      </c>
      <c r="P280">
        <v>15600</v>
      </c>
      <c r="Q280">
        <v>19900</v>
      </c>
      <c r="R280">
        <v>33300</v>
      </c>
      <c r="S280">
        <v>42700</v>
      </c>
      <c r="T280">
        <v>48600</v>
      </c>
      <c r="U280">
        <v>0</v>
      </c>
      <c r="V280">
        <v>0</v>
      </c>
      <c r="W280">
        <v>0</v>
      </c>
      <c r="X280">
        <v>0</v>
      </c>
      <c r="Y280">
        <v>2.9777979499999998</v>
      </c>
      <c r="Z280">
        <v>-75.307226319999998</v>
      </c>
      <c r="AA280" s="1" t="s">
        <v>65</v>
      </c>
      <c r="AB280">
        <v>2720462000</v>
      </c>
      <c r="AC280" t="str">
        <f>MID(TablaPivotFinal[[#This Row],[Fecha]],1,4)</f>
        <v>2018</v>
      </c>
      <c r="AD280" t="str">
        <f>MID(TablaPivotFinal[[#This Row],[Fecha]],5,3)</f>
        <v>Dic</v>
      </c>
      <c r="AE280" s="1">
        <v>2720462000</v>
      </c>
      <c r="AF280" s="1">
        <v>194599</v>
      </c>
    </row>
    <row r="281" spans="1:32" x14ac:dyDescent="0.3">
      <c r="A281" s="1" t="s">
        <v>141</v>
      </c>
      <c r="B281" s="1" t="s">
        <v>142</v>
      </c>
      <c r="C281">
        <v>4506</v>
      </c>
      <c r="D281" s="1" t="s">
        <v>122</v>
      </c>
      <c r="E281">
        <v>41</v>
      </c>
      <c r="F281" s="1" t="s">
        <v>143</v>
      </c>
      <c r="G281" s="1" t="s">
        <v>144</v>
      </c>
      <c r="H281" s="1" t="s">
        <v>103</v>
      </c>
      <c r="I281" s="1" t="s">
        <v>145</v>
      </c>
      <c r="J281" s="1" t="s">
        <v>146</v>
      </c>
      <c r="K281" t="s">
        <v>147</v>
      </c>
      <c r="L281" t="s">
        <v>148</v>
      </c>
      <c r="M281" s="1" t="s">
        <v>149</v>
      </c>
      <c r="N281">
        <v>11700</v>
      </c>
      <c r="O281">
        <v>13900</v>
      </c>
      <c r="P281">
        <v>15600</v>
      </c>
      <c r="Q281">
        <v>19900</v>
      </c>
      <c r="R281">
        <v>33300</v>
      </c>
      <c r="S281">
        <v>42700</v>
      </c>
      <c r="T281">
        <v>48600</v>
      </c>
      <c r="U281">
        <v>0</v>
      </c>
      <c r="V281">
        <v>0</v>
      </c>
      <c r="W281">
        <v>0</v>
      </c>
      <c r="X281">
        <v>0</v>
      </c>
      <c r="Y281">
        <v>2.9777979499999998</v>
      </c>
      <c r="Z281">
        <v>-75.307226319999998</v>
      </c>
      <c r="AA281" s="1" t="s">
        <v>67</v>
      </c>
      <c r="AB281">
        <v>2430152050</v>
      </c>
      <c r="AC281" t="str">
        <f>MID(TablaPivotFinal[[#This Row],[Fecha]],1,4)</f>
        <v>2018</v>
      </c>
      <c r="AD281" t="str">
        <f>MID(TablaPivotFinal[[#This Row],[Fecha]],5,3)</f>
        <v>Ene</v>
      </c>
      <c r="AE281" s="1">
        <v>2430152050</v>
      </c>
      <c r="AF281" s="1">
        <v>184141</v>
      </c>
    </row>
    <row r="282" spans="1:32" x14ac:dyDescent="0.3">
      <c r="A282" s="1" t="s">
        <v>141</v>
      </c>
      <c r="B282" s="1" t="s">
        <v>142</v>
      </c>
      <c r="C282">
        <v>4506</v>
      </c>
      <c r="D282" s="1" t="s">
        <v>122</v>
      </c>
      <c r="E282">
        <v>41</v>
      </c>
      <c r="F282" s="1" t="s">
        <v>143</v>
      </c>
      <c r="G282" s="1" t="s">
        <v>144</v>
      </c>
      <c r="H282" s="1" t="s">
        <v>103</v>
      </c>
      <c r="I282" s="1" t="s">
        <v>145</v>
      </c>
      <c r="J282" s="1" t="s">
        <v>146</v>
      </c>
      <c r="K282" t="s">
        <v>147</v>
      </c>
      <c r="L282" t="s">
        <v>148</v>
      </c>
      <c r="M282" s="1" t="s">
        <v>149</v>
      </c>
      <c r="N282">
        <v>11700</v>
      </c>
      <c r="O282">
        <v>13900</v>
      </c>
      <c r="P282">
        <v>15600</v>
      </c>
      <c r="Q282">
        <v>19900</v>
      </c>
      <c r="R282">
        <v>33300</v>
      </c>
      <c r="S282">
        <v>42700</v>
      </c>
      <c r="T282">
        <v>48600</v>
      </c>
      <c r="U282">
        <v>0</v>
      </c>
      <c r="V282">
        <v>0</v>
      </c>
      <c r="W282">
        <v>0</v>
      </c>
      <c r="X282">
        <v>0</v>
      </c>
      <c r="Y282">
        <v>2.9777979499999998</v>
      </c>
      <c r="Z282">
        <v>-75.307226319999998</v>
      </c>
      <c r="AA282" s="1" t="s">
        <v>69</v>
      </c>
      <c r="AB282">
        <v>1914913100</v>
      </c>
      <c r="AC282" t="str">
        <f>MID(TablaPivotFinal[[#This Row],[Fecha]],1,4)</f>
        <v>2018</v>
      </c>
      <c r="AD282" t="str">
        <f>MID(TablaPivotFinal[[#This Row],[Fecha]],5,3)</f>
        <v>Feb</v>
      </c>
      <c r="AE282" s="1">
        <v>1914913100</v>
      </c>
      <c r="AF282" s="1">
        <v>129199</v>
      </c>
    </row>
    <row r="283" spans="1:32" x14ac:dyDescent="0.3">
      <c r="A283" s="1" t="s">
        <v>141</v>
      </c>
      <c r="B283" s="1" t="s">
        <v>142</v>
      </c>
      <c r="C283">
        <v>4506</v>
      </c>
      <c r="D283" s="1" t="s">
        <v>122</v>
      </c>
      <c r="E283">
        <v>41</v>
      </c>
      <c r="F283" s="1" t="s">
        <v>143</v>
      </c>
      <c r="G283" s="1" t="s">
        <v>144</v>
      </c>
      <c r="H283" s="1" t="s">
        <v>103</v>
      </c>
      <c r="I283" s="1" t="s">
        <v>145</v>
      </c>
      <c r="J283" s="1" t="s">
        <v>146</v>
      </c>
      <c r="K283" t="s">
        <v>147</v>
      </c>
      <c r="L283" t="s">
        <v>148</v>
      </c>
      <c r="M283" s="1" t="s">
        <v>149</v>
      </c>
      <c r="N283">
        <v>11700</v>
      </c>
      <c r="O283">
        <v>13900</v>
      </c>
      <c r="P283">
        <v>15600</v>
      </c>
      <c r="Q283">
        <v>19900</v>
      </c>
      <c r="R283">
        <v>33300</v>
      </c>
      <c r="S283">
        <v>42700</v>
      </c>
      <c r="T283">
        <v>48600</v>
      </c>
      <c r="U283">
        <v>0</v>
      </c>
      <c r="V283">
        <v>0</v>
      </c>
      <c r="W283">
        <v>0</v>
      </c>
      <c r="X283">
        <v>0</v>
      </c>
      <c r="Y283">
        <v>2.9777979499999998</v>
      </c>
      <c r="Z283">
        <v>-75.307226319999998</v>
      </c>
      <c r="AA283" s="1" t="s">
        <v>71</v>
      </c>
      <c r="AB283">
        <v>2374300200</v>
      </c>
      <c r="AC283" t="str">
        <f>MID(TablaPivotFinal[[#This Row],[Fecha]],1,4)</f>
        <v>2018</v>
      </c>
      <c r="AD283" t="str">
        <f>MID(TablaPivotFinal[[#This Row],[Fecha]],5,3)</f>
        <v>Jul</v>
      </c>
      <c r="AE283" s="1">
        <v>2374300200</v>
      </c>
      <c r="AF283" s="1">
        <v>171047</v>
      </c>
    </row>
    <row r="284" spans="1:32" x14ac:dyDescent="0.3">
      <c r="A284" s="1" t="s">
        <v>141</v>
      </c>
      <c r="B284" s="1" t="s">
        <v>142</v>
      </c>
      <c r="C284">
        <v>4506</v>
      </c>
      <c r="D284" s="1" t="s">
        <v>122</v>
      </c>
      <c r="E284">
        <v>41</v>
      </c>
      <c r="F284" s="1" t="s">
        <v>143</v>
      </c>
      <c r="G284" s="1" t="s">
        <v>144</v>
      </c>
      <c r="H284" s="1" t="s">
        <v>103</v>
      </c>
      <c r="I284" s="1" t="s">
        <v>145</v>
      </c>
      <c r="J284" s="1" t="s">
        <v>146</v>
      </c>
      <c r="K284" t="s">
        <v>147</v>
      </c>
      <c r="L284" t="s">
        <v>148</v>
      </c>
      <c r="M284" s="1" t="s">
        <v>149</v>
      </c>
      <c r="N284">
        <v>11700</v>
      </c>
      <c r="O284">
        <v>13900</v>
      </c>
      <c r="P284">
        <v>15600</v>
      </c>
      <c r="Q284">
        <v>19900</v>
      </c>
      <c r="R284">
        <v>33300</v>
      </c>
      <c r="S284">
        <v>42700</v>
      </c>
      <c r="T284">
        <v>48600</v>
      </c>
      <c r="U284">
        <v>0</v>
      </c>
      <c r="V284">
        <v>0</v>
      </c>
      <c r="W284">
        <v>0</v>
      </c>
      <c r="X284">
        <v>0</v>
      </c>
      <c r="Y284">
        <v>2.9777979499999998</v>
      </c>
      <c r="Z284">
        <v>-75.307226319999998</v>
      </c>
      <c r="AA284" s="1" t="s">
        <v>73</v>
      </c>
      <c r="AB284">
        <v>2306387950</v>
      </c>
      <c r="AC284" t="str">
        <f>MID(TablaPivotFinal[[#This Row],[Fecha]],1,4)</f>
        <v>2018</v>
      </c>
      <c r="AD284" t="str">
        <f>MID(TablaPivotFinal[[#This Row],[Fecha]],5,3)</f>
        <v>Jun</v>
      </c>
      <c r="AE284" s="1">
        <v>2306387950</v>
      </c>
      <c r="AF284" s="1">
        <v>166065</v>
      </c>
    </row>
    <row r="285" spans="1:32" x14ac:dyDescent="0.3">
      <c r="A285" s="1" t="s">
        <v>141</v>
      </c>
      <c r="B285" s="1" t="s">
        <v>142</v>
      </c>
      <c r="C285">
        <v>4506</v>
      </c>
      <c r="D285" s="1" t="s">
        <v>122</v>
      </c>
      <c r="E285">
        <v>41</v>
      </c>
      <c r="F285" s="1" t="s">
        <v>143</v>
      </c>
      <c r="G285" s="1" t="s">
        <v>144</v>
      </c>
      <c r="H285" s="1" t="s">
        <v>103</v>
      </c>
      <c r="I285" s="1" t="s">
        <v>145</v>
      </c>
      <c r="J285" s="1" t="s">
        <v>146</v>
      </c>
      <c r="K285" t="s">
        <v>147</v>
      </c>
      <c r="L285" t="s">
        <v>148</v>
      </c>
      <c r="M285" s="1" t="s">
        <v>149</v>
      </c>
      <c r="N285">
        <v>11700</v>
      </c>
      <c r="O285">
        <v>13900</v>
      </c>
      <c r="P285">
        <v>15600</v>
      </c>
      <c r="Q285">
        <v>19900</v>
      </c>
      <c r="R285">
        <v>33300</v>
      </c>
      <c r="S285">
        <v>42700</v>
      </c>
      <c r="T285">
        <v>48600</v>
      </c>
      <c r="U285">
        <v>0</v>
      </c>
      <c r="V285">
        <v>0</v>
      </c>
      <c r="W285">
        <v>0</v>
      </c>
      <c r="X285">
        <v>0</v>
      </c>
      <c r="Y285">
        <v>2.9777979499999998</v>
      </c>
      <c r="Z285">
        <v>-75.307226319999998</v>
      </c>
      <c r="AA285" s="1" t="s">
        <v>75</v>
      </c>
      <c r="AB285">
        <v>2337416650</v>
      </c>
      <c r="AC285" t="str">
        <f>MID(TablaPivotFinal[[#This Row],[Fecha]],1,4)</f>
        <v>2018</v>
      </c>
      <c r="AD285" t="str">
        <f>MID(TablaPivotFinal[[#This Row],[Fecha]],5,3)</f>
        <v>Mar</v>
      </c>
      <c r="AE285" s="1">
        <v>2337416650</v>
      </c>
      <c r="AF285" s="1">
        <v>164717</v>
      </c>
    </row>
    <row r="286" spans="1:32" x14ac:dyDescent="0.3">
      <c r="A286" s="1" t="s">
        <v>141</v>
      </c>
      <c r="B286" s="1" t="s">
        <v>142</v>
      </c>
      <c r="C286">
        <v>4506</v>
      </c>
      <c r="D286" s="1" t="s">
        <v>122</v>
      </c>
      <c r="E286">
        <v>41</v>
      </c>
      <c r="F286" s="1" t="s">
        <v>143</v>
      </c>
      <c r="G286" s="1" t="s">
        <v>144</v>
      </c>
      <c r="H286" s="1" t="s">
        <v>103</v>
      </c>
      <c r="I286" s="1" t="s">
        <v>145</v>
      </c>
      <c r="J286" s="1" t="s">
        <v>146</v>
      </c>
      <c r="K286" t="s">
        <v>147</v>
      </c>
      <c r="L286" t="s">
        <v>148</v>
      </c>
      <c r="M286" s="1" t="s">
        <v>149</v>
      </c>
      <c r="N286">
        <v>11700</v>
      </c>
      <c r="O286">
        <v>13900</v>
      </c>
      <c r="P286">
        <v>15600</v>
      </c>
      <c r="Q286">
        <v>19900</v>
      </c>
      <c r="R286">
        <v>33300</v>
      </c>
      <c r="S286">
        <v>42700</v>
      </c>
      <c r="T286">
        <v>48600</v>
      </c>
      <c r="U286">
        <v>0</v>
      </c>
      <c r="V286">
        <v>0</v>
      </c>
      <c r="W286">
        <v>0</v>
      </c>
      <c r="X286">
        <v>0</v>
      </c>
      <c r="Y286">
        <v>2.9777979499999998</v>
      </c>
      <c r="Z286">
        <v>-75.307226319999998</v>
      </c>
      <c r="AA286" s="1" t="s">
        <v>77</v>
      </c>
      <c r="AB286">
        <v>2133371950</v>
      </c>
      <c r="AC286" t="str">
        <f>MID(TablaPivotFinal[[#This Row],[Fecha]],1,4)</f>
        <v>2018</v>
      </c>
      <c r="AD286" t="str">
        <f>MID(TablaPivotFinal[[#This Row],[Fecha]],5,3)</f>
        <v>May</v>
      </c>
      <c r="AE286" s="1">
        <v>2133371950</v>
      </c>
      <c r="AF286" s="1">
        <v>147565</v>
      </c>
    </row>
    <row r="287" spans="1:32" x14ac:dyDescent="0.3">
      <c r="A287" s="1" t="s">
        <v>141</v>
      </c>
      <c r="B287" s="1" t="s">
        <v>142</v>
      </c>
      <c r="C287">
        <v>4506</v>
      </c>
      <c r="D287" s="1" t="s">
        <v>122</v>
      </c>
      <c r="E287">
        <v>41</v>
      </c>
      <c r="F287" s="1" t="s">
        <v>143</v>
      </c>
      <c r="G287" s="1" t="s">
        <v>144</v>
      </c>
      <c r="H287" s="1" t="s">
        <v>103</v>
      </c>
      <c r="I287" s="1" t="s">
        <v>145</v>
      </c>
      <c r="J287" s="1" t="s">
        <v>146</v>
      </c>
      <c r="K287" t="s">
        <v>147</v>
      </c>
      <c r="L287" t="s">
        <v>148</v>
      </c>
      <c r="M287" s="1" t="s">
        <v>149</v>
      </c>
      <c r="N287">
        <v>11700</v>
      </c>
      <c r="O287">
        <v>13900</v>
      </c>
      <c r="P287">
        <v>15600</v>
      </c>
      <c r="Q287">
        <v>19900</v>
      </c>
      <c r="R287">
        <v>33300</v>
      </c>
      <c r="S287">
        <v>42700</v>
      </c>
      <c r="T287">
        <v>48600</v>
      </c>
      <c r="U287">
        <v>0</v>
      </c>
      <c r="V287">
        <v>0</v>
      </c>
      <c r="W287">
        <v>0</v>
      </c>
      <c r="X287">
        <v>0</v>
      </c>
      <c r="Y287">
        <v>2.9777979499999998</v>
      </c>
      <c r="Z287">
        <v>-75.307226319999998</v>
      </c>
      <c r="AA287" s="1" t="s">
        <v>79</v>
      </c>
      <c r="AB287">
        <v>2330950600</v>
      </c>
      <c r="AC287" t="str">
        <f>MID(TablaPivotFinal[[#This Row],[Fecha]],1,4)</f>
        <v>2018</v>
      </c>
      <c r="AD287" t="str">
        <f>MID(TablaPivotFinal[[#This Row],[Fecha]],5,3)</f>
        <v>Nov</v>
      </c>
      <c r="AE287" s="1">
        <v>2330950600</v>
      </c>
      <c r="AF287" s="1">
        <v>157733</v>
      </c>
    </row>
    <row r="288" spans="1:32" x14ac:dyDescent="0.3">
      <c r="A288" s="1" t="s">
        <v>141</v>
      </c>
      <c r="B288" s="1" t="s">
        <v>142</v>
      </c>
      <c r="C288">
        <v>4506</v>
      </c>
      <c r="D288" s="1" t="s">
        <v>122</v>
      </c>
      <c r="E288">
        <v>41</v>
      </c>
      <c r="F288" s="1" t="s">
        <v>143</v>
      </c>
      <c r="G288" s="1" t="s">
        <v>144</v>
      </c>
      <c r="H288" s="1" t="s">
        <v>103</v>
      </c>
      <c r="I288" s="1" t="s">
        <v>145</v>
      </c>
      <c r="J288" s="1" t="s">
        <v>146</v>
      </c>
      <c r="K288" t="s">
        <v>147</v>
      </c>
      <c r="L288" t="s">
        <v>148</v>
      </c>
      <c r="M288" s="1" t="s">
        <v>149</v>
      </c>
      <c r="N288">
        <v>11700</v>
      </c>
      <c r="O288">
        <v>13900</v>
      </c>
      <c r="P288">
        <v>15600</v>
      </c>
      <c r="Q288">
        <v>19900</v>
      </c>
      <c r="R288">
        <v>33300</v>
      </c>
      <c r="S288">
        <v>42700</v>
      </c>
      <c r="T288">
        <v>48600</v>
      </c>
      <c r="U288">
        <v>0</v>
      </c>
      <c r="V288">
        <v>0</v>
      </c>
      <c r="W288">
        <v>0</v>
      </c>
      <c r="X288">
        <v>0</v>
      </c>
      <c r="Y288">
        <v>2.9777979499999998</v>
      </c>
      <c r="Z288">
        <v>-75.307226319999998</v>
      </c>
      <c r="AA288" s="1" t="s">
        <v>81</v>
      </c>
      <c r="AB288">
        <v>2381275250</v>
      </c>
      <c r="AC288" t="str">
        <f>MID(TablaPivotFinal[[#This Row],[Fecha]],1,4)</f>
        <v>2018</v>
      </c>
      <c r="AD288" t="str">
        <f>MID(TablaPivotFinal[[#This Row],[Fecha]],5,3)</f>
        <v>Oct</v>
      </c>
      <c r="AE288" s="1">
        <v>2381275250</v>
      </c>
      <c r="AF288" s="1">
        <v>163510</v>
      </c>
    </row>
    <row r="289" spans="1:32" x14ac:dyDescent="0.3">
      <c r="A289" s="1" t="s">
        <v>141</v>
      </c>
      <c r="B289" s="1" t="s">
        <v>142</v>
      </c>
      <c r="C289">
        <v>4506</v>
      </c>
      <c r="D289" s="1" t="s">
        <v>122</v>
      </c>
      <c r="E289">
        <v>41</v>
      </c>
      <c r="F289" s="1" t="s">
        <v>143</v>
      </c>
      <c r="G289" s="1" t="s">
        <v>144</v>
      </c>
      <c r="H289" s="1" t="s">
        <v>103</v>
      </c>
      <c r="I289" s="1" t="s">
        <v>145</v>
      </c>
      <c r="J289" s="1" t="s">
        <v>146</v>
      </c>
      <c r="K289" t="s">
        <v>147</v>
      </c>
      <c r="L289" t="s">
        <v>148</v>
      </c>
      <c r="M289" s="1" t="s">
        <v>149</v>
      </c>
      <c r="N289">
        <v>11700</v>
      </c>
      <c r="O289">
        <v>13900</v>
      </c>
      <c r="P289">
        <v>15600</v>
      </c>
      <c r="Q289">
        <v>19900</v>
      </c>
      <c r="R289">
        <v>33300</v>
      </c>
      <c r="S289">
        <v>42700</v>
      </c>
      <c r="T289">
        <v>48600</v>
      </c>
      <c r="U289">
        <v>0</v>
      </c>
      <c r="V289">
        <v>0</v>
      </c>
      <c r="W289">
        <v>0</v>
      </c>
      <c r="X289">
        <v>0</v>
      </c>
      <c r="Y289">
        <v>2.9777979499999998</v>
      </c>
      <c r="Z289">
        <v>-75.307226319999998</v>
      </c>
      <c r="AA289" s="1" t="s">
        <v>83</v>
      </c>
      <c r="AB289">
        <v>2102632000</v>
      </c>
      <c r="AC289" t="str">
        <f>MID(TablaPivotFinal[[#This Row],[Fecha]],1,4)</f>
        <v>2018</v>
      </c>
      <c r="AD289" t="str">
        <f>MID(TablaPivotFinal[[#This Row],[Fecha]],5,3)</f>
        <v>Sep</v>
      </c>
      <c r="AE289" s="1">
        <v>2102632000</v>
      </c>
      <c r="AF289" s="1">
        <v>144039</v>
      </c>
    </row>
    <row r="290" spans="1:32" x14ac:dyDescent="0.3">
      <c r="A290" s="1" t="s">
        <v>150</v>
      </c>
      <c r="B290" s="1" t="s">
        <v>111</v>
      </c>
      <c r="C290">
        <v>2504</v>
      </c>
      <c r="D290" s="1" t="s">
        <v>131</v>
      </c>
      <c r="E290">
        <v>19</v>
      </c>
      <c r="F290" s="1" t="s">
        <v>151</v>
      </c>
      <c r="G290" s="1" t="s">
        <v>133</v>
      </c>
      <c r="H290" s="1" t="s">
        <v>111</v>
      </c>
      <c r="I290" s="1" t="s">
        <v>134</v>
      </c>
      <c r="J290" s="1" t="s">
        <v>135</v>
      </c>
      <c r="K290">
        <v>-1</v>
      </c>
      <c r="L290">
        <v>-1</v>
      </c>
      <c r="M290" s="1" t="s">
        <v>152</v>
      </c>
      <c r="N290">
        <v>8600</v>
      </c>
      <c r="O290">
        <v>10300</v>
      </c>
      <c r="P290">
        <v>27800</v>
      </c>
      <c r="Q290">
        <v>36300</v>
      </c>
      <c r="R290">
        <v>41800</v>
      </c>
      <c r="S290">
        <v>0</v>
      </c>
      <c r="T290">
        <v>0</v>
      </c>
      <c r="U290">
        <v>0</v>
      </c>
      <c r="V290">
        <v>0</v>
      </c>
      <c r="W290">
        <v>19000</v>
      </c>
      <c r="X290">
        <v>9600</v>
      </c>
      <c r="Y290">
        <v>3.1512330820000001</v>
      </c>
      <c r="Z290">
        <v>-76.460031830000005</v>
      </c>
      <c r="AA290" s="1" t="s">
        <v>13</v>
      </c>
      <c r="AB290">
        <v>2617425900</v>
      </c>
      <c r="AC290" t="str">
        <f>MID(TablaPivotFinal[[#This Row],[Fecha]],1,4)</f>
        <v>2016</v>
      </c>
      <c r="AD290" t="str">
        <f>MID(TablaPivotFinal[[#This Row],[Fecha]],5,3)</f>
        <v>Abr</v>
      </c>
      <c r="AE290" s="1">
        <v>2617425900</v>
      </c>
      <c r="AF290" s="1">
        <v>277106</v>
      </c>
    </row>
    <row r="291" spans="1:32" x14ac:dyDescent="0.3">
      <c r="A291" s="1" t="s">
        <v>150</v>
      </c>
      <c r="B291" s="1" t="s">
        <v>111</v>
      </c>
      <c r="C291">
        <v>2504</v>
      </c>
      <c r="D291" s="1" t="s">
        <v>131</v>
      </c>
      <c r="E291">
        <v>19</v>
      </c>
      <c r="F291" s="1" t="s">
        <v>151</v>
      </c>
      <c r="G291" s="1" t="s">
        <v>133</v>
      </c>
      <c r="H291" s="1" t="s">
        <v>111</v>
      </c>
      <c r="I291" s="1" t="s">
        <v>134</v>
      </c>
      <c r="J291" s="1" t="s">
        <v>135</v>
      </c>
      <c r="K291">
        <v>-1</v>
      </c>
      <c r="L291">
        <v>-1</v>
      </c>
      <c r="M291" s="1" t="s">
        <v>152</v>
      </c>
      <c r="N291">
        <v>8600</v>
      </c>
      <c r="O291">
        <v>10300</v>
      </c>
      <c r="P291">
        <v>27800</v>
      </c>
      <c r="Q291">
        <v>36300</v>
      </c>
      <c r="R291">
        <v>41800</v>
      </c>
      <c r="S291">
        <v>0</v>
      </c>
      <c r="T291">
        <v>0</v>
      </c>
      <c r="U291">
        <v>0</v>
      </c>
      <c r="V291">
        <v>0</v>
      </c>
      <c r="W291">
        <v>19000</v>
      </c>
      <c r="X291">
        <v>9600</v>
      </c>
      <c r="Y291">
        <v>3.1512330820000001</v>
      </c>
      <c r="Z291">
        <v>-76.460031830000005</v>
      </c>
      <c r="AA291" s="1" t="s">
        <v>15</v>
      </c>
      <c r="AB291">
        <v>3233775000</v>
      </c>
      <c r="AC291" t="str">
        <f>MID(TablaPivotFinal[[#This Row],[Fecha]],1,4)</f>
        <v>2016</v>
      </c>
      <c r="AD291" t="str">
        <f>MID(TablaPivotFinal[[#This Row],[Fecha]],5,3)</f>
        <v>Ago</v>
      </c>
      <c r="AE291" s="1">
        <v>3233775000</v>
      </c>
      <c r="AF291" s="1">
        <v>330214</v>
      </c>
    </row>
    <row r="292" spans="1:32" x14ac:dyDescent="0.3">
      <c r="A292" s="1" t="s">
        <v>150</v>
      </c>
      <c r="B292" s="1" t="s">
        <v>111</v>
      </c>
      <c r="C292">
        <v>2504</v>
      </c>
      <c r="D292" s="1" t="s">
        <v>131</v>
      </c>
      <c r="E292">
        <v>19</v>
      </c>
      <c r="F292" s="1" t="s">
        <v>151</v>
      </c>
      <c r="G292" s="1" t="s">
        <v>133</v>
      </c>
      <c r="H292" s="1" t="s">
        <v>111</v>
      </c>
      <c r="I292" s="1" t="s">
        <v>134</v>
      </c>
      <c r="J292" s="1" t="s">
        <v>135</v>
      </c>
      <c r="K292">
        <v>-1</v>
      </c>
      <c r="L292">
        <v>-1</v>
      </c>
      <c r="M292" s="1" t="s">
        <v>152</v>
      </c>
      <c r="N292">
        <v>8600</v>
      </c>
      <c r="O292">
        <v>10300</v>
      </c>
      <c r="P292">
        <v>27800</v>
      </c>
      <c r="Q292">
        <v>36300</v>
      </c>
      <c r="R292">
        <v>41800</v>
      </c>
      <c r="S292">
        <v>0</v>
      </c>
      <c r="T292">
        <v>0</v>
      </c>
      <c r="U292">
        <v>0</v>
      </c>
      <c r="V292">
        <v>0</v>
      </c>
      <c r="W292">
        <v>19000</v>
      </c>
      <c r="X292">
        <v>9600</v>
      </c>
      <c r="Y292">
        <v>3.1512330820000001</v>
      </c>
      <c r="Z292">
        <v>-76.460031830000005</v>
      </c>
      <c r="AA292" s="1" t="s">
        <v>17</v>
      </c>
      <c r="AB292">
        <v>3352821200</v>
      </c>
      <c r="AC292" t="str">
        <f>MID(TablaPivotFinal[[#This Row],[Fecha]],1,4)</f>
        <v>2016</v>
      </c>
      <c r="AD292" t="str">
        <f>MID(TablaPivotFinal[[#This Row],[Fecha]],5,3)</f>
        <v>Dic</v>
      </c>
      <c r="AE292" s="1">
        <v>3352821200</v>
      </c>
      <c r="AF292" s="1">
        <v>364238</v>
      </c>
    </row>
    <row r="293" spans="1:32" x14ac:dyDescent="0.3">
      <c r="A293" s="1" t="s">
        <v>150</v>
      </c>
      <c r="B293" s="1" t="s">
        <v>111</v>
      </c>
      <c r="C293">
        <v>2504</v>
      </c>
      <c r="D293" s="1" t="s">
        <v>131</v>
      </c>
      <c r="E293">
        <v>19</v>
      </c>
      <c r="F293" s="1" t="s">
        <v>151</v>
      </c>
      <c r="G293" s="1" t="s">
        <v>133</v>
      </c>
      <c r="H293" s="1" t="s">
        <v>111</v>
      </c>
      <c r="I293" s="1" t="s">
        <v>134</v>
      </c>
      <c r="J293" s="1" t="s">
        <v>135</v>
      </c>
      <c r="K293">
        <v>-1</v>
      </c>
      <c r="L293">
        <v>-1</v>
      </c>
      <c r="M293" s="1" t="s">
        <v>152</v>
      </c>
      <c r="N293">
        <v>8600</v>
      </c>
      <c r="O293">
        <v>10300</v>
      </c>
      <c r="P293">
        <v>27800</v>
      </c>
      <c r="Q293">
        <v>36300</v>
      </c>
      <c r="R293">
        <v>41800</v>
      </c>
      <c r="S293">
        <v>0</v>
      </c>
      <c r="T293">
        <v>0</v>
      </c>
      <c r="U293">
        <v>0</v>
      </c>
      <c r="V293">
        <v>0</v>
      </c>
      <c r="W293">
        <v>19000</v>
      </c>
      <c r="X293">
        <v>9600</v>
      </c>
      <c r="Y293">
        <v>3.1512330820000001</v>
      </c>
      <c r="Z293">
        <v>-76.460031830000005</v>
      </c>
      <c r="AA293" s="1" t="s">
        <v>19</v>
      </c>
      <c r="AB293">
        <v>2937552600</v>
      </c>
      <c r="AC293" t="str">
        <f>MID(TablaPivotFinal[[#This Row],[Fecha]],1,4)</f>
        <v>2016</v>
      </c>
      <c r="AD293" t="str">
        <f>MID(TablaPivotFinal[[#This Row],[Fecha]],5,3)</f>
        <v>Ene</v>
      </c>
      <c r="AE293" s="1">
        <v>2937552600</v>
      </c>
      <c r="AF293" s="1">
        <v>330247</v>
      </c>
    </row>
    <row r="294" spans="1:32" x14ac:dyDescent="0.3">
      <c r="A294" s="1" t="s">
        <v>150</v>
      </c>
      <c r="B294" s="1" t="s">
        <v>111</v>
      </c>
      <c r="C294">
        <v>2504</v>
      </c>
      <c r="D294" s="1" t="s">
        <v>131</v>
      </c>
      <c r="E294">
        <v>19</v>
      </c>
      <c r="F294" s="1" t="s">
        <v>151</v>
      </c>
      <c r="G294" s="1" t="s">
        <v>133</v>
      </c>
      <c r="H294" s="1" t="s">
        <v>111</v>
      </c>
      <c r="I294" s="1" t="s">
        <v>134</v>
      </c>
      <c r="J294" s="1" t="s">
        <v>135</v>
      </c>
      <c r="K294">
        <v>-1</v>
      </c>
      <c r="L294">
        <v>-1</v>
      </c>
      <c r="M294" s="1" t="s">
        <v>152</v>
      </c>
      <c r="N294">
        <v>8600</v>
      </c>
      <c r="O294">
        <v>10300</v>
      </c>
      <c r="P294">
        <v>27800</v>
      </c>
      <c r="Q294">
        <v>36300</v>
      </c>
      <c r="R294">
        <v>41800</v>
      </c>
      <c r="S294">
        <v>0</v>
      </c>
      <c r="T294">
        <v>0</v>
      </c>
      <c r="U294">
        <v>0</v>
      </c>
      <c r="V294">
        <v>0</v>
      </c>
      <c r="W294">
        <v>19000</v>
      </c>
      <c r="X294">
        <v>9600</v>
      </c>
      <c r="Y294">
        <v>3.1512330820000001</v>
      </c>
      <c r="Z294">
        <v>-76.460031830000005</v>
      </c>
      <c r="AA294" s="1" t="s">
        <v>21</v>
      </c>
      <c r="AB294">
        <v>2640579300</v>
      </c>
      <c r="AC294" t="str">
        <f>MID(TablaPivotFinal[[#This Row],[Fecha]],1,4)</f>
        <v>2016</v>
      </c>
      <c r="AD294" t="str">
        <f>MID(TablaPivotFinal[[#This Row],[Fecha]],5,3)</f>
        <v>Feb</v>
      </c>
      <c r="AE294" s="1">
        <v>2640579300</v>
      </c>
      <c r="AF294" s="1">
        <v>272409</v>
      </c>
    </row>
    <row r="295" spans="1:32" x14ac:dyDescent="0.3">
      <c r="A295" s="1" t="s">
        <v>150</v>
      </c>
      <c r="B295" s="1" t="s">
        <v>111</v>
      </c>
      <c r="C295">
        <v>2504</v>
      </c>
      <c r="D295" s="1" t="s">
        <v>131</v>
      </c>
      <c r="E295">
        <v>19</v>
      </c>
      <c r="F295" s="1" t="s">
        <v>151</v>
      </c>
      <c r="G295" s="1" t="s">
        <v>133</v>
      </c>
      <c r="H295" s="1" t="s">
        <v>111</v>
      </c>
      <c r="I295" s="1" t="s">
        <v>134</v>
      </c>
      <c r="J295" s="1" t="s">
        <v>135</v>
      </c>
      <c r="K295">
        <v>-1</v>
      </c>
      <c r="L295">
        <v>-1</v>
      </c>
      <c r="M295" s="1" t="s">
        <v>152</v>
      </c>
      <c r="N295">
        <v>8600</v>
      </c>
      <c r="O295">
        <v>10300</v>
      </c>
      <c r="P295">
        <v>27800</v>
      </c>
      <c r="Q295">
        <v>36300</v>
      </c>
      <c r="R295">
        <v>41800</v>
      </c>
      <c r="S295">
        <v>0</v>
      </c>
      <c r="T295">
        <v>0</v>
      </c>
      <c r="U295">
        <v>0</v>
      </c>
      <c r="V295">
        <v>0</v>
      </c>
      <c r="W295">
        <v>19000</v>
      </c>
      <c r="X295">
        <v>9600</v>
      </c>
      <c r="Y295">
        <v>3.1512330820000001</v>
      </c>
      <c r="Z295">
        <v>-76.460031830000005</v>
      </c>
      <c r="AA295" s="1" t="s">
        <v>23</v>
      </c>
      <c r="AB295">
        <v>2890892300</v>
      </c>
      <c r="AC295" t="str">
        <f>MID(TablaPivotFinal[[#This Row],[Fecha]],1,4)</f>
        <v>2016</v>
      </c>
      <c r="AD295" t="str">
        <f>MID(TablaPivotFinal[[#This Row],[Fecha]],5,3)</f>
        <v>Jul</v>
      </c>
      <c r="AE295" s="1">
        <v>2890892300</v>
      </c>
      <c r="AF295" s="1">
        <v>318263</v>
      </c>
    </row>
    <row r="296" spans="1:32" x14ac:dyDescent="0.3">
      <c r="A296" s="1" t="s">
        <v>150</v>
      </c>
      <c r="B296" s="1" t="s">
        <v>111</v>
      </c>
      <c r="C296">
        <v>2504</v>
      </c>
      <c r="D296" s="1" t="s">
        <v>131</v>
      </c>
      <c r="E296">
        <v>19</v>
      </c>
      <c r="F296" s="1" t="s">
        <v>151</v>
      </c>
      <c r="G296" s="1" t="s">
        <v>133</v>
      </c>
      <c r="H296" s="1" t="s">
        <v>111</v>
      </c>
      <c r="I296" s="1" t="s">
        <v>134</v>
      </c>
      <c r="J296" s="1" t="s">
        <v>135</v>
      </c>
      <c r="K296">
        <v>-1</v>
      </c>
      <c r="L296">
        <v>-1</v>
      </c>
      <c r="M296" s="1" t="s">
        <v>152</v>
      </c>
      <c r="N296">
        <v>8600</v>
      </c>
      <c r="O296">
        <v>10300</v>
      </c>
      <c r="P296">
        <v>27800</v>
      </c>
      <c r="Q296">
        <v>36300</v>
      </c>
      <c r="R296">
        <v>41800</v>
      </c>
      <c r="S296">
        <v>0</v>
      </c>
      <c r="T296">
        <v>0</v>
      </c>
      <c r="U296">
        <v>0</v>
      </c>
      <c r="V296">
        <v>0</v>
      </c>
      <c r="W296">
        <v>19000</v>
      </c>
      <c r="X296">
        <v>9600</v>
      </c>
      <c r="Y296">
        <v>3.1512330820000001</v>
      </c>
      <c r="Z296">
        <v>-76.460031830000005</v>
      </c>
      <c r="AA296" s="1" t="s">
        <v>25</v>
      </c>
      <c r="AB296">
        <v>2185010300</v>
      </c>
      <c r="AC296" t="str">
        <f>MID(TablaPivotFinal[[#This Row],[Fecha]],1,4)</f>
        <v>2016</v>
      </c>
      <c r="AD296" t="str">
        <f>MID(TablaPivotFinal[[#This Row],[Fecha]],5,3)</f>
        <v>Jun</v>
      </c>
      <c r="AE296" s="1">
        <v>2185010300</v>
      </c>
      <c r="AF296" s="1">
        <v>237760</v>
      </c>
    </row>
    <row r="297" spans="1:32" x14ac:dyDescent="0.3">
      <c r="A297" s="1" t="s">
        <v>150</v>
      </c>
      <c r="B297" s="1" t="s">
        <v>111</v>
      </c>
      <c r="C297">
        <v>2504</v>
      </c>
      <c r="D297" s="1" t="s">
        <v>131</v>
      </c>
      <c r="E297">
        <v>19</v>
      </c>
      <c r="F297" s="1" t="s">
        <v>151</v>
      </c>
      <c r="G297" s="1" t="s">
        <v>133</v>
      </c>
      <c r="H297" s="1" t="s">
        <v>111</v>
      </c>
      <c r="I297" s="1" t="s">
        <v>134</v>
      </c>
      <c r="J297" s="1" t="s">
        <v>135</v>
      </c>
      <c r="K297">
        <v>-1</v>
      </c>
      <c r="L297">
        <v>-1</v>
      </c>
      <c r="M297" s="1" t="s">
        <v>152</v>
      </c>
      <c r="N297">
        <v>8600</v>
      </c>
      <c r="O297">
        <v>10300</v>
      </c>
      <c r="P297">
        <v>27800</v>
      </c>
      <c r="Q297">
        <v>36300</v>
      </c>
      <c r="R297">
        <v>41800</v>
      </c>
      <c r="S297">
        <v>0</v>
      </c>
      <c r="T297">
        <v>0</v>
      </c>
      <c r="U297">
        <v>0</v>
      </c>
      <c r="V297">
        <v>0</v>
      </c>
      <c r="W297">
        <v>19000</v>
      </c>
      <c r="X297">
        <v>9600</v>
      </c>
      <c r="Y297">
        <v>3.1512330820000001</v>
      </c>
      <c r="Z297">
        <v>-76.460031830000005</v>
      </c>
      <c r="AA297" s="1" t="s">
        <v>27</v>
      </c>
      <c r="AB297">
        <v>3028157900</v>
      </c>
      <c r="AC297" t="str">
        <f>MID(TablaPivotFinal[[#This Row],[Fecha]],1,4)</f>
        <v>2016</v>
      </c>
      <c r="AD297" t="str">
        <f>MID(TablaPivotFinal[[#This Row],[Fecha]],5,3)</f>
        <v>Mar</v>
      </c>
      <c r="AE297" s="1">
        <v>3028157900</v>
      </c>
      <c r="AF297" s="1">
        <v>321510</v>
      </c>
    </row>
    <row r="298" spans="1:32" x14ac:dyDescent="0.3">
      <c r="A298" s="1" t="s">
        <v>150</v>
      </c>
      <c r="B298" s="1" t="s">
        <v>111</v>
      </c>
      <c r="C298">
        <v>2504</v>
      </c>
      <c r="D298" s="1" t="s">
        <v>131</v>
      </c>
      <c r="E298">
        <v>19</v>
      </c>
      <c r="F298" s="1" t="s">
        <v>151</v>
      </c>
      <c r="G298" s="1" t="s">
        <v>133</v>
      </c>
      <c r="H298" s="1" t="s">
        <v>111</v>
      </c>
      <c r="I298" s="1" t="s">
        <v>134</v>
      </c>
      <c r="J298" s="1" t="s">
        <v>135</v>
      </c>
      <c r="K298">
        <v>-1</v>
      </c>
      <c r="L298">
        <v>-1</v>
      </c>
      <c r="M298" s="1" t="s">
        <v>152</v>
      </c>
      <c r="N298">
        <v>8600</v>
      </c>
      <c r="O298">
        <v>10300</v>
      </c>
      <c r="P298">
        <v>27800</v>
      </c>
      <c r="Q298">
        <v>36300</v>
      </c>
      <c r="R298">
        <v>41800</v>
      </c>
      <c r="S298">
        <v>0</v>
      </c>
      <c r="T298">
        <v>0</v>
      </c>
      <c r="U298">
        <v>0</v>
      </c>
      <c r="V298">
        <v>0</v>
      </c>
      <c r="W298">
        <v>19000</v>
      </c>
      <c r="X298">
        <v>9600</v>
      </c>
      <c r="Y298">
        <v>3.1512330820000001</v>
      </c>
      <c r="Z298">
        <v>-76.460031830000005</v>
      </c>
      <c r="AA298" s="1" t="s">
        <v>29</v>
      </c>
      <c r="AB298">
        <v>2807074300</v>
      </c>
      <c r="AC298" t="str">
        <f>MID(TablaPivotFinal[[#This Row],[Fecha]],1,4)</f>
        <v>2016</v>
      </c>
      <c r="AD298" t="str">
        <f>MID(TablaPivotFinal[[#This Row],[Fecha]],5,3)</f>
        <v>May</v>
      </c>
      <c r="AE298" s="1">
        <v>2807074300</v>
      </c>
      <c r="AF298" s="1">
        <v>295280</v>
      </c>
    </row>
    <row r="299" spans="1:32" x14ac:dyDescent="0.3">
      <c r="A299" s="1" t="s">
        <v>150</v>
      </c>
      <c r="B299" s="1" t="s">
        <v>111</v>
      </c>
      <c r="C299">
        <v>2504</v>
      </c>
      <c r="D299" s="1" t="s">
        <v>131</v>
      </c>
      <c r="E299">
        <v>19</v>
      </c>
      <c r="F299" s="1" t="s">
        <v>151</v>
      </c>
      <c r="G299" s="1" t="s">
        <v>133</v>
      </c>
      <c r="H299" s="1" t="s">
        <v>111</v>
      </c>
      <c r="I299" s="1" t="s">
        <v>134</v>
      </c>
      <c r="J299" s="1" t="s">
        <v>135</v>
      </c>
      <c r="K299">
        <v>-1</v>
      </c>
      <c r="L299">
        <v>-1</v>
      </c>
      <c r="M299" s="1" t="s">
        <v>152</v>
      </c>
      <c r="N299">
        <v>8600</v>
      </c>
      <c r="O299">
        <v>10300</v>
      </c>
      <c r="P299">
        <v>27800</v>
      </c>
      <c r="Q299">
        <v>36300</v>
      </c>
      <c r="R299">
        <v>41800</v>
      </c>
      <c r="S299">
        <v>0</v>
      </c>
      <c r="T299">
        <v>0</v>
      </c>
      <c r="U299">
        <v>0</v>
      </c>
      <c r="V299">
        <v>0</v>
      </c>
      <c r="W299">
        <v>19000</v>
      </c>
      <c r="X299">
        <v>9600</v>
      </c>
      <c r="Y299">
        <v>3.1512330820000001</v>
      </c>
      <c r="Z299">
        <v>-76.460031830000005</v>
      </c>
      <c r="AA299" s="1" t="s">
        <v>31</v>
      </c>
      <c r="AB299">
        <v>3067280700</v>
      </c>
      <c r="AC299" t="str">
        <f>MID(TablaPivotFinal[[#This Row],[Fecha]],1,4)</f>
        <v>2016</v>
      </c>
      <c r="AD299" t="str">
        <f>MID(TablaPivotFinal[[#This Row],[Fecha]],5,3)</f>
        <v>Nov</v>
      </c>
      <c r="AE299" s="1">
        <v>3067280700</v>
      </c>
      <c r="AF299" s="1">
        <v>316328</v>
      </c>
    </row>
    <row r="300" spans="1:32" x14ac:dyDescent="0.3">
      <c r="A300" s="1" t="s">
        <v>150</v>
      </c>
      <c r="B300" s="1" t="s">
        <v>111</v>
      </c>
      <c r="C300">
        <v>2504</v>
      </c>
      <c r="D300" s="1" t="s">
        <v>131</v>
      </c>
      <c r="E300">
        <v>19</v>
      </c>
      <c r="F300" s="1" t="s">
        <v>151</v>
      </c>
      <c r="G300" s="1" t="s">
        <v>133</v>
      </c>
      <c r="H300" s="1" t="s">
        <v>111</v>
      </c>
      <c r="I300" s="1" t="s">
        <v>134</v>
      </c>
      <c r="J300" s="1" t="s">
        <v>135</v>
      </c>
      <c r="K300">
        <v>-1</v>
      </c>
      <c r="L300">
        <v>-1</v>
      </c>
      <c r="M300" s="1" t="s">
        <v>152</v>
      </c>
      <c r="N300">
        <v>8600</v>
      </c>
      <c r="O300">
        <v>10300</v>
      </c>
      <c r="P300">
        <v>27800</v>
      </c>
      <c r="Q300">
        <v>36300</v>
      </c>
      <c r="R300">
        <v>41800</v>
      </c>
      <c r="S300">
        <v>0</v>
      </c>
      <c r="T300">
        <v>0</v>
      </c>
      <c r="U300">
        <v>0</v>
      </c>
      <c r="V300">
        <v>0</v>
      </c>
      <c r="W300">
        <v>19000</v>
      </c>
      <c r="X300">
        <v>9600</v>
      </c>
      <c r="Y300">
        <v>3.1512330820000001</v>
      </c>
      <c r="Z300">
        <v>-76.460031830000005</v>
      </c>
      <c r="AA300" s="1" t="s">
        <v>33</v>
      </c>
      <c r="AB300">
        <v>2994296700</v>
      </c>
      <c r="AC300" t="str">
        <f>MID(TablaPivotFinal[[#This Row],[Fecha]],1,4)</f>
        <v>2016</v>
      </c>
      <c r="AD300" t="str">
        <f>MID(TablaPivotFinal[[#This Row],[Fecha]],5,3)</f>
        <v>Oct</v>
      </c>
      <c r="AE300" s="1">
        <v>2994296700</v>
      </c>
      <c r="AF300" s="1">
        <v>316619</v>
      </c>
    </row>
    <row r="301" spans="1:32" x14ac:dyDescent="0.3">
      <c r="A301" s="1" t="s">
        <v>150</v>
      </c>
      <c r="B301" s="1" t="s">
        <v>111</v>
      </c>
      <c r="C301">
        <v>2504</v>
      </c>
      <c r="D301" s="1" t="s">
        <v>131</v>
      </c>
      <c r="E301">
        <v>19</v>
      </c>
      <c r="F301" s="1" t="s">
        <v>151</v>
      </c>
      <c r="G301" s="1" t="s">
        <v>133</v>
      </c>
      <c r="H301" s="1" t="s">
        <v>111</v>
      </c>
      <c r="I301" s="1" t="s">
        <v>134</v>
      </c>
      <c r="J301" s="1" t="s">
        <v>135</v>
      </c>
      <c r="K301">
        <v>-1</v>
      </c>
      <c r="L301">
        <v>-1</v>
      </c>
      <c r="M301" s="1" t="s">
        <v>152</v>
      </c>
      <c r="N301">
        <v>8600</v>
      </c>
      <c r="O301">
        <v>10300</v>
      </c>
      <c r="P301">
        <v>27800</v>
      </c>
      <c r="Q301">
        <v>36300</v>
      </c>
      <c r="R301">
        <v>41800</v>
      </c>
      <c r="S301">
        <v>0</v>
      </c>
      <c r="T301">
        <v>0</v>
      </c>
      <c r="U301">
        <v>0</v>
      </c>
      <c r="V301">
        <v>0</v>
      </c>
      <c r="W301">
        <v>19000</v>
      </c>
      <c r="X301">
        <v>9600</v>
      </c>
      <c r="Y301">
        <v>3.1512330820000001</v>
      </c>
      <c r="Z301">
        <v>-76.460031830000005</v>
      </c>
      <c r="AA301" s="1" t="s">
        <v>35</v>
      </c>
      <c r="AB301">
        <v>2989799500</v>
      </c>
      <c r="AC301" t="str">
        <f>MID(TablaPivotFinal[[#This Row],[Fecha]],1,4)</f>
        <v>2016</v>
      </c>
      <c r="AD301" t="str">
        <f>MID(TablaPivotFinal[[#This Row],[Fecha]],5,3)</f>
        <v>Sep</v>
      </c>
      <c r="AE301" s="1">
        <v>2989799500</v>
      </c>
      <c r="AF301" s="1">
        <v>300347</v>
      </c>
    </row>
    <row r="302" spans="1:32" x14ac:dyDescent="0.3">
      <c r="A302" s="1" t="s">
        <v>150</v>
      </c>
      <c r="B302" s="1" t="s">
        <v>111</v>
      </c>
      <c r="C302">
        <v>2504</v>
      </c>
      <c r="D302" s="1" t="s">
        <v>131</v>
      </c>
      <c r="E302">
        <v>19</v>
      </c>
      <c r="F302" s="1" t="s">
        <v>151</v>
      </c>
      <c r="G302" s="1" t="s">
        <v>133</v>
      </c>
      <c r="H302" s="1" t="s">
        <v>111</v>
      </c>
      <c r="I302" s="1" t="s">
        <v>134</v>
      </c>
      <c r="J302" s="1" t="s">
        <v>135</v>
      </c>
      <c r="K302">
        <v>-1</v>
      </c>
      <c r="L302">
        <v>-1</v>
      </c>
      <c r="M302" s="1" t="s">
        <v>152</v>
      </c>
      <c r="N302">
        <v>8600</v>
      </c>
      <c r="O302">
        <v>10300</v>
      </c>
      <c r="P302">
        <v>27800</v>
      </c>
      <c r="Q302">
        <v>36300</v>
      </c>
      <c r="R302">
        <v>41800</v>
      </c>
      <c r="S302">
        <v>0</v>
      </c>
      <c r="T302">
        <v>0</v>
      </c>
      <c r="U302">
        <v>0</v>
      </c>
      <c r="V302">
        <v>0</v>
      </c>
      <c r="W302">
        <v>19000</v>
      </c>
      <c r="X302">
        <v>9600</v>
      </c>
      <c r="Y302">
        <v>3.1512330820000001</v>
      </c>
      <c r="Z302">
        <v>-76.460031830000005</v>
      </c>
      <c r="AA302" s="1" t="s">
        <v>37</v>
      </c>
      <c r="AB302">
        <v>3109241900</v>
      </c>
      <c r="AC302" t="str">
        <f>MID(TablaPivotFinal[[#This Row],[Fecha]],1,4)</f>
        <v>2017</v>
      </c>
      <c r="AD302" t="str">
        <f>MID(TablaPivotFinal[[#This Row],[Fecha]],5,3)</f>
        <v>Abr</v>
      </c>
      <c r="AE302" s="1">
        <v>3109241900</v>
      </c>
      <c r="AF302" s="1">
        <v>10781.03333</v>
      </c>
    </row>
    <row r="303" spans="1:32" x14ac:dyDescent="0.3">
      <c r="A303" s="1" t="s">
        <v>150</v>
      </c>
      <c r="B303" s="1" t="s">
        <v>111</v>
      </c>
      <c r="C303">
        <v>2504</v>
      </c>
      <c r="D303" s="1" t="s">
        <v>131</v>
      </c>
      <c r="E303">
        <v>19</v>
      </c>
      <c r="F303" s="1" t="s">
        <v>151</v>
      </c>
      <c r="G303" s="1" t="s">
        <v>133</v>
      </c>
      <c r="H303" s="1" t="s">
        <v>111</v>
      </c>
      <c r="I303" s="1" t="s">
        <v>134</v>
      </c>
      <c r="J303" s="1" t="s">
        <v>135</v>
      </c>
      <c r="K303">
        <v>-1</v>
      </c>
      <c r="L303">
        <v>-1</v>
      </c>
      <c r="M303" s="1" t="s">
        <v>152</v>
      </c>
      <c r="N303">
        <v>8600</v>
      </c>
      <c r="O303">
        <v>10300</v>
      </c>
      <c r="P303">
        <v>27800</v>
      </c>
      <c r="Q303">
        <v>36300</v>
      </c>
      <c r="R303">
        <v>41800</v>
      </c>
      <c r="S303">
        <v>0</v>
      </c>
      <c r="T303">
        <v>0</v>
      </c>
      <c r="U303">
        <v>0</v>
      </c>
      <c r="V303">
        <v>0</v>
      </c>
      <c r="W303">
        <v>19000</v>
      </c>
      <c r="X303">
        <v>9600</v>
      </c>
      <c r="Y303">
        <v>3.1512330820000001</v>
      </c>
      <c r="Z303">
        <v>-76.460031830000005</v>
      </c>
      <c r="AA303" s="1" t="s">
        <v>39</v>
      </c>
      <c r="AB303">
        <v>3386501400</v>
      </c>
      <c r="AC303" t="str">
        <f>MID(TablaPivotFinal[[#This Row],[Fecha]],1,4)</f>
        <v>2017</v>
      </c>
      <c r="AD303" t="str">
        <f>MID(TablaPivotFinal[[#This Row],[Fecha]],5,3)</f>
        <v>Ago</v>
      </c>
      <c r="AE303" s="1">
        <v>3386501400</v>
      </c>
      <c r="AF303" s="1">
        <v>10784.03226</v>
      </c>
    </row>
    <row r="304" spans="1:32" x14ac:dyDescent="0.3">
      <c r="A304" s="1" t="s">
        <v>150</v>
      </c>
      <c r="B304" s="1" t="s">
        <v>111</v>
      </c>
      <c r="C304">
        <v>2504</v>
      </c>
      <c r="D304" s="1" t="s">
        <v>131</v>
      </c>
      <c r="E304">
        <v>19</v>
      </c>
      <c r="F304" s="1" t="s">
        <v>151</v>
      </c>
      <c r="G304" s="1" t="s">
        <v>133</v>
      </c>
      <c r="H304" s="1" t="s">
        <v>111</v>
      </c>
      <c r="I304" s="1" t="s">
        <v>134</v>
      </c>
      <c r="J304" s="1" t="s">
        <v>135</v>
      </c>
      <c r="K304">
        <v>-1</v>
      </c>
      <c r="L304">
        <v>-1</v>
      </c>
      <c r="M304" s="1" t="s">
        <v>152</v>
      </c>
      <c r="N304">
        <v>8600</v>
      </c>
      <c r="O304">
        <v>10300</v>
      </c>
      <c r="P304">
        <v>27800</v>
      </c>
      <c r="Q304">
        <v>36300</v>
      </c>
      <c r="R304">
        <v>41800</v>
      </c>
      <c r="S304">
        <v>0</v>
      </c>
      <c r="T304">
        <v>0</v>
      </c>
      <c r="U304">
        <v>0</v>
      </c>
      <c r="V304">
        <v>0</v>
      </c>
      <c r="W304">
        <v>19000</v>
      </c>
      <c r="X304">
        <v>9600</v>
      </c>
      <c r="Y304">
        <v>3.1512330820000001</v>
      </c>
      <c r="Z304">
        <v>-76.460031830000005</v>
      </c>
      <c r="AA304" s="1" t="s">
        <v>41</v>
      </c>
      <c r="AB304">
        <v>3649452950</v>
      </c>
      <c r="AC304" t="str">
        <f>MID(TablaPivotFinal[[#This Row],[Fecha]],1,4)</f>
        <v>2017</v>
      </c>
      <c r="AD304" t="str">
        <f>MID(TablaPivotFinal[[#This Row],[Fecha]],5,3)</f>
        <v>Dic</v>
      </c>
      <c r="AE304" s="1">
        <v>3649452950</v>
      </c>
      <c r="AF304" s="1">
        <v>12101.22581</v>
      </c>
    </row>
    <row r="305" spans="1:32" x14ac:dyDescent="0.3">
      <c r="A305" s="1" t="s">
        <v>150</v>
      </c>
      <c r="B305" s="1" t="s">
        <v>111</v>
      </c>
      <c r="C305">
        <v>2504</v>
      </c>
      <c r="D305" s="1" t="s">
        <v>131</v>
      </c>
      <c r="E305">
        <v>19</v>
      </c>
      <c r="F305" s="1" t="s">
        <v>151</v>
      </c>
      <c r="G305" s="1" t="s">
        <v>133</v>
      </c>
      <c r="H305" s="1" t="s">
        <v>111</v>
      </c>
      <c r="I305" s="1" t="s">
        <v>134</v>
      </c>
      <c r="J305" s="1" t="s">
        <v>135</v>
      </c>
      <c r="K305">
        <v>-1</v>
      </c>
      <c r="L305">
        <v>-1</v>
      </c>
      <c r="M305" s="1" t="s">
        <v>152</v>
      </c>
      <c r="N305">
        <v>8600</v>
      </c>
      <c r="O305">
        <v>10300</v>
      </c>
      <c r="P305">
        <v>27800</v>
      </c>
      <c r="Q305">
        <v>36300</v>
      </c>
      <c r="R305">
        <v>41800</v>
      </c>
      <c r="S305">
        <v>0</v>
      </c>
      <c r="T305">
        <v>0</v>
      </c>
      <c r="U305">
        <v>0</v>
      </c>
      <c r="V305">
        <v>0</v>
      </c>
      <c r="W305">
        <v>19000</v>
      </c>
      <c r="X305">
        <v>9600</v>
      </c>
      <c r="Y305">
        <v>3.1512330820000001</v>
      </c>
      <c r="Z305">
        <v>-76.460031830000005</v>
      </c>
      <c r="AA305" s="1" t="s">
        <v>43</v>
      </c>
      <c r="AB305">
        <v>3319521400</v>
      </c>
      <c r="AC305" t="str">
        <f>MID(TablaPivotFinal[[#This Row],[Fecha]],1,4)</f>
        <v>2017</v>
      </c>
      <c r="AD305" t="str">
        <f>MID(TablaPivotFinal[[#This Row],[Fecha]],5,3)</f>
        <v>Ene</v>
      </c>
      <c r="AE305" s="1">
        <v>3319521400</v>
      </c>
      <c r="AF305" s="1">
        <v>11275.12903</v>
      </c>
    </row>
    <row r="306" spans="1:32" x14ac:dyDescent="0.3">
      <c r="A306" s="1" t="s">
        <v>150</v>
      </c>
      <c r="B306" s="1" t="s">
        <v>111</v>
      </c>
      <c r="C306">
        <v>2504</v>
      </c>
      <c r="D306" s="1" t="s">
        <v>131</v>
      </c>
      <c r="E306">
        <v>19</v>
      </c>
      <c r="F306" s="1" t="s">
        <v>151</v>
      </c>
      <c r="G306" s="1" t="s">
        <v>133</v>
      </c>
      <c r="H306" s="1" t="s">
        <v>111</v>
      </c>
      <c r="I306" s="1" t="s">
        <v>134</v>
      </c>
      <c r="J306" s="1" t="s">
        <v>135</v>
      </c>
      <c r="K306">
        <v>-1</v>
      </c>
      <c r="L306">
        <v>-1</v>
      </c>
      <c r="M306" s="1" t="s">
        <v>152</v>
      </c>
      <c r="N306">
        <v>8600</v>
      </c>
      <c r="O306">
        <v>10300</v>
      </c>
      <c r="P306">
        <v>27800</v>
      </c>
      <c r="Q306">
        <v>36300</v>
      </c>
      <c r="R306">
        <v>41800</v>
      </c>
      <c r="S306">
        <v>0</v>
      </c>
      <c r="T306">
        <v>0</v>
      </c>
      <c r="U306">
        <v>0</v>
      </c>
      <c r="V306">
        <v>0</v>
      </c>
      <c r="W306">
        <v>19000</v>
      </c>
      <c r="X306">
        <v>9600</v>
      </c>
      <c r="Y306">
        <v>3.1512330820000001</v>
      </c>
      <c r="Z306">
        <v>-76.460031830000005</v>
      </c>
      <c r="AA306" s="1" t="s">
        <v>45</v>
      </c>
      <c r="AB306">
        <v>2830877800</v>
      </c>
      <c r="AC306" t="str">
        <f>MID(TablaPivotFinal[[#This Row],[Fecha]],1,4)</f>
        <v>2017</v>
      </c>
      <c r="AD306" t="str">
        <f>MID(TablaPivotFinal[[#This Row],[Fecha]],5,3)</f>
        <v>Feb</v>
      </c>
      <c r="AE306" s="1">
        <v>2830877800</v>
      </c>
      <c r="AF306" s="1">
        <v>9744.1071429999993</v>
      </c>
    </row>
    <row r="307" spans="1:32" x14ac:dyDescent="0.3">
      <c r="A307" s="1" t="s">
        <v>150</v>
      </c>
      <c r="B307" s="1" t="s">
        <v>111</v>
      </c>
      <c r="C307">
        <v>2504</v>
      </c>
      <c r="D307" s="1" t="s">
        <v>131</v>
      </c>
      <c r="E307">
        <v>19</v>
      </c>
      <c r="F307" s="1" t="s">
        <v>151</v>
      </c>
      <c r="G307" s="1" t="s">
        <v>133</v>
      </c>
      <c r="H307" s="1" t="s">
        <v>111</v>
      </c>
      <c r="I307" s="1" t="s">
        <v>134</v>
      </c>
      <c r="J307" s="1" t="s">
        <v>135</v>
      </c>
      <c r="K307">
        <v>-1</v>
      </c>
      <c r="L307">
        <v>-1</v>
      </c>
      <c r="M307" s="1" t="s">
        <v>152</v>
      </c>
      <c r="N307">
        <v>8600</v>
      </c>
      <c r="O307">
        <v>10300</v>
      </c>
      <c r="P307">
        <v>27800</v>
      </c>
      <c r="Q307">
        <v>36300</v>
      </c>
      <c r="R307">
        <v>41800</v>
      </c>
      <c r="S307">
        <v>0</v>
      </c>
      <c r="T307">
        <v>0</v>
      </c>
      <c r="U307">
        <v>0</v>
      </c>
      <c r="V307">
        <v>0</v>
      </c>
      <c r="W307">
        <v>19000</v>
      </c>
      <c r="X307">
        <v>9600</v>
      </c>
      <c r="Y307">
        <v>3.1512330820000001</v>
      </c>
      <c r="Z307">
        <v>-76.460031830000005</v>
      </c>
      <c r="AA307" s="1" t="s">
        <v>47</v>
      </c>
      <c r="AB307">
        <v>3455616600</v>
      </c>
      <c r="AC307" t="str">
        <f>MID(TablaPivotFinal[[#This Row],[Fecha]],1,4)</f>
        <v>2017</v>
      </c>
      <c r="AD307" t="str">
        <f>MID(TablaPivotFinal[[#This Row],[Fecha]],5,3)</f>
        <v>Jul</v>
      </c>
      <c r="AE307" s="1">
        <v>3455616600</v>
      </c>
      <c r="AF307" s="1">
        <v>10992.93548</v>
      </c>
    </row>
    <row r="308" spans="1:32" x14ac:dyDescent="0.3">
      <c r="A308" s="1" t="s">
        <v>150</v>
      </c>
      <c r="B308" s="1" t="s">
        <v>111</v>
      </c>
      <c r="C308">
        <v>2504</v>
      </c>
      <c r="D308" s="1" t="s">
        <v>131</v>
      </c>
      <c r="E308">
        <v>19</v>
      </c>
      <c r="F308" s="1" t="s">
        <v>151</v>
      </c>
      <c r="G308" s="1" t="s">
        <v>133</v>
      </c>
      <c r="H308" s="1" t="s">
        <v>111</v>
      </c>
      <c r="I308" s="1" t="s">
        <v>134</v>
      </c>
      <c r="J308" s="1" t="s">
        <v>135</v>
      </c>
      <c r="K308">
        <v>-1</v>
      </c>
      <c r="L308">
        <v>-1</v>
      </c>
      <c r="M308" s="1" t="s">
        <v>152</v>
      </c>
      <c r="N308">
        <v>8600</v>
      </c>
      <c r="O308">
        <v>10300</v>
      </c>
      <c r="P308">
        <v>27800</v>
      </c>
      <c r="Q308">
        <v>36300</v>
      </c>
      <c r="R308">
        <v>41800</v>
      </c>
      <c r="S308">
        <v>0</v>
      </c>
      <c r="T308">
        <v>0</v>
      </c>
      <c r="U308">
        <v>0</v>
      </c>
      <c r="V308">
        <v>0</v>
      </c>
      <c r="W308">
        <v>19000</v>
      </c>
      <c r="X308">
        <v>9600</v>
      </c>
      <c r="Y308">
        <v>3.1512330820000001</v>
      </c>
      <c r="Z308">
        <v>-76.460031830000005</v>
      </c>
      <c r="AA308" s="1" t="s">
        <v>49</v>
      </c>
      <c r="AB308">
        <v>3115072800</v>
      </c>
      <c r="AC308" t="str">
        <f>MID(TablaPivotFinal[[#This Row],[Fecha]],1,4)</f>
        <v>2017</v>
      </c>
      <c r="AD308" t="str">
        <f>MID(TablaPivotFinal[[#This Row],[Fecha]],5,3)</f>
        <v>Jun</v>
      </c>
      <c r="AE308" s="1">
        <v>3115072800</v>
      </c>
      <c r="AF308" s="1">
        <v>10476.866669999999</v>
      </c>
    </row>
    <row r="309" spans="1:32" x14ac:dyDescent="0.3">
      <c r="A309" s="1" t="s">
        <v>150</v>
      </c>
      <c r="B309" s="1" t="s">
        <v>111</v>
      </c>
      <c r="C309">
        <v>2504</v>
      </c>
      <c r="D309" s="1" t="s">
        <v>131</v>
      </c>
      <c r="E309">
        <v>19</v>
      </c>
      <c r="F309" s="1" t="s">
        <v>151</v>
      </c>
      <c r="G309" s="1" t="s">
        <v>133</v>
      </c>
      <c r="H309" s="1" t="s">
        <v>111</v>
      </c>
      <c r="I309" s="1" t="s">
        <v>134</v>
      </c>
      <c r="J309" s="1" t="s">
        <v>135</v>
      </c>
      <c r="K309">
        <v>-1</v>
      </c>
      <c r="L309">
        <v>-1</v>
      </c>
      <c r="M309" s="1" t="s">
        <v>152</v>
      </c>
      <c r="N309">
        <v>8600</v>
      </c>
      <c r="O309">
        <v>10300</v>
      </c>
      <c r="P309">
        <v>27800</v>
      </c>
      <c r="Q309">
        <v>36300</v>
      </c>
      <c r="R309">
        <v>41800</v>
      </c>
      <c r="S309">
        <v>0</v>
      </c>
      <c r="T309">
        <v>0</v>
      </c>
      <c r="U309">
        <v>0</v>
      </c>
      <c r="V309">
        <v>0</v>
      </c>
      <c r="W309">
        <v>19000</v>
      </c>
      <c r="X309">
        <v>9600</v>
      </c>
      <c r="Y309">
        <v>3.1512330820000001</v>
      </c>
      <c r="Z309">
        <v>-76.460031830000005</v>
      </c>
      <c r="AA309" s="1" t="s">
        <v>51</v>
      </c>
      <c r="AB309">
        <v>2998653600</v>
      </c>
      <c r="AC309" t="str">
        <f>MID(TablaPivotFinal[[#This Row],[Fecha]],1,4)</f>
        <v>2017</v>
      </c>
      <c r="AD309" t="str">
        <f>MID(TablaPivotFinal[[#This Row],[Fecha]],5,3)</f>
        <v>Mar</v>
      </c>
      <c r="AE309" s="1">
        <v>2998653600</v>
      </c>
      <c r="AF309" s="1">
        <v>9684.7096770000007</v>
      </c>
    </row>
    <row r="310" spans="1:32" x14ac:dyDescent="0.3">
      <c r="A310" s="1" t="s">
        <v>150</v>
      </c>
      <c r="B310" s="1" t="s">
        <v>111</v>
      </c>
      <c r="C310">
        <v>2504</v>
      </c>
      <c r="D310" s="1" t="s">
        <v>131</v>
      </c>
      <c r="E310">
        <v>19</v>
      </c>
      <c r="F310" s="1" t="s">
        <v>151</v>
      </c>
      <c r="G310" s="1" t="s">
        <v>133</v>
      </c>
      <c r="H310" s="1" t="s">
        <v>111</v>
      </c>
      <c r="I310" s="1" t="s">
        <v>134</v>
      </c>
      <c r="J310" s="1" t="s">
        <v>135</v>
      </c>
      <c r="K310">
        <v>-1</v>
      </c>
      <c r="L310">
        <v>-1</v>
      </c>
      <c r="M310" s="1" t="s">
        <v>152</v>
      </c>
      <c r="N310">
        <v>8600</v>
      </c>
      <c r="O310">
        <v>10300</v>
      </c>
      <c r="P310">
        <v>27800</v>
      </c>
      <c r="Q310">
        <v>36300</v>
      </c>
      <c r="R310">
        <v>41800</v>
      </c>
      <c r="S310">
        <v>0</v>
      </c>
      <c r="T310">
        <v>0</v>
      </c>
      <c r="U310">
        <v>0</v>
      </c>
      <c r="V310">
        <v>0</v>
      </c>
      <c r="W310">
        <v>19000</v>
      </c>
      <c r="X310">
        <v>9600</v>
      </c>
      <c r="Y310">
        <v>3.1512330820000001</v>
      </c>
      <c r="Z310">
        <v>-76.460031830000005</v>
      </c>
      <c r="AA310" s="1" t="s">
        <v>53</v>
      </c>
      <c r="AB310">
        <v>2965079800</v>
      </c>
      <c r="AC310" t="str">
        <f>MID(TablaPivotFinal[[#This Row],[Fecha]],1,4)</f>
        <v>2017</v>
      </c>
      <c r="AD310" t="str">
        <f>MID(TablaPivotFinal[[#This Row],[Fecha]],5,3)</f>
        <v>May</v>
      </c>
      <c r="AE310" s="1">
        <v>2965079800</v>
      </c>
      <c r="AF310" s="1">
        <v>9892.9354839999996</v>
      </c>
    </row>
    <row r="311" spans="1:32" x14ac:dyDescent="0.3">
      <c r="A311" s="1" t="s">
        <v>150</v>
      </c>
      <c r="B311" s="1" t="s">
        <v>111</v>
      </c>
      <c r="C311">
        <v>2504</v>
      </c>
      <c r="D311" s="1" t="s">
        <v>131</v>
      </c>
      <c r="E311">
        <v>19</v>
      </c>
      <c r="F311" s="1" t="s">
        <v>151</v>
      </c>
      <c r="G311" s="1" t="s">
        <v>133</v>
      </c>
      <c r="H311" s="1" t="s">
        <v>111</v>
      </c>
      <c r="I311" s="1" t="s">
        <v>134</v>
      </c>
      <c r="J311" s="1" t="s">
        <v>135</v>
      </c>
      <c r="K311">
        <v>-1</v>
      </c>
      <c r="L311">
        <v>-1</v>
      </c>
      <c r="M311" s="1" t="s">
        <v>152</v>
      </c>
      <c r="N311">
        <v>8600</v>
      </c>
      <c r="O311">
        <v>10300</v>
      </c>
      <c r="P311">
        <v>27800</v>
      </c>
      <c r="Q311">
        <v>36300</v>
      </c>
      <c r="R311">
        <v>41800</v>
      </c>
      <c r="S311">
        <v>0</v>
      </c>
      <c r="T311">
        <v>0</v>
      </c>
      <c r="U311">
        <v>0</v>
      </c>
      <c r="V311">
        <v>0</v>
      </c>
      <c r="W311">
        <v>19000</v>
      </c>
      <c r="X311">
        <v>9600</v>
      </c>
      <c r="Y311">
        <v>3.1512330820000001</v>
      </c>
      <c r="Z311">
        <v>-76.460031830000005</v>
      </c>
      <c r="AA311" s="1" t="s">
        <v>55</v>
      </c>
      <c r="AB311">
        <v>2827641150</v>
      </c>
      <c r="AC311" t="str">
        <f>MID(TablaPivotFinal[[#This Row],[Fecha]],1,4)</f>
        <v>2017</v>
      </c>
      <c r="AD311" t="str">
        <f>MID(TablaPivotFinal[[#This Row],[Fecha]],5,3)</f>
        <v>Nov</v>
      </c>
      <c r="AE311" s="1">
        <v>2827641150</v>
      </c>
      <c r="AF311" s="1">
        <v>9200.5666669999991</v>
      </c>
    </row>
    <row r="312" spans="1:32" x14ac:dyDescent="0.3">
      <c r="A312" s="1" t="s">
        <v>150</v>
      </c>
      <c r="B312" s="1" t="s">
        <v>111</v>
      </c>
      <c r="C312">
        <v>2504</v>
      </c>
      <c r="D312" s="1" t="s">
        <v>131</v>
      </c>
      <c r="E312">
        <v>19</v>
      </c>
      <c r="F312" s="1" t="s">
        <v>151</v>
      </c>
      <c r="G312" s="1" t="s">
        <v>133</v>
      </c>
      <c r="H312" s="1" t="s">
        <v>111</v>
      </c>
      <c r="I312" s="1" t="s">
        <v>134</v>
      </c>
      <c r="J312" s="1" t="s">
        <v>135</v>
      </c>
      <c r="K312">
        <v>-1</v>
      </c>
      <c r="L312">
        <v>-1</v>
      </c>
      <c r="M312" s="1" t="s">
        <v>152</v>
      </c>
      <c r="N312">
        <v>8600</v>
      </c>
      <c r="O312">
        <v>10300</v>
      </c>
      <c r="P312">
        <v>27800</v>
      </c>
      <c r="Q312">
        <v>36300</v>
      </c>
      <c r="R312">
        <v>41800</v>
      </c>
      <c r="S312">
        <v>0</v>
      </c>
      <c r="T312">
        <v>0</v>
      </c>
      <c r="U312">
        <v>0</v>
      </c>
      <c r="V312">
        <v>0</v>
      </c>
      <c r="W312">
        <v>19000</v>
      </c>
      <c r="X312">
        <v>9600</v>
      </c>
      <c r="Y312">
        <v>3.1512330820000001</v>
      </c>
      <c r="Z312">
        <v>-76.460031830000005</v>
      </c>
      <c r="AA312" s="1" t="s">
        <v>57</v>
      </c>
      <c r="AB312">
        <v>3229166200</v>
      </c>
      <c r="AC312" t="str">
        <f>MID(TablaPivotFinal[[#This Row],[Fecha]],1,4)</f>
        <v>2017</v>
      </c>
      <c r="AD312" t="str">
        <f>MID(TablaPivotFinal[[#This Row],[Fecha]],5,3)</f>
        <v>Oct</v>
      </c>
      <c r="AE312" s="1">
        <v>3229166200</v>
      </c>
      <c r="AF312" s="1">
        <v>10199.58065</v>
      </c>
    </row>
    <row r="313" spans="1:32" x14ac:dyDescent="0.3">
      <c r="A313" s="1" t="s">
        <v>150</v>
      </c>
      <c r="B313" s="1" t="s">
        <v>111</v>
      </c>
      <c r="C313">
        <v>2504</v>
      </c>
      <c r="D313" s="1" t="s">
        <v>131</v>
      </c>
      <c r="E313">
        <v>19</v>
      </c>
      <c r="F313" s="1" t="s">
        <v>151</v>
      </c>
      <c r="G313" s="1" t="s">
        <v>133</v>
      </c>
      <c r="H313" s="1" t="s">
        <v>111</v>
      </c>
      <c r="I313" s="1" t="s">
        <v>134</v>
      </c>
      <c r="J313" s="1" t="s">
        <v>135</v>
      </c>
      <c r="K313">
        <v>-1</v>
      </c>
      <c r="L313">
        <v>-1</v>
      </c>
      <c r="M313" s="1" t="s">
        <v>152</v>
      </c>
      <c r="N313">
        <v>8600</v>
      </c>
      <c r="O313">
        <v>10300</v>
      </c>
      <c r="P313">
        <v>27800</v>
      </c>
      <c r="Q313">
        <v>36300</v>
      </c>
      <c r="R313">
        <v>41800</v>
      </c>
      <c r="S313">
        <v>0</v>
      </c>
      <c r="T313">
        <v>0</v>
      </c>
      <c r="U313">
        <v>0</v>
      </c>
      <c r="V313">
        <v>0</v>
      </c>
      <c r="W313">
        <v>19000</v>
      </c>
      <c r="X313">
        <v>9600</v>
      </c>
      <c r="Y313">
        <v>3.1512330820000001</v>
      </c>
      <c r="Z313">
        <v>-76.460031830000005</v>
      </c>
      <c r="AA313" s="1" t="s">
        <v>59</v>
      </c>
      <c r="AB313">
        <v>3177820300</v>
      </c>
      <c r="AC313" t="str">
        <f>MID(TablaPivotFinal[[#This Row],[Fecha]],1,4)</f>
        <v>2017</v>
      </c>
      <c r="AD313" t="str">
        <f>MID(TablaPivotFinal[[#This Row],[Fecha]],5,3)</f>
        <v>Sep</v>
      </c>
      <c r="AE313" s="1">
        <v>3177820300</v>
      </c>
      <c r="AF313" s="1">
        <v>10255.700000000001</v>
      </c>
    </row>
    <row r="314" spans="1:32" x14ac:dyDescent="0.3">
      <c r="A314" s="1" t="s">
        <v>150</v>
      </c>
      <c r="B314" s="1" t="s">
        <v>111</v>
      </c>
      <c r="C314">
        <v>2504</v>
      </c>
      <c r="D314" s="1" t="s">
        <v>131</v>
      </c>
      <c r="E314">
        <v>19</v>
      </c>
      <c r="F314" s="1" t="s">
        <v>151</v>
      </c>
      <c r="G314" s="1" t="s">
        <v>133</v>
      </c>
      <c r="H314" s="1" t="s">
        <v>111</v>
      </c>
      <c r="I314" s="1" t="s">
        <v>134</v>
      </c>
      <c r="J314" s="1" t="s">
        <v>135</v>
      </c>
      <c r="K314">
        <v>-1</v>
      </c>
      <c r="L314">
        <v>-1</v>
      </c>
      <c r="M314" s="1" t="s">
        <v>152</v>
      </c>
      <c r="N314">
        <v>8600</v>
      </c>
      <c r="O314">
        <v>10300</v>
      </c>
      <c r="P314">
        <v>27800</v>
      </c>
      <c r="Q314">
        <v>36300</v>
      </c>
      <c r="R314">
        <v>41800</v>
      </c>
      <c r="S314">
        <v>0</v>
      </c>
      <c r="T314">
        <v>0</v>
      </c>
      <c r="U314">
        <v>0</v>
      </c>
      <c r="V314">
        <v>0</v>
      </c>
      <c r="W314">
        <v>19000</v>
      </c>
      <c r="X314">
        <v>9600</v>
      </c>
      <c r="Y314">
        <v>3.1512330820000001</v>
      </c>
      <c r="Z314">
        <v>-76.460031830000005</v>
      </c>
      <c r="AA314" s="1" t="s">
        <v>61</v>
      </c>
      <c r="AB314">
        <v>3363717300</v>
      </c>
      <c r="AC314" t="str">
        <f>MID(TablaPivotFinal[[#This Row],[Fecha]],1,4)</f>
        <v>2018</v>
      </c>
      <c r="AD314" t="str">
        <f>MID(TablaPivotFinal[[#This Row],[Fecha]],5,3)</f>
        <v>Abr</v>
      </c>
      <c r="AE314" s="1">
        <v>3363717300</v>
      </c>
      <c r="AF314" s="1">
        <v>317608</v>
      </c>
    </row>
    <row r="315" spans="1:32" x14ac:dyDescent="0.3">
      <c r="A315" s="1" t="s">
        <v>150</v>
      </c>
      <c r="B315" s="1" t="s">
        <v>111</v>
      </c>
      <c r="C315">
        <v>2504</v>
      </c>
      <c r="D315" s="1" t="s">
        <v>131</v>
      </c>
      <c r="E315">
        <v>19</v>
      </c>
      <c r="F315" s="1" t="s">
        <v>151</v>
      </c>
      <c r="G315" s="1" t="s">
        <v>133</v>
      </c>
      <c r="H315" s="1" t="s">
        <v>111</v>
      </c>
      <c r="I315" s="1" t="s">
        <v>134</v>
      </c>
      <c r="J315" s="1" t="s">
        <v>135</v>
      </c>
      <c r="K315">
        <v>-1</v>
      </c>
      <c r="L315">
        <v>-1</v>
      </c>
      <c r="M315" s="1" t="s">
        <v>152</v>
      </c>
      <c r="N315">
        <v>8600</v>
      </c>
      <c r="O315">
        <v>10300</v>
      </c>
      <c r="P315">
        <v>27800</v>
      </c>
      <c r="Q315">
        <v>36300</v>
      </c>
      <c r="R315">
        <v>41800</v>
      </c>
      <c r="S315">
        <v>0</v>
      </c>
      <c r="T315">
        <v>0</v>
      </c>
      <c r="U315">
        <v>0</v>
      </c>
      <c r="V315">
        <v>0</v>
      </c>
      <c r="W315">
        <v>19000</v>
      </c>
      <c r="X315">
        <v>9600</v>
      </c>
      <c r="Y315">
        <v>3.1512330820000001</v>
      </c>
      <c r="Z315">
        <v>-76.460031830000005</v>
      </c>
      <c r="AA315" s="1" t="s">
        <v>63</v>
      </c>
      <c r="AB315">
        <v>3632112600</v>
      </c>
      <c r="AC315" t="str">
        <f>MID(TablaPivotFinal[[#This Row],[Fecha]],1,4)</f>
        <v>2018</v>
      </c>
      <c r="AD315" t="str">
        <f>MID(TablaPivotFinal[[#This Row],[Fecha]],5,3)</f>
        <v>Ago</v>
      </c>
      <c r="AE315" s="1">
        <v>3632112600</v>
      </c>
      <c r="AF315" s="1">
        <v>341067</v>
      </c>
    </row>
    <row r="316" spans="1:32" x14ac:dyDescent="0.3">
      <c r="A316" s="1" t="s">
        <v>150</v>
      </c>
      <c r="B316" s="1" t="s">
        <v>111</v>
      </c>
      <c r="C316">
        <v>2504</v>
      </c>
      <c r="D316" s="1" t="s">
        <v>131</v>
      </c>
      <c r="E316">
        <v>19</v>
      </c>
      <c r="F316" s="1" t="s">
        <v>151</v>
      </c>
      <c r="G316" s="1" t="s">
        <v>133</v>
      </c>
      <c r="H316" s="1" t="s">
        <v>111</v>
      </c>
      <c r="I316" s="1" t="s">
        <v>134</v>
      </c>
      <c r="J316" s="1" t="s">
        <v>135</v>
      </c>
      <c r="K316">
        <v>-1</v>
      </c>
      <c r="L316">
        <v>-1</v>
      </c>
      <c r="M316" s="1" t="s">
        <v>152</v>
      </c>
      <c r="N316">
        <v>8600</v>
      </c>
      <c r="O316">
        <v>10300</v>
      </c>
      <c r="P316">
        <v>27800</v>
      </c>
      <c r="Q316">
        <v>36300</v>
      </c>
      <c r="R316">
        <v>41800</v>
      </c>
      <c r="S316">
        <v>0</v>
      </c>
      <c r="T316">
        <v>0</v>
      </c>
      <c r="U316">
        <v>0</v>
      </c>
      <c r="V316">
        <v>0</v>
      </c>
      <c r="W316">
        <v>19000</v>
      </c>
      <c r="X316">
        <v>9600</v>
      </c>
      <c r="Y316">
        <v>3.1512330820000001</v>
      </c>
      <c r="Z316">
        <v>-76.460031830000005</v>
      </c>
      <c r="AA316" s="1" t="s">
        <v>65</v>
      </c>
      <c r="AB316">
        <v>0</v>
      </c>
      <c r="AC316" t="str">
        <f>MID(TablaPivotFinal[[#This Row],[Fecha]],1,4)</f>
        <v>2018</v>
      </c>
      <c r="AD316" t="str">
        <f>MID(TablaPivotFinal[[#This Row],[Fecha]],5,3)</f>
        <v>Dic</v>
      </c>
      <c r="AE316" s="1">
        <v>0</v>
      </c>
      <c r="AF316" s="1">
        <v>0</v>
      </c>
    </row>
    <row r="317" spans="1:32" x14ac:dyDescent="0.3">
      <c r="A317" s="1" t="s">
        <v>150</v>
      </c>
      <c r="B317" s="1" t="s">
        <v>111</v>
      </c>
      <c r="C317">
        <v>2504</v>
      </c>
      <c r="D317" s="1" t="s">
        <v>131</v>
      </c>
      <c r="E317">
        <v>19</v>
      </c>
      <c r="F317" s="1" t="s">
        <v>151</v>
      </c>
      <c r="G317" s="1" t="s">
        <v>133</v>
      </c>
      <c r="H317" s="1" t="s">
        <v>111</v>
      </c>
      <c r="I317" s="1" t="s">
        <v>134</v>
      </c>
      <c r="J317" s="1" t="s">
        <v>135</v>
      </c>
      <c r="K317">
        <v>-1</v>
      </c>
      <c r="L317">
        <v>-1</v>
      </c>
      <c r="M317" s="1" t="s">
        <v>152</v>
      </c>
      <c r="N317">
        <v>8600</v>
      </c>
      <c r="O317">
        <v>10300</v>
      </c>
      <c r="P317">
        <v>27800</v>
      </c>
      <c r="Q317">
        <v>36300</v>
      </c>
      <c r="R317">
        <v>41800</v>
      </c>
      <c r="S317">
        <v>0</v>
      </c>
      <c r="T317">
        <v>0</v>
      </c>
      <c r="U317">
        <v>0</v>
      </c>
      <c r="V317">
        <v>0</v>
      </c>
      <c r="W317">
        <v>19000</v>
      </c>
      <c r="X317">
        <v>9600</v>
      </c>
      <c r="Y317">
        <v>3.1512330820000001</v>
      </c>
      <c r="Z317">
        <v>-76.460031830000005</v>
      </c>
      <c r="AA317" s="1" t="s">
        <v>67</v>
      </c>
      <c r="AB317">
        <v>3569589100</v>
      </c>
      <c r="AC317" t="str">
        <f>MID(TablaPivotFinal[[#This Row],[Fecha]],1,4)</f>
        <v>2018</v>
      </c>
      <c r="AD317" t="str">
        <f>MID(TablaPivotFinal[[#This Row],[Fecha]],5,3)</f>
        <v>Ene</v>
      </c>
      <c r="AE317" s="1">
        <v>3569589100</v>
      </c>
      <c r="AF317" s="1">
        <v>362643</v>
      </c>
    </row>
    <row r="318" spans="1:32" x14ac:dyDescent="0.3">
      <c r="A318" s="1" t="s">
        <v>150</v>
      </c>
      <c r="B318" s="1" t="s">
        <v>111</v>
      </c>
      <c r="C318">
        <v>2504</v>
      </c>
      <c r="D318" s="1" t="s">
        <v>131</v>
      </c>
      <c r="E318">
        <v>19</v>
      </c>
      <c r="F318" s="1" t="s">
        <v>151</v>
      </c>
      <c r="G318" s="1" t="s">
        <v>133</v>
      </c>
      <c r="H318" s="1" t="s">
        <v>111</v>
      </c>
      <c r="I318" s="1" t="s">
        <v>134</v>
      </c>
      <c r="J318" s="1" t="s">
        <v>135</v>
      </c>
      <c r="K318">
        <v>-1</v>
      </c>
      <c r="L318">
        <v>-1</v>
      </c>
      <c r="M318" s="1" t="s">
        <v>152</v>
      </c>
      <c r="N318">
        <v>8600</v>
      </c>
      <c r="O318">
        <v>10300</v>
      </c>
      <c r="P318">
        <v>27800</v>
      </c>
      <c r="Q318">
        <v>36300</v>
      </c>
      <c r="R318">
        <v>41800</v>
      </c>
      <c r="S318">
        <v>0</v>
      </c>
      <c r="T318">
        <v>0</v>
      </c>
      <c r="U318">
        <v>0</v>
      </c>
      <c r="V318">
        <v>0</v>
      </c>
      <c r="W318">
        <v>19000</v>
      </c>
      <c r="X318">
        <v>9600</v>
      </c>
      <c r="Y318">
        <v>3.1512330820000001</v>
      </c>
      <c r="Z318">
        <v>-76.460031830000005</v>
      </c>
      <c r="AA318" s="1" t="s">
        <v>69</v>
      </c>
      <c r="AB318">
        <v>2982301500</v>
      </c>
      <c r="AC318" t="str">
        <f>MID(TablaPivotFinal[[#This Row],[Fecha]],1,4)</f>
        <v>2018</v>
      </c>
      <c r="AD318" t="str">
        <f>MID(TablaPivotFinal[[#This Row],[Fecha]],5,3)</f>
        <v>Feb</v>
      </c>
      <c r="AE318" s="1">
        <v>2982301500</v>
      </c>
      <c r="AF318" s="1">
        <v>280022</v>
      </c>
    </row>
    <row r="319" spans="1:32" x14ac:dyDescent="0.3">
      <c r="A319" s="1" t="s">
        <v>150</v>
      </c>
      <c r="B319" s="1" t="s">
        <v>111</v>
      </c>
      <c r="C319">
        <v>2504</v>
      </c>
      <c r="D319" s="1" t="s">
        <v>131</v>
      </c>
      <c r="E319">
        <v>19</v>
      </c>
      <c r="F319" s="1" t="s">
        <v>151</v>
      </c>
      <c r="G319" s="1" t="s">
        <v>133</v>
      </c>
      <c r="H319" s="1" t="s">
        <v>111</v>
      </c>
      <c r="I319" s="1" t="s">
        <v>134</v>
      </c>
      <c r="J319" s="1" t="s">
        <v>135</v>
      </c>
      <c r="K319">
        <v>-1</v>
      </c>
      <c r="L319">
        <v>-1</v>
      </c>
      <c r="M319" s="1" t="s">
        <v>152</v>
      </c>
      <c r="N319">
        <v>8600</v>
      </c>
      <c r="O319">
        <v>10300</v>
      </c>
      <c r="P319">
        <v>27800</v>
      </c>
      <c r="Q319">
        <v>36300</v>
      </c>
      <c r="R319">
        <v>41800</v>
      </c>
      <c r="S319">
        <v>0</v>
      </c>
      <c r="T319">
        <v>0</v>
      </c>
      <c r="U319">
        <v>0</v>
      </c>
      <c r="V319">
        <v>0</v>
      </c>
      <c r="W319">
        <v>19000</v>
      </c>
      <c r="X319">
        <v>9600</v>
      </c>
      <c r="Y319">
        <v>3.1512330820000001</v>
      </c>
      <c r="Z319">
        <v>-76.460031830000005</v>
      </c>
      <c r="AA319" s="1" t="s">
        <v>71</v>
      </c>
      <c r="AB319">
        <v>3716513300</v>
      </c>
      <c r="AC319" t="str">
        <f>MID(TablaPivotFinal[[#This Row],[Fecha]],1,4)</f>
        <v>2018</v>
      </c>
      <c r="AD319" t="str">
        <f>MID(TablaPivotFinal[[#This Row],[Fecha]],5,3)</f>
        <v>Jul</v>
      </c>
      <c r="AE319" s="1">
        <v>3716513300</v>
      </c>
      <c r="AF319" s="1">
        <v>351726</v>
      </c>
    </row>
    <row r="320" spans="1:32" x14ac:dyDescent="0.3">
      <c r="A320" s="1" t="s">
        <v>150</v>
      </c>
      <c r="B320" s="1" t="s">
        <v>111</v>
      </c>
      <c r="C320">
        <v>2504</v>
      </c>
      <c r="D320" s="1" t="s">
        <v>131</v>
      </c>
      <c r="E320">
        <v>19</v>
      </c>
      <c r="F320" s="1" t="s">
        <v>151</v>
      </c>
      <c r="G320" s="1" t="s">
        <v>133</v>
      </c>
      <c r="H320" s="1" t="s">
        <v>111</v>
      </c>
      <c r="I320" s="1" t="s">
        <v>134</v>
      </c>
      <c r="J320" s="1" t="s">
        <v>135</v>
      </c>
      <c r="K320">
        <v>-1</v>
      </c>
      <c r="L320">
        <v>-1</v>
      </c>
      <c r="M320" s="1" t="s">
        <v>152</v>
      </c>
      <c r="N320">
        <v>8600</v>
      </c>
      <c r="O320">
        <v>10300</v>
      </c>
      <c r="P320">
        <v>27800</v>
      </c>
      <c r="Q320">
        <v>36300</v>
      </c>
      <c r="R320">
        <v>41800</v>
      </c>
      <c r="S320">
        <v>0</v>
      </c>
      <c r="T320">
        <v>0</v>
      </c>
      <c r="U320">
        <v>0</v>
      </c>
      <c r="V320">
        <v>0</v>
      </c>
      <c r="W320">
        <v>19000</v>
      </c>
      <c r="X320">
        <v>9600</v>
      </c>
      <c r="Y320">
        <v>3.1512330820000001</v>
      </c>
      <c r="Z320">
        <v>-76.460031830000005</v>
      </c>
      <c r="AA320" s="1" t="s">
        <v>73</v>
      </c>
      <c r="AB320">
        <v>3393585400</v>
      </c>
      <c r="AC320" t="str">
        <f>MID(TablaPivotFinal[[#This Row],[Fecha]],1,4)</f>
        <v>2018</v>
      </c>
      <c r="AD320" t="str">
        <f>MID(TablaPivotFinal[[#This Row],[Fecha]],5,3)</f>
        <v>Jun</v>
      </c>
      <c r="AE320" s="1">
        <v>3393585400</v>
      </c>
      <c r="AF320" s="1">
        <v>322113</v>
      </c>
    </row>
    <row r="321" spans="1:32" x14ac:dyDescent="0.3">
      <c r="A321" s="1" t="s">
        <v>150</v>
      </c>
      <c r="B321" s="1" t="s">
        <v>111</v>
      </c>
      <c r="C321">
        <v>2504</v>
      </c>
      <c r="D321" s="1" t="s">
        <v>131</v>
      </c>
      <c r="E321">
        <v>19</v>
      </c>
      <c r="F321" s="1" t="s">
        <v>151</v>
      </c>
      <c r="G321" s="1" t="s">
        <v>133</v>
      </c>
      <c r="H321" s="1" t="s">
        <v>111</v>
      </c>
      <c r="I321" s="1" t="s">
        <v>134</v>
      </c>
      <c r="J321" s="1" t="s">
        <v>135</v>
      </c>
      <c r="K321">
        <v>-1</v>
      </c>
      <c r="L321">
        <v>-1</v>
      </c>
      <c r="M321" s="1" t="s">
        <v>152</v>
      </c>
      <c r="N321">
        <v>8600</v>
      </c>
      <c r="O321">
        <v>10300</v>
      </c>
      <c r="P321">
        <v>27800</v>
      </c>
      <c r="Q321">
        <v>36300</v>
      </c>
      <c r="R321">
        <v>41800</v>
      </c>
      <c r="S321">
        <v>0</v>
      </c>
      <c r="T321">
        <v>0</v>
      </c>
      <c r="U321">
        <v>0</v>
      </c>
      <c r="V321">
        <v>0</v>
      </c>
      <c r="W321">
        <v>19000</v>
      </c>
      <c r="X321">
        <v>9600</v>
      </c>
      <c r="Y321">
        <v>3.1512330820000001</v>
      </c>
      <c r="Z321">
        <v>-76.460031830000005</v>
      </c>
      <c r="AA321" s="1" t="s">
        <v>75</v>
      </c>
      <c r="AB321">
        <v>3628838700</v>
      </c>
      <c r="AC321" t="str">
        <f>MID(TablaPivotFinal[[#This Row],[Fecha]],1,4)</f>
        <v>2018</v>
      </c>
      <c r="AD321" t="str">
        <f>MID(TablaPivotFinal[[#This Row],[Fecha]],5,3)</f>
        <v>Mar</v>
      </c>
      <c r="AE321" s="1">
        <v>3628838700</v>
      </c>
      <c r="AF321" s="1">
        <v>343165</v>
      </c>
    </row>
    <row r="322" spans="1:32" x14ac:dyDescent="0.3">
      <c r="A322" s="1" t="s">
        <v>150</v>
      </c>
      <c r="B322" s="1" t="s">
        <v>111</v>
      </c>
      <c r="C322">
        <v>2504</v>
      </c>
      <c r="D322" s="1" t="s">
        <v>131</v>
      </c>
      <c r="E322">
        <v>19</v>
      </c>
      <c r="F322" s="1" t="s">
        <v>151</v>
      </c>
      <c r="G322" s="1" t="s">
        <v>133</v>
      </c>
      <c r="H322" s="1" t="s">
        <v>111</v>
      </c>
      <c r="I322" s="1" t="s">
        <v>134</v>
      </c>
      <c r="J322" s="1" t="s">
        <v>135</v>
      </c>
      <c r="K322">
        <v>-1</v>
      </c>
      <c r="L322">
        <v>-1</v>
      </c>
      <c r="M322" s="1" t="s">
        <v>152</v>
      </c>
      <c r="N322">
        <v>8600</v>
      </c>
      <c r="O322">
        <v>10300</v>
      </c>
      <c r="P322">
        <v>27800</v>
      </c>
      <c r="Q322">
        <v>36300</v>
      </c>
      <c r="R322">
        <v>41800</v>
      </c>
      <c r="S322">
        <v>0</v>
      </c>
      <c r="T322">
        <v>0</v>
      </c>
      <c r="U322">
        <v>0</v>
      </c>
      <c r="V322">
        <v>0</v>
      </c>
      <c r="W322">
        <v>19000</v>
      </c>
      <c r="X322">
        <v>9600</v>
      </c>
      <c r="Y322">
        <v>3.1512330820000001</v>
      </c>
      <c r="Z322">
        <v>-76.460031830000005</v>
      </c>
      <c r="AA322" s="1" t="s">
        <v>77</v>
      </c>
      <c r="AB322">
        <v>3318184200</v>
      </c>
      <c r="AC322" t="str">
        <f>MID(TablaPivotFinal[[#This Row],[Fecha]],1,4)</f>
        <v>2018</v>
      </c>
      <c r="AD322" t="str">
        <f>MID(TablaPivotFinal[[#This Row],[Fecha]],5,3)</f>
        <v>May</v>
      </c>
      <c r="AE322" s="1">
        <v>3318184200</v>
      </c>
      <c r="AF322" s="1">
        <v>315641</v>
      </c>
    </row>
    <row r="323" spans="1:32" x14ac:dyDescent="0.3">
      <c r="A323" s="1" t="s">
        <v>150</v>
      </c>
      <c r="B323" s="1" t="s">
        <v>111</v>
      </c>
      <c r="C323">
        <v>2504</v>
      </c>
      <c r="D323" s="1" t="s">
        <v>131</v>
      </c>
      <c r="E323">
        <v>19</v>
      </c>
      <c r="F323" s="1" t="s">
        <v>151</v>
      </c>
      <c r="G323" s="1" t="s">
        <v>133</v>
      </c>
      <c r="H323" s="1" t="s">
        <v>111</v>
      </c>
      <c r="I323" s="1" t="s">
        <v>134</v>
      </c>
      <c r="J323" s="1" t="s">
        <v>135</v>
      </c>
      <c r="K323">
        <v>-1</v>
      </c>
      <c r="L323">
        <v>-1</v>
      </c>
      <c r="M323" s="1" t="s">
        <v>152</v>
      </c>
      <c r="N323">
        <v>8600</v>
      </c>
      <c r="O323">
        <v>10300</v>
      </c>
      <c r="P323">
        <v>27800</v>
      </c>
      <c r="Q323">
        <v>36300</v>
      </c>
      <c r="R323">
        <v>41800</v>
      </c>
      <c r="S323">
        <v>0</v>
      </c>
      <c r="T323">
        <v>0</v>
      </c>
      <c r="U323">
        <v>0</v>
      </c>
      <c r="V323">
        <v>0</v>
      </c>
      <c r="W323">
        <v>19000</v>
      </c>
      <c r="X323">
        <v>9600</v>
      </c>
      <c r="Y323">
        <v>3.1512330820000001</v>
      </c>
      <c r="Z323">
        <v>-76.460031830000005</v>
      </c>
      <c r="AA323" s="1" t="s">
        <v>79</v>
      </c>
      <c r="AB323">
        <v>0</v>
      </c>
      <c r="AC323" t="str">
        <f>MID(TablaPivotFinal[[#This Row],[Fecha]],1,4)</f>
        <v>2018</v>
      </c>
      <c r="AD323" t="str">
        <f>MID(TablaPivotFinal[[#This Row],[Fecha]],5,3)</f>
        <v>Nov</v>
      </c>
      <c r="AE323" s="1">
        <v>0</v>
      </c>
      <c r="AF323" s="1">
        <v>0</v>
      </c>
    </row>
    <row r="324" spans="1:32" x14ac:dyDescent="0.3">
      <c r="A324" s="1" t="s">
        <v>150</v>
      </c>
      <c r="B324" s="1" t="s">
        <v>111</v>
      </c>
      <c r="C324">
        <v>2504</v>
      </c>
      <c r="D324" s="1" t="s">
        <v>131</v>
      </c>
      <c r="E324">
        <v>19</v>
      </c>
      <c r="F324" s="1" t="s">
        <v>151</v>
      </c>
      <c r="G324" s="1" t="s">
        <v>133</v>
      </c>
      <c r="H324" s="1" t="s">
        <v>111</v>
      </c>
      <c r="I324" s="1" t="s">
        <v>134</v>
      </c>
      <c r="J324" s="1" t="s">
        <v>135</v>
      </c>
      <c r="K324">
        <v>-1</v>
      </c>
      <c r="L324">
        <v>-1</v>
      </c>
      <c r="M324" s="1" t="s">
        <v>152</v>
      </c>
      <c r="N324">
        <v>8600</v>
      </c>
      <c r="O324">
        <v>10300</v>
      </c>
      <c r="P324">
        <v>27800</v>
      </c>
      <c r="Q324">
        <v>36300</v>
      </c>
      <c r="R324">
        <v>41800</v>
      </c>
      <c r="S324">
        <v>0</v>
      </c>
      <c r="T324">
        <v>0</v>
      </c>
      <c r="U324">
        <v>0</v>
      </c>
      <c r="V324">
        <v>0</v>
      </c>
      <c r="W324">
        <v>19000</v>
      </c>
      <c r="X324">
        <v>9600</v>
      </c>
      <c r="Y324">
        <v>3.1512330820000001</v>
      </c>
      <c r="Z324">
        <v>-76.460031830000005</v>
      </c>
      <c r="AA324" s="1" t="s">
        <v>81</v>
      </c>
      <c r="AB324">
        <v>3658232900</v>
      </c>
      <c r="AC324" t="str">
        <f>MID(TablaPivotFinal[[#This Row],[Fecha]],1,4)</f>
        <v>2018</v>
      </c>
      <c r="AD324" t="str">
        <f>MID(TablaPivotFinal[[#This Row],[Fecha]],5,3)</f>
        <v>Oct</v>
      </c>
      <c r="AE324" s="1">
        <v>3658232900</v>
      </c>
      <c r="AF324" s="1">
        <v>342988</v>
      </c>
    </row>
    <row r="325" spans="1:32" x14ac:dyDescent="0.3">
      <c r="A325" s="1" t="s">
        <v>150</v>
      </c>
      <c r="B325" s="1" t="s">
        <v>111</v>
      </c>
      <c r="C325">
        <v>2504</v>
      </c>
      <c r="D325" s="1" t="s">
        <v>131</v>
      </c>
      <c r="E325">
        <v>19</v>
      </c>
      <c r="F325" s="1" t="s">
        <v>151</v>
      </c>
      <c r="G325" s="1" t="s">
        <v>133</v>
      </c>
      <c r="H325" s="1" t="s">
        <v>111</v>
      </c>
      <c r="I325" s="1" t="s">
        <v>134</v>
      </c>
      <c r="J325" s="1" t="s">
        <v>135</v>
      </c>
      <c r="K325">
        <v>-1</v>
      </c>
      <c r="L325">
        <v>-1</v>
      </c>
      <c r="M325" s="1" t="s">
        <v>152</v>
      </c>
      <c r="N325">
        <v>8600</v>
      </c>
      <c r="O325">
        <v>10300</v>
      </c>
      <c r="P325">
        <v>27800</v>
      </c>
      <c r="Q325">
        <v>36300</v>
      </c>
      <c r="R325">
        <v>41800</v>
      </c>
      <c r="S325">
        <v>0</v>
      </c>
      <c r="T325">
        <v>0</v>
      </c>
      <c r="U325">
        <v>0</v>
      </c>
      <c r="V325">
        <v>0</v>
      </c>
      <c r="W325">
        <v>19000</v>
      </c>
      <c r="X325">
        <v>9600</v>
      </c>
      <c r="Y325">
        <v>3.1512330820000001</v>
      </c>
      <c r="Z325">
        <v>-76.460031830000005</v>
      </c>
      <c r="AA325" s="1" t="s">
        <v>83</v>
      </c>
      <c r="AB325">
        <v>3472156700</v>
      </c>
      <c r="AC325" t="str">
        <f>MID(TablaPivotFinal[[#This Row],[Fecha]],1,4)</f>
        <v>2018</v>
      </c>
      <c r="AD325" t="str">
        <f>MID(TablaPivotFinal[[#This Row],[Fecha]],5,3)</f>
        <v>Sep</v>
      </c>
      <c r="AE325" s="1">
        <v>3472156700</v>
      </c>
      <c r="AF325" s="1">
        <v>320338</v>
      </c>
    </row>
    <row r="326" spans="1:32" x14ac:dyDescent="0.3">
      <c r="A326" s="1" t="s">
        <v>153</v>
      </c>
      <c r="B326" s="1" t="s">
        <v>142</v>
      </c>
      <c r="C326">
        <v>4506</v>
      </c>
      <c r="D326" s="1" t="s">
        <v>122</v>
      </c>
      <c r="E326">
        <v>41</v>
      </c>
      <c r="F326" s="1" t="s">
        <v>154</v>
      </c>
      <c r="G326" s="1" t="s">
        <v>155</v>
      </c>
      <c r="H326" s="1" t="s">
        <v>103</v>
      </c>
      <c r="I326" s="1" t="s">
        <v>145</v>
      </c>
      <c r="J326" s="1" t="s">
        <v>156</v>
      </c>
      <c r="K326" t="s">
        <v>147</v>
      </c>
      <c r="L326" t="s">
        <v>148</v>
      </c>
      <c r="M326" s="1" t="s">
        <v>157</v>
      </c>
      <c r="N326">
        <v>11700</v>
      </c>
      <c r="O326">
        <v>14100</v>
      </c>
      <c r="P326">
        <v>15800</v>
      </c>
      <c r="Q326">
        <v>20200</v>
      </c>
      <c r="R326">
        <v>34400</v>
      </c>
      <c r="S326">
        <v>44200</v>
      </c>
      <c r="T326">
        <v>50100</v>
      </c>
      <c r="U326">
        <v>0</v>
      </c>
      <c r="V326">
        <v>0</v>
      </c>
      <c r="W326">
        <v>0</v>
      </c>
      <c r="X326">
        <v>0</v>
      </c>
      <c r="Y326">
        <v>3.393809788</v>
      </c>
      <c r="Z326">
        <v>-75.203733479999997</v>
      </c>
      <c r="AA326" s="1" t="s">
        <v>13</v>
      </c>
      <c r="AB326">
        <v>1356368700</v>
      </c>
      <c r="AC326" t="str">
        <f>MID(TablaPivotFinal[[#This Row],[Fecha]],1,4)</f>
        <v>2016</v>
      </c>
      <c r="AD326" t="str">
        <f>MID(TablaPivotFinal[[#This Row],[Fecha]],5,3)</f>
        <v>Abr</v>
      </c>
      <c r="AE326" s="1">
        <v>1356368700</v>
      </c>
      <c r="AF326" s="1">
        <v>0</v>
      </c>
    </row>
    <row r="327" spans="1:32" x14ac:dyDescent="0.3">
      <c r="A327" s="1" t="s">
        <v>153</v>
      </c>
      <c r="B327" s="1" t="s">
        <v>142</v>
      </c>
      <c r="C327">
        <v>4506</v>
      </c>
      <c r="D327" s="1" t="s">
        <v>122</v>
      </c>
      <c r="E327">
        <v>41</v>
      </c>
      <c r="F327" s="1" t="s">
        <v>154</v>
      </c>
      <c r="G327" s="1" t="s">
        <v>155</v>
      </c>
      <c r="H327" s="1" t="s">
        <v>103</v>
      </c>
      <c r="I327" s="1" t="s">
        <v>145</v>
      </c>
      <c r="J327" s="1" t="s">
        <v>156</v>
      </c>
      <c r="K327" t="s">
        <v>147</v>
      </c>
      <c r="L327" t="s">
        <v>148</v>
      </c>
      <c r="M327" s="1" t="s">
        <v>157</v>
      </c>
      <c r="N327">
        <v>11700</v>
      </c>
      <c r="O327">
        <v>14100</v>
      </c>
      <c r="P327">
        <v>15800</v>
      </c>
      <c r="Q327">
        <v>20200</v>
      </c>
      <c r="R327">
        <v>34400</v>
      </c>
      <c r="S327">
        <v>44200</v>
      </c>
      <c r="T327">
        <v>50100</v>
      </c>
      <c r="U327">
        <v>0</v>
      </c>
      <c r="V327">
        <v>0</v>
      </c>
      <c r="W327">
        <v>0</v>
      </c>
      <c r="X327">
        <v>0</v>
      </c>
      <c r="Y327">
        <v>3.393809788</v>
      </c>
      <c r="Z327">
        <v>-75.203733479999997</v>
      </c>
      <c r="AA327" s="1" t="s">
        <v>15</v>
      </c>
      <c r="AB327">
        <v>1544422750</v>
      </c>
      <c r="AC327" t="str">
        <f>MID(TablaPivotFinal[[#This Row],[Fecha]],1,4)</f>
        <v>2016</v>
      </c>
      <c r="AD327" t="str">
        <f>MID(TablaPivotFinal[[#This Row],[Fecha]],5,3)</f>
        <v>Ago</v>
      </c>
      <c r="AE327" s="1">
        <v>1544422750</v>
      </c>
      <c r="AF327" s="1">
        <v>110620</v>
      </c>
    </row>
    <row r="328" spans="1:32" x14ac:dyDescent="0.3">
      <c r="A328" s="1" t="s">
        <v>153</v>
      </c>
      <c r="B328" s="1" t="s">
        <v>142</v>
      </c>
      <c r="C328">
        <v>4506</v>
      </c>
      <c r="D328" s="1" t="s">
        <v>122</v>
      </c>
      <c r="E328">
        <v>41</v>
      </c>
      <c r="F328" s="1" t="s">
        <v>154</v>
      </c>
      <c r="G328" s="1" t="s">
        <v>155</v>
      </c>
      <c r="H328" s="1" t="s">
        <v>103</v>
      </c>
      <c r="I328" s="1" t="s">
        <v>145</v>
      </c>
      <c r="J328" s="1" t="s">
        <v>156</v>
      </c>
      <c r="K328" t="s">
        <v>147</v>
      </c>
      <c r="L328" t="s">
        <v>148</v>
      </c>
      <c r="M328" s="1" t="s">
        <v>157</v>
      </c>
      <c r="N328">
        <v>11700</v>
      </c>
      <c r="O328">
        <v>14100</v>
      </c>
      <c r="P328">
        <v>15800</v>
      </c>
      <c r="Q328">
        <v>20200</v>
      </c>
      <c r="R328">
        <v>34400</v>
      </c>
      <c r="S328">
        <v>44200</v>
      </c>
      <c r="T328">
        <v>50100</v>
      </c>
      <c r="U328">
        <v>0</v>
      </c>
      <c r="V328">
        <v>0</v>
      </c>
      <c r="W328">
        <v>0</v>
      </c>
      <c r="X328">
        <v>0</v>
      </c>
      <c r="Y328">
        <v>3.393809788</v>
      </c>
      <c r="Z328">
        <v>-75.203733479999997</v>
      </c>
      <c r="AA328" s="1" t="s">
        <v>17</v>
      </c>
      <c r="AB328">
        <v>1776403350</v>
      </c>
      <c r="AC328" t="str">
        <f>MID(TablaPivotFinal[[#This Row],[Fecha]],1,4)</f>
        <v>2016</v>
      </c>
      <c r="AD328" t="str">
        <f>MID(TablaPivotFinal[[#This Row],[Fecha]],5,3)</f>
        <v>Dic</v>
      </c>
      <c r="AE328" s="1">
        <v>1776403350</v>
      </c>
      <c r="AF328" s="1">
        <v>139593</v>
      </c>
    </row>
    <row r="329" spans="1:32" x14ac:dyDescent="0.3">
      <c r="A329" s="1" t="s">
        <v>153</v>
      </c>
      <c r="B329" s="1" t="s">
        <v>142</v>
      </c>
      <c r="C329">
        <v>4506</v>
      </c>
      <c r="D329" s="1" t="s">
        <v>122</v>
      </c>
      <c r="E329">
        <v>41</v>
      </c>
      <c r="F329" s="1" t="s">
        <v>154</v>
      </c>
      <c r="G329" s="1" t="s">
        <v>155</v>
      </c>
      <c r="H329" s="1" t="s">
        <v>103</v>
      </c>
      <c r="I329" s="1" t="s">
        <v>145</v>
      </c>
      <c r="J329" s="1" t="s">
        <v>156</v>
      </c>
      <c r="K329" t="s">
        <v>147</v>
      </c>
      <c r="L329" t="s">
        <v>148</v>
      </c>
      <c r="M329" s="1" t="s">
        <v>157</v>
      </c>
      <c r="N329">
        <v>11700</v>
      </c>
      <c r="O329">
        <v>14100</v>
      </c>
      <c r="P329">
        <v>15800</v>
      </c>
      <c r="Q329">
        <v>20200</v>
      </c>
      <c r="R329">
        <v>34400</v>
      </c>
      <c r="S329">
        <v>44200</v>
      </c>
      <c r="T329">
        <v>50100</v>
      </c>
      <c r="U329">
        <v>0</v>
      </c>
      <c r="V329">
        <v>0</v>
      </c>
      <c r="W329">
        <v>0</v>
      </c>
      <c r="X329">
        <v>0</v>
      </c>
      <c r="Y329">
        <v>3.393809788</v>
      </c>
      <c r="Z329">
        <v>-75.203733479999997</v>
      </c>
      <c r="AA329" s="1" t="s">
        <v>19</v>
      </c>
      <c r="AB329">
        <v>1651865050</v>
      </c>
      <c r="AC329" t="str">
        <f>MID(TablaPivotFinal[[#This Row],[Fecha]],1,4)</f>
        <v>2016</v>
      </c>
      <c r="AD329" t="str">
        <f>MID(TablaPivotFinal[[#This Row],[Fecha]],5,3)</f>
        <v>Ene</v>
      </c>
      <c r="AE329" s="1">
        <v>1651865050</v>
      </c>
      <c r="AF329" s="1">
        <v>0</v>
      </c>
    </row>
    <row r="330" spans="1:32" x14ac:dyDescent="0.3">
      <c r="A330" s="1" t="s">
        <v>153</v>
      </c>
      <c r="B330" s="1" t="s">
        <v>142</v>
      </c>
      <c r="C330">
        <v>4506</v>
      </c>
      <c r="D330" s="1" t="s">
        <v>122</v>
      </c>
      <c r="E330">
        <v>41</v>
      </c>
      <c r="F330" s="1" t="s">
        <v>154</v>
      </c>
      <c r="G330" s="1" t="s">
        <v>155</v>
      </c>
      <c r="H330" s="1" t="s">
        <v>103</v>
      </c>
      <c r="I330" s="1" t="s">
        <v>145</v>
      </c>
      <c r="J330" s="1" t="s">
        <v>156</v>
      </c>
      <c r="K330" t="s">
        <v>147</v>
      </c>
      <c r="L330" t="s">
        <v>148</v>
      </c>
      <c r="M330" s="1" t="s">
        <v>157</v>
      </c>
      <c r="N330">
        <v>11700</v>
      </c>
      <c r="O330">
        <v>14100</v>
      </c>
      <c r="P330">
        <v>15800</v>
      </c>
      <c r="Q330">
        <v>20200</v>
      </c>
      <c r="R330">
        <v>34400</v>
      </c>
      <c r="S330">
        <v>44200</v>
      </c>
      <c r="T330">
        <v>50100</v>
      </c>
      <c r="U330">
        <v>0</v>
      </c>
      <c r="V330">
        <v>0</v>
      </c>
      <c r="W330">
        <v>0</v>
      </c>
      <c r="X330">
        <v>0</v>
      </c>
      <c r="Y330">
        <v>3.393809788</v>
      </c>
      <c r="Z330">
        <v>-75.203733479999997</v>
      </c>
      <c r="AA330" s="1" t="s">
        <v>21</v>
      </c>
      <c r="AB330">
        <v>1229394650</v>
      </c>
      <c r="AC330" t="str">
        <f>MID(TablaPivotFinal[[#This Row],[Fecha]],1,4)</f>
        <v>2016</v>
      </c>
      <c r="AD330" t="str">
        <f>MID(TablaPivotFinal[[#This Row],[Fecha]],5,3)</f>
        <v>Feb</v>
      </c>
      <c r="AE330" s="1">
        <v>1229394650</v>
      </c>
      <c r="AF330" s="1">
        <v>0</v>
      </c>
    </row>
    <row r="331" spans="1:32" x14ac:dyDescent="0.3">
      <c r="A331" s="1" t="s">
        <v>153</v>
      </c>
      <c r="B331" s="1" t="s">
        <v>142</v>
      </c>
      <c r="C331">
        <v>4506</v>
      </c>
      <c r="D331" s="1" t="s">
        <v>122</v>
      </c>
      <c r="E331">
        <v>41</v>
      </c>
      <c r="F331" s="1" t="s">
        <v>154</v>
      </c>
      <c r="G331" s="1" t="s">
        <v>155</v>
      </c>
      <c r="H331" s="1" t="s">
        <v>103</v>
      </c>
      <c r="I331" s="1" t="s">
        <v>145</v>
      </c>
      <c r="J331" s="1" t="s">
        <v>156</v>
      </c>
      <c r="K331" t="s">
        <v>147</v>
      </c>
      <c r="L331" t="s">
        <v>148</v>
      </c>
      <c r="M331" s="1" t="s">
        <v>157</v>
      </c>
      <c r="N331">
        <v>11700</v>
      </c>
      <c r="O331">
        <v>14100</v>
      </c>
      <c r="P331">
        <v>15800</v>
      </c>
      <c r="Q331">
        <v>20200</v>
      </c>
      <c r="R331">
        <v>34400</v>
      </c>
      <c r="S331">
        <v>44200</v>
      </c>
      <c r="T331">
        <v>50100</v>
      </c>
      <c r="U331">
        <v>0</v>
      </c>
      <c r="V331">
        <v>0</v>
      </c>
      <c r="W331">
        <v>0</v>
      </c>
      <c r="X331">
        <v>0</v>
      </c>
      <c r="Y331">
        <v>3.393809788</v>
      </c>
      <c r="Z331">
        <v>-75.203733479999997</v>
      </c>
      <c r="AA331" s="1" t="s">
        <v>23</v>
      </c>
      <c r="AB331">
        <v>1500580100</v>
      </c>
      <c r="AC331" t="str">
        <f>MID(TablaPivotFinal[[#This Row],[Fecha]],1,4)</f>
        <v>2016</v>
      </c>
      <c r="AD331" t="str">
        <f>MID(TablaPivotFinal[[#This Row],[Fecha]],5,3)</f>
        <v>Jul</v>
      </c>
      <c r="AE331" s="1">
        <v>1500580100</v>
      </c>
      <c r="AF331" s="1">
        <v>122051</v>
      </c>
    </row>
    <row r="332" spans="1:32" x14ac:dyDescent="0.3">
      <c r="A332" s="1" t="s">
        <v>153</v>
      </c>
      <c r="B332" s="1" t="s">
        <v>142</v>
      </c>
      <c r="C332">
        <v>4506</v>
      </c>
      <c r="D332" s="1" t="s">
        <v>122</v>
      </c>
      <c r="E332">
        <v>41</v>
      </c>
      <c r="F332" s="1" t="s">
        <v>154</v>
      </c>
      <c r="G332" s="1" t="s">
        <v>155</v>
      </c>
      <c r="H332" s="1" t="s">
        <v>103</v>
      </c>
      <c r="I332" s="1" t="s">
        <v>145</v>
      </c>
      <c r="J332" s="1" t="s">
        <v>156</v>
      </c>
      <c r="K332" t="s">
        <v>147</v>
      </c>
      <c r="L332" t="s">
        <v>148</v>
      </c>
      <c r="M332" s="1" t="s">
        <v>157</v>
      </c>
      <c r="N332">
        <v>11700</v>
      </c>
      <c r="O332">
        <v>14100</v>
      </c>
      <c r="P332">
        <v>15800</v>
      </c>
      <c r="Q332">
        <v>20200</v>
      </c>
      <c r="R332">
        <v>34400</v>
      </c>
      <c r="S332">
        <v>44200</v>
      </c>
      <c r="T332">
        <v>50100</v>
      </c>
      <c r="U332">
        <v>0</v>
      </c>
      <c r="V332">
        <v>0</v>
      </c>
      <c r="W332">
        <v>0</v>
      </c>
      <c r="X332">
        <v>0</v>
      </c>
      <c r="Y332">
        <v>3.393809788</v>
      </c>
      <c r="Z332">
        <v>-75.203733479999997</v>
      </c>
      <c r="AA332" s="1" t="s">
        <v>25</v>
      </c>
      <c r="AB332">
        <v>530533200</v>
      </c>
      <c r="AC332" t="str">
        <f>MID(TablaPivotFinal[[#This Row],[Fecha]],1,4)</f>
        <v>2016</v>
      </c>
      <c r="AD332" t="str">
        <f>MID(TablaPivotFinal[[#This Row],[Fecha]],5,3)</f>
        <v>Jun</v>
      </c>
      <c r="AE332" s="1">
        <v>530533200</v>
      </c>
      <c r="AF332" s="1">
        <v>41298</v>
      </c>
    </row>
    <row r="333" spans="1:32" x14ac:dyDescent="0.3">
      <c r="A333" s="1" t="s">
        <v>153</v>
      </c>
      <c r="B333" s="1" t="s">
        <v>142</v>
      </c>
      <c r="C333">
        <v>4506</v>
      </c>
      <c r="D333" s="1" t="s">
        <v>122</v>
      </c>
      <c r="E333">
        <v>41</v>
      </c>
      <c r="F333" s="1" t="s">
        <v>154</v>
      </c>
      <c r="G333" s="1" t="s">
        <v>155</v>
      </c>
      <c r="H333" s="1" t="s">
        <v>103</v>
      </c>
      <c r="I333" s="1" t="s">
        <v>145</v>
      </c>
      <c r="J333" s="1" t="s">
        <v>156</v>
      </c>
      <c r="K333" t="s">
        <v>147</v>
      </c>
      <c r="L333" t="s">
        <v>148</v>
      </c>
      <c r="M333" s="1" t="s">
        <v>157</v>
      </c>
      <c r="N333">
        <v>11700</v>
      </c>
      <c r="O333">
        <v>14100</v>
      </c>
      <c r="P333">
        <v>15800</v>
      </c>
      <c r="Q333">
        <v>20200</v>
      </c>
      <c r="R333">
        <v>34400</v>
      </c>
      <c r="S333">
        <v>44200</v>
      </c>
      <c r="T333">
        <v>50100</v>
      </c>
      <c r="U333">
        <v>0</v>
      </c>
      <c r="V333">
        <v>0</v>
      </c>
      <c r="W333">
        <v>0</v>
      </c>
      <c r="X333">
        <v>0</v>
      </c>
      <c r="Y333">
        <v>3.393809788</v>
      </c>
      <c r="Z333">
        <v>-75.203733479999997</v>
      </c>
      <c r="AA333" s="1" t="s">
        <v>27</v>
      </c>
      <c r="AB333">
        <v>1495216700</v>
      </c>
      <c r="AC333" t="str">
        <f>MID(TablaPivotFinal[[#This Row],[Fecha]],1,4)</f>
        <v>2016</v>
      </c>
      <c r="AD333" t="str">
        <f>MID(TablaPivotFinal[[#This Row],[Fecha]],5,3)</f>
        <v>Mar</v>
      </c>
      <c r="AE333" s="1">
        <v>1495216700</v>
      </c>
      <c r="AF333" s="1">
        <v>0</v>
      </c>
    </row>
    <row r="334" spans="1:32" x14ac:dyDescent="0.3">
      <c r="A334" s="1" t="s">
        <v>153</v>
      </c>
      <c r="B334" s="1" t="s">
        <v>142</v>
      </c>
      <c r="C334">
        <v>4506</v>
      </c>
      <c r="D334" s="1" t="s">
        <v>122</v>
      </c>
      <c r="E334">
        <v>41</v>
      </c>
      <c r="F334" s="1" t="s">
        <v>154</v>
      </c>
      <c r="G334" s="1" t="s">
        <v>155</v>
      </c>
      <c r="H334" s="1" t="s">
        <v>103</v>
      </c>
      <c r="I334" s="1" t="s">
        <v>145</v>
      </c>
      <c r="J334" s="1" t="s">
        <v>156</v>
      </c>
      <c r="K334" t="s">
        <v>147</v>
      </c>
      <c r="L334" t="s">
        <v>148</v>
      </c>
      <c r="M334" s="1" t="s">
        <v>157</v>
      </c>
      <c r="N334">
        <v>11700</v>
      </c>
      <c r="O334">
        <v>14100</v>
      </c>
      <c r="P334">
        <v>15800</v>
      </c>
      <c r="Q334">
        <v>20200</v>
      </c>
      <c r="R334">
        <v>34400</v>
      </c>
      <c r="S334">
        <v>44200</v>
      </c>
      <c r="T334">
        <v>50100</v>
      </c>
      <c r="U334">
        <v>0</v>
      </c>
      <c r="V334">
        <v>0</v>
      </c>
      <c r="W334">
        <v>0</v>
      </c>
      <c r="X334">
        <v>0</v>
      </c>
      <c r="Y334">
        <v>3.393809788</v>
      </c>
      <c r="Z334">
        <v>-75.203733479999997</v>
      </c>
      <c r="AA334" s="1" t="s">
        <v>29</v>
      </c>
      <c r="AB334">
        <v>1390284700</v>
      </c>
      <c r="AC334" t="str">
        <f>MID(TablaPivotFinal[[#This Row],[Fecha]],1,4)</f>
        <v>2016</v>
      </c>
      <c r="AD334" t="str">
        <f>MID(TablaPivotFinal[[#This Row],[Fecha]],5,3)</f>
        <v>May</v>
      </c>
      <c r="AE334" s="1">
        <v>1390284700</v>
      </c>
      <c r="AF334" s="1">
        <v>0</v>
      </c>
    </row>
    <row r="335" spans="1:32" x14ac:dyDescent="0.3">
      <c r="A335" s="1" t="s">
        <v>153</v>
      </c>
      <c r="B335" s="1" t="s">
        <v>142</v>
      </c>
      <c r="C335">
        <v>4506</v>
      </c>
      <c r="D335" s="1" t="s">
        <v>122</v>
      </c>
      <c r="E335">
        <v>41</v>
      </c>
      <c r="F335" s="1" t="s">
        <v>154</v>
      </c>
      <c r="G335" s="1" t="s">
        <v>155</v>
      </c>
      <c r="H335" s="1" t="s">
        <v>103</v>
      </c>
      <c r="I335" s="1" t="s">
        <v>145</v>
      </c>
      <c r="J335" s="1" t="s">
        <v>156</v>
      </c>
      <c r="K335" t="s">
        <v>147</v>
      </c>
      <c r="L335" t="s">
        <v>148</v>
      </c>
      <c r="M335" s="1" t="s">
        <v>157</v>
      </c>
      <c r="N335">
        <v>11700</v>
      </c>
      <c r="O335">
        <v>14100</v>
      </c>
      <c r="P335">
        <v>15800</v>
      </c>
      <c r="Q335">
        <v>20200</v>
      </c>
      <c r="R335">
        <v>34400</v>
      </c>
      <c r="S335">
        <v>44200</v>
      </c>
      <c r="T335">
        <v>50100</v>
      </c>
      <c r="U335">
        <v>0</v>
      </c>
      <c r="V335">
        <v>0</v>
      </c>
      <c r="W335">
        <v>0</v>
      </c>
      <c r="X335">
        <v>0</v>
      </c>
      <c r="Y335">
        <v>3.393809788</v>
      </c>
      <c r="Z335">
        <v>-75.203733479999997</v>
      </c>
      <c r="AA335" s="1" t="s">
        <v>31</v>
      </c>
      <c r="AB335">
        <v>1479848700</v>
      </c>
      <c r="AC335" t="str">
        <f>MID(TablaPivotFinal[[#This Row],[Fecha]],1,4)</f>
        <v>2016</v>
      </c>
      <c r="AD335" t="str">
        <f>MID(TablaPivotFinal[[#This Row],[Fecha]],5,3)</f>
        <v>Nov</v>
      </c>
      <c r="AE335" s="1">
        <v>1479848700</v>
      </c>
      <c r="AF335" s="1">
        <v>109246</v>
      </c>
    </row>
    <row r="336" spans="1:32" x14ac:dyDescent="0.3">
      <c r="A336" s="1" t="s">
        <v>153</v>
      </c>
      <c r="B336" s="1" t="s">
        <v>142</v>
      </c>
      <c r="C336">
        <v>4506</v>
      </c>
      <c r="D336" s="1" t="s">
        <v>122</v>
      </c>
      <c r="E336">
        <v>41</v>
      </c>
      <c r="F336" s="1" t="s">
        <v>154</v>
      </c>
      <c r="G336" s="1" t="s">
        <v>155</v>
      </c>
      <c r="H336" s="1" t="s">
        <v>103</v>
      </c>
      <c r="I336" s="1" t="s">
        <v>145</v>
      </c>
      <c r="J336" s="1" t="s">
        <v>156</v>
      </c>
      <c r="K336" t="s">
        <v>147</v>
      </c>
      <c r="L336" t="s">
        <v>148</v>
      </c>
      <c r="M336" s="1" t="s">
        <v>157</v>
      </c>
      <c r="N336">
        <v>11700</v>
      </c>
      <c r="O336">
        <v>14100</v>
      </c>
      <c r="P336">
        <v>15800</v>
      </c>
      <c r="Q336">
        <v>20200</v>
      </c>
      <c r="R336">
        <v>34400</v>
      </c>
      <c r="S336">
        <v>44200</v>
      </c>
      <c r="T336">
        <v>50100</v>
      </c>
      <c r="U336">
        <v>0</v>
      </c>
      <c r="V336">
        <v>0</v>
      </c>
      <c r="W336">
        <v>0</v>
      </c>
      <c r="X336">
        <v>0</v>
      </c>
      <c r="Y336">
        <v>3.393809788</v>
      </c>
      <c r="Z336">
        <v>-75.203733479999997</v>
      </c>
      <c r="AA336" s="1" t="s">
        <v>33</v>
      </c>
      <c r="AB336">
        <v>1515203600</v>
      </c>
      <c r="AC336" t="str">
        <f>MID(TablaPivotFinal[[#This Row],[Fecha]],1,4)</f>
        <v>2016</v>
      </c>
      <c r="AD336" t="str">
        <f>MID(TablaPivotFinal[[#This Row],[Fecha]],5,3)</f>
        <v>Oct</v>
      </c>
      <c r="AE336" s="1">
        <v>1515203600</v>
      </c>
      <c r="AF336" s="1">
        <v>115023</v>
      </c>
    </row>
    <row r="337" spans="1:32" x14ac:dyDescent="0.3">
      <c r="A337" s="1" t="s">
        <v>153</v>
      </c>
      <c r="B337" s="1" t="s">
        <v>142</v>
      </c>
      <c r="C337">
        <v>4506</v>
      </c>
      <c r="D337" s="1" t="s">
        <v>122</v>
      </c>
      <c r="E337">
        <v>41</v>
      </c>
      <c r="F337" s="1" t="s">
        <v>154</v>
      </c>
      <c r="G337" s="1" t="s">
        <v>155</v>
      </c>
      <c r="H337" s="1" t="s">
        <v>103</v>
      </c>
      <c r="I337" s="1" t="s">
        <v>145</v>
      </c>
      <c r="J337" s="1" t="s">
        <v>156</v>
      </c>
      <c r="K337" t="s">
        <v>147</v>
      </c>
      <c r="L337" t="s">
        <v>148</v>
      </c>
      <c r="M337" s="1" t="s">
        <v>157</v>
      </c>
      <c r="N337">
        <v>11700</v>
      </c>
      <c r="O337">
        <v>14100</v>
      </c>
      <c r="P337">
        <v>15800</v>
      </c>
      <c r="Q337">
        <v>20200</v>
      </c>
      <c r="R337">
        <v>34400</v>
      </c>
      <c r="S337">
        <v>44200</v>
      </c>
      <c r="T337">
        <v>50100</v>
      </c>
      <c r="U337">
        <v>0</v>
      </c>
      <c r="V337">
        <v>0</v>
      </c>
      <c r="W337">
        <v>0</v>
      </c>
      <c r="X337">
        <v>0</v>
      </c>
      <c r="Y337">
        <v>3.393809788</v>
      </c>
      <c r="Z337">
        <v>-75.203733479999997</v>
      </c>
      <c r="AA337" s="1" t="s">
        <v>35</v>
      </c>
      <c r="AB337">
        <v>1371321200</v>
      </c>
      <c r="AC337" t="str">
        <f>MID(TablaPivotFinal[[#This Row],[Fecha]],1,4)</f>
        <v>2016</v>
      </c>
      <c r="AD337" t="str">
        <f>MID(TablaPivotFinal[[#This Row],[Fecha]],5,3)</f>
        <v>Sep</v>
      </c>
      <c r="AE337" s="1">
        <v>1371321200</v>
      </c>
      <c r="AF337" s="1">
        <v>97886</v>
      </c>
    </row>
    <row r="338" spans="1:32" x14ac:dyDescent="0.3">
      <c r="A338" s="1" t="s">
        <v>153</v>
      </c>
      <c r="B338" s="1" t="s">
        <v>142</v>
      </c>
      <c r="C338">
        <v>4506</v>
      </c>
      <c r="D338" s="1" t="s">
        <v>122</v>
      </c>
      <c r="E338">
        <v>41</v>
      </c>
      <c r="F338" s="1" t="s">
        <v>154</v>
      </c>
      <c r="G338" s="1" t="s">
        <v>155</v>
      </c>
      <c r="H338" s="1" t="s">
        <v>103</v>
      </c>
      <c r="I338" s="1" t="s">
        <v>145</v>
      </c>
      <c r="J338" s="1" t="s">
        <v>156</v>
      </c>
      <c r="K338" t="s">
        <v>147</v>
      </c>
      <c r="L338" t="s">
        <v>148</v>
      </c>
      <c r="M338" s="1" t="s">
        <v>157</v>
      </c>
      <c r="N338">
        <v>11700</v>
      </c>
      <c r="O338">
        <v>14100</v>
      </c>
      <c r="P338">
        <v>15800</v>
      </c>
      <c r="Q338">
        <v>20200</v>
      </c>
      <c r="R338">
        <v>34400</v>
      </c>
      <c r="S338">
        <v>44200</v>
      </c>
      <c r="T338">
        <v>50100</v>
      </c>
      <c r="U338">
        <v>0</v>
      </c>
      <c r="V338">
        <v>0</v>
      </c>
      <c r="W338">
        <v>0</v>
      </c>
      <c r="X338">
        <v>0</v>
      </c>
      <c r="Y338">
        <v>3.393809788</v>
      </c>
      <c r="Z338">
        <v>-75.203733479999997</v>
      </c>
      <c r="AA338" s="1" t="s">
        <v>37</v>
      </c>
      <c r="AB338">
        <v>1675435350</v>
      </c>
      <c r="AC338" t="str">
        <f>MID(TablaPivotFinal[[#This Row],[Fecha]],1,4)</f>
        <v>2017</v>
      </c>
      <c r="AD338" t="str">
        <f>MID(TablaPivotFinal[[#This Row],[Fecha]],5,3)</f>
        <v>Abr</v>
      </c>
      <c r="AE338" s="1">
        <v>1675435350</v>
      </c>
      <c r="AF338" s="1">
        <v>0</v>
      </c>
    </row>
    <row r="339" spans="1:32" x14ac:dyDescent="0.3">
      <c r="A339" s="1" t="s">
        <v>153</v>
      </c>
      <c r="B339" s="1" t="s">
        <v>142</v>
      </c>
      <c r="C339">
        <v>4506</v>
      </c>
      <c r="D339" s="1" t="s">
        <v>122</v>
      </c>
      <c r="E339">
        <v>41</v>
      </c>
      <c r="F339" s="1" t="s">
        <v>154</v>
      </c>
      <c r="G339" s="1" t="s">
        <v>155</v>
      </c>
      <c r="H339" s="1" t="s">
        <v>103</v>
      </c>
      <c r="I339" s="1" t="s">
        <v>145</v>
      </c>
      <c r="J339" s="1" t="s">
        <v>156</v>
      </c>
      <c r="K339" t="s">
        <v>147</v>
      </c>
      <c r="L339" t="s">
        <v>148</v>
      </c>
      <c r="M339" s="1" t="s">
        <v>157</v>
      </c>
      <c r="N339">
        <v>11700</v>
      </c>
      <c r="O339">
        <v>14100</v>
      </c>
      <c r="P339">
        <v>15800</v>
      </c>
      <c r="Q339">
        <v>20200</v>
      </c>
      <c r="R339">
        <v>34400</v>
      </c>
      <c r="S339">
        <v>44200</v>
      </c>
      <c r="T339">
        <v>50100</v>
      </c>
      <c r="U339">
        <v>0</v>
      </c>
      <c r="V339">
        <v>0</v>
      </c>
      <c r="W339">
        <v>0</v>
      </c>
      <c r="X339">
        <v>0</v>
      </c>
      <c r="Y339">
        <v>3.393809788</v>
      </c>
      <c r="Z339">
        <v>-75.203733479999997</v>
      </c>
      <c r="AA339" s="1" t="s">
        <v>39</v>
      </c>
      <c r="AB339">
        <v>1632366000</v>
      </c>
      <c r="AC339" t="str">
        <f>MID(TablaPivotFinal[[#This Row],[Fecha]],1,4)</f>
        <v>2017</v>
      </c>
      <c r="AD339" t="str">
        <f>MID(TablaPivotFinal[[#This Row],[Fecha]],5,3)</f>
        <v>Ago</v>
      </c>
      <c r="AE339" s="1">
        <v>1632366000</v>
      </c>
      <c r="AF339" s="1">
        <v>0</v>
      </c>
    </row>
    <row r="340" spans="1:32" x14ac:dyDescent="0.3">
      <c r="A340" s="1" t="s">
        <v>153</v>
      </c>
      <c r="B340" s="1" t="s">
        <v>142</v>
      </c>
      <c r="C340">
        <v>4506</v>
      </c>
      <c r="D340" s="1" t="s">
        <v>122</v>
      </c>
      <c r="E340">
        <v>41</v>
      </c>
      <c r="F340" s="1" t="s">
        <v>154</v>
      </c>
      <c r="G340" s="1" t="s">
        <v>155</v>
      </c>
      <c r="H340" s="1" t="s">
        <v>103</v>
      </c>
      <c r="I340" s="1" t="s">
        <v>145</v>
      </c>
      <c r="J340" s="1" t="s">
        <v>156</v>
      </c>
      <c r="K340" t="s">
        <v>147</v>
      </c>
      <c r="L340" t="s">
        <v>148</v>
      </c>
      <c r="M340" s="1" t="s">
        <v>157</v>
      </c>
      <c r="N340">
        <v>11700</v>
      </c>
      <c r="O340">
        <v>14100</v>
      </c>
      <c r="P340">
        <v>15800</v>
      </c>
      <c r="Q340">
        <v>20200</v>
      </c>
      <c r="R340">
        <v>34400</v>
      </c>
      <c r="S340">
        <v>44200</v>
      </c>
      <c r="T340">
        <v>50100</v>
      </c>
      <c r="U340">
        <v>0</v>
      </c>
      <c r="V340">
        <v>0</v>
      </c>
      <c r="W340">
        <v>0</v>
      </c>
      <c r="X340">
        <v>0</v>
      </c>
      <c r="Y340">
        <v>3.393809788</v>
      </c>
      <c r="Z340">
        <v>-75.203733479999997</v>
      </c>
      <c r="AA340" s="1" t="s">
        <v>41</v>
      </c>
      <c r="AB340">
        <v>2046333200</v>
      </c>
      <c r="AC340" t="str">
        <f>MID(TablaPivotFinal[[#This Row],[Fecha]],1,4)</f>
        <v>2017</v>
      </c>
      <c r="AD340" t="str">
        <f>MID(TablaPivotFinal[[#This Row],[Fecha]],5,3)</f>
        <v>Dic</v>
      </c>
      <c r="AE340" s="1">
        <v>2046333200</v>
      </c>
      <c r="AF340" s="1">
        <v>0</v>
      </c>
    </row>
    <row r="341" spans="1:32" x14ac:dyDescent="0.3">
      <c r="A341" s="1" t="s">
        <v>153</v>
      </c>
      <c r="B341" s="1" t="s">
        <v>142</v>
      </c>
      <c r="C341">
        <v>4506</v>
      </c>
      <c r="D341" s="1" t="s">
        <v>122</v>
      </c>
      <c r="E341">
        <v>41</v>
      </c>
      <c r="F341" s="1" t="s">
        <v>154</v>
      </c>
      <c r="G341" s="1" t="s">
        <v>155</v>
      </c>
      <c r="H341" s="1" t="s">
        <v>103</v>
      </c>
      <c r="I341" s="1" t="s">
        <v>145</v>
      </c>
      <c r="J341" s="1" t="s">
        <v>156</v>
      </c>
      <c r="K341" t="s">
        <v>147</v>
      </c>
      <c r="L341" t="s">
        <v>148</v>
      </c>
      <c r="M341" s="1" t="s">
        <v>157</v>
      </c>
      <c r="N341">
        <v>11700</v>
      </c>
      <c r="O341">
        <v>14100</v>
      </c>
      <c r="P341">
        <v>15800</v>
      </c>
      <c r="Q341">
        <v>20200</v>
      </c>
      <c r="R341">
        <v>34400</v>
      </c>
      <c r="S341">
        <v>44200</v>
      </c>
      <c r="T341">
        <v>50100</v>
      </c>
      <c r="U341">
        <v>0</v>
      </c>
      <c r="V341">
        <v>0</v>
      </c>
      <c r="W341">
        <v>0</v>
      </c>
      <c r="X341">
        <v>0</v>
      </c>
      <c r="Y341">
        <v>3.393809788</v>
      </c>
      <c r="Z341">
        <v>-75.203733479999997</v>
      </c>
      <c r="AA341" s="1" t="s">
        <v>43</v>
      </c>
      <c r="AB341">
        <v>1796282750</v>
      </c>
      <c r="AC341" t="str">
        <f>MID(TablaPivotFinal[[#This Row],[Fecha]],1,4)</f>
        <v>2017</v>
      </c>
      <c r="AD341" t="str">
        <f>MID(TablaPivotFinal[[#This Row],[Fecha]],5,3)</f>
        <v>Ene</v>
      </c>
      <c r="AE341" s="1">
        <v>1796282750</v>
      </c>
      <c r="AF341" s="1">
        <v>0</v>
      </c>
    </row>
    <row r="342" spans="1:32" x14ac:dyDescent="0.3">
      <c r="A342" s="1" t="s">
        <v>153</v>
      </c>
      <c r="B342" s="1" t="s">
        <v>142</v>
      </c>
      <c r="C342">
        <v>4506</v>
      </c>
      <c r="D342" s="1" t="s">
        <v>122</v>
      </c>
      <c r="E342">
        <v>41</v>
      </c>
      <c r="F342" s="1" t="s">
        <v>154</v>
      </c>
      <c r="G342" s="1" t="s">
        <v>155</v>
      </c>
      <c r="H342" s="1" t="s">
        <v>103</v>
      </c>
      <c r="I342" s="1" t="s">
        <v>145</v>
      </c>
      <c r="J342" s="1" t="s">
        <v>156</v>
      </c>
      <c r="K342" t="s">
        <v>147</v>
      </c>
      <c r="L342" t="s">
        <v>148</v>
      </c>
      <c r="M342" s="1" t="s">
        <v>157</v>
      </c>
      <c r="N342">
        <v>11700</v>
      </c>
      <c r="O342">
        <v>14100</v>
      </c>
      <c r="P342">
        <v>15800</v>
      </c>
      <c r="Q342">
        <v>20200</v>
      </c>
      <c r="R342">
        <v>34400</v>
      </c>
      <c r="S342">
        <v>44200</v>
      </c>
      <c r="T342">
        <v>50100</v>
      </c>
      <c r="U342">
        <v>0</v>
      </c>
      <c r="V342">
        <v>0</v>
      </c>
      <c r="W342">
        <v>0</v>
      </c>
      <c r="X342">
        <v>0</v>
      </c>
      <c r="Y342">
        <v>3.393809788</v>
      </c>
      <c r="Z342">
        <v>-75.203733479999997</v>
      </c>
      <c r="AA342" s="1" t="s">
        <v>45</v>
      </c>
      <c r="AB342">
        <v>1365968400</v>
      </c>
      <c r="AC342" t="str">
        <f>MID(TablaPivotFinal[[#This Row],[Fecha]],1,4)</f>
        <v>2017</v>
      </c>
      <c r="AD342" t="str">
        <f>MID(TablaPivotFinal[[#This Row],[Fecha]],5,3)</f>
        <v>Feb</v>
      </c>
      <c r="AE342" s="1">
        <v>1365968400</v>
      </c>
      <c r="AF342" s="1">
        <v>0</v>
      </c>
    </row>
    <row r="343" spans="1:32" x14ac:dyDescent="0.3">
      <c r="A343" s="1" t="s">
        <v>153</v>
      </c>
      <c r="B343" s="1" t="s">
        <v>142</v>
      </c>
      <c r="C343">
        <v>4506</v>
      </c>
      <c r="D343" s="1" t="s">
        <v>122</v>
      </c>
      <c r="E343">
        <v>41</v>
      </c>
      <c r="F343" s="1" t="s">
        <v>154</v>
      </c>
      <c r="G343" s="1" t="s">
        <v>155</v>
      </c>
      <c r="H343" s="1" t="s">
        <v>103</v>
      </c>
      <c r="I343" s="1" t="s">
        <v>145</v>
      </c>
      <c r="J343" s="1" t="s">
        <v>156</v>
      </c>
      <c r="K343" t="s">
        <v>147</v>
      </c>
      <c r="L343" t="s">
        <v>148</v>
      </c>
      <c r="M343" s="1" t="s">
        <v>157</v>
      </c>
      <c r="N343">
        <v>11700</v>
      </c>
      <c r="O343">
        <v>14100</v>
      </c>
      <c r="P343">
        <v>15800</v>
      </c>
      <c r="Q343">
        <v>20200</v>
      </c>
      <c r="R343">
        <v>34400</v>
      </c>
      <c r="S343">
        <v>44200</v>
      </c>
      <c r="T343">
        <v>50100</v>
      </c>
      <c r="U343">
        <v>0</v>
      </c>
      <c r="V343">
        <v>0</v>
      </c>
      <c r="W343">
        <v>0</v>
      </c>
      <c r="X343">
        <v>0</v>
      </c>
      <c r="Y343">
        <v>3.393809788</v>
      </c>
      <c r="Z343">
        <v>-75.203733479999997</v>
      </c>
      <c r="AA343" s="1" t="s">
        <v>47</v>
      </c>
      <c r="AB343">
        <v>1802871300</v>
      </c>
      <c r="AC343" t="str">
        <f>MID(TablaPivotFinal[[#This Row],[Fecha]],1,4)</f>
        <v>2017</v>
      </c>
      <c r="AD343" t="str">
        <f>MID(TablaPivotFinal[[#This Row],[Fecha]],5,3)</f>
        <v>Jul</v>
      </c>
      <c r="AE343" s="1">
        <v>1802871300</v>
      </c>
      <c r="AF343" s="1">
        <v>0</v>
      </c>
    </row>
    <row r="344" spans="1:32" x14ac:dyDescent="0.3">
      <c r="A344" s="1" t="s">
        <v>153</v>
      </c>
      <c r="B344" s="1" t="s">
        <v>142</v>
      </c>
      <c r="C344">
        <v>4506</v>
      </c>
      <c r="D344" s="1" t="s">
        <v>122</v>
      </c>
      <c r="E344">
        <v>41</v>
      </c>
      <c r="F344" s="1" t="s">
        <v>154</v>
      </c>
      <c r="G344" s="1" t="s">
        <v>155</v>
      </c>
      <c r="H344" s="1" t="s">
        <v>103</v>
      </c>
      <c r="I344" s="1" t="s">
        <v>145</v>
      </c>
      <c r="J344" s="1" t="s">
        <v>156</v>
      </c>
      <c r="K344" t="s">
        <v>147</v>
      </c>
      <c r="L344" t="s">
        <v>148</v>
      </c>
      <c r="M344" s="1" t="s">
        <v>157</v>
      </c>
      <c r="N344">
        <v>11700</v>
      </c>
      <c r="O344">
        <v>14100</v>
      </c>
      <c r="P344">
        <v>15800</v>
      </c>
      <c r="Q344">
        <v>20200</v>
      </c>
      <c r="R344">
        <v>34400</v>
      </c>
      <c r="S344">
        <v>44200</v>
      </c>
      <c r="T344">
        <v>50100</v>
      </c>
      <c r="U344">
        <v>0</v>
      </c>
      <c r="V344">
        <v>0</v>
      </c>
      <c r="W344">
        <v>0</v>
      </c>
      <c r="X344">
        <v>0</v>
      </c>
      <c r="Y344">
        <v>3.393809788</v>
      </c>
      <c r="Z344">
        <v>-75.203733479999997</v>
      </c>
      <c r="AA344" s="1" t="s">
        <v>49</v>
      </c>
      <c r="AB344">
        <v>1719273050</v>
      </c>
      <c r="AC344" t="str">
        <f>MID(TablaPivotFinal[[#This Row],[Fecha]],1,4)</f>
        <v>2017</v>
      </c>
      <c r="AD344" t="str">
        <f>MID(TablaPivotFinal[[#This Row],[Fecha]],5,3)</f>
        <v>Jun</v>
      </c>
      <c r="AE344" s="1">
        <v>1719273050</v>
      </c>
      <c r="AF344" s="1">
        <v>0</v>
      </c>
    </row>
    <row r="345" spans="1:32" x14ac:dyDescent="0.3">
      <c r="A345" s="1" t="s">
        <v>153</v>
      </c>
      <c r="B345" s="1" t="s">
        <v>142</v>
      </c>
      <c r="C345">
        <v>4506</v>
      </c>
      <c r="D345" s="1" t="s">
        <v>122</v>
      </c>
      <c r="E345">
        <v>41</v>
      </c>
      <c r="F345" s="1" t="s">
        <v>154</v>
      </c>
      <c r="G345" s="1" t="s">
        <v>155</v>
      </c>
      <c r="H345" s="1" t="s">
        <v>103</v>
      </c>
      <c r="I345" s="1" t="s">
        <v>145</v>
      </c>
      <c r="J345" s="1" t="s">
        <v>156</v>
      </c>
      <c r="K345" t="s">
        <v>147</v>
      </c>
      <c r="L345" t="s">
        <v>148</v>
      </c>
      <c r="M345" s="1" t="s">
        <v>157</v>
      </c>
      <c r="N345">
        <v>11700</v>
      </c>
      <c r="O345">
        <v>14100</v>
      </c>
      <c r="P345">
        <v>15800</v>
      </c>
      <c r="Q345">
        <v>20200</v>
      </c>
      <c r="R345">
        <v>34400</v>
      </c>
      <c r="S345">
        <v>44200</v>
      </c>
      <c r="T345">
        <v>50100</v>
      </c>
      <c r="U345">
        <v>0</v>
      </c>
      <c r="V345">
        <v>0</v>
      </c>
      <c r="W345">
        <v>0</v>
      </c>
      <c r="X345">
        <v>0</v>
      </c>
      <c r="Y345">
        <v>3.393809788</v>
      </c>
      <c r="Z345">
        <v>-75.203733479999997</v>
      </c>
      <c r="AA345" s="1" t="s">
        <v>51</v>
      </c>
      <c r="AB345">
        <v>1543461400</v>
      </c>
      <c r="AC345" t="str">
        <f>MID(TablaPivotFinal[[#This Row],[Fecha]],1,4)</f>
        <v>2017</v>
      </c>
      <c r="AD345" t="str">
        <f>MID(TablaPivotFinal[[#This Row],[Fecha]],5,3)</f>
        <v>Mar</v>
      </c>
      <c r="AE345" s="1">
        <v>1543461400</v>
      </c>
      <c r="AF345" s="1">
        <v>0</v>
      </c>
    </row>
    <row r="346" spans="1:32" x14ac:dyDescent="0.3">
      <c r="A346" s="1" t="s">
        <v>153</v>
      </c>
      <c r="B346" s="1" t="s">
        <v>142</v>
      </c>
      <c r="C346">
        <v>4506</v>
      </c>
      <c r="D346" s="1" t="s">
        <v>122</v>
      </c>
      <c r="E346">
        <v>41</v>
      </c>
      <c r="F346" s="1" t="s">
        <v>154</v>
      </c>
      <c r="G346" s="1" t="s">
        <v>155</v>
      </c>
      <c r="H346" s="1" t="s">
        <v>103</v>
      </c>
      <c r="I346" s="1" t="s">
        <v>145</v>
      </c>
      <c r="J346" s="1" t="s">
        <v>156</v>
      </c>
      <c r="K346" t="s">
        <v>147</v>
      </c>
      <c r="L346" t="s">
        <v>148</v>
      </c>
      <c r="M346" s="1" t="s">
        <v>157</v>
      </c>
      <c r="N346">
        <v>11700</v>
      </c>
      <c r="O346">
        <v>14100</v>
      </c>
      <c r="P346">
        <v>15800</v>
      </c>
      <c r="Q346">
        <v>20200</v>
      </c>
      <c r="R346">
        <v>34400</v>
      </c>
      <c r="S346">
        <v>44200</v>
      </c>
      <c r="T346">
        <v>50100</v>
      </c>
      <c r="U346">
        <v>0</v>
      </c>
      <c r="V346">
        <v>0</v>
      </c>
      <c r="W346">
        <v>0</v>
      </c>
      <c r="X346">
        <v>0</v>
      </c>
      <c r="Y346">
        <v>3.393809788</v>
      </c>
      <c r="Z346">
        <v>-75.203733479999997</v>
      </c>
      <c r="AA346" s="1" t="s">
        <v>53</v>
      </c>
      <c r="AB346">
        <v>1493232950</v>
      </c>
      <c r="AC346" t="str">
        <f>MID(TablaPivotFinal[[#This Row],[Fecha]],1,4)</f>
        <v>2017</v>
      </c>
      <c r="AD346" t="str">
        <f>MID(TablaPivotFinal[[#This Row],[Fecha]],5,3)</f>
        <v>May</v>
      </c>
      <c r="AE346" s="1">
        <v>1493232950</v>
      </c>
      <c r="AF346" s="1">
        <v>0</v>
      </c>
    </row>
    <row r="347" spans="1:32" x14ac:dyDescent="0.3">
      <c r="A347" s="1" t="s">
        <v>153</v>
      </c>
      <c r="B347" s="1" t="s">
        <v>142</v>
      </c>
      <c r="C347">
        <v>4506</v>
      </c>
      <c r="D347" s="1" t="s">
        <v>122</v>
      </c>
      <c r="E347">
        <v>41</v>
      </c>
      <c r="F347" s="1" t="s">
        <v>154</v>
      </c>
      <c r="G347" s="1" t="s">
        <v>155</v>
      </c>
      <c r="H347" s="1" t="s">
        <v>103</v>
      </c>
      <c r="I347" s="1" t="s">
        <v>145</v>
      </c>
      <c r="J347" s="1" t="s">
        <v>156</v>
      </c>
      <c r="K347" t="s">
        <v>147</v>
      </c>
      <c r="L347" t="s">
        <v>148</v>
      </c>
      <c r="M347" s="1" t="s">
        <v>157</v>
      </c>
      <c r="N347">
        <v>11700</v>
      </c>
      <c r="O347">
        <v>14100</v>
      </c>
      <c r="P347">
        <v>15800</v>
      </c>
      <c r="Q347">
        <v>20200</v>
      </c>
      <c r="R347">
        <v>34400</v>
      </c>
      <c r="S347">
        <v>44200</v>
      </c>
      <c r="T347">
        <v>50100</v>
      </c>
      <c r="U347">
        <v>0</v>
      </c>
      <c r="V347">
        <v>0</v>
      </c>
      <c r="W347">
        <v>0</v>
      </c>
      <c r="X347">
        <v>0</v>
      </c>
      <c r="Y347">
        <v>3.393809788</v>
      </c>
      <c r="Z347">
        <v>-75.203733479999997</v>
      </c>
      <c r="AA347" s="1" t="s">
        <v>55</v>
      </c>
      <c r="AB347">
        <v>1653301050</v>
      </c>
      <c r="AC347" t="str">
        <f>MID(TablaPivotFinal[[#This Row],[Fecha]],1,4)</f>
        <v>2017</v>
      </c>
      <c r="AD347" t="str">
        <f>MID(TablaPivotFinal[[#This Row],[Fecha]],5,3)</f>
        <v>Nov</v>
      </c>
      <c r="AE347" s="1">
        <v>1653301050</v>
      </c>
      <c r="AF347" s="1">
        <v>0</v>
      </c>
    </row>
    <row r="348" spans="1:32" x14ac:dyDescent="0.3">
      <c r="A348" s="1" t="s">
        <v>153</v>
      </c>
      <c r="B348" s="1" t="s">
        <v>142</v>
      </c>
      <c r="C348">
        <v>4506</v>
      </c>
      <c r="D348" s="1" t="s">
        <v>122</v>
      </c>
      <c r="E348">
        <v>41</v>
      </c>
      <c r="F348" s="1" t="s">
        <v>154</v>
      </c>
      <c r="G348" s="1" t="s">
        <v>155</v>
      </c>
      <c r="H348" s="1" t="s">
        <v>103</v>
      </c>
      <c r="I348" s="1" t="s">
        <v>145</v>
      </c>
      <c r="J348" s="1" t="s">
        <v>156</v>
      </c>
      <c r="K348" t="s">
        <v>147</v>
      </c>
      <c r="L348" t="s">
        <v>148</v>
      </c>
      <c r="M348" s="1" t="s">
        <v>157</v>
      </c>
      <c r="N348">
        <v>11700</v>
      </c>
      <c r="O348">
        <v>14100</v>
      </c>
      <c r="P348">
        <v>15800</v>
      </c>
      <c r="Q348">
        <v>20200</v>
      </c>
      <c r="R348">
        <v>34400</v>
      </c>
      <c r="S348">
        <v>44200</v>
      </c>
      <c r="T348">
        <v>50100</v>
      </c>
      <c r="U348">
        <v>0</v>
      </c>
      <c r="V348">
        <v>0</v>
      </c>
      <c r="W348">
        <v>0</v>
      </c>
      <c r="X348">
        <v>0</v>
      </c>
      <c r="Y348">
        <v>3.393809788</v>
      </c>
      <c r="Z348">
        <v>-75.203733479999997</v>
      </c>
      <c r="AA348" s="1" t="s">
        <v>57</v>
      </c>
      <c r="AB348">
        <v>1701693550</v>
      </c>
      <c r="AC348" t="str">
        <f>MID(TablaPivotFinal[[#This Row],[Fecha]],1,4)</f>
        <v>2017</v>
      </c>
      <c r="AD348" t="str">
        <f>MID(TablaPivotFinal[[#This Row],[Fecha]],5,3)</f>
        <v>Oct</v>
      </c>
      <c r="AE348" s="1">
        <v>1701693550</v>
      </c>
      <c r="AF348" s="1">
        <v>0</v>
      </c>
    </row>
    <row r="349" spans="1:32" x14ac:dyDescent="0.3">
      <c r="A349" s="1" t="s">
        <v>153</v>
      </c>
      <c r="B349" s="1" t="s">
        <v>142</v>
      </c>
      <c r="C349">
        <v>4506</v>
      </c>
      <c r="D349" s="1" t="s">
        <v>122</v>
      </c>
      <c r="E349">
        <v>41</v>
      </c>
      <c r="F349" s="1" t="s">
        <v>154</v>
      </c>
      <c r="G349" s="1" t="s">
        <v>155</v>
      </c>
      <c r="H349" s="1" t="s">
        <v>103</v>
      </c>
      <c r="I349" s="1" t="s">
        <v>145</v>
      </c>
      <c r="J349" s="1" t="s">
        <v>156</v>
      </c>
      <c r="K349" t="s">
        <v>147</v>
      </c>
      <c r="L349" t="s">
        <v>148</v>
      </c>
      <c r="M349" s="1" t="s">
        <v>157</v>
      </c>
      <c r="N349">
        <v>11700</v>
      </c>
      <c r="O349">
        <v>14100</v>
      </c>
      <c r="P349">
        <v>15800</v>
      </c>
      <c r="Q349">
        <v>20200</v>
      </c>
      <c r="R349">
        <v>34400</v>
      </c>
      <c r="S349">
        <v>44200</v>
      </c>
      <c r="T349">
        <v>50100</v>
      </c>
      <c r="U349">
        <v>0</v>
      </c>
      <c r="V349">
        <v>0</v>
      </c>
      <c r="W349">
        <v>0</v>
      </c>
      <c r="X349">
        <v>0</v>
      </c>
      <c r="Y349">
        <v>3.393809788</v>
      </c>
      <c r="Z349">
        <v>-75.203733479999997</v>
      </c>
      <c r="AA349" s="1" t="s">
        <v>59</v>
      </c>
      <c r="AB349">
        <v>1506771400</v>
      </c>
      <c r="AC349" t="str">
        <f>MID(TablaPivotFinal[[#This Row],[Fecha]],1,4)</f>
        <v>2017</v>
      </c>
      <c r="AD349" t="str">
        <f>MID(TablaPivotFinal[[#This Row],[Fecha]],5,3)</f>
        <v>Sep</v>
      </c>
      <c r="AE349" s="1">
        <v>1506771400</v>
      </c>
      <c r="AF349" s="1">
        <v>0</v>
      </c>
    </row>
    <row r="350" spans="1:32" x14ac:dyDescent="0.3">
      <c r="A350" s="1" t="s">
        <v>153</v>
      </c>
      <c r="B350" s="1" t="s">
        <v>142</v>
      </c>
      <c r="C350">
        <v>4506</v>
      </c>
      <c r="D350" s="1" t="s">
        <v>122</v>
      </c>
      <c r="E350">
        <v>41</v>
      </c>
      <c r="F350" s="1" t="s">
        <v>154</v>
      </c>
      <c r="G350" s="1" t="s">
        <v>155</v>
      </c>
      <c r="H350" s="1" t="s">
        <v>103</v>
      </c>
      <c r="I350" s="1" t="s">
        <v>145</v>
      </c>
      <c r="J350" s="1" t="s">
        <v>156</v>
      </c>
      <c r="K350" t="s">
        <v>147</v>
      </c>
      <c r="L350" t="s">
        <v>148</v>
      </c>
      <c r="M350" s="1" t="s">
        <v>157</v>
      </c>
      <c r="N350">
        <v>11700</v>
      </c>
      <c r="O350">
        <v>14100</v>
      </c>
      <c r="P350">
        <v>15800</v>
      </c>
      <c r="Q350">
        <v>20200</v>
      </c>
      <c r="R350">
        <v>34400</v>
      </c>
      <c r="S350">
        <v>44200</v>
      </c>
      <c r="T350">
        <v>50100</v>
      </c>
      <c r="U350">
        <v>0</v>
      </c>
      <c r="V350">
        <v>0</v>
      </c>
      <c r="W350">
        <v>0</v>
      </c>
      <c r="X350">
        <v>0</v>
      </c>
      <c r="Y350">
        <v>3.393809788</v>
      </c>
      <c r="Z350">
        <v>-75.203733479999997</v>
      </c>
      <c r="AA350" s="1" t="s">
        <v>61</v>
      </c>
      <c r="AB350">
        <v>1660511900</v>
      </c>
      <c r="AC350" t="str">
        <f>MID(TablaPivotFinal[[#This Row],[Fecha]],1,4)</f>
        <v>2018</v>
      </c>
      <c r="AD350" t="str">
        <f>MID(TablaPivotFinal[[#This Row],[Fecha]],5,3)</f>
        <v>Abr</v>
      </c>
      <c r="AE350" s="1">
        <v>1660511900</v>
      </c>
      <c r="AF350" s="1">
        <v>0</v>
      </c>
    </row>
    <row r="351" spans="1:32" x14ac:dyDescent="0.3">
      <c r="A351" s="1" t="s">
        <v>153</v>
      </c>
      <c r="B351" s="1" t="s">
        <v>142</v>
      </c>
      <c r="C351">
        <v>4506</v>
      </c>
      <c r="D351" s="1" t="s">
        <v>122</v>
      </c>
      <c r="E351">
        <v>41</v>
      </c>
      <c r="F351" s="1" t="s">
        <v>154</v>
      </c>
      <c r="G351" s="1" t="s">
        <v>155</v>
      </c>
      <c r="H351" s="1" t="s">
        <v>103</v>
      </c>
      <c r="I351" s="1" t="s">
        <v>145</v>
      </c>
      <c r="J351" s="1" t="s">
        <v>156</v>
      </c>
      <c r="K351" t="s">
        <v>147</v>
      </c>
      <c r="L351" t="s">
        <v>148</v>
      </c>
      <c r="M351" s="1" t="s">
        <v>157</v>
      </c>
      <c r="N351">
        <v>11700</v>
      </c>
      <c r="O351">
        <v>14100</v>
      </c>
      <c r="P351">
        <v>15800</v>
      </c>
      <c r="Q351">
        <v>20200</v>
      </c>
      <c r="R351">
        <v>34400</v>
      </c>
      <c r="S351">
        <v>44200</v>
      </c>
      <c r="T351">
        <v>50100</v>
      </c>
      <c r="U351">
        <v>0</v>
      </c>
      <c r="V351">
        <v>0</v>
      </c>
      <c r="W351">
        <v>0</v>
      </c>
      <c r="X351">
        <v>0</v>
      </c>
      <c r="Y351">
        <v>3.393809788</v>
      </c>
      <c r="Z351">
        <v>-75.203733479999997</v>
      </c>
      <c r="AA351" s="1" t="s">
        <v>63</v>
      </c>
      <c r="AB351">
        <v>1797044050</v>
      </c>
      <c r="AC351" t="str">
        <f>MID(TablaPivotFinal[[#This Row],[Fecha]],1,4)</f>
        <v>2018</v>
      </c>
      <c r="AD351" t="str">
        <f>MID(TablaPivotFinal[[#This Row],[Fecha]],5,3)</f>
        <v>Ago</v>
      </c>
      <c r="AE351" s="1">
        <v>1797044050</v>
      </c>
      <c r="AF351" s="1">
        <v>0</v>
      </c>
    </row>
    <row r="352" spans="1:32" x14ac:dyDescent="0.3">
      <c r="A352" s="1" t="s">
        <v>153</v>
      </c>
      <c r="B352" s="1" t="s">
        <v>142</v>
      </c>
      <c r="C352">
        <v>4506</v>
      </c>
      <c r="D352" s="1" t="s">
        <v>122</v>
      </c>
      <c r="E352">
        <v>41</v>
      </c>
      <c r="F352" s="1" t="s">
        <v>154</v>
      </c>
      <c r="G352" s="1" t="s">
        <v>155</v>
      </c>
      <c r="H352" s="1" t="s">
        <v>103</v>
      </c>
      <c r="I352" s="1" t="s">
        <v>145</v>
      </c>
      <c r="J352" s="1" t="s">
        <v>156</v>
      </c>
      <c r="K352" t="s">
        <v>147</v>
      </c>
      <c r="L352" t="s">
        <v>148</v>
      </c>
      <c r="M352" s="1" t="s">
        <v>157</v>
      </c>
      <c r="N352">
        <v>11700</v>
      </c>
      <c r="O352">
        <v>14100</v>
      </c>
      <c r="P352">
        <v>15800</v>
      </c>
      <c r="Q352">
        <v>20200</v>
      </c>
      <c r="R352">
        <v>34400</v>
      </c>
      <c r="S352">
        <v>44200</v>
      </c>
      <c r="T352">
        <v>50100</v>
      </c>
      <c r="U352">
        <v>0</v>
      </c>
      <c r="V352">
        <v>0</v>
      </c>
      <c r="W352">
        <v>0</v>
      </c>
      <c r="X352">
        <v>0</v>
      </c>
      <c r="Y352">
        <v>3.393809788</v>
      </c>
      <c r="Z352">
        <v>-75.203733479999997</v>
      </c>
      <c r="AA352" s="1" t="s">
        <v>65</v>
      </c>
      <c r="AB352">
        <v>2224884950</v>
      </c>
      <c r="AC352" t="str">
        <f>MID(TablaPivotFinal[[#This Row],[Fecha]],1,4)</f>
        <v>2018</v>
      </c>
      <c r="AD352" t="str">
        <f>MID(TablaPivotFinal[[#This Row],[Fecha]],5,3)</f>
        <v>Dic</v>
      </c>
      <c r="AE352" s="1">
        <v>2224884950</v>
      </c>
      <c r="AF352" s="1">
        <v>0</v>
      </c>
    </row>
    <row r="353" spans="1:32" x14ac:dyDescent="0.3">
      <c r="A353" s="1" t="s">
        <v>153</v>
      </c>
      <c r="B353" s="1" t="s">
        <v>142</v>
      </c>
      <c r="C353">
        <v>4506</v>
      </c>
      <c r="D353" s="1" t="s">
        <v>122</v>
      </c>
      <c r="E353">
        <v>41</v>
      </c>
      <c r="F353" s="1" t="s">
        <v>154</v>
      </c>
      <c r="G353" s="1" t="s">
        <v>155</v>
      </c>
      <c r="H353" s="1" t="s">
        <v>103</v>
      </c>
      <c r="I353" s="1" t="s">
        <v>145</v>
      </c>
      <c r="J353" s="1" t="s">
        <v>156</v>
      </c>
      <c r="K353" t="s">
        <v>147</v>
      </c>
      <c r="L353" t="s">
        <v>148</v>
      </c>
      <c r="M353" s="1" t="s">
        <v>157</v>
      </c>
      <c r="N353">
        <v>11700</v>
      </c>
      <c r="O353">
        <v>14100</v>
      </c>
      <c r="P353">
        <v>15800</v>
      </c>
      <c r="Q353">
        <v>20200</v>
      </c>
      <c r="R353">
        <v>34400</v>
      </c>
      <c r="S353">
        <v>44200</v>
      </c>
      <c r="T353">
        <v>50100</v>
      </c>
      <c r="U353">
        <v>0</v>
      </c>
      <c r="V353">
        <v>0</v>
      </c>
      <c r="W353">
        <v>0</v>
      </c>
      <c r="X353">
        <v>0</v>
      </c>
      <c r="Y353">
        <v>3.393809788</v>
      </c>
      <c r="Z353">
        <v>-75.203733479999997</v>
      </c>
      <c r="AA353" s="1" t="s">
        <v>67</v>
      </c>
      <c r="AB353">
        <v>2037028200</v>
      </c>
      <c r="AC353" t="str">
        <f>MID(TablaPivotFinal[[#This Row],[Fecha]],1,4)</f>
        <v>2018</v>
      </c>
      <c r="AD353" t="str">
        <f>MID(TablaPivotFinal[[#This Row],[Fecha]],5,3)</f>
        <v>Ene</v>
      </c>
      <c r="AE353" s="1">
        <v>2037028200</v>
      </c>
      <c r="AF353" s="1">
        <v>0</v>
      </c>
    </row>
    <row r="354" spans="1:32" x14ac:dyDescent="0.3">
      <c r="A354" s="1" t="s">
        <v>153</v>
      </c>
      <c r="B354" s="1" t="s">
        <v>142</v>
      </c>
      <c r="C354">
        <v>4506</v>
      </c>
      <c r="D354" s="1" t="s">
        <v>122</v>
      </c>
      <c r="E354">
        <v>41</v>
      </c>
      <c r="F354" s="1" t="s">
        <v>154</v>
      </c>
      <c r="G354" s="1" t="s">
        <v>155</v>
      </c>
      <c r="H354" s="1" t="s">
        <v>103</v>
      </c>
      <c r="I354" s="1" t="s">
        <v>145</v>
      </c>
      <c r="J354" s="1" t="s">
        <v>156</v>
      </c>
      <c r="K354" t="s">
        <v>147</v>
      </c>
      <c r="L354" t="s">
        <v>148</v>
      </c>
      <c r="M354" s="1" t="s">
        <v>157</v>
      </c>
      <c r="N354">
        <v>11700</v>
      </c>
      <c r="O354">
        <v>14100</v>
      </c>
      <c r="P354">
        <v>15800</v>
      </c>
      <c r="Q354">
        <v>20200</v>
      </c>
      <c r="R354">
        <v>34400</v>
      </c>
      <c r="S354">
        <v>44200</v>
      </c>
      <c r="T354">
        <v>50100</v>
      </c>
      <c r="U354">
        <v>0</v>
      </c>
      <c r="V354">
        <v>0</v>
      </c>
      <c r="W354">
        <v>0</v>
      </c>
      <c r="X354">
        <v>0</v>
      </c>
      <c r="Y354">
        <v>3.393809788</v>
      </c>
      <c r="Z354">
        <v>-75.203733479999997</v>
      </c>
      <c r="AA354" s="1" t="s">
        <v>69</v>
      </c>
      <c r="AB354">
        <v>1500550400</v>
      </c>
      <c r="AC354" t="str">
        <f>MID(TablaPivotFinal[[#This Row],[Fecha]],1,4)</f>
        <v>2018</v>
      </c>
      <c r="AD354" t="str">
        <f>MID(TablaPivotFinal[[#This Row],[Fecha]],5,3)</f>
        <v>Feb</v>
      </c>
      <c r="AE354" s="1">
        <v>1500550400</v>
      </c>
      <c r="AF354" s="1">
        <v>0</v>
      </c>
    </row>
    <row r="355" spans="1:32" x14ac:dyDescent="0.3">
      <c r="A355" s="1" t="s">
        <v>153</v>
      </c>
      <c r="B355" s="1" t="s">
        <v>142</v>
      </c>
      <c r="C355">
        <v>4506</v>
      </c>
      <c r="D355" s="1" t="s">
        <v>122</v>
      </c>
      <c r="E355">
        <v>41</v>
      </c>
      <c r="F355" s="1" t="s">
        <v>154</v>
      </c>
      <c r="G355" s="1" t="s">
        <v>155</v>
      </c>
      <c r="H355" s="1" t="s">
        <v>103</v>
      </c>
      <c r="I355" s="1" t="s">
        <v>145</v>
      </c>
      <c r="J355" s="1" t="s">
        <v>156</v>
      </c>
      <c r="K355" t="s">
        <v>147</v>
      </c>
      <c r="L355" t="s">
        <v>148</v>
      </c>
      <c r="M355" s="1" t="s">
        <v>157</v>
      </c>
      <c r="N355">
        <v>11700</v>
      </c>
      <c r="O355">
        <v>14100</v>
      </c>
      <c r="P355">
        <v>15800</v>
      </c>
      <c r="Q355">
        <v>20200</v>
      </c>
      <c r="R355">
        <v>34400</v>
      </c>
      <c r="S355">
        <v>44200</v>
      </c>
      <c r="T355">
        <v>50100</v>
      </c>
      <c r="U355">
        <v>0</v>
      </c>
      <c r="V355">
        <v>0</v>
      </c>
      <c r="W355">
        <v>0</v>
      </c>
      <c r="X355">
        <v>0</v>
      </c>
      <c r="Y355">
        <v>3.393809788</v>
      </c>
      <c r="Z355">
        <v>-75.203733479999997</v>
      </c>
      <c r="AA355" s="1" t="s">
        <v>71</v>
      </c>
      <c r="AB355">
        <v>1919087550</v>
      </c>
      <c r="AC355" t="str">
        <f>MID(TablaPivotFinal[[#This Row],[Fecha]],1,4)</f>
        <v>2018</v>
      </c>
      <c r="AD355" t="str">
        <f>MID(TablaPivotFinal[[#This Row],[Fecha]],5,3)</f>
        <v>Jul</v>
      </c>
      <c r="AE355" s="1">
        <v>1919087550</v>
      </c>
      <c r="AF355" s="1">
        <v>0</v>
      </c>
    </row>
    <row r="356" spans="1:32" x14ac:dyDescent="0.3">
      <c r="A356" s="1" t="s">
        <v>153</v>
      </c>
      <c r="B356" s="1" t="s">
        <v>142</v>
      </c>
      <c r="C356">
        <v>4506</v>
      </c>
      <c r="D356" s="1" t="s">
        <v>122</v>
      </c>
      <c r="E356">
        <v>41</v>
      </c>
      <c r="F356" s="1" t="s">
        <v>154</v>
      </c>
      <c r="G356" s="1" t="s">
        <v>155</v>
      </c>
      <c r="H356" s="1" t="s">
        <v>103</v>
      </c>
      <c r="I356" s="1" t="s">
        <v>145</v>
      </c>
      <c r="J356" s="1" t="s">
        <v>156</v>
      </c>
      <c r="K356" t="s">
        <v>147</v>
      </c>
      <c r="L356" t="s">
        <v>148</v>
      </c>
      <c r="M356" s="1" t="s">
        <v>157</v>
      </c>
      <c r="N356">
        <v>11700</v>
      </c>
      <c r="O356">
        <v>14100</v>
      </c>
      <c r="P356">
        <v>15800</v>
      </c>
      <c r="Q356">
        <v>20200</v>
      </c>
      <c r="R356">
        <v>34400</v>
      </c>
      <c r="S356">
        <v>44200</v>
      </c>
      <c r="T356">
        <v>50100</v>
      </c>
      <c r="U356">
        <v>0</v>
      </c>
      <c r="V356">
        <v>0</v>
      </c>
      <c r="W356">
        <v>0</v>
      </c>
      <c r="X356">
        <v>0</v>
      </c>
      <c r="Y356">
        <v>3.393809788</v>
      </c>
      <c r="Z356">
        <v>-75.203733479999997</v>
      </c>
      <c r="AA356" s="1" t="s">
        <v>73</v>
      </c>
      <c r="AB356">
        <v>1874052800</v>
      </c>
      <c r="AC356" t="str">
        <f>MID(TablaPivotFinal[[#This Row],[Fecha]],1,4)</f>
        <v>2018</v>
      </c>
      <c r="AD356" t="str">
        <f>MID(TablaPivotFinal[[#This Row],[Fecha]],5,3)</f>
        <v>Jun</v>
      </c>
      <c r="AE356" s="1">
        <v>1874052800</v>
      </c>
      <c r="AF356" s="1">
        <v>0</v>
      </c>
    </row>
    <row r="357" spans="1:32" x14ac:dyDescent="0.3">
      <c r="A357" s="1" t="s">
        <v>153</v>
      </c>
      <c r="B357" s="1" t="s">
        <v>142</v>
      </c>
      <c r="C357">
        <v>4506</v>
      </c>
      <c r="D357" s="1" t="s">
        <v>122</v>
      </c>
      <c r="E357">
        <v>41</v>
      </c>
      <c r="F357" s="1" t="s">
        <v>154</v>
      </c>
      <c r="G357" s="1" t="s">
        <v>155</v>
      </c>
      <c r="H357" s="1" t="s">
        <v>103</v>
      </c>
      <c r="I357" s="1" t="s">
        <v>145</v>
      </c>
      <c r="J357" s="1" t="s">
        <v>156</v>
      </c>
      <c r="K357" t="s">
        <v>147</v>
      </c>
      <c r="L357" t="s">
        <v>148</v>
      </c>
      <c r="M357" s="1" t="s">
        <v>157</v>
      </c>
      <c r="N357">
        <v>11700</v>
      </c>
      <c r="O357">
        <v>14100</v>
      </c>
      <c r="P357">
        <v>15800</v>
      </c>
      <c r="Q357">
        <v>20200</v>
      </c>
      <c r="R357">
        <v>34400</v>
      </c>
      <c r="S357">
        <v>44200</v>
      </c>
      <c r="T357">
        <v>50100</v>
      </c>
      <c r="U357">
        <v>0</v>
      </c>
      <c r="V357">
        <v>0</v>
      </c>
      <c r="W357">
        <v>0</v>
      </c>
      <c r="X357">
        <v>0</v>
      </c>
      <c r="Y357">
        <v>3.393809788</v>
      </c>
      <c r="Z357">
        <v>-75.203733479999997</v>
      </c>
      <c r="AA357" s="1" t="s">
        <v>75</v>
      </c>
      <c r="AB357">
        <v>1862167170</v>
      </c>
      <c r="AC357" t="str">
        <f>MID(TablaPivotFinal[[#This Row],[Fecha]],1,4)</f>
        <v>2018</v>
      </c>
      <c r="AD357" t="str">
        <f>MID(TablaPivotFinal[[#This Row],[Fecha]],5,3)</f>
        <v>Mar</v>
      </c>
      <c r="AE357" s="1">
        <v>1862167170</v>
      </c>
      <c r="AF357" s="1">
        <v>0</v>
      </c>
    </row>
    <row r="358" spans="1:32" x14ac:dyDescent="0.3">
      <c r="A358" s="1" t="s">
        <v>153</v>
      </c>
      <c r="B358" s="1" t="s">
        <v>142</v>
      </c>
      <c r="C358">
        <v>4506</v>
      </c>
      <c r="D358" s="1" t="s">
        <v>122</v>
      </c>
      <c r="E358">
        <v>41</v>
      </c>
      <c r="F358" s="1" t="s">
        <v>154</v>
      </c>
      <c r="G358" s="1" t="s">
        <v>155</v>
      </c>
      <c r="H358" s="1" t="s">
        <v>103</v>
      </c>
      <c r="I358" s="1" t="s">
        <v>145</v>
      </c>
      <c r="J358" s="1" t="s">
        <v>156</v>
      </c>
      <c r="K358" t="s">
        <v>147</v>
      </c>
      <c r="L358" t="s">
        <v>148</v>
      </c>
      <c r="M358" s="1" t="s">
        <v>157</v>
      </c>
      <c r="N358">
        <v>11700</v>
      </c>
      <c r="O358">
        <v>14100</v>
      </c>
      <c r="P358">
        <v>15800</v>
      </c>
      <c r="Q358">
        <v>20200</v>
      </c>
      <c r="R358">
        <v>34400</v>
      </c>
      <c r="S358">
        <v>44200</v>
      </c>
      <c r="T358">
        <v>50100</v>
      </c>
      <c r="U358">
        <v>0</v>
      </c>
      <c r="V358">
        <v>0</v>
      </c>
      <c r="W358">
        <v>0</v>
      </c>
      <c r="X358">
        <v>0</v>
      </c>
      <c r="Y358">
        <v>3.393809788</v>
      </c>
      <c r="Z358">
        <v>-75.203733479999997</v>
      </c>
      <c r="AA358" s="1" t="s">
        <v>77</v>
      </c>
      <c r="AB358">
        <v>1658556700</v>
      </c>
      <c r="AC358" t="str">
        <f>MID(TablaPivotFinal[[#This Row],[Fecha]],1,4)</f>
        <v>2018</v>
      </c>
      <c r="AD358" t="str">
        <f>MID(TablaPivotFinal[[#This Row],[Fecha]],5,3)</f>
        <v>May</v>
      </c>
      <c r="AE358" s="1">
        <v>1658556700</v>
      </c>
      <c r="AF358" s="1">
        <v>0</v>
      </c>
    </row>
    <row r="359" spans="1:32" x14ac:dyDescent="0.3">
      <c r="A359" s="1" t="s">
        <v>153</v>
      </c>
      <c r="B359" s="1" t="s">
        <v>142</v>
      </c>
      <c r="C359">
        <v>4506</v>
      </c>
      <c r="D359" s="1" t="s">
        <v>122</v>
      </c>
      <c r="E359">
        <v>41</v>
      </c>
      <c r="F359" s="1" t="s">
        <v>154</v>
      </c>
      <c r="G359" s="1" t="s">
        <v>155</v>
      </c>
      <c r="H359" s="1" t="s">
        <v>103</v>
      </c>
      <c r="I359" s="1" t="s">
        <v>145</v>
      </c>
      <c r="J359" s="1" t="s">
        <v>156</v>
      </c>
      <c r="K359" t="s">
        <v>147</v>
      </c>
      <c r="L359" t="s">
        <v>148</v>
      </c>
      <c r="M359" s="1" t="s">
        <v>157</v>
      </c>
      <c r="N359">
        <v>11700</v>
      </c>
      <c r="O359">
        <v>14100</v>
      </c>
      <c r="P359">
        <v>15800</v>
      </c>
      <c r="Q359">
        <v>20200</v>
      </c>
      <c r="R359">
        <v>34400</v>
      </c>
      <c r="S359">
        <v>44200</v>
      </c>
      <c r="T359">
        <v>50100</v>
      </c>
      <c r="U359">
        <v>0</v>
      </c>
      <c r="V359">
        <v>0</v>
      </c>
      <c r="W359">
        <v>0</v>
      </c>
      <c r="X359">
        <v>0</v>
      </c>
      <c r="Y359">
        <v>3.393809788</v>
      </c>
      <c r="Z359">
        <v>-75.203733479999997</v>
      </c>
      <c r="AA359" s="1" t="s">
        <v>79</v>
      </c>
      <c r="AB359">
        <v>1865765550</v>
      </c>
      <c r="AC359" t="str">
        <f>MID(TablaPivotFinal[[#This Row],[Fecha]],1,4)</f>
        <v>2018</v>
      </c>
      <c r="AD359" t="str">
        <f>MID(TablaPivotFinal[[#This Row],[Fecha]],5,3)</f>
        <v>Nov</v>
      </c>
      <c r="AE359" s="1">
        <v>1865765550</v>
      </c>
      <c r="AF359" s="1">
        <v>0</v>
      </c>
    </row>
    <row r="360" spans="1:32" x14ac:dyDescent="0.3">
      <c r="A360" s="1" t="s">
        <v>153</v>
      </c>
      <c r="B360" s="1" t="s">
        <v>142</v>
      </c>
      <c r="C360">
        <v>4506</v>
      </c>
      <c r="D360" s="1" t="s">
        <v>122</v>
      </c>
      <c r="E360">
        <v>41</v>
      </c>
      <c r="F360" s="1" t="s">
        <v>154</v>
      </c>
      <c r="G360" s="1" t="s">
        <v>155</v>
      </c>
      <c r="H360" s="1" t="s">
        <v>103</v>
      </c>
      <c r="I360" s="1" t="s">
        <v>145</v>
      </c>
      <c r="J360" s="1" t="s">
        <v>156</v>
      </c>
      <c r="K360" t="s">
        <v>147</v>
      </c>
      <c r="L360" t="s">
        <v>148</v>
      </c>
      <c r="M360" s="1" t="s">
        <v>157</v>
      </c>
      <c r="N360">
        <v>11700</v>
      </c>
      <c r="O360">
        <v>14100</v>
      </c>
      <c r="P360">
        <v>15800</v>
      </c>
      <c r="Q360">
        <v>20200</v>
      </c>
      <c r="R360">
        <v>34400</v>
      </c>
      <c r="S360">
        <v>44200</v>
      </c>
      <c r="T360">
        <v>50100</v>
      </c>
      <c r="U360">
        <v>0</v>
      </c>
      <c r="V360">
        <v>0</v>
      </c>
      <c r="W360">
        <v>0</v>
      </c>
      <c r="X360">
        <v>0</v>
      </c>
      <c r="Y360">
        <v>3.393809788</v>
      </c>
      <c r="Z360">
        <v>-75.203733479999997</v>
      </c>
      <c r="AA360" s="1" t="s">
        <v>81</v>
      </c>
      <c r="AB360">
        <v>1905969200</v>
      </c>
      <c r="AC360" t="str">
        <f>MID(TablaPivotFinal[[#This Row],[Fecha]],1,4)</f>
        <v>2018</v>
      </c>
      <c r="AD360" t="str">
        <f>MID(TablaPivotFinal[[#This Row],[Fecha]],5,3)</f>
        <v>Oct</v>
      </c>
      <c r="AE360" s="1">
        <v>1905969200</v>
      </c>
      <c r="AF360" s="1">
        <v>0</v>
      </c>
    </row>
    <row r="361" spans="1:32" x14ac:dyDescent="0.3">
      <c r="A361" s="1" t="s">
        <v>153</v>
      </c>
      <c r="B361" s="1" t="s">
        <v>142</v>
      </c>
      <c r="C361">
        <v>4506</v>
      </c>
      <c r="D361" s="1" t="s">
        <v>122</v>
      </c>
      <c r="E361">
        <v>41</v>
      </c>
      <c r="F361" s="1" t="s">
        <v>154</v>
      </c>
      <c r="G361" s="1" t="s">
        <v>155</v>
      </c>
      <c r="H361" s="1" t="s">
        <v>103</v>
      </c>
      <c r="I361" s="1" t="s">
        <v>145</v>
      </c>
      <c r="J361" s="1" t="s">
        <v>156</v>
      </c>
      <c r="K361" t="s">
        <v>147</v>
      </c>
      <c r="L361" t="s">
        <v>148</v>
      </c>
      <c r="M361" s="1" t="s">
        <v>157</v>
      </c>
      <c r="N361">
        <v>11700</v>
      </c>
      <c r="O361">
        <v>14100</v>
      </c>
      <c r="P361">
        <v>15800</v>
      </c>
      <c r="Q361">
        <v>20200</v>
      </c>
      <c r="R361">
        <v>34400</v>
      </c>
      <c r="S361">
        <v>44200</v>
      </c>
      <c r="T361">
        <v>50100</v>
      </c>
      <c r="U361">
        <v>0</v>
      </c>
      <c r="V361">
        <v>0</v>
      </c>
      <c r="W361">
        <v>0</v>
      </c>
      <c r="X361">
        <v>0</v>
      </c>
      <c r="Y361">
        <v>3.393809788</v>
      </c>
      <c r="Z361">
        <v>-75.203733479999997</v>
      </c>
      <c r="AA361" s="1" t="s">
        <v>83</v>
      </c>
      <c r="AB361">
        <v>1646320050</v>
      </c>
      <c r="AC361" t="str">
        <f>MID(TablaPivotFinal[[#This Row],[Fecha]],1,4)</f>
        <v>2018</v>
      </c>
      <c r="AD361" t="str">
        <f>MID(TablaPivotFinal[[#This Row],[Fecha]],5,3)</f>
        <v>Sep</v>
      </c>
      <c r="AE361" s="1">
        <v>1646320050</v>
      </c>
      <c r="AF361" s="1">
        <v>0</v>
      </c>
    </row>
    <row r="362" spans="1:32" x14ac:dyDescent="0.3">
      <c r="A362" s="1" t="s">
        <v>158</v>
      </c>
      <c r="B362" s="1" t="s">
        <v>142</v>
      </c>
      <c r="C362">
        <v>4506</v>
      </c>
      <c r="D362" s="1" t="s">
        <v>122</v>
      </c>
      <c r="E362">
        <v>41</v>
      </c>
      <c r="F362" s="1" t="s">
        <v>154</v>
      </c>
      <c r="G362" s="1" t="s">
        <v>155</v>
      </c>
      <c r="H362" s="1" t="s">
        <v>103</v>
      </c>
      <c r="I362" s="1" t="s">
        <v>145</v>
      </c>
      <c r="J362" s="1" t="s">
        <v>156</v>
      </c>
      <c r="K362" t="s">
        <v>147</v>
      </c>
      <c r="L362" t="s">
        <v>148</v>
      </c>
      <c r="M362" s="1" t="s">
        <v>157</v>
      </c>
      <c r="N362">
        <v>11700</v>
      </c>
      <c r="O362">
        <v>14100</v>
      </c>
      <c r="P362">
        <v>15800</v>
      </c>
      <c r="Q362">
        <v>20200</v>
      </c>
      <c r="R362">
        <v>34400</v>
      </c>
      <c r="S362">
        <v>44200</v>
      </c>
      <c r="T362">
        <v>50100</v>
      </c>
      <c r="U362">
        <v>0</v>
      </c>
      <c r="V362">
        <v>0</v>
      </c>
      <c r="W362">
        <v>0</v>
      </c>
      <c r="X362">
        <v>0</v>
      </c>
      <c r="Y362">
        <v>3.393809788</v>
      </c>
      <c r="Z362">
        <v>-75.203733479999997</v>
      </c>
      <c r="AA362" s="1" t="s">
        <v>13</v>
      </c>
      <c r="AB362">
        <v>1356368700</v>
      </c>
      <c r="AC362" t="str">
        <f>MID(TablaPivotFinal[[#This Row],[Fecha]],1,4)</f>
        <v>2016</v>
      </c>
      <c r="AD362" t="str">
        <f>MID(TablaPivotFinal[[#This Row],[Fecha]],5,3)</f>
        <v>Abr</v>
      </c>
      <c r="AE362" s="1">
        <v>1356368700</v>
      </c>
      <c r="AF362" s="1">
        <v>0</v>
      </c>
    </row>
    <row r="363" spans="1:32" x14ac:dyDescent="0.3">
      <c r="A363" s="1" t="s">
        <v>158</v>
      </c>
      <c r="B363" s="1" t="s">
        <v>142</v>
      </c>
      <c r="C363">
        <v>4506</v>
      </c>
      <c r="D363" s="1" t="s">
        <v>122</v>
      </c>
      <c r="E363">
        <v>41</v>
      </c>
      <c r="F363" s="1" t="s">
        <v>154</v>
      </c>
      <c r="G363" s="1" t="s">
        <v>155</v>
      </c>
      <c r="H363" s="1" t="s">
        <v>103</v>
      </c>
      <c r="I363" s="1" t="s">
        <v>145</v>
      </c>
      <c r="J363" s="1" t="s">
        <v>156</v>
      </c>
      <c r="K363" t="s">
        <v>147</v>
      </c>
      <c r="L363" t="s">
        <v>148</v>
      </c>
      <c r="M363" s="1" t="s">
        <v>157</v>
      </c>
      <c r="N363">
        <v>11700</v>
      </c>
      <c r="O363">
        <v>14100</v>
      </c>
      <c r="P363">
        <v>15800</v>
      </c>
      <c r="Q363">
        <v>20200</v>
      </c>
      <c r="R363">
        <v>34400</v>
      </c>
      <c r="S363">
        <v>44200</v>
      </c>
      <c r="T363">
        <v>50100</v>
      </c>
      <c r="U363">
        <v>0</v>
      </c>
      <c r="V363">
        <v>0</v>
      </c>
      <c r="W363">
        <v>0</v>
      </c>
      <c r="X363">
        <v>0</v>
      </c>
      <c r="Y363">
        <v>3.393809788</v>
      </c>
      <c r="Z363">
        <v>-75.203733479999997</v>
      </c>
      <c r="AA363" s="1" t="s">
        <v>15</v>
      </c>
      <c r="AB363">
        <v>1544422750</v>
      </c>
      <c r="AC363" t="str">
        <f>MID(TablaPivotFinal[[#This Row],[Fecha]],1,4)</f>
        <v>2016</v>
      </c>
      <c r="AD363" t="str">
        <f>MID(TablaPivotFinal[[#This Row],[Fecha]],5,3)</f>
        <v>Ago</v>
      </c>
      <c r="AE363" s="1">
        <v>1544422750</v>
      </c>
      <c r="AF363" s="1">
        <v>110620</v>
      </c>
    </row>
    <row r="364" spans="1:32" x14ac:dyDescent="0.3">
      <c r="A364" s="1" t="s">
        <v>158</v>
      </c>
      <c r="B364" s="1" t="s">
        <v>142</v>
      </c>
      <c r="C364">
        <v>4506</v>
      </c>
      <c r="D364" s="1" t="s">
        <v>122</v>
      </c>
      <c r="E364">
        <v>41</v>
      </c>
      <c r="F364" s="1" t="s">
        <v>154</v>
      </c>
      <c r="G364" s="1" t="s">
        <v>155</v>
      </c>
      <c r="H364" s="1" t="s">
        <v>103</v>
      </c>
      <c r="I364" s="1" t="s">
        <v>145</v>
      </c>
      <c r="J364" s="1" t="s">
        <v>156</v>
      </c>
      <c r="K364" t="s">
        <v>147</v>
      </c>
      <c r="L364" t="s">
        <v>148</v>
      </c>
      <c r="M364" s="1" t="s">
        <v>157</v>
      </c>
      <c r="N364">
        <v>11700</v>
      </c>
      <c r="O364">
        <v>14100</v>
      </c>
      <c r="P364">
        <v>15800</v>
      </c>
      <c r="Q364">
        <v>20200</v>
      </c>
      <c r="R364">
        <v>34400</v>
      </c>
      <c r="S364">
        <v>44200</v>
      </c>
      <c r="T364">
        <v>50100</v>
      </c>
      <c r="U364">
        <v>0</v>
      </c>
      <c r="V364">
        <v>0</v>
      </c>
      <c r="W364">
        <v>0</v>
      </c>
      <c r="X364">
        <v>0</v>
      </c>
      <c r="Y364">
        <v>3.393809788</v>
      </c>
      <c r="Z364">
        <v>-75.203733479999997</v>
      </c>
      <c r="AA364" s="1" t="s">
        <v>17</v>
      </c>
      <c r="AB364">
        <v>1776403350</v>
      </c>
      <c r="AC364" t="str">
        <f>MID(TablaPivotFinal[[#This Row],[Fecha]],1,4)</f>
        <v>2016</v>
      </c>
      <c r="AD364" t="str">
        <f>MID(TablaPivotFinal[[#This Row],[Fecha]],5,3)</f>
        <v>Dic</v>
      </c>
      <c r="AE364" s="1">
        <v>1776403350</v>
      </c>
      <c r="AF364" s="1">
        <v>139593</v>
      </c>
    </row>
    <row r="365" spans="1:32" x14ac:dyDescent="0.3">
      <c r="A365" s="1" t="s">
        <v>158</v>
      </c>
      <c r="B365" s="1" t="s">
        <v>142</v>
      </c>
      <c r="C365">
        <v>4506</v>
      </c>
      <c r="D365" s="1" t="s">
        <v>122</v>
      </c>
      <c r="E365">
        <v>41</v>
      </c>
      <c r="F365" s="1" t="s">
        <v>154</v>
      </c>
      <c r="G365" s="1" t="s">
        <v>155</v>
      </c>
      <c r="H365" s="1" t="s">
        <v>103</v>
      </c>
      <c r="I365" s="1" t="s">
        <v>145</v>
      </c>
      <c r="J365" s="1" t="s">
        <v>156</v>
      </c>
      <c r="K365" t="s">
        <v>147</v>
      </c>
      <c r="L365" t="s">
        <v>148</v>
      </c>
      <c r="M365" s="1" t="s">
        <v>157</v>
      </c>
      <c r="N365">
        <v>11700</v>
      </c>
      <c r="O365">
        <v>14100</v>
      </c>
      <c r="P365">
        <v>15800</v>
      </c>
      <c r="Q365">
        <v>20200</v>
      </c>
      <c r="R365">
        <v>34400</v>
      </c>
      <c r="S365">
        <v>44200</v>
      </c>
      <c r="T365">
        <v>50100</v>
      </c>
      <c r="U365">
        <v>0</v>
      </c>
      <c r="V365">
        <v>0</v>
      </c>
      <c r="W365">
        <v>0</v>
      </c>
      <c r="X365">
        <v>0</v>
      </c>
      <c r="Y365">
        <v>3.393809788</v>
      </c>
      <c r="Z365">
        <v>-75.203733479999997</v>
      </c>
      <c r="AA365" s="1" t="s">
        <v>19</v>
      </c>
      <c r="AB365">
        <v>1651865050</v>
      </c>
      <c r="AC365" t="str">
        <f>MID(TablaPivotFinal[[#This Row],[Fecha]],1,4)</f>
        <v>2016</v>
      </c>
      <c r="AD365" t="str">
        <f>MID(TablaPivotFinal[[#This Row],[Fecha]],5,3)</f>
        <v>Ene</v>
      </c>
      <c r="AE365" s="1">
        <v>1651865050</v>
      </c>
      <c r="AF365" s="1">
        <v>0</v>
      </c>
    </row>
    <row r="366" spans="1:32" x14ac:dyDescent="0.3">
      <c r="A366" s="1" t="s">
        <v>158</v>
      </c>
      <c r="B366" s="1" t="s">
        <v>142</v>
      </c>
      <c r="C366">
        <v>4506</v>
      </c>
      <c r="D366" s="1" t="s">
        <v>122</v>
      </c>
      <c r="E366">
        <v>41</v>
      </c>
      <c r="F366" s="1" t="s">
        <v>154</v>
      </c>
      <c r="G366" s="1" t="s">
        <v>155</v>
      </c>
      <c r="H366" s="1" t="s">
        <v>103</v>
      </c>
      <c r="I366" s="1" t="s">
        <v>145</v>
      </c>
      <c r="J366" s="1" t="s">
        <v>156</v>
      </c>
      <c r="K366" t="s">
        <v>147</v>
      </c>
      <c r="L366" t="s">
        <v>148</v>
      </c>
      <c r="M366" s="1" t="s">
        <v>157</v>
      </c>
      <c r="N366">
        <v>11700</v>
      </c>
      <c r="O366">
        <v>14100</v>
      </c>
      <c r="P366">
        <v>15800</v>
      </c>
      <c r="Q366">
        <v>20200</v>
      </c>
      <c r="R366">
        <v>34400</v>
      </c>
      <c r="S366">
        <v>44200</v>
      </c>
      <c r="T366">
        <v>50100</v>
      </c>
      <c r="U366">
        <v>0</v>
      </c>
      <c r="V366">
        <v>0</v>
      </c>
      <c r="W366">
        <v>0</v>
      </c>
      <c r="X366">
        <v>0</v>
      </c>
      <c r="Y366">
        <v>3.393809788</v>
      </c>
      <c r="Z366">
        <v>-75.203733479999997</v>
      </c>
      <c r="AA366" s="1" t="s">
        <v>21</v>
      </c>
      <c r="AB366">
        <v>1229394650</v>
      </c>
      <c r="AC366" t="str">
        <f>MID(TablaPivotFinal[[#This Row],[Fecha]],1,4)</f>
        <v>2016</v>
      </c>
      <c r="AD366" t="str">
        <f>MID(TablaPivotFinal[[#This Row],[Fecha]],5,3)</f>
        <v>Feb</v>
      </c>
      <c r="AE366" s="1">
        <v>1229394650</v>
      </c>
      <c r="AF366" s="1">
        <v>0</v>
      </c>
    </row>
    <row r="367" spans="1:32" x14ac:dyDescent="0.3">
      <c r="A367" s="1" t="s">
        <v>158</v>
      </c>
      <c r="B367" s="1" t="s">
        <v>142</v>
      </c>
      <c r="C367">
        <v>4506</v>
      </c>
      <c r="D367" s="1" t="s">
        <v>122</v>
      </c>
      <c r="E367">
        <v>41</v>
      </c>
      <c r="F367" s="1" t="s">
        <v>154</v>
      </c>
      <c r="G367" s="1" t="s">
        <v>155</v>
      </c>
      <c r="H367" s="1" t="s">
        <v>103</v>
      </c>
      <c r="I367" s="1" t="s">
        <v>145</v>
      </c>
      <c r="J367" s="1" t="s">
        <v>156</v>
      </c>
      <c r="K367" t="s">
        <v>147</v>
      </c>
      <c r="L367" t="s">
        <v>148</v>
      </c>
      <c r="M367" s="1" t="s">
        <v>157</v>
      </c>
      <c r="N367">
        <v>11700</v>
      </c>
      <c r="O367">
        <v>14100</v>
      </c>
      <c r="P367">
        <v>15800</v>
      </c>
      <c r="Q367">
        <v>20200</v>
      </c>
      <c r="R367">
        <v>34400</v>
      </c>
      <c r="S367">
        <v>44200</v>
      </c>
      <c r="T367">
        <v>50100</v>
      </c>
      <c r="U367">
        <v>0</v>
      </c>
      <c r="V367">
        <v>0</v>
      </c>
      <c r="W367">
        <v>0</v>
      </c>
      <c r="X367">
        <v>0</v>
      </c>
      <c r="Y367">
        <v>3.393809788</v>
      </c>
      <c r="Z367">
        <v>-75.203733479999997</v>
      </c>
      <c r="AA367" s="1" t="s">
        <v>23</v>
      </c>
      <c r="AB367">
        <v>1500580100</v>
      </c>
      <c r="AC367" t="str">
        <f>MID(TablaPivotFinal[[#This Row],[Fecha]],1,4)</f>
        <v>2016</v>
      </c>
      <c r="AD367" t="str">
        <f>MID(TablaPivotFinal[[#This Row],[Fecha]],5,3)</f>
        <v>Jul</v>
      </c>
      <c r="AE367" s="1">
        <v>1500580100</v>
      </c>
      <c r="AF367" s="1">
        <v>122051</v>
      </c>
    </row>
    <row r="368" spans="1:32" x14ac:dyDescent="0.3">
      <c r="A368" s="1" t="s">
        <v>158</v>
      </c>
      <c r="B368" s="1" t="s">
        <v>142</v>
      </c>
      <c r="C368">
        <v>4506</v>
      </c>
      <c r="D368" s="1" t="s">
        <v>122</v>
      </c>
      <c r="E368">
        <v>41</v>
      </c>
      <c r="F368" s="1" t="s">
        <v>154</v>
      </c>
      <c r="G368" s="1" t="s">
        <v>155</v>
      </c>
      <c r="H368" s="1" t="s">
        <v>103</v>
      </c>
      <c r="I368" s="1" t="s">
        <v>145</v>
      </c>
      <c r="J368" s="1" t="s">
        <v>156</v>
      </c>
      <c r="K368" t="s">
        <v>147</v>
      </c>
      <c r="L368" t="s">
        <v>148</v>
      </c>
      <c r="M368" s="1" t="s">
        <v>157</v>
      </c>
      <c r="N368">
        <v>11700</v>
      </c>
      <c r="O368">
        <v>14100</v>
      </c>
      <c r="P368">
        <v>15800</v>
      </c>
      <c r="Q368">
        <v>20200</v>
      </c>
      <c r="R368">
        <v>34400</v>
      </c>
      <c r="S368">
        <v>44200</v>
      </c>
      <c r="T368">
        <v>50100</v>
      </c>
      <c r="U368">
        <v>0</v>
      </c>
      <c r="V368">
        <v>0</v>
      </c>
      <c r="W368">
        <v>0</v>
      </c>
      <c r="X368">
        <v>0</v>
      </c>
      <c r="Y368">
        <v>3.393809788</v>
      </c>
      <c r="Z368">
        <v>-75.203733479999997</v>
      </c>
      <c r="AA368" s="1" t="s">
        <v>25</v>
      </c>
      <c r="AB368">
        <v>530533200</v>
      </c>
      <c r="AC368" t="str">
        <f>MID(TablaPivotFinal[[#This Row],[Fecha]],1,4)</f>
        <v>2016</v>
      </c>
      <c r="AD368" t="str">
        <f>MID(TablaPivotFinal[[#This Row],[Fecha]],5,3)</f>
        <v>Jun</v>
      </c>
      <c r="AE368" s="1">
        <v>530533200</v>
      </c>
      <c r="AF368" s="1">
        <v>41298</v>
      </c>
    </row>
    <row r="369" spans="1:32" x14ac:dyDescent="0.3">
      <c r="A369" s="1" t="s">
        <v>158</v>
      </c>
      <c r="B369" s="1" t="s">
        <v>142</v>
      </c>
      <c r="C369">
        <v>4506</v>
      </c>
      <c r="D369" s="1" t="s">
        <v>122</v>
      </c>
      <c r="E369">
        <v>41</v>
      </c>
      <c r="F369" s="1" t="s">
        <v>154</v>
      </c>
      <c r="G369" s="1" t="s">
        <v>155</v>
      </c>
      <c r="H369" s="1" t="s">
        <v>103</v>
      </c>
      <c r="I369" s="1" t="s">
        <v>145</v>
      </c>
      <c r="J369" s="1" t="s">
        <v>156</v>
      </c>
      <c r="K369" t="s">
        <v>147</v>
      </c>
      <c r="L369" t="s">
        <v>148</v>
      </c>
      <c r="M369" s="1" t="s">
        <v>157</v>
      </c>
      <c r="N369">
        <v>11700</v>
      </c>
      <c r="O369">
        <v>14100</v>
      </c>
      <c r="P369">
        <v>15800</v>
      </c>
      <c r="Q369">
        <v>20200</v>
      </c>
      <c r="R369">
        <v>34400</v>
      </c>
      <c r="S369">
        <v>44200</v>
      </c>
      <c r="T369">
        <v>50100</v>
      </c>
      <c r="U369">
        <v>0</v>
      </c>
      <c r="V369">
        <v>0</v>
      </c>
      <c r="W369">
        <v>0</v>
      </c>
      <c r="X369">
        <v>0</v>
      </c>
      <c r="Y369">
        <v>3.393809788</v>
      </c>
      <c r="Z369">
        <v>-75.203733479999997</v>
      </c>
      <c r="AA369" s="1" t="s">
        <v>27</v>
      </c>
      <c r="AB369">
        <v>1495216700</v>
      </c>
      <c r="AC369" t="str">
        <f>MID(TablaPivotFinal[[#This Row],[Fecha]],1,4)</f>
        <v>2016</v>
      </c>
      <c r="AD369" t="str">
        <f>MID(TablaPivotFinal[[#This Row],[Fecha]],5,3)</f>
        <v>Mar</v>
      </c>
      <c r="AE369" s="1">
        <v>1495216700</v>
      </c>
      <c r="AF369" s="1">
        <v>0</v>
      </c>
    </row>
    <row r="370" spans="1:32" x14ac:dyDescent="0.3">
      <c r="A370" s="1" t="s">
        <v>158</v>
      </c>
      <c r="B370" s="1" t="s">
        <v>142</v>
      </c>
      <c r="C370">
        <v>4506</v>
      </c>
      <c r="D370" s="1" t="s">
        <v>122</v>
      </c>
      <c r="E370">
        <v>41</v>
      </c>
      <c r="F370" s="1" t="s">
        <v>154</v>
      </c>
      <c r="G370" s="1" t="s">
        <v>155</v>
      </c>
      <c r="H370" s="1" t="s">
        <v>103</v>
      </c>
      <c r="I370" s="1" t="s">
        <v>145</v>
      </c>
      <c r="J370" s="1" t="s">
        <v>156</v>
      </c>
      <c r="K370" t="s">
        <v>147</v>
      </c>
      <c r="L370" t="s">
        <v>148</v>
      </c>
      <c r="M370" s="1" t="s">
        <v>157</v>
      </c>
      <c r="N370">
        <v>11700</v>
      </c>
      <c r="O370">
        <v>14100</v>
      </c>
      <c r="P370">
        <v>15800</v>
      </c>
      <c r="Q370">
        <v>20200</v>
      </c>
      <c r="R370">
        <v>34400</v>
      </c>
      <c r="S370">
        <v>44200</v>
      </c>
      <c r="T370">
        <v>50100</v>
      </c>
      <c r="U370">
        <v>0</v>
      </c>
      <c r="V370">
        <v>0</v>
      </c>
      <c r="W370">
        <v>0</v>
      </c>
      <c r="X370">
        <v>0</v>
      </c>
      <c r="Y370">
        <v>3.393809788</v>
      </c>
      <c r="Z370">
        <v>-75.203733479999997</v>
      </c>
      <c r="AA370" s="1" t="s">
        <v>29</v>
      </c>
      <c r="AB370">
        <v>1390284700</v>
      </c>
      <c r="AC370" t="str">
        <f>MID(TablaPivotFinal[[#This Row],[Fecha]],1,4)</f>
        <v>2016</v>
      </c>
      <c r="AD370" t="str">
        <f>MID(TablaPivotFinal[[#This Row],[Fecha]],5,3)</f>
        <v>May</v>
      </c>
      <c r="AE370" s="1">
        <v>1390284700</v>
      </c>
      <c r="AF370" s="1">
        <v>0</v>
      </c>
    </row>
    <row r="371" spans="1:32" x14ac:dyDescent="0.3">
      <c r="A371" s="1" t="s">
        <v>158</v>
      </c>
      <c r="B371" s="1" t="s">
        <v>142</v>
      </c>
      <c r="C371">
        <v>4506</v>
      </c>
      <c r="D371" s="1" t="s">
        <v>122</v>
      </c>
      <c r="E371">
        <v>41</v>
      </c>
      <c r="F371" s="1" t="s">
        <v>154</v>
      </c>
      <c r="G371" s="1" t="s">
        <v>155</v>
      </c>
      <c r="H371" s="1" t="s">
        <v>103</v>
      </c>
      <c r="I371" s="1" t="s">
        <v>145</v>
      </c>
      <c r="J371" s="1" t="s">
        <v>156</v>
      </c>
      <c r="K371" t="s">
        <v>147</v>
      </c>
      <c r="L371" t="s">
        <v>148</v>
      </c>
      <c r="M371" s="1" t="s">
        <v>157</v>
      </c>
      <c r="N371">
        <v>11700</v>
      </c>
      <c r="O371">
        <v>14100</v>
      </c>
      <c r="P371">
        <v>15800</v>
      </c>
      <c r="Q371">
        <v>20200</v>
      </c>
      <c r="R371">
        <v>34400</v>
      </c>
      <c r="S371">
        <v>44200</v>
      </c>
      <c r="T371">
        <v>50100</v>
      </c>
      <c r="U371">
        <v>0</v>
      </c>
      <c r="V371">
        <v>0</v>
      </c>
      <c r="W371">
        <v>0</v>
      </c>
      <c r="X371">
        <v>0</v>
      </c>
      <c r="Y371">
        <v>3.393809788</v>
      </c>
      <c r="Z371">
        <v>-75.203733479999997</v>
      </c>
      <c r="AA371" s="1" t="s">
        <v>31</v>
      </c>
      <c r="AB371">
        <v>1479848700</v>
      </c>
      <c r="AC371" t="str">
        <f>MID(TablaPivotFinal[[#This Row],[Fecha]],1,4)</f>
        <v>2016</v>
      </c>
      <c r="AD371" t="str">
        <f>MID(TablaPivotFinal[[#This Row],[Fecha]],5,3)</f>
        <v>Nov</v>
      </c>
      <c r="AE371" s="1">
        <v>1479848700</v>
      </c>
      <c r="AF371" s="1">
        <v>109246</v>
      </c>
    </row>
    <row r="372" spans="1:32" x14ac:dyDescent="0.3">
      <c r="A372" s="1" t="s">
        <v>158</v>
      </c>
      <c r="B372" s="1" t="s">
        <v>142</v>
      </c>
      <c r="C372">
        <v>4506</v>
      </c>
      <c r="D372" s="1" t="s">
        <v>122</v>
      </c>
      <c r="E372">
        <v>41</v>
      </c>
      <c r="F372" s="1" t="s">
        <v>154</v>
      </c>
      <c r="G372" s="1" t="s">
        <v>155</v>
      </c>
      <c r="H372" s="1" t="s">
        <v>103</v>
      </c>
      <c r="I372" s="1" t="s">
        <v>145</v>
      </c>
      <c r="J372" s="1" t="s">
        <v>156</v>
      </c>
      <c r="K372" t="s">
        <v>147</v>
      </c>
      <c r="L372" t="s">
        <v>148</v>
      </c>
      <c r="M372" s="1" t="s">
        <v>157</v>
      </c>
      <c r="N372">
        <v>11700</v>
      </c>
      <c r="O372">
        <v>14100</v>
      </c>
      <c r="P372">
        <v>15800</v>
      </c>
      <c r="Q372">
        <v>20200</v>
      </c>
      <c r="R372">
        <v>34400</v>
      </c>
      <c r="S372">
        <v>44200</v>
      </c>
      <c r="T372">
        <v>50100</v>
      </c>
      <c r="U372">
        <v>0</v>
      </c>
      <c r="V372">
        <v>0</v>
      </c>
      <c r="W372">
        <v>0</v>
      </c>
      <c r="X372">
        <v>0</v>
      </c>
      <c r="Y372">
        <v>3.393809788</v>
      </c>
      <c r="Z372">
        <v>-75.203733479999997</v>
      </c>
      <c r="AA372" s="1" t="s">
        <v>33</v>
      </c>
      <c r="AB372">
        <v>1515203600</v>
      </c>
      <c r="AC372" t="str">
        <f>MID(TablaPivotFinal[[#This Row],[Fecha]],1,4)</f>
        <v>2016</v>
      </c>
      <c r="AD372" t="str">
        <f>MID(TablaPivotFinal[[#This Row],[Fecha]],5,3)</f>
        <v>Oct</v>
      </c>
      <c r="AE372" s="1">
        <v>1515203600</v>
      </c>
      <c r="AF372" s="1">
        <v>115023</v>
      </c>
    </row>
    <row r="373" spans="1:32" x14ac:dyDescent="0.3">
      <c r="A373" s="1" t="s">
        <v>158</v>
      </c>
      <c r="B373" s="1" t="s">
        <v>142</v>
      </c>
      <c r="C373">
        <v>4506</v>
      </c>
      <c r="D373" s="1" t="s">
        <v>122</v>
      </c>
      <c r="E373">
        <v>41</v>
      </c>
      <c r="F373" s="1" t="s">
        <v>154</v>
      </c>
      <c r="G373" s="1" t="s">
        <v>155</v>
      </c>
      <c r="H373" s="1" t="s">
        <v>103</v>
      </c>
      <c r="I373" s="1" t="s">
        <v>145</v>
      </c>
      <c r="J373" s="1" t="s">
        <v>156</v>
      </c>
      <c r="K373" t="s">
        <v>147</v>
      </c>
      <c r="L373" t="s">
        <v>148</v>
      </c>
      <c r="M373" s="1" t="s">
        <v>157</v>
      </c>
      <c r="N373">
        <v>11700</v>
      </c>
      <c r="O373">
        <v>14100</v>
      </c>
      <c r="P373">
        <v>15800</v>
      </c>
      <c r="Q373">
        <v>20200</v>
      </c>
      <c r="R373">
        <v>34400</v>
      </c>
      <c r="S373">
        <v>44200</v>
      </c>
      <c r="T373">
        <v>50100</v>
      </c>
      <c r="U373">
        <v>0</v>
      </c>
      <c r="V373">
        <v>0</v>
      </c>
      <c r="W373">
        <v>0</v>
      </c>
      <c r="X373">
        <v>0</v>
      </c>
      <c r="Y373">
        <v>3.393809788</v>
      </c>
      <c r="Z373">
        <v>-75.203733479999997</v>
      </c>
      <c r="AA373" s="1" t="s">
        <v>35</v>
      </c>
      <c r="AB373">
        <v>1371321200</v>
      </c>
      <c r="AC373" t="str">
        <f>MID(TablaPivotFinal[[#This Row],[Fecha]],1,4)</f>
        <v>2016</v>
      </c>
      <c r="AD373" t="str">
        <f>MID(TablaPivotFinal[[#This Row],[Fecha]],5,3)</f>
        <v>Sep</v>
      </c>
      <c r="AE373" s="1">
        <v>1371321200</v>
      </c>
      <c r="AF373" s="1">
        <v>97886</v>
      </c>
    </row>
    <row r="374" spans="1:32" x14ac:dyDescent="0.3">
      <c r="A374" s="1" t="s">
        <v>158</v>
      </c>
      <c r="B374" s="1" t="s">
        <v>142</v>
      </c>
      <c r="C374">
        <v>4506</v>
      </c>
      <c r="D374" s="1" t="s">
        <v>122</v>
      </c>
      <c r="E374">
        <v>41</v>
      </c>
      <c r="F374" s="1" t="s">
        <v>154</v>
      </c>
      <c r="G374" s="1" t="s">
        <v>155</v>
      </c>
      <c r="H374" s="1" t="s">
        <v>103</v>
      </c>
      <c r="I374" s="1" t="s">
        <v>145</v>
      </c>
      <c r="J374" s="1" t="s">
        <v>156</v>
      </c>
      <c r="K374" t="s">
        <v>147</v>
      </c>
      <c r="L374" t="s">
        <v>148</v>
      </c>
      <c r="M374" s="1" t="s">
        <v>157</v>
      </c>
      <c r="N374">
        <v>11700</v>
      </c>
      <c r="O374">
        <v>14100</v>
      </c>
      <c r="P374">
        <v>15800</v>
      </c>
      <c r="Q374">
        <v>20200</v>
      </c>
      <c r="R374">
        <v>34400</v>
      </c>
      <c r="S374">
        <v>44200</v>
      </c>
      <c r="T374">
        <v>50100</v>
      </c>
      <c r="U374">
        <v>0</v>
      </c>
      <c r="V374">
        <v>0</v>
      </c>
      <c r="W374">
        <v>0</v>
      </c>
      <c r="X374">
        <v>0</v>
      </c>
      <c r="Y374">
        <v>3.393809788</v>
      </c>
      <c r="Z374">
        <v>-75.203733479999997</v>
      </c>
      <c r="AA374" s="1" t="s">
        <v>37</v>
      </c>
      <c r="AB374">
        <v>1675435350</v>
      </c>
      <c r="AC374" t="str">
        <f>MID(TablaPivotFinal[[#This Row],[Fecha]],1,4)</f>
        <v>2017</v>
      </c>
      <c r="AD374" t="str">
        <f>MID(TablaPivotFinal[[#This Row],[Fecha]],5,3)</f>
        <v>Abr</v>
      </c>
      <c r="AE374" s="1">
        <v>1675435350</v>
      </c>
      <c r="AF374" s="1">
        <v>3959.7666669999999</v>
      </c>
    </row>
    <row r="375" spans="1:32" x14ac:dyDescent="0.3">
      <c r="A375" s="1" t="s">
        <v>158</v>
      </c>
      <c r="B375" s="1" t="s">
        <v>142</v>
      </c>
      <c r="C375">
        <v>4506</v>
      </c>
      <c r="D375" s="1" t="s">
        <v>122</v>
      </c>
      <c r="E375">
        <v>41</v>
      </c>
      <c r="F375" s="1" t="s">
        <v>154</v>
      </c>
      <c r="G375" s="1" t="s">
        <v>155</v>
      </c>
      <c r="H375" s="1" t="s">
        <v>103</v>
      </c>
      <c r="I375" s="1" t="s">
        <v>145</v>
      </c>
      <c r="J375" s="1" t="s">
        <v>156</v>
      </c>
      <c r="K375" t="s">
        <v>147</v>
      </c>
      <c r="L375" t="s">
        <v>148</v>
      </c>
      <c r="M375" s="1" t="s">
        <v>157</v>
      </c>
      <c r="N375">
        <v>11700</v>
      </c>
      <c r="O375">
        <v>14100</v>
      </c>
      <c r="P375">
        <v>15800</v>
      </c>
      <c r="Q375">
        <v>20200</v>
      </c>
      <c r="R375">
        <v>34400</v>
      </c>
      <c r="S375">
        <v>44200</v>
      </c>
      <c r="T375">
        <v>50100</v>
      </c>
      <c r="U375">
        <v>0</v>
      </c>
      <c r="V375">
        <v>0</v>
      </c>
      <c r="W375">
        <v>0</v>
      </c>
      <c r="X375">
        <v>0</v>
      </c>
      <c r="Y375">
        <v>3.393809788</v>
      </c>
      <c r="Z375">
        <v>-75.203733479999997</v>
      </c>
      <c r="AA375" s="1" t="s">
        <v>39</v>
      </c>
      <c r="AB375">
        <v>1632366000</v>
      </c>
      <c r="AC375" t="str">
        <f>MID(TablaPivotFinal[[#This Row],[Fecha]],1,4)</f>
        <v>2017</v>
      </c>
      <c r="AD375" t="str">
        <f>MID(TablaPivotFinal[[#This Row],[Fecha]],5,3)</f>
        <v>Ago</v>
      </c>
      <c r="AE375" s="1">
        <v>1632366000</v>
      </c>
      <c r="AF375" s="1">
        <v>3545.7096769999998</v>
      </c>
    </row>
    <row r="376" spans="1:32" x14ac:dyDescent="0.3">
      <c r="A376" s="1" t="s">
        <v>158</v>
      </c>
      <c r="B376" s="1" t="s">
        <v>142</v>
      </c>
      <c r="C376">
        <v>4506</v>
      </c>
      <c r="D376" s="1" t="s">
        <v>122</v>
      </c>
      <c r="E376">
        <v>41</v>
      </c>
      <c r="F376" s="1" t="s">
        <v>154</v>
      </c>
      <c r="G376" s="1" t="s">
        <v>155</v>
      </c>
      <c r="H376" s="1" t="s">
        <v>103</v>
      </c>
      <c r="I376" s="1" t="s">
        <v>145</v>
      </c>
      <c r="J376" s="1" t="s">
        <v>156</v>
      </c>
      <c r="K376" t="s">
        <v>147</v>
      </c>
      <c r="L376" t="s">
        <v>148</v>
      </c>
      <c r="M376" s="1" t="s">
        <v>157</v>
      </c>
      <c r="N376">
        <v>11700</v>
      </c>
      <c r="O376">
        <v>14100</v>
      </c>
      <c r="P376">
        <v>15800</v>
      </c>
      <c r="Q376">
        <v>20200</v>
      </c>
      <c r="R376">
        <v>34400</v>
      </c>
      <c r="S376">
        <v>44200</v>
      </c>
      <c r="T376">
        <v>50100</v>
      </c>
      <c r="U376">
        <v>0</v>
      </c>
      <c r="V376">
        <v>0</v>
      </c>
      <c r="W376">
        <v>0</v>
      </c>
      <c r="X376">
        <v>0</v>
      </c>
      <c r="Y376">
        <v>3.393809788</v>
      </c>
      <c r="Z376">
        <v>-75.203733479999997</v>
      </c>
      <c r="AA376" s="1" t="s">
        <v>41</v>
      </c>
      <c r="AB376">
        <v>2046333200</v>
      </c>
      <c r="AC376" t="str">
        <f>MID(TablaPivotFinal[[#This Row],[Fecha]],1,4)</f>
        <v>2017</v>
      </c>
      <c r="AD376" t="str">
        <f>MID(TablaPivotFinal[[#This Row],[Fecha]],5,3)</f>
        <v>Dic</v>
      </c>
      <c r="AE376" s="1">
        <v>2046333200</v>
      </c>
      <c r="AF376" s="1">
        <v>4714.3225810000004</v>
      </c>
    </row>
    <row r="377" spans="1:32" x14ac:dyDescent="0.3">
      <c r="A377" s="1" t="s">
        <v>158</v>
      </c>
      <c r="B377" s="1" t="s">
        <v>142</v>
      </c>
      <c r="C377">
        <v>4506</v>
      </c>
      <c r="D377" s="1" t="s">
        <v>122</v>
      </c>
      <c r="E377">
        <v>41</v>
      </c>
      <c r="F377" s="1" t="s">
        <v>154</v>
      </c>
      <c r="G377" s="1" t="s">
        <v>155</v>
      </c>
      <c r="H377" s="1" t="s">
        <v>103</v>
      </c>
      <c r="I377" s="1" t="s">
        <v>145</v>
      </c>
      <c r="J377" s="1" t="s">
        <v>156</v>
      </c>
      <c r="K377" t="s">
        <v>147</v>
      </c>
      <c r="L377" t="s">
        <v>148</v>
      </c>
      <c r="M377" s="1" t="s">
        <v>157</v>
      </c>
      <c r="N377">
        <v>11700</v>
      </c>
      <c r="O377">
        <v>14100</v>
      </c>
      <c r="P377">
        <v>15800</v>
      </c>
      <c r="Q377">
        <v>20200</v>
      </c>
      <c r="R377">
        <v>34400</v>
      </c>
      <c r="S377">
        <v>44200</v>
      </c>
      <c r="T377">
        <v>50100</v>
      </c>
      <c r="U377">
        <v>0</v>
      </c>
      <c r="V377">
        <v>0</v>
      </c>
      <c r="W377">
        <v>0</v>
      </c>
      <c r="X377">
        <v>0</v>
      </c>
      <c r="Y377">
        <v>3.393809788</v>
      </c>
      <c r="Z377">
        <v>-75.203733479999997</v>
      </c>
      <c r="AA377" s="1" t="s">
        <v>43</v>
      </c>
      <c r="AB377">
        <v>1796282750</v>
      </c>
      <c r="AC377" t="str">
        <f>MID(TablaPivotFinal[[#This Row],[Fecha]],1,4)</f>
        <v>2017</v>
      </c>
      <c r="AD377" t="str">
        <f>MID(TablaPivotFinal[[#This Row],[Fecha]],5,3)</f>
        <v>Ene</v>
      </c>
      <c r="AE377" s="1">
        <v>1796282750</v>
      </c>
      <c r="AF377" s="1">
        <v>4447.0645160000004</v>
      </c>
    </row>
    <row r="378" spans="1:32" x14ac:dyDescent="0.3">
      <c r="A378" s="1" t="s">
        <v>158</v>
      </c>
      <c r="B378" s="1" t="s">
        <v>142</v>
      </c>
      <c r="C378">
        <v>4506</v>
      </c>
      <c r="D378" s="1" t="s">
        <v>122</v>
      </c>
      <c r="E378">
        <v>41</v>
      </c>
      <c r="F378" s="1" t="s">
        <v>154</v>
      </c>
      <c r="G378" s="1" t="s">
        <v>155</v>
      </c>
      <c r="H378" s="1" t="s">
        <v>103</v>
      </c>
      <c r="I378" s="1" t="s">
        <v>145</v>
      </c>
      <c r="J378" s="1" t="s">
        <v>156</v>
      </c>
      <c r="K378" t="s">
        <v>147</v>
      </c>
      <c r="L378" t="s">
        <v>148</v>
      </c>
      <c r="M378" s="1" t="s">
        <v>157</v>
      </c>
      <c r="N378">
        <v>11700</v>
      </c>
      <c r="O378">
        <v>14100</v>
      </c>
      <c r="P378">
        <v>15800</v>
      </c>
      <c r="Q378">
        <v>20200</v>
      </c>
      <c r="R378">
        <v>34400</v>
      </c>
      <c r="S378">
        <v>44200</v>
      </c>
      <c r="T378">
        <v>50100</v>
      </c>
      <c r="U378">
        <v>0</v>
      </c>
      <c r="V378">
        <v>0</v>
      </c>
      <c r="W378">
        <v>0</v>
      </c>
      <c r="X378">
        <v>0</v>
      </c>
      <c r="Y378">
        <v>3.393809788</v>
      </c>
      <c r="Z378">
        <v>-75.203733479999997</v>
      </c>
      <c r="AA378" s="1" t="s">
        <v>45</v>
      </c>
      <c r="AB378">
        <v>1365968400</v>
      </c>
      <c r="AC378" t="str">
        <f>MID(TablaPivotFinal[[#This Row],[Fecha]],1,4)</f>
        <v>2017</v>
      </c>
      <c r="AD378" t="str">
        <f>MID(TablaPivotFinal[[#This Row],[Fecha]],5,3)</f>
        <v>Feb</v>
      </c>
      <c r="AE378" s="1">
        <v>1365968400</v>
      </c>
      <c r="AF378" s="1">
        <v>3162.6428569999998</v>
      </c>
    </row>
    <row r="379" spans="1:32" x14ac:dyDescent="0.3">
      <c r="A379" s="1" t="s">
        <v>158</v>
      </c>
      <c r="B379" s="1" t="s">
        <v>142</v>
      </c>
      <c r="C379">
        <v>4506</v>
      </c>
      <c r="D379" s="1" t="s">
        <v>122</v>
      </c>
      <c r="E379">
        <v>41</v>
      </c>
      <c r="F379" s="1" t="s">
        <v>154</v>
      </c>
      <c r="G379" s="1" t="s">
        <v>155</v>
      </c>
      <c r="H379" s="1" t="s">
        <v>103</v>
      </c>
      <c r="I379" s="1" t="s">
        <v>145</v>
      </c>
      <c r="J379" s="1" t="s">
        <v>156</v>
      </c>
      <c r="K379" t="s">
        <v>147</v>
      </c>
      <c r="L379" t="s">
        <v>148</v>
      </c>
      <c r="M379" s="1" t="s">
        <v>157</v>
      </c>
      <c r="N379">
        <v>11700</v>
      </c>
      <c r="O379">
        <v>14100</v>
      </c>
      <c r="P379">
        <v>15800</v>
      </c>
      <c r="Q379">
        <v>20200</v>
      </c>
      <c r="R379">
        <v>34400</v>
      </c>
      <c r="S379">
        <v>44200</v>
      </c>
      <c r="T379">
        <v>50100</v>
      </c>
      <c r="U379">
        <v>0</v>
      </c>
      <c r="V379">
        <v>0</v>
      </c>
      <c r="W379">
        <v>0</v>
      </c>
      <c r="X379">
        <v>0</v>
      </c>
      <c r="Y379">
        <v>3.393809788</v>
      </c>
      <c r="Z379">
        <v>-75.203733479999997</v>
      </c>
      <c r="AA379" s="1" t="s">
        <v>47</v>
      </c>
      <c r="AB379">
        <v>1802871300</v>
      </c>
      <c r="AC379" t="str">
        <f>MID(TablaPivotFinal[[#This Row],[Fecha]],1,4)</f>
        <v>2017</v>
      </c>
      <c r="AD379" t="str">
        <f>MID(TablaPivotFinal[[#This Row],[Fecha]],5,3)</f>
        <v>Jul</v>
      </c>
      <c r="AE379" s="1">
        <v>1802871300</v>
      </c>
      <c r="AF379" s="1">
        <v>4083.9354840000001</v>
      </c>
    </row>
    <row r="380" spans="1:32" x14ac:dyDescent="0.3">
      <c r="A380" s="1" t="s">
        <v>158</v>
      </c>
      <c r="B380" s="1" t="s">
        <v>142</v>
      </c>
      <c r="C380">
        <v>4506</v>
      </c>
      <c r="D380" s="1" t="s">
        <v>122</v>
      </c>
      <c r="E380">
        <v>41</v>
      </c>
      <c r="F380" s="1" t="s">
        <v>154</v>
      </c>
      <c r="G380" s="1" t="s">
        <v>155</v>
      </c>
      <c r="H380" s="1" t="s">
        <v>103</v>
      </c>
      <c r="I380" s="1" t="s">
        <v>145</v>
      </c>
      <c r="J380" s="1" t="s">
        <v>156</v>
      </c>
      <c r="K380" t="s">
        <v>147</v>
      </c>
      <c r="L380" t="s">
        <v>148</v>
      </c>
      <c r="M380" s="1" t="s">
        <v>157</v>
      </c>
      <c r="N380">
        <v>11700</v>
      </c>
      <c r="O380">
        <v>14100</v>
      </c>
      <c r="P380">
        <v>15800</v>
      </c>
      <c r="Q380">
        <v>20200</v>
      </c>
      <c r="R380">
        <v>34400</v>
      </c>
      <c r="S380">
        <v>44200</v>
      </c>
      <c r="T380">
        <v>50100</v>
      </c>
      <c r="U380">
        <v>0</v>
      </c>
      <c r="V380">
        <v>0</v>
      </c>
      <c r="W380">
        <v>0</v>
      </c>
      <c r="X380">
        <v>0</v>
      </c>
      <c r="Y380">
        <v>3.393809788</v>
      </c>
      <c r="Z380">
        <v>-75.203733479999997</v>
      </c>
      <c r="AA380" s="1" t="s">
        <v>49</v>
      </c>
      <c r="AB380">
        <v>1719273050</v>
      </c>
      <c r="AC380" t="str">
        <f>MID(TablaPivotFinal[[#This Row],[Fecha]],1,4)</f>
        <v>2017</v>
      </c>
      <c r="AD380" t="str">
        <f>MID(TablaPivotFinal[[#This Row],[Fecha]],5,3)</f>
        <v>Jun</v>
      </c>
      <c r="AE380" s="1">
        <v>1719273050</v>
      </c>
      <c r="AF380" s="1">
        <v>4005</v>
      </c>
    </row>
    <row r="381" spans="1:32" x14ac:dyDescent="0.3">
      <c r="A381" s="1" t="s">
        <v>158</v>
      </c>
      <c r="B381" s="1" t="s">
        <v>142</v>
      </c>
      <c r="C381">
        <v>4506</v>
      </c>
      <c r="D381" s="1" t="s">
        <v>122</v>
      </c>
      <c r="E381">
        <v>41</v>
      </c>
      <c r="F381" s="1" t="s">
        <v>154</v>
      </c>
      <c r="G381" s="1" t="s">
        <v>155</v>
      </c>
      <c r="H381" s="1" t="s">
        <v>103</v>
      </c>
      <c r="I381" s="1" t="s">
        <v>145</v>
      </c>
      <c r="J381" s="1" t="s">
        <v>156</v>
      </c>
      <c r="K381" t="s">
        <v>147</v>
      </c>
      <c r="L381" t="s">
        <v>148</v>
      </c>
      <c r="M381" s="1" t="s">
        <v>157</v>
      </c>
      <c r="N381">
        <v>11700</v>
      </c>
      <c r="O381">
        <v>14100</v>
      </c>
      <c r="P381">
        <v>15800</v>
      </c>
      <c r="Q381">
        <v>20200</v>
      </c>
      <c r="R381">
        <v>34400</v>
      </c>
      <c r="S381">
        <v>44200</v>
      </c>
      <c r="T381">
        <v>50100</v>
      </c>
      <c r="U381">
        <v>0</v>
      </c>
      <c r="V381">
        <v>0</v>
      </c>
      <c r="W381">
        <v>0</v>
      </c>
      <c r="X381">
        <v>0</v>
      </c>
      <c r="Y381">
        <v>3.393809788</v>
      </c>
      <c r="Z381">
        <v>-75.203733479999997</v>
      </c>
      <c r="AA381" s="1" t="s">
        <v>51</v>
      </c>
      <c r="AB381">
        <v>1543461400</v>
      </c>
      <c r="AC381" t="str">
        <f>MID(TablaPivotFinal[[#This Row],[Fecha]],1,4)</f>
        <v>2017</v>
      </c>
      <c r="AD381" t="str">
        <f>MID(TablaPivotFinal[[#This Row],[Fecha]],5,3)</f>
        <v>Mar</v>
      </c>
      <c r="AE381" s="1">
        <v>1543461400</v>
      </c>
      <c r="AF381" s="1">
        <v>3234.4838709999999</v>
      </c>
    </row>
    <row r="382" spans="1:32" x14ac:dyDescent="0.3">
      <c r="A382" s="1" t="s">
        <v>158</v>
      </c>
      <c r="B382" s="1" t="s">
        <v>142</v>
      </c>
      <c r="C382">
        <v>4506</v>
      </c>
      <c r="D382" s="1" t="s">
        <v>122</v>
      </c>
      <c r="E382">
        <v>41</v>
      </c>
      <c r="F382" s="1" t="s">
        <v>154</v>
      </c>
      <c r="G382" s="1" t="s">
        <v>155</v>
      </c>
      <c r="H382" s="1" t="s">
        <v>103</v>
      </c>
      <c r="I382" s="1" t="s">
        <v>145</v>
      </c>
      <c r="J382" s="1" t="s">
        <v>156</v>
      </c>
      <c r="K382" t="s">
        <v>147</v>
      </c>
      <c r="L382" t="s">
        <v>148</v>
      </c>
      <c r="M382" s="1" t="s">
        <v>157</v>
      </c>
      <c r="N382">
        <v>11700</v>
      </c>
      <c r="O382">
        <v>14100</v>
      </c>
      <c r="P382">
        <v>15800</v>
      </c>
      <c r="Q382">
        <v>20200</v>
      </c>
      <c r="R382">
        <v>34400</v>
      </c>
      <c r="S382">
        <v>44200</v>
      </c>
      <c r="T382">
        <v>50100</v>
      </c>
      <c r="U382">
        <v>0</v>
      </c>
      <c r="V382">
        <v>0</v>
      </c>
      <c r="W382">
        <v>0</v>
      </c>
      <c r="X382">
        <v>0</v>
      </c>
      <c r="Y382">
        <v>3.393809788</v>
      </c>
      <c r="Z382">
        <v>-75.203733479999997</v>
      </c>
      <c r="AA382" s="1" t="s">
        <v>53</v>
      </c>
      <c r="AB382">
        <v>1493232950</v>
      </c>
      <c r="AC382" t="str">
        <f>MID(TablaPivotFinal[[#This Row],[Fecha]],1,4)</f>
        <v>2017</v>
      </c>
      <c r="AD382" t="str">
        <f>MID(TablaPivotFinal[[#This Row],[Fecha]],5,3)</f>
        <v>May</v>
      </c>
      <c r="AE382" s="1">
        <v>1493232950</v>
      </c>
      <c r="AF382" s="1">
        <v>3230.4838709999999</v>
      </c>
    </row>
    <row r="383" spans="1:32" x14ac:dyDescent="0.3">
      <c r="A383" s="1" t="s">
        <v>158</v>
      </c>
      <c r="B383" s="1" t="s">
        <v>142</v>
      </c>
      <c r="C383">
        <v>4506</v>
      </c>
      <c r="D383" s="1" t="s">
        <v>122</v>
      </c>
      <c r="E383">
        <v>41</v>
      </c>
      <c r="F383" s="1" t="s">
        <v>154</v>
      </c>
      <c r="G383" s="1" t="s">
        <v>155</v>
      </c>
      <c r="H383" s="1" t="s">
        <v>103</v>
      </c>
      <c r="I383" s="1" t="s">
        <v>145</v>
      </c>
      <c r="J383" s="1" t="s">
        <v>156</v>
      </c>
      <c r="K383" t="s">
        <v>147</v>
      </c>
      <c r="L383" t="s">
        <v>148</v>
      </c>
      <c r="M383" s="1" t="s">
        <v>157</v>
      </c>
      <c r="N383">
        <v>11700</v>
      </c>
      <c r="O383">
        <v>14100</v>
      </c>
      <c r="P383">
        <v>15800</v>
      </c>
      <c r="Q383">
        <v>20200</v>
      </c>
      <c r="R383">
        <v>34400</v>
      </c>
      <c r="S383">
        <v>44200</v>
      </c>
      <c r="T383">
        <v>50100</v>
      </c>
      <c r="U383">
        <v>0</v>
      </c>
      <c r="V383">
        <v>0</v>
      </c>
      <c r="W383">
        <v>0</v>
      </c>
      <c r="X383">
        <v>0</v>
      </c>
      <c r="Y383">
        <v>3.393809788</v>
      </c>
      <c r="Z383">
        <v>-75.203733479999997</v>
      </c>
      <c r="AA383" s="1" t="s">
        <v>55</v>
      </c>
      <c r="AB383">
        <v>1653301050</v>
      </c>
      <c r="AC383" t="str">
        <f>MID(TablaPivotFinal[[#This Row],[Fecha]],1,4)</f>
        <v>2017</v>
      </c>
      <c r="AD383" t="str">
        <f>MID(TablaPivotFinal[[#This Row],[Fecha]],5,3)</f>
        <v>Nov</v>
      </c>
      <c r="AE383" s="1">
        <v>1653301050</v>
      </c>
      <c r="AF383" s="1">
        <v>3652.6</v>
      </c>
    </row>
    <row r="384" spans="1:32" x14ac:dyDescent="0.3">
      <c r="A384" s="1" t="s">
        <v>158</v>
      </c>
      <c r="B384" s="1" t="s">
        <v>142</v>
      </c>
      <c r="C384">
        <v>4506</v>
      </c>
      <c r="D384" s="1" t="s">
        <v>122</v>
      </c>
      <c r="E384">
        <v>41</v>
      </c>
      <c r="F384" s="1" t="s">
        <v>154</v>
      </c>
      <c r="G384" s="1" t="s">
        <v>155</v>
      </c>
      <c r="H384" s="1" t="s">
        <v>103</v>
      </c>
      <c r="I384" s="1" t="s">
        <v>145</v>
      </c>
      <c r="J384" s="1" t="s">
        <v>156</v>
      </c>
      <c r="K384" t="s">
        <v>147</v>
      </c>
      <c r="L384" t="s">
        <v>148</v>
      </c>
      <c r="M384" s="1" t="s">
        <v>157</v>
      </c>
      <c r="N384">
        <v>11700</v>
      </c>
      <c r="O384">
        <v>14100</v>
      </c>
      <c r="P384">
        <v>15800</v>
      </c>
      <c r="Q384">
        <v>20200</v>
      </c>
      <c r="R384">
        <v>34400</v>
      </c>
      <c r="S384">
        <v>44200</v>
      </c>
      <c r="T384">
        <v>50100</v>
      </c>
      <c r="U384">
        <v>0</v>
      </c>
      <c r="V384">
        <v>0</v>
      </c>
      <c r="W384">
        <v>0</v>
      </c>
      <c r="X384">
        <v>0</v>
      </c>
      <c r="Y384">
        <v>3.393809788</v>
      </c>
      <c r="Z384">
        <v>-75.203733479999997</v>
      </c>
      <c r="AA384" s="1" t="s">
        <v>57</v>
      </c>
      <c r="AB384">
        <v>1701693550</v>
      </c>
      <c r="AC384" t="str">
        <f>MID(TablaPivotFinal[[#This Row],[Fecha]],1,4)</f>
        <v>2017</v>
      </c>
      <c r="AD384" t="str">
        <f>MID(TablaPivotFinal[[#This Row],[Fecha]],5,3)</f>
        <v>Oct</v>
      </c>
      <c r="AE384" s="1">
        <v>1701693550</v>
      </c>
      <c r="AF384" s="1">
        <v>3702.1935480000002</v>
      </c>
    </row>
    <row r="385" spans="1:32" x14ac:dyDescent="0.3">
      <c r="A385" s="1" t="s">
        <v>158</v>
      </c>
      <c r="B385" s="1" t="s">
        <v>142</v>
      </c>
      <c r="C385">
        <v>4506</v>
      </c>
      <c r="D385" s="1" t="s">
        <v>122</v>
      </c>
      <c r="E385">
        <v>41</v>
      </c>
      <c r="F385" s="1" t="s">
        <v>154</v>
      </c>
      <c r="G385" s="1" t="s">
        <v>155</v>
      </c>
      <c r="H385" s="1" t="s">
        <v>103</v>
      </c>
      <c r="I385" s="1" t="s">
        <v>145</v>
      </c>
      <c r="J385" s="1" t="s">
        <v>156</v>
      </c>
      <c r="K385" t="s">
        <v>147</v>
      </c>
      <c r="L385" t="s">
        <v>148</v>
      </c>
      <c r="M385" s="1" t="s">
        <v>157</v>
      </c>
      <c r="N385">
        <v>11700</v>
      </c>
      <c r="O385">
        <v>14100</v>
      </c>
      <c r="P385">
        <v>15800</v>
      </c>
      <c r="Q385">
        <v>20200</v>
      </c>
      <c r="R385">
        <v>34400</v>
      </c>
      <c r="S385">
        <v>44200</v>
      </c>
      <c r="T385">
        <v>50100</v>
      </c>
      <c r="U385">
        <v>0</v>
      </c>
      <c r="V385">
        <v>0</v>
      </c>
      <c r="W385">
        <v>0</v>
      </c>
      <c r="X385">
        <v>0</v>
      </c>
      <c r="Y385">
        <v>3.393809788</v>
      </c>
      <c r="Z385">
        <v>-75.203733479999997</v>
      </c>
      <c r="AA385" s="1" t="s">
        <v>59</v>
      </c>
      <c r="AB385">
        <v>1506771400</v>
      </c>
      <c r="AC385" t="str">
        <f>MID(TablaPivotFinal[[#This Row],[Fecha]],1,4)</f>
        <v>2017</v>
      </c>
      <c r="AD385" t="str">
        <f>MID(TablaPivotFinal[[#This Row],[Fecha]],5,3)</f>
        <v>Sep</v>
      </c>
      <c r="AE385" s="1">
        <v>1506771400</v>
      </c>
      <c r="AF385" s="1">
        <v>3269.4666670000001</v>
      </c>
    </row>
    <row r="386" spans="1:32" x14ac:dyDescent="0.3">
      <c r="A386" s="1" t="s">
        <v>158</v>
      </c>
      <c r="B386" s="1" t="s">
        <v>142</v>
      </c>
      <c r="C386">
        <v>4506</v>
      </c>
      <c r="D386" s="1" t="s">
        <v>122</v>
      </c>
      <c r="E386">
        <v>41</v>
      </c>
      <c r="F386" s="1" t="s">
        <v>154</v>
      </c>
      <c r="G386" s="1" t="s">
        <v>155</v>
      </c>
      <c r="H386" s="1" t="s">
        <v>103</v>
      </c>
      <c r="I386" s="1" t="s">
        <v>145</v>
      </c>
      <c r="J386" s="1" t="s">
        <v>156</v>
      </c>
      <c r="K386" t="s">
        <v>147</v>
      </c>
      <c r="L386" t="s">
        <v>148</v>
      </c>
      <c r="M386" s="1" t="s">
        <v>157</v>
      </c>
      <c r="N386">
        <v>11700</v>
      </c>
      <c r="O386">
        <v>14100</v>
      </c>
      <c r="P386">
        <v>15800</v>
      </c>
      <c r="Q386">
        <v>20200</v>
      </c>
      <c r="R386">
        <v>34400</v>
      </c>
      <c r="S386">
        <v>44200</v>
      </c>
      <c r="T386">
        <v>50100</v>
      </c>
      <c r="U386">
        <v>0</v>
      </c>
      <c r="V386">
        <v>0</v>
      </c>
      <c r="W386">
        <v>0</v>
      </c>
      <c r="X386">
        <v>0</v>
      </c>
      <c r="Y386">
        <v>3.393809788</v>
      </c>
      <c r="Z386">
        <v>-75.203733479999997</v>
      </c>
      <c r="AA386" s="1" t="s">
        <v>61</v>
      </c>
      <c r="AB386">
        <v>1660511900</v>
      </c>
      <c r="AC386" t="str">
        <f>MID(TablaPivotFinal[[#This Row],[Fecha]],1,4)</f>
        <v>2018</v>
      </c>
      <c r="AD386" t="str">
        <f>MID(TablaPivotFinal[[#This Row],[Fecha]],5,3)</f>
        <v>Abr</v>
      </c>
      <c r="AE386" s="1">
        <v>1660511900</v>
      </c>
      <c r="AF386" s="1">
        <v>102212</v>
      </c>
    </row>
    <row r="387" spans="1:32" x14ac:dyDescent="0.3">
      <c r="A387" s="1" t="s">
        <v>158</v>
      </c>
      <c r="B387" s="1" t="s">
        <v>142</v>
      </c>
      <c r="C387">
        <v>4506</v>
      </c>
      <c r="D387" s="1" t="s">
        <v>122</v>
      </c>
      <c r="E387">
        <v>41</v>
      </c>
      <c r="F387" s="1" t="s">
        <v>154</v>
      </c>
      <c r="G387" s="1" t="s">
        <v>155</v>
      </c>
      <c r="H387" s="1" t="s">
        <v>103</v>
      </c>
      <c r="I387" s="1" t="s">
        <v>145</v>
      </c>
      <c r="J387" s="1" t="s">
        <v>156</v>
      </c>
      <c r="K387" t="s">
        <v>147</v>
      </c>
      <c r="L387" t="s">
        <v>148</v>
      </c>
      <c r="M387" s="1" t="s">
        <v>157</v>
      </c>
      <c r="N387">
        <v>11700</v>
      </c>
      <c r="O387">
        <v>14100</v>
      </c>
      <c r="P387">
        <v>15800</v>
      </c>
      <c r="Q387">
        <v>20200</v>
      </c>
      <c r="R387">
        <v>34400</v>
      </c>
      <c r="S387">
        <v>44200</v>
      </c>
      <c r="T387">
        <v>50100</v>
      </c>
      <c r="U387">
        <v>0</v>
      </c>
      <c r="V387">
        <v>0</v>
      </c>
      <c r="W387">
        <v>0</v>
      </c>
      <c r="X387">
        <v>0</v>
      </c>
      <c r="Y387">
        <v>3.393809788</v>
      </c>
      <c r="Z387">
        <v>-75.203733479999997</v>
      </c>
      <c r="AA387" s="1" t="s">
        <v>63</v>
      </c>
      <c r="AB387">
        <v>1797044050</v>
      </c>
      <c r="AC387" t="str">
        <f>MID(TablaPivotFinal[[#This Row],[Fecha]],1,4)</f>
        <v>2018</v>
      </c>
      <c r="AD387" t="str">
        <f>MID(TablaPivotFinal[[#This Row],[Fecha]],5,3)</f>
        <v>Ago</v>
      </c>
      <c r="AE387" s="1">
        <v>1797044050</v>
      </c>
      <c r="AF387" s="1">
        <v>110736</v>
      </c>
    </row>
    <row r="388" spans="1:32" x14ac:dyDescent="0.3">
      <c r="A388" s="1" t="s">
        <v>158</v>
      </c>
      <c r="B388" s="1" t="s">
        <v>142</v>
      </c>
      <c r="C388">
        <v>4506</v>
      </c>
      <c r="D388" s="1" t="s">
        <v>122</v>
      </c>
      <c r="E388">
        <v>41</v>
      </c>
      <c r="F388" s="1" t="s">
        <v>154</v>
      </c>
      <c r="G388" s="1" t="s">
        <v>155</v>
      </c>
      <c r="H388" s="1" t="s">
        <v>103</v>
      </c>
      <c r="I388" s="1" t="s">
        <v>145</v>
      </c>
      <c r="J388" s="1" t="s">
        <v>156</v>
      </c>
      <c r="K388" t="s">
        <v>147</v>
      </c>
      <c r="L388" t="s">
        <v>148</v>
      </c>
      <c r="M388" s="1" t="s">
        <v>157</v>
      </c>
      <c r="N388">
        <v>11700</v>
      </c>
      <c r="O388">
        <v>14100</v>
      </c>
      <c r="P388">
        <v>15800</v>
      </c>
      <c r="Q388">
        <v>20200</v>
      </c>
      <c r="R388">
        <v>34400</v>
      </c>
      <c r="S388">
        <v>44200</v>
      </c>
      <c r="T388">
        <v>50100</v>
      </c>
      <c r="U388">
        <v>0</v>
      </c>
      <c r="V388">
        <v>0</v>
      </c>
      <c r="W388">
        <v>0</v>
      </c>
      <c r="X388">
        <v>0</v>
      </c>
      <c r="Y388">
        <v>3.393809788</v>
      </c>
      <c r="Z388">
        <v>-75.203733479999997</v>
      </c>
      <c r="AA388" s="1" t="s">
        <v>65</v>
      </c>
      <c r="AB388">
        <v>2224884950</v>
      </c>
      <c r="AC388" t="str">
        <f>MID(TablaPivotFinal[[#This Row],[Fecha]],1,4)</f>
        <v>2018</v>
      </c>
      <c r="AD388" t="str">
        <f>MID(TablaPivotFinal[[#This Row],[Fecha]],5,3)</f>
        <v>Dic</v>
      </c>
      <c r="AE388" s="1">
        <v>2224884950</v>
      </c>
      <c r="AF388" s="1">
        <v>145866</v>
      </c>
    </row>
    <row r="389" spans="1:32" x14ac:dyDescent="0.3">
      <c r="A389" s="1" t="s">
        <v>158</v>
      </c>
      <c r="B389" s="1" t="s">
        <v>142</v>
      </c>
      <c r="C389">
        <v>4506</v>
      </c>
      <c r="D389" s="1" t="s">
        <v>122</v>
      </c>
      <c r="E389">
        <v>41</v>
      </c>
      <c r="F389" s="1" t="s">
        <v>154</v>
      </c>
      <c r="G389" s="1" t="s">
        <v>155</v>
      </c>
      <c r="H389" s="1" t="s">
        <v>103</v>
      </c>
      <c r="I389" s="1" t="s">
        <v>145</v>
      </c>
      <c r="J389" s="1" t="s">
        <v>156</v>
      </c>
      <c r="K389" t="s">
        <v>147</v>
      </c>
      <c r="L389" t="s">
        <v>148</v>
      </c>
      <c r="M389" s="1" t="s">
        <v>157</v>
      </c>
      <c r="N389">
        <v>11700</v>
      </c>
      <c r="O389">
        <v>14100</v>
      </c>
      <c r="P389">
        <v>15800</v>
      </c>
      <c r="Q389">
        <v>20200</v>
      </c>
      <c r="R389">
        <v>34400</v>
      </c>
      <c r="S389">
        <v>44200</v>
      </c>
      <c r="T389">
        <v>50100</v>
      </c>
      <c r="U389">
        <v>0</v>
      </c>
      <c r="V389">
        <v>0</v>
      </c>
      <c r="W389">
        <v>0</v>
      </c>
      <c r="X389">
        <v>0</v>
      </c>
      <c r="Y389">
        <v>3.393809788</v>
      </c>
      <c r="Z389">
        <v>-75.203733479999997</v>
      </c>
      <c r="AA389" s="1" t="s">
        <v>67</v>
      </c>
      <c r="AB389">
        <v>2037028200</v>
      </c>
      <c r="AC389" t="str">
        <f>MID(TablaPivotFinal[[#This Row],[Fecha]],1,4)</f>
        <v>2018</v>
      </c>
      <c r="AD389" t="str">
        <f>MID(TablaPivotFinal[[#This Row],[Fecha]],5,3)</f>
        <v>Ene</v>
      </c>
      <c r="AE389" s="1">
        <v>2037028200</v>
      </c>
      <c r="AF389" s="1">
        <v>143371</v>
      </c>
    </row>
    <row r="390" spans="1:32" x14ac:dyDescent="0.3">
      <c r="A390" s="1" t="s">
        <v>158</v>
      </c>
      <c r="B390" s="1" t="s">
        <v>142</v>
      </c>
      <c r="C390">
        <v>4506</v>
      </c>
      <c r="D390" s="1" t="s">
        <v>122</v>
      </c>
      <c r="E390">
        <v>41</v>
      </c>
      <c r="F390" s="1" t="s">
        <v>154</v>
      </c>
      <c r="G390" s="1" t="s">
        <v>155</v>
      </c>
      <c r="H390" s="1" t="s">
        <v>103</v>
      </c>
      <c r="I390" s="1" t="s">
        <v>145</v>
      </c>
      <c r="J390" s="1" t="s">
        <v>156</v>
      </c>
      <c r="K390" t="s">
        <v>147</v>
      </c>
      <c r="L390" t="s">
        <v>148</v>
      </c>
      <c r="M390" s="1" t="s">
        <v>157</v>
      </c>
      <c r="N390">
        <v>11700</v>
      </c>
      <c r="O390">
        <v>14100</v>
      </c>
      <c r="P390">
        <v>15800</v>
      </c>
      <c r="Q390">
        <v>20200</v>
      </c>
      <c r="R390">
        <v>34400</v>
      </c>
      <c r="S390">
        <v>44200</v>
      </c>
      <c r="T390">
        <v>50100</v>
      </c>
      <c r="U390">
        <v>0</v>
      </c>
      <c r="V390">
        <v>0</v>
      </c>
      <c r="W390">
        <v>0</v>
      </c>
      <c r="X390">
        <v>0</v>
      </c>
      <c r="Y390">
        <v>3.393809788</v>
      </c>
      <c r="Z390">
        <v>-75.203733479999997</v>
      </c>
      <c r="AA390" s="1" t="s">
        <v>69</v>
      </c>
      <c r="AB390">
        <v>1500550400</v>
      </c>
      <c r="AC390" t="str">
        <f>MID(TablaPivotFinal[[#This Row],[Fecha]],1,4)</f>
        <v>2018</v>
      </c>
      <c r="AD390" t="str">
        <f>MID(TablaPivotFinal[[#This Row],[Fecha]],5,3)</f>
        <v>Feb</v>
      </c>
      <c r="AE390" s="1">
        <v>1500550400</v>
      </c>
      <c r="AF390" s="1">
        <v>89177</v>
      </c>
    </row>
    <row r="391" spans="1:32" x14ac:dyDescent="0.3">
      <c r="A391" s="1" t="s">
        <v>158</v>
      </c>
      <c r="B391" s="1" t="s">
        <v>142</v>
      </c>
      <c r="C391">
        <v>4506</v>
      </c>
      <c r="D391" s="1" t="s">
        <v>122</v>
      </c>
      <c r="E391">
        <v>41</v>
      </c>
      <c r="F391" s="1" t="s">
        <v>154</v>
      </c>
      <c r="G391" s="1" t="s">
        <v>155</v>
      </c>
      <c r="H391" s="1" t="s">
        <v>103</v>
      </c>
      <c r="I391" s="1" t="s">
        <v>145</v>
      </c>
      <c r="J391" s="1" t="s">
        <v>156</v>
      </c>
      <c r="K391" t="s">
        <v>147</v>
      </c>
      <c r="L391" t="s">
        <v>148</v>
      </c>
      <c r="M391" s="1" t="s">
        <v>157</v>
      </c>
      <c r="N391">
        <v>11700</v>
      </c>
      <c r="O391">
        <v>14100</v>
      </c>
      <c r="P391">
        <v>15800</v>
      </c>
      <c r="Q391">
        <v>20200</v>
      </c>
      <c r="R391">
        <v>34400</v>
      </c>
      <c r="S391">
        <v>44200</v>
      </c>
      <c r="T391">
        <v>50100</v>
      </c>
      <c r="U391">
        <v>0</v>
      </c>
      <c r="V391">
        <v>0</v>
      </c>
      <c r="W391">
        <v>0</v>
      </c>
      <c r="X391">
        <v>0</v>
      </c>
      <c r="Y391">
        <v>3.393809788</v>
      </c>
      <c r="Z391">
        <v>-75.203733479999997</v>
      </c>
      <c r="AA391" s="1" t="s">
        <v>71</v>
      </c>
      <c r="AB391">
        <v>1919087550</v>
      </c>
      <c r="AC391" t="str">
        <f>MID(TablaPivotFinal[[#This Row],[Fecha]],1,4)</f>
        <v>2018</v>
      </c>
      <c r="AD391" t="str">
        <f>MID(TablaPivotFinal[[#This Row],[Fecha]],5,3)</f>
        <v>Jul</v>
      </c>
      <c r="AE391" s="1">
        <v>1919087550</v>
      </c>
      <c r="AF391" s="1">
        <v>126207</v>
      </c>
    </row>
    <row r="392" spans="1:32" x14ac:dyDescent="0.3">
      <c r="A392" s="1" t="s">
        <v>158</v>
      </c>
      <c r="B392" s="1" t="s">
        <v>142</v>
      </c>
      <c r="C392">
        <v>4506</v>
      </c>
      <c r="D392" s="1" t="s">
        <v>122</v>
      </c>
      <c r="E392">
        <v>41</v>
      </c>
      <c r="F392" s="1" t="s">
        <v>154</v>
      </c>
      <c r="G392" s="1" t="s">
        <v>155</v>
      </c>
      <c r="H392" s="1" t="s">
        <v>103</v>
      </c>
      <c r="I392" s="1" t="s">
        <v>145</v>
      </c>
      <c r="J392" s="1" t="s">
        <v>156</v>
      </c>
      <c r="K392" t="s">
        <v>147</v>
      </c>
      <c r="L392" t="s">
        <v>148</v>
      </c>
      <c r="M392" s="1" t="s">
        <v>157</v>
      </c>
      <c r="N392">
        <v>11700</v>
      </c>
      <c r="O392">
        <v>14100</v>
      </c>
      <c r="P392">
        <v>15800</v>
      </c>
      <c r="Q392">
        <v>20200</v>
      </c>
      <c r="R392">
        <v>34400</v>
      </c>
      <c r="S392">
        <v>44200</v>
      </c>
      <c r="T392">
        <v>50100</v>
      </c>
      <c r="U392">
        <v>0</v>
      </c>
      <c r="V392">
        <v>0</v>
      </c>
      <c r="W392">
        <v>0</v>
      </c>
      <c r="X392">
        <v>0</v>
      </c>
      <c r="Y392">
        <v>3.393809788</v>
      </c>
      <c r="Z392">
        <v>-75.203733479999997</v>
      </c>
      <c r="AA392" s="1" t="s">
        <v>73</v>
      </c>
      <c r="AB392">
        <v>1874052800</v>
      </c>
      <c r="AC392" t="str">
        <f>MID(TablaPivotFinal[[#This Row],[Fecha]],1,4)</f>
        <v>2018</v>
      </c>
      <c r="AD392" t="str">
        <f>MID(TablaPivotFinal[[#This Row],[Fecha]],5,3)</f>
        <v>Jun</v>
      </c>
      <c r="AE392" s="1">
        <v>1874052800</v>
      </c>
      <c r="AF392" s="1">
        <v>122572</v>
      </c>
    </row>
    <row r="393" spans="1:32" x14ac:dyDescent="0.3">
      <c r="A393" s="1" t="s">
        <v>158</v>
      </c>
      <c r="B393" s="1" t="s">
        <v>142</v>
      </c>
      <c r="C393">
        <v>4506</v>
      </c>
      <c r="D393" s="1" t="s">
        <v>122</v>
      </c>
      <c r="E393">
        <v>41</v>
      </c>
      <c r="F393" s="1" t="s">
        <v>154</v>
      </c>
      <c r="G393" s="1" t="s">
        <v>155</v>
      </c>
      <c r="H393" s="1" t="s">
        <v>103</v>
      </c>
      <c r="I393" s="1" t="s">
        <v>145</v>
      </c>
      <c r="J393" s="1" t="s">
        <v>156</v>
      </c>
      <c r="K393" t="s">
        <v>147</v>
      </c>
      <c r="L393" t="s">
        <v>148</v>
      </c>
      <c r="M393" s="1" t="s">
        <v>157</v>
      </c>
      <c r="N393">
        <v>11700</v>
      </c>
      <c r="O393">
        <v>14100</v>
      </c>
      <c r="P393">
        <v>15800</v>
      </c>
      <c r="Q393">
        <v>20200</v>
      </c>
      <c r="R393">
        <v>34400</v>
      </c>
      <c r="S393">
        <v>44200</v>
      </c>
      <c r="T393">
        <v>50100</v>
      </c>
      <c r="U393">
        <v>0</v>
      </c>
      <c r="V393">
        <v>0</v>
      </c>
      <c r="W393">
        <v>0</v>
      </c>
      <c r="X393">
        <v>0</v>
      </c>
      <c r="Y393">
        <v>3.393809788</v>
      </c>
      <c r="Z393">
        <v>-75.203733479999997</v>
      </c>
      <c r="AA393" s="1" t="s">
        <v>75</v>
      </c>
      <c r="AB393">
        <v>1862167170</v>
      </c>
      <c r="AC393" t="str">
        <f>MID(TablaPivotFinal[[#This Row],[Fecha]],1,4)</f>
        <v>2018</v>
      </c>
      <c r="AD393" t="str">
        <f>MID(TablaPivotFinal[[#This Row],[Fecha]],5,3)</f>
        <v>Mar</v>
      </c>
      <c r="AE393" s="1">
        <v>1862167170</v>
      </c>
      <c r="AF393" s="1">
        <v>119658</v>
      </c>
    </row>
    <row r="394" spans="1:32" x14ac:dyDescent="0.3">
      <c r="A394" s="1" t="s">
        <v>158</v>
      </c>
      <c r="B394" s="1" t="s">
        <v>142</v>
      </c>
      <c r="C394">
        <v>4506</v>
      </c>
      <c r="D394" s="1" t="s">
        <v>122</v>
      </c>
      <c r="E394">
        <v>41</v>
      </c>
      <c r="F394" s="1" t="s">
        <v>154</v>
      </c>
      <c r="G394" s="1" t="s">
        <v>155</v>
      </c>
      <c r="H394" s="1" t="s">
        <v>103</v>
      </c>
      <c r="I394" s="1" t="s">
        <v>145</v>
      </c>
      <c r="J394" s="1" t="s">
        <v>156</v>
      </c>
      <c r="K394" t="s">
        <v>147</v>
      </c>
      <c r="L394" t="s">
        <v>148</v>
      </c>
      <c r="M394" s="1" t="s">
        <v>157</v>
      </c>
      <c r="N394">
        <v>11700</v>
      </c>
      <c r="O394">
        <v>14100</v>
      </c>
      <c r="P394">
        <v>15800</v>
      </c>
      <c r="Q394">
        <v>20200</v>
      </c>
      <c r="R394">
        <v>34400</v>
      </c>
      <c r="S394">
        <v>44200</v>
      </c>
      <c r="T394">
        <v>50100</v>
      </c>
      <c r="U394">
        <v>0</v>
      </c>
      <c r="V394">
        <v>0</v>
      </c>
      <c r="W394">
        <v>0</v>
      </c>
      <c r="X394">
        <v>0</v>
      </c>
      <c r="Y394">
        <v>3.393809788</v>
      </c>
      <c r="Z394">
        <v>-75.203733479999997</v>
      </c>
      <c r="AA394" s="1" t="s">
        <v>77</v>
      </c>
      <c r="AB394">
        <v>1658556700</v>
      </c>
      <c r="AC394" t="str">
        <f>MID(TablaPivotFinal[[#This Row],[Fecha]],1,4)</f>
        <v>2018</v>
      </c>
      <c r="AD394" t="str">
        <f>MID(TablaPivotFinal[[#This Row],[Fecha]],5,3)</f>
        <v>May</v>
      </c>
      <c r="AE394" s="1">
        <v>1658556700</v>
      </c>
      <c r="AF394" s="1">
        <v>101423</v>
      </c>
    </row>
    <row r="395" spans="1:32" x14ac:dyDescent="0.3">
      <c r="A395" s="1" t="s">
        <v>158</v>
      </c>
      <c r="B395" s="1" t="s">
        <v>142</v>
      </c>
      <c r="C395">
        <v>4506</v>
      </c>
      <c r="D395" s="1" t="s">
        <v>122</v>
      </c>
      <c r="E395">
        <v>41</v>
      </c>
      <c r="F395" s="1" t="s">
        <v>154</v>
      </c>
      <c r="G395" s="1" t="s">
        <v>155</v>
      </c>
      <c r="H395" s="1" t="s">
        <v>103</v>
      </c>
      <c r="I395" s="1" t="s">
        <v>145</v>
      </c>
      <c r="J395" s="1" t="s">
        <v>156</v>
      </c>
      <c r="K395" t="s">
        <v>147</v>
      </c>
      <c r="L395" t="s">
        <v>148</v>
      </c>
      <c r="M395" s="1" t="s">
        <v>157</v>
      </c>
      <c r="N395">
        <v>11700</v>
      </c>
      <c r="O395">
        <v>14100</v>
      </c>
      <c r="P395">
        <v>15800</v>
      </c>
      <c r="Q395">
        <v>20200</v>
      </c>
      <c r="R395">
        <v>34400</v>
      </c>
      <c r="S395">
        <v>44200</v>
      </c>
      <c r="T395">
        <v>50100</v>
      </c>
      <c r="U395">
        <v>0</v>
      </c>
      <c r="V395">
        <v>0</v>
      </c>
      <c r="W395">
        <v>0</v>
      </c>
      <c r="X395">
        <v>0</v>
      </c>
      <c r="Y395">
        <v>3.393809788</v>
      </c>
      <c r="Z395">
        <v>-75.203733479999997</v>
      </c>
      <c r="AA395" s="1" t="s">
        <v>79</v>
      </c>
      <c r="AB395">
        <v>1865765550</v>
      </c>
      <c r="AC395" t="str">
        <f>MID(TablaPivotFinal[[#This Row],[Fecha]],1,4)</f>
        <v>2018</v>
      </c>
      <c r="AD395" t="str">
        <f>MID(TablaPivotFinal[[#This Row],[Fecha]],5,3)</f>
        <v>Nov</v>
      </c>
      <c r="AE395" s="1">
        <v>1865765550</v>
      </c>
      <c r="AF395" s="1">
        <v>112811</v>
      </c>
    </row>
    <row r="396" spans="1:32" x14ac:dyDescent="0.3">
      <c r="A396" s="1" t="s">
        <v>158</v>
      </c>
      <c r="B396" s="1" t="s">
        <v>142</v>
      </c>
      <c r="C396">
        <v>4506</v>
      </c>
      <c r="D396" s="1" t="s">
        <v>122</v>
      </c>
      <c r="E396">
        <v>41</v>
      </c>
      <c r="F396" s="1" t="s">
        <v>154</v>
      </c>
      <c r="G396" s="1" t="s">
        <v>155</v>
      </c>
      <c r="H396" s="1" t="s">
        <v>103</v>
      </c>
      <c r="I396" s="1" t="s">
        <v>145</v>
      </c>
      <c r="J396" s="1" t="s">
        <v>156</v>
      </c>
      <c r="K396" t="s">
        <v>147</v>
      </c>
      <c r="L396" t="s">
        <v>148</v>
      </c>
      <c r="M396" s="1" t="s">
        <v>157</v>
      </c>
      <c r="N396">
        <v>11700</v>
      </c>
      <c r="O396">
        <v>14100</v>
      </c>
      <c r="P396">
        <v>15800</v>
      </c>
      <c r="Q396">
        <v>20200</v>
      </c>
      <c r="R396">
        <v>34400</v>
      </c>
      <c r="S396">
        <v>44200</v>
      </c>
      <c r="T396">
        <v>50100</v>
      </c>
      <c r="U396">
        <v>0</v>
      </c>
      <c r="V396">
        <v>0</v>
      </c>
      <c r="W396">
        <v>0</v>
      </c>
      <c r="X396">
        <v>0</v>
      </c>
      <c r="Y396">
        <v>3.393809788</v>
      </c>
      <c r="Z396">
        <v>-75.203733479999997</v>
      </c>
      <c r="AA396" s="1" t="s">
        <v>81</v>
      </c>
      <c r="AB396">
        <v>1905969200</v>
      </c>
      <c r="AC396" t="str">
        <f>MID(TablaPivotFinal[[#This Row],[Fecha]],1,4)</f>
        <v>2018</v>
      </c>
      <c r="AD396" t="str">
        <f>MID(TablaPivotFinal[[#This Row],[Fecha]],5,3)</f>
        <v>Oct</v>
      </c>
      <c r="AE396" s="1">
        <v>1905969200</v>
      </c>
      <c r="AF396" s="1">
        <v>117698</v>
      </c>
    </row>
    <row r="397" spans="1:32" x14ac:dyDescent="0.3">
      <c r="A397" s="1" t="s">
        <v>158</v>
      </c>
      <c r="B397" s="1" t="s">
        <v>142</v>
      </c>
      <c r="C397">
        <v>4506</v>
      </c>
      <c r="D397" s="1" t="s">
        <v>122</v>
      </c>
      <c r="E397">
        <v>41</v>
      </c>
      <c r="F397" s="1" t="s">
        <v>154</v>
      </c>
      <c r="G397" s="1" t="s">
        <v>155</v>
      </c>
      <c r="H397" s="1" t="s">
        <v>103</v>
      </c>
      <c r="I397" s="1" t="s">
        <v>145</v>
      </c>
      <c r="J397" s="1" t="s">
        <v>156</v>
      </c>
      <c r="K397" t="s">
        <v>147</v>
      </c>
      <c r="L397" t="s">
        <v>148</v>
      </c>
      <c r="M397" s="1" t="s">
        <v>157</v>
      </c>
      <c r="N397">
        <v>11700</v>
      </c>
      <c r="O397">
        <v>14100</v>
      </c>
      <c r="P397">
        <v>15800</v>
      </c>
      <c r="Q397">
        <v>20200</v>
      </c>
      <c r="R397">
        <v>34400</v>
      </c>
      <c r="S397">
        <v>44200</v>
      </c>
      <c r="T397">
        <v>50100</v>
      </c>
      <c r="U397">
        <v>0</v>
      </c>
      <c r="V397">
        <v>0</v>
      </c>
      <c r="W397">
        <v>0</v>
      </c>
      <c r="X397">
        <v>0</v>
      </c>
      <c r="Y397">
        <v>3.393809788</v>
      </c>
      <c r="Z397">
        <v>-75.203733479999997</v>
      </c>
      <c r="AA397" s="1" t="s">
        <v>83</v>
      </c>
      <c r="AB397">
        <v>1646320050</v>
      </c>
      <c r="AC397" t="str">
        <f>MID(TablaPivotFinal[[#This Row],[Fecha]],1,4)</f>
        <v>2018</v>
      </c>
      <c r="AD397" t="str">
        <f>MID(TablaPivotFinal[[#This Row],[Fecha]],5,3)</f>
        <v>Sep</v>
      </c>
      <c r="AE397" s="1">
        <v>1646320050</v>
      </c>
      <c r="AF397" s="1">
        <v>99276</v>
      </c>
    </row>
    <row r="398" spans="1:32" x14ac:dyDescent="0.3">
      <c r="A398" s="1" t="s">
        <v>159</v>
      </c>
      <c r="B398" s="1" t="s">
        <v>111</v>
      </c>
      <c r="C398">
        <v>2505</v>
      </c>
      <c r="D398" s="1" t="s">
        <v>160</v>
      </c>
      <c r="E398">
        <v>76</v>
      </c>
      <c r="F398" s="1" t="s">
        <v>161</v>
      </c>
      <c r="G398" s="1" t="s">
        <v>133</v>
      </c>
      <c r="H398" s="1" t="s">
        <v>111</v>
      </c>
      <c r="I398" s="1" t="s">
        <v>162</v>
      </c>
      <c r="J398" s="1" t="s">
        <v>135</v>
      </c>
      <c r="K398">
        <v>-1</v>
      </c>
      <c r="L398">
        <v>-1</v>
      </c>
      <c r="M398" s="1" t="s">
        <v>163</v>
      </c>
      <c r="N398">
        <v>8700</v>
      </c>
      <c r="O398">
        <v>10400</v>
      </c>
      <c r="P398">
        <v>28100</v>
      </c>
      <c r="Q398">
        <v>36400</v>
      </c>
      <c r="R398">
        <v>41900</v>
      </c>
      <c r="S398">
        <v>0</v>
      </c>
      <c r="T398">
        <v>0</v>
      </c>
      <c r="U398">
        <v>0</v>
      </c>
      <c r="V398">
        <v>0</v>
      </c>
      <c r="W398">
        <v>19800</v>
      </c>
      <c r="X398">
        <v>10000</v>
      </c>
      <c r="Y398">
        <v>3.5007221990000001</v>
      </c>
      <c r="Z398">
        <v>-76.44302716</v>
      </c>
      <c r="AA398" s="1" t="s">
        <v>13</v>
      </c>
      <c r="AB398">
        <v>3157865200</v>
      </c>
      <c r="AC398" t="str">
        <f>MID(TablaPivotFinal[[#This Row],[Fecha]],1,4)</f>
        <v>2016</v>
      </c>
      <c r="AD398" t="str">
        <f>MID(TablaPivotFinal[[#This Row],[Fecha]],5,3)</f>
        <v>Abr</v>
      </c>
      <c r="AE398" s="1">
        <v>3157865200</v>
      </c>
      <c r="AF398" s="1">
        <v>412043</v>
      </c>
    </row>
    <row r="399" spans="1:32" x14ac:dyDescent="0.3">
      <c r="A399" s="1" t="s">
        <v>159</v>
      </c>
      <c r="B399" s="1" t="s">
        <v>111</v>
      </c>
      <c r="C399">
        <v>2505</v>
      </c>
      <c r="D399" s="1" t="s">
        <v>160</v>
      </c>
      <c r="E399">
        <v>76</v>
      </c>
      <c r="F399" s="1" t="s">
        <v>161</v>
      </c>
      <c r="G399" s="1" t="s">
        <v>133</v>
      </c>
      <c r="H399" s="1" t="s">
        <v>111</v>
      </c>
      <c r="I399" s="1" t="s">
        <v>162</v>
      </c>
      <c r="J399" s="1" t="s">
        <v>135</v>
      </c>
      <c r="K399">
        <v>-1</v>
      </c>
      <c r="L399">
        <v>-1</v>
      </c>
      <c r="M399" s="1" t="s">
        <v>163</v>
      </c>
      <c r="N399">
        <v>8700</v>
      </c>
      <c r="O399">
        <v>10400</v>
      </c>
      <c r="P399">
        <v>28100</v>
      </c>
      <c r="Q399">
        <v>36400</v>
      </c>
      <c r="R399">
        <v>41900</v>
      </c>
      <c r="S399">
        <v>0</v>
      </c>
      <c r="T399">
        <v>0</v>
      </c>
      <c r="U399">
        <v>0</v>
      </c>
      <c r="V399">
        <v>0</v>
      </c>
      <c r="W399">
        <v>19800</v>
      </c>
      <c r="X399">
        <v>10000</v>
      </c>
      <c r="Y399">
        <v>3.5007221990000001</v>
      </c>
      <c r="Z399">
        <v>-76.44302716</v>
      </c>
      <c r="AA399" s="1" t="s">
        <v>15</v>
      </c>
      <c r="AB399">
        <v>3579658700</v>
      </c>
      <c r="AC399" t="str">
        <f>MID(TablaPivotFinal[[#This Row],[Fecha]],1,4)</f>
        <v>2016</v>
      </c>
      <c r="AD399" t="str">
        <f>MID(TablaPivotFinal[[#This Row],[Fecha]],5,3)</f>
        <v>Ago</v>
      </c>
      <c r="AE399" s="1">
        <v>3579658700</v>
      </c>
      <c r="AF399" s="1">
        <v>468952</v>
      </c>
    </row>
    <row r="400" spans="1:32" x14ac:dyDescent="0.3">
      <c r="A400" s="1" t="s">
        <v>159</v>
      </c>
      <c r="B400" s="1" t="s">
        <v>111</v>
      </c>
      <c r="C400">
        <v>2505</v>
      </c>
      <c r="D400" s="1" t="s">
        <v>160</v>
      </c>
      <c r="E400">
        <v>76</v>
      </c>
      <c r="F400" s="1" t="s">
        <v>161</v>
      </c>
      <c r="G400" s="1" t="s">
        <v>133</v>
      </c>
      <c r="H400" s="1" t="s">
        <v>111</v>
      </c>
      <c r="I400" s="1" t="s">
        <v>162</v>
      </c>
      <c r="J400" s="1" t="s">
        <v>135</v>
      </c>
      <c r="K400">
        <v>-1</v>
      </c>
      <c r="L400">
        <v>-1</v>
      </c>
      <c r="M400" s="1" t="s">
        <v>163</v>
      </c>
      <c r="N400">
        <v>8700</v>
      </c>
      <c r="O400">
        <v>10400</v>
      </c>
      <c r="P400">
        <v>28100</v>
      </c>
      <c r="Q400">
        <v>36400</v>
      </c>
      <c r="R400">
        <v>41900</v>
      </c>
      <c r="S400">
        <v>0</v>
      </c>
      <c r="T400">
        <v>0</v>
      </c>
      <c r="U400">
        <v>0</v>
      </c>
      <c r="V400">
        <v>0</v>
      </c>
      <c r="W400">
        <v>19800</v>
      </c>
      <c r="X400">
        <v>10000</v>
      </c>
      <c r="Y400">
        <v>3.5007221990000001</v>
      </c>
      <c r="Z400">
        <v>-76.44302716</v>
      </c>
      <c r="AA400" s="1" t="s">
        <v>17</v>
      </c>
      <c r="AB400">
        <v>3973402900</v>
      </c>
      <c r="AC400" t="str">
        <f>MID(TablaPivotFinal[[#This Row],[Fecha]],1,4)</f>
        <v>2016</v>
      </c>
      <c r="AD400" t="str">
        <f>MID(TablaPivotFinal[[#This Row],[Fecha]],5,3)</f>
        <v>Dic</v>
      </c>
      <c r="AE400" s="1">
        <v>3973402900</v>
      </c>
      <c r="AF400" s="1">
        <v>524790</v>
      </c>
    </row>
    <row r="401" spans="1:32" x14ac:dyDescent="0.3">
      <c r="A401" s="1" t="s">
        <v>159</v>
      </c>
      <c r="B401" s="1" t="s">
        <v>111</v>
      </c>
      <c r="C401">
        <v>2505</v>
      </c>
      <c r="D401" s="1" t="s">
        <v>160</v>
      </c>
      <c r="E401">
        <v>76</v>
      </c>
      <c r="F401" s="1" t="s">
        <v>161</v>
      </c>
      <c r="G401" s="1" t="s">
        <v>133</v>
      </c>
      <c r="H401" s="1" t="s">
        <v>111</v>
      </c>
      <c r="I401" s="1" t="s">
        <v>162</v>
      </c>
      <c r="J401" s="1" t="s">
        <v>135</v>
      </c>
      <c r="K401">
        <v>-1</v>
      </c>
      <c r="L401">
        <v>-1</v>
      </c>
      <c r="M401" s="1" t="s">
        <v>163</v>
      </c>
      <c r="N401">
        <v>8700</v>
      </c>
      <c r="O401">
        <v>10400</v>
      </c>
      <c r="P401">
        <v>28100</v>
      </c>
      <c r="Q401">
        <v>36400</v>
      </c>
      <c r="R401">
        <v>41900</v>
      </c>
      <c r="S401">
        <v>0</v>
      </c>
      <c r="T401">
        <v>0</v>
      </c>
      <c r="U401">
        <v>0</v>
      </c>
      <c r="V401">
        <v>0</v>
      </c>
      <c r="W401">
        <v>19800</v>
      </c>
      <c r="X401">
        <v>10000</v>
      </c>
      <c r="Y401">
        <v>3.5007221990000001</v>
      </c>
      <c r="Z401">
        <v>-76.44302716</v>
      </c>
      <c r="AA401" s="1" t="s">
        <v>19</v>
      </c>
      <c r="AB401">
        <v>3152839800</v>
      </c>
      <c r="AC401" t="str">
        <f>MID(TablaPivotFinal[[#This Row],[Fecha]],1,4)</f>
        <v>2016</v>
      </c>
      <c r="AD401" t="str">
        <f>MID(TablaPivotFinal[[#This Row],[Fecha]],5,3)</f>
        <v>Ene</v>
      </c>
      <c r="AE401" s="1">
        <v>3152839800</v>
      </c>
      <c r="AF401" s="1">
        <v>425420</v>
      </c>
    </row>
    <row r="402" spans="1:32" x14ac:dyDescent="0.3">
      <c r="A402" s="1" t="s">
        <v>159</v>
      </c>
      <c r="B402" s="1" t="s">
        <v>111</v>
      </c>
      <c r="C402">
        <v>2505</v>
      </c>
      <c r="D402" s="1" t="s">
        <v>160</v>
      </c>
      <c r="E402">
        <v>76</v>
      </c>
      <c r="F402" s="1" t="s">
        <v>161</v>
      </c>
      <c r="G402" s="1" t="s">
        <v>133</v>
      </c>
      <c r="H402" s="1" t="s">
        <v>111</v>
      </c>
      <c r="I402" s="1" t="s">
        <v>162</v>
      </c>
      <c r="J402" s="1" t="s">
        <v>135</v>
      </c>
      <c r="K402">
        <v>-1</v>
      </c>
      <c r="L402">
        <v>-1</v>
      </c>
      <c r="M402" s="1" t="s">
        <v>163</v>
      </c>
      <c r="N402">
        <v>8700</v>
      </c>
      <c r="O402">
        <v>10400</v>
      </c>
      <c r="P402">
        <v>28100</v>
      </c>
      <c r="Q402">
        <v>36400</v>
      </c>
      <c r="R402">
        <v>41900</v>
      </c>
      <c r="S402">
        <v>0</v>
      </c>
      <c r="T402">
        <v>0</v>
      </c>
      <c r="U402">
        <v>0</v>
      </c>
      <c r="V402">
        <v>0</v>
      </c>
      <c r="W402">
        <v>19800</v>
      </c>
      <c r="X402">
        <v>10000</v>
      </c>
      <c r="Y402">
        <v>3.5007221990000001</v>
      </c>
      <c r="Z402">
        <v>-76.44302716</v>
      </c>
      <c r="AA402" s="1" t="s">
        <v>21</v>
      </c>
      <c r="AB402">
        <v>3044381500</v>
      </c>
      <c r="AC402" t="str">
        <f>MID(TablaPivotFinal[[#This Row],[Fecha]],1,4)</f>
        <v>2016</v>
      </c>
      <c r="AD402" t="str">
        <f>MID(TablaPivotFinal[[#This Row],[Fecha]],5,3)</f>
        <v>Feb</v>
      </c>
      <c r="AE402" s="1">
        <v>3044381500</v>
      </c>
      <c r="AF402" s="1">
        <v>395937</v>
      </c>
    </row>
    <row r="403" spans="1:32" x14ac:dyDescent="0.3">
      <c r="A403" s="1" t="s">
        <v>159</v>
      </c>
      <c r="B403" s="1" t="s">
        <v>111</v>
      </c>
      <c r="C403">
        <v>2505</v>
      </c>
      <c r="D403" s="1" t="s">
        <v>160</v>
      </c>
      <c r="E403">
        <v>76</v>
      </c>
      <c r="F403" s="1" t="s">
        <v>161</v>
      </c>
      <c r="G403" s="1" t="s">
        <v>133</v>
      </c>
      <c r="H403" s="1" t="s">
        <v>111</v>
      </c>
      <c r="I403" s="1" t="s">
        <v>162</v>
      </c>
      <c r="J403" s="1" t="s">
        <v>135</v>
      </c>
      <c r="K403">
        <v>-1</v>
      </c>
      <c r="L403">
        <v>-1</v>
      </c>
      <c r="M403" s="1" t="s">
        <v>163</v>
      </c>
      <c r="N403">
        <v>8700</v>
      </c>
      <c r="O403">
        <v>10400</v>
      </c>
      <c r="P403">
        <v>28100</v>
      </c>
      <c r="Q403">
        <v>36400</v>
      </c>
      <c r="R403">
        <v>41900</v>
      </c>
      <c r="S403">
        <v>0</v>
      </c>
      <c r="T403">
        <v>0</v>
      </c>
      <c r="U403">
        <v>0</v>
      </c>
      <c r="V403">
        <v>0</v>
      </c>
      <c r="W403">
        <v>19800</v>
      </c>
      <c r="X403">
        <v>10000</v>
      </c>
      <c r="Y403">
        <v>3.5007221990000001</v>
      </c>
      <c r="Z403">
        <v>-76.44302716</v>
      </c>
      <c r="AA403" s="1" t="s">
        <v>23</v>
      </c>
      <c r="AB403">
        <v>3709003500</v>
      </c>
      <c r="AC403" t="str">
        <f>MID(TablaPivotFinal[[#This Row],[Fecha]],1,4)</f>
        <v>2016</v>
      </c>
      <c r="AD403" t="str">
        <f>MID(TablaPivotFinal[[#This Row],[Fecha]],5,3)</f>
        <v>Jul</v>
      </c>
      <c r="AE403" s="1">
        <v>3709003500</v>
      </c>
      <c r="AF403" s="1">
        <v>482301</v>
      </c>
    </row>
    <row r="404" spans="1:32" x14ac:dyDescent="0.3">
      <c r="A404" s="1" t="s">
        <v>159</v>
      </c>
      <c r="B404" s="1" t="s">
        <v>111</v>
      </c>
      <c r="C404">
        <v>2505</v>
      </c>
      <c r="D404" s="1" t="s">
        <v>160</v>
      </c>
      <c r="E404">
        <v>76</v>
      </c>
      <c r="F404" s="1" t="s">
        <v>161</v>
      </c>
      <c r="G404" s="1" t="s">
        <v>133</v>
      </c>
      <c r="H404" s="1" t="s">
        <v>111</v>
      </c>
      <c r="I404" s="1" t="s">
        <v>162</v>
      </c>
      <c r="J404" s="1" t="s">
        <v>135</v>
      </c>
      <c r="K404">
        <v>-1</v>
      </c>
      <c r="L404">
        <v>-1</v>
      </c>
      <c r="M404" s="1" t="s">
        <v>163</v>
      </c>
      <c r="N404">
        <v>8700</v>
      </c>
      <c r="O404">
        <v>10400</v>
      </c>
      <c r="P404">
        <v>28100</v>
      </c>
      <c r="Q404">
        <v>36400</v>
      </c>
      <c r="R404">
        <v>41900</v>
      </c>
      <c r="S404">
        <v>0</v>
      </c>
      <c r="T404">
        <v>0</v>
      </c>
      <c r="U404">
        <v>0</v>
      </c>
      <c r="V404">
        <v>0</v>
      </c>
      <c r="W404">
        <v>19800</v>
      </c>
      <c r="X404">
        <v>10000</v>
      </c>
      <c r="Y404">
        <v>3.5007221990000001</v>
      </c>
      <c r="Z404">
        <v>-76.44302716</v>
      </c>
      <c r="AA404" s="1" t="s">
        <v>25</v>
      </c>
      <c r="AB404">
        <v>3403417900</v>
      </c>
      <c r="AC404" t="str">
        <f>MID(TablaPivotFinal[[#This Row],[Fecha]],1,4)</f>
        <v>2016</v>
      </c>
      <c r="AD404" t="str">
        <f>MID(TablaPivotFinal[[#This Row],[Fecha]],5,3)</f>
        <v>Jun</v>
      </c>
      <c r="AE404" s="1">
        <v>3403417900</v>
      </c>
      <c r="AF404" s="1">
        <v>444898</v>
      </c>
    </row>
    <row r="405" spans="1:32" x14ac:dyDescent="0.3">
      <c r="A405" s="1" t="s">
        <v>159</v>
      </c>
      <c r="B405" s="1" t="s">
        <v>111</v>
      </c>
      <c r="C405">
        <v>2505</v>
      </c>
      <c r="D405" s="1" t="s">
        <v>160</v>
      </c>
      <c r="E405">
        <v>76</v>
      </c>
      <c r="F405" s="1" t="s">
        <v>161</v>
      </c>
      <c r="G405" s="1" t="s">
        <v>133</v>
      </c>
      <c r="H405" s="1" t="s">
        <v>111</v>
      </c>
      <c r="I405" s="1" t="s">
        <v>162</v>
      </c>
      <c r="J405" s="1" t="s">
        <v>135</v>
      </c>
      <c r="K405">
        <v>-1</v>
      </c>
      <c r="L405">
        <v>-1</v>
      </c>
      <c r="M405" s="1" t="s">
        <v>163</v>
      </c>
      <c r="N405">
        <v>8700</v>
      </c>
      <c r="O405">
        <v>10400</v>
      </c>
      <c r="P405">
        <v>28100</v>
      </c>
      <c r="Q405">
        <v>36400</v>
      </c>
      <c r="R405">
        <v>41900</v>
      </c>
      <c r="S405">
        <v>0</v>
      </c>
      <c r="T405">
        <v>0</v>
      </c>
      <c r="U405">
        <v>0</v>
      </c>
      <c r="V405">
        <v>0</v>
      </c>
      <c r="W405">
        <v>19800</v>
      </c>
      <c r="X405">
        <v>10000</v>
      </c>
      <c r="Y405">
        <v>3.5007221990000001</v>
      </c>
      <c r="Z405">
        <v>-76.44302716</v>
      </c>
      <c r="AA405" s="1" t="s">
        <v>27</v>
      </c>
      <c r="AB405">
        <v>3252544650</v>
      </c>
      <c r="AC405" t="str">
        <f>MID(TablaPivotFinal[[#This Row],[Fecha]],1,4)</f>
        <v>2016</v>
      </c>
      <c r="AD405" t="str">
        <f>MID(TablaPivotFinal[[#This Row],[Fecha]],5,3)</f>
        <v>Mar</v>
      </c>
      <c r="AE405" s="1">
        <v>3252544650</v>
      </c>
      <c r="AF405" s="1">
        <v>425982</v>
      </c>
    </row>
    <row r="406" spans="1:32" x14ac:dyDescent="0.3">
      <c r="A406" s="1" t="s">
        <v>159</v>
      </c>
      <c r="B406" s="1" t="s">
        <v>111</v>
      </c>
      <c r="C406">
        <v>2505</v>
      </c>
      <c r="D406" s="1" t="s">
        <v>160</v>
      </c>
      <c r="E406">
        <v>76</v>
      </c>
      <c r="F406" s="1" t="s">
        <v>161</v>
      </c>
      <c r="G406" s="1" t="s">
        <v>133</v>
      </c>
      <c r="H406" s="1" t="s">
        <v>111</v>
      </c>
      <c r="I406" s="1" t="s">
        <v>162</v>
      </c>
      <c r="J406" s="1" t="s">
        <v>135</v>
      </c>
      <c r="K406">
        <v>-1</v>
      </c>
      <c r="L406">
        <v>-1</v>
      </c>
      <c r="M406" s="1" t="s">
        <v>163</v>
      </c>
      <c r="N406">
        <v>8700</v>
      </c>
      <c r="O406">
        <v>10400</v>
      </c>
      <c r="P406">
        <v>28100</v>
      </c>
      <c r="Q406">
        <v>36400</v>
      </c>
      <c r="R406">
        <v>41900</v>
      </c>
      <c r="S406">
        <v>0</v>
      </c>
      <c r="T406">
        <v>0</v>
      </c>
      <c r="U406">
        <v>0</v>
      </c>
      <c r="V406">
        <v>0</v>
      </c>
      <c r="W406">
        <v>19800</v>
      </c>
      <c r="X406">
        <v>10000</v>
      </c>
      <c r="Y406">
        <v>3.5007221990000001</v>
      </c>
      <c r="Z406">
        <v>-76.44302716</v>
      </c>
      <c r="AA406" s="1" t="s">
        <v>29</v>
      </c>
      <c r="AB406">
        <v>3333523200</v>
      </c>
      <c r="AC406" t="str">
        <f>MID(TablaPivotFinal[[#This Row],[Fecha]],1,4)</f>
        <v>2016</v>
      </c>
      <c r="AD406" t="str">
        <f>MID(TablaPivotFinal[[#This Row],[Fecha]],5,3)</f>
        <v>May</v>
      </c>
      <c r="AE406" s="1">
        <v>3333523200</v>
      </c>
      <c r="AF406" s="1">
        <v>439171</v>
      </c>
    </row>
    <row r="407" spans="1:32" x14ac:dyDescent="0.3">
      <c r="A407" s="1" t="s">
        <v>159</v>
      </c>
      <c r="B407" s="1" t="s">
        <v>111</v>
      </c>
      <c r="C407">
        <v>2505</v>
      </c>
      <c r="D407" s="1" t="s">
        <v>160</v>
      </c>
      <c r="E407">
        <v>76</v>
      </c>
      <c r="F407" s="1" t="s">
        <v>161</v>
      </c>
      <c r="G407" s="1" t="s">
        <v>133</v>
      </c>
      <c r="H407" s="1" t="s">
        <v>111</v>
      </c>
      <c r="I407" s="1" t="s">
        <v>162</v>
      </c>
      <c r="J407" s="1" t="s">
        <v>135</v>
      </c>
      <c r="K407">
        <v>-1</v>
      </c>
      <c r="L407">
        <v>-1</v>
      </c>
      <c r="M407" s="1" t="s">
        <v>163</v>
      </c>
      <c r="N407">
        <v>8700</v>
      </c>
      <c r="O407">
        <v>10400</v>
      </c>
      <c r="P407">
        <v>28100</v>
      </c>
      <c r="Q407">
        <v>36400</v>
      </c>
      <c r="R407">
        <v>41900</v>
      </c>
      <c r="S407">
        <v>0</v>
      </c>
      <c r="T407">
        <v>0</v>
      </c>
      <c r="U407">
        <v>0</v>
      </c>
      <c r="V407">
        <v>0</v>
      </c>
      <c r="W407">
        <v>19800</v>
      </c>
      <c r="X407">
        <v>10000</v>
      </c>
      <c r="Y407">
        <v>3.5007221990000001</v>
      </c>
      <c r="Z407">
        <v>-76.44302716</v>
      </c>
      <c r="AA407" s="1" t="s">
        <v>31</v>
      </c>
      <c r="AB407">
        <v>3502383500</v>
      </c>
      <c r="AC407" t="str">
        <f>MID(TablaPivotFinal[[#This Row],[Fecha]],1,4)</f>
        <v>2016</v>
      </c>
      <c r="AD407" t="str">
        <f>MID(TablaPivotFinal[[#This Row],[Fecha]],5,3)</f>
        <v>Nov</v>
      </c>
      <c r="AE407" s="1">
        <v>3502383500</v>
      </c>
      <c r="AF407" s="1">
        <v>462372</v>
      </c>
    </row>
    <row r="408" spans="1:32" x14ac:dyDescent="0.3">
      <c r="A408" s="1" t="s">
        <v>159</v>
      </c>
      <c r="B408" s="1" t="s">
        <v>111</v>
      </c>
      <c r="C408">
        <v>2505</v>
      </c>
      <c r="D408" s="1" t="s">
        <v>160</v>
      </c>
      <c r="E408">
        <v>76</v>
      </c>
      <c r="F408" s="1" t="s">
        <v>161</v>
      </c>
      <c r="G408" s="1" t="s">
        <v>133</v>
      </c>
      <c r="H408" s="1" t="s">
        <v>111</v>
      </c>
      <c r="I408" s="1" t="s">
        <v>162</v>
      </c>
      <c r="J408" s="1" t="s">
        <v>135</v>
      </c>
      <c r="K408">
        <v>-1</v>
      </c>
      <c r="L408">
        <v>-1</v>
      </c>
      <c r="M408" s="1" t="s">
        <v>163</v>
      </c>
      <c r="N408">
        <v>8700</v>
      </c>
      <c r="O408">
        <v>10400</v>
      </c>
      <c r="P408">
        <v>28100</v>
      </c>
      <c r="Q408">
        <v>36400</v>
      </c>
      <c r="R408">
        <v>41900</v>
      </c>
      <c r="S408">
        <v>0</v>
      </c>
      <c r="T408">
        <v>0</v>
      </c>
      <c r="U408">
        <v>0</v>
      </c>
      <c r="V408">
        <v>0</v>
      </c>
      <c r="W408">
        <v>19800</v>
      </c>
      <c r="X408">
        <v>10000</v>
      </c>
      <c r="Y408">
        <v>3.5007221990000001</v>
      </c>
      <c r="Z408">
        <v>-76.44302716</v>
      </c>
      <c r="AA408" s="1" t="s">
        <v>33</v>
      </c>
      <c r="AB408">
        <v>3497736600</v>
      </c>
      <c r="AC408" t="str">
        <f>MID(TablaPivotFinal[[#This Row],[Fecha]],1,4)</f>
        <v>2016</v>
      </c>
      <c r="AD408" t="str">
        <f>MID(TablaPivotFinal[[#This Row],[Fecha]],5,3)</f>
        <v>Oct</v>
      </c>
      <c r="AE408" s="1">
        <v>3497736600</v>
      </c>
      <c r="AF408" s="1">
        <v>462926</v>
      </c>
    </row>
    <row r="409" spans="1:32" x14ac:dyDescent="0.3">
      <c r="A409" s="1" t="s">
        <v>159</v>
      </c>
      <c r="B409" s="1" t="s">
        <v>111</v>
      </c>
      <c r="C409">
        <v>2505</v>
      </c>
      <c r="D409" s="1" t="s">
        <v>160</v>
      </c>
      <c r="E409">
        <v>76</v>
      </c>
      <c r="F409" s="1" t="s">
        <v>161</v>
      </c>
      <c r="G409" s="1" t="s">
        <v>133</v>
      </c>
      <c r="H409" s="1" t="s">
        <v>111</v>
      </c>
      <c r="I409" s="1" t="s">
        <v>162</v>
      </c>
      <c r="J409" s="1" t="s">
        <v>135</v>
      </c>
      <c r="K409">
        <v>-1</v>
      </c>
      <c r="L409">
        <v>-1</v>
      </c>
      <c r="M409" s="1" t="s">
        <v>163</v>
      </c>
      <c r="N409">
        <v>8700</v>
      </c>
      <c r="O409">
        <v>10400</v>
      </c>
      <c r="P409">
        <v>28100</v>
      </c>
      <c r="Q409">
        <v>36400</v>
      </c>
      <c r="R409">
        <v>41900</v>
      </c>
      <c r="S409">
        <v>0</v>
      </c>
      <c r="T409">
        <v>0</v>
      </c>
      <c r="U409">
        <v>0</v>
      </c>
      <c r="V409">
        <v>0</v>
      </c>
      <c r="W409">
        <v>19800</v>
      </c>
      <c r="X409">
        <v>10000</v>
      </c>
      <c r="Y409">
        <v>3.5007221990000001</v>
      </c>
      <c r="Z409">
        <v>-76.44302716</v>
      </c>
      <c r="AA409" s="1" t="s">
        <v>35</v>
      </c>
      <c r="AB409">
        <v>3347755200</v>
      </c>
      <c r="AC409" t="str">
        <f>MID(TablaPivotFinal[[#This Row],[Fecha]],1,4)</f>
        <v>2016</v>
      </c>
      <c r="AD409" t="str">
        <f>MID(TablaPivotFinal[[#This Row],[Fecha]],5,3)</f>
        <v>Sep</v>
      </c>
      <c r="AE409" s="1">
        <v>3347755200</v>
      </c>
      <c r="AF409" s="1">
        <v>444007</v>
      </c>
    </row>
    <row r="410" spans="1:32" x14ac:dyDescent="0.3">
      <c r="A410" s="1" t="s">
        <v>159</v>
      </c>
      <c r="B410" s="1" t="s">
        <v>111</v>
      </c>
      <c r="C410">
        <v>2505</v>
      </c>
      <c r="D410" s="1" t="s">
        <v>160</v>
      </c>
      <c r="E410">
        <v>76</v>
      </c>
      <c r="F410" s="1" t="s">
        <v>161</v>
      </c>
      <c r="G410" s="1" t="s">
        <v>133</v>
      </c>
      <c r="H410" s="1" t="s">
        <v>111</v>
      </c>
      <c r="I410" s="1" t="s">
        <v>162</v>
      </c>
      <c r="J410" s="1" t="s">
        <v>135</v>
      </c>
      <c r="K410">
        <v>-1</v>
      </c>
      <c r="L410">
        <v>-1</v>
      </c>
      <c r="M410" s="1" t="s">
        <v>163</v>
      </c>
      <c r="N410">
        <v>8700</v>
      </c>
      <c r="O410">
        <v>10400</v>
      </c>
      <c r="P410">
        <v>28100</v>
      </c>
      <c r="Q410">
        <v>36400</v>
      </c>
      <c r="R410">
        <v>41900</v>
      </c>
      <c r="S410">
        <v>0</v>
      </c>
      <c r="T410">
        <v>0</v>
      </c>
      <c r="U410">
        <v>0</v>
      </c>
      <c r="V410">
        <v>0</v>
      </c>
      <c r="W410">
        <v>19800</v>
      </c>
      <c r="X410">
        <v>10000</v>
      </c>
      <c r="Y410">
        <v>3.5007221990000001</v>
      </c>
      <c r="Z410">
        <v>-76.44302716</v>
      </c>
      <c r="AA410" s="1" t="s">
        <v>37</v>
      </c>
      <c r="AB410">
        <v>3565013800</v>
      </c>
      <c r="AC410" t="str">
        <f>MID(TablaPivotFinal[[#This Row],[Fecha]],1,4)</f>
        <v>2017</v>
      </c>
      <c r="AD410" t="str">
        <f>MID(TablaPivotFinal[[#This Row],[Fecha]],5,3)</f>
        <v>Abr</v>
      </c>
      <c r="AE410" s="1">
        <v>3565013800</v>
      </c>
      <c r="AF410" s="1">
        <v>14948.766670000001</v>
      </c>
    </row>
    <row r="411" spans="1:32" x14ac:dyDescent="0.3">
      <c r="A411" s="1" t="s">
        <v>159</v>
      </c>
      <c r="B411" s="1" t="s">
        <v>111</v>
      </c>
      <c r="C411">
        <v>2505</v>
      </c>
      <c r="D411" s="1" t="s">
        <v>160</v>
      </c>
      <c r="E411">
        <v>76</v>
      </c>
      <c r="F411" s="1" t="s">
        <v>161</v>
      </c>
      <c r="G411" s="1" t="s">
        <v>133</v>
      </c>
      <c r="H411" s="1" t="s">
        <v>111</v>
      </c>
      <c r="I411" s="1" t="s">
        <v>162</v>
      </c>
      <c r="J411" s="1" t="s">
        <v>135</v>
      </c>
      <c r="K411">
        <v>-1</v>
      </c>
      <c r="L411">
        <v>-1</v>
      </c>
      <c r="M411" s="1" t="s">
        <v>163</v>
      </c>
      <c r="N411">
        <v>8700</v>
      </c>
      <c r="O411">
        <v>10400</v>
      </c>
      <c r="P411">
        <v>28100</v>
      </c>
      <c r="Q411">
        <v>36400</v>
      </c>
      <c r="R411">
        <v>41900</v>
      </c>
      <c r="S411">
        <v>0</v>
      </c>
      <c r="T411">
        <v>0</v>
      </c>
      <c r="U411">
        <v>0</v>
      </c>
      <c r="V411">
        <v>0</v>
      </c>
      <c r="W411">
        <v>19800</v>
      </c>
      <c r="X411">
        <v>10000</v>
      </c>
      <c r="Y411">
        <v>3.5007221990000001</v>
      </c>
      <c r="Z411">
        <v>-76.44302716</v>
      </c>
      <c r="AA411" s="1" t="s">
        <v>39</v>
      </c>
      <c r="AB411">
        <v>3873777200</v>
      </c>
      <c r="AC411" t="str">
        <f>MID(TablaPivotFinal[[#This Row],[Fecha]],1,4)</f>
        <v>2017</v>
      </c>
      <c r="AD411" t="str">
        <f>MID(TablaPivotFinal[[#This Row],[Fecha]],5,3)</f>
        <v>Ago</v>
      </c>
      <c r="AE411" s="1">
        <v>3873777200</v>
      </c>
      <c r="AF411" s="1">
        <v>15643.54839</v>
      </c>
    </row>
    <row r="412" spans="1:32" x14ac:dyDescent="0.3">
      <c r="A412" s="1" t="s">
        <v>159</v>
      </c>
      <c r="B412" s="1" t="s">
        <v>111</v>
      </c>
      <c r="C412">
        <v>2505</v>
      </c>
      <c r="D412" s="1" t="s">
        <v>160</v>
      </c>
      <c r="E412">
        <v>76</v>
      </c>
      <c r="F412" s="1" t="s">
        <v>161</v>
      </c>
      <c r="G412" s="1" t="s">
        <v>133</v>
      </c>
      <c r="H412" s="1" t="s">
        <v>111</v>
      </c>
      <c r="I412" s="1" t="s">
        <v>162</v>
      </c>
      <c r="J412" s="1" t="s">
        <v>135</v>
      </c>
      <c r="K412">
        <v>-1</v>
      </c>
      <c r="L412">
        <v>-1</v>
      </c>
      <c r="M412" s="1" t="s">
        <v>163</v>
      </c>
      <c r="N412">
        <v>8700</v>
      </c>
      <c r="O412">
        <v>10400</v>
      </c>
      <c r="P412">
        <v>28100</v>
      </c>
      <c r="Q412">
        <v>36400</v>
      </c>
      <c r="R412">
        <v>41900</v>
      </c>
      <c r="S412">
        <v>0</v>
      </c>
      <c r="T412">
        <v>0</v>
      </c>
      <c r="U412">
        <v>0</v>
      </c>
      <c r="V412">
        <v>0</v>
      </c>
      <c r="W412">
        <v>19800</v>
      </c>
      <c r="X412">
        <v>10000</v>
      </c>
      <c r="Y412">
        <v>3.5007221990000001</v>
      </c>
      <c r="Z412">
        <v>-76.44302716</v>
      </c>
      <c r="AA412" s="1" t="s">
        <v>41</v>
      </c>
      <c r="AB412">
        <v>4147623600</v>
      </c>
      <c r="AC412" t="str">
        <f>MID(TablaPivotFinal[[#This Row],[Fecha]],1,4)</f>
        <v>2017</v>
      </c>
      <c r="AD412" t="str">
        <f>MID(TablaPivotFinal[[#This Row],[Fecha]],5,3)</f>
        <v>Dic</v>
      </c>
      <c r="AE412" s="1">
        <v>4147623600</v>
      </c>
      <c r="AF412" s="1">
        <v>16874.32258</v>
      </c>
    </row>
    <row r="413" spans="1:32" x14ac:dyDescent="0.3">
      <c r="A413" s="1" t="s">
        <v>159</v>
      </c>
      <c r="B413" s="1" t="s">
        <v>111</v>
      </c>
      <c r="C413">
        <v>2505</v>
      </c>
      <c r="D413" s="1" t="s">
        <v>160</v>
      </c>
      <c r="E413">
        <v>76</v>
      </c>
      <c r="F413" s="1" t="s">
        <v>161</v>
      </c>
      <c r="G413" s="1" t="s">
        <v>133</v>
      </c>
      <c r="H413" s="1" t="s">
        <v>111</v>
      </c>
      <c r="I413" s="1" t="s">
        <v>162</v>
      </c>
      <c r="J413" s="1" t="s">
        <v>135</v>
      </c>
      <c r="K413">
        <v>-1</v>
      </c>
      <c r="L413">
        <v>-1</v>
      </c>
      <c r="M413" s="1" t="s">
        <v>163</v>
      </c>
      <c r="N413">
        <v>8700</v>
      </c>
      <c r="O413">
        <v>10400</v>
      </c>
      <c r="P413">
        <v>28100</v>
      </c>
      <c r="Q413">
        <v>36400</v>
      </c>
      <c r="R413">
        <v>41900</v>
      </c>
      <c r="S413">
        <v>0</v>
      </c>
      <c r="T413">
        <v>0</v>
      </c>
      <c r="U413">
        <v>0</v>
      </c>
      <c r="V413">
        <v>0</v>
      </c>
      <c r="W413">
        <v>19800</v>
      </c>
      <c r="X413">
        <v>10000</v>
      </c>
      <c r="Y413">
        <v>3.5007221990000001</v>
      </c>
      <c r="Z413">
        <v>-76.44302716</v>
      </c>
      <c r="AA413" s="1" t="s">
        <v>43</v>
      </c>
      <c r="AB413">
        <v>3682356400</v>
      </c>
      <c r="AC413" t="str">
        <f>MID(TablaPivotFinal[[#This Row],[Fecha]],1,4)</f>
        <v>2017</v>
      </c>
      <c r="AD413" t="str">
        <f>MID(TablaPivotFinal[[#This Row],[Fecha]],5,3)</f>
        <v>Ene</v>
      </c>
      <c r="AE413" s="1">
        <v>3682356400</v>
      </c>
      <c r="AF413" s="1">
        <v>15189.22581</v>
      </c>
    </row>
    <row r="414" spans="1:32" x14ac:dyDescent="0.3">
      <c r="A414" s="1" t="s">
        <v>159</v>
      </c>
      <c r="B414" s="1" t="s">
        <v>111</v>
      </c>
      <c r="C414">
        <v>2505</v>
      </c>
      <c r="D414" s="1" t="s">
        <v>160</v>
      </c>
      <c r="E414">
        <v>76</v>
      </c>
      <c r="F414" s="1" t="s">
        <v>161</v>
      </c>
      <c r="G414" s="1" t="s">
        <v>133</v>
      </c>
      <c r="H414" s="1" t="s">
        <v>111</v>
      </c>
      <c r="I414" s="1" t="s">
        <v>162</v>
      </c>
      <c r="J414" s="1" t="s">
        <v>135</v>
      </c>
      <c r="K414">
        <v>-1</v>
      </c>
      <c r="L414">
        <v>-1</v>
      </c>
      <c r="M414" s="1" t="s">
        <v>163</v>
      </c>
      <c r="N414">
        <v>8700</v>
      </c>
      <c r="O414">
        <v>10400</v>
      </c>
      <c r="P414">
        <v>28100</v>
      </c>
      <c r="Q414">
        <v>36400</v>
      </c>
      <c r="R414">
        <v>41900</v>
      </c>
      <c r="S414">
        <v>0</v>
      </c>
      <c r="T414">
        <v>0</v>
      </c>
      <c r="U414">
        <v>0</v>
      </c>
      <c r="V414">
        <v>0</v>
      </c>
      <c r="W414">
        <v>19800</v>
      </c>
      <c r="X414">
        <v>10000</v>
      </c>
      <c r="Y414">
        <v>3.5007221990000001</v>
      </c>
      <c r="Z414">
        <v>-76.44302716</v>
      </c>
      <c r="AA414" s="1" t="s">
        <v>45</v>
      </c>
      <c r="AB414">
        <v>3322669400</v>
      </c>
      <c r="AC414" t="str">
        <f>MID(TablaPivotFinal[[#This Row],[Fecha]],1,4)</f>
        <v>2017</v>
      </c>
      <c r="AD414" t="str">
        <f>MID(TablaPivotFinal[[#This Row],[Fecha]],5,3)</f>
        <v>Feb</v>
      </c>
      <c r="AE414" s="1">
        <v>3322669400</v>
      </c>
      <c r="AF414" s="1">
        <v>14917.89286</v>
      </c>
    </row>
    <row r="415" spans="1:32" x14ac:dyDescent="0.3">
      <c r="A415" s="1" t="s">
        <v>159</v>
      </c>
      <c r="B415" s="1" t="s">
        <v>111</v>
      </c>
      <c r="C415">
        <v>2505</v>
      </c>
      <c r="D415" s="1" t="s">
        <v>160</v>
      </c>
      <c r="E415">
        <v>76</v>
      </c>
      <c r="F415" s="1" t="s">
        <v>161</v>
      </c>
      <c r="G415" s="1" t="s">
        <v>133</v>
      </c>
      <c r="H415" s="1" t="s">
        <v>111</v>
      </c>
      <c r="I415" s="1" t="s">
        <v>162</v>
      </c>
      <c r="J415" s="1" t="s">
        <v>135</v>
      </c>
      <c r="K415">
        <v>-1</v>
      </c>
      <c r="L415">
        <v>-1</v>
      </c>
      <c r="M415" s="1" t="s">
        <v>163</v>
      </c>
      <c r="N415">
        <v>8700</v>
      </c>
      <c r="O415">
        <v>10400</v>
      </c>
      <c r="P415">
        <v>28100</v>
      </c>
      <c r="Q415">
        <v>36400</v>
      </c>
      <c r="R415">
        <v>41900</v>
      </c>
      <c r="S415">
        <v>0</v>
      </c>
      <c r="T415">
        <v>0</v>
      </c>
      <c r="U415">
        <v>0</v>
      </c>
      <c r="V415">
        <v>0</v>
      </c>
      <c r="W415">
        <v>19800</v>
      </c>
      <c r="X415">
        <v>10000</v>
      </c>
      <c r="Y415">
        <v>3.5007221990000001</v>
      </c>
      <c r="Z415">
        <v>-76.44302716</v>
      </c>
      <c r="AA415" s="1" t="s">
        <v>47</v>
      </c>
      <c r="AB415">
        <v>3967965200</v>
      </c>
      <c r="AC415" t="str">
        <f>MID(TablaPivotFinal[[#This Row],[Fecha]],1,4)</f>
        <v>2017</v>
      </c>
      <c r="AD415" t="str">
        <f>MID(TablaPivotFinal[[#This Row],[Fecha]],5,3)</f>
        <v>Jul</v>
      </c>
      <c r="AE415" s="1">
        <v>3967965200</v>
      </c>
      <c r="AF415" s="1">
        <v>15790.54839</v>
      </c>
    </row>
    <row r="416" spans="1:32" x14ac:dyDescent="0.3">
      <c r="A416" s="1" t="s">
        <v>159</v>
      </c>
      <c r="B416" s="1" t="s">
        <v>111</v>
      </c>
      <c r="C416">
        <v>2505</v>
      </c>
      <c r="D416" s="1" t="s">
        <v>160</v>
      </c>
      <c r="E416">
        <v>76</v>
      </c>
      <c r="F416" s="1" t="s">
        <v>161</v>
      </c>
      <c r="G416" s="1" t="s">
        <v>133</v>
      </c>
      <c r="H416" s="1" t="s">
        <v>111</v>
      </c>
      <c r="I416" s="1" t="s">
        <v>162</v>
      </c>
      <c r="J416" s="1" t="s">
        <v>135</v>
      </c>
      <c r="K416">
        <v>-1</v>
      </c>
      <c r="L416">
        <v>-1</v>
      </c>
      <c r="M416" s="1" t="s">
        <v>163</v>
      </c>
      <c r="N416">
        <v>8700</v>
      </c>
      <c r="O416">
        <v>10400</v>
      </c>
      <c r="P416">
        <v>28100</v>
      </c>
      <c r="Q416">
        <v>36400</v>
      </c>
      <c r="R416">
        <v>41900</v>
      </c>
      <c r="S416">
        <v>0</v>
      </c>
      <c r="T416">
        <v>0</v>
      </c>
      <c r="U416">
        <v>0</v>
      </c>
      <c r="V416">
        <v>0</v>
      </c>
      <c r="W416">
        <v>19800</v>
      </c>
      <c r="X416">
        <v>10000</v>
      </c>
      <c r="Y416">
        <v>3.5007221990000001</v>
      </c>
      <c r="Z416">
        <v>-76.44302716</v>
      </c>
      <c r="AA416" s="1" t="s">
        <v>49</v>
      </c>
      <c r="AB416">
        <v>3717943700</v>
      </c>
      <c r="AC416" t="str">
        <f>MID(TablaPivotFinal[[#This Row],[Fecha]],1,4)</f>
        <v>2017</v>
      </c>
      <c r="AD416" t="str">
        <f>MID(TablaPivotFinal[[#This Row],[Fecha]],5,3)</f>
        <v>Jun</v>
      </c>
      <c r="AE416" s="1">
        <v>3717943700</v>
      </c>
      <c r="AF416" s="1">
        <v>15555.6</v>
      </c>
    </row>
    <row r="417" spans="1:32" x14ac:dyDescent="0.3">
      <c r="A417" s="1" t="s">
        <v>159</v>
      </c>
      <c r="B417" s="1" t="s">
        <v>111</v>
      </c>
      <c r="C417">
        <v>2505</v>
      </c>
      <c r="D417" s="1" t="s">
        <v>160</v>
      </c>
      <c r="E417">
        <v>76</v>
      </c>
      <c r="F417" s="1" t="s">
        <v>161</v>
      </c>
      <c r="G417" s="1" t="s">
        <v>133</v>
      </c>
      <c r="H417" s="1" t="s">
        <v>111</v>
      </c>
      <c r="I417" s="1" t="s">
        <v>162</v>
      </c>
      <c r="J417" s="1" t="s">
        <v>135</v>
      </c>
      <c r="K417">
        <v>-1</v>
      </c>
      <c r="L417">
        <v>-1</v>
      </c>
      <c r="M417" s="1" t="s">
        <v>163</v>
      </c>
      <c r="N417">
        <v>8700</v>
      </c>
      <c r="O417">
        <v>10400</v>
      </c>
      <c r="P417">
        <v>28100</v>
      </c>
      <c r="Q417">
        <v>36400</v>
      </c>
      <c r="R417">
        <v>41900</v>
      </c>
      <c r="S417">
        <v>0</v>
      </c>
      <c r="T417">
        <v>0</v>
      </c>
      <c r="U417">
        <v>0</v>
      </c>
      <c r="V417">
        <v>0</v>
      </c>
      <c r="W417">
        <v>19800</v>
      </c>
      <c r="X417">
        <v>10000</v>
      </c>
      <c r="Y417">
        <v>3.5007221990000001</v>
      </c>
      <c r="Z417">
        <v>-76.44302716</v>
      </c>
      <c r="AA417" s="1" t="s">
        <v>51</v>
      </c>
      <c r="AB417">
        <v>3696703800</v>
      </c>
      <c r="AC417" t="str">
        <f>MID(TablaPivotFinal[[#This Row],[Fecha]],1,4)</f>
        <v>2017</v>
      </c>
      <c r="AD417" t="str">
        <f>MID(TablaPivotFinal[[#This Row],[Fecha]],5,3)</f>
        <v>Mar</v>
      </c>
      <c r="AE417" s="1">
        <v>3696703800</v>
      </c>
      <c r="AF417" s="1">
        <v>15067.77419</v>
      </c>
    </row>
    <row r="418" spans="1:32" x14ac:dyDescent="0.3">
      <c r="A418" s="1" t="s">
        <v>159</v>
      </c>
      <c r="B418" s="1" t="s">
        <v>111</v>
      </c>
      <c r="C418">
        <v>2505</v>
      </c>
      <c r="D418" s="1" t="s">
        <v>160</v>
      </c>
      <c r="E418">
        <v>76</v>
      </c>
      <c r="F418" s="1" t="s">
        <v>161</v>
      </c>
      <c r="G418" s="1" t="s">
        <v>133</v>
      </c>
      <c r="H418" s="1" t="s">
        <v>111</v>
      </c>
      <c r="I418" s="1" t="s">
        <v>162</v>
      </c>
      <c r="J418" s="1" t="s">
        <v>135</v>
      </c>
      <c r="K418">
        <v>-1</v>
      </c>
      <c r="L418">
        <v>-1</v>
      </c>
      <c r="M418" s="1" t="s">
        <v>163</v>
      </c>
      <c r="N418">
        <v>8700</v>
      </c>
      <c r="O418">
        <v>10400</v>
      </c>
      <c r="P418">
        <v>28100</v>
      </c>
      <c r="Q418">
        <v>36400</v>
      </c>
      <c r="R418">
        <v>41900</v>
      </c>
      <c r="S418">
        <v>0</v>
      </c>
      <c r="T418">
        <v>0</v>
      </c>
      <c r="U418">
        <v>0</v>
      </c>
      <c r="V418">
        <v>0</v>
      </c>
      <c r="W418">
        <v>19800</v>
      </c>
      <c r="X418">
        <v>10000</v>
      </c>
      <c r="Y418">
        <v>3.5007221990000001</v>
      </c>
      <c r="Z418">
        <v>-76.44302716</v>
      </c>
      <c r="AA418" s="1" t="s">
        <v>53</v>
      </c>
      <c r="AB418">
        <v>3693053600</v>
      </c>
      <c r="AC418" t="str">
        <f>MID(TablaPivotFinal[[#This Row],[Fecha]],1,4)</f>
        <v>2017</v>
      </c>
      <c r="AD418" t="str">
        <f>MID(TablaPivotFinal[[#This Row],[Fecha]],5,3)</f>
        <v>May</v>
      </c>
      <c r="AE418" s="1">
        <v>3693053600</v>
      </c>
      <c r="AF418" s="1">
        <v>15083.09677</v>
      </c>
    </row>
    <row r="419" spans="1:32" x14ac:dyDescent="0.3">
      <c r="A419" s="1" t="s">
        <v>159</v>
      </c>
      <c r="B419" s="1" t="s">
        <v>111</v>
      </c>
      <c r="C419">
        <v>2505</v>
      </c>
      <c r="D419" s="1" t="s">
        <v>160</v>
      </c>
      <c r="E419">
        <v>76</v>
      </c>
      <c r="F419" s="1" t="s">
        <v>161</v>
      </c>
      <c r="G419" s="1" t="s">
        <v>133</v>
      </c>
      <c r="H419" s="1" t="s">
        <v>111</v>
      </c>
      <c r="I419" s="1" t="s">
        <v>162</v>
      </c>
      <c r="J419" s="1" t="s">
        <v>135</v>
      </c>
      <c r="K419">
        <v>-1</v>
      </c>
      <c r="L419">
        <v>-1</v>
      </c>
      <c r="M419" s="1" t="s">
        <v>163</v>
      </c>
      <c r="N419">
        <v>8700</v>
      </c>
      <c r="O419">
        <v>10400</v>
      </c>
      <c r="P419">
        <v>28100</v>
      </c>
      <c r="Q419">
        <v>36400</v>
      </c>
      <c r="R419">
        <v>41900</v>
      </c>
      <c r="S419">
        <v>0</v>
      </c>
      <c r="T419">
        <v>0</v>
      </c>
      <c r="U419">
        <v>0</v>
      </c>
      <c r="V419">
        <v>0</v>
      </c>
      <c r="W419">
        <v>19800</v>
      </c>
      <c r="X419">
        <v>10000</v>
      </c>
      <c r="Y419">
        <v>3.5007221990000001</v>
      </c>
      <c r="Z419">
        <v>-76.44302716</v>
      </c>
      <c r="AA419" s="1" t="s">
        <v>55</v>
      </c>
      <c r="AB419">
        <v>3537194200</v>
      </c>
      <c r="AC419" t="str">
        <f>MID(TablaPivotFinal[[#This Row],[Fecha]],1,4)</f>
        <v>2017</v>
      </c>
      <c r="AD419" t="str">
        <f>MID(TablaPivotFinal[[#This Row],[Fecha]],5,3)</f>
        <v>Nov</v>
      </c>
      <c r="AE419" s="1">
        <v>3537194200</v>
      </c>
      <c r="AF419" s="1">
        <v>14937.266670000001</v>
      </c>
    </row>
    <row r="420" spans="1:32" x14ac:dyDescent="0.3">
      <c r="A420" s="1" t="s">
        <v>159</v>
      </c>
      <c r="B420" s="1" t="s">
        <v>111</v>
      </c>
      <c r="C420">
        <v>2505</v>
      </c>
      <c r="D420" s="1" t="s">
        <v>160</v>
      </c>
      <c r="E420">
        <v>76</v>
      </c>
      <c r="F420" s="1" t="s">
        <v>161</v>
      </c>
      <c r="G420" s="1" t="s">
        <v>133</v>
      </c>
      <c r="H420" s="1" t="s">
        <v>111</v>
      </c>
      <c r="I420" s="1" t="s">
        <v>162</v>
      </c>
      <c r="J420" s="1" t="s">
        <v>135</v>
      </c>
      <c r="K420">
        <v>-1</v>
      </c>
      <c r="L420">
        <v>-1</v>
      </c>
      <c r="M420" s="1" t="s">
        <v>163</v>
      </c>
      <c r="N420">
        <v>8700</v>
      </c>
      <c r="O420">
        <v>10400</v>
      </c>
      <c r="P420">
        <v>28100</v>
      </c>
      <c r="Q420">
        <v>36400</v>
      </c>
      <c r="R420">
        <v>41900</v>
      </c>
      <c r="S420">
        <v>0</v>
      </c>
      <c r="T420">
        <v>0</v>
      </c>
      <c r="U420">
        <v>0</v>
      </c>
      <c r="V420">
        <v>0</v>
      </c>
      <c r="W420">
        <v>19800</v>
      </c>
      <c r="X420">
        <v>10000</v>
      </c>
      <c r="Y420">
        <v>3.5007221990000001</v>
      </c>
      <c r="Z420">
        <v>-76.44302716</v>
      </c>
      <c r="AA420" s="1" t="s">
        <v>57</v>
      </c>
      <c r="AB420">
        <v>3483861100</v>
      </c>
      <c r="AC420" t="str">
        <f>MID(TablaPivotFinal[[#This Row],[Fecha]],1,4)</f>
        <v>2017</v>
      </c>
      <c r="AD420" t="str">
        <f>MID(TablaPivotFinal[[#This Row],[Fecha]],5,3)</f>
        <v>Oct</v>
      </c>
      <c r="AE420" s="1">
        <v>3483861100</v>
      </c>
      <c r="AF420" s="1">
        <v>14171.80645</v>
      </c>
    </row>
    <row r="421" spans="1:32" x14ac:dyDescent="0.3">
      <c r="A421" s="1" t="s">
        <v>159</v>
      </c>
      <c r="B421" s="1" t="s">
        <v>111</v>
      </c>
      <c r="C421">
        <v>2505</v>
      </c>
      <c r="D421" s="1" t="s">
        <v>160</v>
      </c>
      <c r="E421">
        <v>76</v>
      </c>
      <c r="F421" s="1" t="s">
        <v>161</v>
      </c>
      <c r="G421" s="1" t="s">
        <v>133</v>
      </c>
      <c r="H421" s="1" t="s">
        <v>111</v>
      </c>
      <c r="I421" s="1" t="s">
        <v>162</v>
      </c>
      <c r="J421" s="1" t="s">
        <v>135</v>
      </c>
      <c r="K421">
        <v>-1</v>
      </c>
      <c r="L421">
        <v>-1</v>
      </c>
      <c r="M421" s="1" t="s">
        <v>163</v>
      </c>
      <c r="N421">
        <v>8700</v>
      </c>
      <c r="O421">
        <v>10400</v>
      </c>
      <c r="P421">
        <v>28100</v>
      </c>
      <c r="Q421">
        <v>36400</v>
      </c>
      <c r="R421">
        <v>41900</v>
      </c>
      <c r="S421">
        <v>0</v>
      </c>
      <c r="T421">
        <v>0</v>
      </c>
      <c r="U421">
        <v>0</v>
      </c>
      <c r="V421">
        <v>0</v>
      </c>
      <c r="W421">
        <v>19800</v>
      </c>
      <c r="X421">
        <v>10000</v>
      </c>
      <c r="Y421">
        <v>3.5007221990000001</v>
      </c>
      <c r="Z421">
        <v>-76.44302716</v>
      </c>
      <c r="AA421" s="1" t="s">
        <v>59</v>
      </c>
      <c r="AB421">
        <v>3464762600</v>
      </c>
      <c r="AC421" t="str">
        <f>MID(TablaPivotFinal[[#This Row],[Fecha]],1,4)</f>
        <v>2017</v>
      </c>
      <c r="AD421" t="str">
        <f>MID(TablaPivotFinal[[#This Row],[Fecha]],5,3)</f>
        <v>Sep</v>
      </c>
      <c r="AE421" s="1">
        <v>3464762600</v>
      </c>
      <c r="AF421" s="1">
        <v>14505.43333</v>
      </c>
    </row>
    <row r="422" spans="1:32" x14ac:dyDescent="0.3">
      <c r="A422" s="1" t="s">
        <v>159</v>
      </c>
      <c r="B422" s="1" t="s">
        <v>111</v>
      </c>
      <c r="C422">
        <v>2505</v>
      </c>
      <c r="D422" s="1" t="s">
        <v>160</v>
      </c>
      <c r="E422">
        <v>76</v>
      </c>
      <c r="F422" s="1" t="s">
        <v>161</v>
      </c>
      <c r="G422" s="1" t="s">
        <v>133</v>
      </c>
      <c r="H422" s="1" t="s">
        <v>111</v>
      </c>
      <c r="I422" s="1" t="s">
        <v>162</v>
      </c>
      <c r="J422" s="1" t="s">
        <v>135</v>
      </c>
      <c r="K422">
        <v>-1</v>
      </c>
      <c r="L422">
        <v>-1</v>
      </c>
      <c r="M422" s="1" t="s">
        <v>163</v>
      </c>
      <c r="N422">
        <v>8700</v>
      </c>
      <c r="O422">
        <v>10400</v>
      </c>
      <c r="P422">
        <v>28100</v>
      </c>
      <c r="Q422">
        <v>36400</v>
      </c>
      <c r="R422">
        <v>41900</v>
      </c>
      <c r="S422">
        <v>0</v>
      </c>
      <c r="T422">
        <v>0</v>
      </c>
      <c r="U422">
        <v>0</v>
      </c>
      <c r="V422">
        <v>0</v>
      </c>
      <c r="W422">
        <v>19800</v>
      </c>
      <c r="X422">
        <v>10000</v>
      </c>
      <c r="Y422">
        <v>3.5007221990000001</v>
      </c>
      <c r="Z422">
        <v>-76.44302716</v>
      </c>
      <c r="AA422" s="1" t="s">
        <v>61</v>
      </c>
      <c r="AB422">
        <v>3698563500</v>
      </c>
      <c r="AC422" t="str">
        <f>MID(TablaPivotFinal[[#This Row],[Fecha]],1,4)</f>
        <v>2018</v>
      </c>
      <c r="AD422" t="str">
        <f>MID(TablaPivotFinal[[#This Row],[Fecha]],5,3)</f>
        <v>Abr</v>
      </c>
      <c r="AE422" s="1">
        <v>3698563500</v>
      </c>
      <c r="AF422" s="1">
        <v>452376</v>
      </c>
    </row>
    <row r="423" spans="1:32" x14ac:dyDescent="0.3">
      <c r="A423" s="1" t="s">
        <v>159</v>
      </c>
      <c r="B423" s="1" t="s">
        <v>111</v>
      </c>
      <c r="C423">
        <v>2505</v>
      </c>
      <c r="D423" s="1" t="s">
        <v>160</v>
      </c>
      <c r="E423">
        <v>76</v>
      </c>
      <c r="F423" s="1" t="s">
        <v>161</v>
      </c>
      <c r="G423" s="1" t="s">
        <v>133</v>
      </c>
      <c r="H423" s="1" t="s">
        <v>111</v>
      </c>
      <c r="I423" s="1" t="s">
        <v>162</v>
      </c>
      <c r="J423" s="1" t="s">
        <v>135</v>
      </c>
      <c r="K423">
        <v>-1</v>
      </c>
      <c r="L423">
        <v>-1</v>
      </c>
      <c r="M423" s="1" t="s">
        <v>163</v>
      </c>
      <c r="N423">
        <v>8700</v>
      </c>
      <c r="O423">
        <v>10400</v>
      </c>
      <c r="P423">
        <v>28100</v>
      </c>
      <c r="Q423">
        <v>36400</v>
      </c>
      <c r="R423">
        <v>41900</v>
      </c>
      <c r="S423">
        <v>0</v>
      </c>
      <c r="T423">
        <v>0</v>
      </c>
      <c r="U423">
        <v>0</v>
      </c>
      <c r="V423">
        <v>0</v>
      </c>
      <c r="W423">
        <v>19800</v>
      </c>
      <c r="X423">
        <v>10000</v>
      </c>
      <c r="Y423">
        <v>3.5007221990000001</v>
      </c>
      <c r="Z423">
        <v>-76.44302716</v>
      </c>
      <c r="AA423" s="1" t="s">
        <v>63</v>
      </c>
      <c r="AB423">
        <v>4044948900</v>
      </c>
      <c r="AC423" t="str">
        <f>MID(TablaPivotFinal[[#This Row],[Fecha]],1,4)</f>
        <v>2018</v>
      </c>
      <c r="AD423" t="str">
        <f>MID(TablaPivotFinal[[#This Row],[Fecha]],5,3)</f>
        <v>Ago</v>
      </c>
      <c r="AE423" s="1">
        <v>4044948900</v>
      </c>
      <c r="AF423" s="1">
        <v>487530</v>
      </c>
    </row>
    <row r="424" spans="1:32" x14ac:dyDescent="0.3">
      <c r="A424" s="1" t="s">
        <v>159</v>
      </c>
      <c r="B424" s="1" t="s">
        <v>111</v>
      </c>
      <c r="C424">
        <v>2505</v>
      </c>
      <c r="D424" s="1" t="s">
        <v>160</v>
      </c>
      <c r="E424">
        <v>76</v>
      </c>
      <c r="F424" s="1" t="s">
        <v>161</v>
      </c>
      <c r="G424" s="1" t="s">
        <v>133</v>
      </c>
      <c r="H424" s="1" t="s">
        <v>111</v>
      </c>
      <c r="I424" s="1" t="s">
        <v>162</v>
      </c>
      <c r="J424" s="1" t="s">
        <v>135</v>
      </c>
      <c r="K424">
        <v>-1</v>
      </c>
      <c r="L424">
        <v>-1</v>
      </c>
      <c r="M424" s="1" t="s">
        <v>163</v>
      </c>
      <c r="N424">
        <v>8700</v>
      </c>
      <c r="O424">
        <v>10400</v>
      </c>
      <c r="P424">
        <v>28100</v>
      </c>
      <c r="Q424">
        <v>36400</v>
      </c>
      <c r="R424">
        <v>41900</v>
      </c>
      <c r="S424">
        <v>0</v>
      </c>
      <c r="T424">
        <v>0</v>
      </c>
      <c r="U424">
        <v>0</v>
      </c>
      <c r="V424">
        <v>0</v>
      </c>
      <c r="W424">
        <v>19800</v>
      </c>
      <c r="X424">
        <v>10000</v>
      </c>
      <c r="Y424">
        <v>3.5007221990000001</v>
      </c>
      <c r="Z424">
        <v>-76.44302716</v>
      </c>
      <c r="AA424" s="1" t="s">
        <v>65</v>
      </c>
      <c r="AB424">
        <v>0</v>
      </c>
      <c r="AC424" t="str">
        <f>MID(TablaPivotFinal[[#This Row],[Fecha]],1,4)</f>
        <v>2018</v>
      </c>
      <c r="AD424" t="str">
        <f>MID(TablaPivotFinal[[#This Row],[Fecha]],5,3)</f>
        <v>Dic</v>
      </c>
      <c r="AE424" s="1">
        <v>0</v>
      </c>
      <c r="AF424" s="1">
        <v>0</v>
      </c>
    </row>
    <row r="425" spans="1:32" x14ac:dyDescent="0.3">
      <c r="A425" s="1" t="s">
        <v>159</v>
      </c>
      <c r="B425" s="1" t="s">
        <v>111</v>
      </c>
      <c r="C425">
        <v>2505</v>
      </c>
      <c r="D425" s="1" t="s">
        <v>160</v>
      </c>
      <c r="E425">
        <v>76</v>
      </c>
      <c r="F425" s="1" t="s">
        <v>161</v>
      </c>
      <c r="G425" s="1" t="s">
        <v>133</v>
      </c>
      <c r="H425" s="1" t="s">
        <v>111</v>
      </c>
      <c r="I425" s="1" t="s">
        <v>162</v>
      </c>
      <c r="J425" s="1" t="s">
        <v>135</v>
      </c>
      <c r="K425">
        <v>-1</v>
      </c>
      <c r="L425">
        <v>-1</v>
      </c>
      <c r="M425" s="1" t="s">
        <v>163</v>
      </c>
      <c r="N425">
        <v>8700</v>
      </c>
      <c r="O425">
        <v>10400</v>
      </c>
      <c r="P425">
        <v>28100</v>
      </c>
      <c r="Q425">
        <v>36400</v>
      </c>
      <c r="R425">
        <v>41900</v>
      </c>
      <c r="S425">
        <v>0</v>
      </c>
      <c r="T425">
        <v>0</v>
      </c>
      <c r="U425">
        <v>0</v>
      </c>
      <c r="V425">
        <v>0</v>
      </c>
      <c r="W425">
        <v>19800</v>
      </c>
      <c r="X425">
        <v>10000</v>
      </c>
      <c r="Y425">
        <v>3.5007221990000001</v>
      </c>
      <c r="Z425">
        <v>-76.44302716</v>
      </c>
      <c r="AA425" s="1" t="s">
        <v>67</v>
      </c>
      <c r="AB425">
        <v>3797149000</v>
      </c>
      <c r="AC425" t="str">
        <f>MID(TablaPivotFinal[[#This Row],[Fecha]],1,4)</f>
        <v>2018</v>
      </c>
      <c r="AD425" t="str">
        <f>MID(TablaPivotFinal[[#This Row],[Fecha]],5,3)</f>
        <v>Ene</v>
      </c>
      <c r="AE425" s="1">
        <v>3797149000</v>
      </c>
      <c r="AF425" s="1">
        <v>469229</v>
      </c>
    </row>
    <row r="426" spans="1:32" x14ac:dyDescent="0.3">
      <c r="A426" s="1" t="s">
        <v>159</v>
      </c>
      <c r="B426" s="1" t="s">
        <v>111</v>
      </c>
      <c r="C426">
        <v>2505</v>
      </c>
      <c r="D426" s="1" t="s">
        <v>160</v>
      </c>
      <c r="E426">
        <v>76</v>
      </c>
      <c r="F426" s="1" t="s">
        <v>161</v>
      </c>
      <c r="G426" s="1" t="s">
        <v>133</v>
      </c>
      <c r="H426" s="1" t="s">
        <v>111</v>
      </c>
      <c r="I426" s="1" t="s">
        <v>162</v>
      </c>
      <c r="J426" s="1" t="s">
        <v>135</v>
      </c>
      <c r="K426">
        <v>-1</v>
      </c>
      <c r="L426">
        <v>-1</v>
      </c>
      <c r="M426" s="1" t="s">
        <v>163</v>
      </c>
      <c r="N426">
        <v>8700</v>
      </c>
      <c r="O426">
        <v>10400</v>
      </c>
      <c r="P426">
        <v>28100</v>
      </c>
      <c r="Q426">
        <v>36400</v>
      </c>
      <c r="R426">
        <v>41900</v>
      </c>
      <c r="S426">
        <v>0</v>
      </c>
      <c r="T426">
        <v>0</v>
      </c>
      <c r="U426">
        <v>0</v>
      </c>
      <c r="V426">
        <v>0</v>
      </c>
      <c r="W426">
        <v>19800</v>
      </c>
      <c r="X426">
        <v>10000</v>
      </c>
      <c r="Y426">
        <v>3.5007221990000001</v>
      </c>
      <c r="Z426">
        <v>-76.44302716</v>
      </c>
      <c r="AA426" s="1" t="s">
        <v>69</v>
      </c>
      <c r="AB426">
        <v>3499018400</v>
      </c>
      <c r="AC426" t="str">
        <f>MID(TablaPivotFinal[[#This Row],[Fecha]],1,4)</f>
        <v>2018</v>
      </c>
      <c r="AD426" t="str">
        <f>MID(TablaPivotFinal[[#This Row],[Fecha]],5,3)</f>
        <v>Feb</v>
      </c>
      <c r="AE426" s="1">
        <v>3499018400</v>
      </c>
      <c r="AF426" s="1">
        <v>423858</v>
      </c>
    </row>
    <row r="427" spans="1:32" x14ac:dyDescent="0.3">
      <c r="A427" s="1" t="s">
        <v>159</v>
      </c>
      <c r="B427" s="1" t="s">
        <v>111</v>
      </c>
      <c r="C427">
        <v>2505</v>
      </c>
      <c r="D427" s="1" t="s">
        <v>160</v>
      </c>
      <c r="E427">
        <v>76</v>
      </c>
      <c r="F427" s="1" t="s">
        <v>161</v>
      </c>
      <c r="G427" s="1" t="s">
        <v>133</v>
      </c>
      <c r="H427" s="1" t="s">
        <v>111</v>
      </c>
      <c r="I427" s="1" t="s">
        <v>162</v>
      </c>
      <c r="J427" s="1" t="s">
        <v>135</v>
      </c>
      <c r="K427">
        <v>-1</v>
      </c>
      <c r="L427">
        <v>-1</v>
      </c>
      <c r="M427" s="1" t="s">
        <v>163</v>
      </c>
      <c r="N427">
        <v>8700</v>
      </c>
      <c r="O427">
        <v>10400</v>
      </c>
      <c r="P427">
        <v>28100</v>
      </c>
      <c r="Q427">
        <v>36400</v>
      </c>
      <c r="R427">
        <v>41900</v>
      </c>
      <c r="S427">
        <v>0</v>
      </c>
      <c r="T427">
        <v>0</v>
      </c>
      <c r="U427">
        <v>0</v>
      </c>
      <c r="V427">
        <v>0</v>
      </c>
      <c r="W427">
        <v>19800</v>
      </c>
      <c r="X427">
        <v>10000</v>
      </c>
      <c r="Y427">
        <v>3.5007221990000001</v>
      </c>
      <c r="Z427">
        <v>-76.44302716</v>
      </c>
      <c r="AA427" s="1" t="s">
        <v>71</v>
      </c>
      <c r="AB427">
        <v>4041849000</v>
      </c>
      <c r="AC427" t="str">
        <f>MID(TablaPivotFinal[[#This Row],[Fecha]],1,4)</f>
        <v>2018</v>
      </c>
      <c r="AD427" t="str">
        <f>MID(TablaPivotFinal[[#This Row],[Fecha]],5,3)</f>
        <v>Jul</v>
      </c>
      <c r="AE427" s="1">
        <v>4041849000</v>
      </c>
      <c r="AF427" s="1">
        <v>488886</v>
      </c>
    </row>
    <row r="428" spans="1:32" x14ac:dyDescent="0.3">
      <c r="A428" s="1" t="s">
        <v>159</v>
      </c>
      <c r="B428" s="1" t="s">
        <v>111</v>
      </c>
      <c r="C428">
        <v>2505</v>
      </c>
      <c r="D428" s="1" t="s">
        <v>160</v>
      </c>
      <c r="E428">
        <v>76</v>
      </c>
      <c r="F428" s="1" t="s">
        <v>161</v>
      </c>
      <c r="G428" s="1" t="s">
        <v>133</v>
      </c>
      <c r="H428" s="1" t="s">
        <v>111</v>
      </c>
      <c r="I428" s="1" t="s">
        <v>162</v>
      </c>
      <c r="J428" s="1" t="s">
        <v>135</v>
      </c>
      <c r="K428">
        <v>-1</v>
      </c>
      <c r="L428">
        <v>-1</v>
      </c>
      <c r="M428" s="1" t="s">
        <v>163</v>
      </c>
      <c r="N428">
        <v>8700</v>
      </c>
      <c r="O428">
        <v>10400</v>
      </c>
      <c r="P428">
        <v>28100</v>
      </c>
      <c r="Q428">
        <v>36400</v>
      </c>
      <c r="R428">
        <v>41900</v>
      </c>
      <c r="S428">
        <v>0</v>
      </c>
      <c r="T428">
        <v>0</v>
      </c>
      <c r="U428">
        <v>0</v>
      </c>
      <c r="V428">
        <v>0</v>
      </c>
      <c r="W428">
        <v>19800</v>
      </c>
      <c r="X428">
        <v>10000</v>
      </c>
      <c r="Y428">
        <v>3.5007221990000001</v>
      </c>
      <c r="Z428">
        <v>-76.44302716</v>
      </c>
      <c r="AA428" s="1" t="s">
        <v>73</v>
      </c>
      <c r="AB428">
        <v>3806070700</v>
      </c>
      <c r="AC428" t="str">
        <f>MID(TablaPivotFinal[[#This Row],[Fecha]],1,4)</f>
        <v>2018</v>
      </c>
      <c r="AD428" t="str">
        <f>MID(TablaPivotFinal[[#This Row],[Fecha]],5,3)</f>
        <v>Jun</v>
      </c>
      <c r="AE428" s="1">
        <v>3806070700</v>
      </c>
      <c r="AF428" s="1">
        <v>460400</v>
      </c>
    </row>
    <row r="429" spans="1:32" x14ac:dyDescent="0.3">
      <c r="A429" s="1" t="s">
        <v>159</v>
      </c>
      <c r="B429" s="1" t="s">
        <v>111</v>
      </c>
      <c r="C429">
        <v>2505</v>
      </c>
      <c r="D429" s="1" t="s">
        <v>160</v>
      </c>
      <c r="E429">
        <v>76</v>
      </c>
      <c r="F429" s="1" t="s">
        <v>161</v>
      </c>
      <c r="G429" s="1" t="s">
        <v>133</v>
      </c>
      <c r="H429" s="1" t="s">
        <v>111</v>
      </c>
      <c r="I429" s="1" t="s">
        <v>162</v>
      </c>
      <c r="J429" s="1" t="s">
        <v>135</v>
      </c>
      <c r="K429">
        <v>-1</v>
      </c>
      <c r="L429">
        <v>-1</v>
      </c>
      <c r="M429" s="1" t="s">
        <v>163</v>
      </c>
      <c r="N429">
        <v>8700</v>
      </c>
      <c r="O429">
        <v>10400</v>
      </c>
      <c r="P429">
        <v>28100</v>
      </c>
      <c r="Q429">
        <v>36400</v>
      </c>
      <c r="R429">
        <v>41900</v>
      </c>
      <c r="S429">
        <v>0</v>
      </c>
      <c r="T429">
        <v>0</v>
      </c>
      <c r="U429">
        <v>0</v>
      </c>
      <c r="V429">
        <v>0</v>
      </c>
      <c r="W429">
        <v>19800</v>
      </c>
      <c r="X429">
        <v>10000</v>
      </c>
      <c r="Y429">
        <v>3.5007221990000001</v>
      </c>
      <c r="Z429">
        <v>-76.44302716</v>
      </c>
      <c r="AA429" s="1" t="s">
        <v>75</v>
      </c>
      <c r="AB429">
        <v>3893755600</v>
      </c>
      <c r="AC429" t="str">
        <f>MID(TablaPivotFinal[[#This Row],[Fecha]],1,4)</f>
        <v>2018</v>
      </c>
      <c r="AD429" t="str">
        <f>MID(TablaPivotFinal[[#This Row],[Fecha]],5,3)</f>
        <v>Mar</v>
      </c>
      <c r="AE429" s="1">
        <v>3893755600</v>
      </c>
      <c r="AF429" s="1">
        <v>472464</v>
      </c>
    </row>
    <row r="430" spans="1:32" x14ac:dyDescent="0.3">
      <c r="A430" s="1" t="s">
        <v>159</v>
      </c>
      <c r="B430" s="1" t="s">
        <v>111</v>
      </c>
      <c r="C430">
        <v>2505</v>
      </c>
      <c r="D430" s="1" t="s">
        <v>160</v>
      </c>
      <c r="E430">
        <v>76</v>
      </c>
      <c r="F430" s="1" t="s">
        <v>161</v>
      </c>
      <c r="G430" s="1" t="s">
        <v>133</v>
      </c>
      <c r="H430" s="1" t="s">
        <v>111</v>
      </c>
      <c r="I430" s="1" t="s">
        <v>162</v>
      </c>
      <c r="J430" s="1" t="s">
        <v>135</v>
      </c>
      <c r="K430">
        <v>-1</v>
      </c>
      <c r="L430">
        <v>-1</v>
      </c>
      <c r="M430" s="1" t="s">
        <v>163</v>
      </c>
      <c r="N430">
        <v>8700</v>
      </c>
      <c r="O430">
        <v>10400</v>
      </c>
      <c r="P430">
        <v>28100</v>
      </c>
      <c r="Q430">
        <v>36400</v>
      </c>
      <c r="R430">
        <v>41900</v>
      </c>
      <c r="S430">
        <v>0</v>
      </c>
      <c r="T430">
        <v>0</v>
      </c>
      <c r="U430">
        <v>0</v>
      </c>
      <c r="V430">
        <v>0</v>
      </c>
      <c r="W430">
        <v>19800</v>
      </c>
      <c r="X430">
        <v>10000</v>
      </c>
      <c r="Y430">
        <v>3.5007221990000001</v>
      </c>
      <c r="Z430">
        <v>-76.44302716</v>
      </c>
      <c r="AA430" s="1" t="s">
        <v>77</v>
      </c>
      <c r="AB430">
        <v>3831154200</v>
      </c>
      <c r="AC430" t="str">
        <f>MID(TablaPivotFinal[[#This Row],[Fecha]],1,4)</f>
        <v>2018</v>
      </c>
      <c r="AD430" t="str">
        <f>MID(TablaPivotFinal[[#This Row],[Fecha]],5,3)</f>
        <v>May</v>
      </c>
      <c r="AE430" s="1">
        <v>3831154200</v>
      </c>
      <c r="AF430" s="1">
        <v>467533</v>
      </c>
    </row>
    <row r="431" spans="1:32" x14ac:dyDescent="0.3">
      <c r="A431" s="1" t="s">
        <v>159</v>
      </c>
      <c r="B431" s="1" t="s">
        <v>111</v>
      </c>
      <c r="C431">
        <v>2505</v>
      </c>
      <c r="D431" s="1" t="s">
        <v>160</v>
      </c>
      <c r="E431">
        <v>76</v>
      </c>
      <c r="F431" s="1" t="s">
        <v>161</v>
      </c>
      <c r="G431" s="1" t="s">
        <v>133</v>
      </c>
      <c r="H431" s="1" t="s">
        <v>111</v>
      </c>
      <c r="I431" s="1" t="s">
        <v>162</v>
      </c>
      <c r="J431" s="1" t="s">
        <v>135</v>
      </c>
      <c r="K431">
        <v>-1</v>
      </c>
      <c r="L431">
        <v>-1</v>
      </c>
      <c r="M431" s="1" t="s">
        <v>163</v>
      </c>
      <c r="N431">
        <v>8700</v>
      </c>
      <c r="O431">
        <v>10400</v>
      </c>
      <c r="P431">
        <v>28100</v>
      </c>
      <c r="Q431">
        <v>36400</v>
      </c>
      <c r="R431">
        <v>41900</v>
      </c>
      <c r="S431">
        <v>0</v>
      </c>
      <c r="T431">
        <v>0</v>
      </c>
      <c r="U431">
        <v>0</v>
      </c>
      <c r="V431">
        <v>0</v>
      </c>
      <c r="W431">
        <v>19800</v>
      </c>
      <c r="X431">
        <v>10000</v>
      </c>
      <c r="Y431">
        <v>3.5007221990000001</v>
      </c>
      <c r="Z431">
        <v>-76.44302716</v>
      </c>
      <c r="AA431" s="1" t="s">
        <v>79</v>
      </c>
      <c r="AB431">
        <v>0</v>
      </c>
      <c r="AC431" t="str">
        <f>MID(TablaPivotFinal[[#This Row],[Fecha]],1,4)</f>
        <v>2018</v>
      </c>
      <c r="AD431" t="str">
        <f>MID(TablaPivotFinal[[#This Row],[Fecha]],5,3)</f>
        <v>Nov</v>
      </c>
      <c r="AE431" s="1">
        <v>0</v>
      </c>
      <c r="AF431" s="1">
        <v>0</v>
      </c>
    </row>
    <row r="432" spans="1:32" x14ac:dyDescent="0.3">
      <c r="A432" s="1" t="s">
        <v>159</v>
      </c>
      <c r="B432" s="1" t="s">
        <v>111</v>
      </c>
      <c r="C432">
        <v>2505</v>
      </c>
      <c r="D432" s="1" t="s">
        <v>160</v>
      </c>
      <c r="E432">
        <v>76</v>
      </c>
      <c r="F432" s="1" t="s">
        <v>161</v>
      </c>
      <c r="G432" s="1" t="s">
        <v>133</v>
      </c>
      <c r="H432" s="1" t="s">
        <v>111</v>
      </c>
      <c r="I432" s="1" t="s">
        <v>162</v>
      </c>
      <c r="J432" s="1" t="s">
        <v>135</v>
      </c>
      <c r="K432">
        <v>-1</v>
      </c>
      <c r="L432">
        <v>-1</v>
      </c>
      <c r="M432" s="1" t="s">
        <v>163</v>
      </c>
      <c r="N432">
        <v>8700</v>
      </c>
      <c r="O432">
        <v>10400</v>
      </c>
      <c r="P432">
        <v>28100</v>
      </c>
      <c r="Q432">
        <v>36400</v>
      </c>
      <c r="R432">
        <v>41900</v>
      </c>
      <c r="S432">
        <v>0</v>
      </c>
      <c r="T432">
        <v>0</v>
      </c>
      <c r="U432">
        <v>0</v>
      </c>
      <c r="V432">
        <v>0</v>
      </c>
      <c r="W432">
        <v>19800</v>
      </c>
      <c r="X432">
        <v>10000</v>
      </c>
      <c r="Y432">
        <v>3.5007221990000001</v>
      </c>
      <c r="Z432">
        <v>-76.44302716</v>
      </c>
      <c r="AA432" s="1" t="s">
        <v>81</v>
      </c>
      <c r="AB432">
        <v>4006129100</v>
      </c>
      <c r="AC432" t="str">
        <f>MID(TablaPivotFinal[[#This Row],[Fecha]],1,4)</f>
        <v>2018</v>
      </c>
      <c r="AD432" t="str">
        <f>MID(TablaPivotFinal[[#This Row],[Fecha]],5,3)</f>
        <v>Oct</v>
      </c>
      <c r="AE432" s="1">
        <v>4006129100</v>
      </c>
      <c r="AF432" s="1">
        <v>489194</v>
      </c>
    </row>
    <row r="433" spans="1:32" x14ac:dyDescent="0.3">
      <c r="A433" s="1" t="s">
        <v>159</v>
      </c>
      <c r="B433" s="1" t="s">
        <v>111</v>
      </c>
      <c r="C433">
        <v>2505</v>
      </c>
      <c r="D433" s="1" t="s">
        <v>160</v>
      </c>
      <c r="E433">
        <v>76</v>
      </c>
      <c r="F433" s="1" t="s">
        <v>161</v>
      </c>
      <c r="G433" s="1" t="s">
        <v>133</v>
      </c>
      <c r="H433" s="1" t="s">
        <v>111</v>
      </c>
      <c r="I433" s="1" t="s">
        <v>162</v>
      </c>
      <c r="J433" s="1" t="s">
        <v>135</v>
      </c>
      <c r="K433">
        <v>-1</v>
      </c>
      <c r="L433">
        <v>-1</v>
      </c>
      <c r="M433" s="1" t="s">
        <v>163</v>
      </c>
      <c r="N433">
        <v>8700</v>
      </c>
      <c r="O433">
        <v>10400</v>
      </c>
      <c r="P433">
        <v>28100</v>
      </c>
      <c r="Q433">
        <v>36400</v>
      </c>
      <c r="R433">
        <v>41900</v>
      </c>
      <c r="S433">
        <v>0</v>
      </c>
      <c r="T433">
        <v>0</v>
      </c>
      <c r="U433">
        <v>0</v>
      </c>
      <c r="V433">
        <v>0</v>
      </c>
      <c r="W433">
        <v>19800</v>
      </c>
      <c r="X433">
        <v>10000</v>
      </c>
      <c r="Y433">
        <v>3.5007221990000001</v>
      </c>
      <c r="Z433">
        <v>-76.44302716</v>
      </c>
      <c r="AA433" s="1" t="s">
        <v>83</v>
      </c>
      <c r="AB433">
        <v>3821469900</v>
      </c>
      <c r="AC433" t="str">
        <f>MID(TablaPivotFinal[[#This Row],[Fecha]],1,4)</f>
        <v>2018</v>
      </c>
      <c r="AD433" t="str">
        <f>MID(TablaPivotFinal[[#This Row],[Fecha]],5,3)</f>
        <v>Sep</v>
      </c>
      <c r="AE433" s="1">
        <v>3821469900</v>
      </c>
      <c r="AF433" s="1">
        <v>462452</v>
      </c>
    </row>
    <row r="434" spans="1:32" x14ac:dyDescent="0.3">
      <c r="A434" s="1" t="s">
        <v>164</v>
      </c>
      <c r="B434" s="1" t="s">
        <v>111</v>
      </c>
      <c r="C434">
        <v>2505</v>
      </c>
      <c r="D434" s="1" t="s">
        <v>160</v>
      </c>
      <c r="E434">
        <v>76</v>
      </c>
      <c r="F434" s="1" t="s">
        <v>165</v>
      </c>
      <c r="G434" s="1" t="s">
        <v>133</v>
      </c>
      <c r="H434" s="1" t="s">
        <v>111</v>
      </c>
      <c r="I434" s="1" t="s">
        <v>162</v>
      </c>
      <c r="J434" s="1" t="s">
        <v>135</v>
      </c>
      <c r="K434">
        <v>-1</v>
      </c>
      <c r="L434">
        <v>-1</v>
      </c>
      <c r="M434" s="1" t="s">
        <v>166</v>
      </c>
      <c r="N434">
        <v>8700</v>
      </c>
      <c r="O434">
        <v>10400</v>
      </c>
      <c r="P434">
        <v>28100</v>
      </c>
      <c r="Q434">
        <v>36400</v>
      </c>
      <c r="R434">
        <v>41900</v>
      </c>
      <c r="S434">
        <v>0</v>
      </c>
      <c r="T434">
        <v>0</v>
      </c>
      <c r="U434">
        <v>0</v>
      </c>
      <c r="V434">
        <v>0</v>
      </c>
      <c r="W434">
        <v>19800</v>
      </c>
      <c r="X434">
        <v>10000</v>
      </c>
      <c r="Y434">
        <v>3.523539983</v>
      </c>
      <c r="Z434">
        <v>-76.343163730000001</v>
      </c>
      <c r="AA434" s="1" t="s">
        <v>13</v>
      </c>
      <c r="AB434">
        <v>2181987600</v>
      </c>
      <c r="AC434" t="str">
        <f>MID(TablaPivotFinal[[#This Row],[Fecha]],1,4)</f>
        <v>2016</v>
      </c>
      <c r="AD434" t="str">
        <f>MID(TablaPivotFinal[[#This Row],[Fecha]],5,3)</f>
        <v>Abr</v>
      </c>
      <c r="AE434" s="1">
        <v>2181987600</v>
      </c>
      <c r="AF434" s="1">
        <v>275667</v>
      </c>
    </row>
    <row r="435" spans="1:32" x14ac:dyDescent="0.3">
      <c r="A435" s="1" t="s">
        <v>164</v>
      </c>
      <c r="B435" s="1" t="s">
        <v>111</v>
      </c>
      <c r="C435">
        <v>2505</v>
      </c>
      <c r="D435" s="1" t="s">
        <v>160</v>
      </c>
      <c r="E435">
        <v>76</v>
      </c>
      <c r="F435" s="1" t="s">
        <v>165</v>
      </c>
      <c r="G435" s="1" t="s">
        <v>133</v>
      </c>
      <c r="H435" s="1" t="s">
        <v>111</v>
      </c>
      <c r="I435" s="1" t="s">
        <v>162</v>
      </c>
      <c r="J435" s="1" t="s">
        <v>135</v>
      </c>
      <c r="K435">
        <v>-1</v>
      </c>
      <c r="L435">
        <v>-1</v>
      </c>
      <c r="M435" s="1" t="s">
        <v>166</v>
      </c>
      <c r="N435">
        <v>8700</v>
      </c>
      <c r="O435">
        <v>10400</v>
      </c>
      <c r="P435">
        <v>28100</v>
      </c>
      <c r="Q435">
        <v>36400</v>
      </c>
      <c r="R435">
        <v>41900</v>
      </c>
      <c r="S435">
        <v>0</v>
      </c>
      <c r="T435">
        <v>0</v>
      </c>
      <c r="U435">
        <v>0</v>
      </c>
      <c r="V435">
        <v>0</v>
      </c>
      <c r="W435">
        <v>19800</v>
      </c>
      <c r="X435">
        <v>10000</v>
      </c>
      <c r="Y435">
        <v>3.523539983</v>
      </c>
      <c r="Z435">
        <v>-76.343163730000001</v>
      </c>
      <c r="AA435" s="1" t="s">
        <v>15</v>
      </c>
      <c r="AB435">
        <v>2477328200</v>
      </c>
      <c r="AC435" t="str">
        <f>MID(TablaPivotFinal[[#This Row],[Fecha]],1,4)</f>
        <v>2016</v>
      </c>
      <c r="AD435" t="str">
        <f>MID(TablaPivotFinal[[#This Row],[Fecha]],5,3)</f>
        <v>Ago</v>
      </c>
      <c r="AE435" s="1">
        <v>2477328200</v>
      </c>
      <c r="AF435" s="1">
        <v>307524</v>
      </c>
    </row>
    <row r="436" spans="1:32" x14ac:dyDescent="0.3">
      <c r="A436" s="1" t="s">
        <v>164</v>
      </c>
      <c r="B436" s="1" t="s">
        <v>111</v>
      </c>
      <c r="C436">
        <v>2505</v>
      </c>
      <c r="D436" s="1" t="s">
        <v>160</v>
      </c>
      <c r="E436">
        <v>76</v>
      </c>
      <c r="F436" s="1" t="s">
        <v>165</v>
      </c>
      <c r="G436" s="1" t="s">
        <v>133</v>
      </c>
      <c r="H436" s="1" t="s">
        <v>111</v>
      </c>
      <c r="I436" s="1" t="s">
        <v>162</v>
      </c>
      <c r="J436" s="1" t="s">
        <v>135</v>
      </c>
      <c r="K436">
        <v>-1</v>
      </c>
      <c r="L436">
        <v>-1</v>
      </c>
      <c r="M436" s="1" t="s">
        <v>166</v>
      </c>
      <c r="N436">
        <v>8700</v>
      </c>
      <c r="O436">
        <v>10400</v>
      </c>
      <c r="P436">
        <v>28100</v>
      </c>
      <c r="Q436">
        <v>36400</v>
      </c>
      <c r="R436">
        <v>41900</v>
      </c>
      <c r="S436">
        <v>0</v>
      </c>
      <c r="T436">
        <v>0</v>
      </c>
      <c r="U436">
        <v>0</v>
      </c>
      <c r="V436">
        <v>0</v>
      </c>
      <c r="W436">
        <v>19800</v>
      </c>
      <c r="X436">
        <v>10000</v>
      </c>
      <c r="Y436">
        <v>3.523539983</v>
      </c>
      <c r="Z436">
        <v>-76.343163730000001</v>
      </c>
      <c r="AA436" s="1" t="s">
        <v>17</v>
      </c>
      <c r="AB436">
        <v>2729016900</v>
      </c>
      <c r="AC436" t="str">
        <f>MID(TablaPivotFinal[[#This Row],[Fecha]],1,4)</f>
        <v>2016</v>
      </c>
      <c r="AD436" t="str">
        <f>MID(TablaPivotFinal[[#This Row],[Fecha]],5,3)</f>
        <v>Dic</v>
      </c>
      <c r="AE436" s="1">
        <v>2729016900</v>
      </c>
      <c r="AF436" s="1">
        <v>350669</v>
      </c>
    </row>
    <row r="437" spans="1:32" x14ac:dyDescent="0.3">
      <c r="A437" s="1" t="s">
        <v>164</v>
      </c>
      <c r="B437" s="1" t="s">
        <v>111</v>
      </c>
      <c r="C437">
        <v>2505</v>
      </c>
      <c r="D437" s="1" t="s">
        <v>160</v>
      </c>
      <c r="E437">
        <v>76</v>
      </c>
      <c r="F437" s="1" t="s">
        <v>165</v>
      </c>
      <c r="G437" s="1" t="s">
        <v>133</v>
      </c>
      <c r="H437" s="1" t="s">
        <v>111</v>
      </c>
      <c r="I437" s="1" t="s">
        <v>162</v>
      </c>
      <c r="J437" s="1" t="s">
        <v>135</v>
      </c>
      <c r="K437">
        <v>-1</v>
      </c>
      <c r="L437">
        <v>-1</v>
      </c>
      <c r="M437" s="1" t="s">
        <v>166</v>
      </c>
      <c r="N437">
        <v>8700</v>
      </c>
      <c r="O437">
        <v>10400</v>
      </c>
      <c r="P437">
        <v>28100</v>
      </c>
      <c r="Q437">
        <v>36400</v>
      </c>
      <c r="R437">
        <v>41900</v>
      </c>
      <c r="S437">
        <v>0</v>
      </c>
      <c r="T437">
        <v>0</v>
      </c>
      <c r="U437">
        <v>0</v>
      </c>
      <c r="V437">
        <v>0</v>
      </c>
      <c r="W437">
        <v>19800</v>
      </c>
      <c r="X437">
        <v>10000</v>
      </c>
      <c r="Y437">
        <v>3.523539983</v>
      </c>
      <c r="Z437">
        <v>-76.343163730000001</v>
      </c>
      <c r="AA437" s="1" t="s">
        <v>19</v>
      </c>
      <c r="AB437">
        <v>2226479650</v>
      </c>
      <c r="AC437" t="str">
        <f>MID(TablaPivotFinal[[#This Row],[Fecha]],1,4)</f>
        <v>2016</v>
      </c>
      <c r="AD437" t="str">
        <f>MID(TablaPivotFinal[[#This Row],[Fecha]],5,3)</f>
        <v>Ene</v>
      </c>
      <c r="AE437" s="1">
        <v>2226479650</v>
      </c>
      <c r="AF437" s="1">
        <v>290790</v>
      </c>
    </row>
    <row r="438" spans="1:32" x14ac:dyDescent="0.3">
      <c r="A438" s="1" t="s">
        <v>164</v>
      </c>
      <c r="B438" s="1" t="s">
        <v>111</v>
      </c>
      <c r="C438">
        <v>2505</v>
      </c>
      <c r="D438" s="1" t="s">
        <v>160</v>
      </c>
      <c r="E438">
        <v>76</v>
      </c>
      <c r="F438" s="1" t="s">
        <v>165</v>
      </c>
      <c r="G438" s="1" t="s">
        <v>133</v>
      </c>
      <c r="H438" s="1" t="s">
        <v>111</v>
      </c>
      <c r="I438" s="1" t="s">
        <v>162</v>
      </c>
      <c r="J438" s="1" t="s">
        <v>135</v>
      </c>
      <c r="K438">
        <v>-1</v>
      </c>
      <c r="L438">
        <v>-1</v>
      </c>
      <c r="M438" s="1" t="s">
        <v>166</v>
      </c>
      <c r="N438">
        <v>8700</v>
      </c>
      <c r="O438">
        <v>10400</v>
      </c>
      <c r="P438">
        <v>28100</v>
      </c>
      <c r="Q438">
        <v>36400</v>
      </c>
      <c r="R438">
        <v>41900</v>
      </c>
      <c r="S438">
        <v>0</v>
      </c>
      <c r="T438">
        <v>0</v>
      </c>
      <c r="U438">
        <v>0</v>
      </c>
      <c r="V438">
        <v>0</v>
      </c>
      <c r="W438">
        <v>19800</v>
      </c>
      <c r="X438">
        <v>10000</v>
      </c>
      <c r="Y438">
        <v>3.523539983</v>
      </c>
      <c r="Z438">
        <v>-76.343163730000001</v>
      </c>
      <c r="AA438" s="1" t="s">
        <v>21</v>
      </c>
      <c r="AB438">
        <v>2115899600</v>
      </c>
      <c r="AC438" t="str">
        <f>MID(TablaPivotFinal[[#This Row],[Fecha]],1,4)</f>
        <v>2016</v>
      </c>
      <c r="AD438" t="str">
        <f>MID(TablaPivotFinal[[#This Row],[Fecha]],5,3)</f>
        <v>Feb</v>
      </c>
      <c r="AE438" s="1">
        <v>2115899600</v>
      </c>
      <c r="AF438" s="1">
        <v>263613</v>
      </c>
    </row>
    <row r="439" spans="1:32" x14ac:dyDescent="0.3">
      <c r="A439" s="1" t="s">
        <v>164</v>
      </c>
      <c r="B439" s="1" t="s">
        <v>111</v>
      </c>
      <c r="C439">
        <v>2505</v>
      </c>
      <c r="D439" s="1" t="s">
        <v>160</v>
      </c>
      <c r="E439">
        <v>76</v>
      </c>
      <c r="F439" s="1" t="s">
        <v>165</v>
      </c>
      <c r="G439" s="1" t="s">
        <v>133</v>
      </c>
      <c r="H439" s="1" t="s">
        <v>111</v>
      </c>
      <c r="I439" s="1" t="s">
        <v>162</v>
      </c>
      <c r="J439" s="1" t="s">
        <v>135</v>
      </c>
      <c r="K439">
        <v>-1</v>
      </c>
      <c r="L439">
        <v>-1</v>
      </c>
      <c r="M439" s="1" t="s">
        <v>166</v>
      </c>
      <c r="N439">
        <v>8700</v>
      </c>
      <c r="O439">
        <v>10400</v>
      </c>
      <c r="P439">
        <v>28100</v>
      </c>
      <c r="Q439">
        <v>36400</v>
      </c>
      <c r="R439">
        <v>41900</v>
      </c>
      <c r="S439">
        <v>0</v>
      </c>
      <c r="T439">
        <v>0</v>
      </c>
      <c r="U439">
        <v>0</v>
      </c>
      <c r="V439">
        <v>0</v>
      </c>
      <c r="W439">
        <v>19800</v>
      </c>
      <c r="X439">
        <v>10000</v>
      </c>
      <c r="Y439">
        <v>3.523539983</v>
      </c>
      <c r="Z439">
        <v>-76.343163730000001</v>
      </c>
      <c r="AA439" s="1" t="s">
        <v>23</v>
      </c>
      <c r="AB439">
        <v>2430063100</v>
      </c>
      <c r="AC439" t="str">
        <f>MID(TablaPivotFinal[[#This Row],[Fecha]],1,4)</f>
        <v>2016</v>
      </c>
      <c r="AD439" t="str">
        <f>MID(TablaPivotFinal[[#This Row],[Fecha]],5,3)</f>
        <v>Jul</v>
      </c>
      <c r="AE439" s="1">
        <v>2430063100</v>
      </c>
      <c r="AF439" s="1">
        <v>306187</v>
      </c>
    </row>
    <row r="440" spans="1:32" x14ac:dyDescent="0.3">
      <c r="A440" s="1" t="s">
        <v>164</v>
      </c>
      <c r="B440" s="1" t="s">
        <v>111</v>
      </c>
      <c r="C440">
        <v>2505</v>
      </c>
      <c r="D440" s="1" t="s">
        <v>160</v>
      </c>
      <c r="E440">
        <v>76</v>
      </c>
      <c r="F440" s="1" t="s">
        <v>165</v>
      </c>
      <c r="G440" s="1" t="s">
        <v>133</v>
      </c>
      <c r="H440" s="1" t="s">
        <v>111</v>
      </c>
      <c r="I440" s="1" t="s">
        <v>162</v>
      </c>
      <c r="J440" s="1" t="s">
        <v>135</v>
      </c>
      <c r="K440">
        <v>-1</v>
      </c>
      <c r="L440">
        <v>-1</v>
      </c>
      <c r="M440" s="1" t="s">
        <v>166</v>
      </c>
      <c r="N440">
        <v>8700</v>
      </c>
      <c r="O440">
        <v>10400</v>
      </c>
      <c r="P440">
        <v>28100</v>
      </c>
      <c r="Q440">
        <v>36400</v>
      </c>
      <c r="R440">
        <v>41900</v>
      </c>
      <c r="S440">
        <v>0</v>
      </c>
      <c r="T440">
        <v>0</v>
      </c>
      <c r="U440">
        <v>0</v>
      </c>
      <c r="V440">
        <v>0</v>
      </c>
      <c r="W440">
        <v>19800</v>
      </c>
      <c r="X440">
        <v>10000</v>
      </c>
      <c r="Y440">
        <v>3.523539983</v>
      </c>
      <c r="Z440">
        <v>-76.343163730000001</v>
      </c>
      <c r="AA440" s="1" t="s">
        <v>25</v>
      </c>
      <c r="AB440">
        <v>2265038800</v>
      </c>
      <c r="AC440" t="str">
        <f>MID(TablaPivotFinal[[#This Row],[Fecha]],1,4)</f>
        <v>2016</v>
      </c>
      <c r="AD440" t="str">
        <f>MID(TablaPivotFinal[[#This Row],[Fecha]],5,3)</f>
        <v>Jun</v>
      </c>
      <c r="AE440" s="1">
        <v>2265038800</v>
      </c>
      <c r="AF440" s="1">
        <v>287072</v>
      </c>
    </row>
    <row r="441" spans="1:32" x14ac:dyDescent="0.3">
      <c r="A441" s="1" t="s">
        <v>164</v>
      </c>
      <c r="B441" s="1" t="s">
        <v>111</v>
      </c>
      <c r="C441">
        <v>2505</v>
      </c>
      <c r="D441" s="1" t="s">
        <v>160</v>
      </c>
      <c r="E441">
        <v>76</v>
      </c>
      <c r="F441" s="1" t="s">
        <v>165</v>
      </c>
      <c r="G441" s="1" t="s">
        <v>133</v>
      </c>
      <c r="H441" s="1" t="s">
        <v>111</v>
      </c>
      <c r="I441" s="1" t="s">
        <v>162</v>
      </c>
      <c r="J441" s="1" t="s">
        <v>135</v>
      </c>
      <c r="K441">
        <v>-1</v>
      </c>
      <c r="L441">
        <v>-1</v>
      </c>
      <c r="M441" s="1" t="s">
        <v>166</v>
      </c>
      <c r="N441">
        <v>8700</v>
      </c>
      <c r="O441">
        <v>10400</v>
      </c>
      <c r="P441">
        <v>28100</v>
      </c>
      <c r="Q441">
        <v>36400</v>
      </c>
      <c r="R441">
        <v>41900</v>
      </c>
      <c r="S441">
        <v>0</v>
      </c>
      <c r="T441">
        <v>0</v>
      </c>
      <c r="U441">
        <v>0</v>
      </c>
      <c r="V441">
        <v>0</v>
      </c>
      <c r="W441">
        <v>19800</v>
      </c>
      <c r="X441">
        <v>10000</v>
      </c>
      <c r="Y441">
        <v>3.523539983</v>
      </c>
      <c r="Z441">
        <v>-76.343163730000001</v>
      </c>
      <c r="AA441" s="1" t="s">
        <v>27</v>
      </c>
      <c r="AB441">
        <v>2254341200</v>
      </c>
      <c r="AC441" t="str">
        <f>MID(TablaPivotFinal[[#This Row],[Fecha]],1,4)</f>
        <v>2016</v>
      </c>
      <c r="AD441" t="str">
        <f>MID(TablaPivotFinal[[#This Row],[Fecha]],5,3)</f>
        <v>Mar</v>
      </c>
      <c r="AE441" s="1">
        <v>2254341200</v>
      </c>
      <c r="AF441" s="1">
        <v>284751</v>
      </c>
    </row>
    <row r="442" spans="1:32" x14ac:dyDescent="0.3">
      <c r="A442" s="1" t="s">
        <v>164</v>
      </c>
      <c r="B442" s="1" t="s">
        <v>111</v>
      </c>
      <c r="C442">
        <v>2505</v>
      </c>
      <c r="D442" s="1" t="s">
        <v>160</v>
      </c>
      <c r="E442">
        <v>76</v>
      </c>
      <c r="F442" s="1" t="s">
        <v>165</v>
      </c>
      <c r="G442" s="1" t="s">
        <v>133</v>
      </c>
      <c r="H442" s="1" t="s">
        <v>111</v>
      </c>
      <c r="I442" s="1" t="s">
        <v>162</v>
      </c>
      <c r="J442" s="1" t="s">
        <v>135</v>
      </c>
      <c r="K442">
        <v>-1</v>
      </c>
      <c r="L442">
        <v>-1</v>
      </c>
      <c r="M442" s="1" t="s">
        <v>166</v>
      </c>
      <c r="N442">
        <v>8700</v>
      </c>
      <c r="O442">
        <v>10400</v>
      </c>
      <c r="P442">
        <v>28100</v>
      </c>
      <c r="Q442">
        <v>36400</v>
      </c>
      <c r="R442">
        <v>41900</v>
      </c>
      <c r="S442">
        <v>0</v>
      </c>
      <c r="T442">
        <v>0</v>
      </c>
      <c r="U442">
        <v>0</v>
      </c>
      <c r="V442">
        <v>0</v>
      </c>
      <c r="W442">
        <v>19800</v>
      </c>
      <c r="X442">
        <v>10000</v>
      </c>
      <c r="Y442">
        <v>3.523539983</v>
      </c>
      <c r="Z442">
        <v>-76.343163730000001</v>
      </c>
      <c r="AA442" s="1" t="s">
        <v>29</v>
      </c>
      <c r="AB442">
        <v>2284038900</v>
      </c>
      <c r="AC442" t="str">
        <f>MID(TablaPivotFinal[[#This Row],[Fecha]],1,4)</f>
        <v>2016</v>
      </c>
      <c r="AD442" t="str">
        <f>MID(TablaPivotFinal[[#This Row],[Fecha]],5,3)</f>
        <v>May</v>
      </c>
      <c r="AE442" s="1">
        <v>2284038900</v>
      </c>
      <c r="AF442" s="1">
        <v>291319</v>
      </c>
    </row>
    <row r="443" spans="1:32" x14ac:dyDescent="0.3">
      <c r="A443" s="1" t="s">
        <v>164</v>
      </c>
      <c r="B443" s="1" t="s">
        <v>111</v>
      </c>
      <c r="C443">
        <v>2505</v>
      </c>
      <c r="D443" s="1" t="s">
        <v>160</v>
      </c>
      <c r="E443">
        <v>76</v>
      </c>
      <c r="F443" s="1" t="s">
        <v>165</v>
      </c>
      <c r="G443" s="1" t="s">
        <v>133</v>
      </c>
      <c r="H443" s="1" t="s">
        <v>111</v>
      </c>
      <c r="I443" s="1" t="s">
        <v>162</v>
      </c>
      <c r="J443" s="1" t="s">
        <v>135</v>
      </c>
      <c r="K443">
        <v>-1</v>
      </c>
      <c r="L443">
        <v>-1</v>
      </c>
      <c r="M443" s="1" t="s">
        <v>166</v>
      </c>
      <c r="N443">
        <v>8700</v>
      </c>
      <c r="O443">
        <v>10400</v>
      </c>
      <c r="P443">
        <v>28100</v>
      </c>
      <c r="Q443">
        <v>36400</v>
      </c>
      <c r="R443">
        <v>41900</v>
      </c>
      <c r="S443">
        <v>0</v>
      </c>
      <c r="T443">
        <v>0</v>
      </c>
      <c r="U443">
        <v>0</v>
      </c>
      <c r="V443">
        <v>0</v>
      </c>
      <c r="W443">
        <v>19800</v>
      </c>
      <c r="X443">
        <v>10000</v>
      </c>
      <c r="Y443">
        <v>3.523539983</v>
      </c>
      <c r="Z443">
        <v>-76.343163730000001</v>
      </c>
      <c r="AA443" s="1" t="s">
        <v>31</v>
      </c>
      <c r="AB443">
        <v>2375718100</v>
      </c>
      <c r="AC443" t="str">
        <f>MID(TablaPivotFinal[[#This Row],[Fecha]],1,4)</f>
        <v>2016</v>
      </c>
      <c r="AD443" t="str">
        <f>MID(TablaPivotFinal[[#This Row],[Fecha]],5,3)</f>
        <v>Nov</v>
      </c>
      <c r="AE443" s="1">
        <v>2375718100</v>
      </c>
      <c r="AF443" s="1">
        <v>303109</v>
      </c>
    </row>
    <row r="444" spans="1:32" x14ac:dyDescent="0.3">
      <c r="A444" s="1" t="s">
        <v>164</v>
      </c>
      <c r="B444" s="1" t="s">
        <v>111</v>
      </c>
      <c r="C444">
        <v>2505</v>
      </c>
      <c r="D444" s="1" t="s">
        <v>160</v>
      </c>
      <c r="E444">
        <v>76</v>
      </c>
      <c r="F444" s="1" t="s">
        <v>165</v>
      </c>
      <c r="G444" s="1" t="s">
        <v>133</v>
      </c>
      <c r="H444" s="1" t="s">
        <v>111</v>
      </c>
      <c r="I444" s="1" t="s">
        <v>162</v>
      </c>
      <c r="J444" s="1" t="s">
        <v>135</v>
      </c>
      <c r="K444">
        <v>-1</v>
      </c>
      <c r="L444">
        <v>-1</v>
      </c>
      <c r="M444" s="1" t="s">
        <v>166</v>
      </c>
      <c r="N444">
        <v>8700</v>
      </c>
      <c r="O444">
        <v>10400</v>
      </c>
      <c r="P444">
        <v>28100</v>
      </c>
      <c r="Q444">
        <v>36400</v>
      </c>
      <c r="R444">
        <v>41900</v>
      </c>
      <c r="S444">
        <v>0</v>
      </c>
      <c r="T444">
        <v>0</v>
      </c>
      <c r="U444">
        <v>0</v>
      </c>
      <c r="V444">
        <v>0</v>
      </c>
      <c r="W444">
        <v>19800</v>
      </c>
      <c r="X444">
        <v>10000</v>
      </c>
      <c r="Y444">
        <v>3.523539983</v>
      </c>
      <c r="Z444">
        <v>-76.343163730000001</v>
      </c>
      <c r="AA444" s="1" t="s">
        <v>33</v>
      </c>
      <c r="AB444">
        <v>2410318200</v>
      </c>
      <c r="AC444" t="str">
        <f>MID(TablaPivotFinal[[#This Row],[Fecha]],1,4)</f>
        <v>2016</v>
      </c>
      <c r="AD444" t="str">
        <f>MID(TablaPivotFinal[[#This Row],[Fecha]],5,3)</f>
        <v>Oct</v>
      </c>
      <c r="AE444" s="1">
        <v>2410318200</v>
      </c>
      <c r="AF444" s="1">
        <v>305690</v>
      </c>
    </row>
    <row r="445" spans="1:32" x14ac:dyDescent="0.3">
      <c r="A445" s="1" t="s">
        <v>164</v>
      </c>
      <c r="B445" s="1" t="s">
        <v>111</v>
      </c>
      <c r="C445">
        <v>2505</v>
      </c>
      <c r="D445" s="1" t="s">
        <v>160</v>
      </c>
      <c r="E445">
        <v>76</v>
      </c>
      <c r="F445" s="1" t="s">
        <v>165</v>
      </c>
      <c r="G445" s="1" t="s">
        <v>133</v>
      </c>
      <c r="H445" s="1" t="s">
        <v>111</v>
      </c>
      <c r="I445" s="1" t="s">
        <v>162</v>
      </c>
      <c r="J445" s="1" t="s">
        <v>135</v>
      </c>
      <c r="K445">
        <v>-1</v>
      </c>
      <c r="L445">
        <v>-1</v>
      </c>
      <c r="M445" s="1" t="s">
        <v>166</v>
      </c>
      <c r="N445">
        <v>8700</v>
      </c>
      <c r="O445">
        <v>10400</v>
      </c>
      <c r="P445">
        <v>28100</v>
      </c>
      <c r="Q445">
        <v>36400</v>
      </c>
      <c r="R445">
        <v>41900</v>
      </c>
      <c r="S445">
        <v>0</v>
      </c>
      <c r="T445">
        <v>0</v>
      </c>
      <c r="U445">
        <v>0</v>
      </c>
      <c r="V445">
        <v>0</v>
      </c>
      <c r="W445">
        <v>19800</v>
      </c>
      <c r="X445">
        <v>10000</v>
      </c>
      <c r="Y445">
        <v>3.523539983</v>
      </c>
      <c r="Z445">
        <v>-76.343163730000001</v>
      </c>
      <c r="AA445" s="1" t="s">
        <v>35</v>
      </c>
      <c r="AB445">
        <v>2336541000</v>
      </c>
      <c r="AC445" t="str">
        <f>MID(TablaPivotFinal[[#This Row],[Fecha]],1,4)</f>
        <v>2016</v>
      </c>
      <c r="AD445" t="str">
        <f>MID(TablaPivotFinal[[#This Row],[Fecha]],5,3)</f>
        <v>Sep</v>
      </c>
      <c r="AE445" s="1">
        <v>2336541000</v>
      </c>
      <c r="AF445" s="1">
        <v>292953</v>
      </c>
    </row>
    <row r="446" spans="1:32" x14ac:dyDescent="0.3">
      <c r="A446" s="1" t="s">
        <v>164</v>
      </c>
      <c r="B446" s="1" t="s">
        <v>111</v>
      </c>
      <c r="C446">
        <v>2505</v>
      </c>
      <c r="D446" s="1" t="s">
        <v>160</v>
      </c>
      <c r="E446">
        <v>76</v>
      </c>
      <c r="F446" s="1" t="s">
        <v>165</v>
      </c>
      <c r="G446" s="1" t="s">
        <v>133</v>
      </c>
      <c r="H446" s="1" t="s">
        <v>111</v>
      </c>
      <c r="I446" s="1" t="s">
        <v>162</v>
      </c>
      <c r="J446" s="1" t="s">
        <v>135</v>
      </c>
      <c r="K446">
        <v>-1</v>
      </c>
      <c r="L446">
        <v>-1</v>
      </c>
      <c r="M446" s="1" t="s">
        <v>166</v>
      </c>
      <c r="N446">
        <v>8700</v>
      </c>
      <c r="O446">
        <v>10400</v>
      </c>
      <c r="P446">
        <v>28100</v>
      </c>
      <c r="Q446">
        <v>36400</v>
      </c>
      <c r="R446">
        <v>41900</v>
      </c>
      <c r="S446">
        <v>0</v>
      </c>
      <c r="T446">
        <v>0</v>
      </c>
      <c r="U446">
        <v>0</v>
      </c>
      <c r="V446">
        <v>0</v>
      </c>
      <c r="W446">
        <v>19800</v>
      </c>
      <c r="X446">
        <v>10000</v>
      </c>
      <c r="Y446">
        <v>3.523539983</v>
      </c>
      <c r="Z446">
        <v>-76.343163730000001</v>
      </c>
      <c r="AA446" s="1" t="s">
        <v>37</v>
      </c>
      <c r="AB446">
        <v>2458036900</v>
      </c>
      <c r="AC446" t="str">
        <f>MID(TablaPivotFinal[[#This Row],[Fecha]],1,4)</f>
        <v>2017</v>
      </c>
      <c r="AD446" t="str">
        <f>MID(TablaPivotFinal[[#This Row],[Fecha]],5,3)</f>
        <v>Abr</v>
      </c>
      <c r="AE446" s="1">
        <v>2458036900</v>
      </c>
      <c r="AF446" s="1">
        <v>9843.0333329999994</v>
      </c>
    </row>
    <row r="447" spans="1:32" x14ac:dyDescent="0.3">
      <c r="A447" s="1" t="s">
        <v>164</v>
      </c>
      <c r="B447" s="1" t="s">
        <v>111</v>
      </c>
      <c r="C447">
        <v>2505</v>
      </c>
      <c r="D447" s="1" t="s">
        <v>160</v>
      </c>
      <c r="E447">
        <v>76</v>
      </c>
      <c r="F447" s="1" t="s">
        <v>165</v>
      </c>
      <c r="G447" s="1" t="s">
        <v>133</v>
      </c>
      <c r="H447" s="1" t="s">
        <v>111</v>
      </c>
      <c r="I447" s="1" t="s">
        <v>162</v>
      </c>
      <c r="J447" s="1" t="s">
        <v>135</v>
      </c>
      <c r="K447">
        <v>-1</v>
      </c>
      <c r="L447">
        <v>-1</v>
      </c>
      <c r="M447" s="1" t="s">
        <v>166</v>
      </c>
      <c r="N447">
        <v>8700</v>
      </c>
      <c r="O447">
        <v>10400</v>
      </c>
      <c r="P447">
        <v>28100</v>
      </c>
      <c r="Q447">
        <v>36400</v>
      </c>
      <c r="R447">
        <v>41900</v>
      </c>
      <c r="S447">
        <v>0</v>
      </c>
      <c r="T447">
        <v>0</v>
      </c>
      <c r="U447">
        <v>0</v>
      </c>
      <c r="V447">
        <v>0</v>
      </c>
      <c r="W447">
        <v>19800</v>
      </c>
      <c r="X447">
        <v>10000</v>
      </c>
      <c r="Y447">
        <v>3.523539983</v>
      </c>
      <c r="Z447">
        <v>-76.343163730000001</v>
      </c>
      <c r="AA447" s="1" t="s">
        <v>39</v>
      </c>
      <c r="AB447">
        <v>2745261500</v>
      </c>
      <c r="AC447" t="str">
        <f>MID(TablaPivotFinal[[#This Row],[Fecha]],1,4)</f>
        <v>2017</v>
      </c>
      <c r="AD447" t="str">
        <f>MID(TablaPivotFinal[[#This Row],[Fecha]],5,3)</f>
        <v>Ago</v>
      </c>
      <c r="AE447" s="1">
        <v>2745261500</v>
      </c>
      <c r="AF447" s="1">
        <v>10311.67742</v>
      </c>
    </row>
    <row r="448" spans="1:32" x14ac:dyDescent="0.3">
      <c r="A448" s="1" t="s">
        <v>164</v>
      </c>
      <c r="B448" s="1" t="s">
        <v>111</v>
      </c>
      <c r="C448">
        <v>2505</v>
      </c>
      <c r="D448" s="1" t="s">
        <v>160</v>
      </c>
      <c r="E448">
        <v>76</v>
      </c>
      <c r="F448" s="1" t="s">
        <v>165</v>
      </c>
      <c r="G448" s="1" t="s">
        <v>133</v>
      </c>
      <c r="H448" s="1" t="s">
        <v>111</v>
      </c>
      <c r="I448" s="1" t="s">
        <v>162</v>
      </c>
      <c r="J448" s="1" t="s">
        <v>135</v>
      </c>
      <c r="K448">
        <v>-1</v>
      </c>
      <c r="L448">
        <v>-1</v>
      </c>
      <c r="M448" s="1" t="s">
        <v>166</v>
      </c>
      <c r="N448">
        <v>8700</v>
      </c>
      <c r="O448">
        <v>10400</v>
      </c>
      <c r="P448">
        <v>28100</v>
      </c>
      <c r="Q448">
        <v>36400</v>
      </c>
      <c r="R448">
        <v>41900</v>
      </c>
      <c r="S448">
        <v>0</v>
      </c>
      <c r="T448">
        <v>0</v>
      </c>
      <c r="U448">
        <v>0</v>
      </c>
      <c r="V448">
        <v>0</v>
      </c>
      <c r="W448">
        <v>19800</v>
      </c>
      <c r="X448">
        <v>10000</v>
      </c>
      <c r="Y448">
        <v>3.523539983</v>
      </c>
      <c r="Z448">
        <v>-76.343163730000001</v>
      </c>
      <c r="AA448" s="1" t="s">
        <v>41</v>
      </c>
      <c r="AB448">
        <v>3053687900</v>
      </c>
      <c r="AC448" t="str">
        <f>MID(TablaPivotFinal[[#This Row],[Fecha]],1,4)</f>
        <v>2017</v>
      </c>
      <c r="AD448" t="str">
        <f>MID(TablaPivotFinal[[#This Row],[Fecha]],5,3)</f>
        <v>Dic</v>
      </c>
      <c r="AE448" s="1">
        <v>3053687900</v>
      </c>
      <c r="AF448" s="1">
        <v>11662.96774</v>
      </c>
    </row>
    <row r="449" spans="1:32" x14ac:dyDescent="0.3">
      <c r="A449" s="1" t="s">
        <v>164</v>
      </c>
      <c r="B449" s="1" t="s">
        <v>111</v>
      </c>
      <c r="C449">
        <v>2505</v>
      </c>
      <c r="D449" s="1" t="s">
        <v>160</v>
      </c>
      <c r="E449">
        <v>76</v>
      </c>
      <c r="F449" s="1" t="s">
        <v>165</v>
      </c>
      <c r="G449" s="1" t="s">
        <v>133</v>
      </c>
      <c r="H449" s="1" t="s">
        <v>111</v>
      </c>
      <c r="I449" s="1" t="s">
        <v>162</v>
      </c>
      <c r="J449" s="1" t="s">
        <v>135</v>
      </c>
      <c r="K449">
        <v>-1</v>
      </c>
      <c r="L449">
        <v>-1</v>
      </c>
      <c r="M449" s="1" t="s">
        <v>166</v>
      </c>
      <c r="N449">
        <v>8700</v>
      </c>
      <c r="O449">
        <v>10400</v>
      </c>
      <c r="P449">
        <v>28100</v>
      </c>
      <c r="Q449">
        <v>36400</v>
      </c>
      <c r="R449">
        <v>41900</v>
      </c>
      <c r="S449">
        <v>0</v>
      </c>
      <c r="T449">
        <v>0</v>
      </c>
      <c r="U449">
        <v>0</v>
      </c>
      <c r="V449">
        <v>0</v>
      </c>
      <c r="W449">
        <v>19800</v>
      </c>
      <c r="X449">
        <v>10000</v>
      </c>
      <c r="Y449">
        <v>3.523539983</v>
      </c>
      <c r="Z449">
        <v>-76.343163730000001</v>
      </c>
      <c r="AA449" s="1" t="s">
        <v>43</v>
      </c>
      <c r="AB449">
        <v>2594058900</v>
      </c>
      <c r="AC449" t="str">
        <f>MID(TablaPivotFinal[[#This Row],[Fecha]],1,4)</f>
        <v>2017</v>
      </c>
      <c r="AD449" t="str">
        <f>MID(TablaPivotFinal[[#This Row],[Fecha]],5,3)</f>
        <v>Ene</v>
      </c>
      <c r="AE449" s="1">
        <v>2594058900</v>
      </c>
      <c r="AF449" s="1">
        <v>10253.16129</v>
      </c>
    </row>
    <row r="450" spans="1:32" x14ac:dyDescent="0.3">
      <c r="A450" s="1" t="s">
        <v>164</v>
      </c>
      <c r="B450" s="1" t="s">
        <v>111</v>
      </c>
      <c r="C450">
        <v>2505</v>
      </c>
      <c r="D450" s="1" t="s">
        <v>160</v>
      </c>
      <c r="E450">
        <v>76</v>
      </c>
      <c r="F450" s="1" t="s">
        <v>165</v>
      </c>
      <c r="G450" s="1" t="s">
        <v>133</v>
      </c>
      <c r="H450" s="1" t="s">
        <v>111</v>
      </c>
      <c r="I450" s="1" t="s">
        <v>162</v>
      </c>
      <c r="J450" s="1" t="s">
        <v>135</v>
      </c>
      <c r="K450">
        <v>-1</v>
      </c>
      <c r="L450">
        <v>-1</v>
      </c>
      <c r="M450" s="1" t="s">
        <v>166</v>
      </c>
      <c r="N450">
        <v>8700</v>
      </c>
      <c r="O450">
        <v>10400</v>
      </c>
      <c r="P450">
        <v>28100</v>
      </c>
      <c r="Q450">
        <v>36400</v>
      </c>
      <c r="R450">
        <v>41900</v>
      </c>
      <c r="S450">
        <v>0</v>
      </c>
      <c r="T450">
        <v>0</v>
      </c>
      <c r="U450">
        <v>0</v>
      </c>
      <c r="V450">
        <v>0</v>
      </c>
      <c r="W450">
        <v>19800</v>
      </c>
      <c r="X450">
        <v>10000</v>
      </c>
      <c r="Y450">
        <v>3.523539983</v>
      </c>
      <c r="Z450">
        <v>-76.343163730000001</v>
      </c>
      <c r="AA450" s="1" t="s">
        <v>45</v>
      </c>
      <c r="AB450">
        <v>2378669000</v>
      </c>
      <c r="AC450" t="str">
        <f>MID(TablaPivotFinal[[#This Row],[Fecha]],1,4)</f>
        <v>2017</v>
      </c>
      <c r="AD450" t="str">
        <f>MID(TablaPivotFinal[[#This Row],[Fecha]],5,3)</f>
        <v>Feb</v>
      </c>
      <c r="AE450" s="1">
        <v>2378669000</v>
      </c>
      <c r="AF450" s="1">
        <v>10019.96429</v>
      </c>
    </row>
    <row r="451" spans="1:32" x14ac:dyDescent="0.3">
      <c r="A451" s="1" t="s">
        <v>164</v>
      </c>
      <c r="B451" s="1" t="s">
        <v>111</v>
      </c>
      <c r="C451">
        <v>2505</v>
      </c>
      <c r="D451" s="1" t="s">
        <v>160</v>
      </c>
      <c r="E451">
        <v>76</v>
      </c>
      <c r="F451" s="1" t="s">
        <v>165</v>
      </c>
      <c r="G451" s="1" t="s">
        <v>133</v>
      </c>
      <c r="H451" s="1" t="s">
        <v>111</v>
      </c>
      <c r="I451" s="1" t="s">
        <v>162</v>
      </c>
      <c r="J451" s="1" t="s">
        <v>135</v>
      </c>
      <c r="K451">
        <v>-1</v>
      </c>
      <c r="L451">
        <v>-1</v>
      </c>
      <c r="M451" s="1" t="s">
        <v>166</v>
      </c>
      <c r="N451">
        <v>8700</v>
      </c>
      <c r="O451">
        <v>10400</v>
      </c>
      <c r="P451">
        <v>28100</v>
      </c>
      <c r="Q451">
        <v>36400</v>
      </c>
      <c r="R451">
        <v>41900</v>
      </c>
      <c r="S451">
        <v>0</v>
      </c>
      <c r="T451">
        <v>0</v>
      </c>
      <c r="U451">
        <v>0</v>
      </c>
      <c r="V451">
        <v>0</v>
      </c>
      <c r="W451">
        <v>19800</v>
      </c>
      <c r="X451">
        <v>10000</v>
      </c>
      <c r="Y451">
        <v>3.523539983</v>
      </c>
      <c r="Z451">
        <v>-76.343163730000001</v>
      </c>
      <c r="AA451" s="1" t="s">
        <v>47</v>
      </c>
      <c r="AB451">
        <v>2747982600</v>
      </c>
      <c r="AC451" t="str">
        <f>MID(TablaPivotFinal[[#This Row],[Fecha]],1,4)</f>
        <v>2017</v>
      </c>
      <c r="AD451" t="str">
        <f>MID(TablaPivotFinal[[#This Row],[Fecha]],5,3)</f>
        <v>Jul</v>
      </c>
      <c r="AE451" s="1">
        <v>2747982600</v>
      </c>
      <c r="AF451" s="1">
        <v>10369.45161</v>
      </c>
    </row>
    <row r="452" spans="1:32" x14ac:dyDescent="0.3">
      <c r="A452" s="1" t="s">
        <v>164</v>
      </c>
      <c r="B452" s="1" t="s">
        <v>111</v>
      </c>
      <c r="C452">
        <v>2505</v>
      </c>
      <c r="D452" s="1" t="s">
        <v>160</v>
      </c>
      <c r="E452">
        <v>76</v>
      </c>
      <c r="F452" s="1" t="s">
        <v>165</v>
      </c>
      <c r="G452" s="1" t="s">
        <v>133</v>
      </c>
      <c r="H452" s="1" t="s">
        <v>111</v>
      </c>
      <c r="I452" s="1" t="s">
        <v>162</v>
      </c>
      <c r="J452" s="1" t="s">
        <v>135</v>
      </c>
      <c r="K452">
        <v>-1</v>
      </c>
      <c r="L452">
        <v>-1</v>
      </c>
      <c r="M452" s="1" t="s">
        <v>166</v>
      </c>
      <c r="N452">
        <v>8700</v>
      </c>
      <c r="O452">
        <v>10400</v>
      </c>
      <c r="P452">
        <v>28100</v>
      </c>
      <c r="Q452">
        <v>36400</v>
      </c>
      <c r="R452">
        <v>41900</v>
      </c>
      <c r="S452">
        <v>0</v>
      </c>
      <c r="T452">
        <v>0</v>
      </c>
      <c r="U452">
        <v>0</v>
      </c>
      <c r="V452">
        <v>0</v>
      </c>
      <c r="W452">
        <v>19800</v>
      </c>
      <c r="X452">
        <v>10000</v>
      </c>
      <c r="Y452">
        <v>3.523539983</v>
      </c>
      <c r="Z452">
        <v>-76.343163730000001</v>
      </c>
      <c r="AA452" s="1" t="s">
        <v>49</v>
      </c>
      <c r="AB452">
        <v>2578916300</v>
      </c>
      <c r="AC452" t="str">
        <f>MID(TablaPivotFinal[[#This Row],[Fecha]],1,4)</f>
        <v>2017</v>
      </c>
      <c r="AD452" t="str">
        <f>MID(TablaPivotFinal[[#This Row],[Fecha]],5,3)</f>
        <v>Jun</v>
      </c>
      <c r="AE452" s="1">
        <v>2578916300</v>
      </c>
      <c r="AF452" s="1">
        <v>10223</v>
      </c>
    </row>
    <row r="453" spans="1:32" x14ac:dyDescent="0.3">
      <c r="A453" s="1" t="s">
        <v>164</v>
      </c>
      <c r="B453" s="1" t="s">
        <v>111</v>
      </c>
      <c r="C453">
        <v>2505</v>
      </c>
      <c r="D453" s="1" t="s">
        <v>160</v>
      </c>
      <c r="E453">
        <v>76</v>
      </c>
      <c r="F453" s="1" t="s">
        <v>165</v>
      </c>
      <c r="G453" s="1" t="s">
        <v>133</v>
      </c>
      <c r="H453" s="1" t="s">
        <v>111</v>
      </c>
      <c r="I453" s="1" t="s">
        <v>162</v>
      </c>
      <c r="J453" s="1" t="s">
        <v>135</v>
      </c>
      <c r="K453">
        <v>-1</v>
      </c>
      <c r="L453">
        <v>-1</v>
      </c>
      <c r="M453" s="1" t="s">
        <v>166</v>
      </c>
      <c r="N453">
        <v>8700</v>
      </c>
      <c r="O453">
        <v>10400</v>
      </c>
      <c r="P453">
        <v>28100</v>
      </c>
      <c r="Q453">
        <v>36400</v>
      </c>
      <c r="R453">
        <v>41900</v>
      </c>
      <c r="S453">
        <v>0</v>
      </c>
      <c r="T453">
        <v>0</v>
      </c>
      <c r="U453">
        <v>0</v>
      </c>
      <c r="V453">
        <v>0</v>
      </c>
      <c r="W453">
        <v>19800</v>
      </c>
      <c r="X453">
        <v>10000</v>
      </c>
      <c r="Y453">
        <v>3.523539983</v>
      </c>
      <c r="Z453">
        <v>-76.343163730000001</v>
      </c>
      <c r="AA453" s="1" t="s">
        <v>51</v>
      </c>
      <c r="AB453">
        <v>2577830200</v>
      </c>
      <c r="AC453" t="str">
        <f>MID(TablaPivotFinal[[#This Row],[Fecha]],1,4)</f>
        <v>2017</v>
      </c>
      <c r="AD453" t="str">
        <f>MID(TablaPivotFinal[[#This Row],[Fecha]],5,3)</f>
        <v>Mar</v>
      </c>
      <c r="AE453" s="1">
        <v>2577830200</v>
      </c>
      <c r="AF453" s="1">
        <v>9962.9032260000004</v>
      </c>
    </row>
    <row r="454" spans="1:32" x14ac:dyDescent="0.3">
      <c r="A454" s="1" t="s">
        <v>164</v>
      </c>
      <c r="B454" s="1" t="s">
        <v>111</v>
      </c>
      <c r="C454">
        <v>2505</v>
      </c>
      <c r="D454" s="1" t="s">
        <v>160</v>
      </c>
      <c r="E454">
        <v>76</v>
      </c>
      <c r="F454" s="1" t="s">
        <v>165</v>
      </c>
      <c r="G454" s="1" t="s">
        <v>133</v>
      </c>
      <c r="H454" s="1" t="s">
        <v>111</v>
      </c>
      <c r="I454" s="1" t="s">
        <v>162</v>
      </c>
      <c r="J454" s="1" t="s">
        <v>135</v>
      </c>
      <c r="K454">
        <v>-1</v>
      </c>
      <c r="L454">
        <v>-1</v>
      </c>
      <c r="M454" s="1" t="s">
        <v>166</v>
      </c>
      <c r="N454">
        <v>8700</v>
      </c>
      <c r="O454">
        <v>10400</v>
      </c>
      <c r="P454">
        <v>28100</v>
      </c>
      <c r="Q454">
        <v>36400</v>
      </c>
      <c r="R454">
        <v>41900</v>
      </c>
      <c r="S454">
        <v>0</v>
      </c>
      <c r="T454">
        <v>0</v>
      </c>
      <c r="U454">
        <v>0</v>
      </c>
      <c r="V454">
        <v>0</v>
      </c>
      <c r="W454">
        <v>19800</v>
      </c>
      <c r="X454">
        <v>10000</v>
      </c>
      <c r="Y454">
        <v>3.523539983</v>
      </c>
      <c r="Z454">
        <v>-76.343163730000001</v>
      </c>
      <c r="AA454" s="1" t="s">
        <v>53</v>
      </c>
      <c r="AB454">
        <v>2658571420</v>
      </c>
      <c r="AC454" t="str">
        <f>MID(TablaPivotFinal[[#This Row],[Fecha]],1,4)</f>
        <v>2017</v>
      </c>
      <c r="AD454" t="str">
        <f>MID(TablaPivotFinal[[#This Row],[Fecha]],5,3)</f>
        <v>May</v>
      </c>
      <c r="AE454" s="1">
        <v>2658571420</v>
      </c>
      <c r="AF454" s="1">
        <v>10310.90323</v>
      </c>
    </row>
    <row r="455" spans="1:32" x14ac:dyDescent="0.3">
      <c r="A455" s="1" t="s">
        <v>164</v>
      </c>
      <c r="B455" s="1" t="s">
        <v>111</v>
      </c>
      <c r="C455">
        <v>2505</v>
      </c>
      <c r="D455" s="1" t="s">
        <v>160</v>
      </c>
      <c r="E455">
        <v>76</v>
      </c>
      <c r="F455" s="1" t="s">
        <v>165</v>
      </c>
      <c r="G455" s="1" t="s">
        <v>133</v>
      </c>
      <c r="H455" s="1" t="s">
        <v>111</v>
      </c>
      <c r="I455" s="1" t="s">
        <v>162</v>
      </c>
      <c r="J455" s="1" t="s">
        <v>135</v>
      </c>
      <c r="K455">
        <v>-1</v>
      </c>
      <c r="L455">
        <v>-1</v>
      </c>
      <c r="M455" s="1" t="s">
        <v>166</v>
      </c>
      <c r="N455">
        <v>8700</v>
      </c>
      <c r="O455">
        <v>10400</v>
      </c>
      <c r="P455">
        <v>28100</v>
      </c>
      <c r="Q455">
        <v>36400</v>
      </c>
      <c r="R455">
        <v>41900</v>
      </c>
      <c r="S455">
        <v>0</v>
      </c>
      <c r="T455">
        <v>0</v>
      </c>
      <c r="U455">
        <v>0</v>
      </c>
      <c r="V455">
        <v>0</v>
      </c>
      <c r="W455">
        <v>19800</v>
      </c>
      <c r="X455">
        <v>10000</v>
      </c>
      <c r="Y455">
        <v>3.523539983</v>
      </c>
      <c r="Z455">
        <v>-76.343163730000001</v>
      </c>
      <c r="AA455" s="1" t="s">
        <v>55</v>
      </c>
      <c r="AB455">
        <v>2579101900</v>
      </c>
      <c r="AC455" t="str">
        <f>MID(TablaPivotFinal[[#This Row],[Fecha]],1,4)</f>
        <v>2017</v>
      </c>
      <c r="AD455" t="str">
        <f>MID(TablaPivotFinal[[#This Row],[Fecha]],5,3)</f>
        <v>Nov</v>
      </c>
      <c r="AE455" s="1">
        <v>2579101900</v>
      </c>
      <c r="AF455" s="1">
        <v>10282.46667</v>
      </c>
    </row>
    <row r="456" spans="1:32" x14ac:dyDescent="0.3">
      <c r="A456" s="1" t="s">
        <v>164</v>
      </c>
      <c r="B456" s="1" t="s">
        <v>111</v>
      </c>
      <c r="C456">
        <v>2505</v>
      </c>
      <c r="D456" s="1" t="s">
        <v>160</v>
      </c>
      <c r="E456">
        <v>76</v>
      </c>
      <c r="F456" s="1" t="s">
        <v>165</v>
      </c>
      <c r="G456" s="1" t="s">
        <v>133</v>
      </c>
      <c r="H456" s="1" t="s">
        <v>111</v>
      </c>
      <c r="I456" s="1" t="s">
        <v>162</v>
      </c>
      <c r="J456" s="1" t="s">
        <v>135</v>
      </c>
      <c r="K456">
        <v>-1</v>
      </c>
      <c r="L456">
        <v>-1</v>
      </c>
      <c r="M456" s="1" t="s">
        <v>166</v>
      </c>
      <c r="N456">
        <v>8700</v>
      </c>
      <c r="O456">
        <v>10400</v>
      </c>
      <c r="P456">
        <v>28100</v>
      </c>
      <c r="Q456">
        <v>36400</v>
      </c>
      <c r="R456">
        <v>41900</v>
      </c>
      <c r="S456">
        <v>0</v>
      </c>
      <c r="T456">
        <v>0</v>
      </c>
      <c r="U456">
        <v>0</v>
      </c>
      <c r="V456">
        <v>0</v>
      </c>
      <c r="W456">
        <v>19800</v>
      </c>
      <c r="X456">
        <v>10000</v>
      </c>
      <c r="Y456">
        <v>3.523539983</v>
      </c>
      <c r="Z456">
        <v>-76.343163730000001</v>
      </c>
      <c r="AA456" s="1" t="s">
        <v>57</v>
      </c>
      <c r="AB456">
        <v>2596735300</v>
      </c>
      <c r="AC456" t="str">
        <f>MID(TablaPivotFinal[[#This Row],[Fecha]],1,4)</f>
        <v>2017</v>
      </c>
      <c r="AD456" t="str">
        <f>MID(TablaPivotFinal[[#This Row],[Fecha]],5,3)</f>
        <v>Oct</v>
      </c>
      <c r="AE456" s="1">
        <v>2596735300</v>
      </c>
      <c r="AF456" s="1">
        <v>10047.70968</v>
      </c>
    </row>
    <row r="457" spans="1:32" x14ac:dyDescent="0.3">
      <c r="A457" s="1" t="s">
        <v>164</v>
      </c>
      <c r="B457" s="1" t="s">
        <v>111</v>
      </c>
      <c r="C457">
        <v>2505</v>
      </c>
      <c r="D457" s="1" t="s">
        <v>160</v>
      </c>
      <c r="E457">
        <v>76</v>
      </c>
      <c r="F457" s="1" t="s">
        <v>165</v>
      </c>
      <c r="G457" s="1" t="s">
        <v>133</v>
      </c>
      <c r="H457" s="1" t="s">
        <v>111</v>
      </c>
      <c r="I457" s="1" t="s">
        <v>162</v>
      </c>
      <c r="J457" s="1" t="s">
        <v>135</v>
      </c>
      <c r="K457">
        <v>-1</v>
      </c>
      <c r="L457">
        <v>-1</v>
      </c>
      <c r="M457" s="1" t="s">
        <v>166</v>
      </c>
      <c r="N457">
        <v>8700</v>
      </c>
      <c r="O457">
        <v>10400</v>
      </c>
      <c r="P457">
        <v>28100</v>
      </c>
      <c r="Q457">
        <v>36400</v>
      </c>
      <c r="R457">
        <v>41900</v>
      </c>
      <c r="S457">
        <v>0</v>
      </c>
      <c r="T457">
        <v>0</v>
      </c>
      <c r="U457">
        <v>0</v>
      </c>
      <c r="V457">
        <v>0</v>
      </c>
      <c r="W457">
        <v>19800</v>
      </c>
      <c r="X457">
        <v>10000</v>
      </c>
      <c r="Y457">
        <v>3.523539983</v>
      </c>
      <c r="Z457">
        <v>-76.343163730000001</v>
      </c>
      <c r="AA457" s="1" t="s">
        <v>59</v>
      </c>
      <c r="AB457">
        <v>2557455200</v>
      </c>
      <c r="AC457" t="str">
        <f>MID(TablaPivotFinal[[#This Row],[Fecha]],1,4)</f>
        <v>2017</v>
      </c>
      <c r="AD457" t="str">
        <f>MID(TablaPivotFinal[[#This Row],[Fecha]],5,3)</f>
        <v>Sep</v>
      </c>
      <c r="AE457" s="1">
        <v>2557455200</v>
      </c>
      <c r="AF457" s="1">
        <v>10010.333329999999</v>
      </c>
    </row>
    <row r="458" spans="1:32" x14ac:dyDescent="0.3">
      <c r="A458" s="1" t="s">
        <v>164</v>
      </c>
      <c r="B458" s="1" t="s">
        <v>111</v>
      </c>
      <c r="C458">
        <v>2505</v>
      </c>
      <c r="D458" s="1" t="s">
        <v>160</v>
      </c>
      <c r="E458">
        <v>76</v>
      </c>
      <c r="F458" s="1" t="s">
        <v>165</v>
      </c>
      <c r="G458" s="1" t="s">
        <v>133</v>
      </c>
      <c r="H458" s="1" t="s">
        <v>111</v>
      </c>
      <c r="I458" s="1" t="s">
        <v>162</v>
      </c>
      <c r="J458" s="1" t="s">
        <v>135</v>
      </c>
      <c r="K458">
        <v>-1</v>
      </c>
      <c r="L458">
        <v>-1</v>
      </c>
      <c r="M458" s="1" t="s">
        <v>166</v>
      </c>
      <c r="N458">
        <v>8700</v>
      </c>
      <c r="O458">
        <v>10400</v>
      </c>
      <c r="P458">
        <v>28100</v>
      </c>
      <c r="Q458">
        <v>36400</v>
      </c>
      <c r="R458">
        <v>41900</v>
      </c>
      <c r="S458">
        <v>0</v>
      </c>
      <c r="T458">
        <v>0</v>
      </c>
      <c r="U458">
        <v>0</v>
      </c>
      <c r="V458">
        <v>0</v>
      </c>
      <c r="W458">
        <v>19800</v>
      </c>
      <c r="X458">
        <v>10000</v>
      </c>
      <c r="Y458">
        <v>3.523539983</v>
      </c>
      <c r="Z458">
        <v>-76.343163730000001</v>
      </c>
      <c r="AA458" s="1" t="s">
        <v>61</v>
      </c>
      <c r="AB458">
        <v>2713239800</v>
      </c>
      <c r="AC458" t="str">
        <f>MID(TablaPivotFinal[[#This Row],[Fecha]],1,4)</f>
        <v>2018</v>
      </c>
      <c r="AD458" t="str">
        <f>MID(TablaPivotFinal[[#This Row],[Fecha]],5,3)</f>
        <v>Abr</v>
      </c>
      <c r="AE458" s="1">
        <v>2713239800</v>
      </c>
      <c r="AF458" s="1">
        <v>310079</v>
      </c>
    </row>
    <row r="459" spans="1:32" x14ac:dyDescent="0.3">
      <c r="A459" s="1" t="s">
        <v>164</v>
      </c>
      <c r="B459" s="1" t="s">
        <v>111</v>
      </c>
      <c r="C459">
        <v>2505</v>
      </c>
      <c r="D459" s="1" t="s">
        <v>160</v>
      </c>
      <c r="E459">
        <v>76</v>
      </c>
      <c r="F459" s="1" t="s">
        <v>165</v>
      </c>
      <c r="G459" s="1" t="s">
        <v>133</v>
      </c>
      <c r="H459" s="1" t="s">
        <v>111</v>
      </c>
      <c r="I459" s="1" t="s">
        <v>162</v>
      </c>
      <c r="J459" s="1" t="s">
        <v>135</v>
      </c>
      <c r="K459">
        <v>-1</v>
      </c>
      <c r="L459">
        <v>-1</v>
      </c>
      <c r="M459" s="1" t="s">
        <v>166</v>
      </c>
      <c r="N459">
        <v>8700</v>
      </c>
      <c r="O459">
        <v>10400</v>
      </c>
      <c r="P459">
        <v>28100</v>
      </c>
      <c r="Q459">
        <v>36400</v>
      </c>
      <c r="R459">
        <v>41900</v>
      </c>
      <c r="S459">
        <v>0</v>
      </c>
      <c r="T459">
        <v>0</v>
      </c>
      <c r="U459">
        <v>0</v>
      </c>
      <c r="V459">
        <v>0</v>
      </c>
      <c r="W459">
        <v>19800</v>
      </c>
      <c r="X459">
        <v>10000</v>
      </c>
      <c r="Y459">
        <v>3.523539983</v>
      </c>
      <c r="Z459">
        <v>-76.343163730000001</v>
      </c>
      <c r="AA459" s="1" t="s">
        <v>63</v>
      </c>
      <c r="AB459">
        <v>2991994800</v>
      </c>
      <c r="AC459" t="str">
        <f>MID(TablaPivotFinal[[#This Row],[Fecha]],1,4)</f>
        <v>2018</v>
      </c>
      <c r="AD459" t="str">
        <f>MID(TablaPivotFinal[[#This Row],[Fecha]],5,3)</f>
        <v>Ago</v>
      </c>
      <c r="AE459" s="1">
        <v>2991994800</v>
      </c>
      <c r="AF459" s="1">
        <v>329820</v>
      </c>
    </row>
    <row r="460" spans="1:32" x14ac:dyDescent="0.3">
      <c r="A460" s="1" t="s">
        <v>164</v>
      </c>
      <c r="B460" s="1" t="s">
        <v>111</v>
      </c>
      <c r="C460">
        <v>2505</v>
      </c>
      <c r="D460" s="1" t="s">
        <v>160</v>
      </c>
      <c r="E460">
        <v>76</v>
      </c>
      <c r="F460" s="1" t="s">
        <v>165</v>
      </c>
      <c r="G460" s="1" t="s">
        <v>133</v>
      </c>
      <c r="H460" s="1" t="s">
        <v>111</v>
      </c>
      <c r="I460" s="1" t="s">
        <v>162</v>
      </c>
      <c r="J460" s="1" t="s">
        <v>135</v>
      </c>
      <c r="K460">
        <v>-1</v>
      </c>
      <c r="L460">
        <v>-1</v>
      </c>
      <c r="M460" s="1" t="s">
        <v>166</v>
      </c>
      <c r="N460">
        <v>8700</v>
      </c>
      <c r="O460">
        <v>10400</v>
      </c>
      <c r="P460">
        <v>28100</v>
      </c>
      <c r="Q460">
        <v>36400</v>
      </c>
      <c r="R460">
        <v>41900</v>
      </c>
      <c r="S460">
        <v>0</v>
      </c>
      <c r="T460">
        <v>0</v>
      </c>
      <c r="U460">
        <v>0</v>
      </c>
      <c r="V460">
        <v>0</v>
      </c>
      <c r="W460">
        <v>19800</v>
      </c>
      <c r="X460">
        <v>10000</v>
      </c>
      <c r="Y460">
        <v>3.523539983</v>
      </c>
      <c r="Z460">
        <v>-76.343163730000001</v>
      </c>
      <c r="AA460" s="1" t="s">
        <v>65</v>
      </c>
      <c r="AB460">
        <v>0</v>
      </c>
      <c r="AC460" t="str">
        <f>MID(TablaPivotFinal[[#This Row],[Fecha]],1,4)</f>
        <v>2018</v>
      </c>
      <c r="AD460" t="str">
        <f>MID(TablaPivotFinal[[#This Row],[Fecha]],5,3)</f>
        <v>Dic</v>
      </c>
      <c r="AE460" s="1">
        <v>0</v>
      </c>
      <c r="AF460" s="1">
        <v>0</v>
      </c>
    </row>
    <row r="461" spans="1:32" x14ac:dyDescent="0.3">
      <c r="A461" s="1" t="s">
        <v>164</v>
      </c>
      <c r="B461" s="1" t="s">
        <v>111</v>
      </c>
      <c r="C461">
        <v>2505</v>
      </c>
      <c r="D461" s="1" t="s">
        <v>160</v>
      </c>
      <c r="E461">
        <v>76</v>
      </c>
      <c r="F461" s="1" t="s">
        <v>165</v>
      </c>
      <c r="G461" s="1" t="s">
        <v>133</v>
      </c>
      <c r="H461" s="1" t="s">
        <v>111</v>
      </c>
      <c r="I461" s="1" t="s">
        <v>162</v>
      </c>
      <c r="J461" s="1" t="s">
        <v>135</v>
      </c>
      <c r="K461">
        <v>-1</v>
      </c>
      <c r="L461">
        <v>-1</v>
      </c>
      <c r="M461" s="1" t="s">
        <v>166</v>
      </c>
      <c r="N461">
        <v>8700</v>
      </c>
      <c r="O461">
        <v>10400</v>
      </c>
      <c r="P461">
        <v>28100</v>
      </c>
      <c r="Q461">
        <v>36400</v>
      </c>
      <c r="R461">
        <v>41900</v>
      </c>
      <c r="S461">
        <v>0</v>
      </c>
      <c r="T461">
        <v>0</v>
      </c>
      <c r="U461">
        <v>0</v>
      </c>
      <c r="V461">
        <v>0</v>
      </c>
      <c r="W461">
        <v>19800</v>
      </c>
      <c r="X461">
        <v>10000</v>
      </c>
      <c r="Y461">
        <v>3.523539983</v>
      </c>
      <c r="Z461">
        <v>-76.343163730000001</v>
      </c>
      <c r="AA461" s="1" t="s">
        <v>67</v>
      </c>
      <c r="AB461">
        <v>2762069500</v>
      </c>
      <c r="AC461" t="str">
        <f>MID(TablaPivotFinal[[#This Row],[Fecha]],1,4)</f>
        <v>2018</v>
      </c>
      <c r="AD461" t="str">
        <f>MID(TablaPivotFinal[[#This Row],[Fecha]],5,3)</f>
        <v>Ene</v>
      </c>
      <c r="AE461" s="1">
        <v>2762069500</v>
      </c>
      <c r="AF461" s="1">
        <v>323527</v>
      </c>
    </row>
    <row r="462" spans="1:32" x14ac:dyDescent="0.3">
      <c r="A462" s="1" t="s">
        <v>164</v>
      </c>
      <c r="B462" s="1" t="s">
        <v>111</v>
      </c>
      <c r="C462">
        <v>2505</v>
      </c>
      <c r="D462" s="1" t="s">
        <v>160</v>
      </c>
      <c r="E462">
        <v>76</v>
      </c>
      <c r="F462" s="1" t="s">
        <v>165</v>
      </c>
      <c r="G462" s="1" t="s">
        <v>133</v>
      </c>
      <c r="H462" s="1" t="s">
        <v>111</v>
      </c>
      <c r="I462" s="1" t="s">
        <v>162</v>
      </c>
      <c r="J462" s="1" t="s">
        <v>135</v>
      </c>
      <c r="K462">
        <v>-1</v>
      </c>
      <c r="L462">
        <v>-1</v>
      </c>
      <c r="M462" s="1" t="s">
        <v>166</v>
      </c>
      <c r="N462">
        <v>8700</v>
      </c>
      <c r="O462">
        <v>10400</v>
      </c>
      <c r="P462">
        <v>28100</v>
      </c>
      <c r="Q462">
        <v>36400</v>
      </c>
      <c r="R462">
        <v>41900</v>
      </c>
      <c r="S462">
        <v>0</v>
      </c>
      <c r="T462">
        <v>0</v>
      </c>
      <c r="U462">
        <v>0</v>
      </c>
      <c r="V462">
        <v>0</v>
      </c>
      <c r="W462">
        <v>19800</v>
      </c>
      <c r="X462">
        <v>10000</v>
      </c>
      <c r="Y462">
        <v>3.523539983</v>
      </c>
      <c r="Z462">
        <v>-76.343163730000001</v>
      </c>
      <c r="AA462" s="1" t="s">
        <v>69</v>
      </c>
      <c r="AB462">
        <v>2536016300</v>
      </c>
      <c r="AC462" t="str">
        <f>MID(TablaPivotFinal[[#This Row],[Fecha]],1,4)</f>
        <v>2018</v>
      </c>
      <c r="AD462" t="str">
        <f>MID(TablaPivotFinal[[#This Row],[Fecha]],5,3)</f>
        <v>Feb</v>
      </c>
      <c r="AE462" s="1">
        <v>2536016300</v>
      </c>
      <c r="AF462" s="1">
        <v>286893</v>
      </c>
    </row>
    <row r="463" spans="1:32" x14ac:dyDescent="0.3">
      <c r="A463" s="1" t="s">
        <v>164</v>
      </c>
      <c r="B463" s="1" t="s">
        <v>111</v>
      </c>
      <c r="C463">
        <v>2505</v>
      </c>
      <c r="D463" s="1" t="s">
        <v>160</v>
      </c>
      <c r="E463">
        <v>76</v>
      </c>
      <c r="F463" s="1" t="s">
        <v>165</v>
      </c>
      <c r="G463" s="1" t="s">
        <v>133</v>
      </c>
      <c r="H463" s="1" t="s">
        <v>111</v>
      </c>
      <c r="I463" s="1" t="s">
        <v>162</v>
      </c>
      <c r="J463" s="1" t="s">
        <v>135</v>
      </c>
      <c r="K463">
        <v>-1</v>
      </c>
      <c r="L463">
        <v>-1</v>
      </c>
      <c r="M463" s="1" t="s">
        <v>166</v>
      </c>
      <c r="N463">
        <v>8700</v>
      </c>
      <c r="O463">
        <v>10400</v>
      </c>
      <c r="P463">
        <v>28100</v>
      </c>
      <c r="Q463">
        <v>36400</v>
      </c>
      <c r="R463">
        <v>41900</v>
      </c>
      <c r="S463">
        <v>0</v>
      </c>
      <c r="T463">
        <v>0</v>
      </c>
      <c r="U463">
        <v>0</v>
      </c>
      <c r="V463">
        <v>0</v>
      </c>
      <c r="W463">
        <v>19800</v>
      </c>
      <c r="X463">
        <v>10000</v>
      </c>
      <c r="Y463">
        <v>3.523539983</v>
      </c>
      <c r="Z463">
        <v>-76.343163730000001</v>
      </c>
      <c r="AA463" s="1" t="s">
        <v>71</v>
      </c>
      <c r="AB463">
        <v>2924671500</v>
      </c>
      <c r="AC463" t="str">
        <f>MID(TablaPivotFinal[[#This Row],[Fecha]],1,4)</f>
        <v>2018</v>
      </c>
      <c r="AD463" t="str">
        <f>MID(TablaPivotFinal[[#This Row],[Fecha]],5,3)</f>
        <v>Jul</v>
      </c>
      <c r="AE463" s="1">
        <v>2924671500</v>
      </c>
      <c r="AF463" s="1">
        <v>325536</v>
      </c>
    </row>
    <row r="464" spans="1:32" x14ac:dyDescent="0.3">
      <c r="A464" s="1" t="s">
        <v>164</v>
      </c>
      <c r="B464" s="1" t="s">
        <v>111</v>
      </c>
      <c r="C464">
        <v>2505</v>
      </c>
      <c r="D464" s="1" t="s">
        <v>160</v>
      </c>
      <c r="E464">
        <v>76</v>
      </c>
      <c r="F464" s="1" t="s">
        <v>165</v>
      </c>
      <c r="G464" s="1" t="s">
        <v>133</v>
      </c>
      <c r="H464" s="1" t="s">
        <v>111</v>
      </c>
      <c r="I464" s="1" t="s">
        <v>162</v>
      </c>
      <c r="J464" s="1" t="s">
        <v>135</v>
      </c>
      <c r="K464">
        <v>-1</v>
      </c>
      <c r="L464">
        <v>-1</v>
      </c>
      <c r="M464" s="1" t="s">
        <v>166</v>
      </c>
      <c r="N464">
        <v>8700</v>
      </c>
      <c r="O464">
        <v>10400</v>
      </c>
      <c r="P464">
        <v>28100</v>
      </c>
      <c r="Q464">
        <v>36400</v>
      </c>
      <c r="R464">
        <v>41900</v>
      </c>
      <c r="S464">
        <v>0</v>
      </c>
      <c r="T464">
        <v>0</v>
      </c>
      <c r="U464">
        <v>0</v>
      </c>
      <c r="V464">
        <v>0</v>
      </c>
      <c r="W464">
        <v>19800</v>
      </c>
      <c r="X464">
        <v>10000</v>
      </c>
      <c r="Y464">
        <v>3.523539983</v>
      </c>
      <c r="Z464">
        <v>-76.343163730000001</v>
      </c>
      <c r="AA464" s="1" t="s">
        <v>73</v>
      </c>
      <c r="AB464">
        <v>2798393300</v>
      </c>
      <c r="AC464" t="str">
        <f>MID(TablaPivotFinal[[#This Row],[Fecha]],1,4)</f>
        <v>2018</v>
      </c>
      <c r="AD464" t="str">
        <f>MID(TablaPivotFinal[[#This Row],[Fecha]],5,3)</f>
        <v>Jun</v>
      </c>
      <c r="AE464" s="1">
        <v>2798393300</v>
      </c>
      <c r="AF464" s="1">
        <v>311339</v>
      </c>
    </row>
    <row r="465" spans="1:32" x14ac:dyDescent="0.3">
      <c r="A465" s="1" t="s">
        <v>164</v>
      </c>
      <c r="B465" s="1" t="s">
        <v>111</v>
      </c>
      <c r="C465">
        <v>2505</v>
      </c>
      <c r="D465" s="1" t="s">
        <v>160</v>
      </c>
      <c r="E465">
        <v>76</v>
      </c>
      <c r="F465" s="1" t="s">
        <v>165</v>
      </c>
      <c r="G465" s="1" t="s">
        <v>133</v>
      </c>
      <c r="H465" s="1" t="s">
        <v>111</v>
      </c>
      <c r="I465" s="1" t="s">
        <v>162</v>
      </c>
      <c r="J465" s="1" t="s">
        <v>135</v>
      </c>
      <c r="K465">
        <v>-1</v>
      </c>
      <c r="L465">
        <v>-1</v>
      </c>
      <c r="M465" s="1" t="s">
        <v>166</v>
      </c>
      <c r="N465">
        <v>8700</v>
      </c>
      <c r="O465">
        <v>10400</v>
      </c>
      <c r="P465">
        <v>28100</v>
      </c>
      <c r="Q465">
        <v>36400</v>
      </c>
      <c r="R465">
        <v>41900</v>
      </c>
      <c r="S465">
        <v>0</v>
      </c>
      <c r="T465">
        <v>0</v>
      </c>
      <c r="U465">
        <v>0</v>
      </c>
      <c r="V465">
        <v>0</v>
      </c>
      <c r="W465">
        <v>19800</v>
      </c>
      <c r="X465">
        <v>10000</v>
      </c>
      <c r="Y465">
        <v>3.523539983</v>
      </c>
      <c r="Z465">
        <v>-76.343163730000001</v>
      </c>
      <c r="AA465" s="1" t="s">
        <v>75</v>
      </c>
      <c r="AB465">
        <v>2716234400</v>
      </c>
      <c r="AC465" t="str">
        <f>MID(TablaPivotFinal[[#This Row],[Fecha]],1,4)</f>
        <v>2018</v>
      </c>
      <c r="AD465" t="str">
        <f>MID(TablaPivotFinal[[#This Row],[Fecha]],5,3)</f>
        <v>Mar</v>
      </c>
      <c r="AE465" s="1">
        <v>2716234400</v>
      </c>
      <c r="AF465" s="1">
        <v>313297</v>
      </c>
    </row>
    <row r="466" spans="1:32" x14ac:dyDescent="0.3">
      <c r="A466" s="1" t="s">
        <v>164</v>
      </c>
      <c r="B466" s="1" t="s">
        <v>111</v>
      </c>
      <c r="C466">
        <v>2505</v>
      </c>
      <c r="D466" s="1" t="s">
        <v>160</v>
      </c>
      <c r="E466">
        <v>76</v>
      </c>
      <c r="F466" s="1" t="s">
        <v>165</v>
      </c>
      <c r="G466" s="1" t="s">
        <v>133</v>
      </c>
      <c r="H466" s="1" t="s">
        <v>111</v>
      </c>
      <c r="I466" s="1" t="s">
        <v>162</v>
      </c>
      <c r="J466" s="1" t="s">
        <v>135</v>
      </c>
      <c r="K466">
        <v>-1</v>
      </c>
      <c r="L466">
        <v>-1</v>
      </c>
      <c r="M466" s="1" t="s">
        <v>166</v>
      </c>
      <c r="N466">
        <v>8700</v>
      </c>
      <c r="O466">
        <v>10400</v>
      </c>
      <c r="P466">
        <v>28100</v>
      </c>
      <c r="Q466">
        <v>36400</v>
      </c>
      <c r="R466">
        <v>41900</v>
      </c>
      <c r="S466">
        <v>0</v>
      </c>
      <c r="T466">
        <v>0</v>
      </c>
      <c r="U466">
        <v>0</v>
      </c>
      <c r="V466">
        <v>0</v>
      </c>
      <c r="W466">
        <v>19800</v>
      </c>
      <c r="X466">
        <v>10000</v>
      </c>
      <c r="Y466">
        <v>3.523539983</v>
      </c>
      <c r="Z466">
        <v>-76.343163730000001</v>
      </c>
      <c r="AA466" s="1" t="s">
        <v>77</v>
      </c>
      <c r="AB466">
        <v>2805829900</v>
      </c>
      <c r="AC466" t="str">
        <f>MID(TablaPivotFinal[[#This Row],[Fecha]],1,4)</f>
        <v>2018</v>
      </c>
      <c r="AD466" t="str">
        <f>MID(TablaPivotFinal[[#This Row],[Fecha]],5,3)</f>
        <v>May</v>
      </c>
      <c r="AE466" s="1">
        <v>2805829900</v>
      </c>
      <c r="AF466" s="1">
        <v>318460</v>
      </c>
    </row>
    <row r="467" spans="1:32" x14ac:dyDescent="0.3">
      <c r="A467" s="1" t="s">
        <v>164</v>
      </c>
      <c r="B467" s="1" t="s">
        <v>111</v>
      </c>
      <c r="C467">
        <v>2505</v>
      </c>
      <c r="D467" s="1" t="s">
        <v>160</v>
      </c>
      <c r="E467">
        <v>76</v>
      </c>
      <c r="F467" s="1" t="s">
        <v>165</v>
      </c>
      <c r="G467" s="1" t="s">
        <v>133</v>
      </c>
      <c r="H467" s="1" t="s">
        <v>111</v>
      </c>
      <c r="I467" s="1" t="s">
        <v>162</v>
      </c>
      <c r="J467" s="1" t="s">
        <v>135</v>
      </c>
      <c r="K467">
        <v>-1</v>
      </c>
      <c r="L467">
        <v>-1</v>
      </c>
      <c r="M467" s="1" t="s">
        <v>166</v>
      </c>
      <c r="N467">
        <v>8700</v>
      </c>
      <c r="O467">
        <v>10400</v>
      </c>
      <c r="P467">
        <v>28100</v>
      </c>
      <c r="Q467">
        <v>36400</v>
      </c>
      <c r="R467">
        <v>41900</v>
      </c>
      <c r="S467">
        <v>0</v>
      </c>
      <c r="T467">
        <v>0</v>
      </c>
      <c r="U467">
        <v>0</v>
      </c>
      <c r="V467">
        <v>0</v>
      </c>
      <c r="W467">
        <v>19800</v>
      </c>
      <c r="X467">
        <v>10000</v>
      </c>
      <c r="Y467">
        <v>3.523539983</v>
      </c>
      <c r="Z467">
        <v>-76.343163730000001</v>
      </c>
      <c r="AA467" s="1" t="s">
        <v>79</v>
      </c>
      <c r="AB467">
        <v>0</v>
      </c>
      <c r="AC467" t="str">
        <f>MID(TablaPivotFinal[[#This Row],[Fecha]],1,4)</f>
        <v>2018</v>
      </c>
      <c r="AD467" t="str">
        <f>MID(TablaPivotFinal[[#This Row],[Fecha]],5,3)</f>
        <v>Nov</v>
      </c>
      <c r="AE467" s="1">
        <v>0</v>
      </c>
      <c r="AF467" s="1">
        <v>0</v>
      </c>
    </row>
    <row r="468" spans="1:32" x14ac:dyDescent="0.3">
      <c r="A468" s="1" t="s">
        <v>164</v>
      </c>
      <c r="B468" s="1" t="s">
        <v>111</v>
      </c>
      <c r="C468">
        <v>2505</v>
      </c>
      <c r="D468" s="1" t="s">
        <v>160</v>
      </c>
      <c r="E468">
        <v>76</v>
      </c>
      <c r="F468" s="1" t="s">
        <v>165</v>
      </c>
      <c r="G468" s="1" t="s">
        <v>133</v>
      </c>
      <c r="H468" s="1" t="s">
        <v>111</v>
      </c>
      <c r="I468" s="1" t="s">
        <v>162</v>
      </c>
      <c r="J468" s="1" t="s">
        <v>135</v>
      </c>
      <c r="K468">
        <v>-1</v>
      </c>
      <c r="L468">
        <v>-1</v>
      </c>
      <c r="M468" s="1" t="s">
        <v>166</v>
      </c>
      <c r="N468">
        <v>8700</v>
      </c>
      <c r="O468">
        <v>10400</v>
      </c>
      <c r="P468">
        <v>28100</v>
      </c>
      <c r="Q468">
        <v>36400</v>
      </c>
      <c r="R468">
        <v>41900</v>
      </c>
      <c r="S468">
        <v>0</v>
      </c>
      <c r="T468">
        <v>0</v>
      </c>
      <c r="U468">
        <v>0</v>
      </c>
      <c r="V468">
        <v>0</v>
      </c>
      <c r="W468">
        <v>19800</v>
      </c>
      <c r="X468">
        <v>10000</v>
      </c>
      <c r="Y468">
        <v>3.523539983</v>
      </c>
      <c r="Z468">
        <v>-76.343163730000001</v>
      </c>
      <c r="AA468" s="1" t="s">
        <v>81</v>
      </c>
      <c r="AB468">
        <v>2955686500</v>
      </c>
      <c r="AC468" t="str">
        <f>MID(TablaPivotFinal[[#This Row],[Fecha]],1,4)</f>
        <v>2018</v>
      </c>
      <c r="AD468" t="str">
        <f>MID(TablaPivotFinal[[#This Row],[Fecha]],5,3)</f>
        <v>Oct</v>
      </c>
      <c r="AE468" s="1">
        <v>2955686500</v>
      </c>
      <c r="AF468" s="1">
        <v>330766</v>
      </c>
    </row>
    <row r="469" spans="1:32" x14ac:dyDescent="0.3">
      <c r="A469" s="1" t="s">
        <v>164</v>
      </c>
      <c r="B469" s="1" t="s">
        <v>111</v>
      </c>
      <c r="C469">
        <v>2505</v>
      </c>
      <c r="D469" s="1" t="s">
        <v>160</v>
      </c>
      <c r="E469">
        <v>76</v>
      </c>
      <c r="F469" s="1" t="s">
        <v>165</v>
      </c>
      <c r="G469" s="1" t="s">
        <v>133</v>
      </c>
      <c r="H469" s="1" t="s">
        <v>111</v>
      </c>
      <c r="I469" s="1" t="s">
        <v>162</v>
      </c>
      <c r="J469" s="1" t="s">
        <v>135</v>
      </c>
      <c r="K469">
        <v>-1</v>
      </c>
      <c r="L469">
        <v>-1</v>
      </c>
      <c r="M469" s="1" t="s">
        <v>166</v>
      </c>
      <c r="N469">
        <v>8700</v>
      </c>
      <c r="O469">
        <v>10400</v>
      </c>
      <c r="P469">
        <v>28100</v>
      </c>
      <c r="Q469">
        <v>36400</v>
      </c>
      <c r="R469">
        <v>41900</v>
      </c>
      <c r="S469">
        <v>0</v>
      </c>
      <c r="T469">
        <v>0</v>
      </c>
      <c r="U469">
        <v>0</v>
      </c>
      <c r="V469">
        <v>0</v>
      </c>
      <c r="W469">
        <v>19800</v>
      </c>
      <c r="X469">
        <v>10000</v>
      </c>
      <c r="Y469">
        <v>3.523539983</v>
      </c>
      <c r="Z469">
        <v>-76.343163730000001</v>
      </c>
      <c r="AA469" s="1" t="s">
        <v>83</v>
      </c>
      <c r="AB469">
        <v>2858552900</v>
      </c>
      <c r="AC469" t="str">
        <f>MID(TablaPivotFinal[[#This Row],[Fecha]],1,4)</f>
        <v>2018</v>
      </c>
      <c r="AD469" t="str">
        <f>MID(TablaPivotFinal[[#This Row],[Fecha]],5,3)</f>
        <v>Sep</v>
      </c>
      <c r="AE469" s="1">
        <v>2858552900</v>
      </c>
      <c r="AF469" s="1">
        <v>314719</v>
      </c>
    </row>
    <row r="470" spans="1:32" x14ac:dyDescent="0.3">
      <c r="A470" s="1" t="s">
        <v>167</v>
      </c>
      <c r="B470" s="1" t="s">
        <v>111</v>
      </c>
      <c r="C470">
        <v>2301</v>
      </c>
      <c r="D470" s="1" t="s">
        <v>160</v>
      </c>
      <c r="E470">
        <v>76</v>
      </c>
      <c r="F470" s="1" t="s">
        <v>168</v>
      </c>
      <c r="G470" s="1" t="s">
        <v>133</v>
      </c>
      <c r="H470" s="1" t="s">
        <v>111</v>
      </c>
      <c r="I470" s="1" t="s">
        <v>169</v>
      </c>
      <c r="J470" s="1" t="s">
        <v>135</v>
      </c>
      <c r="K470">
        <v>-1</v>
      </c>
      <c r="L470">
        <v>-1</v>
      </c>
      <c r="M470" s="1" t="s">
        <v>170</v>
      </c>
      <c r="N470">
        <v>8600</v>
      </c>
      <c r="O470">
        <v>10300</v>
      </c>
      <c r="P470">
        <v>27800</v>
      </c>
      <c r="Q470">
        <v>36300</v>
      </c>
      <c r="R470">
        <v>41800</v>
      </c>
      <c r="S470">
        <v>0</v>
      </c>
      <c r="T470">
        <v>0</v>
      </c>
      <c r="U470">
        <v>0</v>
      </c>
      <c r="V470">
        <v>0</v>
      </c>
      <c r="W470">
        <v>19800</v>
      </c>
      <c r="X470">
        <v>10000</v>
      </c>
      <c r="Y470">
        <v>3.5573834780000002</v>
      </c>
      <c r="Z470">
        <v>-76.462570729999996</v>
      </c>
      <c r="AA470" s="1" t="s">
        <v>13</v>
      </c>
      <c r="AB470">
        <v>1641204000</v>
      </c>
      <c r="AC470" t="str">
        <f>MID(TablaPivotFinal[[#This Row],[Fecha]],1,4)</f>
        <v>2016</v>
      </c>
      <c r="AD470" t="str">
        <f>MID(TablaPivotFinal[[#This Row],[Fecha]],5,3)</f>
        <v>Abr</v>
      </c>
      <c r="AE470" s="1">
        <v>1641204000</v>
      </c>
      <c r="AF470" s="1">
        <v>182076</v>
      </c>
    </row>
    <row r="471" spans="1:32" x14ac:dyDescent="0.3">
      <c r="A471" s="1" t="s">
        <v>167</v>
      </c>
      <c r="B471" s="1" t="s">
        <v>111</v>
      </c>
      <c r="C471">
        <v>2301</v>
      </c>
      <c r="D471" s="1" t="s">
        <v>160</v>
      </c>
      <c r="E471">
        <v>76</v>
      </c>
      <c r="F471" s="1" t="s">
        <v>168</v>
      </c>
      <c r="G471" s="1" t="s">
        <v>133</v>
      </c>
      <c r="H471" s="1" t="s">
        <v>111</v>
      </c>
      <c r="I471" s="1" t="s">
        <v>169</v>
      </c>
      <c r="J471" s="1" t="s">
        <v>135</v>
      </c>
      <c r="K471">
        <v>-1</v>
      </c>
      <c r="L471">
        <v>-1</v>
      </c>
      <c r="M471" s="1" t="s">
        <v>170</v>
      </c>
      <c r="N471">
        <v>8600</v>
      </c>
      <c r="O471">
        <v>10300</v>
      </c>
      <c r="P471">
        <v>27800</v>
      </c>
      <c r="Q471">
        <v>36300</v>
      </c>
      <c r="R471">
        <v>41800</v>
      </c>
      <c r="S471">
        <v>0</v>
      </c>
      <c r="T471">
        <v>0</v>
      </c>
      <c r="U471">
        <v>0</v>
      </c>
      <c r="V471">
        <v>0</v>
      </c>
      <c r="W471">
        <v>19800</v>
      </c>
      <c r="X471">
        <v>10000</v>
      </c>
      <c r="Y471">
        <v>3.5573834780000002</v>
      </c>
      <c r="Z471">
        <v>-76.462570729999996</v>
      </c>
      <c r="AA471" s="1" t="s">
        <v>15</v>
      </c>
      <c r="AB471">
        <v>1827360000</v>
      </c>
      <c r="AC471" t="str">
        <f>MID(TablaPivotFinal[[#This Row],[Fecha]],1,4)</f>
        <v>2016</v>
      </c>
      <c r="AD471" t="str">
        <f>MID(TablaPivotFinal[[#This Row],[Fecha]],5,3)</f>
        <v>Ago</v>
      </c>
      <c r="AE471" s="1">
        <v>1827360000</v>
      </c>
      <c r="AF471" s="1">
        <v>196328</v>
      </c>
    </row>
    <row r="472" spans="1:32" x14ac:dyDescent="0.3">
      <c r="A472" s="1" t="s">
        <v>167</v>
      </c>
      <c r="B472" s="1" t="s">
        <v>111</v>
      </c>
      <c r="C472">
        <v>2301</v>
      </c>
      <c r="D472" s="1" t="s">
        <v>160</v>
      </c>
      <c r="E472">
        <v>76</v>
      </c>
      <c r="F472" s="1" t="s">
        <v>168</v>
      </c>
      <c r="G472" s="1" t="s">
        <v>133</v>
      </c>
      <c r="H472" s="1" t="s">
        <v>111</v>
      </c>
      <c r="I472" s="1" t="s">
        <v>169</v>
      </c>
      <c r="J472" s="1" t="s">
        <v>135</v>
      </c>
      <c r="K472">
        <v>-1</v>
      </c>
      <c r="L472">
        <v>-1</v>
      </c>
      <c r="M472" s="1" t="s">
        <v>170</v>
      </c>
      <c r="N472">
        <v>8600</v>
      </c>
      <c r="O472">
        <v>10300</v>
      </c>
      <c r="P472">
        <v>27800</v>
      </c>
      <c r="Q472">
        <v>36300</v>
      </c>
      <c r="R472">
        <v>41800</v>
      </c>
      <c r="S472">
        <v>0</v>
      </c>
      <c r="T472">
        <v>0</v>
      </c>
      <c r="U472">
        <v>0</v>
      </c>
      <c r="V472">
        <v>0</v>
      </c>
      <c r="W472">
        <v>19800</v>
      </c>
      <c r="X472">
        <v>10000</v>
      </c>
      <c r="Y472">
        <v>3.5573834780000002</v>
      </c>
      <c r="Z472">
        <v>-76.462570729999996</v>
      </c>
      <c r="AA472" s="1" t="s">
        <v>17</v>
      </c>
      <c r="AB472">
        <v>1922898400</v>
      </c>
      <c r="AC472" t="str">
        <f>MID(TablaPivotFinal[[#This Row],[Fecha]],1,4)</f>
        <v>2016</v>
      </c>
      <c r="AD472" t="str">
        <f>MID(TablaPivotFinal[[#This Row],[Fecha]],5,3)</f>
        <v>Dic</v>
      </c>
      <c r="AE472" s="1">
        <v>1922898400</v>
      </c>
      <c r="AF472" s="1">
        <v>214907</v>
      </c>
    </row>
    <row r="473" spans="1:32" x14ac:dyDescent="0.3">
      <c r="A473" s="1" t="s">
        <v>167</v>
      </c>
      <c r="B473" s="1" t="s">
        <v>111</v>
      </c>
      <c r="C473">
        <v>2301</v>
      </c>
      <c r="D473" s="1" t="s">
        <v>160</v>
      </c>
      <c r="E473">
        <v>76</v>
      </c>
      <c r="F473" s="1" t="s">
        <v>168</v>
      </c>
      <c r="G473" s="1" t="s">
        <v>133</v>
      </c>
      <c r="H473" s="1" t="s">
        <v>111</v>
      </c>
      <c r="I473" s="1" t="s">
        <v>169</v>
      </c>
      <c r="J473" s="1" t="s">
        <v>135</v>
      </c>
      <c r="K473">
        <v>-1</v>
      </c>
      <c r="L473">
        <v>-1</v>
      </c>
      <c r="M473" s="1" t="s">
        <v>170</v>
      </c>
      <c r="N473">
        <v>8600</v>
      </c>
      <c r="O473">
        <v>10300</v>
      </c>
      <c r="P473">
        <v>27800</v>
      </c>
      <c r="Q473">
        <v>36300</v>
      </c>
      <c r="R473">
        <v>41800</v>
      </c>
      <c r="S473">
        <v>0</v>
      </c>
      <c r="T473">
        <v>0</v>
      </c>
      <c r="U473">
        <v>0</v>
      </c>
      <c r="V473">
        <v>0</v>
      </c>
      <c r="W473">
        <v>19800</v>
      </c>
      <c r="X473">
        <v>10000</v>
      </c>
      <c r="Y473">
        <v>3.5573834780000002</v>
      </c>
      <c r="Z473">
        <v>-76.462570729999996</v>
      </c>
      <c r="AA473" s="1" t="s">
        <v>19</v>
      </c>
      <c r="AB473">
        <v>1690937300</v>
      </c>
      <c r="AC473" t="str">
        <f>MID(TablaPivotFinal[[#This Row],[Fecha]],1,4)</f>
        <v>2016</v>
      </c>
      <c r="AD473" t="str">
        <f>MID(TablaPivotFinal[[#This Row],[Fecha]],5,3)</f>
        <v>Ene</v>
      </c>
      <c r="AE473" s="1">
        <v>1690937300</v>
      </c>
      <c r="AF473" s="1">
        <v>193386</v>
      </c>
    </row>
    <row r="474" spans="1:32" x14ac:dyDescent="0.3">
      <c r="A474" s="1" t="s">
        <v>167</v>
      </c>
      <c r="B474" s="1" t="s">
        <v>111</v>
      </c>
      <c r="C474">
        <v>2301</v>
      </c>
      <c r="D474" s="1" t="s">
        <v>160</v>
      </c>
      <c r="E474">
        <v>76</v>
      </c>
      <c r="F474" s="1" t="s">
        <v>168</v>
      </c>
      <c r="G474" s="1" t="s">
        <v>133</v>
      </c>
      <c r="H474" s="1" t="s">
        <v>111</v>
      </c>
      <c r="I474" s="1" t="s">
        <v>169</v>
      </c>
      <c r="J474" s="1" t="s">
        <v>135</v>
      </c>
      <c r="K474">
        <v>-1</v>
      </c>
      <c r="L474">
        <v>-1</v>
      </c>
      <c r="M474" s="1" t="s">
        <v>170</v>
      </c>
      <c r="N474">
        <v>8600</v>
      </c>
      <c r="O474">
        <v>10300</v>
      </c>
      <c r="P474">
        <v>27800</v>
      </c>
      <c r="Q474">
        <v>36300</v>
      </c>
      <c r="R474">
        <v>41800</v>
      </c>
      <c r="S474">
        <v>0</v>
      </c>
      <c r="T474">
        <v>0</v>
      </c>
      <c r="U474">
        <v>0</v>
      </c>
      <c r="V474">
        <v>0</v>
      </c>
      <c r="W474">
        <v>19800</v>
      </c>
      <c r="X474">
        <v>10000</v>
      </c>
      <c r="Y474">
        <v>3.5573834780000002</v>
      </c>
      <c r="Z474">
        <v>-76.462570729999996</v>
      </c>
      <c r="AA474" s="1" t="s">
        <v>21</v>
      </c>
      <c r="AB474">
        <v>1720211300</v>
      </c>
      <c r="AC474" t="str">
        <f>MID(TablaPivotFinal[[#This Row],[Fecha]],1,4)</f>
        <v>2016</v>
      </c>
      <c r="AD474" t="str">
        <f>MID(TablaPivotFinal[[#This Row],[Fecha]],5,3)</f>
        <v>Feb</v>
      </c>
      <c r="AE474" s="1">
        <v>1720211300</v>
      </c>
      <c r="AF474" s="1">
        <v>187246</v>
      </c>
    </row>
    <row r="475" spans="1:32" x14ac:dyDescent="0.3">
      <c r="A475" s="1" t="s">
        <v>167</v>
      </c>
      <c r="B475" s="1" t="s">
        <v>111</v>
      </c>
      <c r="C475">
        <v>2301</v>
      </c>
      <c r="D475" s="1" t="s">
        <v>160</v>
      </c>
      <c r="E475">
        <v>76</v>
      </c>
      <c r="F475" s="1" t="s">
        <v>168</v>
      </c>
      <c r="G475" s="1" t="s">
        <v>133</v>
      </c>
      <c r="H475" s="1" t="s">
        <v>111</v>
      </c>
      <c r="I475" s="1" t="s">
        <v>169</v>
      </c>
      <c r="J475" s="1" t="s">
        <v>135</v>
      </c>
      <c r="K475">
        <v>-1</v>
      </c>
      <c r="L475">
        <v>-1</v>
      </c>
      <c r="M475" s="1" t="s">
        <v>170</v>
      </c>
      <c r="N475">
        <v>8600</v>
      </c>
      <c r="O475">
        <v>10300</v>
      </c>
      <c r="P475">
        <v>27800</v>
      </c>
      <c r="Q475">
        <v>36300</v>
      </c>
      <c r="R475">
        <v>41800</v>
      </c>
      <c r="S475">
        <v>0</v>
      </c>
      <c r="T475">
        <v>0</v>
      </c>
      <c r="U475">
        <v>0</v>
      </c>
      <c r="V475">
        <v>0</v>
      </c>
      <c r="W475">
        <v>19800</v>
      </c>
      <c r="X475">
        <v>10000</v>
      </c>
      <c r="Y475">
        <v>3.5573834780000002</v>
      </c>
      <c r="Z475">
        <v>-76.462570729999996</v>
      </c>
      <c r="AA475" s="1" t="s">
        <v>23</v>
      </c>
      <c r="AB475">
        <v>1759445000</v>
      </c>
      <c r="AC475" t="str">
        <f>MID(TablaPivotFinal[[#This Row],[Fecha]],1,4)</f>
        <v>2016</v>
      </c>
      <c r="AD475" t="str">
        <f>MID(TablaPivotFinal[[#This Row],[Fecha]],5,3)</f>
        <v>Jul</v>
      </c>
      <c r="AE475" s="1">
        <v>1759445000</v>
      </c>
      <c r="AF475" s="1">
        <v>194543</v>
      </c>
    </row>
    <row r="476" spans="1:32" x14ac:dyDescent="0.3">
      <c r="A476" s="1" t="s">
        <v>167</v>
      </c>
      <c r="B476" s="1" t="s">
        <v>111</v>
      </c>
      <c r="C476">
        <v>2301</v>
      </c>
      <c r="D476" s="1" t="s">
        <v>160</v>
      </c>
      <c r="E476">
        <v>76</v>
      </c>
      <c r="F476" s="1" t="s">
        <v>168</v>
      </c>
      <c r="G476" s="1" t="s">
        <v>133</v>
      </c>
      <c r="H476" s="1" t="s">
        <v>111</v>
      </c>
      <c r="I476" s="1" t="s">
        <v>169</v>
      </c>
      <c r="J476" s="1" t="s">
        <v>135</v>
      </c>
      <c r="K476">
        <v>-1</v>
      </c>
      <c r="L476">
        <v>-1</v>
      </c>
      <c r="M476" s="1" t="s">
        <v>170</v>
      </c>
      <c r="N476">
        <v>8600</v>
      </c>
      <c r="O476">
        <v>10300</v>
      </c>
      <c r="P476">
        <v>27800</v>
      </c>
      <c r="Q476">
        <v>36300</v>
      </c>
      <c r="R476">
        <v>41800</v>
      </c>
      <c r="S476">
        <v>0</v>
      </c>
      <c r="T476">
        <v>0</v>
      </c>
      <c r="U476">
        <v>0</v>
      </c>
      <c r="V476">
        <v>0</v>
      </c>
      <c r="W476">
        <v>19800</v>
      </c>
      <c r="X476">
        <v>10000</v>
      </c>
      <c r="Y476">
        <v>3.5573834780000002</v>
      </c>
      <c r="Z476">
        <v>-76.462570729999996</v>
      </c>
      <c r="AA476" s="1" t="s">
        <v>25</v>
      </c>
      <c r="AB476">
        <v>1724369600</v>
      </c>
      <c r="AC476" t="str">
        <f>MID(TablaPivotFinal[[#This Row],[Fecha]],1,4)</f>
        <v>2016</v>
      </c>
      <c r="AD476" t="str">
        <f>MID(TablaPivotFinal[[#This Row],[Fecha]],5,3)</f>
        <v>Jun</v>
      </c>
      <c r="AE476" s="1">
        <v>1724369600</v>
      </c>
      <c r="AF476" s="1">
        <v>189967</v>
      </c>
    </row>
    <row r="477" spans="1:32" x14ac:dyDescent="0.3">
      <c r="A477" s="1" t="s">
        <v>167</v>
      </c>
      <c r="B477" s="1" t="s">
        <v>111</v>
      </c>
      <c r="C477">
        <v>2301</v>
      </c>
      <c r="D477" s="1" t="s">
        <v>160</v>
      </c>
      <c r="E477">
        <v>76</v>
      </c>
      <c r="F477" s="1" t="s">
        <v>168</v>
      </c>
      <c r="G477" s="1" t="s">
        <v>133</v>
      </c>
      <c r="H477" s="1" t="s">
        <v>111</v>
      </c>
      <c r="I477" s="1" t="s">
        <v>169</v>
      </c>
      <c r="J477" s="1" t="s">
        <v>135</v>
      </c>
      <c r="K477">
        <v>-1</v>
      </c>
      <c r="L477">
        <v>-1</v>
      </c>
      <c r="M477" s="1" t="s">
        <v>170</v>
      </c>
      <c r="N477">
        <v>8600</v>
      </c>
      <c r="O477">
        <v>10300</v>
      </c>
      <c r="P477">
        <v>27800</v>
      </c>
      <c r="Q477">
        <v>36300</v>
      </c>
      <c r="R477">
        <v>41800</v>
      </c>
      <c r="S477">
        <v>0</v>
      </c>
      <c r="T477">
        <v>0</v>
      </c>
      <c r="U477">
        <v>0</v>
      </c>
      <c r="V477">
        <v>0</v>
      </c>
      <c r="W477">
        <v>19800</v>
      </c>
      <c r="X477">
        <v>10000</v>
      </c>
      <c r="Y477">
        <v>3.5573834780000002</v>
      </c>
      <c r="Z477">
        <v>-76.462570729999996</v>
      </c>
      <c r="AA477" s="1" t="s">
        <v>27</v>
      </c>
      <c r="AB477">
        <v>1733638300</v>
      </c>
      <c r="AC477" t="str">
        <f>MID(TablaPivotFinal[[#This Row],[Fecha]],1,4)</f>
        <v>2016</v>
      </c>
      <c r="AD477" t="str">
        <f>MID(TablaPivotFinal[[#This Row],[Fecha]],5,3)</f>
        <v>Mar</v>
      </c>
      <c r="AE477" s="1">
        <v>1733638300</v>
      </c>
      <c r="AF477" s="1">
        <v>192522</v>
      </c>
    </row>
    <row r="478" spans="1:32" x14ac:dyDescent="0.3">
      <c r="A478" s="1" t="s">
        <v>167</v>
      </c>
      <c r="B478" s="1" t="s">
        <v>111</v>
      </c>
      <c r="C478">
        <v>2301</v>
      </c>
      <c r="D478" s="1" t="s">
        <v>160</v>
      </c>
      <c r="E478">
        <v>76</v>
      </c>
      <c r="F478" s="1" t="s">
        <v>168</v>
      </c>
      <c r="G478" s="1" t="s">
        <v>133</v>
      </c>
      <c r="H478" s="1" t="s">
        <v>111</v>
      </c>
      <c r="I478" s="1" t="s">
        <v>169</v>
      </c>
      <c r="J478" s="1" t="s">
        <v>135</v>
      </c>
      <c r="K478">
        <v>-1</v>
      </c>
      <c r="L478">
        <v>-1</v>
      </c>
      <c r="M478" s="1" t="s">
        <v>170</v>
      </c>
      <c r="N478">
        <v>8600</v>
      </c>
      <c r="O478">
        <v>10300</v>
      </c>
      <c r="P478">
        <v>27800</v>
      </c>
      <c r="Q478">
        <v>36300</v>
      </c>
      <c r="R478">
        <v>41800</v>
      </c>
      <c r="S478">
        <v>0</v>
      </c>
      <c r="T478">
        <v>0</v>
      </c>
      <c r="U478">
        <v>0</v>
      </c>
      <c r="V478">
        <v>0</v>
      </c>
      <c r="W478">
        <v>19800</v>
      </c>
      <c r="X478">
        <v>10000</v>
      </c>
      <c r="Y478">
        <v>3.5573834780000002</v>
      </c>
      <c r="Z478">
        <v>-76.462570729999996</v>
      </c>
      <c r="AA478" s="1" t="s">
        <v>29</v>
      </c>
      <c r="AB478">
        <v>1708811800</v>
      </c>
      <c r="AC478" t="str">
        <f>MID(TablaPivotFinal[[#This Row],[Fecha]],1,4)</f>
        <v>2016</v>
      </c>
      <c r="AD478" t="str">
        <f>MID(TablaPivotFinal[[#This Row],[Fecha]],5,3)</f>
        <v>May</v>
      </c>
      <c r="AE478" s="1">
        <v>1708811800</v>
      </c>
      <c r="AF478" s="1">
        <v>191077</v>
      </c>
    </row>
    <row r="479" spans="1:32" x14ac:dyDescent="0.3">
      <c r="A479" s="1" t="s">
        <v>167</v>
      </c>
      <c r="B479" s="1" t="s">
        <v>111</v>
      </c>
      <c r="C479">
        <v>2301</v>
      </c>
      <c r="D479" s="1" t="s">
        <v>160</v>
      </c>
      <c r="E479">
        <v>76</v>
      </c>
      <c r="F479" s="1" t="s">
        <v>168</v>
      </c>
      <c r="G479" s="1" t="s">
        <v>133</v>
      </c>
      <c r="H479" s="1" t="s">
        <v>111</v>
      </c>
      <c r="I479" s="1" t="s">
        <v>169</v>
      </c>
      <c r="J479" s="1" t="s">
        <v>135</v>
      </c>
      <c r="K479">
        <v>-1</v>
      </c>
      <c r="L479">
        <v>-1</v>
      </c>
      <c r="M479" s="1" t="s">
        <v>170</v>
      </c>
      <c r="N479">
        <v>8600</v>
      </c>
      <c r="O479">
        <v>10300</v>
      </c>
      <c r="P479">
        <v>27800</v>
      </c>
      <c r="Q479">
        <v>36300</v>
      </c>
      <c r="R479">
        <v>41800</v>
      </c>
      <c r="S479">
        <v>0</v>
      </c>
      <c r="T479">
        <v>0</v>
      </c>
      <c r="U479">
        <v>0</v>
      </c>
      <c r="V479">
        <v>0</v>
      </c>
      <c r="W479">
        <v>19800</v>
      </c>
      <c r="X479">
        <v>10000</v>
      </c>
      <c r="Y479">
        <v>3.5573834780000002</v>
      </c>
      <c r="Z479">
        <v>-76.462570729999996</v>
      </c>
      <c r="AA479" s="1" t="s">
        <v>31</v>
      </c>
      <c r="AB479">
        <v>1698401000</v>
      </c>
      <c r="AC479" t="str">
        <f>MID(TablaPivotFinal[[#This Row],[Fecha]],1,4)</f>
        <v>2016</v>
      </c>
      <c r="AD479" t="str">
        <f>MID(TablaPivotFinal[[#This Row],[Fecha]],5,3)</f>
        <v>Nov</v>
      </c>
      <c r="AE479" s="1">
        <v>1698401000</v>
      </c>
      <c r="AF479" s="1">
        <v>189018</v>
      </c>
    </row>
    <row r="480" spans="1:32" x14ac:dyDescent="0.3">
      <c r="A480" s="1" t="s">
        <v>167</v>
      </c>
      <c r="B480" s="1" t="s">
        <v>111</v>
      </c>
      <c r="C480">
        <v>2301</v>
      </c>
      <c r="D480" s="1" t="s">
        <v>160</v>
      </c>
      <c r="E480">
        <v>76</v>
      </c>
      <c r="F480" s="1" t="s">
        <v>168</v>
      </c>
      <c r="G480" s="1" t="s">
        <v>133</v>
      </c>
      <c r="H480" s="1" t="s">
        <v>111</v>
      </c>
      <c r="I480" s="1" t="s">
        <v>169</v>
      </c>
      <c r="J480" s="1" t="s">
        <v>135</v>
      </c>
      <c r="K480">
        <v>-1</v>
      </c>
      <c r="L480">
        <v>-1</v>
      </c>
      <c r="M480" s="1" t="s">
        <v>170</v>
      </c>
      <c r="N480">
        <v>8600</v>
      </c>
      <c r="O480">
        <v>10300</v>
      </c>
      <c r="P480">
        <v>27800</v>
      </c>
      <c r="Q480">
        <v>36300</v>
      </c>
      <c r="R480">
        <v>41800</v>
      </c>
      <c r="S480">
        <v>0</v>
      </c>
      <c r="T480">
        <v>0</v>
      </c>
      <c r="U480">
        <v>0</v>
      </c>
      <c r="V480">
        <v>0</v>
      </c>
      <c r="W480">
        <v>19800</v>
      </c>
      <c r="X480">
        <v>10000</v>
      </c>
      <c r="Y480">
        <v>3.5573834780000002</v>
      </c>
      <c r="Z480">
        <v>-76.462570729999996</v>
      </c>
      <c r="AA480" s="1" t="s">
        <v>33</v>
      </c>
      <c r="AB480">
        <v>1742333500</v>
      </c>
      <c r="AC480" t="str">
        <f>MID(TablaPivotFinal[[#This Row],[Fecha]],1,4)</f>
        <v>2016</v>
      </c>
      <c r="AD480" t="str">
        <f>MID(TablaPivotFinal[[#This Row],[Fecha]],5,3)</f>
        <v>Oct</v>
      </c>
      <c r="AE480" s="1">
        <v>1742333500</v>
      </c>
      <c r="AF480" s="1">
        <v>190355</v>
      </c>
    </row>
    <row r="481" spans="1:32" x14ac:dyDescent="0.3">
      <c r="A481" s="1" t="s">
        <v>167</v>
      </c>
      <c r="B481" s="1" t="s">
        <v>111</v>
      </c>
      <c r="C481">
        <v>2301</v>
      </c>
      <c r="D481" s="1" t="s">
        <v>160</v>
      </c>
      <c r="E481">
        <v>76</v>
      </c>
      <c r="F481" s="1" t="s">
        <v>168</v>
      </c>
      <c r="G481" s="1" t="s">
        <v>133</v>
      </c>
      <c r="H481" s="1" t="s">
        <v>111</v>
      </c>
      <c r="I481" s="1" t="s">
        <v>169</v>
      </c>
      <c r="J481" s="1" t="s">
        <v>135</v>
      </c>
      <c r="K481">
        <v>-1</v>
      </c>
      <c r="L481">
        <v>-1</v>
      </c>
      <c r="M481" s="1" t="s">
        <v>170</v>
      </c>
      <c r="N481">
        <v>8600</v>
      </c>
      <c r="O481">
        <v>10300</v>
      </c>
      <c r="P481">
        <v>27800</v>
      </c>
      <c r="Q481">
        <v>36300</v>
      </c>
      <c r="R481">
        <v>41800</v>
      </c>
      <c r="S481">
        <v>0</v>
      </c>
      <c r="T481">
        <v>0</v>
      </c>
      <c r="U481">
        <v>0</v>
      </c>
      <c r="V481">
        <v>0</v>
      </c>
      <c r="W481">
        <v>19800</v>
      </c>
      <c r="X481">
        <v>10000</v>
      </c>
      <c r="Y481">
        <v>3.5573834780000002</v>
      </c>
      <c r="Z481">
        <v>-76.462570729999996</v>
      </c>
      <c r="AA481" s="1" t="s">
        <v>35</v>
      </c>
      <c r="AB481">
        <v>1705936950</v>
      </c>
      <c r="AC481" t="str">
        <f>MID(TablaPivotFinal[[#This Row],[Fecha]],1,4)</f>
        <v>2016</v>
      </c>
      <c r="AD481" t="str">
        <f>MID(TablaPivotFinal[[#This Row],[Fecha]],5,3)</f>
        <v>Sep</v>
      </c>
      <c r="AE481" s="1">
        <v>1705936950</v>
      </c>
      <c r="AF481" s="1">
        <v>187201</v>
      </c>
    </row>
    <row r="482" spans="1:32" x14ac:dyDescent="0.3">
      <c r="A482" s="1" t="s">
        <v>167</v>
      </c>
      <c r="B482" s="1" t="s">
        <v>111</v>
      </c>
      <c r="C482">
        <v>2301</v>
      </c>
      <c r="D482" s="1" t="s">
        <v>160</v>
      </c>
      <c r="E482">
        <v>76</v>
      </c>
      <c r="F482" s="1" t="s">
        <v>168</v>
      </c>
      <c r="G482" s="1" t="s">
        <v>133</v>
      </c>
      <c r="H482" s="1" t="s">
        <v>111</v>
      </c>
      <c r="I482" s="1" t="s">
        <v>169</v>
      </c>
      <c r="J482" s="1" t="s">
        <v>135</v>
      </c>
      <c r="K482">
        <v>-1</v>
      </c>
      <c r="L482">
        <v>-1</v>
      </c>
      <c r="M482" s="1" t="s">
        <v>170</v>
      </c>
      <c r="N482">
        <v>8600</v>
      </c>
      <c r="O482">
        <v>10300</v>
      </c>
      <c r="P482">
        <v>27800</v>
      </c>
      <c r="Q482">
        <v>36300</v>
      </c>
      <c r="R482">
        <v>41800</v>
      </c>
      <c r="S482">
        <v>0</v>
      </c>
      <c r="T482">
        <v>0</v>
      </c>
      <c r="U482">
        <v>0</v>
      </c>
      <c r="V482">
        <v>0</v>
      </c>
      <c r="W482">
        <v>19800</v>
      </c>
      <c r="X482">
        <v>10000</v>
      </c>
      <c r="Y482">
        <v>3.5573834780000002</v>
      </c>
      <c r="Z482">
        <v>-76.462570729999996</v>
      </c>
      <c r="AA482" s="1" t="s">
        <v>37</v>
      </c>
      <c r="AB482">
        <v>1729829700</v>
      </c>
      <c r="AC482" t="str">
        <f>MID(TablaPivotFinal[[#This Row],[Fecha]],1,4)</f>
        <v>2017</v>
      </c>
      <c r="AD482" t="str">
        <f>MID(TablaPivotFinal[[#This Row],[Fecha]],5,3)</f>
        <v>Abr</v>
      </c>
      <c r="AE482" s="1">
        <v>1729829700</v>
      </c>
      <c r="AF482" s="1">
        <v>5994.6333329999998</v>
      </c>
    </row>
    <row r="483" spans="1:32" x14ac:dyDescent="0.3">
      <c r="A483" s="1" t="s">
        <v>167</v>
      </c>
      <c r="B483" s="1" t="s">
        <v>111</v>
      </c>
      <c r="C483">
        <v>2301</v>
      </c>
      <c r="D483" s="1" t="s">
        <v>160</v>
      </c>
      <c r="E483">
        <v>76</v>
      </c>
      <c r="F483" s="1" t="s">
        <v>168</v>
      </c>
      <c r="G483" s="1" t="s">
        <v>133</v>
      </c>
      <c r="H483" s="1" t="s">
        <v>111</v>
      </c>
      <c r="I483" s="1" t="s">
        <v>169</v>
      </c>
      <c r="J483" s="1" t="s">
        <v>135</v>
      </c>
      <c r="K483">
        <v>-1</v>
      </c>
      <c r="L483">
        <v>-1</v>
      </c>
      <c r="M483" s="1" t="s">
        <v>170</v>
      </c>
      <c r="N483">
        <v>8600</v>
      </c>
      <c r="O483">
        <v>10300</v>
      </c>
      <c r="P483">
        <v>27800</v>
      </c>
      <c r="Q483">
        <v>36300</v>
      </c>
      <c r="R483">
        <v>41800</v>
      </c>
      <c r="S483">
        <v>0</v>
      </c>
      <c r="T483">
        <v>0</v>
      </c>
      <c r="U483">
        <v>0</v>
      </c>
      <c r="V483">
        <v>0</v>
      </c>
      <c r="W483">
        <v>19800</v>
      </c>
      <c r="X483">
        <v>10000</v>
      </c>
      <c r="Y483">
        <v>3.5573834780000002</v>
      </c>
      <c r="Z483">
        <v>-76.462570729999996</v>
      </c>
      <c r="AA483" s="1" t="s">
        <v>39</v>
      </c>
      <c r="AB483">
        <v>1915259900</v>
      </c>
      <c r="AC483" t="str">
        <f>MID(TablaPivotFinal[[#This Row],[Fecha]],1,4)</f>
        <v>2017</v>
      </c>
      <c r="AD483" t="str">
        <f>MID(TablaPivotFinal[[#This Row],[Fecha]],5,3)</f>
        <v>Ago</v>
      </c>
      <c r="AE483" s="1">
        <v>1915259900</v>
      </c>
      <c r="AF483" s="1">
        <v>6160.580645</v>
      </c>
    </row>
    <row r="484" spans="1:32" x14ac:dyDescent="0.3">
      <c r="A484" s="1" t="s">
        <v>167</v>
      </c>
      <c r="B484" s="1" t="s">
        <v>111</v>
      </c>
      <c r="C484">
        <v>2301</v>
      </c>
      <c r="D484" s="1" t="s">
        <v>160</v>
      </c>
      <c r="E484">
        <v>76</v>
      </c>
      <c r="F484" s="1" t="s">
        <v>168</v>
      </c>
      <c r="G484" s="1" t="s">
        <v>133</v>
      </c>
      <c r="H484" s="1" t="s">
        <v>111</v>
      </c>
      <c r="I484" s="1" t="s">
        <v>169</v>
      </c>
      <c r="J484" s="1" t="s">
        <v>135</v>
      </c>
      <c r="K484">
        <v>-1</v>
      </c>
      <c r="L484">
        <v>-1</v>
      </c>
      <c r="M484" s="1" t="s">
        <v>170</v>
      </c>
      <c r="N484">
        <v>8600</v>
      </c>
      <c r="O484">
        <v>10300</v>
      </c>
      <c r="P484">
        <v>27800</v>
      </c>
      <c r="Q484">
        <v>36300</v>
      </c>
      <c r="R484">
        <v>41800</v>
      </c>
      <c r="S484">
        <v>0</v>
      </c>
      <c r="T484">
        <v>0</v>
      </c>
      <c r="U484">
        <v>0</v>
      </c>
      <c r="V484">
        <v>0</v>
      </c>
      <c r="W484">
        <v>19800</v>
      </c>
      <c r="X484">
        <v>10000</v>
      </c>
      <c r="Y484">
        <v>3.5573834780000002</v>
      </c>
      <c r="Z484">
        <v>-76.462570729999996</v>
      </c>
      <c r="AA484" s="1" t="s">
        <v>41</v>
      </c>
      <c r="AB484">
        <v>2011450800</v>
      </c>
      <c r="AC484" t="str">
        <f>MID(TablaPivotFinal[[#This Row],[Fecha]],1,4)</f>
        <v>2017</v>
      </c>
      <c r="AD484" t="str">
        <f>MID(TablaPivotFinal[[#This Row],[Fecha]],5,3)</f>
        <v>Dic</v>
      </c>
      <c r="AE484" s="1">
        <v>2011450800</v>
      </c>
      <c r="AF484" s="1">
        <v>6586.4838710000004</v>
      </c>
    </row>
    <row r="485" spans="1:32" x14ac:dyDescent="0.3">
      <c r="A485" s="1" t="s">
        <v>167</v>
      </c>
      <c r="B485" s="1" t="s">
        <v>111</v>
      </c>
      <c r="C485">
        <v>2301</v>
      </c>
      <c r="D485" s="1" t="s">
        <v>160</v>
      </c>
      <c r="E485">
        <v>76</v>
      </c>
      <c r="F485" s="1" t="s">
        <v>168</v>
      </c>
      <c r="G485" s="1" t="s">
        <v>133</v>
      </c>
      <c r="H485" s="1" t="s">
        <v>111</v>
      </c>
      <c r="I485" s="1" t="s">
        <v>169</v>
      </c>
      <c r="J485" s="1" t="s">
        <v>135</v>
      </c>
      <c r="K485">
        <v>-1</v>
      </c>
      <c r="L485">
        <v>-1</v>
      </c>
      <c r="M485" s="1" t="s">
        <v>170</v>
      </c>
      <c r="N485">
        <v>8600</v>
      </c>
      <c r="O485">
        <v>10300</v>
      </c>
      <c r="P485">
        <v>27800</v>
      </c>
      <c r="Q485">
        <v>36300</v>
      </c>
      <c r="R485">
        <v>41800</v>
      </c>
      <c r="S485">
        <v>0</v>
      </c>
      <c r="T485">
        <v>0</v>
      </c>
      <c r="U485">
        <v>0</v>
      </c>
      <c r="V485">
        <v>0</v>
      </c>
      <c r="W485">
        <v>19800</v>
      </c>
      <c r="X485">
        <v>10000</v>
      </c>
      <c r="Y485">
        <v>3.5573834780000002</v>
      </c>
      <c r="Z485">
        <v>-76.462570729999996</v>
      </c>
      <c r="AA485" s="1" t="s">
        <v>43</v>
      </c>
      <c r="AB485">
        <v>1727875500</v>
      </c>
      <c r="AC485" t="str">
        <f>MID(TablaPivotFinal[[#This Row],[Fecha]],1,4)</f>
        <v>2017</v>
      </c>
      <c r="AD485" t="str">
        <f>MID(TablaPivotFinal[[#This Row],[Fecha]],5,3)</f>
        <v>Ene</v>
      </c>
      <c r="AE485" s="1">
        <v>1727875500</v>
      </c>
      <c r="AF485" s="1">
        <v>5980.3548389999996</v>
      </c>
    </row>
    <row r="486" spans="1:32" x14ac:dyDescent="0.3">
      <c r="A486" s="1" t="s">
        <v>167</v>
      </c>
      <c r="B486" s="1" t="s">
        <v>111</v>
      </c>
      <c r="C486">
        <v>2301</v>
      </c>
      <c r="D486" s="1" t="s">
        <v>160</v>
      </c>
      <c r="E486">
        <v>76</v>
      </c>
      <c r="F486" s="1" t="s">
        <v>168</v>
      </c>
      <c r="G486" s="1" t="s">
        <v>133</v>
      </c>
      <c r="H486" s="1" t="s">
        <v>111</v>
      </c>
      <c r="I486" s="1" t="s">
        <v>169</v>
      </c>
      <c r="J486" s="1" t="s">
        <v>135</v>
      </c>
      <c r="K486">
        <v>-1</v>
      </c>
      <c r="L486">
        <v>-1</v>
      </c>
      <c r="M486" s="1" t="s">
        <v>170</v>
      </c>
      <c r="N486">
        <v>8600</v>
      </c>
      <c r="O486">
        <v>10300</v>
      </c>
      <c r="P486">
        <v>27800</v>
      </c>
      <c r="Q486">
        <v>36300</v>
      </c>
      <c r="R486">
        <v>41800</v>
      </c>
      <c r="S486">
        <v>0</v>
      </c>
      <c r="T486">
        <v>0</v>
      </c>
      <c r="U486">
        <v>0</v>
      </c>
      <c r="V486">
        <v>0</v>
      </c>
      <c r="W486">
        <v>19800</v>
      </c>
      <c r="X486">
        <v>10000</v>
      </c>
      <c r="Y486">
        <v>3.5573834780000002</v>
      </c>
      <c r="Z486">
        <v>-76.462570729999996</v>
      </c>
      <c r="AA486" s="1" t="s">
        <v>45</v>
      </c>
      <c r="AB486">
        <v>1716461200</v>
      </c>
      <c r="AC486" t="str">
        <f>MID(TablaPivotFinal[[#This Row],[Fecha]],1,4)</f>
        <v>2017</v>
      </c>
      <c r="AD486" t="str">
        <f>MID(TablaPivotFinal[[#This Row],[Fecha]],5,3)</f>
        <v>Feb</v>
      </c>
      <c r="AE486" s="1">
        <v>1716461200</v>
      </c>
      <c r="AF486" s="1">
        <v>6208.2857139999996</v>
      </c>
    </row>
    <row r="487" spans="1:32" x14ac:dyDescent="0.3">
      <c r="A487" s="1" t="s">
        <v>167</v>
      </c>
      <c r="B487" s="1" t="s">
        <v>111</v>
      </c>
      <c r="C487">
        <v>2301</v>
      </c>
      <c r="D487" s="1" t="s">
        <v>160</v>
      </c>
      <c r="E487">
        <v>76</v>
      </c>
      <c r="F487" s="1" t="s">
        <v>168</v>
      </c>
      <c r="G487" s="1" t="s">
        <v>133</v>
      </c>
      <c r="H487" s="1" t="s">
        <v>111</v>
      </c>
      <c r="I487" s="1" t="s">
        <v>169</v>
      </c>
      <c r="J487" s="1" t="s">
        <v>135</v>
      </c>
      <c r="K487">
        <v>-1</v>
      </c>
      <c r="L487">
        <v>-1</v>
      </c>
      <c r="M487" s="1" t="s">
        <v>170</v>
      </c>
      <c r="N487">
        <v>8600</v>
      </c>
      <c r="O487">
        <v>10300</v>
      </c>
      <c r="P487">
        <v>27800</v>
      </c>
      <c r="Q487">
        <v>36300</v>
      </c>
      <c r="R487">
        <v>41800</v>
      </c>
      <c r="S487">
        <v>0</v>
      </c>
      <c r="T487">
        <v>0</v>
      </c>
      <c r="U487">
        <v>0</v>
      </c>
      <c r="V487">
        <v>0</v>
      </c>
      <c r="W487">
        <v>19800</v>
      </c>
      <c r="X487">
        <v>10000</v>
      </c>
      <c r="Y487">
        <v>3.5573834780000002</v>
      </c>
      <c r="Z487">
        <v>-76.462570729999996</v>
      </c>
      <c r="AA487" s="1" t="s">
        <v>47</v>
      </c>
      <c r="AB487">
        <v>1859487900</v>
      </c>
      <c r="AC487" t="str">
        <f>MID(TablaPivotFinal[[#This Row],[Fecha]],1,4)</f>
        <v>2017</v>
      </c>
      <c r="AD487" t="str">
        <f>MID(TablaPivotFinal[[#This Row],[Fecha]],5,3)</f>
        <v>Jul</v>
      </c>
      <c r="AE487" s="1">
        <v>1859487900</v>
      </c>
      <c r="AF487" s="1">
        <v>6155.16129</v>
      </c>
    </row>
    <row r="488" spans="1:32" x14ac:dyDescent="0.3">
      <c r="A488" s="1" t="s">
        <v>167</v>
      </c>
      <c r="B488" s="1" t="s">
        <v>111</v>
      </c>
      <c r="C488">
        <v>2301</v>
      </c>
      <c r="D488" s="1" t="s">
        <v>160</v>
      </c>
      <c r="E488">
        <v>76</v>
      </c>
      <c r="F488" s="1" t="s">
        <v>168</v>
      </c>
      <c r="G488" s="1" t="s">
        <v>133</v>
      </c>
      <c r="H488" s="1" t="s">
        <v>111</v>
      </c>
      <c r="I488" s="1" t="s">
        <v>169</v>
      </c>
      <c r="J488" s="1" t="s">
        <v>135</v>
      </c>
      <c r="K488">
        <v>-1</v>
      </c>
      <c r="L488">
        <v>-1</v>
      </c>
      <c r="M488" s="1" t="s">
        <v>170</v>
      </c>
      <c r="N488">
        <v>8600</v>
      </c>
      <c r="O488">
        <v>10300</v>
      </c>
      <c r="P488">
        <v>27800</v>
      </c>
      <c r="Q488">
        <v>36300</v>
      </c>
      <c r="R488">
        <v>41800</v>
      </c>
      <c r="S488">
        <v>0</v>
      </c>
      <c r="T488">
        <v>0</v>
      </c>
      <c r="U488">
        <v>0</v>
      </c>
      <c r="V488">
        <v>0</v>
      </c>
      <c r="W488">
        <v>19800</v>
      </c>
      <c r="X488">
        <v>10000</v>
      </c>
      <c r="Y488">
        <v>3.5573834780000002</v>
      </c>
      <c r="Z488">
        <v>-76.462570729999996</v>
      </c>
      <c r="AA488" s="1" t="s">
        <v>49</v>
      </c>
      <c r="AB488">
        <v>1861546300</v>
      </c>
      <c r="AC488" t="str">
        <f>MID(TablaPivotFinal[[#This Row],[Fecha]],1,4)</f>
        <v>2017</v>
      </c>
      <c r="AD488" t="str">
        <f>MID(TablaPivotFinal[[#This Row],[Fecha]],5,3)</f>
        <v>Jun</v>
      </c>
      <c r="AE488" s="1">
        <v>1861546300</v>
      </c>
      <c r="AF488" s="1">
        <v>6370.2333330000001</v>
      </c>
    </row>
    <row r="489" spans="1:32" x14ac:dyDescent="0.3">
      <c r="A489" s="1" t="s">
        <v>167</v>
      </c>
      <c r="B489" s="1" t="s">
        <v>111</v>
      </c>
      <c r="C489">
        <v>2301</v>
      </c>
      <c r="D489" s="1" t="s">
        <v>160</v>
      </c>
      <c r="E489">
        <v>76</v>
      </c>
      <c r="F489" s="1" t="s">
        <v>168</v>
      </c>
      <c r="G489" s="1" t="s">
        <v>133</v>
      </c>
      <c r="H489" s="1" t="s">
        <v>111</v>
      </c>
      <c r="I489" s="1" t="s">
        <v>169</v>
      </c>
      <c r="J489" s="1" t="s">
        <v>135</v>
      </c>
      <c r="K489">
        <v>-1</v>
      </c>
      <c r="L489">
        <v>-1</v>
      </c>
      <c r="M489" s="1" t="s">
        <v>170</v>
      </c>
      <c r="N489">
        <v>8600</v>
      </c>
      <c r="O489">
        <v>10300</v>
      </c>
      <c r="P489">
        <v>27800</v>
      </c>
      <c r="Q489">
        <v>36300</v>
      </c>
      <c r="R489">
        <v>41800</v>
      </c>
      <c r="S489">
        <v>0</v>
      </c>
      <c r="T489">
        <v>0</v>
      </c>
      <c r="U489">
        <v>0</v>
      </c>
      <c r="V489">
        <v>0</v>
      </c>
      <c r="W489">
        <v>19800</v>
      </c>
      <c r="X489">
        <v>10000</v>
      </c>
      <c r="Y489">
        <v>3.5573834780000002</v>
      </c>
      <c r="Z489">
        <v>-76.462570729999996</v>
      </c>
      <c r="AA489" s="1" t="s">
        <v>51</v>
      </c>
      <c r="AB489">
        <v>1836195200</v>
      </c>
      <c r="AC489" t="str">
        <f>MID(TablaPivotFinal[[#This Row],[Fecha]],1,4)</f>
        <v>2017</v>
      </c>
      <c r="AD489" t="str">
        <f>MID(TablaPivotFinal[[#This Row],[Fecha]],5,3)</f>
        <v>Mar</v>
      </c>
      <c r="AE489" s="1">
        <v>1836195200</v>
      </c>
      <c r="AF489" s="1">
        <v>6166.0967739999996</v>
      </c>
    </row>
    <row r="490" spans="1:32" x14ac:dyDescent="0.3">
      <c r="A490" s="1" t="s">
        <v>167</v>
      </c>
      <c r="B490" s="1" t="s">
        <v>111</v>
      </c>
      <c r="C490">
        <v>2301</v>
      </c>
      <c r="D490" s="1" t="s">
        <v>160</v>
      </c>
      <c r="E490">
        <v>76</v>
      </c>
      <c r="F490" s="1" t="s">
        <v>168</v>
      </c>
      <c r="G490" s="1" t="s">
        <v>133</v>
      </c>
      <c r="H490" s="1" t="s">
        <v>111</v>
      </c>
      <c r="I490" s="1" t="s">
        <v>169</v>
      </c>
      <c r="J490" s="1" t="s">
        <v>135</v>
      </c>
      <c r="K490">
        <v>-1</v>
      </c>
      <c r="L490">
        <v>-1</v>
      </c>
      <c r="M490" s="1" t="s">
        <v>170</v>
      </c>
      <c r="N490">
        <v>8600</v>
      </c>
      <c r="O490">
        <v>10300</v>
      </c>
      <c r="P490">
        <v>27800</v>
      </c>
      <c r="Q490">
        <v>36300</v>
      </c>
      <c r="R490">
        <v>41800</v>
      </c>
      <c r="S490">
        <v>0</v>
      </c>
      <c r="T490">
        <v>0</v>
      </c>
      <c r="U490">
        <v>0</v>
      </c>
      <c r="V490">
        <v>0</v>
      </c>
      <c r="W490">
        <v>19800</v>
      </c>
      <c r="X490">
        <v>10000</v>
      </c>
      <c r="Y490">
        <v>3.5573834780000002</v>
      </c>
      <c r="Z490">
        <v>-76.462570729999996</v>
      </c>
      <c r="AA490" s="1" t="s">
        <v>53</v>
      </c>
      <c r="AB490">
        <v>1844000300</v>
      </c>
      <c r="AC490" t="str">
        <f>MID(TablaPivotFinal[[#This Row],[Fecha]],1,4)</f>
        <v>2017</v>
      </c>
      <c r="AD490" t="str">
        <f>MID(TablaPivotFinal[[#This Row],[Fecha]],5,3)</f>
        <v>May</v>
      </c>
      <c r="AE490" s="1">
        <v>1844000300</v>
      </c>
      <c r="AF490" s="1">
        <v>6095.4516130000002</v>
      </c>
    </row>
    <row r="491" spans="1:32" x14ac:dyDescent="0.3">
      <c r="A491" s="1" t="s">
        <v>167</v>
      </c>
      <c r="B491" s="1" t="s">
        <v>111</v>
      </c>
      <c r="C491">
        <v>2301</v>
      </c>
      <c r="D491" s="1" t="s">
        <v>160</v>
      </c>
      <c r="E491">
        <v>76</v>
      </c>
      <c r="F491" s="1" t="s">
        <v>168</v>
      </c>
      <c r="G491" s="1" t="s">
        <v>133</v>
      </c>
      <c r="H491" s="1" t="s">
        <v>111</v>
      </c>
      <c r="I491" s="1" t="s">
        <v>169</v>
      </c>
      <c r="J491" s="1" t="s">
        <v>135</v>
      </c>
      <c r="K491">
        <v>-1</v>
      </c>
      <c r="L491">
        <v>-1</v>
      </c>
      <c r="M491" s="1" t="s">
        <v>170</v>
      </c>
      <c r="N491">
        <v>8600</v>
      </c>
      <c r="O491">
        <v>10300</v>
      </c>
      <c r="P491">
        <v>27800</v>
      </c>
      <c r="Q491">
        <v>36300</v>
      </c>
      <c r="R491">
        <v>41800</v>
      </c>
      <c r="S491">
        <v>0</v>
      </c>
      <c r="T491">
        <v>0</v>
      </c>
      <c r="U491">
        <v>0</v>
      </c>
      <c r="V491">
        <v>0</v>
      </c>
      <c r="W491">
        <v>19800</v>
      </c>
      <c r="X491">
        <v>10000</v>
      </c>
      <c r="Y491">
        <v>3.5573834780000002</v>
      </c>
      <c r="Z491">
        <v>-76.462570729999996</v>
      </c>
      <c r="AA491" s="1" t="s">
        <v>55</v>
      </c>
      <c r="AB491">
        <v>1756159600</v>
      </c>
      <c r="AC491" t="str">
        <f>MID(TablaPivotFinal[[#This Row],[Fecha]],1,4)</f>
        <v>2017</v>
      </c>
      <c r="AD491" t="str">
        <f>MID(TablaPivotFinal[[#This Row],[Fecha]],5,3)</f>
        <v>Nov</v>
      </c>
      <c r="AE491" s="1">
        <v>1756159600</v>
      </c>
      <c r="AF491" s="1">
        <v>6004.7333330000001</v>
      </c>
    </row>
    <row r="492" spans="1:32" x14ac:dyDescent="0.3">
      <c r="A492" s="1" t="s">
        <v>167</v>
      </c>
      <c r="B492" s="1" t="s">
        <v>111</v>
      </c>
      <c r="C492">
        <v>2301</v>
      </c>
      <c r="D492" s="1" t="s">
        <v>160</v>
      </c>
      <c r="E492">
        <v>76</v>
      </c>
      <c r="F492" s="1" t="s">
        <v>168</v>
      </c>
      <c r="G492" s="1" t="s">
        <v>133</v>
      </c>
      <c r="H492" s="1" t="s">
        <v>111</v>
      </c>
      <c r="I492" s="1" t="s">
        <v>169</v>
      </c>
      <c r="J492" s="1" t="s">
        <v>135</v>
      </c>
      <c r="K492">
        <v>-1</v>
      </c>
      <c r="L492">
        <v>-1</v>
      </c>
      <c r="M492" s="1" t="s">
        <v>170</v>
      </c>
      <c r="N492">
        <v>8600</v>
      </c>
      <c r="O492">
        <v>10300</v>
      </c>
      <c r="P492">
        <v>27800</v>
      </c>
      <c r="Q492">
        <v>36300</v>
      </c>
      <c r="R492">
        <v>41800</v>
      </c>
      <c r="S492">
        <v>0</v>
      </c>
      <c r="T492">
        <v>0</v>
      </c>
      <c r="U492">
        <v>0</v>
      </c>
      <c r="V492">
        <v>0</v>
      </c>
      <c r="W492">
        <v>19800</v>
      </c>
      <c r="X492">
        <v>10000</v>
      </c>
      <c r="Y492">
        <v>3.5573834780000002</v>
      </c>
      <c r="Z492">
        <v>-76.462570729999996</v>
      </c>
      <c r="AA492" s="1" t="s">
        <v>57</v>
      </c>
      <c r="AB492">
        <v>1759941800</v>
      </c>
      <c r="AC492" t="str">
        <f>MID(TablaPivotFinal[[#This Row],[Fecha]],1,4)</f>
        <v>2017</v>
      </c>
      <c r="AD492" t="str">
        <f>MID(TablaPivotFinal[[#This Row],[Fecha]],5,3)</f>
        <v>Oct</v>
      </c>
      <c r="AE492" s="1">
        <v>1759941800</v>
      </c>
      <c r="AF492" s="1">
        <v>5704.16129</v>
      </c>
    </row>
    <row r="493" spans="1:32" x14ac:dyDescent="0.3">
      <c r="A493" s="1" t="s">
        <v>167</v>
      </c>
      <c r="B493" s="1" t="s">
        <v>111</v>
      </c>
      <c r="C493">
        <v>2301</v>
      </c>
      <c r="D493" s="1" t="s">
        <v>160</v>
      </c>
      <c r="E493">
        <v>76</v>
      </c>
      <c r="F493" s="1" t="s">
        <v>168</v>
      </c>
      <c r="G493" s="1" t="s">
        <v>133</v>
      </c>
      <c r="H493" s="1" t="s">
        <v>111</v>
      </c>
      <c r="I493" s="1" t="s">
        <v>169</v>
      </c>
      <c r="J493" s="1" t="s">
        <v>135</v>
      </c>
      <c r="K493">
        <v>-1</v>
      </c>
      <c r="L493">
        <v>-1</v>
      </c>
      <c r="M493" s="1" t="s">
        <v>170</v>
      </c>
      <c r="N493">
        <v>8600</v>
      </c>
      <c r="O493">
        <v>10300</v>
      </c>
      <c r="P493">
        <v>27800</v>
      </c>
      <c r="Q493">
        <v>36300</v>
      </c>
      <c r="R493">
        <v>41800</v>
      </c>
      <c r="S493">
        <v>0</v>
      </c>
      <c r="T493">
        <v>0</v>
      </c>
      <c r="U493">
        <v>0</v>
      </c>
      <c r="V493">
        <v>0</v>
      </c>
      <c r="W493">
        <v>19800</v>
      </c>
      <c r="X493">
        <v>10000</v>
      </c>
      <c r="Y493">
        <v>3.5573834780000002</v>
      </c>
      <c r="Z493">
        <v>-76.462570729999996</v>
      </c>
      <c r="AA493" s="1" t="s">
        <v>59</v>
      </c>
      <c r="AB493">
        <v>1757874700</v>
      </c>
      <c r="AC493" t="str">
        <f>MID(TablaPivotFinal[[#This Row],[Fecha]],1,4)</f>
        <v>2017</v>
      </c>
      <c r="AD493" t="str">
        <f>MID(TablaPivotFinal[[#This Row],[Fecha]],5,3)</f>
        <v>Sep</v>
      </c>
      <c r="AE493" s="1">
        <v>1757874700</v>
      </c>
      <c r="AF493" s="1">
        <v>5829.8666670000002</v>
      </c>
    </row>
    <row r="494" spans="1:32" x14ac:dyDescent="0.3">
      <c r="A494" s="1" t="s">
        <v>167</v>
      </c>
      <c r="B494" s="1" t="s">
        <v>111</v>
      </c>
      <c r="C494">
        <v>2301</v>
      </c>
      <c r="D494" s="1" t="s">
        <v>160</v>
      </c>
      <c r="E494">
        <v>76</v>
      </c>
      <c r="F494" s="1" t="s">
        <v>168</v>
      </c>
      <c r="G494" s="1" t="s">
        <v>133</v>
      </c>
      <c r="H494" s="1" t="s">
        <v>111</v>
      </c>
      <c r="I494" s="1" t="s">
        <v>169</v>
      </c>
      <c r="J494" s="1" t="s">
        <v>135</v>
      </c>
      <c r="K494">
        <v>-1</v>
      </c>
      <c r="L494">
        <v>-1</v>
      </c>
      <c r="M494" s="1" t="s">
        <v>170</v>
      </c>
      <c r="N494">
        <v>8600</v>
      </c>
      <c r="O494">
        <v>10300</v>
      </c>
      <c r="P494">
        <v>27800</v>
      </c>
      <c r="Q494">
        <v>36300</v>
      </c>
      <c r="R494">
        <v>41800</v>
      </c>
      <c r="S494">
        <v>0</v>
      </c>
      <c r="T494">
        <v>0</v>
      </c>
      <c r="U494">
        <v>0</v>
      </c>
      <c r="V494">
        <v>0</v>
      </c>
      <c r="W494">
        <v>19800</v>
      </c>
      <c r="X494">
        <v>10000</v>
      </c>
      <c r="Y494">
        <v>3.5573834780000002</v>
      </c>
      <c r="Z494">
        <v>-76.462570729999996</v>
      </c>
      <c r="AA494" s="1" t="s">
        <v>61</v>
      </c>
      <c r="AB494">
        <v>1846570200</v>
      </c>
      <c r="AC494" t="str">
        <f>MID(TablaPivotFinal[[#This Row],[Fecha]],1,4)</f>
        <v>2018</v>
      </c>
      <c r="AD494" t="str">
        <f>MID(TablaPivotFinal[[#This Row],[Fecha]],5,3)</f>
        <v>Abr</v>
      </c>
      <c r="AE494" s="1">
        <v>1846570200</v>
      </c>
      <c r="AF494" s="1">
        <v>176809</v>
      </c>
    </row>
    <row r="495" spans="1:32" x14ac:dyDescent="0.3">
      <c r="A495" s="1" t="s">
        <v>167</v>
      </c>
      <c r="B495" s="1" t="s">
        <v>111</v>
      </c>
      <c r="C495">
        <v>2301</v>
      </c>
      <c r="D495" s="1" t="s">
        <v>160</v>
      </c>
      <c r="E495">
        <v>76</v>
      </c>
      <c r="F495" s="1" t="s">
        <v>168</v>
      </c>
      <c r="G495" s="1" t="s">
        <v>133</v>
      </c>
      <c r="H495" s="1" t="s">
        <v>111</v>
      </c>
      <c r="I495" s="1" t="s">
        <v>169</v>
      </c>
      <c r="J495" s="1" t="s">
        <v>135</v>
      </c>
      <c r="K495">
        <v>-1</v>
      </c>
      <c r="L495">
        <v>-1</v>
      </c>
      <c r="M495" s="1" t="s">
        <v>170</v>
      </c>
      <c r="N495">
        <v>8600</v>
      </c>
      <c r="O495">
        <v>10300</v>
      </c>
      <c r="P495">
        <v>27800</v>
      </c>
      <c r="Q495">
        <v>36300</v>
      </c>
      <c r="R495">
        <v>41800</v>
      </c>
      <c r="S495">
        <v>0</v>
      </c>
      <c r="T495">
        <v>0</v>
      </c>
      <c r="U495">
        <v>0</v>
      </c>
      <c r="V495">
        <v>0</v>
      </c>
      <c r="W495">
        <v>19800</v>
      </c>
      <c r="X495">
        <v>10000</v>
      </c>
      <c r="Y495">
        <v>3.5573834780000002</v>
      </c>
      <c r="Z495">
        <v>-76.462570729999996</v>
      </c>
      <c r="AA495" s="1" t="s">
        <v>63</v>
      </c>
      <c r="AB495">
        <v>2135398700</v>
      </c>
      <c r="AC495" t="str">
        <f>MID(TablaPivotFinal[[#This Row],[Fecha]],1,4)</f>
        <v>2018</v>
      </c>
      <c r="AD495" t="str">
        <f>MID(TablaPivotFinal[[#This Row],[Fecha]],5,3)</f>
        <v>Ago</v>
      </c>
      <c r="AE495" s="1">
        <v>2135398700</v>
      </c>
      <c r="AF495" s="1">
        <v>193895</v>
      </c>
    </row>
    <row r="496" spans="1:32" x14ac:dyDescent="0.3">
      <c r="A496" s="1" t="s">
        <v>167</v>
      </c>
      <c r="B496" s="1" t="s">
        <v>111</v>
      </c>
      <c r="C496">
        <v>2301</v>
      </c>
      <c r="D496" s="1" t="s">
        <v>160</v>
      </c>
      <c r="E496">
        <v>76</v>
      </c>
      <c r="F496" s="1" t="s">
        <v>168</v>
      </c>
      <c r="G496" s="1" t="s">
        <v>133</v>
      </c>
      <c r="H496" s="1" t="s">
        <v>111</v>
      </c>
      <c r="I496" s="1" t="s">
        <v>169</v>
      </c>
      <c r="J496" s="1" t="s">
        <v>135</v>
      </c>
      <c r="K496">
        <v>-1</v>
      </c>
      <c r="L496">
        <v>-1</v>
      </c>
      <c r="M496" s="1" t="s">
        <v>170</v>
      </c>
      <c r="N496">
        <v>8600</v>
      </c>
      <c r="O496">
        <v>10300</v>
      </c>
      <c r="P496">
        <v>27800</v>
      </c>
      <c r="Q496">
        <v>36300</v>
      </c>
      <c r="R496">
        <v>41800</v>
      </c>
      <c r="S496">
        <v>0</v>
      </c>
      <c r="T496">
        <v>0</v>
      </c>
      <c r="U496">
        <v>0</v>
      </c>
      <c r="V496">
        <v>0</v>
      </c>
      <c r="W496">
        <v>19800</v>
      </c>
      <c r="X496">
        <v>10000</v>
      </c>
      <c r="Y496">
        <v>3.5573834780000002</v>
      </c>
      <c r="Z496">
        <v>-76.462570729999996</v>
      </c>
      <c r="AA496" s="1" t="s">
        <v>65</v>
      </c>
      <c r="AB496">
        <v>0</v>
      </c>
      <c r="AC496" t="str">
        <f>MID(TablaPivotFinal[[#This Row],[Fecha]],1,4)</f>
        <v>2018</v>
      </c>
      <c r="AD496" t="str">
        <f>MID(TablaPivotFinal[[#This Row],[Fecha]],5,3)</f>
        <v>Dic</v>
      </c>
      <c r="AE496" s="1">
        <v>0</v>
      </c>
      <c r="AF496" s="1">
        <v>0</v>
      </c>
    </row>
    <row r="497" spans="1:32" x14ac:dyDescent="0.3">
      <c r="A497" s="1" t="s">
        <v>167</v>
      </c>
      <c r="B497" s="1" t="s">
        <v>111</v>
      </c>
      <c r="C497">
        <v>2301</v>
      </c>
      <c r="D497" s="1" t="s">
        <v>160</v>
      </c>
      <c r="E497">
        <v>76</v>
      </c>
      <c r="F497" s="1" t="s">
        <v>168</v>
      </c>
      <c r="G497" s="1" t="s">
        <v>133</v>
      </c>
      <c r="H497" s="1" t="s">
        <v>111</v>
      </c>
      <c r="I497" s="1" t="s">
        <v>169</v>
      </c>
      <c r="J497" s="1" t="s">
        <v>135</v>
      </c>
      <c r="K497">
        <v>-1</v>
      </c>
      <c r="L497">
        <v>-1</v>
      </c>
      <c r="M497" s="1" t="s">
        <v>170</v>
      </c>
      <c r="N497">
        <v>8600</v>
      </c>
      <c r="O497">
        <v>10300</v>
      </c>
      <c r="P497">
        <v>27800</v>
      </c>
      <c r="Q497">
        <v>36300</v>
      </c>
      <c r="R497">
        <v>41800</v>
      </c>
      <c r="S497">
        <v>0</v>
      </c>
      <c r="T497">
        <v>0</v>
      </c>
      <c r="U497">
        <v>0</v>
      </c>
      <c r="V497">
        <v>0</v>
      </c>
      <c r="W497">
        <v>19800</v>
      </c>
      <c r="X497">
        <v>10000</v>
      </c>
      <c r="Y497">
        <v>3.5573834780000002</v>
      </c>
      <c r="Z497">
        <v>-76.462570729999996</v>
      </c>
      <c r="AA497" s="1" t="s">
        <v>67</v>
      </c>
      <c r="AB497">
        <v>1792267800</v>
      </c>
      <c r="AC497" t="str">
        <f>MID(TablaPivotFinal[[#This Row],[Fecha]],1,4)</f>
        <v>2018</v>
      </c>
      <c r="AD497" t="str">
        <f>MID(TablaPivotFinal[[#This Row],[Fecha]],5,3)</f>
        <v>Ene</v>
      </c>
      <c r="AE497" s="1">
        <v>1792267800</v>
      </c>
      <c r="AF497" s="1">
        <v>177434</v>
      </c>
    </row>
    <row r="498" spans="1:32" x14ac:dyDescent="0.3">
      <c r="A498" s="1" t="s">
        <v>167</v>
      </c>
      <c r="B498" s="1" t="s">
        <v>111</v>
      </c>
      <c r="C498">
        <v>2301</v>
      </c>
      <c r="D498" s="1" t="s">
        <v>160</v>
      </c>
      <c r="E498">
        <v>76</v>
      </c>
      <c r="F498" s="1" t="s">
        <v>168</v>
      </c>
      <c r="G498" s="1" t="s">
        <v>133</v>
      </c>
      <c r="H498" s="1" t="s">
        <v>111</v>
      </c>
      <c r="I498" s="1" t="s">
        <v>169</v>
      </c>
      <c r="J498" s="1" t="s">
        <v>135</v>
      </c>
      <c r="K498">
        <v>-1</v>
      </c>
      <c r="L498">
        <v>-1</v>
      </c>
      <c r="M498" s="1" t="s">
        <v>170</v>
      </c>
      <c r="N498">
        <v>8600</v>
      </c>
      <c r="O498">
        <v>10300</v>
      </c>
      <c r="P498">
        <v>27800</v>
      </c>
      <c r="Q498">
        <v>36300</v>
      </c>
      <c r="R498">
        <v>41800</v>
      </c>
      <c r="S498">
        <v>0</v>
      </c>
      <c r="T498">
        <v>0</v>
      </c>
      <c r="U498">
        <v>0</v>
      </c>
      <c r="V498">
        <v>0</v>
      </c>
      <c r="W498">
        <v>19800</v>
      </c>
      <c r="X498">
        <v>10000</v>
      </c>
      <c r="Y498">
        <v>3.5573834780000002</v>
      </c>
      <c r="Z498">
        <v>-76.462570729999996</v>
      </c>
      <c r="AA498" s="1" t="s">
        <v>69</v>
      </c>
      <c r="AB498">
        <v>1702298900</v>
      </c>
      <c r="AC498" t="str">
        <f>MID(TablaPivotFinal[[#This Row],[Fecha]],1,4)</f>
        <v>2018</v>
      </c>
      <c r="AD498" t="str">
        <f>MID(TablaPivotFinal[[#This Row],[Fecha]],5,3)</f>
        <v>Feb</v>
      </c>
      <c r="AE498" s="1">
        <v>1702298900</v>
      </c>
      <c r="AF498" s="1">
        <v>163238</v>
      </c>
    </row>
    <row r="499" spans="1:32" x14ac:dyDescent="0.3">
      <c r="A499" s="1" t="s">
        <v>167</v>
      </c>
      <c r="B499" s="1" t="s">
        <v>111</v>
      </c>
      <c r="C499">
        <v>2301</v>
      </c>
      <c r="D499" s="1" t="s">
        <v>160</v>
      </c>
      <c r="E499">
        <v>76</v>
      </c>
      <c r="F499" s="1" t="s">
        <v>168</v>
      </c>
      <c r="G499" s="1" t="s">
        <v>133</v>
      </c>
      <c r="H499" s="1" t="s">
        <v>111</v>
      </c>
      <c r="I499" s="1" t="s">
        <v>169</v>
      </c>
      <c r="J499" s="1" t="s">
        <v>135</v>
      </c>
      <c r="K499">
        <v>-1</v>
      </c>
      <c r="L499">
        <v>-1</v>
      </c>
      <c r="M499" s="1" t="s">
        <v>170</v>
      </c>
      <c r="N499">
        <v>8600</v>
      </c>
      <c r="O499">
        <v>10300</v>
      </c>
      <c r="P499">
        <v>27800</v>
      </c>
      <c r="Q499">
        <v>36300</v>
      </c>
      <c r="R499">
        <v>41800</v>
      </c>
      <c r="S499">
        <v>0</v>
      </c>
      <c r="T499">
        <v>0</v>
      </c>
      <c r="U499">
        <v>0</v>
      </c>
      <c r="V499">
        <v>0</v>
      </c>
      <c r="W499">
        <v>19800</v>
      </c>
      <c r="X499">
        <v>10000</v>
      </c>
      <c r="Y499">
        <v>3.5573834780000002</v>
      </c>
      <c r="Z499">
        <v>-76.462570729999996</v>
      </c>
      <c r="AA499" s="1" t="s">
        <v>71</v>
      </c>
      <c r="AB499">
        <v>2056184600</v>
      </c>
      <c r="AC499" t="str">
        <f>MID(TablaPivotFinal[[#This Row],[Fecha]],1,4)</f>
        <v>2018</v>
      </c>
      <c r="AD499" t="str">
        <f>MID(TablaPivotFinal[[#This Row],[Fecha]],5,3)</f>
        <v>Jul</v>
      </c>
      <c r="AE499" s="1">
        <v>2056184600</v>
      </c>
      <c r="AF499" s="1">
        <v>188432</v>
      </c>
    </row>
    <row r="500" spans="1:32" x14ac:dyDescent="0.3">
      <c r="A500" s="1" t="s">
        <v>167</v>
      </c>
      <c r="B500" s="1" t="s">
        <v>111</v>
      </c>
      <c r="C500">
        <v>2301</v>
      </c>
      <c r="D500" s="1" t="s">
        <v>160</v>
      </c>
      <c r="E500">
        <v>76</v>
      </c>
      <c r="F500" s="1" t="s">
        <v>168</v>
      </c>
      <c r="G500" s="1" t="s">
        <v>133</v>
      </c>
      <c r="H500" s="1" t="s">
        <v>111</v>
      </c>
      <c r="I500" s="1" t="s">
        <v>169</v>
      </c>
      <c r="J500" s="1" t="s">
        <v>135</v>
      </c>
      <c r="K500">
        <v>-1</v>
      </c>
      <c r="L500">
        <v>-1</v>
      </c>
      <c r="M500" s="1" t="s">
        <v>170</v>
      </c>
      <c r="N500">
        <v>8600</v>
      </c>
      <c r="O500">
        <v>10300</v>
      </c>
      <c r="P500">
        <v>27800</v>
      </c>
      <c r="Q500">
        <v>36300</v>
      </c>
      <c r="R500">
        <v>41800</v>
      </c>
      <c r="S500">
        <v>0</v>
      </c>
      <c r="T500">
        <v>0</v>
      </c>
      <c r="U500">
        <v>0</v>
      </c>
      <c r="V500">
        <v>0</v>
      </c>
      <c r="W500">
        <v>19800</v>
      </c>
      <c r="X500">
        <v>10000</v>
      </c>
      <c r="Y500">
        <v>3.5573834780000002</v>
      </c>
      <c r="Z500">
        <v>-76.462570729999996</v>
      </c>
      <c r="AA500" s="1" t="s">
        <v>73</v>
      </c>
      <c r="AB500">
        <v>1983673500</v>
      </c>
      <c r="AC500" t="str">
        <f>MID(TablaPivotFinal[[#This Row],[Fecha]],1,4)</f>
        <v>2018</v>
      </c>
      <c r="AD500" t="str">
        <f>MID(TablaPivotFinal[[#This Row],[Fecha]],5,3)</f>
        <v>Jun</v>
      </c>
      <c r="AE500" s="1">
        <v>1983673500</v>
      </c>
      <c r="AF500" s="1">
        <v>183256</v>
      </c>
    </row>
    <row r="501" spans="1:32" x14ac:dyDescent="0.3">
      <c r="A501" s="1" t="s">
        <v>167</v>
      </c>
      <c r="B501" s="1" t="s">
        <v>111</v>
      </c>
      <c r="C501">
        <v>2301</v>
      </c>
      <c r="D501" s="1" t="s">
        <v>160</v>
      </c>
      <c r="E501">
        <v>76</v>
      </c>
      <c r="F501" s="1" t="s">
        <v>168</v>
      </c>
      <c r="G501" s="1" t="s">
        <v>133</v>
      </c>
      <c r="H501" s="1" t="s">
        <v>111</v>
      </c>
      <c r="I501" s="1" t="s">
        <v>169</v>
      </c>
      <c r="J501" s="1" t="s">
        <v>135</v>
      </c>
      <c r="K501">
        <v>-1</v>
      </c>
      <c r="L501">
        <v>-1</v>
      </c>
      <c r="M501" s="1" t="s">
        <v>170</v>
      </c>
      <c r="N501">
        <v>8600</v>
      </c>
      <c r="O501">
        <v>10300</v>
      </c>
      <c r="P501">
        <v>27800</v>
      </c>
      <c r="Q501">
        <v>36300</v>
      </c>
      <c r="R501">
        <v>41800</v>
      </c>
      <c r="S501">
        <v>0</v>
      </c>
      <c r="T501">
        <v>0</v>
      </c>
      <c r="U501">
        <v>0</v>
      </c>
      <c r="V501">
        <v>0</v>
      </c>
      <c r="W501">
        <v>19800</v>
      </c>
      <c r="X501">
        <v>10000</v>
      </c>
      <c r="Y501">
        <v>3.5573834780000002</v>
      </c>
      <c r="Z501">
        <v>-76.462570729999996</v>
      </c>
      <c r="AA501" s="1" t="s">
        <v>75</v>
      </c>
      <c r="AB501">
        <v>1850722700</v>
      </c>
      <c r="AC501" t="str">
        <f>MID(TablaPivotFinal[[#This Row],[Fecha]],1,4)</f>
        <v>2018</v>
      </c>
      <c r="AD501" t="str">
        <f>MID(TablaPivotFinal[[#This Row],[Fecha]],5,3)</f>
        <v>Mar</v>
      </c>
      <c r="AE501" s="1">
        <v>1850722700</v>
      </c>
      <c r="AF501" s="1">
        <v>181611</v>
      </c>
    </row>
    <row r="502" spans="1:32" x14ac:dyDescent="0.3">
      <c r="A502" s="1" t="s">
        <v>167</v>
      </c>
      <c r="B502" s="1" t="s">
        <v>111</v>
      </c>
      <c r="C502">
        <v>2301</v>
      </c>
      <c r="D502" s="1" t="s">
        <v>160</v>
      </c>
      <c r="E502">
        <v>76</v>
      </c>
      <c r="F502" s="1" t="s">
        <v>168</v>
      </c>
      <c r="G502" s="1" t="s">
        <v>133</v>
      </c>
      <c r="H502" s="1" t="s">
        <v>111</v>
      </c>
      <c r="I502" s="1" t="s">
        <v>169</v>
      </c>
      <c r="J502" s="1" t="s">
        <v>135</v>
      </c>
      <c r="K502">
        <v>-1</v>
      </c>
      <c r="L502">
        <v>-1</v>
      </c>
      <c r="M502" s="1" t="s">
        <v>170</v>
      </c>
      <c r="N502">
        <v>8600</v>
      </c>
      <c r="O502">
        <v>10300</v>
      </c>
      <c r="P502">
        <v>27800</v>
      </c>
      <c r="Q502">
        <v>36300</v>
      </c>
      <c r="R502">
        <v>41800</v>
      </c>
      <c r="S502">
        <v>0</v>
      </c>
      <c r="T502">
        <v>0</v>
      </c>
      <c r="U502">
        <v>0</v>
      </c>
      <c r="V502">
        <v>0</v>
      </c>
      <c r="W502">
        <v>19800</v>
      </c>
      <c r="X502">
        <v>10000</v>
      </c>
      <c r="Y502">
        <v>3.5573834780000002</v>
      </c>
      <c r="Z502">
        <v>-76.462570729999996</v>
      </c>
      <c r="AA502" s="1" t="s">
        <v>77</v>
      </c>
      <c r="AB502">
        <v>1967377000</v>
      </c>
      <c r="AC502" t="str">
        <f>MID(TablaPivotFinal[[#This Row],[Fecha]],1,4)</f>
        <v>2018</v>
      </c>
      <c r="AD502" t="str">
        <f>MID(TablaPivotFinal[[#This Row],[Fecha]],5,3)</f>
        <v>May</v>
      </c>
      <c r="AE502" s="1">
        <v>1967377000</v>
      </c>
      <c r="AF502" s="1">
        <v>184195</v>
      </c>
    </row>
    <row r="503" spans="1:32" x14ac:dyDescent="0.3">
      <c r="A503" s="1" t="s">
        <v>167</v>
      </c>
      <c r="B503" s="1" t="s">
        <v>111</v>
      </c>
      <c r="C503">
        <v>2301</v>
      </c>
      <c r="D503" s="1" t="s">
        <v>160</v>
      </c>
      <c r="E503">
        <v>76</v>
      </c>
      <c r="F503" s="1" t="s">
        <v>168</v>
      </c>
      <c r="G503" s="1" t="s">
        <v>133</v>
      </c>
      <c r="H503" s="1" t="s">
        <v>111</v>
      </c>
      <c r="I503" s="1" t="s">
        <v>169</v>
      </c>
      <c r="J503" s="1" t="s">
        <v>135</v>
      </c>
      <c r="K503">
        <v>-1</v>
      </c>
      <c r="L503">
        <v>-1</v>
      </c>
      <c r="M503" s="1" t="s">
        <v>170</v>
      </c>
      <c r="N503">
        <v>8600</v>
      </c>
      <c r="O503">
        <v>10300</v>
      </c>
      <c r="P503">
        <v>27800</v>
      </c>
      <c r="Q503">
        <v>36300</v>
      </c>
      <c r="R503">
        <v>41800</v>
      </c>
      <c r="S503">
        <v>0</v>
      </c>
      <c r="T503">
        <v>0</v>
      </c>
      <c r="U503">
        <v>0</v>
      </c>
      <c r="V503">
        <v>0</v>
      </c>
      <c r="W503">
        <v>19800</v>
      </c>
      <c r="X503">
        <v>10000</v>
      </c>
      <c r="Y503">
        <v>3.5573834780000002</v>
      </c>
      <c r="Z503">
        <v>-76.462570729999996</v>
      </c>
      <c r="AA503" s="1" t="s">
        <v>79</v>
      </c>
      <c r="AB503">
        <v>0</v>
      </c>
      <c r="AC503" t="str">
        <f>MID(TablaPivotFinal[[#This Row],[Fecha]],1,4)</f>
        <v>2018</v>
      </c>
      <c r="AD503" t="str">
        <f>MID(TablaPivotFinal[[#This Row],[Fecha]],5,3)</f>
        <v>Nov</v>
      </c>
      <c r="AE503" s="1">
        <v>0</v>
      </c>
      <c r="AF503" s="1">
        <v>0</v>
      </c>
    </row>
    <row r="504" spans="1:32" x14ac:dyDescent="0.3">
      <c r="A504" s="1" t="s">
        <v>167</v>
      </c>
      <c r="B504" s="1" t="s">
        <v>111</v>
      </c>
      <c r="C504">
        <v>2301</v>
      </c>
      <c r="D504" s="1" t="s">
        <v>160</v>
      </c>
      <c r="E504">
        <v>76</v>
      </c>
      <c r="F504" s="1" t="s">
        <v>168</v>
      </c>
      <c r="G504" s="1" t="s">
        <v>133</v>
      </c>
      <c r="H504" s="1" t="s">
        <v>111</v>
      </c>
      <c r="I504" s="1" t="s">
        <v>169</v>
      </c>
      <c r="J504" s="1" t="s">
        <v>135</v>
      </c>
      <c r="K504">
        <v>-1</v>
      </c>
      <c r="L504">
        <v>-1</v>
      </c>
      <c r="M504" s="1" t="s">
        <v>170</v>
      </c>
      <c r="N504">
        <v>8600</v>
      </c>
      <c r="O504">
        <v>10300</v>
      </c>
      <c r="P504">
        <v>27800</v>
      </c>
      <c r="Q504">
        <v>36300</v>
      </c>
      <c r="R504">
        <v>41800</v>
      </c>
      <c r="S504">
        <v>0</v>
      </c>
      <c r="T504">
        <v>0</v>
      </c>
      <c r="U504">
        <v>0</v>
      </c>
      <c r="V504">
        <v>0</v>
      </c>
      <c r="W504">
        <v>19800</v>
      </c>
      <c r="X504">
        <v>10000</v>
      </c>
      <c r="Y504">
        <v>3.5573834780000002</v>
      </c>
      <c r="Z504">
        <v>-76.462570729999996</v>
      </c>
      <c r="AA504" s="1" t="s">
        <v>81</v>
      </c>
      <c r="AB504">
        <v>2146739700</v>
      </c>
      <c r="AC504" t="str">
        <f>MID(TablaPivotFinal[[#This Row],[Fecha]],1,4)</f>
        <v>2018</v>
      </c>
      <c r="AD504" t="str">
        <f>MID(TablaPivotFinal[[#This Row],[Fecha]],5,3)</f>
        <v>Oct</v>
      </c>
      <c r="AE504" s="1">
        <v>2146739700</v>
      </c>
      <c r="AF504" s="1">
        <v>195956</v>
      </c>
    </row>
    <row r="505" spans="1:32" x14ac:dyDescent="0.3">
      <c r="A505" s="1" t="s">
        <v>167</v>
      </c>
      <c r="B505" s="1" t="s">
        <v>111</v>
      </c>
      <c r="C505">
        <v>2301</v>
      </c>
      <c r="D505" s="1" t="s">
        <v>160</v>
      </c>
      <c r="E505">
        <v>76</v>
      </c>
      <c r="F505" s="1" t="s">
        <v>168</v>
      </c>
      <c r="G505" s="1" t="s">
        <v>133</v>
      </c>
      <c r="H505" s="1" t="s">
        <v>111</v>
      </c>
      <c r="I505" s="1" t="s">
        <v>169</v>
      </c>
      <c r="J505" s="1" t="s">
        <v>135</v>
      </c>
      <c r="K505">
        <v>-1</v>
      </c>
      <c r="L505">
        <v>-1</v>
      </c>
      <c r="M505" s="1" t="s">
        <v>170</v>
      </c>
      <c r="N505">
        <v>8600</v>
      </c>
      <c r="O505">
        <v>10300</v>
      </c>
      <c r="P505">
        <v>27800</v>
      </c>
      <c r="Q505">
        <v>36300</v>
      </c>
      <c r="R505">
        <v>41800</v>
      </c>
      <c r="S505">
        <v>0</v>
      </c>
      <c r="T505">
        <v>0</v>
      </c>
      <c r="U505">
        <v>0</v>
      </c>
      <c r="V505">
        <v>0</v>
      </c>
      <c r="W505">
        <v>19800</v>
      </c>
      <c r="X505">
        <v>10000</v>
      </c>
      <c r="Y505">
        <v>3.5573834780000002</v>
      </c>
      <c r="Z505">
        <v>-76.462570729999996</v>
      </c>
      <c r="AA505" s="1" t="s">
        <v>83</v>
      </c>
      <c r="AB505">
        <v>2051436500</v>
      </c>
      <c r="AC505" t="str">
        <f>MID(TablaPivotFinal[[#This Row],[Fecha]],1,4)</f>
        <v>2018</v>
      </c>
      <c r="AD505" t="str">
        <f>MID(TablaPivotFinal[[#This Row],[Fecha]],5,3)</f>
        <v>Sep</v>
      </c>
      <c r="AE505" s="1">
        <v>2051436500</v>
      </c>
      <c r="AF505" s="1">
        <v>187396</v>
      </c>
    </row>
    <row r="506" spans="1:32" x14ac:dyDescent="0.3">
      <c r="A506" s="1" t="s">
        <v>171</v>
      </c>
      <c r="B506" s="1" t="s">
        <v>111</v>
      </c>
      <c r="C506" t="s">
        <v>172</v>
      </c>
      <c r="D506" s="1" t="s">
        <v>160</v>
      </c>
      <c r="E506">
        <v>76</v>
      </c>
      <c r="F506" s="1" t="s">
        <v>173</v>
      </c>
      <c r="G506" s="1" t="s">
        <v>133</v>
      </c>
      <c r="H506" s="1" t="s">
        <v>111</v>
      </c>
      <c r="I506" s="1" t="s">
        <v>174</v>
      </c>
      <c r="J506" s="1" t="s">
        <v>135</v>
      </c>
      <c r="K506">
        <v>-1</v>
      </c>
      <c r="L506">
        <v>-1</v>
      </c>
      <c r="M506" s="1" t="s">
        <v>175</v>
      </c>
      <c r="N506">
        <v>8600</v>
      </c>
      <c r="O506">
        <v>10300</v>
      </c>
      <c r="P506">
        <v>27800</v>
      </c>
      <c r="Q506">
        <v>36300</v>
      </c>
      <c r="R506">
        <v>41800</v>
      </c>
      <c r="S506">
        <v>0</v>
      </c>
      <c r="T506">
        <v>0</v>
      </c>
      <c r="U506">
        <v>0</v>
      </c>
      <c r="V506">
        <v>0</v>
      </c>
      <c r="W506">
        <v>19800</v>
      </c>
      <c r="X506">
        <v>10000</v>
      </c>
      <c r="Y506">
        <v>3.6275982290000002</v>
      </c>
      <c r="Z506">
        <v>-76.457670289999996</v>
      </c>
      <c r="AA506" s="1" t="s">
        <v>13</v>
      </c>
      <c r="AB506">
        <v>315438000</v>
      </c>
      <c r="AC506" t="str">
        <f>MID(TablaPivotFinal[[#This Row],[Fecha]],1,4)</f>
        <v>2016</v>
      </c>
      <c r="AD506" t="str">
        <f>MID(TablaPivotFinal[[#This Row],[Fecha]],5,3)</f>
        <v>Abr</v>
      </c>
      <c r="AE506" s="1">
        <v>315438000</v>
      </c>
      <c r="AF506" s="1">
        <v>24152</v>
      </c>
    </row>
    <row r="507" spans="1:32" x14ac:dyDescent="0.3">
      <c r="A507" s="1" t="s">
        <v>171</v>
      </c>
      <c r="B507" s="1" t="s">
        <v>111</v>
      </c>
      <c r="C507" t="s">
        <v>172</v>
      </c>
      <c r="D507" s="1" t="s">
        <v>160</v>
      </c>
      <c r="E507">
        <v>76</v>
      </c>
      <c r="F507" s="1" t="s">
        <v>173</v>
      </c>
      <c r="G507" s="1" t="s">
        <v>133</v>
      </c>
      <c r="H507" s="1" t="s">
        <v>111</v>
      </c>
      <c r="I507" s="1" t="s">
        <v>174</v>
      </c>
      <c r="J507" s="1" t="s">
        <v>135</v>
      </c>
      <c r="K507">
        <v>-1</v>
      </c>
      <c r="L507">
        <v>-1</v>
      </c>
      <c r="M507" s="1" t="s">
        <v>175</v>
      </c>
      <c r="N507">
        <v>8600</v>
      </c>
      <c r="O507">
        <v>10300</v>
      </c>
      <c r="P507">
        <v>27800</v>
      </c>
      <c r="Q507">
        <v>36300</v>
      </c>
      <c r="R507">
        <v>41800</v>
      </c>
      <c r="S507">
        <v>0</v>
      </c>
      <c r="T507">
        <v>0</v>
      </c>
      <c r="U507">
        <v>0</v>
      </c>
      <c r="V507">
        <v>0</v>
      </c>
      <c r="W507">
        <v>19800</v>
      </c>
      <c r="X507">
        <v>10000</v>
      </c>
      <c r="Y507">
        <v>3.6275982290000002</v>
      </c>
      <c r="Z507">
        <v>-76.457670289999996</v>
      </c>
      <c r="AA507" s="1" t="s">
        <v>15</v>
      </c>
      <c r="AB507">
        <v>366722200</v>
      </c>
      <c r="AC507" t="str">
        <f>MID(TablaPivotFinal[[#This Row],[Fecha]],1,4)</f>
        <v>2016</v>
      </c>
      <c r="AD507" t="str">
        <f>MID(TablaPivotFinal[[#This Row],[Fecha]],5,3)</f>
        <v>Ago</v>
      </c>
      <c r="AE507" s="1">
        <v>366722200</v>
      </c>
      <c r="AF507" s="1">
        <v>26939</v>
      </c>
    </row>
    <row r="508" spans="1:32" x14ac:dyDescent="0.3">
      <c r="A508" s="1" t="s">
        <v>171</v>
      </c>
      <c r="B508" s="1" t="s">
        <v>111</v>
      </c>
      <c r="C508" t="s">
        <v>172</v>
      </c>
      <c r="D508" s="1" t="s">
        <v>160</v>
      </c>
      <c r="E508">
        <v>76</v>
      </c>
      <c r="F508" s="1" t="s">
        <v>173</v>
      </c>
      <c r="G508" s="1" t="s">
        <v>133</v>
      </c>
      <c r="H508" s="1" t="s">
        <v>111</v>
      </c>
      <c r="I508" s="1" t="s">
        <v>174</v>
      </c>
      <c r="J508" s="1" t="s">
        <v>135</v>
      </c>
      <c r="K508">
        <v>-1</v>
      </c>
      <c r="L508">
        <v>-1</v>
      </c>
      <c r="M508" s="1" t="s">
        <v>175</v>
      </c>
      <c r="N508">
        <v>8600</v>
      </c>
      <c r="O508">
        <v>10300</v>
      </c>
      <c r="P508">
        <v>27800</v>
      </c>
      <c r="Q508">
        <v>36300</v>
      </c>
      <c r="R508">
        <v>41800</v>
      </c>
      <c r="S508">
        <v>0</v>
      </c>
      <c r="T508">
        <v>0</v>
      </c>
      <c r="U508">
        <v>0</v>
      </c>
      <c r="V508">
        <v>0</v>
      </c>
      <c r="W508">
        <v>19800</v>
      </c>
      <c r="X508">
        <v>10000</v>
      </c>
      <c r="Y508">
        <v>3.6275982290000002</v>
      </c>
      <c r="Z508">
        <v>-76.457670289999996</v>
      </c>
      <c r="AA508" s="1" t="s">
        <v>17</v>
      </c>
      <c r="AB508">
        <v>427903100</v>
      </c>
      <c r="AC508" t="str">
        <f>MID(TablaPivotFinal[[#This Row],[Fecha]],1,4)</f>
        <v>2016</v>
      </c>
      <c r="AD508" t="str">
        <f>MID(TablaPivotFinal[[#This Row],[Fecha]],5,3)</f>
        <v>Dic</v>
      </c>
      <c r="AE508" s="1">
        <v>427903100</v>
      </c>
      <c r="AF508" s="1">
        <v>30527</v>
      </c>
    </row>
    <row r="509" spans="1:32" x14ac:dyDescent="0.3">
      <c r="A509" s="1" t="s">
        <v>171</v>
      </c>
      <c r="B509" s="1" t="s">
        <v>111</v>
      </c>
      <c r="C509" t="s">
        <v>172</v>
      </c>
      <c r="D509" s="1" t="s">
        <v>160</v>
      </c>
      <c r="E509">
        <v>76</v>
      </c>
      <c r="F509" s="1" t="s">
        <v>173</v>
      </c>
      <c r="G509" s="1" t="s">
        <v>133</v>
      </c>
      <c r="H509" s="1" t="s">
        <v>111</v>
      </c>
      <c r="I509" s="1" t="s">
        <v>174</v>
      </c>
      <c r="J509" s="1" t="s">
        <v>135</v>
      </c>
      <c r="K509">
        <v>-1</v>
      </c>
      <c r="L509">
        <v>-1</v>
      </c>
      <c r="M509" s="1" t="s">
        <v>175</v>
      </c>
      <c r="N509">
        <v>8600</v>
      </c>
      <c r="O509">
        <v>10300</v>
      </c>
      <c r="P509">
        <v>27800</v>
      </c>
      <c r="Q509">
        <v>36300</v>
      </c>
      <c r="R509">
        <v>41800</v>
      </c>
      <c r="S509">
        <v>0</v>
      </c>
      <c r="T509">
        <v>0</v>
      </c>
      <c r="U509">
        <v>0</v>
      </c>
      <c r="V509">
        <v>0</v>
      </c>
      <c r="W509">
        <v>19800</v>
      </c>
      <c r="X509">
        <v>10000</v>
      </c>
      <c r="Y509">
        <v>3.6275982290000002</v>
      </c>
      <c r="Z509">
        <v>-76.457670289999996</v>
      </c>
      <c r="AA509" s="1" t="s">
        <v>19</v>
      </c>
      <c r="AB509">
        <v>314369500</v>
      </c>
      <c r="AC509" t="str">
        <f>MID(TablaPivotFinal[[#This Row],[Fecha]],1,4)</f>
        <v>2016</v>
      </c>
      <c r="AD509" t="str">
        <f>MID(TablaPivotFinal[[#This Row],[Fecha]],5,3)</f>
        <v>Ene</v>
      </c>
      <c r="AE509" s="1">
        <v>314369500</v>
      </c>
      <c r="AF509" s="1">
        <v>25437</v>
      </c>
    </row>
    <row r="510" spans="1:32" x14ac:dyDescent="0.3">
      <c r="A510" s="1" t="s">
        <v>171</v>
      </c>
      <c r="B510" s="1" t="s">
        <v>111</v>
      </c>
      <c r="C510" t="s">
        <v>172</v>
      </c>
      <c r="D510" s="1" t="s">
        <v>160</v>
      </c>
      <c r="E510">
        <v>76</v>
      </c>
      <c r="F510" s="1" t="s">
        <v>173</v>
      </c>
      <c r="G510" s="1" t="s">
        <v>133</v>
      </c>
      <c r="H510" s="1" t="s">
        <v>111</v>
      </c>
      <c r="I510" s="1" t="s">
        <v>174</v>
      </c>
      <c r="J510" s="1" t="s">
        <v>135</v>
      </c>
      <c r="K510">
        <v>-1</v>
      </c>
      <c r="L510">
        <v>-1</v>
      </c>
      <c r="M510" s="1" t="s">
        <v>175</v>
      </c>
      <c r="N510">
        <v>8600</v>
      </c>
      <c r="O510">
        <v>10300</v>
      </c>
      <c r="P510">
        <v>27800</v>
      </c>
      <c r="Q510">
        <v>36300</v>
      </c>
      <c r="R510">
        <v>41800</v>
      </c>
      <c r="S510">
        <v>0</v>
      </c>
      <c r="T510">
        <v>0</v>
      </c>
      <c r="U510">
        <v>0</v>
      </c>
      <c r="V510">
        <v>0</v>
      </c>
      <c r="W510">
        <v>19800</v>
      </c>
      <c r="X510">
        <v>10000</v>
      </c>
      <c r="Y510">
        <v>3.6275982290000002</v>
      </c>
      <c r="Z510">
        <v>-76.457670289999996</v>
      </c>
      <c r="AA510" s="1" t="s">
        <v>21</v>
      </c>
      <c r="AB510">
        <v>313712000</v>
      </c>
      <c r="AC510" t="str">
        <f>MID(TablaPivotFinal[[#This Row],[Fecha]],1,4)</f>
        <v>2016</v>
      </c>
      <c r="AD510" t="str">
        <f>MID(TablaPivotFinal[[#This Row],[Fecha]],5,3)</f>
        <v>Feb</v>
      </c>
      <c r="AE510" s="1">
        <v>313712000</v>
      </c>
      <c r="AF510" s="1">
        <v>22339</v>
      </c>
    </row>
    <row r="511" spans="1:32" x14ac:dyDescent="0.3">
      <c r="A511" s="1" t="s">
        <v>171</v>
      </c>
      <c r="B511" s="1" t="s">
        <v>111</v>
      </c>
      <c r="C511" t="s">
        <v>172</v>
      </c>
      <c r="D511" s="1" t="s">
        <v>160</v>
      </c>
      <c r="E511">
        <v>76</v>
      </c>
      <c r="F511" s="1" t="s">
        <v>173</v>
      </c>
      <c r="G511" s="1" t="s">
        <v>133</v>
      </c>
      <c r="H511" s="1" t="s">
        <v>111</v>
      </c>
      <c r="I511" s="1" t="s">
        <v>174</v>
      </c>
      <c r="J511" s="1" t="s">
        <v>135</v>
      </c>
      <c r="K511">
        <v>-1</v>
      </c>
      <c r="L511">
        <v>-1</v>
      </c>
      <c r="M511" s="1" t="s">
        <v>175</v>
      </c>
      <c r="N511">
        <v>8600</v>
      </c>
      <c r="O511">
        <v>10300</v>
      </c>
      <c r="P511">
        <v>27800</v>
      </c>
      <c r="Q511">
        <v>36300</v>
      </c>
      <c r="R511">
        <v>41800</v>
      </c>
      <c r="S511">
        <v>0</v>
      </c>
      <c r="T511">
        <v>0</v>
      </c>
      <c r="U511">
        <v>0</v>
      </c>
      <c r="V511">
        <v>0</v>
      </c>
      <c r="W511">
        <v>19800</v>
      </c>
      <c r="X511">
        <v>10000</v>
      </c>
      <c r="Y511">
        <v>3.6275982290000002</v>
      </c>
      <c r="Z511">
        <v>-76.457670289999996</v>
      </c>
      <c r="AA511" s="1" t="s">
        <v>23</v>
      </c>
      <c r="AB511">
        <v>426460800</v>
      </c>
      <c r="AC511" t="str">
        <f>MID(TablaPivotFinal[[#This Row],[Fecha]],1,4)</f>
        <v>2016</v>
      </c>
      <c r="AD511" t="str">
        <f>MID(TablaPivotFinal[[#This Row],[Fecha]],5,3)</f>
        <v>Jul</v>
      </c>
      <c r="AE511" s="1">
        <v>426460800</v>
      </c>
      <c r="AF511" s="1">
        <v>29884</v>
      </c>
    </row>
    <row r="512" spans="1:32" x14ac:dyDescent="0.3">
      <c r="A512" s="1" t="s">
        <v>171</v>
      </c>
      <c r="B512" s="1" t="s">
        <v>111</v>
      </c>
      <c r="C512" t="s">
        <v>172</v>
      </c>
      <c r="D512" s="1" t="s">
        <v>160</v>
      </c>
      <c r="E512">
        <v>76</v>
      </c>
      <c r="F512" s="1" t="s">
        <v>173</v>
      </c>
      <c r="G512" s="1" t="s">
        <v>133</v>
      </c>
      <c r="H512" s="1" t="s">
        <v>111</v>
      </c>
      <c r="I512" s="1" t="s">
        <v>174</v>
      </c>
      <c r="J512" s="1" t="s">
        <v>135</v>
      </c>
      <c r="K512">
        <v>-1</v>
      </c>
      <c r="L512">
        <v>-1</v>
      </c>
      <c r="M512" s="1" t="s">
        <v>175</v>
      </c>
      <c r="N512">
        <v>8600</v>
      </c>
      <c r="O512">
        <v>10300</v>
      </c>
      <c r="P512">
        <v>27800</v>
      </c>
      <c r="Q512">
        <v>36300</v>
      </c>
      <c r="R512">
        <v>41800</v>
      </c>
      <c r="S512">
        <v>0</v>
      </c>
      <c r="T512">
        <v>0</v>
      </c>
      <c r="U512">
        <v>0</v>
      </c>
      <c r="V512">
        <v>0</v>
      </c>
      <c r="W512">
        <v>19800</v>
      </c>
      <c r="X512">
        <v>10000</v>
      </c>
      <c r="Y512">
        <v>3.6275982290000002</v>
      </c>
      <c r="Z512">
        <v>-76.457670289999996</v>
      </c>
      <c r="AA512" s="1" t="s">
        <v>25</v>
      </c>
      <c r="AB512">
        <v>348573200</v>
      </c>
      <c r="AC512" t="str">
        <f>MID(TablaPivotFinal[[#This Row],[Fecha]],1,4)</f>
        <v>2016</v>
      </c>
      <c r="AD512" t="str">
        <f>MID(TablaPivotFinal[[#This Row],[Fecha]],5,3)</f>
        <v>Jun</v>
      </c>
      <c r="AE512" s="1">
        <v>348573200</v>
      </c>
      <c r="AF512" s="1">
        <v>26254</v>
      </c>
    </row>
    <row r="513" spans="1:32" x14ac:dyDescent="0.3">
      <c r="A513" s="1" t="s">
        <v>171</v>
      </c>
      <c r="B513" s="1" t="s">
        <v>111</v>
      </c>
      <c r="C513" t="s">
        <v>172</v>
      </c>
      <c r="D513" s="1" t="s">
        <v>160</v>
      </c>
      <c r="E513">
        <v>76</v>
      </c>
      <c r="F513" s="1" t="s">
        <v>173</v>
      </c>
      <c r="G513" s="1" t="s">
        <v>133</v>
      </c>
      <c r="H513" s="1" t="s">
        <v>111</v>
      </c>
      <c r="I513" s="1" t="s">
        <v>174</v>
      </c>
      <c r="J513" s="1" t="s">
        <v>135</v>
      </c>
      <c r="K513">
        <v>-1</v>
      </c>
      <c r="L513">
        <v>-1</v>
      </c>
      <c r="M513" s="1" t="s">
        <v>175</v>
      </c>
      <c r="N513">
        <v>8600</v>
      </c>
      <c r="O513">
        <v>10300</v>
      </c>
      <c r="P513">
        <v>27800</v>
      </c>
      <c r="Q513">
        <v>36300</v>
      </c>
      <c r="R513">
        <v>41800</v>
      </c>
      <c r="S513">
        <v>0</v>
      </c>
      <c r="T513">
        <v>0</v>
      </c>
      <c r="U513">
        <v>0</v>
      </c>
      <c r="V513">
        <v>0</v>
      </c>
      <c r="W513">
        <v>19800</v>
      </c>
      <c r="X513">
        <v>10000</v>
      </c>
      <c r="Y513">
        <v>3.6275982290000002</v>
      </c>
      <c r="Z513">
        <v>-76.457670289999996</v>
      </c>
      <c r="AA513" s="1" t="s">
        <v>27</v>
      </c>
      <c r="AB513">
        <v>338816400</v>
      </c>
      <c r="AC513" t="str">
        <f>MID(TablaPivotFinal[[#This Row],[Fecha]],1,4)</f>
        <v>2016</v>
      </c>
      <c r="AD513" t="str">
        <f>MID(TablaPivotFinal[[#This Row],[Fecha]],5,3)</f>
        <v>Mar</v>
      </c>
      <c r="AE513" s="1">
        <v>338816400</v>
      </c>
      <c r="AF513" s="1">
        <v>24585</v>
      </c>
    </row>
    <row r="514" spans="1:32" x14ac:dyDescent="0.3">
      <c r="A514" s="1" t="s">
        <v>171</v>
      </c>
      <c r="B514" s="1" t="s">
        <v>111</v>
      </c>
      <c r="C514" t="s">
        <v>172</v>
      </c>
      <c r="D514" s="1" t="s">
        <v>160</v>
      </c>
      <c r="E514">
        <v>76</v>
      </c>
      <c r="F514" s="1" t="s">
        <v>173</v>
      </c>
      <c r="G514" s="1" t="s">
        <v>133</v>
      </c>
      <c r="H514" s="1" t="s">
        <v>111</v>
      </c>
      <c r="I514" s="1" t="s">
        <v>174</v>
      </c>
      <c r="J514" s="1" t="s">
        <v>135</v>
      </c>
      <c r="K514">
        <v>-1</v>
      </c>
      <c r="L514">
        <v>-1</v>
      </c>
      <c r="M514" s="1" t="s">
        <v>175</v>
      </c>
      <c r="N514">
        <v>8600</v>
      </c>
      <c r="O514">
        <v>10300</v>
      </c>
      <c r="P514">
        <v>27800</v>
      </c>
      <c r="Q514">
        <v>36300</v>
      </c>
      <c r="R514">
        <v>41800</v>
      </c>
      <c r="S514">
        <v>0</v>
      </c>
      <c r="T514">
        <v>0</v>
      </c>
      <c r="U514">
        <v>0</v>
      </c>
      <c r="V514">
        <v>0</v>
      </c>
      <c r="W514">
        <v>19800</v>
      </c>
      <c r="X514">
        <v>10000</v>
      </c>
      <c r="Y514">
        <v>3.6275982290000002</v>
      </c>
      <c r="Z514">
        <v>-76.457670289999996</v>
      </c>
      <c r="AA514" s="1" t="s">
        <v>29</v>
      </c>
      <c r="AB514">
        <v>355823300</v>
      </c>
      <c r="AC514" t="str">
        <f>MID(TablaPivotFinal[[#This Row],[Fecha]],1,4)</f>
        <v>2016</v>
      </c>
      <c r="AD514" t="str">
        <f>MID(TablaPivotFinal[[#This Row],[Fecha]],5,3)</f>
        <v>May</v>
      </c>
      <c r="AE514" s="1">
        <v>355823300</v>
      </c>
      <c r="AF514" s="1">
        <v>25983</v>
      </c>
    </row>
    <row r="515" spans="1:32" x14ac:dyDescent="0.3">
      <c r="A515" s="1" t="s">
        <v>171</v>
      </c>
      <c r="B515" s="1" t="s">
        <v>111</v>
      </c>
      <c r="C515" t="s">
        <v>172</v>
      </c>
      <c r="D515" s="1" t="s">
        <v>160</v>
      </c>
      <c r="E515">
        <v>76</v>
      </c>
      <c r="F515" s="1" t="s">
        <v>173</v>
      </c>
      <c r="G515" s="1" t="s">
        <v>133</v>
      </c>
      <c r="H515" s="1" t="s">
        <v>111</v>
      </c>
      <c r="I515" s="1" t="s">
        <v>174</v>
      </c>
      <c r="J515" s="1" t="s">
        <v>135</v>
      </c>
      <c r="K515">
        <v>-1</v>
      </c>
      <c r="L515">
        <v>-1</v>
      </c>
      <c r="M515" s="1" t="s">
        <v>175</v>
      </c>
      <c r="N515">
        <v>8600</v>
      </c>
      <c r="O515">
        <v>10300</v>
      </c>
      <c r="P515">
        <v>27800</v>
      </c>
      <c r="Q515">
        <v>36300</v>
      </c>
      <c r="R515">
        <v>41800</v>
      </c>
      <c r="S515">
        <v>0</v>
      </c>
      <c r="T515">
        <v>0</v>
      </c>
      <c r="U515">
        <v>0</v>
      </c>
      <c r="V515">
        <v>0</v>
      </c>
      <c r="W515">
        <v>19800</v>
      </c>
      <c r="X515">
        <v>10000</v>
      </c>
      <c r="Y515">
        <v>3.6275982290000002</v>
      </c>
      <c r="Z515">
        <v>-76.457670289999996</v>
      </c>
      <c r="AA515" s="1" t="s">
        <v>31</v>
      </c>
      <c r="AB515">
        <v>360679700</v>
      </c>
      <c r="AC515" t="str">
        <f>MID(TablaPivotFinal[[#This Row],[Fecha]],1,4)</f>
        <v>2016</v>
      </c>
      <c r="AD515" t="str">
        <f>MID(TablaPivotFinal[[#This Row],[Fecha]],5,3)</f>
        <v>Nov</v>
      </c>
      <c r="AE515" s="1">
        <v>360679700</v>
      </c>
      <c r="AF515" s="1">
        <v>25843</v>
      </c>
    </row>
    <row r="516" spans="1:32" x14ac:dyDescent="0.3">
      <c r="A516" s="1" t="s">
        <v>171</v>
      </c>
      <c r="B516" s="1" t="s">
        <v>111</v>
      </c>
      <c r="C516" t="s">
        <v>172</v>
      </c>
      <c r="D516" s="1" t="s">
        <v>160</v>
      </c>
      <c r="E516">
        <v>76</v>
      </c>
      <c r="F516" s="1" t="s">
        <v>173</v>
      </c>
      <c r="G516" s="1" t="s">
        <v>133</v>
      </c>
      <c r="H516" s="1" t="s">
        <v>111</v>
      </c>
      <c r="I516" s="1" t="s">
        <v>174</v>
      </c>
      <c r="J516" s="1" t="s">
        <v>135</v>
      </c>
      <c r="K516">
        <v>-1</v>
      </c>
      <c r="L516">
        <v>-1</v>
      </c>
      <c r="M516" s="1" t="s">
        <v>175</v>
      </c>
      <c r="N516">
        <v>8600</v>
      </c>
      <c r="O516">
        <v>10300</v>
      </c>
      <c r="P516">
        <v>27800</v>
      </c>
      <c r="Q516">
        <v>36300</v>
      </c>
      <c r="R516">
        <v>41800</v>
      </c>
      <c r="S516">
        <v>0</v>
      </c>
      <c r="T516">
        <v>0</v>
      </c>
      <c r="U516">
        <v>0</v>
      </c>
      <c r="V516">
        <v>0</v>
      </c>
      <c r="W516">
        <v>19800</v>
      </c>
      <c r="X516">
        <v>10000</v>
      </c>
      <c r="Y516">
        <v>3.6275982290000002</v>
      </c>
      <c r="Z516">
        <v>-76.457670289999996</v>
      </c>
      <c r="AA516" s="1" t="s">
        <v>33</v>
      </c>
      <c r="AB516">
        <v>397802500</v>
      </c>
      <c r="AC516" t="str">
        <f>MID(TablaPivotFinal[[#This Row],[Fecha]],1,4)</f>
        <v>2016</v>
      </c>
      <c r="AD516" t="str">
        <f>MID(TablaPivotFinal[[#This Row],[Fecha]],5,3)</f>
        <v>Oct</v>
      </c>
      <c r="AE516" s="1">
        <v>397802500</v>
      </c>
      <c r="AF516" s="1">
        <v>27635</v>
      </c>
    </row>
    <row r="517" spans="1:32" x14ac:dyDescent="0.3">
      <c r="A517" s="1" t="s">
        <v>171</v>
      </c>
      <c r="B517" s="1" t="s">
        <v>111</v>
      </c>
      <c r="C517" t="s">
        <v>172</v>
      </c>
      <c r="D517" s="1" t="s">
        <v>160</v>
      </c>
      <c r="E517">
        <v>76</v>
      </c>
      <c r="F517" s="1" t="s">
        <v>173</v>
      </c>
      <c r="G517" s="1" t="s">
        <v>133</v>
      </c>
      <c r="H517" s="1" t="s">
        <v>111</v>
      </c>
      <c r="I517" s="1" t="s">
        <v>174</v>
      </c>
      <c r="J517" s="1" t="s">
        <v>135</v>
      </c>
      <c r="K517">
        <v>-1</v>
      </c>
      <c r="L517">
        <v>-1</v>
      </c>
      <c r="M517" s="1" t="s">
        <v>175</v>
      </c>
      <c r="N517">
        <v>8600</v>
      </c>
      <c r="O517">
        <v>10300</v>
      </c>
      <c r="P517">
        <v>27800</v>
      </c>
      <c r="Q517">
        <v>36300</v>
      </c>
      <c r="R517">
        <v>41800</v>
      </c>
      <c r="S517">
        <v>0</v>
      </c>
      <c r="T517">
        <v>0</v>
      </c>
      <c r="U517">
        <v>0</v>
      </c>
      <c r="V517">
        <v>0</v>
      </c>
      <c r="W517">
        <v>19800</v>
      </c>
      <c r="X517">
        <v>10000</v>
      </c>
      <c r="Y517">
        <v>3.6275982290000002</v>
      </c>
      <c r="Z517">
        <v>-76.457670289999996</v>
      </c>
      <c r="AA517" s="1" t="s">
        <v>35</v>
      </c>
      <c r="AB517">
        <v>388232600</v>
      </c>
      <c r="AC517" t="str">
        <f>MID(TablaPivotFinal[[#This Row],[Fecha]],1,4)</f>
        <v>2016</v>
      </c>
      <c r="AD517" t="str">
        <f>MID(TablaPivotFinal[[#This Row],[Fecha]],5,3)</f>
        <v>Sep</v>
      </c>
      <c r="AE517" s="1">
        <v>388232600</v>
      </c>
      <c r="AF517" s="1">
        <v>26701</v>
      </c>
    </row>
    <row r="518" spans="1:32" x14ac:dyDescent="0.3">
      <c r="A518" s="1" t="s">
        <v>171</v>
      </c>
      <c r="B518" s="1" t="s">
        <v>111</v>
      </c>
      <c r="C518" t="s">
        <v>172</v>
      </c>
      <c r="D518" s="1" t="s">
        <v>160</v>
      </c>
      <c r="E518">
        <v>76</v>
      </c>
      <c r="F518" s="1" t="s">
        <v>173</v>
      </c>
      <c r="G518" s="1" t="s">
        <v>133</v>
      </c>
      <c r="H518" s="1" t="s">
        <v>111</v>
      </c>
      <c r="I518" s="1" t="s">
        <v>174</v>
      </c>
      <c r="J518" s="1" t="s">
        <v>135</v>
      </c>
      <c r="K518">
        <v>-1</v>
      </c>
      <c r="L518">
        <v>-1</v>
      </c>
      <c r="M518" s="1" t="s">
        <v>175</v>
      </c>
      <c r="N518">
        <v>8600</v>
      </c>
      <c r="O518">
        <v>10300</v>
      </c>
      <c r="P518">
        <v>27800</v>
      </c>
      <c r="Q518">
        <v>36300</v>
      </c>
      <c r="R518">
        <v>41800</v>
      </c>
      <c r="S518">
        <v>0</v>
      </c>
      <c r="T518">
        <v>0</v>
      </c>
      <c r="U518">
        <v>0</v>
      </c>
      <c r="V518">
        <v>0</v>
      </c>
      <c r="W518">
        <v>19800</v>
      </c>
      <c r="X518">
        <v>10000</v>
      </c>
      <c r="Y518">
        <v>3.6275982290000002</v>
      </c>
      <c r="Z518">
        <v>-76.457670289999996</v>
      </c>
      <c r="AA518" s="1" t="s">
        <v>37</v>
      </c>
      <c r="AB518">
        <v>388622300</v>
      </c>
      <c r="AC518" t="str">
        <f>MID(TablaPivotFinal[[#This Row],[Fecha]],1,4)</f>
        <v>2017</v>
      </c>
      <c r="AD518" t="str">
        <f>MID(TablaPivotFinal[[#This Row],[Fecha]],5,3)</f>
        <v>Abr</v>
      </c>
      <c r="AE518" s="1">
        <v>388622300</v>
      </c>
      <c r="AF518" s="1">
        <v>911.3666667</v>
      </c>
    </row>
    <row r="519" spans="1:32" x14ac:dyDescent="0.3">
      <c r="A519" s="1" t="s">
        <v>171</v>
      </c>
      <c r="B519" s="1" t="s">
        <v>111</v>
      </c>
      <c r="C519" t="s">
        <v>172</v>
      </c>
      <c r="D519" s="1" t="s">
        <v>160</v>
      </c>
      <c r="E519">
        <v>76</v>
      </c>
      <c r="F519" s="1" t="s">
        <v>173</v>
      </c>
      <c r="G519" s="1" t="s">
        <v>133</v>
      </c>
      <c r="H519" s="1" t="s">
        <v>111</v>
      </c>
      <c r="I519" s="1" t="s">
        <v>174</v>
      </c>
      <c r="J519" s="1" t="s">
        <v>135</v>
      </c>
      <c r="K519">
        <v>-1</v>
      </c>
      <c r="L519">
        <v>-1</v>
      </c>
      <c r="M519" s="1" t="s">
        <v>175</v>
      </c>
      <c r="N519">
        <v>8600</v>
      </c>
      <c r="O519">
        <v>10300</v>
      </c>
      <c r="P519">
        <v>27800</v>
      </c>
      <c r="Q519">
        <v>36300</v>
      </c>
      <c r="R519">
        <v>41800</v>
      </c>
      <c r="S519">
        <v>0</v>
      </c>
      <c r="T519">
        <v>0</v>
      </c>
      <c r="U519">
        <v>0</v>
      </c>
      <c r="V519">
        <v>0</v>
      </c>
      <c r="W519">
        <v>19800</v>
      </c>
      <c r="X519">
        <v>10000</v>
      </c>
      <c r="Y519">
        <v>3.6275982290000002</v>
      </c>
      <c r="Z519">
        <v>-76.457670289999996</v>
      </c>
      <c r="AA519" s="1" t="s">
        <v>39</v>
      </c>
      <c r="AB519">
        <v>398408600</v>
      </c>
      <c r="AC519" t="str">
        <f>MID(TablaPivotFinal[[#This Row],[Fecha]],1,4)</f>
        <v>2017</v>
      </c>
      <c r="AD519" t="str">
        <f>MID(TablaPivotFinal[[#This Row],[Fecha]],5,3)</f>
        <v>Ago</v>
      </c>
      <c r="AE519" s="1">
        <v>398408600</v>
      </c>
      <c r="AF519" s="1">
        <v>884.90322579999997</v>
      </c>
    </row>
    <row r="520" spans="1:32" x14ac:dyDescent="0.3">
      <c r="A520" s="1" t="s">
        <v>171</v>
      </c>
      <c r="B520" s="1" t="s">
        <v>111</v>
      </c>
      <c r="C520" t="s">
        <v>172</v>
      </c>
      <c r="D520" s="1" t="s">
        <v>160</v>
      </c>
      <c r="E520">
        <v>76</v>
      </c>
      <c r="F520" s="1" t="s">
        <v>173</v>
      </c>
      <c r="G520" s="1" t="s">
        <v>133</v>
      </c>
      <c r="H520" s="1" t="s">
        <v>111</v>
      </c>
      <c r="I520" s="1" t="s">
        <v>174</v>
      </c>
      <c r="J520" s="1" t="s">
        <v>135</v>
      </c>
      <c r="K520">
        <v>-1</v>
      </c>
      <c r="L520">
        <v>-1</v>
      </c>
      <c r="M520" s="1" t="s">
        <v>175</v>
      </c>
      <c r="N520">
        <v>8600</v>
      </c>
      <c r="O520">
        <v>10300</v>
      </c>
      <c r="P520">
        <v>27800</v>
      </c>
      <c r="Q520">
        <v>36300</v>
      </c>
      <c r="R520">
        <v>41800</v>
      </c>
      <c r="S520">
        <v>0</v>
      </c>
      <c r="T520">
        <v>0</v>
      </c>
      <c r="U520">
        <v>0</v>
      </c>
      <c r="V520">
        <v>0</v>
      </c>
      <c r="W520">
        <v>19800</v>
      </c>
      <c r="X520">
        <v>10000</v>
      </c>
      <c r="Y520">
        <v>3.6275982290000002</v>
      </c>
      <c r="Z520">
        <v>-76.457670289999996</v>
      </c>
      <c r="AA520" s="1" t="s">
        <v>41</v>
      </c>
      <c r="AB520">
        <v>494689100</v>
      </c>
      <c r="AC520" t="str">
        <f>MID(TablaPivotFinal[[#This Row],[Fecha]],1,4)</f>
        <v>2017</v>
      </c>
      <c r="AD520" t="str">
        <f>MID(TablaPivotFinal[[#This Row],[Fecha]],5,3)</f>
        <v>Dic</v>
      </c>
      <c r="AE520" s="1">
        <v>494689100</v>
      </c>
      <c r="AF520" s="1">
        <v>1078.7741940000001</v>
      </c>
    </row>
    <row r="521" spans="1:32" x14ac:dyDescent="0.3">
      <c r="A521" s="1" t="s">
        <v>171</v>
      </c>
      <c r="B521" s="1" t="s">
        <v>111</v>
      </c>
      <c r="C521" t="s">
        <v>172</v>
      </c>
      <c r="D521" s="1" t="s">
        <v>160</v>
      </c>
      <c r="E521">
        <v>76</v>
      </c>
      <c r="F521" s="1" t="s">
        <v>173</v>
      </c>
      <c r="G521" s="1" t="s">
        <v>133</v>
      </c>
      <c r="H521" s="1" t="s">
        <v>111</v>
      </c>
      <c r="I521" s="1" t="s">
        <v>174</v>
      </c>
      <c r="J521" s="1" t="s">
        <v>135</v>
      </c>
      <c r="K521">
        <v>-1</v>
      </c>
      <c r="L521">
        <v>-1</v>
      </c>
      <c r="M521" s="1" t="s">
        <v>175</v>
      </c>
      <c r="N521">
        <v>8600</v>
      </c>
      <c r="O521">
        <v>10300</v>
      </c>
      <c r="P521">
        <v>27800</v>
      </c>
      <c r="Q521">
        <v>36300</v>
      </c>
      <c r="R521">
        <v>41800</v>
      </c>
      <c r="S521">
        <v>0</v>
      </c>
      <c r="T521">
        <v>0</v>
      </c>
      <c r="U521">
        <v>0</v>
      </c>
      <c r="V521">
        <v>0</v>
      </c>
      <c r="W521">
        <v>19800</v>
      </c>
      <c r="X521">
        <v>10000</v>
      </c>
      <c r="Y521">
        <v>3.6275982290000002</v>
      </c>
      <c r="Z521">
        <v>-76.457670289999996</v>
      </c>
      <c r="AA521" s="1" t="s">
        <v>43</v>
      </c>
      <c r="AB521">
        <v>382332900</v>
      </c>
      <c r="AC521" t="str">
        <f>MID(TablaPivotFinal[[#This Row],[Fecha]],1,4)</f>
        <v>2017</v>
      </c>
      <c r="AD521" t="str">
        <f>MID(TablaPivotFinal[[#This Row],[Fecha]],5,3)</f>
        <v>Ene</v>
      </c>
      <c r="AE521" s="1">
        <v>382332900</v>
      </c>
      <c r="AF521" s="1">
        <v>909.67741939999996</v>
      </c>
    </row>
    <row r="522" spans="1:32" x14ac:dyDescent="0.3">
      <c r="A522" s="1" t="s">
        <v>171</v>
      </c>
      <c r="B522" s="1" t="s">
        <v>111</v>
      </c>
      <c r="C522" t="s">
        <v>172</v>
      </c>
      <c r="D522" s="1" t="s">
        <v>160</v>
      </c>
      <c r="E522">
        <v>76</v>
      </c>
      <c r="F522" s="1" t="s">
        <v>173</v>
      </c>
      <c r="G522" s="1" t="s">
        <v>133</v>
      </c>
      <c r="H522" s="1" t="s">
        <v>111</v>
      </c>
      <c r="I522" s="1" t="s">
        <v>174</v>
      </c>
      <c r="J522" s="1" t="s">
        <v>135</v>
      </c>
      <c r="K522">
        <v>-1</v>
      </c>
      <c r="L522">
        <v>-1</v>
      </c>
      <c r="M522" s="1" t="s">
        <v>175</v>
      </c>
      <c r="N522">
        <v>8600</v>
      </c>
      <c r="O522">
        <v>10300</v>
      </c>
      <c r="P522">
        <v>27800</v>
      </c>
      <c r="Q522">
        <v>36300</v>
      </c>
      <c r="R522">
        <v>41800</v>
      </c>
      <c r="S522">
        <v>0</v>
      </c>
      <c r="T522">
        <v>0</v>
      </c>
      <c r="U522">
        <v>0</v>
      </c>
      <c r="V522">
        <v>0</v>
      </c>
      <c r="W522">
        <v>19800</v>
      </c>
      <c r="X522">
        <v>10000</v>
      </c>
      <c r="Y522">
        <v>3.6275982290000002</v>
      </c>
      <c r="Z522">
        <v>-76.457670289999996</v>
      </c>
      <c r="AA522" s="1" t="s">
        <v>45</v>
      </c>
      <c r="AB522">
        <v>378850600</v>
      </c>
      <c r="AC522" t="str">
        <f>MID(TablaPivotFinal[[#This Row],[Fecha]],1,4)</f>
        <v>2017</v>
      </c>
      <c r="AD522" t="str">
        <f>MID(TablaPivotFinal[[#This Row],[Fecha]],5,3)</f>
        <v>Feb</v>
      </c>
      <c r="AE522" s="1">
        <v>378850600</v>
      </c>
      <c r="AF522" s="1">
        <v>875.5</v>
      </c>
    </row>
    <row r="523" spans="1:32" x14ac:dyDescent="0.3">
      <c r="A523" s="1" t="s">
        <v>171</v>
      </c>
      <c r="B523" s="1" t="s">
        <v>111</v>
      </c>
      <c r="C523" t="s">
        <v>172</v>
      </c>
      <c r="D523" s="1" t="s">
        <v>160</v>
      </c>
      <c r="E523">
        <v>76</v>
      </c>
      <c r="F523" s="1" t="s">
        <v>173</v>
      </c>
      <c r="G523" s="1" t="s">
        <v>133</v>
      </c>
      <c r="H523" s="1" t="s">
        <v>111</v>
      </c>
      <c r="I523" s="1" t="s">
        <v>174</v>
      </c>
      <c r="J523" s="1" t="s">
        <v>135</v>
      </c>
      <c r="K523">
        <v>-1</v>
      </c>
      <c r="L523">
        <v>-1</v>
      </c>
      <c r="M523" s="1" t="s">
        <v>175</v>
      </c>
      <c r="N523">
        <v>8600</v>
      </c>
      <c r="O523">
        <v>10300</v>
      </c>
      <c r="P523">
        <v>27800</v>
      </c>
      <c r="Q523">
        <v>36300</v>
      </c>
      <c r="R523">
        <v>41800</v>
      </c>
      <c r="S523">
        <v>0</v>
      </c>
      <c r="T523">
        <v>0</v>
      </c>
      <c r="U523">
        <v>0</v>
      </c>
      <c r="V523">
        <v>0</v>
      </c>
      <c r="W523">
        <v>19800</v>
      </c>
      <c r="X523">
        <v>10000</v>
      </c>
      <c r="Y523">
        <v>3.6275982290000002</v>
      </c>
      <c r="Z523">
        <v>-76.457670289999996</v>
      </c>
      <c r="AA523" s="1" t="s">
        <v>47</v>
      </c>
      <c r="AB523">
        <v>457830300</v>
      </c>
      <c r="AC523" t="str">
        <f>MID(TablaPivotFinal[[#This Row],[Fecha]],1,4)</f>
        <v>2017</v>
      </c>
      <c r="AD523" t="str">
        <f>MID(TablaPivotFinal[[#This Row],[Fecha]],5,3)</f>
        <v>Jul</v>
      </c>
      <c r="AE523" s="1">
        <v>457830300</v>
      </c>
      <c r="AF523" s="1">
        <v>946.35483869999996</v>
      </c>
    </row>
    <row r="524" spans="1:32" x14ac:dyDescent="0.3">
      <c r="A524" s="1" t="s">
        <v>171</v>
      </c>
      <c r="B524" s="1" t="s">
        <v>111</v>
      </c>
      <c r="C524" t="s">
        <v>172</v>
      </c>
      <c r="D524" s="1" t="s">
        <v>160</v>
      </c>
      <c r="E524">
        <v>76</v>
      </c>
      <c r="F524" s="1" t="s">
        <v>173</v>
      </c>
      <c r="G524" s="1" t="s">
        <v>133</v>
      </c>
      <c r="H524" s="1" t="s">
        <v>111</v>
      </c>
      <c r="I524" s="1" t="s">
        <v>174</v>
      </c>
      <c r="J524" s="1" t="s">
        <v>135</v>
      </c>
      <c r="K524">
        <v>-1</v>
      </c>
      <c r="L524">
        <v>-1</v>
      </c>
      <c r="M524" s="1" t="s">
        <v>175</v>
      </c>
      <c r="N524">
        <v>8600</v>
      </c>
      <c r="O524">
        <v>10300</v>
      </c>
      <c r="P524">
        <v>27800</v>
      </c>
      <c r="Q524">
        <v>36300</v>
      </c>
      <c r="R524">
        <v>41800</v>
      </c>
      <c r="S524">
        <v>0</v>
      </c>
      <c r="T524">
        <v>0</v>
      </c>
      <c r="U524">
        <v>0</v>
      </c>
      <c r="V524">
        <v>0</v>
      </c>
      <c r="W524">
        <v>19800</v>
      </c>
      <c r="X524">
        <v>10000</v>
      </c>
      <c r="Y524">
        <v>3.6275982290000002</v>
      </c>
      <c r="Z524">
        <v>-76.457670289999996</v>
      </c>
      <c r="AA524" s="1" t="s">
        <v>49</v>
      </c>
      <c r="AB524">
        <v>399887000</v>
      </c>
      <c r="AC524" t="str">
        <f>MID(TablaPivotFinal[[#This Row],[Fecha]],1,4)</f>
        <v>2017</v>
      </c>
      <c r="AD524" t="str">
        <f>MID(TablaPivotFinal[[#This Row],[Fecha]],5,3)</f>
        <v>Jun</v>
      </c>
      <c r="AE524" s="1">
        <v>399887000</v>
      </c>
      <c r="AF524" s="1">
        <v>911.7</v>
      </c>
    </row>
    <row r="525" spans="1:32" x14ac:dyDescent="0.3">
      <c r="A525" s="1" t="s">
        <v>171</v>
      </c>
      <c r="B525" s="1" t="s">
        <v>111</v>
      </c>
      <c r="C525" t="s">
        <v>172</v>
      </c>
      <c r="D525" s="1" t="s">
        <v>160</v>
      </c>
      <c r="E525">
        <v>76</v>
      </c>
      <c r="F525" s="1" t="s">
        <v>173</v>
      </c>
      <c r="G525" s="1" t="s">
        <v>133</v>
      </c>
      <c r="H525" s="1" t="s">
        <v>111</v>
      </c>
      <c r="I525" s="1" t="s">
        <v>174</v>
      </c>
      <c r="J525" s="1" t="s">
        <v>135</v>
      </c>
      <c r="K525">
        <v>-1</v>
      </c>
      <c r="L525">
        <v>-1</v>
      </c>
      <c r="M525" s="1" t="s">
        <v>175</v>
      </c>
      <c r="N525">
        <v>8600</v>
      </c>
      <c r="O525">
        <v>10300</v>
      </c>
      <c r="P525">
        <v>27800</v>
      </c>
      <c r="Q525">
        <v>36300</v>
      </c>
      <c r="R525">
        <v>41800</v>
      </c>
      <c r="S525">
        <v>0</v>
      </c>
      <c r="T525">
        <v>0</v>
      </c>
      <c r="U525">
        <v>0</v>
      </c>
      <c r="V525">
        <v>0</v>
      </c>
      <c r="W525">
        <v>19800</v>
      </c>
      <c r="X525">
        <v>10000</v>
      </c>
      <c r="Y525">
        <v>3.6275982290000002</v>
      </c>
      <c r="Z525">
        <v>-76.457670289999996</v>
      </c>
      <c r="AA525" s="1" t="s">
        <v>51</v>
      </c>
      <c r="AB525">
        <v>389335100</v>
      </c>
      <c r="AC525" t="str">
        <f>MID(TablaPivotFinal[[#This Row],[Fecha]],1,4)</f>
        <v>2017</v>
      </c>
      <c r="AD525" t="str">
        <f>MID(TablaPivotFinal[[#This Row],[Fecha]],5,3)</f>
        <v>Mar</v>
      </c>
      <c r="AE525" s="1">
        <v>389335100</v>
      </c>
      <c r="AF525" s="1">
        <v>859.35483869999996</v>
      </c>
    </row>
    <row r="526" spans="1:32" x14ac:dyDescent="0.3">
      <c r="A526" s="1" t="s">
        <v>171</v>
      </c>
      <c r="B526" s="1" t="s">
        <v>111</v>
      </c>
      <c r="C526" t="s">
        <v>172</v>
      </c>
      <c r="D526" s="1" t="s">
        <v>160</v>
      </c>
      <c r="E526">
        <v>76</v>
      </c>
      <c r="F526" s="1" t="s">
        <v>173</v>
      </c>
      <c r="G526" s="1" t="s">
        <v>133</v>
      </c>
      <c r="H526" s="1" t="s">
        <v>111</v>
      </c>
      <c r="I526" s="1" t="s">
        <v>174</v>
      </c>
      <c r="J526" s="1" t="s">
        <v>135</v>
      </c>
      <c r="K526">
        <v>-1</v>
      </c>
      <c r="L526">
        <v>-1</v>
      </c>
      <c r="M526" s="1" t="s">
        <v>175</v>
      </c>
      <c r="N526">
        <v>8600</v>
      </c>
      <c r="O526">
        <v>10300</v>
      </c>
      <c r="P526">
        <v>27800</v>
      </c>
      <c r="Q526">
        <v>36300</v>
      </c>
      <c r="R526">
        <v>41800</v>
      </c>
      <c r="S526">
        <v>0</v>
      </c>
      <c r="T526">
        <v>0</v>
      </c>
      <c r="U526">
        <v>0</v>
      </c>
      <c r="V526">
        <v>0</v>
      </c>
      <c r="W526">
        <v>19800</v>
      </c>
      <c r="X526">
        <v>10000</v>
      </c>
      <c r="Y526">
        <v>3.6275982290000002</v>
      </c>
      <c r="Z526">
        <v>-76.457670289999996</v>
      </c>
      <c r="AA526" s="1" t="s">
        <v>53</v>
      </c>
      <c r="AB526">
        <v>390505000</v>
      </c>
      <c r="AC526" t="str">
        <f>MID(TablaPivotFinal[[#This Row],[Fecha]],1,4)</f>
        <v>2017</v>
      </c>
      <c r="AD526" t="str">
        <f>MID(TablaPivotFinal[[#This Row],[Fecha]],5,3)</f>
        <v>May</v>
      </c>
      <c r="AE526" s="1">
        <v>390505000</v>
      </c>
      <c r="AF526" s="1">
        <v>844.74193549999995</v>
      </c>
    </row>
    <row r="527" spans="1:32" x14ac:dyDescent="0.3">
      <c r="A527" s="1" t="s">
        <v>171</v>
      </c>
      <c r="B527" s="1" t="s">
        <v>111</v>
      </c>
      <c r="C527" t="s">
        <v>172</v>
      </c>
      <c r="D527" s="1" t="s">
        <v>160</v>
      </c>
      <c r="E527">
        <v>76</v>
      </c>
      <c r="F527" s="1" t="s">
        <v>173</v>
      </c>
      <c r="G527" s="1" t="s">
        <v>133</v>
      </c>
      <c r="H527" s="1" t="s">
        <v>111</v>
      </c>
      <c r="I527" s="1" t="s">
        <v>174</v>
      </c>
      <c r="J527" s="1" t="s">
        <v>135</v>
      </c>
      <c r="K527">
        <v>-1</v>
      </c>
      <c r="L527">
        <v>-1</v>
      </c>
      <c r="M527" s="1" t="s">
        <v>175</v>
      </c>
      <c r="N527">
        <v>8600</v>
      </c>
      <c r="O527">
        <v>10300</v>
      </c>
      <c r="P527">
        <v>27800</v>
      </c>
      <c r="Q527">
        <v>36300</v>
      </c>
      <c r="R527">
        <v>41800</v>
      </c>
      <c r="S527">
        <v>0</v>
      </c>
      <c r="T527">
        <v>0</v>
      </c>
      <c r="U527">
        <v>0</v>
      </c>
      <c r="V527">
        <v>0</v>
      </c>
      <c r="W527">
        <v>19800</v>
      </c>
      <c r="X527">
        <v>10000</v>
      </c>
      <c r="Y527">
        <v>3.6275982290000002</v>
      </c>
      <c r="Z527">
        <v>-76.457670289999996</v>
      </c>
      <c r="AA527" s="1" t="s">
        <v>55</v>
      </c>
      <c r="AB527">
        <v>444984100</v>
      </c>
      <c r="AC527" t="str">
        <f>MID(TablaPivotFinal[[#This Row],[Fecha]],1,4)</f>
        <v>2017</v>
      </c>
      <c r="AD527" t="str">
        <f>MID(TablaPivotFinal[[#This Row],[Fecha]],5,3)</f>
        <v>Nov</v>
      </c>
      <c r="AE527" s="1">
        <v>444984100</v>
      </c>
      <c r="AF527" s="1">
        <v>926.3</v>
      </c>
    </row>
    <row r="528" spans="1:32" x14ac:dyDescent="0.3">
      <c r="A528" s="1" t="s">
        <v>171</v>
      </c>
      <c r="B528" s="1" t="s">
        <v>111</v>
      </c>
      <c r="C528" t="s">
        <v>172</v>
      </c>
      <c r="D528" s="1" t="s">
        <v>160</v>
      </c>
      <c r="E528">
        <v>76</v>
      </c>
      <c r="F528" s="1" t="s">
        <v>173</v>
      </c>
      <c r="G528" s="1" t="s">
        <v>133</v>
      </c>
      <c r="H528" s="1" t="s">
        <v>111</v>
      </c>
      <c r="I528" s="1" t="s">
        <v>174</v>
      </c>
      <c r="J528" s="1" t="s">
        <v>135</v>
      </c>
      <c r="K528">
        <v>-1</v>
      </c>
      <c r="L528">
        <v>-1</v>
      </c>
      <c r="M528" s="1" t="s">
        <v>175</v>
      </c>
      <c r="N528">
        <v>8600</v>
      </c>
      <c r="O528">
        <v>10300</v>
      </c>
      <c r="P528">
        <v>27800</v>
      </c>
      <c r="Q528">
        <v>36300</v>
      </c>
      <c r="R528">
        <v>41800</v>
      </c>
      <c r="S528">
        <v>0</v>
      </c>
      <c r="T528">
        <v>0</v>
      </c>
      <c r="U528">
        <v>0</v>
      </c>
      <c r="V528">
        <v>0</v>
      </c>
      <c r="W528">
        <v>19800</v>
      </c>
      <c r="X528">
        <v>10000</v>
      </c>
      <c r="Y528">
        <v>3.6275982290000002</v>
      </c>
      <c r="Z528">
        <v>-76.457670289999996</v>
      </c>
      <c r="AA528" s="1" t="s">
        <v>57</v>
      </c>
      <c r="AB528">
        <v>452592600</v>
      </c>
      <c r="AC528" t="str">
        <f>MID(TablaPivotFinal[[#This Row],[Fecha]],1,4)</f>
        <v>2017</v>
      </c>
      <c r="AD528" t="str">
        <f>MID(TablaPivotFinal[[#This Row],[Fecha]],5,3)</f>
        <v>Oct</v>
      </c>
      <c r="AE528" s="1">
        <v>452592600</v>
      </c>
      <c r="AF528" s="1">
        <v>892.80645159999995</v>
      </c>
    </row>
    <row r="529" spans="1:32" x14ac:dyDescent="0.3">
      <c r="A529" s="1" t="s">
        <v>171</v>
      </c>
      <c r="B529" s="1" t="s">
        <v>111</v>
      </c>
      <c r="C529" t="s">
        <v>172</v>
      </c>
      <c r="D529" s="1" t="s">
        <v>160</v>
      </c>
      <c r="E529">
        <v>76</v>
      </c>
      <c r="F529" s="1" t="s">
        <v>173</v>
      </c>
      <c r="G529" s="1" t="s">
        <v>133</v>
      </c>
      <c r="H529" s="1" t="s">
        <v>111</v>
      </c>
      <c r="I529" s="1" t="s">
        <v>174</v>
      </c>
      <c r="J529" s="1" t="s">
        <v>135</v>
      </c>
      <c r="K529">
        <v>-1</v>
      </c>
      <c r="L529">
        <v>-1</v>
      </c>
      <c r="M529" s="1" t="s">
        <v>175</v>
      </c>
      <c r="N529">
        <v>8600</v>
      </c>
      <c r="O529">
        <v>10300</v>
      </c>
      <c r="P529">
        <v>27800</v>
      </c>
      <c r="Q529">
        <v>36300</v>
      </c>
      <c r="R529">
        <v>41800</v>
      </c>
      <c r="S529">
        <v>0</v>
      </c>
      <c r="T529">
        <v>0</v>
      </c>
      <c r="U529">
        <v>0</v>
      </c>
      <c r="V529">
        <v>0</v>
      </c>
      <c r="W529">
        <v>19800</v>
      </c>
      <c r="X529">
        <v>10000</v>
      </c>
      <c r="Y529">
        <v>3.6275982290000002</v>
      </c>
      <c r="Z529">
        <v>-76.457670289999996</v>
      </c>
      <c r="AA529" s="1" t="s">
        <v>59</v>
      </c>
      <c r="AB529">
        <v>405826200</v>
      </c>
      <c r="AC529" t="str">
        <f>MID(TablaPivotFinal[[#This Row],[Fecha]],1,4)</f>
        <v>2017</v>
      </c>
      <c r="AD529" t="str">
        <f>MID(TablaPivotFinal[[#This Row],[Fecha]],5,3)</f>
        <v>Sep</v>
      </c>
      <c r="AE529" s="1">
        <v>405826200</v>
      </c>
      <c r="AF529" s="1">
        <v>857.73333330000003</v>
      </c>
    </row>
    <row r="530" spans="1:32" x14ac:dyDescent="0.3">
      <c r="A530" s="1" t="s">
        <v>171</v>
      </c>
      <c r="B530" s="1" t="s">
        <v>111</v>
      </c>
      <c r="C530" t="s">
        <v>172</v>
      </c>
      <c r="D530" s="1" t="s">
        <v>160</v>
      </c>
      <c r="E530">
        <v>76</v>
      </c>
      <c r="F530" s="1" t="s">
        <v>173</v>
      </c>
      <c r="G530" s="1" t="s">
        <v>133</v>
      </c>
      <c r="H530" s="1" t="s">
        <v>111</v>
      </c>
      <c r="I530" s="1" t="s">
        <v>174</v>
      </c>
      <c r="J530" s="1" t="s">
        <v>135</v>
      </c>
      <c r="K530">
        <v>-1</v>
      </c>
      <c r="L530">
        <v>-1</v>
      </c>
      <c r="M530" s="1" t="s">
        <v>175</v>
      </c>
      <c r="N530">
        <v>8600</v>
      </c>
      <c r="O530">
        <v>10300</v>
      </c>
      <c r="P530">
        <v>27800</v>
      </c>
      <c r="Q530">
        <v>36300</v>
      </c>
      <c r="R530">
        <v>41800</v>
      </c>
      <c r="S530">
        <v>0</v>
      </c>
      <c r="T530">
        <v>0</v>
      </c>
      <c r="U530">
        <v>0</v>
      </c>
      <c r="V530">
        <v>0</v>
      </c>
      <c r="W530">
        <v>19800</v>
      </c>
      <c r="X530">
        <v>10000</v>
      </c>
      <c r="Y530">
        <v>3.6275982290000002</v>
      </c>
      <c r="Z530">
        <v>-76.457670289999996</v>
      </c>
      <c r="AA530" s="1" t="s">
        <v>61</v>
      </c>
      <c r="AB530">
        <v>551514600</v>
      </c>
      <c r="AC530" t="str">
        <f>MID(TablaPivotFinal[[#This Row],[Fecha]],1,4)</f>
        <v>2018</v>
      </c>
      <c r="AD530" t="str">
        <f>MID(TablaPivotFinal[[#This Row],[Fecha]],5,3)</f>
        <v>Abr</v>
      </c>
      <c r="AE530" s="1">
        <v>551514600</v>
      </c>
      <c r="AF530" s="1">
        <v>30514</v>
      </c>
    </row>
    <row r="531" spans="1:32" x14ac:dyDescent="0.3">
      <c r="A531" s="1" t="s">
        <v>171</v>
      </c>
      <c r="B531" s="1" t="s">
        <v>111</v>
      </c>
      <c r="C531" t="s">
        <v>172</v>
      </c>
      <c r="D531" s="1" t="s">
        <v>160</v>
      </c>
      <c r="E531">
        <v>76</v>
      </c>
      <c r="F531" s="1" t="s">
        <v>173</v>
      </c>
      <c r="G531" s="1" t="s">
        <v>133</v>
      </c>
      <c r="H531" s="1" t="s">
        <v>111</v>
      </c>
      <c r="I531" s="1" t="s">
        <v>174</v>
      </c>
      <c r="J531" s="1" t="s">
        <v>135</v>
      </c>
      <c r="K531">
        <v>-1</v>
      </c>
      <c r="L531">
        <v>-1</v>
      </c>
      <c r="M531" s="1" t="s">
        <v>175</v>
      </c>
      <c r="N531">
        <v>8600</v>
      </c>
      <c r="O531">
        <v>10300</v>
      </c>
      <c r="P531">
        <v>27800</v>
      </c>
      <c r="Q531">
        <v>36300</v>
      </c>
      <c r="R531">
        <v>41800</v>
      </c>
      <c r="S531">
        <v>0</v>
      </c>
      <c r="T531">
        <v>0</v>
      </c>
      <c r="U531">
        <v>0</v>
      </c>
      <c r="V531">
        <v>0</v>
      </c>
      <c r="W531">
        <v>19800</v>
      </c>
      <c r="X531">
        <v>10000</v>
      </c>
      <c r="Y531">
        <v>3.6275982290000002</v>
      </c>
      <c r="Z531">
        <v>-76.457670289999996</v>
      </c>
      <c r="AA531" s="1" t="s">
        <v>63</v>
      </c>
      <c r="AB531">
        <v>481942000</v>
      </c>
      <c r="AC531" t="str">
        <f>MID(TablaPivotFinal[[#This Row],[Fecha]],1,4)</f>
        <v>2018</v>
      </c>
      <c r="AD531" t="str">
        <f>MID(TablaPivotFinal[[#This Row],[Fecha]],5,3)</f>
        <v>Ago</v>
      </c>
      <c r="AE531" s="1">
        <v>481942000</v>
      </c>
      <c r="AF531" s="1">
        <v>29391</v>
      </c>
    </row>
    <row r="532" spans="1:32" x14ac:dyDescent="0.3">
      <c r="A532" s="1" t="s">
        <v>171</v>
      </c>
      <c r="B532" s="1" t="s">
        <v>111</v>
      </c>
      <c r="C532" t="s">
        <v>172</v>
      </c>
      <c r="D532" s="1" t="s">
        <v>160</v>
      </c>
      <c r="E532">
        <v>76</v>
      </c>
      <c r="F532" s="1" t="s">
        <v>173</v>
      </c>
      <c r="G532" s="1" t="s">
        <v>133</v>
      </c>
      <c r="H532" s="1" t="s">
        <v>111</v>
      </c>
      <c r="I532" s="1" t="s">
        <v>174</v>
      </c>
      <c r="J532" s="1" t="s">
        <v>135</v>
      </c>
      <c r="K532">
        <v>-1</v>
      </c>
      <c r="L532">
        <v>-1</v>
      </c>
      <c r="M532" s="1" t="s">
        <v>175</v>
      </c>
      <c r="N532">
        <v>8600</v>
      </c>
      <c r="O532">
        <v>10300</v>
      </c>
      <c r="P532">
        <v>27800</v>
      </c>
      <c r="Q532">
        <v>36300</v>
      </c>
      <c r="R532">
        <v>41800</v>
      </c>
      <c r="S532">
        <v>0</v>
      </c>
      <c r="T532">
        <v>0</v>
      </c>
      <c r="U532">
        <v>0</v>
      </c>
      <c r="V532">
        <v>0</v>
      </c>
      <c r="W532">
        <v>19800</v>
      </c>
      <c r="X532">
        <v>10000</v>
      </c>
      <c r="Y532">
        <v>3.6275982290000002</v>
      </c>
      <c r="Z532">
        <v>-76.457670289999996</v>
      </c>
      <c r="AA532" s="1" t="s">
        <v>65</v>
      </c>
      <c r="AB532">
        <v>0</v>
      </c>
      <c r="AC532" t="str">
        <f>MID(TablaPivotFinal[[#This Row],[Fecha]],1,4)</f>
        <v>2018</v>
      </c>
      <c r="AD532" t="str">
        <f>MID(TablaPivotFinal[[#This Row],[Fecha]],5,3)</f>
        <v>Dic</v>
      </c>
      <c r="AE532" s="1">
        <v>0</v>
      </c>
      <c r="AF532" s="1">
        <v>0</v>
      </c>
    </row>
    <row r="533" spans="1:32" x14ac:dyDescent="0.3">
      <c r="A533" s="1" t="s">
        <v>171</v>
      </c>
      <c r="B533" s="1" t="s">
        <v>111</v>
      </c>
      <c r="C533" t="s">
        <v>172</v>
      </c>
      <c r="D533" s="1" t="s">
        <v>160</v>
      </c>
      <c r="E533">
        <v>76</v>
      </c>
      <c r="F533" s="1" t="s">
        <v>173</v>
      </c>
      <c r="G533" s="1" t="s">
        <v>133</v>
      </c>
      <c r="H533" s="1" t="s">
        <v>111</v>
      </c>
      <c r="I533" s="1" t="s">
        <v>174</v>
      </c>
      <c r="J533" s="1" t="s">
        <v>135</v>
      </c>
      <c r="K533">
        <v>-1</v>
      </c>
      <c r="L533">
        <v>-1</v>
      </c>
      <c r="M533" s="1" t="s">
        <v>175</v>
      </c>
      <c r="N533">
        <v>8600</v>
      </c>
      <c r="O533">
        <v>10300</v>
      </c>
      <c r="P533">
        <v>27800</v>
      </c>
      <c r="Q533">
        <v>36300</v>
      </c>
      <c r="R533">
        <v>41800</v>
      </c>
      <c r="S533">
        <v>0</v>
      </c>
      <c r="T533">
        <v>0</v>
      </c>
      <c r="U533">
        <v>0</v>
      </c>
      <c r="V533">
        <v>0</v>
      </c>
      <c r="W533">
        <v>19800</v>
      </c>
      <c r="X533">
        <v>10000</v>
      </c>
      <c r="Y533">
        <v>3.6275982290000002</v>
      </c>
      <c r="Z533">
        <v>-76.457670289999996</v>
      </c>
      <c r="AA533" s="1" t="s">
        <v>67</v>
      </c>
      <c r="AB533">
        <v>465461300</v>
      </c>
      <c r="AC533" t="str">
        <f>MID(TablaPivotFinal[[#This Row],[Fecha]],1,4)</f>
        <v>2018</v>
      </c>
      <c r="AD533" t="str">
        <f>MID(TablaPivotFinal[[#This Row],[Fecha]],5,3)</f>
        <v>Ene</v>
      </c>
      <c r="AE533" s="1">
        <v>465461300</v>
      </c>
      <c r="AF533" s="1">
        <v>28642</v>
      </c>
    </row>
    <row r="534" spans="1:32" x14ac:dyDescent="0.3">
      <c r="A534" s="1" t="s">
        <v>171</v>
      </c>
      <c r="B534" s="1" t="s">
        <v>111</v>
      </c>
      <c r="C534" t="s">
        <v>172</v>
      </c>
      <c r="D534" s="1" t="s">
        <v>160</v>
      </c>
      <c r="E534">
        <v>76</v>
      </c>
      <c r="F534" s="1" t="s">
        <v>173</v>
      </c>
      <c r="G534" s="1" t="s">
        <v>133</v>
      </c>
      <c r="H534" s="1" t="s">
        <v>111</v>
      </c>
      <c r="I534" s="1" t="s">
        <v>174</v>
      </c>
      <c r="J534" s="1" t="s">
        <v>135</v>
      </c>
      <c r="K534">
        <v>-1</v>
      </c>
      <c r="L534">
        <v>-1</v>
      </c>
      <c r="M534" s="1" t="s">
        <v>175</v>
      </c>
      <c r="N534">
        <v>8600</v>
      </c>
      <c r="O534">
        <v>10300</v>
      </c>
      <c r="P534">
        <v>27800</v>
      </c>
      <c r="Q534">
        <v>36300</v>
      </c>
      <c r="R534">
        <v>41800</v>
      </c>
      <c r="S534">
        <v>0</v>
      </c>
      <c r="T534">
        <v>0</v>
      </c>
      <c r="U534">
        <v>0</v>
      </c>
      <c r="V534">
        <v>0</v>
      </c>
      <c r="W534">
        <v>19800</v>
      </c>
      <c r="X534">
        <v>10000</v>
      </c>
      <c r="Y534">
        <v>3.6275982290000002</v>
      </c>
      <c r="Z534">
        <v>-76.457670289999996</v>
      </c>
      <c r="AA534" s="1" t="s">
        <v>69</v>
      </c>
      <c r="AB534">
        <v>462022300</v>
      </c>
      <c r="AC534" t="str">
        <f>MID(TablaPivotFinal[[#This Row],[Fecha]],1,4)</f>
        <v>2018</v>
      </c>
      <c r="AD534" t="str">
        <f>MID(TablaPivotFinal[[#This Row],[Fecha]],5,3)</f>
        <v>Feb</v>
      </c>
      <c r="AE534" s="1">
        <v>462022300</v>
      </c>
      <c r="AF534" s="1">
        <v>26527</v>
      </c>
    </row>
    <row r="535" spans="1:32" x14ac:dyDescent="0.3">
      <c r="A535" s="1" t="s">
        <v>171</v>
      </c>
      <c r="B535" s="1" t="s">
        <v>111</v>
      </c>
      <c r="C535" t="s">
        <v>172</v>
      </c>
      <c r="D535" s="1" t="s">
        <v>160</v>
      </c>
      <c r="E535">
        <v>76</v>
      </c>
      <c r="F535" s="1" t="s">
        <v>173</v>
      </c>
      <c r="G535" s="1" t="s">
        <v>133</v>
      </c>
      <c r="H535" s="1" t="s">
        <v>111</v>
      </c>
      <c r="I535" s="1" t="s">
        <v>174</v>
      </c>
      <c r="J535" s="1" t="s">
        <v>135</v>
      </c>
      <c r="K535">
        <v>-1</v>
      </c>
      <c r="L535">
        <v>-1</v>
      </c>
      <c r="M535" s="1" t="s">
        <v>175</v>
      </c>
      <c r="N535">
        <v>8600</v>
      </c>
      <c r="O535">
        <v>10300</v>
      </c>
      <c r="P535">
        <v>27800</v>
      </c>
      <c r="Q535">
        <v>36300</v>
      </c>
      <c r="R535">
        <v>41800</v>
      </c>
      <c r="S535">
        <v>0</v>
      </c>
      <c r="T535">
        <v>0</v>
      </c>
      <c r="U535">
        <v>0</v>
      </c>
      <c r="V535">
        <v>0</v>
      </c>
      <c r="W535">
        <v>19800</v>
      </c>
      <c r="X535">
        <v>10000</v>
      </c>
      <c r="Y535">
        <v>3.6275982290000002</v>
      </c>
      <c r="Z535">
        <v>-76.457670289999996</v>
      </c>
      <c r="AA535" s="1" t="s">
        <v>71</v>
      </c>
      <c r="AB535">
        <v>468112600</v>
      </c>
      <c r="AC535" t="str">
        <f>MID(TablaPivotFinal[[#This Row],[Fecha]],1,4)</f>
        <v>2018</v>
      </c>
      <c r="AD535" t="str">
        <f>MID(TablaPivotFinal[[#This Row],[Fecha]],5,3)</f>
        <v>Jul</v>
      </c>
      <c r="AE535" s="1">
        <v>468112600</v>
      </c>
      <c r="AF535" s="1">
        <v>29668</v>
      </c>
    </row>
    <row r="536" spans="1:32" x14ac:dyDescent="0.3">
      <c r="A536" s="1" t="s">
        <v>171</v>
      </c>
      <c r="B536" s="1" t="s">
        <v>111</v>
      </c>
      <c r="C536" t="s">
        <v>172</v>
      </c>
      <c r="D536" s="1" t="s">
        <v>160</v>
      </c>
      <c r="E536">
        <v>76</v>
      </c>
      <c r="F536" s="1" t="s">
        <v>173</v>
      </c>
      <c r="G536" s="1" t="s">
        <v>133</v>
      </c>
      <c r="H536" s="1" t="s">
        <v>111</v>
      </c>
      <c r="I536" s="1" t="s">
        <v>174</v>
      </c>
      <c r="J536" s="1" t="s">
        <v>135</v>
      </c>
      <c r="K536">
        <v>-1</v>
      </c>
      <c r="L536">
        <v>-1</v>
      </c>
      <c r="M536" s="1" t="s">
        <v>175</v>
      </c>
      <c r="N536">
        <v>8600</v>
      </c>
      <c r="O536">
        <v>10300</v>
      </c>
      <c r="P536">
        <v>27800</v>
      </c>
      <c r="Q536">
        <v>36300</v>
      </c>
      <c r="R536">
        <v>41800</v>
      </c>
      <c r="S536">
        <v>0</v>
      </c>
      <c r="T536">
        <v>0</v>
      </c>
      <c r="U536">
        <v>0</v>
      </c>
      <c r="V536">
        <v>0</v>
      </c>
      <c r="W536">
        <v>19800</v>
      </c>
      <c r="X536">
        <v>10000</v>
      </c>
      <c r="Y536">
        <v>3.6275982290000002</v>
      </c>
      <c r="Z536">
        <v>-76.457670289999996</v>
      </c>
      <c r="AA536" s="1" t="s">
        <v>73</v>
      </c>
      <c r="AB536">
        <v>473722600</v>
      </c>
      <c r="AC536" t="str">
        <f>MID(TablaPivotFinal[[#This Row],[Fecha]],1,4)</f>
        <v>2018</v>
      </c>
      <c r="AD536" t="str">
        <f>MID(TablaPivotFinal[[#This Row],[Fecha]],5,3)</f>
        <v>Jun</v>
      </c>
      <c r="AE536" s="1">
        <v>473722600</v>
      </c>
      <c r="AF536" s="1">
        <v>27886</v>
      </c>
    </row>
    <row r="537" spans="1:32" x14ac:dyDescent="0.3">
      <c r="A537" s="1" t="s">
        <v>171</v>
      </c>
      <c r="B537" s="1" t="s">
        <v>111</v>
      </c>
      <c r="C537" t="s">
        <v>172</v>
      </c>
      <c r="D537" s="1" t="s">
        <v>160</v>
      </c>
      <c r="E537">
        <v>76</v>
      </c>
      <c r="F537" s="1" t="s">
        <v>173</v>
      </c>
      <c r="G537" s="1" t="s">
        <v>133</v>
      </c>
      <c r="H537" s="1" t="s">
        <v>111</v>
      </c>
      <c r="I537" s="1" t="s">
        <v>174</v>
      </c>
      <c r="J537" s="1" t="s">
        <v>135</v>
      </c>
      <c r="K537">
        <v>-1</v>
      </c>
      <c r="L537">
        <v>-1</v>
      </c>
      <c r="M537" s="1" t="s">
        <v>175</v>
      </c>
      <c r="N537">
        <v>8600</v>
      </c>
      <c r="O537">
        <v>10300</v>
      </c>
      <c r="P537">
        <v>27800</v>
      </c>
      <c r="Q537">
        <v>36300</v>
      </c>
      <c r="R537">
        <v>41800</v>
      </c>
      <c r="S537">
        <v>0</v>
      </c>
      <c r="T537">
        <v>0</v>
      </c>
      <c r="U537">
        <v>0</v>
      </c>
      <c r="V537">
        <v>0</v>
      </c>
      <c r="W537">
        <v>19800</v>
      </c>
      <c r="X537">
        <v>10000</v>
      </c>
      <c r="Y537">
        <v>3.6275982290000002</v>
      </c>
      <c r="Z537">
        <v>-76.457670289999996</v>
      </c>
      <c r="AA537" s="1" t="s">
        <v>75</v>
      </c>
      <c r="AB537">
        <v>499995200</v>
      </c>
      <c r="AC537" t="str">
        <f>MID(TablaPivotFinal[[#This Row],[Fecha]],1,4)</f>
        <v>2018</v>
      </c>
      <c r="AD537" t="str">
        <f>MID(TablaPivotFinal[[#This Row],[Fecha]],5,3)</f>
        <v>Mar</v>
      </c>
      <c r="AE537" s="1">
        <v>499995200</v>
      </c>
      <c r="AF537" s="1">
        <v>30714</v>
      </c>
    </row>
    <row r="538" spans="1:32" x14ac:dyDescent="0.3">
      <c r="A538" s="1" t="s">
        <v>171</v>
      </c>
      <c r="B538" s="1" t="s">
        <v>111</v>
      </c>
      <c r="C538" t="s">
        <v>172</v>
      </c>
      <c r="D538" s="1" t="s">
        <v>160</v>
      </c>
      <c r="E538">
        <v>76</v>
      </c>
      <c r="F538" s="1" t="s">
        <v>173</v>
      </c>
      <c r="G538" s="1" t="s">
        <v>133</v>
      </c>
      <c r="H538" s="1" t="s">
        <v>111</v>
      </c>
      <c r="I538" s="1" t="s">
        <v>174</v>
      </c>
      <c r="J538" s="1" t="s">
        <v>135</v>
      </c>
      <c r="K538">
        <v>-1</v>
      </c>
      <c r="L538">
        <v>-1</v>
      </c>
      <c r="M538" s="1" t="s">
        <v>175</v>
      </c>
      <c r="N538">
        <v>8600</v>
      </c>
      <c r="O538">
        <v>10300</v>
      </c>
      <c r="P538">
        <v>27800</v>
      </c>
      <c r="Q538">
        <v>36300</v>
      </c>
      <c r="R538">
        <v>41800</v>
      </c>
      <c r="S538">
        <v>0</v>
      </c>
      <c r="T538">
        <v>0</v>
      </c>
      <c r="U538">
        <v>0</v>
      </c>
      <c r="V538">
        <v>0</v>
      </c>
      <c r="W538">
        <v>19800</v>
      </c>
      <c r="X538">
        <v>10000</v>
      </c>
      <c r="Y538">
        <v>3.6275982290000002</v>
      </c>
      <c r="Z538">
        <v>-76.457670289999996</v>
      </c>
      <c r="AA538" s="1" t="s">
        <v>77</v>
      </c>
      <c r="AB538">
        <v>470090200</v>
      </c>
      <c r="AC538" t="str">
        <f>MID(TablaPivotFinal[[#This Row],[Fecha]],1,4)</f>
        <v>2018</v>
      </c>
      <c r="AD538" t="str">
        <f>MID(TablaPivotFinal[[#This Row],[Fecha]],5,3)</f>
        <v>May</v>
      </c>
      <c r="AE538" s="1">
        <v>470090200</v>
      </c>
      <c r="AF538" s="1">
        <v>27657</v>
      </c>
    </row>
    <row r="539" spans="1:32" x14ac:dyDescent="0.3">
      <c r="A539" s="1" t="s">
        <v>171</v>
      </c>
      <c r="B539" s="1" t="s">
        <v>111</v>
      </c>
      <c r="C539" t="s">
        <v>172</v>
      </c>
      <c r="D539" s="1" t="s">
        <v>160</v>
      </c>
      <c r="E539">
        <v>76</v>
      </c>
      <c r="F539" s="1" t="s">
        <v>173</v>
      </c>
      <c r="G539" s="1" t="s">
        <v>133</v>
      </c>
      <c r="H539" s="1" t="s">
        <v>111</v>
      </c>
      <c r="I539" s="1" t="s">
        <v>174</v>
      </c>
      <c r="J539" s="1" t="s">
        <v>135</v>
      </c>
      <c r="K539">
        <v>-1</v>
      </c>
      <c r="L539">
        <v>-1</v>
      </c>
      <c r="M539" s="1" t="s">
        <v>175</v>
      </c>
      <c r="N539">
        <v>8600</v>
      </c>
      <c r="O539">
        <v>10300</v>
      </c>
      <c r="P539">
        <v>27800</v>
      </c>
      <c r="Q539">
        <v>36300</v>
      </c>
      <c r="R539">
        <v>41800</v>
      </c>
      <c r="S539">
        <v>0</v>
      </c>
      <c r="T539">
        <v>0</v>
      </c>
      <c r="U539">
        <v>0</v>
      </c>
      <c r="V539">
        <v>0</v>
      </c>
      <c r="W539">
        <v>19800</v>
      </c>
      <c r="X539">
        <v>10000</v>
      </c>
      <c r="Y539">
        <v>3.6275982290000002</v>
      </c>
      <c r="Z539">
        <v>-76.457670289999996</v>
      </c>
      <c r="AA539" s="1" t="s">
        <v>79</v>
      </c>
      <c r="AB539">
        <v>0</v>
      </c>
      <c r="AC539" t="str">
        <f>MID(TablaPivotFinal[[#This Row],[Fecha]],1,4)</f>
        <v>2018</v>
      </c>
      <c r="AD539" t="str">
        <f>MID(TablaPivotFinal[[#This Row],[Fecha]],5,3)</f>
        <v>Nov</v>
      </c>
      <c r="AE539" s="1">
        <v>0</v>
      </c>
      <c r="AF539" s="1">
        <v>0</v>
      </c>
    </row>
    <row r="540" spans="1:32" x14ac:dyDescent="0.3">
      <c r="A540" s="1" t="s">
        <v>171</v>
      </c>
      <c r="B540" s="1" t="s">
        <v>111</v>
      </c>
      <c r="C540" t="s">
        <v>172</v>
      </c>
      <c r="D540" s="1" t="s">
        <v>160</v>
      </c>
      <c r="E540">
        <v>76</v>
      </c>
      <c r="F540" s="1" t="s">
        <v>173</v>
      </c>
      <c r="G540" s="1" t="s">
        <v>133</v>
      </c>
      <c r="H540" s="1" t="s">
        <v>111</v>
      </c>
      <c r="I540" s="1" t="s">
        <v>174</v>
      </c>
      <c r="J540" s="1" t="s">
        <v>135</v>
      </c>
      <c r="K540">
        <v>-1</v>
      </c>
      <c r="L540">
        <v>-1</v>
      </c>
      <c r="M540" s="1" t="s">
        <v>175</v>
      </c>
      <c r="N540">
        <v>8600</v>
      </c>
      <c r="O540">
        <v>10300</v>
      </c>
      <c r="P540">
        <v>27800</v>
      </c>
      <c r="Q540">
        <v>36300</v>
      </c>
      <c r="R540">
        <v>41800</v>
      </c>
      <c r="S540">
        <v>0</v>
      </c>
      <c r="T540">
        <v>0</v>
      </c>
      <c r="U540">
        <v>0</v>
      </c>
      <c r="V540">
        <v>0</v>
      </c>
      <c r="W540">
        <v>19800</v>
      </c>
      <c r="X540">
        <v>10000</v>
      </c>
      <c r="Y540">
        <v>3.6275982290000002</v>
      </c>
      <c r="Z540">
        <v>-76.457670289999996</v>
      </c>
      <c r="AA540" s="1" t="s">
        <v>81</v>
      </c>
      <c r="AB540">
        <v>494548200</v>
      </c>
      <c r="AC540" t="str">
        <f>MID(TablaPivotFinal[[#This Row],[Fecha]],1,4)</f>
        <v>2018</v>
      </c>
      <c r="AD540" t="str">
        <f>MID(TablaPivotFinal[[#This Row],[Fecha]],5,3)</f>
        <v>Oct</v>
      </c>
      <c r="AE540" s="1">
        <v>494548200</v>
      </c>
      <c r="AF540" s="1">
        <v>29843</v>
      </c>
    </row>
    <row r="541" spans="1:32" x14ac:dyDescent="0.3">
      <c r="A541" s="1" t="s">
        <v>171</v>
      </c>
      <c r="B541" s="1" t="s">
        <v>111</v>
      </c>
      <c r="C541" t="s">
        <v>172</v>
      </c>
      <c r="D541" s="1" t="s">
        <v>160</v>
      </c>
      <c r="E541">
        <v>76</v>
      </c>
      <c r="F541" s="1" t="s">
        <v>173</v>
      </c>
      <c r="G541" s="1" t="s">
        <v>133</v>
      </c>
      <c r="H541" s="1" t="s">
        <v>111</v>
      </c>
      <c r="I541" s="1" t="s">
        <v>174</v>
      </c>
      <c r="J541" s="1" t="s">
        <v>135</v>
      </c>
      <c r="K541">
        <v>-1</v>
      </c>
      <c r="L541">
        <v>-1</v>
      </c>
      <c r="M541" s="1" t="s">
        <v>175</v>
      </c>
      <c r="N541">
        <v>8600</v>
      </c>
      <c r="O541">
        <v>10300</v>
      </c>
      <c r="P541">
        <v>27800</v>
      </c>
      <c r="Q541">
        <v>36300</v>
      </c>
      <c r="R541">
        <v>41800</v>
      </c>
      <c r="S541">
        <v>0</v>
      </c>
      <c r="T541">
        <v>0</v>
      </c>
      <c r="U541">
        <v>0</v>
      </c>
      <c r="V541">
        <v>0</v>
      </c>
      <c r="W541">
        <v>19800</v>
      </c>
      <c r="X541">
        <v>10000</v>
      </c>
      <c r="Y541">
        <v>3.6275982290000002</v>
      </c>
      <c r="Z541">
        <v>-76.457670289999996</v>
      </c>
      <c r="AA541" s="1" t="s">
        <v>83</v>
      </c>
      <c r="AB541">
        <v>450834500</v>
      </c>
      <c r="AC541" t="str">
        <f>MID(TablaPivotFinal[[#This Row],[Fecha]],1,4)</f>
        <v>2018</v>
      </c>
      <c r="AD541" t="str">
        <f>MID(TablaPivotFinal[[#This Row],[Fecha]],5,3)</f>
        <v>Sep</v>
      </c>
      <c r="AE541" s="1">
        <v>450834500</v>
      </c>
      <c r="AF541" s="1">
        <v>27646</v>
      </c>
    </row>
    <row r="542" spans="1:32" x14ac:dyDescent="0.3">
      <c r="A542" s="1" t="s">
        <v>176</v>
      </c>
      <c r="B542" s="1" t="s">
        <v>177</v>
      </c>
      <c r="C542">
        <v>6509</v>
      </c>
      <c r="D542" s="1" t="s">
        <v>178</v>
      </c>
      <c r="E542">
        <v>50</v>
      </c>
      <c r="F542" s="1" t="s">
        <v>179</v>
      </c>
      <c r="G542" s="1" t="s">
        <v>180</v>
      </c>
      <c r="H542" s="1" t="s">
        <v>103</v>
      </c>
      <c r="I542" s="1" t="s">
        <v>181</v>
      </c>
      <c r="J542" s="1" t="s">
        <v>182</v>
      </c>
      <c r="K542" t="s">
        <v>183</v>
      </c>
      <c r="L542" t="s">
        <v>184</v>
      </c>
      <c r="M542" s="1" t="s">
        <v>185</v>
      </c>
      <c r="N542">
        <v>9700</v>
      </c>
      <c r="O542">
        <v>19400</v>
      </c>
      <c r="P542">
        <v>13300</v>
      </c>
      <c r="Q542">
        <v>23300</v>
      </c>
      <c r="R542">
        <v>34600</v>
      </c>
      <c r="S542">
        <v>46000</v>
      </c>
      <c r="T542">
        <v>50000</v>
      </c>
      <c r="U542">
        <v>0</v>
      </c>
      <c r="V542">
        <v>0</v>
      </c>
      <c r="W542">
        <v>0</v>
      </c>
      <c r="X542">
        <v>0</v>
      </c>
      <c r="Y542">
        <v>3.6330427570000001</v>
      </c>
      <c r="Z542">
        <v>-73.706400110000004</v>
      </c>
      <c r="AA542" s="1" t="s">
        <v>13</v>
      </c>
      <c r="AB542">
        <v>1002763350</v>
      </c>
      <c r="AC542" t="str">
        <f>MID(TablaPivotFinal[[#This Row],[Fecha]],1,4)</f>
        <v>2016</v>
      </c>
      <c r="AD542" t="str">
        <f>MID(TablaPivotFinal[[#This Row],[Fecha]],5,3)</f>
        <v>Abr</v>
      </c>
      <c r="AE542" s="1">
        <v>1002763350</v>
      </c>
      <c r="AF542" s="1">
        <v>0</v>
      </c>
    </row>
    <row r="543" spans="1:32" x14ac:dyDescent="0.3">
      <c r="A543" s="1" t="s">
        <v>176</v>
      </c>
      <c r="B543" s="1" t="s">
        <v>177</v>
      </c>
      <c r="C543">
        <v>6509</v>
      </c>
      <c r="D543" s="1" t="s">
        <v>178</v>
      </c>
      <c r="E543">
        <v>50</v>
      </c>
      <c r="F543" s="1" t="s">
        <v>179</v>
      </c>
      <c r="G543" s="1" t="s">
        <v>180</v>
      </c>
      <c r="H543" s="1" t="s">
        <v>103</v>
      </c>
      <c r="I543" s="1" t="s">
        <v>181</v>
      </c>
      <c r="J543" s="1" t="s">
        <v>182</v>
      </c>
      <c r="K543" t="s">
        <v>183</v>
      </c>
      <c r="L543" t="s">
        <v>184</v>
      </c>
      <c r="M543" s="1" t="s">
        <v>185</v>
      </c>
      <c r="N543">
        <v>9700</v>
      </c>
      <c r="O543">
        <v>19400</v>
      </c>
      <c r="P543">
        <v>13300</v>
      </c>
      <c r="Q543">
        <v>23300</v>
      </c>
      <c r="R543">
        <v>34600</v>
      </c>
      <c r="S543">
        <v>46000</v>
      </c>
      <c r="T543">
        <v>50000</v>
      </c>
      <c r="U543">
        <v>0</v>
      </c>
      <c r="V543">
        <v>0</v>
      </c>
      <c r="W543">
        <v>0</v>
      </c>
      <c r="X543">
        <v>0</v>
      </c>
      <c r="Y543">
        <v>3.6330427570000001</v>
      </c>
      <c r="Z543">
        <v>-73.706400110000004</v>
      </c>
      <c r="AA543" s="1" t="s">
        <v>15</v>
      </c>
      <c r="AB543">
        <v>1162074000</v>
      </c>
      <c r="AC543" t="str">
        <f>MID(TablaPivotFinal[[#This Row],[Fecha]],1,4)</f>
        <v>2016</v>
      </c>
      <c r="AD543" t="str">
        <f>MID(TablaPivotFinal[[#This Row],[Fecha]],5,3)</f>
        <v>Ago</v>
      </c>
      <c r="AE543" s="1">
        <v>1162074000</v>
      </c>
      <c r="AF543" s="1">
        <v>0</v>
      </c>
    </row>
    <row r="544" spans="1:32" x14ac:dyDescent="0.3">
      <c r="A544" s="1" t="s">
        <v>176</v>
      </c>
      <c r="B544" s="1" t="s">
        <v>177</v>
      </c>
      <c r="C544">
        <v>6509</v>
      </c>
      <c r="D544" s="1" t="s">
        <v>178</v>
      </c>
      <c r="E544">
        <v>50</v>
      </c>
      <c r="F544" s="1" t="s">
        <v>179</v>
      </c>
      <c r="G544" s="1" t="s">
        <v>180</v>
      </c>
      <c r="H544" s="1" t="s">
        <v>103</v>
      </c>
      <c r="I544" s="1" t="s">
        <v>181</v>
      </c>
      <c r="J544" s="1" t="s">
        <v>182</v>
      </c>
      <c r="K544" t="s">
        <v>183</v>
      </c>
      <c r="L544" t="s">
        <v>184</v>
      </c>
      <c r="M544" s="1" t="s">
        <v>185</v>
      </c>
      <c r="N544">
        <v>9700</v>
      </c>
      <c r="O544">
        <v>19400</v>
      </c>
      <c r="P544">
        <v>13300</v>
      </c>
      <c r="Q544">
        <v>23300</v>
      </c>
      <c r="R544">
        <v>34600</v>
      </c>
      <c r="S544">
        <v>46000</v>
      </c>
      <c r="T544">
        <v>50000</v>
      </c>
      <c r="U544">
        <v>0</v>
      </c>
      <c r="V544">
        <v>0</v>
      </c>
      <c r="W544">
        <v>0</v>
      </c>
      <c r="X544">
        <v>0</v>
      </c>
      <c r="Y544">
        <v>3.6330427570000001</v>
      </c>
      <c r="Z544">
        <v>-73.706400110000004</v>
      </c>
      <c r="AA544" s="1" t="s">
        <v>17</v>
      </c>
      <c r="AB544">
        <v>1244453450</v>
      </c>
      <c r="AC544" t="str">
        <f>MID(TablaPivotFinal[[#This Row],[Fecha]],1,4)</f>
        <v>2016</v>
      </c>
      <c r="AD544" t="str">
        <f>MID(TablaPivotFinal[[#This Row],[Fecha]],5,3)</f>
        <v>Dic</v>
      </c>
      <c r="AE544" s="1">
        <v>1244453450</v>
      </c>
      <c r="AF544" s="1">
        <v>0</v>
      </c>
    </row>
    <row r="545" spans="1:32" x14ac:dyDescent="0.3">
      <c r="A545" s="1" t="s">
        <v>176</v>
      </c>
      <c r="B545" s="1" t="s">
        <v>177</v>
      </c>
      <c r="C545">
        <v>6509</v>
      </c>
      <c r="D545" s="1" t="s">
        <v>178</v>
      </c>
      <c r="E545">
        <v>50</v>
      </c>
      <c r="F545" s="1" t="s">
        <v>179</v>
      </c>
      <c r="G545" s="1" t="s">
        <v>180</v>
      </c>
      <c r="H545" s="1" t="s">
        <v>103</v>
      </c>
      <c r="I545" s="1" t="s">
        <v>181</v>
      </c>
      <c r="J545" s="1" t="s">
        <v>182</v>
      </c>
      <c r="K545" t="s">
        <v>183</v>
      </c>
      <c r="L545" t="s">
        <v>184</v>
      </c>
      <c r="M545" s="1" t="s">
        <v>185</v>
      </c>
      <c r="N545">
        <v>9700</v>
      </c>
      <c r="O545">
        <v>19400</v>
      </c>
      <c r="P545">
        <v>13300</v>
      </c>
      <c r="Q545">
        <v>23300</v>
      </c>
      <c r="R545">
        <v>34600</v>
      </c>
      <c r="S545">
        <v>46000</v>
      </c>
      <c r="T545">
        <v>50000</v>
      </c>
      <c r="U545">
        <v>0</v>
      </c>
      <c r="V545">
        <v>0</v>
      </c>
      <c r="W545">
        <v>0</v>
      </c>
      <c r="X545">
        <v>0</v>
      </c>
      <c r="Y545">
        <v>3.6330427570000001</v>
      </c>
      <c r="Z545">
        <v>-73.706400110000004</v>
      </c>
      <c r="AA545" s="1" t="s">
        <v>19</v>
      </c>
      <c r="AB545">
        <v>1342646550</v>
      </c>
      <c r="AC545" t="str">
        <f>MID(TablaPivotFinal[[#This Row],[Fecha]],1,4)</f>
        <v>2016</v>
      </c>
      <c r="AD545" t="str">
        <f>MID(TablaPivotFinal[[#This Row],[Fecha]],5,3)</f>
        <v>Ene</v>
      </c>
      <c r="AE545" s="1">
        <v>1342646550</v>
      </c>
      <c r="AF545" s="1">
        <v>0</v>
      </c>
    </row>
    <row r="546" spans="1:32" x14ac:dyDescent="0.3">
      <c r="A546" s="1" t="s">
        <v>176</v>
      </c>
      <c r="B546" s="1" t="s">
        <v>177</v>
      </c>
      <c r="C546">
        <v>6509</v>
      </c>
      <c r="D546" s="1" t="s">
        <v>178</v>
      </c>
      <c r="E546">
        <v>50</v>
      </c>
      <c r="F546" s="1" t="s">
        <v>179</v>
      </c>
      <c r="G546" s="1" t="s">
        <v>180</v>
      </c>
      <c r="H546" s="1" t="s">
        <v>103</v>
      </c>
      <c r="I546" s="1" t="s">
        <v>181</v>
      </c>
      <c r="J546" s="1" t="s">
        <v>182</v>
      </c>
      <c r="K546" t="s">
        <v>183</v>
      </c>
      <c r="L546" t="s">
        <v>184</v>
      </c>
      <c r="M546" s="1" t="s">
        <v>185</v>
      </c>
      <c r="N546">
        <v>9700</v>
      </c>
      <c r="O546">
        <v>19400</v>
      </c>
      <c r="P546">
        <v>13300</v>
      </c>
      <c r="Q546">
        <v>23300</v>
      </c>
      <c r="R546">
        <v>34600</v>
      </c>
      <c r="S546">
        <v>46000</v>
      </c>
      <c r="T546">
        <v>50000</v>
      </c>
      <c r="U546">
        <v>0</v>
      </c>
      <c r="V546">
        <v>0</v>
      </c>
      <c r="W546">
        <v>0</v>
      </c>
      <c r="X546">
        <v>0</v>
      </c>
      <c r="Y546">
        <v>3.6330427570000001</v>
      </c>
      <c r="Z546">
        <v>-73.706400110000004</v>
      </c>
      <c r="AA546" s="1" t="s">
        <v>21</v>
      </c>
      <c r="AB546">
        <v>1042264450</v>
      </c>
      <c r="AC546" t="str">
        <f>MID(TablaPivotFinal[[#This Row],[Fecha]],1,4)</f>
        <v>2016</v>
      </c>
      <c r="AD546" t="str">
        <f>MID(TablaPivotFinal[[#This Row],[Fecha]],5,3)</f>
        <v>Feb</v>
      </c>
      <c r="AE546" s="1">
        <v>1042264450</v>
      </c>
      <c r="AF546" s="1">
        <v>0</v>
      </c>
    </row>
    <row r="547" spans="1:32" x14ac:dyDescent="0.3">
      <c r="A547" s="1" t="s">
        <v>176</v>
      </c>
      <c r="B547" s="1" t="s">
        <v>177</v>
      </c>
      <c r="C547">
        <v>6509</v>
      </c>
      <c r="D547" s="1" t="s">
        <v>178</v>
      </c>
      <c r="E547">
        <v>50</v>
      </c>
      <c r="F547" s="1" t="s">
        <v>179</v>
      </c>
      <c r="G547" s="1" t="s">
        <v>180</v>
      </c>
      <c r="H547" s="1" t="s">
        <v>103</v>
      </c>
      <c r="I547" s="1" t="s">
        <v>181</v>
      </c>
      <c r="J547" s="1" t="s">
        <v>182</v>
      </c>
      <c r="K547" t="s">
        <v>183</v>
      </c>
      <c r="L547" t="s">
        <v>184</v>
      </c>
      <c r="M547" s="1" t="s">
        <v>185</v>
      </c>
      <c r="N547">
        <v>9700</v>
      </c>
      <c r="O547">
        <v>19400</v>
      </c>
      <c r="P547">
        <v>13300</v>
      </c>
      <c r="Q547">
        <v>23300</v>
      </c>
      <c r="R547">
        <v>34600</v>
      </c>
      <c r="S547">
        <v>46000</v>
      </c>
      <c r="T547">
        <v>50000</v>
      </c>
      <c r="U547">
        <v>0</v>
      </c>
      <c r="V547">
        <v>0</v>
      </c>
      <c r="W547">
        <v>0</v>
      </c>
      <c r="X547">
        <v>0</v>
      </c>
      <c r="Y547">
        <v>3.6330427570000001</v>
      </c>
      <c r="Z547">
        <v>-73.706400110000004</v>
      </c>
      <c r="AA547" s="1" t="s">
        <v>23</v>
      </c>
      <c r="AB547">
        <v>1056668200</v>
      </c>
      <c r="AC547" t="str">
        <f>MID(TablaPivotFinal[[#This Row],[Fecha]],1,4)</f>
        <v>2016</v>
      </c>
      <c r="AD547" t="str">
        <f>MID(TablaPivotFinal[[#This Row],[Fecha]],5,3)</f>
        <v>Jul</v>
      </c>
      <c r="AE547" s="1">
        <v>1056668200</v>
      </c>
      <c r="AF547" s="1">
        <v>0</v>
      </c>
    </row>
    <row r="548" spans="1:32" x14ac:dyDescent="0.3">
      <c r="A548" s="1" t="s">
        <v>176</v>
      </c>
      <c r="B548" s="1" t="s">
        <v>177</v>
      </c>
      <c r="C548">
        <v>6509</v>
      </c>
      <c r="D548" s="1" t="s">
        <v>178</v>
      </c>
      <c r="E548">
        <v>50</v>
      </c>
      <c r="F548" s="1" t="s">
        <v>179</v>
      </c>
      <c r="G548" s="1" t="s">
        <v>180</v>
      </c>
      <c r="H548" s="1" t="s">
        <v>103</v>
      </c>
      <c r="I548" s="1" t="s">
        <v>181</v>
      </c>
      <c r="J548" s="1" t="s">
        <v>182</v>
      </c>
      <c r="K548" t="s">
        <v>183</v>
      </c>
      <c r="L548" t="s">
        <v>184</v>
      </c>
      <c r="M548" s="1" t="s">
        <v>185</v>
      </c>
      <c r="N548">
        <v>9700</v>
      </c>
      <c r="O548">
        <v>19400</v>
      </c>
      <c r="P548">
        <v>13300</v>
      </c>
      <c r="Q548">
        <v>23300</v>
      </c>
      <c r="R548">
        <v>34600</v>
      </c>
      <c r="S548">
        <v>46000</v>
      </c>
      <c r="T548">
        <v>50000</v>
      </c>
      <c r="U548">
        <v>0</v>
      </c>
      <c r="V548">
        <v>0</v>
      </c>
      <c r="W548">
        <v>0</v>
      </c>
      <c r="X548">
        <v>0</v>
      </c>
      <c r="Y548">
        <v>3.6330427570000001</v>
      </c>
      <c r="Z548">
        <v>-73.706400110000004</v>
      </c>
      <c r="AA548" s="1" t="s">
        <v>25</v>
      </c>
      <c r="AB548">
        <v>1057758950</v>
      </c>
      <c r="AC548" t="str">
        <f>MID(TablaPivotFinal[[#This Row],[Fecha]],1,4)</f>
        <v>2016</v>
      </c>
      <c r="AD548" t="str">
        <f>MID(TablaPivotFinal[[#This Row],[Fecha]],5,3)</f>
        <v>Jun</v>
      </c>
      <c r="AE548" s="1">
        <v>1057758950</v>
      </c>
      <c r="AF548" s="1">
        <v>0</v>
      </c>
    </row>
    <row r="549" spans="1:32" x14ac:dyDescent="0.3">
      <c r="A549" s="1" t="s">
        <v>176</v>
      </c>
      <c r="B549" s="1" t="s">
        <v>177</v>
      </c>
      <c r="C549">
        <v>6509</v>
      </c>
      <c r="D549" s="1" t="s">
        <v>178</v>
      </c>
      <c r="E549">
        <v>50</v>
      </c>
      <c r="F549" s="1" t="s">
        <v>179</v>
      </c>
      <c r="G549" s="1" t="s">
        <v>180</v>
      </c>
      <c r="H549" s="1" t="s">
        <v>103</v>
      </c>
      <c r="I549" s="1" t="s">
        <v>181</v>
      </c>
      <c r="J549" s="1" t="s">
        <v>182</v>
      </c>
      <c r="K549" t="s">
        <v>183</v>
      </c>
      <c r="L549" t="s">
        <v>184</v>
      </c>
      <c r="M549" s="1" t="s">
        <v>185</v>
      </c>
      <c r="N549">
        <v>9700</v>
      </c>
      <c r="O549">
        <v>19400</v>
      </c>
      <c r="P549">
        <v>13300</v>
      </c>
      <c r="Q549">
        <v>23300</v>
      </c>
      <c r="R549">
        <v>34600</v>
      </c>
      <c r="S549">
        <v>46000</v>
      </c>
      <c r="T549">
        <v>50000</v>
      </c>
      <c r="U549">
        <v>0</v>
      </c>
      <c r="V549">
        <v>0</v>
      </c>
      <c r="W549">
        <v>0</v>
      </c>
      <c r="X549">
        <v>0</v>
      </c>
      <c r="Y549">
        <v>3.6330427570000001</v>
      </c>
      <c r="Z549">
        <v>-73.706400110000004</v>
      </c>
      <c r="AA549" s="1" t="s">
        <v>27</v>
      </c>
      <c r="AB549">
        <v>1115257250</v>
      </c>
      <c r="AC549" t="str">
        <f>MID(TablaPivotFinal[[#This Row],[Fecha]],1,4)</f>
        <v>2016</v>
      </c>
      <c r="AD549" t="str">
        <f>MID(TablaPivotFinal[[#This Row],[Fecha]],5,3)</f>
        <v>Mar</v>
      </c>
      <c r="AE549" s="1">
        <v>1115257250</v>
      </c>
      <c r="AF549" s="1">
        <v>0</v>
      </c>
    </row>
    <row r="550" spans="1:32" x14ac:dyDescent="0.3">
      <c r="A550" s="1" t="s">
        <v>176</v>
      </c>
      <c r="B550" s="1" t="s">
        <v>177</v>
      </c>
      <c r="C550">
        <v>6509</v>
      </c>
      <c r="D550" s="1" t="s">
        <v>178</v>
      </c>
      <c r="E550">
        <v>50</v>
      </c>
      <c r="F550" s="1" t="s">
        <v>179</v>
      </c>
      <c r="G550" s="1" t="s">
        <v>180</v>
      </c>
      <c r="H550" s="1" t="s">
        <v>103</v>
      </c>
      <c r="I550" s="1" t="s">
        <v>181</v>
      </c>
      <c r="J550" s="1" t="s">
        <v>182</v>
      </c>
      <c r="K550" t="s">
        <v>183</v>
      </c>
      <c r="L550" t="s">
        <v>184</v>
      </c>
      <c r="M550" s="1" t="s">
        <v>185</v>
      </c>
      <c r="N550">
        <v>9700</v>
      </c>
      <c r="O550">
        <v>19400</v>
      </c>
      <c r="P550">
        <v>13300</v>
      </c>
      <c r="Q550">
        <v>23300</v>
      </c>
      <c r="R550">
        <v>34600</v>
      </c>
      <c r="S550">
        <v>46000</v>
      </c>
      <c r="T550">
        <v>50000</v>
      </c>
      <c r="U550">
        <v>0</v>
      </c>
      <c r="V550">
        <v>0</v>
      </c>
      <c r="W550">
        <v>0</v>
      </c>
      <c r="X550">
        <v>0</v>
      </c>
      <c r="Y550">
        <v>3.6330427570000001</v>
      </c>
      <c r="Z550">
        <v>-73.706400110000004</v>
      </c>
      <c r="AA550" s="1" t="s">
        <v>29</v>
      </c>
      <c r="AB550">
        <v>1043285900</v>
      </c>
      <c r="AC550" t="str">
        <f>MID(TablaPivotFinal[[#This Row],[Fecha]],1,4)</f>
        <v>2016</v>
      </c>
      <c r="AD550" t="str">
        <f>MID(TablaPivotFinal[[#This Row],[Fecha]],5,3)</f>
        <v>May</v>
      </c>
      <c r="AE550" s="1">
        <v>1043285900</v>
      </c>
      <c r="AF550" s="1">
        <v>0</v>
      </c>
    </row>
    <row r="551" spans="1:32" x14ac:dyDescent="0.3">
      <c r="A551" s="1" t="s">
        <v>176</v>
      </c>
      <c r="B551" s="1" t="s">
        <v>177</v>
      </c>
      <c r="C551">
        <v>6509</v>
      </c>
      <c r="D551" s="1" t="s">
        <v>178</v>
      </c>
      <c r="E551">
        <v>50</v>
      </c>
      <c r="F551" s="1" t="s">
        <v>179</v>
      </c>
      <c r="G551" s="1" t="s">
        <v>180</v>
      </c>
      <c r="H551" s="1" t="s">
        <v>103</v>
      </c>
      <c r="I551" s="1" t="s">
        <v>181</v>
      </c>
      <c r="J551" s="1" t="s">
        <v>182</v>
      </c>
      <c r="K551" t="s">
        <v>183</v>
      </c>
      <c r="L551" t="s">
        <v>184</v>
      </c>
      <c r="M551" s="1" t="s">
        <v>185</v>
      </c>
      <c r="N551">
        <v>9700</v>
      </c>
      <c r="O551">
        <v>19400</v>
      </c>
      <c r="P551">
        <v>13300</v>
      </c>
      <c r="Q551">
        <v>23300</v>
      </c>
      <c r="R551">
        <v>34600</v>
      </c>
      <c r="S551">
        <v>46000</v>
      </c>
      <c r="T551">
        <v>50000</v>
      </c>
      <c r="U551">
        <v>0</v>
      </c>
      <c r="V551">
        <v>0</v>
      </c>
      <c r="W551">
        <v>0</v>
      </c>
      <c r="X551">
        <v>0</v>
      </c>
      <c r="Y551">
        <v>3.6330427570000001</v>
      </c>
      <c r="Z551">
        <v>-73.706400110000004</v>
      </c>
      <c r="AA551" s="1" t="s">
        <v>31</v>
      </c>
      <c r="AB551">
        <v>1097987650</v>
      </c>
      <c r="AC551" t="str">
        <f>MID(TablaPivotFinal[[#This Row],[Fecha]],1,4)</f>
        <v>2016</v>
      </c>
      <c r="AD551" t="str">
        <f>MID(TablaPivotFinal[[#This Row],[Fecha]],5,3)</f>
        <v>Nov</v>
      </c>
      <c r="AE551" s="1">
        <v>1097987650</v>
      </c>
      <c r="AF551" s="1">
        <v>0</v>
      </c>
    </row>
    <row r="552" spans="1:32" x14ac:dyDescent="0.3">
      <c r="A552" s="1" t="s">
        <v>176</v>
      </c>
      <c r="B552" s="1" t="s">
        <v>177</v>
      </c>
      <c r="C552">
        <v>6509</v>
      </c>
      <c r="D552" s="1" t="s">
        <v>178</v>
      </c>
      <c r="E552">
        <v>50</v>
      </c>
      <c r="F552" s="1" t="s">
        <v>179</v>
      </c>
      <c r="G552" s="1" t="s">
        <v>180</v>
      </c>
      <c r="H552" s="1" t="s">
        <v>103</v>
      </c>
      <c r="I552" s="1" t="s">
        <v>181</v>
      </c>
      <c r="J552" s="1" t="s">
        <v>182</v>
      </c>
      <c r="K552" t="s">
        <v>183</v>
      </c>
      <c r="L552" t="s">
        <v>184</v>
      </c>
      <c r="M552" s="1" t="s">
        <v>185</v>
      </c>
      <c r="N552">
        <v>9700</v>
      </c>
      <c r="O552">
        <v>19400</v>
      </c>
      <c r="P552">
        <v>13300</v>
      </c>
      <c r="Q552">
        <v>23300</v>
      </c>
      <c r="R552">
        <v>34600</v>
      </c>
      <c r="S552">
        <v>46000</v>
      </c>
      <c r="T552">
        <v>50000</v>
      </c>
      <c r="U552">
        <v>0</v>
      </c>
      <c r="V552">
        <v>0</v>
      </c>
      <c r="W552">
        <v>0</v>
      </c>
      <c r="X552">
        <v>0</v>
      </c>
      <c r="Y552">
        <v>3.6330427570000001</v>
      </c>
      <c r="Z552">
        <v>-73.706400110000004</v>
      </c>
      <c r="AA552" s="1" t="s">
        <v>33</v>
      </c>
      <c r="AB552">
        <v>1104296150</v>
      </c>
      <c r="AC552" t="str">
        <f>MID(TablaPivotFinal[[#This Row],[Fecha]],1,4)</f>
        <v>2016</v>
      </c>
      <c r="AD552" t="str">
        <f>MID(TablaPivotFinal[[#This Row],[Fecha]],5,3)</f>
        <v>Oct</v>
      </c>
      <c r="AE552" s="1">
        <v>1104296150</v>
      </c>
      <c r="AF552" s="1">
        <v>0</v>
      </c>
    </row>
    <row r="553" spans="1:32" x14ac:dyDescent="0.3">
      <c r="A553" s="1" t="s">
        <v>176</v>
      </c>
      <c r="B553" s="1" t="s">
        <v>177</v>
      </c>
      <c r="C553">
        <v>6509</v>
      </c>
      <c r="D553" s="1" t="s">
        <v>178</v>
      </c>
      <c r="E553">
        <v>50</v>
      </c>
      <c r="F553" s="1" t="s">
        <v>179</v>
      </c>
      <c r="G553" s="1" t="s">
        <v>180</v>
      </c>
      <c r="H553" s="1" t="s">
        <v>103</v>
      </c>
      <c r="I553" s="1" t="s">
        <v>181</v>
      </c>
      <c r="J553" s="1" t="s">
        <v>182</v>
      </c>
      <c r="K553" t="s">
        <v>183</v>
      </c>
      <c r="L553" t="s">
        <v>184</v>
      </c>
      <c r="M553" s="1" t="s">
        <v>185</v>
      </c>
      <c r="N553">
        <v>9700</v>
      </c>
      <c r="O553">
        <v>19400</v>
      </c>
      <c r="P553">
        <v>13300</v>
      </c>
      <c r="Q553">
        <v>23300</v>
      </c>
      <c r="R553">
        <v>34600</v>
      </c>
      <c r="S553">
        <v>46000</v>
      </c>
      <c r="T553">
        <v>50000</v>
      </c>
      <c r="U553">
        <v>0</v>
      </c>
      <c r="V553">
        <v>0</v>
      </c>
      <c r="W553">
        <v>0</v>
      </c>
      <c r="X553">
        <v>0</v>
      </c>
      <c r="Y553">
        <v>3.6330427570000001</v>
      </c>
      <c r="Z553">
        <v>-73.706400110000004</v>
      </c>
      <c r="AA553" s="1" t="s">
        <v>35</v>
      </c>
      <c r="AB553">
        <v>1089657050</v>
      </c>
      <c r="AC553" t="str">
        <f>MID(TablaPivotFinal[[#This Row],[Fecha]],1,4)</f>
        <v>2016</v>
      </c>
      <c r="AD553" t="str">
        <f>MID(TablaPivotFinal[[#This Row],[Fecha]],5,3)</f>
        <v>Sep</v>
      </c>
      <c r="AE553" s="1">
        <v>1089657050</v>
      </c>
      <c r="AF553" s="1">
        <v>0</v>
      </c>
    </row>
    <row r="554" spans="1:32" x14ac:dyDescent="0.3">
      <c r="A554" s="1" t="s">
        <v>176</v>
      </c>
      <c r="B554" s="1" t="s">
        <v>177</v>
      </c>
      <c r="C554">
        <v>6509</v>
      </c>
      <c r="D554" s="1" t="s">
        <v>178</v>
      </c>
      <c r="E554">
        <v>50</v>
      </c>
      <c r="F554" s="1" t="s">
        <v>179</v>
      </c>
      <c r="G554" s="1" t="s">
        <v>180</v>
      </c>
      <c r="H554" s="1" t="s">
        <v>103</v>
      </c>
      <c r="I554" s="1" t="s">
        <v>181</v>
      </c>
      <c r="J554" s="1" t="s">
        <v>182</v>
      </c>
      <c r="K554" t="s">
        <v>183</v>
      </c>
      <c r="L554" t="s">
        <v>184</v>
      </c>
      <c r="M554" s="1" t="s">
        <v>185</v>
      </c>
      <c r="N554">
        <v>9700</v>
      </c>
      <c r="O554">
        <v>19400</v>
      </c>
      <c r="P554">
        <v>13300</v>
      </c>
      <c r="Q554">
        <v>23300</v>
      </c>
      <c r="R554">
        <v>34600</v>
      </c>
      <c r="S554">
        <v>46000</v>
      </c>
      <c r="T554">
        <v>50000</v>
      </c>
      <c r="U554">
        <v>0</v>
      </c>
      <c r="V554">
        <v>0</v>
      </c>
      <c r="W554">
        <v>0</v>
      </c>
      <c r="X554">
        <v>0</v>
      </c>
      <c r="Y554">
        <v>3.6330427570000001</v>
      </c>
      <c r="Z554">
        <v>-73.706400110000004</v>
      </c>
      <c r="AA554" s="1" t="s">
        <v>37</v>
      </c>
      <c r="AB554">
        <v>1144189450</v>
      </c>
      <c r="AC554" t="str">
        <f>MID(TablaPivotFinal[[#This Row],[Fecha]],1,4)</f>
        <v>2017</v>
      </c>
      <c r="AD554" t="str">
        <f>MID(TablaPivotFinal[[#This Row],[Fecha]],5,3)</f>
        <v>Abr</v>
      </c>
      <c r="AE554" s="1">
        <v>1144189450</v>
      </c>
      <c r="AF554" s="1">
        <v>0</v>
      </c>
    </row>
    <row r="555" spans="1:32" x14ac:dyDescent="0.3">
      <c r="A555" s="1" t="s">
        <v>176</v>
      </c>
      <c r="B555" s="1" t="s">
        <v>177</v>
      </c>
      <c r="C555">
        <v>6509</v>
      </c>
      <c r="D555" s="1" t="s">
        <v>178</v>
      </c>
      <c r="E555">
        <v>50</v>
      </c>
      <c r="F555" s="1" t="s">
        <v>179</v>
      </c>
      <c r="G555" s="1" t="s">
        <v>180</v>
      </c>
      <c r="H555" s="1" t="s">
        <v>103</v>
      </c>
      <c r="I555" s="1" t="s">
        <v>181</v>
      </c>
      <c r="J555" s="1" t="s">
        <v>182</v>
      </c>
      <c r="K555" t="s">
        <v>183</v>
      </c>
      <c r="L555" t="s">
        <v>184</v>
      </c>
      <c r="M555" s="1" t="s">
        <v>185</v>
      </c>
      <c r="N555">
        <v>9700</v>
      </c>
      <c r="O555">
        <v>19400</v>
      </c>
      <c r="P555">
        <v>13300</v>
      </c>
      <c r="Q555">
        <v>23300</v>
      </c>
      <c r="R555">
        <v>34600</v>
      </c>
      <c r="S555">
        <v>46000</v>
      </c>
      <c r="T555">
        <v>50000</v>
      </c>
      <c r="U555">
        <v>0</v>
      </c>
      <c r="V555">
        <v>0</v>
      </c>
      <c r="W555">
        <v>0</v>
      </c>
      <c r="X555">
        <v>0</v>
      </c>
      <c r="Y555">
        <v>3.6330427570000001</v>
      </c>
      <c r="Z555">
        <v>-73.706400110000004</v>
      </c>
      <c r="AA555" s="1" t="s">
        <v>39</v>
      </c>
      <c r="AB555">
        <v>1251547550</v>
      </c>
      <c r="AC555" t="str">
        <f>MID(TablaPivotFinal[[#This Row],[Fecha]],1,4)</f>
        <v>2017</v>
      </c>
      <c r="AD555" t="str">
        <f>MID(TablaPivotFinal[[#This Row],[Fecha]],5,3)</f>
        <v>Ago</v>
      </c>
      <c r="AE555" s="1">
        <v>1251547550</v>
      </c>
      <c r="AF555" s="1">
        <v>0</v>
      </c>
    </row>
    <row r="556" spans="1:32" x14ac:dyDescent="0.3">
      <c r="A556" s="1" t="s">
        <v>176</v>
      </c>
      <c r="B556" s="1" t="s">
        <v>177</v>
      </c>
      <c r="C556">
        <v>6509</v>
      </c>
      <c r="D556" s="1" t="s">
        <v>178</v>
      </c>
      <c r="E556">
        <v>50</v>
      </c>
      <c r="F556" s="1" t="s">
        <v>179</v>
      </c>
      <c r="G556" s="1" t="s">
        <v>180</v>
      </c>
      <c r="H556" s="1" t="s">
        <v>103</v>
      </c>
      <c r="I556" s="1" t="s">
        <v>181</v>
      </c>
      <c r="J556" s="1" t="s">
        <v>182</v>
      </c>
      <c r="K556" t="s">
        <v>183</v>
      </c>
      <c r="L556" t="s">
        <v>184</v>
      </c>
      <c r="M556" s="1" t="s">
        <v>185</v>
      </c>
      <c r="N556">
        <v>9700</v>
      </c>
      <c r="O556">
        <v>19400</v>
      </c>
      <c r="P556">
        <v>13300</v>
      </c>
      <c r="Q556">
        <v>23300</v>
      </c>
      <c r="R556">
        <v>34600</v>
      </c>
      <c r="S556">
        <v>46000</v>
      </c>
      <c r="T556">
        <v>50000</v>
      </c>
      <c r="U556">
        <v>0</v>
      </c>
      <c r="V556">
        <v>0</v>
      </c>
      <c r="W556">
        <v>0</v>
      </c>
      <c r="X556">
        <v>0</v>
      </c>
      <c r="Y556">
        <v>3.6330427570000001</v>
      </c>
      <c r="Z556">
        <v>-73.706400110000004</v>
      </c>
      <c r="AA556" s="1" t="s">
        <v>41</v>
      </c>
      <c r="AB556">
        <v>1316415250</v>
      </c>
      <c r="AC556" t="str">
        <f>MID(TablaPivotFinal[[#This Row],[Fecha]],1,4)</f>
        <v>2017</v>
      </c>
      <c r="AD556" t="str">
        <f>MID(TablaPivotFinal[[#This Row],[Fecha]],5,3)</f>
        <v>Dic</v>
      </c>
      <c r="AE556" s="1">
        <v>1316415250</v>
      </c>
      <c r="AF556" s="1">
        <v>0</v>
      </c>
    </row>
    <row r="557" spans="1:32" x14ac:dyDescent="0.3">
      <c r="A557" s="1" t="s">
        <v>176</v>
      </c>
      <c r="B557" s="1" t="s">
        <v>177</v>
      </c>
      <c r="C557">
        <v>6509</v>
      </c>
      <c r="D557" s="1" t="s">
        <v>178</v>
      </c>
      <c r="E557">
        <v>50</v>
      </c>
      <c r="F557" s="1" t="s">
        <v>179</v>
      </c>
      <c r="G557" s="1" t="s">
        <v>180</v>
      </c>
      <c r="H557" s="1" t="s">
        <v>103</v>
      </c>
      <c r="I557" s="1" t="s">
        <v>181</v>
      </c>
      <c r="J557" s="1" t="s">
        <v>182</v>
      </c>
      <c r="K557" t="s">
        <v>183</v>
      </c>
      <c r="L557" t="s">
        <v>184</v>
      </c>
      <c r="M557" s="1" t="s">
        <v>185</v>
      </c>
      <c r="N557">
        <v>9700</v>
      </c>
      <c r="O557">
        <v>19400</v>
      </c>
      <c r="P557">
        <v>13300</v>
      </c>
      <c r="Q557">
        <v>23300</v>
      </c>
      <c r="R557">
        <v>34600</v>
      </c>
      <c r="S557">
        <v>46000</v>
      </c>
      <c r="T557">
        <v>50000</v>
      </c>
      <c r="U557">
        <v>0</v>
      </c>
      <c r="V557">
        <v>0</v>
      </c>
      <c r="W557">
        <v>0</v>
      </c>
      <c r="X557">
        <v>0</v>
      </c>
      <c r="Y557">
        <v>3.6330427570000001</v>
      </c>
      <c r="Z557">
        <v>-73.706400110000004</v>
      </c>
      <c r="AA557" s="1" t="s">
        <v>43</v>
      </c>
      <c r="AB557">
        <v>1368357950</v>
      </c>
      <c r="AC557" t="str">
        <f>MID(TablaPivotFinal[[#This Row],[Fecha]],1,4)</f>
        <v>2017</v>
      </c>
      <c r="AD557" t="str">
        <f>MID(TablaPivotFinal[[#This Row],[Fecha]],5,3)</f>
        <v>Ene</v>
      </c>
      <c r="AE557" s="1">
        <v>1368357950</v>
      </c>
      <c r="AF557" s="1">
        <v>0</v>
      </c>
    </row>
    <row r="558" spans="1:32" x14ac:dyDescent="0.3">
      <c r="A558" s="1" t="s">
        <v>176</v>
      </c>
      <c r="B558" s="1" t="s">
        <v>177</v>
      </c>
      <c r="C558">
        <v>6509</v>
      </c>
      <c r="D558" s="1" t="s">
        <v>178</v>
      </c>
      <c r="E558">
        <v>50</v>
      </c>
      <c r="F558" s="1" t="s">
        <v>179</v>
      </c>
      <c r="G558" s="1" t="s">
        <v>180</v>
      </c>
      <c r="H558" s="1" t="s">
        <v>103</v>
      </c>
      <c r="I558" s="1" t="s">
        <v>181</v>
      </c>
      <c r="J558" s="1" t="s">
        <v>182</v>
      </c>
      <c r="K558" t="s">
        <v>183</v>
      </c>
      <c r="L558" t="s">
        <v>184</v>
      </c>
      <c r="M558" s="1" t="s">
        <v>185</v>
      </c>
      <c r="N558">
        <v>9700</v>
      </c>
      <c r="O558">
        <v>19400</v>
      </c>
      <c r="P558">
        <v>13300</v>
      </c>
      <c r="Q558">
        <v>23300</v>
      </c>
      <c r="R558">
        <v>34600</v>
      </c>
      <c r="S558">
        <v>46000</v>
      </c>
      <c r="T558">
        <v>50000</v>
      </c>
      <c r="U558">
        <v>0</v>
      </c>
      <c r="V558">
        <v>0</v>
      </c>
      <c r="W558">
        <v>0</v>
      </c>
      <c r="X558">
        <v>0</v>
      </c>
      <c r="Y558">
        <v>3.6330427570000001</v>
      </c>
      <c r="Z558">
        <v>-73.706400110000004</v>
      </c>
      <c r="AA558" s="1" t="s">
        <v>45</v>
      </c>
      <c r="AB558">
        <v>1106591000</v>
      </c>
      <c r="AC558" t="str">
        <f>MID(TablaPivotFinal[[#This Row],[Fecha]],1,4)</f>
        <v>2017</v>
      </c>
      <c r="AD558" t="str">
        <f>MID(TablaPivotFinal[[#This Row],[Fecha]],5,3)</f>
        <v>Feb</v>
      </c>
      <c r="AE558" s="1">
        <v>1106591000</v>
      </c>
      <c r="AF558" s="1">
        <v>0</v>
      </c>
    </row>
    <row r="559" spans="1:32" x14ac:dyDescent="0.3">
      <c r="A559" s="1" t="s">
        <v>176</v>
      </c>
      <c r="B559" s="1" t="s">
        <v>177</v>
      </c>
      <c r="C559">
        <v>6509</v>
      </c>
      <c r="D559" s="1" t="s">
        <v>178</v>
      </c>
      <c r="E559">
        <v>50</v>
      </c>
      <c r="F559" s="1" t="s">
        <v>179</v>
      </c>
      <c r="G559" s="1" t="s">
        <v>180</v>
      </c>
      <c r="H559" s="1" t="s">
        <v>103</v>
      </c>
      <c r="I559" s="1" t="s">
        <v>181</v>
      </c>
      <c r="J559" s="1" t="s">
        <v>182</v>
      </c>
      <c r="K559" t="s">
        <v>183</v>
      </c>
      <c r="L559" t="s">
        <v>184</v>
      </c>
      <c r="M559" s="1" t="s">
        <v>185</v>
      </c>
      <c r="N559">
        <v>9700</v>
      </c>
      <c r="O559">
        <v>19400</v>
      </c>
      <c r="P559">
        <v>13300</v>
      </c>
      <c r="Q559">
        <v>23300</v>
      </c>
      <c r="R559">
        <v>34600</v>
      </c>
      <c r="S559">
        <v>46000</v>
      </c>
      <c r="T559">
        <v>50000</v>
      </c>
      <c r="U559">
        <v>0</v>
      </c>
      <c r="V559">
        <v>0</v>
      </c>
      <c r="W559">
        <v>0</v>
      </c>
      <c r="X559">
        <v>0</v>
      </c>
      <c r="Y559">
        <v>3.6330427570000001</v>
      </c>
      <c r="Z559">
        <v>-73.706400110000004</v>
      </c>
      <c r="AA559" s="1" t="s">
        <v>47</v>
      </c>
      <c r="AB559">
        <v>1189345400</v>
      </c>
      <c r="AC559" t="str">
        <f>MID(TablaPivotFinal[[#This Row],[Fecha]],1,4)</f>
        <v>2017</v>
      </c>
      <c r="AD559" t="str">
        <f>MID(TablaPivotFinal[[#This Row],[Fecha]],5,3)</f>
        <v>Jul</v>
      </c>
      <c r="AE559" s="1">
        <v>1189345400</v>
      </c>
      <c r="AF559" s="1">
        <v>0</v>
      </c>
    </row>
    <row r="560" spans="1:32" x14ac:dyDescent="0.3">
      <c r="A560" s="1" t="s">
        <v>176</v>
      </c>
      <c r="B560" s="1" t="s">
        <v>177</v>
      </c>
      <c r="C560">
        <v>6509</v>
      </c>
      <c r="D560" s="1" t="s">
        <v>178</v>
      </c>
      <c r="E560">
        <v>50</v>
      </c>
      <c r="F560" s="1" t="s">
        <v>179</v>
      </c>
      <c r="G560" s="1" t="s">
        <v>180</v>
      </c>
      <c r="H560" s="1" t="s">
        <v>103</v>
      </c>
      <c r="I560" s="1" t="s">
        <v>181</v>
      </c>
      <c r="J560" s="1" t="s">
        <v>182</v>
      </c>
      <c r="K560" t="s">
        <v>183</v>
      </c>
      <c r="L560" t="s">
        <v>184</v>
      </c>
      <c r="M560" s="1" t="s">
        <v>185</v>
      </c>
      <c r="N560">
        <v>9700</v>
      </c>
      <c r="O560">
        <v>19400</v>
      </c>
      <c r="P560">
        <v>13300</v>
      </c>
      <c r="Q560">
        <v>23300</v>
      </c>
      <c r="R560">
        <v>34600</v>
      </c>
      <c r="S560">
        <v>46000</v>
      </c>
      <c r="T560">
        <v>50000</v>
      </c>
      <c r="U560">
        <v>0</v>
      </c>
      <c r="V560">
        <v>0</v>
      </c>
      <c r="W560">
        <v>0</v>
      </c>
      <c r="X560">
        <v>0</v>
      </c>
      <c r="Y560">
        <v>3.6330427570000001</v>
      </c>
      <c r="Z560">
        <v>-73.706400110000004</v>
      </c>
      <c r="AA560" s="1" t="s">
        <v>49</v>
      </c>
      <c r="AB560">
        <v>1074335350</v>
      </c>
      <c r="AC560" t="str">
        <f>MID(TablaPivotFinal[[#This Row],[Fecha]],1,4)</f>
        <v>2017</v>
      </c>
      <c r="AD560" t="str">
        <f>MID(TablaPivotFinal[[#This Row],[Fecha]],5,3)</f>
        <v>Jun</v>
      </c>
      <c r="AE560" s="1">
        <v>1074335350</v>
      </c>
      <c r="AF560" s="1">
        <v>0</v>
      </c>
    </row>
    <row r="561" spans="1:32" x14ac:dyDescent="0.3">
      <c r="A561" s="1" t="s">
        <v>176</v>
      </c>
      <c r="B561" s="1" t="s">
        <v>177</v>
      </c>
      <c r="C561">
        <v>6509</v>
      </c>
      <c r="D561" s="1" t="s">
        <v>178</v>
      </c>
      <c r="E561">
        <v>50</v>
      </c>
      <c r="F561" s="1" t="s">
        <v>179</v>
      </c>
      <c r="G561" s="1" t="s">
        <v>180</v>
      </c>
      <c r="H561" s="1" t="s">
        <v>103</v>
      </c>
      <c r="I561" s="1" t="s">
        <v>181</v>
      </c>
      <c r="J561" s="1" t="s">
        <v>182</v>
      </c>
      <c r="K561" t="s">
        <v>183</v>
      </c>
      <c r="L561" t="s">
        <v>184</v>
      </c>
      <c r="M561" s="1" t="s">
        <v>185</v>
      </c>
      <c r="N561">
        <v>9700</v>
      </c>
      <c r="O561">
        <v>19400</v>
      </c>
      <c r="P561">
        <v>13300</v>
      </c>
      <c r="Q561">
        <v>23300</v>
      </c>
      <c r="R561">
        <v>34600</v>
      </c>
      <c r="S561">
        <v>46000</v>
      </c>
      <c r="T561">
        <v>50000</v>
      </c>
      <c r="U561">
        <v>0</v>
      </c>
      <c r="V561">
        <v>0</v>
      </c>
      <c r="W561">
        <v>0</v>
      </c>
      <c r="X561">
        <v>0</v>
      </c>
      <c r="Y561">
        <v>3.6330427570000001</v>
      </c>
      <c r="Z561">
        <v>-73.706400110000004</v>
      </c>
      <c r="AA561" s="1" t="s">
        <v>51</v>
      </c>
      <c r="AB561">
        <v>1168054300</v>
      </c>
      <c r="AC561" t="str">
        <f>MID(TablaPivotFinal[[#This Row],[Fecha]],1,4)</f>
        <v>2017</v>
      </c>
      <c r="AD561" t="str">
        <f>MID(TablaPivotFinal[[#This Row],[Fecha]],5,3)</f>
        <v>Mar</v>
      </c>
      <c r="AE561" s="1">
        <v>1168054300</v>
      </c>
      <c r="AF561" s="1">
        <v>0</v>
      </c>
    </row>
    <row r="562" spans="1:32" x14ac:dyDescent="0.3">
      <c r="A562" s="1" t="s">
        <v>176</v>
      </c>
      <c r="B562" s="1" t="s">
        <v>177</v>
      </c>
      <c r="C562">
        <v>6509</v>
      </c>
      <c r="D562" s="1" t="s">
        <v>178</v>
      </c>
      <c r="E562">
        <v>50</v>
      </c>
      <c r="F562" s="1" t="s">
        <v>179</v>
      </c>
      <c r="G562" s="1" t="s">
        <v>180</v>
      </c>
      <c r="H562" s="1" t="s">
        <v>103</v>
      </c>
      <c r="I562" s="1" t="s">
        <v>181</v>
      </c>
      <c r="J562" s="1" t="s">
        <v>182</v>
      </c>
      <c r="K562" t="s">
        <v>183</v>
      </c>
      <c r="L562" t="s">
        <v>184</v>
      </c>
      <c r="M562" s="1" t="s">
        <v>185</v>
      </c>
      <c r="N562">
        <v>9700</v>
      </c>
      <c r="O562">
        <v>19400</v>
      </c>
      <c r="P562">
        <v>13300</v>
      </c>
      <c r="Q562">
        <v>23300</v>
      </c>
      <c r="R562">
        <v>34600</v>
      </c>
      <c r="S562">
        <v>46000</v>
      </c>
      <c r="T562">
        <v>50000</v>
      </c>
      <c r="U562">
        <v>0</v>
      </c>
      <c r="V562">
        <v>0</v>
      </c>
      <c r="W562">
        <v>0</v>
      </c>
      <c r="X562">
        <v>0</v>
      </c>
      <c r="Y562">
        <v>3.6330427570000001</v>
      </c>
      <c r="Z562">
        <v>-73.706400110000004</v>
      </c>
      <c r="AA562" s="1" t="s">
        <v>53</v>
      </c>
      <c r="AB562">
        <v>1103495950</v>
      </c>
      <c r="AC562" t="str">
        <f>MID(TablaPivotFinal[[#This Row],[Fecha]],1,4)</f>
        <v>2017</v>
      </c>
      <c r="AD562" t="str">
        <f>MID(TablaPivotFinal[[#This Row],[Fecha]],5,3)</f>
        <v>May</v>
      </c>
      <c r="AE562" s="1">
        <v>1103495950</v>
      </c>
      <c r="AF562" s="1">
        <v>0</v>
      </c>
    </row>
    <row r="563" spans="1:32" x14ac:dyDescent="0.3">
      <c r="A563" s="1" t="s">
        <v>176</v>
      </c>
      <c r="B563" s="1" t="s">
        <v>177</v>
      </c>
      <c r="C563">
        <v>6509</v>
      </c>
      <c r="D563" s="1" t="s">
        <v>178</v>
      </c>
      <c r="E563">
        <v>50</v>
      </c>
      <c r="F563" s="1" t="s">
        <v>179</v>
      </c>
      <c r="G563" s="1" t="s">
        <v>180</v>
      </c>
      <c r="H563" s="1" t="s">
        <v>103</v>
      </c>
      <c r="I563" s="1" t="s">
        <v>181</v>
      </c>
      <c r="J563" s="1" t="s">
        <v>182</v>
      </c>
      <c r="K563" t="s">
        <v>183</v>
      </c>
      <c r="L563" t="s">
        <v>184</v>
      </c>
      <c r="M563" s="1" t="s">
        <v>185</v>
      </c>
      <c r="N563">
        <v>9700</v>
      </c>
      <c r="O563">
        <v>19400</v>
      </c>
      <c r="P563">
        <v>13300</v>
      </c>
      <c r="Q563">
        <v>23300</v>
      </c>
      <c r="R563">
        <v>34600</v>
      </c>
      <c r="S563">
        <v>46000</v>
      </c>
      <c r="T563">
        <v>50000</v>
      </c>
      <c r="U563">
        <v>0</v>
      </c>
      <c r="V563">
        <v>0</v>
      </c>
      <c r="W563">
        <v>0</v>
      </c>
      <c r="X563">
        <v>0</v>
      </c>
      <c r="Y563">
        <v>3.6330427570000001</v>
      </c>
      <c r="Z563">
        <v>-73.706400110000004</v>
      </c>
      <c r="AA563" s="1" t="s">
        <v>55</v>
      </c>
      <c r="AB563">
        <v>1165313050</v>
      </c>
      <c r="AC563" t="str">
        <f>MID(TablaPivotFinal[[#This Row],[Fecha]],1,4)</f>
        <v>2017</v>
      </c>
      <c r="AD563" t="str">
        <f>MID(TablaPivotFinal[[#This Row],[Fecha]],5,3)</f>
        <v>Nov</v>
      </c>
      <c r="AE563" s="1">
        <v>1165313050</v>
      </c>
      <c r="AF563" s="1">
        <v>0</v>
      </c>
    </row>
    <row r="564" spans="1:32" x14ac:dyDescent="0.3">
      <c r="A564" s="1" t="s">
        <v>176</v>
      </c>
      <c r="B564" s="1" t="s">
        <v>177</v>
      </c>
      <c r="C564">
        <v>6509</v>
      </c>
      <c r="D564" s="1" t="s">
        <v>178</v>
      </c>
      <c r="E564">
        <v>50</v>
      </c>
      <c r="F564" s="1" t="s">
        <v>179</v>
      </c>
      <c r="G564" s="1" t="s">
        <v>180</v>
      </c>
      <c r="H564" s="1" t="s">
        <v>103</v>
      </c>
      <c r="I564" s="1" t="s">
        <v>181</v>
      </c>
      <c r="J564" s="1" t="s">
        <v>182</v>
      </c>
      <c r="K564" t="s">
        <v>183</v>
      </c>
      <c r="L564" t="s">
        <v>184</v>
      </c>
      <c r="M564" s="1" t="s">
        <v>185</v>
      </c>
      <c r="N564">
        <v>9700</v>
      </c>
      <c r="O564">
        <v>19400</v>
      </c>
      <c r="P564">
        <v>13300</v>
      </c>
      <c r="Q564">
        <v>23300</v>
      </c>
      <c r="R564">
        <v>34600</v>
      </c>
      <c r="S564">
        <v>46000</v>
      </c>
      <c r="T564">
        <v>50000</v>
      </c>
      <c r="U564">
        <v>0</v>
      </c>
      <c r="V564">
        <v>0</v>
      </c>
      <c r="W564">
        <v>0</v>
      </c>
      <c r="X564">
        <v>0</v>
      </c>
      <c r="Y564">
        <v>3.6330427570000001</v>
      </c>
      <c r="Z564">
        <v>-73.706400110000004</v>
      </c>
      <c r="AA564" s="1" t="s">
        <v>57</v>
      </c>
      <c r="AB564">
        <v>1169567100</v>
      </c>
      <c r="AC564" t="str">
        <f>MID(TablaPivotFinal[[#This Row],[Fecha]],1,4)</f>
        <v>2017</v>
      </c>
      <c r="AD564" t="str">
        <f>MID(TablaPivotFinal[[#This Row],[Fecha]],5,3)</f>
        <v>Oct</v>
      </c>
      <c r="AE564" s="1">
        <v>1169567100</v>
      </c>
      <c r="AF564" s="1">
        <v>0</v>
      </c>
    </row>
    <row r="565" spans="1:32" x14ac:dyDescent="0.3">
      <c r="A565" s="1" t="s">
        <v>176</v>
      </c>
      <c r="B565" s="1" t="s">
        <v>177</v>
      </c>
      <c r="C565">
        <v>6509</v>
      </c>
      <c r="D565" s="1" t="s">
        <v>178</v>
      </c>
      <c r="E565">
        <v>50</v>
      </c>
      <c r="F565" s="1" t="s">
        <v>179</v>
      </c>
      <c r="G565" s="1" t="s">
        <v>180</v>
      </c>
      <c r="H565" s="1" t="s">
        <v>103</v>
      </c>
      <c r="I565" s="1" t="s">
        <v>181</v>
      </c>
      <c r="J565" s="1" t="s">
        <v>182</v>
      </c>
      <c r="K565" t="s">
        <v>183</v>
      </c>
      <c r="L565" t="s">
        <v>184</v>
      </c>
      <c r="M565" s="1" t="s">
        <v>185</v>
      </c>
      <c r="N565">
        <v>9700</v>
      </c>
      <c r="O565">
        <v>19400</v>
      </c>
      <c r="P565">
        <v>13300</v>
      </c>
      <c r="Q565">
        <v>23300</v>
      </c>
      <c r="R565">
        <v>34600</v>
      </c>
      <c r="S565">
        <v>46000</v>
      </c>
      <c r="T565">
        <v>50000</v>
      </c>
      <c r="U565">
        <v>0</v>
      </c>
      <c r="V565">
        <v>0</v>
      </c>
      <c r="W565">
        <v>0</v>
      </c>
      <c r="X565">
        <v>0</v>
      </c>
      <c r="Y565">
        <v>3.6330427570000001</v>
      </c>
      <c r="Z565">
        <v>-73.706400110000004</v>
      </c>
      <c r="AA565" s="1" t="s">
        <v>59</v>
      </c>
      <c r="AB565">
        <v>1123515500</v>
      </c>
      <c r="AC565" t="str">
        <f>MID(TablaPivotFinal[[#This Row],[Fecha]],1,4)</f>
        <v>2017</v>
      </c>
      <c r="AD565" t="str">
        <f>MID(TablaPivotFinal[[#This Row],[Fecha]],5,3)</f>
        <v>Sep</v>
      </c>
      <c r="AE565" s="1">
        <v>1123515500</v>
      </c>
      <c r="AF565" s="1">
        <v>0</v>
      </c>
    </row>
    <row r="566" spans="1:32" x14ac:dyDescent="0.3">
      <c r="A566" s="1" t="s">
        <v>176</v>
      </c>
      <c r="B566" s="1" t="s">
        <v>177</v>
      </c>
      <c r="C566">
        <v>6509</v>
      </c>
      <c r="D566" s="1" t="s">
        <v>178</v>
      </c>
      <c r="E566">
        <v>50</v>
      </c>
      <c r="F566" s="1" t="s">
        <v>179</v>
      </c>
      <c r="G566" s="1" t="s">
        <v>180</v>
      </c>
      <c r="H566" s="1" t="s">
        <v>103</v>
      </c>
      <c r="I566" s="1" t="s">
        <v>181</v>
      </c>
      <c r="J566" s="1" t="s">
        <v>182</v>
      </c>
      <c r="K566" t="s">
        <v>183</v>
      </c>
      <c r="L566" t="s">
        <v>184</v>
      </c>
      <c r="M566" s="1" t="s">
        <v>185</v>
      </c>
      <c r="N566">
        <v>9700</v>
      </c>
      <c r="O566">
        <v>19400</v>
      </c>
      <c r="P566">
        <v>13300</v>
      </c>
      <c r="Q566">
        <v>23300</v>
      </c>
      <c r="R566">
        <v>34600</v>
      </c>
      <c r="S566">
        <v>46000</v>
      </c>
      <c r="T566">
        <v>50000</v>
      </c>
      <c r="U566">
        <v>0</v>
      </c>
      <c r="V566">
        <v>0</v>
      </c>
      <c r="W566">
        <v>0</v>
      </c>
      <c r="X566">
        <v>0</v>
      </c>
      <c r="Y566">
        <v>3.6330427570000001</v>
      </c>
      <c r="Z566">
        <v>-73.706400110000004</v>
      </c>
      <c r="AA566" s="1" t="s">
        <v>61</v>
      </c>
      <c r="AB566">
        <v>1109479700</v>
      </c>
      <c r="AC566" t="str">
        <f>MID(TablaPivotFinal[[#This Row],[Fecha]],1,4)</f>
        <v>2018</v>
      </c>
      <c r="AD566" t="str">
        <f>MID(TablaPivotFinal[[#This Row],[Fecha]],5,3)</f>
        <v>Abr</v>
      </c>
      <c r="AE566" s="1">
        <v>1109479700</v>
      </c>
      <c r="AF566" s="1">
        <v>0</v>
      </c>
    </row>
    <row r="567" spans="1:32" x14ac:dyDescent="0.3">
      <c r="A567" s="1" t="s">
        <v>176</v>
      </c>
      <c r="B567" s="1" t="s">
        <v>177</v>
      </c>
      <c r="C567">
        <v>6509</v>
      </c>
      <c r="D567" s="1" t="s">
        <v>178</v>
      </c>
      <c r="E567">
        <v>50</v>
      </c>
      <c r="F567" s="1" t="s">
        <v>179</v>
      </c>
      <c r="G567" s="1" t="s">
        <v>180</v>
      </c>
      <c r="H567" s="1" t="s">
        <v>103</v>
      </c>
      <c r="I567" s="1" t="s">
        <v>181</v>
      </c>
      <c r="J567" s="1" t="s">
        <v>182</v>
      </c>
      <c r="K567" t="s">
        <v>183</v>
      </c>
      <c r="L567" t="s">
        <v>184</v>
      </c>
      <c r="M567" s="1" t="s">
        <v>185</v>
      </c>
      <c r="N567">
        <v>9700</v>
      </c>
      <c r="O567">
        <v>19400</v>
      </c>
      <c r="P567">
        <v>13300</v>
      </c>
      <c r="Q567">
        <v>23300</v>
      </c>
      <c r="R567">
        <v>34600</v>
      </c>
      <c r="S567">
        <v>46000</v>
      </c>
      <c r="T567">
        <v>50000</v>
      </c>
      <c r="U567">
        <v>0</v>
      </c>
      <c r="V567">
        <v>0</v>
      </c>
      <c r="W567">
        <v>0</v>
      </c>
      <c r="X567">
        <v>0</v>
      </c>
      <c r="Y567">
        <v>3.6330427570000001</v>
      </c>
      <c r="Z567">
        <v>-73.706400110000004</v>
      </c>
      <c r="AA567" s="1" t="s">
        <v>63</v>
      </c>
      <c r="AB567">
        <v>1164322650</v>
      </c>
      <c r="AC567" t="str">
        <f>MID(TablaPivotFinal[[#This Row],[Fecha]],1,4)</f>
        <v>2018</v>
      </c>
      <c r="AD567" t="str">
        <f>MID(TablaPivotFinal[[#This Row],[Fecha]],5,3)</f>
        <v>Ago</v>
      </c>
      <c r="AE567" s="1">
        <v>1164322650</v>
      </c>
      <c r="AF567" s="1">
        <v>0</v>
      </c>
    </row>
    <row r="568" spans="1:32" x14ac:dyDescent="0.3">
      <c r="A568" s="1" t="s">
        <v>176</v>
      </c>
      <c r="B568" s="1" t="s">
        <v>177</v>
      </c>
      <c r="C568">
        <v>6509</v>
      </c>
      <c r="D568" s="1" t="s">
        <v>178</v>
      </c>
      <c r="E568">
        <v>50</v>
      </c>
      <c r="F568" s="1" t="s">
        <v>179</v>
      </c>
      <c r="G568" s="1" t="s">
        <v>180</v>
      </c>
      <c r="H568" s="1" t="s">
        <v>103</v>
      </c>
      <c r="I568" s="1" t="s">
        <v>181</v>
      </c>
      <c r="J568" s="1" t="s">
        <v>182</v>
      </c>
      <c r="K568" t="s">
        <v>183</v>
      </c>
      <c r="L568" t="s">
        <v>184</v>
      </c>
      <c r="M568" s="1" t="s">
        <v>185</v>
      </c>
      <c r="N568">
        <v>9700</v>
      </c>
      <c r="O568">
        <v>19400</v>
      </c>
      <c r="P568">
        <v>13300</v>
      </c>
      <c r="Q568">
        <v>23300</v>
      </c>
      <c r="R568">
        <v>34600</v>
      </c>
      <c r="S568">
        <v>46000</v>
      </c>
      <c r="T568">
        <v>50000</v>
      </c>
      <c r="U568">
        <v>0</v>
      </c>
      <c r="V568">
        <v>0</v>
      </c>
      <c r="W568">
        <v>0</v>
      </c>
      <c r="X568">
        <v>0</v>
      </c>
      <c r="Y568">
        <v>3.6330427570000001</v>
      </c>
      <c r="Z568">
        <v>-73.706400110000004</v>
      </c>
      <c r="AA568" s="1" t="s">
        <v>65</v>
      </c>
      <c r="AB568">
        <v>1324435850</v>
      </c>
      <c r="AC568" t="str">
        <f>MID(TablaPivotFinal[[#This Row],[Fecha]],1,4)</f>
        <v>2018</v>
      </c>
      <c r="AD568" t="str">
        <f>MID(TablaPivotFinal[[#This Row],[Fecha]],5,3)</f>
        <v>Dic</v>
      </c>
      <c r="AE568" s="1">
        <v>1324435850</v>
      </c>
      <c r="AF568" s="1">
        <v>0</v>
      </c>
    </row>
    <row r="569" spans="1:32" x14ac:dyDescent="0.3">
      <c r="A569" s="1" t="s">
        <v>176</v>
      </c>
      <c r="B569" s="1" t="s">
        <v>177</v>
      </c>
      <c r="C569">
        <v>6509</v>
      </c>
      <c r="D569" s="1" t="s">
        <v>178</v>
      </c>
      <c r="E569">
        <v>50</v>
      </c>
      <c r="F569" s="1" t="s">
        <v>179</v>
      </c>
      <c r="G569" s="1" t="s">
        <v>180</v>
      </c>
      <c r="H569" s="1" t="s">
        <v>103</v>
      </c>
      <c r="I569" s="1" t="s">
        <v>181</v>
      </c>
      <c r="J569" s="1" t="s">
        <v>182</v>
      </c>
      <c r="K569" t="s">
        <v>183</v>
      </c>
      <c r="L569" t="s">
        <v>184</v>
      </c>
      <c r="M569" s="1" t="s">
        <v>185</v>
      </c>
      <c r="N569">
        <v>9700</v>
      </c>
      <c r="O569">
        <v>19400</v>
      </c>
      <c r="P569">
        <v>13300</v>
      </c>
      <c r="Q569">
        <v>23300</v>
      </c>
      <c r="R569">
        <v>34600</v>
      </c>
      <c r="S569">
        <v>46000</v>
      </c>
      <c r="T569">
        <v>50000</v>
      </c>
      <c r="U569">
        <v>0</v>
      </c>
      <c r="V569">
        <v>0</v>
      </c>
      <c r="W569">
        <v>0</v>
      </c>
      <c r="X569">
        <v>0</v>
      </c>
      <c r="Y569">
        <v>3.6330427570000001</v>
      </c>
      <c r="Z569">
        <v>-73.706400110000004</v>
      </c>
      <c r="AA569" s="1" t="s">
        <v>67</v>
      </c>
      <c r="AB569">
        <v>1402580750</v>
      </c>
      <c r="AC569" t="str">
        <f>MID(TablaPivotFinal[[#This Row],[Fecha]],1,4)</f>
        <v>2018</v>
      </c>
      <c r="AD569" t="str">
        <f>MID(TablaPivotFinal[[#This Row],[Fecha]],5,3)</f>
        <v>Ene</v>
      </c>
      <c r="AE569" s="1">
        <v>1402580750</v>
      </c>
      <c r="AF569" s="1">
        <v>0</v>
      </c>
    </row>
    <row r="570" spans="1:32" x14ac:dyDescent="0.3">
      <c r="A570" s="1" t="s">
        <v>176</v>
      </c>
      <c r="B570" s="1" t="s">
        <v>177</v>
      </c>
      <c r="C570">
        <v>6509</v>
      </c>
      <c r="D570" s="1" t="s">
        <v>178</v>
      </c>
      <c r="E570">
        <v>50</v>
      </c>
      <c r="F570" s="1" t="s">
        <v>179</v>
      </c>
      <c r="G570" s="1" t="s">
        <v>180</v>
      </c>
      <c r="H570" s="1" t="s">
        <v>103</v>
      </c>
      <c r="I570" s="1" t="s">
        <v>181</v>
      </c>
      <c r="J570" s="1" t="s">
        <v>182</v>
      </c>
      <c r="K570" t="s">
        <v>183</v>
      </c>
      <c r="L570" t="s">
        <v>184</v>
      </c>
      <c r="M570" s="1" t="s">
        <v>185</v>
      </c>
      <c r="N570">
        <v>9700</v>
      </c>
      <c r="O570">
        <v>19400</v>
      </c>
      <c r="P570">
        <v>13300</v>
      </c>
      <c r="Q570">
        <v>23300</v>
      </c>
      <c r="R570">
        <v>34600</v>
      </c>
      <c r="S570">
        <v>46000</v>
      </c>
      <c r="T570">
        <v>50000</v>
      </c>
      <c r="U570">
        <v>0</v>
      </c>
      <c r="V570">
        <v>0</v>
      </c>
      <c r="W570">
        <v>0</v>
      </c>
      <c r="X570">
        <v>0</v>
      </c>
      <c r="Y570">
        <v>3.6330427570000001</v>
      </c>
      <c r="Z570">
        <v>-73.706400110000004</v>
      </c>
      <c r="AA570" s="1" t="s">
        <v>69</v>
      </c>
      <c r="AB570">
        <v>1043677350</v>
      </c>
      <c r="AC570" t="str">
        <f>MID(TablaPivotFinal[[#This Row],[Fecha]],1,4)</f>
        <v>2018</v>
      </c>
      <c r="AD570" t="str">
        <f>MID(TablaPivotFinal[[#This Row],[Fecha]],5,3)</f>
        <v>Feb</v>
      </c>
      <c r="AE570" s="1">
        <v>1043677350</v>
      </c>
      <c r="AF570" s="1">
        <v>0</v>
      </c>
    </row>
    <row r="571" spans="1:32" x14ac:dyDescent="0.3">
      <c r="A571" s="1" t="s">
        <v>176</v>
      </c>
      <c r="B571" s="1" t="s">
        <v>177</v>
      </c>
      <c r="C571">
        <v>6509</v>
      </c>
      <c r="D571" s="1" t="s">
        <v>178</v>
      </c>
      <c r="E571">
        <v>50</v>
      </c>
      <c r="F571" s="1" t="s">
        <v>179</v>
      </c>
      <c r="G571" s="1" t="s">
        <v>180</v>
      </c>
      <c r="H571" s="1" t="s">
        <v>103</v>
      </c>
      <c r="I571" s="1" t="s">
        <v>181</v>
      </c>
      <c r="J571" s="1" t="s">
        <v>182</v>
      </c>
      <c r="K571" t="s">
        <v>183</v>
      </c>
      <c r="L571" t="s">
        <v>184</v>
      </c>
      <c r="M571" s="1" t="s">
        <v>185</v>
      </c>
      <c r="N571">
        <v>9700</v>
      </c>
      <c r="O571">
        <v>19400</v>
      </c>
      <c r="P571">
        <v>13300</v>
      </c>
      <c r="Q571">
        <v>23300</v>
      </c>
      <c r="R571">
        <v>34600</v>
      </c>
      <c r="S571">
        <v>46000</v>
      </c>
      <c r="T571">
        <v>50000</v>
      </c>
      <c r="U571">
        <v>0</v>
      </c>
      <c r="V571">
        <v>0</v>
      </c>
      <c r="W571">
        <v>0</v>
      </c>
      <c r="X571">
        <v>0</v>
      </c>
      <c r="Y571">
        <v>3.6330427570000001</v>
      </c>
      <c r="Z571">
        <v>-73.706400110000004</v>
      </c>
      <c r="AA571" s="1" t="s">
        <v>71</v>
      </c>
      <c r="AB571">
        <v>1187380700</v>
      </c>
      <c r="AC571" t="str">
        <f>MID(TablaPivotFinal[[#This Row],[Fecha]],1,4)</f>
        <v>2018</v>
      </c>
      <c r="AD571" t="str">
        <f>MID(TablaPivotFinal[[#This Row],[Fecha]],5,3)</f>
        <v>Jul</v>
      </c>
      <c r="AE571" s="1">
        <v>1187380700</v>
      </c>
      <c r="AF571" s="1">
        <v>0</v>
      </c>
    </row>
    <row r="572" spans="1:32" x14ac:dyDescent="0.3">
      <c r="A572" s="1" t="s">
        <v>176</v>
      </c>
      <c r="B572" s="1" t="s">
        <v>177</v>
      </c>
      <c r="C572">
        <v>6509</v>
      </c>
      <c r="D572" s="1" t="s">
        <v>178</v>
      </c>
      <c r="E572">
        <v>50</v>
      </c>
      <c r="F572" s="1" t="s">
        <v>179</v>
      </c>
      <c r="G572" s="1" t="s">
        <v>180</v>
      </c>
      <c r="H572" s="1" t="s">
        <v>103</v>
      </c>
      <c r="I572" s="1" t="s">
        <v>181</v>
      </c>
      <c r="J572" s="1" t="s">
        <v>182</v>
      </c>
      <c r="K572" t="s">
        <v>183</v>
      </c>
      <c r="L572" t="s">
        <v>184</v>
      </c>
      <c r="M572" s="1" t="s">
        <v>185</v>
      </c>
      <c r="N572">
        <v>9700</v>
      </c>
      <c r="O572">
        <v>19400</v>
      </c>
      <c r="P572">
        <v>13300</v>
      </c>
      <c r="Q572">
        <v>23300</v>
      </c>
      <c r="R572">
        <v>34600</v>
      </c>
      <c r="S572">
        <v>46000</v>
      </c>
      <c r="T572">
        <v>50000</v>
      </c>
      <c r="U572">
        <v>0</v>
      </c>
      <c r="V572">
        <v>0</v>
      </c>
      <c r="W572">
        <v>0</v>
      </c>
      <c r="X572">
        <v>0</v>
      </c>
      <c r="Y572">
        <v>3.6330427570000001</v>
      </c>
      <c r="Z572">
        <v>-73.706400110000004</v>
      </c>
      <c r="AA572" s="1" t="s">
        <v>73</v>
      </c>
      <c r="AB572">
        <v>1082694800</v>
      </c>
      <c r="AC572" t="str">
        <f>MID(TablaPivotFinal[[#This Row],[Fecha]],1,4)</f>
        <v>2018</v>
      </c>
      <c r="AD572" t="str">
        <f>MID(TablaPivotFinal[[#This Row],[Fecha]],5,3)</f>
        <v>Jun</v>
      </c>
      <c r="AE572" s="1">
        <v>1082694800</v>
      </c>
      <c r="AF572" s="1">
        <v>0</v>
      </c>
    </row>
    <row r="573" spans="1:32" x14ac:dyDescent="0.3">
      <c r="A573" s="1" t="s">
        <v>176</v>
      </c>
      <c r="B573" s="1" t="s">
        <v>177</v>
      </c>
      <c r="C573">
        <v>6509</v>
      </c>
      <c r="D573" s="1" t="s">
        <v>178</v>
      </c>
      <c r="E573">
        <v>50</v>
      </c>
      <c r="F573" s="1" t="s">
        <v>179</v>
      </c>
      <c r="G573" s="1" t="s">
        <v>180</v>
      </c>
      <c r="H573" s="1" t="s">
        <v>103</v>
      </c>
      <c r="I573" s="1" t="s">
        <v>181</v>
      </c>
      <c r="J573" s="1" t="s">
        <v>182</v>
      </c>
      <c r="K573" t="s">
        <v>183</v>
      </c>
      <c r="L573" t="s">
        <v>184</v>
      </c>
      <c r="M573" s="1" t="s">
        <v>185</v>
      </c>
      <c r="N573">
        <v>9700</v>
      </c>
      <c r="O573">
        <v>19400</v>
      </c>
      <c r="P573">
        <v>13300</v>
      </c>
      <c r="Q573">
        <v>23300</v>
      </c>
      <c r="R573">
        <v>34600</v>
      </c>
      <c r="S573">
        <v>46000</v>
      </c>
      <c r="T573">
        <v>50000</v>
      </c>
      <c r="U573">
        <v>0</v>
      </c>
      <c r="V573">
        <v>0</v>
      </c>
      <c r="W573">
        <v>0</v>
      </c>
      <c r="X573">
        <v>0</v>
      </c>
      <c r="Y573">
        <v>3.6330427570000001</v>
      </c>
      <c r="Z573">
        <v>-73.706400110000004</v>
      </c>
      <c r="AA573" s="1" t="s">
        <v>75</v>
      </c>
      <c r="AB573">
        <v>1193923050</v>
      </c>
      <c r="AC573" t="str">
        <f>MID(TablaPivotFinal[[#This Row],[Fecha]],1,4)</f>
        <v>2018</v>
      </c>
      <c r="AD573" t="str">
        <f>MID(TablaPivotFinal[[#This Row],[Fecha]],5,3)</f>
        <v>Mar</v>
      </c>
      <c r="AE573" s="1">
        <v>1193923050</v>
      </c>
      <c r="AF573" s="1">
        <v>0</v>
      </c>
    </row>
    <row r="574" spans="1:32" x14ac:dyDescent="0.3">
      <c r="A574" s="1" t="s">
        <v>176</v>
      </c>
      <c r="B574" s="1" t="s">
        <v>177</v>
      </c>
      <c r="C574">
        <v>6509</v>
      </c>
      <c r="D574" s="1" t="s">
        <v>178</v>
      </c>
      <c r="E574">
        <v>50</v>
      </c>
      <c r="F574" s="1" t="s">
        <v>179</v>
      </c>
      <c r="G574" s="1" t="s">
        <v>180</v>
      </c>
      <c r="H574" s="1" t="s">
        <v>103</v>
      </c>
      <c r="I574" s="1" t="s">
        <v>181</v>
      </c>
      <c r="J574" s="1" t="s">
        <v>182</v>
      </c>
      <c r="K574" t="s">
        <v>183</v>
      </c>
      <c r="L574" t="s">
        <v>184</v>
      </c>
      <c r="M574" s="1" t="s">
        <v>185</v>
      </c>
      <c r="N574">
        <v>9700</v>
      </c>
      <c r="O574">
        <v>19400</v>
      </c>
      <c r="P574">
        <v>13300</v>
      </c>
      <c r="Q574">
        <v>23300</v>
      </c>
      <c r="R574">
        <v>34600</v>
      </c>
      <c r="S574">
        <v>46000</v>
      </c>
      <c r="T574">
        <v>50000</v>
      </c>
      <c r="U574">
        <v>0</v>
      </c>
      <c r="V574">
        <v>0</v>
      </c>
      <c r="W574">
        <v>0</v>
      </c>
      <c r="X574">
        <v>0</v>
      </c>
      <c r="Y574">
        <v>3.6330427570000001</v>
      </c>
      <c r="Z574">
        <v>-73.706400110000004</v>
      </c>
      <c r="AA574" s="1" t="s">
        <v>77</v>
      </c>
      <c r="AB574">
        <v>1090089250</v>
      </c>
      <c r="AC574" t="str">
        <f>MID(TablaPivotFinal[[#This Row],[Fecha]],1,4)</f>
        <v>2018</v>
      </c>
      <c r="AD574" t="str">
        <f>MID(TablaPivotFinal[[#This Row],[Fecha]],5,3)</f>
        <v>May</v>
      </c>
      <c r="AE574" s="1">
        <v>1090089250</v>
      </c>
      <c r="AF574" s="1">
        <v>0</v>
      </c>
    </row>
    <row r="575" spans="1:32" x14ac:dyDescent="0.3">
      <c r="A575" s="1" t="s">
        <v>176</v>
      </c>
      <c r="B575" s="1" t="s">
        <v>177</v>
      </c>
      <c r="C575">
        <v>6509</v>
      </c>
      <c r="D575" s="1" t="s">
        <v>178</v>
      </c>
      <c r="E575">
        <v>50</v>
      </c>
      <c r="F575" s="1" t="s">
        <v>179</v>
      </c>
      <c r="G575" s="1" t="s">
        <v>180</v>
      </c>
      <c r="H575" s="1" t="s">
        <v>103</v>
      </c>
      <c r="I575" s="1" t="s">
        <v>181</v>
      </c>
      <c r="J575" s="1" t="s">
        <v>182</v>
      </c>
      <c r="K575" t="s">
        <v>183</v>
      </c>
      <c r="L575" t="s">
        <v>184</v>
      </c>
      <c r="M575" s="1" t="s">
        <v>185</v>
      </c>
      <c r="N575">
        <v>9700</v>
      </c>
      <c r="O575">
        <v>19400</v>
      </c>
      <c r="P575">
        <v>13300</v>
      </c>
      <c r="Q575">
        <v>23300</v>
      </c>
      <c r="R575">
        <v>34600</v>
      </c>
      <c r="S575">
        <v>46000</v>
      </c>
      <c r="T575">
        <v>50000</v>
      </c>
      <c r="U575">
        <v>0</v>
      </c>
      <c r="V575">
        <v>0</v>
      </c>
      <c r="W575">
        <v>0</v>
      </c>
      <c r="X575">
        <v>0</v>
      </c>
      <c r="Y575">
        <v>3.6330427570000001</v>
      </c>
      <c r="Z575">
        <v>-73.706400110000004</v>
      </c>
      <c r="AA575" s="1" t="s">
        <v>79</v>
      </c>
      <c r="AB575">
        <v>1144437600</v>
      </c>
      <c r="AC575" t="str">
        <f>MID(TablaPivotFinal[[#This Row],[Fecha]],1,4)</f>
        <v>2018</v>
      </c>
      <c r="AD575" t="str">
        <f>MID(TablaPivotFinal[[#This Row],[Fecha]],5,3)</f>
        <v>Nov</v>
      </c>
      <c r="AE575" s="1">
        <v>1144437600</v>
      </c>
      <c r="AF575" s="1">
        <v>0</v>
      </c>
    </row>
    <row r="576" spans="1:32" x14ac:dyDescent="0.3">
      <c r="A576" s="1" t="s">
        <v>176</v>
      </c>
      <c r="B576" s="1" t="s">
        <v>177</v>
      </c>
      <c r="C576">
        <v>6509</v>
      </c>
      <c r="D576" s="1" t="s">
        <v>178</v>
      </c>
      <c r="E576">
        <v>50</v>
      </c>
      <c r="F576" s="1" t="s">
        <v>179</v>
      </c>
      <c r="G576" s="1" t="s">
        <v>180</v>
      </c>
      <c r="H576" s="1" t="s">
        <v>103</v>
      </c>
      <c r="I576" s="1" t="s">
        <v>181</v>
      </c>
      <c r="J576" s="1" t="s">
        <v>182</v>
      </c>
      <c r="K576" t="s">
        <v>183</v>
      </c>
      <c r="L576" t="s">
        <v>184</v>
      </c>
      <c r="M576" s="1" t="s">
        <v>185</v>
      </c>
      <c r="N576">
        <v>9700</v>
      </c>
      <c r="O576">
        <v>19400</v>
      </c>
      <c r="P576">
        <v>13300</v>
      </c>
      <c r="Q576">
        <v>23300</v>
      </c>
      <c r="R576">
        <v>34600</v>
      </c>
      <c r="S576">
        <v>46000</v>
      </c>
      <c r="T576">
        <v>50000</v>
      </c>
      <c r="U576">
        <v>0</v>
      </c>
      <c r="V576">
        <v>0</v>
      </c>
      <c r="W576">
        <v>0</v>
      </c>
      <c r="X576">
        <v>0</v>
      </c>
      <c r="Y576">
        <v>3.6330427570000001</v>
      </c>
      <c r="Z576">
        <v>-73.706400110000004</v>
      </c>
      <c r="AA576" s="1" t="s">
        <v>81</v>
      </c>
      <c r="AB576">
        <v>1168892600</v>
      </c>
      <c r="AC576" t="str">
        <f>MID(TablaPivotFinal[[#This Row],[Fecha]],1,4)</f>
        <v>2018</v>
      </c>
      <c r="AD576" t="str">
        <f>MID(TablaPivotFinal[[#This Row],[Fecha]],5,3)</f>
        <v>Oct</v>
      </c>
      <c r="AE576" s="1">
        <v>1168892600</v>
      </c>
      <c r="AF576" s="1">
        <v>0</v>
      </c>
    </row>
    <row r="577" spans="1:32" x14ac:dyDescent="0.3">
      <c r="A577" s="1" t="s">
        <v>176</v>
      </c>
      <c r="B577" s="1" t="s">
        <v>177</v>
      </c>
      <c r="C577">
        <v>6509</v>
      </c>
      <c r="D577" s="1" t="s">
        <v>178</v>
      </c>
      <c r="E577">
        <v>50</v>
      </c>
      <c r="F577" s="1" t="s">
        <v>179</v>
      </c>
      <c r="G577" s="1" t="s">
        <v>180</v>
      </c>
      <c r="H577" s="1" t="s">
        <v>103</v>
      </c>
      <c r="I577" s="1" t="s">
        <v>181</v>
      </c>
      <c r="J577" s="1" t="s">
        <v>182</v>
      </c>
      <c r="K577" t="s">
        <v>183</v>
      </c>
      <c r="L577" t="s">
        <v>184</v>
      </c>
      <c r="M577" s="1" t="s">
        <v>185</v>
      </c>
      <c r="N577">
        <v>9700</v>
      </c>
      <c r="O577">
        <v>19400</v>
      </c>
      <c r="P577">
        <v>13300</v>
      </c>
      <c r="Q577">
        <v>23300</v>
      </c>
      <c r="R577">
        <v>34600</v>
      </c>
      <c r="S577">
        <v>46000</v>
      </c>
      <c r="T577">
        <v>50000</v>
      </c>
      <c r="U577">
        <v>0</v>
      </c>
      <c r="V577">
        <v>0</v>
      </c>
      <c r="W577">
        <v>0</v>
      </c>
      <c r="X577">
        <v>0</v>
      </c>
      <c r="Y577">
        <v>3.6330427570000001</v>
      </c>
      <c r="Z577">
        <v>-73.706400110000004</v>
      </c>
      <c r="AA577" s="1" t="s">
        <v>83</v>
      </c>
      <c r="AB577">
        <v>1115173750</v>
      </c>
      <c r="AC577" t="str">
        <f>MID(TablaPivotFinal[[#This Row],[Fecha]],1,4)</f>
        <v>2018</v>
      </c>
      <c r="AD577" t="str">
        <f>MID(TablaPivotFinal[[#This Row],[Fecha]],5,3)</f>
        <v>Sep</v>
      </c>
      <c r="AE577" s="1">
        <v>1115173750</v>
      </c>
      <c r="AF577" s="1">
        <v>0</v>
      </c>
    </row>
    <row r="578" spans="1:32" x14ac:dyDescent="0.3">
      <c r="A578" s="1" t="s">
        <v>186</v>
      </c>
      <c r="B578" s="1" t="s">
        <v>177</v>
      </c>
      <c r="C578">
        <v>6509</v>
      </c>
      <c r="D578" s="1" t="s">
        <v>178</v>
      </c>
      <c r="E578">
        <v>50</v>
      </c>
      <c r="F578" s="1" t="s">
        <v>179</v>
      </c>
      <c r="G578" s="1" t="s">
        <v>180</v>
      </c>
      <c r="H578" s="1" t="s">
        <v>103</v>
      </c>
      <c r="I578" s="1" t="s">
        <v>181</v>
      </c>
      <c r="J578" s="1" t="s">
        <v>182</v>
      </c>
      <c r="K578" t="s">
        <v>183</v>
      </c>
      <c r="L578" t="s">
        <v>184</v>
      </c>
      <c r="M578" s="1" t="s">
        <v>185</v>
      </c>
      <c r="N578">
        <v>9700</v>
      </c>
      <c r="O578">
        <v>19400</v>
      </c>
      <c r="P578">
        <v>13300</v>
      </c>
      <c r="Q578">
        <v>23300</v>
      </c>
      <c r="R578">
        <v>34600</v>
      </c>
      <c r="S578">
        <v>46000</v>
      </c>
      <c r="T578">
        <v>50000</v>
      </c>
      <c r="U578">
        <v>0</v>
      </c>
      <c r="V578">
        <v>0</v>
      </c>
      <c r="W578">
        <v>0</v>
      </c>
      <c r="X578">
        <v>0</v>
      </c>
      <c r="Y578">
        <v>3.6330427570000001</v>
      </c>
      <c r="Z578">
        <v>-73.706400110000004</v>
      </c>
      <c r="AA578" s="1" t="s">
        <v>13</v>
      </c>
      <c r="AB578">
        <v>1002763350</v>
      </c>
      <c r="AC578" t="str">
        <f>MID(TablaPivotFinal[[#This Row],[Fecha]],1,4)</f>
        <v>2016</v>
      </c>
      <c r="AD578" t="str">
        <f>MID(TablaPivotFinal[[#This Row],[Fecha]],5,3)</f>
        <v>Abr</v>
      </c>
      <c r="AE578" s="1">
        <v>1002763350</v>
      </c>
      <c r="AF578" s="1">
        <v>94471</v>
      </c>
    </row>
    <row r="579" spans="1:32" x14ac:dyDescent="0.3">
      <c r="A579" s="1" t="s">
        <v>186</v>
      </c>
      <c r="B579" s="1" t="s">
        <v>177</v>
      </c>
      <c r="C579">
        <v>6509</v>
      </c>
      <c r="D579" s="1" t="s">
        <v>178</v>
      </c>
      <c r="E579">
        <v>50</v>
      </c>
      <c r="F579" s="1" t="s">
        <v>179</v>
      </c>
      <c r="G579" s="1" t="s">
        <v>180</v>
      </c>
      <c r="H579" s="1" t="s">
        <v>103</v>
      </c>
      <c r="I579" s="1" t="s">
        <v>181</v>
      </c>
      <c r="J579" s="1" t="s">
        <v>182</v>
      </c>
      <c r="K579" t="s">
        <v>183</v>
      </c>
      <c r="L579" t="s">
        <v>184</v>
      </c>
      <c r="M579" s="1" t="s">
        <v>185</v>
      </c>
      <c r="N579">
        <v>9700</v>
      </c>
      <c r="O579">
        <v>19400</v>
      </c>
      <c r="P579">
        <v>13300</v>
      </c>
      <c r="Q579">
        <v>23300</v>
      </c>
      <c r="R579">
        <v>34600</v>
      </c>
      <c r="S579">
        <v>46000</v>
      </c>
      <c r="T579">
        <v>50000</v>
      </c>
      <c r="U579">
        <v>0</v>
      </c>
      <c r="V579">
        <v>0</v>
      </c>
      <c r="W579">
        <v>0</v>
      </c>
      <c r="X579">
        <v>0</v>
      </c>
      <c r="Y579">
        <v>3.6330427570000001</v>
      </c>
      <c r="Z579">
        <v>-73.706400110000004</v>
      </c>
      <c r="AA579" s="1" t="s">
        <v>15</v>
      </c>
      <c r="AB579">
        <v>1162074000</v>
      </c>
      <c r="AC579" t="str">
        <f>MID(TablaPivotFinal[[#This Row],[Fecha]],1,4)</f>
        <v>2016</v>
      </c>
      <c r="AD579" t="str">
        <f>MID(TablaPivotFinal[[#This Row],[Fecha]],5,3)</f>
        <v>Ago</v>
      </c>
      <c r="AE579" s="1">
        <v>1162074000</v>
      </c>
      <c r="AF579" s="1">
        <v>107695</v>
      </c>
    </row>
    <row r="580" spans="1:32" x14ac:dyDescent="0.3">
      <c r="A580" s="1" t="s">
        <v>186</v>
      </c>
      <c r="B580" s="1" t="s">
        <v>177</v>
      </c>
      <c r="C580">
        <v>6509</v>
      </c>
      <c r="D580" s="1" t="s">
        <v>178</v>
      </c>
      <c r="E580">
        <v>50</v>
      </c>
      <c r="F580" s="1" t="s">
        <v>179</v>
      </c>
      <c r="G580" s="1" t="s">
        <v>180</v>
      </c>
      <c r="H580" s="1" t="s">
        <v>103</v>
      </c>
      <c r="I580" s="1" t="s">
        <v>181</v>
      </c>
      <c r="J580" s="1" t="s">
        <v>182</v>
      </c>
      <c r="K580" t="s">
        <v>183</v>
      </c>
      <c r="L580" t="s">
        <v>184</v>
      </c>
      <c r="M580" s="1" t="s">
        <v>185</v>
      </c>
      <c r="N580">
        <v>9700</v>
      </c>
      <c r="O580">
        <v>19400</v>
      </c>
      <c r="P580">
        <v>13300</v>
      </c>
      <c r="Q580">
        <v>23300</v>
      </c>
      <c r="R580">
        <v>34600</v>
      </c>
      <c r="S580">
        <v>46000</v>
      </c>
      <c r="T580">
        <v>50000</v>
      </c>
      <c r="U580">
        <v>0</v>
      </c>
      <c r="V580">
        <v>0</v>
      </c>
      <c r="W580">
        <v>0</v>
      </c>
      <c r="X580">
        <v>0</v>
      </c>
      <c r="Y580">
        <v>3.6330427570000001</v>
      </c>
      <c r="Z580">
        <v>-73.706400110000004</v>
      </c>
      <c r="AA580" s="1" t="s">
        <v>17</v>
      </c>
      <c r="AB580">
        <v>1244453450</v>
      </c>
      <c r="AC580" t="str">
        <f>MID(TablaPivotFinal[[#This Row],[Fecha]],1,4)</f>
        <v>2016</v>
      </c>
      <c r="AD580" t="str">
        <f>MID(TablaPivotFinal[[#This Row],[Fecha]],5,3)</f>
        <v>Dic</v>
      </c>
      <c r="AE580" s="1">
        <v>1244453450</v>
      </c>
      <c r="AF580" s="1">
        <v>120307</v>
      </c>
    </row>
    <row r="581" spans="1:32" x14ac:dyDescent="0.3">
      <c r="A581" s="1" t="s">
        <v>186</v>
      </c>
      <c r="B581" s="1" t="s">
        <v>177</v>
      </c>
      <c r="C581">
        <v>6509</v>
      </c>
      <c r="D581" s="1" t="s">
        <v>178</v>
      </c>
      <c r="E581">
        <v>50</v>
      </c>
      <c r="F581" s="1" t="s">
        <v>179</v>
      </c>
      <c r="G581" s="1" t="s">
        <v>180</v>
      </c>
      <c r="H581" s="1" t="s">
        <v>103</v>
      </c>
      <c r="I581" s="1" t="s">
        <v>181</v>
      </c>
      <c r="J581" s="1" t="s">
        <v>182</v>
      </c>
      <c r="K581" t="s">
        <v>183</v>
      </c>
      <c r="L581" t="s">
        <v>184</v>
      </c>
      <c r="M581" s="1" t="s">
        <v>185</v>
      </c>
      <c r="N581">
        <v>9700</v>
      </c>
      <c r="O581">
        <v>19400</v>
      </c>
      <c r="P581">
        <v>13300</v>
      </c>
      <c r="Q581">
        <v>23300</v>
      </c>
      <c r="R581">
        <v>34600</v>
      </c>
      <c r="S581">
        <v>46000</v>
      </c>
      <c r="T581">
        <v>50000</v>
      </c>
      <c r="U581">
        <v>0</v>
      </c>
      <c r="V581">
        <v>0</v>
      </c>
      <c r="W581">
        <v>0</v>
      </c>
      <c r="X581">
        <v>0</v>
      </c>
      <c r="Y581">
        <v>3.6330427570000001</v>
      </c>
      <c r="Z581">
        <v>-73.706400110000004</v>
      </c>
      <c r="AA581" s="1" t="s">
        <v>19</v>
      </c>
      <c r="AB581">
        <v>1342646550</v>
      </c>
      <c r="AC581" t="str">
        <f>MID(TablaPivotFinal[[#This Row],[Fecha]],1,4)</f>
        <v>2016</v>
      </c>
      <c r="AD581" t="str">
        <f>MID(TablaPivotFinal[[#This Row],[Fecha]],5,3)</f>
        <v>Ene</v>
      </c>
      <c r="AE581" s="1">
        <v>1342646550</v>
      </c>
      <c r="AF581" s="1">
        <v>133083</v>
      </c>
    </row>
    <row r="582" spans="1:32" x14ac:dyDescent="0.3">
      <c r="A582" s="1" t="s">
        <v>186</v>
      </c>
      <c r="B582" s="1" t="s">
        <v>177</v>
      </c>
      <c r="C582">
        <v>6509</v>
      </c>
      <c r="D582" s="1" t="s">
        <v>178</v>
      </c>
      <c r="E582">
        <v>50</v>
      </c>
      <c r="F582" s="1" t="s">
        <v>179</v>
      </c>
      <c r="G582" s="1" t="s">
        <v>180</v>
      </c>
      <c r="H582" s="1" t="s">
        <v>103</v>
      </c>
      <c r="I582" s="1" t="s">
        <v>181</v>
      </c>
      <c r="J582" s="1" t="s">
        <v>182</v>
      </c>
      <c r="K582" t="s">
        <v>183</v>
      </c>
      <c r="L582" t="s">
        <v>184</v>
      </c>
      <c r="M582" s="1" t="s">
        <v>185</v>
      </c>
      <c r="N582">
        <v>9700</v>
      </c>
      <c r="O582">
        <v>19400</v>
      </c>
      <c r="P582">
        <v>13300</v>
      </c>
      <c r="Q582">
        <v>23300</v>
      </c>
      <c r="R582">
        <v>34600</v>
      </c>
      <c r="S582">
        <v>46000</v>
      </c>
      <c r="T582">
        <v>50000</v>
      </c>
      <c r="U582">
        <v>0</v>
      </c>
      <c r="V582">
        <v>0</v>
      </c>
      <c r="W582">
        <v>0</v>
      </c>
      <c r="X582">
        <v>0</v>
      </c>
      <c r="Y582">
        <v>3.6330427570000001</v>
      </c>
      <c r="Z582">
        <v>-73.706400110000004</v>
      </c>
      <c r="AA582" s="1" t="s">
        <v>21</v>
      </c>
      <c r="AB582">
        <v>1042264450</v>
      </c>
      <c r="AC582" t="str">
        <f>MID(TablaPivotFinal[[#This Row],[Fecha]],1,4)</f>
        <v>2016</v>
      </c>
      <c r="AD582" t="str">
        <f>MID(TablaPivotFinal[[#This Row],[Fecha]],5,3)</f>
        <v>Feb</v>
      </c>
      <c r="AE582" s="1">
        <v>1042264450</v>
      </c>
      <c r="AF582" s="1">
        <v>95187</v>
      </c>
    </row>
    <row r="583" spans="1:32" x14ac:dyDescent="0.3">
      <c r="A583" s="1" t="s">
        <v>186</v>
      </c>
      <c r="B583" s="1" t="s">
        <v>177</v>
      </c>
      <c r="C583">
        <v>6509</v>
      </c>
      <c r="D583" s="1" t="s">
        <v>178</v>
      </c>
      <c r="E583">
        <v>50</v>
      </c>
      <c r="F583" s="1" t="s">
        <v>179</v>
      </c>
      <c r="G583" s="1" t="s">
        <v>180</v>
      </c>
      <c r="H583" s="1" t="s">
        <v>103</v>
      </c>
      <c r="I583" s="1" t="s">
        <v>181</v>
      </c>
      <c r="J583" s="1" t="s">
        <v>182</v>
      </c>
      <c r="K583" t="s">
        <v>183</v>
      </c>
      <c r="L583" t="s">
        <v>184</v>
      </c>
      <c r="M583" s="1" t="s">
        <v>185</v>
      </c>
      <c r="N583">
        <v>9700</v>
      </c>
      <c r="O583">
        <v>19400</v>
      </c>
      <c r="P583">
        <v>13300</v>
      </c>
      <c r="Q583">
        <v>23300</v>
      </c>
      <c r="R583">
        <v>34600</v>
      </c>
      <c r="S583">
        <v>46000</v>
      </c>
      <c r="T583">
        <v>50000</v>
      </c>
      <c r="U583">
        <v>0</v>
      </c>
      <c r="V583">
        <v>0</v>
      </c>
      <c r="W583">
        <v>0</v>
      </c>
      <c r="X583">
        <v>0</v>
      </c>
      <c r="Y583">
        <v>3.6330427570000001</v>
      </c>
      <c r="Z583">
        <v>-73.706400110000004</v>
      </c>
      <c r="AA583" s="1" t="s">
        <v>23</v>
      </c>
      <c r="AB583">
        <v>1056668200</v>
      </c>
      <c r="AC583" t="str">
        <f>MID(TablaPivotFinal[[#This Row],[Fecha]],1,4)</f>
        <v>2016</v>
      </c>
      <c r="AD583" t="str">
        <f>MID(TablaPivotFinal[[#This Row],[Fecha]],5,3)</f>
        <v>Jul</v>
      </c>
      <c r="AE583" s="1">
        <v>1056668200</v>
      </c>
      <c r="AF583" s="1">
        <v>102774</v>
      </c>
    </row>
    <row r="584" spans="1:32" x14ac:dyDescent="0.3">
      <c r="A584" s="1" t="s">
        <v>186</v>
      </c>
      <c r="B584" s="1" t="s">
        <v>177</v>
      </c>
      <c r="C584">
        <v>6509</v>
      </c>
      <c r="D584" s="1" t="s">
        <v>178</v>
      </c>
      <c r="E584">
        <v>50</v>
      </c>
      <c r="F584" s="1" t="s">
        <v>179</v>
      </c>
      <c r="G584" s="1" t="s">
        <v>180</v>
      </c>
      <c r="H584" s="1" t="s">
        <v>103</v>
      </c>
      <c r="I584" s="1" t="s">
        <v>181</v>
      </c>
      <c r="J584" s="1" t="s">
        <v>182</v>
      </c>
      <c r="K584" t="s">
        <v>183</v>
      </c>
      <c r="L584" t="s">
        <v>184</v>
      </c>
      <c r="M584" s="1" t="s">
        <v>185</v>
      </c>
      <c r="N584">
        <v>9700</v>
      </c>
      <c r="O584">
        <v>19400</v>
      </c>
      <c r="P584">
        <v>13300</v>
      </c>
      <c r="Q584">
        <v>23300</v>
      </c>
      <c r="R584">
        <v>34600</v>
      </c>
      <c r="S584">
        <v>46000</v>
      </c>
      <c r="T584">
        <v>50000</v>
      </c>
      <c r="U584">
        <v>0</v>
      </c>
      <c r="V584">
        <v>0</v>
      </c>
      <c r="W584">
        <v>0</v>
      </c>
      <c r="X584">
        <v>0</v>
      </c>
      <c r="Y584">
        <v>3.6330427570000001</v>
      </c>
      <c r="Z584">
        <v>-73.706400110000004</v>
      </c>
      <c r="AA584" s="1" t="s">
        <v>25</v>
      </c>
      <c r="AB584">
        <v>1057758950</v>
      </c>
      <c r="AC584" t="str">
        <f>MID(TablaPivotFinal[[#This Row],[Fecha]],1,4)</f>
        <v>2016</v>
      </c>
      <c r="AD584" t="str">
        <f>MID(TablaPivotFinal[[#This Row],[Fecha]],5,3)</f>
        <v>Jun</v>
      </c>
      <c r="AE584" s="1">
        <v>1057758950</v>
      </c>
      <c r="AF584" s="1">
        <v>101346</v>
      </c>
    </row>
    <row r="585" spans="1:32" x14ac:dyDescent="0.3">
      <c r="A585" s="1" t="s">
        <v>186</v>
      </c>
      <c r="B585" s="1" t="s">
        <v>177</v>
      </c>
      <c r="C585">
        <v>6509</v>
      </c>
      <c r="D585" s="1" t="s">
        <v>178</v>
      </c>
      <c r="E585">
        <v>50</v>
      </c>
      <c r="F585" s="1" t="s">
        <v>179</v>
      </c>
      <c r="G585" s="1" t="s">
        <v>180</v>
      </c>
      <c r="H585" s="1" t="s">
        <v>103</v>
      </c>
      <c r="I585" s="1" t="s">
        <v>181</v>
      </c>
      <c r="J585" s="1" t="s">
        <v>182</v>
      </c>
      <c r="K585" t="s">
        <v>183</v>
      </c>
      <c r="L585" t="s">
        <v>184</v>
      </c>
      <c r="M585" s="1" t="s">
        <v>185</v>
      </c>
      <c r="N585">
        <v>9700</v>
      </c>
      <c r="O585">
        <v>19400</v>
      </c>
      <c r="P585">
        <v>13300</v>
      </c>
      <c r="Q585">
        <v>23300</v>
      </c>
      <c r="R585">
        <v>34600</v>
      </c>
      <c r="S585">
        <v>46000</v>
      </c>
      <c r="T585">
        <v>50000</v>
      </c>
      <c r="U585">
        <v>0</v>
      </c>
      <c r="V585">
        <v>0</v>
      </c>
      <c r="W585">
        <v>0</v>
      </c>
      <c r="X585">
        <v>0</v>
      </c>
      <c r="Y585">
        <v>3.6330427570000001</v>
      </c>
      <c r="Z585">
        <v>-73.706400110000004</v>
      </c>
      <c r="AA585" s="1" t="s">
        <v>27</v>
      </c>
      <c r="AB585">
        <v>1115257250</v>
      </c>
      <c r="AC585" t="str">
        <f>MID(TablaPivotFinal[[#This Row],[Fecha]],1,4)</f>
        <v>2016</v>
      </c>
      <c r="AD585" t="str">
        <f>MID(TablaPivotFinal[[#This Row],[Fecha]],5,3)</f>
        <v>Mar</v>
      </c>
      <c r="AE585" s="1">
        <v>1115257250</v>
      </c>
      <c r="AF585" s="1">
        <v>107072</v>
      </c>
    </row>
    <row r="586" spans="1:32" x14ac:dyDescent="0.3">
      <c r="A586" s="1" t="s">
        <v>186</v>
      </c>
      <c r="B586" s="1" t="s">
        <v>177</v>
      </c>
      <c r="C586">
        <v>6509</v>
      </c>
      <c r="D586" s="1" t="s">
        <v>178</v>
      </c>
      <c r="E586">
        <v>50</v>
      </c>
      <c r="F586" s="1" t="s">
        <v>179</v>
      </c>
      <c r="G586" s="1" t="s">
        <v>180</v>
      </c>
      <c r="H586" s="1" t="s">
        <v>103</v>
      </c>
      <c r="I586" s="1" t="s">
        <v>181</v>
      </c>
      <c r="J586" s="1" t="s">
        <v>182</v>
      </c>
      <c r="K586" t="s">
        <v>183</v>
      </c>
      <c r="L586" t="s">
        <v>184</v>
      </c>
      <c r="M586" s="1" t="s">
        <v>185</v>
      </c>
      <c r="N586">
        <v>9700</v>
      </c>
      <c r="O586">
        <v>19400</v>
      </c>
      <c r="P586">
        <v>13300</v>
      </c>
      <c r="Q586">
        <v>23300</v>
      </c>
      <c r="R586">
        <v>34600</v>
      </c>
      <c r="S586">
        <v>46000</v>
      </c>
      <c r="T586">
        <v>50000</v>
      </c>
      <c r="U586">
        <v>0</v>
      </c>
      <c r="V586">
        <v>0</v>
      </c>
      <c r="W586">
        <v>0</v>
      </c>
      <c r="X586">
        <v>0</v>
      </c>
      <c r="Y586">
        <v>3.6330427570000001</v>
      </c>
      <c r="Z586">
        <v>-73.706400110000004</v>
      </c>
      <c r="AA586" s="1" t="s">
        <v>29</v>
      </c>
      <c r="AB586">
        <v>1043285900</v>
      </c>
      <c r="AC586" t="str">
        <f>MID(TablaPivotFinal[[#This Row],[Fecha]],1,4)</f>
        <v>2016</v>
      </c>
      <c r="AD586" t="str">
        <f>MID(TablaPivotFinal[[#This Row],[Fecha]],5,3)</f>
        <v>May</v>
      </c>
      <c r="AE586" s="1">
        <v>1043285900</v>
      </c>
      <c r="AF586" s="1">
        <v>99765</v>
      </c>
    </row>
    <row r="587" spans="1:32" x14ac:dyDescent="0.3">
      <c r="A587" s="1" t="s">
        <v>186</v>
      </c>
      <c r="B587" s="1" t="s">
        <v>177</v>
      </c>
      <c r="C587">
        <v>6509</v>
      </c>
      <c r="D587" s="1" t="s">
        <v>178</v>
      </c>
      <c r="E587">
        <v>50</v>
      </c>
      <c r="F587" s="1" t="s">
        <v>179</v>
      </c>
      <c r="G587" s="1" t="s">
        <v>180</v>
      </c>
      <c r="H587" s="1" t="s">
        <v>103</v>
      </c>
      <c r="I587" s="1" t="s">
        <v>181</v>
      </c>
      <c r="J587" s="1" t="s">
        <v>182</v>
      </c>
      <c r="K587" t="s">
        <v>183</v>
      </c>
      <c r="L587" t="s">
        <v>184</v>
      </c>
      <c r="M587" s="1" t="s">
        <v>185</v>
      </c>
      <c r="N587">
        <v>9700</v>
      </c>
      <c r="O587">
        <v>19400</v>
      </c>
      <c r="P587">
        <v>13300</v>
      </c>
      <c r="Q587">
        <v>23300</v>
      </c>
      <c r="R587">
        <v>34600</v>
      </c>
      <c r="S587">
        <v>46000</v>
      </c>
      <c r="T587">
        <v>50000</v>
      </c>
      <c r="U587">
        <v>0</v>
      </c>
      <c r="V587">
        <v>0</v>
      </c>
      <c r="W587">
        <v>0</v>
      </c>
      <c r="X587">
        <v>0</v>
      </c>
      <c r="Y587">
        <v>3.6330427570000001</v>
      </c>
      <c r="Z587">
        <v>-73.706400110000004</v>
      </c>
      <c r="AA587" s="1" t="s">
        <v>31</v>
      </c>
      <c r="AB587">
        <v>1097987650</v>
      </c>
      <c r="AC587" t="str">
        <f>MID(TablaPivotFinal[[#This Row],[Fecha]],1,4)</f>
        <v>2016</v>
      </c>
      <c r="AD587" t="str">
        <f>MID(TablaPivotFinal[[#This Row],[Fecha]],5,3)</f>
        <v>Nov</v>
      </c>
      <c r="AE587" s="1">
        <v>1097987650</v>
      </c>
      <c r="AF587" s="1">
        <v>105113</v>
      </c>
    </row>
    <row r="588" spans="1:32" x14ac:dyDescent="0.3">
      <c r="A588" s="1" t="s">
        <v>186</v>
      </c>
      <c r="B588" s="1" t="s">
        <v>177</v>
      </c>
      <c r="C588">
        <v>6509</v>
      </c>
      <c r="D588" s="1" t="s">
        <v>178</v>
      </c>
      <c r="E588">
        <v>50</v>
      </c>
      <c r="F588" s="1" t="s">
        <v>179</v>
      </c>
      <c r="G588" s="1" t="s">
        <v>180</v>
      </c>
      <c r="H588" s="1" t="s">
        <v>103</v>
      </c>
      <c r="I588" s="1" t="s">
        <v>181</v>
      </c>
      <c r="J588" s="1" t="s">
        <v>182</v>
      </c>
      <c r="K588" t="s">
        <v>183</v>
      </c>
      <c r="L588" t="s">
        <v>184</v>
      </c>
      <c r="M588" s="1" t="s">
        <v>185</v>
      </c>
      <c r="N588">
        <v>9700</v>
      </c>
      <c r="O588">
        <v>19400</v>
      </c>
      <c r="P588">
        <v>13300</v>
      </c>
      <c r="Q588">
        <v>23300</v>
      </c>
      <c r="R588">
        <v>34600</v>
      </c>
      <c r="S588">
        <v>46000</v>
      </c>
      <c r="T588">
        <v>50000</v>
      </c>
      <c r="U588">
        <v>0</v>
      </c>
      <c r="V588">
        <v>0</v>
      </c>
      <c r="W588">
        <v>0</v>
      </c>
      <c r="X588">
        <v>0</v>
      </c>
      <c r="Y588">
        <v>3.6330427570000001</v>
      </c>
      <c r="Z588">
        <v>-73.706400110000004</v>
      </c>
      <c r="AA588" s="1" t="s">
        <v>33</v>
      </c>
      <c r="AB588">
        <v>1104296150</v>
      </c>
      <c r="AC588" t="str">
        <f>MID(TablaPivotFinal[[#This Row],[Fecha]],1,4)</f>
        <v>2016</v>
      </c>
      <c r="AD588" t="str">
        <f>MID(TablaPivotFinal[[#This Row],[Fecha]],5,3)</f>
        <v>Oct</v>
      </c>
      <c r="AE588" s="1">
        <v>1104296150</v>
      </c>
      <c r="AF588" s="1">
        <v>106630</v>
      </c>
    </row>
    <row r="589" spans="1:32" x14ac:dyDescent="0.3">
      <c r="A589" s="1" t="s">
        <v>186</v>
      </c>
      <c r="B589" s="1" t="s">
        <v>177</v>
      </c>
      <c r="C589">
        <v>6509</v>
      </c>
      <c r="D589" s="1" t="s">
        <v>178</v>
      </c>
      <c r="E589">
        <v>50</v>
      </c>
      <c r="F589" s="1" t="s">
        <v>179</v>
      </c>
      <c r="G589" s="1" t="s">
        <v>180</v>
      </c>
      <c r="H589" s="1" t="s">
        <v>103</v>
      </c>
      <c r="I589" s="1" t="s">
        <v>181</v>
      </c>
      <c r="J589" s="1" t="s">
        <v>182</v>
      </c>
      <c r="K589" t="s">
        <v>183</v>
      </c>
      <c r="L589" t="s">
        <v>184</v>
      </c>
      <c r="M589" s="1" t="s">
        <v>185</v>
      </c>
      <c r="N589">
        <v>9700</v>
      </c>
      <c r="O589">
        <v>19400</v>
      </c>
      <c r="P589">
        <v>13300</v>
      </c>
      <c r="Q589">
        <v>23300</v>
      </c>
      <c r="R589">
        <v>34600</v>
      </c>
      <c r="S589">
        <v>46000</v>
      </c>
      <c r="T589">
        <v>50000</v>
      </c>
      <c r="U589">
        <v>0</v>
      </c>
      <c r="V589">
        <v>0</v>
      </c>
      <c r="W589">
        <v>0</v>
      </c>
      <c r="X589">
        <v>0</v>
      </c>
      <c r="Y589">
        <v>3.6330427570000001</v>
      </c>
      <c r="Z589">
        <v>-73.706400110000004</v>
      </c>
      <c r="AA589" s="1" t="s">
        <v>35</v>
      </c>
      <c r="AB589">
        <v>1089657050</v>
      </c>
      <c r="AC589" t="str">
        <f>MID(TablaPivotFinal[[#This Row],[Fecha]],1,4)</f>
        <v>2016</v>
      </c>
      <c r="AD589" t="str">
        <f>MID(TablaPivotFinal[[#This Row],[Fecha]],5,3)</f>
        <v>Sep</v>
      </c>
      <c r="AE589" s="1">
        <v>1089657050</v>
      </c>
      <c r="AF589" s="1">
        <v>100733</v>
      </c>
    </row>
    <row r="590" spans="1:32" x14ac:dyDescent="0.3">
      <c r="A590" s="1" t="s">
        <v>186</v>
      </c>
      <c r="B590" s="1" t="s">
        <v>177</v>
      </c>
      <c r="C590">
        <v>6509</v>
      </c>
      <c r="D590" s="1" t="s">
        <v>178</v>
      </c>
      <c r="E590">
        <v>50</v>
      </c>
      <c r="F590" s="1" t="s">
        <v>179</v>
      </c>
      <c r="G590" s="1" t="s">
        <v>180</v>
      </c>
      <c r="H590" s="1" t="s">
        <v>103</v>
      </c>
      <c r="I590" s="1" t="s">
        <v>181</v>
      </c>
      <c r="J590" s="1" t="s">
        <v>182</v>
      </c>
      <c r="K590" t="s">
        <v>183</v>
      </c>
      <c r="L590" t="s">
        <v>184</v>
      </c>
      <c r="M590" s="1" t="s">
        <v>185</v>
      </c>
      <c r="N590">
        <v>9700</v>
      </c>
      <c r="O590">
        <v>19400</v>
      </c>
      <c r="P590">
        <v>13300</v>
      </c>
      <c r="Q590">
        <v>23300</v>
      </c>
      <c r="R590">
        <v>34600</v>
      </c>
      <c r="S590">
        <v>46000</v>
      </c>
      <c r="T590">
        <v>50000</v>
      </c>
      <c r="U590">
        <v>0</v>
      </c>
      <c r="V590">
        <v>0</v>
      </c>
      <c r="W590">
        <v>0</v>
      </c>
      <c r="X590">
        <v>0</v>
      </c>
      <c r="Y590">
        <v>3.6330427570000001</v>
      </c>
      <c r="Z590">
        <v>-73.706400110000004</v>
      </c>
      <c r="AA590" s="1" t="s">
        <v>37</v>
      </c>
      <c r="AB590">
        <v>1144189450</v>
      </c>
      <c r="AC590" t="str">
        <f>MID(TablaPivotFinal[[#This Row],[Fecha]],1,4)</f>
        <v>2017</v>
      </c>
      <c r="AD590" t="str">
        <f>MID(TablaPivotFinal[[#This Row],[Fecha]],5,3)</f>
        <v>Abr</v>
      </c>
      <c r="AE590" s="1">
        <v>1144189450</v>
      </c>
      <c r="AF590" s="1">
        <v>3499.7</v>
      </c>
    </row>
    <row r="591" spans="1:32" x14ac:dyDescent="0.3">
      <c r="A591" s="1" t="s">
        <v>186</v>
      </c>
      <c r="B591" s="1" t="s">
        <v>177</v>
      </c>
      <c r="C591">
        <v>6509</v>
      </c>
      <c r="D591" s="1" t="s">
        <v>178</v>
      </c>
      <c r="E591">
        <v>50</v>
      </c>
      <c r="F591" s="1" t="s">
        <v>179</v>
      </c>
      <c r="G591" s="1" t="s">
        <v>180</v>
      </c>
      <c r="H591" s="1" t="s">
        <v>103</v>
      </c>
      <c r="I591" s="1" t="s">
        <v>181</v>
      </c>
      <c r="J591" s="1" t="s">
        <v>182</v>
      </c>
      <c r="K591" t="s">
        <v>183</v>
      </c>
      <c r="L591" t="s">
        <v>184</v>
      </c>
      <c r="M591" s="1" t="s">
        <v>185</v>
      </c>
      <c r="N591">
        <v>9700</v>
      </c>
      <c r="O591">
        <v>19400</v>
      </c>
      <c r="P591">
        <v>13300</v>
      </c>
      <c r="Q591">
        <v>23300</v>
      </c>
      <c r="R591">
        <v>34600</v>
      </c>
      <c r="S591">
        <v>46000</v>
      </c>
      <c r="T591">
        <v>50000</v>
      </c>
      <c r="U591">
        <v>0</v>
      </c>
      <c r="V591">
        <v>0</v>
      </c>
      <c r="W591">
        <v>0</v>
      </c>
      <c r="X591">
        <v>0</v>
      </c>
      <c r="Y591">
        <v>3.6330427570000001</v>
      </c>
      <c r="Z591">
        <v>-73.706400110000004</v>
      </c>
      <c r="AA591" s="1" t="s">
        <v>39</v>
      </c>
      <c r="AB591">
        <v>1251547550</v>
      </c>
      <c r="AC591" t="str">
        <f>MID(TablaPivotFinal[[#This Row],[Fecha]],1,4)</f>
        <v>2017</v>
      </c>
      <c r="AD591" t="str">
        <f>MID(TablaPivotFinal[[#This Row],[Fecha]],5,3)</f>
        <v>Ago</v>
      </c>
      <c r="AE591" s="1">
        <v>1251547550</v>
      </c>
      <c r="AF591" s="1">
        <v>3585.0322580000002</v>
      </c>
    </row>
    <row r="592" spans="1:32" x14ac:dyDescent="0.3">
      <c r="A592" s="1" t="s">
        <v>186</v>
      </c>
      <c r="B592" s="1" t="s">
        <v>177</v>
      </c>
      <c r="C592">
        <v>6509</v>
      </c>
      <c r="D592" s="1" t="s">
        <v>178</v>
      </c>
      <c r="E592">
        <v>50</v>
      </c>
      <c r="F592" s="1" t="s">
        <v>179</v>
      </c>
      <c r="G592" s="1" t="s">
        <v>180</v>
      </c>
      <c r="H592" s="1" t="s">
        <v>103</v>
      </c>
      <c r="I592" s="1" t="s">
        <v>181</v>
      </c>
      <c r="J592" s="1" t="s">
        <v>182</v>
      </c>
      <c r="K592" t="s">
        <v>183</v>
      </c>
      <c r="L592" t="s">
        <v>184</v>
      </c>
      <c r="M592" s="1" t="s">
        <v>185</v>
      </c>
      <c r="N592">
        <v>9700</v>
      </c>
      <c r="O592">
        <v>19400</v>
      </c>
      <c r="P592">
        <v>13300</v>
      </c>
      <c r="Q592">
        <v>23300</v>
      </c>
      <c r="R592">
        <v>34600</v>
      </c>
      <c r="S592">
        <v>46000</v>
      </c>
      <c r="T592">
        <v>50000</v>
      </c>
      <c r="U592">
        <v>0</v>
      </c>
      <c r="V592">
        <v>0</v>
      </c>
      <c r="W592">
        <v>0</v>
      </c>
      <c r="X592">
        <v>0</v>
      </c>
      <c r="Y592">
        <v>3.6330427570000001</v>
      </c>
      <c r="Z592">
        <v>-73.706400110000004</v>
      </c>
      <c r="AA592" s="1" t="s">
        <v>41</v>
      </c>
      <c r="AB592">
        <v>1316415250</v>
      </c>
      <c r="AC592" t="str">
        <f>MID(TablaPivotFinal[[#This Row],[Fecha]],1,4)</f>
        <v>2017</v>
      </c>
      <c r="AD592" t="str">
        <f>MID(TablaPivotFinal[[#This Row],[Fecha]],5,3)</f>
        <v>Dic</v>
      </c>
      <c r="AE592" s="1">
        <v>1316415250</v>
      </c>
      <c r="AF592" s="1">
        <v>3942.9032259999999</v>
      </c>
    </row>
    <row r="593" spans="1:32" x14ac:dyDescent="0.3">
      <c r="A593" s="1" t="s">
        <v>186</v>
      </c>
      <c r="B593" s="1" t="s">
        <v>177</v>
      </c>
      <c r="C593">
        <v>6509</v>
      </c>
      <c r="D593" s="1" t="s">
        <v>178</v>
      </c>
      <c r="E593">
        <v>50</v>
      </c>
      <c r="F593" s="1" t="s">
        <v>179</v>
      </c>
      <c r="G593" s="1" t="s">
        <v>180</v>
      </c>
      <c r="H593" s="1" t="s">
        <v>103</v>
      </c>
      <c r="I593" s="1" t="s">
        <v>181</v>
      </c>
      <c r="J593" s="1" t="s">
        <v>182</v>
      </c>
      <c r="K593" t="s">
        <v>183</v>
      </c>
      <c r="L593" t="s">
        <v>184</v>
      </c>
      <c r="M593" s="1" t="s">
        <v>185</v>
      </c>
      <c r="N593">
        <v>9700</v>
      </c>
      <c r="O593">
        <v>19400</v>
      </c>
      <c r="P593">
        <v>13300</v>
      </c>
      <c r="Q593">
        <v>23300</v>
      </c>
      <c r="R593">
        <v>34600</v>
      </c>
      <c r="S593">
        <v>46000</v>
      </c>
      <c r="T593">
        <v>50000</v>
      </c>
      <c r="U593">
        <v>0</v>
      </c>
      <c r="V593">
        <v>0</v>
      </c>
      <c r="W593">
        <v>0</v>
      </c>
      <c r="X593">
        <v>0</v>
      </c>
      <c r="Y593">
        <v>3.6330427570000001</v>
      </c>
      <c r="Z593">
        <v>-73.706400110000004</v>
      </c>
      <c r="AA593" s="1" t="s">
        <v>43</v>
      </c>
      <c r="AB593">
        <v>1368357950</v>
      </c>
      <c r="AC593" t="str">
        <f>MID(TablaPivotFinal[[#This Row],[Fecha]],1,4)</f>
        <v>2017</v>
      </c>
      <c r="AD593" t="str">
        <f>MID(TablaPivotFinal[[#This Row],[Fecha]],5,3)</f>
        <v>Ene</v>
      </c>
      <c r="AE593" s="1">
        <v>1368357950</v>
      </c>
      <c r="AF593" s="1">
        <v>4208.4516130000002</v>
      </c>
    </row>
    <row r="594" spans="1:32" x14ac:dyDescent="0.3">
      <c r="A594" s="1" t="s">
        <v>186</v>
      </c>
      <c r="B594" s="1" t="s">
        <v>177</v>
      </c>
      <c r="C594">
        <v>6509</v>
      </c>
      <c r="D594" s="1" t="s">
        <v>178</v>
      </c>
      <c r="E594">
        <v>50</v>
      </c>
      <c r="F594" s="1" t="s">
        <v>179</v>
      </c>
      <c r="G594" s="1" t="s">
        <v>180</v>
      </c>
      <c r="H594" s="1" t="s">
        <v>103</v>
      </c>
      <c r="I594" s="1" t="s">
        <v>181</v>
      </c>
      <c r="J594" s="1" t="s">
        <v>182</v>
      </c>
      <c r="K594" t="s">
        <v>183</v>
      </c>
      <c r="L594" t="s">
        <v>184</v>
      </c>
      <c r="M594" s="1" t="s">
        <v>185</v>
      </c>
      <c r="N594">
        <v>9700</v>
      </c>
      <c r="O594">
        <v>19400</v>
      </c>
      <c r="P594">
        <v>13300</v>
      </c>
      <c r="Q594">
        <v>23300</v>
      </c>
      <c r="R594">
        <v>34600</v>
      </c>
      <c r="S594">
        <v>46000</v>
      </c>
      <c r="T594">
        <v>50000</v>
      </c>
      <c r="U594">
        <v>0</v>
      </c>
      <c r="V594">
        <v>0</v>
      </c>
      <c r="W594">
        <v>0</v>
      </c>
      <c r="X594">
        <v>0</v>
      </c>
      <c r="Y594">
        <v>3.6330427570000001</v>
      </c>
      <c r="Z594">
        <v>-73.706400110000004</v>
      </c>
      <c r="AA594" s="1" t="s">
        <v>45</v>
      </c>
      <c r="AB594">
        <v>1106591000</v>
      </c>
      <c r="AC594" t="str">
        <f>MID(TablaPivotFinal[[#This Row],[Fecha]],1,4)</f>
        <v>2017</v>
      </c>
      <c r="AD594" t="str">
        <f>MID(TablaPivotFinal[[#This Row],[Fecha]],5,3)</f>
        <v>Feb</v>
      </c>
      <c r="AE594" s="1">
        <v>1106591000</v>
      </c>
      <c r="AF594" s="1">
        <v>3420</v>
      </c>
    </row>
    <row r="595" spans="1:32" x14ac:dyDescent="0.3">
      <c r="A595" s="1" t="s">
        <v>186</v>
      </c>
      <c r="B595" s="1" t="s">
        <v>177</v>
      </c>
      <c r="C595">
        <v>6509</v>
      </c>
      <c r="D595" s="1" t="s">
        <v>178</v>
      </c>
      <c r="E595">
        <v>50</v>
      </c>
      <c r="F595" s="1" t="s">
        <v>179</v>
      </c>
      <c r="G595" s="1" t="s">
        <v>180</v>
      </c>
      <c r="H595" s="1" t="s">
        <v>103</v>
      </c>
      <c r="I595" s="1" t="s">
        <v>181</v>
      </c>
      <c r="J595" s="1" t="s">
        <v>182</v>
      </c>
      <c r="K595" t="s">
        <v>183</v>
      </c>
      <c r="L595" t="s">
        <v>184</v>
      </c>
      <c r="M595" s="1" t="s">
        <v>185</v>
      </c>
      <c r="N595">
        <v>9700</v>
      </c>
      <c r="O595">
        <v>19400</v>
      </c>
      <c r="P595">
        <v>13300</v>
      </c>
      <c r="Q595">
        <v>23300</v>
      </c>
      <c r="R595">
        <v>34600</v>
      </c>
      <c r="S595">
        <v>46000</v>
      </c>
      <c r="T595">
        <v>50000</v>
      </c>
      <c r="U595">
        <v>0</v>
      </c>
      <c r="V595">
        <v>0</v>
      </c>
      <c r="W595">
        <v>0</v>
      </c>
      <c r="X595">
        <v>0</v>
      </c>
      <c r="Y595">
        <v>3.6330427570000001</v>
      </c>
      <c r="Z595">
        <v>-73.706400110000004</v>
      </c>
      <c r="AA595" s="1" t="s">
        <v>47</v>
      </c>
      <c r="AB595">
        <v>1189345400</v>
      </c>
      <c r="AC595" t="str">
        <f>MID(TablaPivotFinal[[#This Row],[Fecha]],1,4)</f>
        <v>2017</v>
      </c>
      <c r="AD595" t="str">
        <f>MID(TablaPivotFinal[[#This Row],[Fecha]],5,3)</f>
        <v>Jul</v>
      </c>
      <c r="AE595" s="1">
        <v>1189345400</v>
      </c>
      <c r="AF595" s="1">
        <v>3384.2258059999999</v>
      </c>
    </row>
    <row r="596" spans="1:32" x14ac:dyDescent="0.3">
      <c r="A596" s="1" t="s">
        <v>186</v>
      </c>
      <c r="B596" s="1" t="s">
        <v>177</v>
      </c>
      <c r="C596">
        <v>6509</v>
      </c>
      <c r="D596" s="1" t="s">
        <v>178</v>
      </c>
      <c r="E596">
        <v>50</v>
      </c>
      <c r="F596" s="1" t="s">
        <v>179</v>
      </c>
      <c r="G596" s="1" t="s">
        <v>180</v>
      </c>
      <c r="H596" s="1" t="s">
        <v>103</v>
      </c>
      <c r="I596" s="1" t="s">
        <v>181</v>
      </c>
      <c r="J596" s="1" t="s">
        <v>182</v>
      </c>
      <c r="K596" t="s">
        <v>183</v>
      </c>
      <c r="L596" t="s">
        <v>184</v>
      </c>
      <c r="M596" s="1" t="s">
        <v>185</v>
      </c>
      <c r="N596">
        <v>9700</v>
      </c>
      <c r="O596">
        <v>19400</v>
      </c>
      <c r="P596">
        <v>13300</v>
      </c>
      <c r="Q596">
        <v>23300</v>
      </c>
      <c r="R596">
        <v>34600</v>
      </c>
      <c r="S596">
        <v>46000</v>
      </c>
      <c r="T596">
        <v>50000</v>
      </c>
      <c r="U596">
        <v>0</v>
      </c>
      <c r="V596">
        <v>0</v>
      </c>
      <c r="W596">
        <v>0</v>
      </c>
      <c r="X596">
        <v>0</v>
      </c>
      <c r="Y596">
        <v>3.6330427570000001</v>
      </c>
      <c r="Z596">
        <v>-73.706400110000004</v>
      </c>
      <c r="AA596" s="1" t="s">
        <v>49</v>
      </c>
      <c r="AB596">
        <v>1074335350</v>
      </c>
      <c r="AC596" t="str">
        <f>MID(TablaPivotFinal[[#This Row],[Fecha]],1,4)</f>
        <v>2017</v>
      </c>
      <c r="AD596" t="str">
        <f>MID(TablaPivotFinal[[#This Row],[Fecha]],5,3)</f>
        <v>Jun</v>
      </c>
      <c r="AE596" s="1">
        <v>1074335350</v>
      </c>
      <c r="AF596" s="1">
        <v>3273.4666670000001</v>
      </c>
    </row>
    <row r="597" spans="1:32" x14ac:dyDescent="0.3">
      <c r="A597" s="1" t="s">
        <v>186</v>
      </c>
      <c r="B597" s="1" t="s">
        <v>177</v>
      </c>
      <c r="C597">
        <v>6509</v>
      </c>
      <c r="D597" s="1" t="s">
        <v>178</v>
      </c>
      <c r="E597">
        <v>50</v>
      </c>
      <c r="F597" s="1" t="s">
        <v>179</v>
      </c>
      <c r="G597" s="1" t="s">
        <v>180</v>
      </c>
      <c r="H597" s="1" t="s">
        <v>103</v>
      </c>
      <c r="I597" s="1" t="s">
        <v>181</v>
      </c>
      <c r="J597" s="1" t="s">
        <v>182</v>
      </c>
      <c r="K597" t="s">
        <v>183</v>
      </c>
      <c r="L597" t="s">
        <v>184</v>
      </c>
      <c r="M597" s="1" t="s">
        <v>185</v>
      </c>
      <c r="N597">
        <v>9700</v>
      </c>
      <c r="O597">
        <v>19400</v>
      </c>
      <c r="P597">
        <v>13300</v>
      </c>
      <c r="Q597">
        <v>23300</v>
      </c>
      <c r="R597">
        <v>34600</v>
      </c>
      <c r="S597">
        <v>46000</v>
      </c>
      <c r="T597">
        <v>50000</v>
      </c>
      <c r="U597">
        <v>0</v>
      </c>
      <c r="V597">
        <v>0</v>
      </c>
      <c r="W597">
        <v>0</v>
      </c>
      <c r="X597">
        <v>0</v>
      </c>
      <c r="Y597">
        <v>3.6330427570000001</v>
      </c>
      <c r="Z597">
        <v>-73.706400110000004</v>
      </c>
      <c r="AA597" s="1" t="s">
        <v>51</v>
      </c>
      <c r="AB597">
        <v>1168054300</v>
      </c>
      <c r="AC597" t="str">
        <f>MID(TablaPivotFinal[[#This Row],[Fecha]],1,4)</f>
        <v>2017</v>
      </c>
      <c r="AD597" t="str">
        <f>MID(TablaPivotFinal[[#This Row],[Fecha]],5,3)</f>
        <v>Mar</v>
      </c>
      <c r="AE597" s="1">
        <v>1168054300</v>
      </c>
      <c r="AF597" s="1">
        <v>3356.8709680000002</v>
      </c>
    </row>
    <row r="598" spans="1:32" x14ac:dyDescent="0.3">
      <c r="A598" s="1" t="s">
        <v>186</v>
      </c>
      <c r="B598" s="1" t="s">
        <v>177</v>
      </c>
      <c r="C598">
        <v>6509</v>
      </c>
      <c r="D598" s="1" t="s">
        <v>178</v>
      </c>
      <c r="E598">
        <v>50</v>
      </c>
      <c r="F598" s="1" t="s">
        <v>179</v>
      </c>
      <c r="G598" s="1" t="s">
        <v>180</v>
      </c>
      <c r="H598" s="1" t="s">
        <v>103</v>
      </c>
      <c r="I598" s="1" t="s">
        <v>181</v>
      </c>
      <c r="J598" s="1" t="s">
        <v>182</v>
      </c>
      <c r="K598" t="s">
        <v>183</v>
      </c>
      <c r="L598" t="s">
        <v>184</v>
      </c>
      <c r="M598" s="1" t="s">
        <v>185</v>
      </c>
      <c r="N598">
        <v>9700</v>
      </c>
      <c r="O598">
        <v>19400</v>
      </c>
      <c r="P598">
        <v>13300</v>
      </c>
      <c r="Q598">
        <v>23300</v>
      </c>
      <c r="R598">
        <v>34600</v>
      </c>
      <c r="S598">
        <v>46000</v>
      </c>
      <c r="T598">
        <v>50000</v>
      </c>
      <c r="U598">
        <v>0</v>
      </c>
      <c r="V598">
        <v>0</v>
      </c>
      <c r="W598">
        <v>0</v>
      </c>
      <c r="X598">
        <v>0</v>
      </c>
      <c r="Y598">
        <v>3.6330427570000001</v>
      </c>
      <c r="Z598">
        <v>-73.706400110000004</v>
      </c>
      <c r="AA598" s="1" t="s">
        <v>53</v>
      </c>
      <c r="AB598">
        <v>1103495950</v>
      </c>
      <c r="AC598" t="str">
        <f>MID(TablaPivotFinal[[#This Row],[Fecha]],1,4)</f>
        <v>2017</v>
      </c>
      <c r="AD598" t="str">
        <f>MID(TablaPivotFinal[[#This Row],[Fecha]],5,3)</f>
        <v>May</v>
      </c>
      <c r="AE598" s="1">
        <v>1103495950</v>
      </c>
      <c r="AF598" s="1">
        <v>3229.6129030000002</v>
      </c>
    </row>
    <row r="599" spans="1:32" x14ac:dyDescent="0.3">
      <c r="A599" s="1" t="s">
        <v>186</v>
      </c>
      <c r="B599" s="1" t="s">
        <v>177</v>
      </c>
      <c r="C599">
        <v>6509</v>
      </c>
      <c r="D599" s="1" t="s">
        <v>178</v>
      </c>
      <c r="E599">
        <v>50</v>
      </c>
      <c r="F599" s="1" t="s">
        <v>179</v>
      </c>
      <c r="G599" s="1" t="s">
        <v>180</v>
      </c>
      <c r="H599" s="1" t="s">
        <v>103</v>
      </c>
      <c r="I599" s="1" t="s">
        <v>181</v>
      </c>
      <c r="J599" s="1" t="s">
        <v>182</v>
      </c>
      <c r="K599" t="s">
        <v>183</v>
      </c>
      <c r="L599" t="s">
        <v>184</v>
      </c>
      <c r="M599" s="1" t="s">
        <v>185</v>
      </c>
      <c r="N599">
        <v>9700</v>
      </c>
      <c r="O599">
        <v>19400</v>
      </c>
      <c r="P599">
        <v>13300</v>
      </c>
      <c r="Q599">
        <v>23300</v>
      </c>
      <c r="R599">
        <v>34600</v>
      </c>
      <c r="S599">
        <v>46000</v>
      </c>
      <c r="T599">
        <v>50000</v>
      </c>
      <c r="U599">
        <v>0</v>
      </c>
      <c r="V599">
        <v>0</v>
      </c>
      <c r="W599">
        <v>0</v>
      </c>
      <c r="X599">
        <v>0</v>
      </c>
      <c r="Y599">
        <v>3.6330427570000001</v>
      </c>
      <c r="Z599">
        <v>-73.706400110000004</v>
      </c>
      <c r="AA599" s="1" t="s">
        <v>55</v>
      </c>
      <c r="AB599">
        <v>1165313050</v>
      </c>
      <c r="AC599" t="str">
        <f>MID(TablaPivotFinal[[#This Row],[Fecha]],1,4)</f>
        <v>2017</v>
      </c>
      <c r="AD599" t="str">
        <f>MID(TablaPivotFinal[[#This Row],[Fecha]],5,3)</f>
        <v>Nov</v>
      </c>
      <c r="AE599" s="1">
        <v>1165313050</v>
      </c>
      <c r="AF599" s="1">
        <v>3535.666667</v>
      </c>
    </row>
    <row r="600" spans="1:32" x14ac:dyDescent="0.3">
      <c r="A600" s="1" t="s">
        <v>186</v>
      </c>
      <c r="B600" s="1" t="s">
        <v>177</v>
      </c>
      <c r="C600">
        <v>6509</v>
      </c>
      <c r="D600" s="1" t="s">
        <v>178</v>
      </c>
      <c r="E600">
        <v>50</v>
      </c>
      <c r="F600" s="1" t="s">
        <v>179</v>
      </c>
      <c r="G600" s="1" t="s">
        <v>180</v>
      </c>
      <c r="H600" s="1" t="s">
        <v>103</v>
      </c>
      <c r="I600" s="1" t="s">
        <v>181</v>
      </c>
      <c r="J600" s="1" t="s">
        <v>182</v>
      </c>
      <c r="K600" t="s">
        <v>183</v>
      </c>
      <c r="L600" t="s">
        <v>184</v>
      </c>
      <c r="M600" s="1" t="s">
        <v>185</v>
      </c>
      <c r="N600">
        <v>9700</v>
      </c>
      <c r="O600">
        <v>19400</v>
      </c>
      <c r="P600">
        <v>13300</v>
      </c>
      <c r="Q600">
        <v>23300</v>
      </c>
      <c r="R600">
        <v>34600</v>
      </c>
      <c r="S600">
        <v>46000</v>
      </c>
      <c r="T600">
        <v>50000</v>
      </c>
      <c r="U600">
        <v>0</v>
      </c>
      <c r="V600">
        <v>0</v>
      </c>
      <c r="W600">
        <v>0</v>
      </c>
      <c r="X600">
        <v>0</v>
      </c>
      <c r="Y600">
        <v>3.6330427570000001</v>
      </c>
      <c r="Z600">
        <v>-73.706400110000004</v>
      </c>
      <c r="AA600" s="1" t="s">
        <v>57</v>
      </c>
      <c r="AB600">
        <v>1169567100</v>
      </c>
      <c r="AC600" t="str">
        <f>MID(TablaPivotFinal[[#This Row],[Fecha]],1,4)</f>
        <v>2017</v>
      </c>
      <c r="AD600" t="str">
        <f>MID(TablaPivotFinal[[#This Row],[Fecha]],5,3)</f>
        <v>Oct</v>
      </c>
      <c r="AE600" s="1">
        <v>1169567100</v>
      </c>
      <c r="AF600" s="1">
        <v>3447.3548390000001</v>
      </c>
    </row>
    <row r="601" spans="1:32" x14ac:dyDescent="0.3">
      <c r="A601" s="1" t="s">
        <v>186</v>
      </c>
      <c r="B601" s="1" t="s">
        <v>177</v>
      </c>
      <c r="C601">
        <v>6509</v>
      </c>
      <c r="D601" s="1" t="s">
        <v>178</v>
      </c>
      <c r="E601">
        <v>50</v>
      </c>
      <c r="F601" s="1" t="s">
        <v>179</v>
      </c>
      <c r="G601" s="1" t="s">
        <v>180</v>
      </c>
      <c r="H601" s="1" t="s">
        <v>103</v>
      </c>
      <c r="I601" s="1" t="s">
        <v>181</v>
      </c>
      <c r="J601" s="1" t="s">
        <v>182</v>
      </c>
      <c r="K601" t="s">
        <v>183</v>
      </c>
      <c r="L601" t="s">
        <v>184</v>
      </c>
      <c r="M601" s="1" t="s">
        <v>185</v>
      </c>
      <c r="N601">
        <v>9700</v>
      </c>
      <c r="O601">
        <v>19400</v>
      </c>
      <c r="P601">
        <v>13300</v>
      </c>
      <c r="Q601">
        <v>23300</v>
      </c>
      <c r="R601">
        <v>34600</v>
      </c>
      <c r="S601">
        <v>46000</v>
      </c>
      <c r="T601">
        <v>50000</v>
      </c>
      <c r="U601">
        <v>0</v>
      </c>
      <c r="V601">
        <v>0</v>
      </c>
      <c r="W601">
        <v>0</v>
      </c>
      <c r="X601">
        <v>0</v>
      </c>
      <c r="Y601">
        <v>3.6330427570000001</v>
      </c>
      <c r="Z601">
        <v>-73.706400110000004</v>
      </c>
      <c r="AA601" s="1" t="s">
        <v>59</v>
      </c>
      <c r="AB601">
        <v>1123515500</v>
      </c>
      <c r="AC601" t="str">
        <f>MID(TablaPivotFinal[[#This Row],[Fecha]],1,4)</f>
        <v>2017</v>
      </c>
      <c r="AD601" t="str">
        <f>MID(TablaPivotFinal[[#This Row],[Fecha]],5,3)</f>
        <v>Sep</v>
      </c>
      <c r="AE601" s="1">
        <v>1123515500</v>
      </c>
      <c r="AF601" s="1">
        <v>3297.6333330000002</v>
      </c>
    </row>
    <row r="602" spans="1:32" x14ac:dyDescent="0.3">
      <c r="A602" s="1" t="s">
        <v>186</v>
      </c>
      <c r="B602" s="1" t="s">
        <v>177</v>
      </c>
      <c r="C602">
        <v>6509</v>
      </c>
      <c r="D602" s="1" t="s">
        <v>178</v>
      </c>
      <c r="E602">
        <v>50</v>
      </c>
      <c r="F602" s="1" t="s">
        <v>179</v>
      </c>
      <c r="G602" s="1" t="s">
        <v>180</v>
      </c>
      <c r="H602" s="1" t="s">
        <v>103</v>
      </c>
      <c r="I602" s="1" t="s">
        <v>181</v>
      </c>
      <c r="J602" s="1" t="s">
        <v>182</v>
      </c>
      <c r="K602" t="s">
        <v>183</v>
      </c>
      <c r="L602" t="s">
        <v>184</v>
      </c>
      <c r="M602" s="1" t="s">
        <v>185</v>
      </c>
      <c r="N602">
        <v>9700</v>
      </c>
      <c r="O602">
        <v>19400</v>
      </c>
      <c r="P602">
        <v>13300</v>
      </c>
      <c r="Q602">
        <v>23300</v>
      </c>
      <c r="R602">
        <v>34600</v>
      </c>
      <c r="S602">
        <v>46000</v>
      </c>
      <c r="T602">
        <v>50000</v>
      </c>
      <c r="U602">
        <v>0</v>
      </c>
      <c r="V602">
        <v>0</v>
      </c>
      <c r="W602">
        <v>0</v>
      </c>
      <c r="X602">
        <v>0</v>
      </c>
      <c r="Y602">
        <v>3.6330427570000001</v>
      </c>
      <c r="Z602">
        <v>-73.706400110000004</v>
      </c>
      <c r="AA602" s="1" t="s">
        <v>61</v>
      </c>
      <c r="AB602">
        <v>1109479700</v>
      </c>
      <c r="AC602" t="str">
        <f>MID(TablaPivotFinal[[#This Row],[Fecha]],1,4)</f>
        <v>2018</v>
      </c>
      <c r="AD602" t="str">
        <f>MID(TablaPivotFinal[[#This Row],[Fecha]],5,3)</f>
        <v>Abr</v>
      </c>
      <c r="AE602" s="1">
        <v>1109479700</v>
      </c>
      <c r="AF602" s="1">
        <v>97267</v>
      </c>
    </row>
    <row r="603" spans="1:32" x14ac:dyDescent="0.3">
      <c r="A603" s="1" t="s">
        <v>186</v>
      </c>
      <c r="B603" s="1" t="s">
        <v>177</v>
      </c>
      <c r="C603">
        <v>6509</v>
      </c>
      <c r="D603" s="1" t="s">
        <v>178</v>
      </c>
      <c r="E603">
        <v>50</v>
      </c>
      <c r="F603" s="1" t="s">
        <v>179</v>
      </c>
      <c r="G603" s="1" t="s">
        <v>180</v>
      </c>
      <c r="H603" s="1" t="s">
        <v>103</v>
      </c>
      <c r="I603" s="1" t="s">
        <v>181</v>
      </c>
      <c r="J603" s="1" t="s">
        <v>182</v>
      </c>
      <c r="K603" t="s">
        <v>183</v>
      </c>
      <c r="L603" t="s">
        <v>184</v>
      </c>
      <c r="M603" s="1" t="s">
        <v>185</v>
      </c>
      <c r="N603">
        <v>9700</v>
      </c>
      <c r="O603">
        <v>19400</v>
      </c>
      <c r="P603">
        <v>13300</v>
      </c>
      <c r="Q603">
        <v>23300</v>
      </c>
      <c r="R603">
        <v>34600</v>
      </c>
      <c r="S603">
        <v>46000</v>
      </c>
      <c r="T603">
        <v>50000</v>
      </c>
      <c r="U603">
        <v>0</v>
      </c>
      <c r="V603">
        <v>0</v>
      </c>
      <c r="W603">
        <v>0</v>
      </c>
      <c r="X603">
        <v>0</v>
      </c>
      <c r="Y603">
        <v>3.6330427570000001</v>
      </c>
      <c r="Z603">
        <v>-73.706400110000004</v>
      </c>
      <c r="AA603" s="1" t="s">
        <v>63</v>
      </c>
      <c r="AB603">
        <v>1164322650</v>
      </c>
      <c r="AC603" t="str">
        <f>MID(TablaPivotFinal[[#This Row],[Fecha]],1,4)</f>
        <v>2018</v>
      </c>
      <c r="AD603" t="str">
        <f>MID(TablaPivotFinal[[#This Row],[Fecha]],5,3)</f>
        <v>Ago</v>
      </c>
      <c r="AE603" s="1">
        <v>1164322650</v>
      </c>
      <c r="AF603" s="1">
        <v>99967</v>
      </c>
    </row>
    <row r="604" spans="1:32" x14ac:dyDescent="0.3">
      <c r="A604" s="1" t="s">
        <v>186</v>
      </c>
      <c r="B604" s="1" t="s">
        <v>177</v>
      </c>
      <c r="C604">
        <v>6509</v>
      </c>
      <c r="D604" s="1" t="s">
        <v>178</v>
      </c>
      <c r="E604">
        <v>50</v>
      </c>
      <c r="F604" s="1" t="s">
        <v>179</v>
      </c>
      <c r="G604" s="1" t="s">
        <v>180</v>
      </c>
      <c r="H604" s="1" t="s">
        <v>103</v>
      </c>
      <c r="I604" s="1" t="s">
        <v>181</v>
      </c>
      <c r="J604" s="1" t="s">
        <v>182</v>
      </c>
      <c r="K604" t="s">
        <v>183</v>
      </c>
      <c r="L604" t="s">
        <v>184</v>
      </c>
      <c r="M604" s="1" t="s">
        <v>185</v>
      </c>
      <c r="N604">
        <v>9700</v>
      </c>
      <c r="O604">
        <v>19400</v>
      </c>
      <c r="P604">
        <v>13300</v>
      </c>
      <c r="Q604">
        <v>23300</v>
      </c>
      <c r="R604">
        <v>34600</v>
      </c>
      <c r="S604">
        <v>46000</v>
      </c>
      <c r="T604">
        <v>50000</v>
      </c>
      <c r="U604">
        <v>0</v>
      </c>
      <c r="V604">
        <v>0</v>
      </c>
      <c r="W604">
        <v>0</v>
      </c>
      <c r="X604">
        <v>0</v>
      </c>
      <c r="Y604">
        <v>3.6330427570000001</v>
      </c>
      <c r="Z604">
        <v>-73.706400110000004</v>
      </c>
      <c r="AA604" s="1" t="s">
        <v>65</v>
      </c>
      <c r="AB604">
        <v>1324435850</v>
      </c>
      <c r="AC604" t="str">
        <f>MID(TablaPivotFinal[[#This Row],[Fecha]],1,4)</f>
        <v>2018</v>
      </c>
      <c r="AD604" t="str">
        <f>MID(TablaPivotFinal[[#This Row],[Fecha]],5,3)</f>
        <v>Dic</v>
      </c>
      <c r="AE604" s="1">
        <v>1324435850</v>
      </c>
      <c r="AF604" s="1">
        <v>119374</v>
      </c>
    </row>
    <row r="605" spans="1:32" x14ac:dyDescent="0.3">
      <c r="A605" s="1" t="s">
        <v>186</v>
      </c>
      <c r="B605" s="1" t="s">
        <v>177</v>
      </c>
      <c r="C605">
        <v>6509</v>
      </c>
      <c r="D605" s="1" t="s">
        <v>178</v>
      </c>
      <c r="E605">
        <v>50</v>
      </c>
      <c r="F605" s="1" t="s">
        <v>179</v>
      </c>
      <c r="G605" s="1" t="s">
        <v>180</v>
      </c>
      <c r="H605" s="1" t="s">
        <v>103</v>
      </c>
      <c r="I605" s="1" t="s">
        <v>181</v>
      </c>
      <c r="J605" s="1" t="s">
        <v>182</v>
      </c>
      <c r="K605" t="s">
        <v>183</v>
      </c>
      <c r="L605" t="s">
        <v>184</v>
      </c>
      <c r="M605" s="1" t="s">
        <v>185</v>
      </c>
      <c r="N605">
        <v>9700</v>
      </c>
      <c r="O605">
        <v>19400</v>
      </c>
      <c r="P605">
        <v>13300</v>
      </c>
      <c r="Q605">
        <v>23300</v>
      </c>
      <c r="R605">
        <v>34600</v>
      </c>
      <c r="S605">
        <v>46000</v>
      </c>
      <c r="T605">
        <v>50000</v>
      </c>
      <c r="U605">
        <v>0</v>
      </c>
      <c r="V605">
        <v>0</v>
      </c>
      <c r="W605">
        <v>0</v>
      </c>
      <c r="X605">
        <v>0</v>
      </c>
      <c r="Y605">
        <v>3.6330427570000001</v>
      </c>
      <c r="Z605">
        <v>-73.706400110000004</v>
      </c>
      <c r="AA605" s="1" t="s">
        <v>67</v>
      </c>
      <c r="AB605">
        <v>1402580750</v>
      </c>
      <c r="AC605" t="str">
        <f>MID(TablaPivotFinal[[#This Row],[Fecha]],1,4)</f>
        <v>2018</v>
      </c>
      <c r="AD605" t="str">
        <f>MID(TablaPivotFinal[[#This Row],[Fecha]],5,3)</f>
        <v>Ene</v>
      </c>
      <c r="AE605" s="1">
        <v>1402580750</v>
      </c>
      <c r="AF605" s="1">
        <v>128739</v>
      </c>
    </row>
    <row r="606" spans="1:32" x14ac:dyDescent="0.3">
      <c r="A606" s="1" t="s">
        <v>186</v>
      </c>
      <c r="B606" s="1" t="s">
        <v>177</v>
      </c>
      <c r="C606">
        <v>6509</v>
      </c>
      <c r="D606" s="1" t="s">
        <v>178</v>
      </c>
      <c r="E606">
        <v>50</v>
      </c>
      <c r="F606" s="1" t="s">
        <v>179</v>
      </c>
      <c r="G606" s="1" t="s">
        <v>180</v>
      </c>
      <c r="H606" s="1" t="s">
        <v>103</v>
      </c>
      <c r="I606" s="1" t="s">
        <v>181</v>
      </c>
      <c r="J606" s="1" t="s">
        <v>182</v>
      </c>
      <c r="K606" t="s">
        <v>183</v>
      </c>
      <c r="L606" t="s">
        <v>184</v>
      </c>
      <c r="M606" s="1" t="s">
        <v>185</v>
      </c>
      <c r="N606">
        <v>9700</v>
      </c>
      <c r="O606">
        <v>19400</v>
      </c>
      <c r="P606">
        <v>13300</v>
      </c>
      <c r="Q606">
        <v>23300</v>
      </c>
      <c r="R606">
        <v>34600</v>
      </c>
      <c r="S606">
        <v>46000</v>
      </c>
      <c r="T606">
        <v>50000</v>
      </c>
      <c r="U606">
        <v>0</v>
      </c>
      <c r="V606">
        <v>0</v>
      </c>
      <c r="W606">
        <v>0</v>
      </c>
      <c r="X606">
        <v>0</v>
      </c>
      <c r="Y606">
        <v>3.6330427570000001</v>
      </c>
      <c r="Z606">
        <v>-73.706400110000004</v>
      </c>
      <c r="AA606" s="1" t="s">
        <v>69</v>
      </c>
      <c r="AB606">
        <v>1043677350</v>
      </c>
      <c r="AC606" t="str">
        <f>MID(TablaPivotFinal[[#This Row],[Fecha]],1,4)</f>
        <v>2018</v>
      </c>
      <c r="AD606" t="str">
        <f>MID(TablaPivotFinal[[#This Row],[Fecha]],5,3)</f>
        <v>Feb</v>
      </c>
      <c r="AE606" s="1">
        <v>1043677350</v>
      </c>
      <c r="AF606" s="1">
        <v>89700</v>
      </c>
    </row>
    <row r="607" spans="1:32" x14ac:dyDescent="0.3">
      <c r="A607" s="1" t="s">
        <v>186</v>
      </c>
      <c r="B607" s="1" t="s">
        <v>177</v>
      </c>
      <c r="C607">
        <v>6509</v>
      </c>
      <c r="D607" s="1" t="s">
        <v>178</v>
      </c>
      <c r="E607">
        <v>50</v>
      </c>
      <c r="F607" s="1" t="s">
        <v>179</v>
      </c>
      <c r="G607" s="1" t="s">
        <v>180</v>
      </c>
      <c r="H607" s="1" t="s">
        <v>103</v>
      </c>
      <c r="I607" s="1" t="s">
        <v>181</v>
      </c>
      <c r="J607" s="1" t="s">
        <v>182</v>
      </c>
      <c r="K607" t="s">
        <v>183</v>
      </c>
      <c r="L607" t="s">
        <v>184</v>
      </c>
      <c r="M607" s="1" t="s">
        <v>185</v>
      </c>
      <c r="N607">
        <v>9700</v>
      </c>
      <c r="O607">
        <v>19400</v>
      </c>
      <c r="P607">
        <v>13300</v>
      </c>
      <c r="Q607">
        <v>23300</v>
      </c>
      <c r="R607">
        <v>34600</v>
      </c>
      <c r="S607">
        <v>46000</v>
      </c>
      <c r="T607">
        <v>50000</v>
      </c>
      <c r="U607">
        <v>0</v>
      </c>
      <c r="V607">
        <v>0</v>
      </c>
      <c r="W607">
        <v>0</v>
      </c>
      <c r="X607">
        <v>0</v>
      </c>
      <c r="Y607">
        <v>3.6330427570000001</v>
      </c>
      <c r="Z607">
        <v>-73.706400110000004</v>
      </c>
      <c r="AA607" s="1" t="s">
        <v>71</v>
      </c>
      <c r="AB607">
        <v>1187380700</v>
      </c>
      <c r="AC607" t="str">
        <f>MID(TablaPivotFinal[[#This Row],[Fecha]],1,4)</f>
        <v>2018</v>
      </c>
      <c r="AD607" t="str">
        <f>MID(TablaPivotFinal[[#This Row],[Fecha]],5,3)</f>
        <v>Jul</v>
      </c>
      <c r="AE607" s="1">
        <v>1187380700</v>
      </c>
      <c r="AF607" s="1">
        <v>102794</v>
      </c>
    </row>
    <row r="608" spans="1:32" x14ac:dyDescent="0.3">
      <c r="A608" s="1" t="s">
        <v>186</v>
      </c>
      <c r="B608" s="1" t="s">
        <v>177</v>
      </c>
      <c r="C608">
        <v>6509</v>
      </c>
      <c r="D608" s="1" t="s">
        <v>178</v>
      </c>
      <c r="E608">
        <v>50</v>
      </c>
      <c r="F608" s="1" t="s">
        <v>179</v>
      </c>
      <c r="G608" s="1" t="s">
        <v>180</v>
      </c>
      <c r="H608" s="1" t="s">
        <v>103</v>
      </c>
      <c r="I608" s="1" t="s">
        <v>181</v>
      </c>
      <c r="J608" s="1" t="s">
        <v>182</v>
      </c>
      <c r="K608" t="s">
        <v>183</v>
      </c>
      <c r="L608" t="s">
        <v>184</v>
      </c>
      <c r="M608" s="1" t="s">
        <v>185</v>
      </c>
      <c r="N608">
        <v>9700</v>
      </c>
      <c r="O608">
        <v>19400</v>
      </c>
      <c r="P608">
        <v>13300</v>
      </c>
      <c r="Q608">
        <v>23300</v>
      </c>
      <c r="R608">
        <v>34600</v>
      </c>
      <c r="S608">
        <v>46000</v>
      </c>
      <c r="T608">
        <v>50000</v>
      </c>
      <c r="U608">
        <v>0</v>
      </c>
      <c r="V608">
        <v>0</v>
      </c>
      <c r="W608">
        <v>0</v>
      </c>
      <c r="X608">
        <v>0</v>
      </c>
      <c r="Y608">
        <v>3.6330427570000001</v>
      </c>
      <c r="Z608">
        <v>-73.706400110000004</v>
      </c>
      <c r="AA608" s="1" t="s">
        <v>73</v>
      </c>
      <c r="AB608">
        <v>1082694800</v>
      </c>
      <c r="AC608" t="str">
        <f>MID(TablaPivotFinal[[#This Row],[Fecha]],1,4)</f>
        <v>2018</v>
      </c>
      <c r="AD608" t="str">
        <f>MID(TablaPivotFinal[[#This Row],[Fecha]],5,3)</f>
        <v>Jun</v>
      </c>
      <c r="AE608" s="1">
        <v>1082694800</v>
      </c>
      <c r="AF608" s="1">
        <v>95827</v>
      </c>
    </row>
    <row r="609" spans="1:32" x14ac:dyDescent="0.3">
      <c r="A609" s="1" t="s">
        <v>186</v>
      </c>
      <c r="B609" s="1" t="s">
        <v>177</v>
      </c>
      <c r="C609">
        <v>6509</v>
      </c>
      <c r="D609" s="1" t="s">
        <v>178</v>
      </c>
      <c r="E609">
        <v>50</v>
      </c>
      <c r="F609" s="1" t="s">
        <v>179</v>
      </c>
      <c r="G609" s="1" t="s">
        <v>180</v>
      </c>
      <c r="H609" s="1" t="s">
        <v>103</v>
      </c>
      <c r="I609" s="1" t="s">
        <v>181</v>
      </c>
      <c r="J609" s="1" t="s">
        <v>182</v>
      </c>
      <c r="K609" t="s">
        <v>183</v>
      </c>
      <c r="L609" t="s">
        <v>184</v>
      </c>
      <c r="M609" s="1" t="s">
        <v>185</v>
      </c>
      <c r="N609">
        <v>9700</v>
      </c>
      <c r="O609">
        <v>19400</v>
      </c>
      <c r="P609">
        <v>13300</v>
      </c>
      <c r="Q609">
        <v>23300</v>
      </c>
      <c r="R609">
        <v>34600</v>
      </c>
      <c r="S609">
        <v>46000</v>
      </c>
      <c r="T609">
        <v>50000</v>
      </c>
      <c r="U609">
        <v>0</v>
      </c>
      <c r="V609">
        <v>0</v>
      </c>
      <c r="W609">
        <v>0</v>
      </c>
      <c r="X609">
        <v>0</v>
      </c>
      <c r="Y609">
        <v>3.6330427570000001</v>
      </c>
      <c r="Z609">
        <v>-73.706400110000004</v>
      </c>
      <c r="AA609" s="1" t="s">
        <v>75</v>
      </c>
      <c r="AB609">
        <v>1193923050</v>
      </c>
      <c r="AC609" t="str">
        <f>MID(TablaPivotFinal[[#This Row],[Fecha]],1,4)</f>
        <v>2018</v>
      </c>
      <c r="AD609" t="str">
        <f>MID(TablaPivotFinal[[#This Row],[Fecha]],5,3)</f>
        <v>Mar</v>
      </c>
      <c r="AE609" s="1">
        <v>1193923050</v>
      </c>
      <c r="AF609" s="1">
        <v>106323</v>
      </c>
    </row>
    <row r="610" spans="1:32" x14ac:dyDescent="0.3">
      <c r="A610" s="1" t="s">
        <v>186</v>
      </c>
      <c r="B610" s="1" t="s">
        <v>177</v>
      </c>
      <c r="C610">
        <v>6509</v>
      </c>
      <c r="D610" s="1" t="s">
        <v>178</v>
      </c>
      <c r="E610">
        <v>50</v>
      </c>
      <c r="F610" s="1" t="s">
        <v>179</v>
      </c>
      <c r="G610" s="1" t="s">
        <v>180</v>
      </c>
      <c r="H610" s="1" t="s">
        <v>103</v>
      </c>
      <c r="I610" s="1" t="s">
        <v>181</v>
      </c>
      <c r="J610" s="1" t="s">
        <v>182</v>
      </c>
      <c r="K610" t="s">
        <v>183</v>
      </c>
      <c r="L610" t="s">
        <v>184</v>
      </c>
      <c r="M610" s="1" t="s">
        <v>185</v>
      </c>
      <c r="N610">
        <v>9700</v>
      </c>
      <c r="O610">
        <v>19400</v>
      </c>
      <c r="P610">
        <v>13300</v>
      </c>
      <c r="Q610">
        <v>23300</v>
      </c>
      <c r="R610">
        <v>34600</v>
      </c>
      <c r="S610">
        <v>46000</v>
      </c>
      <c r="T610">
        <v>50000</v>
      </c>
      <c r="U610">
        <v>0</v>
      </c>
      <c r="V610">
        <v>0</v>
      </c>
      <c r="W610">
        <v>0</v>
      </c>
      <c r="X610">
        <v>0</v>
      </c>
      <c r="Y610">
        <v>3.6330427570000001</v>
      </c>
      <c r="Z610">
        <v>-73.706400110000004</v>
      </c>
      <c r="AA610" s="1" t="s">
        <v>77</v>
      </c>
      <c r="AB610">
        <v>1090089250</v>
      </c>
      <c r="AC610" t="str">
        <f>MID(TablaPivotFinal[[#This Row],[Fecha]],1,4)</f>
        <v>2018</v>
      </c>
      <c r="AD610" t="str">
        <f>MID(TablaPivotFinal[[#This Row],[Fecha]],5,3)</f>
        <v>May</v>
      </c>
      <c r="AE610" s="1">
        <v>1090089250</v>
      </c>
      <c r="AF610" s="1">
        <v>95708</v>
      </c>
    </row>
    <row r="611" spans="1:32" x14ac:dyDescent="0.3">
      <c r="A611" s="1" t="s">
        <v>186</v>
      </c>
      <c r="B611" s="1" t="s">
        <v>177</v>
      </c>
      <c r="C611">
        <v>6509</v>
      </c>
      <c r="D611" s="1" t="s">
        <v>178</v>
      </c>
      <c r="E611">
        <v>50</v>
      </c>
      <c r="F611" s="1" t="s">
        <v>179</v>
      </c>
      <c r="G611" s="1" t="s">
        <v>180</v>
      </c>
      <c r="H611" s="1" t="s">
        <v>103</v>
      </c>
      <c r="I611" s="1" t="s">
        <v>181</v>
      </c>
      <c r="J611" s="1" t="s">
        <v>182</v>
      </c>
      <c r="K611" t="s">
        <v>183</v>
      </c>
      <c r="L611" t="s">
        <v>184</v>
      </c>
      <c r="M611" s="1" t="s">
        <v>185</v>
      </c>
      <c r="N611">
        <v>9700</v>
      </c>
      <c r="O611">
        <v>19400</v>
      </c>
      <c r="P611">
        <v>13300</v>
      </c>
      <c r="Q611">
        <v>23300</v>
      </c>
      <c r="R611">
        <v>34600</v>
      </c>
      <c r="S611">
        <v>46000</v>
      </c>
      <c r="T611">
        <v>50000</v>
      </c>
      <c r="U611">
        <v>0</v>
      </c>
      <c r="V611">
        <v>0</v>
      </c>
      <c r="W611">
        <v>0</v>
      </c>
      <c r="X611">
        <v>0</v>
      </c>
      <c r="Y611">
        <v>3.6330427570000001</v>
      </c>
      <c r="Z611">
        <v>-73.706400110000004</v>
      </c>
      <c r="AA611" s="1" t="s">
        <v>79</v>
      </c>
      <c r="AB611">
        <v>1144437600</v>
      </c>
      <c r="AC611" t="str">
        <f>MID(TablaPivotFinal[[#This Row],[Fecha]],1,4)</f>
        <v>2018</v>
      </c>
      <c r="AD611" t="str">
        <f>MID(TablaPivotFinal[[#This Row],[Fecha]],5,3)</f>
        <v>Nov</v>
      </c>
      <c r="AE611" s="1">
        <v>1144437600</v>
      </c>
      <c r="AF611" s="1">
        <v>100835</v>
      </c>
    </row>
    <row r="612" spans="1:32" x14ac:dyDescent="0.3">
      <c r="A612" s="1" t="s">
        <v>186</v>
      </c>
      <c r="B612" s="1" t="s">
        <v>177</v>
      </c>
      <c r="C612">
        <v>6509</v>
      </c>
      <c r="D612" s="1" t="s">
        <v>178</v>
      </c>
      <c r="E612">
        <v>50</v>
      </c>
      <c r="F612" s="1" t="s">
        <v>179</v>
      </c>
      <c r="G612" s="1" t="s">
        <v>180</v>
      </c>
      <c r="H612" s="1" t="s">
        <v>103</v>
      </c>
      <c r="I612" s="1" t="s">
        <v>181</v>
      </c>
      <c r="J612" s="1" t="s">
        <v>182</v>
      </c>
      <c r="K612" t="s">
        <v>183</v>
      </c>
      <c r="L612" t="s">
        <v>184</v>
      </c>
      <c r="M612" s="1" t="s">
        <v>185</v>
      </c>
      <c r="N612">
        <v>9700</v>
      </c>
      <c r="O612">
        <v>19400</v>
      </c>
      <c r="P612">
        <v>13300</v>
      </c>
      <c r="Q612">
        <v>23300</v>
      </c>
      <c r="R612">
        <v>34600</v>
      </c>
      <c r="S612">
        <v>46000</v>
      </c>
      <c r="T612">
        <v>50000</v>
      </c>
      <c r="U612">
        <v>0</v>
      </c>
      <c r="V612">
        <v>0</v>
      </c>
      <c r="W612">
        <v>0</v>
      </c>
      <c r="X612">
        <v>0</v>
      </c>
      <c r="Y612">
        <v>3.6330427570000001</v>
      </c>
      <c r="Z612">
        <v>-73.706400110000004</v>
      </c>
      <c r="AA612" s="1" t="s">
        <v>81</v>
      </c>
      <c r="AB612">
        <v>1168892600</v>
      </c>
      <c r="AC612" t="str">
        <f>MID(TablaPivotFinal[[#This Row],[Fecha]],1,4)</f>
        <v>2018</v>
      </c>
      <c r="AD612" t="str">
        <f>MID(TablaPivotFinal[[#This Row],[Fecha]],5,3)</f>
        <v>Oct</v>
      </c>
      <c r="AE612" s="1">
        <v>1168892600</v>
      </c>
      <c r="AF612" s="1">
        <v>102903</v>
      </c>
    </row>
    <row r="613" spans="1:32" x14ac:dyDescent="0.3">
      <c r="A613" s="1" t="s">
        <v>186</v>
      </c>
      <c r="B613" s="1" t="s">
        <v>177</v>
      </c>
      <c r="C613">
        <v>6509</v>
      </c>
      <c r="D613" s="1" t="s">
        <v>178</v>
      </c>
      <c r="E613">
        <v>50</v>
      </c>
      <c r="F613" s="1" t="s">
        <v>179</v>
      </c>
      <c r="G613" s="1" t="s">
        <v>180</v>
      </c>
      <c r="H613" s="1" t="s">
        <v>103</v>
      </c>
      <c r="I613" s="1" t="s">
        <v>181</v>
      </c>
      <c r="J613" s="1" t="s">
        <v>182</v>
      </c>
      <c r="K613" t="s">
        <v>183</v>
      </c>
      <c r="L613" t="s">
        <v>184</v>
      </c>
      <c r="M613" s="1" t="s">
        <v>185</v>
      </c>
      <c r="N613">
        <v>9700</v>
      </c>
      <c r="O613">
        <v>19400</v>
      </c>
      <c r="P613">
        <v>13300</v>
      </c>
      <c r="Q613">
        <v>23300</v>
      </c>
      <c r="R613">
        <v>34600</v>
      </c>
      <c r="S613">
        <v>46000</v>
      </c>
      <c r="T613">
        <v>50000</v>
      </c>
      <c r="U613">
        <v>0</v>
      </c>
      <c r="V613">
        <v>0</v>
      </c>
      <c r="W613">
        <v>0</v>
      </c>
      <c r="X613">
        <v>0</v>
      </c>
      <c r="Y613">
        <v>3.6330427570000001</v>
      </c>
      <c r="Z613">
        <v>-73.706400110000004</v>
      </c>
      <c r="AA613" s="1" t="s">
        <v>83</v>
      </c>
      <c r="AB613">
        <v>1115173750</v>
      </c>
      <c r="AC613" t="str">
        <f>MID(TablaPivotFinal[[#This Row],[Fecha]],1,4)</f>
        <v>2018</v>
      </c>
      <c r="AD613" t="str">
        <f>MID(TablaPivotFinal[[#This Row],[Fecha]],5,3)</f>
        <v>Sep</v>
      </c>
      <c r="AE613" s="1">
        <v>1115173750</v>
      </c>
      <c r="AF613" s="1">
        <v>95431</v>
      </c>
    </row>
    <row r="614" spans="1:32" x14ac:dyDescent="0.3">
      <c r="A614" s="1" t="s">
        <v>187</v>
      </c>
      <c r="B614" s="1" t="s">
        <v>111</v>
      </c>
      <c r="C614" t="s">
        <v>188</v>
      </c>
      <c r="D614" s="1" t="s">
        <v>160</v>
      </c>
      <c r="E614">
        <v>76</v>
      </c>
      <c r="F614" s="1" t="s">
        <v>189</v>
      </c>
      <c r="G614" s="1" t="s">
        <v>133</v>
      </c>
      <c r="H614" s="1" t="s">
        <v>111</v>
      </c>
      <c r="I614" s="1" t="s">
        <v>190</v>
      </c>
      <c r="J614" s="1" t="s">
        <v>135</v>
      </c>
      <c r="K614">
        <v>-1</v>
      </c>
      <c r="L614">
        <v>-1</v>
      </c>
      <c r="M614" s="1" t="s">
        <v>191</v>
      </c>
      <c r="N614">
        <v>8600</v>
      </c>
      <c r="O614">
        <v>10300</v>
      </c>
      <c r="P614">
        <v>27800</v>
      </c>
      <c r="Q614">
        <v>36300</v>
      </c>
      <c r="R614">
        <v>41800</v>
      </c>
      <c r="S614">
        <v>0</v>
      </c>
      <c r="T614">
        <v>0</v>
      </c>
      <c r="U614">
        <v>0</v>
      </c>
      <c r="V614">
        <v>0</v>
      </c>
      <c r="W614">
        <v>19800</v>
      </c>
      <c r="X614">
        <v>10000</v>
      </c>
      <c r="Y614">
        <v>3.6438522089999998</v>
      </c>
      <c r="Z614">
        <v>-76.381156439999998</v>
      </c>
      <c r="AA614" s="1" t="s">
        <v>13</v>
      </c>
      <c r="AB614">
        <v>849852300</v>
      </c>
      <c r="AC614" t="str">
        <f>MID(TablaPivotFinal[[#This Row],[Fecha]],1,4)</f>
        <v>2016</v>
      </c>
      <c r="AD614" t="str">
        <f>MID(TablaPivotFinal[[#This Row],[Fecha]],5,3)</f>
        <v>Abr</v>
      </c>
      <c r="AE614" s="1">
        <v>849852300</v>
      </c>
      <c r="AF614" s="1">
        <v>98059</v>
      </c>
    </row>
    <row r="615" spans="1:32" x14ac:dyDescent="0.3">
      <c r="A615" s="1" t="s">
        <v>187</v>
      </c>
      <c r="B615" s="1" t="s">
        <v>111</v>
      </c>
      <c r="C615" t="s">
        <v>188</v>
      </c>
      <c r="D615" s="1" t="s">
        <v>160</v>
      </c>
      <c r="E615">
        <v>76</v>
      </c>
      <c r="F615" s="1" t="s">
        <v>189</v>
      </c>
      <c r="G615" s="1" t="s">
        <v>133</v>
      </c>
      <c r="H615" s="1" t="s">
        <v>111</v>
      </c>
      <c r="I615" s="1" t="s">
        <v>190</v>
      </c>
      <c r="J615" s="1" t="s">
        <v>135</v>
      </c>
      <c r="K615">
        <v>-1</v>
      </c>
      <c r="L615">
        <v>-1</v>
      </c>
      <c r="M615" s="1" t="s">
        <v>191</v>
      </c>
      <c r="N615">
        <v>8600</v>
      </c>
      <c r="O615">
        <v>10300</v>
      </c>
      <c r="P615">
        <v>27800</v>
      </c>
      <c r="Q615">
        <v>36300</v>
      </c>
      <c r="R615">
        <v>41800</v>
      </c>
      <c r="S615">
        <v>0</v>
      </c>
      <c r="T615">
        <v>0</v>
      </c>
      <c r="U615">
        <v>0</v>
      </c>
      <c r="V615">
        <v>0</v>
      </c>
      <c r="W615">
        <v>19800</v>
      </c>
      <c r="X615">
        <v>10000</v>
      </c>
      <c r="Y615">
        <v>3.6438522089999998</v>
      </c>
      <c r="Z615">
        <v>-76.381156439999998</v>
      </c>
      <c r="AA615" s="1" t="s">
        <v>15</v>
      </c>
      <c r="AB615">
        <v>981119000</v>
      </c>
      <c r="AC615" t="str">
        <f>MID(TablaPivotFinal[[#This Row],[Fecha]],1,4)</f>
        <v>2016</v>
      </c>
      <c r="AD615" t="str">
        <f>MID(TablaPivotFinal[[#This Row],[Fecha]],5,3)</f>
        <v>Ago</v>
      </c>
      <c r="AE615" s="1">
        <v>981119000</v>
      </c>
      <c r="AF615" s="1">
        <v>114292</v>
      </c>
    </row>
    <row r="616" spans="1:32" x14ac:dyDescent="0.3">
      <c r="A616" s="1" t="s">
        <v>187</v>
      </c>
      <c r="B616" s="1" t="s">
        <v>111</v>
      </c>
      <c r="C616" t="s">
        <v>188</v>
      </c>
      <c r="D616" s="1" t="s">
        <v>160</v>
      </c>
      <c r="E616">
        <v>76</v>
      </c>
      <c r="F616" s="1" t="s">
        <v>189</v>
      </c>
      <c r="G616" s="1" t="s">
        <v>133</v>
      </c>
      <c r="H616" s="1" t="s">
        <v>111</v>
      </c>
      <c r="I616" s="1" t="s">
        <v>190</v>
      </c>
      <c r="J616" s="1" t="s">
        <v>135</v>
      </c>
      <c r="K616">
        <v>-1</v>
      </c>
      <c r="L616">
        <v>-1</v>
      </c>
      <c r="M616" s="1" t="s">
        <v>191</v>
      </c>
      <c r="N616">
        <v>8600</v>
      </c>
      <c r="O616">
        <v>10300</v>
      </c>
      <c r="P616">
        <v>27800</v>
      </c>
      <c r="Q616">
        <v>36300</v>
      </c>
      <c r="R616">
        <v>41800</v>
      </c>
      <c r="S616">
        <v>0</v>
      </c>
      <c r="T616">
        <v>0</v>
      </c>
      <c r="U616">
        <v>0</v>
      </c>
      <c r="V616">
        <v>0</v>
      </c>
      <c r="W616">
        <v>19800</v>
      </c>
      <c r="X616">
        <v>10000</v>
      </c>
      <c r="Y616">
        <v>3.6438522089999998</v>
      </c>
      <c r="Z616">
        <v>-76.381156439999998</v>
      </c>
      <c r="AA616" s="1" t="s">
        <v>17</v>
      </c>
      <c r="AB616">
        <v>1076772400</v>
      </c>
      <c r="AC616" t="str">
        <f>MID(TablaPivotFinal[[#This Row],[Fecha]],1,4)</f>
        <v>2016</v>
      </c>
      <c r="AD616" t="str">
        <f>MID(TablaPivotFinal[[#This Row],[Fecha]],5,3)</f>
        <v>Dic</v>
      </c>
      <c r="AE616" s="1">
        <v>1076772400</v>
      </c>
      <c r="AF616" s="1">
        <v>128032</v>
      </c>
    </row>
    <row r="617" spans="1:32" x14ac:dyDescent="0.3">
      <c r="A617" s="1" t="s">
        <v>187</v>
      </c>
      <c r="B617" s="1" t="s">
        <v>111</v>
      </c>
      <c r="C617" t="s">
        <v>188</v>
      </c>
      <c r="D617" s="1" t="s">
        <v>160</v>
      </c>
      <c r="E617">
        <v>76</v>
      </c>
      <c r="F617" s="1" t="s">
        <v>189</v>
      </c>
      <c r="G617" s="1" t="s">
        <v>133</v>
      </c>
      <c r="H617" s="1" t="s">
        <v>111</v>
      </c>
      <c r="I617" s="1" t="s">
        <v>190</v>
      </c>
      <c r="J617" s="1" t="s">
        <v>135</v>
      </c>
      <c r="K617">
        <v>-1</v>
      </c>
      <c r="L617">
        <v>-1</v>
      </c>
      <c r="M617" s="1" t="s">
        <v>191</v>
      </c>
      <c r="N617">
        <v>8600</v>
      </c>
      <c r="O617">
        <v>10300</v>
      </c>
      <c r="P617">
        <v>27800</v>
      </c>
      <c r="Q617">
        <v>36300</v>
      </c>
      <c r="R617">
        <v>41800</v>
      </c>
      <c r="S617">
        <v>0</v>
      </c>
      <c r="T617">
        <v>0</v>
      </c>
      <c r="U617">
        <v>0</v>
      </c>
      <c r="V617">
        <v>0</v>
      </c>
      <c r="W617">
        <v>19800</v>
      </c>
      <c r="X617">
        <v>10000</v>
      </c>
      <c r="Y617">
        <v>3.6438522089999998</v>
      </c>
      <c r="Z617">
        <v>-76.381156439999998</v>
      </c>
      <c r="AA617" s="1" t="s">
        <v>19</v>
      </c>
      <c r="AB617">
        <v>974653400</v>
      </c>
      <c r="AC617" t="str">
        <f>MID(TablaPivotFinal[[#This Row],[Fecha]],1,4)</f>
        <v>2016</v>
      </c>
      <c r="AD617" t="str">
        <f>MID(TablaPivotFinal[[#This Row],[Fecha]],5,3)</f>
        <v>Ene</v>
      </c>
      <c r="AE617" s="1">
        <v>974653400</v>
      </c>
      <c r="AF617" s="1">
        <v>118214</v>
      </c>
    </row>
    <row r="618" spans="1:32" x14ac:dyDescent="0.3">
      <c r="A618" s="1" t="s">
        <v>187</v>
      </c>
      <c r="B618" s="1" t="s">
        <v>111</v>
      </c>
      <c r="C618" t="s">
        <v>188</v>
      </c>
      <c r="D618" s="1" t="s">
        <v>160</v>
      </c>
      <c r="E618">
        <v>76</v>
      </c>
      <c r="F618" s="1" t="s">
        <v>189</v>
      </c>
      <c r="G618" s="1" t="s">
        <v>133</v>
      </c>
      <c r="H618" s="1" t="s">
        <v>111</v>
      </c>
      <c r="I618" s="1" t="s">
        <v>190</v>
      </c>
      <c r="J618" s="1" t="s">
        <v>135</v>
      </c>
      <c r="K618">
        <v>-1</v>
      </c>
      <c r="L618">
        <v>-1</v>
      </c>
      <c r="M618" s="1" t="s">
        <v>191</v>
      </c>
      <c r="N618">
        <v>8600</v>
      </c>
      <c r="O618">
        <v>10300</v>
      </c>
      <c r="P618">
        <v>27800</v>
      </c>
      <c r="Q618">
        <v>36300</v>
      </c>
      <c r="R618">
        <v>41800</v>
      </c>
      <c r="S618">
        <v>0</v>
      </c>
      <c r="T618">
        <v>0</v>
      </c>
      <c r="U618">
        <v>0</v>
      </c>
      <c r="V618">
        <v>0</v>
      </c>
      <c r="W618">
        <v>19800</v>
      </c>
      <c r="X618">
        <v>10000</v>
      </c>
      <c r="Y618">
        <v>3.6438522089999998</v>
      </c>
      <c r="Z618">
        <v>-76.381156439999998</v>
      </c>
      <c r="AA618" s="1" t="s">
        <v>21</v>
      </c>
      <c r="AB618">
        <v>831984700</v>
      </c>
      <c r="AC618" t="str">
        <f>MID(TablaPivotFinal[[#This Row],[Fecha]],1,4)</f>
        <v>2016</v>
      </c>
      <c r="AD618" t="str">
        <f>MID(TablaPivotFinal[[#This Row],[Fecha]],5,3)</f>
        <v>Feb</v>
      </c>
      <c r="AE618" s="1">
        <v>831984700</v>
      </c>
      <c r="AF618" s="1">
        <v>95641</v>
      </c>
    </row>
    <row r="619" spans="1:32" x14ac:dyDescent="0.3">
      <c r="A619" s="1" t="s">
        <v>187</v>
      </c>
      <c r="B619" s="1" t="s">
        <v>111</v>
      </c>
      <c r="C619" t="s">
        <v>188</v>
      </c>
      <c r="D619" s="1" t="s">
        <v>160</v>
      </c>
      <c r="E619">
        <v>76</v>
      </c>
      <c r="F619" s="1" t="s">
        <v>189</v>
      </c>
      <c r="G619" s="1" t="s">
        <v>133</v>
      </c>
      <c r="H619" s="1" t="s">
        <v>111</v>
      </c>
      <c r="I619" s="1" t="s">
        <v>190</v>
      </c>
      <c r="J619" s="1" t="s">
        <v>135</v>
      </c>
      <c r="K619">
        <v>-1</v>
      </c>
      <c r="L619">
        <v>-1</v>
      </c>
      <c r="M619" s="1" t="s">
        <v>191</v>
      </c>
      <c r="N619">
        <v>8600</v>
      </c>
      <c r="O619">
        <v>10300</v>
      </c>
      <c r="P619">
        <v>27800</v>
      </c>
      <c r="Q619">
        <v>36300</v>
      </c>
      <c r="R619">
        <v>41800</v>
      </c>
      <c r="S619">
        <v>0</v>
      </c>
      <c r="T619">
        <v>0</v>
      </c>
      <c r="U619">
        <v>0</v>
      </c>
      <c r="V619">
        <v>0</v>
      </c>
      <c r="W619">
        <v>19800</v>
      </c>
      <c r="X619">
        <v>10000</v>
      </c>
      <c r="Y619">
        <v>3.6438522089999998</v>
      </c>
      <c r="Z619">
        <v>-76.381156439999998</v>
      </c>
      <c r="AA619" s="1" t="s">
        <v>23</v>
      </c>
      <c r="AB619">
        <v>1066087600</v>
      </c>
      <c r="AC619" t="str">
        <f>MID(TablaPivotFinal[[#This Row],[Fecha]],1,4)</f>
        <v>2016</v>
      </c>
      <c r="AD619" t="str">
        <f>MID(TablaPivotFinal[[#This Row],[Fecha]],5,3)</f>
        <v>Jul</v>
      </c>
      <c r="AE619" s="1">
        <v>1066087600</v>
      </c>
      <c r="AF619" s="1">
        <v>121019</v>
      </c>
    </row>
    <row r="620" spans="1:32" x14ac:dyDescent="0.3">
      <c r="A620" s="1" t="s">
        <v>187</v>
      </c>
      <c r="B620" s="1" t="s">
        <v>111</v>
      </c>
      <c r="C620" t="s">
        <v>188</v>
      </c>
      <c r="D620" s="1" t="s">
        <v>160</v>
      </c>
      <c r="E620">
        <v>76</v>
      </c>
      <c r="F620" s="1" t="s">
        <v>189</v>
      </c>
      <c r="G620" s="1" t="s">
        <v>133</v>
      </c>
      <c r="H620" s="1" t="s">
        <v>111</v>
      </c>
      <c r="I620" s="1" t="s">
        <v>190</v>
      </c>
      <c r="J620" s="1" t="s">
        <v>135</v>
      </c>
      <c r="K620">
        <v>-1</v>
      </c>
      <c r="L620">
        <v>-1</v>
      </c>
      <c r="M620" s="1" t="s">
        <v>191</v>
      </c>
      <c r="N620">
        <v>8600</v>
      </c>
      <c r="O620">
        <v>10300</v>
      </c>
      <c r="P620">
        <v>27800</v>
      </c>
      <c r="Q620">
        <v>36300</v>
      </c>
      <c r="R620">
        <v>41800</v>
      </c>
      <c r="S620">
        <v>0</v>
      </c>
      <c r="T620">
        <v>0</v>
      </c>
      <c r="U620">
        <v>0</v>
      </c>
      <c r="V620">
        <v>0</v>
      </c>
      <c r="W620">
        <v>19800</v>
      </c>
      <c r="X620">
        <v>10000</v>
      </c>
      <c r="Y620">
        <v>3.6438522089999998</v>
      </c>
      <c r="Z620">
        <v>-76.381156439999998</v>
      </c>
      <c r="AA620" s="1" t="s">
        <v>25</v>
      </c>
      <c r="AB620">
        <v>930049300</v>
      </c>
      <c r="AC620" t="str">
        <f>MID(TablaPivotFinal[[#This Row],[Fecha]],1,4)</f>
        <v>2016</v>
      </c>
      <c r="AD620" t="str">
        <f>MID(TablaPivotFinal[[#This Row],[Fecha]],5,3)</f>
        <v>Jun</v>
      </c>
      <c r="AE620" s="1">
        <v>930049300</v>
      </c>
      <c r="AF620" s="1">
        <v>107063</v>
      </c>
    </row>
    <row r="621" spans="1:32" x14ac:dyDescent="0.3">
      <c r="A621" s="1" t="s">
        <v>187</v>
      </c>
      <c r="B621" s="1" t="s">
        <v>111</v>
      </c>
      <c r="C621" t="s">
        <v>188</v>
      </c>
      <c r="D621" s="1" t="s">
        <v>160</v>
      </c>
      <c r="E621">
        <v>76</v>
      </c>
      <c r="F621" s="1" t="s">
        <v>189</v>
      </c>
      <c r="G621" s="1" t="s">
        <v>133</v>
      </c>
      <c r="H621" s="1" t="s">
        <v>111</v>
      </c>
      <c r="I621" s="1" t="s">
        <v>190</v>
      </c>
      <c r="J621" s="1" t="s">
        <v>135</v>
      </c>
      <c r="K621">
        <v>-1</v>
      </c>
      <c r="L621">
        <v>-1</v>
      </c>
      <c r="M621" s="1" t="s">
        <v>191</v>
      </c>
      <c r="N621">
        <v>8600</v>
      </c>
      <c r="O621">
        <v>10300</v>
      </c>
      <c r="P621">
        <v>27800</v>
      </c>
      <c r="Q621">
        <v>36300</v>
      </c>
      <c r="R621">
        <v>41800</v>
      </c>
      <c r="S621">
        <v>0</v>
      </c>
      <c r="T621">
        <v>0</v>
      </c>
      <c r="U621">
        <v>0</v>
      </c>
      <c r="V621">
        <v>0</v>
      </c>
      <c r="W621">
        <v>19800</v>
      </c>
      <c r="X621">
        <v>10000</v>
      </c>
      <c r="Y621">
        <v>3.6438522089999998</v>
      </c>
      <c r="Z621">
        <v>-76.381156439999998</v>
      </c>
      <c r="AA621" s="1" t="s">
        <v>27</v>
      </c>
      <c r="AB621">
        <v>942696600</v>
      </c>
      <c r="AC621" t="str">
        <f>MID(TablaPivotFinal[[#This Row],[Fecha]],1,4)</f>
        <v>2016</v>
      </c>
      <c r="AD621" t="str">
        <f>MID(TablaPivotFinal[[#This Row],[Fecha]],5,3)</f>
        <v>Mar</v>
      </c>
      <c r="AE621" s="1">
        <v>942696600</v>
      </c>
      <c r="AF621" s="1">
        <v>109865</v>
      </c>
    </row>
    <row r="622" spans="1:32" x14ac:dyDescent="0.3">
      <c r="A622" s="1" t="s">
        <v>187</v>
      </c>
      <c r="B622" s="1" t="s">
        <v>111</v>
      </c>
      <c r="C622" t="s">
        <v>188</v>
      </c>
      <c r="D622" s="1" t="s">
        <v>160</v>
      </c>
      <c r="E622">
        <v>76</v>
      </c>
      <c r="F622" s="1" t="s">
        <v>189</v>
      </c>
      <c r="G622" s="1" t="s">
        <v>133</v>
      </c>
      <c r="H622" s="1" t="s">
        <v>111</v>
      </c>
      <c r="I622" s="1" t="s">
        <v>190</v>
      </c>
      <c r="J622" s="1" t="s">
        <v>135</v>
      </c>
      <c r="K622">
        <v>-1</v>
      </c>
      <c r="L622">
        <v>-1</v>
      </c>
      <c r="M622" s="1" t="s">
        <v>191</v>
      </c>
      <c r="N622">
        <v>8600</v>
      </c>
      <c r="O622">
        <v>10300</v>
      </c>
      <c r="P622">
        <v>27800</v>
      </c>
      <c r="Q622">
        <v>36300</v>
      </c>
      <c r="R622">
        <v>41800</v>
      </c>
      <c r="S622">
        <v>0</v>
      </c>
      <c r="T622">
        <v>0</v>
      </c>
      <c r="U622">
        <v>0</v>
      </c>
      <c r="V622">
        <v>0</v>
      </c>
      <c r="W622">
        <v>19800</v>
      </c>
      <c r="X622">
        <v>10000</v>
      </c>
      <c r="Y622">
        <v>3.6438522089999998</v>
      </c>
      <c r="Z622">
        <v>-76.381156439999998</v>
      </c>
      <c r="AA622" s="1" t="s">
        <v>29</v>
      </c>
      <c r="AB622">
        <v>920097200</v>
      </c>
      <c r="AC622" t="str">
        <f>MID(TablaPivotFinal[[#This Row],[Fecha]],1,4)</f>
        <v>2016</v>
      </c>
      <c r="AD622" t="str">
        <f>MID(TablaPivotFinal[[#This Row],[Fecha]],5,3)</f>
        <v>May</v>
      </c>
      <c r="AE622" s="1">
        <v>920097200</v>
      </c>
      <c r="AF622" s="1">
        <v>108318</v>
      </c>
    </row>
    <row r="623" spans="1:32" x14ac:dyDescent="0.3">
      <c r="A623" s="1" t="s">
        <v>187</v>
      </c>
      <c r="B623" s="1" t="s">
        <v>111</v>
      </c>
      <c r="C623" t="s">
        <v>188</v>
      </c>
      <c r="D623" s="1" t="s">
        <v>160</v>
      </c>
      <c r="E623">
        <v>76</v>
      </c>
      <c r="F623" s="1" t="s">
        <v>189</v>
      </c>
      <c r="G623" s="1" t="s">
        <v>133</v>
      </c>
      <c r="H623" s="1" t="s">
        <v>111</v>
      </c>
      <c r="I623" s="1" t="s">
        <v>190</v>
      </c>
      <c r="J623" s="1" t="s">
        <v>135</v>
      </c>
      <c r="K623">
        <v>-1</v>
      </c>
      <c r="L623">
        <v>-1</v>
      </c>
      <c r="M623" s="1" t="s">
        <v>191</v>
      </c>
      <c r="N623">
        <v>8600</v>
      </c>
      <c r="O623">
        <v>10300</v>
      </c>
      <c r="P623">
        <v>27800</v>
      </c>
      <c r="Q623">
        <v>36300</v>
      </c>
      <c r="R623">
        <v>41800</v>
      </c>
      <c r="S623">
        <v>0</v>
      </c>
      <c r="T623">
        <v>0</v>
      </c>
      <c r="U623">
        <v>0</v>
      </c>
      <c r="V623">
        <v>0</v>
      </c>
      <c r="W623">
        <v>19800</v>
      </c>
      <c r="X623">
        <v>10000</v>
      </c>
      <c r="Y623">
        <v>3.6438522089999998</v>
      </c>
      <c r="Z623">
        <v>-76.381156439999998</v>
      </c>
      <c r="AA623" s="1" t="s">
        <v>31</v>
      </c>
      <c r="AB623">
        <v>935507700</v>
      </c>
      <c r="AC623" t="str">
        <f>MID(TablaPivotFinal[[#This Row],[Fecha]],1,4)</f>
        <v>2016</v>
      </c>
      <c r="AD623" t="str">
        <f>MID(TablaPivotFinal[[#This Row],[Fecha]],5,3)</f>
        <v>Nov</v>
      </c>
      <c r="AE623" s="1">
        <v>935507700</v>
      </c>
      <c r="AF623" s="1">
        <v>110209</v>
      </c>
    </row>
    <row r="624" spans="1:32" x14ac:dyDescent="0.3">
      <c r="A624" s="1" t="s">
        <v>187</v>
      </c>
      <c r="B624" s="1" t="s">
        <v>111</v>
      </c>
      <c r="C624" t="s">
        <v>188</v>
      </c>
      <c r="D624" s="1" t="s">
        <v>160</v>
      </c>
      <c r="E624">
        <v>76</v>
      </c>
      <c r="F624" s="1" t="s">
        <v>189</v>
      </c>
      <c r="G624" s="1" t="s">
        <v>133</v>
      </c>
      <c r="H624" s="1" t="s">
        <v>111</v>
      </c>
      <c r="I624" s="1" t="s">
        <v>190</v>
      </c>
      <c r="J624" s="1" t="s">
        <v>135</v>
      </c>
      <c r="K624">
        <v>-1</v>
      </c>
      <c r="L624">
        <v>-1</v>
      </c>
      <c r="M624" s="1" t="s">
        <v>191</v>
      </c>
      <c r="N624">
        <v>8600</v>
      </c>
      <c r="O624">
        <v>10300</v>
      </c>
      <c r="P624">
        <v>27800</v>
      </c>
      <c r="Q624">
        <v>36300</v>
      </c>
      <c r="R624">
        <v>41800</v>
      </c>
      <c r="S624">
        <v>0</v>
      </c>
      <c r="T624">
        <v>0</v>
      </c>
      <c r="U624">
        <v>0</v>
      </c>
      <c r="V624">
        <v>0</v>
      </c>
      <c r="W624">
        <v>19800</v>
      </c>
      <c r="X624">
        <v>10000</v>
      </c>
      <c r="Y624">
        <v>3.6438522089999998</v>
      </c>
      <c r="Z624">
        <v>-76.381156439999998</v>
      </c>
      <c r="AA624" s="1" t="s">
        <v>33</v>
      </c>
      <c r="AB624">
        <v>951523600</v>
      </c>
      <c r="AC624" t="str">
        <f>MID(TablaPivotFinal[[#This Row],[Fecha]],1,4)</f>
        <v>2016</v>
      </c>
      <c r="AD624" t="str">
        <f>MID(TablaPivotFinal[[#This Row],[Fecha]],5,3)</f>
        <v>Oct</v>
      </c>
      <c r="AE624" s="1">
        <v>951523600</v>
      </c>
      <c r="AF624" s="1">
        <v>111438</v>
      </c>
    </row>
    <row r="625" spans="1:32" x14ac:dyDescent="0.3">
      <c r="A625" s="1" t="s">
        <v>187</v>
      </c>
      <c r="B625" s="1" t="s">
        <v>111</v>
      </c>
      <c r="C625" t="s">
        <v>188</v>
      </c>
      <c r="D625" s="1" t="s">
        <v>160</v>
      </c>
      <c r="E625">
        <v>76</v>
      </c>
      <c r="F625" s="1" t="s">
        <v>189</v>
      </c>
      <c r="G625" s="1" t="s">
        <v>133</v>
      </c>
      <c r="H625" s="1" t="s">
        <v>111</v>
      </c>
      <c r="I625" s="1" t="s">
        <v>190</v>
      </c>
      <c r="J625" s="1" t="s">
        <v>135</v>
      </c>
      <c r="K625">
        <v>-1</v>
      </c>
      <c r="L625">
        <v>-1</v>
      </c>
      <c r="M625" s="1" t="s">
        <v>191</v>
      </c>
      <c r="N625">
        <v>8600</v>
      </c>
      <c r="O625">
        <v>10300</v>
      </c>
      <c r="P625">
        <v>27800</v>
      </c>
      <c r="Q625">
        <v>36300</v>
      </c>
      <c r="R625">
        <v>41800</v>
      </c>
      <c r="S625">
        <v>0</v>
      </c>
      <c r="T625">
        <v>0</v>
      </c>
      <c r="U625">
        <v>0</v>
      </c>
      <c r="V625">
        <v>0</v>
      </c>
      <c r="W625">
        <v>19800</v>
      </c>
      <c r="X625">
        <v>10000</v>
      </c>
      <c r="Y625">
        <v>3.6438522089999998</v>
      </c>
      <c r="Z625">
        <v>-76.381156439999998</v>
      </c>
      <c r="AA625" s="1" t="s">
        <v>35</v>
      </c>
      <c r="AB625">
        <v>904634700</v>
      </c>
      <c r="AC625" t="str">
        <f>MID(TablaPivotFinal[[#This Row],[Fecha]],1,4)</f>
        <v>2016</v>
      </c>
      <c r="AD625" t="str">
        <f>MID(TablaPivotFinal[[#This Row],[Fecha]],5,3)</f>
        <v>Sep</v>
      </c>
      <c r="AE625" s="1">
        <v>904634700</v>
      </c>
      <c r="AF625" s="1">
        <v>104970</v>
      </c>
    </row>
    <row r="626" spans="1:32" x14ac:dyDescent="0.3">
      <c r="A626" s="1" t="s">
        <v>187</v>
      </c>
      <c r="B626" s="1" t="s">
        <v>111</v>
      </c>
      <c r="C626" t="s">
        <v>188</v>
      </c>
      <c r="D626" s="1" t="s">
        <v>160</v>
      </c>
      <c r="E626">
        <v>76</v>
      </c>
      <c r="F626" s="1" t="s">
        <v>189</v>
      </c>
      <c r="G626" s="1" t="s">
        <v>133</v>
      </c>
      <c r="H626" s="1" t="s">
        <v>111</v>
      </c>
      <c r="I626" s="1" t="s">
        <v>190</v>
      </c>
      <c r="J626" s="1" t="s">
        <v>135</v>
      </c>
      <c r="K626">
        <v>-1</v>
      </c>
      <c r="L626">
        <v>-1</v>
      </c>
      <c r="M626" s="1" t="s">
        <v>191</v>
      </c>
      <c r="N626">
        <v>8600</v>
      </c>
      <c r="O626">
        <v>10300</v>
      </c>
      <c r="P626">
        <v>27800</v>
      </c>
      <c r="Q626">
        <v>36300</v>
      </c>
      <c r="R626">
        <v>41800</v>
      </c>
      <c r="S626">
        <v>0</v>
      </c>
      <c r="T626">
        <v>0</v>
      </c>
      <c r="U626">
        <v>0</v>
      </c>
      <c r="V626">
        <v>0</v>
      </c>
      <c r="W626">
        <v>19800</v>
      </c>
      <c r="X626">
        <v>10000</v>
      </c>
      <c r="Y626">
        <v>3.6438522089999998</v>
      </c>
      <c r="Z626">
        <v>-76.381156439999998</v>
      </c>
      <c r="AA626" s="1" t="s">
        <v>37</v>
      </c>
      <c r="AB626">
        <v>1018701800</v>
      </c>
      <c r="AC626" t="str">
        <f>MID(TablaPivotFinal[[#This Row],[Fecha]],1,4)</f>
        <v>2017</v>
      </c>
      <c r="AD626" t="str">
        <f>MID(TablaPivotFinal[[#This Row],[Fecha]],5,3)</f>
        <v>Abr</v>
      </c>
      <c r="AE626" s="1">
        <v>1018701800</v>
      </c>
      <c r="AF626" s="1">
        <v>3781.666667</v>
      </c>
    </row>
    <row r="627" spans="1:32" x14ac:dyDescent="0.3">
      <c r="A627" s="1" t="s">
        <v>187</v>
      </c>
      <c r="B627" s="1" t="s">
        <v>111</v>
      </c>
      <c r="C627" t="s">
        <v>188</v>
      </c>
      <c r="D627" s="1" t="s">
        <v>160</v>
      </c>
      <c r="E627">
        <v>76</v>
      </c>
      <c r="F627" s="1" t="s">
        <v>189</v>
      </c>
      <c r="G627" s="1" t="s">
        <v>133</v>
      </c>
      <c r="H627" s="1" t="s">
        <v>111</v>
      </c>
      <c r="I627" s="1" t="s">
        <v>190</v>
      </c>
      <c r="J627" s="1" t="s">
        <v>135</v>
      </c>
      <c r="K627">
        <v>-1</v>
      </c>
      <c r="L627">
        <v>-1</v>
      </c>
      <c r="M627" s="1" t="s">
        <v>191</v>
      </c>
      <c r="N627">
        <v>8600</v>
      </c>
      <c r="O627">
        <v>10300</v>
      </c>
      <c r="P627">
        <v>27800</v>
      </c>
      <c r="Q627">
        <v>36300</v>
      </c>
      <c r="R627">
        <v>41800</v>
      </c>
      <c r="S627">
        <v>0</v>
      </c>
      <c r="T627">
        <v>0</v>
      </c>
      <c r="U627">
        <v>0</v>
      </c>
      <c r="V627">
        <v>0</v>
      </c>
      <c r="W627">
        <v>19800</v>
      </c>
      <c r="X627">
        <v>10000</v>
      </c>
      <c r="Y627">
        <v>3.6438522089999998</v>
      </c>
      <c r="Z627">
        <v>-76.381156439999998</v>
      </c>
      <c r="AA627" s="1" t="s">
        <v>39</v>
      </c>
      <c r="AB627">
        <v>1060977900</v>
      </c>
      <c r="AC627" t="str">
        <f>MID(TablaPivotFinal[[#This Row],[Fecha]],1,4)</f>
        <v>2017</v>
      </c>
      <c r="AD627" t="str">
        <f>MID(TablaPivotFinal[[#This Row],[Fecha]],5,3)</f>
        <v>Ago</v>
      </c>
      <c r="AE627" s="1">
        <v>1060977900</v>
      </c>
      <c r="AF627" s="1">
        <v>3824.4516130000002</v>
      </c>
    </row>
    <row r="628" spans="1:32" x14ac:dyDescent="0.3">
      <c r="A628" s="1" t="s">
        <v>187</v>
      </c>
      <c r="B628" s="1" t="s">
        <v>111</v>
      </c>
      <c r="C628" t="s">
        <v>188</v>
      </c>
      <c r="D628" s="1" t="s">
        <v>160</v>
      </c>
      <c r="E628">
        <v>76</v>
      </c>
      <c r="F628" s="1" t="s">
        <v>189</v>
      </c>
      <c r="G628" s="1" t="s">
        <v>133</v>
      </c>
      <c r="H628" s="1" t="s">
        <v>111</v>
      </c>
      <c r="I628" s="1" t="s">
        <v>190</v>
      </c>
      <c r="J628" s="1" t="s">
        <v>135</v>
      </c>
      <c r="K628">
        <v>-1</v>
      </c>
      <c r="L628">
        <v>-1</v>
      </c>
      <c r="M628" s="1" t="s">
        <v>191</v>
      </c>
      <c r="N628">
        <v>8600</v>
      </c>
      <c r="O628">
        <v>10300</v>
      </c>
      <c r="P628">
        <v>27800</v>
      </c>
      <c r="Q628">
        <v>36300</v>
      </c>
      <c r="R628">
        <v>41800</v>
      </c>
      <c r="S628">
        <v>0</v>
      </c>
      <c r="T628">
        <v>0</v>
      </c>
      <c r="U628">
        <v>0</v>
      </c>
      <c r="V628">
        <v>0</v>
      </c>
      <c r="W628">
        <v>19800</v>
      </c>
      <c r="X628">
        <v>10000</v>
      </c>
      <c r="Y628">
        <v>3.6438522089999998</v>
      </c>
      <c r="Z628">
        <v>-76.381156439999998</v>
      </c>
      <c r="AA628" s="1" t="s">
        <v>41</v>
      </c>
      <c r="AB628">
        <v>1181409800</v>
      </c>
      <c r="AC628" t="str">
        <f>MID(TablaPivotFinal[[#This Row],[Fecha]],1,4)</f>
        <v>2017</v>
      </c>
      <c r="AD628" t="str">
        <f>MID(TablaPivotFinal[[#This Row],[Fecha]],5,3)</f>
        <v>Dic</v>
      </c>
      <c r="AE628" s="1">
        <v>1181409800</v>
      </c>
      <c r="AF628" s="1">
        <v>4327.1935480000002</v>
      </c>
    </row>
    <row r="629" spans="1:32" x14ac:dyDescent="0.3">
      <c r="A629" s="1" t="s">
        <v>187</v>
      </c>
      <c r="B629" s="1" t="s">
        <v>111</v>
      </c>
      <c r="C629" t="s">
        <v>188</v>
      </c>
      <c r="D629" s="1" t="s">
        <v>160</v>
      </c>
      <c r="E629">
        <v>76</v>
      </c>
      <c r="F629" s="1" t="s">
        <v>189</v>
      </c>
      <c r="G629" s="1" t="s">
        <v>133</v>
      </c>
      <c r="H629" s="1" t="s">
        <v>111</v>
      </c>
      <c r="I629" s="1" t="s">
        <v>190</v>
      </c>
      <c r="J629" s="1" t="s">
        <v>135</v>
      </c>
      <c r="K629">
        <v>-1</v>
      </c>
      <c r="L629">
        <v>-1</v>
      </c>
      <c r="M629" s="1" t="s">
        <v>191</v>
      </c>
      <c r="N629">
        <v>8600</v>
      </c>
      <c r="O629">
        <v>10300</v>
      </c>
      <c r="P629">
        <v>27800</v>
      </c>
      <c r="Q629">
        <v>36300</v>
      </c>
      <c r="R629">
        <v>41800</v>
      </c>
      <c r="S629">
        <v>0</v>
      </c>
      <c r="T629">
        <v>0</v>
      </c>
      <c r="U629">
        <v>0</v>
      </c>
      <c r="V629">
        <v>0</v>
      </c>
      <c r="W629">
        <v>19800</v>
      </c>
      <c r="X629">
        <v>10000</v>
      </c>
      <c r="Y629">
        <v>3.6438522089999998</v>
      </c>
      <c r="Z629">
        <v>-76.381156439999998</v>
      </c>
      <c r="AA629" s="1" t="s">
        <v>43</v>
      </c>
      <c r="AB629">
        <v>1050381500</v>
      </c>
      <c r="AC629" t="str">
        <f>MID(TablaPivotFinal[[#This Row],[Fecha]],1,4)</f>
        <v>2017</v>
      </c>
      <c r="AD629" t="str">
        <f>MID(TablaPivotFinal[[#This Row],[Fecha]],5,3)</f>
        <v>Ene</v>
      </c>
      <c r="AE629" s="1">
        <v>1050381500</v>
      </c>
      <c r="AF629" s="1">
        <v>3952.258065</v>
      </c>
    </row>
    <row r="630" spans="1:32" x14ac:dyDescent="0.3">
      <c r="A630" s="1" t="s">
        <v>187</v>
      </c>
      <c r="B630" s="1" t="s">
        <v>111</v>
      </c>
      <c r="C630" t="s">
        <v>188</v>
      </c>
      <c r="D630" s="1" t="s">
        <v>160</v>
      </c>
      <c r="E630">
        <v>76</v>
      </c>
      <c r="F630" s="1" t="s">
        <v>189</v>
      </c>
      <c r="G630" s="1" t="s">
        <v>133</v>
      </c>
      <c r="H630" s="1" t="s">
        <v>111</v>
      </c>
      <c r="I630" s="1" t="s">
        <v>190</v>
      </c>
      <c r="J630" s="1" t="s">
        <v>135</v>
      </c>
      <c r="K630">
        <v>-1</v>
      </c>
      <c r="L630">
        <v>-1</v>
      </c>
      <c r="M630" s="1" t="s">
        <v>191</v>
      </c>
      <c r="N630">
        <v>8600</v>
      </c>
      <c r="O630">
        <v>10300</v>
      </c>
      <c r="P630">
        <v>27800</v>
      </c>
      <c r="Q630">
        <v>36300</v>
      </c>
      <c r="R630">
        <v>41800</v>
      </c>
      <c r="S630">
        <v>0</v>
      </c>
      <c r="T630">
        <v>0</v>
      </c>
      <c r="U630">
        <v>0</v>
      </c>
      <c r="V630">
        <v>0</v>
      </c>
      <c r="W630">
        <v>19800</v>
      </c>
      <c r="X630">
        <v>10000</v>
      </c>
      <c r="Y630">
        <v>3.6438522089999998</v>
      </c>
      <c r="Z630">
        <v>-76.381156439999998</v>
      </c>
      <c r="AA630" s="1" t="s">
        <v>45</v>
      </c>
      <c r="AB630">
        <v>886527400</v>
      </c>
      <c r="AC630" t="str">
        <f>MID(TablaPivotFinal[[#This Row],[Fecha]],1,4)</f>
        <v>2017</v>
      </c>
      <c r="AD630" t="str">
        <f>MID(TablaPivotFinal[[#This Row],[Fecha]],5,3)</f>
        <v>Feb</v>
      </c>
      <c r="AE630" s="1">
        <v>886527400</v>
      </c>
      <c r="AF630" s="1">
        <v>3493.1785709999999</v>
      </c>
    </row>
    <row r="631" spans="1:32" x14ac:dyDescent="0.3">
      <c r="A631" s="1" t="s">
        <v>187</v>
      </c>
      <c r="B631" s="1" t="s">
        <v>111</v>
      </c>
      <c r="C631" t="s">
        <v>188</v>
      </c>
      <c r="D631" s="1" t="s">
        <v>160</v>
      </c>
      <c r="E631">
        <v>76</v>
      </c>
      <c r="F631" s="1" t="s">
        <v>189</v>
      </c>
      <c r="G631" s="1" t="s">
        <v>133</v>
      </c>
      <c r="H631" s="1" t="s">
        <v>111</v>
      </c>
      <c r="I631" s="1" t="s">
        <v>190</v>
      </c>
      <c r="J631" s="1" t="s">
        <v>135</v>
      </c>
      <c r="K631">
        <v>-1</v>
      </c>
      <c r="L631">
        <v>-1</v>
      </c>
      <c r="M631" s="1" t="s">
        <v>191</v>
      </c>
      <c r="N631">
        <v>8600</v>
      </c>
      <c r="O631">
        <v>10300</v>
      </c>
      <c r="P631">
        <v>27800</v>
      </c>
      <c r="Q631">
        <v>36300</v>
      </c>
      <c r="R631">
        <v>41800</v>
      </c>
      <c r="S631">
        <v>0</v>
      </c>
      <c r="T631">
        <v>0</v>
      </c>
      <c r="U631">
        <v>0</v>
      </c>
      <c r="V631">
        <v>0</v>
      </c>
      <c r="W631">
        <v>19800</v>
      </c>
      <c r="X631">
        <v>10000</v>
      </c>
      <c r="Y631">
        <v>3.6438522089999998</v>
      </c>
      <c r="Z631">
        <v>-76.381156439999998</v>
      </c>
      <c r="AA631" s="1" t="s">
        <v>47</v>
      </c>
      <c r="AB631">
        <v>1085042000</v>
      </c>
      <c r="AC631" t="str">
        <f>MID(TablaPivotFinal[[#This Row],[Fecha]],1,4)</f>
        <v>2017</v>
      </c>
      <c r="AD631" t="str">
        <f>MID(TablaPivotFinal[[#This Row],[Fecha]],5,3)</f>
        <v>Jul</v>
      </c>
      <c r="AE631" s="1">
        <v>1085042000</v>
      </c>
      <c r="AF631" s="1">
        <v>3935.83871</v>
      </c>
    </row>
    <row r="632" spans="1:32" x14ac:dyDescent="0.3">
      <c r="A632" s="1" t="s">
        <v>187</v>
      </c>
      <c r="B632" s="1" t="s">
        <v>111</v>
      </c>
      <c r="C632" t="s">
        <v>188</v>
      </c>
      <c r="D632" s="1" t="s">
        <v>160</v>
      </c>
      <c r="E632">
        <v>76</v>
      </c>
      <c r="F632" s="1" t="s">
        <v>189</v>
      </c>
      <c r="G632" s="1" t="s">
        <v>133</v>
      </c>
      <c r="H632" s="1" t="s">
        <v>111</v>
      </c>
      <c r="I632" s="1" t="s">
        <v>190</v>
      </c>
      <c r="J632" s="1" t="s">
        <v>135</v>
      </c>
      <c r="K632">
        <v>-1</v>
      </c>
      <c r="L632">
        <v>-1</v>
      </c>
      <c r="M632" s="1" t="s">
        <v>191</v>
      </c>
      <c r="N632">
        <v>8600</v>
      </c>
      <c r="O632">
        <v>10300</v>
      </c>
      <c r="P632">
        <v>27800</v>
      </c>
      <c r="Q632">
        <v>36300</v>
      </c>
      <c r="R632">
        <v>41800</v>
      </c>
      <c r="S632">
        <v>0</v>
      </c>
      <c r="T632">
        <v>0</v>
      </c>
      <c r="U632">
        <v>0</v>
      </c>
      <c r="V632">
        <v>0</v>
      </c>
      <c r="W632">
        <v>19800</v>
      </c>
      <c r="X632">
        <v>10000</v>
      </c>
      <c r="Y632">
        <v>3.6438522089999998</v>
      </c>
      <c r="Z632">
        <v>-76.381156439999998</v>
      </c>
      <c r="AA632" s="1" t="s">
        <v>49</v>
      </c>
      <c r="AB632">
        <v>1017956400</v>
      </c>
      <c r="AC632" t="str">
        <f>MID(TablaPivotFinal[[#This Row],[Fecha]],1,4)</f>
        <v>2017</v>
      </c>
      <c r="AD632" t="str">
        <f>MID(TablaPivotFinal[[#This Row],[Fecha]],5,3)</f>
        <v>Jun</v>
      </c>
      <c r="AE632" s="1">
        <v>1017956400</v>
      </c>
      <c r="AF632" s="1">
        <v>3803.0666670000001</v>
      </c>
    </row>
    <row r="633" spans="1:32" x14ac:dyDescent="0.3">
      <c r="A633" s="1" t="s">
        <v>187</v>
      </c>
      <c r="B633" s="1" t="s">
        <v>111</v>
      </c>
      <c r="C633" t="s">
        <v>188</v>
      </c>
      <c r="D633" s="1" t="s">
        <v>160</v>
      </c>
      <c r="E633">
        <v>76</v>
      </c>
      <c r="F633" s="1" t="s">
        <v>189</v>
      </c>
      <c r="G633" s="1" t="s">
        <v>133</v>
      </c>
      <c r="H633" s="1" t="s">
        <v>111</v>
      </c>
      <c r="I633" s="1" t="s">
        <v>190</v>
      </c>
      <c r="J633" s="1" t="s">
        <v>135</v>
      </c>
      <c r="K633">
        <v>-1</v>
      </c>
      <c r="L633">
        <v>-1</v>
      </c>
      <c r="M633" s="1" t="s">
        <v>191</v>
      </c>
      <c r="N633">
        <v>8600</v>
      </c>
      <c r="O633">
        <v>10300</v>
      </c>
      <c r="P633">
        <v>27800</v>
      </c>
      <c r="Q633">
        <v>36300</v>
      </c>
      <c r="R633">
        <v>41800</v>
      </c>
      <c r="S633">
        <v>0</v>
      </c>
      <c r="T633">
        <v>0</v>
      </c>
      <c r="U633">
        <v>0</v>
      </c>
      <c r="V633">
        <v>0</v>
      </c>
      <c r="W633">
        <v>19800</v>
      </c>
      <c r="X633">
        <v>10000</v>
      </c>
      <c r="Y633">
        <v>3.6438522089999998</v>
      </c>
      <c r="Z633">
        <v>-76.381156439999998</v>
      </c>
      <c r="AA633" s="1" t="s">
        <v>51</v>
      </c>
      <c r="AB633">
        <v>999404100</v>
      </c>
      <c r="AC633" t="str">
        <f>MID(TablaPivotFinal[[#This Row],[Fecha]],1,4)</f>
        <v>2017</v>
      </c>
      <c r="AD633" t="str">
        <f>MID(TablaPivotFinal[[#This Row],[Fecha]],5,3)</f>
        <v>Mar</v>
      </c>
      <c r="AE633" s="1">
        <v>999404100</v>
      </c>
      <c r="AF633" s="1">
        <v>3565.9032259999999</v>
      </c>
    </row>
    <row r="634" spans="1:32" x14ac:dyDescent="0.3">
      <c r="A634" s="1" t="s">
        <v>187</v>
      </c>
      <c r="B634" s="1" t="s">
        <v>111</v>
      </c>
      <c r="C634" t="s">
        <v>188</v>
      </c>
      <c r="D634" s="1" t="s">
        <v>160</v>
      </c>
      <c r="E634">
        <v>76</v>
      </c>
      <c r="F634" s="1" t="s">
        <v>189</v>
      </c>
      <c r="G634" s="1" t="s">
        <v>133</v>
      </c>
      <c r="H634" s="1" t="s">
        <v>111</v>
      </c>
      <c r="I634" s="1" t="s">
        <v>190</v>
      </c>
      <c r="J634" s="1" t="s">
        <v>135</v>
      </c>
      <c r="K634">
        <v>-1</v>
      </c>
      <c r="L634">
        <v>-1</v>
      </c>
      <c r="M634" s="1" t="s">
        <v>191</v>
      </c>
      <c r="N634">
        <v>8600</v>
      </c>
      <c r="O634">
        <v>10300</v>
      </c>
      <c r="P634">
        <v>27800</v>
      </c>
      <c r="Q634">
        <v>36300</v>
      </c>
      <c r="R634">
        <v>41800</v>
      </c>
      <c r="S634">
        <v>0</v>
      </c>
      <c r="T634">
        <v>0</v>
      </c>
      <c r="U634">
        <v>0</v>
      </c>
      <c r="V634">
        <v>0</v>
      </c>
      <c r="W634">
        <v>19800</v>
      </c>
      <c r="X634">
        <v>10000</v>
      </c>
      <c r="Y634">
        <v>3.6438522089999998</v>
      </c>
      <c r="Z634">
        <v>-76.381156439999998</v>
      </c>
      <c r="AA634" s="1" t="s">
        <v>53</v>
      </c>
      <c r="AB634">
        <v>996169500</v>
      </c>
      <c r="AC634" t="str">
        <f>MID(TablaPivotFinal[[#This Row],[Fecha]],1,4)</f>
        <v>2017</v>
      </c>
      <c r="AD634" t="str">
        <f>MID(TablaPivotFinal[[#This Row],[Fecha]],5,3)</f>
        <v>May</v>
      </c>
      <c r="AE634" s="1">
        <v>996169500</v>
      </c>
      <c r="AF634" s="1">
        <v>3608.3225809999999</v>
      </c>
    </row>
    <row r="635" spans="1:32" x14ac:dyDescent="0.3">
      <c r="A635" s="1" t="s">
        <v>187</v>
      </c>
      <c r="B635" s="1" t="s">
        <v>111</v>
      </c>
      <c r="C635" t="s">
        <v>188</v>
      </c>
      <c r="D635" s="1" t="s">
        <v>160</v>
      </c>
      <c r="E635">
        <v>76</v>
      </c>
      <c r="F635" s="1" t="s">
        <v>189</v>
      </c>
      <c r="G635" s="1" t="s">
        <v>133</v>
      </c>
      <c r="H635" s="1" t="s">
        <v>111</v>
      </c>
      <c r="I635" s="1" t="s">
        <v>190</v>
      </c>
      <c r="J635" s="1" t="s">
        <v>135</v>
      </c>
      <c r="K635">
        <v>-1</v>
      </c>
      <c r="L635">
        <v>-1</v>
      </c>
      <c r="M635" s="1" t="s">
        <v>191</v>
      </c>
      <c r="N635">
        <v>8600</v>
      </c>
      <c r="O635">
        <v>10300</v>
      </c>
      <c r="P635">
        <v>27800</v>
      </c>
      <c r="Q635">
        <v>36300</v>
      </c>
      <c r="R635">
        <v>41800</v>
      </c>
      <c r="S635">
        <v>0</v>
      </c>
      <c r="T635">
        <v>0</v>
      </c>
      <c r="U635">
        <v>0</v>
      </c>
      <c r="V635">
        <v>0</v>
      </c>
      <c r="W635">
        <v>19800</v>
      </c>
      <c r="X635">
        <v>10000</v>
      </c>
      <c r="Y635">
        <v>3.6438522089999998</v>
      </c>
      <c r="Z635">
        <v>-76.381156439999998</v>
      </c>
      <c r="AA635" s="1" t="s">
        <v>55</v>
      </c>
      <c r="AB635">
        <v>1034617700</v>
      </c>
      <c r="AC635" t="str">
        <f>MID(TablaPivotFinal[[#This Row],[Fecha]],1,4)</f>
        <v>2017</v>
      </c>
      <c r="AD635" t="str">
        <f>MID(TablaPivotFinal[[#This Row],[Fecha]],5,3)</f>
        <v>Nov</v>
      </c>
      <c r="AE635" s="1">
        <v>1034617700</v>
      </c>
      <c r="AF635" s="1">
        <v>3849.9</v>
      </c>
    </row>
    <row r="636" spans="1:32" x14ac:dyDescent="0.3">
      <c r="A636" s="1" t="s">
        <v>187</v>
      </c>
      <c r="B636" s="1" t="s">
        <v>111</v>
      </c>
      <c r="C636" t="s">
        <v>188</v>
      </c>
      <c r="D636" s="1" t="s">
        <v>160</v>
      </c>
      <c r="E636">
        <v>76</v>
      </c>
      <c r="F636" s="1" t="s">
        <v>189</v>
      </c>
      <c r="G636" s="1" t="s">
        <v>133</v>
      </c>
      <c r="H636" s="1" t="s">
        <v>111</v>
      </c>
      <c r="I636" s="1" t="s">
        <v>190</v>
      </c>
      <c r="J636" s="1" t="s">
        <v>135</v>
      </c>
      <c r="K636">
        <v>-1</v>
      </c>
      <c r="L636">
        <v>-1</v>
      </c>
      <c r="M636" s="1" t="s">
        <v>191</v>
      </c>
      <c r="N636">
        <v>8600</v>
      </c>
      <c r="O636">
        <v>10300</v>
      </c>
      <c r="P636">
        <v>27800</v>
      </c>
      <c r="Q636">
        <v>36300</v>
      </c>
      <c r="R636">
        <v>41800</v>
      </c>
      <c r="S636">
        <v>0</v>
      </c>
      <c r="T636">
        <v>0</v>
      </c>
      <c r="U636">
        <v>0</v>
      </c>
      <c r="V636">
        <v>0</v>
      </c>
      <c r="W636">
        <v>19800</v>
      </c>
      <c r="X636">
        <v>10000</v>
      </c>
      <c r="Y636">
        <v>3.6438522089999998</v>
      </c>
      <c r="Z636">
        <v>-76.381156439999998</v>
      </c>
      <c r="AA636" s="1" t="s">
        <v>57</v>
      </c>
      <c r="AB636">
        <v>1021876900</v>
      </c>
      <c r="AC636" t="str">
        <f>MID(TablaPivotFinal[[#This Row],[Fecha]],1,4)</f>
        <v>2017</v>
      </c>
      <c r="AD636" t="str">
        <f>MID(TablaPivotFinal[[#This Row],[Fecha]],5,3)</f>
        <v>Oct</v>
      </c>
      <c r="AE636" s="1">
        <v>1021876900</v>
      </c>
      <c r="AF636" s="1">
        <v>3691.1935480000002</v>
      </c>
    </row>
    <row r="637" spans="1:32" x14ac:dyDescent="0.3">
      <c r="A637" s="1" t="s">
        <v>187</v>
      </c>
      <c r="B637" s="1" t="s">
        <v>111</v>
      </c>
      <c r="C637" t="s">
        <v>188</v>
      </c>
      <c r="D637" s="1" t="s">
        <v>160</v>
      </c>
      <c r="E637">
        <v>76</v>
      </c>
      <c r="F637" s="1" t="s">
        <v>189</v>
      </c>
      <c r="G637" s="1" t="s">
        <v>133</v>
      </c>
      <c r="H637" s="1" t="s">
        <v>111</v>
      </c>
      <c r="I637" s="1" t="s">
        <v>190</v>
      </c>
      <c r="J637" s="1" t="s">
        <v>135</v>
      </c>
      <c r="K637">
        <v>-1</v>
      </c>
      <c r="L637">
        <v>-1</v>
      </c>
      <c r="M637" s="1" t="s">
        <v>191</v>
      </c>
      <c r="N637">
        <v>8600</v>
      </c>
      <c r="O637">
        <v>10300</v>
      </c>
      <c r="P637">
        <v>27800</v>
      </c>
      <c r="Q637">
        <v>36300</v>
      </c>
      <c r="R637">
        <v>41800</v>
      </c>
      <c r="S637">
        <v>0</v>
      </c>
      <c r="T637">
        <v>0</v>
      </c>
      <c r="U637">
        <v>0</v>
      </c>
      <c r="V637">
        <v>0</v>
      </c>
      <c r="W637">
        <v>19800</v>
      </c>
      <c r="X637">
        <v>10000</v>
      </c>
      <c r="Y637">
        <v>3.6438522089999998</v>
      </c>
      <c r="Z637">
        <v>-76.381156439999998</v>
      </c>
      <c r="AA637" s="1" t="s">
        <v>59</v>
      </c>
      <c r="AB637">
        <v>973641100</v>
      </c>
      <c r="AC637" t="str">
        <f>MID(TablaPivotFinal[[#This Row],[Fecha]],1,4)</f>
        <v>2017</v>
      </c>
      <c r="AD637" t="str">
        <f>MID(TablaPivotFinal[[#This Row],[Fecha]],5,3)</f>
        <v>Sep</v>
      </c>
      <c r="AE637" s="1">
        <v>973641100</v>
      </c>
      <c r="AF637" s="1">
        <v>3579.833333</v>
      </c>
    </row>
    <row r="638" spans="1:32" x14ac:dyDescent="0.3">
      <c r="A638" s="1" t="s">
        <v>187</v>
      </c>
      <c r="B638" s="1" t="s">
        <v>111</v>
      </c>
      <c r="C638" t="s">
        <v>188</v>
      </c>
      <c r="D638" s="1" t="s">
        <v>160</v>
      </c>
      <c r="E638">
        <v>76</v>
      </c>
      <c r="F638" s="1" t="s">
        <v>189</v>
      </c>
      <c r="G638" s="1" t="s">
        <v>133</v>
      </c>
      <c r="H638" s="1" t="s">
        <v>111</v>
      </c>
      <c r="I638" s="1" t="s">
        <v>190</v>
      </c>
      <c r="J638" s="1" t="s">
        <v>135</v>
      </c>
      <c r="K638">
        <v>-1</v>
      </c>
      <c r="L638">
        <v>-1</v>
      </c>
      <c r="M638" s="1" t="s">
        <v>191</v>
      </c>
      <c r="N638">
        <v>8600</v>
      </c>
      <c r="O638">
        <v>10300</v>
      </c>
      <c r="P638">
        <v>27800</v>
      </c>
      <c r="Q638">
        <v>36300</v>
      </c>
      <c r="R638">
        <v>41800</v>
      </c>
      <c r="S638">
        <v>0</v>
      </c>
      <c r="T638">
        <v>0</v>
      </c>
      <c r="U638">
        <v>0</v>
      </c>
      <c r="V638">
        <v>0</v>
      </c>
      <c r="W638">
        <v>19800</v>
      </c>
      <c r="X638">
        <v>10000</v>
      </c>
      <c r="Y638">
        <v>3.6438522089999998</v>
      </c>
      <c r="Z638">
        <v>-76.381156439999998</v>
      </c>
      <c r="AA638" s="1" t="s">
        <v>61</v>
      </c>
      <c r="AB638">
        <v>1034939500</v>
      </c>
      <c r="AC638" t="str">
        <f>MID(TablaPivotFinal[[#This Row],[Fecha]],1,4)</f>
        <v>2018</v>
      </c>
      <c r="AD638" t="str">
        <f>MID(TablaPivotFinal[[#This Row],[Fecha]],5,3)</f>
        <v>Abr</v>
      </c>
      <c r="AE638" s="1">
        <v>1034939500</v>
      </c>
      <c r="AF638" s="1">
        <v>110936</v>
      </c>
    </row>
    <row r="639" spans="1:32" x14ac:dyDescent="0.3">
      <c r="A639" s="1" t="s">
        <v>187</v>
      </c>
      <c r="B639" s="1" t="s">
        <v>111</v>
      </c>
      <c r="C639" t="s">
        <v>188</v>
      </c>
      <c r="D639" s="1" t="s">
        <v>160</v>
      </c>
      <c r="E639">
        <v>76</v>
      </c>
      <c r="F639" s="1" t="s">
        <v>189</v>
      </c>
      <c r="G639" s="1" t="s">
        <v>133</v>
      </c>
      <c r="H639" s="1" t="s">
        <v>111</v>
      </c>
      <c r="I639" s="1" t="s">
        <v>190</v>
      </c>
      <c r="J639" s="1" t="s">
        <v>135</v>
      </c>
      <c r="K639">
        <v>-1</v>
      </c>
      <c r="L639">
        <v>-1</v>
      </c>
      <c r="M639" s="1" t="s">
        <v>191</v>
      </c>
      <c r="N639">
        <v>8600</v>
      </c>
      <c r="O639">
        <v>10300</v>
      </c>
      <c r="P639">
        <v>27800</v>
      </c>
      <c r="Q639">
        <v>36300</v>
      </c>
      <c r="R639">
        <v>41800</v>
      </c>
      <c r="S639">
        <v>0</v>
      </c>
      <c r="T639">
        <v>0</v>
      </c>
      <c r="U639">
        <v>0</v>
      </c>
      <c r="V639">
        <v>0</v>
      </c>
      <c r="W639">
        <v>19800</v>
      </c>
      <c r="X639">
        <v>10000</v>
      </c>
      <c r="Y639">
        <v>3.6438522089999998</v>
      </c>
      <c r="Z639">
        <v>-76.381156439999998</v>
      </c>
      <c r="AA639" s="1" t="s">
        <v>63</v>
      </c>
      <c r="AB639">
        <v>1108952900</v>
      </c>
      <c r="AC639" t="str">
        <f>MID(TablaPivotFinal[[#This Row],[Fecha]],1,4)</f>
        <v>2018</v>
      </c>
      <c r="AD639" t="str">
        <f>MID(TablaPivotFinal[[#This Row],[Fecha]],5,3)</f>
        <v>Ago</v>
      </c>
      <c r="AE639" s="1">
        <v>1108952900</v>
      </c>
      <c r="AF639" s="1">
        <v>118181</v>
      </c>
    </row>
    <row r="640" spans="1:32" x14ac:dyDescent="0.3">
      <c r="A640" s="1" t="s">
        <v>187</v>
      </c>
      <c r="B640" s="1" t="s">
        <v>111</v>
      </c>
      <c r="C640" t="s">
        <v>188</v>
      </c>
      <c r="D640" s="1" t="s">
        <v>160</v>
      </c>
      <c r="E640">
        <v>76</v>
      </c>
      <c r="F640" s="1" t="s">
        <v>189</v>
      </c>
      <c r="G640" s="1" t="s">
        <v>133</v>
      </c>
      <c r="H640" s="1" t="s">
        <v>111</v>
      </c>
      <c r="I640" s="1" t="s">
        <v>190</v>
      </c>
      <c r="J640" s="1" t="s">
        <v>135</v>
      </c>
      <c r="K640">
        <v>-1</v>
      </c>
      <c r="L640">
        <v>-1</v>
      </c>
      <c r="M640" s="1" t="s">
        <v>191</v>
      </c>
      <c r="N640">
        <v>8600</v>
      </c>
      <c r="O640">
        <v>10300</v>
      </c>
      <c r="P640">
        <v>27800</v>
      </c>
      <c r="Q640">
        <v>36300</v>
      </c>
      <c r="R640">
        <v>41800</v>
      </c>
      <c r="S640">
        <v>0</v>
      </c>
      <c r="T640">
        <v>0</v>
      </c>
      <c r="U640">
        <v>0</v>
      </c>
      <c r="V640">
        <v>0</v>
      </c>
      <c r="W640">
        <v>19800</v>
      </c>
      <c r="X640">
        <v>10000</v>
      </c>
      <c r="Y640">
        <v>3.6438522089999998</v>
      </c>
      <c r="Z640">
        <v>-76.381156439999998</v>
      </c>
      <c r="AA640" s="1" t="s">
        <v>65</v>
      </c>
      <c r="AB640">
        <v>0</v>
      </c>
      <c r="AC640" t="str">
        <f>MID(TablaPivotFinal[[#This Row],[Fecha]],1,4)</f>
        <v>2018</v>
      </c>
      <c r="AD640" t="str">
        <f>MID(TablaPivotFinal[[#This Row],[Fecha]],5,3)</f>
        <v>Dic</v>
      </c>
      <c r="AE640" s="1">
        <v>0</v>
      </c>
      <c r="AF640" s="1">
        <v>0</v>
      </c>
    </row>
    <row r="641" spans="1:32" x14ac:dyDescent="0.3">
      <c r="A641" s="1" t="s">
        <v>187</v>
      </c>
      <c r="B641" s="1" t="s">
        <v>111</v>
      </c>
      <c r="C641" t="s">
        <v>188</v>
      </c>
      <c r="D641" s="1" t="s">
        <v>160</v>
      </c>
      <c r="E641">
        <v>76</v>
      </c>
      <c r="F641" s="1" t="s">
        <v>189</v>
      </c>
      <c r="G641" s="1" t="s">
        <v>133</v>
      </c>
      <c r="H641" s="1" t="s">
        <v>111</v>
      </c>
      <c r="I641" s="1" t="s">
        <v>190</v>
      </c>
      <c r="J641" s="1" t="s">
        <v>135</v>
      </c>
      <c r="K641">
        <v>-1</v>
      </c>
      <c r="L641">
        <v>-1</v>
      </c>
      <c r="M641" s="1" t="s">
        <v>191</v>
      </c>
      <c r="N641">
        <v>8600</v>
      </c>
      <c r="O641">
        <v>10300</v>
      </c>
      <c r="P641">
        <v>27800</v>
      </c>
      <c r="Q641">
        <v>36300</v>
      </c>
      <c r="R641">
        <v>41800</v>
      </c>
      <c r="S641">
        <v>0</v>
      </c>
      <c r="T641">
        <v>0</v>
      </c>
      <c r="U641">
        <v>0</v>
      </c>
      <c r="V641">
        <v>0</v>
      </c>
      <c r="W641">
        <v>19800</v>
      </c>
      <c r="X641">
        <v>10000</v>
      </c>
      <c r="Y641">
        <v>3.6438522089999998</v>
      </c>
      <c r="Z641">
        <v>-76.381156439999998</v>
      </c>
      <c r="AA641" s="1" t="s">
        <v>67</v>
      </c>
      <c r="AB641">
        <v>1125549400</v>
      </c>
      <c r="AC641" t="str">
        <f>MID(TablaPivotFinal[[#This Row],[Fecha]],1,4)</f>
        <v>2018</v>
      </c>
      <c r="AD641" t="str">
        <f>MID(TablaPivotFinal[[#This Row],[Fecha]],5,3)</f>
        <v>Ene</v>
      </c>
      <c r="AE641" s="1">
        <v>1125549400</v>
      </c>
      <c r="AF641" s="1">
        <v>126205</v>
      </c>
    </row>
    <row r="642" spans="1:32" x14ac:dyDescent="0.3">
      <c r="A642" s="1" t="s">
        <v>187</v>
      </c>
      <c r="B642" s="1" t="s">
        <v>111</v>
      </c>
      <c r="C642" t="s">
        <v>188</v>
      </c>
      <c r="D642" s="1" t="s">
        <v>160</v>
      </c>
      <c r="E642">
        <v>76</v>
      </c>
      <c r="F642" s="1" t="s">
        <v>189</v>
      </c>
      <c r="G642" s="1" t="s">
        <v>133</v>
      </c>
      <c r="H642" s="1" t="s">
        <v>111</v>
      </c>
      <c r="I642" s="1" t="s">
        <v>190</v>
      </c>
      <c r="J642" s="1" t="s">
        <v>135</v>
      </c>
      <c r="K642">
        <v>-1</v>
      </c>
      <c r="L642">
        <v>-1</v>
      </c>
      <c r="M642" s="1" t="s">
        <v>191</v>
      </c>
      <c r="N642">
        <v>8600</v>
      </c>
      <c r="O642">
        <v>10300</v>
      </c>
      <c r="P642">
        <v>27800</v>
      </c>
      <c r="Q642">
        <v>36300</v>
      </c>
      <c r="R642">
        <v>41800</v>
      </c>
      <c r="S642">
        <v>0</v>
      </c>
      <c r="T642">
        <v>0</v>
      </c>
      <c r="U642">
        <v>0</v>
      </c>
      <c r="V642">
        <v>0</v>
      </c>
      <c r="W642">
        <v>19800</v>
      </c>
      <c r="X642">
        <v>10000</v>
      </c>
      <c r="Y642">
        <v>3.6438522089999998</v>
      </c>
      <c r="Z642">
        <v>-76.381156439999998</v>
      </c>
      <c r="AA642" s="1" t="s">
        <v>69</v>
      </c>
      <c r="AB642">
        <v>943389600</v>
      </c>
      <c r="AC642" t="str">
        <f>MID(TablaPivotFinal[[#This Row],[Fecha]],1,4)</f>
        <v>2018</v>
      </c>
      <c r="AD642" t="str">
        <f>MID(TablaPivotFinal[[#This Row],[Fecha]],5,3)</f>
        <v>Feb</v>
      </c>
      <c r="AE642" s="1">
        <v>943389600</v>
      </c>
      <c r="AF642" s="1">
        <v>100832</v>
      </c>
    </row>
    <row r="643" spans="1:32" x14ac:dyDescent="0.3">
      <c r="A643" s="1" t="s">
        <v>187</v>
      </c>
      <c r="B643" s="1" t="s">
        <v>111</v>
      </c>
      <c r="C643" t="s">
        <v>188</v>
      </c>
      <c r="D643" s="1" t="s">
        <v>160</v>
      </c>
      <c r="E643">
        <v>76</v>
      </c>
      <c r="F643" s="1" t="s">
        <v>189</v>
      </c>
      <c r="G643" s="1" t="s">
        <v>133</v>
      </c>
      <c r="H643" s="1" t="s">
        <v>111</v>
      </c>
      <c r="I643" s="1" t="s">
        <v>190</v>
      </c>
      <c r="J643" s="1" t="s">
        <v>135</v>
      </c>
      <c r="K643">
        <v>-1</v>
      </c>
      <c r="L643">
        <v>-1</v>
      </c>
      <c r="M643" s="1" t="s">
        <v>191</v>
      </c>
      <c r="N643">
        <v>8600</v>
      </c>
      <c r="O643">
        <v>10300</v>
      </c>
      <c r="P643">
        <v>27800</v>
      </c>
      <c r="Q643">
        <v>36300</v>
      </c>
      <c r="R643">
        <v>41800</v>
      </c>
      <c r="S643">
        <v>0</v>
      </c>
      <c r="T643">
        <v>0</v>
      </c>
      <c r="U643">
        <v>0</v>
      </c>
      <c r="V643">
        <v>0</v>
      </c>
      <c r="W643">
        <v>19800</v>
      </c>
      <c r="X643">
        <v>10000</v>
      </c>
      <c r="Y643">
        <v>3.6438522089999998</v>
      </c>
      <c r="Z643">
        <v>-76.381156439999998</v>
      </c>
      <c r="AA643" s="1" t="s">
        <v>71</v>
      </c>
      <c r="AB643">
        <v>1126084100</v>
      </c>
      <c r="AC643" t="str">
        <f>MID(TablaPivotFinal[[#This Row],[Fecha]],1,4)</f>
        <v>2018</v>
      </c>
      <c r="AD643" t="str">
        <f>MID(TablaPivotFinal[[#This Row],[Fecha]],5,3)</f>
        <v>Jul</v>
      </c>
      <c r="AE643" s="1">
        <v>1126084100</v>
      </c>
      <c r="AF643" s="1">
        <v>121203</v>
      </c>
    </row>
    <row r="644" spans="1:32" x14ac:dyDescent="0.3">
      <c r="A644" s="1" t="s">
        <v>187</v>
      </c>
      <c r="B644" s="1" t="s">
        <v>111</v>
      </c>
      <c r="C644" t="s">
        <v>188</v>
      </c>
      <c r="D644" s="1" t="s">
        <v>160</v>
      </c>
      <c r="E644">
        <v>76</v>
      </c>
      <c r="F644" s="1" t="s">
        <v>189</v>
      </c>
      <c r="G644" s="1" t="s">
        <v>133</v>
      </c>
      <c r="H644" s="1" t="s">
        <v>111</v>
      </c>
      <c r="I644" s="1" t="s">
        <v>190</v>
      </c>
      <c r="J644" s="1" t="s">
        <v>135</v>
      </c>
      <c r="K644">
        <v>-1</v>
      </c>
      <c r="L644">
        <v>-1</v>
      </c>
      <c r="M644" s="1" t="s">
        <v>191</v>
      </c>
      <c r="N644">
        <v>8600</v>
      </c>
      <c r="O644">
        <v>10300</v>
      </c>
      <c r="P644">
        <v>27800</v>
      </c>
      <c r="Q644">
        <v>36300</v>
      </c>
      <c r="R644">
        <v>41800</v>
      </c>
      <c r="S644">
        <v>0</v>
      </c>
      <c r="T644">
        <v>0</v>
      </c>
      <c r="U644">
        <v>0</v>
      </c>
      <c r="V644">
        <v>0</v>
      </c>
      <c r="W644">
        <v>19800</v>
      </c>
      <c r="X644">
        <v>10000</v>
      </c>
      <c r="Y644">
        <v>3.6438522089999998</v>
      </c>
      <c r="Z644">
        <v>-76.381156439999998</v>
      </c>
      <c r="AA644" s="1" t="s">
        <v>73</v>
      </c>
      <c r="AB644">
        <v>1043173100</v>
      </c>
      <c r="AC644" t="str">
        <f>MID(TablaPivotFinal[[#This Row],[Fecha]],1,4)</f>
        <v>2018</v>
      </c>
      <c r="AD644" t="str">
        <f>MID(TablaPivotFinal[[#This Row],[Fecha]],5,3)</f>
        <v>Jun</v>
      </c>
      <c r="AE644" s="1">
        <v>1043173100</v>
      </c>
      <c r="AF644" s="1">
        <v>112361</v>
      </c>
    </row>
    <row r="645" spans="1:32" x14ac:dyDescent="0.3">
      <c r="A645" s="1" t="s">
        <v>187</v>
      </c>
      <c r="B645" s="1" t="s">
        <v>111</v>
      </c>
      <c r="C645" t="s">
        <v>188</v>
      </c>
      <c r="D645" s="1" t="s">
        <v>160</v>
      </c>
      <c r="E645">
        <v>76</v>
      </c>
      <c r="F645" s="1" t="s">
        <v>189</v>
      </c>
      <c r="G645" s="1" t="s">
        <v>133</v>
      </c>
      <c r="H645" s="1" t="s">
        <v>111</v>
      </c>
      <c r="I645" s="1" t="s">
        <v>190</v>
      </c>
      <c r="J645" s="1" t="s">
        <v>135</v>
      </c>
      <c r="K645">
        <v>-1</v>
      </c>
      <c r="L645">
        <v>-1</v>
      </c>
      <c r="M645" s="1" t="s">
        <v>191</v>
      </c>
      <c r="N645">
        <v>8600</v>
      </c>
      <c r="O645">
        <v>10300</v>
      </c>
      <c r="P645">
        <v>27800</v>
      </c>
      <c r="Q645">
        <v>36300</v>
      </c>
      <c r="R645">
        <v>41800</v>
      </c>
      <c r="S645">
        <v>0</v>
      </c>
      <c r="T645">
        <v>0</v>
      </c>
      <c r="U645">
        <v>0</v>
      </c>
      <c r="V645">
        <v>0</v>
      </c>
      <c r="W645">
        <v>19800</v>
      </c>
      <c r="X645">
        <v>10000</v>
      </c>
      <c r="Y645">
        <v>3.6438522089999998</v>
      </c>
      <c r="Z645">
        <v>-76.381156439999998</v>
      </c>
      <c r="AA645" s="1" t="s">
        <v>75</v>
      </c>
      <c r="AB645">
        <v>1083721700</v>
      </c>
      <c r="AC645" t="str">
        <f>MID(TablaPivotFinal[[#This Row],[Fecha]],1,4)</f>
        <v>2018</v>
      </c>
      <c r="AD645" t="str">
        <f>MID(TablaPivotFinal[[#This Row],[Fecha]],5,3)</f>
        <v>Mar</v>
      </c>
      <c r="AE645" s="1">
        <v>1083721700</v>
      </c>
      <c r="AF645" s="1">
        <v>116331</v>
      </c>
    </row>
    <row r="646" spans="1:32" x14ac:dyDescent="0.3">
      <c r="A646" s="1" t="s">
        <v>187</v>
      </c>
      <c r="B646" s="1" t="s">
        <v>111</v>
      </c>
      <c r="C646" t="s">
        <v>188</v>
      </c>
      <c r="D646" s="1" t="s">
        <v>160</v>
      </c>
      <c r="E646">
        <v>76</v>
      </c>
      <c r="F646" s="1" t="s">
        <v>189</v>
      </c>
      <c r="G646" s="1" t="s">
        <v>133</v>
      </c>
      <c r="H646" s="1" t="s">
        <v>111</v>
      </c>
      <c r="I646" s="1" t="s">
        <v>190</v>
      </c>
      <c r="J646" s="1" t="s">
        <v>135</v>
      </c>
      <c r="K646">
        <v>-1</v>
      </c>
      <c r="L646">
        <v>-1</v>
      </c>
      <c r="M646" s="1" t="s">
        <v>191</v>
      </c>
      <c r="N646">
        <v>8600</v>
      </c>
      <c r="O646">
        <v>10300</v>
      </c>
      <c r="P646">
        <v>27800</v>
      </c>
      <c r="Q646">
        <v>36300</v>
      </c>
      <c r="R646">
        <v>41800</v>
      </c>
      <c r="S646">
        <v>0</v>
      </c>
      <c r="T646">
        <v>0</v>
      </c>
      <c r="U646">
        <v>0</v>
      </c>
      <c r="V646">
        <v>0</v>
      </c>
      <c r="W646">
        <v>19800</v>
      </c>
      <c r="X646">
        <v>10000</v>
      </c>
      <c r="Y646">
        <v>3.6438522089999998</v>
      </c>
      <c r="Z646">
        <v>-76.381156439999998</v>
      </c>
      <c r="AA646" s="1" t="s">
        <v>77</v>
      </c>
      <c r="AB646">
        <v>1010033600</v>
      </c>
      <c r="AC646" t="str">
        <f>MID(TablaPivotFinal[[#This Row],[Fecha]],1,4)</f>
        <v>2018</v>
      </c>
      <c r="AD646" t="str">
        <f>MID(TablaPivotFinal[[#This Row],[Fecha]],5,3)</f>
        <v>May</v>
      </c>
      <c r="AE646" s="1">
        <v>1010033600</v>
      </c>
      <c r="AF646" s="1">
        <v>109066</v>
      </c>
    </row>
    <row r="647" spans="1:32" x14ac:dyDescent="0.3">
      <c r="A647" s="1" t="s">
        <v>187</v>
      </c>
      <c r="B647" s="1" t="s">
        <v>111</v>
      </c>
      <c r="C647" t="s">
        <v>188</v>
      </c>
      <c r="D647" s="1" t="s">
        <v>160</v>
      </c>
      <c r="E647">
        <v>76</v>
      </c>
      <c r="F647" s="1" t="s">
        <v>189</v>
      </c>
      <c r="G647" s="1" t="s">
        <v>133</v>
      </c>
      <c r="H647" s="1" t="s">
        <v>111</v>
      </c>
      <c r="I647" s="1" t="s">
        <v>190</v>
      </c>
      <c r="J647" s="1" t="s">
        <v>135</v>
      </c>
      <c r="K647">
        <v>-1</v>
      </c>
      <c r="L647">
        <v>-1</v>
      </c>
      <c r="M647" s="1" t="s">
        <v>191</v>
      </c>
      <c r="N647">
        <v>8600</v>
      </c>
      <c r="O647">
        <v>10300</v>
      </c>
      <c r="P647">
        <v>27800</v>
      </c>
      <c r="Q647">
        <v>36300</v>
      </c>
      <c r="R647">
        <v>41800</v>
      </c>
      <c r="S647">
        <v>0</v>
      </c>
      <c r="T647">
        <v>0</v>
      </c>
      <c r="U647">
        <v>0</v>
      </c>
      <c r="V647">
        <v>0</v>
      </c>
      <c r="W647">
        <v>19800</v>
      </c>
      <c r="X647">
        <v>10000</v>
      </c>
      <c r="Y647">
        <v>3.6438522089999998</v>
      </c>
      <c r="Z647">
        <v>-76.381156439999998</v>
      </c>
      <c r="AA647" s="1" t="s">
        <v>79</v>
      </c>
      <c r="AB647">
        <v>0</v>
      </c>
      <c r="AC647" t="str">
        <f>MID(TablaPivotFinal[[#This Row],[Fecha]],1,4)</f>
        <v>2018</v>
      </c>
      <c r="AD647" t="str">
        <f>MID(TablaPivotFinal[[#This Row],[Fecha]],5,3)</f>
        <v>Nov</v>
      </c>
      <c r="AE647" s="1">
        <v>0</v>
      </c>
      <c r="AF647" s="1">
        <v>0</v>
      </c>
    </row>
    <row r="648" spans="1:32" x14ac:dyDescent="0.3">
      <c r="A648" s="1" t="s">
        <v>187</v>
      </c>
      <c r="B648" s="1" t="s">
        <v>111</v>
      </c>
      <c r="C648" t="s">
        <v>188</v>
      </c>
      <c r="D648" s="1" t="s">
        <v>160</v>
      </c>
      <c r="E648">
        <v>76</v>
      </c>
      <c r="F648" s="1" t="s">
        <v>189</v>
      </c>
      <c r="G648" s="1" t="s">
        <v>133</v>
      </c>
      <c r="H648" s="1" t="s">
        <v>111</v>
      </c>
      <c r="I648" s="1" t="s">
        <v>190</v>
      </c>
      <c r="J648" s="1" t="s">
        <v>135</v>
      </c>
      <c r="K648">
        <v>-1</v>
      </c>
      <c r="L648">
        <v>-1</v>
      </c>
      <c r="M648" s="1" t="s">
        <v>191</v>
      </c>
      <c r="N648">
        <v>8600</v>
      </c>
      <c r="O648">
        <v>10300</v>
      </c>
      <c r="P648">
        <v>27800</v>
      </c>
      <c r="Q648">
        <v>36300</v>
      </c>
      <c r="R648">
        <v>41800</v>
      </c>
      <c r="S648">
        <v>0</v>
      </c>
      <c r="T648">
        <v>0</v>
      </c>
      <c r="U648">
        <v>0</v>
      </c>
      <c r="V648">
        <v>0</v>
      </c>
      <c r="W648">
        <v>19800</v>
      </c>
      <c r="X648">
        <v>10000</v>
      </c>
      <c r="Y648">
        <v>3.6438522089999998</v>
      </c>
      <c r="Z648">
        <v>-76.381156439999998</v>
      </c>
      <c r="AA648" s="1" t="s">
        <v>81</v>
      </c>
      <c r="AB648">
        <v>1098654200</v>
      </c>
      <c r="AC648" t="str">
        <f>MID(TablaPivotFinal[[#This Row],[Fecha]],1,4)</f>
        <v>2018</v>
      </c>
      <c r="AD648" t="str">
        <f>MID(TablaPivotFinal[[#This Row],[Fecha]],5,3)</f>
        <v>Oct</v>
      </c>
      <c r="AE648" s="1">
        <v>1098654200</v>
      </c>
      <c r="AF648" s="1">
        <v>117288</v>
      </c>
    </row>
    <row r="649" spans="1:32" x14ac:dyDescent="0.3">
      <c r="A649" s="1" t="s">
        <v>187</v>
      </c>
      <c r="B649" s="1" t="s">
        <v>111</v>
      </c>
      <c r="C649" t="s">
        <v>188</v>
      </c>
      <c r="D649" s="1" t="s">
        <v>160</v>
      </c>
      <c r="E649">
        <v>76</v>
      </c>
      <c r="F649" s="1" t="s">
        <v>189</v>
      </c>
      <c r="G649" s="1" t="s">
        <v>133</v>
      </c>
      <c r="H649" s="1" t="s">
        <v>111</v>
      </c>
      <c r="I649" s="1" t="s">
        <v>190</v>
      </c>
      <c r="J649" s="1" t="s">
        <v>135</v>
      </c>
      <c r="K649">
        <v>-1</v>
      </c>
      <c r="L649">
        <v>-1</v>
      </c>
      <c r="M649" s="1" t="s">
        <v>191</v>
      </c>
      <c r="N649">
        <v>8600</v>
      </c>
      <c r="O649">
        <v>10300</v>
      </c>
      <c r="P649">
        <v>27800</v>
      </c>
      <c r="Q649">
        <v>36300</v>
      </c>
      <c r="R649">
        <v>41800</v>
      </c>
      <c r="S649">
        <v>0</v>
      </c>
      <c r="T649">
        <v>0</v>
      </c>
      <c r="U649">
        <v>0</v>
      </c>
      <c r="V649">
        <v>0</v>
      </c>
      <c r="W649">
        <v>19800</v>
      </c>
      <c r="X649">
        <v>10000</v>
      </c>
      <c r="Y649">
        <v>3.6438522089999998</v>
      </c>
      <c r="Z649">
        <v>-76.381156439999998</v>
      </c>
      <c r="AA649" s="1" t="s">
        <v>83</v>
      </c>
      <c r="AB649">
        <v>1032416300</v>
      </c>
      <c r="AC649" t="str">
        <f>MID(TablaPivotFinal[[#This Row],[Fecha]],1,4)</f>
        <v>2018</v>
      </c>
      <c r="AD649" t="str">
        <f>MID(TablaPivotFinal[[#This Row],[Fecha]],5,3)</f>
        <v>Sep</v>
      </c>
      <c r="AE649" s="1">
        <v>1032416300</v>
      </c>
      <c r="AF649" s="1">
        <v>109342</v>
      </c>
    </row>
    <row r="650" spans="1:32" x14ac:dyDescent="0.3">
      <c r="A650" s="1" t="s">
        <v>192</v>
      </c>
      <c r="B650" s="1" t="s">
        <v>111</v>
      </c>
      <c r="C650">
        <v>2505</v>
      </c>
      <c r="D650" s="1" t="s">
        <v>160</v>
      </c>
      <c r="E650">
        <v>76</v>
      </c>
      <c r="F650" s="1" t="s">
        <v>193</v>
      </c>
      <c r="G650" s="1" t="s">
        <v>133</v>
      </c>
      <c r="H650" s="1" t="s">
        <v>111</v>
      </c>
      <c r="I650" s="1" t="s">
        <v>162</v>
      </c>
      <c r="J650" s="1" t="s">
        <v>135</v>
      </c>
      <c r="K650">
        <v>-1</v>
      </c>
      <c r="L650">
        <v>-1</v>
      </c>
      <c r="M650" s="1" t="s">
        <v>194</v>
      </c>
      <c r="N650">
        <v>8600</v>
      </c>
      <c r="O650">
        <v>10300</v>
      </c>
      <c r="P650">
        <v>27800</v>
      </c>
      <c r="Q650">
        <v>36300</v>
      </c>
      <c r="R650">
        <v>41800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3.7130961569999998</v>
      </c>
      <c r="Z650">
        <v>-76.319161309999998</v>
      </c>
      <c r="AA650" s="1" t="s">
        <v>13</v>
      </c>
      <c r="AB650">
        <v>4079244350</v>
      </c>
      <c r="AC650" t="str">
        <f>MID(TablaPivotFinal[[#This Row],[Fecha]],1,4)</f>
        <v>2016</v>
      </c>
      <c r="AD650" t="str">
        <f>MID(TablaPivotFinal[[#This Row],[Fecha]],5,3)</f>
        <v>Abr</v>
      </c>
      <c r="AE650" s="1">
        <v>4079244350</v>
      </c>
      <c r="AF650" s="1">
        <v>378349</v>
      </c>
    </row>
    <row r="651" spans="1:32" x14ac:dyDescent="0.3">
      <c r="A651" s="1" t="s">
        <v>192</v>
      </c>
      <c r="B651" s="1" t="s">
        <v>111</v>
      </c>
      <c r="C651">
        <v>2505</v>
      </c>
      <c r="D651" s="1" t="s">
        <v>160</v>
      </c>
      <c r="E651">
        <v>76</v>
      </c>
      <c r="F651" s="1" t="s">
        <v>193</v>
      </c>
      <c r="G651" s="1" t="s">
        <v>133</v>
      </c>
      <c r="H651" s="1" t="s">
        <v>111</v>
      </c>
      <c r="I651" s="1" t="s">
        <v>162</v>
      </c>
      <c r="J651" s="1" t="s">
        <v>135</v>
      </c>
      <c r="K651">
        <v>-1</v>
      </c>
      <c r="L651">
        <v>-1</v>
      </c>
      <c r="M651" s="1" t="s">
        <v>194</v>
      </c>
      <c r="N651">
        <v>8600</v>
      </c>
      <c r="O651">
        <v>10300</v>
      </c>
      <c r="P651">
        <v>27800</v>
      </c>
      <c r="Q651">
        <v>36300</v>
      </c>
      <c r="R651">
        <v>41800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3.7130961569999998</v>
      </c>
      <c r="Z651">
        <v>-76.319161309999998</v>
      </c>
      <c r="AA651" s="1" t="s">
        <v>15</v>
      </c>
      <c r="AB651">
        <v>4828081900</v>
      </c>
      <c r="AC651" t="str">
        <f>MID(TablaPivotFinal[[#This Row],[Fecha]],1,4)</f>
        <v>2016</v>
      </c>
      <c r="AD651" t="str">
        <f>MID(TablaPivotFinal[[#This Row],[Fecha]],5,3)</f>
        <v>Ago</v>
      </c>
      <c r="AE651" s="1">
        <v>4828081900</v>
      </c>
      <c r="AF651" s="1">
        <v>450908</v>
      </c>
    </row>
    <row r="652" spans="1:32" x14ac:dyDescent="0.3">
      <c r="A652" s="1" t="s">
        <v>192</v>
      </c>
      <c r="B652" s="1" t="s">
        <v>111</v>
      </c>
      <c r="C652">
        <v>2505</v>
      </c>
      <c r="D652" s="1" t="s">
        <v>160</v>
      </c>
      <c r="E652">
        <v>76</v>
      </c>
      <c r="F652" s="1" t="s">
        <v>193</v>
      </c>
      <c r="G652" s="1" t="s">
        <v>133</v>
      </c>
      <c r="H652" s="1" t="s">
        <v>111</v>
      </c>
      <c r="I652" s="1" t="s">
        <v>162</v>
      </c>
      <c r="J652" s="1" t="s">
        <v>135</v>
      </c>
      <c r="K652">
        <v>-1</v>
      </c>
      <c r="L652">
        <v>-1</v>
      </c>
      <c r="M652" s="1" t="s">
        <v>194</v>
      </c>
      <c r="N652">
        <v>8600</v>
      </c>
      <c r="O652">
        <v>10300</v>
      </c>
      <c r="P652">
        <v>27800</v>
      </c>
      <c r="Q652">
        <v>36300</v>
      </c>
      <c r="R652">
        <v>41800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3.7130961569999998</v>
      </c>
      <c r="Z652">
        <v>-76.319161309999998</v>
      </c>
      <c r="AA652" s="1" t="s">
        <v>17</v>
      </c>
      <c r="AB652">
        <v>5086835700</v>
      </c>
      <c r="AC652" t="str">
        <f>MID(TablaPivotFinal[[#This Row],[Fecha]],1,4)</f>
        <v>2016</v>
      </c>
      <c r="AD652" t="str">
        <f>MID(TablaPivotFinal[[#This Row],[Fecha]],5,3)</f>
        <v>Dic</v>
      </c>
      <c r="AE652" s="1">
        <v>5086835700</v>
      </c>
      <c r="AF652" s="1">
        <v>516584</v>
      </c>
    </row>
    <row r="653" spans="1:32" x14ac:dyDescent="0.3">
      <c r="A653" s="1" t="s">
        <v>192</v>
      </c>
      <c r="B653" s="1" t="s">
        <v>111</v>
      </c>
      <c r="C653">
        <v>2505</v>
      </c>
      <c r="D653" s="1" t="s">
        <v>160</v>
      </c>
      <c r="E653">
        <v>76</v>
      </c>
      <c r="F653" s="1" t="s">
        <v>193</v>
      </c>
      <c r="G653" s="1" t="s">
        <v>133</v>
      </c>
      <c r="H653" s="1" t="s">
        <v>111</v>
      </c>
      <c r="I653" s="1" t="s">
        <v>162</v>
      </c>
      <c r="J653" s="1" t="s">
        <v>135</v>
      </c>
      <c r="K653">
        <v>-1</v>
      </c>
      <c r="L653">
        <v>-1</v>
      </c>
      <c r="M653" s="1" t="s">
        <v>194</v>
      </c>
      <c r="N653">
        <v>8600</v>
      </c>
      <c r="O653">
        <v>10300</v>
      </c>
      <c r="P653">
        <v>27800</v>
      </c>
      <c r="Q653">
        <v>36300</v>
      </c>
      <c r="R653">
        <v>41800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3.7130961569999998</v>
      </c>
      <c r="Z653">
        <v>-76.319161309999998</v>
      </c>
      <c r="AA653" s="1" t="s">
        <v>19</v>
      </c>
      <c r="AB653">
        <v>4773608400</v>
      </c>
      <c r="AC653" t="str">
        <f>MID(TablaPivotFinal[[#This Row],[Fecha]],1,4)</f>
        <v>2016</v>
      </c>
      <c r="AD653" t="str">
        <f>MID(TablaPivotFinal[[#This Row],[Fecha]],5,3)</f>
        <v>Ene</v>
      </c>
      <c r="AE653" s="1">
        <v>4773608400</v>
      </c>
      <c r="AF653" s="1">
        <v>478917</v>
      </c>
    </row>
    <row r="654" spans="1:32" x14ac:dyDescent="0.3">
      <c r="A654" s="1" t="s">
        <v>192</v>
      </c>
      <c r="B654" s="1" t="s">
        <v>111</v>
      </c>
      <c r="C654">
        <v>2505</v>
      </c>
      <c r="D654" s="1" t="s">
        <v>160</v>
      </c>
      <c r="E654">
        <v>76</v>
      </c>
      <c r="F654" s="1" t="s">
        <v>193</v>
      </c>
      <c r="G654" s="1" t="s">
        <v>133</v>
      </c>
      <c r="H654" s="1" t="s">
        <v>111</v>
      </c>
      <c r="I654" s="1" t="s">
        <v>162</v>
      </c>
      <c r="J654" s="1" t="s">
        <v>135</v>
      </c>
      <c r="K654">
        <v>-1</v>
      </c>
      <c r="L654">
        <v>-1</v>
      </c>
      <c r="M654" s="1" t="s">
        <v>194</v>
      </c>
      <c r="N654">
        <v>8600</v>
      </c>
      <c r="O654">
        <v>10300</v>
      </c>
      <c r="P654">
        <v>27800</v>
      </c>
      <c r="Q654">
        <v>36300</v>
      </c>
      <c r="R654">
        <v>41800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3.7130961569999998</v>
      </c>
      <c r="Z654">
        <v>-76.319161309999998</v>
      </c>
      <c r="AA654" s="1" t="s">
        <v>21</v>
      </c>
      <c r="AB654">
        <v>4091217200</v>
      </c>
      <c r="AC654" t="str">
        <f>MID(TablaPivotFinal[[#This Row],[Fecha]],1,4)</f>
        <v>2016</v>
      </c>
      <c r="AD654" t="str">
        <f>MID(TablaPivotFinal[[#This Row],[Fecha]],5,3)</f>
        <v>Feb</v>
      </c>
      <c r="AE654" s="1">
        <v>4091217200</v>
      </c>
      <c r="AF654" s="1">
        <v>371470</v>
      </c>
    </row>
    <row r="655" spans="1:32" x14ac:dyDescent="0.3">
      <c r="A655" s="1" t="s">
        <v>192</v>
      </c>
      <c r="B655" s="1" t="s">
        <v>111</v>
      </c>
      <c r="C655">
        <v>2505</v>
      </c>
      <c r="D655" s="1" t="s">
        <v>160</v>
      </c>
      <c r="E655">
        <v>76</v>
      </c>
      <c r="F655" s="1" t="s">
        <v>193</v>
      </c>
      <c r="G655" s="1" t="s">
        <v>133</v>
      </c>
      <c r="H655" s="1" t="s">
        <v>111</v>
      </c>
      <c r="I655" s="1" t="s">
        <v>162</v>
      </c>
      <c r="J655" s="1" t="s">
        <v>135</v>
      </c>
      <c r="K655">
        <v>-1</v>
      </c>
      <c r="L655">
        <v>-1</v>
      </c>
      <c r="M655" s="1" t="s">
        <v>194</v>
      </c>
      <c r="N655">
        <v>8600</v>
      </c>
      <c r="O655">
        <v>10300</v>
      </c>
      <c r="P655">
        <v>27800</v>
      </c>
      <c r="Q655">
        <v>36300</v>
      </c>
      <c r="R655">
        <v>41800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3.7130961569999998</v>
      </c>
      <c r="Z655">
        <v>-76.319161309999998</v>
      </c>
      <c r="AA655" s="1" t="s">
        <v>23</v>
      </c>
      <c r="AB655">
        <v>4406528700</v>
      </c>
      <c r="AC655" t="str">
        <f>MID(TablaPivotFinal[[#This Row],[Fecha]],1,4)</f>
        <v>2016</v>
      </c>
      <c r="AD655" t="str">
        <f>MID(TablaPivotFinal[[#This Row],[Fecha]],5,3)</f>
        <v>Jul</v>
      </c>
      <c r="AE655" s="1">
        <v>4406528700</v>
      </c>
      <c r="AF655" s="1">
        <v>450448</v>
      </c>
    </row>
    <row r="656" spans="1:32" x14ac:dyDescent="0.3">
      <c r="A656" s="1" t="s">
        <v>192</v>
      </c>
      <c r="B656" s="1" t="s">
        <v>111</v>
      </c>
      <c r="C656">
        <v>2505</v>
      </c>
      <c r="D656" s="1" t="s">
        <v>160</v>
      </c>
      <c r="E656">
        <v>76</v>
      </c>
      <c r="F656" s="1" t="s">
        <v>193</v>
      </c>
      <c r="G656" s="1" t="s">
        <v>133</v>
      </c>
      <c r="H656" s="1" t="s">
        <v>111</v>
      </c>
      <c r="I656" s="1" t="s">
        <v>162</v>
      </c>
      <c r="J656" s="1" t="s">
        <v>135</v>
      </c>
      <c r="K656">
        <v>-1</v>
      </c>
      <c r="L656">
        <v>-1</v>
      </c>
      <c r="M656" s="1" t="s">
        <v>194</v>
      </c>
      <c r="N656">
        <v>8600</v>
      </c>
      <c r="O656">
        <v>10300</v>
      </c>
      <c r="P656">
        <v>27800</v>
      </c>
      <c r="Q656">
        <v>36300</v>
      </c>
      <c r="R656">
        <v>41800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3.7130961569999998</v>
      </c>
      <c r="Z656">
        <v>-76.319161309999998</v>
      </c>
      <c r="AA656" s="1" t="s">
        <v>25</v>
      </c>
      <c r="AB656">
        <v>4077622300</v>
      </c>
      <c r="AC656" t="str">
        <f>MID(TablaPivotFinal[[#This Row],[Fecha]],1,4)</f>
        <v>2016</v>
      </c>
      <c r="AD656" t="str">
        <f>MID(TablaPivotFinal[[#This Row],[Fecha]],5,3)</f>
        <v>Jun</v>
      </c>
      <c r="AE656" s="1">
        <v>4077622300</v>
      </c>
      <c r="AF656" s="1">
        <v>401170</v>
      </c>
    </row>
    <row r="657" spans="1:32" x14ac:dyDescent="0.3">
      <c r="A657" s="1" t="s">
        <v>192</v>
      </c>
      <c r="B657" s="1" t="s">
        <v>111</v>
      </c>
      <c r="C657">
        <v>2505</v>
      </c>
      <c r="D657" s="1" t="s">
        <v>160</v>
      </c>
      <c r="E657">
        <v>76</v>
      </c>
      <c r="F657" s="1" t="s">
        <v>193</v>
      </c>
      <c r="G657" s="1" t="s">
        <v>133</v>
      </c>
      <c r="H657" s="1" t="s">
        <v>111</v>
      </c>
      <c r="I657" s="1" t="s">
        <v>162</v>
      </c>
      <c r="J657" s="1" t="s">
        <v>135</v>
      </c>
      <c r="K657">
        <v>-1</v>
      </c>
      <c r="L657">
        <v>-1</v>
      </c>
      <c r="M657" s="1" t="s">
        <v>194</v>
      </c>
      <c r="N657">
        <v>8600</v>
      </c>
      <c r="O657">
        <v>10300</v>
      </c>
      <c r="P657">
        <v>27800</v>
      </c>
      <c r="Q657">
        <v>36300</v>
      </c>
      <c r="R657">
        <v>41800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3.7130961569999998</v>
      </c>
      <c r="Z657">
        <v>-76.319161309999998</v>
      </c>
      <c r="AA657" s="1" t="s">
        <v>27</v>
      </c>
      <c r="AB657">
        <v>4701930400</v>
      </c>
      <c r="AC657" t="str">
        <f>MID(TablaPivotFinal[[#This Row],[Fecha]],1,4)</f>
        <v>2016</v>
      </c>
      <c r="AD657" t="str">
        <f>MID(TablaPivotFinal[[#This Row],[Fecha]],5,3)</f>
        <v>Mar</v>
      </c>
      <c r="AE657" s="1">
        <v>4701930400</v>
      </c>
      <c r="AF657" s="1">
        <v>441557</v>
      </c>
    </row>
    <row r="658" spans="1:32" x14ac:dyDescent="0.3">
      <c r="A658" s="1" t="s">
        <v>192</v>
      </c>
      <c r="B658" s="1" t="s">
        <v>111</v>
      </c>
      <c r="C658">
        <v>2505</v>
      </c>
      <c r="D658" s="1" t="s">
        <v>160</v>
      </c>
      <c r="E658">
        <v>76</v>
      </c>
      <c r="F658" s="1" t="s">
        <v>193</v>
      </c>
      <c r="G658" s="1" t="s">
        <v>133</v>
      </c>
      <c r="H658" s="1" t="s">
        <v>111</v>
      </c>
      <c r="I658" s="1" t="s">
        <v>162</v>
      </c>
      <c r="J658" s="1" t="s">
        <v>135</v>
      </c>
      <c r="K658">
        <v>-1</v>
      </c>
      <c r="L658">
        <v>-1</v>
      </c>
      <c r="M658" s="1" t="s">
        <v>194</v>
      </c>
      <c r="N658">
        <v>8600</v>
      </c>
      <c r="O658">
        <v>10300</v>
      </c>
      <c r="P658">
        <v>27800</v>
      </c>
      <c r="Q658">
        <v>36300</v>
      </c>
      <c r="R658">
        <v>41800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3.7130961569999998</v>
      </c>
      <c r="Z658">
        <v>-76.319161309999998</v>
      </c>
      <c r="AA658" s="1" t="s">
        <v>29</v>
      </c>
      <c r="AB658">
        <v>4199866600</v>
      </c>
      <c r="AC658" t="str">
        <f>MID(TablaPivotFinal[[#This Row],[Fecha]],1,4)</f>
        <v>2016</v>
      </c>
      <c r="AD658" t="str">
        <f>MID(TablaPivotFinal[[#This Row],[Fecha]],5,3)</f>
        <v>May</v>
      </c>
      <c r="AE658" s="1">
        <v>4199866600</v>
      </c>
      <c r="AF658" s="1">
        <v>412094</v>
      </c>
    </row>
    <row r="659" spans="1:32" x14ac:dyDescent="0.3">
      <c r="A659" s="1" t="s">
        <v>192</v>
      </c>
      <c r="B659" s="1" t="s">
        <v>111</v>
      </c>
      <c r="C659">
        <v>2505</v>
      </c>
      <c r="D659" s="1" t="s">
        <v>160</v>
      </c>
      <c r="E659">
        <v>76</v>
      </c>
      <c r="F659" s="1" t="s">
        <v>193</v>
      </c>
      <c r="G659" s="1" t="s">
        <v>133</v>
      </c>
      <c r="H659" s="1" t="s">
        <v>111</v>
      </c>
      <c r="I659" s="1" t="s">
        <v>162</v>
      </c>
      <c r="J659" s="1" t="s">
        <v>135</v>
      </c>
      <c r="K659">
        <v>-1</v>
      </c>
      <c r="L659">
        <v>-1</v>
      </c>
      <c r="M659" s="1" t="s">
        <v>194</v>
      </c>
      <c r="N659">
        <v>8600</v>
      </c>
      <c r="O659">
        <v>10300</v>
      </c>
      <c r="P659">
        <v>27800</v>
      </c>
      <c r="Q659">
        <v>36300</v>
      </c>
      <c r="R659">
        <v>41800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3.7130961569999998</v>
      </c>
      <c r="Z659">
        <v>-76.319161309999998</v>
      </c>
      <c r="AA659" s="1" t="s">
        <v>31</v>
      </c>
      <c r="AB659">
        <v>4423385300</v>
      </c>
      <c r="AC659" t="str">
        <f>MID(TablaPivotFinal[[#This Row],[Fecha]],1,4)</f>
        <v>2016</v>
      </c>
      <c r="AD659" t="str">
        <f>MID(TablaPivotFinal[[#This Row],[Fecha]],5,3)</f>
        <v>Nov</v>
      </c>
      <c r="AE659" s="1">
        <v>4423385300</v>
      </c>
      <c r="AF659" s="1">
        <v>432429</v>
      </c>
    </row>
    <row r="660" spans="1:32" x14ac:dyDescent="0.3">
      <c r="A660" s="1" t="s">
        <v>192</v>
      </c>
      <c r="B660" s="1" t="s">
        <v>111</v>
      </c>
      <c r="C660">
        <v>2505</v>
      </c>
      <c r="D660" s="1" t="s">
        <v>160</v>
      </c>
      <c r="E660">
        <v>76</v>
      </c>
      <c r="F660" s="1" t="s">
        <v>193</v>
      </c>
      <c r="G660" s="1" t="s">
        <v>133</v>
      </c>
      <c r="H660" s="1" t="s">
        <v>111</v>
      </c>
      <c r="I660" s="1" t="s">
        <v>162</v>
      </c>
      <c r="J660" s="1" t="s">
        <v>135</v>
      </c>
      <c r="K660">
        <v>-1</v>
      </c>
      <c r="L660">
        <v>-1</v>
      </c>
      <c r="M660" s="1" t="s">
        <v>194</v>
      </c>
      <c r="N660">
        <v>8600</v>
      </c>
      <c r="O660">
        <v>10300</v>
      </c>
      <c r="P660">
        <v>27800</v>
      </c>
      <c r="Q660">
        <v>36300</v>
      </c>
      <c r="R660">
        <v>41800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3.7130961569999998</v>
      </c>
      <c r="Z660">
        <v>-76.319161309999998</v>
      </c>
      <c r="AA660" s="1" t="s">
        <v>33</v>
      </c>
      <c r="AB660">
        <v>4543596500</v>
      </c>
      <c r="AC660" t="str">
        <f>MID(TablaPivotFinal[[#This Row],[Fecha]],1,4)</f>
        <v>2016</v>
      </c>
      <c r="AD660" t="str">
        <f>MID(TablaPivotFinal[[#This Row],[Fecha]],5,3)</f>
        <v>Oct</v>
      </c>
      <c r="AE660" s="1">
        <v>4543596500</v>
      </c>
      <c r="AF660" s="1">
        <v>437743</v>
      </c>
    </row>
    <row r="661" spans="1:32" x14ac:dyDescent="0.3">
      <c r="A661" s="1" t="s">
        <v>192</v>
      </c>
      <c r="B661" s="1" t="s">
        <v>111</v>
      </c>
      <c r="C661">
        <v>2505</v>
      </c>
      <c r="D661" s="1" t="s">
        <v>160</v>
      </c>
      <c r="E661">
        <v>76</v>
      </c>
      <c r="F661" s="1" t="s">
        <v>193</v>
      </c>
      <c r="G661" s="1" t="s">
        <v>133</v>
      </c>
      <c r="H661" s="1" t="s">
        <v>111</v>
      </c>
      <c r="I661" s="1" t="s">
        <v>162</v>
      </c>
      <c r="J661" s="1" t="s">
        <v>135</v>
      </c>
      <c r="K661">
        <v>-1</v>
      </c>
      <c r="L661">
        <v>-1</v>
      </c>
      <c r="M661" s="1" t="s">
        <v>194</v>
      </c>
      <c r="N661">
        <v>8600</v>
      </c>
      <c r="O661">
        <v>10300</v>
      </c>
      <c r="P661">
        <v>27800</v>
      </c>
      <c r="Q661">
        <v>36300</v>
      </c>
      <c r="R661">
        <v>41800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3.7130961569999998</v>
      </c>
      <c r="Z661">
        <v>-76.319161309999998</v>
      </c>
      <c r="AA661" s="1" t="s">
        <v>35</v>
      </c>
      <c r="AB661">
        <v>4323314500</v>
      </c>
      <c r="AC661" t="str">
        <f>MID(TablaPivotFinal[[#This Row],[Fecha]],1,4)</f>
        <v>2016</v>
      </c>
      <c r="AD661" t="str">
        <f>MID(TablaPivotFinal[[#This Row],[Fecha]],5,3)</f>
        <v>Sep</v>
      </c>
      <c r="AE661" s="1">
        <v>4323314500</v>
      </c>
      <c r="AF661" s="1">
        <v>406256</v>
      </c>
    </row>
    <row r="662" spans="1:32" x14ac:dyDescent="0.3">
      <c r="A662" s="1" t="s">
        <v>192</v>
      </c>
      <c r="B662" s="1" t="s">
        <v>111</v>
      </c>
      <c r="C662">
        <v>2505</v>
      </c>
      <c r="D662" s="1" t="s">
        <v>160</v>
      </c>
      <c r="E662">
        <v>76</v>
      </c>
      <c r="F662" s="1" t="s">
        <v>193</v>
      </c>
      <c r="G662" s="1" t="s">
        <v>133</v>
      </c>
      <c r="H662" s="1" t="s">
        <v>111</v>
      </c>
      <c r="I662" s="1" t="s">
        <v>162</v>
      </c>
      <c r="J662" s="1" t="s">
        <v>135</v>
      </c>
      <c r="K662">
        <v>-1</v>
      </c>
      <c r="L662">
        <v>-1</v>
      </c>
      <c r="M662" s="1" t="s">
        <v>194</v>
      </c>
      <c r="N662">
        <v>8600</v>
      </c>
      <c r="O662">
        <v>10300</v>
      </c>
      <c r="P662">
        <v>27800</v>
      </c>
      <c r="Q662">
        <v>36300</v>
      </c>
      <c r="R662">
        <v>41800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3.7130961569999998</v>
      </c>
      <c r="Z662">
        <v>-76.319161309999998</v>
      </c>
      <c r="AA662" s="1" t="s">
        <v>37</v>
      </c>
      <c r="AB662">
        <v>4872715600</v>
      </c>
      <c r="AC662" t="str">
        <f>MID(TablaPivotFinal[[#This Row],[Fecha]],1,4)</f>
        <v>2017</v>
      </c>
      <c r="AD662" t="str">
        <f>MID(TablaPivotFinal[[#This Row],[Fecha]],5,3)</f>
        <v>Abr</v>
      </c>
      <c r="AE662" s="1">
        <v>4872715600</v>
      </c>
      <c r="AF662" s="1">
        <v>15229.733329999999</v>
      </c>
    </row>
    <row r="663" spans="1:32" x14ac:dyDescent="0.3">
      <c r="A663" s="1" t="s">
        <v>192</v>
      </c>
      <c r="B663" s="1" t="s">
        <v>111</v>
      </c>
      <c r="C663">
        <v>2505</v>
      </c>
      <c r="D663" s="1" t="s">
        <v>160</v>
      </c>
      <c r="E663">
        <v>76</v>
      </c>
      <c r="F663" s="1" t="s">
        <v>193</v>
      </c>
      <c r="G663" s="1" t="s">
        <v>133</v>
      </c>
      <c r="H663" s="1" t="s">
        <v>111</v>
      </c>
      <c r="I663" s="1" t="s">
        <v>162</v>
      </c>
      <c r="J663" s="1" t="s">
        <v>135</v>
      </c>
      <c r="K663">
        <v>-1</v>
      </c>
      <c r="L663">
        <v>-1</v>
      </c>
      <c r="M663" s="1" t="s">
        <v>194</v>
      </c>
      <c r="N663">
        <v>8600</v>
      </c>
      <c r="O663">
        <v>10300</v>
      </c>
      <c r="P663">
        <v>27800</v>
      </c>
      <c r="Q663">
        <v>36300</v>
      </c>
      <c r="R663">
        <v>41800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3.7130961569999998</v>
      </c>
      <c r="Z663">
        <v>-76.319161309999998</v>
      </c>
      <c r="AA663" s="1" t="s">
        <v>39</v>
      </c>
      <c r="AB663">
        <v>5246041400</v>
      </c>
      <c r="AC663" t="str">
        <f>MID(TablaPivotFinal[[#This Row],[Fecha]],1,4)</f>
        <v>2017</v>
      </c>
      <c r="AD663" t="str">
        <f>MID(TablaPivotFinal[[#This Row],[Fecha]],5,3)</f>
        <v>Ago</v>
      </c>
      <c r="AE663" s="1">
        <v>5246041400</v>
      </c>
      <c r="AF663" s="1">
        <v>14964.19355</v>
      </c>
    </row>
    <row r="664" spans="1:32" x14ac:dyDescent="0.3">
      <c r="A664" s="1" t="s">
        <v>192</v>
      </c>
      <c r="B664" s="1" t="s">
        <v>111</v>
      </c>
      <c r="C664">
        <v>2505</v>
      </c>
      <c r="D664" s="1" t="s">
        <v>160</v>
      </c>
      <c r="E664">
        <v>76</v>
      </c>
      <c r="F664" s="1" t="s">
        <v>193</v>
      </c>
      <c r="G664" s="1" t="s">
        <v>133</v>
      </c>
      <c r="H664" s="1" t="s">
        <v>111</v>
      </c>
      <c r="I664" s="1" t="s">
        <v>162</v>
      </c>
      <c r="J664" s="1" t="s">
        <v>135</v>
      </c>
      <c r="K664">
        <v>-1</v>
      </c>
      <c r="L664">
        <v>-1</v>
      </c>
      <c r="M664" s="1" t="s">
        <v>194</v>
      </c>
      <c r="N664">
        <v>8600</v>
      </c>
      <c r="O664">
        <v>10300</v>
      </c>
      <c r="P664">
        <v>27800</v>
      </c>
      <c r="Q664">
        <v>36300</v>
      </c>
      <c r="R664">
        <v>41800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3.7130961569999998</v>
      </c>
      <c r="Z664">
        <v>-76.319161309999998</v>
      </c>
      <c r="AA664" s="1" t="s">
        <v>41</v>
      </c>
      <c r="AB664">
        <v>5565322900</v>
      </c>
      <c r="AC664" t="str">
        <f>MID(TablaPivotFinal[[#This Row],[Fecha]],1,4)</f>
        <v>2017</v>
      </c>
      <c r="AD664" t="str">
        <f>MID(TablaPivotFinal[[#This Row],[Fecha]],5,3)</f>
        <v>Dic</v>
      </c>
      <c r="AE664" s="1">
        <v>5565322900</v>
      </c>
      <c r="AF664" s="1">
        <v>17401.70968</v>
      </c>
    </row>
    <row r="665" spans="1:32" x14ac:dyDescent="0.3">
      <c r="A665" s="1" t="s">
        <v>192</v>
      </c>
      <c r="B665" s="1" t="s">
        <v>111</v>
      </c>
      <c r="C665">
        <v>2505</v>
      </c>
      <c r="D665" s="1" t="s">
        <v>160</v>
      </c>
      <c r="E665">
        <v>76</v>
      </c>
      <c r="F665" s="1" t="s">
        <v>193</v>
      </c>
      <c r="G665" s="1" t="s">
        <v>133</v>
      </c>
      <c r="H665" s="1" t="s">
        <v>111</v>
      </c>
      <c r="I665" s="1" t="s">
        <v>162</v>
      </c>
      <c r="J665" s="1" t="s">
        <v>135</v>
      </c>
      <c r="K665">
        <v>-1</v>
      </c>
      <c r="L665">
        <v>-1</v>
      </c>
      <c r="M665" s="1" t="s">
        <v>194</v>
      </c>
      <c r="N665">
        <v>8600</v>
      </c>
      <c r="O665">
        <v>10300</v>
      </c>
      <c r="P665">
        <v>27800</v>
      </c>
      <c r="Q665">
        <v>36300</v>
      </c>
      <c r="R665">
        <v>41800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3.7130961569999998</v>
      </c>
      <c r="Z665">
        <v>-76.319161309999998</v>
      </c>
      <c r="AA665" s="1" t="s">
        <v>43</v>
      </c>
      <c r="AB665">
        <v>4967386200</v>
      </c>
      <c r="AC665" t="str">
        <f>MID(TablaPivotFinal[[#This Row],[Fecha]],1,4)</f>
        <v>2017</v>
      </c>
      <c r="AD665" t="str">
        <f>MID(TablaPivotFinal[[#This Row],[Fecha]],5,3)</f>
        <v>Ene</v>
      </c>
      <c r="AE665" s="1">
        <v>4967386200</v>
      </c>
      <c r="AF665" s="1">
        <v>15957.06452</v>
      </c>
    </row>
    <row r="666" spans="1:32" x14ac:dyDescent="0.3">
      <c r="A666" s="1" t="s">
        <v>192</v>
      </c>
      <c r="B666" s="1" t="s">
        <v>111</v>
      </c>
      <c r="C666">
        <v>2505</v>
      </c>
      <c r="D666" s="1" t="s">
        <v>160</v>
      </c>
      <c r="E666">
        <v>76</v>
      </c>
      <c r="F666" s="1" t="s">
        <v>193</v>
      </c>
      <c r="G666" s="1" t="s">
        <v>133</v>
      </c>
      <c r="H666" s="1" t="s">
        <v>111</v>
      </c>
      <c r="I666" s="1" t="s">
        <v>162</v>
      </c>
      <c r="J666" s="1" t="s">
        <v>135</v>
      </c>
      <c r="K666">
        <v>-1</v>
      </c>
      <c r="L666">
        <v>-1</v>
      </c>
      <c r="M666" s="1" t="s">
        <v>194</v>
      </c>
      <c r="N666">
        <v>8600</v>
      </c>
      <c r="O666">
        <v>10300</v>
      </c>
      <c r="P666">
        <v>27800</v>
      </c>
      <c r="Q666">
        <v>36300</v>
      </c>
      <c r="R666">
        <v>41800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3.7130961569999998</v>
      </c>
      <c r="Z666">
        <v>-76.319161309999998</v>
      </c>
      <c r="AA666" s="1" t="s">
        <v>45</v>
      </c>
      <c r="AB666">
        <v>4348695800</v>
      </c>
      <c r="AC666" t="str">
        <f>MID(TablaPivotFinal[[#This Row],[Fecha]],1,4)</f>
        <v>2017</v>
      </c>
      <c r="AD666" t="str">
        <f>MID(TablaPivotFinal[[#This Row],[Fecha]],5,3)</f>
        <v>Feb</v>
      </c>
      <c r="AE666" s="1">
        <v>4348695800</v>
      </c>
      <c r="AF666" s="1">
        <v>13686.32143</v>
      </c>
    </row>
    <row r="667" spans="1:32" x14ac:dyDescent="0.3">
      <c r="A667" s="1" t="s">
        <v>192</v>
      </c>
      <c r="B667" s="1" t="s">
        <v>111</v>
      </c>
      <c r="C667">
        <v>2505</v>
      </c>
      <c r="D667" s="1" t="s">
        <v>160</v>
      </c>
      <c r="E667">
        <v>76</v>
      </c>
      <c r="F667" s="1" t="s">
        <v>193</v>
      </c>
      <c r="G667" s="1" t="s">
        <v>133</v>
      </c>
      <c r="H667" s="1" t="s">
        <v>111</v>
      </c>
      <c r="I667" s="1" t="s">
        <v>162</v>
      </c>
      <c r="J667" s="1" t="s">
        <v>135</v>
      </c>
      <c r="K667">
        <v>-1</v>
      </c>
      <c r="L667">
        <v>-1</v>
      </c>
      <c r="M667" s="1" t="s">
        <v>194</v>
      </c>
      <c r="N667">
        <v>8600</v>
      </c>
      <c r="O667">
        <v>10300</v>
      </c>
      <c r="P667">
        <v>27800</v>
      </c>
      <c r="Q667">
        <v>36300</v>
      </c>
      <c r="R667">
        <v>41800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3.7130961569999998</v>
      </c>
      <c r="Z667">
        <v>-76.319161309999998</v>
      </c>
      <c r="AA667" s="1" t="s">
        <v>47</v>
      </c>
      <c r="AB667">
        <v>5196336800</v>
      </c>
      <c r="AC667" t="str">
        <f>MID(TablaPivotFinal[[#This Row],[Fecha]],1,4)</f>
        <v>2017</v>
      </c>
      <c r="AD667" t="str">
        <f>MID(TablaPivotFinal[[#This Row],[Fecha]],5,3)</f>
        <v>Jul</v>
      </c>
      <c r="AE667" s="1">
        <v>5196336800</v>
      </c>
      <c r="AF667" s="1">
        <v>15297.83871</v>
      </c>
    </row>
    <row r="668" spans="1:32" x14ac:dyDescent="0.3">
      <c r="A668" s="1" t="s">
        <v>192</v>
      </c>
      <c r="B668" s="1" t="s">
        <v>111</v>
      </c>
      <c r="C668">
        <v>2505</v>
      </c>
      <c r="D668" s="1" t="s">
        <v>160</v>
      </c>
      <c r="E668">
        <v>76</v>
      </c>
      <c r="F668" s="1" t="s">
        <v>193</v>
      </c>
      <c r="G668" s="1" t="s">
        <v>133</v>
      </c>
      <c r="H668" s="1" t="s">
        <v>111</v>
      </c>
      <c r="I668" s="1" t="s">
        <v>162</v>
      </c>
      <c r="J668" s="1" t="s">
        <v>135</v>
      </c>
      <c r="K668">
        <v>-1</v>
      </c>
      <c r="L668">
        <v>-1</v>
      </c>
      <c r="M668" s="1" t="s">
        <v>194</v>
      </c>
      <c r="N668">
        <v>8600</v>
      </c>
      <c r="O668">
        <v>10300</v>
      </c>
      <c r="P668">
        <v>27800</v>
      </c>
      <c r="Q668">
        <v>36300</v>
      </c>
      <c r="R668">
        <v>41800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3.7130961569999998</v>
      </c>
      <c r="Z668">
        <v>-76.319161309999998</v>
      </c>
      <c r="AA668" s="1" t="s">
        <v>49</v>
      </c>
      <c r="AB668">
        <v>4654536500</v>
      </c>
      <c r="AC668" t="str">
        <f>MID(TablaPivotFinal[[#This Row],[Fecha]],1,4)</f>
        <v>2017</v>
      </c>
      <c r="AD668" t="str">
        <f>MID(TablaPivotFinal[[#This Row],[Fecha]],5,3)</f>
        <v>Jun</v>
      </c>
      <c r="AE668" s="1">
        <v>4654536500</v>
      </c>
      <c r="AF668" s="1">
        <v>14443.266670000001</v>
      </c>
    </row>
    <row r="669" spans="1:32" x14ac:dyDescent="0.3">
      <c r="A669" s="1" t="s">
        <v>192</v>
      </c>
      <c r="B669" s="1" t="s">
        <v>111</v>
      </c>
      <c r="C669">
        <v>2505</v>
      </c>
      <c r="D669" s="1" t="s">
        <v>160</v>
      </c>
      <c r="E669">
        <v>76</v>
      </c>
      <c r="F669" s="1" t="s">
        <v>193</v>
      </c>
      <c r="G669" s="1" t="s">
        <v>133</v>
      </c>
      <c r="H669" s="1" t="s">
        <v>111</v>
      </c>
      <c r="I669" s="1" t="s">
        <v>162</v>
      </c>
      <c r="J669" s="1" t="s">
        <v>135</v>
      </c>
      <c r="K669">
        <v>-1</v>
      </c>
      <c r="L669">
        <v>-1</v>
      </c>
      <c r="M669" s="1" t="s">
        <v>194</v>
      </c>
      <c r="N669">
        <v>8600</v>
      </c>
      <c r="O669">
        <v>10300</v>
      </c>
      <c r="P669">
        <v>27800</v>
      </c>
      <c r="Q669">
        <v>36300</v>
      </c>
      <c r="R669">
        <v>41800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3.7130961569999998</v>
      </c>
      <c r="Z669">
        <v>-76.319161309999998</v>
      </c>
      <c r="AA669" s="1" t="s">
        <v>51</v>
      </c>
      <c r="AB669">
        <v>4658388500</v>
      </c>
      <c r="AC669" t="str">
        <f>MID(TablaPivotFinal[[#This Row],[Fecha]],1,4)</f>
        <v>2017</v>
      </c>
      <c r="AD669" t="str">
        <f>MID(TablaPivotFinal[[#This Row],[Fecha]],5,3)</f>
        <v>Mar</v>
      </c>
      <c r="AE669" s="1">
        <v>4658388500</v>
      </c>
      <c r="AF669" s="1">
        <v>13625.64516</v>
      </c>
    </row>
    <row r="670" spans="1:32" x14ac:dyDescent="0.3">
      <c r="A670" s="1" t="s">
        <v>192</v>
      </c>
      <c r="B670" s="1" t="s">
        <v>111</v>
      </c>
      <c r="C670">
        <v>2505</v>
      </c>
      <c r="D670" s="1" t="s">
        <v>160</v>
      </c>
      <c r="E670">
        <v>76</v>
      </c>
      <c r="F670" s="1" t="s">
        <v>193</v>
      </c>
      <c r="G670" s="1" t="s">
        <v>133</v>
      </c>
      <c r="H670" s="1" t="s">
        <v>111</v>
      </c>
      <c r="I670" s="1" t="s">
        <v>162</v>
      </c>
      <c r="J670" s="1" t="s">
        <v>135</v>
      </c>
      <c r="K670">
        <v>-1</v>
      </c>
      <c r="L670">
        <v>-1</v>
      </c>
      <c r="M670" s="1" t="s">
        <v>194</v>
      </c>
      <c r="N670">
        <v>8600</v>
      </c>
      <c r="O670">
        <v>10300</v>
      </c>
      <c r="P670">
        <v>27800</v>
      </c>
      <c r="Q670">
        <v>36300</v>
      </c>
      <c r="R670">
        <v>41800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3.7130961569999998</v>
      </c>
      <c r="Z670">
        <v>-76.319161309999998</v>
      </c>
      <c r="AA670" s="1" t="s">
        <v>53</v>
      </c>
      <c r="AB670">
        <v>4340840800</v>
      </c>
      <c r="AC670" t="str">
        <f>MID(TablaPivotFinal[[#This Row],[Fecha]],1,4)</f>
        <v>2017</v>
      </c>
      <c r="AD670" t="str">
        <f>MID(TablaPivotFinal[[#This Row],[Fecha]],5,3)</f>
        <v>May</v>
      </c>
      <c r="AE670" s="1">
        <v>4340840800</v>
      </c>
      <c r="AF670" s="1">
        <v>13285.32258</v>
      </c>
    </row>
    <row r="671" spans="1:32" x14ac:dyDescent="0.3">
      <c r="A671" s="1" t="s">
        <v>192</v>
      </c>
      <c r="B671" s="1" t="s">
        <v>111</v>
      </c>
      <c r="C671">
        <v>2505</v>
      </c>
      <c r="D671" s="1" t="s">
        <v>160</v>
      </c>
      <c r="E671">
        <v>76</v>
      </c>
      <c r="F671" s="1" t="s">
        <v>193</v>
      </c>
      <c r="G671" s="1" t="s">
        <v>133</v>
      </c>
      <c r="H671" s="1" t="s">
        <v>111</v>
      </c>
      <c r="I671" s="1" t="s">
        <v>162</v>
      </c>
      <c r="J671" s="1" t="s">
        <v>135</v>
      </c>
      <c r="K671">
        <v>-1</v>
      </c>
      <c r="L671">
        <v>-1</v>
      </c>
      <c r="M671" s="1" t="s">
        <v>194</v>
      </c>
      <c r="N671">
        <v>8600</v>
      </c>
      <c r="O671">
        <v>10300</v>
      </c>
      <c r="P671">
        <v>27800</v>
      </c>
      <c r="Q671">
        <v>36300</v>
      </c>
      <c r="R671">
        <v>41800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3.7130961569999998</v>
      </c>
      <c r="Z671">
        <v>-76.319161309999998</v>
      </c>
      <c r="AA671" s="1" t="s">
        <v>55</v>
      </c>
      <c r="AB671">
        <v>4733992200</v>
      </c>
      <c r="AC671" t="str">
        <f>MID(TablaPivotFinal[[#This Row],[Fecha]],1,4)</f>
        <v>2017</v>
      </c>
      <c r="AD671" t="str">
        <f>MID(TablaPivotFinal[[#This Row],[Fecha]],5,3)</f>
        <v>Nov</v>
      </c>
      <c r="AE671" s="1">
        <v>4733992200</v>
      </c>
      <c r="AF671" s="1">
        <v>14713.166670000001</v>
      </c>
    </row>
    <row r="672" spans="1:32" x14ac:dyDescent="0.3">
      <c r="A672" s="1" t="s">
        <v>192</v>
      </c>
      <c r="B672" s="1" t="s">
        <v>111</v>
      </c>
      <c r="C672">
        <v>2505</v>
      </c>
      <c r="D672" s="1" t="s">
        <v>160</v>
      </c>
      <c r="E672">
        <v>76</v>
      </c>
      <c r="F672" s="1" t="s">
        <v>193</v>
      </c>
      <c r="G672" s="1" t="s">
        <v>133</v>
      </c>
      <c r="H672" s="1" t="s">
        <v>111</v>
      </c>
      <c r="I672" s="1" t="s">
        <v>162</v>
      </c>
      <c r="J672" s="1" t="s">
        <v>135</v>
      </c>
      <c r="K672">
        <v>-1</v>
      </c>
      <c r="L672">
        <v>-1</v>
      </c>
      <c r="M672" s="1" t="s">
        <v>194</v>
      </c>
      <c r="N672">
        <v>8600</v>
      </c>
      <c r="O672">
        <v>10300</v>
      </c>
      <c r="P672">
        <v>27800</v>
      </c>
      <c r="Q672">
        <v>36300</v>
      </c>
      <c r="R672">
        <v>41800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3.7130961569999998</v>
      </c>
      <c r="Z672">
        <v>-76.319161309999998</v>
      </c>
      <c r="AA672" s="1" t="s">
        <v>57</v>
      </c>
      <c r="AB672">
        <v>4940158400</v>
      </c>
      <c r="AC672" t="str">
        <f>MID(TablaPivotFinal[[#This Row],[Fecha]],1,4)</f>
        <v>2017</v>
      </c>
      <c r="AD672" t="str">
        <f>MID(TablaPivotFinal[[#This Row],[Fecha]],5,3)</f>
        <v>Oct</v>
      </c>
      <c r="AE672" s="1">
        <v>4940158400</v>
      </c>
      <c r="AF672" s="1">
        <v>14595.25806</v>
      </c>
    </row>
    <row r="673" spans="1:32" x14ac:dyDescent="0.3">
      <c r="A673" s="1" t="s">
        <v>192</v>
      </c>
      <c r="B673" s="1" t="s">
        <v>111</v>
      </c>
      <c r="C673">
        <v>2505</v>
      </c>
      <c r="D673" s="1" t="s">
        <v>160</v>
      </c>
      <c r="E673">
        <v>76</v>
      </c>
      <c r="F673" s="1" t="s">
        <v>193</v>
      </c>
      <c r="G673" s="1" t="s">
        <v>133</v>
      </c>
      <c r="H673" s="1" t="s">
        <v>111</v>
      </c>
      <c r="I673" s="1" t="s">
        <v>162</v>
      </c>
      <c r="J673" s="1" t="s">
        <v>135</v>
      </c>
      <c r="K673">
        <v>-1</v>
      </c>
      <c r="L673">
        <v>-1</v>
      </c>
      <c r="M673" s="1" t="s">
        <v>194</v>
      </c>
      <c r="N673">
        <v>8600</v>
      </c>
      <c r="O673">
        <v>10300</v>
      </c>
      <c r="P673">
        <v>27800</v>
      </c>
      <c r="Q673">
        <v>36300</v>
      </c>
      <c r="R673">
        <v>41800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3.7130961569999998</v>
      </c>
      <c r="Z673">
        <v>-76.319161309999998</v>
      </c>
      <c r="AA673" s="1" t="s">
        <v>59</v>
      </c>
      <c r="AB673">
        <v>4815558600</v>
      </c>
      <c r="AC673" t="str">
        <f>MID(TablaPivotFinal[[#This Row],[Fecha]],1,4)</f>
        <v>2017</v>
      </c>
      <c r="AD673" t="str">
        <f>MID(TablaPivotFinal[[#This Row],[Fecha]],5,3)</f>
        <v>Sep</v>
      </c>
      <c r="AE673" s="1">
        <v>4815558600</v>
      </c>
      <c r="AF673" s="1">
        <v>14092.1</v>
      </c>
    </row>
    <row r="674" spans="1:32" x14ac:dyDescent="0.3">
      <c r="A674" s="1" t="s">
        <v>192</v>
      </c>
      <c r="B674" s="1" t="s">
        <v>111</v>
      </c>
      <c r="C674">
        <v>2505</v>
      </c>
      <c r="D674" s="1" t="s">
        <v>160</v>
      </c>
      <c r="E674">
        <v>76</v>
      </c>
      <c r="F674" s="1" t="s">
        <v>193</v>
      </c>
      <c r="G674" s="1" t="s">
        <v>133</v>
      </c>
      <c r="H674" s="1" t="s">
        <v>111</v>
      </c>
      <c r="I674" s="1" t="s">
        <v>162</v>
      </c>
      <c r="J674" s="1" t="s">
        <v>135</v>
      </c>
      <c r="K674">
        <v>-1</v>
      </c>
      <c r="L674">
        <v>-1</v>
      </c>
      <c r="M674" s="1" t="s">
        <v>194</v>
      </c>
      <c r="N674">
        <v>8600</v>
      </c>
      <c r="O674">
        <v>10300</v>
      </c>
      <c r="P674">
        <v>27800</v>
      </c>
      <c r="Q674">
        <v>36300</v>
      </c>
      <c r="R674">
        <v>41800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3.7130961569999998</v>
      </c>
      <c r="Z674">
        <v>-76.319161309999998</v>
      </c>
      <c r="AA674" s="1" t="s">
        <v>61</v>
      </c>
      <c r="AB674">
        <v>5014875300</v>
      </c>
      <c r="AC674" t="str">
        <f>MID(TablaPivotFinal[[#This Row],[Fecha]],1,4)</f>
        <v>2018</v>
      </c>
      <c r="AD674" t="str">
        <f>MID(TablaPivotFinal[[#This Row],[Fecha]],5,3)</f>
        <v>Abr</v>
      </c>
      <c r="AE674" s="1">
        <v>5014875300</v>
      </c>
      <c r="AF674" s="1">
        <v>429964</v>
      </c>
    </row>
    <row r="675" spans="1:32" x14ac:dyDescent="0.3">
      <c r="A675" s="1" t="s">
        <v>192</v>
      </c>
      <c r="B675" s="1" t="s">
        <v>111</v>
      </c>
      <c r="C675">
        <v>2505</v>
      </c>
      <c r="D675" s="1" t="s">
        <v>160</v>
      </c>
      <c r="E675">
        <v>76</v>
      </c>
      <c r="F675" s="1" t="s">
        <v>193</v>
      </c>
      <c r="G675" s="1" t="s">
        <v>133</v>
      </c>
      <c r="H675" s="1" t="s">
        <v>111</v>
      </c>
      <c r="I675" s="1" t="s">
        <v>162</v>
      </c>
      <c r="J675" s="1" t="s">
        <v>135</v>
      </c>
      <c r="K675">
        <v>-1</v>
      </c>
      <c r="L675">
        <v>-1</v>
      </c>
      <c r="M675" s="1" t="s">
        <v>194</v>
      </c>
      <c r="N675">
        <v>8600</v>
      </c>
      <c r="O675">
        <v>10300</v>
      </c>
      <c r="P675">
        <v>27800</v>
      </c>
      <c r="Q675">
        <v>36300</v>
      </c>
      <c r="R675">
        <v>41800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3.7130961569999998</v>
      </c>
      <c r="Z675">
        <v>-76.319161309999998</v>
      </c>
      <c r="AA675" s="1" t="s">
        <v>63</v>
      </c>
      <c r="AB675">
        <v>5515725500</v>
      </c>
      <c r="AC675" t="str">
        <f>MID(TablaPivotFinal[[#This Row],[Fecha]],1,4)</f>
        <v>2018</v>
      </c>
      <c r="AD675" t="str">
        <f>MID(TablaPivotFinal[[#This Row],[Fecha]],5,3)</f>
        <v>Ago</v>
      </c>
      <c r="AE675" s="1">
        <v>5515725500</v>
      </c>
      <c r="AF675" s="1">
        <v>474464</v>
      </c>
    </row>
    <row r="676" spans="1:32" x14ac:dyDescent="0.3">
      <c r="A676" s="1" t="s">
        <v>192</v>
      </c>
      <c r="B676" s="1" t="s">
        <v>111</v>
      </c>
      <c r="C676">
        <v>2505</v>
      </c>
      <c r="D676" s="1" t="s">
        <v>160</v>
      </c>
      <c r="E676">
        <v>76</v>
      </c>
      <c r="F676" s="1" t="s">
        <v>193</v>
      </c>
      <c r="G676" s="1" t="s">
        <v>133</v>
      </c>
      <c r="H676" s="1" t="s">
        <v>111</v>
      </c>
      <c r="I676" s="1" t="s">
        <v>162</v>
      </c>
      <c r="J676" s="1" t="s">
        <v>135</v>
      </c>
      <c r="K676">
        <v>-1</v>
      </c>
      <c r="L676">
        <v>-1</v>
      </c>
      <c r="M676" s="1" t="s">
        <v>194</v>
      </c>
      <c r="N676">
        <v>8600</v>
      </c>
      <c r="O676">
        <v>10300</v>
      </c>
      <c r="P676">
        <v>27800</v>
      </c>
      <c r="Q676">
        <v>36300</v>
      </c>
      <c r="R676">
        <v>41800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3.7130961569999998</v>
      </c>
      <c r="Z676">
        <v>-76.319161309999998</v>
      </c>
      <c r="AA676" s="1" t="s">
        <v>65</v>
      </c>
      <c r="AB676">
        <v>0</v>
      </c>
      <c r="AC676" t="str">
        <f>MID(TablaPivotFinal[[#This Row],[Fecha]],1,4)</f>
        <v>2018</v>
      </c>
      <c r="AD676" t="str">
        <f>MID(TablaPivotFinal[[#This Row],[Fecha]],5,3)</f>
        <v>Dic</v>
      </c>
      <c r="AE676" s="1">
        <v>0</v>
      </c>
      <c r="AF676" s="1">
        <v>0</v>
      </c>
    </row>
    <row r="677" spans="1:32" x14ac:dyDescent="0.3">
      <c r="A677" s="1" t="s">
        <v>192</v>
      </c>
      <c r="B677" s="1" t="s">
        <v>111</v>
      </c>
      <c r="C677">
        <v>2505</v>
      </c>
      <c r="D677" s="1" t="s">
        <v>160</v>
      </c>
      <c r="E677">
        <v>76</v>
      </c>
      <c r="F677" s="1" t="s">
        <v>193</v>
      </c>
      <c r="G677" s="1" t="s">
        <v>133</v>
      </c>
      <c r="H677" s="1" t="s">
        <v>111</v>
      </c>
      <c r="I677" s="1" t="s">
        <v>162</v>
      </c>
      <c r="J677" s="1" t="s">
        <v>135</v>
      </c>
      <c r="K677">
        <v>-1</v>
      </c>
      <c r="L677">
        <v>-1</v>
      </c>
      <c r="M677" s="1" t="s">
        <v>194</v>
      </c>
      <c r="N677">
        <v>8600</v>
      </c>
      <c r="O677">
        <v>10300</v>
      </c>
      <c r="P677">
        <v>27800</v>
      </c>
      <c r="Q677">
        <v>36300</v>
      </c>
      <c r="R677">
        <v>41800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3.7130961569999998</v>
      </c>
      <c r="Z677">
        <v>-76.319161309999998</v>
      </c>
      <c r="AA677" s="1" t="s">
        <v>67</v>
      </c>
      <c r="AB677">
        <v>5435573600</v>
      </c>
      <c r="AC677" t="str">
        <f>MID(TablaPivotFinal[[#This Row],[Fecha]],1,4)</f>
        <v>2018</v>
      </c>
      <c r="AD677" t="str">
        <f>MID(TablaPivotFinal[[#This Row],[Fecha]],5,3)</f>
        <v>Ene</v>
      </c>
      <c r="AE677" s="1">
        <v>5435573600</v>
      </c>
      <c r="AF677" s="1">
        <v>513915</v>
      </c>
    </row>
    <row r="678" spans="1:32" x14ac:dyDescent="0.3">
      <c r="A678" s="1" t="s">
        <v>192</v>
      </c>
      <c r="B678" s="1" t="s">
        <v>111</v>
      </c>
      <c r="C678">
        <v>2505</v>
      </c>
      <c r="D678" s="1" t="s">
        <v>160</v>
      </c>
      <c r="E678">
        <v>76</v>
      </c>
      <c r="F678" s="1" t="s">
        <v>193</v>
      </c>
      <c r="G678" s="1" t="s">
        <v>133</v>
      </c>
      <c r="H678" s="1" t="s">
        <v>111</v>
      </c>
      <c r="I678" s="1" t="s">
        <v>162</v>
      </c>
      <c r="J678" s="1" t="s">
        <v>135</v>
      </c>
      <c r="K678">
        <v>-1</v>
      </c>
      <c r="L678">
        <v>-1</v>
      </c>
      <c r="M678" s="1" t="s">
        <v>194</v>
      </c>
      <c r="N678">
        <v>8600</v>
      </c>
      <c r="O678">
        <v>10300</v>
      </c>
      <c r="P678">
        <v>27800</v>
      </c>
      <c r="Q678">
        <v>36300</v>
      </c>
      <c r="R678">
        <v>41800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3.7130961569999998</v>
      </c>
      <c r="Z678">
        <v>-76.319161309999998</v>
      </c>
      <c r="AA678" s="1" t="s">
        <v>69</v>
      </c>
      <c r="AB678">
        <v>4577786300</v>
      </c>
      <c r="AC678" t="str">
        <f>MID(TablaPivotFinal[[#This Row],[Fecha]],1,4)</f>
        <v>2018</v>
      </c>
      <c r="AD678" t="str">
        <f>MID(TablaPivotFinal[[#This Row],[Fecha]],5,3)</f>
        <v>Feb</v>
      </c>
      <c r="AE678" s="1">
        <v>4577786300</v>
      </c>
      <c r="AF678" s="1">
        <v>393678</v>
      </c>
    </row>
    <row r="679" spans="1:32" x14ac:dyDescent="0.3">
      <c r="A679" s="1" t="s">
        <v>192</v>
      </c>
      <c r="B679" s="1" t="s">
        <v>111</v>
      </c>
      <c r="C679">
        <v>2505</v>
      </c>
      <c r="D679" s="1" t="s">
        <v>160</v>
      </c>
      <c r="E679">
        <v>76</v>
      </c>
      <c r="F679" s="1" t="s">
        <v>193</v>
      </c>
      <c r="G679" s="1" t="s">
        <v>133</v>
      </c>
      <c r="H679" s="1" t="s">
        <v>111</v>
      </c>
      <c r="I679" s="1" t="s">
        <v>162</v>
      </c>
      <c r="J679" s="1" t="s">
        <v>135</v>
      </c>
      <c r="K679">
        <v>-1</v>
      </c>
      <c r="L679">
        <v>-1</v>
      </c>
      <c r="M679" s="1" t="s">
        <v>194</v>
      </c>
      <c r="N679">
        <v>8600</v>
      </c>
      <c r="O679">
        <v>10300</v>
      </c>
      <c r="P679">
        <v>27800</v>
      </c>
      <c r="Q679">
        <v>36300</v>
      </c>
      <c r="R679">
        <v>41800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3.7130961569999998</v>
      </c>
      <c r="Z679">
        <v>-76.319161309999998</v>
      </c>
      <c r="AA679" s="1" t="s">
        <v>71</v>
      </c>
      <c r="AB679">
        <v>5476909700</v>
      </c>
      <c r="AC679" t="str">
        <f>MID(TablaPivotFinal[[#This Row],[Fecha]],1,4)</f>
        <v>2018</v>
      </c>
      <c r="AD679" t="str">
        <f>MID(TablaPivotFinal[[#This Row],[Fecha]],5,3)</f>
        <v>Jul</v>
      </c>
      <c r="AE679" s="1">
        <v>5476909700</v>
      </c>
      <c r="AF679" s="1">
        <v>486448</v>
      </c>
    </row>
    <row r="680" spans="1:32" x14ac:dyDescent="0.3">
      <c r="A680" s="1" t="s">
        <v>192</v>
      </c>
      <c r="B680" s="1" t="s">
        <v>111</v>
      </c>
      <c r="C680">
        <v>2505</v>
      </c>
      <c r="D680" s="1" t="s">
        <v>160</v>
      </c>
      <c r="E680">
        <v>76</v>
      </c>
      <c r="F680" s="1" t="s">
        <v>193</v>
      </c>
      <c r="G680" s="1" t="s">
        <v>133</v>
      </c>
      <c r="H680" s="1" t="s">
        <v>111</v>
      </c>
      <c r="I680" s="1" t="s">
        <v>162</v>
      </c>
      <c r="J680" s="1" t="s">
        <v>135</v>
      </c>
      <c r="K680">
        <v>-1</v>
      </c>
      <c r="L680">
        <v>-1</v>
      </c>
      <c r="M680" s="1" t="s">
        <v>194</v>
      </c>
      <c r="N680">
        <v>8600</v>
      </c>
      <c r="O680">
        <v>10300</v>
      </c>
      <c r="P680">
        <v>27800</v>
      </c>
      <c r="Q680">
        <v>36300</v>
      </c>
      <c r="R680">
        <v>41800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3.7130961569999998</v>
      </c>
      <c r="Z680">
        <v>-76.319161309999998</v>
      </c>
      <c r="AA680" s="1" t="s">
        <v>73</v>
      </c>
      <c r="AB680">
        <v>5135969600</v>
      </c>
      <c r="AC680" t="str">
        <f>MID(TablaPivotFinal[[#This Row],[Fecha]],1,4)</f>
        <v>2018</v>
      </c>
      <c r="AD680" t="str">
        <f>MID(TablaPivotFinal[[#This Row],[Fecha]],5,3)</f>
        <v>Jun</v>
      </c>
      <c r="AE680" s="1">
        <v>5135969600</v>
      </c>
      <c r="AF680" s="1">
        <v>448723</v>
      </c>
    </row>
    <row r="681" spans="1:32" x14ac:dyDescent="0.3">
      <c r="A681" s="1" t="s">
        <v>192</v>
      </c>
      <c r="B681" s="1" t="s">
        <v>111</v>
      </c>
      <c r="C681">
        <v>2505</v>
      </c>
      <c r="D681" s="1" t="s">
        <v>160</v>
      </c>
      <c r="E681">
        <v>76</v>
      </c>
      <c r="F681" s="1" t="s">
        <v>193</v>
      </c>
      <c r="G681" s="1" t="s">
        <v>133</v>
      </c>
      <c r="H681" s="1" t="s">
        <v>111</v>
      </c>
      <c r="I681" s="1" t="s">
        <v>162</v>
      </c>
      <c r="J681" s="1" t="s">
        <v>135</v>
      </c>
      <c r="K681">
        <v>-1</v>
      </c>
      <c r="L681">
        <v>-1</v>
      </c>
      <c r="M681" s="1" t="s">
        <v>194</v>
      </c>
      <c r="N681">
        <v>8600</v>
      </c>
      <c r="O681">
        <v>10300</v>
      </c>
      <c r="P681">
        <v>27800</v>
      </c>
      <c r="Q681">
        <v>36300</v>
      </c>
      <c r="R681">
        <v>41800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3.7130961569999998</v>
      </c>
      <c r="Z681">
        <v>-76.319161309999998</v>
      </c>
      <c r="AA681" s="1" t="s">
        <v>75</v>
      </c>
      <c r="AB681">
        <v>5360112100</v>
      </c>
      <c r="AC681" t="str">
        <f>MID(TablaPivotFinal[[#This Row],[Fecha]],1,4)</f>
        <v>2018</v>
      </c>
      <c r="AD681" t="str">
        <f>MID(TablaPivotFinal[[#This Row],[Fecha]],5,3)</f>
        <v>Mar</v>
      </c>
      <c r="AE681" s="1">
        <v>5360112100</v>
      </c>
      <c r="AF681" s="1">
        <v>477566</v>
      </c>
    </row>
    <row r="682" spans="1:32" x14ac:dyDescent="0.3">
      <c r="A682" s="1" t="s">
        <v>192</v>
      </c>
      <c r="B682" s="1" t="s">
        <v>111</v>
      </c>
      <c r="C682">
        <v>2505</v>
      </c>
      <c r="D682" s="1" t="s">
        <v>160</v>
      </c>
      <c r="E682">
        <v>76</v>
      </c>
      <c r="F682" s="1" t="s">
        <v>193</v>
      </c>
      <c r="G682" s="1" t="s">
        <v>133</v>
      </c>
      <c r="H682" s="1" t="s">
        <v>111</v>
      </c>
      <c r="I682" s="1" t="s">
        <v>162</v>
      </c>
      <c r="J682" s="1" t="s">
        <v>135</v>
      </c>
      <c r="K682">
        <v>-1</v>
      </c>
      <c r="L682">
        <v>-1</v>
      </c>
      <c r="M682" s="1" t="s">
        <v>194</v>
      </c>
      <c r="N682">
        <v>8600</v>
      </c>
      <c r="O682">
        <v>10300</v>
      </c>
      <c r="P682">
        <v>27800</v>
      </c>
      <c r="Q682">
        <v>36300</v>
      </c>
      <c r="R682">
        <v>41800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3.7130961569999998</v>
      </c>
      <c r="Z682">
        <v>-76.319161309999998</v>
      </c>
      <c r="AA682" s="1" t="s">
        <v>77</v>
      </c>
      <c r="AB682">
        <v>4844092300</v>
      </c>
      <c r="AC682" t="str">
        <f>MID(TablaPivotFinal[[#This Row],[Fecha]],1,4)</f>
        <v>2018</v>
      </c>
      <c r="AD682" t="str">
        <f>MID(TablaPivotFinal[[#This Row],[Fecha]],5,3)</f>
        <v>May</v>
      </c>
      <c r="AE682" s="1">
        <v>4844092300</v>
      </c>
      <c r="AF682" s="1">
        <v>425268</v>
      </c>
    </row>
    <row r="683" spans="1:32" x14ac:dyDescent="0.3">
      <c r="A683" s="1" t="s">
        <v>192</v>
      </c>
      <c r="B683" s="1" t="s">
        <v>111</v>
      </c>
      <c r="C683">
        <v>2505</v>
      </c>
      <c r="D683" s="1" t="s">
        <v>160</v>
      </c>
      <c r="E683">
        <v>76</v>
      </c>
      <c r="F683" s="1" t="s">
        <v>193</v>
      </c>
      <c r="G683" s="1" t="s">
        <v>133</v>
      </c>
      <c r="H683" s="1" t="s">
        <v>111</v>
      </c>
      <c r="I683" s="1" t="s">
        <v>162</v>
      </c>
      <c r="J683" s="1" t="s">
        <v>135</v>
      </c>
      <c r="K683">
        <v>-1</v>
      </c>
      <c r="L683">
        <v>-1</v>
      </c>
      <c r="M683" s="1" t="s">
        <v>194</v>
      </c>
      <c r="N683">
        <v>8600</v>
      </c>
      <c r="O683">
        <v>10300</v>
      </c>
      <c r="P683">
        <v>27800</v>
      </c>
      <c r="Q683">
        <v>36300</v>
      </c>
      <c r="R683">
        <v>41800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3.7130961569999998</v>
      </c>
      <c r="Z683">
        <v>-76.319161309999998</v>
      </c>
      <c r="AA683" s="1" t="s">
        <v>79</v>
      </c>
      <c r="AB683">
        <v>0</v>
      </c>
      <c r="AC683" t="str">
        <f>MID(TablaPivotFinal[[#This Row],[Fecha]],1,4)</f>
        <v>2018</v>
      </c>
      <c r="AD683" t="str">
        <f>MID(TablaPivotFinal[[#This Row],[Fecha]],5,3)</f>
        <v>Nov</v>
      </c>
      <c r="AE683" s="1">
        <v>0</v>
      </c>
      <c r="AF683" s="1">
        <v>0</v>
      </c>
    </row>
    <row r="684" spans="1:32" x14ac:dyDescent="0.3">
      <c r="A684" s="1" t="s">
        <v>192</v>
      </c>
      <c r="B684" s="1" t="s">
        <v>111</v>
      </c>
      <c r="C684">
        <v>2505</v>
      </c>
      <c r="D684" s="1" t="s">
        <v>160</v>
      </c>
      <c r="E684">
        <v>76</v>
      </c>
      <c r="F684" s="1" t="s">
        <v>193</v>
      </c>
      <c r="G684" s="1" t="s">
        <v>133</v>
      </c>
      <c r="H684" s="1" t="s">
        <v>111</v>
      </c>
      <c r="I684" s="1" t="s">
        <v>162</v>
      </c>
      <c r="J684" s="1" t="s">
        <v>135</v>
      </c>
      <c r="K684">
        <v>-1</v>
      </c>
      <c r="L684">
        <v>-1</v>
      </c>
      <c r="M684" s="1" t="s">
        <v>194</v>
      </c>
      <c r="N684">
        <v>8600</v>
      </c>
      <c r="O684">
        <v>10300</v>
      </c>
      <c r="P684">
        <v>27800</v>
      </c>
      <c r="Q684">
        <v>36300</v>
      </c>
      <c r="R684">
        <v>41800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3.7130961569999998</v>
      </c>
      <c r="Z684">
        <v>-76.319161309999998</v>
      </c>
      <c r="AA684" s="1" t="s">
        <v>81</v>
      </c>
      <c r="AB684">
        <v>5414942800</v>
      </c>
      <c r="AC684" t="str">
        <f>MID(TablaPivotFinal[[#This Row],[Fecha]],1,4)</f>
        <v>2018</v>
      </c>
      <c r="AD684" t="str">
        <f>MID(TablaPivotFinal[[#This Row],[Fecha]],5,3)</f>
        <v>Oct</v>
      </c>
      <c r="AE684" s="1">
        <v>5414942800</v>
      </c>
      <c r="AF684" s="1">
        <v>469474</v>
      </c>
    </row>
    <row r="685" spans="1:32" x14ac:dyDescent="0.3">
      <c r="A685" s="1" t="s">
        <v>192</v>
      </c>
      <c r="B685" s="1" t="s">
        <v>111</v>
      </c>
      <c r="C685">
        <v>2505</v>
      </c>
      <c r="D685" s="1" t="s">
        <v>160</v>
      </c>
      <c r="E685">
        <v>76</v>
      </c>
      <c r="F685" s="1" t="s">
        <v>193</v>
      </c>
      <c r="G685" s="1" t="s">
        <v>133</v>
      </c>
      <c r="H685" s="1" t="s">
        <v>111</v>
      </c>
      <c r="I685" s="1" t="s">
        <v>162</v>
      </c>
      <c r="J685" s="1" t="s">
        <v>135</v>
      </c>
      <c r="K685">
        <v>-1</v>
      </c>
      <c r="L685">
        <v>-1</v>
      </c>
      <c r="M685" s="1" t="s">
        <v>194</v>
      </c>
      <c r="N685">
        <v>8600</v>
      </c>
      <c r="O685">
        <v>10300</v>
      </c>
      <c r="P685">
        <v>27800</v>
      </c>
      <c r="Q685">
        <v>36300</v>
      </c>
      <c r="R685">
        <v>41800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3.7130961569999998</v>
      </c>
      <c r="Z685">
        <v>-76.319161309999998</v>
      </c>
      <c r="AA685" s="1" t="s">
        <v>83</v>
      </c>
      <c r="AB685">
        <v>5180729300</v>
      </c>
      <c r="AC685" t="str">
        <f>MID(TablaPivotFinal[[#This Row],[Fecha]],1,4)</f>
        <v>2018</v>
      </c>
      <c r="AD685" t="str">
        <f>MID(TablaPivotFinal[[#This Row],[Fecha]],5,3)</f>
        <v>Sep</v>
      </c>
      <c r="AE685" s="1">
        <v>5180729300</v>
      </c>
      <c r="AF685" s="1">
        <v>436729</v>
      </c>
    </row>
    <row r="686" spans="1:32" x14ac:dyDescent="0.3">
      <c r="A686" s="1" t="s">
        <v>195</v>
      </c>
      <c r="B686" s="1" t="s">
        <v>111</v>
      </c>
      <c r="C686">
        <v>2301</v>
      </c>
      <c r="D686" s="1" t="s">
        <v>160</v>
      </c>
      <c r="E686">
        <v>76</v>
      </c>
      <c r="F686" s="1" t="s">
        <v>196</v>
      </c>
      <c r="G686" s="1" t="s">
        <v>133</v>
      </c>
      <c r="H686" s="1" t="s">
        <v>111</v>
      </c>
      <c r="I686" s="1" t="s">
        <v>197</v>
      </c>
      <c r="J686" s="1" t="s">
        <v>135</v>
      </c>
      <c r="K686">
        <v>-1</v>
      </c>
      <c r="L686">
        <v>-1</v>
      </c>
      <c r="M686" s="1" t="s">
        <v>198</v>
      </c>
      <c r="N686">
        <v>8600</v>
      </c>
      <c r="O686">
        <v>10300</v>
      </c>
      <c r="P686">
        <v>27800</v>
      </c>
      <c r="Q686">
        <v>36300</v>
      </c>
      <c r="R686">
        <v>41800</v>
      </c>
      <c r="S686">
        <v>0</v>
      </c>
      <c r="T686">
        <v>0</v>
      </c>
      <c r="U686">
        <v>0</v>
      </c>
      <c r="V686">
        <v>0</v>
      </c>
      <c r="W686">
        <v>19800</v>
      </c>
      <c r="X686">
        <v>10000</v>
      </c>
      <c r="Y686">
        <v>3.7599859329999998</v>
      </c>
      <c r="Z686">
        <v>-76.411386300000004</v>
      </c>
      <c r="AA686" s="1" t="s">
        <v>13</v>
      </c>
      <c r="AB686">
        <v>3093007700</v>
      </c>
      <c r="AC686" t="str">
        <f>MID(TablaPivotFinal[[#This Row],[Fecha]],1,4)</f>
        <v>2016</v>
      </c>
      <c r="AD686" t="str">
        <f>MID(TablaPivotFinal[[#This Row],[Fecha]],5,3)</f>
        <v>Abr</v>
      </c>
      <c r="AE686" s="1">
        <v>3093007700</v>
      </c>
      <c r="AF686" s="1">
        <v>202887</v>
      </c>
    </row>
    <row r="687" spans="1:32" x14ac:dyDescent="0.3">
      <c r="A687" s="1" t="s">
        <v>195</v>
      </c>
      <c r="B687" s="1" t="s">
        <v>111</v>
      </c>
      <c r="C687">
        <v>2301</v>
      </c>
      <c r="D687" s="1" t="s">
        <v>160</v>
      </c>
      <c r="E687">
        <v>76</v>
      </c>
      <c r="F687" s="1" t="s">
        <v>196</v>
      </c>
      <c r="G687" s="1" t="s">
        <v>133</v>
      </c>
      <c r="H687" s="1" t="s">
        <v>111</v>
      </c>
      <c r="I687" s="1" t="s">
        <v>197</v>
      </c>
      <c r="J687" s="1" t="s">
        <v>135</v>
      </c>
      <c r="K687">
        <v>-1</v>
      </c>
      <c r="L687">
        <v>-1</v>
      </c>
      <c r="M687" s="1" t="s">
        <v>198</v>
      </c>
      <c r="N687">
        <v>8600</v>
      </c>
      <c r="O687">
        <v>10300</v>
      </c>
      <c r="P687">
        <v>27800</v>
      </c>
      <c r="Q687">
        <v>36300</v>
      </c>
      <c r="R687">
        <v>41800</v>
      </c>
      <c r="S687">
        <v>0</v>
      </c>
      <c r="T687">
        <v>0</v>
      </c>
      <c r="U687">
        <v>0</v>
      </c>
      <c r="V687">
        <v>0</v>
      </c>
      <c r="W687">
        <v>19800</v>
      </c>
      <c r="X687">
        <v>10000</v>
      </c>
      <c r="Y687">
        <v>3.7599859329999998</v>
      </c>
      <c r="Z687">
        <v>-76.411386300000004</v>
      </c>
      <c r="AA687" s="1" t="s">
        <v>15</v>
      </c>
      <c r="AB687">
        <v>3600457600</v>
      </c>
      <c r="AC687" t="str">
        <f>MID(TablaPivotFinal[[#This Row],[Fecha]],1,4)</f>
        <v>2016</v>
      </c>
      <c r="AD687" t="str">
        <f>MID(TablaPivotFinal[[#This Row],[Fecha]],5,3)</f>
        <v>Ago</v>
      </c>
      <c r="AE687" s="1">
        <v>3600457600</v>
      </c>
      <c r="AF687" s="1">
        <v>238032</v>
      </c>
    </row>
    <row r="688" spans="1:32" x14ac:dyDescent="0.3">
      <c r="A688" s="1" t="s">
        <v>195</v>
      </c>
      <c r="B688" s="1" t="s">
        <v>111</v>
      </c>
      <c r="C688">
        <v>2301</v>
      </c>
      <c r="D688" s="1" t="s">
        <v>160</v>
      </c>
      <c r="E688">
        <v>76</v>
      </c>
      <c r="F688" s="1" t="s">
        <v>196</v>
      </c>
      <c r="G688" s="1" t="s">
        <v>133</v>
      </c>
      <c r="H688" s="1" t="s">
        <v>111</v>
      </c>
      <c r="I688" s="1" t="s">
        <v>197</v>
      </c>
      <c r="J688" s="1" t="s">
        <v>135</v>
      </c>
      <c r="K688">
        <v>-1</v>
      </c>
      <c r="L688">
        <v>-1</v>
      </c>
      <c r="M688" s="1" t="s">
        <v>198</v>
      </c>
      <c r="N688">
        <v>8600</v>
      </c>
      <c r="O688">
        <v>10300</v>
      </c>
      <c r="P688">
        <v>27800</v>
      </c>
      <c r="Q688">
        <v>36300</v>
      </c>
      <c r="R688">
        <v>41800</v>
      </c>
      <c r="S688">
        <v>0</v>
      </c>
      <c r="T688">
        <v>0</v>
      </c>
      <c r="U688">
        <v>0</v>
      </c>
      <c r="V688">
        <v>0</v>
      </c>
      <c r="W688">
        <v>19800</v>
      </c>
      <c r="X688">
        <v>10000</v>
      </c>
      <c r="Y688">
        <v>3.7599859329999998</v>
      </c>
      <c r="Z688">
        <v>-76.411386300000004</v>
      </c>
      <c r="AA688" s="1" t="s">
        <v>17</v>
      </c>
      <c r="AB688">
        <v>3378960400</v>
      </c>
      <c r="AC688" t="str">
        <f>MID(TablaPivotFinal[[#This Row],[Fecha]],1,4)</f>
        <v>2016</v>
      </c>
      <c r="AD688" t="str">
        <f>MID(TablaPivotFinal[[#This Row],[Fecha]],5,3)</f>
        <v>Dic</v>
      </c>
      <c r="AE688" s="1">
        <v>3378960400</v>
      </c>
      <c r="AF688" s="1">
        <v>232527</v>
      </c>
    </row>
    <row r="689" spans="1:32" x14ac:dyDescent="0.3">
      <c r="A689" s="1" t="s">
        <v>195</v>
      </c>
      <c r="B689" s="1" t="s">
        <v>111</v>
      </c>
      <c r="C689">
        <v>2301</v>
      </c>
      <c r="D689" s="1" t="s">
        <v>160</v>
      </c>
      <c r="E689">
        <v>76</v>
      </c>
      <c r="F689" s="1" t="s">
        <v>196</v>
      </c>
      <c r="G689" s="1" t="s">
        <v>133</v>
      </c>
      <c r="H689" s="1" t="s">
        <v>111</v>
      </c>
      <c r="I689" s="1" t="s">
        <v>197</v>
      </c>
      <c r="J689" s="1" t="s">
        <v>135</v>
      </c>
      <c r="K689">
        <v>-1</v>
      </c>
      <c r="L689">
        <v>-1</v>
      </c>
      <c r="M689" s="1" t="s">
        <v>198</v>
      </c>
      <c r="N689">
        <v>8600</v>
      </c>
      <c r="O689">
        <v>10300</v>
      </c>
      <c r="P689">
        <v>27800</v>
      </c>
      <c r="Q689">
        <v>36300</v>
      </c>
      <c r="R689">
        <v>41800</v>
      </c>
      <c r="S689">
        <v>0</v>
      </c>
      <c r="T689">
        <v>0</v>
      </c>
      <c r="U689">
        <v>0</v>
      </c>
      <c r="V689">
        <v>0</v>
      </c>
      <c r="W689">
        <v>19800</v>
      </c>
      <c r="X689">
        <v>10000</v>
      </c>
      <c r="Y689">
        <v>3.7599859329999998</v>
      </c>
      <c r="Z689">
        <v>-76.411386300000004</v>
      </c>
      <c r="AA689" s="1" t="s">
        <v>19</v>
      </c>
      <c r="AB689">
        <v>3327483100</v>
      </c>
      <c r="AC689" t="str">
        <f>MID(TablaPivotFinal[[#This Row],[Fecha]],1,4)</f>
        <v>2016</v>
      </c>
      <c r="AD689" t="str">
        <f>MID(TablaPivotFinal[[#This Row],[Fecha]],5,3)</f>
        <v>Ene</v>
      </c>
      <c r="AE689" s="1">
        <v>3327483100</v>
      </c>
      <c r="AF689" s="1">
        <v>247748</v>
      </c>
    </row>
    <row r="690" spans="1:32" x14ac:dyDescent="0.3">
      <c r="A690" s="1" t="s">
        <v>195</v>
      </c>
      <c r="B690" s="1" t="s">
        <v>111</v>
      </c>
      <c r="C690">
        <v>2301</v>
      </c>
      <c r="D690" s="1" t="s">
        <v>160</v>
      </c>
      <c r="E690">
        <v>76</v>
      </c>
      <c r="F690" s="1" t="s">
        <v>196</v>
      </c>
      <c r="G690" s="1" t="s">
        <v>133</v>
      </c>
      <c r="H690" s="1" t="s">
        <v>111</v>
      </c>
      <c r="I690" s="1" t="s">
        <v>197</v>
      </c>
      <c r="J690" s="1" t="s">
        <v>135</v>
      </c>
      <c r="K690">
        <v>-1</v>
      </c>
      <c r="L690">
        <v>-1</v>
      </c>
      <c r="M690" s="1" t="s">
        <v>198</v>
      </c>
      <c r="N690">
        <v>8600</v>
      </c>
      <c r="O690">
        <v>10300</v>
      </c>
      <c r="P690">
        <v>27800</v>
      </c>
      <c r="Q690">
        <v>36300</v>
      </c>
      <c r="R690">
        <v>41800</v>
      </c>
      <c r="S690">
        <v>0</v>
      </c>
      <c r="T690">
        <v>0</v>
      </c>
      <c r="U690">
        <v>0</v>
      </c>
      <c r="V690">
        <v>0</v>
      </c>
      <c r="W690">
        <v>19800</v>
      </c>
      <c r="X690">
        <v>10000</v>
      </c>
      <c r="Y690">
        <v>3.7599859329999998</v>
      </c>
      <c r="Z690">
        <v>-76.411386300000004</v>
      </c>
      <c r="AA690" s="1" t="s">
        <v>21</v>
      </c>
      <c r="AB690">
        <v>2997275200</v>
      </c>
      <c r="AC690" t="str">
        <f>MID(TablaPivotFinal[[#This Row],[Fecha]],1,4)</f>
        <v>2016</v>
      </c>
      <c r="AD690" t="str">
        <f>MID(TablaPivotFinal[[#This Row],[Fecha]],5,3)</f>
        <v>Feb</v>
      </c>
      <c r="AE690" s="1">
        <v>2997275200</v>
      </c>
      <c r="AF690" s="1">
        <v>200820</v>
      </c>
    </row>
    <row r="691" spans="1:32" x14ac:dyDescent="0.3">
      <c r="A691" s="1" t="s">
        <v>195</v>
      </c>
      <c r="B691" s="1" t="s">
        <v>111</v>
      </c>
      <c r="C691">
        <v>2301</v>
      </c>
      <c r="D691" s="1" t="s">
        <v>160</v>
      </c>
      <c r="E691">
        <v>76</v>
      </c>
      <c r="F691" s="1" t="s">
        <v>196</v>
      </c>
      <c r="G691" s="1" t="s">
        <v>133</v>
      </c>
      <c r="H691" s="1" t="s">
        <v>111</v>
      </c>
      <c r="I691" s="1" t="s">
        <v>197</v>
      </c>
      <c r="J691" s="1" t="s">
        <v>135</v>
      </c>
      <c r="K691">
        <v>-1</v>
      </c>
      <c r="L691">
        <v>-1</v>
      </c>
      <c r="M691" s="1" t="s">
        <v>198</v>
      </c>
      <c r="N691">
        <v>8600</v>
      </c>
      <c r="O691">
        <v>10300</v>
      </c>
      <c r="P691">
        <v>27800</v>
      </c>
      <c r="Q691">
        <v>36300</v>
      </c>
      <c r="R691">
        <v>41800</v>
      </c>
      <c r="S691">
        <v>0</v>
      </c>
      <c r="T691">
        <v>0</v>
      </c>
      <c r="U691">
        <v>0</v>
      </c>
      <c r="V691">
        <v>0</v>
      </c>
      <c r="W691">
        <v>19800</v>
      </c>
      <c r="X691">
        <v>10000</v>
      </c>
      <c r="Y691">
        <v>3.7599859329999998</v>
      </c>
      <c r="Z691">
        <v>-76.411386300000004</v>
      </c>
      <c r="AA691" s="1" t="s">
        <v>23</v>
      </c>
      <c r="AB691">
        <v>2835463500</v>
      </c>
      <c r="AC691" t="str">
        <f>MID(TablaPivotFinal[[#This Row],[Fecha]],1,4)</f>
        <v>2016</v>
      </c>
      <c r="AD691" t="str">
        <f>MID(TablaPivotFinal[[#This Row],[Fecha]],5,3)</f>
        <v>Jul</v>
      </c>
      <c r="AE691" s="1">
        <v>2835463500</v>
      </c>
      <c r="AF691" s="1">
        <v>211955</v>
      </c>
    </row>
    <row r="692" spans="1:32" x14ac:dyDescent="0.3">
      <c r="A692" s="1" t="s">
        <v>195</v>
      </c>
      <c r="B692" s="1" t="s">
        <v>111</v>
      </c>
      <c r="C692">
        <v>2301</v>
      </c>
      <c r="D692" s="1" t="s">
        <v>160</v>
      </c>
      <c r="E692">
        <v>76</v>
      </c>
      <c r="F692" s="1" t="s">
        <v>196</v>
      </c>
      <c r="G692" s="1" t="s">
        <v>133</v>
      </c>
      <c r="H692" s="1" t="s">
        <v>111</v>
      </c>
      <c r="I692" s="1" t="s">
        <v>197</v>
      </c>
      <c r="J692" s="1" t="s">
        <v>135</v>
      </c>
      <c r="K692">
        <v>-1</v>
      </c>
      <c r="L692">
        <v>-1</v>
      </c>
      <c r="M692" s="1" t="s">
        <v>198</v>
      </c>
      <c r="N692">
        <v>8600</v>
      </c>
      <c r="O692">
        <v>10300</v>
      </c>
      <c r="P692">
        <v>27800</v>
      </c>
      <c r="Q692">
        <v>36300</v>
      </c>
      <c r="R692">
        <v>41800</v>
      </c>
      <c r="S692">
        <v>0</v>
      </c>
      <c r="T692">
        <v>0</v>
      </c>
      <c r="U692">
        <v>0</v>
      </c>
      <c r="V692">
        <v>0</v>
      </c>
      <c r="W692">
        <v>19800</v>
      </c>
      <c r="X692">
        <v>10000</v>
      </c>
      <c r="Y692">
        <v>3.7599859329999998</v>
      </c>
      <c r="Z692">
        <v>-76.411386300000004</v>
      </c>
      <c r="AA692" s="1" t="s">
        <v>25</v>
      </c>
      <c r="AB692">
        <v>2847849100</v>
      </c>
      <c r="AC692" t="str">
        <f>MID(TablaPivotFinal[[#This Row],[Fecha]],1,4)</f>
        <v>2016</v>
      </c>
      <c r="AD692" t="str">
        <f>MID(TablaPivotFinal[[#This Row],[Fecha]],5,3)</f>
        <v>Jun</v>
      </c>
      <c r="AE692" s="1">
        <v>2847849100</v>
      </c>
      <c r="AF692" s="1">
        <v>198428</v>
      </c>
    </row>
    <row r="693" spans="1:32" x14ac:dyDescent="0.3">
      <c r="A693" s="1" t="s">
        <v>195</v>
      </c>
      <c r="B693" s="1" t="s">
        <v>111</v>
      </c>
      <c r="C693">
        <v>2301</v>
      </c>
      <c r="D693" s="1" t="s">
        <v>160</v>
      </c>
      <c r="E693">
        <v>76</v>
      </c>
      <c r="F693" s="1" t="s">
        <v>196</v>
      </c>
      <c r="G693" s="1" t="s">
        <v>133</v>
      </c>
      <c r="H693" s="1" t="s">
        <v>111</v>
      </c>
      <c r="I693" s="1" t="s">
        <v>197</v>
      </c>
      <c r="J693" s="1" t="s">
        <v>135</v>
      </c>
      <c r="K693">
        <v>-1</v>
      </c>
      <c r="L693">
        <v>-1</v>
      </c>
      <c r="M693" s="1" t="s">
        <v>198</v>
      </c>
      <c r="N693">
        <v>8600</v>
      </c>
      <c r="O693">
        <v>10300</v>
      </c>
      <c r="P693">
        <v>27800</v>
      </c>
      <c r="Q693">
        <v>36300</v>
      </c>
      <c r="R693">
        <v>41800</v>
      </c>
      <c r="S693">
        <v>0</v>
      </c>
      <c r="T693">
        <v>0</v>
      </c>
      <c r="U693">
        <v>0</v>
      </c>
      <c r="V693">
        <v>0</v>
      </c>
      <c r="W693">
        <v>19800</v>
      </c>
      <c r="X693">
        <v>10000</v>
      </c>
      <c r="Y693">
        <v>3.7599859329999998</v>
      </c>
      <c r="Z693">
        <v>-76.411386300000004</v>
      </c>
      <c r="AA693" s="1" t="s">
        <v>27</v>
      </c>
      <c r="AB693">
        <v>3275832100</v>
      </c>
      <c r="AC693" t="str">
        <f>MID(TablaPivotFinal[[#This Row],[Fecha]],1,4)</f>
        <v>2016</v>
      </c>
      <c r="AD693" t="str">
        <f>MID(TablaPivotFinal[[#This Row],[Fecha]],5,3)</f>
        <v>Mar</v>
      </c>
      <c r="AE693" s="1">
        <v>3275832100</v>
      </c>
      <c r="AF693" s="1">
        <v>236395</v>
      </c>
    </row>
    <row r="694" spans="1:32" x14ac:dyDescent="0.3">
      <c r="A694" s="1" t="s">
        <v>195</v>
      </c>
      <c r="B694" s="1" t="s">
        <v>111</v>
      </c>
      <c r="C694">
        <v>2301</v>
      </c>
      <c r="D694" s="1" t="s">
        <v>160</v>
      </c>
      <c r="E694">
        <v>76</v>
      </c>
      <c r="F694" s="1" t="s">
        <v>196</v>
      </c>
      <c r="G694" s="1" t="s">
        <v>133</v>
      </c>
      <c r="H694" s="1" t="s">
        <v>111</v>
      </c>
      <c r="I694" s="1" t="s">
        <v>197</v>
      </c>
      <c r="J694" s="1" t="s">
        <v>135</v>
      </c>
      <c r="K694">
        <v>-1</v>
      </c>
      <c r="L694">
        <v>-1</v>
      </c>
      <c r="M694" s="1" t="s">
        <v>198</v>
      </c>
      <c r="N694">
        <v>8600</v>
      </c>
      <c r="O694">
        <v>10300</v>
      </c>
      <c r="P694">
        <v>27800</v>
      </c>
      <c r="Q694">
        <v>36300</v>
      </c>
      <c r="R694">
        <v>41800</v>
      </c>
      <c r="S694">
        <v>0</v>
      </c>
      <c r="T694">
        <v>0</v>
      </c>
      <c r="U694">
        <v>0</v>
      </c>
      <c r="V694">
        <v>0</v>
      </c>
      <c r="W694">
        <v>19800</v>
      </c>
      <c r="X694">
        <v>10000</v>
      </c>
      <c r="Y694">
        <v>3.7599859329999998</v>
      </c>
      <c r="Z694">
        <v>-76.411386300000004</v>
      </c>
      <c r="AA694" s="1" t="s">
        <v>29</v>
      </c>
      <c r="AB694">
        <v>3255562700</v>
      </c>
      <c r="AC694" t="str">
        <f>MID(TablaPivotFinal[[#This Row],[Fecha]],1,4)</f>
        <v>2016</v>
      </c>
      <c r="AD694" t="str">
        <f>MID(TablaPivotFinal[[#This Row],[Fecha]],5,3)</f>
        <v>May</v>
      </c>
      <c r="AE694" s="1">
        <v>3255562700</v>
      </c>
      <c r="AF694" s="1">
        <v>218899</v>
      </c>
    </row>
    <row r="695" spans="1:32" x14ac:dyDescent="0.3">
      <c r="A695" s="1" t="s">
        <v>195</v>
      </c>
      <c r="B695" s="1" t="s">
        <v>111</v>
      </c>
      <c r="C695">
        <v>2301</v>
      </c>
      <c r="D695" s="1" t="s">
        <v>160</v>
      </c>
      <c r="E695">
        <v>76</v>
      </c>
      <c r="F695" s="1" t="s">
        <v>196</v>
      </c>
      <c r="G695" s="1" t="s">
        <v>133</v>
      </c>
      <c r="H695" s="1" t="s">
        <v>111</v>
      </c>
      <c r="I695" s="1" t="s">
        <v>197</v>
      </c>
      <c r="J695" s="1" t="s">
        <v>135</v>
      </c>
      <c r="K695">
        <v>-1</v>
      </c>
      <c r="L695">
        <v>-1</v>
      </c>
      <c r="M695" s="1" t="s">
        <v>198</v>
      </c>
      <c r="N695">
        <v>8600</v>
      </c>
      <c r="O695">
        <v>10300</v>
      </c>
      <c r="P695">
        <v>27800</v>
      </c>
      <c r="Q695">
        <v>36300</v>
      </c>
      <c r="R695">
        <v>41800</v>
      </c>
      <c r="S695">
        <v>0</v>
      </c>
      <c r="T695">
        <v>0</v>
      </c>
      <c r="U695">
        <v>0</v>
      </c>
      <c r="V695">
        <v>0</v>
      </c>
      <c r="W695">
        <v>19800</v>
      </c>
      <c r="X695">
        <v>10000</v>
      </c>
      <c r="Y695">
        <v>3.7599859329999998</v>
      </c>
      <c r="Z695">
        <v>-76.411386300000004</v>
      </c>
      <c r="AA695" s="1" t="s">
        <v>31</v>
      </c>
      <c r="AB695">
        <v>3377923000</v>
      </c>
      <c r="AC695" t="str">
        <f>MID(TablaPivotFinal[[#This Row],[Fecha]],1,4)</f>
        <v>2016</v>
      </c>
      <c r="AD695" t="str">
        <f>MID(TablaPivotFinal[[#This Row],[Fecha]],5,3)</f>
        <v>Nov</v>
      </c>
      <c r="AE695" s="1">
        <v>3377923000</v>
      </c>
      <c r="AF695" s="1">
        <v>222578</v>
      </c>
    </row>
    <row r="696" spans="1:32" x14ac:dyDescent="0.3">
      <c r="A696" s="1" t="s">
        <v>195</v>
      </c>
      <c r="B696" s="1" t="s">
        <v>111</v>
      </c>
      <c r="C696">
        <v>2301</v>
      </c>
      <c r="D696" s="1" t="s">
        <v>160</v>
      </c>
      <c r="E696">
        <v>76</v>
      </c>
      <c r="F696" s="1" t="s">
        <v>196</v>
      </c>
      <c r="G696" s="1" t="s">
        <v>133</v>
      </c>
      <c r="H696" s="1" t="s">
        <v>111</v>
      </c>
      <c r="I696" s="1" t="s">
        <v>197</v>
      </c>
      <c r="J696" s="1" t="s">
        <v>135</v>
      </c>
      <c r="K696">
        <v>-1</v>
      </c>
      <c r="L696">
        <v>-1</v>
      </c>
      <c r="M696" s="1" t="s">
        <v>198</v>
      </c>
      <c r="N696">
        <v>8600</v>
      </c>
      <c r="O696">
        <v>10300</v>
      </c>
      <c r="P696">
        <v>27800</v>
      </c>
      <c r="Q696">
        <v>36300</v>
      </c>
      <c r="R696">
        <v>41800</v>
      </c>
      <c r="S696">
        <v>0</v>
      </c>
      <c r="T696">
        <v>0</v>
      </c>
      <c r="U696">
        <v>0</v>
      </c>
      <c r="V696">
        <v>0</v>
      </c>
      <c r="W696">
        <v>19800</v>
      </c>
      <c r="X696">
        <v>10000</v>
      </c>
      <c r="Y696">
        <v>3.7599859329999998</v>
      </c>
      <c r="Z696">
        <v>-76.411386300000004</v>
      </c>
      <c r="AA696" s="1" t="s">
        <v>33</v>
      </c>
      <c r="AB696">
        <v>3436143200</v>
      </c>
      <c r="AC696" t="str">
        <f>MID(TablaPivotFinal[[#This Row],[Fecha]],1,4)</f>
        <v>2016</v>
      </c>
      <c r="AD696" t="str">
        <f>MID(TablaPivotFinal[[#This Row],[Fecha]],5,3)</f>
        <v>Oct</v>
      </c>
      <c r="AE696" s="1">
        <v>3436143200</v>
      </c>
      <c r="AF696" s="1">
        <v>227279</v>
      </c>
    </row>
    <row r="697" spans="1:32" x14ac:dyDescent="0.3">
      <c r="A697" s="1" t="s">
        <v>195</v>
      </c>
      <c r="B697" s="1" t="s">
        <v>111</v>
      </c>
      <c r="C697">
        <v>2301</v>
      </c>
      <c r="D697" s="1" t="s">
        <v>160</v>
      </c>
      <c r="E697">
        <v>76</v>
      </c>
      <c r="F697" s="1" t="s">
        <v>196</v>
      </c>
      <c r="G697" s="1" t="s">
        <v>133</v>
      </c>
      <c r="H697" s="1" t="s">
        <v>111</v>
      </c>
      <c r="I697" s="1" t="s">
        <v>197</v>
      </c>
      <c r="J697" s="1" t="s">
        <v>135</v>
      </c>
      <c r="K697">
        <v>-1</v>
      </c>
      <c r="L697">
        <v>-1</v>
      </c>
      <c r="M697" s="1" t="s">
        <v>198</v>
      </c>
      <c r="N697">
        <v>8600</v>
      </c>
      <c r="O697">
        <v>10300</v>
      </c>
      <c r="P697">
        <v>27800</v>
      </c>
      <c r="Q697">
        <v>36300</v>
      </c>
      <c r="R697">
        <v>41800</v>
      </c>
      <c r="S697">
        <v>0</v>
      </c>
      <c r="T697">
        <v>0</v>
      </c>
      <c r="U697">
        <v>0</v>
      </c>
      <c r="V697">
        <v>0</v>
      </c>
      <c r="W697">
        <v>19800</v>
      </c>
      <c r="X697">
        <v>10000</v>
      </c>
      <c r="Y697">
        <v>3.7599859329999998</v>
      </c>
      <c r="Z697">
        <v>-76.411386300000004</v>
      </c>
      <c r="AA697" s="1" t="s">
        <v>35</v>
      </c>
      <c r="AB697">
        <v>3237212700</v>
      </c>
      <c r="AC697" t="str">
        <f>MID(TablaPivotFinal[[#This Row],[Fecha]],1,4)</f>
        <v>2016</v>
      </c>
      <c r="AD697" t="str">
        <f>MID(TablaPivotFinal[[#This Row],[Fecha]],5,3)</f>
        <v>Sep</v>
      </c>
      <c r="AE697" s="1">
        <v>3237212700</v>
      </c>
      <c r="AF697" s="1">
        <v>211373</v>
      </c>
    </row>
    <row r="698" spans="1:32" x14ac:dyDescent="0.3">
      <c r="A698" s="1" t="s">
        <v>195</v>
      </c>
      <c r="B698" s="1" t="s">
        <v>111</v>
      </c>
      <c r="C698">
        <v>2301</v>
      </c>
      <c r="D698" s="1" t="s">
        <v>160</v>
      </c>
      <c r="E698">
        <v>76</v>
      </c>
      <c r="F698" s="1" t="s">
        <v>196</v>
      </c>
      <c r="G698" s="1" t="s">
        <v>133</v>
      </c>
      <c r="H698" s="1" t="s">
        <v>111</v>
      </c>
      <c r="I698" s="1" t="s">
        <v>197</v>
      </c>
      <c r="J698" s="1" t="s">
        <v>135</v>
      </c>
      <c r="K698">
        <v>-1</v>
      </c>
      <c r="L698">
        <v>-1</v>
      </c>
      <c r="M698" s="1" t="s">
        <v>198</v>
      </c>
      <c r="N698">
        <v>8600</v>
      </c>
      <c r="O698">
        <v>10300</v>
      </c>
      <c r="P698">
        <v>27800</v>
      </c>
      <c r="Q698">
        <v>36300</v>
      </c>
      <c r="R698">
        <v>41800</v>
      </c>
      <c r="S698">
        <v>0</v>
      </c>
      <c r="T698">
        <v>0</v>
      </c>
      <c r="U698">
        <v>0</v>
      </c>
      <c r="V698">
        <v>0</v>
      </c>
      <c r="W698">
        <v>19800</v>
      </c>
      <c r="X698">
        <v>10000</v>
      </c>
      <c r="Y698">
        <v>3.7599859329999998</v>
      </c>
      <c r="Z698">
        <v>-76.411386300000004</v>
      </c>
      <c r="AA698" s="1" t="s">
        <v>37</v>
      </c>
      <c r="AB698">
        <v>3330294300</v>
      </c>
      <c r="AC698" t="str">
        <f>MID(TablaPivotFinal[[#This Row],[Fecha]],1,4)</f>
        <v>2017</v>
      </c>
      <c r="AD698" t="str">
        <f>MID(TablaPivotFinal[[#This Row],[Fecha]],5,3)</f>
        <v>Abr</v>
      </c>
      <c r="AE698" s="1">
        <v>3330294300</v>
      </c>
      <c r="AF698" s="1">
        <v>7136.6666670000004</v>
      </c>
    </row>
    <row r="699" spans="1:32" x14ac:dyDescent="0.3">
      <c r="A699" s="1" t="s">
        <v>195</v>
      </c>
      <c r="B699" s="1" t="s">
        <v>111</v>
      </c>
      <c r="C699">
        <v>2301</v>
      </c>
      <c r="D699" s="1" t="s">
        <v>160</v>
      </c>
      <c r="E699">
        <v>76</v>
      </c>
      <c r="F699" s="1" t="s">
        <v>196</v>
      </c>
      <c r="G699" s="1" t="s">
        <v>133</v>
      </c>
      <c r="H699" s="1" t="s">
        <v>111</v>
      </c>
      <c r="I699" s="1" t="s">
        <v>197</v>
      </c>
      <c r="J699" s="1" t="s">
        <v>135</v>
      </c>
      <c r="K699">
        <v>-1</v>
      </c>
      <c r="L699">
        <v>-1</v>
      </c>
      <c r="M699" s="1" t="s">
        <v>198</v>
      </c>
      <c r="N699">
        <v>8600</v>
      </c>
      <c r="O699">
        <v>10300</v>
      </c>
      <c r="P699">
        <v>27800</v>
      </c>
      <c r="Q699">
        <v>36300</v>
      </c>
      <c r="R699">
        <v>41800</v>
      </c>
      <c r="S699">
        <v>0</v>
      </c>
      <c r="T699">
        <v>0</v>
      </c>
      <c r="U699">
        <v>0</v>
      </c>
      <c r="V699">
        <v>0</v>
      </c>
      <c r="W699">
        <v>19800</v>
      </c>
      <c r="X699">
        <v>10000</v>
      </c>
      <c r="Y699">
        <v>3.7599859329999998</v>
      </c>
      <c r="Z699">
        <v>-76.411386300000004</v>
      </c>
      <c r="AA699" s="1" t="s">
        <v>39</v>
      </c>
      <c r="AB699">
        <v>3382978100</v>
      </c>
      <c r="AC699" t="str">
        <f>MID(TablaPivotFinal[[#This Row],[Fecha]],1,4)</f>
        <v>2017</v>
      </c>
      <c r="AD699" t="str">
        <f>MID(TablaPivotFinal[[#This Row],[Fecha]],5,3)</f>
        <v>Ago</v>
      </c>
      <c r="AE699" s="1">
        <v>3382978100</v>
      </c>
      <c r="AF699" s="1">
        <v>7225.1935480000002</v>
      </c>
    </row>
    <row r="700" spans="1:32" x14ac:dyDescent="0.3">
      <c r="A700" s="1" t="s">
        <v>195</v>
      </c>
      <c r="B700" s="1" t="s">
        <v>111</v>
      </c>
      <c r="C700">
        <v>2301</v>
      </c>
      <c r="D700" s="1" t="s">
        <v>160</v>
      </c>
      <c r="E700">
        <v>76</v>
      </c>
      <c r="F700" s="1" t="s">
        <v>196</v>
      </c>
      <c r="G700" s="1" t="s">
        <v>133</v>
      </c>
      <c r="H700" s="1" t="s">
        <v>111</v>
      </c>
      <c r="I700" s="1" t="s">
        <v>197</v>
      </c>
      <c r="J700" s="1" t="s">
        <v>135</v>
      </c>
      <c r="K700">
        <v>-1</v>
      </c>
      <c r="L700">
        <v>-1</v>
      </c>
      <c r="M700" s="1" t="s">
        <v>198</v>
      </c>
      <c r="N700">
        <v>8600</v>
      </c>
      <c r="O700">
        <v>10300</v>
      </c>
      <c r="P700">
        <v>27800</v>
      </c>
      <c r="Q700">
        <v>36300</v>
      </c>
      <c r="R700">
        <v>41800</v>
      </c>
      <c r="S700">
        <v>0</v>
      </c>
      <c r="T700">
        <v>0</v>
      </c>
      <c r="U700">
        <v>0</v>
      </c>
      <c r="V700">
        <v>0</v>
      </c>
      <c r="W700">
        <v>19800</v>
      </c>
      <c r="X700">
        <v>10000</v>
      </c>
      <c r="Y700">
        <v>3.7599859329999998</v>
      </c>
      <c r="Z700">
        <v>-76.411386300000004</v>
      </c>
      <c r="AA700" s="1" t="s">
        <v>41</v>
      </c>
      <c r="AB700">
        <v>3402845100</v>
      </c>
      <c r="AC700" t="str">
        <f>MID(TablaPivotFinal[[#This Row],[Fecha]],1,4)</f>
        <v>2017</v>
      </c>
      <c r="AD700" t="str">
        <f>MID(TablaPivotFinal[[#This Row],[Fecha]],5,3)</f>
        <v>Dic</v>
      </c>
      <c r="AE700" s="1">
        <v>3402845100</v>
      </c>
      <c r="AF700" s="1">
        <v>7211.6774189999996</v>
      </c>
    </row>
    <row r="701" spans="1:32" x14ac:dyDescent="0.3">
      <c r="A701" s="1" t="s">
        <v>195</v>
      </c>
      <c r="B701" s="1" t="s">
        <v>111</v>
      </c>
      <c r="C701">
        <v>2301</v>
      </c>
      <c r="D701" s="1" t="s">
        <v>160</v>
      </c>
      <c r="E701">
        <v>76</v>
      </c>
      <c r="F701" s="1" t="s">
        <v>196</v>
      </c>
      <c r="G701" s="1" t="s">
        <v>133</v>
      </c>
      <c r="H701" s="1" t="s">
        <v>111</v>
      </c>
      <c r="I701" s="1" t="s">
        <v>197</v>
      </c>
      <c r="J701" s="1" t="s">
        <v>135</v>
      </c>
      <c r="K701">
        <v>-1</v>
      </c>
      <c r="L701">
        <v>-1</v>
      </c>
      <c r="M701" s="1" t="s">
        <v>198</v>
      </c>
      <c r="N701">
        <v>8600</v>
      </c>
      <c r="O701">
        <v>10300</v>
      </c>
      <c r="P701">
        <v>27800</v>
      </c>
      <c r="Q701">
        <v>36300</v>
      </c>
      <c r="R701">
        <v>41800</v>
      </c>
      <c r="S701">
        <v>0</v>
      </c>
      <c r="T701">
        <v>0</v>
      </c>
      <c r="U701">
        <v>0</v>
      </c>
      <c r="V701">
        <v>0</v>
      </c>
      <c r="W701">
        <v>19800</v>
      </c>
      <c r="X701">
        <v>10000</v>
      </c>
      <c r="Y701">
        <v>3.7599859329999998</v>
      </c>
      <c r="Z701">
        <v>-76.411386300000004</v>
      </c>
      <c r="AA701" s="1" t="s">
        <v>43</v>
      </c>
      <c r="AB701">
        <v>3415977300</v>
      </c>
      <c r="AC701" t="str">
        <f>MID(TablaPivotFinal[[#This Row],[Fecha]],1,4)</f>
        <v>2017</v>
      </c>
      <c r="AD701" t="str">
        <f>MID(TablaPivotFinal[[#This Row],[Fecha]],5,3)</f>
        <v>Ene</v>
      </c>
      <c r="AE701" s="1">
        <v>3415977300</v>
      </c>
      <c r="AF701" s="1">
        <v>7612.5483869999998</v>
      </c>
    </row>
    <row r="702" spans="1:32" x14ac:dyDescent="0.3">
      <c r="A702" s="1" t="s">
        <v>195</v>
      </c>
      <c r="B702" s="1" t="s">
        <v>111</v>
      </c>
      <c r="C702">
        <v>2301</v>
      </c>
      <c r="D702" s="1" t="s">
        <v>160</v>
      </c>
      <c r="E702">
        <v>76</v>
      </c>
      <c r="F702" s="1" t="s">
        <v>196</v>
      </c>
      <c r="G702" s="1" t="s">
        <v>133</v>
      </c>
      <c r="H702" s="1" t="s">
        <v>111</v>
      </c>
      <c r="I702" s="1" t="s">
        <v>197</v>
      </c>
      <c r="J702" s="1" t="s">
        <v>135</v>
      </c>
      <c r="K702">
        <v>-1</v>
      </c>
      <c r="L702">
        <v>-1</v>
      </c>
      <c r="M702" s="1" t="s">
        <v>198</v>
      </c>
      <c r="N702">
        <v>8600</v>
      </c>
      <c r="O702">
        <v>10300</v>
      </c>
      <c r="P702">
        <v>27800</v>
      </c>
      <c r="Q702">
        <v>36300</v>
      </c>
      <c r="R702">
        <v>41800</v>
      </c>
      <c r="S702">
        <v>0</v>
      </c>
      <c r="T702">
        <v>0</v>
      </c>
      <c r="U702">
        <v>0</v>
      </c>
      <c r="V702">
        <v>0</v>
      </c>
      <c r="W702">
        <v>19800</v>
      </c>
      <c r="X702">
        <v>10000</v>
      </c>
      <c r="Y702">
        <v>3.7599859329999998</v>
      </c>
      <c r="Z702">
        <v>-76.411386300000004</v>
      </c>
      <c r="AA702" s="1" t="s">
        <v>45</v>
      </c>
      <c r="AB702">
        <v>3142910400</v>
      </c>
      <c r="AC702" t="str">
        <f>MID(TablaPivotFinal[[#This Row],[Fecha]],1,4)</f>
        <v>2017</v>
      </c>
      <c r="AD702" t="str">
        <f>MID(TablaPivotFinal[[#This Row],[Fecha]],5,3)</f>
        <v>Feb</v>
      </c>
      <c r="AE702" s="1">
        <v>3142910400</v>
      </c>
      <c r="AF702" s="1">
        <v>6868.1785710000004</v>
      </c>
    </row>
    <row r="703" spans="1:32" x14ac:dyDescent="0.3">
      <c r="A703" s="1" t="s">
        <v>195</v>
      </c>
      <c r="B703" s="1" t="s">
        <v>111</v>
      </c>
      <c r="C703">
        <v>2301</v>
      </c>
      <c r="D703" s="1" t="s">
        <v>160</v>
      </c>
      <c r="E703">
        <v>76</v>
      </c>
      <c r="F703" s="1" t="s">
        <v>196</v>
      </c>
      <c r="G703" s="1" t="s">
        <v>133</v>
      </c>
      <c r="H703" s="1" t="s">
        <v>111</v>
      </c>
      <c r="I703" s="1" t="s">
        <v>197</v>
      </c>
      <c r="J703" s="1" t="s">
        <v>135</v>
      </c>
      <c r="K703">
        <v>-1</v>
      </c>
      <c r="L703">
        <v>-1</v>
      </c>
      <c r="M703" s="1" t="s">
        <v>198</v>
      </c>
      <c r="N703">
        <v>8600</v>
      </c>
      <c r="O703">
        <v>10300</v>
      </c>
      <c r="P703">
        <v>27800</v>
      </c>
      <c r="Q703">
        <v>36300</v>
      </c>
      <c r="R703">
        <v>41800</v>
      </c>
      <c r="S703">
        <v>0</v>
      </c>
      <c r="T703">
        <v>0</v>
      </c>
      <c r="U703">
        <v>0</v>
      </c>
      <c r="V703">
        <v>0</v>
      </c>
      <c r="W703">
        <v>19800</v>
      </c>
      <c r="X703">
        <v>10000</v>
      </c>
      <c r="Y703">
        <v>3.7599859329999998</v>
      </c>
      <c r="Z703">
        <v>-76.411386300000004</v>
      </c>
      <c r="AA703" s="1" t="s">
        <v>47</v>
      </c>
      <c r="AB703">
        <v>3596779500</v>
      </c>
      <c r="AC703" t="str">
        <f>MID(TablaPivotFinal[[#This Row],[Fecha]],1,4)</f>
        <v>2017</v>
      </c>
      <c r="AD703" t="str">
        <f>MID(TablaPivotFinal[[#This Row],[Fecha]],5,3)</f>
        <v>Jul</v>
      </c>
      <c r="AE703" s="1">
        <v>3596779500</v>
      </c>
      <c r="AF703" s="1">
        <v>7470.3548389999996</v>
      </c>
    </row>
    <row r="704" spans="1:32" x14ac:dyDescent="0.3">
      <c r="A704" s="1" t="s">
        <v>195</v>
      </c>
      <c r="B704" s="1" t="s">
        <v>111</v>
      </c>
      <c r="C704">
        <v>2301</v>
      </c>
      <c r="D704" s="1" t="s">
        <v>160</v>
      </c>
      <c r="E704">
        <v>76</v>
      </c>
      <c r="F704" s="1" t="s">
        <v>196</v>
      </c>
      <c r="G704" s="1" t="s">
        <v>133</v>
      </c>
      <c r="H704" s="1" t="s">
        <v>111</v>
      </c>
      <c r="I704" s="1" t="s">
        <v>197</v>
      </c>
      <c r="J704" s="1" t="s">
        <v>135</v>
      </c>
      <c r="K704">
        <v>-1</v>
      </c>
      <c r="L704">
        <v>-1</v>
      </c>
      <c r="M704" s="1" t="s">
        <v>198</v>
      </c>
      <c r="N704">
        <v>8600</v>
      </c>
      <c r="O704">
        <v>10300</v>
      </c>
      <c r="P704">
        <v>27800</v>
      </c>
      <c r="Q704">
        <v>36300</v>
      </c>
      <c r="R704">
        <v>41800</v>
      </c>
      <c r="S704">
        <v>0</v>
      </c>
      <c r="T704">
        <v>0</v>
      </c>
      <c r="U704">
        <v>0</v>
      </c>
      <c r="V704">
        <v>0</v>
      </c>
      <c r="W704">
        <v>19800</v>
      </c>
      <c r="X704">
        <v>10000</v>
      </c>
      <c r="Y704">
        <v>3.7599859329999998</v>
      </c>
      <c r="Z704">
        <v>-76.411386300000004</v>
      </c>
      <c r="AA704" s="1" t="s">
        <v>49</v>
      </c>
      <c r="AB704">
        <v>3412703000</v>
      </c>
      <c r="AC704" t="str">
        <f>MID(TablaPivotFinal[[#This Row],[Fecha]],1,4)</f>
        <v>2017</v>
      </c>
      <c r="AD704" t="str">
        <f>MID(TablaPivotFinal[[#This Row],[Fecha]],5,3)</f>
        <v>Jun</v>
      </c>
      <c r="AE704" s="1">
        <v>3412703000</v>
      </c>
      <c r="AF704" s="1">
        <v>7069.0333330000003</v>
      </c>
    </row>
    <row r="705" spans="1:32" x14ac:dyDescent="0.3">
      <c r="A705" s="1" t="s">
        <v>195</v>
      </c>
      <c r="B705" s="1" t="s">
        <v>111</v>
      </c>
      <c r="C705">
        <v>2301</v>
      </c>
      <c r="D705" s="1" t="s">
        <v>160</v>
      </c>
      <c r="E705">
        <v>76</v>
      </c>
      <c r="F705" s="1" t="s">
        <v>196</v>
      </c>
      <c r="G705" s="1" t="s">
        <v>133</v>
      </c>
      <c r="H705" s="1" t="s">
        <v>111</v>
      </c>
      <c r="I705" s="1" t="s">
        <v>197</v>
      </c>
      <c r="J705" s="1" t="s">
        <v>135</v>
      </c>
      <c r="K705">
        <v>-1</v>
      </c>
      <c r="L705">
        <v>-1</v>
      </c>
      <c r="M705" s="1" t="s">
        <v>198</v>
      </c>
      <c r="N705">
        <v>8600</v>
      </c>
      <c r="O705">
        <v>10300</v>
      </c>
      <c r="P705">
        <v>27800</v>
      </c>
      <c r="Q705">
        <v>36300</v>
      </c>
      <c r="R705">
        <v>41800</v>
      </c>
      <c r="S705">
        <v>0</v>
      </c>
      <c r="T705">
        <v>0</v>
      </c>
      <c r="U705">
        <v>0</v>
      </c>
      <c r="V705">
        <v>0</v>
      </c>
      <c r="W705">
        <v>19800</v>
      </c>
      <c r="X705">
        <v>10000</v>
      </c>
      <c r="Y705">
        <v>3.7599859329999998</v>
      </c>
      <c r="Z705">
        <v>-76.411386300000004</v>
      </c>
      <c r="AA705" s="1" t="s">
        <v>51</v>
      </c>
      <c r="AB705">
        <v>3350933800</v>
      </c>
      <c r="AC705" t="str">
        <f>MID(TablaPivotFinal[[#This Row],[Fecha]],1,4)</f>
        <v>2017</v>
      </c>
      <c r="AD705" t="str">
        <f>MID(TablaPivotFinal[[#This Row],[Fecha]],5,3)</f>
        <v>Mar</v>
      </c>
      <c r="AE705" s="1">
        <v>3350933800</v>
      </c>
      <c r="AF705" s="1">
        <v>6713.3225810000004</v>
      </c>
    </row>
    <row r="706" spans="1:32" x14ac:dyDescent="0.3">
      <c r="A706" s="1" t="s">
        <v>195</v>
      </c>
      <c r="B706" s="1" t="s">
        <v>111</v>
      </c>
      <c r="C706">
        <v>2301</v>
      </c>
      <c r="D706" s="1" t="s">
        <v>160</v>
      </c>
      <c r="E706">
        <v>76</v>
      </c>
      <c r="F706" s="1" t="s">
        <v>196</v>
      </c>
      <c r="G706" s="1" t="s">
        <v>133</v>
      </c>
      <c r="H706" s="1" t="s">
        <v>111</v>
      </c>
      <c r="I706" s="1" t="s">
        <v>197</v>
      </c>
      <c r="J706" s="1" t="s">
        <v>135</v>
      </c>
      <c r="K706">
        <v>-1</v>
      </c>
      <c r="L706">
        <v>-1</v>
      </c>
      <c r="M706" s="1" t="s">
        <v>198</v>
      </c>
      <c r="N706">
        <v>8600</v>
      </c>
      <c r="O706">
        <v>10300</v>
      </c>
      <c r="P706">
        <v>27800</v>
      </c>
      <c r="Q706">
        <v>36300</v>
      </c>
      <c r="R706">
        <v>41800</v>
      </c>
      <c r="S706">
        <v>0</v>
      </c>
      <c r="T706">
        <v>0</v>
      </c>
      <c r="U706">
        <v>0</v>
      </c>
      <c r="V706">
        <v>0</v>
      </c>
      <c r="W706">
        <v>19800</v>
      </c>
      <c r="X706">
        <v>10000</v>
      </c>
      <c r="Y706">
        <v>3.7599859329999998</v>
      </c>
      <c r="Z706">
        <v>-76.411386300000004</v>
      </c>
      <c r="AA706" s="1" t="s">
        <v>53</v>
      </c>
      <c r="AB706">
        <v>2944960100</v>
      </c>
      <c r="AC706" t="str">
        <f>MID(TablaPivotFinal[[#This Row],[Fecha]],1,4)</f>
        <v>2017</v>
      </c>
      <c r="AD706" t="str">
        <f>MID(TablaPivotFinal[[#This Row],[Fecha]],5,3)</f>
        <v>May</v>
      </c>
      <c r="AE706" s="1">
        <v>2944960100</v>
      </c>
      <c r="AF706" s="1">
        <v>6304.258065</v>
      </c>
    </row>
    <row r="707" spans="1:32" x14ac:dyDescent="0.3">
      <c r="A707" s="1" t="s">
        <v>195</v>
      </c>
      <c r="B707" s="1" t="s">
        <v>111</v>
      </c>
      <c r="C707">
        <v>2301</v>
      </c>
      <c r="D707" s="1" t="s">
        <v>160</v>
      </c>
      <c r="E707">
        <v>76</v>
      </c>
      <c r="F707" s="1" t="s">
        <v>196</v>
      </c>
      <c r="G707" s="1" t="s">
        <v>133</v>
      </c>
      <c r="H707" s="1" t="s">
        <v>111</v>
      </c>
      <c r="I707" s="1" t="s">
        <v>197</v>
      </c>
      <c r="J707" s="1" t="s">
        <v>135</v>
      </c>
      <c r="K707">
        <v>-1</v>
      </c>
      <c r="L707">
        <v>-1</v>
      </c>
      <c r="M707" s="1" t="s">
        <v>198</v>
      </c>
      <c r="N707">
        <v>8600</v>
      </c>
      <c r="O707">
        <v>10300</v>
      </c>
      <c r="P707">
        <v>27800</v>
      </c>
      <c r="Q707">
        <v>36300</v>
      </c>
      <c r="R707">
        <v>41800</v>
      </c>
      <c r="S707">
        <v>0</v>
      </c>
      <c r="T707">
        <v>0</v>
      </c>
      <c r="U707">
        <v>0</v>
      </c>
      <c r="V707">
        <v>0</v>
      </c>
      <c r="W707">
        <v>19800</v>
      </c>
      <c r="X707">
        <v>10000</v>
      </c>
      <c r="Y707">
        <v>3.7599859329999998</v>
      </c>
      <c r="Z707">
        <v>-76.411386300000004</v>
      </c>
      <c r="AA707" s="1" t="s">
        <v>55</v>
      </c>
      <c r="AB707">
        <v>3423605700</v>
      </c>
      <c r="AC707" t="str">
        <f>MID(TablaPivotFinal[[#This Row],[Fecha]],1,4)</f>
        <v>2017</v>
      </c>
      <c r="AD707" t="str">
        <f>MID(TablaPivotFinal[[#This Row],[Fecha]],5,3)</f>
        <v>Nov</v>
      </c>
      <c r="AE707" s="1">
        <v>3423605700</v>
      </c>
      <c r="AF707" s="1">
        <v>7089.3333329999996</v>
      </c>
    </row>
    <row r="708" spans="1:32" x14ac:dyDescent="0.3">
      <c r="A708" s="1" t="s">
        <v>195</v>
      </c>
      <c r="B708" s="1" t="s">
        <v>111</v>
      </c>
      <c r="C708">
        <v>2301</v>
      </c>
      <c r="D708" s="1" t="s">
        <v>160</v>
      </c>
      <c r="E708">
        <v>76</v>
      </c>
      <c r="F708" s="1" t="s">
        <v>196</v>
      </c>
      <c r="G708" s="1" t="s">
        <v>133</v>
      </c>
      <c r="H708" s="1" t="s">
        <v>111</v>
      </c>
      <c r="I708" s="1" t="s">
        <v>197</v>
      </c>
      <c r="J708" s="1" t="s">
        <v>135</v>
      </c>
      <c r="K708">
        <v>-1</v>
      </c>
      <c r="L708">
        <v>-1</v>
      </c>
      <c r="M708" s="1" t="s">
        <v>198</v>
      </c>
      <c r="N708">
        <v>8600</v>
      </c>
      <c r="O708">
        <v>10300</v>
      </c>
      <c r="P708">
        <v>27800</v>
      </c>
      <c r="Q708">
        <v>36300</v>
      </c>
      <c r="R708">
        <v>41800</v>
      </c>
      <c r="S708">
        <v>0</v>
      </c>
      <c r="T708">
        <v>0</v>
      </c>
      <c r="U708">
        <v>0</v>
      </c>
      <c r="V708">
        <v>0</v>
      </c>
      <c r="W708">
        <v>19800</v>
      </c>
      <c r="X708">
        <v>10000</v>
      </c>
      <c r="Y708">
        <v>3.7599859329999998</v>
      </c>
      <c r="Z708">
        <v>-76.411386300000004</v>
      </c>
      <c r="AA708" s="1" t="s">
        <v>57</v>
      </c>
      <c r="AB708">
        <v>3356092500</v>
      </c>
      <c r="AC708" t="str">
        <f>MID(TablaPivotFinal[[#This Row],[Fecha]],1,4)</f>
        <v>2017</v>
      </c>
      <c r="AD708" t="str">
        <f>MID(TablaPivotFinal[[#This Row],[Fecha]],5,3)</f>
        <v>Oct</v>
      </c>
      <c r="AE708" s="1">
        <v>3356092500</v>
      </c>
      <c r="AF708" s="1">
        <v>6959.0967739999996</v>
      </c>
    </row>
    <row r="709" spans="1:32" x14ac:dyDescent="0.3">
      <c r="A709" s="1" t="s">
        <v>195</v>
      </c>
      <c r="B709" s="1" t="s">
        <v>111</v>
      </c>
      <c r="C709">
        <v>2301</v>
      </c>
      <c r="D709" s="1" t="s">
        <v>160</v>
      </c>
      <c r="E709">
        <v>76</v>
      </c>
      <c r="F709" s="1" t="s">
        <v>196</v>
      </c>
      <c r="G709" s="1" t="s">
        <v>133</v>
      </c>
      <c r="H709" s="1" t="s">
        <v>111</v>
      </c>
      <c r="I709" s="1" t="s">
        <v>197</v>
      </c>
      <c r="J709" s="1" t="s">
        <v>135</v>
      </c>
      <c r="K709">
        <v>-1</v>
      </c>
      <c r="L709">
        <v>-1</v>
      </c>
      <c r="M709" s="1" t="s">
        <v>198</v>
      </c>
      <c r="N709">
        <v>8600</v>
      </c>
      <c r="O709">
        <v>10300</v>
      </c>
      <c r="P709">
        <v>27800</v>
      </c>
      <c r="Q709">
        <v>36300</v>
      </c>
      <c r="R709">
        <v>41800</v>
      </c>
      <c r="S709">
        <v>0</v>
      </c>
      <c r="T709">
        <v>0</v>
      </c>
      <c r="U709">
        <v>0</v>
      </c>
      <c r="V709">
        <v>0</v>
      </c>
      <c r="W709">
        <v>19800</v>
      </c>
      <c r="X709">
        <v>10000</v>
      </c>
      <c r="Y709">
        <v>3.7599859329999998</v>
      </c>
      <c r="Z709">
        <v>-76.411386300000004</v>
      </c>
      <c r="AA709" s="1" t="s">
        <v>59</v>
      </c>
      <c r="AB709">
        <v>3229057700</v>
      </c>
      <c r="AC709" t="str">
        <f>MID(TablaPivotFinal[[#This Row],[Fecha]],1,4)</f>
        <v>2017</v>
      </c>
      <c r="AD709" t="str">
        <f>MID(TablaPivotFinal[[#This Row],[Fecha]],5,3)</f>
        <v>Sep</v>
      </c>
      <c r="AE709" s="1">
        <v>3229057700</v>
      </c>
      <c r="AF709" s="1">
        <v>6710</v>
      </c>
    </row>
    <row r="710" spans="1:32" x14ac:dyDescent="0.3">
      <c r="A710" s="1" t="s">
        <v>195</v>
      </c>
      <c r="B710" s="1" t="s">
        <v>111</v>
      </c>
      <c r="C710">
        <v>2301</v>
      </c>
      <c r="D710" s="1" t="s">
        <v>160</v>
      </c>
      <c r="E710">
        <v>76</v>
      </c>
      <c r="F710" s="1" t="s">
        <v>196</v>
      </c>
      <c r="G710" s="1" t="s">
        <v>133</v>
      </c>
      <c r="H710" s="1" t="s">
        <v>111</v>
      </c>
      <c r="I710" s="1" t="s">
        <v>197</v>
      </c>
      <c r="J710" s="1" t="s">
        <v>135</v>
      </c>
      <c r="K710">
        <v>-1</v>
      </c>
      <c r="L710">
        <v>-1</v>
      </c>
      <c r="M710" s="1" t="s">
        <v>198</v>
      </c>
      <c r="N710">
        <v>8600</v>
      </c>
      <c r="O710">
        <v>10300</v>
      </c>
      <c r="P710">
        <v>27800</v>
      </c>
      <c r="Q710">
        <v>36300</v>
      </c>
      <c r="R710">
        <v>41800</v>
      </c>
      <c r="S710">
        <v>0</v>
      </c>
      <c r="T710">
        <v>0</v>
      </c>
      <c r="U710">
        <v>0</v>
      </c>
      <c r="V710">
        <v>0</v>
      </c>
      <c r="W710">
        <v>19800</v>
      </c>
      <c r="X710">
        <v>10000</v>
      </c>
      <c r="Y710">
        <v>3.7599859329999998</v>
      </c>
      <c r="Z710">
        <v>-76.411386300000004</v>
      </c>
      <c r="AA710" s="1" t="s">
        <v>61</v>
      </c>
      <c r="AB710">
        <v>3399880600</v>
      </c>
      <c r="AC710" t="str">
        <f>MID(TablaPivotFinal[[#This Row],[Fecha]],1,4)</f>
        <v>2018</v>
      </c>
      <c r="AD710" t="str">
        <f>MID(TablaPivotFinal[[#This Row],[Fecha]],5,3)</f>
        <v>Abr</v>
      </c>
      <c r="AE710" s="1">
        <v>3399880600</v>
      </c>
      <c r="AF710" s="1">
        <v>201573</v>
      </c>
    </row>
    <row r="711" spans="1:32" x14ac:dyDescent="0.3">
      <c r="A711" s="1" t="s">
        <v>195</v>
      </c>
      <c r="B711" s="1" t="s">
        <v>111</v>
      </c>
      <c r="C711">
        <v>2301</v>
      </c>
      <c r="D711" s="1" t="s">
        <v>160</v>
      </c>
      <c r="E711">
        <v>76</v>
      </c>
      <c r="F711" s="1" t="s">
        <v>196</v>
      </c>
      <c r="G711" s="1" t="s">
        <v>133</v>
      </c>
      <c r="H711" s="1" t="s">
        <v>111</v>
      </c>
      <c r="I711" s="1" t="s">
        <v>197</v>
      </c>
      <c r="J711" s="1" t="s">
        <v>135</v>
      </c>
      <c r="K711">
        <v>-1</v>
      </c>
      <c r="L711">
        <v>-1</v>
      </c>
      <c r="M711" s="1" t="s">
        <v>198</v>
      </c>
      <c r="N711">
        <v>8600</v>
      </c>
      <c r="O711">
        <v>10300</v>
      </c>
      <c r="P711">
        <v>27800</v>
      </c>
      <c r="Q711">
        <v>36300</v>
      </c>
      <c r="R711">
        <v>41800</v>
      </c>
      <c r="S711">
        <v>0</v>
      </c>
      <c r="T711">
        <v>0</v>
      </c>
      <c r="U711">
        <v>0</v>
      </c>
      <c r="V711">
        <v>0</v>
      </c>
      <c r="W711">
        <v>19800</v>
      </c>
      <c r="X711">
        <v>10000</v>
      </c>
      <c r="Y711">
        <v>3.7599859329999998</v>
      </c>
      <c r="Z711">
        <v>-76.411386300000004</v>
      </c>
      <c r="AA711" s="1" t="s">
        <v>63</v>
      </c>
      <c r="AB711">
        <v>3704075700</v>
      </c>
      <c r="AC711" t="str">
        <f>MID(TablaPivotFinal[[#This Row],[Fecha]],1,4)</f>
        <v>2018</v>
      </c>
      <c r="AD711" t="str">
        <f>MID(TablaPivotFinal[[#This Row],[Fecha]],5,3)</f>
        <v>Ago</v>
      </c>
      <c r="AE711" s="1">
        <v>3704075700</v>
      </c>
      <c r="AF711" s="1">
        <v>228275</v>
      </c>
    </row>
    <row r="712" spans="1:32" x14ac:dyDescent="0.3">
      <c r="A712" s="1" t="s">
        <v>195</v>
      </c>
      <c r="B712" s="1" t="s">
        <v>111</v>
      </c>
      <c r="C712">
        <v>2301</v>
      </c>
      <c r="D712" s="1" t="s">
        <v>160</v>
      </c>
      <c r="E712">
        <v>76</v>
      </c>
      <c r="F712" s="1" t="s">
        <v>196</v>
      </c>
      <c r="G712" s="1" t="s">
        <v>133</v>
      </c>
      <c r="H712" s="1" t="s">
        <v>111</v>
      </c>
      <c r="I712" s="1" t="s">
        <v>197</v>
      </c>
      <c r="J712" s="1" t="s">
        <v>135</v>
      </c>
      <c r="K712">
        <v>-1</v>
      </c>
      <c r="L712">
        <v>-1</v>
      </c>
      <c r="M712" s="1" t="s">
        <v>198</v>
      </c>
      <c r="N712">
        <v>8600</v>
      </c>
      <c r="O712">
        <v>10300</v>
      </c>
      <c r="P712">
        <v>27800</v>
      </c>
      <c r="Q712">
        <v>36300</v>
      </c>
      <c r="R712">
        <v>41800</v>
      </c>
      <c r="S712">
        <v>0</v>
      </c>
      <c r="T712">
        <v>0</v>
      </c>
      <c r="U712">
        <v>0</v>
      </c>
      <c r="V712">
        <v>0</v>
      </c>
      <c r="W712">
        <v>19800</v>
      </c>
      <c r="X712">
        <v>10000</v>
      </c>
      <c r="Y712">
        <v>3.7599859329999998</v>
      </c>
      <c r="Z712">
        <v>-76.411386300000004</v>
      </c>
      <c r="AA712" s="1" t="s">
        <v>65</v>
      </c>
      <c r="AB712">
        <v>0</v>
      </c>
      <c r="AC712" t="str">
        <f>MID(TablaPivotFinal[[#This Row],[Fecha]],1,4)</f>
        <v>2018</v>
      </c>
      <c r="AD712" t="str">
        <f>MID(TablaPivotFinal[[#This Row],[Fecha]],5,3)</f>
        <v>Dic</v>
      </c>
      <c r="AE712" s="1">
        <v>0</v>
      </c>
      <c r="AF712" s="1">
        <v>0</v>
      </c>
    </row>
    <row r="713" spans="1:32" x14ac:dyDescent="0.3">
      <c r="A713" s="1" t="s">
        <v>195</v>
      </c>
      <c r="B713" s="1" t="s">
        <v>111</v>
      </c>
      <c r="C713">
        <v>2301</v>
      </c>
      <c r="D713" s="1" t="s">
        <v>160</v>
      </c>
      <c r="E713">
        <v>76</v>
      </c>
      <c r="F713" s="1" t="s">
        <v>196</v>
      </c>
      <c r="G713" s="1" t="s">
        <v>133</v>
      </c>
      <c r="H713" s="1" t="s">
        <v>111</v>
      </c>
      <c r="I713" s="1" t="s">
        <v>197</v>
      </c>
      <c r="J713" s="1" t="s">
        <v>135</v>
      </c>
      <c r="K713">
        <v>-1</v>
      </c>
      <c r="L713">
        <v>-1</v>
      </c>
      <c r="M713" s="1" t="s">
        <v>198</v>
      </c>
      <c r="N713">
        <v>8600</v>
      </c>
      <c r="O713">
        <v>10300</v>
      </c>
      <c r="P713">
        <v>27800</v>
      </c>
      <c r="Q713">
        <v>36300</v>
      </c>
      <c r="R713">
        <v>41800</v>
      </c>
      <c r="S713">
        <v>0</v>
      </c>
      <c r="T713">
        <v>0</v>
      </c>
      <c r="U713">
        <v>0</v>
      </c>
      <c r="V713">
        <v>0</v>
      </c>
      <c r="W713">
        <v>19800</v>
      </c>
      <c r="X713">
        <v>10000</v>
      </c>
      <c r="Y713">
        <v>3.7599859329999998</v>
      </c>
      <c r="Z713">
        <v>-76.411386300000004</v>
      </c>
      <c r="AA713" s="1" t="s">
        <v>67</v>
      </c>
      <c r="AB713">
        <v>3484480200</v>
      </c>
      <c r="AC713" t="str">
        <f>MID(TablaPivotFinal[[#This Row],[Fecha]],1,4)</f>
        <v>2018</v>
      </c>
      <c r="AD713" t="str">
        <f>MID(TablaPivotFinal[[#This Row],[Fecha]],5,3)</f>
        <v>Ene</v>
      </c>
      <c r="AE713" s="1">
        <v>3484480200</v>
      </c>
      <c r="AF713" s="1">
        <v>229284</v>
      </c>
    </row>
    <row r="714" spans="1:32" x14ac:dyDescent="0.3">
      <c r="A714" s="1" t="s">
        <v>195</v>
      </c>
      <c r="B714" s="1" t="s">
        <v>111</v>
      </c>
      <c r="C714">
        <v>2301</v>
      </c>
      <c r="D714" s="1" t="s">
        <v>160</v>
      </c>
      <c r="E714">
        <v>76</v>
      </c>
      <c r="F714" s="1" t="s">
        <v>196</v>
      </c>
      <c r="G714" s="1" t="s">
        <v>133</v>
      </c>
      <c r="H714" s="1" t="s">
        <v>111</v>
      </c>
      <c r="I714" s="1" t="s">
        <v>197</v>
      </c>
      <c r="J714" s="1" t="s">
        <v>135</v>
      </c>
      <c r="K714">
        <v>-1</v>
      </c>
      <c r="L714">
        <v>-1</v>
      </c>
      <c r="M714" s="1" t="s">
        <v>198</v>
      </c>
      <c r="N714">
        <v>8600</v>
      </c>
      <c r="O714">
        <v>10300</v>
      </c>
      <c r="P714">
        <v>27800</v>
      </c>
      <c r="Q714">
        <v>36300</v>
      </c>
      <c r="R714">
        <v>41800</v>
      </c>
      <c r="S714">
        <v>0</v>
      </c>
      <c r="T714">
        <v>0</v>
      </c>
      <c r="U714">
        <v>0</v>
      </c>
      <c r="V714">
        <v>0</v>
      </c>
      <c r="W714">
        <v>19800</v>
      </c>
      <c r="X714">
        <v>10000</v>
      </c>
      <c r="Y714">
        <v>3.7599859329999998</v>
      </c>
      <c r="Z714">
        <v>-76.411386300000004</v>
      </c>
      <c r="AA714" s="1" t="s">
        <v>69</v>
      </c>
      <c r="AB714">
        <v>3224558200</v>
      </c>
      <c r="AC714" t="str">
        <f>MID(TablaPivotFinal[[#This Row],[Fecha]],1,4)</f>
        <v>2018</v>
      </c>
      <c r="AD714" t="str">
        <f>MID(TablaPivotFinal[[#This Row],[Fecha]],5,3)</f>
        <v>Feb</v>
      </c>
      <c r="AE714" s="1">
        <v>3224558200</v>
      </c>
      <c r="AF714" s="1">
        <v>190692</v>
      </c>
    </row>
    <row r="715" spans="1:32" x14ac:dyDescent="0.3">
      <c r="A715" s="1" t="s">
        <v>195</v>
      </c>
      <c r="B715" s="1" t="s">
        <v>111</v>
      </c>
      <c r="C715">
        <v>2301</v>
      </c>
      <c r="D715" s="1" t="s">
        <v>160</v>
      </c>
      <c r="E715">
        <v>76</v>
      </c>
      <c r="F715" s="1" t="s">
        <v>196</v>
      </c>
      <c r="G715" s="1" t="s">
        <v>133</v>
      </c>
      <c r="H715" s="1" t="s">
        <v>111</v>
      </c>
      <c r="I715" s="1" t="s">
        <v>197</v>
      </c>
      <c r="J715" s="1" t="s">
        <v>135</v>
      </c>
      <c r="K715">
        <v>-1</v>
      </c>
      <c r="L715">
        <v>-1</v>
      </c>
      <c r="M715" s="1" t="s">
        <v>198</v>
      </c>
      <c r="N715">
        <v>8600</v>
      </c>
      <c r="O715">
        <v>10300</v>
      </c>
      <c r="P715">
        <v>27800</v>
      </c>
      <c r="Q715">
        <v>36300</v>
      </c>
      <c r="R715">
        <v>41800</v>
      </c>
      <c r="S715">
        <v>0</v>
      </c>
      <c r="T715">
        <v>0</v>
      </c>
      <c r="U715">
        <v>0</v>
      </c>
      <c r="V715">
        <v>0</v>
      </c>
      <c r="W715">
        <v>19800</v>
      </c>
      <c r="X715">
        <v>10000</v>
      </c>
      <c r="Y715">
        <v>3.7599859329999998</v>
      </c>
      <c r="Z715">
        <v>-76.411386300000004</v>
      </c>
      <c r="AA715" s="1" t="s">
        <v>71</v>
      </c>
      <c r="AB715">
        <v>3547452100</v>
      </c>
      <c r="AC715" t="str">
        <f>MID(TablaPivotFinal[[#This Row],[Fecha]],1,4)</f>
        <v>2018</v>
      </c>
      <c r="AD715" t="str">
        <f>MID(TablaPivotFinal[[#This Row],[Fecha]],5,3)</f>
        <v>Jul</v>
      </c>
      <c r="AE715" s="1">
        <v>3547452100</v>
      </c>
      <c r="AF715" s="1">
        <v>227783</v>
      </c>
    </row>
    <row r="716" spans="1:32" x14ac:dyDescent="0.3">
      <c r="A716" s="1" t="s">
        <v>195</v>
      </c>
      <c r="B716" s="1" t="s">
        <v>111</v>
      </c>
      <c r="C716">
        <v>2301</v>
      </c>
      <c r="D716" s="1" t="s">
        <v>160</v>
      </c>
      <c r="E716">
        <v>76</v>
      </c>
      <c r="F716" s="1" t="s">
        <v>196</v>
      </c>
      <c r="G716" s="1" t="s">
        <v>133</v>
      </c>
      <c r="H716" s="1" t="s">
        <v>111</v>
      </c>
      <c r="I716" s="1" t="s">
        <v>197</v>
      </c>
      <c r="J716" s="1" t="s">
        <v>135</v>
      </c>
      <c r="K716">
        <v>-1</v>
      </c>
      <c r="L716">
        <v>-1</v>
      </c>
      <c r="M716" s="1" t="s">
        <v>198</v>
      </c>
      <c r="N716">
        <v>8600</v>
      </c>
      <c r="O716">
        <v>10300</v>
      </c>
      <c r="P716">
        <v>27800</v>
      </c>
      <c r="Q716">
        <v>36300</v>
      </c>
      <c r="R716">
        <v>41800</v>
      </c>
      <c r="S716">
        <v>0</v>
      </c>
      <c r="T716">
        <v>0</v>
      </c>
      <c r="U716">
        <v>0</v>
      </c>
      <c r="V716">
        <v>0</v>
      </c>
      <c r="W716">
        <v>19800</v>
      </c>
      <c r="X716">
        <v>10000</v>
      </c>
      <c r="Y716">
        <v>3.7599859329999998</v>
      </c>
      <c r="Z716">
        <v>-76.411386300000004</v>
      </c>
      <c r="AA716" s="1" t="s">
        <v>73</v>
      </c>
      <c r="AB716">
        <v>3353897900</v>
      </c>
      <c r="AC716" t="str">
        <f>MID(TablaPivotFinal[[#This Row],[Fecha]],1,4)</f>
        <v>2018</v>
      </c>
      <c r="AD716" t="str">
        <f>MID(TablaPivotFinal[[#This Row],[Fecha]],5,3)</f>
        <v>Jun</v>
      </c>
      <c r="AE716" s="1">
        <v>3353897900</v>
      </c>
      <c r="AF716" s="1">
        <v>208400</v>
      </c>
    </row>
    <row r="717" spans="1:32" x14ac:dyDescent="0.3">
      <c r="A717" s="1" t="s">
        <v>195</v>
      </c>
      <c r="B717" s="1" t="s">
        <v>111</v>
      </c>
      <c r="C717">
        <v>2301</v>
      </c>
      <c r="D717" s="1" t="s">
        <v>160</v>
      </c>
      <c r="E717">
        <v>76</v>
      </c>
      <c r="F717" s="1" t="s">
        <v>196</v>
      </c>
      <c r="G717" s="1" t="s">
        <v>133</v>
      </c>
      <c r="H717" s="1" t="s">
        <v>111</v>
      </c>
      <c r="I717" s="1" t="s">
        <v>197</v>
      </c>
      <c r="J717" s="1" t="s">
        <v>135</v>
      </c>
      <c r="K717">
        <v>-1</v>
      </c>
      <c r="L717">
        <v>-1</v>
      </c>
      <c r="M717" s="1" t="s">
        <v>198</v>
      </c>
      <c r="N717">
        <v>8600</v>
      </c>
      <c r="O717">
        <v>10300</v>
      </c>
      <c r="P717">
        <v>27800</v>
      </c>
      <c r="Q717">
        <v>36300</v>
      </c>
      <c r="R717">
        <v>41800</v>
      </c>
      <c r="S717">
        <v>0</v>
      </c>
      <c r="T717">
        <v>0</v>
      </c>
      <c r="U717">
        <v>0</v>
      </c>
      <c r="V717">
        <v>0</v>
      </c>
      <c r="W717">
        <v>19800</v>
      </c>
      <c r="X717">
        <v>10000</v>
      </c>
      <c r="Y717">
        <v>3.7599859329999998</v>
      </c>
      <c r="Z717">
        <v>-76.411386300000004</v>
      </c>
      <c r="AA717" s="1" t="s">
        <v>75</v>
      </c>
      <c r="AB717">
        <v>3444116600</v>
      </c>
      <c r="AC717" t="str">
        <f>MID(TablaPivotFinal[[#This Row],[Fecha]],1,4)</f>
        <v>2018</v>
      </c>
      <c r="AD717" t="str">
        <f>MID(TablaPivotFinal[[#This Row],[Fecha]],5,3)</f>
        <v>Mar</v>
      </c>
      <c r="AE717" s="1">
        <v>3444116600</v>
      </c>
      <c r="AF717" s="1">
        <v>222354</v>
      </c>
    </row>
    <row r="718" spans="1:32" x14ac:dyDescent="0.3">
      <c r="A718" s="1" t="s">
        <v>195</v>
      </c>
      <c r="B718" s="1" t="s">
        <v>111</v>
      </c>
      <c r="C718">
        <v>2301</v>
      </c>
      <c r="D718" s="1" t="s">
        <v>160</v>
      </c>
      <c r="E718">
        <v>76</v>
      </c>
      <c r="F718" s="1" t="s">
        <v>196</v>
      </c>
      <c r="G718" s="1" t="s">
        <v>133</v>
      </c>
      <c r="H718" s="1" t="s">
        <v>111</v>
      </c>
      <c r="I718" s="1" t="s">
        <v>197</v>
      </c>
      <c r="J718" s="1" t="s">
        <v>135</v>
      </c>
      <c r="K718">
        <v>-1</v>
      </c>
      <c r="L718">
        <v>-1</v>
      </c>
      <c r="M718" s="1" t="s">
        <v>198</v>
      </c>
      <c r="N718">
        <v>8600</v>
      </c>
      <c r="O718">
        <v>10300</v>
      </c>
      <c r="P718">
        <v>27800</v>
      </c>
      <c r="Q718">
        <v>36300</v>
      </c>
      <c r="R718">
        <v>41800</v>
      </c>
      <c r="S718">
        <v>0</v>
      </c>
      <c r="T718">
        <v>0</v>
      </c>
      <c r="U718">
        <v>0</v>
      </c>
      <c r="V718">
        <v>0</v>
      </c>
      <c r="W718">
        <v>19800</v>
      </c>
      <c r="X718">
        <v>10000</v>
      </c>
      <c r="Y718">
        <v>3.7599859329999998</v>
      </c>
      <c r="Z718">
        <v>-76.411386300000004</v>
      </c>
      <c r="AA718" s="1" t="s">
        <v>77</v>
      </c>
      <c r="AB718">
        <v>3358997900</v>
      </c>
      <c r="AC718" t="str">
        <f>MID(TablaPivotFinal[[#This Row],[Fecha]],1,4)</f>
        <v>2018</v>
      </c>
      <c r="AD718" t="str">
        <f>MID(TablaPivotFinal[[#This Row],[Fecha]],5,3)</f>
        <v>May</v>
      </c>
      <c r="AE718" s="1">
        <v>3358997900</v>
      </c>
      <c r="AF718" s="1">
        <v>201855</v>
      </c>
    </row>
    <row r="719" spans="1:32" x14ac:dyDescent="0.3">
      <c r="A719" s="1" t="s">
        <v>195</v>
      </c>
      <c r="B719" s="1" t="s">
        <v>111</v>
      </c>
      <c r="C719">
        <v>2301</v>
      </c>
      <c r="D719" s="1" t="s">
        <v>160</v>
      </c>
      <c r="E719">
        <v>76</v>
      </c>
      <c r="F719" s="1" t="s">
        <v>196</v>
      </c>
      <c r="G719" s="1" t="s">
        <v>133</v>
      </c>
      <c r="H719" s="1" t="s">
        <v>111</v>
      </c>
      <c r="I719" s="1" t="s">
        <v>197</v>
      </c>
      <c r="J719" s="1" t="s">
        <v>135</v>
      </c>
      <c r="K719">
        <v>-1</v>
      </c>
      <c r="L719">
        <v>-1</v>
      </c>
      <c r="M719" s="1" t="s">
        <v>198</v>
      </c>
      <c r="N719">
        <v>8600</v>
      </c>
      <c r="O719">
        <v>10300</v>
      </c>
      <c r="P719">
        <v>27800</v>
      </c>
      <c r="Q719">
        <v>36300</v>
      </c>
      <c r="R719">
        <v>41800</v>
      </c>
      <c r="S719">
        <v>0</v>
      </c>
      <c r="T719">
        <v>0</v>
      </c>
      <c r="U719">
        <v>0</v>
      </c>
      <c r="V719">
        <v>0</v>
      </c>
      <c r="W719">
        <v>19800</v>
      </c>
      <c r="X719">
        <v>10000</v>
      </c>
      <c r="Y719">
        <v>3.7599859329999998</v>
      </c>
      <c r="Z719">
        <v>-76.411386300000004</v>
      </c>
      <c r="AA719" s="1" t="s">
        <v>79</v>
      </c>
      <c r="AB719">
        <v>0</v>
      </c>
      <c r="AC719" t="str">
        <f>MID(TablaPivotFinal[[#This Row],[Fecha]],1,4)</f>
        <v>2018</v>
      </c>
      <c r="AD719" t="str">
        <f>MID(TablaPivotFinal[[#This Row],[Fecha]],5,3)</f>
        <v>Nov</v>
      </c>
      <c r="AE719" s="1">
        <v>0</v>
      </c>
      <c r="AF719" s="1">
        <v>0</v>
      </c>
    </row>
    <row r="720" spans="1:32" x14ac:dyDescent="0.3">
      <c r="A720" s="1" t="s">
        <v>195</v>
      </c>
      <c r="B720" s="1" t="s">
        <v>111</v>
      </c>
      <c r="C720">
        <v>2301</v>
      </c>
      <c r="D720" s="1" t="s">
        <v>160</v>
      </c>
      <c r="E720">
        <v>76</v>
      </c>
      <c r="F720" s="1" t="s">
        <v>196</v>
      </c>
      <c r="G720" s="1" t="s">
        <v>133</v>
      </c>
      <c r="H720" s="1" t="s">
        <v>111</v>
      </c>
      <c r="I720" s="1" t="s">
        <v>197</v>
      </c>
      <c r="J720" s="1" t="s">
        <v>135</v>
      </c>
      <c r="K720">
        <v>-1</v>
      </c>
      <c r="L720">
        <v>-1</v>
      </c>
      <c r="M720" s="1" t="s">
        <v>198</v>
      </c>
      <c r="N720">
        <v>8600</v>
      </c>
      <c r="O720">
        <v>10300</v>
      </c>
      <c r="P720">
        <v>27800</v>
      </c>
      <c r="Q720">
        <v>36300</v>
      </c>
      <c r="R720">
        <v>41800</v>
      </c>
      <c r="S720">
        <v>0</v>
      </c>
      <c r="T720">
        <v>0</v>
      </c>
      <c r="U720">
        <v>0</v>
      </c>
      <c r="V720">
        <v>0</v>
      </c>
      <c r="W720">
        <v>19800</v>
      </c>
      <c r="X720">
        <v>10000</v>
      </c>
      <c r="Y720">
        <v>3.7599859329999998</v>
      </c>
      <c r="Z720">
        <v>-76.411386300000004</v>
      </c>
      <c r="AA720" s="1" t="s">
        <v>81</v>
      </c>
      <c r="AB720">
        <v>3579189900</v>
      </c>
      <c r="AC720" t="str">
        <f>MID(TablaPivotFinal[[#This Row],[Fecha]],1,4)</f>
        <v>2018</v>
      </c>
      <c r="AD720" t="str">
        <f>MID(TablaPivotFinal[[#This Row],[Fecha]],5,3)</f>
        <v>Oct</v>
      </c>
      <c r="AE720" s="1">
        <v>3579189900</v>
      </c>
      <c r="AF720" s="1">
        <v>216892</v>
      </c>
    </row>
    <row r="721" spans="1:32" x14ac:dyDescent="0.3">
      <c r="A721" s="1" t="s">
        <v>195</v>
      </c>
      <c r="B721" s="1" t="s">
        <v>111</v>
      </c>
      <c r="C721">
        <v>2301</v>
      </c>
      <c r="D721" s="1" t="s">
        <v>160</v>
      </c>
      <c r="E721">
        <v>76</v>
      </c>
      <c r="F721" s="1" t="s">
        <v>196</v>
      </c>
      <c r="G721" s="1" t="s">
        <v>133</v>
      </c>
      <c r="H721" s="1" t="s">
        <v>111</v>
      </c>
      <c r="I721" s="1" t="s">
        <v>197</v>
      </c>
      <c r="J721" s="1" t="s">
        <v>135</v>
      </c>
      <c r="K721">
        <v>-1</v>
      </c>
      <c r="L721">
        <v>-1</v>
      </c>
      <c r="M721" s="1" t="s">
        <v>198</v>
      </c>
      <c r="N721">
        <v>8600</v>
      </c>
      <c r="O721">
        <v>10300</v>
      </c>
      <c r="P721">
        <v>27800</v>
      </c>
      <c r="Q721">
        <v>36300</v>
      </c>
      <c r="R721">
        <v>41800</v>
      </c>
      <c r="S721">
        <v>0</v>
      </c>
      <c r="T721">
        <v>0</v>
      </c>
      <c r="U721">
        <v>0</v>
      </c>
      <c r="V721">
        <v>0</v>
      </c>
      <c r="W721">
        <v>19800</v>
      </c>
      <c r="X721">
        <v>10000</v>
      </c>
      <c r="Y721">
        <v>3.7599859329999998</v>
      </c>
      <c r="Z721">
        <v>-76.411386300000004</v>
      </c>
      <c r="AA721" s="1" t="s">
        <v>83</v>
      </c>
      <c r="AB721">
        <v>3407258100</v>
      </c>
      <c r="AC721" t="str">
        <f>MID(TablaPivotFinal[[#This Row],[Fecha]],1,4)</f>
        <v>2018</v>
      </c>
      <c r="AD721" t="str">
        <f>MID(TablaPivotFinal[[#This Row],[Fecha]],5,3)</f>
        <v>Sep</v>
      </c>
      <c r="AE721" s="1">
        <v>3407258100</v>
      </c>
      <c r="AF721" s="1">
        <v>203337</v>
      </c>
    </row>
    <row r="722" spans="1:32" x14ac:dyDescent="0.3">
      <c r="A722" s="1" t="s">
        <v>199</v>
      </c>
      <c r="B722" s="1" t="s">
        <v>200</v>
      </c>
      <c r="C722">
        <v>4001</v>
      </c>
      <c r="D722" s="1" t="s">
        <v>160</v>
      </c>
      <c r="E722">
        <v>76</v>
      </c>
      <c r="F722" s="1" t="s">
        <v>201</v>
      </c>
      <c r="G722" s="1" t="s">
        <v>202</v>
      </c>
      <c r="H722" s="1" t="s">
        <v>111</v>
      </c>
      <c r="I722" s="1" t="s">
        <v>203</v>
      </c>
      <c r="J722" s="1" t="s">
        <v>204</v>
      </c>
      <c r="K722">
        <v>3228171095</v>
      </c>
      <c r="L722">
        <v>3228171095</v>
      </c>
      <c r="M722" s="1" t="s">
        <v>205</v>
      </c>
      <c r="N722">
        <v>8000</v>
      </c>
      <c r="O722">
        <v>9000</v>
      </c>
      <c r="P722">
        <v>21500</v>
      </c>
      <c r="Q722">
        <v>28200</v>
      </c>
      <c r="R722">
        <v>32100</v>
      </c>
      <c r="S722">
        <v>0</v>
      </c>
      <c r="T722">
        <v>0</v>
      </c>
      <c r="U722">
        <v>0</v>
      </c>
      <c r="V722">
        <v>0</v>
      </c>
      <c r="W722">
        <v>20800</v>
      </c>
      <c r="X722">
        <v>9800</v>
      </c>
      <c r="Y722">
        <v>3.7629703210000001</v>
      </c>
      <c r="Z722">
        <v>-76.665570599999995</v>
      </c>
      <c r="AA722" s="1" t="s">
        <v>13</v>
      </c>
      <c r="AB722">
        <v>2644123500</v>
      </c>
      <c r="AC722" t="str">
        <f>MID(TablaPivotFinal[[#This Row],[Fecha]],1,4)</f>
        <v>2016</v>
      </c>
      <c r="AD722" t="str">
        <f>MID(TablaPivotFinal[[#This Row],[Fecha]],5,3)</f>
        <v>Abr</v>
      </c>
      <c r="AE722" s="1">
        <v>2644123500</v>
      </c>
      <c r="AF722" s="1">
        <v>0</v>
      </c>
    </row>
    <row r="723" spans="1:32" x14ac:dyDescent="0.3">
      <c r="A723" s="1" t="s">
        <v>199</v>
      </c>
      <c r="B723" s="1" t="s">
        <v>200</v>
      </c>
      <c r="C723">
        <v>4001</v>
      </c>
      <c r="D723" s="1" t="s">
        <v>160</v>
      </c>
      <c r="E723">
        <v>76</v>
      </c>
      <c r="F723" s="1" t="s">
        <v>201</v>
      </c>
      <c r="G723" s="1" t="s">
        <v>202</v>
      </c>
      <c r="H723" s="1" t="s">
        <v>111</v>
      </c>
      <c r="I723" s="1" t="s">
        <v>203</v>
      </c>
      <c r="J723" s="1" t="s">
        <v>204</v>
      </c>
      <c r="K723">
        <v>3228171095</v>
      </c>
      <c r="L723">
        <v>3228171095</v>
      </c>
      <c r="M723" s="1" t="s">
        <v>205</v>
      </c>
      <c r="N723">
        <v>8000</v>
      </c>
      <c r="O723">
        <v>9000</v>
      </c>
      <c r="P723">
        <v>21500</v>
      </c>
      <c r="Q723">
        <v>28200</v>
      </c>
      <c r="R723">
        <v>32100</v>
      </c>
      <c r="S723">
        <v>0</v>
      </c>
      <c r="T723">
        <v>0</v>
      </c>
      <c r="U723">
        <v>0</v>
      </c>
      <c r="V723">
        <v>0</v>
      </c>
      <c r="W723">
        <v>20800</v>
      </c>
      <c r="X723">
        <v>9800</v>
      </c>
      <c r="Y723">
        <v>3.7629703210000001</v>
      </c>
      <c r="Z723">
        <v>-76.665570599999995</v>
      </c>
      <c r="AA723" s="1" t="s">
        <v>15</v>
      </c>
      <c r="AB723">
        <v>3324429600</v>
      </c>
      <c r="AC723" t="str">
        <f>MID(TablaPivotFinal[[#This Row],[Fecha]],1,4)</f>
        <v>2016</v>
      </c>
      <c r="AD723" t="str">
        <f>MID(TablaPivotFinal[[#This Row],[Fecha]],5,3)</f>
        <v>Ago</v>
      </c>
      <c r="AE723" s="1">
        <v>3324429600</v>
      </c>
      <c r="AF723" s="1">
        <v>0</v>
      </c>
    </row>
    <row r="724" spans="1:32" x14ac:dyDescent="0.3">
      <c r="A724" s="1" t="s">
        <v>199</v>
      </c>
      <c r="B724" s="1" t="s">
        <v>200</v>
      </c>
      <c r="C724">
        <v>4001</v>
      </c>
      <c r="D724" s="1" t="s">
        <v>160</v>
      </c>
      <c r="E724">
        <v>76</v>
      </c>
      <c r="F724" s="1" t="s">
        <v>201</v>
      </c>
      <c r="G724" s="1" t="s">
        <v>202</v>
      </c>
      <c r="H724" s="1" t="s">
        <v>111</v>
      </c>
      <c r="I724" s="1" t="s">
        <v>203</v>
      </c>
      <c r="J724" s="1" t="s">
        <v>204</v>
      </c>
      <c r="K724">
        <v>3228171095</v>
      </c>
      <c r="L724">
        <v>3228171095</v>
      </c>
      <c r="M724" s="1" t="s">
        <v>205</v>
      </c>
      <c r="N724">
        <v>8000</v>
      </c>
      <c r="O724">
        <v>9000</v>
      </c>
      <c r="P724">
        <v>21500</v>
      </c>
      <c r="Q724">
        <v>28200</v>
      </c>
      <c r="R724">
        <v>32100</v>
      </c>
      <c r="S724">
        <v>0</v>
      </c>
      <c r="T724">
        <v>0</v>
      </c>
      <c r="U724">
        <v>0</v>
      </c>
      <c r="V724">
        <v>0</v>
      </c>
      <c r="W724">
        <v>20800</v>
      </c>
      <c r="X724">
        <v>9800</v>
      </c>
      <c r="Y724">
        <v>3.7629703210000001</v>
      </c>
      <c r="Z724">
        <v>-76.665570599999995</v>
      </c>
      <c r="AA724" s="1" t="s">
        <v>17</v>
      </c>
      <c r="AB724">
        <v>2736024950</v>
      </c>
      <c r="AC724" t="str">
        <f>MID(TablaPivotFinal[[#This Row],[Fecha]],1,4)</f>
        <v>2016</v>
      </c>
      <c r="AD724" t="str">
        <f>MID(TablaPivotFinal[[#This Row],[Fecha]],5,3)</f>
        <v>Dic</v>
      </c>
      <c r="AE724" s="1">
        <v>2736024950</v>
      </c>
      <c r="AF724" s="1">
        <v>162914</v>
      </c>
    </row>
    <row r="725" spans="1:32" x14ac:dyDescent="0.3">
      <c r="A725" s="1" t="s">
        <v>199</v>
      </c>
      <c r="B725" s="1" t="s">
        <v>200</v>
      </c>
      <c r="C725">
        <v>4001</v>
      </c>
      <c r="D725" s="1" t="s">
        <v>160</v>
      </c>
      <c r="E725">
        <v>76</v>
      </c>
      <c r="F725" s="1" t="s">
        <v>201</v>
      </c>
      <c r="G725" s="1" t="s">
        <v>202</v>
      </c>
      <c r="H725" s="1" t="s">
        <v>111</v>
      </c>
      <c r="I725" s="1" t="s">
        <v>203</v>
      </c>
      <c r="J725" s="1" t="s">
        <v>204</v>
      </c>
      <c r="K725">
        <v>3228171095</v>
      </c>
      <c r="L725">
        <v>3228171095</v>
      </c>
      <c r="M725" s="1" t="s">
        <v>205</v>
      </c>
      <c r="N725">
        <v>8000</v>
      </c>
      <c r="O725">
        <v>9000</v>
      </c>
      <c r="P725">
        <v>21500</v>
      </c>
      <c r="Q725">
        <v>28200</v>
      </c>
      <c r="R725">
        <v>32100</v>
      </c>
      <c r="S725">
        <v>0</v>
      </c>
      <c r="T725">
        <v>0</v>
      </c>
      <c r="U725">
        <v>0</v>
      </c>
      <c r="V725">
        <v>0</v>
      </c>
      <c r="W725">
        <v>20800</v>
      </c>
      <c r="X725">
        <v>9800</v>
      </c>
      <c r="Y725">
        <v>3.7629703210000001</v>
      </c>
      <c r="Z725">
        <v>-76.665570599999995</v>
      </c>
      <c r="AA725" s="1" t="s">
        <v>19</v>
      </c>
      <c r="AB725">
        <v>2698493400</v>
      </c>
      <c r="AC725" t="str">
        <f>MID(TablaPivotFinal[[#This Row],[Fecha]],1,4)</f>
        <v>2016</v>
      </c>
      <c r="AD725" t="str">
        <f>MID(TablaPivotFinal[[#This Row],[Fecha]],5,3)</f>
        <v>Ene</v>
      </c>
      <c r="AE725" s="1">
        <v>2698493400</v>
      </c>
      <c r="AF725" s="1">
        <v>0</v>
      </c>
    </row>
    <row r="726" spans="1:32" x14ac:dyDescent="0.3">
      <c r="A726" s="1" t="s">
        <v>199</v>
      </c>
      <c r="B726" s="1" t="s">
        <v>200</v>
      </c>
      <c r="C726">
        <v>4001</v>
      </c>
      <c r="D726" s="1" t="s">
        <v>160</v>
      </c>
      <c r="E726">
        <v>76</v>
      </c>
      <c r="F726" s="1" t="s">
        <v>201</v>
      </c>
      <c r="G726" s="1" t="s">
        <v>202</v>
      </c>
      <c r="H726" s="1" t="s">
        <v>111</v>
      </c>
      <c r="I726" s="1" t="s">
        <v>203</v>
      </c>
      <c r="J726" s="1" t="s">
        <v>204</v>
      </c>
      <c r="K726">
        <v>3228171095</v>
      </c>
      <c r="L726">
        <v>3228171095</v>
      </c>
      <c r="M726" s="1" t="s">
        <v>205</v>
      </c>
      <c r="N726">
        <v>8000</v>
      </c>
      <c r="O726">
        <v>9000</v>
      </c>
      <c r="P726">
        <v>21500</v>
      </c>
      <c r="Q726">
        <v>28200</v>
      </c>
      <c r="R726">
        <v>32100</v>
      </c>
      <c r="S726">
        <v>0</v>
      </c>
      <c r="T726">
        <v>0</v>
      </c>
      <c r="U726">
        <v>0</v>
      </c>
      <c r="V726">
        <v>0</v>
      </c>
      <c r="W726">
        <v>20800</v>
      </c>
      <c r="X726">
        <v>9800</v>
      </c>
      <c r="Y726">
        <v>3.7629703210000001</v>
      </c>
      <c r="Z726">
        <v>-76.665570599999995</v>
      </c>
      <c r="AA726" s="1" t="s">
        <v>21</v>
      </c>
      <c r="AB726">
        <v>2352882400</v>
      </c>
      <c r="AC726" t="str">
        <f>MID(TablaPivotFinal[[#This Row],[Fecha]],1,4)</f>
        <v>2016</v>
      </c>
      <c r="AD726" t="str">
        <f>MID(TablaPivotFinal[[#This Row],[Fecha]],5,3)</f>
        <v>Feb</v>
      </c>
      <c r="AE726" s="1">
        <v>2352882400</v>
      </c>
      <c r="AF726" s="1">
        <v>0</v>
      </c>
    </row>
    <row r="727" spans="1:32" x14ac:dyDescent="0.3">
      <c r="A727" s="1" t="s">
        <v>199</v>
      </c>
      <c r="B727" s="1" t="s">
        <v>200</v>
      </c>
      <c r="C727">
        <v>4001</v>
      </c>
      <c r="D727" s="1" t="s">
        <v>160</v>
      </c>
      <c r="E727">
        <v>76</v>
      </c>
      <c r="F727" s="1" t="s">
        <v>201</v>
      </c>
      <c r="G727" s="1" t="s">
        <v>202</v>
      </c>
      <c r="H727" s="1" t="s">
        <v>111</v>
      </c>
      <c r="I727" s="1" t="s">
        <v>203</v>
      </c>
      <c r="J727" s="1" t="s">
        <v>204</v>
      </c>
      <c r="K727">
        <v>3228171095</v>
      </c>
      <c r="L727">
        <v>3228171095</v>
      </c>
      <c r="M727" s="1" t="s">
        <v>205</v>
      </c>
      <c r="N727">
        <v>8000</v>
      </c>
      <c r="O727">
        <v>9000</v>
      </c>
      <c r="P727">
        <v>21500</v>
      </c>
      <c r="Q727">
        <v>28200</v>
      </c>
      <c r="R727">
        <v>32100</v>
      </c>
      <c r="S727">
        <v>0</v>
      </c>
      <c r="T727">
        <v>0</v>
      </c>
      <c r="U727">
        <v>0</v>
      </c>
      <c r="V727">
        <v>0</v>
      </c>
      <c r="W727">
        <v>20800</v>
      </c>
      <c r="X727">
        <v>9800</v>
      </c>
      <c r="Y727">
        <v>3.7629703210000001</v>
      </c>
      <c r="Z727">
        <v>-76.665570599999995</v>
      </c>
      <c r="AA727" s="1" t="s">
        <v>23</v>
      </c>
      <c r="AB727">
        <v>2327491900</v>
      </c>
      <c r="AC727" t="str">
        <f>MID(TablaPivotFinal[[#This Row],[Fecha]],1,4)</f>
        <v>2016</v>
      </c>
      <c r="AD727" t="str">
        <f>MID(TablaPivotFinal[[#This Row],[Fecha]],5,3)</f>
        <v>Jul</v>
      </c>
      <c r="AE727" s="1">
        <v>2327491900</v>
      </c>
      <c r="AF727" s="1">
        <v>0</v>
      </c>
    </row>
    <row r="728" spans="1:32" x14ac:dyDescent="0.3">
      <c r="A728" s="1" t="s">
        <v>199</v>
      </c>
      <c r="B728" s="1" t="s">
        <v>200</v>
      </c>
      <c r="C728">
        <v>4001</v>
      </c>
      <c r="D728" s="1" t="s">
        <v>160</v>
      </c>
      <c r="E728">
        <v>76</v>
      </c>
      <c r="F728" s="1" t="s">
        <v>201</v>
      </c>
      <c r="G728" s="1" t="s">
        <v>202</v>
      </c>
      <c r="H728" s="1" t="s">
        <v>111</v>
      </c>
      <c r="I728" s="1" t="s">
        <v>203</v>
      </c>
      <c r="J728" s="1" t="s">
        <v>204</v>
      </c>
      <c r="K728">
        <v>3228171095</v>
      </c>
      <c r="L728">
        <v>3228171095</v>
      </c>
      <c r="M728" s="1" t="s">
        <v>205</v>
      </c>
      <c r="N728">
        <v>8000</v>
      </c>
      <c r="O728">
        <v>9000</v>
      </c>
      <c r="P728">
        <v>21500</v>
      </c>
      <c r="Q728">
        <v>28200</v>
      </c>
      <c r="R728">
        <v>32100</v>
      </c>
      <c r="S728">
        <v>0</v>
      </c>
      <c r="T728">
        <v>0</v>
      </c>
      <c r="U728">
        <v>0</v>
      </c>
      <c r="V728">
        <v>0</v>
      </c>
      <c r="W728">
        <v>20800</v>
      </c>
      <c r="X728">
        <v>9800</v>
      </c>
      <c r="Y728">
        <v>3.7629703210000001</v>
      </c>
      <c r="Z728">
        <v>-76.665570599999995</v>
      </c>
      <c r="AA728" s="1" t="s">
        <v>25</v>
      </c>
      <c r="AB728">
        <v>2158119100</v>
      </c>
      <c r="AC728" t="str">
        <f>MID(TablaPivotFinal[[#This Row],[Fecha]],1,4)</f>
        <v>2016</v>
      </c>
      <c r="AD728" t="str">
        <f>MID(TablaPivotFinal[[#This Row],[Fecha]],5,3)</f>
        <v>Jun</v>
      </c>
      <c r="AE728" s="1">
        <v>2158119100</v>
      </c>
      <c r="AF728" s="1">
        <v>0</v>
      </c>
    </row>
    <row r="729" spans="1:32" x14ac:dyDescent="0.3">
      <c r="A729" s="1" t="s">
        <v>199</v>
      </c>
      <c r="B729" s="1" t="s">
        <v>200</v>
      </c>
      <c r="C729">
        <v>4001</v>
      </c>
      <c r="D729" s="1" t="s">
        <v>160</v>
      </c>
      <c r="E729">
        <v>76</v>
      </c>
      <c r="F729" s="1" t="s">
        <v>201</v>
      </c>
      <c r="G729" s="1" t="s">
        <v>202</v>
      </c>
      <c r="H729" s="1" t="s">
        <v>111</v>
      </c>
      <c r="I729" s="1" t="s">
        <v>203</v>
      </c>
      <c r="J729" s="1" t="s">
        <v>204</v>
      </c>
      <c r="K729">
        <v>3228171095</v>
      </c>
      <c r="L729">
        <v>3228171095</v>
      </c>
      <c r="M729" s="1" t="s">
        <v>205</v>
      </c>
      <c r="N729">
        <v>8000</v>
      </c>
      <c r="O729">
        <v>9000</v>
      </c>
      <c r="P729">
        <v>21500</v>
      </c>
      <c r="Q729">
        <v>28200</v>
      </c>
      <c r="R729">
        <v>32100</v>
      </c>
      <c r="S729">
        <v>0</v>
      </c>
      <c r="T729">
        <v>0</v>
      </c>
      <c r="U729">
        <v>0</v>
      </c>
      <c r="V729">
        <v>0</v>
      </c>
      <c r="W729">
        <v>20800</v>
      </c>
      <c r="X729">
        <v>9800</v>
      </c>
      <c r="Y729">
        <v>3.7629703210000001</v>
      </c>
      <c r="Z729">
        <v>-76.665570599999995</v>
      </c>
      <c r="AA729" s="1" t="s">
        <v>27</v>
      </c>
      <c r="AB729">
        <v>2677271500</v>
      </c>
      <c r="AC729" t="str">
        <f>MID(TablaPivotFinal[[#This Row],[Fecha]],1,4)</f>
        <v>2016</v>
      </c>
      <c r="AD729" t="str">
        <f>MID(TablaPivotFinal[[#This Row],[Fecha]],5,3)</f>
        <v>Mar</v>
      </c>
      <c r="AE729" s="1">
        <v>2677271500</v>
      </c>
      <c r="AF729" s="1">
        <v>0</v>
      </c>
    </row>
    <row r="730" spans="1:32" x14ac:dyDescent="0.3">
      <c r="A730" s="1" t="s">
        <v>199</v>
      </c>
      <c r="B730" s="1" t="s">
        <v>200</v>
      </c>
      <c r="C730">
        <v>4001</v>
      </c>
      <c r="D730" s="1" t="s">
        <v>160</v>
      </c>
      <c r="E730">
        <v>76</v>
      </c>
      <c r="F730" s="1" t="s">
        <v>201</v>
      </c>
      <c r="G730" s="1" t="s">
        <v>202</v>
      </c>
      <c r="H730" s="1" t="s">
        <v>111</v>
      </c>
      <c r="I730" s="1" t="s">
        <v>203</v>
      </c>
      <c r="J730" s="1" t="s">
        <v>204</v>
      </c>
      <c r="K730">
        <v>3228171095</v>
      </c>
      <c r="L730">
        <v>3228171095</v>
      </c>
      <c r="M730" s="1" t="s">
        <v>205</v>
      </c>
      <c r="N730">
        <v>8000</v>
      </c>
      <c r="O730">
        <v>9000</v>
      </c>
      <c r="P730">
        <v>21500</v>
      </c>
      <c r="Q730">
        <v>28200</v>
      </c>
      <c r="R730">
        <v>32100</v>
      </c>
      <c r="S730">
        <v>0</v>
      </c>
      <c r="T730">
        <v>0</v>
      </c>
      <c r="U730">
        <v>0</v>
      </c>
      <c r="V730">
        <v>0</v>
      </c>
      <c r="W730">
        <v>20800</v>
      </c>
      <c r="X730">
        <v>9800</v>
      </c>
      <c r="Y730">
        <v>3.7629703210000001</v>
      </c>
      <c r="Z730">
        <v>-76.665570599999995</v>
      </c>
      <c r="AA730" s="1" t="s">
        <v>29</v>
      </c>
      <c r="AB730">
        <v>2754427500</v>
      </c>
      <c r="AC730" t="str">
        <f>MID(TablaPivotFinal[[#This Row],[Fecha]],1,4)</f>
        <v>2016</v>
      </c>
      <c r="AD730" t="str">
        <f>MID(TablaPivotFinal[[#This Row],[Fecha]],5,3)</f>
        <v>May</v>
      </c>
      <c r="AE730" s="1">
        <v>2754427500</v>
      </c>
      <c r="AF730" s="1">
        <v>0</v>
      </c>
    </row>
    <row r="731" spans="1:32" x14ac:dyDescent="0.3">
      <c r="A731" s="1" t="s">
        <v>199</v>
      </c>
      <c r="B731" s="1" t="s">
        <v>200</v>
      </c>
      <c r="C731">
        <v>4001</v>
      </c>
      <c r="D731" s="1" t="s">
        <v>160</v>
      </c>
      <c r="E731">
        <v>76</v>
      </c>
      <c r="F731" s="1" t="s">
        <v>201</v>
      </c>
      <c r="G731" s="1" t="s">
        <v>202</v>
      </c>
      <c r="H731" s="1" t="s">
        <v>111</v>
      </c>
      <c r="I731" s="1" t="s">
        <v>203</v>
      </c>
      <c r="J731" s="1" t="s">
        <v>204</v>
      </c>
      <c r="K731">
        <v>3228171095</v>
      </c>
      <c r="L731">
        <v>3228171095</v>
      </c>
      <c r="M731" s="1" t="s">
        <v>205</v>
      </c>
      <c r="N731">
        <v>8000</v>
      </c>
      <c r="O731">
        <v>9000</v>
      </c>
      <c r="P731">
        <v>21500</v>
      </c>
      <c r="Q731">
        <v>28200</v>
      </c>
      <c r="R731">
        <v>32100</v>
      </c>
      <c r="S731">
        <v>0</v>
      </c>
      <c r="T731">
        <v>0</v>
      </c>
      <c r="U731">
        <v>0</v>
      </c>
      <c r="V731">
        <v>0</v>
      </c>
      <c r="W731">
        <v>20800</v>
      </c>
      <c r="X731">
        <v>9800</v>
      </c>
      <c r="Y731">
        <v>3.7629703210000001</v>
      </c>
      <c r="Z731">
        <v>-76.665570599999995</v>
      </c>
      <c r="AA731" s="1" t="s">
        <v>31</v>
      </c>
      <c r="AB731">
        <v>2735222250</v>
      </c>
      <c r="AC731" t="str">
        <f>MID(TablaPivotFinal[[#This Row],[Fecha]],1,4)</f>
        <v>2016</v>
      </c>
      <c r="AD731" t="str">
        <f>MID(TablaPivotFinal[[#This Row],[Fecha]],5,3)</f>
        <v>Nov</v>
      </c>
      <c r="AE731" s="1">
        <v>2735222250</v>
      </c>
      <c r="AF731" s="1">
        <v>159694</v>
      </c>
    </row>
    <row r="732" spans="1:32" x14ac:dyDescent="0.3">
      <c r="A732" s="1" t="s">
        <v>199</v>
      </c>
      <c r="B732" s="1" t="s">
        <v>200</v>
      </c>
      <c r="C732">
        <v>4001</v>
      </c>
      <c r="D732" s="1" t="s">
        <v>160</v>
      </c>
      <c r="E732">
        <v>76</v>
      </c>
      <c r="F732" s="1" t="s">
        <v>201</v>
      </c>
      <c r="G732" s="1" t="s">
        <v>202</v>
      </c>
      <c r="H732" s="1" t="s">
        <v>111</v>
      </c>
      <c r="I732" s="1" t="s">
        <v>203</v>
      </c>
      <c r="J732" s="1" t="s">
        <v>204</v>
      </c>
      <c r="K732">
        <v>3228171095</v>
      </c>
      <c r="L732">
        <v>3228171095</v>
      </c>
      <c r="M732" s="1" t="s">
        <v>205</v>
      </c>
      <c r="N732">
        <v>8000</v>
      </c>
      <c r="O732">
        <v>9000</v>
      </c>
      <c r="P732">
        <v>21500</v>
      </c>
      <c r="Q732">
        <v>28200</v>
      </c>
      <c r="R732">
        <v>32100</v>
      </c>
      <c r="S732">
        <v>0</v>
      </c>
      <c r="T732">
        <v>0</v>
      </c>
      <c r="U732">
        <v>0</v>
      </c>
      <c r="V732">
        <v>0</v>
      </c>
      <c r="W732">
        <v>20800</v>
      </c>
      <c r="X732">
        <v>9800</v>
      </c>
      <c r="Y732">
        <v>3.7629703210000001</v>
      </c>
      <c r="Z732">
        <v>-76.665570599999995</v>
      </c>
      <c r="AA732" s="1" t="s">
        <v>33</v>
      </c>
      <c r="AB732">
        <v>2810065700</v>
      </c>
      <c r="AC732" t="str">
        <f>MID(TablaPivotFinal[[#This Row],[Fecha]],1,4)</f>
        <v>2016</v>
      </c>
      <c r="AD732" t="str">
        <f>MID(TablaPivotFinal[[#This Row],[Fecha]],5,3)</f>
        <v>Oct</v>
      </c>
      <c r="AE732" s="1">
        <v>2810065700</v>
      </c>
      <c r="AF732" s="1">
        <v>114614</v>
      </c>
    </row>
    <row r="733" spans="1:32" x14ac:dyDescent="0.3">
      <c r="A733" s="1" t="s">
        <v>199</v>
      </c>
      <c r="B733" s="1" t="s">
        <v>200</v>
      </c>
      <c r="C733">
        <v>4001</v>
      </c>
      <c r="D733" s="1" t="s">
        <v>160</v>
      </c>
      <c r="E733">
        <v>76</v>
      </c>
      <c r="F733" s="1" t="s">
        <v>201</v>
      </c>
      <c r="G733" s="1" t="s">
        <v>202</v>
      </c>
      <c r="H733" s="1" t="s">
        <v>111</v>
      </c>
      <c r="I733" s="1" t="s">
        <v>203</v>
      </c>
      <c r="J733" s="1" t="s">
        <v>204</v>
      </c>
      <c r="K733">
        <v>3228171095</v>
      </c>
      <c r="L733">
        <v>3228171095</v>
      </c>
      <c r="M733" s="1" t="s">
        <v>205</v>
      </c>
      <c r="N733">
        <v>8000</v>
      </c>
      <c r="O733">
        <v>9000</v>
      </c>
      <c r="P733">
        <v>21500</v>
      </c>
      <c r="Q733">
        <v>28200</v>
      </c>
      <c r="R733">
        <v>32100</v>
      </c>
      <c r="S733">
        <v>0</v>
      </c>
      <c r="T733">
        <v>0</v>
      </c>
      <c r="U733">
        <v>0</v>
      </c>
      <c r="V733">
        <v>0</v>
      </c>
      <c r="W733">
        <v>20800</v>
      </c>
      <c r="X733">
        <v>9800</v>
      </c>
      <c r="Y733">
        <v>3.7629703210000001</v>
      </c>
      <c r="Z733">
        <v>-76.665570599999995</v>
      </c>
      <c r="AA733" s="1" t="s">
        <v>35</v>
      </c>
      <c r="AB733">
        <v>2901793700</v>
      </c>
      <c r="AC733" t="str">
        <f>MID(TablaPivotFinal[[#This Row],[Fecha]],1,4)</f>
        <v>2016</v>
      </c>
      <c r="AD733" t="str">
        <f>MID(TablaPivotFinal[[#This Row],[Fecha]],5,3)</f>
        <v>Sep</v>
      </c>
      <c r="AE733" s="1">
        <v>2901793700</v>
      </c>
      <c r="AF733" s="1">
        <v>0</v>
      </c>
    </row>
    <row r="734" spans="1:32" x14ac:dyDescent="0.3">
      <c r="A734" s="1" t="s">
        <v>199</v>
      </c>
      <c r="B734" s="1" t="s">
        <v>200</v>
      </c>
      <c r="C734">
        <v>4001</v>
      </c>
      <c r="D734" s="1" t="s">
        <v>160</v>
      </c>
      <c r="E734">
        <v>76</v>
      </c>
      <c r="F734" s="1" t="s">
        <v>201</v>
      </c>
      <c r="G734" s="1" t="s">
        <v>202</v>
      </c>
      <c r="H734" s="1" t="s">
        <v>111</v>
      </c>
      <c r="I734" s="1" t="s">
        <v>203</v>
      </c>
      <c r="J734" s="1" t="s">
        <v>204</v>
      </c>
      <c r="K734">
        <v>3228171095</v>
      </c>
      <c r="L734">
        <v>3228171095</v>
      </c>
      <c r="M734" s="1" t="s">
        <v>205</v>
      </c>
      <c r="N734">
        <v>8000</v>
      </c>
      <c r="O734">
        <v>9000</v>
      </c>
      <c r="P734">
        <v>21500</v>
      </c>
      <c r="Q734">
        <v>28200</v>
      </c>
      <c r="R734">
        <v>32100</v>
      </c>
      <c r="S734">
        <v>0</v>
      </c>
      <c r="T734">
        <v>0</v>
      </c>
      <c r="U734">
        <v>0</v>
      </c>
      <c r="V734">
        <v>0</v>
      </c>
      <c r="W734">
        <v>20800</v>
      </c>
      <c r="X734">
        <v>9800</v>
      </c>
      <c r="Y734">
        <v>3.7629703210000001</v>
      </c>
      <c r="Z734">
        <v>-76.665570599999995</v>
      </c>
      <c r="AA734" s="1" t="s">
        <v>37</v>
      </c>
      <c r="AB734">
        <v>2924137000</v>
      </c>
      <c r="AC734" t="str">
        <f>MID(TablaPivotFinal[[#This Row],[Fecha]],1,4)</f>
        <v>2017</v>
      </c>
      <c r="AD734" t="str">
        <f>MID(TablaPivotFinal[[#This Row],[Fecha]],5,3)</f>
        <v>Abr</v>
      </c>
      <c r="AE734" s="1">
        <v>2924137000</v>
      </c>
      <c r="AF734" s="1">
        <v>5281.7666669999999</v>
      </c>
    </row>
    <row r="735" spans="1:32" x14ac:dyDescent="0.3">
      <c r="A735" s="1" t="s">
        <v>199</v>
      </c>
      <c r="B735" s="1" t="s">
        <v>200</v>
      </c>
      <c r="C735">
        <v>4001</v>
      </c>
      <c r="D735" s="1" t="s">
        <v>160</v>
      </c>
      <c r="E735">
        <v>76</v>
      </c>
      <c r="F735" s="1" t="s">
        <v>201</v>
      </c>
      <c r="G735" s="1" t="s">
        <v>202</v>
      </c>
      <c r="H735" s="1" t="s">
        <v>111</v>
      </c>
      <c r="I735" s="1" t="s">
        <v>203</v>
      </c>
      <c r="J735" s="1" t="s">
        <v>204</v>
      </c>
      <c r="K735">
        <v>3228171095</v>
      </c>
      <c r="L735">
        <v>3228171095</v>
      </c>
      <c r="M735" s="1" t="s">
        <v>205</v>
      </c>
      <c r="N735">
        <v>8000</v>
      </c>
      <c r="O735">
        <v>9000</v>
      </c>
      <c r="P735">
        <v>21500</v>
      </c>
      <c r="Q735">
        <v>28200</v>
      </c>
      <c r="R735">
        <v>32100</v>
      </c>
      <c r="S735">
        <v>0</v>
      </c>
      <c r="T735">
        <v>0</v>
      </c>
      <c r="U735">
        <v>0</v>
      </c>
      <c r="V735">
        <v>0</v>
      </c>
      <c r="W735">
        <v>20800</v>
      </c>
      <c r="X735">
        <v>9800</v>
      </c>
      <c r="Y735">
        <v>3.7629703210000001</v>
      </c>
      <c r="Z735">
        <v>-76.665570599999995</v>
      </c>
      <c r="AA735" s="1" t="s">
        <v>39</v>
      </c>
      <c r="AB735">
        <v>2844645600</v>
      </c>
      <c r="AC735" t="str">
        <f>MID(TablaPivotFinal[[#This Row],[Fecha]],1,4)</f>
        <v>2017</v>
      </c>
      <c r="AD735" t="str">
        <f>MID(TablaPivotFinal[[#This Row],[Fecha]],5,3)</f>
        <v>Ago</v>
      </c>
      <c r="AE735" s="1">
        <v>2844645600</v>
      </c>
      <c r="AF735" s="1">
        <v>5354.4516130000002</v>
      </c>
    </row>
    <row r="736" spans="1:32" x14ac:dyDescent="0.3">
      <c r="A736" s="1" t="s">
        <v>199</v>
      </c>
      <c r="B736" s="1" t="s">
        <v>200</v>
      </c>
      <c r="C736">
        <v>4001</v>
      </c>
      <c r="D736" s="1" t="s">
        <v>160</v>
      </c>
      <c r="E736">
        <v>76</v>
      </c>
      <c r="F736" s="1" t="s">
        <v>201</v>
      </c>
      <c r="G736" s="1" t="s">
        <v>202</v>
      </c>
      <c r="H736" s="1" t="s">
        <v>111</v>
      </c>
      <c r="I736" s="1" t="s">
        <v>203</v>
      </c>
      <c r="J736" s="1" t="s">
        <v>204</v>
      </c>
      <c r="K736">
        <v>3228171095</v>
      </c>
      <c r="L736">
        <v>3228171095</v>
      </c>
      <c r="M736" s="1" t="s">
        <v>205</v>
      </c>
      <c r="N736">
        <v>8000</v>
      </c>
      <c r="O736">
        <v>9000</v>
      </c>
      <c r="P736">
        <v>21500</v>
      </c>
      <c r="Q736">
        <v>28200</v>
      </c>
      <c r="R736">
        <v>32100</v>
      </c>
      <c r="S736">
        <v>0</v>
      </c>
      <c r="T736">
        <v>0</v>
      </c>
      <c r="U736">
        <v>0</v>
      </c>
      <c r="V736">
        <v>0</v>
      </c>
      <c r="W736">
        <v>20800</v>
      </c>
      <c r="X736">
        <v>9800</v>
      </c>
      <c r="Y736">
        <v>3.7629703210000001</v>
      </c>
      <c r="Z736">
        <v>-76.665570599999995</v>
      </c>
      <c r="AA736" s="1" t="s">
        <v>41</v>
      </c>
      <c r="AB736">
        <v>2611808100</v>
      </c>
      <c r="AC736" t="str">
        <f>MID(TablaPivotFinal[[#This Row],[Fecha]],1,4)</f>
        <v>2017</v>
      </c>
      <c r="AD736" t="str">
        <f>MID(TablaPivotFinal[[#This Row],[Fecha]],5,3)</f>
        <v>Dic</v>
      </c>
      <c r="AE736" s="1">
        <v>2611808100</v>
      </c>
      <c r="AF736" s="1">
        <v>5187.6774189999996</v>
      </c>
    </row>
    <row r="737" spans="1:32" x14ac:dyDescent="0.3">
      <c r="A737" s="1" t="s">
        <v>199</v>
      </c>
      <c r="B737" s="1" t="s">
        <v>200</v>
      </c>
      <c r="C737">
        <v>4001</v>
      </c>
      <c r="D737" s="1" t="s">
        <v>160</v>
      </c>
      <c r="E737">
        <v>76</v>
      </c>
      <c r="F737" s="1" t="s">
        <v>201</v>
      </c>
      <c r="G737" s="1" t="s">
        <v>202</v>
      </c>
      <c r="H737" s="1" t="s">
        <v>111</v>
      </c>
      <c r="I737" s="1" t="s">
        <v>203</v>
      </c>
      <c r="J737" s="1" t="s">
        <v>204</v>
      </c>
      <c r="K737">
        <v>3228171095</v>
      </c>
      <c r="L737">
        <v>3228171095</v>
      </c>
      <c r="M737" s="1" t="s">
        <v>205</v>
      </c>
      <c r="N737">
        <v>8000</v>
      </c>
      <c r="O737">
        <v>9000</v>
      </c>
      <c r="P737">
        <v>21500</v>
      </c>
      <c r="Q737">
        <v>28200</v>
      </c>
      <c r="R737">
        <v>32100</v>
      </c>
      <c r="S737">
        <v>0</v>
      </c>
      <c r="T737">
        <v>0</v>
      </c>
      <c r="U737">
        <v>0</v>
      </c>
      <c r="V737">
        <v>0</v>
      </c>
      <c r="W737">
        <v>20800</v>
      </c>
      <c r="X737">
        <v>9800</v>
      </c>
      <c r="Y737">
        <v>3.7629703210000001</v>
      </c>
      <c r="Z737">
        <v>-76.665570599999995</v>
      </c>
      <c r="AA737" s="1" t="s">
        <v>43</v>
      </c>
      <c r="AB737">
        <v>1974372350</v>
      </c>
      <c r="AC737" t="str">
        <f>MID(TablaPivotFinal[[#This Row],[Fecha]],1,4)</f>
        <v>2017</v>
      </c>
      <c r="AD737" t="str">
        <f>MID(TablaPivotFinal[[#This Row],[Fecha]],5,3)</f>
        <v>Ene</v>
      </c>
      <c r="AE737" s="1">
        <v>1974372350</v>
      </c>
      <c r="AF737" s="1">
        <v>4500.7741939999996</v>
      </c>
    </row>
    <row r="738" spans="1:32" x14ac:dyDescent="0.3">
      <c r="A738" s="1" t="s">
        <v>199</v>
      </c>
      <c r="B738" s="1" t="s">
        <v>200</v>
      </c>
      <c r="C738">
        <v>4001</v>
      </c>
      <c r="D738" s="1" t="s">
        <v>160</v>
      </c>
      <c r="E738">
        <v>76</v>
      </c>
      <c r="F738" s="1" t="s">
        <v>201</v>
      </c>
      <c r="G738" s="1" t="s">
        <v>202</v>
      </c>
      <c r="H738" s="1" t="s">
        <v>111</v>
      </c>
      <c r="I738" s="1" t="s">
        <v>203</v>
      </c>
      <c r="J738" s="1" t="s">
        <v>204</v>
      </c>
      <c r="K738">
        <v>3228171095</v>
      </c>
      <c r="L738">
        <v>3228171095</v>
      </c>
      <c r="M738" s="1" t="s">
        <v>205</v>
      </c>
      <c r="N738">
        <v>8000</v>
      </c>
      <c r="O738">
        <v>9000</v>
      </c>
      <c r="P738">
        <v>21500</v>
      </c>
      <c r="Q738">
        <v>28200</v>
      </c>
      <c r="R738">
        <v>32100</v>
      </c>
      <c r="S738">
        <v>0</v>
      </c>
      <c r="T738">
        <v>0</v>
      </c>
      <c r="U738">
        <v>0</v>
      </c>
      <c r="V738">
        <v>0</v>
      </c>
      <c r="W738">
        <v>20800</v>
      </c>
      <c r="X738">
        <v>9800</v>
      </c>
      <c r="Y738">
        <v>3.7629703210000001</v>
      </c>
      <c r="Z738">
        <v>-76.665570599999995</v>
      </c>
      <c r="AA738" s="1" t="s">
        <v>45</v>
      </c>
      <c r="AB738">
        <v>2685649750</v>
      </c>
      <c r="AC738" t="str">
        <f>MID(TablaPivotFinal[[#This Row],[Fecha]],1,4)</f>
        <v>2017</v>
      </c>
      <c r="AD738" t="str">
        <f>MID(TablaPivotFinal[[#This Row],[Fecha]],5,3)</f>
        <v>Feb</v>
      </c>
      <c r="AE738" s="1">
        <v>2685649750</v>
      </c>
      <c r="AF738" s="1">
        <v>5269.3214289999996</v>
      </c>
    </row>
    <row r="739" spans="1:32" x14ac:dyDescent="0.3">
      <c r="A739" s="1" t="s">
        <v>199</v>
      </c>
      <c r="B739" s="1" t="s">
        <v>200</v>
      </c>
      <c r="C739">
        <v>4001</v>
      </c>
      <c r="D739" s="1" t="s">
        <v>160</v>
      </c>
      <c r="E739">
        <v>76</v>
      </c>
      <c r="F739" s="1" t="s">
        <v>201</v>
      </c>
      <c r="G739" s="1" t="s">
        <v>202</v>
      </c>
      <c r="H739" s="1" t="s">
        <v>111</v>
      </c>
      <c r="I739" s="1" t="s">
        <v>203</v>
      </c>
      <c r="J739" s="1" t="s">
        <v>204</v>
      </c>
      <c r="K739">
        <v>3228171095</v>
      </c>
      <c r="L739">
        <v>3228171095</v>
      </c>
      <c r="M739" s="1" t="s">
        <v>205</v>
      </c>
      <c r="N739">
        <v>8000</v>
      </c>
      <c r="O739">
        <v>9000</v>
      </c>
      <c r="P739">
        <v>21500</v>
      </c>
      <c r="Q739">
        <v>28200</v>
      </c>
      <c r="R739">
        <v>32100</v>
      </c>
      <c r="S739">
        <v>0</v>
      </c>
      <c r="T739">
        <v>0</v>
      </c>
      <c r="U739">
        <v>0</v>
      </c>
      <c r="V739">
        <v>0</v>
      </c>
      <c r="W739">
        <v>20800</v>
      </c>
      <c r="X739">
        <v>9800</v>
      </c>
      <c r="Y739">
        <v>3.7629703210000001</v>
      </c>
      <c r="Z739">
        <v>-76.665570599999995</v>
      </c>
      <c r="AA739" s="1" t="s">
        <v>47</v>
      </c>
      <c r="AB739">
        <v>3075210300</v>
      </c>
      <c r="AC739" t="str">
        <f>MID(TablaPivotFinal[[#This Row],[Fecha]],1,4)</f>
        <v>2017</v>
      </c>
      <c r="AD739" t="str">
        <f>MID(TablaPivotFinal[[#This Row],[Fecha]],5,3)</f>
        <v>Jul</v>
      </c>
      <c r="AE739" s="1">
        <v>3075210300</v>
      </c>
      <c r="AF739" s="1">
        <v>5565.1290319999998</v>
      </c>
    </row>
    <row r="740" spans="1:32" x14ac:dyDescent="0.3">
      <c r="A740" s="1" t="s">
        <v>199</v>
      </c>
      <c r="B740" s="1" t="s">
        <v>200</v>
      </c>
      <c r="C740">
        <v>4001</v>
      </c>
      <c r="D740" s="1" t="s">
        <v>160</v>
      </c>
      <c r="E740">
        <v>76</v>
      </c>
      <c r="F740" s="1" t="s">
        <v>201</v>
      </c>
      <c r="G740" s="1" t="s">
        <v>202</v>
      </c>
      <c r="H740" s="1" t="s">
        <v>111</v>
      </c>
      <c r="I740" s="1" t="s">
        <v>203</v>
      </c>
      <c r="J740" s="1" t="s">
        <v>204</v>
      </c>
      <c r="K740">
        <v>3228171095</v>
      </c>
      <c r="L740">
        <v>3228171095</v>
      </c>
      <c r="M740" s="1" t="s">
        <v>205</v>
      </c>
      <c r="N740">
        <v>8000</v>
      </c>
      <c r="O740">
        <v>9000</v>
      </c>
      <c r="P740">
        <v>21500</v>
      </c>
      <c r="Q740">
        <v>28200</v>
      </c>
      <c r="R740">
        <v>32100</v>
      </c>
      <c r="S740">
        <v>0</v>
      </c>
      <c r="T740">
        <v>0</v>
      </c>
      <c r="U740">
        <v>0</v>
      </c>
      <c r="V740">
        <v>0</v>
      </c>
      <c r="W740">
        <v>20800</v>
      </c>
      <c r="X740">
        <v>9800</v>
      </c>
      <c r="Y740">
        <v>3.7629703210000001</v>
      </c>
      <c r="Z740">
        <v>-76.665570599999995</v>
      </c>
      <c r="AA740" s="1" t="s">
        <v>49</v>
      </c>
      <c r="AB740">
        <v>3186561700</v>
      </c>
      <c r="AC740" t="str">
        <f>MID(TablaPivotFinal[[#This Row],[Fecha]],1,4)</f>
        <v>2017</v>
      </c>
      <c r="AD740" t="str">
        <f>MID(TablaPivotFinal[[#This Row],[Fecha]],5,3)</f>
        <v>Jun</v>
      </c>
      <c r="AE740" s="1">
        <v>3186561700</v>
      </c>
      <c r="AF740" s="1">
        <v>5729.6666670000004</v>
      </c>
    </row>
    <row r="741" spans="1:32" x14ac:dyDescent="0.3">
      <c r="A741" s="1" t="s">
        <v>199</v>
      </c>
      <c r="B741" s="1" t="s">
        <v>200</v>
      </c>
      <c r="C741">
        <v>4001</v>
      </c>
      <c r="D741" s="1" t="s">
        <v>160</v>
      </c>
      <c r="E741">
        <v>76</v>
      </c>
      <c r="F741" s="1" t="s">
        <v>201</v>
      </c>
      <c r="G741" s="1" t="s">
        <v>202</v>
      </c>
      <c r="H741" s="1" t="s">
        <v>111</v>
      </c>
      <c r="I741" s="1" t="s">
        <v>203</v>
      </c>
      <c r="J741" s="1" t="s">
        <v>204</v>
      </c>
      <c r="K741">
        <v>3228171095</v>
      </c>
      <c r="L741">
        <v>3228171095</v>
      </c>
      <c r="M741" s="1" t="s">
        <v>205</v>
      </c>
      <c r="N741">
        <v>8000</v>
      </c>
      <c r="O741">
        <v>9000</v>
      </c>
      <c r="P741">
        <v>21500</v>
      </c>
      <c r="Q741">
        <v>28200</v>
      </c>
      <c r="R741">
        <v>32100</v>
      </c>
      <c r="S741">
        <v>0</v>
      </c>
      <c r="T741">
        <v>0</v>
      </c>
      <c r="U741">
        <v>0</v>
      </c>
      <c r="V741">
        <v>0</v>
      </c>
      <c r="W741">
        <v>20800</v>
      </c>
      <c r="X741">
        <v>9800</v>
      </c>
      <c r="Y741">
        <v>3.7629703210000001</v>
      </c>
      <c r="Z741">
        <v>-76.665570599999995</v>
      </c>
      <c r="AA741" s="1" t="s">
        <v>51</v>
      </c>
      <c r="AB741">
        <v>2491606350</v>
      </c>
      <c r="AC741" t="str">
        <f>MID(TablaPivotFinal[[#This Row],[Fecha]],1,4)</f>
        <v>2017</v>
      </c>
      <c r="AD741" t="str">
        <f>MID(TablaPivotFinal[[#This Row],[Fecha]],5,3)</f>
        <v>Mar</v>
      </c>
      <c r="AE741" s="1">
        <v>2491606350</v>
      </c>
      <c r="AF741" s="1">
        <v>4562.6774189999996</v>
      </c>
    </row>
    <row r="742" spans="1:32" x14ac:dyDescent="0.3">
      <c r="A742" s="1" t="s">
        <v>199</v>
      </c>
      <c r="B742" s="1" t="s">
        <v>200</v>
      </c>
      <c r="C742">
        <v>4001</v>
      </c>
      <c r="D742" s="1" t="s">
        <v>160</v>
      </c>
      <c r="E742">
        <v>76</v>
      </c>
      <c r="F742" s="1" t="s">
        <v>201</v>
      </c>
      <c r="G742" s="1" t="s">
        <v>202</v>
      </c>
      <c r="H742" s="1" t="s">
        <v>111</v>
      </c>
      <c r="I742" s="1" t="s">
        <v>203</v>
      </c>
      <c r="J742" s="1" t="s">
        <v>204</v>
      </c>
      <c r="K742">
        <v>3228171095</v>
      </c>
      <c r="L742">
        <v>3228171095</v>
      </c>
      <c r="M742" s="1" t="s">
        <v>205</v>
      </c>
      <c r="N742">
        <v>8000</v>
      </c>
      <c r="O742">
        <v>9000</v>
      </c>
      <c r="P742">
        <v>21500</v>
      </c>
      <c r="Q742">
        <v>28200</v>
      </c>
      <c r="R742">
        <v>32100</v>
      </c>
      <c r="S742">
        <v>0</v>
      </c>
      <c r="T742">
        <v>0</v>
      </c>
      <c r="U742">
        <v>0</v>
      </c>
      <c r="V742">
        <v>0</v>
      </c>
      <c r="W742">
        <v>20800</v>
      </c>
      <c r="X742">
        <v>9800</v>
      </c>
      <c r="Y742">
        <v>3.7629703210000001</v>
      </c>
      <c r="Z742">
        <v>-76.665570599999995</v>
      </c>
      <c r="AA742" s="1" t="s">
        <v>53</v>
      </c>
      <c r="AB742">
        <v>1584107150</v>
      </c>
      <c r="AC742" t="str">
        <f>MID(TablaPivotFinal[[#This Row],[Fecha]],1,4)</f>
        <v>2017</v>
      </c>
      <c r="AD742" t="str">
        <f>MID(TablaPivotFinal[[#This Row],[Fecha]],5,3)</f>
        <v>May</v>
      </c>
      <c r="AE742" s="1">
        <v>1584107150</v>
      </c>
      <c r="AF742" s="1">
        <v>2966.4838709999999</v>
      </c>
    </row>
    <row r="743" spans="1:32" x14ac:dyDescent="0.3">
      <c r="A743" s="1" t="s">
        <v>199</v>
      </c>
      <c r="B743" s="1" t="s">
        <v>200</v>
      </c>
      <c r="C743">
        <v>4001</v>
      </c>
      <c r="D743" s="1" t="s">
        <v>160</v>
      </c>
      <c r="E743">
        <v>76</v>
      </c>
      <c r="F743" s="1" t="s">
        <v>201</v>
      </c>
      <c r="G743" s="1" t="s">
        <v>202</v>
      </c>
      <c r="H743" s="1" t="s">
        <v>111</v>
      </c>
      <c r="I743" s="1" t="s">
        <v>203</v>
      </c>
      <c r="J743" s="1" t="s">
        <v>204</v>
      </c>
      <c r="K743">
        <v>3228171095</v>
      </c>
      <c r="L743">
        <v>3228171095</v>
      </c>
      <c r="M743" s="1" t="s">
        <v>205</v>
      </c>
      <c r="N743">
        <v>8000</v>
      </c>
      <c r="O743">
        <v>9000</v>
      </c>
      <c r="P743">
        <v>21500</v>
      </c>
      <c r="Q743">
        <v>28200</v>
      </c>
      <c r="R743">
        <v>32100</v>
      </c>
      <c r="S743">
        <v>0</v>
      </c>
      <c r="T743">
        <v>0</v>
      </c>
      <c r="U743">
        <v>0</v>
      </c>
      <c r="V743">
        <v>0</v>
      </c>
      <c r="W743">
        <v>20800</v>
      </c>
      <c r="X743">
        <v>9800</v>
      </c>
      <c r="Y743">
        <v>3.7629703210000001</v>
      </c>
      <c r="Z743">
        <v>-76.665570599999995</v>
      </c>
      <c r="AA743" s="1" t="s">
        <v>55</v>
      </c>
      <c r="AB743">
        <v>2713771050</v>
      </c>
      <c r="AC743" t="str">
        <f>MID(TablaPivotFinal[[#This Row],[Fecha]],1,4)</f>
        <v>2017</v>
      </c>
      <c r="AD743" t="str">
        <f>MID(TablaPivotFinal[[#This Row],[Fecha]],5,3)</f>
        <v>Nov</v>
      </c>
      <c r="AE743" s="1">
        <v>2713771050</v>
      </c>
      <c r="AF743" s="1">
        <v>5113.6000000000004</v>
      </c>
    </row>
    <row r="744" spans="1:32" x14ac:dyDescent="0.3">
      <c r="A744" s="1" t="s">
        <v>199</v>
      </c>
      <c r="B744" s="1" t="s">
        <v>200</v>
      </c>
      <c r="C744">
        <v>4001</v>
      </c>
      <c r="D744" s="1" t="s">
        <v>160</v>
      </c>
      <c r="E744">
        <v>76</v>
      </c>
      <c r="F744" s="1" t="s">
        <v>201</v>
      </c>
      <c r="G744" s="1" t="s">
        <v>202</v>
      </c>
      <c r="H744" s="1" t="s">
        <v>111</v>
      </c>
      <c r="I744" s="1" t="s">
        <v>203</v>
      </c>
      <c r="J744" s="1" t="s">
        <v>204</v>
      </c>
      <c r="K744">
        <v>3228171095</v>
      </c>
      <c r="L744">
        <v>3228171095</v>
      </c>
      <c r="M744" s="1" t="s">
        <v>205</v>
      </c>
      <c r="N744">
        <v>8000</v>
      </c>
      <c r="O744">
        <v>9000</v>
      </c>
      <c r="P744">
        <v>21500</v>
      </c>
      <c r="Q744">
        <v>28200</v>
      </c>
      <c r="R744">
        <v>32100</v>
      </c>
      <c r="S744">
        <v>0</v>
      </c>
      <c r="T744">
        <v>0</v>
      </c>
      <c r="U744">
        <v>0</v>
      </c>
      <c r="V744">
        <v>0</v>
      </c>
      <c r="W744">
        <v>20800</v>
      </c>
      <c r="X744">
        <v>9800</v>
      </c>
      <c r="Y744">
        <v>3.7629703210000001</v>
      </c>
      <c r="Z744">
        <v>-76.665570599999995</v>
      </c>
      <c r="AA744" s="1" t="s">
        <v>57</v>
      </c>
      <c r="AB744">
        <v>2673429700</v>
      </c>
      <c r="AC744" t="str">
        <f>MID(TablaPivotFinal[[#This Row],[Fecha]],1,4)</f>
        <v>2017</v>
      </c>
      <c r="AD744" t="str">
        <f>MID(TablaPivotFinal[[#This Row],[Fecha]],5,3)</f>
        <v>Oct</v>
      </c>
      <c r="AE744" s="1">
        <v>2673429700</v>
      </c>
      <c r="AF744" s="1">
        <v>5157.0322580000002</v>
      </c>
    </row>
    <row r="745" spans="1:32" x14ac:dyDescent="0.3">
      <c r="A745" s="1" t="s">
        <v>199</v>
      </c>
      <c r="B745" s="1" t="s">
        <v>200</v>
      </c>
      <c r="C745">
        <v>4001</v>
      </c>
      <c r="D745" s="1" t="s">
        <v>160</v>
      </c>
      <c r="E745">
        <v>76</v>
      </c>
      <c r="F745" s="1" t="s">
        <v>201</v>
      </c>
      <c r="G745" s="1" t="s">
        <v>202</v>
      </c>
      <c r="H745" s="1" t="s">
        <v>111</v>
      </c>
      <c r="I745" s="1" t="s">
        <v>203</v>
      </c>
      <c r="J745" s="1" t="s">
        <v>204</v>
      </c>
      <c r="K745">
        <v>3228171095</v>
      </c>
      <c r="L745">
        <v>3228171095</v>
      </c>
      <c r="M745" s="1" t="s">
        <v>205</v>
      </c>
      <c r="N745">
        <v>8000</v>
      </c>
      <c r="O745">
        <v>9000</v>
      </c>
      <c r="P745">
        <v>21500</v>
      </c>
      <c r="Q745">
        <v>28200</v>
      </c>
      <c r="R745">
        <v>32100</v>
      </c>
      <c r="S745">
        <v>0</v>
      </c>
      <c r="T745">
        <v>0</v>
      </c>
      <c r="U745">
        <v>0</v>
      </c>
      <c r="V745">
        <v>0</v>
      </c>
      <c r="W745">
        <v>20800</v>
      </c>
      <c r="X745">
        <v>9800</v>
      </c>
      <c r="Y745">
        <v>3.7629703210000001</v>
      </c>
      <c r="Z745">
        <v>-76.665570599999995</v>
      </c>
      <c r="AA745" s="1" t="s">
        <v>59</v>
      </c>
      <c r="AB745">
        <v>2807570100</v>
      </c>
      <c r="AC745" t="str">
        <f>MID(TablaPivotFinal[[#This Row],[Fecha]],1,4)</f>
        <v>2017</v>
      </c>
      <c r="AD745" t="str">
        <f>MID(TablaPivotFinal[[#This Row],[Fecha]],5,3)</f>
        <v>Sep</v>
      </c>
      <c r="AE745" s="1">
        <v>2807570100</v>
      </c>
      <c r="AF745" s="1">
        <v>5293.2333330000001</v>
      </c>
    </row>
    <row r="746" spans="1:32" x14ac:dyDescent="0.3">
      <c r="A746" s="1" t="s">
        <v>199</v>
      </c>
      <c r="B746" s="1" t="s">
        <v>200</v>
      </c>
      <c r="C746">
        <v>4001</v>
      </c>
      <c r="D746" s="1" t="s">
        <v>160</v>
      </c>
      <c r="E746">
        <v>76</v>
      </c>
      <c r="F746" s="1" t="s">
        <v>201</v>
      </c>
      <c r="G746" s="1" t="s">
        <v>202</v>
      </c>
      <c r="H746" s="1" t="s">
        <v>111</v>
      </c>
      <c r="I746" s="1" t="s">
        <v>203</v>
      </c>
      <c r="J746" s="1" t="s">
        <v>204</v>
      </c>
      <c r="K746">
        <v>3228171095</v>
      </c>
      <c r="L746">
        <v>3228171095</v>
      </c>
      <c r="M746" s="1" t="s">
        <v>205</v>
      </c>
      <c r="N746">
        <v>8000</v>
      </c>
      <c r="O746">
        <v>9000</v>
      </c>
      <c r="P746">
        <v>21500</v>
      </c>
      <c r="Q746">
        <v>28200</v>
      </c>
      <c r="R746">
        <v>32100</v>
      </c>
      <c r="S746">
        <v>0</v>
      </c>
      <c r="T746">
        <v>0</v>
      </c>
      <c r="U746">
        <v>0</v>
      </c>
      <c r="V746">
        <v>0</v>
      </c>
      <c r="W746">
        <v>20800</v>
      </c>
      <c r="X746">
        <v>9800</v>
      </c>
      <c r="Y746">
        <v>3.7629703210000001</v>
      </c>
      <c r="Z746">
        <v>-76.665570599999995</v>
      </c>
      <c r="AA746" s="1" t="s">
        <v>61</v>
      </c>
      <c r="AB746">
        <v>2801430950</v>
      </c>
      <c r="AC746" t="str">
        <f>MID(TablaPivotFinal[[#This Row],[Fecha]],1,4)</f>
        <v>2018</v>
      </c>
      <c r="AD746" t="str">
        <f>MID(TablaPivotFinal[[#This Row],[Fecha]],5,3)</f>
        <v>Abr</v>
      </c>
      <c r="AE746" s="1">
        <v>2801430950</v>
      </c>
      <c r="AF746" s="1">
        <v>152073</v>
      </c>
    </row>
    <row r="747" spans="1:32" x14ac:dyDescent="0.3">
      <c r="A747" s="1" t="s">
        <v>199</v>
      </c>
      <c r="B747" s="1" t="s">
        <v>200</v>
      </c>
      <c r="C747">
        <v>4001</v>
      </c>
      <c r="D747" s="1" t="s">
        <v>160</v>
      </c>
      <c r="E747">
        <v>76</v>
      </c>
      <c r="F747" s="1" t="s">
        <v>201</v>
      </c>
      <c r="G747" s="1" t="s">
        <v>202</v>
      </c>
      <c r="H747" s="1" t="s">
        <v>111</v>
      </c>
      <c r="I747" s="1" t="s">
        <v>203</v>
      </c>
      <c r="J747" s="1" t="s">
        <v>204</v>
      </c>
      <c r="K747">
        <v>3228171095</v>
      </c>
      <c r="L747">
        <v>3228171095</v>
      </c>
      <c r="M747" s="1" t="s">
        <v>205</v>
      </c>
      <c r="N747">
        <v>8000</v>
      </c>
      <c r="O747">
        <v>9000</v>
      </c>
      <c r="P747">
        <v>21500</v>
      </c>
      <c r="Q747">
        <v>28200</v>
      </c>
      <c r="R747">
        <v>32100</v>
      </c>
      <c r="S747">
        <v>0</v>
      </c>
      <c r="T747">
        <v>0</v>
      </c>
      <c r="U747">
        <v>0</v>
      </c>
      <c r="V747">
        <v>0</v>
      </c>
      <c r="W747">
        <v>20800</v>
      </c>
      <c r="X747">
        <v>9800</v>
      </c>
      <c r="Y747">
        <v>3.7629703210000001</v>
      </c>
      <c r="Z747">
        <v>-76.665570599999995</v>
      </c>
      <c r="AA747" s="1" t="s">
        <v>63</v>
      </c>
      <c r="AB747">
        <v>3375821300</v>
      </c>
      <c r="AC747" t="str">
        <f>MID(TablaPivotFinal[[#This Row],[Fecha]],1,4)</f>
        <v>2018</v>
      </c>
      <c r="AD747" t="str">
        <f>MID(TablaPivotFinal[[#This Row],[Fecha]],5,3)</f>
        <v>Ago</v>
      </c>
      <c r="AE747" s="1">
        <v>3375821300</v>
      </c>
      <c r="AF747" s="1">
        <v>190031</v>
      </c>
    </row>
    <row r="748" spans="1:32" x14ac:dyDescent="0.3">
      <c r="A748" s="1" t="s">
        <v>199</v>
      </c>
      <c r="B748" s="1" t="s">
        <v>200</v>
      </c>
      <c r="C748">
        <v>4001</v>
      </c>
      <c r="D748" s="1" t="s">
        <v>160</v>
      </c>
      <c r="E748">
        <v>76</v>
      </c>
      <c r="F748" s="1" t="s">
        <v>201</v>
      </c>
      <c r="G748" s="1" t="s">
        <v>202</v>
      </c>
      <c r="H748" s="1" t="s">
        <v>111</v>
      </c>
      <c r="I748" s="1" t="s">
        <v>203</v>
      </c>
      <c r="J748" s="1" t="s">
        <v>204</v>
      </c>
      <c r="K748">
        <v>3228171095</v>
      </c>
      <c r="L748">
        <v>3228171095</v>
      </c>
      <c r="M748" s="1" t="s">
        <v>205</v>
      </c>
      <c r="N748">
        <v>8000</v>
      </c>
      <c r="O748">
        <v>9000</v>
      </c>
      <c r="P748">
        <v>21500</v>
      </c>
      <c r="Q748">
        <v>28200</v>
      </c>
      <c r="R748">
        <v>32100</v>
      </c>
      <c r="S748">
        <v>0</v>
      </c>
      <c r="T748">
        <v>0</v>
      </c>
      <c r="U748">
        <v>0</v>
      </c>
      <c r="V748">
        <v>0</v>
      </c>
      <c r="W748">
        <v>20800</v>
      </c>
      <c r="X748">
        <v>9800</v>
      </c>
      <c r="Y748">
        <v>3.7629703210000001</v>
      </c>
      <c r="Z748">
        <v>-76.665570599999995</v>
      </c>
      <c r="AA748" s="1" t="s">
        <v>65</v>
      </c>
      <c r="AB748">
        <v>2907643500</v>
      </c>
      <c r="AC748" t="str">
        <f>MID(TablaPivotFinal[[#This Row],[Fecha]],1,4)</f>
        <v>2018</v>
      </c>
      <c r="AD748" t="str">
        <f>MID(TablaPivotFinal[[#This Row],[Fecha]],5,3)</f>
        <v>Dic</v>
      </c>
      <c r="AE748" s="1">
        <v>2907643500</v>
      </c>
      <c r="AF748" s="1">
        <v>176831</v>
      </c>
    </row>
    <row r="749" spans="1:32" x14ac:dyDescent="0.3">
      <c r="A749" s="1" t="s">
        <v>199</v>
      </c>
      <c r="B749" s="1" t="s">
        <v>200</v>
      </c>
      <c r="C749">
        <v>4001</v>
      </c>
      <c r="D749" s="1" t="s">
        <v>160</v>
      </c>
      <c r="E749">
        <v>76</v>
      </c>
      <c r="F749" s="1" t="s">
        <v>201</v>
      </c>
      <c r="G749" s="1" t="s">
        <v>202</v>
      </c>
      <c r="H749" s="1" t="s">
        <v>111</v>
      </c>
      <c r="I749" s="1" t="s">
        <v>203</v>
      </c>
      <c r="J749" s="1" t="s">
        <v>204</v>
      </c>
      <c r="K749">
        <v>3228171095</v>
      </c>
      <c r="L749">
        <v>3228171095</v>
      </c>
      <c r="M749" s="1" t="s">
        <v>205</v>
      </c>
      <c r="N749">
        <v>8000</v>
      </c>
      <c r="O749">
        <v>9000</v>
      </c>
      <c r="P749">
        <v>21500</v>
      </c>
      <c r="Q749">
        <v>28200</v>
      </c>
      <c r="R749">
        <v>32100</v>
      </c>
      <c r="S749">
        <v>0</v>
      </c>
      <c r="T749">
        <v>0</v>
      </c>
      <c r="U749">
        <v>0</v>
      </c>
      <c r="V749">
        <v>0</v>
      </c>
      <c r="W749">
        <v>20800</v>
      </c>
      <c r="X749">
        <v>9800</v>
      </c>
      <c r="Y749">
        <v>3.7629703210000001</v>
      </c>
      <c r="Z749">
        <v>-76.665570599999995</v>
      </c>
      <c r="AA749" s="1" t="s">
        <v>67</v>
      </c>
      <c r="AB749">
        <v>2841244000</v>
      </c>
      <c r="AC749" t="str">
        <f>MID(TablaPivotFinal[[#This Row],[Fecha]],1,4)</f>
        <v>2018</v>
      </c>
      <c r="AD749" t="str">
        <f>MID(TablaPivotFinal[[#This Row],[Fecha]],5,3)</f>
        <v>Ene</v>
      </c>
      <c r="AE749" s="1">
        <v>2841244000</v>
      </c>
      <c r="AF749" s="1">
        <v>168777</v>
      </c>
    </row>
    <row r="750" spans="1:32" x14ac:dyDescent="0.3">
      <c r="A750" s="1" t="s">
        <v>199</v>
      </c>
      <c r="B750" s="1" t="s">
        <v>200</v>
      </c>
      <c r="C750">
        <v>4001</v>
      </c>
      <c r="D750" s="1" t="s">
        <v>160</v>
      </c>
      <c r="E750">
        <v>76</v>
      </c>
      <c r="F750" s="1" t="s">
        <v>201</v>
      </c>
      <c r="G750" s="1" t="s">
        <v>202</v>
      </c>
      <c r="H750" s="1" t="s">
        <v>111</v>
      </c>
      <c r="I750" s="1" t="s">
        <v>203</v>
      </c>
      <c r="J750" s="1" t="s">
        <v>204</v>
      </c>
      <c r="K750">
        <v>3228171095</v>
      </c>
      <c r="L750">
        <v>3228171095</v>
      </c>
      <c r="M750" s="1" t="s">
        <v>205</v>
      </c>
      <c r="N750">
        <v>8000</v>
      </c>
      <c r="O750">
        <v>9000</v>
      </c>
      <c r="P750">
        <v>21500</v>
      </c>
      <c r="Q750">
        <v>28200</v>
      </c>
      <c r="R750">
        <v>32100</v>
      </c>
      <c r="S750">
        <v>0</v>
      </c>
      <c r="T750">
        <v>0</v>
      </c>
      <c r="U750">
        <v>0</v>
      </c>
      <c r="V750">
        <v>0</v>
      </c>
      <c r="W750">
        <v>20800</v>
      </c>
      <c r="X750">
        <v>9800</v>
      </c>
      <c r="Y750">
        <v>3.7629703210000001</v>
      </c>
      <c r="Z750">
        <v>-76.665570599999995</v>
      </c>
      <c r="AA750" s="1" t="s">
        <v>69</v>
      </c>
      <c r="AB750">
        <v>2592955100</v>
      </c>
      <c r="AC750" t="str">
        <f>MID(TablaPivotFinal[[#This Row],[Fecha]],1,4)</f>
        <v>2018</v>
      </c>
      <c r="AD750" t="str">
        <f>MID(TablaPivotFinal[[#This Row],[Fecha]],5,3)</f>
        <v>Feb</v>
      </c>
      <c r="AE750" s="1">
        <v>2592955100</v>
      </c>
      <c r="AF750" s="1">
        <v>141513</v>
      </c>
    </row>
    <row r="751" spans="1:32" x14ac:dyDescent="0.3">
      <c r="A751" s="1" t="s">
        <v>199</v>
      </c>
      <c r="B751" s="1" t="s">
        <v>200</v>
      </c>
      <c r="C751">
        <v>4001</v>
      </c>
      <c r="D751" s="1" t="s">
        <v>160</v>
      </c>
      <c r="E751">
        <v>76</v>
      </c>
      <c r="F751" s="1" t="s">
        <v>201</v>
      </c>
      <c r="G751" s="1" t="s">
        <v>202</v>
      </c>
      <c r="H751" s="1" t="s">
        <v>111</v>
      </c>
      <c r="I751" s="1" t="s">
        <v>203</v>
      </c>
      <c r="J751" s="1" t="s">
        <v>204</v>
      </c>
      <c r="K751">
        <v>3228171095</v>
      </c>
      <c r="L751">
        <v>3228171095</v>
      </c>
      <c r="M751" s="1" t="s">
        <v>205</v>
      </c>
      <c r="N751">
        <v>8000</v>
      </c>
      <c r="O751">
        <v>9000</v>
      </c>
      <c r="P751">
        <v>21500</v>
      </c>
      <c r="Q751">
        <v>28200</v>
      </c>
      <c r="R751">
        <v>32100</v>
      </c>
      <c r="S751">
        <v>0</v>
      </c>
      <c r="T751">
        <v>0</v>
      </c>
      <c r="U751">
        <v>0</v>
      </c>
      <c r="V751">
        <v>0</v>
      </c>
      <c r="W751">
        <v>20800</v>
      </c>
      <c r="X751">
        <v>9800</v>
      </c>
      <c r="Y751">
        <v>3.7629703210000001</v>
      </c>
      <c r="Z751">
        <v>-76.665570599999995</v>
      </c>
      <c r="AA751" s="1" t="s">
        <v>71</v>
      </c>
      <c r="AB751">
        <v>3077413200</v>
      </c>
      <c r="AC751" t="str">
        <f>MID(TablaPivotFinal[[#This Row],[Fecha]],1,4)</f>
        <v>2018</v>
      </c>
      <c r="AD751" t="str">
        <f>MID(TablaPivotFinal[[#This Row],[Fecha]],5,3)</f>
        <v>Jul</v>
      </c>
      <c r="AE751" s="1">
        <v>3077413200</v>
      </c>
      <c r="AF751" s="1">
        <v>176492</v>
      </c>
    </row>
    <row r="752" spans="1:32" x14ac:dyDescent="0.3">
      <c r="A752" s="1" t="s">
        <v>199</v>
      </c>
      <c r="B752" s="1" t="s">
        <v>200</v>
      </c>
      <c r="C752">
        <v>4001</v>
      </c>
      <c r="D752" s="1" t="s">
        <v>160</v>
      </c>
      <c r="E752">
        <v>76</v>
      </c>
      <c r="F752" s="1" t="s">
        <v>201</v>
      </c>
      <c r="G752" s="1" t="s">
        <v>202</v>
      </c>
      <c r="H752" s="1" t="s">
        <v>111</v>
      </c>
      <c r="I752" s="1" t="s">
        <v>203</v>
      </c>
      <c r="J752" s="1" t="s">
        <v>204</v>
      </c>
      <c r="K752">
        <v>3228171095</v>
      </c>
      <c r="L752">
        <v>3228171095</v>
      </c>
      <c r="M752" s="1" t="s">
        <v>205</v>
      </c>
      <c r="N752">
        <v>8000</v>
      </c>
      <c r="O752">
        <v>9000</v>
      </c>
      <c r="P752">
        <v>21500</v>
      </c>
      <c r="Q752">
        <v>28200</v>
      </c>
      <c r="R752">
        <v>32100</v>
      </c>
      <c r="S752">
        <v>0</v>
      </c>
      <c r="T752">
        <v>0</v>
      </c>
      <c r="U752">
        <v>0</v>
      </c>
      <c r="V752">
        <v>0</v>
      </c>
      <c r="W752">
        <v>20800</v>
      </c>
      <c r="X752">
        <v>9800</v>
      </c>
      <c r="Y752">
        <v>3.7629703210000001</v>
      </c>
      <c r="Z752">
        <v>-76.665570599999995</v>
      </c>
      <c r="AA752" s="1" t="s">
        <v>73</v>
      </c>
      <c r="AB752">
        <v>2928940900</v>
      </c>
      <c r="AC752" t="str">
        <f>MID(TablaPivotFinal[[#This Row],[Fecha]],1,4)</f>
        <v>2018</v>
      </c>
      <c r="AD752" t="str">
        <f>MID(TablaPivotFinal[[#This Row],[Fecha]],5,3)</f>
        <v>Jun</v>
      </c>
      <c r="AE752" s="1">
        <v>2928940900</v>
      </c>
      <c r="AF752" s="1">
        <v>165199</v>
      </c>
    </row>
    <row r="753" spans="1:32" x14ac:dyDescent="0.3">
      <c r="A753" s="1" t="s">
        <v>199</v>
      </c>
      <c r="B753" s="1" t="s">
        <v>200</v>
      </c>
      <c r="C753">
        <v>4001</v>
      </c>
      <c r="D753" s="1" t="s">
        <v>160</v>
      </c>
      <c r="E753">
        <v>76</v>
      </c>
      <c r="F753" s="1" t="s">
        <v>201</v>
      </c>
      <c r="G753" s="1" t="s">
        <v>202</v>
      </c>
      <c r="H753" s="1" t="s">
        <v>111</v>
      </c>
      <c r="I753" s="1" t="s">
        <v>203</v>
      </c>
      <c r="J753" s="1" t="s">
        <v>204</v>
      </c>
      <c r="K753">
        <v>3228171095</v>
      </c>
      <c r="L753">
        <v>3228171095</v>
      </c>
      <c r="M753" s="1" t="s">
        <v>205</v>
      </c>
      <c r="N753">
        <v>8000</v>
      </c>
      <c r="O753">
        <v>9000</v>
      </c>
      <c r="P753">
        <v>21500</v>
      </c>
      <c r="Q753">
        <v>28200</v>
      </c>
      <c r="R753">
        <v>32100</v>
      </c>
      <c r="S753">
        <v>0</v>
      </c>
      <c r="T753">
        <v>0</v>
      </c>
      <c r="U753">
        <v>0</v>
      </c>
      <c r="V753">
        <v>0</v>
      </c>
      <c r="W753">
        <v>20800</v>
      </c>
      <c r="X753">
        <v>9800</v>
      </c>
      <c r="Y753">
        <v>3.7629703210000001</v>
      </c>
      <c r="Z753">
        <v>-76.665570599999995</v>
      </c>
      <c r="AA753" s="1" t="s">
        <v>75</v>
      </c>
      <c r="AB753">
        <v>2740314600</v>
      </c>
      <c r="AC753" t="str">
        <f>MID(TablaPivotFinal[[#This Row],[Fecha]],1,4)</f>
        <v>2018</v>
      </c>
      <c r="AD753" t="str">
        <f>MID(TablaPivotFinal[[#This Row],[Fecha]],5,3)</f>
        <v>Mar</v>
      </c>
      <c r="AE753" s="1">
        <v>2740314600</v>
      </c>
      <c r="AF753" s="1">
        <v>160978</v>
      </c>
    </row>
    <row r="754" spans="1:32" x14ac:dyDescent="0.3">
      <c r="A754" s="1" t="s">
        <v>199</v>
      </c>
      <c r="B754" s="1" t="s">
        <v>200</v>
      </c>
      <c r="C754">
        <v>4001</v>
      </c>
      <c r="D754" s="1" t="s">
        <v>160</v>
      </c>
      <c r="E754">
        <v>76</v>
      </c>
      <c r="F754" s="1" t="s">
        <v>201</v>
      </c>
      <c r="G754" s="1" t="s">
        <v>202</v>
      </c>
      <c r="H754" s="1" t="s">
        <v>111</v>
      </c>
      <c r="I754" s="1" t="s">
        <v>203</v>
      </c>
      <c r="J754" s="1" t="s">
        <v>204</v>
      </c>
      <c r="K754">
        <v>3228171095</v>
      </c>
      <c r="L754">
        <v>3228171095</v>
      </c>
      <c r="M754" s="1" t="s">
        <v>205</v>
      </c>
      <c r="N754">
        <v>8000</v>
      </c>
      <c r="O754">
        <v>9000</v>
      </c>
      <c r="P754">
        <v>21500</v>
      </c>
      <c r="Q754">
        <v>28200</v>
      </c>
      <c r="R754">
        <v>32100</v>
      </c>
      <c r="S754">
        <v>0</v>
      </c>
      <c r="T754">
        <v>0</v>
      </c>
      <c r="U754">
        <v>0</v>
      </c>
      <c r="V754">
        <v>0</v>
      </c>
      <c r="W754">
        <v>20800</v>
      </c>
      <c r="X754">
        <v>9800</v>
      </c>
      <c r="Y754">
        <v>3.7629703210000001</v>
      </c>
      <c r="Z754">
        <v>-76.665570599999995</v>
      </c>
      <c r="AA754" s="1" t="s">
        <v>77</v>
      </c>
      <c r="AB754">
        <v>3039575250</v>
      </c>
      <c r="AC754" t="str">
        <f>MID(TablaPivotFinal[[#This Row],[Fecha]],1,4)</f>
        <v>2018</v>
      </c>
      <c r="AD754" t="str">
        <f>MID(TablaPivotFinal[[#This Row],[Fecha]],5,3)</f>
        <v>May</v>
      </c>
      <c r="AE754" s="1">
        <v>3039575250</v>
      </c>
      <c r="AF754" s="1">
        <v>160946</v>
      </c>
    </row>
    <row r="755" spans="1:32" x14ac:dyDescent="0.3">
      <c r="A755" s="1" t="s">
        <v>199</v>
      </c>
      <c r="B755" s="1" t="s">
        <v>200</v>
      </c>
      <c r="C755">
        <v>4001</v>
      </c>
      <c r="D755" s="1" t="s">
        <v>160</v>
      </c>
      <c r="E755">
        <v>76</v>
      </c>
      <c r="F755" s="1" t="s">
        <v>201</v>
      </c>
      <c r="G755" s="1" t="s">
        <v>202</v>
      </c>
      <c r="H755" s="1" t="s">
        <v>111</v>
      </c>
      <c r="I755" s="1" t="s">
        <v>203</v>
      </c>
      <c r="J755" s="1" t="s">
        <v>204</v>
      </c>
      <c r="K755">
        <v>3228171095</v>
      </c>
      <c r="L755">
        <v>3228171095</v>
      </c>
      <c r="M755" s="1" t="s">
        <v>205</v>
      </c>
      <c r="N755">
        <v>8000</v>
      </c>
      <c r="O755">
        <v>9000</v>
      </c>
      <c r="P755">
        <v>21500</v>
      </c>
      <c r="Q755">
        <v>28200</v>
      </c>
      <c r="R755">
        <v>32100</v>
      </c>
      <c r="S755">
        <v>0</v>
      </c>
      <c r="T755">
        <v>0</v>
      </c>
      <c r="U755">
        <v>0</v>
      </c>
      <c r="V755">
        <v>0</v>
      </c>
      <c r="W755">
        <v>20800</v>
      </c>
      <c r="X755">
        <v>9800</v>
      </c>
      <c r="Y755">
        <v>3.7629703210000001</v>
      </c>
      <c r="Z755">
        <v>-76.665570599999995</v>
      </c>
      <c r="AA755" s="1" t="s">
        <v>79</v>
      </c>
      <c r="AB755">
        <v>3038272200</v>
      </c>
      <c r="AC755" t="str">
        <f>MID(TablaPivotFinal[[#This Row],[Fecha]],1,4)</f>
        <v>2018</v>
      </c>
      <c r="AD755" t="str">
        <f>MID(TablaPivotFinal[[#This Row],[Fecha]],5,3)</f>
        <v>Nov</v>
      </c>
      <c r="AE755" s="1">
        <v>3038272200</v>
      </c>
      <c r="AF755" s="1">
        <v>166294</v>
      </c>
    </row>
    <row r="756" spans="1:32" x14ac:dyDescent="0.3">
      <c r="A756" s="1" t="s">
        <v>199</v>
      </c>
      <c r="B756" s="1" t="s">
        <v>200</v>
      </c>
      <c r="C756">
        <v>4001</v>
      </c>
      <c r="D756" s="1" t="s">
        <v>160</v>
      </c>
      <c r="E756">
        <v>76</v>
      </c>
      <c r="F756" s="1" t="s">
        <v>201</v>
      </c>
      <c r="G756" s="1" t="s">
        <v>202</v>
      </c>
      <c r="H756" s="1" t="s">
        <v>111</v>
      </c>
      <c r="I756" s="1" t="s">
        <v>203</v>
      </c>
      <c r="J756" s="1" t="s">
        <v>204</v>
      </c>
      <c r="K756">
        <v>3228171095</v>
      </c>
      <c r="L756">
        <v>3228171095</v>
      </c>
      <c r="M756" s="1" t="s">
        <v>205</v>
      </c>
      <c r="N756">
        <v>8000</v>
      </c>
      <c r="O756">
        <v>9000</v>
      </c>
      <c r="P756">
        <v>21500</v>
      </c>
      <c r="Q756">
        <v>28200</v>
      </c>
      <c r="R756">
        <v>32100</v>
      </c>
      <c r="S756">
        <v>0</v>
      </c>
      <c r="T756">
        <v>0</v>
      </c>
      <c r="U756">
        <v>0</v>
      </c>
      <c r="V756">
        <v>0</v>
      </c>
      <c r="W756">
        <v>20800</v>
      </c>
      <c r="X756">
        <v>9800</v>
      </c>
      <c r="Y756">
        <v>3.7629703210000001</v>
      </c>
      <c r="Z756">
        <v>-76.665570599999995</v>
      </c>
      <c r="AA756" s="1" t="s">
        <v>81</v>
      </c>
      <c r="AB756">
        <v>3096700300</v>
      </c>
      <c r="AC756" t="str">
        <f>MID(TablaPivotFinal[[#This Row],[Fecha]],1,4)</f>
        <v>2018</v>
      </c>
      <c r="AD756" t="str">
        <f>MID(TablaPivotFinal[[#This Row],[Fecha]],5,3)</f>
        <v>Oct</v>
      </c>
      <c r="AE756" s="1">
        <v>3096700300</v>
      </c>
      <c r="AF756" s="1">
        <v>178367</v>
      </c>
    </row>
    <row r="757" spans="1:32" x14ac:dyDescent="0.3">
      <c r="A757" s="1" t="s">
        <v>199</v>
      </c>
      <c r="B757" s="1" t="s">
        <v>200</v>
      </c>
      <c r="C757">
        <v>4001</v>
      </c>
      <c r="D757" s="1" t="s">
        <v>160</v>
      </c>
      <c r="E757">
        <v>76</v>
      </c>
      <c r="F757" s="1" t="s">
        <v>201</v>
      </c>
      <c r="G757" s="1" t="s">
        <v>202</v>
      </c>
      <c r="H757" s="1" t="s">
        <v>111</v>
      </c>
      <c r="I757" s="1" t="s">
        <v>203</v>
      </c>
      <c r="J757" s="1" t="s">
        <v>204</v>
      </c>
      <c r="K757">
        <v>3228171095</v>
      </c>
      <c r="L757">
        <v>3228171095</v>
      </c>
      <c r="M757" s="1" t="s">
        <v>205</v>
      </c>
      <c r="N757">
        <v>8000</v>
      </c>
      <c r="O757">
        <v>9000</v>
      </c>
      <c r="P757">
        <v>21500</v>
      </c>
      <c r="Q757">
        <v>28200</v>
      </c>
      <c r="R757">
        <v>32100</v>
      </c>
      <c r="S757">
        <v>0</v>
      </c>
      <c r="T757">
        <v>0</v>
      </c>
      <c r="U757">
        <v>0</v>
      </c>
      <c r="V757">
        <v>0</v>
      </c>
      <c r="W757">
        <v>20800</v>
      </c>
      <c r="X757">
        <v>9800</v>
      </c>
      <c r="Y757">
        <v>3.7629703210000001</v>
      </c>
      <c r="Z757">
        <v>-76.665570599999995</v>
      </c>
      <c r="AA757" s="1" t="s">
        <v>83</v>
      </c>
      <c r="AB757">
        <v>3020136500</v>
      </c>
      <c r="AC757" t="str">
        <f>MID(TablaPivotFinal[[#This Row],[Fecha]],1,4)</f>
        <v>2018</v>
      </c>
      <c r="AD757" t="str">
        <f>MID(TablaPivotFinal[[#This Row],[Fecha]],5,3)</f>
        <v>Sep</v>
      </c>
      <c r="AE757" s="1">
        <v>3020136500</v>
      </c>
      <c r="AF757" s="1">
        <v>173616</v>
      </c>
    </row>
    <row r="758" spans="1:32" x14ac:dyDescent="0.3">
      <c r="A758" s="1" t="s">
        <v>206</v>
      </c>
      <c r="B758" s="1" t="s">
        <v>207</v>
      </c>
      <c r="C758">
        <v>6509</v>
      </c>
      <c r="D758" s="1" t="s">
        <v>178</v>
      </c>
      <c r="E758">
        <v>50</v>
      </c>
      <c r="F758" s="1" t="s">
        <v>208</v>
      </c>
      <c r="G758" s="1" t="s">
        <v>180</v>
      </c>
      <c r="H758" s="1" t="s">
        <v>103</v>
      </c>
      <c r="I758" s="1" t="s">
        <v>181</v>
      </c>
      <c r="J758" s="1" t="s">
        <v>182</v>
      </c>
      <c r="K758" t="s">
        <v>209</v>
      </c>
      <c r="L758" t="s">
        <v>184</v>
      </c>
      <c r="M758" s="1" t="s">
        <v>210</v>
      </c>
      <c r="N758">
        <v>9700</v>
      </c>
      <c r="O758">
        <v>19400</v>
      </c>
      <c r="P758">
        <v>13300</v>
      </c>
      <c r="Q758">
        <v>23300</v>
      </c>
      <c r="R758">
        <v>34600</v>
      </c>
      <c r="S758">
        <v>46000</v>
      </c>
      <c r="T758">
        <v>50000</v>
      </c>
      <c r="U758">
        <v>0</v>
      </c>
      <c r="V758">
        <v>0</v>
      </c>
      <c r="W758">
        <v>0</v>
      </c>
      <c r="X758">
        <v>0</v>
      </c>
      <c r="Y758">
        <v>4.0262463009999996</v>
      </c>
      <c r="Z758">
        <v>-73.775205</v>
      </c>
      <c r="AA758" s="1" t="s">
        <v>13</v>
      </c>
      <c r="AB758">
        <v>2591092800</v>
      </c>
      <c r="AC758" t="str">
        <f>MID(TablaPivotFinal[[#This Row],[Fecha]],1,4)</f>
        <v>2016</v>
      </c>
      <c r="AD758" t="str">
        <f>MID(TablaPivotFinal[[#This Row],[Fecha]],5,3)</f>
        <v>Abr</v>
      </c>
      <c r="AE758" s="1">
        <v>2591092800</v>
      </c>
      <c r="AF758" s="1">
        <v>0</v>
      </c>
    </row>
    <row r="759" spans="1:32" x14ac:dyDescent="0.3">
      <c r="A759" s="1" t="s">
        <v>206</v>
      </c>
      <c r="B759" s="1" t="s">
        <v>207</v>
      </c>
      <c r="C759">
        <v>6509</v>
      </c>
      <c r="D759" s="1" t="s">
        <v>178</v>
      </c>
      <c r="E759">
        <v>50</v>
      </c>
      <c r="F759" s="1" t="s">
        <v>208</v>
      </c>
      <c r="G759" s="1" t="s">
        <v>180</v>
      </c>
      <c r="H759" s="1" t="s">
        <v>103</v>
      </c>
      <c r="I759" s="1" t="s">
        <v>181</v>
      </c>
      <c r="J759" s="1" t="s">
        <v>182</v>
      </c>
      <c r="K759" t="s">
        <v>209</v>
      </c>
      <c r="L759" t="s">
        <v>184</v>
      </c>
      <c r="M759" s="1" t="s">
        <v>210</v>
      </c>
      <c r="N759">
        <v>9700</v>
      </c>
      <c r="O759">
        <v>19400</v>
      </c>
      <c r="P759">
        <v>13300</v>
      </c>
      <c r="Q759">
        <v>23300</v>
      </c>
      <c r="R759">
        <v>34600</v>
      </c>
      <c r="S759">
        <v>46000</v>
      </c>
      <c r="T759">
        <v>50000</v>
      </c>
      <c r="U759">
        <v>0</v>
      </c>
      <c r="V759">
        <v>0</v>
      </c>
      <c r="W759">
        <v>0</v>
      </c>
      <c r="X759">
        <v>0</v>
      </c>
      <c r="Y759">
        <v>4.0262463009999996</v>
      </c>
      <c r="Z759">
        <v>-73.775205</v>
      </c>
      <c r="AA759" s="1" t="s">
        <v>15</v>
      </c>
      <c r="AB759">
        <v>2727102100</v>
      </c>
      <c r="AC759" t="str">
        <f>MID(TablaPivotFinal[[#This Row],[Fecha]],1,4)</f>
        <v>2016</v>
      </c>
      <c r="AD759" t="str">
        <f>MID(TablaPivotFinal[[#This Row],[Fecha]],5,3)</f>
        <v>Ago</v>
      </c>
      <c r="AE759" s="1">
        <v>2727102100</v>
      </c>
      <c r="AF759" s="1">
        <v>0</v>
      </c>
    </row>
    <row r="760" spans="1:32" x14ac:dyDescent="0.3">
      <c r="A760" s="1" t="s">
        <v>206</v>
      </c>
      <c r="B760" s="1" t="s">
        <v>207</v>
      </c>
      <c r="C760">
        <v>6509</v>
      </c>
      <c r="D760" s="1" t="s">
        <v>178</v>
      </c>
      <c r="E760">
        <v>50</v>
      </c>
      <c r="F760" s="1" t="s">
        <v>208</v>
      </c>
      <c r="G760" s="1" t="s">
        <v>180</v>
      </c>
      <c r="H760" s="1" t="s">
        <v>103</v>
      </c>
      <c r="I760" s="1" t="s">
        <v>181</v>
      </c>
      <c r="J760" s="1" t="s">
        <v>182</v>
      </c>
      <c r="K760" t="s">
        <v>209</v>
      </c>
      <c r="L760" t="s">
        <v>184</v>
      </c>
      <c r="M760" s="1" t="s">
        <v>210</v>
      </c>
      <c r="N760">
        <v>9700</v>
      </c>
      <c r="O760">
        <v>19400</v>
      </c>
      <c r="P760">
        <v>13300</v>
      </c>
      <c r="Q760">
        <v>23300</v>
      </c>
      <c r="R760">
        <v>34600</v>
      </c>
      <c r="S760">
        <v>46000</v>
      </c>
      <c r="T760">
        <v>50000</v>
      </c>
      <c r="U760">
        <v>0</v>
      </c>
      <c r="V760">
        <v>0</v>
      </c>
      <c r="W760">
        <v>0</v>
      </c>
      <c r="X760">
        <v>0</v>
      </c>
      <c r="Y760">
        <v>4.0262463009999996</v>
      </c>
      <c r="Z760">
        <v>-73.775205</v>
      </c>
      <c r="AA760" s="1" t="s">
        <v>17</v>
      </c>
      <c r="AB760">
        <v>3112532400</v>
      </c>
      <c r="AC760" t="str">
        <f>MID(TablaPivotFinal[[#This Row],[Fecha]],1,4)</f>
        <v>2016</v>
      </c>
      <c r="AD760" t="str">
        <f>MID(TablaPivotFinal[[#This Row],[Fecha]],5,3)</f>
        <v>Dic</v>
      </c>
      <c r="AE760" s="1">
        <v>3112532400</v>
      </c>
      <c r="AF760" s="1">
        <v>0</v>
      </c>
    </row>
    <row r="761" spans="1:32" x14ac:dyDescent="0.3">
      <c r="A761" s="1" t="s">
        <v>206</v>
      </c>
      <c r="B761" s="1" t="s">
        <v>207</v>
      </c>
      <c r="C761">
        <v>6509</v>
      </c>
      <c r="D761" s="1" t="s">
        <v>178</v>
      </c>
      <c r="E761">
        <v>50</v>
      </c>
      <c r="F761" s="1" t="s">
        <v>208</v>
      </c>
      <c r="G761" s="1" t="s">
        <v>180</v>
      </c>
      <c r="H761" s="1" t="s">
        <v>103</v>
      </c>
      <c r="I761" s="1" t="s">
        <v>181</v>
      </c>
      <c r="J761" s="1" t="s">
        <v>182</v>
      </c>
      <c r="K761" t="s">
        <v>209</v>
      </c>
      <c r="L761" t="s">
        <v>184</v>
      </c>
      <c r="M761" s="1" t="s">
        <v>210</v>
      </c>
      <c r="N761">
        <v>9700</v>
      </c>
      <c r="O761">
        <v>19400</v>
      </c>
      <c r="P761">
        <v>13300</v>
      </c>
      <c r="Q761">
        <v>23300</v>
      </c>
      <c r="R761">
        <v>34600</v>
      </c>
      <c r="S761">
        <v>46000</v>
      </c>
      <c r="T761">
        <v>50000</v>
      </c>
      <c r="U761">
        <v>0</v>
      </c>
      <c r="V761">
        <v>0</v>
      </c>
      <c r="W761">
        <v>0</v>
      </c>
      <c r="X761">
        <v>0</v>
      </c>
      <c r="Y761">
        <v>4.0262463009999996</v>
      </c>
      <c r="Z761">
        <v>-73.775205</v>
      </c>
      <c r="AA761" s="1" t="s">
        <v>19</v>
      </c>
      <c r="AB761">
        <v>3347278900</v>
      </c>
      <c r="AC761" t="str">
        <f>MID(TablaPivotFinal[[#This Row],[Fecha]],1,4)</f>
        <v>2016</v>
      </c>
      <c r="AD761" t="str">
        <f>MID(TablaPivotFinal[[#This Row],[Fecha]],5,3)</f>
        <v>Ene</v>
      </c>
      <c r="AE761" s="1">
        <v>3347278900</v>
      </c>
      <c r="AF761" s="1">
        <v>0</v>
      </c>
    </row>
    <row r="762" spans="1:32" x14ac:dyDescent="0.3">
      <c r="A762" s="1" t="s">
        <v>206</v>
      </c>
      <c r="B762" s="1" t="s">
        <v>207</v>
      </c>
      <c r="C762">
        <v>6509</v>
      </c>
      <c r="D762" s="1" t="s">
        <v>178</v>
      </c>
      <c r="E762">
        <v>50</v>
      </c>
      <c r="F762" s="1" t="s">
        <v>208</v>
      </c>
      <c r="G762" s="1" t="s">
        <v>180</v>
      </c>
      <c r="H762" s="1" t="s">
        <v>103</v>
      </c>
      <c r="I762" s="1" t="s">
        <v>181</v>
      </c>
      <c r="J762" s="1" t="s">
        <v>182</v>
      </c>
      <c r="K762" t="s">
        <v>209</v>
      </c>
      <c r="L762" t="s">
        <v>184</v>
      </c>
      <c r="M762" s="1" t="s">
        <v>210</v>
      </c>
      <c r="N762">
        <v>9700</v>
      </c>
      <c r="O762">
        <v>19400</v>
      </c>
      <c r="P762">
        <v>13300</v>
      </c>
      <c r="Q762">
        <v>23300</v>
      </c>
      <c r="R762">
        <v>34600</v>
      </c>
      <c r="S762">
        <v>46000</v>
      </c>
      <c r="T762">
        <v>50000</v>
      </c>
      <c r="U762">
        <v>0</v>
      </c>
      <c r="V762">
        <v>0</v>
      </c>
      <c r="W762">
        <v>0</v>
      </c>
      <c r="X762">
        <v>0</v>
      </c>
      <c r="Y762">
        <v>4.0262463009999996</v>
      </c>
      <c r="Z762">
        <v>-73.775205</v>
      </c>
      <c r="AA762" s="1" t="s">
        <v>21</v>
      </c>
      <c r="AB762">
        <v>2683015050</v>
      </c>
      <c r="AC762" t="str">
        <f>MID(TablaPivotFinal[[#This Row],[Fecha]],1,4)</f>
        <v>2016</v>
      </c>
      <c r="AD762" t="str">
        <f>MID(TablaPivotFinal[[#This Row],[Fecha]],5,3)</f>
        <v>Feb</v>
      </c>
      <c r="AE762" s="1">
        <v>2683015050</v>
      </c>
      <c r="AF762" s="1">
        <v>0</v>
      </c>
    </row>
    <row r="763" spans="1:32" x14ac:dyDescent="0.3">
      <c r="A763" s="1" t="s">
        <v>206</v>
      </c>
      <c r="B763" s="1" t="s">
        <v>207</v>
      </c>
      <c r="C763">
        <v>6509</v>
      </c>
      <c r="D763" s="1" t="s">
        <v>178</v>
      </c>
      <c r="E763">
        <v>50</v>
      </c>
      <c r="F763" s="1" t="s">
        <v>208</v>
      </c>
      <c r="G763" s="1" t="s">
        <v>180</v>
      </c>
      <c r="H763" s="1" t="s">
        <v>103</v>
      </c>
      <c r="I763" s="1" t="s">
        <v>181</v>
      </c>
      <c r="J763" s="1" t="s">
        <v>182</v>
      </c>
      <c r="K763" t="s">
        <v>209</v>
      </c>
      <c r="L763" t="s">
        <v>184</v>
      </c>
      <c r="M763" s="1" t="s">
        <v>210</v>
      </c>
      <c r="N763">
        <v>9700</v>
      </c>
      <c r="O763">
        <v>19400</v>
      </c>
      <c r="P763">
        <v>13300</v>
      </c>
      <c r="Q763">
        <v>23300</v>
      </c>
      <c r="R763">
        <v>34600</v>
      </c>
      <c r="S763">
        <v>46000</v>
      </c>
      <c r="T763">
        <v>50000</v>
      </c>
      <c r="U763">
        <v>0</v>
      </c>
      <c r="V763">
        <v>0</v>
      </c>
      <c r="W763">
        <v>0</v>
      </c>
      <c r="X763">
        <v>0</v>
      </c>
      <c r="Y763">
        <v>4.0262463009999996</v>
      </c>
      <c r="Z763">
        <v>-73.775205</v>
      </c>
      <c r="AA763" s="1" t="s">
        <v>23</v>
      </c>
      <c r="AB763">
        <v>2606323000</v>
      </c>
      <c r="AC763" t="str">
        <f>MID(TablaPivotFinal[[#This Row],[Fecha]],1,4)</f>
        <v>2016</v>
      </c>
      <c r="AD763" t="str">
        <f>MID(TablaPivotFinal[[#This Row],[Fecha]],5,3)</f>
        <v>Jul</v>
      </c>
      <c r="AE763" s="1">
        <v>2606323000</v>
      </c>
      <c r="AF763" s="1">
        <v>0</v>
      </c>
    </row>
    <row r="764" spans="1:32" x14ac:dyDescent="0.3">
      <c r="A764" s="1" t="s">
        <v>206</v>
      </c>
      <c r="B764" s="1" t="s">
        <v>207</v>
      </c>
      <c r="C764">
        <v>6509</v>
      </c>
      <c r="D764" s="1" t="s">
        <v>178</v>
      </c>
      <c r="E764">
        <v>50</v>
      </c>
      <c r="F764" s="1" t="s">
        <v>208</v>
      </c>
      <c r="G764" s="1" t="s">
        <v>180</v>
      </c>
      <c r="H764" s="1" t="s">
        <v>103</v>
      </c>
      <c r="I764" s="1" t="s">
        <v>181</v>
      </c>
      <c r="J764" s="1" t="s">
        <v>182</v>
      </c>
      <c r="K764" t="s">
        <v>209</v>
      </c>
      <c r="L764" t="s">
        <v>184</v>
      </c>
      <c r="M764" s="1" t="s">
        <v>210</v>
      </c>
      <c r="N764">
        <v>9700</v>
      </c>
      <c r="O764">
        <v>19400</v>
      </c>
      <c r="P764">
        <v>13300</v>
      </c>
      <c r="Q764">
        <v>23300</v>
      </c>
      <c r="R764">
        <v>34600</v>
      </c>
      <c r="S764">
        <v>46000</v>
      </c>
      <c r="T764">
        <v>50000</v>
      </c>
      <c r="U764">
        <v>0</v>
      </c>
      <c r="V764">
        <v>0</v>
      </c>
      <c r="W764">
        <v>0</v>
      </c>
      <c r="X764">
        <v>0</v>
      </c>
      <c r="Y764">
        <v>4.0262463009999996</v>
      </c>
      <c r="Z764">
        <v>-73.775205</v>
      </c>
      <c r="AA764" s="1" t="s">
        <v>25</v>
      </c>
      <c r="AB764">
        <v>2671632250</v>
      </c>
      <c r="AC764" t="str">
        <f>MID(TablaPivotFinal[[#This Row],[Fecha]],1,4)</f>
        <v>2016</v>
      </c>
      <c r="AD764" t="str">
        <f>MID(TablaPivotFinal[[#This Row],[Fecha]],5,3)</f>
        <v>Jun</v>
      </c>
      <c r="AE764" s="1">
        <v>2671632250</v>
      </c>
      <c r="AF764" s="1">
        <v>0</v>
      </c>
    </row>
    <row r="765" spans="1:32" x14ac:dyDescent="0.3">
      <c r="A765" s="1" t="s">
        <v>206</v>
      </c>
      <c r="B765" s="1" t="s">
        <v>207</v>
      </c>
      <c r="C765">
        <v>6509</v>
      </c>
      <c r="D765" s="1" t="s">
        <v>178</v>
      </c>
      <c r="E765">
        <v>50</v>
      </c>
      <c r="F765" s="1" t="s">
        <v>208</v>
      </c>
      <c r="G765" s="1" t="s">
        <v>180</v>
      </c>
      <c r="H765" s="1" t="s">
        <v>103</v>
      </c>
      <c r="I765" s="1" t="s">
        <v>181</v>
      </c>
      <c r="J765" s="1" t="s">
        <v>182</v>
      </c>
      <c r="K765" t="s">
        <v>209</v>
      </c>
      <c r="L765" t="s">
        <v>184</v>
      </c>
      <c r="M765" s="1" t="s">
        <v>210</v>
      </c>
      <c r="N765">
        <v>9700</v>
      </c>
      <c r="O765">
        <v>19400</v>
      </c>
      <c r="P765">
        <v>13300</v>
      </c>
      <c r="Q765">
        <v>23300</v>
      </c>
      <c r="R765">
        <v>34600</v>
      </c>
      <c r="S765">
        <v>46000</v>
      </c>
      <c r="T765">
        <v>50000</v>
      </c>
      <c r="U765">
        <v>0</v>
      </c>
      <c r="V765">
        <v>0</v>
      </c>
      <c r="W765">
        <v>0</v>
      </c>
      <c r="X765">
        <v>0</v>
      </c>
      <c r="Y765">
        <v>4.0262463009999996</v>
      </c>
      <c r="Z765">
        <v>-73.775205</v>
      </c>
      <c r="AA765" s="1" t="s">
        <v>27</v>
      </c>
      <c r="AB765">
        <v>2881383900</v>
      </c>
      <c r="AC765" t="str">
        <f>MID(TablaPivotFinal[[#This Row],[Fecha]],1,4)</f>
        <v>2016</v>
      </c>
      <c r="AD765" t="str">
        <f>MID(TablaPivotFinal[[#This Row],[Fecha]],5,3)</f>
        <v>Mar</v>
      </c>
      <c r="AE765" s="1">
        <v>2881383900</v>
      </c>
      <c r="AF765" s="1">
        <v>0</v>
      </c>
    </row>
    <row r="766" spans="1:32" x14ac:dyDescent="0.3">
      <c r="A766" s="1" t="s">
        <v>206</v>
      </c>
      <c r="B766" s="1" t="s">
        <v>207</v>
      </c>
      <c r="C766">
        <v>6509</v>
      </c>
      <c r="D766" s="1" t="s">
        <v>178</v>
      </c>
      <c r="E766">
        <v>50</v>
      </c>
      <c r="F766" s="1" t="s">
        <v>208</v>
      </c>
      <c r="G766" s="1" t="s">
        <v>180</v>
      </c>
      <c r="H766" s="1" t="s">
        <v>103</v>
      </c>
      <c r="I766" s="1" t="s">
        <v>181</v>
      </c>
      <c r="J766" s="1" t="s">
        <v>182</v>
      </c>
      <c r="K766" t="s">
        <v>209</v>
      </c>
      <c r="L766" t="s">
        <v>184</v>
      </c>
      <c r="M766" s="1" t="s">
        <v>210</v>
      </c>
      <c r="N766">
        <v>9700</v>
      </c>
      <c r="O766">
        <v>19400</v>
      </c>
      <c r="P766">
        <v>13300</v>
      </c>
      <c r="Q766">
        <v>23300</v>
      </c>
      <c r="R766">
        <v>34600</v>
      </c>
      <c r="S766">
        <v>46000</v>
      </c>
      <c r="T766">
        <v>50000</v>
      </c>
      <c r="U766">
        <v>0</v>
      </c>
      <c r="V766">
        <v>0</v>
      </c>
      <c r="W766">
        <v>0</v>
      </c>
      <c r="X766">
        <v>0</v>
      </c>
      <c r="Y766">
        <v>4.0262463009999996</v>
      </c>
      <c r="Z766">
        <v>-73.775205</v>
      </c>
      <c r="AA766" s="1" t="s">
        <v>29</v>
      </c>
      <c r="AB766">
        <v>2696249450</v>
      </c>
      <c r="AC766" t="str">
        <f>MID(TablaPivotFinal[[#This Row],[Fecha]],1,4)</f>
        <v>2016</v>
      </c>
      <c r="AD766" t="str">
        <f>MID(TablaPivotFinal[[#This Row],[Fecha]],5,3)</f>
        <v>May</v>
      </c>
      <c r="AE766" s="1">
        <v>2696249450</v>
      </c>
      <c r="AF766" s="1">
        <v>0</v>
      </c>
    </row>
    <row r="767" spans="1:32" x14ac:dyDescent="0.3">
      <c r="A767" s="1" t="s">
        <v>206</v>
      </c>
      <c r="B767" s="1" t="s">
        <v>207</v>
      </c>
      <c r="C767">
        <v>6509</v>
      </c>
      <c r="D767" s="1" t="s">
        <v>178</v>
      </c>
      <c r="E767">
        <v>50</v>
      </c>
      <c r="F767" s="1" t="s">
        <v>208</v>
      </c>
      <c r="G767" s="1" t="s">
        <v>180</v>
      </c>
      <c r="H767" s="1" t="s">
        <v>103</v>
      </c>
      <c r="I767" s="1" t="s">
        <v>181</v>
      </c>
      <c r="J767" s="1" t="s">
        <v>182</v>
      </c>
      <c r="K767" t="s">
        <v>209</v>
      </c>
      <c r="L767" t="s">
        <v>184</v>
      </c>
      <c r="M767" s="1" t="s">
        <v>210</v>
      </c>
      <c r="N767">
        <v>9700</v>
      </c>
      <c r="O767">
        <v>19400</v>
      </c>
      <c r="P767">
        <v>13300</v>
      </c>
      <c r="Q767">
        <v>23300</v>
      </c>
      <c r="R767">
        <v>34600</v>
      </c>
      <c r="S767">
        <v>46000</v>
      </c>
      <c r="T767">
        <v>50000</v>
      </c>
      <c r="U767">
        <v>0</v>
      </c>
      <c r="V767">
        <v>0</v>
      </c>
      <c r="W767">
        <v>0</v>
      </c>
      <c r="X767">
        <v>0</v>
      </c>
      <c r="Y767">
        <v>4.0262463009999996</v>
      </c>
      <c r="Z767">
        <v>-73.775205</v>
      </c>
      <c r="AA767" s="1" t="s">
        <v>31</v>
      </c>
      <c r="AB767">
        <v>2786812750</v>
      </c>
      <c r="AC767" t="str">
        <f>MID(TablaPivotFinal[[#This Row],[Fecha]],1,4)</f>
        <v>2016</v>
      </c>
      <c r="AD767" t="str">
        <f>MID(TablaPivotFinal[[#This Row],[Fecha]],5,3)</f>
        <v>Nov</v>
      </c>
      <c r="AE767" s="1">
        <v>2786812750</v>
      </c>
      <c r="AF767" s="1">
        <v>0</v>
      </c>
    </row>
    <row r="768" spans="1:32" x14ac:dyDescent="0.3">
      <c r="A768" s="1" t="s">
        <v>206</v>
      </c>
      <c r="B768" s="1" t="s">
        <v>207</v>
      </c>
      <c r="C768">
        <v>6509</v>
      </c>
      <c r="D768" s="1" t="s">
        <v>178</v>
      </c>
      <c r="E768">
        <v>50</v>
      </c>
      <c r="F768" s="1" t="s">
        <v>208</v>
      </c>
      <c r="G768" s="1" t="s">
        <v>180</v>
      </c>
      <c r="H768" s="1" t="s">
        <v>103</v>
      </c>
      <c r="I768" s="1" t="s">
        <v>181</v>
      </c>
      <c r="J768" s="1" t="s">
        <v>182</v>
      </c>
      <c r="K768" t="s">
        <v>209</v>
      </c>
      <c r="L768" t="s">
        <v>184</v>
      </c>
      <c r="M768" s="1" t="s">
        <v>210</v>
      </c>
      <c r="N768">
        <v>9700</v>
      </c>
      <c r="O768">
        <v>19400</v>
      </c>
      <c r="P768">
        <v>13300</v>
      </c>
      <c r="Q768">
        <v>23300</v>
      </c>
      <c r="R768">
        <v>34600</v>
      </c>
      <c r="S768">
        <v>46000</v>
      </c>
      <c r="T768">
        <v>50000</v>
      </c>
      <c r="U768">
        <v>0</v>
      </c>
      <c r="V768">
        <v>0</v>
      </c>
      <c r="W768">
        <v>0</v>
      </c>
      <c r="X768">
        <v>0</v>
      </c>
      <c r="Y768">
        <v>4.0262463009999996</v>
      </c>
      <c r="Z768">
        <v>-73.775205</v>
      </c>
      <c r="AA768" s="1" t="s">
        <v>33</v>
      </c>
      <c r="AB768">
        <v>2802626650</v>
      </c>
      <c r="AC768" t="str">
        <f>MID(TablaPivotFinal[[#This Row],[Fecha]],1,4)</f>
        <v>2016</v>
      </c>
      <c r="AD768" t="str">
        <f>MID(TablaPivotFinal[[#This Row],[Fecha]],5,3)</f>
        <v>Oct</v>
      </c>
      <c r="AE768" s="1">
        <v>2802626650</v>
      </c>
      <c r="AF768" s="1">
        <v>0</v>
      </c>
    </row>
    <row r="769" spans="1:32" x14ac:dyDescent="0.3">
      <c r="A769" s="1" t="s">
        <v>206</v>
      </c>
      <c r="B769" s="1" t="s">
        <v>207</v>
      </c>
      <c r="C769">
        <v>6509</v>
      </c>
      <c r="D769" s="1" t="s">
        <v>178</v>
      </c>
      <c r="E769">
        <v>50</v>
      </c>
      <c r="F769" s="1" t="s">
        <v>208</v>
      </c>
      <c r="G769" s="1" t="s">
        <v>180</v>
      </c>
      <c r="H769" s="1" t="s">
        <v>103</v>
      </c>
      <c r="I769" s="1" t="s">
        <v>181</v>
      </c>
      <c r="J769" s="1" t="s">
        <v>182</v>
      </c>
      <c r="K769" t="s">
        <v>209</v>
      </c>
      <c r="L769" t="s">
        <v>184</v>
      </c>
      <c r="M769" s="1" t="s">
        <v>210</v>
      </c>
      <c r="N769">
        <v>9700</v>
      </c>
      <c r="O769">
        <v>19400</v>
      </c>
      <c r="P769">
        <v>13300</v>
      </c>
      <c r="Q769">
        <v>23300</v>
      </c>
      <c r="R769">
        <v>34600</v>
      </c>
      <c r="S769">
        <v>46000</v>
      </c>
      <c r="T769">
        <v>50000</v>
      </c>
      <c r="U769">
        <v>0</v>
      </c>
      <c r="V769">
        <v>0</v>
      </c>
      <c r="W769">
        <v>0</v>
      </c>
      <c r="X769">
        <v>0</v>
      </c>
      <c r="Y769">
        <v>4.0262463009999996</v>
      </c>
      <c r="Z769">
        <v>-73.775205</v>
      </c>
      <c r="AA769" s="1" t="s">
        <v>35</v>
      </c>
      <c r="AB769">
        <v>2557918550</v>
      </c>
      <c r="AC769" t="str">
        <f>MID(TablaPivotFinal[[#This Row],[Fecha]],1,4)</f>
        <v>2016</v>
      </c>
      <c r="AD769" t="str">
        <f>MID(TablaPivotFinal[[#This Row],[Fecha]],5,3)</f>
        <v>Sep</v>
      </c>
      <c r="AE769" s="1">
        <v>2557918550</v>
      </c>
      <c r="AF769" s="1">
        <v>0</v>
      </c>
    </row>
    <row r="770" spans="1:32" x14ac:dyDescent="0.3">
      <c r="A770" s="1" t="s">
        <v>206</v>
      </c>
      <c r="B770" s="1" t="s">
        <v>207</v>
      </c>
      <c r="C770">
        <v>6509</v>
      </c>
      <c r="D770" s="1" t="s">
        <v>178</v>
      </c>
      <c r="E770">
        <v>50</v>
      </c>
      <c r="F770" s="1" t="s">
        <v>208</v>
      </c>
      <c r="G770" s="1" t="s">
        <v>180</v>
      </c>
      <c r="H770" s="1" t="s">
        <v>103</v>
      </c>
      <c r="I770" s="1" t="s">
        <v>181</v>
      </c>
      <c r="J770" s="1" t="s">
        <v>182</v>
      </c>
      <c r="K770" t="s">
        <v>209</v>
      </c>
      <c r="L770" t="s">
        <v>184</v>
      </c>
      <c r="M770" s="1" t="s">
        <v>210</v>
      </c>
      <c r="N770">
        <v>9700</v>
      </c>
      <c r="O770">
        <v>19400</v>
      </c>
      <c r="P770">
        <v>13300</v>
      </c>
      <c r="Q770">
        <v>23300</v>
      </c>
      <c r="R770">
        <v>34600</v>
      </c>
      <c r="S770">
        <v>46000</v>
      </c>
      <c r="T770">
        <v>50000</v>
      </c>
      <c r="U770">
        <v>0</v>
      </c>
      <c r="V770">
        <v>0</v>
      </c>
      <c r="W770">
        <v>0</v>
      </c>
      <c r="X770">
        <v>0</v>
      </c>
      <c r="Y770">
        <v>4.0262463009999996</v>
      </c>
      <c r="Z770">
        <v>-73.775205</v>
      </c>
      <c r="AA770" s="1" t="s">
        <v>37</v>
      </c>
      <c r="AB770">
        <v>2916701350</v>
      </c>
      <c r="AC770" t="str">
        <f>MID(TablaPivotFinal[[#This Row],[Fecha]],1,4)</f>
        <v>2017</v>
      </c>
      <c r="AD770" t="str">
        <f>MID(TablaPivotFinal[[#This Row],[Fecha]],5,3)</f>
        <v>Abr</v>
      </c>
      <c r="AE770" s="1">
        <v>2916701350</v>
      </c>
      <c r="AF770" s="1">
        <v>0</v>
      </c>
    </row>
    <row r="771" spans="1:32" x14ac:dyDescent="0.3">
      <c r="A771" s="1" t="s">
        <v>206</v>
      </c>
      <c r="B771" s="1" t="s">
        <v>207</v>
      </c>
      <c r="C771">
        <v>6509</v>
      </c>
      <c r="D771" s="1" t="s">
        <v>178</v>
      </c>
      <c r="E771">
        <v>50</v>
      </c>
      <c r="F771" s="1" t="s">
        <v>208</v>
      </c>
      <c r="G771" s="1" t="s">
        <v>180</v>
      </c>
      <c r="H771" s="1" t="s">
        <v>103</v>
      </c>
      <c r="I771" s="1" t="s">
        <v>181</v>
      </c>
      <c r="J771" s="1" t="s">
        <v>182</v>
      </c>
      <c r="K771" t="s">
        <v>209</v>
      </c>
      <c r="L771" t="s">
        <v>184</v>
      </c>
      <c r="M771" s="1" t="s">
        <v>210</v>
      </c>
      <c r="N771">
        <v>9700</v>
      </c>
      <c r="O771">
        <v>19400</v>
      </c>
      <c r="P771">
        <v>13300</v>
      </c>
      <c r="Q771">
        <v>23300</v>
      </c>
      <c r="R771">
        <v>34600</v>
      </c>
      <c r="S771">
        <v>46000</v>
      </c>
      <c r="T771">
        <v>50000</v>
      </c>
      <c r="U771">
        <v>0</v>
      </c>
      <c r="V771">
        <v>0</v>
      </c>
      <c r="W771">
        <v>0</v>
      </c>
      <c r="X771">
        <v>0</v>
      </c>
      <c r="Y771">
        <v>4.0262463009999996</v>
      </c>
      <c r="Z771">
        <v>-73.775205</v>
      </c>
      <c r="AA771" s="1" t="s">
        <v>39</v>
      </c>
      <c r="AB771">
        <v>2976982100</v>
      </c>
      <c r="AC771" t="str">
        <f>MID(TablaPivotFinal[[#This Row],[Fecha]],1,4)</f>
        <v>2017</v>
      </c>
      <c r="AD771" t="str">
        <f>MID(TablaPivotFinal[[#This Row],[Fecha]],5,3)</f>
        <v>Ago</v>
      </c>
      <c r="AE771" s="1">
        <v>2976982100</v>
      </c>
      <c r="AF771" s="1">
        <v>0</v>
      </c>
    </row>
    <row r="772" spans="1:32" x14ac:dyDescent="0.3">
      <c r="A772" s="1" t="s">
        <v>206</v>
      </c>
      <c r="B772" s="1" t="s">
        <v>207</v>
      </c>
      <c r="C772">
        <v>6509</v>
      </c>
      <c r="D772" s="1" t="s">
        <v>178</v>
      </c>
      <c r="E772">
        <v>50</v>
      </c>
      <c r="F772" s="1" t="s">
        <v>208</v>
      </c>
      <c r="G772" s="1" t="s">
        <v>180</v>
      </c>
      <c r="H772" s="1" t="s">
        <v>103</v>
      </c>
      <c r="I772" s="1" t="s">
        <v>181</v>
      </c>
      <c r="J772" s="1" t="s">
        <v>182</v>
      </c>
      <c r="K772" t="s">
        <v>209</v>
      </c>
      <c r="L772" t="s">
        <v>184</v>
      </c>
      <c r="M772" s="1" t="s">
        <v>210</v>
      </c>
      <c r="N772">
        <v>9700</v>
      </c>
      <c r="O772">
        <v>19400</v>
      </c>
      <c r="P772">
        <v>13300</v>
      </c>
      <c r="Q772">
        <v>23300</v>
      </c>
      <c r="R772">
        <v>34600</v>
      </c>
      <c r="S772">
        <v>46000</v>
      </c>
      <c r="T772">
        <v>50000</v>
      </c>
      <c r="U772">
        <v>0</v>
      </c>
      <c r="V772">
        <v>0</v>
      </c>
      <c r="W772">
        <v>0</v>
      </c>
      <c r="X772">
        <v>0</v>
      </c>
      <c r="Y772">
        <v>4.0262463009999996</v>
      </c>
      <c r="Z772">
        <v>-73.775205</v>
      </c>
      <c r="AA772" s="1" t="s">
        <v>41</v>
      </c>
      <c r="AB772">
        <v>3257351000</v>
      </c>
      <c r="AC772" t="str">
        <f>MID(TablaPivotFinal[[#This Row],[Fecha]],1,4)</f>
        <v>2017</v>
      </c>
      <c r="AD772" t="str">
        <f>MID(TablaPivotFinal[[#This Row],[Fecha]],5,3)</f>
        <v>Dic</v>
      </c>
      <c r="AE772" s="1">
        <v>3257351000</v>
      </c>
      <c r="AF772" s="1">
        <v>0</v>
      </c>
    </row>
    <row r="773" spans="1:32" x14ac:dyDescent="0.3">
      <c r="A773" s="1" t="s">
        <v>206</v>
      </c>
      <c r="B773" s="1" t="s">
        <v>207</v>
      </c>
      <c r="C773">
        <v>6509</v>
      </c>
      <c r="D773" s="1" t="s">
        <v>178</v>
      </c>
      <c r="E773">
        <v>50</v>
      </c>
      <c r="F773" s="1" t="s">
        <v>208</v>
      </c>
      <c r="G773" s="1" t="s">
        <v>180</v>
      </c>
      <c r="H773" s="1" t="s">
        <v>103</v>
      </c>
      <c r="I773" s="1" t="s">
        <v>181</v>
      </c>
      <c r="J773" s="1" t="s">
        <v>182</v>
      </c>
      <c r="K773" t="s">
        <v>209</v>
      </c>
      <c r="L773" t="s">
        <v>184</v>
      </c>
      <c r="M773" s="1" t="s">
        <v>210</v>
      </c>
      <c r="N773">
        <v>9700</v>
      </c>
      <c r="O773">
        <v>19400</v>
      </c>
      <c r="P773">
        <v>13300</v>
      </c>
      <c r="Q773">
        <v>23300</v>
      </c>
      <c r="R773">
        <v>34600</v>
      </c>
      <c r="S773">
        <v>46000</v>
      </c>
      <c r="T773">
        <v>50000</v>
      </c>
      <c r="U773">
        <v>0</v>
      </c>
      <c r="V773">
        <v>0</v>
      </c>
      <c r="W773">
        <v>0</v>
      </c>
      <c r="X773">
        <v>0</v>
      </c>
      <c r="Y773">
        <v>4.0262463009999996</v>
      </c>
      <c r="Z773">
        <v>-73.775205</v>
      </c>
      <c r="AA773" s="1" t="s">
        <v>43</v>
      </c>
      <c r="AB773">
        <v>3332072650</v>
      </c>
      <c r="AC773" t="str">
        <f>MID(TablaPivotFinal[[#This Row],[Fecha]],1,4)</f>
        <v>2017</v>
      </c>
      <c r="AD773" t="str">
        <f>MID(TablaPivotFinal[[#This Row],[Fecha]],5,3)</f>
        <v>Ene</v>
      </c>
      <c r="AE773" s="1">
        <v>3332072650</v>
      </c>
      <c r="AF773" s="1">
        <v>0</v>
      </c>
    </row>
    <row r="774" spans="1:32" x14ac:dyDescent="0.3">
      <c r="A774" s="1" t="s">
        <v>206</v>
      </c>
      <c r="B774" s="1" t="s">
        <v>207</v>
      </c>
      <c r="C774">
        <v>6509</v>
      </c>
      <c r="D774" s="1" t="s">
        <v>178</v>
      </c>
      <c r="E774">
        <v>50</v>
      </c>
      <c r="F774" s="1" t="s">
        <v>208</v>
      </c>
      <c r="G774" s="1" t="s">
        <v>180</v>
      </c>
      <c r="H774" s="1" t="s">
        <v>103</v>
      </c>
      <c r="I774" s="1" t="s">
        <v>181</v>
      </c>
      <c r="J774" s="1" t="s">
        <v>182</v>
      </c>
      <c r="K774" t="s">
        <v>209</v>
      </c>
      <c r="L774" t="s">
        <v>184</v>
      </c>
      <c r="M774" s="1" t="s">
        <v>210</v>
      </c>
      <c r="N774">
        <v>9700</v>
      </c>
      <c r="O774">
        <v>19400</v>
      </c>
      <c r="P774">
        <v>13300</v>
      </c>
      <c r="Q774">
        <v>23300</v>
      </c>
      <c r="R774">
        <v>34600</v>
      </c>
      <c r="S774">
        <v>46000</v>
      </c>
      <c r="T774">
        <v>50000</v>
      </c>
      <c r="U774">
        <v>0</v>
      </c>
      <c r="V774">
        <v>0</v>
      </c>
      <c r="W774">
        <v>0</v>
      </c>
      <c r="X774">
        <v>0</v>
      </c>
      <c r="Y774">
        <v>4.0262463009999996</v>
      </c>
      <c r="Z774">
        <v>-73.775205</v>
      </c>
      <c r="AA774" s="1" t="s">
        <v>45</v>
      </c>
      <c r="AB774">
        <v>2720063500</v>
      </c>
      <c r="AC774" t="str">
        <f>MID(TablaPivotFinal[[#This Row],[Fecha]],1,4)</f>
        <v>2017</v>
      </c>
      <c r="AD774" t="str">
        <f>MID(TablaPivotFinal[[#This Row],[Fecha]],5,3)</f>
        <v>Feb</v>
      </c>
      <c r="AE774" s="1">
        <v>2720063500</v>
      </c>
      <c r="AF774" s="1">
        <v>0</v>
      </c>
    </row>
    <row r="775" spans="1:32" x14ac:dyDescent="0.3">
      <c r="A775" s="1" t="s">
        <v>206</v>
      </c>
      <c r="B775" s="1" t="s">
        <v>207</v>
      </c>
      <c r="C775">
        <v>6509</v>
      </c>
      <c r="D775" s="1" t="s">
        <v>178</v>
      </c>
      <c r="E775">
        <v>50</v>
      </c>
      <c r="F775" s="1" t="s">
        <v>208</v>
      </c>
      <c r="G775" s="1" t="s">
        <v>180</v>
      </c>
      <c r="H775" s="1" t="s">
        <v>103</v>
      </c>
      <c r="I775" s="1" t="s">
        <v>181</v>
      </c>
      <c r="J775" s="1" t="s">
        <v>182</v>
      </c>
      <c r="K775" t="s">
        <v>209</v>
      </c>
      <c r="L775" t="s">
        <v>184</v>
      </c>
      <c r="M775" s="1" t="s">
        <v>210</v>
      </c>
      <c r="N775">
        <v>9700</v>
      </c>
      <c r="O775">
        <v>19400</v>
      </c>
      <c r="P775">
        <v>13300</v>
      </c>
      <c r="Q775">
        <v>23300</v>
      </c>
      <c r="R775">
        <v>34600</v>
      </c>
      <c r="S775">
        <v>46000</v>
      </c>
      <c r="T775">
        <v>50000</v>
      </c>
      <c r="U775">
        <v>0</v>
      </c>
      <c r="V775">
        <v>0</v>
      </c>
      <c r="W775">
        <v>0</v>
      </c>
      <c r="X775">
        <v>0</v>
      </c>
      <c r="Y775">
        <v>4.0262463009999996</v>
      </c>
      <c r="Z775">
        <v>-73.775205</v>
      </c>
      <c r="AA775" s="1" t="s">
        <v>47</v>
      </c>
      <c r="AB775">
        <v>2832452400</v>
      </c>
      <c r="AC775" t="str">
        <f>MID(TablaPivotFinal[[#This Row],[Fecha]],1,4)</f>
        <v>2017</v>
      </c>
      <c r="AD775" t="str">
        <f>MID(TablaPivotFinal[[#This Row],[Fecha]],5,3)</f>
        <v>Jul</v>
      </c>
      <c r="AE775" s="1">
        <v>2832452400</v>
      </c>
      <c r="AF775" s="1">
        <v>0</v>
      </c>
    </row>
    <row r="776" spans="1:32" x14ac:dyDescent="0.3">
      <c r="A776" s="1" t="s">
        <v>206</v>
      </c>
      <c r="B776" s="1" t="s">
        <v>207</v>
      </c>
      <c r="C776">
        <v>6509</v>
      </c>
      <c r="D776" s="1" t="s">
        <v>178</v>
      </c>
      <c r="E776">
        <v>50</v>
      </c>
      <c r="F776" s="1" t="s">
        <v>208</v>
      </c>
      <c r="G776" s="1" t="s">
        <v>180</v>
      </c>
      <c r="H776" s="1" t="s">
        <v>103</v>
      </c>
      <c r="I776" s="1" t="s">
        <v>181</v>
      </c>
      <c r="J776" s="1" t="s">
        <v>182</v>
      </c>
      <c r="K776" t="s">
        <v>209</v>
      </c>
      <c r="L776" t="s">
        <v>184</v>
      </c>
      <c r="M776" s="1" t="s">
        <v>210</v>
      </c>
      <c r="N776">
        <v>9700</v>
      </c>
      <c r="O776">
        <v>19400</v>
      </c>
      <c r="P776">
        <v>13300</v>
      </c>
      <c r="Q776">
        <v>23300</v>
      </c>
      <c r="R776">
        <v>34600</v>
      </c>
      <c r="S776">
        <v>46000</v>
      </c>
      <c r="T776">
        <v>50000</v>
      </c>
      <c r="U776">
        <v>0</v>
      </c>
      <c r="V776">
        <v>0</v>
      </c>
      <c r="W776">
        <v>0</v>
      </c>
      <c r="X776">
        <v>0</v>
      </c>
      <c r="Y776">
        <v>4.0262463009999996</v>
      </c>
      <c r="Z776">
        <v>-73.775205</v>
      </c>
      <c r="AA776" s="1" t="s">
        <v>49</v>
      </c>
      <c r="AB776">
        <v>2616521400</v>
      </c>
      <c r="AC776" t="str">
        <f>MID(TablaPivotFinal[[#This Row],[Fecha]],1,4)</f>
        <v>2017</v>
      </c>
      <c r="AD776" t="str">
        <f>MID(TablaPivotFinal[[#This Row],[Fecha]],5,3)</f>
        <v>Jun</v>
      </c>
      <c r="AE776" s="1">
        <v>2616521400</v>
      </c>
      <c r="AF776" s="1">
        <v>0</v>
      </c>
    </row>
    <row r="777" spans="1:32" x14ac:dyDescent="0.3">
      <c r="A777" s="1" t="s">
        <v>206</v>
      </c>
      <c r="B777" s="1" t="s">
        <v>207</v>
      </c>
      <c r="C777">
        <v>6509</v>
      </c>
      <c r="D777" s="1" t="s">
        <v>178</v>
      </c>
      <c r="E777">
        <v>50</v>
      </c>
      <c r="F777" s="1" t="s">
        <v>208</v>
      </c>
      <c r="G777" s="1" t="s">
        <v>180</v>
      </c>
      <c r="H777" s="1" t="s">
        <v>103</v>
      </c>
      <c r="I777" s="1" t="s">
        <v>181</v>
      </c>
      <c r="J777" s="1" t="s">
        <v>182</v>
      </c>
      <c r="K777" t="s">
        <v>209</v>
      </c>
      <c r="L777" t="s">
        <v>184</v>
      </c>
      <c r="M777" s="1" t="s">
        <v>210</v>
      </c>
      <c r="N777">
        <v>9700</v>
      </c>
      <c r="O777">
        <v>19400</v>
      </c>
      <c r="P777">
        <v>13300</v>
      </c>
      <c r="Q777">
        <v>23300</v>
      </c>
      <c r="R777">
        <v>34600</v>
      </c>
      <c r="S777">
        <v>46000</v>
      </c>
      <c r="T777">
        <v>50000</v>
      </c>
      <c r="U777">
        <v>0</v>
      </c>
      <c r="V777">
        <v>0</v>
      </c>
      <c r="W777">
        <v>0</v>
      </c>
      <c r="X777">
        <v>0</v>
      </c>
      <c r="Y777">
        <v>4.0262463009999996</v>
      </c>
      <c r="Z777">
        <v>-73.775205</v>
      </c>
      <c r="AA777" s="1" t="s">
        <v>51</v>
      </c>
      <c r="AB777">
        <v>2994432300</v>
      </c>
      <c r="AC777" t="str">
        <f>MID(TablaPivotFinal[[#This Row],[Fecha]],1,4)</f>
        <v>2017</v>
      </c>
      <c r="AD777" t="str">
        <f>MID(TablaPivotFinal[[#This Row],[Fecha]],5,3)</f>
        <v>Mar</v>
      </c>
      <c r="AE777" s="1">
        <v>2994432300</v>
      </c>
      <c r="AF777" s="1">
        <v>0</v>
      </c>
    </row>
    <row r="778" spans="1:32" x14ac:dyDescent="0.3">
      <c r="A778" s="1" t="s">
        <v>206</v>
      </c>
      <c r="B778" s="1" t="s">
        <v>207</v>
      </c>
      <c r="C778">
        <v>6509</v>
      </c>
      <c r="D778" s="1" t="s">
        <v>178</v>
      </c>
      <c r="E778">
        <v>50</v>
      </c>
      <c r="F778" s="1" t="s">
        <v>208</v>
      </c>
      <c r="G778" s="1" t="s">
        <v>180</v>
      </c>
      <c r="H778" s="1" t="s">
        <v>103</v>
      </c>
      <c r="I778" s="1" t="s">
        <v>181</v>
      </c>
      <c r="J778" s="1" t="s">
        <v>182</v>
      </c>
      <c r="K778" t="s">
        <v>209</v>
      </c>
      <c r="L778" t="s">
        <v>184</v>
      </c>
      <c r="M778" s="1" t="s">
        <v>210</v>
      </c>
      <c r="N778">
        <v>9700</v>
      </c>
      <c r="O778">
        <v>19400</v>
      </c>
      <c r="P778">
        <v>13300</v>
      </c>
      <c r="Q778">
        <v>23300</v>
      </c>
      <c r="R778">
        <v>34600</v>
      </c>
      <c r="S778">
        <v>46000</v>
      </c>
      <c r="T778">
        <v>50000</v>
      </c>
      <c r="U778">
        <v>0</v>
      </c>
      <c r="V778">
        <v>0</v>
      </c>
      <c r="W778">
        <v>0</v>
      </c>
      <c r="X778">
        <v>0</v>
      </c>
      <c r="Y778">
        <v>4.0262463009999996</v>
      </c>
      <c r="Z778">
        <v>-73.775205</v>
      </c>
      <c r="AA778" s="1" t="s">
        <v>53</v>
      </c>
      <c r="AB778">
        <v>2826455650</v>
      </c>
      <c r="AC778" t="str">
        <f>MID(TablaPivotFinal[[#This Row],[Fecha]],1,4)</f>
        <v>2017</v>
      </c>
      <c r="AD778" t="str">
        <f>MID(TablaPivotFinal[[#This Row],[Fecha]],5,3)</f>
        <v>May</v>
      </c>
      <c r="AE778" s="1">
        <v>2826455650</v>
      </c>
      <c r="AF778" s="1">
        <v>0</v>
      </c>
    </row>
    <row r="779" spans="1:32" x14ac:dyDescent="0.3">
      <c r="A779" s="1" t="s">
        <v>206</v>
      </c>
      <c r="B779" s="1" t="s">
        <v>207</v>
      </c>
      <c r="C779">
        <v>6509</v>
      </c>
      <c r="D779" s="1" t="s">
        <v>178</v>
      </c>
      <c r="E779">
        <v>50</v>
      </c>
      <c r="F779" s="1" t="s">
        <v>208</v>
      </c>
      <c r="G779" s="1" t="s">
        <v>180</v>
      </c>
      <c r="H779" s="1" t="s">
        <v>103</v>
      </c>
      <c r="I779" s="1" t="s">
        <v>181</v>
      </c>
      <c r="J779" s="1" t="s">
        <v>182</v>
      </c>
      <c r="K779" t="s">
        <v>209</v>
      </c>
      <c r="L779" t="s">
        <v>184</v>
      </c>
      <c r="M779" s="1" t="s">
        <v>210</v>
      </c>
      <c r="N779">
        <v>9700</v>
      </c>
      <c r="O779">
        <v>19400</v>
      </c>
      <c r="P779">
        <v>13300</v>
      </c>
      <c r="Q779">
        <v>23300</v>
      </c>
      <c r="R779">
        <v>34600</v>
      </c>
      <c r="S779">
        <v>46000</v>
      </c>
      <c r="T779">
        <v>50000</v>
      </c>
      <c r="U779">
        <v>0</v>
      </c>
      <c r="V779">
        <v>0</v>
      </c>
      <c r="W779">
        <v>0</v>
      </c>
      <c r="X779">
        <v>0</v>
      </c>
      <c r="Y779">
        <v>4.0262463009999996</v>
      </c>
      <c r="Z779">
        <v>-73.775205</v>
      </c>
      <c r="AA779" s="1" t="s">
        <v>55</v>
      </c>
      <c r="AB779">
        <v>2913321250</v>
      </c>
      <c r="AC779" t="str">
        <f>MID(TablaPivotFinal[[#This Row],[Fecha]],1,4)</f>
        <v>2017</v>
      </c>
      <c r="AD779" t="str">
        <f>MID(TablaPivotFinal[[#This Row],[Fecha]],5,3)</f>
        <v>Nov</v>
      </c>
      <c r="AE779" s="1">
        <v>2913321250</v>
      </c>
      <c r="AF779" s="1">
        <v>0</v>
      </c>
    </row>
    <row r="780" spans="1:32" x14ac:dyDescent="0.3">
      <c r="A780" s="1" t="s">
        <v>206</v>
      </c>
      <c r="B780" s="1" t="s">
        <v>207</v>
      </c>
      <c r="C780">
        <v>6509</v>
      </c>
      <c r="D780" s="1" t="s">
        <v>178</v>
      </c>
      <c r="E780">
        <v>50</v>
      </c>
      <c r="F780" s="1" t="s">
        <v>208</v>
      </c>
      <c r="G780" s="1" t="s">
        <v>180</v>
      </c>
      <c r="H780" s="1" t="s">
        <v>103</v>
      </c>
      <c r="I780" s="1" t="s">
        <v>181</v>
      </c>
      <c r="J780" s="1" t="s">
        <v>182</v>
      </c>
      <c r="K780" t="s">
        <v>209</v>
      </c>
      <c r="L780" t="s">
        <v>184</v>
      </c>
      <c r="M780" s="1" t="s">
        <v>210</v>
      </c>
      <c r="N780">
        <v>9700</v>
      </c>
      <c r="O780">
        <v>19400</v>
      </c>
      <c r="P780">
        <v>13300</v>
      </c>
      <c r="Q780">
        <v>23300</v>
      </c>
      <c r="R780">
        <v>34600</v>
      </c>
      <c r="S780">
        <v>46000</v>
      </c>
      <c r="T780">
        <v>50000</v>
      </c>
      <c r="U780">
        <v>0</v>
      </c>
      <c r="V780">
        <v>0</v>
      </c>
      <c r="W780">
        <v>0</v>
      </c>
      <c r="X780">
        <v>0</v>
      </c>
      <c r="Y780">
        <v>4.0262463009999996</v>
      </c>
      <c r="Z780">
        <v>-73.775205</v>
      </c>
      <c r="AA780" s="1" t="s">
        <v>57</v>
      </c>
      <c r="AB780">
        <v>2934272150</v>
      </c>
      <c r="AC780" t="str">
        <f>MID(TablaPivotFinal[[#This Row],[Fecha]],1,4)</f>
        <v>2017</v>
      </c>
      <c r="AD780" t="str">
        <f>MID(TablaPivotFinal[[#This Row],[Fecha]],5,3)</f>
        <v>Oct</v>
      </c>
      <c r="AE780" s="1">
        <v>2934272150</v>
      </c>
      <c r="AF780" s="1">
        <v>0</v>
      </c>
    </row>
    <row r="781" spans="1:32" x14ac:dyDescent="0.3">
      <c r="A781" s="1" t="s">
        <v>206</v>
      </c>
      <c r="B781" s="1" t="s">
        <v>207</v>
      </c>
      <c r="C781">
        <v>6509</v>
      </c>
      <c r="D781" s="1" t="s">
        <v>178</v>
      </c>
      <c r="E781">
        <v>50</v>
      </c>
      <c r="F781" s="1" t="s">
        <v>208</v>
      </c>
      <c r="G781" s="1" t="s">
        <v>180</v>
      </c>
      <c r="H781" s="1" t="s">
        <v>103</v>
      </c>
      <c r="I781" s="1" t="s">
        <v>181</v>
      </c>
      <c r="J781" s="1" t="s">
        <v>182</v>
      </c>
      <c r="K781" t="s">
        <v>209</v>
      </c>
      <c r="L781" t="s">
        <v>184</v>
      </c>
      <c r="M781" s="1" t="s">
        <v>210</v>
      </c>
      <c r="N781">
        <v>9700</v>
      </c>
      <c r="O781">
        <v>19400</v>
      </c>
      <c r="P781">
        <v>13300</v>
      </c>
      <c r="Q781">
        <v>23300</v>
      </c>
      <c r="R781">
        <v>34600</v>
      </c>
      <c r="S781">
        <v>46000</v>
      </c>
      <c r="T781">
        <v>50000</v>
      </c>
      <c r="U781">
        <v>0</v>
      </c>
      <c r="V781">
        <v>0</v>
      </c>
      <c r="W781">
        <v>0</v>
      </c>
      <c r="X781">
        <v>0</v>
      </c>
      <c r="Y781">
        <v>4.0262463009999996</v>
      </c>
      <c r="Z781">
        <v>-73.775205</v>
      </c>
      <c r="AA781" s="1" t="s">
        <v>59</v>
      </c>
      <c r="AB781">
        <v>2759051750</v>
      </c>
      <c r="AC781" t="str">
        <f>MID(TablaPivotFinal[[#This Row],[Fecha]],1,4)</f>
        <v>2017</v>
      </c>
      <c r="AD781" t="str">
        <f>MID(TablaPivotFinal[[#This Row],[Fecha]],5,3)</f>
        <v>Sep</v>
      </c>
      <c r="AE781" s="1">
        <v>2759051750</v>
      </c>
      <c r="AF781" s="1">
        <v>0</v>
      </c>
    </row>
    <row r="782" spans="1:32" x14ac:dyDescent="0.3">
      <c r="A782" s="1" t="s">
        <v>206</v>
      </c>
      <c r="B782" s="1" t="s">
        <v>207</v>
      </c>
      <c r="C782">
        <v>6509</v>
      </c>
      <c r="D782" s="1" t="s">
        <v>178</v>
      </c>
      <c r="E782">
        <v>50</v>
      </c>
      <c r="F782" s="1" t="s">
        <v>208</v>
      </c>
      <c r="G782" s="1" t="s">
        <v>180</v>
      </c>
      <c r="H782" s="1" t="s">
        <v>103</v>
      </c>
      <c r="I782" s="1" t="s">
        <v>181</v>
      </c>
      <c r="J782" s="1" t="s">
        <v>182</v>
      </c>
      <c r="K782" t="s">
        <v>209</v>
      </c>
      <c r="L782" t="s">
        <v>184</v>
      </c>
      <c r="M782" s="1" t="s">
        <v>210</v>
      </c>
      <c r="N782">
        <v>9700</v>
      </c>
      <c r="O782">
        <v>19400</v>
      </c>
      <c r="P782">
        <v>13300</v>
      </c>
      <c r="Q782">
        <v>23300</v>
      </c>
      <c r="R782">
        <v>34600</v>
      </c>
      <c r="S782">
        <v>46000</v>
      </c>
      <c r="T782">
        <v>50000</v>
      </c>
      <c r="U782">
        <v>0</v>
      </c>
      <c r="V782">
        <v>0</v>
      </c>
      <c r="W782">
        <v>0</v>
      </c>
      <c r="X782">
        <v>0</v>
      </c>
      <c r="Y782">
        <v>4.0262463009999996</v>
      </c>
      <c r="Z782">
        <v>-73.775205</v>
      </c>
      <c r="AA782" s="1" t="s">
        <v>61</v>
      </c>
      <c r="AB782">
        <v>2762345050</v>
      </c>
      <c r="AC782" t="str">
        <f>MID(TablaPivotFinal[[#This Row],[Fecha]],1,4)</f>
        <v>2018</v>
      </c>
      <c r="AD782" t="str">
        <f>MID(TablaPivotFinal[[#This Row],[Fecha]],5,3)</f>
        <v>Abr</v>
      </c>
      <c r="AE782" s="1">
        <v>2762345050</v>
      </c>
      <c r="AF782" s="1">
        <v>0</v>
      </c>
    </row>
    <row r="783" spans="1:32" x14ac:dyDescent="0.3">
      <c r="A783" s="1" t="s">
        <v>206</v>
      </c>
      <c r="B783" s="1" t="s">
        <v>207</v>
      </c>
      <c r="C783">
        <v>6509</v>
      </c>
      <c r="D783" s="1" t="s">
        <v>178</v>
      </c>
      <c r="E783">
        <v>50</v>
      </c>
      <c r="F783" s="1" t="s">
        <v>208</v>
      </c>
      <c r="G783" s="1" t="s">
        <v>180</v>
      </c>
      <c r="H783" s="1" t="s">
        <v>103</v>
      </c>
      <c r="I783" s="1" t="s">
        <v>181</v>
      </c>
      <c r="J783" s="1" t="s">
        <v>182</v>
      </c>
      <c r="K783" t="s">
        <v>209</v>
      </c>
      <c r="L783" t="s">
        <v>184</v>
      </c>
      <c r="M783" s="1" t="s">
        <v>210</v>
      </c>
      <c r="N783">
        <v>9700</v>
      </c>
      <c r="O783">
        <v>19400</v>
      </c>
      <c r="P783">
        <v>13300</v>
      </c>
      <c r="Q783">
        <v>23300</v>
      </c>
      <c r="R783">
        <v>34600</v>
      </c>
      <c r="S783">
        <v>46000</v>
      </c>
      <c r="T783">
        <v>50000</v>
      </c>
      <c r="U783">
        <v>0</v>
      </c>
      <c r="V783">
        <v>0</v>
      </c>
      <c r="W783">
        <v>0</v>
      </c>
      <c r="X783">
        <v>0</v>
      </c>
      <c r="Y783">
        <v>4.0262463009999996</v>
      </c>
      <c r="Z783">
        <v>-73.775205</v>
      </c>
      <c r="AA783" s="1" t="s">
        <v>63</v>
      </c>
      <c r="AB783">
        <v>2870923850</v>
      </c>
      <c r="AC783" t="str">
        <f>MID(TablaPivotFinal[[#This Row],[Fecha]],1,4)</f>
        <v>2018</v>
      </c>
      <c r="AD783" t="str">
        <f>MID(TablaPivotFinal[[#This Row],[Fecha]],5,3)</f>
        <v>Ago</v>
      </c>
      <c r="AE783" s="1">
        <v>2870923850</v>
      </c>
      <c r="AF783" s="1">
        <v>0</v>
      </c>
    </row>
    <row r="784" spans="1:32" x14ac:dyDescent="0.3">
      <c r="A784" s="1" t="s">
        <v>206</v>
      </c>
      <c r="B784" s="1" t="s">
        <v>207</v>
      </c>
      <c r="C784">
        <v>6509</v>
      </c>
      <c r="D784" s="1" t="s">
        <v>178</v>
      </c>
      <c r="E784">
        <v>50</v>
      </c>
      <c r="F784" s="1" t="s">
        <v>208</v>
      </c>
      <c r="G784" s="1" t="s">
        <v>180</v>
      </c>
      <c r="H784" s="1" t="s">
        <v>103</v>
      </c>
      <c r="I784" s="1" t="s">
        <v>181</v>
      </c>
      <c r="J784" s="1" t="s">
        <v>182</v>
      </c>
      <c r="K784" t="s">
        <v>209</v>
      </c>
      <c r="L784" t="s">
        <v>184</v>
      </c>
      <c r="M784" s="1" t="s">
        <v>210</v>
      </c>
      <c r="N784">
        <v>9700</v>
      </c>
      <c r="O784">
        <v>19400</v>
      </c>
      <c r="P784">
        <v>13300</v>
      </c>
      <c r="Q784">
        <v>23300</v>
      </c>
      <c r="R784">
        <v>34600</v>
      </c>
      <c r="S784">
        <v>46000</v>
      </c>
      <c r="T784">
        <v>50000</v>
      </c>
      <c r="U784">
        <v>0</v>
      </c>
      <c r="V784">
        <v>0</v>
      </c>
      <c r="W784">
        <v>0</v>
      </c>
      <c r="X784">
        <v>0</v>
      </c>
      <c r="Y784">
        <v>4.0262463009999996</v>
      </c>
      <c r="Z784">
        <v>-73.775205</v>
      </c>
      <c r="AA784" s="1" t="s">
        <v>65</v>
      </c>
      <c r="AB784">
        <v>3570245400</v>
      </c>
      <c r="AC784" t="str">
        <f>MID(TablaPivotFinal[[#This Row],[Fecha]],1,4)</f>
        <v>2018</v>
      </c>
      <c r="AD784" t="str">
        <f>MID(TablaPivotFinal[[#This Row],[Fecha]],5,3)</f>
        <v>Dic</v>
      </c>
      <c r="AE784" s="1">
        <v>3570245400</v>
      </c>
      <c r="AF784" s="1">
        <v>0</v>
      </c>
    </row>
    <row r="785" spans="1:32" x14ac:dyDescent="0.3">
      <c r="A785" s="1" t="s">
        <v>206</v>
      </c>
      <c r="B785" s="1" t="s">
        <v>207</v>
      </c>
      <c r="C785">
        <v>6509</v>
      </c>
      <c r="D785" s="1" t="s">
        <v>178</v>
      </c>
      <c r="E785">
        <v>50</v>
      </c>
      <c r="F785" s="1" t="s">
        <v>208</v>
      </c>
      <c r="G785" s="1" t="s">
        <v>180</v>
      </c>
      <c r="H785" s="1" t="s">
        <v>103</v>
      </c>
      <c r="I785" s="1" t="s">
        <v>181</v>
      </c>
      <c r="J785" s="1" t="s">
        <v>182</v>
      </c>
      <c r="K785" t="s">
        <v>209</v>
      </c>
      <c r="L785" t="s">
        <v>184</v>
      </c>
      <c r="M785" s="1" t="s">
        <v>210</v>
      </c>
      <c r="N785">
        <v>9700</v>
      </c>
      <c r="O785">
        <v>19400</v>
      </c>
      <c r="P785">
        <v>13300</v>
      </c>
      <c r="Q785">
        <v>23300</v>
      </c>
      <c r="R785">
        <v>34600</v>
      </c>
      <c r="S785">
        <v>46000</v>
      </c>
      <c r="T785">
        <v>50000</v>
      </c>
      <c r="U785">
        <v>0</v>
      </c>
      <c r="V785">
        <v>0</v>
      </c>
      <c r="W785">
        <v>0</v>
      </c>
      <c r="X785">
        <v>0</v>
      </c>
      <c r="Y785">
        <v>4.0262463009999996</v>
      </c>
      <c r="Z785">
        <v>-73.775205</v>
      </c>
      <c r="AA785" s="1" t="s">
        <v>67</v>
      </c>
      <c r="AB785">
        <v>3319209450</v>
      </c>
      <c r="AC785" t="str">
        <f>MID(TablaPivotFinal[[#This Row],[Fecha]],1,4)</f>
        <v>2018</v>
      </c>
      <c r="AD785" t="str">
        <f>MID(TablaPivotFinal[[#This Row],[Fecha]],5,3)</f>
        <v>Ene</v>
      </c>
      <c r="AE785" s="1">
        <v>3319209450</v>
      </c>
      <c r="AF785" s="1">
        <v>0</v>
      </c>
    </row>
    <row r="786" spans="1:32" x14ac:dyDescent="0.3">
      <c r="A786" s="1" t="s">
        <v>206</v>
      </c>
      <c r="B786" s="1" t="s">
        <v>207</v>
      </c>
      <c r="C786">
        <v>6509</v>
      </c>
      <c r="D786" s="1" t="s">
        <v>178</v>
      </c>
      <c r="E786">
        <v>50</v>
      </c>
      <c r="F786" s="1" t="s">
        <v>208</v>
      </c>
      <c r="G786" s="1" t="s">
        <v>180</v>
      </c>
      <c r="H786" s="1" t="s">
        <v>103</v>
      </c>
      <c r="I786" s="1" t="s">
        <v>181</v>
      </c>
      <c r="J786" s="1" t="s">
        <v>182</v>
      </c>
      <c r="K786" t="s">
        <v>209</v>
      </c>
      <c r="L786" t="s">
        <v>184</v>
      </c>
      <c r="M786" s="1" t="s">
        <v>210</v>
      </c>
      <c r="N786">
        <v>9700</v>
      </c>
      <c r="O786">
        <v>19400</v>
      </c>
      <c r="P786">
        <v>13300</v>
      </c>
      <c r="Q786">
        <v>23300</v>
      </c>
      <c r="R786">
        <v>34600</v>
      </c>
      <c r="S786">
        <v>46000</v>
      </c>
      <c r="T786">
        <v>50000</v>
      </c>
      <c r="U786">
        <v>0</v>
      </c>
      <c r="V786">
        <v>0</v>
      </c>
      <c r="W786">
        <v>0</v>
      </c>
      <c r="X786">
        <v>0</v>
      </c>
      <c r="Y786">
        <v>4.0262463009999996</v>
      </c>
      <c r="Z786">
        <v>-73.775205</v>
      </c>
      <c r="AA786" s="1" t="s">
        <v>69</v>
      </c>
      <c r="AB786">
        <v>2419350100</v>
      </c>
      <c r="AC786" t="str">
        <f>MID(TablaPivotFinal[[#This Row],[Fecha]],1,4)</f>
        <v>2018</v>
      </c>
      <c r="AD786" t="str">
        <f>MID(TablaPivotFinal[[#This Row],[Fecha]],5,3)</f>
        <v>Feb</v>
      </c>
      <c r="AE786" s="1">
        <v>2419350100</v>
      </c>
      <c r="AF786" s="1">
        <v>0</v>
      </c>
    </row>
    <row r="787" spans="1:32" x14ac:dyDescent="0.3">
      <c r="A787" s="1" t="s">
        <v>206</v>
      </c>
      <c r="B787" s="1" t="s">
        <v>207</v>
      </c>
      <c r="C787">
        <v>6509</v>
      </c>
      <c r="D787" s="1" t="s">
        <v>178</v>
      </c>
      <c r="E787">
        <v>50</v>
      </c>
      <c r="F787" s="1" t="s">
        <v>208</v>
      </c>
      <c r="G787" s="1" t="s">
        <v>180</v>
      </c>
      <c r="H787" s="1" t="s">
        <v>103</v>
      </c>
      <c r="I787" s="1" t="s">
        <v>181</v>
      </c>
      <c r="J787" s="1" t="s">
        <v>182</v>
      </c>
      <c r="K787" t="s">
        <v>209</v>
      </c>
      <c r="L787" t="s">
        <v>184</v>
      </c>
      <c r="M787" s="1" t="s">
        <v>210</v>
      </c>
      <c r="N787">
        <v>9700</v>
      </c>
      <c r="O787">
        <v>19400</v>
      </c>
      <c r="P787">
        <v>13300</v>
      </c>
      <c r="Q787">
        <v>23300</v>
      </c>
      <c r="R787">
        <v>34600</v>
      </c>
      <c r="S787">
        <v>46000</v>
      </c>
      <c r="T787">
        <v>50000</v>
      </c>
      <c r="U787">
        <v>0</v>
      </c>
      <c r="V787">
        <v>0</v>
      </c>
      <c r="W787">
        <v>0</v>
      </c>
      <c r="X787">
        <v>0</v>
      </c>
      <c r="Y787">
        <v>4.0262463009999996</v>
      </c>
      <c r="Z787">
        <v>-73.775205</v>
      </c>
      <c r="AA787" s="1" t="s">
        <v>71</v>
      </c>
      <c r="AB787">
        <v>3033999550</v>
      </c>
      <c r="AC787" t="str">
        <f>MID(TablaPivotFinal[[#This Row],[Fecha]],1,4)</f>
        <v>2018</v>
      </c>
      <c r="AD787" t="str">
        <f>MID(TablaPivotFinal[[#This Row],[Fecha]],5,3)</f>
        <v>Jul</v>
      </c>
      <c r="AE787" s="1">
        <v>3033999550</v>
      </c>
      <c r="AF787" s="1">
        <v>0</v>
      </c>
    </row>
    <row r="788" spans="1:32" x14ac:dyDescent="0.3">
      <c r="A788" s="1" t="s">
        <v>206</v>
      </c>
      <c r="B788" s="1" t="s">
        <v>207</v>
      </c>
      <c r="C788">
        <v>6509</v>
      </c>
      <c r="D788" s="1" t="s">
        <v>178</v>
      </c>
      <c r="E788">
        <v>50</v>
      </c>
      <c r="F788" s="1" t="s">
        <v>208</v>
      </c>
      <c r="G788" s="1" t="s">
        <v>180</v>
      </c>
      <c r="H788" s="1" t="s">
        <v>103</v>
      </c>
      <c r="I788" s="1" t="s">
        <v>181</v>
      </c>
      <c r="J788" s="1" t="s">
        <v>182</v>
      </c>
      <c r="K788" t="s">
        <v>209</v>
      </c>
      <c r="L788" t="s">
        <v>184</v>
      </c>
      <c r="M788" s="1" t="s">
        <v>210</v>
      </c>
      <c r="N788">
        <v>9700</v>
      </c>
      <c r="O788">
        <v>19400</v>
      </c>
      <c r="P788">
        <v>13300</v>
      </c>
      <c r="Q788">
        <v>23300</v>
      </c>
      <c r="R788">
        <v>34600</v>
      </c>
      <c r="S788">
        <v>46000</v>
      </c>
      <c r="T788">
        <v>50000</v>
      </c>
      <c r="U788">
        <v>0</v>
      </c>
      <c r="V788">
        <v>0</v>
      </c>
      <c r="W788">
        <v>0</v>
      </c>
      <c r="X788">
        <v>0</v>
      </c>
      <c r="Y788">
        <v>4.0262463009999996</v>
      </c>
      <c r="Z788">
        <v>-73.775205</v>
      </c>
      <c r="AA788" s="1" t="s">
        <v>73</v>
      </c>
      <c r="AB788">
        <v>2829360200</v>
      </c>
      <c r="AC788" t="str">
        <f>MID(TablaPivotFinal[[#This Row],[Fecha]],1,4)</f>
        <v>2018</v>
      </c>
      <c r="AD788" t="str">
        <f>MID(TablaPivotFinal[[#This Row],[Fecha]],5,3)</f>
        <v>Jun</v>
      </c>
      <c r="AE788" s="1">
        <v>2829360200</v>
      </c>
      <c r="AF788" s="1">
        <v>0</v>
      </c>
    </row>
    <row r="789" spans="1:32" x14ac:dyDescent="0.3">
      <c r="A789" s="1" t="s">
        <v>206</v>
      </c>
      <c r="B789" s="1" t="s">
        <v>207</v>
      </c>
      <c r="C789">
        <v>6509</v>
      </c>
      <c r="D789" s="1" t="s">
        <v>178</v>
      </c>
      <c r="E789">
        <v>50</v>
      </c>
      <c r="F789" s="1" t="s">
        <v>208</v>
      </c>
      <c r="G789" s="1" t="s">
        <v>180</v>
      </c>
      <c r="H789" s="1" t="s">
        <v>103</v>
      </c>
      <c r="I789" s="1" t="s">
        <v>181</v>
      </c>
      <c r="J789" s="1" t="s">
        <v>182</v>
      </c>
      <c r="K789" t="s">
        <v>209</v>
      </c>
      <c r="L789" t="s">
        <v>184</v>
      </c>
      <c r="M789" s="1" t="s">
        <v>210</v>
      </c>
      <c r="N789">
        <v>9700</v>
      </c>
      <c r="O789">
        <v>19400</v>
      </c>
      <c r="P789">
        <v>13300</v>
      </c>
      <c r="Q789">
        <v>23300</v>
      </c>
      <c r="R789">
        <v>34600</v>
      </c>
      <c r="S789">
        <v>46000</v>
      </c>
      <c r="T789">
        <v>50000</v>
      </c>
      <c r="U789">
        <v>0</v>
      </c>
      <c r="V789">
        <v>0</v>
      </c>
      <c r="W789">
        <v>0</v>
      </c>
      <c r="X789">
        <v>0</v>
      </c>
      <c r="Y789">
        <v>4.0262463009999996</v>
      </c>
      <c r="Z789">
        <v>-73.775205</v>
      </c>
      <c r="AA789" s="1" t="s">
        <v>75</v>
      </c>
      <c r="AB789">
        <v>2937588800</v>
      </c>
      <c r="AC789" t="str">
        <f>MID(TablaPivotFinal[[#This Row],[Fecha]],1,4)</f>
        <v>2018</v>
      </c>
      <c r="AD789" t="str">
        <f>MID(TablaPivotFinal[[#This Row],[Fecha]],5,3)</f>
        <v>Mar</v>
      </c>
      <c r="AE789" s="1">
        <v>2937588800</v>
      </c>
      <c r="AF789" s="1">
        <v>0</v>
      </c>
    </row>
    <row r="790" spans="1:32" x14ac:dyDescent="0.3">
      <c r="A790" s="1" t="s">
        <v>206</v>
      </c>
      <c r="B790" s="1" t="s">
        <v>207</v>
      </c>
      <c r="C790">
        <v>6509</v>
      </c>
      <c r="D790" s="1" t="s">
        <v>178</v>
      </c>
      <c r="E790">
        <v>50</v>
      </c>
      <c r="F790" s="1" t="s">
        <v>208</v>
      </c>
      <c r="G790" s="1" t="s">
        <v>180</v>
      </c>
      <c r="H790" s="1" t="s">
        <v>103</v>
      </c>
      <c r="I790" s="1" t="s">
        <v>181</v>
      </c>
      <c r="J790" s="1" t="s">
        <v>182</v>
      </c>
      <c r="K790" t="s">
        <v>209</v>
      </c>
      <c r="L790" t="s">
        <v>184</v>
      </c>
      <c r="M790" s="1" t="s">
        <v>210</v>
      </c>
      <c r="N790">
        <v>9700</v>
      </c>
      <c r="O790">
        <v>19400</v>
      </c>
      <c r="P790">
        <v>13300</v>
      </c>
      <c r="Q790">
        <v>23300</v>
      </c>
      <c r="R790">
        <v>34600</v>
      </c>
      <c r="S790">
        <v>46000</v>
      </c>
      <c r="T790">
        <v>50000</v>
      </c>
      <c r="U790">
        <v>0</v>
      </c>
      <c r="V790">
        <v>0</v>
      </c>
      <c r="W790">
        <v>0</v>
      </c>
      <c r="X790">
        <v>0</v>
      </c>
      <c r="Y790">
        <v>4.0262463009999996</v>
      </c>
      <c r="Z790">
        <v>-73.775205</v>
      </c>
      <c r="AA790" s="1" t="s">
        <v>77</v>
      </c>
      <c r="AB790">
        <v>2823569500</v>
      </c>
      <c r="AC790" t="str">
        <f>MID(TablaPivotFinal[[#This Row],[Fecha]],1,4)</f>
        <v>2018</v>
      </c>
      <c r="AD790" t="str">
        <f>MID(TablaPivotFinal[[#This Row],[Fecha]],5,3)</f>
        <v>May</v>
      </c>
      <c r="AE790" s="1">
        <v>2823569500</v>
      </c>
      <c r="AF790" s="1">
        <v>0</v>
      </c>
    </row>
    <row r="791" spans="1:32" x14ac:dyDescent="0.3">
      <c r="A791" s="1" t="s">
        <v>206</v>
      </c>
      <c r="B791" s="1" t="s">
        <v>207</v>
      </c>
      <c r="C791">
        <v>6509</v>
      </c>
      <c r="D791" s="1" t="s">
        <v>178</v>
      </c>
      <c r="E791">
        <v>50</v>
      </c>
      <c r="F791" s="1" t="s">
        <v>208</v>
      </c>
      <c r="G791" s="1" t="s">
        <v>180</v>
      </c>
      <c r="H791" s="1" t="s">
        <v>103</v>
      </c>
      <c r="I791" s="1" t="s">
        <v>181</v>
      </c>
      <c r="J791" s="1" t="s">
        <v>182</v>
      </c>
      <c r="K791" t="s">
        <v>209</v>
      </c>
      <c r="L791" t="s">
        <v>184</v>
      </c>
      <c r="M791" s="1" t="s">
        <v>210</v>
      </c>
      <c r="N791">
        <v>9700</v>
      </c>
      <c r="O791">
        <v>19400</v>
      </c>
      <c r="P791">
        <v>13300</v>
      </c>
      <c r="Q791">
        <v>23300</v>
      </c>
      <c r="R791">
        <v>34600</v>
      </c>
      <c r="S791">
        <v>46000</v>
      </c>
      <c r="T791">
        <v>50000</v>
      </c>
      <c r="U791">
        <v>0</v>
      </c>
      <c r="V791">
        <v>0</v>
      </c>
      <c r="W791">
        <v>0</v>
      </c>
      <c r="X791">
        <v>0</v>
      </c>
      <c r="Y791">
        <v>4.0262463009999996</v>
      </c>
      <c r="Z791">
        <v>-73.775205</v>
      </c>
      <c r="AA791" s="1" t="s">
        <v>79</v>
      </c>
      <c r="AB791">
        <v>3190446000</v>
      </c>
      <c r="AC791" t="str">
        <f>MID(TablaPivotFinal[[#This Row],[Fecha]],1,4)</f>
        <v>2018</v>
      </c>
      <c r="AD791" t="str">
        <f>MID(TablaPivotFinal[[#This Row],[Fecha]],5,3)</f>
        <v>Nov</v>
      </c>
      <c r="AE791" s="1">
        <v>3190446000</v>
      </c>
      <c r="AF791" s="1">
        <v>0</v>
      </c>
    </row>
    <row r="792" spans="1:32" x14ac:dyDescent="0.3">
      <c r="A792" s="1" t="s">
        <v>206</v>
      </c>
      <c r="B792" s="1" t="s">
        <v>207</v>
      </c>
      <c r="C792">
        <v>6509</v>
      </c>
      <c r="D792" s="1" t="s">
        <v>178</v>
      </c>
      <c r="E792">
        <v>50</v>
      </c>
      <c r="F792" s="1" t="s">
        <v>208</v>
      </c>
      <c r="G792" s="1" t="s">
        <v>180</v>
      </c>
      <c r="H792" s="1" t="s">
        <v>103</v>
      </c>
      <c r="I792" s="1" t="s">
        <v>181</v>
      </c>
      <c r="J792" s="1" t="s">
        <v>182</v>
      </c>
      <c r="K792" t="s">
        <v>209</v>
      </c>
      <c r="L792" t="s">
        <v>184</v>
      </c>
      <c r="M792" s="1" t="s">
        <v>210</v>
      </c>
      <c r="N792">
        <v>9700</v>
      </c>
      <c r="O792">
        <v>19400</v>
      </c>
      <c r="P792">
        <v>13300</v>
      </c>
      <c r="Q792">
        <v>23300</v>
      </c>
      <c r="R792">
        <v>34600</v>
      </c>
      <c r="S792">
        <v>46000</v>
      </c>
      <c r="T792">
        <v>50000</v>
      </c>
      <c r="U792">
        <v>0</v>
      </c>
      <c r="V792">
        <v>0</v>
      </c>
      <c r="W792">
        <v>0</v>
      </c>
      <c r="X792">
        <v>0</v>
      </c>
      <c r="Y792">
        <v>4.0262463009999996</v>
      </c>
      <c r="Z792">
        <v>-73.775205</v>
      </c>
      <c r="AA792" s="1" t="s">
        <v>81</v>
      </c>
      <c r="AB792">
        <v>3221020600</v>
      </c>
      <c r="AC792" t="str">
        <f>MID(TablaPivotFinal[[#This Row],[Fecha]],1,4)</f>
        <v>2018</v>
      </c>
      <c r="AD792" t="str">
        <f>MID(TablaPivotFinal[[#This Row],[Fecha]],5,3)</f>
        <v>Oct</v>
      </c>
      <c r="AE792" s="1">
        <v>3221020600</v>
      </c>
      <c r="AF792" s="1">
        <v>0</v>
      </c>
    </row>
    <row r="793" spans="1:32" x14ac:dyDescent="0.3">
      <c r="A793" s="1" t="s">
        <v>206</v>
      </c>
      <c r="B793" s="1" t="s">
        <v>207</v>
      </c>
      <c r="C793">
        <v>6509</v>
      </c>
      <c r="D793" s="1" t="s">
        <v>178</v>
      </c>
      <c r="E793">
        <v>50</v>
      </c>
      <c r="F793" s="1" t="s">
        <v>208</v>
      </c>
      <c r="G793" s="1" t="s">
        <v>180</v>
      </c>
      <c r="H793" s="1" t="s">
        <v>103</v>
      </c>
      <c r="I793" s="1" t="s">
        <v>181</v>
      </c>
      <c r="J793" s="1" t="s">
        <v>182</v>
      </c>
      <c r="K793" t="s">
        <v>209</v>
      </c>
      <c r="L793" t="s">
        <v>184</v>
      </c>
      <c r="M793" s="1" t="s">
        <v>210</v>
      </c>
      <c r="N793">
        <v>9700</v>
      </c>
      <c r="O793">
        <v>19400</v>
      </c>
      <c r="P793">
        <v>13300</v>
      </c>
      <c r="Q793">
        <v>23300</v>
      </c>
      <c r="R793">
        <v>34600</v>
      </c>
      <c r="S793">
        <v>46000</v>
      </c>
      <c r="T793">
        <v>50000</v>
      </c>
      <c r="U793">
        <v>0</v>
      </c>
      <c r="V793">
        <v>0</v>
      </c>
      <c r="W793">
        <v>0</v>
      </c>
      <c r="X793">
        <v>0</v>
      </c>
      <c r="Y793">
        <v>4.0262463009999996</v>
      </c>
      <c r="Z793">
        <v>-73.775205</v>
      </c>
      <c r="AA793" s="1" t="s">
        <v>83</v>
      </c>
      <c r="AB793">
        <v>2977876700</v>
      </c>
      <c r="AC793" t="str">
        <f>MID(TablaPivotFinal[[#This Row],[Fecha]],1,4)</f>
        <v>2018</v>
      </c>
      <c r="AD793" t="str">
        <f>MID(TablaPivotFinal[[#This Row],[Fecha]],5,3)</f>
        <v>Sep</v>
      </c>
      <c r="AE793" s="1">
        <v>2977876700</v>
      </c>
      <c r="AF793" s="1">
        <v>0</v>
      </c>
    </row>
    <row r="794" spans="1:32" x14ac:dyDescent="0.3">
      <c r="A794" s="1" t="s">
        <v>211</v>
      </c>
      <c r="B794" s="1" t="s">
        <v>207</v>
      </c>
      <c r="C794">
        <v>6509</v>
      </c>
      <c r="D794" s="1" t="s">
        <v>178</v>
      </c>
      <c r="E794">
        <v>50</v>
      </c>
      <c r="F794" s="1" t="s">
        <v>208</v>
      </c>
      <c r="G794" s="1" t="s">
        <v>180</v>
      </c>
      <c r="H794" s="1" t="s">
        <v>103</v>
      </c>
      <c r="I794" s="1" t="s">
        <v>181</v>
      </c>
      <c r="J794" s="1" t="s">
        <v>182</v>
      </c>
      <c r="K794" t="s">
        <v>209</v>
      </c>
      <c r="L794" t="s">
        <v>184</v>
      </c>
      <c r="M794" s="1" t="s">
        <v>210</v>
      </c>
      <c r="N794">
        <v>9700</v>
      </c>
      <c r="O794">
        <v>19400</v>
      </c>
      <c r="P794">
        <v>13300</v>
      </c>
      <c r="Q794">
        <v>23300</v>
      </c>
      <c r="R794">
        <v>34600</v>
      </c>
      <c r="S794">
        <v>46000</v>
      </c>
      <c r="T794">
        <v>50000</v>
      </c>
      <c r="U794">
        <v>0</v>
      </c>
      <c r="V794">
        <v>0</v>
      </c>
      <c r="W794">
        <v>0</v>
      </c>
      <c r="X794">
        <v>0</v>
      </c>
      <c r="Y794">
        <v>4.0262463009999996</v>
      </c>
      <c r="Z794">
        <v>-73.775205</v>
      </c>
      <c r="AA794" s="1" t="s">
        <v>13</v>
      </c>
      <c r="AB794">
        <v>2591092800</v>
      </c>
      <c r="AC794" t="str">
        <f>MID(TablaPivotFinal[[#This Row],[Fecha]],1,4)</f>
        <v>2016</v>
      </c>
      <c r="AD794" t="str">
        <f>MID(TablaPivotFinal[[#This Row],[Fecha]],5,3)</f>
        <v>Abr</v>
      </c>
      <c r="AE794" s="1">
        <v>2591092800</v>
      </c>
      <c r="AF794" s="1">
        <v>256722</v>
      </c>
    </row>
    <row r="795" spans="1:32" x14ac:dyDescent="0.3">
      <c r="A795" s="1" t="s">
        <v>211</v>
      </c>
      <c r="B795" s="1" t="s">
        <v>207</v>
      </c>
      <c r="C795">
        <v>6509</v>
      </c>
      <c r="D795" s="1" t="s">
        <v>178</v>
      </c>
      <c r="E795">
        <v>50</v>
      </c>
      <c r="F795" s="1" t="s">
        <v>208</v>
      </c>
      <c r="G795" s="1" t="s">
        <v>180</v>
      </c>
      <c r="H795" s="1" t="s">
        <v>103</v>
      </c>
      <c r="I795" s="1" t="s">
        <v>181</v>
      </c>
      <c r="J795" s="1" t="s">
        <v>182</v>
      </c>
      <c r="K795" t="s">
        <v>209</v>
      </c>
      <c r="L795" t="s">
        <v>184</v>
      </c>
      <c r="M795" s="1" t="s">
        <v>210</v>
      </c>
      <c r="N795">
        <v>9700</v>
      </c>
      <c r="O795">
        <v>19400</v>
      </c>
      <c r="P795">
        <v>13300</v>
      </c>
      <c r="Q795">
        <v>23300</v>
      </c>
      <c r="R795">
        <v>34600</v>
      </c>
      <c r="S795">
        <v>46000</v>
      </c>
      <c r="T795">
        <v>50000</v>
      </c>
      <c r="U795">
        <v>0</v>
      </c>
      <c r="V795">
        <v>0</v>
      </c>
      <c r="W795">
        <v>0</v>
      </c>
      <c r="X795">
        <v>0</v>
      </c>
      <c r="Y795">
        <v>4.0262463009999996</v>
      </c>
      <c r="Z795">
        <v>-73.775205</v>
      </c>
      <c r="AA795" s="1" t="s">
        <v>15</v>
      </c>
      <c r="AB795">
        <v>2727102100</v>
      </c>
      <c r="AC795" t="str">
        <f>MID(TablaPivotFinal[[#This Row],[Fecha]],1,4)</f>
        <v>2016</v>
      </c>
      <c r="AD795" t="str">
        <f>MID(TablaPivotFinal[[#This Row],[Fecha]],5,3)</f>
        <v>Ago</v>
      </c>
      <c r="AE795" s="1">
        <v>2727102100</v>
      </c>
      <c r="AF795" s="1">
        <v>276056</v>
      </c>
    </row>
    <row r="796" spans="1:32" x14ac:dyDescent="0.3">
      <c r="A796" s="1" t="s">
        <v>211</v>
      </c>
      <c r="B796" s="1" t="s">
        <v>207</v>
      </c>
      <c r="C796">
        <v>6509</v>
      </c>
      <c r="D796" s="1" t="s">
        <v>178</v>
      </c>
      <c r="E796">
        <v>50</v>
      </c>
      <c r="F796" s="1" t="s">
        <v>208</v>
      </c>
      <c r="G796" s="1" t="s">
        <v>180</v>
      </c>
      <c r="H796" s="1" t="s">
        <v>103</v>
      </c>
      <c r="I796" s="1" t="s">
        <v>181</v>
      </c>
      <c r="J796" s="1" t="s">
        <v>182</v>
      </c>
      <c r="K796" t="s">
        <v>209</v>
      </c>
      <c r="L796" t="s">
        <v>184</v>
      </c>
      <c r="M796" s="1" t="s">
        <v>210</v>
      </c>
      <c r="N796">
        <v>9700</v>
      </c>
      <c r="O796">
        <v>19400</v>
      </c>
      <c r="P796">
        <v>13300</v>
      </c>
      <c r="Q796">
        <v>23300</v>
      </c>
      <c r="R796">
        <v>34600</v>
      </c>
      <c r="S796">
        <v>46000</v>
      </c>
      <c r="T796">
        <v>50000</v>
      </c>
      <c r="U796">
        <v>0</v>
      </c>
      <c r="V796">
        <v>0</v>
      </c>
      <c r="W796">
        <v>0</v>
      </c>
      <c r="X796">
        <v>0</v>
      </c>
      <c r="Y796">
        <v>4.0262463009999996</v>
      </c>
      <c r="Z796">
        <v>-73.775205</v>
      </c>
      <c r="AA796" s="1" t="s">
        <v>17</v>
      </c>
      <c r="AB796">
        <v>3112532400</v>
      </c>
      <c r="AC796" t="str">
        <f>MID(TablaPivotFinal[[#This Row],[Fecha]],1,4)</f>
        <v>2016</v>
      </c>
      <c r="AD796" t="str">
        <f>MID(TablaPivotFinal[[#This Row],[Fecha]],5,3)</f>
        <v>Dic</v>
      </c>
      <c r="AE796" s="1">
        <v>3112532400</v>
      </c>
      <c r="AF796" s="1">
        <v>316550</v>
      </c>
    </row>
    <row r="797" spans="1:32" x14ac:dyDescent="0.3">
      <c r="A797" s="1" t="s">
        <v>211</v>
      </c>
      <c r="B797" s="1" t="s">
        <v>207</v>
      </c>
      <c r="C797">
        <v>6509</v>
      </c>
      <c r="D797" s="1" t="s">
        <v>178</v>
      </c>
      <c r="E797">
        <v>50</v>
      </c>
      <c r="F797" s="1" t="s">
        <v>208</v>
      </c>
      <c r="G797" s="1" t="s">
        <v>180</v>
      </c>
      <c r="H797" s="1" t="s">
        <v>103</v>
      </c>
      <c r="I797" s="1" t="s">
        <v>181</v>
      </c>
      <c r="J797" s="1" t="s">
        <v>182</v>
      </c>
      <c r="K797" t="s">
        <v>209</v>
      </c>
      <c r="L797" t="s">
        <v>184</v>
      </c>
      <c r="M797" s="1" t="s">
        <v>210</v>
      </c>
      <c r="N797">
        <v>9700</v>
      </c>
      <c r="O797">
        <v>19400</v>
      </c>
      <c r="P797">
        <v>13300</v>
      </c>
      <c r="Q797">
        <v>23300</v>
      </c>
      <c r="R797">
        <v>34600</v>
      </c>
      <c r="S797">
        <v>46000</v>
      </c>
      <c r="T797">
        <v>50000</v>
      </c>
      <c r="U797">
        <v>0</v>
      </c>
      <c r="V797">
        <v>0</v>
      </c>
      <c r="W797">
        <v>0</v>
      </c>
      <c r="X797">
        <v>0</v>
      </c>
      <c r="Y797">
        <v>4.0262463009999996</v>
      </c>
      <c r="Z797">
        <v>-73.775205</v>
      </c>
      <c r="AA797" s="1" t="s">
        <v>19</v>
      </c>
      <c r="AB797">
        <v>3347278900</v>
      </c>
      <c r="AC797" t="str">
        <f>MID(TablaPivotFinal[[#This Row],[Fecha]],1,4)</f>
        <v>2016</v>
      </c>
      <c r="AD797" t="str">
        <f>MID(TablaPivotFinal[[#This Row],[Fecha]],5,3)</f>
        <v>Ene</v>
      </c>
      <c r="AE797" s="1">
        <v>3347278900</v>
      </c>
      <c r="AF797" s="1">
        <v>343303</v>
      </c>
    </row>
    <row r="798" spans="1:32" x14ac:dyDescent="0.3">
      <c r="A798" s="1" t="s">
        <v>211</v>
      </c>
      <c r="B798" s="1" t="s">
        <v>207</v>
      </c>
      <c r="C798">
        <v>6509</v>
      </c>
      <c r="D798" s="1" t="s">
        <v>178</v>
      </c>
      <c r="E798">
        <v>50</v>
      </c>
      <c r="F798" s="1" t="s">
        <v>208</v>
      </c>
      <c r="G798" s="1" t="s">
        <v>180</v>
      </c>
      <c r="H798" s="1" t="s">
        <v>103</v>
      </c>
      <c r="I798" s="1" t="s">
        <v>181</v>
      </c>
      <c r="J798" s="1" t="s">
        <v>182</v>
      </c>
      <c r="K798" t="s">
        <v>209</v>
      </c>
      <c r="L798" t="s">
        <v>184</v>
      </c>
      <c r="M798" s="1" t="s">
        <v>210</v>
      </c>
      <c r="N798">
        <v>9700</v>
      </c>
      <c r="O798">
        <v>19400</v>
      </c>
      <c r="P798">
        <v>13300</v>
      </c>
      <c r="Q798">
        <v>23300</v>
      </c>
      <c r="R798">
        <v>34600</v>
      </c>
      <c r="S798">
        <v>46000</v>
      </c>
      <c r="T798">
        <v>50000</v>
      </c>
      <c r="U798">
        <v>0</v>
      </c>
      <c r="V798">
        <v>0</v>
      </c>
      <c r="W798">
        <v>0</v>
      </c>
      <c r="X798">
        <v>0</v>
      </c>
      <c r="Y798">
        <v>4.0262463009999996</v>
      </c>
      <c r="Z798">
        <v>-73.775205</v>
      </c>
      <c r="AA798" s="1" t="s">
        <v>21</v>
      </c>
      <c r="AB798">
        <v>2683015050</v>
      </c>
      <c r="AC798" t="str">
        <f>MID(TablaPivotFinal[[#This Row],[Fecha]],1,4)</f>
        <v>2016</v>
      </c>
      <c r="AD798" t="str">
        <f>MID(TablaPivotFinal[[#This Row],[Fecha]],5,3)</f>
        <v>Feb</v>
      </c>
      <c r="AE798" s="1">
        <v>2683015050</v>
      </c>
      <c r="AF798" s="1">
        <v>260550</v>
      </c>
    </row>
    <row r="799" spans="1:32" x14ac:dyDescent="0.3">
      <c r="A799" s="1" t="s">
        <v>211</v>
      </c>
      <c r="B799" s="1" t="s">
        <v>207</v>
      </c>
      <c r="C799">
        <v>6509</v>
      </c>
      <c r="D799" s="1" t="s">
        <v>178</v>
      </c>
      <c r="E799">
        <v>50</v>
      </c>
      <c r="F799" s="1" t="s">
        <v>208</v>
      </c>
      <c r="G799" s="1" t="s">
        <v>180</v>
      </c>
      <c r="H799" s="1" t="s">
        <v>103</v>
      </c>
      <c r="I799" s="1" t="s">
        <v>181</v>
      </c>
      <c r="J799" s="1" t="s">
        <v>182</v>
      </c>
      <c r="K799" t="s">
        <v>209</v>
      </c>
      <c r="L799" t="s">
        <v>184</v>
      </c>
      <c r="M799" s="1" t="s">
        <v>210</v>
      </c>
      <c r="N799">
        <v>9700</v>
      </c>
      <c r="O799">
        <v>19400</v>
      </c>
      <c r="P799">
        <v>13300</v>
      </c>
      <c r="Q799">
        <v>23300</v>
      </c>
      <c r="R799">
        <v>34600</v>
      </c>
      <c r="S799">
        <v>46000</v>
      </c>
      <c r="T799">
        <v>50000</v>
      </c>
      <c r="U799">
        <v>0</v>
      </c>
      <c r="V799">
        <v>0</v>
      </c>
      <c r="W799">
        <v>0</v>
      </c>
      <c r="X799">
        <v>0</v>
      </c>
      <c r="Y799">
        <v>4.0262463009999996</v>
      </c>
      <c r="Z799">
        <v>-73.775205</v>
      </c>
      <c r="AA799" s="1" t="s">
        <v>23</v>
      </c>
      <c r="AB799">
        <v>2606323000</v>
      </c>
      <c r="AC799" t="str">
        <f>MID(TablaPivotFinal[[#This Row],[Fecha]],1,4)</f>
        <v>2016</v>
      </c>
      <c r="AD799" t="str">
        <f>MID(TablaPivotFinal[[#This Row],[Fecha]],5,3)</f>
        <v>Jul</v>
      </c>
      <c r="AE799" s="1">
        <v>2606323000</v>
      </c>
      <c r="AF799" s="1">
        <v>272888</v>
      </c>
    </row>
    <row r="800" spans="1:32" x14ac:dyDescent="0.3">
      <c r="A800" s="1" t="s">
        <v>211</v>
      </c>
      <c r="B800" s="1" t="s">
        <v>207</v>
      </c>
      <c r="C800">
        <v>6509</v>
      </c>
      <c r="D800" s="1" t="s">
        <v>178</v>
      </c>
      <c r="E800">
        <v>50</v>
      </c>
      <c r="F800" s="1" t="s">
        <v>208</v>
      </c>
      <c r="G800" s="1" t="s">
        <v>180</v>
      </c>
      <c r="H800" s="1" t="s">
        <v>103</v>
      </c>
      <c r="I800" s="1" t="s">
        <v>181</v>
      </c>
      <c r="J800" s="1" t="s">
        <v>182</v>
      </c>
      <c r="K800" t="s">
        <v>209</v>
      </c>
      <c r="L800" t="s">
        <v>184</v>
      </c>
      <c r="M800" s="1" t="s">
        <v>210</v>
      </c>
      <c r="N800">
        <v>9700</v>
      </c>
      <c r="O800">
        <v>19400</v>
      </c>
      <c r="P800">
        <v>13300</v>
      </c>
      <c r="Q800">
        <v>23300</v>
      </c>
      <c r="R800">
        <v>34600</v>
      </c>
      <c r="S800">
        <v>46000</v>
      </c>
      <c r="T800">
        <v>50000</v>
      </c>
      <c r="U800">
        <v>0</v>
      </c>
      <c r="V800">
        <v>0</v>
      </c>
      <c r="W800">
        <v>0</v>
      </c>
      <c r="X800">
        <v>0</v>
      </c>
      <c r="Y800">
        <v>4.0262463009999996</v>
      </c>
      <c r="Z800">
        <v>-73.775205</v>
      </c>
      <c r="AA800" s="1" t="s">
        <v>25</v>
      </c>
      <c r="AB800">
        <v>2671632250</v>
      </c>
      <c r="AC800" t="str">
        <f>MID(TablaPivotFinal[[#This Row],[Fecha]],1,4)</f>
        <v>2016</v>
      </c>
      <c r="AD800" t="str">
        <f>MID(TablaPivotFinal[[#This Row],[Fecha]],5,3)</f>
        <v>Jun</v>
      </c>
      <c r="AE800" s="1">
        <v>2671632250</v>
      </c>
      <c r="AF800" s="1">
        <v>267507</v>
      </c>
    </row>
    <row r="801" spans="1:32" x14ac:dyDescent="0.3">
      <c r="A801" s="1" t="s">
        <v>211</v>
      </c>
      <c r="B801" s="1" t="s">
        <v>207</v>
      </c>
      <c r="C801">
        <v>6509</v>
      </c>
      <c r="D801" s="1" t="s">
        <v>178</v>
      </c>
      <c r="E801">
        <v>50</v>
      </c>
      <c r="F801" s="1" t="s">
        <v>208</v>
      </c>
      <c r="G801" s="1" t="s">
        <v>180</v>
      </c>
      <c r="H801" s="1" t="s">
        <v>103</v>
      </c>
      <c r="I801" s="1" t="s">
        <v>181</v>
      </c>
      <c r="J801" s="1" t="s">
        <v>182</v>
      </c>
      <c r="K801" t="s">
        <v>209</v>
      </c>
      <c r="L801" t="s">
        <v>184</v>
      </c>
      <c r="M801" s="1" t="s">
        <v>210</v>
      </c>
      <c r="N801">
        <v>9700</v>
      </c>
      <c r="O801">
        <v>19400</v>
      </c>
      <c r="P801">
        <v>13300</v>
      </c>
      <c r="Q801">
        <v>23300</v>
      </c>
      <c r="R801">
        <v>34600</v>
      </c>
      <c r="S801">
        <v>46000</v>
      </c>
      <c r="T801">
        <v>50000</v>
      </c>
      <c r="U801">
        <v>0</v>
      </c>
      <c r="V801">
        <v>0</v>
      </c>
      <c r="W801">
        <v>0</v>
      </c>
      <c r="X801">
        <v>0</v>
      </c>
      <c r="Y801">
        <v>4.0262463009999996</v>
      </c>
      <c r="Z801">
        <v>-73.775205</v>
      </c>
      <c r="AA801" s="1" t="s">
        <v>27</v>
      </c>
      <c r="AB801">
        <v>2881383900</v>
      </c>
      <c r="AC801" t="str">
        <f>MID(TablaPivotFinal[[#This Row],[Fecha]],1,4)</f>
        <v>2016</v>
      </c>
      <c r="AD801" t="str">
        <f>MID(TablaPivotFinal[[#This Row],[Fecha]],5,3)</f>
        <v>Mar</v>
      </c>
      <c r="AE801" s="1">
        <v>2881383900</v>
      </c>
      <c r="AF801" s="1">
        <v>287434</v>
      </c>
    </row>
    <row r="802" spans="1:32" x14ac:dyDescent="0.3">
      <c r="A802" s="1" t="s">
        <v>211</v>
      </c>
      <c r="B802" s="1" t="s">
        <v>207</v>
      </c>
      <c r="C802">
        <v>6509</v>
      </c>
      <c r="D802" s="1" t="s">
        <v>178</v>
      </c>
      <c r="E802">
        <v>50</v>
      </c>
      <c r="F802" s="1" t="s">
        <v>208</v>
      </c>
      <c r="G802" s="1" t="s">
        <v>180</v>
      </c>
      <c r="H802" s="1" t="s">
        <v>103</v>
      </c>
      <c r="I802" s="1" t="s">
        <v>181</v>
      </c>
      <c r="J802" s="1" t="s">
        <v>182</v>
      </c>
      <c r="K802" t="s">
        <v>209</v>
      </c>
      <c r="L802" t="s">
        <v>184</v>
      </c>
      <c r="M802" s="1" t="s">
        <v>210</v>
      </c>
      <c r="N802">
        <v>9700</v>
      </c>
      <c r="O802">
        <v>19400</v>
      </c>
      <c r="P802">
        <v>13300</v>
      </c>
      <c r="Q802">
        <v>23300</v>
      </c>
      <c r="R802">
        <v>34600</v>
      </c>
      <c r="S802">
        <v>46000</v>
      </c>
      <c r="T802">
        <v>50000</v>
      </c>
      <c r="U802">
        <v>0</v>
      </c>
      <c r="V802">
        <v>0</v>
      </c>
      <c r="W802">
        <v>0</v>
      </c>
      <c r="X802">
        <v>0</v>
      </c>
      <c r="Y802">
        <v>4.0262463009999996</v>
      </c>
      <c r="Z802">
        <v>-73.775205</v>
      </c>
      <c r="AA802" s="1" t="s">
        <v>29</v>
      </c>
      <c r="AB802">
        <v>2696249450</v>
      </c>
      <c r="AC802" t="str">
        <f>MID(TablaPivotFinal[[#This Row],[Fecha]],1,4)</f>
        <v>2016</v>
      </c>
      <c r="AD802" t="str">
        <f>MID(TablaPivotFinal[[#This Row],[Fecha]],5,3)</f>
        <v>May</v>
      </c>
      <c r="AE802" s="1">
        <v>2696249450</v>
      </c>
      <c r="AF802" s="1">
        <v>273333</v>
      </c>
    </row>
    <row r="803" spans="1:32" x14ac:dyDescent="0.3">
      <c r="A803" s="1" t="s">
        <v>211</v>
      </c>
      <c r="B803" s="1" t="s">
        <v>207</v>
      </c>
      <c r="C803">
        <v>6509</v>
      </c>
      <c r="D803" s="1" t="s">
        <v>178</v>
      </c>
      <c r="E803">
        <v>50</v>
      </c>
      <c r="F803" s="1" t="s">
        <v>208</v>
      </c>
      <c r="G803" s="1" t="s">
        <v>180</v>
      </c>
      <c r="H803" s="1" t="s">
        <v>103</v>
      </c>
      <c r="I803" s="1" t="s">
        <v>181</v>
      </c>
      <c r="J803" s="1" t="s">
        <v>182</v>
      </c>
      <c r="K803" t="s">
        <v>209</v>
      </c>
      <c r="L803" t="s">
        <v>184</v>
      </c>
      <c r="M803" s="1" t="s">
        <v>210</v>
      </c>
      <c r="N803">
        <v>9700</v>
      </c>
      <c r="O803">
        <v>19400</v>
      </c>
      <c r="P803">
        <v>13300</v>
      </c>
      <c r="Q803">
        <v>23300</v>
      </c>
      <c r="R803">
        <v>34600</v>
      </c>
      <c r="S803">
        <v>46000</v>
      </c>
      <c r="T803">
        <v>50000</v>
      </c>
      <c r="U803">
        <v>0</v>
      </c>
      <c r="V803">
        <v>0</v>
      </c>
      <c r="W803">
        <v>0</v>
      </c>
      <c r="X803">
        <v>0</v>
      </c>
      <c r="Y803">
        <v>4.0262463009999996</v>
      </c>
      <c r="Z803">
        <v>-73.775205</v>
      </c>
      <c r="AA803" s="1" t="s">
        <v>31</v>
      </c>
      <c r="AB803">
        <v>2786812750</v>
      </c>
      <c r="AC803" t="str">
        <f>MID(TablaPivotFinal[[#This Row],[Fecha]],1,4)</f>
        <v>2016</v>
      </c>
      <c r="AD803" t="str">
        <f>MID(TablaPivotFinal[[#This Row],[Fecha]],5,3)</f>
        <v>Nov</v>
      </c>
      <c r="AE803" s="1">
        <v>2786812750</v>
      </c>
      <c r="AF803" s="1">
        <v>280205</v>
      </c>
    </row>
    <row r="804" spans="1:32" x14ac:dyDescent="0.3">
      <c r="A804" s="1" t="s">
        <v>211</v>
      </c>
      <c r="B804" s="1" t="s">
        <v>207</v>
      </c>
      <c r="C804">
        <v>6509</v>
      </c>
      <c r="D804" s="1" t="s">
        <v>178</v>
      </c>
      <c r="E804">
        <v>50</v>
      </c>
      <c r="F804" s="1" t="s">
        <v>208</v>
      </c>
      <c r="G804" s="1" t="s">
        <v>180</v>
      </c>
      <c r="H804" s="1" t="s">
        <v>103</v>
      </c>
      <c r="I804" s="1" t="s">
        <v>181</v>
      </c>
      <c r="J804" s="1" t="s">
        <v>182</v>
      </c>
      <c r="K804" t="s">
        <v>209</v>
      </c>
      <c r="L804" t="s">
        <v>184</v>
      </c>
      <c r="M804" s="1" t="s">
        <v>210</v>
      </c>
      <c r="N804">
        <v>9700</v>
      </c>
      <c r="O804">
        <v>19400</v>
      </c>
      <c r="P804">
        <v>13300</v>
      </c>
      <c r="Q804">
        <v>23300</v>
      </c>
      <c r="R804">
        <v>34600</v>
      </c>
      <c r="S804">
        <v>46000</v>
      </c>
      <c r="T804">
        <v>50000</v>
      </c>
      <c r="U804">
        <v>0</v>
      </c>
      <c r="V804">
        <v>0</v>
      </c>
      <c r="W804">
        <v>0</v>
      </c>
      <c r="X804">
        <v>0</v>
      </c>
      <c r="Y804">
        <v>4.0262463009999996</v>
      </c>
      <c r="Z804">
        <v>-73.775205</v>
      </c>
      <c r="AA804" s="1" t="s">
        <v>33</v>
      </c>
      <c r="AB804">
        <v>2802626650</v>
      </c>
      <c r="AC804" t="str">
        <f>MID(TablaPivotFinal[[#This Row],[Fecha]],1,4)</f>
        <v>2016</v>
      </c>
      <c r="AD804" t="str">
        <f>MID(TablaPivotFinal[[#This Row],[Fecha]],5,3)</f>
        <v>Oct</v>
      </c>
      <c r="AE804" s="1">
        <v>2802626650</v>
      </c>
      <c r="AF804" s="1">
        <v>289876</v>
      </c>
    </row>
    <row r="805" spans="1:32" x14ac:dyDescent="0.3">
      <c r="A805" s="1" t="s">
        <v>211</v>
      </c>
      <c r="B805" s="1" t="s">
        <v>207</v>
      </c>
      <c r="C805">
        <v>6509</v>
      </c>
      <c r="D805" s="1" t="s">
        <v>178</v>
      </c>
      <c r="E805">
        <v>50</v>
      </c>
      <c r="F805" s="1" t="s">
        <v>208</v>
      </c>
      <c r="G805" s="1" t="s">
        <v>180</v>
      </c>
      <c r="H805" s="1" t="s">
        <v>103</v>
      </c>
      <c r="I805" s="1" t="s">
        <v>181</v>
      </c>
      <c r="J805" s="1" t="s">
        <v>182</v>
      </c>
      <c r="K805" t="s">
        <v>209</v>
      </c>
      <c r="L805" t="s">
        <v>184</v>
      </c>
      <c r="M805" s="1" t="s">
        <v>210</v>
      </c>
      <c r="N805">
        <v>9700</v>
      </c>
      <c r="O805">
        <v>19400</v>
      </c>
      <c r="P805">
        <v>13300</v>
      </c>
      <c r="Q805">
        <v>23300</v>
      </c>
      <c r="R805">
        <v>34600</v>
      </c>
      <c r="S805">
        <v>46000</v>
      </c>
      <c r="T805">
        <v>50000</v>
      </c>
      <c r="U805">
        <v>0</v>
      </c>
      <c r="V805">
        <v>0</v>
      </c>
      <c r="W805">
        <v>0</v>
      </c>
      <c r="X805">
        <v>0</v>
      </c>
      <c r="Y805">
        <v>4.0262463009999996</v>
      </c>
      <c r="Z805">
        <v>-73.775205</v>
      </c>
      <c r="AA805" s="1" t="s">
        <v>35</v>
      </c>
      <c r="AB805">
        <v>2557918550</v>
      </c>
      <c r="AC805" t="str">
        <f>MID(TablaPivotFinal[[#This Row],[Fecha]],1,4)</f>
        <v>2016</v>
      </c>
      <c r="AD805" t="str">
        <f>MID(TablaPivotFinal[[#This Row],[Fecha]],5,3)</f>
        <v>Sep</v>
      </c>
      <c r="AE805" s="1">
        <v>2557918550</v>
      </c>
      <c r="AF805" s="1">
        <v>259747</v>
      </c>
    </row>
    <row r="806" spans="1:32" x14ac:dyDescent="0.3">
      <c r="A806" s="1" t="s">
        <v>211</v>
      </c>
      <c r="B806" s="1" t="s">
        <v>207</v>
      </c>
      <c r="C806">
        <v>6509</v>
      </c>
      <c r="D806" s="1" t="s">
        <v>178</v>
      </c>
      <c r="E806">
        <v>50</v>
      </c>
      <c r="F806" s="1" t="s">
        <v>208</v>
      </c>
      <c r="G806" s="1" t="s">
        <v>180</v>
      </c>
      <c r="H806" s="1" t="s">
        <v>103</v>
      </c>
      <c r="I806" s="1" t="s">
        <v>181</v>
      </c>
      <c r="J806" s="1" t="s">
        <v>182</v>
      </c>
      <c r="K806" t="s">
        <v>209</v>
      </c>
      <c r="L806" t="s">
        <v>184</v>
      </c>
      <c r="M806" s="1" t="s">
        <v>210</v>
      </c>
      <c r="N806">
        <v>9700</v>
      </c>
      <c r="O806">
        <v>19400</v>
      </c>
      <c r="P806">
        <v>13300</v>
      </c>
      <c r="Q806">
        <v>23300</v>
      </c>
      <c r="R806">
        <v>34600</v>
      </c>
      <c r="S806">
        <v>46000</v>
      </c>
      <c r="T806">
        <v>50000</v>
      </c>
      <c r="U806">
        <v>0</v>
      </c>
      <c r="V806">
        <v>0</v>
      </c>
      <c r="W806">
        <v>0</v>
      </c>
      <c r="X806">
        <v>0</v>
      </c>
      <c r="Y806">
        <v>4.0262463009999996</v>
      </c>
      <c r="Z806">
        <v>-73.775205</v>
      </c>
      <c r="AA806" s="1" t="s">
        <v>37</v>
      </c>
      <c r="AB806">
        <v>2916701350</v>
      </c>
      <c r="AC806" t="str">
        <f>MID(TablaPivotFinal[[#This Row],[Fecha]],1,4)</f>
        <v>2017</v>
      </c>
      <c r="AD806" t="str">
        <f>MID(TablaPivotFinal[[#This Row],[Fecha]],5,3)</f>
        <v>Abr</v>
      </c>
      <c r="AE806" s="1">
        <v>2916701350</v>
      </c>
      <c r="AF806" s="1">
        <v>9194.4</v>
      </c>
    </row>
    <row r="807" spans="1:32" x14ac:dyDescent="0.3">
      <c r="A807" s="1" t="s">
        <v>211</v>
      </c>
      <c r="B807" s="1" t="s">
        <v>207</v>
      </c>
      <c r="C807">
        <v>6509</v>
      </c>
      <c r="D807" s="1" t="s">
        <v>178</v>
      </c>
      <c r="E807">
        <v>50</v>
      </c>
      <c r="F807" s="1" t="s">
        <v>208</v>
      </c>
      <c r="G807" s="1" t="s">
        <v>180</v>
      </c>
      <c r="H807" s="1" t="s">
        <v>103</v>
      </c>
      <c r="I807" s="1" t="s">
        <v>181</v>
      </c>
      <c r="J807" s="1" t="s">
        <v>182</v>
      </c>
      <c r="K807" t="s">
        <v>209</v>
      </c>
      <c r="L807" t="s">
        <v>184</v>
      </c>
      <c r="M807" s="1" t="s">
        <v>210</v>
      </c>
      <c r="N807">
        <v>9700</v>
      </c>
      <c r="O807">
        <v>19400</v>
      </c>
      <c r="P807">
        <v>13300</v>
      </c>
      <c r="Q807">
        <v>23300</v>
      </c>
      <c r="R807">
        <v>34600</v>
      </c>
      <c r="S807">
        <v>46000</v>
      </c>
      <c r="T807">
        <v>50000</v>
      </c>
      <c r="U807">
        <v>0</v>
      </c>
      <c r="V807">
        <v>0</v>
      </c>
      <c r="W807">
        <v>0</v>
      </c>
      <c r="X807">
        <v>0</v>
      </c>
      <c r="Y807">
        <v>4.0262463009999996</v>
      </c>
      <c r="Z807">
        <v>-73.775205</v>
      </c>
      <c r="AA807" s="1" t="s">
        <v>39</v>
      </c>
      <c r="AB807">
        <v>2976982100</v>
      </c>
      <c r="AC807" t="str">
        <f>MID(TablaPivotFinal[[#This Row],[Fecha]],1,4)</f>
        <v>2017</v>
      </c>
      <c r="AD807" t="str">
        <f>MID(TablaPivotFinal[[#This Row],[Fecha]],5,3)</f>
        <v>Ago</v>
      </c>
      <c r="AE807" s="1">
        <v>2976982100</v>
      </c>
      <c r="AF807" s="1">
        <v>9067.1935479999993</v>
      </c>
    </row>
    <row r="808" spans="1:32" x14ac:dyDescent="0.3">
      <c r="A808" s="1" t="s">
        <v>211</v>
      </c>
      <c r="B808" s="1" t="s">
        <v>207</v>
      </c>
      <c r="C808">
        <v>6509</v>
      </c>
      <c r="D808" s="1" t="s">
        <v>178</v>
      </c>
      <c r="E808">
        <v>50</v>
      </c>
      <c r="F808" s="1" t="s">
        <v>208</v>
      </c>
      <c r="G808" s="1" t="s">
        <v>180</v>
      </c>
      <c r="H808" s="1" t="s">
        <v>103</v>
      </c>
      <c r="I808" s="1" t="s">
        <v>181</v>
      </c>
      <c r="J808" s="1" t="s">
        <v>182</v>
      </c>
      <c r="K808" t="s">
        <v>209</v>
      </c>
      <c r="L808" t="s">
        <v>184</v>
      </c>
      <c r="M808" s="1" t="s">
        <v>210</v>
      </c>
      <c r="N808">
        <v>9700</v>
      </c>
      <c r="O808">
        <v>19400</v>
      </c>
      <c r="P808">
        <v>13300</v>
      </c>
      <c r="Q808">
        <v>23300</v>
      </c>
      <c r="R808">
        <v>34600</v>
      </c>
      <c r="S808">
        <v>46000</v>
      </c>
      <c r="T808">
        <v>50000</v>
      </c>
      <c r="U808">
        <v>0</v>
      </c>
      <c r="V808">
        <v>0</v>
      </c>
      <c r="W808">
        <v>0</v>
      </c>
      <c r="X808">
        <v>0</v>
      </c>
      <c r="Y808">
        <v>4.0262463009999996</v>
      </c>
      <c r="Z808">
        <v>-73.775205</v>
      </c>
      <c r="AA808" s="1" t="s">
        <v>41</v>
      </c>
      <c r="AB808">
        <v>3257351000</v>
      </c>
      <c r="AC808" t="str">
        <f>MID(TablaPivotFinal[[#This Row],[Fecha]],1,4)</f>
        <v>2017</v>
      </c>
      <c r="AD808" t="str">
        <f>MID(TablaPivotFinal[[#This Row],[Fecha]],5,3)</f>
        <v>Dic</v>
      </c>
      <c r="AE808" s="1">
        <v>3257351000</v>
      </c>
      <c r="AF808" s="1">
        <v>10138.80645</v>
      </c>
    </row>
    <row r="809" spans="1:32" x14ac:dyDescent="0.3">
      <c r="A809" s="1" t="s">
        <v>211</v>
      </c>
      <c r="B809" s="1" t="s">
        <v>207</v>
      </c>
      <c r="C809">
        <v>6509</v>
      </c>
      <c r="D809" s="1" t="s">
        <v>178</v>
      </c>
      <c r="E809">
        <v>50</v>
      </c>
      <c r="F809" s="1" t="s">
        <v>208</v>
      </c>
      <c r="G809" s="1" t="s">
        <v>180</v>
      </c>
      <c r="H809" s="1" t="s">
        <v>103</v>
      </c>
      <c r="I809" s="1" t="s">
        <v>181</v>
      </c>
      <c r="J809" s="1" t="s">
        <v>182</v>
      </c>
      <c r="K809" t="s">
        <v>209</v>
      </c>
      <c r="L809" t="s">
        <v>184</v>
      </c>
      <c r="M809" s="1" t="s">
        <v>210</v>
      </c>
      <c r="N809">
        <v>9700</v>
      </c>
      <c r="O809">
        <v>19400</v>
      </c>
      <c r="P809">
        <v>13300</v>
      </c>
      <c r="Q809">
        <v>23300</v>
      </c>
      <c r="R809">
        <v>34600</v>
      </c>
      <c r="S809">
        <v>46000</v>
      </c>
      <c r="T809">
        <v>50000</v>
      </c>
      <c r="U809">
        <v>0</v>
      </c>
      <c r="V809">
        <v>0</v>
      </c>
      <c r="W809">
        <v>0</v>
      </c>
      <c r="X809">
        <v>0</v>
      </c>
      <c r="Y809">
        <v>4.0262463009999996</v>
      </c>
      <c r="Z809">
        <v>-73.775205</v>
      </c>
      <c r="AA809" s="1" t="s">
        <v>43</v>
      </c>
      <c r="AB809">
        <v>3332072650</v>
      </c>
      <c r="AC809" t="str">
        <f>MID(TablaPivotFinal[[#This Row],[Fecha]],1,4)</f>
        <v>2017</v>
      </c>
      <c r="AD809" t="str">
        <f>MID(TablaPivotFinal[[#This Row],[Fecha]],5,3)</f>
        <v>Ene</v>
      </c>
      <c r="AE809" s="1">
        <v>3332072650</v>
      </c>
      <c r="AF809" s="1">
        <v>10384.09677</v>
      </c>
    </row>
    <row r="810" spans="1:32" x14ac:dyDescent="0.3">
      <c r="A810" s="1" t="s">
        <v>211</v>
      </c>
      <c r="B810" s="1" t="s">
        <v>207</v>
      </c>
      <c r="C810">
        <v>6509</v>
      </c>
      <c r="D810" s="1" t="s">
        <v>178</v>
      </c>
      <c r="E810">
        <v>50</v>
      </c>
      <c r="F810" s="1" t="s">
        <v>208</v>
      </c>
      <c r="G810" s="1" t="s">
        <v>180</v>
      </c>
      <c r="H810" s="1" t="s">
        <v>103</v>
      </c>
      <c r="I810" s="1" t="s">
        <v>181</v>
      </c>
      <c r="J810" s="1" t="s">
        <v>182</v>
      </c>
      <c r="K810" t="s">
        <v>209</v>
      </c>
      <c r="L810" t="s">
        <v>184</v>
      </c>
      <c r="M810" s="1" t="s">
        <v>210</v>
      </c>
      <c r="N810">
        <v>9700</v>
      </c>
      <c r="O810">
        <v>19400</v>
      </c>
      <c r="P810">
        <v>13300</v>
      </c>
      <c r="Q810">
        <v>23300</v>
      </c>
      <c r="R810">
        <v>34600</v>
      </c>
      <c r="S810">
        <v>46000</v>
      </c>
      <c r="T810">
        <v>50000</v>
      </c>
      <c r="U810">
        <v>0</v>
      </c>
      <c r="V810">
        <v>0</v>
      </c>
      <c r="W810">
        <v>0</v>
      </c>
      <c r="X810">
        <v>0</v>
      </c>
      <c r="Y810">
        <v>4.0262463009999996</v>
      </c>
      <c r="Z810">
        <v>-73.775205</v>
      </c>
      <c r="AA810" s="1" t="s">
        <v>45</v>
      </c>
      <c r="AB810">
        <v>2720063500</v>
      </c>
      <c r="AC810" t="str">
        <f>MID(TablaPivotFinal[[#This Row],[Fecha]],1,4)</f>
        <v>2017</v>
      </c>
      <c r="AD810" t="str">
        <f>MID(TablaPivotFinal[[#This Row],[Fecha]],5,3)</f>
        <v>Feb</v>
      </c>
      <c r="AE810" s="1">
        <v>2720063500</v>
      </c>
      <c r="AF810" s="1">
        <v>8840.6428570000007</v>
      </c>
    </row>
    <row r="811" spans="1:32" x14ac:dyDescent="0.3">
      <c r="A811" s="1" t="s">
        <v>211</v>
      </c>
      <c r="B811" s="1" t="s">
        <v>207</v>
      </c>
      <c r="C811">
        <v>6509</v>
      </c>
      <c r="D811" s="1" t="s">
        <v>178</v>
      </c>
      <c r="E811">
        <v>50</v>
      </c>
      <c r="F811" s="1" t="s">
        <v>208</v>
      </c>
      <c r="G811" s="1" t="s">
        <v>180</v>
      </c>
      <c r="H811" s="1" t="s">
        <v>103</v>
      </c>
      <c r="I811" s="1" t="s">
        <v>181</v>
      </c>
      <c r="J811" s="1" t="s">
        <v>182</v>
      </c>
      <c r="K811" t="s">
        <v>209</v>
      </c>
      <c r="L811" t="s">
        <v>184</v>
      </c>
      <c r="M811" s="1" t="s">
        <v>210</v>
      </c>
      <c r="N811">
        <v>9700</v>
      </c>
      <c r="O811">
        <v>19400</v>
      </c>
      <c r="P811">
        <v>13300</v>
      </c>
      <c r="Q811">
        <v>23300</v>
      </c>
      <c r="R811">
        <v>34600</v>
      </c>
      <c r="S811">
        <v>46000</v>
      </c>
      <c r="T811">
        <v>50000</v>
      </c>
      <c r="U811">
        <v>0</v>
      </c>
      <c r="V811">
        <v>0</v>
      </c>
      <c r="W811">
        <v>0</v>
      </c>
      <c r="X811">
        <v>0</v>
      </c>
      <c r="Y811">
        <v>4.0262463009999996</v>
      </c>
      <c r="Z811">
        <v>-73.775205</v>
      </c>
      <c r="AA811" s="1" t="s">
        <v>47</v>
      </c>
      <c r="AB811">
        <v>2832452400</v>
      </c>
      <c r="AC811" t="str">
        <f>MID(TablaPivotFinal[[#This Row],[Fecha]],1,4)</f>
        <v>2017</v>
      </c>
      <c r="AD811" t="str">
        <f>MID(TablaPivotFinal[[#This Row],[Fecha]],5,3)</f>
        <v>Jul</v>
      </c>
      <c r="AE811" s="1">
        <v>2832452400</v>
      </c>
      <c r="AF811" s="1">
        <v>8672.0322579999993</v>
      </c>
    </row>
    <row r="812" spans="1:32" x14ac:dyDescent="0.3">
      <c r="A812" s="1" t="s">
        <v>211</v>
      </c>
      <c r="B812" s="1" t="s">
        <v>207</v>
      </c>
      <c r="C812">
        <v>6509</v>
      </c>
      <c r="D812" s="1" t="s">
        <v>178</v>
      </c>
      <c r="E812">
        <v>50</v>
      </c>
      <c r="F812" s="1" t="s">
        <v>208</v>
      </c>
      <c r="G812" s="1" t="s">
        <v>180</v>
      </c>
      <c r="H812" s="1" t="s">
        <v>103</v>
      </c>
      <c r="I812" s="1" t="s">
        <v>181</v>
      </c>
      <c r="J812" s="1" t="s">
        <v>182</v>
      </c>
      <c r="K812" t="s">
        <v>209</v>
      </c>
      <c r="L812" t="s">
        <v>184</v>
      </c>
      <c r="M812" s="1" t="s">
        <v>210</v>
      </c>
      <c r="N812">
        <v>9700</v>
      </c>
      <c r="O812">
        <v>19400</v>
      </c>
      <c r="P812">
        <v>13300</v>
      </c>
      <c r="Q812">
        <v>23300</v>
      </c>
      <c r="R812">
        <v>34600</v>
      </c>
      <c r="S812">
        <v>46000</v>
      </c>
      <c r="T812">
        <v>50000</v>
      </c>
      <c r="U812">
        <v>0</v>
      </c>
      <c r="V812">
        <v>0</v>
      </c>
      <c r="W812">
        <v>0</v>
      </c>
      <c r="X812">
        <v>0</v>
      </c>
      <c r="Y812">
        <v>4.0262463009999996</v>
      </c>
      <c r="Z812">
        <v>-73.775205</v>
      </c>
      <c r="AA812" s="1" t="s">
        <v>49</v>
      </c>
      <c r="AB812">
        <v>2616521400</v>
      </c>
      <c r="AC812" t="str">
        <f>MID(TablaPivotFinal[[#This Row],[Fecha]],1,4)</f>
        <v>2017</v>
      </c>
      <c r="AD812" t="str">
        <f>MID(TablaPivotFinal[[#This Row],[Fecha]],5,3)</f>
        <v>Jun</v>
      </c>
      <c r="AE812" s="1">
        <v>2616521400</v>
      </c>
      <c r="AF812" s="1">
        <v>8315.6333329999998</v>
      </c>
    </row>
    <row r="813" spans="1:32" x14ac:dyDescent="0.3">
      <c r="A813" s="1" t="s">
        <v>211</v>
      </c>
      <c r="B813" s="1" t="s">
        <v>207</v>
      </c>
      <c r="C813">
        <v>6509</v>
      </c>
      <c r="D813" s="1" t="s">
        <v>178</v>
      </c>
      <c r="E813">
        <v>50</v>
      </c>
      <c r="F813" s="1" t="s">
        <v>208</v>
      </c>
      <c r="G813" s="1" t="s">
        <v>180</v>
      </c>
      <c r="H813" s="1" t="s">
        <v>103</v>
      </c>
      <c r="I813" s="1" t="s">
        <v>181</v>
      </c>
      <c r="J813" s="1" t="s">
        <v>182</v>
      </c>
      <c r="K813" t="s">
        <v>209</v>
      </c>
      <c r="L813" t="s">
        <v>184</v>
      </c>
      <c r="M813" s="1" t="s">
        <v>210</v>
      </c>
      <c r="N813">
        <v>9700</v>
      </c>
      <c r="O813">
        <v>19400</v>
      </c>
      <c r="P813">
        <v>13300</v>
      </c>
      <c r="Q813">
        <v>23300</v>
      </c>
      <c r="R813">
        <v>34600</v>
      </c>
      <c r="S813">
        <v>46000</v>
      </c>
      <c r="T813">
        <v>50000</v>
      </c>
      <c r="U813">
        <v>0</v>
      </c>
      <c r="V813">
        <v>0</v>
      </c>
      <c r="W813">
        <v>0</v>
      </c>
      <c r="X813">
        <v>0</v>
      </c>
      <c r="Y813">
        <v>4.0262463009999996</v>
      </c>
      <c r="Z813">
        <v>-73.775205</v>
      </c>
      <c r="AA813" s="1" t="s">
        <v>51</v>
      </c>
      <c r="AB813">
        <v>2994432300</v>
      </c>
      <c r="AC813" t="str">
        <f>MID(TablaPivotFinal[[#This Row],[Fecha]],1,4)</f>
        <v>2017</v>
      </c>
      <c r="AD813" t="str">
        <f>MID(TablaPivotFinal[[#This Row],[Fecha]],5,3)</f>
        <v>Mar</v>
      </c>
      <c r="AE813" s="1">
        <v>2994432300</v>
      </c>
      <c r="AF813" s="1">
        <v>8882.9354839999996</v>
      </c>
    </row>
    <row r="814" spans="1:32" x14ac:dyDescent="0.3">
      <c r="A814" s="1" t="s">
        <v>211</v>
      </c>
      <c r="B814" s="1" t="s">
        <v>207</v>
      </c>
      <c r="C814">
        <v>6509</v>
      </c>
      <c r="D814" s="1" t="s">
        <v>178</v>
      </c>
      <c r="E814">
        <v>50</v>
      </c>
      <c r="F814" s="1" t="s">
        <v>208</v>
      </c>
      <c r="G814" s="1" t="s">
        <v>180</v>
      </c>
      <c r="H814" s="1" t="s">
        <v>103</v>
      </c>
      <c r="I814" s="1" t="s">
        <v>181</v>
      </c>
      <c r="J814" s="1" t="s">
        <v>182</v>
      </c>
      <c r="K814" t="s">
        <v>209</v>
      </c>
      <c r="L814" t="s">
        <v>184</v>
      </c>
      <c r="M814" s="1" t="s">
        <v>210</v>
      </c>
      <c r="N814">
        <v>9700</v>
      </c>
      <c r="O814">
        <v>19400</v>
      </c>
      <c r="P814">
        <v>13300</v>
      </c>
      <c r="Q814">
        <v>23300</v>
      </c>
      <c r="R814">
        <v>34600</v>
      </c>
      <c r="S814">
        <v>46000</v>
      </c>
      <c r="T814">
        <v>50000</v>
      </c>
      <c r="U814">
        <v>0</v>
      </c>
      <c r="V814">
        <v>0</v>
      </c>
      <c r="W814">
        <v>0</v>
      </c>
      <c r="X814">
        <v>0</v>
      </c>
      <c r="Y814">
        <v>4.0262463009999996</v>
      </c>
      <c r="Z814">
        <v>-73.775205</v>
      </c>
      <c r="AA814" s="1" t="s">
        <v>53</v>
      </c>
      <c r="AB814">
        <v>2826455650</v>
      </c>
      <c r="AC814" t="str">
        <f>MID(TablaPivotFinal[[#This Row],[Fecha]],1,4)</f>
        <v>2017</v>
      </c>
      <c r="AD814" t="str">
        <f>MID(TablaPivotFinal[[#This Row],[Fecha]],5,3)</f>
        <v>May</v>
      </c>
      <c r="AE814" s="1">
        <v>2826455650</v>
      </c>
      <c r="AF814" s="1">
        <v>8550.9032260000004</v>
      </c>
    </row>
    <row r="815" spans="1:32" x14ac:dyDescent="0.3">
      <c r="A815" s="1" t="s">
        <v>211</v>
      </c>
      <c r="B815" s="1" t="s">
        <v>207</v>
      </c>
      <c r="C815">
        <v>6509</v>
      </c>
      <c r="D815" s="1" t="s">
        <v>178</v>
      </c>
      <c r="E815">
        <v>50</v>
      </c>
      <c r="F815" s="1" t="s">
        <v>208</v>
      </c>
      <c r="G815" s="1" t="s">
        <v>180</v>
      </c>
      <c r="H815" s="1" t="s">
        <v>103</v>
      </c>
      <c r="I815" s="1" t="s">
        <v>181</v>
      </c>
      <c r="J815" s="1" t="s">
        <v>182</v>
      </c>
      <c r="K815" t="s">
        <v>209</v>
      </c>
      <c r="L815" t="s">
        <v>184</v>
      </c>
      <c r="M815" s="1" t="s">
        <v>210</v>
      </c>
      <c r="N815">
        <v>9700</v>
      </c>
      <c r="O815">
        <v>19400</v>
      </c>
      <c r="P815">
        <v>13300</v>
      </c>
      <c r="Q815">
        <v>23300</v>
      </c>
      <c r="R815">
        <v>34600</v>
      </c>
      <c r="S815">
        <v>46000</v>
      </c>
      <c r="T815">
        <v>50000</v>
      </c>
      <c r="U815">
        <v>0</v>
      </c>
      <c r="V815">
        <v>0</v>
      </c>
      <c r="W815">
        <v>0</v>
      </c>
      <c r="X815">
        <v>0</v>
      </c>
      <c r="Y815">
        <v>4.0262463009999996</v>
      </c>
      <c r="Z815">
        <v>-73.775205</v>
      </c>
      <c r="AA815" s="1" t="s">
        <v>55</v>
      </c>
      <c r="AB815">
        <v>2913321250</v>
      </c>
      <c r="AC815" t="str">
        <f>MID(TablaPivotFinal[[#This Row],[Fecha]],1,4)</f>
        <v>2017</v>
      </c>
      <c r="AD815" t="str">
        <f>MID(TablaPivotFinal[[#This Row],[Fecha]],5,3)</f>
        <v>Nov</v>
      </c>
      <c r="AE815" s="1">
        <v>2913321250</v>
      </c>
      <c r="AF815" s="1">
        <v>9135.4</v>
      </c>
    </row>
    <row r="816" spans="1:32" x14ac:dyDescent="0.3">
      <c r="A816" s="1" t="s">
        <v>211</v>
      </c>
      <c r="B816" s="1" t="s">
        <v>207</v>
      </c>
      <c r="C816">
        <v>6509</v>
      </c>
      <c r="D816" s="1" t="s">
        <v>178</v>
      </c>
      <c r="E816">
        <v>50</v>
      </c>
      <c r="F816" s="1" t="s">
        <v>208</v>
      </c>
      <c r="G816" s="1" t="s">
        <v>180</v>
      </c>
      <c r="H816" s="1" t="s">
        <v>103</v>
      </c>
      <c r="I816" s="1" t="s">
        <v>181</v>
      </c>
      <c r="J816" s="1" t="s">
        <v>182</v>
      </c>
      <c r="K816" t="s">
        <v>209</v>
      </c>
      <c r="L816" t="s">
        <v>184</v>
      </c>
      <c r="M816" s="1" t="s">
        <v>210</v>
      </c>
      <c r="N816">
        <v>9700</v>
      </c>
      <c r="O816">
        <v>19400</v>
      </c>
      <c r="P816">
        <v>13300</v>
      </c>
      <c r="Q816">
        <v>23300</v>
      </c>
      <c r="R816">
        <v>34600</v>
      </c>
      <c r="S816">
        <v>46000</v>
      </c>
      <c r="T816">
        <v>50000</v>
      </c>
      <c r="U816">
        <v>0</v>
      </c>
      <c r="V816">
        <v>0</v>
      </c>
      <c r="W816">
        <v>0</v>
      </c>
      <c r="X816">
        <v>0</v>
      </c>
      <c r="Y816">
        <v>4.0262463009999996</v>
      </c>
      <c r="Z816">
        <v>-73.775205</v>
      </c>
      <c r="AA816" s="1" t="s">
        <v>57</v>
      </c>
      <c r="AB816">
        <v>2934272150</v>
      </c>
      <c r="AC816" t="str">
        <f>MID(TablaPivotFinal[[#This Row],[Fecha]],1,4)</f>
        <v>2017</v>
      </c>
      <c r="AD816" t="str">
        <f>MID(TablaPivotFinal[[#This Row],[Fecha]],5,3)</f>
        <v>Oct</v>
      </c>
      <c r="AE816" s="1">
        <v>2934272150</v>
      </c>
      <c r="AF816" s="1">
        <v>9196.741935</v>
      </c>
    </row>
    <row r="817" spans="1:32" x14ac:dyDescent="0.3">
      <c r="A817" s="1" t="s">
        <v>211</v>
      </c>
      <c r="B817" s="1" t="s">
        <v>207</v>
      </c>
      <c r="C817">
        <v>6509</v>
      </c>
      <c r="D817" s="1" t="s">
        <v>178</v>
      </c>
      <c r="E817">
        <v>50</v>
      </c>
      <c r="F817" s="1" t="s">
        <v>208</v>
      </c>
      <c r="G817" s="1" t="s">
        <v>180</v>
      </c>
      <c r="H817" s="1" t="s">
        <v>103</v>
      </c>
      <c r="I817" s="1" t="s">
        <v>181</v>
      </c>
      <c r="J817" s="1" t="s">
        <v>182</v>
      </c>
      <c r="K817" t="s">
        <v>209</v>
      </c>
      <c r="L817" t="s">
        <v>184</v>
      </c>
      <c r="M817" s="1" t="s">
        <v>210</v>
      </c>
      <c r="N817">
        <v>9700</v>
      </c>
      <c r="O817">
        <v>19400</v>
      </c>
      <c r="P817">
        <v>13300</v>
      </c>
      <c r="Q817">
        <v>23300</v>
      </c>
      <c r="R817">
        <v>34600</v>
      </c>
      <c r="S817">
        <v>46000</v>
      </c>
      <c r="T817">
        <v>50000</v>
      </c>
      <c r="U817">
        <v>0</v>
      </c>
      <c r="V817">
        <v>0</v>
      </c>
      <c r="W817">
        <v>0</v>
      </c>
      <c r="X817">
        <v>0</v>
      </c>
      <c r="Y817">
        <v>4.0262463009999996</v>
      </c>
      <c r="Z817">
        <v>-73.775205</v>
      </c>
      <c r="AA817" s="1" t="s">
        <v>59</v>
      </c>
      <c r="AB817">
        <v>2759051750</v>
      </c>
      <c r="AC817" t="str">
        <f>MID(TablaPivotFinal[[#This Row],[Fecha]],1,4)</f>
        <v>2017</v>
      </c>
      <c r="AD817" t="str">
        <f>MID(TablaPivotFinal[[#This Row],[Fecha]],5,3)</f>
        <v>Sep</v>
      </c>
      <c r="AE817" s="1">
        <v>2759051750</v>
      </c>
      <c r="AF817" s="1">
        <v>8420.9333330000009</v>
      </c>
    </row>
    <row r="818" spans="1:32" x14ac:dyDescent="0.3">
      <c r="A818" s="1" t="s">
        <v>211</v>
      </c>
      <c r="B818" s="1" t="s">
        <v>207</v>
      </c>
      <c r="C818">
        <v>6509</v>
      </c>
      <c r="D818" s="1" t="s">
        <v>178</v>
      </c>
      <c r="E818">
        <v>50</v>
      </c>
      <c r="F818" s="1" t="s">
        <v>208</v>
      </c>
      <c r="G818" s="1" t="s">
        <v>180</v>
      </c>
      <c r="H818" s="1" t="s">
        <v>103</v>
      </c>
      <c r="I818" s="1" t="s">
        <v>181</v>
      </c>
      <c r="J818" s="1" t="s">
        <v>182</v>
      </c>
      <c r="K818" t="s">
        <v>209</v>
      </c>
      <c r="L818" t="s">
        <v>184</v>
      </c>
      <c r="M818" s="1" t="s">
        <v>210</v>
      </c>
      <c r="N818">
        <v>9700</v>
      </c>
      <c r="O818">
        <v>19400</v>
      </c>
      <c r="P818">
        <v>13300</v>
      </c>
      <c r="Q818">
        <v>23300</v>
      </c>
      <c r="R818">
        <v>34600</v>
      </c>
      <c r="S818">
        <v>46000</v>
      </c>
      <c r="T818">
        <v>50000</v>
      </c>
      <c r="U818">
        <v>0</v>
      </c>
      <c r="V818">
        <v>0</v>
      </c>
      <c r="W818">
        <v>0</v>
      </c>
      <c r="X818">
        <v>0</v>
      </c>
      <c r="Y818">
        <v>4.0262463009999996</v>
      </c>
      <c r="Z818">
        <v>-73.775205</v>
      </c>
      <c r="AA818" s="1" t="s">
        <v>61</v>
      </c>
      <c r="AB818">
        <v>2762345050</v>
      </c>
      <c r="AC818" t="str">
        <f>MID(TablaPivotFinal[[#This Row],[Fecha]],1,4)</f>
        <v>2018</v>
      </c>
      <c r="AD818" t="str">
        <f>MID(TablaPivotFinal[[#This Row],[Fecha]],5,3)</f>
        <v>Abr</v>
      </c>
      <c r="AE818" s="1">
        <v>2762345050</v>
      </c>
      <c r="AF818" s="1">
        <v>257296</v>
      </c>
    </row>
    <row r="819" spans="1:32" x14ac:dyDescent="0.3">
      <c r="A819" s="1" t="s">
        <v>211</v>
      </c>
      <c r="B819" s="1" t="s">
        <v>207</v>
      </c>
      <c r="C819">
        <v>6509</v>
      </c>
      <c r="D819" s="1" t="s">
        <v>178</v>
      </c>
      <c r="E819">
        <v>50</v>
      </c>
      <c r="F819" s="1" t="s">
        <v>208</v>
      </c>
      <c r="G819" s="1" t="s">
        <v>180</v>
      </c>
      <c r="H819" s="1" t="s">
        <v>103</v>
      </c>
      <c r="I819" s="1" t="s">
        <v>181</v>
      </c>
      <c r="J819" s="1" t="s">
        <v>182</v>
      </c>
      <c r="K819" t="s">
        <v>209</v>
      </c>
      <c r="L819" t="s">
        <v>184</v>
      </c>
      <c r="M819" s="1" t="s">
        <v>210</v>
      </c>
      <c r="N819">
        <v>9700</v>
      </c>
      <c r="O819">
        <v>19400</v>
      </c>
      <c r="P819">
        <v>13300</v>
      </c>
      <c r="Q819">
        <v>23300</v>
      </c>
      <c r="R819">
        <v>34600</v>
      </c>
      <c r="S819">
        <v>46000</v>
      </c>
      <c r="T819">
        <v>50000</v>
      </c>
      <c r="U819">
        <v>0</v>
      </c>
      <c r="V819">
        <v>0</v>
      </c>
      <c r="W819">
        <v>0</v>
      </c>
      <c r="X819">
        <v>0</v>
      </c>
      <c r="Y819">
        <v>4.0262463009999996</v>
      </c>
      <c r="Z819">
        <v>-73.775205</v>
      </c>
      <c r="AA819" s="1" t="s">
        <v>63</v>
      </c>
      <c r="AB819">
        <v>2870923850</v>
      </c>
      <c r="AC819" t="str">
        <f>MID(TablaPivotFinal[[#This Row],[Fecha]],1,4)</f>
        <v>2018</v>
      </c>
      <c r="AD819" t="str">
        <f>MID(TablaPivotFinal[[#This Row],[Fecha]],5,3)</f>
        <v>Ago</v>
      </c>
      <c r="AE819" s="1">
        <v>2870923850</v>
      </c>
      <c r="AF819" s="1">
        <v>269267</v>
      </c>
    </row>
    <row r="820" spans="1:32" x14ac:dyDescent="0.3">
      <c r="A820" s="1" t="s">
        <v>211</v>
      </c>
      <c r="B820" s="1" t="s">
        <v>207</v>
      </c>
      <c r="C820">
        <v>6509</v>
      </c>
      <c r="D820" s="1" t="s">
        <v>178</v>
      </c>
      <c r="E820">
        <v>50</v>
      </c>
      <c r="F820" s="1" t="s">
        <v>208</v>
      </c>
      <c r="G820" s="1" t="s">
        <v>180</v>
      </c>
      <c r="H820" s="1" t="s">
        <v>103</v>
      </c>
      <c r="I820" s="1" t="s">
        <v>181</v>
      </c>
      <c r="J820" s="1" t="s">
        <v>182</v>
      </c>
      <c r="K820" t="s">
        <v>209</v>
      </c>
      <c r="L820" t="s">
        <v>184</v>
      </c>
      <c r="M820" s="1" t="s">
        <v>210</v>
      </c>
      <c r="N820">
        <v>9700</v>
      </c>
      <c r="O820">
        <v>19400</v>
      </c>
      <c r="P820">
        <v>13300</v>
      </c>
      <c r="Q820">
        <v>23300</v>
      </c>
      <c r="R820">
        <v>34600</v>
      </c>
      <c r="S820">
        <v>46000</v>
      </c>
      <c r="T820">
        <v>50000</v>
      </c>
      <c r="U820">
        <v>0</v>
      </c>
      <c r="V820">
        <v>0</v>
      </c>
      <c r="W820">
        <v>0</v>
      </c>
      <c r="X820">
        <v>0</v>
      </c>
      <c r="Y820">
        <v>4.0262463009999996</v>
      </c>
      <c r="Z820">
        <v>-73.775205</v>
      </c>
      <c r="AA820" s="1" t="s">
        <v>65</v>
      </c>
      <c r="AB820">
        <v>3570245400</v>
      </c>
      <c r="AC820" t="str">
        <f>MID(TablaPivotFinal[[#This Row],[Fecha]],1,4)</f>
        <v>2018</v>
      </c>
      <c r="AD820" t="str">
        <f>MID(TablaPivotFinal[[#This Row],[Fecha]],5,3)</f>
        <v>Dic</v>
      </c>
      <c r="AE820" s="1">
        <v>3570245400</v>
      </c>
      <c r="AF820" s="1">
        <v>330469</v>
      </c>
    </row>
    <row r="821" spans="1:32" x14ac:dyDescent="0.3">
      <c r="A821" s="1" t="s">
        <v>211</v>
      </c>
      <c r="B821" s="1" t="s">
        <v>207</v>
      </c>
      <c r="C821">
        <v>6509</v>
      </c>
      <c r="D821" s="1" t="s">
        <v>178</v>
      </c>
      <c r="E821">
        <v>50</v>
      </c>
      <c r="F821" s="1" t="s">
        <v>208</v>
      </c>
      <c r="G821" s="1" t="s">
        <v>180</v>
      </c>
      <c r="H821" s="1" t="s">
        <v>103</v>
      </c>
      <c r="I821" s="1" t="s">
        <v>181</v>
      </c>
      <c r="J821" s="1" t="s">
        <v>182</v>
      </c>
      <c r="K821" t="s">
        <v>209</v>
      </c>
      <c r="L821" t="s">
        <v>184</v>
      </c>
      <c r="M821" s="1" t="s">
        <v>210</v>
      </c>
      <c r="N821">
        <v>9700</v>
      </c>
      <c r="O821">
        <v>19400</v>
      </c>
      <c r="P821">
        <v>13300</v>
      </c>
      <c r="Q821">
        <v>23300</v>
      </c>
      <c r="R821">
        <v>34600</v>
      </c>
      <c r="S821">
        <v>46000</v>
      </c>
      <c r="T821">
        <v>50000</v>
      </c>
      <c r="U821">
        <v>0</v>
      </c>
      <c r="V821">
        <v>0</v>
      </c>
      <c r="W821">
        <v>0</v>
      </c>
      <c r="X821">
        <v>0</v>
      </c>
      <c r="Y821">
        <v>4.0262463009999996</v>
      </c>
      <c r="Z821">
        <v>-73.775205</v>
      </c>
      <c r="AA821" s="1" t="s">
        <v>67</v>
      </c>
      <c r="AB821">
        <v>3319209450</v>
      </c>
      <c r="AC821" t="str">
        <f>MID(TablaPivotFinal[[#This Row],[Fecha]],1,4)</f>
        <v>2018</v>
      </c>
      <c r="AD821" t="str">
        <f>MID(TablaPivotFinal[[#This Row],[Fecha]],5,3)</f>
        <v>Ene</v>
      </c>
      <c r="AE821" s="1">
        <v>3319209450</v>
      </c>
      <c r="AF821" s="1">
        <v>312655</v>
      </c>
    </row>
    <row r="822" spans="1:32" x14ac:dyDescent="0.3">
      <c r="A822" s="1" t="s">
        <v>211</v>
      </c>
      <c r="B822" s="1" t="s">
        <v>207</v>
      </c>
      <c r="C822">
        <v>6509</v>
      </c>
      <c r="D822" s="1" t="s">
        <v>178</v>
      </c>
      <c r="E822">
        <v>50</v>
      </c>
      <c r="F822" s="1" t="s">
        <v>208</v>
      </c>
      <c r="G822" s="1" t="s">
        <v>180</v>
      </c>
      <c r="H822" s="1" t="s">
        <v>103</v>
      </c>
      <c r="I822" s="1" t="s">
        <v>181</v>
      </c>
      <c r="J822" s="1" t="s">
        <v>182</v>
      </c>
      <c r="K822" t="s">
        <v>209</v>
      </c>
      <c r="L822" t="s">
        <v>184</v>
      </c>
      <c r="M822" s="1" t="s">
        <v>210</v>
      </c>
      <c r="N822">
        <v>9700</v>
      </c>
      <c r="O822">
        <v>19400</v>
      </c>
      <c r="P822">
        <v>13300</v>
      </c>
      <c r="Q822">
        <v>23300</v>
      </c>
      <c r="R822">
        <v>34600</v>
      </c>
      <c r="S822">
        <v>46000</v>
      </c>
      <c r="T822">
        <v>50000</v>
      </c>
      <c r="U822">
        <v>0</v>
      </c>
      <c r="V822">
        <v>0</v>
      </c>
      <c r="W822">
        <v>0</v>
      </c>
      <c r="X822">
        <v>0</v>
      </c>
      <c r="Y822">
        <v>4.0262463009999996</v>
      </c>
      <c r="Z822">
        <v>-73.775205</v>
      </c>
      <c r="AA822" s="1" t="s">
        <v>69</v>
      </c>
      <c r="AB822">
        <v>2419350100</v>
      </c>
      <c r="AC822" t="str">
        <f>MID(TablaPivotFinal[[#This Row],[Fecha]],1,4)</f>
        <v>2018</v>
      </c>
      <c r="AD822" t="str">
        <f>MID(TablaPivotFinal[[#This Row],[Fecha]],5,3)</f>
        <v>Feb</v>
      </c>
      <c r="AE822" s="1">
        <v>2419350100</v>
      </c>
      <c r="AF822" s="1">
        <v>226355</v>
      </c>
    </row>
    <row r="823" spans="1:32" x14ac:dyDescent="0.3">
      <c r="A823" s="1" t="s">
        <v>211</v>
      </c>
      <c r="B823" s="1" t="s">
        <v>207</v>
      </c>
      <c r="C823">
        <v>6509</v>
      </c>
      <c r="D823" s="1" t="s">
        <v>178</v>
      </c>
      <c r="E823">
        <v>50</v>
      </c>
      <c r="F823" s="1" t="s">
        <v>208</v>
      </c>
      <c r="G823" s="1" t="s">
        <v>180</v>
      </c>
      <c r="H823" s="1" t="s">
        <v>103</v>
      </c>
      <c r="I823" s="1" t="s">
        <v>181</v>
      </c>
      <c r="J823" s="1" t="s">
        <v>182</v>
      </c>
      <c r="K823" t="s">
        <v>209</v>
      </c>
      <c r="L823" t="s">
        <v>184</v>
      </c>
      <c r="M823" s="1" t="s">
        <v>210</v>
      </c>
      <c r="N823">
        <v>9700</v>
      </c>
      <c r="O823">
        <v>19400</v>
      </c>
      <c r="P823">
        <v>13300</v>
      </c>
      <c r="Q823">
        <v>23300</v>
      </c>
      <c r="R823">
        <v>34600</v>
      </c>
      <c r="S823">
        <v>46000</v>
      </c>
      <c r="T823">
        <v>50000</v>
      </c>
      <c r="U823">
        <v>0</v>
      </c>
      <c r="V823">
        <v>0</v>
      </c>
      <c r="W823">
        <v>0</v>
      </c>
      <c r="X823">
        <v>0</v>
      </c>
      <c r="Y823">
        <v>4.0262463009999996</v>
      </c>
      <c r="Z823">
        <v>-73.775205</v>
      </c>
      <c r="AA823" s="1" t="s">
        <v>71</v>
      </c>
      <c r="AB823">
        <v>3033999550</v>
      </c>
      <c r="AC823" t="str">
        <f>MID(TablaPivotFinal[[#This Row],[Fecha]],1,4)</f>
        <v>2018</v>
      </c>
      <c r="AD823" t="str">
        <f>MID(TablaPivotFinal[[#This Row],[Fecha]],5,3)</f>
        <v>Jul</v>
      </c>
      <c r="AE823" s="1">
        <v>3033999550</v>
      </c>
      <c r="AF823" s="1">
        <v>279347</v>
      </c>
    </row>
    <row r="824" spans="1:32" x14ac:dyDescent="0.3">
      <c r="A824" s="1" t="s">
        <v>211</v>
      </c>
      <c r="B824" s="1" t="s">
        <v>207</v>
      </c>
      <c r="C824">
        <v>6509</v>
      </c>
      <c r="D824" s="1" t="s">
        <v>178</v>
      </c>
      <c r="E824">
        <v>50</v>
      </c>
      <c r="F824" s="1" t="s">
        <v>208</v>
      </c>
      <c r="G824" s="1" t="s">
        <v>180</v>
      </c>
      <c r="H824" s="1" t="s">
        <v>103</v>
      </c>
      <c r="I824" s="1" t="s">
        <v>181</v>
      </c>
      <c r="J824" s="1" t="s">
        <v>182</v>
      </c>
      <c r="K824" t="s">
        <v>209</v>
      </c>
      <c r="L824" t="s">
        <v>184</v>
      </c>
      <c r="M824" s="1" t="s">
        <v>210</v>
      </c>
      <c r="N824">
        <v>9700</v>
      </c>
      <c r="O824">
        <v>19400</v>
      </c>
      <c r="P824">
        <v>13300</v>
      </c>
      <c r="Q824">
        <v>23300</v>
      </c>
      <c r="R824">
        <v>34600</v>
      </c>
      <c r="S824">
        <v>46000</v>
      </c>
      <c r="T824">
        <v>50000</v>
      </c>
      <c r="U824">
        <v>0</v>
      </c>
      <c r="V824">
        <v>0</v>
      </c>
      <c r="W824">
        <v>0</v>
      </c>
      <c r="X824">
        <v>0</v>
      </c>
      <c r="Y824">
        <v>4.0262463009999996</v>
      </c>
      <c r="Z824">
        <v>-73.775205</v>
      </c>
      <c r="AA824" s="1" t="s">
        <v>73</v>
      </c>
      <c r="AB824">
        <v>2829360200</v>
      </c>
      <c r="AC824" t="str">
        <f>MID(TablaPivotFinal[[#This Row],[Fecha]],1,4)</f>
        <v>2018</v>
      </c>
      <c r="AD824" t="str">
        <f>MID(TablaPivotFinal[[#This Row],[Fecha]],5,3)</f>
        <v>Jun</v>
      </c>
      <c r="AE824" s="1">
        <v>2829360200</v>
      </c>
      <c r="AF824" s="1">
        <v>267758</v>
      </c>
    </row>
    <row r="825" spans="1:32" x14ac:dyDescent="0.3">
      <c r="A825" s="1" t="s">
        <v>211</v>
      </c>
      <c r="B825" s="1" t="s">
        <v>207</v>
      </c>
      <c r="C825">
        <v>6509</v>
      </c>
      <c r="D825" s="1" t="s">
        <v>178</v>
      </c>
      <c r="E825">
        <v>50</v>
      </c>
      <c r="F825" s="1" t="s">
        <v>208</v>
      </c>
      <c r="G825" s="1" t="s">
        <v>180</v>
      </c>
      <c r="H825" s="1" t="s">
        <v>103</v>
      </c>
      <c r="I825" s="1" t="s">
        <v>181</v>
      </c>
      <c r="J825" s="1" t="s">
        <v>182</v>
      </c>
      <c r="K825" t="s">
        <v>209</v>
      </c>
      <c r="L825" t="s">
        <v>184</v>
      </c>
      <c r="M825" s="1" t="s">
        <v>210</v>
      </c>
      <c r="N825">
        <v>9700</v>
      </c>
      <c r="O825">
        <v>19400</v>
      </c>
      <c r="P825">
        <v>13300</v>
      </c>
      <c r="Q825">
        <v>23300</v>
      </c>
      <c r="R825">
        <v>34600</v>
      </c>
      <c r="S825">
        <v>46000</v>
      </c>
      <c r="T825">
        <v>50000</v>
      </c>
      <c r="U825">
        <v>0</v>
      </c>
      <c r="V825">
        <v>0</v>
      </c>
      <c r="W825">
        <v>0</v>
      </c>
      <c r="X825">
        <v>0</v>
      </c>
      <c r="Y825">
        <v>4.0262463009999996</v>
      </c>
      <c r="Z825">
        <v>-73.775205</v>
      </c>
      <c r="AA825" s="1" t="s">
        <v>75</v>
      </c>
      <c r="AB825">
        <v>2937588800</v>
      </c>
      <c r="AC825" t="str">
        <f>MID(TablaPivotFinal[[#This Row],[Fecha]],1,4)</f>
        <v>2018</v>
      </c>
      <c r="AD825" t="str">
        <f>MID(TablaPivotFinal[[#This Row],[Fecha]],5,3)</f>
        <v>Mar</v>
      </c>
      <c r="AE825" s="1">
        <v>2937588800</v>
      </c>
      <c r="AF825" s="1">
        <v>279828</v>
      </c>
    </row>
    <row r="826" spans="1:32" x14ac:dyDescent="0.3">
      <c r="A826" s="1" t="s">
        <v>211</v>
      </c>
      <c r="B826" s="1" t="s">
        <v>207</v>
      </c>
      <c r="C826">
        <v>6509</v>
      </c>
      <c r="D826" s="1" t="s">
        <v>178</v>
      </c>
      <c r="E826">
        <v>50</v>
      </c>
      <c r="F826" s="1" t="s">
        <v>208</v>
      </c>
      <c r="G826" s="1" t="s">
        <v>180</v>
      </c>
      <c r="H826" s="1" t="s">
        <v>103</v>
      </c>
      <c r="I826" s="1" t="s">
        <v>181</v>
      </c>
      <c r="J826" s="1" t="s">
        <v>182</v>
      </c>
      <c r="K826" t="s">
        <v>209</v>
      </c>
      <c r="L826" t="s">
        <v>184</v>
      </c>
      <c r="M826" s="1" t="s">
        <v>210</v>
      </c>
      <c r="N826">
        <v>9700</v>
      </c>
      <c r="O826">
        <v>19400</v>
      </c>
      <c r="P826">
        <v>13300</v>
      </c>
      <c r="Q826">
        <v>23300</v>
      </c>
      <c r="R826">
        <v>34600</v>
      </c>
      <c r="S826">
        <v>46000</v>
      </c>
      <c r="T826">
        <v>50000</v>
      </c>
      <c r="U826">
        <v>0</v>
      </c>
      <c r="V826">
        <v>0</v>
      </c>
      <c r="W826">
        <v>0</v>
      </c>
      <c r="X826">
        <v>0</v>
      </c>
      <c r="Y826">
        <v>4.0262463009999996</v>
      </c>
      <c r="Z826">
        <v>-73.775205</v>
      </c>
      <c r="AA826" s="1" t="s">
        <v>77</v>
      </c>
      <c r="AB826">
        <v>2823569500</v>
      </c>
      <c r="AC826" t="str">
        <f>MID(TablaPivotFinal[[#This Row],[Fecha]],1,4)</f>
        <v>2018</v>
      </c>
      <c r="AD826" t="str">
        <f>MID(TablaPivotFinal[[#This Row],[Fecha]],5,3)</f>
        <v>May</v>
      </c>
      <c r="AE826" s="1">
        <v>2823569500</v>
      </c>
      <c r="AF826" s="1">
        <v>262948</v>
      </c>
    </row>
    <row r="827" spans="1:32" x14ac:dyDescent="0.3">
      <c r="A827" s="1" t="s">
        <v>211</v>
      </c>
      <c r="B827" s="1" t="s">
        <v>207</v>
      </c>
      <c r="C827">
        <v>6509</v>
      </c>
      <c r="D827" s="1" t="s">
        <v>178</v>
      </c>
      <c r="E827">
        <v>50</v>
      </c>
      <c r="F827" s="1" t="s">
        <v>208</v>
      </c>
      <c r="G827" s="1" t="s">
        <v>180</v>
      </c>
      <c r="H827" s="1" t="s">
        <v>103</v>
      </c>
      <c r="I827" s="1" t="s">
        <v>181</v>
      </c>
      <c r="J827" s="1" t="s">
        <v>182</v>
      </c>
      <c r="K827" t="s">
        <v>209</v>
      </c>
      <c r="L827" t="s">
        <v>184</v>
      </c>
      <c r="M827" s="1" t="s">
        <v>210</v>
      </c>
      <c r="N827">
        <v>9700</v>
      </c>
      <c r="O827">
        <v>19400</v>
      </c>
      <c r="P827">
        <v>13300</v>
      </c>
      <c r="Q827">
        <v>23300</v>
      </c>
      <c r="R827">
        <v>34600</v>
      </c>
      <c r="S827">
        <v>46000</v>
      </c>
      <c r="T827">
        <v>50000</v>
      </c>
      <c r="U827">
        <v>0</v>
      </c>
      <c r="V827">
        <v>0</v>
      </c>
      <c r="W827">
        <v>0</v>
      </c>
      <c r="X827">
        <v>0</v>
      </c>
      <c r="Y827">
        <v>4.0262463009999996</v>
      </c>
      <c r="Z827">
        <v>-73.775205</v>
      </c>
      <c r="AA827" s="1" t="s">
        <v>79</v>
      </c>
      <c r="AB827">
        <v>3190446000</v>
      </c>
      <c r="AC827" t="str">
        <f>MID(TablaPivotFinal[[#This Row],[Fecha]],1,4)</f>
        <v>2018</v>
      </c>
      <c r="AD827" t="str">
        <f>MID(TablaPivotFinal[[#This Row],[Fecha]],5,3)</f>
        <v>Nov</v>
      </c>
      <c r="AE827" s="1">
        <v>3190446000</v>
      </c>
      <c r="AF827" s="1">
        <v>287157</v>
      </c>
    </row>
    <row r="828" spans="1:32" x14ac:dyDescent="0.3">
      <c r="A828" s="1" t="s">
        <v>211</v>
      </c>
      <c r="B828" s="1" t="s">
        <v>207</v>
      </c>
      <c r="C828">
        <v>6509</v>
      </c>
      <c r="D828" s="1" t="s">
        <v>178</v>
      </c>
      <c r="E828">
        <v>50</v>
      </c>
      <c r="F828" s="1" t="s">
        <v>208</v>
      </c>
      <c r="G828" s="1" t="s">
        <v>180</v>
      </c>
      <c r="H828" s="1" t="s">
        <v>103</v>
      </c>
      <c r="I828" s="1" t="s">
        <v>181</v>
      </c>
      <c r="J828" s="1" t="s">
        <v>182</v>
      </c>
      <c r="K828" t="s">
        <v>209</v>
      </c>
      <c r="L828" t="s">
        <v>184</v>
      </c>
      <c r="M828" s="1" t="s">
        <v>210</v>
      </c>
      <c r="N828">
        <v>9700</v>
      </c>
      <c r="O828">
        <v>19400</v>
      </c>
      <c r="P828">
        <v>13300</v>
      </c>
      <c r="Q828">
        <v>23300</v>
      </c>
      <c r="R828">
        <v>34600</v>
      </c>
      <c r="S828">
        <v>46000</v>
      </c>
      <c r="T828">
        <v>50000</v>
      </c>
      <c r="U828">
        <v>0</v>
      </c>
      <c r="V828">
        <v>0</v>
      </c>
      <c r="W828">
        <v>0</v>
      </c>
      <c r="X828">
        <v>0</v>
      </c>
      <c r="Y828">
        <v>4.0262463009999996</v>
      </c>
      <c r="Z828">
        <v>-73.775205</v>
      </c>
      <c r="AA828" s="1" t="s">
        <v>81</v>
      </c>
      <c r="AB828">
        <v>3221020600</v>
      </c>
      <c r="AC828" t="str">
        <f>MID(TablaPivotFinal[[#This Row],[Fecha]],1,4)</f>
        <v>2018</v>
      </c>
      <c r="AD828" t="str">
        <f>MID(TablaPivotFinal[[#This Row],[Fecha]],5,3)</f>
        <v>Oct</v>
      </c>
      <c r="AE828" s="1">
        <v>3221020600</v>
      </c>
      <c r="AF828" s="1">
        <v>297714</v>
      </c>
    </row>
    <row r="829" spans="1:32" x14ac:dyDescent="0.3">
      <c r="A829" s="1" t="s">
        <v>211</v>
      </c>
      <c r="B829" s="1" t="s">
        <v>207</v>
      </c>
      <c r="C829">
        <v>6509</v>
      </c>
      <c r="D829" s="1" t="s">
        <v>178</v>
      </c>
      <c r="E829">
        <v>50</v>
      </c>
      <c r="F829" s="1" t="s">
        <v>208</v>
      </c>
      <c r="G829" s="1" t="s">
        <v>180</v>
      </c>
      <c r="H829" s="1" t="s">
        <v>103</v>
      </c>
      <c r="I829" s="1" t="s">
        <v>181</v>
      </c>
      <c r="J829" s="1" t="s">
        <v>182</v>
      </c>
      <c r="K829" t="s">
        <v>209</v>
      </c>
      <c r="L829" t="s">
        <v>184</v>
      </c>
      <c r="M829" s="1" t="s">
        <v>210</v>
      </c>
      <c r="N829">
        <v>9700</v>
      </c>
      <c r="O829">
        <v>19400</v>
      </c>
      <c r="P829">
        <v>13300</v>
      </c>
      <c r="Q829">
        <v>23300</v>
      </c>
      <c r="R829">
        <v>34600</v>
      </c>
      <c r="S829">
        <v>46000</v>
      </c>
      <c r="T829">
        <v>50000</v>
      </c>
      <c r="U829">
        <v>0</v>
      </c>
      <c r="V829">
        <v>0</v>
      </c>
      <c r="W829">
        <v>0</v>
      </c>
      <c r="X829">
        <v>0</v>
      </c>
      <c r="Y829">
        <v>4.0262463009999996</v>
      </c>
      <c r="Z829">
        <v>-73.775205</v>
      </c>
      <c r="AA829" s="1" t="s">
        <v>83</v>
      </c>
      <c r="AB829">
        <v>2977876700</v>
      </c>
      <c r="AC829" t="str">
        <f>MID(TablaPivotFinal[[#This Row],[Fecha]],1,4)</f>
        <v>2018</v>
      </c>
      <c r="AD829" t="str">
        <f>MID(TablaPivotFinal[[#This Row],[Fecha]],5,3)</f>
        <v>Sep</v>
      </c>
      <c r="AE829" s="1">
        <v>2977876700</v>
      </c>
      <c r="AF829" s="1">
        <v>266521</v>
      </c>
    </row>
    <row r="830" spans="1:32" x14ac:dyDescent="0.3">
      <c r="A830" s="1" t="s">
        <v>212</v>
      </c>
      <c r="B830" s="1" t="s">
        <v>177</v>
      </c>
      <c r="C830">
        <v>4007</v>
      </c>
      <c r="D830" s="1" t="s">
        <v>178</v>
      </c>
      <c r="E830">
        <v>50</v>
      </c>
      <c r="F830" s="1" t="s">
        <v>213</v>
      </c>
      <c r="G830" s="1" t="s">
        <v>180</v>
      </c>
      <c r="H830" s="1" t="s">
        <v>103</v>
      </c>
      <c r="I830" s="1" t="s">
        <v>214</v>
      </c>
      <c r="J830" s="1" t="s">
        <v>182</v>
      </c>
      <c r="K830" t="s">
        <v>215</v>
      </c>
      <c r="L830" t="s">
        <v>216</v>
      </c>
      <c r="M830" s="1" t="s">
        <v>217</v>
      </c>
      <c r="N830">
        <v>12700</v>
      </c>
      <c r="O830">
        <v>25300</v>
      </c>
      <c r="P830">
        <v>18300</v>
      </c>
      <c r="Q830">
        <v>30500</v>
      </c>
      <c r="R830">
        <v>45400</v>
      </c>
      <c r="S830">
        <v>59800</v>
      </c>
      <c r="T830">
        <v>68500</v>
      </c>
      <c r="U830">
        <v>0</v>
      </c>
      <c r="V830">
        <v>0</v>
      </c>
      <c r="W830">
        <v>0</v>
      </c>
      <c r="X830">
        <v>0</v>
      </c>
      <c r="Y830">
        <v>4.0568599619999999</v>
      </c>
      <c r="Z830">
        <v>-73.463982939999994</v>
      </c>
      <c r="AA830" s="1" t="s">
        <v>13</v>
      </c>
      <c r="AB830">
        <v>1789947650</v>
      </c>
      <c r="AC830" t="str">
        <f>MID(TablaPivotFinal[[#This Row],[Fecha]],1,4)</f>
        <v>2016</v>
      </c>
      <c r="AD830" t="str">
        <f>MID(TablaPivotFinal[[#This Row],[Fecha]],5,3)</f>
        <v>Abr</v>
      </c>
      <c r="AE830" s="1">
        <v>1789947650</v>
      </c>
      <c r="AF830" s="1">
        <v>0</v>
      </c>
    </row>
    <row r="831" spans="1:32" x14ac:dyDescent="0.3">
      <c r="A831" s="1" t="s">
        <v>212</v>
      </c>
      <c r="B831" s="1" t="s">
        <v>177</v>
      </c>
      <c r="C831">
        <v>4007</v>
      </c>
      <c r="D831" s="1" t="s">
        <v>178</v>
      </c>
      <c r="E831">
        <v>50</v>
      </c>
      <c r="F831" s="1" t="s">
        <v>213</v>
      </c>
      <c r="G831" s="1" t="s">
        <v>180</v>
      </c>
      <c r="H831" s="1" t="s">
        <v>103</v>
      </c>
      <c r="I831" s="1" t="s">
        <v>214</v>
      </c>
      <c r="J831" s="1" t="s">
        <v>182</v>
      </c>
      <c r="K831" t="s">
        <v>215</v>
      </c>
      <c r="L831" t="s">
        <v>216</v>
      </c>
      <c r="M831" s="1" t="s">
        <v>217</v>
      </c>
      <c r="N831">
        <v>12700</v>
      </c>
      <c r="O831">
        <v>25300</v>
      </c>
      <c r="P831">
        <v>18300</v>
      </c>
      <c r="Q831">
        <v>30500</v>
      </c>
      <c r="R831">
        <v>45400</v>
      </c>
      <c r="S831">
        <v>59800</v>
      </c>
      <c r="T831">
        <v>68500</v>
      </c>
      <c r="U831">
        <v>0</v>
      </c>
      <c r="V831">
        <v>0</v>
      </c>
      <c r="W831">
        <v>0</v>
      </c>
      <c r="X831">
        <v>0</v>
      </c>
      <c r="Y831">
        <v>4.0568599619999999</v>
      </c>
      <c r="Z831">
        <v>-73.463982939999994</v>
      </c>
      <c r="AA831" s="1" t="s">
        <v>15</v>
      </c>
      <c r="AB831">
        <v>1712022350</v>
      </c>
      <c r="AC831" t="str">
        <f>MID(TablaPivotFinal[[#This Row],[Fecha]],1,4)</f>
        <v>2016</v>
      </c>
      <c r="AD831" t="str">
        <f>MID(TablaPivotFinal[[#This Row],[Fecha]],5,3)</f>
        <v>Ago</v>
      </c>
      <c r="AE831" s="1">
        <v>1712022350</v>
      </c>
      <c r="AF831" s="1">
        <v>0</v>
      </c>
    </row>
    <row r="832" spans="1:32" x14ac:dyDescent="0.3">
      <c r="A832" s="1" t="s">
        <v>212</v>
      </c>
      <c r="B832" s="1" t="s">
        <v>177</v>
      </c>
      <c r="C832">
        <v>4007</v>
      </c>
      <c r="D832" s="1" t="s">
        <v>178</v>
      </c>
      <c r="E832">
        <v>50</v>
      </c>
      <c r="F832" s="1" t="s">
        <v>213</v>
      </c>
      <c r="G832" s="1" t="s">
        <v>180</v>
      </c>
      <c r="H832" s="1" t="s">
        <v>103</v>
      </c>
      <c r="I832" s="1" t="s">
        <v>214</v>
      </c>
      <c r="J832" s="1" t="s">
        <v>182</v>
      </c>
      <c r="K832" t="s">
        <v>215</v>
      </c>
      <c r="L832" t="s">
        <v>216</v>
      </c>
      <c r="M832" s="1" t="s">
        <v>217</v>
      </c>
      <c r="N832">
        <v>12700</v>
      </c>
      <c r="O832">
        <v>25300</v>
      </c>
      <c r="P832">
        <v>18300</v>
      </c>
      <c r="Q832">
        <v>30500</v>
      </c>
      <c r="R832">
        <v>45400</v>
      </c>
      <c r="S832">
        <v>59800</v>
      </c>
      <c r="T832">
        <v>68500</v>
      </c>
      <c r="U832">
        <v>0</v>
      </c>
      <c r="V832">
        <v>0</v>
      </c>
      <c r="W832">
        <v>0</v>
      </c>
      <c r="X832">
        <v>0</v>
      </c>
      <c r="Y832">
        <v>4.0568599619999999</v>
      </c>
      <c r="Z832">
        <v>-73.463982939999994</v>
      </c>
      <c r="AA832" s="1" t="s">
        <v>17</v>
      </c>
      <c r="AB832">
        <v>1770268750</v>
      </c>
      <c r="AC832" t="str">
        <f>MID(TablaPivotFinal[[#This Row],[Fecha]],1,4)</f>
        <v>2016</v>
      </c>
      <c r="AD832" t="str">
        <f>MID(TablaPivotFinal[[#This Row],[Fecha]],5,3)</f>
        <v>Dic</v>
      </c>
      <c r="AE832" s="1">
        <v>1770268750</v>
      </c>
      <c r="AF832" s="1">
        <v>0</v>
      </c>
    </row>
    <row r="833" spans="1:32" x14ac:dyDescent="0.3">
      <c r="A833" s="1" t="s">
        <v>212</v>
      </c>
      <c r="B833" s="1" t="s">
        <v>177</v>
      </c>
      <c r="C833">
        <v>4007</v>
      </c>
      <c r="D833" s="1" t="s">
        <v>178</v>
      </c>
      <c r="E833">
        <v>50</v>
      </c>
      <c r="F833" s="1" t="s">
        <v>213</v>
      </c>
      <c r="G833" s="1" t="s">
        <v>180</v>
      </c>
      <c r="H833" s="1" t="s">
        <v>103</v>
      </c>
      <c r="I833" s="1" t="s">
        <v>214</v>
      </c>
      <c r="J833" s="1" t="s">
        <v>182</v>
      </c>
      <c r="K833" t="s">
        <v>215</v>
      </c>
      <c r="L833" t="s">
        <v>216</v>
      </c>
      <c r="M833" s="1" t="s">
        <v>217</v>
      </c>
      <c r="N833">
        <v>12700</v>
      </c>
      <c r="O833">
        <v>25300</v>
      </c>
      <c r="P833">
        <v>18300</v>
      </c>
      <c r="Q833">
        <v>30500</v>
      </c>
      <c r="R833">
        <v>45400</v>
      </c>
      <c r="S833">
        <v>59800</v>
      </c>
      <c r="T833">
        <v>68500</v>
      </c>
      <c r="U833">
        <v>0</v>
      </c>
      <c r="V833">
        <v>0</v>
      </c>
      <c r="W833">
        <v>0</v>
      </c>
      <c r="X833">
        <v>0</v>
      </c>
      <c r="Y833">
        <v>4.0568599619999999</v>
      </c>
      <c r="Z833">
        <v>-73.463982939999994</v>
      </c>
      <c r="AA833" s="1" t="s">
        <v>19</v>
      </c>
      <c r="AB833">
        <v>2243866100</v>
      </c>
      <c r="AC833" t="str">
        <f>MID(TablaPivotFinal[[#This Row],[Fecha]],1,4)</f>
        <v>2016</v>
      </c>
      <c r="AD833" t="str">
        <f>MID(TablaPivotFinal[[#This Row],[Fecha]],5,3)</f>
        <v>Ene</v>
      </c>
      <c r="AE833" s="1">
        <v>2243866100</v>
      </c>
      <c r="AF833" s="1">
        <v>0</v>
      </c>
    </row>
    <row r="834" spans="1:32" x14ac:dyDescent="0.3">
      <c r="A834" s="1" t="s">
        <v>212</v>
      </c>
      <c r="B834" s="1" t="s">
        <v>177</v>
      </c>
      <c r="C834">
        <v>4007</v>
      </c>
      <c r="D834" s="1" t="s">
        <v>178</v>
      </c>
      <c r="E834">
        <v>50</v>
      </c>
      <c r="F834" s="1" t="s">
        <v>213</v>
      </c>
      <c r="G834" s="1" t="s">
        <v>180</v>
      </c>
      <c r="H834" s="1" t="s">
        <v>103</v>
      </c>
      <c r="I834" s="1" t="s">
        <v>214</v>
      </c>
      <c r="J834" s="1" t="s">
        <v>182</v>
      </c>
      <c r="K834" t="s">
        <v>215</v>
      </c>
      <c r="L834" t="s">
        <v>216</v>
      </c>
      <c r="M834" s="1" t="s">
        <v>217</v>
      </c>
      <c r="N834">
        <v>12700</v>
      </c>
      <c r="O834">
        <v>25300</v>
      </c>
      <c r="P834">
        <v>18300</v>
      </c>
      <c r="Q834">
        <v>30500</v>
      </c>
      <c r="R834">
        <v>45400</v>
      </c>
      <c r="S834">
        <v>59800</v>
      </c>
      <c r="T834">
        <v>68500</v>
      </c>
      <c r="U834">
        <v>0</v>
      </c>
      <c r="V834">
        <v>0</v>
      </c>
      <c r="W834">
        <v>0</v>
      </c>
      <c r="X834">
        <v>0</v>
      </c>
      <c r="Y834">
        <v>4.0568599619999999</v>
      </c>
      <c r="Z834">
        <v>-73.463982939999994</v>
      </c>
      <c r="AA834" s="1" t="s">
        <v>21</v>
      </c>
      <c r="AB834">
        <v>2020627500</v>
      </c>
      <c r="AC834" t="str">
        <f>MID(TablaPivotFinal[[#This Row],[Fecha]],1,4)</f>
        <v>2016</v>
      </c>
      <c r="AD834" t="str">
        <f>MID(TablaPivotFinal[[#This Row],[Fecha]],5,3)</f>
        <v>Feb</v>
      </c>
      <c r="AE834" s="1">
        <v>2020627500</v>
      </c>
      <c r="AF834" s="1">
        <v>0</v>
      </c>
    </row>
    <row r="835" spans="1:32" x14ac:dyDescent="0.3">
      <c r="A835" s="1" t="s">
        <v>212</v>
      </c>
      <c r="B835" s="1" t="s">
        <v>177</v>
      </c>
      <c r="C835">
        <v>4007</v>
      </c>
      <c r="D835" s="1" t="s">
        <v>178</v>
      </c>
      <c r="E835">
        <v>50</v>
      </c>
      <c r="F835" s="1" t="s">
        <v>213</v>
      </c>
      <c r="G835" s="1" t="s">
        <v>180</v>
      </c>
      <c r="H835" s="1" t="s">
        <v>103</v>
      </c>
      <c r="I835" s="1" t="s">
        <v>214</v>
      </c>
      <c r="J835" s="1" t="s">
        <v>182</v>
      </c>
      <c r="K835" t="s">
        <v>215</v>
      </c>
      <c r="L835" t="s">
        <v>216</v>
      </c>
      <c r="M835" s="1" t="s">
        <v>217</v>
      </c>
      <c r="N835">
        <v>12700</v>
      </c>
      <c r="O835">
        <v>25300</v>
      </c>
      <c r="P835">
        <v>18300</v>
      </c>
      <c r="Q835">
        <v>30500</v>
      </c>
      <c r="R835">
        <v>45400</v>
      </c>
      <c r="S835">
        <v>59800</v>
      </c>
      <c r="T835">
        <v>68500</v>
      </c>
      <c r="U835">
        <v>0</v>
      </c>
      <c r="V835">
        <v>0</v>
      </c>
      <c r="W835">
        <v>0</v>
      </c>
      <c r="X835">
        <v>0</v>
      </c>
      <c r="Y835">
        <v>4.0568599619999999</v>
      </c>
      <c r="Z835">
        <v>-73.463982939999994</v>
      </c>
      <c r="AA835" s="1" t="s">
        <v>23</v>
      </c>
      <c r="AB835">
        <v>1569477750</v>
      </c>
      <c r="AC835" t="str">
        <f>MID(TablaPivotFinal[[#This Row],[Fecha]],1,4)</f>
        <v>2016</v>
      </c>
      <c r="AD835" t="str">
        <f>MID(TablaPivotFinal[[#This Row],[Fecha]],5,3)</f>
        <v>Jul</v>
      </c>
      <c r="AE835" s="1">
        <v>1569477750</v>
      </c>
      <c r="AF835" s="1">
        <v>0</v>
      </c>
    </row>
    <row r="836" spans="1:32" x14ac:dyDescent="0.3">
      <c r="A836" s="1" t="s">
        <v>212</v>
      </c>
      <c r="B836" s="1" t="s">
        <v>177</v>
      </c>
      <c r="C836">
        <v>4007</v>
      </c>
      <c r="D836" s="1" t="s">
        <v>178</v>
      </c>
      <c r="E836">
        <v>50</v>
      </c>
      <c r="F836" s="1" t="s">
        <v>213</v>
      </c>
      <c r="G836" s="1" t="s">
        <v>180</v>
      </c>
      <c r="H836" s="1" t="s">
        <v>103</v>
      </c>
      <c r="I836" s="1" t="s">
        <v>214</v>
      </c>
      <c r="J836" s="1" t="s">
        <v>182</v>
      </c>
      <c r="K836" t="s">
        <v>215</v>
      </c>
      <c r="L836" t="s">
        <v>216</v>
      </c>
      <c r="M836" s="1" t="s">
        <v>217</v>
      </c>
      <c r="N836">
        <v>12700</v>
      </c>
      <c r="O836">
        <v>25300</v>
      </c>
      <c r="P836">
        <v>18300</v>
      </c>
      <c r="Q836">
        <v>30500</v>
      </c>
      <c r="R836">
        <v>45400</v>
      </c>
      <c r="S836">
        <v>59800</v>
      </c>
      <c r="T836">
        <v>68500</v>
      </c>
      <c r="U836">
        <v>0</v>
      </c>
      <c r="V836">
        <v>0</v>
      </c>
      <c r="W836">
        <v>0</v>
      </c>
      <c r="X836">
        <v>0</v>
      </c>
      <c r="Y836">
        <v>4.0568599619999999</v>
      </c>
      <c r="Z836">
        <v>-73.463982939999994</v>
      </c>
      <c r="AA836" s="1" t="s">
        <v>25</v>
      </c>
      <c r="AB836">
        <v>1667727100</v>
      </c>
      <c r="AC836" t="str">
        <f>MID(TablaPivotFinal[[#This Row],[Fecha]],1,4)</f>
        <v>2016</v>
      </c>
      <c r="AD836" t="str">
        <f>MID(TablaPivotFinal[[#This Row],[Fecha]],5,3)</f>
        <v>Jun</v>
      </c>
      <c r="AE836" s="1">
        <v>1667727100</v>
      </c>
      <c r="AF836" s="1">
        <v>0</v>
      </c>
    </row>
    <row r="837" spans="1:32" x14ac:dyDescent="0.3">
      <c r="A837" s="1" t="s">
        <v>212</v>
      </c>
      <c r="B837" s="1" t="s">
        <v>177</v>
      </c>
      <c r="C837">
        <v>4007</v>
      </c>
      <c r="D837" s="1" t="s">
        <v>178</v>
      </c>
      <c r="E837">
        <v>50</v>
      </c>
      <c r="F837" s="1" t="s">
        <v>213</v>
      </c>
      <c r="G837" s="1" t="s">
        <v>180</v>
      </c>
      <c r="H837" s="1" t="s">
        <v>103</v>
      </c>
      <c r="I837" s="1" t="s">
        <v>214</v>
      </c>
      <c r="J837" s="1" t="s">
        <v>182</v>
      </c>
      <c r="K837" t="s">
        <v>215</v>
      </c>
      <c r="L837" t="s">
        <v>216</v>
      </c>
      <c r="M837" s="1" t="s">
        <v>217</v>
      </c>
      <c r="N837">
        <v>12700</v>
      </c>
      <c r="O837">
        <v>25300</v>
      </c>
      <c r="P837">
        <v>18300</v>
      </c>
      <c r="Q837">
        <v>30500</v>
      </c>
      <c r="R837">
        <v>45400</v>
      </c>
      <c r="S837">
        <v>59800</v>
      </c>
      <c r="T837">
        <v>68500</v>
      </c>
      <c r="U837">
        <v>0</v>
      </c>
      <c r="V837">
        <v>0</v>
      </c>
      <c r="W837">
        <v>0</v>
      </c>
      <c r="X837">
        <v>0</v>
      </c>
      <c r="Y837">
        <v>4.0568599619999999</v>
      </c>
      <c r="Z837">
        <v>-73.463982939999994</v>
      </c>
      <c r="AA837" s="1" t="s">
        <v>27</v>
      </c>
      <c r="AB837">
        <v>1959572900</v>
      </c>
      <c r="AC837" t="str">
        <f>MID(TablaPivotFinal[[#This Row],[Fecha]],1,4)</f>
        <v>2016</v>
      </c>
      <c r="AD837" t="str">
        <f>MID(TablaPivotFinal[[#This Row],[Fecha]],5,3)</f>
        <v>Mar</v>
      </c>
      <c r="AE837" s="1">
        <v>1959572900</v>
      </c>
      <c r="AF837" s="1">
        <v>0</v>
      </c>
    </row>
    <row r="838" spans="1:32" x14ac:dyDescent="0.3">
      <c r="A838" s="1" t="s">
        <v>212</v>
      </c>
      <c r="B838" s="1" t="s">
        <v>177</v>
      </c>
      <c r="C838">
        <v>4007</v>
      </c>
      <c r="D838" s="1" t="s">
        <v>178</v>
      </c>
      <c r="E838">
        <v>50</v>
      </c>
      <c r="F838" s="1" t="s">
        <v>213</v>
      </c>
      <c r="G838" s="1" t="s">
        <v>180</v>
      </c>
      <c r="H838" s="1" t="s">
        <v>103</v>
      </c>
      <c r="I838" s="1" t="s">
        <v>214</v>
      </c>
      <c r="J838" s="1" t="s">
        <v>182</v>
      </c>
      <c r="K838" t="s">
        <v>215</v>
      </c>
      <c r="L838" t="s">
        <v>216</v>
      </c>
      <c r="M838" s="1" t="s">
        <v>217</v>
      </c>
      <c r="N838">
        <v>12700</v>
      </c>
      <c r="O838">
        <v>25300</v>
      </c>
      <c r="P838">
        <v>18300</v>
      </c>
      <c r="Q838">
        <v>30500</v>
      </c>
      <c r="R838">
        <v>45400</v>
      </c>
      <c r="S838">
        <v>59800</v>
      </c>
      <c r="T838">
        <v>68500</v>
      </c>
      <c r="U838">
        <v>0</v>
      </c>
      <c r="V838">
        <v>0</v>
      </c>
      <c r="W838">
        <v>0</v>
      </c>
      <c r="X838">
        <v>0</v>
      </c>
      <c r="Y838">
        <v>4.0568599619999999</v>
      </c>
      <c r="Z838">
        <v>-73.463982939999994</v>
      </c>
      <c r="AA838" s="1" t="s">
        <v>29</v>
      </c>
      <c r="AB838">
        <v>1647434150</v>
      </c>
      <c r="AC838" t="str">
        <f>MID(TablaPivotFinal[[#This Row],[Fecha]],1,4)</f>
        <v>2016</v>
      </c>
      <c r="AD838" t="str">
        <f>MID(TablaPivotFinal[[#This Row],[Fecha]],5,3)</f>
        <v>May</v>
      </c>
      <c r="AE838" s="1">
        <v>1647434150</v>
      </c>
      <c r="AF838" s="1">
        <v>0</v>
      </c>
    </row>
    <row r="839" spans="1:32" x14ac:dyDescent="0.3">
      <c r="A839" s="1" t="s">
        <v>212</v>
      </c>
      <c r="B839" s="1" t="s">
        <v>177</v>
      </c>
      <c r="C839">
        <v>4007</v>
      </c>
      <c r="D839" s="1" t="s">
        <v>178</v>
      </c>
      <c r="E839">
        <v>50</v>
      </c>
      <c r="F839" s="1" t="s">
        <v>213</v>
      </c>
      <c r="G839" s="1" t="s">
        <v>180</v>
      </c>
      <c r="H839" s="1" t="s">
        <v>103</v>
      </c>
      <c r="I839" s="1" t="s">
        <v>214</v>
      </c>
      <c r="J839" s="1" t="s">
        <v>182</v>
      </c>
      <c r="K839" t="s">
        <v>215</v>
      </c>
      <c r="L839" t="s">
        <v>216</v>
      </c>
      <c r="M839" s="1" t="s">
        <v>217</v>
      </c>
      <c r="N839">
        <v>12700</v>
      </c>
      <c r="O839">
        <v>25300</v>
      </c>
      <c r="P839">
        <v>18300</v>
      </c>
      <c r="Q839">
        <v>30500</v>
      </c>
      <c r="R839">
        <v>45400</v>
      </c>
      <c r="S839">
        <v>59800</v>
      </c>
      <c r="T839">
        <v>68500</v>
      </c>
      <c r="U839">
        <v>0</v>
      </c>
      <c r="V839">
        <v>0</v>
      </c>
      <c r="W839">
        <v>0</v>
      </c>
      <c r="X839">
        <v>0</v>
      </c>
      <c r="Y839">
        <v>4.0568599619999999</v>
      </c>
      <c r="Z839">
        <v>-73.463982939999994</v>
      </c>
      <c r="AA839" s="1" t="s">
        <v>31</v>
      </c>
      <c r="AB839">
        <v>1597675350</v>
      </c>
      <c r="AC839" t="str">
        <f>MID(TablaPivotFinal[[#This Row],[Fecha]],1,4)</f>
        <v>2016</v>
      </c>
      <c r="AD839" t="str">
        <f>MID(TablaPivotFinal[[#This Row],[Fecha]],5,3)</f>
        <v>Nov</v>
      </c>
      <c r="AE839" s="1">
        <v>1597675350</v>
      </c>
      <c r="AF839" s="1">
        <v>0</v>
      </c>
    </row>
    <row r="840" spans="1:32" x14ac:dyDescent="0.3">
      <c r="A840" s="1" t="s">
        <v>212</v>
      </c>
      <c r="B840" s="1" t="s">
        <v>177</v>
      </c>
      <c r="C840">
        <v>4007</v>
      </c>
      <c r="D840" s="1" t="s">
        <v>178</v>
      </c>
      <c r="E840">
        <v>50</v>
      </c>
      <c r="F840" s="1" t="s">
        <v>213</v>
      </c>
      <c r="G840" s="1" t="s">
        <v>180</v>
      </c>
      <c r="H840" s="1" t="s">
        <v>103</v>
      </c>
      <c r="I840" s="1" t="s">
        <v>214</v>
      </c>
      <c r="J840" s="1" t="s">
        <v>182</v>
      </c>
      <c r="K840" t="s">
        <v>215</v>
      </c>
      <c r="L840" t="s">
        <v>216</v>
      </c>
      <c r="M840" s="1" t="s">
        <v>217</v>
      </c>
      <c r="N840">
        <v>12700</v>
      </c>
      <c r="O840">
        <v>25300</v>
      </c>
      <c r="P840">
        <v>18300</v>
      </c>
      <c r="Q840">
        <v>30500</v>
      </c>
      <c r="R840">
        <v>45400</v>
      </c>
      <c r="S840">
        <v>59800</v>
      </c>
      <c r="T840">
        <v>68500</v>
      </c>
      <c r="U840">
        <v>0</v>
      </c>
      <c r="V840">
        <v>0</v>
      </c>
      <c r="W840">
        <v>0</v>
      </c>
      <c r="X840">
        <v>0</v>
      </c>
      <c r="Y840">
        <v>4.0568599619999999</v>
      </c>
      <c r="Z840">
        <v>-73.463982939999994</v>
      </c>
      <c r="AA840" s="1" t="s">
        <v>33</v>
      </c>
      <c r="AB840">
        <v>1685787300</v>
      </c>
      <c r="AC840" t="str">
        <f>MID(TablaPivotFinal[[#This Row],[Fecha]],1,4)</f>
        <v>2016</v>
      </c>
      <c r="AD840" t="str">
        <f>MID(TablaPivotFinal[[#This Row],[Fecha]],5,3)</f>
        <v>Oct</v>
      </c>
      <c r="AE840" s="1">
        <v>1685787300</v>
      </c>
      <c r="AF840" s="1">
        <v>0</v>
      </c>
    </row>
    <row r="841" spans="1:32" x14ac:dyDescent="0.3">
      <c r="A841" s="1" t="s">
        <v>212</v>
      </c>
      <c r="B841" s="1" t="s">
        <v>177</v>
      </c>
      <c r="C841">
        <v>4007</v>
      </c>
      <c r="D841" s="1" t="s">
        <v>178</v>
      </c>
      <c r="E841">
        <v>50</v>
      </c>
      <c r="F841" s="1" t="s">
        <v>213</v>
      </c>
      <c r="G841" s="1" t="s">
        <v>180</v>
      </c>
      <c r="H841" s="1" t="s">
        <v>103</v>
      </c>
      <c r="I841" s="1" t="s">
        <v>214</v>
      </c>
      <c r="J841" s="1" t="s">
        <v>182</v>
      </c>
      <c r="K841" t="s">
        <v>215</v>
      </c>
      <c r="L841" t="s">
        <v>216</v>
      </c>
      <c r="M841" s="1" t="s">
        <v>217</v>
      </c>
      <c r="N841">
        <v>12700</v>
      </c>
      <c r="O841">
        <v>25300</v>
      </c>
      <c r="P841">
        <v>18300</v>
      </c>
      <c r="Q841">
        <v>30500</v>
      </c>
      <c r="R841">
        <v>45400</v>
      </c>
      <c r="S841">
        <v>59800</v>
      </c>
      <c r="T841">
        <v>68500</v>
      </c>
      <c r="U841">
        <v>0</v>
      </c>
      <c r="V841">
        <v>0</v>
      </c>
      <c r="W841">
        <v>0</v>
      </c>
      <c r="X841">
        <v>0</v>
      </c>
      <c r="Y841">
        <v>4.0568599619999999</v>
      </c>
      <c r="Z841">
        <v>-73.463982939999994</v>
      </c>
      <c r="AA841" s="1" t="s">
        <v>35</v>
      </c>
      <c r="AB841">
        <v>1631480500</v>
      </c>
      <c r="AC841" t="str">
        <f>MID(TablaPivotFinal[[#This Row],[Fecha]],1,4)</f>
        <v>2016</v>
      </c>
      <c r="AD841" t="str">
        <f>MID(TablaPivotFinal[[#This Row],[Fecha]],5,3)</f>
        <v>Sep</v>
      </c>
      <c r="AE841" s="1">
        <v>1631480500</v>
      </c>
      <c r="AF841" s="1">
        <v>0</v>
      </c>
    </row>
    <row r="842" spans="1:32" x14ac:dyDescent="0.3">
      <c r="A842" s="1" t="s">
        <v>212</v>
      </c>
      <c r="B842" s="1" t="s">
        <v>177</v>
      </c>
      <c r="C842">
        <v>4007</v>
      </c>
      <c r="D842" s="1" t="s">
        <v>178</v>
      </c>
      <c r="E842">
        <v>50</v>
      </c>
      <c r="F842" s="1" t="s">
        <v>213</v>
      </c>
      <c r="G842" s="1" t="s">
        <v>180</v>
      </c>
      <c r="H842" s="1" t="s">
        <v>103</v>
      </c>
      <c r="I842" s="1" t="s">
        <v>214</v>
      </c>
      <c r="J842" s="1" t="s">
        <v>182</v>
      </c>
      <c r="K842" t="s">
        <v>215</v>
      </c>
      <c r="L842" t="s">
        <v>216</v>
      </c>
      <c r="M842" s="1" t="s">
        <v>217</v>
      </c>
      <c r="N842">
        <v>12700</v>
      </c>
      <c r="O842">
        <v>25300</v>
      </c>
      <c r="P842">
        <v>18300</v>
      </c>
      <c r="Q842">
        <v>30500</v>
      </c>
      <c r="R842">
        <v>45400</v>
      </c>
      <c r="S842">
        <v>59800</v>
      </c>
      <c r="T842">
        <v>68500</v>
      </c>
      <c r="U842">
        <v>0</v>
      </c>
      <c r="V842">
        <v>0</v>
      </c>
      <c r="W842">
        <v>0</v>
      </c>
      <c r="X842">
        <v>0</v>
      </c>
      <c r="Y842">
        <v>4.0568599619999999</v>
      </c>
      <c r="Z842">
        <v>-73.463982939999994</v>
      </c>
      <c r="AA842" s="1" t="s">
        <v>37</v>
      </c>
      <c r="AB842">
        <v>1677351300</v>
      </c>
      <c r="AC842" t="str">
        <f>MID(TablaPivotFinal[[#This Row],[Fecha]],1,4)</f>
        <v>2017</v>
      </c>
      <c r="AD842" t="str">
        <f>MID(TablaPivotFinal[[#This Row],[Fecha]],5,3)</f>
        <v>Abr</v>
      </c>
      <c r="AE842" s="1">
        <v>1677351300</v>
      </c>
      <c r="AF842" s="1">
        <v>0</v>
      </c>
    </row>
    <row r="843" spans="1:32" x14ac:dyDescent="0.3">
      <c r="A843" s="1" t="s">
        <v>212</v>
      </c>
      <c r="B843" s="1" t="s">
        <v>177</v>
      </c>
      <c r="C843">
        <v>4007</v>
      </c>
      <c r="D843" s="1" t="s">
        <v>178</v>
      </c>
      <c r="E843">
        <v>50</v>
      </c>
      <c r="F843" s="1" t="s">
        <v>213</v>
      </c>
      <c r="G843" s="1" t="s">
        <v>180</v>
      </c>
      <c r="H843" s="1" t="s">
        <v>103</v>
      </c>
      <c r="I843" s="1" t="s">
        <v>214</v>
      </c>
      <c r="J843" s="1" t="s">
        <v>182</v>
      </c>
      <c r="K843" t="s">
        <v>215</v>
      </c>
      <c r="L843" t="s">
        <v>216</v>
      </c>
      <c r="M843" s="1" t="s">
        <v>217</v>
      </c>
      <c r="N843">
        <v>12700</v>
      </c>
      <c r="O843">
        <v>25300</v>
      </c>
      <c r="P843">
        <v>18300</v>
      </c>
      <c r="Q843">
        <v>30500</v>
      </c>
      <c r="R843">
        <v>45400</v>
      </c>
      <c r="S843">
        <v>59800</v>
      </c>
      <c r="T843">
        <v>68500</v>
      </c>
      <c r="U843">
        <v>0</v>
      </c>
      <c r="V843">
        <v>0</v>
      </c>
      <c r="W843">
        <v>0</v>
      </c>
      <c r="X843">
        <v>0</v>
      </c>
      <c r="Y843">
        <v>4.0568599619999999</v>
      </c>
      <c r="Z843">
        <v>-73.463982939999994</v>
      </c>
      <c r="AA843" s="1" t="s">
        <v>39</v>
      </c>
      <c r="AB843">
        <v>1833599200</v>
      </c>
      <c r="AC843" t="str">
        <f>MID(TablaPivotFinal[[#This Row],[Fecha]],1,4)</f>
        <v>2017</v>
      </c>
      <c r="AD843" t="str">
        <f>MID(TablaPivotFinal[[#This Row],[Fecha]],5,3)</f>
        <v>Ago</v>
      </c>
      <c r="AE843" s="1">
        <v>1833599200</v>
      </c>
      <c r="AF843" s="1">
        <v>0</v>
      </c>
    </row>
    <row r="844" spans="1:32" x14ac:dyDescent="0.3">
      <c r="A844" s="1" t="s">
        <v>212</v>
      </c>
      <c r="B844" s="1" t="s">
        <v>177</v>
      </c>
      <c r="C844">
        <v>4007</v>
      </c>
      <c r="D844" s="1" t="s">
        <v>178</v>
      </c>
      <c r="E844">
        <v>50</v>
      </c>
      <c r="F844" s="1" t="s">
        <v>213</v>
      </c>
      <c r="G844" s="1" t="s">
        <v>180</v>
      </c>
      <c r="H844" s="1" t="s">
        <v>103</v>
      </c>
      <c r="I844" s="1" t="s">
        <v>214</v>
      </c>
      <c r="J844" s="1" t="s">
        <v>182</v>
      </c>
      <c r="K844" t="s">
        <v>215</v>
      </c>
      <c r="L844" t="s">
        <v>216</v>
      </c>
      <c r="M844" s="1" t="s">
        <v>217</v>
      </c>
      <c r="N844">
        <v>12700</v>
      </c>
      <c r="O844">
        <v>25300</v>
      </c>
      <c r="P844">
        <v>18300</v>
      </c>
      <c r="Q844">
        <v>30500</v>
      </c>
      <c r="R844">
        <v>45400</v>
      </c>
      <c r="S844">
        <v>59800</v>
      </c>
      <c r="T844">
        <v>68500</v>
      </c>
      <c r="U844">
        <v>0</v>
      </c>
      <c r="V844">
        <v>0</v>
      </c>
      <c r="W844">
        <v>0</v>
      </c>
      <c r="X844">
        <v>0</v>
      </c>
      <c r="Y844">
        <v>4.0568599619999999</v>
      </c>
      <c r="Z844">
        <v>-73.463982939999994</v>
      </c>
      <c r="AA844" s="1" t="s">
        <v>41</v>
      </c>
      <c r="AB844">
        <v>2010341700</v>
      </c>
      <c r="AC844" t="str">
        <f>MID(TablaPivotFinal[[#This Row],[Fecha]],1,4)</f>
        <v>2017</v>
      </c>
      <c r="AD844" t="str">
        <f>MID(TablaPivotFinal[[#This Row],[Fecha]],5,3)</f>
        <v>Dic</v>
      </c>
      <c r="AE844" s="1">
        <v>2010341700</v>
      </c>
      <c r="AF844" s="1">
        <v>0</v>
      </c>
    </row>
    <row r="845" spans="1:32" x14ac:dyDescent="0.3">
      <c r="A845" s="1" t="s">
        <v>212</v>
      </c>
      <c r="B845" s="1" t="s">
        <v>177</v>
      </c>
      <c r="C845">
        <v>4007</v>
      </c>
      <c r="D845" s="1" t="s">
        <v>178</v>
      </c>
      <c r="E845">
        <v>50</v>
      </c>
      <c r="F845" s="1" t="s">
        <v>213</v>
      </c>
      <c r="G845" s="1" t="s">
        <v>180</v>
      </c>
      <c r="H845" s="1" t="s">
        <v>103</v>
      </c>
      <c r="I845" s="1" t="s">
        <v>214</v>
      </c>
      <c r="J845" s="1" t="s">
        <v>182</v>
      </c>
      <c r="K845" t="s">
        <v>215</v>
      </c>
      <c r="L845" t="s">
        <v>216</v>
      </c>
      <c r="M845" s="1" t="s">
        <v>217</v>
      </c>
      <c r="N845">
        <v>12700</v>
      </c>
      <c r="O845">
        <v>25300</v>
      </c>
      <c r="P845">
        <v>18300</v>
      </c>
      <c r="Q845">
        <v>30500</v>
      </c>
      <c r="R845">
        <v>45400</v>
      </c>
      <c r="S845">
        <v>59800</v>
      </c>
      <c r="T845">
        <v>68500</v>
      </c>
      <c r="U845">
        <v>0</v>
      </c>
      <c r="V845">
        <v>0</v>
      </c>
      <c r="W845">
        <v>0</v>
      </c>
      <c r="X845">
        <v>0</v>
      </c>
      <c r="Y845">
        <v>4.0568599619999999</v>
      </c>
      <c r="Z845">
        <v>-73.463982939999994</v>
      </c>
      <c r="AA845" s="1" t="s">
        <v>43</v>
      </c>
      <c r="AB845">
        <v>1927238400</v>
      </c>
      <c r="AC845" t="str">
        <f>MID(TablaPivotFinal[[#This Row],[Fecha]],1,4)</f>
        <v>2017</v>
      </c>
      <c r="AD845" t="str">
        <f>MID(TablaPivotFinal[[#This Row],[Fecha]],5,3)</f>
        <v>Ene</v>
      </c>
      <c r="AE845" s="1">
        <v>1927238400</v>
      </c>
      <c r="AF845" s="1">
        <v>0</v>
      </c>
    </row>
    <row r="846" spans="1:32" x14ac:dyDescent="0.3">
      <c r="A846" s="1" t="s">
        <v>212</v>
      </c>
      <c r="B846" s="1" t="s">
        <v>177</v>
      </c>
      <c r="C846">
        <v>4007</v>
      </c>
      <c r="D846" s="1" t="s">
        <v>178</v>
      </c>
      <c r="E846">
        <v>50</v>
      </c>
      <c r="F846" s="1" t="s">
        <v>213</v>
      </c>
      <c r="G846" s="1" t="s">
        <v>180</v>
      </c>
      <c r="H846" s="1" t="s">
        <v>103</v>
      </c>
      <c r="I846" s="1" t="s">
        <v>214</v>
      </c>
      <c r="J846" s="1" t="s">
        <v>182</v>
      </c>
      <c r="K846" t="s">
        <v>215</v>
      </c>
      <c r="L846" t="s">
        <v>216</v>
      </c>
      <c r="M846" s="1" t="s">
        <v>217</v>
      </c>
      <c r="N846">
        <v>12700</v>
      </c>
      <c r="O846">
        <v>25300</v>
      </c>
      <c r="P846">
        <v>18300</v>
      </c>
      <c r="Q846">
        <v>30500</v>
      </c>
      <c r="R846">
        <v>45400</v>
      </c>
      <c r="S846">
        <v>59800</v>
      </c>
      <c r="T846">
        <v>68500</v>
      </c>
      <c r="U846">
        <v>0</v>
      </c>
      <c r="V846">
        <v>0</v>
      </c>
      <c r="W846">
        <v>0</v>
      </c>
      <c r="X846">
        <v>0</v>
      </c>
      <c r="Y846">
        <v>4.0568599619999999</v>
      </c>
      <c r="Z846">
        <v>-73.463982939999994</v>
      </c>
      <c r="AA846" s="1" t="s">
        <v>45</v>
      </c>
      <c r="AB846">
        <v>1612812050</v>
      </c>
      <c r="AC846" t="str">
        <f>MID(TablaPivotFinal[[#This Row],[Fecha]],1,4)</f>
        <v>2017</v>
      </c>
      <c r="AD846" t="str">
        <f>MID(TablaPivotFinal[[#This Row],[Fecha]],5,3)</f>
        <v>Feb</v>
      </c>
      <c r="AE846" s="1">
        <v>1612812050</v>
      </c>
      <c r="AF846" s="1">
        <v>0</v>
      </c>
    </row>
    <row r="847" spans="1:32" x14ac:dyDescent="0.3">
      <c r="A847" s="1" t="s">
        <v>212</v>
      </c>
      <c r="B847" s="1" t="s">
        <v>177</v>
      </c>
      <c r="C847">
        <v>4007</v>
      </c>
      <c r="D847" s="1" t="s">
        <v>178</v>
      </c>
      <c r="E847">
        <v>50</v>
      </c>
      <c r="F847" s="1" t="s">
        <v>213</v>
      </c>
      <c r="G847" s="1" t="s">
        <v>180</v>
      </c>
      <c r="H847" s="1" t="s">
        <v>103</v>
      </c>
      <c r="I847" s="1" t="s">
        <v>214</v>
      </c>
      <c r="J847" s="1" t="s">
        <v>182</v>
      </c>
      <c r="K847" t="s">
        <v>215</v>
      </c>
      <c r="L847" t="s">
        <v>216</v>
      </c>
      <c r="M847" s="1" t="s">
        <v>217</v>
      </c>
      <c r="N847">
        <v>12700</v>
      </c>
      <c r="O847">
        <v>25300</v>
      </c>
      <c r="P847">
        <v>18300</v>
      </c>
      <c r="Q847">
        <v>30500</v>
      </c>
      <c r="R847">
        <v>45400</v>
      </c>
      <c r="S847">
        <v>59800</v>
      </c>
      <c r="T847">
        <v>68500</v>
      </c>
      <c r="U847">
        <v>0</v>
      </c>
      <c r="V847">
        <v>0</v>
      </c>
      <c r="W847">
        <v>0</v>
      </c>
      <c r="X847">
        <v>0</v>
      </c>
      <c r="Y847">
        <v>4.0568599619999999</v>
      </c>
      <c r="Z847">
        <v>-73.463982939999994</v>
      </c>
      <c r="AA847" s="1" t="s">
        <v>47</v>
      </c>
      <c r="AB847">
        <v>1680625650</v>
      </c>
      <c r="AC847" t="str">
        <f>MID(TablaPivotFinal[[#This Row],[Fecha]],1,4)</f>
        <v>2017</v>
      </c>
      <c r="AD847" t="str">
        <f>MID(TablaPivotFinal[[#This Row],[Fecha]],5,3)</f>
        <v>Jul</v>
      </c>
      <c r="AE847" s="1">
        <v>1680625650</v>
      </c>
      <c r="AF847" s="1">
        <v>0</v>
      </c>
    </row>
    <row r="848" spans="1:32" x14ac:dyDescent="0.3">
      <c r="A848" s="1" t="s">
        <v>212</v>
      </c>
      <c r="B848" s="1" t="s">
        <v>177</v>
      </c>
      <c r="C848">
        <v>4007</v>
      </c>
      <c r="D848" s="1" t="s">
        <v>178</v>
      </c>
      <c r="E848">
        <v>50</v>
      </c>
      <c r="F848" s="1" t="s">
        <v>213</v>
      </c>
      <c r="G848" s="1" t="s">
        <v>180</v>
      </c>
      <c r="H848" s="1" t="s">
        <v>103</v>
      </c>
      <c r="I848" s="1" t="s">
        <v>214</v>
      </c>
      <c r="J848" s="1" t="s">
        <v>182</v>
      </c>
      <c r="K848" t="s">
        <v>215</v>
      </c>
      <c r="L848" t="s">
        <v>216</v>
      </c>
      <c r="M848" s="1" t="s">
        <v>217</v>
      </c>
      <c r="N848">
        <v>12700</v>
      </c>
      <c r="O848">
        <v>25300</v>
      </c>
      <c r="P848">
        <v>18300</v>
      </c>
      <c r="Q848">
        <v>30500</v>
      </c>
      <c r="R848">
        <v>45400</v>
      </c>
      <c r="S848">
        <v>59800</v>
      </c>
      <c r="T848">
        <v>68500</v>
      </c>
      <c r="U848">
        <v>0</v>
      </c>
      <c r="V848">
        <v>0</v>
      </c>
      <c r="W848">
        <v>0</v>
      </c>
      <c r="X848">
        <v>0</v>
      </c>
      <c r="Y848">
        <v>4.0568599619999999</v>
      </c>
      <c r="Z848">
        <v>-73.463982939999994</v>
      </c>
      <c r="AA848" s="1" t="s">
        <v>49</v>
      </c>
      <c r="AB848">
        <v>1625383500</v>
      </c>
      <c r="AC848" t="str">
        <f>MID(TablaPivotFinal[[#This Row],[Fecha]],1,4)</f>
        <v>2017</v>
      </c>
      <c r="AD848" t="str">
        <f>MID(TablaPivotFinal[[#This Row],[Fecha]],5,3)</f>
        <v>Jun</v>
      </c>
      <c r="AE848" s="1">
        <v>1625383500</v>
      </c>
      <c r="AF848" s="1">
        <v>0</v>
      </c>
    </row>
    <row r="849" spans="1:32" x14ac:dyDescent="0.3">
      <c r="A849" s="1" t="s">
        <v>212</v>
      </c>
      <c r="B849" s="1" t="s">
        <v>177</v>
      </c>
      <c r="C849">
        <v>4007</v>
      </c>
      <c r="D849" s="1" t="s">
        <v>178</v>
      </c>
      <c r="E849">
        <v>50</v>
      </c>
      <c r="F849" s="1" t="s">
        <v>213</v>
      </c>
      <c r="G849" s="1" t="s">
        <v>180</v>
      </c>
      <c r="H849" s="1" t="s">
        <v>103</v>
      </c>
      <c r="I849" s="1" t="s">
        <v>214</v>
      </c>
      <c r="J849" s="1" t="s">
        <v>182</v>
      </c>
      <c r="K849" t="s">
        <v>215</v>
      </c>
      <c r="L849" t="s">
        <v>216</v>
      </c>
      <c r="M849" s="1" t="s">
        <v>217</v>
      </c>
      <c r="N849">
        <v>12700</v>
      </c>
      <c r="O849">
        <v>25300</v>
      </c>
      <c r="P849">
        <v>18300</v>
      </c>
      <c r="Q849">
        <v>30500</v>
      </c>
      <c r="R849">
        <v>45400</v>
      </c>
      <c r="S849">
        <v>59800</v>
      </c>
      <c r="T849">
        <v>68500</v>
      </c>
      <c r="U849">
        <v>0</v>
      </c>
      <c r="V849">
        <v>0</v>
      </c>
      <c r="W849">
        <v>0</v>
      </c>
      <c r="X849">
        <v>0</v>
      </c>
      <c r="Y849">
        <v>4.0568599619999999</v>
      </c>
      <c r="Z849">
        <v>-73.463982939999994</v>
      </c>
      <c r="AA849" s="1" t="s">
        <v>51</v>
      </c>
      <c r="AB849">
        <v>1785426600</v>
      </c>
      <c r="AC849" t="str">
        <f>MID(TablaPivotFinal[[#This Row],[Fecha]],1,4)</f>
        <v>2017</v>
      </c>
      <c r="AD849" t="str">
        <f>MID(TablaPivotFinal[[#This Row],[Fecha]],5,3)</f>
        <v>Mar</v>
      </c>
      <c r="AE849" s="1">
        <v>1785426600</v>
      </c>
      <c r="AF849" s="1">
        <v>0</v>
      </c>
    </row>
    <row r="850" spans="1:32" x14ac:dyDescent="0.3">
      <c r="A850" s="1" t="s">
        <v>212</v>
      </c>
      <c r="B850" s="1" t="s">
        <v>177</v>
      </c>
      <c r="C850">
        <v>4007</v>
      </c>
      <c r="D850" s="1" t="s">
        <v>178</v>
      </c>
      <c r="E850">
        <v>50</v>
      </c>
      <c r="F850" s="1" t="s">
        <v>213</v>
      </c>
      <c r="G850" s="1" t="s">
        <v>180</v>
      </c>
      <c r="H850" s="1" t="s">
        <v>103</v>
      </c>
      <c r="I850" s="1" t="s">
        <v>214</v>
      </c>
      <c r="J850" s="1" t="s">
        <v>182</v>
      </c>
      <c r="K850" t="s">
        <v>215</v>
      </c>
      <c r="L850" t="s">
        <v>216</v>
      </c>
      <c r="M850" s="1" t="s">
        <v>217</v>
      </c>
      <c r="N850">
        <v>12700</v>
      </c>
      <c r="O850">
        <v>25300</v>
      </c>
      <c r="P850">
        <v>18300</v>
      </c>
      <c r="Q850">
        <v>30500</v>
      </c>
      <c r="R850">
        <v>45400</v>
      </c>
      <c r="S850">
        <v>59800</v>
      </c>
      <c r="T850">
        <v>68500</v>
      </c>
      <c r="U850">
        <v>0</v>
      </c>
      <c r="V850">
        <v>0</v>
      </c>
      <c r="W850">
        <v>0</v>
      </c>
      <c r="X850">
        <v>0</v>
      </c>
      <c r="Y850">
        <v>4.0568599619999999</v>
      </c>
      <c r="Z850">
        <v>-73.463982939999994</v>
      </c>
      <c r="AA850" s="1" t="s">
        <v>53</v>
      </c>
      <c r="AB850">
        <v>1661235700</v>
      </c>
      <c r="AC850" t="str">
        <f>MID(TablaPivotFinal[[#This Row],[Fecha]],1,4)</f>
        <v>2017</v>
      </c>
      <c r="AD850" t="str">
        <f>MID(TablaPivotFinal[[#This Row],[Fecha]],5,3)</f>
        <v>May</v>
      </c>
      <c r="AE850" s="1">
        <v>1661235700</v>
      </c>
      <c r="AF850" s="1">
        <v>0</v>
      </c>
    </row>
    <row r="851" spans="1:32" x14ac:dyDescent="0.3">
      <c r="A851" s="1" t="s">
        <v>212</v>
      </c>
      <c r="B851" s="1" t="s">
        <v>177</v>
      </c>
      <c r="C851">
        <v>4007</v>
      </c>
      <c r="D851" s="1" t="s">
        <v>178</v>
      </c>
      <c r="E851">
        <v>50</v>
      </c>
      <c r="F851" s="1" t="s">
        <v>213</v>
      </c>
      <c r="G851" s="1" t="s">
        <v>180</v>
      </c>
      <c r="H851" s="1" t="s">
        <v>103</v>
      </c>
      <c r="I851" s="1" t="s">
        <v>214</v>
      </c>
      <c r="J851" s="1" t="s">
        <v>182</v>
      </c>
      <c r="K851" t="s">
        <v>215</v>
      </c>
      <c r="L851" t="s">
        <v>216</v>
      </c>
      <c r="M851" s="1" t="s">
        <v>217</v>
      </c>
      <c r="N851">
        <v>12700</v>
      </c>
      <c r="O851">
        <v>25300</v>
      </c>
      <c r="P851">
        <v>18300</v>
      </c>
      <c r="Q851">
        <v>30500</v>
      </c>
      <c r="R851">
        <v>45400</v>
      </c>
      <c r="S851">
        <v>59800</v>
      </c>
      <c r="T851">
        <v>68500</v>
      </c>
      <c r="U851">
        <v>0</v>
      </c>
      <c r="V851">
        <v>0</v>
      </c>
      <c r="W851">
        <v>0</v>
      </c>
      <c r="X851">
        <v>0</v>
      </c>
      <c r="Y851">
        <v>4.0568599619999999</v>
      </c>
      <c r="Z851">
        <v>-73.463982939999994</v>
      </c>
      <c r="AA851" s="1" t="s">
        <v>55</v>
      </c>
      <c r="AB851">
        <v>1797580300</v>
      </c>
      <c r="AC851" t="str">
        <f>MID(TablaPivotFinal[[#This Row],[Fecha]],1,4)</f>
        <v>2017</v>
      </c>
      <c r="AD851" t="str">
        <f>MID(TablaPivotFinal[[#This Row],[Fecha]],5,3)</f>
        <v>Nov</v>
      </c>
      <c r="AE851" s="1">
        <v>1797580300</v>
      </c>
      <c r="AF851" s="1">
        <v>0</v>
      </c>
    </row>
    <row r="852" spans="1:32" x14ac:dyDescent="0.3">
      <c r="A852" s="1" t="s">
        <v>212</v>
      </c>
      <c r="B852" s="1" t="s">
        <v>177</v>
      </c>
      <c r="C852">
        <v>4007</v>
      </c>
      <c r="D852" s="1" t="s">
        <v>178</v>
      </c>
      <c r="E852">
        <v>50</v>
      </c>
      <c r="F852" s="1" t="s">
        <v>213</v>
      </c>
      <c r="G852" s="1" t="s">
        <v>180</v>
      </c>
      <c r="H852" s="1" t="s">
        <v>103</v>
      </c>
      <c r="I852" s="1" t="s">
        <v>214</v>
      </c>
      <c r="J852" s="1" t="s">
        <v>182</v>
      </c>
      <c r="K852" t="s">
        <v>215</v>
      </c>
      <c r="L852" t="s">
        <v>216</v>
      </c>
      <c r="M852" s="1" t="s">
        <v>217</v>
      </c>
      <c r="N852">
        <v>12700</v>
      </c>
      <c r="O852">
        <v>25300</v>
      </c>
      <c r="P852">
        <v>18300</v>
      </c>
      <c r="Q852">
        <v>30500</v>
      </c>
      <c r="R852">
        <v>45400</v>
      </c>
      <c r="S852">
        <v>59800</v>
      </c>
      <c r="T852">
        <v>68500</v>
      </c>
      <c r="U852">
        <v>0</v>
      </c>
      <c r="V852">
        <v>0</v>
      </c>
      <c r="W852">
        <v>0</v>
      </c>
      <c r="X852">
        <v>0</v>
      </c>
      <c r="Y852">
        <v>4.0568599619999999</v>
      </c>
      <c r="Z852">
        <v>-73.463982939999994</v>
      </c>
      <c r="AA852" s="1" t="s">
        <v>57</v>
      </c>
      <c r="AB852">
        <v>1707903250</v>
      </c>
      <c r="AC852" t="str">
        <f>MID(TablaPivotFinal[[#This Row],[Fecha]],1,4)</f>
        <v>2017</v>
      </c>
      <c r="AD852" t="str">
        <f>MID(TablaPivotFinal[[#This Row],[Fecha]],5,3)</f>
        <v>Oct</v>
      </c>
      <c r="AE852" s="1">
        <v>1707903250</v>
      </c>
      <c r="AF852" s="1">
        <v>0</v>
      </c>
    </row>
    <row r="853" spans="1:32" x14ac:dyDescent="0.3">
      <c r="A853" s="1" t="s">
        <v>212</v>
      </c>
      <c r="B853" s="1" t="s">
        <v>177</v>
      </c>
      <c r="C853">
        <v>4007</v>
      </c>
      <c r="D853" s="1" t="s">
        <v>178</v>
      </c>
      <c r="E853">
        <v>50</v>
      </c>
      <c r="F853" s="1" t="s">
        <v>213</v>
      </c>
      <c r="G853" s="1" t="s">
        <v>180</v>
      </c>
      <c r="H853" s="1" t="s">
        <v>103</v>
      </c>
      <c r="I853" s="1" t="s">
        <v>214</v>
      </c>
      <c r="J853" s="1" t="s">
        <v>182</v>
      </c>
      <c r="K853" t="s">
        <v>215</v>
      </c>
      <c r="L853" t="s">
        <v>216</v>
      </c>
      <c r="M853" s="1" t="s">
        <v>217</v>
      </c>
      <c r="N853">
        <v>12700</v>
      </c>
      <c r="O853">
        <v>25300</v>
      </c>
      <c r="P853">
        <v>18300</v>
      </c>
      <c r="Q853">
        <v>30500</v>
      </c>
      <c r="R853">
        <v>45400</v>
      </c>
      <c r="S853">
        <v>59800</v>
      </c>
      <c r="T853">
        <v>68500</v>
      </c>
      <c r="U853">
        <v>0</v>
      </c>
      <c r="V853">
        <v>0</v>
      </c>
      <c r="W853">
        <v>0</v>
      </c>
      <c r="X853">
        <v>0</v>
      </c>
      <c r="Y853">
        <v>4.0568599619999999</v>
      </c>
      <c r="Z853">
        <v>-73.463982939999994</v>
      </c>
      <c r="AA853" s="1" t="s">
        <v>59</v>
      </c>
      <c r="AB853">
        <v>1640587400</v>
      </c>
      <c r="AC853" t="str">
        <f>MID(TablaPivotFinal[[#This Row],[Fecha]],1,4)</f>
        <v>2017</v>
      </c>
      <c r="AD853" t="str">
        <f>MID(TablaPivotFinal[[#This Row],[Fecha]],5,3)</f>
        <v>Sep</v>
      </c>
      <c r="AE853" s="1">
        <v>1640587400</v>
      </c>
      <c r="AF853" s="1">
        <v>0</v>
      </c>
    </row>
    <row r="854" spans="1:32" x14ac:dyDescent="0.3">
      <c r="A854" s="1" t="s">
        <v>212</v>
      </c>
      <c r="B854" s="1" t="s">
        <v>177</v>
      </c>
      <c r="C854">
        <v>4007</v>
      </c>
      <c r="D854" s="1" t="s">
        <v>178</v>
      </c>
      <c r="E854">
        <v>50</v>
      </c>
      <c r="F854" s="1" t="s">
        <v>213</v>
      </c>
      <c r="G854" s="1" t="s">
        <v>180</v>
      </c>
      <c r="H854" s="1" t="s">
        <v>103</v>
      </c>
      <c r="I854" s="1" t="s">
        <v>214</v>
      </c>
      <c r="J854" s="1" t="s">
        <v>182</v>
      </c>
      <c r="K854" t="s">
        <v>215</v>
      </c>
      <c r="L854" t="s">
        <v>216</v>
      </c>
      <c r="M854" s="1" t="s">
        <v>217</v>
      </c>
      <c r="N854">
        <v>12700</v>
      </c>
      <c r="O854">
        <v>25300</v>
      </c>
      <c r="P854">
        <v>18300</v>
      </c>
      <c r="Q854">
        <v>30500</v>
      </c>
      <c r="R854">
        <v>45400</v>
      </c>
      <c r="S854">
        <v>59800</v>
      </c>
      <c r="T854">
        <v>68500</v>
      </c>
      <c r="U854">
        <v>0</v>
      </c>
      <c r="V854">
        <v>0</v>
      </c>
      <c r="W854">
        <v>0</v>
      </c>
      <c r="X854">
        <v>0</v>
      </c>
      <c r="Y854">
        <v>4.0568599619999999</v>
      </c>
      <c r="Z854">
        <v>-73.463982939999994</v>
      </c>
      <c r="AA854" s="1" t="s">
        <v>61</v>
      </c>
      <c r="AB854">
        <v>1847076600</v>
      </c>
      <c r="AC854" t="str">
        <f>MID(TablaPivotFinal[[#This Row],[Fecha]],1,4)</f>
        <v>2018</v>
      </c>
      <c r="AD854" t="str">
        <f>MID(TablaPivotFinal[[#This Row],[Fecha]],5,3)</f>
        <v>Abr</v>
      </c>
      <c r="AE854" s="1">
        <v>1847076600</v>
      </c>
      <c r="AF854" s="1">
        <v>0</v>
      </c>
    </row>
    <row r="855" spans="1:32" x14ac:dyDescent="0.3">
      <c r="A855" s="1" t="s">
        <v>212</v>
      </c>
      <c r="B855" s="1" t="s">
        <v>177</v>
      </c>
      <c r="C855">
        <v>4007</v>
      </c>
      <c r="D855" s="1" t="s">
        <v>178</v>
      </c>
      <c r="E855">
        <v>50</v>
      </c>
      <c r="F855" s="1" t="s">
        <v>213</v>
      </c>
      <c r="G855" s="1" t="s">
        <v>180</v>
      </c>
      <c r="H855" s="1" t="s">
        <v>103</v>
      </c>
      <c r="I855" s="1" t="s">
        <v>214</v>
      </c>
      <c r="J855" s="1" t="s">
        <v>182</v>
      </c>
      <c r="K855" t="s">
        <v>215</v>
      </c>
      <c r="L855" t="s">
        <v>216</v>
      </c>
      <c r="M855" s="1" t="s">
        <v>217</v>
      </c>
      <c r="N855">
        <v>12700</v>
      </c>
      <c r="O855">
        <v>25300</v>
      </c>
      <c r="P855">
        <v>18300</v>
      </c>
      <c r="Q855">
        <v>30500</v>
      </c>
      <c r="R855">
        <v>45400</v>
      </c>
      <c r="S855">
        <v>59800</v>
      </c>
      <c r="T855">
        <v>68500</v>
      </c>
      <c r="U855">
        <v>0</v>
      </c>
      <c r="V855">
        <v>0</v>
      </c>
      <c r="W855">
        <v>0</v>
      </c>
      <c r="X855">
        <v>0</v>
      </c>
      <c r="Y855">
        <v>4.0568599619999999</v>
      </c>
      <c r="Z855">
        <v>-73.463982939999994</v>
      </c>
      <c r="AA855" s="1" t="s">
        <v>63</v>
      </c>
      <c r="AB855">
        <v>1876851850</v>
      </c>
      <c r="AC855" t="str">
        <f>MID(TablaPivotFinal[[#This Row],[Fecha]],1,4)</f>
        <v>2018</v>
      </c>
      <c r="AD855" t="str">
        <f>MID(TablaPivotFinal[[#This Row],[Fecha]],5,3)</f>
        <v>Ago</v>
      </c>
      <c r="AE855" s="1">
        <v>1876851850</v>
      </c>
      <c r="AF855" s="1">
        <v>0</v>
      </c>
    </row>
    <row r="856" spans="1:32" x14ac:dyDescent="0.3">
      <c r="A856" s="1" t="s">
        <v>212</v>
      </c>
      <c r="B856" s="1" t="s">
        <v>177</v>
      </c>
      <c r="C856">
        <v>4007</v>
      </c>
      <c r="D856" s="1" t="s">
        <v>178</v>
      </c>
      <c r="E856">
        <v>50</v>
      </c>
      <c r="F856" s="1" t="s">
        <v>213</v>
      </c>
      <c r="G856" s="1" t="s">
        <v>180</v>
      </c>
      <c r="H856" s="1" t="s">
        <v>103</v>
      </c>
      <c r="I856" s="1" t="s">
        <v>214</v>
      </c>
      <c r="J856" s="1" t="s">
        <v>182</v>
      </c>
      <c r="K856" t="s">
        <v>215</v>
      </c>
      <c r="L856" t="s">
        <v>216</v>
      </c>
      <c r="M856" s="1" t="s">
        <v>217</v>
      </c>
      <c r="N856">
        <v>12700</v>
      </c>
      <c r="O856">
        <v>25300</v>
      </c>
      <c r="P856">
        <v>18300</v>
      </c>
      <c r="Q856">
        <v>30500</v>
      </c>
      <c r="R856">
        <v>45400</v>
      </c>
      <c r="S856">
        <v>59800</v>
      </c>
      <c r="T856">
        <v>68500</v>
      </c>
      <c r="U856">
        <v>0</v>
      </c>
      <c r="V856">
        <v>0</v>
      </c>
      <c r="W856">
        <v>0</v>
      </c>
      <c r="X856">
        <v>0</v>
      </c>
      <c r="Y856">
        <v>4.0568599619999999</v>
      </c>
      <c r="Z856">
        <v>-73.463982939999994</v>
      </c>
      <c r="AA856" s="1" t="s">
        <v>65</v>
      </c>
      <c r="AB856">
        <v>1969428900</v>
      </c>
      <c r="AC856" t="str">
        <f>MID(TablaPivotFinal[[#This Row],[Fecha]],1,4)</f>
        <v>2018</v>
      </c>
      <c r="AD856" t="str">
        <f>MID(TablaPivotFinal[[#This Row],[Fecha]],5,3)</f>
        <v>Dic</v>
      </c>
      <c r="AE856" s="1">
        <v>1969428900</v>
      </c>
      <c r="AF856" s="1">
        <v>0</v>
      </c>
    </row>
    <row r="857" spans="1:32" x14ac:dyDescent="0.3">
      <c r="A857" s="1" t="s">
        <v>212</v>
      </c>
      <c r="B857" s="1" t="s">
        <v>177</v>
      </c>
      <c r="C857">
        <v>4007</v>
      </c>
      <c r="D857" s="1" t="s">
        <v>178</v>
      </c>
      <c r="E857">
        <v>50</v>
      </c>
      <c r="F857" s="1" t="s">
        <v>213</v>
      </c>
      <c r="G857" s="1" t="s">
        <v>180</v>
      </c>
      <c r="H857" s="1" t="s">
        <v>103</v>
      </c>
      <c r="I857" s="1" t="s">
        <v>214</v>
      </c>
      <c r="J857" s="1" t="s">
        <v>182</v>
      </c>
      <c r="K857" t="s">
        <v>215</v>
      </c>
      <c r="L857" t="s">
        <v>216</v>
      </c>
      <c r="M857" s="1" t="s">
        <v>217</v>
      </c>
      <c r="N857">
        <v>12700</v>
      </c>
      <c r="O857">
        <v>25300</v>
      </c>
      <c r="P857">
        <v>18300</v>
      </c>
      <c r="Q857">
        <v>30500</v>
      </c>
      <c r="R857">
        <v>45400</v>
      </c>
      <c r="S857">
        <v>59800</v>
      </c>
      <c r="T857">
        <v>68500</v>
      </c>
      <c r="U857">
        <v>0</v>
      </c>
      <c r="V857">
        <v>0</v>
      </c>
      <c r="W857">
        <v>0</v>
      </c>
      <c r="X857">
        <v>0</v>
      </c>
      <c r="Y857">
        <v>4.0568599619999999</v>
      </c>
      <c r="Z857">
        <v>-73.463982939999994</v>
      </c>
      <c r="AA857" s="1" t="s">
        <v>67</v>
      </c>
      <c r="AB857">
        <v>1976745050</v>
      </c>
      <c r="AC857" t="str">
        <f>MID(TablaPivotFinal[[#This Row],[Fecha]],1,4)</f>
        <v>2018</v>
      </c>
      <c r="AD857" t="str">
        <f>MID(TablaPivotFinal[[#This Row],[Fecha]],5,3)</f>
        <v>Ene</v>
      </c>
      <c r="AE857" s="1">
        <v>1976745050</v>
      </c>
      <c r="AF857" s="1">
        <v>0</v>
      </c>
    </row>
    <row r="858" spans="1:32" x14ac:dyDescent="0.3">
      <c r="A858" s="1" t="s">
        <v>212</v>
      </c>
      <c r="B858" s="1" t="s">
        <v>177</v>
      </c>
      <c r="C858">
        <v>4007</v>
      </c>
      <c r="D858" s="1" t="s">
        <v>178</v>
      </c>
      <c r="E858">
        <v>50</v>
      </c>
      <c r="F858" s="1" t="s">
        <v>213</v>
      </c>
      <c r="G858" s="1" t="s">
        <v>180</v>
      </c>
      <c r="H858" s="1" t="s">
        <v>103</v>
      </c>
      <c r="I858" s="1" t="s">
        <v>214</v>
      </c>
      <c r="J858" s="1" t="s">
        <v>182</v>
      </c>
      <c r="K858" t="s">
        <v>215</v>
      </c>
      <c r="L858" t="s">
        <v>216</v>
      </c>
      <c r="M858" s="1" t="s">
        <v>217</v>
      </c>
      <c r="N858">
        <v>12700</v>
      </c>
      <c r="O858">
        <v>25300</v>
      </c>
      <c r="P858">
        <v>18300</v>
      </c>
      <c r="Q858">
        <v>30500</v>
      </c>
      <c r="R858">
        <v>45400</v>
      </c>
      <c r="S858">
        <v>59800</v>
      </c>
      <c r="T858">
        <v>68500</v>
      </c>
      <c r="U858">
        <v>0</v>
      </c>
      <c r="V858">
        <v>0</v>
      </c>
      <c r="W858">
        <v>0</v>
      </c>
      <c r="X858">
        <v>0</v>
      </c>
      <c r="Y858">
        <v>4.0568599619999999</v>
      </c>
      <c r="Z858">
        <v>-73.463982939999994</v>
      </c>
      <c r="AA858" s="1" t="s">
        <v>69</v>
      </c>
      <c r="AB858">
        <v>1715986300</v>
      </c>
      <c r="AC858" t="str">
        <f>MID(TablaPivotFinal[[#This Row],[Fecha]],1,4)</f>
        <v>2018</v>
      </c>
      <c r="AD858" t="str">
        <f>MID(TablaPivotFinal[[#This Row],[Fecha]],5,3)</f>
        <v>Feb</v>
      </c>
      <c r="AE858" s="1">
        <v>1715986300</v>
      </c>
      <c r="AF858" s="1">
        <v>0</v>
      </c>
    </row>
    <row r="859" spans="1:32" x14ac:dyDescent="0.3">
      <c r="A859" s="1" t="s">
        <v>212</v>
      </c>
      <c r="B859" s="1" t="s">
        <v>177</v>
      </c>
      <c r="C859">
        <v>4007</v>
      </c>
      <c r="D859" s="1" t="s">
        <v>178</v>
      </c>
      <c r="E859">
        <v>50</v>
      </c>
      <c r="F859" s="1" t="s">
        <v>213</v>
      </c>
      <c r="G859" s="1" t="s">
        <v>180</v>
      </c>
      <c r="H859" s="1" t="s">
        <v>103</v>
      </c>
      <c r="I859" s="1" t="s">
        <v>214</v>
      </c>
      <c r="J859" s="1" t="s">
        <v>182</v>
      </c>
      <c r="K859" t="s">
        <v>215</v>
      </c>
      <c r="L859" t="s">
        <v>216</v>
      </c>
      <c r="M859" s="1" t="s">
        <v>217</v>
      </c>
      <c r="N859">
        <v>12700</v>
      </c>
      <c r="O859">
        <v>25300</v>
      </c>
      <c r="P859">
        <v>18300</v>
      </c>
      <c r="Q859">
        <v>30500</v>
      </c>
      <c r="R859">
        <v>45400</v>
      </c>
      <c r="S859">
        <v>59800</v>
      </c>
      <c r="T859">
        <v>68500</v>
      </c>
      <c r="U859">
        <v>0</v>
      </c>
      <c r="V859">
        <v>0</v>
      </c>
      <c r="W859">
        <v>0</v>
      </c>
      <c r="X859">
        <v>0</v>
      </c>
      <c r="Y859">
        <v>4.0568599619999999</v>
      </c>
      <c r="Z859">
        <v>-73.463982939999994</v>
      </c>
      <c r="AA859" s="1" t="s">
        <v>71</v>
      </c>
      <c r="AB859">
        <v>1828051450</v>
      </c>
      <c r="AC859" t="str">
        <f>MID(TablaPivotFinal[[#This Row],[Fecha]],1,4)</f>
        <v>2018</v>
      </c>
      <c r="AD859" t="str">
        <f>MID(TablaPivotFinal[[#This Row],[Fecha]],5,3)</f>
        <v>Jul</v>
      </c>
      <c r="AE859" s="1">
        <v>1828051450</v>
      </c>
      <c r="AF859" s="1">
        <v>0</v>
      </c>
    </row>
    <row r="860" spans="1:32" x14ac:dyDescent="0.3">
      <c r="A860" s="1" t="s">
        <v>212</v>
      </c>
      <c r="B860" s="1" t="s">
        <v>177</v>
      </c>
      <c r="C860">
        <v>4007</v>
      </c>
      <c r="D860" s="1" t="s">
        <v>178</v>
      </c>
      <c r="E860">
        <v>50</v>
      </c>
      <c r="F860" s="1" t="s">
        <v>213</v>
      </c>
      <c r="G860" s="1" t="s">
        <v>180</v>
      </c>
      <c r="H860" s="1" t="s">
        <v>103</v>
      </c>
      <c r="I860" s="1" t="s">
        <v>214</v>
      </c>
      <c r="J860" s="1" t="s">
        <v>182</v>
      </c>
      <c r="K860" t="s">
        <v>215</v>
      </c>
      <c r="L860" t="s">
        <v>216</v>
      </c>
      <c r="M860" s="1" t="s">
        <v>217</v>
      </c>
      <c r="N860">
        <v>12700</v>
      </c>
      <c r="O860">
        <v>25300</v>
      </c>
      <c r="P860">
        <v>18300</v>
      </c>
      <c r="Q860">
        <v>30500</v>
      </c>
      <c r="R860">
        <v>45400</v>
      </c>
      <c r="S860">
        <v>59800</v>
      </c>
      <c r="T860">
        <v>68500</v>
      </c>
      <c r="U860">
        <v>0</v>
      </c>
      <c r="V860">
        <v>0</v>
      </c>
      <c r="W860">
        <v>0</v>
      </c>
      <c r="X860">
        <v>0</v>
      </c>
      <c r="Y860">
        <v>4.0568599619999999</v>
      </c>
      <c r="Z860">
        <v>-73.463982939999994</v>
      </c>
      <c r="AA860" s="1" t="s">
        <v>73</v>
      </c>
      <c r="AB860">
        <v>1768127100</v>
      </c>
      <c r="AC860" t="str">
        <f>MID(TablaPivotFinal[[#This Row],[Fecha]],1,4)</f>
        <v>2018</v>
      </c>
      <c r="AD860" t="str">
        <f>MID(TablaPivotFinal[[#This Row],[Fecha]],5,3)</f>
        <v>Jun</v>
      </c>
      <c r="AE860" s="1">
        <v>1768127100</v>
      </c>
      <c r="AF860" s="1">
        <v>0</v>
      </c>
    </row>
    <row r="861" spans="1:32" x14ac:dyDescent="0.3">
      <c r="A861" s="1" t="s">
        <v>212</v>
      </c>
      <c r="B861" s="1" t="s">
        <v>177</v>
      </c>
      <c r="C861">
        <v>4007</v>
      </c>
      <c r="D861" s="1" t="s">
        <v>178</v>
      </c>
      <c r="E861">
        <v>50</v>
      </c>
      <c r="F861" s="1" t="s">
        <v>213</v>
      </c>
      <c r="G861" s="1" t="s">
        <v>180</v>
      </c>
      <c r="H861" s="1" t="s">
        <v>103</v>
      </c>
      <c r="I861" s="1" t="s">
        <v>214</v>
      </c>
      <c r="J861" s="1" t="s">
        <v>182</v>
      </c>
      <c r="K861" t="s">
        <v>215</v>
      </c>
      <c r="L861" t="s">
        <v>216</v>
      </c>
      <c r="M861" s="1" t="s">
        <v>217</v>
      </c>
      <c r="N861">
        <v>12700</v>
      </c>
      <c r="O861">
        <v>25300</v>
      </c>
      <c r="P861">
        <v>18300</v>
      </c>
      <c r="Q861">
        <v>30500</v>
      </c>
      <c r="R861">
        <v>45400</v>
      </c>
      <c r="S861">
        <v>59800</v>
      </c>
      <c r="T861">
        <v>68500</v>
      </c>
      <c r="U861">
        <v>0</v>
      </c>
      <c r="V861">
        <v>0</v>
      </c>
      <c r="W861">
        <v>0</v>
      </c>
      <c r="X861">
        <v>0</v>
      </c>
      <c r="Y861">
        <v>4.0568599619999999</v>
      </c>
      <c r="Z861">
        <v>-73.463982939999994</v>
      </c>
      <c r="AA861" s="1" t="s">
        <v>75</v>
      </c>
      <c r="AB861">
        <v>1926110900</v>
      </c>
      <c r="AC861" t="str">
        <f>MID(TablaPivotFinal[[#This Row],[Fecha]],1,4)</f>
        <v>2018</v>
      </c>
      <c r="AD861" t="str">
        <f>MID(TablaPivotFinal[[#This Row],[Fecha]],5,3)</f>
        <v>Mar</v>
      </c>
      <c r="AE861" s="1">
        <v>1926110900</v>
      </c>
      <c r="AF861" s="1">
        <v>0</v>
      </c>
    </row>
    <row r="862" spans="1:32" x14ac:dyDescent="0.3">
      <c r="A862" s="1" t="s">
        <v>212</v>
      </c>
      <c r="B862" s="1" t="s">
        <v>177</v>
      </c>
      <c r="C862">
        <v>4007</v>
      </c>
      <c r="D862" s="1" t="s">
        <v>178</v>
      </c>
      <c r="E862">
        <v>50</v>
      </c>
      <c r="F862" s="1" t="s">
        <v>213</v>
      </c>
      <c r="G862" s="1" t="s">
        <v>180</v>
      </c>
      <c r="H862" s="1" t="s">
        <v>103</v>
      </c>
      <c r="I862" s="1" t="s">
        <v>214</v>
      </c>
      <c r="J862" s="1" t="s">
        <v>182</v>
      </c>
      <c r="K862" t="s">
        <v>215</v>
      </c>
      <c r="L862" t="s">
        <v>216</v>
      </c>
      <c r="M862" s="1" t="s">
        <v>217</v>
      </c>
      <c r="N862">
        <v>12700</v>
      </c>
      <c r="O862">
        <v>25300</v>
      </c>
      <c r="P862">
        <v>18300</v>
      </c>
      <c r="Q862">
        <v>30500</v>
      </c>
      <c r="R862">
        <v>45400</v>
      </c>
      <c r="S862">
        <v>59800</v>
      </c>
      <c r="T862">
        <v>68500</v>
      </c>
      <c r="U862">
        <v>0</v>
      </c>
      <c r="V862">
        <v>0</v>
      </c>
      <c r="W862">
        <v>0</v>
      </c>
      <c r="X862">
        <v>0</v>
      </c>
      <c r="Y862">
        <v>4.0568599619999999</v>
      </c>
      <c r="Z862">
        <v>-73.463982939999994</v>
      </c>
      <c r="AA862" s="1" t="s">
        <v>77</v>
      </c>
      <c r="AB862">
        <v>1870113700</v>
      </c>
      <c r="AC862" t="str">
        <f>MID(TablaPivotFinal[[#This Row],[Fecha]],1,4)</f>
        <v>2018</v>
      </c>
      <c r="AD862" t="str">
        <f>MID(TablaPivotFinal[[#This Row],[Fecha]],5,3)</f>
        <v>May</v>
      </c>
      <c r="AE862" s="1">
        <v>1870113700</v>
      </c>
      <c r="AF862" s="1">
        <v>0</v>
      </c>
    </row>
    <row r="863" spans="1:32" x14ac:dyDescent="0.3">
      <c r="A863" s="1" t="s">
        <v>212</v>
      </c>
      <c r="B863" s="1" t="s">
        <v>177</v>
      </c>
      <c r="C863">
        <v>4007</v>
      </c>
      <c r="D863" s="1" t="s">
        <v>178</v>
      </c>
      <c r="E863">
        <v>50</v>
      </c>
      <c r="F863" s="1" t="s">
        <v>213</v>
      </c>
      <c r="G863" s="1" t="s">
        <v>180</v>
      </c>
      <c r="H863" s="1" t="s">
        <v>103</v>
      </c>
      <c r="I863" s="1" t="s">
        <v>214</v>
      </c>
      <c r="J863" s="1" t="s">
        <v>182</v>
      </c>
      <c r="K863" t="s">
        <v>215</v>
      </c>
      <c r="L863" t="s">
        <v>216</v>
      </c>
      <c r="M863" s="1" t="s">
        <v>217</v>
      </c>
      <c r="N863">
        <v>12700</v>
      </c>
      <c r="O863">
        <v>25300</v>
      </c>
      <c r="P863">
        <v>18300</v>
      </c>
      <c r="Q863">
        <v>30500</v>
      </c>
      <c r="R863">
        <v>45400</v>
      </c>
      <c r="S863">
        <v>59800</v>
      </c>
      <c r="T863">
        <v>68500</v>
      </c>
      <c r="U863">
        <v>0</v>
      </c>
      <c r="V863">
        <v>0</v>
      </c>
      <c r="W863">
        <v>0</v>
      </c>
      <c r="X863">
        <v>0</v>
      </c>
      <c r="Y863">
        <v>4.0568599619999999</v>
      </c>
      <c r="Z863">
        <v>-73.463982939999994</v>
      </c>
      <c r="AA863" s="1" t="s">
        <v>79</v>
      </c>
      <c r="AB863">
        <v>1869528500</v>
      </c>
      <c r="AC863" t="str">
        <f>MID(TablaPivotFinal[[#This Row],[Fecha]],1,4)</f>
        <v>2018</v>
      </c>
      <c r="AD863" t="str">
        <f>MID(TablaPivotFinal[[#This Row],[Fecha]],5,3)</f>
        <v>Nov</v>
      </c>
      <c r="AE863" s="1">
        <v>1869528500</v>
      </c>
      <c r="AF863" s="1">
        <v>0</v>
      </c>
    </row>
    <row r="864" spans="1:32" x14ac:dyDescent="0.3">
      <c r="A864" s="1" t="s">
        <v>212</v>
      </c>
      <c r="B864" s="1" t="s">
        <v>177</v>
      </c>
      <c r="C864">
        <v>4007</v>
      </c>
      <c r="D864" s="1" t="s">
        <v>178</v>
      </c>
      <c r="E864">
        <v>50</v>
      </c>
      <c r="F864" s="1" t="s">
        <v>213</v>
      </c>
      <c r="G864" s="1" t="s">
        <v>180</v>
      </c>
      <c r="H864" s="1" t="s">
        <v>103</v>
      </c>
      <c r="I864" s="1" t="s">
        <v>214</v>
      </c>
      <c r="J864" s="1" t="s">
        <v>182</v>
      </c>
      <c r="K864" t="s">
        <v>215</v>
      </c>
      <c r="L864" t="s">
        <v>216</v>
      </c>
      <c r="M864" s="1" t="s">
        <v>217</v>
      </c>
      <c r="N864">
        <v>12700</v>
      </c>
      <c r="O864">
        <v>25300</v>
      </c>
      <c r="P864">
        <v>18300</v>
      </c>
      <c r="Q864">
        <v>30500</v>
      </c>
      <c r="R864">
        <v>45400</v>
      </c>
      <c r="S864">
        <v>59800</v>
      </c>
      <c r="T864">
        <v>68500</v>
      </c>
      <c r="U864">
        <v>0</v>
      </c>
      <c r="V864">
        <v>0</v>
      </c>
      <c r="W864">
        <v>0</v>
      </c>
      <c r="X864">
        <v>0</v>
      </c>
      <c r="Y864">
        <v>4.0568599619999999</v>
      </c>
      <c r="Z864">
        <v>-73.463982939999994</v>
      </c>
      <c r="AA864" s="1" t="s">
        <v>81</v>
      </c>
      <c r="AB864">
        <v>1846053600</v>
      </c>
      <c r="AC864" t="str">
        <f>MID(TablaPivotFinal[[#This Row],[Fecha]],1,4)</f>
        <v>2018</v>
      </c>
      <c r="AD864" t="str">
        <f>MID(TablaPivotFinal[[#This Row],[Fecha]],5,3)</f>
        <v>Oct</v>
      </c>
      <c r="AE864" s="1">
        <v>1846053600</v>
      </c>
      <c r="AF864" s="1">
        <v>0</v>
      </c>
    </row>
    <row r="865" spans="1:32" x14ac:dyDescent="0.3">
      <c r="A865" s="1" t="s">
        <v>212</v>
      </c>
      <c r="B865" s="1" t="s">
        <v>177</v>
      </c>
      <c r="C865">
        <v>4007</v>
      </c>
      <c r="D865" s="1" t="s">
        <v>178</v>
      </c>
      <c r="E865">
        <v>50</v>
      </c>
      <c r="F865" s="1" t="s">
        <v>213</v>
      </c>
      <c r="G865" s="1" t="s">
        <v>180</v>
      </c>
      <c r="H865" s="1" t="s">
        <v>103</v>
      </c>
      <c r="I865" s="1" t="s">
        <v>214</v>
      </c>
      <c r="J865" s="1" t="s">
        <v>182</v>
      </c>
      <c r="K865" t="s">
        <v>215</v>
      </c>
      <c r="L865" t="s">
        <v>216</v>
      </c>
      <c r="M865" s="1" t="s">
        <v>217</v>
      </c>
      <c r="N865">
        <v>12700</v>
      </c>
      <c r="O865">
        <v>25300</v>
      </c>
      <c r="P865">
        <v>18300</v>
      </c>
      <c r="Q865">
        <v>30500</v>
      </c>
      <c r="R865">
        <v>45400</v>
      </c>
      <c r="S865">
        <v>59800</v>
      </c>
      <c r="T865">
        <v>68500</v>
      </c>
      <c r="U865">
        <v>0</v>
      </c>
      <c r="V865">
        <v>0</v>
      </c>
      <c r="W865">
        <v>0</v>
      </c>
      <c r="X865">
        <v>0</v>
      </c>
      <c r="Y865">
        <v>4.0568599619999999</v>
      </c>
      <c r="Z865">
        <v>-73.463982939999994</v>
      </c>
      <c r="AA865" s="1" t="s">
        <v>83</v>
      </c>
      <c r="AB865">
        <v>1717876000</v>
      </c>
      <c r="AC865" t="str">
        <f>MID(TablaPivotFinal[[#This Row],[Fecha]],1,4)</f>
        <v>2018</v>
      </c>
      <c r="AD865" t="str">
        <f>MID(TablaPivotFinal[[#This Row],[Fecha]],5,3)</f>
        <v>Sep</v>
      </c>
      <c r="AE865" s="1">
        <v>1717876000</v>
      </c>
      <c r="AF865" s="1">
        <v>0</v>
      </c>
    </row>
    <row r="866" spans="1:32" x14ac:dyDescent="0.3">
      <c r="A866" s="1" t="s">
        <v>218</v>
      </c>
      <c r="B866" s="1" t="s">
        <v>177</v>
      </c>
      <c r="C866">
        <v>4007</v>
      </c>
      <c r="D866" s="1" t="s">
        <v>178</v>
      </c>
      <c r="E866">
        <v>50</v>
      </c>
      <c r="F866" s="1" t="s">
        <v>213</v>
      </c>
      <c r="G866" s="1" t="s">
        <v>180</v>
      </c>
      <c r="H866" s="1" t="s">
        <v>103</v>
      </c>
      <c r="I866" s="1" t="s">
        <v>214</v>
      </c>
      <c r="J866" s="1" t="s">
        <v>182</v>
      </c>
      <c r="K866" t="s">
        <v>215</v>
      </c>
      <c r="L866" t="s">
        <v>216</v>
      </c>
      <c r="M866" s="1" t="s">
        <v>217</v>
      </c>
      <c r="N866">
        <v>12700</v>
      </c>
      <c r="O866">
        <v>25300</v>
      </c>
      <c r="P866">
        <v>18300</v>
      </c>
      <c r="Q866">
        <v>30500</v>
      </c>
      <c r="R866">
        <v>45400</v>
      </c>
      <c r="S866">
        <v>59800</v>
      </c>
      <c r="T866">
        <v>68500</v>
      </c>
      <c r="U866">
        <v>0</v>
      </c>
      <c r="V866">
        <v>0</v>
      </c>
      <c r="W866">
        <v>0</v>
      </c>
      <c r="X866">
        <v>0</v>
      </c>
      <c r="Y866">
        <v>4.0568599619999999</v>
      </c>
      <c r="Z866">
        <v>-73.463982939999994</v>
      </c>
      <c r="AA866" s="1" t="s">
        <v>13</v>
      </c>
      <c r="AB866">
        <v>1789947650</v>
      </c>
      <c r="AC866" t="str">
        <f>MID(TablaPivotFinal[[#This Row],[Fecha]],1,4)</f>
        <v>2016</v>
      </c>
      <c r="AD866" t="str">
        <f>MID(TablaPivotFinal[[#This Row],[Fecha]],5,3)</f>
        <v>Abr</v>
      </c>
      <c r="AE866" s="1">
        <v>1789947650</v>
      </c>
      <c r="AF866" s="1">
        <v>91502</v>
      </c>
    </row>
    <row r="867" spans="1:32" x14ac:dyDescent="0.3">
      <c r="A867" s="1" t="s">
        <v>218</v>
      </c>
      <c r="B867" s="1" t="s">
        <v>177</v>
      </c>
      <c r="C867">
        <v>4007</v>
      </c>
      <c r="D867" s="1" t="s">
        <v>178</v>
      </c>
      <c r="E867">
        <v>50</v>
      </c>
      <c r="F867" s="1" t="s">
        <v>213</v>
      </c>
      <c r="G867" s="1" t="s">
        <v>180</v>
      </c>
      <c r="H867" s="1" t="s">
        <v>103</v>
      </c>
      <c r="I867" s="1" t="s">
        <v>214</v>
      </c>
      <c r="J867" s="1" t="s">
        <v>182</v>
      </c>
      <c r="K867" t="s">
        <v>215</v>
      </c>
      <c r="L867" t="s">
        <v>216</v>
      </c>
      <c r="M867" s="1" t="s">
        <v>217</v>
      </c>
      <c r="N867">
        <v>12700</v>
      </c>
      <c r="O867">
        <v>25300</v>
      </c>
      <c r="P867">
        <v>18300</v>
      </c>
      <c r="Q867">
        <v>30500</v>
      </c>
      <c r="R867">
        <v>45400</v>
      </c>
      <c r="S867">
        <v>59800</v>
      </c>
      <c r="T867">
        <v>68500</v>
      </c>
      <c r="U867">
        <v>0</v>
      </c>
      <c r="V867">
        <v>0</v>
      </c>
      <c r="W867">
        <v>0</v>
      </c>
      <c r="X867">
        <v>0</v>
      </c>
      <c r="Y867">
        <v>4.0568599619999999</v>
      </c>
      <c r="Z867">
        <v>-73.463982939999994</v>
      </c>
      <c r="AA867" s="1" t="s">
        <v>15</v>
      </c>
      <c r="AB867">
        <v>1712022350</v>
      </c>
      <c r="AC867" t="str">
        <f>MID(TablaPivotFinal[[#This Row],[Fecha]],1,4)</f>
        <v>2016</v>
      </c>
      <c r="AD867" t="str">
        <f>MID(TablaPivotFinal[[#This Row],[Fecha]],5,3)</f>
        <v>Ago</v>
      </c>
      <c r="AE867" s="1">
        <v>1712022350</v>
      </c>
      <c r="AF867" s="1">
        <v>95629</v>
      </c>
    </row>
    <row r="868" spans="1:32" x14ac:dyDescent="0.3">
      <c r="A868" s="1" t="s">
        <v>218</v>
      </c>
      <c r="B868" s="1" t="s">
        <v>177</v>
      </c>
      <c r="C868">
        <v>4007</v>
      </c>
      <c r="D868" s="1" t="s">
        <v>178</v>
      </c>
      <c r="E868">
        <v>50</v>
      </c>
      <c r="F868" s="1" t="s">
        <v>213</v>
      </c>
      <c r="G868" s="1" t="s">
        <v>180</v>
      </c>
      <c r="H868" s="1" t="s">
        <v>103</v>
      </c>
      <c r="I868" s="1" t="s">
        <v>214</v>
      </c>
      <c r="J868" s="1" t="s">
        <v>182</v>
      </c>
      <c r="K868" t="s">
        <v>215</v>
      </c>
      <c r="L868" t="s">
        <v>216</v>
      </c>
      <c r="M868" s="1" t="s">
        <v>217</v>
      </c>
      <c r="N868">
        <v>12700</v>
      </c>
      <c r="O868">
        <v>25300</v>
      </c>
      <c r="P868">
        <v>18300</v>
      </c>
      <c r="Q868">
        <v>30500</v>
      </c>
      <c r="R868">
        <v>45400</v>
      </c>
      <c r="S868">
        <v>59800</v>
      </c>
      <c r="T868">
        <v>68500</v>
      </c>
      <c r="U868">
        <v>0</v>
      </c>
      <c r="V868">
        <v>0</v>
      </c>
      <c r="W868">
        <v>0</v>
      </c>
      <c r="X868">
        <v>0</v>
      </c>
      <c r="Y868">
        <v>4.0568599619999999</v>
      </c>
      <c r="Z868">
        <v>-73.463982939999994</v>
      </c>
      <c r="AA868" s="1" t="s">
        <v>17</v>
      </c>
      <c r="AB868">
        <v>1770268750</v>
      </c>
      <c r="AC868" t="str">
        <f>MID(TablaPivotFinal[[#This Row],[Fecha]],1,4)</f>
        <v>2016</v>
      </c>
      <c r="AD868" t="str">
        <f>MID(TablaPivotFinal[[#This Row],[Fecha]],5,3)</f>
        <v>Dic</v>
      </c>
      <c r="AE868" s="1">
        <v>1770268750</v>
      </c>
      <c r="AF868" s="1">
        <v>104334</v>
      </c>
    </row>
    <row r="869" spans="1:32" x14ac:dyDescent="0.3">
      <c r="A869" s="1" t="s">
        <v>218</v>
      </c>
      <c r="B869" s="1" t="s">
        <v>177</v>
      </c>
      <c r="C869">
        <v>4007</v>
      </c>
      <c r="D869" s="1" t="s">
        <v>178</v>
      </c>
      <c r="E869">
        <v>50</v>
      </c>
      <c r="F869" s="1" t="s">
        <v>213</v>
      </c>
      <c r="G869" s="1" t="s">
        <v>180</v>
      </c>
      <c r="H869" s="1" t="s">
        <v>103</v>
      </c>
      <c r="I869" s="1" t="s">
        <v>214</v>
      </c>
      <c r="J869" s="1" t="s">
        <v>182</v>
      </c>
      <c r="K869" t="s">
        <v>215</v>
      </c>
      <c r="L869" t="s">
        <v>216</v>
      </c>
      <c r="M869" s="1" t="s">
        <v>217</v>
      </c>
      <c r="N869">
        <v>12700</v>
      </c>
      <c r="O869">
        <v>25300</v>
      </c>
      <c r="P869">
        <v>18300</v>
      </c>
      <c r="Q869">
        <v>30500</v>
      </c>
      <c r="R869">
        <v>45400</v>
      </c>
      <c r="S869">
        <v>59800</v>
      </c>
      <c r="T869">
        <v>68500</v>
      </c>
      <c r="U869">
        <v>0</v>
      </c>
      <c r="V869">
        <v>0</v>
      </c>
      <c r="W869">
        <v>0</v>
      </c>
      <c r="X869">
        <v>0</v>
      </c>
      <c r="Y869">
        <v>4.0568599619999999</v>
      </c>
      <c r="Z869">
        <v>-73.463982939999994</v>
      </c>
      <c r="AA869" s="1" t="s">
        <v>19</v>
      </c>
      <c r="AB869">
        <v>2243866100</v>
      </c>
      <c r="AC869" t="str">
        <f>MID(TablaPivotFinal[[#This Row],[Fecha]],1,4)</f>
        <v>2016</v>
      </c>
      <c r="AD869" t="str">
        <f>MID(TablaPivotFinal[[#This Row],[Fecha]],5,3)</f>
        <v>Ene</v>
      </c>
      <c r="AE869" s="1">
        <v>2243866100</v>
      </c>
      <c r="AF869" s="1">
        <v>122073</v>
      </c>
    </row>
    <row r="870" spans="1:32" x14ac:dyDescent="0.3">
      <c r="A870" s="1" t="s">
        <v>218</v>
      </c>
      <c r="B870" s="1" t="s">
        <v>177</v>
      </c>
      <c r="C870">
        <v>4007</v>
      </c>
      <c r="D870" s="1" t="s">
        <v>178</v>
      </c>
      <c r="E870">
        <v>50</v>
      </c>
      <c r="F870" s="1" t="s">
        <v>213</v>
      </c>
      <c r="G870" s="1" t="s">
        <v>180</v>
      </c>
      <c r="H870" s="1" t="s">
        <v>103</v>
      </c>
      <c r="I870" s="1" t="s">
        <v>214</v>
      </c>
      <c r="J870" s="1" t="s">
        <v>182</v>
      </c>
      <c r="K870" t="s">
        <v>215</v>
      </c>
      <c r="L870" t="s">
        <v>216</v>
      </c>
      <c r="M870" s="1" t="s">
        <v>217</v>
      </c>
      <c r="N870">
        <v>12700</v>
      </c>
      <c r="O870">
        <v>25300</v>
      </c>
      <c r="P870">
        <v>18300</v>
      </c>
      <c r="Q870">
        <v>30500</v>
      </c>
      <c r="R870">
        <v>45400</v>
      </c>
      <c r="S870">
        <v>59800</v>
      </c>
      <c r="T870">
        <v>68500</v>
      </c>
      <c r="U870">
        <v>0</v>
      </c>
      <c r="V870">
        <v>0</v>
      </c>
      <c r="W870">
        <v>0</v>
      </c>
      <c r="X870">
        <v>0</v>
      </c>
      <c r="Y870">
        <v>4.0568599619999999</v>
      </c>
      <c r="Z870">
        <v>-73.463982939999994</v>
      </c>
      <c r="AA870" s="1" t="s">
        <v>21</v>
      </c>
      <c r="AB870">
        <v>2020627500</v>
      </c>
      <c r="AC870" t="str">
        <f>MID(TablaPivotFinal[[#This Row],[Fecha]],1,4)</f>
        <v>2016</v>
      </c>
      <c r="AD870" t="str">
        <f>MID(TablaPivotFinal[[#This Row],[Fecha]],5,3)</f>
        <v>Feb</v>
      </c>
      <c r="AE870" s="1">
        <v>2020627500</v>
      </c>
      <c r="AF870" s="1">
        <v>96967</v>
      </c>
    </row>
    <row r="871" spans="1:32" x14ac:dyDescent="0.3">
      <c r="A871" s="1" t="s">
        <v>218</v>
      </c>
      <c r="B871" s="1" t="s">
        <v>177</v>
      </c>
      <c r="C871">
        <v>4007</v>
      </c>
      <c r="D871" s="1" t="s">
        <v>178</v>
      </c>
      <c r="E871">
        <v>50</v>
      </c>
      <c r="F871" s="1" t="s">
        <v>213</v>
      </c>
      <c r="G871" s="1" t="s">
        <v>180</v>
      </c>
      <c r="H871" s="1" t="s">
        <v>103</v>
      </c>
      <c r="I871" s="1" t="s">
        <v>214</v>
      </c>
      <c r="J871" s="1" t="s">
        <v>182</v>
      </c>
      <c r="K871" t="s">
        <v>215</v>
      </c>
      <c r="L871" t="s">
        <v>216</v>
      </c>
      <c r="M871" s="1" t="s">
        <v>217</v>
      </c>
      <c r="N871">
        <v>12700</v>
      </c>
      <c r="O871">
        <v>25300</v>
      </c>
      <c r="P871">
        <v>18300</v>
      </c>
      <c r="Q871">
        <v>30500</v>
      </c>
      <c r="R871">
        <v>45400</v>
      </c>
      <c r="S871">
        <v>59800</v>
      </c>
      <c r="T871">
        <v>68500</v>
      </c>
      <c r="U871">
        <v>0</v>
      </c>
      <c r="V871">
        <v>0</v>
      </c>
      <c r="W871">
        <v>0</v>
      </c>
      <c r="X871">
        <v>0</v>
      </c>
      <c r="Y871">
        <v>4.0568599619999999</v>
      </c>
      <c r="Z871">
        <v>-73.463982939999994</v>
      </c>
      <c r="AA871" s="1" t="s">
        <v>23</v>
      </c>
      <c r="AB871">
        <v>1569477750</v>
      </c>
      <c r="AC871" t="str">
        <f>MID(TablaPivotFinal[[#This Row],[Fecha]],1,4)</f>
        <v>2016</v>
      </c>
      <c r="AD871" t="str">
        <f>MID(TablaPivotFinal[[#This Row],[Fecha]],5,3)</f>
        <v>Jul</v>
      </c>
      <c r="AE871" s="1">
        <v>1569477750</v>
      </c>
      <c r="AF871" s="1">
        <v>94790</v>
      </c>
    </row>
    <row r="872" spans="1:32" x14ac:dyDescent="0.3">
      <c r="A872" s="1" t="s">
        <v>218</v>
      </c>
      <c r="B872" s="1" t="s">
        <v>177</v>
      </c>
      <c r="C872">
        <v>4007</v>
      </c>
      <c r="D872" s="1" t="s">
        <v>178</v>
      </c>
      <c r="E872">
        <v>50</v>
      </c>
      <c r="F872" s="1" t="s">
        <v>213</v>
      </c>
      <c r="G872" s="1" t="s">
        <v>180</v>
      </c>
      <c r="H872" s="1" t="s">
        <v>103</v>
      </c>
      <c r="I872" s="1" t="s">
        <v>214</v>
      </c>
      <c r="J872" s="1" t="s">
        <v>182</v>
      </c>
      <c r="K872" t="s">
        <v>215</v>
      </c>
      <c r="L872" t="s">
        <v>216</v>
      </c>
      <c r="M872" s="1" t="s">
        <v>217</v>
      </c>
      <c r="N872">
        <v>12700</v>
      </c>
      <c r="O872">
        <v>25300</v>
      </c>
      <c r="P872">
        <v>18300</v>
      </c>
      <c r="Q872">
        <v>30500</v>
      </c>
      <c r="R872">
        <v>45400</v>
      </c>
      <c r="S872">
        <v>59800</v>
      </c>
      <c r="T872">
        <v>68500</v>
      </c>
      <c r="U872">
        <v>0</v>
      </c>
      <c r="V872">
        <v>0</v>
      </c>
      <c r="W872">
        <v>0</v>
      </c>
      <c r="X872">
        <v>0</v>
      </c>
      <c r="Y872">
        <v>4.0568599619999999</v>
      </c>
      <c r="Z872">
        <v>-73.463982939999994</v>
      </c>
      <c r="AA872" s="1" t="s">
        <v>25</v>
      </c>
      <c r="AB872">
        <v>1667727100</v>
      </c>
      <c r="AC872" t="str">
        <f>MID(TablaPivotFinal[[#This Row],[Fecha]],1,4)</f>
        <v>2016</v>
      </c>
      <c r="AD872" t="str">
        <f>MID(TablaPivotFinal[[#This Row],[Fecha]],5,3)</f>
        <v>Jun</v>
      </c>
      <c r="AE872" s="1">
        <v>1667727100</v>
      </c>
      <c r="AF872" s="1">
        <v>91569</v>
      </c>
    </row>
    <row r="873" spans="1:32" x14ac:dyDescent="0.3">
      <c r="A873" s="1" t="s">
        <v>218</v>
      </c>
      <c r="B873" s="1" t="s">
        <v>177</v>
      </c>
      <c r="C873">
        <v>4007</v>
      </c>
      <c r="D873" s="1" t="s">
        <v>178</v>
      </c>
      <c r="E873">
        <v>50</v>
      </c>
      <c r="F873" s="1" t="s">
        <v>213</v>
      </c>
      <c r="G873" s="1" t="s">
        <v>180</v>
      </c>
      <c r="H873" s="1" t="s">
        <v>103</v>
      </c>
      <c r="I873" s="1" t="s">
        <v>214</v>
      </c>
      <c r="J873" s="1" t="s">
        <v>182</v>
      </c>
      <c r="K873" t="s">
        <v>215</v>
      </c>
      <c r="L873" t="s">
        <v>216</v>
      </c>
      <c r="M873" s="1" t="s">
        <v>217</v>
      </c>
      <c r="N873">
        <v>12700</v>
      </c>
      <c r="O873">
        <v>25300</v>
      </c>
      <c r="P873">
        <v>18300</v>
      </c>
      <c r="Q873">
        <v>30500</v>
      </c>
      <c r="R873">
        <v>45400</v>
      </c>
      <c r="S873">
        <v>59800</v>
      </c>
      <c r="T873">
        <v>68500</v>
      </c>
      <c r="U873">
        <v>0</v>
      </c>
      <c r="V873">
        <v>0</v>
      </c>
      <c r="W873">
        <v>0</v>
      </c>
      <c r="X873">
        <v>0</v>
      </c>
      <c r="Y873">
        <v>4.0568599619999999</v>
      </c>
      <c r="Z873">
        <v>-73.463982939999994</v>
      </c>
      <c r="AA873" s="1" t="s">
        <v>27</v>
      </c>
      <c r="AB873">
        <v>1959572900</v>
      </c>
      <c r="AC873" t="str">
        <f>MID(TablaPivotFinal[[#This Row],[Fecha]],1,4)</f>
        <v>2016</v>
      </c>
      <c r="AD873" t="str">
        <f>MID(TablaPivotFinal[[#This Row],[Fecha]],5,3)</f>
        <v>Mar</v>
      </c>
      <c r="AE873" s="1">
        <v>1959572900</v>
      </c>
      <c r="AF873" s="1">
        <v>101485</v>
      </c>
    </row>
    <row r="874" spans="1:32" x14ac:dyDescent="0.3">
      <c r="A874" s="1" t="s">
        <v>218</v>
      </c>
      <c r="B874" s="1" t="s">
        <v>177</v>
      </c>
      <c r="C874">
        <v>4007</v>
      </c>
      <c r="D874" s="1" t="s">
        <v>178</v>
      </c>
      <c r="E874">
        <v>50</v>
      </c>
      <c r="F874" s="1" t="s">
        <v>213</v>
      </c>
      <c r="G874" s="1" t="s">
        <v>180</v>
      </c>
      <c r="H874" s="1" t="s">
        <v>103</v>
      </c>
      <c r="I874" s="1" t="s">
        <v>214</v>
      </c>
      <c r="J874" s="1" t="s">
        <v>182</v>
      </c>
      <c r="K874" t="s">
        <v>215</v>
      </c>
      <c r="L874" t="s">
        <v>216</v>
      </c>
      <c r="M874" s="1" t="s">
        <v>217</v>
      </c>
      <c r="N874">
        <v>12700</v>
      </c>
      <c r="O874">
        <v>25300</v>
      </c>
      <c r="P874">
        <v>18300</v>
      </c>
      <c r="Q874">
        <v>30500</v>
      </c>
      <c r="R874">
        <v>45400</v>
      </c>
      <c r="S874">
        <v>59800</v>
      </c>
      <c r="T874">
        <v>68500</v>
      </c>
      <c r="U874">
        <v>0</v>
      </c>
      <c r="V874">
        <v>0</v>
      </c>
      <c r="W874">
        <v>0</v>
      </c>
      <c r="X874">
        <v>0</v>
      </c>
      <c r="Y874">
        <v>4.0568599619999999</v>
      </c>
      <c r="Z874">
        <v>-73.463982939999994</v>
      </c>
      <c r="AA874" s="1" t="s">
        <v>29</v>
      </c>
      <c r="AB874">
        <v>1647434150</v>
      </c>
      <c r="AC874" t="str">
        <f>MID(TablaPivotFinal[[#This Row],[Fecha]],1,4)</f>
        <v>2016</v>
      </c>
      <c r="AD874" t="str">
        <f>MID(TablaPivotFinal[[#This Row],[Fecha]],5,3)</f>
        <v>May</v>
      </c>
      <c r="AE874" s="1">
        <v>1647434150</v>
      </c>
      <c r="AF874" s="1">
        <v>92884</v>
      </c>
    </row>
    <row r="875" spans="1:32" x14ac:dyDescent="0.3">
      <c r="A875" s="1" t="s">
        <v>218</v>
      </c>
      <c r="B875" s="1" t="s">
        <v>177</v>
      </c>
      <c r="C875">
        <v>4007</v>
      </c>
      <c r="D875" s="1" t="s">
        <v>178</v>
      </c>
      <c r="E875">
        <v>50</v>
      </c>
      <c r="F875" s="1" t="s">
        <v>213</v>
      </c>
      <c r="G875" s="1" t="s">
        <v>180</v>
      </c>
      <c r="H875" s="1" t="s">
        <v>103</v>
      </c>
      <c r="I875" s="1" t="s">
        <v>214</v>
      </c>
      <c r="J875" s="1" t="s">
        <v>182</v>
      </c>
      <c r="K875" t="s">
        <v>215</v>
      </c>
      <c r="L875" t="s">
        <v>216</v>
      </c>
      <c r="M875" s="1" t="s">
        <v>217</v>
      </c>
      <c r="N875">
        <v>12700</v>
      </c>
      <c r="O875">
        <v>25300</v>
      </c>
      <c r="P875">
        <v>18300</v>
      </c>
      <c r="Q875">
        <v>30500</v>
      </c>
      <c r="R875">
        <v>45400</v>
      </c>
      <c r="S875">
        <v>59800</v>
      </c>
      <c r="T875">
        <v>68500</v>
      </c>
      <c r="U875">
        <v>0</v>
      </c>
      <c r="V875">
        <v>0</v>
      </c>
      <c r="W875">
        <v>0</v>
      </c>
      <c r="X875">
        <v>0</v>
      </c>
      <c r="Y875">
        <v>4.0568599619999999</v>
      </c>
      <c r="Z875">
        <v>-73.463982939999994</v>
      </c>
      <c r="AA875" s="1" t="s">
        <v>31</v>
      </c>
      <c r="AB875">
        <v>1597675350</v>
      </c>
      <c r="AC875" t="str">
        <f>MID(TablaPivotFinal[[#This Row],[Fecha]],1,4)</f>
        <v>2016</v>
      </c>
      <c r="AD875" t="str">
        <f>MID(TablaPivotFinal[[#This Row],[Fecha]],5,3)</f>
        <v>Nov</v>
      </c>
      <c r="AE875" s="1">
        <v>1597675350</v>
      </c>
      <c r="AF875" s="1">
        <v>91693</v>
      </c>
    </row>
    <row r="876" spans="1:32" x14ac:dyDescent="0.3">
      <c r="A876" s="1" t="s">
        <v>218</v>
      </c>
      <c r="B876" s="1" t="s">
        <v>177</v>
      </c>
      <c r="C876">
        <v>4007</v>
      </c>
      <c r="D876" s="1" t="s">
        <v>178</v>
      </c>
      <c r="E876">
        <v>50</v>
      </c>
      <c r="F876" s="1" t="s">
        <v>213</v>
      </c>
      <c r="G876" s="1" t="s">
        <v>180</v>
      </c>
      <c r="H876" s="1" t="s">
        <v>103</v>
      </c>
      <c r="I876" s="1" t="s">
        <v>214</v>
      </c>
      <c r="J876" s="1" t="s">
        <v>182</v>
      </c>
      <c r="K876" t="s">
        <v>215</v>
      </c>
      <c r="L876" t="s">
        <v>216</v>
      </c>
      <c r="M876" s="1" t="s">
        <v>217</v>
      </c>
      <c r="N876">
        <v>12700</v>
      </c>
      <c r="O876">
        <v>25300</v>
      </c>
      <c r="P876">
        <v>18300</v>
      </c>
      <c r="Q876">
        <v>30500</v>
      </c>
      <c r="R876">
        <v>45400</v>
      </c>
      <c r="S876">
        <v>59800</v>
      </c>
      <c r="T876">
        <v>68500</v>
      </c>
      <c r="U876">
        <v>0</v>
      </c>
      <c r="V876">
        <v>0</v>
      </c>
      <c r="W876">
        <v>0</v>
      </c>
      <c r="X876">
        <v>0</v>
      </c>
      <c r="Y876">
        <v>4.0568599619999999</v>
      </c>
      <c r="Z876">
        <v>-73.463982939999994</v>
      </c>
      <c r="AA876" s="1" t="s">
        <v>33</v>
      </c>
      <c r="AB876">
        <v>1685787300</v>
      </c>
      <c r="AC876" t="str">
        <f>MID(TablaPivotFinal[[#This Row],[Fecha]],1,4)</f>
        <v>2016</v>
      </c>
      <c r="AD876" t="str">
        <f>MID(TablaPivotFinal[[#This Row],[Fecha]],5,3)</f>
        <v>Oct</v>
      </c>
      <c r="AE876" s="1">
        <v>1685787300</v>
      </c>
      <c r="AF876" s="1">
        <v>96307</v>
      </c>
    </row>
    <row r="877" spans="1:32" x14ac:dyDescent="0.3">
      <c r="A877" s="1" t="s">
        <v>218</v>
      </c>
      <c r="B877" s="1" t="s">
        <v>177</v>
      </c>
      <c r="C877">
        <v>4007</v>
      </c>
      <c r="D877" s="1" t="s">
        <v>178</v>
      </c>
      <c r="E877">
        <v>50</v>
      </c>
      <c r="F877" s="1" t="s">
        <v>213</v>
      </c>
      <c r="G877" s="1" t="s">
        <v>180</v>
      </c>
      <c r="H877" s="1" t="s">
        <v>103</v>
      </c>
      <c r="I877" s="1" t="s">
        <v>214</v>
      </c>
      <c r="J877" s="1" t="s">
        <v>182</v>
      </c>
      <c r="K877" t="s">
        <v>215</v>
      </c>
      <c r="L877" t="s">
        <v>216</v>
      </c>
      <c r="M877" s="1" t="s">
        <v>217</v>
      </c>
      <c r="N877">
        <v>12700</v>
      </c>
      <c r="O877">
        <v>25300</v>
      </c>
      <c r="P877">
        <v>18300</v>
      </c>
      <c r="Q877">
        <v>30500</v>
      </c>
      <c r="R877">
        <v>45400</v>
      </c>
      <c r="S877">
        <v>59800</v>
      </c>
      <c r="T877">
        <v>68500</v>
      </c>
      <c r="U877">
        <v>0</v>
      </c>
      <c r="V877">
        <v>0</v>
      </c>
      <c r="W877">
        <v>0</v>
      </c>
      <c r="X877">
        <v>0</v>
      </c>
      <c r="Y877">
        <v>4.0568599619999999</v>
      </c>
      <c r="Z877">
        <v>-73.463982939999994</v>
      </c>
      <c r="AA877" s="1" t="s">
        <v>35</v>
      </c>
      <c r="AB877">
        <v>1631480500</v>
      </c>
      <c r="AC877" t="str">
        <f>MID(TablaPivotFinal[[#This Row],[Fecha]],1,4)</f>
        <v>2016</v>
      </c>
      <c r="AD877" t="str">
        <f>MID(TablaPivotFinal[[#This Row],[Fecha]],5,3)</f>
        <v>Sep</v>
      </c>
      <c r="AE877" s="1">
        <v>1631480500</v>
      </c>
      <c r="AF877" s="1">
        <v>91219</v>
      </c>
    </row>
    <row r="878" spans="1:32" x14ac:dyDescent="0.3">
      <c r="A878" s="1" t="s">
        <v>218</v>
      </c>
      <c r="B878" s="1" t="s">
        <v>177</v>
      </c>
      <c r="C878">
        <v>4007</v>
      </c>
      <c r="D878" s="1" t="s">
        <v>178</v>
      </c>
      <c r="E878">
        <v>50</v>
      </c>
      <c r="F878" s="1" t="s">
        <v>213</v>
      </c>
      <c r="G878" s="1" t="s">
        <v>180</v>
      </c>
      <c r="H878" s="1" t="s">
        <v>103</v>
      </c>
      <c r="I878" s="1" t="s">
        <v>214</v>
      </c>
      <c r="J878" s="1" t="s">
        <v>182</v>
      </c>
      <c r="K878" t="s">
        <v>215</v>
      </c>
      <c r="L878" t="s">
        <v>216</v>
      </c>
      <c r="M878" s="1" t="s">
        <v>217</v>
      </c>
      <c r="N878">
        <v>12700</v>
      </c>
      <c r="O878">
        <v>25300</v>
      </c>
      <c r="P878">
        <v>18300</v>
      </c>
      <c r="Q878">
        <v>30500</v>
      </c>
      <c r="R878">
        <v>45400</v>
      </c>
      <c r="S878">
        <v>59800</v>
      </c>
      <c r="T878">
        <v>68500</v>
      </c>
      <c r="U878">
        <v>0</v>
      </c>
      <c r="V878">
        <v>0</v>
      </c>
      <c r="W878">
        <v>0</v>
      </c>
      <c r="X878">
        <v>0</v>
      </c>
      <c r="Y878">
        <v>4.0568599619999999</v>
      </c>
      <c r="Z878">
        <v>-73.463982939999994</v>
      </c>
      <c r="AA878" s="1" t="s">
        <v>37</v>
      </c>
      <c r="AB878">
        <v>1677351300</v>
      </c>
      <c r="AC878" t="str">
        <f>MID(TablaPivotFinal[[#This Row],[Fecha]],1,4)</f>
        <v>2017</v>
      </c>
      <c r="AD878" t="str">
        <f>MID(TablaPivotFinal[[#This Row],[Fecha]],5,3)</f>
        <v>Abr</v>
      </c>
      <c r="AE878" s="1">
        <v>1677351300</v>
      </c>
      <c r="AF878" s="1">
        <v>3076.1333330000002</v>
      </c>
    </row>
    <row r="879" spans="1:32" x14ac:dyDescent="0.3">
      <c r="A879" s="1" t="s">
        <v>218</v>
      </c>
      <c r="B879" s="1" t="s">
        <v>177</v>
      </c>
      <c r="C879">
        <v>4007</v>
      </c>
      <c r="D879" s="1" t="s">
        <v>178</v>
      </c>
      <c r="E879">
        <v>50</v>
      </c>
      <c r="F879" s="1" t="s">
        <v>213</v>
      </c>
      <c r="G879" s="1" t="s">
        <v>180</v>
      </c>
      <c r="H879" s="1" t="s">
        <v>103</v>
      </c>
      <c r="I879" s="1" t="s">
        <v>214</v>
      </c>
      <c r="J879" s="1" t="s">
        <v>182</v>
      </c>
      <c r="K879" t="s">
        <v>215</v>
      </c>
      <c r="L879" t="s">
        <v>216</v>
      </c>
      <c r="M879" s="1" t="s">
        <v>217</v>
      </c>
      <c r="N879">
        <v>12700</v>
      </c>
      <c r="O879">
        <v>25300</v>
      </c>
      <c r="P879">
        <v>18300</v>
      </c>
      <c r="Q879">
        <v>30500</v>
      </c>
      <c r="R879">
        <v>45400</v>
      </c>
      <c r="S879">
        <v>59800</v>
      </c>
      <c r="T879">
        <v>68500</v>
      </c>
      <c r="U879">
        <v>0</v>
      </c>
      <c r="V879">
        <v>0</v>
      </c>
      <c r="W879">
        <v>0</v>
      </c>
      <c r="X879">
        <v>0</v>
      </c>
      <c r="Y879">
        <v>4.0568599619999999</v>
      </c>
      <c r="Z879">
        <v>-73.463982939999994</v>
      </c>
      <c r="AA879" s="1" t="s">
        <v>39</v>
      </c>
      <c r="AB879">
        <v>1833599200</v>
      </c>
      <c r="AC879" t="str">
        <f>MID(TablaPivotFinal[[#This Row],[Fecha]],1,4)</f>
        <v>2017</v>
      </c>
      <c r="AD879" t="str">
        <f>MID(TablaPivotFinal[[#This Row],[Fecha]],5,3)</f>
        <v>Ago</v>
      </c>
      <c r="AE879" s="1">
        <v>1833599200</v>
      </c>
      <c r="AF879" s="1">
        <v>3140.2903230000002</v>
      </c>
    </row>
    <row r="880" spans="1:32" x14ac:dyDescent="0.3">
      <c r="A880" s="1" t="s">
        <v>218</v>
      </c>
      <c r="B880" s="1" t="s">
        <v>177</v>
      </c>
      <c r="C880">
        <v>4007</v>
      </c>
      <c r="D880" s="1" t="s">
        <v>178</v>
      </c>
      <c r="E880">
        <v>50</v>
      </c>
      <c r="F880" s="1" t="s">
        <v>213</v>
      </c>
      <c r="G880" s="1" t="s">
        <v>180</v>
      </c>
      <c r="H880" s="1" t="s">
        <v>103</v>
      </c>
      <c r="I880" s="1" t="s">
        <v>214</v>
      </c>
      <c r="J880" s="1" t="s">
        <v>182</v>
      </c>
      <c r="K880" t="s">
        <v>215</v>
      </c>
      <c r="L880" t="s">
        <v>216</v>
      </c>
      <c r="M880" s="1" t="s">
        <v>217</v>
      </c>
      <c r="N880">
        <v>12700</v>
      </c>
      <c r="O880">
        <v>25300</v>
      </c>
      <c r="P880">
        <v>18300</v>
      </c>
      <c r="Q880">
        <v>30500</v>
      </c>
      <c r="R880">
        <v>45400</v>
      </c>
      <c r="S880">
        <v>59800</v>
      </c>
      <c r="T880">
        <v>68500</v>
      </c>
      <c r="U880">
        <v>0</v>
      </c>
      <c r="V880">
        <v>0</v>
      </c>
      <c r="W880">
        <v>0</v>
      </c>
      <c r="X880">
        <v>0</v>
      </c>
      <c r="Y880">
        <v>4.0568599619999999</v>
      </c>
      <c r="Z880">
        <v>-73.463982939999994</v>
      </c>
      <c r="AA880" s="1" t="s">
        <v>41</v>
      </c>
      <c r="AB880">
        <v>2010341700</v>
      </c>
      <c r="AC880" t="str">
        <f>MID(TablaPivotFinal[[#This Row],[Fecha]],1,4)</f>
        <v>2017</v>
      </c>
      <c r="AD880" t="str">
        <f>MID(TablaPivotFinal[[#This Row],[Fecha]],5,3)</f>
        <v>Dic</v>
      </c>
      <c r="AE880" s="1">
        <v>2010341700</v>
      </c>
      <c r="AF880" s="1">
        <v>3525.3548390000001</v>
      </c>
    </row>
    <row r="881" spans="1:32" x14ac:dyDescent="0.3">
      <c r="A881" s="1" t="s">
        <v>218</v>
      </c>
      <c r="B881" s="1" t="s">
        <v>177</v>
      </c>
      <c r="C881">
        <v>4007</v>
      </c>
      <c r="D881" s="1" t="s">
        <v>178</v>
      </c>
      <c r="E881">
        <v>50</v>
      </c>
      <c r="F881" s="1" t="s">
        <v>213</v>
      </c>
      <c r="G881" s="1" t="s">
        <v>180</v>
      </c>
      <c r="H881" s="1" t="s">
        <v>103</v>
      </c>
      <c r="I881" s="1" t="s">
        <v>214</v>
      </c>
      <c r="J881" s="1" t="s">
        <v>182</v>
      </c>
      <c r="K881" t="s">
        <v>215</v>
      </c>
      <c r="L881" t="s">
        <v>216</v>
      </c>
      <c r="M881" s="1" t="s">
        <v>217</v>
      </c>
      <c r="N881">
        <v>12700</v>
      </c>
      <c r="O881">
        <v>25300</v>
      </c>
      <c r="P881">
        <v>18300</v>
      </c>
      <c r="Q881">
        <v>30500</v>
      </c>
      <c r="R881">
        <v>45400</v>
      </c>
      <c r="S881">
        <v>59800</v>
      </c>
      <c r="T881">
        <v>68500</v>
      </c>
      <c r="U881">
        <v>0</v>
      </c>
      <c r="V881">
        <v>0</v>
      </c>
      <c r="W881">
        <v>0</v>
      </c>
      <c r="X881">
        <v>0</v>
      </c>
      <c r="Y881">
        <v>4.0568599619999999</v>
      </c>
      <c r="Z881">
        <v>-73.463982939999994</v>
      </c>
      <c r="AA881" s="1" t="s">
        <v>43</v>
      </c>
      <c r="AB881">
        <v>1927238400</v>
      </c>
      <c r="AC881" t="str">
        <f>MID(TablaPivotFinal[[#This Row],[Fecha]],1,4)</f>
        <v>2017</v>
      </c>
      <c r="AD881" t="str">
        <f>MID(TablaPivotFinal[[#This Row],[Fecha]],5,3)</f>
        <v>Ene</v>
      </c>
      <c r="AE881" s="1">
        <v>1927238400</v>
      </c>
      <c r="AF881" s="1">
        <v>3563</v>
      </c>
    </row>
    <row r="882" spans="1:32" x14ac:dyDescent="0.3">
      <c r="A882" s="1" t="s">
        <v>218</v>
      </c>
      <c r="B882" s="1" t="s">
        <v>177</v>
      </c>
      <c r="C882">
        <v>4007</v>
      </c>
      <c r="D882" s="1" t="s">
        <v>178</v>
      </c>
      <c r="E882">
        <v>50</v>
      </c>
      <c r="F882" s="1" t="s">
        <v>213</v>
      </c>
      <c r="G882" s="1" t="s">
        <v>180</v>
      </c>
      <c r="H882" s="1" t="s">
        <v>103</v>
      </c>
      <c r="I882" s="1" t="s">
        <v>214</v>
      </c>
      <c r="J882" s="1" t="s">
        <v>182</v>
      </c>
      <c r="K882" t="s">
        <v>215</v>
      </c>
      <c r="L882" t="s">
        <v>216</v>
      </c>
      <c r="M882" s="1" t="s">
        <v>217</v>
      </c>
      <c r="N882">
        <v>12700</v>
      </c>
      <c r="O882">
        <v>25300</v>
      </c>
      <c r="P882">
        <v>18300</v>
      </c>
      <c r="Q882">
        <v>30500</v>
      </c>
      <c r="R882">
        <v>45400</v>
      </c>
      <c r="S882">
        <v>59800</v>
      </c>
      <c r="T882">
        <v>68500</v>
      </c>
      <c r="U882">
        <v>0</v>
      </c>
      <c r="V882">
        <v>0</v>
      </c>
      <c r="W882">
        <v>0</v>
      </c>
      <c r="X882">
        <v>0</v>
      </c>
      <c r="Y882">
        <v>4.0568599619999999</v>
      </c>
      <c r="Z882">
        <v>-73.463982939999994</v>
      </c>
      <c r="AA882" s="1" t="s">
        <v>45</v>
      </c>
      <c r="AB882">
        <v>1612812050</v>
      </c>
      <c r="AC882" t="str">
        <f>MID(TablaPivotFinal[[#This Row],[Fecha]],1,4)</f>
        <v>2017</v>
      </c>
      <c r="AD882" t="str">
        <f>MID(TablaPivotFinal[[#This Row],[Fecha]],5,3)</f>
        <v>Feb</v>
      </c>
      <c r="AE882" s="1">
        <v>1612812050</v>
      </c>
      <c r="AF882" s="1">
        <v>2948.6785709999999</v>
      </c>
    </row>
    <row r="883" spans="1:32" x14ac:dyDescent="0.3">
      <c r="A883" s="1" t="s">
        <v>218</v>
      </c>
      <c r="B883" s="1" t="s">
        <v>177</v>
      </c>
      <c r="C883">
        <v>4007</v>
      </c>
      <c r="D883" s="1" t="s">
        <v>178</v>
      </c>
      <c r="E883">
        <v>50</v>
      </c>
      <c r="F883" s="1" t="s">
        <v>213</v>
      </c>
      <c r="G883" s="1" t="s">
        <v>180</v>
      </c>
      <c r="H883" s="1" t="s">
        <v>103</v>
      </c>
      <c r="I883" s="1" t="s">
        <v>214</v>
      </c>
      <c r="J883" s="1" t="s">
        <v>182</v>
      </c>
      <c r="K883" t="s">
        <v>215</v>
      </c>
      <c r="L883" t="s">
        <v>216</v>
      </c>
      <c r="M883" s="1" t="s">
        <v>217</v>
      </c>
      <c r="N883">
        <v>12700</v>
      </c>
      <c r="O883">
        <v>25300</v>
      </c>
      <c r="P883">
        <v>18300</v>
      </c>
      <c r="Q883">
        <v>30500</v>
      </c>
      <c r="R883">
        <v>45400</v>
      </c>
      <c r="S883">
        <v>59800</v>
      </c>
      <c r="T883">
        <v>68500</v>
      </c>
      <c r="U883">
        <v>0</v>
      </c>
      <c r="V883">
        <v>0</v>
      </c>
      <c r="W883">
        <v>0</v>
      </c>
      <c r="X883">
        <v>0</v>
      </c>
      <c r="Y883">
        <v>4.0568599619999999</v>
      </c>
      <c r="Z883">
        <v>-73.463982939999994</v>
      </c>
      <c r="AA883" s="1" t="s">
        <v>47</v>
      </c>
      <c r="AB883">
        <v>1680625650</v>
      </c>
      <c r="AC883" t="str">
        <f>MID(TablaPivotFinal[[#This Row],[Fecha]],1,4)</f>
        <v>2017</v>
      </c>
      <c r="AD883" t="str">
        <f>MID(TablaPivotFinal[[#This Row],[Fecha]],5,3)</f>
        <v>Jul</v>
      </c>
      <c r="AE883" s="1">
        <v>1680625650</v>
      </c>
      <c r="AF883" s="1">
        <v>2962.3548390000001</v>
      </c>
    </row>
    <row r="884" spans="1:32" x14ac:dyDescent="0.3">
      <c r="A884" s="1" t="s">
        <v>218</v>
      </c>
      <c r="B884" s="1" t="s">
        <v>177</v>
      </c>
      <c r="C884">
        <v>4007</v>
      </c>
      <c r="D884" s="1" t="s">
        <v>178</v>
      </c>
      <c r="E884">
        <v>50</v>
      </c>
      <c r="F884" s="1" t="s">
        <v>213</v>
      </c>
      <c r="G884" s="1" t="s">
        <v>180</v>
      </c>
      <c r="H884" s="1" t="s">
        <v>103</v>
      </c>
      <c r="I884" s="1" t="s">
        <v>214</v>
      </c>
      <c r="J884" s="1" t="s">
        <v>182</v>
      </c>
      <c r="K884" t="s">
        <v>215</v>
      </c>
      <c r="L884" t="s">
        <v>216</v>
      </c>
      <c r="M884" s="1" t="s">
        <v>217</v>
      </c>
      <c r="N884">
        <v>12700</v>
      </c>
      <c r="O884">
        <v>25300</v>
      </c>
      <c r="P884">
        <v>18300</v>
      </c>
      <c r="Q884">
        <v>30500</v>
      </c>
      <c r="R884">
        <v>45400</v>
      </c>
      <c r="S884">
        <v>59800</v>
      </c>
      <c r="T884">
        <v>68500</v>
      </c>
      <c r="U884">
        <v>0</v>
      </c>
      <c r="V884">
        <v>0</v>
      </c>
      <c r="W884">
        <v>0</v>
      </c>
      <c r="X884">
        <v>0</v>
      </c>
      <c r="Y884">
        <v>4.0568599619999999</v>
      </c>
      <c r="Z884">
        <v>-73.463982939999994</v>
      </c>
      <c r="AA884" s="1" t="s">
        <v>49</v>
      </c>
      <c r="AB884">
        <v>1625383500</v>
      </c>
      <c r="AC884" t="str">
        <f>MID(TablaPivotFinal[[#This Row],[Fecha]],1,4)</f>
        <v>2017</v>
      </c>
      <c r="AD884" t="str">
        <f>MID(TablaPivotFinal[[#This Row],[Fecha]],5,3)</f>
        <v>Jun</v>
      </c>
      <c r="AE884" s="1">
        <v>1625383500</v>
      </c>
      <c r="AF884" s="1">
        <v>3016.6</v>
      </c>
    </row>
    <row r="885" spans="1:32" x14ac:dyDescent="0.3">
      <c r="A885" s="1" t="s">
        <v>218</v>
      </c>
      <c r="B885" s="1" t="s">
        <v>177</v>
      </c>
      <c r="C885">
        <v>4007</v>
      </c>
      <c r="D885" s="1" t="s">
        <v>178</v>
      </c>
      <c r="E885">
        <v>50</v>
      </c>
      <c r="F885" s="1" t="s">
        <v>213</v>
      </c>
      <c r="G885" s="1" t="s">
        <v>180</v>
      </c>
      <c r="H885" s="1" t="s">
        <v>103</v>
      </c>
      <c r="I885" s="1" t="s">
        <v>214</v>
      </c>
      <c r="J885" s="1" t="s">
        <v>182</v>
      </c>
      <c r="K885" t="s">
        <v>215</v>
      </c>
      <c r="L885" t="s">
        <v>216</v>
      </c>
      <c r="M885" s="1" t="s">
        <v>217</v>
      </c>
      <c r="N885">
        <v>12700</v>
      </c>
      <c r="O885">
        <v>25300</v>
      </c>
      <c r="P885">
        <v>18300</v>
      </c>
      <c r="Q885">
        <v>30500</v>
      </c>
      <c r="R885">
        <v>45400</v>
      </c>
      <c r="S885">
        <v>59800</v>
      </c>
      <c r="T885">
        <v>68500</v>
      </c>
      <c r="U885">
        <v>0</v>
      </c>
      <c r="V885">
        <v>0</v>
      </c>
      <c r="W885">
        <v>0</v>
      </c>
      <c r="X885">
        <v>0</v>
      </c>
      <c r="Y885">
        <v>4.0568599619999999</v>
      </c>
      <c r="Z885">
        <v>-73.463982939999994</v>
      </c>
      <c r="AA885" s="1" t="s">
        <v>51</v>
      </c>
      <c r="AB885">
        <v>1785426600</v>
      </c>
      <c r="AC885" t="str">
        <f>MID(TablaPivotFinal[[#This Row],[Fecha]],1,4)</f>
        <v>2017</v>
      </c>
      <c r="AD885" t="str">
        <f>MID(TablaPivotFinal[[#This Row],[Fecha]],5,3)</f>
        <v>Mar</v>
      </c>
      <c r="AE885" s="1">
        <v>1785426600</v>
      </c>
      <c r="AF885" s="1">
        <v>2996.1290319999998</v>
      </c>
    </row>
    <row r="886" spans="1:32" x14ac:dyDescent="0.3">
      <c r="A886" s="1" t="s">
        <v>218</v>
      </c>
      <c r="B886" s="1" t="s">
        <v>177</v>
      </c>
      <c r="C886">
        <v>4007</v>
      </c>
      <c r="D886" s="1" t="s">
        <v>178</v>
      </c>
      <c r="E886">
        <v>50</v>
      </c>
      <c r="F886" s="1" t="s">
        <v>213</v>
      </c>
      <c r="G886" s="1" t="s">
        <v>180</v>
      </c>
      <c r="H886" s="1" t="s">
        <v>103</v>
      </c>
      <c r="I886" s="1" t="s">
        <v>214</v>
      </c>
      <c r="J886" s="1" t="s">
        <v>182</v>
      </c>
      <c r="K886" t="s">
        <v>215</v>
      </c>
      <c r="L886" t="s">
        <v>216</v>
      </c>
      <c r="M886" s="1" t="s">
        <v>217</v>
      </c>
      <c r="N886">
        <v>12700</v>
      </c>
      <c r="O886">
        <v>25300</v>
      </c>
      <c r="P886">
        <v>18300</v>
      </c>
      <c r="Q886">
        <v>30500</v>
      </c>
      <c r="R886">
        <v>45400</v>
      </c>
      <c r="S886">
        <v>59800</v>
      </c>
      <c r="T886">
        <v>68500</v>
      </c>
      <c r="U886">
        <v>0</v>
      </c>
      <c r="V886">
        <v>0</v>
      </c>
      <c r="W886">
        <v>0</v>
      </c>
      <c r="X886">
        <v>0</v>
      </c>
      <c r="Y886">
        <v>4.0568599619999999</v>
      </c>
      <c r="Z886">
        <v>-73.463982939999994</v>
      </c>
      <c r="AA886" s="1" t="s">
        <v>53</v>
      </c>
      <c r="AB886">
        <v>1661235700</v>
      </c>
      <c r="AC886" t="str">
        <f>MID(TablaPivotFinal[[#This Row],[Fecha]],1,4)</f>
        <v>2017</v>
      </c>
      <c r="AD886" t="str">
        <f>MID(TablaPivotFinal[[#This Row],[Fecha]],5,3)</f>
        <v>May</v>
      </c>
      <c r="AE886" s="1">
        <v>1661235700</v>
      </c>
      <c r="AF886" s="1">
        <v>2894.3225809999999</v>
      </c>
    </row>
    <row r="887" spans="1:32" x14ac:dyDescent="0.3">
      <c r="A887" s="1" t="s">
        <v>218</v>
      </c>
      <c r="B887" s="1" t="s">
        <v>177</v>
      </c>
      <c r="C887">
        <v>4007</v>
      </c>
      <c r="D887" s="1" t="s">
        <v>178</v>
      </c>
      <c r="E887">
        <v>50</v>
      </c>
      <c r="F887" s="1" t="s">
        <v>213</v>
      </c>
      <c r="G887" s="1" t="s">
        <v>180</v>
      </c>
      <c r="H887" s="1" t="s">
        <v>103</v>
      </c>
      <c r="I887" s="1" t="s">
        <v>214</v>
      </c>
      <c r="J887" s="1" t="s">
        <v>182</v>
      </c>
      <c r="K887" t="s">
        <v>215</v>
      </c>
      <c r="L887" t="s">
        <v>216</v>
      </c>
      <c r="M887" s="1" t="s">
        <v>217</v>
      </c>
      <c r="N887">
        <v>12700</v>
      </c>
      <c r="O887">
        <v>25300</v>
      </c>
      <c r="P887">
        <v>18300</v>
      </c>
      <c r="Q887">
        <v>30500</v>
      </c>
      <c r="R887">
        <v>45400</v>
      </c>
      <c r="S887">
        <v>59800</v>
      </c>
      <c r="T887">
        <v>68500</v>
      </c>
      <c r="U887">
        <v>0</v>
      </c>
      <c r="V887">
        <v>0</v>
      </c>
      <c r="W887">
        <v>0</v>
      </c>
      <c r="X887">
        <v>0</v>
      </c>
      <c r="Y887">
        <v>4.0568599619999999</v>
      </c>
      <c r="Z887">
        <v>-73.463982939999994</v>
      </c>
      <c r="AA887" s="1" t="s">
        <v>55</v>
      </c>
      <c r="AB887">
        <v>1797580300</v>
      </c>
      <c r="AC887" t="str">
        <f>MID(TablaPivotFinal[[#This Row],[Fecha]],1,4)</f>
        <v>2017</v>
      </c>
      <c r="AD887" t="str">
        <f>MID(TablaPivotFinal[[#This Row],[Fecha]],5,3)</f>
        <v>Nov</v>
      </c>
      <c r="AE887" s="1">
        <v>1797580300</v>
      </c>
      <c r="AF887" s="1">
        <v>3166.5333329999999</v>
      </c>
    </row>
    <row r="888" spans="1:32" x14ac:dyDescent="0.3">
      <c r="A888" s="1" t="s">
        <v>218</v>
      </c>
      <c r="B888" s="1" t="s">
        <v>177</v>
      </c>
      <c r="C888">
        <v>4007</v>
      </c>
      <c r="D888" s="1" t="s">
        <v>178</v>
      </c>
      <c r="E888">
        <v>50</v>
      </c>
      <c r="F888" s="1" t="s">
        <v>213</v>
      </c>
      <c r="G888" s="1" t="s">
        <v>180</v>
      </c>
      <c r="H888" s="1" t="s">
        <v>103</v>
      </c>
      <c r="I888" s="1" t="s">
        <v>214</v>
      </c>
      <c r="J888" s="1" t="s">
        <v>182</v>
      </c>
      <c r="K888" t="s">
        <v>215</v>
      </c>
      <c r="L888" t="s">
        <v>216</v>
      </c>
      <c r="M888" s="1" t="s">
        <v>217</v>
      </c>
      <c r="N888">
        <v>12700</v>
      </c>
      <c r="O888">
        <v>25300</v>
      </c>
      <c r="P888">
        <v>18300</v>
      </c>
      <c r="Q888">
        <v>30500</v>
      </c>
      <c r="R888">
        <v>45400</v>
      </c>
      <c r="S888">
        <v>59800</v>
      </c>
      <c r="T888">
        <v>68500</v>
      </c>
      <c r="U888">
        <v>0</v>
      </c>
      <c r="V888">
        <v>0</v>
      </c>
      <c r="W888">
        <v>0</v>
      </c>
      <c r="X888">
        <v>0</v>
      </c>
      <c r="Y888">
        <v>4.0568599619999999</v>
      </c>
      <c r="Z888">
        <v>-73.463982939999994</v>
      </c>
      <c r="AA888" s="1" t="s">
        <v>57</v>
      </c>
      <c r="AB888">
        <v>1707903250</v>
      </c>
      <c r="AC888" t="str">
        <f>MID(TablaPivotFinal[[#This Row],[Fecha]],1,4)</f>
        <v>2017</v>
      </c>
      <c r="AD888" t="str">
        <f>MID(TablaPivotFinal[[#This Row],[Fecha]],5,3)</f>
        <v>Oct</v>
      </c>
      <c r="AE888" s="1">
        <v>1707903250</v>
      </c>
      <c r="AF888" s="1">
        <v>3006.9032259999999</v>
      </c>
    </row>
    <row r="889" spans="1:32" x14ac:dyDescent="0.3">
      <c r="A889" s="1" t="s">
        <v>218</v>
      </c>
      <c r="B889" s="1" t="s">
        <v>177</v>
      </c>
      <c r="C889">
        <v>4007</v>
      </c>
      <c r="D889" s="1" t="s">
        <v>178</v>
      </c>
      <c r="E889">
        <v>50</v>
      </c>
      <c r="F889" s="1" t="s">
        <v>213</v>
      </c>
      <c r="G889" s="1" t="s">
        <v>180</v>
      </c>
      <c r="H889" s="1" t="s">
        <v>103</v>
      </c>
      <c r="I889" s="1" t="s">
        <v>214</v>
      </c>
      <c r="J889" s="1" t="s">
        <v>182</v>
      </c>
      <c r="K889" t="s">
        <v>215</v>
      </c>
      <c r="L889" t="s">
        <v>216</v>
      </c>
      <c r="M889" s="1" t="s">
        <v>217</v>
      </c>
      <c r="N889">
        <v>12700</v>
      </c>
      <c r="O889">
        <v>25300</v>
      </c>
      <c r="P889">
        <v>18300</v>
      </c>
      <c r="Q889">
        <v>30500</v>
      </c>
      <c r="R889">
        <v>45400</v>
      </c>
      <c r="S889">
        <v>59800</v>
      </c>
      <c r="T889">
        <v>68500</v>
      </c>
      <c r="U889">
        <v>0</v>
      </c>
      <c r="V889">
        <v>0</v>
      </c>
      <c r="W889">
        <v>0</v>
      </c>
      <c r="X889">
        <v>0</v>
      </c>
      <c r="Y889">
        <v>4.0568599619999999</v>
      </c>
      <c r="Z889">
        <v>-73.463982939999994</v>
      </c>
      <c r="AA889" s="1" t="s">
        <v>59</v>
      </c>
      <c r="AB889">
        <v>1640587400</v>
      </c>
      <c r="AC889" t="str">
        <f>MID(TablaPivotFinal[[#This Row],[Fecha]],1,4)</f>
        <v>2017</v>
      </c>
      <c r="AD889" t="str">
        <f>MID(TablaPivotFinal[[#This Row],[Fecha]],5,3)</f>
        <v>Sep</v>
      </c>
      <c r="AE889" s="1">
        <v>1640587400</v>
      </c>
      <c r="AF889" s="1">
        <v>2883.7666669999999</v>
      </c>
    </row>
    <row r="890" spans="1:32" x14ac:dyDescent="0.3">
      <c r="A890" s="1" t="s">
        <v>218</v>
      </c>
      <c r="B890" s="1" t="s">
        <v>177</v>
      </c>
      <c r="C890">
        <v>4007</v>
      </c>
      <c r="D890" s="1" t="s">
        <v>178</v>
      </c>
      <c r="E890">
        <v>50</v>
      </c>
      <c r="F890" s="1" t="s">
        <v>213</v>
      </c>
      <c r="G890" s="1" t="s">
        <v>180</v>
      </c>
      <c r="H890" s="1" t="s">
        <v>103</v>
      </c>
      <c r="I890" s="1" t="s">
        <v>214</v>
      </c>
      <c r="J890" s="1" t="s">
        <v>182</v>
      </c>
      <c r="K890" t="s">
        <v>215</v>
      </c>
      <c r="L890" t="s">
        <v>216</v>
      </c>
      <c r="M890" s="1" t="s">
        <v>217</v>
      </c>
      <c r="N890">
        <v>12700</v>
      </c>
      <c r="O890">
        <v>25300</v>
      </c>
      <c r="P890">
        <v>18300</v>
      </c>
      <c r="Q890">
        <v>30500</v>
      </c>
      <c r="R890">
        <v>45400</v>
      </c>
      <c r="S890">
        <v>59800</v>
      </c>
      <c r="T890">
        <v>68500</v>
      </c>
      <c r="U890">
        <v>0</v>
      </c>
      <c r="V890">
        <v>0</v>
      </c>
      <c r="W890">
        <v>0</v>
      </c>
      <c r="X890">
        <v>0</v>
      </c>
      <c r="Y890">
        <v>4.0568599619999999</v>
      </c>
      <c r="Z890">
        <v>-73.463982939999994</v>
      </c>
      <c r="AA890" s="1" t="s">
        <v>61</v>
      </c>
      <c r="AB890">
        <v>1847076600</v>
      </c>
      <c r="AC890" t="str">
        <f>MID(TablaPivotFinal[[#This Row],[Fecha]],1,4)</f>
        <v>2018</v>
      </c>
      <c r="AD890" t="str">
        <f>MID(TablaPivotFinal[[#This Row],[Fecha]],5,3)</f>
        <v>Abr</v>
      </c>
      <c r="AE890" s="1">
        <v>1847076600</v>
      </c>
      <c r="AF890" s="1">
        <v>94072</v>
      </c>
    </row>
    <row r="891" spans="1:32" x14ac:dyDescent="0.3">
      <c r="A891" s="1" t="s">
        <v>218</v>
      </c>
      <c r="B891" s="1" t="s">
        <v>177</v>
      </c>
      <c r="C891">
        <v>4007</v>
      </c>
      <c r="D891" s="1" t="s">
        <v>178</v>
      </c>
      <c r="E891">
        <v>50</v>
      </c>
      <c r="F891" s="1" t="s">
        <v>213</v>
      </c>
      <c r="G891" s="1" t="s">
        <v>180</v>
      </c>
      <c r="H891" s="1" t="s">
        <v>103</v>
      </c>
      <c r="I891" s="1" t="s">
        <v>214</v>
      </c>
      <c r="J891" s="1" t="s">
        <v>182</v>
      </c>
      <c r="K891" t="s">
        <v>215</v>
      </c>
      <c r="L891" t="s">
        <v>216</v>
      </c>
      <c r="M891" s="1" t="s">
        <v>217</v>
      </c>
      <c r="N891">
        <v>12700</v>
      </c>
      <c r="O891">
        <v>25300</v>
      </c>
      <c r="P891">
        <v>18300</v>
      </c>
      <c r="Q891">
        <v>30500</v>
      </c>
      <c r="R891">
        <v>45400</v>
      </c>
      <c r="S891">
        <v>59800</v>
      </c>
      <c r="T891">
        <v>68500</v>
      </c>
      <c r="U891">
        <v>0</v>
      </c>
      <c r="V891">
        <v>0</v>
      </c>
      <c r="W891">
        <v>0</v>
      </c>
      <c r="X891">
        <v>0</v>
      </c>
      <c r="Y891">
        <v>4.0568599619999999</v>
      </c>
      <c r="Z891">
        <v>-73.463982939999994</v>
      </c>
      <c r="AA891" s="1" t="s">
        <v>63</v>
      </c>
      <c r="AB891">
        <v>1876851850</v>
      </c>
      <c r="AC891" t="str">
        <f>MID(TablaPivotFinal[[#This Row],[Fecha]],1,4)</f>
        <v>2018</v>
      </c>
      <c r="AD891" t="str">
        <f>MID(TablaPivotFinal[[#This Row],[Fecha]],5,3)</f>
        <v>Ago</v>
      </c>
      <c r="AE891" s="1">
        <v>1876851850</v>
      </c>
      <c r="AF891" s="1">
        <v>97142</v>
      </c>
    </row>
    <row r="892" spans="1:32" x14ac:dyDescent="0.3">
      <c r="A892" s="1" t="s">
        <v>218</v>
      </c>
      <c r="B892" s="1" t="s">
        <v>177</v>
      </c>
      <c r="C892">
        <v>4007</v>
      </c>
      <c r="D892" s="1" t="s">
        <v>178</v>
      </c>
      <c r="E892">
        <v>50</v>
      </c>
      <c r="F892" s="1" t="s">
        <v>213</v>
      </c>
      <c r="G892" s="1" t="s">
        <v>180</v>
      </c>
      <c r="H892" s="1" t="s">
        <v>103</v>
      </c>
      <c r="I892" s="1" t="s">
        <v>214</v>
      </c>
      <c r="J892" s="1" t="s">
        <v>182</v>
      </c>
      <c r="K892" t="s">
        <v>215</v>
      </c>
      <c r="L892" t="s">
        <v>216</v>
      </c>
      <c r="M892" s="1" t="s">
        <v>217</v>
      </c>
      <c r="N892">
        <v>12700</v>
      </c>
      <c r="O892">
        <v>25300</v>
      </c>
      <c r="P892">
        <v>18300</v>
      </c>
      <c r="Q892">
        <v>30500</v>
      </c>
      <c r="R892">
        <v>45400</v>
      </c>
      <c r="S892">
        <v>59800</v>
      </c>
      <c r="T892">
        <v>68500</v>
      </c>
      <c r="U892">
        <v>0</v>
      </c>
      <c r="V892">
        <v>0</v>
      </c>
      <c r="W892">
        <v>0</v>
      </c>
      <c r="X892">
        <v>0</v>
      </c>
      <c r="Y892">
        <v>4.0568599619999999</v>
      </c>
      <c r="Z892">
        <v>-73.463982939999994</v>
      </c>
      <c r="AA892" s="1" t="s">
        <v>65</v>
      </c>
      <c r="AB892">
        <v>1969428900</v>
      </c>
      <c r="AC892" t="str">
        <f>MID(TablaPivotFinal[[#This Row],[Fecha]],1,4)</f>
        <v>2018</v>
      </c>
      <c r="AD892" t="str">
        <f>MID(TablaPivotFinal[[#This Row],[Fecha]],5,3)</f>
        <v>Dic</v>
      </c>
      <c r="AE892" s="1">
        <v>1969428900</v>
      </c>
      <c r="AF892" s="1">
        <v>110471</v>
      </c>
    </row>
    <row r="893" spans="1:32" x14ac:dyDescent="0.3">
      <c r="A893" s="1" t="s">
        <v>218</v>
      </c>
      <c r="B893" s="1" t="s">
        <v>177</v>
      </c>
      <c r="C893">
        <v>4007</v>
      </c>
      <c r="D893" s="1" t="s">
        <v>178</v>
      </c>
      <c r="E893">
        <v>50</v>
      </c>
      <c r="F893" s="1" t="s">
        <v>213</v>
      </c>
      <c r="G893" s="1" t="s">
        <v>180</v>
      </c>
      <c r="H893" s="1" t="s">
        <v>103</v>
      </c>
      <c r="I893" s="1" t="s">
        <v>214</v>
      </c>
      <c r="J893" s="1" t="s">
        <v>182</v>
      </c>
      <c r="K893" t="s">
        <v>215</v>
      </c>
      <c r="L893" t="s">
        <v>216</v>
      </c>
      <c r="M893" s="1" t="s">
        <v>217</v>
      </c>
      <c r="N893">
        <v>12700</v>
      </c>
      <c r="O893">
        <v>25300</v>
      </c>
      <c r="P893">
        <v>18300</v>
      </c>
      <c r="Q893">
        <v>30500</v>
      </c>
      <c r="R893">
        <v>45400</v>
      </c>
      <c r="S893">
        <v>59800</v>
      </c>
      <c r="T893">
        <v>68500</v>
      </c>
      <c r="U893">
        <v>0</v>
      </c>
      <c r="V893">
        <v>0</v>
      </c>
      <c r="W893">
        <v>0</v>
      </c>
      <c r="X893">
        <v>0</v>
      </c>
      <c r="Y893">
        <v>4.0568599619999999</v>
      </c>
      <c r="Z893">
        <v>-73.463982939999994</v>
      </c>
      <c r="AA893" s="1" t="s">
        <v>67</v>
      </c>
      <c r="AB893">
        <v>1976745050</v>
      </c>
      <c r="AC893" t="str">
        <f>MID(TablaPivotFinal[[#This Row],[Fecha]],1,4)</f>
        <v>2018</v>
      </c>
      <c r="AD893" t="str">
        <f>MID(TablaPivotFinal[[#This Row],[Fecha]],5,3)</f>
        <v>Ene</v>
      </c>
      <c r="AE893" s="1">
        <v>1976745050</v>
      </c>
      <c r="AF893" s="1">
        <v>110693</v>
      </c>
    </row>
    <row r="894" spans="1:32" x14ac:dyDescent="0.3">
      <c r="A894" s="1" t="s">
        <v>218</v>
      </c>
      <c r="B894" s="1" t="s">
        <v>177</v>
      </c>
      <c r="C894">
        <v>4007</v>
      </c>
      <c r="D894" s="1" t="s">
        <v>178</v>
      </c>
      <c r="E894">
        <v>50</v>
      </c>
      <c r="F894" s="1" t="s">
        <v>213</v>
      </c>
      <c r="G894" s="1" t="s">
        <v>180</v>
      </c>
      <c r="H894" s="1" t="s">
        <v>103</v>
      </c>
      <c r="I894" s="1" t="s">
        <v>214</v>
      </c>
      <c r="J894" s="1" t="s">
        <v>182</v>
      </c>
      <c r="K894" t="s">
        <v>215</v>
      </c>
      <c r="L894" t="s">
        <v>216</v>
      </c>
      <c r="M894" s="1" t="s">
        <v>217</v>
      </c>
      <c r="N894">
        <v>12700</v>
      </c>
      <c r="O894">
        <v>25300</v>
      </c>
      <c r="P894">
        <v>18300</v>
      </c>
      <c r="Q894">
        <v>30500</v>
      </c>
      <c r="R894">
        <v>45400</v>
      </c>
      <c r="S894">
        <v>59800</v>
      </c>
      <c r="T894">
        <v>68500</v>
      </c>
      <c r="U894">
        <v>0</v>
      </c>
      <c r="V894">
        <v>0</v>
      </c>
      <c r="W894">
        <v>0</v>
      </c>
      <c r="X894">
        <v>0</v>
      </c>
      <c r="Y894">
        <v>4.0568599619999999</v>
      </c>
      <c r="Z894">
        <v>-73.463982939999994</v>
      </c>
      <c r="AA894" s="1" t="s">
        <v>69</v>
      </c>
      <c r="AB894">
        <v>1715986300</v>
      </c>
      <c r="AC894" t="str">
        <f>MID(TablaPivotFinal[[#This Row],[Fecha]],1,4)</f>
        <v>2018</v>
      </c>
      <c r="AD894" t="str">
        <f>MID(TablaPivotFinal[[#This Row],[Fecha]],5,3)</f>
        <v>Feb</v>
      </c>
      <c r="AE894" s="1">
        <v>1715986300</v>
      </c>
      <c r="AF894" s="1">
        <v>87220</v>
      </c>
    </row>
    <row r="895" spans="1:32" x14ac:dyDescent="0.3">
      <c r="A895" s="1" t="s">
        <v>218</v>
      </c>
      <c r="B895" s="1" t="s">
        <v>177</v>
      </c>
      <c r="C895">
        <v>4007</v>
      </c>
      <c r="D895" s="1" t="s">
        <v>178</v>
      </c>
      <c r="E895">
        <v>50</v>
      </c>
      <c r="F895" s="1" t="s">
        <v>213</v>
      </c>
      <c r="G895" s="1" t="s">
        <v>180</v>
      </c>
      <c r="H895" s="1" t="s">
        <v>103</v>
      </c>
      <c r="I895" s="1" t="s">
        <v>214</v>
      </c>
      <c r="J895" s="1" t="s">
        <v>182</v>
      </c>
      <c r="K895" t="s">
        <v>215</v>
      </c>
      <c r="L895" t="s">
        <v>216</v>
      </c>
      <c r="M895" s="1" t="s">
        <v>217</v>
      </c>
      <c r="N895">
        <v>12700</v>
      </c>
      <c r="O895">
        <v>25300</v>
      </c>
      <c r="P895">
        <v>18300</v>
      </c>
      <c r="Q895">
        <v>30500</v>
      </c>
      <c r="R895">
        <v>45400</v>
      </c>
      <c r="S895">
        <v>59800</v>
      </c>
      <c r="T895">
        <v>68500</v>
      </c>
      <c r="U895">
        <v>0</v>
      </c>
      <c r="V895">
        <v>0</v>
      </c>
      <c r="W895">
        <v>0</v>
      </c>
      <c r="X895">
        <v>0</v>
      </c>
      <c r="Y895">
        <v>4.0568599619999999</v>
      </c>
      <c r="Z895">
        <v>-73.463982939999994</v>
      </c>
      <c r="AA895" s="1" t="s">
        <v>71</v>
      </c>
      <c r="AB895">
        <v>1828051450</v>
      </c>
      <c r="AC895" t="str">
        <f>MID(TablaPivotFinal[[#This Row],[Fecha]],1,4)</f>
        <v>2018</v>
      </c>
      <c r="AD895" t="str">
        <f>MID(TablaPivotFinal[[#This Row],[Fecha]],5,3)</f>
        <v>Jul</v>
      </c>
      <c r="AE895" s="1">
        <v>1828051450</v>
      </c>
      <c r="AF895" s="1">
        <v>97044</v>
      </c>
    </row>
    <row r="896" spans="1:32" x14ac:dyDescent="0.3">
      <c r="A896" s="1" t="s">
        <v>218</v>
      </c>
      <c r="B896" s="1" t="s">
        <v>177</v>
      </c>
      <c r="C896">
        <v>4007</v>
      </c>
      <c r="D896" s="1" t="s">
        <v>178</v>
      </c>
      <c r="E896">
        <v>50</v>
      </c>
      <c r="F896" s="1" t="s">
        <v>213</v>
      </c>
      <c r="G896" s="1" t="s">
        <v>180</v>
      </c>
      <c r="H896" s="1" t="s">
        <v>103</v>
      </c>
      <c r="I896" s="1" t="s">
        <v>214</v>
      </c>
      <c r="J896" s="1" t="s">
        <v>182</v>
      </c>
      <c r="K896" t="s">
        <v>215</v>
      </c>
      <c r="L896" t="s">
        <v>216</v>
      </c>
      <c r="M896" s="1" t="s">
        <v>217</v>
      </c>
      <c r="N896">
        <v>12700</v>
      </c>
      <c r="O896">
        <v>25300</v>
      </c>
      <c r="P896">
        <v>18300</v>
      </c>
      <c r="Q896">
        <v>30500</v>
      </c>
      <c r="R896">
        <v>45400</v>
      </c>
      <c r="S896">
        <v>59800</v>
      </c>
      <c r="T896">
        <v>68500</v>
      </c>
      <c r="U896">
        <v>0</v>
      </c>
      <c r="V896">
        <v>0</v>
      </c>
      <c r="W896">
        <v>0</v>
      </c>
      <c r="X896">
        <v>0</v>
      </c>
      <c r="Y896">
        <v>4.0568599619999999</v>
      </c>
      <c r="Z896">
        <v>-73.463982939999994</v>
      </c>
      <c r="AA896" s="1" t="s">
        <v>73</v>
      </c>
      <c r="AB896">
        <v>1768127100</v>
      </c>
      <c r="AC896" t="str">
        <f>MID(TablaPivotFinal[[#This Row],[Fecha]],1,4)</f>
        <v>2018</v>
      </c>
      <c r="AD896" t="str">
        <f>MID(TablaPivotFinal[[#This Row],[Fecha]],5,3)</f>
        <v>Jun</v>
      </c>
      <c r="AE896" s="1">
        <v>1768127100</v>
      </c>
      <c r="AF896" s="1">
        <v>95810</v>
      </c>
    </row>
    <row r="897" spans="1:32" x14ac:dyDescent="0.3">
      <c r="A897" s="1" t="s">
        <v>218</v>
      </c>
      <c r="B897" s="1" t="s">
        <v>177</v>
      </c>
      <c r="C897">
        <v>4007</v>
      </c>
      <c r="D897" s="1" t="s">
        <v>178</v>
      </c>
      <c r="E897">
        <v>50</v>
      </c>
      <c r="F897" s="1" t="s">
        <v>213</v>
      </c>
      <c r="G897" s="1" t="s">
        <v>180</v>
      </c>
      <c r="H897" s="1" t="s">
        <v>103</v>
      </c>
      <c r="I897" s="1" t="s">
        <v>214</v>
      </c>
      <c r="J897" s="1" t="s">
        <v>182</v>
      </c>
      <c r="K897" t="s">
        <v>215</v>
      </c>
      <c r="L897" t="s">
        <v>216</v>
      </c>
      <c r="M897" s="1" t="s">
        <v>217</v>
      </c>
      <c r="N897">
        <v>12700</v>
      </c>
      <c r="O897">
        <v>25300</v>
      </c>
      <c r="P897">
        <v>18300</v>
      </c>
      <c r="Q897">
        <v>30500</v>
      </c>
      <c r="R897">
        <v>45400</v>
      </c>
      <c r="S897">
        <v>59800</v>
      </c>
      <c r="T897">
        <v>68500</v>
      </c>
      <c r="U897">
        <v>0</v>
      </c>
      <c r="V897">
        <v>0</v>
      </c>
      <c r="W897">
        <v>0</v>
      </c>
      <c r="X897">
        <v>0</v>
      </c>
      <c r="Y897">
        <v>4.0568599619999999</v>
      </c>
      <c r="Z897">
        <v>-73.463982939999994</v>
      </c>
      <c r="AA897" s="1" t="s">
        <v>75</v>
      </c>
      <c r="AB897">
        <v>1926110900</v>
      </c>
      <c r="AC897" t="str">
        <f>MID(TablaPivotFinal[[#This Row],[Fecha]],1,4)</f>
        <v>2018</v>
      </c>
      <c r="AD897" t="str">
        <f>MID(TablaPivotFinal[[#This Row],[Fecha]],5,3)</f>
        <v>Mar</v>
      </c>
      <c r="AE897" s="1">
        <v>1926110900</v>
      </c>
      <c r="AF897" s="1">
        <v>101601</v>
      </c>
    </row>
    <row r="898" spans="1:32" x14ac:dyDescent="0.3">
      <c r="A898" s="1" t="s">
        <v>218</v>
      </c>
      <c r="B898" s="1" t="s">
        <v>177</v>
      </c>
      <c r="C898">
        <v>4007</v>
      </c>
      <c r="D898" s="1" t="s">
        <v>178</v>
      </c>
      <c r="E898">
        <v>50</v>
      </c>
      <c r="F898" s="1" t="s">
        <v>213</v>
      </c>
      <c r="G898" s="1" t="s">
        <v>180</v>
      </c>
      <c r="H898" s="1" t="s">
        <v>103</v>
      </c>
      <c r="I898" s="1" t="s">
        <v>214</v>
      </c>
      <c r="J898" s="1" t="s">
        <v>182</v>
      </c>
      <c r="K898" t="s">
        <v>215</v>
      </c>
      <c r="L898" t="s">
        <v>216</v>
      </c>
      <c r="M898" s="1" t="s">
        <v>217</v>
      </c>
      <c r="N898">
        <v>12700</v>
      </c>
      <c r="O898">
        <v>25300</v>
      </c>
      <c r="P898">
        <v>18300</v>
      </c>
      <c r="Q898">
        <v>30500</v>
      </c>
      <c r="R898">
        <v>45400</v>
      </c>
      <c r="S898">
        <v>59800</v>
      </c>
      <c r="T898">
        <v>68500</v>
      </c>
      <c r="U898">
        <v>0</v>
      </c>
      <c r="V898">
        <v>0</v>
      </c>
      <c r="W898">
        <v>0</v>
      </c>
      <c r="X898">
        <v>0</v>
      </c>
      <c r="Y898">
        <v>4.0568599619999999</v>
      </c>
      <c r="Z898">
        <v>-73.463982939999994</v>
      </c>
      <c r="AA898" s="1" t="s">
        <v>77</v>
      </c>
      <c r="AB898">
        <v>1870113700</v>
      </c>
      <c r="AC898" t="str">
        <f>MID(TablaPivotFinal[[#This Row],[Fecha]],1,4)</f>
        <v>2018</v>
      </c>
      <c r="AD898" t="str">
        <f>MID(TablaPivotFinal[[#This Row],[Fecha]],5,3)</f>
        <v>May</v>
      </c>
      <c r="AE898" s="1">
        <v>1870113700</v>
      </c>
      <c r="AF898" s="1">
        <v>97645</v>
      </c>
    </row>
    <row r="899" spans="1:32" x14ac:dyDescent="0.3">
      <c r="A899" s="1" t="s">
        <v>218</v>
      </c>
      <c r="B899" s="1" t="s">
        <v>177</v>
      </c>
      <c r="C899">
        <v>4007</v>
      </c>
      <c r="D899" s="1" t="s">
        <v>178</v>
      </c>
      <c r="E899">
        <v>50</v>
      </c>
      <c r="F899" s="1" t="s">
        <v>213</v>
      </c>
      <c r="G899" s="1" t="s">
        <v>180</v>
      </c>
      <c r="H899" s="1" t="s">
        <v>103</v>
      </c>
      <c r="I899" s="1" t="s">
        <v>214</v>
      </c>
      <c r="J899" s="1" t="s">
        <v>182</v>
      </c>
      <c r="K899" t="s">
        <v>215</v>
      </c>
      <c r="L899" t="s">
        <v>216</v>
      </c>
      <c r="M899" s="1" t="s">
        <v>217</v>
      </c>
      <c r="N899">
        <v>12700</v>
      </c>
      <c r="O899">
        <v>25300</v>
      </c>
      <c r="P899">
        <v>18300</v>
      </c>
      <c r="Q899">
        <v>30500</v>
      </c>
      <c r="R899">
        <v>45400</v>
      </c>
      <c r="S899">
        <v>59800</v>
      </c>
      <c r="T899">
        <v>68500</v>
      </c>
      <c r="U899">
        <v>0</v>
      </c>
      <c r="V899">
        <v>0</v>
      </c>
      <c r="W899">
        <v>0</v>
      </c>
      <c r="X899">
        <v>0</v>
      </c>
      <c r="Y899">
        <v>4.0568599619999999</v>
      </c>
      <c r="Z899">
        <v>-73.463982939999994</v>
      </c>
      <c r="AA899" s="1" t="s">
        <v>79</v>
      </c>
      <c r="AB899">
        <v>1869528500</v>
      </c>
      <c r="AC899" t="str">
        <f>MID(TablaPivotFinal[[#This Row],[Fecha]],1,4)</f>
        <v>2018</v>
      </c>
      <c r="AD899" t="str">
        <f>MID(TablaPivotFinal[[#This Row],[Fecha]],5,3)</f>
        <v>Nov</v>
      </c>
      <c r="AE899" s="1">
        <v>1869528500</v>
      </c>
      <c r="AF899" s="1">
        <v>99204</v>
      </c>
    </row>
    <row r="900" spans="1:32" x14ac:dyDescent="0.3">
      <c r="A900" s="1" t="s">
        <v>218</v>
      </c>
      <c r="B900" s="1" t="s">
        <v>177</v>
      </c>
      <c r="C900">
        <v>4007</v>
      </c>
      <c r="D900" s="1" t="s">
        <v>178</v>
      </c>
      <c r="E900">
        <v>50</v>
      </c>
      <c r="F900" s="1" t="s">
        <v>213</v>
      </c>
      <c r="G900" s="1" t="s">
        <v>180</v>
      </c>
      <c r="H900" s="1" t="s">
        <v>103</v>
      </c>
      <c r="I900" s="1" t="s">
        <v>214</v>
      </c>
      <c r="J900" s="1" t="s">
        <v>182</v>
      </c>
      <c r="K900" t="s">
        <v>215</v>
      </c>
      <c r="L900" t="s">
        <v>216</v>
      </c>
      <c r="M900" s="1" t="s">
        <v>217</v>
      </c>
      <c r="N900">
        <v>12700</v>
      </c>
      <c r="O900">
        <v>25300</v>
      </c>
      <c r="P900">
        <v>18300</v>
      </c>
      <c r="Q900">
        <v>30500</v>
      </c>
      <c r="R900">
        <v>45400</v>
      </c>
      <c r="S900">
        <v>59800</v>
      </c>
      <c r="T900">
        <v>68500</v>
      </c>
      <c r="U900">
        <v>0</v>
      </c>
      <c r="V900">
        <v>0</v>
      </c>
      <c r="W900">
        <v>0</v>
      </c>
      <c r="X900">
        <v>0</v>
      </c>
      <c r="Y900">
        <v>4.0568599619999999</v>
      </c>
      <c r="Z900">
        <v>-73.463982939999994</v>
      </c>
      <c r="AA900" s="1" t="s">
        <v>81</v>
      </c>
      <c r="AB900">
        <v>1846053600</v>
      </c>
      <c r="AC900" t="str">
        <f>MID(TablaPivotFinal[[#This Row],[Fecha]],1,4)</f>
        <v>2018</v>
      </c>
      <c r="AD900" t="str">
        <f>MID(TablaPivotFinal[[#This Row],[Fecha]],5,3)</f>
        <v>Oct</v>
      </c>
      <c r="AE900" s="1">
        <v>1846053600</v>
      </c>
      <c r="AF900" s="1">
        <v>99182</v>
      </c>
    </row>
    <row r="901" spans="1:32" x14ac:dyDescent="0.3">
      <c r="A901" s="1" t="s">
        <v>218</v>
      </c>
      <c r="B901" s="1" t="s">
        <v>177</v>
      </c>
      <c r="C901">
        <v>4007</v>
      </c>
      <c r="D901" s="1" t="s">
        <v>178</v>
      </c>
      <c r="E901">
        <v>50</v>
      </c>
      <c r="F901" s="1" t="s">
        <v>213</v>
      </c>
      <c r="G901" s="1" t="s">
        <v>180</v>
      </c>
      <c r="H901" s="1" t="s">
        <v>103</v>
      </c>
      <c r="I901" s="1" t="s">
        <v>214</v>
      </c>
      <c r="J901" s="1" t="s">
        <v>182</v>
      </c>
      <c r="K901" t="s">
        <v>215</v>
      </c>
      <c r="L901" t="s">
        <v>216</v>
      </c>
      <c r="M901" s="1" t="s">
        <v>217</v>
      </c>
      <c r="N901">
        <v>12700</v>
      </c>
      <c r="O901">
        <v>25300</v>
      </c>
      <c r="P901">
        <v>18300</v>
      </c>
      <c r="Q901">
        <v>30500</v>
      </c>
      <c r="R901">
        <v>45400</v>
      </c>
      <c r="S901">
        <v>59800</v>
      </c>
      <c r="T901">
        <v>68500</v>
      </c>
      <c r="U901">
        <v>0</v>
      </c>
      <c r="V901">
        <v>0</v>
      </c>
      <c r="W901">
        <v>0</v>
      </c>
      <c r="X901">
        <v>0</v>
      </c>
      <c r="Y901">
        <v>4.0568599619999999</v>
      </c>
      <c r="Z901">
        <v>-73.463982939999994</v>
      </c>
      <c r="AA901" s="1" t="s">
        <v>83</v>
      </c>
      <c r="AB901">
        <v>1717876000</v>
      </c>
      <c r="AC901" t="str">
        <f>MID(TablaPivotFinal[[#This Row],[Fecha]],1,4)</f>
        <v>2018</v>
      </c>
      <c r="AD901" t="str">
        <f>MID(TablaPivotFinal[[#This Row],[Fecha]],5,3)</f>
        <v>Sep</v>
      </c>
      <c r="AE901" s="1">
        <v>1717876000</v>
      </c>
      <c r="AF901" s="1">
        <v>91356</v>
      </c>
    </row>
    <row r="902" spans="1:32" x14ac:dyDescent="0.3">
      <c r="A902" s="1" t="s">
        <v>219</v>
      </c>
      <c r="B902" s="1" t="s">
        <v>177</v>
      </c>
      <c r="C902">
        <v>4007</v>
      </c>
      <c r="D902" s="1" t="s">
        <v>178</v>
      </c>
      <c r="E902">
        <v>50</v>
      </c>
      <c r="F902" s="1" t="s">
        <v>213</v>
      </c>
      <c r="G902" s="1" t="s">
        <v>220</v>
      </c>
      <c r="H902" s="1" t="s">
        <v>103</v>
      </c>
      <c r="I902" s="1" t="s">
        <v>214</v>
      </c>
      <c r="J902" s="1" t="s">
        <v>221</v>
      </c>
      <c r="K902" t="s">
        <v>215</v>
      </c>
      <c r="L902" t="s">
        <v>216</v>
      </c>
      <c r="M902" s="1" t="s">
        <v>217</v>
      </c>
      <c r="N902">
        <v>12700</v>
      </c>
      <c r="O902">
        <v>25300</v>
      </c>
      <c r="P902">
        <v>18300</v>
      </c>
      <c r="Q902">
        <v>30500</v>
      </c>
      <c r="R902">
        <v>45400</v>
      </c>
      <c r="S902">
        <v>59800</v>
      </c>
      <c r="T902">
        <v>68500</v>
      </c>
      <c r="U902">
        <v>0</v>
      </c>
      <c r="V902">
        <v>0</v>
      </c>
      <c r="W902">
        <v>0</v>
      </c>
      <c r="X902">
        <v>0</v>
      </c>
      <c r="Y902">
        <v>4.0568599619999999</v>
      </c>
      <c r="Z902">
        <v>-73.463982939999994</v>
      </c>
      <c r="AA902" s="1" t="s">
        <v>13</v>
      </c>
      <c r="AB902">
        <v>0</v>
      </c>
      <c r="AC902" t="str">
        <f>MID(TablaPivotFinal[[#This Row],[Fecha]],1,4)</f>
        <v>2016</v>
      </c>
      <c r="AD902" t="str">
        <f>MID(TablaPivotFinal[[#This Row],[Fecha]],5,3)</f>
        <v>Abr</v>
      </c>
      <c r="AE902" s="1">
        <v>0</v>
      </c>
      <c r="AF902" s="1">
        <v>0</v>
      </c>
    </row>
    <row r="903" spans="1:32" x14ac:dyDescent="0.3">
      <c r="A903" s="1" t="s">
        <v>219</v>
      </c>
      <c r="B903" s="1" t="s">
        <v>177</v>
      </c>
      <c r="C903">
        <v>4007</v>
      </c>
      <c r="D903" s="1" t="s">
        <v>178</v>
      </c>
      <c r="E903">
        <v>50</v>
      </c>
      <c r="F903" s="1" t="s">
        <v>213</v>
      </c>
      <c r="G903" s="1" t="s">
        <v>220</v>
      </c>
      <c r="H903" s="1" t="s">
        <v>103</v>
      </c>
      <c r="I903" s="1" t="s">
        <v>214</v>
      </c>
      <c r="J903" s="1" t="s">
        <v>221</v>
      </c>
      <c r="K903" t="s">
        <v>215</v>
      </c>
      <c r="L903" t="s">
        <v>216</v>
      </c>
      <c r="M903" s="1" t="s">
        <v>217</v>
      </c>
      <c r="N903">
        <v>12700</v>
      </c>
      <c r="O903">
        <v>25300</v>
      </c>
      <c r="P903">
        <v>18300</v>
      </c>
      <c r="Q903">
        <v>30500</v>
      </c>
      <c r="R903">
        <v>45400</v>
      </c>
      <c r="S903">
        <v>59800</v>
      </c>
      <c r="T903">
        <v>68500</v>
      </c>
      <c r="U903">
        <v>0</v>
      </c>
      <c r="V903">
        <v>0</v>
      </c>
      <c r="W903">
        <v>0</v>
      </c>
      <c r="X903">
        <v>0</v>
      </c>
      <c r="Y903">
        <v>4.0568599619999999</v>
      </c>
      <c r="Z903">
        <v>-73.463982939999994</v>
      </c>
      <c r="AA903" s="1" t="s">
        <v>15</v>
      </c>
      <c r="AB903">
        <v>0</v>
      </c>
      <c r="AC903" t="str">
        <f>MID(TablaPivotFinal[[#This Row],[Fecha]],1,4)</f>
        <v>2016</v>
      </c>
      <c r="AD903" t="str">
        <f>MID(TablaPivotFinal[[#This Row],[Fecha]],5,3)</f>
        <v>Ago</v>
      </c>
      <c r="AE903" s="1">
        <v>0</v>
      </c>
      <c r="AF903" s="1">
        <v>0</v>
      </c>
    </row>
    <row r="904" spans="1:32" x14ac:dyDescent="0.3">
      <c r="A904" s="1" t="s">
        <v>219</v>
      </c>
      <c r="B904" s="1" t="s">
        <v>177</v>
      </c>
      <c r="C904">
        <v>4007</v>
      </c>
      <c r="D904" s="1" t="s">
        <v>178</v>
      </c>
      <c r="E904">
        <v>50</v>
      </c>
      <c r="F904" s="1" t="s">
        <v>213</v>
      </c>
      <c r="G904" s="1" t="s">
        <v>220</v>
      </c>
      <c r="H904" s="1" t="s">
        <v>103</v>
      </c>
      <c r="I904" s="1" t="s">
        <v>214</v>
      </c>
      <c r="J904" s="1" t="s">
        <v>221</v>
      </c>
      <c r="K904" t="s">
        <v>215</v>
      </c>
      <c r="L904" t="s">
        <v>216</v>
      </c>
      <c r="M904" s="1" t="s">
        <v>217</v>
      </c>
      <c r="N904">
        <v>12700</v>
      </c>
      <c r="O904">
        <v>25300</v>
      </c>
      <c r="P904">
        <v>18300</v>
      </c>
      <c r="Q904">
        <v>30500</v>
      </c>
      <c r="R904">
        <v>45400</v>
      </c>
      <c r="S904">
        <v>59800</v>
      </c>
      <c r="T904">
        <v>68500</v>
      </c>
      <c r="U904">
        <v>0</v>
      </c>
      <c r="V904">
        <v>0</v>
      </c>
      <c r="W904">
        <v>0</v>
      </c>
      <c r="X904">
        <v>0</v>
      </c>
      <c r="Y904">
        <v>4.0568599619999999</v>
      </c>
      <c r="Z904">
        <v>-73.463982939999994</v>
      </c>
      <c r="AA904" s="1" t="s">
        <v>17</v>
      </c>
      <c r="AB904">
        <v>0</v>
      </c>
      <c r="AC904" t="str">
        <f>MID(TablaPivotFinal[[#This Row],[Fecha]],1,4)</f>
        <v>2016</v>
      </c>
      <c r="AD904" t="str">
        <f>MID(TablaPivotFinal[[#This Row],[Fecha]],5,3)</f>
        <v>Dic</v>
      </c>
      <c r="AE904" s="1">
        <v>0</v>
      </c>
      <c r="AF904" s="1">
        <v>0</v>
      </c>
    </row>
    <row r="905" spans="1:32" x14ac:dyDescent="0.3">
      <c r="A905" s="1" t="s">
        <v>219</v>
      </c>
      <c r="B905" s="1" t="s">
        <v>177</v>
      </c>
      <c r="C905">
        <v>4007</v>
      </c>
      <c r="D905" s="1" t="s">
        <v>178</v>
      </c>
      <c r="E905">
        <v>50</v>
      </c>
      <c r="F905" s="1" t="s">
        <v>213</v>
      </c>
      <c r="G905" s="1" t="s">
        <v>220</v>
      </c>
      <c r="H905" s="1" t="s">
        <v>103</v>
      </c>
      <c r="I905" s="1" t="s">
        <v>214</v>
      </c>
      <c r="J905" s="1" t="s">
        <v>221</v>
      </c>
      <c r="K905" t="s">
        <v>215</v>
      </c>
      <c r="L905" t="s">
        <v>216</v>
      </c>
      <c r="M905" s="1" t="s">
        <v>217</v>
      </c>
      <c r="N905">
        <v>12700</v>
      </c>
      <c r="O905">
        <v>25300</v>
      </c>
      <c r="P905">
        <v>18300</v>
      </c>
      <c r="Q905">
        <v>30500</v>
      </c>
      <c r="R905">
        <v>45400</v>
      </c>
      <c r="S905">
        <v>59800</v>
      </c>
      <c r="T905">
        <v>68500</v>
      </c>
      <c r="U905">
        <v>0</v>
      </c>
      <c r="V905">
        <v>0</v>
      </c>
      <c r="W905">
        <v>0</v>
      </c>
      <c r="X905">
        <v>0</v>
      </c>
      <c r="Y905">
        <v>4.0568599619999999</v>
      </c>
      <c r="Z905">
        <v>-73.463982939999994</v>
      </c>
      <c r="AA905" s="1" t="s">
        <v>19</v>
      </c>
      <c r="AB905">
        <v>0</v>
      </c>
      <c r="AC905" t="str">
        <f>MID(TablaPivotFinal[[#This Row],[Fecha]],1,4)</f>
        <v>2016</v>
      </c>
      <c r="AD905" t="str">
        <f>MID(TablaPivotFinal[[#This Row],[Fecha]],5,3)</f>
        <v>Ene</v>
      </c>
      <c r="AE905" s="1">
        <v>0</v>
      </c>
      <c r="AF905" s="1">
        <v>0</v>
      </c>
    </row>
    <row r="906" spans="1:32" x14ac:dyDescent="0.3">
      <c r="A906" s="1" t="s">
        <v>219</v>
      </c>
      <c r="B906" s="1" t="s">
        <v>177</v>
      </c>
      <c r="C906">
        <v>4007</v>
      </c>
      <c r="D906" s="1" t="s">
        <v>178</v>
      </c>
      <c r="E906">
        <v>50</v>
      </c>
      <c r="F906" s="1" t="s">
        <v>213</v>
      </c>
      <c r="G906" s="1" t="s">
        <v>220</v>
      </c>
      <c r="H906" s="1" t="s">
        <v>103</v>
      </c>
      <c r="I906" s="1" t="s">
        <v>214</v>
      </c>
      <c r="J906" s="1" t="s">
        <v>221</v>
      </c>
      <c r="K906" t="s">
        <v>215</v>
      </c>
      <c r="L906" t="s">
        <v>216</v>
      </c>
      <c r="M906" s="1" t="s">
        <v>217</v>
      </c>
      <c r="N906">
        <v>12700</v>
      </c>
      <c r="O906">
        <v>25300</v>
      </c>
      <c r="P906">
        <v>18300</v>
      </c>
      <c r="Q906">
        <v>30500</v>
      </c>
      <c r="R906">
        <v>45400</v>
      </c>
      <c r="S906">
        <v>59800</v>
      </c>
      <c r="T906">
        <v>68500</v>
      </c>
      <c r="U906">
        <v>0</v>
      </c>
      <c r="V906">
        <v>0</v>
      </c>
      <c r="W906">
        <v>0</v>
      </c>
      <c r="X906">
        <v>0</v>
      </c>
      <c r="Y906">
        <v>4.0568599619999999</v>
      </c>
      <c r="Z906">
        <v>-73.463982939999994</v>
      </c>
      <c r="AA906" s="1" t="s">
        <v>21</v>
      </c>
      <c r="AB906">
        <v>0</v>
      </c>
      <c r="AC906" t="str">
        <f>MID(TablaPivotFinal[[#This Row],[Fecha]],1,4)</f>
        <v>2016</v>
      </c>
      <c r="AD906" t="str">
        <f>MID(TablaPivotFinal[[#This Row],[Fecha]],5,3)</f>
        <v>Feb</v>
      </c>
      <c r="AE906" s="1">
        <v>0</v>
      </c>
      <c r="AF906" s="1">
        <v>0</v>
      </c>
    </row>
    <row r="907" spans="1:32" x14ac:dyDescent="0.3">
      <c r="A907" s="1" t="s">
        <v>219</v>
      </c>
      <c r="B907" s="1" t="s">
        <v>177</v>
      </c>
      <c r="C907">
        <v>4007</v>
      </c>
      <c r="D907" s="1" t="s">
        <v>178</v>
      </c>
      <c r="E907">
        <v>50</v>
      </c>
      <c r="F907" s="1" t="s">
        <v>213</v>
      </c>
      <c r="G907" s="1" t="s">
        <v>220</v>
      </c>
      <c r="H907" s="1" t="s">
        <v>103</v>
      </c>
      <c r="I907" s="1" t="s">
        <v>214</v>
      </c>
      <c r="J907" s="1" t="s">
        <v>221</v>
      </c>
      <c r="K907" t="s">
        <v>215</v>
      </c>
      <c r="L907" t="s">
        <v>216</v>
      </c>
      <c r="M907" s="1" t="s">
        <v>217</v>
      </c>
      <c r="N907">
        <v>12700</v>
      </c>
      <c r="O907">
        <v>25300</v>
      </c>
      <c r="P907">
        <v>18300</v>
      </c>
      <c r="Q907">
        <v>30500</v>
      </c>
      <c r="R907">
        <v>45400</v>
      </c>
      <c r="S907">
        <v>59800</v>
      </c>
      <c r="T907">
        <v>68500</v>
      </c>
      <c r="U907">
        <v>0</v>
      </c>
      <c r="V907">
        <v>0</v>
      </c>
      <c r="W907">
        <v>0</v>
      </c>
      <c r="X907">
        <v>0</v>
      </c>
      <c r="Y907">
        <v>4.0568599619999999</v>
      </c>
      <c r="Z907">
        <v>-73.463982939999994</v>
      </c>
      <c r="AA907" s="1" t="s">
        <v>23</v>
      </c>
      <c r="AB907">
        <v>0</v>
      </c>
      <c r="AC907" t="str">
        <f>MID(TablaPivotFinal[[#This Row],[Fecha]],1,4)</f>
        <v>2016</v>
      </c>
      <c r="AD907" t="str">
        <f>MID(TablaPivotFinal[[#This Row],[Fecha]],5,3)</f>
        <v>Jul</v>
      </c>
      <c r="AE907" s="1">
        <v>0</v>
      </c>
      <c r="AF907" s="1">
        <v>0</v>
      </c>
    </row>
    <row r="908" spans="1:32" x14ac:dyDescent="0.3">
      <c r="A908" s="1" t="s">
        <v>219</v>
      </c>
      <c r="B908" s="1" t="s">
        <v>177</v>
      </c>
      <c r="C908">
        <v>4007</v>
      </c>
      <c r="D908" s="1" t="s">
        <v>178</v>
      </c>
      <c r="E908">
        <v>50</v>
      </c>
      <c r="F908" s="1" t="s">
        <v>213</v>
      </c>
      <c r="G908" s="1" t="s">
        <v>220</v>
      </c>
      <c r="H908" s="1" t="s">
        <v>103</v>
      </c>
      <c r="I908" s="1" t="s">
        <v>214</v>
      </c>
      <c r="J908" s="1" t="s">
        <v>221</v>
      </c>
      <c r="K908" t="s">
        <v>215</v>
      </c>
      <c r="L908" t="s">
        <v>216</v>
      </c>
      <c r="M908" s="1" t="s">
        <v>217</v>
      </c>
      <c r="N908">
        <v>12700</v>
      </c>
      <c r="O908">
        <v>25300</v>
      </c>
      <c r="P908">
        <v>18300</v>
      </c>
      <c r="Q908">
        <v>30500</v>
      </c>
      <c r="R908">
        <v>45400</v>
      </c>
      <c r="S908">
        <v>59800</v>
      </c>
      <c r="T908">
        <v>68500</v>
      </c>
      <c r="U908">
        <v>0</v>
      </c>
      <c r="V908">
        <v>0</v>
      </c>
      <c r="W908">
        <v>0</v>
      </c>
      <c r="X908">
        <v>0</v>
      </c>
      <c r="Y908">
        <v>4.0568599619999999</v>
      </c>
      <c r="Z908">
        <v>-73.463982939999994</v>
      </c>
      <c r="AA908" s="1" t="s">
        <v>25</v>
      </c>
      <c r="AB908">
        <v>0</v>
      </c>
      <c r="AC908" t="str">
        <f>MID(TablaPivotFinal[[#This Row],[Fecha]],1,4)</f>
        <v>2016</v>
      </c>
      <c r="AD908" t="str">
        <f>MID(TablaPivotFinal[[#This Row],[Fecha]],5,3)</f>
        <v>Jun</v>
      </c>
      <c r="AE908" s="1">
        <v>0</v>
      </c>
      <c r="AF908" s="1">
        <v>0</v>
      </c>
    </row>
    <row r="909" spans="1:32" x14ac:dyDescent="0.3">
      <c r="A909" s="1" t="s">
        <v>219</v>
      </c>
      <c r="B909" s="1" t="s">
        <v>177</v>
      </c>
      <c r="C909">
        <v>4007</v>
      </c>
      <c r="D909" s="1" t="s">
        <v>178</v>
      </c>
      <c r="E909">
        <v>50</v>
      </c>
      <c r="F909" s="1" t="s">
        <v>213</v>
      </c>
      <c r="G909" s="1" t="s">
        <v>220</v>
      </c>
      <c r="H909" s="1" t="s">
        <v>103</v>
      </c>
      <c r="I909" s="1" t="s">
        <v>214</v>
      </c>
      <c r="J909" s="1" t="s">
        <v>221</v>
      </c>
      <c r="K909" t="s">
        <v>215</v>
      </c>
      <c r="L909" t="s">
        <v>216</v>
      </c>
      <c r="M909" s="1" t="s">
        <v>217</v>
      </c>
      <c r="N909">
        <v>12700</v>
      </c>
      <c r="O909">
        <v>25300</v>
      </c>
      <c r="P909">
        <v>18300</v>
      </c>
      <c r="Q909">
        <v>30500</v>
      </c>
      <c r="R909">
        <v>45400</v>
      </c>
      <c r="S909">
        <v>59800</v>
      </c>
      <c r="T909">
        <v>68500</v>
      </c>
      <c r="U909">
        <v>0</v>
      </c>
      <c r="V909">
        <v>0</v>
      </c>
      <c r="W909">
        <v>0</v>
      </c>
      <c r="X909">
        <v>0</v>
      </c>
      <c r="Y909">
        <v>4.0568599619999999</v>
      </c>
      <c r="Z909">
        <v>-73.463982939999994</v>
      </c>
      <c r="AA909" s="1" t="s">
        <v>27</v>
      </c>
      <c r="AB909">
        <v>0</v>
      </c>
      <c r="AC909" t="str">
        <f>MID(TablaPivotFinal[[#This Row],[Fecha]],1,4)</f>
        <v>2016</v>
      </c>
      <c r="AD909" t="str">
        <f>MID(TablaPivotFinal[[#This Row],[Fecha]],5,3)</f>
        <v>Mar</v>
      </c>
      <c r="AE909" s="1">
        <v>0</v>
      </c>
      <c r="AF909" s="1">
        <v>0</v>
      </c>
    </row>
    <row r="910" spans="1:32" x14ac:dyDescent="0.3">
      <c r="A910" s="1" t="s">
        <v>219</v>
      </c>
      <c r="B910" s="1" t="s">
        <v>177</v>
      </c>
      <c r="C910">
        <v>4007</v>
      </c>
      <c r="D910" s="1" t="s">
        <v>178</v>
      </c>
      <c r="E910">
        <v>50</v>
      </c>
      <c r="F910" s="1" t="s">
        <v>213</v>
      </c>
      <c r="G910" s="1" t="s">
        <v>220</v>
      </c>
      <c r="H910" s="1" t="s">
        <v>103</v>
      </c>
      <c r="I910" s="1" t="s">
        <v>214</v>
      </c>
      <c r="J910" s="1" t="s">
        <v>221</v>
      </c>
      <c r="K910" t="s">
        <v>215</v>
      </c>
      <c r="L910" t="s">
        <v>216</v>
      </c>
      <c r="M910" s="1" t="s">
        <v>217</v>
      </c>
      <c r="N910">
        <v>12700</v>
      </c>
      <c r="O910">
        <v>25300</v>
      </c>
      <c r="P910">
        <v>18300</v>
      </c>
      <c r="Q910">
        <v>30500</v>
      </c>
      <c r="R910">
        <v>45400</v>
      </c>
      <c r="S910">
        <v>59800</v>
      </c>
      <c r="T910">
        <v>68500</v>
      </c>
      <c r="U910">
        <v>0</v>
      </c>
      <c r="V910">
        <v>0</v>
      </c>
      <c r="W910">
        <v>0</v>
      </c>
      <c r="X910">
        <v>0</v>
      </c>
      <c r="Y910">
        <v>4.0568599619999999</v>
      </c>
      <c r="Z910">
        <v>-73.463982939999994</v>
      </c>
      <c r="AA910" s="1" t="s">
        <v>29</v>
      </c>
      <c r="AB910">
        <v>0</v>
      </c>
      <c r="AC910" t="str">
        <f>MID(TablaPivotFinal[[#This Row],[Fecha]],1,4)</f>
        <v>2016</v>
      </c>
      <c r="AD910" t="str">
        <f>MID(TablaPivotFinal[[#This Row],[Fecha]],5,3)</f>
        <v>May</v>
      </c>
      <c r="AE910" s="1">
        <v>0</v>
      </c>
      <c r="AF910" s="1">
        <v>0</v>
      </c>
    </row>
    <row r="911" spans="1:32" x14ac:dyDescent="0.3">
      <c r="A911" s="1" t="s">
        <v>219</v>
      </c>
      <c r="B911" s="1" t="s">
        <v>177</v>
      </c>
      <c r="C911">
        <v>4007</v>
      </c>
      <c r="D911" s="1" t="s">
        <v>178</v>
      </c>
      <c r="E911">
        <v>50</v>
      </c>
      <c r="F911" s="1" t="s">
        <v>213</v>
      </c>
      <c r="G911" s="1" t="s">
        <v>220</v>
      </c>
      <c r="H911" s="1" t="s">
        <v>103</v>
      </c>
      <c r="I911" s="1" t="s">
        <v>214</v>
      </c>
      <c r="J911" s="1" t="s">
        <v>221</v>
      </c>
      <c r="K911" t="s">
        <v>215</v>
      </c>
      <c r="L911" t="s">
        <v>216</v>
      </c>
      <c r="M911" s="1" t="s">
        <v>217</v>
      </c>
      <c r="N911">
        <v>12700</v>
      </c>
      <c r="O911">
        <v>25300</v>
      </c>
      <c r="P911">
        <v>18300</v>
      </c>
      <c r="Q911">
        <v>30500</v>
      </c>
      <c r="R911">
        <v>45400</v>
      </c>
      <c r="S911">
        <v>59800</v>
      </c>
      <c r="T911">
        <v>68500</v>
      </c>
      <c r="U911">
        <v>0</v>
      </c>
      <c r="V911">
        <v>0</v>
      </c>
      <c r="W911">
        <v>0</v>
      </c>
      <c r="X911">
        <v>0</v>
      </c>
      <c r="Y911">
        <v>4.0568599619999999</v>
      </c>
      <c r="Z911">
        <v>-73.463982939999994</v>
      </c>
      <c r="AA911" s="1" t="s">
        <v>31</v>
      </c>
      <c r="AB911">
        <v>0</v>
      </c>
      <c r="AC911" t="str">
        <f>MID(TablaPivotFinal[[#This Row],[Fecha]],1,4)</f>
        <v>2016</v>
      </c>
      <c r="AD911" t="str">
        <f>MID(TablaPivotFinal[[#This Row],[Fecha]],5,3)</f>
        <v>Nov</v>
      </c>
      <c r="AE911" s="1">
        <v>0</v>
      </c>
      <c r="AF911" s="1">
        <v>0</v>
      </c>
    </row>
    <row r="912" spans="1:32" x14ac:dyDescent="0.3">
      <c r="A912" s="1" t="s">
        <v>219</v>
      </c>
      <c r="B912" s="1" t="s">
        <v>177</v>
      </c>
      <c r="C912">
        <v>4007</v>
      </c>
      <c r="D912" s="1" t="s">
        <v>178</v>
      </c>
      <c r="E912">
        <v>50</v>
      </c>
      <c r="F912" s="1" t="s">
        <v>213</v>
      </c>
      <c r="G912" s="1" t="s">
        <v>220</v>
      </c>
      <c r="H912" s="1" t="s">
        <v>103</v>
      </c>
      <c r="I912" s="1" t="s">
        <v>214</v>
      </c>
      <c r="J912" s="1" t="s">
        <v>221</v>
      </c>
      <c r="K912" t="s">
        <v>215</v>
      </c>
      <c r="L912" t="s">
        <v>216</v>
      </c>
      <c r="M912" s="1" t="s">
        <v>217</v>
      </c>
      <c r="N912">
        <v>12700</v>
      </c>
      <c r="O912">
        <v>25300</v>
      </c>
      <c r="P912">
        <v>18300</v>
      </c>
      <c r="Q912">
        <v>30500</v>
      </c>
      <c r="R912">
        <v>45400</v>
      </c>
      <c r="S912">
        <v>59800</v>
      </c>
      <c r="T912">
        <v>68500</v>
      </c>
      <c r="U912">
        <v>0</v>
      </c>
      <c r="V912">
        <v>0</v>
      </c>
      <c r="W912">
        <v>0</v>
      </c>
      <c r="X912">
        <v>0</v>
      </c>
      <c r="Y912">
        <v>4.0568599619999999</v>
      </c>
      <c r="Z912">
        <v>-73.463982939999994</v>
      </c>
      <c r="AA912" s="1" t="s">
        <v>33</v>
      </c>
      <c r="AB912">
        <v>0</v>
      </c>
      <c r="AC912" t="str">
        <f>MID(TablaPivotFinal[[#This Row],[Fecha]],1,4)</f>
        <v>2016</v>
      </c>
      <c r="AD912" t="str">
        <f>MID(TablaPivotFinal[[#This Row],[Fecha]],5,3)</f>
        <v>Oct</v>
      </c>
      <c r="AE912" s="1">
        <v>0</v>
      </c>
      <c r="AF912" s="1">
        <v>0</v>
      </c>
    </row>
    <row r="913" spans="1:32" x14ac:dyDescent="0.3">
      <c r="A913" s="1" t="s">
        <v>219</v>
      </c>
      <c r="B913" s="1" t="s">
        <v>177</v>
      </c>
      <c r="C913">
        <v>4007</v>
      </c>
      <c r="D913" s="1" t="s">
        <v>178</v>
      </c>
      <c r="E913">
        <v>50</v>
      </c>
      <c r="F913" s="1" t="s">
        <v>213</v>
      </c>
      <c r="G913" s="1" t="s">
        <v>220</v>
      </c>
      <c r="H913" s="1" t="s">
        <v>103</v>
      </c>
      <c r="I913" s="1" t="s">
        <v>214</v>
      </c>
      <c r="J913" s="1" t="s">
        <v>221</v>
      </c>
      <c r="K913" t="s">
        <v>215</v>
      </c>
      <c r="L913" t="s">
        <v>216</v>
      </c>
      <c r="M913" s="1" t="s">
        <v>217</v>
      </c>
      <c r="N913">
        <v>12700</v>
      </c>
      <c r="O913">
        <v>25300</v>
      </c>
      <c r="P913">
        <v>18300</v>
      </c>
      <c r="Q913">
        <v>30500</v>
      </c>
      <c r="R913">
        <v>45400</v>
      </c>
      <c r="S913">
        <v>59800</v>
      </c>
      <c r="T913">
        <v>68500</v>
      </c>
      <c r="U913">
        <v>0</v>
      </c>
      <c r="V913">
        <v>0</v>
      </c>
      <c r="W913">
        <v>0</v>
      </c>
      <c r="X913">
        <v>0</v>
      </c>
      <c r="Y913">
        <v>4.0568599619999999</v>
      </c>
      <c r="Z913">
        <v>-73.463982939999994</v>
      </c>
      <c r="AA913" s="1" t="s">
        <v>35</v>
      </c>
      <c r="AB913">
        <v>0</v>
      </c>
      <c r="AC913" t="str">
        <f>MID(TablaPivotFinal[[#This Row],[Fecha]],1,4)</f>
        <v>2016</v>
      </c>
      <c r="AD913" t="str">
        <f>MID(TablaPivotFinal[[#This Row],[Fecha]],5,3)</f>
        <v>Sep</v>
      </c>
      <c r="AE913" s="1">
        <v>0</v>
      </c>
      <c r="AF913" s="1">
        <v>0</v>
      </c>
    </row>
    <row r="914" spans="1:32" x14ac:dyDescent="0.3">
      <c r="A914" s="1" t="s">
        <v>219</v>
      </c>
      <c r="B914" s="1" t="s">
        <v>177</v>
      </c>
      <c r="C914">
        <v>4007</v>
      </c>
      <c r="D914" s="1" t="s">
        <v>178</v>
      </c>
      <c r="E914">
        <v>50</v>
      </c>
      <c r="F914" s="1" t="s">
        <v>213</v>
      </c>
      <c r="G914" s="1" t="s">
        <v>220</v>
      </c>
      <c r="H914" s="1" t="s">
        <v>103</v>
      </c>
      <c r="I914" s="1" t="s">
        <v>214</v>
      </c>
      <c r="J914" s="1" t="s">
        <v>221</v>
      </c>
      <c r="K914" t="s">
        <v>215</v>
      </c>
      <c r="L914" t="s">
        <v>216</v>
      </c>
      <c r="M914" s="1" t="s">
        <v>217</v>
      </c>
      <c r="N914">
        <v>12700</v>
      </c>
      <c r="O914">
        <v>25300</v>
      </c>
      <c r="P914">
        <v>18300</v>
      </c>
      <c r="Q914">
        <v>30500</v>
      </c>
      <c r="R914">
        <v>45400</v>
      </c>
      <c r="S914">
        <v>59800</v>
      </c>
      <c r="T914">
        <v>68500</v>
      </c>
      <c r="U914">
        <v>0</v>
      </c>
      <c r="V914">
        <v>0</v>
      </c>
      <c r="W914">
        <v>0</v>
      </c>
      <c r="X914">
        <v>0</v>
      </c>
      <c r="Y914">
        <v>4.0568599619999999</v>
      </c>
      <c r="Z914">
        <v>-73.463982939999994</v>
      </c>
      <c r="AA914" s="1" t="s">
        <v>37</v>
      </c>
      <c r="AB914">
        <v>0</v>
      </c>
      <c r="AC914" t="str">
        <f>MID(TablaPivotFinal[[#This Row],[Fecha]],1,4)</f>
        <v>2017</v>
      </c>
      <c r="AD914" t="str">
        <f>MID(TablaPivotFinal[[#This Row],[Fecha]],5,3)</f>
        <v>Abr</v>
      </c>
      <c r="AE914" s="1">
        <v>0</v>
      </c>
      <c r="AF914" s="1">
        <v>0</v>
      </c>
    </row>
    <row r="915" spans="1:32" x14ac:dyDescent="0.3">
      <c r="A915" s="1" t="s">
        <v>219</v>
      </c>
      <c r="B915" s="1" t="s">
        <v>177</v>
      </c>
      <c r="C915">
        <v>4007</v>
      </c>
      <c r="D915" s="1" t="s">
        <v>178</v>
      </c>
      <c r="E915">
        <v>50</v>
      </c>
      <c r="F915" s="1" t="s">
        <v>213</v>
      </c>
      <c r="G915" s="1" t="s">
        <v>220</v>
      </c>
      <c r="H915" s="1" t="s">
        <v>103</v>
      </c>
      <c r="I915" s="1" t="s">
        <v>214</v>
      </c>
      <c r="J915" s="1" t="s">
        <v>221</v>
      </c>
      <c r="K915" t="s">
        <v>215</v>
      </c>
      <c r="L915" t="s">
        <v>216</v>
      </c>
      <c r="M915" s="1" t="s">
        <v>217</v>
      </c>
      <c r="N915">
        <v>12700</v>
      </c>
      <c r="O915">
        <v>25300</v>
      </c>
      <c r="P915">
        <v>18300</v>
      </c>
      <c r="Q915">
        <v>30500</v>
      </c>
      <c r="R915">
        <v>45400</v>
      </c>
      <c r="S915">
        <v>59800</v>
      </c>
      <c r="T915">
        <v>68500</v>
      </c>
      <c r="U915">
        <v>0</v>
      </c>
      <c r="V915">
        <v>0</v>
      </c>
      <c r="W915">
        <v>0</v>
      </c>
      <c r="X915">
        <v>0</v>
      </c>
      <c r="Y915">
        <v>4.0568599619999999</v>
      </c>
      <c r="Z915">
        <v>-73.463982939999994</v>
      </c>
      <c r="AA915" s="1" t="s">
        <v>39</v>
      </c>
      <c r="AB915">
        <v>0</v>
      </c>
      <c r="AC915" t="str">
        <f>MID(TablaPivotFinal[[#This Row],[Fecha]],1,4)</f>
        <v>2017</v>
      </c>
      <c r="AD915" t="str">
        <f>MID(TablaPivotFinal[[#This Row],[Fecha]],5,3)</f>
        <v>Ago</v>
      </c>
      <c r="AE915" s="1">
        <v>0</v>
      </c>
      <c r="AF915" s="1">
        <v>0</v>
      </c>
    </row>
    <row r="916" spans="1:32" x14ac:dyDescent="0.3">
      <c r="A916" s="1" t="s">
        <v>219</v>
      </c>
      <c r="B916" s="1" t="s">
        <v>177</v>
      </c>
      <c r="C916">
        <v>4007</v>
      </c>
      <c r="D916" s="1" t="s">
        <v>178</v>
      </c>
      <c r="E916">
        <v>50</v>
      </c>
      <c r="F916" s="1" t="s">
        <v>213</v>
      </c>
      <c r="G916" s="1" t="s">
        <v>220</v>
      </c>
      <c r="H916" s="1" t="s">
        <v>103</v>
      </c>
      <c r="I916" s="1" t="s">
        <v>214</v>
      </c>
      <c r="J916" s="1" t="s">
        <v>221</v>
      </c>
      <c r="K916" t="s">
        <v>215</v>
      </c>
      <c r="L916" t="s">
        <v>216</v>
      </c>
      <c r="M916" s="1" t="s">
        <v>217</v>
      </c>
      <c r="N916">
        <v>12700</v>
      </c>
      <c r="O916">
        <v>25300</v>
      </c>
      <c r="P916">
        <v>18300</v>
      </c>
      <c r="Q916">
        <v>30500</v>
      </c>
      <c r="R916">
        <v>45400</v>
      </c>
      <c r="S916">
        <v>59800</v>
      </c>
      <c r="T916">
        <v>68500</v>
      </c>
      <c r="U916">
        <v>0</v>
      </c>
      <c r="V916">
        <v>0</v>
      </c>
      <c r="W916">
        <v>0</v>
      </c>
      <c r="X916">
        <v>0</v>
      </c>
      <c r="Y916">
        <v>4.0568599619999999</v>
      </c>
      <c r="Z916">
        <v>-73.463982939999994</v>
      </c>
      <c r="AA916" s="1" t="s">
        <v>41</v>
      </c>
      <c r="AB916">
        <v>0</v>
      </c>
      <c r="AC916" t="str">
        <f>MID(TablaPivotFinal[[#This Row],[Fecha]],1,4)</f>
        <v>2017</v>
      </c>
      <c r="AD916" t="str">
        <f>MID(TablaPivotFinal[[#This Row],[Fecha]],5,3)</f>
        <v>Dic</v>
      </c>
      <c r="AE916" s="1">
        <v>0</v>
      </c>
      <c r="AF916" s="1">
        <v>0</v>
      </c>
    </row>
    <row r="917" spans="1:32" x14ac:dyDescent="0.3">
      <c r="A917" s="1" t="s">
        <v>219</v>
      </c>
      <c r="B917" s="1" t="s">
        <v>177</v>
      </c>
      <c r="C917">
        <v>4007</v>
      </c>
      <c r="D917" s="1" t="s">
        <v>178</v>
      </c>
      <c r="E917">
        <v>50</v>
      </c>
      <c r="F917" s="1" t="s">
        <v>213</v>
      </c>
      <c r="G917" s="1" t="s">
        <v>220</v>
      </c>
      <c r="H917" s="1" t="s">
        <v>103</v>
      </c>
      <c r="I917" s="1" t="s">
        <v>214</v>
      </c>
      <c r="J917" s="1" t="s">
        <v>221</v>
      </c>
      <c r="K917" t="s">
        <v>215</v>
      </c>
      <c r="L917" t="s">
        <v>216</v>
      </c>
      <c r="M917" s="1" t="s">
        <v>217</v>
      </c>
      <c r="N917">
        <v>12700</v>
      </c>
      <c r="O917">
        <v>25300</v>
      </c>
      <c r="P917">
        <v>18300</v>
      </c>
      <c r="Q917">
        <v>30500</v>
      </c>
      <c r="R917">
        <v>45400</v>
      </c>
      <c r="S917">
        <v>59800</v>
      </c>
      <c r="T917">
        <v>68500</v>
      </c>
      <c r="U917">
        <v>0</v>
      </c>
      <c r="V917">
        <v>0</v>
      </c>
      <c r="W917">
        <v>0</v>
      </c>
      <c r="X917">
        <v>0</v>
      </c>
      <c r="Y917">
        <v>4.0568599619999999</v>
      </c>
      <c r="Z917">
        <v>-73.463982939999994</v>
      </c>
      <c r="AA917" s="1" t="s">
        <v>43</v>
      </c>
      <c r="AB917">
        <v>0</v>
      </c>
      <c r="AC917" t="str">
        <f>MID(TablaPivotFinal[[#This Row],[Fecha]],1,4)</f>
        <v>2017</v>
      </c>
      <c r="AD917" t="str">
        <f>MID(TablaPivotFinal[[#This Row],[Fecha]],5,3)</f>
        <v>Ene</v>
      </c>
      <c r="AE917" s="1">
        <v>0</v>
      </c>
      <c r="AF917" s="1">
        <v>0</v>
      </c>
    </row>
    <row r="918" spans="1:32" x14ac:dyDescent="0.3">
      <c r="A918" s="1" t="s">
        <v>219</v>
      </c>
      <c r="B918" s="1" t="s">
        <v>177</v>
      </c>
      <c r="C918">
        <v>4007</v>
      </c>
      <c r="D918" s="1" t="s">
        <v>178</v>
      </c>
      <c r="E918">
        <v>50</v>
      </c>
      <c r="F918" s="1" t="s">
        <v>213</v>
      </c>
      <c r="G918" s="1" t="s">
        <v>220</v>
      </c>
      <c r="H918" s="1" t="s">
        <v>103</v>
      </c>
      <c r="I918" s="1" t="s">
        <v>214</v>
      </c>
      <c r="J918" s="1" t="s">
        <v>221</v>
      </c>
      <c r="K918" t="s">
        <v>215</v>
      </c>
      <c r="L918" t="s">
        <v>216</v>
      </c>
      <c r="M918" s="1" t="s">
        <v>217</v>
      </c>
      <c r="N918">
        <v>12700</v>
      </c>
      <c r="O918">
        <v>25300</v>
      </c>
      <c r="P918">
        <v>18300</v>
      </c>
      <c r="Q918">
        <v>30500</v>
      </c>
      <c r="R918">
        <v>45400</v>
      </c>
      <c r="S918">
        <v>59800</v>
      </c>
      <c r="T918">
        <v>68500</v>
      </c>
      <c r="U918">
        <v>0</v>
      </c>
      <c r="V918">
        <v>0</v>
      </c>
      <c r="W918">
        <v>0</v>
      </c>
      <c r="X918">
        <v>0</v>
      </c>
      <c r="Y918">
        <v>4.0568599619999999</v>
      </c>
      <c r="Z918">
        <v>-73.463982939999994</v>
      </c>
      <c r="AA918" s="1" t="s">
        <v>45</v>
      </c>
      <c r="AB918">
        <v>0</v>
      </c>
      <c r="AC918" t="str">
        <f>MID(TablaPivotFinal[[#This Row],[Fecha]],1,4)</f>
        <v>2017</v>
      </c>
      <c r="AD918" t="str">
        <f>MID(TablaPivotFinal[[#This Row],[Fecha]],5,3)</f>
        <v>Feb</v>
      </c>
      <c r="AE918" s="1">
        <v>0</v>
      </c>
      <c r="AF918" s="1">
        <v>0</v>
      </c>
    </row>
    <row r="919" spans="1:32" x14ac:dyDescent="0.3">
      <c r="A919" s="1" t="s">
        <v>219</v>
      </c>
      <c r="B919" s="1" t="s">
        <v>177</v>
      </c>
      <c r="C919">
        <v>4007</v>
      </c>
      <c r="D919" s="1" t="s">
        <v>178</v>
      </c>
      <c r="E919">
        <v>50</v>
      </c>
      <c r="F919" s="1" t="s">
        <v>213</v>
      </c>
      <c r="G919" s="1" t="s">
        <v>220</v>
      </c>
      <c r="H919" s="1" t="s">
        <v>103</v>
      </c>
      <c r="I919" s="1" t="s">
        <v>214</v>
      </c>
      <c r="J919" s="1" t="s">
        <v>221</v>
      </c>
      <c r="K919" t="s">
        <v>215</v>
      </c>
      <c r="L919" t="s">
        <v>216</v>
      </c>
      <c r="M919" s="1" t="s">
        <v>217</v>
      </c>
      <c r="N919">
        <v>12700</v>
      </c>
      <c r="O919">
        <v>25300</v>
      </c>
      <c r="P919">
        <v>18300</v>
      </c>
      <c r="Q919">
        <v>30500</v>
      </c>
      <c r="R919">
        <v>45400</v>
      </c>
      <c r="S919">
        <v>59800</v>
      </c>
      <c r="T919">
        <v>68500</v>
      </c>
      <c r="U919">
        <v>0</v>
      </c>
      <c r="V919">
        <v>0</v>
      </c>
      <c r="W919">
        <v>0</v>
      </c>
      <c r="X919">
        <v>0</v>
      </c>
      <c r="Y919">
        <v>4.0568599619999999</v>
      </c>
      <c r="Z919">
        <v>-73.463982939999994</v>
      </c>
      <c r="AA919" s="1" t="s">
        <v>47</v>
      </c>
      <c r="AB919">
        <v>0</v>
      </c>
      <c r="AC919" t="str">
        <f>MID(TablaPivotFinal[[#This Row],[Fecha]],1,4)</f>
        <v>2017</v>
      </c>
      <c r="AD919" t="str">
        <f>MID(TablaPivotFinal[[#This Row],[Fecha]],5,3)</f>
        <v>Jul</v>
      </c>
      <c r="AE919" s="1">
        <v>0</v>
      </c>
      <c r="AF919" s="1">
        <v>0</v>
      </c>
    </row>
    <row r="920" spans="1:32" x14ac:dyDescent="0.3">
      <c r="A920" s="1" t="s">
        <v>219</v>
      </c>
      <c r="B920" s="1" t="s">
        <v>177</v>
      </c>
      <c r="C920">
        <v>4007</v>
      </c>
      <c r="D920" s="1" t="s">
        <v>178</v>
      </c>
      <c r="E920">
        <v>50</v>
      </c>
      <c r="F920" s="1" t="s">
        <v>213</v>
      </c>
      <c r="G920" s="1" t="s">
        <v>220</v>
      </c>
      <c r="H920" s="1" t="s">
        <v>103</v>
      </c>
      <c r="I920" s="1" t="s">
        <v>214</v>
      </c>
      <c r="J920" s="1" t="s">
        <v>221</v>
      </c>
      <c r="K920" t="s">
        <v>215</v>
      </c>
      <c r="L920" t="s">
        <v>216</v>
      </c>
      <c r="M920" s="1" t="s">
        <v>217</v>
      </c>
      <c r="N920">
        <v>12700</v>
      </c>
      <c r="O920">
        <v>25300</v>
      </c>
      <c r="P920">
        <v>18300</v>
      </c>
      <c r="Q920">
        <v>30500</v>
      </c>
      <c r="R920">
        <v>45400</v>
      </c>
      <c r="S920">
        <v>59800</v>
      </c>
      <c r="T920">
        <v>68500</v>
      </c>
      <c r="U920">
        <v>0</v>
      </c>
      <c r="V920">
        <v>0</v>
      </c>
      <c r="W920">
        <v>0</v>
      </c>
      <c r="X920">
        <v>0</v>
      </c>
      <c r="Y920">
        <v>4.0568599619999999</v>
      </c>
      <c r="Z920">
        <v>-73.463982939999994</v>
      </c>
      <c r="AA920" s="1" t="s">
        <v>49</v>
      </c>
      <c r="AB920">
        <v>0</v>
      </c>
      <c r="AC920" t="str">
        <f>MID(TablaPivotFinal[[#This Row],[Fecha]],1,4)</f>
        <v>2017</v>
      </c>
      <c r="AD920" t="str">
        <f>MID(TablaPivotFinal[[#This Row],[Fecha]],5,3)</f>
        <v>Jun</v>
      </c>
      <c r="AE920" s="1">
        <v>0</v>
      </c>
      <c r="AF920" s="1">
        <v>0</v>
      </c>
    </row>
    <row r="921" spans="1:32" x14ac:dyDescent="0.3">
      <c r="A921" s="1" t="s">
        <v>219</v>
      </c>
      <c r="B921" s="1" t="s">
        <v>177</v>
      </c>
      <c r="C921">
        <v>4007</v>
      </c>
      <c r="D921" s="1" t="s">
        <v>178</v>
      </c>
      <c r="E921">
        <v>50</v>
      </c>
      <c r="F921" s="1" t="s">
        <v>213</v>
      </c>
      <c r="G921" s="1" t="s">
        <v>220</v>
      </c>
      <c r="H921" s="1" t="s">
        <v>103</v>
      </c>
      <c r="I921" s="1" t="s">
        <v>214</v>
      </c>
      <c r="J921" s="1" t="s">
        <v>221</v>
      </c>
      <c r="K921" t="s">
        <v>215</v>
      </c>
      <c r="L921" t="s">
        <v>216</v>
      </c>
      <c r="M921" s="1" t="s">
        <v>217</v>
      </c>
      <c r="N921">
        <v>12700</v>
      </c>
      <c r="O921">
        <v>25300</v>
      </c>
      <c r="P921">
        <v>18300</v>
      </c>
      <c r="Q921">
        <v>30500</v>
      </c>
      <c r="R921">
        <v>45400</v>
      </c>
      <c r="S921">
        <v>59800</v>
      </c>
      <c r="T921">
        <v>68500</v>
      </c>
      <c r="U921">
        <v>0</v>
      </c>
      <c r="V921">
        <v>0</v>
      </c>
      <c r="W921">
        <v>0</v>
      </c>
      <c r="X921">
        <v>0</v>
      </c>
      <c r="Y921">
        <v>4.0568599619999999</v>
      </c>
      <c r="Z921">
        <v>-73.463982939999994</v>
      </c>
      <c r="AA921" s="1" t="s">
        <v>51</v>
      </c>
      <c r="AB921">
        <v>0</v>
      </c>
      <c r="AC921" t="str">
        <f>MID(TablaPivotFinal[[#This Row],[Fecha]],1,4)</f>
        <v>2017</v>
      </c>
      <c r="AD921" t="str">
        <f>MID(TablaPivotFinal[[#This Row],[Fecha]],5,3)</f>
        <v>Mar</v>
      </c>
      <c r="AE921" s="1">
        <v>0</v>
      </c>
      <c r="AF921" s="1">
        <v>0</v>
      </c>
    </row>
    <row r="922" spans="1:32" x14ac:dyDescent="0.3">
      <c r="A922" s="1" t="s">
        <v>219</v>
      </c>
      <c r="B922" s="1" t="s">
        <v>177</v>
      </c>
      <c r="C922">
        <v>4007</v>
      </c>
      <c r="D922" s="1" t="s">
        <v>178</v>
      </c>
      <c r="E922">
        <v>50</v>
      </c>
      <c r="F922" s="1" t="s">
        <v>213</v>
      </c>
      <c r="G922" s="1" t="s">
        <v>220</v>
      </c>
      <c r="H922" s="1" t="s">
        <v>103</v>
      </c>
      <c r="I922" s="1" t="s">
        <v>214</v>
      </c>
      <c r="J922" s="1" t="s">
        <v>221</v>
      </c>
      <c r="K922" t="s">
        <v>215</v>
      </c>
      <c r="L922" t="s">
        <v>216</v>
      </c>
      <c r="M922" s="1" t="s">
        <v>217</v>
      </c>
      <c r="N922">
        <v>12700</v>
      </c>
      <c r="O922">
        <v>25300</v>
      </c>
      <c r="P922">
        <v>18300</v>
      </c>
      <c r="Q922">
        <v>30500</v>
      </c>
      <c r="R922">
        <v>45400</v>
      </c>
      <c r="S922">
        <v>59800</v>
      </c>
      <c r="T922">
        <v>68500</v>
      </c>
      <c r="U922">
        <v>0</v>
      </c>
      <c r="V922">
        <v>0</v>
      </c>
      <c r="W922">
        <v>0</v>
      </c>
      <c r="X922">
        <v>0</v>
      </c>
      <c r="Y922">
        <v>4.0568599619999999</v>
      </c>
      <c r="Z922">
        <v>-73.463982939999994</v>
      </c>
      <c r="AA922" s="1" t="s">
        <v>53</v>
      </c>
      <c r="AB922">
        <v>0</v>
      </c>
      <c r="AC922" t="str">
        <f>MID(TablaPivotFinal[[#This Row],[Fecha]],1,4)</f>
        <v>2017</v>
      </c>
      <c r="AD922" t="str">
        <f>MID(TablaPivotFinal[[#This Row],[Fecha]],5,3)</f>
        <v>May</v>
      </c>
      <c r="AE922" s="1">
        <v>0</v>
      </c>
      <c r="AF922" s="1">
        <v>0</v>
      </c>
    </row>
    <row r="923" spans="1:32" x14ac:dyDescent="0.3">
      <c r="A923" s="1" t="s">
        <v>219</v>
      </c>
      <c r="B923" s="1" t="s">
        <v>177</v>
      </c>
      <c r="C923">
        <v>4007</v>
      </c>
      <c r="D923" s="1" t="s">
        <v>178</v>
      </c>
      <c r="E923">
        <v>50</v>
      </c>
      <c r="F923" s="1" t="s">
        <v>213</v>
      </c>
      <c r="G923" s="1" t="s">
        <v>220</v>
      </c>
      <c r="H923" s="1" t="s">
        <v>103</v>
      </c>
      <c r="I923" s="1" t="s">
        <v>214</v>
      </c>
      <c r="J923" s="1" t="s">
        <v>221</v>
      </c>
      <c r="K923" t="s">
        <v>215</v>
      </c>
      <c r="L923" t="s">
        <v>216</v>
      </c>
      <c r="M923" s="1" t="s">
        <v>217</v>
      </c>
      <c r="N923">
        <v>12700</v>
      </c>
      <c r="O923">
        <v>25300</v>
      </c>
      <c r="P923">
        <v>18300</v>
      </c>
      <c r="Q923">
        <v>30500</v>
      </c>
      <c r="R923">
        <v>45400</v>
      </c>
      <c r="S923">
        <v>59800</v>
      </c>
      <c r="T923">
        <v>68500</v>
      </c>
      <c r="U923">
        <v>0</v>
      </c>
      <c r="V923">
        <v>0</v>
      </c>
      <c r="W923">
        <v>0</v>
      </c>
      <c r="X923">
        <v>0</v>
      </c>
      <c r="Y923">
        <v>4.0568599619999999</v>
      </c>
      <c r="Z923">
        <v>-73.463982939999994</v>
      </c>
      <c r="AA923" s="1" t="s">
        <v>55</v>
      </c>
      <c r="AB923">
        <v>0</v>
      </c>
      <c r="AC923" t="str">
        <f>MID(TablaPivotFinal[[#This Row],[Fecha]],1,4)</f>
        <v>2017</v>
      </c>
      <c r="AD923" t="str">
        <f>MID(TablaPivotFinal[[#This Row],[Fecha]],5,3)</f>
        <v>Nov</v>
      </c>
      <c r="AE923" s="1">
        <v>0</v>
      </c>
      <c r="AF923" s="1">
        <v>0</v>
      </c>
    </row>
    <row r="924" spans="1:32" x14ac:dyDescent="0.3">
      <c r="A924" s="1" t="s">
        <v>219</v>
      </c>
      <c r="B924" s="1" t="s">
        <v>177</v>
      </c>
      <c r="C924">
        <v>4007</v>
      </c>
      <c r="D924" s="1" t="s">
        <v>178</v>
      </c>
      <c r="E924">
        <v>50</v>
      </c>
      <c r="F924" s="1" t="s">
        <v>213</v>
      </c>
      <c r="G924" s="1" t="s">
        <v>220</v>
      </c>
      <c r="H924" s="1" t="s">
        <v>103</v>
      </c>
      <c r="I924" s="1" t="s">
        <v>214</v>
      </c>
      <c r="J924" s="1" t="s">
        <v>221</v>
      </c>
      <c r="K924" t="s">
        <v>215</v>
      </c>
      <c r="L924" t="s">
        <v>216</v>
      </c>
      <c r="M924" s="1" t="s">
        <v>217</v>
      </c>
      <c r="N924">
        <v>12700</v>
      </c>
      <c r="O924">
        <v>25300</v>
      </c>
      <c r="P924">
        <v>18300</v>
      </c>
      <c r="Q924">
        <v>30500</v>
      </c>
      <c r="R924">
        <v>45400</v>
      </c>
      <c r="S924">
        <v>59800</v>
      </c>
      <c r="T924">
        <v>68500</v>
      </c>
      <c r="U924">
        <v>0</v>
      </c>
      <c r="V924">
        <v>0</v>
      </c>
      <c r="W924">
        <v>0</v>
      </c>
      <c r="X924">
        <v>0</v>
      </c>
      <c r="Y924">
        <v>4.0568599619999999</v>
      </c>
      <c r="Z924">
        <v>-73.463982939999994</v>
      </c>
      <c r="AA924" s="1" t="s">
        <v>57</v>
      </c>
      <c r="AB924">
        <v>0</v>
      </c>
      <c r="AC924" t="str">
        <f>MID(TablaPivotFinal[[#This Row],[Fecha]],1,4)</f>
        <v>2017</v>
      </c>
      <c r="AD924" t="str">
        <f>MID(TablaPivotFinal[[#This Row],[Fecha]],5,3)</f>
        <v>Oct</v>
      </c>
      <c r="AE924" s="1">
        <v>0</v>
      </c>
      <c r="AF924" s="1">
        <v>0</v>
      </c>
    </row>
    <row r="925" spans="1:32" x14ac:dyDescent="0.3">
      <c r="A925" s="1" t="s">
        <v>219</v>
      </c>
      <c r="B925" s="1" t="s">
        <v>177</v>
      </c>
      <c r="C925">
        <v>4007</v>
      </c>
      <c r="D925" s="1" t="s">
        <v>178</v>
      </c>
      <c r="E925">
        <v>50</v>
      </c>
      <c r="F925" s="1" t="s">
        <v>213</v>
      </c>
      <c r="G925" s="1" t="s">
        <v>220</v>
      </c>
      <c r="H925" s="1" t="s">
        <v>103</v>
      </c>
      <c r="I925" s="1" t="s">
        <v>214</v>
      </c>
      <c r="J925" s="1" t="s">
        <v>221</v>
      </c>
      <c r="K925" t="s">
        <v>215</v>
      </c>
      <c r="L925" t="s">
        <v>216</v>
      </c>
      <c r="M925" s="1" t="s">
        <v>217</v>
      </c>
      <c r="N925">
        <v>12700</v>
      </c>
      <c r="O925">
        <v>25300</v>
      </c>
      <c r="P925">
        <v>18300</v>
      </c>
      <c r="Q925">
        <v>30500</v>
      </c>
      <c r="R925">
        <v>45400</v>
      </c>
      <c r="S925">
        <v>59800</v>
      </c>
      <c r="T925">
        <v>68500</v>
      </c>
      <c r="U925">
        <v>0</v>
      </c>
      <c r="V925">
        <v>0</v>
      </c>
      <c r="W925">
        <v>0</v>
      </c>
      <c r="X925">
        <v>0</v>
      </c>
      <c r="Y925">
        <v>4.0568599619999999</v>
      </c>
      <c r="Z925">
        <v>-73.463982939999994</v>
      </c>
      <c r="AA925" s="1" t="s">
        <v>59</v>
      </c>
      <c r="AB925">
        <v>0</v>
      </c>
      <c r="AC925" t="str">
        <f>MID(TablaPivotFinal[[#This Row],[Fecha]],1,4)</f>
        <v>2017</v>
      </c>
      <c r="AD925" t="str">
        <f>MID(TablaPivotFinal[[#This Row],[Fecha]],5,3)</f>
        <v>Sep</v>
      </c>
      <c r="AE925" s="1">
        <v>0</v>
      </c>
      <c r="AF925" s="1">
        <v>0</v>
      </c>
    </row>
    <row r="926" spans="1:32" x14ac:dyDescent="0.3">
      <c r="A926" s="1" t="s">
        <v>219</v>
      </c>
      <c r="B926" s="1" t="s">
        <v>177</v>
      </c>
      <c r="C926">
        <v>4007</v>
      </c>
      <c r="D926" s="1" t="s">
        <v>178</v>
      </c>
      <c r="E926">
        <v>50</v>
      </c>
      <c r="F926" s="1" t="s">
        <v>213</v>
      </c>
      <c r="G926" s="1" t="s">
        <v>220</v>
      </c>
      <c r="H926" s="1" t="s">
        <v>103</v>
      </c>
      <c r="I926" s="1" t="s">
        <v>214</v>
      </c>
      <c r="J926" s="1" t="s">
        <v>221</v>
      </c>
      <c r="K926" t="s">
        <v>215</v>
      </c>
      <c r="L926" t="s">
        <v>216</v>
      </c>
      <c r="M926" s="1" t="s">
        <v>217</v>
      </c>
      <c r="N926">
        <v>12700</v>
      </c>
      <c r="O926">
        <v>25300</v>
      </c>
      <c r="P926">
        <v>18300</v>
      </c>
      <c r="Q926">
        <v>30500</v>
      </c>
      <c r="R926">
        <v>45400</v>
      </c>
      <c r="S926">
        <v>59800</v>
      </c>
      <c r="T926">
        <v>68500</v>
      </c>
      <c r="U926">
        <v>0</v>
      </c>
      <c r="V926">
        <v>0</v>
      </c>
      <c r="W926">
        <v>0</v>
      </c>
      <c r="X926">
        <v>0</v>
      </c>
      <c r="Y926">
        <v>4.0568599619999999</v>
      </c>
      <c r="Z926">
        <v>-73.463982939999994</v>
      </c>
      <c r="AA926" s="1" t="s">
        <v>61</v>
      </c>
      <c r="AB926">
        <v>0</v>
      </c>
      <c r="AC926" t="str">
        <f>MID(TablaPivotFinal[[#This Row],[Fecha]],1,4)</f>
        <v>2018</v>
      </c>
      <c r="AD926" t="str">
        <f>MID(TablaPivotFinal[[#This Row],[Fecha]],5,3)</f>
        <v>Abr</v>
      </c>
      <c r="AE926" s="1">
        <v>0</v>
      </c>
      <c r="AF926" s="1">
        <v>0</v>
      </c>
    </row>
    <row r="927" spans="1:32" x14ac:dyDescent="0.3">
      <c r="A927" s="1" t="s">
        <v>219</v>
      </c>
      <c r="B927" s="1" t="s">
        <v>177</v>
      </c>
      <c r="C927">
        <v>4007</v>
      </c>
      <c r="D927" s="1" t="s">
        <v>178</v>
      </c>
      <c r="E927">
        <v>50</v>
      </c>
      <c r="F927" s="1" t="s">
        <v>213</v>
      </c>
      <c r="G927" s="1" t="s">
        <v>220</v>
      </c>
      <c r="H927" s="1" t="s">
        <v>103</v>
      </c>
      <c r="I927" s="1" t="s">
        <v>214</v>
      </c>
      <c r="J927" s="1" t="s">
        <v>221</v>
      </c>
      <c r="K927" t="s">
        <v>215</v>
      </c>
      <c r="L927" t="s">
        <v>216</v>
      </c>
      <c r="M927" s="1" t="s">
        <v>217</v>
      </c>
      <c r="N927">
        <v>12700</v>
      </c>
      <c r="O927">
        <v>25300</v>
      </c>
      <c r="P927">
        <v>18300</v>
      </c>
      <c r="Q927">
        <v>30500</v>
      </c>
      <c r="R927">
        <v>45400</v>
      </c>
      <c r="S927">
        <v>59800</v>
      </c>
      <c r="T927">
        <v>68500</v>
      </c>
      <c r="U927">
        <v>0</v>
      </c>
      <c r="V927">
        <v>0</v>
      </c>
      <c r="W927">
        <v>0</v>
      </c>
      <c r="X927">
        <v>0</v>
      </c>
      <c r="Y927">
        <v>4.0568599619999999</v>
      </c>
      <c r="Z927">
        <v>-73.463982939999994</v>
      </c>
      <c r="AA927" s="1" t="s">
        <v>63</v>
      </c>
      <c r="AB927">
        <v>0</v>
      </c>
      <c r="AC927" t="str">
        <f>MID(TablaPivotFinal[[#This Row],[Fecha]],1,4)</f>
        <v>2018</v>
      </c>
      <c r="AD927" t="str">
        <f>MID(TablaPivotFinal[[#This Row],[Fecha]],5,3)</f>
        <v>Ago</v>
      </c>
      <c r="AE927" s="1">
        <v>0</v>
      </c>
      <c r="AF927" s="1">
        <v>0</v>
      </c>
    </row>
    <row r="928" spans="1:32" x14ac:dyDescent="0.3">
      <c r="A928" s="1" t="s">
        <v>219</v>
      </c>
      <c r="B928" s="1" t="s">
        <v>177</v>
      </c>
      <c r="C928">
        <v>4007</v>
      </c>
      <c r="D928" s="1" t="s">
        <v>178</v>
      </c>
      <c r="E928">
        <v>50</v>
      </c>
      <c r="F928" s="1" t="s">
        <v>213</v>
      </c>
      <c r="G928" s="1" t="s">
        <v>220</v>
      </c>
      <c r="H928" s="1" t="s">
        <v>103</v>
      </c>
      <c r="I928" s="1" t="s">
        <v>214</v>
      </c>
      <c r="J928" s="1" t="s">
        <v>221</v>
      </c>
      <c r="K928" t="s">
        <v>215</v>
      </c>
      <c r="L928" t="s">
        <v>216</v>
      </c>
      <c r="M928" s="1" t="s">
        <v>217</v>
      </c>
      <c r="N928">
        <v>12700</v>
      </c>
      <c r="O928">
        <v>25300</v>
      </c>
      <c r="P928">
        <v>18300</v>
      </c>
      <c r="Q928">
        <v>30500</v>
      </c>
      <c r="R928">
        <v>45400</v>
      </c>
      <c r="S928">
        <v>59800</v>
      </c>
      <c r="T928">
        <v>68500</v>
      </c>
      <c r="U928">
        <v>0</v>
      </c>
      <c r="V928">
        <v>0</v>
      </c>
      <c r="W928">
        <v>0</v>
      </c>
      <c r="X928">
        <v>0</v>
      </c>
      <c r="Y928">
        <v>4.0568599619999999</v>
      </c>
      <c r="Z928">
        <v>-73.463982939999994</v>
      </c>
      <c r="AA928" s="1" t="s">
        <v>65</v>
      </c>
      <c r="AB928">
        <v>0</v>
      </c>
      <c r="AC928" t="str">
        <f>MID(TablaPivotFinal[[#This Row],[Fecha]],1,4)</f>
        <v>2018</v>
      </c>
      <c r="AD928" t="str">
        <f>MID(TablaPivotFinal[[#This Row],[Fecha]],5,3)</f>
        <v>Dic</v>
      </c>
      <c r="AE928" s="1">
        <v>0</v>
      </c>
      <c r="AF928" s="1">
        <v>0</v>
      </c>
    </row>
    <row r="929" spans="1:32" x14ac:dyDescent="0.3">
      <c r="A929" s="1" t="s">
        <v>219</v>
      </c>
      <c r="B929" s="1" t="s">
        <v>177</v>
      </c>
      <c r="C929">
        <v>4007</v>
      </c>
      <c r="D929" s="1" t="s">
        <v>178</v>
      </c>
      <c r="E929">
        <v>50</v>
      </c>
      <c r="F929" s="1" t="s">
        <v>213</v>
      </c>
      <c r="G929" s="1" t="s">
        <v>220</v>
      </c>
      <c r="H929" s="1" t="s">
        <v>103</v>
      </c>
      <c r="I929" s="1" t="s">
        <v>214</v>
      </c>
      <c r="J929" s="1" t="s">
        <v>221</v>
      </c>
      <c r="K929" t="s">
        <v>215</v>
      </c>
      <c r="L929" t="s">
        <v>216</v>
      </c>
      <c r="M929" s="1" t="s">
        <v>217</v>
      </c>
      <c r="N929">
        <v>12700</v>
      </c>
      <c r="O929">
        <v>25300</v>
      </c>
      <c r="P929">
        <v>18300</v>
      </c>
      <c r="Q929">
        <v>30500</v>
      </c>
      <c r="R929">
        <v>45400</v>
      </c>
      <c r="S929">
        <v>59800</v>
      </c>
      <c r="T929">
        <v>68500</v>
      </c>
      <c r="U929">
        <v>0</v>
      </c>
      <c r="V929">
        <v>0</v>
      </c>
      <c r="W929">
        <v>0</v>
      </c>
      <c r="X929">
        <v>0</v>
      </c>
      <c r="Y929">
        <v>4.0568599619999999</v>
      </c>
      <c r="Z929">
        <v>-73.463982939999994</v>
      </c>
      <c r="AA929" s="1" t="s">
        <v>67</v>
      </c>
      <c r="AB929">
        <v>0</v>
      </c>
      <c r="AC929" t="str">
        <f>MID(TablaPivotFinal[[#This Row],[Fecha]],1,4)</f>
        <v>2018</v>
      </c>
      <c r="AD929" t="str">
        <f>MID(TablaPivotFinal[[#This Row],[Fecha]],5,3)</f>
        <v>Ene</v>
      </c>
      <c r="AE929" s="1">
        <v>0</v>
      </c>
      <c r="AF929" s="1">
        <v>0</v>
      </c>
    </row>
    <row r="930" spans="1:32" x14ac:dyDescent="0.3">
      <c r="A930" s="1" t="s">
        <v>219</v>
      </c>
      <c r="B930" s="1" t="s">
        <v>177</v>
      </c>
      <c r="C930">
        <v>4007</v>
      </c>
      <c r="D930" s="1" t="s">
        <v>178</v>
      </c>
      <c r="E930">
        <v>50</v>
      </c>
      <c r="F930" s="1" t="s">
        <v>213</v>
      </c>
      <c r="G930" s="1" t="s">
        <v>220</v>
      </c>
      <c r="H930" s="1" t="s">
        <v>103</v>
      </c>
      <c r="I930" s="1" t="s">
        <v>214</v>
      </c>
      <c r="J930" s="1" t="s">
        <v>221</v>
      </c>
      <c r="K930" t="s">
        <v>215</v>
      </c>
      <c r="L930" t="s">
        <v>216</v>
      </c>
      <c r="M930" s="1" t="s">
        <v>217</v>
      </c>
      <c r="N930">
        <v>12700</v>
      </c>
      <c r="O930">
        <v>25300</v>
      </c>
      <c r="P930">
        <v>18300</v>
      </c>
      <c r="Q930">
        <v>30500</v>
      </c>
      <c r="R930">
        <v>45400</v>
      </c>
      <c r="S930">
        <v>59800</v>
      </c>
      <c r="T930">
        <v>68500</v>
      </c>
      <c r="U930">
        <v>0</v>
      </c>
      <c r="V930">
        <v>0</v>
      </c>
      <c r="W930">
        <v>0</v>
      </c>
      <c r="X930">
        <v>0</v>
      </c>
      <c r="Y930">
        <v>4.0568599619999999</v>
      </c>
      <c r="Z930">
        <v>-73.463982939999994</v>
      </c>
      <c r="AA930" s="1" t="s">
        <v>69</v>
      </c>
      <c r="AB930">
        <v>0</v>
      </c>
      <c r="AC930" t="str">
        <f>MID(TablaPivotFinal[[#This Row],[Fecha]],1,4)</f>
        <v>2018</v>
      </c>
      <c r="AD930" t="str">
        <f>MID(TablaPivotFinal[[#This Row],[Fecha]],5,3)</f>
        <v>Feb</v>
      </c>
      <c r="AE930" s="1">
        <v>0</v>
      </c>
      <c r="AF930" s="1">
        <v>0</v>
      </c>
    </row>
    <row r="931" spans="1:32" x14ac:dyDescent="0.3">
      <c r="A931" s="1" t="s">
        <v>219</v>
      </c>
      <c r="B931" s="1" t="s">
        <v>177</v>
      </c>
      <c r="C931">
        <v>4007</v>
      </c>
      <c r="D931" s="1" t="s">
        <v>178</v>
      </c>
      <c r="E931">
        <v>50</v>
      </c>
      <c r="F931" s="1" t="s">
        <v>213</v>
      </c>
      <c r="G931" s="1" t="s">
        <v>220</v>
      </c>
      <c r="H931" s="1" t="s">
        <v>103</v>
      </c>
      <c r="I931" s="1" t="s">
        <v>214</v>
      </c>
      <c r="J931" s="1" t="s">
        <v>221</v>
      </c>
      <c r="K931" t="s">
        <v>215</v>
      </c>
      <c r="L931" t="s">
        <v>216</v>
      </c>
      <c r="M931" s="1" t="s">
        <v>217</v>
      </c>
      <c r="N931">
        <v>12700</v>
      </c>
      <c r="O931">
        <v>25300</v>
      </c>
      <c r="P931">
        <v>18300</v>
      </c>
      <c r="Q931">
        <v>30500</v>
      </c>
      <c r="R931">
        <v>45400</v>
      </c>
      <c r="S931">
        <v>59800</v>
      </c>
      <c r="T931">
        <v>68500</v>
      </c>
      <c r="U931">
        <v>0</v>
      </c>
      <c r="V931">
        <v>0</v>
      </c>
      <c r="W931">
        <v>0</v>
      </c>
      <c r="X931">
        <v>0</v>
      </c>
      <c r="Y931">
        <v>4.0568599619999999</v>
      </c>
      <c r="Z931">
        <v>-73.463982939999994</v>
      </c>
      <c r="AA931" s="1" t="s">
        <v>71</v>
      </c>
      <c r="AB931">
        <v>0</v>
      </c>
      <c r="AC931" t="str">
        <f>MID(TablaPivotFinal[[#This Row],[Fecha]],1,4)</f>
        <v>2018</v>
      </c>
      <c r="AD931" t="str">
        <f>MID(TablaPivotFinal[[#This Row],[Fecha]],5,3)</f>
        <v>Jul</v>
      </c>
      <c r="AE931" s="1">
        <v>0</v>
      </c>
      <c r="AF931" s="1">
        <v>0</v>
      </c>
    </row>
    <row r="932" spans="1:32" x14ac:dyDescent="0.3">
      <c r="A932" s="1" t="s">
        <v>219</v>
      </c>
      <c r="B932" s="1" t="s">
        <v>177</v>
      </c>
      <c r="C932">
        <v>4007</v>
      </c>
      <c r="D932" s="1" t="s">
        <v>178</v>
      </c>
      <c r="E932">
        <v>50</v>
      </c>
      <c r="F932" s="1" t="s">
        <v>213</v>
      </c>
      <c r="G932" s="1" t="s">
        <v>220</v>
      </c>
      <c r="H932" s="1" t="s">
        <v>103</v>
      </c>
      <c r="I932" s="1" t="s">
        <v>214</v>
      </c>
      <c r="J932" s="1" t="s">
        <v>221</v>
      </c>
      <c r="K932" t="s">
        <v>215</v>
      </c>
      <c r="L932" t="s">
        <v>216</v>
      </c>
      <c r="M932" s="1" t="s">
        <v>217</v>
      </c>
      <c r="N932">
        <v>12700</v>
      </c>
      <c r="O932">
        <v>25300</v>
      </c>
      <c r="P932">
        <v>18300</v>
      </c>
      <c r="Q932">
        <v>30500</v>
      </c>
      <c r="R932">
        <v>45400</v>
      </c>
      <c r="S932">
        <v>59800</v>
      </c>
      <c r="T932">
        <v>68500</v>
      </c>
      <c r="U932">
        <v>0</v>
      </c>
      <c r="V932">
        <v>0</v>
      </c>
      <c r="W932">
        <v>0</v>
      </c>
      <c r="X932">
        <v>0</v>
      </c>
      <c r="Y932">
        <v>4.0568599619999999</v>
      </c>
      <c r="Z932">
        <v>-73.463982939999994</v>
      </c>
      <c r="AA932" s="1" t="s">
        <v>73</v>
      </c>
      <c r="AB932">
        <v>0</v>
      </c>
      <c r="AC932" t="str">
        <f>MID(TablaPivotFinal[[#This Row],[Fecha]],1,4)</f>
        <v>2018</v>
      </c>
      <c r="AD932" t="str">
        <f>MID(TablaPivotFinal[[#This Row],[Fecha]],5,3)</f>
        <v>Jun</v>
      </c>
      <c r="AE932" s="1">
        <v>0</v>
      </c>
      <c r="AF932" s="1">
        <v>0</v>
      </c>
    </row>
    <row r="933" spans="1:32" x14ac:dyDescent="0.3">
      <c r="A933" s="1" t="s">
        <v>219</v>
      </c>
      <c r="B933" s="1" t="s">
        <v>177</v>
      </c>
      <c r="C933">
        <v>4007</v>
      </c>
      <c r="D933" s="1" t="s">
        <v>178</v>
      </c>
      <c r="E933">
        <v>50</v>
      </c>
      <c r="F933" s="1" t="s">
        <v>213</v>
      </c>
      <c r="G933" s="1" t="s">
        <v>220</v>
      </c>
      <c r="H933" s="1" t="s">
        <v>103</v>
      </c>
      <c r="I933" s="1" t="s">
        <v>214</v>
      </c>
      <c r="J933" s="1" t="s">
        <v>221</v>
      </c>
      <c r="K933" t="s">
        <v>215</v>
      </c>
      <c r="L933" t="s">
        <v>216</v>
      </c>
      <c r="M933" s="1" t="s">
        <v>217</v>
      </c>
      <c r="N933">
        <v>12700</v>
      </c>
      <c r="O933">
        <v>25300</v>
      </c>
      <c r="P933">
        <v>18300</v>
      </c>
      <c r="Q933">
        <v>30500</v>
      </c>
      <c r="R933">
        <v>45400</v>
      </c>
      <c r="S933">
        <v>59800</v>
      </c>
      <c r="T933">
        <v>68500</v>
      </c>
      <c r="U933">
        <v>0</v>
      </c>
      <c r="V933">
        <v>0</v>
      </c>
      <c r="W933">
        <v>0</v>
      </c>
      <c r="X933">
        <v>0</v>
      </c>
      <c r="Y933">
        <v>4.0568599619999999</v>
      </c>
      <c r="Z933">
        <v>-73.463982939999994</v>
      </c>
      <c r="AA933" s="1" t="s">
        <v>75</v>
      </c>
      <c r="AB933">
        <v>0</v>
      </c>
      <c r="AC933" t="str">
        <f>MID(TablaPivotFinal[[#This Row],[Fecha]],1,4)</f>
        <v>2018</v>
      </c>
      <c r="AD933" t="str">
        <f>MID(TablaPivotFinal[[#This Row],[Fecha]],5,3)</f>
        <v>Mar</v>
      </c>
      <c r="AE933" s="1">
        <v>0</v>
      </c>
      <c r="AF933" s="1">
        <v>0</v>
      </c>
    </row>
    <row r="934" spans="1:32" x14ac:dyDescent="0.3">
      <c r="A934" s="1" t="s">
        <v>219</v>
      </c>
      <c r="B934" s="1" t="s">
        <v>177</v>
      </c>
      <c r="C934">
        <v>4007</v>
      </c>
      <c r="D934" s="1" t="s">
        <v>178</v>
      </c>
      <c r="E934">
        <v>50</v>
      </c>
      <c r="F934" s="1" t="s">
        <v>213</v>
      </c>
      <c r="G934" s="1" t="s">
        <v>220</v>
      </c>
      <c r="H934" s="1" t="s">
        <v>103</v>
      </c>
      <c r="I934" s="1" t="s">
        <v>214</v>
      </c>
      <c r="J934" s="1" t="s">
        <v>221</v>
      </c>
      <c r="K934" t="s">
        <v>215</v>
      </c>
      <c r="L934" t="s">
        <v>216</v>
      </c>
      <c r="M934" s="1" t="s">
        <v>217</v>
      </c>
      <c r="N934">
        <v>12700</v>
      </c>
      <c r="O934">
        <v>25300</v>
      </c>
      <c r="P934">
        <v>18300</v>
      </c>
      <c r="Q934">
        <v>30500</v>
      </c>
      <c r="R934">
        <v>45400</v>
      </c>
      <c r="S934">
        <v>59800</v>
      </c>
      <c r="T934">
        <v>68500</v>
      </c>
      <c r="U934">
        <v>0</v>
      </c>
      <c r="V934">
        <v>0</v>
      </c>
      <c r="W934">
        <v>0</v>
      </c>
      <c r="X934">
        <v>0</v>
      </c>
      <c r="Y934">
        <v>4.0568599619999999</v>
      </c>
      <c r="Z934">
        <v>-73.463982939999994</v>
      </c>
      <c r="AA934" s="1" t="s">
        <v>77</v>
      </c>
      <c r="AB934">
        <v>0</v>
      </c>
      <c r="AC934" t="str">
        <f>MID(TablaPivotFinal[[#This Row],[Fecha]],1,4)</f>
        <v>2018</v>
      </c>
      <c r="AD934" t="str">
        <f>MID(TablaPivotFinal[[#This Row],[Fecha]],5,3)</f>
        <v>May</v>
      </c>
      <c r="AE934" s="1">
        <v>0</v>
      </c>
      <c r="AF934" s="1">
        <v>0</v>
      </c>
    </row>
    <row r="935" spans="1:32" x14ac:dyDescent="0.3">
      <c r="A935" s="1" t="s">
        <v>219</v>
      </c>
      <c r="B935" s="1" t="s">
        <v>177</v>
      </c>
      <c r="C935">
        <v>4007</v>
      </c>
      <c r="D935" s="1" t="s">
        <v>178</v>
      </c>
      <c r="E935">
        <v>50</v>
      </c>
      <c r="F935" s="1" t="s">
        <v>213</v>
      </c>
      <c r="G935" s="1" t="s">
        <v>220</v>
      </c>
      <c r="H935" s="1" t="s">
        <v>103</v>
      </c>
      <c r="I935" s="1" t="s">
        <v>214</v>
      </c>
      <c r="J935" s="1" t="s">
        <v>221</v>
      </c>
      <c r="K935" t="s">
        <v>215</v>
      </c>
      <c r="L935" t="s">
        <v>216</v>
      </c>
      <c r="M935" s="1" t="s">
        <v>217</v>
      </c>
      <c r="N935">
        <v>12700</v>
      </c>
      <c r="O935">
        <v>25300</v>
      </c>
      <c r="P935">
        <v>18300</v>
      </c>
      <c r="Q935">
        <v>30500</v>
      </c>
      <c r="R935">
        <v>45400</v>
      </c>
      <c r="S935">
        <v>59800</v>
      </c>
      <c r="T935">
        <v>68500</v>
      </c>
      <c r="U935">
        <v>0</v>
      </c>
      <c r="V935">
        <v>0</v>
      </c>
      <c r="W935">
        <v>0</v>
      </c>
      <c r="X935">
        <v>0</v>
      </c>
      <c r="Y935">
        <v>4.0568599619999999</v>
      </c>
      <c r="Z935">
        <v>-73.463982939999994</v>
      </c>
      <c r="AA935" s="1" t="s">
        <v>79</v>
      </c>
      <c r="AB935">
        <v>0</v>
      </c>
      <c r="AC935" t="str">
        <f>MID(TablaPivotFinal[[#This Row],[Fecha]],1,4)</f>
        <v>2018</v>
      </c>
      <c r="AD935" t="str">
        <f>MID(TablaPivotFinal[[#This Row],[Fecha]],5,3)</f>
        <v>Nov</v>
      </c>
      <c r="AE935" s="1">
        <v>0</v>
      </c>
      <c r="AF935" s="1">
        <v>0</v>
      </c>
    </row>
    <row r="936" spans="1:32" x14ac:dyDescent="0.3">
      <c r="A936" s="1" t="s">
        <v>219</v>
      </c>
      <c r="B936" s="1" t="s">
        <v>177</v>
      </c>
      <c r="C936">
        <v>4007</v>
      </c>
      <c r="D936" s="1" t="s">
        <v>178</v>
      </c>
      <c r="E936">
        <v>50</v>
      </c>
      <c r="F936" s="1" t="s">
        <v>213</v>
      </c>
      <c r="G936" s="1" t="s">
        <v>220</v>
      </c>
      <c r="H936" s="1" t="s">
        <v>103</v>
      </c>
      <c r="I936" s="1" t="s">
        <v>214</v>
      </c>
      <c r="J936" s="1" t="s">
        <v>221</v>
      </c>
      <c r="K936" t="s">
        <v>215</v>
      </c>
      <c r="L936" t="s">
        <v>216</v>
      </c>
      <c r="M936" s="1" t="s">
        <v>217</v>
      </c>
      <c r="N936">
        <v>12700</v>
      </c>
      <c r="O936">
        <v>25300</v>
      </c>
      <c r="P936">
        <v>18300</v>
      </c>
      <c r="Q936">
        <v>30500</v>
      </c>
      <c r="R936">
        <v>45400</v>
      </c>
      <c r="S936">
        <v>59800</v>
      </c>
      <c r="T936">
        <v>68500</v>
      </c>
      <c r="U936">
        <v>0</v>
      </c>
      <c r="V936">
        <v>0</v>
      </c>
      <c r="W936">
        <v>0</v>
      </c>
      <c r="X936">
        <v>0</v>
      </c>
      <c r="Y936">
        <v>4.0568599619999999</v>
      </c>
      <c r="Z936">
        <v>-73.463982939999994</v>
      </c>
      <c r="AA936" s="1" t="s">
        <v>81</v>
      </c>
      <c r="AB936">
        <v>0</v>
      </c>
      <c r="AC936" t="str">
        <f>MID(TablaPivotFinal[[#This Row],[Fecha]],1,4)</f>
        <v>2018</v>
      </c>
      <c r="AD936" t="str">
        <f>MID(TablaPivotFinal[[#This Row],[Fecha]],5,3)</f>
        <v>Oct</v>
      </c>
      <c r="AE936" s="1">
        <v>0</v>
      </c>
      <c r="AF936" s="1">
        <v>0</v>
      </c>
    </row>
    <row r="937" spans="1:32" x14ac:dyDescent="0.3">
      <c r="A937" s="1" t="s">
        <v>219</v>
      </c>
      <c r="B937" s="1" t="s">
        <v>177</v>
      </c>
      <c r="C937">
        <v>4007</v>
      </c>
      <c r="D937" s="1" t="s">
        <v>178</v>
      </c>
      <c r="E937">
        <v>50</v>
      </c>
      <c r="F937" s="1" t="s">
        <v>213</v>
      </c>
      <c r="G937" s="1" t="s">
        <v>220</v>
      </c>
      <c r="H937" s="1" t="s">
        <v>103</v>
      </c>
      <c r="I937" s="1" t="s">
        <v>214</v>
      </c>
      <c r="J937" s="1" t="s">
        <v>221</v>
      </c>
      <c r="K937" t="s">
        <v>215</v>
      </c>
      <c r="L937" t="s">
        <v>216</v>
      </c>
      <c r="M937" s="1" t="s">
        <v>217</v>
      </c>
      <c r="N937">
        <v>12700</v>
      </c>
      <c r="O937">
        <v>25300</v>
      </c>
      <c r="P937">
        <v>18300</v>
      </c>
      <c r="Q937">
        <v>30500</v>
      </c>
      <c r="R937">
        <v>45400</v>
      </c>
      <c r="S937">
        <v>59800</v>
      </c>
      <c r="T937">
        <v>68500</v>
      </c>
      <c r="U937">
        <v>0</v>
      </c>
      <c r="V937">
        <v>0</v>
      </c>
      <c r="W937">
        <v>0</v>
      </c>
      <c r="X937">
        <v>0</v>
      </c>
      <c r="Y937">
        <v>4.0568599619999999</v>
      </c>
      <c r="Z937">
        <v>-73.463982939999994</v>
      </c>
      <c r="AA937" s="1" t="s">
        <v>83</v>
      </c>
      <c r="AB937">
        <v>0</v>
      </c>
      <c r="AC937" t="str">
        <f>MID(TablaPivotFinal[[#This Row],[Fecha]],1,4)</f>
        <v>2018</v>
      </c>
      <c r="AD937" t="str">
        <f>MID(TablaPivotFinal[[#This Row],[Fecha]],5,3)</f>
        <v>Sep</v>
      </c>
      <c r="AE937" s="1">
        <v>0</v>
      </c>
      <c r="AF937" s="1">
        <v>0</v>
      </c>
    </row>
    <row r="938" spans="1:32" x14ac:dyDescent="0.3">
      <c r="A938" s="1" t="s">
        <v>222</v>
      </c>
      <c r="B938" s="1" t="s">
        <v>177</v>
      </c>
      <c r="C938">
        <v>4007</v>
      </c>
      <c r="D938" s="1" t="s">
        <v>178</v>
      </c>
      <c r="E938">
        <v>50</v>
      </c>
      <c r="F938" s="1" t="s">
        <v>213</v>
      </c>
      <c r="G938" s="1" t="s">
        <v>220</v>
      </c>
      <c r="H938" s="1" t="s">
        <v>103</v>
      </c>
      <c r="I938" s="1" t="s">
        <v>214</v>
      </c>
      <c r="J938" s="1" t="s">
        <v>221</v>
      </c>
      <c r="K938" t="s">
        <v>215</v>
      </c>
      <c r="L938" t="s">
        <v>216</v>
      </c>
      <c r="M938" s="1" t="s">
        <v>217</v>
      </c>
      <c r="N938">
        <v>12700</v>
      </c>
      <c r="O938">
        <v>25300</v>
      </c>
      <c r="P938">
        <v>18300</v>
      </c>
      <c r="Q938">
        <v>30500</v>
      </c>
      <c r="R938">
        <v>45400</v>
      </c>
      <c r="S938">
        <v>59800</v>
      </c>
      <c r="T938">
        <v>68500</v>
      </c>
      <c r="U938">
        <v>0</v>
      </c>
      <c r="V938">
        <v>0</v>
      </c>
      <c r="W938">
        <v>0</v>
      </c>
      <c r="X938">
        <v>0</v>
      </c>
      <c r="Y938">
        <v>4.0568599619999999</v>
      </c>
      <c r="Z938">
        <v>-73.463982939999994</v>
      </c>
      <c r="AA938" s="1" t="s">
        <v>13</v>
      </c>
      <c r="AB938">
        <v>0</v>
      </c>
      <c r="AC938" t="str">
        <f>MID(TablaPivotFinal[[#This Row],[Fecha]],1,4)</f>
        <v>2016</v>
      </c>
      <c r="AD938" t="str">
        <f>MID(TablaPivotFinal[[#This Row],[Fecha]],5,3)</f>
        <v>Abr</v>
      </c>
      <c r="AE938" s="1">
        <v>0</v>
      </c>
      <c r="AF938" s="1">
        <v>91502</v>
      </c>
    </row>
    <row r="939" spans="1:32" x14ac:dyDescent="0.3">
      <c r="A939" s="1" t="s">
        <v>222</v>
      </c>
      <c r="B939" s="1" t="s">
        <v>177</v>
      </c>
      <c r="C939">
        <v>4007</v>
      </c>
      <c r="D939" s="1" t="s">
        <v>178</v>
      </c>
      <c r="E939">
        <v>50</v>
      </c>
      <c r="F939" s="1" t="s">
        <v>213</v>
      </c>
      <c r="G939" s="1" t="s">
        <v>220</v>
      </c>
      <c r="H939" s="1" t="s">
        <v>103</v>
      </c>
      <c r="I939" s="1" t="s">
        <v>214</v>
      </c>
      <c r="J939" s="1" t="s">
        <v>221</v>
      </c>
      <c r="K939" t="s">
        <v>215</v>
      </c>
      <c r="L939" t="s">
        <v>216</v>
      </c>
      <c r="M939" s="1" t="s">
        <v>217</v>
      </c>
      <c r="N939">
        <v>12700</v>
      </c>
      <c r="O939">
        <v>25300</v>
      </c>
      <c r="P939">
        <v>18300</v>
      </c>
      <c r="Q939">
        <v>30500</v>
      </c>
      <c r="R939">
        <v>45400</v>
      </c>
      <c r="S939">
        <v>59800</v>
      </c>
      <c r="T939">
        <v>68500</v>
      </c>
      <c r="U939">
        <v>0</v>
      </c>
      <c r="V939">
        <v>0</v>
      </c>
      <c r="W939">
        <v>0</v>
      </c>
      <c r="X939">
        <v>0</v>
      </c>
      <c r="Y939">
        <v>4.0568599619999999</v>
      </c>
      <c r="Z939">
        <v>-73.463982939999994</v>
      </c>
      <c r="AA939" s="1" t="s">
        <v>15</v>
      </c>
      <c r="AB939">
        <v>0</v>
      </c>
      <c r="AC939" t="str">
        <f>MID(TablaPivotFinal[[#This Row],[Fecha]],1,4)</f>
        <v>2016</v>
      </c>
      <c r="AD939" t="str">
        <f>MID(TablaPivotFinal[[#This Row],[Fecha]],5,3)</f>
        <v>Ago</v>
      </c>
      <c r="AE939" s="1">
        <v>0</v>
      </c>
      <c r="AF939" s="1">
        <v>95629</v>
      </c>
    </row>
    <row r="940" spans="1:32" x14ac:dyDescent="0.3">
      <c r="A940" s="1" t="s">
        <v>222</v>
      </c>
      <c r="B940" s="1" t="s">
        <v>177</v>
      </c>
      <c r="C940">
        <v>4007</v>
      </c>
      <c r="D940" s="1" t="s">
        <v>178</v>
      </c>
      <c r="E940">
        <v>50</v>
      </c>
      <c r="F940" s="1" t="s">
        <v>213</v>
      </c>
      <c r="G940" s="1" t="s">
        <v>220</v>
      </c>
      <c r="H940" s="1" t="s">
        <v>103</v>
      </c>
      <c r="I940" s="1" t="s">
        <v>214</v>
      </c>
      <c r="J940" s="1" t="s">
        <v>221</v>
      </c>
      <c r="K940" t="s">
        <v>215</v>
      </c>
      <c r="L940" t="s">
        <v>216</v>
      </c>
      <c r="M940" s="1" t="s">
        <v>217</v>
      </c>
      <c r="N940">
        <v>12700</v>
      </c>
      <c r="O940">
        <v>25300</v>
      </c>
      <c r="P940">
        <v>18300</v>
      </c>
      <c r="Q940">
        <v>30500</v>
      </c>
      <c r="R940">
        <v>45400</v>
      </c>
      <c r="S940">
        <v>59800</v>
      </c>
      <c r="T940">
        <v>68500</v>
      </c>
      <c r="U940">
        <v>0</v>
      </c>
      <c r="V940">
        <v>0</v>
      </c>
      <c r="W940">
        <v>0</v>
      </c>
      <c r="X940">
        <v>0</v>
      </c>
      <c r="Y940">
        <v>4.0568599619999999</v>
      </c>
      <c r="Z940">
        <v>-73.463982939999994</v>
      </c>
      <c r="AA940" s="1" t="s">
        <v>17</v>
      </c>
      <c r="AB940">
        <v>0</v>
      </c>
      <c r="AC940" t="str">
        <f>MID(TablaPivotFinal[[#This Row],[Fecha]],1,4)</f>
        <v>2016</v>
      </c>
      <c r="AD940" t="str">
        <f>MID(TablaPivotFinal[[#This Row],[Fecha]],5,3)</f>
        <v>Dic</v>
      </c>
      <c r="AE940" s="1">
        <v>0</v>
      </c>
      <c r="AF940" s="1">
        <v>104334</v>
      </c>
    </row>
    <row r="941" spans="1:32" x14ac:dyDescent="0.3">
      <c r="A941" s="1" t="s">
        <v>222</v>
      </c>
      <c r="B941" s="1" t="s">
        <v>177</v>
      </c>
      <c r="C941">
        <v>4007</v>
      </c>
      <c r="D941" s="1" t="s">
        <v>178</v>
      </c>
      <c r="E941">
        <v>50</v>
      </c>
      <c r="F941" s="1" t="s">
        <v>213</v>
      </c>
      <c r="G941" s="1" t="s">
        <v>220</v>
      </c>
      <c r="H941" s="1" t="s">
        <v>103</v>
      </c>
      <c r="I941" s="1" t="s">
        <v>214</v>
      </c>
      <c r="J941" s="1" t="s">
        <v>221</v>
      </c>
      <c r="K941" t="s">
        <v>215</v>
      </c>
      <c r="L941" t="s">
        <v>216</v>
      </c>
      <c r="M941" s="1" t="s">
        <v>217</v>
      </c>
      <c r="N941">
        <v>12700</v>
      </c>
      <c r="O941">
        <v>25300</v>
      </c>
      <c r="P941">
        <v>18300</v>
      </c>
      <c r="Q941">
        <v>30500</v>
      </c>
      <c r="R941">
        <v>45400</v>
      </c>
      <c r="S941">
        <v>59800</v>
      </c>
      <c r="T941">
        <v>68500</v>
      </c>
      <c r="U941">
        <v>0</v>
      </c>
      <c r="V941">
        <v>0</v>
      </c>
      <c r="W941">
        <v>0</v>
      </c>
      <c r="X941">
        <v>0</v>
      </c>
      <c r="Y941">
        <v>4.0568599619999999</v>
      </c>
      <c r="Z941">
        <v>-73.463982939999994</v>
      </c>
      <c r="AA941" s="1" t="s">
        <v>19</v>
      </c>
      <c r="AB941">
        <v>0</v>
      </c>
      <c r="AC941" t="str">
        <f>MID(TablaPivotFinal[[#This Row],[Fecha]],1,4)</f>
        <v>2016</v>
      </c>
      <c r="AD941" t="str">
        <f>MID(TablaPivotFinal[[#This Row],[Fecha]],5,3)</f>
        <v>Ene</v>
      </c>
      <c r="AE941" s="1">
        <v>0</v>
      </c>
      <c r="AF941" s="1">
        <v>122073</v>
      </c>
    </row>
    <row r="942" spans="1:32" x14ac:dyDescent="0.3">
      <c r="A942" s="1" t="s">
        <v>222</v>
      </c>
      <c r="B942" s="1" t="s">
        <v>177</v>
      </c>
      <c r="C942">
        <v>4007</v>
      </c>
      <c r="D942" s="1" t="s">
        <v>178</v>
      </c>
      <c r="E942">
        <v>50</v>
      </c>
      <c r="F942" s="1" t="s">
        <v>213</v>
      </c>
      <c r="G942" s="1" t="s">
        <v>220</v>
      </c>
      <c r="H942" s="1" t="s">
        <v>103</v>
      </c>
      <c r="I942" s="1" t="s">
        <v>214</v>
      </c>
      <c r="J942" s="1" t="s">
        <v>221</v>
      </c>
      <c r="K942" t="s">
        <v>215</v>
      </c>
      <c r="L942" t="s">
        <v>216</v>
      </c>
      <c r="M942" s="1" t="s">
        <v>217</v>
      </c>
      <c r="N942">
        <v>12700</v>
      </c>
      <c r="O942">
        <v>25300</v>
      </c>
      <c r="P942">
        <v>18300</v>
      </c>
      <c r="Q942">
        <v>30500</v>
      </c>
      <c r="R942">
        <v>45400</v>
      </c>
      <c r="S942">
        <v>59800</v>
      </c>
      <c r="T942">
        <v>68500</v>
      </c>
      <c r="U942">
        <v>0</v>
      </c>
      <c r="V942">
        <v>0</v>
      </c>
      <c r="W942">
        <v>0</v>
      </c>
      <c r="X942">
        <v>0</v>
      </c>
      <c r="Y942">
        <v>4.0568599619999999</v>
      </c>
      <c r="Z942">
        <v>-73.463982939999994</v>
      </c>
      <c r="AA942" s="1" t="s">
        <v>21</v>
      </c>
      <c r="AB942">
        <v>0</v>
      </c>
      <c r="AC942" t="str">
        <f>MID(TablaPivotFinal[[#This Row],[Fecha]],1,4)</f>
        <v>2016</v>
      </c>
      <c r="AD942" t="str">
        <f>MID(TablaPivotFinal[[#This Row],[Fecha]],5,3)</f>
        <v>Feb</v>
      </c>
      <c r="AE942" s="1">
        <v>0</v>
      </c>
      <c r="AF942" s="1">
        <v>96967</v>
      </c>
    </row>
    <row r="943" spans="1:32" x14ac:dyDescent="0.3">
      <c r="A943" s="1" t="s">
        <v>222</v>
      </c>
      <c r="B943" s="1" t="s">
        <v>177</v>
      </c>
      <c r="C943">
        <v>4007</v>
      </c>
      <c r="D943" s="1" t="s">
        <v>178</v>
      </c>
      <c r="E943">
        <v>50</v>
      </c>
      <c r="F943" s="1" t="s">
        <v>213</v>
      </c>
      <c r="G943" s="1" t="s">
        <v>220</v>
      </c>
      <c r="H943" s="1" t="s">
        <v>103</v>
      </c>
      <c r="I943" s="1" t="s">
        <v>214</v>
      </c>
      <c r="J943" s="1" t="s">
        <v>221</v>
      </c>
      <c r="K943" t="s">
        <v>215</v>
      </c>
      <c r="L943" t="s">
        <v>216</v>
      </c>
      <c r="M943" s="1" t="s">
        <v>217</v>
      </c>
      <c r="N943">
        <v>12700</v>
      </c>
      <c r="O943">
        <v>25300</v>
      </c>
      <c r="P943">
        <v>18300</v>
      </c>
      <c r="Q943">
        <v>30500</v>
      </c>
      <c r="R943">
        <v>45400</v>
      </c>
      <c r="S943">
        <v>59800</v>
      </c>
      <c r="T943">
        <v>68500</v>
      </c>
      <c r="U943">
        <v>0</v>
      </c>
      <c r="V943">
        <v>0</v>
      </c>
      <c r="W943">
        <v>0</v>
      </c>
      <c r="X943">
        <v>0</v>
      </c>
      <c r="Y943">
        <v>4.0568599619999999</v>
      </c>
      <c r="Z943">
        <v>-73.463982939999994</v>
      </c>
      <c r="AA943" s="1" t="s">
        <v>23</v>
      </c>
      <c r="AB943">
        <v>0</v>
      </c>
      <c r="AC943" t="str">
        <f>MID(TablaPivotFinal[[#This Row],[Fecha]],1,4)</f>
        <v>2016</v>
      </c>
      <c r="AD943" t="str">
        <f>MID(TablaPivotFinal[[#This Row],[Fecha]],5,3)</f>
        <v>Jul</v>
      </c>
      <c r="AE943" s="1">
        <v>0</v>
      </c>
      <c r="AF943" s="1">
        <v>94790</v>
      </c>
    </row>
    <row r="944" spans="1:32" x14ac:dyDescent="0.3">
      <c r="A944" s="1" t="s">
        <v>222</v>
      </c>
      <c r="B944" s="1" t="s">
        <v>177</v>
      </c>
      <c r="C944">
        <v>4007</v>
      </c>
      <c r="D944" s="1" t="s">
        <v>178</v>
      </c>
      <c r="E944">
        <v>50</v>
      </c>
      <c r="F944" s="1" t="s">
        <v>213</v>
      </c>
      <c r="G944" s="1" t="s">
        <v>220</v>
      </c>
      <c r="H944" s="1" t="s">
        <v>103</v>
      </c>
      <c r="I944" s="1" t="s">
        <v>214</v>
      </c>
      <c r="J944" s="1" t="s">
        <v>221</v>
      </c>
      <c r="K944" t="s">
        <v>215</v>
      </c>
      <c r="L944" t="s">
        <v>216</v>
      </c>
      <c r="M944" s="1" t="s">
        <v>217</v>
      </c>
      <c r="N944">
        <v>12700</v>
      </c>
      <c r="O944">
        <v>25300</v>
      </c>
      <c r="P944">
        <v>18300</v>
      </c>
      <c r="Q944">
        <v>30500</v>
      </c>
      <c r="R944">
        <v>45400</v>
      </c>
      <c r="S944">
        <v>59800</v>
      </c>
      <c r="T944">
        <v>68500</v>
      </c>
      <c r="U944">
        <v>0</v>
      </c>
      <c r="V944">
        <v>0</v>
      </c>
      <c r="W944">
        <v>0</v>
      </c>
      <c r="X944">
        <v>0</v>
      </c>
      <c r="Y944">
        <v>4.0568599619999999</v>
      </c>
      <c r="Z944">
        <v>-73.463982939999994</v>
      </c>
      <c r="AA944" s="1" t="s">
        <v>25</v>
      </c>
      <c r="AB944">
        <v>0</v>
      </c>
      <c r="AC944" t="str">
        <f>MID(TablaPivotFinal[[#This Row],[Fecha]],1,4)</f>
        <v>2016</v>
      </c>
      <c r="AD944" t="str">
        <f>MID(TablaPivotFinal[[#This Row],[Fecha]],5,3)</f>
        <v>Jun</v>
      </c>
      <c r="AE944" s="1">
        <v>0</v>
      </c>
      <c r="AF944" s="1">
        <v>91569</v>
      </c>
    </row>
    <row r="945" spans="1:32" x14ac:dyDescent="0.3">
      <c r="A945" s="1" t="s">
        <v>222</v>
      </c>
      <c r="B945" s="1" t="s">
        <v>177</v>
      </c>
      <c r="C945">
        <v>4007</v>
      </c>
      <c r="D945" s="1" t="s">
        <v>178</v>
      </c>
      <c r="E945">
        <v>50</v>
      </c>
      <c r="F945" s="1" t="s">
        <v>213</v>
      </c>
      <c r="G945" s="1" t="s">
        <v>220</v>
      </c>
      <c r="H945" s="1" t="s">
        <v>103</v>
      </c>
      <c r="I945" s="1" t="s">
        <v>214</v>
      </c>
      <c r="J945" s="1" t="s">
        <v>221</v>
      </c>
      <c r="K945" t="s">
        <v>215</v>
      </c>
      <c r="L945" t="s">
        <v>216</v>
      </c>
      <c r="M945" s="1" t="s">
        <v>217</v>
      </c>
      <c r="N945">
        <v>12700</v>
      </c>
      <c r="O945">
        <v>25300</v>
      </c>
      <c r="P945">
        <v>18300</v>
      </c>
      <c r="Q945">
        <v>30500</v>
      </c>
      <c r="R945">
        <v>45400</v>
      </c>
      <c r="S945">
        <v>59800</v>
      </c>
      <c r="T945">
        <v>68500</v>
      </c>
      <c r="U945">
        <v>0</v>
      </c>
      <c r="V945">
        <v>0</v>
      </c>
      <c r="W945">
        <v>0</v>
      </c>
      <c r="X945">
        <v>0</v>
      </c>
      <c r="Y945">
        <v>4.0568599619999999</v>
      </c>
      <c r="Z945">
        <v>-73.463982939999994</v>
      </c>
      <c r="AA945" s="1" t="s">
        <v>27</v>
      </c>
      <c r="AB945">
        <v>0</v>
      </c>
      <c r="AC945" t="str">
        <f>MID(TablaPivotFinal[[#This Row],[Fecha]],1,4)</f>
        <v>2016</v>
      </c>
      <c r="AD945" t="str">
        <f>MID(TablaPivotFinal[[#This Row],[Fecha]],5,3)</f>
        <v>Mar</v>
      </c>
      <c r="AE945" s="1">
        <v>0</v>
      </c>
      <c r="AF945" s="1">
        <v>101485</v>
      </c>
    </row>
    <row r="946" spans="1:32" x14ac:dyDescent="0.3">
      <c r="A946" s="1" t="s">
        <v>222</v>
      </c>
      <c r="B946" s="1" t="s">
        <v>177</v>
      </c>
      <c r="C946">
        <v>4007</v>
      </c>
      <c r="D946" s="1" t="s">
        <v>178</v>
      </c>
      <c r="E946">
        <v>50</v>
      </c>
      <c r="F946" s="1" t="s">
        <v>213</v>
      </c>
      <c r="G946" s="1" t="s">
        <v>220</v>
      </c>
      <c r="H946" s="1" t="s">
        <v>103</v>
      </c>
      <c r="I946" s="1" t="s">
        <v>214</v>
      </c>
      <c r="J946" s="1" t="s">
        <v>221</v>
      </c>
      <c r="K946" t="s">
        <v>215</v>
      </c>
      <c r="L946" t="s">
        <v>216</v>
      </c>
      <c r="M946" s="1" t="s">
        <v>217</v>
      </c>
      <c r="N946">
        <v>12700</v>
      </c>
      <c r="O946">
        <v>25300</v>
      </c>
      <c r="P946">
        <v>18300</v>
      </c>
      <c r="Q946">
        <v>30500</v>
      </c>
      <c r="R946">
        <v>45400</v>
      </c>
      <c r="S946">
        <v>59800</v>
      </c>
      <c r="T946">
        <v>68500</v>
      </c>
      <c r="U946">
        <v>0</v>
      </c>
      <c r="V946">
        <v>0</v>
      </c>
      <c r="W946">
        <v>0</v>
      </c>
      <c r="X946">
        <v>0</v>
      </c>
      <c r="Y946">
        <v>4.0568599619999999</v>
      </c>
      <c r="Z946">
        <v>-73.463982939999994</v>
      </c>
      <c r="AA946" s="1" t="s">
        <v>29</v>
      </c>
      <c r="AB946">
        <v>0</v>
      </c>
      <c r="AC946" t="str">
        <f>MID(TablaPivotFinal[[#This Row],[Fecha]],1,4)</f>
        <v>2016</v>
      </c>
      <c r="AD946" t="str">
        <f>MID(TablaPivotFinal[[#This Row],[Fecha]],5,3)</f>
        <v>May</v>
      </c>
      <c r="AE946" s="1">
        <v>0</v>
      </c>
      <c r="AF946" s="1">
        <v>92884</v>
      </c>
    </row>
    <row r="947" spans="1:32" x14ac:dyDescent="0.3">
      <c r="A947" s="1" t="s">
        <v>222</v>
      </c>
      <c r="B947" s="1" t="s">
        <v>177</v>
      </c>
      <c r="C947">
        <v>4007</v>
      </c>
      <c r="D947" s="1" t="s">
        <v>178</v>
      </c>
      <c r="E947">
        <v>50</v>
      </c>
      <c r="F947" s="1" t="s">
        <v>213</v>
      </c>
      <c r="G947" s="1" t="s">
        <v>220</v>
      </c>
      <c r="H947" s="1" t="s">
        <v>103</v>
      </c>
      <c r="I947" s="1" t="s">
        <v>214</v>
      </c>
      <c r="J947" s="1" t="s">
        <v>221</v>
      </c>
      <c r="K947" t="s">
        <v>215</v>
      </c>
      <c r="L947" t="s">
        <v>216</v>
      </c>
      <c r="M947" s="1" t="s">
        <v>217</v>
      </c>
      <c r="N947">
        <v>12700</v>
      </c>
      <c r="O947">
        <v>25300</v>
      </c>
      <c r="P947">
        <v>18300</v>
      </c>
      <c r="Q947">
        <v>30500</v>
      </c>
      <c r="R947">
        <v>45400</v>
      </c>
      <c r="S947">
        <v>59800</v>
      </c>
      <c r="T947">
        <v>68500</v>
      </c>
      <c r="U947">
        <v>0</v>
      </c>
      <c r="V947">
        <v>0</v>
      </c>
      <c r="W947">
        <v>0</v>
      </c>
      <c r="X947">
        <v>0</v>
      </c>
      <c r="Y947">
        <v>4.0568599619999999</v>
      </c>
      <c r="Z947">
        <v>-73.463982939999994</v>
      </c>
      <c r="AA947" s="1" t="s">
        <v>31</v>
      </c>
      <c r="AB947">
        <v>0</v>
      </c>
      <c r="AC947" t="str">
        <f>MID(TablaPivotFinal[[#This Row],[Fecha]],1,4)</f>
        <v>2016</v>
      </c>
      <c r="AD947" t="str">
        <f>MID(TablaPivotFinal[[#This Row],[Fecha]],5,3)</f>
        <v>Nov</v>
      </c>
      <c r="AE947" s="1">
        <v>0</v>
      </c>
      <c r="AF947" s="1">
        <v>91693</v>
      </c>
    </row>
    <row r="948" spans="1:32" x14ac:dyDescent="0.3">
      <c r="A948" s="1" t="s">
        <v>222</v>
      </c>
      <c r="B948" s="1" t="s">
        <v>177</v>
      </c>
      <c r="C948">
        <v>4007</v>
      </c>
      <c r="D948" s="1" t="s">
        <v>178</v>
      </c>
      <c r="E948">
        <v>50</v>
      </c>
      <c r="F948" s="1" t="s">
        <v>213</v>
      </c>
      <c r="G948" s="1" t="s">
        <v>220</v>
      </c>
      <c r="H948" s="1" t="s">
        <v>103</v>
      </c>
      <c r="I948" s="1" t="s">
        <v>214</v>
      </c>
      <c r="J948" s="1" t="s">
        <v>221</v>
      </c>
      <c r="K948" t="s">
        <v>215</v>
      </c>
      <c r="L948" t="s">
        <v>216</v>
      </c>
      <c r="M948" s="1" t="s">
        <v>217</v>
      </c>
      <c r="N948">
        <v>12700</v>
      </c>
      <c r="O948">
        <v>25300</v>
      </c>
      <c r="P948">
        <v>18300</v>
      </c>
      <c r="Q948">
        <v>30500</v>
      </c>
      <c r="R948">
        <v>45400</v>
      </c>
      <c r="S948">
        <v>59800</v>
      </c>
      <c r="T948">
        <v>68500</v>
      </c>
      <c r="U948">
        <v>0</v>
      </c>
      <c r="V948">
        <v>0</v>
      </c>
      <c r="W948">
        <v>0</v>
      </c>
      <c r="X948">
        <v>0</v>
      </c>
      <c r="Y948">
        <v>4.0568599619999999</v>
      </c>
      <c r="Z948">
        <v>-73.463982939999994</v>
      </c>
      <c r="AA948" s="1" t="s">
        <v>33</v>
      </c>
      <c r="AB948">
        <v>0</v>
      </c>
      <c r="AC948" t="str">
        <f>MID(TablaPivotFinal[[#This Row],[Fecha]],1,4)</f>
        <v>2016</v>
      </c>
      <c r="AD948" t="str">
        <f>MID(TablaPivotFinal[[#This Row],[Fecha]],5,3)</f>
        <v>Oct</v>
      </c>
      <c r="AE948" s="1">
        <v>0</v>
      </c>
      <c r="AF948" s="1">
        <v>96307</v>
      </c>
    </row>
    <row r="949" spans="1:32" x14ac:dyDescent="0.3">
      <c r="A949" s="1" t="s">
        <v>222</v>
      </c>
      <c r="B949" s="1" t="s">
        <v>177</v>
      </c>
      <c r="C949">
        <v>4007</v>
      </c>
      <c r="D949" s="1" t="s">
        <v>178</v>
      </c>
      <c r="E949">
        <v>50</v>
      </c>
      <c r="F949" s="1" t="s">
        <v>213</v>
      </c>
      <c r="G949" s="1" t="s">
        <v>220</v>
      </c>
      <c r="H949" s="1" t="s">
        <v>103</v>
      </c>
      <c r="I949" s="1" t="s">
        <v>214</v>
      </c>
      <c r="J949" s="1" t="s">
        <v>221</v>
      </c>
      <c r="K949" t="s">
        <v>215</v>
      </c>
      <c r="L949" t="s">
        <v>216</v>
      </c>
      <c r="M949" s="1" t="s">
        <v>217</v>
      </c>
      <c r="N949">
        <v>12700</v>
      </c>
      <c r="O949">
        <v>25300</v>
      </c>
      <c r="P949">
        <v>18300</v>
      </c>
      <c r="Q949">
        <v>30500</v>
      </c>
      <c r="R949">
        <v>45400</v>
      </c>
      <c r="S949">
        <v>59800</v>
      </c>
      <c r="T949">
        <v>68500</v>
      </c>
      <c r="U949">
        <v>0</v>
      </c>
      <c r="V949">
        <v>0</v>
      </c>
      <c r="W949">
        <v>0</v>
      </c>
      <c r="X949">
        <v>0</v>
      </c>
      <c r="Y949">
        <v>4.0568599619999999</v>
      </c>
      <c r="Z949">
        <v>-73.463982939999994</v>
      </c>
      <c r="AA949" s="1" t="s">
        <v>35</v>
      </c>
      <c r="AB949">
        <v>0</v>
      </c>
      <c r="AC949" t="str">
        <f>MID(TablaPivotFinal[[#This Row],[Fecha]],1,4)</f>
        <v>2016</v>
      </c>
      <c r="AD949" t="str">
        <f>MID(TablaPivotFinal[[#This Row],[Fecha]],5,3)</f>
        <v>Sep</v>
      </c>
      <c r="AE949" s="1">
        <v>0</v>
      </c>
      <c r="AF949" s="1">
        <v>91219</v>
      </c>
    </row>
    <row r="950" spans="1:32" x14ac:dyDescent="0.3">
      <c r="A950" s="1" t="s">
        <v>222</v>
      </c>
      <c r="B950" s="1" t="s">
        <v>177</v>
      </c>
      <c r="C950">
        <v>4007</v>
      </c>
      <c r="D950" s="1" t="s">
        <v>178</v>
      </c>
      <c r="E950">
        <v>50</v>
      </c>
      <c r="F950" s="1" t="s">
        <v>213</v>
      </c>
      <c r="G950" s="1" t="s">
        <v>220</v>
      </c>
      <c r="H950" s="1" t="s">
        <v>103</v>
      </c>
      <c r="I950" s="1" t="s">
        <v>214</v>
      </c>
      <c r="J950" s="1" t="s">
        <v>221</v>
      </c>
      <c r="K950" t="s">
        <v>215</v>
      </c>
      <c r="L950" t="s">
        <v>216</v>
      </c>
      <c r="M950" s="1" t="s">
        <v>217</v>
      </c>
      <c r="N950">
        <v>12700</v>
      </c>
      <c r="O950">
        <v>25300</v>
      </c>
      <c r="P950">
        <v>18300</v>
      </c>
      <c r="Q950">
        <v>30500</v>
      </c>
      <c r="R950">
        <v>45400</v>
      </c>
      <c r="S950">
        <v>59800</v>
      </c>
      <c r="T950">
        <v>68500</v>
      </c>
      <c r="U950">
        <v>0</v>
      </c>
      <c r="V950">
        <v>0</v>
      </c>
      <c r="W950">
        <v>0</v>
      </c>
      <c r="X950">
        <v>0</v>
      </c>
      <c r="Y950">
        <v>4.0568599619999999</v>
      </c>
      <c r="Z950">
        <v>-73.463982939999994</v>
      </c>
      <c r="AA950" s="1" t="s">
        <v>37</v>
      </c>
      <c r="AB950">
        <v>0</v>
      </c>
      <c r="AC950" t="str">
        <f>MID(TablaPivotFinal[[#This Row],[Fecha]],1,4)</f>
        <v>2017</v>
      </c>
      <c r="AD950" t="str">
        <f>MID(TablaPivotFinal[[#This Row],[Fecha]],5,3)</f>
        <v>Abr</v>
      </c>
      <c r="AE950" s="1">
        <v>0</v>
      </c>
      <c r="AF950" s="1">
        <v>3076.1333330000002</v>
      </c>
    </row>
    <row r="951" spans="1:32" x14ac:dyDescent="0.3">
      <c r="A951" s="1" t="s">
        <v>222</v>
      </c>
      <c r="B951" s="1" t="s">
        <v>177</v>
      </c>
      <c r="C951">
        <v>4007</v>
      </c>
      <c r="D951" s="1" t="s">
        <v>178</v>
      </c>
      <c r="E951">
        <v>50</v>
      </c>
      <c r="F951" s="1" t="s">
        <v>213</v>
      </c>
      <c r="G951" s="1" t="s">
        <v>220</v>
      </c>
      <c r="H951" s="1" t="s">
        <v>103</v>
      </c>
      <c r="I951" s="1" t="s">
        <v>214</v>
      </c>
      <c r="J951" s="1" t="s">
        <v>221</v>
      </c>
      <c r="K951" t="s">
        <v>215</v>
      </c>
      <c r="L951" t="s">
        <v>216</v>
      </c>
      <c r="M951" s="1" t="s">
        <v>217</v>
      </c>
      <c r="N951">
        <v>12700</v>
      </c>
      <c r="O951">
        <v>25300</v>
      </c>
      <c r="P951">
        <v>18300</v>
      </c>
      <c r="Q951">
        <v>30500</v>
      </c>
      <c r="R951">
        <v>45400</v>
      </c>
      <c r="S951">
        <v>59800</v>
      </c>
      <c r="T951">
        <v>68500</v>
      </c>
      <c r="U951">
        <v>0</v>
      </c>
      <c r="V951">
        <v>0</v>
      </c>
      <c r="W951">
        <v>0</v>
      </c>
      <c r="X951">
        <v>0</v>
      </c>
      <c r="Y951">
        <v>4.0568599619999999</v>
      </c>
      <c r="Z951">
        <v>-73.463982939999994</v>
      </c>
      <c r="AA951" s="1" t="s">
        <v>39</v>
      </c>
      <c r="AB951">
        <v>0</v>
      </c>
      <c r="AC951" t="str">
        <f>MID(TablaPivotFinal[[#This Row],[Fecha]],1,4)</f>
        <v>2017</v>
      </c>
      <c r="AD951" t="str">
        <f>MID(TablaPivotFinal[[#This Row],[Fecha]],5,3)</f>
        <v>Ago</v>
      </c>
      <c r="AE951" s="1">
        <v>0</v>
      </c>
      <c r="AF951" s="1">
        <v>3140.2903230000002</v>
      </c>
    </row>
    <row r="952" spans="1:32" x14ac:dyDescent="0.3">
      <c r="A952" s="1" t="s">
        <v>222</v>
      </c>
      <c r="B952" s="1" t="s">
        <v>177</v>
      </c>
      <c r="C952">
        <v>4007</v>
      </c>
      <c r="D952" s="1" t="s">
        <v>178</v>
      </c>
      <c r="E952">
        <v>50</v>
      </c>
      <c r="F952" s="1" t="s">
        <v>213</v>
      </c>
      <c r="G952" s="1" t="s">
        <v>220</v>
      </c>
      <c r="H952" s="1" t="s">
        <v>103</v>
      </c>
      <c r="I952" s="1" t="s">
        <v>214</v>
      </c>
      <c r="J952" s="1" t="s">
        <v>221</v>
      </c>
      <c r="K952" t="s">
        <v>215</v>
      </c>
      <c r="L952" t="s">
        <v>216</v>
      </c>
      <c r="M952" s="1" t="s">
        <v>217</v>
      </c>
      <c r="N952">
        <v>12700</v>
      </c>
      <c r="O952">
        <v>25300</v>
      </c>
      <c r="P952">
        <v>18300</v>
      </c>
      <c r="Q952">
        <v>30500</v>
      </c>
      <c r="R952">
        <v>45400</v>
      </c>
      <c r="S952">
        <v>59800</v>
      </c>
      <c r="T952">
        <v>68500</v>
      </c>
      <c r="U952">
        <v>0</v>
      </c>
      <c r="V952">
        <v>0</v>
      </c>
      <c r="W952">
        <v>0</v>
      </c>
      <c r="X952">
        <v>0</v>
      </c>
      <c r="Y952">
        <v>4.0568599619999999</v>
      </c>
      <c r="Z952">
        <v>-73.463982939999994</v>
      </c>
      <c r="AA952" s="1" t="s">
        <v>41</v>
      </c>
      <c r="AB952">
        <v>0</v>
      </c>
      <c r="AC952" t="str">
        <f>MID(TablaPivotFinal[[#This Row],[Fecha]],1,4)</f>
        <v>2017</v>
      </c>
      <c r="AD952" t="str">
        <f>MID(TablaPivotFinal[[#This Row],[Fecha]],5,3)</f>
        <v>Dic</v>
      </c>
      <c r="AE952" s="1">
        <v>0</v>
      </c>
      <c r="AF952" s="1">
        <v>3525.3548390000001</v>
      </c>
    </row>
    <row r="953" spans="1:32" x14ac:dyDescent="0.3">
      <c r="A953" s="1" t="s">
        <v>222</v>
      </c>
      <c r="B953" s="1" t="s">
        <v>177</v>
      </c>
      <c r="C953">
        <v>4007</v>
      </c>
      <c r="D953" s="1" t="s">
        <v>178</v>
      </c>
      <c r="E953">
        <v>50</v>
      </c>
      <c r="F953" s="1" t="s">
        <v>213</v>
      </c>
      <c r="G953" s="1" t="s">
        <v>220</v>
      </c>
      <c r="H953" s="1" t="s">
        <v>103</v>
      </c>
      <c r="I953" s="1" t="s">
        <v>214</v>
      </c>
      <c r="J953" s="1" t="s">
        <v>221</v>
      </c>
      <c r="K953" t="s">
        <v>215</v>
      </c>
      <c r="L953" t="s">
        <v>216</v>
      </c>
      <c r="M953" s="1" t="s">
        <v>217</v>
      </c>
      <c r="N953">
        <v>12700</v>
      </c>
      <c r="O953">
        <v>25300</v>
      </c>
      <c r="P953">
        <v>18300</v>
      </c>
      <c r="Q953">
        <v>30500</v>
      </c>
      <c r="R953">
        <v>45400</v>
      </c>
      <c r="S953">
        <v>59800</v>
      </c>
      <c r="T953">
        <v>68500</v>
      </c>
      <c r="U953">
        <v>0</v>
      </c>
      <c r="V953">
        <v>0</v>
      </c>
      <c r="W953">
        <v>0</v>
      </c>
      <c r="X953">
        <v>0</v>
      </c>
      <c r="Y953">
        <v>4.0568599619999999</v>
      </c>
      <c r="Z953">
        <v>-73.463982939999994</v>
      </c>
      <c r="AA953" s="1" t="s">
        <v>43</v>
      </c>
      <c r="AB953">
        <v>0</v>
      </c>
      <c r="AC953" t="str">
        <f>MID(TablaPivotFinal[[#This Row],[Fecha]],1,4)</f>
        <v>2017</v>
      </c>
      <c r="AD953" t="str">
        <f>MID(TablaPivotFinal[[#This Row],[Fecha]],5,3)</f>
        <v>Ene</v>
      </c>
      <c r="AE953" s="1">
        <v>0</v>
      </c>
      <c r="AF953" s="1">
        <v>3563</v>
      </c>
    </row>
    <row r="954" spans="1:32" x14ac:dyDescent="0.3">
      <c r="A954" s="1" t="s">
        <v>222</v>
      </c>
      <c r="B954" s="1" t="s">
        <v>177</v>
      </c>
      <c r="C954">
        <v>4007</v>
      </c>
      <c r="D954" s="1" t="s">
        <v>178</v>
      </c>
      <c r="E954">
        <v>50</v>
      </c>
      <c r="F954" s="1" t="s">
        <v>213</v>
      </c>
      <c r="G954" s="1" t="s">
        <v>220</v>
      </c>
      <c r="H954" s="1" t="s">
        <v>103</v>
      </c>
      <c r="I954" s="1" t="s">
        <v>214</v>
      </c>
      <c r="J954" s="1" t="s">
        <v>221</v>
      </c>
      <c r="K954" t="s">
        <v>215</v>
      </c>
      <c r="L954" t="s">
        <v>216</v>
      </c>
      <c r="M954" s="1" t="s">
        <v>217</v>
      </c>
      <c r="N954">
        <v>12700</v>
      </c>
      <c r="O954">
        <v>25300</v>
      </c>
      <c r="P954">
        <v>18300</v>
      </c>
      <c r="Q954">
        <v>30500</v>
      </c>
      <c r="R954">
        <v>45400</v>
      </c>
      <c r="S954">
        <v>59800</v>
      </c>
      <c r="T954">
        <v>68500</v>
      </c>
      <c r="U954">
        <v>0</v>
      </c>
      <c r="V954">
        <v>0</v>
      </c>
      <c r="W954">
        <v>0</v>
      </c>
      <c r="X954">
        <v>0</v>
      </c>
      <c r="Y954">
        <v>4.0568599619999999</v>
      </c>
      <c r="Z954">
        <v>-73.463982939999994</v>
      </c>
      <c r="AA954" s="1" t="s">
        <v>45</v>
      </c>
      <c r="AB954">
        <v>0</v>
      </c>
      <c r="AC954" t="str">
        <f>MID(TablaPivotFinal[[#This Row],[Fecha]],1,4)</f>
        <v>2017</v>
      </c>
      <c r="AD954" t="str">
        <f>MID(TablaPivotFinal[[#This Row],[Fecha]],5,3)</f>
        <v>Feb</v>
      </c>
      <c r="AE954" s="1">
        <v>0</v>
      </c>
      <c r="AF954" s="1">
        <v>2948.6785709999999</v>
      </c>
    </row>
    <row r="955" spans="1:32" x14ac:dyDescent="0.3">
      <c r="A955" s="1" t="s">
        <v>222</v>
      </c>
      <c r="B955" s="1" t="s">
        <v>177</v>
      </c>
      <c r="C955">
        <v>4007</v>
      </c>
      <c r="D955" s="1" t="s">
        <v>178</v>
      </c>
      <c r="E955">
        <v>50</v>
      </c>
      <c r="F955" s="1" t="s">
        <v>213</v>
      </c>
      <c r="G955" s="1" t="s">
        <v>220</v>
      </c>
      <c r="H955" s="1" t="s">
        <v>103</v>
      </c>
      <c r="I955" s="1" t="s">
        <v>214</v>
      </c>
      <c r="J955" s="1" t="s">
        <v>221</v>
      </c>
      <c r="K955" t="s">
        <v>215</v>
      </c>
      <c r="L955" t="s">
        <v>216</v>
      </c>
      <c r="M955" s="1" t="s">
        <v>217</v>
      </c>
      <c r="N955">
        <v>12700</v>
      </c>
      <c r="O955">
        <v>25300</v>
      </c>
      <c r="P955">
        <v>18300</v>
      </c>
      <c r="Q955">
        <v>30500</v>
      </c>
      <c r="R955">
        <v>45400</v>
      </c>
      <c r="S955">
        <v>59800</v>
      </c>
      <c r="T955">
        <v>68500</v>
      </c>
      <c r="U955">
        <v>0</v>
      </c>
      <c r="V955">
        <v>0</v>
      </c>
      <c r="W955">
        <v>0</v>
      </c>
      <c r="X955">
        <v>0</v>
      </c>
      <c r="Y955">
        <v>4.0568599619999999</v>
      </c>
      <c r="Z955">
        <v>-73.463982939999994</v>
      </c>
      <c r="AA955" s="1" t="s">
        <v>47</v>
      </c>
      <c r="AB955">
        <v>0</v>
      </c>
      <c r="AC955" t="str">
        <f>MID(TablaPivotFinal[[#This Row],[Fecha]],1,4)</f>
        <v>2017</v>
      </c>
      <c r="AD955" t="str">
        <f>MID(TablaPivotFinal[[#This Row],[Fecha]],5,3)</f>
        <v>Jul</v>
      </c>
      <c r="AE955" s="1">
        <v>0</v>
      </c>
      <c r="AF955" s="1">
        <v>2962.3548390000001</v>
      </c>
    </row>
    <row r="956" spans="1:32" x14ac:dyDescent="0.3">
      <c r="A956" s="1" t="s">
        <v>222</v>
      </c>
      <c r="B956" s="1" t="s">
        <v>177</v>
      </c>
      <c r="C956">
        <v>4007</v>
      </c>
      <c r="D956" s="1" t="s">
        <v>178</v>
      </c>
      <c r="E956">
        <v>50</v>
      </c>
      <c r="F956" s="1" t="s">
        <v>213</v>
      </c>
      <c r="G956" s="1" t="s">
        <v>220</v>
      </c>
      <c r="H956" s="1" t="s">
        <v>103</v>
      </c>
      <c r="I956" s="1" t="s">
        <v>214</v>
      </c>
      <c r="J956" s="1" t="s">
        <v>221</v>
      </c>
      <c r="K956" t="s">
        <v>215</v>
      </c>
      <c r="L956" t="s">
        <v>216</v>
      </c>
      <c r="M956" s="1" t="s">
        <v>217</v>
      </c>
      <c r="N956">
        <v>12700</v>
      </c>
      <c r="O956">
        <v>25300</v>
      </c>
      <c r="P956">
        <v>18300</v>
      </c>
      <c r="Q956">
        <v>30500</v>
      </c>
      <c r="R956">
        <v>45400</v>
      </c>
      <c r="S956">
        <v>59800</v>
      </c>
      <c r="T956">
        <v>68500</v>
      </c>
      <c r="U956">
        <v>0</v>
      </c>
      <c r="V956">
        <v>0</v>
      </c>
      <c r="W956">
        <v>0</v>
      </c>
      <c r="X956">
        <v>0</v>
      </c>
      <c r="Y956">
        <v>4.0568599619999999</v>
      </c>
      <c r="Z956">
        <v>-73.463982939999994</v>
      </c>
      <c r="AA956" s="1" t="s">
        <v>49</v>
      </c>
      <c r="AB956">
        <v>0</v>
      </c>
      <c r="AC956" t="str">
        <f>MID(TablaPivotFinal[[#This Row],[Fecha]],1,4)</f>
        <v>2017</v>
      </c>
      <c r="AD956" t="str">
        <f>MID(TablaPivotFinal[[#This Row],[Fecha]],5,3)</f>
        <v>Jun</v>
      </c>
      <c r="AE956" s="1">
        <v>0</v>
      </c>
      <c r="AF956" s="1">
        <v>3016.6</v>
      </c>
    </row>
    <row r="957" spans="1:32" x14ac:dyDescent="0.3">
      <c r="A957" s="1" t="s">
        <v>222</v>
      </c>
      <c r="B957" s="1" t="s">
        <v>177</v>
      </c>
      <c r="C957">
        <v>4007</v>
      </c>
      <c r="D957" s="1" t="s">
        <v>178</v>
      </c>
      <c r="E957">
        <v>50</v>
      </c>
      <c r="F957" s="1" t="s">
        <v>213</v>
      </c>
      <c r="G957" s="1" t="s">
        <v>220</v>
      </c>
      <c r="H957" s="1" t="s">
        <v>103</v>
      </c>
      <c r="I957" s="1" t="s">
        <v>214</v>
      </c>
      <c r="J957" s="1" t="s">
        <v>221</v>
      </c>
      <c r="K957" t="s">
        <v>215</v>
      </c>
      <c r="L957" t="s">
        <v>216</v>
      </c>
      <c r="M957" s="1" t="s">
        <v>217</v>
      </c>
      <c r="N957">
        <v>12700</v>
      </c>
      <c r="O957">
        <v>25300</v>
      </c>
      <c r="P957">
        <v>18300</v>
      </c>
      <c r="Q957">
        <v>30500</v>
      </c>
      <c r="R957">
        <v>45400</v>
      </c>
      <c r="S957">
        <v>59800</v>
      </c>
      <c r="T957">
        <v>68500</v>
      </c>
      <c r="U957">
        <v>0</v>
      </c>
      <c r="V957">
        <v>0</v>
      </c>
      <c r="W957">
        <v>0</v>
      </c>
      <c r="X957">
        <v>0</v>
      </c>
      <c r="Y957">
        <v>4.0568599619999999</v>
      </c>
      <c r="Z957">
        <v>-73.463982939999994</v>
      </c>
      <c r="AA957" s="1" t="s">
        <v>51</v>
      </c>
      <c r="AB957">
        <v>0</v>
      </c>
      <c r="AC957" t="str">
        <f>MID(TablaPivotFinal[[#This Row],[Fecha]],1,4)</f>
        <v>2017</v>
      </c>
      <c r="AD957" t="str">
        <f>MID(TablaPivotFinal[[#This Row],[Fecha]],5,3)</f>
        <v>Mar</v>
      </c>
      <c r="AE957" s="1">
        <v>0</v>
      </c>
      <c r="AF957" s="1">
        <v>2996.1290319999998</v>
      </c>
    </row>
    <row r="958" spans="1:32" x14ac:dyDescent="0.3">
      <c r="A958" s="1" t="s">
        <v>222</v>
      </c>
      <c r="B958" s="1" t="s">
        <v>177</v>
      </c>
      <c r="C958">
        <v>4007</v>
      </c>
      <c r="D958" s="1" t="s">
        <v>178</v>
      </c>
      <c r="E958">
        <v>50</v>
      </c>
      <c r="F958" s="1" t="s">
        <v>213</v>
      </c>
      <c r="G958" s="1" t="s">
        <v>220</v>
      </c>
      <c r="H958" s="1" t="s">
        <v>103</v>
      </c>
      <c r="I958" s="1" t="s">
        <v>214</v>
      </c>
      <c r="J958" s="1" t="s">
        <v>221</v>
      </c>
      <c r="K958" t="s">
        <v>215</v>
      </c>
      <c r="L958" t="s">
        <v>216</v>
      </c>
      <c r="M958" s="1" t="s">
        <v>217</v>
      </c>
      <c r="N958">
        <v>12700</v>
      </c>
      <c r="O958">
        <v>25300</v>
      </c>
      <c r="P958">
        <v>18300</v>
      </c>
      <c r="Q958">
        <v>30500</v>
      </c>
      <c r="R958">
        <v>45400</v>
      </c>
      <c r="S958">
        <v>59800</v>
      </c>
      <c r="T958">
        <v>68500</v>
      </c>
      <c r="U958">
        <v>0</v>
      </c>
      <c r="V958">
        <v>0</v>
      </c>
      <c r="W958">
        <v>0</v>
      </c>
      <c r="X958">
        <v>0</v>
      </c>
      <c r="Y958">
        <v>4.0568599619999999</v>
      </c>
      <c r="Z958">
        <v>-73.463982939999994</v>
      </c>
      <c r="AA958" s="1" t="s">
        <v>53</v>
      </c>
      <c r="AB958">
        <v>0</v>
      </c>
      <c r="AC958" t="str">
        <f>MID(TablaPivotFinal[[#This Row],[Fecha]],1,4)</f>
        <v>2017</v>
      </c>
      <c r="AD958" t="str">
        <f>MID(TablaPivotFinal[[#This Row],[Fecha]],5,3)</f>
        <v>May</v>
      </c>
      <c r="AE958" s="1">
        <v>0</v>
      </c>
      <c r="AF958" s="1">
        <v>2894.3225809999999</v>
      </c>
    </row>
    <row r="959" spans="1:32" x14ac:dyDescent="0.3">
      <c r="A959" s="1" t="s">
        <v>222</v>
      </c>
      <c r="B959" s="1" t="s">
        <v>177</v>
      </c>
      <c r="C959">
        <v>4007</v>
      </c>
      <c r="D959" s="1" t="s">
        <v>178</v>
      </c>
      <c r="E959">
        <v>50</v>
      </c>
      <c r="F959" s="1" t="s">
        <v>213</v>
      </c>
      <c r="G959" s="1" t="s">
        <v>220</v>
      </c>
      <c r="H959" s="1" t="s">
        <v>103</v>
      </c>
      <c r="I959" s="1" t="s">
        <v>214</v>
      </c>
      <c r="J959" s="1" t="s">
        <v>221</v>
      </c>
      <c r="K959" t="s">
        <v>215</v>
      </c>
      <c r="L959" t="s">
        <v>216</v>
      </c>
      <c r="M959" s="1" t="s">
        <v>217</v>
      </c>
      <c r="N959">
        <v>12700</v>
      </c>
      <c r="O959">
        <v>25300</v>
      </c>
      <c r="P959">
        <v>18300</v>
      </c>
      <c r="Q959">
        <v>30500</v>
      </c>
      <c r="R959">
        <v>45400</v>
      </c>
      <c r="S959">
        <v>59800</v>
      </c>
      <c r="T959">
        <v>68500</v>
      </c>
      <c r="U959">
        <v>0</v>
      </c>
      <c r="V959">
        <v>0</v>
      </c>
      <c r="W959">
        <v>0</v>
      </c>
      <c r="X959">
        <v>0</v>
      </c>
      <c r="Y959">
        <v>4.0568599619999999</v>
      </c>
      <c r="Z959">
        <v>-73.463982939999994</v>
      </c>
      <c r="AA959" s="1" t="s">
        <v>55</v>
      </c>
      <c r="AB959">
        <v>0</v>
      </c>
      <c r="AC959" t="str">
        <f>MID(TablaPivotFinal[[#This Row],[Fecha]],1,4)</f>
        <v>2017</v>
      </c>
      <c r="AD959" t="str">
        <f>MID(TablaPivotFinal[[#This Row],[Fecha]],5,3)</f>
        <v>Nov</v>
      </c>
      <c r="AE959" s="1">
        <v>0</v>
      </c>
      <c r="AF959" s="1">
        <v>3166.5333329999999</v>
      </c>
    </row>
    <row r="960" spans="1:32" x14ac:dyDescent="0.3">
      <c r="A960" s="1" t="s">
        <v>222</v>
      </c>
      <c r="B960" s="1" t="s">
        <v>177</v>
      </c>
      <c r="C960">
        <v>4007</v>
      </c>
      <c r="D960" s="1" t="s">
        <v>178</v>
      </c>
      <c r="E960">
        <v>50</v>
      </c>
      <c r="F960" s="1" t="s">
        <v>213</v>
      </c>
      <c r="G960" s="1" t="s">
        <v>220</v>
      </c>
      <c r="H960" s="1" t="s">
        <v>103</v>
      </c>
      <c r="I960" s="1" t="s">
        <v>214</v>
      </c>
      <c r="J960" s="1" t="s">
        <v>221</v>
      </c>
      <c r="K960" t="s">
        <v>215</v>
      </c>
      <c r="L960" t="s">
        <v>216</v>
      </c>
      <c r="M960" s="1" t="s">
        <v>217</v>
      </c>
      <c r="N960">
        <v>12700</v>
      </c>
      <c r="O960">
        <v>25300</v>
      </c>
      <c r="P960">
        <v>18300</v>
      </c>
      <c r="Q960">
        <v>30500</v>
      </c>
      <c r="R960">
        <v>45400</v>
      </c>
      <c r="S960">
        <v>59800</v>
      </c>
      <c r="T960">
        <v>68500</v>
      </c>
      <c r="U960">
        <v>0</v>
      </c>
      <c r="V960">
        <v>0</v>
      </c>
      <c r="W960">
        <v>0</v>
      </c>
      <c r="X960">
        <v>0</v>
      </c>
      <c r="Y960">
        <v>4.0568599619999999</v>
      </c>
      <c r="Z960">
        <v>-73.463982939999994</v>
      </c>
      <c r="AA960" s="1" t="s">
        <v>57</v>
      </c>
      <c r="AB960">
        <v>0</v>
      </c>
      <c r="AC960" t="str">
        <f>MID(TablaPivotFinal[[#This Row],[Fecha]],1,4)</f>
        <v>2017</v>
      </c>
      <c r="AD960" t="str">
        <f>MID(TablaPivotFinal[[#This Row],[Fecha]],5,3)</f>
        <v>Oct</v>
      </c>
      <c r="AE960" s="1">
        <v>0</v>
      </c>
      <c r="AF960" s="1">
        <v>3006.9032259999999</v>
      </c>
    </row>
    <row r="961" spans="1:32" x14ac:dyDescent="0.3">
      <c r="A961" s="1" t="s">
        <v>222</v>
      </c>
      <c r="B961" s="1" t="s">
        <v>177</v>
      </c>
      <c r="C961">
        <v>4007</v>
      </c>
      <c r="D961" s="1" t="s">
        <v>178</v>
      </c>
      <c r="E961">
        <v>50</v>
      </c>
      <c r="F961" s="1" t="s">
        <v>213</v>
      </c>
      <c r="G961" s="1" t="s">
        <v>220</v>
      </c>
      <c r="H961" s="1" t="s">
        <v>103</v>
      </c>
      <c r="I961" s="1" t="s">
        <v>214</v>
      </c>
      <c r="J961" s="1" t="s">
        <v>221</v>
      </c>
      <c r="K961" t="s">
        <v>215</v>
      </c>
      <c r="L961" t="s">
        <v>216</v>
      </c>
      <c r="M961" s="1" t="s">
        <v>217</v>
      </c>
      <c r="N961">
        <v>12700</v>
      </c>
      <c r="O961">
        <v>25300</v>
      </c>
      <c r="P961">
        <v>18300</v>
      </c>
      <c r="Q961">
        <v>30500</v>
      </c>
      <c r="R961">
        <v>45400</v>
      </c>
      <c r="S961">
        <v>59800</v>
      </c>
      <c r="T961">
        <v>68500</v>
      </c>
      <c r="U961">
        <v>0</v>
      </c>
      <c r="V961">
        <v>0</v>
      </c>
      <c r="W961">
        <v>0</v>
      </c>
      <c r="X961">
        <v>0</v>
      </c>
      <c r="Y961">
        <v>4.0568599619999999</v>
      </c>
      <c r="Z961">
        <v>-73.463982939999994</v>
      </c>
      <c r="AA961" s="1" t="s">
        <v>59</v>
      </c>
      <c r="AB961">
        <v>0</v>
      </c>
      <c r="AC961" t="str">
        <f>MID(TablaPivotFinal[[#This Row],[Fecha]],1,4)</f>
        <v>2017</v>
      </c>
      <c r="AD961" t="str">
        <f>MID(TablaPivotFinal[[#This Row],[Fecha]],5,3)</f>
        <v>Sep</v>
      </c>
      <c r="AE961" s="1">
        <v>0</v>
      </c>
      <c r="AF961" s="1">
        <v>2883.7666669999999</v>
      </c>
    </row>
    <row r="962" spans="1:32" x14ac:dyDescent="0.3">
      <c r="A962" s="1" t="s">
        <v>222</v>
      </c>
      <c r="B962" s="1" t="s">
        <v>177</v>
      </c>
      <c r="C962">
        <v>4007</v>
      </c>
      <c r="D962" s="1" t="s">
        <v>178</v>
      </c>
      <c r="E962">
        <v>50</v>
      </c>
      <c r="F962" s="1" t="s">
        <v>213</v>
      </c>
      <c r="G962" s="1" t="s">
        <v>220</v>
      </c>
      <c r="H962" s="1" t="s">
        <v>103</v>
      </c>
      <c r="I962" s="1" t="s">
        <v>214</v>
      </c>
      <c r="J962" s="1" t="s">
        <v>221</v>
      </c>
      <c r="K962" t="s">
        <v>215</v>
      </c>
      <c r="L962" t="s">
        <v>216</v>
      </c>
      <c r="M962" s="1" t="s">
        <v>217</v>
      </c>
      <c r="N962">
        <v>12700</v>
      </c>
      <c r="O962">
        <v>25300</v>
      </c>
      <c r="P962">
        <v>18300</v>
      </c>
      <c r="Q962">
        <v>30500</v>
      </c>
      <c r="R962">
        <v>45400</v>
      </c>
      <c r="S962">
        <v>59800</v>
      </c>
      <c r="T962">
        <v>68500</v>
      </c>
      <c r="U962">
        <v>0</v>
      </c>
      <c r="V962">
        <v>0</v>
      </c>
      <c r="W962">
        <v>0</v>
      </c>
      <c r="X962">
        <v>0</v>
      </c>
      <c r="Y962">
        <v>4.0568599619999999</v>
      </c>
      <c r="Z962">
        <v>-73.463982939999994</v>
      </c>
      <c r="AA962" s="1" t="s">
        <v>61</v>
      </c>
      <c r="AB962">
        <v>0</v>
      </c>
      <c r="AC962" t="str">
        <f>MID(TablaPivotFinal[[#This Row],[Fecha]],1,4)</f>
        <v>2018</v>
      </c>
      <c r="AD962" t="str">
        <f>MID(TablaPivotFinal[[#This Row],[Fecha]],5,3)</f>
        <v>Abr</v>
      </c>
      <c r="AE962" s="1">
        <v>0</v>
      </c>
      <c r="AF962" s="1">
        <v>94072</v>
      </c>
    </row>
    <row r="963" spans="1:32" x14ac:dyDescent="0.3">
      <c r="A963" s="1" t="s">
        <v>222</v>
      </c>
      <c r="B963" s="1" t="s">
        <v>177</v>
      </c>
      <c r="C963">
        <v>4007</v>
      </c>
      <c r="D963" s="1" t="s">
        <v>178</v>
      </c>
      <c r="E963">
        <v>50</v>
      </c>
      <c r="F963" s="1" t="s">
        <v>213</v>
      </c>
      <c r="G963" s="1" t="s">
        <v>220</v>
      </c>
      <c r="H963" s="1" t="s">
        <v>103</v>
      </c>
      <c r="I963" s="1" t="s">
        <v>214</v>
      </c>
      <c r="J963" s="1" t="s">
        <v>221</v>
      </c>
      <c r="K963" t="s">
        <v>215</v>
      </c>
      <c r="L963" t="s">
        <v>216</v>
      </c>
      <c r="M963" s="1" t="s">
        <v>217</v>
      </c>
      <c r="N963">
        <v>12700</v>
      </c>
      <c r="O963">
        <v>25300</v>
      </c>
      <c r="P963">
        <v>18300</v>
      </c>
      <c r="Q963">
        <v>30500</v>
      </c>
      <c r="R963">
        <v>45400</v>
      </c>
      <c r="S963">
        <v>59800</v>
      </c>
      <c r="T963">
        <v>68500</v>
      </c>
      <c r="U963">
        <v>0</v>
      </c>
      <c r="V963">
        <v>0</v>
      </c>
      <c r="W963">
        <v>0</v>
      </c>
      <c r="X963">
        <v>0</v>
      </c>
      <c r="Y963">
        <v>4.0568599619999999</v>
      </c>
      <c r="Z963">
        <v>-73.463982939999994</v>
      </c>
      <c r="AA963" s="1" t="s">
        <v>63</v>
      </c>
      <c r="AB963">
        <v>0</v>
      </c>
      <c r="AC963" t="str">
        <f>MID(TablaPivotFinal[[#This Row],[Fecha]],1,4)</f>
        <v>2018</v>
      </c>
      <c r="AD963" t="str">
        <f>MID(TablaPivotFinal[[#This Row],[Fecha]],5,3)</f>
        <v>Ago</v>
      </c>
      <c r="AE963" s="1">
        <v>0</v>
      </c>
      <c r="AF963" s="1">
        <v>97142</v>
      </c>
    </row>
    <row r="964" spans="1:32" x14ac:dyDescent="0.3">
      <c r="A964" s="1" t="s">
        <v>222</v>
      </c>
      <c r="B964" s="1" t="s">
        <v>177</v>
      </c>
      <c r="C964">
        <v>4007</v>
      </c>
      <c r="D964" s="1" t="s">
        <v>178</v>
      </c>
      <c r="E964">
        <v>50</v>
      </c>
      <c r="F964" s="1" t="s">
        <v>213</v>
      </c>
      <c r="G964" s="1" t="s">
        <v>220</v>
      </c>
      <c r="H964" s="1" t="s">
        <v>103</v>
      </c>
      <c r="I964" s="1" t="s">
        <v>214</v>
      </c>
      <c r="J964" s="1" t="s">
        <v>221</v>
      </c>
      <c r="K964" t="s">
        <v>215</v>
      </c>
      <c r="L964" t="s">
        <v>216</v>
      </c>
      <c r="M964" s="1" t="s">
        <v>217</v>
      </c>
      <c r="N964">
        <v>12700</v>
      </c>
      <c r="O964">
        <v>25300</v>
      </c>
      <c r="P964">
        <v>18300</v>
      </c>
      <c r="Q964">
        <v>30500</v>
      </c>
      <c r="R964">
        <v>45400</v>
      </c>
      <c r="S964">
        <v>59800</v>
      </c>
      <c r="T964">
        <v>68500</v>
      </c>
      <c r="U964">
        <v>0</v>
      </c>
      <c r="V964">
        <v>0</v>
      </c>
      <c r="W964">
        <v>0</v>
      </c>
      <c r="X964">
        <v>0</v>
      </c>
      <c r="Y964">
        <v>4.0568599619999999</v>
      </c>
      <c r="Z964">
        <v>-73.463982939999994</v>
      </c>
      <c r="AA964" s="1" t="s">
        <v>65</v>
      </c>
      <c r="AB964">
        <v>0</v>
      </c>
      <c r="AC964" t="str">
        <f>MID(TablaPivotFinal[[#This Row],[Fecha]],1,4)</f>
        <v>2018</v>
      </c>
      <c r="AD964" t="str">
        <f>MID(TablaPivotFinal[[#This Row],[Fecha]],5,3)</f>
        <v>Dic</v>
      </c>
      <c r="AE964" s="1">
        <v>0</v>
      </c>
      <c r="AF964" s="1">
        <v>110471</v>
      </c>
    </row>
    <row r="965" spans="1:32" x14ac:dyDescent="0.3">
      <c r="A965" s="1" t="s">
        <v>222</v>
      </c>
      <c r="B965" s="1" t="s">
        <v>177</v>
      </c>
      <c r="C965">
        <v>4007</v>
      </c>
      <c r="D965" s="1" t="s">
        <v>178</v>
      </c>
      <c r="E965">
        <v>50</v>
      </c>
      <c r="F965" s="1" t="s">
        <v>213</v>
      </c>
      <c r="G965" s="1" t="s">
        <v>220</v>
      </c>
      <c r="H965" s="1" t="s">
        <v>103</v>
      </c>
      <c r="I965" s="1" t="s">
        <v>214</v>
      </c>
      <c r="J965" s="1" t="s">
        <v>221</v>
      </c>
      <c r="K965" t="s">
        <v>215</v>
      </c>
      <c r="L965" t="s">
        <v>216</v>
      </c>
      <c r="M965" s="1" t="s">
        <v>217</v>
      </c>
      <c r="N965">
        <v>12700</v>
      </c>
      <c r="O965">
        <v>25300</v>
      </c>
      <c r="P965">
        <v>18300</v>
      </c>
      <c r="Q965">
        <v>30500</v>
      </c>
      <c r="R965">
        <v>45400</v>
      </c>
      <c r="S965">
        <v>59800</v>
      </c>
      <c r="T965">
        <v>68500</v>
      </c>
      <c r="U965">
        <v>0</v>
      </c>
      <c r="V965">
        <v>0</v>
      </c>
      <c r="W965">
        <v>0</v>
      </c>
      <c r="X965">
        <v>0</v>
      </c>
      <c r="Y965">
        <v>4.0568599619999999</v>
      </c>
      <c r="Z965">
        <v>-73.463982939999994</v>
      </c>
      <c r="AA965" s="1" t="s">
        <v>67</v>
      </c>
      <c r="AB965">
        <v>0</v>
      </c>
      <c r="AC965" t="str">
        <f>MID(TablaPivotFinal[[#This Row],[Fecha]],1,4)</f>
        <v>2018</v>
      </c>
      <c r="AD965" t="str">
        <f>MID(TablaPivotFinal[[#This Row],[Fecha]],5,3)</f>
        <v>Ene</v>
      </c>
      <c r="AE965" s="1">
        <v>0</v>
      </c>
      <c r="AF965" s="1">
        <v>110693</v>
      </c>
    </row>
    <row r="966" spans="1:32" x14ac:dyDescent="0.3">
      <c r="A966" s="1" t="s">
        <v>222</v>
      </c>
      <c r="B966" s="1" t="s">
        <v>177</v>
      </c>
      <c r="C966">
        <v>4007</v>
      </c>
      <c r="D966" s="1" t="s">
        <v>178</v>
      </c>
      <c r="E966">
        <v>50</v>
      </c>
      <c r="F966" s="1" t="s">
        <v>213</v>
      </c>
      <c r="G966" s="1" t="s">
        <v>220</v>
      </c>
      <c r="H966" s="1" t="s">
        <v>103</v>
      </c>
      <c r="I966" s="1" t="s">
        <v>214</v>
      </c>
      <c r="J966" s="1" t="s">
        <v>221</v>
      </c>
      <c r="K966" t="s">
        <v>215</v>
      </c>
      <c r="L966" t="s">
        <v>216</v>
      </c>
      <c r="M966" s="1" t="s">
        <v>217</v>
      </c>
      <c r="N966">
        <v>12700</v>
      </c>
      <c r="O966">
        <v>25300</v>
      </c>
      <c r="P966">
        <v>18300</v>
      </c>
      <c r="Q966">
        <v>30500</v>
      </c>
      <c r="R966">
        <v>45400</v>
      </c>
      <c r="S966">
        <v>59800</v>
      </c>
      <c r="T966">
        <v>68500</v>
      </c>
      <c r="U966">
        <v>0</v>
      </c>
      <c r="V966">
        <v>0</v>
      </c>
      <c r="W966">
        <v>0</v>
      </c>
      <c r="X966">
        <v>0</v>
      </c>
      <c r="Y966">
        <v>4.0568599619999999</v>
      </c>
      <c r="Z966">
        <v>-73.463982939999994</v>
      </c>
      <c r="AA966" s="1" t="s">
        <v>69</v>
      </c>
      <c r="AB966">
        <v>0</v>
      </c>
      <c r="AC966" t="str">
        <f>MID(TablaPivotFinal[[#This Row],[Fecha]],1,4)</f>
        <v>2018</v>
      </c>
      <c r="AD966" t="str">
        <f>MID(TablaPivotFinal[[#This Row],[Fecha]],5,3)</f>
        <v>Feb</v>
      </c>
      <c r="AE966" s="1">
        <v>0</v>
      </c>
      <c r="AF966" s="1">
        <v>87220</v>
      </c>
    </row>
    <row r="967" spans="1:32" x14ac:dyDescent="0.3">
      <c r="A967" s="1" t="s">
        <v>222</v>
      </c>
      <c r="B967" s="1" t="s">
        <v>177</v>
      </c>
      <c r="C967">
        <v>4007</v>
      </c>
      <c r="D967" s="1" t="s">
        <v>178</v>
      </c>
      <c r="E967">
        <v>50</v>
      </c>
      <c r="F967" s="1" t="s">
        <v>213</v>
      </c>
      <c r="G967" s="1" t="s">
        <v>220</v>
      </c>
      <c r="H967" s="1" t="s">
        <v>103</v>
      </c>
      <c r="I967" s="1" t="s">
        <v>214</v>
      </c>
      <c r="J967" s="1" t="s">
        <v>221</v>
      </c>
      <c r="K967" t="s">
        <v>215</v>
      </c>
      <c r="L967" t="s">
        <v>216</v>
      </c>
      <c r="M967" s="1" t="s">
        <v>217</v>
      </c>
      <c r="N967">
        <v>12700</v>
      </c>
      <c r="O967">
        <v>25300</v>
      </c>
      <c r="P967">
        <v>18300</v>
      </c>
      <c r="Q967">
        <v>30500</v>
      </c>
      <c r="R967">
        <v>45400</v>
      </c>
      <c r="S967">
        <v>59800</v>
      </c>
      <c r="T967">
        <v>68500</v>
      </c>
      <c r="U967">
        <v>0</v>
      </c>
      <c r="V967">
        <v>0</v>
      </c>
      <c r="W967">
        <v>0</v>
      </c>
      <c r="X967">
        <v>0</v>
      </c>
      <c r="Y967">
        <v>4.0568599619999999</v>
      </c>
      <c r="Z967">
        <v>-73.463982939999994</v>
      </c>
      <c r="AA967" s="1" t="s">
        <v>71</v>
      </c>
      <c r="AB967">
        <v>0</v>
      </c>
      <c r="AC967" t="str">
        <f>MID(TablaPivotFinal[[#This Row],[Fecha]],1,4)</f>
        <v>2018</v>
      </c>
      <c r="AD967" t="str">
        <f>MID(TablaPivotFinal[[#This Row],[Fecha]],5,3)</f>
        <v>Jul</v>
      </c>
      <c r="AE967" s="1">
        <v>0</v>
      </c>
      <c r="AF967" s="1">
        <v>97044</v>
      </c>
    </row>
    <row r="968" spans="1:32" x14ac:dyDescent="0.3">
      <c r="A968" s="1" t="s">
        <v>222</v>
      </c>
      <c r="B968" s="1" t="s">
        <v>177</v>
      </c>
      <c r="C968">
        <v>4007</v>
      </c>
      <c r="D968" s="1" t="s">
        <v>178</v>
      </c>
      <c r="E968">
        <v>50</v>
      </c>
      <c r="F968" s="1" t="s">
        <v>213</v>
      </c>
      <c r="G968" s="1" t="s">
        <v>220</v>
      </c>
      <c r="H968" s="1" t="s">
        <v>103</v>
      </c>
      <c r="I968" s="1" t="s">
        <v>214</v>
      </c>
      <c r="J968" s="1" t="s">
        <v>221</v>
      </c>
      <c r="K968" t="s">
        <v>215</v>
      </c>
      <c r="L968" t="s">
        <v>216</v>
      </c>
      <c r="M968" s="1" t="s">
        <v>217</v>
      </c>
      <c r="N968">
        <v>12700</v>
      </c>
      <c r="O968">
        <v>25300</v>
      </c>
      <c r="P968">
        <v>18300</v>
      </c>
      <c r="Q968">
        <v>30500</v>
      </c>
      <c r="R968">
        <v>45400</v>
      </c>
      <c r="S968">
        <v>59800</v>
      </c>
      <c r="T968">
        <v>68500</v>
      </c>
      <c r="U968">
        <v>0</v>
      </c>
      <c r="V968">
        <v>0</v>
      </c>
      <c r="W968">
        <v>0</v>
      </c>
      <c r="X968">
        <v>0</v>
      </c>
      <c r="Y968">
        <v>4.0568599619999999</v>
      </c>
      <c r="Z968">
        <v>-73.463982939999994</v>
      </c>
      <c r="AA968" s="1" t="s">
        <v>73</v>
      </c>
      <c r="AB968">
        <v>0</v>
      </c>
      <c r="AC968" t="str">
        <f>MID(TablaPivotFinal[[#This Row],[Fecha]],1,4)</f>
        <v>2018</v>
      </c>
      <c r="AD968" t="str">
        <f>MID(TablaPivotFinal[[#This Row],[Fecha]],5,3)</f>
        <v>Jun</v>
      </c>
      <c r="AE968" s="1">
        <v>0</v>
      </c>
      <c r="AF968" s="1">
        <v>95810</v>
      </c>
    </row>
    <row r="969" spans="1:32" x14ac:dyDescent="0.3">
      <c r="A969" s="1" t="s">
        <v>222</v>
      </c>
      <c r="B969" s="1" t="s">
        <v>177</v>
      </c>
      <c r="C969">
        <v>4007</v>
      </c>
      <c r="D969" s="1" t="s">
        <v>178</v>
      </c>
      <c r="E969">
        <v>50</v>
      </c>
      <c r="F969" s="1" t="s">
        <v>213</v>
      </c>
      <c r="G969" s="1" t="s">
        <v>220</v>
      </c>
      <c r="H969" s="1" t="s">
        <v>103</v>
      </c>
      <c r="I969" s="1" t="s">
        <v>214</v>
      </c>
      <c r="J969" s="1" t="s">
        <v>221</v>
      </c>
      <c r="K969" t="s">
        <v>215</v>
      </c>
      <c r="L969" t="s">
        <v>216</v>
      </c>
      <c r="M969" s="1" t="s">
        <v>217</v>
      </c>
      <c r="N969">
        <v>12700</v>
      </c>
      <c r="O969">
        <v>25300</v>
      </c>
      <c r="P969">
        <v>18300</v>
      </c>
      <c r="Q969">
        <v>30500</v>
      </c>
      <c r="R969">
        <v>45400</v>
      </c>
      <c r="S969">
        <v>59800</v>
      </c>
      <c r="T969">
        <v>68500</v>
      </c>
      <c r="U969">
        <v>0</v>
      </c>
      <c r="V969">
        <v>0</v>
      </c>
      <c r="W969">
        <v>0</v>
      </c>
      <c r="X969">
        <v>0</v>
      </c>
      <c r="Y969">
        <v>4.0568599619999999</v>
      </c>
      <c r="Z969">
        <v>-73.463982939999994</v>
      </c>
      <c r="AA969" s="1" t="s">
        <v>75</v>
      </c>
      <c r="AB969">
        <v>0</v>
      </c>
      <c r="AC969" t="str">
        <f>MID(TablaPivotFinal[[#This Row],[Fecha]],1,4)</f>
        <v>2018</v>
      </c>
      <c r="AD969" t="str">
        <f>MID(TablaPivotFinal[[#This Row],[Fecha]],5,3)</f>
        <v>Mar</v>
      </c>
      <c r="AE969" s="1">
        <v>0</v>
      </c>
      <c r="AF969" s="1">
        <v>101601</v>
      </c>
    </row>
    <row r="970" spans="1:32" x14ac:dyDescent="0.3">
      <c r="A970" s="1" t="s">
        <v>222</v>
      </c>
      <c r="B970" s="1" t="s">
        <v>177</v>
      </c>
      <c r="C970">
        <v>4007</v>
      </c>
      <c r="D970" s="1" t="s">
        <v>178</v>
      </c>
      <c r="E970">
        <v>50</v>
      </c>
      <c r="F970" s="1" t="s">
        <v>213</v>
      </c>
      <c r="G970" s="1" t="s">
        <v>220</v>
      </c>
      <c r="H970" s="1" t="s">
        <v>103</v>
      </c>
      <c r="I970" s="1" t="s">
        <v>214</v>
      </c>
      <c r="J970" s="1" t="s">
        <v>221</v>
      </c>
      <c r="K970" t="s">
        <v>215</v>
      </c>
      <c r="L970" t="s">
        <v>216</v>
      </c>
      <c r="M970" s="1" t="s">
        <v>217</v>
      </c>
      <c r="N970">
        <v>12700</v>
      </c>
      <c r="O970">
        <v>25300</v>
      </c>
      <c r="P970">
        <v>18300</v>
      </c>
      <c r="Q970">
        <v>30500</v>
      </c>
      <c r="R970">
        <v>45400</v>
      </c>
      <c r="S970">
        <v>59800</v>
      </c>
      <c r="T970">
        <v>68500</v>
      </c>
      <c r="U970">
        <v>0</v>
      </c>
      <c r="V970">
        <v>0</v>
      </c>
      <c r="W970">
        <v>0</v>
      </c>
      <c r="X970">
        <v>0</v>
      </c>
      <c r="Y970">
        <v>4.0568599619999999</v>
      </c>
      <c r="Z970">
        <v>-73.463982939999994</v>
      </c>
      <c r="AA970" s="1" t="s">
        <v>77</v>
      </c>
      <c r="AB970">
        <v>0</v>
      </c>
      <c r="AC970" t="str">
        <f>MID(TablaPivotFinal[[#This Row],[Fecha]],1,4)</f>
        <v>2018</v>
      </c>
      <c r="AD970" t="str">
        <f>MID(TablaPivotFinal[[#This Row],[Fecha]],5,3)</f>
        <v>May</v>
      </c>
      <c r="AE970" s="1">
        <v>0</v>
      </c>
      <c r="AF970" s="1">
        <v>97645</v>
      </c>
    </row>
    <row r="971" spans="1:32" x14ac:dyDescent="0.3">
      <c r="A971" s="1" t="s">
        <v>222</v>
      </c>
      <c r="B971" s="1" t="s">
        <v>177</v>
      </c>
      <c r="C971">
        <v>4007</v>
      </c>
      <c r="D971" s="1" t="s">
        <v>178</v>
      </c>
      <c r="E971">
        <v>50</v>
      </c>
      <c r="F971" s="1" t="s">
        <v>213</v>
      </c>
      <c r="G971" s="1" t="s">
        <v>220</v>
      </c>
      <c r="H971" s="1" t="s">
        <v>103</v>
      </c>
      <c r="I971" s="1" t="s">
        <v>214</v>
      </c>
      <c r="J971" s="1" t="s">
        <v>221</v>
      </c>
      <c r="K971" t="s">
        <v>215</v>
      </c>
      <c r="L971" t="s">
        <v>216</v>
      </c>
      <c r="M971" s="1" t="s">
        <v>217</v>
      </c>
      <c r="N971">
        <v>12700</v>
      </c>
      <c r="O971">
        <v>25300</v>
      </c>
      <c r="P971">
        <v>18300</v>
      </c>
      <c r="Q971">
        <v>30500</v>
      </c>
      <c r="R971">
        <v>45400</v>
      </c>
      <c r="S971">
        <v>59800</v>
      </c>
      <c r="T971">
        <v>68500</v>
      </c>
      <c r="U971">
        <v>0</v>
      </c>
      <c r="V971">
        <v>0</v>
      </c>
      <c r="W971">
        <v>0</v>
      </c>
      <c r="X971">
        <v>0</v>
      </c>
      <c r="Y971">
        <v>4.0568599619999999</v>
      </c>
      <c r="Z971">
        <v>-73.463982939999994</v>
      </c>
      <c r="AA971" s="1" t="s">
        <v>79</v>
      </c>
      <c r="AB971">
        <v>0</v>
      </c>
      <c r="AC971" t="str">
        <f>MID(TablaPivotFinal[[#This Row],[Fecha]],1,4)</f>
        <v>2018</v>
      </c>
      <c r="AD971" t="str">
        <f>MID(TablaPivotFinal[[#This Row],[Fecha]],5,3)</f>
        <v>Nov</v>
      </c>
      <c r="AE971" s="1">
        <v>0</v>
      </c>
      <c r="AF971" s="1">
        <v>99204</v>
      </c>
    </row>
    <row r="972" spans="1:32" x14ac:dyDescent="0.3">
      <c r="A972" s="1" t="s">
        <v>222</v>
      </c>
      <c r="B972" s="1" t="s">
        <v>177</v>
      </c>
      <c r="C972">
        <v>4007</v>
      </c>
      <c r="D972" s="1" t="s">
        <v>178</v>
      </c>
      <c r="E972">
        <v>50</v>
      </c>
      <c r="F972" s="1" t="s">
        <v>213</v>
      </c>
      <c r="G972" s="1" t="s">
        <v>220</v>
      </c>
      <c r="H972" s="1" t="s">
        <v>103</v>
      </c>
      <c r="I972" s="1" t="s">
        <v>214</v>
      </c>
      <c r="J972" s="1" t="s">
        <v>221</v>
      </c>
      <c r="K972" t="s">
        <v>215</v>
      </c>
      <c r="L972" t="s">
        <v>216</v>
      </c>
      <c r="M972" s="1" t="s">
        <v>217</v>
      </c>
      <c r="N972">
        <v>12700</v>
      </c>
      <c r="O972">
        <v>25300</v>
      </c>
      <c r="P972">
        <v>18300</v>
      </c>
      <c r="Q972">
        <v>30500</v>
      </c>
      <c r="R972">
        <v>45400</v>
      </c>
      <c r="S972">
        <v>59800</v>
      </c>
      <c r="T972">
        <v>68500</v>
      </c>
      <c r="U972">
        <v>0</v>
      </c>
      <c r="V972">
        <v>0</v>
      </c>
      <c r="W972">
        <v>0</v>
      </c>
      <c r="X972">
        <v>0</v>
      </c>
      <c r="Y972">
        <v>4.0568599619999999</v>
      </c>
      <c r="Z972">
        <v>-73.463982939999994</v>
      </c>
      <c r="AA972" s="1" t="s">
        <v>81</v>
      </c>
      <c r="AB972">
        <v>0</v>
      </c>
      <c r="AC972" t="str">
        <f>MID(TablaPivotFinal[[#This Row],[Fecha]],1,4)</f>
        <v>2018</v>
      </c>
      <c r="AD972" t="str">
        <f>MID(TablaPivotFinal[[#This Row],[Fecha]],5,3)</f>
        <v>Oct</v>
      </c>
      <c r="AE972" s="1">
        <v>0</v>
      </c>
      <c r="AF972" s="1">
        <v>99182</v>
      </c>
    </row>
    <row r="973" spans="1:32" x14ac:dyDescent="0.3">
      <c r="A973" s="1" t="s">
        <v>222</v>
      </c>
      <c r="B973" s="1" t="s">
        <v>177</v>
      </c>
      <c r="C973">
        <v>4007</v>
      </c>
      <c r="D973" s="1" t="s">
        <v>178</v>
      </c>
      <c r="E973">
        <v>50</v>
      </c>
      <c r="F973" s="1" t="s">
        <v>213</v>
      </c>
      <c r="G973" s="1" t="s">
        <v>220</v>
      </c>
      <c r="H973" s="1" t="s">
        <v>103</v>
      </c>
      <c r="I973" s="1" t="s">
        <v>214</v>
      </c>
      <c r="J973" s="1" t="s">
        <v>221</v>
      </c>
      <c r="K973" t="s">
        <v>215</v>
      </c>
      <c r="L973" t="s">
        <v>216</v>
      </c>
      <c r="M973" s="1" t="s">
        <v>217</v>
      </c>
      <c r="N973">
        <v>12700</v>
      </c>
      <c r="O973">
        <v>25300</v>
      </c>
      <c r="P973">
        <v>18300</v>
      </c>
      <c r="Q973">
        <v>30500</v>
      </c>
      <c r="R973">
        <v>45400</v>
      </c>
      <c r="S973">
        <v>59800</v>
      </c>
      <c r="T973">
        <v>68500</v>
      </c>
      <c r="U973">
        <v>0</v>
      </c>
      <c r="V973">
        <v>0</v>
      </c>
      <c r="W973">
        <v>0</v>
      </c>
      <c r="X973">
        <v>0</v>
      </c>
      <c r="Y973">
        <v>4.0568599619999999</v>
      </c>
      <c r="Z973">
        <v>-73.463982939999994</v>
      </c>
      <c r="AA973" s="1" t="s">
        <v>83</v>
      </c>
      <c r="AB973">
        <v>0</v>
      </c>
      <c r="AC973" t="str">
        <f>MID(TablaPivotFinal[[#This Row],[Fecha]],1,4)</f>
        <v>2018</v>
      </c>
      <c r="AD973" t="str">
        <f>MID(TablaPivotFinal[[#This Row],[Fecha]],5,3)</f>
        <v>Sep</v>
      </c>
      <c r="AE973" s="1">
        <v>0</v>
      </c>
      <c r="AF973" s="1">
        <v>91356</v>
      </c>
    </row>
    <row r="974" spans="1:32" x14ac:dyDescent="0.3">
      <c r="A974" s="1" t="s">
        <v>223</v>
      </c>
      <c r="B974" s="1" t="s">
        <v>224</v>
      </c>
      <c r="C974">
        <v>4008</v>
      </c>
      <c r="D974" s="1" t="s">
        <v>178</v>
      </c>
      <c r="E974">
        <v>50</v>
      </c>
      <c r="F974" s="1" t="s">
        <v>225</v>
      </c>
      <c r="G974" s="1" t="s">
        <v>180</v>
      </c>
      <c r="H974" s="1" t="s">
        <v>103</v>
      </c>
      <c r="I974" s="1" t="s">
        <v>226</v>
      </c>
      <c r="J974" s="1" t="s">
        <v>182</v>
      </c>
      <c r="K974">
        <v>3102466017</v>
      </c>
      <c r="L974" t="s">
        <v>227</v>
      </c>
      <c r="M974" s="1" t="s">
        <v>228</v>
      </c>
      <c r="N974">
        <v>4400</v>
      </c>
      <c r="O974">
        <v>4800</v>
      </c>
      <c r="P974">
        <v>4800</v>
      </c>
      <c r="Q974">
        <v>4800</v>
      </c>
      <c r="R974">
        <v>19700</v>
      </c>
      <c r="S974">
        <v>25000</v>
      </c>
      <c r="T974">
        <v>28100</v>
      </c>
      <c r="U974">
        <v>0</v>
      </c>
      <c r="V974">
        <v>0</v>
      </c>
      <c r="W974">
        <v>0</v>
      </c>
      <c r="X974">
        <v>0</v>
      </c>
      <c r="Y974">
        <v>4.1126546169999996</v>
      </c>
      <c r="Z974">
        <v>-72.834788840000002</v>
      </c>
      <c r="AA974" s="1" t="s">
        <v>13</v>
      </c>
      <c r="AB974">
        <v>202605300</v>
      </c>
      <c r="AC974" t="str">
        <f>MID(TablaPivotFinal[[#This Row],[Fecha]],1,4)</f>
        <v>2016</v>
      </c>
      <c r="AD974" t="str">
        <f>MID(TablaPivotFinal[[#This Row],[Fecha]],5,3)</f>
        <v>Abr</v>
      </c>
      <c r="AE974" s="1">
        <v>202605300</v>
      </c>
      <c r="AF974" s="1">
        <v>21976</v>
      </c>
    </row>
    <row r="975" spans="1:32" x14ac:dyDescent="0.3">
      <c r="A975" s="1" t="s">
        <v>223</v>
      </c>
      <c r="B975" s="1" t="s">
        <v>224</v>
      </c>
      <c r="C975">
        <v>4008</v>
      </c>
      <c r="D975" s="1" t="s">
        <v>178</v>
      </c>
      <c r="E975">
        <v>50</v>
      </c>
      <c r="F975" s="1" t="s">
        <v>225</v>
      </c>
      <c r="G975" s="1" t="s">
        <v>180</v>
      </c>
      <c r="H975" s="1" t="s">
        <v>103</v>
      </c>
      <c r="I975" s="1" t="s">
        <v>226</v>
      </c>
      <c r="J975" s="1" t="s">
        <v>182</v>
      </c>
      <c r="K975">
        <v>3102466017</v>
      </c>
      <c r="L975" t="s">
        <v>227</v>
      </c>
      <c r="M975" s="1" t="s">
        <v>228</v>
      </c>
      <c r="N975">
        <v>4400</v>
      </c>
      <c r="O975">
        <v>4800</v>
      </c>
      <c r="P975">
        <v>4800</v>
      </c>
      <c r="Q975">
        <v>4800</v>
      </c>
      <c r="R975">
        <v>19700</v>
      </c>
      <c r="S975">
        <v>25000</v>
      </c>
      <c r="T975">
        <v>28100</v>
      </c>
      <c r="U975">
        <v>0</v>
      </c>
      <c r="V975">
        <v>0</v>
      </c>
      <c r="W975">
        <v>0</v>
      </c>
      <c r="X975">
        <v>0</v>
      </c>
      <c r="Y975">
        <v>4.1126546169999996</v>
      </c>
      <c r="Z975">
        <v>-72.834788840000002</v>
      </c>
      <c r="AA975" s="1" t="s">
        <v>15</v>
      </c>
      <c r="AB975">
        <v>940296200</v>
      </c>
      <c r="AC975" t="str">
        <f>MID(TablaPivotFinal[[#This Row],[Fecha]],1,4)</f>
        <v>2016</v>
      </c>
      <c r="AD975" t="str">
        <f>MID(TablaPivotFinal[[#This Row],[Fecha]],5,3)</f>
        <v>Ago</v>
      </c>
      <c r="AE975" s="1">
        <v>940296200</v>
      </c>
      <c r="AF975" s="1">
        <v>50142</v>
      </c>
    </row>
    <row r="976" spans="1:32" x14ac:dyDescent="0.3">
      <c r="A976" s="1" t="s">
        <v>223</v>
      </c>
      <c r="B976" s="1" t="s">
        <v>224</v>
      </c>
      <c r="C976">
        <v>4008</v>
      </c>
      <c r="D976" s="1" t="s">
        <v>178</v>
      </c>
      <c r="E976">
        <v>50</v>
      </c>
      <c r="F976" s="1" t="s">
        <v>225</v>
      </c>
      <c r="G976" s="1" t="s">
        <v>180</v>
      </c>
      <c r="H976" s="1" t="s">
        <v>103</v>
      </c>
      <c r="I976" s="1" t="s">
        <v>226</v>
      </c>
      <c r="J976" s="1" t="s">
        <v>182</v>
      </c>
      <c r="K976">
        <v>3102466017</v>
      </c>
      <c r="L976" t="s">
        <v>227</v>
      </c>
      <c r="M976" s="1" t="s">
        <v>228</v>
      </c>
      <c r="N976">
        <v>4400</v>
      </c>
      <c r="O976">
        <v>4800</v>
      </c>
      <c r="P976">
        <v>4800</v>
      </c>
      <c r="Q976">
        <v>4800</v>
      </c>
      <c r="R976">
        <v>19700</v>
      </c>
      <c r="S976">
        <v>25000</v>
      </c>
      <c r="T976">
        <v>28100</v>
      </c>
      <c r="U976">
        <v>0</v>
      </c>
      <c r="V976">
        <v>0</v>
      </c>
      <c r="W976">
        <v>0</v>
      </c>
      <c r="X976">
        <v>0</v>
      </c>
      <c r="Y976">
        <v>4.1126546169999996</v>
      </c>
      <c r="Z976">
        <v>-72.834788840000002</v>
      </c>
      <c r="AA976" s="1" t="s">
        <v>17</v>
      </c>
      <c r="AB976">
        <v>1117899700</v>
      </c>
      <c r="AC976" t="str">
        <f>MID(TablaPivotFinal[[#This Row],[Fecha]],1,4)</f>
        <v>2016</v>
      </c>
      <c r="AD976" t="str">
        <f>MID(TablaPivotFinal[[#This Row],[Fecha]],5,3)</f>
        <v>Dic</v>
      </c>
      <c r="AE976" s="1">
        <v>1117899700</v>
      </c>
      <c r="AF976" s="1">
        <v>48549</v>
      </c>
    </row>
    <row r="977" spans="1:32" x14ac:dyDescent="0.3">
      <c r="A977" s="1" t="s">
        <v>223</v>
      </c>
      <c r="B977" s="1" t="s">
        <v>224</v>
      </c>
      <c r="C977">
        <v>4008</v>
      </c>
      <c r="D977" s="1" t="s">
        <v>178</v>
      </c>
      <c r="E977">
        <v>50</v>
      </c>
      <c r="F977" s="1" t="s">
        <v>225</v>
      </c>
      <c r="G977" s="1" t="s">
        <v>180</v>
      </c>
      <c r="H977" s="1" t="s">
        <v>103</v>
      </c>
      <c r="I977" s="1" t="s">
        <v>226</v>
      </c>
      <c r="J977" s="1" t="s">
        <v>182</v>
      </c>
      <c r="K977">
        <v>3102466017</v>
      </c>
      <c r="L977" t="s">
        <v>227</v>
      </c>
      <c r="M977" s="1" t="s">
        <v>228</v>
      </c>
      <c r="N977">
        <v>4400</v>
      </c>
      <c r="O977">
        <v>4800</v>
      </c>
      <c r="P977">
        <v>4800</v>
      </c>
      <c r="Q977">
        <v>4800</v>
      </c>
      <c r="R977">
        <v>19700</v>
      </c>
      <c r="S977">
        <v>25000</v>
      </c>
      <c r="T977">
        <v>28100</v>
      </c>
      <c r="U977">
        <v>0</v>
      </c>
      <c r="V977">
        <v>0</v>
      </c>
      <c r="W977">
        <v>0</v>
      </c>
      <c r="X977">
        <v>0</v>
      </c>
      <c r="Y977">
        <v>4.1126546169999996</v>
      </c>
      <c r="Z977">
        <v>-72.834788840000002</v>
      </c>
      <c r="AA977" s="1" t="s">
        <v>19</v>
      </c>
      <c r="AB977">
        <v>0</v>
      </c>
      <c r="AC977" t="str">
        <f>MID(TablaPivotFinal[[#This Row],[Fecha]],1,4)</f>
        <v>2016</v>
      </c>
      <c r="AD977" t="str">
        <f>MID(TablaPivotFinal[[#This Row],[Fecha]],5,3)</f>
        <v>Ene</v>
      </c>
      <c r="AE977" s="1">
        <v>0</v>
      </c>
      <c r="AF977" s="1">
        <v>0</v>
      </c>
    </row>
    <row r="978" spans="1:32" x14ac:dyDescent="0.3">
      <c r="A978" s="1" t="s">
        <v>223</v>
      </c>
      <c r="B978" s="1" t="s">
        <v>224</v>
      </c>
      <c r="C978">
        <v>4008</v>
      </c>
      <c r="D978" s="1" t="s">
        <v>178</v>
      </c>
      <c r="E978">
        <v>50</v>
      </c>
      <c r="F978" s="1" t="s">
        <v>225</v>
      </c>
      <c r="G978" s="1" t="s">
        <v>180</v>
      </c>
      <c r="H978" s="1" t="s">
        <v>103</v>
      </c>
      <c r="I978" s="1" t="s">
        <v>226</v>
      </c>
      <c r="J978" s="1" t="s">
        <v>182</v>
      </c>
      <c r="K978">
        <v>3102466017</v>
      </c>
      <c r="L978" t="s">
        <v>227</v>
      </c>
      <c r="M978" s="1" t="s">
        <v>228</v>
      </c>
      <c r="N978">
        <v>4400</v>
      </c>
      <c r="O978">
        <v>4800</v>
      </c>
      <c r="P978">
        <v>4800</v>
      </c>
      <c r="Q978">
        <v>4800</v>
      </c>
      <c r="R978">
        <v>19700</v>
      </c>
      <c r="S978">
        <v>25000</v>
      </c>
      <c r="T978">
        <v>28100</v>
      </c>
      <c r="U978">
        <v>0</v>
      </c>
      <c r="V978">
        <v>0</v>
      </c>
      <c r="W978">
        <v>0</v>
      </c>
      <c r="X978">
        <v>0</v>
      </c>
      <c r="Y978">
        <v>4.1126546169999996</v>
      </c>
      <c r="Z978">
        <v>-72.834788840000002</v>
      </c>
      <c r="AA978" s="1" t="s">
        <v>21</v>
      </c>
      <c r="AB978">
        <v>0</v>
      </c>
      <c r="AC978" t="str">
        <f>MID(TablaPivotFinal[[#This Row],[Fecha]],1,4)</f>
        <v>2016</v>
      </c>
      <c r="AD978" t="str">
        <f>MID(TablaPivotFinal[[#This Row],[Fecha]],5,3)</f>
        <v>Feb</v>
      </c>
      <c r="AE978" s="1">
        <v>0</v>
      </c>
      <c r="AF978" s="1">
        <v>0</v>
      </c>
    </row>
    <row r="979" spans="1:32" x14ac:dyDescent="0.3">
      <c r="A979" s="1" t="s">
        <v>223</v>
      </c>
      <c r="B979" s="1" t="s">
        <v>224</v>
      </c>
      <c r="C979">
        <v>4008</v>
      </c>
      <c r="D979" s="1" t="s">
        <v>178</v>
      </c>
      <c r="E979">
        <v>50</v>
      </c>
      <c r="F979" s="1" t="s">
        <v>225</v>
      </c>
      <c r="G979" s="1" t="s">
        <v>180</v>
      </c>
      <c r="H979" s="1" t="s">
        <v>103</v>
      </c>
      <c r="I979" s="1" t="s">
        <v>226</v>
      </c>
      <c r="J979" s="1" t="s">
        <v>182</v>
      </c>
      <c r="K979">
        <v>3102466017</v>
      </c>
      <c r="L979" t="s">
        <v>227</v>
      </c>
      <c r="M979" s="1" t="s">
        <v>228</v>
      </c>
      <c r="N979">
        <v>4400</v>
      </c>
      <c r="O979">
        <v>4800</v>
      </c>
      <c r="P979">
        <v>4800</v>
      </c>
      <c r="Q979">
        <v>4800</v>
      </c>
      <c r="R979">
        <v>19700</v>
      </c>
      <c r="S979">
        <v>25000</v>
      </c>
      <c r="T979">
        <v>28100</v>
      </c>
      <c r="U979">
        <v>0</v>
      </c>
      <c r="V979">
        <v>0</v>
      </c>
      <c r="W979">
        <v>0</v>
      </c>
      <c r="X979">
        <v>0</v>
      </c>
      <c r="Y979">
        <v>4.1126546169999996</v>
      </c>
      <c r="Z979">
        <v>-72.834788840000002</v>
      </c>
      <c r="AA979" s="1" t="s">
        <v>23</v>
      </c>
      <c r="AB979">
        <v>336896800</v>
      </c>
      <c r="AC979" t="str">
        <f>MID(TablaPivotFinal[[#This Row],[Fecha]],1,4)</f>
        <v>2016</v>
      </c>
      <c r="AD979" t="str">
        <f>MID(TablaPivotFinal[[#This Row],[Fecha]],5,3)</f>
        <v>Jul</v>
      </c>
      <c r="AE979" s="1">
        <v>336896800</v>
      </c>
      <c r="AF979" s="1">
        <v>46622</v>
      </c>
    </row>
    <row r="980" spans="1:32" x14ac:dyDescent="0.3">
      <c r="A980" s="1" t="s">
        <v>223</v>
      </c>
      <c r="B980" s="1" t="s">
        <v>224</v>
      </c>
      <c r="C980">
        <v>4008</v>
      </c>
      <c r="D980" s="1" t="s">
        <v>178</v>
      </c>
      <c r="E980">
        <v>50</v>
      </c>
      <c r="F980" s="1" t="s">
        <v>225</v>
      </c>
      <c r="G980" s="1" t="s">
        <v>180</v>
      </c>
      <c r="H980" s="1" t="s">
        <v>103</v>
      </c>
      <c r="I980" s="1" t="s">
        <v>226</v>
      </c>
      <c r="J980" s="1" t="s">
        <v>182</v>
      </c>
      <c r="K980">
        <v>3102466017</v>
      </c>
      <c r="L980" t="s">
        <v>227</v>
      </c>
      <c r="M980" s="1" t="s">
        <v>228</v>
      </c>
      <c r="N980">
        <v>4400</v>
      </c>
      <c r="O980">
        <v>4800</v>
      </c>
      <c r="P980">
        <v>4800</v>
      </c>
      <c r="Q980">
        <v>4800</v>
      </c>
      <c r="R980">
        <v>19700</v>
      </c>
      <c r="S980">
        <v>25000</v>
      </c>
      <c r="T980">
        <v>28100</v>
      </c>
      <c r="U980">
        <v>0</v>
      </c>
      <c r="V980">
        <v>0</v>
      </c>
      <c r="W980">
        <v>0</v>
      </c>
      <c r="X980">
        <v>0</v>
      </c>
      <c r="Y980">
        <v>4.1126546169999996</v>
      </c>
      <c r="Z980">
        <v>-72.834788840000002</v>
      </c>
      <c r="AA980" s="1" t="s">
        <v>25</v>
      </c>
      <c r="AB980">
        <v>433853400</v>
      </c>
      <c r="AC980" t="str">
        <f>MID(TablaPivotFinal[[#This Row],[Fecha]],1,4)</f>
        <v>2016</v>
      </c>
      <c r="AD980" t="str">
        <f>MID(TablaPivotFinal[[#This Row],[Fecha]],5,3)</f>
        <v>Jun</v>
      </c>
      <c r="AE980" s="1">
        <v>433853400</v>
      </c>
      <c r="AF980" s="1">
        <v>49647</v>
      </c>
    </row>
    <row r="981" spans="1:32" x14ac:dyDescent="0.3">
      <c r="A981" s="1" t="s">
        <v>223</v>
      </c>
      <c r="B981" s="1" t="s">
        <v>224</v>
      </c>
      <c r="C981">
        <v>4008</v>
      </c>
      <c r="D981" s="1" t="s">
        <v>178</v>
      </c>
      <c r="E981">
        <v>50</v>
      </c>
      <c r="F981" s="1" t="s">
        <v>225</v>
      </c>
      <c r="G981" s="1" t="s">
        <v>180</v>
      </c>
      <c r="H981" s="1" t="s">
        <v>103</v>
      </c>
      <c r="I981" s="1" t="s">
        <v>226</v>
      </c>
      <c r="J981" s="1" t="s">
        <v>182</v>
      </c>
      <c r="K981">
        <v>3102466017</v>
      </c>
      <c r="L981" t="s">
        <v>227</v>
      </c>
      <c r="M981" s="1" t="s">
        <v>228</v>
      </c>
      <c r="N981">
        <v>4400</v>
      </c>
      <c r="O981">
        <v>4800</v>
      </c>
      <c r="P981">
        <v>4800</v>
      </c>
      <c r="Q981">
        <v>4800</v>
      </c>
      <c r="R981">
        <v>19700</v>
      </c>
      <c r="S981">
        <v>25000</v>
      </c>
      <c r="T981">
        <v>28100</v>
      </c>
      <c r="U981">
        <v>0</v>
      </c>
      <c r="V981">
        <v>0</v>
      </c>
      <c r="W981">
        <v>0</v>
      </c>
      <c r="X981">
        <v>0</v>
      </c>
      <c r="Y981">
        <v>4.1126546169999996</v>
      </c>
      <c r="Z981">
        <v>-72.834788840000002</v>
      </c>
      <c r="AA981" s="1" t="s">
        <v>27</v>
      </c>
      <c r="AB981">
        <v>0</v>
      </c>
      <c r="AC981" t="str">
        <f>MID(TablaPivotFinal[[#This Row],[Fecha]],1,4)</f>
        <v>2016</v>
      </c>
      <c r="AD981" t="str">
        <f>MID(TablaPivotFinal[[#This Row],[Fecha]],5,3)</f>
        <v>Mar</v>
      </c>
      <c r="AE981" s="1">
        <v>0</v>
      </c>
      <c r="AF981" s="1">
        <v>0</v>
      </c>
    </row>
    <row r="982" spans="1:32" x14ac:dyDescent="0.3">
      <c r="A982" s="1" t="s">
        <v>223</v>
      </c>
      <c r="B982" s="1" t="s">
        <v>224</v>
      </c>
      <c r="C982">
        <v>4008</v>
      </c>
      <c r="D982" s="1" t="s">
        <v>178</v>
      </c>
      <c r="E982">
        <v>50</v>
      </c>
      <c r="F982" s="1" t="s">
        <v>225</v>
      </c>
      <c r="G982" s="1" t="s">
        <v>180</v>
      </c>
      <c r="H982" s="1" t="s">
        <v>103</v>
      </c>
      <c r="I982" s="1" t="s">
        <v>226</v>
      </c>
      <c r="J982" s="1" t="s">
        <v>182</v>
      </c>
      <c r="K982">
        <v>3102466017</v>
      </c>
      <c r="L982" t="s">
        <v>227</v>
      </c>
      <c r="M982" s="1" t="s">
        <v>228</v>
      </c>
      <c r="N982">
        <v>4400</v>
      </c>
      <c r="O982">
        <v>4800</v>
      </c>
      <c r="P982">
        <v>4800</v>
      </c>
      <c r="Q982">
        <v>4800</v>
      </c>
      <c r="R982">
        <v>19700</v>
      </c>
      <c r="S982">
        <v>25000</v>
      </c>
      <c r="T982">
        <v>28100</v>
      </c>
      <c r="U982">
        <v>0</v>
      </c>
      <c r="V982">
        <v>0</v>
      </c>
      <c r="W982">
        <v>0</v>
      </c>
      <c r="X982">
        <v>0</v>
      </c>
      <c r="Y982">
        <v>4.1126546169999996</v>
      </c>
      <c r="Z982">
        <v>-72.834788840000002</v>
      </c>
      <c r="AA982" s="1" t="s">
        <v>29</v>
      </c>
      <c r="AB982">
        <v>404731400</v>
      </c>
      <c r="AC982" t="str">
        <f>MID(TablaPivotFinal[[#This Row],[Fecha]],1,4)</f>
        <v>2016</v>
      </c>
      <c r="AD982" t="str">
        <f>MID(TablaPivotFinal[[#This Row],[Fecha]],5,3)</f>
        <v>May</v>
      </c>
      <c r="AE982" s="1">
        <v>404731400</v>
      </c>
      <c r="AF982" s="1">
        <v>49665</v>
      </c>
    </row>
    <row r="983" spans="1:32" x14ac:dyDescent="0.3">
      <c r="A983" s="1" t="s">
        <v>223</v>
      </c>
      <c r="B983" s="1" t="s">
        <v>224</v>
      </c>
      <c r="C983">
        <v>4008</v>
      </c>
      <c r="D983" s="1" t="s">
        <v>178</v>
      </c>
      <c r="E983">
        <v>50</v>
      </c>
      <c r="F983" s="1" t="s">
        <v>225</v>
      </c>
      <c r="G983" s="1" t="s">
        <v>180</v>
      </c>
      <c r="H983" s="1" t="s">
        <v>103</v>
      </c>
      <c r="I983" s="1" t="s">
        <v>226</v>
      </c>
      <c r="J983" s="1" t="s">
        <v>182</v>
      </c>
      <c r="K983">
        <v>3102466017</v>
      </c>
      <c r="L983" t="s">
        <v>227</v>
      </c>
      <c r="M983" s="1" t="s">
        <v>228</v>
      </c>
      <c r="N983">
        <v>4400</v>
      </c>
      <c r="O983">
        <v>4800</v>
      </c>
      <c r="P983">
        <v>4800</v>
      </c>
      <c r="Q983">
        <v>4800</v>
      </c>
      <c r="R983">
        <v>19700</v>
      </c>
      <c r="S983">
        <v>25000</v>
      </c>
      <c r="T983">
        <v>28100</v>
      </c>
      <c r="U983">
        <v>0</v>
      </c>
      <c r="V983">
        <v>0</v>
      </c>
      <c r="W983">
        <v>0</v>
      </c>
      <c r="X983">
        <v>0</v>
      </c>
      <c r="Y983">
        <v>4.1126546169999996</v>
      </c>
      <c r="Z983">
        <v>-72.834788840000002</v>
      </c>
      <c r="AA983" s="1" t="s">
        <v>31</v>
      </c>
      <c r="AB983">
        <v>1045870050</v>
      </c>
      <c r="AC983" t="str">
        <f>MID(TablaPivotFinal[[#This Row],[Fecha]],1,4)</f>
        <v>2016</v>
      </c>
      <c r="AD983" t="str">
        <f>MID(TablaPivotFinal[[#This Row],[Fecha]],5,3)</f>
        <v>Nov</v>
      </c>
      <c r="AE983" s="1">
        <v>1045870050</v>
      </c>
      <c r="AF983" s="1">
        <v>45965</v>
      </c>
    </row>
    <row r="984" spans="1:32" x14ac:dyDescent="0.3">
      <c r="A984" s="1" t="s">
        <v>223</v>
      </c>
      <c r="B984" s="1" t="s">
        <v>224</v>
      </c>
      <c r="C984">
        <v>4008</v>
      </c>
      <c r="D984" s="1" t="s">
        <v>178</v>
      </c>
      <c r="E984">
        <v>50</v>
      </c>
      <c r="F984" s="1" t="s">
        <v>225</v>
      </c>
      <c r="G984" s="1" t="s">
        <v>180</v>
      </c>
      <c r="H984" s="1" t="s">
        <v>103</v>
      </c>
      <c r="I984" s="1" t="s">
        <v>226</v>
      </c>
      <c r="J984" s="1" t="s">
        <v>182</v>
      </c>
      <c r="K984">
        <v>3102466017</v>
      </c>
      <c r="L984" t="s">
        <v>227</v>
      </c>
      <c r="M984" s="1" t="s">
        <v>228</v>
      </c>
      <c r="N984">
        <v>4400</v>
      </c>
      <c r="O984">
        <v>4800</v>
      </c>
      <c r="P984">
        <v>4800</v>
      </c>
      <c r="Q984">
        <v>4800</v>
      </c>
      <c r="R984">
        <v>19700</v>
      </c>
      <c r="S984">
        <v>25000</v>
      </c>
      <c r="T984">
        <v>28100</v>
      </c>
      <c r="U984">
        <v>0</v>
      </c>
      <c r="V984">
        <v>0</v>
      </c>
      <c r="W984">
        <v>0</v>
      </c>
      <c r="X984">
        <v>0</v>
      </c>
      <c r="Y984">
        <v>4.1126546169999996</v>
      </c>
      <c r="Z984">
        <v>-72.834788840000002</v>
      </c>
      <c r="AA984" s="1" t="s">
        <v>33</v>
      </c>
      <c r="AB984">
        <v>1170002500</v>
      </c>
      <c r="AC984" t="str">
        <f>MID(TablaPivotFinal[[#This Row],[Fecha]],1,4)</f>
        <v>2016</v>
      </c>
      <c r="AD984" t="str">
        <f>MID(TablaPivotFinal[[#This Row],[Fecha]],5,3)</f>
        <v>Oct</v>
      </c>
      <c r="AE984" s="1">
        <v>1170002500</v>
      </c>
      <c r="AF984" s="1">
        <v>49909</v>
      </c>
    </row>
    <row r="985" spans="1:32" x14ac:dyDescent="0.3">
      <c r="A985" s="1" t="s">
        <v>223</v>
      </c>
      <c r="B985" s="1" t="s">
        <v>224</v>
      </c>
      <c r="C985">
        <v>4008</v>
      </c>
      <c r="D985" s="1" t="s">
        <v>178</v>
      </c>
      <c r="E985">
        <v>50</v>
      </c>
      <c r="F985" s="1" t="s">
        <v>225</v>
      </c>
      <c r="G985" s="1" t="s">
        <v>180</v>
      </c>
      <c r="H985" s="1" t="s">
        <v>103</v>
      </c>
      <c r="I985" s="1" t="s">
        <v>226</v>
      </c>
      <c r="J985" s="1" t="s">
        <v>182</v>
      </c>
      <c r="K985">
        <v>3102466017</v>
      </c>
      <c r="L985" t="s">
        <v>227</v>
      </c>
      <c r="M985" s="1" t="s">
        <v>228</v>
      </c>
      <c r="N985">
        <v>4400</v>
      </c>
      <c r="O985">
        <v>4800</v>
      </c>
      <c r="P985">
        <v>4800</v>
      </c>
      <c r="Q985">
        <v>4800</v>
      </c>
      <c r="R985">
        <v>19700</v>
      </c>
      <c r="S985">
        <v>25000</v>
      </c>
      <c r="T985">
        <v>28100</v>
      </c>
      <c r="U985">
        <v>0</v>
      </c>
      <c r="V985">
        <v>0</v>
      </c>
      <c r="W985">
        <v>0</v>
      </c>
      <c r="X985">
        <v>0</v>
      </c>
      <c r="Y985">
        <v>4.1126546169999996</v>
      </c>
      <c r="Z985">
        <v>-72.834788840000002</v>
      </c>
      <c r="AA985" s="1" t="s">
        <v>35</v>
      </c>
      <c r="AB985">
        <v>1167672500</v>
      </c>
      <c r="AC985" t="str">
        <f>MID(TablaPivotFinal[[#This Row],[Fecha]],1,4)</f>
        <v>2016</v>
      </c>
      <c r="AD985" t="str">
        <f>MID(TablaPivotFinal[[#This Row],[Fecha]],5,3)</f>
        <v>Sep</v>
      </c>
      <c r="AE985" s="1">
        <v>1167672500</v>
      </c>
      <c r="AF985" s="1">
        <v>48386</v>
      </c>
    </row>
    <row r="986" spans="1:32" x14ac:dyDescent="0.3">
      <c r="A986" s="1" t="s">
        <v>223</v>
      </c>
      <c r="B986" s="1" t="s">
        <v>224</v>
      </c>
      <c r="C986">
        <v>4008</v>
      </c>
      <c r="D986" s="1" t="s">
        <v>178</v>
      </c>
      <c r="E986">
        <v>50</v>
      </c>
      <c r="F986" s="1" t="s">
        <v>225</v>
      </c>
      <c r="G986" s="1" t="s">
        <v>180</v>
      </c>
      <c r="H986" s="1" t="s">
        <v>103</v>
      </c>
      <c r="I986" s="1" t="s">
        <v>226</v>
      </c>
      <c r="J986" s="1" t="s">
        <v>182</v>
      </c>
      <c r="K986">
        <v>3102466017</v>
      </c>
      <c r="L986" t="s">
        <v>227</v>
      </c>
      <c r="M986" s="1" t="s">
        <v>228</v>
      </c>
      <c r="N986">
        <v>4400</v>
      </c>
      <c r="O986">
        <v>4800</v>
      </c>
      <c r="P986">
        <v>4800</v>
      </c>
      <c r="Q986">
        <v>4800</v>
      </c>
      <c r="R986">
        <v>19700</v>
      </c>
      <c r="S986">
        <v>25000</v>
      </c>
      <c r="T986">
        <v>28100</v>
      </c>
      <c r="U986">
        <v>0</v>
      </c>
      <c r="V986">
        <v>0</v>
      </c>
      <c r="W986">
        <v>0</v>
      </c>
      <c r="X986">
        <v>0</v>
      </c>
      <c r="Y986">
        <v>4.1126546169999996</v>
      </c>
      <c r="Z986">
        <v>-72.834788840000002</v>
      </c>
      <c r="AA986" s="1" t="s">
        <v>37</v>
      </c>
      <c r="AB986">
        <v>393963800</v>
      </c>
      <c r="AC986" t="str">
        <f>MID(TablaPivotFinal[[#This Row],[Fecha]],1,4)</f>
        <v>2017</v>
      </c>
      <c r="AD986" t="str">
        <f>MID(TablaPivotFinal[[#This Row],[Fecha]],5,3)</f>
        <v>Abr</v>
      </c>
      <c r="AE986" s="1">
        <v>393963800</v>
      </c>
      <c r="AF986" s="1">
        <v>1476.333333</v>
      </c>
    </row>
    <row r="987" spans="1:32" x14ac:dyDescent="0.3">
      <c r="A987" s="1" t="s">
        <v>223</v>
      </c>
      <c r="B987" s="1" t="s">
        <v>224</v>
      </c>
      <c r="C987">
        <v>4008</v>
      </c>
      <c r="D987" s="1" t="s">
        <v>178</v>
      </c>
      <c r="E987">
        <v>50</v>
      </c>
      <c r="F987" s="1" t="s">
        <v>225</v>
      </c>
      <c r="G987" s="1" t="s">
        <v>180</v>
      </c>
      <c r="H987" s="1" t="s">
        <v>103</v>
      </c>
      <c r="I987" s="1" t="s">
        <v>226</v>
      </c>
      <c r="J987" s="1" t="s">
        <v>182</v>
      </c>
      <c r="K987">
        <v>3102466017</v>
      </c>
      <c r="L987" t="s">
        <v>227</v>
      </c>
      <c r="M987" s="1" t="s">
        <v>228</v>
      </c>
      <c r="N987">
        <v>4400</v>
      </c>
      <c r="O987">
        <v>4800</v>
      </c>
      <c r="P987">
        <v>4800</v>
      </c>
      <c r="Q987">
        <v>4800</v>
      </c>
      <c r="R987">
        <v>19700</v>
      </c>
      <c r="S987">
        <v>25000</v>
      </c>
      <c r="T987">
        <v>28100</v>
      </c>
      <c r="U987">
        <v>0</v>
      </c>
      <c r="V987">
        <v>0</v>
      </c>
      <c r="W987">
        <v>0</v>
      </c>
      <c r="X987">
        <v>0</v>
      </c>
      <c r="Y987">
        <v>4.1126546169999996</v>
      </c>
      <c r="Z987">
        <v>-72.834788840000002</v>
      </c>
      <c r="AA987" s="1" t="s">
        <v>39</v>
      </c>
      <c r="AB987">
        <v>419903600</v>
      </c>
      <c r="AC987" t="str">
        <f>MID(TablaPivotFinal[[#This Row],[Fecha]],1,4)</f>
        <v>2017</v>
      </c>
      <c r="AD987" t="str">
        <f>MID(TablaPivotFinal[[#This Row],[Fecha]],5,3)</f>
        <v>Ago</v>
      </c>
      <c r="AE987" s="1">
        <v>419903600</v>
      </c>
      <c r="AF987" s="1">
        <v>1507.3548390000001</v>
      </c>
    </row>
    <row r="988" spans="1:32" x14ac:dyDescent="0.3">
      <c r="A988" s="1" t="s">
        <v>223</v>
      </c>
      <c r="B988" s="1" t="s">
        <v>224</v>
      </c>
      <c r="C988">
        <v>4008</v>
      </c>
      <c r="D988" s="1" t="s">
        <v>178</v>
      </c>
      <c r="E988">
        <v>50</v>
      </c>
      <c r="F988" s="1" t="s">
        <v>225</v>
      </c>
      <c r="G988" s="1" t="s">
        <v>180</v>
      </c>
      <c r="H988" s="1" t="s">
        <v>103</v>
      </c>
      <c r="I988" s="1" t="s">
        <v>226</v>
      </c>
      <c r="J988" s="1" t="s">
        <v>182</v>
      </c>
      <c r="K988">
        <v>3102466017</v>
      </c>
      <c r="L988" t="s">
        <v>227</v>
      </c>
      <c r="M988" s="1" t="s">
        <v>228</v>
      </c>
      <c r="N988">
        <v>4400</v>
      </c>
      <c r="O988">
        <v>4800</v>
      </c>
      <c r="P988">
        <v>4800</v>
      </c>
      <c r="Q988">
        <v>4800</v>
      </c>
      <c r="R988">
        <v>19700</v>
      </c>
      <c r="S988">
        <v>25000</v>
      </c>
      <c r="T988">
        <v>28100</v>
      </c>
      <c r="U988">
        <v>0</v>
      </c>
      <c r="V988">
        <v>0</v>
      </c>
      <c r="W988">
        <v>0</v>
      </c>
      <c r="X988">
        <v>0</v>
      </c>
      <c r="Y988">
        <v>4.1126546169999996</v>
      </c>
      <c r="Z988">
        <v>-72.834788840000002</v>
      </c>
      <c r="AA988" s="1" t="s">
        <v>41</v>
      </c>
      <c r="AB988">
        <v>446543800</v>
      </c>
      <c r="AC988" t="str">
        <f>MID(TablaPivotFinal[[#This Row],[Fecha]],1,4)</f>
        <v>2017</v>
      </c>
      <c r="AD988" t="str">
        <f>MID(TablaPivotFinal[[#This Row],[Fecha]],5,3)</f>
        <v>Dic</v>
      </c>
      <c r="AE988" s="1">
        <v>446543800</v>
      </c>
      <c r="AF988" s="1">
        <v>1610.2903229999999</v>
      </c>
    </row>
    <row r="989" spans="1:32" x14ac:dyDescent="0.3">
      <c r="A989" s="1" t="s">
        <v>223</v>
      </c>
      <c r="B989" s="1" t="s">
        <v>224</v>
      </c>
      <c r="C989">
        <v>4008</v>
      </c>
      <c r="D989" s="1" t="s">
        <v>178</v>
      </c>
      <c r="E989">
        <v>50</v>
      </c>
      <c r="F989" s="1" t="s">
        <v>225</v>
      </c>
      <c r="G989" s="1" t="s">
        <v>180</v>
      </c>
      <c r="H989" s="1" t="s">
        <v>103</v>
      </c>
      <c r="I989" s="1" t="s">
        <v>226</v>
      </c>
      <c r="J989" s="1" t="s">
        <v>182</v>
      </c>
      <c r="K989">
        <v>3102466017</v>
      </c>
      <c r="L989" t="s">
        <v>227</v>
      </c>
      <c r="M989" s="1" t="s">
        <v>228</v>
      </c>
      <c r="N989">
        <v>4400</v>
      </c>
      <c r="O989">
        <v>4800</v>
      </c>
      <c r="P989">
        <v>4800</v>
      </c>
      <c r="Q989">
        <v>4800</v>
      </c>
      <c r="R989">
        <v>19700</v>
      </c>
      <c r="S989">
        <v>25000</v>
      </c>
      <c r="T989">
        <v>28100</v>
      </c>
      <c r="U989">
        <v>0</v>
      </c>
      <c r="V989">
        <v>0</v>
      </c>
      <c r="W989">
        <v>0</v>
      </c>
      <c r="X989">
        <v>0</v>
      </c>
      <c r="Y989">
        <v>4.1126546169999996</v>
      </c>
      <c r="Z989">
        <v>-72.834788840000002</v>
      </c>
      <c r="AA989" s="1" t="s">
        <v>43</v>
      </c>
      <c r="AB989">
        <v>1185780800</v>
      </c>
      <c r="AC989" t="str">
        <f>MID(TablaPivotFinal[[#This Row],[Fecha]],1,4)</f>
        <v>2017</v>
      </c>
      <c r="AD989" t="str">
        <f>MID(TablaPivotFinal[[#This Row],[Fecha]],5,3)</f>
        <v>Ene</v>
      </c>
      <c r="AE989" s="1">
        <v>1185780800</v>
      </c>
      <c r="AF989" s="1">
        <v>1636.4838709999999</v>
      </c>
    </row>
    <row r="990" spans="1:32" x14ac:dyDescent="0.3">
      <c r="A990" s="1" t="s">
        <v>223</v>
      </c>
      <c r="B990" s="1" t="s">
        <v>224</v>
      </c>
      <c r="C990">
        <v>4008</v>
      </c>
      <c r="D990" s="1" t="s">
        <v>178</v>
      </c>
      <c r="E990">
        <v>50</v>
      </c>
      <c r="F990" s="1" t="s">
        <v>225</v>
      </c>
      <c r="G990" s="1" t="s">
        <v>180</v>
      </c>
      <c r="H990" s="1" t="s">
        <v>103</v>
      </c>
      <c r="I990" s="1" t="s">
        <v>226</v>
      </c>
      <c r="J990" s="1" t="s">
        <v>182</v>
      </c>
      <c r="K990">
        <v>3102466017</v>
      </c>
      <c r="L990" t="s">
        <v>227</v>
      </c>
      <c r="M990" s="1" t="s">
        <v>228</v>
      </c>
      <c r="N990">
        <v>4400</v>
      </c>
      <c r="O990">
        <v>4800</v>
      </c>
      <c r="P990">
        <v>4800</v>
      </c>
      <c r="Q990">
        <v>4800</v>
      </c>
      <c r="R990">
        <v>19700</v>
      </c>
      <c r="S990">
        <v>25000</v>
      </c>
      <c r="T990">
        <v>28100</v>
      </c>
      <c r="U990">
        <v>0</v>
      </c>
      <c r="V990">
        <v>0</v>
      </c>
      <c r="W990">
        <v>0</v>
      </c>
      <c r="X990">
        <v>0</v>
      </c>
      <c r="Y990">
        <v>4.1126546169999996</v>
      </c>
      <c r="Z990">
        <v>-72.834788840000002</v>
      </c>
      <c r="AA990" s="1" t="s">
        <v>45</v>
      </c>
      <c r="AB990">
        <v>784274200</v>
      </c>
      <c r="AC990" t="str">
        <f>MID(TablaPivotFinal[[#This Row],[Fecha]],1,4)</f>
        <v>2017</v>
      </c>
      <c r="AD990" t="str">
        <f>MID(TablaPivotFinal[[#This Row],[Fecha]],5,3)</f>
        <v>Feb</v>
      </c>
      <c r="AE990" s="1">
        <v>784274200</v>
      </c>
      <c r="AF990" s="1">
        <v>1424.0714290000001</v>
      </c>
    </row>
    <row r="991" spans="1:32" x14ac:dyDescent="0.3">
      <c r="A991" s="1" t="s">
        <v>223</v>
      </c>
      <c r="B991" s="1" t="s">
        <v>224</v>
      </c>
      <c r="C991">
        <v>4008</v>
      </c>
      <c r="D991" s="1" t="s">
        <v>178</v>
      </c>
      <c r="E991">
        <v>50</v>
      </c>
      <c r="F991" s="1" t="s">
        <v>225</v>
      </c>
      <c r="G991" s="1" t="s">
        <v>180</v>
      </c>
      <c r="H991" s="1" t="s">
        <v>103</v>
      </c>
      <c r="I991" s="1" t="s">
        <v>226</v>
      </c>
      <c r="J991" s="1" t="s">
        <v>182</v>
      </c>
      <c r="K991">
        <v>3102466017</v>
      </c>
      <c r="L991" t="s">
        <v>227</v>
      </c>
      <c r="M991" s="1" t="s">
        <v>228</v>
      </c>
      <c r="N991">
        <v>4400</v>
      </c>
      <c r="O991">
        <v>4800</v>
      </c>
      <c r="P991">
        <v>4800</v>
      </c>
      <c r="Q991">
        <v>4800</v>
      </c>
      <c r="R991">
        <v>19700</v>
      </c>
      <c r="S991">
        <v>25000</v>
      </c>
      <c r="T991">
        <v>28100</v>
      </c>
      <c r="U991">
        <v>0</v>
      </c>
      <c r="V991">
        <v>0</v>
      </c>
      <c r="W991">
        <v>0</v>
      </c>
      <c r="X991">
        <v>0</v>
      </c>
      <c r="Y991">
        <v>4.1126546169999996</v>
      </c>
      <c r="Z991">
        <v>-72.834788840000002</v>
      </c>
      <c r="AA991" s="1" t="s">
        <v>47</v>
      </c>
      <c r="AB991">
        <v>398682200</v>
      </c>
      <c r="AC991" t="str">
        <f>MID(TablaPivotFinal[[#This Row],[Fecha]],1,4)</f>
        <v>2017</v>
      </c>
      <c r="AD991" t="str">
        <f>MID(TablaPivotFinal[[#This Row],[Fecha]],5,3)</f>
        <v>Jul</v>
      </c>
      <c r="AE991" s="1">
        <v>398682200</v>
      </c>
      <c r="AF991" s="1">
        <v>1474.967742</v>
      </c>
    </row>
    <row r="992" spans="1:32" x14ac:dyDescent="0.3">
      <c r="A992" s="1" t="s">
        <v>223</v>
      </c>
      <c r="B992" s="1" t="s">
        <v>224</v>
      </c>
      <c r="C992">
        <v>4008</v>
      </c>
      <c r="D992" s="1" t="s">
        <v>178</v>
      </c>
      <c r="E992">
        <v>50</v>
      </c>
      <c r="F992" s="1" t="s">
        <v>225</v>
      </c>
      <c r="G992" s="1" t="s">
        <v>180</v>
      </c>
      <c r="H992" s="1" t="s">
        <v>103</v>
      </c>
      <c r="I992" s="1" t="s">
        <v>226</v>
      </c>
      <c r="J992" s="1" t="s">
        <v>182</v>
      </c>
      <c r="K992">
        <v>3102466017</v>
      </c>
      <c r="L992" t="s">
        <v>227</v>
      </c>
      <c r="M992" s="1" t="s">
        <v>228</v>
      </c>
      <c r="N992">
        <v>4400</v>
      </c>
      <c r="O992">
        <v>4800</v>
      </c>
      <c r="P992">
        <v>4800</v>
      </c>
      <c r="Q992">
        <v>4800</v>
      </c>
      <c r="R992">
        <v>19700</v>
      </c>
      <c r="S992">
        <v>25000</v>
      </c>
      <c r="T992">
        <v>28100</v>
      </c>
      <c r="U992">
        <v>0</v>
      </c>
      <c r="V992">
        <v>0</v>
      </c>
      <c r="W992">
        <v>0</v>
      </c>
      <c r="X992">
        <v>0</v>
      </c>
      <c r="Y992">
        <v>4.1126546169999996</v>
      </c>
      <c r="Z992">
        <v>-72.834788840000002</v>
      </c>
      <c r="AA992" s="1" t="s">
        <v>49</v>
      </c>
      <c r="AB992">
        <v>368435600</v>
      </c>
      <c r="AC992" t="str">
        <f>MID(TablaPivotFinal[[#This Row],[Fecha]],1,4)</f>
        <v>2017</v>
      </c>
      <c r="AD992" t="str">
        <f>MID(TablaPivotFinal[[#This Row],[Fecha]],5,3)</f>
        <v>Jun</v>
      </c>
      <c r="AE992" s="1">
        <v>368435600</v>
      </c>
      <c r="AF992" s="1">
        <v>1439.4</v>
      </c>
    </row>
    <row r="993" spans="1:32" x14ac:dyDescent="0.3">
      <c r="A993" s="1" t="s">
        <v>223</v>
      </c>
      <c r="B993" s="1" t="s">
        <v>224</v>
      </c>
      <c r="C993">
        <v>4008</v>
      </c>
      <c r="D993" s="1" t="s">
        <v>178</v>
      </c>
      <c r="E993">
        <v>50</v>
      </c>
      <c r="F993" s="1" t="s">
        <v>225</v>
      </c>
      <c r="G993" s="1" t="s">
        <v>180</v>
      </c>
      <c r="H993" s="1" t="s">
        <v>103</v>
      </c>
      <c r="I993" s="1" t="s">
        <v>226</v>
      </c>
      <c r="J993" s="1" t="s">
        <v>182</v>
      </c>
      <c r="K993">
        <v>3102466017</v>
      </c>
      <c r="L993" t="s">
        <v>227</v>
      </c>
      <c r="M993" s="1" t="s">
        <v>228</v>
      </c>
      <c r="N993">
        <v>4400</v>
      </c>
      <c r="O993">
        <v>4800</v>
      </c>
      <c r="P993">
        <v>4800</v>
      </c>
      <c r="Q993">
        <v>4800</v>
      </c>
      <c r="R993">
        <v>19700</v>
      </c>
      <c r="S993">
        <v>25000</v>
      </c>
      <c r="T993">
        <v>28100</v>
      </c>
      <c r="U993">
        <v>0</v>
      </c>
      <c r="V993">
        <v>0</v>
      </c>
      <c r="W993">
        <v>0</v>
      </c>
      <c r="X993">
        <v>0</v>
      </c>
      <c r="Y993">
        <v>4.1126546169999996</v>
      </c>
      <c r="Z993">
        <v>-72.834788840000002</v>
      </c>
      <c r="AA993" s="1" t="s">
        <v>51</v>
      </c>
      <c r="AB993">
        <v>441250400</v>
      </c>
      <c r="AC993" t="str">
        <f>MID(TablaPivotFinal[[#This Row],[Fecha]],1,4)</f>
        <v>2017</v>
      </c>
      <c r="AD993" t="str">
        <f>MID(TablaPivotFinal[[#This Row],[Fecha]],5,3)</f>
        <v>Mar</v>
      </c>
      <c r="AE993" s="1">
        <v>441250400</v>
      </c>
      <c r="AF993" s="1">
        <v>1535.3225809999999</v>
      </c>
    </row>
    <row r="994" spans="1:32" x14ac:dyDescent="0.3">
      <c r="A994" s="1" t="s">
        <v>223</v>
      </c>
      <c r="B994" s="1" t="s">
        <v>224</v>
      </c>
      <c r="C994">
        <v>4008</v>
      </c>
      <c r="D994" s="1" t="s">
        <v>178</v>
      </c>
      <c r="E994">
        <v>50</v>
      </c>
      <c r="F994" s="1" t="s">
        <v>225</v>
      </c>
      <c r="G994" s="1" t="s">
        <v>180</v>
      </c>
      <c r="H994" s="1" t="s">
        <v>103</v>
      </c>
      <c r="I994" s="1" t="s">
        <v>226</v>
      </c>
      <c r="J994" s="1" t="s">
        <v>182</v>
      </c>
      <c r="K994">
        <v>3102466017</v>
      </c>
      <c r="L994" t="s">
        <v>227</v>
      </c>
      <c r="M994" s="1" t="s">
        <v>228</v>
      </c>
      <c r="N994">
        <v>4400</v>
      </c>
      <c r="O994">
        <v>4800</v>
      </c>
      <c r="P994">
        <v>4800</v>
      </c>
      <c r="Q994">
        <v>4800</v>
      </c>
      <c r="R994">
        <v>19700</v>
      </c>
      <c r="S994">
        <v>25000</v>
      </c>
      <c r="T994">
        <v>28100</v>
      </c>
      <c r="U994">
        <v>0</v>
      </c>
      <c r="V994">
        <v>0</v>
      </c>
      <c r="W994">
        <v>0</v>
      </c>
      <c r="X994">
        <v>0</v>
      </c>
      <c r="Y994">
        <v>4.1126546169999996</v>
      </c>
      <c r="Z994">
        <v>-72.834788840000002</v>
      </c>
      <c r="AA994" s="1" t="s">
        <v>53</v>
      </c>
      <c r="AB994">
        <v>402779400</v>
      </c>
      <c r="AC994" t="str">
        <f>MID(TablaPivotFinal[[#This Row],[Fecha]],1,4)</f>
        <v>2017</v>
      </c>
      <c r="AD994" t="str">
        <f>MID(TablaPivotFinal[[#This Row],[Fecha]],5,3)</f>
        <v>May</v>
      </c>
      <c r="AE994" s="1">
        <v>402779400</v>
      </c>
      <c r="AF994" s="1">
        <v>1464.580645</v>
      </c>
    </row>
    <row r="995" spans="1:32" x14ac:dyDescent="0.3">
      <c r="A995" s="1" t="s">
        <v>223</v>
      </c>
      <c r="B995" s="1" t="s">
        <v>224</v>
      </c>
      <c r="C995">
        <v>4008</v>
      </c>
      <c r="D995" s="1" t="s">
        <v>178</v>
      </c>
      <c r="E995">
        <v>50</v>
      </c>
      <c r="F995" s="1" t="s">
        <v>225</v>
      </c>
      <c r="G995" s="1" t="s">
        <v>180</v>
      </c>
      <c r="H995" s="1" t="s">
        <v>103</v>
      </c>
      <c r="I995" s="1" t="s">
        <v>226</v>
      </c>
      <c r="J995" s="1" t="s">
        <v>182</v>
      </c>
      <c r="K995">
        <v>3102466017</v>
      </c>
      <c r="L995" t="s">
        <v>227</v>
      </c>
      <c r="M995" s="1" t="s">
        <v>228</v>
      </c>
      <c r="N995">
        <v>4400</v>
      </c>
      <c r="O995">
        <v>4800</v>
      </c>
      <c r="P995">
        <v>4800</v>
      </c>
      <c r="Q995">
        <v>4800</v>
      </c>
      <c r="R995">
        <v>19700</v>
      </c>
      <c r="S995">
        <v>25000</v>
      </c>
      <c r="T995">
        <v>28100</v>
      </c>
      <c r="U995">
        <v>0</v>
      </c>
      <c r="V995">
        <v>0</v>
      </c>
      <c r="W995">
        <v>0</v>
      </c>
      <c r="X995">
        <v>0</v>
      </c>
      <c r="Y995">
        <v>4.1126546169999996</v>
      </c>
      <c r="Z995">
        <v>-72.834788840000002</v>
      </c>
      <c r="AA995" s="1" t="s">
        <v>55</v>
      </c>
      <c r="AB995">
        <v>430610600</v>
      </c>
      <c r="AC995" t="str">
        <f>MID(TablaPivotFinal[[#This Row],[Fecha]],1,4)</f>
        <v>2017</v>
      </c>
      <c r="AD995" t="str">
        <f>MID(TablaPivotFinal[[#This Row],[Fecha]],5,3)</f>
        <v>Nov</v>
      </c>
      <c r="AE995" s="1">
        <v>430610600</v>
      </c>
      <c r="AF995" s="1">
        <v>1551.1</v>
      </c>
    </row>
    <row r="996" spans="1:32" x14ac:dyDescent="0.3">
      <c r="A996" s="1" t="s">
        <v>223</v>
      </c>
      <c r="B996" s="1" t="s">
        <v>224</v>
      </c>
      <c r="C996">
        <v>4008</v>
      </c>
      <c r="D996" s="1" t="s">
        <v>178</v>
      </c>
      <c r="E996">
        <v>50</v>
      </c>
      <c r="F996" s="1" t="s">
        <v>225</v>
      </c>
      <c r="G996" s="1" t="s">
        <v>180</v>
      </c>
      <c r="H996" s="1" t="s">
        <v>103</v>
      </c>
      <c r="I996" s="1" t="s">
        <v>226</v>
      </c>
      <c r="J996" s="1" t="s">
        <v>182</v>
      </c>
      <c r="K996">
        <v>3102466017</v>
      </c>
      <c r="L996" t="s">
        <v>227</v>
      </c>
      <c r="M996" s="1" t="s">
        <v>228</v>
      </c>
      <c r="N996">
        <v>4400</v>
      </c>
      <c r="O996">
        <v>4800</v>
      </c>
      <c r="P996">
        <v>4800</v>
      </c>
      <c r="Q996">
        <v>4800</v>
      </c>
      <c r="R996">
        <v>19700</v>
      </c>
      <c r="S996">
        <v>25000</v>
      </c>
      <c r="T996">
        <v>28100</v>
      </c>
      <c r="U996">
        <v>0</v>
      </c>
      <c r="V996">
        <v>0</v>
      </c>
      <c r="W996">
        <v>0</v>
      </c>
      <c r="X996">
        <v>0</v>
      </c>
      <c r="Y996">
        <v>4.1126546169999996</v>
      </c>
      <c r="Z996">
        <v>-72.834788840000002</v>
      </c>
      <c r="AA996" s="1" t="s">
        <v>57</v>
      </c>
      <c r="AB996">
        <v>405177700</v>
      </c>
      <c r="AC996" t="str">
        <f>MID(TablaPivotFinal[[#This Row],[Fecha]],1,4)</f>
        <v>2017</v>
      </c>
      <c r="AD996" t="str">
        <f>MID(TablaPivotFinal[[#This Row],[Fecha]],5,3)</f>
        <v>Oct</v>
      </c>
      <c r="AE996" s="1">
        <v>405177700</v>
      </c>
      <c r="AF996" s="1">
        <v>1464.193548</v>
      </c>
    </row>
    <row r="997" spans="1:32" x14ac:dyDescent="0.3">
      <c r="A997" s="1" t="s">
        <v>223</v>
      </c>
      <c r="B997" s="1" t="s">
        <v>224</v>
      </c>
      <c r="C997">
        <v>4008</v>
      </c>
      <c r="D997" s="1" t="s">
        <v>178</v>
      </c>
      <c r="E997">
        <v>50</v>
      </c>
      <c r="F997" s="1" t="s">
        <v>225</v>
      </c>
      <c r="G997" s="1" t="s">
        <v>180</v>
      </c>
      <c r="H997" s="1" t="s">
        <v>103</v>
      </c>
      <c r="I997" s="1" t="s">
        <v>226</v>
      </c>
      <c r="J997" s="1" t="s">
        <v>182</v>
      </c>
      <c r="K997">
        <v>3102466017</v>
      </c>
      <c r="L997" t="s">
        <v>227</v>
      </c>
      <c r="M997" s="1" t="s">
        <v>228</v>
      </c>
      <c r="N997">
        <v>4400</v>
      </c>
      <c r="O997">
        <v>4800</v>
      </c>
      <c r="P997">
        <v>4800</v>
      </c>
      <c r="Q997">
        <v>4800</v>
      </c>
      <c r="R997">
        <v>19700</v>
      </c>
      <c r="S997">
        <v>25000</v>
      </c>
      <c r="T997">
        <v>28100</v>
      </c>
      <c r="U997">
        <v>0</v>
      </c>
      <c r="V997">
        <v>0</v>
      </c>
      <c r="W997">
        <v>0</v>
      </c>
      <c r="X997">
        <v>0</v>
      </c>
      <c r="Y997">
        <v>4.1126546169999996</v>
      </c>
      <c r="Z997">
        <v>-72.834788840000002</v>
      </c>
      <c r="AA997" s="1" t="s">
        <v>59</v>
      </c>
      <c r="AB997">
        <v>391961400</v>
      </c>
      <c r="AC997" t="str">
        <f>MID(TablaPivotFinal[[#This Row],[Fecha]],1,4)</f>
        <v>2017</v>
      </c>
      <c r="AD997" t="str">
        <f>MID(TablaPivotFinal[[#This Row],[Fecha]],5,3)</f>
        <v>Sep</v>
      </c>
      <c r="AE997" s="1">
        <v>391961400</v>
      </c>
      <c r="AF997" s="1">
        <v>1454.6</v>
      </c>
    </row>
    <row r="998" spans="1:32" x14ac:dyDescent="0.3">
      <c r="A998" s="1" t="s">
        <v>223</v>
      </c>
      <c r="B998" s="1" t="s">
        <v>224</v>
      </c>
      <c r="C998">
        <v>4008</v>
      </c>
      <c r="D998" s="1" t="s">
        <v>178</v>
      </c>
      <c r="E998">
        <v>50</v>
      </c>
      <c r="F998" s="1" t="s">
        <v>225</v>
      </c>
      <c r="G998" s="1" t="s">
        <v>180</v>
      </c>
      <c r="H998" s="1" t="s">
        <v>103</v>
      </c>
      <c r="I998" s="1" t="s">
        <v>226</v>
      </c>
      <c r="J998" s="1" t="s">
        <v>182</v>
      </c>
      <c r="K998">
        <v>3102466017</v>
      </c>
      <c r="L998" t="s">
        <v>227</v>
      </c>
      <c r="M998" s="1" t="s">
        <v>228</v>
      </c>
      <c r="N998">
        <v>4400</v>
      </c>
      <c r="O998">
        <v>4800</v>
      </c>
      <c r="P998">
        <v>4800</v>
      </c>
      <c r="Q998">
        <v>4800</v>
      </c>
      <c r="R998">
        <v>19700</v>
      </c>
      <c r="S998">
        <v>25000</v>
      </c>
      <c r="T998">
        <v>28100</v>
      </c>
      <c r="U998">
        <v>0</v>
      </c>
      <c r="V998">
        <v>0</v>
      </c>
      <c r="W998">
        <v>0</v>
      </c>
      <c r="X998">
        <v>0</v>
      </c>
      <c r="Y998">
        <v>4.1126546169999996</v>
      </c>
      <c r="Z998">
        <v>-72.834788840000002</v>
      </c>
      <c r="AA998" s="1" t="s">
        <v>61</v>
      </c>
      <c r="AB998">
        <v>444081550</v>
      </c>
      <c r="AC998" t="str">
        <f>MID(TablaPivotFinal[[#This Row],[Fecha]],1,4)</f>
        <v>2018</v>
      </c>
      <c r="AD998" t="str">
        <f>MID(TablaPivotFinal[[#This Row],[Fecha]],5,3)</f>
        <v>Abr</v>
      </c>
      <c r="AE998" s="1">
        <v>444081550</v>
      </c>
      <c r="AF998" s="1">
        <v>44563</v>
      </c>
    </row>
    <row r="999" spans="1:32" x14ac:dyDescent="0.3">
      <c r="A999" s="1" t="s">
        <v>223</v>
      </c>
      <c r="B999" s="1" t="s">
        <v>224</v>
      </c>
      <c r="C999">
        <v>4008</v>
      </c>
      <c r="D999" s="1" t="s">
        <v>178</v>
      </c>
      <c r="E999">
        <v>50</v>
      </c>
      <c r="F999" s="1" t="s">
        <v>225</v>
      </c>
      <c r="G999" s="1" t="s">
        <v>180</v>
      </c>
      <c r="H999" s="1" t="s">
        <v>103</v>
      </c>
      <c r="I999" s="1" t="s">
        <v>226</v>
      </c>
      <c r="J999" s="1" t="s">
        <v>182</v>
      </c>
      <c r="K999">
        <v>3102466017</v>
      </c>
      <c r="L999" t="s">
        <v>227</v>
      </c>
      <c r="M999" s="1" t="s">
        <v>228</v>
      </c>
      <c r="N999">
        <v>4400</v>
      </c>
      <c r="O999">
        <v>4800</v>
      </c>
      <c r="P999">
        <v>4800</v>
      </c>
      <c r="Q999">
        <v>4800</v>
      </c>
      <c r="R999">
        <v>19700</v>
      </c>
      <c r="S999">
        <v>25000</v>
      </c>
      <c r="T999">
        <v>28100</v>
      </c>
      <c r="U999">
        <v>0</v>
      </c>
      <c r="V999">
        <v>0</v>
      </c>
      <c r="W999">
        <v>0</v>
      </c>
      <c r="X999">
        <v>0</v>
      </c>
      <c r="Y999">
        <v>4.1126546169999996</v>
      </c>
      <c r="Z999">
        <v>-72.834788840000002</v>
      </c>
      <c r="AA999" s="1" t="s">
        <v>63</v>
      </c>
      <c r="AB999">
        <v>453684400</v>
      </c>
      <c r="AC999" t="str">
        <f>MID(TablaPivotFinal[[#This Row],[Fecha]],1,4)</f>
        <v>2018</v>
      </c>
      <c r="AD999" t="str">
        <f>MID(TablaPivotFinal[[#This Row],[Fecha]],5,3)</f>
        <v>Ago</v>
      </c>
      <c r="AE999" s="1">
        <v>453684400</v>
      </c>
      <c r="AF999" s="1">
        <v>45865</v>
      </c>
    </row>
    <row r="1000" spans="1:32" x14ac:dyDescent="0.3">
      <c r="A1000" s="1" t="s">
        <v>223</v>
      </c>
      <c r="B1000" s="1" t="s">
        <v>224</v>
      </c>
      <c r="C1000">
        <v>4008</v>
      </c>
      <c r="D1000" s="1" t="s">
        <v>178</v>
      </c>
      <c r="E1000">
        <v>50</v>
      </c>
      <c r="F1000" s="1" t="s">
        <v>225</v>
      </c>
      <c r="G1000" s="1" t="s">
        <v>180</v>
      </c>
      <c r="H1000" s="1" t="s">
        <v>103</v>
      </c>
      <c r="I1000" s="1" t="s">
        <v>226</v>
      </c>
      <c r="J1000" s="1" t="s">
        <v>182</v>
      </c>
      <c r="K1000">
        <v>3102466017</v>
      </c>
      <c r="L1000" t="s">
        <v>227</v>
      </c>
      <c r="M1000" s="1" t="s">
        <v>228</v>
      </c>
      <c r="N1000">
        <v>4400</v>
      </c>
      <c r="O1000">
        <v>4800</v>
      </c>
      <c r="P1000">
        <v>4800</v>
      </c>
      <c r="Q1000">
        <v>4800</v>
      </c>
      <c r="R1000">
        <v>19700</v>
      </c>
      <c r="S1000">
        <v>25000</v>
      </c>
      <c r="T1000">
        <v>28100</v>
      </c>
      <c r="U1000">
        <v>0</v>
      </c>
      <c r="V1000">
        <v>0</v>
      </c>
      <c r="W1000">
        <v>0</v>
      </c>
      <c r="X1000">
        <v>0</v>
      </c>
      <c r="Y1000">
        <v>4.1126546169999996</v>
      </c>
      <c r="Z1000">
        <v>-72.834788840000002</v>
      </c>
      <c r="AA1000" s="1" t="s">
        <v>65</v>
      </c>
      <c r="AB1000">
        <v>484773400</v>
      </c>
      <c r="AC1000" t="str">
        <f>MID(TablaPivotFinal[[#This Row],[Fecha]],1,4)</f>
        <v>2018</v>
      </c>
      <c r="AD1000" t="str">
        <f>MID(TablaPivotFinal[[#This Row],[Fecha]],5,3)</f>
        <v>Dic</v>
      </c>
      <c r="AE1000" s="1">
        <v>484773400</v>
      </c>
      <c r="AF1000" s="1">
        <v>54076</v>
      </c>
    </row>
    <row r="1001" spans="1:32" x14ac:dyDescent="0.3">
      <c r="A1001" s="1" t="s">
        <v>223</v>
      </c>
      <c r="B1001" s="1" t="s">
        <v>224</v>
      </c>
      <c r="C1001">
        <v>4008</v>
      </c>
      <c r="D1001" s="1" t="s">
        <v>178</v>
      </c>
      <c r="E1001">
        <v>50</v>
      </c>
      <c r="F1001" s="1" t="s">
        <v>225</v>
      </c>
      <c r="G1001" s="1" t="s">
        <v>180</v>
      </c>
      <c r="H1001" s="1" t="s">
        <v>103</v>
      </c>
      <c r="I1001" s="1" t="s">
        <v>226</v>
      </c>
      <c r="J1001" s="1" t="s">
        <v>182</v>
      </c>
      <c r="K1001">
        <v>3102466017</v>
      </c>
      <c r="L1001" t="s">
        <v>227</v>
      </c>
      <c r="M1001" s="1" t="s">
        <v>228</v>
      </c>
      <c r="N1001">
        <v>4400</v>
      </c>
      <c r="O1001">
        <v>4800</v>
      </c>
      <c r="P1001">
        <v>4800</v>
      </c>
      <c r="Q1001">
        <v>4800</v>
      </c>
      <c r="R1001">
        <v>19700</v>
      </c>
      <c r="S1001">
        <v>25000</v>
      </c>
      <c r="T1001">
        <v>28100</v>
      </c>
      <c r="U1001">
        <v>0</v>
      </c>
      <c r="V1001">
        <v>0</v>
      </c>
      <c r="W1001">
        <v>0</v>
      </c>
      <c r="X1001">
        <v>0</v>
      </c>
      <c r="Y1001">
        <v>4.1126546169999996</v>
      </c>
      <c r="Z1001">
        <v>-72.834788840000002</v>
      </c>
      <c r="AA1001" s="1" t="s">
        <v>67</v>
      </c>
      <c r="AB1001">
        <v>420455150</v>
      </c>
      <c r="AC1001" t="str">
        <f>MID(TablaPivotFinal[[#This Row],[Fecha]],1,4)</f>
        <v>2018</v>
      </c>
      <c r="AD1001" t="str">
        <f>MID(TablaPivotFinal[[#This Row],[Fecha]],5,3)</f>
        <v>Ene</v>
      </c>
      <c r="AE1001" s="1">
        <v>420455150</v>
      </c>
      <c r="AF1001" s="1">
        <v>50357</v>
      </c>
    </row>
    <row r="1002" spans="1:32" x14ac:dyDescent="0.3">
      <c r="A1002" s="1" t="s">
        <v>223</v>
      </c>
      <c r="B1002" s="1" t="s">
        <v>224</v>
      </c>
      <c r="C1002">
        <v>4008</v>
      </c>
      <c r="D1002" s="1" t="s">
        <v>178</v>
      </c>
      <c r="E1002">
        <v>50</v>
      </c>
      <c r="F1002" s="1" t="s">
        <v>225</v>
      </c>
      <c r="G1002" s="1" t="s">
        <v>180</v>
      </c>
      <c r="H1002" s="1" t="s">
        <v>103</v>
      </c>
      <c r="I1002" s="1" t="s">
        <v>226</v>
      </c>
      <c r="J1002" s="1" t="s">
        <v>182</v>
      </c>
      <c r="K1002">
        <v>3102466017</v>
      </c>
      <c r="L1002" t="s">
        <v>227</v>
      </c>
      <c r="M1002" s="1" t="s">
        <v>228</v>
      </c>
      <c r="N1002">
        <v>4400</v>
      </c>
      <c r="O1002">
        <v>4800</v>
      </c>
      <c r="P1002">
        <v>4800</v>
      </c>
      <c r="Q1002">
        <v>4800</v>
      </c>
      <c r="R1002">
        <v>19700</v>
      </c>
      <c r="S1002">
        <v>25000</v>
      </c>
      <c r="T1002">
        <v>28100</v>
      </c>
      <c r="U1002">
        <v>0</v>
      </c>
      <c r="V1002">
        <v>0</v>
      </c>
      <c r="W1002">
        <v>0</v>
      </c>
      <c r="X1002">
        <v>0</v>
      </c>
      <c r="Y1002">
        <v>4.1126546169999996</v>
      </c>
      <c r="Z1002">
        <v>-72.834788840000002</v>
      </c>
      <c r="AA1002" s="1" t="s">
        <v>69</v>
      </c>
      <c r="AB1002">
        <v>371000200</v>
      </c>
      <c r="AC1002" t="str">
        <f>MID(TablaPivotFinal[[#This Row],[Fecha]],1,4)</f>
        <v>2018</v>
      </c>
      <c r="AD1002" t="str">
        <f>MID(TablaPivotFinal[[#This Row],[Fecha]],5,3)</f>
        <v>Feb</v>
      </c>
      <c r="AE1002" s="1">
        <v>371000200</v>
      </c>
      <c r="AF1002" s="1">
        <v>39248</v>
      </c>
    </row>
    <row r="1003" spans="1:32" x14ac:dyDescent="0.3">
      <c r="A1003" s="1" t="s">
        <v>223</v>
      </c>
      <c r="B1003" s="1" t="s">
        <v>224</v>
      </c>
      <c r="C1003">
        <v>4008</v>
      </c>
      <c r="D1003" s="1" t="s">
        <v>178</v>
      </c>
      <c r="E1003">
        <v>50</v>
      </c>
      <c r="F1003" s="1" t="s">
        <v>225</v>
      </c>
      <c r="G1003" s="1" t="s">
        <v>180</v>
      </c>
      <c r="H1003" s="1" t="s">
        <v>103</v>
      </c>
      <c r="I1003" s="1" t="s">
        <v>226</v>
      </c>
      <c r="J1003" s="1" t="s">
        <v>182</v>
      </c>
      <c r="K1003">
        <v>3102466017</v>
      </c>
      <c r="L1003" t="s">
        <v>227</v>
      </c>
      <c r="M1003" s="1" t="s">
        <v>228</v>
      </c>
      <c r="N1003">
        <v>4400</v>
      </c>
      <c r="O1003">
        <v>4800</v>
      </c>
      <c r="P1003">
        <v>4800</v>
      </c>
      <c r="Q1003">
        <v>4800</v>
      </c>
      <c r="R1003">
        <v>19700</v>
      </c>
      <c r="S1003">
        <v>25000</v>
      </c>
      <c r="T1003">
        <v>28100</v>
      </c>
      <c r="U1003">
        <v>0</v>
      </c>
      <c r="V1003">
        <v>0</v>
      </c>
      <c r="W1003">
        <v>0</v>
      </c>
      <c r="X1003">
        <v>0</v>
      </c>
      <c r="Y1003">
        <v>4.1126546169999996</v>
      </c>
      <c r="Z1003">
        <v>-72.834788840000002</v>
      </c>
      <c r="AA1003" s="1" t="s">
        <v>71</v>
      </c>
      <c r="AB1003">
        <v>430169400</v>
      </c>
      <c r="AC1003" t="str">
        <f>MID(TablaPivotFinal[[#This Row],[Fecha]],1,4)</f>
        <v>2018</v>
      </c>
      <c r="AD1003" t="str">
        <f>MID(TablaPivotFinal[[#This Row],[Fecha]],5,3)</f>
        <v>Jul</v>
      </c>
      <c r="AE1003" s="1">
        <v>430169400</v>
      </c>
      <c r="AF1003" s="1">
        <v>45197</v>
      </c>
    </row>
    <row r="1004" spans="1:32" x14ac:dyDescent="0.3">
      <c r="A1004" s="1" t="s">
        <v>223</v>
      </c>
      <c r="B1004" s="1" t="s">
        <v>224</v>
      </c>
      <c r="C1004">
        <v>4008</v>
      </c>
      <c r="D1004" s="1" t="s">
        <v>178</v>
      </c>
      <c r="E1004">
        <v>50</v>
      </c>
      <c r="F1004" s="1" t="s">
        <v>225</v>
      </c>
      <c r="G1004" s="1" t="s">
        <v>180</v>
      </c>
      <c r="H1004" s="1" t="s">
        <v>103</v>
      </c>
      <c r="I1004" s="1" t="s">
        <v>226</v>
      </c>
      <c r="J1004" s="1" t="s">
        <v>182</v>
      </c>
      <c r="K1004">
        <v>3102466017</v>
      </c>
      <c r="L1004" t="s">
        <v>227</v>
      </c>
      <c r="M1004" s="1" t="s">
        <v>228</v>
      </c>
      <c r="N1004">
        <v>4400</v>
      </c>
      <c r="O1004">
        <v>4800</v>
      </c>
      <c r="P1004">
        <v>4800</v>
      </c>
      <c r="Q1004">
        <v>4800</v>
      </c>
      <c r="R1004">
        <v>19700</v>
      </c>
      <c r="S1004">
        <v>25000</v>
      </c>
      <c r="T1004">
        <v>28100</v>
      </c>
      <c r="U1004">
        <v>0</v>
      </c>
      <c r="V1004">
        <v>0</v>
      </c>
      <c r="W1004">
        <v>0</v>
      </c>
      <c r="X1004">
        <v>0</v>
      </c>
      <c r="Y1004">
        <v>4.1126546169999996</v>
      </c>
      <c r="Z1004">
        <v>-72.834788840000002</v>
      </c>
      <c r="AA1004" s="1" t="s">
        <v>73</v>
      </c>
      <c r="AB1004">
        <v>413407900</v>
      </c>
      <c r="AC1004" t="str">
        <f>MID(TablaPivotFinal[[#This Row],[Fecha]],1,4)</f>
        <v>2018</v>
      </c>
      <c r="AD1004" t="str">
        <f>MID(TablaPivotFinal[[#This Row],[Fecha]],5,3)</f>
        <v>Jun</v>
      </c>
      <c r="AE1004" s="1">
        <v>413407900</v>
      </c>
      <c r="AF1004" s="1">
        <v>44219</v>
      </c>
    </row>
    <row r="1005" spans="1:32" x14ac:dyDescent="0.3">
      <c r="A1005" s="1" t="s">
        <v>223</v>
      </c>
      <c r="B1005" s="1" t="s">
        <v>224</v>
      </c>
      <c r="C1005">
        <v>4008</v>
      </c>
      <c r="D1005" s="1" t="s">
        <v>178</v>
      </c>
      <c r="E1005">
        <v>50</v>
      </c>
      <c r="F1005" s="1" t="s">
        <v>225</v>
      </c>
      <c r="G1005" s="1" t="s">
        <v>180</v>
      </c>
      <c r="H1005" s="1" t="s">
        <v>103</v>
      </c>
      <c r="I1005" s="1" t="s">
        <v>226</v>
      </c>
      <c r="J1005" s="1" t="s">
        <v>182</v>
      </c>
      <c r="K1005">
        <v>3102466017</v>
      </c>
      <c r="L1005" t="s">
        <v>227</v>
      </c>
      <c r="M1005" s="1" t="s">
        <v>228</v>
      </c>
      <c r="N1005">
        <v>4400</v>
      </c>
      <c r="O1005">
        <v>4800</v>
      </c>
      <c r="P1005">
        <v>4800</v>
      </c>
      <c r="Q1005">
        <v>4800</v>
      </c>
      <c r="R1005">
        <v>19700</v>
      </c>
      <c r="S1005">
        <v>25000</v>
      </c>
      <c r="T1005">
        <v>28100</v>
      </c>
      <c r="U1005">
        <v>0</v>
      </c>
      <c r="V1005">
        <v>0</v>
      </c>
      <c r="W1005">
        <v>0</v>
      </c>
      <c r="X1005">
        <v>0</v>
      </c>
      <c r="Y1005">
        <v>4.1126546169999996</v>
      </c>
      <c r="Z1005">
        <v>-72.834788840000002</v>
      </c>
      <c r="AA1005" s="1" t="s">
        <v>75</v>
      </c>
      <c r="AB1005">
        <v>431182700</v>
      </c>
      <c r="AC1005" t="str">
        <f>MID(TablaPivotFinal[[#This Row],[Fecha]],1,4)</f>
        <v>2018</v>
      </c>
      <c r="AD1005" t="str">
        <f>MID(TablaPivotFinal[[#This Row],[Fecha]],5,3)</f>
        <v>Mar</v>
      </c>
      <c r="AE1005" s="1">
        <v>431182700</v>
      </c>
      <c r="AF1005" s="1">
        <v>45629</v>
      </c>
    </row>
    <row r="1006" spans="1:32" x14ac:dyDescent="0.3">
      <c r="A1006" s="1" t="s">
        <v>223</v>
      </c>
      <c r="B1006" s="1" t="s">
        <v>224</v>
      </c>
      <c r="C1006">
        <v>4008</v>
      </c>
      <c r="D1006" s="1" t="s">
        <v>178</v>
      </c>
      <c r="E1006">
        <v>50</v>
      </c>
      <c r="F1006" s="1" t="s">
        <v>225</v>
      </c>
      <c r="G1006" s="1" t="s">
        <v>180</v>
      </c>
      <c r="H1006" s="1" t="s">
        <v>103</v>
      </c>
      <c r="I1006" s="1" t="s">
        <v>226</v>
      </c>
      <c r="J1006" s="1" t="s">
        <v>182</v>
      </c>
      <c r="K1006">
        <v>3102466017</v>
      </c>
      <c r="L1006" t="s">
        <v>227</v>
      </c>
      <c r="M1006" s="1" t="s">
        <v>228</v>
      </c>
      <c r="N1006">
        <v>4400</v>
      </c>
      <c r="O1006">
        <v>4800</v>
      </c>
      <c r="P1006">
        <v>4800</v>
      </c>
      <c r="Q1006">
        <v>4800</v>
      </c>
      <c r="R1006">
        <v>19700</v>
      </c>
      <c r="S1006">
        <v>25000</v>
      </c>
      <c r="T1006">
        <v>28100</v>
      </c>
      <c r="U1006">
        <v>0</v>
      </c>
      <c r="V1006">
        <v>0</v>
      </c>
      <c r="W1006">
        <v>0</v>
      </c>
      <c r="X1006">
        <v>0</v>
      </c>
      <c r="Y1006">
        <v>4.1126546169999996</v>
      </c>
      <c r="Z1006">
        <v>-72.834788840000002</v>
      </c>
      <c r="AA1006" s="1" t="s">
        <v>77</v>
      </c>
      <c r="AB1006">
        <v>447099000</v>
      </c>
      <c r="AC1006" t="str">
        <f>MID(TablaPivotFinal[[#This Row],[Fecha]],1,4)</f>
        <v>2018</v>
      </c>
      <c r="AD1006" t="str">
        <f>MID(TablaPivotFinal[[#This Row],[Fecha]],5,3)</f>
        <v>May</v>
      </c>
      <c r="AE1006" s="1">
        <v>447099000</v>
      </c>
      <c r="AF1006" s="1">
        <v>47445</v>
      </c>
    </row>
    <row r="1007" spans="1:32" x14ac:dyDescent="0.3">
      <c r="A1007" s="1" t="s">
        <v>223</v>
      </c>
      <c r="B1007" s="1" t="s">
        <v>224</v>
      </c>
      <c r="C1007">
        <v>4008</v>
      </c>
      <c r="D1007" s="1" t="s">
        <v>178</v>
      </c>
      <c r="E1007">
        <v>50</v>
      </c>
      <c r="F1007" s="1" t="s">
        <v>225</v>
      </c>
      <c r="G1007" s="1" t="s">
        <v>180</v>
      </c>
      <c r="H1007" s="1" t="s">
        <v>103</v>
      </c>
      <c r="I1007" s="1" t="s">
        <v>226</v>
      </c>
      <c r="J1007" s="1" t="s">
        <v>182</v>
      </c>
      <c r="K1007">
        <v>3102466017</v>
      </c>
      <c r="L1007" t="s">
        <v>227</v>
      </c>
      <c r="M1007" s="1" t="s">
        <v>228</v>
      </c>
      <c r="N1007">
        <v>4400</v>
      </c>
      <c r="O1007">
        <v>4800</v>
      </c>
      <c r="P1007">
        <v>4800</v>
      </c>
      <c r="Q1007">
        <v>4800</v>
      </c>
      <c r="R1007">
        <v>19700</v>
      </c>
      <c r="S1007">
        <v>25000</v>
      </c>
      <c r="T1007">
        <v>28100</v>
      </c>
      <c r="U1007">
        <v>0</v>
      </c>
      <c r="V1007">
        <v>0</v>
      </c>
      <c r="W1007">
        <v>0</v>
      </c>
      <c r="X1007">
        <v>0</v>
      </c>
      <c r="Y1007">
        <v>4.1126546169999996</v>
      </c>
      <c r="Z1007">
        <v>-72.834788840000002</v>
      </c>
      <c r="AA1007" s="1" t="s">
        <v>79</v>
      </c>
      <c r="AB1007">
        <v>494329000</v>
      </c>
      <c r="AC1007" t="str">
        <f>MID(TablaPivotFinal[[#This Row],[Fecha]],1,4)</f>
        <v>2018</v>
      </c>
      <c r="AD1007" t="str">
        <f>MID(TablaPivotFinal[[#This Row],[Fecha]],5,3)</f>
        <v>Nov</v>
      </c>
      <c r="AE1007" s="1">
        <v>494329000</v>
      </c>
      <c r="AF1007" s="1">
        <v>50660</v>
      </c>
    </row>
    <row r="1008" spans="1:32" x14ac:dyDescent="0.3">
      <c r="A1008" s="1" t="s">
        <v>223</v>
      </c>
      <c r="B1008" s="1" t="s">
        <v>224</v>
      </c>
      <c r="C1008">
        <v>4008</v>
      </c>
      <c r="D1008" s="1" t="s">
        <v>178</v>
      </c>
      <c r="E1008">
        <v>50</v>
      </c>
      <c r="F1008" s="1" t="s">
        <v>225</v>
      </c>
      <c r="G1008" s="1" t="s">
        <v>180</v>
      </c>
      <c r="H1008" s="1" t="s">
        <v>103</v>
      </c>
      <c r="I1008" s="1" t="s">
        <v>226</v>
      </c>
      <c r="J1008" s="1" t="s">
        <v>182</v>
      </c>
      <c r="K1008">
        <v>3102466017</v>
      </c>
      <c r="L1008" t="s">
        <v>227</v>
      </c>
      <c r="M1008" s="1" t="s">
        <v>228</v>
      </c>
      <c r="N1008">
        <v>4400</v>
      </c>
      <c r="O1008">
        <v>4800</v>
      </c>
      <c r="P1008">
        <v>4800</v>
      </c>
      <c r="Q1008">
        <v>4800</v>
      </c>
      <c r="R1008">
        <v>19700</v>
      </c>
      <c r="S1008">
        <v>25000</v>
      </c>
      <c r="T1008">
        <v>28100</v>
      </c>
      <c r="U1008">
        <v>0</v>
      </c>
      <c r="V1008">
        <v>0</v>
      </c>
      <c r="W1008">
        <v>0</v>
      </c>
      <c r="X1008">
        <v>0</v>
      </c>
      <c r="Y1008">
        <v>4.1126546169999996</v>
      </c>
      <c r="Z1008">
        <v>-72.834788840000002</v>
      </c>
      <c r="AA1008" s="1" t="s">
        <v>81</v>
      </c>
      <c r="AB1008">
        <v>495764950</v>
      </c>
      <c r="AC1008" t="str">
        <f>MID(TablaPivotFinal[[#This Row],[Fecha]],1,4)</f>
        <v>2018</v>
      </c>
      <c r="AD1008" t="str">
        <f>MID(TablaPivotFinal[[#This Row],[Fecha]],5,3)</f>
        <v>Oct</v>
      </c>
      <c r="AE1008" s="1">
        <v>495764950</v>
      </c>
      <c r="AF1008" s="1">
        <v>50777</v>
      </c>
    </row>
    <row r="1009" spans="1:32" x14ac:dyDescent="0.3">
      <c r="A1009" s="1" t="s">
        <v>223</v>
      </c>
      <c r="B1009" s="1" t="s">
        <v>224</v>
      </c>
      <c r="C1009">
        <v>4008</v>
      </c>
      <c r="D1009" s="1" t="s">
        <v>178</v>
      </c>
      <c r="E1009">
        <v>50</v>
      </c>
      <c r="F1009" s="1" t="s">
        <v>225</v>
      </c>
      <c r="G1009" s="1" t="s">
        <v>180</v>
      </c>
      <c r="H1009" s="1" t="s">
        <v>103</v>
      </c>
      <c r="I1009" s="1" t="s">
        <v>226</v>
      </c>
      <c r="J1009" s="1" t="s">
        <v>182</v>
      </c>
      <c r="K1009">
        <v>3102466017</v>
      </c>
      <c r="L1009" t="s">
        <v>227</v>
      </c>
      <c r="M1009" s="1" t="s">
        <v>228</v>
      </c>
      <c r="N1009">
        <v>4400</v>
      </c>
      <c r="O1009">
        <v>4800</v>
      </c>
      <c r="P1009">
        <v>4800</v>
      </c>
      <c r="Q1009">
        <v>4800</v>
      </c>
      <c r="R1009">
        <v>19700</v>
      </c>
      <c r="S1009">
        <v>25000</v>
      </c>
      <c r="T1009">
        <v>28100</v>
      </c>
      <c r="U1009">
        <v>0</v>
      </c>
      <c r="V1009">
        <v>0</v>
      </c>
      <c r="W1009">
        <v>0</v>
      </c>
      <c r="X1009">
        <v>0</v>
      </c>
      <c r="Y1009">
        <v>4.1126546169999996</v>
      </c>
      <c r="Z1009">
        <v>-72.834788840000002</v>
      </c>
      <c r="AA1009" s="1" t="s">
        <v>83</v>
      </c>
      <c r="AB1009">
        <v>405825100</v>
      </c>
      <c r="AC1009" t="str">
        <f>MID(TablaPivotFinal[[#This Row],[Fecha]],1,4)</f>
        <v>2018</v>
      </c>
      <c r="AD1009" t="str">
        <f>MID(TablaPivotFinal[[#This Row],[Fecha]],5,3)</f>
        <v>Sep</v>
      </c>
      <c r="AE1009" s="1">
        <v>405825100</v>
      </c>
      <c r="AF1009" s="1">
        <v>44774</v>
      </c>
    </row>
    <row r="1010" spans="1:32" x14ac:dyDescent="0.3">
      <c r="A1010" s="1" t="s">
        <v>229</v>
      </c>
      <c r="B1010" s="1" t="s">
        <v>230</v>
      </c>
      <c r="C1010">
        <v>4507</v>
      </c>
      <c r="D1010" s="1" t="s">
        <v>231</v>
      </c>
      <c r="E1010">
        <v>73</v>
      </c>
      <c r="F1010" s="1" t="s">
        <v>232</v>
      </c>
      <c r="G1010" s="1" t="s">
        <v>155</v>
      </c>
      <c r="H1010" s="1" t="s">
        <v>103</v>
      </c>
      <c r="I1010" s="1" t="s">
        <v>233</v>
      </c>
      <c r="J1010" s="1" t="s">
        <v>156</v>
      </c>
      <c r="K1010" t="s">
        <v>147</v>
      </c>
      <c r="L1010" t="s">
        <v>148</v>
      </c>
      <c r="M1010" s="1" t="s">
        <v>234</v>
      </c>
      <c r="N1010">
        <v>11700</v>
      </c>
      <c r="O1010">
        <v>13900</v>
      </c>
      <c r="P1010">
        <v>15600</v>
      </c>
      <c r="Q1010">
        <v>19900</v>
      </c>
      <c r="R1010">
        <v>33300</v>
      </c>
      <c r="S1010">
        <v>42700</v>
      </c>
      <c r="T1010">
        <v>48600</v>
      </c>
      <c r="U1010">
        <v>0</v>
      </c>
      <c r="V1010">
        <v>0</v>
      </c>
      <c r="W1010">
        <v>0</v>
      </c>
      <c r="X1010">
        <v>0</v>
      </c>
      <c r="Y1010">
        <v>4.1921731070000003</v>
      </c>
      <c r="Z1010">
        <v>-74.861086499999999</v>
      </c>
      <c r="AA1010" s="1" t="s">
        <v>13</v>
      </c>
      <c r="AB1010">
        <v>1842479200</v>
      </c>
      <c r="AC1010" t="str">
        <f>MID(TablaPivotFinal[[#This Row],[Fecha]],1,4)</f>
        <v>2016</v>
      </c>
      <c r="AD1010" t="str">
        <f>MID(TablaPivotFinal[[#This Row],[Fecha]],5,3)</f>
        <v>Abr</v>
      </c>
      <c r="AE1010" s="1">
        <v>1842479200</v>
      </c>
      <c r="AF1010" s="1">
        <v>0</v>
      </c>
    </row>
    <row r="1011" spans="1:32" x14ac:dyDescent="0.3">
      <c r="A1011" s="1" t="s">
        <v>229</v>
      </c>
      <c r="B1011" s="1" t="s">
        <v>230</v>
      </c>
      <c r="C1011">
        <v>4507</v>
      </c>
      <c r="D1011" s="1" t="s">
        <v>231</v>
      </c>
      <c r="E1011">
        <v>73</v>
      </c>
      <c r="F1011" s="1" t="s">
        <v>232</v>
      </c>
      <c r="G1011" s="1" t="s">
        <v>155</v>
      </c>
      <c r="H1011" s="1" t="s">
        <v>103</v>
      </c>
      <c r="I1011" s="1" t="s">
        <v>233</v>
      </c>
      <c r="J1011" s="1" t="s">
        <v>156</v>
      </c>
      <c r="K1011" t="s">
        <v>147</v>
      </c>
      <c r="L1011" t="s">
        <v>148</v>
      </c>
      <c r="M1011" s="1" t="s">
        <v>234</v>
      </c>
      <c r="N1011">
        <v>11700</v>
      </c>
      <c r="O1011">
        <v>13900</v>
      </c>
      <c r="P1011">
        <v>15600</v>
      </c>
      <c r="Q1011">
        <v>19900</v>
      </c>
      <c r="R1011">
        <v>33300</v>
      </c>
      <c r="S1011">
        <v>42700</v>
      </c>
      <c r="T1011">
        <v>48600</v>
      </c>
      <c r="U1011">
        <v>0</v>
      </c>
      <c r="V1011">
        <v>0</v>
      </c>
      <c r="W1011">
        <v>0</v>
      </c>
      <c r="X1011">
        <v>0</v>
      </c>
      <c r="Y1011">
        <v>4.1921731070000003</v>
      </c>
      <c r="Z1011">
        <v>-74.861086499999999</v>
      </c>
      <c r="AA1011" s="1" t="s">
        <v>15</v>
      </c>
      <c r="AB1011">
        <v>2204147100</v>
      </c>
      <c r="AC1011" t="str">
        <f>MID(TablaPivotFinal[[#This Row],[Fecha]],1,4)</f>
        <v>2016</v>
      </c>
      <c r="AD1011" t="str">
        <f>MID(TablaPivotFinal[[#This Row],[Fecha]],5,3)</f>
        <v>Ago</v>
      </c>
      <c r="AE1011" s="1">
        <v>2204147100</v>
      </c>
      <c r="AF1011" s="1">
        <v>325307</v>
      </c>
    </row>
    <row r="1012" spans="1:32" x14ac:dyDescent="0.3">
      <c r="A1012" s="1" t="s">
        <v>229</v>
      </c>
      <c r="B1012" s="1" t="s">
        <v>230</v>
      </c>
      <c r="C1012">
        <v>4507</v>
      </c>
      <c r="D1012" s="1" t="s">
        <v>231</v>
      </c>
      <c r="E1012">
        <v>73</v>
      </c>
      <c r="F1012" s="1" t="s">
        <v>232</v>
      </c>
      <c r="G1012" s="1" t="s">
        <v>155</v>
      </c>
      <c r="H1012" s="1" t="s">
        <v>103</v>
      </c>
      <c r="I1012" s="1" t="s">
        <v>233</v>
      </c>
      <c r="J1012" s="1" t="s">
        <v>156</v>
      </c>
      <c r="K1012" t="s">
        <v>147</v>
      </c>
      <c r="L1012" t="s">
        <v>148</v>
      </c>
      <c r="M1012" s="1" t="s">
        <v>234</v>
      </c>
      <c r="N1012">
        <v>11700</v>
      </c>
      <c r="O1012">
        <v>13900</v>
      </c>
      <c r="P1012">
        <v>15600</v>
      </c>
      <c r="Q1012">
        <v>19900</v>
      </c>
      <c r="R1012">
        <v>33300</v>
      </c>
      <c r="S1012">
        <v>42700</v>
      </c>
      <c r="T1012">
        <v>48600</v>
      </c>
      <c r="U1012">
        <v>0</v>
      </c>
      <c r="V1012">
        <v>0</v>
      </c>
      <c r="W1012">
        <v>0</v>
      </c>
      <c r="X1012">
        <v>0</v>
      </c>
      <c r="Y1012">
        <v>4.1921731070000003</v>
      </c>
      <c r="Z1012">
        <v>-74.861086499999999</v>
      </c>
      <c r="AA1012" s="1" t="s">
        <v>17</v>
      </c>
      <c r="AB1012">
        <v>2478923850</v>
      </c>
      <c r="AC1012" t="str">
        <f>MID(TablaPivotFinal[[#This Row],[Fecha]],1,4)</f>
        <v>2016</v>
      </c>
      <c r="AD1012" t="str">
        <f>MID(TablaPivotFinal[[#This Row],[Fecha]],5,3)</f>
        <v>Dic</v>
      </c>
      <c r="AE1012" s="1">
        <v>2478923850</v>
      </c>
      <c r="AF1012" s="1">
        <v>401437</v>
      </c>
    </row>
    <row r="1013" spans="1:32" x14ac:dyDescent="0.3">
      <c r="A1013" s="1" t="s">
        <v>229</v>
      </c>
      <c r="B1013" s="1" t="s">
        <v>230</v>
      </c>
      <c r="C1013">
        <v>4507</v>
      </c>
      <c r="D1013" s="1" t="s">
        <v>231</v>
      </c>
      <c r="E1013">
        <v>73</v>
      </c>
      <c r="F1013" s="1" t="s">
        <v>232</v>
      </c>
      <c r="G1013" s="1" t="s">
        <v>155</v>
      </c>
      <c r="H1013" s="1" t="s">
        <v>103</v>
      </c>
      <c r="I1013" s="1" t="s">
        <v>233</v>
      </c>
      <c r="J1013" s="1" t="s">
        <v>156</v>
      </c>
      <c r="K1013" t="s">
        <v>147</v>
      </c>
      <c r="L1013" t="s">
        <v>148</v>
      </c>
      <c r="M1013" s="1" t="s">
        <v>234</v>
      </c>
      <c r="N1013">
        <v>11700</v>
      </c>
      <c r="O1013">
        <v>13900</v>
      </c>
      <c r="P1013">
        <v>15600</v>
      </c>
      <c r="Q1013">
        <v>19900</v>
      </c>
      <c r="R1013">
        <v>33300</v>
      </c>
      <c r="S1013">
        <v>42700</v>
      </c>
      <c r="T1013">
        <v>48600</v>
      </c>
      <c r="U1013">
        <v>0</v>
      </c>
      <c r="V1013">
        <v>0</v>
      </c>
      <c r="W1013">
        <v>0</v>
      </c>
      <c r="X1013">
        <v>0</v>
      </c>
      <c r="Y1013">
        <v>4.1921731070000003</v>
      </c>
      <c r="Z1013">
        <v>-74.861086499999999</v>
      </c>
      <c r="AA1013" s="1" t="s">
        <v>19</v>
      </c>
      <c r="AB1013">
        <v>2518146050</v>
      </c>
      <c r="AC1013" t="str">
        <f>MID(TablaPivotFinal[[#This Row],[Fecha]],1,4)</f>
        <v>2016</v>
      </c>
      <c r="AD1013" t="str">
        <f>MID(TablaPivotFinal[[#This Row],[Fecha]],5,3)</f>
        <v>Ene</v>
      </c>
      <c r="AE1013" s="1">
        <v>2518146050</v>
      </c>
      <c r="AF1013" s="1">
        <v>0</v>
      </c>
    </row>
    <row r="1014" spans="1:32" x14ac:dyDescent="0.3">
      <c r="A1014" s="1" t="s">
        <v>229</v>
      </c>
      <c r="B1014" s="1" t="s">
        <v>230</v>
      </c>
      <c r="C1014">
        <v>4507</v>
      </c>
      <c r="D1014" s="1" t="s">
        <v>231</v>
      </c>
      <c r="E1014">
        <v>73</v>
      </c>
      <c r="F1014" s="1" t="s">
        <v>232</v>
      </c>
      <c r="G1014" s="1" t="s">
        <v>155</v>
      </c>
      <c r="H1014" s="1" t="s">
        <v>103</v>
      </c>
      <c r="I1014" s="1" t="s">
        <v>233</v>
      </c>
      <c r="J1014" s="1" t="s">
        <v>156</v>
      </c>
      <c r="K1014" t="s">
        <v>147</v>
      </c>
      <c r="L1014" t="s">
        <v>148</v>
      </c>
      <c r="M1014" s="1" t="s">
        <v>234</v>
      </c>
      <c r="N1014">
        <v>11700</v>
      </c>
      <c r="O1014">
        <v>13900</v>
      </c>
      <c r="P1014">
        <v>15600</v>
      </c>
      <c r="Q1014">
        <v>19900</v>
      </c>
      <c r="R1014">
        <v>33300</v>
      </c>
      <c r="S1014">
        <v>42700</v>
      </c>
      <c r="T1014">
        <v>48600</v>
      </c>
      <c r="U1014">
        <v>0</v>
      </c>
      <c r="V1014">
        <v>0</v>
      </c>
      <c r="W1014">
        <v>0</v>
      </c>
      <c r="X1014">
        <v>0</v>
      </c>
      <c r="Y1014">
        <v>4.1921731070000003</v>
      </c>
      <c r="Z1014">
        <v>-74.861086499999999</v>
      </c>
      <c r="AA1014" s="1" t="s">
        <v>21</v>
      </c>
      <c r="AB1014">
        <v>1821844500</v>
      </c>
      <c r="AC1014" t="str">
        <f>MID(TablaPivotFinal[[#This Row],[Fecha]],1,4)</f>
        <v>2016</v>
      </c>
      <c r="AD1014" t="str">
        <f>MID(TablaPivotFinal[[#This Row],[Fecha]],5,3)</f>
        <v>Feb</v>
      </c>
      <c r="AE1014" s="1">
        <v>1821844500</v>
      </c>
      <c r="AF1014" s="1">
        <v>0</v>
      </c>
    </row>
    <row r="1015" spans="1:32" x14ac:dyDescent="0.3">
      <c r="A1015" s="1" t="s">
        <v>229</v>
      </c>
      <c r="B1015" s="1" t="s">
        <v>230</v>
      </c>
      <c r="C1015">
        <v>4507</v>
      </c>
      <c r="D1015" s="1" t="s">
        <v>231</v>
      </c>
      <c r="E1015">
        <v>73</v>
      </c>
      <c r="F1015" s="1" t="s">
        <v>232</v>
      </c>
      <c r="G1015" s="1" t="s">
        <v>155</v>
      </c>
      <c r="H1015" s="1" t="s">
        <v>103</v>
      </c>
      <c r="I1015" s="1" t="s">
        <v>233</v>
      </c>
      <c r="J1015" s="1" t="s">
        <v>156</v>
      </c>
      <c r="K1015" t="s">
        <v>147</v>
      </c>
      <c r="L1015" t="s">
        <v>148</v>
      </c>
      <c r="M1015" s="1" t="s">
        <v>234</v>
      </c>
      <c r="N1015">
        <v>11700</v>
      </c>
      <c r="O1015">
        <v>13900</v>
      </c>
      <c r="P1015">
        <v>15600</v>
      </c>
      <c r="Q1015">
        <v>19900</v>
      </c>
      <c r="R1015">
        <v>33300</v>
      </c>
      <c r="S1015">
        <v>42700</v>
      </c>
      <c r="T1015">
        <v>48600</v>
      </c>
      <c r="U1015">
        <v>0</v>
      </c>
      <c r="V1015">
        <v>0</v>
      </c>
      <c r="W1015">
        <v>0</v>
      </c>
      <c r="X1015">
        <v>0</v>
      </c>
      <c r="Y1015">
        <v>4.1921731070000003</v>
      </c>
      <c r="Z1015">
        <v>-74.861086499999999</v>
      </c>
      <c r="AA1015" s="1" t="s">
        <v>23</v>
      </c>
      <c r="AB1015">
        <v>2409992300</v>
      </c>
      <c r="AC1015" t="str">
        <f>MID(TablaPivotFinal[[#This Row],[Fecha]],1,4)</f>
        <v>2016</v>
      </c>
      <c r="AD1015" t="str">
        <f>MID(TablaPivotFinal[[#This Row],[Fecha]],5,3)</f>
        <v>Jul</v>
      </c>
      <c r="AE1015" s="1">
        <v>2409992300</v>
      </c>
      <c r="AF1015" s="1">
        <v>368154</v>
      </c>
    </row>
    <row r="1016" spans="1:32" x14ac:dyDescent="0.3">
      <c r="A1016" s="1" t="s">
        <v>229</v>
      </c>
      <c r="B1016" s="1" t="s">
        <v>230</v>
      </c>
      <c r="C1016">
        <v>4507</v>
      </c>
      <c r="D1016" s="1" t="s">
        <v>231</v>
      </c>
      <c r="E1016">
        <v>73</v>
      </c>
      <c r="F1016" s="1" t="s">
        <v>232</v>
      </c>
      <c r="G1016" s="1" t="s">
        <v>155</v>
      </c>
      <c r="H1016" s="1" t="s">
        <v>103</v>
      </c>
      <c r="I1016" s="1" t="s">
        <v>233</v>
      </c>
      <c r="J1016" s="1" t="s">
        <v>156</v>
      </c>
      <c r="K1016" t="s">
        <v>147</v>
      </c>
      <c r="L1016" t="s">
        <v>148</v>
      </c>
      <c r="M1016" s="1" t="s">
        <v>234</v>
      </c>
      <c r="N1016">
        <v>11700</v>
      </c>
      <c r="O1016">
        <v>13900</v>
      </c>
      <c r="P1016">
        <v>15600</v>
      </c>
      <c r="Q1016">
        <v>19900</v>
      </c>
      <c r="R1016">
        <v>33300</v>
      </c>
      <c r="S1016">
        <v>42700</v>
      </c>
      <c r="T1016">
        <v>48600</v>
      </c>
      <c r="U1016">
        <v>0</v>
      </c>
      <c r="V1016">
        <v>0</v>
      </c>
      <c r="W1016">
        <v>0</v>
      </c>
      <c r="X1016">
        <v>0</v>
      </c>
      <c r="Y1016">
        <v>4.1921731070000003</v>
      </c>
      <c r="Z1016">
        <v>-74.861086499999999</v>
      </c>
      <c r="AA1016" s="1" t="s">
        <v>25</v>
      </c>
      <c r="AB1016">
        <v>770073000</v>
      </c>
      <c r="AC1016" t="str">
        <f>MID(TablaPivotFinal[[#This Row],[Fecha]],1,4)</f>
        <v>2016</v>
      </c>
      <c r="AD1016" t="str">
        <f>MID(TablaPivotFinal[[#This Row],[Fecha]],5,3)</f>
        <v>Jun</v>
      </c>
      <c r="AE1016" s="1">
        <v>770073000</v>
      </c>
      <c r="AF1016" s="1">
        <v>119074</v>
      </c>
    </row>
    <row r="1017" spans="1:32" x14ac:dyDescent="0.3">
      <c r="A1017" s="1" t="s">
        <v>229</v>
      </c>
      <c r="B1017" s="1" t="s">
        <v>230</v>
      </c>
      <c r="C1017">
        <v>4507</v>
      </c>
      <c r="D1017" s="1" t="s">
        <v>231</v>
      </c>
      <c r="E1017">
        <v>73</v>
      </c>
      <c r="F1017" s="1" t="s">
        <v>232</v>
      </c>
      <c r="G1017" s="1" t="s">
        <v>155</v>
      </c>
      <c r="H1017" s="1" t="s">
        <v>103</v>
      </c>
      <c r="I1017" s="1" t="s">
        <v>233</v>
      </c>
      <c r="J1017" s="1" t="s">
        <v>156</v>
      </c>
      <c r="K1017" t="s">
        <v>147</v>
      </c>
      <c r="L1017" t="s">
        <v>148</v>
      </c>
      <c r="M1017" s="1" t="s">
        <v>234</v>
      </c>
      <c r="N1017">
        <v>11700</v>
      </c>
      <c r="O1017">
        <v>13900</v>
      </c>
      <c r="P1017">
        <v>15600</v>
      </c>
      <c r="Q1017">
        <v>19900</v>
      </c>
      <c r="R1017">
        <v>33300</v>
      </c>
      <c r="S1017">
        <v>42700</v>
      </c>
      <c r="T1017">
        <v>48600</v>
      </c>
      <c r="U1017">
        <v>0</v>
      </c>
      <c r="V1017">
        <v>0</v>
      </c>
      <c r="W1017">
        <v>0</v>
      </c>
      <c r="X1017">
        <v>0</v>
      </c>
      <c r="Y1017">
        <v>4.1921731070000003</v>
      </c>
      <c r="Z1017">
        <v>-74.861086499999999</v>
      </c>
      <c r="AA1017" s="1" t="s">
        <v>27</v>
      </c>
      <c r="AB1017">
        <v>2156705350</v>
      </c>
      <c r="AC1017" t="str">
        <f>MID(TablaPivotFinal[[#This Row],[Fecha]],1,4)</f>
        <v>2016</v>
      </c>
      <c r="AD1017" t="str">
        <f>MID(TablaPivotFinal[[#This Row],[Fecha]],5,3)</f>
        <v>Mar</v>
      </c>
      <c r="AE1017" s="1">
        <v>2156705350</v>
      </c>
      <c r="AF1017" s="1">
        <v>0</v>
      </c>
    </row>
    <row r="1018" spans="1:32" x14ac:dyDescent="0.3">
      <c r="A1018" s="1" t="s">
        <v>229</v>
      </c>
      <c r="B1018" s="1" t="s">
        <v>230</v>
      </c>
      <c r="C1018">
        <v>4507</v>
      </c>
      <c r="D1018" s="1" t="s">
        <v>231</v>
      </c>
      <c r="E1018">
        <v>73</v>
      </c>
      <c r="F1018" s="1" t="s">
        <v>232</v>
      </c>
      <c r="G1018" s="1" t="s">
        <v>155</v>
      </c>
      <c r="H1018" s="1" t="s">
        <v>103</v>
      </c>
      <c r="I1018" s="1" t="s">
        <v>233</v>
      </c>
      <c r="J1018" s="1" t="s">
        <v>156</v>
      </c>
      <c r="K1018" t="s">
        <v>147</v>
      </c>
      <c r="L1018" t="s">
        <v>148</v>
      </c>
      <c r="M1018" s="1" t="s">
        <v>234</v>
      </c>
      <c r="N1018">
        <v>11700</v>
      </c>
      <c r="O1018">
        <v>13900</v>
      </c>
      <c r="P1018">
        <v>15600</v>
      </c>
      <c r="Q1018">
        <v>19900</v>
      </c>
      <c r="R1018">
        <v>33300</v>
      </c>
      <c r="S1018">
        <v>42700</v>
      </c>
      <c r="T1018">
        <v>48600</v>
      </c>
      <c r="U1018">
        <v>0</v>
      </c>
      <c r="V1018">
        <v>0</v>
      </c>
      <c r="W1018">
        <v>0</v>
      </c>
      <c r="X1018">
        <v>0</v>
      </c>
      <c r="Y1018">
        <v>4.1921731070000003</v>
      </c>
      <c r="Z1018">
        <v>-74.861086499999999</v>
      </c>
      <c r="AA1018" s="1" t="s">
        <v>29</v>
      </c>
      <c r="AB1018">
        <v>2052641800</v>
      </c>
      <c r="AC1018" t="str">
        <f>MID(TablaPivotFinal[[#This Row],[Fecha]],1,4)</f>
        <v>2016</v>
      </c>
      <c r="AD1018" t="str">
        <f>MID(TablaPivotFinal[[#This Row],[Fecha]],5,3)</f>
        <v>May</v>
      </c>
      <c r="AE1018" s="1">
        <v>2052641800</v>
      </c>
      <c r="AF1018" s="1">
        <v>0</v>
      </c>
    </row>
    <row r="1019" spans="1:32" x14ac:dyDescent="0.3">
      <c r="A1019" s="1" t="s">
        <v>229</v>
      </c>
      <c r="B1019" s="1" t="s">
        <v>230</v>
      </c>
      <c r="C1019">
        <v>4507</v>
      </c>
      <c r="D1019" s="1" t="s">
        <v>231</v>
      </c>
      <c r="E1019">
        <v>73</v>
      </c>
      <c r="F1019" s="1" t="s">
        <v>232</v>
      </c>
      <c r="G1019" s="1" t="s">
        <v>155</v>
      </c>
      <c r="H1019" s="1" t="s">
        <v>103</v>
      </c>
      <c r="I1019" s="1" t="s">
        <v>233</v>
      </c>
      <c r="J1019" s="1" t="s">
        <v>156</v>
      </c>
      <c r="K1019" t="s">
        <v>147</v>
      </c>
      <c r="L1019" t="s">
        <v>148</v>
      </c>
      <c r="M1019" s="1" t="s">
        <v>234</v>
      </c>
      <c r="N1019">
        <v>11700</v>
      </c>
      <c r="O1019">
        <v>13900</v>
      </c>
      <c r="P1019">
        <v>15600</v>
      </c>
      <c r="Q1019">
        <v>19900</v>
      </c>
      <c r="R1019">
        <v>33300</v>
      </c>
      <c r="S1019">
        <v>42700</v>
      </c>
      <c r="T1019">
        <v>48600</v>
      </c>
      <c r="U1019">
        <v>0</v>
      </c>
      <c r="V1019">
        <v>0</v>
      </c>
      <c r="W1019">
        <v>0</v>
      </c>
      <c r="X1019">
        <v>0</v>
      </c>
      <c r="Y1019">
        <v>4.1921731070000003</v>
      </c>
      <c r="Z1019">
        <v>-74.861086499999999</v>
      </c>
      <c r="AA1019" s="1" t="s">
        <v>31</v>
      </c>
      <c r="AB1019">
        <v>2001630150</v>
      </c>
      <c r="AC1019" t="str">
        <f>MID(TablaPivotFinal[[#This Row],[Fecha]],1,4)</f>
        <v>2016</v>
      </c>
      <c r="AD1019" t="str">
        <f>MID(TablaPivotFinal[[#This Row],[Fecha]],5,3)</f>
        <v>Nov</v>
      </c>
      <c r="AE1019" s="1">
        <v>2001630150</v>
      </c>
      <c r="AF1019" s="1">
        <v>323812</v>
      </c>
    </row>
    <row r="1020" spans="1:32" x14ac:dyDescent="0.3">
      <c r="A1020" s="1" t="s">
        <v>229</v>
      </c>
      <c r="B1020" s="1" t="s">
        <v>230</v>
      </c>
      <c r="C1020">
        <v>4507</v>
      </c>
      <c r="D1020" s="1" t="s">
        <v>231</v>
      </c>
      <c r="E1020">
        <v>73</v>
      </c>
      <c r="F1020" s="1" t="s">
        <v>232</v>
      </c>
      <c r="G1020" s="1" t="s">
        <v>155</v>
      </c>
      <c r="H1020" s="1" t="s">
        <v>103</v>
      </c>
      <c r="I1020" s="1" t="s">
        <v>233</v>
      </c>
      <c r="J1020" s="1" t="s">
        <v>156</v>
      </c>
      <c r="K1020" t="s">
        <v>147</v>
      </c>
      <c r="L1020" t="s">
        <v>148</v>
      </c>
      <c r="M1020" s="1" t="s">
        <v>234</v>
      </c>
      <c r="N1020">
        <v>11700</v>
      </c>
      <c r="O1020">
        <v>13900</v>
      </c>
      <c r="P1020">
        <v>15600</v>
      </c>
      <c r="Q1020">
        <v>19900</v>
      </c>
      <c r="R1020">
        <v>33300</v>
      </c>
      <c r="S1020">
        <v>42700</v>
      </c>
      <c r="T1020">
        <v>48600</v>
      </c>
      <c r="U1020">
        <v>0</v>
      </c>
      <c r="V1020">
        <v>0</v>
      </c>
      <c r="W1020">
        <v>0</v>
      </c>
      <c r="X1020">
        <v>0</v>
      </c>
      <c r="Y1020">
        <v>4.1921731070000003</v>
      </c>
      <c r="Z1020">
        <v>-74.861086499999999</v>
      </c>
      <c r="AA1020" s="1" t="s">
        <v>33</v>
      </c>
      <c r="AB1020">
        <v>2159697000</v>
      </c>
      <c r="AC1020" t="str">
        <f>MID(TablaPivotFinal[[#This Row],[Fecha]],1,4)</f>
        <v>2016</v>
      </c>
      <c r="AD1020" t="str">
        <f>MID(TablaPivotFinal[[#This Row],[Fecha]],5,3)</f>
        <v>Oct</v>
      </c>
      <c r="AE1020" s="1">
        <v>2159697000</v>
      </c>
      <c r="AF1020" s="1">
        <v>341649</v>
      </c>
    </row>
    <row r="1021" spans="1:32" x14ac:dyDescent="0.3">
      <c r="A1021" s="1" t="s">
        <v>229</v>
      </c>
      <c r="B1021" s="1" t="s">
        <v>230</v>
      </c>
      <c r="C1021">
        <v>4507</v>
      </c>
      <c r="D1021" s="1" t="s">
        <v>231</v>
      </c>
      <c r="E1021">
        <v>73</v>
      </c>
      <c r="F1021" s="1" t="s">
        <v>232</v>
      </c>
      <c r="G1021" s="1" t="s">
        <v>155</v>
      </c>
      <c r="H1021" s="1" t="s">
        <v>103</v>
      </c>
      <c r="I1021" s="1" t="s">
        <v>233</v>
      </c>
      <c r="J1021" s="1" t="s">
        <v>156</v>
      </c>
      <c r="K1021" t="s">
        <v>147</v>
      </c>
      <c r="L1021" t="s">
        <v>148</v>
      </c>
      <c r="M1021" s="1" t="s">
        <v>234</v>
      </c>
      <c r="N1021">
        <v>11700</v>
      </c>
      <c r="O1021">
        <v>13900</v>
      </c>
      <c r="P1021">
        <v>15600</v>
      </c>
      <c r="Q1021">
        <v>19900</v>
      </c>
      <c r="R1021">
        <v>33300</v>
      </c>
      <c r="S1021">
        <v>42700</v>
      </c>
      <c r="T1021">
        <v>48600</v>
      </c>
      <c r="U1021">
        <v>0</v>
      </c>
      <c r="V1021">
        <v>0</v>
      </c>
      <c r="W1021">
        <v>0</v>
      </c>
      <c r="X1021">
        <v>0</v>
      </c>
      <c r="Y1021">
        <v>4.1921731070000003</v>
      </c>
      <c r="Z1021">
        <v>-74.861086499999999</v>
      </c>
      <c r="AA1021" s="1" t="s">
        <v>35</v>
      </c>
      <c r="AB1021">
        <v>1990727200</v>
      </c>
      <c r="AC1021" t="str">
        <f>MID(TablaPivotFinal[[#This Row],[Fecha]],1,4)</f>
        <v>2016</v>
      </c>
      <c r="AD1021" t="str">
        <f>MID(TablaPivotFinal[[#This Row],[Fecha]],5,3)</f>
        <v>Sep</v>
      </c>
      <c r="AE1021" s="1">
        <v>1990727200</v>
      </c>
      <c r="AF1021" s="1">
        <v>294532</v>
      </c>
    </row>
    <row r="1022" spans="1:32" x14ac:dyDescent="0.3">
      <c r="A1022" s="1" t="s">
        <v>229</v>
      </c>
      <c r="B1022" s="1" t="s">
        <v>230</v>
      </c>
      <c r="C1022">
        <v>4507</v>
      </c>
      <c r="D1022" s="1" t="s">
        <v>231</v>
      </c>
      <c r="E1022">
        <v>73</v>
      </c>
      <c r="F1022" s="1" t="s">
        <v>232</v>
      </c>
      <c r="G1022" s="1" t="s">
        <v>155</v>
      </c>
      <c r="H1022" s="1" t="s">
        <v>103</v>
      </c>
      <c r="I1022" s="1" t="s">
        <v>233</v>
      </c>
      <c r="J1022" s="1" t="s">
        <v>156</v>
      </c>
      <c r="K1022" t="s">
        <v>147</v>
      </c>
      <c r="L1022" t="s">
        <v>148</v>
      </c>
      <c r="M1022" s="1" t="s">
        <v>234</v>
      </c>
      <c r="N1022">
        <v>11700</v>
      </c>
      <c r="O1022">
        <v>13900</v>
      </c>
      <c r="P1022">
        <v>15600</v>
      </c>
      <c r="Q1022">
        <v>19900</v>
      </c>
      <c r="R1022">
        <v>33300</v>
      </c>
      <c r="S1022">
        <v>42700</v>
      </c>
      <c r="T1022">
        <v>48600</v>
      </c>
      <c r="U1022">
        <v>0</v>
      </c>
      <c r="V1022">
        <v>0</v>
      </c>
      <c r="W1022">
        <v>0</v>
      </c>
      <c r="X1022">
        <v>0</v>
      </c>
      <c r="Y1022">
        <v>4.1921731070000003</v>
      </c>
      <c r="Z1022">
        <v>-74.861086499999999</v>
      </c>
      <c r="AA1022" s="1" t="s">
        <v>37</v>
      </c>
      <c r="AB1022">
        <v>2434459950</v>
      </c>
      <c r="AC1022" t="str">
        <f>MID(TablaPivotFinal[[#This Row],[Fecha]],1,4)</f>
        <v>2017</v>
      </c>
      <c r="AD1022" t="str">
        <f>MID(TablaPivotFinal[[#This Row],[Fecha]],5,3)</f>
        <v>Abr</v>
      </c>
      <c r="AE1022" s="1">
        <v>2434459950</v>
      </c>
      <c r="AF1022" s="1">
        <v>6306.0333330000003</v>
      </c>
    </row>
    <row r="1023" spans="1:32" x14ac:dyDescent="0.3">
      <c r="A1023" s="1" t="s">
        <v>229</v>
      </c>
      <c r="B1023" s="1" t="s">
        <v>230</v>
      </c>
      <c r="C1023">
        <v>4507</v>
      </c>
      <c r="D1023" s="1" t="s">
        <v>231</v>
      </c>
      <c r="E1023">
        <v>73</v>
      </c>
      <c r="F1023" s="1" t="s">
        <v>232</v>
      </c>
      <c r="G1023" s="1" t="s">
        <v>155</v>
      </c>
      <c r="H1023" s="1" t="s">
        <v>103</v>
      </c>
      <c r="I1023" s="1" t="s">
        <v>233</v>
      </c>
      <c r="J1023" s="1" t="s">
        <v>156</v>
      </c>
      <c r="K1023" t="s">
        <v>147</v>
      </c>
      <c r="L1023" t="s">
        <v>148</v>
      </c>
      <c r="M1023" s="1" t="s">
        <v>234</v>
      </c>
      <c r="N1023">
        <v>11700</v>
      </c>
      <c r="O1023">
        <v>13900</v>
      </c>
      <c r="P1023">
        <v>15600</v>
      </c>
      <c r="Q1023">
        <v>19900</v>
      </c>
      <c r="R1023">
        <v>33300</v>
      </c>
      <c r="S1023">
        <v>42700</v>
      </c>
      <c r="T1023">
        <v>48600</v>
      </c>
      <c r="U1023">
        <v>0</v>
      </c>
      <c r="V1023">
        <v>0</v>
      </c>
      <c r="W1023">
        <v>0</v>
      </c>
      <c r="X1023">
        <v>0</v>
      </c>
      <c r="Y1023">
        <v>4.1921731070000003</v>
      </c>
      <c r="Z1023">
        <v>-74.861086499999999</v>
      </c>
      <c r="AA1023" s="1" t="s">
        <v>39</v>
      </c>
      <c r="AB1023">
        <v>2469741150</v>
      </c>
      <c r="AC1023" t="str">
        <f>MID(TablaPivotFinal[[#This Row],[Fecha]],1,4)</f>
        <v>2017</v>
      </c>
      <c r="AD1023" t="str">
        <f>MID(TablaPivotFinal[[#This Row],[Fecha]],5,3)</f>
        <v>Ago</v>
      </c>
      <c r="AE1023" s="1">
        <v>2469741150</v>
      </c>
      <c r="AF1023" s="1">
        <v>5855.9354839999996</v>
      </c>
    </row>
    <row r="1024" spans="1:32" x14ac:dyDescent="0.3">
      <c r="A1024" s="1" t="s">
        <v>229</v>
      </c>
      <c r="B1024" s="1" t="s">
        <v>230</v>
      </c>
      <c r="C1024">
        <v>4507</v>
      </c>
      <c r="D1024" s="1" t="s">
        <v>231</v>
      </c>
      <c r="E1024">
        <v>73</v>
      </c>
      <c r="F1024" s="1" t="s">
        <v>232</v>
      </c>
      <c r="G1024" s="1" t="s">
        <v>155</v>
      </c>
      <c r="H1024" s="1" t="s">
        <v>103</v>
      </c>
      <c r="I1024" s="1" t="s">
        <v>233</v>
      </c>
      <c r="J1024" s="1" t="s">
        <v>156</v>
      </c>
      <c r="K1024" t="s">
        <v>147</v>
      </c>
      <c r="L1024" t="s">
        <v>148</v>
      </c>
      <c r="M1024" s="1" t="s">
        <v>234</v>
      </c>
      <c r="N1024">
        <v>11700</v>
      </c>
      <c r="O1024">
        <v>13900</v>
      </c>
      <c r="P1024">
        <v>15600</v>
      </c>
      <c r="Q1024">
        <v>19900</v>
      </c>
      <c r="R1024">
        <v>33300</v>
      </c>
      <c r="S1024">
        <v>42700</v>
      </c>
      <c r="T1024">
        <v>48600</v>
      </c>
      <c r="U1024">
        <v>0</v>
      </c>
      <c r="V1024">
        <v>0</v>
      </c>
      <c r="W1024">
        <v>0</v>
      </c>
      <c r="X1024">
        <v>0</v>
      </c>
      <c r="Y1024">
        <v>4.1921731070000003</v>
      </c>
      <c r="Z1024">
        <v>-74.861086499999999</v>
      </c>
      <c r="AA1024" s="1" t="s">
        <v>41</v>
      </c>
      <c r="AB1024">
        <v>2875876150</v>
      </c>
      <c r="AC1024" t="str">
        <f>MID(TablaPivotFinal[[#This Row],[Fecha]],1,4)</f>
        <v>2017</v>
      </c>
      <c r="AD1024" t="str">
        <f>MID(TablaPivotFinal[[#This Row],[Fecha]],5,3)</f>
        <v>Dic</v>
      </c>
      <c r="AE1024" s="1">
        <v>2875876150</v>
      </c>
      <c r="AF1024" s="1">
        <v>7394.580645</v>
      </c>
    </row>
    <row r="1025" spans="1:32" x14ac:dyDescent="0.3">
      <c r="A1025" s="1" t="s">
        <v>229</v>
      </c>
      <c r="B1025" s="1" t="s">
        <v>230</v>
      </c>
      <c r="C1025">
        <v>4507</v>
      </c>
      <c r="D1025" s="1" t="s">
        <v>231</v>
      </c>
      <c r="E1025">
        <v>73</v>
      </c>
      <c r="F1025" s="1" t="s">
        <v>232</v>
      </c>
      <c r="G1025" s="1" t="s">
        <v>155</v>
      </c>
      <c r="H1025" s="1" t="s">
        <v>103</v>
      </c>
      <c r="I1025" s="1" t="s">
        <v>233</v>
      </c>
      <c r="J1025" s="1" t="s">
        <v>156</v>
      </c>
      <c r="K1025" t="s">
        <v>147</v>
      </c>
      <c r="L1025" t="s">
        <v>148</v>
      </c>
      <c r="M1025" s="1" t="s">
        <v>234</v>
      </c>
      <c r="N1025">
        <v>11700</v>
      </c>
      <c r="O1025">
        <v>13900</v>
      </c>
      <c r="P1025">
        <v>15600</v>
      </c>
      <c r="Q1025">
        <v>19900</v>
      </c>
      <c r="R1025">
        <v>33300</v>
      </c>
      <c r="S1025">
        <v>42700</v>
      </c>
      <c r="T1025">
        <v>48600</v>
      </c>
      <c r="U1025">
        <v>0</v>
      </c>
      <c r="V1025">
        <v>0</v>
      </c>
      <c r="W1025">
        <v>0</v>
      </c>
      <c r="X1025">
        <v>0</v>
      </c>
      <c r="Y1025">
        <v>4.1921731070000003</v>
      </c>
      <c r="Z1025">
        <v>-74.861086499999999</v>
      </c>
      <c r="AA1025" s="1" t="s">
        <v>43</v>
      </c>
      <c r="AB1025">
        <v>2662091100</v>
      </c>
      <c r="AC1025" t="str">
        <f>MID(TablaPivotFinal[[#This Row],[Fecha]],1,4)</f>
        <v>2017</v>
      </c>
      <c r="AD1025" t="str">
        <f>MID(TablaPivotFinal[[#This Row],[Fecha]],5,3)</f>
        <v>Ene</v>
      </c>
      <c r="AE1025" s="1">
        <v>2662091100</v>
      </c>
      <c r="AF1025" s="1">
        <v>7307.3225810000004</v>
      </c>
    </row>
    <row r="1026" spans="1:32" x14ac:dyDescent="0.3">
      <c r="A1026" s="1" t="s">
        <v>229</v>
      </c>
      <c r="B1026" s="1" t="s">
        <v>230</v>
      </c>
      <c r="C1026">
        <v>4507</v>
      </c>
      <c r="D1026" s="1" t="s">
        <v>231</v>
      </c>
      <c r="E1026">
        <v>73</v>
      </c>
      <c r="F1026" s="1" t="s">
        <v>232</v>
      </c>
      <c r="G1026" s="1" t="s">
        <v>155</v>
      </c>
      <c r="H1026" s="1" t="s">
        <v>103</v>
      </c>
      <c r="I1026" s="1" t="s">
        <v>233</v>
      </c>
      <c r="J1026" s="1" t="s">
        <v>156</v>
      </c>
      <c r="K1026" t="s">
        <v>147</v>
      </c>
      <c r="L1026" t="s">
        <v>148</v>
      </c>
      <c r="M1026" s="1" t="s">
        <v>234</v>
      </c>
      <c r="N1026">
        <v>11700</v>
      </c>
      <c r="O1026">
        <v>13900</v>
      </c>
      <c r="P1026">
        <v>15600</v>
      </c>
      <c r="Q1026">
        <v>19900</v>
      </c>
      <c r="R1026">
        <v>33300</v>
      </c>
      <c r="S1026">
        <v>42700</v>
      </c>
      <c r="T1026">
        <v>48600</v>
      </c>
      <c r="U1026">
        <v>0</v>
      </c>
      <c r="V1026">
        <v>0</v>
      </c>
      <c r="W1026">
        <v>0</v>
      </c>
      <c r="X1026">
        <v>0</v>
      </c>
      <c r="Y1026">
        <v>4.1921731070000003</v>
      </c>
      <c r="Z1026">
        <v>-74.861086499999999</v>
      </c>
      <c r="AA1026" s="1" t="s">
        <v>45</v>
      </c>
      <c r="AB1026">
        <v>1982193450</v>
      </c>
      <c r="AC1026" t="str">
        <f>MID(TablaPivotFinal[[#This Row],[Fecha]],1,4)</f>
        <v>2017</v>
      </c>
      <c r="AD1026" t="str">
        <f>MID(TablaPivotFinal[[#This Row],[Fecha]],5,3)</f>
        <v>Feb</v>
      </c>
      <c r="AE1026" s="1">
        <v>1982193450</v>
      </c>
      <c r="AF1026" s="1">
        <v>5097.4285710000004</v>
      </c>
    </row>
    <row r="1027" spans="1:32" x14ac:dyDescent="0.3">
      <c r="A1027" s="1" t="s">
        <v>229</v>
      </c>
      <c r="B1027" s="1" t="s">
        <v>230</v>
      </c>
      <c r="C1027">
        <v>4507</v>
      </c>
      <c r="D1027" s="1" t="s">
        <v>231</v>
      </c>
      <c r="E1027">
        <v>73</v>
      </c>
      <c r="F1027" s="1" t="s">
        <v>232</v>
      </c>
      <c r="G1027" s="1" t="s">
        <v>155</v>
      </c>
      <c r="H1027" s="1" t="s">
        <v>103</v>
      </c>
      <c r="I1027" s="1" t="s">
        <v>233</v>
      </c>
      <c r="J1027" s="1" t="s">
        <v>156</v>
      </c>
      <c r="K1027" t="s">
        <v>147</v>
      </c>
      <c r="L1027" t="s">
        <v>148</v>
      </c>
      <c r="M1027" s="1" t="s">
        <v>234</v>
      </c>
      <c r="N1027">
        <v>11700</v>
      </c>
      <c r="O1027">
        <v>13900</v>
      </c>
      <c r="P1027">
        <v>15600</v>
      </c>
      <c r="Q1027">
        <v>19900</v>
      </c>
      <c r="R1027">
        <v>33300</v>
      </c>
      <c r="S1027">
        <v>42700</v>
      </c>
      <c r="T1027">
        <v>48600</v>
      </c>
      <c r="U1027">
        <v>0</v>
      </c>
      <c r="V1027">
        <v>0</v>
      </c>
      <c r="W1027">
        <v>0</v>
      </c>
      <c r="X1027">
        <v>0</v>
      </c>
      <c r="Y1027">
        <v>4.1921731070000003</v>
      </c>
      <c r="Z1027">
        <v>-74.861086499999999</v>
      </c>
      <c r="AA1027" s="1" t="s">
        <v>47</v>
      </c>
      <c r="AB1027">
        <v>2766246000</v>
      </c>
      <c r="AC1027" t="str">
        <f>MID(TablaPivotFinal[[#This Row],[Fecha]],1,4)</f>
        <v>2017</v>
      </c>
      <c r="AD1027" t="str">
        <f>MID(TablaPivotFinal[[#This Row],[Fecha]],5,3)</f>
        <v>Jul</v>
      </c>
      <c r="AE1027" s="1">
        <v>2766246000</v>
      </c>
      <c r="AF1027" s="1">
        <v>6816.8709680000002</v>
      </c>
    </row>
    <row r="1028" spans="1:32" x14ac:dyDescent="0.3">
      <c r="A1028" s="1" t="s">
        <v>229</v>
      </c>
      <c r="B1028" s="1" t="s">
        <v>230</v>
      </c>
      <c r="C1028">
        <v>4507</v>
      </c>
      <c r="D1028" s="1" t="s">
        <v>231</v>
      </c>
      <c r="E1028">
        <v>73</v>
      </c>
      <c r="F1028" s="1" t="s">
        <v>232</v>
      </c>
      <c r="G1028" s="1" t="s">
        <v>155</v>
      </c>
      <c r="H1028" s="1" t="s">
        <v>103</v>
      </c>
      <c r="I1028" s="1" t="s">
        <v>233</v>
      </c>
      <c r="J1028" s="1" t="s">
        <v>156</v>
      </c>
      <c r="K1028" t="s">
        <v>147</v>
      </c>
      <c r="L1028" t="s">
        <v>148</v>
      </c>
      <c r="M1028" s="1" t="s">
        <v>234</v>
      </c>
      <c r="N1028">
        <v>11700</v>
      </c>
      <c r="O1028">
        <v>13900</v>
      </c>
      <c r="P1028">
        <v>15600</v>
      </c>
      <c r="Q1028">
        <v>19900</v>
      </c>
      <c r="R1028">
        <v>33300</v>
      </c>
      <c r="S1028">
        <v>42700</v>
      </c>
      <c r="T1028">
        <v>48600</v>
      </c>
      <c r="U1028">
        <v>0</v>
      </c>
      <c r="V1028">
        <v>0</v>
      </c>
      <c r="W1028">
        <v>0</v>
      </c>
      <c r="X1028">
        <v>0</v>
      </c>
      <c r="Y1028">
        <v>4.1921731070000003</v>
      </c>
      <c r="Z1028">
        <v>-74.861086499999999</v>
      </c>
      <c r="AA1028" s="1" t="s">
        <v>49</v>
      </c>
      <c r="AB1028">
        <v>2621905650</v>
      </c>
      <c r="AC1028" t="str">
        <f>MID(TablaPivotFinal[[#This Row],[Fecha]],1,4)</f>
        <v>2017</v>
      </c>
      <c r="AD1028" t="str">
        <f>MID(TablaPivotFinal[[#This Row],[Fecha]],5,3)</f>
        <v>Jun</v>
      </c>
      <c r="AE1028" s="1">
        <v>2621905650</v>
      </c>
      <c r="AF1028" s="1">
        <v>6624.8666670000002</v>
      </c>
    </row>
    <row r="1029" spans="1:32" x14ac:dyDescent="0.3">
      <c r="A1029" s="1" t="s">
        <v>229</v>
      </c>
      <c r="B1029" s="1" t="s">
        <v>230</v>
      </c>
      <c r="C1029">
        <v>4507</v>
      </c>
      <c r="D1029" s="1" t="s">
        <v>231</v>
      </c>
      <c r="E1029">
        <v>73</v>
      </c>
      <c r="F1029" s="1" t="s">
        <v>232</v>
      </c>
      <c r="G1029" s="1" t="s">
        <v>155</v>
      </c>
      <c r="H1029" s="1" t="s">
        <v>103</v>
      </c>
      <c r="I1029" s="1" t="s">
        <v>233</v>
      </c>
      <c r="J1029" s="1" t="s">
        <v>156</v>
      </c>
      <c r="K1029" t="s">
        <v>147</v>
      </c>
      <c r="L1029" t="s">
        <v>148</v>
      </c>
      <c r="M1029" s="1" t="s">
        <v>234</v>
      </c>
      <c r="N1029">
        <v>11700</v>
      </c>
      <c r="O1029">
        <v>13900</v>
      </c>
      <c r="P1029">
        <v>15600</v>
      </c>
      <c r="Q1029">
        <v>19900</v>
      </c>
      <c r="R1029">
        <v>33300</v>
      </c>
      <c r="S1029">
        <v>42700</v>
      </c>
      <c r="T1029">
        <v>48600</v>
      </c>
      <c r="U1029">
        <v>0</v>
      </c>
      <c r="V1029">
        <v>0</v>
      </c>
      <c r="W1029">
        <v>0</v>
      </c>
      <c r="X1029">
        <v>0</v>
      </c>
      <c r="Y1029">
        <v>4.1921731070000003</v>
      </c>
      <c r="Z1029">
        <v>-74.861086499999999</v>
      </c>
      <c r="AA1029" s="1" t="s">
        <v>51</v>
      </c>
      <c r="AB1029">
        <v>2224760800</v>
      </c>
      <c r="AC1029" t="str">
        <f>MID(TablaPivotFinal[[#This Row],[Fecha]],1,4)</f>
        <v>2017</v>
      </c>
      <c r="AD1029" t="str">
        <f>MID(TablaPivotFinal[[#This Row],[Fecha]],5,3)</f>
        <v>Mar</v>
      </c>
      <c r="AE1029" s="1">
        <v>2224760800</v>
      </c>
      <c r="AF1029" s="1">
        <v>5281.0967739999996</v>
      </c>
    </row>
    <row r="1030" spans="1:32" x14ac:dyDescent="0.3">
      <c r="A1030" s="1" t="s">
        <v>229</v>
      </c>
      <c r="B1030" s="1" t="s">
        <v>230</v>
      </c>
      <c r="C1030">
        <v>4507</v>
      </c>
      <c r="D1030" s="1" t="s">
        <v>231</v>
      </c>
      <c r="E1030">
        <v>73</v>
      </c>
      <c r="F1030" s="1" t="s">
        <v>232</v>
      </c>
      <c r="G1030" s="1" t="s">
        <v>155</v>
      </c>
      <c r="H1030" s="1" t="s">
        <v>103</v>
      </c>
      <c r="I1030" s="1" t="s">
        <v>233</v>
      </c>
      <c r="J1030" s="1" t="s">
        <v>156</v>
      </c>
      <c r="K1030" t="s">
        <v>147</v>
      </c>
      <c r="L1030" t="s">
        <v>148</v>
      </c>
      <c r="M1030" s="1" t="s">
        <v>234</v>
      </c>
      <c r="N1030">
        <v>11700</v>
      </c>
      <c r="O1030">
        <v>13900</v>
      </c>
      <c r="P1030">
        <v>15600</v>
      </c>
      <c r="Q1030">
        <v>19900</v>
      </c>
      <c r="R1030">
        <v>33300</v>
      </c>
      <c r="S1030">
        <v>42700</v>
      </c>
      <c r="T1030">
        <v>48600</v>
      </c>
      <c r="U1030">
        <v>0</v>
      </c>
      <c r="V1030">
        <v>0</v>
      </c>
      <c r="W1030">
        <v>0</v>
      </c>
      <c r="X1030">
        <v>0</v>
      </c>
      <c r="Y1030">
        <v>4.1921731070000003</v>
      </c>
      <c r="Z1030">
        <v>-74.861086499999999</v>
      </c>
      <c r="AA1030" s="1" t="s">
        <v>53</v>
      </c>
      <c r="AB1030">
        <v>2245076200</v>
      </c>
      <c r="AC1030" t="str">
        <f>MID(TablaPivotFinal[[#This Row],[Fecha]],1,4)</f>
        <v>2017</v>
      </c>
      <c r="AD1030" t="str">
        <f>MID(TablaPivotFinal[[#This Row],[Fecha]],5,3)</f>
        <v>May</v>
      </c>
      <c r="AE1030" s="1">
        <v>2245076200</v>
      </c>
      <c r="AF1030" s="1">
        <v>5346.3225810000004</v>
      </c>
    </row>
    <row r="1031" spans="1:32" x14ac:dyDescent="0.3">
      <c r="A1031" s="1" t="s">
        <v>229</v>
      </c>
      <c r="B1031" s="1" t="s">
        <v>230</v>
      </c>
      <c r="C1031">
        <v>4507</v>
      </c>
      <c r="D1031" s="1" t="s">
        <v>231</v>
      </c>
      <c r="E1031">
        <v>73</v>
      </c>
      <c r="F1031" s="1" t="s">
        <v>232</v>
      </c>
      <c r="G1031" s="1" t="s">
        <v>155</v>
      </c>
      <c r="H1031" s="1" t="s">
        <v>103</v>
      </c>
      <c r="I1031" s="1" t="s">
        <v>233</v>
      </c>
      <c r="J1031" s="1" t="s">
        <v>156</v>
      </c>
      <c r="K1031" t="s">
        <v>147</v>
      </c>
      <c r="L1031" t="s">
        <v>148</v>
      </c>
      <c r="M1031" s="1" t="s">
        <v>234</v>
      </c>
      <c r="N1031">
        <v>11700</v>
      </c>
      <c r="O1031">
        <v>13900</v>
      </c>
      <c r="P1031">
        <v>15600</v>
      </c>
      <c r="Q1031">
        <v>19900</v>
      </c>
      <c r="R1031">
        <v>33300</v>
      </c>
      <c r="S1031">
        <v>42700</v>
      </c>
      <c r="T1031">
        <v>48600</v>
      </c>
      <c r="U1031">
        <v>0</v>
      </c>
      <c r="V1031">
        <v>0</v>
      </c>
      <c r="W1031">
        <v>0</v>
      </c>
      <c r="X1031">
        <v>0</v>
      </c>
      <c r="Y1031">
        <v>4.1921731070000003</v>
      </c>
      <c r="Z1031">
        <v>-74.861086499999999</v>
      </c>
      <c r="AA1031" s="1" t="s">
        <v>55</v>
      </c>
      <c r="AB1031">
        <v>2293059600</v>
      </c>
      <c r="AC1031" t="str">
        <f>MID(TablaPivotFinal[[#This Row],[Fecha]],1,4)</f>
        <v>2017</v>
      </c>
      <c r="AD1031" t="str">
        <f>MID(TablaPivotFinal[[#This Row],[Fecha]],5,3)</f>
        <v>Nov</v>
      </c>
      <c r="AE1031" s="1">
        <v>2293059600</v>
      </c>
      <c r="AF1031" s="1">
        <v>5740.4666669999997</v>
      </c>
    </row>
    <row r="1032" spans="1:32" x14ac:dyDescent="0.3">
      <c r="A1032" s="1" t="s">
        <v>229</v>
      </c>
      <c r="B1032" s="1" t="s">
        <v>230</v>
      </c>
      <c r="C1032">
        <v>4507</v>
      </c>
      <c r="D1032" s="1" t="s">
        <v>231</v>
      </c>
      <c r="E1032">
        <v>73</v>
      </c>
      <c r="F1032" s="1" t="s">
        <v>232</v>
      </c>
      <c r="G1032" s="1" t="s">
        <v>155</v>
      </c>
      <c r="H1032" s="1" t="s">
        <v>103</v>
      </c>
      <c r="I1032" s="1" t="s">
        <v>233</v>
      </c>
      <c r="J1032" s="1" t="s">
        <v>156</v>
      </c>
      <c r="K1032" t="s">
        <v>147</v>
      </c>
      <c r="L1032" t="s">
        <v>148</v>
      </c>
      <c r="M1032" s="1" t="s">
        <v>234</v>
      </c>
      <c r="N1032">
        <v>11700</v>
      </c>
      <c r="O1032">
        <v>13900</v>
      </c>
      <c r="P1032">
        <v>15600</v>
      </c>
      <c r="Q1032">
        <v>19900</v>
      </c>
      <c r="R1032">
        <v>33300</v>
      </c>
      <c r="S1032">
        <v>42700</v>
      </c>
      <c r="T1032">
        <v>48600</v>
      </c>
      <c r="U1032">
        <v>0</v>
      </c>
      <c r="V1032">
        <v>0</v>
      </c>
      <c r="W1032">
        <v>0</v>
      </c>
      <c r="X1032">
        <v>0</v>
      </c>
      <c r="Y1032">
        <v>4.1921731070000003</v>
      </c>
      <c r="Z1032">
        <v>-74.861086499999999</v>
      </c>
      <c r="AA1032" s="1" t="s">
        <v>57</v>
      </c>
      <c r="AB1032">
        <v>2405512700</v>
      </c>
      <c r="AC1032" t="str">
        <f>MID(TablaPivotFinal[[#This Row],[Fecha]],1,4)</f>
        <v>2017</v>
      </c>
      <c r="AD1032" t="str">
        <f>MID(TablaPivotFinal[[#This Row],[Fecha]],5,3)</f>
        <v>Oct</v>
      </c>
      <c r="AE1032" s="1">
        <v>2405512700</v>
      </c>
      <c r="AF1032" s="1">
        <v>5849.2903230000002</v>
      </c>
    </row>
    <row r="1033" spans="1:32" x14ac:dyDescent="0.3">
      <c r="A1033" s="1" t="s">
        <v>229</v>
      </c>
      <c r="B1033" s="1" t="s">
        <v>230</v>
      </c>
      <c r="C1033">
        <v>4507</v>
      </c>
      <c r="D1033" s="1" t="s">
        <v>231</v>
      </c>
      <c r="E1033">
        <v>73</v>
      </c>
      <c r="F1033" s="1" t="s">
        <v>232</v>
      </c>
      <c r="G1033" s="1" t="s">
        <v>155</v>
      </c>
      <c r="H1033" s="1" t="s">
        <v>103</v>
      </c>
      <c r="I1033" s="1" t="s">
        <v>233</v>
      </c>
      <c r="J1033" s="1" t="s">
        <v>156</v>
      </c>
      <c r="K1033" t="s">
        <v>147</v>
      </c>
      <c r="L1033" t="s">
        <v>148</v>
      </c>
      <c r="M1033" s="1" t="s">
        <v>234</v>
      </c>
      <c r="N1033">
        <v>11700</v>
      </c>
      <c r="O1033">
        <v>13900</v>
      </c>
      <c r="P1033">
        <v>15600</v>
      </c>
      <c r="Q1033">
        <v>19900</v>
      </c>
      <c r="R1033">
        <v>33300</v>
      </c>
      <c r="S1033">
        <v>42700</v>
      </c>
      <c r="T1033">
        <v>48600</v>
      </c>
      <c r="U1033">
        <v>0</v>
      </c>
      <c r="V1033">
        <v>0</v>
      </c>
      <c r="W1033">
        <v>0</v>
      </c>
      <c r="X1033">
        <v>0</v>
      </c>
      <c r="Y1033">
        <v>4.1921731070000003</v>
      </c>
      <c r="Z1033">
        <v>-74.861086499999999</v>
      </c>
      <c r="AA1033" s="1" t="s">
        <v>59</v>
      </c>
      <c r="AB1033">
        <v>2229927400</v>
      </c>
      <c r="AC1033" t="str">
        <f>MID(TablaPivotFinal[[#This Row],[Fecha]],1,4)</f>
        <v>2017</v>
      </c>
      <c r="AD1033" t="str">
        <f>MID(TablaPivotFinal[[#This Row],[Fecha]],5,3)</f>
        <v>Sep</v>
      </c>
      <c r="AE1033" s="1">
        <v>2229927400</v>
      </c>
      <c r="AF1033" s="1">
        <v>5269.3333329999996</v>
      </c>
    </row>
    <row r="1034" spans="1:32" x14ac:dyDescent="0.3">
      <c r="A1034" s="1" t="s">
        <v>229</v>
      </c>
      <c r="B1034" s="1" t="s">
        <v>230</v>
      </c>
      <c r="C1034">
        <v>4507</v>
      </c>
      <c r="D1034" s="1" t="s">
        <v>231</v>
      </c>
      <c r="E1034">
        <v>73</v>
      </c>
      <c r="F1034" s="1" t="s">
        <v>232</v>
      </c>
      <c r="G1034" s="1" t="s">
        <v>155</v>
      </c>
      <c r="H1034" s="1" t="s">
        <v>103</v>
      </c>
      <c r="I1034" s="1" t="s">
        <v>233</v>
      </c>
      <c r="J1034" s="1" t="s">
        <v>156</v>
      </c>
      <c r="K1034" t="s">
        <v>147</v>
      </c>
      <c r="L1034" t="s">
        <v>148</v>
      </c>
      <c r="M1034" s="1" t="s">
        <v>234</v>
      </c>
      <c r="N1034">
        <v>11700</v>
      </c>
      <c r="O1034">
        <v>13900</v>
      </c>
      <c r="P1034">
        <v>15600</v>
      </c>
      <c r="Q1034">
        <v>19900</v>
      </c>
      <c r="R1034">
        <v>33300</v>
      </c>
      <c r="S1034">
        <v>42700</v>
      </c>
      <c r="T1034">
        <v>48600</v>
      </c>
      <c r="U1034">
        <v>0</v>
      </c>
      <c r="V1034">
        <v>0</v>
      </c>
      <c r="W1034">
        <v>0</v>
      </c>
      <c r="X1034">
        <v>0</v>
      </c>
      <c r="Y1034">
        <v>4.1921731070000003</v>
      </c>
      <c r="Z1034">
        <v>-74.861086499999999</v>
      </c>
      <c r="AA1034" s="1" t="s">
        <v>61</v>
      </c>
      <c r="AB1034">
        <v>2360112900</v>
      </c>
      <c r="AC1034" t="str">
        <f>MID(TablaPivotFinal[[#This Row],[Fecha]],1,4)</f>
        <v>2018</v>
      </c>
      <c r="AD1034" t="str">
        <f>MID(TablaPivotFinal[[#This Row],[Fecha]],5,3)</f>
        <v>Abr</v>
      </c>
      <c r="AE1034" s="1">
        <v>2360112900</v>
      </c>
      <c r="AF1034" s="1">
        <v>158724</v>
      </c>
    </row>
    <row r="1035" spans="1:32" x14ac:dyDescent="0.3">
      <c r="A1035" s="1" t="s">
        <v>229</v>
      </c>
      <c r="B1035" s="1" t="s">
        <v>230</v>
      </c>
      <c r="C1035">
        <v>4507</v>
      </c>
      <c r="D1035" s="1" t="s">
        <v>231</v>
      </c>
      <c r="E1035">
        <v>73</v>
      </c>
      <c r="F1035" s="1" t="s">
        <v>232</v>
      </c>
      <c r="G1035" s="1" t="s">
        <v>155</v>
      </c>
      <c r="H1035" s="1" t="s">
        <v>103</v>
      </c>
      <c r="I1035" s="1" t="s">
        <v>233</v>
      </c>
      <c r="J1035" s="1" t="s">
        <v>156</v>
      </c>
      <c r="K1035" t="s">
        <v>147</v>
      </c>
      <c r="L1035" t="s">
        <v>148</v>
      </c>
      <c r="M1035" s="1" t="s">
        <v>234</v>
      </c>
      <c r="N1035">
        <v>11700</v>
      </c>
      <c r="O1035">
        <v>13900</v>
      </c>
      <c r="P1035">
        <v>15600</v>
      </c>
      <c r="Q1035">
        <v>19900</v>
      </c>
      <c r="R1035">
        <v>33300</v>
      </c>
      <c r="S1035">
        <v>42700</v>
      </c>
      <c r="T1035">
        <v>48600</v>
      </c>
      <c r="U1035">
        <v>0</v>
      </c>
      <c r="V1035">
        <v>0</v>
      </c>
      <c r="W1035">
        <v>0</v>
      </c>
      <c r="X1035">
        <v>0</v>
      </c>
      <c r="Y1035">
        <v>4.1921731070000003</v>
      </c>
      <c r="Z1035">
        <v>-74.861086499999999</v>
      </c>
      <c r="AA1035" s="1" t="s">
        <v>63</v>
      </c>
      <c r="AB1035">
        <v>2819450700</v>
      </c>
      <c r="AC1035" t="str">
        <f>MID(TablaPivotFinal[[#This Row],[Fecha]],1,4)</f>
        <v>2018</v>
      </c>
      <c r="AD1035" t="str">
        <f>MID(TablaPivotFinal[[#This Row],[Fecha]],5,3)</f>
        <v>Ago</v>
      </c>
      <c r="AE1035" s="1">
        <v>2819450700</v>
      </c>
      <c r="AF1035" s="1">
        <v>182641</v>
      </c>
    </row>
    <row r="1036" spans="1:32" x14ac:dyDescent="0.3">
      <c r="A1036" s="1" t="s">
        <v>229</v>
      </c>
      <c r="B1036" s="1" t="s">
        <v>230</v>
      </c>
      <c r="C1036">
        <v>4507</v>
      </c>
      <c r="D1036" s="1" t="s">
        <v>231</v>
      </c>
      <c r="E1036">
        <v>73</v>
      </c>
      <c r="F1036" s="1" t="s">
        <v>232</v>
      </c>
      <c r="G1036" s="1" t="s">
        <v>155</v>
      </c>
      <c r="H1036" s="1" t="s">
        <v>103</v>
      </c>
      <c r="I1036" s="1" t="s">
        <v>233</v>
      </c>
      <c r="J1036" s="1" t="s">
        <v>156</v>
      </c>
      <c r="K1036" t="s">
        <v>147</v>
      </c>
      <c r="L1036" t="s">
        <v>148</v>
      </c>
      <c r="M1036" s="1" t="s">
        <v>234</v>
      </c>
      <c r="N1036">
        <v>11700</v>
      </c>
      <c r="O1036">
        <v>13900</v>
      </c>
      <c r="P1036">
        <v>15600</v>
      </c>
      <c r="Q1036">
        <v>19900</v>
      </c>
      <c r="R1036">
        <v>33300</v>
      </c>
      <c r="S1036">
        <v>42700</v>
      </c>
      <c r="T1036">
        <v>48600</v>
      </c>
      <c r="U1036">
        <v>0</v>
      </c>
      <c r="V1036">
        <v>0</v>
      </c>
      <c r="W1036">
        <v>0</v>
      </c>
      <c r="X1036">
        <v>0</v>
      </c>
      <c r="Y1036">
        <v>4.1921731070000003</v>
      </c>
      <c r="Z1036">
        <v>-74.861086499999999</v>
      </c>
      <c r="AA1036" s="1" t="s">
        <v>65</v>
      </c>
      <c r="AB1036">
        <v>3237072750</v>
      </c>
      <c r="AC1036" t="str">
        <f>MID(TablaPivotFinal[[#This Row],[Fecha]],1,4)</f>
        <v>2018</v>
      </c>
      <c r="AD1036" t="str">
        <f>MID(TablaPivotFinal[[#This Row],[Fecha]],5,3)</f>
        <v>Dic</v>
      </c>
      <c r="AE1036" s="1">
        <v>3237072750</v>
      </c>
      <c r="AF1036" s="1">
        <v>231138</v>
      </c>
    </row>
    <row r="1037" spans="1:32" x14ac:dyDescent="0.3">
      <c r="A1037" s="1" t="s">
        <v>229</v>
      </c>
      <c r="B1037" s="1" t="s">
        <v>230</v>
      </c>
      <c r="C1037">
        <v>4507</v>
      </c>
      <c r="D1037" s="1" t="s">
        <v>231</v>
      </c>
      <c r="E1037">
        <v>73</v>
      </c>
      <c r="F1037" s="1" t="s">
        <v>232</v>
      </c>
      <c r="G1037" s="1" t="s">
        <v>155</v>
      </c>
      <c r="H1037" s="1" t="s">
        <v>103</v>
      </c>
      <c r="I1037" s="1" t="s">
        <v>233</v>
      </c>
      <c r="J1037" s="1" t="s">
        <v>156</v>
      </c>
      <c r="K1037" t="s">
        <v>147</v>
      </c>
      <c r="L1037" t="s">
        <v>148</v>
      </c>
      <c r="M1037" s="1" t="s">
        <v>234</v>
      </c>
      <c r="N1037">
        <v>11700</v>
      </c>
      <c r="O1037">
        <v>13900</v>
      </c>
      <c r="P1037">
        <v>15600</v>
      </c>
      <c r="Q1037">
        <v>19900</v>
      </c>
      <c r="R1037">
        <v>33300</v>
      </c>
      <c r="S1037">
        <v>42700</v>
      </c>
      <c r="T1037">
        <v>48600</v>
      </c>
      <c r="U1037">
        <v>0</v>
      </c>
      <c r="V1037">
        <v>0</v>
      </c>
      <c r="W1037">
        <v>0</v>
      </c>
      <c r="X1037">
        <v>0</v>
      </c>
      <c r="Y1037">
        <v>4.1921731070000003</v>
      </c>
      <c r="Z1037">
        <v>-74.861086499999999</v>
      </c>
      <c r="AA1037" s="1" t="s">
        <v>67</v>
      </c>
      <c r="AB1037">
        <v>2925890400</v>
      </c>
      <c r="AC1037" t="str">
        <f>MID(TablaPivotFinal[[#This Row],[Fecha]],1,4)</f>
        <v>2018</v>
      </c>
      <c r="AD1037" t="str">
        <f>MID(TablaPivotFinal[[#This Row],[Fecha]],5,3)</f>
        <v>Ene</v>
      </c>
      <c r="AE1037" s="1">
        <v>2925890400</v>
      </c>
      <c r="AF1037" s="1">
        <v>225875</v>
      </c>
    </row>
    <row r="1038" spans="1:32" x14ac:dyDescent="0.3">
      <c r="A1038" s="1" t="s">
        <v>229</v>
      </c>
      <c r="B1038" s="1" t="s">
        <v>230</v>
      </c>
      <c r="C1038">
        <v>4507</v>
      </c>
      <c r="D1038" s="1" t="s">
        <v>231</v>
      </c>
      <c r="E1038">
        <v>73</v>
      </c>
      <c r="F1038" s="1" t="s">
        <v>232</v>
      </c>
      <c r="G1038" s="1" t="s">
        <v>155</v>
      </c>
      <c r="H1038" s="1" t="s">
        <v>103</v>
      </c>
      <c r="I1038" s="1" t="s">
        <v>233</v>
      </c>
      <c r="J1038" s="1" t="s">
        <v>156</v>
      </c>
      <c r="K1038" t="s">
        <v>147</v>
      </c>
      <c r="L1038" t="s">
        <v>148</v>
      </c>
      <c r="M1038" s="1" t="s">
        <v>234</v>
      </c>
      <c r="N1038">
        <v>11700</v>
      </c>
      <c r="O1038">
        <v>13900</v>
      </c>
      <c r="P1038">
        <v>15600</v>
      </c>
      <c r="Q1038">
        <v>19900</v>
      </c>
      <c r="R1038">
        <v>33300</v>
      </c>
      <c r="S1038">
        <v>42700</v>
      </c>
      <c r="T1038">
        <v>48600</v>
      </c>
      <c r="U1038">
        <v>0</v>
      </c>
      <c r="V1038">
        <v>0</v>
      </c>
      <c r="W1038">
        <v>0</v>
      </c>
      <c r="X1038">
        <v>0</v>
      </c>
      <c r="Y1038">
        <v>4.1921731070000003</v>
      </c>
      <c r="Z1038">
        <v>-74.861086499999999</v>
      </c>
      <c r="AA1038" s="1" t="s">
        <v>69</v>
      </c>
      <c r="AB1038">
        <v>2149918700</v>
      </c>
      <c r="AC1038" t="str">
        <f>MID(TablaPivotFinal[[#This Row],[Fecha]],1,4)</f>
        <v>2018</v>
      </c>
      <c r="AD1038" t="str">
        <f>MID(TablaPivotFinal[[#This Row],[Fecha]],5,3)</f>
        <v>Feb</v>
      </c>
      <c r="AE1038" s="1">
        <v>2149918700</v>
      </c>
      <c r="AF1038" s="1">
        <v>141382</v>
      </c>
    </row>
    <row r="1039" spans="1:32" x14ac:dyDescent="0.3">
      <c r="A1039" s="1" t="s">
        <v>229</v>
      </c>
      <c r="B1039" s="1" t="s">
        <v>230</v>
      </c>
      <c r="C1039">
        <v>4507</v>
      </c>
      <c r="D1039" s="1" t="s">
        <v>231</v>
      </c>
      <c r="E1039">
        <v>73</v>
      </c>
      <c r="F1039" s="1" t="s">
        <v>232</v>
      </c>
      <c r="G1039" s="1" t="s">
        <v>155</v>
      </c>
      <c r="H1039" s="1" t="s">
        <v>103</v>
      </c>
      <c r="I1039" s="1" t="s">
        <v>233</v>
      </c>
      <c r="J1039" s="1" t="s">
        <v>156</v>
      </c>
      <c r="K1039" t="s">
        <v>147</v>
      </c>
      <c r="L1039" t="s">
        <v>148</v>
      </c>
      <c r="M1039" s="1" t="s">
        <v>234</v>
      </c>
      <c r="N1039">
        <v>11700</v>
      </c>
      <c r="O1039">
        <v>13900</v>
      </c>
      <c r="P1039">
        <v>15600</v>
      </c>
      <c r="Q1039">
        <v>19900</v>
      </c>
      <c r="R1039">
        <v>33300</v>
      </c>
      <c r="S1039">
        <v>42700</v>
      </c>
      <c r="T1039">
        <v>48600</v>
      </c>
      <c r="U1039">
        <v>0</v>
      </c>
      <c r="V1039">
        <v>0</v>
      </c>
      <c r="W1039">
        <v>0</v>
      </c>
      <c r="X1039">
        <v>0</v>
      </c>
      <c r="Y1039">
        <v>4.1921731070000003</v>
      </c>
      <c r="Z1039">
        <v>-74.861086499999999</v>
      </c>
      <c r="AA1039" s="1" t="s">
        <v>71</v>
      </c>
      <c r="AB1039">
        <v>2987495450</v>
      </c>
      <c r="AC1039" t="str">
        <f>MID(TablaPivotFinal[[#This Row],[Fecha]],1,4)</f>
        <v>2018</v>
      </c>
      <c r="AD1039" t="str">
        <f>MID(TablaPivotFinal[[#This Row],[Fecha]],5,3)</f>
        <v>Jul</v>
      </c>
      <c r="AE1039" s="1">
        <v>2987495450</v>
      </c>
      <c r="AF1039" s="1">
        <v>207789</v>
      </c>
    </row>
    <row r="1040" spans="1:32" x14ac:dyDescent="0.3">
      <c r="A1040" s="1" t="s">
        <v>229</v>
      </c>
      <c r="B1040" s="1" t="s">
        <v>230</v>
      </c>
      <c r="C1040">
        <v>4507</v>
      </c>
      <c r="D1040" s="1" t="s">
        <v>231</v>
      </c>
      <c r="E1040">
        <v>73</v>
      </c>
      <c r="F1040" s="1" t="s">
        <v>232</v>
      </c>
      <c r="G1040" s="1" t="s">
        <v>155</v>
      </c>
      <c r="H1040" s="1" t="s">
        <v>103</v>
      </c>
      <c r="I1040" s="1" t="s">
        <v>233</v>
      </c>
      <c r="J1040" s="1" t="s">
        <v>156</v>
      </c>
      <c r="K1040" t="s">
        <v>147</v>
      </c>
      <c r="L1040" t="s">
        <v>148</v>
      </c>
      <c r="M1040" s="1" t="s">
        <v>234</v>
      </c>
      <c r="N1040">
        <v>11700</v>
      </c>
      <c r="O1040">
        <v>13900</v>
      </c>
      <c r="P1040">
        <v>15600</v>
      </c>
      <c r="Q1040">
        <v>19900</v>
      </c>
      <c r="R1040">
        <v>33300</v>
      </c>
      <c r="S1040">
        <v>42700</v>
      </c>
      <c r="T1040">
        <v>48600</v>
      </c>
      <c r="U1040">
        <v>0</v>
      </c>
      <c r="V1040">
        <v>0</v>
      </c>
      <c r="W1040">
        <v>0</v>
      </c>
      <c r="X1040">
        <v>0</v>
      </c>
      <c r="Y1040">
        <v>4.1921731070000003</v>
      </c>
      <c r="Z1040">
        <v>-74.861086499999999</v>
      </c>
      <c r="AA1040" s="1" t="s">
        <v>73</v>
      </c>
      <c r="AB1040">
        <v>2729106700</v>
      </c>
      <c r="AC1040" t="str">
        <f>MID(TablaPivotFinal[[#This Row],[Fecha]],1,4)</f>
        <v>2018</v>
      </c>
      <c r="AD1040" t="str">
        <f>MID(TablaPivotFinal[[#This Row],[Fecha]],5,3)</f>
        <v>Jun</v>
      </c>
      <c r="AE1040" s="1">
        <v>2729106700</v>
      </c>
      <c r="AF1040" s="1">
        <v>195445</v>
      </c>
    </row>
    <row r="1041" spans="1:32" x14ac:dyDescent="0.3">
      <c r="A1041" s="1" t="s">
        <v>229</v>
      </c>
      <c r="B1041" s="1" t="s">
        <v>230</v>
      </c>
      <c r="C1041">
        <v>4507</v>
      </c>
      <c r="D1041" s="1" t="s">
        <v>231</v>
      </c>
      <c r="E1041">
        <v>73</v>
      </c>
      <c r="F1041" s="1" t="s">
        <v>232</v>
      </c>
      <c r="G1041" s="1" t="s">
        <v>155</v>
      </c>
      <c r="H1041" s="1" t="s">
        <v>103</v>
      </c>
      <c r="I1041" s="1" t="s">
        <v>233</v>
      </c>
      <c r="J1041" s="1" t="s">
        <v>156</v>
      </c>
      <c r="K1041" t="s">
        <v>147</v>
      </c>
      <c r="L1041" t="s">
        <v>148</v>
      </c>
      <c r="M1041" s="1" t="s">
        <v>234</v>
      </c>
      <c r="N1041">
        <v>11700</v>
      </c>
      <c r="O1041">
        <v>13900</v>
      </c>
      <c r="P1041">
        <v>15600</v>
      </c>
      <c r="Q1041">
        <v>19900</v>
      </c>
      <c r="R1041">
        <v>33300</v>
      </c>
      <c r="S1041">
        <v>42700</v>
      </c>
      <c r="T1041">
        <v>48600</v>
      </c>
      <c r="U1041">
        <v>0</v>
      </c>
      <c r="V1041">
        <v>0</v>
      </c>
      <c r="W1041">
        <v>0</v>
      </c>
      <c r="X1041">
        <v>0</v>
      </c>
      <c r="Y1041">
        <v>4.1921731070000003</v>
      </c>
      <c r="Z1041">
        <v>-74.861086499999999</v>
      </c>
      <c r="AA1041" s="1" t="s">
        <v>75</v>
      </c>
      <c r="AB1041">
        <v>2677366700</v>
      </c>
      <c r="AC1041" t="str">
        <f>MID(TablaPivotFinal[[#This Row],[Fecha]],1,4)</f>
        <v>2018</v>
      </c>
      <c r="AD1041" t="str">
        <f>MID(TablaPivotFinal[[#This Row],[Fecha]],5,3)</f>
        <v>Mar</v>
      </c>
      <c r="AE1041" s="1">
        <v>2677366700</v>
      </c>
      <c r="AF1041" s="1">
        <v>188927</v>
      </c>
    </row>
    <row r="1042" spans="1:32" x14ac:dyDescent="0.3">
      <c r="A1042" s="1" t="s">
        <v>229</v>
      </c>
      <c r="B1042" s="1" t="s">
        <v>230</v>
      </c>
      <c r="C1042">
        <v>4507</v>
      </c>
      <c r="D1042" s="1" t="s">
        <v>231</v>
      </c>
      <c r="E1042">
        <v>73</v>
      </c>
      <c r="F1042" s="1" t="s">
        <v>232</v>
      </c>
      <c r="G1042" s="1" t="s">
        <v>155</v>
      </c>
      <c r="H1042" s="1" t="s">
        <v>103</v>
      </c>
      <c r="I1042" s="1" t="s">
        <v>233</v>
      </c>
      <c r="J1042" s="1" t="s">
        <v>156</v>
      </c>
      <c r="K1042" t="s">
        <v>147</v>
      </c>
      <c r="L1042" t="s">
        <v>148</v>
      </c>
      <c r="M1042" s="1" t="s">
        <v>234</v>
      </c>
      <c r="N1042">
        <v>11700</v>
      </c>
      <c r="O1042">
        <v>13900</v>
      </c>
      <c r="P1042">
        <v>15600</v>
      </c>
      <c r="Q1042">
        <v>19900</v>
      </c>
      <c r="R1042">
        <v>33300</v>
      </c>
      <c r="S1042">
        <v>42700</v>
      </c>
      <c r="T1042">
        <v>48600</v>
      </c>
      <c r="U1042">
        <v>0</v>
      </c>
      <c r="V1042">
        <v>0</v>
      </c>
      <c r="W1042">
        <v>0</v>
      </c>
      <c r="X1042">
        <v>0</v>
      </c>
      <c r="Y1042">
        <v>4.1921731070000003</v>
      </c>
      <c r="Z1042">
        <v>-74.861086499999999</v>
      </c>
      <c r="AA1042" s="1" t="s">
        <v>77</v>
      </c>
      <c r="AB1042">
        <v>2340389200</v>
      </c>
      <c r="AC1042" t="str">
        <f>MID(TablaPivotFinal[[#This Row],[Fecha]],1,4)</f>
        <v>2018</v>
      </c>
      <c r="AD1042" t="str">
        <f>MID(TablaPivotFinal[[#This Row],[Fecha]],5,3)</f>
        <v>May</v>
      </c>
      <c r="AE1042" s="1">
        <v>2340389200</v>
      </c>
      <c r="AF1042" s="1">
        <v>159660</v>
      </c>
    </row>
    <row r="1043" spans="1:32" x14ac:dyDescent="0.3">
      <c r="A1043" s="1" t="s">
        <v>229</v>
      </c>
      <c r="B1043" s="1" t="s">
        <v>230</v>
      </c>
      <c r="C1043">
        <v>4507</v>
      </c>
      <c r="D1043" s="1" t="s">
        <v>231</v>
      </c>
      <c r="E1043">
        <v>73</v>
      </c>
      <c r="F1043" s="1" t="s">
        <v>232</v>
      </c>
      <c r="G1043" s="1" t="s">
        <v>155</v>
      </c>
      <c r="H1043" s="1" t="s">
        <v>103</v>
      </c>
      <c r="I1043" s="1" t="s">
        <v>233</v>
      </c>
      <c r="J1043" s="1" t="s">
        <v>156</v>
      </c>
      <c r="K1043" t="s">
        <v>147</v>
      </c>
      <c r="L1043" t="s">
        <v>148</v>
      </c>
      <c r="M1043" s="1" t="s">
        <v>234</v>
      </c>
      <c r="N1043">
        <v>11700</v>
      </c>
      <c r="O1043">
        <v>13900</v>
      </c>
      <c r="P1043">
        <v>15600</v>
      </c>
      <c r="Q1043">
        <v>19900</v>
      </c>
      <c r="R1043">
        <v>33300</v>
      </c>
      <c r="S1043">
        <v>42700</v>
      </c>
      <c r="T1043">
        <v>48600</v>
      </c>
      <c r="U1043">
        <v>0</v>
      </c>
      <c r="V1043">
        <v>0</v>
      </c>
      <c r="W1043">
        <v>0</v>
      </c>
      <c r="X1043">
        <v>0</v>
      </c>
      <c r="Y1043">
        <v>4.1921731070000003</v>
      </c>
      <c r="Z1043">
        <v>-74.861086499999999</v>
      </c>
      <c r="AA1043" s="1" t="s">
        <v>79</v>
      </c>
      <c r="AB1043">
        <v>2678471200</v>
      </c>
      <c r="AC1043" t="str">
        <f>MID(TablaPivotFinal[[#This Row],[Fecha]],1,4)</f>
        <v>2018</v>
      </c>
      <c r="AD1043" t="str">
        <f>MID(TablaPivotFinal[[#This Row],[Fecha]],5,3)</f>
        <v>Nov</v>
      </c>
      <c r="AE1043" s="1">
        <v>2678471200</v>
      </c>
      <c r="AF1043" s="1">
        <v>177255</v>
      </c>
    </row>
    <row r="1044" spans="1:32" x14ac:dyDescent="0.3">
      <c r="A1044" s="1" t="s">
        <v>229</v>
      </c>
      <c r="B1044" s="1" t="s">
        <v>230</v>
      </c>
      <c r="C1044">
        <v>4507</v>
      </c>
      <c r="D1044" s="1" t="s">
        <v>231</v>
      </c>
      <c r="E1044">
        <v>73</v>
      </c>
      <c r="F1044" s="1" t="s">
        <v>232</v>
      </c>
      <c r="G1044" s="1" t="s">
        <v>155</v>
      </c>
      <c r="H1044" s="1" t="s">
        <v>103</v>
      </c>
      <c r="I1044" s="1" t="s">
        <v>233</v>
      </c>
      <c r="J1044" s="1" t="s">
        <v>156</v>
      </c>
      <c r="K1044" t="s">
        <v>147</v>
      </c>
      <c r="L1044" t="s">
        <v>148</v>
      </c>
      <c r="M1044" s="1" t="s">
        <v>234</v>
      </c>
      <c r="N1044">
        <v>11700</v>
      </c>
      <c r="O1044">
        <v>13900</v>
      </c>
      <c r="P1044">
        <v>15600</v>
      </c>
      <c r="Q1044">
        <v>19900</v>
      </c>
      <c r="R1044">
        <v>33300</v>
      </c>
      <c r="S1044">
        <v>42700</v>
      </c>
      <c r="T1044">
        <v>48600</v>
      </c>
      <c r="U1044">
        <v>0</v>
      </c>
      <c r="V1044">
        <v>0</v>
      </c>
      <c r="W1044">
        <v>0</v>
      </c>
      <c r="X1044">
        <v>0</v>
      </c>
      <c r="Y1044">
        <v>4.1921731070000003</v>
      </c>
      <c r="Z1044">
        <v>-74.861086499999999</v>
      </c>
      <c r="AA1044" s="1" t="s">
        <v>81</v>
      </c>
      <c r="AB1044">
        <v>2869363250</v>
      </c>
      <c r="AC1044" t="str">
        <f>MID(TablaPivotFinal[[#This Row],[Fecha]],1,4)</f>
        <v>2018</v>
      </c>
      <c r="AD1044" t="str">
        <f>MID(TablaPivotFinal[[#This Row],[Fecha]],5,3)</f>
        <v>Oct</v>
      </c>
      <c r="AE1044" s="1">
        <v>2869363250</v>
      </c>
      <c r="AF1044" s="1">
        <v>188083</v>
      </c>
    </row>
    <row r="1045" spans="1:32" x14ac:dyDescent="0.3">
      <c r="A1045" s="1" t="s">
        <v>229</v>
      </c>
      <c r="B1045" s="1" t="s">
        <v>230</v>
      </c>
      <c r="C1045">
        <v>4507</v>
      </c>
      <c r="D1045" s="1" t="s">
        <v>231</v>
      </c>
      <c r="E1045">
        <v>73</v>
      </c>
      <c r="F1045" s="1" t="s">
        <v>232</v>
      </c>
      <c r="G1045" s="1" t="s">
        <v>155</v>
      </c>
      <c r="H1045" s="1" t="s">
        <v>103</v>
      </c>
      <c r="I1045" s="1" t="s">
        <v>233</v>
      </c>
      <c r="J1045" s="1" t="s">
        <v>156</v>
      </c>
      <c r="K1045" t="s">
        <v>147</v>
      </c>
      <c r="L1045" t="s">
        <v>148</v>
      </c>
      <c r="M1045" s="1" t="s">
        <v>234</v>
      </c>
      <c r="N1045">
        <v>11700</v>
      </c>
      <c r="O1045">
        <v>13900</v>
      </c>
      <c r="P1045">
        <v>15600</v>
      </c>
      <c r="Q1045">
        <v>19900</v>
      </c>
      <c r="R1045">
        <v>33300</v>
      </c>
      <c r="S1045">
        <v>42700</v>
      </c>
      <c r="T1045">
        <v>48600</v>
      </c>
      <c r="U1045">
        <v>0</v>
      </c>
      <c r="V1045">
        <v>0</v>
      </c>
      <c r="W1045">
        <v>0</v>
      </c>
      <c r="X1045">
        <v>0</v>
      </c>
      <c r="Y1045">
        <v>4.1921731070000003</v>
      </c>
      <c r="Z1045">
        <v>-74.861086499999999</v>
      </c>
      <c r="AA1045" s="1" t="s">
        <v>83</v>
      </c>
      <c r="AB1045">
        <v>2525268900</v>
      </c>
      <c r="AC1045" t="str">
        <f>MID(TablaPivotFinal[[#This Row],[Fecha]],1,4)</f>
        <v>2018</v>
      </c>
      <c r="AD1045" t="str">
        <f>MID(TablaPivotFinal[[#This Row],[Fecha]],5,3)</f>
        <v>Sep</v>
      </c>
      <c r="AE1045" s="1">
        <v>2525268900</v>
      </c>
      <c r="AF1045" s="1">
        <v>159812</v>
      </c>
    </row>
    <row r="1046" spans="1:32" x14ac:dyDescent="0.3">
      <c r="A1046" s="1" t="s">
        <v>235</v>
      </c>
      <c r="B1046" s="1" t="s">
        <v>236</v>
      </c>
      <c r="C1046">
        <v>6510</v>
      </c>
      <c r="D1046" s="1" t="s">
        <v>178</v>
      </c>
      <c r="E1046">
        <v>50</v>
      </c>
      <c r="F1046" s="1" t="s">
        <v>237</v>
      </c>
      <c r="G1046" s="1" t="s">
        <v>238</v>
      </c>
      <c r="H1046" s="1" t="s">
        <v>103</v>
      </c>
      <c r="I1046" s="1" t="s">
        <v>239</v>
      </c>
      <c r="J1046" s="1" t="s">
        <v>240</v>
      </c>
      <c r="K1046">
        <v>3168341260</v>
      </c>
      <c r="L1046" t="s">
        <v>241</v>
      </c>
      <c r="M1046" s="1" t="s">
        <v>242</v>
      </c>
      <c r="N1046">
        <v>3600</v>
      </c>
      <c r="O1046">
        <v>12500</v>
      </c>
      <c r="P1046">
        <v>7900</v>
      </c>
      <c r="Q1046">
        <v>12500</v>
      </c>
      <c r="R1046">
        <v>17700</v>
      </c>
      <c r="S1046">
        <v>23700</v>
      </c>
      <c r="T1046">
        <v>26900</v>
      </c>
      <c r="U1046">
        <v>0</v>
      </c>
      <c r="V1046">
        <v>0</v>
      </c>
      <c r="W1046">
        <v>0</v>
      </c>
      <c r="X1046">
        <v>0</v>
      </c>
      <c r="Y1046">
        <v>4.1941418050000001</v>
      </c>
      <c r="Z1046">
        <v>-73.596673580000001</v>
      </c>
      <c r="AA1046" s="1" t="s">
        <v>13</v>
      </c>
      <c r="AB1046">
        <v>1416678650</v>
      </c>
      <c r="AC1046" t="str">
        <f>MID(TablaPivotFinal[[#This Row],[Fecha]],1,4)</f>
        <v>2016</v>
      </c>
      <c r="AD1046" t="str">
        <f>MID(TablaPivotFinal[[#This Row],[Fecha]],5,3)</f>
        <v>Abr</v>
      </c>
      <c r="AE1046" s="1">
        <v>1416678650</v>
      </c>
      <c r="AF1046" s="1">
        <v>261428</v>
      </c>
    </row>
    <row r="1047" spans="1:32" x14ac:dyDescent="0.3">
      <c r="A1047" s="1" t="s">
        <v>235</v>
      </c>
      <c r="B1047" s="1" t="s">
        <v>236</v>
      </c>
      <c r="C1047">
        <v>6510</v>
      </c>
      <c r="D1047" s="1" t="s">
        <v>178</v>
      </c>
      <c r="E1047">
        <v>50</v>
      </c>
      <c r="F1047" s="1" t="s">
        <v>237</v>
      </c>
      <c r="G1047" s="1" t="s">
        <v>238</v>
      </c>
      <c r="H1047" s="1" t="s">
        <v>103</v>
      </c>
      <c r="I1047" s="1" t="s">
        <v>239</v>
      </c>
      <c r="J1047" s="1" t="s">
        <v>240</v>
      </c>
      <c r="K1047">
        <v>3168341260</v>
      </c>
      <c r="L1047" t="s">
        <v>241</v>
      </c>
      <c r="M1047" s="1" t="s">
        <v>242</v>
      </c>
      <c r="N1047">
        <v>3600</v>
      </c>
      <c r="O1047">
        <v>12500</v>
      </c>
      <c r="P1047">
        <v>7900</v>
      </c>
      <c r="Q1047">
        <v>12500</v>
      </c>
      <c r="R1047">
        <v>17700</v>
      </c>
      <c r="S1047">
        <v>23700</v>
      </c>
      <c r="T1047">
        <v>26900</v>
      </c>
      <c r="U1047">
        <v>0</v>
      </c>
      <c r="V1047">
        <v>0</v>
      </c>
      <c r="W1047">
        <v>0</v>
      </c>
      <c r="X1047">
        <v>0</v>
      </c>
      <c r="Y1047">
        <v>4.1941418050000001</v>
      </c>
      <c r="Z1047">
        <v>-73.596673580000001</v>
      </c>
      <c r="AA1047" s="1" t="s">
        <v>15</v>
      </c>
      <c r="AB1047">
        <v>1496106700</v>
      </c>
      <c r="AC1047" t="str">
        <f>MID(TablaPivotFinal[[#This Row],[Fecha]],1,4)</f>
        <v>2016</v>
      </c>
      <c r="AD1047" t="str">
        <f>MID(TablaPivotFinal[[#This Row],[Fecha]],5,3)</f>
        <v>Ago</v>
      </c>
      <c r="AE1047" s="1">
        <v>1496106700</v>
      </c>
      <c r="AF1047" s="1">
        <v>290176</v>
      </c>
    </row>
    <row r="1048" spans="1:32" x14ac:dyDescent="0.3">
      <c r="A1048" s="1" t="s">
        <v>235</v>
      </c>
      <c r="B1048" s="1" t="s">
        <v>236</v>
      </c>
      <c r="C1048">
        <v>6510</v>
      </c>
      <c r="D1048" s="1" t="s">
        <v>178</v>
      </c>
      <c r="E1048">
        <v>50</v>
      </c>
      <c r="F1048" s="1" t="s">
        <v>237</v>
      </c>
      <c r="G1048" s="1" t="s">
        <v>238</v>
      </c>
      <c r="H1048" s="1" t="s">
        <v>103</v>
      </c>
      <c r="I1048" s="1" t="s">
        <v>239</v>
      </c>
      <c r="J1048" s="1" t="s">
        <v>240</v>
      </c>
      <c r="K1048">
        <v>3168341260</v>
      </c>
      <c r="L1048" t="s">
        <v>241</v>
      </c>
      <c r="M1048" s="1" t="s">
        <v>242</v>
      </c>
      <c r="N1048">
        <v>3600</v>
      </c>
      <c r="O1048">
        <v>12500</v>
      </c>
      <c r="P1048">
        <v>7900</v>
      </c>
      <c r="Q1048">
        <v>12500</v>
      </c>
      <c r="R1048">
        <v>17700</v>
      </c>
      <c r="S1048">
        <v>23700</v>
      </c>
      <c r="T1048">
        <v>26900</v>
      </c>
      <c r="U1048">
        <v>0</v>
      </c>
      <c r="V1048">
        <v>0</v>
      </c>
      <c r="W1048">
        <v>0</v>
      </c>
      <c r="X1048">
        <v>0</v>
      </c>
      <c r="Y1048">
        <v>4.1941418050000001</v>
      </c>
      <c r="Z1048">
        <v>-73.596673580000001</v>
      </c>
      <c r="AA1048" s="1" t="s">
        <v>17</v>
      </c>
      <c r="AB1048">
        <v>1531267700</v>
      </c>
      <c r="AC1048" t="str">
        <f>MID(TablaPivotFinal[[#This Row],[Fecha]],1,4)</f>
        <v>2016</v>
      </c>
      <c r="AD1048" t="str">
        <f>MID(TablaPivotFinal[[#This Row],[Fecha]],5,3)</f>
        <v>Dic</v>
      </c>
      <c r="AE1048" s="1">
        <v>1531267700</v>
      </c>
      <c r="AF1048" s="1">
        <v>323012</v>
      </c>
    </row>
    <row r="1049" spans="1:32" x14ac:dyDescent="0.3">
      <c r="A1049" s="1" t="s">
        <v>235</v>
      </c>
      <c r="B1049" s="1" t="s">
        <v>236</v>
      </c>
      <c r="C1049">
        <v>6510</v>
      </c>
      <c r="D1049" s="1" t="s">
        <v>178</v>
      </c>
      <c r="E1049">
        <v>50</v>
      </c>
      <c r="F1049" s="1" t="s">
        <v>237</v>
      </c>
      <c r="G1049" s="1" t="s">
        <v>238</v>
      </c>
      <c r="H1049" s="1" t="s">
        <v>103</v>
      </c>
      <c r="I1049" s="1" t="s">
        <v>239</v>
      </c>
      <c r="J1049" s="1" t="s">
        <v>240</v>
      </c>
      <c r="K1049">
        <v>3168341260</v>
      </c>
      <c r="L1049" t="s">
        <v>241</v>
      </c>
      <c r="M1049" s="1" t="s">
        <v>242</v>
      </c>
      <c r="N1049">
        <v>3600</v>
      </c>
      <c r="O1049">
        <v>12500</v>
      </c>
      <c r="P1049">
        <v>7900</v>
      </c>
      <c r="Q1049">
        <v>12500</v>
      </c>
      <c r="R1049">
        <v>17700</v>
      </c>
      <c r="S1049">
        <v>23700</v>
      </c>
      <c r="T1049">
        <v>26900</v>
      </c>
      <c r="U1049">
        <v>0</v>
      </c>
      <c r="V1049">
        <v>0</v>
      </c>
      <c r="W1049">
        <v>0</v>
      </c>
      <c r="X1049">
        <v>0</v>
      </c>
      <c r="Y1049">
        <v>4.1941418050000001</v>
      </c>
      <c r="Z1049">
        <v>-73.596673580000001</v>
      </c>
      <c r="AA1049" s="1" t="s">
        <v>19</v>
      </c>
      <c r="AB1049">
        <v>1579903100</v>
      </c>
      <c r="AC1049" t="str">
        <f>MID(TablaPivotFinal[[#This Row],[Fecha]],1,4)</f>
        <v>2016</v>
      </c>
      <c r="AD1049" t="str">
        <f>MID(TablaPivotFinal[[#This Row],[Fecha]],5,3)</f>
        <v>Ene</v>
      </c>
      <c r="AE1049" s="1">
        <v>1579903100</v>
      </c>
      <c r="AF1049" s="1">
        <v>343383</v>
      </c>
    </row>
    <row r="1050" spans="1:32" x14ac:dyDescent="0.3">
      <c r="A1050" s="1" t="s">
        <v>235</v>
      </c>
      <c r="B1050" s="1" t="s">
        <v>236</v>
      </c>
      <c r="C1050">
        <v>6510</v>
      </c>
      <c r="D1050" s="1" t="s">
        <v>178</v>
      </c>
      <c r="E1050">
        <v>50</v>
      </c>
      <c r="F1050" s="1" t="s">
        <v>237</v>
      </c>
      <c r="G1050" s="1" t="s">
        <v>238</v>
      </c>
      <c r="H1050" s="1" t="s">
        <v>103</v>
      </c>
      <c r="I1050" s="1" t="s">
        <v>239</v>
      </c>
      <c r="J1050" s="1" t="s">
        <v>240</v>
      </c>
      <c r="K1050">
        <v>3168341260</v>
      </c>
      <c r="L1050" t="s">
        <v>241</v>
      </c>
      <c r="M1050" s="1" t="s">
        <v>242</v>
      </c>
      <c r="N1050">
        <v>3600</v>
      </c>
      <c r="O1050">
        <v>12500</v>
      </c>
      <c r="P1050">
        <v>7900</v>
      </c>
      <c r="Q1050">
        <v>12500</v>
      </c>
      <c r="R1050">
        <v>17700</v>
      </c>
      <c r="S1050">
        <v>23700</v>
      </c>
      <c r="T1050">
        <v>26900</v>
      </c>
      <c r="U1050">
        <v>0</v>
      </c>
      <c r="V1050">
        <v>0</v>
      </c>
      <c r="W1050">
        <v>0</v>
      </c>
      <c r="X1050">
        <v>0</v>
      </c>
      <c r="Y1050">
        <v>4.1941418050000001</v>
      </c>
      <c r="Z1050">
        <v>-73.596673580000001</v>
      </c>
      <c r="AA1050" s="1" t="s">
        <v>21</v>
      </c>
      <c r="AB1050">
        <v>1426567950</v>
      </c>
      <c r="AC1050" t="str">
        <f>MID(TablaPivotFinal[[#This Row],[Fecha]],1,4)</f>
        <v>2016</v>
      </c>
      <c r="AD1050" t="str">
        <f>MID(TablaPivotFinal[[#This Row],[Fecha]],5,3)</f>
        <v>Feb</v>
      </c>
      <c r="AE1050" s="1">
        <v>1426567950</v>
      </c>
      <c r="AF1050" s="1">
        <v>263257</v>
      </c>
    </row>
    <row r="1051" spans="1:32" x14ac:dyDescent="0.3">
      <c r="A1051" s="1" t="s">
        <v>235</v>
      </c>
      <c r="B1051" s="1" t="s">
        <v>236</v>
      </c>
      <c r="C1051">
        <v>6510</v>
      </c>
      <c r="D1051" s="1" t="s">
        <v>178</v>
      </c>
      <c r="E1051">
        <v>50</v>
      </c>
      <c r="F1051" s="1" t="s">
        <v>237</v>
      </c>
      <c r="G1051" s="1" t="s">
        <v>238</v>
      </c>
      <c r="H1051" s="1" t="s">
        <v>103</v>
      </c>
      <c r="I1051" s="1" t="s">
        <v>239</v>
      </c>
      <c r="J1051" s="1" t="s">
        <v>240</v>
      </c>
      <c r="K1051">
        <v>3168341260</v>
      </c>
      <c r="L1051" t="s">
        <v>241</v>
      </c>
      <c r="M1051" s="1" t="s">
        <v>242</v>
      </c>
      <c r="N1051">
        <v>3600</v>
      </c>
      <c r="O1051">
        <v>12500</v>
      </c>
      <c r="P1051">
        <v>7900</v>
      </c>
      <c r="Q1051">
        <v>12500</v>
      </c>
      <c r="R1051">
        <v>17700</v>
      </c>
      <c r="S1051">
        <v>23700</v>
      </c>
      <c r="T1051">
        <v>26900</v>
      </c>
      <c r="U1051">
        <v>0</v>
      </c>
      <c r="V1051">
        <v>0</v>
      </c>
      <c r="W1051">
        <v>0</v>
      </c>
      <c r="X1051">
        <v>0</v>
      </c>
      <c r="Y1051">
        <v>4.1941418050000001</v>
      </c>
      <c r="Z1051">
        <v>-73.596673580000001</v>
      </c>
      <c r="AA1051" s="1" t="s">
        <v>23</v>
      </c>
      <c r="AB1051">
        <v>1398594950</v>
      </c>
      <c r="AC1051" t="str">
        <f>MID(TablaPivotFinal[[#This Row],[Fecha]],1,4)</f>
        <v>2016</v>
      </c>
      <c r="AD1051" t="str">
        <f>MID(TablaPivotFinal[[#This Row],[Fecha]],5,3)</f>
        <v>Jul</v>
      </c>
      <c r="AE1051" s="1">
        <v>1398594950</v>
      </c>
      <c r="AF1051" s="1">
        <v>295371</v>
      </c>
    </row>
    <row r="1052" spans="1:32" x14ac:dyDescent="0.3">
      <c r="A1052" s="1" t="s">
        <v>235</v>
      </c>
      <c r="B1052" s="1" t="s">
        <v>236</v>
      </c>
      <c r="C1052">
        <v>6510</v>
      </c>
      <c r="D1052" s="1" t="s">
        <v>178</v>
      </c>
      <c r="E1052">
        <v>50</v>
      </c>
      <c r="F1052" s="1" t="s">
        <v>237</v>
      </c>
      <c r="G1052" s="1" t="s">
        <v>238</v>
      </c>
      <c r="H1052" s="1" t="s">
        <v>103</v>
      </c>
      <c r="I1052" s="1" t="s">
        <v>239</v>
      </c>
      <c r="J1052" s="1" t="s">
        <v>240</v>
      </c>
      <c r="K1052">
        <v>3168341260</v>
      </c>
      <c r="L1052" t="s">
        <v>241</v>
      </c>
      <c r="M1052" s="1" t="s">
        <v>242</v>
      </c>
      <c r="N1052">
        <v>3600</v>
      </c>
      <c r="O1052">
        <v>12500</v>
      </c>
      <c r="P1052">
        <v>7900</v>
      </c>
      <c r="Q1052">
        <v>12500</v>
      </c>
      <c r="R1052">
        <v>17700</v>
      </c>
      <c r="S1052">
        <v>23700</v>
      </c>
      <c r="T1052">
        <v>26900</v>
      </c>
      <c r="U1052">
        <v>0</v>
      </c>
      <c r="V1052">
        <v>0</v>
      </c>
      <c r="W1052">
        <v>0</v>
      </c>
      <c r="X1052">
        <v>0</v>
      </c>
      <c r="Y1052">
        <v>4.1941418050000001</v>
      </c>
      <c r="Z1052">
        <v>-73.596673580000001</v>
      </c>
      <c r="AA1052" s="1" t="s">
        <v>25</v>
      </c>
      <c r="AB1052">
        <v>1342445750</v>
      </c>
      <c r="AC1052" t="str">
        <f>MID(TablaPivotFinal[[#This Row],[Fecha]],1,4)</f>
        <v>2016</v>
      </c>
      <c r="AD1052" t="str">
        <f>MID(TablaPivotFinal[[#This Row],[Fecha]],5,3)</f>
        <v>Jun</v>
      </c>
      <c r="AE1052" s="1">
        <v>1342445750</v>
      </c>
      <c r="AF1052" s="1">
        <v>271290</v>
      </c>
    </row>
    <row r="1053" spans="1:32" x14ac:dyDescent="0.3">
      <c r="A1053" s="1" t="s">
        <v>235</v>
      </c>
      <c r="B1053" s="1" t="s">
        <v>236</v>
      </c>
      <c r="C1053">
        <v>6510</v>
      </c>
      <c r="D1053" s="1" t="s">
        <v>178</v>
      </c>
      <c r="E1053">
        <v>50</v>
      </c>
      <c r="F1053" s="1" t="s">
        <v>237</v>
      </c>
      <c r="G1053" s="1" t="s">
        <v>238</v>
      </c>
      <c r="H1053" s="1" t="s">
        <v>103</v>
      </c>
      <c r="I1053" s="1" t="s">
        <v>239</v>
      </c>
      <c r="J1053" s="1" t="s">
        <v>240</v>
      </c>
      <c r="K1053">
        <v>3168341260</v>
      </c>
      <c r="L1053" t="s">
        <v>241</v>
      </c>
      <c r="M1053" s="1" t="s">
        <v>242</v>
      </c>
      <c r="N1053">
        <v>3600</v>
      </c>
      <c r="O1053">
        <v>12500</v>
      </c>
      <c r="P1053">
        <v>7900</v>
      </c>
      <c r="Q1053">
        <v>12500</v>
      </c>
      <c r="R1053">
        <v>17700</v>
      </c>
      <c r="S1053">
        <v>23700</v>
      </c>
      <c r="T1053">
        <v>26900</v>
      </c>
      <c r="U1053">
        <v>0</v>
      </c>
      <c r="V1053">
        <v>0</v>
      </c>
      <c r="W1053">
        <v>0</v>
      </c>
      <c r="X1053">
        <v>0</v>
      </c>
      <c r="Y1053">
        <v>4.1941418050000001</v>
      </c>
      <c r="Z1053">
        <v>-73.596673580000001</v>
      </c>
      <c r="AA1053" s="1" t="s">
        <v>27</v>
      </c>
      <c r="AB1053">
        <v>1535688300</v>
      </c>
      <c r="AC1053" t="str">
        <f>MID(TablaPivotFinal[[#This Row],[Fecha]],1,4)</f>
        <v>2016</v>
      </c>
      <c r="AD1053" t="str">
        <f>MID(TablaPivotFinal[[#This Row],[Fecha]],5,3)</f>
        <v>Mar</v>
      </c>
      <c r="AE1053" s="1">
        <v>1535688300</v>
      </c>
      <c r="AF1053" s="1">
        <v>302219</v>
      </c>
    </row>
    <row r="1054" spans="1:32" x14ac:dyDescent="0.3">
      <c r="A1054" s="1" t="s">
        <v>235</v>
      </c>
      <c r="B1054" s="1" t="s">
        <v>236</v>
      </c>
      <c r="C1054">
        <v>6510</v>
      </c>
      <c r="D1054" s="1" t="s">
        <v>178</v>
      </c>
      <c r="E1054">
        <v>50</v>
      </c>
      <c r="F1054" s="1" t="s">
        <v>237</v>
      </c>
      <c r="G1054" s="1" t="s">
        <v>238</v>
      </c>
      <c r="H1054" s="1" t="s">
        <v>103</v>
      </c>
      <c r="I1054" s="1" t="s">
        <v>239</v>
      </c>
      <c r="J1054" s="1" t="s">
        <v>240</v>
      </c>
      <c r="K1054">
        <v>3168341260</v>
      </c>
      <c r="L1054" t="s">
        <v>241</v>
      </c>
      <c r="M1054" s="1" t="s">
        <v>242</v>
      </c>
      <c r="N1054">
        <v>3600</v>
      </c>
      <c r="O1054">
        <v>12500</v>
      </c>
      <c r="P1054">
        <v>7900</v>
      </c>
      <c r="Q1054">
        <v>12500</v>
      </c>
      <c r="R1054">
        <v>17700</v>
      </c>
      <c r="S1054">
        <v>23700</v>
      </c>
      <c r="T1054">
        <v>26900</v>
      </c>
      <c r="U1054">
        <v>0</v>
      </c>
      <c r="V1054">
        <v>0</v>
      </c>
      <c r="W1054">
        <v>0</v>
      </c>
      <c r="X1054">
        <v>0</v>
      </c>
      <c r="Y1054">
        <v>4.1941418050000001</v>
      </c>
      <c r="Z1054">
        <v>-73.596673580000001</v>
      </c>
      <c r="AA1054" s="1" t="s">
        <v>29</v>
      </c>
      <c r="AB1054">
        <v>1395321650</v>
      </c>
      <c r="AC1054" t="str">
        <f>MID(TablaPivotFinal[[#This Row],[Fecha]],1,4)</f>
        <v>2016</v>
      </c>
      <c r="AD1054" t="str">
        <f>MID(TablaPivotFinal[[#This Row],[Fecha]],5,3)</f>
        <v>May</v>
      </c>
      <c r="AE1054" s="1">
        <v>1395321650</v>
      </c>
      <c r="AF1054" s="1">
        <v>282668</v>
      </c>
    </row>
    <row r="1055" spans="1:32" x14ac:dyDescent="0.3">
      <c r="A1055" s="1" t="s">
        <v>235</v>
      </c>
      <c r="B1055" s="1" t="s">
        <v>236</v>
      </c>
      <c r="C1055">
        <v>6510</v>
      </c>
      <c r="D1055" s="1" t="s">
        <v>178</v>
      </c>
      <c r="E1055">
        <v>50</v>
      </c>
      <c r="F1055" s="1" t="s">
        <v>237</v>
      </c>
      <c r="G1055" s="1" t="s">
        <v>238</v>
      </c>
      <c r="H1055" s="1" t="s">
        <v>103</v>
      </c>
      <c r="I1055" s="1" t="s">
        <v>239</v>
      </c>
      <c r="J1055" s="1" t="s">
        <v>240</v>
      </c>
      <c r="K1055">
        <v>3168341260</v>
      </c>
      <c r="L1055" t="s">
        <v>241</v>
      </c>
      <c r="M1055" s="1" t="s">
        <v>242</v>
      </c>
      <c r="N1055">
        <v>3600</v>
      </c>
      <c r="O1055">
        <v>12500</v>
      </c>
      <c r="P1055">
        <v>7900</v>
      </c>
      <c r="Q1055">
        <v>12500</v>
      </c>
      <c r="R1055">
        <v>17700</v>
      </c>
      <c r="S1055">
        <v>23700</v>
      </c>
      <c r="T1055">
        <v>26900</v>
      </c>
      <c r="U1055">
        <v>0</v>
      </c>
      <c r="V1055">
        <v>0</v>
      </c>
      <c r="W1055">
        <v>0</v>
      </c>
      <c r="X1055">
        <v>0</v>
      </c>
      <c r="Y1055">
        <v>4.1941418050000001</v>
      </c>
      <c r="Z1055">
        <v>-73.596673580000001</v>
      </c>
      <c r="AA1055" s="1" t="s">
        <v>31</v>
      </c>
      <c r="AB1055">
        <v>1380958100</v>
      </c>
      <c r="AC1055" t="str">
        <f>MID(TablaPivotFinal[[#This Row],[Fecha]],1,4)</f>
        <v>2016</v>
      </c>
      <c r="AD1055" t="str">
        <f>MID(TablaPivotFinal[[#This Row],[Fecha]],5,3)</f>
        <v>Nov</v>
      </c>
      <c r="AE1055" s="1">
        <v>1380958100</v>
      </c>
      <c r="AF1055" s="1">
        <v>280986</v>
      </c>
    </row>
    <row r="1056" spans="1:32" x14ac:dyDescent="0.3">
      <c r="A1056" s="1" t="s">
        <v>235</v>
      </c>
      <c r="B1056" s="1" t="s">
        <v>236</v>
      </c>
      <c r="C1056">
        <v>6510</v>
      </c>
      <c r="D1056" s="1" t="s">
        <v>178</v>
      </c>
      <c r="E1056">
        <v>50</v>
      </c>
      <c r="F1056" s="1" t="s">
        <v>237</v>
      </c>
      <c r="G1056" s="1" t="s">
        <v>238</v>
      </c>
      <c r="H1056" s="1" t="s">
        <v>103</v>
      </c>
      <c r="I1056" s="1" t="s">
        <v>239</v>
      </c>
      <c r="J1056" s="1" t="s">
        <v>240</v>
      </c>
      <c r="K1056">
        <v>3168341260</v>
      </c>
      <c r="L1056" t="s">
        <v>241</v>
      </c>
      <c r="M1056" s="1" t="s">
        <v>242</v>
      </c>
      <c r="N1056">
        <v>3600</v>
      </c>
      <c r="O1056">
        <v>12500</v>
      </c>
      <c r="P1056">
        <v>7900</v>
      </c>
      <c r="Q1056">
        <v>12500</v>
      </c>
      <c r="R1056">
        <v>17700</v>
      </c>
      <c r="S1056">
        <v>23700</v>
      </c>
      <c r="T1056">
        <v>26900</v>
      </c>
      <c r="U1056">
        <v>0</v>
      </c>
      <c r="V1056">
        <v>0</v>
      </c>
      <c r="W1056">
        <v>0</v>
      </c>
      <c r="X1056">
        <v>0</v>
      </c>
      <c r="Y1056">
        <v>4.1941418050000001</v>
      </c>
      <c r="Z1056">
        <v>-73.596673580000001</v>
      </c>
      <c r="AA1056" s="1" t="s">
        <v>33</v>
      </c>
      <c r="AB1056">
        <v>1434759800</v>
      </c>
      <c r="AC1056" t="str">
        <f>MID(TablaPivotFinal[[#This Row],[Fecha]],1,4)</f>
        <v>2016</v>
      </c>
      <c r="AD1056" t="str">
        <f>MID(TablaPivotFinal[[#This Row],[Fecha]],5,3)</f>
        <v>Oct</v>
      </c>
      <c r="AE1056" s="1">
        <v>1434759800</v>
      </c>
      <c r="AF1056" s="1">
        <v>291576</v>
      </c>
    </row>
    <row r="1057" spans="1:32" x14ac:dyDescent="0.3">
      <c r="A1057" s="1" t="s">
        <v>235</v>
      </c>
      <c r="B1057" s="1" t="s">
        <v>236</v>
      </c>
      <c r="C1057">
        <v>6510</v>
      </c>
      <c r="D1057" s="1" t="s">
        <v>178</v>
      </c>
      <c r="E1057">
        <v>50</v>
      </c>
      <c r="F1057" s="1" t="s">
        <v>237</v>
      </c>
      <c r="G1057" s="1" t="s">
        <v>238</v>
      </c>
      <c r="H1057" s="1" t="s">
        <v>103</v>
      </c>
      <c r="I1057" s="1" t="s">
        <v>239</v>
      </c>
      <c r="J1057" s="1" t="s">
        <v>240</v>
      </c>
      <c r="K1057">
        <v>3168341260</v>
      </c>
      <c r="L1057" t="s">
        <v>241</v>
      </c>
      <c r="M1057" s="1" t="s">
        <v>242</v>
      </c>
      <c r="N1057">
        <v>3600</v>
      </c>
      <c r="O1057">
        <v>12500</v>
      </c>
      <c r="P1057">
        <v>7900</v>
      </c>
      <c r="Q1057">
        <v>12500</v>
      </c>
      <c r="R1057">
        <v>17700</v>
      </c>
      <c r="S1057">
        <v>23700</v>
      </c>
      <c r="T1057">
        <v>26900</v>
      </c>
      <c r="U1057">
        <v>0</v>
      </c>
      <c r="V1057">
        <v>0</v>
      </c>
      <c r="W1057">
        <v>0</v>
      </c>
      <c r="X1057">
        <v>0</v>
      </c>
      <c r="Y1057">
        <v>4.1941418050000001</v>
      </c>
      <c r="Z1057">
        <v>-73.596673580000001</v>
      </c>
      <c r="AA1057" s="1" t="s">
        <v>35</v>
      </c>
      <c r="AB1057">
        <v>1492741400</v>
      </c>
      <c r="AC1057" t="str">
        <f>MID(TablaPivotFinal[[#This Row],[Fecha]],1,4)</f>
        <v>2016</v>
      </c>
      <c r="AD1057" t="str">
        <f>MID(TablaPivotFinal[[#This Row],[Fecha]],5,3)</f>
        <v>Sep</v>
      </c>
      <c r="AE1057" s="1">
        <v>1492741400</v>
      </c>
      <c r="AF1057" s="1">
        <v>275589</v>
      </c>
    </row>
    <row r="1058" spans="1:32" x14ac:dyDescent="0.3">
      <c r="A1058" s="1" t="s">
        <v>235</v>
      </c>
      <c r="B1058" s="1" t="s">
        <v>236</v>
      </c>
      <c r="C1058">
        <v>6510</v>
      </c>
      <c r="D1058" s="1" t="s">
        <v>178</v>
      </c>
      <c r="E1058">
        <v>50</v>
      </c>
      <c r="F1058" s="1" t="s">
        <v>237</v>
      </c>
      <c r="G1058" s="1" t="s">
        <v>238</v>
      </c>
      <c r="H1058" s="1" t="s">
        <v>103</v>
      </c>
      <c r="I1058" s="1" t="s">
        <v>239</v>
      </c>
      <c r="J1058" s="1" t="s">
        <v>240</v>
      </c>
      <c r="K1058">
        <v>3168341260</v>
      </c>
      <c r="L1058" t="s">
        <v>241</v>
      </c>
      <c r="M1058" s="1" t="s">
        <v>242</v>
      </c>
      <c r="N1058">
        <v>3600</v>
      </c>
      <c r="O1058">
        <v>12500</v>
      </c>
      <c r="P1058">
        <v>7900</v>
      </c>
      <c r="Q1058">
        <v>12500</v>
      </c>
      <c r="R1058">
        <v>17700</v>
      </c>
      <c r="S1058">
        <v>23700</v>
      </c>
      <c r="T1058">
        <v>26900</v>
      </c>
      <c r="U1058">
        <v>0</v>
      </c>
      <c r="V1058">
        <v>0</v>
      </c>
      <c r="W1058">
        <v>0</v>
      </c>
      <c r="X1058">
        <v>0</v>
      </c>
      <c r="Y1058">
        <v>4.1941418050000001</v>
      </c>
      <c r="Z1058">
        <v>-73.596673580000001</v>
      </c>
      <c r="AA1058" s="1" t="s">
        <v>37</v>
      </c>
      <c r="AB1058">
        <v>1521981550</v>
      </c>
      <c r="AC1058" t="str">
        <f>MID(TablaPivotFinal[[#This Row],[Fecha]],1,4)</f>
        <v>2017</v>
      </c>
      <c r="AD1058" t="str">
        <f>MID(TablaPivotFinal[[#This Row],[Fecha]],5,3)</f>
        <v>Abr</v>
      </c>
      <c r="AE1058" s="1">
        <v>1521981550</v>
      </c>
      <c r="AF1058" s="1">
        <v>9795</v>
      </c>
    </row>
    <row r="1059" spans="1:32" x14ac:dyDescent="0.3">
      <c r="A1059" s="1" t="s">
        <v>235</v>
      </c>
      <c r="B1059" s="1" t="s">
        <v>236</v>
      </c>
      <c r="C1059">
        <v>6510</v>
      </c>
      <c r="D1059" s="1" t="s">
        <v>178</v>
      </c>
      <c r="E1059">
        <v>50</v>
      </c>
      <c r="F1059" s="1" t="s">
        <v>237</v>
      </c>
      <c r="G1059" s="1" t="s">
        <v>238</v>
      </c>
      <c r="H1059" s="1" t="s">
        <v>103</v>
      </c>
      <c r="I1059" s="1" t="s">
        <v>239</v>
      </c>
      <c r="J1059" s="1" t="s">
        <v>240</v>
      </c>
      <c r="K1059">
        <v>3168341260</v>
      </c>
      <c r="L1059" t="s">
        <v>241</v>
      </c>
      <c r="M1059" s="1" t="s">
        <v>242</v>
      </c>
      <c r="N1059">
        <v>3600</v>
      </c>
      <c r="O1059">
        <v>12500</v>
      </c>
      <c r="P1059">
        <v>7900</v>
      </c>
      <c r="Q1059">
        <v>12500</v>
      </c>
      <c r="R1059">
        <v>17700</v>
      </c>
      <c r="S1059">
        <v>23700</v>
      </c>
      <c r="T1059">
        <v>26900</v>
      </c>
      <c r="U1059">
        <v>0</v>
      </c>
      <c r="V1059">
        <v>0</v>
      </c>
      <c r="W1059">
        <v>0</v>
      </c>
      <c r="X1059">
        <v>0</v>
      </c>
      <c r="Y1059">
        <v>4.1941418050000001</v>
      </c>
      <c r="Z1059">
        <v>-73.596673580000001</v>
      </c>
      <c r="AA1059" s="1" t="s">
        <v>39</v>
      </c>
      <c r="AB1059">
        <v>1694891700</v>
      </c>
      <c r="AC1059" t="str">
        <f>MID(TablaPivotFinal[[#This Row],[Fecha]],1,4)</f>
        <v>2017</v>
      </c>
      <c r="AD1059" t="str">
        <f>MID(TablaPivotFinal[[#This Row],[Fecha]],5,3)</f>
        <v>Ago</v>
      </c>
      <c r="AE1059" s="1">
        <v>1694891700</v>
      </c>
      <c r="AF1059" s="1">
        <v>9696.7096770000007</v>
      </c>
    </row>
    <row r="1060" spans="1:32" x14ac:dyDescent="0.3">
      <c r="A1060" s="1" t="s">
        <v>235</v>
      </c>
      <c r="B1060" s="1" t="s">
        <v>236</v>
      </c>
      <c r="C1060">
        <v>6510</v>
      </c>
      <c r="D1060" s="1" t="s">
        <v>178</v>
      </c>
      <c r="E1060">
        <v>50</v>
      </c>
      <c r="F1060" s="1" t="s">
        <v>237</v>
      </c>
      <c r="G1060" s="1" t="s">
        <v>238</v>
      </c>
      <c r="H1060" s="1" t="s">
        <v>103</v>
      </c>
      <c r="I1060" s="1" t="s">
        <v>239</v>
      </c>
      <c r="J1060" s="1" t="s">
        <v>240</v>
      </c>
      <c r="K1060">
        <v>3168341260</v>
      </c>
      <c r="L1060" t="s">
        <v>241</v>
      </c>
      <c r="M1060" s="1" t="s">
        <v>242</v>
      </c>
      <c r="N1060">
        <v>3600</v>
      </c>
      <c r="O1060">
        <v>12500</v>
      </c>
      <c r="P1060">
        <v>7900</v>
      </c>
      <c r="Q1060">
        <v>12500</v>
      </c>
      <c r="R1060">
        <v>17700</v>
      </c>
      <c r="S1060">
        <v>23700</v>
      </c>
      <c r="T1060">
        <v>26900</v>
      </c>
      <c r="U1060">
        <v>0</v>
      </c>
      <c r="V1060">
        <v>0</v>
      </c>
      <c r="W1060">
        <v>0</v>
      </c>
      <c r="X1060">
        <v>0</v>
      </c>
      <c r="Y1060">
        <v>4.1941418050000001</v>
      </c>
      <c r="Z1060">
        <v>-73.596673580000001</v>
      </c>
      <c r="AA1060" s="1" t="s">
        <v>41</v>
      </c>
      <c r="AB1060">
        <v>1725818600</v>
      </c>
      <c r="AC1060" t="str">
        <f>MID(TablaPivotFinal[[#This Row],[Fecha]],1,4)</f>
        <v>2017</v>
      </c>
      <c r="AD1060" t="str">
        <f>MID(TablaPivotFinal[[#This Row],[Fecha]],5,3)</f>
        <v>Dic</v>
      </c>
      <c r="AE1060" s="1">
        <v>1725818600</v>
      </c>
      <c r="AF1060" s="1">
        <v>11152.03226</v>
      </c>
    </row>
    <row r="1061" spans="1:32" x14ac:dyDescent="0.3">
      <c r="A1061" s="1" t="s">
        <v>235</v>
      </c>
      <c r="B1061" s="1" t="s">
        <v>236</v>
      </c>
      <c r="C1061">
        <v>6510</v>
      </c>
      <c r="D1061" s="1" t="s">
        <v>178</v>
      </c>
      <c r="E1061">
        <v>50</v>
      </c>
      <c r="F1061" s="1" t="s">
        <v>237</v>
      </c>
      <c r="G1061" s="1" t="s">
        <v>238</v>
      </c>
      <c r="H1061" s="1" t="s">
        <v>103</v>
      </c>
      <c r="I1061" s="1" t="s">
        <v>239</v>
      </c>
      <c r="J1061" s="1" t="s">
        <v>240</v>
      </c>
      <c r="K1061">
        <v>3168341260</v>
      </c>
      <c r="L1061" t="s">
        <v>241</v>
      </c>
      <c r="M1061" s="1" t="s">
        <v>242</v>
      </c>
      <c r="N1061">
        <v>3600</v>
      </c>
      <c r="O1061">
        <v>12500</v>
      </c>
      <c r="P1061">
        <v>7900</v>
      </c>
      <c r="Q1061">
        <v>12500</v>
      </c>
      <c r="R1061">
        <v>17700</v>
      </c>
      <c r="S1061">
        <v>23700</v>
      </c>
      <c r="T1061">
        <v>26900</v>
      </c>
      <c r="U1061">
        <v>0</v>
      </c>
      <c r="V1061">
        <v>0</v>
      </c>
      <c r="W1061">
        <v>0</v>
      </c>
      <c r="X1061">
        <v>0</v>
      </c>
      <c r="Y1061">
        <v>4.1941418050000001</v>
      </c>
      <c r="Z1061">
        <v>-73.596673580000001</v>
      </c>
      <c r="AA1061" s="1" t="s">
        <v>43</v>
      </c>
      <c r="AB1061">
        <v>1580979350</v>
      </c>
      <c r="AC1061" t="str">
        <f>MID(TablaPivotFinal[[#This Row],[Fecha]],1,4)</f>
        <v>2017</v>
      </c>
      <c r="AD1061" t="str">
        <f>MID(TablaPivotFinal[[#This Row],[Fecha]],5,3)</f>
        <v>Ene</v>
      </c>
      <c r="AE1061" s="1">
        <v>1580979350</v>
      </c>
      <c r="AF1061" s="1">
        <v>10558.48387</v>
      </c>
    </row>
    <row r="1062" spans="1:32" x14ac:dyDescent="0.3">
      <c r="A1062" s="1" t="s">
        <v>235</v>
      </c>
      <c r="B1062" s="1" t="s">
        <v>236</v>
      </c>
      <c r="C1062">
        <v>6510</v>
      </c>
      <c r="D1062" s="1" t="s">
        <v>178</v>
      </c>
      <c r="E1062">
        <v>50</v>
      </c>
      <c r="F1062" s="1" t="s">
        <v>237</v>
      </c>
      <c r="G1062" s="1" t="s">
        <v>238</v>
      </c>
      <c r="H1062" s="1" t="s">
        <v>103</v>
      </c>
      <c r="I1062" s="1" t="s">
        <v>239</v>
      </c>
      <c r="J1062" s="1" t="s">
        <v>240</v>
      </c>
      <c r="K1062">
        <v>3168341260</v>
      </c>
      <c r="L1062" t="s">
        <v>241</v>
      </c>
      <c r="M1062" s="1" t="s">
        <v>242</v>
      </c>
      <c r="N1062">
        <v>3600</v>
      </c>
      <c r="O1062">
        <v>12500</v>
      </c>
      <c r="P1062">
        <v>7900</v>
      </c>
      <c r="Q1062">
        <v>12500</v>
      </c>
      <c r="R1062">
        <v>17700</v>
      </c>
      <c r="S1062">
        <v>23700</v>
      </c>
      <c r="T1062">
        <v>26900</v>
      </c>
      <c r="U1062">
        <v>0</v>
      </c>
      <c r="V1062">
        <v>0</v>
      </c>
      <c r="W1062">
        <v>0</v>
      </c>
      <c r="X1062">
        <v>0</v>
      </c>
      <c r="Y1062">
        <v>4.1941418050000001</v>
      </c>
      <c r="Z1062">
        <v>-73.596673580000001</v>
      </c>
      <c r="AA1062" s="1" t="s">
        <v>45</v>
      </c>
      <c r="AB1062">
        <v>1365064050</v>
      </c>
      <c r="AC1062" t="str">
        <f>MID(TablaPivotFinal[[#This Row],[Fecha]],1,4)</f>
        <v>2017</v>
      </c>
      <c r="AD1062" t="str">
        <f>MID(TablaPivotFinal[[#This Row],[Fecha]],5,3)</f>
        <v>Feb</v>
      </c>
      <c r="AE1062" s="1">
        <v>1365064050</v>
      </c>
      <c r="AF1062" s="1">
        <v>9082.75</v>
      </c>
    </row>
    <row r="1063" spans="1:32" x14ac:dyDescent="0.3">
      <c r="A1063" s="1" t="s">
        <v>235</v>
      </c>
      <c r="B1063" s="1" t="s">
        <v>236</v>
      </c>
      <c r="C1063">
        <v>6510</v>
      </c>
      <c r="D1063" s="1" t="s">
        <v>178</v>
      </c>
      <c r="E1063">
        <v>50</v>
      </c>
      <c r="F1063" s="1" t="s">
        <v>237</v>
      </c>
      <c r="G1063" s="1" t="s">
        <v>238</v>
      </c>
      <c r="H1063" s="1" t="s">
        <v>103</v>
      </c>
      <c r="I1063" s="1" t="s">
        <v>239</v>
      </c>
      <c r="J1063" s="1" t="s">
        <v>240</v>
      </c>
      <c r="K1063">
        <v>3168341260</v>
      </c>
      <c r="L1063" t="s">
        <v>241</v>
      </c>
      <c r="M1063" s="1" t="s">
        <v>242</v>
      </c>
      <c r="N1063">
        <v>3600</v>
      </c>
      <c r="O1063">
        <v>12500</v>
      </c>
      <c r="P1063">
        <v>7900</v>
      </c>
      <c r="Q1063">
        <v>12500</v>
      </c>
      <c r="R1063">
        <v>17700</v>
      </c>
      <c r="S1063">
        <v>23700</v>
      </c>
      <c r="T1063">
        <v>26900</v>
      </c>
      <c r="U1063">
        <v>0</v>
      </c>
      <c r="V1063">
        <v>0</v>
      </c>
      <c r="W1063">
        <v>0</v>
      </c>
      <c r="X1063">
        <v>0</v>
      </c>
      <c r="Y1063">
        <v>4.1941418050000001</v>
      </c>
      <c r="Z1063">
        <v>-73.596673580000001</v>
      </c>
      <c r="AA1063" s="1" t="s">
        <v>47</v>
      </c>
      <c r="AB1063">
        <v>1484724300</v>
      </c>
      <c r="AC1063" t="str">
        <f>MID(TablaPivotFinal[[#This Row],[Fecha]],1,4)</f>
        <v>2017</v>
      </c>
      <c r="AD1063" t="str">
        <f>MID(TablaPivotFinal[[#This Row],[Fecha]],5,3)</f>
        <v>Jul</v>
      </c>
      <c r="AE1063" s="1">
        <v>1484724300</v>
      </c>
      <c r="AF1063" s="1">
        <v>9298.5483870000007</v>
      </c>
    </row>
    <row r="1064" spans="1:32" x14ac:dyDescent="0.3">
      <c r="A1064" s="1" t="s">
        <v>235</v>
      </c>
      <c r="B1064" s="1" t="s">
        <v>236</v>
      </c>
      <c r="C1064">
        <v>6510</v>
      </c>
      <c r="D1064" s="1" t="s">
        <v>178</v>
      </c>
      <c r="E1064">
        <v>50</v>
      </c>
      <c r="F1064" s="1" t="s">
        <v>237</v>
      </c>
      <c r="G1064" s="1" t="s">
        <v>238</v>
      </c>
      <c r="H1064" s="1" t="s">
        <v>103</v>
      </c>
      <c r="I1064" s="1" t="s">
        <v>239</v>
      </c>
      <c r="J1064" s="1" t="s">
        <v>240</v>
      </c>
      <c r="K1064">
        <v>3168341260</v>
      </c>
      <c r="L1064" t="s">
        <v>241</v>
      </c>
      <c r="M1064" s="1" t="s">
        <v>242</v>
      </c>
      <c r="N1064">
        <v>3600</v>
      </c>
      <c r="O1064">
        <v>12500</v>
      </c>
      <c r="P1064">
        <v>7900</v>
      </c>
      <c r="Q1064">
        <v>12500</v>
      </c>
      <c r="R1064">
        <v>17700</v>
      </c>
      <c r="S1064">
        <v>23700</v>
      </c>
      <c r="T1064">
        <v>26900</v>
      </c>
      <c r="U1064">
        <v>0</v>
      </c>
      <c r="V1064">
        <v>0</v>
      </c>
      <c r="W1064">
        <v>0</v>
      </c>
      <c r="X1064">
        <v>0</v>
      </c>
      <c r="Y1064">
        <v>4.1941418050000001</v>
      </c>
      <c r="Z1064">
        <v>-73.596673580000001</v>
      </c>
      <c r="AA1064" s="1" t="s">
        <v>49</v>
      </c>
      <c r="AB1064">
        <v>1480610600</v>
      </c>
      <c r="AC1064" t="str">
        <f>MID(TablaPivotFinal[[#This Row],[Fecha]],1,4)</f>
        <v>2017</v>
      </c>
      <c r="AD1064" t="str">
        <f>MID(TablaPivotFinal[[#This Row],[Fecha]],5,3)</f>
        <v>Jun</v>
      </c>
      <c r="AE1064" s="1">
        <v>1480610600</v>
      </c>
      <c r="AF1064" s="1">
        <v>9347.1</v>
      </c>
    </row>
    <row r="1065" spans="1:32" x14ac:dyDescent="0.3">
      <c r="A1065" s="1" t="s">
        <v>235</v>
      </c>
      <c r="B1065" s="1" t="s">
        <v>236</v>
      </c>
      <c r="C1065">
        <v>6510</v>
      </c>
      <c r="D1065" s="1" t="s">
        <v>178</v>
      </c>
      <c r="E1065">
        <v>50</v>
      </c>
      <c r="F1065" s="1" t="s">
        <v>237</v>
      </c>
      <c r="G1065" s="1" t="s">
        <v>238</v>
      </c>
      <c r="H1065" s="1" t="s">
        <v>103</v>
      </c>
      <c r="I1065" s="1" t="s">
        <v>239</v>
      </c>
      <c r="J1065" s="1" t="s">
        <v>240</v>
      </c>
      <c r="K1065">
        <v>3168341260</v>
      </c>
      <c r="L1065" t="s">
        <v>241</v>
      </c>
      <c r="M1065" s="1" t="s">
        <v>242</v>
      </c>
      <c r="N1065">
        <v>3600</v>
      </c>
      <c r="O1065">
        <v>12500</v>
      </c>
      <c r="P1065">
        <v>7900</v>
      </c>
      <c r="Q1065">
        <v>12500</v>
      </c>
      <c r="R1065">
        <v>17700</v>
      </c>
      <c r="S1065">
        <v>23700</v>
      </c>
      <c r="T1065">
        <v>26900</v>
      </c>
      <c r="U1065">
        <v>0</v>
      </c>
      <c r="V1065">
        <v>0</v>
      </c>
      <c r="W1065">
        <v>0</v>
      </c>
      <c r="X1065">
        <v>0</v>
      </c>
      <c r="Y1065">
        <v>4.1941418050000001</v>
      </c>
      <c r="Z1065">
        <v>-73.596673580000001</v>
      </c>
      <c r="AA1065" s="1" t="s">
        <v>51</v>
      </c>
      <c r="AB1065">
        <v>1534092750</v>
      </c>
      <c r="AC1065" t="str">
        <f>MID(TablaPivotFinal[[#This Row],[Fecha]],1,4)</f>
        <v>2017</v>
      </c>
      <c r="AD1065" t="str">
        <f>MID(TablaPivotFinal[[#This Row],[Fecha]],5,3)</f>
        <v>Mar</v>
      </c>
      <c r="AE1065" s="1">
        <v>1534092750</v>
      </c>
      <c r="AF1065" s="1">
        <v>9113</v>
      </c>
    </row>
    <row r="1066" spans="1:32" x14ac:dyDescent="0.3">
      <c r="A1066" s="1" t="s">
        <v>235</v>
      </c>
      <c r="B1066" s="1" t="s">
        <v>236</v>
      </c>
      <c r="C1066">
        <v>6510</v>
      </c>
      <c r="D1066" s="1" t="s">
        <v>178</v>
      </c>
      <c r="E1066">
        <v>50</v>
      </c>
      <c r="F1066" s="1" t="s">
        <v>237</v>
      </c>
      <c r="G1066" s="1" t="s">
        <v>238</v>
      </c>
      <c r="H1066" s="1" t="s">
        <v>103</v>
      </c>
      <c r="I1066" s="1" t="s">
        <v>239</v>
      </c>
      <c r="J1066" s="1" t="s">
        <v>240</v>
      </c>
      <c r="K1066">
        <v>3168341260</v>
      </c>
      <c r="L1066" t="s">
        <v>241</v>
      </c>
      <c r="M1066" s="1" t="s">
        <v>242</v>
      </c>
      <c r="N1066">
        <v>3600</v>
      </c>
      <c r="O1066">
        <v>12500</v>
      </c>
      <c r="P1066">
        <v>7900</v>
      </c>
      <c r="Q1066">
        <v>12500</v>
      </c>
      <c r="R1066">
        <v>17700</v>
      </c>
      <c r="S1066">
        <v>23700</v>
      </c>
      <c r="T1066">
        <v>26900</v>
      </c>
      <c r="U1066">
        <v>0</v>
      </c>
      <c r="V1066">
        <v>0</v>
      </c>
      <c r="W1066">
        <v>0</v>
      </c>
      <c r="X1066">
        <v>0</v>
      </c>
      <c r="Y1066">
        <v>4.1941418050000001</v>
      </c>
      <c r="Z1066">
        <v>-73.596673580000001</v>
      </c>
      <c r="AA1066" s="1" t="s">
        <v>53</v>
      </c>
      <c r="AB1066">
        <v>1520355250</v>
      </c>
      <c r="AC1066" t="str">
        <f>MID(TablaPivotFinal[[#This Row],[Fecha]],1,4)</f>
        <v>2017</v>
      </c>
      <c r="AD1066" t="str">
        <f>MID(TablaPivotFinal[[#This Row],[Fecha]],5,3)</f>
        <v>May</v>
      </c>
      <c r="AE1066" s="1">
        <v>1520355250</v>
      </c>
      <c r="AF1066" s="1">
        <v>9012.6451610000004</v>
      </c>
    </row>
    <row r="1067" spans="1:32" x14ac:dyDescent="0.3">
      <c r="A1067" s="1" t="s">
        <v>235</v>
      </c>
      <c r="B1067" s="1" t="s">
        <v>236</v>
      </c>
      <c r="C1067">
        <v>6510</v>
      </c>
      <c r="D1067" s="1" t="s">
        <v>178</v>
      </c>
      <c r="E1067">
        <v>50</v>
      </c>
      <c r="F1067" s="1" t="s">
        <v>237</v>
      </c>
      <c r="G1067" s="1" t="s">
        <v>238</v>
      </c>
      <c r="H1067" s="1" t="s">
        <v>103</v>
      </c>
      <c r="I1067" s="1" t="s">
        <v>239</v>
      </c>
      <c r="J1067" s="1" t="s">
        <v>240</v>
      </c>
      <c r="K1067">
        <v>3168341260</v>
      </c>
      <c r="L1067" t="s">
        <v>241</v>
      </c>
      <c r="M1067" s="1" t="s">
        <v>242</v>
      </c>
      <c r="N1067">
        <v>3600</v>
      </c>
      <c r="O1067">
        <v>12500</v>
      </c>
      <c r="P1067">
        <v>7900</v>
      </c>
      <c r="Q1067">
        <v>12500</v>
      </c>
      <c r="R1067">
        <v>17700</v>
      </c>
      <c r="S1067">
        <v>23700</v>
      </c>
      <c r="T1067">
        <v>26900</v>
      </c>
      <c r="U1067">
        <v>0</v>
      </c>
      <c r="V1067">
        <v>0</v>
      </c>
      <c r="W1067">
        <v>0</v>
      </c>
      <c r="X1067">
        <v>0</v>
      </c>
      <c r="Y1067">
        <v>4.1941418050000001</v>
      </c>
      <c r="Z1067">
        <v>-73.596673580000001</v>
      </c>
      <c r="AA1067" s="1" t="s">
        <v>55</v>
      </c>
      <c r="AB1067">
        <v>1514894400</v>
      </c>
      <c r="AC1067" t="str">
        <f>MID(TablaPivotFinal[[#This Row],[Fecha]],1,4)</f>
        <v>2017</v>
      </c>
      <c r="AD1067" t="str">
        <f>MID(TablaPivotFinal[[#This Row],[Fecha]],5,3)</f>
        <v>Nov</v>
      </c>
      <c r="AE1067" s="1">
        <v>1514894400</v>
      </c>
      <c r="AF1067" s="1">
        <v>9603.7999999999993</v>
      </c>
    </row>
    <row r="1068" spans="1:32" x14ac:dyDescent="0.3">
      <c r="A1068" s="1" t="s">
        <v>235</v>
      </c>
      <c r="B1068" s="1" t="s">
        <v>236</v>
      </c>
      <c r="C1068">
        <v>6510</v>
      </c>
      <c r="D1068" s="1" t="s">
        <v>178</v>
      </c>
      <c r="E1068">
        <v>50</v>
      </c>
      <c r="F1068" s="1" t="s">
        <v>237</v>
      </c>
      <c r="G1068" s="1" t="s">
        <v>238</v>
      </c>
      <c r="H1068" s="1" t="s">
        <v>103</v>
      </c>
      <c r="I1068" s="1" t="s">
        <v>239</v>
      </c>
      <c r="J1068" s="1" t="s">
        <v>240</v>
      </c>
      <c r="K1068">
        <v>3168341260</v>
      </c>
      <c r="L1068" t="s">
        <v>241</v>
      </c>
      <c r="M1068" s="1" t="s">
        <v>242</v>
      </c>
      <c r="N1068">
        <v>3600</v>
      </c>
      <c r="O1068">
        <v>12500</v>
      </c>
      <c r="P1068">
        <v>7900</v>
      </c>
      <c r="Q1068">
        <v>12500</v>
      </c>
      <c r="R1068">
        <v>17700</v>
      </c>
      <c r="S1068">
        <v>23700</v>
      </c>
      <c r="T1068">
        <v>26900</v>
      </c>
      <c r="U1068">
        <v>0</v>
      </c>
      <c r="V1068">
        <v>0</v>
      </c>
      <c r="W1068">
        <v>0</v>
      </c>
      <c r="X1068">
        <v>0</v>
      </c>
      <c r="Y1068">
        <v>4.1941418050000001</v>
      </c>
      <c r="Z1068">
        <v>-73.596673580000001</v>
      </c>
      <c r="AA1068" s="1" t="s">
        <v>57</v>
      </c>
      <c r="AB1068">
        <v>1565489450</v>
      </c>
      <c r="AC1068" t="str">
        <f>MID(TablaPivotFinal[[#This Row],[Fecha]],1,4)</f>
        <v>2017</v>
      </c>
      <c r="AD1068" t="str">
        <f>MID(TablaPivotFinal[[#This Row],[Fecha]],5,3)</f>
        <v>Oct</v>
      </c>
      <c r="AE1068" s="1">
        <v>1565489450</v>
      </c>
      <c r="AF1068" s="1">
        <v>9605.9677420000007</v>
      </c>
    </row>
    <row r="1069" spans="1:32" x14ac:dyDescent="0.3">
      <c r="A1069" s="1" t="s">
        <v>235</v>
      </c>
      <c r="B1069" s="1" t="s">
        <v>236</v>
      </c>
      <c r="C1069">
        <v>6510</v>
      </c>
      <c r="D1069" s="1" t="s">
        <v>178</v>
      </c>
      <c r="E1069">
        <v>50</v>
      </c>
      <c r="F1069" s="1" t="s">
        <v>237</v>
      </c>
      <c r="G1069" s="1" t="s">
        <v>238</v>
      </c>
      <c r="H1069" s="1" t="s">
        <v>103</v>
      </c>
      <c r="I1069" s="1" t="s">
        <v>239</v>
      </c>
      <c r="J1069" s="1" t="s">
        <v>240</v>
      </c>
      <c r="K1069">
        <v>3168341260</v>
      </c>
      <c r="L1069" t="s">
        <v>241</v>
      </c>
      <c r="M1069" s="1" t="s">
        <v>242</v>
      </c>
      <c r="N1069">
        <v>3600</v>
      </c>
      <c r="O1069">
        <v>12500</v>
      </c>
      <c r="P1069">
        <v>7900</v>
      </c>
      <c r="Q1069">
        <v>12500</v>
      </c>
      <c r="R1069">
        <v>17700</v>
      </c>
      <c r="S1069">
        <v>23700</v>
      </c>
      <c r="T1069">
        <v>26900</v>
      </c>
      <c r="U1069">
        <v>0</v>
      </c>
      <c r="V1069">
        <v>0</v>
      </c>
      <c r="W1069">
        <v>0</v>
      </c>
      <c r="X1069">
        <v>0</v>
      </c>
      <c r="Y1069">
        <v>4.1941418050000001</v>
      </c>
      <c r="Z1069">
        <v>-73.596673580000001</v>
      </c>
      <c r="AA1069" s="1" t="s">
        <v>59</v>
      </c>
      <c r="AB1069">
        <v>1620453400</v>
      </c>
      <c r="AC1069" t="str">
        <f>MID(TablaPivotFinal[[#This Row],[Fecha]],1,4)</f>
        <v>2017</v>
      </c>
      <c r="AD1069" t="str">
        <f>MID(TablaPivotFinal[[#This Row],[Fecha]],5,3)</f>
        <v>Sep</v>
      </c>
      <c r="AE1069" s="1">
        <v>1620453400</v>
      </c>
      <c r="AF1069" s="1">
        <v>9249.2999999999993</v>
      </c>
    </row>
    <row r="1070" spans="1:32" x14ac:dyDescent="0.3">
      <c r="A1070" s="1" t="s">
        <v>235</v>
      </c>
      <c r="B1070" s="1" t="s">
        <v>236</v>
      </c>
      <c r="C1070">
        <v>6510</v>
      </c>
      <c r="D1070" s="1" t="s">
        <v>178</v>
      </c>
      <c r="E1070">
        <v>50</v>
      </c>
      <c r="F1070" s="1" t="s">
        <v>237</v>
      </c>
      <c r="G1070" s="1" t="s">
        <v>238</v>
      </c>
      <c r="H1070" s="1" t="s">
        <v>103</v>
      </c>
      <c r="I1070" s="1" t="s">
        <v>239</v>
      </c>
      <c r="J1070" s="1" t="s">
        <v>240</v>
      </c>
      <c r="K1070">
        <v>3168341260</v>
      </c>
      <c r="L1070" t="s">
        <v>241</v>
      </c>
      <c r="M1070" s="1" t="s">
        <v>242</v>
      </c>
      <c r="N1070">
        <v>3600</v>
      </c>
      <c r="O1070">
        <v>12500</v>
      </c>
      <c r="P1070">
        <v>7900</v>
      </c>
      <c r="Q1070">
        <v>12500</v>
      </c>
      <c r="R1070">
        <v>17700</v>
      </c>
      <c r="S1070">
        <v>23700</v>
      </c>
      <c r="T1070">
        <v>26900</v>
      </c>
      <c r="U1070">
        <v>0</v>
      </c>
      <c r="V1070">
        <v>0</v>
      </c>
      <c r="W1070">
        <v>0</v>
      </c>
      <c r="X1070">
        <v>0</v>
      </c>
      <c r="Y1070">
        <v>4.1941418050000001</v>
      </c>
      <c r="Z1070">
        <v>-73.596673580000001</v>
      </c>
      <c r="AA1070" s="1" t="s">
        <v>61</v>
      </c>
      <c r="AB1070">
        <v>1481687350</v>
      </c>
      <c r="AC1070" t="str">
        <f>MID(TablaPivotFinal[[#This Row],[Fecha]],1,4)</f>
        <v>2018</v>
      </c>
      <c r="AD1070" t="str">
        <f>MID(TablaPivotFinal[[#This Row],[Fecha]],5,3)</f>
        <v>Abr</v>
      </c>
      <c r="AE1070" s="1">
        <v>1481687350</v>
      </c>
      <c r="AF1070" s="1">
        <v>274811</v>
      </c>
    </row>
    <row r="1071" spans="1:32" x14ac:dyDescent="0.3">
      <c r="A1071" s="1" t="s">
        <v>235</v>
      </c>
      <c r="B1071" s="1" t="s">
        <v>236</v>
      </c>
      <c r="C1071">
        <v>6510</v>
      </c>
      <c r="D1071" s="1" t="s">
        <v>178</v>
      </c>
      <c r="E1071">
        <v>50</v>
      </c>
      <c r="F1071" s="1" t="s">
        <v>237</v>
      </c>
      <c r="G1071" s="1" t="s">
        <v>238</v>
      </c>
      <c r="H1071" s="1" t="s">
        <v>103</v>
      </c>
      <c r="I1071" s="1" t="s">
        <v>239</v>
      </c>
      <c r="J1071" s="1" t="s">
        <v>240</v>
      </c>
      <c r="K1071">
        <v>3168341260</v>
      </c>
      <c r="L1071" t="s">
        <v>241</v>
      </c>
      <c r="M1071" s="1" t="s">
        <v>242</v>
      </c>
      <c r="N1071">
        <v>3600</v>
      </c>
      <c r="O1071">
        <v>12500</v>
      </c>
      <c r="P1071">
        <v>7900</v>
      </c>
      <c r="Q1071">
        <v>12500</v>
      </c>
      <c r="R1071">
        <v>17700</v>
      </c>
      <c r="S1071">
        <v>23700</v>
      </c>
      <c r="T1071">
        <v>26900</v>
      </c>
      <c r="U1071">
        <v>0</v>
      </c>
      <c r="V1071">
        <v>0</v>
      </c>
      <c r="W1071">
        <v>0</v>
      </c>
      <c r="X1071">
        <v>0</v>
      </c>
      <c r="Y1071">
        <v>4.1941418050000001</v>
      </c>
      <c r="Z1071">
        <v>-73.596673580000001</v>
      </c>
      <c r="AA1071" s="1" t="s">
        <v>63</v>
      </c>
      <c r="AB1071">
        <v>1615596450</v>
      </c>
      <c r="AC1071" t="str">
        <f>MID(TablaPivotFinal[[#This Row],[Fecha]],1,4)</f>
        <v>2018</v>
      </c>
      <c r="AD1071" t="str">
        <f>MID(TablaPivotFinal[[#This Row],[Fecha]],5,3)</f>
        <v>Ago</v>
      </c>
      <c r="AE1071" s="1">
        <v>1615596450</v>
      </c>
      <c r="AF1071" s="1">
        <v>298501</v>
      </c>
    </row>
    <row r="1072" spans="1:32" x14ac:dyDescent="0.3">
      <c r="A1072" s="1" t="s">
        <v>235</v>
      </c>
      <c r="B1072" s="1" t="s">
        <v>236</v>
      </c>
      <c r="C1072">
        <v>6510</v>
      </c>
      <c r="D1072" s="1" t="s">
        <v>178</v>
      </c>
      <c r="E1072">
        <v>50</v>
      </c>
      <c r="F1072" s="1" t="s">
        <v>237</v>
      </c>
      <c r="G1072" s="1" t="s">
        <v>238</v>
      </c>
      <c r="H1072" s="1" t="s">
        <v>103</v>
      </c>
      <c r="I1072" s="1" t="s">
        <v>239</v>
      </c>
      <c r="J1072" s="1" t="s">
        <v>240</v>
      </c>
      <c r="K1072">
        <v>3168341260</v>
      </c>
      <c r="L1072" t="s">
        <v>241</v>
      </c>
      <c r="M1072" s="1" t="s">
        <v>242</v>
      </c>
      <c r="N1072">
        <v>3600</v>
      </c>
      <c r="O1072">
        <v>12500</v>
      </c>
      <c r="P1072">
        <v>7900</v>
      </c>
      <c r="Q1072">
        <v>12500</v>
      </c>
      <c r="R1072">
        <v>17700</v>
      </c>
      <c r="S1072">
        <v>23700</v>
      </c>
      <c r="T1072">
        <v>26900</v>
      </c>
      <c r="U1072">
        <v>0</v>
      </c>
      <c r="V1072">
        <v>0</v>
      </c>
      <c r="W1072">
        <v>0</v>
      </c>
      <c r="X1072">
        <v>0</v>
      </c>
      <c r="Y1072">
        <v>4.1941418050000001</v>
      </c>
      <c r="Z1072">
        <v>-73.596673580000001</v>
      </c>
      <c r="AA1072" s="1" t="s">
        <v>65</v>
      </c>
      <c r="AB1072">
        <v>1772354200</v>
      </c>
      <c r="AC1072" t="str">
        <f>MID(TablaPivotFinal[[#This Row],[Fecha]],1,4)</f>
        <v>2018</v>
      </c>
      <c r="AD1072" t="str">
        <f>MID(TablaPivotFinal[[#This Row],[Fecha]],5,3)</f>
        <v>Dic</v>
      </c>
      <c r="AE1072" s="1">
        <v>1772354200</v>
      </c>
      <c r="AF1072" s="1">
        <v>348076</v>
      </c>
    </row>
    <row r="1073" spans="1:32" x14ac:dyDescent="0.3">
      <c r="A1073" s="1" t="s">
        <v>235</v>
      </c>
      <c r="B1073" s="1" t="s">
        <v>236</v>
      </c>
      <c r="C1073">
        <v>6510</v>
      </c>
      <c r="D1073" s="1" t="s">
        <v>178</v>
      </c>
      <c r="E1073">
        <v>50</v>
      </c>
      <c r="F1073" s="1" t="s">
        <v>237</v>
      </c>
      <c r="G1073" s="1" t="s">
        <v>238</v>
      </c>
      <c r="H1073" s="1" t="s">
        <v>103</v>
      </c>
      <c r="I1073" s="1" t="s">
        <v>239</v>
      </c>
      <c r="J1073" s="1" t="s">
        <v>240</v>
      </c>
      <c r="K1073">
        <v>3168341260</v>
      </c>
      <c r="L1073" t="s">
        <v>241</v>
      </c>
      <c r="M1073" s="1" t="s">
        <v>242</v>
      </c>
      <c r="N1073">
        <v>3600</v>
      </c>
      <c r="O1073">
        <v>12500</v>
      </c>
      <c r="P1073">
        <v>7900</v>
      </c>
      <c r="Q1073">
        <v>12500</v>
      </c>
      <c r="R1073">
        <v>17700</v>
      </c>
      <c r="S1073">
        <v>23700</v>
      </c>
      <c r="T1073">
        <v>26900</v>
      </c>
      <c r="U1073">
        <v>0</v>
      </c>
      <c r="V1073">
        <v>0</v>
      </c>
      <c r="W1073">
        <v>0</v>
      </c>
      <c r="X1073">
        <v>0</v>
      </c>
      <c r="Y1073">
        <v>4.1941418050000001</v>
      </c>
      <c r="Z1073">
        <v>-73.596673580000001</v>
      </c>
      <c r="AA1073" s="1" t="s">
        <v>67</v>
      </c>
      <c r="AB1073">
        <v>1705232550</v>
      </c>
      <c r="AC1073" t="str">
        <f>MID(TablaPivotFinal[[#This Row],[Fecha]],1,4)</f>
        <v>2018</v>
      </c>
      <c r="AD1073" t="str">
        <f>MID(TablaPivotFinal[[#This Row],[Fecha]],5,3)</f>
        <v>Ene</v>
      </c>
      <c r="AE1073" s="1">
        <v>1705232550</v>
      </c>
      <c r="AF1073" s="1">
        <v>333206</v>
      </c>
    </row>
    <row r="1074" spans="1:32" x14ac:dyDescent="0.3">
      <c r="A1074" s="1" t="s">
        <v>235</v>
      </c>
      <c r="B1074" s="1" t="s">
        <v>236</v>
      </c>
      <c r="C1074">
        <v>6510</v>
      </c>
      <c r="D1074" s="1" t="s">
        <v>178</v>
      </c>
      <c r="E1074">
        <v>50</v>
      </c>
      <c r="F1074" s="1" t="s">
        <v>237</v>
      </c>
      <c r="G1074" s="1" t="s">
        <v>238</v>
      </c>
      <c r="H1074" s="1" t="s">
        <v>103</v>
      </c>
      <c r="I1074" s="1" t="s">
        <v>239</v>
      </c>
      <c r="J1074" s="1" t="s">
        <v>240</v>
      </c>
      <c r="K1074">
        <v>3168341260</v>
      </c>
      <c r="L1074" t="s">
        <v>241</v>
      </c>
      <c r="M1074" s="1" t="s">
        <v>242</v>
      </c>
      <c r="N1074">
        <v>3600</v>
      </c>
      <c r="O1074">
        <v>12500</v>
      </c>
      <c r="P1074">
        <v>7900</v>
      </c>
      <c r="Q1074">
        <v>12500</v>
      </c>
      <c r="R1074">
        <v>17700</v>
      </c>
      <c r="S1074">
        <v>23700</v>
      </c>
      <c r="T1074">
        <v>26900</v>
      </c>
      <c r="U1074">
        <v>0</v>
      </c>
      <c r="V1074">
        <v>0</v>
      </c>
      <c r="W1074">
        <v>0</v>
      </c>
      <c r="X1074">
        <v>0</v>
      </c>
      <c r="Y1074">
        <v>4.1941418050000001</v>
      </c>
      <c r="Z1074">
        <v>-73.596673580000001</v>
      </c>
      <c r="AA1074" s="1" t="s">
        <v>69</v>
      </c>
      <c r="AB1074">
        <v>1415698400</v>
      </c>
      <c r="AC1074" t="str">
        <f>MID(TablaPivotFinal[[#This Row],[Fecha]],1,4)</f>
        <v>2018</v>
      </c>
      <c r="AD1074" t="str">
        <f>MID(TablaPivotFinal[[#This Row],[Fecha]],5,3)</f>
        <v>Feb</v>
      </c>
      <c r="AE1074" s="1">
        <v>1415698400</v>
      </c>
      <c r="AF1074" s="1">
        <v>258196</v>
      </c>
    </row>
    <row r="1075" spans="1:32" x14ac:dyDescent="0.3">
      <c r="A1075" s="1" t="s">
        <v>235</v>
      </c>
      <c r="B1075" s="1" t="s">
        <v>236</v>
      </c>
      <c r="C1075">
        <v>6510</v>
      </c>
      <c r="D1075" s="1" t="s">
        <v>178</v>
      </c>
      <c r="E1075">
        <v>50</v>
      </c>
      <c r="F1075" s="1" t="s">
        <v>237</v>
      </c>
      <c r="G1075" s="1" t="s">
        <v>238</v>
      </c>
      <c r="H1075" s="1" t="s">
        <v>103</v>
      </c>
      <c r="I1075" s="1" t="s">
        <v>239</v>
      </c>
      <c r="J1075" s="1" t="s">
        <v>240</v>
      </c>
      <c r="K1075">
        <v>3168341260</v>
      </c>
      <c r="L1075" t="s">
        <v>241</v>
      </c>
      <c r="M1075" s="1" t="s">
        <v>242</v>
      </c>
      <c r="N1075">
        <v>3600</v>
      </c>
      <c r="O1075">
        <v>12500</v>
      </c>
      <c r="P1075">
        <v>7900</v>
      </c>
      <c r="Q1075">
        <v>12500</v>
      </c>
      <c r="R1075">
        <v>17700</v>
      </c>
      <c r="S1075">
        <v>23700</v>
      </c>
      <c r="T1075">
        <v>26900</v>
      </c>
      <c r="U1075">
        <v>0</v>
      </c>
      <c r="V1075">
        <v>0</v>
      </c>
      <c r="W1075">
        <v>0</v>
      </c>
      <c r="X1075">
        <v>0</v>
      </c>
      <c r="Y1075">
        <v>4.1941418050000001</v>
      </c>
      <c r="Z1075">
        <v>-73.596673580000001</v>
      </c>
      <c r="AA1075" s="1" t="s">
        <v>71</v>
      </c>
      <c r="AB1075">
        <v>1622784250</v>
      </c>
      <c r="AC1075" t="str">
        <f>MID(TablaPivotFinal[[#This Row],[Fecha]],1,4)</f>
        <v>2018</v>
      </c>
      <c r="AD1075" t="str">
        <f>MID(TablaPivotFinal[[#This Row],[Fecha]],5,3)</f>
        <v>Jul</v>
      </c>
      <c r="AE1075" s="1">
        <v>1622784250</v>
      </c>
      <c r="AF1075" s="1">
        <v>300120</v>
      </c>
    </row>
    <row r="1076" spans="1:32" x14ac:dyDescent="0.3">
      <c r="A1076" s="1" t="s">
        <v>235</v>
      </c>
      <c r="B1076" s="1" t="s">
        <v>236</v>
      </c>
      <c r="C1076">
        <v>6510</v>
      </c>
      <c r="D1076" s="1" t="s">
        <v>178</v>
      </c>
      <c r="E1076">
        <v>50</v>
      </c>
      <c r="F1076" s="1" t="s">
        <v>237</v>
      </c>
      <c r="G1076" s="1" t="s">
        <v>238</v>
      </c>
      <c r="H1076" s="1" t="s">
        <v>103</v>
      </c>
      <c r="I1076" s="1" t="s">
        <v>239</v>
      </c>
      <c r="J1076" s="1" t="s">
        <v>240</v>
      </c>
      <c r="K1076">
        <v>3168341260</v>
      </c>
      <c r="L1076" t="s">
        <v>241</v>
      </c>
      <c r="M1076" s="1" t="s">
        <v>242</v>
      </c>
      <c r="N1076">
        <v>3600</v>
      </c>
      <c r="O1076">
        <v>12500</v>
      </c>
      <c r="P1076">
        <v>7900</v>
      </c>
      <c r="Q1076">
        <v>12500</v>
      </c>
      <c r="R1076">
        <v>17700</v>
      </c>
      <c r="S1076">
        <v>23700</v>
      </c>
      <c r="T1076">
        <v>26900</v>
      </c>
      <c r="U1076">
        <v>0</v>
      </c>
      <c r="V1076">
        <v>0</v>
      </c>
      <c r="W1076">
        <v>0</v>
      </c>
      <c r="X1076">
        <v>0</v>
      </c>
      <c r="Y1076">
        <v>4.1941418050000001</v>
      </c>
      <c r="Z1076">
        <v>-73.596673580000001</v>
      </c>
      <c r="AA1076" s="1" t="s">
        <v>73</v>
      </c>
      <c r="AB1076">
        <v>1467353550</v>
      </c>
      <c r="AC1076" t="str">
        <f>MID(TablaPivotFinal[[#This Row],[Fecha]],1,4)</f>
        <v>2018</v>
      </c>
      <c r="AD1076" t="str">
        <f>MID(TablaPivotFinal[[#This Row],[Fecha]],5,3)</f>
        <v>Jun</v>
      </c>
      <c r="AE1076" s="1">
        <v>1467353550</v>
      </c>
      <c r="AF1076" s="1">
        <v>282422</v>
      </c>
    </row>
    <row r="1077" spans="1:32" x14ac:dyDescent="0.3">
      <c r="A1077" s="1" t="s">
        <v>235</v>
      </c>
      <c r="B1077" s="1" t="s">
        <v>236</v>
      </c>
      <c r="C1077">
        <v>6510</v>
      </c>
      <c r="D1077" s="1" t="s">
        <v>178</v>
      </c>
      <c r="E1077">
        <v>50</v>
      </c>
      <c r="F1077" s="1" t="s">
        <v>237</v>
      </c>
      <c r="G1077" s="1" t="s">
        <v>238</v>
      </c>
      <c r="H1077" s="1" t="s">
        <v>103</v>
      </c>
      <c r="I1077" s="1" t="s">
        <v>239</v>
      </c>
      <c r="J1077" s="1" t="s">
        <v>240</v>
      </c>
      <c r="K1077">
        <v>3168341260</v>
      </c>
      <c r="L1077" t="s">
        <v>241</v>
      </c>
      <c r="M1077" s="1" t="s">
        <v>242</v>
      </c>
      <c r="N1077">
        <v>3600</v>
      </c>
      <c r="O1077">
        <v>12500</v>
      </c>
      <c r="P1077">
        <v>7900</v>
      </c>
      <c r="Q1077">
        <v>12500</v>
      </c>
      <c r="R1077">
        <v>17700</v>
      </c>
      <c r="S1077">
        <v>23700</v>
      </c>
      <c r="T1077">
        <v>26900</v>
      </c>
      <c r="U1077">
        <v>0</v>
      </c>
      <c r="V1077">
        <v>0</v>
      </c>
      <c r="W1077">
        <v>0</v>
      </c>
      <c r="X1077">
        <v>0</v>
      </c>
      <c r="Y1077">
        <v>4.1941418050000001</v>
      </c>
      <c r="Z1077">
        <v>-73.596673580000001</v>
      </c>
      <c r="AA1077" s="1" t="s">
        <v>75</v>
      </c>
      <c r="AB1077">
        <v>1610766350</v>
      </c>
      <c r="AC1077" t="str">
        <f>MID(TablaPivotFinal[[#This Row],[Fecha]],1,4)</f>
        <v>2018</v>
      </c>
      <c r="AD1077" t="str">
        <f>MID(TablaPivotFinal[[#This Row],[Fecha]],5,3)</f>
        <v>Mar</v>
      </c>
      <c r="AE1077" s="1">
        <v>1610766350</v>
      </c>
      <c r="AF1077" s="1">
        <v>309511</v>
      </c>
    </row>
    <row r="1078" spans="1:32" x14ac:dyDescent="0.3">
      <c r="A1078" s="1" t="s">
        <v>235</v>
      </c>
      <c r="B1078" s="1" t="s">
        <v>236</v>
      </c>
      <c r="C1078">
        <v>6510</v>
      </c>
      <c r="D1078" s="1" t="s">
        <v>178</v>
      </c>
      <c r="E1078">
        <v>50</v>
      </c>
      <c r="F1078" s="1" t="s">
        <v>237</v>
      </c>
      <c r="G1078" s="1" t="s">
        <v>238</v>
      </c>
      <c r="H1078" s="1" t="s">
        <v>103</v>
      </c>
      <c r="I1078" s="1" t="s">
        <v>239</v>
      </c>
      <c r="J1078" s="1" t="s">
        <v>240</v>
      </c>
      <c r="K1078">
        <v>3168341260</v>
      </c>
      <c r="L1078" t="s">
        <v>241</v>
      </c>
      <c r="M1078" s="1" t="s">
        <v>242</v>
      </c>
      <c r="N1078">
        <v>3600</v>
      </c>
      <c r="O1078">
        <v>12500</v>
      </c>
      <c r="P1078">
        <v>7900</v>
      </c>
      <c r="Q1078">
        <v>12500</v>
      </c>
      <c r="R1078">
        <v>17700</v>
      </c>
      <c r="S1078">
        <v>23700</v>
      </c>
      <c r="T1078">
        <v>26900</v>
      </c>
      <c r="U1078">
        <v>0</v>
      </c>
      <c r="V1078">
        <v>0</v>
      </c>
      <c r="W1078">
        <v>0</v>
      </c>
      <c r="X1078">
        <v>0</v>
      </c>
      <c r="Y1078">
        <v>4.1941418050000001</v>
      </c>
      <c r="Z1078">
        <v>-73.596673580000001</v>
      </c>
      <c r="AA1078" s="1" t="s">
        <v>77</v>
      </c>
      <c r="AB1078">
        <v>1506463950</v>
      </c>
      <c r="AC1078" t="str">
        <f>MID(TablaPivotFinal[[#This Row],[Fecha]],1,4)</f>
        <v>2018</v>
      </c>
      <c r="AD1078" t="str">
        <f>MID(TablaPivotFinal[[#This Row],[Fecha]],5,3)</f>
        <v>May</v>
      </c>
      <c r="AE1078" s="1">
        <v>1506463950</v>
      </c>
      <c r="AF1078" s="1">
        <v>282843</v>
      </c>
    </row>
    <row r="1079" spans="1:32" x14ac:dyDescent="0.3">
      <c r="A1079" s="1" t="s">
        <v>235</v>
      </c>
      <c r="B1079" s="1" t="s">
        <v>236</v>
      </c>
      <c r="C1079">
        <v>6510</v>
      </c>
      <c r="D1079" s="1" t="s">
        <v>178</v>
      </c>
      <c r="E1079">
        <v>50</v>
      </c>
      <c r="F1079" s="1" t="s">
        <v>237</v>
      </c>
      <c r="G1079" s="1" t="s">
        <v>238</v>
      </c>
      <c r="H1079" s="1" t="s">
        <v>103</v>
      </c>
      <c r="I1079" s="1" t="s">
        <v>239</v>
      </c>
      <c r="J1079" s="1" t="s">
        <v>240</v>
      </c>
      <c r="K1079">
        <v>3168341260</v>
      </c>
      <c r="L1079" t="s">
        <v>241</v>
      </c>
      <c r="M1079" s="1" t="s">
        <v>242</v>
      </c>
      <c r="N1079">
        <v>3600</v>
      </c>
      <c r="O1079">
        <v>12500</v>
      </c>
      <c r="P1079">
        <v>7900</v>
      </c>
      <c r="Q1079">
        <v>12500</v>
      </c>
      <c r="R1079">
        <v>17700</v>
      </c>
      <c r="S1079">
        <v>23700</v>
      </c>
      <c r="T1079">
        <v>26900</v>
      </c>
      <c r="U1079">
        <v>0</v>
      </c>
      <c r="V1079">
        <v>0</v>
      </c>
      <c r="W1079">
        <v>0</v>
      </c>
      <c r="X1079">
        <v>0</v>
      </c>
      <c r="Y1079">
        <v>4.1941418050000001</v>
      </c>
      <c r="Z1079">
        <v>-73.596673580000001</v>
      </c>
      <c r="AA1079" s="1" t="s">
        <v>79</v>
      </c>
      <c r="AB1079">
        <v>1601349500</v>
      </c>
      <c r="AC1079" t="str">
        <f>MID(TablaPivotFinal[[#This Row],[Fecha]],1,4)</f>
        <v>2018</v>
      </c>
      <c r="AD1079" t="str">
        <f>MID(TablaPivotFinal[[#This Row],[Fecha]],5,3)</f>
        <v>Nov</v>
      </c>
      <c r="AE1079" s="1">
        <v>1601349500</v>
      </c>
      <c r="AF1079" s="1">
        <v>297958</v>
      </c>
    </row>
    <row r="1080" spans="1:32" x14ac:dyDescent="0.3">
      <c r="A1080" s="1" t="s">
        <v>235</v>
      </c>
      <c r="B1080" s="1" t="s">
        <v>236</v>
      </c>
      <c r="C1080">
        <v>6510</v>
      </c>
      <c r="D1080" s="1" t="s">
        <v>178</v>
      </c>
      <c r="E1080">
        <v>50</v>
      </c>
      <c r="F1080" s="1" t="s">
        <v>237</v>
      </c>
      <c r="G1080" s="1" t="s">
        <v>238</v>
      </c>
      <c r="H1080" s="1" t="s">
        <v>103</v>
      </c>
      <c r="I1080" s="1" t="s">
        <v>239</v>
      </c>
      <c r="J1080" s="1" t="s">
        <v>240</v>
      </c>
      <c r="K1080">
        <v>3168341260</v>
      </c>
      <c r="L1080" t="s">
        <v>241</v>
      </c>
      <c r="M1080" s="1" t="s">
        <v>242</v>
      </c>
      <c r="N1080">
        <v>3600</v>
      </c>
      <c r="O1080">
        <v>12500</v>
      </c>
      <c r="P1080">
        <v>7900</v>
      </c>
      <c r="Q1080">
        <v>12500</v>
      </c>
      <c r="R1080">
        <v>17700</v>
      </c>
      <c r="S1080">
        <v>23700</v>
      </c>
      <c r="T1080">
        <v>26900</v>
      </c>
      <c r="U1080">
        <v>0</v>
      </c>
      <c r="V1080">
        <v>0</v>
      </c>
      <c r="W1080">
        <v>0</v>
      </c>
      <c r="X1080">
        <v>0</v>
      </c>
      <c r="Y1080">
        <v>4.1941418050000001</v>
      </c>
      <c r="Z1080">
        <v>-73.596673580000001</v>
      </c>
      <c r="AA1080" s="1" t="s">
        <v>81</v>
      </c>
      <c r="AB1080">
        <v>1626177300</v>
      </c>
      <c r="AC1080" t="str">
        <f>MID(TablaPivotFinal[[#This Row],[Fecha]],1,4)</f>
        <v>2018</v>
      </c>
      <c r="AD1080" t="str">
        <f>MID(TablaPivotFinal[[#This Row],[Fecha]],5,3)</f>
        <v>Oct</v>
      </c>
      <c r="AE1080" s="1">
        <v>1626177300</v>
      </c>
      <c r="AF1080" s="1">
        <v>304137</v>
      </c>
    </row>
    <row r="1081" spans="1:32" x14ac:dyDescent="0.3">
      <c r="A1081" s="1" t="s">
        <v>235</v>
      </c>
      <c r="B1081" s="1" t="s">
        <v>236</v>
      </c>
      <c r="C1081">
        <v>6510</v>
      </c>
      <c r="D1081" s="1" t="s">
        <v>178</v>
      </c>
      <c r="E1081">
        <v>50</v>
      </c>
      <c r="F1081" s="1" t="s">
        <v>237</v>
      </c>
      <c r="G1081" s="1" t="s">
        <v>238</v>
      </c>
      <c r="H1081" s="1" t="s">
        <v>103</v>
      </c>
      <c r="I1081" s="1" t="s">
        <v>239</v>
      </c>
      <c r="J1081" s="1" t="s">
        <v>240</v>
      </c>
      <c r="K1081">
        <v>3168341260</v>
      </c>
      <c r="L1081" t="s">
        <v>241</v>
      </c>
      <c r="M1081" s="1" t="s">
        <v>242</v>
      </c>
      <c r="N1081">
        <v>3600</v>
      </c>
      <c r="O1081">
        <v>12500</v>
      </c>
      <c r="P1081">
        <v>7900</v>
      </c>
      <c r="Q1081">
        <v>12500</v>
      </c>
      <c r="R1081">
        <v>17700</v>
      </c>
      <c r="S1081">
        <v>23700</v>
      </c>
      <c r="T1081">
        <v>26900</v>
      </c>
      <c r="U1081">
        <v>0</v>
      </c>
      <c r="V1081">
        <v>0</v>
      </c>
      <c r="W1081">
        <v>0</v>
      </c>
      <c r="X1081">
        <v>0</v>
      </c>
      <c r="Y1081">
        <v>4.1941418050000001</v>
      </c>
      <c r="Z1081">
        <v>-73.596673580000001</v>
      </c>
      <c r="AA1081" s="1" t="s">
        <v>83</v>
      </c>
      <c r="AB1081">
        <v>1575771350</v>
      </c>
      <c r="AC1081" t="str">
        <f>MID(TablaPivotFinal[[#This Row],[Fecha]],1,4)</f>
        <v>2018</v>
      </c>
      <c r="AD1081" t="str">
        <f>MID(TablaPivotFinal[[#This Row],[Fecha]],5,3)</f>
        <v>Sep</v>
      </c>
      <c r="AE1081" s="1">
        <v>1575771350</v>
      </c>
      <c r="AF1081" s="1">
        <v>281962</v>
      </c>
    </row>
    <row r="1082" spans="1:32" x14ac:dyDescent="0.3">
      <c r="A1082" s="1" t="s">
        <v>243</v>
      </c>
      <c r="B1082" s="1" t="s">
        <v>244</v>
      </c>
      <c r="C1082">
        <v>4006</v>
      </c>
      <c r="D1082" s="1" t="s">
        <v>178</v>
      </c>
      <c r="E1082">
        <v>50</v>
      </c>
      <c r="F1082" s="1" t="s">
        <v>245</v>
      </c>
      <c r="G1082" s="1" t="s">
        <v>246</v>
      </c>
      <c r="H1082" s="1" t="s">
        <v>103</v>
      </c>
      <c r="I1082" s="1" t="s">
        <v>247</v>
      </c>
      <c r="J1082" s="1" t="s">
        <v>248</v>
      </c>
      <c r="K1082" t="s">
        <v>249</v>
      </c>
      <c r="L1082">
        <v>7425451</v>
      </c>
      <c r="M1082" s="1" t="s">
        <v>250</v>
      </c>
      <c r="N1082">
        <v>16600</v>
      </c>
      <c r="O1082">
        <v>33000</v>
      </c>
      <c r="P1082">
        <v>22500</v>
      </c>
      <c r="Q1082">
        <v>39400</v>
      </c>
      <c r="R1082">
        <v>43000</v>
      </c>
      <c r="S1082">
        <v>65800</v>
      </c>
      <c r="T1082">
        <v>85100</v>
      </c>
      <c r="U1082">
        <v>0</v>
      </c>
      <c r="V1082">
        <v>0</v>
      </c>
      <c r="W1082">
        <v>0</v>
      </c>
      <c r="X1082">
        <v>0</v>
      </c>
      <c r="Y1082">
        <v>4.2000627809999997</v>
      </c>
      <c r="Z1082">
        <v>-73.721288110000003</v>
      </c>
      <c r="AA1082" s="1" t="s">
        <v>13</v>
      </c>
      <c r="AB1082">
        <v>6196049300</v>
      </c>
      <c r="AC1082" t="str">
        <f>MID(TablaPivotFinal[[#This Row],[Fecha]],1,4)</f>
        <v>2016</v>
      </c>
      <c r="AD1082" t="str">
        <f>MID(TablaPivotFinal[[#This Row],[Fecha]],5,3)</f>
        <v>Abr</v>
      </c>
      <c r="AE1082" s="1">
        <v>6196049300</v>
      </c>
      <c r="AF1082" s="1">
        <v>253478</v>
      </c>
    </row>
    <row r="1083" spans="1:32" x14ac:dyDescent="0.3">
      <c r="A1083" s="1" t="s">
        <v>243</v>
      </c>
      <c r="B1083" s="1" t="s">
        <v>244</v>
      </c>
      <c r="C1083">
        <v>4006</v>
      </c>
      <c r="D1083" s="1" t="s">
        <v>178</v>
      </c>
      <c r="E1083">
        <v>50</v>
      </c>
      <c r="F1083" s="1" t="s">
        <v>245</v>
      </c>
      <c r="G1083" s="1" t="s">
        <v>246</v>
      </c>
      <c r="H1083" s="1" t="s">
        <v>103</v>
      </c>
      <c r="I1083" s="1" t="s">
        <v>247</v>
      </c>
      <c r="J1083" s="1" t="s">
        <v>248</v>
      </c>
      <c r="K1083" t="s">
        <v>249</v>
      </c>
      <c r="L1083">
        <v>7425451</v>
      </c>
      <c r="M1083" s="1" t="s">
        <v>250</v>
      </c>
      <c r="N1083">
        <v>16600</v>
      </c>
      <c r="O1083">
        <v>33000</v>
      </c>
      <c r="P1083">
        <v>22500</v>
      </c>
      <c r="Q1083">
        <v>39400</v>
      </c>
      <c r="R1083">
        <v>43000</v>
      </c>
      <c r="S1083">
        <v>65800</v>
      </c>
      <c r="T1083">
        <v>85100</v>
      </c>
      <c r="U1083">
        <v>0</v>
      </c>
      <c r="V1083">
        <v>0</v>
      </c>
      <c r="W1083">
        <v>0</v>
      </c>
      <c r="X1083">
        <v>0</v>
      </c>
      <c r="Y1083">
        <v>4.2000627809999997</v>
      </c>
      <c r="Z1083">
        <v>-73.721288110000003</v>
      </c>
      <c r="AA1083" s="1" t="s">
        <v>15</v>
      </c>
      <c r="AB1083">
        <v>6586463900</v>
      </c>
      <c r="AC1083" t="str">
        <f>MID(TablaPivotFinal[[#This Row],[Fecha]],1,4)</f>
        <v>2016</v>
      </c>
      <c r="AD1083" t="str">
        <f>MID(TablaPivotFinal[[#This Row],[Fecha]],5,3)</f>
        <v>Ago</v>
      </c>
      <c r="AE1083" s="1">
        <v>6586463900</v>
      </c>
      <c r="AF1083" s="1">
        <v>287844</v>
      </c>
    </row>
    <row r="1084" spans="1:32" x14ac:dyDescent="0.3">
      <c r="A1084" s="1" t="s">
        <v>243</v>
      </c>
      <c r="B1084" s="1" t="s">
        <v>244</v>
      </c>
      <c r="C1084">
        <v>4006</v>
      </c>
      <c r="D1084" s="1" t="s">
        <v>178</v>
      </c>
      <c r="E1084">
        <v>50</v>
      </c>
      <c r="F1084" s="1" t="s">
        <v>245</v>
      </c>
      <c r="G1084" s="1" t="s">
        <v>246</v>
      </c>
      <c r="H1084" s="1" t="s">
        <v>103</v>
      </c>
      <c r="I1084" s="1" t="s">
        <v>247</v>
      </c>
      <c r="J1084" s="1" t="s">
        <v>248</v>
      </c>
      <c r="K1084" t="s">
        <v>249</v>
      </c>
      <c r="L1084">
        <v>7425451</v>
      </c>
      <c r="M1084" s="1" t="s">
        <v>250</v>
      </c>
      <c r="N1084">
        <v>16600</v>
      </c>
      <c r="O1084">
        <v>33000</v>
      </c>
      <c r="P1084">
        <v>22500</v>
      </c>
      <c r="Q1084">
        <v>39400</v>
      </c>
      <c r="R1084">
        <v>43000</v>
      </c>
      <c r="S1084">
        <v>65800</v>
      </c>
      <c r="T1084">
        <v>85100</v>
      </c>
      <c r="U1084">
        <v>0</v>
      </c>
      <c r="V1084">
        <v>0</v>
      </c>
      <c r="W1084">
        <v>0</v>
      </c>
      <c r="X1084">
        <v>0</v>
      </c>
      <c r="Y1084">
        <v>4.2000627809999997</v>
      </c>
      <c r="Z1084">
        <v>-73.721288110000003</v>
      </c>
      <c r="AA1084" s="1" t="s">
        <v>17</v>
      </c>
      <c r="AB1084">
        <v>7830049400</v>
      </c>
      <c r="AC1084" t="str">
        <f>MID(TablaPivotFinal[[#This Row],[Fecha]],1,4)</f>
        <v>2016</v>
      </c>
      <c r="AD1084" t="str">
        <f>MID(TablaPivotFinal[[#This Row],[Fecha]],5,3)</f>
        <v>Dic</v>
      </c>
      <c r="AE1084" s="1">
        <v>7830049400</v>
      </c>
      <c r="AF1084" s="1">
        <v>354844</v>
      </c>
    </row>
    <row r="1085" spans="1:32" x14ac:dyDescent="0.3">
      <c r="A1085" s="1" t="s">
        <v>243</v>
      </c>
      <c r="B1085" s="1" t="s">
        <v>244</v>
      </c>
      <c r="C1085">
        <v>4006</v>
      </c>
      <c r="D1085" s="1" t="s">
        <v>178</v>
      </c>
      <c r="E1085">
        <v>50</v>
      </c>
      <c r="F1085" s="1" t="s">
        <v>245</v>
      </c>
      <c r="G1085" s="1" t="s">
        <v>246</v>
      </c>
      <c r="H1085" s="1" t="s">
        <v>103</v>
      </c>
      <c r="I1085" s="1" t="s">
        <v>247</v>
      </c>
      <c r="J1085" s="1" t="s">
        <v>248</v>
      </c>
      <c r="K1085" t="s">
        <v>249</v>
      </c>
      <c r="L1085">
        <v>7425451</v>
      </c>
      <c r="M1085" s="1" t="s">
        <v>250</v>
      </c>
      <c r="N1085">
        <v>16600</v>
      </c>
      <c r="O1085">
        <v>33000</v>
      </c>
      <c r="P1085">
        <v>22500</v>
      </c>
      <c r="Q1085">
        <v>39400</v>
      </c>
      <c r="R1085">
        <v>43000</v>
      </c>
      <c r="S1085">
        <v>65800</v>
      </c>
      <c r="T1085">
        <v>85100</v>
      </c>
      <c r="U1085">
        <v>0</v>
      </c>
      <c r="V1085">
        <v>0</v>
      </c>
      <c r="W1085">
        <v>0</v>
      </c>
      <c r="X1085">
        <v>0</v>
      </c>
      <c r="Y1085">
        <v>4.2000627809999997</v>
      </c>
      <c r="Z1085">
        <v>-73.721288110000003</v>
      </c>
      <c r="AA1085" s="1" t="s">
        <v>19</v>
      </c>
      <c r="AB1085">
        <v>8372611900</v>
      </c>
      <c r="AC1085" t="str">
        <f>MID(TablaPivotFinal[[#This Row],[Fecha]],1,4)</f>
        <v>2016</v>
      </c>
      <c r="AD1085" t="str">
        <f>MID(TablaPivotFinal[[#This Row],[Fecha]],5,3)</f>
        <v>Ene</v>
      </c>
      <c r="AE1085" s="1">
        <v>8372611900</v>
      </c>
      <c r="AF1085" s="1">
        <v>383422</v>
      </c>
    </row>
    <row r="1086" spans="1:32" x14ac:dyDescent="0.3">
      <c r="A1086" s="1" t="s">
        <v>243</v>
      </c>
      <c r="B1086" s="1" t="s">
        <v>244</v>
      </c>
      <c r="C1086">
        <v>4006</v>
      </c>
      <c r="D1086" s="1" t="s">
        <v>178</v>
      </c>
      <c r="E1086">
        <v>50</v>
      </c>
      <c r="F1086" s="1" t="s">
        <v>245</v>
      </c>
      <c r="G1086" s="1" t="s">
        <v>246</v>
      </c>
      <c r="H1086" s="1" t="s">
        <v>103</v>
      </c>
      <c r="I1086" s="1" t="s">
        <v>247</v>
      </c>
      <c r="J1086" s="1" t="s">
        <v>248</v>
      </c>
      <c r="K1086" t="s">
        <v>249</v>
      </c>
      <c r="L1086">
        <v>7425451</v>
      </c>
      <c r="M1086" s="1" t="s">
        <v>250</v>
      </c>
      <c r="N1086">
        <v>16600</v>
      </c>
      <c r="O1086">
        <v>33000</v>
      </c>
      <c r="P1086">
        <v>22500</v>
      </c>
      <c r="Q1086">
        <v>39400</v>
      </c>
      <c r="R1086">
        <v>43000</v>
      </c>
      <c r="S1086">
        <v>65800</v>
      </c>
      <c r="T1086">
        <v>85100</v>
      </c>
      <c r="U1086">
        <v>0</v>
      </c>
      <c r="V1086">
        <v>0</v>
      </c>
      <c r="W1086">
        <v>0</v>
      </c>
      <c r="X1086">
        <v>0</v>
      </c>
      <c r="Y1086">
        <v>4.2000627809999997</v>
      </c>
      <c r="Z1086">
        <v>-73.721288110000003</v>
      </c>
      <c r="AA1086" s="1" t="s">
        <v>21</v>
      </c>
      <c r="AB1086">
        <v>6619738600</v>
      </c>
      <c r="AC1086" t="str">
        <f>MID(TablaPivotFinal[[#This Row],[Fecha]],1,4)</f>
        <v>2016</v>
      </c>
      <c r="AD1086" t="str">
        <f>MID(TablaPivotFinal[[#This Row],[Fecha]],5,3)</f>
        <v>Feb</v>
      </c>
      <c r="AE1086" s="1">
        <v>6619738600</v>
      </c>
      <c r="AF1086" s="1">
        <v>263307</v>
      </c>
    </row>
    <row r="1087" spans="1:32" x14ac:dyDescent="0.3">
      <c r="A1087" s="1" t="s">
        <v>243</v>
      </c>
      <c r="B1087" s="1" t="s">
        <v>244</v>
      </c>
      <c r="C1087">
        <v>4006</v>
      </c>
      <c r="D1087" s="1" t="s">
        <v>178</v>
      </c>
      <c r="E1087">
        <v>50</v>
      </c>
      <c r="F1087" s="1" t="s">
        <v>245</v>
      </c>
      <c r="G1087" s="1" t="s">
        <v>246</v>
      </c>
      <c r="H1087" s="1" t="s">
        <v>103</v>
      </c>
      <c r="I1087" s="1" t="s">
        <v>247</v>
      </c>
      <c r="J1087" s="1" t="s">
        <v>248</v>
      </c>
      <c r="K1087" t="s">
        <v>249</v>
      </c>
      <c r="L1087">
        <v>7425451</v>
      </c>
      <c r="M1087" s="1" t="s">
        <v>250</v>
      </c>
      <c r="N1087">
        <v>16600</v>
      </c>
      <c r="O1087">
        <v>33000</v>
      </c>
      <c r="P1087">
        <v>22500</v>
      </c>
      <c r="Q1087">
        <v>39400</v>
      </c>
      <c r="R1087">
        <v>43000</v>
      </c>
      <c r="S1087">
        <v>65800</v>
      </c>
      <c r="T1087">
        <v>85100</v>
      </c>
      <c r="U1087">
        <v>0</v>
      </c>
      <c r="V1087">
        <v>0</v>
      </c>
      <c r="W1087">
        <v>0</v>
      </c>
      <c r="X1087">
        <v>0</v>
      </c>
      <c r="Y1087">
        <v>4.2000627809999997</v>
      </c>
      <c r="Z1087">
        <v>-73.721288110000003</v>
      </c>
      <c r="AA1087" s="1" t="s">
        <v>23</v>
      </c>
      <c r="AB1087">
        <v>6118412800</v>
      </c>
      <c r="AC1087" t="str">
        <f>MID(TablaPivotFinal[[#This Row],[Fecha]],1,4)</f>
        <v>2016</v>
      </c>
      <c r="AD1087" t="str">
        <f>MID(TablaPivotFinal[[#This Row],[Fecha]],5,3)</f>
        <v>Jul</v>
      </c>
      <c r="AE1087" s="1">
        <v>6118412800</v>
      </c>
      <c r="AF1087" s="1">
        <v>300970</v>
      </c>
    </row>
    <row r="1088" spans="1:32" x14ac:dyDescent="0.3">
      <c r="A1088" s="1" t="s">
        <v>243</v>
      </c>
      <c r="B1088" s="1" t="s">
        <v>244</v>
      </c>
      <c r="C1088">
        <v>4006</v>
      </c>
      <c r="D1088" s="1" t="s">
        <v>178</v>
      </c>
      <c r="E1088">
        <v>50</v>
      </c>
      <c r="F1088" s="1" t="s">
        <v>245</v>
      </c>
      <c r="G1088" s="1" t="s">
        <v>246</v>
      </c>
      <c r="H1088" s="1" t="s">
        <v>103</v>
      </c>
      <c r="I1088" s="1" t="s">
        <v>247</v>
      </c>
      <c r="J1088" s="1" t="s">
        <v>248</v>
      </c>
      <c r="K1088" t="s">
        <v>249</v>
      </c>
      <c r="L1088">
        <v>7425451</v>
      </c>
      <c r="M1088" s="1" t="s">
        <v>250</v>
      </c>
      <c r="N1088">
        <v>16600</v>
      </c>
      <c r="O1088">
        <v>33000</v>
      </c>
      <c r="P1088">
        <v>22500</v>
      </c>
      <c r="Q1088">
        <v>39400</v>
      </c>
      <c r="R1088">
        <v>43000</v>
      </c>
      <c r="S1088">
        <v>65800</v>
      </c>
      <c r="T1088">
        <v>85100</v>
      </c>
      <c r="U1088">
        <v>0</v>
      </c>
      <c r="V1088">
        <v>0</v>
      </c>
      <c r="W1088">
        <v>0</v>
      </c>
      <c r="X1088">
        <v>0</v>
      </c>
      <c r="Y1088">
        <v>4.2000627809999997</v>
      </c>
      <c r="Z1088">
        <v>-73.721288110000003</v>
      </c>
      <c r="AA1088" s="1" t="s">
        <v>25</v>
      </c>
      <c r="AB1088">
        <v>6273832600</v>
      </c>
      <c r="AC1088" t="str">
        <f>MID(TablaPivotFinal[[#This Row],[Fecha]],1,4)</f>
        <v>2016</v>
      </c>
      <c r="AD1088" t="str">
        <f>MID(TablaPivotFinal[[#This Row],[Fecha]],5,3)</f>
        <v>Jun</v>
      </c>
      <c r="AE1088" s="1">
        <v>6273832600</v>
      </c>
      <c r="AF1088" s="1">
        <v>282980</v>
      </c>
    </row>
    <row r="1089" spans="1:32" x14ac:dyDescent="0.3">
      <c r="A1089" s="1" t="s">
        <v>243</v>
      </c>
      <c r="B1089" s="1" t="s">
        <v>244</v>
      </c>
      <c r="C1089">
        <v>4006</v>
      </c>
      <c r="D1089" s="1" t="s">
        <v>178</v>
      </c>
      <c r="E1089">
        <v>50</v>
      </c>
      <c r="F1089" s="1" t="s">
        <v>245</v>
      </c>
      <c r="G1089" s="1" t="s">
        <v>246</v>
      </c>
      <c r="H1089" s="1" t="s">
        <v>103</v>
      </c>
      <c r="I1089" s="1" t="s">
        <v>247</v>
      </c>
      <c r="J1089" s="1" t="s">
        <v>248</v>
      </c>
      <c r="K1089" t="s">
        <v>249</v>
      </c>
      <c r="L1089">
        <v>7425451</v>
      </c>
      <c r="M1089" s="1" t="s">
        <v>250</v>
      </c>
      <c r="N1089">
        <v>16600</v>
      </c>
      <c r="O1089">
        <v>33000</v>
      </c>
      <c r="P1089">
        <v>22500</v>
      </c>
      <c r="Q1089">
        <v>39400</v>
      </c>
      <c r="R1089">
        <v>43000</v>
      </c>
      <c r="S1089">
        <v>65800</v>
      </c>
      <c r="T1089">
        <v>85100</v>
      </c>
      <c r="U1089">
        <v>0</v>
      </c>
      <c r="V1089">
        <v>0</v>
      </c>
      <c r="W1089">
        <v>0</v>
      </c>
      <c r="X1089">
        <v>0</v>
      </c>
      <c r="Y1089">
        <v>4.2000627809999997</v>
      </c>
      <c r="Z1089">
        <v>-73.721288110000003</v>
      </c>
      <c r="AA1089" s="1" t="s">
        <v>27</v>
      </c>
      <c r="AB1089">
        <v>7234529200</v>
      </c>
      <c r="AC1089" t="str">
        <f>MID(TablaPivotFinal[[#This Row],[Fecha]],1,4)</f>
        <v>2016</v>
      </c>
      <c r="AD1089" t="str">
        <f>MID(TablaPivotFinal[[#This Row],[Fecha]],5,3)</f>
        <v>Mar</v>
      </c>
      <c r="AE1089" s="1">
        <v>7234529200</v>
      </c>
      <c r="AF1089" s="1">
        <v>319108</v>
      </c>
    </row>
    <row r="1090" spans="1:32" x14ac:dyDescent="0.3">
      <c r="A1090" s="1" t="s">
        <v>243</v>
      </c>
      <c r="B1090" s="1" t="s">
        <v>244</v>
      </c>
      <c r="C1090">
        <v>4006</v>
      </c>
      <c r="D1090" s="1" t="s">
        <v>178</v>
      </c>
      <c r="E1090">
        <v>50</v>
      </c>
      <c r="F1090" s="1" t="s">
        <v>245</v>
      </c>
      <c r="G1090" s="1" t="s">
        <v>246</v>
      </c>
      <c r="H1090" s="1" t="s">
        <v>103</v>
      </c>
      <c r="I1090" s="1" t="s">
        <v>247</v>
      </c>
      <c r="J1090" s="1" t="s">
        <v>248</v>
      </c>
      <c r="K1090" t="s">
        <v>249</v>
      </c>
      <c r="L1090">
        <v>7425451</v>
      </c>
      <c r="M1090" s="1" t="s">
        <v>250</v>
      </c>
      <c r="N1090">
        <v>16600</v>
      </c>
      <c r="O1090">
        <v>33000</v>
      </c>
      <c r="P1090">
        <v>22500</v>
      </c>
      <c r="Q1090">
        <v>39400</v>
      </c>
      <c r="R1090">
        <v>43000</v>
      </c>
      <c r="S1090">
        <v>65800</v>
      </c>
      <c r="T1090">
        <v>85100</v>
      </c>
      <c r="U1090">
        <v>0</v>
      </c>
      <c r="V1090">
        <v>0</v>
      </c>
      <c r="W1090">
        <v>0</v>
      </c>
      <c r="X1090">
        <v>0</v>
      </c>
      <c r="Y1090">
        <v>4.2000627809999997</v>
      </c>
      <c r="Z1090">
        <v>-73.721288110000003</v>
      </c>
      <c r="AA1090" s="1" t="s">
        <v>29</v>
      </c>
      <c r="AB1090">
        <v>6285601600</v>
      </c>
      <c r="AC1090" t="str">
        <f>MID(TablaPivotFinal[[#This Row],[Fecha]],1,4)</f>
        <v>2016</v>
      </c>
      <c r="AD1090" t="str">
        <f>MID(TablaPivotFinal[[#This Row],[Fecha]],5,3)</f>
        <v>May</v>
      </c>
      <c r="AE1090" s="1">
        <v>6285601600</v>
      </c>
      <c r="AF1090" s="1">
        <v>281955</v>
      </c>
    </row>
    <row r="1091" spans="1:32" x14ac:dyDescent="0.3">
      <c r="A1091" s="1" t="s">
        <v>243</v>
      </c>
      <c r="B1091" s="1" t="s">
        <v>244</v>
      </c>
      <c r="C1091">
        <v>4006</v>
      </c>
      <c r="D1091" s="1" t="s">
        <v>178</v>
      </c>
      <c r="E1091">
        <v>50</v>
      </c>
      <c r="F1091" s="1" t="s">
        <v>245</v>
      </c>
      <c r="G1091" s="1" t="s">
        <v>246</v>
      </c>
      <c r="H1091" s="1" t="s">
        <v>103</v>
      </c>
      <c r="I1091" s="1" t="s">
        <v>247</v>
      </c>
      <c r="J1091" s="1" t="s">
        <v>248</v>
      </c>
      <c r="K1091" t="s">
        <v>249</v>
      </c>
      <c r="L1091">
        <v>7425451</v>
      </c>
      <c r="M1091" s="1" t="s">
        <v>250</v>
      </c>
      <c r="N1091">
        <v>16600</v>
      </c>
      <c r="O1091">
        <v>33000</v>
      </c>
      <c r="P1091">
        <v>22500</v>
      </c>
      <c r="Q1091">
        <v>39400</v>
      </c>
      <c r="R1091">
        <v>43000</v>
      </c>
      <c r="S1091">
        <v>65800</v>
      </c>
      <c r="T1091">
        <v>85100</v>
      </c>
      <c r="U1091">
        <v>0</v>
      </c>
      <c r="V1091">
        <v>0</v>
      </c>
      <c r="W1091">
        <v>0</v>
      </c>
      <c r="X1091">
        <v>0</v>
      </c>
      <c r="Y1091">
        <v>4.2000627809999997</v>
      </c>
      <c r="Z1091">
        <v>-73.721288110000003</v>
      </c>
      <c r="AA1091" s="1" t="s">
        <v>31</v>
      </c>
      <c r="AB1091">
        <v>6670045700</v>
      </c>
      <c r="AC1091" t="str">
        <f>MID(TablaPivotFinal[[#This Row],[Fecha]],1,4)</f>
        <v>2016</v>
      </c>
      <c r="AD1091" t="str">
        <f>MID(TablaPivotFinal[[#This Row],[Fecha]],5,3)</f>
        <v>Nov</v>
      </c>
      <c r="AE1091" s="1">
        <v>6670045700</v>
      </c>
      <c r="AF1091" s="1">
        <v>296512</v>
      </c>
    </row>
    <row r="1092" spans="1:32" x14ac:dyDescent="0.3">
      <c r="A1092" s="1" t="s">
        <v>243</v>
      </c>
      <c r="B1092" s="1" t="s">
        <v>244</v>
      </c>
      <c r="C1092">
        <v>4006</v>
      </c>
      <c r="D1092" s="1" t="s">
        <v>178</v>
      </c>
      <c r="E1092">
        <v>50</v>
      </c>
      <c r="F1092" s="1" t="s">
        <v>245</v>
      </c>
      <c r="G1092" s="1" t="s">
        <v>246</v>
      </c>
      <c r="H1092" s="1" t="s">
        <v>103</v>
      </c>
      <c r="I1092" s="1" t="s">
        <v>247</v>
      </c>
      <c r="J1092" s="1" t="s">
        <v>248</v>
      </c>
      <c r="K1092" t="s">
        <v>249</v>
      </c>
      <c r="L1092">
        <v>7425451</v>
      </c>
      <c r="M1092" s="1" t="s">
        <v>250</v>
      </c>
      <c r="N1092">
        <v>16600</v>
      </c>
      <c r="O1092">
        <v>33000</v>
      </c>
      <c r="P1092">
        <v>22500</v>
      </c>
      <c r="Q1092">
        <v>39400</v>
      </c>
      <c r="R1092">
        <v>43000</v>
      </c>
      <c r="S1092">
        <v>65800</v>
      </c>
      <c r="T1092">
        <v>85100</v>
      </c>
      <c r="U1092">
        <v>0</v>
      </c>
      <c r="V1092">
        <v>0</v>
      </c>
      <c r="W1092">
        <v>0</v>
      </c>
      <c r="X1092">
        <v>0</v>
      </c>
      <c r="Y1092">
        <v>4.2000627809999997</v>
      </c>
      <c r="Z1092">
        <v>-73.721288110000003</v>
      </c>
      <c r="AA1092" s="1" t="s">
        <v>33</v>
      </c>
      <c r="AB1092">
        <v>6809738000</v>
      </c>
      <c r="AC1092" t="str">
        <f>MID(TablaPivotFinal[[#This Row],[Fecha]],1,4)</f>
        <v>2016</v>
      </c>
      <c r="AD1092" t="str">
        <f>MID(TablaPivotFinal[[#This Row],[Fecha]],5,3)</f>
        <v>Oct</v>
      </c>
      <c r="AE1092" s="1">
        <v>6809738000</v>
      </c>
      <c r="AF1092" s="1">
        <v>314772</v>
      </c>
    </row>
    <row r="1093" spans="1:32" x14ac:dyDescent="0.3">
      <c r="A1093" s="1" t="s">
        <v>243</v>
      </c>
      <c r="B1093" s="1" t="s">
        <v>244</v>
      </c>
      <c r="C1093">
        <v>4006</v>
      </c>
      <c r="D1093" s="1" t="s">
        <v>178</v>
      </c>
      <c r="E1093">
        <v>50</v>
      </c>
      <c r="F1093" s="1" t="s">
        <v>245</v>
      </c>
      <c r="G1093" s="1" t="s">
        <v>246</v>
      </c>
      <c r="H1093" s="1" t="s">
        <v>103</v>
      </c>
      <c r="I1093" s="1" t="s">
        <v>247</v>
      </c>
      <c r="J1093" s="1" t="s">
        <v>248</v>
      </c>
      <c r="K1093" t="s">
        <v>249</v>
      </c>
      <c r="L1093">
        <v>7425451</v>
      </c>
      <c r="M1093" s="1" t="s">
        <v>250</v>
      </c>
      <c r="N1093">
        <v>16600</v>
      </c>
      <c r="O1093">
        <v>33000</v>
      </c>
      <c r="P1093">
        <v>22500</v>
      </c>
      <c r="Q1093">
        <v>39400</v>
      </c>
      <c r="R1093">
        <v>43000</v>
      </c>
      <c r="S1093">
        <v>65800</v>
      </c>
      <c r="T1093">
        <v>85100</v>
      </c>
      <c r="U1093">
        <v>0</v>
      </c>
      <c r="V1093">
        <v>0</v>
      </c>
      <c r="W1093">
        <v>0</v>
      </c>
      <c r="X1093">
        <v>0</v>
      </c>
      <c r="Y1093">
        <v>4.2000627809999997</v>
      </c>
      <c r="Z1093">
        <v>-73.721288110000003</v>
      </c>
      <c r="AA1093" s="1" t="s">
        <v>35</v>
      </c>
      <c r="AB1093">
        <v>6369893100</v>
      </c>
      <c r="AC1093" t="str">
        <f>MID(TablaPivotFinal[[#This Row],[Fecha]],1,4)</f>
        <v>2016</v>
      </c>
      <c r="AD1093" t="str">
        <f>MID(TablaPivotFinal[[#This Row],[Fecha]],5,3)</f>
        <v>Sep</v>
      </c>
      <c r="AE1093" s="1">
        <v>6369893100</v>
      </c>
      <c r="AF1093" s="1">
        <v>266136</v>
      </c>
    </row>
    <row r="1094" spans="1:32" x14ac:dyDescent="0.3">
      <c r="A1094" s="1" t="s">
        <v>243</v>
      </c>
      <c r="B1094" s="1" t="s">
        <v>244</v>
      </c>
      <c r="C1094">
        <v>4006</v>
      </c>
      <c r="D1094" s="1" t="s">
        <v>178</v>
      </c>
      <c r="E1094">
        <v>50</v>
      </c>
      <c r="F1094" s="1" t="s">
        <v>245</v>
      </c>
      <c r="G1094" s="1" t="s">
        <v>246</v>
      </c>
      <c r="H1094" s="1" t="s">
        <v>103</v>
      </c>
      <c r="I1094" s="1" t="s">
        <v>247</v>
      </c>
      <c r="J1094" s="1" t="s">
        <v>248</v>
      </c>
      <c r="K1094" t="s">
        <v>249</v>
      </c>
      <c r="L1094">
        <v>7425451</v>
      </c>
      <c r="M1094" s="1" t="s">
        <v>250</v>
      </c>
      <c r="N1094">
        <v>16600</v>
      </c>
      <c r="O1094">
        <v>33000</v>
      </c>
      <c r="P1094">
        <v>22500</v>
      </c>
      <c r="Q1094">
        <v>39400</v>
      </c>
      <c r="R1094">
        <v>43000</v>
      </c>
      <c r="S1094">
        <v>65800</v>
      </c>
      <c r="T1094">
        <v>85100</v>
      </c>
      <c r="U1094">
        <v>0</v>
      </c>
      <c r="V1094">
        <v>0</v>
      </c>
      <c r="W1094">
        <v>0</v>
      </c>
      <c r="X1094">
        <v>0</v>
      </c>
      <c r="Y1094">
        <v>4.2000627809999997</v>
      </c>
      <c r="Z1094">
        <v>-73.721288110000003</v>
      </c>
      <c r="AA1094" s="1" t="s">
        <v>37</v>
      </c>
      <c r="AB1094">
        <v>7222426400</v>
      </c>
      <c r="AC1094" t="str">
        <f>MID(TablaPivotFinal[[#This Row],[Fecha]],1,4)</f>
        <v>2017</v>
      </c>
      <c r="AD1094" t="str">
        <f>MID(TablaPivotFinal[[#This Row],[Fecha]],5,3)</f>
        <v>Abr</v>
      </c>
      <c r="AE1094" s="1">
        <v>7222426400</v>
      </c>
      <c r="AF1094" s="1">
        <v>10487.93333</v>
      </c>
    </row>
    <row r="1095" spans="1:32" x14ac:dyDescent="0.3">
      <c r="A1095" s="1" t="s">
        <v>243</v>
      </c>
      <c r="B1095" s="1" t="s">
        <v>244</v>
      </c>
      <c r="C1095">
        <v>4006</v>
      </c>
      <c r="D1095" s="1" t="s">
        <v>178</v>
      </c>
      <c r="E1095">
        <v>50</v>
      </c>
      <c r="F1095" s="1" t="s">
        <v>245</v>
      </c>
      <c r="G1095" s="1" t="s">
        <v>246</v>
      </c>
      <c r="H1095" s="1" t="s">
        <v>103</v>
      </c>
      <c r="I1095" s="1" t="s">
        <v>247</v>
      </c>
      <c r="J1095" s="1" t="s">
        <v>248</v>
      </c>
      <c r="K1095" t="s">
        <v>249</v>
      </c>
      <c r="L1095">
        <v>7425451</v>
      </c>
      <c r="M1095" s="1" t="s">
        <v>250</v>
      </c>
      <c r="N1095">
        <v>16600</v>
      </c>
      <c r="O1095">
        <v>33000</v>
      </c>
      <c r="P1095">
        <v>22500</v>
      </c>
      <c r="Q1095">
        <v>39400</v>
      </c>
      <c r="R1095">
        <v>43000</v>
      </c>
      <c r="S1095">
        <v>65800</v>
      </c>
      <c r="T1095">
        <v>85100</v>
      </c>
      <c r="U1095">
        <v>0</v>
      </c>
      <c r="V1095">
        <v>0</v>
      </c>
      <c r="W1095">
        <v>0</v>
      </c>
      <c r="X1095">
        <v>0</v>
      </c>
      <c r="Y1095">
        <v>4.2000627809999997</v>
      </c>
      <c r="Z1095">
        <v>-73.721288110000003</v>
      </c>
      <c r="AA1095" s="1" t="s">
        <v>39</v>
      </c>
      <c r="AB1095">
        <v>7236455600</v>
      </c>
      <c r="AC1095" t="str">
        <f>MID(TablaPivotFinal[[#This Row],[Fecha]],1,4)</f>
        <v>2017</v>
      </c>
      <c r="AD1095" t="str">
        <f>MID(TablaPivotFinal[[#This Row],[Fecha]],5,3)</f>
        <v>Ago</v>
      </c>
      <c r="AE1095" s="1">
        <v>7236455600</v>
      </c>
      <c r="AF1095" s="1">
        <v>9835.16129</v>
      </c>
    </row>
    <row r="1096" spans="1:32" x14ac:dyDescent="0.3">
      <c r="A1096" s="1" t="s">
        <v>243</v>
      </c>
      <c r="B1096" s="1" t="s">
        <v>244</v>
      </c>
      <c r="C1096">
        <v>4006</v>
      </c>
      <c r="D1096" s="1" t="s">
        <v>178</v>
      </c>
      <c r="E1096">
        <v>50</v>
      </c>
      <c r="F1096" s="1" t="s">
        <v>245</v>
      </c>
      <c r="G1096" s="1" t="s">
        <v>246</v>
      </c>
      <c r="H1096" s="1" t="s">
        <v>103</v>
      </c>
      <c r="I1096" s="1" t="s">
        <v>247</v>
      </c>
      <c r="J1096" s="1" t="s">
        <v>248</v>
      </c>
      <c r="K1096" t="s">
        <v>249</v>
      </c>
      <c r="L1096">
        <v>7425451</v>
      </c>
      <c r="M1096" s="1" t="s">
        <v>250</v>
      </c>
      <c r="N1096">
        <v>16600</v>
      </c>
      <c r="O1096">
        <v>33000</v>
      </c>
      <c r="P1096">
        <v>22500</v>
      </c>
      <c r="Q1096">
        <v>39400</v>
      </c>
      <c r="R1096">
        <v>43000</v>
      </c>
      <c r="S1096">
        <v>65800</v>
      </c>
      <c r="T1096">
        <v>85100</v>
      </c>
      <c r="U1096">
        <v>0</v>
      </c>
      <c r="V1096">
        <v>0</v>
      </c>
      <c r="W1096">
        <v>0</v>
      </c>
      <c r="X1096">
        <v>0</v>
      </c>
      <c r="Y1096">
        <v>4.2000627809999997</v>
      </c>
      <c r="Z1096">
        <v>-73.721288110000003</v>
      </c>
      <c r="AA1096" s="1" t="s">
        <v>41</v>
      </c>
      <c r="AB1096">
        <v>8502040800</v>
      </c>
      <c r="AC1096" t="str">
        <f>MID(TablaPivotFinal[[#This Row],[Fecha]],1,4)</f>
        <v>2017</v>
      </c>
      <c r="AD1096" t="str">
        <f>MID(TablaPivotFinal[[#This Row],[Fecha]],5,3)</f>
        <v>Dic</v>
      </c>
      <c r="AE1096" s="1">
        <v>8502040800</v>
      </c>
      <c r="AF1096" s="1">
        <v>12053.80645</v>
      </c>
    </row>
    <row r="1097" spans="1:32" x14ac:dyDescent="0.3">
      <c r="A1097" s="1" t="s">
        <v>243</v>
      </c>
      <c r="B1097" s="1" t="s">
        <v>244</v>
      </c>
      <c r="C1097">
        <v>4006</v>
      </c>
      <c r="D1097" s="1" t="s">
        <v>178</v>
      </c>
      <c r="E1097">
        <v>50</v>
      </c>
      <c r="F1097" s="1" t="s">
        <v>245</v>
      </c>
      <c r="G1097" s="1" t="s">
        <v>246</v>
      </c>
      <c r="H1097" s="1" t="s">
        <v>103</v>
      </c>
      <c r="I1097" s="1" t="s">
        <v>247</v>
      </c>
      <c r="J1097" s="1" t="s">
        <v>248</v>
      </c>
      <c r="K1097" t="s">
        <v>249</v>
      </c>
      <c r="L1097">
        <v>7425451</v>
      </c>
      <c r="M1097" s="1" t="s">
        <v>250</v>
      </c>
      <c r="N1097">
        <v>16600</v>
      </c>
      <c r="O1097">
        <v>33000</v>
      </c>
      <c r="P1097">
        <v>22500</v>
      </c>
      <c r="Q1097">
        <v>39400</v>
      </c>
      <c r="R1097">
        <v>43000</v>
      </c>
      <c r="S1097">
        <v>65800</v>
      </c>
      <c r="T1097">
        <v>85100</v>
      </c>
      <c r="U1097">
        <v>0</v>
      </c>
      <c r="V1097">
        <v>0</v>
      </c>
      <c r="W1097">
        <v>0</v>
      </c>
      <c r="X1097">
        <v>0</v>
      </c>
      <c r="Y1097">
        <v>4.2000627809999997</v>
      </c>
      <c r="Z1097">
        <v>-73.721288110000003</v>
      </c>
      <c r="AA1097" s="1" t="s">
        <v>43</v>
      </c>
      <c r="AB1097">
        <v>7947097400</v>
      </c>
      <c r="AC1097" t="str">
        <f>MID(TablaPivotFinal[[#This Row],[Fecha]],1,4)</f>
        <v>2017</v>
      </c>
      <c r="AD1097" t="str">
        <f>MID(TablaPivotFinal[[#This Row],[Fecha]],5,3)</f>
        <v>Ene</v>
      </c>
      <c r="AE1097" s="1">
        <v>7947097400</v>
      </c>
      <c r="AF1097" s="1">
        <v>11952.06452</v>
      </c>
    </row>
    <row r="1098" spans="1:32" x14ac:dyDescent="0.3">
      <c r="A1098" s="1" t="s">
        <v>243</v>
      </c>
      <c r="B1098" s="1" t="s">
        <v>244</v>
      </c>
      <c r="C1098">
        <v>4006</v>
      </c>
      <c r="D1098" s="1" t="s">
        <v>178</v>
      </c>
      <c r="E1098">
        <v>50</v>
      </c>
      <c r="F1098" s="1" t="s">
        <v>245</v>
      </c>
      <c r="G1098" s="1" t="s">
        <v>246</v>
      </c>
      <c r="H1098" s="1" t="s">
        <v>103</v>
      </c>
      <c r="I1098" s="1" t="s">
        <v>247</v>
      </c>
      <c r="J1098" s="1" t="s">
        <v>248</v>
      </c>
      <c r="K1098" t="s">
        <v>249</v>
      </c>
      <c r="L1098">
        <v>7425451</v>
      </c>
      <c r="M1098" s="1" t="s">
        <v>250</v>
      </c>
      <c r="N1098">
        <v>16600</v>
      </c>
      <c r="O1098">
        <v>33000</v>
      </c>
      <c r="P1098">
        <v>22500</v>
      </c>
      <c r="Q1098">
        <v>39400</v>
      </c>
      <c r="R1098">
        <v>43000</v>
      </c>
      <c r="S1098">
        <v>65800</v>
      </c>
      <c r="T1098">
        <v>85100</v>
      </c>
      <c r="U1098">
        <v>0</v>
      </c>
      <c r="V1098">
        <v>0</v>
      </c>
      <c r="W1098">
        <v>0</v>
      </c>
      <c r="X1098">
        <v>0</v>
      </c>
      <c r="Y1098">
        <v>4.2000627809999997</v>
      </c>
      <c r="Z1098">
        <v>-73.721288110000003</v>
      </c>
      <c r="AA1098" s="1" t="s">
        <v>45</v>
      </c>
      <c r="AB1098">
        <v>6027843200</v>
      </c>
      <c r="AC1098" t="str">
        <f>MID(TablaPivotFinal[[#This Row],[Fecha]],1,4)</f>
        <v>2017</v>
      </c>
      <c r="AD1098" t="str">
        <f>MID(TablaPivotFinal[[#This Row],[Fecha]],5,3)</f>
        <v>Feb</v>
      </c>
      <c r="AE1098" s="1">
        <v>6027843200</v>
      </c>
      <c r="AF1098" s="1">
        <v>8850.4642860000004</v>
      </c>
    </row>
    <row r="1099" spans="1:32" x14ac:dyDescent="0.3">
      <c r="A1099" s="1" t="s">
        <v>243</v>
      </c>
      <c r="B1099" s="1" t="s">
        <v>244</v>
      </c>
      <c r="C1099">
        <v>4006</v>
      </c>
      <c r="D1099" s="1" t="s">
        <v>178</v>
      </c>
      <c r="E1099">
        <v>50</v>
      </c>
      <c r="F1099" s="1" t="s">
        <v>245</v>
      </c>
      <c r="G1099" s="1" t="s">
        <v>246</v>
      </c>
      <c r="H1099" s="1" t="s">
        <v>103</v>
      </c>
      <c r="I1099" s="1" t="s">
        <v>247</v>
      </c>
      <c r="J1099" s="1" t="s">
        <v>248</v>
      </c>
      <c r="K1099" t="s">
        <v>249</v>
      </c>
      <c r="L1099">
        <v>7425451</v>
      </c>
      <c r="M1099" s="1" t="s">
        <v>250</v>
      </c>
      <c r="N1099">
        <v>16600</v>
      </c>
      <c r="O1099">
        <v>33000</v>
      </c>
      <c r="P1099">
        <v>22500</v>
      </c>
      <c r="Q1099">
        <v>39400</v>
      </c>
      <c r="R1099">
        <v>43000</v>
      </c>
      <c r="S1099">
        <v>65800</v>
      </c>
      <c r="T1099">
        <v>85100</v>
      </c>
      <c r="U1099">
        <v>0</v>
      </c>
      <c r="V1099">
        <v>0</v>
      </c>
      <c r="W1099">
        <v>0</v>
      </c>
      <c r="X1099">
        <v>0</v>
      </c>
      <c r="Y1099">
        <v>4.2000627809999997</v>
      </c>
      <c r="Z1099">
        <v>-73.721288110000003</v>
      </c>
      <c r="AA1099" s="1" t="s">
        <v>47</v>
      </c>
      <c r="AB1099">
        <v>6757223900</v>
      </c>
      <c r="AC1099" t="str">
        <f>MID(TablaPivotFinal[[#This Row],[Fecha]],1,4)</f>
        <v>2017</v>
      </c>
      <c r="AD1099" t="str">
        <f>MID(TablaPivotFinal[[#This Row],[Fecha]],5,3)</f>
        <v>Jul</v>
      </c>
      <c r="AE1099" s="1">
        <v>6757223900</v>
      </c>
      <c r="AF1099" s="1">
        <v>9132.4516129999993</v>
      </c>
    </row>
    <row r="1100" spans="1:32" x14ac:dyDescent="0.3">
      <c r="A1100" s="1" t="s">
        <v>243</v>
      </c>
      <c r="B1100" s="1" t="s">
        <v>244</v>
      </c>
      <c r="C1100">
        <v>4006</v>
      </c>
      <c r="D1100" s="1" t="s">
        <v>178</v>
      </c>
      <c r="E1100">
        <v>50</v>
      </c>
      <c r="F1100" s="1" t="s">
        <v>245</v>
      </c>
      <c r="G1100" s="1" t="s">
        <v>246</v>
      </c>
      <c r="H1100" s="1" t="s">
        <v>103</v>
      </c>
      <c r="I1100" s="1" t="s">
        <v>247</v>
      </c>
      <c r="J1100" s="1" t="s">
        <v>248</v>
      </c>
      <c r="K1100" t="s">
        <v>249</v>
      </c>
      <c r="L1100">
        <v>7425451</v>
      </c>
      <c r="M1100" s="1" t="s">
        <v>250</v>
      </c>
      <c r="N1100">
        <v>16600</v>
      </c>
      <c r="O1100">
        <v>33000</v>
      </c>
      <c r="P1100">
        <v>22500</v>
      </c>
      <c r="Q1100">
        <v>39400</v>
      </c>
      <c r="R1100">
        <v>43000</v>
      </c>
      <c r="S1100">
        <v>65800</v>
      </c>
      <c r="T1100">
        <v>85100</v>
      </c>
      <c r="U1100">
        <v>0</v>
      </c>
      <c r="V1100">
        <v>0</v>
      </c>
      <c r="W1100">
        <v>0</v>
      </c>
      <c r="X1100">
        <v>0</v>
      </c>
      <c r="Y1100">
        <v>4.2000627809999997</v>
      </c>
      <c r="Z1100">
        <v>-73.721288110000003</v>
      </c>
      <c r="AA1100" s="1" t="s">
        <v>49</v>
      </c>
      <c r="AB1100">
        <v>6590708400</v>
      </c>
      <c r="AC1100" t="str">
        <f>MID(TablaPivotFinal[[#This Row],[Fecha]],1,4)</f>
        <v>2017</v>
      </c>
      <c r="AD1100" t="str">
        <f>MID(TablaPivotFinal[[#This Row],[Fecha]],5,3)</f>
        <v>Jun</v>
      </c>
      <c r="AE1100" s="1">
        <v>6590708400</v>
      </c>
      <c r="AF1100" s="1">
        <v>9310.2333330000001</v>
      </c>
    </row>
    <row r="1101" spans="1:32" x14ac:dyDescent="0.3">
      <c r="A1101" s="1" t="s">
        <v>243</v>
      </c>
      <c r="B1101" s="1" t="s">
        <v>244</v>
      </c>
      <c r="C1101">
        <v>4006</v>
      </c>
      <c r="D1101" s="1" t="s">
        <v>178</v>
      </c>
      <c r="E1101">
        <v>50</v>
      </c>
      <c r="F1101" s="1" t="s">
        <v>245</v>
      </c>
      <c r="G1101" s="1" t="s">
        <v>246</v>
      </c>
      <c r="H1101" s="1" t="s">
        <v>103</v>
      </c>
      <c r="I1101" s="1" t="s">
        <v>247</v>
      </c>
      <c r="J1101" s="1" t="s">
        <v>248</v>
      </c>
      <c r="K1101" t="s">
        <v>249</v>
      </c>
      <c r="L1101">
        <v>7425451</v>
      </c>
      <c r="M1101" s="1" t="s">
        <v>250</v>
      </c>
      <c r="N1101">
        <v>16600</v>
      </c>
      <c r="O1101">
        <v>33000</v>
      </c>
      <c r="P1101">
        <v>22500</v>
      </c>
      <c r="Q1101">
        <v>39400</v>
      </c>
      <c r="R1101">
        <v>43000</v>
      </c>
      <c r="S1101">
        <v>65800</v>
      </c>
      <c r="T1101">
        <v>85100</v>
      </c>
      <c r="U1101">
        <v>0</v>
      </c>
      <c r="V1101">
        <v>0</v>
      </c>
      <c r="W1101">
        <v>0</v>
      </c>
      <c r="X1101">
        <v>0</v>
      </c>
      <c r="Y1101">
        <v>4.2000627809999997</v>
      </c>
      <c r="Z1101">
        <v>-73.721288110000003</v>
      </c>
      <c r="AA1101" s="1" t="s">
        <v>51</v>
      </c>
      <c r="AB1101">
        <v>7043825700</v>
      </c>
      <c r="AC1101" t="str">
        <f>MID(TablaPivotFinal[[#This Row],[Fecha]],1,4)</f>
        <v>2017</v>
      </c>
      <c r="AD1101" t="str">
        <f>MID(TablaPivotFinal[[#This Row],[Fecha]],5,3)</f>
        <v>Mar</v>
      </c>
      <c r="AE1101" s="1">
        <v>7043825700</v>
      </c>
      <c r="AF1101" s="1">
        <v>9281.0967739999996</v>
      </c>
    </row>
    <row r="1102" spans="1:32" x14ac:dyDescent="0.3">
      <c r="A1102" s="1" t="s">
        <v>243</v>
      </c>
      <c r="B1102" s="1" t="s">
        <v>244</v>
      </c>
      <c r="C1102">
        <v>4006</v>
      </c>
      <c r="D1102" s="1" t="s">
        <v>178</v>
      </c>
      <c r="E1102">
        <v>50</v>
      </c>
      <c r="F1102" s="1" t="s">
        <v>245</v>
      </c>
      <c r="G1102" s="1" t="s">
        <v>246</v>
      </c>
      <c r="H1102" s="1" t="s">
        <v>103</v>
      </c>
      <c r="I1102" s="1" t="s">
        <v>247</v>
      </c>
      <c r="J1102" s="1" t="s">
        <v>248</v>
      </c>
      <c r="K1102" t="s">
        <v>249</v>
      </c>
      <c r="L1102">
        <v>7425451</v>
      </c>
      <c r="M1102" s="1" t="s">
        <v>250</v>
      </c>
      <c r="N1102">
        <v>16600</v>
      </c>
      <c r="O1102">
        <v>33000</v>
      </c>
      <c r="P1102">
        <v>22500</v>
      </c>
      <c r="Q1102">
        <v>39400</v>
      </c>
      <c r="R1102">
        <v>43000</v>
      </c>
      <c r="S1102">
        <v>65800</v>
      </c>
      <c r="T1102">
        <v>85100</v>
      </c>
      <c r="U1102">
        <v>0</v>
      </c>
      <c r="V1102">
        <v>0</v>
      </c>
      <c r="W1102">
        <v>0</v>
      </c>
      <c r="X1102">
        <v>0</v>
      </c>
      <c r="Y1102">
        <v>4.2000627809999997</v>
      </c>
      <c r="Z1102">
        <v>-73.721288110000003</v>
      </c>
      <c r="AA1102" s="1" t="s">
        <v>53</v>
      </c>
      <c r="AB1102">
        <v>6622541700</v>
      </c>
      <c r="AC1102" t="str">
        <f>MID(TablaPivotFinal[[#This Row],[Fecha]],1,4)</f>
        <v>2017</v>
      </c>
      <c r="AD1102" t="str">
        <f>MID(TablaPivotFinal[[#This Row],[Fecha]],5,3)</f>
        <v>May</v>
      </c>
      <c r="AE1102" s="1">
        <v>6622541700</v>
      </c>
      <c r="AF1102" s="1">
        <v>8905.0645160000004</v>
      </c>
    </row>
    <row r="1103" spans="1:32" x14ac:dyDescent="0.3">
      <c r="A1103" s="1" t="s">
        <v>243</v>
      </c>
      <c r="B1103" s="1" t="s">
        <v>244</v>
      </c>
      <c r="C1103">
        <v>4006</v>
      </c>
      <c r="D1103" s="1" t="s">
        <v>178</v>
      </c>
      <c r="E1103">
        <v>50</v>
      </c>
      <c r="F1103" s="1" t="s">
        <v>245</v>
      </c>
      <c r="G1103" s="1" t="s">
        <v>246</v>
      </c>
      <c r="H1103" s="1" t="s">
        <v>103</v>
      </c>
      <c r="I1103" s="1" t="s">
        <v>247</v>
      </c>
      <c r="J1103" s="1" t="s">
        <v>248</v>
      </c>
      <c r="K1103" t="s">
        <v>249</v>
      </c>
      <c r="L1103">
        <v>7425451</v>
      </c>
      <c r="M1103" s="1" t="s">
        <v>250</v>
      </c>
      <c r="N1103">
        <v>16600</v>
      </c>
      <c r="O1103">
        <v>33000</v>
      </c>
      <c r="P1103">
        <v>22500</v>
      </c>
      <c r="Q1103">
        <v>39400</v>
      </c>
      <c r="R1103">
        <v>43000</v>
      </c>
      <c r="S1103">
        <v>65800</v>
      </c>
      <c r="T1103">
        <v>85100</v>
      </c>
      <c r="U1103">
        <v>0</v>
      </c>
      <c r="V1103">
        <v>0</v>
      </c>
      <c r="W1103">
        <v>0</v>
      </c>
      <c r="X1103">
        <v>0</v>
      </c>
      <c r="Y1103">
        <v>4.2000627809999997</v>
      </c>
      <c r="Z1103">
        <v>-73.721288110000003</v>
      </c>
      <c r="AA1103" s="1" t="s">
        <v>55</v>
      </c>
      <c r="AB1103">
        <v>7073070600</v>
      </c>
      <c r="AC1103" t="str">
        <f>MID(TablaPivotFinal[[#This Row],[Fecha]],1,4)</f>
        <v>2017</v>
      </c>
      <c r="AD1103" t="str">
        <f>MID(TablaPivotFinal[[#This Row],[Fecha]],5,3)</f>
        <v>Nov</v>
      </c>
      <c r="AE1103" s="1">
        <v>7073070600</v>
      </c>
      <c r="AF1103" s="1">
        <v>9855.8666670000002</v>
      </c>
    </row>
    <row r="1104" spans="1:32" x14ac:dyDescent="0.3">
      <c r="A1104" s="1" t="s">
        <v>243</v>
      </c>
      <c r="B1104" s="1" t="s">
        <v>244</v>
      </c>
      <c r="C1104">
        <v>4006</v>
      </c>
      <c r="D1104" s="1" t="s">
        <v>178</v>
      </c>
      <c r="E1104">
        <v>50</v>
      </c>
      <c r="F1104" s="1" t="s">
        <v>245</v>
      </c>
      <c r="G1104" s="1" t="s">
        <v>246</v>
      </c>
      <c r="H1104" s="1" t="s">
        <v>103</v>
      </c>
      <c r="I1104" s="1" t="s">
        <v>247</v>
      </c>
      <c r="J1104" s="1" t="s">
        <v>248</v>
      </c>
      <c r="K1104" t="s">
        <v>249</v>
      </c>
      <c r="L1104">
        <v>7425451</v>
      </c>
      <c r="M1104" s="1" t="s">
        <v>250</v>
      </c>
      <c r="N1104">
        <v>16600</v>
      </c>
      <c r="O1104">
        <v>33000</v>
      </c>
      <c r="P1104">
        <v>22500</v>
      </c>
      <c r="Q1104">
        <v>39400</v>
      </c>
      <c r="R1104">
        <v>43000</v>
      </c>
      <c r="S1104">
        <v>65800</v>
      </c>
      <c r="T1104">
        <v>85100</v>
      </c>
      <c r="U1104">
        <v>0</v>
      </c>
      <c r="V1104">
        <v>0</v>
      </c>
      <c r="W1104">
        <v>0</v>
      </c>
      <c r="X1104">
        <v>0</v>
      </c>
      <c r="Y1104">
        <v>4.2000627809999997</v>
      </c>
      <c r="Z1104">
        <v>-73.721288110000003</v>
      </c>
      <c r="AA1104" s="1" t="s">
        <v>57</v>
      </c>
      <c r="AB1104">
        <v>7266656300</v>
      </c>
      <c r="AC1104" t="str">
        <f>MID(TablaPivotFinal[[#This Row],[Fecha]],1,4)</f>
        <v>2017</v>
      </c>
      <c r="AD1104" t="str">
        <f>MID(TablaPivotFinal[[#This Row],[Fecha]],5,3)</f>
        <v>Oct</v>
      </c>
      <c r="AE1104" s="1">
        <v>7266656300</v>
      </c>
      <c r="AF1104" s="1">
        <v>10130.64516</v>
      </c>
    </row>
    <row r="1105" spans="1:32" x14ac:dyDescent="0.3">
      <c r="A1105" s="1" t="s">
        <v>243</v>
      </c>
      <c r="B1105" s="1" t="s">
        <v>244</v>
      </c>
      <c r="C1105">
        <v>4006</v>
      </c>
      <c r="D1105" s="1" t="s">
        <v>178</v>
      </c>
      <c r="E1105">
        <v>50</v>
      </c>
      <c r="F1105" s="1" t="s">
        <v>245</v>
      </c>
      <c r="G1105" s="1" t="s">
        <v>246</v>
      </c>
      <c r="H1105" s="1" t="s">
        <v>103</v>
      </c>
      <c r="I1105" s="1" t="s">
        <v>247</v>
      </c>
      <c r="J1105" s="1" t="s">
        <v>248</v>
      </c>
      <c r="K1105" t="s">
        <v>249</v>
      </c>
      <c r="L1105">
        <v>7425451</v>
      </c>
      <c r="M1105" s="1" t="s">
        <v>250</v>
      </c>
      <c r="N1105">
        <v>16600</v>
      </c>
      <c r="O1105">
        <v>33000</v>
      </c>
      <c r="P1105">
        <v>22500</v>
      </c>
      <c r="Q1105">
        <v>39400</v>
      </c>
      <c r="R1105">
        <v>43000</v>
      </c>
      <c r="S1105">
        <v>65800</v>
      </c>
      <c r="T1105">
        <v>85100</v>
      </c>
      <c r="U1105">
        <v>0</v>
      </c>
      <c r="V1105">
        <v>0</v>
      </c>
      <c r="W1105">
        <v>0</v>
      </c>
      <c r="X1105">
        <v>0</v>
      </c>
      <c r="Y1105">
        <v>4.2000627809999997</v>
      </c>
      <c r="Z1105">
        <v>-73.721288110000003</v>
      </c>
      <c r="AA1105" s="1" t="s">
        <v>59</v>
      </c>
      <c r="AB1105">
        <v>6674712800</v>
      </c>
      <c r="AC1105" t="str">
        <f>MID(TablaPivotFinal[[#This Row],[Fecha]],1,4)</f>
        <v>2017</v>
      </c>
      <c r="AD1105" t="str">
        <f>MID(TablaPivotFinal[[#This Row],[Fecha]],5,3)</f>
        <v>Sep</v>
      </c>
      <c r="AE1105" s="1">
        <v>6674712800</v>
      </c>
      <c r="AF1105" s="1">
        <v>8876.2000000000007</v>
      </c>
    </row>
    <row r="1106" spans="1:32" x14ac:dyDescent="0.3">
      <c r="A1106" s="1" t="s">
        <v>243</v>
      </c>
      <c r="B1106" s="1" t="s">
        <v>244</v>
      </c>
      <c r="C1106">
        <v>4006</v>
      </c>
      <c r="D1106" s="1" t="s">
        <v>178</v>
      </c>
      <c r="E1106">
        <v>50</v>
      </c>
      <c r="F1106" s="1" t="s">
        <v>245</v>
      </c>
      <c r="G1106" s="1" t="s">
        <v>246</v>
      </c>
      <c r="H1106" s="1" t="s">
        <v>103</v>
      </c>
      <c r="I1106" s="1" t="s">
        <v>247</v>
      </c>
      <c r="J1106" s="1" t="s">
        <v>248</v>
      </c>
      <c r="K1106" t="s">
        <v>249</v>
      </c>
      <c r="L1106">
        <v>7425451</v>
      </c>
      <c r="M1106" s="1" t="s">
        <v>250</v>
      </c>
      <c r="N1106">
        <v>16600</v>
      </c>
      <c r="O1106">
        <v>33000</v>
      </c>
      <c r="P1106">
        <v>22500</v>
      </c>
      <c r="Q1106">
        <v>39400</v>
      </c>
      <c r="R1106">
        <v>43000</v>
      </c>
      <c r="S1106">
        <v>65800</v>
      </c>
      <c r="T1106">
        <v>85100</v>
      </c>
      <c r="U1106">
        <v>0</v>
      </c>
      <c r="V1106">
        <v>0</v>
      </c>
      <c r="W1106">
        <v>0</v>
      </c>
      <c r="X1106">
        <v>0</v>
      </c>
      <c r="Y1106">
        <v>4.2000627809999997</v>
      </c>
      <c r="Z1106">
        <v>-73.721288110000003</v>
      </c>
      <c r="AA1106" s="1" t="s">
        <v>61</v>
      </c>
      <c r="AB1106">
        <v>6778766000</v>
      </c>
      <c r="AC1106" t="str">
        <f>MID(TablaPivotFinal[[#This Row],[Fecha]],1,4)</f>
        <v>2018</v>
      </c>
      <c r="AD1106" t="str">
        <f>MID(TablaPivotFinal[[#This Row],[Fecha]],5,3)</f>
        <v>Abr</v>
      </c>
      <c r="AE1106" s="1">
        <v>6778766000</v>
      </c>
      <c r="AF1106" s="1">
        <v>273412</v>
      </c>
    </row>
    <row r="1107" spans="1:32" x14ac:dyDescent="0.3">
      <c r="A1107" s="1" t="s">
        <v>243</v>
      </c>
      <c r="B1107" s="1" t="s">
        <v>244</v>
      </c>
      <c r="C1107">
        <v>4006</v>
      </c>
      <c r="D1107" s="1" t="s">
        <v>178</v>
      </c>
      <c r="E1107">
        <v>50</v>
      </c>
      <c r="F1107" s="1" t="s">
        <v>245</v>
      </c>
      <c r="G1107" s="1" t="s">
        <v>246</v>
      </c>
      <c r="H1107" s="1" t="s">
        <v>103</v>
      </c>
      <c r="I1107" s="1" t="s">
        <v>247</v>
      </c>
      <c r="J1107" s="1" t="s">
        <v>248</v>
      </c>
      <c r="K1107" t="s">
        <v>249</v>
      </c>
      <c r="L1107">
        <v>7425451</v>
      </c>
      <c r="M1107" s="1" t="s">
        <v>250</v>
      </c>
      <c r="N1107">
        <v>16600</v>
      </c>
      <c r="O1107">
        <v>33000</v>
      </c>
      <c r="P1107">
        <v>22500</v>
      </c>
      <c r="Q1107">
        <v>39400</v>
      </c>
      <c r="R1107">
        <v>43000</v>
      </c>
      <c r="S1107">
        <v>65800</v>
      </c>
      <c r="T1107">
        <v>85100</v>
      </c>
      <c r="U1107">
        <v>0</v>
      </c>
      <c r="V1107">
        <v>0</v>
      </c>
      <c r="W1107">
        <v>0</v>
      </c>
      <c r="X1107">
        <v>0</v>
      </c>
      <c r="Y1107">
        <v>4.2000627809999997</v>
      </c>
      <c r="Z1107">
        <v>-73.721288110000003</v>
      </c>
      <c r="AA1107" s="1" t="s">
        <v>63</v>
      </c>
      <c r="AB1107">
        <v>5837177400</v>
      </c>
      <c r="AC1107" t="str">
        <f>MID(TablaPivotFinal[[#This Row],[Fecha]],1,4)</f>
        <v>2018</v>
      </c>
      <c r="AD1107" t="str">
        <f>MID(TablaPivotFinal[[#This Row],[Fecha]],5,3)</f>
        <v>Ago</v>
      </c>
      <c r="AE1107" s="1">
        <v>5837177400</v>
      </c>
      <c r="AF1107" s="1">
        <v>238006</v>
      </c>
    </row>
    <row r="1108" spans="1:32" x14ac:dyDescent="0.3">
      <c r="A1108" s="1" t="s">
        <v>243</v>
      </c>
      <c r="B1108" s="1" t="s">
        <v>244</v>
      </c>
      <c r="C1108">
        <v>4006</v>
      </c>
      <c r="D1108" s="1" t="s">
        <v>178</v>
      </c>
      <c r="E1108">
        <v>50</v>
      </c>
      <c r="F1108" s="1" t="s">
        <v>245</v>
      </c>
      <c r="G1108" s="1" t="s">
        <v>246</v>
      </c>
      <c r="H1108" s="1" t="s">
        <v>103</v>
      </c>
      <c r="I1108" s="1" t="s">
        <v>247</v>
      </c>
      <c r="J1108" s="1" t="s">
        <v>248</v>
      </c>
      <c r="K1108" t="s">
        <v>249</v>
      </c>
      <c r="L1108">
        <v>7425451</v>
      </c>
      <c r="M1108" s="1" t="s">
        <v>250</v>
      </c>
      <c r="N1108">
        <v>16600</v>
      </c>
      <c r="O1108">
        <v>33000</v>
      </c>
      <c r="P1108">
        <v>22500</v>
      </c>
      <c r="Q1108">
        <v>39400</v>
      </c>
      <c r="R1108">
        <v>43000</v>
      </c>
      <c r="S1108">
        <v>65800</v>
      </c>
      <c r="T1108">
        <v>85100</v>
      </c>
      <c r="U1108">
        <v>0</v>
      </c>
      <c r="V1108">
        <v>0</v>
      </c>
      <c r="W1108">
        <v>0</v>
      </c>
      <c r="X1108">
        <v>0</v>
      </c>
      <c r="Y1108">
        <v>4.2000627809999997</v>
      </c>
      <c r="Z1108">
        <v>-73.721288110000003</v>
      </c>
      <c r="AA1108" s="1" t="s">
        <v>65</v>
      </c>
      <c r="AB1108">
        <v>8611663500</v>
      </c>
      <c r="AC1108" t="str">
        <f>MID(TablaPivotFinal[[#This Row],[Fecha]],1,4)</f>
        <v>2018</v>
      </c>
      <c r="AD1108" t="str">
        <f>MID(TablaPivotFinal[[#This Row],[Fecha]],5,3)</f>
        <v>Dic</v>
      </c>
      <c r="AE1108" s="1">
        <v>8611663500</v>
      </c>
      <c r="AF1108" s="1">
        <v>361040</v>
      </c>
    </row>
    <row r="1109" spans="1:32" x14ac:dyDescent="0.3">
      <c r="A1109" s="1" t="s">
        <v>243</v>
      </c>
      <c r="B1109" s="1" t="s">
        <v>244</v>
      </c>
      <c r="C1109">
        <v>4006</v>
      </c>
      <c r="D1109" s="1" t="s">
        <v>178</v>
      </c>
      <c r="E1109">
        <v>50</v>
      </c>
      <c r="F1109" s="1" t="s">
        <v>245</v>
      </c>
      <c r="G1109" s="1" t="s">
        <v>246</v>
      </c>
      <c r="H1109" s="1" t="s">
        <v>103</v>
      </c>
      <c r="I1109" s="1" t="s">
        <v>247</v>
      </c>
      <c r="J1109" s="1" t="s">
        <v>248</v>
      </c>
      <c r="K1109" t="s">
        <v>249</v>
      </c>
      <c r="L1109">
        <v>7425451</v>
      </c>
      <c r="M1109" s="1" t="s">
        <v>250</v>
      </c>
      <c r="N1109">
        <v>16600</v>
      </c>
      <c r="O1109">
        <v>33000</v>
      </c>
      <c r="P1109">
        <v>22500</v>
      </c>
      <c r="Q1109">
        <v>39400</v>
      </c>
      <c r="R1109">
        <v>43000</v>
      </c>
      <c r="S1109">
        <v>65800</v>
      </c>
      <c r="T1109">
        <v>85100</v>
      </c>
      <c r="U1109">
        <v>0</v>
      </c>
      <c r="V1109">
        <v>0</v>
      </c>
      <c r="W1109">
        <v>0</v>
      </c>
      <c r="X1109">
        <v>0</v>
      </c>
      <c r="Y1109">
        <v>4.2000627809999997</v>
      </c>
      <c r="Z1109">
        <v>-73.721288110000003</v>
      </c>
      <c r="AA1109" s="1" t="s">
        <v>67</v>
      </c>
      <c r="AB1109">
        <v>8434691000</v>
      </c>
      <c r="AC1109" t="str">
        <f>MID(TablaPivotFinal[[#This Row],[Fecha]],1,4)</f>
        <v>2018</v>
      </c>
      <c r="AD1109" t="str">
        <f>MID(TablaPivotFinal[[#This Row],[Fecha]],5,3)</f>
        <v>Ene</v>
      </c>
      <c r="AE1109" s="1">
        <v>8434691000</v>
      </c>
      <c r="AF1109" s="1">
        <v>372908</v>
      </c>
    </row>
    <row r="1110" spans="1:32" x14ac:dyDescent="0.3">
      <c r="A1110" s="1" t="s">
        <v>243</v>
      </c>
      <c r="B1110" s="1" t="s">
        <v>244</v>
      </c>
      <c r="C1110">
        <v>4006</v>
      </c>
      <c r="D1110" s="1" t="s">
        <v>178</v>
      </c>
      <c r="E1110">
        <v>50</v>
      </c>
      <c r="F1110" s="1" t="s">
        <v>245</v>
      </c>
      <c r="G1110" s="1" t="s">
        <v>246</v>
      </c>
      <c r="H1110" s="1" t="s">
        <v>103</v>
      </c>
      <c r="I1110" s="1" t="s">
        <v>247</v>
      </c>
      <c r="J1110" s="1" t="s">
        <v>248</v>
      </c>
      <c r="K1110" t="s">
        <v>249</v>
      </c>
      <c r="L1110">
        <v>7425451</v>
      </c>
      <c r="M1110" s="1" t="s">
        <v>250</v>
      </c>
      <c r="N1110">
        <v>16600</v>
      </c>
      <c r="O1110">
        <v>33000</v>
      </c>
      <c r="P1110">
        <v>22500</v>
      </c>
      <c r="Q1110">
        <v>39400</v>
      </c>
      <c r="R1110">
        <v>43000</v>
      </c>
      <c r="S1110">
        <v>65800</v>
      </c>
      <c r="T1110">
        <v>85100</v>
      </c>
      <c r="U1110">
        <v>0</v>
      </c>
      <c r="V1110">
        <v>0</v>
      </c>
      <c r="W1110">
        <v>0</v>
      </c>
      <c r="X1110">
        <v>0</v>
      </c>
      <c r="Y1110">
        <v>4.2000627809999997</v>
      </c>
      <c r="Z1110">
        <v>-73.721288110000003</v>
      </c>
      <c r="AA1110" s="1" t="s">
        <v>69</v>
      </c>
      <c r="AB1110">
        <v>5799501200</v>
      </c>
      <c r="AC1110" t="str">
        <f>MID(TablaPivotFinal[[#This Row],[Fecha]],1,4)</f>
        <v>2018</v>
      </c>
      <c r="AD1110" t="str">
        <f>MID(TablaPivotFinal[[#This Row],[Fecha]],5,3)</f>
        <v>Feb</v>
      </c>
      <c r="AE1110" s="1">
        <v>5799501200</v>
      </c>
      <c r="AF1110" s="1">
        <v>223727</v>
      </c>
    </row>
    <row r="1111" spans="1:32" x14ac:dyDescent="0.3">
      <c r="A1111" s="1" t="s">
        <v>243</v>
      </c>
      <c r="B1111" s="1" t="s">
        <v>244</v>
      </c>
      <c r="C1111">
        <v>4006</v>
      </c>
      <c r="D1111" s="1" t="s">
        <v>178</v>
      </c>
      <c r="E1111">
        <v>50</v>
      </c>
      <c r="F1111" s="1" t="s">
        <v>245</v>
      </c>
      <c r="G1111" s="1" t="s">
        <v>246</v>
      </c>
      <c r="H1111" s="1" t="s">
        <v>103</v>
      </c>
      <c r="I1111" s="1" t="s">
        <v>247</v>
      </c>
      <c r="J1111" s="1" t="s">
        <v>248</v>
      </c>
      <c r="K1111" t="s">
        <v>249</v>
      </c>
      <c r="L1111">
        <v>7425451</v>
      </c>
      <c r="M1111" s="1" t="s">
        <v>250</v>
      </c>
      <c r="N1111">
        <v>16600</v>
      </c>
      <c r="O1111">
        <v>33000</v>
      </c>
      <c r="P1111">
        <v>22500</v>
      </c>
      <c r="Q1111">
        <v>39400</v>
      </c>
      <c r="R1111">
        <v>43000</v>
      </c>
      <c r="S1111">
        <v>65800</v>
      </c>
      <c r="T1111">
        <v>85100</v>
      </c>
      <c r="U1111">
        <v>0</v>
      </c>
      <c r="V1111">
        <v>0</v>
      </c>
      <c r="W1111">
        <v>0</v>
      </c>
      <c r="X1111">
        <v>0</v>
      </c>
      <c r="Y1111">
        <v>4.2000627809999997</v>
      </c>
      <c r="Z1111">
        <v>-73.721288110000003</v>
      </c>
      <c r="AA1111" s="1" t="s">
        <v>71</v>
      </c>
      <c r="AB1111">
        <v>6813163200</v>
      </c>
      <c r="AC1111" t="str">
        <f>MID(TablaPivotFinal[[#This Row],[Fecha]],1,4)</f>
        <v>2018</v>
      </c>
      <c r="AD1111" t="str">
        <f>MID(TablaPivotFinal[[#This Row],[Fecha]],5,3)</f>
        <v>Jul</v>
      </c>
      <c r="AE1111" s="1">
        <v>6813163200</v>
      </c>
      <c r="AF1111" s="1">
        <v>283925</v>
      </c>
    </row>
    <row r="1112" spans="1:32" x14ac:dyDescent="0.3">
      <c r="A1112" s="1" t="s">
        <v>243</v>
      </c>
      <c r="B1112" s="1" t="s">
        <v>244</v>
      </c>
      <c r="C1112">
        <v>4006</v>
      </c>
      <c r="D1112" s="1" t="s">
        <v>178</v>
      </c>
      <c r="E1112">
        <v>50</v>
      </c>
      <c r="F1112" s="1" t="s">
        <v>245</v>
      </c>
      <c r="G1112" s="1" t="s">
        <v>246</v>
      </c>
      <c r="H1112" s="1" t="s">
        <v>103</v>
      </c>
      <c r="I1112" s="1" t="s">
        <v>247</v>
      </c>
      <c r="J1112" s="1" t="s">
        <v>248</v>
      </c>
      <c r="K1112" t="s">
        <v>249</v>
      </c>
      <c r="L1112">
        <v>7425451</v>
      </c>
      <c r="M1112" s="1" t="s">
        <v>250</v>
      </c>
      <c r="N1112">
        <v>16600</v>
      </c>
      <c r="O1112">
        <v>33000</v>
      </c>
      <c r="P1112">
        <v>22500</v>
      </c>
      <c r="Q1112">
        <v>39400</v>
      </c>
      <c r="R1112">
        <v>43000</v>
      </c>
      <c r="S1112">
        <v>65800</v>
      </c>
      <c r="T1112">
        <v>85100</v>
      </c>
      <c r="U1112">
        <v>0</v>
      </c>
      <c r="V1112">
        <v>0</v>
      </c>
      <c r="W1112">
        <v>0</v>
      </c>
      <c r="X1112">
        <v>0</v>
      </c>
      <c r="Y1112">
        <v>4.2000627809999997</v>
      </c>
      <c r="Z1112">
        <v>-73.721288110000003</v>
      </c>
      <c r="AA1112" s="1" t="s">
        <v>73</v>
      </c>
      <c r="AB1112">
        <v>6855322900</v>
      </c>
      <c r="AC1112" t="str">
        <f>MID(TablaPivotFinal[[#This Row],[Fecha]],1,4)</f>
        <v>2018</v>
      </c>
      <c r="AD1112" t="str">
        <f>MID(TablaPivotFinal[[#This Row],[Fecha]],5,3)</f>
        <v>Jun</v>
      </c>
      <c r="AE1112" s="1">
        <v>6855322900</v>
      </c>
      <c r="AF1112" s="1">
        <v>295927</v>
      </c>
    </row>
    <row r="1113" spans="1:32" x14ac:dyDescent="0.3">
      <c r="A1113" s="1" t="s">
        <v>243</v>
      </c>
      <c r="B1113" s="1" t="s">
        <v>244</v>
      </c>
      <c r="C1113">
        <v>4006</v>
      </c>
      <c r="D1113" s="1" t="s">
        <v>178</v>
      </c>
      <c r="E1113">
        <v>50</v>
      </c>
      <c r="F1113" s="1" t="s">
        <v>245</v>
      </c>
      <c r="G1113" s="1" t="s">
        <v>246</v>
      </c>
      <c r="H1113" s="1" t="s">
        <v>103</v>
      </c>
      <c r="I1113" s="1" t="s">
        <v>247</v>
      </c>
      <c r="J1113" s="1" t="s">
        <v>248</v>
      </c>
      <c r="K1113" t="s">
        <v>249</v>
      </c>
      <c r="L1113">
        <v>7425451</v>
      </c>
      <c r="M1113" s="1" t="s">
        <v>250</v>
      </c>
      <c r="N1113">
        <v>16600</v>
      </c>
      <c r="O1113">
        <v>33000</v>
      </c>
      <c r="P1113">
        <v>22500</v>
      </c>
      <c r="Q1113">
        <v>39400</v>
      </c>
      <c r="R1113">
        <v>43000</v>
      </c>
      <c r="S1113">
        <v>65800</v>
      </c>
      <c r="T1113">
        <v>85100</v>
      </c>
      <c r="U1113">
        <v>0</v>
      </c>
      <c r="V1113">
        <v>0</v>
      </c>
      <c r="W1113">
        <v>0</v>
      </c>
      <c r="X1113">
        <v>0</v>
      </c>
      <c r="Y1113">
        <v>4.2000627809999997</v>
      </c>
      <c r="Z1113">
        <v>-73.721288110000003</v>
      </c>
      <c r="AA1113" s="1" t="s">
        <v>75</v>
      </c>
      <c r="AB1113">
        <v>7417723200</v>
      </c>
      <c r="AC1113" t="str">
        <f>MID(TablaPivotFinal[[#This Row],[Fecha]],1,4)</f>
        <v>2018</v>
      </c>
      <c r="AD1113" t="str">
        <f>MID(TablaPivotFinal[[#This Row],[Fecha]],5,3)</f>
        <v>Mar</v>
      </c>
      <c r="AE1113" s="1">
        <v>7417723200</v>
      </c>
      <c r="AF1113" s="1">
        <v>310837</v>
      </c>
    </row>
    <row r="1114" spans="1:32" x14ac:dyDescent="0.3">
      <c r="A1114" s="1" t="s">
        <v>243</v>
      </c>
      <c r="B1114" s="1" t="s">
        <v>244</v>
      </c>
      <c r="C1114">
        <v>4006</v>
      </c>
      <c r="D1114" s="1" t="s">
        <v>178</v>
      </c>
      <c r="E1114">
        <v>50</v>
      </c>
      <c r="F1114" s="1" t="s">
        <v>245</v>
      </c>
      <c r="G1114" s="1" t="s">
        <v>246</v>
      </c>
      <c r="H1114" s="1" t="s">
        <v>103</v>
      </c>
      <c r="I1114" s="1" t="s">
        <v>247</v>
      </c>
      <c r="J1114" s="1" t="s">
        <v>248</v>
      </c>
      <c r="K1114" t="s">
        <v>249</v>
      </c>
      <c r="L1114">
        <v>7425451</v>
      </c>
      <c r="M1114" s="1" t="s">
        <v>250</v>
      </c>
      <c r="N1114">
        <v>16600</v>
      </c>
      <c r="O1114">
        <v>33000</v>
      </c>
      <c r="P1114">
        <v>22500</v>
      </c>
      <c r="Q1114">
        <v>39400</v>
      </c>
      <c r="R1114">
        <v>43000</v>
      </c>
      <c r="S1114">
        <v>65800</v>
      </c>
      <c r="T1114">
        <v>85100</v>
      </c>
      <c r="U1114">
        <v>0</v>
      </c>
      <c r="V1114">
        <v>0</v>
      </c>
      <c r="W1114">
        <v>0</v>
      </c>
      <c r="X1114">
        <v>0</v>
      </c>
      <c r="Y1114">
        <v>4.2000627809999997</v>
      </c>
      <c r="Z1114">
        <v>-73.721288110000003</v>
      </c>
      <c r="AA1114" s="1" t="s">
        <v>77</v>
      </c>
      <c r="AB1114">
        <v>6459047100</v>
      </c>
      <c r="AC1114" t="str">
        <f>MID(TablaPivotFinal[[#This Row],[Fecha]],1,4)</f>
        <v>2018</v>
      </c>
      <c r="AD1114" t="str">
        <f>MID(TablaPivotFinal[[#This Row],[Fecha]],5,3)</f>
        <v>May</v>
      </c>
      <c r="AE1114" s="1">
        <v>6459047100</v>
      </c>
      <c r="AF1114" s="1">
        <v>255888</v>
      </c>
    </row>
    <row r="1115" spans="1:32" x14ac:dyDescent="0.3">
      <c r="A1115" s="1" t="s">
        <v>243</v>
      </c>
      <c r="B1115" s="1" t="s">
        <v>244</v>
      </c>
      <c r="C1115">
        <v>4006</v>
      </c>
      <c r="D1115" s="1" t="s">
        <v>178</v>
      </c>
      <c r="E1115">
        <v>50</v>
      </c>
      <c r="F1115" s="1" t="s">
        <v>245</v>
      </c>
      <c r="G1115" s="1" t="s">
        <v>246</v>
      </c>
      <c r="H1115" s="1" t="s">
        <v>103</v>
      </c>
      <c r="I1115" s="1" t="s">
        <v>247</v>
      </c>
      <c r="J1115" s="1" t="s">
        <v>248</v>
      </c>
      <c r="K1115" t="s">
        <v>249</v>
      </c>
      <c r="L1115">
        <v>7425451</v>
      </c>
      <c r="M1115" s="1" t="s">
        <v>250</v>
      </c>
      <c r="N1115">
        <v>16600</v>
      </c>
      <c r="O1115">
        <v>33000</v>
      </c>
      <c r="P1115">
        <v>22500</v>
      </c>
      <c r="Q1115">
        <v>39400</v>
      </c>
      <c r="R1115">
        <v>43000</v>
      </c>
      <c r="S1115">
        <v>65800</v>
      </c>
      <c r="T1115">
        <v>85100</v>
      </c>
      <c r="U1115">
        <v>0</v>
      </c>
      <c r="V1115">
        <v>0</v>
      </c>
      <c r="W1115">
        <v>0</v>
      </c>
      <c r="X1115">
        <v>0</v>
      </c>
      <c r="Y1115">
        <v>4.2000627809999997</v>
      </c>
      <c r="Z1115">
        <v>-73.721288110000003</v>
      </c>
      <c r="AA1115" s="1" t="s">
        <v>79</v>
      </c>
      <c r="AB1115">
        <v>7421157900</v>
      </c>
      <c r="AC1115" t="str">
        <f>MID(TablaPivotFinal[[#This Row],[Fecha]],1,4)</f>
        <v>2018</v>
      </c>
      <c r="AD1115" t="str">
        <f>MID(TablaPivotFinal[[#This Row],[Fecha]],5,3)</f>
        <v>Nov</v>
      </c>
      <c r="AE1115" s="1">
        <v>7421157900</v>
      </c>
      <c r="AF1115" s="1">
        <v>293347</v>
      </c>
    </row>
    <row r="1116" spans="1:32" x14ac:dyDescent="0.3">
      <c r="A1116" s="1" t="s">
        <v>243</v>
      </c>
      <c r="B1116" s="1" t="s">
        <v>244</v>
      </c>
      <c r="C1116">
        <v>4006</v>
      </c>
      <c r="D1116" s="1" t="s">
        <v>178</v>
      </c>
      <c r="E1116">
        <v>50</v>
      </c>
      <c r="F1116" s="1" t="s">
        <v>245</v>
      </c>
      <c r="G1116" s="1" t="s">
        <v>246</v>
      </c>
      <c r="H1116" s="1" t="s">
        <v>103</v>
      </c>
      <c r="I1116" s="1" t="s">
        <v>247</v>
      </c>
      <c r="J1116" s="1" t="s">
        <v>248</v>
      </c>
      <c r="K1116" t="s">
        <v>249</v>
      </c>
      <c r="L1116">
        <v>7425451</v>
      </c>
      <c r="M1116" s="1" t="s">
        <v>250</v>
      </c>
      <c r="N1116">
        <v>16600</v>
      </c>
      <c r="O1116">
        <v>33000</v>
      </c>
      <c r="P1116">
        <v>22500</v>
      </c>
      <c r="Q1116">
        <v>39400</v>
      </c>
      <c r="R1116">
        <v>43000</v>
      </c>
      <c r="S1116">
        <v>65800</v>
      </c>
      <c r="T1116">
        <v>85100</v>
      </c>
      <c r="U1116">
        <v>0</v>
      </c>
      <c r="V1116">
        <v>0</v>
      </c>
      <c r="W1116">
        <v>0</v>
      </c>
      <c r="X1116">
        <v>0</v>
      </c>
      <c r="Y1116">
        <v>4.2000627809999997</v>
      </c>
      <c r="Z1116">
        <v>-73.721288110000003</v>
      </c>
      <c r="AA1116" s="1" t="s">
        <v>81</v>
      </c>
      <c r="AB1116">
        <v>7444170500</v>
      </c>
      <c r="AC1116" t="str">
        <f>MID(TablaPivotFinal[[#This Row],[Fecha]],1,4)</f>
        <v>2018</v>
      </c>
      <c r="AD1116" t="str">
        <f>MID(TablaPivotFinal[[#This Row],[Fecha]],5,3)</f>
        <v>Oct</v>
      </c>
      <c r="AE1116" s="1">
        <v>7444170500</v>
      </c>
      <c r="AF1116" s="1">
        <v>298317</v>
      </c>
    </row>
    <row r="1117" spans="1:32" x14ac:dyDescent="0.3">
      <c r="A1117" s="1" t="s">
        <v>243</v>
      </c>
      <c r="B1117" s="1" t="s">
        <v>244</v>
      </c>
      <c r="C1117">
        <v>4006</v>
      </c>
      <c r="D1117" s="1" t="s">
        <v>178</v>
      </c>
      <c r="E1117">
        <v>50</v>
      </c>
      <c r="F1117" s="1" t="s">
        <v>245</v>
      </c>
      <c r="G1117" s="1" t="s">
        <v>246</v>
      </c>
      <c r="H1117" s="1" t="s">
        <v>103</v>
      </c>
      <c r="I1117" s="1" t="s">
        <v>247</v>
      </c>
      <c r="J1117" s="1" t="s">
        <v>248</v>
      </c>
      <c r="K1117" t="s">
        <v>249</v>
      </c>
      <c r="L1117">
        <v>7425451</v>
      </c>
      <c r="M1117" s="1" t="s">
        <v>250</v>
      </c>
      <c r="N1117">
        <v>16600</v>
      </c>
      <c r="O1117">
        <v>33000</v>
      </c>
      <c r="P1117">
        <v>22500</v>
      </c>
      <c r="Q1117">
        <v>39400</v>
      </c>
      <c r="R1117">
        <v>43000</v>
      </c>
      <c r="S1117">
        <v>65800</v>
      </c>
      <c r="T1117">
        <v>85100</v>
      </c>
      <c r="U1117">
        <v>0</v>
      </c>
      <c r="V1117">
        <v>0</v>
      </c>
      <c r="W1117">
        <v>0</v>
      </c>
      <c r="X1117">
        <v>0</v>
      </c>
      <c r="Y1117">
        <v>4.2000627809999997</v>
      </c>
      <c r="Z1117">
        <v>-73.721288110000003</v>
      </c>
      <c r="AA1117" s="1" t="s">
        <v>83</v>
      </c>
      <c r="AB1117">
        <v>6116060100</v>
      </c>
      <c r="AC1117" t="str">
        <f>MID(TablaPivotFinal[[#This Row],[Fecha]],1,4)</f>
        <v>2018</v>
      </c>
      <c r="AD1117" t="str">
        <f>MID(TablaPivotFinal[[#This Row],[Fecha]],5,3)</f>
        <v>Sep</v>
      </c>
      <c r="AE1117" s="1">
        <v>6116060100</v>
      </c>
      <c r="AF1117" s="1">
        <v>232825</v>
      </c>
    </row>
    <row r="1118" spans="1:32" x14ac:dyDescent="0.3">
      <c r="A1118" s="1" t="s">
        <v>251</v>
      </c>
      <c r="B1118" s="1" t="s">
        <v>252</v>
      </c>
      <c r="C1118" t="s">
        <v>253</v>
      </c>
      <c r="D1118" s="1" t="s">
        <v>231</v>
      </c>
      <c r="E1118">
        <v>73</v>
      </c>
      <c r="F1118" s="1" t="s">
        <v>254</v>
      </c>
      <c r="G1118" s="1" t="s">
        <v>255</v>
      </c>
      <c r="H1118" s="1" t="s">
        <v>103</v>
      </c>
      <c r="I1118" s="1" t="s">
        <v>256</v>
      </c>
      <c r="J1118" s="1" t="s">
        <v>257</v>
      </c>
      <c r="K1118">
        <v>3138863287</v>
      </c>
      <c r="L1118">
        <v>3212087489</v>
      </c>
      <c r="M1118" s="1" t="s">
        <v>258</v>
      </c>
      <c r="N1118">
        <v>10800</v>
      </c>
      <c r="O1118">
        <v>11800</v>
      </c>
      <c r="P1118">
        <v>10800</v>
      </c>
      <c r="Q1118">
        <v>14100</v>
      </c>
      <c r="R1118">
        <v>28400</v>
      </c>
      <c r="S1118">
        <v>38000</v>
      </c>
      <c r="T1118">
        <v>41800</v>
      </c>
      <c r="U1118">
        <v>0</v>
      </c>
      <c r="V1118">
        <v>0</v>
      </c>
      <c r="W1118">
        <v>9500</v>
      </c>
      <c r="X1118">
        <v>9700</v>
      </c>
      <c r="Y1118">
        <v>4.2455258220000003</v>
      </c>
      <c r="Z1118">
        <v>-74.880484370000005</v>
      </c>
      <c r="AA1118" s="1" t="s">
        <v>13</v>
      </c>
      <c r="AB1118">
        <v>3697413700</v>
      </c>
      <c r="AC1118" t="str">
        <f>MID(TablaPivotFinal[[#This Row],[Fecha]],1,4)</f>
        <v>2016</v>
      </c>
      <c r="AD1118" t="str">
        <f>MID(TablaPivotFinal[[#This Row],[Fecha]],5,3)</f>
        <v>Abr</v>
      </c>
      <c r="AE1118" s="1">
        <v>3697413700</v>
      </c>
      <c r="AF1118" s="1">
        <v>232048</v>
      </c>
    </row>
    <row r="1119" spans="1:32" x14ac:dyDescent="0.3">
      <c r="A1119" s="1" t="s">
        <v>251</v>
      </c>
      <c r="B1119" s="1" t="s">
        <v>252</v>
      </c>
      <c r="C1119" t="s">
        <v>253</v>
      </c>
      <c r="D1119" s="1" t="s">
        <v>231</v>
      </c>
      <c r="E1119">
        <v>73</v>
      </c>
      <c r="F1119" s="1" t="s">
        <v>254</v>
      </c>
      <c r="G1119" s="1" t="s">
        <v>255</v>
      </c>
      <c r="H1119" s="1" t="s">
        <v>103</v>
      </c>
      <c r="I1119" s="1" t="s">
        <v>256</v>
      </c>
      <c r="J1119" s="1" t="s">
        <v>257</v>
      </c>
      <c r="K1119">
        <v>3138863287</v>
      </c>
      <c r="L1119">
        <v>3212087489</v>
      </c>
      <c r="M1119" s="1" t="s">
        <v>258</v>
      </c>
      <c r="N1119">
        <v>10800</v>
      </c>
      <c r="O1119">
        <v>11800</v>
      </c>
      <c r="P1119">
        <v>10800</v>
      </c>
      <c r="Q1119">
        <v>14100</v>
      </c>
      <c r="R1119">
        <v>28400</v>
      </c>
      <c r="S1119">
        <v>38000</v>
      </c>
      <c r="T1119">
        <v>41800</v>
      </c>
      <c r="U1119">
        <v>0</v>
      </c>
      <c r="V1119">
        <v>0</v>
      </c>
      <c r="W1119">
        <v>9500</v>
      </c>
      <c r="X1119">
        <v>9700</v>
      </c>
      <c r="Y1119">
        <v>4.2455258220000003</v>
      </c>
      <c r="Z1119">
        <v>-74.880484370000005</v>
      </c>
      <c r="AA1119" s="1" t="s">
        <v>15</v>
      </c>
      <c r="AB1119">
        <v>4418117500</v>
      </c>
      <c r="AC1119" t="str">
        <f>MID(TablaPivotFinal[[#This Row],[Fecha]],1,4)</f>
        <v>2016</v>
      </c>
      <c r="AD1119" t="str">
        <f>MID(TablaPivotFinal[[#This Row],[Fecha]],5,3)</f>
        <v>Ago</v>
      </c>
      <c r="AE1119" s="1">
        <v>4418117500</v>
      </c>
      <c r="AF1119" s="1">
        <v>284510</v>
      </c>
    </row>
    <row r="1120" spans="1:32" x14ac:dyDescent="0.3">
      <c r="A1120" s="1" t="s">
        <v>251</v>
      </c>
      <c r="B1120" s="1" t="s">
        <v>252</v>
      </c>
      <c r="C1120" t="s">
        <v>253</v>
      </c>
      <c r="D1120" s="1" t="s">
        <v>231</v>
      </c>
      <c r="E1120">
        <v>73</v>
      </c>
      <c r="F1120" s="1" t="s">
        <v>254</v>
      </c>
      <c r="G1120" s="1" t="s">
        <v>255</v>
      </c>
      <c r="H1120" s="1" t="s">
        <v>103</v>
      </c>
      <c r="I1120" s="1" t="s">
        <v>256</v>
      </c>
      <c r="J1120" s="1" t="s">
        <v>257</v>
      </c>
      <c r="K1120">
        <v>3138863287</v>
      </c>
      <c r="L1120">
        <v>3212087489</v>
      </c>
      <c r="M1120" s="1" t="s">
        <v>258</v>
      </c>
      <c r="N1120">
        <v>10800</v>
      </c>
      <c r="O1120">
        <v>11800</v>
      </c>
      <c r="P1120">
        <v>10800</v>
      </c>
      <c r="Q1120">
        <v>14100</v>
      </c>
      <c r="R1120">
        <v>28400</v>
      </c>
      <c r="S1120">
        <v>38000</v>
      </c>
      <c r="T1120">
        <v>41800</v>
      </c>
      <c r="U1120">
        <v>0</v>
      </c>
      <c r="V1120">
        <v>0</v>
      </c>
      <c r="W1120">
        <v>9500</v>
      </c>
      <c r="X1120">
        <v>9700</v>
      </c>
      <c r="Y1120">
        <v>4.2455258220000003</v>
      </c>
      <c r="Z1120">
        <v>-74.880484370000005</v>
      </c>
      <c r="AA1120" s="1" t="s">
        <v>17</v>
      </c>
      <c r="AB1120">
        <v>4693205000</v>
      </c>
      <c r="AC1120" t="str">
        <f>MID(TablaPivotFinal[[#This Row],[Fecha]],1,4)</f>
        <v>2016</v>
      </c>
      <c r="AD1120" t="str">
        <f>MID(TablaPivotFinal[[#This Row],[Fecha]],5,3)</f>
        <v>Dic</v>
      </c>
      <c r="AE1120" s="1">
        <v>4693205000</v>
      </c>
      <c r="AF1120" s="1">
        <v>340845</v>
      </c>
    </row>
    <row r="1121" spans="1:32" x14ac:dyDescent="0.3">
      <c r="A1121" s="1" t="s">
        <v>251</v>
      </c>
      <c r="B1121" s="1" t="s">
        <v>252</v>
      </c>
      <c r="C1121" t="s">
        <v>253</v>
      </c>
      <c r="D1121" s="1" t="s">
        <v>231</v>
      </c>
      <c r="E1121">
        <v>73</v>
      </c>
      <c r="F1121" s="1" t="s">
        <v>254</v>
      </c>
      <c r="G1121" s="1" t="s">
        <v>255</v>
      </c>
      <c r="H1121" s="1" t="s">
        <v>103</v>
      </c>
      <c r="I1121" s="1" t="s">
        <v>256</v>
      </c>
      <c r="J1121" s="1" t="s">
        <v>257</v>
      </c>
      <c r="K1121">
        <v>3138863287</v>
      </c>
      <c r="L1121">
        <v>3212087489</v>
      </c>
      <c r="M1121" s="1" t="s">
        <v>258</v>
      </c>
      <c r="N1121">
        <v>10800</v>
      </c>
      <c r="O1121">
        <v>11800</v>
      </c>
      <c r="P1121">
        <v>10800</v>
      </c>
      <c r="Q1121">
        <v>14100</v>
      </c>
      <c r="R1121">
        <v>28400</v>
      </c>
      <c r="S1121">
        <v>38000</v>
      </c>
      <c r="T1121">
        <v>41800</v>
      </c>
      <c r="U1121">
        <v>0</v>
      </c>
      <c r="V1121">
        <v>0</v>
      </c>
      <c r="W1121">
        <v>9500</v>
      </c>
      <c r="X1121">
        <v>9700</v>
      </c>
      <c r="Y1121">
        <v>4.2455258220000003</v>
      </c>
      <c r="Z1121">
        <v>-74.880484370000005</v>
      </c>
      <c r="AA1121" s="1" t="s">
        <v>19</v>
      </c>
      <c r="AB1121">
        <v>4492516100</v>
      </c>
      <c r="AC1121" t="str">
        <f>MID(TablaPivotFinal[[#This Row],[Fecha]],1,4)</f>
        <v>2016</v>
      </c>
      <c r="AD1121" t="str">
        <f>MID(TablaPivotFinal[[#This Row],[Fecha]],5,3)</f>
        <v>Ene</v>
      </c>
      <c r="AE1121" s="1">
        <v>4492516100</v>
      </c>
      <c r="AF1121" s="1">
        <v>340038</v>
      </c>
    </row>
    <row r="1122" spans="1:32" x14ac:dyDescent="0.3">
      <c r="A1122" s="1" t="s">
        <v>251</v>
      </c>
      <c r="B1122" s="1" t="s">
        <v>252</v>
      </c>
      <c r="C1122" t="s">
        <v>253</v>
      </c>
      <c r="D1122" s="1" t="s">
        <v>231</v>
      </c>
      <c r="E1122">
        <v>73</v>
      </c>
      <c r="F1122" s="1" t="s">
        <v>254</v>
      </c>
      <c r="G1122" s="1" t="s">
        <v>255</v>
      </c>
      <c r="H1122" s="1" t="s">
        <v>103</v>
      </c>
      <c r="I1122" s="1" t="s">
        <v>256</v>
      </c>
      <c r="J1122" s="1" t="s">
        <v>257</v>
      </c>
      <c r="K1122">
        <v>3138863287</v>
      </c>
      <c r="L1122">
        <v>3212087489</v>
      </c>
      <c r="M1122" s="1" t="s">
        <v>258</v>
      </c>
      <c r="N1122">
        <v>10800</v>
      </c>
      <c r="O1122">
        <v>11800</v>
      </c>
      <c r="P1122">
        <v>10800</v>
      </c>
      <c r="Q1122">
        <v>14100</v>
      </c>
      <c r="R1122">
        <v>28400</v>
      </c>
      <c r="S1122">
        <v>38000</v>
      </c>
      <c r="T1122">
        <v>41800</v>
      </c>
      <c r="U1122">
        <v>0</v>
      </c>
      <c r="V1122">
        <v>0</v>
      </c>
      <c r="W1122">
        <v>9500</v>
      </c>
      <c r="X1122">
        <v>9700</v>
      </c>
      <c r="Y1122">
        <v>4.2455258220000003</v>
      </c>
      <c r="Z1122">
        <v>-74.880484370000005</v>
      </c>
      <c r="AA1122" s="1" t="s">
        <v>21</v>
      </c>
      <c r="AB1122">
        <v>3528111300</v>
      </c>
      <c r="AC1122" t="str">
        <f>MID(TablaPivotFinal[[#This Row],[Fecha]],1,4)</f>
        <v>2016</v>
      </c>
      <c r="AD1122" t="str">
        <f>MID(TablaPivotFinal[[#This Row],[Fecha]],5,3)</f>
        <v>Feb</v>
      </c>
      <c r="AE1122" s="1">
        <v>3528111300</v>
      </c>
      <c r="AF1122" s="1">
        <v>224868</v>
      </c>
    </row>
    <row r="1123" spans="1:32" x14ac:dyDescent="0.3">
      <c r="A1123" s="1" t="s">
        <v>251</v>
      </c>
      <c r="B1123" s="1" t="s">
        <v>252</v>
      </c>
      <c r="C1123" t="s">
        <v>253</v>
      </c>
      <c r="D1123" s="1" t="s">
        <v>231</v>
      </c>
      <c r="E1123">
        <v>73</v>
      </c>
      <c r="F1123" s="1" t="s">
        <v>254</v>
      </c>
      <c r="G1123" s="1" t="s">
        <v>255</v>
      </c>
      <c r="H1123" s="1" t="s">
        <v>103</v>
      </c>
      <c r="I1123" s="1" t="s">
        <v>256</v>
      </c>
      <c r="J1123" s="1" t="s">
        <v>257</v>
      </c>
      <c r="K1123">
        <v>3138863287</v>
      </c>
      <c r="L1123">
        <v>3212087489</v>
      </c>
      <c r="M1123" s="1" t="s">
        <v>258</v>
      </c>
      <c r="N1123">
        <v>10800</v>
      </c>
      <c r="O1123">
        <v>11800</v>
      </c>
      <c r="P1123">
        <v>10800</v>
      </c>
      <c r="Q1123">
        <v>14100</v>
      </c>
      <c r="R1123">
        <v>28400</v>
      </c>
      <c r="S1123">
        <v>38000</v>
      </c>
      <c r="T1123">
        <v>41800</v>
      </c>
      <c r="U1123">
        <v>0</v>
      </c>
      <c r="V1123">
        <v>0</v>
      </c>
      <c r="W1123">
        <v>9500</v>
      </c>
      <c r="X1123">
        <v>9700</v>
      </c>
      <c r="Y1123">
        <v>4.2455258220000003</v>
      </c>
      <c r="Z1123">
        <v>-74.880484370000005</v>
      </c>
      <c r="AA1123" s="1" t="s">
        <v>23</v>
      </c>
      <c r="AB1123">
        <v>3851899800</v>
      </c>
      <c r="AC1123" t="str">
        <f>MID(TablaPivotFinal[[#This Row],[Fecha]],1,4)</f>
        <v>2016</v>
      </c>
      <c r="AD1123" t="str">
        <f>MID(TablaPivotFinal[[#This Row],[Fecha]],5,3)</f>
        <v>Jul</v>
      </c>
      <c r="AE1123" s="1">
        <v>3851899800</v>
      </c>
      <c r="AF1123" s="1">
        <v>278906</v>
      </c>
    </row>
    <row r="1124" spans="1:32" x14ac:dyDescent="0.3">
      <c r="A1124" s="1" t="s">
        <v>251</v>
      </c>
      <c r="B1124" s="1" t="s">
        <v>252</v>
      </c>
      <c r="C1124" t="s">
        <v>253</v>
      </c>
      <c r="D1124" s="1" t="s">
        <v>231</v>
      </c>
      <c r="E1124">
        <v>73</v>
      </c>
      <c r="F1124" s="1" t="s">
        <v>254</v>
      </c>
      <c r="G1124" s="1" t="s">
        <v>255</v>
      </c>
      <c r="H1124" s="1" t="s">
        <v>103</v>
      </c>
      <c r="I1124" s="1" t="s">
        <v>256</v>
      </c>
      <c r="J1124" s="1" t="s">
        <v>257</v>
      </c>
      <c r="K1124">
        <v>3138863287</v>
      </c>
      <c r="L1124">
        <v>3212087489</v>
      </c>
      <c r="M1124" s="1" t="s">
        <v>258</v>
      </c>
      <c r="N1124">
        <v>10800</v>
      </c>
      <c r="O1124">
        <v>11800</v>
      </c>
      <c r="P1124">
        <v>10800</v>
      </c>
      <c r="Q1124">
        <v>14100</v>
      </c>
      <c r="R1124">
        <v>28400</v>
      </c>
      <c r="S1124">
        <v>38000</v>
      </c>
      <c r="T1124">
        <v>41800</v>
      </c>
      <c r="U1124">
        <v>0</v>
      </c>
      <c r="V1124">
        <v>0</v>
      </c>
      <c r="W1124">
        <v>9500</v>
      </c>
      <c r="X1124">
        <v>9700</v>
      </c>
      <c r="Y1124">
        <v>4.2455258220000003</v>
      </c>
      <c r="Z1124">
        <v>-74.880484370000005</v>
      </c>
      <c r="AA1124" s="1" t="s">
        <v>25</v>
      </c>
      <c r="AB1124">
        <v>3716781400</v>
      </c>
      <c r="AC1124" t="str">
        <f>MID(TablaPivotFinal[[#This Row],[Fecha]],1,4)</f>
        <v>2016</v>
      </c>
      <c r="AD1124" t="str">
        <f>MID(TablaPivotFinal[[#This Row],[Fecha]],5,3)</f>
        <v>Jun</v>
      </c>
      <c r="AE1124" s="1">
        <v>3716781400</v>
      </c>
      <c r="AF1124" s="1">
        <v>255944</v>
      </c>
    </row>
    <row r="1125" spans="1:32" x14ac:dyDescent="0.3">
      <c r="A1125" s="1" t="s">
        <v>251</v>
      </c>
      <c r="B1125" s="1" t="s">
        <v>252</v>
      </c>
      <c r="C1125" t="s">
        <v>253</v>
      </c>
      <c r="D1125" s="1" t="s">
        <v>231</v>
      </c>
      <c r="E1125">
        <v>73</v>
      </c>
      <c r="F1125" s="1" t="s">
        <v>254</v>
      </c>
      <c r="G1125" s="1" t="s">
        <v>255</v>
      </c>
      <c r="H1125" s="1" t="s">
        <v>103</v>
      </c>
      <c r="I1125" s="1" t="s">
        <v>256</v>
      </c>
      <c r="J1125" s="1" t="s">
        <v>257</v>
      </c>
      <c r="K1125">
        <v>3138863287</v>
      </c>
      <c r="L1125">
        <v>3212087489</v>
      </c>
      <c r="M1125" s="1" t="s">
        <v>258</v>
      </c>
      <c r="N1125">
        <v>10800</v>
      </c>
      <c r="O1125">
        <v>11800</v>
      </c>
      <c r="P1125">
        <v>10800</v>
      </c>
      <c r="Q1125">
        <v>14100</v>
      </c>
      <c r="R1125">
        <v>28400</v>
      </c>
      <c r="S1125">
        <v>38000</v>
      </c>
      <c r="T1125">
        <v>41800</v>
      </c>
      <c r="U1125">
        <v>0</v>
      </c>
      <c r="V1125">
        <v>0</v>
      </c>
      <c r="W1125">
        <v>9500</v>
      </c>
      <c r="X1125">
        <v>9700</v>
      </c>
      <c r="Y1125">
        <v>4.2455258220000003</v>
      </c>
      <c r="Z1125">
        <v>-74.880484370000005</v>
      </c>
      <c r="AA1125" s="1" t="s">
        <v>27</v>
      </c>
      <c r="AB1125">
        <v>4142130800</v>
      </c>
      <c r="AC1125" t="str">
        <f>MID(TablaPivotFinal[[#This Row],[Fecha]],1,4)</f>
        <v>2016</v>
      </c>
      <c r="AD1125" t="str">
        <f>MID(TablaPivotFinal[[#This Row],[Fecha]],5,3)</f>
        <v>Mar</v>
      </c>
      <c r="AE1125" s="1">
        <v>4142130800</v>
      </c>
      <c r="AF1125" s="1">
        <v>290171</v>
      </c>
    </row>
    <row r="1126" spans="1:32" x14ac:dyDescent="0.3">
      <c r="A1126" s="1" t="s">
        <v>251</v>
      </c>
      <c r="B1126" s="1" t="s">
        <v>252</v>
      </c>
      <c r="C1126" t="s">
        <v>253</v>
      </c>
      <c r="D1126" s="1" t="s">
        <v>231</v>
      </c>
      <c r="E1126">
        <v>73</v>
      </c>
      <c r="F1126" s="1" t="s">
        <v>254</v>
      </c>
      <c r="G1126" s="1" t="s">
        <v>255</v>
      </c>
      <c r="H1126" s="1" t="s">
        <v>103</v>
      </c>
      <c r="I1126" s="1" t="s">
        <v>256</v>
      </c>
      <c r="J1126" s="1" t="s">
        <v>257</v>
      </c>
      <c r="K1126">
        <v>3138863287</v>
      </c>
      <c r="L1126">
        <v>3212087489</v>
      </c>
      <c r="M1126" s="1" t="s">
        <v>258</v>
      </c>
      <c r="N1126">
        <v>10800</v>
      </c>
      <c r="O1126">
        <v>11800</v>
      </c>
      <c r="P1126">
        <v>10800</v>
      </c>
      <c r="Q1126">
        <v>14100</v>
      </c>
      <c r="R1126">
        <v>28400</v>
      </c>
      <c r="S1126">
        <v>38000</v>
      </c>
      <c r="T1126">
        <v>41800</v>
      </c>
      <c r="U1126">
        <v>0</v>
      </c>
      <c r="V1126">
        <v>0</v>
      </c>
      <c r="W1126">
        <v>9500</v>
      </c>
      <c r="X1126">
        <v>9700</v>
      </c>
      <c r="Y1126">
        <v>4.2455258220000003</v>
      </c>
      <c r="Z1126">
        <v>-74.880484370000005</v>
      </c>
      <c r="AA1126" s="1" t="s">
        <v>29</v>
      </c>
      <c r="AB1126">
        <v>3878943800</v>
      </c>
      <c r="AC1126" t="str">
        <f>MID(TablaPivotFinal[[#This Row],[Fecha]],1,4)</f>
        <v>2016</v>
      </c>
      <c r="AD1126" t="str">
        <f>MID(TablaPivotFinal[[#This Row],[Fecha]],5,3)</f>
        <v>May</v>
      </c>
      <c r="AE1126" s="1">
        <v>3878943800</v>
      </c>
      <c r="AF1126" s="1">
        <v>256354</v>
      </c>
    </row>
    <row r="1127" spans="1:32" x14ac:dyDescent="0.3">
      <c r="A1127" s="1" t="s">
        <v>251</v>
      </c>
      <c r="B1127" s="1" t="s">
        <v>252</v>
      </c>
      <c r="C1127" t="s">
        <v>253</v>
      </c>
      <c r="D1127" s="1" t="s">
        <v>231</v>
      </c>
      <c r="E1127">
        <v>73</v>
      </c>
      <c r="F1127" s="1" t="s">
        <v>254</v>
      </c>
      <c r="G1127" s="1" t="s">
        <v>255</v>
      </c>
      <c r="H1127" s="1" t="s">
        <v>103</v>
      </c>
      <c r="I1127" s="1" t="s">
        <v>256</v>
      </c>
      <c r="J1127" s="1" t="s">
        <v>257</v>
      </c>
      <c r="K1127">
        <v>3138863287</v>
      </c>
      <c r="L1127">
        <v>3212087489</v>
      </c>
      <c r="M1127" s="1" t="s">
        <v>258</v>
      </c>
      <c r="N1127">
        <v>10800</v>
      </c>
      <c r="O1127">
        <v>11800</v>
      </c>
      <c r="P1127">
        <v>10800</v>
      </c>
      <c r="Q1127">
        <v>14100</v>
      </c>
      <c r="R1127">
        <v>28400</v>
      </c>
      <c r="S1127">
        <v>38000</v>
      </c>
      <c r="T1127">
        <v>41800</v>
      </c>
      <c r="U1127">
        <v>0</v>
      </c>
      <c r="V1127">
        <v>0</v>
      </c>
      <c r="W1127">
        <v>9500</v>
      </c>
      <c r="X1127">
        <v>9700</v>
      </c>
      <c r="Y1127">
        <v>4.2455258220000003</v>
      </c>
      <c r="Z1127">
        <v>-74.880484370000005</v>
      </c>
      <c r="AA1127" s="1" t="s">
        <v>31</v>
      </c>
      <c r="AB1127">
        <v>4072525900</v>
      </c>
      <c r="AC1127" t="str">
        <f>MID(TablaPivotFinal[[#This Row],[Fecha]],1,4)</f>
        <v>2016</v>
      </c>
      <c r="AD1127" t="str">
        <f>MID(TablaPivotFinal[[#This Row],[Fecha]],5,3)</f>
        <v>Nov</v>
      </c>
      <c r="AE1127" s="1">
        <v>4072525900</v>
      </c>
      <c r="AF1127" s="1">
        <v>270470</v>
      </c>
    </row>
    <row r="1128" spans="1:32" x14ac:dyDescent="0.3">
      <c r="A1128" s="1" t="s">
        <v>251</v>
      </c>
      <c r="B1128" s="1" t="s">
        <v>252</v>
      </c>
      <c r="C1128" t="s">
        <v>253</v>
      </c>
      <c r="D1128" s="1" t="s">
        <v>231</v>
      </c>
      <c r="E1128">
        <v>73</v>
      </c>
      <c r="F1128" s="1" t="s">
        <v>254</v>
      </c>
      <c r="G1128" s="1" t="s">
        <v>255</v>
      </c>
      <c r="H1128" s="1" t="s">
        <v>103</v>
      </c>
      <c r="I1128" s="1" t="s">
        <v>256</v>
      </c>
      <c r="J1128" s="1" t="s">
        <v>257</v>
      </c>
      <c r="K1128">
        <v>3138863287</v>
      </c>
      <c r="L1128">
        <v>3212087489</v>
      </c>
      <c r="M1128" s="1" t="s">
        <v>258</v>
      </c>
      <c r="N1128">
        <v>10800</v>
      </c>
      <c r="O1128">
        <v>11800</v>
      </c>
      <c r="P1128">
        <v>10800</v>
      </c>
      <c r="Q1128">
        <v>14100</v>
      </c>
      <c r="R1128">
        <v>28400</v>
      </c>
      <c r="S1128">
        <v>38000</v>
      </c>
      <c r="T1128">
        <v>41800</v>
      </c>
      <c r="U1128">
        <v>0</v>
      </c>
      <c r="V1128">
        <v>0</v>
      </c>
      <c r="W1128">
        <v>9500</v>
      </c>
      <c r="X1128">
        <v>9700</v>
      </c>
      <c r="Y1128">
        <v>4.2455258220000003</v>
      </c>
      <c r="Z1128">
        <v>-74.880484370000005</v>
      </c>
      <c r="AA1128" s="1" t="s">
        <v>33</v>
      </c>
      <c r="AB1128">
        <v>4161309000</v>
      </c>
      <c r="AC1128" t="str">
        <f>MID(TablaPivotFinal[[#This Row],[Fecha]],1,4)</f>
        <v>2016</v>
      </c>
      <c r="AD1128" t="str">
        <f>MID(TablaPivotFinal[[#This Row],[Fecha]],5,3)</f>
        <v>Oct</v>
      </c>
      <c r="AE1128" s="1">
        <v>4161309000</v>
      </c>
      <c r="AF1128" s="1">
        <v>282117</v>
      </c>
    </row>
    <row r="1129" spans="1:32" x14ac:dyDescent="0.3">
      <c r="A1129" s="1" t="s">
        <v>251</v>
      </c>
      <c r="B1129" s="1" t="s">
        <v>252</v>
      </c>
      <c r="C1129" t="s">
        <v>253</v>
      </c>
      <c r="D1129" s="1" t="s">
        <v>231</v>
      </c>
      <c r="E1129">
        <v>73</v>
      </c>
      <c r="F1129" s="1" t="s">
        <v>254</v>
      </c>
      <c r="G1129" s="1" t="s">
        <v>255</v>
      </c>
      <c r="H1129" s="1" t="s">
        <v>103</v>
      </c>
      <c r="I1129" s="1" t="s">
        <v>256</v>
      </c>
      <c r="J1129" s="1" t="s">
        <v>257</v>
      </c>
      <c r="K1129">
        <v>3138863287</v>
      </c>
      <c r="L1129">
        <v>3212087489</v>
      </c>
      <c r="M1129" s="1" t="s">
        <v>258</v>
      </c>
      <c r="N1129">
        <v>10800</v>
      </c>
      <c r="O1129">
        <v>11800</v>
      </c>
      <c r="P1129">
        <v>10800</v>
      </c>
      <c r="Q1129">
        <v>14100</v>
      </c>
      <c r="R1129">
        <v>28400</v>
      </c>
      <c r="S1129">
        <v>38000</v>
      </c>
      <c r="T1129">
        <v>41800</v>
      </c>
      <c r="U1129">
        <v>0</v>
      </c>
      <c r="V1129">
        <v>0</v>
      </c>
      <c r="W1129">
        <v>9500</v>
      </c>
      <c r="X1129">
        <v>9700</v>
      </c>
      <c r="Y1129">
        <v>4.2455258220000003</v>
      </c>
      <c r="Z1129">
        <v>-74.880484370000005</v>
      </c>
      <c r="AA1129" s="1" t="s">
        <v>35</v>
      </c>
      <c r="AB1129">
        <v>3882814800</v>
      </c>
      <c r="AC1129" t="str">
        <f>MID(TablaPivotFinal[[#This Row],[Fecha]],1,4)</f>
        <v>2016</v>
      </c>
      <c r="AD1129" t="str">
        <f>MID(TablaPivotFinal[[#This Row],[Fecha]],5,3)</f>
        <v>Sep</v>
      </c>
      <c r="AE1129" s="1">
        <v>3882814800</v>
      </c>
      <c r="AF1129" s="1">
        <v>248617</v>
      </c>
    </row>
    <row r="1130" spans="1:32" x14ac:dyDescent="0.3">
      <c r="A1130" s="1" t="s">
        <v>251</v>
      </c>
      <c r="B1130" s="1" t="s">
        <v>252</v>
      </c>
      <c r="C1130" t="s">
        <v>253</v>
      </c>
      <c r="D1130" s="1" t="s">
        <v>231</v>
      </c>
      <c r="E1130">
        <v>73</v>
      </c>
      <c r="F1130" s="1" t="s">
        <v>254</v>
      </c>
      <c r="G1130" s="1" t="s">
        <v>255</v>
      </c>
      <c r="H1130" s="1" t="s">
        <v>103</v>
      </c>
      <c r="I1130" s="1" t="s">
        <v>256</v>
      </c>
      <c r="J1130" s="1" t="s">
        <v>257</v>
      </c>
      <c r="K1130">
        <v>3138863287</v>
      </c>
      <c r="L1130">
        <v>3212087489</v>
      </c>
      <c r="M1130" s="1" t="s">
        <v>258</v>
      </c>
      <c r="N1130">
        <v>10800</v>
      </c>
      <c r="O1130">
        <v>11800</v>
      </c>
      <c r="P1130">
        <v>10800</v>
      </c>
      <c r="Q1130">
        <v>14100</v>
      </c>
      <c r="R1130">
        <v>28400</v>
      </c>
      <c r="S1130">
        <v>38000</v>
      </c>
      <c r="T1130">
        <v>41800</v>
      </c>
      <c r="U1130">
        <v>0</v>
      </c>
      <c r="V1130">
        <v>0</v>
      </c>
      <c r="W1130">
        <v>9500</v>
      </c>
      <c r="X1130">
        <v>9700</v>
      </c>
      <c r="Y1130">
        <v>4.2455258220000003</v>
      </c>
      <c r="Z1130">
        <v>-74.880484370000005</v>
      </c>
      <c r="AA1130" s="1" t="s">
        <v>37</v>
      </c>
      <c r="AB1130">
        <v>4388660100</v>
      </c>
      <c r="AC1130" t="str">
        <f>MID(TablaPivotFinal[[#This Row],[Fecha]],1,4)</f>
        <v>2017</v>
      </c>
      <c r="AD1130" t="str">
        <f>MID(TablaPivotFinal[[#This Row],[Fecha]],5,3)</f>
        <v>Abr</v>
      </c>
      <c r="AE1130" s="1">
        <v>4388660100</v>
      </c>
      <c r="AF1130" s="1">
        <v>9719.3666670000002</v>
      </c>
    </row>
    <row r="1131" spans="1:32" x14ac:dyDescent="0.3">
      <c r="A1131" s="1" t="s">
        <v>251</v>
      </c>
      <c r="B1131" s="1" t="s">
        <v>252</v>
      </c>
      <c r="C1131" t="s">
        <v>253</v>
      </c>
      <c r="D1131" s="1" t="s">
        <v>231</v>
      </c>
      <c r="E1131">
        <v>73</v>
      </c>
      <c r="F1131" s="1" t="s">
        <v>254</v>
      </c>
      <c r="G1131" s="1" t="s">
        <v>255</v>
      </c>
      <c r="H1131" s="1" t="s">
        <v>103</v>
      </c>
      <c r="I1131" s="1" t="s">
        <v>256</v>
      </c>
      <c r="J1131" s="1" t="s">
        <v>257</v>
      </c>
      <c r="K1131">
        <v>3138863287</v>
      </c>
      <c r="L1131">
        <v>3212087489</v>
      </c>
      <c r="M1131" s="1" t="s">
        <v>258</v>
      </c>
      <c r="N1131">
        <v>10800</v>
      </c>
      <c r="O1131">
        <v>11800</v>
      </c>
      <c r="P1131">
        <v>10800</v>
      </c>
      <c r="Q1131">
        <v>14100</v>
      </c>
      <c r="R1131">
        <v>28400</v>
      </c>
      <c r="S1131">
        <v>38000</v>
      </c>
      <c r="T1131">
        <v>41800</v>
      </c>
      <c r="U1131">
        <v>0</v>
      </c>
      <c r="V1131">
        <v>0</v>
      </c>
      <c r="W1131">
        <v>9500</v>
      </c>
      <c r="X1131">
        <v>9700</v>
      </c>
      <c r="Y1131">
        <v>4.2455258220000003</v>
      </c>
      <c r="Z1131">
        <v>-74.880484370000005</v>
      </c>
      <c r="AA1131" s="1" t="s">
        <v>39</v>
      </c>
      <c r="AB1131">
        <v>4483207200</v>
      </c>
      <c r="AC1131" t="str">
        <f>MID(TablaPivotFinal[[#This Row],[Fecha]],1,4)</f>
        <v>2017</v>
      </c>
      <c r="AD1131" t="str">
        <f>MID(TablaPivotFinal[[#This Row],[Fecha]],5,3)</f>
        <v>Ago</v>
      </c>
      <c r="AE1131" s="1">
        <v>4483207200</v>
      </c>
      <c r="AF1131" s="1">
        <v>9192.6451610000004</v>
      </c>
    </row>
    <row r="1132" spans="1:32" x14ac:dyDescent="0.3">
      <c r="A1132" s="1" t="s">
        <v>251</v>
      </c>
      <c r="B1132" s="1" t="s">
        <v>252</v>
      </c>
      <c r="C1132" t="s">
        <v>253</v>
      </c>
      <c r="D1132" s="1" t="s">
        <v>231</v>
      </c>
      <c r="E1132">
        <v>73</v>
      </c>
      <c r="F1132" s="1" t="s">
        <v>254</v>
      </c>
      <c r="G1132" s="1" t="s">
        <v>255</v>
      </c>
      <c r="H1132" s="1" t="s">
        <v>103</v>
      </c>
      <c r="I1132" s="1" t="s">
        <v>256</v>
      </c>
      <c r="J1132" s="1" t="s">
        <v>257</v>
      </c>
      <c r="K1132">
        <v>3138863287</v>
      </c>
      <c r="L1132">
        <v>3212087489</v>
      </c>
      <c r="M1132" s="1" t="s">
        <v>258</v>
      </c>
      <c r="N1132">
        <v>10800</v>
      </c>
      <c r="O1132">
        <v>11800</v>
      </c>
      <c r="P1132">
        <v>10800</v>
      </c>
      <c r="Q1132">
        <v>14100</v>
      </c>
      <c r="R1132">
        <v>28400</v>
      </c>
      <c r="S1132">
        <v>38000</v>
      </c>
      <c r="T1132">
        <v>41800</v>
      </c>
      <c r="U1132">
        <v>0</v>
      </c>
      <c r="V1132">
        <v>0</v>
      </c>
      <c r="W1132">
        <v>9500</v>
      </c>
      <c r="X1132">
        <v>9700</v>
      </c>
      <c r="Y1132">
        <v>4.2455258220000003</v>
      </c>
      <c r="Z1132">
        <v>-74.880484370000005</v>
      </c>
      <c r="AA1132" s="1" t="s">
        <v>41</v>
      </c>
      <c r="AB1132">
        <v>4949980200</v>
      </c>
      <c r="AC1132" t="str">
        <f>MID(TablaPivotFinal[[#This Row],[Fecha]],1,4)</f>
        <v>2017</v>
      </c>
      <c r="AD1132" t="str">
        <f>MID(TablaPivotFinal[[#This Row],[Fecha]],5,3)</f>
        <v>Dic</v>
      </c>
      <c r="AE1132" s="1">
        <v>4949980200</v>
      </c>
      <c r="AF1132" s="1">
        <v>11316.16129</v>
      </c>
    </row>
    <row r="1133" spans="1:32" x14ac:dyDescent="0.3">
      <c r="A1133" s="1" t="s">
        <v>251</v>
      </c>
      <c r="B1133" s="1" t="s">
        <v>252</v>
      </c>
      <c r="C1133" t="s">
        <v>253</v>
      </c>
      <c r="D1133" s="1" t="s">
        <v>231</v>
      </c>
      <c r="E1133">
        <v>73</v>
      </c>
      <c r="F1133" s="1" t="s">
        <v>254</v>
      </c>
      <c r="G1133" s="1" t="s">
        <v>255</v>
      </c>
      <c r="H1133" s="1" t="s">
        <v>103</v>
      </c>
      <c r="I1133" s="1" t="s">
        <v>256</v>
      </c>
      <c r="J1133" s="1" t="s">
        <v>257</v>
      </c>
      <c r="K1133">
        <v>3138863287</v>
      </c>
      <c r="L1133">
        <v>3212087489</v>
      </c>
      <c r="M1133" s="1" t="s">
        <v>258</v>
      </c>
      <c r="N1133">
        <v>10800</v>
      </c>
      <c r="O1133">
        <v>11800</v>
      </c>
      <c r="P1133">
        <v>10800</v>
      </c>
      <c r="Q1133">
        <v>14100</v>
      </c>
      <c r="R1133">
        <v>28400</v>
      </c>
      <c r="S1133">
        <v>38000</v>
      </c>
      <c r="T1133">
        <v>41800</v>
      </c>
      <c r="U1133">
        <v>0</v>
      </c>
      <c r="V1133">
        <v>0</v>
      </c>
      <c r="W1133">
        <v>9500</v>
      </c>
      <c r="X1133">
        <v>9700</v>
      </c>
      <c r="Y1133">
        <v>4.2455258220000003</v>
      </c>
      <c r="Z1133">
        <v>-74.880484370000005</v>
      </c>
      <c r="AA1133" s="1" t="s">
        <v>43</v>
      </c>
      <c r="AB1133">
        <v>4714147700</v>
      </c>
      <c r="AC1133" t="str">
        <f>MID(TablaPivotFinal[[#This Row],[Fecha]],1,4)</f>
        <v>2017</v>
      </c>
      <c r="AD1133" t="str">
        <f>MID(TablaPivotFinal[[#This Row],[Fecha]],5,3)</f>
        <v>Ene</v>
      </c>
      <c r="AE1133" s="1">
        <v>4714147700</v>
      </c>
      <c r="AF1133" s="1">
        <v>11003.48387</v>
      </c>
    </row>
    <row r="1134" spans="1:32" x14ac:dyDescent="0.3">
      <c r="A1134" s="1" t="s">
        <v>251</v>
      </c>
      <c r="B1134" s="1" t="s">
        <v>252</v>
      </c>
      <c r="C1134" t="s">
        <v>253</v>
      </c>
      <c r="D1134" s="1" t="s">
        <v>231</v>
      </c>
      <c r="E1134">
        <v>73</v>
      </c>
      <c r="F1134" s="1" t="s">
        <v>254</v>
      </c>
      <c r="G1134" s="1" t="s">
        <v>255</v>
      </c>
      <c r="H1134" s="1" t="s">
        <v>103</v>
      </c>
      <c r="I1134" s="1" t="s">
        <v>256</v>
      </c>
      <c r="J1134" s="1" t="s">
        <v>257</v>
      </c>
      <c r="K1134">
        <v>3138863287</v>
      </c>
      <c r="L1134">
        <v>3212087489</v>
      </c>
      <c r="M1134" s="1" t="s">
        <v>258</v>
      </c>
      <c r="N1134">
        <v>10800</v>
      </c>
      <c r="O1134">
        <v>11800</v>
      </c>
      <c r="P1134">
        <v>10800</v>
      </c>
      <c r="Q1134">
        <v>14100</v>
      </c>
      <c r="R1134">
        <v>28400</v>
      </c>
      <c r="S1134">
        <v>38000</v>
      </c>
      <c r="T1134">
        <v>41800</v>
      </c>
      <c r="U1134">
        <v>0</v>
      </c>
      <c r="V1134">
        <v>0</v>
      </c>
      <c r="W1134">
        <v>9500</v>
      </c>
      <c r="X1134">
        <v>9700</v>
      </c>
      <c r="Y1134">
        <v>4.2455258220000003</v>
      </c>
      <c r="Z1134">
        <v>-74.880484370000005</v>
      </c>
      <c r="AA1134" s="1" t="s">
        <v>45</v>
      </c>
      <c r="AB1134">
        <v>3712510100</v>
      </c>
      <c r="AC1134" t="str">
        <f>MID(TablaPivotFinal[[#This Row],[Fecha]],1,4)</f>
        <v>2017</v>
      </c>
      <c r="AD1134" t="str">
        <f>MID(TablaPivotFinal[[#This Row],[Fecha]],5,3)</f>
        <v>Feb</v>
      </c>
      <c r="AE1134" s="1">
        <v>3712510100</v>
      </c>
      <c r="AF1134" s="1">
        <v>8112.8928569999998</v>
      </c>
    </row>
    <row r="1135" spans="1:32" x14ac:dyDescent="0.3">
      <c r="A1135" s="1" t="s">
        <v>251</v>
      </c>
      <c r="B1135" s="1" t="s">
        <v>252</v>
      </c>
      <c r="C1135" t="s">
        <v>253</v>
      </c>
      <c r="D1135" s="1" t="s">
        <v>231</v>
      </c>
      <c r="E1135">
        <v>73</v>
      </c>
      <c r="F1135" s="1" t="s">
        <v>254</v>
      </c>
      <c r="G1135" s="1" t="s">
        <v>255</v>
      </c>
      <c r="H1135" s="1" t="s">
        <v>103</v>
      </c>
      <c r="I1135" s="1" t="s">
        <v>256</v>
      </c>
      <c r="J1135" s="1" t="s">
        <v>257</v>
      </c>
      <c r="K1135">
        <v>3138863287</v>
      </c>
      <c r="L1135">
        <v>3212087489</v>
      </c>
      <c r="M1135" s="1" t="s">
        <v>258</v>
      </c>
      <c r="N1135">
        <v>10800</v>
      </c>
      <c r="O1135">
        <v>11800</v>
      </c>
      <c r="P1135">
        <v>10800</v>
      </c>
      <c r="Q1135">
        <v>14100</v>
      </c>
      <c r="R1135">
        <v>28400</v>
      </c>
      <c r="S1135">
        <v>38000</v>
      </c>
      <c r="T1135">
        <v>41800</v>
      </c>
      <c r="U1135">
        <v>0</v>
      </c>
      <c r="V1135">
        <v>0</v>
      </c>
      <c r="W1135">
        <v>9500</v>
      </c>
      <c r="X1135">
        <v>9700</v>
      </c>
      <c r="Y1135">
        <v>4.2455258220000003</v>
      </c>
      <c r="Z1135">
        <v>-74.880484370000005</v>
      </c>
      <c r="AA1135" s="1" t="s">
        <v>47</v>
      </c>
      <c r="AB1135">
        <v>4757393800</v>
      </c>
      <c r="AC1135" t="str">
        <f>MID(TablaPivotFinal[[#This Row],[Fecha]],1,4)</f>
        <v>2017</v>
      </c>
      <c r="AD1135" t="str">
        <f>MID(TablaPivotFinal[[#This Row],[Fecha]],5,3)</f>
        <v>Jul</v>
      </c>
      <c r="AE1135" s="1">
        <v>4757393800</v>
      </c>
      <c r="AF1135" s="1">
        <v>9797.4516129999993</v>
      </c>
    </row>
    <row r="1136" spans="1:32" x14ac:dyDescent="0.3">
      <c r="A1136" s="1" t="s">
        <v>251</v>
      </c>
      <c r="B1136" s="1" t="s">
        <v>252</v>
      </c>
      <c r="C1136" t="s">
        <v>253</v>
      </c>
      <c r="D1136" s="1" t="s">
        <v>231</v>
      </c>
      <c r="E1136">
        <v>73</v>
      </c>
      <c r="F1136" s="1" t="s">
        <v>254</v>
      </c>
      <c r="G1136" s="1" t="s">
        <v>255</v>
      </c>
      <c r="H1136" s="1" t="s">
        <v>103</v>
      </c>
      <c r="I1136" s="1" t="s">
        <v>256</v>
      </c>
      <c r="J1136" s="1" t="s">
        <v>257</v>
      </c>
      <c r="K1136">
        <v>3138863287</v>
      </c>
      <c r="L1136">
        <v>3212087489</v>
      </c>
      <c r="M1136" s="1" t="s">
        <v>258</v>
      </c>
      <c r="N1136">
        <v>10800</v>
      </c>
      <c r="O1136">
        <v>11800</v>
      </c>
      <c r="P1136">
        <v>10800</v>
      </c>
      <c r="Q1136">
        <v>14100</v>
      </c>
      <c r="R1136">
        <v>28400</v>
      </c>
      <c r="S1136">
        <v>38000</v>
      </c>
      <c r="T1136">
        <v>41800</v>
      </c>
      <c r="U1136">
        <v>0</v>
      </c>
      <c r="V1136">
        <v>0</v>
      </c>
      <c r="W1136">
        <v>9500</v>
      </c>
      <c r="X1136">
        <v>9700</v>
      </c>
      <c r="Y1136">
        <v>4.2455258220000003</v>
      </c>
      <c r="Z1136">
        <v>-74.880484370000005</v>
      </c>
      <c r="AA1136" s="1" t="s">
        <v>49</v>
      </c>
      <c r="AB1136">
        <v>4509755900</v>
      </c>
      <c r="AC1136" t="str">
        <f>MID(TablaPivotFinal[[#This Row],[Fecha]],1,4)</f>
        <v>2017</v>
      </c>
      <c r="AD1136" t="str">
        <f>MID(TablaPivotFinal[[#This Row],[Fecha]],5,3)</f>
        <v>Jun</v>
      </c>
      <c r="AE1136" s="1">
        <v>4509755900</v>
      </c>
      <c r="AF1136" s="1">
        <v>9594.0333329999994</v>
      </c>
    </row>
    <row r="1137" spans="1:32" x14ac:dyDescent="0.3">
      <c r="A1137" s="1" t="s">
        <v>251</v>
      </c>
      <c r="B1137" s="1" t="s">
        <v>252</v>
      </c>
      <c r="C1137" t="s">
        <v>253</v>
      </c>
      <c r="D1137" s="1" t="s">
        <v>231</v>
      </c>
      <c r="E1137">
        <v>73</v>
      </c>
      <c r="F1137" s="1" t="s">
        <v>254</v>
      </c>
      <c r="G1137" s="1" t="s">
        <v>255</v>
      </c>
      <c r="H1137" s="1" t="s">
        <v>103</v>
      </c>
      <c r="I1137" s="1" t="s">
        <v>256</v>
      </c>
      <c r="J1137" s="1" t="s">
        <v>257</v>
      </c>
      <c r="K1137">
        <v>3138863287</v>
      </c>
      <c r="L1137">
        <v>3212087489</v>
      </c>
      <c r="M1137" s="1" t="s">
        <v>258</v>
      </c>
      <c r="N1137">
        <v>10800</v>
      </c>
      <c r="O1137">
        <v>11800</v>
      </c>
      <c r="P1137">
        <v>10800</v>
      </c>
      <c r="Q1137">
        <v>14100</v>
      </c>
      <c r="R1137">
        <v>28400</v>
      </c>
      <c r="S1137">
        <v>38000</v>
      </c>
      <c r="T1137">
        <v>41800</v>
      </c>
      <c r="U1137">
        <v>0</v>
      </c>
      <c r="V1137">
        <v>0</v>
      </c>
      <c r="W1137">
        <v>9500</v>
      </c>
      <c r="X1137">
        <v>9700</v>
      </c>
      <c r="Y1137">
        <v>4.2455258220000003</v>
      </c>
      <c r="Z1137">
        <v>-74.880484370000005</v>
      </c>
      <c r="AA1137" s="1" t="s">
        <v>51</v>
      </c>
      <c r="AB1137">
        <v>4061357400</v>
      </c>
      <c r="AC1137" t="str">
        <f>MID(TablaPivotFinal[[#This Row],[Fecha]],1,4)</f>
        <v>2017</v>
      </c>
      <c r="AD1137" t="str">
        <f>MID(TablaPivotFinal[[#This Row],[Fecha]],5,3)</f>
        <v>Mar</v>
      </c>
      <c r="AE1137" s="1">
        <v>4061357400</v>
      </c>
      <c r="AF1137" s="1">
        <v>8190.4516130000002</v>
      </c>
    </row>
    <row r="1138" spans="1:32" x14ac:dyDescent="0.3">
      <c r="A1138" s="1" t="s">
        <v>251</v>
      </c>
      <c r="B1138" s="1" t="s">
        <v>252</v>
      </c>
      <c r="C1138" t="s">
        <v>253</v>
      </c>
      <c r="D1138" s="1" t="s">
        <v>231</v>
      </c>
      <c r="E1138">
        <v>73</v>
      </c>
      <c r="F1138" s="1" t="s">
        <v>254</v>
      </c>
      <c r="G1138" s="1" t="s">
        <v>255</v>
      </c>
      <c r="H1138" s="1" t="s">
        <v>103</v>
      </c>
      <c r="I1138" s="1" t="s">
        <v>256</v>
      </c>
      <c r="J1138" s="1" t="s">
        <v>257</v>
      </c>
      <c r="K1138">
        <v>3138863287</v>
      </c>
      <c r="L1138">
        <v>3212087489</v>
      </c>
      <c r="M1138" s="1" t="s">
        <v>258</v>
      </c>
      <c r="N1138">
        <v>10800</v>
      </c>
      <c r="O1138">
        <v>11800</v>
      </c>
      <c r="P1138">
        <v>10800</v>
      </c>
      <c r="Q1138">
        <v>14100</v>
      </c>
      <c r="R1138">
        <v>28400</v>
      </c>
      <c r="S1138">
        <v>38000</v>
      </c>
      <c r="T1138">
        <v>41800</v>
      </c>
      <c r="U1138">
        <v>0</v>
      </c>
      <c r="V1138">
        <v>0</v>
      </c>
      <c r="W1138">
        <v>9500</v>
      </c>
      <c r="X1138">
        <v>9700</v>
      </c>
      <c r="Y1138">
        <v>4.2455258220000003</v>
      </c>
      <c r="Z1138">
        <v>-74.880484370000005</v>
      </c>
      <c r="AA1138" s="1" t="s">
        <v>53</v>
      </c>
      <c r="AB1138">
        <v>3715486300</v>
      </c>
      <c r="AC1138" t="str">
        <f>MID(TablaPivotFinal[[#This Row],[Fecha]],1,4)</f>
        <v>2017</v>
      </c>
      <c r="AD1138" t="str">
        <f>MID(TablaPivotFinal[[#This Row],[Fecha]],5,3)</f>
        <v>May</v>
      </c>
      <c r="AE1138" s="1">
        <v>3715486300</v>
      </c>
      <c r="AF1138" s="1">
        <v>7732.4838710000004</v>
      </c>
    </row>
    <row r="1139" spans="1:32" x14ac:dyDescent="0.3">
      <c r="A1139" s="1" t="s">
        <v>251</v>
      </c>
      <c r="B1139" s="1" t="s">
        <v>252</v>
      </c>
      <c r="C1139" t="s">
        <v>253</v>
      </c>
      <c r="D1139" s="1" t="s">
        <v>231</v>
      </c>
      <c r="E1139">
        <v>73</v>
      </c>
      <c r="F1139" s="1" t="s">
        <v>254</v>
      </c>
      <c r="G1139" s="1" t="s">
        <v>255</v>
      </c>
      <c r="H1139" s="1" t="s">
        <v>103</v>
      </c>
      <c r="I1139" s="1" t="s">
        <v>256</v>
      </c>
      <c r="J1139" s="1" t="s">
        <v>257</v>
      </c>
      <c r="K1139">
        <v>3138863287</v>
      </c>
      <c r="L1139">
        <v>3212087489</v>
      </c>
      <c r="M1139" s="1" t="s">
        <v>258</v>
      </c>
      <c r="N1139">
        <v>10800</v>
      </c>
      <c r="O1139">
        <v>11800</v>
      </c>
      <c r="P1139">
        <v>10800</v>
      </c>
      <c r="Q1139">
        <v>14100</v>
      </c>
      <c r="R1139">
        <v>28400</v>
      </c>
      <c r="S1139">
        <v>38000</v>
      </c>
      <c r="T1139">
        <v>41800</v>
      </c>
      <c r="U1139">
        <v>0</v>
      </c>
      <c r="V1139">
        <v>0</v>
      </c>
      <c r="W1139">
        <v>9500</v>
      </c>
      <c r="X1139">
        <v>9700</v>
      </c>
      <c r="Y1139">
        <v>4.2455258220000003</v>
      </c>
      <c r="Z1139">
        <v>-74.880484370000005</v>
      </c>
      <c r="AA1139" s="1" t="s">
        <v>55</v>
      </c>
      <c r="AB1139">
        <v>4240696200</v>
      </c>
      <c r="AC1139" t="str">
        <f>MID(TablaPivotFinal[[#This Row],[Fecha]],1,4)</f>
        <v>2017</v>
      </c>
      <c r="AD1139" t="str">
        <f>MID(TablaPivotFinal[[#This Row],[Fecha]],5,3)</f>
        <v>Nov</v>
      </c>
      <c r="AE1139" s="1">
        <v>4240696200</v>
      </c>
      <c r="AF1139" s="1">
        <v>9044.7666669999999</v>
      </c>
    </row>
    <row r="1140" spans="1:32" x14ac:dyDescent="0.3">
      <c r="A1140" s="1" t="s">
        <v>251</v>
      </c>
      <c r="B1140" s="1" t="s">
        <v>252</v>
      </c>
      <c r="C1140" t="s">
        <v>253</v>
      </c>
      <c r="D1140" s="1" t="s">
        <v>231</v>
      </c>
      <c r="E1140">
        <v>73</v>
      </c>
      <c r="F1140" s="1" t="s">
        <v>254</v>
      </c>
      <c r="G1140" s="1" t="s">
        <v>255</v>
      </c>
      <c r="H1140" s="1" t="s">
        <v>103</v>
      </c>
      <c r="I1140" s="1" t="s">
        <v>256</v>
      </c>
      <c r="J1140" s="1" t="s">
        <v>257</v>
      </c>
      <c r="K1140">
        <v>3138863287</v>
      </c>
      <c r="L1140">
        <v>3212087489</v>
      </c>
      <c r="M1140" s="1" t="s">
        <v>258</v>
      </c>
      <c r="N1140">
        <v>10800</v>
      </c>
      <c r="O1140">
        <v>11800</v>
      </c>
      <c r="P1140">
        <v>10800</v>
      </c>
      <c r="Q1140">
        <v>14100</v>
      </c>
      <c r="R1140">
        <v>28400</v>
      </c>
      <c r="S1140">
        <v>38000</v>
      </c>
      <c r="T1140">
        <v>41800</v>
      </c>
      <c r="U1140">
        <v>0</v>
      </c>
      <c r="V1140">
        <v>0</v>
      </c>
      <c r="W1140">
        <v>9500</v>
      </c>
      <c r="X1140">
        <v>9700</v>
      </c>
      <c r="Y1140">
        <v>4.2455258220000003</v>
      </c>
      <c r="Z1140">
        <v>-74.880484370000005</v>
      </c>
      <c r="AA1140" s="1" t="s">
        <v>57</v>
      </c>
      <c r="AB1140">
        <v>4598454700</v>
      </c>
      <c r="AC1140" t="str">
        <f>MID(TablaPivotFinal[[#This Row],[Fecha]],1,4)</f>
        <v>2017</v>
      </c>
      <c r="AD1140" t="str">
        <f>MID(TablaPivotFinal[[#This Row],[Fecha]],5,3)</f>
        <v>Oct</v>
      </c>
      <c r="AE1140" s="1">
        <v>4598454700</v>
      </c>
      <c r="AF1140" s="1">
        <v>9510.9032260000004</v>
      </c>
    </row>
    <row r="1141" spans="1:32" x14ac:dyDescent="0.3">
      <c r="A1141" s="1" t="s">
        <v>251</v>
      </c>
      <c r="B1141" s="1" t="s">
        <v>252</v>
      </c>
      <c r="C1141" t="s">
        <v>253</v>
      </c>
      <c r="D1141" s="1" t="s">
        <v>231</v>
      </c>
      <c r="E1141">
        <v>73</v>
      </c>
      <c r="F1141" s="1" t="s">
        <v>254</v>
      </c>
      <c r="G1141" s="1" t="s">
        <v>255</v>
      </c>
      <c r="H1141" s="1" t="s">
        <v>103</v>
      </c>
      <c r="I1141" s="1" t="s">
        <v>256</v>
      </c>
      <c r="J1141" s="1" t="s">
        <v>257</v>
      </c>
      <c r="K1141">
        <v>3138863287</v>
      </c>
      <c r="L1141">
        <v>3212087489</v>
      </c>
      <c r="M1141" s="1" t="s">
        <v>258</v>
      </c>
      <c r="N1141">
        <v>10800</v>
      </c>
      <c r="O1141">
        <v>11800</v>
      </c>
      <c r="P1141">
        <v>10800</v>
      </c>
      <c r="Q1141">
        <v>14100</v>
      </c>
      <c r="R1141">
        <v>28400</v>
      </c>
      <c r="S1141">
        <v>38000</v>
      </c>
      <c r="T1141">
        <v>41800</v>
      </c>
      <c r="U1141">
        <v>0</v>
      </c>
      <c r="V1141">
        <v>0</v>
      </c>
      <c r="W1141">
        <v>9500</v>
      </c>
      <c r="X1141">
        <v>9700</v>
      </c>
      <c r="Y1141">
        <v>4.2455258220000003</v>
      </c>
      <c r="Z1141">
        <v>-74.880484370000005</v>
      </c>
      <c r="AA1141" s="1" t="s">
        <v>59</v>
      </c>
      <c r="AB1141">
        <v>4246974600</v>
      </c>
      <c r="AC1141" t="str">
        <f>MID(TablaPivotFinal[[#This Row],[Fecha]],1,4)</f>
        <v>2017</v>
      </c>
      <c r="AD1141" t="str">
        <f>MID(TablaPivotFinal[[#This Row],[Fecha]],5,3)</f>
        <v>Sep</v>
      </c>
      <c r="AE1141" s="1">
        <v>4246974600</v>
      </c>
      <c r="AF1141" s="1">
        <v>8679.9666670000006</v>
      </c>
    </row>
    <row r="1142" spans="1:32" x14ac:dyDescent="0.3">
      <c r="A1142" s="1" t="s">
        <v>251</v>
      </c>
      <c r="B1142" s="1" t="s">
        <v>252</v>
      </c>
      <c r="C1142" t="s">
        <v>253</v>
      </c>
      <c r="D1142" s="1" t="s">
        <v>231</v>
      </c>
      <c r="E1142">
        <v>73</v>
      </c>
      <c r="F1142" s="1" t="s">
        <v>254</v>
      </c>
      <c r="G1142" s="1" t="s">
        <v>255</v>
      </c>
      <c r="H1142" s="1" t="s">
        <v>103</v>
      </c>
      <c r="I1142" s="1" t="s">
        <v>256</v>
      </c>
      <c r="J1142" s="1" t="s">
        <v>257</v>
      </c>
      <c r="K1142">
        <v>3138863287</v>
      </c>
      <c r="L1142">
        <v>3212087489</v>
      </c>
      <c r="M1142" s="1" t="s">
        <v>258</v>
      </c>
      <c r="N1142">
        <v>10800</v>
      </c>
      <c r="O1142">
        <v>11800</v>
      </c>
      <c r="P1142">
        <v>10800</v>
      </c>
      <c r="Q1142">
        <v>14100</v>
      </c>
      <c r="R1142">
        <v>28400</v>
      </c>
      <c r="S1142">
        <v>38000</v>
      </c>
      <c r="T1142">
        <v>41800</v>
      </c>
      <c r="U1142">
        <v>0</v>
      </c>
      <c r="V1142">
        <v>0</v>
      </c>
      <c r="W1142">
        <v>9500</v>
      </c>
      <c r="X1142">
        <v>9700</v>
      </c>
      <c r="Y1142">
        <v>4.2455258220000003</v>
      </c>
      <c r="Z1142">
        <v>-74.880484370000005</v>
      </c>
      <c r="AA1142" s="1" t="s">
        <v>61</v>
      </c>
      <c r="AB1142">
        <v>4154992500</v>
      </c>
      <c r="AC1142" t="str">
        <f>MID(TablaPivotFinal[[#This Row],[Fecha]],1,4)</f>
        <v>2018</v>
      </c>
      <c r="AD1142" t="str">
        <f>MID(TablaPivotFinal[[#This Row],[Fecha]],5,3)</f>
        <v>Abr</v>
      </c>
      <c r="AE1142" s="1">
        <v>4154992500</v>
      </c>
      <c r="AF1142" s="1">
        <v>252995</v>
      </c>
    </row>
    <row r="1143" spans="1:32" x14ac:dyDescent="0.3">
      <c r="A1143" s="1" t="s">
        <v>251</v>
      </c>
      <c r="B1143" s="1" t="s">
        <v>252</v>
      </c>
      <c r="C1143" t="s">
        <v>253</v>
      </c>
      <c r="D1143" s="1" t="s">
        <v>231</v>
      </c>
      <c r="E1143">
        <v>73</v>
      </c>
      <c r="F1143" s="1" t="s">
        <v>254</v>
      </c>
      <c r="G1143" s="1" t="s">
        <v>255</v>
      </c>
      <c r="H1143" s="1" t="s">
        <v>103</v>
      </c>
      <c r="I1143" s="1" t="s">
        <v>256</v>
      </c>
      <c r="J1143" s="1" t="s">
        <v>257</v>
      </c>
      <c r="K1143">
        <v>3138863287</v>
      </c>
      <c r="L1143">
        <v>3212087489</v>
      </c>
      <c r="M1143" s="1" t="s">
        <v>258</v>
      </c>
      <c r="N1143">
        <v>10800</v>
      </c>
      <c r="O1143">
        <v>11800</v>
      </c>
      <c r="P1143">
        <v>10800</v>
      </c>
      <c r="Q1143">
        <v>14100</v>
      </c>
      <c r="R1143">
        <v>28400</v>
      </c>
      <c r="S1143">
        <v>38000</v>
      </c>
      <c r="T1143">
        <v>41800</v>
      </c>
      <c r="U1143">
        <v>0</v>
      </c>
      <c r="V1143">
        <v>0</v>
      </c>
      <c r="W1143">
        <v>9500</v>
      </c>
      <c r="X1143">
        <v>9700</v>
      </c>
      <c r="Y1143">
        <v>4.2455258220000003</v>
      </c>
      <c r="Z1143">
        <v>-74.880484370000005</v>
      </c>
      <c r="AA1143" s="1" t="s">
        <v>63</v>
      </c>
      <c r="AB1143">
        <v>4689292100</v>
      </c>
      <c r="AC1143" t="str">
        <f>MID(TablaPivotFinal[[#This Row],[Fecha]],1,4)</f>
        <v>2018</v>
      </c>
      <c r="AD1143" t="str">
        <f>MID(TablaPivotFinal[[#This Row],[Fecha]],5,3)</f>
        <v>Ago</v>
      </c>
      <c r="AE1143" s="1">
        <v>4689292100</v>
      </c>
      <c r="AF1143" s="1">
        <v>286491</v>
      </c>
    </row>
    <row r="1144" spans="1:32" x14ac:dyDescent="0.3">
      <c r="A1144" s="1" t="s">
        <v>251</v>
      </c>
      <c r="B1144" s="1" t="s">
        <v>252</v>
      </c>
      <c r="C1144" t="s">
        <v>253</v>
      </c>
      <c r="D1144" s="1" t="s">
        <v>231</v>
      </c>
      <c r="E1144">
        <v>73</v>
      </c>
      <c r="F1144" s="1" t="s">
        <v>254</v>
      </c>
      <c r="G1144" s="1" t="s">
        <v>255</v>
      </c>
      <c r="H1144" s="1" t="s">
        <v>103</v>
      </c>
      <c r="I1144" s="1" t="s">
        <v>256</v>
      </c>
      <c r="J1144" s="1" t="s">
        <v>257</v>
      </c>
      <c r="K1144">
        <v>3138863287</v>
      </c>
      <c r="L1144">
        <v>3212087489</v>
      </c>
      <c r="M1144" s="1" t="s">
        <v>258</v>
      </c>
      <c r="N1144">
        <v>10800</v>
      </c>
      <c r="O1144">
        <v>11800</v>
      </c>
      <c r="P1144">
        <v>10800</v>
      </c>
      <c r="Q1144">
        <v>14100</v>
      </c>
      <c r="R1144">
        <v>28400</v>
      </c>
      <c r="S1144">
        <v>38000</v>
      </c>
      <c r="T1144">
        <v>41800</v>
      </c>
      <c r="U1144">
        <v>0</v>
      </c>
      <c r="V1144">
        <v>0</v>
      </c>
      <c r="W1144">
        <v>9500</v>
      </c>
      <c r="X1144">
        <v>9700</v>
      </c>
      <c r="Y1144">
        <v>4.2455258220000003</v>
      </c>
      <c r="Z1144">
        <v>-74.880484370000005</v>
      </c>
      <c r="AA1144" s="1" t="s">
        <v>65</v>
      </c>
      <c r="AB1144">
        <v>5124708100</v>
      </c>
      <c r="AC1144" t="str">
        <f>MID(TablaPivotFinal[[#This Row],[Fecha]],1,4)</f>
        <v>2018</v>
      </c>
      <c r="AD1144" t="str">
        <f>MID(TablaPivotFinal[[#This Row],[Fecha]],5,3)</f>
        <v>Dic</v>
      </c>
      <c r="AE1144" s="1">
        <v>5124708100</v>
      </c>
      <c r="AF1144" s="1">
        <v>348521</v>
      </c>
    </row>
    <row r="1145" spans="1:32" x14ac:dyDescent="0.3">
      <c r="A1145" s="1" t="s">
        <v>251</v>
      </c>
      <c r="B1145" s="1" t="s">
        <v>252</v>
      </c>
      <c r="C1145" t="s">
        <v>253</v>
      </c>
      <c r="D1145" s="1" t="s">
        <v>231</v>
      </c>
      <c r="E1145">
        <v>73</v>
      </c>
      <c r="F1145" s="1" t="s">
        <v>254</v>
      </c>
      <c r="G1145" s="1" t="s">
        <v>255</v>
      </c>
      <c r="H1145" s="1" t="s">
        <v>103</v>
      </c>
      <c r="I1145" s="1" t="s">
        <v>256</v>
      </c>
      <c r="J1145" s="1" t="s">
        <v>257</v>
      </c>
      <c r="K1145">
        <v>3138863287</v>
      </c>
      <c r="L1145">
        <v>3212087489</v>
      </c>
      <c r="M1145" s="1" t="s">
        <v>258</v>
      </c>
      <c r="N1145">
        <v>10800</v>
      </c>
      <c r="O1145">
        <v>11800</v>
      </c>
      <c r="P1145">
        <v>10800</v>
      </c>
      <c r="Q1145">
        <v>14100</v>
      </c>
      <c r="R1145">
        <v>28400</v>
      </c>
      <c r="S1145">
        <v>38000</v>
      </c>
      <c r="T1145">
        <v>41800</v>
      </c>
      <c r="U1145">
        <v>0</v>
      </c>
      <c r="V1145">
        <v>0</v>
      </c>
      <c r="W1145">
        <v>9500</v>
      </c>
      <c r="X1145">
        <v>9700</v>
      </c>
      <c r="Y1145">
        <v>4.2455258220000003</v>
      </c>
      <c r="Z1145">
        <v>-74.880484370000005</v>
      </c>
      <c r="AA1145" s="1" t="s">
        <v>67</v>
      </c>
      <c r="AB1145">
        <v>4965866600</v>
      </c>
      <c r="AC1145" t="str">
        <f>MID(TablaPivotFinal[[#This Row],[Fecha]],1,4)</f>
        <v>2018</v>
      </c>
      <c r="AD1145" t="str">
        <f>MID(TablaPivotFinal[[#This Row],[Fecha]],5,3)</f>
        <v>Ene</v>
      </c>
      <c r="AE1145" s="1">
        <v>4965866600</v>
      </c>
      <c r="AF1145" s="1">
        <v>340259</v>
      </c>
    </row>
    <row r="1146" spans="1:32" x14ac:dyDescent="0.3">
      <c r="A1146" s="1" t="s">
        <v>251</v>
      </c>
      <c r="B1146" s="1" t="s">
        <v>252</v>
      </c>
      <c r="C1146" t="s">
        <v>253</v>
      </c>
      <c r="D1146" s="1" t="s">
        <v>231</v>
      </c>
      <c r="E1146">
        <v>73</v>
      </c>
      <c r="F1146" s="1" t="s">
        <v>254</v>
      </c>
      <c r="G1146" s="1" t="s">
        <v>255</v>
      </c>
      <c r="H1146" s="1" t="s">
        <v>103</v>
      </c>
      <c r="I1146" s="1" t="s">
        <v>256</v>
      </c>
      <c r="J1146" s="1" t="s">
        <v>257</v>
      </c>
      <c r="K1146">
        <v>3138863287</v>
      </c>
      <c r="L1146">
        <v>3212087489</v>
      </c>
      <c r="M1146" s="1" t="s">
        <v>258</v>
      </c>
      <c r="N1146">
        <v>10800</v>
      </c>
      <c r="O1146">
        <v>11800</v>
      </c>
      <c r="P1146">
        <v>10800</v>
      </c>
      <c r="Q1146">
        <v>14100</v>
      </c>
      <c r="R1146">
        <v>28400</v>
      </c>
      <c r="S1146">
        <v>38000</v>
      </c>
      <c r="T1146">
        <v>41800</v>
      </c>
      <c r="U1146">
        <v>0</v>
      </c>
      <c r="V1146">
        <v>0</v>
      </c>
      <c r="W1146">
        <v>9500</v>
      </c>
      <c r="X1146">
        <v>9700</v>
      </c>
      <c r="Y1146">
        <v>4.2455258220000003</v>
      </c>
      <c r="Z1146">
        <v>-74.880484370000005</v>
      </c>
      <c r="AA1146" s="1" t="s">
        <v>69</v>
      </c>
      <c r="AB1146">
        <v>3844234900</v>
      </c>
      <c r="AC1146" t="str">
        <f>MID(TablaPivotFinal[[#This Row],[Fecha]],1,4)</f>
        <v>2018</v>
      </c>
      <c r="AD1146" t="str">
        <f>MID(TablaPivotFinal[[#This Row],[Fecha]],5,3)</f>
        <v>Feb</v>
      </c>
      <c r="AE1146" s="1">
        <v>3844234900</v>
      </c>
      <c r="AF1146" s="1">
        <v>227038</v>
      </c>
    </row>
    <row r="1147" spans="1:32" x14ac:dyDescent="0.3">
      <c r="A1147" s="1" t="s">
        <v>251</v>
      </c>
      <c r="B1147" s="1" t="s">
        <v>252</v>
      </c>
      <c r="C1147" t="s">
        <v>253</v>
      </c>
      <c r="D1147" s="1" t="s">
        <v>231</v>
      </c>
      <c r="E1147">
        <v>73</v>
      </c>
      <c r="F1147" s="1" t="s">
        <v>254</v>
      </c>
      <c r="G1147" s="1" t="s">
        <v>255</v>
      </c>
      <c r="H1147" s="1" t="s">
        <v>103</v>
      </c>
      <c r="I1147" s="1" t="s">
        <v>256</v>
      </c>
      <c r="J1147" s="1" t="s">
        <v>257</v>
      </c>
      <c r="K1147">
        <v>3138863287</v>
      </c>
      <c r="L1147">
        <v>3212087489</v>
      </c>
      <c r="M1147" s="1" t="s">
        <v>258</v>
      </c>
      <c r="N1147">
        <v>10800</v>
      </c>
      <c r="O1147">
        <v>11800</v>
      </c>
      <c r="P1147">
        <v>10800</v>
      </c>
      <c r="Q1147">
        <v>14100</v>
      </c>
      <c r="R1147">
        <v>28400</v>
      </c>
      <c r="S1147">
        <v>38000</v>
      </c>
      <c r="T1147">
        <v>41800</v>
      </c>
      <c r="U1147">
        <v>0</v>
      </c>
      <c r="V1147">
        <v>0</v>
      </c>
      <c r="W1147">
        <v>9500</v>
      </c>
      <c r="X1147">
        <v>9700</v>
      </c>
      <c r="Y1147">
        <v>4.2455258220000003</v>
      </c>
      <c r="Z1147">
        <v>-74.880484370000005</v>
      </c>
      <c r="AA1147" s="1" t="s">
        <v>71</v>
      </c>
      <c r="AB1147">
        <v>4709402800</v>
      </c>
      <c r="AC1147" t="str">
        <f>MID(TablaPivotFinal[[#This Row],[Fecha]],1,4)</f>
        <v>2018</v>
      </c>
      <c r="AD1147" t="str">
        <f>MID(TablaPivotFinal[[#This Row],[Fecha]],5,3)</f>
        <v>Jul</v>
      </c>
      <c r="AE1147" s="1">
        <v>4709402800</v>
      </c>
      <c r="AF1147" s="1">
        <v>298503</v>
      </c>
    </row>
    <row r="1148" spans="1:32" x14ac:dyDescent="0.3">
      <c r="A1148" s="1" t="s">
        <v>251</v>
      </c>
      <c r="B1148" s="1" t="s">
        <v>252</v>
      </c>
      <c r="C1148" t="s">
        <v>253</v>
      </c>
      <c r="D1148" s="1" t="s">
        <v>231</v>
      </c>
      <c r="E1148">
        <v>73</v>
      </c>
      <c r="F1148" s="1" t="s">
        <v>254</v>
      </c>
      <c r="G1148" s="1" t="s">
        <v>255</v>
      </c>
      <c r="H1148" s="1" t="s">
        <v>103</v>
      </c>
      <c r="I1148" s="1" t="s">
        <v>256</v>
      </c>
      <c r="J1148" s="1" t="s">
        <v>257</v>
      </c>
      <c r="K1148">
        <v>3138863287</v>
      </c>
      <c r="L1148">
        <v>3212087489</v>
      </c>
      <c r="M1148" s="1" t="s">
        <v>258</v>
      </c>
      <c r="N1148">
        <v>10800</v>
      </c>
      <c r="O1148">
        <v>11800</v>
      </c>
      <c r="P1148">
        <v>10800</v>
      </c>
      <c r="Q1148">
        <v>14100</v>
      </c>
      <c r="R1148">
        <v>28400</v>
      </c>
      <c r="S1148">
        <v>38000</v>
      </c>
      <c r="T1148">
        <v>41800</v>
      </c>
      <c r="U1148">
        <v>0</v>
      </c>
      <c r="V1148">
        <v>0</v>
      </c>
      <c r="W1148">
        <v>9500</v>
      </c>
      <c r="X1148">
        <v>9700</v>
      </c>
      <c r="Y1148">
        <v>4.2455258220000003</v>
      </c>
      <c r="Z1148">
        <v>-74.880484370000005</v>
      </c>
      <c r="AA1148" s="1" t="s">
        <v>73</v>
      </c>
      <c r="AB1148">
        <v>4500787000</v>
      </c>
      <c r="AC1148" t="str">
        <f>MID(TablaPivotFinal[[#This Row],[Fecha]],1,4)</f>
        <v>2018</v>
      </c>
      <c r="AD1148" t="str">
        <f>MID(TablaPivotFinal[[#This Row],[Fecha]],5,3)</f>
        <v>Jun</v>
      </c>
      <c r="AE1148" s="1">
        <v>4500787000</v>
      </c>
      <c r="AF1148" s="1">
        <v>282311</v>
      </c>
    </row>
    <row r="1149" spans="1:32" x14ac:dyDescent="0.3">
      <c r="A1149" s="1" t="s">
        <v>251</v>
      </c>
      <c r="B1149" s="1" t="s">
        <v>252</v>
      </c>
      <c r="C1149" t="s">
        <v>253</v>
      </c>
      <c r="D1149" s="1" t="s">
        <v>231</v>
      </c>
      <c r="E1149">
        <v>73</v>
      </c>
      <c r="F1149" s="1" t="s">
        <v>254</v>
      </c>
      <c r="G1149" s="1" t="s">
        <v>255</v>
      </c>
      <c r="H1149" s="1" t="s">
        <v>103</v>
      </c>
      <c r="I1149" s="1" t="s">
        <v>256</v>
      </c>
      <c r="J1149" s="1" t="s">
        <v>257</v>
      </c>
      <c r="K1149">
        <v>3138863287</v>
      </c>
      <c r="L1149">
        <v>3212087489</v>
      </c>
      <c r="M1149" s="1" t="s">
        <v>258</v>
      </c>
      <c r="N1149">
        <v>10800</v>
      </c>
      <c r="O1149">
        <v>11800</v>
      </c>
      <c r="P1149">
        <v>10800</v>
      </c>
      <c r="Q1149">
        <v>14100</v>
      </c>
      <c r="R1149">
        <v>28400</v>
      </c>
      <c r="S1149">
        <v>38000</v>
      </c>
      <c r="T1149">
        <v>41800</v>
      </c>
      <c r="U1149">
        <v>0</v>
      </c>
      <c r="V1149">
        <v>0</v>
      </c>
      <c r="W1149">
        <v>9500</v>
      </c>
      <c r="X1149">
        <v>9700</v>
      </c>
      <c r="Y1149">
        <v>4.2455258220000003</v>
      </c>
      <c r="Z1149">
        <v>-74.880484370000005</v>
      </c>
      <c r="AA1149" s="1" t="s">
        <v>75</v>
      </c>
      <c r="AB1149">
        <v>4428022600</v>
      </c>
      <c r="AC1149" t="str">
        <f>MID(TablaPivotFinal[[#This Row],[Fecha]],1,4)</f>
        <v>2018</v>
      </c>
      <c r="AD1149" t="str">
        <f>MID(TablaPivotFinal[[#This Row],[Fecha]],5,3)</f>
        <v>Mar</v>
      </c>
      <c r="AE1149" s="1">
        <v>4428022600</v>
      </c>
      <c r="AF1149" s="1">
        <v>286422</v>
      </c>
    </row>
    <row r="1150" spans="1:32" x14ac:dyDescent="0.3">
      <c r="A1150" s="1" t="s">
        <v>251</v>
      </c>
      <c r="B1150" s="1" t="s">
        <v>252</v>
      </c>
      <c r="C1150" t="s">
        <v>253</v>
      </c>
      <c r="D1150" s="1" t="s">
        <v>231</v>
      </c>
      <c r="E1150">
        <v>73</v>
      </c>
      <c r="F1150" s="1" t="s">
        <v>254</v>
      </c>
      <c r="G1150" s="1" t="s">
        <v>255</v>
      </c>
      <c r="H1150" s="1" t="s">
        <v>103</v>
      </c>
      <c r="I1150" s="1" t="s">
        <v>256</v>
      </c>
      <c r="J1150" s="1" t="s">
        <v>257</v>
      </c>
      <c r="K1150">
        <v>3138863287</v>
      </c>
      <c r="L1150">
        <v>3212087489</v>
      </c>
      <c r="M1150" s="1" t="s">
        <v>258</v>
      </c>
      <c r="N1150">
        <v>10800</v>
      </c>
      <c r="O1150">
        <v>11800</v>
      </c>
      <c r="P1150">
        <v>10800</v>
      </c>
      <c r="Q1150">
        <v>14100</v>
      </c>
      <c r="R1150">
        <v>28400</v>
      </c>
      <c r="S1150">
        <v>38000</v>
      </c>
      <c r="T1150">
        <v>41800</v>
      </c>
      <c r="U1150">
        <v>0</v>
      </c>
      <c r="V1150">
        <v>0</v>
      </c>
      <c r="W1150">
        <v>9500</v>
      </c>
      <c r="X1150">
        <v>9700</v>
      </c>
      <c r="Y1150">
        <v>4.2455258220000003</v>
      </c>
      <c r="Z1150">
        <v>-74.880484370000005</v>
      </c>
      <c r="AA1150" s="1" t="s">
        <v>77</v>
      </c>
      <c r="AB1150">
        <v>4188668200</v>
      </c>
      <c r="AC1150" t="str">
        <f>MID(TablaPivotFinal[[#This Row],[Fecha]],1,4)</f>
        <v>2018</v>
      </c>
      <c r="AD1150" t="str">
        <f>MID(TablaPivotFinal[[#This Row],[Fecha]],5,3)</f>
        <v>May</v>
      </c>
      <c r="AE1150" s="1">
        <v>4188668200</v>
      </c>
      <c r="AF1150" s="1">
        <v>249418</v>
      </c>
    </row>
    <row r="1151" spans="1:32" x14ac:dyDescent="0.3">
      <c r="A1151" s="1" t="s">
        <v>251</v>
      </c>
      <c r="B1151" s="1" t="s">
        <v>252</v>
      </c>
      <c r="C1151" t="s">
        <v>253</v>
      </c>
      <c r="D1151" s="1" t="s">
        <v>231</v>
      </c>
      <c r="E1151">
        <v>73</v>
      </c>
      <c r="F1151" s="1" t="s">
        <v>254</v>
      </c>
      <c r="G1151" s="1" t="s">
        <v>255</v>
      </c>
      <c r="H1151" s="1" t="s">
        <v>103</v>
      </c>
      <c r="I1151" s="1" t="s">
        <v>256</v>
      </c>
      <c r="J1151" s="1" t="s">
        <v>257</v>
      </c>
      <c r="K1151">
        <v>3138863287</v>
      </c>
      <c r="L1151">
        <v>3212087489</v>
      </c>
      <c r="M1151" s="1" t="s">
        <v>258</v>
      </c>
      <c r="N1151">
        <v>10800</v>
      </c>
      <c r="O1151">
        <v>11800</v>
      </c>
      <c r="P1151">
        <v>10800</v>
      </c>
      <c r="Q1151">
        <v>14100</v>
      </c>
      <c r="R1151">
        <v>28400</v>
      </c>
      <c r="S1151">
        <v>38000</v>
      </c>
      <c r="T1151">
        <v>41800</v>
      </c>
      <c r="U1151">
        <v>0</v>
      </c>
      <c r="V1151">
        <v>0</v>
      </c>
      <c r="W1151">
        <v>9500</v>
      </c>
      <c r="X1151">
        <v>9700</v>
      </c>
      <c r="Y1151">
        <v>4.2455258220000003</v>
      </c>
      <c r="Z1151">
        <v>-74.880484370000005</v>
      </c>
      <c r="AA1151" s="1" t="s">
        <v>79</v>
      </c>
      <c r="AB1151">
        <v>4622467200</v>
      </c>
      <c r="AC1151" t="str">
        <f>MID(TablaPivotFinal[[#This Row],[Fecha]],1,4)</f>
        <v>2018</v>
      </c>
      <c r="AD1151" t="str">
        <f>MID(TablaPivotFinal[[#This Row],[Fecha]],5,3)</f>
        <v>Nov</v>
      </c>
      <c r="AE1151" s="1">
        <v>4622467200</v>
      </c>
      <c r="AF1151" s="1">
        <v>282679</v>
      </c>
    </row>
    <row r="1152" spans="1:32" x14ac:dyDescent="0.3">
      <c r="A1152" s="1" t="s">
        <v>251</v>
      </c>
      <c r="B1152" s="1" t="s">
        <v>252</v>
      </c>
      <c r="C1152" t="s">
        <v>253</v>
      </c>
      <c r="D1152" s="1" t="s">
        <v>231</v>
      </c>
      <c r="E1152">
        <v>73</v>
      </c>
      <c r="F1152" s="1" t="s">
        <v>254</v>
      </c>
      <c r="G1152" s="1" t="s">
        <v>255</v>
      </c>
      <c r="H1152" s="1" t="s">
        <v>103</v>
      </c>
      <c r="I1152" s="1" t="s">
        <v>256</v>
      </c>
      <c r="J1152" s="1" t="s">
        <v>257</v>
      </c>
      <c r="K1152">
        <v>3138863287</v>
      </c>
      <c r="L1152">
        <v>3212087489</v>
      </c>
      <c r="M1152" s="1" t="s">
        <v>258</v>
      </c>
      <c r="N1152">
        <v>10800</v>
      </c>
      <c r="O1152">
        <v>11800</v>
      </c>
      <c r="P1152">
        <v>10800</v>
      </c>
      <c r="Q1152">
        <v>14100</v>
      </c>
      <c r="R1152">
        <v>28400</v>
      </c>
      <c r="S1152">
        <v>38000</v>
      </c>
      <c r="T1152">
        <v>41800</v>
      </c>
      <c r="U1152">
        <v>0</v>
      </c>
      <c r="V1152">
        <v>0</v>
      </c>
      <c r="W1152">
        <v>9500</v>
      </c>
      <c r="X1152">
        <v>9700</v>
      </c>
      <c r="Y1152">
        <v>4.2455258220000003</v>
      </c>
      <c r="Z1152">
        <v>-74.880484370000005</v>
      </c>
      <c r="AA1152" s="1" t="s">
        <v>81</v>
      </c>
      <c r="AB1152">
        <v>4843490400</v>
      </c>
      <c r="AC1152" t="str">
        <f>MID(TablaPivotFinal[[#This Row],[Fecha]],1,4)</f>
        <v>2018</v>
      </c>
      <c r="AD1152" t="str">
        <f>MID(TablaPivotFinal[[#This Row],[Fecha]],5,3)</f>
        <v>Oct</v>
      </c>
      <c r="AE1152" s="1">
        <v>4843490400</v>
      </c>
      <c r="AF1152" s="1">
        <v>297913</v>
      </c>
    </row>
    <row r="1153" spans="1:32" x14ac:dyDescent="0.3">
      <c r="A1153" s="1" t="s">
        <v>251</v>
      </c>
      <c r="B1153" s="1" t="s">
        <v>252</v>
      </c>
      <c r="C1153" t="s">
        <v>253</v>
      </c>
      <c r="D1153" s="1" t="s">
        <v>231</v>
      </c>
      <c r="E1153">
        <v>73</v>
      </c>
      <c r="F1153" s="1" t="s">
        <v>254</v>
      </c>
      <c r="G1153" s="1" t="s">
        <v>255</v>
      </c>
      <c r="H1153" s="1" t="s">
        <v>103</v>
      </c>
      <c r="I1153" s="1" t="s">
        <v>256</v>
      </c>
      <c r="J1153" s="1" t="s">
        <v>257</v>
      </c>
      <c r="K1153">
        <v>3138863287</v>
      </c>
      <c r="L1153">
        <v>3212087489</v>
      </c>
      <c r="M1153" s="1" t="s">
        <v>258</v>
      </c>
      <c r="N1153">
        <v>10800</v>
      </c>
      <c r="O1153">
        <v>11800</v>
      </c>
      <c r="P1153">
        <v>10800</v>
      </c>
      <c r="Q1153">
        <v>14100</v>
      </c>
      <c r="R1153">
        <v>28400</v>
      </c>
      <c r="S1153">
        <v>38000</v>
      </c>
      <c r="T1153">
        <v>41800</v>
      </c>
      <c r="U1153">
        <v>0</v>
      </c>
      <c r="V1153">
        <v>0</v>
      </c>
      <c r="W1153">
        <v>9500</v>
      </c>
      <c r="X1153">
        <v>9700</v>
      </c>
      <c r="Y1153">
        <v>4.2455258220000003</v>
      </c>
      <c r="Z1153">
        <v>-74.880484370000005</v>
      </c>
      <c r="AA1153" s="1" t="s">
        <v>83</v>
      </c>
      <c r="AB1153">
        <v>4357142800</v>
      </c>
      <c r="AC1153" t="str">
        <f>MID(TablaPivotFinal[[#This Row],[Fecha]],1,4)</f>
        <v>2018</v>
      </c>
      <c r="AD1153" t="str">
        <f>MID(TablaPivotFinal[[#This Row],[Fecha]],5,3)</f>
        <v>Sep</v>
      </c>
      <c r="AE1153" s="1">
        <v>4357142800</v>
      </c>
      <c r="AF1153" s="1">
        <v>258763</v>
      </c>
    </row>
    <row r="1154" spans="1:32" x14ac:dyDescent="0.3">
      <c r="A1154" s="1" t="s">
        <v>259</v>
      </c>
      <c r="B1154" s="1" t="s">
        <v>236</v>
      </c>
      <c r="C1154">
        <v>6510</v>
      </c>
      <c r="D1154" s="1" t="s">
        <v>178</v>
      </c>
      <c r="E1154">
        <v>50</v>
      </c>
      <c r="F1154" s="1" t="s">
        <v>260</v>
      </c>
      <c r="G1154" s="1" t="s">
        <v>238</v>
      </c>
      <c r="H1154" s="1" t="s">
        <v>103</v>
      </c>
      <c r="I1154" s="1" t="s">
        <v>239</v>
      </c>
      <c r="J1154" s="1" t="s">
        <v>240</v>
      </c>
      <c r="K1154">
        <v>3168341260</v>
      </c>
      <c r="L1154" t="s">
        <v>241</v>
      </c>
      <c r="M1154" s="1" t="s">
        <v>261</v>
      </c>
      <c r="N1154">
        <v>6700</v>
      </c>
      <c r="O1154">
        <v>13500</v>
      </c>
      <c r="P1154">
        <v>8700</v>
      </c>
      <c r="Q1154">
        <v>13500</v>
      </c>
      <c r="R1154">
        <v>19400</v>
      </c>
      <c r="S1154">
        <v>26000</v>
      </c>
      <c r="T1154">
        <v>29100</v>
      </c>
      <c r="U1154">
        <v>0</v>
      </c>
      <c r="V1154">
        <v>0</v>
      </c>
      <c r="W1154">
        <v>0</v>
      </c>
      <c r="X1154">
        <v>0</v>
      </c>
      <c r="Y1154">
        <v>4.2610640579999997</v>
      </c>
      <c r="Z1154">
        <v>-73.448174289999997</v>
      </c>
      <c r="AA1154" s="1" t="s">
        <v>13</v>
      </c>
      <c r="AB1154">
        <v>942950050</v>
      </c>
      <c r="AC1154" t="str">
        <f>MID(TablaPivotFinal[[#This Row],[Fecha]],1,4)</f>
        <v>2016</v>
      </c>
      <c r="AD1154" t="str">
        <f>MID(TablaPivotFinal[[#This Row],[Fecha]],5,3)</f>
        <v>Abr</v>
      </c>
      <c r="AE1154" s="1">
        <v>942950050</v>
      </c>
      <c r="AF1154" s="1">
        <v>83956</v>
      </c>
    </row>
    <row r="1155" spans="1:32" x14ac:dyDescent="0.3">
      <c r="A1155" s="1" t="s">
        <v>259</v>
      </c>
      <c r="B1155" s="1" t="s">
        <v>236</v>
      </c>
      <c r="C1155">
        <v>6510</v>
      </c>
      <c r="D1155" s="1" t="s">
        <v>178</v>
      </c>
      <c r="E1155">
        <v>50</v>
      </c>
      <c r="F1155" s="1" t="s">
        <v>260</v>
      </c>
      <c r="G1155" s="1" t="s">
        <v>238</v>
      </c>
      <c r="H1155" s="1" t="s">
        <v>103</v>
      </c>
      <c r="I1155" s="1" t="s">
        <v>239</v>
      </c>
      <c r="J1155" s="1" t="s">
        <v>240</v>
      </c>
      <c r="K1155">
        <v>3168341260</v>
      </c>
      <c r="L1155" t="s">
        <v>241</v>
      </c>
      <c r="M1155" s="1" t="s">
        <v>261</v>
      </c>
      <c r="N1155">
        <v>6700</v>
      </c>
      <c r="O1155">
        <v>13500</v>
      </c>
      <c r="P1155">
        <v>8700</v>
      </c>
      <c r="Q1155">
        <v>13500</v>
      </c>
      <c r="R1155">
        <v>19400</v>
      </c>
      <c r="S1155">
        <v>26000</v>
      </c>
      <c r="T1155">
        <v>29100</v>
      </c>
      <c r="U1155">
        <v>0</v>
      </c>
      <c r="V1155">
        <v>0</v>
      </c>
      <c r="W1155">
        <v>0</v>
      </c>
      <c r="X1155">
        <v>0</v>
      </c>
      <c r="Y1155">
        <v>4.2610640579999997</v>
      </c>
      <c r="Z1155">
        <v>-73.448174289999997</v>
      </c>
      <c r="AA1155" s="1" t="s">
        <v>15</v>
      </c>
      <c r="AB1155">
        <v>974551000</v>
      </c>
      <c r="AC1155" t="str">
        <f>MID(TablaPivotFinal[[#This Row],[Fecha]],1,4)</f>
        <v>2016</v>
      </c>
      <c r="AD1155" t="str">
        <f>MID(TablaPivotFinal[[#This Row],[Fecha]],5,3)</f>
        <v>Ago</v>
      </c>
      <c r="AE1155" s="1">
        <v>974551000</v>
      </c>
      <c r="AF1155" s="1">
        <v>90817</v>
      </c>
    </row>
    <row r="1156" spans="1:32" x14ac:dyDescent="0.3">
      <c r="A1156" s="1" t="s">
        <v>259</v>
      </c>
      <c r="B1156" s="1" t="s">
        <v>236</v>
      </c>
      <c r="C1156">
        <v>6510</v>
      </c>
      <c r="D1156" s="1" t="s">
        <v>178</v>
      </c>
      <c r="E1156">
        <v>50</v>
      </c>
      <c r="F1156" s="1" t="s">
        <v>260</v>
      </c>
      <c r="G1156" s="1" t="s">
        <v>238</v>
      </c>
      <c r="H1156" s="1" t="s">
        <v>103</v>
      </c>
      <c r="I1156" s="1" t="s">
        <v>239</v>
      </c>
      <c r="J1156" s="1" t="s">
        <v>240</v>
      </c>
      <c r="K1156">
        <v>3168341260</v>
      </c>
      <c r="L1156" t="s">
        <v>241</v>
      </c>
      <c r="M1156" s="1" t="s">
        <v>261</v>
      </c>
      <c r="N1156">
        <v>6700</v>
      </c>
      <c r="O1156">
        <v>13500</v>
      </c>
      <c r="P1156">
        <v>8700</v>
      </c>
      <c r="Q1156">
        <v>13500</v>
      </c>
      <c r="R1156">
        <v>19400</v>
      </c>
      <c r="S1156">
        <v>26000</v>
      </c>
      <c r="T1156">
        <v>29100</v>
      </c>
      <c r="U1156">
        <v>0</v>
      </c>
      <c r="V1156">
        <v>0</v>
      </c>
      <c r="W1156">
        <v>0</v>
      </c>
      <c r="X1156">
        <v>0</v>
      </c>
      <c r="Y1156">
        <v>4.2610640579999997</v>
      </c>
      <c r="Z1156">
        <v>-73.448174289999997</v>
      </c>
      <c r="AA1156" s="1" t="s">
        <v>17</v>
      </c>
      <c r="AB1156">
        <v>1012348900</v>
      </c>
      <c r="AC1156" t="str">
        <f>MID(TablaPivotFinal[[#This Row],[Fecha]],1,4)</f>
        <v>2016</v>
      </c>
      <c r="AD1156" t="str">
        <f>MID(TablaPivotFinal[[#This Row],[Fecha]],5,3)</f>
        <v>Dic</v>
      </c>
      <c r="AE1156" s="1">
        <v>1012348900</v>
      </c>
      <c r="AF1156" s="1">
        <v>105451</v>
      </c>
    </row>
    <row r="1157" spans="1:32" x14ac:dyDescent="0.3">
      <c r="A1157" s="1" t="s">
        <v>259</v>
      </c>
      <c r="B1157" s="1" t="s">
        <v>236</v>
      </c>
      <c r="C1157">
        <v>6510</v>
      </c>
      <c r="D1157" s="1" t="s">
        <v>178</v>
      </c>
      <c r="E1157">
        <v>50</v>
      </c>
      <c r="F1157" s="1" t="s">
        <v>260</v>
      </c>
      <c r="G1157" s="1" t="s">
        <v>238</v>
      </c>
      <c r="H1157" s="1" t="s">
        <v>103</v>
      </c>
      <c r="I1157" s="1" t="s">
        <v>239</v>
      </c>
      <c r="J1157" s="1" t="s">
        <v>240</v>
      </c>
      <c r="K1157">
        <v>3168341260</v>
      </c>
      <c r="L1157" t="s">
        <v>241</v>
      </c>
      <c r="M1157" s="1" t="s">
        <v>261</v>
      </c>
      <c r="N1157">
        <v>6700</v>
      </c>
      <c r="O1157">
        <v>13500</v>
      </c>
      <c r="P1157">
        <v>8700</v>
      </c>
      <c r="Q1157">
        <v>13500</v>
      </c>
      <c r="R1157">
        <v>19400</v>
      </c>
      <c r="S1157">
        <v>26000</v>
      </c>
      <c r="T1157">
        <v>29100</v>
      </c>
      <c r="U1157">
        <v>0</v>
      </c>
      <c r="V1157">
        <v>0</v>
      </c>
      <c r="W1157">
        <v>0</v>
      </c>
      <c r="X1157">
        <v>0</v>
      </c>
      <c r="Y1157">
        <v>4.2610640579999997</v>
      </c>
      <c r="Z1157">
        <v>-73.448174289999997</v>
      </c>
      <c r="AA1157" s="1" t="s">
        <v>19</v>
      </c>
      <c r="AB1157">
        <v>1097955100</v>
      </c>
      <c r="AC1157" t="str">
        <f>MID(TablaPivotFinal[[#This Row],[Fecha]],1,4)</f>
        <v>2016</v>
      </c>
      <c r="AD1157" t="str">
        <f>MID(TablaPivotFinal[[#This Row],[Fecha]],5,3)</f>
        <v>Ene</v>
      </c>
      <c r="AE1157" s="1">
        <v>1097955100</v>
      </c>
      <c r="AF1157" s="1">
        <v>122715</v>
      </c>
    </row>
    <row r="1158" spans="1:32" x14ac:dyDescent="0.3">
      <c r="A1158" s="1" t="s">
        <v>259</v>
      </c>
      <c r="B1158" s="1" t="s">
        <v>236</v>
      </c>
      <c r="C1158">
        <v>6510</v>
      </c>
      <c r="D1158" s="1" t="s">
        <v>178</v>
      </c>
      <c r="E1158">
        <v>50</v>
      </c>
      <c r="F1158" s="1" t="s">
        <v>260</v>
      </c>
      <c r="G1158" s="1" t="s">
        <v>238</v>
      </c>
      <c r="H1158" s="1" t="s">
        <v>103</v>
      </c>
      <c r="I1158" s="1" t="s">
        <v>239</v>
      </c>
      <c r="J1158" s="1" t="s">
        <v>240</v>
      </c>
      <c r="K1158">
        <v>3168341260</v>
      </c>
      <c r="L1158" t="s">
        <v>241</v>
      </c>
      <c r="M1158" s="1" t="s">
        <v>261</v>
      </c>
      <c r="N1158">
        <v>6700</v>
      </c>
      <c r="O1158">
        <v>13500</v>
      </c>
      <c r="P1158">
        <v>8700</v>
      </c>
      <c r="Q1158">
        <v>13500</v>
      </c>
      <c r="R1158">
        <v>19400</v>
      </c>
      <c r="S1158">
        <v>26000</v>
      </c>
      <c r="T1158">
        <v>29100</v>
      </c>
      <c r="U1158">
        <v>0</v>
      </c>
      <c r="V1158">
        <v>0</v>
      </c>
      <c r="W1158">
        <v>0</v>
      </c>
      <c r="X1158">
        <v>0</v>
      </c>
      <c r="Y1158">
        <v>4.2610640579999997</v>
      </c>
      <c r="Z1158">
        <v>-73.448174289999997</v>
      </c>
      <c r="AA1158" s="1" t="s">
        <v>21</v>
      </c>
      <c r="AB1158">
        <v>934127900</v>
      </c>
      <c r="AC1158" t="str">
        <f>MID(TablaPivotFinal[[#This Row],[Fecha]],1,4)</f>
        <v>2016</v>
      </c>
      <c r="AD1158" t="str">
        <f>MID(TablaPivotFinal[[#This Row],[Fecha]],5,3)</f>
        <v>Feb</v>
      </c>
      <c r="AE1158" s="1">
        <v>934127900</v>
      </c>
      <c r="AF1158" s="1">
        <v>85834</v>
      </c>
    </row>
    <row r="1159" spans="1:32" x14ac:dyDescent="0.3">
      <c r="A1159" s="1" t="s">
        <v>259</v>
      </c>
      <c r="B1159" s="1" t="s">
        <v>236</v>
      </c>
      <c r="C1159">
        <v>6510</v>
      </c>
      <c r="D1159" s="1" t="s">
        <v>178</v>
      </c>
      <c r="E1159">
        <v>50</v>
      </c>
      <c r="F1159" s="1" t="s">
        <v>260</v>
      </c>
      <c r="G1159" s="1" t="s">
        <v>238</v>
      </c>
      <c r="H1159" s="1" t="s">
        <v>103</v>
      </c>
      <c r="I1159" s="1" t="s">
        <v>239</v>
      </c>
      <c r="J1159" s="1" t="s">
        <v>240</v>
      </c>
      <c r="K1159">
        <v>3168341260</v>
      </c>
      <c r="L1159" t="s">
        <v>241</v>
      </c>
      <c r="M1159" s="1" t="s">
        <v>261</v>
      </c>
      <c r="N1159">
        <v>6700</v>
      </c>
      <c r="O1159">
        <v>13500</v>
      </c>
      <c r="P1159">
        <v>8700</v>
      </c>
      <c r="Q1159">
        <v>13500</v>
      </c>
      <c r="R1159">
        <v>19400</v>
      </c>
      <c r="S1159">
        <v>26000</v>
      </c>
      <c r="T1159">
        <v>29100</v>
      </c>
      <c r="U1159">
        <v>0</v>
      </c>
      <c r="V1159">
        <v>0</v>
      </c>
      <c r="W1159">
        <v>0</v>
      </c>
      <c r="X1159">
        <v>0</v>
      </c>
      <c r="Y1159">
        <v>4.2610640579999997</v>
      </c>
      <c r="Z1159">
        <v>-73.448174289999997</v>
      </c>
      <c r="AA1159" s="1" t="s">
        <v>23</v>
      </c>
      <c r="AB1159">
        <v>875353700</v>
      </c>
      <c r="AC1159" t="str">
        <f>MID(TablaPivotFinal[[#This Row],[Fecha]],1,4)</f>
        <v>2016</v>
      </c>
      <c r="AD1159" t="str">
        <f>MID(TablaPivotFinal[[#This Row],[Fecha]],5,3)</f>
        <v>Jul</v>
      </c>
      <c r="AE1159" s="1">
        <v>875353700</v>
      </c>
      <c r="AF1159" s="1">
        <v>89109</v>
      </c>
    </row>
    <row r="1160" spans="1:32" x14ac:dyDescent="0.3">
      <c r="A1160" s="1" t="s">
        <v>259</v>
      </c>
      <c r="B1160" s="1" t="s">
        <v>236</v>
      </c>
      <c r="C1160">
        <v>6510</v>
      </c>
      <c r="D1160" s="1" t="s">
        <v>178</v>
      </c>
      <c r="E1160">
        <v>50</v>
      </c>
      <c r="F1160" s="1" t="s">
        <v>260</v>
      </c>
      <c r="G1160" s="1" t="s">
        <v>238</v>
      </c>
      <c r="H1160" s="1" t="s">
        <v>103</v>
      </c>
      <c r="I1160" s="1" t="s">
        <v>239</v>
      </c>
      <c r="J1160" s="1" t="s">
        <v>240</v>
      </c>
      <c r="K1160">
        <v>3168341260</v>
      </c>
      <c r="L1160" t="s">
        <v>241</v>
      </c>
      <c r="M1160" s="1" t="s">
        <v>261</v>
      </c>
      <c r="N1160">
        <v>6700</v>
      </c>
      <c r="O1160">
        <v>13500</v>
      </c>
      <c r="P1160">
        <v>8700</v>
      </c>
      <c r="Q1160">
        <v>13500</v>
      </c>
      <c r="R1160">
        <v>19400</v>
      </c>
      <c r="S1160">
        <v>26000</v>
      </c>
      <c r="T1160">
        <v>29100</v>
      </c>
      <c r="U1160">
        <v>0</v>
      </c>
      <c r="V1160">
        <v>0</v>
      </c>
      <c r="W1160">
        <v>0</v>
      </c>
      <c r="X1160">
        <v>0</v>
      </c>
      <c r="Y1160">
        <v>4.2610640579999997</v>
      </c>
      <c r="Z1160">
        <v>-73.448174289999997</v>
      </c>
      <c r="AA1160" s="1" t="s">
        <v>25</v>
      </c>
      <c r="AB1160">
        <v>878253200</v>
      </c>
      <c r="AC1160" t="str">
        <f>MID(TablaPivotFinal[[#This Row],[Fecha]],1,4)</f>
        <v>2016</v>
      </c>
      <c r="AD1160" t="str">
        <f>MID(TablaPivotFinal[[#This Row],[Fecha]],5,3)</f>
        <v>Jun</v>
      </c>
      <c r="AE1160" s="1">
        <v>878253200</v>
      </c>
      <c r="AF1160" s="1">
        <v>86725</v>
      </c>
    </row>
    <row r="1161" spans="1:32" x14ac:dyDescent="0.3">
      <c r="A1161" s="1" t="s">
        <v>259</v>
      </c>
      <c r="B1161" s="1" t="s">
        <v>236</v>
      </c>
      <c r="C1161">
        <v>6510</v>
      </c>
      <c r="D1161" s="1" t="s">
        <v>178</v>
      </c>
      <c r="E1161">
        <v>50</v>
      </c>
      <c r="F1161" s="1" t="s">
        <v>260</v>
      </c>
      <c r="G1161" s="1" t="s">
        <v>238</v>
      </c>
      <c r="H1161" s="1" t="s">
        <v>103</v>
      </c>
      <c r="I1161" s="1" t="s">
        <v>239</v>
      </c>
      <c r="J1161" s="1" t="s">
        <v>240</v>
      </c>
      <c r="K1161">
        <v>3168341260</v>
      </c>
      <c r="L1161" t="s">
        <v>241</v>
      </c>
      <c r="M1161" s="1" t="s">
        <v>261</v>
      </c>
      <c r="N1161">
        <v>6700</v>
      </c>
      <c r="O1161">
        <v>13500</v>
      </c>
      <c r="P1161">
        <v>8700</v>
      </c>
      <c r="Q1161">
        <v>13500</v>
      </c>
      <c r="R1161">
        <v>19400</v>
      </c>
      <c r="S1161">
        <v>26000</v>
      </c>
      <c r="T1161">
        <v>29100</v>
      </c>
      <c r="U1161">
        <v>0</v>
      </c>
      <c r="V1161">
        <v>0</v>
      </c>
      <c r="W1161">
        <v>0</v>
      </c>
      <c r="X1161">
        <v>0</v>
      </c>
      <c r="Y1161">
        <v>4.2610640579999997</v>
      </c>
      <c r="Z1161">
        <v>-73.448174289999997</v>
      </c>
      <c r="AA1161" s="1" t="s">
        <v>27</v>
      </c>
      <c r="AB1161">
        <v>1001782900</v>
      </c>
      <c r="AC1161" t="str">
        <f>MID(TablaPivotFinal[[#This Row],[Fecha]],1,4)</f>
        <v>2016</v>
      </c>
      <c r="AD1161" t="str">
        <f>MID(TablaPivotFinal[[#This Row],[Fecha]],5,3)</f>
        <v>Mar</v>
      </c>
      <c r="AE1161" s="1">
        <v>1001782900</v>
      </c>
      <c r="AF1161" s="1">
        <v>97087</v>
      </c>
    </row>
    <row r="1162" spans="1:32" x14ac:dyDescent="0.3">
      <c r="A1162" s="1" t="s">
        <v>259</v>
      </c>
      <c r="B1162" s="1" t="s">
        <v>236</v>
      </c>
      <c r="C1162">
        <v>6510</v>
      </c>
      <c r="D1162" s="1" t="s">
        <v>178</v>
      </c>
      <c r="E1162">
        <v>50</v>
      </c>
      <c r="F1162" s="1" t="s">
        <v>260</v>
      </c>
      <c r="G1162" s="1" t="s">
        <v>238</v>
      </c>
      <c r="H1162" s="1" t="s">
        <v>103</v>
      </c>
      <c r="I1162" s="1" t="s">
        <v>239</v>
      </c>
      <c r="J1162" s="1" t="s">
        <v>240</v>
      </c>
      <c r="K1162">
        <v>3168341260</v>
      </c>
      <c r="L1162" t="s">
        <v>241</v>
      </c>
      <c r="M1162" s="1" t="s">
        <v>261</v>
      </c>
      <c r="N1162">
        <v>6700</v>
      </c>
      <c r="O1162">
        <v>13500</v>
      </c>
      <c r="P1162">
        <v>8700</v>
      </c>
      <c r="Q1162">
        <v>13500</v>
      </c>
      <c r="R1162">
        <v>19400</v>
      </c>
      <c r="S1162">
        <v>26000</v>
      </c>
      <c r="T1162">
        <v>29100</v>
      </c>
      <c r="U1162">
        <v>0</v>
      </c>
      <c r="V1162">
        <v>0</v>
      </c>
      <c r="W1162">
        <v>0</v>
      </c>
      <c r="X1162">
        <v>0</v>
      </c>
      <c r="Y1162">
        <v>4.2610640579999997</v>
      </c>
      <c r="Z1162">
        <v>-73.448174289999997</v>
      </c>
      <c r="AA1162" s="1" t="s">
        <v>29</v>
      </c>
      <c r="AB1162">
        <v>876815700</v>
      </c>
      <c r="AC1162" t="str">
        <f>MID(TablaPivotFinal[[#This Row],[Fecha]],1,4)</f>
        <v>2016</v>
      </c>
      <c r="AD1162" t="str">
        <f>MID(TablaPivotFinal[[#This Row],[Fecha]],5,3)</f>
        <v>May</v>
      </c>
      <c r="AE1162" s="1">
        <v>876815700</v>
      </c>
      <c r="AF1162" s="1">
        <v>85356</v>
      </c>
    </row>
    <row r="1163" spans="1:32" x14ac:dyDescent="0.3">
      <c r="A1163" s="1" t="s">
        <v>259</v>
      </c>
      <c r="B1163" s="1" t="s">
        <v>236</v>
      </c>
      <c r="C1163">
        <v>6510</v>
      </c>
      <c r="D1163" s="1" t="s">
        <v>178</v>
      </c>
      <c r="E1163">
        <v>50</v>
      </c>
      <c r="F1163" s="1" t="s">
        <v>260</v>
      </c>
      <c r="G1163" s="1" t="s">
        <v>238</v>
      </c>
      <c r="H1163" s="1" t="s">
        <v>103</v>
      </c>
      <c r="I1163" s="1" t="s">
        <v>239</v>
      </c>
      <c r="J1163" s="1" t="s">
        <v>240</v>
      </c>
      <c r="K1163">
        <v>3168341260</v>
      </c>
      <c r="L1163" t="s">
        <v>241</v>
      </c>
      <c r="M1163" s="1" t="s">
        <v>261</v>
      </c>
      <c r="N1163">
        <v>6700</v>
      </c>
      <c r="O1163">
        <v>13500</v>
      </c>
      <c r="P1163">
        <v>8700</v>
      </c>
      <c r="Q1163">
        <v>13500</v>
      </c>
      <c r="R1163">
        <v>19400</v>
      </c>
      <c r="S1163">
        <v>26000</v>
      </c>
      <c r="T1163">
        <v>29100</v>
      </c>
      <c r="U1163">
        <v>0</v>
      </c>
      <c r="V1163">
        <v>0</v>
      </c>
      <c r="W1163">
        <v>0</v>
      </c>
      <c r="X1163">
        <v>0</v>
      </c>
      <c r="Y1163">
        <v>4.2610640579999997</v>
      </c>
      <c r="Z1163">
        <v>-73.448174289999997</v>
      </c>
      <c r="AA1163" s="1" t="s">
        <v>31</v>
      </c>
      <c r="AB1163">
        <v>887067500</v>
      </c>
      <c r="AC1163" t="str">
        <f>MID(TablaPivotFinal[[#This Row],[Fecha]],1,4)</f>
        <v>2016</v>
      </c>
      <c r="AD1163" t="str">
        <f>MID(TablaPivotFinal[[#This Row],[Fecha]],5,3)</f>
        <v>Nov</v>
      </c>
      <c r="AE1163" s="1">
        <v>887067500</v>
      </c>
      <c r="AF1163" s="1">
        <v>88134</v>
      </c>
    </row>
    <row r="1164" spans="1:32" x14ac:dyDescent="0.3">
      <c r="A1164" s="1" t="s">
        <v>259</v>
      </c>
      <c r="B1164" s="1" t="s">
        <v>236</v>
      </c>
      <c r="C1164">
        <v>6510</v>
      </c>
      <c r="D1164" s="1" t="s">
        <v>178</v>
      </c>
      <c r="E1164">
        <v>50</v>
      </c>
      <c r="F1164" s="1" t="s">
        <v>260</v>
      </c>
      <c r="G1164" s="1" t="s">
        <v>238</v>
      </c>
      <c r="H1164" s="1" t="s">
        <v>103</v>
      </c>
      <c r="I1164" s="1" t="s">
        <v>239</v>
      </c>
      <c r="J1164" s="1" t="s">
        <v>240</v>
      </c>
      <c r="K1164">
        <v>3168341260</v>
      </c>
      <c r="L1164" t="s">
        <v>241</v>
      </c>
      <c r="M1164" s="1" t="s">
        <v>261</v>
      </c>
      <c r="N1164">
        <v>6700</v>
      </c>
      <c r="O1164">
        <v>13500</v>
      </c>
      <c r="P1164">
        <v>8700</v>
      </c>
      <c r="Q1164">
        <v>13500</v>
      </c>
      <c r="R1164">
        <v>19400</v>
      </c>
      <c r="S1164">
        <v>26000</v>
      </c>
      <c r="T1164">
        <v>29100</v>
      </c>
      <c r="U1164">
        <v>0</v>
      </c>
      <c r="V1164">
        <v>0</v>
      </c>
      <c r="W1164">
        <v>0</v>
      </c>
      <c r="X1164">
        <v>0</v>
      </c>
      <c r="Y1164">
        <v>4.2610640579999997</v>
      </c>
      <c r="Z1164">
        <v>-73.448174289999997</v>
      </c>
      <c r="AA1164" s="1" t="s">
        <v>33</v>
      </c>
      <c r="AB1164">
        <v>930642600</v>
      </c>
      <c r="AC1164" t="str">
        <f>MID(TablaPivotFinal[[#This Row],[Fecha]],1,4)</f>
        <v>2016</v>
      </c>
      <c r="AD1164" t="str">
        <f>MID(TablaPivotFinal[[#This Row],[Fecha]],5,3)</f>
        <v>Oct</v>
      </c>
      <c r="AE1164" s="1">
        <v>930642600</v>
      </c>
      <c r="AF1164" s="1">
        <v>92137</v>
      </c>
    </row>
    <row r="1165" spans="1:32" x14ac:dyDescent="0.3">
      <c r="A1165" s="1" t="s">
        <v>259</v>
      </c>
      <c r="B1165" s="1" t="s">
        <v>236</v>
      </c>
      <c r="C1165">
        <v>6510</v>
      </c>
      <c r="D1165" s="1" t="s">
        <v>178</v>
      </c>
      <c r="E1165">
        <v>50</v>
      </c>
      <c r="F1165" s="1" t="s">
        <v>260</v>
      </c>
      <c r="G1165" s="1" t="s">
        <v>238</v>
      </c>
      <c r="H1165" s="1" t="s">
        <v>103</v>
      </c>
      <c r="I1165" s="1" t="s">
        <v>239</v>
      </c>
      <c r="J1165" s="1" t="s">
        <v>240</v>
      </c>
      <c r="K1165">
        <v>3168341260</v>
      </c>
      <c r="L1165" t="s">
        <v>241</v>
      </c>
      <c r="M1165" s="1" t="s">
        <v>261</v>
      </c>
      <c r="N1165">
        <v>6700</v>
      </c>
      <c r="O1165">
        <v>13500</v>
      </c>
      <c r="P1165">
        <v>8700</v>
      </c>
      <c r="Q1165">
        <v>13500</v>
      </c>
      <c r="R1165">
        <v>19400</v>
      </c>
      <c r="S1165">
        <v>26000</v>
      </c>
      <c r="T1165">
        <v>29100</v>
      </c>
      <c r="U1165">
        <v>0</v>
      </c>
      <c r="V1165">
        <v>0</v>
      </c>
      <c r="W1165">
        <v>0</v>
      </c>
      <c r="X1165">
        <v>0</v>
      </c>
      <c r="Y1165">
        <v>4.2610640579999997</v>
      </c>
      <c r="Z1165">
        <v>-73.448174289999997</v>
      </c>
      <c r="AA1165" s="1" t="s">
        <v>35</v>
      </c>
      <c r="AB1165">
        <v>995121500</v>
      </c>
      <c r="AC1165" t="str">
        <f>MID(TablaPivotFinal[[#This Row],[Fecha]],1,4)</f>
        <v>2016</v>
      </c>
      <c r="AD1165" t="str">
        <f>MID(TablaPivotFinal[[#This Row],[Fecha]],5,3)</f>
        <v>Sep</v>
      </c>
      <c r="AE1165" s="1">
        <v>995121500</v>
      </c>
      <c r="AF1165" s="1">
        <v>87291</v>
      </c>
    </row>
    <row r="1166" spans="1:32" x14ac:dyDescent="0.3">
      <c r="A1166" s="1" t="s">
        <v>259</v>
      </c>
      <c r="B1166" s="1" t="s">
        <v>236</v>
      </c>
      <c r="C1166">
        <v>6510</v>
      </c>
      <c r="D1166" s="1" t="s">
        <v>178</v>
      </c>
      <c r="E1166">
        <v>50</v>
      </c>
      <c r="F1166" s="1" t="s">
        <v>260</v>
      </c>
      <c r="G1166" s="1" t="s">
        <v>238</v>
      </c>
      <c r="H1166" s="1" t="s">
        <v>103</v>
      </c>
      <c r="I1166" s="1" t="s">
        <v>239</v>
      </c>
      <c r="J1166" s="1" t="s">
        <v>240</v>
      </c>
      <c r="K1166">
        <v>3168341260</v>
      </c>
      <c r="L1166" t="s">
        <v>241</v>
      </c>
      <c r="M1166" s="1" t="s">
        <v>261</v>
      </c>
      <c r="N1166">
        <v>6700</v>
      </c>
      <c r="O1166">
        <v>13500</v>
      </c>
      <c r="P1166">
        <v>8700</v>
      </c>
      <c r="Q1166">
        <v>13500</v>
      </c>
      <c r="R1166">
        <v>19400</v>
      </c>
      <c r="S1166">
        <v>26000</v>
      </c>
      <c r="T1166">
        <v>29100</v>
      </c>
      <c r="U1166">
        <v>0</v>
      </c>
      <c r="V1166">
        <v>0</v>
      </c>
      <c r="W1166">
        <v>0</v>
      </c>
      <c r="X1166">
        <v>0</v>
      </c>
      <c r="Y1166">
        <v>4.2610640579999997</v>
      </c>
      <c r="Z1166">
        <v>-73.448174289999997</v>
      </c>
      <c r="AA1166" s="1" t="s">
        <v>37</v>
      </c>
      <c r="AB1166">
        <v>991422550</v>
      </c>
      <c r="AC1166" t="str">
        <f>MID(TablaPivotFinal[[#This Row],[Fecha]],1,4)</f>
        <v>2017</v>
      </c>
      <c r="AD1166" t="str">
        <f>MID(TablaPivotFinal[[#This Row],[Fecha]],5,3)</f>
        <v>Abr</v>
      </c>
      <c r="AE1166" s="1">
        <v>991422550</v>
      </c>
      <c r="AF1166" s="1">
        <v>3086.5</v>
      </c>
    </row>
    <row r="1167" spans="1:32" x14ac:dyDescent="0.3">
      <c r="A1167" s="1" t="s">
        <v>259</v>
      </c>
      <c r="B1167" s="1" t="s">
        <v>236</v>
      </c>
      <c r="C1167">
        <v>6510</v>
      </c>
      <c r="D1167" s="1" t="s">
        <v>178</v>
      </c>
      <c r="E1167">
        <v>50</v>
      </c>
      <c r="F1167" s="1" t="s">
        <v>260</v>
      </c>
      <c r="G1167" s="1" t="s">
        <v>238</v>
      </c>
      <c r="H1167" s="1" t="s">
        <v>103</v>
      </c>
      <c r="I1167" s="1" t="s">
        <v>239</v>
      </c>
      <c r="J1167" s="1" t="s">
        <v>240</v>
      </c>
      <c r="K1167">
        <v>3168341260</v>
      </c>
      <c r="L1167" t="s">
        <v>241</v>
      </c>
      <c r="M1167" s="1" t="s">
        <v>261</v>
      </c>
      <c r="N1167">
        <v>6700</v>
      </c>
      <c r="O1167">
        <v>13500</v>
      </c>
      <c r="P1167">
        <v>8700</v>
      </c>
      <c r="Q1167">
        <v>13500</v>
      </c>
      <c r="R1167">
        <v>19400</v>
      </c>
      <c r="S1167">
        <v>26000</v>
      </c>
      <c r="T1167">
        <v>29100</v>
      </c>
      <c r="U1167">
        <v>0</v>
      </c>
      <c r="V1167">
        <v>0</v>
      </c>
      <c r="W1167">
        <v>0</v>
      </c>
      <c r="X1167">
        <v>0</v>
      </c>
      <c r="Y1167">
        <v>4.2610640579999997</v>
      </c>
      <c r="Z1167">
        <v>-73.448174289999997</v>
      </c>
      <c r="AA1167" s="1" t="s">
        <v>39</v>
      </c>
      <c r="AB1167">
        <v>1171445300</v>
      </c>
      <c r="AC1167" t="str">
        <f>MID(TablaPivotFinal[[#This Row],[Fecha]],1,4)</f>
        <v>2017</v>
      </c>
      <c r="AD1167" t="str">
        <f>MID(TablaPivotFinal[[#This Row],[Fecha]],5,3)</f>
        <v>Ago</v>
      </c>
      <c r="AE1167" s="1">
        <v>1171445300</v>
      </c>
      <c r="AF1167" s="1">
        <v>3241.9354840000001</v>
      </c>
    </row>
    <row r="1168" spans="1:32" x14ac:dyDescent="0.3">
      <c r="A1168" s="1" t="s">
        <v>259</v>
      </c>
      <c r="B1168" s="1" t="s">
        <v>236</v>
      </c>
      <c r="C1168">
        <v>6510</v>
      </c>
      <c r="D1168" s="1" t="s">
        <v>178</v>
      </c>
      <c r="E1168">
        <v>50</v>
      </c>
      <c r="F1168" s="1" t="s">
        <v>260</v>
      </c>
      <c r="G1168" s="1" t="s">
        <v>238</v>
      </c>
      <c r="H1168" s="1" t="s">
        <v>103</v>
      </c>
      <c r="I1168" s="1" t="s">
        <v>239</v>
      </c>
      <c r="J1168" s="1" t="s">
        <v>240</v>
      </c>
      <c r="K1168">
        <v>3168341260</v>
      </c>
      <c r="L1168" t="s">
        <v>241</v>
      </c>
      <c r="M1168" s="1" t="s">
        <v>261</v>
      </c>
      <c r="N1168">
        <v>6700</v>
      </c>
      <c r="O1168">
        <v>13500</v>
      </c>
      <c r="P1168">
        <v>8700</v>
      </c>
      <c r="Q1168">
        <v>13500</v>
      </c>
      <c r="R1168">
        <v>19400</v>
      </c>
      <c r="S1168">
        <v>26000</v>
      </c>
      <c r="T1168">
        <v>29100</v>
      </c>
      <c r="U1168">
        <v>0</v>
      </c>
      <c r="V1168">
        <v>0</v>
      </c>
      <c r="W1168">
        <v>0</v>
      </c>
      <c r="X1168">
        <v>0</v>
      </c>
      <c r="Y1168">
        <v>4.2610640579999997</v>
      </c>
      <c r="Z1168">
        <v>-73.448174289999997</v>
      </c>
      <c r="AA1168" s="1" t="s">
        <v>41</v>
      </c>
      <c r="AB1168">
        <v>1140910650</v>
      </c>
      <c r="AC1168" t="str">
        <f>MID(TablaPivotFinal[[#This Row],[Fecha]],1,4)</f>
        <v>2017</v>
      </c>
      <c r="AD1168" t="str">
        <f>MID(TablaPivotFinal[[#This Row],[Fecha]],5,3)</f>
        <v>Dic</v>
      </c>
      <c r="AE1168" s="1">
        <v>1140910650</v>
      </c>
      <c r="AF1168" s="1">
        <v>3595.1290319999998</v>
      </c>
    </row>
    <row r="1169" spans="1:32" x14ac:dyDescent="0.3">
      <c r="A1169" s="1" t="s">
        <v>259</v>
      </c>
      <c r="B1169" s="1" t="s">
        <v>236</v>
      </c>
      <c r="C1169">
        <v>6510</v>
      </c>
      <c r="D1169" s="1" t="s">
        <v>178</v>
      </c>
      <c r="E1169">
        <v>50</v>
      </c>
      <c r="F1169" s="1" t="s">
        <v>260</v>
      </c>
      <c r="G1169" s="1" t="s">
        <v>238</v>
      </c>
      <c r="H1169" s="1" t="s">
        <v>103</v>
      </c>
      <c r="I1169" s="1" t="s">
        <v>239</v>
      </c>
      <c r="J1169" s="1" t="s">
        <v>240</v>
      </c>
      <c r="K1169">
        <v>3168341260</v>
      </c>
      <c r="L1169" t="s">
        <v>241</v>
      </c>
      <c r="M1169" s="1" t="s">
        <v>261</v>
      </c>
      <c r="N1169">
        <v>6700</v>
      </c>
      <c r="O1169">
        <v>13500</v>
      </c>
      <c r="P1169">
        <v>8700</v>
      </c>
      <c r="Q1169">
        <v>13500</v>
      </c>
      <c r="R1169">
        <v>19400</v>
      </c>
      <c r="S1169">
        <v>26000</v>
      </c>
      <c r="T1169">
        <v>29100</v>
      </c>
      <c r="U1169">
        <v>0</v>
      </c>
      <c r="V1169">
        <v>0</v>
      </c>
      <c r="W1169">
        <v>0</v>
      </c>
      <c r="X1169">
        <v>0</v>
      </c>
      <c r="Y1169">
        <v>4.2610640579999997</v>
      </c>
      <c r="Z1169">
        <v>-73.448174289999997</v>
      </c>
      <c r="AA1169" s="1" t="s">
        <v>43</v>
      </c>
      <c r="AB1169">
        <v>1079100600</v>
      </c>
      <c r="AC1169" t="str">
        <f>MID(TablaPivotFinal[[#This Row],[Fecha]],1,4)</f>
        <v>2017</v>
      </c>
      <c r="AD1169" t="str">
        <f>MID(TablaPivotFinal[[#This Row],[Fecha]],5,3)</f>
        <v>Ene</v>
      </c>
      <c r="AE1169" s="1">
        <v>1079100600</v>
      </c>
      <c r="AF1169" s="1">
        <v>3655.6129030000002</v>
      </c>
    </row>
    <row r="1170" spans="1:32" x14ac:dyDescent="0.3">
      <c r="A1170" s="1" t="s">
        <v>259</v>
      </c>
      <c r="B1170" s="1" t="s">
        <v>236</v>
      </c>
      <c r="C1170">
        <v>6510</v>
      </c>
      <c r="D1170" s="1" t="s">
        <v>178</v>
      </c>
      <c r="E1170">
        <v>50</v>
      </c>
      <c r="F1170" s="1" t="s">
        <v>260</v>
      </c>
      <c r="G1170" s="1" t="s">
        <v>238</v>
      </c>
      <c r="H1170" s="1" t="s">
        <v>103</v>
      </c>
      <c r="I1170" s="1" t="s">
        <v>239</v>
      </c>
      <c r="J1170" s="1" t="s">
        <v>240</v>
      </c>
      <c r="K1170">
        <v>3168341260</v>
      </c>
      <c r="L1170" t="s">
        <v>241</v>
      </c>
      <c r="M1170" s="1" t="s">
        <v>261</v>
      </c>
      <c r="N1170">
        <v>6700</v>
      </c>
      <c r="O1170">
        <v>13500</v>
      </c>
      <c r="P1170">
        <v>8700</v>
      </c>
      <c r="Q1170">
        <v>13500</v>
      </c>
      <c r="R1170">
        <v>19400</v>
      </c>
      <c r="S1170">
        <v>26000</v>
      </c>
      <c r="T1170">
        <v>29100</v>
      </c>
      <c r="U1170">
        <v>0</v>
      </c>
      <c r="V1170">
        <v>0</v>
      </c>
      <c r="W1170">
        <v>0</v>
      </c>
      <c r="X1170">
        <v>0</v>
      </c>
      <c r="Y1170">
        <v>4.2610640579999997</v>
      </c>
      <c r="Z1170">
        <v>-73.448174289999997</v>
      </c>
      <c r="AA1170" s="1" t="s">
        <v>45</v>
      </c>
      <c r="AB1170">
        <v>907081800</v>
      </c>
      <c r="AC1170" t="str">
        <f>MID(TablaPivotFinal[[#This Row],[Fecha]],1,4)</f>
        <v>2017</v>
      </c>
      <c r="AD1170" t="str">
        <f>MID(TablaPivotFinal[[#This Row],[Fecha]],5,3)</f>
        <v>Feb</v>
      </c>
      <c r="AE1170" s="1">
        <v>907081800</v>
      </c>
      <c r="AF1170" s="1">
        <v>2980.8928569999998</v>
      </c>
    </row>
    <row r="1171" spans="1:32" x14ac:dyDescent="0.3">
      <c r="A1171" s="1" t="s">
        <v>259</v>
      </c>
      <c r="B1171" s="1" t="s">
        <v>236</v>
      </c>
      <c r="C1171">
        <v>6510</v>
      </c>
      <c r="D1171" s="1" t="s">
        <v>178</v>
      </c>
      <c r="E1171">
        <v>50</v>
      </c>
      <c r="F1171" s="1" t="s">
        <v>260</v>
      </c>
      <c r="G1171" s="1" t="s">
        <v>238</v>
      </c>
      <c r="H1171" s="1" t="s">
        <v>103</v>
      </c>
      <c r="I1171" s="1" t="s">
        <v>239</v>
      </c>
      <c r="J1171" s="1" t="s">
        <v>240</v>
      </c>
      <c r="K1171">
        <v>3168341260</v>
      </c>
      <c r="L1171" t="s">
        <v>241</v>
      </c>
      <c r="M1171" s="1" t="s">
        <v>261</v>
      </c>
      <c r="N1171">
        <v>6700</v>
      </c>
      <c r="O1171">
        <v>13500</v>
      </c>
      <c r="P1171">
        <v>8700</v>
      </c>
      <c r="Q1171">
        <v>13500</v>
      </c>
      <c r="R1171">
        <v>19400</v>
      </c>
      <c r="S1171">
        <v>26000</v>
      </c>
      <c r="T1171">
        <v>29100</v>
      </c>
      <c r="U1171">
        <v>0</v>
      </c>
      <c r="V1171">
        <v>0</v>
      </c>
      <c r="W1171">
        <v>0</v>
      </c>
      <c r="X1171">
        <v>0</v>
      </c>
      <c r="Y1171">
        <v>4.2610640579999997</v>
      </c>
      <c r="Z1171">
        <v>-73.448174289999997</v>
      </c>
      <c r="AA1171" s="1" t="s">
        <v>47</v>
      </c>
      <c r="AB1171">
        <v>958646200</v>
      </c>
      <c r="AC1171" t="str">
        <f>MID(TablaPivotFinal[[#This Row],[Fecha]],1,4)</f>
        <v>2017</v>
      </c>
      <c r="AD1171" t="str">
        <f>MID(TablaPivotFinal[[#This Row],[Fecha]],5,3)</f>
        <v>Jul</v>
      </c>
      <c r="AE1171" s="1">
        <v>958646200</v>
      </c>
      <c r="AF1171" s="1">
        <v>2930.419355</v>
      </c>
    </row>
    <row r="1172" spans="1:32" x14ac:dyDescent="0.3">
      <c r="A1172" s="1" t="s">
        <v>259</v>
      </c>
      <c r="B1172" s="1" t="s">
        <v>236</v>
      </c>
      <c r="C1172">
        <v>6510</v>
      </c>
      <c r="D1172" s="1" t="s">
        <v>178</v>
      </c>
      <c r="E1172">
        <v>50</v>
      </c>
      <c r="F1172" s="1" t="s">
        <v>260</v>
      </c>
      <c r="G1172" s="1" t="s">
        <v>238</v>
      </c>
      <c r="H1172" s="1" t="s">
        <v>103</v>
      </c>
      <c r="I1172" s="1" t="s">
        <v>239</v>
      </c>
      <c r="J1172" s="1" t="s">
        <v>240</v>
      </c>
      <c r="K1172">
        <v>3168341260</v>
      </c>
      <c r="L1172" t="s">
        <v>241</v>
      </c>
      <c r="M1172" s="1" t="s">
        <v>261</v>
      </c>
      <c r="N1172">
        <v>6700</v>
      </c>
      <c r="O1172">
        <v>13500</v>
      </c>
      <c r="P1172">
        <v>8700</v>
      </c>
      <c r="Q1172">
        <v>13500</v>
      </c>
      <c r="R1172">
        <v>19400</v>
      </c>
      <c r="S1172">
        <v>26000</v>
      </c>
      <c r="T1172">
        <v>29100</v>
      </c>
      <c r="U1172">
        <v>0</v>
      </c>
      <c r="V1172">
        <v>0</v>
      </c>
      <c r="W1172">
        <v>0</v>
      </c>
      <c r="X1172">
        <v>0</v>
      </c>
      <c r="Y1172">
        <v>4.2610640579999997</v>
      </c>
      <c r="Z1172">
        <v>-73.448174289999997</v>
      </c>
      <c r="AA1172" s="1" t="s">
        <v>49</v>
      </c>
      <c r="AB1172">
        <v>989594700</v>
      </c>
      <c r="AC1172" t="str">
        <f>MID(TablaPivotFinal[[#This Row],[Fecha]],1,4)</f>
        <v>2017</v>
      </c>
      <c r="AD1172" t="str">
        <f>MID(TablaPivotFinal[[#This Row],[Fecha]],5,3)</f>
        <v>Jun</v>
      </c>
      <c r="AE1172" s="1">
        <v>989594700</v>
      </c>
      <c r="AF1172" s="1">
        <v>3063.7333330000001</v>
      </c>
    </row>
    <row r="1173" spans="1:32" x14ac:dyDescent="0.3">
      <c r="A1173" s="1" t="s">
        <v>259</v>
      </c>
      <c r="B1173" s="1" t="s">
        <v>236</v>
      </c>
      <c r="C1173">
        <v>6510</v>
      </c>
      <c r="D1173" s="1" t="s">
        <v>178</v>
      </c>
      <c r="E1173">
        <v>50</v>
      </c>
      <c r="F1173" s="1" t="s">
        <v>260</v>
      </c>
      <c r="G1173" s="1" t="s">
        <v>238</v>
      </c>
      <c r="H1173" s="1" t="s">
        <v>103</v>
      </c>
      <c r="I1173" s="1" t="s">
        <v>239</v>
      </c>
      <c r="J1173" s="1" t="s">
        <v>240</v>
      </c>
      <c r="K1173">
        <v>3168341260</v>
      </c>
      <c r="L1173" t="s">
        <v>241</v>
      </c>
      <c r="M1173" s="1" t="s">
        <v>261</v>
      </c>
      <c r="N1173">
        <v>6700</v>
      </c>
      <c r="O1173">
        <v>13500</v>
      </c>
      <c r="P1173">
        <v>8700</v>
      </c>
      <c r="Q1173">
        <v>13500</v>
      </c>
      <c r="R1173">
        <v>19400</v>
      </c>
      <c r="S1173">
        <v>26000</v>
      </c>
      <c r="T1173">
        <v>29100</v>
      </c>
      <c r="U1173">
        <v>0</v>
      </c>
      <c r="V1173">
        <v>0</v>
      </c>
      <c r="W1173">
        <v>0</v>
      </c>
      <c r="X1173">
        <v>0</v>
      </c>
      <c r="Y1173">
        <v>4.2610640579999997</v>
      </c>
      <c r="Z1173">
        <v>-73.448174289999997</v>
      </c>
      <c r="AA1173" s="1" t="s">
        <v>51</v>
      </c>
      <c r="AB1173">
        <v>1024438500</v>
      </c>
      <c r="AC1173" t="str">
        <f>MID(TablaPivotFinal[[#This Row],[Fecha]],1,4)</f>
        <v>2017</v>
      </c>
      <c r="AD1173" t="str">
        <f>MID(TablaPivotFinal[[#This Row],[Fecha]],5,3)</f>
        <v>Mar</v>
      </c>
      <c r="AE1173" s="1">
        <v>1024438500</v>
      </c>
      <c r="AF1173" s="1">
        <v>2968.9677419999998</v>
      </c>
    </row>
    <row r="1174" spans="1:32" x14ac:dyDescent="0.3">
      <c r="A1174" s="1" t="s">
        <v>259</v>
      </c>
      <c r="B1174" s="1" t="s">
        <v>236</v>
      </c>
      <c r="C1174">
        <v>6510</v>
      </c>
      <c r="D1174" s="1" t="s">
        <v>178</v>
      </c>
      <c r="E1174">
        <v>50</v>
      </c>
      <c r="F1174" s="1" t="s">
        <v>260</v>
      </c>
      <c r="G1174" s="1" t="s">
        <v>238</v>
      </c>
      <c r="H1174" s="1" t="s">
        <v>103</v>
      </c>
      <c r="I1174" s="1" t="s">
        <v>239</v>
      </c>
      <c r="J1174" s="1" t="s">
        <v>240</v>
      </c>
      <c r="K1174">
        <v>3168341260</v>
      </c>
      <c r="L1174" t="s">
        <v>241</v>
      </c>
      <c r="M1174" s="1" t="s">
        <v>261</v>
      </c>
      <c r="N1174">
        <v>6700</v>
      </c>
      <c r="O1174">
        <v>13500</v>
      </c>
      <c r="P1174">
        <v>8700</v>
      </c>
      <c r="Q1174">
        <v>13500</v>
      </c>
      <c r="R1174">
        <v>19400</v>
      </c>
      <c r="S1174">
        <v>26000</v>
      </c>
      <c r="T1174">
        <v>29100</v>
      </c>
      <c r="U1174">
        <v>0</v>
      </c>
      <c r="V1174">
        <v>0</v>
      </c>
      <c r="W1174">
        <v>0</v>
      </c>
      <c r="X1174">
        <v>0</v>
      </c>
      <c r="Y1174">
        <v>4.2610640579999997</v>
      </c>
      <c r="Z1174">
        <v>-73.448174289999997</v>
      </c>
      <c r="AA1174" s="1" t="s">
        <v>53</v>
      </c>
      <c r="AB1174">
        <v>1024384200</v>
      </c>
      <c r="AC1174" t="str">
        <f>MID(TablaPivotFinal[[#This Row],[Fecha]],1,4)</f>
        <v>2017</v>
      </c>
      <c r="AD1174" t="str">
        <f>MID(TablaPivotFinal[[#This Row],[Fecha]],5,3)</f>
        <v>May</v>
      </c>
      <c r="AE1174" s="1">
        <v>1024384200</v>
      </c>
      <c r="AF1174" s="1">
        <v>2941.0322580000002</v>
      </c>
    </row>
    <row r="1175" spans="1:32" x14ac:dyDescent="0.3">
      <c r="A1175" s="1" t="s">
        <v>259</v>
      </c>
      <c r="B1175" s="1" t="s">
        <v>236</v>
      </c>
      <c r="C1175">
        <v>6510</v>
      </c>
      <c r="D1175" s="1" t="s">
        <v>178</v>
      </c>
      <c r="E1175">
        <v>50</v>
      </c>
      <c r="F1175" s="1" t="s">
        <v>260</v>
      </c>
      <c r="G1175" s="1" t="s">
        <v>238</v>
      </c>
      <c r="H1175" s="1" t="s">
        <v>103</v>
      </c>
      <c r="I1175" s="1" t="s">
        <v>239</v>
      </c>
      <c r="J1175" s="1" t="s">
        <v>240</v>
      </c>
      <c r="K1175">
        <v>3168341260</v>
      </c>
      <c r="L1175" t="s">
        <v>241</v>
      </c>
      <c r="M1175" s="1" t="s">
        <v>261</v>
      </c>
      <c r="N1175">
        <v>6700</v>
      </c>
      <c r="O1175">
        <v>13500</v>
      </c>
      <c r="P1175">
        <v>8700</v>
      </c>
      <c r="Q1175">
        <v>13500</v>
      </c>
      <c r="R1175">
        <v>19400</v>
      </c>
      <c r="S1175">
        <v>26000</v>
      </c>
      <c r="T1175">
        <v>29100</v>
      </c>
      <c r="U1175">
        <v>0</v>
      </c>
      <c r="V1175">
        <v>0</v>
      </c>
      <c r="W1175">
        <v>0</v>
      </c>
      <c r="X1175">
        <v>0</v>
      </c>
      <c r="Y1175">
        <v>4.2610640579999997</v>
      </c>
      <c r="Z1175">
        <v>-73.448174289999997</v>
      </c>
      <c r="AA1175" s="1" t="s">
        <v>55</v>
      </c>
      <c r="AB1175">
        <v>998433100</v>
      </c>
      <c r="AC1175" t="str">
        <f>MID(TablaPivotFinal[[#This Row],[Fecha]],1,4)</f>
        <v>2017</v>
      </c>
      <c r="AD1175" t="str">
        <f>MID(TablaPivotFinal[[#This Row],[Fecha]],5,3)</f>
        <v>Nov</v>
      </c>
      <c r="AE1175" s="1">
        <v>998433100</v>
      </c>
      <c r="AF1175" s="1">
        <v>3034.833333</v>
      </c>
    </row>
    <row r="1176" spans="1:32" x14ac:dyDescent="0.3">
      <c r="A1176" s="1" t="s">
        <v>259</v>
      </c>
      <c r="B1176" s="1" t="s">
        <v>236</v>
      </c>
      <c r="C1176">
        <v>6510</v>
      </c>
      <c r="D1176" s="1" t="s">
        <v>178</v>
      </c>
      <c r="E1176">
        <v>50</v>
      </c>
      <c r="F1176" s="1" t="s">
        <v>260</v>
      </c>
      <c r="G1176" s="1" t="s">
        <v>238</v>
      </c>
      <c r="H1176" s="1" t="s">
        <v>103</v>
      </c>
      <c r="I1176" s="1" t="s">
        <v>239</v>
      </c>
      <c r="J1176" s="1" t="s">
        <v>240</v>
      </c>
      <c r="K1176">
        <v>3168341260</v>
      </c>
      <c r="L1176" t="s">
        <v>241</v>
      </c>
      <c r="M1176" s="1" t="s">
        <v>261</v>
      </c>
      <c r="N1176">
        <v>6700</v>
      </c>
      <c r="O1176">
        <v>13500</v>
      </c>
      <c r="P1176">
        <v>8700</v>
      </c>
      <c r="Q1176">
        <v>13500</v>
      </c>
      <c r="R1176">
        <v>19400</v>
      </c>
      <c r="S1176">
        <v>26000</v>
      </c>
      <c r="T1176">
        <v>29100</v>
      </c>
      <c r="U1176">
        <v>0</v>
      </c>
      <c r="V1176">
        <v>0</v>
      </c>
      <c r="W1176">
        <v>0</v>
      </c>
      <c r="X1176">
        <v>0</v>
      </c>
      <c r="Y1176">
        <v>4.2610640579999997</v>
      </c>
      <c r="Z1176">
        <v>-73.448174289999997</v>
      </c>
      <c r="AA1176" s="1" t="s">
        <v>57</v>
      </c>
      <c r="AB1176">
        <v>1039565400</v>
      </c>
      <c r="AC1176" t="str">
        <f>MID(TablaPivotFinal[[#This Row],[Fecha]],1,4)</f>
        <v>2017</v>
      </c>
      <c r="AD1176" t="str">
        <f>MID(TablaPivotFinal[[#This Row],[Fecha]],5,3)</f>
        <v>Oct</v>
      </c>
      <c r="AE1176" s="1">
        <v>1039565400</v>
      </c>
      <c r="AF1176" s="1">
        <v>3060.0645159999999</v>
      </c>
    </row>
    <row r="1177" spans="1:32" x14ac:dyDescent="0.3">
      <c r="A1177" s="1" t="s">
        <v>259</v>
      </c>
      <c r="B1177" s="1" t="s">
        <v>236</v>
      </c>
      <c r="C1177">
        <v>6510</v>
      </c>
      <c r="D1177" s="1" t="s">
        <v>178</v>
      </c>
      <c r="E1177">
        <v>50</v>
      </c>
      <c r="F1177" s="1" t="s">
        <v>260</v>
      </c>
      <c r="G1177" s="1" t="s">
        <v>238</v>
      </c>
      <c r="H1177" s="1" t="s">
        <v>103</v>
      </c>
      <c r="I1177" s="1" t="s">
        <v>239</v>
      </c>
      <c r="J1177" s="1" t="s">
        <v>240</v>
      </c>
      <c r="K1177">
        <v>3168341260</v>
      </c>
      <c r="L1177" t="s">
        <v>241</v>
      </c>
      <c r="M1177" s="1" t="s">
        <v>261</v>
      </c>
      <c r="N1177">
        <v>6700</v>
      </c>
      <c r="O1177">
        <v>13500</v>
      </c>
      <c r="P1177">
        <v>8700</v>
      </c>
      <c r="Q1177">
        <v>13500</v>
      </c>
      <c r="R1177">
        <v>19400</v>
      </c>
      <c r="S1177">
        <v>26000</v>
      </c>
      <c r="T1177">
        <v>29100</v>
      </c>
      <c r="U1177">
        <v>0</v>
      </c>
      <c r="V1177">
        <v>0</v>
      </c>
      <c r="W1177">
        <v>0</v>
      </c>
      <c r="X1177">
        <v>0</v>
      </c>
      <c r="Y1177">
        <v>4.2610640579999997</v>
      </c>
      <c r="Z1177">
        <v>-73.448174289999997</v>
      </c>
      <c r="AA1177" s="1" t="s">
        <v>59</v>
      </c>
      <c r="AB1177">
        <v>1157853550</v>
      </c>
      <c r="AC1177" t="str">
        <f>MID(TablaPivotFinal[[#This Row],[Fecha]],1,4)</f>
        <v>2017</v>
      </c>
      <c r="AD1177" t="str">
        <f>MID(TablaPivotFinal[[#This Row],[Fecha]],5,3)</f>
        <v>Sep</v>
      </c>
      <c r="AE1177" s="1">
        <v>1157853550</v>
      </c>
      <c r="AF1177" s="1">
        <v>3190.7666669999999</v>
      </c>
    </row>
    <row r="1178" spans="1:32" x14ac:dyDescent="0.3">
      <c r="A1178" s="1" t="s">
        <v>259</v>
      </c>
      <c r="B1178" s="1" t="s">
        <v>236</v>
      </c>
      <c r="C1178">
        <v>6510</v>
      </c>
      <c r="D1178" s="1" t="s">
        <v>178</v>
      </c>
      <c r="E1178">
        <v>50</v>
      </c>
      <c r="F1178" s="1" t="s">
        <v>260</v>
      </c>
      <c r="G1178" s="1" t="s">
        <v>238</v>
      </c>
      <c r="H1178" s="1" t="s">
        <v>103</v>
      </c>
      <c r="I1178" s="1" t="s">
        <v>239</v>
      </c>
      <c r="J1178" s="1" t="s">
        <v>240</v>
      </c>
      <c r="K1178">
        <v>3168341260</v>
      </c>
      <c r="L1178" t="s">
        <v>241</v>
      </c>
      <c r="M1178" s="1" t="s">
        <v>261</v>
      </c>
      <c r="N1178">
        <v>6700</v>
      </c>
      <c r="O1178">
        <v>13500</v>
      </c>
      <c r="P1178">
        <v>8700</v>
      </c>
      <c r="Q1178">
        <v>13500</v>
      </c>
      <c r="R1178">
        <v>19400</v>
      </c>
      <c r="S1178">
        <v>26000</v>
      </c>
      <c r="T1178">
        <v>29100</v>
      </c>
      <c r="U1178">
        <v>0</v>
      </c>
      <c r="V1178">
        <v>0</v>
      </c>
      <c r="W1178">
        <v>0</v>
      </c>
      <c r="X1178">
        <v>0</v>
      </c>
      <c r="Y1178">
        <v>4.2610640579999997</v>
      </c>
      <c r="Z1178">
        <v>-73.448174289999997</v>
      </c>
      <c r="AA1178" s="1" t="s">
        <v>61</v>
      </c>
      <c r="AB1178">
        <v>978738700</v>
      </c>
      <c r="AC1178" t="str">
        <f>MID(TablaPivotFinal[[#This Row],[Fecha]],1,4)</f>
        <v>2018</v>
      </c>
      <c r="AD1178" t="str">
        <f>MID(TablaPivotFinal[[#This Row],[Fecha]],5,3)</f>
        <v>Abr</v>
      </c>
      <c r="AE1178" s="1">
        <v>978738700</v>
      </c>
      <c r="AF1178" s="1">
        <v>87725</v>
      </c>
    </row>
    <row r="1179" spans="1:32" x14ac:dyDescent="0.3">
      <c r="A1179" s="1" t="s">
        <v>259</v>
      </c>
      <c r="B1179" s="1" t="s">
        <v>236</v>
      </c>
      <c r="C1179">
        <v>6510</v>
      </c>
      <c r="D1179" s="1" t="s">
        <v>178</v>
      </c>
      <c r="E1179">
        <v>50</v>
      </c>
      <c r="F1179" s="1" t="s">
        <v>260</v>
      </c>
      <c r="G1179" s="1" t="s">
        <v>238</v>
      </c>
      <c r="H1179" s="1" t="s">
        <v>103</v>
      </c>
      <c r="I1179" s="1" t="s">
        <v>239</v>
      </c>
      <c r="J1179" s="1" t="s">
        <v>240</v>
      </c>
      <c r="K1179">
        <v>3168341260</v>
      </c>
      <c r="L1179" t="s">
        <v>241</v>
      </c>
      <c r="M1179" s="1" t="s">
        <v>261</v>
      </c>
      <c r="N1179">
        <v>6700</v>
      </c>
      <c r="O1179">
        <v>13500</v>
      </c>
      <c r="P1179">
        <v>8700</v>
      </c>
      <c r="Q1179">
        <v>13500</v>
      </c>
      <c r="R1179">
        <v>19400</v>
      </c>
      <c r="S1179">
        <v>26000</v>
      </c>
      <c r="T1179">
        <v>29100</v>
      </c>
      <c r="U1179">
        <v>0</v>
      </c>
      <c r="V1179">
        <v>0</v>
      </c>
      <c r="W1179">
        <v>0</v>
      </c>
      <c r="X1179">
        <v>0</v>
      </c>
      <c r="Y1179">
        <v>4.2610640579999997</v>
      </c>
      <c r="Z1179">
        <v>-73.448174289999997</v>
      </c>
      <c r="AA1179" s="1" t="s">
        <v>63</v>
      </c>
      <c r="AB1179">
        <v>1063520650</v>
      </c>
      <c r="AC1179" t="str">
        <f>MID(TablaPivotFinal[[#This Row],[Fecha]],1,4)</f>
        <v>2018</v>
      </c>
      <c r="AD1179" t="str">
        <f>MID(TablaPivotFinal[[#This Row],[Fecha]],5,3)</f>
        <v>Ago</v>
      </c>
      <c r="AE1179" s="1">
        <v>1063520650</v>
      </c>
      <c r="AF1179" s="1">
        <v>94608</v>
      </c>
    </row>
    <row r="1180" spans="1:32" x14ac:dyDescent="0.3">
      <c r="A1180" s="1" t="s">
        <v>259</v>
      </c>
      <c r="B1180" s="1" t="s">
        <v>236</v>
      </c>
      <c r="C1180">
        <v>6510</v>
      </c>
      <c r="D1180" s="1" t="s">
        <v>178</v>
      </c>
      <c r="E1180">
        <v>50</v>
      </c>
      <c r="F1180" s="1" t="s">
        <v>260</v>
      </c>
      <c r="G1180" s="1" t="s">
        <v>238</v>
      </c>
      <c r="H1180" s="1" t="s">
        <v>103</v>
      </c>
      <c r="I1180" s="1" t="s">
        <v>239</v>
      </c>
      <c r="J1180" s="1" t="s">
        <v>240</v>
      </c>
      <c r="K1180">
        <v>3168341260</v>
      </c>
      <c r="L1180" t="s">
        <v>241</v>
      </c>
      <c r="M1180" s="1" t="s">
        <v>261</v>
      </c>
      <c r="N1180">
        <v>6700</v>
      </c>
      <c r="O1180">
        <v>13500</v>
      </c>
      <c r="P1180">
        <v>8700</v>
      </c>
      <c r="Q1180">
        <v>13500</v>
      </c>
      <c r="R1180">
        <v>19400</v>
      </c>
      <c r="S1180">
        <v>26000</v>
      </c>
      <c r="T1180">
        <v>29100</v>
      </c>
      <c r="U1180">
        <v>0</v>
      </c>
      <c r="V1180">
        <v>0</v>
      </c>
      <c r="W1180">
        <v>0</v>
      </c>
      <c r="X1180">
        <v>0</v>
      </c>
      <c r="Y1180">
        <v>4.2610640579999997</v>
      </c>
      <c r="Z1180">
        <v>-73.448174289999997</v>
      </c>
      <c r="AA1180" s="1" t="s">
        <v>65</v>
      </c>
      <c r="AB1180">
        <v>1125883600</v>
      </c>
      <c r="AC1180" t="str">
        <f>MID(TablaPivotFinal[[#This Row],[Fecha]],1,4)</f>
        <v>2018</v>
      </c>
      <c r="AD1180" t="str">
        <f>MID(TablaPivotFinal[[#This Row],[Fecha]],5,3)</f>
        <v>Dic</v>
      </c>
      <c r="AE1180" s="1">
        <v>1125883600</v>
      </c>
      <c r="AF1180" s="1">
        <v>108649</v>
      </c>
    </row>
    <row r="1181" spans="1:32" x14ac:dyDescent="0.3">
      <c r="A1181" s="1" t="s">
        <v>259</v>
      </c>
      <c r="B1181" s="1" t="s">
        <v>236</v>
      </c>
      <c r="C1181">
        <v>6510</v>
      </c>
      <c r="D1181" s="1" t="s">
        <v>178</v>
      </c>
      <c r="E1181">
        <v>50</v>
      </c>
      <c r="F1181" s="1" t="s">
        <v>260</v>
      </c>
      <c r="G1181" s="1" t="s">
        <v>238</v>
      </c>
      <c r="H1181" s="1" t="s">
        <v>103</v>
      </c>
      <c r="I1181" s="1" t="s">
        <v>239</v>
      </c>
      <c r="J1181" s="1" t="s">
        <v>240</v>
      </c>
      <c r="K1181">
        <v>3168341260</v>
      </c>
      <c r="L1181" t="s">
        <v>241</v>
      </c>
      <c r="M1181" s="1" t="s">
        <v>261</v>
      </c>
      <c r="N1181">
        <v>6700</v>
      </c>
      <c r="O1181">
        <v>13500</v>
      </c>
      <c r="P1181">
        <v>8700</v>
      </c>
      <c r="Q1181">
        <v>13500</v>
      </c>
      <c r="R1181">
        <v>19400</v>
      </c>
      <c r="S1181">
        <v>26000</v>
      </c>
      <c r="T1181">
        <v>29100</v>
      </c>
      <c r="U1181">
        <v>0</v>
      </c>
      <c r="V1181">
        <v>0</v>
      </c>
      <c r="W1181">
        <v>0</v>
      </c>
      <c r="X1181">
        <v>0</v>
      </c>
      <c r="Y1181">
        <v>4.2610640579999997</v>
      </c>
      <c r="Z1181">
        <v>-73.448174289999997</v>
      </c>
      <c r="AA1181" s="1" t="s">
        <v>67</v>
      </c>
      <c r="AB1181">
        <v>1175070600</v>
      </c>
      <c r="AC1181" t="str">
        <f>MID(TablaPivotFinal[[#This Row],[Fecha]],1,4)</f>
        <v>2018</v>
      </c>
      <c r="AD1181" t="str">
        <f>MID(TablaPivotFinal[[#This Row],[Fecha]],5,3)</f>
        <v>Ene</v>
      </c>
      <c r="AE1181" s="1">
        <v>1175070600</v>
      </c>
      <c r="AF1181" s="1">
        <v>114198</v>
      </c>
    </row>
    <row r="1182" spans="1:32" x14ac:dyDescent="0.3">
      <c r="A1182" s="1" t="s">
        <v>259</v>
      </c>
      <c r="B1182" s="1" t="s">
        <v>236</v>
      </c>
      <c r="C1182">
        <v>6510</v>
      </c>
      <c r="D1182" s="1" t="s">
        <v>178</v>
      </c>
      <c r="E1182">
        <v>50</v>
      </c>
      <c r="F1182" s="1" t="s">
        <v>260</v>
      </c>
      <c r="G1182" s="1" t="s">
        <v>238</v>
      </c>
      <c r="H1182" s="1" t="s">
        <v>103</v>
      </c>
      <c r="I1182" s="1" t="s">
        <v>239</v>
      </c>
      <c r="J1182" s="1" t="s">
        <v>240</v>
      </c>
      <c r="K1182">
        <v>3168341260</v>
      </c>
      <c r="L1182" t="s">
        <v>241</v>
      </c>
      <c r="M1182" s="1" t="s">
        <v>261</v>
      </c>
      <c r="N1182">
        <v>6700</v>
      </c>
      <c r="O1182">
        <v>13500</v>
      </c>
      <c r="P1182">
        <v>8700</v>
      </c>
      <c r="Q1182">
        <v>13500</v>
      </c>
      <c r="R1182">
        <v>19400</v>
      </c>
      <c r="S1182">
        <v>26000</v>
      </c>
      <c r="T1182">
        <v>29100</v>
      </c>
      <c r="U1182">
        <v>0</v>
      </c>
      <c r="V1182">
        <v>0</v>
      </c>
      <c r="W1182">
        <v>0</v>
      </c>
      <c r="X1182">
        <v>0</v>
      </c>
      <c r="Y1182">
        <v>4.2610640579999997</v>
      </c>
      <c r="Z1182">
        <v>-73.448174289999997</v>
      </c>
      <c r="AA1182" s="1" t="s">
        <v>69</v>
      </c>
      <c r="AB1182">
        <v>941682900</v>
      </c>
      <c r="AC1182" t="str">
        <f>MID(TablaPivotFinal[[#This Row],[Fecha]],1,4)</f>
        <v>2018</v>
      </c>
      <c r="AD1182" t="str">
        <f>MID(TablaPivotFinal[[#This Row],[Fecha]],5,3)</f>
        <v>Feb</v>
      </c>
      <c r="AE1182" s="1">
        <v>941682900</v>
      </c>
      <c r="AF1182" s="1">
        <v>82852</v>
      </c>
    </row>
    <row r="1183" spans="1:32" x14ac:dyDescent="0.3">
      <c r="A1183" s="1" t="s">
        <v>259</v>
      </c>
      <c r="B1183" s="1" t="s">
        <v>236</v>
      </c>
      <c r="C1183">
        <v>6510</v>
      </c>
      <c r="D1183" s="1" t="s">
        <v>178</v>
      </c>
      <c r="E1183">
        <v>50</v>
      </c>
      <c r="F1183" s="1" t="s">
        <v>260</v>
      </c>
      <c r="G1183" s="1" t="s">
        <v>238</v>
      </c>
      <c r="H1183" s="1" t="s">
        <v>103</v>
      </c>
      <c r="I1183" s="1" t="s">
        <v>239</v>
      </c>
      <c r="J1183" s="1" t="s">
        <v>240</v>
      </c>
      <c r="K1183">
        <v>3168341260</v>
      </c>
      <c r="L1183" t="s">
        <v>241</v>
      </c>
      <c r="M1183" s="1" t="s">
        <v>261</v>
      </c>
      <c r="N1183">
        <v>6700</v>
      </c>
      <c r="O1183">
        <v>13500</v>
      </c>
      <c r="P1183">
        <v>8700</v>
      </c>
      <c r="Q1183">
        <v>13500</v>
      </c>
      <c r="R1183">
        <v>19400</v>
      </c>
      <c r="S1183">
        <v>26000</v>
      </c>
      <c r="T1183">
        <v>29100</v>
      </c>
      <c r="U1183">
        <v>0</v>
      </c>
      <c r="V1183">
        <v>0</v>
      </c>
      <c r="W1183">
        <v>0</v>
      </c>
      <c r="X1183">
        <v>0</v>
      </c>
      <c r="Y1183">
        <v>4.2610640579999997</v>
      </c>
      <c r="Z1183">
        <v>-73.448174289999997</v>
      </c>
      <c r="AA1183" s="1" t="s">
        <v>71</v>
      </c>
      <c r="AB1183">
        <v>1067270700</v>
      </c>
      <c r="AC1183" t="str">
        <f>MID(TablaPivotFinal[[#This Row],[Fecha]],1,4)</f>
        <v>2018</v>
      </c>
      <c r="AD1183" t="str">
        <f>MID(TablaPivotFinal[[#This Row],[Fecha]],5,3)</f>
        <v>Jul</v>
      </c>
      <c r="AE1183" s="1">
        <v>1067270700</v>
      </c>
      <c r="AF1183" s="1">
        <v>93455</v>
      </c>
    </row>
    <row r="1184" spans="1:32" x14ac:dyDescent="0.3">
      <c r="A1184" s="1" t="s">
        <v>259</v>
      </c>
      <c r="B1184" s="1" t="s">
        <v>236</v>
      </c>
      <c r="C1184">
        <v>6510</v>
      </c>
      <c r="D1184" s="1" t="s">
        <v>178</v>
      </c>
      <c r="E1184">
        <v>50</v>
      </c>
      <c r="F1184" s="1" t="s">
        <v>260</v>
      </c>
      <c r="G1184" s="1" t="s">
        <v>238</v>
      </c>
      <c r="H1184" s="1" t="s">
        <v>103</v>
      </c>
      <c r="I1184" s="1" t="s">
        <v>239</v>
      </c>
      <c r="J1184" s="1" t="s">
        <v>240</v>
      </c>
      <c r="K1184">
        <v>3168341260</v>
      </c>
      <c r="L1184" t="s">
        <v>241</v>
      </c>
      <c r="M1184" s="1" t="s">
        <v>261</v>
      </c>
      <c r="N1184">
        <v>6700</v>
      </c>
      <c r="O1184">
        <v>13500</v>
      </c>
      <c r="P1184">
        <v>8700</v>
      </c>
      <c r="Q1184">
        <v>13500</v>
      </c>
      <c r="R1184">
        <v>19400</v>
      </c>
      <c r="S1184">
        <v>26000</v>
      </c>
      <c r="T1184">
        <v>29100</v>
      </c>
      <c r="U1184">
        <v>0</v>
      </c>
      <c r="V1184">
        <v>0</v>
      </c>
      <c r="W1184">
        <v>0</v>
      </c>
      <c r="X1184">
        <v>0</v>
      </c>
      <c r="Y1184">
        <v>4.2610640579999997</v>
      </c>
      <c r="Z1184">
        <v>-73.448174289999997</v>
      </c>
      <c r="AA1184" s="1" t="s">
        <v>73</v>
      </c>
      <c r="AB1184">
        <v>948246200</v>
      </c>
      <c r="AC1184" t="str">
        <f>MID(TablaPivotFinal[[#This Row],[Fecha]],1,4)</f>
        <v>2018</v>
      </c>
      <c r="AD1184" t="str">
        <f>MID(TablaPivotFinal[[#This Row],[Fecha]],5,3)</f>
        <v>Jun</v>
      </c>
      <c r="AE1184" s="1">
        <v>948246200</v>
      </c>
      <c r="AF1184" s="1">
        <v>87651</v>
      </c>
    </row>
    <row r="1185" spans="1:32" x14ac:dyDescent="0.3">
      <c r="A1185" s="1" t="s">
        <v>259</v>
      </c>
      <c r="B1185" s="1" t="s">
        <v>236</v>
      </c>
      <c r="C1185">
        <v>6510</v>
      </c>
      <c r="D1185" s="1" t="s">
        <v>178</v>
      </c>
      <c r="E1185">
        <v>50</v>
      </c>
      <c r="F1185" s="1" t="s">
        <v>260</v>
      </c>
      <c r="G1185" s="1" t="s">
        <v>238</v>
      </c>
      <c r="H1185" s="1" t="s">
        <v>103</v>
      </c>
      <c r="I1185" s="1" t="s">
        <v>239</v>
      </c>
      <c r="J1185" s="1" t="s">
        <v>240</v>
      </c>
      <c r="K1185">
        <v>3168341260</v>
      </c>
      <c r="L1185" t="s">
        <v>241</v>
      </c>
      <c r="M1185" s="1" t="s">
        <v>261</v>
      </c>
      <c r="N1185">
        <v>6700</v>
      </c>
      <c r="O1185">
        <v>13500</v>
      </c>
      <c r="P1185">
        <v>8700</v>
      </c>
      <c r="Q1185">
        <v>13500</v>
      </c>
      <c r="R1185">
        <v>19400</v>
      </c>
      <c r="S1185">
        <v>26000</v>
      </c>
      <c r="T1185">
        <v>29100</v>
      </c>
      <c r="U1185">
        <v>0</v>
      </c>
      <c r="V1185">
        <v>0</v>
      </c>
      <c r="W1185">
        <v>0</v>
      </c>
      <c r="X1185">
        <v>0</v>
      </c>
      <c r="Y1185">
        <v>4.2610640579999997</v>
      </c>
      <c r="Z1185">
        <v>-73.448174289999997</v>
      </c>
      <c r="AA1185" s="1" t="s">
        <v>75</v>
      </c>
      <c r="AB1185">
        <v>1039665800</v>
      </c>
      <c r="AC1185" t="str">
        <f>MID(TablaPivotFinal[[#This Row],[Fecha]],1,4)</f>
        <v>2018</v>
      </c>
      <c r="AD1185" t="str">
        <f>MID(TablaPivotFinal[[#This Row],[Fecha]],5,3)</f>
        <v>Mar</v>
      </c>
      <c r="AE1185" s="1">
        <v>1039665800</v>
      </c>
      <c r="AF1185" s="1">
        <v>96216</v>
      </c>
    </row>
    <row r="1186" spans="1:32" x14ac:dyDescent="0.3">
      <c r="A1186" s="1" t="s">
        <v>259</v>
      </c>
      <c r="B1186" s="1" t="s">
        <v>236</v>
      </c>
      <c r="C1186">
        <v>6510</v>
      </c>
      <c r="D1186" s="1" t="s">
        <v>178</v>
      </c>
      <c r="E1186">
        <v>50</v>
      </c>
      <c r="F1186" s="1" t="s">
        <v>260</v>
      </c>
      <c r="G1186" s="1" t="s">
        <v>238</v>
      </c>
      <c r="H1186" s="1" t="s">
        <v>103</v>
      </c>
      <c r="I1186" s="1" t="s">
        <v>239</v>
      </c>
      <c r="J1186" s="1" t="s">
        <v>240</v>
      </c>
      <c r="K1186">
        <v>3168341260</v>
      </c>
      <c r="L1186" t="s">
        <v>241</v>
      </c>
      <c r="M1186" s="1" t="s">
        <v>261</v>
      </c>
      <c r="N1186">
        <v>6700</v>
      </c>
      <c r="O1186">
        <v>13500</v>
      </c>
      <c r="P1186">
        <v>8700</v>
      </c>
      <c r="Q1186">
        <v>13500</v>
      </c>
      <c r="R1186">
        <v>19400</v>
      </c>
      <c r="S1186">
        <v>26000</v>
      </c>
      <c r="T1186">
        <v>29100</v>
      </c>
      <c r="U1186">
        <v>0</v>
      </c>
      <c r="V1186">
        <v>0</v>
      </c>
      <c r="W1186">
        <v>0</v>
      </c>
      <c r="X1186">
        <v>0</v>
      </c>
      <c r="Y1186">
        <v>4.2610640579999997</v>
      </c>
      <c r="Z1186">
        <v>-73.448174289999997</v>
      </c>
      <c r="AA1186" s="1" t="s">
        <v>77</v>
      </c>
      <c r="AB1186">
        <v>981480100</v>
      </c>
      <c r="AC1186" t="str">
        <f>MID(TablaPivotFinal[[#This Row],[Fecha]],1,4)</f>
        <v>2018</v>
      </c>
      <c r="AD1186" t="str">
        <f>MID(TablaPivotFinal[[#This Row],[Fecha]],5,3)</f>
        <v>May</v>
      </c>
      <c r="AE1186" s="1">
        <v>981480100</v>
      </c>
      <c r="AF1186" s="1">
        <v>87860</v>
      </c>
    </row>
    <row r="1187" spans="1:32" x14ac:dyDescent="0.3">
      <c r="A1187" s="1" t="s">
        <v>259</v>
      </c>
      <c r="B1187" s="1" t="s">
        <v>236</v>
      </c>
      <c r="C1187">
        <v>6510</v>
      </c>
      <c r="D1187" s="1" t="s">
        <v>178</v>
      </c>
      <c r="E1187">
        <v>50</v>
      </c>
      <c r="F1187" s="1" t="s">
        <v>260</v>
      </c>
      <c r="G1187" s="1" t="s">
        <v>238</v>
      </c>
      <c r="H1187" s="1" t="s">
        <v>103</v>
      </c>
      <c r="I1187" s="1" t="s">
        <v>239</v>
      </c>
      <c r="J1187" s="1" t="s">
        <v>240</v>
      </c>
      <c r="K1187">
        <v>3168341260</v>
      </c>
      <c r="L1187" t="s">
        <v>241</v>
      </c>
      <c r="M1187" s="1" t="s">
        <v>261</v>
      </c>
      <c r="N1187">
        <v>6700</v>
      </c>
      <c r="O1187">
        <v>13500</v>
      </c>
      <c r="P1187">
        <v>8700</v>
      </c>
      <c r="Q1187">
        <v>13500</v>
      </c>
      <c r="R1187">
        <v>19400</v>
      </c>
      <c r="S1187">
        <v>26000</v>
      </c>
      <c r="T1187">
        <v>29100</v>
      </c>
      <c r="U1187">
        <v>0</v>
      </c>
      <c r="V1187">
        <v>0</v>
      </c>
      <c r="W1187">
        <v>0</v>
      </c>
      <c r="X1187">
        <v>0</v>
      </c>
      <c r="Y1187">
        <v>4.2610640579999997</v>
      </c>
      <c r="Z1187">
        <v>-73.448174289999997</v>
      </c>
      <c r="AA1187" s="1" t="s">
        <v>79</v>
      </c>
      <c r="AB1187">
        <v>1026232400</v>
      </c>
      <c r="AC1187" t="str">
        <f>MID(TablaPivotFinal[[#This Row],[Fecha]],1,4)</f>
        <v>2018</v>
      </c>
      <c r="AD1187" t="str">
        <f>MID(TablaPivotFinal[[#This Row],[Fecha]],5,3)</f>
        <v>Nov</v>
      </c>
      <c r="AE1187" s="1">
        <v>1026232400</v>
      </c>
      <c r="AF1187" s="1">
        <v>90363</v>
      </c>
    </row>
    <row r="1188" spans="1:32" x14ac:dyDescent="0.3">
      <c r="A1188" s="1" t="s">
        <v>259</v>
      </c>
      <c r="B1188" s="1" t="s">
        <v>236</v>
      </c>
      <c r="C1188">
        <v>6510</v>
      </c>
      <c r="D1188" s="1" t="s">
        <v>178</v>
      </c>
      <c r="E1188">
        <v>50</v>
      </c>
      <c r="F1188" s="1" t="s">
        <v>260</v>
      </c>
      <c r="G1188" s="1" t="s">
        <v>238</v>
      </c>
      <c r="H1188" s="1" t="s">
        <v>103</v>
      </c>
      <c r="I1188" s="1" t="s">
        <v>239</v>
      </c>
      <c r="J1188" s="1" t="s">
        <v>240</v>
      </c>
      <c r="K1188">
        <v>3168341260</v>
      </c>
      <c r="L1188" t="s">
        <v>241</v>
      </c>
      <c r="M1188" s="1" t="s">
        <v>261</v>
      </c>
      <c r="N1188">
        <v>6700</v>
      </c>
      <c r="O1188">
        <v>13500</v>
      </c>
      <c r="P1188">
        <v>8700</v>
      </c>
      <c r="Q1188">
        <v>13500</v>
      </c>
      <c r="R1188">
        <v>19400</v>
      </c>
      <c r="S1188">
        <v>26000</v>
      </c>
      <c r="T1188">
        <v>29100</v>
      </c>
      <c r="U1188">
        <v>0</v>
      </c>
      <c r="V1188">
        <v>0</v>
      </c>
      <c r="W1188">
        <v>0</v>
      </c>
      <c r="X1188">
        <v>0</v>
      </c>
      <c r="Y1188">
        <v>4.2610640579999997</v>
      </c>
      <c r="Z1188">
        <v>-73.448174289999997</v>
      </c>
      <c r="AA1188" s="1" t="s">
        <v>81</v>
      </c>
      <c r="AB1188">
        <v>1052316700</v>
      </c>
      <c r="AC1188" t="str">
        <f>MID(TablaPivotFinal[[#This Row],[Fecha]],1,4)</f>
        <v>2018</v>
      </c>
      <c r="AD1188" t="str">
        <f>MID(TablaPivotFinal[[#This Row],[Fecha]],5,3)</f>
        <v>Oct</v>
      </c>
      <c r="AE1188" s="1">
        <v>1052316700</v>
      </c>
      <c r="AF1188" s="1">
        <v>93941</v>
      </c>
    </row>
    <row r="1189" spans="1:32" x14ac:dyDescent="0.3">
      <c r="A1189" s="1" t="s">
        <v>259</v>
      </c>
      <c r="B1189" s="1" t="s">
        <v>236</v>
      </c>
      <c r="C1189">
        <v>6510</v>
      </c>
      <c r="D1189" s="1" t="s">
        <v>178</v>
      </c>
      <c r="E1189">
        <v>50</v>
      </c>
      <c r="F1189" s="1" t="s">
        <v>260</v>
      </c>
      <c r="G1189" s="1" t="s">
        <v>238</v>
      </c>
      <c r="H1189" s="1" t="s">
        <v>103</v>
      </c>
      <c r="I1189" s="1" t="s">
        <v>239</v>
      </c>
      <c r="J1189" s="1" t="s">
        <v>240</v>
      </c>
      <c r="K1189">
        <v>3168341260</v>
      </c>
      <c r="L1189" t="s">
        <v>241</v>
      </c>
      <c r="M1189" s="1" t="s">
        <v>261</v>
      </c>
      <c r="N1189">
        <v>6700</v>
      </c>
      <c r="O1189">
        <v>13500</v>
      </c>
      <c r="P1189">
        <v>8700</v>
      </c>
      <c r="Q1189">
        <v>13500</v>
      </c>
      <c r="R1189">
        <v>19400</v>
      </c>
      <c r="S1189">
        <v>26000</v>
      </c>
      <c r="T1189">
        <v>29100</v>
      </c>
      <c r="U1189">
        <v>0</v>
      </c>
      <c r="V1189">
        <v>0</v>
      </c>
      <c r="W1189">
        <v>0</v>
      </c>
      <c r="X1189">
        <v>0</v>
      </c>
      <c r="Y1189">
        <v>4.2610640579999997</v>
      </c>
      <c r="Z1189">
        <v>-73.448174289999997</v>
      </c>
      <c r="AA1189" s="1" t="s">
        <v>83</v>
      </c>
      <c r="AB1189">
        <v>1033928300</v>
      </c>
      <c r="AC1189" t="str">
        <f>MID(TablaPivotFinal[[#This Row],[Fecha]],1,4)</f>
        <v>2018</v>
      </c>
      <c r="AD1189" t="str">
        <f>MID(TablaPivotFinal[[#This Row],[Fecha]],5,3)</f>
        <v>Sep</v>
      </c>
      <c r="AE1189" s="1">
        <v>1033928300</v>
      </c>
      <c r="AF1189" s="1">
        <v>86175</v>
      </c>
    </row>
    <row r="1190" spans="1:32" x14ac:dyDescent="0.3">
      <c r="A1190" s="1" t="s">
        <v>262</v>
      </c>
      <c r="B1190" s="1" t="s">
        <v>263</v>
      </c>
      <c r="C1190">
        <v>4005</v>
      </c>
      <c r="D1190" s="1" t="s">
        <v>264</v>
      </c>
      <c r="E1190">
        <v>25</v>
      </c>
      <c r="F1190" s="1" t="s">
        <v>265</v>
      </c>
      <c r="G1190" s="1" t="s">
        <v>266</v>
      </c>
      <c r="H1190" s="1" t="s">
        <v>103</v>
      </c>
      <c r="I1190" s="1" t="s">
        <v>267</v>
      </c>
      <c r="J1190" s="1" t="s">
        <v>268</v>
      </c>
      <c r="K1190" t="s">
        <v>269</v>
      </c>
      <c r="L1190" t="s">
        <v>269</v>
      </c>
      <c r="M1190" s="1" t="s">
        <v>270</v>
      </c>
      <c r="N1190">
        <v>10300</v>
      </c>
      <c r="O1190">
        <v>11600</v>
      </c>
      <c r="P1190">
        <v>24800</v>
      </c>
      <c r="Q1190">
        <v>40300</v>
      </c>
      <c r="R1190">
        <v>46300</v>
      </c>
      <c r="S1190">
        <v>0</v>
      </c>
      <c r="T1190">
        <v>0</v>
      </c>
      <c r="U1190">
        <v>0</v>
      </c>
      <c r="V1190">
        <v>0</v>
      </c>
      <c r="W1190">
        <v>9400</v>
      </c>
      <c r="X1190">
        <v>9700</v>
      </c>
      <c r="Y1190">
        <v>4.2693783989999998</v>
      </c>
      <c r="Z1190">
        <v>-74.50010709</v>
      </c>
      <c r="AA1190" s="1" t="s">
        <v>13</v>
      </c>
      <c r="AB1190">
        <v>6412708250</v>
      </c>
      <c r="AC1190" t="str">
        <f>MID(TablaPivotFinal[[#This Row],[Fecha]],1,4)</f>
        <v>2016</v>
      </c>
      <c r="AD1190" t="str">
        <f>MID(TablaPivotFinal[[#This Row],[Fecha]],5,3)</f>
        <v>Abr</v>
      </c>
      <c r="AE1190" s="1">
        <v>6412708250</v>
      </c>
      <c r="AF1190" s="1">
        <v>456602</v>
      </c>
    </row>
    <row r="1191" spans="1:32" x14ac:dyDescent="0.3">
      <c r="A1191" s="1" t="s">
        <v>262</v>
      </c>
      <c r="B1191" s="1" t="s">
        <v>263</v>
      </c>
      <c r="C1191">
        <v>4005</v>
      </c>
      <c r="D1191" s="1" t="s">
        <v>264</v>
      </c>
      <c r="E1191">
        <v>25</v>
      </c>
      <c r="F1191" s="1" t="s">
        <v>265</v>
      </c>
      <c r="G1191" s="1" t="s">
        <v>266</v>
      </c>
      <c r="H1191" s="1" t="s">
        <v>103</v>
      </c>
      <c r="I1191" s="1" t="s">
        <v>267</v>
      </c>
      <c r="J1191" s="1" t="s">
        <v>268</v>
      </c>
      <c r="K1191" t="s">
        <v>269</v>
      </c>
      <c r="L1191" t="s">
        <v>269</v>
      </c>
      <c r="M1191" s="1" t="s">
        <v>270</v>
      </c>
      <c r="N1191">
        <v>10300</v>
      </c>
      <c r="O1191">
        <v>11600</v>
      </c>
      <c r="P1191">
        <v>24800</v>
      </c>
      <c r="Q1191">
        <v>40300</v>
      </c>
      <c r="R1191">
        <v>46300</v>
      </c>
      <c r="S1191">
        <v>0</v>
      </c>
      <c r="T1191">
        <v>0</v>
      </c>
      <c r="U1191">
        <v>0</v>
      </c>
      <c r="V1191">
        <v>0</v>
      </c>
      <c r="W1191">
        <v>9400</v>
      </c>
      <c r="X1191">
        <v>9700</v>
      </c>
      <c r="Y1191">
        <v>4.2693783989999998</v>
      </c>
      <c r="Z1191">
        <v>-74.50010709</v>
      </c>
      <c r="AA1191" s="1" t="s">
        <v>15</v>
      </c>
      <c r="AB1191">
        <v>0</v>
      </c>
      <c r="AC1191" t="str">
        <f>MID(TablaPivotFinal[[#This Row],[Fecha]],1,4)</f>
        <v>2016</v>
      </c>
      <c r="AD1191" t="str">
        <f>MID(TablaPivotFinal[[#This Row],[Fecha]],5,3)</f>
        <v>Ago</v>
      </c>
      <c r="AE1191" s="1">
        <v>0</v>
      </c>
      <c r="AF1191" s="1">
        <v>0</v>
      </c>
    </row>
    <row r="1192" spans="1:32" x14ac:dyDescent="0.3">
      <c r="A1192" s="1" t="s">
        <v>262</v>
      </c>
      <c r="B1192" s="1" t="s">
        <v>263</v>
      </c>
      <c r="C1192">
        <v>4005</v>
      </c>
      <c r="D1192" s="1" t="s">
        <v>264</v>
      </c>
      <c r="E1192">
        <v>25</v>
      </c>
      <c r="F1192" s="1" t="s">
        <v>265</v>
      </c>
      <c r="G1192" s="1" t="s">
        <v>266</v>
      </c>
      <c r="H1192" s="1" t="s">
        <v>103</v>
      </c>
      <c r="I1192" s="1" t="s">
        <v>267</v>
      </c>
      <c r="J1192" s="1" t="s">
        <v>268</v>
      </c>
      <c r="K1192" t="s">
        <v>269</v>
      </c>
      <c r="L1192" t="s">
        <v>269</v>
      </c>
      <c r="M1192" s="1" t="s">
        <v>270</v>
      </c>
      <c r="N1192">
        <v>10300</v>
      </c>
      <c r="O1192">
        <v>11600</v>
      </c>
      <c r="P1192">
        <v>24800</v>
      </c>
      <c r="Q1192">
        <v>40300</v>
      </c>
      <c r="R1192">
        <v>46300</v>
      </c>
      <c r="S1192">
        <v>0</v>
      </c>
      <c r="T1192">
        <v>0</v>
      </c>
      <c r="U1192">
        <v>0</v>
      </c>
      <c r="V1192">
        <v>0</v>
      </c>
      <c r="W1192">
        <v>9400</v>
      </c>
      <c r="X1192">
        <v>9700</v>
      </c>
      <c r="Y1192">
        <v>4.2693783989999998</v>
      </c>
      <c r="Z1192">
        <v>-74.50010709</v>
      </c>
      <c r="AA1192" s="1" t="s">
        <v>17</v>
      </c>
      <c r="AB1192">
        <v>8885505850</v>
      </c>
      <c r="AC1192" t="str">
        <f>MID(TablaPivotFinal[[#This Row],[Fecha]],1,4)</f>
        <v>2016</v>
      </c>
      <c r="AD1192" t="str">
        <f>MID(TablaPivotFinal[[#This Row],[Fecha]],5,3)</f>
        <v>Dic</v>
      </c>
      <c r="AE1192" s="1">
        <v>8885505850</v>
      </c>
      <c r="AF1192" s="1">
        <v>733765</v>
      </c>
    </row>
    <row r="1193" spans="1:32" x14ac:dyDescent="0.3">
      <c r="A1193" s="1" t="s">
        <v>262</v>
      </c>
      <c r="B1193" s="1" t="s">
        <v>263</v>
      </c>
      <c r="C1193">
        <v>4005</v>
      </c>
      <c r="D1193" s="1" t="s">
        <v>264</v>
      </c>
      <c r="E1193">
        <v>25</v>
      </c>
      <c r="F1193" s="1" t="s">
        <v>265</v>
      </c>
      <c r="G1193" s="1" t="s">
        <v>266</v>
      </c>
      <c r="H1193" s="1" t="s">
        <v>103</v>
      </c>
      <c r="I1193" s="1" t="s">
        <v>267</v>
      </c>
      <c r="J1193" s="1" t="s">
        <v>268</v>
      </c>
      <c r="K1193" t="s">
        <v>269</v>
      </c>
      <c r="L1193" t="s">
        <v>269</v>
      </c>
      <c r="M1193" s="1" t="s">
        <v>270</v>
      </c>
      <c r="N1193">
        <v>10300</v>
      </c>
      <c r="O1193">
        <v>11600</v>
      </c>
      <c r="P1193">
        <v>24800</v>
      </c>
      <c r="Q1193">
        <v>40300</v>
      </c>
      <c r="R1193">
        <v>46300</v>
      </c>
      <c r="S1193">
        <v>0</v>
      </c>
      <c r="T1193">
        <v>0</v>
      </c>
      <c r="U1193">
        <v>0</v>
      </c>
      <c r="V1193">
        <v>0</v>
      </c>
      <c r="W1193">
        <v>9400</v>
      </c>
      <c r="X1193">
        <v>9700</v>
      </c>
      <c r="Y1193">
        <v>4.2693783989999998</v>
      </c>
      <c r="Z1193">
        <v>-74.50010709</v>
      </c>
      <c r="AA1193" s="1" t="s">
        <v>19</v>
      </c>
      <c r="AB1193">
        <v>8831598750</v>
      </c>
      <c r="AC1193" t="str">
        <f>MID(TablaPivotFinal[[#This Row],[Fecha]],1,4)</f>
        <v>2016</v>
      </c>
      <c r="AD1193" t="str">
        <f>MID(TablaPivotFinal[[#This Row],[Fecha]],5,3)</f>
        <v>Ene</v>
      </c>
      <c r="AE1193" s="1">
        <v>8831598750</v>
      </c>
      <c r="AF1193" s="1">
        <v>753404</v>
      </c>
    </row>
    <row r="1194" spans="1:32" x14ac:dyDescent="0.3">
      <c r="A1194" s="1" t="s">
        <v>262</v>
      </c>
      <c r="B1194" s="1" t="s">
        <v>263</v>
      </c>
      <c r="C1194">
        <v>4005</v>
      </c>
      <c r="D1194" s="1" t="s">
        <v>264</v>
      </c>
      <c r="E1194">
        <v>25</v>
      </c>
      <c r="F1194" s="1" t="s">
        <v>265</v>
      </c>
      <c r="G1194" s="1" t="s">
        <v>266</v>
      </c>
      <c r="H1194" s="1" t="s">
        <v>103</v>
      </c>
      <c r="I1194" s="1" t="s">
        <v>267</v>
      </c>
      <c r="J1194" s="1" t="s">
        <v>268</v>
      </c>
      <c r="K1194" t="s">
        <v>269</v>
      </c>
      <c r="L1194" t="s">
        <v>269</v>
      </c>
      <c r="M1194" s="1" t="s">
        <v>270</v>
      </c>
      <c r="N1194">
        <v>10300</v>
      </c>
      <c r="O1194">
        <v>11600</v>
      </c>
      <c r="P1194">
        <v>24800</v>
      </c>
      <c r="Q1194">
        <v>40300</v>
      </c>
      <c r="R1194">
        <v>46300</v>
      </c>
      <c r="S1194">
        <v>0</v>
      </c>
      <c r="T1194">
        <v>0</v>
      </c>
      <c r="U1194">
        <v>0</v>
      </c>
      <c r="V1194">
        <v>0</v>
      </c>
      <c r="W1194">
        <v>9400</v>
      </c>
      <c r="X1194">
        <v>9700</v>
      </c>
      <c r="Y1194">
        <v>4.2693783989999998</v>
      </c>
      <c r="Z1194">
        <v>-74.50010709</v>
      </c>
      <c r="AA1194" s="1" t="s">
        <v>21</v>
      </c>
      <c r="AB1194">
        <v>6323774950</v>
      </c>
      <c r="AC1194" t="str">
        <f>MID(TablaPivotFinal[[#This Row],[Fecha]],1,4)</f>
        <v>2016</v>
      </c>
      <c r="AD1194" t="str">
        <f>MID(TablaPivotFinal[[#This Row],[Fecha]],5,3)</f>
        <v>Feb</v>
      </c>
      <c r="AE1194" s="1">
        <v>6323774950</v>
      </c>
      <c r="AF1194" s="1">
        <v>451194</v>
      </c>
    </row>
    <row r="1195" spans="1:32" x14ac:dyDescent="0.3">
      <c r="A1195" s="1" t="s">
        <v>262</v>
      </c>
      <c r="B1195" s="1" t="s">
        <v>263</v>
      </c>
      <c r="C1195">
        <v>4005</v>
      </c>
      <c r="D1195" s="1" t="s">
        <v>264</v>
      </c>
      <c r="E1195">
        <v>25</v>
      </c>
      <c r="F1195" s="1" t="s">
        <v>265</v>
      </c>
      <c r="G1195" s="1" t="s">
        <v>266</v>
      </c>
      <c r="H1195" s="1" t="s">
        <v>103</v>
      </c>
      <c r="I1195" s="1" t="s">
        <v>267</v>
      </c>
      <c r="J1195" s="1" t="s">
        <v>268</v>
      </c>
      <c r="K1195" t="s">
        <v>269</v>
      </c>
      <c r="L1195" t="s">
        <v>269</v>
      </c>
      <c r="M1195" s="1" t="s">
        <v>270</v>
      </c>
      <c r="N1195">
        <v>10300</v>
      </c>
      <c r="O1195">
        <v>11600</v>
      </c>
      <c r="P1195">
        <v>24800</v>
      </c>
      <c r="Q1195">
        <v>40300</v>
      </c>
      <c r="R1195">
        <v>46300</v>
      </c>
      <c r="S1195">
        <v>0</v>
      </c>
      <c r="T1195">
        <v>0</v>
      </c>
      <c r="U1195">
        <v>0</v>
      </c>
      <c r="V1195">
        <v>0</v>
      </c>
      <c r="W1195">
        <v>9400</v>
      </c>
      <c r="X1195">
        <v>9700</v>
      </c>
      <c r="Y1195">
        <v>4.2693783989999998</v>
      </c>
      <c r="Z1195">
        <v>-74.50010709</v>
      </c>
      <c r="AA1195" s="1" t="s">
        <v>23</v>
      </c>
      <c r="AB1195">
        <v>0</v>
      </c>
      <c r="AC1195" t="str">
        <f>MID(TablaPivotFinal[[#This Row],[Fecha]],1,4)</f>
        <v>2016</v>
      </c>
      <c r="AD1195" t="str">
        <f>MID(TablaPivotFinal[[#This Row],[Fecha]],5,3)</f>
        <v>Jul</v>
      </c>
      <c r="AE1195" s="1">
        <v>0</v>
      </c>
      <c r="AF1195" s="1">
        <v>0</v>
      </c>
    </row>
    <row r="1196" spans="1:32" x14ac:dyDescent="0.3">
      <c r="A1196" s="1" t="s">
        <v>262</v>
      </c>
      <c r="B1196" s="1" t="s">
        <v>263</v>
      </c>
      <c r="C1196">
        <v>4005</v>
      </c>
      <c r="D1196" s="1" t="s">
        <v>264</v>
      </c>
      <c r="E1196">
        <v>25</v>
      </c>
      <c r="F1196" s="1" t="s">
        <v>265</v>
      </c>
      <c r="G1196" s="1" t="s">
        <v>266</v>
      </c>
      <c r="H1196" s="1" t="s">
        <v>103</v>
      </c>
      <c r="I1196" s="1" t="s">
        <v>267</v>
      </c>
      <c r="J1196" s="1" t="s">
        <v>268</v>
      </c>
      <c r="K1196" t="s">
        <v>269</v>
      </c>
      <c r="L1196" t="s">
        <v>269</v>
      </c>
      <c r="M1196" s="1" t="s">
        <v>270</v>
      </c>
      <c r="N1196">
        <v>10300</v>
      </c>
      <c r="O1196">
        <v>11600</v>
      </c>
      <c r="P1196">
        <v>24800</v>
      </c>
      <c r="Q1196">
        <v>40300</v>
      </c>
      <c r="R1196">
        <v>46300</v>
      </c>
      <c r="S1196">
        <v>0</v>
      </c>
      <c r="T1196">
        <v>0</v>
      </c>
      <c r="U1196">
        <v>0</v>
      </c>
      <c r="V1196">
        <v>0</v>
      </c>
      <c r="W1196">
        <v>9400</v>
      </c>
      <c r="X1196">
        <v>9700</v>
      </c>
      <c r="Y1196">
        <v>4.2693783989999998</v>
      </c>
      <c r="Z1196">
        <v>-74.50010709</v>
      </c>
      <c r="AA1196" s="1" t="s">
        <v>25</v>
      </c>
      <c r="AB1196">
        <v>0</v>
      </c>
      <c r="AC1196" t="str">
        <f>MID(TablaPivotFinal[[#This Row],[Fecha]],1,4)</f>
        <v>2016</v>
      </c>
      <c r="AD1196" t="str">
        <f>MID(TablaPivotFinal[[#This Row],[Fecha]],5,3)</f>
        <v>Jun</v>
      </c>
      <c r="AE1196" s="1">
        <v>0</v>
      </c>
      <c r="AF1196" s="1">
        <v>0</v>
      </c>
    </row>
    <row r="1197" spans="1:32" x14ac:dyDescent="0.3">
      <c r="A1197" s="1" t="s">
        <v>262</v>
      </c>
      <c r="B1197" s="1" t="s">
        <v>263</v>
      </c>
      <c r="C1197">
        <v>4005</v>
      </c>
      <c r="D1197" s="1" t="s">
        <v>264</v>
      </c>
      <c r="E1197">
        <v>25</v>
      </c>
      <c r="F1197" s="1" t="s">
        <v>265</v>
      </c>
      <c r="G1197" s="1" t="s">
        <v>266</v>
      </c>
      <c r="H1197" s="1" t="s">
        <v>103</v>
      </c>
      <c r="I1197" s="1" t="s">
        <v>267</v>
      </c>
      <c r="J1197" s="1" t="s">
        <v>268</v>
      </c>
      <c r="K1197" t="s">
        <v>269</v>
      </c>
      <c r="L1197" t="s">
        <v>269</v>
      </c>
      <c r="M1197" s="1" t="s">
        <v>270</v>
      </c>
      <c r="N1197">
        <v>10300</v>
      </c>
      <c r="O1197">
        <v>11600</v>
      </c>
      <c r="P1197">
        <v>24800</v>
      </c>
      <c r="Q1197">
        <v>40300</v>
      </c>
      <c r="R1197">
        <v>46300</v>
      </c>
      <c r="S1197">
        <v>0</v>
      </c>
      <c r="T1197">
        <v>0</v>
      </c>
      <c r="U1197">
        <v>0</v>
      </c>
      <c r="V1197">
        <v>0</v>
      </c>
      <c r="W1197">
        <v>9400</v>
      </c>
      <c r="X1197">
        <v>9700</v>
      </c>
      <c r="Y1197">
        <v>4.2693783989999998</v>
      </c>
      <c r="Z1197">
        <v>-74.50010709</v>
      </c>
      <c r="AA1197" s="1" t="s">
        <v>27</v>
      </c>
      <c r="AB1197">
        <v>7684520050</v>
      </c>
      <c r="AC1197" t="str">
        <f>MID(TablaPivotFinal[[#This Row],[Fecha]],1,4)</f>
        <v>2016</v>
      </c>
      <c r="AD1197" t="str">
        <f>MID(TablaPivotFinal[[#This Row],[Fecha]],5,3)</f>
        <v>Mar</v>
      </c>
      <c r="AE1197" s="1">
        <v>7684520050</v>
      </c>
      <c r="AF1197" s="1">
        <v>608688</v>
      </c>
    </row>
    <row r="1198" spans="1:32" x14ac:dyDescent="0.3">
      <c r="A1198" s="1" t="s">
        <v>262</v>
      </c>
      <c r="B1198" s="1" t="s">
        <v>263</v>
      </c>
      <c r="C1198">
        <v>4005</v>
      </c>
      <c r="D1198" s="1" t="s">
        <v>264</v>
      </c>
      <c r="E1198">
        <v>25</v>
      </c>
      <c r="F1198" s="1" t="s">
        <v>265</v>
      </c>
      <c r="G1198" s="1" t="s">
        <v>266</v>
      </c>
      <c r="H1198" s="1" t="s">
        <v>103</v>
      </c>
      <c r="I1198" s="1" t="s">
        <v>267</v>
      </c>
      <c r="J1198" s="1" t="s">
        <v>268</v>
      </c>
      <c r="K1198" t="s">
        <v>269</v>
      </c>
      <c r="L1198" t="s">
        <v>269</v>
      </c>
      <c r="M1198" s="1" t="s">
        <v>270</v>
      </c>
      <c r="N1198">
        <v>10300</v>
      </c>
      <c r="O1198">
        <v>11600</v>
      </c>
      <c r="P1198">
        <v>24800</v>
      </c>
      <c r="Q1198">
        <v>40300</v>
      </c>
      <c r="R1198">
        <v>46300</v>
      </c>
      <c r="S1198">
        <v>0</v>
      </c>
      <c r="T1198">
        <v>0</v>
      </c>
      <c r="U1198">
        <v>0</v>
      </c>
      <c r="V1198">
        <v>0</v>
      </c>
      <c r="W1198">
        <v>9400</v>
      </c>
      <c r="X1198">
        <v>9700</v>
      </c>
      <c r="Y1198">
        <v>4.2693783989999998</v>
      </c>
      <c r="Z1198">
        <v>-74.50010709</v>
      </c>
      <c r="AA1198" s="1" t="s">
        <v>29</v>
      </c>
      <c r="AB1198">
        <v>0</v>
      </c>
      <c r="AC1198" t="str">
        <f>MID(TablaPivotFinal[[#This Row],[Fecha]],1,4)</f>
        <v>2016</v>
      </c>
      <c r="AD1198" t="str">
        <f>MID(TablaPivotFinal[[#This Row],[Fecha]],5,3)</f>
        <v>May</v>
      </c>
      <c r="AE1198" s="1">
        <v>0</v>
      </c>
      <c r="AF1198" s="1">
        <v>0</v>
      </c>
    </row>
    <row r="1199" spans="1:32" x14ac:dyDescent="0.3">
      <c r="A1199" s="1" t="s">
        <v>262</v>
      </c>
      <c r="B1199" s="1" t="s">
        <v>263</v>
      </c>
      <c r="C1199">
        <v>4005</v>
      </c>
      <c r="D1199" s="1" t="s">
        <v>264</v>
      </c>
      <c r="E1199">
        <v>25</v>
      </c>
      <c r="F1199" s="1" t="s">
        <v>265</v>
      </c>
      <c r="G1199" s="1" t="s">
        <v>266</v>
      </c>
      <c r="H1199" s="1" t="s">
        <v>103</v>
      </c>
      <c r="I1199" s="1" t="s">
        <v>267</v>
      </c>
      <c r="J1199" s="1" t="s">
        <v>268</v>
      </c>
      <c r="K1199" t="s">
        <v>269</v>
      </c>
      <c r="L1199" t="s">
        <v>269</v>
      </c>
      <c r="M1199" s="1" t="s">
        <v>270</v>
      </c>
      <c r="N1199">
        <v>10300</v>
      </c>
      <c r="O1199">
        <v>11600</v>
      </c>
      <c r="P1199">
        <v>24800</v>
      </c>
      <c r="Q1199">
        <v>40300</v>
      </c>
      <c r="R1199">
        <v>46300</v>
      </c>
      <c r="S1199">
        <v>0</v>
      </c>
      <c r="T1199">
        <v>0</v>
      </c>
      <c r="U1199">
        <v>0</v>
      </c>
      <c r="V1199">
        <v>0</v>
      </c>
      <c r="W1199">
        <v>9400</v>
      </c>
      <c r="X1199">
        <v>9700</v>
      </c>
      <c r="Y1199">
        <v>4.2693783989999998</v>
      </c>
      <c r="Z1199">
        <v>-74.50010709</v>
      </c>
      <c r="AA1199" s="1" t="s">
        <v>31</v>
      </c>
      <c r="AB1199">
        <v>0</v>
      </c>
      <c r="AC1199" t="str">
        <f>MID(TablaPivotFinal[[#This Row],[Fecha]],1,4)</f>
        <v>2016</v>
      </c>
      <c r="AD1199" t="str">
        <f>MID(TablaPivotFinal[[#This Row],[Fecha]],5,3)</f>
        <v>Nov</v>
      </c>
      <c r="AE1199" s="1">
        <v>0</v>
      </c>
      <c r="AF1199" s="1">
        <v>0</v>
      </c>
    </row>
    <row r="1200" spans="1:32" x14ac:dyDescent="0.3">
      <c r="A1200" s="1" t="s">
        <v>262</v>
      </c>
      <c r="B1200" s="1" t="s">
        <v>263</v>
      </c>
      <c r="C1200">
        <v>4005</v>
      </c>
      <c r="D1200" s="1" t="s">
        <v>264</v>
      </c>
      <c r="E1200">
        <v>25</v>
      </c>
      <c r="F1200" s="1" t="s">
        <v>265</v>
      </c>
      <c r="G1200" s="1" t="s">
        <v>266</v>
      </c>
      <c r="H1200" s="1" t="s">
        <v>103</v>
      </c>
      <c r="I1200" s="1" t="s">
        <v>267</v>
      </c>
      <c r="J1200" s="1" t="s">
        <v>268</v>
      </c>
      <c r="K1200" t="s">
        <v>269</v>
      </c>
      <c r="L1200" t="s">
        <v>269</v>
      </c>
      <c r="M1200" s="1" t="s">
        <v>270</v>
      </c>
      <c r="N1200">
        <v>10300</v>
      </c>
      <c r="O1200">
        <v>11600</v>
      </c>
      <c r="P1200">
        <v>24800</v>
      </c>
      <c r="Q1200">
        <v>40300</v>
      </c>
      <c r="R1200">
        <v>46300</v>
      </c>
      <c r="S1200">
        <v>0</v>
      </c>
      <c r="T1200">
        <v>0</v>
      </c>
      <c r="U1200">
        <v>0</v>
      </c>
      <c r="V1200">
        <v>0</v>
      </c>
      <c r="W1200">
        <v>9400</v>
      </c>
      <c r="X1200">
        <v>9700</v>
      </c>
      <c r="Y1200">
        <v>4.2693783989999998</v>
      </c>
      <c r="Z1200">
        <v>-74.50010709</v>
      </c>
      <c r="AA1200" s="1" t="s">
        <v>33</v>
      </c>
      <c r="AB1200">
        <v>0</v>
      </c>
      <c r="AC1200" t="str">
        <f>MID(TablaPivotFinal[[#This Row],[Fecha]],1,4)</f>
        <v>2016</v>
      </c>
      <c r="AD1200" t="str">
        <f>MID(TablaPivotFinal[[#This Row],[Fecha]],5,3)</f>
        <v>Oct</v>
      </c>
      <c r="AE1200" s="1">
        <v>0</v>
      </c>
      <c r="AF1200" s="1">
        <v>0</v>
      </c>
    </row>
    <row r="1201" spans="1:32" x14ac:dyDescent="0.3">
      <c r="A1201" s="1" t="s">
        <v>262</v>
      </c>
      <c r="B1201" s="1" t="s">
        <v>263</v>
      </c>
      <c r="C1201">
        <v>4005</v>
      </c>
      <c r="D1201" s="1" t="s">
        <v>264</v>
      </c>
      <c r="E1201">
        <v>25</v>
      </c>
      <c r="F1201" s="1" t="s">
        <v>265</v>
      </c>
      <c r="G1201" s="1" t="s">
        <v>266</v>
      </c>
      <c r="H1201" s="1" t="s">
        <v>103</v>
      </c>
      <c r="I1201" s="1" t="s">
        <v>267</v>
      </c>
      <c r="J1201" s="1" t="s">
        <v>268</v>
      </c>
      <c r="K1201" t="s">
        <v>269</v>
      </c>
      <c r="L1201" t="s">
        <v>269</v>
      </c>
      <c r="M1201" s="1" t="s">
        <v>270</v>
      </c>
      <c r="N1201">
        <v>10300</v>
      </c>
      <c r="O1201">
        <v>11600</v>
      </c>
      <c r="P1201">
        <v>24800</v>
      </c>
      <c r="Q1201">
        <v>40300</v>
      </c>
      <c r="R1201">
        <v>46300</v>
      </c>
      <c r="S1201">
        <v>0</v>
      </c>
      <c r="T1201">
        <v>0</v>
      </c>
      <c r="U1201">
        <v>0</v>
      </c>
      <c r="V1201">
        <v>0</v>
      </c>
      <c r="W1201">
        <v>9400</v>
      </c>
      <c r="X1201">
        <v>9700</v>
      </c>
      <c r="Y1201">
        <v>4.2693783989999998</v>
      </c>
      <c r="Z1201">
        <v>-74.50010709</v>
      </c>
      <c r="AA1201" s="1" t="s">
        <v>35</v>
      </c>
      <c r="AB1201">
        <v>0</v>
      </c>
      <c r="AC1201" t="str">
        <f>MID(TablaPivotFinal[[#This Row],[Fecha]],1,4)</f>
        <v>2016</v>
      </c>
      <c r="AD1201" t="str">
        <f>MID(TablaPivotFinal[[#This Row],[Fecha]],5,3)</f>
        <v>Sep</v>
      </c>
      <c r="AE1201" s="1">
        <v>0</v>
      </c>
      <c r="AF1201" s="1">
        <v>0</v>
      </c>
    </row>
    <row r="1202" spans="1:32" x14ac:dyDescent="0.3">
      <c r="A1202" s="1" t="s">
        <v>262</v>
      </c>
      <c r="B1202" s="1" t="s">
        <v>263</v>
      </c>
      <c r="C1202">
        <v>4005</v>
      </c>
      <c r="D1202" s="1" t="s">
        <v>264</v>
      </c>
      <c r="E1202">
        <v>25</v>
      </c>
      <c r="F1202" s="1" t="s">
        <v>265</v>
      </c>
      <c r="G1202" s="1" t="s">
        <v>266</v>
      </c>
      <c r="H1202" s="1" t="s">
        <v>103</v>
      </c>
      <c r="I1202" s="1" t="s">
        <v>267</v>
      </c>
      <c r="J1202" s="1" t="s">
        <v>268</v>
      </c>
      <c r="K1202" t="s">
        <v>269</v>
      </c>
      <c r="L1202" t="s">
        <v>269</v>
      </c>
      <c r="M1202" s="1" t="s">
        <v>270</v>
      </c>
      <c r="N1202">
        <v>10300</v>
      </c>
      <c r="O1202">
        <v>11600</v>
      </c>
      <c r="P1202">
        <v>24800</v>
      </c>
      <c r="Q1202">
        <v>40300</v>
      </c>
      <c r="R1202">
        <v>46300</v>
      </c>
      <c r="S1202">
        <v>0</v>
      </c>
      <c r="T1202">
        <v>0</v>
      </c>
      <c r="U1202">
        <v>0</v>
      </c>
      <c r="V1202">
        <v>0</v>
      </c>
      <c r="W1202">
        <v>9400</v>
      </c>
      <c r="X1202">
        <v>9700</v>
      </c>
      <c r="Y1202">
        <v>4.2693783989999998</v>
      </c>
      <c r="Z1202">
        <v>-74.50010709</v>
      </c>
      <c r="AA1202" s="1" t="s">
        <v>37</v>
      </c>
      <c r="AB1202">
        <v>8293113950</v>
      </c>
      <c r="AC1202" t="str">
        <f>MID(TablaPivotFinal[[#This Row],[Fecha]],1,4)</f>
        <v>2017</v>
      </c>
      <c r="AD1202" t="str">
        <f>MID(TablaPivotFinal[[#This Row],[Fecha]],5,3)</f>
        <v>Abr</v>
      </c>
      <c r="AE1202" s="1">
        <v>8293113950</v>
      </c>
      <c r="AF1202" s="1">
        <v>21530.93333</v>
      </c>
    </row>
    <row r="1203" spans="1:32" x14ac:dyDescent="0.3">
      <c r="A1203" s="1" t="s">
        <v>262</v>
      </c>
      <c r="B1203" s="1" t="s">
        <v>263</v>
      </c>
      <c r="C1203">
        <v>4005</v>
      </c>
      <c r="D1203" s="1" t="s">
        <v>264</v>
      </c>
      <c r="E1203">
        <v>25</v>
      </c>
      <c r="F1203" s="1" t="s">
        <v>265</v>
      </c>
      <c r="G1203" s="1" t="s">
        <v>266</v>
      </c>
      <c r="H1203" s="1" t="s">
        <v>103</v>
      </c>
      <c r="I1203" s="1" t="s">
        <v>267</v>
      </c>
      <c r="J1203" s="1" t="s">
        <v>268</v>
      </c>
      <c r="K1203" t="s">
        <v>269</v>
      </c>
      <c r="L1203" t="s">
        <v>269</v>
      </c>
      <c r="M1203" s="1" t="s">
        <v>270</v>
      </c>
      <c r="N1203">
        <v>10300</v>
      </c>
      <c r="O1203">
        <v>11600</v>
      </c>
      <c r="P1203">
        <v>24800</v>
      </c>
      <c r="Q1203">
        <v>40300</v>
      </c>
      <c r="R1203">
        <v>46300</v>
      </c>
      <c r="S1203">
        <v>0</v>
      </c>
      <c r="T1203">
        <v>0</v>
      </c>
      <c r="U1203">
        <v>0</v>
      </c>
      <c r="V1203">
        <v>0</v>
      </c>
      <c r="W1203">
        <v>9400</v>
      </c>
      <c r="X1203">
        <v>9700</v>
      </c>
      <c r="Y1203">
        <v>4.2693783989999998</v>
      </c>
      <c r="Z1203">
        <v>-74.50010709</v>
      </c>
      <c r="AA1203" s="1" t="s">
        <v>39</v>
      </c>
      <c r="AB1203">
        <v>8364485000</v>
      </c>
      <c r="AC1203" t="str">
        <f>MID(TablaPivotFinal[[#This Row],[Fecha]],1,4)</f>
        <v>2017</v>
      </c>
      <c r="AD1203" t="str">
        <f>MID(TablaPivotFinal[[#This Row],[Fecha]],5,3)</f>
        <v>Ago</v>
      </c>
      <c r="AE1203" s="1">
        <v>8364485000</v>
      </c>
      <c r="AF1203" s="1">
        <v>20155.35484</v>
      </c>
    </row>
    <row r="1204" spans="1:32" x14ac:dyDescent="0.3">
      <c r="A1204" s="1" t="s">
        <v>262</v>
      </c>
      <c r="B1204" s="1" t="s">
        <v>263</v>
      </c>
      <c r="C1204">
        <v>4005</v>
      </c>
      <c r="D1204" s="1" t="s">
        <v>264</v>
      </c>
      <c r="E1204">
        <v>25</v>
      </c>
      <c r="F1204" s="1" t="s">
        <v>265</v>
      </c>
      <c r="G1204" s="1" t="s">
        <v>266</v>
      </c>
      <c r="H1204" s="1" t="s">
        <v>103</v>
      </c>
      <c r="I1204" s="1" t="s">
        <v>267</v>
      </c>
      <c r="J1204" s="1" t="s">
        <v>268</v>
      </c>
      <c r="K1204" t="s">
        <v>269</v>
      </c>
      <c r="L1204" t="s">
        <v>269</v>
      </c>
      <c r="M1204" s="1" t="s">
        <v>270</v>
      </c>
      <c r="N1204">
        <v>10300</v>
      </c>
      <c r="O1204">
        <v>11600</v>
      </c>
      <c r="P1204">
        <v>24800</v>
      </c>
      <c r="Q1204">
        <v>40300</v>
      </c>
      <c r="R1204">
        <v>46300</v>
      </c>
      <c r="S1204">
        <v>0</v>
      </c>
      <c r="T1204">
        <v>0</v>
      </c>
      <c r="U1204">
        <v>0</v>
      </c>
      <c r="V1204">
        <v>0</v>
      </c>
      <c r="W1204">
        <v>9400</v>
      </c>
      <c r="X1204">
        <v>9700</v>
      </c>
      <c r="Y1204">
        <v>4.2693783989999998</v>
      </c>
      <c r="Z1204">
        <v>-74.50010709</v>
      </c>
      <c r="AA1204" s="1" t="s">
        <v>41</v>
      </c>
      <c r="AB1204">
        <v>9675025800</v>
      </c>
      <c r="AC1204" t="str">
        <f>MID(TablaPivotFinal[[#This Row],[Fecha]],1,4)</f>
        <v>2017</v>
      </c>
      <c r="AD1204" t="str">
        <f>MID(TablaPivotFinal[[#This Row],[Fecha]],5,3)</f>
        <v>Dic</v>
      </c>
      <c r="AE1204" s="1">
        <v>9675025800</v>
      </c>
      <c r="AF1204" s="1">
        <v>25437.35484</v>
      </c>
    </row>
    <row r="1205" spans="1:32" x14ac:dyDescent="0.3">
      <c r="A1205" s="1" t="s">
        <v>262</v>
      </c>
      <c r="B1205" s="1" t="s">
        <v>263</v>
      </c>
      <c r="C1205">
        <v>4005</v>
      </c>
      <c r="D1205" s="1" t="s">
        <v>264</v>
      </c>
      <c r="E1205">
        <v>25</v>
      </c>
      <c r="F1205" s="1" t="s">
        <v>265</v>
      </c>
      <c r="G1205" s="1" t="s">
        <v>266</v>
      </c>
      <c r="H1205" s="1" t="s">
        <v>103</v>
      </c>
      <c r="I1205" s="1" t="s">
        <v>267</v>
      </c>
      <c r="J1205" s="1" t="s">
        <v>268</v>
      </c>
      <c r="K1205" t="s">
        <v>269</v>
      </c>
      <c r="L1205" t="s">
        <v>269</v>
      </c>
      <c r="M1205" s="1" t="s">
        <v>270</v>
      </c>
      <c r="N1205">
        <v>10300</v>
      </c>
      <c r="O1205">
        <v>11600</v>
      </c>
      <c r="P1205">
        <v>24800</v>
      </c>
      <c r="Q1205">
        <v>40300</v>
      </c>
      <c r="R1205">
        <v>46300</v>
      </c>
      <c r="S1205">
        <v>0</v>
      </c>
      <c r="T1205">
        <v>0</v>
      </c>
      <c r="U1205">
        <v>0</v>
      </c>
      <c r="V1205">
        <v>0</v>
      </c>
      <c r="W1205">
        <v>9400</v>
      </c>
      <c r="X1205">
        <v>9700</v>
      </c>
      <c r="Y1205">
        <v>4.2693783989999998</v>
      </c>
      <c r="Z1205">
        <v>-74.50010709</v>
      </c>
      <c r="AA1205" s="1" t="s">
        <v>43</v>
      </c>
      <c r="AB1205">
        <v>9393478000</v>
      </c>
      <c r="AC1205" t="str">
        <f>MID(TablaPivotFinal[[#This Row],[Fecha]],1,4)</f>
        <v>2017</v>
      </c>
      <c r="AD1205" t="str">
        <f>MID(TablaPivotFinal[[#This Row],[Fecha]],5,3)</f>
        <v>Ene</v>
      </c>
      <c r="AE1205" s="1">
        <v>9393478000</v>
      </c>
      <c r="AF1205" s="1">
        <v>25302.35484</v>
      </c>
    </row>
    <row r="1206" spans="1:32" x14ac:dyDescent="0.3">
      <c r="A1206" s="1" t="s">
        <v>262</v>
      </c>
      <c r="B1206" s="1" t="s">
        <v>263</v>
      </c>
      <c r="C1206">
        <v>4005</v>
      </c>
      <c r="D1206" s="1" t="s">
        <v>264</v>
      </c>
      <c r="E1206">
        <v>25</v>
      </c>
      <c r="F1206" s="1" t="s">
        <v>265</v>
      </c>
      <c r="G1206" s="1" t="s">
        <v>266</v>
      </c>
      <c r="H1206" s="1" t="s">
        <v>103</v>
      </c>
      <c r="I1206" s="1" t="s">
        <v>267</v>
      </c>
      <c r="J1206" s="1" t="s">
        <v>268</v>
      </c>
      <c r="K1206" t="s">
        <v>269</v>
      </c>
      <c r="L1206" t="s">
        <v>269</v>
      </c>
      <c r="M1206" s="1" t="s">
        <v>270</v>
      </c>
      <c r="N1206">
        <v>10300</v>
      </c>
      <c r="O1206">
        <v>11600</v>
      </c>
      <c r="P1206">
        <v>24800</v>
      </c>
      <c r="Q1206">
        <v>40300</v>
      </c>
      <c r="R1206">
        <v>46300</v>
      </c>
      <c r="S1206">
        <v>0</v>
      </c>
      <c r="T1206">
        <v>0</v>
      </c>
      <c r="U1206">
        <v>0</v>
      </c>
      <c r="V1206">
        <v>0</v>
      </c>
      <c r="W1206">
        <v>9400</v>
      </c>
      <c r="X1206">
        <v>9700</v>
      </c>
      <c r="Y1206">
        <v>4.2693783989999998</v>
      </c>
      <c r="Z1206">
        <v>-74.50010709</v>
      </c>
      <c r="AA1206" s="1" t="s">
        <v>45</v>
      </c>
      <c r="AB1206">
        <v>6669798700</v>
      </c>
      <c r="AC1206" t="str">
        <f>MID(TablaPivotFinal[[#This Row],[Fecha]],1,4)</f>
        <v>2017</v>
      </c>
      <c r="AD1206" t="str">
        <f>MID(TablaPivotFinal[[#This Row],[Fecha]],5,3)</f>
        <v>Feb</v>
      </c>
      <c r="AE1206" s="1">
        <v>6669798700</v>
      </c>
      <c r="AF1206" s="1">
        <v>16892.75</v>
      </c>
    </row>
    <row r="1207" spans="1:32" x14ac:dyDescent="0.3">
      <c r="A1207" s="1" t="s">
        <v>262</v>
      </c>
      <c r="B1207" s="1" t="s">
        <v>263</v>
      </c>
      <c r="C1207">
        <v>4005</v>
      </c>
      <c r="D1207" s="1" t="s">
        <v>264</v>
      </c>
      <c r="E1207">
        <v>25</v>
      </c>
      <c r="F1207" s="1" t="s">
        <v>265</v>
      </c>
      <c r="G1207" s="1" t="s">
        <v>266</v>
      </c>
      <c r="H1207" s="1" t="s">
        <v>103</v>
      </c>
      <c r="I1207" s="1" t="s">
        <v>267</v>
      </c>
      <c r="J1207" s="1" t="s">
        <v>268</v>
      </c>
      <c r="K1207" t="s">
        <v>269</v>
      </c>
      <c r="L1207" t="s">
        <v>269</v>
      </c>
      <c r="M1207" s="1" t="s">
        <v>270</v>
      </c>
      <c r="N1207">
        <v>10300</v>
      </c>
      <c r="O1207">
        <v>11600</v>
      </c>
      <c r="P1207">
        <v>24800</v>
      </c>
      <c r="Q1207">
        <v>40300</v>
      </c>
      <c r="R1207">
        <v>46300</v>
      </c>
      <c r="S1207">
        <v>0</v>
      </c>
      <c r="T1207">
        <v>0</v>
      </c>
      <c r="U1207">
        <v>0</v>
      </c>
      <c r="V1207">
        <v>0</v>
      </c>
      <c r="W1207">
        <v>9400</v>
      </c>
      <c r="X1207">
        <v>9700</v>
      </c>
      <c r="Y1207">
        <v>4.2693783989999998</v>
      </c>
      <c r="Z1207">
        <v>-74.50010709</v>
      </c>
      <c r="AA1207" s="1" t="s">
        <v>47</v>
      </c>
      <c r="AB1207">
        <v>9266115500</v>
      </c>
      <c r="AC1207" t="str">
        <f>MID(TablaPivotFinal[[#This Row],[Fecha]],1,4)</f>
        <v>2017</v>
      </c>
      <c r="AD1207" t="str">
        <f>MID(TablaPivotFinal[[#This Row],[Fecha]],5,3)</f>
        <v>Jul</v>
      </c>
      <c r="AE1207" s="1">
        <v>9266115500</v>
      </c>
      <c r="AF1207" s="1">
        <v>22877.19355</v>
      </c>
    </row>
    <row r="1208" spans="1:32" x14ac:dyDescent="0.3">
      <c r="A1208" s="1" t="s">
        <v>262</v>
      </c>
      <c r="B1208" s="1" t="s">
        <v>263</v>
      </c>
      <c r="C1208">
        <v>4005</v>
      </c>
      <c r="D1208" s="1" t="s">
        <v>264</v>
      </c>
      <c r="E1208">
        <v>25</v>
      </c>
      <c r="F1208" s="1" t="s">
        <v>265</v>
      </c>
      <c r="G1208" s="1" t="s">
        <v>266</v>
      </c>
      <c r="H1208" s="1" t="s">
        <v>103</v>
      </c>
      <c r="I1208" s="1" t="s">
        <v>267</v>
      </c>
      <c r="J1208" s="1" t="s">
        <v>268</v>
      </c>
      <c r="K1208" t="s">
        <v>269</v>
      </c>
      <c r="L1208" t="s">
        <v>269</v>
      </c>
      <c r="M1208" s="1" t="s">
        <v>270</v>
      </c>
      <c r="N1208">
        <v>10300</v>
      </c>
      <c r="O1208">
        <v>11600</v>
      </c>
      <c r="P1208">
        <v>24800</v>
      </c>
      <c r="Q1208">
        <v>40300</v>
      </c>
      <c r="R1208">
        <v>46300</v>
      </c>
      <c r="S1208">
        <v>0</v>
      </c>
      <c r="T1208">
        <v>0</v>
      </c>
      <c r="U1208">
        <v>0</v>
      </c>
      <c r="V1208">
        <v>0</v>
      </c>
      <c r="W1208">
        <v>9400</v>
      </c>
      <c r="X1208">
        <v>9700</v>
      </c>
      <c r="Y1208">
        <v>4.2693783989999998</v>
      </c>
      <c r="Z1208">
        <v>-74.50010709</v>
      </c>
      <c r="AA1208" s="1" t="s">
        <v>49</v>
      </c>
      <c r="AB1208">
        <v>8687801950</v>
      </c>
      <c r="AC1208" t="str">
        <f>MID(TablaPivotFinal[[#This Row],[Fecha]],1,4)</f>
        <v>2017</v>
      </c>
      <c r="AD1208" t="str">
        <f>MID(TablaPivotFinal[[#This Row],[Fecha]],5,3)</f>
        <v>Jun</v>
      </c>
      <c r="AE1208" s="1">
        <v>8687801950</v>
      </c>
      <c r="AF1208" s="1">
        <v>22030.233329999999</v>
      </c>
    </row>
    <row r="1209" spans="1:32" x14ac:dyDescent="0.3">
      <c r="A1209" s="1" t="s">
        <v>262</v>
      </c>
      <c r="B1209" s="1" t="s">
        <v>263</v>
      </c>
      <c r="C1209">
        <v>4005</v>
      </c>
      <c r="D1209" s="1" t="s">
        <v>264</v>
      </c>
      <c r="E1209">
        <v>25</v>
      </c>
      <c r="F1209" s="1" t="s">
        <v>265</v>
      </c>
      <c r="G1209" s="1" t="s">
        <v>266</v>
      </c>
      <c r="H1209" s="1" t="s">
        <v>103</v>
      </c>
      <c r="I1209" s="1" t="s">
        <v>267</v>
      </c>
      <c r="J1209" s="1" t="s">
        <v>268</v>
      </c>
      <c r="K1209" t="s">
        <v>269</v>
      </c>
      <c r="L1209" t="s">
        <v>269</v>
      </c>
      <c r="M1209" s="1" t="s">
        <v>270</v>
      </c>
      <c r="N1209">
        <v>10300</v>
      </c>
      <c r="O1209">
        <v>11600</v>
      </c>
      <c r="P1209">
        <v>24800</v>
      </c>
      <c r="Q1209">
        <v>40300</v>
      </c>
      <c r="R1209">
        <v>46300</v>
      </c>
      <c r="S1209">
        <v>0</v>
      </c>
      <c r="T1209">
        <v>0</v>
      </c>
      <c r="U1209">
        <v>0</v>
      </c>
      <c r="V1209">
        <v>0</v>
      </c>
      <c r="W1209">
        <v>9400</v>
      </c>
      <c r="X1209">
        <v>9700</v>
      </c>
      <c r="Y1209">
        <v>4.2693783989999998</v>
      </c>
      <c r="Z1209">
        <v>-74.50010709</v>
      </c>
      <c r="AA1209" s="1" t="s">
        <v>51</v>
      </c>
      <c r="AB1209">
        <v>7590272300</v>
      </c>
      <c r="AC1209" t="str">
        <f>MID(TablaPivotFinal[[#This Row],[Fecha]],1,4)</f>
        <v>2017</v>
      </c>
      <c r="AD1209" t="str">
        <f>MID(TablaPivotFinal[[#This Row],[Fecha]],5,3)</f>
        <v>Mar</v>
      </c>
      <c r="AE1209" s="1">
        <v>7590272300</v>
      </c>
      <c r="AF1209" s="1">
        <v>17887.25806</v>
      </c>
    </row>
    <row r="1210" spans="1:32" x14ac:dyDescent="0.3">
      <c r="A1210" s="1" t="s">
        <v>262</v>
      </c>
      <c r="B1210" s="1" t="s">
        <v>263</v>
      </c>
      <c r="C1210">
        <v>4005</v>
      </c>
      <c r="D1210" s="1" t="s">
        <v>264</v>
      </c>
      <c r="E1210">
        <v>25</v>
      </c>
      <c r="F1210" s="1" t="s">
        <v>265</v>
      </c>
      <c r="G1210" s="1" t="s">
        <v>266</v>
      </c>
      <c r="H1210" s="1" t="s">
        <v>103</v>
      </c>
      <c r="I1210" s="1" t="s">
        <v>267</v>
      </c>
      <c r="J1210" s="1" t="s">
        <v>268</v>
      </c>
      <c r="K1210" t="s">
        <v>269</v>
      </c>
      <c r="L1210" t="s">
        <v>269</v>
      </c>
      <c r="M1210" s="1" t="s">
        <v>270</v>
      </c>
      <c r="N1210">
        <v>10300</v>
      </c>
      <c r="O1210">
        <v>11600</v>
      </c>
      <c r="P1210">
        <v>24800</v>
      </c>
      <c r="Q1210">
        <v>40300</v>
      </c>
      <c r="R1210">
        <v>46300</v>
      </c>
      <c r="S1210">
        <v>0</v>
      </c>
      <c r="T1210">
        <v>0</v>
      </c>
      <c r="U1210">
        <v>0</v>
      </c>
      <c r="V1210">
        <v>0</v>
      </c>
      <c r="W1210">
        <v>9400</v>
      </c>
      <c r="X1210">
        <v>9700</v>
      </c>
      <c r="Y1210">
        <v>4.2693783989999998</v>
      </c>
      <c r="Z1210">
        <v>-74.50010709</v>
      </c>
      <c r="AA1210" s="1" t="s">
        <v>53</v>
      </c>
      <c r="AB1210">
        <v>7229644250</v>
      </c>
      <c r="AC1210" t="str">
        <f>MID(TablaPivotFinal[[#This Row],[Fecha]],1,4)</f>
        <v>2017</v>
      </c>
      <c r="AD1210" t="str">
        <f>MID(TablaPivotFinal[[#This Row],[Fecha]],5,3)</f>
        <v>May</v>
      </c>
      <c r="AE1210" s="1">
        <v>7229644250</v>
      </c>
      <c r="AF1210" s="1">
        <v>17471.87097</v>
      </c>
    </row>
    <row r="1211" spans="1:32" x14ac:dyDescent="0.3">
      <c r="A1211" s="1" t="s">
        <v>262</v>
      </c>
      <c r="B1211" s="1" t="s">
        <v>263</v>
      </c>
      <c r="C1211">
        <v>4005</v>
      </c>
      <c r="D1211" s="1" t="s">
        <v>264</v>
      </c>
      <c r="E1211">
        <v>25</v>
      </c>
      <c r="F1211" s="1" t="s">
        <v>265</v>
      </c>
      <c r="G1211" s="1" t="s">
        <v>266</v>
      </c>
      <c r="H1211" s="1" t="s">
        <v>103</v>
      </c>
      <c r="I1211" s="1" t="s">
        <v>267</v>
      </c>
      <c r="J1211" s="1" t="s">
        <v>268</v>
      </c>
      <c r="K1211" t="s">
        <v>269</v>
      </c>
      <c r="L1211" t="s">
        <v>269</v>
      </c>
      <c r="M1211" s="1" t="s">
        <v>270</v>
      </c>
      <c r="N1211">
        <v>10300</v>
      </c>
      <c r="O1211">
        <v>11600</v>
      </c>
      <c r="P1211">
        <v>24800</v>
      </c>
      <c r="Q1211">
        <v>40300</v>
      </c>
      <c r="R1211">
        <v>46300</v>
      </c>
      <c r="S1211">
        <v>0</v>
      </c>
      <c r="T1211">
        <v>0</v>
      </c>
      <c r="U1211">
        <v>0</v>
      </c>
      <c r="V1211">
        <v>0</v>
      </c>
      <c r="W1211">
        <v>9400</v>
      </c>
      <c r="X1211">
        <v>9700</v>
      </c>
      <c r="Y1211">
        <v>4.2693783989999998</v>
      </c>
      <c r="Z1211">
        <v>-74.50010709</v>
      </c>
      <c r="AA1211" s="1" t="s">
        <v>55</v>
      </c>
      <c r="AB1211">
        <v>7919369700</v>
      </c>
      <c r="AC1211" t="str">
        <f>MID(TablaPivotFinal[[#This Row],[Fecha]],1,4)</f>
        <v>2017</v>
      </c>
      <c r="AD1211" t="str">
        <f>MID(TablaPivotFinal[[#This Row],[Fecha]],5,3)</f>
        <v>Nov</v>
      </c>
      <c r="AE1211" s="1">
        <v>7919369700</v>
      </c>
      <c r="AF1211" s="1">
        <v>19778.599999999999</v>
      </c>
    </row>
    <row r="1212" spans="1:32" x14ac:dyDescent="0.3">
      <c r="A1212" s="1" t="s">
        <v>262</v>
      </c>
      <c r="B1212" s="1" t="s">
        <v>263</v>
      </c>
      <c r="C1212">
        <v>4005</v>
      </c>
      <c r="D1212" s="1" t="s">
        <v>264</v>
      </c>
      <c r="E1212">
        <v>25</v>
      </c>
      <c r="F1212" s="1" t="s">
        <v>265</v>
      </c>
      <c r="G1212" s="1" t="s">
        <v>266</v>
      </c>
      <c r="H1212" s="1" t="s">
        <v>103</v>
      </c>
      <c r="I1212" s="1" t="s">
        <v>267</v>
      </c>
      <c r="J1212" s="1" t="s">
        <v>268</v>
      </c>
      <c r="K1212" t="s">
        <v>269</v>
      </c>
      <c r="L1212" t="s">
        <v>269</v>
      </c>
      <c r="M1212" s="1" t="s">
        <v>270</v>
      </c>
      <c r="N1212">
        <v>10300</v>
      </c>
      <c r="O1212">
        <v>11600</v>
      </c>
      <c r="P1212">
        <v>24800</v>
      </c>
      <c r="Q1212">
        <v>40300</v>
      </c>
      <c r="R1212">
        <v>46300</v>
      </c>
      <c r="S1212">
        <v>0</v>
      </c>
      <c r="T1212">
        <v>0</v>
      </c>
      <c r="U1212">
        <v>0</v>
      </c>
      <c r="V1212">
        <v>0</v>
      </c>
      <c r="W1212">
        <v>9400</v>
      </c>
      <c r="X1212">
        <v>9700</v>
      </c>
      <c r="Y1212">
        <v>4.2693783989999998</v>
      </c>
      <c r="Z1212">
        <v>-74.50010709</v>
      </c>
      <c r="AA1212" s="1" t="s">
        <v>57</v>
      </c>
      <c r="AB1212">
        <v>8627106300</v>
      </c>
      <c r="AC1212" t="str">
        <f>MID(TablaPivotFinal[[#This Row],[Fecha]],1,4)</f>
        <v>2017</v>
      </c>
      <c r="AD1212" t="str">
        <f>MID(TablaPivotFinal[[#This Row],[Fecha]],5,3)</f>
        <v>Oct</v>
      </c>
      <c r="AE1212" s="1">
        <v>8627106300</v>
      </c>
      <c r="AF1212" s="1">
        <v>21095.29032</v>
      </c>
    </row>
    <row r="1213" spans="1:32" x14ac:dyDescent="0.3">
      <c r="A1213" s="1" t="s">
        <v>262</v>
      </c>
      <c r="B1213" s="1" t="s">
        <v>263</v>
      </c>
      <c r="C1213">
        <v>4005</v>
      </c>
      <c r="D1213" s="1" t="s">
        <v>264</v>
      </c>
      <c r="E1213">
        <v>25</v>
      </c>
      <c r="F1213" s="1" t="s">
        <v>265</v>
      </c>
      <c r="G1213" s="1" t="s">
        <v>266</v>
      </c>
      <c r="H1213" s="1" t="s">
        <v>103</v>
      </c>
      <c r="I1213" s="1" t="s">
        <v>267</v>
      </c>
      <c r="J1213" s="1" t="s">
        <v>268</v>
      </c>
      <c r="K1213" t="s">
        <v>269</v>
      </c>
      <c r="L1213" t="s">
        <v>269</v>
      </c>
      <c r="M1213" s="1" t="s">
        <v>270</v>
      </c>
      <c r="N1213">
        <v>10300</v>
      </c>
      <c r="O1213">
        <v>11600</v>
      </c>
      <c r="P1213">
        <v>24800</v>
      </c>
      <c r="Q1213">
        <v>40300</v>
      </c>
      <c r="R1213">
        <v>46300</v>
      </c>
      <c r="S1213">
        <v>0</v>
      </c>
      <c r="T1213">
        <v>0</v>
      </c>
      <c r="U1213">
        <v>0</v>
      </c>
      <c r="V1213">
        <v>0</v>
      </c>
      <c r="W1213">
        <v>9400</v>
      </c>
      <c r="X1213">
        <v>9700</v>
      </c>
      <c r="Y1213">
        <v>4.2693783989999998</v>
      </c>
      <c r="Z1213">
        <v>-74.50010709</v>
      </c>
      <c r="AA1213" s="1" t="s">
        <v>59</v>
      </c>
      <c r="AB1213">
        <v>7527521250</v>
      </c>
      <c r="AC1213" t="str">
        <f>MID(TablaPivotFinal[[#This Row],[Fecha]],1,4)</f>
        <v>2017</v>
      </c>
      <c r="AD1213" t="str">
        <f>MID(TablaPivotFinal[[#This Row],[Fecha]],5,3)</f>
        <v>Sep</v>
      </c>
      <c r="AE1213" s="1">
        <v>7527521250</v>
      </c>
      <c r="AF1213" s="1">
        <v>17841.266670000001</v>
      </c>
    </row>
    <row r="1214" spans="1:32" x14ac:dyDescent="0.3">
      <c r="A1214" s="1" t="s">
        <v>262</v>
      </c>
      <c r="B1214" s="1" t="s">
        <v>263</v>
      </c>
      <c r="C1214">
        <v>4005</v>
      </c>
      <c r="D1214" s="1" t="s">
        <v>264</v>
      </c>
      <c r="E1214">
        <v>25</v>
      </c>
      <c r="F1214" s="1" t="s">
        <v>265</v>
      </c>
      <c r="G1214" s="1" t="s">
        <v>266</v>
      </c>
      <c r="H1214" s="1" t="s">
        <v>103</v>
      </c>
      <c r="I1214" s="1" t="s">
        <v>267</v>
      </c>
      <c r="J1214" s="1" t="s">
        <v>268</v>
      </c>
      <c r="K1214" t="s">
        <v>269</v>
      </c>
      <c r="L1214" t="s">
        <v>269</v>
      </c>
      <c r="M1214" s="1" t="s">
        <v>270</v>
      </c>
      <c r="N1214">
        <v>10300</v>
      </c>
      <c r="O1214">
        <v>11600</v>
      </c>
      <c r="P1214">
        <v>24800</v>
      </c>
      <c r="Q1214">
        <v>40300</v>
      </c>
      <c r="R1214">
        <v>46300</v>
      </c>
      <c r="S1214">
        <v>0</v>
      </c>
      <c r="T1214">
        <v>0</v>
      </c>
      <c r="U1214">
        <v>0</v>
      </c>
      <c r="V1214">
        <v>0</v>
      </c>
      <c r="W1214">
        <v>9400</v>
      </c>
      <c r="X1214">
        <v>9700</v>
      </c>
      <c r="Y1214">
        <v>4.2693783989999998</v>
      </c>
      <c r="Z1214">
        <v>-74.50010709</v>
      </c>
      <c r="AA1214" s="1" t="s">
        <v>61</v>
      </c>
      <c r="AB1214">
        <v>7546380600</v>
      </c>
      <c r="AC1214" t="str">
        <f>MID(TablaPivotFinal[[#This Row],[Fecha]],1,4)</f>
        <v>2018</v>
      </c>
      <c r="AD1214" t="str">
        <f>MID(TablaPivotFinal[[#This Row],[Fecha]],5,3)</f>
        <v>Abr</v>
      </c>
      <c r="AE1214" s="1">
        <v>7546380600</v>
      </c>
      <c r="AF1214" s="1">
        <v>529305</v>
      </c>
    </row>
    <row r="1215" spans="1:32" x14ac:dyDescent="0.3">
      <c r="A1215" s="1" t="s">
        <v>262</v>
      </c>
      <c r="B1215" s="1" t="s">
        <v>263</v>
      </c>
      <c r="C1215">
        <v>4005</v>
      </c>
      <c r="D1215" s="1" t="s">
        <v>264</v>
      </c>
      <c r="E1215">
        <v>25</v>
      </c>
      <c r="F1215" s="1" t="s">
        <v>265</v>
      </c>
      <c r="G1215" s="1" t="s">
        <v>266</v>
      </c>
      <c r="H1215" s="1" t="s">
        <v>103</v>
      </c>
      <c r="I1215" s="1" t="s">
        <v>267</v>
      </c>
      <c r="J1215" s="1" t="s">
        <v>268</v>
      </c>
      <c r="K1215" t="s">
        <v>269</v>
      </c>
      <c r="L1215" t="s">
        <v>269</v>
      </c>
      <c r="M1215" s="1" t="s">
        <v>270</v>
      </c>
      <c r="N1215">
        <v>10300</v>
      </c>
      <c r="O1215">
        <v>11600</v>
      </c>
      <c r="P1215">
        <v>24800</v>
      </c>
      <c r="Q1215">
        <v>40300</v>
      </c>
      <c r="R1215">
        <v>46300</v>
      </c>
      <c r="S1215">
        <v>0</v>
      </c>
      <c r="T1215">
        <v>0</v>
      </c>
      <c r="U1215">
        <v>0</v>
      </c>
      <c r="V1215">
        <v>0</v>
      </c>
      <c r="W1215">
        <v>9400</v>
      </c>
      <c r="X1215">
        <v>9700</v>
      </c>
      <c r="Y1215">
        <v>4.2693783989999998</v>
      </c>
      <c r="Z1215">
        <v>-74.50010709</v>
      </c>
      <c r="AA1215" s="1" t="s">
        <v>63</v>
      </c>
      <c r="AB1215">
        <v>8869913600</v>
      </c>
      <c r="AC1215" t="str">
        <f>MID(TablaPivotFinal[[#This Row],[Fecha]],1,4)</f>
        <v>2018</v>
      </c>
      <c r="AD1215" t="str">
        <f>MID(TablaPivotFinal[[#This Row],[Fecha]],5,3)</f>
        <v>Ago</v>
      </c>
      <c r="AE1215" s="1">
        <v>8869913600</v>
      </c>
      <c r="AF1215" s="1">
        <v>633166</v>
      </c>
    </row>
    <row r="1216" spans="1:32" x14ac:dyDescent="0.3">
      <c r="A1216" s="1" t="s">
        <v>262</v>
      </c>
      <c r="B1216" s="1" t="s">
        <v>263</v>
      </c>
      <c r="C1216">
        <v>4005</v>
      </c>
      <c r="D1216" s="1" t="s">
        <v>264</v>
      </c>
      <c r="E1216">
        <v>25</v>
      </c>
      <c r="F1216" s="1" t="s">
        <v>265</v>
      </c>
      <c r="G1216" s="1" t="s">
        <v>266</v>
      </c>
      <c r="H1216" s="1" t="s">
        <v>103</v>
      </c>
      <c r="I1216" s="1" t="s">
        <v>267</v>
      </c>
      <c r="J1216" s="1" t="s">
        <v>268</v>
      </c>
      <c r="K1216" t="s">
        <v>269</v>
      </c>
      <c r="L1216" t="s">
        <v>269</v>
      </c>
      <c r="M1216" s="1" t="s">
        <v>270</v>
      </c>
      <c r="N1216">
        <v>10300</v>
      </c>
      <c r="O1216">
        <v>11600</v>
      </c>
      <c r="P1216">
        <v>24800</v>
      </c>
      <c r="Q1216">
        <v>40300</v>
      </c>
      <c r="R1216">
        <v>46300</v>
      </c>
      <c r="S1216">
        <v>0</v>
      </c>
      <c r="T1216">
        <v>0</v>
      </c>
      <c r="U1216">
        <v>0</v>
      </c>
      <c r="V1216">
        <v>0</v>
      </c>
      <c r="W1216">
        <v>9400</v>
      </c>
      <c r="X1216">
        <v>9700</v>
      </c>
      <c r="Y1216">
        <v>4.2693783989999998</v>
      </c>
      <c r="Z1216">
        <v>-74.50010709</v>
      </c>
      <c r="AA1216" s="1" t="s">
        <v>65</v>
      </c>
      <c r="AB1216">
        <v>9968900050</v>
      </c>
      <c r="AC1216" t="str">
        <f>MID(TablaPivotFinal[[#This Row],[Fecha]],1,4)</f>
        <v>2018</v>
      </c>
      <c r="AD1216" t="str">
        <f>MID(TablaPivotFinal[[#This Row],[Fecha]],5,3)</f>
        <v>Dic</v>
      </c>
      <c r="AE1216" s="1">
        <v>9968900050</v>
      </c>
      <c r="AF1216" s="1">
        <v>775166</v>
      </c>
    </row>
    <row r="1217" spans="1:32" x14ac:dyDescent="0.3">
      <c r="A1217" s="1" t="s">
        <v>262</v>
      </c>
      <c r="B1217" s="1" t="s">
        <v>263</v>
      </c>
      <c r="C1217">
        <v>4005</v>
      </c>
      <c r="D1217" s="1" t="s">
        <v>264</v>
      </c>
      <c r="E1217">
        <v>25</v>
      </c>
      <c r="F1217" s="1" t="s">
        <v>265</v>
      </c>
      <c r="G1217" s="1" t="s">
        <v>266</v>
      </c>
      <c r="H1217" s="1" t="s">
        <v>103</v>
      </c>
      <c r="I1217" s="1" t="s">
        <v>267</v>
      </c>
      <c r="J1217" s="1" t="s">
        <v>268</v>
      </c>
      <c r="K1217" t="s">
        <v>269</v>
      </c>
      <c r="L1217" t="s">
        <v>269</v>
      </c>
      <c r="M1217" s="1" t="s">
        <v>270</v>
      </c>
      <c r="N1217">
        <v>10300</v>
      </c>
      <c r="O1217">
        <v>11600</v>
      </c>
      <c r="P1217">
        <v>24800</v>
      </c>
      <c r="Q1217">
        <v>40300</v>
      </c>
      <c r="R1217">
        <v>46300</v>
      </c>
      <c r="S1217">
        <v>0</v>
      </c>
      <c r="T1217">
        <v>0</v>
      </c>
      <c r="U1217">
        <v>0</v>
      </c>
      <c r="V1217">
        <v>0</v>
      </c>
      <c r="W1217">
        <v>9400</v>
      </c>
      <c r="X1217">
        <v>9700</v>
      </c>
      <c r="Y1217">
        <v>4.2693783989999998</v>
      </c>
      <c r="Z1217">
        <v>-74.50010709</v>
      </c>
      <c r="AA1217" s="1" t="s">
        <v>67</v>
      </c>
      <c r="AB1217">
        <v>9929343950</v>
      </c>
      <c r="AC1217" t="str">
        <f>MID(TablaPivotFinal[[#This Row],[Fecha]],1,4)</f>
        <v>2018</v>
      </c>
      <c r="AD1217" t="str">
        <f>MID(TablaPivotFinal[[#This Row],[Fecha]],5,3)</f>
        <v>Ene</v>
      </c>
      <c r="AE1217" s="1">
        <v>9929343950</v>
      </c>
      <c r="AF1217" s="1">
        <v>797079</v>
      </c>
    </row>
    <row r="1218" spans="1:32" x14ac:dyDescent="0.3">
      <c r="A1218" s="1" t="s">
        <v>262</v>
      </c>
      <c r="B1218" s="1" t="s">
        <v>263</v>
      </c>
      <c r="C1218">
        <v>4005</v>
      </c>
      <c r="D1218" s="1" t="s">
        <v>264</v>
      </c>
      <c r="E1218">
        <v>25</v>
      </c>
      <c r="F1218" s="1" t="s">
        <v>265</v>
      </c>
      <c r="G1218" s="1" t="s">
        <v>266</v>
      </c>
      <c r="H1218" s="1" t="s">
        <v>103</v>
      </c>
      <c r="I1218" s="1" t="s">
        <v>267</v>
      </c>
      <c r="J1218" s="1" t="s">
        <v>268</v>
      </c>
      <c r="K1218" t="s">
        <v>269</v>
      </c>
      <c r="L1218" t="s">
        <v>269</v>
      </c>
      <c r="M1218" s="1" t="s">
        <v>270</v>
      </c>
      <c r="N1218">
        <v>10300</v>
      </c>
      <c r="O1218">
        <v>11600</v>
      </c>
      <c r="P1218">
        <v>24800</v>
      </c>
      <c r="Q1218">
        <v>40300</v>
      </c>
      <c r="R1218">
        <v>46300</v>
      </c>
      <c r="S1218">
        <v>0</v>
      </c>
      <c r="T1218">
        <v>0</v>
      </c>
      <c r="U1218">
        <v>0</v>
      </c>
      <c r="V1218">
        <v>0</v>
      </c>
      <c r="W1218">
        <v>9400</v>
      </c>
      <c r="X1218">
        <v>9700</v>
      </c>
      <c r="Y1218">
        <v>4.2693783989999998</v>
      </c>
      <c r="Z1218">
        <v>-74.50010709</v>
      </c>
      <c r="AA1218" s="1" t="s">
        <v>69</v>
      </c>
      <c r="AB1218">
        <v>6965076400</v>
      </c>
      <c r="AC1218" t="str">
        <f>MID(TablaPivotFinal[[#This Row],[Fecha]],1,4)</f>
        <v>2018</v>
      </c>
      <c r="AD1218" t="str">
        <f>MID(TablaPivotFinal[[#This Row],[Fecha]],5,3)</f>
        <v>Feb</v>
      </c>
      <c r="AE1218" s="1">
        <v>6965076400</v>
      </c>
      <c r="AF1218" s="1">
        <v>476611</v>
      </c>
    </row>
    <row r="1219" spans="1:32" x14ac:dyDescent="0.3">
      <c r="A1219" s="1" t="s">
        <v>262</v>
      </c>
      <c r="B1219" s="1" t="s">
        <v>263</v>
      </c>
      <c r="C1219">
        <v>4005</v>
      </c>
      <c r="D1219" s="1" t="s">
        <v>264</v>
      </c>
      <c r="E1219">
        <v>25</v>
      </c>
      <c r="F1219" s="1" t="s">
        <v>265</v>
      </c>
      <c r="G1219" s="1" t="s">
        <v>266</v>
      </c>
      <c r="H1219" s="1" t="s">
        <v>103</v>
      </c>
      <c r="I1219" s="1" t="s">
        <v>267</v>
      </c>
      <c r="J1219" s="1" t="s">
        <v>268</v>
      </c>
      <c r="K1219" t="s">
        <v>269</v>
      </c>
      <c r="L1219" t="s">
        <v>269</v>
      </c>
      <c r="M1219" s="1" t="s">
        <v>270</v>
      </c>
      <c r="N1219">
        <v>10300</v>
      </c>
      <c r="O1219">
        <v>11600</v>
      </c>
      <c r="P1219">
        <v>24800</v>
      </c>
      <c r="Q1219">
        <v>40300</v>
      </c>
      <c r="R1219">
        <v>46300</v>
      </c>
      <c r="S1219">
        <v>0</v>
      </c>
      <c r="T1219">
        <v>0</v>
      </c>
      <c r="U1219">
        <v>0</v>
      </c>
      <c r="V1219">
        <v>0</v>
      </c>
      <c r="W1219">
        <v>9400</v>
      </c>
      <c r="X1219">
        <v>9700</v>
      </c>
      <c r="Y1219">
        <v>4.2693783989999998</v>
      </c>
      <c r="Z1219">
        <v>-74.50010709</v>
      </c>
      <c r="AA1219" s="1" t="s">
        <v>71</v>
      </c>
      <c r="AB1219">
        <v>9596295000</v>
      </c>
      <c r="AC1219" t="str">
        <f>MID(TablaPivotFinal[[#This Row],[Fecha]],1,4)</f>
        <v>2018</v>
      </c>
      <c r="AD1219" t="str">
        <f>MID(TablaPivotFinal[[#This Row],[Fecha]],5,3)</f>
        <v>Jul</v>
      </c>
      <c r="AE1219" s="1">
        <v>9596295000</v>
      </c>
      <c r="AF1219" s="1">
        <v>721114</v>
      </c>
    </row>
    <row r="1220" spans="1:32" x14ac:dyDescent="0.3">
      <c r="A1220" s="1" t="s">
        <v>262</v>
      </c>
      <c r="B1220" s="1" t="s">
        <v>263</v>
      </c>
      <c r="C1220">
        <v>4005</v>
      </c>
      <c r="D1220" s="1" t="s">
        <v>264</v>
      </c>
      <c r="E1220">
        <v>25</v>
      </c>
      <c r="F1220" s="1" t="s">
        <v>265</v>
      </c>
      <c r="G1220" s="1" t="s">
        <v>266</v>
      </c>
      <c r="H1220" s="1" t="s">
        <v>103</v>
      </c>
      <c r="I1220" s="1" t="s">
        <v>267</v>
      </c>
      <c r="J1220" s="1" t="s">
        <v>268</v>
      </c>
      <c r="K1220" t="s">
        <v>269</v>
      </c>
      <c r="L1220" t="s">
        <v>269</v>
      </c>
      <c r="M1220" s="1" t="s">
        <v>270</v>
      </c>
      <c r="N1220">
        <v>10300</v>
      </c>
      <c r="O1220">
        <v>11600</v>
      </c>
      <c r="P1220">
        <v>24800</v>
      </c>
      <c r="Q1220">
        <v>40300</v>
      </c>
      <c r="R1220">
        <v>46300</v>
      </c>
      <c r="S1220">
        <v>0</v>
      </c>
      <c r="T1220">
        <v>0</v>
      </c>
      <c r="U1220">
        <v>0</v>
      </c>
      <c r="V1220">
        <v>0</v>
      </c>
      <c r="W1220">
        <v>9400</v>
      </c>
      <c r="X1220">
        <v>9700</v>
      </c>
      <c r="Y1220">
        <v>4.2693783989999998</v>
      </c>
      <c r="Z1220">
        <v>-74.50010709</v>
      </c>
      <c r="AA1220" s="1" t="s">
        <v>73</v>
      </c>
      <c r="AB1220">
        <v>9176539050</v>
      </c>
      <c r="AC1220" t="str">
        <f>MID(TablaPivotFinal[[#This Row],[Fecha]],1,4)</f>
        <v>2018</v>
      </c>
      <c r="AD1220" t="str">
        <f>MID(TablaPivotFinal[[#This Row],[Fecha]],5,3)</f>
        <v>Jun</v>
      </c>
      <c r="AE1220" s="1">
        <v>9176539050</v>
      </c>
      <c r="AF1220" s="1">
        <v>690043</v>
      </c>
    </row>
    <row r="1221" spans="1:32" x14ac:dyDescent="0.3">
      <c r="A1221" s="1" t="s">
        <v>262</v>
      </c>
      <c r="B1221" s="1" t="s">
        <v>263</v>
      </c>
      <c r="C1221">
        <v>4005</v>
      </c>
      <c r="D1221" s="1" t="s">
        <v>264</v>
      </c>
      <c r="E1221">
        <v>25</v>
      </c>
      <c r="F1221" s="1" t="s">
        <v>265</v>
      </c>
      <c r="G1221" s="1" t="s">
        <v>266</v>
      </c>
      <c r="H1221" s="1" t="s">
        <v>103</v>
      </c>
      <c r="I1221" s="1" t="s">
        <v>267</v>
      </c>
      <c r="J1221" s="1" t="s">
        <v>268</v>
      </c>
      <c r="K1221" t="s">
        <v>269</v>
      </c>
      <c r="L1221" t="s">
        <v>269</v>
      </c>
      <c r="M1221" s="1" t="s">
        <v>270</v>
      </c>
      <c r="N1221">
        <v>10300</v>
      </c>
      <c r="O1221">
        <v>11600</v>
      </c>
      <c r="P1221">
        <v>24800</v>
      </c>
      <c r="Q1221">
        <v>40300</v>
      </c>
      <c r="R1221">
        <v>46300</v>
      </c>
      <c r="S1221">
        <v>0</v>
      </c>
      <c r="T1221">
        <v>0</v>
      </c>
      <c r="U1221">
        <v>0</v>
      </c>
      <c r="V1221">
        <v>0</v>
      </c>
      <c r="W1221">
        <v>9400</v>
      </c>
      <c r="X1221">
        <v>9700</v>
      </c>
      <c r="Y1221">
        <v>4.2693783989999998</v>
      </c>
      <c r="Z1221">
        <v>-74.50010709</v>
      </c>
      <c r="AA1221" s="1" t="s">
        <v>75</v>
      </c>
      <c r="AB1221">
        <v>8797031800</v>
      </c>
      <c r="AC1221" t="str">
        <f>MID(TablaPivotFinal[[#This Row],[Fecha]],1,4)</f>
        <v>2018</v>
      </c>
      <c r="AD1221" t="str">
        <f>MID(TablaPivotFinal[[#This Row],[Fecha]],5,3)</f>
        <v>Mar</v>
      </c>
      <c r="AE1221" s="1">
        <v>8797031800</v>
      </c>
      <c r="AF1221" s="1">
        <v>664646</v>
      </c>
    </row>
    <row r="1222" spans="1:32" x14ac:dyDescent="0.3">
      <c r="A1222" s="1" t="s">
        <v>262</v>
      </c>
      <c r="B1222" s="1" t="s">
        <v>263</v>
      </c>
      <c r="C1222">
        <v>4005</v>
      </c>
      <c r="D1222" s="1" t="s">
        <v>264</v>
      </c>
      <c r="E1222">
        <v>25</v>
      </c>
      <c r="F1222" s="1" t="s">
        <v>265</v>
      </c>
      <c r="G1222" s="1" t="s">
        <v>266</v>
      </c>
      <c r="H1222" s="1" t="s">
        <v>103</v>
      </c>
      <c r="I1222" s="1" t="s">
        <v>267</v>
      </c>
      <c r="J1222" s="1" t="s">
        <v>268</v>
      </c>
      <c r="K1222" t="s">
        <v>269</v>
      </c>
      <c r="L1222" t="s">
        <v>269</v>
      </c>
      <c r="M1222" s="1" t="s">
        <v>270</v>
      </c>
      <c r="N1222">
        <v>10300</v>
      </c>
      <c r="O1222">
        <v>11600</v>
      </c>
      <c r="P1222">
        <v>24800</v>
      </c>
      <c r="Q1222">
        <v>40300</v>
      </c>
      <c r="R1222">
        <v>46300</v>
      </c>
      <c r="S1222">
        <v>0</v>
      </c>
      <c r="T1222">
        <v>0</v>
      </c>
      <c r="U1222">
        <v>0</v>
      </c>
      <c r="V1222">
        <v>0</v>
      </c>
      <c r="W1222">
        <v>9400</v>
      </c>
      <c r="X1222">
        <v>9700</v>
      </c>
      <c r="Y1222">
        <v>4.2693783989999998</v>
      </c>
      <c r="Z1222">
        <v>-74.50010709</v>
      </c>
      <c r="AA1222" s="1" t="s">
        <v>77</v>
      </c>
      <c r="AB1222">
        <v>7689699200</v>
      </c>
      <c r="AC1222" t="str">
        <f>MID(TablaPivotFinal[[#This Row],[Fecha]],1,4)</f>
        <v>2018</v>
      </c>
      <c r="AD1222" t="str">
        <f>MID(TablaPivotFinal[[#This Row],[Fecha]],5,3)</f>
        <v>May</v>
      </c>
      <c r="AE1222" s="1">
        <v>7689699200</v>
      </c>
      <c r="AF1222" s="1">
        <v>536160</v>
      </c>
    </row>
    <row r="1223" spans="1:32" x14ac:dyDescent="0.3">
      <c r="A1223" s="1" t="s">
        <v>262</v>
      </c>
      <c r="B1223" s="1" t="s">
        <v>263</v>
      </c>
      <c r="C1223">
        <v>4005</v>
      </c>
      <c r="D1223" s="1" t="s">
        <v>264</v>
      </c>
      <c r="E1223">
        <v>25</v>
      </c>
      <c r="F1223" s="1" t="s">
        <v>265</v>
      </c>
      <c r="G1223" s="1" t="s">
        <v>266</v>
      </c>
      <c r="H1223" s="1" t="s">
        <v>103</v>
      </c>
      <c r="I1223" s="1" t="s">
        <v>267</v>
      </c>
      <c r="J1223" s="1" t="s">
        <v>268</v>
      </c>
      <c r="K1223" t="s">
        <v>269</v>
      </c>
      <c r="L1223" t="s">
        <v>269</v>
      </c>
      <c r="M1223" s="1" t="s">
        <v>270</v>
      </c>
      <c r="N1223">
        <v>10300</v>
      </c>
      <c r="O1223">
        <v>11600</v>
      </c>
      <c r="P1223">
        <v>24800</v>
      </c>
      <c r="Q1223">
        <v>40300</v>
      </c>
      <c r="R1223">
        <v>46300</v>
      </c>
      <c r="S1223">
        <v>0</v>
      </c>
      <c r="T1223">
        <v>0</v>
      </c>
      <c r="U1223">
        <v>0</v>
      </c>
      <c r="V1223">
        <v>0</v>
      </c>
      <c r="W1223">
        <v>9400</v>
      </c>
      <c r="X1223">
        <v>9700</v>
      </c>
      <c r="Y1223">
        <v>4.2693783989999998</v>
      </c>
      <c r="Z1223">
        <v>-74.50010709</v>
      </c>
      <c r="AA1223" s="1" t="s">
        <v>79</v>
      </c>
      <c r="AB1223">
        <v>8711789300</v>
      </c>
      <c r="AC1223" t="str">
        <f>MID(TablaPivotFinal[[#This Row],[Fecha]],1,4)</f>
        <v>2018</v>
      </c>
      <c r="AD1223" t="str">
        <f>MID(TablaPivotFinal[[#This Row],[Fecha]],5,3)</f>
        <v>Nov</v>
      </c>
      <c r="AE1223" s="1">
        <v>8711789300</v>
      </c>
      <c r="AF1223" s="1">
        <v>625005</v>
      </c>
    </row>
    <row r="1224" spans="1:32" x14ac:dyDescent="0.3">
      <c r="A1224" s="1" t="s">
        <v>262</v>
      </c>
      <c r="B1224" s="1" t="s">
        <v>263</v>
      </c>
      <c r="C1224">
        <v>4005</v>
      </c>
      <c r="D1224" s="1" t="s">
        <v>264</v>
      </c>
      <c r="E1224">
        <v>25</v>
      </c>
      <c r="F1224" s="1" t="s">
        <v>265</v>
      </c>
      <c r="G1224" s="1" t="s">
        <v>266</v>
      </c>
      <c r="H1224" s="1" t="s">
        <v>103</v>
      </c>
      <c r="I1224" s="1" t="s">
        <v>267</v>
      </c>
      <c r="J1224" s="1" t="s">
        <v>268</v>
      </c>
      <c r="K1224" t="s">
        <v>269</v>
      </c>
      <c r="L1224" t="s">
        <v>269</v>
      </c>
      <c r="M1224" s="1" t="s">
        <v>270</v>
      </c>
      <c r="N1224">
        <v>10300</v>
      </c>
      <c r="O1224">
        <v>11600</v>
      </c>
      <c r="P1224">
        <v>24800</v>
      </c>
      <c r="Q1224">
        <v>40300</v>
      </c>
      <c r="R1224">
        <v>46300</v>
      </c>
      <c r="S1224">
        <v>0</v>
      </c>
      <c r="T1224">
        <v>0</v>
      </c>
      <c r="U1224">
        <v>0</v>
      </c>
      <c r="V1224">
        <v>0</v>
      </c>
      <c r="W1224">
        <v>9400</v>
      </c>
      <c r="X1224">
        <v>9700</v>
      </c>
      <c r="Y1224">
        <v>4.2693783989999998</v>
      </c>
      <c r="Z1224">
        <v>-74.50010709</v>
      </c>
      <c r="AA1224" s="1" t="s">
        <v>81</v>
      </c>
      <c r="AB1224">
        <v>9215153850</v>
      </c>
      <c r="AC1224" t="str">
        <f>MID(TablaPivotFinal[[#This Row],[Fecha]],1,4)</f>
        <v>2018</v>
      </c>
      <c r="AD1224" t="str">
        <f>MID(TablaPivotFinal[[#This Row],[Fecha]],5,3)</f>
        <v>Oct</v>
      </c>
      <c r="AE1224" s="1">
        <v>9215153850</v>
      </c>
      <c r="AF1224" s="1">
        <v>668129</v>
      </c>
    </row>
    <row r="1225" spans="1:32" x14ac:dyDescent="0.3">
      <c r="A1225" s="1" t="s">
        <v>262</v>
      </c>
      <c r="B1225" s="1" t="s">
        <v>263</v>
      </c>
      <c r="C1225">
        <v>4005</v>
      </c>
      <c r="D1225" s="1" t="s">
        <v>264</v>
      </c>
      <c r="E1225">
        <v>25</v>
      </c>
      <c r="F1225" s="1" t="s">
        <v>265</v>
      </c>
      <c r="G1225" s="1" t="s">
        <v>266</v>
      </c>
      <c r="H1225" s="1" t="s">
        <v>103</v>
      </c>
      <c r="I1225" s="1" t="s">
        <v>267</v>
      </c>
      <c r="J1225" s="1" t="s">
        <v>268</v>
      </c>
      <c r="K1225" t="s">
        <v>269</v>
      </c>
      <c r="L1225" t="s">
        <v>269</v>
      </c>
      <c r="M1225" s="1" t="s">
        <v>270</v>
      </c>
      <c r="N1225">
        <v>10300</v>
      </c>
      <c r="O1225">
        <v>11600</v>
      </c>
      <c r="P1225">
        <v>24800</v>
      </c>
      <c r="Q1225">
        <v>40300</v>
      </c>
      <c r="R1225">
        <v>46300</v>
      </c>
      <c r="S1225">
        <v>0</v>
      </c>
      <c r="T1225">
        <v>0</v>
      </c>
      <c r="U1225">
        <v>0</v>
      </c>
      <c r="V1225">
        <v>0</v>
      </c>
      <c r="W1225">
        <v>9400</v>
      </c>
      <c r="X1225">
        <v>9700</v>
      </c>
      <c r="Y1225">
        <v>4.2693783989999998</v>
      </c>
      <c r="Z1225">
        <v>-74.50010709</v>
      </c>
      <c r="AA1225" s="1" t="s">
        <v>83</v>
      </c>
      <c r="AB1225">
        <v>7988204600</v>
      </c>
      <c r="AC1225" t="str">
        <f>MID(TablaPivotFinal[[#This Row],[Fecha]],1,4)</f>
        <v>2018</v>
      </c>
      <c r="AD1225" t="str">
        <f>MID(TablaPivotFinal[[#This Row],[Fecha]],5,3)</f>
        <v>Sep</v>
      </c>
      <c r="AE1225" s="1">
        <v>7988204600</v>
      </c>
      <c r="AF1225" s="1">
        <v>554767</v>
      </c>
    </row>
    <row r="1226" spans="1:32" x14ac:dyDescent="0.3">
      <c r="A1226" s="1" t="s">
        <v>271</v>
      </c>
      <c r="B1226" s="1" t="s">
        <v>272</v>
      </c>
      <c r="C1226">
        <v>4006</v>
      </c>
      <c r="D1226" s="1" t="s">
        <v>264</v>
      </c>
      <c r="E1226">
        <v>25</v>
      </c>
      <c r="F1226" s="1" t="s">
        <v>273</v>
      </c>
      <c r="G1226" s="1" t="s">
        <v>246</v>
      </c>
      <c r="H1226" s="1" t="s">
        <v>103</v>
      </c>
      <c r="I1226" s="1" t="s">
        <v>247</v>
      </c>
      <c r="J1226" s="1" t="s">
        <v>248</v>
      </c>
      <c r="K1226" t="s">
        <v>274</v>
      </c>
      <c r="L1226">
        <v>7425451</v>
      </c>
      <c r="M1226" s="1" t="s">
        <v>275</v>
      </c>
      <c r="N1226">
        <v>10200</v>
      </c>
      <c r="O1226">
        <v>26600</v>
      </c>
      <c r="P1226">
        <v>20100</v>
      </c>
      <c r="Q1226">
        <v>39400</v>
      </c>
      <c r="R1226">
        <v>45900</v>
      </c>
      <c r="S1226">
        <v>52900</v>
      </c>
      <c r="T1226">
        <v>58800</v>
      </c>
      <c r="U1226">
        <v>0</v>
      </c>
      <c r="V1226">
        <v>0</v>
      </c>
      <c r="W1226">
        <v>0</v>
      </c>
      <c r="X1226">
        <v>0</v>
      </c>
      <c r="Y1226">
        <v>4.2799340639999999</v>
      </c>
      <c r="Z1226">
        <v>-73.834767760000005</v>
      </c>
      <c r="AA1226" s="1" t="s">
        <v>13</v>
      </c>
      <c r="AB1226">
        <v>4787062400</v>
      </c>
      <c r="AC1226" t="str">
        <f>MID(TablaPivotFinal[[#This Row],[Fecha]],1,4)</f>
        <v>2016</v>
      </c>
      <c r="AD1226" t="str">
        <f>MID(TablaPivotFinal[[#This Row],[Fecha]],5,3)</f>
        <v>Abr</v>
      </c>
      <c r="AE1226" s="1">
        <v>4787062400</v>
      </c>
      <c r="AF1226" s="1">
        <v>266336</v>
      </c>
    </row>
    <row r="1227" spans="1:32" x14ac:dyDescent="0.3">
      <c r="A1227" s="1" t="s">
        <v>271</v>
      </c>
      <c r="B1227" s="1" t="s">
        <v>272</v>
      </c>
      <c r="C1227">
        <v>4006</v>
      </c>
      <c r="D1227" s="1" t="s">
        <v>264</v>
      </c>
      <c r="E1227">
        <v>25</v>
      </c>
      <c r="F1227" s="1" t="s">
        <v>273</v>
      </c>
      <c r="G1227" s="1" t="s">
        <v>246</v>
      </c>
      <c r="H1227" s="1" t="s">
        <v>103</v>
      </c>
      <c r="I1227" s="1" t="s">
        <v>247</v>
      </c>
      <c r="J1227" s="1" t="s">
        <v>248</v>
      </c>
      <c r="K1227" t="s">
        <v>274</v>
      </c>
      <c r="L1227">
        <v>7425451</v>
      </c>
      <c r="M1227" s="1" t="s">
        <v>275</v>
      </c>
      <c r="N1227">
        <v>10200</v>
      </c>
      <c r="O1227">
        <v>26600</v>
      </c>
      <c r="P1227">
        <v>20100</v>
      </c>
      <c r="Q1227">
        <v>39400</v>
      </c>
      <c r="R1227">
        <v>45900</v>
      </c>
      <c r="S1227">
        <v>52900</v>
      </c>
      <c r="T1227">
        <v>58800</v>
      </c>
      <c r="U1227">
        <v>0</v>
      </c>
      <c r="V1227">
        <v>0</v>
      </c>
      <c r="W1227">
        <v>0</v>
      </c>
      <c r="X1227">
        <v>0</v>
      </c>
      <c r="Y1227">
        <v>4.2799340639999999</v>
      </c>
      <c r="Z1227">
        <v>-73.834767760000005</v>
      </c>
      <c r="AA1227" s="1" t="s">
        <v>15</v>
      </c>
      <c r="AB1227">
        <v>4923661000</v>
      </c>
      <c r="AC1227" t="str">
        <f>MID(TablaPivotFinal[[#This Row],[Fecha]],1,4)</f>
        <v>2016</v>
      </c>
      <c r="AD1227" t="str">
        <f>MID(TablaPivotFinal[[#This Row],[Fecha]],5,3)</f>
        <v>Ago</v>
      </c>
      <c r="AE1227" s="1">
        <v>4923661000</v>
      </c>
      <c r="AF1227" s="1">
        <v>297455</v>
      </c>
    </row>
    <row r="1228" spans="1:32" x14ac:dyDescent="0.3">
      <c r="A1228" s="1" t="s">
        <v>271</v>
      </c>
      <c r="B1228" s="1" t="s">
        <v>272</v>
      </c>
      <c r="C1228">
        <v>4006</v>
      </c>
      <c r="D1228" s="1" t="s">
        <v>264</v>
      </c>
      <c r="E1228">
        <v>25</v>
      </c>
      <c r="F1228" s="1" t="s">
        <v>273</v>
      </c>
      <c r="G1228" s="1" t="s">
        <v>246</v>
      </c>
      <c r="H1228" s="1" t="s">
        <v>103</v>
      </c>
      <c r="I1228" s="1" t="s">
        <v>247</v>
      </c>
      <c r="J1228" s="1" t="s">
        <v>248</v>
      </c>
      <c r="K1228" t="s">
        <v>274</v>
      </c>
      <c r="L1228">
        <v>7425451</v>
      </c>
      <c r="M1228" s="1" t="s">
        <v>275</v>
      </c>
      <c r="N1228">
        <v>10200</v>
      </c>
      <c r="O1228">
        <v>26600</v>
      </c>
      <c r="P1228">
        <v>20100</v>
      </c>
      <c r="Q1228">
        <v>39400</v>
      </c>
      <c r="R1228">
        <v>45900</v>
      </c>
      <c r="S1228">
        <v>52900</v>
      </c>
      <c r="T1228">
        <v>58800</v>
      </c>
      <c r="U1228">
        <v>0</v>
      </c>
      <c r="V1228">
        <v>0</v>
      </c>
      <c r="W1228">
        <v>0</v>
      </c>
      <c r="X1228">
        <v>0</v>
      </c>
      <c r="Y1228">
        <v>4.2799340639999999</v>
      </c>
      <c r="Z1228">
        <v>-73.834767760000005</v>
      </c>
      <c r="AA1228" s="1" t="s">
        <v>17</v>
      </c>
      <c r="AB1228">
        <v>5620365000</v>
      </c>
      <c r="AC1228" t="str">
        <f>MID(TablaPivotFinal[[#This Row],[Fecha]],1,4)</f>
        <v>2016</v>
      </c>
      <c r="AD1228" t="str">
        <f>MID(TablaPivotFinal[[#This Row],[Fecha]],5,3)</f>
        <v>Dic</v>
      </c>
      <c r="AE1228" s="1">
        <v>5620365000</v>
      </c>
      <c r="AF1228" s="1">
        <v>358023</v>
      </c>
    </row>
    <row r="1229" spans="1:32" x14ac:dyDescent="0.3">
      <c r="A1229" s="1" t="s">
        <v>271</v>
      </c>
      <c r="B1229" s="1" t="s">
        <v>272</v>
      </c>
      <c r="C1229">
        <v>4006</v>
      </c>
      <c r="D1229" s="1" t="s">
        <v>264</v>
      </c>
      <c r="E1229">
        <v>25</v>
      </c>
      <c r="F1229" s="1" t="s">
        <v>273</v>
      </c>
      <c r="G1229" s="1" t="s">
        <v>246</v>
      </c>
      <c r="H1229" s="1" t="s">
        <v>103</v>
      </c>
      <c r="I1229" s="1" t="s">
        <v>247</v>
      </c>
      <c r="J1229" s="1" t="s">
        <v>248</v>
      </c>
      <c r="K1229" t="s">
        <v>274</v>
      </c>
      <c r="L1229">
        <v>7425451</v>
      </c>
      <c r="M1229" s="1" t="s">
        <v>275</v>
      </c>
      <c r="N1229">
        <v>10200</v>
      </c>
      <c r="O1229">
        <v>26600</v>
      </c>
      <c r="P1229">
        <v>20100</v>
      </c>
      <c r="Q1229">
        <v>39400</v>
      </c>
      <c r="R1229">
        <v>45900</v>
      </c>
      <c r="S1229">
        <v>52900</v>
      </c>
      <c r="T1229">
        <v>58800</v>
      </c>
      <c r="U1229">
        <v>0</v>
      </c>
      <c r="V1229">
        <v>0</v>
      </c>
      <c r="W1229">
        <v>0</v>
      </c>
      <c r="X1229">
        <v>0</v>
      </c>
      <c r="Y1229">
        <v>4.2799340639999999</v>
      </c>
      <c r="Z1229">
        <v>-73.834767760000005</v>
      </c>
      <c r="AA1229" s="1" t="s">
        <v>19</v>
      </c>
      <c r="AB1229">
        <v>6151722300</v>
      </c>
      <c r="AC1229" t="str">
        <f>MID(TablaPivotFinal[[#This Row],[Fecha]],1,4)</f>
        <v>2016</v>
      </c>
      <c r="AD1229" t="str">
        <f>MID(TablaPivotFinal[[#This Row],[Fecha]],5,3)</f>
        <v>Ene</v>
      </c>
      <c r="AE1229" s="1">
        <v>6151722300</v>
      </c>
      <c r="AF1229" s="1">
        <v>393792</v>
      </c>
    </row>
    <row r="1230" spans="1:32" x14ac:dyDescent="0.3">
      <c r="A1230" s="1" t="s">
        <v>271</v>
      </c>
      <c r="B1230" s="1" t="s">
        <v>272</v>
      </c>
      <c r="C1230">
        <v>4006</v>
      </c>
      <c r="D1230" s="1" t="s">
        <v>264</v>
      </c>
      <c r="E1230">
        <v>25</v>
      </c>
      <c r="F1230" s="1" t="s">
        <v>273</v>
      </c>
      <c r="G1230" s="1" t="s">
        <v>246</v>
      </c>
      <c r="H1230" s="1" t="s">
        <v>103</v>
      </c>
      <c r="I1230" s="1" t="s">
        <v>247</v>
      </c>
      <c r="J1230" s="1" t="s">
        <v>248</v>
      </c>
      <c r="K1230" t="s">
        <v>274</v>
      </c>
      <c r="L1230">
        <v>7425451</v>
      </c>
      <c r="M1230" s="1" t="s">
        <v>275</v>
      </c>
      <c r="N1230">
        <v>10200</v>
      </c>
      <c r="O1230">
        <v>26600</v>
      </c>
      <c r="P1230">
        <v>20100</v>
      </c>
      <c r="Q1230">
        <v>39400</v>
      </c>
      <c r="R1230">
        <v>45900</v>
      </c>
      <c r="S1230">
        <v>52900</v>
      </c>
      <c r="T1230">
        <v>58800</v>
      </c>
      <c r="U1230">
        <v>0</v>
      </c>
      <c r="V1230">
        <v>0</v>
      </c>
      <c r="W1230">
        <v>0</v>
      </c>
      <c r="X1230">
        <v>0</v>
      </c>
      <c r="Y1230">
        <v>4.2799340639999999</v>
      </c>
      <c r="Z1230">
        <v>-73.834767760000005</v>
      </c>
      <c r="AA1230" s="1" t="s">
        <v>21</v>
      </c>
      <c r="AB1230">
        <v>5060256600</v>
      </c>
      <c r="AC1230" t="str">
        <f>MID(TablaPivotFinal[[#This Row],[Fecha]],1,4)</f>
        <v>2016</v>
      </c>
      <c r="AD1230" t="str">
        <f>MID(TablaPivotFinal[[#This Row],[Fecha]],5,3)</f>
        <v>Feb</v>
      </c>
      <c r="AE1230" s="1">
        <v>5060256600</v>
      </c>
      <c r="AF1230" s="1">
        <v>274556</v>
      </c>
    </row>
    <row r="1231" spans="1:32" x14ac:dyDescent="0.3">
      <c r="A1231" s="1" t="s">
        <v>271</v>
      </c>
      <c r="B1231" s="1" t="s">
        <v>272</v>
      </c>
      <c r="C1231">
        <v>4006</v>
      </c>
      <c r="D1231" s="1" t="s">
        <v>264</v>
      </c>
      <c r="E1231">
        <v>25</v>
      </c>
      <c r="F1231" s="1" t="s">
        <v>273</v>
      </c>
      <c r="G1231" s="1" t="s">
        <v>246</v>
      </c>
      <c r="H1231" s="1" t="s">
        <v>103</v>
      </c>
      <c r="I1231" s="1" t="s">
        <v>247</v>
      </c>
      <c r="J1231" s="1" t="s">
        <v>248</v>
      </c>
      <c r="K1231" t="s">
        <v>274</v>
      </c>
      <c r="L1231">
        <v>7425451</v>
      </c>
      <c r="M1231" s="1" t="s">
        <v>275</v>
      </c>
      <c r="N1231">
        <v>10200</v>
      </c>
      <c r="O1231">
        <v>26600</v>
      </c>
      <c r="P1231">
        <v>20100</v>
      </c>
      <c r="Q1231">
        <v>39400</v>
      </c>
      <c r="R1231">
        <v>45900</v>
      </c>
      <c r="S1231">
        <v>52900</v>
      </c>
      <c r="T1231">
        <v>58800</v>
      </c>
      <c r="U1231">
        <v>0</v>
      </c>
      <c r="V1231">
        <v>0</v>
      </c>
      <c r="W1231">
        <v>0</v>
      </c>
      <c r="X1231">
        <v>0</v>
      </c>
      <c r="Y1231">
        <v>4.2799340639999999</v>
      </c>
      <c r="Z1231">
        <v>-73.834767760000005</v>
      </c>
      <c r="AA1231" s="1" t="s">
        <v>23</v>
      </c>
      <c r="AB1231">
        <v>4450845900</v>
      </c>
      <c r="AC1231" t="str">
        <f>MID(TablaPivotFinal[[#This Row],[Fecha]],1,4)</f>
        <v>2016</v>
      </c>
      <c r="AD1231" t="str">
        <f>MID(TablaPivotFinal[[#This Row],[Fecha]],5,3)</f>
        <v>Jul</v>
      </c>
      <c r="AE1231" s="1">
        <v>4450845900</v>
      </c>
      <c r="AF1231" s="1">
        <v>308578</v>
      </c>
    </row>
    <row r="1232" spans="1:32" x14ac:dyDescent="0.3">
      <c r="A1232" s="1" t="s">
        <v>271</v>
      </c>
      <c r="B1232" s="1" t="s">
        <v>272</v>
      </c>
      <c r="C1232">
        <v>4006</v>
      </c>
      <c r="D1232" s="1" t="s">
        <v>264</v>
      </c>
      <c r="E1232">
        <v>25</v>
      </c>
      <c r="F1232" s="1" t="s">
        <v>273</v>
      </c>
      <c r="G1232" s="1" t="s">
        <v>246</v>
      </c>
      <c r="H1232" s="1" t="s">
        <v>103</v>
      </c>
      <c r="I1232" s="1" t="s">
        <v>247</v>
      </c>
      <c r="J1232" s="1" t="s">
        <v>248</v>
      </c>
      <c r="K1232" t="s">
        <v>274</v>
      </c>
      <c r="L1232">
        <v>7425451</v>
      </c>
      <c r="M1232" s="1" t="s">
        <v>275</v>
      </c>
      <c r="N1232">
        <v>10200</v>
      </c>
      <c r="O1232">
        <v>26600</v>
      </c>
      <c r="P1232">
        <v>20100</v>
      </c>
      <c r="Q1232">
        <v>39400</v>
      </c>
      <c r="R1232">
        <v>45900</v>
      </c>
      <c r="S1232">
        <v>52900</v>
      </c>
      <c r="T1232">
        <v>58800</v>
      </c>
      <c r="U1232">
        <v>0</v>
      </c>
      <c r="V1232">
        <v>0</v>
      </c>
      <c r="W1232">
        <v>0</v>
      </c>
      <c r="X1232">
        <v>0</v>
      </c>
      <c r="Y1232">
        <v>4.2799340639999999</v>
      </c>
      <c r="Z1232">
        <v>-73.834767760000005</v>
      </c>
      <c r="AA1232" s="1" t="s">
        <v>25</v>
      </c>
      <c r="AB1232">
        <v>4686506700</v>
      </c>
      <c r="AC1232" t="str">
        <f>MID(TablaPivotFinal[[#This Row],[Fecha]],1,4)</f>
        <v>2016</v>
      </c>
      <c r="AD1232" t="str">
        <f>MID(TablaPivotFinal[[#This Row],[Fecha]],5,3)</f>
        <v>Jun</v>
      </c>
      <c r="AE1232" s="1">
        <v>4686506700</v>
      </c>
      <c r="AF1232" s="1">
        <v>293574</v>
      </c>
    </row>
    <row r="1233" spans="1:32" x14ac:dyDescent="0.3">
      <c r="A1233" s="1" t="s">
        <v>271</v>
      </c>
      <c r="B1233" s="1" t="s">
        <v>272</v>
      </c>
      <c r="C1233">
        <v>4006</v>
      </c>
      <c r="D1233" s="1" t="s">
        <v>264</v>
      </c>
      <c r="E1233">
        <v>25</v>
      </c>
      <c r="F1233" s="1" t="s">
        <v>273</v>
      </c>
      <c r="G1233" s="1" t="s">
        <v>246</v>
      </c>
      <c r="H1233" s="1" t="s">
        <v>103</v>
      </c>
      <c r="I1233" s="1" t="s">
        <v>247</v>
      </c>
      <c r="J1233" s="1" t="s">
        <v>248</v>
      </c>
      <c r="K1233" t="s">
        <v>274</v>
      </c>
      <c r="L1233">
        <v>7425451</v>
      </c>
      <c r="M1233" s="1" t="s">
        <v>275</v>
      </c>
      <c r="N1233">
        <v>10200</v>
      </c>
      <c r="O1233">
        <v>26600</v>
      </c>
      <c r="P1233">
        <v>20100</v>
      </c>
      <c r="Q1233">
        <v>39400</v>
      </c>
      <c r="R1233">
        <v>45900</v>
      </c>
      <c r="S1233">
        <v>52900</v>
      </c>
      <c r="T1233">
        <v>58800</v>
      </c>
      <c r="U1233">
        <v>0</v>
      </c>
      <c r="V1233">
        <v>0</v>
      </c>
      <c r="W1233">
        <v>0</v>
      </c>
      <c r="X1233">
        <v>0</v>
      </c>
      <c r="Y1233">
        <v>4.2799340639999999</v>
      </c>
      <c r="Z1233">
        <v>-73.834767760000005</v>
      </c>
      <c r="AA1233" s="1" t="s">
        <v>27</v>
      </c>
      <c r="AB1233">
        <v>5414160600</v>
      </c>
      <c r="AC1233" t="str">
        <f>MID(TablaPivotFinal[[#This Row],[Fecha]],1,4)</f>
        <v>2016</v>
      </c>
      <c r="AD1233" t="str">
        <f>MID(TablaPivotFinal[[#This Row],[Fecha]],5,3)</f>
        <v>Mar</v>
      </c>
      <c r="AE1233" s="1">
        <v>5414160600</v>
      </c>
      <c r="AF1233" s="1">
        <v>330945</v>
      </c>
    </row>
    <row r="1234" spans="1:32" x14ac:dyDescent="0.3">
      <c r="A1234" s="1" t="s">
        <v>271</v>
      </c>
      <c r="B1234" s="1" t="s">
        <v>272</v>
      </c>
      <c r="C1234">
        <v>4006</v>
      </c>
      <c r="D1234" s="1" t="s">
        <v>264</v>
      </c>
      <c r="E1234">
        <v>25</v>
      </c>
      <c r="F1234" s="1" t="s">
        <v>273</v>
      </c>
      <c r="G1234" s="1" t="s">
        <v>246</v>
      </c>
      <c r="H1234" s="1" t="s">
        <v>103</v>
      </c>
      <c r="I1234" s="1" t="s">
        <v>247</v>
      </c>
      <c r="J1234" s="1" t="s">
        <v>248</v>
      </c>
      <c r="K1234" t="s">
        <v>274</v>
      </c>
      <c r="L1234">
        <v>7425451</v>
      </c>
      <c r="M1234" s="1" t="s">
        <v>275</v>
      </c>
      <c r="N1234">
        <v>10200</v>
      </c>
      <c r="O1234">
        <v>26600</v>
      </c>
      <c r="P1234">
        <v>20100</v>
      </c>
      <c r="Q1234">
        <v>39400</v>
      </c>
      <c r="R1234">
        <v>45900</v>
      </c>
      <c r="S1234">
        <v>52900</v>
      </c>
      <c r="T1234">
        <v>58800</v>
      </c>
      <c r="U1234">
        <v>0</v>
      </c>
      <c r="V1234">
        <v>0</v>
      </c>
      <c r="W1234">
        <v>0</v>
      </c>
      <c r="X1234">
        <v>0</v>
      </c>
      <c r="Y1234">
        <v>4.2799340639999999</v>
      </c>
      <c r="Z1234">
        <v>-73.834767760000005</v>
      </c>
      <c r="AA1234" s="1" t="s">
        <v>29</v>
      </c>
      <c r="AB1234">
        <v>4757354600</v>
      </c>
      <c r="AC1234" t="str">
        <f>MID(TablaPivotFinal[[#This Row],[Fecha]],1,4)</f>
        <v>2016</v>
      </c>
      <c r="AD1234" t="str">
        <f>MID(TablaPivotFinal[[#This Row],[Fecha]],5,3)</f>
        <v>May</v>
      </c>
      <c r="AE1234" s="1">
        <v>4757354600</v>
      </c>
      <c r="AF1234" s="1">
        <v>294629</v>
      </c>
    </row>
    <row r="1235" spans="1:32" x14ac:dyDescent="0.3">
      <c r="A1235" s="1" t="s">
        <v>271</v>
      </c>
      <c r="B1235" s="1" t="s">
        <v>272</v>
      </c>
      <c r="C1235">
        <v>4006</v>
      </c>
      <c r="D1235" s="1" t="s">
        <v>264</v>
      </c>
      <c r="E1235">
        <v>25</v>
      </c>
      <c r="F1235" s="1" t="s">
        <v>273</v>
      </c>
      <c r="G1235" s="1" t="s">
        <v>246</v>
      </c>
      <c r="H1235" s="1" t="s">
        <v>103</v>
      </c>
      <c r="I1235" s="1" t="s">
        <v>247</v>
      </c>
      <c r="J1235" s="1" t="s">
        <v>248</v>
      </c>
      <c r="K1235" t="s">
        <v>274</v>
      </c>
      <c r="L1235">
        <v>7425451</v>
      </c>
      <c r="M1235" s="1" t="s">
        <v>275</v>
      </c>
      <c r="N1235">
        <v>10200</v>
      </c>
      <c r="O1235">
        <v>26600</v>
      </c>
      <c r="P1235">
        <v>20100</v>
      </c>
      <c r="Q1235">
        <v>39400</v>
      </c>
      <c r="R1235">
        <v>45900</v>
      </c>
      <c r="S1235">
        <v>52900</v>
      </c>
      <c r="T1235">
        <v>58800</v>
      </c>
      <c r="U1235">
        <v>0</v>
      </c>
      <c r="V1235">
        <v>0</v>
      </c>
      <c r="W1235">
        <v>0</v>
      </c>
      <c r="X1235">
        <v>0</v>
      </c>
      <c r="Y1235">
        <v>4.2799340639999999</v>
      </c>
      <c r="Z1235">
        <v>-73.834767760000005</v>
      </c>
      <c r="AA1235" s="1" t="s">
        <v>31</v>
      </c>
      <c r="AB1235">
        <v>4876931300</v>
      </c>
      <c r="AC1235" t="str">
        <f>MID(TablaPivotFinal[[#This Row],[Fecha]],1,4)</f>
        <v>2016</v>
      </c>
      <c r="AD1235" t="str">
        <f>MID(TablaPivotFinal[[#This Row],[Fecha]],5,3)</f>
        <v>Nov</v>
      </c>
      <c r="AE1235" s="1">
        <v>4876931300</v>
      </c>
      <c r="AF1235" s="1">
        <v>300527</v>
      </c>
    </row>
    <row r="1236" spans="1:32" x14ac:dyDescent="0.3">
      <c r="A1236" s="1" t="s">
        <v>271</v>
      </c>
      <c r="B1236" s="1" t="s">
        <v>272</v>
      </c>
      <c r="C1236">
        <v>4006</v>
      </c>
      <c r="D1236" s="1" t="s">
        <v>264</v>
      </c>
      <c r="E1236">
        <v>25</v>
      </c>
      <c r="F1236" s="1" t="s">
        <v>273</v>
      </c>
      <c r="G1236" s="1" t="s">
        <v>246</v>
      </c>
      <c r="H1236" s="1" t="s">
        <v>103</v>
      </c>
      <c r="I1236" s="1" t="s">
        <v>247</v>
      </c>
      <c r="J1236" s="1" t="s">
        <v>248</v>
      </c>
      <c r="K1236" t="s">
        <v>274</v>
      </c>
      <c r="L1236">
        <v>7425451</v>
      </c>
      <c r="M1236" s="1" t="s">
        <v>275</v>
      </c>
      <c r="N1236">
        <v>10200</v>
      </c>
      <c r="O1236">
        <v>26600</v>
      </c>
      <c r="P1236">
        <v>20100</v>
      </c>
      <c r="Q1236">
        <v>39400</v>
      </c>
      <c r="R1236">
        <v>45900</v>
      </c>
      <c r="S1236">
        <v>52900</v>
      </c>
      <c r="T1236">
        <v>58800</v>
      </c>
      <c r="U1236">
        <v>0</v>
      </c>
      <c r="V1236">
        <v>0</v>
      </c>
      <c r="W1236">
        <v>0</v>
      </c>
      <c r="X1236">
        <v>0</v>
      </c>
      <c r="Y1236">
        <v>4.2799340639999999</v>
      </c>
      <c r="Z1236">
        <v>-73.834767760000005</v>
      </c>
      <c r="AA1236" s="1" t="s">
        <v>33</v>
      </c>
      <c r="AB1236">
        <v>4948709500</v>
      </c>
      <c r="AC1236" t="str">
        <f>MID(TablaPivotFinal[[#This Row],[Fecha]],1,4)</f>
        <v>2016</v>
      </c>
      <c r="AD1236" t="str">
        <f>MID(TablaPivotFinal[[#This Row],[Fecha]],5,3)</f>
        <v>Oct</v>
      </c>
      <c r="AE1236" s="1">
        <v>4948709500</v>
      </c>
      <c r="AF1236" s="1">
        <v>319896</v>
      </c>
    </row>
    <row r="1237" spans="1:32" x14ac:dyDescent="0.3">
      <c r="A1237" s="1" t="s">
        <v>271</v>
      </c>
      <c r="B1237" s="1" t="s">
        <v>272</v>
      </c>
      <c r="C1237">
        <v>4006</v>
      </c>
      <c r="D1237" s="1" t="s">
        <v>264</v>
      </c>
      <c r="E1237">
        <v>25</v>
      </c>
      <c r="F1237" s="1" t="s">
        <v>273</v>
      </c>
      <c r="G1237" s="1" t="s">
        <v>246</v>
      </c>
      <c r="H1237" s="1" t="s">
        <v>103</v>
      </c>
      <c r="I1237" s="1" t="s">
        <v>247</v>
      </c>
      <c r="J1237" s="1" t="s">
        <v>248</v>
      </c>
      <c r="K1237" t="s">
        <v>274</v>
      </c>
      <c r="L1237">
        <v>7425451</v>
      </c>
      <c r="M1237" s="1" t="s">
        <v>275</v>
      </c>
      <c r="N1237">
        <v>10200</v>
      </c>
      <c r="O1237">
        <v>26600</v>
      </c>
      <c r="P1237">
        <v>20100</v>
      </c>
      <c r="Q1237">
        <v>39400</v>
      </c>
      <c r="R1237">
        <v>45900</v>
      </c>
      <c r="S1237">
        <v>52900</v>
      </c>
      <c r="T1237">
        <v>58800</v>
      </c>
      <c r="U1237">
        <v>0</v>
      </c>
      <c r="V1237">
        <v>0</v>
      </c>
      <c r="W1237">
        <v>0</v>
      </c>
      <c r="X1237">
        <v>0</v>
      </c>
      <c r="Y1237">
        <v>4.2799340639999999</v>
      </c>
      <c r="Z1237">
        <v>-73.834767760000005</v>
      </c>
      <c r="AA1237" s="1" t="s">
        <v>35</v>
      </c>
      <c r="AB1237">
        <v>4778198800</v>
      </c>
      <c r="AC1237" t="str">
        <f>MID(TablaPivotFinal[[#This Row],[Fecha]],1,4)</f>
        <v>2016</v>
      </c>
      <c r="AD1237" t="str">
        <f>MID(TablaPivotFinal[[#This Row],[Fecha]],5,3)</f>
        <v>Sep</v>
      </c>
      <c r="AE1237" s="1">
        <v>4778198800</v>
      </c>
      <c r="AF1237" s="1">
        <v>274606</v>
      </c>
    </row>
    <row r="1238" spans="1:32" x14ac:dyDescent="0.3">
      <c r="A1238" s="1" t="s">
        <v>271</v>
      </c>
      <c r="B1238" s="1" t="s">
        <v>272</v>
      </c>
      <c r="C1238">
        <v>4006</v>
      </c>
      <c r="D1238" s="1" t="s">
        <v>264</v>
      </c>
      <c r="E1238">
        <v>25</v>
      </c>
      <c r="F1238" s="1" t="s">
        <v>273</v>
      </c>
      <c r="G1238" s="1" t="s">
        <v>246</v>
      </c>
      <c r="H1238" s="1" t="s">
        <v>103</v>
      </c>
      <c r="I1238" s="1" t="s">
        <v>247</v>
      </c>
      <c r="J1238" s="1" t="s">
        <v>248</v>
      </c>
      <c r="K1238" t="s">
        <v>274</v>
      </c>
      <c r="L1238">
        <v>7425451</v>
      </c>
      <c r="M1238" s="1" t="s">
        <v>275</v>
      </c>
      <c r="N1238">
        <v>10200</v>
      </c>
      <c r="O1238">
        <v>26600</v>
      </c>
      <c r="P1238">
        <v>20100</v>
      </c>
      <c r="Q1238">
        <v>39400</v>
      </c>
      <c r="R1238">
        <v>45900</v>
      </c>
      <c r="S1238">
        <v>52900</v>
      </c>
      <c r="T1238">
        <v>58800</v>
      </c>
      <c r="U1238">
        <v>0</v>
      </c>
      <c r="V1238">
        <v>0</v>
      </c>
      <c r="W1238">
        <v>0</v>
      </c>
      <c r="X1238">
        <v>0</v>
      </c>
      <c r="Y1238">
        <v>4.2799340639999999</v>
      </c>
      <c r="Z1238">
        <v>-73.834767760000005</v>
      </c>
      <c r="AA1238" s="1" t="s">
        <v>37</v>
      </c>
      <c r="AB1238">
        <v>5161596100</v>
      </c>
      <c r="AC1238" t="str">
        <f>MID(TablaPivotFinal[[#This Row],[Fecha]],1,4)</f>
        <v>2017</v>
      </c>
      <c r="AD1238" t="str">
        <f>MID(TablaPivotFinal[[#This Row],[Fecha]],5,3)</f>
        <v>Abr</v>
      </c>
      <c r="AE1238" s="1">
        <v>5161596100</v>
      </c>
      <c r="AF1238" s="1">
        <v>10506.733329999999</v>
      </c>
    </row>
    <row r="1239" spans="1:32" x14ac:dyDescent="0.3">
      <c r="A1239" s="1" t="s">
        <v>271</v>
      </c>
      <c r="B1239" s="1" t="s">
        <v>272</v>
      </c>
      <c r="C1239">
        <v>4006</v>
      </c>
      <c r="D1239" s="1" t="s">
        <v>264</v>
      </c>
      <c r="E1239">
        <v>25</v>
      </c>
      <c r="F1239" s="1" t="s">
        <v>273</v>
      </c>
      <c r="G1239" s="1" t="s">
        <v>246</v>
      </c>
      <c r="H1239" s="1" t="s">
        <v>103</v>
      </c>
      <c r="I1239" s="1" t="s">
        <v>247</v>
      </c>
      <c r="J1239" s="1" t="s">
        <v>248</v>
      </c>
      <c r="K1239" t="s">
        <v>274</v>
      </c>
      <c r="L1239">
        <v>7425451</v>
      </c>
      <c r="M1239" s="1" t="s">
        <v>275</v>
      </c>
      <c r="N1239">
        <v>10200</v>
      </c>
      <c r="O1239">
        <v>26600</v>
      </c>
      <c r="P1239">
        <v>20100</v>
      </c>
      <c r="Q1239">
        <v>39400</v>
      </c>
      <c r="R1239">
        <v>45900</v>
      </c>
      <c r="S1239">
        <v>52900</v>
      </c>
      <c r="T1239">
        <v>58800</v>
      </c>
      <c r="U1239">
        <v>0</v>
      </c>
      <c r="V1239">
        <v>0</v>
      </c>
      <c r="W1239">
        <v>0</v>
      </c>
      <c r="X1239">
        <v>0</v>
      </c>
      <c r="Y1239">
        <v>4.2799340639999999</v>
      </c>
      <c r="Z1239">
        <v>-73.834767760000005</v>
      </c>
      <c r="AA1239" s="1" t="s">
        <v>39</v>
      </c>
      <c r="AB1239">
        <v>5231339300</v>
      </c>
      <c r="AC1239" t="str">
        <f>MID(TablaPivotFinal[[#This Row],[Fecha]],1,4)</f>
        <v>2017</v>
      </c>
      <c r="AD1239" t="str">
        <f>MID(TablaPivotFinal[[#This Row],[Fecha]],5,3)</f>
        <v>Ago</v>
      </c>
      <c r="AE1239" s="1">
        <v>5231339300</v>
      </c>
      <c r="AF1239" s="1">
        <v>9898.741935</v>
      </c>
    </row>
    <row r="1240" spans="1:32" x14ac:dyDescent="0.3">
      <c r="A1240" s="1" t="s">
        <v>271</v>
      </c>
      <c r="B1240" s="1" t="s">
        <v>272</v>
      </c>
      <c r="C1240">
        <v>4006</v>
      </c>
      <c r="D1240" s="1" t="s">
        <v>264</v>
      </c>
      <c r="E1240">
        <v>25</v>
      </c>
      <c r="F1240" s="1" t="s">
        <v>273</v>
      </c>
      <c r="G1240" s="1" t="s">
        <v>246</v>
      </c>
      <c r="H1240" s="1" t="s">
        <v>103</v>
      </c>
      <c r="I1240" s="1" t="s">
        <v>247</v>
      </c>
      <c r="J1240" s="1" t="s">
        <v>248</v>
      </c>
      <c r="K1240" t="s">
        <v>274</v>
      </c>
      <c r="L1240">
        <v>7425451</v>
      </c>
      <c r="M1240" s="1" t="s">
        <v>275</v>
      </c>
      <c r="N1240">
        <v>10200</v>
      </c>
      <c r="O1240">
        <v>26600</v>
      </c>
      <c r="P1240">
        <v>20100</v>
      </c>
      <c r="Q1240">
        <v>39400</v>
      </c>
      <c r="R1240">
        <v>45900</v>
      </c>
      <c r="S1240">
        <v>52900</v>
      </c>
      <c r="T1240">
        <v>58800</v>
      </c>
      <c r="U1240">
        <v>0</v>
      </c>
      <c r="V1240">
        <v>0</v>
      </c>
      <c r="W1240">
        <v>0</v>
      </c>
      <c r="X1240">
        <v>0</v>
      </c>
      <c r="Y1240">
        <v>4.2799340639999999</v>
      </c>
      <c r="Z1240">
        <v>-73.834767760000005</v>
      </c>
      <c r="AA1240" s="1" t="s">
        <v>41</v>
      </c>
      <c r="AB1240">
        <v>5966037200</v>
      </c>
      <c r="AC1240" t="str">
        <f>MID(TablaPivotFinal[[#This Row],[Fecha]],1,4)</f>
        <v>2017</v>
      </c>
      <c r="AD1240" t="str">
        <f>MID(TablaPivotFinal[[#This Row],[Fecha]],5,3)</f>
        <v>Dic</v>
      </c>
      <c r="AE1240" s="1">
        <v>5966037200</v>
      </c>
      <c r="AF1240" s="1">
        <v>12046.35484</v>
      </c>
    </row>
    <row r="1241" spans="1:32" x14ac:dyDescent="0.3">
      <c r="A1241" s="1" t="s">
        <v>271</v>
      </c>
      <c r="B1241" s="1" t="s">
        <v>272</v>
      </c>
      <c r="C1241">
        <v>4006</v>
      </c>
      <c r="D1241" s="1" t="s">
        <v>264</v>
      </c>
      <c r="E1241">
        <v>25</v>
      </c>
      <c r="F1241" s="1" t="s">
        <v>273</v>
      </c>
      <c r="G1241" s="1" t="s">
        <v>246</v>
      </c>
      <c r="H1241" s="1" t="s">
        <v>103</v>
      </c>
      <c r="I1241" s="1" t="s">
        <v>247</v>
      </c>
      <c r="J1241" s="1" t="s">
        <v>248</v>
      </c>
      <c r="K1241" t="s">
        <v>274</v>
      </c>
      <c r="L1241">
        <v>7425451</v>
      </c>
      <c r="M1241" s="1" t="s">
        <v>275</v>
      </c>
      <c r="N1241">
        <v>10200</v>
      </c>
      <c r="O1241">
        <v>26600</v>
      </c>
      <c r="P1241">
        <v>20100</v>
      </c>
      <c r="Q1241">
        <v>39400</v>
      </c>
      <c r="R1241">
        <v>45900</v>
      </c>
      <c r="S1241">
        <v>52900</v>
      </c>
      <c r="T1241">
        <v>58800</v>
      </c>
      <c r="U1241">
        <v>0</v>
      </c>
      <c r="V1241">
        <v>0</v>
      </c>
      <c r="W1241">
        <v>0</v>
      </c>
      <c r="X1241">
        <v>0</v>
      </c>
      <c r="Y1241">
        <v>4.2799340639999999</v>
      </c>
      <c r="Z1241">
        <v>-73.834767760000005</v>
      </c>
      <c r="AA1241" s="1" t="s">
        <v>43</v>
      </c>
      <c r="AB1241">
        <v>5614381700</v>
      </c>
      <c r="AC1241" t="str">
        <f>MID(TablaPivotFinal[[#This Row],[Fecha]],1,4)</f>
        <v>2017</v>
      </c>
      <c r="AD1241" t="str">
        <f>MID(TablaPivotFinal[[#This Row],[Fecha]],5,3)</f>
        <v>Ene</v>
      </c>
      <c r="AE1241" s="1">
        <v>5614381700</v>
      </c>
      <c r="AF1241" s="1">
        <v>12028.25806</v>
      </c>
    </row>
    <row r="1242" spans="1:32" x14ac:dyDescent="0.3">
      <c r="A1242" s="1" t="s">
        <v>271</v>
      </c>
      <c r="B1242" s="1" t="s">
        <v>272</v>
      </c>
      <c r="C1242">
        <v>4006</v>
      </c>
      <c r="D1242" s="1" t="s">
        <v>264</v>
      </c>
      <c r="E1242">
        <v>25</v>
      </c>
      <c r="F1242" s="1" t="s">
        <v>273</v>
      </c>
      <c r="G1242" s="1" t="s">
        <v>246</v>
      </c>
      <c r="H1242" s="1" t="s">
        <v>103</v>
      </c>
      <c r="I1242" s="1" t="s">
        <v>247</v>
      </c>
      <c r="J1242" s="1" t="s">
        <v>248</v>
      </c>
      <c r="K1242" t="s">
        <v>274</v>
      </c>
      <c r="L1242">
        <v>7425451</v>
      </c>
      <c r="M1242" s="1" t="s">
        <v>275</v>
      </c>
      <c r="N1242">
        <v>10200</v>
      </c>
      <c r="O1242">
        <v>26600</v>
      </c>
      <c r="P1242">
        <v>20100</v>
      </c>
      <c r="Q1242">
        <v>39400</v>
      </c>
      <c r="R1242">
        <v>45900</v>
      </c>
      <c r="S1242">
        <v>52900</v>
      </c>
      <c r="T1242">
        <v>58800</v>
      </c>
      <c r="U1242">
        <v>0</v>
      </c>
      <c r="V1242">
        <v>0</v>
      </c>
      <c r="W1242">
        <v>0</v>
      </c>
      <c r="X1242">
        <v>0</v>
      </c>
      <c r="Y1242">
        <v>4.2799340639999999</v>
      </c>
      <c r="Z1242">
        <v>-73.834767760000005</v>
      </c>
      <c r="AA1242" s="1" t="s">
        <v>45</v>
      </c>
      <c r="AB1242">
        <v>4431196700</v>
      </c>
      <c r="AC1242" t="str">
        <f>MID(TablaPivotFinal[[#This Row],[Fecha]],1,4)</f>
        <v>2017</v>
      </c>
      <c r="AD1242" t="str">
        <f>MID(TablaPivotFinal[[#This Row],[Fecha]],5,3)</f>
        <v>Feb</v>
      </c>
      <c r="AE1242" s="1">
        <v>4431196700</v>
      </c>
      <c r="AF1242" s="1">
        <v>8923.8214289999996</v>
      </c>
    </row>
    <row r="1243" spans="1:32" x14ac:dyDescent="0.3">
      <c r="A1243" s="1" t="s">
        <v>271</v>
      </c>
      <c r="B1243" s="1" t="s">
        <v>272</v>
      </c>
      <c r="C1243">
        <v>4006</v>
      </c>
      <c r="D1243" s="1" t="s">
        <v>264</v>
      </c>
      <c r="E1243">
        <v>25</v>
      </c>
      <c r="F1243" s="1" t="s">
        <v>273</v>
      </c>
      <c r="G1243" s="1" t="s">
        <v>246</v>
      </c>
      <c r="H1243" s="1" t="s">
        <v>103</v>
      </c>
      <c r="I1243" s="1" t="s">
        <v>247</v>
      </c>
      <c r="J1243" s="1" t="s">
        <v>248</v>
      </c>
      <c r="K1243" t="s">
        <v>274</v>
      </c>
      <c r="L1243">
        <v>7425451</v>
      </c>
      <c r="M1243" s="1" t="s">
        <v>275</v>
      </c>
      <c r="N1243">
        <v>10200</v>
      </c>
      <c r="O1243">
        <v>26600</v>
      </c>
      <c r="P1243">
        <v>20100</v>
      </c>
      <c r="Q1243">
        <v>39400</v>
      </c>
      <c r="R1243">
        <v>45900</v>
      </c>
      <c r="S1243">
        <v>52900</v>
      </c>
      <c r="T1243">
        <v>58800</v>
      </c>
      <c r="U1243">
        <v>0</v>
      </c>
      <c r="V1243">
        <v>0</v>
      </c>
      <c r="W1243">
        <v>0</v>
      </c>
      <c r="X1243">
        <v>0</v>
      </c>
      <c r="Y1243">
        <v>4.2799340639999999</v>
      </c>
      <c r="Z1243">
        <v>-73.834767760000005</v>
      </c>
      <c r="AA1243" s="1" t="s">
        <v>47</v>
      </c>
      <c r="AB1243">
        <v>4907730500</v>
      </c>
      <c r="AC1243" t="str">
        <f>MID(TablaPivotFinal[[#This Row],[Fecha]],1,4)</f>
        <v>2017</v>
      </c>
      <c r="AD1243" t="str">
        <f>MID(TablaPivotFinal[[#This Row],[Fecha]],5,3)</f>
        <v>Jul</v>
      </c>
      <c r="AE1243" s="1">
        <v>4907730500</v>
      </c>
      <c r="AF1243" s="1">
        <v>9237.1290320000007</v>
      </c>
    </row>
    <row r="1244" spans="1:32" x14ac:dyDescent="0.3">
      <c r="A1244" s="1" t="s">
        <v>271</v>
      </c>
      <c r="B1244" s="1" t="s">
        <v>272</v>
      </c>
      <c r="C1244">
        <v>4006</v>
      </c>
      <c r="D1244" s="1" t="s">
        <v>264</v>
      </c>
      <c r="E1244">
        <v>25</v>
      </c>
      <c r="F1244" s="1" t="s">
        <v>273</v>
      </c>
      <c r="G1244" s="1" t="s">
        <v>246</v>
      </c>
      <c r="H1244" s="1" t="s">
        <v>103</v>
      </c>
      <c r="I1244" s="1" t="s">
        <v>247</v>
      </c>
      <c r="J1244" s="1" t="s">
        <v>248</v>
      </c>
      <c r="K1244" t="s">
        <v>274</v>
      </c>
      <c r="L1244">
        <v>7425451</v>
      </c>
      <c r="M1244" s="1" t="s">
        <v>275</v>
      </c>
      <c r="N1244">
        <v>10200</v>
      </c>
      <c r="O1244">
        <v>26600</v>
      </c>
      <c r="P1244">
        <v>20100</v>
      </c>
      <c r="Q1244">
        <v>39400</v>
      </c>
      <c r="R1244">
        <v>45900</v>
      </c>
      <c r="S1244">
        <v>52900</v>
      </c>
      <c r="T1244">
        <v>58800</v>
      </c>
      <c r="U1244">
        <v>0</v>
      </c>
      <c r="V1244">
        <v>0</v>
      </c>
      <c r="W1244">
        <v>0</v>
      </c>
      <c r="X1244">
        <v>0</v>
      </c>
      <c r="Y1244">
        <v>4.2799340639999999</v>
      </c>
      <c r="Z1244">
        <v>-73.834767760000005</v>
      </c>
      <c r="AA1244" s="1" t="s">
        <v>49</v>
      </c>
      <c r="AB1244">
        <v>4763385500</v>
      </c>
      <c r="AC1244" t="str">
        <f>MID(TablaPivotFinal[[#This Row],[Fecha]],1,4)</f>
        <v>2017</v>
      </c>
      <c r="AD1244" t="str">
        <f>MID(TablaPivotFinal[[#This Row],[Fecha]],5,3)</f>
        <v>Jun</v>
      </c>
      <c r="AE1244" s="1">
        <v>4763385500</v>
      </c>
      <c r="AF1244" s="1">
        <v>9376.6666669999995</v>
      </c>
    </row>
    <row r="1245" spans="1:32" x14ac:dyDescent="0.3">
      <c r="A1245" s="1" t="s">
        <v>271</v>
      </c>
      <c r="B1245" s="1" t="s">
        <v>272</v>
      </c>
      <c r="C1245">
        <v>4006</v>
      </c>
      <c r="D1245" s="1" t="s">
        <v>264</v>
      </c>
      <c r="E1245">
        <v>25</v>
      </c>
      <c r="F1245" s="1" t="s">
        <v>273</v>
      </c>
      <c r="G1245" s="1" t="s">
        <v>246</v>
      </c>
      <c r="H1245" s="1" t="s">
        <v>103</v>
      </c>
      <c r="I1245" s="1" t="s">
        <v>247</v>
      </c>
      <c r="J1245" s="1" t="s">
        <v>248</v>
      </c>
      <c r="K1245" t="s">
        <v>274</v>
      </c>
      <c r="L1245">
        <v>7425451</v>
      </c>
      <c r="M1245" s="1" t="s">
        <v>275</v>
      </c>
      <c r="N1245">
        <v>10200</v>
      </c>
      <c r="O1245">
        <v>26600</v>
      </c>
      <c r="P1245">
        <v>20100</v>
      </c>
      <c r="Q1245">
        <v>39400</v>
      </c>
      <c r="R1245">
        <v>45900</v>
      </c>
      <c r="S1245">
        <v>52900</v>
      </c>
      <c r="T1245">
        <v>58800</v>
      </c>
      <c r="U1245">
        <v>0</v>
      </c>
      <c r="V1245">
        <v>0</v>
      </c>
      <c r="W1245">
        <v>0</v>
      </c>
      <c r="X1245">
        <v>0</v>
      </c>
      <c r="Y1245">
        <v>4.2799340639999999</v>
      </c>
      <c r="Z1245">
        <v>-73.834767760000005</v>
      </c>
      <c r="AA1245" s="1" t="s">
        <v>51</v>
      </c>
      <c r="AB1245">
        <v>5142887900</v>
      </c>
      <c r="AC1245" t="str">
        <f>MID(TablaPivotFinal[[#This Row],[Fecha]],1,4)</f>
        <v>2017</v>
      </c>
      <c r="AD1245" t="str">
        <f>MID(TablaPivotFinal[[#This Row],[Fecha]],5,3)</f>
        <v>Mar</v>
      </c>
      <c r="AE1245" s="1">
        <v>5142887900</v>
      </c>
      <c r="AF1245" s="1">
        <v>9350.7741939999996</v>
      </c>
    </row>
    <row r="1246" spans="1:32" x14ac:dyDescent="0.3">
      <c r="A1246" s="1" t="s">
        <v>271</v>
      </c>
      <c r="B1246" s="1" t="s">
        <v>272</v>
      </c>
      <c r="C1246">
        <v>4006</v>
      </c>
      <c r="D1246" s="1" t="s">
        <v>264</v>
      </c>
      <c r="E1246">
        <v>25</v>
      </c>
      <c r="F1246" s="1" t="s">
        <v>273</v>
      </c>
      <c r="G1246" s="1" t="s">
        <v>246</v>
      </c>
      <c r="H1246" s="1" t="s">
        <v>103</v>
      </c>
      <c r="I1246" s="1" t="s">
        <v>247</v>
      </c>
      <c r="J1246" s="1" t="s">
        <v>248</v>
      </c>
      <c r="K1246" t="s">
        <v>274</v>
      </c>
      <c r="L1246">
        <v>7425451</v>
      </c>
      <c r="M1246" s="1" t="s">
        <v>275</v>
      </c>
      <c r="N1246">
        <v>10200</v>
      </c>
      <c r="O1246">
        <v>26600</v>
      </c>
      <c r="P1246">
        <v>20100</v>
      </c>
      <c r="Q1246">
        <v>39400</v>
      </c>
      <c r="R1246">
        <v>45900</v>
      </c>
      <c r="S1246">
        <v>52900</v>
      </c>
      <c r="T1246">
        <v>58800</v>
      </c>
      <c r="U1246">
        <v>0</v>
      </c>
      <c r="V1246">
        <v>0</v>
      </c>
      <c r="W1246">
        <v>0</v>
      </c>
      <c r="X1246">
        <v>0</v>
      </c>
      <c r="Y1246">
        <v>4.2799340639999999</v>
      </c>
      <c r="Z1246">
        <v>-73.834767760000005</v>
      </c>
      <c r="AA1246" s="1" t="s">
        <v>53</v>
      </c>
      <c r="AB1246">
        <v>4796724000</v>
      </c>
      <c r="AC1246" t="str">
        <f>MID(TablaPivotFinal[[#This Row],[Fecha]],1,4)</f>
        <v>2017</v>
      </c>
      <c r="AD1246" t="str">
        <f>MID(TablaPivotFinal[[#This Row],[Fecha]],5,3)</f>
        <v>May</v>
      </c>
      <c r="AE1246" s="1">
        <v>4796724000</v>
      </c>
      <c r="AF1246" s="1">
        <v>8937.3870970000007</v>
      </c>
    </row>
    <row r="1247" spans="1:32" x14ac:dyDescent="0.3">
      <c r="A1247" s="1" t="s">
        <v>271</v>
      </c>
      <c r="B1247" s="1" t="s">
        <v>272</v>
      </c>
      <c r="C1247">
        <v>4006</v>
      </c>
      <c r="D1247" s="1" t="s">
        <v>264</v>
      </c>
      <c r="E1247">
        <v>25</v>
      </c>
      <c r="F1247" s="1" t="s">
        <v>273</v>
      </c>
      <c r="G1247" s="1" t="s">
        <v>246</v>
      </c>
      <c r="H1247" s="1" t="s">
        <v>103</v>
      </c>
      <c r="I1247" s="1" t="s">
        <v>247</v>
      </c>
      <c r="J1247" s="1" t="s">
        <v>248</v>
      </c>
      <c r="K1247" t="s">
        <v>274</v>
      </c>
      <c r="L1247">
        <v>7425451</v>
      </c>
      <c r="M1247" s="1" t="s">
        <v>275</v>
      </c>
      <c r="N1247">
        <v>10200</v>
      </c>
      <c r="O1247">
        <v>26600</v>
      </c>
      <c r="P1247">
        <v>20100</v>
      </c>
      <c r="Q1247">
        <v>39400</v>
      </c>
      <c r="R1247">
        <v>45900</v>
      </c>
      <c r="S1247">
        <v>52900</v>
      </c>
      <c r="T1247">
        <v>58800</v>
      </c>
      <c r="U1247">
        <v>0</v>
      </c>
      <c r="V1247">
        <v>0</v>
      </c>
      <c r="W1247">
        <v>0</v>
      </c>
      <c r="X1247">
        <v>0</v>
      </c>
      <c r="Y1247">
        <v>4.2799340639999999</v>
      </c>
      <c r="Z1247">
        <v>-73.834767760000005</v>
      </c>
      <c r="AA1247" s="1" t="s">
        <v>55</v>
      </c>
      <c r="AB1247">
        <v>5089617700</v>
      </c>
      <c r="AC1247" t="str">
        <f>MID(TablaPivotFinal[[#This Row],[Fecha]],1,4)</f>
        <v>2017</v>
      </c>
      <c r="AD1247" t="str">
        <f>MID(TablaPivotFinal[[#This Row],[Fecha]],5,3)</f>
        <v>Nov</v>
      </c>
      <c r="AE1247" s="1">
        <v>5089617700</v>
      </c>
      <c r="AF1247" s="1">
        <v>9863.7333330000001</v>
      </c>
    </row>
    <row r="1248" spans="1:32" x14ac:dyDescent="0.3">
      <c r="A1248" s="1" t="s">
        <v>271</v>
      </c>
      <c r="B1248" s="1" t="s">
        <v>272</v>
      </c>
      <c r="C1248">
        <v>4006</v>
      </c>
      <c r="D1248" s="1" t="s">
        <v>264</v>
      </c>
      <c r="E1248">
        <v>25</v>
      </c>
      <c r="F1248" s="1" t="s">
        <v>273</v>
      </c>
      <c r="G1248" s="1" t="s">
        <v>246</v>
      </c>
      <c r="H1248" s="1" t="s">
        <v>103</v>
      </c>
      <c r="I1248" s="1" t="s">
        <v>247</v>
      </c>
      <c r="J1248" s="1" t="s">
        <v>248</v>
      </c>
      <c r="K1248" t="s">
        <v>274</v>
      </c>
      <c r="L1248">
        <v>7425451</v>
      </c>
      <c r="M1248" s="1" t="s">
        <v>275</v>
      </c>
      <c r="N1248">
        <v>10200</v>
      </c>
      <c r="O1248">
        <v>26600</v>
      </c>
      <c r="P1248">
        <v>20100</v>
      </c>
      <c r="Q1248">
        <v>39400</v>
      </c>
      <c r="R1248">
        <v>45900</v>
      </c>
      <c r="S1248">
        <v>52900</v>
      </c>
      <c r="T1248">
        <v>58800</v>
      </c>
      <c r="U1248">
        <v>0</v>
      </c>
      <c r="V1248">
        <v>0</v>
      </c>
      <c r="W1248">
        <v>0</v>
      </c>
      <c r="X1248">
        <v>0</v>
      </c>
      <c r="Y1248">
        <v>4.2799340639999999</v>
      </c>
      <c r="Z1248">
        <v>-73.834767760000005</v>
      </c>
      <c r="AA1248" s="1" t="s">
        <v>57</v>
      </c>
      <c r="AB1248">
        <v>5221254300</v>
      </c>
      <c r="AC1248" t="str">
        <f>MID(TablaPivotFinal[[#This Row],[Fecha]],1,4)</f>
        <v>2017</v>
      </c>
      <c r="AD1248" t="str">
        <f>MID(TablaPivotFinal[[#This Row],[Fecha]],5,3)</f>
        <v>Oct</v>
      </c>
      <c r="AE1248" s="1">
        <v>5221254300</v>
      </c>
      <c r="AF1248" s="1">
        <v>10170.93548</v>
      </c>
    </row>
    <row r="1249" spans="1:32" x14ac:dyDescent="0.3">
      <c r="A1249" s="1" t="s">
        <v>271</v>
      </c>
      <c r="B1249" s="1" t="s">
        <v>272</v>
      </c>
      <c r="C1249">
        <v>4006</v>
      </c>
      <c r="D1249" s="1" t="s">
        <v>264</v>
      </c>
      <c r="E1249">
        <v>25</v>
      </c>
      <c r="F1249" s="1" t="s">
        <v>273</v>
      </c>
      <c r="G1249" s="1" t="s">
        <v>246</v>
      </c>
      <c r="H1249" s="1" t="s">
        <v>103</v>
      </c>
      <c r="I1249" s="1" t="s">
        <v>247</v>
      </c>
      <c r="J1249" s="1" t="s">
        <v>248</v>
      </c>
      <c r="K1249" t="s">
        <v>274</v>
      </c>
      <c r="L1249">
        <v>7425451</v>
      </c>
      <c r="M1249" s="1" t="s">
        <v>275</v>
      </c>
      <c r="N1249">
        <v>10200</v>
      </c>
      <c r="O1249">
        <v>26600</v>
      </c>
      <c r="P1249">
        <v>20100</v>
      </c>
      <c r="Q1249">
        <v>39400</v>
      </c>
      <c r="R1249">
        <v>45900</v>
      </c>
      <c r="S1249">
        <v>52900</v>
      </c>
      <c r="T1249">
        <v>58800</v>
      </c>
      <c r="U1249">
        <v>0</v>
      </c>
      <c r="V1249">
        <v>0</v>
      </c>
      <c r="W1249">
        <v>0</v>
      </c>
      <c r="X1249">
        <v>0</v>
      </c>
      <c r="Y1249">
        <v>4.2799340639999999</v>
      </c>
      <c r="Z1249">
        <v>-73.834767760000005</v>
      </c>
      <c r="AA1249" s="1" t="s">
        <v>59</v>
      </c>
      <c r="AB1249">
        <v>4872098200</v>
      </c>
      <c r="AC1249" t="str">
        <f>MID(TablaPivotFinal[[#This Row],[Fecha]],1,4)</f>
        <v>2017</v>
      </c>
      <c r="AD1249" t="str">
        <f>MID(TablaPivotFinal[[#This Row],[Fecha]],5,3)</f>
        <v>Sep</v>
      </c>
      <c r="AE1249" s="1">
        <v>4872098200</v>
      </c>
      <c r="AF1249" s="1">
        <v>8936.7000000000007</v>
      </c>
    </row>
    <row r="1250" spans="1:32" x14ac:dyDescent="0.3">
      <c r="A1250" s="1" t="s">
        <v>271</v>
      </c>
      <c r="B1250" s="1" t="s">
        <v>272</v>
      </c>
      <c r="C1250">
        <v>4006</v>
      </c>
      <c r="D1250" s="1" t="s">
        <v>264</v>
      </c>
      <c r="E1250">
        <v>25</v>
      </c>
      <c r="F1250" s="1" t="s">
        <v>273</v>
      </c>
      <c r="G1250" s="1" t="s">
        <v>246</v>
      </c>
      <c r="H1250" s="1" t="s">
        <v>103</v>
      </c>
      <c r="I1250" s="1" t="s">
        <v>247</v>
      </c>
      <c r="J1250" s="1" t="s">
        <v>248</v>
      </c>
      <c r="K1250" t="s">
        <v>274</v>
      </c>
      <c r="L1250">
        <v>7425451</v>
      </c>
      <c r="M1250" s="1" t="s">
        <v>275</v>
      </c>
      <c r="N1250">
        <v>10200</v>
      </c>
      <c r="O1250">
        <v>26600</v>
      </c>
      <c r="P1250">
        <v>20100</v>
      </c>
      <c r="Q1250">
        <v>39400</v>
      </c>
      <c r="R1250">
        <v>45900</v>
      </c>
      <c r="S1250">
        <v>52900</v>
      </c>
      <c r="T1250">
        <v>58800</v>
      </c>
      <c r="U1250">
        <v>0</v>
      </c>
      <c r="V1250">
        <v>0</v>
      </c>
      <c r="W1250">
        <v>0</v>
      </c>
      <c r="X1250">
        <v>0</v>
      </c>
      <c r="Y1250">
        <v>4.2799340639999999</v>
      </c>
      <c r="Z1250">
        <v>-73.834767760000005</v>
      </c>
      <c r="AA1250" s="1" t="s">
        <v>61</v>
      </c>
      <c r="AB1250">
        <v>4763734700</v>
      </c>
      <c r="AC1250" t="str">
        <f>MID(TablaPivotFinal[[#This Row],[Fecha]],1,4)</f>
        <v>2018</v>
      </c>
      <c r="AD1250" t="str">
        <f>MID(TablaPivotFinal[[#This Row],[Fecha]],5,3)</f>
        <v>Abr</v>
      </c>
      <c r="AE1250" s="1">
        <v>4763734700</v>
      </c>
      <c r="AF1250" s="1">
        <v>269005</v>
      </c>
    </row>
    <row r="1251" spans="1:32" x14ac:dyDescent="0.3">
      <c r="A1251" s="1" t="s">
        <v>271</v>
      </c>
      <c r="B1251" s="1" t="s">
        <v>272</v>
      </c>
      <c r="C1251">
        <v>4006</v>
      </c>
      <c r="D1251" s="1" t="s">
        <v>264</v>
      </c>
      <c r="E1251">
        <v>25</v>
      </c>
      <c r="F1251" s="1" t="s">
        <v>273</v>
      </c>
      <c r="G1251" s="1" t="s">
        <v>246</v>
      </c>
      <c r="H1251" s="1" t="s">
        <v>103</v>
      </c>
      <c r="I1251" s="1" t="s">
        <v>247</v>
      </c>
      <c r="J1251" s="1" t="s">
        <v>248</v>
      </c>
      <c r="K1251" t="s">
        <v>274</v>
      </c>
      <c r="L1251">
        <v>7425451</v>
      </c>
      <c r="M1251" s="1" t="s">
        <v>275</v>
      </c>
      <c r="N1251">
        <v>10200</v>
      </c>
      <c r="O1251">
        <v>26600</v>
      </c>
      <c r="P1251">
        <v>20100</v>
      </c>
      <c r="Q1251">
        <v>39400</v>
      </c>
      <c r="R1251">
        <v>45900</v>
      </c>
      <c r="S1251">
        <v>52900</v>
      </c>
      <c r="T1251">
        <v>58800</v>
      </c>
      <c r="U1251">
        <v>0</v>
      </c>
      <c r="V1251">
        <v>0</v>
      </c>
      <c r="W1251">
        <v>0</v>
      </c>
      <c r="X1251">
        <v>0</v>
      </c>
      <c r="Y1251">
        <v>4.2799340639999999</v>
      </c>
      <c r="Z1251">
        <v>-73.834767760000005</v>
      </c>
      <c r="AA1251" s="1" t="s">
        <v>63</v>
      </c>
      <c r="AB1251">
        <v>4102835900</v>
      </c>
      <c r="AC1251" t="str">
        <f>MID(TablaPivotFinal[[#This Row],[Fecha]],1,4)</f>
        <v>2018</v>
      </c>
      <c r="AD1251" t="str">
        <f>MID(TablaPivotFinal[[#This Row],[Fecha]],5,3)</f>
        <v>Ago</v>
      </c>
      <c r="AE1251" s="1">
        <v>4102835900</v>
      </c>
      <c r="AF1251" s="1">
        <v>234460</v>
      </c>
    </row>
    <row r="1252" spans="1:32" x14ac:dyDescent="0.3">
      <c r="A1252" s="1" t="s">
        <v>271</v>
      </c>
      <c r="B1252" s="1" t="s">
        <v>272</v>
      </c>
      <c r="C1252">
        <v>4006</v>
      </c>
      <c r="D1252" s="1" t="s">
        <v>264</v>
      </c>
      <c r="E1252">
        <v>25</v>
      </c>
      <c r="F1252" s="1" t="s">
        <v>273</v>
      </c>
      <c r="G1252" s="1" t="s">
        <v>246</v>
      </c>
      <c r="H1252" s="1" t="s">
        <v>103</v>
      </c>
      <c r="I1252" s="1" t="s">
        <v>247</v>
      </c>
      <c r="J1252" s="1" t="s">
        <v>248</v>
      </c>
      <c r="K1252" t="s">
        <v>274</v>
      </c>
      <c r="L1252">
        <v>7425451</v>
      </c>
      <c r="M1252" s="1" t="s">
        <v>275</v>
      </c>
      <c r="N1252">
        <v>10200</v>
      </c>
      <c r="O1252">
        <v>26600</v>
      </c>
      <c r="P1252">
        <v>20100</v>
      </c>
      <c r="Q1252">
        <v>39400</v>
      </c>
      <c r="R1252">
        <v>45900</v>
      </c>
      <c r="S1252">
        <v>52900</v>
      </c>
      <c r="T1252">
        <v>58800</v>
      </c>
      <c r="U1252">
        <v>0</v>
      </c>
      <c r="V1252">
        <v>0</v>
      </c>
      <c r="W1252">
        <v>0</v>
      </c>
      <c r="X1252">
        <v>0</v>
      </c>
      <c r="Y1252">
        <v>4.2799340639999999</v>
      </c>
      <c r="Z1252">
        <v>-73.834767760000005</v>
      </c>
      <c r="AA1252" s="1" t="s">
        <v>65</v>
      </c>
      <c r="AB1252">
        <v>5920576500</v>
      </c>
      <c r="AC1252" t="str">
        <f>MID(TablaPivotFinal[[#This Row],[Fecha]],1,4)</f>
        <v>2018</v>
      </c>
      <c r="AD1252" t="str">
        <f>MID(TablaPivotFinal[[#This Row],[Fecha]],5,3)</f>
        <v>Dic</v>
      </c>
      <c r="AE1252" s="1">
        <v>5920576500</v>
      </c>
      <c r="AF1252" s="1">
        <v>355037</v>
      </c>
    </row>
    <row r="1253" spans="1:32" x14ac:dyDescent="0.3">
      <c r="A1253" s="1" t="s">
        <v>271</v>
      </c>
      <c r="B1253" s="1" t="s">
        <v>272</v>
      </c>
      <c r="C1253">
        <v>4006</v>
      </c>
      <c r="D1253" s="1" t="s">
        <v>264</v>
      </c>
      <c r="E1253">
        <v>25</v>
      </c>
      <c r="F1253" s="1" t="s">
        <v>273</v>
      </c>
      <c r="G1253" s="1" t="s">
        <v>246</v>
      </c>
      <c r="H1253" s="1" t="s">
        <v>103</v>
      </c>
      <c r="I1253" s="1" t="s">
        <v>247</v>
      </c>
      <c r="J1253" s="1" t="s">
        <v>248</v>
      </c>
      <c r="K1253" t="s">
        <v>274</v>
      </c>
      <c r="L1253">
        <v>7425451</v>
      </c>
      <c r="M1253" s="1" t="s">
        <v>275</v>
      </c>
      <c r="N1253">
        <v>10200</v>
      </c>
      <c r="O1253">
        <v>26600</v>
      </c>
      <c r="P1253">
        <v>20100</v>
      </c>
      <c r="Q1253">
        <v>39400</v>
      </c>
      <c r="R1253">
        <v>45900</v>
      </c>
      <c r="S1253">
        <v>52900</v>
      </c>
      <c r="T1253">
        <v>58800</v>
      </c>
      <c r="U1253">
        <v>0</v>
      </c>
      <c r="V1253">
        <v>0</v>
      </c>
      <c r="W1253">
        <v>0</v>
      </c>
      <c r="X1253">
        <v>0</v>
      </c>
      <c r="Y1253">
        <v>4.2799340639999999</v>
      </c>
      <c r="Z1253">
        <v>-73.834767760000005</v>
      </c>
      <c r="AA1253" s="1" t="s">
        <v>67</v>
      </c>
      <c r="AB1253">
        <v>5846016700</v>
      </c>
      <c r="AC1253" t="str">
        <f>MID(TablaPivotFinal[[#This Row],[Fecha]],1,4)</f>
        <v>2018</v>
      </c>
      <c r="AD1253" t="str">
        <f>MID(TablaPivotFinal[[#This Row],[Fecha]],5,3)</f>
        <v>Ene</v>
      </c>
      <c r="AE1253" s="1">
        <v>5846016700</v>
      </c>
      <c r="AF1253" s="1">
        <v>371073</v>
      </c>
    </row>
    <row r="1254" spans="1:32" x14ac:dyDescent="0.3">
      <c r="A1254" s="1" t="s">
        <v>271</v>
      </c>
      <c r="B1254" s="1" t="s">
        <v>272</v>
      </c>
      <c r="C1254">
        <v>4006</v>
      </c>
      <c r="D1254" s="1" t="s">
        <v>264</v>
      </c>
      <c r="E1254">
        <v>25</v>
      </c>
      <c r="F1254" s="1" t="s">
        <v>273</v>
      </c>
      <c r="G1254" s="1" t="s">
        <v>246</v>
      </c>
      <c r="H1254" s="1" t="s">
        <v>103</v>
      </c>
      <c r="I1254" s="1" t="s">
        <v>247</v>
      </c>
      <c r="J1254" s="1" t="s">
        <v>248</v>
      </c>
      <c r="K1254" t="s">
        <v>274</v>
      </c>
      <c r="L1254">
        <v>7425451</v>
      </c>
      <c r="M1254" s="1" t="s">
        <v>275</v>
      </c>
      <c r="N1254">
        <v>10200</v>
      </c>
      <c r="O1254">
        <v>26600</v>
      </c>
      <c r="P1254">
        <v>20100</v>
      </c>
      <c r="Q1254">
        <v>39400</v>
      </c>
      <c r="R1254">
        <v>45900</v>
      </c>
      <c r="S1254">
        <v>52900</v>
      </c>
      <c r="T1254">
        <v>58800</v>
      </c>
      <c r="U1254">
        <v>0</v>
      </c>
      <c r="V1254">
        <v>0</v>
      </c>
      <c r="W1254">
        <v>0</v>
      </c>
      <c r="X1254">
        <v>0</v>
      </c>
      <c r="Y1254">
        <v>4.2799340639999999</v>
      </c>
      <c r="Z1254">
        <v>-73.834767760000005</v>
      </c>
      <c r="AA1254" s="1" t="s">
        <v>69</v>
      </c>
      <c r="AB1254">
        <v>4148017200</v>
      </c>
      <c r="AC1254" t="str">
        <f>MID(TablaPivotFinal[[#This Row],[Fecha]],1,4)</f>
        <v>2018</v>
      </c>
      <c r="AD1254" t="str">
        <f>MID(TablaPivotFinal[[#This Row],[Fecha]],5,3)</f>
        <v>Feb</v>
      </c>
      <c r="AE1254" s="1">
        <v>4148017200</v>
      </c>
      <c r="AF1254" s="1">
        <v>220522</v>
      </c>
    </row>
    <row r="1255" spans="1:32" x14ac:dyDescent="0.3">
      <c r="A1255" s="1" t="s">
        <v>271</v>
      </c>
      <c r="B1255" s="1" t="s">
        <v>272</v>
      </c>
      <c r="C1255">
        <v>4006</v>
      </c>
      <c r="D1255" s="1" t="s">
        <v>264</v>
      </c>
      <c r="E1255">
        <v>25</v>
      </c>
      <c r="F1255" s="1" t="s">
        <v>273</v>
      </c>
      <c r="G1255" s="1" t="s">
        <v>246</v>
      </c>
      <c r="H1255" s="1" t="s">
        <v>103</v>
      </c>
      <c r="I1255" s="1" t="s">
        <v>247</v>
      </c>
      <c r="J1255" s="1" t="s">
        <v>248</v>
      </c>
      <c r="K1255" t="s">
        <v>274</v>
      </c>
      <c r="L1255">
        <v>7425451</v>
      </c>
      <c r="M1255" s="1" t="s">
        <v>275</v>
      </c>
      <c r="N1255">
        <v>10200</v>
      </c>
      <c r="O1255">
        <v>26600</v>
      </c>
      <c r="P1255">
        <v>20100</v>
      </c>
      <c r="Q1255">
        <v>39400</v>
      </c>
      <c r="R1255">
        <v>45900</v>
      </c>
      <c r="S1255">
        <v>52900</v>
      </c>
      <c r="T1255">
        <v>58800</v>
      </c>
      <c r="U1255">
        <v>0</v>
      </c>
      <c r="V1255">
        <v>0</v>
      </c>
      <c r="W1255">
        <v>0</v>
      </c>
      <c r="X1255">
        <v>0</v>
      </c>
      <c r="Y1255">
        <v>4.2799340639999999</v>
      </c>
      <c r="Z1255">
        <v>-73.834767760000005</v>
      </c>
      <c r="AA1255" s="1" t="s">
        <v>71</v>
      </c>
      <c r="AB1255">
        <v>4804665900</v>
      </c>
      <c r="AC1255" t="str">
        <f>MID(TablaPivotFinal[[#This Row],[Fecha]],1,4)</f>
        <v>2018</v>
      </c>
      <c r="AD1255" t="str">
        <f>MID(TablaPivotFinal[[#This Row],[Fecha]],5,3)</f>
        <v>Jul</v>
      </c>
      <c r="AE1255" s="1">
        <v>4804665900</v>
      </c>
      <c r="AF1255" s="1">
        <v>281950</v>
      </c>
    </row>
    <row r="1256" spans="1:32" x14ac:dyDescent="0.3">
      <c r="A1256" s="1" t="s">
        <v>271</v>
      </c>
      <c r="B1256" s="1" t="s">
        <v>272</v>
      </c>
      <c r="C1256">
        <v>4006</v>
      </c>
      <c r="D1256" s="1" t="s">
        <v>264</v>
      </c>
      <c r="E1256">
        <v>25</v>
      </c>
      <c r="F1256" s="1" t="s">
        <v>273</v>
      </c>
      <c r="G1256" s="1" t="s">
        <v>246</v>
      </c>
      <c r="H1256" s="1" t="s">
        <v>103</v>
      </c>
      <c r="I1256" s="1" t="s">
        <v>247</v>
      </c>
      <c r="J1256" s="1" t="s">
        <v>248</v>
      </c>
      <c r="K1256" t="s">
        <v>274</v>
      </c>
      <c r="L1256">
        <v>7425451</v>
      </c>
      <c r="M1256" s="1" t="s">
        <v>275</v>
      </c>
      <c r="N1256">
        <v>10200</v>
      </c>
      <c r="O1256">
        <v>26600</v>
      </c>
      <c r="P1256">
        <v>20100</v>
      </c>
      <c r="Q1256">
        <v>39400</v>
      </c>
      <c r="R1256">
        <v>45900</v>
      </c>
      <c r="S1256">
        <v>52900</v>
      </c>
      <c r="T1256">
        <v>58800</v>
      </c>
      <c r="U1256">
        <v>0</v>
      </c>
      <c r="V1256">
        <v>0</v>
      </c>
      <c r="W1256">
        <v>0</v>
      </c>
      <c r="X1256">
        <v>0</v>
      </c>
      <c r="Y1256">
        <v>4.2799340639999999</v>
      </c>
      <c r="Z1256">
        <v>-73.834767760000005</v>
      </c>
      <c r="AA1256" s="1" t="s">
        <v>73</v>
      </c>
      <c r="AB1256">
        <v>4794435700</v>
      </c>
      <c r="AC1256" t="str">
        <f>MID(TablaPivotFinal[[#This Row],[Fecha]],1,4)</f>
        <v>2018</v>
      </c>
      <c r="AD1256" t="str">
        <f>MID(TablaPivotFinal[[#This Row],[Fecha]],5,3)</f>
        <v>Jun</v>
      </c>
      <c r="AE1256" s="1">
        <v>4794435700</v>
      </c>
      <c r="AF1256" s="1">
        <v>293282</v>
      </c>
    </row>
    <row r="1257" spans="1:32" x14ac:dyDescent="0.3">
      <c r="A1257" s="1" t="s">
        <v>271</v>
      </c>
      <c r="B1257" s="1" t="s">
        <v>272</v>
      </c>
      <c r="C1257">
        <v>4006</v>
      </c>
      <c r="D1257" s="1" t="s">
        <v>264</v>
      </c>
      <c r="E1257">
        <v>25</v>
      </c>
      <c r="F1257" s="1" t="s">
        <v>273</v>
      </c>
      <c r="G1257" s="1" t="s">
        <v>246</v>
      </c>
      <c r="H1257" s="1" t="s">
        <v>103</v>
      </c>
      <c r="I1257" s="1" t="s">
        <v>247</v>
      </c>
      <c r="J1257" s="1" t="s">
        <v>248</v>
      </c>
      <c r="K1257" t="s">
        <v>274</v>
      </c>
      <c r="L1257">
        <v>7425451</v>
      </c>
      <c r="M1257" s="1" t="s">
        <v>275</v>
      </c>
      <c r="N1257">
        <v>10200</v>
      </c>
      <c r="O1257">
        <v>26600</v>
      </c>
      <c r="P1257">
        <v>20100</v>
      </c>
      <c r="Q1257">
        <v>39400</v>
      </c>
      <c r="R1257">
        <v>45900</v>
      </c>
      <c r="S1257">
        <v>52900</v>
      </c>
      <c r="T1257">
        <v>58800</v>
      </c>
      <c r="U1257">
        <v>0</v>
      </c>
      <c r="V1257">
        <v>0</v>
      </c>
      <c r="W1257">
        <v>0</v>
      </c>
      <c r="X1257">
        <v>0</v>
      </c>
      <c r="Y1257">
        <v>4.2799340639999999</v>
      </c>
      <c r="Z1257">
        <v>-73.834767760000005</v>
      </c>
      <c r="AA1257" s="1" t="s">
        <v>75</v>
      </c>
      <c r="AB1257">
        <v>5174756700</v>
      </c>
      <c r="AC1257" t="str">
        <f>MID(TablaPivotFinal[[#This Row],[Fecha]],1,4)</f>
        <v>2018</v>
      </c>
      <c r="AD1257" t="str">
        <f>MID(TablaPivotFinal[[#This Row],[Fecha]],5,3)</f>
        <v>Mar</v>
      </c>
      <c r="AE1257" s="1">
        <v>5174756700</v>
      </c>
      <c r="AF1257" s="1">
        <v>307081</v>
      </c>
    </row>
    <row r="1258" spans="1:32" x14ac:dyDescent="0.3">
      <c r="A1258" s="1" t="s">
        <v>271</v>
      </c>
      <c r="B1258" s="1" t="s">
        <v>272</v>
      </c>
      <c r="C1258">
        <v>4006</v>
      </c>
      <c r="D1258" s="1" t="s">
        <v>264</v>
      </c>
      <c r="E1258">
        <v>25</v>
      </c>
      <c r="F1258" s="1" t="s">
        <v>273</v>
      </c>
      <c r="G1258" s="1" t="s">
        <v>246</v>
      </c>
      <c r="H1258" s="1" t="s">
        <v>103</v>
      </c>
      <c r="I1258" s="1" t="s">
        <v>247</v>
      </c>
      <c r="J1258" s="1" t="s">
        <v>248</v>
      </c>
      <c r="K1258" t="s">
        <v>274</v>
      </c>
      <c r="L1258">
        <v>7425451</v>
      </c>
      <c r="M1258" s="1" t="s">
        <v>275</v>
      </c>
      <c r="N1258">
        <v>10200</v>
      </c>
      <c r="O1258">
        <v>26600</v>
      </c>
      <c r="P1258">
        <v>20100</v>
      </c>
      <c r="Q1258">
        <v>39400</v>
      </c>
      <c r="R1258">
        <v>45900</v>
      </c>
      <c r="S1258">
        <v>52900</v>
      </c>
      <c r="T1258">
        <v>58800</v>
      </c>
      <c r="U1258">
        <v>0</v>
      </c>
      <c r="V1258">
        <v>0</v>
      </c>
      <c r="W1258">
        <v>0</v>
      </c>
      <c r="X1258">
        <v>0</v>
      </c>
      <c r="Y1258">
        <v>4.2799340639999999</v>
      </c>
      <c r="Z1258">
        <v>-73.834767760000005</v>
      </c>
      <c r="AA1258" s="1" t="s">
        <v>77</v>
      </c>
      <c r="AB1258">
        <v>4568986800</v>
      </c>
      <c r="AC1258" t="str">
        <f>MID(TablaPivotFinal[[#This Row],[Fecha]],1,4)</f>
        <v>2018</v>
      </c>
      <c r="AD1258" t="str">
        <f>MID(TablaPivotFinal[[#This Row],[Fecha]],5,3)</f>
        <v>May</v>
      </c>
      <c r="AE1258" s="1">
        <v>4568986800</v>
      </c>
      <c r="AF1258" s="1">
        <v>251936</v>
      </c>
    </row>
    <row r="1259" spans="1:32" x14ac:dyDescent="0.3">
      <c r="A1259" s="1" t="s">
        <v>271</v>
      </c>
      <c r="B1259" s="1" t="s">
        <v>272</v>
      </c>
      <c r="C1259">
        <v>4006</v>
      </c>
      <c r="D1259" s="1" t="s">
        <v>264</v>
      </c>
      <c r="E1259">
        <v>25</v>
      </c>
      <c r="F1259" s="1" t="s">
        <v>273</v>
      </c>
      <c r="G1259" s="1" t="s">
        <v>246</v>
      </c>
      <c r="H1259" s="1" t="s">
        <v>103</v>
      </c>
      <c r="I1259" s="1" t="s">
        <v>247</v>
      </c>
      <c r="J1259" s="1" t="s">
        <v>248</v>
      </c>
      <c r="K1259" t="s">
        <v>274</v>
      </c>
      <c r="L1259">
        <v>7425451</v>
      </c>
      <c r="M1259" s="1" t="s">
        <v>275</v>
      </c>
      <c r="N1259">
        <v>10200</v>
      </c>
      <c r="O1259">
        <v>26600</v>
      </c>
      <c r="P1259">
        <v>20100</v>
      </c>
      <c r="Q1259">
        <v>39400</v>
      </c>
      <c r="R1259">
        <v>45900</v>
      </c>
      <c r="S1259">
        <v>52900</v>
      </c>
      <c r="T1259">
        <v>58800</v>
      </c>
      <c r="U1259">
        <v>0</v>
      </c>
      <c r="V1259">
        <v>0</v>
      </c>
      <c r="W1259">
        <v>0</v>
      </c>
      <c r="X1259">
        <v>0</v>
      </c>
      <c r="Y1259">
        <v>4.2799340639999999</v>
      </c>
      <c r="Z1259">
        <v>-73.834767760000005</v>
      </c>
      <c r="AA1259" s="1" t="s">
        <v>79</v>
      </c>
      <c r="AB1259">
        <v>5119970000</v>
      </c>
      <c r="AC1259" t="str">
        <f>MID(TablaPivotFinal[[#This Row],[Fecha]],1,4)</f>
        <v>2018</v>
      </c>
      <c r="AD1259" t="str">
        <f>MID(TablaPivotFinal[[#This Row],[Fecha]],5,3)</f>
        <v>Nov</v>
      </c>
      <c r="AE1259" s="1">
        <v>5119970000</v>
      </c>
      <c r="AF1259" s="1">
        <v>285413</v>
      </c>
    </row>
    <row r="1260" spans="1:32" x14ac:dyDescent="0.3">
      <c r="A1260" s="1" t="s">
        <v>271</v>
      </c>
      <c r="B1260" s="1" t="s">
        <v>272</v>
      </c>
      <c r="C1260">
        <v>4006</v>
      </c>
      <c r="D1260" s="1" t="s">
        <v>264</v>
      </c>
      <c r="E1260">
        <v>25</v>
      </c>
      <c r="F1260" s="1" t="s">
        <v>273</v>
      </c>
      <c r="G1260" s="1" t="s">
        <v>246</v>
      </c>
      <c r="H1260" s="1" t="s">
        <v>103</v>
      </c>
      <c r="I1260" s="1" t="s">
        <v>247</v>
      </c>
      <c r="J1260" s="1" t="s">
        <v>248</v>
      </c>
      <c r="K1260" t="s">
        <v>274</v>
      </c>
      <c r="L1260">
        <v>7425451</v>
      </c>
      <c r="M1260" s="1" t="s">
        <v>275</v>
      </c>
      <c r="N1260">
        <v>10200</v>
      </c>
      <c r="O1260">
        <v>26600</v>
      </c>
      <c r="P1260">
        <v>20100</v>
      </c>
      <c r="Q1260">
        <v>39400</v>
      </c>
      <c r="R1260">
        <v>45900</v>
      </c>
      <c r="S1260">
        <v>52900</v>
      </c>
      <c r="T1260">
        <v>58800</v>
      </c>
      <c r="U1260">
        <v>0</v>
      </c>
      <c r="V1260">
        <v>0</v>
      </c>
      <c r="W1260">
        <v>0</v>
      </c>
      <c r="X1260">
        <v>0</v>
      </c>
      <c r="Y1260">
        <v>4.2799340639999999</v>
      </c>
      <c r="Z1260">
        <v>-73.834767760000005</v>
      </c>
      <c r="AA1260" s="1" t="s">
        <v>81</v>
      </c>
      <c r="AB1260">
        <v>5158328700</v>
      </c>
      <c r="AC1260" t="str">
        <f>MID(TablaPivotFinal[[#This Row],[Fecha]],1,4)</f>
        <v>2018</v>
      </c>
      <c r="AD1260" t="str">
        <f>MID(TablaPivotFinal[[#This Row],[Fecha]],5,3)</f>
        <v>Oct</v>
      </c>
      <c r="AE1260" s="1">
        <v>5158328700</v>
      </c>
      <c r="AF1260" s="1">
        <v>291074</v>
      </c>
    </row>
    <row r="1261" spans="1:32" x14ac:dyDescent="0.3">
      <c r="A1261" s="1" t="s">
        <v>271</v>
      </c>
      <c r="B1261" s="1" t="s">
        <v>272</v>
      </c>
      <c r="C1261">
        <v>4006</v>
      </c>
      <c r="D1261" s="1" t="s">
        <v>264</v>
      </c>
      <c r="E1261">
        <v>25</v>
      </c>
      <c r="F1261" s="1" t="s">
        <v>273</v>
      </c>
      <c r="G1261" s="1" t="s">
        <v>246</v>
      </c>
      <c r="H1261" s="1" t="s">
        <v>103</v>
      </c>
      <c r="I1261" s="1" t="s">
        <v>247</v>
      </c>
      <c r="J1261" s="1" t="s">
        <v>248</v>
      </c>
      <c r="K1261" t="s">
        <v>274</v>
      </c>
      <c r="L1261">
        <v>7425451</v>
      </c>
      <c r="M1261" s="1" t="s">
        <v>275</v>
      </c>
      <c r="N1261">
        <v>10200</v>
      </c>
      <c r="O1261">
        <v>26600</v>
      </c>
      <c r="P1261">
        <v>20100</v>
      </c>
      <c r="Q1261">
        <v>39400</v>
      </c>
      <c r="R1261">
        <v>45900</v>
      </c>
      <c r="S1261">
        <v>52900</v>
      </c>
      <c r="T1261">
        <v>58800</v>
      </c>
      <c r="U1261">
        <v>0</v>
      </c>
      <c r="V1261">
        <v>0</v>
      </c>
      <c r="W1261">
        <v>0</v>
      </c>
      <c r="X1261">
        <v>0</v>
      </c>
      <c r="Y1261">
        <v>4.2799340639999999</v>
      </c>
      <c r="Z1261">
        <v>-73.834767760000005</v>
      </c>
      <c r="AA1261" s="1" t="s">
        <v>83</v>
      </c>
      <c r="AB1261">
        <v>4277302600</v>
      </c>
      <c r="AC1261" t="str">
        <f>MID(TablaPivotFinal[[#This Row],[Fecha]],1,4)</f>
        <v>2018</v>
      </c>
      <c r="AD1261" t="str">
        <f>MID(TablaPivotFinal[[#This Row],[Fecha]],5,3)</f>
        <v>Sep</v>
      </c>
      <c r="AE1261" s="1">
        <v>4277302600</v>
      </c>
      <c r="AF1261" s="1">
        <v>225968</v>
      </c>
    </row>
    <row r="1262" spans="1:32" x14ac:dyDescent="0.3">
      <c r="A1262" s="1" t="s">
        <v>276</v>
      </c>
      <c r="B1262" s="1" t="s">
        <v>277</v>
      </c>
      <c r="C1262">
        <v>4404</v>
      </c>
      <c r="D1262" s="1" t="s">
        <v>231</v>
      </c>
      <c r="E1262">
        <v>73</v>
      </c>
      <c r="F1262" s="1" t="s">
        <v>278</v>
      </c>
      <c r="G1262" s="1" t="s">
        <v>255</v>
      </c>
      <c r="H1262" s="1" t="s">
        <v>103</v>
      </c>
      <c r="I1262" s="1" t="s">
        <v>279</v>
      </c>
      <c r="J1262" s="1" t="s">
        <v>257</v>
      </c>
      <c r="K1262">
        <v>3138863287</v>
      </c>
      <c r="L1262">
        <v>3212087489</v>
      </c>
      <c r="M1262" s="1" t="s">
        <v>280</v>
      </c>
      <c r="N1262">
        <v>9800</v>
      </c>
      <c r="O1262">
        <v>11600</v>
      </c>
      <c r="P1262">
        <v>27600</v>
      </c>
      <c r="Q1262">
        <v>37100</v>
      </c>
      <c r="R1262">
        <v>40900</v>
      </c>
      <c r="S1262">
        <v>0</v>
      </c>
      <c r="T1262">
        <v>0</v>
      </c>
      <c r="U1262">
        <v>0</v>
      </c>
      <c r="V1262">
        <v>0</v>
      </c>
      <c r="W1262">
        <v>9000</v>
      </c>
      <c r="X1262">
        <v>9500</v>
      </c>
      <c r="Y1262">
        <v>4.3004287970000004</v>
      </c>
      <c r="Z1262">
        <v>-75.050032909999999</v>
      </c>
      <c r="AA1262" s="1" t="s">
        <v>13</v>
      </c>
      <c r="AB1262">
        <v>5067527150</v>
      </c>
      <c r="AC1262" t="str">
        <f>MID(TablaPivotFinal[[#This Row],[Fecha]],1,4)</f>
        <v>2016</v>
      </c>
      <c r="AD1262" t="str">
        <f>MID(TablaPivotFinal[[#This Row],[Fecha]],5,3)</f>
        <v>Abr</v>
      </c>
      <c r="AE1262" s="1">
        <v>5067527150</v>
      </c>
      <c r="AF1262" s="1">
        <v>377511</v>
      </c>
    </row>
    <row r="1263" spans="1:32" x14ac:dyDescent="0.3">
      <c r="A1263" s="1" t="s">
        <v>276</v>
      </c>
      <c r="B1263" s="1" t="s">
        <v>277</v>
      </c>
      <c r="C1263">
        <v>4404</v>
      </c>
      <c r="D1263" s="1" t="s">
        <v>231</v>
      </c>
      <c r="E1263">
        <v>73</v>
      </c>
      <c r="F1263" s="1" t="s">
        <v>278</v>
      </c>
      <c r="G1263" s="1" t="s">
        <v>255</v>
      </c>
      <c r="H1263" s="1" t="s">
        <v>103</v>
      </c>
      <c r="I1263" s="1" t="s">
        <v>279</v>
      </c>
      <c r="J1263" s="1" t="s">
        <v>257</v>
      </c>
      <c r="K1263">
        <v>3138863287</v>
      </c>
      <c r="L1263">
        <v>3212087489</v>
      </c>
      <c r="M1263" s="1" t="s">
        <v>280</v>
      </c>
      <c r="N1263">
        <v>9800</v>
      </c>
      <c r="O1263">
        <v>11600</v>
      </c>
      <c r="P1263">
        <v>27600</v>
      </c>
      <c r="Q1263">
        <v>37100</v>
      </c>
      <c r="R1263">
        <v>40900</v>
      </c>
      <c r="S1263">
        <v>0</v>
      </c>
      <c r="T1263">
        <v>0</v>
      </c>
      <c r="U1263">
        <v>0</v>
      </c>
      <c r="V1263">
        <v>0</v>
      </c>
      <c r="W1263">
        <v>9000</v>
      </c>
      <c r="X1263">
        <v>9500</v>
      </c>
      <c r="Y1263">
        <v>4.3004287970000004</v>
      </c>
      <c r="Z1263">
        <v>-75.050032909999999</v>
      </c>
      <c r="AA1263" s="1" t="s">
        <v>15</v>
      </c>
      <c r="AB1263">
        <v>5771383400</v>
      </c>
      <c r="AC1263" t="str">
        <f>MID(TablaPivotFinal[[#This Row],[Fecha]],1,4)</f>
        <v>2016</v>
      </c>
      <c r="AD1263" t="str">
        <f>MID(TablaPivotFinal[[#This Row],[Fecha]],5,3)</f>
        <v>Ago</v>
      </c>
      <c r="AE1263" s="1">
        <v>5771383400</v>
      </c>
      <c r="AF1263" s="1">
        <v>439144</v>
      </c>
    </row>
    <row r="1264" spans="1:32" x14ac:dyDescent="0.3">
      <c r="A1264" s="1" t="s">
        <v>276</v>
      </c>
      <c r="B1264" s="1" t="s">
        <v>277</v>
      </c>
      <c r="C1264">
        <v>4404</v>
      </c>
      <c r="D1264" s="1" t="s">
        <v>231</v>
      </c>
      <c r="E1264">
        <v>73</v>
      </c>
      <c r="F1264" s="1" t="s">
        <v>278</v>
      </c>
      <c r="G1264" s="1" t="s">
        <v>255</v>
      </c>
      <c r="H1264" s="1" t="s">
        <v>103</v>
      </c>
      <c r="I1264" s="1" t="s">
        <v>279</v>
      </c>
      <c r="J1264" s="1" t="s">
        <v>257</v>
      </c>
      <c r="K1264">
        <v>3138863287</v>
      </c>
      <c r="L1264">
        <v>3212087489</v>
      </c>
      <c r="M1264" s="1" t="s">
        <v>280</v>
      </c>
      <c r="N1264">
        <v>9800</v>
      </c>
      <c r="O1264">
        <v>11600</v>
      </c>
      <c r="P1264">
        <v>27600</v>
      </c>
      <c r="Q1264">
        <v>37100</v>
      </c>
      <c r="R1264">
        <v>40900</v>
      </c>
      <c r="S1264">
        <v>0</v>
      </c>
      <c r="T1264">
        <v>0</v>
      </c>
      <c r="U1264">
        <v>0</v>
      </c>
      <c r="V1264">
        <v>0</v>
      </c>
      <c r="W1264">
        <v>9000</v>
      </c>
      <c r="X1264">
        <v>9500</v>
      </c>
      <c r="Y1264">
        <v>4.3004287970000004</v>
      </c>
      <c r="Z1264">
        <v>-75.050032909999999</v>
      </c>
      <c r="AA1264" s="1" t="s">
        <v>17</v>
      </c>
      <c r="AB1264">
        <v>6169367700</v>
      </c>
      <c r="AC1264" t="str">
        <f>MID(TablaPivotFinal[[#This Row],[Fecha]],1,4)</f>
        <v>2016</v>
      </c>
      <c r="AD1264" t="str">
        <f>MID(TablaPivotFinal[[#This Row],[Fecha]],5,3)</f>
        <v>Dic</v>
      </c>
      <c r="AE1264" s="1">
        <v>6169367700</v>
      </c>
      <c r="AF1264" s="1">
        <v>515713</v>
      </c>
    </row>
    <row r="1265" spans="1:32" x14ac:dyDescent="0.3">
      <c r="A1265" s="1" t="s">
        <v>276</v>
      </c>
      <c r="B1265" s="1" t="s">
        <v>277</v>
      </c>
      <c r="C1265">
        <v>4404</v>
      </c>
      <c r="D1265" s="1" t="s">
        <v>231</v>
      </c>
      <c r="E1265">
        <v>73</v>
      </c>
      <c r="F1265" s="1" t="s">
        <v>278</v>
      </c>
      <c r="G1265" s="1" t="s">
        <v>255</v>
      </c>
      <c r="H1265" s="1" t="s">
        <v>103</v>
      </c>
      <c r="I1265" s="1" t="s">
        <v>279</v>
      </c>
      <c r="J1265" s="1" t="s">
        <v>257</v>
      </c>
      <c r="K1265">
        <v>3138863287</v>
      </c>
      <c r="L1265">
        <v>3212087489</v>
      </c>
      <c r="M1265" s="1" t="s">
        <v>280</v>
      </c>
      <c r="N1265">
        <v>9800</v>
      </c>
      <c r="O1265">
        <v>11600</v>
      </c>
      <c r="P1265">
        <v>27600</v>
      </c>
      <c r="Q1265">
        <v>37100</v>
      </c>
      <c r="R1265">
        <v>40900</v>
      </c>
      <c r="S1265">
        <v>0</v>
      </c>
      <c r="T1265">
        <v>0</v>
      </c>
      <c r="U1265">
        <v>0</v>
      </c>
      <c r="V1265">
        <v>0</v>
      </c>
      <c r="W1265">
        <v>9000</v>
      </c>
      <c r="X1265">
        <v>9500</v>
      </c>
      <c r="Y1265">
        <v>4.3004287970000004</v>
      </c>
      <c r="Z1265">
        <v>-75.050032909999999</v>
      </c>
      <c r="AA1265" s="1" t="s">
        <v>19</v>
      </c>
      <c r="AB1265">
        <v>5788331300</v>
      </c>
      <c r="AC1265" t="str">
        <f>MID(TablaPivotFinal[[#This Row],[Fecha]],1,4)</f>
        <v>2016</v>
      </c>
      <c r="AD1265" t="str">
        <f>MID(TablaPivotFinal[[#This Row],[Fecha]],5,3)</f>
        <v>Ene</v>
      </c>
      <c r="AE1265" s="1">
        <v>5788331300</v>
      </c>
      <c r="AF1265" s="1">
        <v>499054</v>
      </c>
    </row>
    <row r="1266" spans="1:32" x14ac:dyDescent="0.3">
      <c r="A1266" s="1" t="s">
        <v>276</v>
      </c>
      <c r="B1266" s="1" t="s">
        <v>277</v>
      </c>
      <c r="C1266">
        <v>4404</v>
      </c>
      <c r="D1266" s="1" t="s">
        <v>231</v>
      </c>
      <c r="E1266">
        <v>73</v>
      </c>
      <c r="F1266" s="1" t="s">
        <v>278</v>
      </c>
      <c r="G1266" s="1" t="s">
        <v>255</v>
      </c>
      <c r="H1266" s="1" t="s">
        <v>103</v>
      </c>
      <c r="I1266" s="1" t="s">
        <v>279</v>
      </c>
      <c r="J1266" s="1" t="s">
        <v>257</v>
      </c>
      <c r="K1266">
        <v>3138863287</v>
      </c>
      <c r="L1266">
        <v>3212087489</v>
      </c>
      <c r="M1266" s="1" t="s">
        <v>280</v>
      </c>
      <c r="N1266">
        <v>9800</v>
      </c>
      <c r="O1266">
        <v>11600</v>
      </c>
      <c r="P1266">
        <v>27600</v>
      </c>
      <c r="Q1266">
        <v>37100</v>
      </c>
      <c r="R1266">
        <v>40900</v>
      </c>
      <c r="S1266">
        <v>0</v>
      </c>
      <c r="T1266">
        <v>0</v>
      </c>
      <c r="U1266">
        <v>0</v>
      </c>
      <c r="V1266">
        <v>0</v>
      </c>
      <c r="W1266">
        <v>9000</v>
      </c>
      <c r="X1266">
        <v>9500</v>
      </c>
      <c r="Y1266">
        <v>4.3004287970000004</v>
      </c>
      <c r="Z1266">
        <v>-75.050032909999999</v>
      </c>
      <c r="AA1266" s="1" t="s">
        <v>21</v>
      </c>
      <c r="AB1266">
        <v>4718780100</v>
      </c>
      <c r="AC1266" t="str">
        <f>MID(TablaPivotFinal[[#This Row],[Fecha]],1,4)</f>
        <v>2016</v>
      </c>
      <c r="AD1266" t="str">
        <f>MID(TablaPivotFinal[[#This Row],[Fecha]],5,3)</f>
        <v>Feb</v>
      </c>
      <c r="AE1266" s="1">
        <v>4718780100</v>
      </c>
      <c r="AF1266" s="1">
        <v>359078</v>
      </c>
    </row>
    <row r="1267" spans="1:32" x14ac:dyDescent="0.3">
      <c r="A1267" s="1" t="s">
        <v>276</v>
      </c>
      <c r="B1267" s="1" t="s">
        <v>277</v>
      </c>
      <c r="C1267">
        <v>4404</v>
      </c>
      <c r="D1267" s="1" t="s">
        <v>231</v>
      </c>
      <c r="E1267">
        <v>73</v>
      </c>
      <c r="F1267" s="1" t="s">
        <v>278</v>
      </c>
      <c r="G1267" s="1" t="s">
        <v>255</v>
      </c>
      <c r="H1267" s="1" t="s">
        <v>103</v>
      </c>
      <c r="I1267" s="1" t="s">
        <v>279</v>
      </c>
      <c r="J1267" s="1" t="s">
        <v>257</v>
      </c>
      <c r="K1267">
        <v>3138863287</v>
      </c>
      <c r="L1267">
        <v>3212087489</v>
      </c>
      <c r="M1267" s="1" t="s">
        <v>280</v>
      </c>
      <c r="N1267">
        <v>9800</v>
      </c>
      <c r="O1267">
        <v>11600</v>
      </c>
      <c r="P1267">
        <v>27600</v>
      </c>
      <c r="Q1267">
        <v>37100</v>
      </c>
      <c r="R1267">
        <v>40900</v>
      </c>
      <c r="S1267">
        <v>0</v>
      </c>
      <c r="T1267">
        <v>0</v>
      </c>
      <c r="U1267">
        <v>0</v>
      </c>
      <c r="V1267">
        <v>0</v>
      </c>
      <c r="W1267">
        <v>9000</v>
      </c>
      <c r="X1267">
        <v>9500</v>
      </c>
      <c r="Y1267">
        <v>4.3004287970000004</v>
      </c>
      <c r="Z1267">
        <v>-75.050032909999999</v>
      </c>
      <c r="AA1267" s="1" t="s">
        <v>23</v>
      </c>
      <c r="AB1267">
        <v>5110514700</v>
      </c>
      <c r="AC1267" t="str">
        <f>MID(TablaPivotFinal[[#This Row],[Fecha]],1,4)</f>
        <v>2016</v>
      </c>
      <c r="AD1267" t="str">
        <f>MID(TablaPivotFinal[[#This Row],[Fecha]],5,3)</f>
        <v>Jul</v>
      </c>
      <c r="AE1267" s="1">
        <v>5110514700</v>
      </c>
      <c r="AF1267" s="1">
        <v>432111</v>
      </c>
    </row>
    <row r="1268" spans="1:32" x14ac:dyDescent="0.3">
      <c r="A1268" s="1" t="s">
        <v>276</v>
      </c>
      <c r="B1268" s="1" t="s">
        <v>277</v>
      </c>
      <c r="C1268">
        <v>4404</v>
      </c>
      <c r="D1268" s="1" t="s">
        <v>231</v>
      </c>
      <c r="E1268">
        <v>73</v>
      </c>
      <c r="F1268" s="1" t="s">
        <v>278</v>
      </c>
      <c r="G1268" s="1" t="s">
        <v>255</v>
      </c>
      <c r="H1268" s="1" t="s">
        <v>103</v>
      </c>
      <c r="I1268" s="1" t="s">
        <v>279</v>
      </c>
      <c r="J1268" s="1" t="s">
        <v>257</v>
      </c>
      <c r="K1268">
        <v>3138863287</v>
      </c>
      <c r="L1268">
        <v>3212087489</v>
      </c>
      <c r="M1268" s="1" t="s">
        <v>280</v>
      </c>
      <c r="N1268">
        <v>9800</v>
      </c>
      <c r="O1268">
        <v>11600</v>
      </c>
      <c r="P1268">
        <v>27600</v>
      </c>
      <c r="Q1268">
        <v>37100</v>
      </c>
      <c r="R1268">
        <v>40900</v>
      </c>
      <c r="S1268">
        <v>0</v>
      </c>
      <c r="T1268">
        <v>0</v>
      </c>
      <c r="U1268">
        <v>0</v>
      </c>
      <c r="V1268">
        <v>0</v>
      </c>
      <c r="W1268">
        <v>9000</v>
      </c>
      <c r="X1268">
        <v>9500</v>
      </c>
      <c r="Y1268">
        <v>4.3004287970000004</v>
      </c>
      <c r="Z1268">
        <v>-75.050032909999999</v>
      </c>
      <c r="AA1268" s="1" t="s">
        <v>25</v>
      </c>
      <c r="AB1268">
        <v>5019710350</v>
      </c>
      <c r="AC1268" t="str">
        <f>MID(TablaPivotFinal[[#This Row],[Fecha]],1,4)</f>
        <v>2016</v>
      </c>
      <c r="AD1268" t="str">
        <f>MID(TablaPivotFinal[[#This Row],[Fecha]],5,3)</f>
        <v>Jun</v>
      </c>
      <c r="AE1268" s="1">
        <v>5019710350</v>
      </c>
      <c r="AF1268" s="1">
        <v>404752</v>
      </c>
    </row>
    <row r="1269" spans="1:32" x14ac:dyDescent="0.3">
      <c r="A1269" s="1" t="s">
        <v>276</v>
      </c>
      <c r="B1269" s="1" t="s">
        <v>277</v>
      </c>
      <c r="C1269">
        <v>4404</v>
      </c>
      <c r="D1269" s="1" t="s">
        <v>231</v>
      </c>
      <c r="E1269">
        <v>73</v>
      </c>
      <c r="F1269" s="1" t="s">
        <v>278</v>
      </c>
      <c r="G1269" s="1" t="s">
        <v>255</v>
      </c>
      <c r="H1269" s="1" t="s">
        <v>103</v>
      </c>
      <c r="I1269" s="1" t="s">
        <v>279</v>
      </c>
      <c r="J1269" s="1" t="s">
        <v>257</v>
      </c>
      <c r="K1269">
        <v>3138863287</v>
      </c>
      <c r="L1269">
        <v>3212087489</v>
      </c>
      <c r="M1269" s="1" t="s">
        <v>280</v>
      </c>
      <c r="N1269">
        <v>9800</v>
      </c>
      <c r="O1269">
        <v>11600</v>
      </c>
      <c r="P1269">
        <v>27600</v>
      </c>
      <c r="Q1269">
        <v>37100</v>
      </c>
      <c r="R1269">
        <v>40900</v>
      </c>
      <c r="S1269">
        <v>0</v>
      </c>
      <c r="T1269">
        <v>0</v>
      </c>
      <c r="U1269">
        <v>0</v>
      </c>
      <c r="V1269">
        <v>0</v>
      </c>
      <c r="W1269">
        <v>9000</v>
      </c>
      <c r="X1269">
        <v>9500</v>
      </c>
      <c r="Y1269">
        <v>4.3004287970000004</v>
      </c>
      <c r="Z1269">
        <v>-75.050032909999999</v>
      </c>
      <c r="AA1269" s="1" t="s">
        <v>27</v>
      </c>
      <c r="AB1269">
        <v>5518160600</v>
      </c>
      <c r="AC1269" t="str">
        <f>MID(TablaPivotFinal[[#This Row],[Fecha]],1,4)</f>
        <v>2016</v>
      </c>
      <c r="AD1269" t="str">
        <f>MID(TablaPivotFinal[[#This Row],[Fecha]],5,3)</f>
        <v>Mar</v>
      </c>
      <c r="AE1269" s="1">
        <v>5518160600</v>
      </c>
      <c r="AF1269" s="1">
        <v>444072</v>
      </c>
    </row>
    <row r="1270" spans="1:32" x14ac:dyDescent="0.3">
      <c r="A1270" s="1" t="s">
        <v>276</v>
      </c>
      <c r="B1270" s="1" t="s">
        <v>277</v>
      </c>
      <c r="C1270">
        <v>4404</v>
      </c>
      <c r="D1270" s="1" t="s">
        <v>231</v>
      </c>
      <c r="E1270">
        <v>73</v>
      </c>
      <c r="F1270" s="1" t="s">
        <v>278</v>
      </c>
      <c r="G1270" s="1" t="s">
        <v>255</v>
      </c>
      <c r="H1270" s="1" t="s">
        <v>103</v>
      </c>
      <c r="I1270" s="1" t="s">
        <v>279</v>
      </c>
      <c r="J1270" s="1" t="s">
        <v>257</v>
      </c>
      <c r="K1270">
        <v>3138863287</v>
      </c>
      <c r="L1270">
        <v>3212087489</v>
      </c>
      <c r="M1270" s="1" t="s">
        <v>280</v>
      </c>
      <c r="N1270">
        <v>9800</v>
      </c>
      <c r="O1270">
        <v>11600</v>
      </c>
      <c r="P1270">
        <v>27600</v>
      </c>
      <c r="Q1270">
        <v>37100</v>
      </c>
      <c r="R1270">
        <v>40900</v>
      </c>
      <c r="S1270">
        <v>0</v>
      </c>
      <c r="T1270">
        <v>0</v>
      </c>
      <c r="U1270">
        <v>0</v>
      </c>
      <c r="V1270">
        <v>0</v>
      </c>
      <c r="W1270">
        <v>9000</v>
      </c>
      <c r="X1270">
        <v>9500</v>
      </c>
      <c r="Y1270">
        <v>4.3004287970000004</v>
      </c>
      <c r="Z1270">
        <v>-75.050032909999999</v>
      </c>
      <c r="AA1270" s="1" t="s">
        <v>29</v>
      </c>
      <c r="AB1270">
        <v>5234249600</v>
      </c>
      <c r="AC1270" t="str">
        <f>MID(TablaPivotFinal[[#This Row],[Fecha]],1,4)</f>
        <v>2016</v>
      </c>
      <c r="AD1270" t="str">
        <f>MID(TablaPivotFinal[[#This Row],[Fecha]],5,3)</f>
        <v>May</v>
      </c>
      <c r="AE1270" s="1">
        <v>5234249600</v>
      </c>
      <c r="AF1270" s="1">
        <v>408079</v>
      </c>
    </row>
    <row r="1271" spans="1:32" x14ac:dyDescent="0.3">
      <c r="A1271" s="1" t="s">
        <v>276</v>
      </c>
      <c r="B1271" s="1" t="s">
        <v>277</v>
      </c>
      <c r="C1271">
        <v>4404</v>
      </c>
      <c r="D1271" s="1" t="s">
        <v>231</v>
      </c>
      <c r="E1271">
        <v>73</v>
      </c>
      <c r="F1271" s="1" t="s">
        <v>278</v>
      </c>
      <c r="G1271" s="1" t="s">
        <v>255</v>
      </c>
      <c r="H1271" s="1" t="s">
        <v>103</v>
      </c>
      <c r="I1271" s="1" t="s">
        <v>279</v>
      </c>
      <c r="J1271" s="1" t="s">
        <v>257</v>
      </c>
      <c r="K1271">
        <v>3138863287</v>
      </c>
      <c r="L1271">
        <v>3212087489</v>
      </c>
      <c r="M1271" s="1" t="s">
        <v>280</v>
      </c>
      <c r="N1271">
        <v>9800</v>
      </c>
      <c r="O1271">
        <v>11600</v>
      </c>
      <c r="P1271">
        <v>27600</v>
      </c>
      <c r="Q1271">
        <v>37100</v>
      </c>
      <c r="R1271">
        <v>40900</v>
      </c>
      <c r="S1271">
        <v>0</v>
      </c>
      <c r="T1271">
        <v>0</v>
      </c>
      <c r="U1271">
        <v>0</v>
      </c>
      <c r="V1271">
        <v>0</v>
      </c>
      <c r="W1271">
        <v>9000</v>
      </c>
      <c r="X1271">
        <v>9500</v>
      </c>
      <c r="Y1271">
        <v>4.3004287970000004</v>
      </c>
      <c r="Z1271">
        <v>-75.050032909999999</v>
      </c>
      <c r="AA1271" s="1" t="s">
        <v>31</v>
      </c>
      <c r="AB1271">
        <v>5416282000</v>
      </c>
      <c r="AC1271" t="str">
        <f>MID(TablaPivotFinal[[#This Row],[Fecha]],1,4)</f>
        <v>2016</v>
      </c>
      <c r="AD1271" t="str">
        <f>MID(TablaPivotFinal[[#This Row],[Fecha]],5,3)</f>
        <v>Nov</v>
      </c>
      <c r="AE1271" s="1">
        <v>5416282000</v>
      </c>
      <c r="AF1271" s="1">
        <v>423886</v>
      </c>
    </row>
    <row r="1272" spans="1:32" x14ac:dyDescent="0.3">
      <c r="A1272" s="1" t="s">
        <v>276</v>
      </c>
      <c r="B1272" s="1" t="s">
        <v>277</v>
      </c>
      <c r="C1272">
        <v>4404</v>
      </c>
      <c r="D1272" s="1" t="s">
        <v>231</v>
      </c>
      <c r="E1272">
        <v>73</v>
      </c>
      <c r="F1272" s="1" t="s">
        <v>278</v>
      </c>
      <c r="G1272" s="1" t="s">
        <v>255</v>
      </c>
      <c r="H1272" s="1" t="s">
        <v>103</v>
      </c>
      <c r="I1272" s="1" t="s">
        <v>279</v>
      </c>
      <c r="J1272" s="1" t="s">
        <v>257</v>
      </c>
      <c r="K1272">
        <v>3138863287</v>
      </c>
      <c r="L1272">
        <v>3212087489</v>
      </c>
      <c r="M1272" s="1" t="s">
        <v>280</v>
      </c>
      <c r="N1272">
        <v>9800</v>
      </c>
      <c r="O1272">
        <v>11600</v>
      </c>
      <c r="P1272">
        <v>27600</v>
      </c>
      <c r="Q1272">
        <v>37100</v>
      </c>
      <c r="R1272">
        <v>40900</v>
      </c>
      <c r="S1272">
        <v>0</v>
      </c>
      <c r="T1272">
        <v>0</v>
      </c>
      <c r="U1272">
        <v>0</v>
      </c>
      <c r="V1272">
        <v>0</v>
      </c>
      <c r="W1272">
        <v>9000</v>
      </c>
      <c r="X1272">
        <v>9500</v>
      </c>
      <c r="Y1272">
        <v>4.3004287970000004</v>
      </c>
      <c r="Z1272">
        <v>-75.050032909999999</v>
      </c>
      <c r="AA1272" s="1" t="s">
        <v>33</v>
      </c>
      <c r="AB1272">
        <v>5575126150</v>
      </c>
      <c r="AC1272" t="str">
        <f>MID(TablaPivotFinal[[#This Row],[Fecha]],1,4)</f>
        <v>2016</v>
      </c>
      <c r="AD1272" t="str">
        <f>MID(TablaPivotFinal[[#This Row],[Fecha]],5,3)</f>
        <v>Oct</v>
      </c>
      <c r="AE1272" s="1">
        <v>5575126150</v>
      </c>
      <c r="AF1272" s="1">
        <v>441263</v>
      </c>
    </row>
    <row r="1273" spans="1:32" x14ac:dyDescent="0.3">
      <c r="A1273" s="1" t="s">
        <v>276</v>
      </c>
      <c r="B1273" s="1" t="s">
        <v>277</v>
      </c>
      <c r="C1273">
        <v>4404</v>
      </c>
      <c r="D1273" s="1" t="s">
        <v>231</v>
      </c>
      <c r="E1273">
        <v>73</v>
      </c>
      <c r="F1273" s="1" t="s">
        <v>278</v>
      </c>
      <c r="G1273" s="1" t="s">
        <v>255</v>
      </c>
      <c r="H1273" s="1" t="s">
        <v>103</v>
      </c>
      <c r="I1273" s="1" t="s">
        <v>279</v>
      </c>
      <c r="J1273" s="1" t="s">
        <v>257</v>
      </c>
      <c r="K1273">
        <v>3138863287</v>
      </c>
      <c r="L1273">
        <v>3212087489</v>
      </c>
      <c r="M1273" s="1" t="s">
        <v>280</v>
      </c>
      <c r="N1273">
        <v>9800</v>
      </c>
      <c r="O1273">
        <v>11600</v>
      </c>
      <c r="P1273">
        <v>27600</v>
      </c>
      <c r="Q1273">
        <v>37100</v>
      </c>
      <c r="R1273">
        <v>40900</v>
      </c>
      <c r="S1273">
        <v>0</v>
      </c>
      <c r="T1273">
        <v>0</v>
      </c>
      <c r="U1273">
        <v>0</v>
      </c>
      <c r="V1273">
        <v>0</v>
      </c>
      <c r="W1273">
        <v>9000</v>
      </c>
      <c r="X1273">
        <v>9500</v>
      </c>
      <c r="Y1273">
        <v>4.3004287970000004</v>
      </c>
      <c r="Z1273">
        <v>-75.050032909999999</v>
      </c>
      <c r="AA1273" s="1" t="s">
        <v>35</v>
      </c>
      <c r="AB1273">
        <v>5228181300</v>
      </c>
      <c r="AC1273" t="str">
        <f>MID(TablaPivotFinal[[#This Row],[Fecha]],1,4)</f>
        <v>2016</v>
      </c>
      <c r="AD1273" t="str">
        <f>MID(TablaPivotFinal[[#This Row],[Fecha]],5,3)</f>
        <v>Sep</v>
      </c>
      <c r="AE1273" s="1">
        <v>5228181300</v>
      </c>
      <c r="AF1273" s="1">
        <v>398181</v>
      </c>
    </row>
    <row r="1274" spans="1:32" x14ac:dyDescent="0.3">
      <c r="A1274" s="1" t="s">
        <v>276</v>
      </c>
      <c r="B1274" s="1" t="s">
        <v>277</v>
      </c>
      <c r="C1274">
        <v>4404</v>
      </c>
      <c r="D1274" s="1" t="s">
        <v>231</v>
      </c>
      <c r="E1274">
        <v>73</v>
      </c>
      <c r="F1274" s="1" t="s">
        <v>278</v>
      </c>
      <c r="G1274" s="1" t="s">
        <v>255</v>
      </c>
      <c r="H1274" s="1" t="s">
        <v>103</v>
      </c>
      <c r="I1274" s="1" t="s">
        <v>279</v>
      </c>
      <c r="J1274" s="1" t="s">
        <v>257</v>
      </c>
      <c r="K1274">
        <v>3138863287</v>
      </c>
      <c r="L1274">
        <v>3212087489</v>
      </c>
      <c r="M1274" s="1" t="s">
        <v>280</v>
      </c>
      <c r="N1274">
        <v>9800</v>
      </c>
      <c r="O1274">
        <v>11600</v>
      </c>
      <c r="P1274">
        <v>27600</v>
      </c>
      <c r="Q1274">
        <v>37100</v>
      </c>
      <c r="R1274">
        <v>40900</v>
      </c>
      <c r="S1274">
        <v>0</v>
      </c>
      <c r="T1274">
        <v>0</v>
      </c>
      <c r="U1274">
        <v>0</v>
      </c>
      <c r="V1274">
        <v>0</v>
      </c>
      <c r="W1274">
        <v>9000</v>
      </c>
      <c r="X1274">
        <v>9500</v>
      </c>
      <c r="Y1274">
        <v>4.3004287970000004</v>
      </c>
      <c r="Z1274">
        <v>-75.050032909999999</v>
      </c>
      <c r="AA1274" s="1" t="s">
        <v>37</v>
      </c>
      <c r="AB1274">
        <v>5666662100</v>
      </c>
      <c r="AC1274" t="str">
        <f>MID(TablaPivotFinal[[#This Row],[Fecha]],1,4)</f>
        <v>2017</v>
      </c>
      <c r="AD1274" t="str">
        <f>MID(TablaPivotFinal[[#This Row],[Fecha]],5,3)</f>
        <v>Abr</v>
      </c>
      <c r="AE1274" s="1">
        <v>5666662100</v>
      </c>
      <c r="AF1274" s="1">
        <v>14614.2</v>
      </c>
    </row>
    <row r="1275" spans="1:32" x14ac:dyDescent="0.3">
      <c r="A1275" s="1" t="s">
        <v>276</v>
      </c>
      <c r="B1275" s="1" t="s">
        <v>277</v>
      </c>
      <c r="C1275">
        <v>4404</v>
      </c>
      <c r="D1275" s="1" t="s">
        <v>231</v>
      </c>
      <c r="E1275">
        <v>73</v>
      </c>
      <c r="F1275" s="1" t="s">
        <v>278</v>
      </c>
      <c r="G1275" s="1" t="s">
        <v>255</v>
      </c>
      <c r="H1275" s="1" t="s">
        <v>103</v>
      </c>
      <c r="I1275" s="1" t="s">
        <v>279</v>
      </c>
      <c r="J1275" s="1" t="s">
        <v>257</v>
      </c>
      <c r="K1275">
        <v>3138863287</v>
      </c>
      <c r="L1275">
        <v>3212087489</v>
      </c>
      <c r="M1275" s="1" t="s">
        <v>280</v>
      </c>
      <c r="N1275">
        <v>9800</v>
      </c>
      <c r="O1275">
        <v>11600</v>
      </c>
      <c r="P1275">
        <v>27600</v>
      </c>
      <c r="Q1275">
        <v>37100</v>
      </c>
      <c r="R1275">
        <v>40900</v>
      </c>
      <c r="S1275">
        <v>0</v>
      </c>
      <c r="T1275">
        <v>0</v>
      </c>
      <c r="U1275">
        <v>0</v>
      </c>
      <c r="V1275">
        <v>0</v>
      </c>
      <c r="W1275">
        <v>9000</v>
      </c>
      <c r="X1275">
        <v>9500</v>
      </c>
      <c r="Y1275">
        <v>4.3004287970000004</v>
      </c>
      <c r="Z1275">
        <v>-75.050032909999999</v>
      </c>
      <c r="AA1275" s="1" t="s">
        <v>39</v>
      </c>
      <c r="AB1275">
        <v>5838842500</v>
      </c>
      <c r="AC1275" t="str">
        <f>MID(TablaPivotFinal[[#This Row],[Fecha]],1,4)</f>
        <v>2017</v>
      </c>
      <c r="AD1275" t="str">
        <f>MID(TablaPivotFinal[[#This Row],[Fecha]],5,3)</f>
        <v>Ago</v>
      </c>
      <c r="AE1275" s="1">
        <v>5838842500</v>
      </c>
      <c r="AF1275" s="1">
        <v>14020.83871</v>
      </c>
    </row>
    <row r="1276" spans="1:32" x14ac:dyDescent="0.3">
      <c r="A1276" s="1" t="s">
        <v>276</v>
      </c>
      <c r="B1276" s="1" t="s">
        <v>277</v>
      </c>
      <c r="C1276">
        <v>4404</v>
      </c>
      <c r="D1276" s="1" t="s">
        <v>231</v>
      </c>
      <c r="E1276">
        <v>73</v>
      </c>
      <c r="F1276" s="1" t="s">
        <v>278</v>
      </c>
      <c r="G1276" s="1" t="s">
        <v>255</v>
      </c>
      <c r="H1276" s="1" t="s">
        <v>103</v>
      </c>
      <c r="I1276" s="1" t="s">
        <v>279</v>
      </c>
      <c r="J1276" s="1" t="s">
        <v>257</v>
      </c>
      <c r="K1276">
        <v>3138863287</v>
      </c>
      <c r="L1276">
        <v>3212087489</v>
      </c>
      <c r="M1276" s="1" t="s">
        <v>280</v>
      </c>
      <c r="N1276">
        <v>9800</v>
      </c>
      <c r="O1276">
        <v>11600</v>
      </c>
      <c r="P1276">
        <v>27600</v>
      </c>
      <c r="Q1276">
        <v>37100</v>
      </c>
      <c r="R1276">
        <v>40900</v>
      </c>
      <c r="S1276">
        <v>0</v>
      </c>
      <c r="T1276">
        <v>0</v>
      </c>
      <c r="U1276">
        <v>0</v>
      </c>
      <c r="V1276">
        <v>0</v>
      </c>
      <c r="W1276">
        <v>9000</v>
      </c>
      <c r="X1276">
        <v>9500</v>
      </c>
      <c r="Y1276">
        <v>4.3004287970000004</v>
      </c>
      <c r="Z1276">
        <v>-75.050032909999999</v>
      </c>
      <c r="AA1276" s="1" t="s">
        <v>41</v>
      </c>
      <c r="AB1276">
        <v>6576546900</v>
      </c>
      <c r="AC1276" t="str">
        <f>MID(TablaPivotFinal[[#This Row],[Fecha]],1,4)</f>
        <v>2017</v>
      </c>
      <c r="AD1276" t="str">
        <f>MID(TablaPivotFinal[[#This Row],[Fecha]],5,3)</f>
        <v>Dic</v>
      </c>
      <c r="AE1276" s="1">
        <v>6576546900</v>
      </c>
      <c r="AF1276" s="1">
        <v>17058.32258</v>
      </c>
    </row>
    <row r="1277" spans="1:32" x14ac:dyDescent="0.3">
      <c r="A1277" s="1" t="s">
        <v>276</v>
      </c>
      <c r="B1277" s="1" t="s">
        <v>277</v>
      </c>
      <c r="C1277">
        <v>4404</v>
      </c>
      <c r="D1277" s="1" t="s">
        <v>231</v>
      </c>
      <c r="E1277">
        <v>73</v>
      </c>
      <c r="F1277" s="1" t="s">
        <v>278</v>
      </c>
      <c r="G1277" s="1" t="s">
        <v>255</v>
      </c>
      <c r="H1277" s="1" t="s">
        <v>103</v>
      </c>
      <c r="I1277" s="1" t="s">
        <v>279</v>
      </c>
      <c r="J1277" s="1" t="s">
        <v>257</v>
      </c>
      <c r="K1277">
        <v>3138863287</v>
      </c>
      <c r="L1277">
        <v>3212087489</v>
      </c>
      <c r="M1277" s="1" t="s">
        <v>280</v>
      </c>
      <c r="N1277">
        <v>9800</v>
      </c>
      <c r="O1277">
        <v>11600</v>
      </c>
      <c r="P1277">
        <v>27600</v>
      </c>
      <c r="Q1277">
        <v>37100</v>
      </c>
      <c r="R1277">
        <v>40900</v>
      </c>
      <c r="S1277">
        <v>0</v>
      </c>
      <c r="T1277">
        <v>0</v>
      </c>
      <c r="U1277">
        <v>0</v>
      </c>
      <c r="V1277">
        <v>0</v>
      </c>
      <c r="W1277">
        <v>9000</v>
      </c>
      <c r="X1277">
        <v>9500</v>
      </c>
      <c r="Y1277">
        <v>4.3004287970000004</v>
      </c>
      <c r="Z1277">
        <v>-75.050032909999999</v>
      </c>
      <c r="AA1277" s="1" t="s">
        <v>43</v>
      </c>
      <c r="AB1277">
        <v>6133805000</v>
      </c>
      <c r="AC1277" t="str">
        <f>MID(TablaPivotFinal[[#This Row],[Fecha]],1,4)</f>
        <v>2017</v>
      </c>
      <c r="AD1277" t="str">
        <f>MID(TablaPivotFinal[[#This Row],[Fecha]],5,3)</f>
        <v>Ene</v>
      </c>
      <c r="AE1277" s="1">
        <v>6133805000</v>
      </c>
      <c r="AF1277" s="1">
        <v>16372.74194</v>
      </c>
    </row>
    <row r="1278" spans="1:32" x14ac:dyDescent="0.3">
      <c r="A1278" s="1" t="s">
        <v>276</v>
      </c>
      <c r="B1278" s="1" t="s">
        <v>277</v>
      </c>
      <c r="C1278">
        <v>4404</v>
      </c>
      <c r="D1278" s="1" t="s">
        <v>231</v>
      </c>
      <c r="E1278">
        <v>73</v>
      </c>
      <c r="F1278" s="1" t="s">
        <v>278</v>
      </c>
      <c r="G1278" s="1" t="s">
        <v>255</v>
      </c>
      <c r="H1278" s="1" t="s">
        <v>103</v>
      </c>
      <c r="I1278" s="1" t="s">
        <v>279</v>
      </c>
      <c r="J1278" s="1" t="s">
        <v>257</v>
      </c>
      <c r="K1278">
        <v>3138863287</v>
      </c>
      <c r="L1278">
        <v>3212087489</v>
      </c>
      <c r="M1278" s="1" t="s">
        <v>280</v>
      </c>
      <c r="N1278">
        <v>9800</v>
      </c>
      <c r="O1278">
        <v>11600</v>
      </c>
      <c r="P1278">
        <v>27600</v>
      </c>
      <c r="Q1278">
        <v>37100</v>
      </c>
      <c r="R1278">
        <v>40900</v>
      </c>
      <c r="S1278">
        <v>0</v>
      </c>
      <c r="T1278">
        <v>0</v>
      </c>
      <c r="U1278">
        <v>0</v>
      </c>
      <c r="V1278">
        <v>0</v>
      </c>
      <c r="W1278">
        <v>9000</v>
      </c>
      <c r="X1278">
        <v>9500</v>
      </c>
      <c r="Y1278">
        <v>4.3004287970000004</v>
      </c>
      <c r="Z1278">
        <v>-75.050032909999999</v>
      </c>
      <c r="AA1278" s="1" t="s">
        <v>45</v>
      </c>
      <c r="AB1278">
        <v>4966076000</v>
      </c>
      <c r="AC1278" t="str">
        <f>MID(TablaPivotFinal[[#This Row],[Fecha]],1,4)</f>
        <v>2017</v>
      </c>
      <c r="AD1278" t="str">
        <f>MID(TablaPivotFinal[[#This Row],[Fecha]],5,3)</f>
        <v>Feb</v>
      </c>
      <c r="AE1278" s="1">
        <v>4966076000</v>
      </c>
      <c r="AF1278" s="1">
        <v>12885.21429</v>
      </c>
    </row>
    <row r="1279" spans="1:32" x14ac:dyDescent="0.3">
      <c r="A1279" s="1" t="s">
        <v>276</v>
      </c>
      <c r="B1279" s="1" t="s">
        <v>277</v>
      </c>
      <c r="C1279">
        <v>4404</v>
      </c>
      <c r="D1279" s="1" t="s">
        <v>231</v>
      </c>
      <c r="E1279">
        <v>73</v>
      </c>
      <c r="F1279" s="1" t="s">
        <v>278</v>
      </c>
      <c r="G1279" s="1" t="s">
        <v>255</v>
      </c>
      <c r="H1279" s="1" t="s">
        <v>103</v>
      </c>
      <c r="I1279" s="1" t="s">
        <v>279</v>
      </c>
      <c r="J1279" s="1" t="s">
        <v>257</v>
      </c>
      <c r="K1279">
        <v>3138863287</v>
      </c>
      <c r="L1279">
        <v>3212087489</v>
      </c>
      <c r="M1279" s="1" t="s">
        <v>280</v>
      </c>
      <c r="N1279">
        <v>9800</v>
      </c>
      <c r="O1279">
        <v>11600</v>
      </c>
      <c r="P1279">
        <v>27600</v>
      </c>
      <c r="Q1279">
        <v>37100</v>
      </c>
      <c r="R1279">
        <v>40900</v>
      </c>
      <c r="S1279">
        <v>0</v>
      </c>
      <c r="T1279">
        <v>0</v>
      </c>
      <c r="U1279">
        <v>0</v>
      </c>
      <c r="V1279">
        <v>0</v>
      </c>
      <c r="W1279">
        <v>9000</v>
      </c>
      <c r="X1279">
        <v>9500</v>
      </c>
      <c r="Y1279">
        <v>4.3004287970000004</v>
      </c>
      <c r="Z1279">
        <v>-75.050032909999999</v>
      </c>
      <c r="AA1279" s="1" t="s">
        <v>47</v>
      </c>
      <c r="AB1279">
        <v>6082154100</v>
      </c>
      <c r="AC1279" t="str">
        <f>MID(TablaPivotFinal[[#This Row],[Fecha]],1,4)</f>
        <v>2017</v>
      </c>
      <c r="AD1279" t="str">
        <f>MID(TablaPivotFinal[[#This Row],[Fecha]],5,3)</f>
        <v>Jul</v>
      </c>
      <c r="AE1279" s="1">
        <v>6082154100</v>
      </c>
      <c r="AF1279" s="1">
        <v>14659.80645</v>
      </c>
    </row>
    <row r="1280" spans="1:32" x14ac:dyDescent="0.3">
      <c r="A1280" s="1" t="s">
        <v>276</v>
      </c>
      <c r="B1280" s="1" t="s">
        <v>277</v>
      </c>
      <c r="C1280">
        <v>4404</v>
      </c>
      <c r="D1280" s="1" t="s">
        <v>231</v>
      </c>
      <c r="E1280">
        <v>73</v>
      </c>
      <c r="F1280" s="1" t="s">
        <v>278</v>
      </c>
      <c r="G1280" s="1" t="s">
        <v>255</v>
      </c>
      <c r="H1280" s="1" t="s">
        <v>103</v>
      </c>
      <c r="I1280" s="1" t="s">
        <v>279</v>
      </c>
      <c r="J1280" s="1" t="s">
        <v>257</v>
      </c>
      <c r="K1280">
        <v>3138863287</v>
      </c>
      <c r="L1280">
        <v>3212087489</v>
      </c>
      <c r="M1280" s="1" t="s">
        <v>280</v>
      </c>
      <c r="N1280">
        <v>9800</v>
      </c>
      <c r="O1280">
        <v>11600</v>
      </c>
      <c r="P1280">
        <v>27600</v>
      </c>
      <c r="Q1280">
        <v>37100</v>
      </c>
      <c r="R1280">
        <v>40900</v>
      </c>
      <c r="S1280">
        <v>0</v>
      </c>
      <c r="T1280">
        <v>0</v>
      </c>
      <c r="U1280">
        <v>0</v>
      </c>
      <c r="V1280">
        <v>0</v>
      </c>
      <c r="W1280">
        <v>9000</v>
      </c>
      <c r="X1280">
        <v>9500</v>
      </c>
      <c r="Y1280">
        <v>4.3004287970000004</v>
      </c>
      <c r="Z1280">
        <v>-75.050032909999999</v>
      </c>
      <c r="AA1280" s="1" t="s">
        <v>49</v>
      </c>
      <c r="AB1280">
        <v>5861398500</v>
      </c>
      <c r="AC1280" t="str">
        <f>MID(TablaPivotFinal[[#This Row],[Fecha]],1,4)</f>
        <v>2017</v>
      </c>
      <c r="AD1280" t="str">
        <f>MID(TablaPivotFinal[[#This Row],[Fecha]],5,3)</f>
        <v>Jun</v>
      </c>
      <c r="AE1280" s="1">
        <v>5861398500</v>
      </c>
      <c r="AF1280" s="1">
        <v>14618.1</v>
      </c>
    </row>
    <row r="1281" spans="1:32" x14ac:dyDescent="0.3">
      <c r="A1281" s="1" t="s">
        <v>276</v>
      </c>
      <c r="B1281" s="1" t="s">
        <v>277</v>
      </c>
      <c r="C1281">
        <v>4404</v>
      </c>
      <c r="D1281" s="1" t="s">
        <v>231</v>
      </c>
      <c r="E1281">
        <v>73</v>
      </c>
      <c r="F1281" s="1" t="s">
        <v>278</v>
      </c>
      <c r="G1281" s="1" t="s">
        <v>255</v>
      </c>
      <c r="H1281" s="1" t="s">
        <v>103</v>
      </c>
      <c r="I1281" s="1" t="s">
        <v>279</v>
      </c>
      <c r="J1281" s="1" t="s">
        <v>257</v>
      </c>
      <c r="K1281">
        <v>3138863287</v>
      </c>
      <c r="L1281">
        <v>3212087489</v>
      </c>
      <c r="M1281" s="1" t="s">
        <v>280</v>
      </c>
      <c r="N1281">
        <v>9800</v>
      </c>
      <c r="O1281">
        <v>11600</v>
      </c>
      <c r="P1281">
        <v>27600</v>
      </c>
      <c r="Q1281">
        <v>37100</v>
      </c>
      <c r="R1281">
        <v>40900</v>
      </c>
      <c r="S1281">
        <v>0</v>
      </c>
      <c r="T1281">
        <v>0</v>
      </c>
      <c r="U1281">
        <v>0</v>
      </c>
      <c r="V1281">
        <v>0</v>
      </c>
      <c r="W1281">
        <v>9000</v>
      </c>
      <c r="X1281">
        <v>9500</v>
      </c>
      <c r="Y1281">
        <v>4.3004287970000004</v>
      </c>
      <c r="Z1281">
        <v>-75.050032909999999</v>
      </c>
      <c r="AA1281" s="1" t="s">
        <v>51</v>
      </c>
      <c r="AB1281">
        <v>5415023100</v>
      </c>
      <c r="AC1281" t="str">
        <f>MID(TablaPivotFinal[[#This Row],[Fecha]],1,4)</f>
        <v>2017</v>
      </c>
      <c r="AD1281" t="str">
        <f>MID(TablaPivotFinal[[#This Row],[Fecha]],5,3)</f>
        <v>Mar</v>
      </c>
      <c r="AE1281" s="1">
        <v>5415023100</v>
      </c>
      <c r="AF1281" s="1">
        <v>12913.6129</v>
      </c>
    </row>
    <row r="1282" spans="1:32" x14ac:dyDescent="0.3">
      <c r="A1282" s="1" t="s">
        <v>276</v>
      </c>
      <c r="B1282" s="1" t="s">
        <v>277</v>
      </c>
      <c r="C1282">
        <v>4404</v>
      </c>
      <c r="D1282" s="1" t="s">
        <v>231</v>
      </c>
      <c r="E1282">
        <v>73</v>
      </c>
      <c r="F1282" s="1" t="s">
        <v>278</v>
      </c>
      <c r="G1282" s="1" t="s">
        <v>255</v>
      </c>
      <c r="H1282" s="1" t="s">
        <v>103</v>
      </c>
      <c r="I1282" s="1" t="s">
        <v>279</v>
      </c>
      <c r="J1282" s="1" t="s">
        <v>257</v>
      </c>
      <c r="K1282">
        <v>3138863287</v>
      </c>
      <c r="L1282">
        <v>3212087489</v>
      </c>
      <c r="M1282" s="1" t="s">
        <v>280</v>
      </c>
      <c r="N1282">
        <v>9800</v>
      </c>
      <c r="O1282">
        <v>11600</v>
      </c>
      <c r="P1282">
        <v>27600</v>
      </c>
      <c r="Q1282">
        <v>37100</v>
      </c>
      <c r="R1282">
        <v>40900</v>
      </c>
      <c r="S1282">
        <v>0</v>
      </c>
      <c r="T1282">
        <v>0</v>
      </c>
      <c r="U1282">
        <v>0</v>
      </c>
      <c r="V1282">
        <v>0</v>
      </c>
      <c r="W1282">
        <v>9000</v>
      </c>
      <c r="X1282">
        <v>9500</v>
      </c>
      <c r="Y1282">
        <v>4.3004287970000004</v>
      </c>
      <c r="Z1282">
        <v>-75.050032909999999</v>
      </c>
      <c r="AA1282" s="1" t="s">
        <v>53</v>
      </c>
      <c r="AB1282">
        <v>5109976400</v>
      </c>
      <c r="AC1282" t="str">
        <f>MID(TablaPivotFinal[[#This Row],[Fecha]],1,4)</f>
        <v>2017</v>
      </c>
      <c r="AD1282" t="str">
        <f>MID(TablaPivotFinal[[#This Row],[Fecha]],5,3)</f>
        <v>May</v>
      </c>
      <c r="AE1282" s="1">
        <v>5109976400</v>
      </c>
      <c r="AF1282" s="1">
        <v>12501.12903</v>
      </c>
    </row>
    <row r="1283" spans="1:32" x14ac:dyDescent="0.3">
      <c r="A1283" s="1" t="s">
        <v>276</v>
      </c>
      <c r="B1283" s="1" t="s">
        <v>277</v>
      </c>
      <c r="C1283">
        <v>4404</v>
      </c>
      <c r="D1283" s="1" t="s">
        <v>231</v>
      </c>
      <c r="E1283">
        <v>73</v>
      </c>
      <c r="F1283" s="1" t="s">
        <v>278</v>
      </c>
      <c r="G1283" s="1" t="s">
        <v>255</v>
      </c>
      <c r="H1283" s="1" t="s">
        <v>103</v>
      </c>
      <c r="I1283" s="1" t="s">
        <v>279</v>
      </c>
      <c r="J1283" s="1" t="s">
        <v>257</v>
      </c>
      <c r="K1283">
        <v>3138863287</v>
      </c>
      <c r="L1283">
        <v>3212087489</v>
      </c>
      <c r="M1283" s="1" t="s">
        <v>280</v>
      </c>
      <c r="N1283">
        <v>9800</v>
      </c>
      <c r="O1283">
        <v>11600</v>
      </c>
      <c r="P1283">
        <v>27600</v>
      </c>
      <c r="Q1283">
        <v>37100</v>
      </c>
      <c r="R1283">
        <v>40900</v>
      </c>
      <c r="S1283">
        <v>0</v>
      </c>
      <c r="T1283">
        <v>0</v>
      </c>
      <c r="U1283">
        <v>0</v>
      </c>
      <c r="V1283">
        <v>0</v>
      </c>
      <c r="W1283">
        <v>9000</v>
      </c>
      <c r="X1283">
        <v>9500</v>
      </c>
      <c r="Y1283">
        <v>4.3004287970000004</v>
      </c>
      <c r="Z1283">
        <v>-75.050032909999999</v>
      </c>
      <c r="AA1283" s="1" t="s">
        <v>55</v>
      </c>
      <c r="AB1283">
        <v>5694743050</v>
      </c>
      <c r="AC1283" t="str">
        <f>MID(TablaPivotFinal[[#This Row],[Fecha]],1,4)</f>
        <v>2017</v>
      </c>
      <c r="AD1283" t="str">
        <f>MID(TablaPivotFinal[[#This Row],[Fecha]],5,3)</f>
        <v>Nov</v>
      </c>
      <c r="AE1283" s="1">
        <v>5694743050</v>
      </c>
      <c r="AF1283" s="1">
        <v>14175.9</v>
      </c>
    </row>
    <row r="1284" spans="1:32" x14ac:dyDescent="0.3">
      <c r="A1284" s="1" t="s">
        <v>276</v>
      </c>
      <c r="B1284" s="1" t="s">
        <v>277</v>
      </c>
      <c r="C1284">
        <v>4404</v>
      </c>
      <c r="D1284" s="1" t="s">
        <v>231</v>
      </c>
      <c r="E1284">
        <v>73</v>
      </c>
      <c r="F1284" s="1" t="s">
        <v>278</v>
      </c>
      <c r="G1284" s="1" t="s">
        <v>255</v>
      </c>
      <c r="H1284" s="1" t="s">
        <v>103</v>
      </c>
      <c r="I1284" s="1" t="s">
        <v>279</v>
      </c>
      <c r="J1284" s="1" t="s">
        <v>257</v>
      </c>
      <c r="K1284">
        <v>3138863287</v>
      </c>
      <c r="L1284">
        <v>3212087489</v>
      </c>
      <c r="M1284" s="1" t="s">
        <v>280</v>
      </c>
      <c r="N1284">
        <v>9800</v>
      </c>
      <c r="O1284">
        <v>11600</v>
      </c>
      <c r="P1284">
        <v>27600</v>
      </c>
      <c r="Q1284">
        <v>37100</v>
      </c>
      <c r="R1284">
        <v>40900</v>
      </c>
      <c r="S1284">
        <v>0</v>
      </c>
      <c r="T1284">
        <v>0</v>
      </c>
      <c r="U1284">
        <v>0</v>
      </c>
      <c r="V1284">
        <v>0</v>
      </c>
      <c r="W1284">
        <v>9000</v>
      </c>
      <c r="X1284">
        <v>9500</v>
      </c>
      <c r="Y1284">
        <v>4.3004287970000004</v>
      </c>
      <c r="Z1284">
        <v>-75.050032909999999</v>
      </c>
      <c r="AA1284" s="1" t="s">
        <v>57</v>
      </c>
      <c r="AB1284">
        <v>5949070600</v>
      </c>
      <c r="AC1284" t="str">
        <f>MID(TablaPivotFinal[[#This Row],[Fecha]],1,4)</f>
        <v>2017</v>
      </c>
      <c r="AD1284" t="str">
        <f>MID(TablaPivotFinal[[#This Row],[Fecha]],5,3)</f>
        <v>Oct</v>
      </c>
      <c r="AE1284" s="1">
        <v>5949070600</v>
      </c>
      <c r="AF1284" s="1">
        <v>14368.74194</v>
      </c>
    </row>
    <row r="1285" spans="1:32" x14ac:dyDescent="0.3">
      <c r="A1285" s="1" t="s">
        <v>276</v>
      </c>
      <c r="B1285" s="1" t="s">
        <v>277</v>
      </c>
      <c r="C1285">
        <v>4404</v>
      </c>
      <c r="D1285" s="1" t="s">
        <v>231</v>
      </c>
      <c r="E1285">
        <v>73</v>
      </c>
      <c r="F1285" s="1" t="s">
        <v>278</v>
      </c>
      <c r="G1285" s="1" t="s">
        <v>255</v>
      </c>
      <c r="H1285" s="1" t="s">
        <v>103</v>
      </c>
      <c r="I1285" s="1" t="s">
        <v>279</v>
      </c>
      <c r="J1285" s="1" t="s">
        <v>257</v>
      </c>
      <c r="K1285">
        <v>3138863287</v>
      </c>
      <c r="L1285">
        <v>3212087489</v>
      </c>
      <c r="M1285" s="1" t="s">
        <v>280</v>
      </c>
      <c r="N1285">
        <v>9800</v>
      </c>
      <c r="O1285">
        <v>11600</v>
      </c>
      <c r="P1285">
        <v>27600</v>
      </c>
      <c r="Q1285">
        <v>37100</v>
      </c>
      <c r="R1285">
        <v>40900</v>
      </c>
      <c r="S1285">
        <v>0</v>
      </c>
      <c r="T1285">
        <v>0</v>
      </c>
      <c r="U1285">
        <v>0</v>
      </c>
      <c r="V1285">
        <v>0</v>
      </c>
      <c r="W1285">
        <v>9000</v>
      </c>
      <c r="X1285">
        <v>9500</v>
      </c>
      <c r="Y1285">
        <v>4.3004287970000004</v>
      </c>
      <c r="Z1285">
        <v>-75.050032909999999</v>
      </c>
      <c r="AA1285" s="1" t="s">
        <v>59</v>
      </c>
      <c r="AB1285">
        <v>5614300000</v>
      </c>
      <c r="AC1285" t="str">
        <f>MID(TablaPivotFinal[[#This Row],[Fecha]],1,4)</f>
        <v>2017</v>
      </c>
      <c r="AD1285" t="str">
        <f>MID(TablaPivotFinal[[#This Row],[Fecha]],5,3)</f>
        <v>Sep</v>
      </c>
      <c r="AE1285" s="1">
        <v>5614300000</v>
      </c>
      <c r="AF1285" s="1">
        <v>13486.6</v>
      </c>
    </row>
    <row r="1286" spans="1:32" x14ac:dyDescent="0.3">
      <c r="A1286" s="1" t="s">
        <v>276</v>
      </c>
      <c r="B1286" s="1" t="s">
        <v>277</v>
      </c>
      <c r="C1286">
        <v>4404</v>
      </c>
      <c r="D1286" s="1" t="s">
        <v>231</v>
      </c>
      <c r="E1286">
        <v>73</v>
      </c>
      <c r="F1286" s="1" t="s">
        <v>278</v>
      </c>
      <c r="G1286" s="1" t="s">
        <v>255</v>
      </c>
      <c r="H1286" s="1" t="s">
        <v>103</v>
      </c>
      <c r="I1286" s="1" t="s">
        <v>279</v>
      </c>
      <c r="J1286" s="1" t="s">
        <v>257</v>
      </c>
      <c r="K1286">
        <v>3138863287</v>
      </c>
      <c r="L1286">
        <v>3212087489</v>
      </c>
      <c r="M1286" s="1" t="s">
        <v>280</v>
      </c>
      <c r="N1286">
        <v>9800</v>
      </c>
      <c r="O1286">
        <v>11600</v>
      </c>
      <c r="P1286">
        <v>27600</v>
      </c>
      <c r="Q1286">
        <v>37100</v>
      </c>
      <c r="R1286">
        <v>40900</v>
      </c>
      <c r="S1286">
        <v>0</v>
      </c>
      <c r="T1286">
        <v>0</v>
      </c>
      <c r="U1286">
        <v>0</v>
      </c>
      <c r="V1286">
        <v>0</v>
      </c>
      <c r="W1286">
        <v>9000</v>
      </c>
      <c r="X1286">
        <v>9500</v>
      </c>
      <c r="Y1286">
        <v>4.3004287970000004</v>
      </c>
      <c r="Z1286">
        <v>-75.050032909999999</v>
      </c>
      <c r="AA1286" s="1" t="s">
        <v>61</v>
      </c>
      <c r="AB1286">
        <v>5584007500</v>
      </c>
      <c r="AC1286" t="str">
        <f>MID(TablaPivotFinal[[#This Row],[Fecha]],1,4)</f>
        <v>2018</v>
      </c>
      <c r="AD1286" t="str">
        <f>MID(TablaPivotFinal[[#This Row],[Fecha]],5,3)</f>
        <v>Abr</v>
      </c>
      <c r="AE1286" s="1">
        <v>5584007500</v>
      </c>
      <c r="AF1286" s="1">
        <v>399829</v>
      </c>
    </row>
    <row r="1287" spans="1:32" x14ac:dyDescent="0.3">
      <c r="A1287" s="1" t="s">
        <v>276</v>
      </c>
      <c r="B1287" s="1" t="s">
        <v>277</v>
      </c>
      <c r="C1287">
        <v>4404</v>
      </c>
      <c r="D1287" s="1" t="s">
        <v>231</v>
      </c>
      <c r="E1287">
        <v>73</v>
      </c>
      <c r="F1287" s="1" t="s">
        <v>278</v>
      </c>
      <c r="G1287" s="1" t="s">
        <v>255</v>
      </c>
      <c r="H1287" s="1" t="s">
        <v>103</v>
      </c>
      <c r="I1287" s="1" t="s">
        <v>279</v>
      </c>
      <c r="J1287" s="1" t="s">
        <v>257</v>
      </c>
      <c r="K1287">
        <v>3138863287</v>
      </c>
      <c r="L1287">
        <v>3212087489</v>
      </c>
      <c r="M1287" s="1" t="s">
        <v>280</v>
      </c>
      <c r="N1287">
        <v>9800</v>
      </c>
      <c r="O1287">
        <v>11600</v>
      </c>
      <c r="P1287">
        <v>27600</v>
      </c>
      <c r="Q1287">
        <v>37100</v>
      </c>
      <c r="R1287">
        <v>40900</v>
      </c>
      <c r="S1287">
        <v>0</v>
      </c>
      <c r="T1287">
        <v>0</v>
      </c>
      <c r="U1287">
        <v>0</v>
      </c>
      <c r="V1287">
        <v>0</v>
      </c>
      <c r="W1287">
        <v>9000</v>
      </c>
      <c r="X1287">
        <v>9500</v>
      </c>
      <c r="Y1287">
        <v>4.3004287970000004</v>
      </c>
      <c r="Z1287">
        <v>-75.050032909999999</v>
      </c>
      <c r="AA1287" s="1" t="s">
        <v>63</v>
      </c>
      <c r="AB1287">
        <v>6016669900</v>
      </c>
      <c r="AC1287" t="str">
        <f>MID(TablaPivotFinal[[#This Row],[Fecha]],1,4)</f>
        <v>2018</v>
      </c>
      <c r="AD1287" t="str">
        <f>MID(TablaPivotFinal[[#This Row],[Fecha]],5,3)</f>
        <v>Ago</v>
      </c>
      <c r="AE1287" s="1">
        <v>6016669900</v>
      </c>
      <c r="AF1287" s="1">
        <v>430513</v>
      </c>
    </row>
    <row r="1288" spans="1:32" x14ac:dyDescent="0.3">
      <c r="A1288" s="1" t="s">
        <v>276</v>
      </c>
      <c r="B1288" s="1" t="s">
        <v>277</v>
      </c>
      <c r="C1288">
        <v>4404</v>
      </c>
      <c r="D1288" s="1" t="s">
        <v>231</v>
      </c>
      <c r="E1288">
        <v>73</v>
      </c>
      <c r="F1288" s="1" t="s">
        <v>278</v>
      </c>
      <c r="G1288" s="1" t="s">
        <v>255</v>
      </c>
      <c r="H1288" s="1" t="s">
        <v>103</v>
      </c>
      <c r="I1288" s="1" t="s">
        <v>279</v>
      </c>
      <c r="J1288" s="1" t="s">
        <v>257</v>
      </c>
      <c r="K1288">
        <v>3138863287</v>
      </c>
      <c r="L1288">
        <v>3212087489</v>
      </c>
      <c r="M1288" s="1" t="s">
        <v>280</v>
      </c>
      <c r="N1288">
        <v>9800</v>
      </c>
      <c r="O1288">
        <v>11600</v>
      </c>
      <c r="P1288">
        <v>27600</v>
      </c>
      <c r="Q1288">
        <v>37100</v>
      </c>
      <c r="R1288">
        <v>40900</v>
      </c>
      <c r="S1288">
        <v>0</v>
      </c>
      <c r="T1288">
        <v>0</v>
      </c>
      <c r="U1288">
        <v>0</v>
      </c>
      <c r="V1288">
        <v>0</v>
      </c>
      <c r="W1288">
        <v>9000</v>
      </c>
      <c r="X1288">
        <v>9500</v>
      </c>
      <c r="Y1288">
        <v>4.3004287970000004</v>
      </c>
      <c r="Z1288">
        <v>-75.050032909999999</v>
      </c>
      <c r="AA1288" s="1" t="s">
        <v>65</v>
      </c>
      <c r="AB1288">
        <v>6624293800</v>
      </c>
      <c r="AC1288" t="str">
        <f>MID(TablaPivotFinal[[#This Row],[Fecha]],1,4)</f>
        <v>2018</v>
      </c>
      <c r="AD1288" t="str">
        <f>MID(TablaPivotFinal[[#This Row],[Fecha]],5,3)</f>
        <v>Dic</v>
      </c>
      <c r="AE1288" s="1">
        <v>6624293800</v>
      </c>
      <c r="AF1288" s="1">
        <v>515008</v>
      </c>
    </row>
    <row r="1289" spans="1:32" x14ac:dyDescent="0.3">
      <c r="A1289" s="1" t="s">
        <v>276</v>
      </c>
      <c r="B1289" s="1" t="s">
        <v>277</v>
      </c>
      <c r="C1289">
        <v>4404</v>
      </c>
      <c r="D1289" s="1" t="s">
        <v>231</v>
      </c>
      <c r="E1289">
        <v>73</v>
      </c>
      <c r="F1289" s="1" t="s">
        <v>278</v>
      </c>
      <c r="G1289" s="1" t="s">
        <v>255</v>
      </c>
      <c r="H1289" s="1" t="s">
        <v>103</v>
      </c>
      <c r="I1289" s="1" t="s">
        <v>279</v>
      </c>
      <c r="J1289" s="1" t="s">
        <v>257</v>
      </c>
      <c r="K1289">
        <v>3138863287</v>
      </c>
      <c r="L1289">
        <v>3212087489</v>
      </c>
      <c r="M1289" s="1" t="s">
        <v>280</v>
      </c>
      <c r="N1289">
        <v>9800</v>
      </c>
      <c r="O1289">
        <v>11600</v>
      </c>
      <c r="P1289">
        <v>27600</v>
      </c>
      <c r="Q1289">
        <v>37100</v>
      </c>
      <c r="R1289">
        <v>40900</v>
      </c>
      <c r="S1289">
        <v>0</v>
      </c>
      <c r="T1289">
        <v>0</v>
      </c>
      <c r="U1289">
        <v>0</v>
      </c>
      <c r="V1289">
        <v>0</v>
      </c>
      <c r="W1289">
        <v>9000</v>
      </c>
      <c r="X1289">
        <v>9500</v>
      </c>
      <c r="Y1289">
        <v>4.3004287970000004</v>
      </c>
      <c r="Z1289">
        <v>-75.050032909999999</v>
      </c>
      <c r="AA1289" s="1" t="s">
        <v>67</v>
      </c>
      <c r="AB1289">
        <v>6546187400</v>
      </c>
      <c r="AC1289" t="str">
        <f>MID(TablaPivotFinal[[#This Row],[Fecha]],1,4)</f>
        <v>2018</v>
      </c>
      <c r="AD1289" t="str">
        <f>MID(TablaPivotFinal[[#This Row],[Fecha]],5,3)</f>
        <v>Ene</v>
      </c>
      <c r="AE1289" s="1">
        <v>6546187400</v>
      </c>
      <c r="AF1289" s="1">
        <v>509402</v>
      </c>
    </row>
    <row r="1290" spans="1:32" x14ac:dyDescent="0.3">
      <c r="A1290" s="1" t="s">
        <v>276</v>
      </c>
      <c r="B1290" s="1" t="s">
        <v>277</v>
      </c>
      <c r="C1290">
        <v>4404</v>
      </c>
      <c r="D1290" s="1" t="s">
        <v>231</v>
      </c>
      <c r="E1290">
        <v>73</v>
      </c>
      <c r="F1290" s="1" t="s">
        <v>278</v>
      </c>
      <c r="G1290" s="1" t="s">
        <v>255</v>
      </c>
      <c r="H1290" s="1" t="s">
        <v>103</v>
      </c>
      <c r="I1290" s="1" t="s">
        <v>279</v>
      </c>
      <c r="J1290" s="1" t="s">
        <v>257</v>
      </c>
      <c r="K1290">
        <v>3138863287</v>
      </c>
      <c r="L1290">
        <v>3212087489</v>
      </c>
      <c r="M1290" s="1" t="s">
        <v>280</v>
      </c>
      <c r="N1290">
        <v>9800</v>
      </c>
      <c r="O1290">
        <v>11600</v>
      </c>
      <c r="P1290">
        <v>27600</v>
      </c>
      <c r="Q1290">
        <v>37100</v>
      </c>
      <c r="R1290">
        <v>40900</v>
      </c>
      <c r="S1290">
        <v>0</v>
      </c>
      <c r="T1290">
        <v>0</v>
      </c>
      <c r="U1290">
        <v>0</v>
      </c>
      <c r="V1290">
        <v>0</v>
      </c>
      <c r="W1290">
        <v>9000</v>
      </c>
      <c r="X1290">
        <v>9500</v>
      </c>
      <c r="Y1290">
        <v>4.3004287970000004</v>
      </c>
      <c r="Z1290">
        <v>-75.050032909999999</v>
      </c>
      <c r="AA1290" s="1" t="s">
        <v>69</v>
      </c>
      <c r="AB1290">
        <v>5220356200</v>
      </c>
      <c r="AC1290" t="str">
        <f>MID(TablaPivotFinal[[#This Row],[Fecha]],1,4)</f>
        <v>2018</v>
      </c>
      <c r="AD1290" t="str">
        <f>MID(TablaPivotFinal[[#This Row],[Fecha]],5,3)</f>
        <v>Feb</v>
      </c>
      <c r="AE1290" s="1">
        <v>5220356200</v>
      </c>
      <c r="AF1290" s="1">
        <v>362739</v>
      </c>
    </row>
    <row r="1291" spans="1:32" x14ac:dyDescent="0.3">
      <c r="A1291" s="1" t="s">
        <v>276</v>
      </c>
      <c r="B1291" s="1" t="s">
        <v>277</v>
      </c>
      <c r="C1291">
        <v>4404</v>
      </c>
      <c r="D1291" s="1" t="s">
        <v>231</v>
      </c>
      <c r="E1291">
        <v>73</v>
      </c>
      <c r="F1291" s="1" t="s">
        <v>278</v>
      </c>
      <c r="G1291" s="1" t="s">
        <v>255</v>
      </c>
      <c r="H1291" s="1" t="s">
        <v>103</v>
      </c>
      <c r="I1291" s="1" t="s">
        <v>279</v>
      </c>
      <c r="J1291" s="1" t="s">
        <v>257</v>
      </c>
      <c r="K1291">
        <v>3138863287</v>
      </c>
      <c r="L1291">
        <v>3212087489</v>
      </c>
      <c r="M1291" s="1" t="s">
        <v>280</v>
      </c>
      <c r="N1291">
        <v>9800</v>
      </c>
      <c r="O1291">
        <v>11600</v>
      </c>
      <c r="P1291">
        <v>27600</v>
      </c>
      <c r="Q1291">
        <v>37100</v>
      </c>
      <c r="R1291">
        <v>40900</v>
      </c>
      <c r="S1291">
        <v>0</v>
      </c>
      <c r="T1291">
        <v>0</v>
      </c>
      <c r="U1291">
        <v>0</v>
      </c>
      <c r="V1291">
        <v>0</v>
      </c>
      <c r="W1291">
        <v>9000</v>
      </c>
      <c r="X1291">
        <v>9500</v>
      </c>
      <c r="Y1291">
        <v>4.3004287970000004</v>
      </c>
      <c r="Z1291">
        <v>-75.050032909999999</v>
      </c>
      <c r="AA1291" s="1" t="s">
        <v>71</v>
      </c>
      <c r="AB1291">
        <v>6139896500</v>
      </c>
      <c r="AC1291" t="str">
        <f>MID(TablaPivotFinal[[#This Row],[Fecha]],1,4)</f>
        <v>2018</v>
      </c>
      <c r="AD1291" t="str">
        <f>MID(TablaPivotFinal[[#This Row],[Fecha]],5,3)</f>
        <v>Jul</v>
      </c>
      <c r="AE1291" s="1">
        <v>6139896500</v>
      </c>
      <c r="AF1291" s="1">
        <v>451034</v>
      </c>
    </row>
    <row r="1292" spans="1:32" x14ac:dyDescent="0.3">
      <c r="A1292" s="1" t="s">
        <v>276</v>
      </c>
      <c r="B1292" s="1" t="s">
        <v>277</v>
      </c>
      <c r="C1292">
        <v>4404</v>
      </c>
      <c r="D1292" s="1" t="s">
        <v>231</v>
      </c>
      <c r="E1292">
        <v>73</v>
      </c>
      <c r="F1292" s="1" t="s">
        <v>278</v>
      </c>
      <c r="G1292" s="1" t="s">
        <v>255</v>
      </c>
      <c r="H1292" s="1" t="s">
        <v>103</v>
      </c>
      <c r="I1292" s="1" t="s">
        <v>279</v>
      </c>
      <c r="J1292" s="1" t="s">
        <v>257</v>
      </c>
      <c r="K1292">
        <v>3138863287</v>
      </c>
      <c r="L1292">
        <v>3212087489</v>
      </c>
      <c r="M1292" s="1" t="s">
        <v>280</v>
      </c>
      <c r="N1292">
        <v>9800</v>
      </c>
      <c r="O1292">
        <v>11600</v>
      </c>
      <c r="P1292">
        <v>27600</v>
      </c>
      <c r="Q1292">
        <v>37100</v>
      </c>
      <c r="R1292">
        <v>40900</v>
      </c>
      <c r="S1292">
        <v>0</v>
      </c>
      <c r="T1292">
        <v>0</v>
      </c>
      <c r="U1292">
        <v>0</v>
      </c>
      <c r="V1292">
        <v>0</v>
      </c>
      <c r="W1292">
        <v>9000</v>
      </c>
      <c r="X1292">
        <v>9500</v>
      </c>
      <c r="Y1292">
        <v>4.3004287970000004</v>
      </c>
      <c r="Z1292">
        <v>-75.050032909999999</v>
      </c>
      <c r="AA1292" s="1" t="s">
        <v>73</v>
      </c>
      <c r="AB1292">
        <v>5936835600</v>
      </c>
      <c r="AC1292" t="str">
        <f>MID(TablaPivotFinal[[#This Row],[Fecha]],1,4)</f>
        <v>2018</v>
      </c>
      <c r="AD1292" t="str">
        <f>MID(TablaPivotFinal[[#This Row],[Fecha]],5,3)</f>
        <v>Jun</v>
      </c>
      <c r="AE1292" s="1">
        <v>5936835600</v>
      </c>
      <c r="AF1292" s="1">
        <v>433402</v>
      </c>
    </row>
    <row r="1293" spans="1:32" x14ac:dyDescent="0.3">
      <c r="A1293" s="1" t="s">
        <v>276</v>
      </c>
      <c r="B1293" s="1" t="s">
        <v>277</v>
      </c>
      <c r="C1293">
        <v>4404</v>
      </c>
      <c r="D1293" s="1" t="s">
        <v>231</v>
      </c>
      <c r="E1293">
        <v>73</v>
      </c>
      <c r="F1293" s="1" t="s">
        <v>278</v>
      </c>
      <c r="G1293" s="1" t="s">
        <v>255</v>
      </c>
      <c r="H1293" s="1" t="s">
        <v>103</v>
      </c>
      <c r="I1293" s="1" t="s">
        <v>279</v>
      </c>
      <c r="J1293" s="1" t="s">
        <v>257</v>
      </c>
      <c r="K1293">
        <v>3138863287</v>
      </c>
      <c r="L1293">
        <v>3212087489</v>
      </c>
      <c r="M1293" s="1" t="s">
        <v>280</v>
      </c>
      <c r="N1293">
        <v>9800</v>
      </c>
      <c r="O1293">
        <v>11600</v>
      </c>
      <c r="P1293">
        <v>27600</v>
      </c>
      <c r="Q1293">
        <v>37100</v>
      </c>
      <c r="R1293">
        <v>40900</v>
      </c>
      <c r="S1293">
        <v>0</v>
      </c>
      <c r="T1293">
        <v>0</v>
      </c>
      <c r="U1293">
        <v>0</v>
      </c>
      <c r="V1293">
        <v>0</v>
      </c>
      <c r="W1293">
        <v>9000</v>
      </c>
      <c r="X1293">
        <v>9500</v>
      </c>
      <c r="Y1293">
        <v>4.3004287970000004</v>
      </c>
      <c r="Z1293">
        <v>-75.050032909999999</v>
      </c>
      <c r="AA1293" s="1" t="s">
        <v>75</v>
      </c>
      <c r="AB1293">
        <v>5925743250</v>
      </c>
      <c r="AC1293" t="str">
        <f>MID(TablaPivotFinal[[#This Row],[Fecha]],1,4)</f>
        <v>2018</v>
      </c>
      <c r="AD1293" t="str">
        <f>MID(TablaPivotFinal[[#This Row],[Fecha]],5,3)</f>
        <v>Mar</v>
      </c>
      <c r="AE1293" s="1">
        <v>5925743250</v>
      </c>
      <c r="AF1293" s="1">
        <v>442517</v>
      </c>
    </row>
    <row r="1294" spans="1:32" x14ac:dyDescent="0.3">
      <c r="A1294" s="1" t="s">
        <v>276</v>
      </c>
      <c r="B1294" s="1" t="s">
        <v>277</v>
      </c>
      <c r="C1294">
        <v>4404</v>
      </c>
      <c r="D1294" s="1" t="s">
        <v>231</v>
      </c>
      <c r="E1294">
        <v>73</v>
      </c>
      <c r="F1294" s="1" t="s">
        <v>278</v>
      </c>
      <c r="G1294" s="1" t="s">
        <v>255</v>
      </c>
      <c r="H1294" s="1" t="s">
        <v>103</v>
      </c>
      <c r="I1294" s="1" t="s">
        <v>279</v>
      </c>
      <c r="J1294" s="1" t="s">
        <v>257</v>
      </c>
      <c r="K1294">
        <v>3138863287</v>
      </c>
      <c r="L1294">
        <v>3212087489</v>
      </c>
      <c r="M1294" s="1" t="s">
        <v>280</v>
      </c>
      <c r="N1294">
        <v>9800</v>
      </c>
      <c r="O1294">
        <v>11600</v>
      </c>
      <c r="P1294">
        <v>27600</v>
      </c>
      <c r="Q1294">
        <v>37100</v>
      </c>
      <c r="R1294">
        <v>40900</v>
      </c>
      <c r="S1294">
        <v>0</v>
      </c>
      <c r="T1294">
        <v>0</v>
      </c>
      <c r="U1294">
        <v>0</v>
      </c>
      <c r="V1294">
        <v>0</v>
      </c>
      <c r="W1294">
        <v>9000</v>
      </c>
      <c r="X1294">
        <v>9500</v>
      </c>
      <c r="Y1294">
        <v>4.3004287970000004</v>
      </c>
      <c r="Z1294">
        <v>-75.050032909999999</v>
      </c>
      <c r="AA1294" s="1" t="s">
        <v>77</v>
      </c>
      <c r="AB1294">
        <v>5646513900</v>
      </c>
      <c r="AC1294" t="str">
        <f>MID(TablaPivotFinal[[#This Row],[Fecha]],1,4)</f>
        <v>2018</v>
      </c>
      <c r="AD1294" t="str">
        <f>MID(TablaPivotFinal[[#This Row],[Fecha]],5,3)</f>
        <v>May</v>
      </c>
      <c r="AE1294" s="1">
        <v>5646513900</v>
      </c>
      <c r="AF1294" s="1">
        <v>398383</v>
      </c>
    </row>
    <row r="1295" spans="1:32" x14ac:dyDescent="0.3">
      <c r="A1295" s="1" t="s">
        <v>276</v>
      </c>
      <c r="B1295" s="1" t="s">
        <v>277</v>
      </c>
      <c r="C1295">
        <v>4404</v>
      </c>
      <c r="D1295" s="1" t="s">
        <v>231</v>
      </c>
      <c r="E1295">
        <v>73</v>
      </c>
      <c r="F1295" s="1" t="s">
        <v>278</v>
      </c>
      <c r="G1295" s="1" t="s">
        <v>255</v>
      </c>
      <c r="H1295" s="1" t="s">
        <v>103</v>
      </c>
      <c r="I1295" s="1" t="s">
        <v>279</v>
      </c>
      <c r="J1295" s="1" t="s">
        <v>257</v>
      </c>
      <c r="K1295">
        <v>3138863287</v>
      </c>
      <c r="L1295">
        <v>3212087489</v>
      </c>
      <c r="M1295" s="1" t="s">
        <v>280</v>
      </c>
      <c r="N1295">
        <v>9800</v>
      </c>
      <c r="O1295">
        <v>11600</v>
      </c>
      <c r="P1295">
        <v>27600</v>
      </c>
      <c r="Q1295">
        <v>37100</v>
      </c>
      <c r="R1295">
        <v>40900</v>
      </c>
      <c r="S1295">
        <v>0</v>
      </c>
      <c r="T1295">
        <v>0</v>
      </c>
      <c r="U1295">
        <v>0</v>
      </c>
      <c r="V1295">
        <v>0</v>
      </c>
      <c r="W1295">
        <v>9000</v>
      </c>
      <c r="X1295">
        <v>9500</v>
      </c>
      <c r="Y1295">
        <v>4.3004287970000004</v>
      </c>
      <c r="Z1295">
        <v>-75.050032909999999</v>
      </c>
      <c r="AA1295" s="1" t="s">
        <v>79</v>
      </c>
      <c r="AB1295">
        <v>6017040700</v>
      </c>
      <c r="AC1295" t="str">
        <f>MID(TablaPivotFinal[[#This Row],[Fecha]],1,4)</f>
        <v>2018</v>
      </c>
      <c r="AD1295" t="str">
        <f>MID(TablaPivotFinal[[#This Row],[Fecha]],5,3)</f>
        <v>Nov</v>
      </c>
      <c r="AE1295" s="1">
        <v>6017040700</v>
      </c>
      <c r="AF1295" s="1">
        <v>430206</v>
      </c>
    </row>
    <row r="1296" spans="1:32" x14ac:dyDescent="0.3">
      <c r="A1296" s="1" t="s">
        <v>276</v>
      </c>
      <c r="B1296" s="1" t="s">
        <v>277</v>
      </c>
      <c r="C1296">
        <v>4404</v>
      </c>
      <c r="D1296" s="1" t="s">
        <v>231</v>
      </c>
      <c r="E1296">
        <v>73</v>
      </c>
      <c r="F1296" s="1" t="s">
        <v>278</v>
      </c>
      <c r="G1296" s="1" t="s">
        <v>255</v>
      </c>
      <c r="H1296" s="1" t="s">
        <v>103</v>
      </c>
      <c r="I1296" s="1" t="s">
        <v>279</v>
      </c>
      <c r="J1296" s="1" t="s">
        <v>257</v>
      </c>
      <c r="K1296">
        <v>3138863287</v>
      </c>
      <c r="L1296">
        <v>3212087489</v>
      </c>
      <c r="M1296" s="1" t="s">
        <v>280</v>
      </c>
      <c r="N1296">
        <v>9800</v>
      </c>
      <c r="O1296">
        <v>11600</v>
      </c>
      <c r="P1296">
        <v>27600</v>
      </c>
      <c r="Q1296">
        <v>37100</v>
      </c>
      <c r="R1296">
        <v>40900</v>
      </c>
      <c r="S1296">
        <v>0</v>
      </c>
      <c r="T1296">
        <v>0</v>
      </c>
      <c r="U1296">
        <v>0</v>
      </c>
      <c r="V1296">
        <v>0</v>
      </c>
      <c r="W1296">
        <v>9000</v>
      </c>
      <c r="X1296">
        <v>9500</v>
      </c>
      <c r="Y1296">
        <v>4.3004287970000004</v>
      </c>
      <c r="Z1296">
        <v>-75.050032909999999</v>
      </c>
      <c r="AA1296" s="1" t="s">
        <v>81</v>
      </c>
      <c r="AB1296">
        <v>6245807200</v>
      </c>
      <c r="AC1296" t="str">
        <f>MID(TablaPivotFinal[[#This Row],[Fecha]],1,4)</f>
        <v>2018</v>
      </c>
      <c r="AD1296" t="str">
        <f>MID(TablaPivotFinal[[#This Row],[Fecha]],5,3)</f>
        <v>Oct</v>
      </c>
      <c r="AE1296" s="1">
        <v>6245807200</v>
      </c>
      <c r="AF1296" s="1">
        <v>448546</v>
      </c>
    </row>
    <row r="1297" spans="1:32" x14ac:dyDescent="0.3">
      <c r="A1297" s="1" t="s">
        <v>276</v>
      </c>
      <c r="B1297" s="1" t="s">
        <v>277</v>
      </c>
      <c r="C1297">
        <v>4404</v>
      </c>
      <c r="D1297" s="1" t="s">
        <v>231</v>
      </c>
      <c r="E1297">
        <v>73</v>
      </c>
      <c r="F1297" s="1" t="s">
        <v>278</v>
      </c>
      <c r="G1297" s="1" t="s">
        <v>255</v>
      </c>
      <c r="H1297" s="1" t="s">
        <v>103</v>
      </c>
      <c r="I1297" s="1" t="s">
        <v>279</v>
      </c>
      <c r="J1297" s="1" t="s">
        <v>257</v>
      </c>
      <c r="K1297">
        <v>3138863287</v>
      </c>
      <c r="L1297">
        <v>3212087489</v>
      </c>
      <c r="M1297" s="1" t="s">
        <v>280</v>
      </c>
      <c r="N1297">
        <v>9800</v>
      </c>
      <c r="O1297">
        <v>11600</v>
      </c>
      <c r="P1297">
        <v>27600</v>
      </c>
      <c r="Q1297">
        <v>37100</v>
      </c>
      <c r="R1297">
        <v>40900</v>
      </c>
      <c r="S1297">
        <v>0</v>
      </c>
      <c r="T1297">
        <v>0</v>
      </c>
      <c r="U1297">
        <v>0</v>
      </c>
      <c r="V1297">
        <v>0</v>
      </c>
      <c r="W1297">
        <v>9000</v>
      </c>
      <c r="X1297">
        <v>9500</v>
      </c>
      <c r="Y1297">
        <v>4.3004287970000004</v>
      </c>
      <c r="Z1297">
        <v>-75.050032909999999</v>
      </c>
      <c r="AA1297" s="1" t="s">
        <v>83</v>
      </c>
      <c r="AB1297">
        <v>5633204800</v>
      </c>
      <c r="AC1297" t="str">
        <f>MID(TablaPivotFinal[[#This Row],[Fecha]],1,4)</f>
        <v>2018</v>
      </c>
      <c r="AD1297" t="str">
        <f>MID(TablaPivotFinal[[#This Row],[Fecha]],5,3)</f>
        <v>Sep</v>
      </c>
      <c r="AE1297" s="1">
        <v>5633204800</v>
      </c>
      <c r="AF1297" s="1">
        <v>395993</v>
      </c>
    </row>
    <row r="1298" spans="1:32" x14ac:dyDescent="0.3">
      <c r="A1298" s="1" t="s">
        <v>281</v>
      </c>
      <c r="B1298" s="1" t="s">
        <v>282</v>
      </c>
      <c r="C1298">
        <v>4008</v>
      </c>
      <c r="D1298" s="1" t="s">
        <v>178</v>
      </c>
      <c r="E1298">
        <v>50</v>
      </c>
      <c r="F1298" s="1" t="s">
        <v>283</v>
      </c>
      <c r="G1298" s="1" t="s">
        <v>180</v>
      </c>
      <c r="H1298" s="1" t="s">
        <v>103</v>
      </c>
      <c r="I1298" s="1" t="s">
        <v>226</v>
      </c>
      <c r="J1298" s="1" t="s">
        <v>182</v>
      </c>
      <c r="K1298">
        <v>3102466052</v>
      </c>
      <c r="L1298" t="s">
        <v>284</v>
      </c>
      <c r="M1298" s="1" t="s">
        <v>285</v>
      </c>
      <c r="N1298">
        <v>4400</v>
      </c>
      <c r="O1298">
        <v>4800</v>
      </c>
      <c r="P1298">
        <v>4800</v>
      </c>
      <c r="Q1298">
        <v>4800</v>
      </c>
      <c r="R1298">
        <v>19700</v>
      </c>
      <c r="S1298">
        <v>25000</v>
      </c>
      <c r="T1298">
        <v>28100</v>
      </c>
      <c r="U1298">
        <v>0</v>
      </c>
      <c r="V1298">
        <v>0</v>
      </c>
      <c r="W1298">
        <v>0</v>
      </c>
      <c r="X1298">
        <v>0</v>
      </c>
      <c r="Y1298">
        <v>4.3513174689999996</v>
      </c>
      <c r="Z1298">
        <v>-72.169253299999994</v>
      </c>
      <c r="AA1298" s="1" t="s">
        <v>13</v>
      </c>
      <c r="AB1298">
        <v>147369000</v>
      </c>
      <c r="AC1298" t="str">
        <f>MID(TablaPivotFinal[[#This Row],[Fecha]],1,4)</f>
        <v>2016</v>
      </c>
      <c r="AD1298" t="str">
        <f>MID(TablaPivotFinal[[#This Row],[Fecha]],5,3)</f>
        <v>Abr</v>
      </c>
      <c r="AE1298" s="1">
        <v>147369000</v>
      </c>
      <c r="AF1298" s="1">
        <v>13858</v>
      </c>
    </row>
    <row r="1299" spans="1:32" x14ac:dyDescent="0.3">
      <c r="A1299" s="1" t="s">
        <v>281</v>
      </c>
      <c r="B1299" s="1" t="s">
        <v>282</v>
      </c>
      <c r="C1299">
        <v>4008</v>
      </c>
      <c r="D1299" s="1" t="s">
        <v>178</v>
      </c>
      <c r="E1299">
        <v>50</v>
      </c>
      <c r="F1299" s="1" t="s">
        <v>283</v>
      </c>
      <c r="G1299" s="1" t="s">
        <v>180</v>
      </c>
      <c r="H1299" s="1" t="s">
        <v>103</v>
      </c>
      <c r="I1299" s="1" t="s">
        <v>226</v>
      </c>
      <c r="J1299" s="1" t="s">
        <v>182</v>
      </c>
      <c r="K1299">
        <v>3102466052</v>
      </c>
      <c r="L1299" t="s">
        <v>284</v>
      </c>
      <c r="M1299" s="1" t="s">
        <v>285</v>
      </c>
      <c r="N1299">
        <v>4400</v>
      </c>
      <c r="O1299">
        <v>4800</v>
      </c>
      <c r="P1299">
        <v>4800</v>
      </c>
      <c r="Q1299">
        <v>4800</v>
      </c>
      <c r="R1299">
        <v>19700</v>
      </c>
      <c r="S1299">
        <v>25000</v>
      </c>
      <c r="T1299">
        <v>28100</v>
      </c>
      <c r="U1299">
        <v>0</v>
      </c>
      <c r="V1299">
        <v>0</v>
      </c>
      <c r="W1299">
        <v>0</v>
      </c>
      <c r="X1299">
        <v>0</v>
      </c>
      <c r="Y1299">
        <v>4.3513174689999996</v>
      </c>
      <c r="Z1299">
        <v>-72.169253299999994</v>
      </c>
      <c r="AA1299" s="1" t="s">
        <v>15</v>
      </c>
      <c r="AB1299">
        <v>633266700</v>
      </c>
      <c r="AC1299" t="str">
        <f>MID(TablaPivotFinal[[#This Row],[Fecha]],1,4)</f>
        <v>2016</v>
      </c>
      <c r="AD1299" t="str">
        <f>MID(TablaPivotFinal[[#This Row],[Fecha]],5,3)</f>
        <v>Ago</v>
      </c>
      <c r="AE1299" s="1">
        <v>633266700</v>
      </c>
      <c r="AF1299" s="1">
        <v>29389</v>
      </c>
    </row>
    <row r="1300" spans="1:32" x14ac:dyDescent="0.3">
      <c r="A1300" s="1" t="s">
        <v>281</v>
      </c>
      <c r="B1300" s="1" t="s">
        <v>282</v>
      </c>
      <c r="C1300">
        <v>4008</v>
      </c>
      <c r="D1300" s="1" t="s">
        <v>178</v>
      </c>
      <c r="E1300">
        <v>50</v>
      </c>
      <c r="F1300" s="1" t="s">
        <v>283</v>
      </c>
      <c r="G1300" s="1" t="s">
        <v>180</v>
      </c>
      <c r="H1300" s="1" t="s">
        <v>103</v>
      </c>
      <c r="I1300" s="1" t="s">
        <v>226</v>
      </c>
      <c r="J1300" s="1" t="s">
        <v>182</v>
      </c>
      <c r="K1300">
        <v>3102466052</v>
      </c>
      <c r="L1300" t="s">
        <v>284</v>
      </c>
      <c r="M1300" s="1" t="s">
        <v>285</v>
      </c>
      <c r="N1300">
        <v>4400</v>
      </c>
      <c r="O1300">
        <v>4800</v>
      </c>
      <c r="P1300">
        <v>4800</v>
      </c>
      <c r="Q1300">
        <v>4800</v>
      </c>
      <c r="R1300">
        <v>19700</v>
      </c>
      <c r="S1300">
        <v>25000</v>
      </c>
      <c r="T1300">
        <v>28100</v>
      </c>
      <c r="U1300">
        <v>0</v>
      </c>
      <c r="V1300">
        <v>0</v>
      </c>
      <c r="W1300">
        <v>0</v>
      </c>
      <c r="X1300">
        <v>0</v>
      </c>
      <c r="Y1300">
        <v>4.3513174689999996</v>
      </c>
      <c r="Z1300">
        <v>-72.169253299999994</v>
      </c>
      <c r="AA1300" s="1" t="s">
        <v>17</v>
      </c>
      <c r="AB1300">
        <v>879791500</v>
      </c>
      <c r="AC1300" t="str">
        <f>MID(TablaPivotFinal[[#This Row],[Fecha]],1,4)</f>
        <v>2016</v>
      </c>
      <c r="AD1300" t="str">
        <f>MID(TablaPivotFinal[[#This Row],[Fecha]],5,3)</f>
        <v>Dic</v>
      </c>
      <c r="AE1300" s="1">
        <v>879791500</v>
      </c>
      <c r="AF1300" s="1">
        <v>33194</v>
      </c>
    </row>
    <row r="1301" spans="1:32" x14ac:dyDescent="0.3">
      <c r="A1301" s="1" t="s">
        <v>281</v>
      </c>
      <c r="B1301" s="1" t="s">
        <v>282</v>
      </c>
      <c r="C1301">
        <v>4008</v>
      </c>
      <c r="D1301" s="1" t="s">
        <v>178</v>
      </c>
      <c r="E1301">
        <v>50</v>
      </c>
      <c r="F1301" s="1" t="s">
        <v>283</v>
      </c>
      <c r="G1301" s="1" t="s">
        <v>180</v>
      </c>
      <c r="H1301" s="1" t="s">
        <v>103</v>
      </c>
      <c r="I1301" s="1" t="s">
        <v>226</v>
      </c>
      <c r="J1301" s="1" t="s">
        <v>182</v>
      </c>
      <c r="K1301">
        <v>3102466052</v>
      </c>
      <c r="L1301" t="s">
        <v>284</v>
      </c>
      <c r="M1301" s="1" t="s">
        <v>285</v>
      </c>
      <c r="N1301">
        <v>4400</v>
      </c>
      <c r="O1301">
        <v>4800</v>
      </c>
      <c r="P1301">
        <v>4800</v>
      </c>
      <c r="Q1301">
        <v>4800</v>
      </c>
      <c r="R1301">
        <v>19700</v>
      </c>
      <c r="S1301">
        <v>25000</v>
      </c>
      <c r="T1301">
        <v>28100</v>
      </c>
      <c r="U1301">
        <v>0</v>
      </c>
      <c r="V1301">
        <v>0</v>
      </c>
      <c r="W1301">
        <v>0</v>
      </c>
      <c r="X1301">
        <v>0</v>
      </c>
      <c r="Y1301">
        <v>4.3513174689999996</v>
      </c>
      <c r="Z1301">
        <v>-72.169253299999994</v>
      </c>
      <c r="AA1301" s="1" t="s">
        <v>19</v>
      </c>
      <c r="AB1301">
        <v>0</v>
      </c>
      <c r="AC1301" t="str">
        <f>MID(TablaPivotFinal[[#This Row],[Fecha]],1,4)</f>
        <v>2016</v>
      </c>
      <c r="AD1301" t="str">
        <f>MID(TablaPivotFinal[[#This Row],[Fecha]],5,3)</f>
        <v>Ene</v>
      </c>
      <c r="AE1301" s="1">
        <v>0</v>
      </c>
      <c r="AF1301" s="1">
        <v>0</v>
      </c>
    </row>
    <row r="1302" spans="1:32" x14ac:dyDescent="0.3">
      <c r="A1302" s="1" t="s">
        <v>281</v>
      </c>
      <c r="B1302" s="1" t="s">
        <v>282</v>
      </c>
      <c r="C1302">
        <v>4008</v>
      </c>
      <c r="D1302" s="1" t="s">
        <v>178</v>
      </c>
      <c r="E1302">
        <v>50</v>
      </c>
      <c r="F1302" s="1" t="s">
        <v>283</v>
      </c>
      <c r="G1302" s="1" t="s">
        <v>180</v>
      </c>
      <c r="H1302" s="1" t="s">
        <v>103</v>
      </c>
      <c r="I1302" s="1" t="s">
        <v>226</v>
      </c>
      <c r="J1302" s="1" t="s">
        <v>182</v>
      </c>
      <c r="K1302">
        <v>3102466052</v>
      </c>
      <c r="L1302" t="s">
        <v>284</v>
      </c>
      <c r="M1302" s="1" t="s">
        <v>285</v>
      </c>
      <c r="N1302">
        <v>4400</v>
      </c>
      <c r="O1302">
        <v>4800</v>
      </c>
      <c r="P1302">
        <v>4800</v>
      </c>
      <c r="Q1302">
        <v>4800</v>
      </c>
      <c r="R1302">
        <v>19700</v>
      </c>
      <c r="S1302">
        <v>25000</v>
      </c>
      <c r="T1302">
        <v>28100</v>
      </c>
      <c r="U1302">
        <v>0</v>
      </c>
      <c r="V1302">
        <v>0</v>
      </c>
      <c r="W1302">
        <v>0</v>
      </c>
      <c r="X1302">
        <v>0</v>
      </c>
      <c r="Y1302">
        <v>4.3513174689999996</v>
      </c>
      <c r="Z1302">
        <v>-72.169253299999994</v>
      </c>
      <c r="AA1302" s="1" t="s">
        <v>21</v>
      </c>
      <c r="AB1302">
        <v>0</v>
      </c>
      <c r="AC1302" t="str">
        <f>MID(TablaPivotFinal[[#This Row],[Fecha]],1,4)</f>
        <v>2016</v>
      </c>
      <c r="AD1302" t="str">
        <f>MID(TablaPivotFinal[[#This Row],[Fecha]],5,3)</f>
        <v>Feb</v>
      </c>
      <c r="AE1302" s="1">
        <v>0</v>
      </c>
      <c r="AF1302" s="1">
        <v>0</v>
      </c>
    </row>
    <row r="1303" spans="1:32" x14ac:dyDescent="0.3">
      <c r="A1303" s="1" t="s">
        <v>281</v>
      </c>
      <c r="B1303" s="1" t="s">
        <v>282</v>
      </c>
      <c r="C1303">
        <v>4008</v>
      </c>
      <c r="D1303" s="1" t="s">
        <v>178</v>
      </c>
      <c r="E1303">
        <v>50</v>
      </c>
      <c r="F1303" s="1" t="s">
        <v>283</v>
      </c>
      <c r="G1303" s="1" t="s">
        <v>180</v>
      </c>
      <c r="H1303" s="1" t="s">
        <v>103</v>
      </c>
      <c r="I1303" s="1" t="s">
        <v>226</v>
      </c>
      <c r="J1303" s="1" t="s">
        <v>182</v>
      </c>
      <c r="K1303">
        <v>3102466052</v>
      </c>
      <c r="L1303" t="s">
        <v>284</v>
      </c>
      <c r="M1303" s="1" t="s">
        <v>285</v>
      </c>
      <c r="N1303">
        <v>4400</v>
      </c>
      <c r="O1303">
        <v>4800</v>
      </c>
      <c r="P1303">
        <v>4800</v>
      </c>
      <c r="Q1303">
        <v>4800</v>
      </c>
      <c r="R1303">
        <v>19700</v>
      </c>
      <c r="S1303">
        <v>25000</v>
      </c>
      <c r="T1303">
        <v>28100</v>
      </c>
      <c r="U1303">
        <v>0</v>
      </c>
      <c r="V1303">
        <v>0</v>
      </c>
      <c r="W1303">
        <v>0</v>
      </c>
      <c r="X1303">
        <v>0</v>
      </c>
      <c r="Y1303">
        <v>4.3513174689999996</v>
      </c>
      <c r="Z1303">
        <v>-72.169253299999994</v>
      </c>
      <c r="AA1303" s="1" t="s">
        <v>23</v>
      </c>
      <c r="AB1303">
        <v>228404300</v>
      </c>
      <c r="AC1303" t="str">
        <f>MID(TablaPivotFinal[[#This Row],[Fecha]],1,4)</f>
        <v>2016</v>
      </c>
      <c r="AD1303" t="str">
        <f>MID(TablaPivotFinal[[#This Row],[Fecha]],5,3)</f>
        <v>Jul</v>
      </c>
      <c r="AE1303" s="1">
        <v>228404300</v>
      </c>
      <c r="AF1303" s="1">
        <v>26848</v>
      </c>
    </row>
    <row r="1304" spans="1:32" x14ac:dyDescent="0.3">
      <c r="A1304" s="1" t="s">
        <v>281</v>
      </c>
      <c r="B1304" s="1" t="s">
        <v>282</v>
      </c>
      <c r="C1304">
        <v>4008</v>
      </c>
      <c r="D1304" s="1" t="s">
        <v>178</v>
      </c>
      <c r="E1304">
        <v>50</v>
      </c>
      <c r="F1304" s="1" t="s">
        <v>283</v>
      </c>
      <c r="G1304" s="1" t="s">
        <v>180</v>
      </c>
      <c r="H1304" s="1" t="s">
        <v>103</v>
      </c>
      <c r="I1304" s="1" t="s">
        <v>226</v>
      </c>
      <c r="J1304" s="1" t="s">
        <v>182</v>
      </c>
      <c r="K1304">
        <v>3102466052</v>
      </c>
      <c r="L1304" t="s">
        <v>284</v>
      </c>
      <c r="M1304" s="1" t="s">
        <v>285</v>
      </c>
      <c r="N1304">
        <v>4400</v>
      </c>
      <c r="O1304">
        <v>4800</v>
      </c>
      <c r="P1304">
        <v>4800</v>
      </c>
      <c r="Q1304">
        <v>4800</v>
      </c>
      <c r="R1304">
        <v>19700</v>
      </c>
      <c r="S1304">
        <v>25000</v>
      </c>
      <c r="T1304">
        <v>28100</v>
      </c>
      <c r="U1304">
        <v>0</v>
      </c>
      <c r="V1304">
        <v>0</v>
      </c>
      <c r="W1304">
        <v>0</v>
      </c>
      <c r="X1304">
        <v>0</v>
      </c>
      <c r="Y1304">
        <v>4.3513174689999996</v>
      </c>
      <c r="Z1304">
        <v>-72.169253299999994</v>
      </c>
      <c r="AA1304" s="1" t="s">
        <v>25</v>
      </c>
      <c r="AB1304">
        <v>302123700</v>
      </c>
      <c r="AC1304" t="str">
        <f>MID(TablaPivotFinal[[#This Row],[Fecha]],1,4)</f>
        <v>2016</v>
      </c>
      <c r="AD1304" t="str">
        <f>MID(TablaPivotFinal[[#This Row],[Fecha]],5,3)</f>
        <v>Jun</v>
      </c>
      <c r="AE1304" s="1">
        <v>302123700</v>
      </c>
      <c r="AF1304" s="1">
        <v>29592</v>
      </c>
    </row>
    <row r="1305" spans="1:32" x14ac:dyDescent="0.3">
      <c r="A1305" s="1" t="s">
        <v>281</v>
      </c>
      <c r="B1305" s="1" t="s">
        <v>282</v>
      </c>
      <c r="C1305">
        <v>4008</v>
      </c>
      <c r="D1305" s="1" t="s">
        <v>178</v>
      </c>
      <c r="E1305">
        <v>50</v>
      </c>
      <c r="F1305" s="1" t="s">
        <v>283</v>
      </c>
      <c r="G1305" s="1" t="s">
        <v>180</v>
      </c>
      <c r="H1305" s="1" t="s">
        <v>103</v>
      </c>
      <c r="I1305" s="1" t="s">
        <v>226</v>
      </c>
      <c r="J1305" s="1" t="s">
        <v>182</v>
      </c>
      <c r="K1305">
        <v>3102466052</v>
      </c>
      <c r="L1305" t="s">
        <v>284</v>
      </c>
      <c r="M1305" s="1" t="s">
        <v>285</v>
      </c>
      <c r="N1305">
        <v>4400</v>
      </c>
      <c r="O1305">
        <v>4800</v>
      </c>
      <c r="P1305">
        <v>4800</v>
      </c>
      <c r="Q1305">
        <v>4800</v>
      </c>
      <c r="R1305">
        <v>19700</v>
      </c>
      <c r="S1305">
        <v>25000</v>
      </c>
      <c r="T1305">
        <v>28100</v>
      </c>
      <c r="U1305">
        <v>0</v>
      </c>
      <c r="V1305">
        <v>0</v>
      </c>
      <c r="W1305">
        <v>0</v>
      </c>
      <c r="X1305">
        <v>0</v>
      </c>
      <c r="Y1305">
        <v>4.3513174689999996</v>
      </c>
      <c r="Z1305">
        <v>-72.169253299999994</v>
      </c>
      <c r="AA1305" s="1" t="s">
        <v>27</v>
      </c>
      <c r="AB1305">
        <v>0</v>
      </c>
      <c r="AC1305" t="str">
        <f>MID(TablaPivotFinal[[#This Row],[Fecha]],1,4)</f>
        <v>2016</v>
      </c>
      <c r="AD1305" t="str">
        <f>MID(TablaPivotFinal[[#This Row],[Fecha]],5,3)</f>
        <v>Mar</v>
      </c>
      <c r="AE1305" s="1">
        <v>0</v>
      </c>
      <c r="AF1305" s="1">
        <v>0</v>
      </c>
    </row>
    <row r="1306" spans="1:32" x14ac:dyDescent="0.3">
      <c r="A1306" s="1" t="s">
        <v>281</v>
      </c>
      <c r="B1306" s="1" t="s">
        <v>282</v>
      </c>
      <c r="C1306">
        <v>4008</v>
      </c>
      <c r="D1306" s="1" t="s">
        <v>178</v>
      </c>
      <c r="E1306">
        <v>50</v>
      </c>
      <c r="F1306" s="1" t="s">
        <v>283</v>
      </c>
      <c r="G1306" s="1" t="s">
        <v>180</v>
      </c>
      <c r="H1306" s="1" t="s">
        <v>103</v>
      </c>
      <c r="I1306" s="1" t="s">
        <v>226</v>
      </c>
      <c r="J1306" s="1" t="s">
        <v>182</v>
      </c>
      <c r="K1306">
        <v>3102466052</v>
      </c>
      <c r="L1306" t="s">
        <v>284</v>
      </c>
      <c r="M1306" s="1" t="s">
        <v>285</v>
      </c>
      <c r="N1306">
        <v>4400</v>
      </c>
      <c r="O1306">
        <v>4800</v>
      </c>
      <c r="P1306">
        <v>4800</v>
      </c>
      <c r="Q1306">
        <v>4800</v>
      </c>
      <c r="R1306">
        <v>19700</v>
      </c>
      <c r="S1306">
        <v>25000</v>
      </c>
      <c r="T1306">
        <v>28100</v>
      </c>
      <c r="U1306">
        <v>0</v>
      </c>
      <c r="V1306">
        <v>0</v>
      </c>
      <c r="W1306">
        <v>0</v>
      </c>
      <c r="X1306">
        <v>0</v>
      </c>
      <c r="Y1306">
        <v>4.3513174689999996</v>
      </c>
      <c r="Z1306">
        <v>-72.169253299999994</v>
      </c>
      <c r="AA1306" s="1" t="s">
        <v>29</v>
      </c>
      <c r="AB1306">
        <v>290676200</v>
      </c>
      <c r="AC1306" t="str">
        <f>MID(TablaPivotFinal[[#This Row],[Fecha]],1,4)</f>
        <v>2016</v>
      </c>
      <c r="AD1306" t="str">
        <f>MID(TablaPivotFinal[[#This Row],[Fecha]],5,3)</f>
        <v>May</v>
      </c>
      <c r="AE1306" s="1">
        <v>290676200</v>
      </c>
      <c r="AF1306" s="1">
        <v>31195</v>
      </c>
    </row>
    <row r="1307" spans="1:32" x14ac:dyDescent="0.3">
      <c r="A1307" s="1" t="s">
        <v>281</v>
      </c>
      <c r="B1307" s="1" t="s">
        <v>282</v>
      </c>
      <c r="C1307">
        <v>4008</v>
      </c>
      <c r="D1307" s="1" t="s">
        <v>178</v>
      </c>
      <c r="E1307">
        <v>50</v>
      </c>
      <c r="F1307" s="1" t="s">
        <v>283</v>
      </c>
      <c r="G1307" s="1" t="s">
        <v>180</v>
      </c>
      <c r="H1307" s="1" t="s">
        <v>103</v>
      </c>
      <c r="I1307" s="1" t="s">
        <v>226</v>
      </c>
      <c r="J1307" s="1" t="s">
        <v>182</v>
      </c>
      <c r="K1307">
        <v>3102466052</v>
      </c>
      <c r="L1307" t="s">
        <v>284</v>
      </c>
      <c r="M1307" s="1" t="s">
        <v>285</v>
      </c>
      <c r="N1307">
        <v>4400</v>
      </c>
      <c r="O1307">
        <v>4800</v>
      </c>
      <c r="P1307">
        <v>4800</v>
      </c>
      <c r="Q1307">
        <v>4800</v>
      </c>
      <c r="R1307">
        <v>19700</v>
      </c>
      <c r="S1307">
        <v>25000</v>
      </c>
      <c r="T1307">
        <v>28100</v>
      </c>
      <c r="U1307">
        <v>0</v>
      </c>
      <c r="V1307">
        <v>0</v>
      </c>
      <c r="W1307">
        <v>0</v>
      </c>
      <c r="X1307">
        <v>0</v>
      </c>
      <c r="Y1307">
        <v>4.3513174689999996</v>
      </c>
      <c r="Z1307">
        <v>-72.169253299999994</v>
      </c>
      <c r="AA1307" s="1" t="s">
        <v>31</v>
      </c>
      <c r="AB1307">
        <v>763213500</v>
      </c>
      <c r="AC1307" t="str">
        <f>MID(TablaPivotFinal[[#This Row],[Fecha]],1,4)</f>
        <v>2016</v>
      </c>
      <c r="AD1307" t="str">
        <f>MID(TablaPivotFinal[[#This Row],[Fecha]],5,3)</f>
        <v>Nov</v>
      </c>
      <c r="AE1307" s="1">
        <v>763213500</v>
      </c>
      <c r="AF1307" s="1">
        <v>29259</v>
      </c>
    </row>
    <row r="1308" spans="1:32" x14ac:dyDescent="0.3">
      <c r="A1308" s="1" t="s">
        <v>281</v>
      </c>
      <c r="B1308" s="1" t="s">
        <v>282</v>
      </c>
      <c r="C1308">
        <v>4008</v>
      </c>
      <c r="D1308" s="1" t="s">
        <v>178</v>
      </c>
      <c r="E1308">
        <v>50</v>
      </c>
      <c r="F1308" s="1" t="s">
        <v>283</v>
      </c>
      <c r="G1308" s="1" t="s">
        <v>180</v>
      </c>
      <c r="H1308" s="1" t="s">
        <v>103</v>
      </c>
      <c r="I1308" s="1" t="s">
        <v>226</v>
      </c>
      <c r="J1308" s="1" t="s">
        <v>182</v>
      </c>
      <c r="K1308">
        <v>3102466052</v>
      </c>
      <c r="L1308" t="s">
        <v>284</v>
      </c>
      <c r="M1308" s="1" t="s">
        <v>285</v>
      </c>
      <c r="N1308">
        <v>4400</v>
      </c>
      <c r="O1308">
        <v>4800</v>
      </c>
      <c r="P1308">
        <v>4800</v>
      </c>
      <c r="Q1308">
        <v>4800</v>
      </c>
      <c r="R1308">
        <v>19700</v>
      </c>
      <c r="S1308">
        <v>25000</v>
      </c>
      <c r="T1308">
        <v>28100</v>
      </c>
      <c r="U1308">
        <v>0</v>
      </c>
      <c r="V1308">
        <v>0</v>
      </c>
      <c r="W1308">
        <v>0</v>
      </c>
      <c r="X1308">
        <v>0</v>
      </c>
      <c r="Y1308">
        <v>4.3513174689999996</v>
      </c>
      <c r="Z1308">
        <v>-72.169253299999994</v>
      </c>
      <c r="AA1308" s="1" t="s">
        <v>33</v>
      </c>
      <c r="AB1308">
        <v>801393200</v>
      </c>
      <c r="AC1308" t="str">
        <f>MID(TablaPivotFinal[[#This Row],[Fecha]],1,4)</f>
        <v>2016</v>
      </c>
      <c r="AD1308" t="str">
        <f>MID(TablaPivotFinal[[#This Row],[Fecha]],5,3)</f>
        <v>Oct</v>
      </c>
      <c r="AE1308" s="1">
        <v>801393200</v>
      </c>
      <c r="AF1308" s="1">
        <v>30060</v>
      </c>
    </row>
    <row r="1309" spans="1:32" x14ac:dyDescent="0.3">
      <c r="A1309" s="1" t="s">
        <v>281</v>
      </c>
      <c r="B1309" s="1" t="s">
        <v>282</v>
      </c>
      <c r="C1309">
        <v>4008</v>
      </c>
      <c r="D1309" s="1" t="s">
        <v>178</v>
      </c>
      <c r="E1309">
        <v>50</v>
      </c>
      <c r="F1309" s="1" t="s">
        <v>283</v>
      </c>
      <c r="G1309" s="1" t="s">
        <v>180</v>
      </c>
      <c r="H1309" s="1" t="s">
        <v>103</v>
      </c>
      <c r="I1309" s="1" t="s">
        <v>226</v>
      </c>
      <c r="J1309" s="1" t="s">
        <v>182</v>
      </c>
      <c r="K1309">
        <v>3102466052</v>
      </c>
      <c r="L1309" t="s">
        <v>284</v>
      </c>
      <c r="M1309" s="1" t="s">
        <v>285</v>
      </c>
      <c r="N1309">
        <v>4400</v>
      </c>
      <c r="O1309">
        <v>4800</v>
      </c>
      <c r="P1309">
        <v>4800</v>
      </c>
      <c r="Q1309">
        <v>4800</v>
      </c>
      <c r="R1309">
        <v>19700</v>
      </c>
      <c r="S1309">
        <v>25000</v>
      </c>
      <c r="T1309">
        <v>28100</v>
      </c>
      <c r="U1309">
        <v>0</v>
      </c>
      <c r="V1309">
        <v>0</v>
      </c>
      <c r="W1309">
        <v>0</v>
      </c>
      <c r="X1309">
        <v>0</v>
      </c>
      <c r="Y1309">
        <v>4.3513174689999996</v>
      </c>
      <c r="Z1309">
        <v>-72.169253299999994</v>
      </c>
      <c r="AA1309" s="1" t="s">
        <v>35</v>
      </c>
      <c r="AB1309">
        <v>793522600</v>
      </c>
      <c r="AC1309" t="str">
        <f>MID(TablaPivotFinal[[#This Row],[Fecha]],1,4)</f>
        <v>2016</v>
      </c>
      <c r="AD1309" t="str">
        <f>MID(TablaPivotFinal[[#This Row],[Fecha]],5,3)</f>
        <v>Sep</v>
      </c>
      <c r="AE1309" s="1">
        <v>793522600</v>
      </c>
      <c r="AF1309" s="1">
        <v>28730</v>
      </c>
    </row>
    <row r="1310" spans="1:32" x14ac:dyDescent="0.3">
      <c r="A1310" s="1" t="s">
        <v>281</v>
      </c>
      <c r="B1310" s="1" t="s">
        <v>282</v>
      </c>
      <c r="C1310">
        <v>4008</v>
      </c>
      <c r="D1310" s="1" t="s">
        <v>178</v>
      </c>
      <c r="E1310">
        <v>50</v>
      </c>
      <c r="F1310" s="1" t="s">
        <v>283</v>
      </c>
      <c r="G1310" s="1" t="s">
        <v>180</v>
      </c>
      <c r="H1310" s="1" t="s">
        <v>103</v>
      </c>
      <c r="I1310" s="1" t="s">
        <v>226</v>
      </c>
      <c r="J1310" s="1" t="s">
        <v>182</v>
      </c>
      <c r="K1310">
        <v>3102466052</v>
      </c>
      <c r="L1310" t="s">
        <v>284</v>
      </c>
      <c r="M1310" s="1" t="s">
        <v>285</v>
      </c>
      <c r="N1310">
        <v>4400</v>
      </c>
      <c r="O1310">
        <v>4800</v>
      </c>
      <c r="P1310">
        <v>4800</v>
      </c>
      <c r="Q1310">
        <v>4800</v>
      </c>
      <c r="R1310">
        <v>19700</v>
      </c>
      <c r="S1310">
        <v>25000</v>
      </c>
      <c r="T1310">
        <v>28100</v>
      </c>
      <c r="U1310">
        <v>0</v>
      </c>
      <c r="V1310">
        <v>0</v>
      </c>
      <c r="W1310">
        <v>0</v>
      </c>
      <c r="X1310">
        <v>0</v>
      </c>
      <c r="Y1310">
        <v>4.3513174689999996</v>
      </c>
      <c r="Z1310">
        <v>-72.169253299999994</v>
      </c>
      <c r="AA1310" s="1" t="s">
        <v>37</v>
      </c>
      <c r="AB1310">
        <v>317516900</v>
      </c>
      <c r="AC1310" t="str">
        <f>MID(TablaPivotFinal[[#This Row],[Fecha]],1,4)</f>
        <v>2017</v>
      </c>
      <c r="AD1310" t="str">
        <f>MID(TablaPivotFinal[[#This Row],[Fecha]],5,3)</f>
        <v>Abr</v>
      </c>
      <c r="AE1310" s="1">
        <v>317516900</v>
      </c>
      <c r="AF1310" s="1">
        <v>1026.333333</v>
      </c>
    </row>
    <row r="1311" spans="1:32" x14ac:dyDescent="0.3">
      <c r="A1311" s="1" t="s">
        <v>281</v>
      </c>
      <c r="B1311" s="1" t="s">
        <v>282</v>
      </c>
      <c r="C1311">
        <v>4008</v>
      </c>
      <c r="D1311" s="1" t="s">
        <v>178</v>
      </c>
      <c r="E1311">
        <v>50</v>
      </c>
      <c r="F1311" s="1" t="s">
        <v>283</v>
      </c>
      <c r="G1311" s="1" t="s">
        <v>180</v>
      </c>
      <c r="H1311" s="1" t="s">
        <v>103</v>
      </c>
      <c r="I1311" s="1" t="s">
        <v>226</v>
      </c>
      <c r="J1311" s="1" t="s">
        <v>182</v>
      </c>
      <c r="K1311">
        <v>3102466052</v>
      </c>
      <c r="L1311" t="s">
        <v>284</v>
      </c>
      <c r="M1311" s="1" t="s">
        <v>285</v>
      </c>
      <c r="N1311">
        <v>4400</v>
      </c>
      <c r="O1311">
        <v>4800</v>
      </c>
      <c r="P1311">
        <v>4800</v>
      </c>
      <c r="Q1311">
        <v>4800</v>
      </c>
      <c r="R1311">
        <v>19700</v>
      </c>
      <c r="S1311">
        <v>25000</v>
      </c>
      <c r="T1311">
        <v>28100</v>
      </c>
      <c r="U1311">
        <v>0</v>
      </c>
      <c r="V1311">
        <v>0</v>
      </c>
      <c r="W1311">
        <v>0</v>
      </c>
      <c r="X1311">
        <v>0</v>
      </c>
      <c r="Y1311">
        <v>4.3513174689999996</v>
      </c>
      <c r="Z1311">
        <v>-72.169253299999994</v>
      </c>
      <c r="AA1311" s="1" t="s">
        <v>39</v>
      </c>
      <c r="AB1311">
        <v>337439500</v>
      </c>
      <c r="AC1311" t="str">
        <f>MID(TablaPivotFinal[[#This Row],[Fecha]],1,4)</f>
        <v>2017</v>
      </c>
      <c r="AD1311" t="str">
        <f>MID(TablaPivotFinal[[#This Row],[Fecha]],5,3)</f>
        <v>Ago</v>
      </c>
      <c r="AE1311" s="1">
        <v>337439500</v>
      </c>
      <c r="AF1311" s="1">
        <v>1044.612903</v>
      </c>
    </row>
    <row r="1312" spans="1:32" x14ac:dyDescent="0.3">
      <c r="A1312" s="1" t="s">
        <v>281</v>
      </c>
      <c r="B1312" s="1" t="s">
        <v>282</v>
      </c>
      <c r="C1312">
        <v>4008</v>
      </c>
      <c r="D1312" s="1" t="s">
        <v>178</v>
      </c>
      <c r="E1312">
        <v>50</v>
      </c>
      <c r="F1312" s="1" t="s">
        <v>283</v>
      </c>
      <c r="G1312" s="1" t="s">
        <v>180</v>
      </c>
      <c r="H1312" s="1" t="s">
        <v>103</v>
      </c>
      <c r="I1312" s="1" t="s">
        <v>226</v>
      </c>
      <c r="J1312" s="1" t="s">
        <v>182</v>
      </c>
      <c r="K1312">
        <v>3102466052</v>
      </c>
      <c r="L1312" t="s">
        <v>284</v>
      </c>
      <c r="M1312" s="1" t="s">
        <v>285</v>
      </c>
      <c r="N1312">
        <v>4400</v>
      </c>
      <c r="O1312">
        <v>4800</v>
      </c>
      <c r="P1312">
        <v>4800</v>
      </c>
      <c r="Q1312">
        <v>4800</v>
      </c>
      <c r="R1312">
        <v>19700</v>
      </c>
      <c r="S1312">
        <v>25000</v>
      </c>
      <c r="T1312">
        <v>28100</v>
      </c>
      <c r="U1312">
        <v>0</v>
      </c>
      <c r="V1312">
        <v>0</v>
      </c>
      <c r="W1312">
        <v>0</v>
      </c>
      <c r="X1312">
        <v>0</v>
      </c>
      <c r="Y1312">
        <v>4.3513174689999996</v>
      </c>
      <c r="Z1312">
        <v>-72.169253299999994</v>
      </c>
      <c r="AA1312" s="1" t="s">
        <v>41</v>
      </c>
      <c r="AB1312">
        <v>381827850</v>
      </c>
      <c r="AC1312" t="str">
        <f>MID(TablaPivotFinal[[#This Row],[Fecha]],1,4)</f>
        <v>2017</v>
      </c>
      <c r="AD1312" t="str">
        <f>MID(TablaPivotFinal[[#This Row],[Fecha]],5,3)</f>
        <v>Dic</v>
      </c>
      <c r="AE1312" s="1">
        <v>381827850</v>
      </c>
      <c r="AF1312" s="1">
        <v>1161.0645159999999</v>
      </c>
    </row>
    <row r="1313" spans="1:32" x14ac:dyDescent="0.3">
      <c r="A1313" s="1" t="s">
        <v>281</v>
      </c>
      <c r="B1313" s="1" t="s">
        <v>282</v>
      </c>
      <c r="C1313">
        <v>4008</v>
      </c>
      <c r="D1313" s="1" t="s">
        <v>178</v>
      </c>
      <c r="E1313">
        <v>50</v>
      </c>
      <c r="F1313" s="1" t="s">
        <v>283</v>
      </c>
      <c r="G1313" s="1" t="s">
        <v>180</v>
      </c>
      <c r="H1313" s="1" t="s">
        <v>103</v>
      </c>
      <c r="I1313" s="1" t="s">
        <v>226</v>
      </c>
      <c r="J1313" s="1" t="s">
        <v>182</v>
      </c>
      <c r="K1313">
        <v>3102466052</v>
      </c>
      <c r="L1313" t="s">
        <v>284</v>
      </c>
      <c r="M1313" s="1" t="s">
        <v>285</v>
      </c>
      <c r="N1313">
        <v>4400</v>
      </c>
      <c r="O1313">
        <v>4800</v>
      </c>
      <c r="P1313">
        <v>4800</v>
      </c>
      <c r="Q1313">
        <v>4800</v>
      </c>
      <c r="R1313">
        <v>19700</v>
      </c>
      <c r="S1313">
        <v>25000</v>
      </c>
      <c r="T1313">
        <v>28100</v>
      </c>
      <c r="U1313">
        <v>0</v>
      </c>
      <c r="V1313">
        <v>0</v>
      </c>
      <c r="W1313">
        <v>0</v>
      </c>
      <c r="X1313">
        <v>0</v>
      </c>
      <c r="Y1313">
        <v>4.3513174689999996</v>
      </c>
      <c r="Z1313">
        <v>-72.169253299999994</v>
      </c>
      <c r="AA1313" s="1" t="s">
        <v>43</v>
      </c>
      <c r="AB1313">
        <v>1003944500</v>
      </c>
      <c r="AC1313" t="str">
        <f>MID(TablaPivotFinal[[#This Row],[Fecha]],1,4)</f>
        <v>2017</v>
      </c>
      <c r="AD1313" t="str">
        <f>MID(TablaPivotFinal[[#This Row],[Fecha]],5,3)</f>
        <v>Ene</v>
      </c>
      <c r="AE1313" s="1">
        <v>1003944500</v>
      </c>
      <c r="AF1313" s="1">
        <v>1220.806452</v>
      </c>
    </row>
    <row r="1314" spans="1:32" x14ac:dyDescent="0.3">
      <c r="A1314" s="1" t="s">
        <v>281</v>
      </c>
      <c r="B1314" s="1" t="s">
        <v>282</v>
      </c>
      <c r="C1314">
        <v>4008</v>
      </c>
      <c r="D1314" s="1" t="s">
        <v>178</v>
      </c>
      <c r="E1314">
        <v>50</v>
      </c>
      <c r="F1314" s="1" t="s">
        <v>283</v>
      </c>
      <c r="G1314" s="1" t="s">
        <v>180</v>
      </c>
      <c r="H1314" s="1" t="s">
        <v>103</v>
      </c>
      <c r="I1314" s="1" t="s">
        <v>226</v>
      </c>
      <c r="J1314" s="1" t="s">
        <v>182</v>
      </c>
      <c r="K1314">
        <v>3102466052</v>
      </c>
      <c r="L1314" t="s">
        <v>284</v>
      </c>
      <c r="M1314" s="1" t="s">
        <v>285</v>
      </c>
      <c r="N1314">
        <v>4400</v>
      </c>
      <c r="O1314">
        <v>4800</v>
      </c>
      <c r="P1314">
        <v>4800</v>
      </c>
      <c r="Q1314">
        <v>4800</v>
      </c>
      <c r="R1314">
        <v>19700</v>
      </c>
      <c r="S1314">
        <v>25000</v>
      </c>
      <c r="T1314">
        <v>28100</v>
      </c>
      <c r="U1314">
        <v>0</v>
      </c>
      <c r="V1314">
        <v>0</v>
      </c>
      <c r="W1314">
        <v>0</v>
      </c>
      <c r="X1314">
        <v>0</v>
      </c>
      <c r="Y1314">
        <v>4.3513174689999996</v>
      </c>
      <c r="Z1314">
        <v>-72.169253299999994</v>
      </c>
      <c r="AA1314" s="1" t="s">
        <v>45</v>
      </c>
      <c r="AB1314">
        <v>645057200</v>
      </c>
      <c r="AC1314" t="str">
        <f>MID(TablaPivotFinal[[#This Row],[Fecha]],1,4)</f>
        <v>2017</v>
      </c>
      <c r="AD1314" t="str">
        <f>MID(TablaPivotFinal[[#This Row],[Fecha]],5,3)</f>
        <v>Feb</v>
      </c>
      <c r="AE1314" s="1">
        <v>645057200</v>
      </c>
      <c r="AF1314" s="1">
        <v>1019.178571</v>
      </c>
    </row>
    <row r="1315" spans="1:32" x14ac:dyDescent="0.3">
      <c r="A1315" s="1" t="s">
        <v>281</v>
      </c>
      <c r="B1315" s="1" t="s">
        <v>282</v>
      </c>
      <c r="C1315">
        <v>4008</v>
      </c>
      <c r="D1315" s="1" t="s">
        <v>178</v>
      </c>
      <c r="E1315">
        <v>50</v>
      </c>
      <c r="F1315" s="1" t="s">
        <v>283</v>
      </c>
      <c r="G1315" s="1" t="s">
        <v>180</v>
      </c>
      <c r="H1315" s="1" t="s">
        <v>103</v>
      </c>
      <c r="I1315" s="1" t="s">
        <v>226</v>
      </c>
      <c r="J1315" s="1" t="s">
        <v>182</v>
      </c>
      <c r="K1315">
        <v>3102466052</v>
      </c>
      <c r="L1315" t="s">
        <v>284</v>
      </c>
      <c r="M1315" s="1" t="s">
        <v>285</v>
      </c>
      <c r="N1315">
        <v>4400</v>
      </c>
      <c r="O1315">
        <v>4800</v>
      </c>
      <c r="P1315">
        <v>4800</v>
      </c>
      <c r="Q1315">
        <v>4800</v>
      </c>
      <c r="R1315">
        <v>19700</v>
      </c>
      <c r="S1315">
        <v>25000</v>
      </c>
      <c r="T1315">
        <v>28100</v>
      </c>
      <c r="U1315">
        <v>0</v>
      </c>
      <c r="V1315">
        <v>0</v>
      </c>
      <c r="W1315">
        <v>0</v>
      </c>
      <c r="X1315">
        <v>0</v>
      </c>
      <c r="Y1315">
        <v>4.3513174689999996</v>
      </c>
      <c r="Z1315">
        <v>-72.169253299999994</v>
      </c>
      <c r="AA1315" s="1" t="s">
        <v>47</v>
      </c>
      <c r="AB1315">
        <v>311765500</v>
      </c>
      <c r="AC1315" t="str">
        <f>MID(TablaPivotFinal[[#This Row],[Fecha]],1,4)</f>
        <v>2017</v>
      </c>
      <c r="AD1315" t="str">
        <f>MID(TablaPivotFinal[[#This Row],[Fecha]],5,3)</f>
        <v>Jul</v>
      </c>
      <c r="AE1315" s="1">
        <v>311765500</v>
      </c>
      <c r="AF1315" s="1">
        <v>1005.548387</v>
      </c>
    </row>
    <row r="1316" spans="1:32" x14ac:dyDescent="0.3">
      <c r="A1316" s="1" t="s">
        <v>281</v>
      </c>
      <c r="B1316" s="1" t="s">
        <v>282</v>
      </c>
      <c r="C1316">
        <v>4008</v>
      </c>
      <c r="D1316" s="1" t="s">
        <v>178</v>
      </c>
      <c r="E1316">
        <v>50</v>
      </c>
      <c r="F1316" s="1" t="s">
        <v>283</v>
      </c>
      <c r="G1316" s="1" t="s">
        <v>180</v>
      </c>
      <c r="H1316" s="1" t="s">
        <v>103</v>
      </c>
      <c r="I1316" s="1" t="s">
        <v>226</v>
      </c>
      <c r="J1316" s="1" t="s">
        <v>182</v>
      </c>
      <c r="K1316">
        <v>3102466052</v>
      </c>
      <c r="L1316" t="s">
        <v>284</v>
      </c>
      <c r="M1316" s="1" t="s">
        <v>285</v>
      </c>
      <c r="N1316">
        <v>4400</v>
      </c>
      <c r="O1316">
        <v>4800</v>
      </c>
      <c r="P1316">
        <v>4800</v>
      </c>
      <c r="Q1316">
        <v>4800</v>
      </c>
      <c r="R1316">
        <v>19700</v>
      </c>
      <c r="S1316">
        <v>25000</v>
      </c>
      <c r="T1316">
        <v>28100</v>
      </c>
      <c r="U1316">
        <v>0</v>
      </c>
      <c r="V1316">
        <v>0</v>
      </c>
      <c r="W1316">
        <v>0</v>
      </c>
      <c r="X1316">
        <v>0</v>
      </c>
      <c r="Y1316">
        <v>4.3513174689999996</v>
      </c>
      <c r="Z1316">
        <v>-72.169253299999994</v>
      </c>
      <c r="AA1316" s="1" t="s">
        <v>49</v>
      </c>
      <c r="AB1316">
        <v>286797600</v>
      </c>
      <c r="AC1316" t="str">
        <f>MID(TablaPivotFinal[[#This Row],[Fecha]],1,4)</f>
        <v>2017</v>
      </c>
      <c r="AD1316" t="str">
        <f>MID(TablaPivotFinal[[#This Row],[Fecha]],5,3)</f>
        <v>Jun</v>
      </c>
      <c r="AE1316" s="1">
        <v>286797600</v>
      </c>
      <c r="AF1316" s="1">
        <v>990.8666667</v>
      </c>
    </row>
    <row r="1317" spans="1:32" x14ac:dyDescent="0.3">
      <c r="A1317" s="1" t="s">
        <v>281</v>
      </c>
      <c r="B1317" s="1" t="s">
        <v>282</v>
      </c>
      <c r="C1317">
        <v>4008</v>
      </c>
      <c r="D1317" s="1" t="s">
        <v>178</v>
      </c>
      <c r="E1317">
        <v>50</v>
      </c>
      <c r="F1317" s="1" t="s">
        <v>283</v>
      </c>
      <c r="G1317" s="1" t="s">
        <v>180</v>
      </c>
      <c r="H1317" s="1" t="s">
        <v>103</v>
      </c>
      <c r="I1317" s="1" t="s">
        <v>226</v>
      </c>
      <c r="J1317" s="1" t="s">
        <v>182</v>
      </c>
      <c r="K1317">
        <v>3102466052</v>
      </c>
      <c r="L1317" t="s">
        <v>284</v>
      </c>
      <c r="M1317" s="1" t="s">
        <v>285</v>
      </c>
      <c r="N1317">
        <v>4400</v>
      </c>
      <c r="O1317">
        <v>4800</v>
      </c>
      <c r="P1317">
        <v>4800</v>
      </c>
      <c r="Q1317">
        <v>4800</v>
      </c>
      <c r="R1317">
        <v>19700</v>
      </c>
      <c r="S1317">
        <v>25000</v>
      </c>
      <c r="T1317">
        <v>28100</v>
      </c>
      <c r="U1317">
        <v>0</v>
      </c>
      <c r="V1317">
        <v>0</v>
      </c>
      <c r="W1317">
        <v>0</v>
      </c>
      <c r="X1317">
        <v>0</v>
      </c>
      <c r="Y1317">
        <v>4.3513174689999996</v>
      </c>
      <c r="Z1317">
        <v>-72.169253299999994</v>
      </c>
      <c r="AA1317" s="1" t="s">
        <v>51</v>
      </c>
      <c r="AB1317">
        <v>347297300</v>
      </c>
      <c r="AC1317" t="str">
        <f>MID(TablaPivotFinal[[#This Row],[Fecha]],1,4)</f>
        <v>2017</v>
      </c>
      <c r="AD1317" t="str">
        <f>MID(TablaPivotFinal[[#This Row],[Fecha]],5,3)</f>
        <v>Mar</v>
      </c>
      <c r="AE1317" s="1">
        <v>347297300</v>
      </c>
      <c r="AF1317" s="1">
        <v>1062.8709679999999</v>
      </c>
    </row>
    <row r="1318" spans="1:32" x14ac:dyDescent="0.3">
      <c r="A1318" s="1" t="s">
        <v>281</v>
      </c>
      <c r="B1318" s="1" t="s">
        <v>282</v>
      </c>
      <c r="C1318">
        <v>4008</v>
      </c>
      <c r="D1318" s="1" t="s">
        <v>178</v>
      </c>
      <c r="E1318">
        <v>50</v>
      </c>
      <c r="F1318" s="1" t="s">
        <v>283</v>
      </c>
      <c r="G1318" s="1" t="s">
        <v>180</v>
      </c>
      <c r="H1318" s="1" t="s">
        <v>103</v>
      </c>
      <c r="I1318" s="1" t="s">
        <v>226</v>
      </c>
      <c r="J1318" s="1" t="s">
        <v>182</v>
      </c>
      <c r="K1318">
        <v>3102466052</v>
      </c>
      <c r="L1318" t="s">
        <v>284</v>
      </c>
      <c r="M1318" s="1" t="s">
        <v>285</v>
      </c>
      <c r="N1318">
        <v>4400</v>
      </c>
      <c r="O1318">
        <v>4800</v>
      </c>
      <c r="P1318">
        <v>4800</v>
      </c>
      <c r="Q1318">
        <v>4800</v>
      </c>
      <c r="R1318">
        <v>19700</v>
      </c>
      <c r="S1318">
        <v>25000</v>
      </c>
      <c r="T1318">
        <v>28100</v>
      </c>
      <c r="U1318">
        <v>0</v>
      </c>
      <c r="V1318">
        <v>0</v>
      </c>
      <c r="W1318">
        <v>0</v>
      </c>
      <c r="X1318">
        <v>0</v>
      </c>
      <c r="Y1318">
        <v>4.3513174689999996</v>
      </c>
      <c r="Z1318">
        <v>-72.169253299999994</v>
      </c>
      <c r="AA1318" s="1" t="s">
        <v>53</v>
      </c>
      <c r="AB1318">
        <v>313943200</v>
      </c>
      <c r="AC1318" t="str">
        <f>MID(TablaPivotFinal[[#This Row],[Fecha]],1,4)</f>
        <v>2017</v>
      </c>
      <c r="AD1318" t="str">
        <f>MID(TablaPivotFinal[[#This Row],[Fecha]],5,3)</f>
        <v>May</v>
      </c>
      <c r="AE1318" s="1">
        <v>313943200</v>
      </c>
      <c r="AF1318" s="1">
        <v>1025.7096770000001</v>
      </c>
    </row>
    <row r="1319" spans="1:32" x14ac:dyDescent="0.3">
      <c r="A1319" s="1" t="s">
        <v>281</v>
      </c>
      <c r="B1319" s="1" t="s">
        <v>282</v>
      </c>
      <c r="C1319">
        <v>4008</v>
      </c>
      <c r="D1319" s="1" t="s">
        <v>178</v>
      </c>
      <c r="E1319">
        <v>50</v>
      </c>
      <c r="F1319" s="1" t="s">
        <v>283</v>
      </c>
      <c r="G1319" s="1" t="s">
        <v>180</v>
      </c>
      <c r="H1319" s="1" t="s">
        <v>103</v>
      </c>
      <c r="I1319" s="1" t="s">
        <v>226</v>
      </c>
      <c r="J1319" s="1" t="s">
        <v>182</v>
      </c>
      <c r="K1319">
        <v>3102466052</v>
      </c>
      <c r="L1319" t="s">
        <v>284</v>
      </c>
      <c r="M1319" s="1" t="s">
        <v>285</v>
      </c>
      <c r="N1319">
        <v>4400</v>
      </c>
      <c r="O1319">
        <v>4800</v>
      </c>
      <c r="P1319">
        <v>4800</v>
      </c>
      <c r="Q1319">
        <v>4800</v>
      </c>
      <c r="R1319">
        <v>19700</v>
      </c>
      <c r="S1319">
        <v>25000</v>
      </c>
      <c r="T1319">
        <v>28100</v>
      </c>
      <c r="U1319">
        <v>0</v>
      </c>
      <c r="V1319">
        <v>0</v>
      </c>
      <c r="W1319">
        <v>0</v>
      </c>
      <c r="X1319">
        <v>0</v>
      </c>
      <c r="Y1319">
        <v>4.3513174689999996</v>
      </c>
      <c r="Z1319">
        <v>-72.169253299999994</v>
      </c>
      <c r="AA1319" s="1" t="s">
        <v>55</v>
      </c>
      <c r="AB1319">
        <v>365213300</v>
      </c>
      <c r="AC1319" t="str">
        <f>MID(TablaPivotFinal[[#This Row],[Fecha]],1,4)</f>
        <v>2017</v>
      </c>
      <c r="AD1319" t="str">
        <f>MID(TablaPivotFinal[[#This Row],[Fecha]],5,3)</f>
        <v>Nov</v>
      </c>
      <c r="AE1319" s="1">
        <v>365213300</v>
      </c>
      <c r="AF1319" s="1">
        <v>1118.866667</v>
      </c>
    </row>
    <row r="1320" spans="1:32" x14ac:dyDescent="0.3">
      <c r="A1320" s="1" t="s">
        <v>281</v>
      </c>
      <c r="B1320" s="1" t="s">
        <v>282</v>
      </c>
      <c r="C1320">
        <v>4008</v>
      </c>
      <c r="D1320" s="1" t="s">
        <v>178</v>
      </c>
      <c r="E1320">
        <v>50</v>
      </c>
      <c r="F1320" s="1" t="s">
        <v>283</v>
      </c>
      <c r="G1320" s="1" t="s">
        <v>180</v>
      </c>
      <c r="H1320" s="1" t="s">
        <v>103</v>
      </c>
      <c r="I1320" s="1" t="s">
        <v>226</v>
      </c>
      <c r="J1320" s="1" t="s">
        <v>182</v>
      </c>
      <c r="K1320">
        <v>3102466052</v>
      </c>
      <c r="L1320" t="s">
        <v>284</v>
      </c>
      <c r="M1320" s="1" t="s">
        <v>285</v>
      </c>
      <c r="N1320">
        <v>4400</v>
      </c>
      <c r="O1320">
        <v>4800</v>
      </c>
      <c r="P1320">
        <v>4800</v>
      </c>
      <c r="Q1320">
        <v>4800</v>
      </c>
      <c r="R1320">
        <v>19700</v>
      </c>
      <c r="S1320">
        <v>25000</v>
      </c>
      <c r="T1320">
        <v>28100</v>
      </c>
      <c r="U1320">
        <v>0</v>
      </c>
      <c r="V1320">
        <v>0</v>
      </c>
      <c r="W1320">
        <v>0</v>
      </c>
      <c r="X1320">
        <v>0</v>
      </c>
      <c r="Y1320">
        <v>4.3513174689999996</v>
      </c>
      <c r="Z1320">
        <v>-72.169253299999994</v>
      </c>
      <c r="AA1320" s="1" t="s">
        <v>57</v>
      </c>
      <c r="AB1320">
        <v>324274800</v>
      </c>
      <c r="AC1320" t="str">
        <f>MID(TablaPivotFinal[[#This Row],[Fecha]],1,4)</f>
        <v>2017</v>
      </c>
      <c r="AD1320" t="str">
        <f>MID(TablaPivotFinal[[#This Row],[Fecha]],5,3)</f>
        <v>Oct</v>
      </c>
      <c r="AE1320" s="1">
        <v>324274800</v>
      </c>
      <c r="AF1320" s="1">
        <v>1024.3548390000001</v>
      </c>
    </row>
    <row r="1321" spans="1:32" x14ac:dyDescent="0.3">
      <c r="A1321" s="1" t="s">
        <v>281</v>
      </c>
      <c r="B1321" s="1" t="s">
        <v>282</v>
      </c>
      <c r="C1321">
        <v>4008</v>
      </c>
      <c r="D1321" s="1" t="s">
        <v>178</v>
      </c>
      <c r="E1321">
        <v>50</v>
      </c>
      <c r="F1321" s="1" t="s">
        <v>283</v>
      </c>
      <c r="G1321" s="1" t="s">
        <v>180</v>
      </c>
      <c r="H1321" s="1" t="s">
        <v>103</v>
      </c>
      <c r="I1321" s="1" t="s">
        <v>226</v>
      </c>
      <c r="J1321" s="1" t="s">
        <v>182</v>
      </c>
      <c r="K1321">
        <v>3102466052</v>
      </c>
      <c r="L1321" t="s">
        <v>284</v>
      </c>
      <c r="M1321" s="1" t="s">
        <v>285</v>
      </c>
      <c r="N1321">
        <v>4400</v>
      </c>
      <c r="O1321">
        <v>4800</v>
      </c>
      <c r="P1321">
        <v>4800</v>
      </c>
      <c r="Q1321">
        <v>4800</v>
      </c>
      <c r="R1321">
        <v>19700</v>
      </c>
      <c r="S1321">
        <v>25000</v>
      </c>
      <c r="T1321">
        <v>28100</v>
      </c>
      <c r="U1321">
        <v>0</v>
      </c>
      <c r="V1321">
        <v>0</v>
      </c>
      <c r="W1321">
        <v>0</v>
      </c>
      <c r="X1321">
        <v>0</v>
      </c>
      <c r="Y1321">
        <v>4.3513174689999996</v>
      </c>
      <c r="Z1321">
        <v>-72.169253299999994</v>
      </c>
      <c r="AA1321" s="1" t="s">
        <v>59</v>
      </c>
      <c r="AB1321">
        <v>339372800</v>
      </c>
      <c r="AC1321" t="str">
        <f>MID(TablaPivotFinal[[#This Row],[Fecha]],1,4)</f>
        <v>2017</v>
      </c>
      <c r="AD1321" t="str">
        <f>MID(TablaPivotFinal[[#This Row],[Fecha]],5,3)</f>
        <v>Sep</v>
      </c>
      <c r="AE1321" s="1">
        <v>339372800</v>
      </c>
      <c r="AF1321" s="1">
        <v>1048.4666669999999</v>
      </c>
    </row>
    <row r="1322" spans="1:32" x14ac:dyDescent="0.3">
      <c r="A1322" s="1" t="s">
        <v>281</v>
      </c>
      <c r="B1322" s="1" t="s">
        <v>282</v>
      </c>
      <c r="C1322">
        <v>4008</v>
      </c>
      <c r="D1322" s="1" t="s">
        <v>178</v>
      </c>
      <c r="E1322">
        <v>50</v>
      </c>
      <c r="F1322" s="1" t="s">
        <v>283</v>
      </c>
      <c r="G1322" s="1" t="s">
        <v>180</v>
      </c>
      <c r="H1322" s="1" t="s">
        <v>103</v>
      </c>
      <c r="I1322" s="1" t="s">
        <v>226</v>
      </c>
      <c r="J1322" s="1" t="s">
        <v>182</v>
      </c>
      <c r="K1322">
        <v>3102466052</v>
      </c>
      <c r="L1322" t="s">
        <v>284</v>
      </c>
      <c r="M1322" s="1" t="s">
        <v>285</v>
      </c>
      <c r="N1322">
        <v>4400</v>
      </c>
      <c r="O1322">
        <v>4800</v>
      </c>
      <c r="P1322">
        <v>4800</v>
      </c>
      <c r="Q1322">
        <v>4800</v>
      </c>
      <c r="R1322">
        <v>19700</v>
      </c>
      <c r="S1322">
        <v>25000</v>
      </c>
      <c r="T1322">
        <v>28100</v>
      </c>
      <c r="U1322">
        <v>0</v>
      </c>
      <c r="V1322">
        <v>0</v>
      </c>
      <c r="W1322">
        <v>0</v>
      </c>
      <c r="X1322">
        <v>0</v>
      </c>
      <c r="Y1322">
        <v>4.3513174689999996</v>
      </c>
      <c r="Z1322">
        <v>-72.169253299999994</v>
      </c>
      <c r="AA1322" s="1" t="s">
        <v>61</v>
      </c>
      <c r="AB1322">
        <v>361154650</v>
      </c>
      <c r="AC1322" t="str">
        <f>MID(TablaPivotFinal[[#This Row],[Fecha]],1,4)</f>
        <v>2018</v>
      </c>
      <c r="AD1322" t="str">
        <f>MID(TablaPivotFinal[[#This Row],[Fecha]],5,3)</f>
        <v>Abr</v>
      </c>
      <c r="AE1322" s="1">
        <v>361154650</v>
      </c>
      <c r="AF1322" s="1">
        <v>32290</v>
      </c>
    </row>
    <row r="1323" spans="1:32" x14ac:dyDescent="0.3">
      <c r="A1323" s="1" t="s">
        <v>281</v>
      </c>
      <c r="B1323" s="1" t="s">
        <v>282</v>
      </c>
      <c r="C1323">
        <v>4008</v>
      </c>
      <c r="D1323" s="1" t="s">
        <v>178</v>
      </c>
      <c r="E1323">
        <v>50</v>
      </c>
      <c r="F1323" s="1" t="s">
        <v>283</v>
      </c>
      <c r="G1323" s="1" t="s">
        <v>180</v>
      </c>
      <c r="H1323" s="1" t="s">
        <v>103</v>
      </c>
      <c r="I1323" s="1" t="s">
        <v>226</v>
      </c>
      <c r="J1323" s="1" t="s">
        <v>182</v>
      </c>
      <c r="K1323">
        <v>3102466052</v>
      </c>
      <c r="L1323" t="s">
        <v>284</v>
      </c>
      <c r="M1323" s="1" t="s">
        <v>285</v>
      </c>
      <c r="N1323">
        <v>4400</v>
      </c>
      <c r="O1323">
        <v>4800</v>
      </c>
      <c r="P1323">
        <v>4800</v>
      </c>
      <c r="Q1323">
        <v>4800</v>
      </c>
      <c r="R1323">
        <v>19700</v>
      </c>
      <c r="S1323">
        <v>25000</v>
      </c>
      <c r="T1323">
        <v>28100</v>
      </c>
      <c r="U1323">
        <v>0</v>
      </c>
      <c r="V1323">
        <v>0</v>
      </c>
      <c r="W1323">
        <v>0</v>
      </c>
      <c r="X1323">
        <v>0</v>
      </c>
      <c r="Y1323">
        <v>4.3513174689999996</v>
      </c>
      <c r="Z1323">
        <v>-72.169253299999994</v>
      </c>
      <c r="AA1323" s="1" t="s">
        <v>63</v>
      </c>
      <c r="AB1323">
        <v>402182550</v>
      </c>
      <c r="AC1323" t="str">
        <f>MID(TablaPivotFinal[[#This Row],[Fecha]],1,4)</f>
        <v>2018</v>
      </c>
      <c r="AD1323" t="str">
        <f>MID(TablaPivotFinal[[#This Row],[Fecha]],5,3)</f>
        <v>Ago</v>
      </c>
      <c r="AE1323" s="1">
        <v>402182550</v>
      </c>
      <c r="AF1323" s="1">
        <v>34938</v>
      </c>
    </row>
    <row r="1324" spans="1:32" x14ac:dyDescent="0.3">
      <c r="A1324" s="1" t="s">
        <v>281</v>
      </c>
      <c r="B1324" s="1" t="s">
        <v>282</v>
      </c>
      <c r="C1324">
        <v>4008</v>
      </c>
      <c r="D1324" s="1" t="s">
        <v>178</v>
      </c>
      <c r="E1324">
        <v>50</v>
      </c>
      <c r="F1324" s="1" t="s">
        <v>283</v>
      </c>
      <c r="G1324" s="1" t="s">
        <v>180</v>
      </c>
      <c r="H1324" s="1" t="s">
        <v>103</v>
      </c>
      <c r="I1324" s="1" t="s">
        <v>226</v>
      </c>
      <c r="J1324" s="1" t="s">
        <v>182</v>
      </c>
      <c r="K1324">
        <v>3102466052</v>
      </c>
      <c r="L1324" t="s">
        <v>284</v>
      </c>
      <c r="M1324" s="1" t="s">
        <v>285</v>
      </c>
      <c r="N1324">
        <v>4400</v>
      </c>
      <c r="O1324">
        <v>4800</v>
      </c>
      <c r="P1324">
        <v>4800</v>
      </c>
      <c r="Q1324">
        <v>4800</v>
      </c>
      <c r="R1324">
        <v>19700</v>
      </c>
      <c r="S1324">
        <v>25000</v>
      </c>
      <c r="T1324">
        <v>28100</v>
      </c>
      <c r="U1324">
        <v>0</v>
      </c>
      <c r="V1324">
        <v>0</v>
      </c>
      <c r="W1324">
        <v>0</v>
      </c>
      <c r="X1324">
        <v>0</v>
      </c>
      <c r="Y1324">
        <v>4.3513174689999996</v>
      </c>
      <c r="Z1324">
        <v>-72.169253299999994</v>
      </c>
      <c r="AA1324" s="1" t="s">
        <v>65</v>
      </c>
      <c r="AB1324">
        <v>427265300</v>
      </c>
      <c r="AC1324" t="str">
        <f>MID(TablaPivotFinal[[#This Row],[Fecha]],1,4)</f>
        <v>2018</v>
      </c>
      <c r="AD1324" t="str">
        <f>MID(TablaPivotFinal[[#This Row],[Fecha]],5,3)</f>
        <v>Dic</v>
      </c>
      <c r="AE1324" s="1">
        <v>427265300</v>
      </c>
      <c r="AF1324" s="1">
        <v>40667</v>
      </c>
    </row>
    <row r="1325" spans="1:32" x14ac:dyDescent="0.3">
      <c r="A1325" s="1" t="s">
        <v>281</v>
      </c>
      <c r="B1325" s="1" t="s">
        <v>282</v>
      </c>
      <c r="C1325">
        <v>4008</v>
      </c>
      <c r="D1325" s="1" t="s">
        <v>178</v>
      </c>
      <c r="E1325">
        <v>50</v>
      </c>
      <c r="F1325" s="1" t="s">
        <v>283</v>
      </c>
      <c r="G1325" s="1" t="s">
        <v>180</v>
      </c>
      <c r="H1325" s="1" t="s">
        <v>103</v>
      </c>
      <c r="I1325" s="1" t="s">
        <v>226</v>
      </c>
      <c r="J1325" s="1" t="s">
        <v>182</v>
      </c>
      <c r="K1325">
        <v>3102466052</v>
      </c>
      <c r="L1325" t="s">
        <v>284</v>
      </c>
      <c r="M1325" s="1" t="s">
        <v>285</v>
      </c>
      <c r="N1325">
        <v>4400</v>
      </c>
      <c r="O1325">
        <v>4800</v>
      </c>
      <c r="P1325">
        <v>4800</v>
      </c>
      <c r="Q1325">
        <v>4800</v>
      </c>
      <c r="R1325">
        <v>19700</v>
      </c>
      <c r="S1325">
        <v>25000</v>
      </c>
      <c r="T1325">
        <v>28100</v>
      </c>
      <c r="U1325">
        <v>0</v>
      </c>
      <c r="V1325">
        <v>0</v>
      </c>
      <c r="W1325">
        <v>0</v>
      </c>
      <c r="X1325">
        <v>0</v>
      </c>
      <c r="Y1325">
        <v>4.3513174689999996</v>
      </c>
      <c r="Z1325">
        <v>-72.169253299999994</v>
      </c>
      <c r="AA1325" s="1" t="s">
        <v>67</v>
      </c>
      <c r="AB1325">
        <v>378326150</v>
      </c>
      <c r="AC1325" t="str">
        <f>MID(TablaPivotFinal[[#This Row],[Fecha]],1,4)</f>
        <v>2018</v>
      </c>
      <c r="AD1325" t="str">
        <f>MID(TablaPivotFinal[[#This Row],[Fecha]],5,3)</f>
        <v>Ene</v>
      </c>
      <c r="AE1325" s="1">
        <v>378326150</v>
      </c>
      <c r="AF1325" s="1">
        <v>38143</v>
      </c>
    </row>
    <row r="1326" spans="1:32" x14ac:dyDescent="0.3">
      <c r="A1326" s="1" t="s">
        <v>281</v>
      </c>
      <c r="B1326" s="1" t="s">
        <v>282</v>
      </c>
      <c r="C1326">
        <v>4008</v>
      </c>
      <c r="D1326" s="1" t="s">
        <v>178</v>
      </c>
      <c r="E1326">
        <v>50</v>
      </c>
      <c r="F1326" s="1" t="s">
        <v>283</v>
      </c>
      <c r="G1326" s="1" t="s">
        <v>180</v>
      </c>
      <c r="H1326" s="1" t="s">
        <v>103</v>
      </c>
      <c r="I1326" s="1" t="s">
        <v>226</v>
      </c>
      <c r="J1326" s="1" t="s">
        <v>182</v>
      </c>
      <c r="K1326">
        <v>3102466052</v>
      </c>
      <c r="L1326" t="s">
        <v>284</v>
      </c>
      <c r="M1326" s="1" t="s">
        <v>285</v>
      </c>
      <c r="N1326">
        <v>4400</v>
      </c>
      <c r="O1326">
        <v>4800</v>
      </c>
      <c r="P1326">
        <v>4800</v>
      </c>
      <c r="Q1326">
        <v>4800</v>
      </c>
      <c r="R1326">
        <v>19700</v>
      </c>
      <c r="S1326">
        <v>25000</v>
      </c>
      <c r="T1326">
        <v>28100</v>
      </c>
      <c r="U1326">
        <v>0</v>
      </c>
      <c r="V1326">
        <v>0</v>
      </c>
      <c r="W1326">
        <v>0</v>
      </c>
      <c r="X1326">
        <v>0</v>
      </c>
      <c r="Y1326">
        <v>4.3513174689999996</v>
      </c>
      <c r="Z1326">
        <v>-72.169253299999994</v>
      </c>
      <c r="AA1326" s="1" t="s">
        <v>69</v>
      </c>
      <c r="AB1326">
        <v>310477300</v>
      </c>
      <c r="AC1326" t="str">
        <f>MID(TablaPivotFinal[[#This Row],[Fecha]],1,4)</f>
        <v>2018</v>
      </c>
      <c r="AD1326" t="str">
        <f>MID(TablaPivotFinal[[#This Row],[Fecha]],5,3)</f>
        <v>Feb</v>
      </c>
      <c r="AE1326" s="1">
        <v>310477300</v>
      </c>
      <c r="AF1326" s="1">
        <v>28846</v>
      </c>
    </row>
    <row r="1327" spans="1:32" x14ac:dyDescent="0.3">
      <c r="A1327" s="1" t="s">
        <v>281</v>
      </c>
      <c r="B1327" s="1" t="s">
        <v>282</v>
      </c>
      <c r="C1327">
        <v>4008</v>
      </c>
      <c r="D1327" s="1" t="s">
        <v>178</v>
      </c>
      <c r="E1327">
        <v>50</v>
      </c>
      <c r="F1327" s="1" t="s">
        <v>283</v>
      </c>
      <c r="G1327" s="1" t="s">
        <v>180</v>
      </c>
      <c r="H1327" s="1" t="s">
        <v>103</v>
      </c>
      <c r="I1327" s="1" t="s">
        <v>226</v>
      </c>
      <c r="J1327" s="1" t="s">
        <v>182</v>
      </c>
      <c r="K1327">
        <v>3102466052</v>
      </c>
      <c r="L1327" t="s">
        <v>284</v>
      </c>
      <c r="M1327" s="1" t="s">
        <v>285</v>
      </c>
      <c r="N1327">
        <v>4400</v>
      </c>
      <c r="O1327">
        <v>4800</v>
      </c>
      <c r="P1327">
        <v>4800</v>
      </c>
      <c r="Q1327">
        <v>4800</v>
      </c>
      <c r="R1327">
        <v>19700</v>
      </c>
      <c r="S1327">
        <v>25000</v>
      </c>
      <c r="T1327">
        <v>28100</v>
      </c>
      <c r="U1327">
        <v>0</v>
      </c>
      <c r="V1327">
        <v>0</v>
      </c>
      <c r="W1327">
        <v>0</v>
      </c>
      <c r="X1327">
        <v>0</v>
      </c>
      <c r="Y1327">
        <v>4.3513174689999996</v>
      </c>
      <c r="Z1327">
        <v>-72.169253299999994</v>
      </c>
      <c r="AA1327" s="1" t="s">
        <v>71</v>
      </c>
      <c r="AB1327">
        <v>363626700</v>
      </c>
      <c r="AC1327" t="str">
        <f>MID(TablaPivotFinal[[#This Row],[Fecha]],1,4)</f>
        <v>2018</v>
      </c>
      <c r="AD1327" t="str">
        <f>MID(TablaPivotFinal[[#This Row],[Fecha]],5,3)</f>
        <v>Jul</v>
      </c>
      <c r="AE1327" s="1">
        <v>363626700</v>
      </c>
      <c r="AF1327" s="1">
        <v>33799</v>
      </c>
    </row>
    <row r="1328" spans="1:32" x14ac:dyDescent="0.3">
      <c r="A1328" s="1" t="s">
        <v>281</v>
      </c>
      <c r="B1328" s="1" t="s">
        <v>282</v>
      </c>
      <c r="C1328">
        <v>4008</v>
      </c>
      <c r="D1328" s="1" t="s">
        <v>178</v>
      </c>
      <c r="E1328">
        <v>50</v>
      </c>
      <c r="F1328" s="1" t="s">
        <v>283</v>
      </c>
      <c r="G1328" s="1" t="s">
        <v>180</v>
      </c>
      <c r="H1328" s="1" t="s">
        <v>103</v>
      </c>
      <c r="I1328" s="1" t="s">
        <v>226</v>
      </c>
      <c r="J1328" s="1" t="s">
        <v>182</v>
      </c>
      <c r="K1328">
        <v>3102466052</v>
      </c>
      <c r="L1328" t="s">
        <v>284</v>
      </c>
      <c r="M1328" s="1" t="s">
        <v>285</v>
      </c>
      <c r="N1328">
        <v>4400</v>
      </c>
      <c r="O1328">
        <v>4800</v>
      </c>
      <c r="P1328">
        <v>4800</v>
      </c>
      <c r="Q1328">
        <v>4800</v>
      </c>
      <c r="R1328">
        <v>19700</v>
      </c>
      <c r="S1328">
        <v>25000</v>
      </c>
      <c r="T1328">
        <v>28100</v>
      </c>
      <c r="U1328">
        <v>0</v>
      </c>
      <c r="V1328">
        <v>0</v>
      </c>
      <c r="W1328">
        <v>0</v>
      </c>
      <c r="X1328">
        <v>0</v>
      </c>
      <c r="Y1328">
        <v>4.3513174689999996</v>
      </c>
      <c r="Z1328">
        <v>-72.169253299999994</v>
      </c>
      <c r="AA1328" s="1" t="s">
        <v>73</v>
      </c>
      <c r="AB1328">
        <v>350739300</v>
      </c>
      <c r="AC1328" t="str">
        <f>MID(TablaPivotFinal[[#This Row],[Fecha]],1,4)</f>
        <v>2018</v>
      </c>
      <c r="AD1328" t="str">
        <f>MID(TablaPivotFinal[[#This Row],[Fecha]],5,3)</f>
        <v>Jun</v>
      </c>
      <c r="AE1328" s="1">
        <v>350739300</v>
      </c>
      <c r="AF1328" s="1">
        <v>32374</v>
      </c>
    </row>
    <row r="1329" spans="1:32" x14ac:dyDescent="0.3">
      <c r="A1329" s="1" t="s">
        <v>281</v>
      </c>
      <c r="B1329" s="1" t="s">
        <v>282</v>
      </c>
      <c r="C1329">
        <v>4008</v>
      </c>
      <c r="D1329" s="1" t="s">
        <v>178</v>
      </c>
      <c r="E1329">
        <v>50</v>
      </c>
      <c r="F1329" s="1" t="s">
        <v>283</v>
      </c>
      <c r="G1329" s="1" t="s">
        <v>180</v>
      </c>
      <c r="H1329" s="1" t="s">
        <v>103</v>
      </c>
      <c r="I1329" s="1" t="s">
        <v>226</v>
      </c>
      <c r="J1329" s="1" t="s">
        <v>182</v>
      </c>
      <c r="K1329">
        <v>3102466052</v>
      </c>
      <c r="L1329" t="s">
        <v>284</v>
      </c>
      <c r="M1329" s="1" t="s">
        <v>285</v>
      </c>
      <c r="N1329">
        <v>4400</v>
      </c>
      <c r="O1329">
        <v>4800</v>
      </c>
      <c r="P1329">
        <v>4800</v>
      </c>
      <c r="Q1329">
        <v>4800</v>
      </c>
      <c r="R1329">
        <v>19700</v>
      </c>
      <c r="S1329">
        <v>25000</v>
      </c>
      <c r="T1329">
        <v>28100</v>
      </c>
      <c r="U1329">
        <v>0</v>
      </c>
      <c r="V1329">
        <v>0</v>
      </c>
      <c r="W1329">
        <v>0</v>
      </c>
      <c r="X1329">
        <v>0</v>
      </c>
      <c r="Y1329">
        <v>4.3513174689999996</v>
      </c>
      <c r="Z1329">
        <v>-72.169253299999994</v>
      </c>
      <c r="AA1329" s="1" t="s">
        <v>75</v>
      </c>
      <c r="AB1329">
        <v>356673500</v>
      </c>
      <c r="AC1329" t="str">
        <f>MID(TablaPivotFinal[[#This Row],[Fecha]],1,4)</f>
        <v>2018</v>
      </c>
      <c r="AD1329" t="str">
        <f>MID(TablaPivotFinal[[#This Row],[Fecha]],5,3)</f>
        <v>Mar</v>
      </c>
      <c r="AE1329" s="1">
        <v>356673500</v>
      </c>
      <c r="AF1329" s="1">
        <v>33241</v>
      </c>
    </row>
    <row r="1330" spans="1:32" x14ac:dyDescent="0.3">
      <c r="A1330" s="1" t="s">
        <v>281</v>
      </c>
      <c r="B1330" s="1" t="s">
        <v>282</v>
      </c>
      <c r="C1330">
        <v>4008</v>
      </c>
      <c r="D1330" s="1" t="s">
        <v>178</v>
      </c>
      <c r="E1330">
        <v>50</v>
      </c>
      <c r="F1330" s="1" t="s">
        <v>283</v>
      </c>
      <c r="G1330" s="1" t="s">
        <v>180</v>
      </c>
      <c r="H1330" s="1" t="s">
        <v>103</v>
      </c>
      <c r="I1330" s="1" t="s">
        <v>226</v>
      </c>
      <c r="J1330" s="1" t="s">
        <v>182</v>
      </c>
      <c r="K1330">
        <v>3102466052</v>
      </c>
      <c r="L1330" t="s">
        <v>284</v>
      </c>
      <c r="M1330" s="1" t="s">
        <v>285</v>
      </c>
      <c r="N1330">
        <v>4400</v>
      </c>
      <c r="O1330">
        <v>4800</v>
      </c>
      <c r="P1330">
        <v>4800</v>
      </c>
      <c r="Q1330">
        <v>4800</v>
      </c>
      <c r="R1330">
        <v>19700</v>
      </c>
      <c r="S1330">
        <v>25000</v>
      </c>
      <c r="T1330">
        <v>28100</v>
      </c>
      <c r="U1330">
        <v>0</v>
      </c>
      <c r="V1330">
        <v>0</v>
      </c>
      <c r="W1330">
        <v>0</v>
      </c>
      <c r="X1330">
        <v>0</v>
      </c>
      <c r="Y1330">
        <v>4.3513174689999996</v>
      </c>
      <c r="Z1330">
        <v>-72.169253299999994</v>
      </c>
      <c r="AA1330" s="1" t="s">
        <v>77</v>
      </c>
      <c r="AB1330">
        <v>378701700</v>
      </c>
      <c r="AC1330" t="str">
        <f>MID(TablaPivotFinal[[#This Row],[Fecha]],1,4)</f>
        <v>2018</v>
      </c>
      <c r="AD1330" t="str">
        <f>MID(TablaPivotFinal[[#This Row],[Fecha]],5,3)</f>
        <v>May</v>
      </c>
      <c r="AE1330" s="1">
        <v>378701700</v>
      </c>
      <c r="AF1330" s="1">
        <v>35395</v>
      </c>
    </row>
    <row r="1331" spans="1:32" x14ac:dyDescent="0.3">
      <c r="A1331" s="1" t="s">
        <v>281</v>
      </c>
      <c r="B1331" s="1" t="s">
        <v>282</v>
      </c>
      <c r="C1331">
        <v>4008</v>
      </c>
      <c r="D1331" s="1" t="s">
        <v>178</v>
      </c>
      <c r="E1331">
        <v>50</v>
      </c>
      <c r="F1331" s="1" t="s">
        <v>283</v>
      </c>
      <c r="G1331" s="1" t="s">
        <v>180</v>
      </c>
      <c r="H1331" s="1" t="s">
        <v>103</v>
      </c>
      <c r="I1331" s="1" t="s">
        <v>226</v>
      </c>
      <c r="J1331" s="1" t="s">
        <v>182</v>
      </c>
      <c r="K1331">
        <v>3102466052</v>
      </c>
      <c r="L1331" t="s">
        <v>284</v>
      </c>
      <c r="M1331" s="1" t="s">
        <v>285</v>
      </c>
      <c r="N1331">
        <v>4400</v>
      </c>
      <c r="O1331">
        <v>4800</v>
      </c>
      <c r="P1331">
        <v>4800</v>
      </c>
      <c r="Q1331">
        <v>4800</v>
      </c>
      <c r="R1331">
        <v>19700</v>
      </c>
      <c r="S1331">
        <v>25000</v>
      </c>
      <c r="T1331">
        <v>28100</v>
      </c>
      <c r="U1331">
        <v>0</v>
      </c>
      <c r="V1331">
        <v>0</v>
      </c>
      <c r="W1331">
        <v>0</v>
      </c>
      <c r="X1331">
        <v>0</v>
      </c>
      <c r="Y1331">
        <v>4.3513174689999996</v>
      </c>
      <c r="Z1331">
        <v>-72.169253299999994</v>
      </c>
      <c r="AA1331" s="1" t="s">
        <v>79</v>
      </c>
      <c r="AB1331">
        <v>435070300</v>
      </c>
      <c r="AC1331" t="str">
        <f>MID(TablaPivotFinal[[#This Row],[Fecha]],1,4)</f>
        <v>2018</v>
      </c>
      <c r="AD1331" t="str">
        <f>MID(TablaPivotFinal[[#This Row],[Fecha]],5,3)</f>
        <v>Nov</v>
      </c>
      <c r="AE1331" s="1">
        <v>435070300</v>
      </c>
      <c r="AF1331" s="1">
        <v>37878</v>
      </c>
    </row>
    <row r="1332" spans="1:32" x14ac:dyDescent="0.3">
      <c r="A1332" s="1" t="s">
        <v>281</v>
      </c>
      <c r="B1332" s="1" t="s">
        <v>282</v>
      </c>
      <c r="C1332">
        <v>4008</v>
      </c>
      <c r="D1332" s="1" t="s">
        <v>178</v>
      </c>
      <c r="E1332">
        <v>50</v>
      </c>
      <c r="F1332" s="1" t="s">
        <v>283</v>
      </c>
      <c r="G1332" s="1" t="s">
        <v>180</v>
      </c>
      <c r="H1332" s="1" t="s">
        <v>103</v>
      </c>
      <c r="I1332" s="1" t="s">
        <v>226</v>
      </c>
      <c r="J1332" s="1" t="s">
        <v>182</v>
      </c>
      <c r="K1332">
        <v>3102466052</v>
      </c>
      <c r="L1332" t="s">
        <v>284</v>
      </c>
      <c r="M1332" s="1" t="s">
        <v>285</v>
      </c>
      <c r="N1332">
        <v>4400</v>
      </c>
      <c r="O1332">
        <v>4800</v>
      </c>
      <c r="P1332">
        <v>4800</v>
      </c>
      <c r="Q1332">
        <v>4800</v>
      </c>
      <c r="R1332">
        <v>19700</v>
      </c>
      <c r="S1332">
        <v>25000</v>
      </c>
      <c r="T1332">
        <v>28100</v>
      </c>
      <c r="U1332">
        <v>0</v>
      </c>
      <c r="V1332">
        <v>0</v>
      </c>
      <c r="W1332">
        <v>0</v>
      </c>
      <c r="X1332">
        <v>0</v>
      </c>
      <c r="Y1332">
        <v>4.3513174689999996</v>
      </c>
      <c r="Z1332">
        <v>-72.169253299999994</v>
      </c>
      <c r="AA1332" s="1" t="s">
        <v>81</v>
      </c>
      <c r="AB1332">
        <v>385154750</v>
      </c>
      <c r="AC1332" t="str">
        <f>MID(TablaPivotFinal[[#This Row],[Fecha]],1,4)</f>
        <v>2018</v>
      </c>
      <c r="AD1332" t="str">
        <f>MID(TablaPivotFinal[[#This Row],[Fecha]],5,3)</f>
        <v>Oct</v>
      </c>
      <c r="AE1332" s="1">
        <v>385154750</v>
      </c>
      <c r="AF1332" s="1">
        <v>35828</v>
      </c>
    </row>
    <row r="1333" spans="1:32" x14ac:dyDescent="0.3">
      <c r="A1333" s="1" t="s">
        <v>281</v>
      </c>
      <c r="B1333" s="1" t="s">
        <v>282</v>
      </c>
      <c r="C1333">
        <v>4008</v>
      </c>
      <c r="D1333" s="1" t="s">
        <v>178</v>
      </c>
      <c r="E1333">
        <v>50</v>
      </c>
      <c r="F1333" s="1" t="s">
        <v>283</v>
      </c>
      <c r="G1333" s="1" t="s">
        <v>180</v>
      </c>
      <c r="H1333" s="1" t="s">
        <v>103</v>
      </c>
      <c r="I1333" s="1" t="s">
        <v>226</v>
      </c>
      <c r="J1333" s="1" t="s">
        <v>182</v>
      </c>
      <c r="K1333">
        <v>3102466052</v>
      </c>
      <c r="L1333" t="s">
        <v>284</v>
      </c>
      <c r="M1333" s="1" t="s">
        <v>285</v>
      </c>
      <c r="N1333">
        <v>4400</v>
      </c>
      <c r="O1333">
        <v>4800</v>
      </c>
      <c r="P1333">
        <v>4800</v>
      </c>
      <c r="Q1333">
        <v>4800</v>
      </c>
      <c r="R1333">
        <v>19700</v>
      </c>
      <c r="S1333">
        <v>25000</v>
      </c>
      <c r="T1333">
        <v>28100</v>
      </c>
      <c r="U1333">
        <v>0</v>
      </c>
      <c r="V1333">
        <v>0</v>
      </c>
      <c r="W1333">
        <v>0</v>
      </c>
      <c r="X1333">
        <v>0</v>
      </c>
      <c r="Y1333">
        <v>4.3513174689999996</v>
      </c>
      <c r="Z1333">
        <v>-72.169253299999994</v>
      </c>
      <c r="AA1333" s="1" t="s">
        <v>83</v>
      </c>
      <c r="AB1333">
        <v>349110750</v>
      </c>
      <c r="AC1333" t="str">
        <f>MID(TablaPivotFinal[[#This Row],[Fecha]],1,4)</f>
        <v>2018</v>
      </c>
      <c r="AD1333" t="str">
        <f>MID(TablaPivotFinal[[#This Row],[Fecha]],5,3)</f>
        <v>Sep</v>
      </c>
      <c r="AE1333" s="1">
        <v>349110750</v>
      </c>
      <c r="AF1333" s="1">
        <v>33305</v>
      </c>
    </row>
    <row r="1334" spans="1:32" x14ac:dyDescent="0.3">
      <c r="A1334" s="1" t="s">
        <v>286</v>
      </c>
      <c r="B1334" s="1" t="s">
        <v>287</v>
      </c>
      <c r="C1334">
        <v>4002</v>
      </c>
      <c r="D1334" s="1" t="s">
        <v>160</v>
      </c>
      <c r="E1334">
        <v>76</v>
      </c>
      <c r="F1334" s="1" t="s">
        <v>288</v>
      </c>
      <c r="G1334" s="1" t="s">
        <v>289</v>
      </c>
      <c r="H1334" s="1" t="s">
        <v>103</v>
      </c>
      <c r="I1334" s="1" t="s">
        <v>290</v>
      </c>
      <c r="J1334" s="1" t="s">
        <v>291</v>
      </c>
      <c r="K1334" t="s">
        <v>292</v>
      </c>
      <c r="L1334" t="s">
        <v>293</v>
      </c>
      <c r="M1334" s="1" t="s">
        <v>294</v>
      </c>
      <c r="N1334">
        <v>10400</v>
      </c>
      <c r="O1334">
        <v>12600</v>
      </c>
      <c r="P1334">
        <v>12600</v>
      </c>
      <c r="Q1334">
        <v>12600</v>
      </c>
      <c r="R1334">
        <v>30700</v>
      </c>
      <c r="S1334">
        <v>38400</v>
      </c>
      <c r="T1334">
        <v>44600</v>
      </c>
      <c r="U1334">
        <v>0</v>
      </c>
      <c r="V1334">
        <v>0</v>
      </c>
      <c r="W1334">
        <v>0</v>
      </c>
      <c r="X1334">
        <v>0</v>
      </c>
      <c r="Y1334">
        <v>4.4079603970000001</v>
      </c>
      <c r="Z1334">
        <v>-75.899870739999997</v>
      </c>
      <c r="AA1334" s="1" t="s">
        <v>13</v>
      </c>
      <c r="AB1334">
        <v>3068723250</v>
      </c>
      <c r="AC1334" t="str">
        <f>MID(TablaPivotFinal[[#This Row],[Fecha]],1,4)</f>
        <v>2016</v>
      </c>
      <c r="AD1334" t="str">
        <f>MID(TablaPivotFinal[[#This Row],[Fecha]],5,3)</f>
        <v>Abr</v>
      </c>
      <c r="AE1334" s="1">
        <v>3068723250</v>
      </c>
      <c r="AF1334" s="1">
        <v>163674</v>
      </c>
    </row>
    <row r="1335" spans="1:32" x14ac:dyDescent="0.3">
      <c r="A1335" s="1" t="s">
        <v>286</v>
      </c>
      <c r="B1335" s="1" t="s">
        <v>287</v>
      </c>
      <c r="C1335">
        <v>4002</v>
      </c>
      <c r="D1335" s="1" t="s">
        <v>160</v>
      </c>
      <c r="E1335">
        <v>76</v>
      </c>
      <c r="F1335" s="1" t="s">
        <v>288</v>
      </c>
      <c r="G1335" s="1" t="s">
        <v>289</v>
      </c>
      <c r="H1335" s="1" t="s">
        <v>103</v>
      </c>
      <c r="I1335" s="1" t="s">
        <v>290</v>
      </c>
      <c r="J1335" s="1" t="s">
        <v>291</v>
      </c>
      <c r="K1335" t="s">
        <v>292</v>
      </c>
      <c r="L1335" t="s">
        <v>293</v>
      </c>
      <c r="M1335" s="1" t="s">
        <v>294</v>
      </c>
      <c r="N1335">
        <v>10400</v>
      </c>
      <c r="O1335">
        <v>12600</v>
      </c>
      <c r="P1335">
        <v>12600</v>
      </c>
      <c r="Q1335">
        <v>12600</v>
      </c>
      <c r="R1335">
        <v>30700</v>
      </c>
      <c r="S1335">
        <v>38400</v>
      </c>
      <c r="T1335">
        <v>44600</v>
      </c>
      <c r="U1335">
        <v>0</v>
      </c>
      <c r="V1335">
        <v>0</v>
      </c>
      <c r="W1335">
        <v>0</v>
      </c>
      <c r="X1335">
        <v>0</v>
      </c>
      <c r="Y1335">
        <v>4.4079603970000001</v>
      </c>
      <c r="Z1335">
        <v>-75.899870739999997</v>
      </c>
      <c r="AA1335" s="1" t="s">
        <v>15</v>
      </c>
      <c r="AB1335">
        <v>3731114500</v>
      </c>
      <c r="AC1335" t="str">
        <f>MID(TablaPivotFinal[[#This Row],[Fecha]],1,4)</f>
        <v>2016</v>
      </c>
      <c r="AD1335" t="str">
        <f>MID(TablaPivotFinal[[#This Row],[Fecha]],5,3)</f>
        <v>Ago</v>
      </c>
      <c r="AE1335" s="1">
        <v>3731114500</v>
      </c>
      <c r="AF1335" s="1">
        <v>204749</v>
      </c>
    </row>
    <row r="1336" spans="1:32" x14ac:dyDescent="0.3">
      <c r="A1336" s="1" t="s">
        <v>286</v>
      </c>
      <c r="B1336" s="1" t="s">
        <v>287</v>
      </c>
      <c r="C1336">
        <v>4002</v>
      </c>
      <c r="D1336" s="1" t="s">
        <v>160</v>
      </c>
      <c r="E1336">
        <v>76</v>
      </c>
      <c r="F1336" s="1" t="s">
        <v>288</v>
      </c>
      <c r="G1336" s="1" t="s">
        <v>289</v>
      </c>
      <c r="H1336" s="1" t="s">
        <v>103</v>
      </c>
      <c r="I1336" s="1" t="s">
        <v>290</v>
      </c>
      <c r="J1336" s="1" t="s">
        <v>291</v>
      </c>
      <c r="K1336" t="s">
        <v>292</v>
      </c>
      <c r="L1336" t="s">
        <v>293</v>
      </c>
      <c r="M1336" s="1" t="s">
        <v>294</v>
      </c>
      <c r="N1336">
        <v>10400</v>
      </c>
      <c r="O1336">
        <v>12600</v>
      </c>
      <c r="P1336">
        <v>12600</v>
      </c>
      <c r="Q1336">
        <v>12600</v>
      </c>
      <c r="R1336">
        <v>30700</v>
      </c>
      <c r="S1336">
        <v>38400</v>
      </c>
      <c r="T1336">
        <v>44600</v>
      </c>
      <c r="U1336">
        <v>0</v>
      </c>
      <c r="V1336">
        <v>0</v>
      </c>
      <c r="W1336">
        <v>0</v>
      </c>
      <c r="X1336">
        <v>0</v>
      </c>
      <c r="Y1336">
        <v>4.4079603970000001</v>
      </c>
      <c r="Z1336">
        <v>-75.899870739999997</v>
      </c>
      <c r="AA1336" s="1" t="s">
        <v>17</v>
      </c>
      <c r="AB1336">
        <v>3637281950</v>
      </c>
      <c r="AC1336" t="str">
        <f>MID(TablaPivotFinal[[#This Row],[Fecha]],1,4)</f>
        <v>2016</v>
      </c>
      <c r="AD1336" t="str">
        <f>MID(TablaPivotFinal[[#This Row],[Fecha]],5,3)</f>
        <v>Dic</v>
      </c>
      <c r="AE1336" s="1">
        <v>3637281950</v>
      </c>
      <c r="AF1336" s="1">
        <v>220990</v>
      </c>
    </row>
    <row r="1337" spans="1:32" x14ac:dyDescent="0.3">
      <c r="A1337" s="1" t="s">
        <v>286</v>
      </c>
      <c r="B1337" s="1" t="s">
        <v>287</v>
      </c>
      <c r="C1337">
        <v>4002</v>
      </c>
      <c r="D1337" s="1" t="s">
        <v>160</v>
      </c>
      <c r="E1337">
        <v>76</v>
      </c>
      <c r="F1337" s="1" t="s">
        <v>288</v>
      </c>
      <c r="G1337" s="1" t="s">
        <v>289</v>
      </c>
      <c r="H1337" s="1" t="s">
        <v>103</v>
      </c>
      <c r="I1337" s="1" t="s">
        <v>290</v>
      </c>
      <c r="J1337" s="1" t="s">
        <v>291</v>
      </c>
      <c r="K1337" t="s">
        <v>292</v>
      </c>
      <c r="L1337" t="s">
        <v>293</v>
      </c>
      <c r="M1337" s="1" t="s">
        <v>294</v>
      </c>
      <c r="N1337">
        <v>10400</v>
      </c>
      <c r="O1337">
        <v>12600</v>
      </c>
      <c r="P1337">
        <v>12600</v>
      </c>
      <c r="Q1337">
        <v>12600</v>
      </c>
      <c r="R1337">
        <v>30700</v>
      </c>
      <c r="S1337">
        <v>38400</v>
      </c>
      <c r="T1337">
        <v>44600</v>
      </c>
      <c r="U1337">
        <v>0</v>
      </c>
      <c r="V1337">
        <v>0</v>
      </c>
      <c r="W1337">
        <v>0</v>
      </c>
      <c r="X1337">
        <v>0</v>
      </c>
      <c r="Y1337">
        <v>4.4079603970000001</v>
      </c>
      <c r="Z1337">
        <v>-75.899870739999997</v>
      </c>
      <c r="AA1337" s="1" t="s">
        <v>19</v>
      </c>
      <c r="AB1337">
        <v>3565459400</v>
      </c>
      <c r="AC1337" t="str">
        <f>MID(TablaPivotFinal[[#This Row],[Fecha]],1,4)</f>
        <v>2016</v>
      </c>
      <c r="AD1337" t="str">
        <f>MID(TablaPivotFinal[[#This Row],[Fecha]],5,3)</f>
        <v>Ene</v>
      </c>
      <c r="AE1337" s="1">
        <v>3565459400</v>
      </c>
      <c r="AF1337" s="1">
        <v>229713</v>
      </c>
    </row>
    <row r="1338" spans="1:32" x14ac:dyDescent="0.3">
      <c r="A1338" s="1" t="s">
        <v>286</v>
      </c>
      <c r="B1338" s="1" t="s">
        <v>287</v>
      </c>
      <c r="C1338">
        <v>4002</v>
      </c>
      <c r="D1338" s="1" t="s">
        <v>160</v>
      </c>
      <c r="E1338">
        <v>76</v>
      </c>
      <c r="F1338" s="1" t="s">
        <v>288</v>
      </c>
      <c r="G1338" s="1" t="s">
        <v>289</v>
      </c>
      <c r="H1338" s="1" t="s">
        <v>103</v>
      </c>
      <c r="I1338" s="1" t="s">
        <v>290</v>
      </c>
      <c r="J1338" s="1" t="s">
        <v>291</v>
      </c>
      <c r="K1338" t="s">
        <v>292</v>
      </c>
      <c r="L1338" t="s">
        <v>293</v>
      </c>
      <c r="M1338" s="1" t="s">
        <v>294</v>
      </c>
      <c r="N1338">
        <v>10400</v>
      </c>
      <c r="O1338">
        <v>12600</v>
      </c>
      <c r="P1338">
        <v>12600</v>
      </c>
      <c r="Q1338">
        <v>12600</v>
      </c>
      <c r="R1338">
        <v>30700</v>
      </c>
      <c r="S1338">
        <v>38400</v>
      </c>
      <c r="T1338">
        <v>44600</v>
      </c>
      <c r="U1338">
        <v>0</v>
      </c>
      <c r="V1338">
        <v>0</v>
      </c>
      <c r="W1338">
        <v>0</v>
      </c>
      <c r="X1338">
        <v>0</v>
      </c>
      <c r="Y1338">
        <v>4.4079603970000001</v>
      </c>
      <c r="Z1338">
        <v>-75.899870739999997</v>
      </c>
      <c r="AA1338" s="1" t="s">
        <v>21</v>
      </c>
      <c r="AB1338">
        <v>2899965050</v>
      </c>
      <c r="AC1338" t="str">
        <f>MID(TablaPivotFinal[[#This Row],[Fecha]],1,4)</f>
        <v>2016</v>
      </c>
      <c r="AD1338" t="str">
        <f>MID(TablaPivotFinal[[#This Row],[Fecha]],5,3)</f>
        <v>Feb</v>
      </c>
      <c r="AE1338" s="1">
        <v>2899965050</v>
      </c>
      <c r="AF1338" s="1">
        <v>159011</v>
      </c>
    </row>
    <row r="1339" spans="1:32" x14ac:dyDescent="0.3">
      <c r="A1339" s="1" t="s">
        <v>286</v>
      </c>
      <c r="B1339" s="1" t="s">
        <v>287</v>
      </c>
      <c r="C1339">
        <v>4002</v>
      </c>
      <c r="D1339" s="1" t="s">
        <v>160</v>
      </c>
      <c r="E1339">
        <v>76</v>
      </c>
      <c r="F1339" s="1" t="s">
        <v>288</v>
      </c>
      <c r="G1339" s="1" t="s">
        <v>289</v>
      </c>
      <c r="H1339" s="1" t="s">
        <v>103</v>
      </c>
      <c r="I1339" s="1" t="s">
        <v>290</v>
      </c>
      <c r="J1339" s="1" t="s">
        <v>291</v>
      </c>
      <c r="K1339" t="s">
        <v>292</v>
      </c>
      <c r="L1339" t="s">
        <v>293</v>
      </c>
      <c r="M1339" s="1" t="s">
        <v>294</v>
      </c>
      <c r="N1339">
        <v>10400</v>
      </c>
      <c r="O1339">
        <v>12600</v>
      </c>
      <c r="P1339">
        <v>12600</v>
      </c>
      <c r="Q1339">
        <v>12600</v>
      </c>
      <c r="R1339">
        <v>30700</v>
      </c>
      <c r="S1339">
        <v>38400</v>
      </c>
      <c r="T1339">
        <v>44600</v>
      </c>
      <c r="U1339">
        <v>0</v>
      </c>
      <c r="V1339">
        <v>0</v>
      </c>
      <c r="W1339">
        <v>0</v>
      </c>
      <c r="X1339">
        <v>0</v>
      </c>
      <c r="Y1339">
        <v>4.4079603970000001</v>
      </c>
      <c r="Z1339">
        <v>-75.899870739999997</v>
      </c>
      <c r="AA1339" s="1" t="s">
        <v>23</v>
      </c>
      <c r="AB1339">
        <v>2950556850</v>
      </c>
      <c r="AC1339" t="str">
        <f>MID(TablaPivotFinal[[#This Row],[Fecha]],1,4)</f>
        <v>2016</v>
      </c>
      <c r="AD1339" t="str">
        <f>MID(TablaPivotFinal[[#This Row],[Fecha]],5,3)</f>
        <v>Jul</v>
      </c>
      <c r="AE1339" s="1">
        <v>2950556850</v>
      </c>
      <c r="AF1339" s="1">
        <v>186880</v>
      </c>
    </row>
    <row r="1340" spans="1:32" x14ac:dyDescent="0.3">
      <c r="A1340" s="1" t="s">
        <v>286</v>
      </c>
      <c r="B1340" s="1" t="s">
        <v>287</v>
      </c>
      <c r="C1340">
        <v>4002</v>
      </c>
      <c r="D1340" s="1" t="s">
        <v>160</v>
      </c>
      <c r="E1340">
        <v>76</v>
      </c>
      <c r="F1340" s="1" t="s">
        <v>288</v>
      </c>
      <c r="G1340" s="1" t="s">
        <v>289</v>
      </c>
      <c r="H1340" s="1" t="s">
        <v>103</v>
      </c>
      <c r="I1340" s="1" t="s">
        <v>290</v>
      </c>
      <c r="J1340" s="1" t="s">
        <v>291</v>
      </c>
      <c r="K1340" t="s">
        <v>292</v>
      </c>
      <c r="L1340" t="s">
        <v>293</v>
      </c>
      <c r="M1340" s="1" t="s">
        <v>294</v>
      </c>
      <c r="N1340">
        <v>10400</v>
      </c>
      <c r="O1340">
        <v>12600</v>
      </c>
      <c r="P1340">
        <v>12600</v>
      </c>
      <c r="Q1340">
        <v>12600</v>
      </c>
      <c r="R1340">
        <v>30700</v>
      </c>
      <c r="S1340">
        <v>38400</v>
      </c>
      <c r="T1340">
        <v>44600</v>
      </c>
      <c r="U1340">
        <v>0</v>
      </c>
      <c r="V1340">
        <v>0</v>
      </c>
      <c r="W1340">
        <v>0</v>
      </c>
      <c r="X1340">
        <v>0</v>
      </c>
      <c r="Y1340">
        <v>4.4079603970000001</v>
      </c>
      <c r="Z1340">
        <v>-75.899870739999997</v>
      </c>
      <c r="AA1340" s="1" t="s">
        <v>25</v>
      </c>
      <c r="AB1340">
        <v>2984891300</v>
      </c>
      <c r="AC1340" t="str">
        <f>MID(TablaPivotFinal[[#This Row],[Fecha]],1,4)</f>
        <v>2016</v>
      </c>
      <c r="AD1340" t="str">
        <f>MID(TablaPivotFinal[[#This Row],[Fecha]],5,3)</f>
        <v>Jun</v>
      </c>
      <c r="AE1340" s="1">
        <v>2984891300</v>
      </c>
      <c r="AF1340" s="1">
        <v>174883</v>
      </c>
    </row>
    <row r="1341" spans="1:32" x14ac:dyDescent="0.3">
      <c r="A1341" s="1" t="s">
        <v>286</v>
      </c>
      <c r="B1341" s="1" t="s">
        <v>287</v>
      </c>
      <c r="C1341">
        <v>4002</v>
      </c>
      <c r="D1341" s="1" t="s">
        <v>160</v>
      </c>
      <c r="E1341">
        <v>76</v>
      </c>
      <c r="F1341" s="1" t="s">
        <v>288</v>
      </c>
      <c r="G1341" s="1" t="s">
        <v>289</v>
      </c>
      <c r="H1341" s="1" t="s">
        <v>103</v>
      </c>
      <c r="I1341" s="1" t="s">
        <v>290</v>
      </c>
      <c r="J1341" s="1" t="s">
        <v>291</v>
      </c>
      <c r="K1341" t="s">
        <v>292</v>
      </c>
      <c r="L1341" t="s">
        <v>293</v>
      </c>
      <c r="M1341" s="1" t="s">
        <v>294</v>
      </c>
      <c r="N1341">
        <v>10400</v>
      </c>
      <c r="O1341">
        <v>12600</v>
      </c>
      <c r="P1341">
        <v>12600</v>
      </c>
      <c r="Q1341">
        <v>12600</v>
      </c>
      <c r="R1341">
        <v>30700</v>
      </c>
      <c r="S1341">
        <v>38400</v>
      </c>
      <c r="T1341">
        <v>44600</v>
      </c>
      <c r="U1341">
        <v>0</v>
      </c>
      <c r="V1341">
        <v>0</v>
      </c>
      <c r="W1341">
        <v>0</v>
      </c>
      <c r="X1341">
        <v>0</v>
      </c>
      <c r="Y1341">
        <v>4.4079603970000001</v>
      </c>
      <c r="Z1341">
        <v>-75.899870739999997</v>
      </c>
      <c r="AA1341" s="1" t="s">
        <v>27</v>
      </c>
      <c r="AB1341">
        <v>3322409400</v>
      </c>
      <c r="AC1341" t="str">
        <f>MID(TablaPivotFinal[[#This Row],[Fecha]],1,4)</f>
        <v>2016</v>
      </c>
      <c r="AD1341" t="str">
        <f>MID(TablaPivotFinal[[#This Row],[Fecha]],5,3)</f>
        <v>Mar</v>
      </c>
      <c r="AE1341" s="1">
        <v>3322409400</v>
      </c>
      <c r="AF1341" s="1">
        <v>201959</v>
      </c>
    </row>
    <row r="1342" spans="1:32" x14ac:dyDescent="0.3">
      <c r="A1342" s="1" t="s">
        <v>286</v>
      </c>
      <c r="B1342" s="1" t="s">
        <v>287</v>
      </c>
      <c r="C1342">
        <v>4002</v>
      </c>
      <c r="D1342" s="1" t="s">
        <v>160</v>
      </c>
      <c r="E1342">
        <v>76</v>
      </c>
      <c r="F1342" s="1" t="s">
        <v>288</v>
      </c>
      <c r="G1342" s="1" t="s">
        <v>289</v>
      </c>
      <c r="H1342" s="1" t="s">
        <v>103</v>
      </c>
      <c r="I1342" s="1" t="s">
        <v>290</v>
      </c>
      <c r="J1342" s="1" t="s">
        <v>291</v>
      </c>
      <c r="K1342" t="s">
        <v>292</v>
      </c>
      <c r="L1342" t="s">
        <v>293</v>
      </c>
      <c r="M1342" s="1" t="s">
        <v>294</v>
      </c>
      <c r="N1342">
        <v>10400</v>
      </c>
      <c r="O1342">
        <v>12600</v>
      </c>
      <c r="P1342">
        <v>12600</v>
      </c>
      <c r="Q1342">
        <v>12600</v>
      </c>
      <c r="R1342">
        <v>30700</v>
      </c>
      <c r="S1342">
        <v>38400</v>
      </c>
      <c r="T1342">
        <v>44600</v>
      </c>
      <c r="U1342">
        <v>0</v>
      </c>
      <c r="V1342">
        <v>0</v>
      </c>
      <c r="W1342">
        <v>0</v>
      </c>
      <c r="X1342">
        <v>0</v>
      </c>
      <c r="Y1342">
        <v>4.4079603970000001</v>
      </c>
      <c r="Z1342">
        <v>-75.899870739999997</v>
      </c>
      <c r="AA1342" s="1" t="s">
        <v>29</v>
      </c>
      <c r="AB1342">
        <v>3230205400</v>
      </c>
      <c r="AC1342" t="str">
        <f>MID(TablaPivotFinal[[#This Row],[Fecha]],1,4)</f>
        <v>2016</v>
      </c>
      <c r="AD1342" t="str">
        <f>MID(TablaPivotFinal[[#This Row],[Fecha]],5,3)</f>
        <v>May</v>
      </c>
      <c r="AE1342" s="1">
        <v>3230205400</v>
      </c>
      <c r="AF1342" s="1">
        <v>181470</v>
      </c>
    </row>
    <row r="1343" spans="1:32" x14ac:dyDescent="0.3">
      <c r="A1343" s="1" t="s">
        <v>286</v>
      </c>
      <c r="B1343" s="1" t="s">
        <v>287</v>
      </c>
      <c r="C1343">
        <v>4002</v>
      </c>
      <c r="D1343" s="1" t="s">
        <v>160</v>
      </c>
      <c r="E1343">
        <v>76</v>
      </c>
      <c r="F1343" s="1" t="s">
        <v>288</v>
      </c>
      <c r="G1343" s="1" t="s">
        <v>289</v>
      </c>
      <c r="H1343" s="1" t="s">
        <v>103</v>
      </c>
      <c r="I1343" s="1" t="s">
        <v>290</v>
      </c>
      <c r="J1343" s="1" t="s">
        <v>291</v>
      </c>
      <c r="K1343" t="s">
        <v>292</v>
      </c>
      <c r="L1343" t="s">
        <v>293</v>
      </c>
      <c r="M1343" s="1" t="s">
        <v>294</v>
      </c>
      <c r="N1343">
        <v>10400</v>
      </c>
      <c r="O1343">
        <v>12600</v>
      </c>
      <c r="P1343">
        <v>12600</v>
      </c>
      <c r="Q1343">
        <v>12600</v>
      </c>
      <c r="R1343">
        <v>30700</v>
      </c>
      <c r="S1343">
        <v>38400</v>
      </c>
      <c r="T1343">
        <v>44600</v>
      </c>
      <c r="U1343">
        <v>0</v>
      </c>
      <c r="V1343">
        <v>0</v>
      </c>
      <c r="W1343">
        <v>0</v>
      </c>
      <c r="X1343">
        <v>0</v>
      </c>
      <c r="Y1343">
        <v>4.4079603970000001</v>
      </c>
      <c r="Z1343">
        <v>-75.899870739999997</v>
      </c>
      <c r="AA1343" s="1" t="s">
        <v>31</v>
      </c>
      <c r="AB1343">
        <v>3321513100</v>
      </c>
      <c r="AC1343" t="str">
        <f>MID(TablaPivotFinal[[#This Row],[Fecha]],1,4)</f>
        <v>2016</v>
      </c>
      <c r="AD1343" t="str">
        <f>MID(TablaPivotFinal[[#This Row],[Fecha]],5,3)</f>
        <v>Nov</v>
      </c>
      <c r="AE1343" s="1">
        <v>3321513100</v>
      </c>
      <c r="AF1343" s="1">
        <v>186849</v>
      </c>
    </row>
    <row r="1344" spans="1:32" x14ac:dyDescent="0.3">
      <c r="A1344" s="1" t="s">
        <v>286</v>
      </c>
      <c r="B1344" s="1" t="s">
        <v>287</v>
      </c>
      <c r="C1344">
        <v>4002</v>
      </c>
      <c r="D1344" s="1" t="s">
        <v>160</v>
      </c>
      <c r="E1344">
        <v>76</v>
      </c>
      <c r="F1344" s="1" t="s">
        <v>288</v>
      </c>
      <c r="G1344" s="1" t="s">
        <v>289</v>
      </c>
      <c r="H1344" s="1" t="s">
        <v>103</v>
      </c>
      <c r="I1344" s="1" t="s">
        <v>290</v>
      </c>
      <c r="J1344" s="1" t="s">
        <v>291</v>
      </c>
      <c r="K1344" t="s">
        <v>292</v>
      </c>
      <c r="L1344" t="s">
        <v>293</v>
      </c>
      <c r="M1344" s="1" t="s">
        <v>294</v>
      </c>
      <c r="N1344">
        <v>10400</v>
      </c>
      <c r="O1344">
        <v>12600</v>
      </c>
      <c r="P1344">
        <v>12600</v>
      </c>
      <c r="Q1344">
        <v>12600</v>
      </c>
      <c r="R1344">
        <v>30700</v>
      </c>
      <c r="S1344">
        <v>38400</v>
      </c>
      <c r="T1344">
        <v>44600</v>
      </c>
      <c r="U1344">
        <v>0</v>
      </c>
      <c r="V1344">
        <v>0</v>
      </c>
      <c r="W1344">
        <v>0</v>
      </c>
      <c r="X1344">
        <v>0</v>
      </c>
      <c r="Y1344">
        <v>4.4079603970000001</v>
      </c>
      <c r="Z1344">
        <v>-75.899870739999997</v>
      </c>
      <c r="AA1344" s="1" t="s">
        <v>33</v>
      </c>
      <c r="AB1344">
        <v>3392264650</v>
      </c>
      <c r="AC1344" t="str">
        <f>MID(TablaPivotFinal[[#This Row],[Fecha]],1,4)</f>
        <v>2016</v>
      </c>
      <c r="AD1344" t="str">
        <f>MID(TablaPivotFinal[[#This Row],[Fecha]],5,3)</f>
        <v>Oct</v>
      </c>
      <c r="AE1344" s="1">
        <v>3392264650</v>
      </c>
      <c r="AF1344" s="1">
        <v>193508</v>
      </c>
    </row>
    <row r="1345" spans="1:32" x14ac:dyDescent="0.3">
      <c r="A1345" s="1" t="s">
        <v>286</v>
      </c>
      <c r="B1345" s="1" t="s">
        <v>287</v>
      </c>
      <c r="C1345">
        <v>4002</v>
      </c>
      <c r="D1345" s="1" t="s">
        <v>160</v>
      </c>
      <c r="E1345">
        <v>76</v>
      </c>
      <c r="F1345" s="1" t="s">
        <v>288</v>
      </c>
      <c r="G1345" s="1" t="s">
        <v>289</v>
      </c>
      <c r="H1345" s="1" t="s">
        <v>103</v>
      </c>
      <c r="I1345" s="1" t="s">
        <v>290</v>
      </c>
      <c r="J1345" s="1" t="s">
        <v>291</v>
      </c>
      <c r="K1345" t="s">
        <v>292</v>
      </c>
      <c r="L1345" t="s">
        <v>293</v>
      </c>
      <c r="M1345" s="1" t="s">
        <v>294</v>
      </c>
      <c r="N1345">
        <v>10400</v>
      </c>
      <c r="O1345">
        <v>12600</v>
      </c>
      <c r="P1345">
        <v>12600</v>
      </c>
      <c r="Q1345">
        <v>12600</v>
      </c>
      <c r="R1345">
        <v>30700</v>
      </c>
      <c r="S1345">
        <v>38400</v>
      </c>
      <c r="T1345">
        <v>44600</v>
      </c>
      <c r="U1345">
        <v>0</v>
      </c>
      <c r="V1345">
        <v>0</v>
      </c>
      <c r="W1345">
        <v>0</v>
      </c>
      <c r="X1345">
        <v>0</v>
      </c>
      <c r="Y1345">
        <v>4.4079603970000001</v>
      </c>
      <c r="Z1345">
        <v>-75.899870739999997</v>
      </c>
      <c r="AA1345" s="1" t="s">
        <v>35</v>
      </c>
      <c r="AB1345">
        <v>3307348950</v>
      </c>
      <c r="AC1345" t="str">
        <f>MID(TablaPivotFinal[[#This Row],[Fecha]],1,4)</f>
        <v>2016</v>
      </c>
      <c r="AD1345" t="str">
        <f>MID(TablaPivotFinal[[#This Row],[Fecha]],5,3)</f>
        <v>Sep</v>
      </c>
      <c r="AE1345" s="1">
        <v>3307348950</v>
      </c>
      <c r="AF1345" s="1">
        <v>179382</v>
      </c>
    </row>
    <row r="1346" spans="1:32" x14ac:dyDescent="0.3">
      <c r="A1346" s="1" t="s">
        <v>286</v>
      </c>
      <c r="B1346" s="1" t="s">
        <v>287</v>
      </c>
      <c r="C1346">
        <v>4002</v>
      </c>
      <c r="D1346" s="1" t="s">
        <v>160</v>
      </c>
      <c r="E1346">
        <v>76</v>
      </c>
      <c r="F1346" s="1" t="s">
        <v>288</v>
      </c>
      <c r="G1346" s="1" t="s">
        <v>289</v>
      </c>
      <c r="H1346" s="1" t="s">
        <v>103</v>
      </c>
      <c r="I1346" s="1" t="s">
        <v>290</v>
      </c>
      <c r="J1346" s="1" t="s">
        <v>291</v>
      </c>
      <c r="K1346" t="s">
        <v>292</v>
      </c>
      <c r="L1346" t="s">
        <v>293</v>
      </c>
      <c r="M1346" s="1" t="s">
        <v>294</v>
      </c>
      <c r="N1346">
        <v>10400</v>
      </c>
      <c r="O1346">
        <v>12600</v>
      </c>
      <c r="P1346">
        <v>12600</v>
      </c>
      <c r="Q1346">
        <v>12600</v>
      </c>
      <c r="R1346">
        <v>30700</v>
      </c>
      <c r="S1346">
        <v>38400</v>
      </c>
      <c r="T1346">
        <v>44600</v>
      </c>
      <c r="U1346">
        <v>0</v>
      </c>
      <c r="V1346">
        <v>0</v>
      </c>
      <c r="W1346">
        <v>0</v>
      </c>
      <c r="X1346">
        <v>0</v>
      </c>
      <c r="Y1346">
        <v>4.4079603970000001</v>
      </c>
      <c r="Z1346">
        <v>-75.899870739999997</v>
      </c>
      <c r="AA1346" s="1" t="s">
        <v>37</v>
      </c>
      <c r="AB1346">
        <v>3438924750</v>
      </c>
      <c r="AC1346" t="str">
        <f>MID(TablaPivotFinal[[#This Row],[Fecha]],1,4)</f>
        <v>2017</v>
      </c>
      <c r="AD1346" t="str">
        <f>MID(TablaPivotFinal[[#This Row],[Fecha]],5,3)</f>
        <v>Abr</v>
      </c>
      <c r="AE1346" s="1">
        <v>3438924750</v>
      </c>
      <c r="AF1346" s="1">
        <v>6537.9333329999999</v>
      </c>
    </row>
    <row r="1347" spans="1:32" x14ac:dyDescent="0.3">
      <c r="A1347" s="1" t="s">
        <v>286</v>
      </c>
      <c r="B1347" s="1" t="s">
        <v>287</v>
      </c>
      <c r="C1347">
        <v>4002</v>
      </c>
      <c r="D1347" s="1" t="s">
        <v>160</v>
      </c>
      <c r="E1347">
        <v>76</v>
      </c>
      <c r="F1347" s="1" t="s">
        <v>288</v>
      </c>
      <c r="G1347" s="1" t="s">
        <v>289</v>
      </c>
      <c r="H1347" s="1" t="s">
        <v>103</v>
      </c>
      <c r="I1347" s="1" t="s">
        <v>290</v>
      </c>
      <c r="J1347" s="1" t="s">
        <v>291</v>
      </c>
      <c r="K1347" t="s">
        <v>292</v>
      </c>
      <c r="L1347" t="s">
        <v>293</v>
      </c>
      <c r="M1347" s="1" t="s">
        <v>294</v>
      </c>
      <c r="N1347">
        <v>10400</v>
      </c>
      <c r="O1347">
        <v>12600</v>
      </c>
      <c r="P1347">
        <v>12600</v>
      </c>
      <c r="Q1347">
        <v>12600</v>
      </c>
      <c r="R1347">
        <v>30700</v>
      </c>
      <c r="S1347">
        <v>38400</v>
      </c>
      <c r="T1347">
        <v>44600</v>
      </c>
      <c r="U1347">
        <v>0</v>
      </c>
      <c r="V1347">
        <v>0</v>
      </c>
      <c r="W1347">
        <v>0</v>
      </c>
      <c r="X1347">
        <v>0</v>
      </c>
      <c r="Y1347">
        <v>4.4079603970000001</v>
      </c>
      <c r="Z1347">
        <v>-75.899870739999997</v>
      </c>
      <c r="AA1347" s="1" t="s">
        <v>39</v>
      </c>
      <c r="AB1347">
        <v>3539821600</v>
      </c>
      <c r="AC1347" t="str">
        <f>MID(TablaPivotFinal[[#This Row],[Fecha]],1,4)</f>
        <v>2017</v>
      </c>
      <c r="AD1347" t="str">
        <f>MID(TablaPivotFinal[[#This Row],[Fecha]],5,3)</f>
        <v>Ago</v>
      </c>
      <c r="AE1347" s="1">
        <v>3539821600</v>
      </c>
      <c r="AF1347" s="1">
        <v>6256.16129</v>
      </c>
    </row>
    <row r="1348" spans="1:32" x14ac:dyDescent="0.3">
      <c r="A1348" s="1" t="s">
        <v>286</v>
      </c>
      <c r="B1348" s="1" t="s">
        <v>287</v>
      </c>
      <c r="C1348">
        <v>4002</v>
      </c>
      <c r="D1348" s="1" t="s">
        <v>160</v>
      </c>
      <c r="E1348">
        <v>76</v>
      </c>
      <c r="F1348" s="1" t="s">
        <v>288</v>
      </c>
      <c r="G1348" s="1" t="s">
        <v>289</v>
      </c>
      <c r="H1348" s="1" t="s">
        <v>103</v>
      </c>
      <c r="I1348" s="1" t="s">
        <v>290</v>
      </c>
      <c r="J1348" s="1" t="s">
        <v>291</v>
      </c>
      <c r="K1348" t="s">
        <v>292</v>
      </c>
      <c r="L1348" t="s">
        <v>293</v>
      </c>
      <c r="M1348" s="1" t="s">
        <v>294</v>
      </c>
      <c r="N1348">
        <v>10400</v>
      </c>
      <c r="O1348">
        <v>12600</v>
      </c>
      <c r="P1348">
        <v>12600</v>
      </c>
      <c r="Q1348">
        <v>12600</v>
      </c>
      <c r="R1348">
        <v>30700</v>
      </c>
      <c r="S1348">
        <v>38400</v>
      </c>
      <c r="T1348">
        <v>44600</v>
      </c>
      <c r="U1348">
        <v>0</v>
      </c>
      <c r="V1348">
        <v>0</v>
      </c>
      <c r="W1348">
        <v>0</v>
      </c>
      <c r="X1348">
        <v>0</v>
      </c>
      <c r="Y1348">
        <v>4.4079603970000001</v>
      </c>
      <c r="Z1348">
        <v>-75.899870739999997</v>
      </c>
      <c r="AA1348" s="1" t="s">
        <v>41</v>
      </c>
      <c r="AB1348">
        <v>3664264400</v>
      </c>
      <c r="AC1348" t="str">
        <f>MID(TablaPivotFinal[[#This Row],[Fecha]],1,4)</f>
        <v>2017</v>
      </c>
      <c r="AD1348" t="str">
        <f>MID(TablaPivotFinal[[#This Row],[Fecha]],5,3)</f>
        <v>Dic</v>
      </c>
      <c r="AE1348" s="1">
        <v>3664264400</v>
      </c>
      <c r="AF1348" s="1">
        <v>7090.6451610000004</v>
      </c>
    </row>
    <row r="1349" spans="1:32" x14ac:dyDescent="0.3">
      <c r="A1349" s="1" t="s">
        <v>286</v>
      </c>
      <c r="B1349" s="1" t="s">
        <v>287</v>
      </c>
      <c r="C1349">
        <v>4002</v>
      </c>
      <c r="D1349" s="1" t="s">
        <v>160</v>
      </c>
      <c r="E1349">
        <v>76</v>
      </c>
      <c r="F1349" s="1" t="s">
        <v>288</v>
      </c>
      <c r="G1349" s="1" t="s">
        <v>289</v>
      </c>
      <c r="H1349" s="1" t="s">
        <v>103</v>
      </c>
      <c r="I1349" s="1" t="s">
        <v>290</v>
      </c>
      <c r="J1349" s="1" t="s">
        <v>291</v>
      </c>
      <c r="K1349" t="s">
        <v>292</v>
      </c>
      <c r="L1349" t="s">
        <v>293</v>
      </c>
      <c r="M1349" s="1" t="s">
        <v>294</v>
      </c>
      <c r="N1349">
        <v>10400</v>
      </c>
      <c r="O1349">
        <v>12600</v>
      </c>
      <c r="P1349">
        <v>12600</v>
      </c>
      <c r="Q1349">
        <v>12600</v>
      </c>
      <c r="R1349">
        <v>30700</v>
      </c>
      <c r="S1349">
        <v>38400</v>
      </c>
      <c r="T1349">
        <v>44600</v>
      </c>
      <c r="U1349">
        <v>0</v>
      </c>
      <c r="V1349">
        <v>0</v>
      </c>
      <c r="W1349">
        <v>0</v>
      </c>
      <c r="X1349">
        <v>0</v>
      </c>
      <c r="Y1349">
        <v>4.4079603970000001</v>
      </c>
      <c r="Z1349">
        <v>-75.899870739999997</v>
      </c>
      <c r="AA1349" s="1" t="s">
        <v>43</v>
      </c>
      <c r="AB1349">
        <v>3736296200</v>
      </c>
      <c r="AC1349" t="str">
        <f>MID(TablaPivotFinal[[#This Row],[Fecha]],1,4)</f>
        <v>2017</v>
      </c>
      <c r="AD1349" t="str">
        <f>MID(TablaPivotFinal[[#This Row],[Fecha]],5,3)</f>
        <v>Ene</v>
      </c>
      <c r="AE1349" s="1">
        <v>3736296200</v>
      </c>
      <c r="AF1349" s="1">
        <v>7367.9354839999996</v>
      </c>
    </row>
    <row r="1350" spans="1:32" x14ac:dyDescent="0.3">
      <c r="A1350" s="1" t="s">
        <v>286</v>
      </c>
      <c r="B1350" s="1" t="s">
        <v>287</v>
      </c>
      <c r="C1350">
        <v>4002</v>
      </c>
      <c r="D1350" s="1" t="s">
        <v>160</v>
      </c>
      <c r="E1350">
        <v>76</v>
      </c>
      <c r="F1350" s="1" t="s">
        <v>288</v>
      </c>
      <c r="G1350" s="1" t="s">
        <v>289</v>
      </c>
      <c r="H1350" s="1" t="s">
        <v>103</v>
      </c>
      <c r="I1350" s="1" t="s">
        <v>290</v>
      </c>
      <c r="J1350" s="1" t="s">
        <v>291</v>
      </c>
      <c r="K1350" t="s">
        <v>292</v>
      </c>
      <c r="L1350" t="s">
        <v>293</v>
      </c>
      <c r="M1350" s="1" t="s">
        <v>294</v>
      </c>
      <c r="N1350">
        <v>10400</v>
      </c>
      <c r="O1350">
        <v>12600</v>
      </c>
      <c r="P1350">
        <v>12600</v>
      </c>
      <c r="Q1350">
        <v>12600</v>
      </c>
      <c r="R1350">
        <v>30700</v>
      </c>
      <c r="S1350">
        <v>38400</v>
      </c>
      <c r="T1350">
        <v>44600</v>
      </c>
      <c r="U1350">
        <v>0</v>
      </c>
      <c r="V1350">
        <v>0</v>
      </c>
      <c r="W1350">
        <v>0</v>
      </c>
      <c r="X1350">
        <v>0</v>
      </c>
      <c r="Y1350">
        <v>4.4079603970000001</v>
      </c>
      <c r="Z1350">
        <v>-75.899870739999997</v>
      </c>
      <c r="AA1350" s="1" t="s">
        <v>45</v>
      </c>
      <c r="AB1350">
        <v>3041001950</v>
      </c>
      <c r="AC1350" t="str">
        <f>MID(TablaPivotFinal[[#This Row],[Fecha]],1,4)</f>
        <v>2017</v>
      </c>
      <c r="AD1350" t="str">
        <f>MID(TablaPivotFinal[[#This Row],[Fecha]],5,3)</f>
        <v>Feb</v>
      </c>
      <c r="AE1350" s="1">
        <v>3041001950</v>
      </c>
      <c r="AF1350" s="1">
        <v>5706.6071430000002</v>
      </c>
    </row>
    <row r="1351" spans="1:32" x14ac:dyDescent="0.3">
      <c r="A1351" s="1" t="s">
        <v>286</v>
      </c>
      <c r="B1351" s="1" t="s">
        <v>287</v>
      </c>
      <c r="C1351">
        <v>4002</v>
      </c>
      <c r="D1351" s="1" t="s">
        <v>160</v>
      </c>
      <c r="E1351">
        <v>76</v>
      </c>
      <c r="F1351" s="1" t="s">
        <v>288</v>
      </c>
      <c r="G1351" s="1" t="s">
        <v>289</v>
      </c>
      <c r="H1351" s="1" t="s">
        <v>103</v>
      </c>
      <c r="I1351" s="1" t="s">
        <v>290</v>
      </c>
      <c r="J1351" s="1" t="s">
        <v>291</v>
      </c>
      <c r="K1351" t="s">
        <v>292</v>
      </c>
      <c r="L1351" t="s">
        <v>293</v>
      </c>
      <c r="M1351" s="1" t="s">
        <v>294</v>
      </c>
      <c r="N1351">
        <v>10400</v>
      </c>
      <c r="O1351">
        <v>12600</v>
      </c>
      <c r="P1351">
        <v>12600</v>
      </c>
      <c r="Q1351">
        <v>12600</v>
      </c>
      <c r="R1351">
        <v>30700</v>
      </c>
      <c r="S1351">
        <v>38400</v>
      </c>
      <c r="T1351">
        <v>44600</v>
      </c>
      <c r="U1351">
        <v>0</v>
      </c>
      <c r="V1351">
        <v>0</v>
      </c>
      <c r="W1351">
        <v>0</v>
      </c>
      <c r="X1351">
        <v>0</v>
      </c>
      <c r="Y1351">
        <v>4.4079603970000001</v>
      </c>
      <c r="Z1351">
        <v>-75.899870739999997</v>
      </c>
      <c r="AA1351" s="1" t="s">
        <v>47</v>
      </c>
      <c r="AB1351">
        <v>3687118300</v>
      </c>
      <c r="AC1351" t="str">
        <f>MID(TablaPivotFinal[[#This Row],[Fecha]],1,4)</f>
        <v>2017</v>
      </c>
      <c r="AD1351" t="str">
        <f>MID(TablaPivotFinal[[#This Row],[Fecha]],5,3)</f>
        <v>Jul</v>
      </c>
      <c r="AE1351" s="1">
        <v>3687118300</v>
      </c>
      <c r="AF1351" s="1">
        <v>6553.2903230000002</v>
      </c>
    </row>
    <row r="1352" spans="1:32" x14ac:dyDescent="0.3">
      <c r="A1352" s="1" t="s">
        <v>286</v>
      </c>
      <c r="B1352" s="1" t="s">
        <v>287</v>
      </c>
      <c r="C1352">
        <v>4002</v>
      </c>
      <c r="D1352" s="1" t="s">
        <v>160</v>
      </c>
      <c r="E1352">
        <v>76</v>
      </c>
      <c r="F1352" s="1" t="s">
        <v>288</v>
      </c>
      <c r="G1352" s="1" t="s">
        <v>289</v>
      </c>
      <c r="H1352" s="1" t="s">
        <v>103</v>
      </c>
      <c r="I1352" s="1" t="s">
        <v>290</v>
      </c>
      <c r="J1352" s="1" t="s">
        <v>291</v>
      </c>
      <c r="K1352" t="s">
        <v>292</v>
      </c>
      <c r="L1352" t="s">
        <v>293</v>
      </c>
      <c r="M1352" s="1" t="s">
        <v>294</v>
      </c>
      <c r="N1352">
        <v>10400</v>
      </c>
      <c r="O1352">
        <v>12600</v>
      </c>
      <c r="P1352">
        <v>12600</v>
      </c>
      <c r="Q1352">
        <v>12600</v>
      </c>
      <c r="R1352">
        <v>30700</v>
      </c>
      <c r="S1352">
        <v>38400</v>
      </c>
      <c r="T1352">
        <v>44600</v>
      </c>
      <c r="U1352">
        <v>0</v>
      </c>
      <c r="V1352">
        <v>0</v>
      </c>
      <c r="W1352">
        <v>0</v>
      </c>
      <c r="X1352">
        <v>0</v>
      </c>
      <c r="Y1352">
        <v>4.4079603970000001</v>
      </c>
      <c r="Z1352">
        <v>-75.899870739999997</v>
      </c>
      <c r="AA1352" s="1" t="s">
        <v>49</v>
      </c>
      <c r="AB1352">
        <v>3531966900</v>
      </c>
      <c r="AC1352" t="str">
        <f>MID(TablaPivotFinal[[#This Row],[Fecha]],1,4)</f>
        <v>2017</v>
      </c>
      <c r="AD1352" t="str">
        <f>MID(TablaPivotFinal[[#This Row],[Fecha]],5,3)</f>
        <v>Jun</v>
      </c>
      <c r="AE1352" s="1">
        <v>3531966900</v>
      </c>
      <c r="AF1352" s="1">
        <v>6312.4666669999997</v>
      </c>
    </row>
    <row r="1353" spans="1:32" x14ac:dyDescent="0.3">
      <c r="A1353" s="1" t="s">
        <v>286</v>
      </c>
      <c r="B1353" s="1" t="s">
        <v>287</v>
      </c>
      <c r="C1353">
        <v>4002</v>
      </c>
      <c r="D1353" s="1" t="s">
        <v>160</v>
      </c>
      <c r="E1353">
        <v>76</v>
      </c>
      <c r="F1353" s="1" t="s">
        <v>288</v>
      </c>
      <c r="G1353" s="1" t="s">
        <v>289</v>
      </c>
      <c r="H1353" s="1" t="s">
        <v>103</v>
      </c>
      <c r="I1353" s="1" t="s">
        <v>290</v>
      </c>
      <c r="J1353" s="1" t="s">
        <v>291</v>
      </c>
      <c r="K1353" t="s">
        <v>292</v>
      </c>
      <c r="L1353" t="s">
        <v>293</v>
      </c>
      <c r="M1353" s="1" t="s">
        <v>294</v>
      </c>
      <c r="N1353">
        <v>10400</v>
      </c>
      <c r="O1353">
        <v>12600</v>
      </c>
      <c r="P1353">
        <v>12600</v>
      </c>
      <c r="Q1353">
        <v>12600</v>
      </c>
      <c r="R1353">
        <v>30700</v>
      </c>
      <c r="S1353">
        <v>38400</v>
      </c>
      <c r="T1353">
        <v>44600</v>
      </c>
      <c r="U1353">
        <v>0</v>
      </c>
      <c r="V1353">
        <v>0</v>
      </c>
      <c r="W1353">
        <v>0</v>
      </c>
      <c r="X1353">
        <v>0</v>
      </c>
      <c r="Y1353">
        <v>4.4079603970000001</v>
      </c>
      <c r="Z1353">
        <v>-75.899870739999997</v>
      </c>
      <c r="AA1353" s="1" t="s">
        <v>51</v>
      </c>
      <c r="AB1353">
        <v>3217368250</v>
      </c>
      <c r="AC1353" t="str">
        <f>MID(TablaPivotFinal[[#This Row],[Fecha]],1,4)</f>
        <v>2017</v>
      </c>
      <c r="AD1353" t="str">
        <f>MID(TablaPivotFinal[[#This Row],[Fecha]],5,3)</f>
        <v>Mar</v>
      </c>
      <c r="AE1353" s="1">
        <v>3217368250</v>
      </c>
      <c r="AF1353" s="1">
        <v>5538.3225810000004</v>
      </c>
    </row>
    <row r="1354" spans="1:32" x14ac:dyDescent="0.3">
      <c r="A1354" s="1" t="s">
        <v>286</v>
      </c>
      <c r="B1354" s="1" t="s">
        <v>287</v>
      </c>
      <c r="C1354">
        <v>4002</v>
      </c>
      <c r="D1354" s="1" t="s">
        <v>160</v>
      </c>
      <c r="E1354">
        <v>76</v>
      </c>
      <c r="F1354" s="1" t="s">
        <v>288</v>
      </c>
      <c r="G1354" s="1" t="s">
        <v>289</v>
      </c>
      <c r="H1354" s="1" t="s">
        <v>103</v>
      </c>
      <c r="I1354" s="1" t="s">
        <v>290</v>
      </c>
      <c r="J1354" s="1" t="s">
        <v>291</v>
      </c>
      <c r="K1354" t="s">
        <v>292</v>
      </c>
      <c r="L1354" t="s">
        <v>293</v>
      </c>
      <c r="M1354" s="1" t="s">
        <v>294</v>
      </c>
      <c r="N1354">
        <v>10400</v>
      </c>
      <c r="O1354">
        <v>12600</v>
      </c>
      <c r="P1354">
        <v>12600</v>
      </c>
      <c r="Q1354">
        <v>12600</v>
      </c>
      <c r="R1354">
        <v>30700</v>
      </c>
      <c r="S1354">
        <v>38400</v>
      </c>
      <c r="T1354">
        <v>44600</v>
      </c>
      <c r="U1354">
        <v>0</v>
      </c>
      <c r="V1354">
        <v>0</v>
      </c>
      <c r="W1354">
        <v>0</v>
      </c>
      <c r="X1354">
        <v>0</v>
      </c>
      <c r="Y1354">
        <v>4.4079603970000001</v>
      </c>
      <c r="Z1354">
        <v>-75.899870739999997</v>
      </c>
      <c r="AA1354" s="1" t="s">
        <v>53</v>
      </c>
      <c r="AB1354">
        <v>2821558350</v>
      </c>
      <c r="AC1354" t="str">
        <f>MID(TablaPivotFinal[[#This Row],[Fecha]],1,4)</f>
        <v>2017</v>
      </c>
      <c r="AD1354" t="str">
        <f>MID(TablaPivotFinal[[#This Row],[Fecha]],5,3)</f>
        <v>May</v>
      </c>
      <c r="AE1354" s="1">
        <v>2821558350</v>
      </c>
      <c r="AF1354" s="1">
        <v>5074</v>
      </c>
    </row>
    <row r="1355" spans="1:32" x14ac:dyDescent="0.3">
      <c r="A1355" s="1" t="s">
        <v>286</v>
      </c>
      <c r="B1355" s="1" t="s">
        <v>287</v>
      </c>
      <c r="C1355">
        <v>4002</v>
      </c>
      <c r="D1355" s="1" t="s">
        <v>160</v>
      </c>
      <c r="E1355">
        <v>76</v>
      </c>
      <c r="F1355" s="1" t="s">
        <v>288</v>
      </c>
      <c r="G1355" s="1" t="s">
        <v>289</v>
      </c>
      <c r="H1355" s="1" t="s">
        <v>103</v>
      </c>
      <c r="I1355" s="1" t="s">
        <v>290</v>
      </c>
      <c r="J1355" s="1" t="s">
        <v>291</v>
      </c>
      <c r="K1355" t="s">
        <v>292</v>
      </c>
      <c r="L1355" t="s">
        <v>293</v>
      </c>
      <c r="M1355" s="1" t="s">
        <v>294</v>
      </c>
      <c r="N1355">
        <v>10400</v>
      </c>
      <c r="O1355">
        <v>12600</v>
      </c>
      <c r="P1355">
        <v>12600</v>
      </c>
      <c r="Q1355">
        <v>12600</v>
      </c>
      <c r="R1355">
        <v>30700</v>
      </c>
      <c r="S1355">
        <v>38400</v>
      </c>
      <c r="T1355">
        <v>44600</v>
      </c>
      <c r="U1355">
        <v>0</v>
      </c>
      <c r="V1355">
        <v>0</v>
      </c>
      <c r="W1355">
        <v>0</v>
      </c>
      <c r="X1355">
        <v>0</v>
      </c>
      <c r="Y1355">
        <v>4.4079603970000001</v>
      </c>
      <c r="Z1355">
        <v>-75.899870739999997</v>
      </c>
      <c r="AA1355" s="1" t="s">
        <v>55</v>
      </c>
      <c r="AB1355">
        <v>3374160450</v>
      </c>
      <c r="AC1355" t="str">
        <f>MID(TablaPivotFinal[[#This Row],[Fecha]],1,4)</f>
        <v>2017</v>
      </c>
      <c r="AD1355" t="str">
        <f>MID(TablaPivotFinal[[#This Row],[Fecha]],5,3)</f>
        <v>Nov</v>
      </c>
      <c r="AE1355" s="1">
        <v>3374160450</v>
      </c>
      <c r="AF1355" s="1">
        <v>6095.1666670000004</v>
      </c>
    </row>
    <row r="1356" spans="1:32" x14ac:dyDescent="0.3">
      <c r="A1356" s="1" t="s">
        <v>286</v>
      </c>
      <c r="B1356" s="1" t="s">
        <v>287</v>
      </c>
      <c r="C1356">
        <v>4002</v>
      </c>
      <c r="D1356" s="1" t="s">
        <v>160</v>
      </c>
      <c r="E1356">
        <v>76</v>
      </c>
      <c r="F1356" s="1" t="s">
        <v>288</v>
      </c>
      <c r="G1356" s="1" t="s">
        <v>289</v>
      </c>
      <c r="H1356" s="1" t="s">
        <v>103</v>
      </c>
      <c r="I1356" s="1" t="s">
        <v>290</v>
      </c>
      <c r="J1356" s="1" t="s">
        <v>291</v>
      </c>
      <c r="K1356" t="s">
        <v>292</v>
      </c>
      <c r="L1356" t="s">
        <v>293</v>
      </c>
      <c r="M1356" s="1" t="s">
        <v>294</v>
      </c>
      <c r="N1356">
        <v>10400</v>
      </c>
      <c r="O1356">
        <v>12600</v>
      </c>
      <c r="P1356">
        <v>12600</v>
      </c>
      <c r="Q1356">
        <v>12600</v>
      </c>
      <c r="R1356">
        <v>30700</v>
      </c>
      <c r="S1356">
        <v>38400</v>
      </c>
      <c r="T1356">
        <v>44600</v>
      </c>
      <c r="U1356">
        <v>0</v>
      </c>
      <c r="V1356">
        <v>0</v>
      </c>
      <c r="W1356">
        <v>0</v>
      </c>
      <c r="X1356">
        <v>0</v>
      </c>
      <c r="Y1356">
        <v>4.4079603970000001</v>
      </c>
      <c r="Z1356">
        <v>-75.899870739999997</v>
      </c>
      <c r="AA1356" s="1" t="s">
        <v>57</v>
      </c>
      <c r="AB1356">
        <v>3557265000</v>
      </c>
      <c r="AC1356" t="str">
        <f>MID(TablaPivotFinal[[#This Row],[Fecha]],1,4)</f>
        <v>2017</v>
      </c>
      <c r="AD1356" t="str">
        <f>MID(TablaPivotFinal[[#This Row],[Fecha]],5,3)</f>
        <v>Oct</v>
      </c>
      <c r="AE1356" s="1">
        <v>3557265000</v>
      </c>
      <c r="AF1356" s="1">
        <v>6271.4516130000002</v>
      </c>
    </row>
    <row r="1357" spans="1:32" x14ac:dyDescent="0.3">
      <c r="A1357" s="1" t="s">
        <v>286</v>
      </c>
      <c r="B1357" s="1" t="s">
        <v>287</v>
      </c>
      <c r="C1357">
        <v>4002</v>
      </c>
      <c r="D1357" s="1" t="s">
        <v>160</v>
      </c>
      <c r="E1357">
        <v>76</v>
      </c>
      <c r="F1357" s="1" t="s">
        <v>288</v>
      </c>
      <c r="G1357" s="1" t="s">
        <v>289</v>
      </c>
      <c r="H1357" s="1" t="s">
        <v>103</v>
      </c>
      <c r="I1357" s="1" t="s">
        <v>290</v>
      </c>
      <c r="J1357" s="1" t="s">
        <v>291</v>
      </c>
      <c r="K1357" t="s">
        <v>292</v>
      </c>
      <c r="L1357" t="s">
        <v>293</v>
      </c>
      <c r="M1357" s="1" t="s">
        <v>294</v>
      </c>
      <c r="N1357">
        <v>10400</v>
      </c>
      <c r="O1357">
        <v>12600</v>
      </c>
      <c r="P1357">
        <v>12600</v>
      </c>
      <c r="Q1357">
        <v>12600</v>
      </c>
      <c r="R1357">
        <v>30700</v>
      </c>
      <c r="S1357">
        <v>38400</v>
      </c>
      <c r="T1357">
        <v>44600</v>
      </c>
      <c r="U1357">
        <v>0</v>
      </c>
      <c r="V1357">
        <v>0</v>
      </c>
      <c r="W1357">
        <v>0</v>
      </c>
      <c r="X1357">
        <v>0</v>
      </c>
      <c r="Y1357">
        <v>4.4079603970000001</v>
      </c>
      <c r="Z1357">
        <v>-75.899870739999997</v>
      </c>
      <c r="AA1357" s="1" t="s">
        <v>59</v>
      </c>
      <c r="AB1357">
        <v>3391085150</v>
      </c>
      <c r="AC1357" t="str">
        <f>MID(TablaPivotFinal[[#This Row],[Fecha]],1,4)</f>
        <v>2017</v>
      </c>
      <c r="AD1357" t="str">
        <f>MID(TablaPivotFinal[[#This Row],[Fecha]],5,3)</f>
        <v>Sep</v>
      </c>
      <c r="AE1357" s="1">
        <v>3391085150</v>
      </c>
      <c r="AF1357" s="1">
        <v>5940.6</v>
      </c>
    </row>
    <row r="1358" spans="1:32" x14ac:dyDescent="0.3">
      <c r="A1358" s="1" t="s">
        <v>286</v>
      </c>
      <c r="B1358" s="1" t="s">
        <v>287</v>
      </c>
      <c r="C1358">
        <v>4002</v>
      </c>
      <c r="D1358" s="1" t="s">
        <v>160</v>
      </c>
      <c r="E1358">
        <v>76</v>
      </c>
      <c r="F1358" s="1" t="s">
        <v>288</v>
      </c>
      <c r="G1358" s="1" t="s">
        <v>289</v>
      </c>
      <c r="H1358" s="1" t="s">
        <v>103</v>
      </c>
      <c r="I1358" s="1" t="s">
        <v>290</v>
      </c>
      <c r="J1358" s="1" t="s">
        <v>291</v>
      </c>
      <c r="K1358" t="s">
        <v>292</v>
      </c>
      <c r="L1358" t="s">
        <v>293</v>
      </c>
      <c r="M1358" s="1" t="s">
        <v>294</v>
      </c>
      <c r="N1358">
        <v>10400</v>
      </c>
      <c r="O1358">
        <v>12600</v>
      </c>
      <c r="P1358">
        <v>12600</v>
      </c>
      <c r="Q1358">
        <v>12600</v>
      </c>
      <c r="R1358">
        <v>30700</v>
      </c>
      <c r="S1358">
        <v>38400</v>
      </c>
      <c r="T1358">
        <v>44600</v>
      </c>
      <c r="U1358">
        <v>0</v>
      </c>
      <c r="V1358">
        <v>0</v>
      </c>
      <c r="W1358">
        <v>0</v>
      </c>
      <c r="X1358">
        <v>0</v>
      </c>
      <c r="Y1358">
        <v>4.4079603970000001</v>
      </c>
      <c r="Z1358">
        <v>-75.899870739999997</v>
      </c>
      <c r="AA1358" s="1" t="s">
        <v>61</v>
      </c>
      <c r="AB1358">
        <v>3420228150</v>
      </c>
      <c r="AC1358" t="str">
        <f>MID(TablaPivotFinal[[#This Row],[Fecha]],1,4)</f>
        <v>2018</v>
      </c>
      <c r="AD1358" t="str">
        <f>MID(TablaPivotFinal[[#This Row],[Fecha]],5,3)</f>
        <v>Abr</v>
      </c>
      <c r="AE1358" s="1">
        <v>3420228150</v>
      </c>
      <c r="AF1358" s="1">
        <v>175620</v>
      </c>
    </row>
    <row r="1359" spans="1:32" x14ac:dyDescent="0.3">
      <c r="A1359" s="1" t="s">
        <v>286</v>
      </c>
      <c r="B1359" s="1" t="s">
        <v>287</v>
      </c>
      <c r="C1359">
        <v>4002</v>
      </c>
      <c r="D1359" s="1" t="s">
        <v>160</v>
      </c>
      <c r="E1359">
        <v>76</v>
      </c>
      <c r="F1359" s="1" t="s">
        <v>288</v>
      </c>
      <c r="G1359" s="1" t="s">
        <v>289</v>
      </c>
      <c r="H1359" s="1" t="s">
        <v>103</v>
      </c>
      <c r="I1359" s="1" t="s">
        <v>290</v>
      </c>
      <c r="J1359" s="1" t="s">
        <v>291</v>
      </c>
      <c r="K1359" t="s">
        <v>292</v>
      </c>
      <c r="L1359" t="s">
        <v>293</v>
      </c>
      <c r="M1359" s="1" t="s">
        <v>294</v>
      </c>
      <c r="N1359">
        <v>10400</v>
      </c>
      <c r="O1359">
        <v>12600</v>
      </c>
      <c r="P1359">
        <v>12600</v>
      </c>
      <c r="Q1359">
        <v>12600</v>
      </c>
      <c r="R1359">
        <v>30700</v>
      </c>
      <c r="S1359">
        <v>38400</v>
      </c>
      <c r="T1359">
        <v>44600</v>
      </c>
      <c r="U1359">
        <v>0</v>
      </c>
      <c r="V1359">
        <v>0</v>
      </c>
      <c r="W1359">
        <v>0</v>
      </c>
      <c r="X1359">
        <v>0</v>
      </c>
      <c r="Y1359">
        <v>4.4079603970000001</v>
      </c>
      <c r="Z1359">
        <v>-75.899870739999997</v>
      </c>
      <c r="AA1359" s="1" t="s">
        <v>63</v>
      </c>
      <c r="AB1359">
        <v>3777690800</v>
      </c>
      <c r="AC1359" t="str">
        <f>MID(TablaPivotFinal[[#This Row],[Fecha]],1,4)</f>
        <v>2018</v>
      </c>
      <c r="AD1359" t="str">
        <f>MID(TablaPivotFinal[[#This Row],[Fecha]],5,3)</f>
        <v>Ago</v>
      </c>
      <c r="AE1359" s="1">
        <v>3777690800</v>
      </c>
      <c r="AF1359" s="1">
        <v>195559</v>
      </c>
    </row>
    <row r="1360" spans="1:32" x14ac:dyDescent="0.3">
      <c r="A1360" s="1" t="s">
        <v>286</v>
      </c>
      <c r="B1360" s="1" t="s">
        <v>287</v>
      </c>
      <c r="C1360">
        <v>4002</v>
      </c>
      <c r="D1360" s="1" t="s">
        <v>160</v>
      </c>
      <c r="E1360">
        <v>76</v>
      </c>
      <c r="F1360" s="1" t="s">
        <v>288</v>
      </c>
      <c r="G1360" s="1" t="s">
        <v>289</v>
      </c>
      <c r="H1360" s="1" t="s">
        <v>103</v>
      </c>
      <c r="I1360" s="1" t="s">
        <v>290</v>
      </c>
      <c r="J1360" s="1" t="s">
        <v>291</v>
      </c>
      <c r="K1360" t="s">
        <v>292</v>
      </c>
      <c r="L1360" t="s">
        <v>293</v>
      </c>
      <c r="M1360" s="1" t="s">
        <v>294</v>
      </c>
      <c r="N1360">
        <v>10400</v>
      </c>
      <c r="O1360">
        <v>12600</v>
      </c>
      <c r="P1360">
        <v>12600</v>
      </c>
      <c r="Q1360">
        <v>12600</v>
      </c>
      <c r="R1360">
        <v>30700</v>
      </c>
      <c r="S1360">
        <v>38400</v>
      </c>
      <c r="T1360">
        <v>44600</v>
      </c>
      <c r="U1360">
        <v>0</v>
      </c>
      <c r="V1360">
        <v>0</v>
      </c>
      <c r="W1360">
        <v>0</v>
      </c>
      <c r="X1360">
        <v>0</v>
      </c>
      <c r="Y1360">
        <v>4.4079603970000001</v>
      </c>
      <c r="Z1360">
        <v>-75.899870739999997</v>
      </c>
      <c r="AA1360" s="1" t="s">
        <v>65</v>
      </c>
      <c r="AB1360">
        <v>3908438450</v>
      </c>
      <c r="AC1360" t="str">
        <f>MID(TablaPivotFinal[[#This Row],[Fecha]],1,4)</f>
        <v>2018</v>
      </c>
      <c r="AD1360" t="str">
        <f>MID(TablaPivotFinal[[#This Row],[Fecha]],5,3)</f>
        <v>Dic</v>
      </c>
      <c r="AE1360" s="1">
        <v>3908438450</v>
      </c>
      <c r="AF1360" s="1">
        <v>224507</v>
      </c>
    </row>
    <row r="1361" spans="1:32" x14ac:dyDescent="0.3">
      <c r="A1361" s="1" t="s">
        <v>286</v>
      </c>
      <c r="B1361" s="1" t="s">
        <v>287</v>
      </c>
      <c r="C1361">
        <v>4002</v>
      </c>
      <c r="D1361" s="1" t="s">
        <v>160</v>
      </c>
      <c r="E1361">
        <v>76</v>
      </c>
      <c r="F1361" s="1" t="s">
        <v>288</v>
      </c>
      <c r="G1361" s="1" t="s">
        <v>289</v>
      </c>
      <c r="H1361" s="1" t="s">
        <v>103</v>
      </c>
      <c r="I1361" s="1" t="s">
        <v>290</v>
      </c>
      <c r="J1361" s="1" t="s">
        <v>291</v>
      </c>
      <c r="K1361" t="s">
        <v>292</v>
      </c>
      <c r="L1361" t="s">
        <v>293</v>
      </c>
      <c r="M1361" s="1" t="s">
        <v>294</v>
      </c>
      <c r="N1361">
        <v>10400</v>
      </c>
      <c r="O1361">
        <v>12600</v>
      </c>
      <c r="P1361">
        <v>12600</v>
      </c>
      <c r="Q1361">
        <v>12600</v>
      </c>
      <c r="R1361">
        <v>30700</v>
      </c>
      <c r="S1361">
        <v>38400</v>
      </c>
      <c r="T1361">
        <v>44600</v>
      </c>
      <c r="U1361">
        <v>0</v>
      </c>
      <c r="V1361">
        <v>0</v>
      </c>
      <c r="W1361">
        <v>0</v>
      </c>
      <c r="X1361">
        <v>0</v>
      </c>
      <c r="Y1361">
        <v>4.4079603970000001</v>
      </c>
      <c r="Z1361">
        <v>-75.899870739999997</v>
      </c>
      <c r="AA1361" s="1" t="s">
        <v>67</v>
      </c>
      <c r="AB1361">
        <v>3892552950</v>
      </c>
      <c r="AC1361" t="str">
        <f>MID(TablaPivotFinal[[#This Row],[Fecha]],1,4)</f>
        <v>2018</v>
      </c>
      <c r="AD1361" t="str">
        <f>MID(TablaPivotFinal[[#This Row],[Fecha]],5,3)</f>
        <v>Ene</v>
      </c>
      <c r="AE1361" s="1">
        <v>3892552950</v>
      </c>
      <c r="AF1361" s="1">
        <v>226678</v>
      </c>
    </row>
    <row r="1362" spans="1:32" x14ac:dyDescent="0.3">
      <c r="A1362" s="1" t="s">
        <v>286</v>
      </c>
      <c r="B1362" s="1" t="s">
        <v>287</v>
      </c>
      <c r="C1362">
        <v>4002</v>
      </c>
      <c r="D1362" s="1" t="s">
        <v>160</v>
      </c>
      <c r="E1362">
        <v>76</v>
      </c>
      <c r="F1362" s="1" t="s">
        <v>288</v>
      </c>
      <c r="G1362" s="1" t="s">
        <v>289</v>
      </c>
      <c r="H1362" s="1" t="s">
        <v>103</v>
      </c>
      <c r="I1362" s="1" t="s">
        <v>290</v>
      </c>
      <c r="J1362" s="1" t="s">
        <v>291</v>
      </c>
      <c r="K1362" t="s">
        <v>292</v>
      </c>
      <c r="L1362" t="s">
        <v>293</v>
      </c>
      <c r="M1362" s="1" t="s">
        <v>294</v>
      </c>
      <c r="N1362">
        <v>10400</v>
      </c>
      <c r="O1362">
        <v>12600</v>
      </c>
      <c r="P1362">
        <v>12600</v>
      </c>
      <c r="Q1362">
        <v>12600</v>
      </c>
      <c r="R1362">
        <v>30700</v>
      </c>
      <c r="S1362">
        <v>38400</v>
      </c>
      <c r="T1362">
        <v>44600</v>
      </c>
      <c r="U1362">
        <v>0</v>
      </c>
      <c r="V1362">
        <v>0</v>
      </c>
      <c r="W1362">
        <v>0</v>
      </c>
      <c r="X1362">
        <v>0</v>
      </c>
      <c r="Y1362">
        <v>4.4079603970000001</v>
      </c>
      <c r="Z1362">
        <v>-75.899870739999997</v>
      </c>
      <c r="AA1362" s="1" t="s">
        <v>69</v>
      </c>
      <c r="AB1362">
        <v>3196588900</v>
      </c>
      <c r="AC1362" t="str">
        <f>MID(TablaPivotFinal[[#This Row],[Fecha]],1,4)</f>
        <v>2018</v>
      </c>
      <c r="AD1362" t="str">
        <f>MID(TablaPivotFinal[[#This Row],[Fecha]],5,3)</f>
        <v>Feb</v>
      </c>
      <c r="AE1362" s="1">
        <v>3196588900</v>
      </c>
      <c r="AF1362" s="1">
        <v>159986</v>
      </c>
    </row>
    <row r="1363" spans="1:32" x14ac:dyDescent="0.3">
      <c r="A1363" s="1" t="s">
        <v>286</v>
      </c>
      <c r="B1363" s="1" t="s">
        <v>287</v>
      </c>
      <c r="C1363">
        <v>4002</v>
      </c>
      <c r="D1363" s="1" t="s">
        <v>160</v>
      </c>
      <c r="E1363">
        <v>76</v>
      </c>
      <c r="F1363" s="1" t="s">
        <v>288</v>
      </c>
      <c r="G1363" s="1" t="s">
        <v>289</v>
      </c>
      <c r="H1363" s="1" t="s">
        <v>103</v>
      </c>
      <c r="I1363" s="1" t="s">
        <v>290</v>
      </c>
      <c r="J1363" s="1" t="s">
        <v>291</v>
      </c>
      <c r="K1363" t="s">
        <v>292</v>
      </c>
      <c r="L1363" t="s">
        <v>293</v>
      </c>
      <c r="M1363" s="1" t="s">
        <v>294</v>
      </c>
      <c r="N1363">
        <v>10400</v>
      </c>
      <c r="O1363">
        <v>12600</v>
      </c>
      <c r="P1363">
        <v>12600</v>
      </c>
      <c r="Q1363">
        <v>12600</v>
      </c>
      <c r="R1363">
        <v>30700</v>
      </c>
      <c r="S1363">
        <v>38400</v>
      </c>
      <c r="T1363">
        <v>44600</v>
      </c>
      <c r="U1363">
        <v>0</v>
      </c>
      <c r="V1363">
        <v>0</v>
      </c>
      <c r="W1363">
        <v>0</v>
      </c>
      <c r="X1363">
        <v>0</v>
      </c>
      <c r="Y1363">
        <v>4.4079603970000001</v>
      </c>
      <c r="Z1363">
        <v>-75.899870739999997</v>
      </c>
      <c r="AA1363" s="1" t="s">
        <v>71</v>
      </c>
      <c r="AB1363">
        <v>3780860150</v>
      </c>
      <c r="AC1363" t="str">
        <f>MID(TablaPivotFinal[[#This Row],[Fecha]],1,4)</f>
        <v>2018</v>
      </c>
      <c r="AD1363" t="str">
        <f>MID(TablaPivotFinal[[#This Row],[Fecha]],5,3)</f>
        <v>Jul</v>
      </c>
      <c r="AE1363" s="1">
        <v>3780860150</v>
      </c>
      <c r="AF1363" s="1">
        <v>204259</v>
      </c>
    </row>
    <row r="1364" spans="1:32" x14ac:dyDescent="0.3">
      <c r="A1364" s="1" t="s">
        <v>286</v>
      </c>
      <c r="B1364" s="1" t="s">
        <v>287</v>
      </c>
      <c r="C1364">
        <v>4002</v>
      </c>
      <c r="D1364" s="1" t="s">
        <v>160</v>
      </c>
      <c r="E1364">
        <v>76</v>
      </c>
      <c r="F1364" s="1" t="s">
        <v>288</v>
      </c>
      <c r="G1364" s="1" t="s">
        <v>289</v>
      </c>
      <c r="H1364" s="1" t="s">
        <v>103</v>
      </c>
      <c r="I1364" s="1" t="s">
        <v>290</v>
      </c>
      <c r="J1364" s="1" t="s">
        <v>291</v>
      </c>
      <c r="K1364" t="s">
        <v>292</v>
      </c>
      <c r="L1364" t="s">
        <v>293</v>
      </c>
      <c r="M1364" s="1" t="s">
        <v>294</v>
      </c>
      <c r="N1364">
        <v>10400</v>
      </c>
      <c r="O1364">
        <v>12600</v>
      </c>
      <c r="P1364">
        <v>12600</v>
      </c>
      <c r="Q1364">
        <v>12600</v>
      </c>
      <c r="R1364">
        <v>30700</v>
      </c>
      <c r="S1364">
        <v>38400</v>
      </c>
      <c r="T1364">
        <v>44600</v>
      </c>
      <c r="U1364">
        <v>0</v>
      </c>
      <c r="V1364">
        <v>0</v>
      </c>
      <c r="W1364">
        <v>0</v>
      </c>
      <c r="X1364">
        <v>0</v>
      </c>
      <c r="Y1364">
        <v>4.4079603970000001</v>
      </c>
      <c r="Z1364">
        <v>-75.899870739999997</v>
      </c>
      <c r="AA1364" s="1" t="s">
        <v>73</v>
      </c>
      <c r="AB1364">
        <v>3089045850</v>
      </c>
      <c r="AC1364" t="str">
        <f>MID(TablaPivotFinal[[#This Row],[Fecha]],1,4)</f>
        <v>2018</v>
      </c>
      <c r="AD1364" t="str">
        <f>MID(TablaPivotFinal[[#This Row],[Fecha]],5,3)</f>
        <v>Jun</v>
      </c>
      <c r="AE1364" s="1">
        <v>3089045850</v>
      </c>
      <c r="AF1364" s="1">
        <v>159998</v>
      </c>
    </row>
    <row r="1365" spans="1:32" x14ac:dyDescent="0.3">
      <c r="A1365" s="1" t="s">
        <v>286</v>
      </c>
      <c r="B1365" s="1" t="s">
        <v>287</v>
      </c>
      <c r="C1365">
        <v>4002</v>
      </c>
      <c r="D1365" s="1" t="s">
        <v>160</v>
      </c>
      <c r="E1365">
        <v>76</v>
      </c>
      <c r="F1365" s="1" t="s">
        <v>288</v>
      </c>
      <c r="G1365" s="1" t="s">
        <v>289</v>
      </c>
      <c r="H1365" s="1" t="s">
        <v>103</v>
      </c>
      <c r="I1365" s="1" t="s">
        <v>290</v>
      </c>
      <c r="J1365" s="1" t="s">
        <v>291</v>
      </c>
      <c r="K1365" t="s">
        <v>292</v>
      </c>
      <c r="L1365" t="s">
        <v>293</v>
      </c>
      <c r="M1365" s="1" t="s">
        <v>294</v>
      </c>
      <c r="N1365">
        <v>10400</v>
      </c>
      <c r="O1365">
        <v>12600</v>
      </c>
      <c r="P1365">
        <v>12600</v>
      </c>
      <c r="Q1365">
        <v>12600</v>
      </c>
      <c r="R1365">
        <v>30700</v>
      </c>
      <c r="S1365">
        <v>38400</v>
      </c>
      <c r="T1365">
        <v>44600</v>
      </c>
      <c r="U1365">
        <v>0</v>
      </c>
      <c r="V1365">
        <v>0</v>
      </c>
      <c r="W1365">
        <v>0</v>
      </c>
      <c r="X1365">
        <v>0</v>
      </c>
      <c r="Y1365">
        <v>4.4079603970000001</v>
      </c>
      <c r="Z1365">
        <v>-75.899870739999997</v>
      </c>
      <c r="AA1365" s="1" t="s">
        <v>75</v>
      </c>
      <c r="AB1365">
        <v>3578435500</v>
      </c>
      <c r="AC1365" t="str">
        <f>MID(TablaPivotFinal[[#This Row],[Fecha]],1,4)</f>
        <v>2018</v>
      </c>
      <c r="AD1365" t="str">
        <f>MID(TablaPivotFinal[[#This Row],[Fecha]],5,3)</f>
        <v>Mar</v>
      </c>
      <c r="AE1365" s="1">
        <v>3578435500</v>
      </c>
      <c r="AF1365" s="1">
        <v>198039</v>
      </c>
    </row>
    <row r="1366" spans="1:32" x14ac:dyDescent="0.3">
      <c r="A1366" s="1" t="s">
        <v>286</v>
      </c>
      <c r="B1366" s="1" t="s">
        <v>287</v>
      </c>
      <c r="C1366">
        <v>4002</v>
      </c>
      <c r="D1366" s="1" t="s">
        <v>160</v>
      </c>
      <c r="E1366">
        <v>76</v>
      </c>
      <c r="F1366" s="1" t="s">
        <v>288</v>
      </c>
      <c r="G1366" s="1" t="s">
        <v>289</v>
      </c>
      <c r="H1366" s="1" t="s">
        <v>103</v>
      </c>
      <c r="I1366" s="1" t="s">
        <v>290</v>
      </c>
      <c r="J1366" s="1" t="s">
        <v>291</v>
      </c>
      <c r="K1366" t="s">
        <v>292</v>
      </c>
      <c r="L1366" t="s">
        <v>293</v>
      </c>
      <c r="M1366" s="1" t="s">
        <v>294</v>
      </c>
      <c r="N1366">
        <v>10400</v>
      </c>
      <c r="O1366">
        <v>12600</v>
      </c>
      <c r="P1366">
        <v>12600</v>
      </c>
      <c r="Q1366">
        <v>12600</v>
      </c>
      <c r="R1366">
        <v>30700</v>
      </c>
      <c r="S1366">
        <v>38400</v>
      </c>
      <c r="T1366">
        <v>44600</v>
      </c>
      <c r="U1366">
        <v>0</v>
      </c>
      <c r="V1366">
        <v>0</v>
      </c>
      <c r="W1366">
        <v>0</v>
      </c>
      <c r="X1366">
        <v>0</v>
      </c>
      <c r="Y1366">
        <v>4.4079603970000001</v>
      </c>
      <c r="Z1366">
        <v>-75.899870739999997</v>
      </c>
      <c r="AA1366" s="1" t="s">
        <v>77</v>
      </c>
      <c r="AB1366">
        <v>3451471000</v>
      </c>
      <c r="AC1366" t="str">
        <f>MID(TablaPivotFinal[[#This Row],[Fecha]],1,4)</f>
        <v>2018</v>
      </c>
      <c r="AD1366" t="str">
        <f>MID(TablaPivotFinal[[#This Row],[Fecha]],5,3)</f>
        <v>May</v>
      </c>
      <c r="AE1366" s="1">
        <v>3451471000</v>
      </c>
      <c r="AF1366" s="1">
        <v>171792</v>
      </c>
    </row>
    <row r="1367" spans="1:32" x14ac:dyDescent="0.3">
      <c r="A1367" s="1" t="s">
        <v>286</v>
      </c>
      <c r="B1367" s="1" t="s">
        <v>287</v>
      </c>
      <c r="C1367">
        <v>4002</v>
      </c>
      <c r="D1367" s="1" t="s">
        <v>160</v>
      </c>
      <c r="E1367">
        <v>76</v>
      </c>
      <c r="F1367" s="1" t="s">
        <v>288</v>
      </c>
      <c r="G1367" s="1" t="s">
        <v>289</v>
      </c>
      <c r="H1367" s="1" t="s">
        <v>103</v>
      </c>
      <c r="I1367" s="1" t="s">
        <v>290</v>
      </c>
      <c r="J1367" s="1" t="s">
        <v>291</v>
      </c>
      <c r="K1367" t="s">
        <v>292</v>
      </c>
      <c r="L1367" t="s">
        <v>293</v>
      </c>
      <c r="M1367" s="1" t="s">
        <v>294</v>
      </c>
      <c r="N1367">
        <v>10400</v>
      </c>
      <c r="O1367">
        <v>12600</v>
      </c>
      <c r="P1367">
        <v>12600</v>
      </c>
      <c r="Q1367">
        <v>12600</v>
      </c>
      <c r="R1367">
        <v>30700</v>
      </c>
      <c r="S1367">
        <v>38400</v>
      </c>
      <c r="T1367">
        <v>44600</v>
      </c>
      <c r="U1367">
        <v>0</v>
      </c>
      <c r="V1367">
        <v>0</v>
      </c>
      <c r="W1367">
        <v>0</v>
      </c>
      <c r="X1367">
        <v>0</v>
      </c>
      <c r="Y1367">
        <v>4.4079603970000001</v>
      </c>
      <c r="Z1367">
        <v>-75.899870739999997</v>
      </c>
      <c r="AA1367" s="1" t="s">
        <v>79</v>
      </c>
      <c r="AB1367">
        <v>3704525800</v>
      </c>
      <c r="AC1367" t="str">
        <f>MID(TablaPivotFinal[[#This Row],[Fecha]],1,4)</f>
        <v>2018</v>
      </c>
      <c r="AD1367" t="str">
        <f>MID(TablaPivotFinal[[#This Row],[Fecha]],5,3)</f>
        <v>Nov</v>
      </c>
      <c r="AE1367" s="1">
        <v>3704525800</v>
      </c>
      <c r="AF1367" s="1">
        <v>190100</v>
      </c>
    </row>
    <row r="1368" spans="1:32" x14ac:dyDescent="0.3">
      <c r="A1368" s="1" t="s">
        <v>286</v>
      </c>
      <c r="B1368" s="1" t="s">
        <v>287</v>
      </c>
      <c r="C1368">
        <v>4002</v>
      </c>
      <c r="D1368" s="1" t="s">
        <v>160</v>
      </c>
      <c r="E1368">
        <v>76</v>
      </c>
      <c r="F1368" s="1" t="s">
        <v>288</v>
      </c>
      <c r="G1368" s="1" t="s">
        <v>289</v>
      </c>
      <c r="H1368" s="1" t="s">
        <v>103</v>
      </c>
      <c r="I1368" s="1" t="s">
        <v>290</v>
      </c>
      <c r="J1368" s="1" t="s">
        <v>291</v>
      </c>
      <c r="K1368" t="s">
        <v>292</v>
      </c>
      <c r="L1368" t="s">
        <v>293</v>
      </c>
      <c r="M1368" s="1" t="s">
        <v>294</v>
      </c>
      <c r="N1368">
        <v>10400</v>
      </c>
      <c r="O1368">
        <v>12600</v>
      </c>
      <c r="P1368">
        <v>12600</v>
      </c>
      <c r="Q1368">
        <v>12600</v>
      </c>
      <c r="R1368">
        <v>30700</v>
      </c>
      <c r="S1368">
        <v>38400</v>
      </c>
      <c r="T1368">
        <v>44600</v>
      </c>
      <c r="U1368">
        <v>0</v>
      </c>
      <c r="V1368">
        <v>0</v>
      </c>
      <c r="W1368">
        <v>0</v>
      </c>
      <c r="X1368">
        <v>0</v>
      </c>
      <c r="Y1368">
        <v>4.4079603970000001</v>
      </c>
      <c r="Z1368">
        <v>-75.899870739999997</v>
      </c>
      <c r="AA1368" s="1" t="s">
        <v>81</v>
      </c>
      <c r="AB1368">
        <v>3909313050</v>
      </c>
      <c r="AC1368" t="str">
        <f>MID(TablaPivotFinal[[#This Row],[Fecha]],1,4)</f>
        <v>2018</v>
      </c>
      <c r="AD1368" t="str">
        <f>MID(TablaPivotFinal[[#This Row],[Fecha]],5,3)</f>
        <v>Oct</v>
      </c>
      <c r="AE1368" s="1">
        <v>3909313050</v>
      </c>
      <c r="AF1368" s="1">
        <v>201643</v>
      </c>
    </row>
    <row r="1369" spans="1:32" x14ac:dyDescent="0.3">
      <c r="A1369" s="1" t="s">
        <v>286</v>
      </c>
      <c r="B1369" s="1" t="s">
        <v>287</v>
      </c>
      <c r="C1369">
        <v>4002</v>
      </c>
      <c r="D1369" s="1" t="s">
        <v>160</v>
      </c>
      <c r="E1369">
        <v>76</v>
      </c>
      <c r="F1369" s="1" t="s">
        <v>288</v>
      </c>
      <c r="G1369" s="1" t="s">
        <v>289</v>
      </c>
      <c r="H1369" s="1" t="s">
        <v>103</v>
      </c>
      <c r="I1369" s="1" t="s">
        <v>290</v>
      </c>
      <c r="J1369" s="1" t="s">
        <v>291</v>
      </c>
      <c r="K1369" t="s">
        <v>292</v>
      </c>
      <c r="L1369" t="s">
        <v>293</v>
      </c>
      <c r="M1369" s="1" t="s">
        <v>294</v>
      </c>
      <c r="N1369">
        <v>10400</v>
      </c>
      <c r="O1369">
        <v>12600</v>
      </c>
      <c r="P1369">
        <v>12600</v>
      </c>
      <c r="Q1369">
        <v>12600</v>
      </c>
      <c r="R1369">
        <v>30700</v>
      </c>
      <c r="S1369">
        <v>38400</v>
      </c>
      <c r="T1369">
        <v>44600</v>
      </c>
      <c r="U1369">
        <v>0</v>
      </c>
      <c r="V1369">
        <v>0</v>
      </c>
      <c r="W1369">
        <v>0</v>
      </c>
      <c r="X1369">
        <v>0</v>
      </c>
      <c r="Y1369">
        <v>4.4079603970000001</v>
      </c>
      <c r="Z1369">
        <v>-75.899870739999997</v>
      </c>
      <c r="AA1369" s="1" t="s">
        <v>83</v>
      </c>
      <c r="AB1369">
        <v>3626748800</v>
      </c>
      <c r="AC1369" t="str">
        <f>MID(TablaPivotFinal[[#This Row],[Fecha]],1,4)</f>
        <v>2018</v>
      </c>
      <c r="AD1369" t="str">
        <f>MID(TablaPivotFinal[[#This Row],[Fecha]],5,3)</f>
        <v>Sep</v>
      </c>
      <c r="AE1369" s="1">
        <v>3626748800</v>
      </c>
      <c r="AF1369" s="1">
        <v>182830</v>
      </c>
    </row>
    <row r="1370" spans="1:32" x14ac:dyDescent="0.3">
      <c r="A1370" s="1" t="s">
        <v>295</v>
      </c>
      <c r="B1370" s="1" t="s">
        <v>296</v>
      </c>
      <c r="C1370">
        <v>4305</v>
      </c>
      <c r="D1370" s="1" t="s">
        <v>231</v>
      </c>
      <c r="E1370">
        <v>73</v>
      </c>
      <c r="F1370" s="1" t="s">
        <v>297</v>
      </c>
      <c r="G1370" s="1" t="s">
        <v>298</v>
      </c>
      <c r="H1370" s="1" t="s">
        <v>103</v>
      </c>
      <c r="I1370" s="1" t="s">
        <v>299</v>
      </c>
      <c r="J1370" s="1" t="s">
        <v>300</v>
      </c>
      <c r="K1370" t="s">
        <v>301</v>
      </c>
      <c r="L1370" t="s">
        <v>302</v>
      </c>
      <c r="M1370" s="1" t="s">
        <v>303</v>
      </c>
      <c r="N1370">
        <v>10700</v>
      </c>
      <c r="O1370">
        <v>11400</v>
      </c>
      <c r="P1370">
        <v>11900</v>
      </c>
      <c r="Q1370">
        <v>12400</v>
      </c>
      <c r="R1370">
        <v>26500</v>
      </c>
      <c r="S1370">
        <v>36200</v>
      </c>
      <c r="T1370">
        <v>39200</v>
      </c>
      <c r="U1370">
        <v>0</v>
      </c>
      <c r="V1370">
        <v>0</v>
      </c>
      <c r="W1370">
        <v>0</v>
      </c>
      <c r="X1370">
        <v>0</v>
      </c>
      <c r="Y1370">
        <v>4.5075988560000004</v>
      </c>
      <c r="Z1370">
        <v>-74.991632440000004</v>
      </c>
      <c r="AA1370" s="1" t="s">
        <v>13</v>
      </c>
      <c r="AB1370">
        <v>1400596000</v>
      </c>
      <c r="AC1370" t="str">
        <f>MID(TablaPivotFinal[[#This Row],[Fecha]],1,4)</f>
        <v>2016</v>
      </c>
      <c r="AD1370" t="str">
        <f>MID(TablaPivotFinal[[#This Row],[Fecha]],5,3)</f>
        <v>Abr</v>
      </c>
      <c r="AE1370" s="1">
        <v>1400596000</v>
      </c>
      <c r="AF1370" s="1">
        <v>142040</v>
      </c>
    </row>
    <row r="1371" spans="1:32" x14ac:dyDescent="0.3">
      <c r="A1371" s="1" t="s">
        <v>295</v>
      </c>
      <c r="B1371" s="1" t="s">
        <v>296</v>
      </c>
      <c r="C1371">
        <v>4305</v>
      </c>
      <c r="D1371" s="1" t="s">
        <v>231</v>
      </c>
      <c r="E1371">
        <v>73</v>
      </c>
      <c r="F1371" s="1" t="s">
        <v>297</v>
      </c>
      <c r="G1371" s="1" t="s">
        <v>298</v>
      </c>
      <c r="H1371" s="1" t="s">
        <v>103</v>
      </c>
      <c r="I1371" s="1" t="s">
        <v>299</v>
      </c>
      <c r="J1371" s="1" t="s">
        <v>300</v>
      </c>
      <c r="K1371" t="s">
        <v>301</v>
      </c>
      <c r="L1371" t="s">
        <v>302</v>
      </c>
      <c r="M1371" s="1" t="s">
        <v>303</v>
      </c>
      <c r="N1371">
        <v>10700</v>
      </c>
      <c r="O1371">
        <v>11400</v>
      </c>
      <c r="P1371">
        <v>11900</v>
      </c>
      <c r="Q1371">
        <v>12400</v>
      </c>
      <c r="R1371">
        <v>26500</v>
      </c>
      <c r="S1371">
        <v>36200</v>
      </c>
      <c r="T1371">
        <v>39200</v>
      </c>
      <c r="U1371">
        <v>0</v>
      </c>
      <c r="V1371">
        <v>0</v>
      </c>
      <c r="W1371">
        <v>0</v>
      </c>
      <c r="X1371">
        <v>0</v>
      </c>
      <c r="Y1371">
        <v>4.5075988560000004</v>
      </c>
      <c r="Z1371">
        <v>-74.991632440000004</v>
      </c>
      <c r="AA1371" s="1" t="s">
        <v>15</v>
      </c>
      <c r="AB1371">
        <v>1510539700</v>
      </c>
      <c r="AC1371" t="str">
        <f>MID(TablaPivotFinal[[#This Row],[Fecha]],1,4)</f>
        <v>2016</v>
      </c>
      <c r="AD1371" t="str">
        <f>MID(TablaPivotFinal[[#This Row],[Fecha]],5,3)</f>
        <v>Ago</v>
      </c>
      <c r="AE1371" s="1">
        <v>1510539700</v>
      </c>
      <c r="AF1371" s="1">
        <v>156819</v>
      </c>
    </row>
    <row r="1372" spans="1:32" x14ac:dyDescent="0.3">
      <c r="A1372" s="1" t="s">
        <v>295</v>
      </c>
      <c r="B1372" s="1" t="s">
        <v>296</v>
      </c>
      <c r="C1372">
        <v>4305</v>
      </c>
      <c r="D1372" s="1" t="s">
        <v>231</v>
      </c>
      <c r="E1372">
        <v>73</v>
      </c>
      <c r="F1372" s="1" t="s">
        <v>297</v>
      </c>
      <c r="G1372" s="1" t="s">
        <v>298</v>
      </c>
      <c r="H1372" s="1" t="s">
        <v>103</v>
      </c>
      <c r="I1372" s="1" t="s">
        <v>299</v>
      </c>
      <c r="J1372" s="1" t="s">
        <v>300</v>
      </c>
      <c r="K1372" t="s">
        <v>301</v>
      </c>
      <c r="L1372" t="s">
        <v>302</v>
      </c>
      <c r="M1372" s="1" t="s">
        <v>303</v>
      </c>
      <c r="N1372">
        <v>10700</v>
      </c>
      <c r="O1372">
        <v>11400</v>
      </c>
      <c r="P1372">
        <v>11900</v>
      </c>
      <c r="Q1372">
        <v>12400</v>
      </c>
      <c r="R1372">
        <v>26500</v>
      </c>
      <c r="S1372">
        <v>36200</v>
      </c>
      <c r="T1372">
        <v>39200</v>
      </c>
      <c r="U1372">
        <v>0</v>
      </c>
      <c r="V1372">
        <v>0</v>
      </c>
      <c r="W1372">
        <v>0</v>
      </c>
      <c r="X1372">
        <v>0</v>
      </c>
      <c r="Y1372">
        <v>4.5075988560000004</v>
      </c>
      <c r="Z1372">
        <v>-74.991632440000004</v>
      </c>
      <c r="AA1372" s="1" t="s">
        <v>17</v>
      </c>
      <c r="AB1372">
        <v>2102307900</v>
      </c>
      <c r="AC1372" t="str">
        <f>MID(TablaPivotFinal[[#This Row],[Fecha]],1,4)</f>
        <v>2016</v>
      </c>
      <c r="AD1372" t="str">
        <f>MID(TablaPivotFinal[[#This Row],[Fecha]],5,3)</f>
        <v>Dic</v>
      </c>
      <c r="AE1372" s="1">
        <v>2102307900</v>
      </c>
      <c r="AF1372" s="1">
        <v>174197</v>
      </c>
    </row>
    <row r="1373" spans="1:32" x14ac:dyDescent="0.3">
      <c r="A1373" s="1" t="s">
        <v>295</v>
      </c>
      <c r="B1373" s="1" t="s">
        <v>296</v>
      </c>
      <c r="C1373">
        <v>4305</v>
      </c>
      <c r="D1373" s="1" t="s">
        <v>231</v>
      </c>
      <c r="E1373">
        <v>73</v>
      </c>
      <c r="F1373" s="1" t="s">
        <v>297</v>
      </c>
      <c r="G1373" s="1" t="s">
        <v>298</v>
      </c>
      <c r="H1373" s="1" t="s">
        <v>103</v>
      </c>
      <c r="I1373" s="1" t="s">
        <v>299</v>
      </c>
      <c r="J1373" s="1" t="s">
        <v>300</v>
      </c>
      <c r="K1373" t="s">
        <v>301</v>
      </c>
      <c r="L1373" t="s">
        <v>302</v>
      </c>
      <c r="M1373" s="1" t="s">
        <v>303</v>
      </c>
      <c r="N1373">
        <v>10700</v>
      </c>
      <c r="O1373">
        <v>11400</v>
      </c>
      <c r="P1373">
        <v>11900</v>
      </c>
      <c r="Q1373">
        <v>12400</v>
      </c>
      <c r="R1373">
        <v>26500</v>
      </c>
      <c r="S1373">
        <v>36200</v>
      </c>
      <c r="T1373">
        <v>39200</v>
      </c>
      <c r="U1373">
        <v>0</v>
      </c>
      <c r="V1373">
        <v>0</v>
      </c>
      <c r="W1373">
        <v>0</v>
      </c>
      <c r="X1373">
        <v>0</v>
      </c>
      <c r="Y1373">
        <v>4.5075988560000004</v>
      </c>
      <c r="Z1373">
        <v>-74.991632440000004</v>
      </c>
      <c r="AA1373" s="1" t="s">
        <v>19</v>
      </c>
      <c r="AB1373">
        <v>1659429200</v>
      </c>
      <c r="AC1373" t="str">
        <f>MID(TablaPivotFinal[[#This Row],[Fecha]],1,4)</f>
        <v>2016</v>
      </c>
      <c r="AD1373" t="str">
        <f>MID(TablaPivotFinal[[#This Row],[Fecha]],5,3)</f>
        <v>Ene</v>
      </c>
      <c r="AE1373" s="1">
        <v>1659429200</v>
      </c>
      <c r="AF1373" s="1">
        <v>181869</v>
      </c>
    </row>
    <row r="1374" spans="1:32" x14ac:dyDescent="0.3">
      <c r="A1374" s="1" t="s">
        <v>295</v>
      </c>
      <c r="B1374" s="1" t="s">
        <v>296</v>
      </c>
      <c r="C1374">
        <v>4305</v>
      </c>
      <c r="D1374" s="1" t="s">
        <v>231</v>
      </c>
      <c r="E1374">
        <v>73</v>
      </c>
      <c r="F1374" s="1" t="s">
        <v>297</v>
      </c>
      <c r="G1374" s="1" t="s">
        <v>298</v>
      </c>
      <c r="H1374" s="1" t="s">
        <v>103</v>
      </c>
      <c r="I1374" s="1" t="s">
        <v>299</v>
      </c>
      <c r="J1374" s="1" t="s">
        <v>300</v>
      </c>
      <c r="K1374" t="s">
        <v>301</v>
      </c>
      <c r="L1374" t="s">
        <v>302</v>
      </c>
      <c r="M1374" s="1" t="s">
        <v>303</v>
      </c>
      <c r="N1374">
        <v>10700</v>
      </c>
      <c r="O1374">
        <v>11400</v>
      </c>
      <c r="P1374">
        <v>11900</v>
      </c>
      <c r="Q1374">
        <v>12400</v>
      </c>
      <c r="R1374">
        <v>26500</v>
      </c>
      <c r="S1374">
        <v>36200</v>
      </c>
      <c r="T1374">
        <v>39200</v>
      </c>
      <c r="U1374">
        <v>0</v>
      </c>
      <c r="V1374">
        <v>0</v>
      </c>
      <c r="W1374">
        <v>0</v>
      </c>
      <c r="X1374">
        <v>0</v>
      </c>
      <c r="Y1374">
        <v>4.5075988560000004</v>
      </c>
      <c r="Z1374">
        <v>-74.991632440000004</v>
      </c>
      <c r="AA1374" s="1" t="s">
        <v>21</v>
      </c>
      <c r="AB1374">
        <v>1320767100</v>
      </c>
      <c r="AC1374" t="str">
        <f>MID(TablaPivotFinal[[#This Row],[Fecha]],1,4)</f>
        <v>2016</v>
      </c>
      <c r="AD1374" t="str">
        <f>MID(TablaPivotFinal[[#This Row],[Fecha]],5,3)</f>
        <v>Feb</v>
      </c>
      <c r="AE1374" s="1">
        <v>1320767100</v>
      </c>
      <c r="AF1374" s="1">
        <v>132747</v>
      </c>
    </row>
    <row r="1375" spans="1:32" x14ac:dyDescent="0.3">
      <c r="A1375" s="1" t="s">
        <v>295</v>
      </c>
      <c r="B1375" s="1" t="s">
        <v>296</v>
      </c>
      <c r="C1375">
        <v>4305</v>
      </c>
      <c r="D1375" s="1" t="s">
        <v>231</v>
      </c>
      <c r="E1375">
        <v>73</v>
      </c>
      <c r="F1375" s="1" t="s">
        <v>297</v>
      </c>
      <c r="G1375" s="1" t="s">
        <v>298</v>
      </c>
      <c r="H1375" s="1" t="s">
        <v>103</v>
      </c>
      <c r="I1375" s="1" t="s">
        <v>299</v>
      </c>
      <c r="J1375" s="1" t="s">
        <v>300</v>
      </c>
      <c r="K1375" t="s">
        <v>301</v>
      </c>
      <c r="L1375" t="s">
        <v>302</v>
      </c>
      <c r="M1375" s="1" t="s">
        <v>303</v>
      </c>
      <c r="N1375">
        <v>10700</v>
      </c>
      <c r="O1375">
        <v>11400</v>
      </c>
      <c r="P1375">
        <v>11900</v>
      </c>
      <c r="Q1375">
        <v>12400</v>
      </c>
      <c r="R1375">
        <v>26500</v>
      </c>
      <c r="S1375">
        <v>36200</v>
      </c>
      <c r="T1375">
        <v>39200</v>
      </c>
      <c r="U1375">
        <v>0</v>
      </c>
      <c r="V1375">
        <v>0</v>
      </c>
      <c r="W1375">
        <v>0</v>
      </c>
      <c r="X1375">
        <v>0</v>
      </c>
      <c r="Y1375">
        <v>4.5075988560000004</v>
      </c>
      <c r="Z1375">
        <v>-74.991632440000004</v>
      </c>
      <c r="AA1375" s="1" t="s">
        <v>23</v>
      </c>
      <c r="AB1375">
        <v>1408058500</v>
      </c>
      <c r="AC1375" t="str">
        <f>MID(TablaPivotFinal[[#This Row],[Fecha]],1,4)</f>
        <v>2016</v>
      </c>
      <c r="AD1375" t="str">
        <f>MID(TablaPivotFinal[[#This Row],[Fecha]],5,3)</f>
        <v>Jul</v>
      </c>
      <c r="AE1375" s="1">
        <v>1408058500</v>
      </c>
      <c r="AF1375" s="1">
        <v>154976</v>
      </c>
    </row>
    <row r="1376" spans="1:32" x14ac:dyDescent="0.3">
      <c r="A1376" s="1" t="s">
        <v>295</v>
      </c>
      <c r="B1376" s="1" t="s">
        <v>296</v>
      </c>
      <c r="C1376">
        <v>4305</v>
      </c>
      <c r="D1376" s="1" t="s">
        <v>231</v>
      </c>
      <c r="E1376">
        <v>73</v>
      </c>
      <c r="F1376" s="1" t="s">
        <v>297</v>
      </c>
      <c r="G1376" s="1" t="s">
        <v>298</v>
      </c>
      <c r="H1376" s="1" t="s">
        <v>103</v>
      </c>
      <c r="I1376" s="1" t="s">
        <v>299</v>
      </c>
      <c r="J1376" s="1" t="s">
        <v>300</v>
      </c>
      <c r="K1376" t="s">
        <v>301</v>
      </c>
      <c r="L1376" t="s">
        <v>302</v>
      </c>
      <c r="M1376" s="1" t="s">
        <v>303</v>
      </c>
      <c r="N1376">
        <v>10700</v>
      </c>
      <c r="O1376">
        <v>11400</v>
      </c>
      <c r="P1376">
        <v>11900</v>
      </c>
      <c r="Q1376">
        <v>12400</v>
      </c>
      <c r="R1376">
        <v>26500</v>
      </c>
      <c r="S1376">
        <v>36200</v>
      </c>
      <c r="T1376">
        <v>39200</v>
      </c>
      <c r="U1376">
        <v>0</v>
      </c>
      <c r="V1376">
        <v>0</v>
      </c>
      <c r="W1376">
        <v>0</v>
      </c>
      <c r="X1376">
        <v>0</v>
      </c>
      <c r="Y1376">
        <v>4.5075988560000004</v>
      </c>
      <c r="Z1376">
        <v>-74.991632440000004</v>
      </c>
      <c r="AA1376" s="1" t="s">
        <v>25</v>
      </c>
      <c r="AB1376">
        <v>1422936500</v>
      </c>
      <c r="AC1376" t="str">
        <f>MID(TablaPivotFinal[[#This Row],[Fecha]],1,4)</f>
        <v>2016</v>
      </c>
      <c r="AD1376" t="str">
        <f>MID(TablaPivotFinal[[#This Row],[Fecha]],5,3)</f>
        <v>Jun</v>
      </c>
      <c r="AE1376" s="1">
        <v>1422936500</v>
      </c>
      <c r="AF1376" s="1">
        <v>149079</v>
      </c>
    </row>
    <row r="1377" spans="1:32" x14ac:dyDescent="0.3">
      <c r="A1377" s="1" t="s">
        <v>295</v>
      </c>
      <c r="B1377" s="1" t="s">
        <v>296</v>
      </c>
      <c r="C1377">
        <v>4305</v>
      </c>
      <c r="D1377" s="1" t="s">
        <v>231</v>
      </c>
      <c r="E1377">
        <v>73</v>
      </c>
      <c r="F1377" s="1" t="s">
        <v>297</v>
      </c>
      <c r="G1377" s="1" t="s">
        <v>298</v>
      </c>
      <c r="H1377" s="1" t="s">
        <v>103</v>
      </c>
      <c r="I1377" s="1" t="s">
        <v>299</v>
      </c>
      <c r="J1377" s="1" t="s">
        <v>300</v>
      </c>
      <c r="K1377" t="s">
        <v>301</v>
      </c>
      <c r="L1377" t="s">
        <v>302</v>
      </c>
      <c r="M1377" s="1" t="s">
        <v>303</v>
      </c>
      <c r="N1377">
        <v>10700</v>
      </c>
      <c r="O1377">
        <v>11400</v>
      </c>
      <c r="P1377">
        <v>11900</v>
      </c>
      <c r="Q1377">
        <v>12400</v>
      </c>
      <c r="R1377">
        <v>26500</v>
      </c>
      <c r="S1377">
        <v>36200</v>
      </c>
      <c r="T1377">
        <v>39200</v>
      </c>
      <c r="U1377">
        <v>0</v>
      </c>
      <c r="V1377">
        <v>0</v>
      </c>
      <c r="W1377">
        <v>0</v>
      </c>
      <c r="X1377">
        <v>0</v>
      </c>
      <c r="Y1377">
        <v>4.5075988560000004</v>
      </c>
      <c r="Z1377">
        <v>-74.991632440000004</v>
      </c>
      <c r="AA1377" s="1" t="s">
        <v>27</v>
      </c>
      <c r="AB1377">
        <v>1451902800</v>
      </c>
      <c r="AC1377" t="str">
        <f>MID(TablaPivotFinal[[#This Row],[Fecha]],1,4)</f>
        <v>2016</v>
      </c>
      <c r="AD1377" t="str">
        <f>MID(TablaPivotFinal[[#This Row],[Fecha]],5,3)</f>
        <v>Mar</v>
      </c>
      <c r="AE1377" s="1">
        <v>1451902800</v>
      </c>
      <c r="AF1377" s="1">
        <v>154115</v>
      </c>
    </row>
    <row r="1378" spans="1:32" x14ac:dyDescent="0.3">
      <c r="A1378" s="1" t="s">
        <v>295</v>
      </c>
      <c r="B1378" s="1" t="s">
        <v>296</v>
      </c>
      <c r="C1378">
        <v>4305</v>
      </c>
      <c r="D1378" s="1" t="s">
        <v>231</v>
      </c>
      <c r="E1378">
        <v>73</v>
      </c>
      <c r="F1378" s="1" t="s">
        <v>297</v>
      </c>
      <c r="G1378" s="1" t="s">
        <v>298</v>
      </c>
      <c r="H1378" s="1" t="s">
        <v>103</v>
      </c>
      <c r="I1378" s="1" t="s">
        <v>299</v>
      </c>
      <c r="J1378" s="1" t="s">
        <v>300</v>
      </c>
      <c r="K1378" t="s">
        <v>301</v>
      </c>
      <c r="L1378" t="s">
        <v>302</v>
      </c>
      <c r="M1378" s="1" t="s">
        <v>303</v>
      </c>
      <c r="N1378">
        <v>10700</v>
      </c>
      <c r="O1378">
        <v>11400</v>
      </c>
      <c r="P1378">
        <v>11900</v>
      </c>
      <c r="Q1378">
        <v>12400</v>
      </c>
      <c r="R1378">
        <v>26500</v>
      </c>
      <c r="S1378">
        <v>36200</v>
      </c>
      <c r="T1378">
        <v>39200</v>
      </c>
      <c r="U1378">
        <v>0</v>
      </c>
      <c r="V1378">
        <v>0</v>
      </c>
      <c r="W1378">
        <v>0</v>
      </c>
      <c r="X1378">
        <v>0</v>
      </c>
      <c r="Y1378">
        <v>4.5075988560000004</v>
      </c>
      <c r="Z1378">
        <v>-74.991632440000004</v>
      </c>
      <c r="AA1378" s="1" t="s">
        <v>29</v>
      </c>
      <c r="AB1378">
        <v>1410749500</v>
      </c>
      <c r="AC1378" t="str">
        <f>MID(TablaPivotFinal[[#This Row],[Fecha]],1,4)</f>
        <v>2016</v>
      </c>
      <c r="AD1378" t="str">
        <f>MID(TablaPivotFinal[[#This Row],[Fecha]],5,3)</f>
        <v>May</v>
      </c>
      <c r="AE1378" s="1">
        <v>1410749500</v>
      </c>
      <c r="AF1378" s="1">
        <v>147430</v>
      </c>
    </row>
    <row r="1379" spans="1:32" x14ac:dyDescent="0.3">
      <c r="A1379" s="1" t="s">
        <v>295</v>
      </c>
      <c r="B1379" s="1" t="s">
        <v>296</v>
      </c>
      <c r="C1379">
        <v>4305</v>
      </c>
      <c r="D1379" s="1" t="s">
        <v>231</v>
      </c>
      <c r="E1379">
        <v>73</v>
      </c>
      <c r="F1379" s="1" t="s">
        <v>297</v>
      </c>
      <c r="G1379" s="1" t="s">
        <v>298</v>
      </c>
      <c r="H1379" s="1" t="s">
        <v>103</v>
      </c>
      <c r="I1379" s="1" t="s">
        <v>299</v>
      </c>
      <c r="J1379" s="1" t="s">
        <v>300</v>
      </c>
      <c r="K1379" t="s">
        <v>301</v>
      </c>
      <c r="L1379" t="s">
        <v>302</v>
      </c>
      <c r="M1379" s="1" t="s">
        <v>303</v>
      </c>
      <c r="N1379">
        <v>10700</v>
      </c>
      <c r="O1379">
        <v>11400</v>
      </c>
      <c r="P1379">
        <v>11900</v>
      </c>
      <c r="Q1379">
        <v>12400</v>
      </c>
      <c r="R1379">
        <v>26500</v>
      </c>
      <c r="S1379">
        <v>36200</v>
      </c>
      <c r="T1379">
        <v>39200</v>
      </c>
      <c r="U1379">
        <v>0</v>
      </c>
      <c r="V1379">
        <v>0</v>
      </c>
      <c r="W1379">
        <v>0</v>
      </c>
      <c r="X1379">
        <v>0</v>
      </c>
      <c r="Y1379">
        <v>4.5075988560000004</v>
      </c>
      <c r="Z1379">
        <v>-74.991632440000004</v>
      </c>
      <c r="AA1379" s="1" t="s">
        <v>31</v>
      </c>
      <c r="AB1379">
        <v>1873130100</v>
      </c>
      <c r="AC1379" t="str">
        <f>MID(TablaPivotFinal[[#This Row],[Fecha]],1,4)</f>
        <v>2016</v>
      </c>
      <c r="AD1379" t="str">
        <f>MID(TablaPivotFinal[[#This Row],[Fecha]],5,3)</f>
        <v>Nov</v>
      </c>
      <c r="AE1379" s="1">
        <v>1873130100</v>
      </c>
      <c r="AF1379" s="1">
        <v>149700</v>
      </c>
    </row>
    <row r="1380" spans="1:32" x14ac:dyDescent="0.3">
      <c r="A1380" s="1" t="s">
        <v>295</v>
      </c>
      <c r="B1380" s="1" t="s">
        <v>296</v>
      </c>
      <c r="C1380">
        <v>4305</v>
      </c>
      <c r="D1380" s="1" t="s">
        <v>231</v>
      </c>
      <c r="E1380">
        <v>73</v>
      </c>
      <c r="F1380" s="1" t="s">
        <v>297</v>
      </c>
      <c r="G1380" s="1" t="s">
        <v>298</v>
      </c>
      <c r="H1380" s="1" t="s">
        <v>103</v>
      </c>
      <c r="I1380" s="1" t="s">
        <v>299</v>
      </c>
      <c r="J1380" s="1" t="s">
        <v>300</v>
      </c>
      <c r="K1380" t="s">
        <v>301</v>
      </c>
      <c r="L1380" t="s">
        <v>302</v>
      </c>
      <c r="M1380" s="1" t="s">
        <v>303</v>
      </c>
      <c r="N1380">
        <v>10700</v>
      </c>
      <c r="O1380">
        <v>11400</v>
      </c>
      <c r="P1380">
        <v>11900</v>
      </c>
      <c r="Q1380">
        <v>12400</v>
      </c>
      <c r="R1380">
        <v>26500</v>
      </c>
      <c r="S1380">
        <v>36200</v>
      </c>
      <c r="T1380">
        <v>39200</v>
      </c>
      <c r="U1380">
        <v>0</v>
      </c>
      <c r="V1380">
        <v>0</v>
      </c>
      <c r="W1380">
        <v>0</v>
      </c>
      <c r="X1380">
        <v>0</v>
      </c>
      <c r="Y1380">
        <v>4.5075988560000004</v>
      </c>
      <c r="Z1380">
        <v>-74.991632440000004</v>
      </c>
      <c r="AA1380" s="1" t="s">
        <v>33</v>
      </c>
      <c r="AB1380">
        <v>1936345000</v>
      </c>
      <c r="AC1380" t="str">
        <f>MID(TablaPivotFinal[[#This Row],[Fecha]],1,4)</f>
        <v>2016</v>
      </c>
      <c r="AD1380" t="str">
        <f>MID(TablaPivotFinal[[#This Row],[Fecha]],5,3)</f>
        <v>Oct</v>
      </c>
      <c r="AE1380" s="1">
        <v>1936345000</v>
      </c>
      <c r="AF1380" s="1">
        <v>155354</v>
      </c>
    </row>
    <row r="1381" spans="1:32" x14ac:dyDescent="0.3">
      <c r="A1381" s="1" t="s">
        <v>295</v>
      </c>
      <c r="B1381" s="1" t="s">
        <v>296</v>
      </c>
      <c r="C1381">
        <v>4305</v>
      </c>
      <c r="D1381" s="1" t="s">
        <v>231</v>
      </c>
      <c r="E1381">
        <v>73</v>
      </c>
      <c r="F1381" s="1" t="s">
        <v>297</v>
      </c>
      <c r="G1381" s="1" t="s">
        <v>298</v>
      </c>
      <c r="H1381" s="1" t="s">
        <v>103</v>
      </c>
      <c r="I1381" s="1" t="s">
        <v>299</v>
      </c>
      <c r="J1381" s="1" t="s">
        <v>300</v>
      </c>
      <c r="K1381" t="s">
        <v>301</v>
      </c>
      <c r="L1381" t="s">
        <v>302</v>
      </c>
      <c r="M1381" s="1" t="s">
        <v>303</v>
      </c>
      <c r="N1381">
        <v>10700</v>
      </c>
      <c r="O1381">
        <v>11400</v>
      </c>
      <c r="P1381">
        <v>11900</v>
      </c>
      <c r="Q1381">
        <v>12400</v>
      </c>
      <c r="R1381">
        <v>26500</v>
      </c>
      <c r="S1381">
        <v>36200</v>
      </c>
      <c r="T1381">
        <v>39200</v>
      </c>
      <c r="U1381">
        <v>0</v>
      </c>
      <c r="V1381">
        <v>0</v>
      </c>
      <c r="W1381">
        <v>0</v>
      </c>
      <c r="X1381">
        <v>0</v>
      </c>
      <c r="Y1381">
        <v>4.5075988560000004</v>
      </c>
      <c r="Z1381">
        <v>-74.991632440000004</v>
      </c>
      <c r="AA1381" s="1" t="s">
        <v>35</v>
      </c>
      <c r="AB1381">
        <v>1471005900</v>
      </c>
      <c r="AC1381" t="str">
        <f>MID(TablaPivotFinal[[#This Row],[Fecha]],1,4)</f>
        <v>2016</v>
      </c>
      <c r="AD1381" t="str">
        <f>MID(TablaPivotFinal[[#This Row],[Fecha]],5,3)</f>
        <v>Sep</v>
      </c>
      <c r="AE1381" s="1">
        <v>1471005900</v>
      </c>
      <c r="AF1381" s="1">
        <v>144321</v>
      </c>
    </row>
    <row r="1382" spans="1:32" x14ac:dyDescent="0.3">
      <c r="A1382" s="1" t="s">
        <v>295</v>
      </c>
      <c r="B1382" s="1" t="s">
        <v>296</v>
      </c>
      <c r="C1382">
        <v>4305</v>
      </c>
      <c r="D1382" s="1" t="s">
        <v>231</v>
      </c>
      <c r="E1382">
        <v>73</v>
      </c>
      <c r="F1382" s="1" t="s">
        <v>297</v>
      </c>
      <c r="G1382" s="1" t="s">
        <v>298</v>
      </c>
      <c r="H1382" s="1" t="s">
        <v>103</v>
      </c>
      <c r="I1382" s="1" t="s">
        <v>299</v>
      </c>
      <c r="J1382" s="1" t="s">
        <v>300</v>
      </c>
      <c r="K1382" t="s">
        <v>301</v>
      </c>
      <c r="L1382" t="s">
        <v>302</v>
      </c>
      <c r="M1382" s="1" t="s">
        <v>303</v>
      </c>
      <c r="N1382">
        <v>10700</v>
      </c>
      <c r="O1382">
        <v>11400</v>
      </c>
      <c r="P1382">
        <v>11900</v>
      </c>
      <c r="Q1382">
        <v>12400</v>
      </c>
      <c r="R1382">
        <v>26500</v>
      </c>
      <c r="S1382">
        <v>36200</v>
      </c>
      <c r="T1382">
        <v>39200</v>
      </c>
      <c r="U1382">
        <v>0</v>
      </c>
      <c r="V1382">
        <v>0</v>
      </c>
      <c r="W1382">
        <v>0</v>
      </c>
      <c r="X1382">
        <v>0</v>
      </c>
      <c r="Y1382">
        <v>4.5075988560000004</v>
      </c>
      <c r="Z1382">
        <v>-74.991632440000004</v>
      </c>
      <c r="AA1382" s="1" t="s">
        <v>37</v>
      </c>
      <c r="AB1382">
        <v>1963204300</v>
      </c>
      <c r="AC1382" t="str">
        <f>MID(TablaPivotFinal[[#This Row],[Fecha]],1,4)</f>
        <v>2017</v>
      </c>
      <c r="AD1382" t="str">
        <f>MID(TablaPivotFinal[[#This Row],[Fecha]],5,3)</f>
        <v>Abr</v>
      </c>
      <c r="AE1382" s="1">
        <v>1963204300</v>
      </c>
      <c r="AF1382" s="1">
        <v>5085.6000000000004</v>
      </c>
    </row>
    <row r="1383" spans="1:32" x14ac:dyDescent="0.3">
      <c r="A1383" s="1" t="s">
        <v>295</v>
      </c>
      <c r="B1383" s="1" t="s">
        <v>296</v>
      </c>
      <c r="C1383">
        <v>4305</v>
      </c>
      <c r="D1383" s="1" t="s">
        <v>231</v>
      </c>
      <c r="E1383">
        <v>73</v>
      </c>
      <c r="F1383" s="1" t="s">
        <v>297</v>
      </c>
      <c r="G1383" s="1" t="s">
        <v>298</v>
      </c>
      <c r="H1383" s="1" t="s">
        <v>103</v>
      </c>
      <c r="I1383" s="1" t="s">
        <v>299</v>
      </c>
      <c r="J1383" s="1" t="s">
        <v>300</v>
      </c>
      <c r="K1383" t="s">
        <v>301</v>
      </c>
      <c r="L1383" t="s">
        <v>302</v>
      </c>
      <c r="M1383" s="1" t="s">
        <v>303</v>
      </c>
      <c r="N1383">
        <v>10700</v>
      </c>
      <c r="O1383">
        <v>11400</v>
      </c>
      <c r="P1383">
        <v>11900</v>
      </c>
      <c r="Q1383">
        <v>12400</v>
      </c>
      <c r="R1383">
        <v>26500</v>
      </c>
      <c r="S1383">
        <v>36200</v>
      </c>
      <c r="T1383">
        <v>39200</v>
      </c>
      <c r="U1383">
        <v>0</v>
      </c>
      <c r="V1383">
        <v>0</v>
      </c>
      <c r="W1383">
        <v>0</v>
      </c>
      <c r="X1383">
        <v>0</v>
      </c>
      <c r="Y1383">
        <v>4.5075988560000004</v>
      </c>
      <c r="Z1383">
        <v>-74.991632440000004</v>
      </c>
      <c r="AA1383" s="1" t="s">
        <v>39</v>
      </c>
      <c r="AB1383">
        <v>2070701600</v>
      </c>
      <c r="AC1383" t="str">
        <f>MID(TablaPivotFinal[[#This Row],[Fecha]],1,4)</f>
        <v>2017</v>
      </c>
      <c r="AD1383" t="str">
        <f>MID(TablaPivotFinal[[#This Row],[Fecha]],5,3)</f>
        <v>Ago</v>
      </c>
      <c r="AE1383" s="1">
        <v>2070701600</v>
      </c>
      <c r="AF1383" s="1">
        <v>5091.5161289999996</v>
      </c>
    </row>
    <row r="1384" spans="1:32" x14ac:dyDescent="0.3">
      <c r="A1384" s="1" t="s">
        <v>295</v>
      </c>
      <c r="B1384" s="1" t="s">
        <v>296</v>
      </c>
      <c r="C1384">
        <v>4305</v>
      </c>
      <c r="D1384" s="1" t="s">
        <v>231</v>
      </c>
      <c r="E1384">
        <v>73</v>
      </c>
      <c r="F1384" s="1" t="s">
        <v>297</v>
      </c>
      <c r="G1384" s="1" t="s">
        <v>298</v>
      </c>
      <c r="H1384" s="1" t="s">
        <v>103</v>
      </c>
      <c r="I1384" s="1" t="s">
        <v>299</v>
      </c>
      <c r="J1384" s="1" t="s">
        <v>300</v>
      </c>
      <c r="K1384" t="s">
        <v>301</v>
      </c>
      <c r="L1384" t="s">
        <v>302</v>
      </c>
      <c r="M1384" s="1" t="s">
        <v>303</v>
      </c>
      <c r="N1384">
        <v>10700</v>
      </c>
      <c r="O1384">
        <v>11400</v>
      </c>
      <c r="P1384">
        <v>11900</v>
      </c>
      <c r="Q1384">
        <v>12400</v>
      </c>
      <c r="R1384">
        <v>26500</v>
      </c>
      <c r="S1384">
        <v>36200</v>
      </c>
      <c r="T1384">
        <v>39200</v>
      </c>
      <c r="U1384">
        <v>0</v>
      </c>
      <c r="V1384">
        <v>0</v>
      </c>
      <c r="W1384">
        <v>0</v>
      </c>
      <c r="X1384">
        <v>0</v>
      </c>
      <c r="Y1384">
        <v>4.5075988560000004</v>
      </c>
      <c r="Z1384">
        <v>-74.991632440000004</v>
      </c>
      <c r="AA1384" s="1" t="s">
        <v>41</v>
      </c>
      <c r="AB1384">
        <v>2192795200</v>
      </c>
      <c r="AC1384" t="str">
        <f>MID(TablaPivotFinal[[#This Row],[Fecha]],1,4)</f>
        <v>2017</v>
      </c>
      <c r="AD1384" t="str">
        <f>MID(TablaPivotFinal[[#This Row],[Fecha]],5,3)</f>
        <v>Dic</v>
      </c>
      <c r="AE1384" s="1">
        <v>2192795200</v>
      </c>
      <c r="AF1384" s="1">
        <v>5621.16129</v>
      </c>
    </row>
    <row r="1385" spans="1:32" x14ac:dyDescent="0.3">
      <c r="A1385" s="1" t="s">
        <v>295</v>
      </c>
      <c r="B1385" s="1" t="s">
        <v>296</v>
      </c>
      <c r="C1385">
        <v>4305</v>
      </c>
      <c r="D1385" s="1" t="s">
        <v>231</v>
      </c>
      <c r="E1385">
        <v>73</v>
      </c>
      <c r="F1385" s="1" t="s">
        <v>297</v>
      </c>
      <c r="G1385" s="1" t="s">
        <v>298</v>
      </c>
      <c r="H1385" s="1" t="s">
        <v>103</v>
      </c>
      <c r="I1385" s="1" t="s">
        <v>299</v>
      </c>
      <c r="J1385" s="1" t="s">
        <v>300</v>
      </c>
      <c r="K1385" t="s">
        <v>301</v>
      </c>
      <c r="L1385" t="s">
        <v>302</v>
      </c>
      <c r="M1385" s="1" t="s">
        <v>303</v>
      </c>
      <c r="N1385">
        <v>10700</v>
      </c>
      <c r="O1385">
        <v>11400</v>
      </c>
      <c r="P1385">
        <v>11900</v>
      </c>
      <c r="Q1385">
        <v>12400</v>
      </c>
      <c r="R1385">
        <v>26500</v>
      </c>
      <c r="S1385">
        <v>36200</v>
      </c>
      <c r="T1385">
        <v>39200</v>
      </c>
      <c r="U1385">
        <v>0</v>
      </c>
      <c r="V1385">
        <v>0</v>
      </c>
      <c r="W1385">
        <v>0</v>
      </c>
      <c r="X1385">
        <v>0</v>
      </c>
      <c r="Y1385">
        <v>4.5075988560000004</v>
      </c>
      <c r="Z1385">
        <v>-74.991632440000004</v>
      </c>
      <c r="AA1385" s="1" t="s">
        <v>43</v>
      </c>
      <c r="AB1385">
        <v>2227833900</v>
      </c>
      <c r="AC1385" t="str">
        <f>MID(TablaPivotFinal[[#This Row],[Fecha]],1,4)</f>
        <v>2017</v>
      </c>
      <c r="AD1385" t="str">
        <f>MID(TablaPivotFinal[[#This Row],[Fecha]],5,3)</f>
        <v>Ene</v>
      </c>
      <c r="AE1385" s="1">
        <v>2227833900</v>
      </c>
      <c r="AF1385" s="1">
        <v>5949</v>
      </c>
    </row>
    <row r="1386" spans="1:32" x14ac:dyDescent="0.3">
      <c r="A1386" s="1" t="s">
        <v>295</v>
      </c>
      <c r="B1386" s="1" t="s">
        <v>296</v>
      </c>
      <c r="C1386">
        <v>4305</v>
      </c>
      <c r="D1386" s="1" t="s">
        <v>231</v>
      </c>
      <c r="E1386">
        <v>73</v>
      </c>
      <c r="F1386" s="1" t="s">
        <v>297</v>
      </c>
      <c r="G1386" s="1" t="s">
        <v>298</v>
      </c>
      <c r="H1386" s="1" t="s">
        <v>103</v>
      </c>
      <c r="I1386" s="1" t="s">
        <v>299</v>
      </c>
      <c r="J1386" s="1" t="s">
        <v>300</v>
      </c>
      <c r="K1386" t="s">
        <v>301</v>
      </c>
      <c r="L1386" t="s">
        <v>302</v>
      </c>
      <c r="M1386" s="1" t="s">
        <v>303</v>
      </c>
      <c r="N1386">
        <v>10700</v>
      </c>
      <c r="O1386">
        <v>11400</v>
      </c>
      <c r="P1386">
        <v>11900</v>
      </c>
      <c r="Q1386">
        <v>12400</v>
      </c>
      <c r="R1386">
        <v>26500</v>
      </c>
      <c r="S1386">
        <v>36200</v>
      </c>
      <c r="T1386">
        <v>39200</v>
      </c>
      <c r="U1386">
        <v>0</v>
      </c>
      <c r="V1386">
        <v>0</v>
      </c>
      <c r="W1386">
        <v>0</v>
      </c>
      <c r="X1386">
        <v>0</v>
      </c>
      <c r="Y1386">
        <v>4.5075988560000004</v>
      </c>
      <c r="Z1386">
        <v>-74.991632440000004</v>
      </c>
      <c r="AA1386" s="1" t="s">
        <v>45</v>
      </c>
      <c r="AB1386">
        <v>1769182500</v>
      </c>
      <c r="AC1386" t="str">
        <f>MID(TablaPivotFinal[[#This Row],[Fecha]],1,4)</f>
        <v>2017</v>
      </c>
      <c r="AD1386" t="str">
        <f>MID(TablaPivotFinal[[#This Row],[Fecha]],5,3)</f>
        <v>Feb</v>
      </c>
      <c r="AE1386" s="1">
        <v>1769182500</v>
      </c>
      <c r="AF1386" s="1">
        <v>4710.6071430000002</v>
      </c>
    </row>
    <row r="1387" spans="1:32" x14ac:dyDescent="0.3">
      <c r="A1387" s="1" t="s">
        <v>295</v>
      </c>
      <c r="B1387" s="1" t="s">
        <v>296</v>
      </c>
      <c r="C1387">
        <v>4305</v>
      </c>
      <c r="D1387" s="1" t="s">
        <v>231</v>
      </c>
      <c r="E1387">
        <v>73</v>
      </c>
      <c r="F1387" s="1" t="s">
        <v>297</v>
      </c>
      <c r="G1387" s="1" t="s">
        <v>298</v>
      </c>
      <c r="H1387" s="1" t="s">
        <v>103</v>
      </c>
      <c r="I1387" s="1" t="s">
        <v>299</v>
      </c>
      <c r="J1387" s="1" t="s">
        <v>300</v>
      </c>
      <c r="K1387" t="s">
        <v>301</v>
      </c>
      <c r="L1387" t="s">
        <v>302</v>
      </c>
      <c r="M1387" s="1" t="s">
        <v>303</v>
      </c>
      <c r="N1387">
        <v>10700</v>
      </c>
      <c r="O1387">
        <v>11400</v>
      </c>
      <c r="P1387">
        <v>11900</v>
      </c>
      <c r="Q1387">
        <v>12400</v>
      </c>
      <c r="R1387">
        <v>26500</v>
      </c>
      <c r="S1387">
        <v>36200</v>
      </c>
      <c r="T1387">
        <v>39200</v>
      </c>
      <c r="U1387">
        <v>0</v>
      </c>
      <c r="V1387">
        <v>0</v>
      </c>
      <c r="W1387">
        <v>0</v>
      </c>
      <c r="X1387">
        <v>0</v>
      </c>
      <c r="Y1387">
        <v>4.5075988560000004</v>
      </c>
      <c r="Z1387">
        <v>-74.991632440000004</v>
      </c>
      <c r="AA1387" s="1" t="s">
        <v>47</v>
      </c>
      <c r="AB1387">
        <v>2100175750</v>
      </c>
      <c r="AC1387" t="str">
        <f>MID(TablaPivotFinal[[#This Row],[Fecha]],1,4)</f>
        <v>2017</v>
      </c>
      <c r="AD1387" t="str">
        <f>MID(TablaPivotFinal[[#This Row],[Fecha]],5,3)</f>
        <v>Jul</v>
      </c>
      <c r="AE1387" s="1">
        <v>2100175750</v>
      </c>
      <c r="AF1387" s="1">
        <v>5135.5161289999996</v>
      </c>
    </row>
    <row r="1388" spans="1:32" x14ac:dyDescent="0.3">
      <c r="A1388" s="1" t="s">
        <v>295</v>
      </c>
      <c r="B1388" s="1" t="s">
        <v>296</v>
      </c>
      <c r="C1388">
        <v>4305</v>
      </c>
      <c r="D1388" s="1" t="s">
        <v>231</v>
      </c>
      <c r="E1388">
        <v>73</v>
      </c>
      <c r="F1388" s="1" t="s">
        <v>297</v>
      </c>
      <c r="G1388" s="1" t="s">
        <v>298</v>
      </c>
      <c r="H1388" s="1" t="s">
        <v>103</v>
      </c>
      <c r="I1388" s="1" t="s">
        <v>299</v>
      </c>
      <c r="J1388" s="1" t="s">
        <v>300</v>
      </c>
      <c r="K1388" t="s">
        <v>301</v>
      </c>
      <c r="L1388" t="s">
        <v>302</v>
      </c>
      <c r="M1388" s="1" t="s">
        <v>303</v>
      </c>
      <c r="N1388">
        <v>10700</v>
      </c>
      <c r="O1388">
        <v>11400</v>
      </c>
      <c r="P1388">
        <v>11900</v>
      </c>
      <c r="Q1388">
        <v>12400</v>
      </c>
      <c r="R1388">
        <v>26500</v>
      </c>
      <c r="S1388">
        <v>36200</v>
      </c>
      <c r="T1388">
        <v>39200</v>
      </c>
      <c r="U1388">
        <v>0</v>
      </c>
      <c r="V1388">
        <v>0</v>
      </c>
      <c r="W1388">
        <v>0</v>
      </c>
      <c r="X1388">
        <v>0</v>
      </c>
      <c r="Y1388">
        <v>4.5075988560000004</v>
      </c>
      <c r="Z1388">
        <v>-74.991632440000004</v>
      </c>
      <c r="AA1388" s="1" t="s">
        <v>49</v>
      </c>
      <c r="AB1388">
        <v>2040760100</v>
      </c>
      <c r="AC1388" t="str">
        <f>MID(TablaPivotFinal[[#This Row],[Fecha]],1,4)</f>
        <v>2017</v>
      </c>
      <c r="AD1388" t="str">
        <f>MID(TablaPivotFinal[[#This Row],[Fecha]],5,3)</f>
        <v>Jun</v>
      </c>
      <c r="AE1388" s="1">
        <v>2040760100</v>
      </c>
      <c r="AF1388" s="1">
        <v>5099.3666670000002</v>
      </c>
    </row>
    <row r="1389" spans="1:32" x14ac:dyDescent="0.3">
      <c r="A1389" s="1" t="s">
        <v>295</v>
      </c>
      <c r="B1389" s="1" t="s">
        <v>296</v>
      </c>
      <c r="C1389">
        <v>4305</v>
      </c>
      <c r="D1389" s="1" t="s">
        <v>231</v>
      </c>
      <c r="E1389">
        <v>73</v>
      </c>
      <c r="F1389" s="1" t="s">
        <v>297</v>
      </c>
      <c r="G1389" s="1" t="s">
        <v>298</v>
      </c>
      <c r="H1389" s="1" t="s">
        <v>103</v>
      </c>
      <c r="I1389" s="1" t="s">
        <v>299</v>
      </c>
      <c r="J1389" s="1" t="s">
        <v>300</v>
      </c>
      <c r="K1389" t="s">
        <v>301</v>
      </c>
      <c r="L1389" t="s">
        <v>302</v>
      </c>
      <c r="M1389" s="1" t="s">
        <v>303</v>
      </c>
      <c r="N1389">
        <v>10700</v>
      </c>
      <c r="O1389">
        <v>11400</v>
      </c>
      <c r="P1389">
        <v>11900</v>
      </c>
      <c r="Q1389">
        <v>12400</v>
      </c>
      <c r="R1389">
        <v>26500</v>
      </c>
      <c r="S1389">
        <v>36200</v>
      </c>
      <c r="T1389">
        <v>39200</v>
      </c>
      <c r="U1389">
        <v>0</v>
      </c>
      <c r="V1389">
        <v>0</v>
      </c>
      <c r="W1389">
        <v>0</v>
      </c>
      <c r="X1389">
        <v>0</v>
      </c>
      <c r="Y1389">
        <v>4.5075988560000004</v>
      </c>
      <c r="Z1389">
        <v>-74.991632440000004</v>
      </c>
      <c r="AA1389" s="1" t="s">
        <v>51</v>
      </c>
      <c r="AB1389">
        <v>1974480000</v>
      </c>
      <c r="AC1389" t="str">
        <f>MID(TablaPivotFinal[[#This Row],[Fecha]],1,4)</f>
        <v>2017</v>
      </c>
      <c r="AD1389" t="str">
        <f>MID(TablaPivotFinal[[#This Row],[Fecha]],5,3)</f>
        <v>Mar</v>
      </c>
      <c r="AE1389" s="1">
        <v>1974480000</v>
      </c>
      <c r="AF1389" s="1">
        <v>4715.0967739999996</v>
      </c>
    </row>
    <row r="1390" spans="1:32" x14ac:dyDescent="0.3">
      <c r="A1390" s="1" t="s">
        <v>295</v>
      </c>
      <c r="B1390" s="1" t="s">
        <v>296</v>
      </c>
      <c r="C1390">
        <v>4305</v>
      </c>
      <c r="D1390" s="1" t="s">
        <v>231</v>
      </c>
      <c r="E1390">
        <v>73</v>
      </c>
      <c r="F1390" s="1" t="s">
        <v>297</v>
      </c>
      <c r="G1390" s="1" t="s">
        <v>298</v>
      </c>
      <c r="H1390" s="1" t="s">
        <v>103</v>
      </c>
      <c r="I1390" s="1" t="s">
        <v>299</v>
      </c>
      <c r="J1390" s="1" t="s">
        <v>300</v>
      </c>
      <c r="K1390" t="s">
        <v>301</v>
      </c>
      <c r="L1390" t="s">
        <v>302</v>
      </c>
      <c r="M1390" s="1" t="s">
        <v>303</v>
      </c>
      <c r="N1390">
        <v>10700</v>
      </c>
      <c r="O1390">
        <v>11400</v>
      </c>
      <c r="P1390">
        <v>11900</v>
      </c>
      <c r="Q1390">
        <v>12400</v>
      </c>
      <c r="R1390">
        <v>26500</v>
      </c>
      <c r="S1390">
        <v>36200</v>
      </c>
      <c r="T1390">
        <v>39200</v>
      </c>
      <c r="U1390">
        <v>0</v>
      </c>
      <c r="V1390">
        <v>0</v>
      </c>
      <c r="W1390">
        <v>0</v>
      </c>
      <c r="X1390">
        <v>0</v>
      </c>
      <c r="Y1390">
        <v>4.5075988560000004</v>
      </c>
      <c r="Z1390">
        <v>-74.991632440000004</v>
      </c>
      <c r="AA1390" s="1" t="s">
        <v>53</v>
      </c>
      <c r="AB1390">
        <v>1979664050</v>
      </c>
      <c r="AC1390" t="str">
        <f>MID(TablaPivotFinal[[#This Row],[Fecha]],1,4)</f>
        <v>2017</v>
      </c>
      <c r="AD1390" t="str">
        <f>MID(TablaPivotFinal[[#This Row],[Fecha]],5,3)</f>
        <v>May</v>
      </c>
      <c r="AE1390" s="1">
        <v>1979664050</v>
      </c>
      <c r="AF1390" s="1">
        <v>4814.6774189999996</v>
      </c>
    </row>
    <row r="1391" spans="1:32" x14ac:dyDescent="0.3">
      <c r="A1391" s="1" t="s">
        <v>295</v>
      </c>
      <c r="B1391" s="1" t="s">
        <v>296</v>
      </c>
      <c r="C1391">
        <v>4305</v>
      </c>
      <c r="D1391" s="1" t="s">
        <v>231</v>
      </c>
      <c r="E1391">
        <v>73</v>
      </c>
      <c r="F1391" s="1" t="s">
        <v>297</v>
      </c>
      <c r="G1391" s="1" t="s">
        <v>298</v>
      </c>
      <c r="H1391" s="1" t="s">
        <v>103</v>
      </c>
      <c r="I1391" s="1" t="s">
        <v>299</v>
      </c>
      <c r="J1391" s="1" t="s">
        <v>300</v>
      </c>
      <c r="K1391" t="s">
        <v>301</v>
      </c>
      <c r="L1391" t="s">
        <v>302</v>
      </c>
      <c r="M1391" s="1" t="s">
        <v>303</v>
      </c>
      <c r="N1391">
        <v>10700</v>
      </c>
      <c r="O1391">
        <v>11400</v>
      </c>
      <c r="P1391">
        <v>11900</v>
      </c>
      <c r="Q1391">
        <v>12400</v>
      </c>
      <c r="R1391">
        <v>26500</v>
      </c>
      <c r="S1391">
        <v>36200</v>
      </c>
      <c r="T1391">
        <v>39200</v>
      </c>
      <c r="U1391">
        <v>0</v>
      </c>
      <c r="V1391">
        <v>0</v>
      </c>
      <c r="W1391">
        <v>0</v>
      </c>
      <c r="X1391">
        <v>0</v>
      </c>
      <c r="Y1391">
        <v>4.5075988560000004</v>
      </c>
      <c r="Z1391">
        <v>-74.991632440000004</v>
      </c>
      <c r="AA1391" s="1" t="s">
        <v>55</v>
      </c>
      <c r="AB1391">
        <v>1975753550</v>
      </c>
      <c r="AC1391" t="str">
        <f>MID(TablaPivotFinal[[#This Row],[Fecha]],1,4)</f>
        <v>2017</v>
      </c>
      <c r="AD1391" t="str">
        <f>MID(TablaPivotFinal[[#This Row],[Fecha]],5,3)</f>
        <v>Nov</v>
      </c>
      <c r="AE1391" s="1">
        <v>1975753550</v>
      </c>
      <c r="AF1391" s="1">
        <v>4987.1333329999998</v>
      </c>
    </row>
    <row r="1392" spans="1:32" x14ac:dyDescent="0.3">
      <c r="A1392" s="1" t="s">
        <v>295</v>
      </c>
      <c r="B1392" s="1" t="s">
        <v>296</v>
      </c>
      <c r="C1392">
        <v>4305</v>
      </c>
      <c r="D1392" s="1" t="s">
        <v>231</v>
      </c>
      <c r="E1392">
        <v>73</v>
      </c>
      <c r="F1392" s="1" t="s">
        <v>297</v>
      </c>
      <c r="G1392" s="1" t="s">
        <v>298</v>
      </c>
      <c r="H1392" s="1" t="s">
        <v>103</v>
      </c>
      <c r="I1392" s="1" t="s">
        <v>299</v>
      </c>
      <c r="J1392" s="1" t="s">
        <v>300</v>
      </c>
      <c r="K1392" t="s">
        <v>301</v>
      </c>
      <c r="L1392" t="s">
        <v>302</v>
      </c>
      <c r="M1392" s="1" t="s">
        <v>303</v>
      </c>
      <c r="N1392">
        <v>10700</v>
      </c>
      <c r="O1392">
        <v>11400</v>
      </c>
      <c r="P1392">
        <v>11900</v>
      </c>
      <c r="Q1392">
        <v>12400</v>
      </c>
      <c r="R1392">
        <v>26500</v>
      </c>
      <c r="S1392">
        <v>36200</v>
      </c>
      <c r="T1392">
        <v>39200</v>
      </c>
      <c r="U1392">
        <v>0</v>
      </c>
      <c r="V1392">
        <v>0</v>
      </c>
      <c r="W1392">
        <v>0</v>
      </c>
      <c r="X1392">
        <v>0</v>
      </c>
      <c r="Y1392">
        <v>4.5075988560000004</v>
      </c>
      <c r="Z1392">
        <v>-74.991632440000004</v>
      </c>
      <c r="AA1392" s="1" t="s">
        <v>57</v>
      </c>
      <c r="AB1392">
        <v>2012781000</v>
      </c>
      <c r="AC1392" t="str">
        <f>MID(TablaPivotFinal[[#This Row],[Fecha]],1,4)</f>
        <v>2017</v>
      </c>
      <c r="AD1392" t="str">
        <f>MID(TablaPivotFinal[[#This Row],[Fecha]],5,3)</f>
        <v>Oct</v>
      </c>
      <c r="AE1392" s="1">
        <v>2012781000</v>
      </c>
      <c r="AF1392" s="1">
        <v>4935.419355</v>
      </c>
    </row>
    <row r="1393" spans="1:32" x14ac:dyDescent="0.3">
      <c r="A1393" s="1" t="s">
        <v>295</v>
      </c>
      <c r="B1393" s="1" t="s">
        <v>296</v>
      </c>
      <c r="C1393">
        <v>4305</v>
      </c>
      <c r="D1393" s="1" t="s">
        <v>231</v>
      </c>
      <c r="E1393">
        <v>73</v>
      </c>
      <c r="F1393" s="1" t="s">
        <v>297</v>
      </c>
      <c r="G1393" s="1" t="s">
        <v>298</v>
      </c>
      <c r="H1393" s="1" t="s">
        <v>103</v>
      </c>
      <c r="I1393" s="1" t="s">
        <v>299</v>
      </c>
      <c r="J1393" s="1" t="s">
        <v>300</v>
      </c>
      <c r="K1393" t="s">
        <v>301</v>
      </c>
      <c r="L1393" t="s">
        <v>302</v>
      </c>
      <c r="M1393" s="1" t="s">
        <v>303</v>
      </c>
      <c r="N1393">
        <v>10700</v>
      </c>
      <c r="O1393">
        <v>11400</v>
      </c>
      <c r="P1393">
        <v>11900</v>
      </c>
      <c r="Q1393">
        <v>12400</v>
      </c>
      <c r="R1393">
        <v>26500</v>
      </c>
      <c r="S1393">
        <v>36200</v>
      </c>
      <c r="T1393">
        <v>39200</v>
      </c>
      <c r="U1393">
        <v>0</v>
      </c>
      <c r="V1393">
        <v>0</v>
      </c>
      <c r="W1393">
        <v>0</v>
      </c>
      <c r="X1393">
        <v>0</v>
      </c>
      <c r="Y1393">
        <v>4.5075988560000004</v>
      </c>
      <c r="Z1393">
        <v>-74.991632440000004</v>
      </c>
      <c r="AA1393" s="1" t="s">
        <v>59</v>
      </c>
      <c r="AB1393">
        <v>1922039100</v>
      </c>
      <c r="AC1393" t="str">
        <f>MID(TablaPivotFinal[[#This Row],[Fecha]],1,4)</f>
        <v>2017</v>
      </c>
      <c r="AD1393" t="str">
        <f>MID(TablaPivotFinal[[#This Row],[Fecha]],5,3)</f>
        <v>Sep</v>
      </c>
      <c r="AE1393" s="1">
        <v>1922039100</v>
      </c>
      <c r="AF1393" s="1">
        <v>4788.7666669999999</v>
      </c>
    </row>
    <row r="1394" spans="1:32" x14ac:dyDescent="0.3">
      <c r="A1394" s="1" t="s">
        <v>295</v>
      </c>
      <c r="B1394" s="1" t="s">
        <v>296</v>
      </c>
      <c r="C1394">
        <v>4305</v>
      </c>
      <c r="D1394" s="1" t="s">
        <v>231</v>
      </c>
      <c r="E1394">
        <v>73</v>
      </c>
      <c r="F1394" s="1" t="s">
        <v>297</v>
      </c>
      <c r="G1394" s="1" t="s">
        <v>298</v>
      </c>
      <c r="H1394" s="1" t="s">
        <v>103</v>
      </c>
      <c r="I1394" s="1" t="s">
        <v>299</v>
      </c>
      <c r="J1394" s="1" t="s">
        <v>300</v>
      </c>
      <c r="K1394" t="s">
        <v>301</v>
      </c>
      <c r="L1394" t="s">
        <v>302</v>
      </c>
      <c r="M1394" s="1" t="s">
        <v>303</v>
      </c>
      <c r="N1394">
        <v>10700</v>
      </c>
      <c r="O1394">
        <v>11400</v>
      </c>
      <c r="P1394">
        <v>11900</v>
      </c>
      <c r="Q1394">
        <v>12400</v>
      </c>
      <c r="R1394">
        <v>26500</v>
      </c>
      <c r="S1394">
        <v>36200</v>
      </c>
      <c r="T1394">
        <v>39200</v>
      </c>
      <c r="U1394">
        <v>0</v>
      </c>
      <c r="V1394">
        <v>0</v>
      </c>
      <c r="W1394">
        <v>0</v>
      </c>
      <c r="X1394">
        <v>0</v>
      </c>
      <c r="Y1394">
        <v>4.5075988560000004</v>
      </c>
      <c r="Z1394">
        <v>-74.991632440000004</v>
      </c>
      <c r="AA1394" s="1" t="s">
        <v>61</v>
      </c>
      <c r="AB1394">
        <v>1961084950</v>
      </c>
      <c r="AC1394" t="str">
        <f>MID(TablaPivotFinal[[#This Row],[Fecha]],1,4)</f>
        <v>2018</v>
      </c>
      <c r="AD1394" t="str">
        <f>MID(TablaPivotFinal[[#This Row],[Fecha]],5,3)</f>
        <v>Abr</v>
      </c>
      <c r="AE1394" s="1">
        <v>1961084950</v>
      </c>
      <c r="AF1394" s="1">
        <v>204391</v>
      </c>
    </row>
    <row r="1395" spans="1:32" x14ac:dyDescent="0.3">
      <c r="A1395" s="1" t="s">
        <v>295</v>
      </c>
      <c r="B1395" s="1" t="s">
        <v>296</v>
      </c>
      <c r="C1395">
        <v>4305</v>
      </c>
      <c r="D1395" s="1" t="s">
        <v>231</v>
      </c>
      <c r="E1395">
        <v>73</v>
      </c>
      <c r="F1395" s="1" t="s">
        <v>297</v>
      </c>
      <c r="G1395" s="1" t="s">
        <v>298</v>
      </c>
      <c r="H1395" s="1" t="s">
        <v>103</v>
      </c>
      <c r="I1395" s="1" t="s">
        <v>299</v>
      </c>
      <c r="J1395" s="1" t="s">
        <v>300</v>
      </c>
      <c r="K1395" t="s">
        <v>301</v>
      </c>
      <c r="L1395" t="s">
        <v>302</v>
      </c>
      <c r="M1395" s="1" t="s">
        <v>303</v>
      </c>
      <c r="N1395">
        <v>10700</v>
      </c>
      <c r="O1395">
        <v>11400</v>
      </c>
      <c r="P1395">
        <v>11900</v>
      </c>
      <c r="Q1395">
        <v>12400</v>
      </c>
      <c r="R1395">
        <v>26500</v>
      </c>
      <c r="S1395">
        <v>36200</v>
      </c>
      <c r="T1395">
        <v>39200</v>
      </c>
      <c r="U1395">
        <v>0</v>
      </c>
      <c r="V1395">
        <v>0</v>
      </c>
      <c r="W1395">
        <v>0</v>
      </c>
      <c r="X1395">
        <v>0</v>
      </c>
      <c r="Y1395">
        <v>4.5075988560000004</v>
      </c>
      <c r="Z1395">
        <v>-74.991632440000004</v>
      </c>
      <c r="AA1395" s="1" t="s">
        <v>63</v>
      </c>
      <c r="AB1395">
        <v>2109416500</v>
      </c>
      <c r="AC1395" t="str">
        <f>MID(TablaPivotFinal[[#This Row],[Fecha]],1,4)</f>
        <v>2018</v>
      </c>
      <c r="AD1395" t="str">
        <f>MID(TablaPivotFinal[[#This Row],[Fecha]],5,3)</f>
        <v>Ago</v>
      </c>
      <c r="AE1395" s="1">
        <v>2109416500</v>
      </c>
      <c r="AF1395" s="1">
        <v>214975</v>
      </c>
    </row>
    <row r="1396" spans="1:32" x14ac:dyDescent="0.3">
      <c r="A1396" s="1" t="s">
        <v>295</v>
      </c>
      <c r="B1396" s="1" t="s">
        <v>296</v>
      </c>
      <c r="C1396">
        <v>4305</v>
      </c>
      <c r="D1396" s="1" t="s">
        <v>231</v>
      </c>
      <c r="E1396">
        <v>73</v>
      </c>
      <c r="F1396" s="1" t="s">
        <v>297</v>
      </c>
      <c r="G1396" s="1" t="s">
        <v>298</v>
      </c>
      <c r="H1396" s="1" t="s">
        <v>103</v>
      </c>
      <c r="I1396" s="1" t="s">
        <v>299</v>
      </c>
      <c r="J1396" s="1" t="s">
        <v>300</v>
      </c>
      <c r="K1396" t="s">
        <v>301</v>
      </c>
      <c r="L1396" t="s">
        <v>302</v>
      </c>
      <c r="M1396" s="1" t="s">
        <v>303</v>
      </c>
      <c r="N1396">
        <v>10700</v>
      </c>
      <c r="O1396">
        <v>11400</v>
      </c>
      <c r="P1396">
        <v>11900</v>
      </c>
      <c r="Q1396">
        <v>12400</v>
      </c>
      <c r="R1396">
        <v>26500</v>
      </c>
      <c r="S1396">
        <v>36200</v>
      </c>
      <c r="T1396">
        <v>39200</v>
      </c>
      <c r="U1396">
        <v>0</v>
      </c>
      <c r="V1396">
        <v>0</v>
      </c>
      <c r="W1396">
        <v>0</v>
      </c>
      <c r="X1396">
        <v>0</v>
      </c>
      <c r="Y1396">
        <v>4.5075988560000004</v>
      </c>
      <c r="Z1396">
        <v>-74.991632440000004</v>
      </c>
      <c r="AA1396" s="1" t="s">
        <v>65</v>
      </c>
      <c r="AB1396">
        <v>2167650700</v>
      </c>
      <c r="AC1396" t="str">
        <f>MID(TablaPivotFinal[[#This Row],[Fecha]],1,4)</f>
        <v>2018</v>
      </c>
      <c r="AD1396" t="str">
        <f>MID(TablaPivotFinal[[#This Row],[Fecha]],5,3)</f>
        <v>Dic</v>
      </c>
      <c r="AE1396" s="1">
        <v>2167650700</v>
      </c>
      <c r="AF1396" s="1">
        <v>256115</v>
      </c>
    </row>
    <row r="1397" spans="1:32" x14ac:dyDescent="0.3">
      <c r="A1397" s="1" t="s">
        <v>295</v>
      </c>
      <c r="B1397" s="1" t="s">
        <v>296</v>
      </c>
      <c r="C1397">
        <v>4305</v>
      </c>
      <c r="D1397" s="1" t="s">
        <v>231</v>
      </c>
      <c r="E1397">
        <v>73</v>
      </c>
      <c r="F1397" s="1" t="s">
        <v>297</v>
      </c>
      <c r="G1397" s="1" t="s">
        <v>298</v>
      </c>
      <c r="H1397" s="1" t="s">
        <v>103</v>
      </c>
      <c r="I1397" s="1" t="s">
        <v>299</v>
      </c>
      <c r="J1397" s="1" t="s">
        <v>300</v>
      </c>
      <c r="K1397" t="s">
        <v>301</v>
      </c>
      <c r="L1397" t="s">
        <v>302</v>
      </c>
      <c r="M1397" s="1" t="s">
        <v>303</v>
      </c>
      <c r="N1397">
        <v>10700</v>
      </c>
      <c r="O1397">
        <v>11400</v>
      </c>
      <c r="P1397">
        <v>11900</v>
      </c>
      <c r="Q1397">
        <v>12400</v>
      </c>
      <c r="R1397">
        <v>26500</v>
      </c>
      <c r="S1397">
        <v>36200</v>
      </c>
      <c r="T1397">
        <v>39200</v>
      </c>
      <c r="U1397">
        <v>0</v>
      </c>
      <c r="V1397">
        <v>0</v>
      </c>
      <c r="W1397">
        <v>0</v>
      </c>
      <c r="X1397">
        <v>0</v>
      </c>
      <c r="Y1397">
        <v>4.5075988560000004</v>
      </c>
      <c r="Z1397">
        <v>-74.991632440000004</v>
      </c>
      <c r="AA1397" s="1" t="s">
        <v>67</v>
      </c>
      <c r="AB1397">
        <v>2323889900</v>
      </c>
      <c r="AC1397" t="str">
        <f>MID(TablaPivotFinal[[#This Row],[Fecha]],1,4)</f>
        <v>2018</v>
      </c>
      <c r="AD1397" t="str">
        <f>MID(TablaPivotFinal[[#This Row],[Fecha]],5,3)</f>
        <v>Ene</v>
      </c>
      <c r="AE1397" s="1">
        <v>2323889900</v>
      </c>
      <c r="AF1397" s="1">
        <v>248671</v>
      </c>
    </row>
    <row r="1398" spans="1:32" x14ac:dyDescent="0.3">
      <c r="A1398" s="1" t="s">
        <v>295</v>
      </c>
      <c r="B1398" s="1" t="s">
        <v>296</v>
      </c>
      <c r="C1398">
        <v>4305</v>
      </c>
      <c r="D1398" s="1" t="s">
        <v>231</v>
      </c>
      <c r="E1398">
        <v>73</v>
      </c>
      <c r="F1398" s="1" t="s">
        <v>297</v>
      </c>
      <c r="G1398" s="1" t="s">
        <v>298</v>
      </c>
      <c r="H1398" s="1" t="s">
        <v>103</v>
      </c>
      <c r="I1398" s="1" t="s">
        <v>299</v>
      </c>
      <c r="J1398" s="1" t="s">
        <v>300</v>
      </c>
      <c r="K1398" t="s">
        <v>301</v>
      </c>
      <c r="L1398" t="s">
        <v>302</v>
      </c>
      <c r="M1398" s="1" t="s">
        <v>303</v>
      </c>
      <c r="N1398">
        <v>10700</v>
      </c>
      <c r="O1398">
        <v>11400</v>
      </c>
      <c r="P1398">
        <v>11900</v>
      </c>
      <c r="Q1398">
        <v>12400</v>
      </c>
      <c r="R1398">
        <v>26500</v>
      </c>
      <c r="S1398">
        <v>36200</v>
      </c>
      <c r="T1398">
        <v>39200</v>
      </c>
      <c r="U1398">
        <v>0</v>
      </c>
      <c r="V1398">
        <v>0</v>
      </c>
      <c r="W1398">
        <v>0</v>
      </c>
      <c r="X1398">
        <v>0</v>
      </c>
      <c r="Y1398">
        <v>4.5075988560000004</v>
      </c>
      <c r="Z1398">
        <v>-74.991632440000004</v>
      </c>
      <c r="AA1398" s="1" t="s">
        <v>69</v>
      </c>
      <c r="AB1398">
        <v>1796297350</v>
      </c>
      <c r="AC1398" t="str">
        <f>MID(TablaPivotFinal[[#This Row],[Fecha]],1,4)</f>
        <v>2018</v>
      </c>
      <c r="AD1398" t="str">
        <f>MID(TablaPivotFinal[[#This Row],[Fecha]],5,3)</f>
        <v>Feb</v>
      </c>
      <c r="AE1398" s="1">
        <v>1796297350</v>
      </c>
      <c r="AF1398" s="1">
        <v>187535</v>
      </c>
    </row>
    <row r="1399" spans="1:32" x14ac:dyDescent="0.3">
      <c r="A1399" s="1" t="s">
        <v>295</v>
      </c>
      <c r="B1399" s="1" t="s">
        <v>296</v>
      </c>
      <c r="C1399">
        <v>4305</v>
      </c>
      <c r="D1399" s="1" t="s">
        <v>231</v>
      </c>
      <c r="E1399">
        <v>73</v>
      </c>
      <c r="F1399" s="1" t="s">
        <v>297</v>
      </c>
      <c r="G1399" s="1" t="s">
        <v>298</v>
      </c>
      <c r="H1399" s="1" t="s">
        <v>103</v>
      </c>
      <c r="I1399" s="1" t="s">
        <v>299</v>
      </c>
      <c r="J1399" s="1" t="s">
        <v>300</v>
      </c>
      <c r="K1399" t="s">
        <v>301</v>
      </c>
      <c r="L1399" t="s">
        <v>302</v>
      </c>
      <c r="M1399" s="1" t="s">
        <v>303</v>
      </c>
      <c r="N1399">
        <v>10700</v>
      </c>
      <c r="O1399">
        <v>11400</v>
      </c>
      <c r="P1399">
        <v>11900</v>
      </c>
      <c r="Q1399">
        <v>12400</v>
      </c>
      <c r="R1399">
        <v>26500</v>
      </c>
      <c r="S1399">
        <v>36200</v>
      </c>
      <c r="T1399">
        <v>39200</v>
      </c>
      <c r="U1399">
        <v>0</v>
      </c>
      <c r="V1399">
        <v>0</v>
      </c>
      <c r="W1399">
        <v>0</v>
      </c>
      <c r="X1399">
        <v>0</v>
      </c>
      <c r="Y1399">
        <v>4.5075988560000004</v>
      </c>
      <c r="Z1399">
        <v>-74.991632440000004</v>
      </c>
      <c r="AA1399" s="1" t="s">
        <v>71</v>
      </c>
      <c r="AB1399">
        <v>2109909700</v>
      </c>
      <c r="AC1399" t="str">
        <f>MID(TablaPivotFinal[[#This Row],[Fecha]],1,4)</f>
        <v>2018</v>
      </c>
      <c r="AD1399" t="str">
        <f>MID(TablaPivotFinal[[#This Row],[Fecha]],5,3)</f>
        <v>Jul</v>
      </c>
      <c r="AE1399" s="1">
        <v>2109909700</v>
      </c>
      <c r="AF1399" s="1">
        <v>201723</v>
      </c>
    </row>
    <row r="1400" spans="1:32" x14ac:dyDescent="0.3">
      <c r="A1400" s="1" t="s">
        <v>295</v>
      </c>
      <c r="B1400" s="1" t="s">
        <v>296</v>
      </c>
      <c r="C1400">
        <v>4305</v>
      </c>
      <c r="D1400" s="1" t="s">
        <v>231</v>
      </c>
      <c r="E1400">
        <v>73</v>
      </c>
      <c r="F1400" s="1" t="s">
        <v>297</v>
      </c>
      <c r="G1400" s="1" t="s">
        <v>298</v>
      </c>
      <c r="H1400" s="1" t="s">
        <v>103</v>
      </c>
      <c r="I1400" s="1" t="s">
        <v>299</v>
      </c>
      <c r="J1400" s="1" t="s">
        <v>300</v>
      </c>
      <c r="K1400" t="s">
        <v>301</v>
      </c>
      <c r="L1400" t="s">
        <v>302</v>
      </c>
      <c r="M1400" s="1" t="s">
        <v>303</v>
      </c>
      <c r="N1400">
        <v>10700</v>
      </c>
      <c r="O1400">
        <v>11400</v>
      </c>
      <c r="P1400">
        <v>11900</v>
      </c>
      <c r="Q1400">
        <v>12400</v>
      </c>
      <c r="R1400">
        <v>26500</v>
      </c>
      <c r="S1400">
        <v>36200</v>
      </c>
      <c r="T1400">
        <v>39200</v>
      </c>
      <c r="U1400">
        <v>0</v>
      </c>
      <c r="V1400">
        <v>0</v>
      </c>
      <c r="W1400">
        <v>0</v>
      </c>
      <c r="X1400">
        <v>0</v>
      </c>
      <c r="Y1400">
        <v>4.5075988560000004</v>
      </c>
      <c r="Z1400">
        <v>-74.991632440000004</v>
      </c>
      <c r="AA1400" s="1" t="s">
        <v>73</v>
      </c>
      <c r="AB1400">
        <v>2051161800</v>
      </c>
      <c r="AC1400" t="str">
        <f>MID(TablaPivotFinal[[#This Row],[Fecha]],1,4)</f>
        <v>2018</v>
      </c>
      <c r="AD1400" t="str">
        <f>MID(TablaPivotFinal[[#This Row],[Fecha]],5,3)</f>
        <v>Jun</v>
      </c>
      <c r="AE1400" s="1">
        <v>2051161800</v>
      </c>
      <c r="AF1400" s="1">
        <v>172753</v>
      </c>
    </row>
    <row r="1401" spans="1:32" x14ac:dyDescent="0.3">
      <c r="A1401" s="1" t="s">
        <v>295</v>
      </c>
      <c r="B1401" s="1" t="s">
        <v>296</v>
      </c>
      <c r="C1401">
        <v>4305</v>
      </c>
      <c r="D1401" s="1" t="s">
        <v>231</v>
      </c>
      <c r="E1401">
        <v>73</v>
      </c>
      <c r="F1401" s="1" t="s">
        <v>297</v>
      </c>
      <c r="G1401" s="1" t="s">
        <v>298</v>
      </c>
      <c r="H1401" s="1" t="s">
        <v>103</v>
      </c>
      <c r="I1401" s="1" t="s">
        <v>299</v>
      </c>
      <c r="J1401" s="1" t="s">
        <v>300</v>
      </c>
      <c r="K1401" t="s">
        <v>301</v>
      </c>
      <c r="L1401" t="s">
        <v>302</v>
      </c>
      <c r="M1401" s="1" t="s">
        <v>303</v>
      </c>
      <c r="N1401">
        <v>10700</v>
      </c>
      <c r="O1401">
        <v>11400</v>
      </c>
      <c r="P1401">
        <v>11900</v>
      </c>
      <c r="Q1401">
        <v>12400</v>
      </c>
      <c r="R1401">
        <v>26500</v>
      </c>
      <c r="S1401">
        <v>36200</v>
      </c>
      <c r="T1401">
        <v>39200</v>
      </c>
      <c r="U1401">
        <v>0</v>
      </c>
      <c r="V1401">
        <v>0</v>
      </c>
      <c r="W1401">
        <v>0</v>
      </c>
      <c r="X1401">
        <v>0</v>
      </c>
      <c r="Y1401">
        <v>4.5075988560000004</v>
      </c>
      <c r="Z1401">
        <v>-74.991632440000004</v>
      </c>
      <c r="AA1401" s="1" t="s">
        <v>75</v>
      </c>
      <c r="AB1401">
        <v>2084340600</v>
      </c>
      <c r="AC1401" t="str">
        <f>MID(TablaPivotFinal[[#This Row],[Fecha]],1,4)</f>
        <v>2018</v>
      </c>
      <c r="AD1401" t="str">
        <f>MID(TablaPivotFinal[[#This Row],[Fecha]],5,3)</f>
        <v>Mar</v>
      </c>
      <c r="AE1401" s="1">
        <v>2084340600</v>
      </c>
      <c r="AF1401" s="1">
        <v>231634</v>
      </c>
    </row>
    <row r="1402" spans="1:32" x14ac:dyDescent="0.3">
      <c r="A1402" s="1" t="s">
        <v>295</v>
      </c>
      <c r="B1402" s="1" t="s">
        <v>296</v>
      </c>
      <c r="C1402">
        <v>4305</v>
      </c>
      <c r="D1402" s="1" t="s">
        <v>231</v>
      </c>
      <c r="E1402">
        <v>73</v>
      </c>
      <c r="F1402" s="1" t="s">
        <v>297</v>
      </c>
      <c r="G1402" s="1" t="s">
        <v>298</v>
      </c>
      <c r="H1402" s="1" t="s">
        <v>103</v>
      </c>
      <c r="I1402" s="1" t="s">
        <v>299</v>
      </c>
      <c r="J1402" s="1" t="s">
        <v>300</v>
      </c>
      <c r="K1402" t="s">
        <v>301</v>
      </c>
      <c r="L1402" t="s">
        <v>302</v>
      </c>
      <c r="M1402" s="1" t="s">
        <v>303</v>
      </c>
      <c r="N1402">
        <v>10700</v>
      </c>
      <c r="O1402">
        <v>11400</v>
      </c>
      <c r="P1402">
        <v>11900</v>
      </c>
      <c r="Q1402">
        <v>12400</v>
      </c>
      <c r="R1402">
        <v>26500</v>
      </c>
      <c r="S1402">
        <v>36200</v>
      </c>
      <c r="T1402">
        <v>39200</v>
      </c>
      <c r="U1402">
        <v>0</v>
      </c>
      <c r="V1402">
        <v>0</v>
      </c>
      <c r="W1402">
        <v>0</v>
      </c>
      <c r="X1402">
        <v>0</v>
      </c>
      <c r="Y1402">
        <v>4.5075988560000004</v>
      </c>
      <c r="Z1402">
        <v>-74.991632440000004</v>
      </c>
      <c r="AA1402" s="1" t="s">
        <v>77</v>
      </c>
      <c r="AB1402">
        <v>2001270000</v>
      </c>
      <c r="AC1402" t="str">
        <f>MID(TablaPivotFinal[[#This Row],[Fecha]],1,4)</f>
        <v>2018</v>
      </c>
      <c r="AD1402" t="str">
        <f>MID(TablaPivotFinal[[#This Row],[Fecha]],5,3)</f>
        <v>May</v>
      </c>
      <c r="AE1402" s="1">
        <v>2001270000</v>
      </c>
      <c r="AF1402" s="1">
        <v>136455</v>
      </c>
    </row>
    <row r="1403" spans="1:32" x14ac:dyDescent="0.3">
      <c r="A1403" s="1" t="s">
        <v>295</v>
      </c>
      <c r="B1403" s="1" t="s">
        <v>296</v>
      </c>
      <c r="C1403">
        <v>4305</v>
      </c>
      <c r="D1403" s="1" t="s">
        <v>231</v>
      </c>
      <c r="E1403">
        <v>73</v>
      </c>
      <c r="F1403" s="1" t="s">
        <v>297</v>
      </c>
      <c r="G1403" s="1" t="s">
        <v>298</v>
      </c>
      <c r="H1403" s="1" t="s">
        <v>103</v>
      </c>
      <c r="I1403" s="1" t="s">
        <v>299</v>
      </c>
      <c r="J1403" s="1" t="s">
        <v>300</v>
      </c>
      <c r="K1403" t="s">
        <v>301</v>
      </c>
      <c r="L1403" t="s">
        <v>302</v>
      </c>
      <c r="M1403" s="1" t="s">
        <v>303</v>
      </c>
      <c r="N1403">
        <v>10700</v>
      </c>
      <c r="O1403">
        <v>11400</v>
      </c>
      <c r="P1403">
        <v>11900</v>
      </c>
      <c r="Q1403">
        <v>12400</v>
      </c>
      <c r="R1403">
        <v>26500</v>
      </c>
      <c r="S1403">
        <v>36200</v>
      </c>
      <c r="T1403">
        <v>39200</v>
      </c>
      <c r="U1403">
        <v>0</v>
      </c>
      <c r="V1403">
        <v>0</v>
      </c>
      <c r="W1403">
        <v>0</v>
      </c>
      <c r="X1403">
        <v>0</v>
      </c>
      <c r="Y1403">
        <v>4.5075988560000004</v>
      </c>
      <c r="Z1403">
        <v>-74.991632440000004</v>
      </c>
      <c r="AA1403" s="1" t="s">
        <v>79</v>
      </c>
      <c r="AB1403">
        <v>1962879400</v>
      </c>
      <c r="AC1403" t="str">
        <f>MID(TablaPivotFinal[[#This Row],[Fecha]],1,4)</f>
        <v>2018</v>
      </c>
      <c r="AD1403" t="str">
        <f>MID(TablaPivotFinal[[#This Row],[Fecha]],5,3)</f>
        <v>Nov</v>
      </c>
      <c r="AE1403" s="1">
        <v>1962879400</v>
      </c>
      <c r="AF1403" s="1">
        <v>213607</v>
      </c>
    </row>
    <row r="1404" spans="1:32" x14ac:dyDescent="0.3">
      <c r="A1404" s="1" t="s">
        <v>295</v>
      </c>
      <c r="B1404" s="1" t="s">
        <v>296</v>
      </c>
      <c r="C1404">
        <v>4305</v>
      </c>
      <c r="D1404" s="1" t="s">
        <v>231</v>
      </c>
      <c r="E1404">
        <v>73</v>
      </c>
      <c r="F1404" s="1" t="s">
        <v>297</v>
      </c>
      <c r="G1404" s="1" t="s">
        <v>298</v>
      </c>
      <c r="H1404" s="1" t="s">
        <v>103</v>
      </c>
      <c r="I1404" s="1" t="s">
        <v>299</v>
      </c>
      <c r="J1404" s="1" t="s">
        <v>300</v>
      </c>
      <c r="K1404" t="s">
        <v>301</v>
      </c>
      <c r="L1404" t="s">
        <v>302</v>
      </c>
      <c r="M1404" s="1" t="s">
        <v>303</v>
      </c>
      <c r="N1404">
        <v>10700</v>
      </c>
      <c r="O1404">
        <v>11400</v>
      </c>
      <c r="P1404">
        <v>11900</v>
      </c>
      <c r="Q1404">
        <v>12400</v>
      </c>
      <c r="R1404">
        <v>26500</v>
      </c>
      <c r="S1404">
        <v>36200</v>
      </c>
      <c r="T1404">
        <v>39200</v>
      </c>
      <c r="U1404">
        <v>0</v>
      </c>
      <c r="V1404">
        <v>0</v>
      </c>
      <c r="W1404">
        <v>0</v>
      </c>
      <c r="X1404">
        <v>0</v>
      </c>
      <c r="Y1404">
        <v>4.5075988560000004</v>
      </c>
      <c r="Z1404">
        <v>-74.991632440000004</v>
      </c>
      <c r="AA1404" s="1" t="s">
        <v>81</v>
      </c>
      <c r="AB1404">
        <v>2077298650</v>
      </c>
      <c r="AC1404" t="str">
        <f>MID(TablaPivotFinal[[#This Row],[Fecha]],1,4)</f>
        <v>2018</v>
      </c>
      <c r="AD1404" t="str">
        <f>MID(TablaPivotFinal[[#This Row],[Fecha]],5,3)</f>
        <v>Oct</v>
      </c>
      <c r="AE1404" s="1">
        <v>2077298650</v>
      </c>
      <c r="AF1404" s="1">
        <v>209782</v>
      </c>
    </row>
    <row r="1405" spans="1:32" x14ac:dyDescent="0.3">
      <c r="A1405" s="1" t="s">
        <v>295</v>
      </c>
      <c r="B1405" s="1" t="s">
        <v>296</v>
      </c>
      <c r="C1405">
        <v>4305</v>
      </c>
      <c r="D1405" s="1" t="s">
        <v>231</v>
      </c>
      <c r="E1405">
        <v>73</v>
      </c>
      <c r="F1405" s="1" t="s">
        <v>297</v>
      </c>
      <c r="G1405" s="1" t="s">
        <v>298</v>
      </c>
      <c r="H1405" s="1" t="s">
        <v>103</v>
      </c>
      <c r="I1405" s="1" t="s">
        <v>299</v>
      </c>
      <c r="J1405" s="1" t="s">
        <v>300</v>
      </c>
      <c r="K1405" t="s">
        <v>301</v>
      </c>
      <c r="L1405" t="s">
        <v>302</v>
      </c>
      <c r="M1405" s="1" t="s">
        <v>303</v>
      </c>
      <c r="N1405">
        <v>10700</v>
      </c>
      <c r="O1405">
        <v>11400</v>
      </c>
      <c r="P1405">
        <v>11900</v>
      </c>
      <c r="Q1405">
        <v>12400</v>
      </c>
      <c r="R1405">
        <v>26500</v>
      </c>
      <c r="S1405">
        <v>36200</v>
      </c>
      <c r="T1405">
        <v>39200</v>
      </c>
      <c r="U1405">
        <v>0</v>
      </c>
      <c r="V1405">
        <v>0</v>
      </c>
      <c r="W1405">
        <v>0</v>
      </c>
      <c r="X1405">
        <v>0</v>
      </c>
      <c r="Y1405">
        <v>4.5075988560000004</v>
      </c>
      <c r="Z1405">
        <v>-74.991632440000004</v>
      </c>
      <c r="AA1405" s="1" t="s">
        <v>83</v>
      </c>
      <c r="AB1405">
        <v>1978283100</v>
      </c>
      <c r="AC1405" t="str">
        <f>MID(TablaPivotFinal[[#This Row],[Fecha]],1,4)</f>
        <v>2018</v>
      </c>
      <c r="AD1405" t="str">
        <f>MID(TablaPivotFinal[[#This Row],[Fecha]],5,3)</f>
        <v>Sep</v>
      </c>
      <c r="AE1405" s="1">
        <v>1978283100</v>
      </c>
      <c r="AF1405" s="1">
        <v>199674</v>
      </c>
    </row>
    <row r="1406" spans="1:32" x14ac:dyDescent="0.3">
      <c r="A1406" s="1" t="s">
        <v>304</v>
      </c>
      <c r="B1406" s="1" t="s">
        <v>305</v>
      </c>
      <c r="C1406">
        <v>4508</v>
      </c>
      <c r="D1406" s="1" t="s">
        <v>264</v>
      </c>
      <c r="E1406">
        <v>25</v>
      </c>
      <c r="F1406" s="1" t="s">
        <v>306</v>
      </c>
      <c r="G1406" s="1" t="s">
        <v>307</v>
      </c>
      <c r="H1406" s="1" t="s">
        <v>103</v>
      </c>
      <c r="I1406" s="1" t="s">
        <v>308</v>
      </c>
      <c r="J1406" s="1" t="s">
        <v>309</v>
      </c>
      <c r="K1406">
        <v>3219738507</v>
      </c>
      <c r="L1406">
        <v>3219738507</v>
      </c>
      <c r="M1406" s="1" t="s">
        <v>310</v>
      </c>
      <c r="N1406">
        <v>9700</v>
      </c>
      <c r="O1406">
        <v>14000</v>
      </c>
      <c r="P1406">
        <v>19200</v>
      </c>
      <c r="Q1406">
        <v>25700</v>
      </c>
      <c r="R1406">
        <v>36400</v>
      </c>
      <c r="S1406">
        <v>59000</v>
      </c>
      <c r="T1406">
        <v>67400</v>
      </c>
      <c r="U1406">
        <v>0</v>
      </c>
      <c r="V1406">
        <v>0</v>
      </c>
      <c r="W1406">
        <v>0</v>
      </c>
      <c r="X1406">
        <v>0</v>
      </c>
      <c r="Y1406">
        <v>4.5287368580000003</v>
      </c>
      <c r="Z1406">
        <v>-74.789048930000007</v>
      </c>
      <c r="AA1406" s="1" t="s">
        <v>13</v>
      </c>
      <c r="AB1406">
        <v>0</v>
      </c>
      <c r="AC1406" t="str">
        <f>MID(TablaPivotFinal[[#This Row],[Fecha]],1,4)</f>
        <v>2016</v>
      </c>
      <c r="AD1406" t="str">
        <f>MID(TablaPivotFinal[[#This Row],[Fecha]],5,3)</f>
        <v>Abr</v>
      </c>
      <c r="AE1406" s="1">
        <v>0</v>
      </c>
      <c r="AF1406" s="1">
        <v>0</v>
      </c>
    </row>
    <row r="1407" spans="1:32" x14ac:dyDescent="0.3">
      <c r="A1407" s="1" t="s">
        <v>304</v>
      </c>
      <c r="B1407" s="1" t="s">
        <v>305</v>
      </c>
      <c r="C1407">
        <v>4508</v>
      </c>
      <c r="D1407" s="1" t="s">
        <v>264</v>
      </c>
      <c r="E1407">
        <v>25</v>
      </c>
      <c r="F1407" s="1" t="s">
        <v>306</v>
      </c>
      <c r="G1407" s="1" t="s">
        <v>307</v>
      </c>
      <c r="H1407" s="1" t="s">
        <v>103</v>
      </c>
      <c r="I1407" s="1" t="s">
        <v>308</v>
      </c>
      <c r="J1407" s="1" t="s">
        <v>309</v>
      </c>
      <c r="K1407">
        <v>3219738507</v>
      </c>
      <c r="L1407">
        <v>3219738507</v>
      </c>
      <c r="M1407" s="1" t="s">
        <v>310</v>
      </c>
      <c r="N1407">
        <v>9700</v>
      </c>
      <c r="O1407">
        <v>14000</v>
      </c>
      <c r="P1407">
        <v>19200</v>
      </c>
      <c r="Q1407">
        <v>25700</v>
      </c>
      <c r="R1407">
        <v>36400</v>
      </c>
      <c r="S1407">
        <v>59000</v>
      </c>
      <c r="T1407">
        <v>67400</v>
      </c>
      <c r="U1407">
        <v>0</v>
      </c>
      <c r="V1407">
        <v>0</v>
      </c>
      <c r="W1407">
        <v>0</v>
      </c>
      <c r="X1407">
        <v>0</v>
      </c>
      <c r="Y1407">
        <v>4.5287368580000003</v>
      </c>
      <c r="Z1407">
        <v>-74.789048930000007</v>
      </c>
      <c r="AA1407" s="1" t="s">
        <v>15</v>
      </c>
      <c r="AB1407">
        <v>0</v>
      </c>
      <c r="AC1407" t="str">
        <f>MID(TablaPivotFinal[[#This Row],[Fecha]],1,4)</f>
        <v>2016</v>
      </c>
      <c r="AD1407" t="str">
        <f>MID(TablaPivotFinal[[#This Row],[Fecha]],5,3)</f>
        <v>Ago</v>
      </c>
      <c r="AE1407" s="1">
        <v>0</v>
      </c>
      <c r="AF1407" s="1">
        <v>0</v>
      </c>
    </row>
    <row r="1408" spans="1:32" x14ac:dyDescent="0.3">
      <c r="A1408" s="1" t="s">
        <v>304</v>
      </c>
      <c r="B1408" s="1" t="s">
        <v>305</v>
      </c>
      <c r="C1408">
        <v>4508</v>
      </c>
      <c r="D1408" s="1" t="s">
        <v>264</v>
      </c>
      <c r="E1408">
        <v>25</v>
      </c>
      <c r="F1408" s="1" t="s">
        <v>306</v>
      </c>
      <c r="G1408" s="1" t="s">
        <v>307</v>
      </c>
      <c r="H1408" s="1" t="s">
        <v>103</v>
      </c>
      <c r="I1408" s="1" t="s">
        <v>308</v>
      </c>
      <c r="J1408" s="1" t="s">
        <v>309</v>
      </c>
      <c r="K1408">
        <v>3219738507</v>
      </c>
      <c r="L1408">
        <v>3219738507</v>
      </c>
      <c r="M1408" s="1" t="s">
        <v>310</v>
      </c>
      <c r="N1408">
        <v>9700</v>
      </c>
      <c r="O1408">
        <v>14000</v>
      </c>
      <c r="P1408">
        <v>19200</v>
      </c>
      <c r="Q1408">
        <v>25700</v>
      </c>
      <c r="R1408">
        <v>36400</v>
      </c>
      <c r="S1408">
        <v>59000</v>
      </c>
      <c r="T1408">
        <v>67400</v>
      </c>
      <c r="U1408">
        <v>0</v>
      </c>
      <c r="V1408">
        <v>0</v>
      </c>
      <c r="W1408">
        <v>0</v>
      </c>
      <c r="X1408">
        <v>0</v>
      </c>
      <c r="Y1408">
        <v>4.5287368580000003</v>
      </c>
      <c r="Z1408">
        <v>-74.789048930000007</v>
      </c>
      <c r="AA1408" s="1" t="s">
        <v>17</v>
      </c>
      <c r="AB1408">
        <v>0</v>
      </c>
      <c r="AC1408" t="str">
        <f>MID(TablaPivotFinal[[#This Row],[Fecha]],1,4)</f>
        <v>2016</v>
      </c>
      <c r="AD1408" t="str">
        <f>MID(TablaPivotFinal[[#This Row],[Fecha]],5,3)</f>
        <v>Dic</v>
      </c>
      <c r="AE1408" s="1">
        <v>0</v>
      </c>
      <c r="AF1408" s="1">
        <v>0</v>
      </c>
    </row>
    <row r="1409" spans="1:32" x14ac:dyDescent="0.3">
      <c r="A1409" s="1" t="s">
        <v>304</v>
      </c>
      <c r="B1409" s="1" t="s">
        <v>305</v>
      </c>
      <c r="C1409">
        <v>4508</v>
      </c>
      <c r="D1409" s="1" t="s">
        <v>264</v>
      </c>
      <c r="E1409">
        <v>25</v>
      </c>
      <c r="F1409" s="1" t="s">
        <v>306</v>
      </c>
      <c r="G1409" s="1" t="s">
        <v>307</v>
      </c>
      <c r="H1409" s="1" t="s">
        <v>103</v>
      </c>
      <c r="I1409" s="1" t="s">
        <v>308</v>
      </c>
      <c r="J1409" s="1" t="s">
        <v>309</v>
      </c>
      <c r="K1409">
        <v>3219738507</v>
      </c>
      <c r="L1409">
        <v>3219738507</v>
      </c>
      <c r="M1409" s="1" t="s">
        <v>310</v>
      </c>
      <c r="N1409">
        <v>9700</v>
      </c>
      <c r="O1409">
        <v>14000</v>
      </c>
      <c r="P1409">
        <v>19200</v>
      </c>
      <c r="Q1409">
        <v>25700</v>
      </c>
      <c r="R1409">
        <v>36400</v>
      </c>
      <c r="S1409">
        <v>59000</v>
      </c>
      <c r="T1409">
        <v>67400</v>
      </c>
      <c r="U1409">
        <v>0</v>
      </c>
      <c r="V1409">
        <v>0</v>
      </c>
      <c r="W1409">
        <v>0</v>
      </c>
      <c r="X1409">
        <v>0</v>
      </c>
      <c r="Y1409">
        <v>4.5287368580000003</v>
      </c>
      <c r="Z1409">
        <v>-74.789048930000007</v>
      </c>
      <c r="AA1409" s="1" t="s">
        <v>19</v>
      </c>
      <c r="AB1409">
        <v>0</v>
      </c>
      <c r="AC1409" t="str">
        <f>MID(TablaPivotFinal[[#This Row],[Fecha]],1,4)</f>
        <v>2016</v>
      </c>
      <c r="AD1409" t="str">
        <f>MID(TablaPivotFinal[[#This Row],[Fecha]],5,3)</f>
        <v>Ene</v>
      </c>
      <c r="AE1409" s="1">
        <v>0</v>
      </c>
      <c r="AF1409" s="1">
        <v>0</v>
      </c>
    </row>
    <row r="1410" spans="1:32" x14ac:dyDescent="0.3">
      <c r="A1410" s="1" t="s">
        <v>304</v>
      </c>
      <c r="B1410" s="1" t="s">
        <v>305</v>
      </c>
      <c r="C1410">
        <v>4508</v>
      </c>
      <c r="D1410" s="1" t="s">
        <v>264</v>
      </c>
      <c r="E1410">
        <v>25</v>
      </c>
      <c r="F1410" s="1" t="s">
        <v>306</v>
      </c>
      <c r="G1410" s="1" t="s">
        <v>307</v>
      </c>
      <c r="H1410" s="1" t="s">
        <v>103</v>
      </c>
      <c r="I1410" s="1" t="s">
        <v>308</v>
      </c>
      <c r="J1410" s="1" t="s">
        <v>309</v>
      </c>
      <c r="K1410">
        <v>3219738507</v>
      </c>
      <c r="L1410">
        <v>3219738507</v>
      </c>
      <c r="M1410" s="1" t="s">
        <v>310</v>
      </c>
      <c r="N1410">
        <v>9700</v>
      </c>
      <c r="O1410">
        <v>14000</v>
      </c>
      <c r="P1410">
        <v>19200</v>
      </c>
      <c r="Q1410">
        <v>25700</v>
      </c>
      <c r="R1410">
        <v>36400</v>
      </c>
      <c r="S1410">
        <v>59000</v>
      </c>
      <c r="T1410">
        <v>67400</v>
      </c>
      <c r="U1410">
        <v>0</v>
      </c>
      <c r="V1410">
        <v>0</v>
      </c>
      <c r="W1410">
        <v>0</v>
      </c>
      <c r="X1410">
        <v>0</v>
      </c>
      <c r="Y1410">
        <v>4.5287368580000003</v>
      </c>
      <c r="Z1410">
        <v>-74.789048930000007</v>
      </c>
      <c r="AA1410" s="1" t="s">
        <v>21</v>
      </c>
      <c r="AB1410">
        <v>0</v>
      </c>
      <c r="AC1410" t="str">
        <f>MID(TablaPivotFinal[[#This Row],[Fecha]],1,4)</f>
        <v>2016</v>
      </c>
      <c r="AD1410" t="str">
        <f>MID(TablaPivotFinal[[#This Row],[Fecha]],5,3)</f>
        <v>Feb</v>
      </c>
      <c r="AE1410" s="1">
        <v>0</v>
      </c>
      <c r="AF1410" s="1">
        <v>0</v>
      </c>
    </row>
    <row r="1411" spans="1:32" x14ac:dyDescent="0.3">
      <c r="A1411" s="1" t="s">
        <v>304</v>
      </c>
      <c r="B1411" s="1" t="s">
        <v>305</v>
      </c>
      <c r="C1411">
        <v>4508</v>
      </c>
      <c r="D1411" s="1" t="s">
        <v>264</v>
      </c>
      <c r="E1411">
        <v>25</v>
      </c>
      <c r="F1411" s="1" t="s">
        <v>306</v>
      </c>
      <c r="G1411" s="1" t="s">
        <v>307</v>
      </c>
      <c r="H1411" s="1" t="s">
        <v>103</v>
      </c>
      <c r="I1411" s="1" t="s">
        <v>308</v>
      </c>
      <c r="J1411" s="1" t="s">
        <v>309</v>
      </c>
      <c r="K1411">
        <v>3219738507</v>
      </c>
      <c r="L1411">
        <v>3219738507</v>
      </c>
      <c r="M1411" s="1" t="s">
        <v>310</v>
      </c>
      <c r="N1411">
        <v>9700</v>
      </c>
      <c r="O1411">
        <v>14000</v>
      </c>
      <c r="P1411">
        <v>19200</v>
      </c>
      <c r="Q1411">
        <v>25700</v>
      </c>
      <c r="R1411">
        <v>36400</v>
      </c>
      <c r="S1411">
        <v>59000</v>
      </c>
      <c r="T1411">
        <v>67400</v>
      </c>
      <c r="U1411">
        <v>0</v>
      </c>
      <c r="V1411">
        <v>0</v>
      </c>
      <c r="W1411">
        <v>0</v>
      </c>
      <c r="X1411">
        <v>0</v>
      </c>
      <c r="Y1411">
        <v>4.5287368580000003</v>
      </c>
      <c r="Z1411">
        <v>-74.789048930000007</v>
      </c>
      <c r="AA1411" s="1" t="s">
        <v>23</v>
      </c>
      <c r="AB1411">
        <v>0</v>
      </c>
      <c r="AC1411" t="str">
        <f>MID(TablaPivotFinal[[#This Row],[Fecha]],1,4)</f>
        <v>2016</v>
      </c>
      <c r="AD1411" t="str">
        <f>MID(TablaPivotFinal[[#This Row],[Fecha]],5,3)</f>
        <v>Jul</v>
      </c>
      <c r="AE1411" s="1">
        <v>0</v>
      </c>
      <c r="AF1411" s="1">
        <v>0</v>
      </c>
    </row>
    <row r="1412" spans="1:32" x14ac:dyDescent="0.3">
      <c r="A1412" s="1" t="s">
        <v>304</v>
      </c>
      <c r="B1412" s="1" t="s">
        <v>305</v>
      </c>
      <c r="C1412">
        <v>4508</v>
      </c>
      <c r="D1412" s="1" t="s">
        <v>264</v>
      </c>
      <c r="E1412">
        <v>25</v>
      </c>
      <c r="F1412" s="1" t="s">
        <v>306</v>
      </c>
      <c r="G1412" s="1" t="s">
        <v>307</v>
      </c>
      <c r="H1412" s="1" t="s">
        <v>103</v>
      </c>
      <c r="I1412" s="1" t="s">
        <v>308</v>
      </c>
      <c r="J1412" s="1" t="s">
        <v>309</v>
      </c>
      <c r="K1412">
        <v>3219738507</v>
      </c>
      <c r="L1412">
        <v>3219738507</v>
      </c>
      <c r="M1412" s="1" t="s">
        <v>310</v>
      </c>
      <c r="N1412">
        <v>9700</v>
      </c>
      <c r="O1412">
        <v>14000</v>
      </c>
      <c r="P1412">
        <v>19200</v>
      </c>
      <c r="Q1412">
        <v>25700</v>
      </c>
      <c r="R1412">
        <v>36400</v>
      </c>
      <c r="S1412">
        <v>59000</v>
      </c>
      <c r="T1412">
        <v>67400</v>
      </c>
      <c r="U1412">
        <v>0</v>
      </c>
      <c r="V1412">
        <v>0</v>
      </c>
      <c r="W1412">
        <v>0</v>
      </c>
      <c r="X1412">
        <v>0</v>
      </c>
      <c r="Y1412">
        <v>4.5287368580000003</v>
      </c>
      <c r="Z1412">
        <v>-74.789048930000007</v>
      </c>
      <c r="AA1412" s="1" t="s">
        <v>25</v>
      </c>
      <c r="AB1412">
        <v>0</v>
      </c>
      <c r="AC1412" t="str">
        <f>MID(TablaPivotFinal[[#This Row],[Fecha]],1,4)</f>
        <v>2016</v>
      </c>
      <c r="AD1412" t="str">
        <f>MID(TablaPivotFinal[[#This Row],[Fecha]],5,3)</f>
        <v>Jun</v>
      </c>
      <c r="AE1412" s="1">
        <v>0</v>
      </c>
      <c r="AF1412" s="1">
        <v>0</v>
      </c>
    </row>
    <row r="1413" spans="1:32" x14ac:dyDescent="0.3">
      <c r="A1413" s="1" t="s">
        <v>304</v>
      </c>
      <c r="B1413" s="1" t="s">
        <v>305</v>
      </c>
      <c r="C1413">
        <v>4508</v>
      </c>
      <c r="D1413" s="1" t="s">
        <v>264</v>
      </c>
      <c r="E1413">
        <v>25</v>
      </c>
      <c r="F1413" s="1" t="s">
        <v>306</v>
      </c>
      <c r="G1413" s="1" t="s">
        <v>307</v>
      </c>
      <c r="H1413" s="1" t="s">
        <v>103</v>
      </c>
      <c r="I1413" s="1" t="s">
        <v>308</v>
      </c>
      <c r="J1413" s="1" t="s">
        <v>309</v>
      </c>
      <c r="K1413">
        <v>3219738507</v>
      </c>
      <c r="L1413">
        <v>3219738507</v>
      </c>
      <c r="M1413" s="1" t="s">
        <v>310</v>
      </c>
      <c r="N1413">
        <v>9700</v>
      </c>
      <c r="O1413">
        <v>14000</v>
      </c>
      <c r="P1413">
        <v>19200</v>
      </c>
      <c r="Q1413">
        <v>25700</v>
      </c>
      <c r="R1413">
        <v>36400</v>
      </c>
      <c r="S1413">
        <v>59000</v>
      </c>
      <c r="T1413">
        <v>67400</v>
      </c>
      <c r="U1413">
        <v>0</v>
      </c>
      <c r="V1413">
        <v>0</v>
      </c>
      <c r="W1413">
        <v>0</v>
      </c>
      <c r="X1413">
        <v>0</v>
      </c>
      <c r="Y1413">
        <v>4.5287368580000003</v>
      </c>
      <c r="Z1413">
        <v>-74.789048930000007</v>
      </c>
      <c r="AA1413" s="1" t="s">
        <v>27</v>
      </c>
      <c r="AB1413">
        <v>0</v>
      </c>
      <c r="AC1413" t="str">
        <f>MID(TablaPivotFinal[[#This Row],[Fecha]],1,4)</f>
        <v>2016</v>
      </c>
      <c r="AD1413" t="str">
        <f>MID(TablaPivotFinal[[#This Row],[Fecha]],5,3)</f>
        <v>Mar</v>
      </c>
      <c r="AE1413" s="1">
        <v>0</v>
      </c>
      <c r="AF1413" s="1">
        <v>0</v>
      </c>
    </row>
    <row r="1414" spans="1:32" x14ac:dyDescent="0.3">
      <c r="A1414" s="1" t="s">
        <v>304</v>
      </c>
      <c r="B1414" s="1" t="s">
        <v>305</v>
      </c>
      <c r="C1414">
        <v>4508</v>
      </c>
      <c r="D1414" s="1" t="s">
        <v>264</v>
      </c>
      <c r="E1414">
        <v>25</v>
      </c>
      <c r="F1414" s="1" t="s">
        <v>306</v>
      </c>
      <c r="G1414" s="1" t="s">
        <v>307</v>
      </c>
      <c r="H1414" s="1" t="s">
        <v>103</v>
      </c>
      <c r="I1414" s="1" t="s">
        <v>308</v>
      </c>
      <c r="J1414" s="1" t="s">
        <v>309</v>
      </c>
      <c r="K1414">
        <v>3219738507</v>
      </c>
      <c r="L1414">
        <v>3219738507</v>
      </c>
      <c r="M1414" s="1" t="s">
        <v>310</v>
      </c>
      <c r="N1414">
        <v>9700</v>
      </c>
      <c r="O1414">
        <v>14000</v>
      </c>
      <c r="P1414">
        <v>19200</v>
      </c>
      <c r="Q1414">
        <v>25700</v>
      </c>
      <c r="R1414">
        <v>36400</v>
      </c>
      <c r="S1414">
        <v>59000</v>
      </c>
      <c r="T1414">
        <v>67400</v>
      </c>
      <c r="U1414">
        <v>0</v>
      </c>
      <c r="V1414">
        <v>0</v>
      </c>
      <c r="W1414">
        <v>0</v>
      </c>
      <c r="X1414">
        <v>0</v>
      </c>
      <c r="Y1414">
        <v>4.5287368580000003</v>
      </c>
      <c r="Z1414">
        <v>-74.789048930000007</v>
      </c>
      <c r="AA1414" s="1" t="s">
        <v>29</v>
      </c>
      <c r="AB1414">
        <v>0</v>
      </c>
      <c r="AC1414" t="str">
        <f>MID(TablaPivotFinal[[#This Row],[Fecha]],1,4)</f>
        <v>2016</v>
      </c>
      <c r="AD1414" t="str">
        <f>MID(TablaPivotFinal[[#This Row],[Fecha]],5,3)</f>
        <v>May</v>
      </c>
      <c r="AE1414" s="1">
        <v>0</v>
      </c>
      <c r="AF1414" s="1">
        <v>0</v>
      </c>
    </row>
    <row r="1415" spans="1:32" x14ac:dyDescent="0.3">
      <c r="A1415" s="1" t="s">
        <v>304</v>
      </c>
      <c r="B1415" s="1" t="s">
        <v>305</v>
      </c>
      <c r="C1415">
        <v>4508</v>
      </c>
      <c r="D1415" s="1" t="s">
        <v>264</v>
      </c>
      <c r="E1415">
        <v>25</v>
      </c>
      <c r="F1415" s="1" t="s">
        <v>306</v>
      </c>
      <c r="G1415" s="1" t="s">
        <v>307</v>
      </c>
      <c r="H1415" s="1" t="s">
        <v>103</v>
      </c>
      <c r="I1415" s="1" t="s">
        <v>308</v>
      </c>
      <c r="J1415" s="1" t="s">
        <v>309</v>
      </c>
      <c r="K1415">
        <v>3219738507</v>
      </c>
      <c r="L1415">
        <v>3219738507</v>
      </c>
      <c r="M1415" s="1" t="s">
        <v>310</v>
      </c>
      <c r="N1415">
        <v>9700</v>
      </c>
      <c r="O1415">
        <v>14000</v>
      </c>
      <c r="P1415">
        <v>19200</v>
      </c>
      <c r="Q1415">
        <v>25700</v>
      </c>
      <c r="R1415">
        <v>36400</v>
      </c>
      <c r="S1415">
        <v>59000</v>
      </c>
      <c r="T1415">
        <v>67400</v>
      </c>
      <c r="U1415">
        <v>0</v>
      </c>
      <c r="V1415">
        <v>0</v>
      </c>
      <c r="W1415">
        <v>0</v>
      </c>
      <c r="X1415">
        <v>0</v>
      </c>
      <c r="Y1415">
        <v>4.5287368580000003</v>
      </c>
      <c r="Z1415">
        <v>-74.789048930000007</v>
      </c>
      <c r="AA1415" s="1" t="s">
        <v>31</v>
      </c>
      <c r="AB1415">
        <v>0</v>
      </c>
      <c r="AC1415" t="str">
        <f>MID(TablaPivotFinal[[#This Row],[Fecha]],1,4)</f>
        <v>2016</v>
      </c>
      <c r="AD1415" t="str">
        <f>MID(TablaPivotFinal[[#This Row],[Fecha]],5,3)</f>
        <v>Nov</v>
      </c>
      <c r="AE1415" s="1">
        <v>0</v>
      </c>
      <c r="AF1415" s="1">
        <v>0</v>
      </c>
    </row>
    <row r="1416" spans="1:32" x14ac:dyDescent="0.3">
      <c r="A1416" s="1" t="s">
        <v>304</v>
      </c>
      <c r="B1416" s="1" t="s">
        <v>305</v>
      </c>
      <c r="C1416">
        <v>4508</v>
      </c>
      <c r="D1416" s="1" t="s">
        <v>264</v>
      </c>
      <c r="E1416">
        <v>25</v>
      </c>
      <c r="F1416" s="1" t="s">
        <v>306</v>
      </c>
      <c r="G1416" s="1" t="s">
        <v>307</v>
      </c>
      <c r="H1416" s="1" t="s">
        <v>103</v>
      </c>
      <c r="I1416" s="1" t="s">
        <v>308</v>
      </c>
      <c r="J1416" s="1" t="s">
        <v>309</v>
      </c>
      <c r="K1416">
        <v>3219738507</v>
      </c>
      <c r="L1416">
        <v>3219738507</v>
      </c>
      <c r="M1416" s="1" t="s">
        <v>310</v>
      </c>
      <c r="N1416">
        <v>9700</v>
      </c>
      <c r="O1416">
        <v>14000</v>
      </c>
      <c r="P1416">
        <v>19200</v>
      </c>
      <c r="Q1416">
        <v>25700</v>
      </c>
      <c r="R1416">
        <v>36400</v>
      </c>
      <c r="S1416">
        <v>59000</v>
      </c>
      <c r="T1416">
        <v>67400</v>
      </c>
      <c r="U1416">
        <v>0</v>
      </c>
      <c r="V1416">
        <v>0</v>
      </c>
      <c r="W1416">
        <v>0</v>
      </c>
      <c r="X1416">
        <v>0</v>
      </c>
      <c r="Y1416">
        <v>4.5287368580000003</v>
      </c>
      <c r="Z1416">
        <v>-74.789048930000007</v>
      </c>
      <c r="AA1416" s="1" t="s">
        <v>33</v>
      </c>
      <c r="AB1416">
        <v>0</v>
      </c>
      <c r="AC1416" t="str">
        <f>MID(TablaPivotFinal[[#This Row],[Fecha]],1,4)</f>
        <v>2016</v>
      </c>
      <c r="AD1416" t="str">
        <f>MID(TablaPivotFinal[[#This Row],[Fecha]],5,3)</f>
        <v>Oct</v>
      </c>
      <c r="AE1416" s="1">
        <v>0</v>
      </c>
      <c r="AF1416" s="1">
        <v>0</v>
      </c>
    </row>
    <row r="1417" spans="1:32" x14ac:dyDescent="0.3">
      <c r="A1417" s="1" t="s">
        <v>304</v>
      </c>
      <c r="B1417" s="1" t="s">
        <v>305</v>
      </c>
      <c r="C1417">
        <v>4508</v>
      </c>
      <c r="D1417" s="1" t="s">
        <v>264</v>
      </c>
      <c r="E1417">
        <v>25</v>
      </c>
      <c r="F1417" s="1" t="s">
        <v>306</v>
      </c>
      <c r="G1417" s="1" t="s">
        <v>307</v>
      </c>
      <c r="H1417" s="1" t="s">
        <v>103</v>
      </c>
      <c r="I1417" s="1" t="s">
        <v>308</v>
      </c>
      <c r="J1417" s="1" t="s">
        <v>309</v>
      </c>
      <c r="K1417">
        <v>3219738507</v>
      </c>
      <c r="L1417">
        <v>3219738507</v>
      </c>
      <c r="M1417" s="1" t="s">
        <v>310</v>
      </c>
      <c r="N1417">
        <v>9700</v>
      </c>
      <c r="O1417">
        <v>14000</v>
      </c>
      <c r="P1417">
        <v>19200</v>
      </c>
      <c r="Q1417">
        <v>25700</v>
      </c>
      <c r="R1417">
        <v>36400</v>
      </c>
      <c r="S1417">
        <v>59000</v>
      </c>
      <c r="T1417">
        <v>67400</v>
      </c>
      <c r="U1417">
        <v>0</v>
      </c>
      <c r="V1417">
        <v>0</v>
      </c>
      <c r="W1417">
        <v>0</v>
      </c>
      <c r="X1417">
        <v>0</v>
      </c>
      <c r="Y1417">
        <v>4.5287368580000003</v>
      </c>
      <c r="Z1417">
        <v>-74.789048930000007</v>
      </c>
      <c r="AA1417" s="1" t="s">
        <v>35</v>
      </c>
      <c r="AB1417">
        <v>0</v>
      </c>
      <c r="AC1417" t="str">
        <f>MID(TablaPivotFinal[[#This Row],[Fecha]],1,4)</f>
        <v>2016</v>
      </c>
      <c r="AD1417" t="str">
        <f>MID(TablaPivotFinal[[#This Row],[Fecha]],5,3)</f>
        <v>Sep</v>
      </c>
      <c r="AE1417" s="1">
        <v>0</v>
      </c>
      <c r="AF1417" s="1">
        <v>0</v>
      </c>
    </row>
    <row r="1418" spans="1:32" x14ac:dyDescent="0.3">
      <c r="A1418" s="1" t="s">
        <v>304</v>
      </c>
      <c r="B1418" s="1" t="s">
        <v>305</v>
      </c>
      <c r="C1418">
        <v>4508</v>
      </c>
      <c r="D1418" s="1" t="s">
        <v>264</v>
      </c>
      <c r="E1418">
        <v>25</v>
      </c>
      <c r="F1418" s="1" t="s">
        <v>306</v>
      </c>
      <c r="G1418" s="1" t="s">
        <v>307</v>
      </c>
      <c r="H1418" s="1" t="s">
        <v>103</v>
      </c>
      <c r="I1418" s="1" t="s">
        <v>308</v>
      </c>
      <c r="J1418" s="1" t="s">
        <v>309</v>
      </c>
      <c r="K1418">
        <v>3219738507</v>
      </c>
      <c r="L1418">
        <v>3219738507</v>
      </c>
      <c r="M1418" s="1" t="s">
        <v>310</v>
      </c>
      <c r="N1418">
        <v>9700</v>
      </c>
      <c r="O1418">
        <v>14000</v>
      </c>
      <c r="P1418">
        <v>19200</v>
      </c>
      <c r="Q1418">
        <v>25700</v>
      </c>
      <c r="R1418">
        <v>36400</v>
      </c>
      <c r="S1418">
        <v>59000</v>
      </c>
      <c r="T1418">
        <v>67400</v>
      </c>
      <c r="U1418">
        <v>0</v>
      </c>
      <c r="V1418">
        <v>0</v>
      </c>
      <c r="W1418">
        <v>0</v>
      </c>
      <c r="X1418">
        <v>0</v>
      </c>
      <c r="Y1418">
        <v>4.5287368580000003</v>
      </c>
      <c r="Z1418">
        <v>-74.789048930000007</v>
      </c>
      <c r="AA1418" s="1" t="s">
        <v>37</v>
      </c>
      <c r="AB1418">
        <v>0</v>
      </c>
      <c r="AC1418" t="str">
        <f>MID(TablaPivotFinal[[#This Row],[Fecha]],1,4)</f>
        <v>2017</v>
      </c>
      <c r="AD1418" t="str">
        <f>MID(TablaPivotFinal[[#This Row],[Fecha]],5,3)</f>
        <v>Abr</v>
      </c>
      <c r="AE1418" s="1">
        <v>0</v>
      </c>
      <c r="AF1418" s="1">
        <v>0</v>
      </c>
    </row>
    <row r="1419" spans="1:32" x14ac:dyDescent="0.3">
      <c r="A1419" s="1" t="s">
        <v>304</v>
      </c>
      <c r="B1419" s="1" t="s">
        <v>305</v>
      </c>
      <c r="C1419">
        <v>4508</v>
      </c>
      <c r="D1419" s="1" t="s">
        <v>264</v>
      </c>
      <c r="E1419">
        <v>25</v>
      </c>
      <c r="F1419" s="1" t="s">
        <v>306</v>
      </c>
      <c r="G1419" s="1" t="s">
        <v>307</v>
      </c>
      <c r="H1419" s="1" t="s">
        <v>103</v>
      </c>
      <c r="I1419" s="1" t="s">
        <v>308</v>
      </c>
      <c r="J1419" s="1" t="s">
        <v>309</v>
      </c>
      <c r="K1419">
        <v>3219738507</v>
      </c>
      <c r="L1419">
        <v>3219738507</v>
      </c>
      <c r="M1419" s="1" t="s">
        <v>310</v>
      </c>
      <c r="N1419">
        <v>9700</v>
      </c>
      <c r="O1419">
        <v>14000</v>
      </c>
      <c r="P1419">
        <v>19200</v>
      </c>
      <c r="Q1419">
        <v>25700</v>
      </c>
      <c r="R1419">
        <v>36400</v>
      </c>
      <c r="S1419">
        <v>59000</v>
      </c>
      <c r="T1419">
        <v>67400</v>
      </c>
      <c r="U1419">
        <v>0</v>
      </c>
      <c r="V1419">
        <v>0</v>
      </c>
      <c r="W1419">
        <v>0</v>
      </c>
      <c r="X1419">
        <v>0</v>
      </c>
      <c r="Y1419">
        <v>4.5287368580000003</v>
      </c>
      <c r="Z1419">
        <v>-74.789048930000007</v>
      </c>
      <c r="AA1419" s="1" t="s">
        <v>39</v>
      </c>
      <c r="AB1419">
        <v>0</v>
      </c>
      <c r="AC1419" t="str">
        <f>MID(TablaPivotFinal[[#This Row],[Fecha]],1,4)</f>
        <v>2017</v>
      </c>
      <c r="AD1419" t="str">
        <f>MID(TablaPivotFinal[[#This Row],[Fecha]],5,3)</f>
        <v>Ago</v>
      </c>
      <c r="AE1419" s="1">
        <v>0</v>
      </c>
      <c r="AF1419" s="1">
        <v>0</v>
      </c>
    </row>
    <row r="1420" spans="1:32" x14ac:dyDescent="0.3">
      <c r="A1420" s="1" t="s">
        <v>304</v>
      </c>
      <c r="B1420" s="1" t="s">
        <v>305</v>
      </c>
      <c r="C1420">
        <v>4508</v>
      </c>
      <c r="D1420" s="1" t="s">
        <v>264</v>
      </c>
      <c r="E1420">
        <v>25</v>
      </c>
      <c r="F1420" s="1" t="s">
        <v>306</v>
      </c>
      <c r="G1420" s="1" t="s">
        <v>307</v>
      </c>
      <c r="H1420" s="1" t="s">
        <v>103</v>
      </c>
      <c r="I1420" s="1" t="s">
        <v>308</v>
      </c>
      <c r="J1420" s="1" t="s">
        <v>309</v>
      </c>
      <c r="K1420">
        <v>3219738507</v>
      </c>
      <c r="L1420">
        <v>3219738507</v>
      </c>
      <c r="M1420" s="1" t="s">
        <v>310</v>
      </c>
      <c r="N1420">
        <v>9700</v>
      </c>
      <c r="O1420">
        <v>14000</v>
      </c>
      <c r="P1420">
        <v>19200</v>
      </c>
      <c r="Q1420">
        <v>25700</v>
      </c>
      <c r="R1420">
        <v>36400</v>
      </c>
      <c r="S1420">
        <v>59000</v>
      </c>
      <c r="T1420">
        <v>67400</v>
      </c>
      <c r="U1420">
        <v>0</v>
      </c>
      <c r="V1420">
        <v>0</v>
      </c>
      <c r="W1420">
        <v>0</v>
      </c>
      <c r="X1420">
        <v>0</v>
      </c>
      <c r="Y1420">
        <v>4.5287368580000003</v>
      </c>
      <c r="Z1420">
        <v>-74.789048930000007</v>
      </c>
      <c r="AA1420" s="1" t="s">
        <v>41</v>
      </c>
      <c r="AB1420">
        <v>0</v>
      </c>
      <c r="AC1420" t="str">
        <f>MID(TablaPivotFinal[[#This Row],[Fecha]],1,4)</f>
        <v>2017</v>
      </c>
      <c r="AD1420" t="str">
        <f>MID(TablaPivotFinal[[#This Row],[Fecha]],5,3)</f>
        <v>Dic</v>
      </c>
      <c r="AE1420" s="1">
        <v>0</v>
      </c>
      <c r="AF1420" s="1">
        <v>0</v>
      </c>
    </row>
    <row r="1421" spans="1:32" x14ac:dyDescent="0.3">
      <c r="A1421" s="1" t="s">
        <v>304</v>
      </c>
      <c r="B1421" s="1" t="s">
        <v>305</v>
      </c>
      <c r="C1421">
        <v>4508</v>
      </c>
      <c r="D1421" s="1" t="s">
        <v>264</v>
      </c>
      <c r="E1421">
        <v>25</v>
      </c>
      <c r="F1421" s="1" t="s">
        <v>306</v>
      </c>
      <c r="G1421" s="1" t="s">
        <v>307</v>
      </c>
      <c r="H1421" s="1" t="s">
        <v>103</v>
      </c>
      <c r="I1421" s="1" t="s">
        <v>308</v>
      </c>
      <c r="J1421" s="1" t="s">
        <v>309</v>
      </c>
      <c r="K1421">
        <v>3219738507</v>
      </c>
      <c r="L1421">
        <v>3219738507</v>
      </c>
      <c r="M1421" s="1" t="s">
        <v>310</v>
      </c>
      <c r="N1421">
        <v>9700</v>
      </c>
      <c r="O1421">
        <v>14000</v>
      </c>
      <c r="P1421">
        <v>19200</v>
      </c>
      <c r="Q1421">
        <v>25700</v>
      </c>
      <c r="R1421">
        <v>36400</v>
      </c>
      <c r="S1421">
        <v>59000</v>
      </c>
      <c r="T1421">
        <v>67400</v>
      </c>
      <c r="U1421">
        <v>0</v>
      </c>
      <c r="V1421">
        <v>0</v>
      </c>
      <c r="W1421">
        <v>0</v>
      </c>
      <c r="X1421">
        <v>0</v>
      </c>
      <c r="Y1421">
        <v>4.5287368580000003</v>
      </c>
      <c r="Z1421">
        <v>-74.789048930000007</v>
      </c>
      <c r="AA1421" s="1" t="s">
        <v>43</v>
      </c>
      <c r="AB1421">
        <v>0</v>
      </c>
      <c r="AC1421" t="str">
        <f>MID(TablaPivotFinal[[#This Row],[Fecha]],1,4)</f>
        <v>2017</v>
      </c>
      <c r="AD1421" t="str">
        <f>MID(TablaPivotFinal[[#This Row],[Fecha]],5,3)</f>
        <v>Ene</v>
      </c>
      <c r="AE1421" s="1">
        <v>0</v>
      </c>
      <c r="AF1421" s="1">
        <v>0</v>
      </c>
    </row>
    <row r="1422" spans="1:32" x14ac:dyDescent="0.3">
      <c r="A1422" s="1" t="s">
        <v>304</v>
      </c>
      <c r="B1422" s="1" t="s">
        <v>305</v>
      </c>
      <c r="C1422">
        <v>4508</v>
      </c>
      <c r="D1422" s="1" t="s">
        <v>264</v>
      </c>
      <c r="E1422">
        <v>25</v>
      </c>
      <c r="F1422" s="1" t="s">
        <v>306</v>
      </c>
      <c r="G1422" s="1" t="s">
        <v>307</v>
      </c>
      <c r="H1422" s="1" t="s">
        <v>103</v>
      </c>
      <c r="I1422" s="1" t="s">
        <v>308</v>
      </c>
      <c r="J1422" s="1" t="s">
        <v>309</v>
      </c>
      <c r="K1422">
        <v>3219738507</v>
      </c>
      <c r="L1422">
        <v>3219738507</v>
      </c>
      <c r="M1422" s="1" t="s">
        <v>310</v>
      </c>
      <c r="N1422">
        <v>9700</v>
      </c>
      <c r="O1422">
        <v>14000</v>
      </c>
      <c r="P1422">
        <v>19200</v>
      </c>
      <c r="Q1422">
        <v>25700</v>
      </c>
      <c r="R1422">
        <v>36400</v>
      </c>
      <c r="S1422">
        <v>59000</v>
      </c>
      <c r="T1422">
        <v>67400</v>
      </c>
      <c r="U1422">
        <v>0</v>
      </c>
      <c r="V1422">
        <v>0</v>
      </c>
      <c r="W1422">
        <v>0</v>
      </c>
      <c r="X1422">
        <v>0</v>
      </c>
      <c r="Y1422">
        <v>4.5287368580000003</v>
      </c>
      <c r="Z1422">
        <v>-74.789048930000007</v>
      </c>
      <c r="AA1422" s="1" t="s">
        <v>45</v>
      </c>
      <c r="AB1422">
        <v>0</v>
      </c>
      <c r="AC1422" t="str">
        <f>MID(TablaPivotFinal[[#This Row],[Fecha]],1,4)</f>
        <v>2017</v>
      </c>
      <c r="AD1422" t="str">
        <f>MID(TablaPivotFinal[[#This Row],[Fecha]],5,3)</f>
        <v>Feb</v>
      </c>
      <c r="AE1422" s="1">
        <v>0</v>
      </c>
      <c r="AF1422" s="1">
        <v>0</v>
      </c>
    </row>
    <row r="1423" spans="1:32" x14ac:dyDescent="0.3">
      <c r="A1423" s="1" t="s">
        <v>304</v>
      </c>
      <c r="B1423" s="1" t="s">
        <v>305</v>
      </c>
      <c r="C1423">
        <v>4508</v>
      </c>
      <c r="D1423" s="1" t="s">
        <v>264</v>
      </c>
      <c r="E1423">
        <v>25</v>
      </c>
      <c r="F1423" s="1" t="s">
        <v>306</v>
      </c>
      <c r="G1423" s="1" t="s">
        <v>307</v>
      </c>
      <c r="H1423" s="1" t="s">
        <v>103</v>
      </c>
      <c r="I1423" s="1" t="s">
        <v>308</v>
      </c>
      <c r="J1423" s="1" t="s">
        <v>309</v>
      </c>
      <c r="K1423">
        <v>3219738507</v>
      </c>
      <c r="L1423">
        <v>3219738507</v>
      </c>
      <c r="M1423" s="1" t="s">
        <v>310</v>
      </c>
      <c r="N1423">
        <v>9700</v>
      </c>
      <c r="O1423">
        <v>14000</v>
      </c>
      <c r="P1423">
        <v>19200</v>
      </c>
      <c r="Q1423">
        <v>25700</v>
      </c>
      <c r="R1423">
        <v>36400</v>
      </c>
      <c r="S1423">
        <v>59000</v>
      </c>
      <c r="T1423">
        <v>67400</v>
      </c>
      <c r="U1423">
        <v>0</v>
      </c>
      <c r="V1423">
        <v>0</v>
      </c>
      <c r="W1423">
        <v>0</v>
      </c>
      <c r="X1423">
        <v>0</v>
      </c>
      <c r="Y1423">
        <v>4.5287368580000003</v>
      </c>
      <c r="Z1423">
        <v>-74.789048930000007</v>
      </c>
      <c r="AA1423" s="1" t="s">
        <v>47</v>
      </c>
      <c r="AB1423">
        <v>0</v>
      </c>
      <c r="AC1423" t="str">
        <f>MID(TablaPivotFinal[[#This Row],[Fecha]],1,4)</f>
        <v>2017</v>
      </c>
      <c r="AD1423" t="str">
        <f>MID(TablaPivotFinal[[#This Row],[Fecha]],5,3)</f>
        <v>Jul</v>
      </c>
      <c r="AE1423" s="1">
        <v>0</v>
      </c>
      <c r="AF1423" s="1">
        <v>0</v>
      </c>
    </row>
    <row r="1424" spans="1:32" x14ac:dyDescent="0.3">
      <c r="A1424" s="1" t="s">
        <v>304</v>
      </c>
      <c r="B1424" s="1" t="s">
        <v>305</v>
      </c>
      <c r="C1424">
        <v>4508</v>
      </c>
      <c r="D1424" s="1" t="s">
        <v>264</v>
      </c>
      <c r="E1424">
        <v>25</v>
      </c>
      <c r="F1424" s="1" t="s">
        <v>306</v>
      </c>
      <c r="G1424" s="1" t="s">
        <v>307</v>
      </c>
      <c r="H1424" s="1" t="s">
        <v>103</v>
      </c>
      <c r="I1424" s="1" t="s">
        <v>308</v>
      </c>
      <c r="J1424" s="1" t="s">
        <v>309</v>
      </c>
      <c r="K1424">
        <v>3219738507</v>
      </c>
      <c r="L1424">
        <v>3219738507</v>
      </c>
      <c r="M1424" s="1" t="s">
        <v>310</v>
      </c>
      <c r="N1424">
        <v>9700</v>
      </c>
      <c r="O1424">
        <v>14000</v>
      </c>
      <c r="P1424">
        <v>19200</v>
      </c>
      <c r="Q1424">
        <v>25700</v>
      </c>
      <c r="R1424">
        <v>36400</v>
      </c>
      <c r="S1424">
        <v>59000</v>
      </c>
      <c r="T1424">
        <v>67400</v>
      </c>
      <c r="U1424">
        <v>0</v>
      </c>
      <c r="V1424">
        <v>0</v>
      </c>
      <c r="W1424">
        <v>0</v>
      </c>
      <c r="X1424">
        <v>0</v>
      </c>
      <c r="Y1424">
        <v>4.5287368580000003</v>
      </c>
      <c r="Z1424">
        <v>-74.789048930000007</v>
      </c>
      <c r="AA1424" s="1" t="s">
        <v>49</v>
      </c>
      <c r="AB1424">
        <v>0</v>
      </c>
      <c r="AC1424" t="str">
        <f>MID(TablaPivotFinal[[#This Row],[Fecha]],1,4)</f>
        <v>2017</v>
      </c>
      <c r="AD1424" t="str">
        <f>MID(TablaPivotFinal[[#This Row],[Fecha]],5,3)</f>
        <v>Jun</v>
      </c>
      <c r="AE1424" s="1">
        <v>0</v>
      </c>
      <c r="AF1424" s="1">
        <v>0</v>
      </c>
    </row>
    <row r="1425" spans="1:32" x14ac:dyDescent="0.3">
      <c r="A1425" s="1" t="s">
        <v>304</v>
      </c>
      <c r="B1425" s="1" t="s">
        <v>305</v>
      </c>
      <c r="C1425">
        <v>4508</v>
      </c>
      <c r="D1425" s="1" t="s">
        <v>264</v>
      </c>
      <c r="E1425">
        <v>25</v>
      </c>
      <c r="F1425" s="1" t="s">
        <v>306</v>
      </c>
      <c r="G1425" s="1" t="s">
        <v>307</v>
      </c>
      <c r="H1425" s="1" t="s">
        <v>103</v>
      </c>
      <c r="I1425" s="1" t="s">
        <v>308</v>
      </c>
      <c r="J1425" s="1" t="s">
        <v>309</v>
      </c>
      <c r="K1425">
        <v>3219738507</v>
      </c>
      <c r="L1425">
        <v>3219738507</v>
      </c>
      <c r="M1425" s="1" t="s">
        <v>310</v>
      </c>
      <c r="N1425">
        <v>9700</v>
      </c>
      <c r="O1425">
        <v>14000</v>
      </c>
      <c r="P1425">
        <v>19200</v>
      </c>
      <c r="Q1425">
        <v>25700</v>
      </c>
      <c r="R1425">
        <v>36400</v>
      </c>
      <c r="S1425">
        <v>59000</v>
      </c>
      <c r="T1425">
        <v>67400</v>
      </c>
      <c r="U1425">
        <v>0</v>
      </c>
      <c r="V1425">
        <v>0</v>
      </c>
      <c r="W1425">
        <v>0</v>
      </c>
      <c r="X1425">
        <v>0</v>
      </c>
      <c r="Y1425">
        <v>4.5287368580000003</v>
      </c>
      <c r="Z1425">
        <v>-74.789048930000007</v>
      </c>
      <c r="AA1425" s="1" t="s">
        <v>51</v>
      </c>
      <c r="AB1425">
        <v>0</v>
      </c>
      <c r="AC1425" t="str">
        <f>MID(TablaPivotFinal[[#This Row],[Fecha]],1,4)</f>
        <v>2017</v>
      </c>
      <c r="AD1425" t="str">
        <f>MID(TablaPivotFinal[[#This Row],[Fecha]],5,3)</f>
        <v>Mar</v>
      </c>
      <c r="AE1425" s="1">
        <v>0</v>
      </c>
      <c r="AF1425" s="1">
        <v>0</v>
      </c>
    </row>
    <row r="1426" spans="1:32" x14ac:dyDescent="0.3">
      <c r="A1426" s="1" t="s">
        <v>304</v>
      </c>
      <c r="B1426" s="1" t="s">
        <v>305</v>
      </c>
      <c r="C1426">
        <v>4508</v>
      </c>
      <c r="D1426" s="1" t="s">
        <v>264</v>
      </c>
      <c r="E1426">
        <v>25</v>
      </c>
      <c r="F1426" s="1" t="s">
        <v>306</v>
      </c>
      <c r="G1426" s="1" t="s">
        <v>307</v>
      </c>
      <c r="H1426" s="1" t="s">
        <v>103</v>
      </c>
      <c r="I1426" s="1" t="s">
        <v>308</v>
      </c>
      <c r="J1426" s="1" t="s">
        <v>309</v>
      </c>
      <c r="K1426">
        <v>3219738507</v>
      </c>
      <c r="L1426">
        <v>3219738507</v>
      </c>
      <c r="M1426" s="1" t="s">
        <v>310</v>
      </c>
      <c r="N1426">
        <v>9700</v>
      </c>
      <c r="O1426">
        <v>14000</v>
      </c>
      <c r="P1426">
        <v>19200</v>
      </c>
      <c r="Q1426">
        <v>25700</v>
      </c>
      <c r="R1426">
        <v>36400</v>
      </c>
      <c r="S1426">
        <v>59000</v>
      </c>
      <c r="T1426">
        <v>67400</v>
      </c>
      <c r="U1426">
        <v>0</v>
      </c>
      <c r="V1426">
        <v>0</v>
      </c>
      <c r="W1426">
        <v>0</v>
      </c>
      <c r="X1426">
        <v>0</v>
      </c>
      <c r="Y1426">
        <v>4.5287368580000003</v>
      </c>
      <c r="Z1426">
        <v>-74.789048930000007</v>
      </c>
      <c r="AA1426" s="1" t="s">
        <v>53</v>
      </c>
      <c r="AB1426">
        <v>0</v>
      </c>
      <c r="AC1426" t="str">
        <f>MID(TablaPivotFinal[[#This Row],[Fecha]],1,4)</f>
        <v>2017</v>
      </c>
      <c r="AD1426" t="str">
        <f>MID(TablaPivotFinal[[#This Row],[Fecha]],5,3)</f>
        <v>May</v>
      </c>
      <c r="AE1426" s="1">
        <v>0</v>
      </c>
      <c r="AF1426" s="1">
        <v>0</v>
      </c>
    </row>
    <row r="1427" spans="1:32" x14ac:dyDescent="0.3">
      <c r="A1427" s="1" t="s">
        <v>304</v>
      </c>
      <c r="B1427" s="1" t="s">
        <v>305</v>
      </c>
      <c r="C1427">
        <v>4508</v>
      </c>
      <c r="D1427" s="1" t="s">
        <v>264</v>
      </c>
      <c r="E1427">
        <v>25</v>
      </c>
      <c r="F1427" s="1" t="s">
        <v>306</v>
      </c>
      <c r="G1427" s="1" t="s">
        <v>307</v>
      </c>
      <c r="H1427" s="1" t="s">
        <v>103</v>
      </c>
      <c r="I1427" s="1" t="s">
        <v>308</v>
      </c>
      <c r="J1427" s="1" t="s">
        <v>309</v>
      </c>
      <c r="K1427">
        <v>3219738507</v>
      </c>
      <c r="L1427">
        <v>3219738507</v>
      </c>
      <c r="M1427" s="1" t="s">
        <v>310</v>
      </c>
      <c r="N1427">
        <v>9700</v>
      </c>
      <c r="O1427">
        <v>14000</v>
      </c>
      <c r="P1427">
        <v>19200</v>
      </c>
      <c r="Q1427">
        <v>25700</v>
      </c>
      <c r="R1427">
        <v>36400</v>
      </c>
      <c r="S1427">
        <v>59000</v>
      </c>
      <c r="T1427">
        <v>67400</v>
      </c>
      <c r="U1427">
        <v>0</v>
      </c>
      <c r="V1427">
        <v>0</v>
      </c>
      <c r="W1427">
        <v>0</v>
      </c>
      <c r="X1427">
        <v>0</v>
      </c>
      <c r="Y1427">
        <v>4.5287368580000003</v>
      </c>
      <c r="Z1427">
        <v>-74.789048930000007</v>
      </c>
      <c r="AA1427" s="1" t="s">
        <v>55</v>
      </c>
      <c r="AB1427">
        <v>0</v>
      </c>
      <c r="AC1427" t="str">
        <f>MID(TablaPivotFinal[[#This Row],[Fecha]],1,4)</f>
        <v>2017</v>
      </c>
      <c r="AD1427" t="str">
        <f>MID(TablaPivotFinal[[#This Row],[Fecha]],5,3)</f>
        <v>Nov</v>
      </c>
      <c r="AE1427" s="1">
        <v>0</v>
      </c>
      <c r="AF1427" s="1">
        <v>0</v>
      </c>
    </row>
    <row r="1428" spans="1:32" x14ac:dyDescent="0.3">
      <c r="A1428" s="1" t="s">
        <v>304</v>
      </c>
      <c r="B1428" s="1" t="s">
        <v>305</v>
      </c>
      <c r="C1428">
        <v>4508</v>
      </c>
      <c r="D1428" s="1" t="s">
        <v>264</v>
      </c>
      <c r="E1428">
        <v>25</v>
      </c>
      <c r="F1428" s="1" t="s">
        <v>306</v>
      </c>
      <c r="G1428" s="1" t="s">
        <v>307</v>
      </c>
      <c r="H1428" s="1" t="s">
        <v>103</v>
      </c>
      <c r="I1428" s="1" t="s">
        <v>308</v>
      </c>
      <c r="J1428" s="1" t="s">
        <v>309</v>
      </c>
      <c r="K1428">
        <v>3219738507</v>
      </c>
      <c r="L1428">
        <v>3219738507</v>
      </c>
      <c r="M1428" s="1" t="s">
        <v>310</v>
      </c>
      <c r="N1428">
        <v>9700</v>
      </c>
      <c r="O1428">
        <v>14000</v>
      </c>
      <c r="P1428">
        <v>19200</v>
      </c>
      <c r="Q1428">
        <v>25700</v>
      </c>
      <c r="R1428">
        <v>36400</v>
      </c>
      <c r="S1428">
        <v>59000</v>
      </c>
      <c r="T1428">
        <v>67400</v>
      </c>
      <c r="U1428">
        <v>0</v>
      </c>
      <c r="V1428">
        <v>0</v>
      </c>
      <c r="W1428">
        <v>0</v>
      </c>
      <c r="X1428">
        <v>0</v>
      </c>
      <c r="Y1428">
        <v>4.5287368580000003</v>
      </c>
      <c r="Z1428">
        <v>-74.789048930000007</v>
      </c>
      <c r="AA1428" s="1" t="s">
        <v>57</v>
      </c>
      <c r="AB1428">
        <v>0</v>
      </c>
      <c r="AC1428" t="str">
        <f>MID(TablaPivotFinal[[#This Row],[Fecha]],1,4)</f>
        <v>2017</v>
      </c>
      <c r="AD1428" t="str">
        <f>MID(TablaPivotFinal[[#This Row],[Fecha]],5,3)</f>
        <v>Oct</v>
      </c>
      <c r="AE1428" s="1">
        <v>0</v>
      </c>
      <c r="AF1428" s="1">
        <v>0</v>
      </c>
    </row>
    <row r="1429" spans="1:32" x14ac:dyDescent="0.3">
      <c r="A1429" s="1" t="s">
        <v>304</v>
      </c>
      <c r="B1429" s="1" t="s">
        <v>305</v>
      </c>
      <c r="C1429">
        <v>4508</v>
      </c>
      <c r="D1429" s="1" t="s">
        <v>264</v>
      </c>
      <c r="E1429">
        <v>25</v>
      </c>
      <c r="F1429" s="1" t="s">
        <v>306</v>
      </c>
      <c r="G1429" s="1" t="s">
        <v>307</v>
      </c>
      <c r="H1429" s="1" t="s">
        <v>103</v>
      </c>
      <c r="I1429" s="1" t="s">
        <v>308</v>
      </c>
      <c r="J1429" s="1" t="s">
        <v>309</v>
      </c>
      <c r="K1429">
        <v>3219738507</v>
      </c>
      <c r="L1429">
        <v>3219738507</v>
      </c>
      <c r="M1429" s="1" t="s">
        <v>310</v>
      </c>
      <c r="N1429">
        <v>9700</v>
      </c>
      <c r="O1429">
        <v>14000</v>
      </c>
      <c r="P1429">
        <v>19200</v>
      </c>
      <c r="Q1429">
        <v>25700</v>
      </c>
      <c r="R1429">
        <v>36400</v>
      </c>
      <c r="S1429">
        <v>59000</v>
      </c>
      <c r="T1429">
        <v>67400</v>
      </c>
      <c r="U1429">
        <v>0</v>
      </c>
      <c r="V1429">
        <v>0</v>
      </c>
      <c r="W1429">
        <v>0</v>
      </c>
      <c r="X1429">
        <v>0</v>
      </c>
      <c r="Y1429">
        <v>4.5287368580000003</v>
      </c>
      <c r="Z1429">
        <v>-74.789048930000007</v>
      </c>
      <c r="AA1429" s="1" t="s">
        <v>59</v>
      </c>
      <c r="AB1429">
        <v>0</v>
      </c>
      <c r="AC1429" t="str">
        <f>MID(TablaPivotFinal[[#This Row],[Fecha]],1,4)</f>
        <v>2017</v>
      </c>
      <c r="AD1429" t="str">
        <f>MID(TablaPivotFinal[[#This Row],[Fecha]],5,3)</f>
        <v>Sep</v>
      </c>
      <c r="AE1429" s="1">
        <v>0</v>
      </c>
      <c r="AF1429" s="1">
        <v>0</v>
      </c>
    </row>
    <row r="1430" spans="1:32" x14ac:dyDescent="0.3">
      <c r="A1430" s="1" t="s">
        <v>304</v>
      </c>
      <c r="B1430" s="1" t="s">
        <v>305</v>
      </c>
      <c r="C1430">
        <v>4508</v>
      </c>
      <c r="D1430" s="1" t="s">
        <v>264</v>
      </c>
      <c r="E1430">
        <v>25</v>
      </c>
      <c r="F1430" s="1" t="s">
        <v>306</v>
      </c>
      <c r="G1430" s="1" t="s">
        <v>307</v>
      </c>
      <c r="H1430" s="1" t="s">
        <v>103</v>
      </c>
      <c r="I1430" s="1" t="s">
        <v>308</v>
      </c>
      <c r="J1430" s="1" t="s">
        <v>309</v>
      </c>
      <c r="K1430">
        <v>3219738507</v>
      </c>
      <c r="L1430">
        <v>3219738507</v>
      </c>
      <c r="M1430" s="1" t="s">
        <v>310</v>
      </c>
      <c r="N1430">
        <v>9700</v>
      </c>
      <c r="O1430">
        <v>14000</v>
      </c>
      <c r="P1430">
        <v>19200</v>
      </c>
      <c r="Q1430">
        <v>25700</v>
      </c>
      <c r="R1430">
        <v>36400</v>
      </c>
      <c r="S1430">
        <v>59000</v>
      </c>
      <c r="T1430">
        <v>67400</v>
      </c>
      <c r="U1430">
        <v>0</v>
      </c>
      <c r="V1430">
        <v>0</v>
      </c>
      <c r="W1430">
        <v>0</v>
      </c>
      <c r="X1430">
        <v>0</v>
      </c>
      <c r="Y1430">
        <v>4.5287368580000003</v>
      </c>
      <c r="Z1430">
        <v>-74.789048930000007</v>
      </c>
      <c r="AA1430" s="1" t="s">
        <v>61</v>
      </c>
      <c r="AB1430">
        <v>0</v>
      </c>
      <c r="AC1430" t="str">
        <f>MID(TablaPivotFinal[[#This Row],[Fecha]],1,4)</f>
        <v>2018</v>
      </c>
      <c r="AD1430" t="str">
        <f>MID(TablaPivotFinal[[#This Row],[Fecha]],5,3)</f>
        <v>Abr</v>
      </c>
      <c r="AE1430" s="1">
        <v>0</v>
      </c>
      <c r="AF1430" s="1">
        <v>0</v>
      </c>
    </row>
    <row r="1431" spans="1:32" x14ac:dyDescent="0.3">
      <c r="A1431" s="1" t="s">
        <v>304</v>
      </c>
      <c r="B1431" s="1" t="s">
        <v>305</v>
      </c>
      <c r="C1431">
        <v>4508</v>
      </c>
      <c r="D1431" s="1" t="s">
        <v>264</v>
      </c>
      <c r="E1431">
        <v>25</v>
      </c>
      <c r="F1431" s="1" t="s">
        <v>306</v>
      </c>
      <c r="G1431" s="1" t="s">
        <v>307</v>
      </c>
      <c r="H1431" s="1" t="s">
        <v>103</v>
      </c>
      <c r="I1431" s="1" t="s">
        <v>308</v>
      </c>
      <c r="J1431" s="1" t="s">
        <v>309</v>
      </c>
      <c r="K1431">
        <v>3219738507</v>
      </c>
      <c r="L1431">
        <v>3219738507</v>
      </c>
      <c r="M1431" s="1" t="s">
        <v>310</v>
      </c>
      <c r="N1431">
        <v>9700</v>
      </c>
      <c r="O1431">
        <v>14000</v>
      </c>
      <c r="P1431">
        <v>19200</v>
      </c>
      <c r="Q1431">
        <v>25700</v>
      </c>
      <c r="R1431">
        <v>36400</v>
      </c>
      <c r="S1431">
        <v>59000</v>
      </c>
      <c r="T1431">
        <v>67400</v>
      </c>
      <c r="U1431">
        <v>0</v>
      </c>
      <c r="V1431">
        <v>0</v>
      </c>
      <c r="W1431">
        <v>0</v>
      </c>
      <c r="X1431">
        <v>0</v>
      </c>
      <c r="Y1431">
        <v>4.5287368580000003</v>
      </c>
      <c r="Z1431">
        <v>-74.789048930000007</v>
      </c>
      <c r="AA1431" s="1" t="s">
        <v>63</v>
      </c>
      <c r="AB1431">
        <v>0</v>
      </c>
      <c r="AC1431" t="str">
        <f>MID(TablaPivotFinal[[#This Row],[Fecha]],1,4)</f>
        <v>2018</v>
      </c>
      <c r="AD1431" t="str">
        <f>MID(TablaPivotFinal[[#This Row],[Fecha]],5,3)</f>
        <v>Ago</v>
      </c>
      <c r="AE1431" s="1">
        <v>0</v>
      </c>
      <c r="AF1431" s="1">
        <v>0</v>
      </c>
    </row>
    <row r="1432" spans="1:32" x14ac:dyDescent="0.3">
      <c r="A1432" s="1" t="s">
        <v>304</v>
      </c>
      <c r="B1432" s="1" t="s">
        <v>305</v>
      </c>
      <c r="C1432">
        <v>4508</v>
      </c>
      <c r="D1432" s="1" t="s">
        <v>264</v>
      </c>
      <c r="E1432">
        <v>25</v>
      </c>
      <c r="F1432" s="1" t="s">
        <v>306</v>
      </c>
      <c r="G1432" s="1" t="s">
        <v>307</v>
      </c>
      <c r="H1432" s="1" t="s">
        <v>103</v>
      </c>
      <c r="I1432" s="1" t="s">
        <v>308</v>
      </c>
      <c r="J1432" s="1" t="s">
        <v>309</v>
      </c>
      <c r="K1432">
        <v>3219738507</v>
      </c>
      <c r="L1432">
        <v>3219738507</v>
      </c>
      <c r="M1432" s="1" t="s">
        <v>310</v>
      </c>
      <c r="N1432">
        <v>9700</v>
      </c>
      <c r="O1432">
        <v>14000</v>
      </c>
      <c r="P1432">
        <v>19200</v>
      </c>
      <c r="Q1432">
        <v>25700</v>
      </c>
      <c r="R1432">
        <v>36400</v>
      </c>
      <c r="S1432">
        <v>59000</v>
      </c>
      <c r="T1432">
        <v>67400</v>
      </c>
      <c r="U1432">
        <v>0</v>
      </c>
      <c r="V1432">
        <v>0</v>
      </c>
      <c r="W1432">
        <v>0</v>
      </c>
      <c r="X1432">
        <v>0</v>
      </c>
      <c r="Y1432">
        <v>4.5287368580000003</v>
      </c>
      <c r="Z1432">
        <v>-74.789048930000007</v>
      </c>
      <c r="AA1432" s="1" t="s">
        <v>65</v>
      </c>
      <c r="AB1432">
        <v>0</v>
      </c>
      <c r="AC1432" t="str">
        <f>MID(TablaPivotFinal[[#This Row],[Fecha]],1,4)</f>
        <v>2018</v>
      </c>
      <c r="AD1432" t="str">
        <f>MID(TablaPivotFinal[[#This Row],[Fecha]],5,3)</f>
        <v>Dic</v>
      </c>
      <c r="AE1432" s="1">
        <v>0</v>
      </c>
      <c r="AF1432" s="1">
        <v>0</v>
      </c>
    </row>
    <row r="1433" spans="1:32" x14ac:dyDescent="0.3">
      <c r="A1433" s="1" t="s">
        <v>304</v>
      </c>
      <c r="B1433" s="1" t="s">
        <v>305</v>
      </c>
      <c r="C1433">
        <v>4508</v>
      </c>
      <c r="D1433" s="1" t="s">
        <v>264</v>
      </c>
      <c r="E1433">
        <v>25</v>
      </c>
      <c r="F1433" s="1" t="s">
        <v>306</v>
      </c>
      <c r="G1433" s="1" t="s">
        <v>307</v>
      </c>
      <c r="H1433" s="1" t="s">
        <v>103</v>
      </c>
      <c r="I1433" s="1" t="s">
        <v>308</v>
      </c>
      <c r="J1433" s="1" t="s">
        <v>309</v>
      </c>
      <c r="K1433">
        <v>3219738507</v>
      </c>
      <c r="L1433">
        <v>3219738507</v>
      </c>
      <c r="M1433" s="1" t="s">
        <v>310</v>
      </c>
      <c r="N1433">
        <v>9700</v>
      </c>
      <c r="O1433">
        <v>14000</v>
      </c>
      <c r="P1433">
        <v>19200</v>
      </c>
      <c r="Q1433">
        <v>25700</v>
      </c>
      <c r="R1433">
        <v>36400</v>
      </c>
      <c r="S1433">
        <v>59000</v>
      </c>
      <c r="T1433">
        <v>67400</v>
      </c>
      <c r="U1433">
        <v>0</v>
      </c>
      <c r="V1433">
        <v>0</v>
      </c>
      <c r="W1433">
        <v>0</v>
      </c>
      <c r="X1433">
        <v>0</v>
      </c>
      <c r="Y1433">
        <v>4.5287368580000003</v>
      </c>
      <c r="Z1433">
        <v>-74.789048930000007</v>
      </c>
      <c r="AA1433" s="1" t="s">
        <v>67</v>
      </c>
      <c r="AB1433">
        <v>0</v>
      </c>
      <c r="AC1433" t="str">
        <f>MID(TablaPivotFinal[[#This Row],[Fecha]],1,4)</f>
        <v>2018</v>
      </c>
      <c r="AD1433" t="str">
        <f>MID(TablaPivotFinal[[#This Row],[Fecha]],5,3)</f>
        <v>Ene</v>
      </c>
      <c r="AE1433" s="1">
        <v>0</v>
      </c>
      <c r="AF1433" s="1">
        <v>0</v>
      </c>
    </row>
    <row r="1434" spans="1:32" x14ac:dyDescent="0.3">
      <c r="A1434" s="1" t="s">
        <v>304</v>
      </c>
      <c r="B1434" s="1" t="s">
        <v>305</v>
      </c>
      <c r="C1434">
        <v>4508</v>
      </c>
      <c r="D1434" s="1" t="s">
        <v>264</v>
      </c>
      <c r="E1434">
        <v>25</v>
      </c>
      <c r="F1434" s="1" t="s">
        <v>306</v>
      </c>
      <c r="G1434" s="1" t="s">
        <v>307</v>
      </c>
      <c r="H1434" s="1" t="s">
        <v>103</v>
      </c>
      <c r="I1434" s="1" t="s">
        <v>308</v>
      </c>
      <c r="J1434" s="1" t="s">
        <v>309</v>
      </c>
      <c r="K1434">
        <v>3219738507</v>
      </c>
      <c r="L1434">
        <v>3219738507</v>
      </c>
      <c r="M1434" s="1" t="s">
        <v>310</v>
      </c>
      <c r="N1434">
        <v>9700</v>
      </c>
      <c r="O1434">
        <v>14000</v>
      </c>
      <c r="P1434">
        <v>19200</v>
      </c>
      <c r="Q1434">
        <v>25700</v>
      </c>
      <c r="R1434">
        <v>36400</v>
      </c>
      <c r="S1434">
        <v>59000</v>
      </c>
      <c r="T1434">
        <v>67400</v>
      </c>
      <c r="U1434">
        <v>0</v>
      </c>
      <c r="V1434">
        <v>0</v>
      </c>
      <c r="W1434">
        <v>0</v>
      </c>
      <c r="X1434">
        <v>0</v>
      </c>
      <c r="Y1434">
        <v>4.5287368580000003</v>
      </c>
      <c r="Z1434">
        <v>-74.789048930000007</v>
      </c>
      <c r="AA1434" s="1" t="s">
        <v>69</v>
      </c>
      <c r="AB1434">
        <v>0</v>
      </c>
      <c r="AC1434" t="str">
        <f>MID(TablaPivotFinal[[#This Row],[Fecha]],1,4)</f>
        <v>2018</v>
      </c>
      <c r="AD1434" t="str">
        <f>MID(TablaPivotFinal[[#This Row],[Fecha]],5,3)</f>
        <v>Feb</v>
      </c>
      <c r="AE1434" s="1">
        <v>0</v>
      </c>
      <c r="AF1434" s="1">
        <v>0</v>
      </c>
    </row>
    <row r="1435" spans="1:32" x14ac:dyDescent="0.3">
      <c r="A1435" s="1" t="s">
        <v>304</v>
      </c>
      <c r="B1435" s="1" t="s">
        <v>305</v>
      </c>
      <c r="C1435">
        <v>4508</v>
      </c>
      <c r="D1435" s="1" t="s">
        <v>264</v>
      </c>
      <c r="E1435">
        <v>25</v>
      </c>
      <c r="F1435" s="1" t="s">
        <v>306</v>
      </c>
      <c r="G1435" s="1" t="s">
        <v>307</v>
      </c>
      <c r="H1435" s="1" t="s">
        <v>103</v>
      </c>
      <c r="I1435" s="1" t="s">
        <v>308</v>
      </c>
      <c r="J1435" s="1" t="s">
        <v>309</v>
      </c>
      <c r="K1435">
        <v>3219738507</v>
      </c>
      <c r="L1435">
        <v>3219738507</v>
      </c>
      <c r="M1435" s="1" t="s">
        <v>310</v>
      </c>
      <c r="N1435">
        <v>9700</v>
      </c>
      <c r="O1435">
        <v>14000</v>
      </c>
      <c r="P1435">
        <v>19200</v>
      </c>
      <c r="Q1435">
        <v>25700</v>
      </c>
      <c r="R1435">
        <v>36400</v>
      </c>
      <c r="S1435">
        <v>59000</v>
      </c>
      <c r="T1435">
        <v>67400</v>
      </c>
      <c r="U1435">
        <v>0</v>
      </c>
      <c r="V1435">
        <v>0</v>
      </c>
      <c r="W1435">
        <v>0</v>
      </c>
      <c r="X1435">
        <v>0</v>
      </c>
      <c r="Y1435">
        <v>4.5287368580000003</v>
      </c>
      <c r="Z1435">
        <v>-74.789048930000007</v>
      </c>
      <c r="AA1435" s="1" t="s">
        <v>71</v>
      </c>
      <c r="AB1435">
        <v>0</v>
      </c>
      <c r="AC1435" t="str">
        <f>MID(TablaPivotFinal[[#This Row],[Fecha]],1,4)</f>
        <v>2018</v>
      </c>
      <c r="AD1435" t="str">
        <f>MID(TablaPivotFinal[[#This Row],[Fecha]],5,3)</f>
        <v>Jul</v>
      </c>
      <c r="AE1435" s="1">
        <v>0</v>
      </c>
      <c r="AF1435" s="1">
        <v>0</v>
      </c>
    </row>
    <row r="1436" spans="1:32" x14ac:dyDescent="0.3">
      <c r="A1436" s="1" t="s">
        <v>304</v>
      </c>
      <c r="B1436" s="1" t="s">
        <v>305</v>
      </c>
      <c r="C1436">
        <v>4508</v>
      </c>
      <c r="D1436" s="1" t="s">
        <v>264</v>
      </c>
      <c r="E1436">
        <v>25</v>
      </c>
      <c r="F1436" s="1" t="s">
        <v>306</v>
      </c>
      <c r="G1436" s="1" t="s">
        <v>307</v>
      </c>
      <c r="H1436" s="1" t="s">
        <v>103</v>
      </c>
      <c r="I1436" s="1" t="s">
        <v>308</v>
      </c>
      <c r="J1436" s="1" t="s">
        <v>309</v>
      </c>
      <c r="K1436">
        <v>3219738507</v>
      </c>
      <c r="L1436">
        <v>3219738507</v>
      </c>
      <c r="M1436" s="1" t="s">
        <v>310</v>
      </c>
      <c r="N1436">
        <v>9700</v>
      </c>
      <c r="O1436">
        <v>14000</v>
      </c>
      <c r="P1436">
        <v>19200</v>
      </c>
      <c r="Q1436">
        <v>25700</v>
      </c>
      <c r="R1436">
        <v>36400</v>
      </c>
      <c r="S1436">
        <v>59000</v>
      </c>
      <c r="T1436">
        <v>67400</v>
      </c>
      <c r="U1436">
        <v>0</v>
      </c>
      <c r="V1436">
        <v>0</v>
      </c>
      <c r="W1436">
        <v>0</v>
      </c>
      <c r="X1436">
        <v>0</v>
      </c>
      <c r="Y1436">
        <v>4.5287368580000003</v>
      </c>
      <c r="Z1436">
        <v>-74.789048930000007</v>
      </c>
      <c r="AA1436" s="1" t="s">
        <v>73</v>
      </c>
      <c r="AB1436">
        <v>0</v>
      </c>
      <c r="AC1436" t="str">
        <f>MID(TablaPivotFinal[[#This Row],[Fecha]],1,4)</f>
        <v>2018</v>
      </c>
      <c r="AD1436" t="str">
        <f>MID(TablaPivotFinal[[#This Row],[Fecha]],5,3)</f>
        <v>Jun</v>
      </c>
      <c r="AE1436" s="1">
        <v>0</v>
      </c>
      <c r="AF1436" s="1">
        <v>0</v>
      </c>
    </row>
    <row r="1437" spans="1:32" x14ac:dyDescent="0.3">
      <c r="A1437" s="1" t="s">
        <v>304</v>
      </c>
      <c r="B1437" s="1" t="s">
        <v>305</v>
      </c>
      <c r="C1437">
        <v>4508</v>
      </c>
      <c r="D1437" s="1" t="s">
        <v>264</v>
      </c>
      <c r="E1437">
        <v>25</v>
      </c>
      <c r="F1437" s="1" t="s">
        <v>306</v>
      </c>
      <c r="G1437" s="1" t="s">
        <v>307</v>
      </c>
      <c r="H1437" s="1" t="s">
        <v>103</v>
      </c>
      <c r="I1437" s="1" t="s">
        <v>308</v>
      </c>
      <c r="J1437" s="1" t="s">
        <v>309</v>
      </c>
      <c r="K1437">
        <v>3219738507</v>
      </c>
      <c r="L1437">
        <v>3219738507</v>
      </c>
      <c r="M1437" s="1" t="s">
        <v>310</v>
      </c>
      <c r="N1437">
        <v>9700</v>
      </c>
      <c r="O1437">
        <v>14000</v>
      </c>
      <c r="P1437">
        <v>19200</v>
      </c>
      <c r="Q1437">
        <v>25700</v>
      </c>
      <c r="R1437">
        <v>36400</v>
      </c>
      <c r="S1437">
        <v>59000</v>
      </c>
      <c r="T1437">
        <v>67400</v>
      </c>
      <c r="U1437">
        <v>0</v>
      </c>
      <c r="V1437">
        <v>0</v>
      </c>
      <c r="W1437">
        <v>0</v>
      </c>
      <c r="X1437">
        <v>0</v>
      </c>
      <c r="Y1437">
        <v>4.5287368580000003</v>
      </c>
      <c r="Z1437">
        <v>-74.789048930000007</v>
      </c>
      <c r="AA1437" s="1" t="s">
        <v>75</v>
      </c>
      <c r="AB1437">
        <v>0</v>
      </c>
      <c r="AC1437" t="str">
        <f>MID(TablaPivotFinal[[#This Row],[Fecha]],1,4)</f>
        <v>2018</v>
      </c>
      <c r="AD1437" t="str">
        <f>MID(TablaPivotFinal[[#This Row],[Fecha]],5,3)</f>
        <v>Mar</v>
      </c>
      <c r="AE1437" s="1">
        <v>0</v>
      </c>
      <c r="AF1437" s="1">
        <v>0</v>
      </c>
    </row>
    <row r="1438" spans="1:32" x14ac:dyDescent="0.3">
      <c r="A1438" s="1" t="s">
        <v>304</v>
      </c>
      <c r="B1438" s="1" t="s">
        <v>305</v>
      </c>
      <c r="C1438">
        <v>4508</v>
      </c>
      <c r="D1438" s="1" t="s">
        <v>264</v>
      </c>
      <c r="E1438">
        <v>25</v>
      </c>
      <c r="F1438" s="1" t="s">
        <v>306</v>
      </c>
      <c r="G1438" s="1" t="s">
        <v>307</v>
      </c>
      <c r="H1438" s="1" t="s">
        <v>103</v>
      </c>
      <c r="I1438" s="1" t="s">
        <v>308</v>
      </c>
      <c r="J1438" s="1" t="s">
        <v>309</v>
      </c>
      <c r="K1438">
        <v>3219738507</v>
      </c>
      <c r="L1438">
        <v>3219738507</v>
      </c>
      <c r="M1438" s="1" t="s">
        <v>310</v>
      </c>
      <c r="N1438">
        <v>9700</v>
      </c>
      <c r="O1438">
        <v>14000</v>
      </c>
      <c r="P1438">
        <v>19200</v>
      </c>
      <c r="Q1438">
        <v>25700</v>
      </c>
      <c r="R1438">
        <v>36400</v>
      </c>
      <c r="S1438">
        <v>59000</v>
      </c>
      <c r="T1438">
        <v>67400</v>
      </c>
      <c r="U1438">
        <v>0</v>
      </c>
      <c r="V1438">
        <v>0</v>
      </c>
      <c r="W1438">
        <v>0</v>
      </c>
      <c r="X1438">
        <v>0</v>
      </c>
      <c r="Y1438">
        <v>4.5287368580000003</v>
      </c>
      <c r="Z1438">
        <v>-74.789048930000007</v>
      </c>
      <c r="AA1438" s="1" t="s">
        <v>77</v>
      </c>
      <c r="AB1438">
        <v>0</v>
      </c>
      <c r="AC1438" t="str">
        <f>MID(TablaPivotFinal[[#This Row],[Fecha]],1,4)</f>
        <v>2018</v>
      </c>
      <c r="AD1438" t="str">
        <f>MID(TablaPivotFinal[[#This Row],[Fecha]],5,3)</f>
        <v>May</v>
      </c>
      <c r="AE1438" s="1">
        <v>0</v>
      </c>
      <c r="AF1438" s="1">
        <v>0</v>
      </c>
    </row>
    <row r="1439" spans="1:32" x14ac:dyDescent="0.3">
      <c r="A1439" s="1" t="s">
        <v>304</v>
      </c>
      <c r="B1439" s="1" t="s">
        <v>305</v>
      </c>
      <c r="C1439">
        <v>4508</v>
      </c>
      <c r="D1439" s="1" t="s">
        <v>264</v>
      </c>
      <c r="E1439">
        <v>25</v>
      </c>
      <c r="F1439" s="1" t="s">
        <v>306</v>
      </c>
      <c r="G1439" s="1" t="s">
        <v>307</v>
      </c>
      <c r="H1439" s="1" t="s">
        <v>103</v>
      </c>
      <c r="I1439" s="1" t="s">
        <v>308</v>
      </c>
      <c r="J1439" s="1" t="s">
        <v>309</v>
      </c>
      <c r="K1439">
        <v>3219738507</v>
      </c>
      <c r="L1439">
        <v>3219738507</v>
      </c>
      <c r="M1439" s="1" t="s">
        <v>310</v>
      </c>
      <c r="N1439">
        <v>9700</v>
      </c>
      <c r="O1439">
        <v>14000</v>
      </c>
      <c r="P1439">
        <v>19200</v>
      </c>
      <c r="Q1439">
        <v>25700</v>
      </c>
      <c r="R1439">
        <v>36400</v>
      </c>
      <c r="S1439">
        <v>59000</v>
      </c>
      <c r="T1439">
        <v>67400</v>
      </c>
      <c r="U1439">
        <v>0</v>
      </c>
      <c r="V1439">
        <v>0</v>
      </c>
      <c r="W1439">
        <v>0</v>
      </c>
      <c r="X1439">
        <v>0</v>
      </c>
      <c r="Y1439">
        <v>4.5287368580000003</v>
      </c>
      <c r="Z1439">
        <v>-74.789048930000007</v>
      </c>
      <c r="AA1439" s="1" t="s">
        <v>79</v>
      </c>
      <c r="AB1439">
        <v>0</v>
      </c>
      <c r="AC1439" t="str">
        <f>MID(TablaPivotFinal[[#This Row],[Fecha]],1,4)</f>
        <v>2018</v>
      </c>
      <c r="AD1439" t="str">
        <f>MID(TablaPivotFinal[[#This Row],[Fecha]],5,3)</f>
        <v>Nov</v>
      </c>
      <c r="AE1439" s="1">
        <v>0</v>
      </c>
      <c r="AF1439" s="1">
        <v>0</v>
      </c>
    </row>
    <row r="1440" spans="1:32" x14ac:dyDescent="0.3">
      <c r="A1440" s="1" t="s">
        <v>304</v>
      </c>
      <c r="B1440" s="1" t="s">
        <v>305</v>
      </c>
      <c r="C1440">
        <v>4508</v>
      </c>
      <c r="D1440" s="1" t="s">
        <v>264</v>
      </c>
      <c r="E1440">
        <v>25</v>
      </c>
      <c r="F1440" s="1" t="s">
        <v>306</v>
      </c>
      <c r="G1440" s="1" t="s">
        <v>307</v>
      </c>
      <c r="H1440" s="1" t="s">
        <v>103</v>
      </c>
      <c r="I1440" s="1" t="s">
        <v>308</v>
      </c>
      <c r="J1440" s="1" t="s">
        <v>309</v>
      </c>
      <c r="K1440">
        <v>3219738507</v>
      </c>
      <c r="L1440">
        <v>3219738507</v>
      </c>
      <c r="M1440" s="1" t="s">
        <v>310</v>
      </c>
      <c r="N1440">
        <v>9700</v>
      </c>
      <c r="O1440">
        <v>14000</v>
      </c>
      <c r="P1440">
        <v>19200</v>
      </c>
      <c r="Q1440">
        <v>25700</v>
      </c>
      <c r="R1440">
        <v>36400</v>
      </c>
      <c r="S1440">
        <v>59000</v>
      </c>
      <c r="T1440">
        <v>67400</v>
      </c>
      <c r="U1440">
        <v>0</v>
      </c>
      <c r="V1440">
        <v>0</v>
      </c>
      <c r="W1440">
        <v>0</v>
      </c>
      <c r="X1440">
        <v>0</v>
      </c>
      <c r="Y1440">
        <v>4.5287368580000003</v>
      </c>
      <c r="Z1440">
        <v>-74.789048930000007</v>
      </c>
      <c r="AA1440" s="1" t="s">
        <v>81</v>
      </c>
      <c r="AB1440">
        <v>0</v>
      </c>
      <c r="AC1440" t="str">
        <f>MID(TablaPivotFinal[[#This Row],[Fecha]],1,4)</f>
        <v>2018</v>
      </c>
      <c r="AD1440" t="str">
        <f>MID(TablaPivotFinal[[#This Row],[Fecha]],5,3)</f>
        <v>Oct</v>
      </c>
      <c r="AE1440" s="1">
        <v>0</v>
      </c>
      <c r="AF1440" s="1">
        <v>0</v>
      </c>
    </row>
    <row r="1441" spans="1:32" x14ac:dyDescent="0.3">
      <c r="A1441" s="1" t="s">
        <v>304</v>
      </c>
      <c r="B1441" s="1" t="s">
        <v>305</v>
      </c>
      <c r="C1441">
        <v>4508</v>
      </c>
      <c r="D1441" s="1" t="s">
        <v>264</v>
      </c>
      <c r="E1441">
        <v>25</v>
      </c>
      <c r="F1441" s="1" t="s">
        <v>306</v>
      </c>
      <c r="G1441" s="1" t="s">
        <v>307</v>
      </c>
      <c r="H1441" s="1" t="s">
        <v>103</v>
      </c>
      <c r="I1441" s="1" t="s">
        <v>308</v>
      </c>
      <c r="J1441" s="1" t="s">
        <v>309</v>
      </c>
      <c r="K1441">
        <v>3219738507</v>
      </c>
      <c r="L1441">
        <v>3219738507</v>
      </c>
      <c r="M1441" s="1" t="s">
        <v>310</v>
      </c>
      <c r="N1441">
        <v>9700</v>
      </c>
      <c r="O1441">
        <v>14000</v>
      </c>
      <c r="P1441">
        <v>19200</v>
      </c>
      <c r="Q1441">
        <v>25700</v>
      </c>
      <c r="R1441">
        <v>36400</v>
      </c>
      <c r="S1441">
        <v>59000</v>
      </c>
      <c r="T1441">
        <v>67400</v>
      </c>
      <c r="U1441">
        <v>0</v>
      </c>
      <c r="V1441">
        <v>0</v>
      </c>
      <c r="W1441">
        <v>0</v>
      </c>
      <c r="X1441">
        <v>0</v>
      </c>
      <c r="Y1441">
        <v>4.5287368580000003</v>
      </c>
      <c r="Z1441">
        <v>-74.789048930000007</v>
      </c>
      <c r="AA1441" s="1" t="s">
        <v>83</v>
      </c>
      <c r="AB1441">
        <v>0</v>
      </c>
      <c r="AC1441" t="str">
        <f>MID(TablaPivotFinal[[#This Row],[Fecha]],1,4)</f>
        <v>2018</v>
      </c>
      <c r="AD1441" t="str">
        <f>MID(TablaPivotFinal[[#This Row],[Fecha]],5,3)</f>
        <v>Sep</v>
      </c>
      <c r="AE1441" s="1">
        <v>0</v>
      </c>
      <c r="AF1441" s="1">
        <v>0</v>
      </c>
    </row>
    <row r="1442" spans="1:32" x14ac:dyDescent="0.3">
      <c r="A1442" s="1" t="s">
        <v>311</v>
      </c>
      <c r="B1442" s="1" t="s">
        <v>312</v>
      </c>
      <c r="C1442">
        <v>4005</v>
      </c>
      <c r="D1442" s="1" t="s">
        <v>264</v>
      </c>
      <c r="E1442">
        <v>25</v>
      </c>
      <c r="F1442" s="1" t="s">
        <v>313</v>
      </c>
      <c r="G1442" s="1" t="s">
        <v>266</v>
      </c>
      <c r="H1442" s="1" t="s">
        <v>103</v>
      </c>
      <c r="I1442" s="1" t="s">
        <v>267</v>
      </c>
      <c r="J1442" s="1" t="s">
        <v>268</v>
      </c>
      <c r="K1442" t="s">
        <v>269</v>
      </c>
      <c r="L1442" t="s">
        <v>269</v>
      </c>
      <c r="M1442" s="1" t="s">
        <v>314</v>
      </c>
      <c r="N1442">
        <v>10300</v>
      </c>
      <c r="O1442">
        <v>11600</v>
      </c>
      <c r="P1442">
        <v>24800</v>
      </c>
      <c r="Q1442">
        <v>40300</v>
      </c>
      <c r="R1442">
        <v>46300</v>
      </c>
      <c r="S1442">
        <v>0</v>
      </c>
      <c r="T1442">
        <v>0</v>
      </c>
      <c r="U1442">
        <v>0</v>
      </c>
      <c r="V1442">
        <v>0</v>
      </c>
      <c r="W1442">
        <v>9400</v>
      </c>
      <c r="X1442">
        <v>9700</v>
      </c>
      <c r="Y1442">
        <v>4.5375335979999996</v>
      </c>
      <c r="Z1442">
        <v>-74.271821380000006</v>
      </c>
      <c r="AA1442" s="1" t="s">
        <v>13</v>
      </c>
      <c r="AB1442">
        <v>7653077300</v>
      </c>
      <c r="AC1442" t="str">
        <f>MID(TablaPivotFinal[[#This Row],[Fecha]],1,4)</f>
        <v>2016</v>
      </c>
      <c r="AD1442" t="str">
        <f>MID(TablaPivotFinal[[#This Row],[Fecha]],5,3)</f>
        <v>Abr</v>
      </c>
      <c r="AE1442" s="1">
        <v>7653077300</v>
      </c>
      <c r="AF1442" s="1">
        <v>589225</v>
      </c>
    </row>
    <row r="1443" spans="1:32" x14ac:dyDescent="0.3">
      <c r="A1443" s="1" t="s">
        <v>311</v>
      </c>
      <c r="B1443" s="1" t="s">
        <v>312</v>
      </c>
      <c r="C1443">
        <v>4005</v>
      </c>
      <c r="D1443" s="1" t="s">
        <v>264</v>
      </c>
      <c r="E1443">
        <v>25</v>
      </c>
      <c r="F1443" s="1" t="s">
        <v>313</v>
      </c>
      <c r="G1443" s="1" t="s">
        <v>266</v>
      </c>
      <c r="H1443" s="1" t="s">
        <v>103</v>
      </c>
      <c r="I1443" s="1" t="s">
        <v>267</v>
      </c>
      <c r="J1443" s="1" t="s">
        <v>268</v>
      </c>
      <c r="K1443" t="s">
        <v>269</v>
      </c>
      <c r="L1443" t="s">
        <v>269</v>
      </c>
      <c r="M1443" s="1" t="s">
        <v>314</v>
      </c>
      <c r="N1443">
        <v>10300</v>
      </c>
      <c r="O1443">
        <v>11600</v>
      </c>
      <c r="P1443">
        <v>24800</v>
      </c>
      <c r="Q1443">
        <v>40300</v>
      </c>
      <c r="R1443">
        <v>46300</v>
      </c>
      <c r="S1443">
        <v>0</v>
      </c>
      <c r="T1443">
        <v>0</v>
      </c>
      <c r="U1443">
        <v>0</v>
      </c>
      <c r="V1443">
        <v>0</v>
      </c>
      <c r="W1443">
        <v>9400</v>
      </c>
      <c r="X1443">
        <v>9700</v>
      </c>
      <c r="Y1443">
        <v>4.5375335979999996</v>
      </c>
      <c r="Z1443">
        <v>-74.271821380000006</v>
      </c>
      <c r="AA1443" s="1" t="s">
        <v>15</v>
      </c>
      <c r="AB1443">
        <v>0</v>
      </c>
      <c r="AC1443" t="str">
        <f>MID(TablaPivotFinal[[#This Row],[Fecha]],1,4)</f>
        <v>2016</v>
      </c>
      <c r="AD1443" t="str">
        <f>MID(TablaPivotFinal[[#This Row],[Fecha]],5,3)</f>
        <v>Ago</v>
      </c>
      <c r="AE1443" s="1">
        <v>0</v>
      </c>
      <c r="AF1443" s="1">
        <v>0</v>
      </c>
    </row>
    <row r="1444" spans="1:32" x14ac:dyDescent="0.3">
      <c r="A1444" s="1" t="s">
        <v>311</v>
      </c>
      <c r="B1444" s="1" t="s">
        <v>312</v>
      </c>
      <c r="C1444">
        <v>4005</v>
      </c>
      <c r="D1444" s="1" t="s">
        <v>264</v>
      </c>
      <c r="E1444">
        <v>25</v>
      </c>
      <c r="F1444" s="1" t="s">
        <v>313</v>
      </c>
      <c r="G1444" s="1" t="s">
        <v>266</v>
      </c>
      <c r="H1444" s="1" t="s">
        <v>103</v>
      </c>
      <c r="I1444" s="1" t="s">
        <v>267</v>
      </c>
      <c r="J1444" s="1" t="s">
        <v>268</v>
      </c>
      <c r="K1444" t="s">
        <v>269</v>
      </c>
      <c r="L1444" t="s">
        <v>269</v>
      </c>
      <c r="M1444" s="1" t="s">
        <v>314</v>
      </c>
      <c r="N1444">
        <v>10300</v>
      </c>
      <c r="O1444">
        <v>11600</v>
      </c>
      <c r="P1444">
        <v>24800</v>
      </c>
      <c r="Q1444">
        <v>40300</v>
      </c>
      <c r="R1444">
        <v>46300</v>
      </c>
      <c r="S1444">
        <v>0</v>
      </c>
      <c r="T1444">
        <v>0</v>
      </c>
      <c r="U1444">
        <v>0</v>
      </c>
      <c r="V1444">
        <v>0</v>
      </c>
      <c r="W1444">
        <v>9400</v>
      </c>
      <c r="X1444">
        <v>9700</v>
      </c>
      <c r="Y1444">
        <v>4.5375335979999996</v>
      </c>
      <c r="Z1444">
        <v>-74.271821380000006</v>
      </c>
      <c r="AA1444" s="1" t="s">
        <v>17</v>
      </c>
      <c r="AB1444">
        <v>10712227100</v>
      </c>
      <c r="AC1444" t="str">
        <f>MID(TablaPivotFinal[[#This Row],[Fecha]],1,4)</f>
        <v>2016</v>
      </c>
      <c r="AD1444" t="str">
        <f>MID(TablaPivotFinal[[#This Row],[Fecha]],5,3)</f>
        <v>Dic</v>
      </c>
      <c r="AE1444" s="1">
        <v>10712227100</v>
      </c>
      <c r="AF1444" s="1">
        <v>927587</v>
      </c>
    </row>
    <row r="1445" spans="1:32" x14ac:dyDescent="0.3">
      <c r="A1445" s="1" t="s">
        <v>311</v>
      </c>
      <c r="B1445" s="1" t="s">
        <v>312</v>
      </c>
      <c r="C1445">
        <v>4005</v>
      </c>
      <c r="D1445" s="1" t="s">
        <v>264</v>
      </c>
      <c r="E1445">
        <v>25</v>
      </c>
      <c r="F1445" s="1" t="s">
        <v>313</v>
      </c>
      <c r="G1445" s="1" t="s">
        <v>266</v>
      </c>
      <c r="H1445" s="1" t="s">
        <v>103</v>
      </c>
      <c r="I1445" s="1" t="s">
        <v>267</v>
      </c>
      <c r="J1445" s="1" t="s">
        <v>268</v>
      </c>
      <c r="K1445" t="s">
        <v>269</v>
      </c>
      <c r="L1445" t="s">
        <v>269</v>
      </c>
      <c r="M1445" s="1" t="s">
        <v>314</v>
      </c>
      <c r="N1445">
        <v>10300</v>
      </c>
      <c r="O1445">
        <v>11600</v>
      </c>
      <c r="P1445">
        <v>24800</v>
      </c>
      <c r="Q1445">
        <v>40300</v>
      </c>
      <c r="R1445">
        <v>46300</v>
      </c>
      <c r="S1445">
        <v>0</v>
      </c>
      <c r="T1445">
        <v>0</v>
      </c>
      <c r="U1445">
        <v>0</v>
      </c>
      <c r="V1445">
        <v>0</v>
      </c>
      <c r="W1445">
        <v>9400</v>
      </c>
      <c r="X1445">
        <v>9700</v>
      </c>
      <c r="Y1445">
        <v>4.5375335979999996</v>
      </c>
      <c r="Z1445">
        <v>-74.271821380000006</v>
      </c>
      <c r="AA1445" s="1" t="s">
        <v>19</v>
      </c>
      <c r="AB1445">
        <v>10212231400</v>
      </c>
      <c r="AC1445" t="str">
        <f>MID(TablaPivotFinal[[#This Row],[Fecha]],1,4)</f>
        <v>2016</v>
      </c>
      <c r="AD1445" t="str">
        <f>MID(TablaPivotFinal[[#This Row],[Fecha]],5,3)</f>
        <v>Ene</v>
      </c>
      <c r="AE1445" s="1">
        <v>10212231400</v>
      </c>
      <c r="AF1445" s="1">
        <v>901913</v>
      </c>
    </row>
    <row r="1446" spans="1:32" x14ac:dyDescent="0.3">
      <c r="A1446" s="1" t="s">
        <v>311</v>
      </c>
      <c r="B1446" s="1" t="s">
        <v>312</v>
      </c>
      <c r="C1446">
        <v>4005</v>
      </c>
      <c r="D1446" s="1" t="s">
        <v>264</v>
      </c>
      <c r="E1446">
        <v>25</v>
      </c>
      <c r="F1446" s="1" t="s">
        <v>313</v>
      </c>
      <c r="G1446" s="1" t="s">
        <v>266</v>
      </c>
      <c r="H1446" s="1" t="s">
        <v>103</v>
      </c>
      <c r="I1446" s="1" t="s">
        <v>267</v>
      </c>
      <c r="J1446" s="1" t="s">
        <v>268</v>
      </c>
      <c r="K1446" t="s">
        <v>269</v>
      </c>
      <c r="L1446" t="s">
        <v>269</v>
      </c>
      <c r="M1446" s="1" t="s">
        <v>314</v>
      </c>
      <c r="N1446">
        <v>10300</v>
      </c>
      <c r="O1446">
        <v>11600</v>
      </c>
      <c r="P1446">
        <v>24800</v>
      </c>
      <c r="Q1446">
        <v>40300</v>
      </c>
      <c r="R1446">
        <v>46300</v>
      </c>
      <c r="S1446">
        <v>0</v>
      </c>
      <c r="T1446">
        <v>0</v>
      </c>
      <c r="U1446">
        <v>0</v>
      </c>
      <c r="V1446">
        <v>0</v>
      </c>
      <c r="W1446">
        <v>9400</v>
      </c>
      <c r="X1446">
        <v>9700</v>
      </c>
      <c r="Y1446">
        <v>4.5375335979999996</v>
      </c>
      <c r="Z1446">
        <v>-74.271821380000006</v>
      </c>
      <c r="AA1446" s="1" t="s">
        <v>21</v>
      </c>
      <c r="AB1446">
        <v>7494900050</v>
      </c>
      <c r="AC1446" t="str">
        <f>MID(TablaPivotFinal[[#This Row],[Fecha]],1,4)</f>
        <v>2016</v>
      </c>
      <c r="AD1446" t="str">
        <f>MID(TablaPivotFinal[[#This Row],[Fecha]],5,3)</f>
        <v>Feb</v>
      </c>
      <c r="AE1446" s="1">
        <v>7494900050</v>
      </c>
      <c r="AF1446" s="1">
        <v>578198</v>
      </c>
    </row>
    <row r="1447" spans="1:32" x14ac:dyDescent="0.3">
      <c r="A1447" s="1" t="s">
        <v>311</v>
      </c>
      <c r="B1447" s="1" t="s">
        <v>312</v>
      </c>
      <c r="C1447">
        <v>4005</v>
      </c>
      <c r="D1447" s="1" t="s">
        <v>264</v>
      </c>
      <c r="E1447">
        <v>25</v>
      </c>
      <c r="F1447" s="1" t="s">
        <v>313</v>
      </c>
      <c r="G1447" s="1" t="s">
        <v>266</v>
      </c>
      <c r="H1447" s="1" t="s">
        <v>103</v>
      </c>
      <c r="I1447" s="1" t="s">
        <v>267</v>
      </c>
      <c r="J1447" s="1" t="s">
        <v>268</v>
      </c>
      <c r="K1447" t="s">
        <v>269</v>
      </c>
      <c r="L1447" t="s">
        <v>269</v>
      </c>
      <c r="M1447" s="1" t="s">
        <v>314</v>
      </c>
      <c r="N1447">
        <v>10300</v>
      </c>
      <c r="O1447">
        <v>11600</v>
      </c>
      <c r="P1447">
        <v>24800</v>
      </c>
      <c r="Q1447">
        <v>40300</v>
      </c>
      <c r="R1447">
        <v>46300</v>
      </c>
      <c r="S1447">
        <v>0</v>
      </c>
      <c r="T1447">
        <v>0</v>
      </c>
      <c r="U1447">
        <v>0</v>
      </c>
      <c r="V1447">
        <v>0</v>
      </c>
      <c r="W1447">
        <v>9400</v>
      </c>
      <c r="X1447">
        <v>9700</v>
      </c>
      <c r="Y1447">
        <v>4.5375335979999996</v>
      </c>
      <c r="Z1447">
        <v>-74.271821380000006</v>
      </c>
      <c r="AA1447" s="1" t="s">
        <v>23</v>
      </c>
      <c r="AB1447">
        <v>0</v>
      </c>
      <c r="AC1447" t="str">
        <f>MID(TablaPivotFinal[[#This Row],[Fecha]],1,4)</f>
        <v>2016</v>
      </c>
      <c r="AD1447" t="str">
        <f>MID(TablaPivotFinal[[#This Row],[Fecha]],5,3)</f>
        <v>Jul</v>
      </c>
      <c r="AE1447" s="1">
        <v>0</v>
      </c>
      <c r="AF1447" s="1">
        <v>0</v>
      </c>
    </row>
    <row r="1448" spans="1:32" x14ac:dyDescent="0.3">
      <c r="A1448" s="1" t="s">
        <v>311</v>
      </c>
      <c r="B1448" s="1" t="s">
        <v>312</v>
      </c>
      <c r="C1448">
        <v>4005</v>
      </c>
      <c r="D1448" s="1" t="s">
        <v>264</v>
      </c>
      <c r="E1448">
        <v>25</v>
      </c>
      <c r="F1448" s="1" t="s">
        <v>313</v>
      </c>
      <c r="G1448" s="1" t="s">
        <v>266</v>
      </c>
      <c r="H1448" s="1" t="s">
        <v>103</v>
      </c>
      <c r="I1448" s="1" t="s">
        <v>267</v>
      </c>
      <c r="J1448" s="1" t="s">
        <v>268</v>
      </c>
      <c r="K1448" t="s">
        <v>269</v>
      </c>
      <c r="L1448" t="s">
        <v>269</v>
      </c>
      <c r="M1448" s="1" t="s">
        <v>314</v>
      </c>
      <c r="N1448">
        <v>10300</v>
      </c>
      <c r="O1448">
        <v>11600</v>
      </c>
      <c r="P1448">
        <v>24800</v>
      </c>
      <c r="Q1448">
        <v>40300</v>
      </c>
      <c r="R1448">
        <v>46300</v>
      </c>
      <c r="S1448">
        <v>0</v>
      </c>
      <c r="T1448">
        <v>0</v>
      </c>
      <c r="U1448">
        <v>0</v>
      </c>
      <c r="V1448">
        <v>0</v>
      </c>
      <c r="W1448">
        <v>9400</v>
      </c>
      <c r="X1448">
        <v>9700</v>
      </c>
      <c r="Y1448">
        <v>4.5375335979999996</v>
      </c>
      <c r="Z1448">
        <v>-74.271821380000006</v>
      </c>
      <c r="AA1448" s="1" t="s">
        <v>25</v>
      </c>
      <c r="AB1448">
        <v>0</v>
      </c>
      <c r="AC1448" t="str">
        <f>MID(TablaPivotFinal[[#This Row],[Fecha]],1,4)</f>
        <v>2016</v>
      </c>
      <c r="AD1448" t="str">
        <f>MID(TablaPivotFinal[[#This Row],[Fecha]],5,3)</f>
        <v>Jun</v>
      </c>
      <c r="AE1448" s="1">
        <v>0</v>
      </c>
      <c r="AF1448" s="1">
        <v>0</v>
      </c>
    </row>
    <row r="1449" spans="1:32" x14ac:dyDescent="0.3">
      <c r="A1449" s="1" t="s">
        <v>311</v>
      </c>
      <c r="B1449" s="1" t="s">
        <v>312</v>
      </c>
      <c r="C1449">
        <v>4005</v>
      </c>
      <c r="D1449" s="1" t="s">
        <v>264</v>
      </c>
      <c r="E1449">
        <v>25</v>
      </c>
      <c r="F1449" s="1" t="s">
        <v>313</v>
      </c>
      <c r="G1449" s="1" t="s">
        <v>266</v>
      </c>
      <c r="H1449" s="1" t="s">
        <v>103</v>
      </c>
      <c r="I1449" s="1" t="s">
        <v>267</v>
      </c>
      <c r="J1449" s="1" t="s">
        <v>268</v>
      </c>
      <c r="K1449" t="s">
        <v>269</v>
      </c>
      <c r="L1449" t="s">
        <v>269</v>
      </c>
      <c r="M1449" s="1" t="s">
        <v>314</v>
      </c>
      <c r="N1449">
        <v>10300</v>
      </c>
      <c r="O1449">
        <v>11600</v>
      </c>
      <c r="P1449">
        <v>24800</v>
      </c>
      <c r="Q1449">
        <v>40300</v>
      </c>
      <c r="R1449">
        <v>46300</v>
      </c>
      <c r="S1449">
        <v>0</v>
      </c>
      <c r="T1449">
        <v>0</v>
      </c>
      <c r="U1449">
        <v>0</v>
      </c>
      <c r="V1449">
        <v>0</v>
      </c>
      <c r="W1449">
        <v>9400</v>
      </c>
      <c r="X1449">
        <v>9700</v>
      </c>
      <c r="Y1449">
        <v>4.5375335979999996</v>
      </c>
      <c r="Z1449">
        <v>-74.271821380000006</v>
      </c>
      <c r="AA1449" s="1" t="s">
        <v>27</v>
      </c>
      <c r="AB1449">
        <v>9080923950</v>
      </c>
      <c r="AC1449" t="str">
        <f>MID(TablaPivotFinal[[#This Row],[Fecha]],1,4)</f>
        <v>2016</v>
      </c>
      <c r="AD1449" t="str">
        <f>MID(TablaPivotFinal[[#This Row],[Fecha]],5,3)</f>
        <v>Mar</v>
      </c>
      <c r="AE1449" s="1">
        <v>9080923950</v>
      </c>
      <c r="AF1449" s="1">
        <v>758332</v>
      </c>
    </row>
    <row r="1450" spans="1:32" x14ac:dyDescent="0.3">
      <c r="A1450" s="1" t="s">
        <v>311</v>
      </c>
      <c r="B1450" s="1" t="s">
        <v>312</v>
      </c>
      <c r="C1450">
        <v>4005</v>
      </c>
      <c r="D1450" s="1" t="s">
        <v>264</v>
      </c>
      <c r="E1450">
        <v>25</v>
      </c>
      <c r="F1450" s="1" t="s">
        <v>313</v>
      </c>
      <c r="G1450" s="1" t="s">
        <v>266</v>
      </c>
      <c r="H1450" s="1" t="s">
        <v>103</v>
      </c>
      <c r="I1450" s="1" t="s">
        <v>267</v>
      </c>
      <c r="J1450" s="1" t="s">
        <v>268</v>
      </c>
      <c r="K1450" t="s">
        <v>269</v>
      </c>
      <c r="L1450" t="s">
        <v>269</v>
      </c>
      <c r="M1450" s="1" t="s">
        <v>314</v>
      </c>
      <c r="N1450">
        <v>10300</v>
      </c>
      <c r="O1450">
        <v>11600</v>
      </c>
      <c r="P1450">
        <v>24800</v>
      </c>
      <c r="Q1450">
        <v>40300</v>
      </c>
      <c r="R1450">
        <v>46300</v>
      </c>
      <c r="S1450">
        <v>0</v>
      </c>
      <c r="T1450">
        <v>0</v>
      </c>
      <c r="U1450">
        <v>0</v>
      </c>
      <c r="V1450">
        <v>0</v>
      </c>
      <c r="W1450">
        <v>9400</v>
      </c>
      <c r="X1450">
        <v>9700</v>
      </c>
      <c r="Y1450">
        <v>4.5375335979999996</v>
      </c>
      <c r="Z1450">
        <v>-74.271821380000006</v>
      </c>
      <c r="AA1450" s="1" t="s">
        <v>29</v>
      </c>
      <c r="AB1450">
        <v>0</v>
      </c>
      <c r="AC1450" t="str">
        <f>MID(TablaPivotFinal[[#This Row],[Fecha]],1,4)</f>
        <v>2016</v>
      </c>
      <c r="AD1450" t="str">
        <f>MID(TablaPivotFinal[[#This Row],[Fecha]],5,3)</f>
        <v>May</v>
      </c>
      <c r="AE1450" s="1">
        <v>0</v>
      </c>
      <c r="AF1450" s="1">
        <v>0</v>
      </c>
    </row>
    <row r="1451" spans="1:32" x14ac:dyDescent="0.3">
      <c r="A1451" s="1" t="s">
        <v>311</v>
      </c>
      <c r="B1451" s="1" t="s">
        <v>312</v>
      </c>
      <c r="C1451">
        <v>4005</v>
      </c>
      <c r="D1451" s="1" t="s">
        <v>264</v>
      </c>
      <c r="E1451">
        <v>25</v>
      </c>
      <c r="F1451" s="1" t="s">
        <v>313</v>
      </c>
      <c r="G1451" s="1" t="s">
        <v>266</v>
      </c>
      <c r="H1451" s="1" t="s">
        <v>103</v>
      </c>
      <c r="I1451" s="1" t="s">
        <v>267</v>
      </c>
      <c r="J1451" s="1" t="s">
        <v>268</v>
      </c>
      <c r="K1451" t="s">
        <v>269</v>
      </c>
      <c r="L1451" t="s">
        <v>269</v>
      </c>
      <c r="M1451" s="1" t="s">
        <v>314</v>
      </c>
      <c r="N1451">
        <v>10300</v>
      </c>
      <c r="O1451">
        <v>11600</v>
      </c>
      <c r="P1451">
        <v>24800</v>
      </c>
      <c r="Q1451">
        <v>40300</v>
      </c>
      <c r="R1451">
        <v>46300</v>
      </c>
      <c r="S1451">
        <v>0</v>
      </c>
      <c r="T1451">
        <v>0</v>
      </c>
      <c r="U1451">
        <v>0</v>
      </c>
      <c r="V1451">
        <v>0</v>
      </c>
      <c r="W1451">
        <v>9400</v>
      </c>
      <c r="X1451">
        <v>9700</v>
      </c>
      <c r="Y1451">
        <v>4.5375335979999996</v>
      </c>
      <c r="Z1451">
        <v>-74.271821380000006</v>
      </c>
      <c r="AA1451" s="1" t="s">
        <v>31</v>
      </c>
      <c r="AB1451">
        <v>0</v>
      </c>
      <c r="AC1451" t="str">
        <f>MID(TablaPivotFinal[[#This Row],[Fecha]],1,4)</f>
        <v>2016</v>
      </c>
      <c r="AD1451" t="str">
        <f>MID(TablaPivotFinal[[#This Row],[Fecha]],5,3)</f>
        <v>Nov</v>
      </c>
      <c r="AE1451" s="1">
        <v>0</v>
      </c>
      <c r="AF1451" s="1">
        <v>0</v>
      </c>
    </row>
    <row r="1452" spans="1:32" x14ac:dyDescent="0.3">
      <c r="A1452" s="1" t="s">
        <v>311</v>
      </c>
      <c r="B1452" s="1" t="s">
        <v>312</v>
      </c>
      <c r="C1452">
        <v>4005</v>
      </c>
      <c r="D1452" s="1" t="s">
        <v>264</v>
      </c>
      <c r="E1452">
        <v>25</v>
      </c>
      <c r="F1452" s="1" t="s">
        <v>313</v>
      </c>
      <c r="G1452" s="1" t="s">
        <v>266</v>
      </c>
      <c r="H1452" s="1" t="s">
        <v>103</v>
      </c>
      <c r="I1452" s="1" t="s">
        <v>267</v>
      </c>
      <c r="J1452" s="1" t="s">
        <v>268</v>
      </c>
      <c r="K1452" t="s">
        <v>269</v>
      </c>
      <c r="L1452" t="s">
        <v>269</v>
      </c>
      <c r="M1452" s="1" t="s">
        <v>314</v>
      </c>
      <c r="N1452">
        <v>10300</v>
      </c>
      <c r="O1452">
        <v>11600</v>
      </c>
      <c r="P1452">
        <v>24800</v>
      </c>
      <c r="Q1452">
        <v>40300</v>
      </c>
      <c r="R1452">
        <v>46300</v>
      </c>
      <c r="S1452">
        <v>0</v>
      </c>
      <c r="T1452">
        <v>0</v>
      </c>
      <c r="U1452">
        <v>0</v>
      </c>
      <c r="V1452">
        <v>0</v>
      </c>
      <c r="W1452">
        <v>9400</v>
      </c>
      <c r="X1452">
        <v>9700</v>
      </c>
      <c r="Y1452">
        <v>4.5375335979999996</v>
      </c>
      <c r="Z1452">
        <v>-74.271821380000006</v>
      </c>
      <c r="AA1452" s="1" t="s">
        <v>33</v>
      </c>
      <c r="AB1452">
        <v>0</v>
      </c>
      <c r="AC1452" t="str">
        <f>MID(TablaPivotFinal[[#This Row],[Fecha]],1,4)</f>
        <v>2016</v>
      </c>
      <c r="AD1452" t="str">
        <f>MID(TablaPivotFinal[[#This Row],[Fecha]],5,3)</f>
        <v>Oct</v>
      </c>
      <c r="AE1452" s="1">
        <v>0</v>
      </c>
      <c r="AF1452" s="1">
        <v>0</v>
      </c>
    </row>
    <row r="1453" spans="1:32" x14ac:dyDescent="0.3">
      <c r="A1453" s="1" t="s">
        <v>311</v>
      </c>
      <c r="B1453" s="1" t="s">
        <v>312</v>
      </c>
      <c r="C1453">
        <v>4005</v>
      </c>
      <c r="D1453" s="1" t="s">
        <v>264</v>
      </c>
      <c r="E1453">
        <v>25</v>
      </c>
      <c r="F1453" s="1" t="s">
        <v>313</v>
      </c>
      <c r="G1453" s="1" t="s">
        <v>266</v>
      </c>
      <c r="H1453" s="1" t="s">
        <v>103</v>
      </c>
      <c r="I1453" s="1" t="s">
        <v>267</v>
      </c>
      <c r="J1453" s="1" t="s">
        <v>268</v>
      </c>
      <c r="K1453" t="s">
        <v>269</v>
      </c>
      <c r="L1453" t="s">
        <v>269</v>
      </c>
      <c r="M1453" s="1" t="s">
        <v>314</v>
      </c>
      <c r="N1453">
        <v>10300</v>
      </c>
      <c r="O1453">
        <v>11600</v>
      </c>
      <c r="P1453">
        <v>24800</v>
      </c>
      <c r="Q1453">
        <v>40300</v>
      </c>
      <c r="R1453">
        <v>46300</v>
      </c>
      <c r="S1453">
        <v>0</v>
      </c>
      <c r="T1453">
        <v>0</v>
      </c>
      <c r="U1453">
        <v>0</v>
      </c>
      <c r="V1453">
        <v>0</v>
      </c>
      <c r="W1453">
        <v>9400</v>
      </c>
      <c r="X1453">
        <v>9700</v>
      </c>
      <c r="Y1453">
        <v>4.5375335979999996</v>
      </c>
      <c r="Z1453">
        <v>-74.271821380000006</v>
      </c>
      <c r="AA1453" s="1" t="s">
        <v>35</v>
      </c>
      <c r="AB1453">
        <v>0</v>
      </c>
      <c r="AC1453" t="str">
        <f>MID(TablaPivotFinal[[#This Row],[Fecha]],1,4)</f>
        <v>2016</v>
      </c>
      <c r="AD1453" t="str">
        <f>MID(TablaPivotFinal[[#This Row],[Fecha]],5,3)</f>
        <v>Sep</v>
      </c>
      <c r="AE1453" s="1">
        <v>0</v>
      </c>
      <c r="AF1453" s="1">
        <v>0</v>
      </c>
    </row>
    <row r="1454" spans="1:32" x14ac:dyDescent="0.3">
      <c r="A1454" s="1" t="s">
        <v>311</v>
      </c>
      <c r="B1454" s="1" t="s">
        <v>312</v>
      </c>
      <c r="C1454">
        <v>4005</v>
      </c>
      <c r="D1454" s="1" t="s">
        <v>264</v>
      </c>
      <c r="E1454">
        <v>25</v>
      </c>
      <c r="F1454" s="1" t="s">
        <v>313</v>
      </c>
      <c r="G1454" s="1" t="s">
        <v>266</v>
      </c>
      <c r="H1454" s="1" t="s">
        <v>103</v>
      </c>
      <c r="I1454" s="1" t="s">
        <v>267</v>
      </c>
      <c r="J1454" s="1" t="s">
        <v>268</v>
      </c>
      <c r="K1454" t="s">
        <v>269</v>
      </c>
      <c r="L1454" t="s">
        <v>269</v>
      </c>
      <c r="M1454" s="1" t="s">
        <v>314</v>
      </c>
      <c r="N1454">
        <v>10300</v>
      </c>
      <c r="O1454">
        <v>11600</v>
      </c>
      <c r="P1454">
        <v>24800</v>
      </c>
      <c r="Q1454">
        <v>40300</v>
      </c>
      <c r="R1454">
        <v>46300</v>
      </c>
      <c r="S1454">
        <v>0</v>
      </c>
      <c r="T1454">
        <v>0</v>
      </c>
      <c r="U1454">
        <v>0</v>
      </c>
      <c r="V1454">
        <v>0</v>
      </c>
      <c r="W1454">
        <v>9400</v>
      </c>
      <c r="X1454">
        <v>9700</v>
      </c>
      <c r="Y1454">
        <v>4.5375335979999996</v>
      </c>
      <c r="Z1454">
        <v>-74.271821380000006</v>
      </c>
      <c r="AA1454" s="1" t="s">
        <v>37</v>
      </c>
      <c r="AB1454">
        <v>9784502550</v>
      </c>
      <c r="AC1454" t="str">
        <f>MID(TablaPivotFinal[[#This Row],[Fecha]],1,4)</f>
        <v>2017</v>
      </c>
      <c r="AD1454" t="str">
        <f>MID(TablaPivotFinal[[#This Row],[Fecha]],5,3)</f>
        <v>Abr</v>
      </c>
      <c r="AE1454" s="1">
        <v>9784502550</v>
      </c>
      <c r="AF1454" s="1">
        <v>26617.4</v>
      </c>
    </row>
    <row r="1455" spans="1:32" x14ac:dyDescent="0.3">
      <c r="A1455" s="1" t="s">
        <v>311</v>
      </c>
      <c r="B1455" s="1" t="s">
        <v>312</v>
      </c>
      <c r="C1455">
        <v>4005</v>
      </c>
      <c r="D1455" s="1" t="s">
        <v>264</v>
      </c>
      <c r="E1455">
        <v>25</v>
      </c>
      <c r="F1455" s="1" t="s">
        <v>313</v>
      </c>
      <c r="G1455" s="1" t="s">
        <v>266</v>
      </c>
      <c r="H1455" s="1" t="s">
        <v>103</v>
      </c>
      <c r="I1455" s="1" t="s">
        <v>267</v>
      </c>
      <c r="J1455" s="1" t="s">
        <v>268</v>
      </c>
      <c r="K1455" t="s">
        <v>269</v>
      </c>
      <c r="L1455" t="s">
        <v>269</v>
      </c>
      <c r="M1455" s="1" t="s">
        <v>314</v>
      </c>
      <c r="N1455">
        <v>10300</v>
      </c>
      <c r="O1455">
        <v>11600</v>
      </c>
      <c r="P1455">
        <v>24800</v>
      </c>
      <c r="Q1455">
        <v>40300</v>
      </c>
      <c r="R1455">
        <v>46300</v>
      </c>
      <c r="S1455">
        <v>0</v>
      </c>
      <c r="T1455">
        <v>0</v>
      </c>
      <c r="U1455">
        <v>0</v>
      </c>
      <c r="V1455">
        <v>0</v>
      </c>
      <c r="W1455">
        <v>9400</v>
      </c>
      <c r="X1455">
        <v>9700</v>
      </c>
      <c r="Y1455">
        <v>4.5375335979999996</v>
      </c>
      <c r="Z1455">
        <v>-74.271821380000006</v>
      </c>
      <c r="AA1455" s="1" t="s">
        <v>39</v>
      </c>
      <c r="AB1455">
        <v>9887201300</v>
      </c>
      <c r="AC1455" t="str">
        <f>MID(TablaPivotFinal[[#This Row],[Fecha]],1,4)</f>
        <v>2017</v>
      </c>
      <c r="AD1455" t="str">
        <f>MID(TablaPivotFinal[[#This Row],[Fecha]],5,3)</f>
        <v>Ago</v>
      </c>
      <c r="AE1455" s="1">
        <v>9887201300</v>
      </c>
      <c r="AF1455" s="1">
        <v>25190.70968</v>
      </c>
    </row>
    <row r="1456" spans="1:32" x14ac:dyDescent="0.3">
      <c r="A1456" s="1" t="s">
        <v>311</v>
      </c>
      <c r="B1456" s="1" t="s">
        <v>312</v>
      </c>
      <c r="C1456">
        <v>4005</v>
      </c>
      <c r="D1456" s="1" t="s">
        <v>264</v>
      </c>
      <c r="E1456">
        <v>25</v>
      </c>
      <c r="F1456" s="1" t="s">
        <v>313</v>
      </c>
      <c r="G1456" s="1" t="s">
        <v>266</v>
      </c>
      <c r="H1456" s="1" t="s">
        <v>103</v>
      </c>
      <c r="I1456" s="1" t="s">
        <v>267</v>
      </c>
      <c r="J1456" s="1" t="s">
        <v>268</v>
      </c>
      <c r="K1456" t="s">
        <v>269</v>
      </c>
      <c r="L1456" t="s">
        <v>269</v>
      </c>
      <c r="M1456" s="1" t="s">
        <v>314</v>
      </c>
      <c r="N1456">
        <v>10300</v>
      </c>
      <c r="O1456">
        <v>11600</v>
      </c>
      <c r="P1456">
        <v>24800</v>
      </c>
      <c r="Q1456">
        <v>40300</v>
      </c>
      <c r="R1456">
        <v>46300</v>
      </c>
      <c r="S1456">
        <v>0</v>
      </c>
      <c r="T1456">
        <v>0</v>
      </c>
      <c r="U1456">
        <v>0</v>
      </c>
      <c r="V1456">
        <v>0</v>
      </c>
      <c r="W1456">
        <v>9400</v>
      </c>
      <c r="X1456">
        <v>9700</v>
      </c>
      <c r="Y1456">
        <v>4.5375335979999996</v>
      </c>
      <c r="Z1456">
        <v>-74.271821380000006</v>
      </c>
      <c r="AA1456" s="1" t="s">
        <v>41</v>
      </c>
      <c r="AB1456">
        <v>11582901000</v>
      </c>
      <c r="AC1456" t="str">
        <f>MID(TablaPivotFinal[[#This Row],[Fecha]],1,4)</f>
        <v>2017</v>
      </c>
      <c r="AD1456" t="str">
        <f>MID(TablaPivotFinal[[#This Row],[Fecha]],5,3)</f>
        <v>Dic</v>
      </c>
      <c r="AE1456" s="1">
        <v>11582901000</v>
      </c>
      <c r="AF1456" s="1">
        <v>31680.45161</v>
      </c>
    </row>
    <row r="1457" spans="1:32" x14ac:dyDescent="0.3">
      <c r="A1457" s="1" t="s">
        <v>311</v>
      </c>
      <c r="B1457" s="1" t="s">
        <v>312</v>
      </c>
      <c r="C1457">
        <v>4005</v>
      </c>
      <c r="D1457" s="1" t="s">
        <v>264</v>
      </c>
      <c r="E1457">
        <v>25</v>
      </c>
      <c r="F1457" s="1" t="s">
        <v>313</v>
      </c>
      <c r="G1457" s="1" t="s">
        <v>266</v>
      </c>
      <c r="H1457" s="1" t="s">
        <v>103</v>
      </c>
      <c r="I1457" s="1" t="s">
        <v>267</v>
      </c>
      <c r="J1457" s="1" t="s">
        <v>268</v>
      </c>
      <c r="K1457" t="s">
        <v>269</v>
      </c>
      <c r="L1457" t="s">
        <v>269</v>
      </c>
      <c r="M1457" s="1" t="s">
        <v>314</v>
      </c>
      <c r="N1457">
        <v>10300</v>
      </c>
      <c r="O1457">
        <v>11600</v>
      </c>
      <c r="P1457">
        <v>24800</v>
      </c>
      <c r="Q1457">
        <v>40300</v>
      </c>
      <c r="R1457">
        <v>46300</v>
      </c>
      <c r="S1457">
        <v>0</v>
      </c>
      <c r="T1457">
        <v>0</v>
      </c>
      <c r="U1457">
        <v>0</v>
      </c>
      <c r="V1457">
        <v>0</v>
      </c>
      <c r="W1457">
        <v>9400</v>
      </c>
      <c r="X1457">
        <v>9700</v>
      </c>
      <c r="Y1457">
        <v>4.5375335979999996</v>
      </c>
      <c r="Z1457">
        <v>-74.271821380000006</v>
      </c>
      <c r="AA1457" s="1" t="s">
        <v>43</v>
      </c>
      <c r="AB1457">
        <v>10900716700</v>
      </c>
      <c r="AC1457" t="str">
        <f>MID(TablaPivotFinal[[#This Row],[Fecha]],1,4)</f>
        <v>2017</v>
      </c>
      <c r="AD1457" t="str">
        <f>MID(TablaPivotFinal[[#This Row],[Fecha]],5,3)</f>
        <v>Ene</v>
      </c>
      <c r="AE1457" s="1">
        <v>10900716700</v>
      </c>
      <c r="AF1457" s="1">
        <v>30333.83871</v>
      </c>
    </row>
    <row r="1458" spans="1:32" x14ac:dyDescent="0.3">
      <c r="A1458" s="1" t="s">
        <v>311</v>
      </c>
      <c r="B1458" s="1" t="s">
        <v>312</v>
      </c>
      <c r="C1458">
        <v>4005</v>
      </c>
      <c r="D1458" s="1" t="s">
        <v>264</v>
      </c>
      <c r="E1458">
        <v>25</v>
      </c>
      <c r="F1458" s="1" t="s">
        <v>313</v>
      </c>
      <c r="G1458" s="1" t="s">
        <v>266</v>
      </c>
      <c r="H1458" s="1" t="s">
        <v>103</v>
      </c>
      <c r="I1458" s="1" t="s">
        <v>267</v>
      </c>
      <c r="J1458" s="1" t="s">
        <v>268</v>
      </c>
      <c r="K1458" t="s">
        <v>269</v>
      </c>
      <c r="L1458" t="s">
        <v>269</v>
      </c>
      <c r="M1458" s="1" t="s">
        <v>314</v>
      </c>
      <c r="N1458">
        <v>10300</v>
      </c>
      <c r="O1458">
        <v>11600</v>
      </c>
      <c r="P1458">
        <v>24800</v>
      </c>
      <c r="Q1458">
        <v>40300</v>
      </c>
      <c r="R1458">
        <v>46300</v>
      </c>
      <c r="S1458">
        <v>0</v>
      </c>
      <c r="T1458">
        <v>0</v>
      </c>
      <c r="U1458">
        <v>0</v>
      </c>
      <c r="V1458">
        <v>0</v>
      </c>
      <c r="W1458">
        <v>9400</v>
      </c>
      <c r="X1458">
        <v>9700</v>
      </c>
      <c r="Y1458">
        <v>4.5375335979999996</v>
      </c>
      <c r="Z1458">
        <v>-74.271821380000006</v>
      </c>
      <c r="AA1458" s="1" t="s">
        <v>45</v>
      </c>
      <c r="AB1458">
        <v>7991321800</v>
      </c>
      <c r="AC1458" t="str">
        <f>MID(TablaPivotFinal[[#This Row],[Fecha]],1,4)</f>
        <v>2017</v>
      </c>
      <c r="AD1458" t="str">
        <f>MID(TablaPivotFinal[[#This Row],[Fecha]],5,3)</f>
        <v>Feb</v>
      </c>
      <c r="AE1458" s="1">
        <v>7991321800</v>
      </c>
      <c r="AF1458" s="1">
        <v>21716.07143</v>
      </c>
    </row>
    <row r="1459" spans="1:32" x14ac:dyDescent="0.3">
      <c r="A1459" s="1" t="s">
        <v>311</v>
      </c>
      <c r="B1459" s="1" t="s">
        <v>312</v>
      </c>
      <c r="C1459">
        <v>4005</v>
      </c>
      <c r="D1459" s="1" t="s">
        <v>264</v>
      </c>
      <c r="E1459">
        <v>25</v>
      </c>
      <c r="F1459" s="1" t="s">
        <v>313</v>
      </c>
      <c r="G1459" s="1" t="s">
        <v>266</v>
      </c>
      <c r="H1459" s="1" t="s">
        <v>103</v>
      </c>
      <c r="I1459" s="1" t="s">
        <v>267</v>
      </c>
      <c r="J1459" s="1" t="s">
        <v>268</v>
      </c>
      <c r="K1459" t="s">
        <v>269</v>
      </c>
      <c r="L1459" t="s">
        <v>269</v>
      </c>
      <c r="M1459" s="1" t="s">
        <v>314</v>
      </c>
      <c r="N1459">
        <v>10300</v>
      </c>
      <c r="O1459">
        <v>11600</v>
      </c>
      <c r="P1459">
        <v>24800</v>
      </c>
      <c r="Q1459">
        <v>40300</v>
      </c>
      <c r="R1459">
        <v>46300</v>
      </c>
      <c r="S1459">
        <v>0</v>
      </c>
      <c r="T1459">
        <v>0</v>
      </c>
      <c r="U1459">
        <v>0</v>
      </c>
      <c r="V1459">
        <v>0</v>
      </c>
      <c r="W1459">
        <v>9400</v>
      </c>
      <c r="X1459">
        <v>9700</v>
      </c>
      <c r="Y1459">
        <v>4.5375335979999996</v>
      </c>
      <c r="Z1459">
        <v>-74.271821380000006</v>
      </c>
      <c r="AA1459" s="1" t="s">
        <v>47</v>
      </c>
      <c r="AB1459">
        <v>10809674100</v>
      </c>
      <c r="AC1459" t="str">
        <f>MID(TablaPivotFinal[[#This Row],[Fecha]],1,4)</f>
        <v>2017</v>
      </c>
      <c r="AD1459" t="str">
        <f>MID(TablaPivotFinal[[#This Row],[Fecha]],5,3)</f>
        <v>Jul</v>
      </c>
      <c r="AE1459" s="1">
        <v>10809674100</v>
      </c>
      <c r="AF1459" s="1">
        <v>27963.90323</v>
      </c>
    </row>
    <row r="1460" spans="1:32" x14ac:dyDescent="0.3">
      <c r="A1460" s="1" t="s">
        <v>311</v>
      </c>
      <c r="B1460" s="1" t="s">
        <v>312</v>
      </c>
      <c r="C1460">
        <v>4005</v>
      </c>
      <c r="D1460" s="1" t="s">
        <v>264</v>
      </c>
      <c r="E1460">
        <v>25</v>
      </c>
      <c r="F1460" s="1" t="s">
        <v>313</v>
      </c>
      <c r="G1460" s="1" t="s">
        <v>266</v>
      </c>
      <c r="H1460" s="1" t="s">
        <v>103</v>
      </c>
      <c r="I1460" s="1" t="s">
        <v>267</v>
      </c>
      <c r="J1460" s="1" t="s">
        <v>268</v>
      </c>
      <c r="K1460" t="s">
        <v>269</v>
      </c>
      <c r="L1460" t="s">
        <v>269</v>
      </c>
      <c r="M1460" s="1" t="s">
        <v>314</v>
      </c>
      <c r="N1460">
        <v>10300</v>
      </c>
      <c r="O1460">
        <v>11600</v>
      </c>
      <c r="P1460">
        <v>24800</v>
      </c>
      <c r="Q1460">
        <v>40300</v>
      </c>
      <c r="R1460">
        <v>46300</v>
      </c>
      <c r="S1460">
        <v>0</v>
      </c>
      <c r="T1460">
        <v>0</v>
      </c>
      <c r="U1460">
        <v>0</v>
      </c>
      <c r="V1460">
        <v>0</v>
      </c>
      <c r="W1460">
        <v>9400</v>
      </c>
      <c r="X1460">
        <v>9700</v>
      </c>
      <c r="Y1460">
        <v>4.5375335979999996</v>
      </c>
      <c r="Z1460">
        <v>-74.271821380000006</v>
      </c>
      <c r="AA1460" s="1" t="s">
        <v>49</v>
      </c>
      <c r="AB1460">
        <v>10207107850</v>
      </c>
      <c r="AC1460" t="str">
        <f>MID(TablaPivotFinal[[#This Row],[Fecha]],1,4)</f>
        <v>2017</v>
      </c>
      <c r="AD1460" t="str">
        <f>MID(TablaPivotFinal[[#This Row],[Fecha]],5,3)</f>
        <v>Jun</v>
      </c>
      <c r="AE1460" s="1">
        <v>10207107850</v>
      </c>
      <c r="AF1460" s="1">
        <v>27203.166669999999</v>
      </c>
    </row>
    <row r="1461" spans="1:32" x14ac:dyDescent="0.3">
      <c r="A1461" s="1" t="s">
        <v>311</v>
      </c>
      <c r="B1461" s="1" t="s">
        <v>312</v>
      </c>
      <c r="C1461">
        <v>4005</v>
      </c>
      <c r="D1461" s="1" t="s">
        <v>264</v>
      </c>
      <c r="E1461">
        <v>25</v>
      </c>
      <c r="F1461" s="1" t="s">
        <v>313</v>
      </c>
      <c r="G1461" s="1" t="s">
        <v>266</v>
      </c>
      <c r="H1461" s="1" t="s">
        <v>103</v>
      </c>
      <c r="I1461" s="1" t="s">
        <v>267</v>
      </c>
      <c r="J1461" s="1" t="s">
        <v>268</v>
      </c>
      <c r="K1461" t="s">
        <v>269</v>
      </c>
      <c r="L1461" t="s">
        <v>269</v>
      </c>
      <c r="M1461" s="1" t="s">
        <v>314</v>
      </c>
      <c r="N1461">
        <v>10300</v>
      </c>
      <c r="O1461">
        <v>11600</v>
      </c>
      <c r="P1461">
        <v>24800</v>
      </c>
      <c r="Q1461">
        <v>40300</v>
      </c>
      <c r="R1461">
        <v>46300</v>
      </c>
      <c r="S1461">
        <v>0</v>
      </c>
      <c r="T1461">
        <v>0</v>
      </c>
      <c r="U1461">
        <v>0</v>
      </c>
      <c r="V1461">
        <v>0</v>
      </c>
      <c r="W1461">
        <v>9400</v>
      </c>
      <c r="X1461">
        <v>9700</v>
      </c>
      <c r="Y1461">
        <v>4.5375335979999996</v>
      </c>
      <c r="Z1461">
        <v>-74.271821380000006</v>
      </c>
      <c r="AA1461" s="1" t="s">
        <v>51</v>
      </c>
      <c r="AB1461">
        <v>9035120400</v>
      </c>
      <c r="AC1461" t="str">
        <f>MID(TablaPivotFinal[[#This Row],[Fecha]],1,4)</f>
        <v>2017</v>
      </c>
      <c r="AD1461" t="str">
        <f>MID(TablaPivotFinal[[#This Row],[Fecha]],5,3)</f>
        <v>Mar</v>
      </c>
      <c r="AE1461" s="1">
        <v>9035120400</v>
      </c>
      <c r="AF1461" s="1">
        <v>22654.83871</v>
      </c>
    </row>
    <row r="1462" spans="1:32" x14ac:dyDescent="0.3">
      <c r="A1462" s="1" t="s">
        <v>311</v>
      </c>
      <c r="B1462" s="1" t="s">
        <v>312</v>
      </c>
      <c r="C1462">
        <v>4005</v>
      </c>
      <c r="D1462" s="1" t="s">
        <v>264</v>
      </c>
      <c r="E1462">
        <v>25</v>
      </c>
      <c r="F1462" s="1" t="s">
        <v>313</v>
      </c>
      <c r="G1462" s="1" t="s">
        <v>266</v>
      </c>
      <c r="H1462" s="1" t="s">
        <v>103</v>
      </c>
      <c r="I1462" s="1" t="s">
        <v>267</v>
      </c>
      <c r="J1462" s="1" t="s">
        <v>268</v>
      </c>
      <c r="K1462" t="s">
        <v>269</v>
      </c>
      <c r="L1462" t="s">
        <v>269</v>
      </c>
      <c r="M1462" s="1" t="s">
        <v>314</v>
      </c>
      <c r="N1462">
        <v>10300</v>
      </c>
      <c r="O1462">
        <v>11600</v>
      </c>
      <c r="P1462">
        <v>24800</v>
      </c>
      <c r="Q1462">
        <v>40300</v>
      </c>
      <c r="R1462">
        <v>46300</v>
      </c>
      <c r="S1462">
        <v>0</v>
      </c>
      <c r="T1462">
        <v>0</v>
      </c>
      <c r="U1462">
        <v>0</v>
      </c>
      <c r="V1462">
        <v>0</v>
      </c>
      <c r="W1462">
        <v>9400</v>
      </c>
      <c r="X1462">
        <v>9700</v>
      </c>
      <c r="Y1462">
        <v>4.5375335979999996</v>
      </c>
      <c r="Z1462">
        <v>-74.271821380000006</v>
      </c>
      <c r="AA1462" s="1" t="s">
        <v>53</v>
      </c>
      <c r="AB1462">
        <v>8738282400</v>
      </c>
      <c r="AC1462" t="str">
        <f>MID(TablaPivotFinal[[#This Row],[Fecha]],1,4)</f>
        <v>2017</v>
      </c>
      <c r="AD1462" t="str">
        <f>MID(TablaPivotFinal[[#This Row],[Fecha]],5,3)</f>
        <v>May</v>
      </c>
      <c r="AE1462" s="1">
        <v>8738282400</v>
      </c>
      <c r="AF1462" s="1">
        <v>22432.96774</v>
      </c>
    </row>
    <row r="1463" spans="1:32" x14ac:dyDescent="0.3">
      <c r="A1463" s="1" t="s">
        <v>311</v>
      </c>
      <c r="B1463" s="1" t="s">
        <v>312</v>
      </c>
      <c r="C1463">
        <v>4005</v>
      </c>
      <c r="D1463" s="1" t="s">
        <v>264</v>
      </c>
      <c r="E1463">
        <v>25</v>
      </c>
      <c r="F1463" s="1" t="s">
        <v>313</v>
      </c>
      <c r="G1463" s="1" t="s">
        <v>266</v>
      </c>
      <c r="H1463" s="1" t="s">
        <v>103</v>
      </c>
      <c r="I1463" s="1" t="s">
        <v>267</v>
      </c>
      <c r="J1463" s="1" t="s">
        <v>268</v>
      </c>
      <c r="K1463" t="s">
        <v>269</v>
      </c>
      <c r="L1463" t="s">
        <v>269</v>
      </c>
      <c r="M1463" s="1" t="s">
        <v>314</v>
      </c>
      <c r="N1463">
        <v>10300</v>
      </c>
      <c r="O1463">
        <v>11600</v>
      </c>
      <c r="P1463">
        <v>24800</v>
      </c>
      <c r="Q1463">
        <v>40300</v>
      </c>
      <c r="R1463">
        <v>46300</v>
      </c>
      <c r="S1463">
        <v>0</v>
      </c>
      <c r="T1463">
        <v>0</v>
      </c>
      <c r="U1463">
        <v>0</v>
      </c>
      <c r="V1463">
        <v>0</v>
      </c>
      <c r="W1463">
        <v>9400</v>
      </c>
      <c r="X1463">
        <v>9700</v>
      </c>
      <c r="Y1463">
        <v>4.5375335979999996</v>
      </c>
      <c r="Z1463">
        <v>-74.271821380000006</v>
      </c>
      <c r="AA1463" s="1" t="s">
        <v>55</v>
      </c>
      <c r="AB1463">
        <v>9504201700</v>
      </c>
      <c r="AC1463" t="str">
        <f>MID(TablaPivotFinal[[#This Row],[Fecha]],1,4)</f>
        <v>2017</v>
      </c>
      <c r="AD1463" t="str">
        <f>MID(TablaPivotFinal[[#This Row],[Fecha]],5,3)</f>
        <v>Nov</v>
      </c>
      <c r="AE1463" s="1">
        <v>9504201700</v>
      </c>
      <c r="AF1463" s="1">
        <v>25128.333330000001</v>
      </c>
    </row>
    <row r="1464" spans="1:32" x14ac:dyDescent="0.3">
      <c r="A1464" s="1" t="s">
        <v>311</v>
      </c>
      <c r="B1464" s="1" t="s">
        <v>312</v>
      </c>
      <c r="C1464">
        <v>4005</v>
      </c>
      <c r="D1464" s="1" t="s">
        <v>264</v>
      </c>
      <c r="E1464">
        <v>25</v>
      </c>
      <c r="F1464" s="1" t="s">
        <v>313</v>
      </c>
      <c r="G1464" s="1" t="s">
        <v>266</v>
      </c>
      <c r="H1464" s="1" t="s">
        <v>103</v>
      </c>
      <c r="I1464" s="1" t="s">
        <v>267</v>
      </c>
      <c r="J1464" s="1" t="s">
        <v>268</v>
      </c>
      <c r="K1464" t="s">
        <v>269</v>
      </c>
      <c r="L1464" t="s">
        <v>269</v>
      </c>
      <c r="M1464" s="1" t="s">
        <v>314</v>
      </c>
      <c r="N1464">
        <v>10300</v>
      </c>
      <c r="O1464">
        <v>11600</v>
      </c>
      <c r="P1464">
        <v>24800</v>
      </c>
      <c r="Q1464">
        <v>40300</v>
      </c>
      <c r="R1464">
        <v>46300</v>
      </c>
      <c r="S1464">
        <v>0</v>
      </c>
      <c r="T1464">
        <v>0</v>
      </c>
      <c r="U1464">
        <v>0</v>
      </c>
      <c r="V1464">
        <v>0</v>
      </c>
      <c r="W1464">
        <v>9400</v>
      </c>
      <c r="X1464">
        <v>9700</v>
      </c>
      <c r="Y1464">
        <v>4.5375335979999996</v>
      </c>
      <c r="Z1464">
        <v>-74.271821380000006</v>
      </c>
      <c r="AA1464" s="1" t="s">
        <v>57</v>
      </c>
      <c r="AB1464">
        <v>10187311000</v>
      </c>
      <c r="AC1464" t="str">
        <f>MID(TablaPivotFinal[[#This Row],[Fecha]],1,4)</f>
        <v>2017</v>
      </c>
      <c r="AD1464" t="str">
        <f>MID(TablaPivotFinal[[#This Row],[Fecha]],5,3)</f>
        <v>Oct</v>
      </c>
      <c r="AE1464" s="1">
        <v>10187311000</v>
      </c>
      <c r="AF1464" s="1">
        <v>26171.51613</v>
      </c>
    </row>
    <row r="1465" spans="1:32" x14ac:dyDescent="0.3">
      <c r="A1465" s="1" t="s">
        <v>311</v>
      </c>
      <c r="B1465" s="1" t="s">
        <v>312</v>
      </c>
      <c r="C1465">
        <v>4005</v>
      </c>
      <c r="D1465" s="1" t="s">
        <v>264</v>
      </c>
      <c r="E1465">
        <v>25</v>
      </c>
      <c r="F1465" s="1" t="s">
        <v>313</v>
      </c>
      <c r="G1465" s="1" t="s">
        <v>266</v>
      </c>
      <c r="H1465" s="1" t="s">
        <v>103</v>
      </c>
      <c r="I1465" s="1" t="s">
        <v>267</v>
      </c>
      <c r="J1465" s="1" t="s">
        <v>268</v>
      </c>
      <c r="K1465" t="s">
        <v>269</v>
      </c>
      <c r="L1465" t="s">
        <v>269</v>
      </c>
      <c r="M1465" s="1" t="s">
        <v>314</v>
      </c>
      <c r="N1465">
        <v>10300</v>
      </c>
      <c r="O1465">
        <v>11600</v>
      </c>
      <c r="P1465">
        <v>24800</v>
      </c>
      <c r="Q1465">
        <v>40300</v>
      </c>
      <c r="R1465">
        <v>46300</v>
      </c>
      <c r="S1465">
        <v>0</v>
      </c>
      <c r="T1465">
        <v>0</v>
      </c>
      <c r="U1465">
        <v>0</v>
      </c>
      <c r="V1465">
        <v>0</v>
      </c>
      <c r="W1465">
        <v>9400</v>
      </c>
      <c r="X1465">
        <v>9700</v>
      </c>
      <c r="Y1465">
        <v>4.5375335979999996</v>
      </c>
      <c r="Z1465">
        <v>-74.271821380000006</v>
      </c>
      <c r="AA1465" s="1" t="s">
        <v>59</v>
      </c>
      <c r="AB1465">
        <v>8943356950</v>
      </c>
      <c r="AC1465" t="str">
        <f>MID(TablaPivotFinal[[#This Row],[Fecha]],1,4)</f>
        <v>2017</v>
      </c>
      <c r="AD1465" t="str">
        <f>MID(TablaPivotFinal[[#This Row],[Fecha]],5,3)</f>
        <v>Sep</v>
      </c>
      <c r="AE1465" s="1">
        <v>8943356950</v>
      </c>
      <c r="AF1465" s="1">
        <v>22612.9</v>
      </c>
    </row>
    <row r="1466" spans="1:32" x14ac:dyDescent="0.3">
      <c r="A1466" s="1" t="s">
        <v>311</v>
      </c>
      <c r="B1466" s="1" t="s">
        <v>312</v>
      </c>
      <c r="C1466">
        <v>4005</v>
      </c>
      <c r="D1466" s="1" t="s">
        <v>264</v>
      </c>
      <c r="E1466">
        <v>25</v>
      </c>
      <c r="F1466" s="1" t="s">
        <v>313</v>
      </c>
      <c r="G1466" s="1" t="s">
        <v>266</v>
      </c>
      <c r="H1466" s="1" t="s">
        <v>103</v>
      </c>
      <c r="I1466" s="1" t="s">
        <v>267</v>
      </c>
      <c r="J1466" s="1" t="s">
        <v>268</v>
      </c>
      <c r="K1466" t="s">
        <v>269</v>
      </c>
      <c r="L1466" t="s">
        <v>269</v>
      </c>
      <c r="M1466" s="1" t="s">
        <v>314</v>
      </c>
      <c r="N1466">
        <v>10300</v>
      </c>
      <c r="O1466">
        <v>11600</v>
      </c>
      <c r="P1466">
        <v>24800</v>
      </c>
      <c r="Q1466">
        <v>40300</v>
      </c>
      <c r="R1466">
        <v>46300</v>
      </c>
      <c r="S1466">
        <v>0</v>
      </c>
      <c r="T1466">
        <v>0</v>
      </c>
      <c r="U1466">
        <v>0</v>
      </c>
      <c r="V1466">
        <v>0</v>
      </c>
      <c r="W1466">
        <v>9400</v>
      </c>
      <c r="X1466">
        <v>9700</v>
      </c>
      <c r="Y1466">
        <v>4.5375335979999996</v>
      </c>
      <c r="Z1466">
        <v>-74.271821380000006</v>
      </c>
      <c r="AA1466" s="1" t="s">
        <v>61</v>
      </c>
      <c r="AB1466">
        <v>9025058400</v>
      </c>
      <c r="AC1466" t="str">
        <f>MID(TablaPivotFinal[[#This Row],[Fecha]],1,4)</f>
        <v>2018</v>
      </c>
      <c r="AD1466" t="str">
        <f>MID(TablaPivotFinal[[#This Row],[Fecha]],5,3)</f>
        <v>Abr</v>
      </c>
      <c r="AE1466" s="1">
        <v>9025058400</v>
      </c>
      <c r="AF1466" s="1">
        <v>674230</v>
      </c>
    </row>
    <row r="1467" spans="1:32" x14ac:dyDescent="0.3">
      <c r="A1467" s="1" t="s">
        <v>311</v>
      </c>
      <c r="B1467" s="1" t="s">
        <v>312</v>
      </c>
      <c r="C1467">
        <v>4005</v>
      </c>
      <c r="D1467" s="1" t="s">
        <v>264</v>
      </c>
      <c r="E1467">
        <v>25</v>
      </c>
      <c r="F1467" s="1" t="s">
        <v>313</v>
      </c>
      <c r="G1467" s="1" t="s">
        <v>266</v>
      </c>
      <c r="H1467" s="1" t="s">
        <v>103</v>
      </c>
      <c r="I1467" s="1" t="s">
        <v>267</v>
      </c>
      <c r="J1467" s="1" t="s">
        <v>268</v>
      </c>
      <c r="K1467" t="s">
        <v>269</v>
      </c>
      <c r="L1467" t="s">
        <v>269</v>
      </c>
      <c r="M1467" s="1" t="s">
        <v>314</v>
      </c>
      <c r="N1467">
        <v>10300</v>
      </c>
      <c r="O1467">
        <v>11600</v>
      </c>
      <c r="P1467">
        <v>24800</v>
      </c>
      <c r="Q1467">
        <v>40300</v>
      </c>
      <c r="R1467">
        <v>46300</v>
      </c>
      <c r="S1467">
        <v>0</v>
      </c>
      <c r="T1467">
        <v>0</v>
      </c>
      <c r="U1467">
        <v>0</v>
      </c>
      <c r="V1467">
        <v>0</v>
      </c>
      <c r="W1467">
        <v>9400</v>
      </c>
      <c r="X1467">
        <v>9700</v>
      </c>
      <c r="Y1467">
        <v>4.5375335979999996</v>
      </c>
      <c r="Z1467">
        <v>-74.271821380000006</v>
      </c>
      <c r="AA1467" s="1" t="s">
        <v>63</v>
      </c>
      <c r="AB1467">
        <v>10383853800</v>
      </c>
      <c r="AC1467" t="str">
        <f>MID(TablaPivotFinal[[#This Row],[Fecha]],1,4)</f>
        <v>2018</v>
      </c>
      <c r="AD1467" t="str">
        <f>MID(TablaPivotFinal[[#This Row],[Fecha]],5,3)</f>
        <v>Ago</v>
      </c>
      <c r="AE1467" s="1">
        <v>10383853800</v>
      </c>
      <c r="AF1467" s="1">
        <v>783549</v>
      </c>
    </row>
    <row r="1468" spans="1:32" x14ac:dyDescent="0.3">
      <c r="A1468" s="1" t="s">
        <v>311</v>
      </c>
      <c r="B1468" s="1" t="s">
        <v>312</v>
      </c>
      <c r="C1468">
        <v>4005</v>
      </c>
      <c r="D1468" s="1" t="s">
        <v>264</v>
      </c>
      <c r="E1468">
        <v>25</v>
      </c>
      <c r="F1468" s="1" t="s">
        <v>313</v>
      </c>
      <c r="G1468" s="1" t="s">
        <v>266</v>
      </c>
      <c r="H1468" s="1" t="s">
        <v>103</v>
      </c>
      <c r="I1468" s="1" t="s">
        <v>267</v>
      </c>
      <c r="J1468" s="1" t="s">
        <v>268</v>
      </c>
      <c r="K1468" t="s">
        <v>269</v>
      </c>
      <c r="L1468" t="s">
        <v>269</v>
      </c>
      <c r="M1468" s="1" t="s">
        <v>314</v>
      </c>
      <c r="N1468">
        <v>10300</v>
      </c>
      <c r="O1468">
        <v>11600</v>
      </c>
      <c r="P1468">
        <v>24800</v>
      </c>
      <c r="Q1468">
        <v>40300</v>
      </c>
      <c r="R1468">
        <v>46300</v>
      </c>
      <c r="S1468">
        <v>0</v>
      </c>
      <c r="T1468">
        <v>0</v>
      </c>
      <c r="U1468">
        <v>0</v>
      </c>
      <c r="V1468">
        <v>0</v>
      </c>
      <c r="W1468">
        <v>9400</v>
      </c>
      <c r="X1468">
        <v>9700</v>
      </c>
      <c r="Y1468">
        <v>4.5375335979999996</v>
      </c>
      <c r="Z1468">
        <v>-74.271821380000006</v>
      </c>
      <c r="AA1468" s="1" t="s">
        <v>65</v>
      </c>
      <c r="AB1468">
        <v>12012935850</v>
      </c>
      <c r="AC1468" t="str">
        <f>MID(TablaPivotFinal[[#This Row],[Fecha]],1,4)</f>
        <v>2018</v>
      </c>
      <c r="AD1468" t="str">
        <f>MID(TablaPivotFinal[[#This Row],[Fecha]],5,3)</f>
        <v>Dic</v>
      </c>
      <c r="AE1468" s="1">
        <v>12012935850</v>
      </c>
      <c r="AF1468" s="1">
        <v>975938</v>
      </c>
    </row>
    <row r="1469" spans="1:32" x14ac:dyDescent="0.3">
      <c r="A1469" s="1" t="s">
        <v>311</v>
      </c>
      <c r="B1469" s="1" t="s">
        <v>312</v>
      </c>
      <c r="C1469">
        <v>4005</v>
      </c>
      <c r="D1469" s="1" t="s">
        <v>264</v>
      </c>
      <c r="E1469">
        <v>25</v>
      </c>
      <c r="F1469" s="1" t="s">
        <v>313</v>
      </c>
      <c r="G1469" s="1" t="s">
        <v>266</v>
      </c>
      <c r="H1469" s="1" t="s">
        <v>103</v>
      </c>
      <c r="I1469" s="1" t="s">
        <v>267</v>
      </c>
      <c r="J1469" s="1" t="s">
        <v>268</v>
      </c>
      <c r="K1469" t="s">
        <v>269</v>
      </c>
      <c r="L1469" t="s">
        <v>269</v>
      </c>
      <c r="M1469" s="1" t="s">
        <v>314</v>
      </c>
      <c r="N1469">
        <v>10300</v>
      </c>
      <c r="O1469">
        <v>11600</v>
      </c>
      <c r="P1469">
        <v>24800</v>
      </c>
      <c r="Q1469">
        <v>40300</v>
      </c>
      <c r="R1469">
        <v>46300</v>
      </c>
      <c r="S1469">
        <v>0</v>
      </c>
      <c r="T1469">
        <v>0</v>
      </c>
      <c r="U1469">
        <v>0</v>
      </c>
      <c r="V1469">
        <v>0</v>
      </c>
      <c r="W1469">
        <v>9400</v>
      </c>
      <c r="X1469">
        <v>9700</v>
      </c>
      <c r="Y1469">
        <v>4.5375335979999996</v>
      </c>
      <c r="Z1469">
        <v>-74.271821380000006</v>
      </c>
      <c r="AA1469" s="1" t="s">
        <v>67</v>
      </c>
      <c r="AB1469">
        <v>11473555150</v>
      </c>
      <c r="AC1469" t="str">
        <f>MID(TablaPivotFinal[[#This Row],[Fecha]],1,4)</f>
        <v>2018</v>
      </c>
      <c r="AD1469" t="str">
        <f>MID(TablaPivotFinal[[#This Row],[Fecha]],5,3)</f>
        <v>Ene</v>
      </c>
      <c r="AE1469" s="1">
        <v>11473555150</v>
      </c>
      <c r="AF1469" s="1">
        <v>950891</v>
      </c>
    </row>
    <row r="1470" spans="1:32" x14ac:dyDescent="0.3">
      <c r="A1470" s="1" t="s">
        <v>311</v>
      </c>
      <c r="B1470" s="1" t="s">
        <v>312</v>
      </c>
      <c r="C1470">
        <v>4005</v>
      </c>
      <c r="D1470" s="1" t="s">
        <v>264</v>
      </c>
      <c r="E1470">
        <v>25</v>
      </c>
      <c r="F1470" s="1" t="s">
        <v>313</v>
      </c>
      <c r="G1470" s="1" t="s">
        <v>266</v>
      </c>
      <c r="H1470" s="1" t="s">
        <v>103</v>
      </c>
      <c r="I1470" s="1" t="s">
        <v>267</v>
      </c>
      <c r="J1470" s="1" t="s">
        <v>268</v>
      </c>
      <c r="K1470" t="s">
        <v>269</v>
      </c>
      <c r="L1470" t="s">
        <v>269</v>
      </c>
      <c r="M1470" s="1" t="s">
        <v>314</v>
      </c>
      <c r="N1470">
        <v>10300</v>
      </c>
      <c r="O1470">
        <v>11600</v>
      </c>
      <c r="P1470">
        <v>24800</v>
      </c>
      <c r="Q1470">
        <v>40300</v>
      </c>
      <c r="R1470">
        <v>46300</v>
      </c>
      <c r="S1470">
        <v>0</v>
      </c>
      <c r="T1470">
        <v>0</v>
      </c>
      <c r="U1470">
        <v>0</v>
      </c>
      <c r="V1470">
        <v>0</v>
      </c>
      <c r="W1470">
        <v>9400</v>
      </c>
      <c r="X1470">
        <v>9700</v>
      </c>
      <c r="Y1470">
        <v>4.5375335979999996</v>
      </c>
      <c r="Z1470">
        <v>-74.271821380000006</v>
      </c>
      <c r="AA1470" s="1" t="s">
        <v>69</v>
      </c>
      <c r="AB1470">
        <v>8334228250</v>
      </c>
      <c r="AC1470" t="str">
        <f>MID(TablaPivotFinal[[#This Row],[Fecha]],1,4)</f>
        <v>2018</v>
      </c>
      <c r="AD1470" t="str">
        <f>MID(TablaPivotFinal[[#This Row],[Fecha]],5,3)</f>
        <v>Feb</v>
      </c>
      <c r="AE1470" s="1">
        <v>8334228250</v>
      </c>
      <c r="AF1470" s="1">
        <v>611014</v>
      </c>
    </row>
    <row r="1471" spans="1:32" x14ac:dyDescent="0.3">
      <c r="A1471" s="1" t="s">
        <v>311</v>
      </c>
      <c r="B1471" s="1" t="s">
        <v>312</v>
      </c>
      <c r="C1471">
        <v>4005</v>
      </c>
      <c r="D1471" s="1" t="s">
        <v>264</v>
      </c>
      <c r="E1471">
        <v>25</v>
      </c>
      <c r="F1471" s="1" t="s">
        <v>313</v>
      </c>
      <c r="G1471" s="1" t="s">
        <v>266</v>
      </c>
      <c r="H1471" s="1" t="s">
        <v>103</v>
      </c>
      <c r="I1471" s="1" t="s">
        <v>267</v>
      </c>
      <c r="J1471" s="1" t="s">
        <v>268</v>
      </c>
      <c r="K1471" t="s">
        <v>269</v>
      </c>
      <c r="L1471" t="s">
        <v>269</v>
      </c>
      <c r="M1471" s="1" t="s">
        <v>314</v>
      </c>
      <c r="N1471">
        <v>10300</v>
      </c>
      <c r="O1471">
        <v>11600</v>
      </c>
      <c r="P1471">
        <v>24800</v>
      </c>
      <c r="Q1471">
        <v>40300</v>
      </c>
      <c r="R1471">
        <v>46300</v>
      </c>
      <c r="S1471">
        <v>0</v>
      </c>
      <c r="T1471">
        <v>0</v>
      </c>
      <c r="U1471">
        <v>0</v>
      </c>
      <c r="V1471">
        <v>0</v>
      </c>
      <c r="W1471">
        <v>9400</v>
      </c>
      <c r="X1471">
        <v>9700</v>
      </c>
      <c r="Y1471">
        <v>4.5375335979999996</v>
      </c>
      <c r="Z1471">
        <v>-74.271821380000006</v>
      </c>
      <c r="AA1471" s="1" t="s">
        <v>71</v>
      </c>
      <c r="AB1471">
        <v>11104599950</v>
      </c>
      <c r="AC1471" t="str">
        <f>MID(TablaPivotFinal[[#This Row],[Fecha]],1,4)</f>
        <v>2018</v>
      </c>
      <c r="AD1471" t="str">
        <f>MID(TablaPivotFinal[[#This Row],[Fecha]],5,3)</f>
        <v>Jul</v>
      </c>
      <c r="AE1471" s="1">
        <v>11104599950</v>
      </c>
      <c r="AF1471" s="1">
        <v>870132</v>
      </c>
    </row>
    <row r="1472" spans="1:32" x14ac:dyDescent="0.3">
      <c r="A1472" s="1" t="s">
        <v>311</v>
      </c>
      <c r="B1472" s="1" t="s">
        <v>312</v>
      </c>
      <c r="C1472">
        <v>4005</v>
      </c>
      <c r="D1472" s="1" t="s">
        <v>264</v>
      </c>
      <c r="E1472">
        <v>25</v>
      </c>
      <c r="F1472" s="1" t="s">
        <v>313</v>
      </c>
      <c r="G1472" s="1" t="s">
        <v>266</v>
      </c>
      <c r="H1472" s="1" t="s">
        <v>103</v>
      </c>
      <c r="I1472" s="1" t="s">
        <v>267</v>
      </c>
      <c r="J1472" s="1" t="s">
        <v>268</v>
      </c>
      <c r="K1472" t="s">
        <v>269</v>
      </c>
      <c r="L1472" t="s">
        <v>269</v>
      </c>
      <c r="M1472" s="1" t="s">
        <v>314</v>
      </c>
      <c r="N1472">
        <v>10300</v>
      </c>
      <c r="O1472">
        <v>11600</v>
      </c>
      <c r="P1472">
        <v>24800</v>
      </c>
      <c r="Q1472">
        <v>40300</v>
      </c>
      <c r="R1472">
        <v>46300</v>
      </c>
      <c r="S1472">
        <v>0</v>
      </c>
      <c r="T1472">
        <v>0</v>
      </c>
      <c r="U1472">
        <v>0</v>
      </c>
      <c r="V1472">
        <v>0</v>
      </c>
      <c r="W1472">
        <v>9400</v>
      </c>
      <c r="X1472">
        <v>9700</v>
      </c>
      <c r="Y1472">
        <v>4.5375335979999996</v>
      </c>
      <c r="Z1472">
        <v>-74.271821380000006</v>
      </c>
      <c r="AA1472" s="1" t="s">
        <v>73</v>
      </c>
      <c r="AB1472">
        <v>10749071700</v>
      </c>
      <c r="AC1472" t="str">
        <f>MID(TablaPivotFinal[[#This Row],[Fecha]],1,4)</f>
        <v>2018</v>
      </c>
      <c r="AD1472" t="str">
        <f>MID(TablaPivotFinal[[#This Row],[Fecha]],5,3)</f>
        <v>Jun</v>
      </c>
      <c r="AE1472" s="1">
        <v>10749071700</v>
      </c>
      <c r="AF1472" s="1">
        <v>845407</v>
      </c>
    </row>
    <row r="1473" spans="1:32" x14ac:dyDescent="0.3">
      <c r="A1473" s="1" t="s">
        <v>311</v>
      </c>
      <c r="B1473" s="1" t="s">
        <v>312</v>
      </c>
      <c r="C1473">
        <v>4005</v>
      </c>
      <c r="D1473" s="1" t="s">
        <v>264</v>
      </c>
      <c r="E1473">
        <v>25</v>
      </c>
      <c r="F1473" s="1" t="s">
        <v>313</v>
      </c>
      <c r="G1473" s="1" t="s">
        <v>266</v>
      </c>
      <c r="H1473" s="1" t="s">
        <v>103</v>
      </c>
      <c r="I1473" s="1" t="s">
        <v>267</v>
      </c>
      <c r="J1473" s="1" t="s">
        <v>268</v>
      </c>
      <c r="K1473" t="s">
        <v>269</v>
      </c>
      <c r="L1473" t="s">
        <v>269</v>
      </c>
      <c r="M1473" s="1" t="s">
        <v>314</v>
      </c>
      <c r="N1473">
        <v>10300</v>
      </c>
      <c r="O1473">
        <v>11600</v>
      </c>
      <c r="P1473">
        <v>24800</v>
      </c>
      <c r="Q1473">
        <v>40300</v>
      </c>
      <c r="R1473">
        <v>46300</v>
      </c>
      <c r="S1473">
        <v>0</v>
      </c>
      <c r="T1473">
        <v>0</v>
      </c>
      <c r="U1473">
        <v>0</v>
      </c>
      <c r="V1473">
        <v>0</v>
      </c>
      <c r="W1473">
        <v>9400</v>
      </c>
      <c r="X1473">
        <v>9700</v>
      </c>
      <c r="Y1473">
        <v>4.5375335979999996</v>
      </c>
      <c r="Z1473">
        <v>-74.271821380000006</v>
      </c>
      <c r="AA1473" s="1" t="s">
        <v>75</v>
      </c>
      <c r="AB1473">
        <v>10483539350</v>
      </c>
      <c r="AC1473" t="str">
        <f>MID(TablaPivotFinal[[#This Row],[Fecha]],1,4)</f>
        <v>2018</v>
      </c>
      <c r="AD1473" t="str">
        <f>MID(TablaPivotFinal[[#This Row],[Fecha]],5,3)</f>
        <v>Mar</v>
      </c>
      <c r="AE1473" s="1">
        <v>10483539350</v>
      </c>
      <c r="AF1473" s="1">
        <v>830465</v>
      </c>
    </row>
    <row r="1474" spans="1:32" x14ac:dyDescent="0.3">
      <c r="A1474" s="1" t="s">
        <v>311</v>
      </c>
      <c r="B1474" s="1" t="s">
        <v>312</v>
      </c>
      <c r="C1474">
        <v>4005</v>
      </c>
      <c r="D1474" s="1" t="s">
        <v>264</v>
      </c>
      <c r="E1474">
        <v>25</v>
      </c>
      <c r="F1474" s="1" t="s">
        <v>313</v>
      </c>
      <c r="G1474" s="1" t="s">
        <v>266</v>
      </c>
      <c r="H1474" s="1" t="s">
        <v>103</v>
      </c>
      <c r="I1474" s="1" t="s">
        <v>267</v>
      </c>
      <c r="J1474" s="1" t="s">
        <v>268</v>
      </c>
      <c r="K1474" t="s">
        <v>269</v>
      </c>
      <c r="L1474" t="s">
        <v>269</v>
      </c>
      <c r="M1474" s="1" t="s">
        <v>314</v>
      </c>
      <c r="N1474">
        <v>10300</v>
      </c>
      <c r="O1474">
        <v>11600</v>
      </c>
      <c r="P1474">
        <v>24800</v>
      </c>
      <c r="Q1474">
        <v>40300</v>
      </c>
      <c r="R1474">
        <v>46300</v>
      </c>
      <c r="S1474">
        <v>0</v>
      </c>
      <c r="T1474">
        <v>0</v>
      </c>
      <c r="U1474">
        <v>0</v>
      </c>
      <c r="V1474">
        <v>0</v>
      </c>
      <c r="W1474">
        <v>9400</v>
      </c>
      <c r="X1474">
        <v>9700</v>
      </c>
      <c r="Y1474">
        <v>4.5375335979999996</v>
      </c>
      <c r="Z1474">
        <v>-74.271821380000006</v>
      </c>
      <c r="AA1474" s="1" t="s">
        <v>77</v>
      </c>
      <c r="AB1474">
        <v>9176275100</v>
      </c>
      <c r="AC1474" t="str">
        <f>MID(TablaPivotFinal[[#This Row],[Fecha]],1,4)</f>
        <v>2018</v>
      </c>
      <c r="AD1474" t="str">
        <f>MID(TablaPivotFinal[[#This Row],[Fecha]],5,3)</f>
        <v>May</v>
      </c>
      <c r="AE1474" s="1">
        <v>9176275100</v>
      </c>
      <c r="AF1474" s="1">
        <v>682220</v>
      </c>
    </row>
    <row r="1475" spans="1:32" x14ac:dyDescent="0.3">
      <c r="A1475" s="1" t="s">
        <v>311</v>
      </c>
      <c r="B1475" s="1" t="s">
        <v>312</v>
      </c>
      <c r="C1475">
        <v>4005</v>
      </c>
      <c r="D1475" s="1" t="s">
        <v>264</v>
      </c>
      <c r="E1475">
        <v>25</v>
      </c>
      <c r="F1475" s="1" t="s">
        <v>313</v>
      </c>
      <c r="G1475" s="1" t="s">
        <v>266</v>
      </c>
      <c r="H1475" s="1" t="s">
        <v>103</v>
      </c>
      <c r="I1475" s="1" t="s">
        <v>267</v>
      </c>
      <c r="J1475" s="1" t="s">
        <v>268</v>
      </c>
      <c r="K1475" t="s">
        <v>269</v>
      </c>
      <c r="L1475" t="s">
        <v>269</v>
      </c>
      <c r="M1475" s="1" t="s">
        <v>314</v>
      </c>
      <c r="N1475">
        <v>10300</v>
      </c>
      <c r="O1475">
        <v>11600</v>
      </c>
      <c r="P1475">
        <v>24800</v>
      </c>
      <c r="Q1475">
        <v>40300</v>
      </c>
      <c r="R1475">
        <v>46300</v>
      </c>
      <c r="S1475">
        <v>0</v>
      </c>
      <c r="T1475">
        <v>0</v>
      </c>
      <c r="U1475">
        <v>0</v>
      </c>
      <c r="V1475">
        <v>0</v>
      </c>
      <c r="W1475">
        <v>9400</v>
      </c>
      <c r="X1475">
        <v>9700</v>
      </c>
      <c r="Y1475">
        <v>4.5375335979999996</v>
      </c>
      <c r="Z1475">
        <v>-74.271821380000006</v>
      </c>
      <c r="AA1475" s="1" t="s">
        <v>79</v>
      </c>
      <c r="AB1475">
        <v>10395196700</v>
      </c>
      <c r="AC1475" t="str">
        <f>MID(TablaPivotFinal[[#This Row],[Fecha]],1,4)</f>
        <v>2018</v>
      </c>
      <c r="AD1475" t="str">
        <f>MID(TablaPivotFinal[[#This Row],[Fecha]],5,3)</f>
        <v>Nov</v>
      </c>
      <c r="AE1475" s="1">
        <v>10395196700</v>
      </c>
      <c r="AF1475" s="1">
        <v>791663</v>
      </c>
    </row>
    <row r="1476" spans="1:32" x14ac:dyDescent="0.3">
      <c r="A1476" s="1" t="s">
        <v>311</v>
      </c>
      <c r="B1476" s="1" t="s">
        <v>312</v>
      </c>
      <c r="C1476">
        <v>4005</v>
      </c>
      <c r="D1476" s="1" t="s">
        <v>264</v>
      </c>
      <c r="E1476">
        <v>25</v>
      </c>
      <c r="F1476" s="1" t="s">
        <v>313</v>
      </c>
      <c r="G1476" s="1" t="s">
        <v>266</v>
      </c>
      <c r="H1476" s="1" t="s">
        <v>103</v>
      </c>
      <c r="I1476" s="1" t="s">
        <v>267</v>
      </c>
      <c r="J1476" s="1" t="s">
        <v>268</v>
      </c>
      <c r="K1476" t="s">
        <v>269</v>
      </c>
      <c r="L1476" t="s">
        <v>269</v>
      </c>
      <c r="M1476" s="1" t="s">
        <v>314</v>
      </c>
      <c r="N1476">
        <v>10300</v>
      </c>
      <c r="O1476">
        <v>11600</v>
      </c>
      <c r="P1476">
        <v>24800</v>
      </c>
      <c r="Q1476">
        <v>40300</v>
      </c>
      <c r="R1476">
        <v>46300</v>
      </c>
      <c r="S1476">
        <v>0</v>
      </c>
      <c r="T1476">
        <v>0</v>
      </c>
      <c r="U1476">
        <v>0</v>
      </c>
      <c r="V1476">
        <v>0</v>
      </c>
      <c r="W1476">
        <v>9400</v>
      </c>
      <c r="X1476">
        <v>9700</v>
      </c>
      <c r="Y1476">
        <v>4.5375335979999996</v>
      </c>
      <c r="Z1476">
        <v>-74.271821380000006</v>
      </c>
      <c r="AA1476" s="1" t="s">
        <v>81</v>
      </c>
      <c r="AB1476">
        <v>10963737750</v>
      </c>
      <c r="AC1476" t="str">
        <f>MID(TablaPivotFinal[[#This Row],[Fecha]],1,4)</f>
        <v>2018</v>
      </c>
      <c r="AD1476" t="str">
        <f>MID(TablaPivotFinal[[#This Row],[Fecha]],5,3)</f>
        <v>Oct</v>
      </c>
      <c r="AE1476" s="1">
        <v>10963737750</v>
      </c>
      <c r="AF1476" s="1">
        <v>839977</v>
      </c>
    </row>
    <row r="1477" spans="1:32" x14ac:dyDescent="0.3">
      <c r="A1477" s="1" t="s">
        <v>311</v>
      </c>
      <c r="B1477" s="1" t="s">
        <v>312</v>
      </c>
      <c r="C1477">
        <v>4005</v>
      </c>
      <c r="D1477" s="1" t="s">
        <v>264</v>
      </c>
      <c r="E1477">
        <v>25</v>
      </c>
      <c r="F1477" s="1" t="s">
        <v>313</v>
      </c>
      <c r="G1477" s="1" t="s">
        <v>266</v>
      </c>
      <c r="H1477" s="1" t="s">
        <v>103</v>
      </c>
      <c r="I1477" s="1" t="s">
        <v>267</v>
      </c>
      <c r="J1477" s="1" t="s">
        <v>268</v>
      </c>
      <c r="K1477" t="s">
        <v>269</v>
      </c>
      <c r="L1477" t="s">
        <v>269</v>
      </c>
      <c r="M1477" s="1" t="s">
        <v>314</v>
      </c>
      <c r="N1477">
        <v>10300</v>
      </c>
      <c r="O1477">
        <v>11600</v>
      </c>
      <c r="P1477">
        <v>24800</v>
      </c>
      <c r="Q1477">
        <v>40300</v>
      </c>
      <c r="R1477">
        <v>46300</v>
      </c>
      <c r="S1477">
        <v>0</v>
      </c>
      <c r="T1477">
        <v>0</v>
      </c>
      <c r="U1477">
        <v>0</v>
      </c>
      <c r="V1477">
        <v>0</v>
      </c>
      <c r="W1477">
        <v>9400</v>
      </c>
      <c r="X1477">
        <v>9700</v>
      </c>
      <c r="Y1477">
        <v>4.5375335979999996</v>
      </c>
      <c r="Z1477">
        <v>-74.271821380000006</v>
      </c>
      <c r="AA1477" s="1" t="s">
        <v>83</v>
      </c>
      <c r="AB1477">
        <v>9485357000</v>
      </c>
      <c r="AC1477" t="str">
        <f>MID(TablaPivotFinal[[#This Row],[Fecha]],1,4)</f>
        <v>2018</v>
      </c>
      <c r="AD1477" t="str">
        <f>MID(TablaPivotFinal[[#This Row],[Fecha]],5,3)</f>
        <v>Sep</v>
      </c>
      <c r="AE1477" s="1">
        <v>9485357000</v>
      </c>
      <c r="AF1477" s="1">
        <v>702719</v>
      </c>
    </row>
    <row r="1478" spans="1:32" x14ac:dyDescent="0.3">
      <c r="A1478" s="1" t="s">
        <v>315</v>
      </c>
      <c r="B1478" s="1" t="s">
        <v>316</v>
      </c>
      <c r="C1478">
        <v>4702</v>
      </c>
      <c r="D1478" s="1" t="s">
        <v>264</v>
      </c>
      <c r="E1478">
        <v>25</v>
      </c>
      <c r="F1478" s="1" t="s">
        <v>317</v>
      </c>
      <c r="G1478" s="1" t="s">
        <v>238</v>
      </c>
      <c r="H1478" s="1" t="s">
        <v>3</v>
      </c>
      <c r="I1478" s="1" t="s">
        <v>318</v>
      </c>
      <c r="J1478" s="1" t="s">
        <v>240</v>
      </c>
      <c r="K1478" t="s">
        <v>319</v>
      </c>
      <c r="L1478" t="s">
        <v>319</v>
      </c>
      <c r="M1478" s="1" t="s">
        <v>320</v>
      </c>
      <c r="N1478">
        <v>10500</v>
      </c>
      <c r="O1478">
        <v>11700</v>
      </c>
      <c r="P1478">
        <v>13500</v>
      </c>
      <c r="Q1478">
        <v>18200</v>
      </c>
      <c r="R1478">
        <v>39200</v>
      </c>
      <c r="S1478">
        <v>51000</v>
      </c>
      <c r="T1478">
        <v>58900</v>
      </c>
      <c r="U1478">
        <v>0</v>
      </c>
      <c r="V1478">
        <v>0</v>
      </c>
      <c r="W1478">
        <v>0</v>
      </c>
      <c r="X1478">
        <v>0</v>
      </c>
      <c r="Y1478">
        <v>4.5939931019999998</v>
      </c>
      <c r="Z1478">
        <v>-74.486474169999994</v>
      </c>
      <c r="AA1478" s="1" t="s">
        <v>13</v>
      </c>
      <c r="AB1478">
        <v>761539300</v>
      </c>
      <c r="AC1478" t="str">
        <f>MID(TablaPivotFinal[[#This Row],[Fecha]],1,4)</f>
        <v>2016</v>
      </c>
      <c r="AD1478" t="str">
        <f>MID(TablaPivotFinal[[#This Row],[Fecha]],5,3)</f>
        <v>Abr</v>
      </c>
      <c r="AE1478" s="1">
        <v>761539300</v>
      </c>
      <c r="AF1478" s="1">
        <v>65591</v>
      </c>
    </row>
    <row r="1479" spans="1:32" x14ac:dyDescent="0.3">
      <c r="A1479" s="1" t="s">
        <v>315</v>
      </c>
      <c r="B1479" s="1" t="s">
        <v>316</v>
      </c>
      <c r="C1479">
        <v>4702</v>
      </c>
      <c r="D1479" s="1" t="s">
        <v>264</v>
      </c>
      <c r="E1479">
        <v>25</v>
      </c>
      <c r="F1479" s="1" t="s">
        <v>317</v>
      </c>
      <c r="G1479" s="1" t="s">
        <v>238</v>
      </c>
      <c r="H1479" s="1" t="s">
        <v>3</v>
      </c>
      <c r="I1479" s="1" t="s">
        <v>318</v>
      </c>
      <c r="J1479" s="1" t="s">
        <v>240</v>
      </c>
      <c r="K1479" t="s">
        <v>319</v>
      </c>
      <c r="L1479" t="s">
        <v>319</v>
      </c>
      <c r="M1479" s="1" t="s">
        <v>320</v>
      </c>
      <c r="N1479">
        <v>10500</v>
      </c>
      <c r="O1479">
        <v>11700</v>
      </c>
      <c r="P1479">
        <v>13500</v>
      </c>
      <c r="Q1479">
        <v>18200</v>
      </c>
      <c r="R1479">
        <v>39200</v>
      </c>
      <c r="S1479">
        <v>51000</v>
      </c>
      <c r="T1479">
        <v>58900</v>
      </c>
      <c r="U1479">
        <v>0</v>
      </c>
      <c r="V1479">
        <v>0</v>
      </c>
      <c r="W1479">
        <v>0</v>
      </c>
      <c r="X1479">
        <v>0</v>
      </c>
      <c r="Y1479">
        <v>4.5939931019999998</v>
      </c>
      <c r="Z1479">
        <v>-74.486474169999994</v>
      </c>
      <c r="AA1479" s="1" t="s">
        <v>15</v>
      </c>
      <c r="AB1479">
        <v>885257600</v>
      </c>
      <c r="AC1479" t="str">
        <f>MID(TablaPivotFinal[[#This Row],[Fecha]],1,4)</f>
        <v>2016</v>
      </c>
      <c r="AD1479" t="str">
        <f>MID(TablaPivotFinal[[#This Row],[Fecha]],5,3)</f>
        <v>Ago</v>
      </c>
      <c r="AE1479" s="1">
        <v>885257600</v>
      </c>
      <c r="AF1479" s="1">
        <v>74179</v>
      </c>
    </row>
    <row r="1480" spans="1:32" x14ac:dyDescent="0.3">
      <c r="A1480" s="1" t="s">
        <v>315</v>
      </c>
      <c r="B1480" s="1" t="s">
        <v>316</v>
      </c>
      <c r="C1480">
        <v>4702</v>
      </c>
      <c r="D1480" s="1" t="s">
        <v>264</v>
      </c>
      <c r="E1480">
        <v>25</v>
      </c>
      <c r="F1480" s="1" t="s">
        <v>317</v>
      </c>
      <c r="G1480" s="1" t="s">
        <v>238</v>
      </c>
      <c r="H1480" s="1" t="s">
        <v>3</v>
      </c>
      <c r="I1480" s="1" t="s">
        <v>318</v>
      </c>
      <c r="J1480" s="1" t="s">
        <v>240</v>
      </c>
      <c r="K1480" t="s">
        <v>319</v>
      </c>
      <c r="L1480" t="s">
        <v>319</v>
      </c>
      <c r="M1480" s="1" t="s">
        <v>320</v>
      </c>
      <c r="N1480">
        <v>10500</v>
      </c>
      <c r="O1480">
        <v>11700</v>
      </c>
      <c r="P1480">
        <v>13500</v>
      </c>
      <c r="Q1480">
        <v>18200</v>
      </c>
      <c r="R1480">
        <v>39200</v>
      </c>
      <c r="S1480">
        <v>51000</v>
      </c>
      <c r="T1480">
        <v>58900</v>
      </c>
      <c r="U1480">
        <v>0</v>
      </c>
      <c r="V1480">
        <v>0</v>
      </c>
      <c r="W1480">
        <v>0</v>
      </c>
      <c r="X1480">
        <v>0</v>
      </c>
      <c r="Y1480">
        <v>4.5939931019999998</v>
      </c>
      <c r="Z1480">
        <v>-74.486474169999994</v>
      </c>
      <c r="AA1480" s="1" t="s">
        <v>17</v>
      </c>
      <c r="AB1480">
        <v>916746400</v>
      </c>
      <c r="AC1480" t="str">
        <f>MID(TablaPivotFinal[[#This Row],[Fecha]],1,4)</f>
        <v>2016</v>
      </c>
      <c r="AD1480" t="str">
        <f>MID(TablaPivotFinal[[#This Row],[Fecha]],5,3)</f>
        <v>Dic</v>
      </c>
      <c r="AE1480" s="1">
        <v>916746400</v>
      </c>
      <c r="AF1480" s="1">
        <v>83320</v>
      </c>
    </row>
    <row r="1481" spans="1:32" x14ac:dyDescent="0.3">
      <c r="A1481" s="1" t="s">
        <v>315</v>
      </c>
      <c r="B1481" s="1" t="s">
        <v>316</v>
      </c>
      <c r="C1481">
        <v>4702</v>
      </c>
      <c r="D1481" s="1" t="s">
        <v>264</v>
      </c>
      <c r="E1481">
        <v>25</v>
      </c>
      <c r="F1481" s="1" t="s">
        <v>317</v>
      </c>
      <c r="G1481" s="1" t="s">
        <v>238</v>
      </c>
      <c r="H1481" s="1" t="s">
        <v>3</v>
      </c>
      <c r="I1481" s="1" t="s">
        <v>318</v>
      </c>
      <c r="J1481" s="1" t="s">
        <v>240</v>
      </c>
      <c r="K1481" t="s">
        <v>319</v>
      </c>
      <c r="L1481" t="s">
        <v>319</v>
      </c>
      <c r="M1481" s="1" t="s">
        <v>320</v>
      </c>
      <c r="N1481">
        <v>10500</v>
      </c>
      <c r="O1481">
        <v>11700</v>
      </c>
      <c r="P1481">
        <v>13500</v>
      </c>
      <c r="Q1481">
        <v>18200</v>
      </c>
      <c r="R1481">
        <v>39200</v>
      </c>
      <c r="S1481">
        <v>51000</v>
      </c>
      <c r="T1481">
        <v>58900</v>
      </c>
      <c r="U1481">
        <v>0</v>
      </c>
      <c r="V1481">
        <v>0</v>
      </c>
      <c r="W1481">
        <v>0</v>
      </c>
      <c r="X1481">
        <v>0</v>
      </c>
      <c r="Y1481">
        <v>4.5939931019999998</v>
      </c>
      <c r="Z1481">
        <v>-74.486474169999994</v>
      </c>
      <c r="AA1481" s="1" t="s">
        <v>19</v>
      </c>
      <c r="AB1481">
        <v>855126200</v>
      </c>
      <c r="AC1481" t="str">
        <f>MID(TablaPivotFinal[[#This Row],[Fecha]],1,4)</f>
        <v>2016</v>
      </c>
      <c r="AD1481" t="str">
        <f>MID(TablaPivotFinal[[#This Row],[Fecha]],5,3)</f>
        <v>Ene</v>
      </c>
      <c r="AE1481" s="1">
        <v>855126200</v>
      </c>
      <c r="AF1481" s="1">
        <v>85122</v>
      </c>
    </row>
    <row r="1482" spans="1:32" x14ac:dyDescent="0.3">
      <c r="A1482" s="1" t="s">
        <v>315</v>
      </c>
      <c r="B1482" s="1" t="s">
        <v>316</v>
      </c>
      <c r="C1482">
        <v>4702</v>
      </c>
      <c r="D1482" s="1" t="s">
        <v>264</v>
      </c>
      <c r="E1482">
        <v>25</v>
      </c>
      <c r="F1482" s="1" t="s">
        <v>317</v>
      </c>
      <c r="G1482" s="1" t="s">
        <v>238</v>
      </c>
      <c r="H1482" s="1" t="s">
        <v>3</v>
      </c>
      <c r="I1482" s="1" t="s">
        <v>318</v>
      </c>
      <c r="J1482" s="1" t="s">
        <v>240</v>
      </c>
      <c r="K1482" t="s">
        <v>319</v>
      </c>
      <c r="L1482" t="s">
        <v>319</v>
      </c>
      <c r="M1482" s="1" t="s">
        <v>320</v>
      </c>
      <c r="N1482">
        <v>10500</v>
      </c>
      <c r="O1482">
        <v>11700</v>
      </c>
      <c r="P1482">
        <v>13500</v>
      </c>
      <c r="Q1482">
        <v>18200</v>
      </c>
      <c r="R1482">
        <v>39200</v>
      </c>
      <c r="S1482">
        <v>51000</v>
      </c>
      <c r="T1482">
        <v>58900</v>
      </c>
      <c r="U1482">
        <v>0</v>
      </c>
      <c r="V1482">
        <v>0</v>
      </c>
      <c r="W1482">
        <v>0</v>
      </c>
      <c r="X1482">
        <v>0</v>
      </c>
      <c r="Y1482">
        <v>4.5939931019999998</v>
      </c>
      <c r="Z1482">
        <v>-74.486474169999994</v>
      </c>
      <c r="AA1482" s="1" t="s">
        <v>21</v>
      </c>
      <c r="AB1482">
        <v>747969900</v>
      </c>
      <c r="AC1482" t="str">
        <f>MID(TablaPivotFinal[[#This Row],[Fecha]],1,4)</f>
        <v>2016</v>
      </c>
      <c r="AD1482" t="str">
        <f>MID(TablaPivotFinal[[#This Row],[Fecha]],5,3)</f>
        <v>Feb</v>
      </c>
      <c r="AE1482" s="1">
        <v>747969900</v>
      </c>
      <c r="AF1482" s="1">
        <v>65585</v>
      </c>
    </row>
    <row r="1483" spans="1:32" x14ac:dyDescent="0.3">
      <c r="A1483" s="1" t="s">
        <v>315</v>
      </c>
      <c r="B1483" s="1" t="s">
        <v>316</v>
      </c>
      <c r="C1483">
        <v>4702</v>
      </c>
      <c r="D1483" s="1" t="s">
        <v>264</v>
      </c>
      <c r="E1483">
        <v>25</v>
      </c>
      <c r="F1483" s="1" t="s">
        <v>317</v>
      </c>
      <c r="G1483" s="1" t="s">
        <v>238</v>
      </c>
      <c r="H1483" s="1" t="s">
        <v>3</v>
      </c>
      <c r="I1483" s="1" t="s">
        <v>318</v>
      </c>
      <c r="J1483" s="1" t="s">
        <v>240</v>
      </c>
      <c r="K1483" t="s">
        <v>319</v>
      </c>
      <c r="L1483" t="s">
        <v>319</v>
      </c>
      <c r="M1483" s="1" t="s">
        <v>320</v>
      </c>
      <c r="N1483">
        <v>10500</v>
      </c>
      <c r="O1483">
        <v>11700</v>
      </c>
      <c r="P1483">
        <v>13500</v>
      </c>
      <c r="Q1483">
        <v>18200</v>
      </c>
      <c r="R1483">
        <v>39200</v>
      </c>
      <c r="S1483">
        <v>51000</v>
      </c>
      <c r="T1483">
        <v>58900</v>
      </c>
      <c r="U1483">
        <v>0</v>
      </c>
      <c r="V1483">
        <v>0</v>
      </c>
      <c r="W1483">
        <v>0</v>
      </c>
      <c r="X1483">
        <v>0</v>
      </c>
      <c r="Y1483">
        <v>4.5939931019999998</v>
      </c>
      <c r="Z1483">
        <v>-74.486474169999994</v>
      </c>
      <c r="AA1483" s="1" t="s">
        <v>23</v>
      </c>
      <c r="AB1483">
        <v>790850200</v>
      </c>
      <c r="AC1483" t="str">
        <f>MID(TablaPivotFinal[[#This Row],[Fecha]],1,4)</f>
        <v>2016</v>
      </c>
      <c r="AD1483" t="str">
        <f>MID(TablaPivotFinal[[#This Row],[Fecha]],5,3)</f>
        <v>Jul</v>
      </c>
      <c r="AE1483" s="1">
        <v>790850200</v>
      </c>
      <c r="AF1483" s="1">
        <v>70869</v>
      </c>
    </row>
    <row r="1484" spans="1:32" x14ac:dyDescent="0.3">
      <c r="A1484" s="1" t="s">
        <v>315</v>
      </c>
      <c r="B1484" s="1" t="s">
        <v>316</v>
      </c>
      <c r="C1484">
        <v>4702</v>
      </c>
      <c r="D1484" s="1" t="s">
        <v>264</v>
      </c>
      <c r="E1484">
        <v>25</v>
      </c>
      <c r="F1484" s="1" t="s">
        <v>317</v>
      </c>
      <c r="G1484" s="1" t="s">
        <v>238</v>
      </c>
      <c r="H1484" s="1" t="s">
        <v>3</v>
      </c>
      <c r="I1484" s="1" t="s">
        <v>318</v>
      </c>
      <c r="J1484" s="1" t="s">
        <v>240</v>
      </c>
      <c r="K1484" t="s">
        <v>319</v>
      </c>
      <c r="L1484" t="s">
        <v>319</v>
      </c>
      <c r="M1484" s="1" t="s">
        <v>320</v>
      </c>
      <c r="N1484">
        <v>10500</v>
      </c>
      <c r="O1484">
        <v>11700</v>
      </c>
      <c r="P1484">
        <v>13500</v>
      </c>
      <c r="Q1484">
        <v>18200</v>
      </c>
      <c r="R1484">
        <v>39200</v>
      </c>
      <c r="S1484">
        <v>51000</v>
      </c>
      <c r="T1484">
        <v>58900</v>
      </c>
      <c r="U1484">
        <v>0</v>
      </c>
      <c r="V1484">
        <v>0</v>
      </c>
      <c r="W1484">
        <v>0</v>
      </c>
      <c r="X1484">
        <v>0</v>
      </c>
      <c r="Y1484">
        <v>4.5939931019999998</v>
      </c>
      <c r="Z1484">
        <v>-74.486474169999994</v>
      </c>
      <c r="AA1484" s="1" t="s">
        <v>25</v>
      </c>
      <c r="AB1484">
        <v>794948400</v>
      </c>
      <c r="AC1484" t="str">
        <f>MID(TablaPivotFinal[[#This Row],[Fecha]],1,4)</f>
        <v>2016</v>
      </c>
      <c r="AD1484" t="str">
        <f>MID(TablaPivotFinal[[#This Row],[Fecha]],5,3)</f>
        <v>Jun</v>
      </c>
      <c r="AE1484" s="1">
        <v>794948400</v>
      </c>
      <c r="AF1484" s="1">
        <v>69837</v>
      </c>
    </row>
    <row r="1485" spans="1:32" x14ac:dyDescent="0.3">
      <c r="A1485" s="1" t="s">
        <v>315</v>
      </c>
      <c r="B1485" s="1" t="s">
        <v>316</v>
      </c>
      <c r="C1485">
        <v>4702</v>
      </c>
      <c r="D1485" s="1" t="s">
        <v>264</v>
      </c>
      <c r="E1485">
        <v>25</v>
      </c>
      <c r="F1485" s="1" t="s">
        <v>317</v>
      </c>
      <c r="G1485" s="1" t="s">
        <v>238</v>
      </c>
      <c r="H1485" s="1" t="s">
        <v>3</v>
      </c>
      <c r="I1485" s="1" t="s">
        <v>318</v>
      </c>
      <c r="J1485" s="1" t="s">
        <v>240</v>
      </c>
      <c r="K1485" t="s">
        <v>319</v>
      </c>
      <c r="L1485" t="s">
        <v>319</v>
      </c>
      <c r="M1485" s="1" t="s">
        <v>320</v>
      </c>
      <c r="N1485">
        <v>10500</v>
      </c>
      <c r="O1485">
        <v>11700</v>
      </c>
      <c r="P1485">
        <v>13500</v>
      </c>
      <c r="Q1485">
        <v>18200</v>
      </c>
      <c r="R1485">
        <v>39200</v>
      </c>
      <c r="S1485">
        <v>51000</v>
      </c>
      <c r="T1485">
        <v>58900</v>
      </c>
      <c r="U1485">
        <v>0</v>
      </c>
      <c r="V1485">
        <v>0</v>
      </c>
      <c r="W1485">
        <v>0</v>
      </c>
      <c r="X1485">
        <v>0</v>
      </c>
      <c r="Y1485">
        <v>4.5939931019999998</v>
      </c>
      <c r="Z1485">
        <v>-74.486474169999994</v>
      </c>
      <c r="AA1485" s="1" t="s">
        <v>27</v>
      </c>
      <c r="AB1485">
        <v>833619100</v>
      </c>
      <c r="AC1485" t="str">
        <f>MID(TablaPivotFinal[[#This Row],[Fecha]],1,4)</f>
        <v>2016</v>
      </c>
      <c r="AD1485" t="str">
        <f>MID(TablaPivotFinal[[#This Row],[Fecha]],5,3)</f>
        <v>Mar</v>
      </c>
      <c r="AE1485" s="1">
        <v>833619100</v>
      </c>
      <c r="AF1485" s="1">
        <v>74338</v>
      </c>
    </row>
    <row r="1486" spans="1:32" x14ac:dyDescent="0.3">
      <c r="A1486" s="1" t="s">
        <v>315</v>
      </c>
      <c r="B1486" s="1" t="s">
        <v>316</v>
      </c>
      <c r="C1486">
        <v>4702</v>
      </c>
      <c r="D1486" s="1" t="s">
        <v>264</v>
      </c>
      <c r="E1486">
        <v>25</v>
      </c>
      <c r="F1486" s="1" t="s">
        <v>317</v>
      </c>
      <c r="G1486" s="1" t="s">
        <v>238</v>
      </c>
      <c r="H1486" s="1" t="s">
        <v>3</v>
      </c>
      <c r="I1486" s="1" t="s">
        <v>318</v>
      </c>
      <c r="J1486" s="1" t="s">
        <v>240</v>
      </c>
      <c r="K1486" t="s">
        <v>319</v>
      </c>
      <c r="L1486" t="s">
        <v>319</v>
      </c>
      <c r="M1486" s="1" t="s">
        <v>320</v>
      </c>
      <c r="N1486">
        <v>10500</v>
      </c>
      <c r="O1486">
        <v>11700</v>
      </c>
      <c r="P1486">
        <v>13500</v>
      </c>
      <c r="Q1486">
        <v>18200</v>
      </c>
      <c r="R1486">
        <v>39200</v>
      </c>
      <c r="S1486">
        <v>51000</v>
      </c>
      <c r="T1486">
        <v>58900</v>
      </c>
      <c r="U1486">
        <v>0</v>
      </c>
      <c r="V1486">
        <v>0</v>
      </c>
      <c r="W1486">
        <v>0</v>
      </c>
      <c r="X1486">
        <v>0</v>
      </c>
      <c r="Y1486">
        <v>4.5939931019999998</v>
      </c>
      <c r="Z1486">
        <v>-74.486474169999994</v>
      </c>
      <c r="AA1486" s="1" t="s">
        <v>29</v>
      </c>
      <c r="AB1486">
        <v>763046000</v>
      </c>
      <c r="AC1486" t="str">
        <f>MID(TablaPivotFinal[[#This Row],[Fecha]],1,4)</f>
        <v>2016</v>
      </c>
      <c r="AD1486" t="str">
        <f>MID(TablaPivotFinal[[#This Row],[Fecha]],5,3)</f>
        <v>May</v>
      </c>
      <c r="AE1486" s="1">
        <v>763046000</v>
      </c>
      <c r="AF1486" s="1">
        <v>68147</v>
      </c>
    </row>
    <row r="1487" spans="1:32" x14ac:dyDescent="0.3">
      <c r="A1487" s="1" t="s">
        <v>315</v>
      </c>
      <c r="B1487" s="1" t="s">
        <v>316</v>
      </c>
      <c r="C1487">
        <v>4702</v>
      </c>
      <c r="D1487" s="1" t="s">
        <v>264</v>
      </c>
      <c r="E1487">
        <v>25</v>
      </c>
      <c r="F1487" s="1" t="s">
        <v>317</v>
      </c>
      <c r="G1487" s="1" t="s">
        <v>238</v>
      </c>
      <c r="H1487" s="1" t="s">
        <v>3</v>
      </c>
      <c r="I1487" s="1" t="s">
        <v>318</v>
      </c>
      <c r="J1487" s="1" t="s">
        <v>240</v>
      </c>
      <c r="K1487" t="s">
        <v>319</v>
      </c>
      <c r="L1487" t="s">
        <v>319</v>
      </c>
      <c r="M1487" s="1" t="s">
        <v>320</v>
      </c>
      <c r="N1487">
        <v>10500</v>
      </c>
      <c r="O1487">
        <v>11700</v>
      </c>
      <c r="P1487">
        <v>13500</v>
      </c>
      <c r="Q1487">
        <v>18200</v>
      </c>
      <c r="R1487">
        <v>39200</v>
      </c>
      <c r="S1487">
        <v>51000</v>
      </c>
      <c r="T1487">
        <v>58900</v>
      </c>
      <c r="U1487">
        <v>0</v>
      </c>
      <c r="V1487">
        <v>0</v>
      </c>
      <c r="W1487">
        <v>0</v>
      </c>
      <c r="X1487">
        <v>0</v>
      </c>
      <c r="Y1487">
        <v>4.5939931019999998</v>
      </c>
      <c r="Z1487">
        <v>-74.486474169999994</v>
      </c>
      <c r="AA1487" s="1" t="s">
        <v>31</v>
      </c>
      <c r="AB1487">
        <v>832910000</v>
      </c>
      <c r="AC1487" t="str">
        <f>MID(TablaPivotFinal[[#This Row],[Fecha]],1,4)</f>
        <v>2016</v>
      </c>
      <c r="AD1487" t="str">
        <f>MID(TablaPivotFinal[[#This Row],[Fecha]],5,3)</f>
        <v>Nov</v>
      </c>
      <c r="AE1487" s="1">
        <v>832910000</v>
      </c>
      <c r="AF1487" s="1">
        <v>71301</v>
      </c>
    </row>
    <row r="1488" spans="1:32" x14ac:dyDescent="0.3">
      <c r="A1488" s="1" t="s">
        <v>315</v>
      </c>
      <c r="B1488" s="1" t="s">
        <v>316</v>
      </c>
      <c r="C1488">
        <v>4702</v>
      </c>
      <c r="D1488" s="1" t="s">
        <v>264</v>
      </c>
      <c r="E1488">
        <v>25</v>
      </c>
      <c r="F1488" s="1" t="s">
        <v>317</v>
      </c>
      <c r="G1488" s="1" t="s">
        <v>238</v>
      </c>
      <c r="H1488" s="1" t="s">
        <v>3</v>
      </c>
      <c r="I1488" s="1" t="s">
        <v>318</v>
      </c>
      <c r="J1488" s="1" t="s">
        <v>240</v>
      </c>
      <c r="K1488" t="s">
        <v>319</v>
      </c>
      <c r="L1488" t="s">
        <v>319</v>
      </c>
      <c r="M1488" s="1" t="s">
        <v>320</v>
      </c>
      <c r="N1488">
        <v>10500</v>
      </c>
      <c r="O1488">
        <v>11700</v>
      </c>
      <c r="P1488">
        <v>13500</v>
      </c>
      <c r="Q1488">
        <v>18200</v>
      </c>
      <c r="R1488">
        <v>39200</v>
      </c>
      <c r="S1488">
        <v>51000</v>
      </c>
      <c r="T1488">
        <v>58900</v>
      </c>
      <c r="U1488">
        <v>0</v>
      </c>
      <c r="V1488">
        <v>0</v>
      </c>
      <c r="W1488">
        <v>0</v>
      </c>
      <c r="X1488">
        <v>0</v>
      </c>
      <c r="Y1488">
        <v>4.5939931019999998</v>
      </c>
      <c r="Z1488">
        <v>-74.486474169999994</v>
      </c>
      <c r="AA1488" s="1" t="s">
        <v>33</v>
      </c>
      <c r="AB1488">
        <v>845479300</v>
      </c>
      <c r="AC1488" t="str">
        <f>MID(TablaPivotFinal[[#This Row],[Fecha]],1,4)</f>
        <v>2016</v>
      </c>
      <c r="AD1488" t="str">
        <f>MID(TablaPivotFinal[[#This Row],[Fecha]],5,3)</f>
        <v>Oct</v>
      </c>
      <c r="AE1488" s="1">
        <v>845479300</v>
      </c>
      <c r="AF1488" s="1">
        <v>73338</v>
      </c>
    </row>
    <row r="1489" spans="1:32" x14ac:dyDescent="0.3">
      <c r="A1489" s="1" t="s">
        <v>315</v>
      </c>
      <c r="B1489" s="1" t="s">
        <v>316</v>
      </c>
      <c r="C1489">
        <v>4702</v>
      </c>
      <c r="D1489" s="1" t="s">
        <v>264</v>
      </c>
      <c r="E1489">
        <v>25</v>
      </c>
      <c r="F1489" s="1" t="s">
        <v>317</v>
      </c>
      <c r="G1489" s="1" t="s">
        <v>238</v>
      </c>
      <c r="H1489" s="1" t="s">
        <v>3</v>
      </c>
      <c r="I1489" s="1" t="s">
        <v>318</v>
      </c>
      <c r="J1489" s="1" t="s">
        <v>240</v>
      </c>
      <c r="K1489" t="s">
        <v>319</v>
      </c>
      <c r="L1489" t="s">
        <v>319</v>
      </c>
      <c r="M1489" s="1" t="s">
        <v>320</v>
      </c>
      <c r="N1489">
        <v>10500</v>
      </c>
      <c r="O1489">
        <v>11700</v>
      </c>
      <c r="P1489">
        <v>13500</v>
      </c>
      <c r="Q1489">
        <v>18200</v>
      </c>
      <c r="R1489">
        <v>39200</v>
      </c>
      <c r="S1489">
        <v>51000</v>
      </c>
      <c r="T1489">
        <v>58900</v>
      </c>
      <c r="U1489">
        <v>0</v>
      </c>
      <c r="V1489">
        <v>0</v>
      </c>
      <c r="W1489">
        <v>0</v>
      </c>
      <c r="X1489">
        <v>0</v>
      </c>
      <c r="Y1489">
        <v>4.5939931019999998</v>
      </c>
      <c r="Z1489">
        <v>-74.486474169999994</v>
      </c>
      <c r="AA1489" s="1" t="s">
        <v>35</v>
      </c>
      <c r="AB1489">
        <v>831770700</v>
      </c>
      <c r="AC1489" t="str">
        <f>MID(TablaPivotFinal[[#This Row],[Fecha]],1,4)</f>
        <v>2016</v>
      </c>
      <c r="AD1489" t="str">
        <f>MID(TablaPivotFinal[[#This Row],[Fecha]],5,3)</f>
        <v>Sep</v>
      </c>
      <c r="AE1489" s="1">
        <v>831770700</v>
      </c>
      <c r="AF1489" s="1">
        <v>66609</v>
      </c>
    </row>
    <row r="1490" spans="1:32" x14ac:dyDescent="0.3">
      <c r="A1490" s="1" t="s">
        <v>315</v>
      </c>
      <c r="B1490" s="1" t="s">
        <v>316</v>
      </c>
      <c r="C1490">
        <v>4702</v>
      </c>
      <c r="D1490" s="1" t="s">
        <v>264</v>
      </c>
      <c r="E1490">
        <v>25</v>
      </c>
      <c r="F1490" s="1" t="s">
        <v>317</v>
      </c>
      <c r="G1490" s="1" t="s">
        <v>238</v>
      </c>
      <c r="H1490" s="1" t="s">
        <v>3</v>
      </c>
      <c r="I1490" s="1" t="s">
        <v>318</v>
      </c>
      <c r="J1490" s="1" t="s">
        <v>240</v>
      </c>
      <c r="K1490" t="s">
        <v>319</v>
      </c>
      <c r="L1490" t="s">
        <v>319</v>
      </c>
      <c r="M1490" s="1" t="s">
        <v>320</v>
      </c>
      <c r="N1490">
        <v>10500</v>
      </c>
      <c r="O1490">
        <v>11700</v>
      </c>
      <c r="P1490">
        <v>13500</v>
      </c>
      <c r="Q1490">
        <v>18200</v>
      </c>
      <c r="R1490">
        <v>39200</v>
      </c>
      <c r="S1490">
        <v>51000</v>
      </c>
      <c r="T1490">
        <v>58900</v>
      </c>
      <c r="U1490">
        <v>0</v>
      </c>
      <c r="V1490">
        <v>0</v>
      </c>
      <c r="W1490">
        <v>0</v>
      </c>
      <c r="X1490">
        <v>0</v>
      </c>
      <c r="Y1490">
        <v>4.5939931019999998</v>
      </c>
      <c r="Z1490">
        <v>-74.486474169999994</v>
      </c>
      <c r="AA1490" s="1" t="s">
        <v>37</v>
      </c>
      <c r="AB1490">
        <v>939085100</v>
      </c>
      <c r="AC1490" t="str">
        <f>MID(TablaPivotFinal[[#This Row],[Fecha]],1,4)</f>
        <v>2017</v>
      </c>
      <c r="AD1490" t="str">
        <f>MID(TablaPivotFinal[[#This Row],[Fecha]],5,3)</f>
        <v>Abr</v>
      </c>
      <c r="AE1490" s="1">
        <v>939085100</v>
      </c>
      <c r="AF1490" s="1">
        <v>2565.166667</v>
      </c>
    </row>
    <row r="1491" spans="1:32" x14ac:dyDescent="0.3">
      <c r="A1491" s="1" t="s">
        <v>315</v>
      </c>
      <c r="B1491" s="1" t="s">
        <v>316</v>
      </c>
      <c r="C1491">
        <v>4702</v>
      </c>
      <c r="D1491" s="1" t="s">
        <v>264</v>
      </c>
      <c r="E1491">
        <v>25</v>
      </c>
      <c r="F1491" s="1" t="s">
        <v>317</v>
      </c>
      <c r="G1491" s="1" t="s">
        <v>238</v>
      </c>
      <c r="H1491" s="1" t="s">
        <v>3</v>
      </c>
      <c r="I1491" s="1" t="s">
        <v>318</v>
      </c>
      <c r="J1491" s="1" t="s">
        <v>240</v>
      </c>
      <c r="K1491" t="s">
        <v>319</v>
      </c>
      <c r="L1491" t="s">
        <v>319</v>
      </c>
      <c r="M1491" s="1" t="s">
        <v>320</v>
      </c>
      <c r="N1491">
        <v>10500</v>
      </c>
      <c r="O1491">
        <v>11700</v>
      </c>
      <c r="P1491">
        <v>13500</v>
      </c>
      <c r="Q1491">
        <v>18200</v>
      </c>
      <c r="R1491">
        <v>39200</v>
      </c>
      <c r="S1491">
        <v>51000</v>
      </c>
      <c r="T1491">
        <v>58900</v>
      </c>
      <c r="U1491">
        <v>0</v>
      </c>
      <c r="V1491">
        <v>0</v>
      </c>
      <c r="W1491">
        <v>0</v>
      </c>
      <c r="X1491">
        <v>0</v>
      </c>
      <c r="Y1491">
        <v>4.5939931019999998</v>
      </c>
      <c r="Z1491">
        <v>-74.486474169999994</v>
      </c>
      <c r="AA1491" s="1" t="s">
        <v>39</v>
      </c>
      <c r="AB1491">
        <v>1123273400</v>
      </c>
      <c r="AC1491" t="str">
        <f>MID(TablaPivotFinal[[#This Row],[Fecha]],1,4)</f>
        <v>2017</v>
      </c>
      <c r="AD1491" t="str">
        <f>MID(TablaPivotFinal[[#This Row],[Fecha]],5,3)</f>
        <v>Ago</v>
      </c>
      <c r="AE1491" s="1">
        <v>1123273400</v>
      </c>
      <c r="AF1491" s="1">
        <v>2710.6451609999999</v>
      </c>
    </row>
    <row r="1492" spans="1:32" x14ac:dyDescent="0.3">
      <c r="A1492" s="1" t="s">
        <v>315</v>
      </c>
      <c r="B1492" s="1" t="s">
        <v>316</v>
      </c>
      <c r="C1492">
        <v>4702</v>
      </c>
      <c r="D1492" s="1" t="s">
        <v>264</v>
      </c>
      <c r="E1492">
        <v>25</v>
      </c>
      <c r="F1492" s="1" t="s">
        <v>317</v>
      </c>
      <c r="G1492" s="1" t="s">
        <v>238</v>
      </c>
      <c r="H1492" s="1" t="s">
        <v>3</v>
      </c>
      <c r="I1492" s="1" t="s">
        <v>318</v>
      </c>
      <c r="J1492" s="1" t="s">
        <v>240</v>
      </c>
      <c r="K1492" t="s">
        <v>319</v>
      </c>
      <c r="L1492" t="s">
        <v>319</v>
      </c>
      <c r="M1492" s="1" t="s">
        <v>320</v>
      </c>
      <c r="N1492">
        <v>10500</v>
      </c>
      <c r="O1492">
        <v>11700</v>
      </c>
      <c r="P1492">
        <v>13500</v>
      </c>
      <c r="Q1492">
        <v>18200</v>
      </c>
      <c r="R1492">
        <v>39200</v>
      </c>
      <c r="S1492">
        <v>51000</v>
      </c>
      <c r="T1492">
        <v>58900</v>
      </c>
      <c r="U1492">
        <v>0</v>
      </c>
      <c r="V1492">
        <v>0</v>
      </c>
      <c r="W1492">
        <v>0</v>
      </c>
      <c r="X1492">
        <v>0</v>
      </c>
      <c r="Y1492">
        <v>4.5939931019999998</v>
      </c>
      <c r="Z1492">
        <v>-74.486474169999994</v>
      </c>
      <c r="AA1492" s="1" t="s">
        <v>41</v>
      </c>
      <c r="AB1492">
        <v>1053106000</v>
      </c>
      <c r="AC1492" t="str">
        <f>MID(TablaPivotFinal[[#This Row],[Fecha]],1,4)</f>
        <v>2017</v>
      </c>
      <c r="AD1492" t="str">
        <f>MID(TablaPivotFinal[[#This Row],[Fecha]],5,3)</f>
        <v>Dic</v>
      </c>
      <c r="AE1492" s="1">
        <v>1053106000</v>
      </c>
      <c r="AF1492" s="1">
        <v>2828.8709680000002</v>
      </c>
    </row>
    <row r="1493" spans="1:32" x14ac:dyDescent="0.3">
      <c r="A1493" s="1" t="s">
        <v>315</v>
      </c>
      <c r="B1493" s="1" t="s">
        <v>316</v>
      </c>
      <c r="C1493">
        <v>4702</v>
      </c>
      <c r="D1493" s="1" t="s">
        <v>264</v>
      </c>
      <c r="E1493">
        <v>25</v>
      </c>
      <c r="F1493" s="1" t="s">
        <v>317</v>
      </c>
      <c r="G1493" s="1" t="s">
        <v>238</v>
      </c>
      <c r="H1493" s="1" t="s">
        <v>3</v>
      </c>
      <c r="I1493" s="1" t="s">
        <v>318</v>
      </c>
      <c r="J1493" s="1" t="s">
        <v>240</v>
      </c>
      <c r="K1493" t="s">
        <v>319</v>
      </c>
      <c r="L1493" t="s">
        <v>319</v>
      </c>
      <c r="M1493" s="1" t="s">
        <v>320</v>
      </c>
      <c r="N1493">
        <v>10500</v>
      </c>
      <c r="O1493">
        <v>11700</v>
      </c>
      <c r="P1493">
        <v>13500</v>
      </c>
      <c r="Q1493">
        <v>18200</v>
      </c>
      <c r="R1493">
        <v>39200</v>
      </c>
      <c r="S1493">
        <v>51000</v>
      </c>
      <c r="T1493">
        <v>58900</v>
      </c>
      <c r="U1493">
        <v>0</v>
      </c>
      <c r="V1493">
        <v>0</v>
      </c>
      <c r="W1493">
        <v>0</v>
      </c>
      <c r="X1493">
        <v>0</v>
      </c>
      <c r="Y1493">
        <v>4.5939931019999998</v>
      </c>
      <c r="Z1493">
        <v>-74.486474169999994</v>
      </c>
      <c r="AA1493" s="1" t="s">
        <v>43</v>
      </c>
      <c r="AB1493">
        <v>946494600</v>
      </c>
      <c r="AC1493" t="str">
        <f>MID(TablaPivotFinal[[#This Row],[Fecha]],1,4)</f>
        <v>2017</v>
      </c>
      <c r="AD1493" t="str">
        <f>MID(TablaPivotFinal[[#This Row],[Fecha]],5,3)</f>
        <v>Ene</v>
      </c>
      <c r="AE1493" s="1">
        <v>946494600</v>
      </c>
      <c r="AF1493" s="1">
        <v>2720.3870969999998</v>
      </c>
    </row>
    <row r="1494" spans="1:32" x14ac:dyDescent="0.3">
      <c r="A1494" s="1" t="s">
        <v>315</v>
      </c>
      <c r="B1494" s="1" t="s">
        <v>316</v>
      </c>
      <c r="C1494">
        <v>4702</v>
      </c>
      <c r="D1494" s="1" t="s">
        <v>264</v>
      </c>
      <c r="E1494">
        <v>25</v>
      </c>
      <c r="F1494" s="1" t="s">
        <v>317</v>
      </c>
      <c r="G1494" s="1" t="s">
        <v>238</v>
      </c>
      <c r="H1494" s="1" t="s">
        <v>3</v>
      </c>
      <c r="I1494" s="1" t="s">
        <v>318</v>
      </c>
      <c r="J1494" s="1" t="s">
        <v>240</v>
      </c>
      <c r="K1494" t="s">
        <v>319</v>
      </c>
      <c r="L1494" t="s">
        <v>319</v>
      </c>
      <c r="M1494" s="1" t="s">
        <v>320</v>
      </c>
      <c r="N1494">
        <v>10500</v>
      </c>
      <c r="O1494">
        <v>11700</v>
      </c>
      <c r="P1494">
        <v>13500</v>
      </c>
      <c r="Q1494">
        <v>18200</v>
      </c>
      <c r="R1494">
        <v>39200</v>
      </c>
      <c r="S1494">
        <v>51000</v>
      </c>
      <c r="T1494">
        <v>58900</v>
      </c>
      <c r="U1494">
        <v>0</v>
      </c>
      <c r="V1494">
        <v>0</v>
      </c>
      <c r="W1494">
        <v>0</v>
      </c>
      <c r="X1494">
        <v>0</v>
      </c>
      <c r="Y1494">
        <v>4.5939931019999998</v>
      </c>
      <c r="Z1494">
        <v>-74.486474169999994</v>
      </c>
      <c r="AA1494" s="1" t="s">
        <v>45</v>
      </c>
      <c r="AB1494">
        <v>789358800</v>
      </c>
      <c r="AC1494" t="str">
        <f>MID(TablaPivotFinal[[#This Row],[Fecha]],1,4)</f>
        <v>2017</v>
      </c>
      <c r="AD1494" t="str">
        <f>MID(TablaPivotFinal[[#This Row],[Fecha]],5,3)</f>
        <v>Feb</v>
      </c>
      <c r="AE1494" s="1">
        <v>789358800</v>
      </c>
      <c r="AF1494" s="1">
        <v>2287.4642859999999</v>
      </c>
    </row>
    <row r="1495" spans="1:32" x14ac:dyDescent="0.3">
      <c r="A1495" s="1" t="s">
        <v>315</v>
      </c>
      <c r="B1495" s="1" t="s">
        <v>316</v>
      </c>
      <c r="C1495">
        <v>4702</v>
      </c>
      <c r="D1495" s="1" t="s">
        <v>264</v>
      </c>
      <c r="E1495">
        <v>25</v>
      </c>
      <c r="F1495" s="1" t="s">
        <v>317</v>
      </c>
      <c r="G1495" s="1" t="s">
        <v>238</v>
      </c>
      <c r="H1495" s="1" t="s">
        <v>3</v>
      </c>
      <c r="I1495" s="1" t="s">
        <v>318</v>
      </c>
      <c r="J1495" s="1" t="s">
        <v>240</v>
      </c>
      <c r="K1495" t="s">
        <v>319</v>
      </c>
      <c r="L1495" t="s">
        <v>319</v>
      </c>
      <c r="M1495" s="1" t="s">
        <v>320</v>
      </c>
      <c r="N1495">
        <v>10500</v>
      </c>
      <c r="O1495">
        <v>11700</v>
      </c>
      <c r="P1495">
        <v>13500</v>
      </c>
      <c r="Q1495">
        <v>18200</v>
      </c>
      <c r="R1495">
        <v>39200</v>
      </c>
      <c r="S1495">
        <v>51000</v>
      </c>
      <c r="T1495">
        <v>58900</v>
      </c>
      <c r="U1495">
        <v>0</v>
      </c>
      <c r="V1495">
        <v>0</v>
      </c>
      <c r="W1495">
        <v>0</v>
      </c>
      <c r="X1495">
        <v>0</v>
      </c>
      <c r="Y1495">
        <v>4.5939931019999998</v>
      </c>
      <c r="Z1495">
        <v>-74.486474169999994</v>
      </c>
      <c r="AA1495" s="1" t="s">
        <v>47</v>
      </c>
      <c r="AB1495">
        <v>928009500</v>
      </c>
      <c r="AC1495" t="str">
        <f>MID(TablaPivotFinal[[#This Row],[Fecha]],1,4)</f>
        <v>2017</v>
      </c>
      <c r="AD1495" t="str">
        <f>MID(TablaPivotFinal[[#This Row],[Fecha]],5,3)</f>
        <v>Jul</v>
      </c>
      <c r="AE1495" s="1">
        <v>928009500</v>
      </c>
      <c r="AF1495" s="1">
        <v>2443.741935</v>
      </c>
    </row>
    <row r="1496" spans="1:32" x14ac:dyDescent="0.3">
      <c r="A1496" s="1" t="s">
        <v>315</v>
      </c>
      <c r="B1496" s="1" t="s">
        <v>316</v>
      </c>
      <c r="C1496">
        <v>4702</v>
      </c>
      <c r="D1496" s="1" t="s">
        <v>264</v>
      </c>
      <c r="E1496">
        <v>25</v>
      </c>
      <c r="F1496" s="1" t="s">
        <v>317</v>
      </c>
      <c r="G1496" s="1" t="s">
        <v>238</v>
      </c>
      <c r="H1496" s="1" t="s">
        <v>3</v>
      </c>
      <c r="I1496" s="1" t="s">
        <v>318</v>
      </c>
      <c r="J1496" s="1" t="s">
        <v>240</v>
      </c>
      <c r="K1496" t="s">
        <v>319</v>
      </c>
      <c r="L1496" t="s">
        <v>319</v>
      </c>
      <c r="M1496" s="1" t="s">
        <v>320</v>
      </c>
      <c r="N1496">
        <v>10500</v>
      </c>
      <c r="O1496">
        <v>11700</v>
      </c>
      <c r="P1496">
        <v>13500</v>
      </c>
      <c r="Q1496">
        <v>18200</v>
      </c>
      <c r="R1496">
        <v>39200</v>
      </c>
      <c r="S1496">
        <v>51000</v>
      </c>
      <c r="T1496">
        <v>58900</v>
      </c>
      <c r="U1496">
        <v>0</v>
      </c>
      <c r="V1496">
        <v>0</v>
      </c>
      <c r="W1496">
        <v>0</v>
      </c>
      <c r="X1496">
        <v>0</v>
      </c>
      <c r="Y1496">
        <v>4.5939931019999998</v>
      </c>
      <c r="Z1496">
        <v>-74.486474169999994</v>
      </c>
      <c r="AA1496" s="1" t="s">
        <v>49</v>
      </c>
      <c r="AB1496">
        <v>917259450</v>
      </c>
      <c r="AC1496" t="str">
        <f>MID(TablaPivotFinal[[#This Row],[Fecha]],1,4)</f>
        <v>2017</v>
      </c>
      <c r="AD1496" t="str">
        <f>MID(TablaPivotFinal[[#This Row],[Fecha]],5,3)</f>
        <v>Jun</v>
      </c>
      <c r="AE1496" s="1">
        <v>917259450</v>
      </c>
      <c r="AF1496" s="1">
        <v>2527.6</v>
      </c>
    </row>
    <row r="1497" spans="1:32" x14ac:dyDescent="0.3">
      <c r="A1497" s="1" t="s">
        <v>315</v>
      </c>
      <c r="B1497" s="1" t="s">
        <v>316</v>
      </c>
      <c r="C1497">
        <v>4702</v>
      </c>
      <c r="D1497" s="1" t="s">
        <v>264</v>
      </c>
      <c r="E1497">
        <v>25</v>
      </c>
      <c r="F1497" s="1" t="s">
        <v>317</v>
      </c>
      <c r="G1497" s="1" t="s">
        <v>238</v>
      </c>
      <c r="H1497" s="1" t="s">
        <v>3</v>
      </c>
      <c r="I1497" s="1" t="s">
        <v>318</v>
      </c>
      <c r="J1497" s="1" t="s">
        <v>240</v>
      </c>
      <c r="K1497" t="s">
        <v>319</v>
      </c>
      <c r="L1497" t="s">
        <v>319</v>
      </c>
      <c r="M1497" s="1" t="s">
        <v>320</v>
      </c>
      <c r="N1497">
        <v>10500</v>
      </c>
      <c r="O1497">
        <v>11700</v>
      </c>
      <c r="P1497">
        <v>13500</v>
      </c>
      <c r="Q1497">
        <v>18200</v>
      </c>
      <c r="R1497">
        <v>39200</v>
      </c>
      <c r="S1497">
        <v>51000</v>
      </c>
      <c r="T1497">
        <v>58900</v>
      </c>
      <c r="U1497">
        <v>0</v>
      </c>
      <c r="V1497">
        <v>0</v>
      </c>
      <c r="W1497">
        <v>0</v>
      </c>
      <c r="X1497">
        <v>0</v>
      </c>
      <c r="Y1497">
        <v>4.5939931019999998</v>
      </c>
      <c r="Z1497">
        <v>-74.486474169999994</v>
      </c>
      <c r="AA1497" s="1" t="s">
        <v>51</v>
      </c>
      <c r="AB1497">
        <v>920208400</v>
      </c>
      <c r="AC1497" t="str">
        <f>MID(TablaPivotFinal[[#This Row],[Fecha]],1,4)</f>
        <v>2017</v>
      </c>
      <c r="AD1497" t="str">
        <f>MID(TablaPivotFinal[[#This Row],[Fecha]],5,3)</f>
        <v>Mar</v>
      </c>
      <c r="AE1497" s="1">
        <v>920208400</v>
      </c>
      <c r="AF1497" s="1">
        <v>2363.8064519999998</v>
      </c>
    </row>
    <row r="1498" spans="1:32" x14ac:dyDescent="0.3">
      <c r="A1498" s="1" t="s">
        <v>315</v>
      </c>
      <c r="B1498" s="1" t="s">
        <v>316</v>
      </c>
      <c r="C1498">
        <v>4702</v>
      </c>
      <c r="D1498" s="1" t="s">
        <v>264</v>
      </c>
      <c r="E1498">
        <v>25</v>
      </c>
      <c r="F1498" s="1" t="s">
        <v>317</v>
      </c>
      <c r="G1498" s="1" t="s">
        <v>238</v>
      </c>
      <c r="H1498" s="1" t="s">
        <v>3</v>
      </c>
      <c r="I1498" s="1" t="s">
        <v>318</v>
      </c>
      <c r="J1498" s="1" t="s">
        <v>240</v>
      </c>
      <c r="K1498" t="s">
        <v>319</v>
      </c>
      <c r="L1498" t="s">
        <v>319</v>
      </c>
      <c r="M1498" s="1" t="s">
        <v>320</v>
      </c>
      <c r="N1498">
        <v>10500</v>
      </c>
      <c r="O1498">
        <v>11700</v>
      </c>
      <c r="P1498">
        <v>13500</v>
      </c>
      <c r="Q1498">
        <v>18200</v>
      </c>
      <c r="R1498">
        <v>39200</v>
      </c>
      <c r="S1498">
        <v>51000</v>
      </c>
      <c r="T1498">
        <v>58900</v>
      </c>
      <c r="U1498">
        <v>0</v>
      </c>
      <c r="V1498">
        <v>0</v>
      </c>
      <c r="W1498">
        <v>0</v>
      </c>
      <c r="X1498">
        <v>0</v>
      </c>
      <c r="Y1498">
        <v>4.5939931019999998</v>
      </c>
      <c r="Z1498">
        <v>-74.486474169999994</v>
      </c>
      <c r="AA1498" s="1" t="s">
        <v>53</v>
      </c>
      <c r="AB1498">
        <v>984774800</v>
      </c>
      <c r="AC1498" t="str">
        <f>MID(TablaPivotFinal[[#This Row],[Fecha]],1,4)</f>
        <v>2017</v>
      </c>
      <c r="AD1498" t="str">
        <f>MID(TablaPivotFinal[[#This Row],[Fecha]],5,3)</f>
        <v>May</v>
      </c>
      <c r="AE1498" s="1">
        <v>984774800</v>
      </c>
      <c r="AF1498" s="1">
        <v>2476.6129030000002</v>
      </c>
    </row>
    <row r="1499" spans="1:32" x14ac:dyDescent="0.3">
      <c r="A1499" s="1" t="s">
        <v>315</v>
      </c>
      <c r="B1499" s="1" t="s">
        <v>316</v>
      </c>
      <c r="C1499">
        <v>4702</v>
      </c>
      <c r="D1499" s="1" t="s">
        <v>264</v>
      </c>
      <c r="E1499">
        <v>25</v>
      </c>
      <c r="F1499" s="1" t="s">
        <v>317</v>
      </c>
      <c r="G1499" s="1" t="s">
        <v>238</v>
      </c>
      <c r="H1499" s="1" t="s">
        <v>3</v>
      </c>
      <c r="I1499" s="1" t="s">
        <v>318</v>
      </c>
      <c r="J1499" s="1" t="s">
        <v>240</v>
      </c>
      <c r="K1499" t="s">
        <v>319</v>
      </c>
      <c r="L1499" t="s">
        <v>319</v>
      </c>
      <c r="M1499" s="1" t="s">
        <v>320</v>
      </c>
      <c r="N1499">
        <v>10500</v>
      </c>
      <c r="O1499">
        <v>11700</v>
      </c>
      <c r="P1499">
        <v>13500</v>
      </c>
      <c r="Q1499">
        <v>18200</v>
      </c>
      <c r="R1499">
        <v>39200</v>
      </c>
      <c r="S1499">
        <v>51000</v>
      </c>
      <c r="T1499">
        <v>58900</v>
      </c>
      <c r="U1499">
        <v>0</v>
      </c>
      <c r="V1499">
        <v>0</v>
      </c>
      <c r="W1499">
        <v>0</v>
      </c>
      <c r="X1499">
        <v>0</v>
      </c>
      <c r="Y1499">
        <v>4.5939931019999998</v>
      </c>
      <c r="Z1499">
        <v>-74.486474169999994</v>
      </c>
      <c r="AA1499" s="1" t="s">
        <v>55</v>
      </c>
      <c r="AB1499">
        <v>973390200</v>
      </c>
      <c r="AC1499" t="str">
        <f>MID(TablaPivotFinal[[#This Row],[Fecha]],1,4)</f>
        <v>2017</v>
      </c>
      <c r="AD1499" t="str">
        <f>MID(TablaPivotFinal[[#This Row],[Fecha]],5,3)</f>
        <v>Nov</v>
      </c>
      <c r="AE1499" s="1">
        <v>973390200</v>
      </c>
      <c r="AF1499" s="1">
        <v>2523</v>
      </c>
    </row>
    <row r="1500" spans="1:32" x14ac:dyDescent="0.3">
      <c r="A1500" s="1" t="s">
        <v>315</v>
      </c>
      <c r="B1500" s="1" t="s">
        <v>316</v>
      </c>
      <c r="C1500">
        <v>4702</v>
      </c>
      <c r="D1500" s="1" t="s">
        <v>264</v>
      </c>
      <c r="E1500">
        <v>25</v>
      </c>
      <c r="F1500" s="1" t="s">
        <v>317</v>
      </c>
      <c r="G1500" s="1" t="s">
        <v>238</v>
      </c>
      <c r="H1500" s="1" t="s">
        <v>3</v>
      </c>
      <c r="I1500" s="1" t="s">
        <v>318</v>
      </c>
      <c r="J1500" s="1" t="s">
        <v>240</v>
      </c>
      <c r="K1500" t="s">
        <v>319</v>
      </c>
      <c r="L1500" t="s">
        <v>319</v>
      </c>
      <c r="M1500" s="1" t="s">
        <v>320</v>
      </c>
      <c r="N1500">
        <v>10500</v>
      </c>
      <c r="O1500">
        <v>11700</v>
      </c>
      <c r="P1500">
        <v>13500</v>
      </c>
      <c r="Q1500">
        <v>18200</v>
      </c>
      <c r="R1500">
        <v>39200</v>
      </c>
      <c r="S1500">
        <v>51000</v>
      </c>
      <c r="T1500">
        <v>58900</v>
      </c>
      <c r="U1500">
        <v>0</v>
      </c>
      <c r="V1500">
        <v>0</v>
      </c>
      <c r="W1500">
        <v>0</v>
      </c>
      <c r="X1500">
        <v>0</v>
      </c>
      <c r="Y1500">
        <v>4.5939931019999998</v>
      </c>
      <c r="Z1500">
        <v>-74.486474169999994</v>
      </c>
      <c r="AA1500" s="1" t="s">
        <v>57</v>
      </c>
      <c r="AB1500">
        <v>984900600</v>
      </c>
      <c r="AC1500" t="str">
        <f>MID(TablaPivotFinal[[#This Row],[Fecha]],1,4)</f>
        <v>2017</v>
      </c>
      <c r="AD1500" t="str">
        <f>MID(TablaPivotFinal[[#This Row],[Fecha]],5,3)</f>
        <v>Oct</v>
      </c>
      <c r="AE1500" s="1">
        <v>984900600</v>
      </c>
      <c r="AF1500" s="1">
        <v>2502</v>
      </c>
    </row>
    <row r="1501" spans="1:32" x14ac:dyDescent="0.3">
      <c r="A1501" s="1" t="s">
        <v>315</v>
      </c>
      <c r="B1501" s="1" t="s">
        <v>316</v>
      </c>
      <c r="C1501">
        <v>4702</v>
      </c>
      <c r="D1501" s="1" t="s">
        <v>264</v>
      </c>
      <c r="E1501">
        <v>25</v>
      </c>
      <c r="F1501" s="1" t="s">
        <v>317</v>
      </c>
      <c r="G1501" s="1" t="s">
        <v>238</v>
      </c>
      <c r="H1501" s="1" t="s">
        <v>3</v>
      </c>
      <c r="I1501" s="1" t="s">
        <v>318</v>
      </c>
      <c r="J1501" s="1" t="s">
        <v>240</v>
      </c>
      <c r="K1501" t="s">
        <v>319</v>
      </c>
      <c r="L1501" t="s">
        <v>319</v>
      </c>
      <c r="M1501" s="1" t="s">
        <v>320</v>
      </c>
      <c r="N1501">
        <v>10500</v>
      </c>
      <c r="O1501">
        <v>11700</v>
      </c>
      <c r="P1501">
        <v>13500</v>
      </c>
      <c r="Q1501">
        <v>18200</v>
      </c>
      <c r="R1501">
        <v>39200</v>
      </c>
      <c r="S1501">
        <v>51000</v>
      </c>
      <c r="T1501">
        <v>58900</v>
      </c>
      <c r="U1501">
        <v>0</v>
      </c>
      <c r="V1501">
        <v>0</v>
      </c>
      <c r="W1501">
        <v>0</v>
      </c>
      <c r="X1501">
        <v>0</v>
      </c>
      <c r="Y1501">
        <v>4.5939931019999998</v>
      </c>
      <c r="Z1501">
        <v>-74.486474169999994</v>
      </c>
      <c r="AA1501" s="1" t="s">
        <v>59</v>
      </c>
      <c r="AB1501">
        <v>1126174400</v>
      </c>
      <c r="AC1501" t="str">
        <f>MID(TablaPivotFinal[[#This Row],[Fecha]],1,4)</f>
        <v>2017</v>
      </c>
      <c r="AD1501" t="str">
        <f>MID(TablaPivotFinal[[#This Row],[Fecha]],5,3)</f>
        <v>Sep</v>
      </c>
      <c r="AE1501" s="1">
        <v>1126174400</v>
      </c>
      <c r="AF1501" s="1">
        <v>2720.9</v>
      </c>
    </row>
    <row r="1502" spans="1:32" x14ac:dyDescent="0.3">
      <c r="A1502" s="1" t="s">
        <v>315</v>
      </c>
      <c r="B1502" s="1" t="s">
        <v>316</v>
      </c>
      <c r="C1502">
        <v>4702</v>
      </c>
      <c r="D1502" s="1" t="s">
        <v>264</v>
      </c>
      <c r="E1502">
        <v>25</v>
      </c>
      <c r="F1502" s="1" t="s">
        <v>317</v>
      </c>
      <c r="G1502" s="1" t="s">
        <v>238</v>
      </c>
      <c r="H1502" s="1" t="s">
        <v>3</v>
      </c>
      <c r="I1502" s="1" t="s">
        <v>318</v>
      </c>
      <c r="J1502" s="1" t="s">
        <v>240</v>
      </c>
      <c r="K1502" t="s">
        <v>319</v>
      </c>
      <c r="L1502" t="s">
        <v>319</v>
      </c>
      <c r="M1502" s="1" t="s">
        <v>320</v>
      </c>
      <c r="N1502">
        <v>10500</v>
      </c>
      <c r="O1502">
        <v>11700</v>
      </c>
      <c r="P1502">
        <v>13500</v>
      </c>
      <c r="Q1502">
        <v>18200</v>
      </c>
      <c r="R1502">
        <v>39200</v>
      </c>
      <c r="S1502">
        <v>51000</v>
      </c>
      <c r="T1502">
        <v>58900</v>
      </c>
      <c r="U1502">
        <v>0</v>
      </c>
      <c r="V1502">
        <v>0</v>
      </c>
      <c r="W1502">
        <v>0</v>
      </c>
      <c r="X1502">
        <v>0</v>
      </c>
      <c r="Y1502">
        <v>4.5939931019999998</v>
      </c>
      <c r="Z1502">
        <v>-74.486474169999994</v>
      </c>
      <c r="AA1502" s="1" t="s">
        <v>61</v>
      </c>
      <c r="AB1502">
        <v>958475400</v>
      </c>
      <c r="AC1502" t="str">
        <f>MID(TablaPivotFinal[[#This Row],[Fecha]],1,4)</f>
        <v>2018</v>
      </c>
      <c r="AD1502" t="str">
        <f>MID(TablaPivotFinal[[#This Row],[Fecha]],5,3)</f>
        <v>Abr</v>
      </c>
      <c r="AE1502" s="1">
        <v>958475400</v>
      </c>
      <c r="AF1502" s="1">
        <v>72343</v>
      </c>
    </row>
    <row r="1503" spans="1:32" x14ac:dyDescent="0.3">
      <c r="A1503" s="1" t="s">
        <v>315</v>
      </c>
      <c r="B1503" s="1" t="s">
        <v>316</v>
      </c>
      <c r="C1503">
        <v>4702</v>
      </c>
      <c r="D1503" s="1" t="s">
        <v>264</v>
      </c>
      <c r="E1503">
        <v>25</v>
      </c>
      <c r="F1503" s="1" t="s">
        <v>317</v>
      </c>
      <c r="G1503" s="1" t="s">
        <v>238</v>
      </c>
      <c r="H1503" s="1" t="s">
        <v>3</v>
      </c>
      <c r="I1503" s="1" t="s">
        <v>318</v>
      </c>
      <c r="J1503" s="1" t="s">
        <v>240</v>
      </c>
      <c r="K1503" t="s">
        <v>319</v>
      </c>
      <c r="L1503" t="s">
        <v>319</v>
      </c>
      <c r="M1503" s="1" t="s">
        <v>320</v>
      </c>
      <c r="N1503">
        <v>10500</v>
      </c>
      <c r="O1503">
        <v>11700</v>
      </c>
      <c r="P1503">
        <v>13500</v>
      </c>
      <c r="Q1503">
        <v>18200</v>
      </c>
      <c r="R1503">
        <v>39200</v>
      </c>
      <c r="S1503">
        <v>51000</v>
      </c>
      <c r="T1503">
        <v>58900</v>
      </c>
      <c r="U1503">
        <v>0</v>
      </c>
      <c r="V1503">
        <v>0</v>
      </c>
      <c r="W1503">
        <v>0</v>
      </c>
      <c r="X1503">
        <v>0</v>
      </c>
      <c r="Y1503">
        <v>4.5939931019999998</v>
      </c>
      <c r="Z1503">
        <v>-74.486474169999994</v>
      </c>
      <c r="AA1503" s="1" t="s">
        <v>63</v>
      </c>
      <c r="AB1503">
        <v>1194884800</v>
      </c>
      <c r="AC1503" t="str">
        <f>MID(TablaPivotFinal[[#This Row],[Fecha]],1,4)</f>
        <v>2018</v>
      </c>
      <c r="AD1503" t="str">
        <f>MID(TablaPivotFinal[[#This Row],[Fecha]],5,3)</f>
        <v>Ago</v>
      </c>
      <c r="AE1503" s="1">
        <v>1194884800</v>
      </c>
      <c r="AF1503" s="1">
        <v>87461</v>
      </c>
    </row>
    <row r="1504" spans="1:32" x14ac:dyDescent="0.3">
      <c r="A1504" s="1" t="s">
        <v>315</v>
      </c>
      <c r="B1504" s="1" t="s">
        <v>316</v>
      </c>
      <c r="C1504">
        <v>4702</v>
      </c>
      <c r="D1504" s="1" t="s">
        <v>264</v>
      </c>
      <c r="E1504">
        <v>25</v>
      </c>
      <c r="F1504" s="1" t="s">
        <v>317</v>
      </c>
      <c r="G1504" s="1" t="s">
        <v>238</v>
      </c>
      <c r="H1504" s="1" t="s">
        <v>3</v>
      </c>
      <c r="I1504" s="1" t="s">
        <v>318</v>
      </c>
      <c r="J1504" s="1" t="s">
        <v>240</v>
      </c>
      <c r="K1504" t="s">
        <v>319</v>
      </c>
      <c r="L1504" t="s">
        <v>319</v>
      </c>
      <c r="M1504" s="1" t="s">
        <v>320</v>
      </c>
      <c r="N1504">
        <v>10500</v>
      </c>
      <c r="O1504">
        <v>11700</v>
      </c>
      <c r="P1504">
        <v>13500</v>
      </c>
      <c r="Q1504">
        <v>18200</v>
      </c>
      <c r="R1504">
        <v>39200</v>
      </c>
      <c r="S1504">
        <v>51000</v>
      </c>
      <c r="T1504">
        <v>58900</v>
      </c>
      <c r="U1504">
        <v>0</v>
      </c>
      <c r="V1504">
        <v>0</v>
      </c>
      <c r="W1504">
        <v>0</v>
      </c>
      <c r="X1504">
        <v>0</v>
      </c>
      <c r="Y1504">
        <v>4.5939931019999998</v>
      </c>
      <c r="Z1504">
        <v>-74.486474169999994</v>
      </c>
      <c r="AA1504" s="1" t="s">
        <v>65</v>
      </c>
      <c r="AB1504">
        <v>1174569250</v>
      </c>
      <c r="AC1504" t="str">
        <f>MID(TablaPivotFinal[[#This Row],[Fecha]],1,4)</f>
        <v>2018</v>
      </c>
      <c r="AD1504" t="str">
        <f>MID(TablaPivotFinal[[#This Row],[Fecha]],5,3)</f>
        <v>Dic</v>
      </c>
      <c r="AE1504" s="1">
        <v>1174569250</v>
      </c>
      <c r="AF1504" s="1">
        <v>91236</v>
      </c>
    </row>
    <row r="1505" spans="1:32" x14ac:dyDescent="0.3">
      <c r="A1505" s="1" t="s">
        <v>315</v>
      </c>
      <c r="B1505" s="1" t="s">
        <v>316</v>
      </c>
      <c r="C1505">
        <v>4702</v>
      </c>
      <c r="D1505" s="1" t="s">
        <v>264</v>
      </c>
      <c r="E1505">
        <v>25</v>
      </c>
      <c r="F1505" s="1" t="s">
        <v>317</v>
      </c>
      <c r="G1505" s="1" t="s">
        <v>238</v>
      </c>
      <c r="H1505" s="1" t="s">
        <v>3</v>
      </c>
      <c r="I1505" s="1" t="s">
        <v>318</v>
      </c>
      <c r="J1505" s="1" t="s">
        <v>240</v>
      </c>
      <c r="K1505" t="s">
        <v>319</v>
      </c>
      <c r="L1505" t="s">
        <v>319</v>
      </c>
      <c r="M1505" s="1" t="s">
        <v>320</v>
      </c>
      <c r="N1505">
        <v>10500</v>
      </c>
      <c r="O1505">
        <v>11700</v>
      </c>
      <c r="P1505">
        <v>13500</v>
      </c>
      <c r="Q1505">
        <v>18200</v>
      </c>
      <c r="R1505">
        <v>39200</v>
      </c>
      <c r="S1505">
        <v>51000</v>
      </c>
      <c r="T1505">
        <v>58900</v>
      </c>
      <c r="U1505">
        <v>0</v>
      </c>
      <c r="V1505">
        <v>0</v>
      </c>
      <c r="W1505">
        <v>0</v>
      </c>
      <c r="X1505">
        <v>0</v>
      </c>
      <c r="Y1505">
        <v>4.5939931019999998</v>
      </c>
      <c r="Z1505">
        <v>-74.486474169999994</v>
      </c>
      <c r="AA1505" s="1" t="s">
        <v>67</v>
      </c>
      <c r="AB1505">
        <v>1040651800</v>
      </c>
      <c r="AC1505" t="str">
        <f>MID(TablaPivotFinal[[#This Row],[Fecha]],1,4)</f>
        <v>2018</v>
      </c>
      <c r="AD1505" t="str">
        <f>MID(TablaPivotFinal[[#This Row],[Fecha]],5,3)</f>
        <v>Ene</v>
      </c>
      <c r="AE1505" s="1">
        <v>1040651800</v>
      </c>
      <c r="AF1505" s="1">
        <v>86552</v>
      </c>
    </row>
    <row r="1506" spans="1:32" x14ac:dyDescent="0.3">
      <c r="A1506" s="1" t="s">
        <v>315</v>
      </c>
      <c r="B1506" s="1" t="s">
        <v>316</v>
      </c>
      <c r="C1506">
        <v>4702</v>
      </c>
      <c r="D1506" s="1" t="s">
        <v>264</v>
      </c>
      <c r="E1506">
        <v>25</v>
      </c>
      <c r="F1506" s="1" t="s">
        <v>317</v>
      </c>
      <c r="G1506" s="1" t="s">
        <v>238</v>
      </c>
      <c r="H1506" s="1" t="s">
        <v>3</v>
      </c>
      <c r="I1506" s="1" t="s">
        <v>318</v>
      </c>
      <c r="J1506" s="1" t="s">
        <v>240</v>
      </c>
      <c r="K1506" t="s">
        <v>319</v>
      </c>
      <c r="L1506" t="s">
        <v>319</v>
      </c>
      <c r="M1506" s="1" t="s">
        <v>320</v>
      </c>
      <c r="N1506">
        <v>10500</v>
      </c>
      <c r="O1506">
        <v>11700</v>
      </c>
      <c r="P1506">
        <v>13500</v>
      </c>
      <c r="Q1506">
        <v>18200</v>
      </c>
      <c r="R1506">
        <v>39200</v>
      </c>
      <c r="S1506">
        <v>51000</v>
      </c>
      <c r="T1506">
        <v>58900</v>
      </c>
      <c r="U1506">
        <v>0</v>
      </c>
      <c r="V1506">
        <v>0</v>
      </c>
      <c r="W1506">
        <v>0</v>
      </c>
      <c r="X1506">
        <v>0</v>
      </c>
      <c r="Y1506">
        <v>4.5939931019999998</v>
      </c>
      <c r="Z1506">
        <v>-74.486474169999994</v>
      </c>
      <c r="AA1506" s="1" t="s">
        <v>69</v>
      </c>
      <c r="AB1506">
        <v>873915400</v>
      </c>
      <c r="AC1506" t="str">
        <f>MID(TablaPivotFinal[[#This Row],[Fecha]],1,4)</f>
        <v>2018</v>
      </c>
      <c r="AD1506" t="str">
        <f>MID(TablaPivotFinal[[#This Row],[Fecha]],5,3)</f>
        <v>Feb</v>
      </c>
      <c r="AE1506" s="1">
        <v>873915400</v>
      </c>
      <c r="AF1506" s="1">
        <v>66689</v>
      </c>
    </row>
    <row r="1507" spans="1:32" x14ac:dyDescent="0.3">
      <c r="A1507" s="1" t="s">
        <v>315</v>
      </c>
      <c r="B1507" s="1" t="s">
        <v>316</v>
      </c>
      <c r="C1507">
        <v>4702</v>
      </c>
      <c r="D1507" s="1" t="s">
        <v>264</v>
      </c>
      <c r="E1507">
        <v>25</v>
      </c>
      <c r="F1507" s="1" t="s">
        <v>317</v>
      </c>
      <c r="G1507" s="1" t="s">
        <v>238</v>
      </c>
      <c r="H1507" s="1" t="s">
        <v>3</v>
      </c>
      <c r="I1507" s="1" t="s">
        <v>318</v>
      </c>
      <c r="J1507" s="1" t="s">
        <v>240</v>
      </c>
      <c r="K1507" t="s">
        <v>319</v>
      </c>
      <c r="L1507" t="s">
        <v>319</v>
      </c>
      <c r="M1507" s="1" t="s">
        <v>320</v>
      </c>
      <c r="N1507">
        <v>10500</v>
      </c>
      <c r="O1507">
        <v>11700</v>
      </c>
      <c r="P1507">
        <v>13500</v>
      </c>
      <c r="Q1507">
        <v>18200</v>
      </c>
      <c r="R1507">
        <v>39200</v>
      </c>
      <c r="S1507">
        <v>51000</v>
      </c>
      <c r="T1507">
        <v>58900</v>
      </c>
      <c r="U1507">
        <v>0</v>
      </c>
      <c r="V1507">
        <v>0</v>
      </c>
      <c r="W1507">
        <v>0</v>
      </c>
      <c r="X1507">
        <v>0</v>
      </c>
      <c r="Y1507">
        <v>4.5939931019999998</v>
      </c>
      <c r="Z1507">
        <v>-74.486474169999994</v>
      </c>
      <c r="AA1507" s="1" t="s">
        <v>71</v>
      </c>
      <c r="AB1507">
        <v>1084161600</v>
      </c>
      <c r="AC1507" t="str">
        <f>MID(TablaPivotFinal[[#This Row],[Fecha]],1,4)</f>
        <v>2018</v>
      </c>
      <c r="AD1507" t="str">
        <f>MID(TablaPivotFinal[[#This Row],[Fecha]],5,3)</f>
        <v>Jul</v>
      </c>
      <c r="AE1507" s="1">
        <v>1084161600</v>
      </c>
      <c r="AF1507" s="1">
        <v>80658</v>
      </c>
    </row>
    <row r="1508" spans="1:32" x14ac:dyDescent="0.3">
      <c r="A1508" s="1" t="s">
        <v>315</v>
      </c>
      <c r="B1508" s="1" t="s">
        <v>316</v>
      </c>
      <c r="C1508">
        <v>4702</v>
      </c>
      <c r="D1508" s="1" t="s">
        <v>264</v>
      </c>
      <c r="E1508">
        <v>25</v>
      </c>
      <c r="F1508" s="1" t="s">
        <v>317</v>
      </c>
      <c r="G1508" s="1" t="s">
        <v>238</v>
      </c>
      <c r="H1508" s="1" t="s">
        <v>3</v>
      </c>
      <c r="I1508" s="1" t="s">
        <v>318</v>
      </c>
      <c r="J1508" s="1" t="s">
        <v>240</v>
      </c>
      <c r="K1508" t="s">
        <v>319</v>
      </c>
      <c r="L1508" t="s">
        <v>319</v>
      </c>
      <c r="M1508" s="1" t="s">
        <v>320</v>
      </c>
      <c r="N1508">
        <v>10500</v>
      </c>
      <c r="O1508">
        <v>11700</v>
      </c>
      <c r="P1508">
        <v>13500</v>
      </c>
      <c r="Q1508">
        <v>18200</v>
      </c>
      <c r="R1508">
        <v>39200</v>
      </c>
      <c r="S1508">
        <v>51000</v>
      </c>
      <c r="T1508">
        <v>58900</v>
      </c>
      <c r="U1508">
        <v>0</v>
      </c>
      <c r="V1508">
        <v>0</v>
      </c>
      <c r="W1508">
        <v>0</v>
      </c>
      <c r="X1508">
        <v>0</v>
      </c>
      <c r="Y1508">
        <v>4.5939931019999998</v>
      </c>
      <c r="Z1508">
        <v>-74.486474169999994</v>
      </c>
      <c r="AA1508" s="1" t="s">
        <v>73</v>
      </c>
      <c r="AB1508">
        <v>1018936700</v>
      </c>
      <c r="AC1508" t="str">
        <f>MID(TablaPivotFinal[[#This Row],[Fecha]],1,4)</f>
        <v>2018</v>
      </c>
      <c r="AD1508" t="str">
        <f>MID(TablaPivotFinal[[#This Row],[Fecha]],5,3)</f>
        <v>Jun</v>
      </c>
      <c r="AE1508" s="1">
        <v>1018936700</v>
      </c>
      <c r="AF1508" s="1">
        <v>76355</v>
      </c>
    </row>
    <row r="1509" spans="1:32" x14ac:dyDescent="0.3">
      <c r="A1509" s="1" t="s">
        <v>315</v>
      </c>
      <c r="B1509" s="1" t="s">
        <v>316</v>
      </c>
      <c r="C1509">
        <v>4702</v>
      </c>
      <c r="D1509" s="1" t="s">
        <v>264</v>
      </c>
      <c r="E1509">
        <v>25</v>
      </c>
      <c r="F1509" s="1" t="s">
        <v>317</v>
      </c>
      <c r="G1509" s="1" t="s">
        <v>238</v>
      </c>
      <c r="H1509" s="1" t="s">
        <v>3</v>
      </c>
      <c r="I1509" s="1" t="s">
        <v>318</v>
      </c>
      <c r="J1509" s="1" t="s">
        <v>240</v>
      </c>
      <c r="K1509" t="s">
        <v>319</v>
      </c>
      <c r="L1509" t="s">
        <v>319</v>
      </c>
      <c r="M1509" s="1" t="s">
        <v>320</v>
      </c>
      <c r="N1509">
        <v>10500</v>
      </c>
      <c r="O1509">
        <v>11700</v>
      </c>
      <c r="P1509">
        <v>13500</v>
      </c>
      <c r="Q1509">
        <v>18200</v>
      </c>
      <c r="R1509">
        <v>39200</v>
      </c>
      <c r="S1509">
        <v>51000</v>
      </c>
      <c r="T1509">
        <v>58900</v>
      </c>
      <c r="U1509">
        <v>0</v>
      </c>
      <c r="V1509">
        <v>0</v>
      </c>
      <c r="W1509">
        <v>0</v>
      </c>
      <c r="X1509">
        <v>0</v>
      </c>
      <c r="Y1509">
        <v>4.5939931019999998</v>
      </c>
      <c r="Z1509">
        <v>-74.486474169999994</v>
      </c>
      <c r="AA1509" s="1" t="s">
        <v>75</v>
      </c>
      <c r="AB1509">
        <v>974299800</v>
      </c>
      <c r="AC1509" t="str">
        <f>MID(TablaPivotFinal[[#This Row],[Fecha]],1,4)</f>
        <v>2018</v>
      </c>
      <c r="AD1509" t="str">
        <f>MID(TablaPivotFinal[[#This Row],[Fecha]],5,3)</f>
        <v>Mar</v>
      </c>
      <c r="AE1509" s="1">
        <v>974299800</v>
      </c>
      <c r="AF1509" s="1">
        <v>76136</v>
      </c>
    </row>
    <row r="1510" spans="1:32" x14ac:dyDescent="0.3">
      <c r="A1510" s="1" t="s">
        <v>315</v>
      </c>
      <c r="B1510" s="1" t="s">
        <v>316</v>
      </c>
      <c r="C1510">
        <v>4702</v>
      </c>
      <c r="D1510" s="1" t="s">
        <v>264</v>
      </c>
      <c r="E1510">
        <v>25</v>
      </c>
      <c r="F1510" s="1" t="s">
        <v>317</v>
      </c>
      <c r="G1510" s="1" t="s">
        <v>238</v>
      </c>
      <c r="H1510" s="1" t="s">
        <v>3</v>
      </c>
      <c r="I1510" s="1" t="s">
        <v>318</v>
      </c>
      <c r="J1510" s="1" t="s">
        <v>240</v>
      </c>
      <c r="K1510" t="s">
        <v>319</v>
      </c>
      <c r="L1510" t="s">
        <v>319</v>
      </c>
      <c r="M1510" s="1" t="s">
        <v>320</v>
      </c>
      <c r="N1510">
        <v>10500</v>
      </c>
      <c r="O1510">
        <v>11700</v>
      </c>
      <c r="P1510">
        <v>13500</v>
      </c>
      <c r="Q1510">
        <v>18200</v>
      </c>
      <c r="R1510">
        <v>39200</v>
      </c>
      <c r="S1510">
        <v>51000</v>
      </c>
      <c r="T1510">
        <v>58900</v>
      </c>
      <c r="U1510">
        <v>0</v>
      </c>
      <c r="V1510">
        <v>0</v>
      </c>
      <c r="W1510">
        <v>0</v>
      </c>
      <c r="X1510">
        <v>0</v>
      </c>
      <c r="Y1510">
        <v>4.5939931019999998</v>
      </c>
      <c r="Z1510">
        <v>-74.486474169999994</v>
      </c>
      <c r="AA1510" s="1" t="s">
        <v>77</v>
      </c>
      <c r="AB1510">
        <v>1050638200</v>
      </c>
      <c r="AC1510" t="str">
        <f>MID(TablaPivotFinal[[#This Row],[Fecha]],1,4)</f>
        <v>2018</v>
      </c>
      <c r="AD1510" t="str">
        <f>MID(TablaPivotFinal[[#This Row],[Fecha]],5,3)</f>
        <v>May</v>
      </c>
      <c r="AE1510" s="1">
        <v>1050638200</v>
      </c>
      <c r="AF1510" s="1">
        <v>77115</v>
      </c>
    </row>
    <row r="1511" spans="1:32" x14ac:dyDescent="0.3">
      <c r="A1511" s="1" t="s">
        <v>315</v>
      </c>
      <c r="B1511" s="1" t="s">
        <v>316</v>
      </c>
      <c r="C1511">
        <v>4702</v>
      </c>
      <c r="D1511" s="1" t="s">
        <v>264</v>
      </c>
      <c r="E1511">
        <v>25</v>
      </c>
      <c r="F1511" s="1" t="s">
        <v>317</v>
      </c>
      <c r="G1511" s="1" t="s">
        <v>238</v>
      </c>
      <c r="H1511" s="1" t="s">
        <v>3</v>
      </c>
      <c r="I1511" s="1" t="s">
        <v>318</v>
      </c>
      <c r="J1511" s="1" t="s">
        <v>240</v>
      </c>
      <c r="K1511" t="s">
        <v>319</v>
      </c>
      <c r="L1511" t="s">
        <v>319</v>
      </c>
      <c r="M1511" s="1" t="s">
        <v>320</v>
      </c>
      <c r="N1511">
        <v>10500</v>
      </c>
      <c r="O1511">
        <v>11700</v>
      </c>
      <c r="P1511">
        <v>13500</v>
      </c>
      <c r="Q1511">
        <v>18200</v>
      </c>
      <c r="R1511">
        <v>39200</v>
      </c>
      <c r="S1511">
        <v>51000</v>
      </c>
      <c r="T1511">
        <v>58900</v>
      </c>
      <c r="U1511">
        <v>0</v>
      </c>
      <c r="V1511">
        <v>0</v>
      </c>
      <c r="W1511">
        <v>0</v>
      </c>
      <c r="X1511">
        <v>0</v>
      </c>
      <c r="Y1511">
        <v>4.5939931019999998</v>
      </c>
      <c r="Z1511">
        <v>-74.486474169999994</v>
      </c>
      <c r="AA1511" s="1" t="s">
        <v>79</v>
      </c>
      <c r="AB1511">
        <v>1067705500</v>
      </c>
      <c r="AC1511" t="str">
        <f>MID(TablaPivotFinal[[#This Row],[Fecha]],1,4)</f>
        <v>2018</v>
      </c>
      <c r="AD1511" t="str">
        <f>MID(TablaPivotFinal[[#This Row],[Fecha]],5,3)</f>
        <v>Nov</v>
      </c>
      <c r="AE1511" s="1">
        <v>1067705500</v>
      </c>
      <c r="AF1511" s="1">
        <v>78649</v>
      </c>
    </row>
    <row r="1512" spans="1:32" x14ac:dyDescent="0.3">
      <c r="A1512" s="1" t="s">
        <v>315</v>
      </c>
      <c r="B1512" s="1" t="s">
        <v>316</v>
      </c>
      <c r="C1512">
        <v>4702</v>
      </c>
      <c r="D1512" s="1" t="s">
        <v>264</v>
      </c>
      <c r="E1512">
        <v>25</v>
      </c>
      <c r="F1512" s="1" t="s">
        <v>317</v>
      </c>
      <c r="G1512" s="1" t="s">
        <v>238</v>
      </c>
      <c r="H1512" s="1" t="s">
        <v>3</v>
      </c>
      <c r="I1512" s="1" t="s">
        <v>318</v>
      </c>
      <c r="J1512" s="1" t="s">
        <v>240</v>
      </c>
      <c r="K1512" t="s">
        <v>319</v>
      </c>
      <c r="L1512" t="s">
        <v>319</v>
      </c>
      <c r="M1512" s="1" t="s">
        <v>320</v>
      </c>
      <c r="N1512">
        <v>10500</v>
      </c>
      <c r="O1512">
        <v>11700</v>
      </c>
      <c r="P1512">
        <v>13500</v>
      </c>
      <c r="Q1512">
        <v>18200</v>
      </c>
      <c r="R1512">
        <v>39200</v>
      </c>
      <c r="S1512">
        <v>51000</v>
      </c>
      <c r="T1512">
        <v>58900</v>
      </c>
      <c r="U1512">
        <v>0</v>
      </c>
      <c r="V1512">
        <v>0</v>
      </c>
      <c r="W1512">
        <v>0</v>
      </c>
      <c r="X1512">
        <v>0</v>
      </c>
      <c r="Y1512">
        <v>4.5939931019999998</v>
      </c>
      <c r="Z1512">
        <v>-74.486474169999994</v>
      </c>
      <c r="AA1512" s="1" t="s">
        <v>81</v>
      </c>
      <c r="AB1512">
        <v>1032662900</v>
      </c>
      <c r="AC1512" t="str">
        <f>MID(TablaPivotFinal[[#This Row],[Fecha]],1,4)</f>
        <v>2018</v>
      </c>
      <c r="AD1512" t="str">
        <f>MID(TablaPivotFinal[[#This Row],[Fecha]],5,3)</f>
        <v>Oct</v>
      </c>
      <c r="AE1512" s="1">
        <v>1032662900</v>
      </c>
      <c r="AF1512" s="1">
        <v>79908</v>
      </c>
    </row>
    <row r="1513" spans="1:32" x14ac:dyDescent="0.3">
      <c r="A1513" s="1" t="s">
        <v>315</v>
      </c>
      <c r="B1513" s="1" t="s">
        <v>316</v>
      </c>
      <c r="C1513">
        <v>4702</v>
      </c>
      <c r="D1513" s="1" t="s">
        <v>264</v>
      </c>
      <c r="E1513">
        <v>25</v>
      </c>
      <c r="F1513" s="1" t="s">
        <v>317</v>
      </c>
      <c r="G1513" s="1" t="s">
        <v>238</v>
      </c>
      <c r="H1513" s="1" t="s">
        <v>3</v>
      </c>
      <c r="I1513" s="1" t="s">
        <v>318</v>
      </c>
      <c r="J1513" s="1" t="s">
        <v>240</v>
      </c>
      <c r="K1513" t="s">
        <v>319</v>
      </c>
      <c r="L1513" t="s">
        <v>319</v>
      </c>
      <c r="M1513" s="1" t="s">
        <v>320</v>
      </c>
      <c r="N1513">
        <v>10500</v>
      </c>
      <c r="O1513">
        <v>11700</v>
      </c>
      <c r="P1513">
        <v>13500</v>
      </c>
      <c r="Q1513">
        <v>18200</v>
      </c>
      <c r="R1513">
        <v>39200</v>
      </c>
      <c r="S1513">
        <v>51000</v>
      </c>
      <c r="T1513">
        <v>58900</v>
      </c>
      <c r="U1513">
        <v>0</v>
      </c>
      <c r="V1513">
        <v>0</v>
      </c>
      <c r="W1513">
        <v>0</v>
      </c>
      <c r="X1513">
        <v>0</v>
      </c>
      <c r="Y1513">
        <v>4.5939931019999998</v>
      </c>
      <c r="Z1513">
        <v>-74.486474169999994</v>
      </c>
      <c r="AA1513" s="1" t="s">
        <v>83</v>
      </c>
      <c r="AB1513">
        <v>1087298100</v>
      </c>
      <c r="AC1513" t="str">
        <f>MID(TablaPivotFinal[[#This Row],[Fecha]],1,4)</f>
        <v>2018</v>
      </c>
      <c r="AD1513" t="str">
        <f>MID(TablaPivotFinal[[#This Row],[Fecha]],5,3)</f>
        <v>Sep</v>
      </c>
      <c r="AE1513" s="1">
        <v>1087298100</v>
      </c>
      <c r="AF1513" s="1">
        <v>77080</v>
      </c>
    </row>
    <row r="1514" spans="1:32" x14ac:dyDescent="0.3">
      <c r="A1514" s="1" t="s">
        <v>321</v>
      </c>
      <c r="B1514" s="1" t="s">
        <v>322</v>
      </c>
      <c r="C1514">
        <v>5009</v>
      </c>
      <c r="D1514" s="1" t="s">
        <v>264</v>
      </c>
      <c r="E1514">
        <v>25</v>
      </c>
      <c r="F1514" s="1" t="s">
        <v>323</v>
      </c>
      <c r="G1514" s="1" t="s">
        <v>324</v>
      </c>
      <c r="H1514" s="1" t="s">
        <v>103</v>
      </c>
      <c r="I1514" s="1" t="s">
        <v>325</v>
      </c>
      <c r="J1514" s="1" t="s">
        <v>326</v>
      </c>
      <c r="K1514">
        <v>3118179035</v>
      </c>
      <c r="L1514" t="s">
        <v>327</v>
      </c>
      <c r="M1514" s="1" t="s">
        <v>328</v>
      </c>
      <c r="N1514">
        <v>9600</v>
      </c>
      <c r="O1514">
        <v>15100</v>
      </c>
      <c r="P1514">
        <v>23400</v>
      </c>
      <c r="Q1514">
        <v>34300</v>
      </c>
      <c r="R1514">
        <v>46900</v>
      </c>
      <c r="S1514">
        <v>47300</v>
      </c>
      <c r="T1514">
        <v>0</v>
      </c>
      <c r="U1514">
        <v>0</v>
      </c>
      <c r="V1514">
        <v>0</v>
      </c>
      <c r="W1514">
        <v>8400</v>
      </c>
      <c r="X1514">
        <v>8700</v>
      </c>
      <c r="Y1514">
        <v>4.6637245140000001</v>
      </c>
      <c r="Z1514">
        <v>-74.010579179999993</v>
      </c>
      <c r="AA1514" s="1" t="s">
        <v>13</v>
      </c>
      <c r="AB1514">
        <v>1113595050</v>
      </c>
      <c r="AC1514" t="str">
        <f>MID(TablaPivotFinal[[#This Row],[Fecha]],1,4)</f>
        <v>2016</v>
      </c>
      <c r="AD1514" t="str">
        <f>MID(TablaPivotFinal[[#This Row],[Fecha]],5,3)</f>
        <v>Abr</v>
      </c>
      <c r="AE1514" s="1">
        <v>1113595050</v>
      </c>
      <c r="AF1514" s="1">
        <v>145237</v>
      </c>
    </row>
    <row r="1515" spans="1:32" x14ac:dyDescent="0.3">
      <c r="A1515" s="1" t="s">
        <v>321</v>
      </c>
      <c r="B1515" s="1" t="s">
        <v>322</v>
      </c>
      <c r="C1515">
        <v>5009</v>
      </c>
      <c r="D1515" s="1" t="s">
        <v>264</v>
      </c>
      <c r="E1515">
        <v>25</v>
      </c>
      <c r="F1515" s="1" t="s">
        <v>323</v>
      </c>
      <c r="G1515" s="1" t="s">
        <v>324</v>
      </c>
      <c r="H1515" s="1" t="s">
        <v>103</v>
      </c>
      <c r="I1515" s="1" t="s">
        <v>325</v>
      </c>
      <c r="J1515" s="1" t="s">
        <v>326</v>
      </c>
      <c r="K1515">
        <v>3118179035</v>
      </c>
      <c r="L1515" t="s">
        <v>327</v>
      </c>
      <c r="M1515" s="1" t="s">
        <v>328</v>
      </c>
      <c r="N1515">
        <v>9600</v>
      </c>
      <c r="O1515">
        <v>15100</v>
      </c>
      <c r="P1515">
        <v>23400</v>
      </c>
      <c r="Q1515">
        <v>34300</v>
      </c>
      <c r="R1515">
        <v>46900</v>
      </c>
      <c r="S1515">
        <v>47300</v>
      </c>
      <c r="T1515">
        <v>0</v>
      </c>
      <c r="U1515">
        <v>0</v>
      </c>
      <c r="V1515">
        <v>0</v>
      </c>
      <c r="W1515">
        <v>8400</v>
      </c>
      <c r="X1515">
        <v>8700</v>
      </c>
      <c r="Y1515">
        <v>4.6637245140000001</v>
      </c>
      <c r="Z1515">
        <v>-74.010579179999993</v>
      </c>
      <c r="AA1515" s="1" t="s">
        <v>15</v>
      </c>
      <c r="AB1515">
        <v>1129424650</v>
      </c>
      <c r="AC1515" t="str">
        <f>MID(TablaPivotFinal[[#This Row],[Fecha]],1,4)</f>
        <v>2016</v>
      </c>
      <c r="AD1515" t="str">
        <f>MID(TablaPivotFinal[[#This Row],[Fecha]],5,3)</f>
        <v>Ago</v>
      </c>
      <c r="AE1515" s="1">
        <v>1129424650</v>
      </c>
      <c r="AF1515" s="1">
        <v>145099</v>
      </c>
    </row>
    <row r="1516" spans="1:32" x14ac:dyDescent="0.3">
      <c r="A1516" s="1" t="s">
        <v>321</v>
      </c>
      <c r="B1516" s="1" t="s">
        <v>322</v>
      </c>
      <c r="C1516">
        <v>5009</v>
      </c>
      <c r="D1516" s="1" t="s">
        <v>264</v>
      </c>
      <c r="E1516">
        <v>25</v>
      </c>
      <c r="F1516" s="1" t="s">
        <v>323</v>
      </c>
      <c r="G1516" s="1" t="s">
        <v>324</v>
      </c>
      <c r="H1516" s="1" t="s">
        <v>103</v>
      </c>
      <c r="I1516" s="1" t="s">
        <v>325</v>
      </c>
      <c r="J1516" s="1" t="s">
        <v>326</v>
      </c>
      <c r="K1516">
        <v>3118179035</v>
      </c>
      <c r="L1516" t="s">
        <v>327</v>
      </c>
      <c r="M1516" s="1" t="s">
        <v>328</v>
      </c>
      <c r="N1516">
        <v>9600</v>
      </c>
      <c r="O1516">
        <v>15100</v>
      </c>
      <c r="P1516">
        <v>23400</v>
      </c>
      <c r="Q1516">
        <v>34300</v>
      </c>
      <c r="R1516">
        <v>46900</v>
      </c>
      <c r="S1516">
        <v>47300</v>
      </c>
      <c r="T1516">
        <v>0</v>
      </c>
      <c r="U1516">
        <v>0</v>
      </c>
      <c r="V1516">
        <v>0</v>
      </c>
      <c r="W1516">
        <v>8400</v>
      </c>
      <c r="X1516">
        <v>8700</v>
      </c>
      <c r="Y1516">
        <v>4.6637245140000001</v>
      </c>
      <c r="Z1516">
        <v>-74.010579179999993</v>
      </c>
      <c r="AA1516" s="1" t="s">
        <v>17</v>
      </c>
      <c r="AB1516">
        <v>1201833100</v>
      </c>
      <c r="AC1516" t="str">
        <f>MID(TablaPivotFinal[[#This Row],[Fecha]],1,4)</f>
        <v>2016</v>
      </c>
      <c r="AD1516" t="str">
        <f>MID(TablaPivotFinal[[#This Row],[Fecha]],5,3)</f>
        <v>Dic</v>
      </c>
      <c r="AE1516" s="1">
        <v>1201833100</v>
      </c>
      <c r="AF1516" s="1">
        <v>152842</v>
      </c>
    </row>
    <row r="1517" spans="1:32" x14ac:dyDescent="0.3">
      <c r="A1517" s="1" t="s">
        <v>321</v>
      </c>
      <c r="B1517" s="1" t="s">
        <v>322</v>
      </c>
      <c r="C1517">
        <v>5009</v>
      </c>
      <c r="D1517" s="1" t="s">
        <v>264</v>
      </c>
      <c r="E1517">
        <v>25</v>
      </c>
      <c r="F1517" s="1" t="s">
        <v>323</v>
      </c>
      <c r="G1517" s="1" t="s">
        <v>324</v>
      </c>
      <c r="H1517" s="1" t="s">
        <v>103</v>
      </c>
      <c r="I1517" s="1" t="s">
        <v>325</v>
      </c>
      <c r="J1517" s="1" t="s">
        <v>326</v>
      </c>
      <c r="K1517">
        <v>3118179035</v>
      </c>
      <c r="L1517" t="s">
        <v>327</v>
      </c>
      <c r="M1517" s="1" t="s">
        <v>328</v>
      </c>
      <c r="N1517">
        <v>9600</v>
      </c>
      <c r="O1517">
        <v>15100</v>
      </c>
      <c r="P1517">
        <v>23400</v>
      </c>
      <c r="Q1517">
        <v>34300</v>
      </c>
      <c r="R1517">
        <v>46900</v>
      </c>
      <c r="S1517">
        <v>47300</v>
      </c>
      <c r="T1517">
        <v>0</v>
      </c>
      <c r="U1517">
        <v>0</v>
      </c>
      <c r="V1517">
        <v>0</v>
      </c>
      <c r="W1517">
        <v>8400</v>
      </c>
      <c r="X1517">
        <v>8700</v>
      </c>
      <c r="Y1517">
        <v>4.6637245140000001</v>
      </c>
      <c r="Z1517">
        <v>-74.010579179999993</v>
      </c>
      <c r="AA1517" s="1" t="s">
        <v>19</v>
      </c>
      <c r="AB1517">
        <v>1078544650</v>
      </c>
      <c r="AC1517" t="str">
        <f>MID(TablaPivotFinal[[#This Row],[Fecha]],1,4)</f>
        <v>2016</v>
      </c>
      <c r="AD1517" t="str">
        <f>MID(TablaPivotFinal[[#This Row],[Fecha]],5,3)</f>
        <v>Ene</v>
      </c>
      <c r="AE1517" s="1">
        <v>1078544650</v>
      </c>
      <c r="AF1517" s="1">
        <v>142677</v>
      </c>
    </row>
    <row r="1518" spans="1:32" x14ac:dyDescent="0.3">
      <c r="A1518" s="1" t="s">
        <v>321</v>
      </c>
      <c r="B1518" s="1" t="s">
        <v>322</v>
      </c>
      <c r="C1518">
        <v>5009</v>
      </c>
      <c r="D1518" s="1" t="s">
        <v>264</v>
      </c>
      <c r="E1518">
        <v>25</v>
      </c>
      <c r="F1518" s="1" t="s">
        <v>323</v>
      </c>
      <c r="G1518" s="1" t="s">
        <v>324</v>
      </c>
      <c r="H1518" s="1" t="s">
        <v>103</v>
      </c>
      <c r="I1518" s="1" t="s">
        <v>325</v>
      </c>
      <c r="J1518" s="1" t="s">
        <v>326</v>
      </c>
      <c r="K1518">
        <v>3118179035</v>
      </c>
      <c r="L1518" t="s">
        <v>327</v>
      </c>
      <c r="M1518" s="1" t="s">
        <v>328</v>
      </c>
      <c r="N1518">
        <v>9600</v>
      </c>
      <c r="O1518">
        <v>15100</v>
      </c>
      <c r="P1518">
        <v>23400</v>
      </c>
      <c r="Q1518">
        <v>34300</v>
      </c>
      <c r="R1518">
        <v>46900</v>
      </c>
      <c r="S1518">
        <v>47300</v>
      </c>
      <c r="T1518">
        <v>0</v>
      </c>
      <c r="U1518">
        <v>0</v>
      </c>
      <c r="V1518">
        <v>0</v>
      </c>
      <c r="W1518">
        <v>8400</v>
      </c>
      <c r="X1518">
        <v>8700</v>
      </c>
      <c r="Y1518">
        <v>4.6637245140000001</v>
      </c>
      <c r="Z1518">
        <v>-74.010579179999993</v>
      </c>
      <c r="AA1518" s="1" t="s">
        <v>21</v>
      </c>
      <c r="AB1518">
        <v>1060150050</v>
      </c>
      <c r="AC1518" t="str">
        <f>MID(TablaPivotFinal[[#This Row],[Fecha]],1,4)</f>
        <v>2016</v>
      </c>
      <c r="AD1518" t="str">
        <f>MID(TablaPivotFinal[[#This Row],[Fecha]],5,3)</f>
        <v>Feb</v>
      </c>
      <c r="AE1518" s="1">
        <v>1060150050</v>
      </c>
      <c r="AF1518" s="1">
        <v>137255</v>
      </c>
    </row>
    <row r="1519" spans="1:32" x14ac:dyDescent="0.3">
      <c r="A1519" s="1" t="s">
        <v>321</v>
      </c>
      <c r="B1519" s="1" t="s">
        <v>322</v>
      </c>
      <c r="C1519">
        <v>5009</v>
      </c>
      <c r="D1519" s="1" t="s">
        <v>264</v>
      </c>
      <c r="E1519">
        <v>25</v>
      </c>
      <c r="F1519" s="1" t="s">
        <v>323</v>
      </c>
      <c r="G1519" s="1" t="s">
        <v>324</v>
      </c>
      <c r="H1519" s="1" t="s">
        <v>103</v>
      </c>
      <c r="I1519" s="1" t="s">
        <v>325</v>
      </c>
      <c r="J1519" s="1" t="s">
        <v>326</v>
      </c>
      <c r="K1519">
        <v>3118179035</v>
      </c>
      <c r="L1519" t="s">
        <v>327</v>
      </c>
      <c r="M1519" s="1" t="s">
        <v>328</v>
      </c>
      <c r="N1519">
        <v>9600</v>
      </c>
      <c r="O1519">
        <v>15100</v>
      </c>
      <c r="P1519">
        <v>23400</v>
      </c>
      <c r="Q1519">
        <v>34300</v>
      </c>
      <c r="R1519">
        <v>46900</v>
      </c>
      <c r="S1519">
        <v>47300</v>
      </c>
      <c r="T1519">
        <v>0</v>
      </c>
      <c r="U1519">
        <v>0</v>
      </c>
      <c r="V1519">
        <v>0</v>
      </c>
      <c r="W1519">
        <v>8400</v>
      </c>
      <c r="X1519">
        <v>8700</v>
      </c>
      <c r="Y1519">
        <v>4.6637245140000001</v>
      </c>
      <c r="Z1519">
        <v>-74.010579179999993</v>
      </c>
      <c r="AA1519" s="1" t="s">
        <v>23</v>
      </c>
      <c r="AB1519">
        <v>1124097800</v>
      </c>
      <c r="AC1519" t="str">
        <f>MID(TablaPivotFinal[[#This Row],[Fecha]],1,4)</f>
        <v>2016</v>
      </c>
      <c r="AD1519" t="str">
        <f>MID(TablaPivotFinal[[#This Row],[Fecha]],5,3)</f>
        <v>Jul</v>
      </c>
      <c r="AE1519" s="1">
        <v>1124097800</v>
      </c>
      <c r="AF1519" s="1">
        <v>143789</v>
      </c>
    </row>
    <row r="1520" spans="1:32" x14ac:dyDescent="0.3">
      <c r="A1520" s="1" t="s">
        <v>321</v>
      </c>
      <c r="B1520" s="1" t="s">
        <v>322</v>
      </c>
      <c r="C1520">
        <v>5009</v>
      </c>
      <c r="D1520" s="1" t="s">
        <v>264</v>
      </c>
      <c r="E1520">
        <v>25</v>
      </c>
      <c r="F1520" s="1" t="s">
        <v>323</v>
      </c>
      <c r="G1520" s="1" t="s">
        <v>324</v>
      </c>
      <c r="H1520" s="1" t="s">
        <v>103</v>
      </c>
      <c r="I1520" s="1" t="s">
        <v>325</v>
      </c>
      <c r="J1520" s="1" t="s">
        <v>326</v>
      </c>
      <c r="K1520">
        <v>3118179035</v>
      </c>
      <c r="L1520" t="s">
        <v>327</v>
      </c>
      <c r="M1520" s="1" t="s">
        <v>328</v>
      </c>
      <c r="N1520">
        <v>9600</v>
      </c>
      <c r="O1520">
        <v>15100</v>
      </c>
      <c r="P1520">
        <v>23400</v>
      </c>
      <c r="Q1520">
        <v>34300</v>
      </c>
      <c r="R1520">
        <v>46900</v>
      </c>
      <c r="S1520">
        <v>47300</v>
      </c>
      <c r="T1520">
        <v>0</v>
      </c>
      <c r="U1520">
        <v>0</v>
      </c>
      <c r="V1520">
        <v>0</v>
      </c>
      <c r="W1520">
        <v>8400</v>
      </c>
      <c r="X1520">
        <v>8700</v>
      </c>
      <c r="Y1520">
        <v>4.6637245140000001</v>
      </c>
      <c r="Z1520">
        <v>-74.010579179999993</v>
      </c>
      <c r="AA1520" s="1" t="s">
        <v>25</v>
      </c>
      <c r="AB1520">
        <v>1135001900</v>
      </c>
      <c r="AC1520" t="str">
        <f>MID(TablaPivotFinal[[#This Row],[Fecha]],1,4)</f>
        <v>2016</v>
      </c>
      <c r="AD1520" t="str">
        <f>MID(TablaPivotFinal[[#This Row],[Fecha]],5,3)</f>
        <v>Jun</v>
      </c>
      <c r="AE1520" s="1">
        <v>1135001900</v>
      </c>
      <c r="AF1520" s="1">
        <v>145847</v>
      </c>
    </row>
    <row r="1521" spans="1:32" x14ac:dyDescent="0.3">
      <c r="A1521" s="1" t="s">
        <v>321</v>
      </c>
      <c r="B1521" s="1" t="s">
        <v>322</v>
      </c>
      <c r="C1521">
        <v>5009</v>
      </c>
      <c r="D1521" s="1" t="s">
        <v>264</v>
      </c>
      <c r="E1521">
        <v>25</v>
      </c>
      <c r="F1521" s="1" t="s">
        <v>323</v>
      </c>
      <c r="G1521" s="1" t="s">
        <v>324</v>
      </c>
      <c r="H1521" s="1" t="s">
        <v>103</v>
      </c>
      <c r="I1521" s="1" t="s">
        <v>325</v>
      </c>
      <c r="J1521" s="1" t="s">
        <v>326</v>
      </c>
      <c r="K1521">
        <v>3118179035</v>
      </c>
      <c r="L1521" t="s">
        <v>327</v>
      </c>
      <c r="M1521" s="1" t="s">
        <v>328</v>
      </c>
      <c r="N1521">
        <v>9600</v>
      </c>
      <c r="O1521">
        <v>15100</v>
      </c>
      <c r="P1521">
        <v>23400</v>
      </c>
      <c r="Q1521">
        <v>34300</v>
      </c>
      <c r="R1521">
        <v>46900</v>
      </c>
      <c r="S1521">
        <v>47300</v>
      </c>
      <c r="T1521">
        <v>0</v>
      </c>
      <c r="U1521">
        <v>0</v>
      </c>
      <c r="V1521">
        <v>0</v>
      </c>
      <c r="W1521">
        <v>8400</v>
      </c>
      <c r="X1521">
        <v>8700</v>
      </c>
      <c r="Y1521">
        <v>4.6637245140000001</v>
      </c>
      <c r="Z1521">
        <v>-74.010579179999993</v>
      </c>
      <c r="AA1521" s="1" t="s">
        <v>27</v>
      </c>
      <c r="AB1521">
        <v>1116714250</v>
      </c>
      <c r="AC1521" t="str">
        <f>MID(TablaPivotFinal[[#This Row],[Fecha]],1,4)</f>
        <v>2016</v>
      </c>
      <c r="AD1521" t="str">
        <f>MID(TablaPivotFinal[[#This Row],[Fecha]],5,3)</f>
        <v>Mar</v>
      </c>
      <c r="AE1521" s="1">
        <v>1116714250</v>
      </c>
      <c r="AF1521" s="1">
        <v>143846</v>
      </c>
    </row>
    <row r="1522" spans="1:32" x14ac:dyDescent="0.3">
      <c r="A1522" s="1" t="s">
        <v>321</v>
      </c>
      <c r="B1522" s="1" t="s">
        <v>322</v>
      </c>
      <c r="C1522">
        <v>5009</v>
      </c>
      <c r="D1522" s="1" t="s">
        <v>264</v>
      </c>
      <c r="E1522">
        <v>25</v>
      </c>
      <c r="F1522" s="1" t="s">
        <v>323</v>
      </c>
      <c r="G1522" s="1" t="s">
        <v>324</v>
      </c>
      <c r="H1522" s="1" t="s">
        <v>103</v>
      </c>
      <c r="I1522" s="1" t="s">
        <v>325</v>
      </c>
      <c r="J1522" s="1" t="s">
        <v>326</v>
      </c>
      <c r="K1522">
        <v>3118179035</v>
      </c>
      <c r="L1522" t="s">
        <v>327</v>
      </c>
      <c r="M1522" s="1" t="s">
        <v>328</v>
      </c>
      <c r="N1522">
        <v>9600</v>
      </c>
      <c r="O1522">
        <v>15100</v>
      </c>
      <c r="P1522">
        <v>23400</v>
      </c>
      <c r="Q1522">
        <v>34300</v>
      </c>
      <c r="R1522">
        <v>46900</v>
      </c>
      <c r="S1522">
        <v>47300</v>
      </c>
      <c r="T1522">
        <v>0</v>
      </c>
      <c r="U1522">
        <v>0</v>
      </c>
      <c r="V1522">
        <v>0</v>
      </c>
      <c r="W1522">
        <v>8400</v>
      </c>
      <c r="X1522">
        <v>8700</v>
      </c>
      <c r="Y1522">
        <v>4.6637245140000001</v>
      </c>
      <c r="Z1522">
        <v>-74.010579179999993</v>
      </c>
      <c r="AA1522" s="1" t="s">
        <v>29</v>
      </c>
      <c r="AB1522">
        <v>1180269100</v>
      </c>
      <c r="AC1522" t="str">
        <f>MID(TablaPivotFinal[[#This Row],[Fecha]],1,4)</f>
        <v>2016</v>
      </c>
      <c r="AD1522" t="str">
        <f>MID(TablaPivotFinal[[#This Row],[Fecha]],5,3)</f>
        <v>May</v>
      </c>
      <c r="AE1522" s="1">
        <v>1180269100</v>
      </c>
      <c r="AF1522" s="1">
        <v>153732</v>
      </c>
    </row>
    <row r="1523" spans="1:32" x14ac:dyDescent="0.3">
      <c r="A1523" s="1" t="s">
        <v>321</v>
      </c>
      <c r="B1523" s="1" t="s">
        <v>322</v>
      </c>
      <c r="C1523">
        <v>5009</v>
      </c>
      <c r="D1523" s="1" t="s">
        <v>264</v>
      </c>
      <c r="E1523">
        <v>25</v>
      </c>
      <c r="F1523" s="1" t="s">
        <v>323</v>
      </c>
      <c r="G1523" s="1" t="s">
        <v>324</v>
      </c>
      <c r="H1523" s="1" t="s">
        <v>103</v>
      </c>
      <c r="I1523" s="1" t="s">
        <v>325</v>
      </c>
      <c r="J1523" s="1" t="s">
        <v>326</v>
      </c>
      <c r="K1523">
        <v>3118179035</v>
      </c>
      <c r="L1523" t="s">
        <v>327</v>
      </c>
      <c r="M1523" s="1" t="s">
        <v>328</v>
      </c>
      <c r="N1523">
        <v>9600</v>
      </c>
      <c r="O1523">
        <v>15100</v>
      </c>
      <c r="P1523">
        <v>23400</v>
      </c>
      <c r="Q1523">
        <v>34300</v>
      </c>
      <c r="R1523">
        <v>46900</v>
      </c>
      <c r="S1523">
        <v>47300</v>
      </c>
      <c r="T1523">
        <v>0</v>
      </c>
      <c r="U1523">
        <v>0</v>
      </c>
      <c r="V1523">
        <v>0</v>
      </c>
      <c r="W1523">
        <v>8400</v>
      </c>
      <c r="X1523">
        <v>8700</v>
      </c>
      <c r="Y1523">
        <v>4.6637245140000001</v>
      </c>
      <c r="Z1523">
        <v>-74.010579179999993</v>
      </c>
      <c r="AA1523" s="1" t="s">
        <v>31</v>
      </c>
      <c r="AB1523">
        <v>1098610300</v>
      </c>
      <c r="AC1523" t="str">
        <f>MID(TablaPivotFinal[[#This Row],[Fecha]],1,4)</f>
        <v>2016</v>
      </c>
      <c r="AD1523" t="str">
        <f>MID(TablaPivotFinal[[#This Row],[Fecha]],5,3)</f>
        <v>Nov</v>
      </c>
      <c r="AE1523" s="1">
        <v>1098610300</v>
      </c>
      <c r="AF1523" s="1">
        <v>140530</v>
      </c>
    </row>
    <row r="1524" spans="1:32" x14ac:dyDescent="0.3">
      <c r="A1524" s="1" t="s">
        <v>321</v>
      </c>
      <c r="B1524" s="1" t="s">
        <v>322</v>
      </c>
      <c r="C1524">
        <v>5009</v>
      </c>
      <c r="D1524" s="1" t="s">
        <v>264</v>
      </c>
      <c r="E1524">
        <v>25</v>
      </c>
      <c r="F1524" s="1" t="s">
        <v>323</v>
      </c>
      <c r="G1524" s="1" t="s">
        <v>324</v>
      </c>
      <c r="H1524" s="1" t="s">
        <v>103</v>
      </c>
      <c r="I1524" s="1" t="s">
        <v>325</v>
      </c>
      <c r="J1524" s="1" t="s">
        <v>326</v>
      </c>
      <c r="K1524">
        <v>3118179035</v>
      </c>
      <c r="L1524" t="s">
        <v>327</v>
      </c>
      <c r="M1524" s="1" t="s">
        <v>328</v>
      </c>
      <c r="N1524">
        <v>9600</v>
      </c>
      <c r="O1524">
        <v>15100</v>
      </c>
      <c r="P1524">
        <v>23400</v>
      </c>
      <c r="Q1524">
        <v>34300</v>
      </c>
      <c r="R1524">
        <v>46900</v>
      </c>
      <c r="S1524">
        <v>47300</v>
      </c>
      <c r="T1524">
        <v>0</v>
      </c>
      <c r="U1524">
        <v>0</v>
      </c>
      <c r="V1524">
        <v>0</v>
      </c>
      <c r="W1524">
        <v>8400</v>
      </c>
      <c r="X1524">
        <v>8700</v>
      </c>
      <c r="Y1524">
        <v>4.6637245140000001</v>
      </c>
      <c r="Z1524">
        <v>-74.010579179999993</v>
      </c>
      <c r="AA1524" s="1" t="s">
        <v>33</v>
      </c>
      <c r="AB1524">
        <v>1137202600</v>
      </c>
      <c r="AC1524" t="str">
        <f>MID(TablaPivotFinal[[#This Row],[Fecha]],1,4)</f>
        <v>2016</v>
      </c>
      <c r="AD1524" t="str">
        <f>MID(TablaPivotFinal[[#This Row],[Fecha]],5,3)</f>
        <v>Oct</v>
      </c>
      <c r="AE1524" s="1">
        <v>1137202600</v>
      </c>
      <c r="AF1524" s="1">
        <v>145712</v>
      </c>
    </row>
    <row r="1525" spans="1:32" x14ac:dyDescent="0.3">
      <c r="A1525" s="1" t="s">
        <v>321</v>
      </c>
      <c r="B1525" s="1" t="s">
        <v>322</v>
      </c>
      <c r="C1525">
        <v>5009</v>
      </c>
      <c r="D1525" s="1" t="s">
        <v>264</v>
      </c>
      <c r="E1525">
        <v>25</v>
      </c>
      <c r="F1525" s="1" t="s">
        <v>323</v>
      </c>
      <c r="G1525" s="1" t="s">
        <v>324</v>
      </c>
      <c r="H1525" s="1" t="s">
        <v>103</v>
      </c>
      <c r="I1525" s="1" t="s">
        <v>325</v>
      </c>
      <c r="J1525" s="1" t="s">
        <v>326</v>
      </c>
      <c r="K1525">
        <v>3118179035</v>
      </c>
      <c r="L1525" t="s">
        <v>327</v>
      </c>
      <c r="M1525" s="1" t="s">
        <v>328</v>
      </c>
      <c r="N1525">
        <v>9600</v>
      </c>
      <c r="O1525">
        <v>15100</v>
      </c>
      <c r="P1525">
        <v>23400</v>
      </c>
      <c r="Q1525">
        <v>34300</v>
      </c>
      <c r="R1525">
        <v>46900</v>
      </c>
      <c r="S1525">
        <v>47300</v>
      </c>
      <c r="T1525">
        <v>0</v>
      </c>
      <c r="U1525">
        <v>0</v>
      </c>
      <c r="V1525">
        <v>0</v>
      </c>
      <c r="W1525">
        <v>8400</v>
      </c>
      <c r="X1525">
        <v>8700</v>
      </c>
      <c r="Y1525">
        <v>4.6637245140000001</v>
      </c>
      <c r="Z1525">
        <v>-74.010579179999993</v>
      </c>
      <c r="AA1525" s="1" t="s">
        <v>35</v>
      </c>
      <c r="AB1525">
        <v>1121783050</v>
      </c>
      <c r="AC1525" t="str">
        <f>MID(TablaPivotFinal[[#This Row],[Fecha]],1,4)</f>
        <v>2016</v>
      </c>
      <c r="AD1525" t="str">
        <f>MID(TablaPivotFinal[[#This Row],[Fecha]],5,3)</f>
        <v>Sep</v>
      </c>
      <c r="AE1525" s="1">
        <v>1121783050</v>
      </c>
      <c r="AF1525" s="1">
        <v>143766</v>
      </c>
    </row>
    <row r="1526" spans="1:32" x14ac:dyDescent="0.3">
      <c r="A1526" s="1" t="s">
        <v>321</v>
      </c>
      <c r="B1526" s="1" t="s">
        <v>322</v>
      </c>
      <c r="C1526">
        <v>5009</v>
      </c>
      <c r="D1526" s="1" t="s">
        <v>264</v>
      </c>
      <c r="E1526">
        <v>25</v>
      </c>
      <c r="F1526" s="1" t="s">
        <v>323</v>
      </c>
      <c r="G1526" s="1" t="s">
        <v>324</v>
      </c>
      <c r="H1526" s="1" t="s">
        <v>103</v>
      </c>
      <c r="I1526" s="1" t="s">
        <v>325</v>
      </c>
      <c r="J1526" s="1" t="s">
        <v>326</v>
      </c>
      <c r="K1526">
        <v>3118179035</v>
      </c>
      <c r="L1526" t="s">
        <v>327</v>
      </c>
      <c r="M1526" s="1" t="s">
        <v>328</v>
      </c>
      <c r="N1526">
        <v>9600</v>
      </c>
      <c r="O1526">
        <v>15100</v>
      </c>
      <c r="P1526">
        <v>23400</v>
      </c>
      <c r="Q1526">
        <v>34300</v>
      </c>
      <c r="R1526">
        <v>46900</v>
      </c>
      <c r="S1526">
        <v>47300</v>
      </c>
      <c r="T1526">
        <v>0</v>
      </c>
      <c r="U1526">
        <v>0</v>
      </c>
      <c r="V1526">
        <v>0</v>
      </c>
      <c r="W1526">
        <v>8400</v>
      </c>
      <c r="X1526">
        <v>8700</v>
      </c>
      <c r="Y1526">
        <v>4.6637245140000001</v>
      </c>
      <c r="Z1526">
        <v>-74.010579179999993</v>
      </c>
      <c r="AA1526" s="1" t="s">
        <v>37</v>
      </c>
      <c r="AB1526">
        <v>1147680950</v>
      </c>
      <c r="AC1526" t="str">
        <f>MID(TablaPivotFinal[[#This Row],[Fecha]],1,4)</f>
        <v>2017</v>
      </c>
      <c r="AD1526" t="str">
        <f>MID(TablaPivotFinal[[#This Row],[Fecha]],5,3)</f>
        <v>Abr</v>
      </c>
      <c r="AE1526" s="1">
        <v>1147680950</v>
      </c>
      <c r="AF1526" s="1">
        <v>4582.1666670000004</v>
      </c>
    </row>
    <row r="1527" spans="1:32" x14ac:dyDescent="0.3">
      <c r="A1527" s="1" t="s">
        <v>321</v>
      </c>
      <c r="B1527" s="1" t="s">
        <v>322</v>
      </c>
      <c r="C1527">
        <v>5009</v>
      </c>
      <c r="D1527" s="1" t="s">
        <v>264</v>
      </c>
      <c r="E1527">
        <v>25</v>
      </c>
      <c r="F1527" s="1" t="s">
        <v>323</v>
      </c>
      <c r="G1527" s="1" t="s">
        <v>324</v>
      </c>
      <c r="H1527" s="1" t="s">
        <v>103</v>
      </c>
      <c r="I1527" s="1" t="s">
        <v>325</v>
      </c>
      <c r="J1527" s="1" t="s">
        <v>326</v>
      </c>
      <c r="K1527">
        <v>3118179035</v>
      </c>
      <c r="L1527" t="s">
        <v>327</v>
      </c>
      <c r="M1527" s="1" t="s">
        <v>328</v>
      </c>
      <c r="N1527">
        <v>9600</v>
      </c>
      <c r="O1527">
        <v>15100</v>
      </c>
      <c r="P1527">
        <v>23400</v>
      </c>
      <c r="Q1527">
        <v>34300</v>
      </c>
      <c r="R1527">
        <v>46900</v>
      </c>
      <c r="S1527">
        <v>47300</v>
      </c>
      <c r="T1527">
        <v>0</v>
      </c>
      <c r="U1527">
        <v>0</v>
      </c>
      <c r="V1527">
        <v>0</v>
      </c>
      <c r="W1527">
        <v>8400</v>
      </c>
      <c r="X1527">
        <v>8700</v>
      </c>
      <c r="Y1527">
        <v>4.6637245140000001</v>
      </c>
      <c r="Z1527">
        <v>-74.010579179999993</v>
      </c>
      <c r="AA1527" s="1" t="s">
        <v>39</v>
      </c>
      <c r="AB1527">
        <v>1144741000</v>
      </c>
      <c r="AC1527" t="str">
        <f>MID(TablaPivotFinal[[#This Row],[Fecha]],1,4)</f>
        <v>2017</v>
      </c>
      <c r="AD1527" t="str">
        <f>MID(TablaPivotFinal[[#This Row],[Fecha]],5,3)</f>
        <v>Ago</v>
      </c>
      <c r="AE1527" s="1">
        <v>1144741000</v>
      </c>
      <c r="AF1527" s="1">
        <v>4426.4838710000004</v>
      </c>
    </row>
    <row r="1528" spans="1:32" x14ac:dyDescent="0.3">
      <c r="A1528" s="1" t="s">
        <v>321</v>
      </c>
      <c r="B1528" s="1" t="s">
        <v>322</v>
      </c>
      <c r="C1528">
        <v>5009</v>
      </c>
      <c r="D1528" s="1" t="s">
        <v>264</v>
      </c>
      <c r="E1528">
        <v>25</v>
      </c>
      <c r="F1528" s="1" t="s">
        <v>323</v>
      </c>
      <c r="G1528" s="1" t="s">
        <v>324</v>
      </c>
      <c r="H1528" s="1" t="s">
        <v>103</v>
      </c>
      <c r="I1528" s="1" t="s">
        <v>325</v>
      </c>
      <c r="J1528" s="1" t="s">
        <v>326</v>
      </c>
      <c r="K1528">
        <v>3118179035</v>
      </c>
      <c r="L1528" t="s">
        <v>327</v>
      </c>
      <c r="M1528" s="1" t="s">
        <v>328</v>
      </c>
      <c r="N1528">
        <v>9600</v>
      </c>
      <c r="O1528">
        <v>15100</v>
      </c>
      <c r="P1528">
        <v>23400</v>
      </c>
      <c r="Q1528">
        <v>34300</v>
      </c>
      <c r="R1528">
        <v>46900</v>
      </c>
      <c r="S1528">
        <v>47300</v>
      </c>
      <c r="T1528">
        <v>0</v>
      </c>
      <c r="U1528">
        <v>0</v>
      </c>
      <c r="V1528">
        <v>0</v>
      </c>
      <c r="W1528">
        <v>8400</v>
      </c>
      <c r="X1528">
        <v>8700</v>
      </c>
      <c r="Y1528">
        <v>4.6637245140000001</v>
      </c>
      <c r="Z1528">
        <v>-74.010579179999993</v>
      </c>
      <c r="AA1528" s="1" t="s">
        <v>41</v>
      </c>
      <c r="AB1528">
        <v>1170612500</v>
      </c>
      <c r="AC1528" t="str">
        <f>MID(TablaPivotFinal[[#This Row],[Fecha]],1,4)</f>
        <v>2017</v>
      </c>
      <c r="AD1528" t="str">
        <f>MID(TablaPivotFinal[[#This Row],[Fecha]],5,3)</f>
        <v>Dic</v>
      </c>
      <c r="AE1528" s="1">
        <v>1170612500</v>
      </c>
      <c r="AF1528" s="1">
        <v>4478.3225810000004</v>
      </c>
    </row>
    <row r="1529" spans="1:32" x14ac:dyDescent="0.3">
      <c r="A1529" s="1" t="s">
        <v>321</v>
      </c>
      <c r="B1529" s="1" t="s">
        <v>322</v>
      </c>
      <c r="C1529">
        <v>5009</v>
      </c>
      <c r="D1529" s="1" t="s">
        <v>264</v>
      </c>
      <c r="E1529">
        <v>25</v>
      </c>
      <c r="F1529" s="1" t="s">
        <v>323</v>
      </c>
      <c r="G1529" s="1" t="s">
        <v>324</v>
      </c>
      <c r="H1529" s="1" t="s">
        <v>103</v>
      </c>
      <c r="I1529" s="1" t="s">
        <v>325</v>
      </c>
      <c r="J1529" s="1" t="s">
        <v>326</v>
      </c>
      <c r="K1529">
        <v>3118179035</v>
      </c>
      <c r="L1529" t="s">
        <v>327</v>
      </c>
      <c r="M1529" s="1" t="s">
        <v>328</v>
      </c>
      <c r="N1529">
        <v>9600</v>
      </c>
      <c r="O1529">
        <v>15100</v>
      </c>
      <c r="P1529">
        <v>23400</v>
      </c>
      <c r="Q1529">
        <v>34300</v>
      </c>
      <c r="R1529">
        <v>46900</v>
      </c>
      <c r="S1529">
        <v>47300</v>
      </c>
      <c r="T1529">
        <v>0</v>
      </c>
      <c r="U1529">
        <v>0</v>
      </c>
      <c r="V1529">
        <v>0</v>
      </c>
      <c r="W1529">
        <v>8400</v>
      </c>
      <c r="X1529">
        <v>8700</v>
      </c>
      <c r="Y1529">
        <v>4.6637245140000001</v>
      </c>
      <c r="Z1529">
        <v>-74.010579179999993</v>
      </c>
      <c r="AA1529" s="1" t="s">
        <v>43</v>
      </c>
      <c r="AB1529">
        <v>1122184350</v>
      </c>
      <c r="AC1529" t="str">
        <f>MID(TablaPivotFinal[[#This Row],[Fecha]],1,4)</f>
        <v>2017</v>
      </c>
      <c r="AD1529" t="str">
        <f>MID(TablaPivotFinal[[#This Row],[Fecha]],5,3)</f>
        <v>Ene</v>
      </c>
      <c r="AE1529" s="1">
        <v>1122184350</v>
      </c>
      <c r="AF1529" s="1">
        <v>4457.8709680000002</v>
      </c>
    </row>
    <row r="1530" spans="1:32" x14ac:dyDescent="0.3">
      <c r="A1530" s="1" t="s">
        <v>321</v>
      </c>
      <c r="B1530" s="1" t="s">
        <v>322</v>
      </c>
      <c r="C1530">
        <v>5009</v>
      </c>
      <c r="D1530" s="1" t="s">
        <v>264</v>
      </c>
      <c r="E1530">
        <v>25</v>
      </c>
      <c r="F1530" s="1" t="s">
        <v>323</v>
      </c>
      <c r="G1530" s="1" t="s">
        <v>324</v>
      </c>
      <c r="H1530" s="1" t="s">
        <v>103</v>
      </c>
      <c r="I1530" s="1" t="s">
        <v>325</v>
      </c>
      <c r="J1530" s="1" t="s">
        <v>326</v>
      </c>
      <c r="K1530">
        <v>3118179035</v>
      </c>
      <c r="L1530" t="s">
        <v>327</v>
      </c>
      <c r="M1530" s="1" t="s">
        <v>328</v>
      </c>
      <c r="N1530">
        <v>9600</v>
      </c>
      <c r="O1530">
        <v>15100</v>
      </c>
      <c r="P1530">
        <v>23400</v>
      </c>
      <c r="Q1530">
        <v>34300</v>
      </c>
      <c r="R1530">
        <v>46900</v>
      </c>
      <c r="S1530">
        <v>47300</v>
      </c>
      <c r="T1530">
        <v>0</v>
      </c>
      <c r="U1530">
        <v>0</v>
      </c>
      <c r="V1530">
        <v>0</v>
      </c>
      <c r="W1530">
        <v>8400</v>
      </c>
      <c r="X1530">
        <v>8700</v>
      </c>
      <c r="Y1530">
        <v>4.6637245140000001</v>
      </c>
      <c r="Z1530">
        <v>-74.010579179999993</v>
      </c>
      <c r="AA1530" s="1" t="s">
        <v>45</v>
      </c>
      <c r="AB1530">
        <v>1097254950</v>
      </c>
      <c r="AC1530" t="str">
        <f>MID(TablaPivotFinal[[#This Row],[Fecha]],1,4)</f>
        <v>2017</v>
      </c>
      <c r="AD1530" t="str">
        <f>MID(TablaPivotFinal[[#This Row],[Fecha]],5,3)</f>
        <v>Feb</v>
      </c>
      <c r="AE1530" s="1">
        <v>1097254950</v>
      </c>
      <c r="AF1530" s="1">
        <v>4720.6428569999998</v>
      </c>
    </row>
    <row r="1531" spans="1:32" x14ac:dyDescent="0.3">
      <c r="A1531" s="1" t="s">
        <v>321</v>
      </c>
      <c r="B1531" s="1" t="s">
        <v>322</v>
      </c>
      <c r="C1531">
        <v>5009</v>
      </c>
      <c r="D1531" s="1" t="s">
        <v>264</v>
      </c>
      <c r="E1531">
        <v>25</v>
      </c>
      <c r="F1531" s="1" t="s">
        <v>323</v>
      </c>
      <c r="G1531" s="1" t="s">
        <v>324</v>
      </c>
      <c r="H1531" s="1" t="s">
        <v>103</v>
      </c>
      <c r="I1531" s="1" t="s">
        <v>325</v>
      </c>
      <c r="J1531" s="1" t="s">
        <v>326</v>
      </c>
      <c r="K1531">
        <v>3118179035</v>
      </c>
      <c r="L1531" t="s">
        <v>327</v>
      </c>
      <c r="M1531" s="1" t="s">
        <v>328</v>
      </c>
      <c r="N1531">
        <v>9600</v>
      </c>
      <c r="O1531">
        <v>15100</v>
      </c>
      <c r="P1531">
        <v>23400</v>
      </c>
      <c r="Q1531">
        <v>34300</v>
      </c>
      <c r="R1531">
        <v>46900</v>
      </c>
      <c r="S1531">
        <v>47300</v>
      </c>
      <c r="T1531">
        <v>0</v>
      </c>
      <c r="U1531">
        <v>0</v>
      </c>
      <c r="V1531">
        <v>0</v>
      </c>
      <c r="W1531">
        <v>8400</v>
      </c>
      <c r="X1531">
        <v>8700</v>
      </c>
      <c r="Y1531">
        <v>4.6637245140000001</v>
      </c>
      <c r="Z1531">
        <v>-74.010579179999993</v>
      </c>
      <c r="AA1531" s="1" t="s">
        <v>47</v>
      </c>
      <c r="AB1531">
        <v>1099673050</v>
      </c>
      <c r="AC1531" t="str">
        <f>MID(TablaPivotFinal[[#This Row],[Fecha]],1,4)</f>
        <v>2017</v>
      </c>
      <c r="AD1531" t="str">
        <f>MID(TablaPivotFinal[[#This Row],[Fecha]],5,3)</f>
        <v>Jul</v>
      </c>
      <c r="AE1531" s="1">
        <v>1099673050</v>
      </c>
      <c r="AF1531" s="1">
        <v>4274.1290319999998</v>
      </c>
    </row>
    <row r="1532" spans="1:32" x14ac:dyDescent="0.3">
      <c r="A1532" s="1" t="s">
        <v>321</v>
      </c>
      <c r="B1532" s="1" t="s">
        <v>322</v>
      </c>
      <c r="C1532">
        <v>5009</v>
      </c>
      <c r="D1532" s="1" t="s">
        <v>264</v>
      </c>
      <c r="E1532">
        <v>25</v>
      </c>
      <c r="F1532" s="1" t="s">
        <v>323</v>
      </c>
      <c r="G1532" s="1" t="s">
        <v>324</v>
      </c>
      <c r="H1532" s="1" t="s">
        <v>103</v>
      </c>
      <c r="I1532" s="1" t="s">
        <v>325</v>
      </c>
      <c r="J1532" s="1" t="s">
        <v>326</v>
      </c>
      <c r="K1532">
        <v>3118179035</v>
      </c>
      <c r="L1532" t="s">
        <v>327</v>
      </c>
      <c r="M1532" s="1" t="s">
        <v>328</v>
      </c>
      <c r="N1532">
        <v>9600</v>
      </c>
      <c r="O1532">
        <v>15100</v>
      </c>
      <c r="P1532">
        <v>23400</v>
      </c>
      <c r="Q1532">
        <v>34300</v>
      </c>
      <c r="R1532">
        <v>46900</v>
      </c>
      <c r="S1532">
        <v>47300</v>
      </c>
      <c r="T1532">
        <v>0</v>
      </c>
      <c r="U1532">
        <v>0</v>
      </c>
      <c r="V1532">
        <v>0</v>
      </c>
      <c r="W1532">
        <v>8400</v>
      </c>
      <c r="X1532">
        <v>8700</v>
      </c>
      <c r="Y1532">
        <v>4.6637245140000001</v>
      </c>
      <c r="Z1532">
        <v>-74.010579179999993</v>
      </c>
      <c r="AA1532" s="1" t="s">
        <v>49</v>
      </c>
      <c r="AB1532">
        <v>1120332450</v>
      </c>
      <c r="AC1532" t="str">
        <f>MID(TablaPivotFinal[[#This Row],[Fecha]],1,4)</f>
        <v>2017</v>
      </c>
      <c r="AD1532" t="str">
        <f>MID(TablaPivotFinal[[#This Row],[Fecha]],5,3)</f>
        <v>Jun</v>
      </c>
      <c r="AE1532" s="1">
        <v>1120332450</v>
      </c>
      <c r="AF1532" s="1">
        <v>4482.6666670000004</v>
      </c>
    </row>
    <row r="1533" spans="1:32" x14ac:dyDescent="0.3">
      <c r="A1533" s="1" t="s">
        <v>321</v>
      </c>
      <c r="B1533" s="1" t="s">
        <v>322</v>
      </c>
      <c r="C1533">
        <v>5009</v>
      </c>
      <c r="D1533" s="1" t="s">
        <v>264</v>
      </c>
      <c r="E1533">
        <v>25</v>
      </c>
      <c r="F1533" s="1" t="s">
        <v>323</v>
      </c>
      <c r="G1533" s="1" t="s">
        <v>324</v>
      </c>
      <c r="H1533" s="1" t="s">
        <v>103</v>
      </c>
      <c r="I1533" s="1" t="s">
        <v>325</v>
      </c>
      <c r="J1533" s="1" t="s">
        <v>326</v>
      </c>
      <c r="K1533">
        <v>3118179035</v>
      </c>
      <c r="L1533" t="s">
        <v>327</v>
      </c>
      <c r="M1533" s="1" t="s">
        <v>328</v>
      </c>
      <c r="N1533">
        <v>9600</v>
      </c>
      <c r="O1533">
        <v>15100</v>
      </c>
      <c r="P1533">
        <v>23400</v>
      </c>
      <c r="Q1533">
        <v>34300</v>
      </c>
      <c r="R1533">
        <v>46900</v>
      </c>
      <c r="S1533">
        <v>47300</v>
      </c>
      <c r="T1533">
        <v>0</v>
      </c>
      <c r="U1533">
        <v>0</v>
      </c>
      <c r="V1533">
        <v>0</v>
      </c>
      <c r="W1533">
        <v>8400</v>
      </c>
      <c r="X1533">
        <v>8700</v>
      </c>
      <c r="Y1533">
        <v>4.6637245140000001</v>
      </c>
      <c r="Z1533">
        <v>-74.010579179999993</v>
      </c>
      <c r="AA1533" s="1" t="s">
        <v>51</v>
      </c>
      <c r="AB1533">
        <v>1185279300</v>
      </c>
      <c r="AC1533" t="str">
        <f>MID(TablaPivotFinal[[#This Row],[Fecha]],1,4)</f>
        <v>2017</v>
      </c>
      <c r="AD1533" t="str">
        <f>MID(TablaPivotFinal[[#This Row],[Fecha]],5,3)</f>
        <v>Mar</v>
      </c>
      <c r="AE1533" s="1">
        <v>1185279300</v>
      </c>
      <c r="AF1533" s="1">
        <v>4610.1290319999998</v>
      </c>
    </row>
    <row r="1534" spans="1:32" x14ac:dyDescent="0.3">
      <c r="A1534" s="1" t="s">
        <v>321</v>
      </c>
      <c r="B1534" s="1" t="s">
        <v>322</v>
      </c>
      <c r="C1534">
        <v>5009</v>
      </c>
      <c r="D1534" s="1" t="s">
        <v>264</v>
      </c>
      <c r="E1534">
        <v>25</v>
      </c>
      <c r="F1534" s="1" t="s">
        <v>323</v>
      </c>
      <c r="G1534" s="1" t="s">
        <v>324</v>
      </c>
      <c r="H1534" s="1" t="s">
        <v>103</v>
      </c>
      <c r="I1534" s="1" t="s">
        <v>325</v>
      </c>
      <c r="J1534" s="1" t="s">
        <v>326</v>
      </c>
      <c r="K1534">
        <v>3118179035</v>
      </c>
      <c r="L1534" t="s">
        <v>327</v>
      </c>
      <c r="M1534" s="1" t="s">
        <v>328</v>
      </c>
      <c r="N1534">
        <v>9600</v>
      </c>
      <c r="O1534">
        <v>15100</v>
      </c>
      <c r="P1534">
        <v>23400</v>
      </c>
      <c r="Q1534">
        <v>34300</v>
      </c>
      <c r="R1534">
        <v>46900</v>
      </c>
      <c r="S1534">
        <v>47300</v>
      </c>
      <c r="T1534">
        <v>0</v>
      </c>
      <c r="U1534">
        <v>0</v>
      </c>
      <c r="V1534">
        <v>0</v>
      </c>
      <c r="W1534">
        <v>8400</v>
      </c>
      <c r="X1534">
        <v>8700</v>
      </c>
      <c r="Y1534">
        <v>4.6637245140000001</v>
      </c>
      <c r="Z1534">
        <v>-74.010579179999993</v>
      </c>
      <c r="AA1534" s="1" t="s">
        <v>53</v>
      </c>
      <c r="AB1534">
        <v>1190679350</v>
      </c>
      <c r="AC1534" t="str">
        <f>MID(TablaPivotFinal[[#This Row],[Fecha]],1,4)</f>
        <v>2017</v>
      </c>
      <c r="AD1534" t="str">
        <f>MID(TablaPivotFinal[[#This Row],[Fecha]],5,3)</f>
        <v>May</v>
      </c>
      <c r="AE1534" s="1">
        <v>1190679350</v>
      </c>
      <c r="AF1534" s="1">
        <v>4619.3548389999996</v>
      </c>
    </row>
    <row r="1535" spans="1:32" x14ac:dyDescent="0.3">
      <c r="A1535" s="1" t="s">
        <v>321</v>
      </c>
      <c r="B1535" s="1" t="s">
        <v>322</v>
      </c>
      <c r="C1535">
        <v>5009</v>
      </c>
      <c r="D1535" s="1" t="s">
        <v>264</v>
      </c>
      <c r="E1535">
        <v>25</v>
      </c>
      <c r="F1535" s="1" t="s">
        <v>323</v>
      </c>
      <c r="G1535" s="1" t="s">
        <v>324</v>
      </c>
      <c r="H1535" s="1" t="s">
        <v>103</v>
      </c>
      <c r="I1535" s="1" t="s">
        <v>325</v>
      </c>
      <c r="J1535" s="1" t="s">
        <v>326</v>
      </c>
      <c r="K1535">
        <v>3118179035</v>
      </c>
      <c r="L1535" t="s">
        <v>327</v>
      </c>
      <c r="M1535" s="1" t="s">
        <v>328</v>
      </c>
      <c r="N1535">
        <v>9600</v>
      </c>
      <c r="O1535">
        <v>15100</v>
      </c>
      <c r="P1535">
        <v>23400</v>
      </c>
      <c r="Q1535">
        <v>34300</v>
      </c>
      <c r="R1535">
        <v>46900</v>
      </c>
      <c r="S1535">
        <v>47300</v>
      </c>
      <c r="T1535">
        <v>0</v>
      </c>
      <c r="U1535">
        <v>0</v>
      </c>
      <c r="V1535">
        <v>0</v>
      </c>
      <c r="W1535">
        <v>8400</v>
      </c>
      <c r="X1535">
        <v>8700</v>
      </c>
      <c r="Y1535">
        <v>4.6637245140000001</v>
      </c>
      <c r="Z1535">
        <v>-74.010579179999993</v>
      </c>
      <c r="AA1535" s="1" t="s">
        <v>55</v>
      </c>
      <c r="AB1535">
        <v>1074176250</v>
      </c>
      <c r="AC1535" t="str">
        <f>MID(TablaPivotFinal[[#This Row],[Fecha]],1,4)</f>
        <v>2017</v>
      </c>
      <c r="AD1535" t="str">
        <f>MID(TablaPivotFinal[[#This Row],[Fecha]],5,3)</f>
        <v>Nov</v>
      </c>
      <c r="AE1535" s="1">
        <v>1074176250</v>
      </c>
      <c r="AF1535" s="1">
        <v>4271.5333330000003</v>
      </c>
    </row>
    <row r="1536" spans="1:32" x14ac:dyDescent="0.3">
      <c r="A1536" s="1" t="s">
        <v>321</v>
      </c>
      <c r="B1536" s="1" t="s">
        <v>322</v>
      </c>
      <c r="C1536">
        <v>5009</v>
      </c>
      <c r="D1536" s="1" t="s">
        <v>264</v>
      </c>
      <c r="E1536">
        <v>25</v>
      </c>
      <c r="F1536" s="1" t="s">
        <v>323</v>
      </c>
      <c r="G1536" s="1" t="s">
        <v>324</v>
      </c>
      <c r="H1536" s="1" t="s">
        <v>103</v>
      </c>
      <c r="I1536" s="1" t="s">
        <v>325</v>
      </c>
      <c r="J1536" s="1" t="s">
        <v>326</v>
      </c>
      <c r="K1536">
        <v>3118179035</v>
      </c>
      <c r="L1536" t="s">
        <v>327</v>
      </c>
      <c r="M1536" s="1" t="s">
        <v>328</v>
      </c>
      <c r="N1536">
        <v>9600</v>
      </c>
      <c r="O1536">
        <v>15100</v>
      </c>
      <c r="P1536">
        <v>23400</v>
      </c>
      <c r="Q1536">
        <v>34300</v>
      </c>
      <c r="R1536">
        <v>46900</v>
      </c>
      <c r="S1536">
        <v>47300</v>
      </c>
      <c r="T1536">
        <v>0</v>
      </c>
      <c r="U1536">
        <v>0</v>
      </c>
      <c r="V1536">
        <v>0</v>
      </c>
      <c r="W1536">
        <v>8400</v>
      </c>
      <c r="X1536">
        <v>8700</v>
      </c>
      <c r="Y1536">
        <v>4.6637245140000001</v>
      </c>
      <c r="Z1536">
        <v>-74.010579179999993</v>
      </c>
      <c r="AA1536" s="1" t="s">
        <v>57</v>
      </c>
      <c r="AB1536">
        <v>1078632350</v>
      </c>
      <c r="AC1536" t="str">
        <f>MID(TablaPivotFinal[[#This Row],[Fecha]],1,4)</f>
        <v>2017</v>
      </c>
      <c r="AD1536" t="str">
        <f>MID(TablaPivotFinal[[#This Row],[Fecha]],5,3)</f>
        <v>Oct</v>
      </c>
      <c r="AE1536" s="1">
        <v>1078632350</v>
      </c>
      <c r="AF1536" s="1">
        <v>4159</v>
      </c>
    </row>
    <row r="1537" spans="1:32" x14ac:dyDescent="0.3">
      <c r="A1537" s="1" t="s">
        <v>321</v>
      </c>
      <c r="B1537" s="1" t="s">
        <v>322</v>
      </c>
      <c r="C1537">
        <v>5009</v>
      </c>
      <c r="D1537" s="1" t="s">
        <v>264</v>
      </c>
      <c r="E1537">
        <v>25</v>
      </c>
      <c r="F1537" s="1" t="s">
        <v>323</v>
      </c>
      <c r="G1537" s="1" t="s">
        <v>324</v>
      </c>
      <c r="H1537" s="1" t="s">
        <v>103</v>
      </c>
      <c r="I1537" s="1" t="s">
        <v>325</v>
      </c>
      <c r="J1537" s="1" t="s">
        <v>326</v>
      </c>
      <c r="K1537">
        <v>3118179035</v>
      </c>
      <c r="L1537" t="s">
        <v>327</v>
      </c>
      <c r="M1537" s="1" t="s">
        <v>328</v>
      </c>
      <c r="N1537">
        <v>9600</v>
      </c>
      <c r="O1537">
        <v>15100</v>
      </c>
      <c r="P1537">
        <v>23400</v>
      </c>
      <c r="Q1537">
        <v>34300</v>
      </c>
      <c r="R1537">
        <v>46900</v>
      </c>
      <c r="S1537">
        <v>47300</v>
      </c>
      <c r="T1537">
        <v>0</v>
      </c>
      <c r="U1537">
        <v>0</v>
      </c>
      <c r="V1537">
        <v>0</v>
      </c>
      <c r="W1537">
        <v>8400</v>
      </c>
      <c r="X1537">
        <v>8700</v>
      </c>
      <c r="Y1537">
        <v>4.6637245140000001</v>
      </c>
      <c r="Z1537">
        <v>-74.010579179999993</v>
      </c>
      <c r="AA1537" s="1" t="s">
        <v>59</v>
      </c>
      <c r="AB1537">
        <v>1085334450</v>
      </c>
      <c r="AC1537" t="str">
        <f>MID(TablaPivotFinal[[#This Row],[Fecha]],1,4)</f>
        <v>2017</v>
      </c>
      <c r="AD1537" t="str">
        <f>MID(TablaPivotFinal[[#This Row],[Fecha]],5,3)</f>
        <v>Sep</v>
      </c>
      <c r="AE1537" s="1">
        <v>1085334450</v>
      </c>
      <c r="AF1537" s="1">
        <v>4325.6333329999998</v>
      </c>
    </row>
    <row r="1538" spans="1:32" x14ac:dyDescent="0.3">
      <c r="A1538" s="1" t="s">
        <v>321</v>
      </c>
      <c r="B1538" s="1" t="s">
        <v>322</v>
      </c>
      <c r="C1538">
        <v>5009</v>
      </c>
      <c r="D1538" s="1" t="s">
        <v>264</v>
      </c>
      <c r="E1538">
        <v>25</v>
      </c>
      <c r="F1538" s="1" t="s">
        <v>323</v>
      </c>
      <c r="G1538" s="1" t="s">
        <v>324</v>
      </c>
      <c r="H1538" s="1" t="s">
        <v>103</v>
      </c>
      <c r="I1538" s="1" t="s">
        <v>325</v>
      </c>
      <c r="J1538" s="1" t="s">
        <v>326</v>
      </c>
      <c r="K1538">
        <v>3118179035</v>
      </c>
      <c r="L1538" t="s">
        <v>327</v>
      </c>
      <c r="M1538" s="1" t="s">
        <v>328</v>
      </c>
      <c r="N1538">
        <v>9600</v>
      </c>
      <c r="O1538">
        <v>15100</v>
      </c>
      <c r="P1538">
        <v>23400</v>
      </c>
      <c r="Q1538">
        <v>34300</v>
      </c>
      <c r="R1538">
        <v>46900</v>
      </c>
      <c r="S1538">
        <v>47300</v>
      </c>
      <c r="T1538">
        <v>0</v>
      </c>
      <c r="U1538">
        <v>0</v>
      </c>
      <c r="V1538">
        <v>0</v>
      </c>
      <c r="W1538">
        <v>8400</v>
      </c>
      <c r="X1538">
        <v>8700</v>
      </c>
      <c r="Y1538">
        <v>4.6637245140000001</v>
      </c>
      <c r="Z1538">
        <v>-74.010579179999993</v>
      </c>
      <c r="AA1538" s="1" t="s">
        <v>61</v>
      </c>
      <c r="AB1538">
        <v>1114683050</v>
      </c>
      <c r="AC1538" t="str">
        <f>MID(TablaPivotFinal[[#This Row],[Fecha]],1,4)</f>
        <v>2018</v>
      </c>
      <c r="AD1538" t="str">
        <f>MID(TablaPivotFinal[[#This Row],[Fecha]],5,3)</f>
        <v>Abr</v>
      </c>
      <c r="AE1538" s="1">
        <v>1114683050</v>
      </c>
      <c r="AF1538" s="1">
        <v>126293</v>
      </c>
    </row>
    <row r="1539" spans="1:32" x14ac:dyDescent="0.3">
      <c r="A1539" s="1" t="s">
        <v>321</v>
      </c>
      <c r="B1539" s="1" t="s">
        <v>322</v>
      </c>
      <c r="C1539">
        <v>5009</v>
      </c>
      <c r="D1539" s="1" t="s">
        <v>264</v>
      </c>
      <c r="E1539">
        <v>25</v>
      </c>
      <c r="F1539" s="1" t="s">
        <v>323</v>
      </c>
      <c r="G1539" s="1" t="s">
        <v>324</v>
      </c>
      <c r="H1539" s="1" t="s">
        <v>103</v>
      </c>
      <c r="I1539" s="1" t="s">
        <v>325</v>
      </c>
      <c r="J1539" s="1" t="s">
        <v>326</v>
      </c>
      <c r="K1539">
        <v>3118179035</v>
      </c>
      <c r="L1539" t="s">
        <v>327</v>
      </c>
      <c r="M1539" s="1" t="s">
        <v>328</v>
      </c>
      <c r="N1539">
        <v>9600</v>
      </c>
      <c r="O1539">
        <v>15100</v>
      </c>
      <c r="P1539">
        <v>23400</v>
      </c>
      <c r="Q1539">
        <v>34300</v>
      </c>
      <c r="R1539">
        <v>46900</v>
      </c>
      <c r="S1539">
        <v>47300</v>
      </c>
      <c r="T1539">
        <v>0</v>
      </c>
      <c r="U1539">
        <v>0</v>
      </c>
      <c r="V1539">
        <v>0</v>
      </c>
      <c r="W1539">
        <v>8400</v>
      </c>
      <c r="X1539">
        <v>8700</v>
      </c>
      <c r="Y1539">
        <v>4.6637245140000001</v>
      </c>
      <c r="Z1539">
        <v>-74.010579179999993</v>
      </c>
      <c r="AA1539" s="1" t="s">
        <v>63</v>
      </c>
      <c r="AB1539">
        <v>1014979900</v>
      </c>
      <c r="AC1539" t="str">
        <f>MID(TablaPivotFinal[[#This Row],[Fecha]],1,4)</f>
        <v>2018</v>
      </c>
      <c r="AD1539" t="str">
        <f>MID(TablaPivotFinal[[#This Row],[Fecha]],5,3)</f>
        <v>Ago</v>
      </c>
      <c r="AE1539" s="1">
        <v>1014979900</v>
      </c>
      <c r="AF1539" s="1">
        <v>113652</v>
      </c>
    </row>
    <row r="1540" spans="1:32" x14ac:dyDescent="0.3">
      <c r="A1540" s="1" t="s">
        <v>321</v>
      </c>
      <c r="B1540" s="1" t="s">
        <v>322</v>
      </c>
      <c r="C1540">
        <v>5009</v>
      </c>
      <c r="D1540" s="1" t="s">
        <v>264</v>
      </c>
      <c r="E1540">
        <v>25</v>
      </c>
      <c r="F1540" s="1" t="s">
        <v>323</v>
      </c>
      <c r="G1540" s="1" t="s">
        <v>324</v>
      </c>
      <c r="H1540" s="1" t="s">
        <v>103</v>
      </c>
      <c r="I1540" s="1" t="s">
        <v>325</v>
      </c>
      <c r="J1540" s="1" t="s">
        <v>326</v>
      </c>
      <c r="K1540">
        <v>3118179035</v>
      </c>
      <c r="L1540" t="s">
        <v>327</v>
      </c>
      <c r="M1540" s="1" t="s">
        <v>328</v>
      </c>
      <c r="N1540">
        <v>9600</v>
      </c>
      <c r="O1540">
        <v>15100</v>
      </c>
      <c r="P1540">
        <v>23400</v>
      </c>
      <c r="Q1540">
        <v>34300</v>
      </c>
      <c r="R1540">
        <v>46900</v>
      </c>
      <c r="S1540">
        <v>47300</v>
      </c>
      <c r="T1540">
        <v>0</v>
      </c>
      <c r="U1540">
        <v>0</v>
      </c>
      <c r="V1540">
        <v>0</v>
      </c>
      <c r="W1540">
        <v>8400</v>
      </c>
      <c r="X1540">
        <v>8700</v>
      </c>
      <c r="Y1540">
        <v>4.6637245140000001</v>
      </c>
      <c r="Z1540">
        <v>-74.010579179999993</v>
      </c>
      <c r="AA1540" s="1" t="s">
        <v>65</v>
      </c>
      <c r="AB1540">
        <v>1267051700</v>
      </c>
      <c r="AC1540" t="str">
        <f>MID(TablaPivotFinal[[#This Row],[Fecha]],1,4)</f>
        <v>2018</v>
      </c>
      <c r="AD1540" t="str">
        <f>MID(TablaPivotFinal[[#This Row],[Fecha]],5,3)</f>
        <v>Dic</v>
      </c>
      <c r="AE1540" s="1">
        <v>1267051700</v>
      </c>
      <c r="AF1540" s="1">
        <v>141107</v>
      </c>
    </row>
    <row r="1541" spans="1:32" x14ac:dyDescent="0.3">
      <c r="A1541" s="1" t="s">
        <v>321</v>
      </c>
      <c r="B1541" s="1" t="s">
        <v>322</v>
      </c>
      <c r="C1541">
        <v>5009</v>
      </c>
      <c r="D1541" s="1" t="s">
        <v>264</v>
      </c>
      <c r="E1541">
        <v>25</v>
      </c>
      <c r="F1541" s="1" t="s">
        <v>323</v>
      </c>
      <c r="G1541" s="1" t="s">
        <v>324</v>
      </c>
      <c r="H1541" s="1" t="s">
        <v>103</v>
      </c>
      <c r="I1541" s="1" t="s">
        <v>325</v>
      </c>
      <c r="J1541" s="1" t="s">
        <v>326</v>
      </c>
      <c r="K1541">
        <v>3118179035</v>
      </c>
      <c r="L1541" t="s">
        <v>327</v>
      </c>
      <c r="M1541" s="1" t="s">
        <v>328</v>
      </c>
      <c r="N1541">
        <v>9600</v>
      </c>
      <c r="O1541">
        <v>15100</v>
      </c>
      <c r="P1541">
        <v>23400</v>
      </c>
      <c r="Q1541">
        <v>34300</v>
      </c>
      <c r="R1541">
        <v>46900</v>
      </c>
      <c r="S1541">
        <v>47300</v>
      </c>
      <c r="T1541">
        <v>0</v>
      </c>
      <c r="U1541">
        <v>0</v>
      </c>
      <c r="V1541">
        <v>0</v>
      </c>
      <c r="W1541">
        <v>8400</v>
      </c>
      <c r="X1541">
        <v>8700</v>
      </c>
      <c r="Y1541">
        <v>4.6637245140000001</v>
      </c>
      <c r="Z1541">
        <v>-74.010579179999993</v>
      </c>
      <c r="AA1541" s="1" t="s">
        <v>67</v>
      </c>
      <c r="AB1541">
        <v>1086753000</v>
      </c>
      <c r="AC1541" t="str">
        <f>MID(TablaPivotFinal[[#This Row],[Fecha]],1,4)</f>
        <v>2018</v>
      </c>
      <c r="AD1541" t="str">
        <f>MID(TablaPivotFinal[[#This Row],[Fecha]],5,3)</f>
        <v>Ene</v>
      </c>
      <c r="AE1541" s="1">
        <v>1086753000</v>
      </c>
      <c r="AF1541" s="1">
        <v>126042</v>
      </c>
    </row>
    <row r="1542" spans="1:32" x14ac:dyDescent="0.3">
      <c r="A1542" s="1" t="s">
        <v>321</v>
      </c>
      <c r="B1542" s="1" t="s">
        <v>322</v>
      </c>
      <c r="C1542">
        <v>5009</v>
      </c>
      <c r="D1542" s="1" t="s">
        <v>264</v>
      </c>
      <c r="E1542">
        <v>25</v>
      </c>
      <c r="F1542" s="1" t="s">
        <v>323</v>
      </c>
      <c r="G1542" s="1" t="s">
        <v>324</v>
      </c>
      <c r="H1542" s="1" t="s">
        <v>103</v>
      </c>
      <c r="I1542" s="1" t="s">
        <v>325</v>
      </c>
      <c r="J1542" s="1" t="s">
        <v>326</v>
      </c>
      <c r="K1542">
        <v>3118179035</v>
      </c>
      <c r="L1542" t="s">
        <v>327</v>
      </c>
      <c r="M1542" s="1" t="s">
        <v>328</v>
      </c>
      <c r="N1542">
        <v>9600</v>
      </c>
      <c r="O1542">
        <v>15100</v>
      </c>
      <c r="P1542">
        <v>23400</v>
      </c>
      <c r="Q1542">
        <v>34300</v>
      </c>
      <c r="R1542">
        <v>46900</v>
      </c>
      <c r="S1542">
        <v>47300</v>
      </c>
      <c r="T1542">
        <v>0</v>
      </c>
      <c r="U1542">
        <v>0</v>
      </c>
      <c r="V1542">
        <v>0</v>
      </c>
      <c r="W1542">
        <v>8400</v>
      </c>
      <c r="X1542">
        <v>8700</v>
      </c>
      <c r="Y1542">
        <v>4.6637245140000001</v>
      </c>
      <c r="Z1542">
        <v>-74.010579179999993</v>
      </c>
      <c r="AA1542" s="1" t="s">
        <v>69</v>
      </c>
      <c r="AB1542">
        <v>1053416100</v>
      </c>
      <c r="AC1542" t="str">
        <f>MID(TablaPivotFinal[[#This Row],[Fecha]],1,4)</f>
        <v>2018</v>
      </c>
      <c r="AD1542" t="str">
        <f>MID(TablaPivotFinal[[#This Row],[Fecha]],5,3)</f>
        <v>Feb</v>
      </c>
      <c r="AE1542" s="1">
        <v>1053416100</v>
      </c>
      <c r="AF1542" s="1">
        <v>119737</v>
      </c>
    </row>
    <row r="1543" spans="1:32" x14ac:dyDescent="0.3">
      <c r="A1543" s="1" t="s">
        <v>321</v>
      </c>
      <c r="B1543" s="1" t="s">
        <v>322</v>
      </c>
      <c r="C1543">
        <v>5009</v>
      </c>
      <c r="D1543" s="1" t="s">
        <v>264</v>
      </c>
      <c r="E1543">
        <v>25</v>
      </c>
      <c r="F1543" s="1" t="s">
        <v>323</v>
      </c>
      <c r="G1543" s="1" t="s">
        <v>324</v>
      </c>
      <c r="H1543" s="1" t="s">
        <v>103</v>
      </c>
      <c r="I1543" s="1" t="s">
        <v>325</v>
      </c>
      <c r="J1543" s="1" t="s">
        <v>326</v>
      </c>
      <c r="K1543">
        <v>3118179035</v>
      </c>
      <c r="L1543" t="s">
        <v>327</v>
      </c>
      <c r="M1543" s="1" t="s">
        <v>328</v>
      </c>
      <c r="N1543">
        <v>9600</v>
      </c>
      <c r="O1543">
        <v>15100</v>
      </c>
      <c r="P1543">
        <v>23400</v>
      </c>
      <c r="Q1543">
        <v>34300</v>
      </c>
      <c r="R1543">
        <v>46900</v>
      </c>
      <c r="S1543">
        <v>47300</v>
      </c>
      <c r="T1543">
        <v>0</v>
      </c>
      <c r="U1543">
        <v>0</v>
      </c>
      <c r="V1543">
        <v>0</v>
      </c>
      <c r="W1543">
        <v>8400</v>
      </c>
      <c r="X1543">
        <v>8700</v>
      </c>
      <c r="Y1543">
        <v>4.6637245140000001</v>
      </c>
      <c r="Z1543">
        <v>-74.010579179999993</v>
      </c>
      <c r="AA1543" s="1" t="s">
        <v>71</v>
      </c>
      <c r="AB1543">
        <v>938544300</v>
      </c>
      <c r="AC1543" t="str">
        <f>MID(TablaPivotFinal[[#This Row],[Fecha]],1,4)</f>
        <v>2018</v>
      </c>
      <c r="AD1543" t="str">
        <f>MID(TablaPivotFinal[[#This Row],[Fecha]],5,3)</f>
        <v>Jul</v>
      </c>
      <c r="AE1543" s="1">
        <v>938544300</v>
      </c>
      <c r="AF1543" s="1">
        <v>105789</v>
      </c>
    </row>
    <row r="1544" spans="1:32" x14ac:dyDescent="0.3">
      <c r="A1544" s="1" t="s">
        <v>321</v>
      </c>
      <c r="B1544" s="1" t="s">
        <v>322</v>
      </c>
      <c r="C1544">
        <v>5009</v>
      </c>
      <c r="D1544" s="1" t="s">
        <v>264</v>
      </c>
      <c r="E1544">
        <v>25</v>
      </c>
      <c r="F1544" s="1" t="s">
        <v>323</v>
      </c>
      <c r="G1544" s="1" t="s">
        <v>324</v>
      </c>
      <c r="H1544" s="1" t="s">
        <v>103</v>
      </c>
      <c r="I1544" s="1" t="s">
        <v>325</v>
      </c>
      <c r="J1544" s="1" t="s">
        <v>326</v>
      </c>
      <c r="K1544">
        <v>3118179035</v>
      </c>
      <c r="L1544" t="s">
        <v>327</v>
      </c>
      <c r="M1544" s="1" t="s">
        <v>328</v>
      </c>
      <c r="N1544">
        <v>9600</v>
      </c>
      <c r="O1544">
        <v>15100</v>
      </c>
      <c r="P1544">
        <v>23400</v>
      </c>
      <c r="Q1544">
        <v>34300</v>
      </c>
      <c r="R1544">
        <v>46900</v>
      </c>
      <c r="S1544">
        <v>47300</v>
      </c>
      <c r="T1544">
        <v>0</v>
      </c>
      <c r="U1544">
        <v>0</v>
      </c>
      <c r="V1544">
        <v>0</v>
      </c>
      <c r="W1544">
        <v>8400</v>
      </c>
      <c r="X1544">
        <v>8700</v>
      </c>
      <c r="Y1544">
        <v>4.6637245140000001</v>
      </c>
      <c r="Z1544">
        <v>-74.010579179999993</v>
      </c>
      <c r="AA1544" s="1" t="s">
        <v>73</v>
      </c>
      <c r="AB1544">
        <v>1073172750</v>
      </c>
      <c r="AC1544" t="str">
        <f>MID(TablaPivotFinal[[#This Row],[Fecha]],1,4)</f>
        <v>2018</v>
      </c>
      <c r="AD1544" t="str">
        <f>MID(TablaPivotFinal[[#This Row],[Fecha]],5,3)</f>
        <v>Jun</v>
      </c>
      <c r="AE1544" s="1">
        <v>1073172750</v>
      </c>
      <c r="AF1544" s="1">
        <v>120884</v>
      </c>
    </row>
    <row r="1545" spans="1:32" x14ac:dyDescent="0.3">
      <c r="A1545" s="1" t="s">
        <v>321</v>
      </c>
      <c r="B1545" s="1" t="s">
        <v>322</v>
      </c>
      <c r="C1545">
        <v>5009</v>
      </c>
      <c r="D1545" s="1" t="s">
        <v>264</v>
      </c>
      <c r="E1545">
        <v>25</v>
      </c>
      <c r="F1545" s="1" t="s">
        <v>323</v>
      </c>
      <c r="G1545" s="1" t="s">
        <v>324</v>
      </c>
      <c r="H1545" s="1" t="s">
        <v>103</v>
      </c>
      <c r="I1545" s="1" t="s">
        <v>325</v>
      </c>
      <c r="J1545" s="1" t="s">
        <v>326</v>
      </c>
      <c r="K1545">
        <v>3118179035</v>
      </c>
      <c r="L1545" t="s">
        <v>327</v>
      </c>
      <c r="M1545" s="1" t="s">
        <v>328</v>
      </c>
      <c r="N1545">
        <v>9600</v>
      </c>
      <c r="O1545">
        <v>15100</v>
      </c>
      <c r="P1545">
        <v>23400</v>
      </c>
      <c r="Q1545">
        <v>34300</v>
      </c>
      <c r="R1545">
        <v>46900</v>
      </c>
      <c r="S1545">
        <v>47300</v>
      </c>
      <c r="T1545">
        <v>0</v>
      </c>
      <c r="U1545">
        <v>0</v>
      </c>
      <c r="V1545">
        <v>0</v>
      </c>
      <c r="W1545">
        <v>8400</v>
      </c>
      <c r="X1545">
        <v>8700</v>
      </c>
      <c r="Y1545">
        <v>4.6637245140000001</v>
      </c>
      <c r="Z1545">
        <v>-74.010579179999993</v>
      </c>
      <c r="AA1545" s="1" t="s">
        <v>75</v>
      </c>
      <c r="AB1545">
        <v>1186997350</v>
      </c>
      <c r="AC1545" t="str">
        <f>MID(TablaPivotFinal[[#This Row],[Fecha]],1,4)</f>
        <v>2018</v>
      </c>
      <c r="AD1545" t="str">
        <f>MID(TablaPivotFinal[[#This Row],[Fecha]],5,3)</f>
        <v>Mar</v>
      </c>
      <c r="AE1545" s="1">
        <v>1186997350</v>
      </c>
      <c r="AF1545" s="1">
        <v>134256</v>
      </c>
    </row>
    <row r="1546" spans="1:32" x14ac:dyDescent="0.3">
      <c r="A1546" s="1" t="s">
        <v>321</v>
      </c>
      <c r="B1546" s="1" t="s">
        <v>322</v>
      </c>
      <c r="C1546">
        <v>5009</v>
      </c>
      <c r="D1546" s="1" t="s">
        <v>264</v>
      </c>
      <c r="E1546">
        <v>25</v>
      </c>
      <c r="F1546" s="1" t="s">
        <v>323</v>
      </c>
      <c r="G1546" s="1" t="s">
        <v>324</v>
      </c>
      <c r="H1546" s="1" t="s">
        <v>103</v>
      </c>
      <c r="I1546" s="1" t="s">
        <v>325</v>
      </c>
      <c r="J1546" s="1" t="s">
        <v>326</v>
      </c>
      <c r="K1546">
        <v>3118179035</v>
      </c>
      <c r="L1546" t="s">
        <v>327</v>
      </c>
      <c r="M1546" s="1" t="s">
        <v>328</v>
      </c>
      <c r="N1546">
        <v>9600</v>
      </c>
      <c r="O1546">
        <v>15100</v>
      </c>
      <c r="P1546">
        <v>23400</v>
      </c>
      <c r="Q1546">
        <v>34300</v>
      </c>
      <c r="R1546">
        <v>46900</v>
      </c>
      <c r="S1546">
        <v>47300</v>
      </c>
      <c r="T1546">
        <v>0</v>
      </c>
      <c r="U1546">
        <v>0</v>
      </c>
      <c r="V1546">
        <v>0</v>
      </c>
      <c r="W1546">
        <v>8400</v>
      </c>
      <c r="X1546">
        <v>8700</v>
      </c>
      <c r="Y1546">
        <v>4.6637245140000001</v>
      </c>
      <c r="Z1546">
        <v>-74.010579179999993</v>
      </c>
      <c r="AA1546" s="1" t="s">
        <v>77</v>
      </c>
      <c r="AB1546">
        <v>1144455700</v>
      </c>
      <c r="AC1546" t="str">
        <f>MID(TablaPivotFinal[[#This Row],[Fecha]],1,4)</f>
        <v>2018</v>
      </c>
      <c r="AD1546" t="str">
        <f>MID(TablaPivotFinal[[#This Row],[Fecha]],5,3)</f>
        <v>May</v>
      </c>
      <c r="AE1546" s="1">
        <v>1144455700</v>
      </c>
      <c r="AF1546" s="1">
        <v>129445</v>
      </c>
    </row>
    <row r="1547" spans="1:32" x14ac:dyDescent="0.3">
      <c r="A1547" s="1" t="s">
        <v>321</v>
      </c>
      <c r="B1547" s="1" t="s">
        <v>322</v>
      </c>
      <c r="C1547">
        <v>5009</v>
      </c>
      <c r="D1547" s="1" t="s">
        <v>264</v>
      </c>
      <c r="E1547">
        <v>25</v>
      </c>
      <c r="F1547" s="1" t="s">
        <v>323</v>
      </c>
      <c r="G1547" s="1" t="s">
        <v>324</v>
      </c>
      <c r="H1547" s="1" t="s">
        <v>103</v>
      </c>
      <c r="I1547" s="1" t="s">
        <v>325</v>
      </c>
      <c r="J1547" s="1" t="s">
        <v>326</v>
      </c>
      <c r="K1547">
        <v>3118179035</v>
      </c>
      <c r="L1547" t="s">
        <v>327</v>
      </c>
      <c r="M1547" s="1" t="s">
        <v>328</v>
      </c>
      <c r="N1547">
        <v>9600</v>
      </c>
      <c r="O1547">
        <v>15100</v>
      </c>
      <c r="P1547">
        <v>23400</v>
      </c>
      <c r="Q1547">
        <v>34300</v>
      </c>
      <c r="R1547">
        <v>46900</v>
      </c>
      <c r="S1547">
        <v>47300</v>
      </c>
      <c r="T1547">
        <v>0</v>
      </c>
      <c r="U1547">
        <v>0</v>
      </c>
      <c r="V1547">
        <v>0</v>
      </c>
      <c r="W1547">
        <v>8400</v>
      </c>
      <c r="X1547">
        <v>8700</v>
      </c>
      <c r="Y1547">
        <v>4.6637245140000001</v>
      </c>
      <c r="Z1547">
        <v>-74.010579179999993</v>
      </c>
      <c r="AA1547" s="1" t="s">
        <v>79</v>
      </c>
      <c r="AB1547">
        <v>1099381250</v>
      </c>
      <c r="AC1547" t="str">
        <f>MID(TablaPivotFinal[[#This Row],[Fecha]],1,4)</f>
        <v>2018</v>
      </c>
      <c r="AD1547" t="str">
        <f>MID(TablaPivotFinal[[#This Row],[Fecha]],5,3)</f>
        <v>Nov</v>
      </c>
      <c r="AE1547" s="1">
        <v>1099381250</v>
      </c>
      <c r="AF1547" s="1">
        <v>123116</v>
      </c>
    </row>
    <row r="1548" spans="1:32" x14ac:dyDescent="0.3">
      <c r="A1548" s="1" t="s">
        <v>321</v>
      </c>
      <c r="B1548" s="1" t="s">
        <v>322</v>
      </c>
      <c r="C1548">
        <v>5009</v>
      </c>
      <c r="D1548" s="1" t="s">
        <v>264</v>
      </c>
      <c r="E1548">
        <v>25</v>
      </c>
      <c r="F1548" s="1" t="s">
        <v>323</v>
      </c>
      <c r="G1548" s="1" t="s">
        <v>324</v>
      </c>
      <c r="H1548" s="1" t="s">
        <v>103</v>
      </c>
      <c r="I1548" s="1" t="s">
        <v>325</v>
      </c>
      <c r="J1548" s="1" t="s">
        <v>326</v>
      </c>
      <c r="K1548">
        <v>3118179035</v>
      </c>
      <c r="L1548" t="s">
        <v>327</v>
      </c>
      <c r="M1548" s="1" t="s">
        <v>328</v>
      </c>
      <c r="N1548">
        <v>9600</v>
      </c>
      <c r="O1548">
        <v>15100</v>
      </c>
      <c r="P1548">
        <v>23400</v>
      </c>
      <c r="Q1548">
        <v>34300</v>
      </c>
      <c r="R1548">
        <v>46900</v>
      </c>
      <c r="S1548">
        <v>47300</v>
      </c>
      <c r="T1548">
        <v>0</v>
      </c>
      <c r="U1548">
        <v>0</v>
      </c>
      <c r="V1548">
        <v>0</v>
      </c>
      <c r="W1548">
        <v>8400</v>
      </c>
      <c r="X1548">
        <v>8700</v>
      </c>
      <c r="Y1548">
        <v>4.6637245140000001</v>
      </c>
      <c r="Z1548">
        <v>-74.010579179999993</v>
      </c>
      <c r="AA1548" s="1" t="s">
        <v>81</v>
      </c>
      <c r="AB1548">
        <v>1052101550</v>
      </c>
      <c r="AC1548" t="str">
        <f>MID(TablaPivotFinal[[#This Row],[Fecha]],1,4)</f>
        <v>2018</v>
      </c>
      <c r="AD1548" t="str">
        <f>MID(TablaPivotFinal[[#This Row],[Fecha]],5,3)</f>
        <v>Oct</v>
      </c>
      <c r="AE1548" s="1">
        <v>1052101550</v>
      </c>
      <c r="AF1548" s="1">
        <v>118015</v>
      </c>
    </row>
    <row r="1549" spans="1:32" x14ac:dyDescent="0.3">
      <c r="A1549" s="1" t="s">
        <v>321</v>
      </c>
      <c r="B1549" s="1" t="s">
        <v>322</v>
      </c>
      <c r="C1549">
        <v>5009</v>
      </c>
      <c r="D1549" s="1" t="s">
        <v>264</v>
      </c>
      <c r="E1549">
        <v>25</v>
      </c>
      <c r="F1549" s="1" t="s">
        <v>323</v>
      </c>
      <c r="G1549" s="1" t="s">
        <v>324</v>
      </c>
      <c r="H1549" s="1" t="s">
        <v>103</v>
      </c>
      <c r="I1549" s="1" t="s">
        <v>325</v>
      </c>
      <c r="J1549" s="1" t="s">
        <v>326</v>
      </c>
      <c r="K1549">
        <v>3118179035</v>
      </c>
      <c r="L1549" t="s">
        <v>327</v>
      </c>
      <c r="M1549" s="1" t="s">
        <v>328</v>
      </c>
      <c r="N1549">
        <v>9600</v>
      </c>
      <c r="O1549">
        <v>15100</v>
      </c>
      <c r="P1549">
        <v>23400</v>
      </c>
      <c r="Q1549">
        <v>34300</v>
      </c>
      <c r="R1549">
        <v>46900</v>
      </c>
      <c r="S1549">
        <v>47300</v>
      </c>
      <c r="T1549">
        <v>0</v>
      </c>
      <c r="U1549">
        <v>0</v>
      </c>
      <c r="V1549">
        <v>0</v>
      </c>
      <c r="W1549">
        <v>8400</v>
      </c>
      <c r="X1549">
        <v>8700</v>
      </c>
      <c r="Y1549">
        <v>4.6637245140000001</v>
      </c>
      <c r="Z1549">
        <v>-74.010579179999993</v>
      </c>
      <c r="AA1549" s="1" t="s">
        <v>83</v>
      </c>
      <c r="AB1549">
        <v>1016188650</v>
      </c>
      <c r="AC1549" t="str">
        <f>MID(TablaPivotFinal[[#This Row],[Fecha]],1,4)</f>
        <v>2018</v>
      </c>
      <c r="AD1549" t="str">
        <f>MID(TablaPivotFinal[[#This Row],[Fecha]],5,3)</f>
        <v>Sep</v>
      </c>
      <c r="AE1549" s="1">
        <v>1016188650</v>
      </c>
      <c r="AF1549" s="1">
        <v>113956</v>
      </c>
    </row>
    <row r="1550" spans="1:32" x14ac:dyDescent="0.3">
      <c r="A1550" s="1" t="s">
        <v>329</v>
      </c>
      <c r="B1550" s="1" t="s">
        <v>330</v>
      </c>
      <c r="C1550">
        <v>6511</v>
      </c>
      <c r="D1550" s="1" t="s">
        <v>331</v>
      </c>
      <c r="E1550">
        <v>85</v>
      </c>
      <c r="F1550" s="1" t="s">
        <v>317</v>
      </c>
      <c r="G1550" s="1" t="s">
        <v>238</v>
      </c>
      <c r="H1550" s="1" t="s">
        <v>103</v>
      </c>
      <c r="I1550" s="1" t="s">
        <v>332</v>
      </c>
      <c r="J1550" s="1" t="s">
        <v>240</v>
      </c>
      <c r="K1550">
        <v>3168341260</v>
      </c>
      <c r="L1550" t="s">
        <v>241</v>
      </c>
      <c r="M1550" s="1" t="s">
        <v>333</v>
      </c>
      <c r="N1550">
        <v>8400</v>
      </c>
      <c r="O1550">
        <v>9100</v>
      </c>
      <c r="P1550">
        <v>19400</v>
      </c>
      <c r="Q1550">
        <v>24700</v>
      </c>
      <c r="R1550">
        <v>27600</v>
      </c>
      <c r="S1550">
        <v>0</v>
      </c>
      <c r="T1550">
        <v>0</v>
      </c>
      <c r="U1550">
        <v>0</v>
      </c>
      <c r="V1550">
        <v>0</v>
      </c>
      <c r="W1550">
        <v>8400</v>
      </c>
      <c r="X1550">
        <v>8700</v>
      </c>
      <c r="Y1550">
        <v>4.6785855290000002</v>
      </c>
      <c r="Z1550">
        <v>-72.943770700000002</v>
      </c>
      <c r="AA1550" s="1" t="s">
        <v>13</v>
      </c>
      <c r="AB1550">
        <v>761539300</v>
      </c>
      <c r="AC1550" t="str">
        <f>MID(TablaPivotFinal[[#This Row],[Fecha]],1,4)</f>
        <v>2016</v>
      </c>
      <c r="AD1550" t="str">
        <f>MID(TablaPivotFinal[[#This Row],[Fecha]],5,3)</f>
        <v>Abr</v>
      </c>
      <c r="AE1550" s="1">
        <v>761539300</v>
      </c>
      <c r="AF1550" s="1">
        <v>65591</v>
      </c>
    </row>
    <row r="1551" spans="1:32" x14ac:dyDescent="0.3">
      <c r="A1551" s="1" t="s">
        <v>329</v>
      </c>
      <c r="B1551" s="1" t="s">
        <v>330</v>
      </c>
      <c r="C1551">
        <v>6511</v>
      </c>
      <c r="D1551" s="1" t="s">
        <v>331</v>
      </c>
      <c r="E1551">
        <v>85</v>
      </c>
      <c r="F1551" s="1" t="s">
        <v>317</v>
      </c>
      <c r="G1551" s="1" t="s">
        <v>238</v>
      </c>
      <c r="H1551" s="1" t="s">
        <v>103</v>
      </c>
      <c r="I1551" s="1" t="s">
        <v>332</v>
      </c>
      <c r="J1551" s="1" t="s">
        <v>240</v>
      </c>
      <c r="K1551">
        <v>3168341260</v>
      </c>
      <c r="L1551" t="s">
        <v>241</v>
      </c>
      <c r="M1551" s="1" t="s">
        <v>333</v>
      </c>
      <c r="N1551">
        <v>8400</v>
      </c>
      <c r="O1551">
        <v>9100</v>
      </c>
      <c r="P1551">
        <v>19400</v>
      </c>
      <c r="Q1551">
        <v>24700</v>
      </c>
      <c r="R1551">
        <v>27600</v>
      </c>
      <c r="S1551">
        <v>0</v>
      </c>
      <c r="T1551">
        <v>0</v>
      </c>
      <c r="U1551">
        <v>0</v>
      </c>
      <c r="V1551">
        <v>0</v>
      </c>
      <c r="W1551">
        <v>8400</v>
      </c>
      <c r="X1551">
        <v>8700</v>
      </c>
      <c r="Y1551">
        <v>4.6785855290000002</v>
      </c>
      <c r="Z1551">
        <v>-72.943770700000002</v>
      </c>
      <c r="AA1551" s="1" t="s">
        <v>15</v>
      </c>
      <c r="AB1551">
        <v>885257600</v>
      </c>
      <c r="AC1551" t="str">
        <f>MID(TablaPivotFinal[[#This Row],[Fecha]],1,4)</f>
        <v>2016</v>
      </c>
      <c r="AD1551" t="str">
        <f>MID(TablaPivotFinal[[#This Row],[Fecha]],5,3)</f>
        <v>Ago</v>
      </c>
      <c r="AE1551" s="1">
        <v>885257600</v>
      </c>
      <c r="AF1551" s="1">
        <v>74179</v>
      </c>
    </row>
    <row r="1552" spans="1:32" x14ac:dyDescent="0.3">
      <c r="A1552" s="1" t="s">
        <v>329</v>
      </c>
      <c r="B1552" s="1" t="s">
        <v>330</v>
      </c>
      <c r="C1552">
        <v>6511</v>
      </c>
      <c r="D1552" s="1" t="s">
        <v>331</v>
      </c>
      <c r="E1552">
        <v>85</v>
      </c>
      <c r="F1552" s="1" t="s">
        <v>317</v>
      </c>
      <c r="G1552" s="1" t="s">
        <v>238</v>
      </c>
      <c r="H1552" s="1" t="s">
        <v>103</v>
      </c>
      <c r="I1552" s="1" t="s">
        <v>332</v>
      </c>
      <c r="J1552" s="1" t="s">
        <v>240</v>
      </c>
      <c r="K1552">
        <v>3168341260</v>
      </c>
      <c r="L1552" t="s">
        <v>241</v>
      </c>
      <c r="M1552" s="1" t="s">
        <v>333</v>
      </c>
      <c r="N1552">
        <v>8400</v>
      </c>
      <c r="O1552">
        <v>9100</v>
      </c>
      <c r="P1552">
        <v>19400</v>
      </c>
      <c r="Q1552">
        <v>24700</v>
      </c>
      <c r="R1552">
        <v>27600</v>
      </c>
      <c r="S1552">
        <v>0</v>
      </c>
      <c r="T1552">
        <v>0</v>
      </c>
      <c r="U1552">
        <v>0</v>
      </c>
      <c r="V1552">
        <v>0</v>
      </c>
      <c r="W1552">
        <v>8400</v>
      </c>
      <c r="X1552">
        <v>8700</v>
      </c>
      <c r="Y1552">
        <v>4.6785855290000002</v>
      </c>
      <c r="Z1552">
        <v>-72.943770700000002</v>
      </c>
      <c r="AA1552" s="1" t="s">
        <v>17</v>
      </c>
      <c r="AB1552">
        <v>916746400</v>
      </c>
      <c r="AC1552" t="str">
        <f>MID(TablaPivotFinal[[#This Row],[Fecha]],1,4)</f>
        <v>2016</v>
      </c>
      <c r="AD1552" t="str">
        <f>MID(TablaPivotFinal[[#This Row],[Fecha]],5,3)</f>
        <v>Dic</v>
      </c>
      <c r="AE1552" s="1">
        <v>916746400</v>
      </c>
      <c r="AF1552" s="1">
        <v>83320</v>
      </c>
    </row>
    <row r="1553" spans="1:32" x14ac:dyDescent="0.3">
      <c r="A1553" s="1" t="s">
        <v>329</v>
      </c>
      <c r="B1553" s="1" t="s">
        <v>330</v>
      </c>
      <c r="C1553">
        <v>6511</v>
      </c>
      <c r="D1553" s="1" t="s">
        <v>331</v>
      </c>
      <c r="E1553">
        <v>85</v>
      </c>
      <c r="F1553" s="1" t="s">
        <v>317</v>
      </c>
      <c r="G1553" s="1" t="s">
        <v>238</v>
      </c>
      <c r="H1553" s="1" t="s">
        <v>103</v>
      </c>
      <c r="I1553" s="1" t="s">
        <v>332</v>
      </c>
      <c r="J1553" s="1" t="s">
        <v>240</v>
      </c>
      <c r="K1553">
        <v>3168341260</v>
      </c>
      <c r="L1553" t="s">
        <v>241</v>
      </c>
      <c r="M1553" s="1" t="s">
        <v>333</v>
      </c>
      <c r="N1553">
        <v>8400</v>
      </c>
      <c r="O1553">
        <v>9100</v>
      </c>
      <c r="P1553">
        <v>19400</v>
      </c>
      <c r="Q1553">
        <v>24700</v>
      </c>
      <c r="R1553">
        <v>27600</v>
      </c>
      <c r="S1553">
        <v>0</v>
      </c>
      <c r="T1553">
        <v>0</v>
      </c>
      <c r="U1553">
        <v>0</v>
      </c>
      <c r="V1553">
        <v>0</v>
      </c>
      <c r="W1553">
        <v>8400</v>
      </c>
      <c r="X1553">
        <v>8700</v>
      </c>
      <c r="Y1553">
        <v>4.6785855290000002</v>
      </c>
      <c r="Z1553">
        <v>-72.943770700000002</v>
      </c>
      <c r="AA1553" s="1" t="s">
        <v>19</v>
      </c>
      <c r="AB1553">
        <v>855126200</v>
      </c>
      <c r="AC1553" t="str">
        <f>MID(TablaPivotFinal[[#This Row],[Fecha]],1,4)</f>
        <v>2016</v>
      </c>
      <c r="AD1553" t="str">
        <f>MID(TablaPivotFinal[[#This Row],[Fecha]],5,3)</f>
        <v>Ene</v>
      </c>
      <c r="AE1553" s="1">
        <v>855126200</v>
      </c>
      <c r="AF1553" s="1">
        <v>85122</v>
      </c>
    </row>
    <row r="1554" spans="1:32" x14ac:dyDescent="0.3">
      <c r="A1554" s="1" t="s">
        <v>329</v>
      </c>
      <c r="B1554" s="1" t="s">
        <v>330</v>
      </c>
      <c r="C1554">
        <v>6511</v>
      </c>
      <c r="D1554" s="1" t="s">
        <v>331</v>
      </c>
      <c r="E1554">
        <v>85</v>
      </c>
      <c r="F1554" s="1" t="s">
        <v>317</v>
      </c>
      <c r="G1554" s="1" t="s">
        <v>238</v>
      </c>
      <c r="H1554" s="1" t="s">
        <v>103</v>
      </c>
      <c r="I1554" s="1" t="s">
        <v>332</v>
      </c>
      <c r="J1554" s="1" t="s">
        <v>240</v>
      </c>
      <c r="K1554">
        <v>3168341260</v>
      </c>
      <c r="L1554" t="s">
        <v>241</v>
      </c>
      <c r="M1554" s="1" t="s">
        <v>333</v>
      </c>
      <c r="N1554">
        <v>8400</v>
      </c>
      <c r="O1554">
        <v>9100</v>
      </c>
      <c r="P1554">
        <v>19400</v>
      </c>
      <c r="Q1554">
        <v>24700</v>
      </c>
      <c r="R1554">
        <v>27600</v>
      </c>
      <c r="S1554">
        <v>0</v>
      </c>
      <c r="T1554">
        <v>0</v>
      </c>
      <c r="U1554">
        <v>0</v>
      </c>
      <c r="V1554">
        <v>0</v>
      </c>
      <c r="W1554">
        <v>8400</v>
      </c>
      <c r="X1554">
        <v>8700</v>
      </c>
      <c r="Y1554">
        <v>4.6785855290000002</v>
      </c>
      <c r="Z1554">
        <v>-72.943770700000002</v>
      </c>
      <c r="AA1554" s="1" t="s">
        <v>21</v>
      </c>
      <c r="AB1554">
        <v>747969900</v>
      </c>
      <c r="AC1554" t="str">
        <f>MID(TablaPivotFinal[[#This Row],[Fecha]],1,4)</f>
        <v>2016</v>
      </c>
      <c r="AD1554" t="str">
        <f>MID(TablaPivotFinal[[#This Row],[Fecha]],5,3)</f>
        <v>Feb</v>
      </c>
      <c r="AE1554" s="1">
        <v>747969900</v>
      </c>
      <c r="AF1554" s="1">
        <v>65585</v>
      </c>
    </row>
    <row r="1555" spans="1:32" x14ac:dyDescent="0.3">
      <c r="A1555" s="1" t="s">
        <v>329</v>
      </c>
      <c r="B1555" s="1" t="s">
        <v>330</v>
      </c>
      <c r="C1555">
        <v>6511</v>
      </c>
      <c r="D1555" s="1" t="s">
        <v>331</v>
      </c>
      <c r="E1555">
        <v>85</v>
      </c>
      <c r="F1555" s="1" t="s">
        <v>317</v>
      </c>
      <c r="G1555" s="1" t="s">
        <v>238</v>
      </c>
      <c r="H1555" s="1" t="s">
        <v>103</v>
      </c>
      <c r="I1555" s="1" t="s">
        <v>332</v>
      </c>
      <c r="J1555" s="1" t="s">
        <v>240</v>
      </c>
      <c r="K1555">
        <v>3168341260</v>
      </c>
      <c r="L1555" t="s">
        <v>241</v>
      </c>
      <c r="M1555" s="1" t="s">
        <v>333</v>
      </c>
      <c r="N1555">
        <v>8400</v>
      </c>
      <c r="O1555">
        <v>9100</v>
      </c>
      <c r="P1555">
        <v>19400</v>
      </c>
      <c r="Q1555">
        <v>24700</v>
      </c>
      <c r="R1555">
        <v>27600</v>
      </c>
      <c r="S1555">
        <v>0</v>
      </c>
      <c r="T1555">
        <v>0</v>
      </c>
      <c r="U1555">
        <v>0</v>
      </c>
      <c r="V1555">
        <v>0</v>
      </c>
      <c r="W1555">
        <v>8400</v>
      </c>
      <c r="X1555">
        <v>8700</v>
      </c>
      <c r="Y1555">
        <v>4.6785855290000002</v>
      </c>
      <c r="Z1555">
        <v>-72.943770700000002</v>
      </c>
      <c r="AA1555" s="1" t="s">
        <v>23</v>
      </c>
      <c r="AB1555">
        <v>790850200</v>
      </c>
      <c r="AC1555" t="str">
        <f>MID(TablaPivotFinal[[#This Row],[Fecha]],1,4)</f>
        <v>2016</v>
      </c>
      <c r="AD1555" t="str">
        <f>MID(TablaPivotFinal[[#This Row],[Fecha]],5,3)</f>
        <v>Jul</v>
      </c>
      <c r="AE1555" s="1">
        <v>790850200</v>
      </c>
      <c r="AF1555" s="1">
        <v>70869</v>
      </c>
    </row>
    <row r="1556" spans="1:32" x14ac:dyDescent="0.3">
      <c r="A1556" s="1" t="s">
        <v>329</v>
      </c>
      <c r="B1556" s="1" t="s">
        <v>330</v>
      </c>
      <c r="C1556">
        <v>6511</v>
      </c>
      <c r="D1556" s="1" t="s">
        <v>331</v>
      </c>
      <c r="E1556">
        <v>85</v>
      </c>
      <c r="F1556" s="1" t="s">
        <v>317</v>
      </c>
      <c r="G1556" s="1" t="s">
        <v>238</v>
      </c>
      <c r="H1556" s="1" t="s">
        <v>103</v>
      </c>
      <c r="I1556" s="1" t="s">
        <v>332</v>
      </c>
      <c r="J1556" s="1" t="s">
        <v>240</v>
      </c>
      <c r="K1556">
        <v>3168341260</v>
      </c>
      <c r="L1556" t="s">
        <v>241</v>
      </c>
      <c r="M1556" s="1" t="s">
        <v>333</v>
      </c>
      <c r="N1556">
        <v>8400</v>
      </c>
      <c r="O1556">
        <v>9100</v>
      </c>
      <c r="P1556">
        <v>19400</v>
      </c>
      <c r="Q1556">
        <v>24700</v>
      </c>
      <c r="R1556">
        <v>27600</v>
      </c>
      <c r="S1556">
        <v>0</v>
      </c>
      <c r="T1556">
        <v>0</v>
      </c>
      <c r="U1556">
        <v>0</v>
      </c>
      <c r="V1556">
        <v>0</v>
      </c>
      <c r="W1556">
        <v>8400</v>
      </c>
      <c r="X1556">
        <v>8700</v>
      </c>
      <c r="Y1556">
        <v>4.6785855290000002</v>
      </c>
      <c r="Z1556">
        <v>-72.943770700000002</v>
      </c>
      <c r="AA1556" s="1" t="s">
        <v>25</v>
      </c>
      <c r="AB1556">
        <v>794948400</v>
      </c>
      <c r="AC1556" t="str">
        <f>MID(TablaPivotFinal[[#This Row],[Fecha]],1,4)</f>
        <v>2016</v>
      </c>
      <c r="AD1556" t="str">
        <f>MID(TablaPivotFinal[[#This Row],[Fecha]],5,3)</f>
        <v>Jun</v>
      </c>
      <c r="AE1556" s="1">
        <v>794948400</v>
      </c>
      <c r="AF1556" s="1">
        <v>69837</v>
      </c>
    </row>
    <row r="1557" spans="1:32" x14ac:dyDescent="0.3">
      <c r="A1557" s="1" t="s">
        <v>329</v>
      </c>
      <c r="B1557" s="1" t="s">
        <v>330</v>
      </c>
      <c r="C1557">
        <v>6511</v>
      </c>
      <c r="D1557" s="1" t="s">
        <v>331</v>
      </c>
      <c r="E1557">
        <v>85</v>
      </c>
      <c r="F1557" s="1" t="s">
        <v>317</v>
      </c>
      <c r="G1557" s="1" t="s">
        <v>238</v>
      </c>
      <c r="H1557" s="1" t="s">
        <v>103</v>
      </c>
      <c r="I1557" s="1" t="s">
        <v>332</v>
      </c>
      <c r="J1557" s="1" t="s">
        <v>240</v>
      </c>
      <c r="K1557">
        <v>3168341260</v>
      </c>
      <c r="L1557" t="s">
        <v>241</v>
      </c>
      <c r="M1557" s="1" t="s">
        <v>333</v>
      </c>
      <c r="N1557">
        <v>8400</v>
      </c>
      <c r="O1557">
        <v>9100</v>
      </c>
      <c r="P1557">
        <v>19400</v>
      </c>
      <c r="Q1557">
        <v>24700</v>
      </c>
      <c r="R1557">
        <v>27600</v>
      </c>
      <c r="S1557">
        <v>0</v>
      </c>
      <c r="T1557">
        <v>0</v>
      </c>
      <c r="U1557">
        <v>0</v>
      </c>
      <c r="V1557">
        <v>0</v>
      </c>
      <c r="W1557">
        <v>8400</v>
      </c>
      <c r="X1557">
        <v>8700</v>
      </c>
      <c r="Y1557">
        <v>4.6785855290000002</v>
      </c>
      <c r="Z1557">
        <v>-72.943770700000002</v>
      </c>
      <c r="AA1557" s="1" t="s">
        <v>27</v>
      </c>
      <c r="AB1557">
        <v>833619100</v>
      </c>
      <c r="AC1557" t="str">
        <f>MID(TablaPivotFinal[[#This Row],[Fecha]],1,4)</f>
        <v>2016</v>
      </c>
      <c r="AD1557" t="str">
        <f>MID(TablaPivotFinal[[#This Row],[Fecha]],5,3)</f>
        <v>Mar</v>
      </c>
      <c r="AE1557" s="1">
        <v>833619100</v>
      </c>
      <c r="AF1557" s="1">
        <v>74338</v>
      </c>
    </row>
    <row r="1558" spans="1:32" x14ac:dyDescent="0.3">
      <c r="A1558" s="1" t="s">
        <v>329</v>
      </c>
      <c r="B1558" s="1" t="s">
        <v>330</v>
      </c>
      <c r="C1558">
        <v>6511</v>
      </c>
      <c r="D1558" s="1" t="s">
        <v>331</v>
      </c>
      <c r="E1558">
        <v>85</v>
      </c>
      <c r="F1558" s="1" t="s">
        <v>317</v>
      </c>
      <c r="G1558" s="1" t="s">
        <v>238</v>
      </c>
      <c r="H1558" s="1" t="s">
        <v>103</v>
      </c>
      <c r="I1558" s="1" t="s">
        <v>332</v>
      </c>
      <c r="J1558" s="1" t="s">
        <v>240</v>
      </c>
      <c r="K1558">
        <v>3168341260</v>
      </c>
      <c r="L1558" t="s">
        <v>241</v>
      </c>
      <c r="M1558" s="1" t="s">
        <v>333</v>
      </c>
      <c r="N1558">
        <v>8400</v>
      </c>
      <c r="O1558">
        <v>9100</v>
      </c>
      <c r="P1558">
        <v>19400</v>
      </c>
      <c r="Q1558">
        <v>24700</v>
      </c>
      <c r="R1558">
        <v>27600</v>
      </c>
      <c r="S1558">
        <v>0</v>
      </c>
      <c r="T1558">
        <v>0</v>
      </c>
      <c r="U1558">
        <v>0</v>
      </c>
      <c r="V1558">
        <v>0</v>
      </c>
      <c r="W1558">
        <v>8400</v>
      </c>
      <c r="X1558">
        <v>8700</v>
      </c>
      <c r="Y1558">
        <v>4.6785855290000002</v>
      </c>
      <c r="Z1558">
        <v>-72.943770700000002</v>
      </c>
      <c r="AA1558" s="1" t="s">
        <v>29</v>
      </c>
      <c r="AB1558">
        <v>763046000</v>
      </c>
      <c r="AC1558" t="str">
        <f>MID(TablaPivotFinal[[#This Row],[Fecha]],1,4)</f>
        <v>2016</v>
      </c>
      <c r="AD1558" t="str">
        <f>MID(TablaPivotFinal[[#This Row],[Fecha]],5,3)</f>
        <v>May</v>
      </c>
      <c r="AE1558" s="1">
        <v>763046000</v>
      </c>
      <c r="AF1558" s="1">
        <v>68147</v>
      </c>
    </row>
    <row r="1559" spans="1:32" x14ac:dyDescent="0.3">
      <c r="A1559" s="1" t="s">
        <v>329</v>
      </c>
      <c r="B1559" s="1" t="s">
        <v>330</v>
      </c>
      <c r="C1559">
        <v>6511</v>
      </c>
      <c r="D1559" s="1" t="s">
        <v>331</v>
      </c>
      <c r="E1559">
        <v>85</v>
      </c>
      <c r="F1559" s="1" t="s">
        <v>317</v>
      </c>
      <c r="G1559" s="1" t="s">
        <v>238</v>
      </c>
      <c r="H1559" s="1" t="s">
        <v>103</v>
      </c>
      <c r="I1559" s="1" t="s">
        <v>332</v>
      </c>
      <c r="J1559" s="1" t="s">
        <v>240</v>
      </c>
      <c r="K1559">
        <v>3168341260</v>
      </c>
      <c r="L1559" t="s">
        <v>241</v>
      </c>
      <c r="M1559" s="1" t="s">
        <v>333</v>
      </c>
      <c r="N1559">
        <v>8400</v>
      </c>
      <c r="O1559">
        <v>9100</v>
      </c>
      <c r="P1559">
        <v>19400</v>
      </c>
      <c r="Q1559">
        <v>24700</v>
      </c>
      <c r="R1559">
        <v>27600</v>
      </c>
      <c r="S1559">
        <v>0</v>
      </c>
      <c r="T1559">
        <v>0</v>
      </c>
      <c r="U1559">
        <v>0</v>
      </c>
      <c r="V1559">
        <v>0</v>
      </c>
      <c r="W1559">
        <v>8400</v>
      </c>
      <c r="X1559">
        <v>8700</v>
      </c>
      <c r="Y1559">
        <v>4.6785855290000002</v>
      </c>
      <c r="Z1559">
        <v>-72.943770700000002</v>
      </c>
      <c r="AA1559" s="1" t="s">
        <v>31</v>
      </c>
      <c r="AB1559">
        <v>832910000</v>
      </c>
      <c r="AC1559" t="str">
        <f>MID(TablaPivotFinal[[#This Row],[Fecha]],1,4)</f>
        <v>2016</v>
      </c>
      <c r="AD1559" t="str">
        <f>MID(TablaPivotFinal[[#This Row],[Fecha]],5,3)</f>
        <v>Nov</v>
      </c>
      <c r="AE1559" s="1">
        <v>832910000</v>
      </c>
      <c r="AF1559" s="1">
        <v>71301</v>
      </c>
    </row>
    <row r="1560" spans="1:32" x14ac:dyDescent="0.3">
      <c r="A1560" s="1" t="s">
        <v>329</v>
      </c>
      <c r="B1560" s="1" t="s">
        <v>330</v>
      </c>
      <c r="C1560">
        <v>6511</v>
      </c>
      <c r="D1560" s="1" t="s">
        <v>331</v>
      </c>
      <c r="E1560">
        <v>85</v>
      </c>
      <c r="F1560" s="1" t="s">
        <v>317</v>
      </c>
      <c r="G1560" s="1" t="s">
        <v>238</v>
      </c>
      <c r="H1560" s="1" t="s">
        <v>103</v>
      </c>
      <c r="I1560" s="1" t="s">
        <v>332</v>
      </c>
      <c r="J1560" s="1" t="s">
        <v>240</v>
      </c>
      <c r="K1560">
        <v>3168341260</v>
      </c>
      <c r="L1560" t="s">
        <v>241</v>
      </c>
      <c r="M1560" s="1" t="s">
        <v>333</v>
      </c>
      <c r="N1560">
        <v>8400</v>
      </c>
      <c r="O1560">
        <v>9100</v>
      </c>
      <c r="P1560">
        <v>19400</v>
      </c>
      <c r="Q1560">
        <v>24700</v>
      </c>
      <c r="R1560">
        <v>27600</v>
      </c>
      <c r="S1560">
        <v>0</v>
      </c>
      <c r="T1560">
        <v>0</v>
      </c>
      <c r="U1560">
        <v>0</v>
      </c>
      <c r="V1560">
        <v>0</v>
      </c>
      <c r="W1560">
        <v>8400</v>
      </c>
      <c r="X1560">
        <v>8700</v>
      </c>
      <c r="Y1560">
        <v>4.6785855290000002</v>
      </c>
      <c r="Z1560">
        <v>-72.943770700000002</v>
      </c>
      <c r="AA1560" s="1" t="s">
        <v>33</v>
      </c>
      <c r="AB1560">
        <v>845479300</v>
      </c>
      <c r="AC1560" t="str">
        <f>MID(TablaPivotFinal[[#This Row],[Fecha]],1,4)</f>
        <v>2016</v>
      </c>
      <c r="AD1560" t="str">
        <f>MID(TablaPivotFinal[[#This Row],[Fecha]],5,3)</f>
        <v>Oct</v>
      </c>
      <c r="AE1560" s="1">
        <v>845479300</v>
      </c>
      <c r="AF1560" s="1">
        <v>73338</v>
      </c>
    </row>
    <row r="1561" spans="1:32" x14ac:dyDescent="0.3">
      <c r="A1561" s="1" t="s">
        <v>329</v>
      </c>
      <c r="B1561" s="1" t="s">
        <v>330</v>
      </c>
      <c r="C1561">
        <v>6511</v>
      </c>
      <c r="D1561" s="1" t="s">
        <v>331</v>
      </c>
      <c r="E1561">
        <v>85</v>
      </c>
      <c r="F1561" s="1" t="s">
        <v>317</v>
      </c>
      <c r="G1561" s="1" t="s">
        <v>238</v>
      </c>
      <c r="H1561" s="1" t="s">
        <v>103</v>
      </c>
      <c r="I1561" s="1" t="s">
        <v>332</v>
      </c>
      <c r="J1561" s="1" t="s">
        <v>240</v>
      </c>
      <c r="K1561">
        <v>3168341260</v>
      </c>
      <c r="L1561" t="s">
        <v>241</v>
      </c>
      <c r="M1561" s="1" t="s">
        <v>333</v>
      </c>
      <c r="N1561">
        <v>8400</v>
      </c>
      <c r="O1561">
        <v>9100</v>
      </c>
      <c r="P1561">
        <v>19400</v>
      </c>
      <c r="Q1561">
        <v>24700</v>
      </c>
      <c r="R1561">
        <v>27600</v>
      </c>
      <c r="S1561">
        <v>0</v>
      </c>
      <c r="T1561">
        <v>0</v>
      </c>
      <c r="U1561">
        <v>0</v>
      </c>
      <c r="V1561">
        <v>0</v>
      </c>
      <c r="W1561">
        <v>8400</v>
      </c>
      <c r="X1561">
        <v>8700</v>
      </c>
      <c r="Y1561">
        <v>4.6785855290000002</v>
      </c>
      <c r="Z1561">
        <v>-72.943770700000002</v>
      </c>
      <c r="AA1561" s="1" t="s">
        <v>35</v>
      </c>
      <c r="AB1561">
        <v>831770700</v>
      </c>
      <c r="AC1561" t="str">
        <f>MID(TablaPivotFinal[[#This Row],[Fecha]],1,4)</f>
        <v>2016</v>
      </c>
      <c r="AD1561" t="str">
        <f>MID(TablaPivotFinal[[#This Row],[Fecha]],5,3)</f>
        <v>Sep</v>
      </c>
      <c r="AE1561" s="1">
        <v>831770700</v>
      </c>
      <c r="AF1561" s="1">
        <v>66609</v>
      </c>
    </row>
    <row r="1562" spans="1:32" x14ac:dyDescent="0.3">
      <c r="A1562" s="1" t="s">
        <v>329</v>
      </c>
      <c r="B1562" s="1" t="s">
        <v>330</v>
      </c>
      <c r="C1562">
        <v>6511</v>
      </c>
      <c r="D1562" s="1" t="s">
        <v>331</v>
      </c>
      <c r="E1562">
        <v>85</v>
      </c>
      <c r="F1562" s="1" t="s">
        <v>317</v>
      </c>
      <c r="G1562" s="1" t="s">
        <v>238</v>
      </c>
      <c r="H1562" s="1" t="s">
        <v>103</v>
      </c>
      <c r="I1562" s="1" t="s">
        <v>332</v>
      </c>
      <c r="J1562" s="1" t="s">
        <v>240</v>
      </c>
      <c r="K1562">
        <v>3168341260</v>
      </c>
      <c r="L1562" t="s">
        <v>241</v>
      </c>
      <c r="M1562" s="1" t="s">
        <v>333</v>
      </c>
      <c r="N1562">
        <v>8400</v>
      </c>
      <c r="O1562">
        <v>9100</v>
      </c>
      <c r="P1562">
        <v>19400</v>
      </c>
      <c r="Q1562">
        <v>24700</v>
      </c>
      <c r="R1562">
        <v>27600</v>
      </c>
      <c r="S1562">
        <v>0</v>
      </c>
      <c r="T1562">
        <v>0</v>
      </c>
      <c r="U1562">
        <v>0</v>
      </c>
      <c r="V1562">
        <v>0</v>
      </c>
      <c r="W1562">
        <v>8400</v>
      </c>
      <c r="X1562">
        <v>8700</v>
      </c>
      <c r="Y1562">
        <v>4.6785855290000002</v>
      </c>
      <c r="Z1562">
        <v>-72.943770700000002</v>
      </c>
      <c r="AA1562" s="1" t="s">
        <v>37</v>
      </c>
      <c r="AB1562">
        <v>939085100</v>
      </c>
      <c r="AC1562" t="str">
        <f>MID(TablaPivotFinal[[#This Row],[Fecha]],1,4)</f>
        <v>2017</v>
      </c>
      <c r="AD1562" t="str">
        <f>MID(TablaPivotFinal[[#This Row],[Fecha]],5,3)</f>
        <v>Abr</v>
      </c>
      <c r="AE1562" s="1">
        <v>939085100</v>
      </c>
      <c r="AF1562" s="1">
        <v>2565.166667</v>
      </c>
    </row>
    <row r="1563" spans="1:32" x14ac:dyDescent="0.3">
      <c r="A1563" s="1" t="s">
        <v>329</v>
      </c>
      <c r="B1563" s="1" t="s">
        <v>330</v>
      </c>
      <c r="C1563">
        <v>6511</v>
      </c>
      <c r="D1563" s="1" t="s">
        <v>331</v>
      </c>
      <c r="E1563">
        <v>85</v>
      </c>
      <c r="F1563" s="1" t="s">
        <v>317</v>
      </c>
      <c r="G1563" s="1" t="s">
        <v>238</v>
      </c>
      <c r="H1563" s="1" t="s">
        <v>103</v>
      </c>
      <c r="I1563" s="1" t="s">
        <v>332</v>
      </c>
      <c r="J1563" s="1" t="s">
        <v>240</v>
      </c>
      <c r="K1563">
        <v>3168341260</v>
      </c>
      <c r="L1563" t="s">
        <v>241</v>
      </c>
      <c r="M1563" s="1" t="s">
        <v>333</v>
      </c>
      <c r="N1563">
        <v>8400</v>
      </c>
      <c r="O1563">
        <v>9100</v>
      </c>
      <c r="P1563">
        <v>19400</v>
      </c>
      <c r="Q1563">
        <v>24700</v>
      </c>
      <c r="R1563">
        <v>27600</v>
      </c>
      <c r="S1563">
        <v>0</v>
      </c>
      <c r="T1563">
        <v>0</v>
      </c>
      <c r="U1563">
        <v>0</v>
      </c>
      <c r="V1563">
        <v>0</v>
      </c>
      <c r="W1563">
        <v>8400</v>
      </c>
      <c r="X1563">
        <v>8700</v>
      </c>
      <c r="Y1563">
        <v>4.6785855290000002</v>
      </c>
      <c r="Z1563">
        <v>-72.943770700000002</v>
      </c>
      <c r="AA1563" s="1" t="s">
        <v>39</v>
      </c>
      <c r="AB1563">
        <v>1123273400</v>
      </c>
      <c r="AC1563" t="str">
        <f>MID(TablaPivotFinal[[#This Row],[Fecha]],1,4)</f>
        <v>2017</v>
      </c>
      <c r="AD1563" t="str">
        <f>MID(TablaPivotFinal[[#This Row],[Fecha]],5,3)</f>
        <v>Ago</v>
      </c>
      <c r="AE1563" s="1">
        <v>1123273400</v>
      </c>
      <c r="AF1563" s="1">
        <v>2710.6451609999999</v>
      </c>
    </row>
    <row r="1564" spans="1:32" x14ac:dyDescent="0.3">
      <c r="A1564" s="1" t="s">
        <v>329</v>
      </c>
      <c r="B1564" s="1" t="s">
        <v>330</v>
      </c>
      <c r="C1564">
        <v>6511</v>
      </c>
      <c r="D1564" s="1" t="s">
        <v>331</v>
      </c>
      <c r="E1564">
        <v>85</v>
      </c>
      <c r="F1564" s="1" t="s">
        <v>317</v>
      </c>
      <c r="G1564" s="1" t="s">
        <v>238</v>
      </c>
      <c r="H1564" s="1" t="s">
        <v>103</v>
      </c>
      <c r="I1564" s="1" t="s">
        <v>332</v>
      </c>
      <c r="J1564" s="1" t="s">
        <v>240</v>
      </c>
      <c r="K1564">
        <v>3168341260</v>
      </c>
      <c r="L1564" t="s">
        <v>241</v>
      </c>
      <c r="M1564" s="1" t="s">
        <v>333</v>
      </c>
      <c r="N1564">
        <v>8400</v>
      </c>
      <c r="O1564">
        <v>9100</v>
      </c>
      <c r="P1564">
        <v>19400</v>
      </c>
      <c r="Q1564">
        <v>24700</v>
      </c>
      <c r="R1564">
        <v>27600</v>
      </c>
      <c r="S1564">
        <v>0</v>
      </c>
      <c r="T1564">
        <v>0</v>
      </c>
      <c r="U1564">
        <v>0</v>
      </c>
      <c r="V1564">
        <v>0</v>
      </c>
      <c r="W1564">
        <v>8400</v>
      </c>
      <c r="X1564">
        <v>8700</v>
      </c>
      <c r="Y1564">
        <v>4.6785855290000002</v>
      </c>
      <c r="Z1564">
        <v>-72.943770700000002</v>
      </c>
      <c r="AA1564" s="1" t="s">
        <v>41</v>
      </c>
      <c r="AB1564">
        <v>1053106000</v>
      </c>
      <c r="AC1564" t="str">
        <f>MID(TablaPivotFinal[[#This Row],[Fecha]],1,4)</f>
        <v>2017</v>
      </c>
      <c r="AD1564" t="str">
        <f>MID(TablaPivotFinal[[#This Row],[Fecha]],5,3)</f>
        <v>Dic</v>
      </c>
      <c r="AE1564" s="1">
        <v>1053106000</v>
      </c>
      <c r="AF1564" s="1">
        <v>2828.8709680000002</v>
      </c>
    </row>
    <row r="1565" spans="1:32" x14ac:dyDescent="0.3">
      <c r="A1565" s="1" t="s">
        <v>329</v>
      </c>
      <c r="B1565" s="1" t="s">
        <v>330</v>
      </c>
      <c r="C1565">
        <v>6511</v>
      </c>
      <c r="D1565" s="1" t="s">
        <v>331</v>
      </c>
      <c r="E1565">
        <v>85</v>
      </c>
      <c r="F1565" s="1" t="s">
        <v>317</v>
      </c>
      <c r="G1565" s="1" t="s">
        <v>238</v>
      </c>
      <c r="H1565" s="1" t="s">
        <v>103</v>
      </c>
      <c r="I1565" s="1" t="s">
        <v>332</v>
      </c>
      <c r="J1565" s="1" t="s">
        <v>240</v>
      </c>
      <c r="K1565">
        <v>3168341260</v>
      </c>
      <c r="L1565" t="s">
        <v>241</v>
      </c>
      <c r="M1565" s="1" t="s">
        <v>333</v>
      </c>
      <c r="N1565">
        <v>8400</v>
      </c>
      <c r="O1565">
        <v>9100</v>
      </c>
      <c r="P1565">
        <v>19400</v>
      </c>
      <c r="Q1565">
        <v>24700</v>
      </c>
      <c r="R1565">
        <v>27600</v>
      </c>
      <c r="S1565">
        <v>0</v>
      </c>
      <c r="T1565">
        <v>0</v>
      </c>
      <c r="U1565">
        <v>0</v>
      </c>
      <c r="V1565">
        <v>0</v>
      </c>
      <c r="W1565">
        <v>8400</v>
      </c>
      <c r="X1565">
        <v>8700</v>
      </c>
      <c r="Y1565">
        <v>4.6785855290000002</v>
      </c>
      <c r="Z1565">
        <v>-72.943770700000002</v>
      </c>
      <c r="AA1565" s="1" t="s">
        <v>43</v>
      </c>
      <c r="AB1565">
        <v>946494600</v>
      </c>
      <c r="AC1565" t="str">
        <f>MID(TablaPivotFinal[[#This Row],[Fecha]],1,4)</f>
        <v>2017</v>
      </c>
      <c r="AD1565" t="str">
        <f>MID(TablaPivotFinal[[#This Row],[Fecha]],5,3)</f>
        <v>Ene</v>
      </c>
      <c r="AE1565" s="1">
        <v>946494600</v>
      </c>
      <c r="AF1565" s="1">
        <v>2720.3870969999998</v>
      </c>
    </row>
    <row r="1566" spans="1:32" x14ac:dyDescent="0.3">
      <c r="A1566" s="1" t="s">
        <v>329</v>
      </c>
      <c r="B1566" s="1" t="s">
        <v>330</v>
      </c>
      <c r="C1566">
        <v>6511</v>
      </c>
      <c r="D1566" s="1" t="s">
        <v>331</v>
      </c>
      <c r="E1566">
        <v>85</v>
      </c>
      <c r="F1566" s="1" t="s">
        <v>317</v>
      </c>
      <c r="G1566" s="1" t="s">
        <v>238</v>
      </c>
      <c r="H1566" s="1" t="s">
        <v>103</v>
      </c>
      <c r="I1566" s="1" t="s">
        <v>332</v>
      </c>
      <c r="J1566" s="1" t="s">
        <v>240</v>
      </c>
      <c r="K1566">
        <v>3168341260</v>
      </c>
      <c r="L1566" t="s">
        <v>241</v>
      </c>
      <c r="M1566" s="1" t="s">
        <v>333</v>
      </c>
      <c r="N1566">
        <v>8400</v>
      </c>
      <c r="O1566">
        <v>9100</v>
      </c>
      <c r="P1566">
        <v>19400</v>
      </c>
      <c r="Q1566">
        <v>24700</v>
      </c>
      <c r="R1566">
        <v>27600</v>
      </c>
      <c r="S1566">
        <v>0</v>
      </c>
      <c r="T1566">
        <v>0</v>
      </c>
      <c r="U1566">
        <v>0</v>
      </c>
      <c r="V1566">
        <v>0</v>
      </c>
      <c r="W1566">
        <v>8400</v>
      </c>
      <c r="X1566">
        <v>8700</v>
      </c>
      <c r="Y1566">
        <v>4.6785855290000002</v>
      </c>
      <c r="Z1566">
        <v>-72.943770700000002</v>
      </c>
      <c r="AA1566" s="1" t="s">
        <v>45</v>
      </c>
      <c r="AB1566">
        <v>789358800</v>
      </c>
      <c r="AC1566" t="str">
        <f>MID(TablaPivotFinal[[#This Row],[Fecha]],1,4)</f>
        <v>2017</v>
      </c>
      <c r="AD1566" t="str">
        <f>MID(TablaPivotFinal[[#This Row],[Fecha]],5,3)</f>
        <v>Feb</v>
      </c>
      <c r="AE1566" s="1">
        <v>789358800</v>
      </c>
      <c r="AF1566" s="1">
        <v>2287.4642859999999</v>
      </c>
    </row>
    <row r="1567" spans="1:32" x14ac:dyDescent="0.3">
      <c r="A1567" s="1" t="s">
        <v>329</v>
      </c>
      <c r="B1567" s="1" t="s">
        <v>330</v>
      </c>
      <c r="C1567">
        <v>6511</v>
      </c>
      <c r="D1567" s="1" t="s">
        <v>331</v>
      </c>
      <c r="E1567">
        <v>85</v>
      </c>
      <c r="F1567" s="1" t="s">
        <v>317</v>
      </c>
      <c r="G1567" s="1" t="s">
        <v>238</v>
      </c>
      <c r="H1567" s="1" t="s">
        <v>103</v>
      </c>
      <c r="I1567" s="1" t="s">
        <v>332</v>
      </c>
      <c r="J1567" s="1" t="s">
        <v>240</v>
      </c>
      <c r="K1567">
        <v>3168341260</v>
      </c>
      <c r="L1567" t="s">
        <v>241</v>
      </c>
      <c r="M1567" s="1" t="s">
        <v>333</v>
      </c>
      <c r="N1567">
        <v>8400</v>
      </c>
      <c r="O1567">
        <v>9100</v>
      </c>
      <c r="P1567">
        <v>19400</v>
      </c>
      <c r="Q1567">
        <v>24700</v>
      </c>
      <c r="R1567">
        <v>27600</v>
      </c>
      <c r="S1567">
        <v>0</v>
      </c>
      <c r="T1567">
        <v>0</v>
      </c>
      <c r="U1567">
        <v>0</v>
      </c>
      <c r="V1567">
        <v>0</v>
      </c>
      <c r="W1567">
        <v>8400</v>
      </c>
      <c r="X1567">
        <v>8700</v>
      </c>
      <c r="Y1567">
        <v>4.6785855290000002</v>
      </c>
      <c r="Z1567">
        <v>-72.943770700000002</v>
      </c>
      <c r="AA1567" s="1" t="s">
        <v>47</v>
      </c>
      <c r="AB1567">
        <v>928009500</v>
      </c>
      <c r="AC1567" t="str">
        <f>MID(TablaPivotFinal[[#This Row],[Fecha]],1,4)</f>
        <v>2017</v>
      </c>
      <c r="AD1567" t="str">
        <f>MID(TablaPivotFinal[[#This Row],[Fecha]],5,3)</f>
        <v>Jul</v>
      </c>
      <c r="AE1567" s="1">
        <v>928009500</v>
      </c>
      <c r="AF1567" s="1">
        <v>2443.741935</v>
      </c>
    </row>
    <row r="1568" spans="1:32" x14ac:dyDescent="0.3">
      <c r="A1568" s="1" t="s">
        <v>329</v>
      </c>
      <c r="B1568" s="1" t="s">
        <v>330</v>
      </c>
      <c r="C1568">
        <v>6511</v>
      </c>
      <c r="D1568" s="1" t="s">
        <v>331</v>
      </c>
      <c r="E1568">
        <v>85</v>
      </c>
      <c r="F1568" s="1" t="s">
        <v>317</v>
      </c>
      <c r="G1568" s="1" t="s">
        <v>238</v>
      </c>
      <c r="H1568" s="1" t="s">
        <v>103</v>
      </c>
      <c r="I1568" s="1" t="s">
        <v>332</v>
      </c>
      <c r="J1568" s="1" t="s">
        <v>240</v>
      </c>
      <c r="K1568">
        <v>3168341260</v>
      </c>
      <c r="L1568" t="s">
        <v>241</v>
      </c>
      <c r="M1568" s="1" t="s">
        <v>333</v>
      </c>
      <c r="N1568">
        <v>8400</v>
      </c>
      <c r="O1568">
        <v>9100</v>
      </c>
      <c r="P1568">
        <v>19400</v>
      </c>
      <c r="Q1568">
        <v>24700</v>
      </c>
      <c r="R1568">
        <v>27600</v>
      </c>
      <c r="S1568">
        <v>0</v>
      </c>
      <c r="T1568">
        <v>0</v>
      </c>
      <c r="U1568">
        <v>0</v>
      </c>
      <c r="V1568">
        <v>0</v>
      </c>
      <c r="W1568">
        <v>8400</v>
      </c>
      <c r="X1568">
        <v>8700</v>
      </c>
      <c r="Y1568">
        <v>4.6785855290000002</v>
      </c>
      <c r="Z1568">
        <v>-72.943770700000002</v>
      </c>
      <c r="AA1568" s="1" t="s">
        <v>49</v>
      </c>
      <c r="AB1568">
        <v>917259450</v>
      </c>
      <c r="AC1568" t="str">
        <f>MID(TablaPivotFinal[[#This Row],[Fecha]],1,4)</f>
        <v>2017</v>
      </c>
      <c r="AD1568" t="str">
        <f>MID(TablaPivotFinal[[#This Row],[Fecha]],5,3)</f>
        <v>Jun</v>
      </c>
      <c r="AE1568" s="1">
        <v>917259450</v>
      </c>
      <c r="AF1568" s="1">
        <v>2527.6</v>
      </c>
    </row>
    <row r="1569" spans="1:32" x14ac:dyDescent="0.3">
      <c r="A1569" s="1" t="s">
        <v>329</v>
      </c>
      <c r="B1569" s="1" t="s">
        <v>330</v>
      </c>
      <c r="C1569">
        <v>6511</v>
      </c>
      <c r="D1569" s="1" t="s">
        <v>331</v>
      </c>
      <c r="E1569">
        <v>85</v>
      </c>
      <c r="F1569" s="1" t="s">
        <v>317</v>
      </c>
      <c r="G1569" s="1" t="s">
        <v>238</v>
      </c>
      <c r="H1569" s="1" t="s">
        <v>103</v>
      </c>
      <c r="I1569" s="1" t="s">
        <v>332</v>
      </c>
      <c r="J1569" s="1" t="s">
        <v>240</v>
      </c>
      <c r="K1569">
        <v>3168341260</v>
      </c>
      <c r="L1569" t="s">
        <v>241</v>
      </c>
      <c r="M1569" s="1" t="s">
        <v>333</v>
      </c>
      <c r="N1569">
        <v>8400</v>
      </c>
      <c r="O1569">
        <v>9100</v>
      </c>
      <c r="P1569">
        <v>19400</v>
      </c>
      <c r="Q1569">
        <v>24700</v>
      </c>
      <c r="R1569">
        <v>27600</v>
      </c>
      <c r="S1569">
        <v>0</v>
      </c>
      <c r="T1569">
        <v>0</v>
      </c>
      <c r="U1569">
        <v>0</v>
      </c>
      <c r="V1569">
        <v>0</v>
      </c>
      <c r="W1569">
        <v>8400</v>
      </c>
      <c r="X1569">
        <v>8700</v>
      </c>
      <c r="Y1569">
        <v>4.6785855290000002</v>
      </c>
      <c r="Z1569">
        <v>-72.943770700000002</v>
      </c>
      <c r="AA1569" s="1" t="s">
        <v>51</v>
      </c>
      <c r="AB1569">
        <v>920208400</v>
      </c>
      <c r="AC1569" t="str">
        <f>MID(TablaPivotFinal[[#This Row],[Fecha]],1,4)</f>
        <v>2017</v>
      </c>
      <c r="AD1569" t="str">
        <f>MID(TablaPivotFinal[[#This Row],[Fecha]],5,3)</f>
        <v>Mar</v>
      </c>
      <c r="AE1569" s="1">
        <v>920208400</v>
      </c>
      <c r="AF1569" s="1">
        <v>2363.8064519999998</v>
      </c>
    </row>
    <row r="1570" spans="1:32" x14ac:dyDescent="0.3">
      <c r="A1570" s="1" t="s">
        <v>329</v>
      </c>
      <c r="B1570" s="1" t="s">
        <v>330</v>
      </c>
      <c r="C1570">
        <v>6511</v>
      </c>
      <c r="D1570" s="1" t="s">
        <v>331</v>
      </c>
      <c r="E1570">
        <v>85</v>
      </c>
      <c r="F1570" s="1" t="s">
        <v>317</v>
      </c>
      <c r="G1570" s="1" t="s">
        <v>238</v>
      </c>
      <c r="H1570" s="1" t="s">
        <v>103</v>
      </c>
      <c r="I1570" s="1" t="s">
        <v>332</v>
      </c>
      <c r="J1570" s="1" t="s">
        <v>240</v>
      </c>
      <c r="K1570">
        <v>3168341260</v>
      </c>
      <c r="L1570" t="s">
        <v>241</v>
      </c>
      <c r="M1570" s="1" t="s">
        <v>333</v>
      </c>
      <c r="N1570">
        <v>8400</v>
      </c>
      <c r="O1570">
        <v>9100</v>
      </c>
      <c r="P1570">
        <v>19400</v>
      </c>
      <c r="Q1570">
        <v>24700</v>
      </c>
      <c r="R1570">
        <v>27600</v>
      </c>
      <c r="S1570">
        <v>0</v>
      </c>
      <c r="T1570">
        <v>0</v>
      </c>
      <c r="U1570">
        <v>0</v>
      </c>
      <c r="V1570">
        <v>0</v>
      </c>
      <c r="W1570">
        <v>8400</v>
      </c>
      <c r="X1570">
        <v>8700</v>
      </c>
      <c r="Y1570">
        <v>4.6785855290000002</v>
      </c>
      <c r="Z1570">
        <v>-72.943770700000002</v>
      </c>
      <c r="AA1570" s="1" t="s">
        <v>53</v>
      </c>
      <c r="AB1570">
        <v>984774800</v>
      </c>
      <c r="AC1570" t="str">
        <f>MID(TablaPivotFinal[[#This Row],[Fecha]],1,4)</f>
        <v>2017</v>
      </c>
      <c r="AD1570" t="str">
        <f>MID(TablaPivotFinal[[#This Row],[Fecha]],5,3)</f>
        <v>May</v>
      </c>
      <c r="AE1570" s="1">
        <v>984774800</v>
      </c>
      <c r="AF1570" s="1">
        <v>2476.6129030000002</v>
      </c>
    </row>
    <row r="1571" spans="1:32" x14ac:dyDescent="0.3">
      <c r="A1571" s="1" t="s">
        <v>329</v>
      </c>
      <c r="B1571" s="1" t="s">
        <v>330</v>
      </c>
      <c r="C1571">
        <v>6511</v>
      </c>
      <c r="D1571" s="1" t="s">
        <v>331</v>
      </c>
      <c r="E1571">
        <v>85</v>
      </c>
      <c r="F1571" s="1" t="s">
        <v>317</v>
      </c>
      <c r="G1571" s="1" t="s">
        <v>238</v>
      </c>
      <c r="H1571" s="1" t="s">
        <v>103</v>
      </c>
      <c r="I1571" s="1" t="s">
        <v>332</v>
      </c>
      <c r="J1571" s="1" t="s">
        <v>240</v>
      </c>
      <c r="K1571">
        <v>3168341260</v>
      </c>
      <c r="L1571" t="s">
        <v>241</v>
      </c>
      <c r="M1571" s="1" t="s">
        <v>333</v>
      </c>
      <c r="N1571">
        <v>8400</v>
      </c>
      <c r="O1571">
        <v>9100</v>
      </c>
      <c r="P1571">
        <v>19400</v>
      </c>
      <c r="Q1571">
        <v>24700</v>
      </c>
      <c r="R1571">
        <v>27600</v>
      </c>
      <c r="S1571">
        <v>0</v>
      </c>
      <c r="T1571">
        <v>0</v>
      </c>
      <c r="U1571">
        <v>0</v>
      </c>
      <c r="V1571">
        <v>0</v>
      </c>
      <c r="W1571">
        <v>8400</v>
      </c>
      <c r="X1571">
        <v>8700</v>
      </c>
      <c r="Y1571">
        <v>4.6785855290000002</v>
      </c>
      <c r="Z1571">
        <v>-72.943770700000002</v>
      </c>
      <c r="AA1571" s="1" t="s">
        <v>55</v>
      </c>
      <c r="AB1571">
        <v>973390200</v>
      </c>
      <c r="AC1571" t="str">
        <f>MID(TablaPivotFinal[[#This Row],[Fecha]],1,4)</f>
        <v>2017</v>
      </c>
      <c r="AD1571" t="str">
        <f>MID(TablaPivotFinal[[#This Row],[Fecha]],5,3)</f>
        <v>Nov</v>
      </c>
      <c r="AE1571" s="1">
        <v>973390200</v>
      </c>
      <c r="AF1571" s="1">
        <v>2523</v>
      </c>
    </row>
    <row r="1572" spans="1:32" x14ac:dyDescent="0.3">
      <c r="A1572" s="1" t="s">
        <v>329</v>
      </c>
      <c r="B1572" s="1" t="s">
        <v>330</v>
      </c>
      <c r="C1572">
        <v>6511</v>
      </c>
      <c r="D1572" s="1" t="s">
        <v>331</v>
      </c>
      <c r="E1572">
        <v>85</v>
      </c>
      <c r="F1572" s="1" t="s">
        <v>317</v>
      </c>
      <c r="G1572" s="1" t="s">
        <v>238</v>
      </c>
      <c r="H1572" s="1" t="s">
        <v>103</v>
      </c>
      <c r="I1572" s="1" t="s">
        <v>332</v>
      </c>
      <c r="J1572" s="1" t="s">
        <v>240</v>
      </c>
      <c r="K1572">
        <v>3168341260</v>
      </c>
      <c r="L1572" t="s">
        <v>241</v>
      </c>
      <c r="M1572" s="1" t="s">
        <v>333</v>
      </c>
      <c r="N1572">
        <v>8400</v>
      </c>
      <c r="O1572">
        <v>9100</v>
      </c>
      <c r="P1572">
        <v>19400</v>
      </c>
      <c r="Q1572">
        <v>24700</v>
      </c>
      <c r="R1572">
        <v>27600</v>
      </c>
      <c r="S1572">
        <v>0</v>
      </c>
      <c r="T1572">
        <v>0</v>
      </c>
      <c r="U1572">
        <v>0</v>
      </c>
      <c r="V1572">
        <v>0</v>
      </c>
      <c r="W1572">
        <v>8400</v>
      </c>
      <c r="X1572">
        <v>8700</v>
      </c>
      <c r="Y1572">
        <v>4.6785855290000002</v>
      </c>
      <c r="Z1572">
        <v>-72.943770700000002</v>
      </c>
      <c r="AA1572" s="1" t="s">
        <v>57</v>
      </c>
      <c r="AB1572">
        <v>984900600</v>
      </c>
      <c r="AC1572" t="str">
        <f>MID(TablaPivotFinal[[#This Row],[Fecha]],1,4)</f>
        <v>2017</v>
      </c>
      <c r="AD1572" t="str">
        <f>MID(TablaPivotFinal[[#This Row],[Fecha]],5,3)</f>
        <v>Oct</v>
      </c>
      <c r="AE1572" s="1">
        <v>984900600</v>
      </c>
      <c r="AF1572" s="1">
        <v>2502</v>
      </c>
    </row>
    <row r="1573" spans="1:32" x14ac:dyDescent="0.3">
      <c r="A1573" s="1" t="s">
        <v>329</v>
      </c>
      <c r="B1573" s="1" t="s">
        <v>330</v>
      </c>
      <c r="C1573">
        <v>6511</v>
      </c>
      <c r="D1573" s="1" t="s">
        <v>331</v>
      </c>
      <c r="E1573">
        <v>85</v>
      </c>
      <c r="F1573" s="1" t="s">
        <v>317</v>
      </c>
      <c r="G1573" s="1" t="s">
        <v>238</v>
      </c>
      <c r="H1573" s="1" t="s">
        <v>103</v>
      </c>
      <c r="I1573" s="1" t="s">
        <v>332</v>
      </c>
      <c r="J1573" s="1" t="s">
        <v>240</v>
      </c>
      <c r="K1573">
        <v>3168341260</v>
      </c>
      <c r="L1573" t="s">
        <v>241</v>
      </c>
      <c r="M1573" s="1" t="s">
        <v>333</v>
      </c>
      <c r="N1573">
        <v>8400</v>
      </c>
      <c r="O1573">
        <v>9100</v>
      </c>
      <c r="P1573">
        <v>19400</v>
      </c>
      <c r="Q1573">
        <v>24700</v>
      </c>
      <c r="R1573">
        <v>27600</v>
      </c>
      <c r="S1573">
        <v>0</v>
      </c>
      <c r="T1573">
        <v>0</v>
      </c>
      <c r="U1573">
        <v>0</v>
      </c>
      <c r="V1573">
        <v>0</v>
      </c>
      <c r="W1573">
        <v>8400</v>
      </c>
      <c r="X1573">
        <v>8700</v>
      </c>
      <c r="Y1573">
        <v>4.6785855290000002</v>
      </c>
      <c r="Z1573">
        <v>-72.943770700000002</v>
      </c>
      <c r="AA1573" s="1" t="s">
        <v>59</v>
      </c>
      <c r="AB1573">
        <v>1126174400</v>
      </c>
      <c r="AC1573" t="str">
        <f>MID(TablaPivotFinal[[#This Row],[Fecha]],1,4)</f>
        <v>2017</v>
      </c>
      <c r="AD1573" t="str">
        <f>MID(TablaPivotFinal[[#This Row],[Fecha]],5,3)</f>
        <v>Sep</v>
      </c>
      <c r="AE1573" s="1">
        <v>1126174400</v>
      </c>
      <c r="AF1573" s="1">
        <v>2720.9</v>
      </c>
    </row>
    <row r="1574" spans="1:32" x14ac:dyDescent="0.3">
      <c r="A1574" s="1" t="s">
        <v>329</v>
      </c>
      <c r="B1574" s="1" t="s">
        <v>330</v>
      </c>
      <c r="C1574">
        <v>6511</v>
      </c>
      <c r="D1574" s="1" t="s">
        <v>331</v>
      </c>
      <c r="E1574">
        <v>85</v>
      </c>
      <c r="F1574" s="1" t="s">
        <v>317</v>
      </c>
      <c r="G1574" s="1" t="s">
        <v>238</v>
      </c>
      <c r="H1574" s="1" t="s">
        <v>103</v>
      </c>
      <c r="I1574" s="1" t="s">
        <v>332</v>
      </c>
      <c r="J1574" s="1" t="s">
        <v>240</v>
      </c>
      <c r="K1574">
        <v>3168341260</v>
      </c>
      <c r="L1574" t="s">
        <v>241</v>
      </c>
      <c r="M1574" s="1" t="s">
        <v>333</v>
      </c>
      <c r="N1574">
        <v>8400</v>
      </c>
      <c r="O1574">
        <v>9100</v>
      </c>
      <c r="P1574">
        <v>19400</v>
      </c>
      <c r="Q1574">
        <v>24700</v>
      </c>
      <c r="R1574">
        <v>27600</v>
      </c>
      <c r="S1574">
        <v>0</v>
      </c>
      <c r="T1574">
        <v>0</v>
      </c>
      <c r="U1574">
        <v>0</v>
      </c>
      <c r="V1574">
        <v>0</v>
      </c>
      <c r="W1574">
        <v>8400</v>
      </c>
      <c r="X1574">
        <v>8700</v>
      </c>
      <c r="Y1574">
        <v>4.6785855290000002</v>
      </c>
      <c r="Z1574">
        <v>-72.943770700000002</v>
      </c>
      <c r="AA1574" s="1" t="s">
        <v>61</v>
      </c>
      <c r="AB1574">
        <v>958475400</v>
      </c>
      <c r="AC1574" t="str">
        <f>MID(TablaPivotFinal[[#This Row],[Fecha]],1,4)</f>
        <v>2018</v>
      </c>
      <c r="AD1574" t="str">
        <f>MID(TablaPivotFinal[[#This Row],[Fecha]],5,3)</f>
        <v>Abr</v>
      </c>
      <c r="AE1574" s="1">
        <v>958475400</v>
      </c>
      <c r="AF1574" s="1">
        <v>72343</v>
      </c>
    </row>
    <row r="1575" spans="1:32" x14ac:dyDescent="0.3">
      <c r="A1575" s="1" t="s">
        <v>329</v>
      </c>
      <c r="B1575" s="1" t="s">
        <v>330</v>
      </c>
      <c r="C1575">
        <v>6511</v>
      </c>
      <c r="D1575" s="1" t="s">
        <v>331</v>
      </c>
      <c r="E1575">
        <v>85</v>
      </c>
      <c r="F1575" s="1" t="s">
        <v>317</v>
      </c>
      <c r="G1575" s="1" t="s">
        <v>238</v>
      </c>
      <c r="H1575" s="1" t="s">
        <v>103</v>
      </c>
      <c r="I1575" s="1" t="s">
        <v>332</v>
      </c>
      <c r="J1575" s="1" t="s">
        <v>240</v>
      </c>
      <c r="K1575">
        <v>3168341260</v>
      </c>
      <c r="L1575" t="s">
        <v>241</v>
      </c>
      <c r="M1575" s="1" t="s">
        <v>333</v>
      </c>
      <c r="N1575">
        <v>8400</v>
      </c>
      <c r="O1575">
        <v>9100</v>
      </c>
      <c r="P1575">
        <v>19400</v>
      </c>
      <c r="Q1575">
        <v>24700</v>
      </c>
      <c r="R1575">
        <v>27600</v>
      </c>
      <c r="S1575">
        <v>0</v>
      </c>
      <c r="T1575">
        <v>0</v>
      </c>
      <c r="U1575">
        <v>0</v>
      </c>
      <c r="V1575">
        <v>0</v>
      </c>
      <c r="W1575">
        <v>8400</v>
      </c>
      <c r="X1575">
        <v>8700</v>
      </c>
      <c r="Y1575">
        <v>4.6785855290000002</v>
      </c>
      <c r="Z1575">
        <v>-72.943770700000002</v>
      </c>
      <c r="AA1575" s="1" t="s">
        <v>63</v>
      </c>
      <c r="AB1575">
        <v>1194884800</v>
      </c>
      <c r="AC1575" t="str">
        <f>MID(TablaPivotFinal[[#This Row],[Fecha]],1,4)</f>
        <v>2018</v>
      </c>
      <c r="AD1575" t="str">
        <f>MID(TablaPivotFinal[[#This Row],[Fecha]],5,3)</f>
        <v>Ago</v>
      </c>
      <c r="AE1575" s="1">
        <v>1194884800</v>
      </c>
      <c r="AF1575" s="1">
        <v>87461</v>
      </c>
    </row>
    <row r="1576" spans="1:32" x14ac:dyDescent="0.3">
      <c r="A1576" s="1" t="s">
        <v>329</v>
      </c>
      <c r="B1576" s="1" t="s">
        <v>330</v>
      </c>
      <c r="C1576">
        <v>6511</v>
      </c>
      <c r="D1576" s="1" t="s">
        <v>331</v>
      </c>
      <c r="E1576">
        <v>85</v>
      </c>
      <c r="F1576" s="1" t="s">
        <v>317</v>
      </c>
      <c r="G1576" s="1" t="s">
        <v>238</v>
      </c>
      <c r="H1576" s="1" t="s">
        <v>103</v>
      </c>
      <c r="I1576" s="1" t="s">
        <v>332</v>
      </c>
      <c r="J1576" s="1" t="s">
        <v>240</v>
      </c>
      <c r="K1576">
        <v>3168341260</v>
      </c>
      <c r="L1576" t="s">
        <v>241</v>
      </c>
      <c r="M1576" s="1" t="s">
        <v>333</v>
      </c>
      <c r="N1576">
        <v>8400</v>
      </c>
      <c r="O1576">
        <v>9100</v>
      </c>
      <c r="P1576">
        <v>19400</v>
      </c>
      <c r="Q1576">
        <v>24700</v>
      </c>
      <c r="R1576">
        <v>27600</v>
      </c>
      <c r="S1576">
        <v>0</v>
      </c>
      <c r="T1576">
        <v>0</v>
      </c>
      <c r="U1576">
        <v>0</v>
      </c>
      <c r="V1576">
        <v>0</v>
      </c>
      <c r="W1576">
        <v>8400</v>
      </c>
      <c r="X1576">
        <v>8700</v>
      </c>
      <c r="Y1576">
        <v>4.6785855290000002</v>
      </c>
      <c r="Z1576">
        <v>-72.943770700000002</v>
      </c>
      <c r="AA1576" s="1" t="s">
        <v>65</v>
      </c>
      <c r="AB1576">
        <v>1174569250</v>
      </c>
      <c r="AC1576" t="str">
        <f>MID(TablaPivotFinal[[#This Row],[Fecha]],1,4)</f>
        <v>2018</v>
      </c>
      <c r="AD1576" t="str">
        <f>MID(TablaPivotFinal[[#This Row],[Fecha]],5,3)</f>
        <v>Dic</v>
      </c>
      <c r="AE1576" s="1">
        <v>1174569250</v>
      </c>
      <c r="AF1576" s="1">
        <v>91236</v>
      </c>
    </row>
    <row r="1577" spans="1:32" x14ac:dyDescent="0.3">
      <c r="A1577" s="1" t="s">
        <v>329</v>
      </c>
      <c r="B1577" s="1" t="s">
        <v>330</v>
      </c>
      <c r="C1577">
        <v>6511</v>
      </c>
      <c r="D1577" s="1" t="s">
        <v>331</v>
      </c>
      <c r="E1577">
        <v>85</v>
      </c>
      <c r="F1577" s="1" t="s">
        <v>317</v>
      </c>
      <c r="G1577" s="1" t="s">
        <v>238</v>
      </c>
      <c r="H1577" s="1" t="s">
        <v>103</v>
      </c>
      <c r="I1577" s="1" t="s">
        <v>332</v>
      </c>
      <c r="J1577" s="1" t="s">
        <v>240</v>
      </c>
      <c r="K1577">
        <v>3168341260</v>
      </c>
      <c r="L1577" t="s">
        <v>241</v>
      </c>
      <c r="M1577" s="1" t="s">
        <v>333</v>
      </c>
      <c r="N1577">
        <v>8400</v>
      </c>
      <c r="O1577">
        <v>9100</v>
      </c>
      <c r="P1577">
        <v>19400</v>
      </c>
      <c r="Q1577">
        <v>24700</v>
      </c>
      <c r="R1577">
        <v>27600</v>
      </c>
      <c r="S1577">
        <v>0</v>
      </c>
      <c r="T1577">
        <v>0</v>
      </c>
      <c r="U1577">
        <v>0</v>
      </c>
      <c r="V1577">
        <v>0</v>
      </c>
      <c r="W1577">
        <v>8400</v>
      </c>
      <c r="X1577">
        <v>8700</v>
      </c>
      <c r="Y1577">
        <v>4.6785855290000002</v>
      </c>
      <c r="Z1577">
        <v>-72.943770700000002</v>
      </c>
      <c r="AA1577" s="1" t="s">
        <v>67</v>
      </c>
      <c r="AB1577">
        <v>1040651800</v>
      </c>
      <c r="AC1577" t="str">
        <f>MID(TablaPivotFinal[[#This Row],[Fecha]],1,4)</f>
        <v>2018</v>
      </c>
      <c r="AD1577" t="str">
        <f>MID(TablaPivotFinal[[#This Row],[Fecha]],5,3)</f>
        <v>Ene</v>
      </c>
      <c r="AE1577" s="1">
        <v>1040651800</v>
      </c>
      <c r="AF1577" s="1">
        <v>86552</v>
      </c>
    </row>
    <row r="1578" spans="1:32" x14ac:dyDescent="0.3">
      <c r="A1578" s="1" t="s">
        <v>329</v>
      </c>
      <c r="B1578" s="1" t="s">
        <v>330</v>
      </c>
      <c r="C1578">
        <v>6511</v>
      </c>
      <c r="D1578" s="1" t="s">
        <v>331</v>
      </c>
      <c r="E1578">
        <v>85</v>
      </c>
      <c r="F1578" s="1" t="s">
        <v>317</v>
      </c>
      <c r="G1578" s="1" t="s">
        <v>238</v>
      </c>
      <c r="H1578" s="1" t="s">
        <v>103</v>
      </c>
      <c r="I1578" s="1" t="s">
        <v>332</v>
      </c>
      <c r="J1578" s="1" t="s">
        <v>240</v>
      </c>
      <c r="K1578">
        <v>3168341260</v>
      </c>
      <c r="L1578" t="s">
        <v>241</v>
      </c>
      <c r="M1578" s="1" t="s">
        <v>333</v>
      </c>
      <c r="N1578">
        <v>8400</v>
      </c>
      <c r="O1578">
        <v>9100</v>
      </c>
      <c r="P1578">
        <v>19400</v>
      </c>
      <c r="Q1578">
        <v>24700</v>
      </c>
      <c r="R1578">
        <v>27600</v>
      </c>
      <c r="S1578">
        <v>0</v>
      </c>
      <c r="T1578">
        <v>0</v>
      </c>
      <c r="U1578">
        <v>0</v>
      </c>
      <c r="V1578">
        <v>0</v>
      </c>
      <c r="W1578">
        <v>8400</v>
      </c>
      <c r="X1578">
        <v>8700</v>
      </c>
      <c r="Y1578">
        <v>4.6785855290000002</v>
      </c>
      <c r="Z1578">
        <v>-72.943770700000002</v>
      </c>
      <c r="AA1578" s="1" t="s">
        <v>69</v>
      </c>
      <c r="AB1578">
        <v>873915400</v>
      </c>
      <c r="AC1578" t="str">
        <f>MID(TablaPivotFinal[[#This Row],[Fecha]],1,4)</f>
        <v>2018</v>
      </c>
      <c r="AD1578" t="str">
        <f>MID(TablaPivotFinal[[#This Row],[Fecha]],5,3)</f>
        <v>Feb</v>
      </c>
      <c r="AE1578" s="1">
        <v>873915400</v>
      </c>
      <c r="AF1578" s="1">
        <v>66689</v>
      </c>
    </row>
    <row r="1579" spans="1:32" x14ac:dyDescent="0.3">
      <c r="A1579" s="1" t="s">
        <v>329</v>
      </c>
      <c r="B1579" s="1" t="s">
        <v>330</v>
      </c>
      <c r="C1579">
        <v>6511</v>
      </c>
      <c r="D1579" s="1" t="s">
        <v>331</v>
      </c>
      <c r="E1579">
        <v>85</v>
      </c>
      <c r="F1579" s="1" t="s">
        <v>317</v>
      </c>
      <c r="G1579" s="1" t="s">
        <v>238</v>
      </c>
      <c r="H1579" s="1" t="s">
        <v>103</v>
      </c>
      <c r="I1579" s="1" t="s">
        <v>332</v>
      </c>
      <c r="J1579" s="1" t="s">
        <v>240</v>
      </c>
      <c r="K1579">
        <v>3168341260</v>
      </c>
      <c r="L1579" t="s">
        <v>241</v>
      </c>
      <c r="M1579" s="1" t="s">
        <v>333</v>
      </c>
      <c r="N1579">
        <v>8400</v>
      </c>
      <c r="O1579">
        <v>9100</v>
      </c>
      <c r="P1579">
        <v>19400</v>
      </c>
      <c r="Q1579">
        <v>24700</v>
      </c>
      <c r="R1579">
        <v>27600</v>
      </c>
      <c r="S1579">
        <v>0</v>
      </c>
      <c r="T1579">
        <v>0</v>
      </c>
      <c r="U1579">
        <v>0</v>
      </c>
      <c r="V1579">
        <v>0</v>
      </c>
      <c r="W1579">
        <v>8400</v>
      </c>
      <c r="X1579">
        <v>8700</v>
      </c>
      <c r="Y1579">
        <v>4.6785855290000002</v>
      </c>
      <c r="Z1579">
        <v>-72.943770700000002</v>
      </c>
      <c r="AA1579" s="1" t="s">
        <v>71</v>
      </c>
      <c r="AB1579">
        <v>1084161600</v>
      </c>
      <c r="AC1579" t="str">
        <f>MID(TablaPivotFinal[[#This Row],[Fecha]],1,4)</f>
        <v>2018</v>
      </c>
      <c r="AD1579" t="str">
        <f>MID(TablaPivotFinal[[#This Row],[Fecha]],5,3)</f>
        <v>Jul</v>
      </c>
      <c r="AE1579" s="1">
        <v>1084161600</v>
      </c>
      <c r="AF1579" s="1">
        <v>80658</v>
      </c>
    </row>
    <row r="1580" spans="1:32" x14ac:dyDescent="0.3">
      <c r="A1580" s="1" t="s">
        <v>329</v>
      </c>
      <c r="B1580" s="1" t="s">
        <v>330</v>
      </c>
      <c r="C1580">
        <v>6511</v>
      </c>
      <c r="D1580" s="1" t="s">
        <v>331</v>
      </c>
      <c r="E1580">
        <v>85</v>
      </c>
      <c r="F1580" s="1" t="s">
        <v>317</v>
      </c>
      <c r="G1580" s="1" t="s">
        <v>238</v>
      </c>
      <c r="H1580" s="1" t="s">
        <v>103</v>
      </c>
      <c r="I1580" s="1" t="s">
        <v>332</v>
      </c>
      <c r="J1580" s="1" t="s">
        <v>240</v>
      </c>
      <c r="K1580">
        <v>3168341260</v>
      </c>
      <c r="L1580" t="s">
        <v>241</v>
      </c>
      <c r="M1580" s="1" t="s">
        <v>333</v>
      </c>
      <c r="N1580">
        <v>8400</v>
      </c>
      <c r="O1580">
        <v>9100</v>
      </c>
      <c r="P1580">
        <v>19400</v>
      </c>
      <c r="Q1580">
        <v>24700</v>
      </c>
      <c r="R1580">
        <v>27600</v>
      </c>
      <c r="S1580">
        <v>0</v>
      </c>
      <c r="T1580">
        <v>0</v>
      </c>
      <c r="U1580">
        <v>0</v>
      </c>
      <c r="V1580">
        <v>0</v>
      </c>
      <c r="W1580">
        <v>8400</v>
      </c>
      <c r="X1580">
        <v>8700</v>
      </c>
      <c r="Y1580">
        <v>4.6785855290000002</v>
      </c>
      <c r="Z1580">
        <v>-72.943770700000002</v>
      </c>
      <c r="AA1580" s="1" t="s">
        <v>73</v>
      </c>
      <c r="AB1580">
        <v>1018936700</v>
      </c>
      <c r="AC1580" t="str">
        <f>MID(TablaPivotFinal[[#This Row],[Fecha]],1,4)</f>
        <v>2018</v>
      </c>
      <c r="AD1580" t="str">
        <f>MID(TablaPivotFinal[[#This Row],[Fecha]],5,3)</f>
        <v>Jun</v>
      </c>
      <c r="AE1580" s="1">
        <v>1018936700</v>
      </c>
      <c r="AF1580" s="1">
        <v>76355</v>
      </c>
    </row>
    <row r="1581" spans="1:32" x14ac:dyDescent="0.3">
      <c r="A1581" s="1" t="s">
        <v>329</v>
      </c>
      <c r="B1581" s="1" t="s">
        <v>330</v>
      </c>
      <c r="C1581">
        <v>6511</v>
      </c>
      <c r="D1581" s="1" t="s">
        <v>331</v>
      </c>
      <c r="E1581">
        <v>85</v>
      </c>
      <c r="F1581" s="1" t="s">
        <v>317</v>
      </c>
      <c r="G1581" s="1" t="s">
        <v>238</v>
      </c>
      <c r="H1581" s="1" t="s">
        <v>103</v>
      </c>
      <c r="I1581" s="1" t="s">
        <v>332</v>
      </c>
      <c r="J1581" s="1" t="s">
        <v>240</v>
      </c>
      <c r="K1581">
        <v>3168341260</v>
      </c>
      <c r="L1581" t="s">
        <v>241</v>
      </c>
      <c r="M1581" s="1" t="s">
        <v>333</v>
      </c>
      <c r="N1581">
        <v>8400</v>
      </c>
      <c r="O1581">
        <v>9100</v>
      </c>
      <c r="P1581">
        <v>19400</v>
      </c>
      <c r="Q1581">
        <v>24700</v>
      </c>
      <c r="R1581">
        <v>27600</v>
      </c>
      <c r="S1581">
        <v>0</v>
      </c>
      <c r="T1581">
        <v>0</v>
      </c>
      <c r="U1581">
        <v>0</v>
      </c>
      <c r="V1581">
        <v>0</v>
      </c>
      <c r="W1581">
        <v>8400</v>
      </c>
      <c r="X1581">
        <v>8700</v>
      </c>
      <c r="Y1581">
        <v>4.6785855290000002</v>
      </c>
      <c r="Z1581">
        <v>-72.943770700000002</v>
      </c>
      <c r="AA1581" s="1" t="s">
        <v>75</v>
      </c>
      <c r="AB1581">
        <v>974299800</v>
      </c>
      <c r="AC1581" t="str">
        <f>MID(TablaPivotFinal[[#This Row],[Fecha]],1,4)</f>
        <v>2018</v>
      </c>
      <c r="AD1581" t="str">
        <f>MID(TablaPivotFinal[[#This Row],[Fecha]],5,3)</f>
        <v>Mar</v>
      </c>
      <c r="AE1581" s="1">
        <v>974299800</v>
      </c>
      <c r="AF1581" s="1">
        <v>76136</v>
      </c>
    </row>
    <row r="1582" spans="1:32" x14ac:dyDescent="0.3">
      <c r="A1582" s="1" t="s">
        <v>329</v>
      </c>
      <c r="B1582" s="1" t="s">
        <v>330</v>
      </c>
      <c r="C1582">
        <v>6511</v>
      </c>
      <c r="D1582" s="1" t="s">
        <v>331</v>
      </c>
      <c r="E1582">
        <v>85</v>
      </c>
      <c r="F1582" s="1" t="s">
        <v>317</v>
      </c>
      <c r="G1582" s="1" t="s">
        <v>238</v>
      </c>
      <c r="H1582" s="1" t="s">
        <v>103</v>
      </c>
      <c r="I1582" s="1" t="s">
        <v>332</v>
      </c>
      <c r="J1582" s="1" t="s">
        <v>240</v>
      </c>
      <c r="K1582">
        <v>3168341260</v>
      </c>
      <c r="L1582" t="s">
        <v>241</v>
      </c>
      <c r="M1582" s="1" t="s">
        <v>333</v>
      </c>
      <c r="N1582">
        <v>8400</v>
      </c>
      <c r="O1582">
        <v>9100</v>
      </c>
      <c r="P1582">
        <v>19400</v>
      </c>
      <c r="Q1582">
        <v>24700</v>
      </c>
      <c r="R1582">
        <v>27600</v>
      </c>
      <c r="S1582">
        <v>0</v>
      </c>
      <c r="T1582">
        <v>0</v>
      </c>
      <c r="U1582">
        <v>0</v>
      </c>
      <c r="V1582">
        <v>0</v>
      </c>
      <c r="W1582">
        <v>8400</v>
      </c>
      <c r="X1582">
        <v>8700</v>
      </c>
      <c r="Y1582">
        <v>4.6785855290000002</v>
      </c>
      <c r="Z1582">
        <v>-72.943770700000002</v>
      </c>
      <c r="AA1582" s="1" t="s">
        <v>77</v>
      </c>
      <c r="AB1582">
        <v>1050638200</v>
      </c>
      <c r="AC1582" t="str">
        <f>MID(TablaPivotFinal[[#This Row],[Fecha]],1,4)</f>
        <v>2018</v>
      </c>
      <c r="AD1582" t="str">
        <f>MID(TablaPivotFinal[[#This Row],[Fecha]],5,3)</f>
        <v>May</v>
      </c>
      <c r="AE1582" s="1">
        <v>1050638200</v>
      </c>
      <c r="AF1582" s="1">
        <v>77115</v>
      </c>
    </row>
    <row r="1583" spans="1:32" x14ac:dyDescent="0.3">
      <c r="A1583" s="1" t="s">
        <v>329</v>
      </c>
      <c r="B1583" s="1" t="s">
        <v>330</v>
      </c>
      <c r="C1583">
        <v>6511</v>
      </c>
      <c r="D1583" s="1" t="s">
        <v>331</v>
      </c>
      <c r="E1583">
        <v>85</v>
      </c>
      <c r="F1583" s="1" t="s">
        <v>317</v>
      </c>
      <c r="G1583" s="1" t="s">
        <v>238</v>
      </c>
      <c r="H1583" s="1" t="s">
        <v>103</v>
      </c>
      <c r="I1583" s="1" t="s">
        <v>332</v>
      </c>
      <c r="J1583" s="1" t="s">
        <v>240</v>
      </c>
      <c r="K1583">
        <v>3168341260</v>
      </c>
      <c r="L1583" t="s">
        <v>241</v>
      </c>
      <c r="M1583" s="1" t="s">
        <v>333</v>
      </c>
      <c r="N1583">
        <v>8400</v>
      </c>
      <c r="O1583">
        <v>9100</v>
      </c>
      <c r="P1583">
        <v>19400</v>
      </c>
      <c r="Q1583">
        <v>24700</v>
      </c>
      <c r="R1583">
        <v>27600</v>
      </c>
      <c r="S1583">
        <v>0</v>
      </c>
      <c r="T1583">
        <v>0</v>
      </c>
      <c r="U1583">
        <v>0</v>
      </c>
      <c r="V1583">
        <v>0</v>
      </c>
      <c r="W1583">
        <v>8400</v>
      </c>
      <c r="X1583">
        <v>8700</v>
      </c>
      <c r="Y1583">
        <v>4.6785855290000002</v>
      </c>
      <c r="Z1583">
        <v>-72.943770700000002</v>
      </c>
      <c r="AA1583" s="1" t="s">
        <v>79</v>
      </c>
      <c r="AB1583">
        <v>1067705500</v>
      </c>
      <c r="AC1583" t="str">
        <f>MID(TablaPivotFinal[[#This Row],[Fecha]],1,4)</f>
        <v>2018</v>
      </c>
      <c r="AD1583" t="str">
        <f>MID(TablaPivotFinal[[#This Row],[Fecha]],5,3)</f>
        <v>Nov</v>
      </c>
      <c r="AE1583" s="1">
        <v>1067705500</v>
      </c>
      <c r="AF1583" s="1">
        <v>78649</v>
      </c>
    </row>
    <row r="1584" spans="1:32" x14ac:dyDescent="0.3">
      <c r="A1584" s="1" t="s">
        <v>329</v>
      </c>
      <c r="B1584" s="1" t="s">
        <v>330</v>
      </c>
      <c r="C1584">
        <v>6511</v>
      </c>
      <c r="D1584" s="1" t="s">
        <v>331</v>
      </c>
      <c r="E1584">
        <v>85</v>
      </c>
      <c r="F1584" s="1" t="s">
        <v>317</v>
      </c>
      <c r="G1584" s="1" t="s">
        <v>238</v>
      </c>
      <c r="H1584" s="1" t="s">
        <v>103</v>
      </c>
      <c r="I1584" s="1" t="s">
        <v>332</v>
      </c>
      <c r="J1584" s="1" t="s">
        <v>240</v>
      </c>
      <c r="K1584">
        <v>3168341260</v>
      </c>
      <c r="L1584" t="s">
        <v>241</v>
      </c>
      <c r="M1584" s="1" t="s">
        <v>333</v>
      </c>
      <c r="N1584">
        <v>8400</v>
      </c>
      <c r="O1584">
        <v>9100</v>
      </c>
      <c r="P1584">
        <v>19400</v>
      </c>
      <c r="Q1584">
        <v>24700</v>
      </c>
      <c r="R1584">
        <v>27600</v>
      </c>
      <c r="S1584">
        <v>0</v>
      </c>
      <c r="T1584">
        <v>0</v>
      </c>
      <c r="U1584">
        <v>0</v>
      </c>
      <c r="V1584">
        <v>0</v>
      </c>
      <c r="W1584">
        <v>8400</v>
      </c>
      <c r="X1584">
        <v>8700</v>
      </c>
      <c r="Y1584">
        <v>4.6785855290000002</v>
      </c>
      <c r="Z1584">
        <v>-72.943770700000002</v>
      </c>
      <c r="AA1584" s="1" t="s">
        <v>81</v>
      </c>
      <c r="AB1584">
        <v>1032662900</v>
      </c>
      <c r="AC1584" t="str">
        <f>MID(TablaPivotFinal[[#This Row],[Fecha]],1,4)</f>
        <v>2018</v>
      </c>
      <c r="AD1584" t="str">
        <f>MID(TablaPivotFinal[[#This Row],[Fecha]],5,3)</f>
        <v>Oct</v>
      </c>
      <c r="AE1584" s="1">
        <v>1032662900</v>
      </c>
      <c r="AF1584" s="1">
        <v>79908</v>
      </c>
    </row>
    <row r="1585" spans="1:32" x14ac:dyDescent="0.3">
      <c r="A1585" s="1" t="s">
        <v>329</v>
      </c>
      <c r="B1585" s="1" t="s">
        <v>330</v>
      </c>
      <c r="C1585">
        <v>6511</v>
      </c>
      <c r="D1585" s="1" t="s">
        <v>331</v>
      </c>
      <c r="E1585">
        <v>85</v>
      </c>
      <c r="F1585" s="1" t="s">
        <v>317</v>
      </c>
      <c r="G1585" s="1" t="s">
        <v>238</v>
      </c>
      <c r="H1585" s="1" t="s">
        <v>103</v>
      </c>
      <c r="I1585" s="1" t="s">
        <v>332</v>
      </c>
      <c r="J1585" s="1" t="s">
        <v>240</v>
      </c>
      <c r="K1585">
        <v>3168341260</v>
      </c>
      <c r="L1585" t="s">
        <v>241</v>
      </c>
      <c r="M1585" s="1" t="s">
        <v>333</v>
      </c>
      <c r="N1585">
        <v>8400</v>
      </c>
      <c r="O1585">
        <v>9100</v>
      </c>
      <c r="P1585">
        <v>19400</v>
      </c>
      <c r="Q1585">
        <v>24700</v>
      </c>
      <c r="R1585">
        <v>27600</v>
      </c>
      <c r="S1585">
        <v>0</v>
      </c>
      <c r="T1585">
        <v>0</v>
      </c>
      <c r="U1585">
        <v>0</v>
      </c>
      <c r="V1585">
        <v>0</v>
      </c>
      <c r="W1585">
        <v>8400</v>
      </c>
      <c r="X1585">
        <v>8700</v>
      </c>
      <c r="Y1585">
        <v>4.6785855290000002</v>
      </c>
      <c r="Z1585">
        <v>-72.943770700000002</v>
      </c>
      <c r="AA1585" s="1" t="s">
        <v>83</v>
      </c>
      <c r="AB1585">
        <v>1087298100</v>
      </c>
      <c r="AC1585" t="str">
        <f>MID(TablaPivotFinal[[#This Row],[Fecha]],1,4)</f>
        <v>2018</v>
      </c>
      <c r="AD1585" t="str">
        <f>MID(TablaPivotFinal[[#This Row],[Fecha]],5,3)</f>
        <v>Sep</v>
      </c>
      <c r="AE1585" s="1">
        <v>1087298100</v>
      </c>
      <c r="AF1585" s="1">
        <v>77080</v>
      </c>
    </row>
    <row r="1586" spans="1:32" x14ac:dyDescent="0.3">
      <c r="A1586" s="1" t="s">
        <v>334</v>
      </c>
      <c r="B1586" s="1" t="s">
        <v>335</v>
      </c>
      <c r="C1586">
        <v>2901</v>
      </c>
      <c r="D1586" s="1" t="s">
        <v>336</v>
      </c>
      <c r="E1586">
        <v>63</v>
      </c>
      <c r="F1586" s="1" t="s">
        <v>337</v>
      </c>
      <c r="G1586" s="1" t="s">
        <v>289</v>
      </c>
      <c r="H1586" s="1" t="s">
        <v>103</v>
      </c>
      <c r="I1586" s="1" t="s">
        <v>338</v>
      </c>
      <c r="J1586" s="1" t="s">
        <v>291</v>
      </c>
      <c r="K1586" t="s">
        <v>339</v>
      </c>
      <c r="L1586" t="s">
        <v>340</v>
      </c>
      <c r="M1586" s="1" t="s">
        <v>341</v>
      </c>
      <c r="N1586">
        <v>13800</v>
      </c>
      <c r="O1586">
        <v>17600</v>
      </c>
      <c r="P1586">
        <v>17600</v>
      </c>
      <c r="Q1586">
        <v>17600</v>
      </c>
      <c r="R1586">
        <v>42900</v>
      </c>
      <c r="S1586">
        <v>52600</v>
      </c>
      <c r="T1586">
        <v>58600</v>
      </c>
      <c r="U1586">
        <v>0</v>
      </c>
      <c r="V1586">
        <v>0</v>
      </c>
      <c r="W1586">
        <v>0</v>
      </c>
      <c r="X1586">
        <v>0</v>
      </c>
      <c r="Y1586">
        <v>4.6983558390000004</v>
      </c>
      <c r="Z1586">
        <v>-75.606108719999995</v>
      </c>
      <c r="AA1586" s="1" t="s">
        <v>13</v>
      </c>
      <c r="AB1586">
        <v>2725188800</v>
      </c>
      <c r="AC1586" t="str">
        <f>MID(TablaPivotFinal[[#This Row],[Fecha]],1,4)</f>
        <v>2016</v>
      </c>
      <c r="AD1586" t="str">
        <f>MID(TablaPivotFinal[[#This Row],[Fecha]],5,3)</f>
        <v>Abr</v>
      </c>
      <c r="AE1586" s="1">
        <v>2725188800</v>
      </c>
      <c r="AF1586" s="1">
        <v>196234</v>
      </c>
    </row>
    <row r="1587" spans="1:32" x14ac:dyDescent="0.3">
      <c r="A1587" s="1" t="s">
        <v>334</v>
      </c>
      <c r="B1587" s="1" t="s">
        <v>335</v>
      </c>
      <c r="C1587">
        <v>2901</v>
      </c>
      <c r="D1587" s="1" t="s">
        <v>336</v>
      </c>
      <c r="E1587">
        <v>63</v>
      </c>
      <c r="F1587" s="1" t="s">
        <v>337</v>
      </c>
      <c r="G1587" s="1" t="s">
        <v>289</v>
      </c>
      <c r="H1587" s="1" t="s">
        <v>103</v>
      </c>
      <c r="I1587" s="1" t="s">
        <v>338</v>
      </c>
      <c r="J1587" s="1" t="s">
        <v>291</v>
      </c>
      <c r="K1587" t="s">
        <v>339</v>
      </c>
      <c r="L1587" t="s">
        <v>340</v>
      </c>
      <c r="M1587" s="1" t="s">
        <v>341</v>
      </c>
      <c r="N1587">
        <v>13800</v>
      </c>
      <c r="O1587">
        <v>17600</v>
      </c>
      <c r="P1587">
        <v>17600</v>
      </c>
      <c r="Q1587">
        <v>17600</v>
      </c>
      <c r="R1587">
        <v>42900</v>
      </c>
      <c r="S1587">
        <v>52600</v>
      </c>
      <c r="T1587">
        <v>58600</v>
      </c>
      <c r="U1587">
        <v>0</v>
      </c>
      <c r="V1587">
        <v>0</v>
      </c>
      <c r="W1587">
        <v>0</v>
      </c>
      <c r="X1587">
        <v>0</v>
      </c>
      <c r="Y1587">
        <v>4.6983558390000004</v>
      </c>
      <c r="Z1587">
        <v>-75.606108719999995</v>
      </c>
      <c r="AA1587" s="1" t="s">
        <v>15</v>
      </c>
      <c r="AB1587">
        <v>3204525450</v>
      </c>
      <c r="AC1587" t="str">
        <f>MID(TablaPivotFinal[[#This Row],[Fecha]],1,4)</f>
        <v>2016</v>
      </c>
      <c r="AD1587" t="str">
        <f>MID(TablaPivotFinal[[#This Row],[Fecha]],5,3)</f>
        <v>Ago</v>
      </c>
      <c r="AE1587" s="1">
        <v>3204525450</v>
      </c>
      <c r="AF1587" s="1">
        <v>230308</v>
      </c>
    </row>
    <row r="1588" spans="1:32" x14ac:dyDescent="0.3">
      <c r="A1588" s="1" t="s">
        <v>334</v>
      </c>
      <c r="B1588" s="1" t="s">
        <v>335</v>
      </c>
      <c r="C1588">
        <v>2901</v>
      </c>
      <c r="D1588" s="1" t="s">
        <v>336</v>
      </c>
      <c r="E1588">
        <v>63</v>
      </c>
      <c r="F1588" s="1" t="s">
        <v>337</v>
      </c>
      <c r="G1588" s="1" t="s">
        <v>289</v>
      </c>
      <c r="H1588" s="1" t="s">
        <v>103</v>
      </c>
      <c r="I1588" s="1" t="s">
        <v>338</v>
      </c>
      <c r="J1588" s="1" t="s">
        <v>291</v>
      </c>
      <c r="K1588" t="s">
        <v>339</v>
      </c>
      <c r="L1588" t="s">
        <v>340</v>
      </c>
      <c r="M1588" s="1" t="s">
        <v>341</v>
      </c>
      <c r="N1588">
        <v>13800</v>
      </c>
      <c r="O1588">
        <v>17600</v>
      </c>
      <c r="P1588">
        <v>17600</v>
      </c>
      <c r="Q1588">
        <v>17600</v>
      </c>
      <c r="R1588">
        <v>42900</v>
      </c>
      <c r="S1588">
        <v>52600</v>
      </c>
      <c r="T1588">
        <v>58600</v>
      </c>
      <c r="U1588">
        <v>0</v>
      </c>
      <c r="V1588">
        <v>0</v>
      </c>
      <c r="W1588">
        <v>0</v>
      </c>
      <c r="X1588">
        <v>0</v>
      </c>
      <c r="Y1588">
        <v>4.6983558390000004</v>
      </c>
      <c r="Z1588">
        <v>-75.606108719999995</v>
      </c>
      <c r="AA1588" s="1" t="s">
        <v>17</v>
      </c>
      <c r="AB1588">
        <v>3675874300</v>
      </c>
      <c r="AC1588" t="str">
        <f>MID(TablaPivotFinal[[#This Row],[Fecha]],1,4)</f>
        <v>2016</v>
      </c>
      <c r="AD1588" t="str">
        <f>MID(TablaPivotFinal[[#This Row],[Fecha]],5,3)</f>
        <v>Dic</v>
      </c>
      <c r="AE1588" s="1">
        <v>3675874300</v>
      </c>
      <c r="AF1588" s="1">
        <v>269845</v>
      </c>
    </row>
    <row r="1589" spans="1:32" x14ac:dyDescent="0.3">
      <c r="A1589" s="1" t="s">
        <v>334</v>
      </c>
      <c r="B1589" s="1" t="s">
        <v>335</v>
      </c>
      <c r="C1589">
        <v>2901</v>
      </c>
      <c r="D1589" s="1" t="s">
        <v>336</v>
      </c>
      <c r="E1589">
        <v>63</v>
      </c>
      <c r="F1589" s="1" t="s">
        <v>337</v>
      </c>
      <c r="G1589" s="1" t="s">
        <v>289</v>
      </c>
      <c r="H1589" s="1" t="s">
        <v>103</v>
      </c>
      <c r="I1589" s="1" t="s">
        <v>338</v>
      </c>
      <c r="J1589" s="1" t="s">
        <v>291</v>
      </c>
      <c r="K1589" t="s">
        <v>339</v>
      </c>
      <c r="L1589" t="s">
        <v>340</v>
      </c>
      <c r="M1589" s="1" t="s">
        <v>341</v>
      </c>
      <c r="N1589">
        <v>13800</v>
      </c>
      <c r="O1589">
        <v>17600</v>
      </c>
      <c r="P1589">
        <v>17600</v>
      </c>
      <c r="Q1589">
        <v>17600</v>
      </c>
      <c r="R1589">
        <v>42900</v>
      </c>
      <c r="S1589">
        <v>52600</v>
      </c>
      <c r="T1589">
        <v>58600</v>
      </c>
      <c r="U1589">
        <v>0</v>
      </c>
      <c r="V1589">
        <v>0</v>
      </c>
      <c r="W1589">
        <v>0</v>
      </c>
      <c r="X1589">
        <v>0</v>
      </c>
      <c r="Y1589">
        <v>4.6983558390000004</v>
      </c>
      <c r="Z1589">
        <v>-75.606108719999995</v>
      </c>
      <c r="AA1589" s="1" t="s">
        <v>19</v>
      </c>
      <c r="AB1589">
        <v>3614918500</v>
      </c>
      <c r="AC1589" t="str">
        <f>MID(TablaPivotFinal[[#This Row],[Fecha]],1,4)</f>
        <v>2016</v>
      </c>
      <c r="AD1589" t="str">
        <f>MID(TablaPivotFinal[[#This Row],[Fecha]],5,3)</f>
        <v>Ene</v>
      </c>
      <c r="AE1589" s="1">
        <v>3614918500</v>
      </c>
      <c r="AF1589" s="1">
        <v>272350</v>
      </c>
    </row>
    <row r="1590" spans="1:32" x14ac:dyDescent="0.3">
      <c r="A1590" s="1" t="s">
        <v>334</v>
      </c>
      <c r="B1590" s="1" t="s">
        <v>335</v>
      </c>
      <c r="C1590">
        <v>2901</v>
      </c>
      <c r="D1590" s="1" t="s">
        <v>336</v>
      </c>
      <c r="E1590">
        <v>63</v>
      </c>
      <c r="F1590" s="1" t="s">
        <v>337</v>
      </c>
      <c r="G1590" s="1" t="s">
        <v>289</v>
      </c>
      <c r="H1590" s="1" t="s">
        <v>103</v>
      </c>
      <c r="I1590" s="1" t="s">
        <v>338</v>
      </c>
      <c r="J1590" s="1" t="s">
        <v>291</v>
      </c>
      <c r="K1590" t="s">
        <v>339</v>
      </c>
      <c r="L1590" t="s">
        <v>340</v>
      </c>
      <c r="M1590" s="1" t="s">
        <v>341</v>
      </c>
      <c r="N1590">
        <v>13800</v>
      </c>
      <c r="O1590">
        <v>17600</v>
      </c>
      <c r="P1590">
        <v>17600</v>
      </c>
      <c r="Q1590">
        <v>17600</v>
      </c>
      <c r="R1590">
        <v>42900</v>
      </c>
      <c r="S1590">
        <v>52600</v>
      </c>
      <c r="T1590">
        <v>58600</v>
      </c>
      <c r="U1590">
        <v>0</v>
      </c>
      <c r="V1590">
        <v>0</v>
      </c>
      <c r="W1590">
        <v>0</v>
      </c>
      <c r="X1590">
        <v>0</v>
      </c>
      <c r="Y1590">
        <v>4.6983558390000004</v>
      </c>
      <c r="Z1590">
        <v>-75.606108719999995</v>
      </c>
      <c r="AA1590" s="1" t="s">
        <v>21</v>
      </c>
      <c r="AB1590">
        <v>2675283600</v>
      </c>
      <c r="AC1590" t="str">
        <f>MID(TablaPivotFinal[[#This Row],[Fecha]],1,4)</f>
        <v>2016</v>
      </c>
      <c r="AD1590" t="str">
        <f>MID(TablaPivotFinal[[#This Row],[Fecha]],5,3)</f>
        <v>Feb</v>
      </c>
      <c r="AE1590" s="1">
        <v>2675283600</v>
      </c>
      <c r="AF1590" s="1">
        <v>191931</v>
      </c>
    </row>
    <row r="1591" spans="1:32" x14ac:dyDescent="0.3">
      <c r="A1591" s="1" t="s">
        <v>334</v>
      </c>
      <c r="B1591" s="1" t="s">
        <v>335</v>
      </c>
      <c r="C1591">
        <v>2901</v>
      </c>
      <c r="D1591" s="1" t="s">
        <v>336</v>
      </c>
      <c r="E1591">
        <v>63</v>
      </c>
      <c r="F1591" s="1" t="s">
        <v>337</v>
      </c>
      <c r="G1591" s="1" t="s">
        <v>289</v>
      </c>
      <c r="H1591" s="1" t="s">
        <v>103</v>
      </c>
      <c r="I1591" s="1" t="s">
        <v>338</v>
      </c>
      <c r="J1591" s="1" t="s">
        <v>291</v>
      </c>
      <c r="K1591" t="s">
        <v>339</v>
      </c>
      <c r="L1591" t="s">
        <v>340</v>
      </c>
      <c r="M1591" s="1" t="s">
        <v>341</v>
      </c>
      <c r="N1591">
        <v>13800</v>
      </c>
      <c r="O1591">
        <v>17600</v>
      </c>
      <c r="P1591">
        <v>17600</v>
      </c>
      <c r="Q1591">
        <v>17600</v>
      </c>
      <c r="R1591">
        <v>42900</v>
      </c>
      <c r="S1591">
        <v>52600</v>
      </c>
      <c r="T1591">
        <v>58600</v>
      </c>
      <c r="U1591">
        <v>0</v>
      </c>
      <c r="V1591">
        <v>0</v>
      </c>
      <c r="W1591">
        <v>0</v>
      </c>
      <c r="X1591">
        <v>0</v>
      </c>
      <c r="Y1591">
        <v>4.6983558390000004</v>
      </c>
      <c r="Z1591">
        <v>-75.606108719999995</v>
      </c>
      <c r="AA1591" s="1" t="s">
        <v>23</v>
      </c>
      <c r="AB1591">
        <v>3220751150</v>
      </c>
      <c r="AC1591" t="str">
        <f>MID(TablaPivotFinal[[#This Row],[Fecha]],1,4)</f>
        <v>2016</v>
      </c>
      <c r="AD1591" t="str">
        <f>MID(TablaPivotFinal[[#This Row],[Fecha]],5,3)</f>
        <v>Jul</v>
      </c>
      <c r="AE1591" s="1">
        <v>3220751150</v>
      </c>
      <c r="AF1591" s="1">
        <v>237731</v>
      </c>
    </row>
    <row r="1592" spans="1:32" x14ac:dyDescent="0.3">
      <c r="A1592" s="1" t="s">
        <v>334</v>
      </c>
      <c r="B1592" s="1" t="s">
        <v>335</v>
      </c>
      <c r="C1592">
        <v>2901</v>
      </c>
      <c r="D1592" s="1" t="s">
        <v>336</v>
      </c>
      <c r="E1592">
        <v>63</v>
      </c>
      <c r="F1592" s="1" t="s">
        <v>337</v>
      </c>
      <c r="G1592" s="1" t="s">
        <v>289</v>
      </c>
      <c r="H1592" s="1" t="s">
        <v>103</v>
      </c>
      <c r="I1592" s="1" t="s">
        <v>338</v>
      </c>
      <c r="J1592" s="1" t="s">
        <v>291</v>
      </c>
      <c r="K1592" t="s">
        <v>339</v>
      </c>
      <c r="L1592" t="s">
        <v>340</v>
      </c>
      <c r="M1592" s="1" t="s">
        <v>341</v>
      </c>
      <c r="N1592">
        <v>13800</v>
      </c>
      <c r="O1592">
        <v>17600</v>
      </c>
      <c r="P1592">
        <v>17600</v>
      </c>
      <c r="Q1592">
        <v>17600</v>
      </c>
      <c r="R1592">
        <v>42900</v>
      </c>
      <c r="S1592">
        <v>52600</v>
      </c>
      <c r="T1592">
        <v>58600</v>
      </c>
      <c r="U1592">
        <v>0</v>
      </c>
      <c r="V1592">
        <v>0</v>
      </c>
      <c r="W1592">
        <v>0</v>
      </c>
      <c r="X1592">
        <v>0</v>
      </c>
      <c r="Y1592">
        <v>4.6983558390000004</v>
      </c>
      <c r="Z1592">
        <v>-75.606108719999995</v>
      </c>
      <c r="AA1592" s="1" t="s">
        <v>25</v>
      </c>
      <c r="AB1592">
        <v>3021552700</v>
      </c>
      <c r="AC1592" t="str">
        <f>MID(TablaPivotFinal[[#This Row],[Fecha]],1,4)</f>
        <v>2016</v>
      </c>
      <c r="AD1592" t="str">
        <f>MID(TablaPivotFinal[[#This Row],[Fecha]],5,3)</f>
        <v>Jun</v>
      </c>
      <c r="AE1592" s="1">
        <v>3021552700</v>
      </c>
      <c r="AF1592" s="1">
        <v>219414</v>
      </c>
    </row>
    <row r="1593" spans="1:32" x14ac:dyDescent="0.3">
      <c r="A1593" s="1" t="s">
        <v>334</v>
      </c>
      <c r="B1593" s="1" t="s">
        <v>335</v>
      </c>
      <c r="C1593">
        <v>2901</v>
      </c>
      <c r="D1593" s="1" t="s">
        <v>336</v>
      </c>
      <c r="E1593">
        <v>63</v>
      </c>
      <c r="F1593" s="1" t="s">
        <v>337</v>
      </c>
      <c r="G1593" s="1" t="s">
        <v>289</v>
      </c>
      <c r="H1593" s="1" t="s">
        <v>103</v>
      </c>
      <c r="I1593" s="1" t="s">
        <v>338</v>
      </c>
      <c r="J1593" s="1" t="s">
        <v>291</v>
      </c>
      <c r="K1593" t="s">
        <v>339</v>
      </c>
      <c r="L1593" t="s">
        <v>340</v>
      </c>
      <c r="M1593" s="1" t="s">
        <v>341</v>
      </c>
      <c r="N1593">
        <v>13800</v>
      </c>
      <c r="O1593">
        <v>17600</v>
      </c>
      <c r="P1593">
        <v>17600</v>
      </c>
      <c r="Q1593">
        <v>17600</v>
      </c>
      <c r="R1593">
        <v>42900</v>
      </c>
      <c r="S1593">
        <v>52600</v>
      </c>
      <c r="T1593">
        <v>58600</v>
      </c>
      <c r="U1593">
        <v>0</v>
      </c>
      <c r="V1593">
        <v>0</v>
      </c>
      <c r="W1593">
        <v>0</v>
      </c>
      <c r="X1593">
        <v>0</v>
      </c>
      <c r="Y1593">
        <v>4.6983558390000004</v>
      </c>
      <c r="Z1593">
        <v>-75.606108719999995</v>
      </c>
      <c r="AA1593" s="1" t="s">
        <v>27</v>
      </c>
      <c r="AB1593">
        <v>3233860750</v>
      </c>
      <c r="AC1593" t="str">
        <f>MID(TablaPivotFinal[[#This Row],[Fecha]],1,4)</f>
        <v>2016</v>
      </c>
      <c r="AD1593" t="str">
        <f>MID(TablaPivotFinal[[#This Row],[Fecha]],5,3)</f>
        <v>Mar</v>
      </c>
      <c r="AE1593" s="1">
        <v>3233860750</v>
      </c>
      <c r="AF1593" s="1">
        <v>237172</v>
      </c>
    </row>
    <row r="1594" spans="1:32" x14ac:dyDescent="0.3">
      <c r="A1594" s="1" t="s">
        <v>334</v>
      </c>
      <c r="B1594" s="1" t="s">
        <v>335</v>
      </c>
      <c r="C1594">
        <v>2901</v>
      </c>
      <c r="D1594" s="1" t="s">
        <v>336</v>
      </c>
      <c r="E1594">
        <v>63</v>
      </c>
      <c r="F1594" s="1" t="s">
        <v>337</v>
      </c>
      <c r="G1594" s="1" t="s">
        <v>289</v>
      </c>
      <c r="H1594" s="1" t="s">
        <v>103</v>
      </c>
      <c r="I1594" s="1" t="s">
        <v>338</v>
      </c>
      <c r="J1594" s="1" t="s">
        <v>291</v>
      </c>
      <c r="K1594" t="s">
        <v>339</v>
      </c>
      <c r="L1594" t="s">
        <v>340</v>
      </c>
      <c r="M1594" s="1" t="s">
        <v>341</v>
      </c>
      <c r="N1594">
        <v>13800</v>
      </c>
      <c r="O1594">
        <v>17600</v>
      </c>
      <c r="P1594">
        <v>17600</v>
      </c>
      <c r="Q1594">
        <v>17600</v>
      </c>
      <c r="R1594">
        <v>42900</v>
      </c>
      <c r="S1594">
        <v>52600</v>
      </c>
      <c r="T1594">
        <v>58600</v>
      </c>
      <c r="U1594">
        <v>0</v>
      </c>
      <c r="V1594">
        <v>0</v>
      </c>
      <c r="W1594">
        <v>0</v>
      </c>
      <c r="X1594">
        <v>0</v>
      </c>
      <c r="Y1594">
        <v>4.6983558390000004</v>
      </c>
      <c r="Z1594">
        <v>-75.606108719999995</v>
      </c>
      <c r="AA1594" s="1" t="s">
        <v>29</v>
      </c>
      <c r="AB1594">
        <v>2984502550</v>
      </c>
      <c r="AC1594" t="str">
        <f>MID(TablaPivotFinal[[#This Row],[Fecha]],1,4)</f>
        <v>2016</v>
      </c>
      <c r="AD1594" t="str">
        <f>MID(TablaPivotFinal[[#This Row],[Fecha]],5,3)</f>
        <v>May</v>
      </c>
      <c r="AE1594" s="1">
        <v>2984502550</v>
      </c>
      <c r="AF1594" s="1">
        <v>216590</v>
      </c>
    </row>
    <row r="1595" spans="1:32" x14ac:dyDescent="0.3">
      <c r="A1595" s="1" t="s">
        <v>334</v>
      </c>
      <c r="B1595" s="1" t="s">
        <v>335</v>
      </c>
      <c r="C1595">
        <v>2901</v>
      </c>
      <c r="D1595" s="1" t="s">
        <v>336</v>
      </c>
      <c r="E1595">
        <v>63</v>
      </c>
      <c r="F1595" s="1" t="s">
        <v>337</v>
      </c>
      <c r="G1595" s="1" t="s">
        <v>289</v>
      </c>
      <c r="H1595" s="1" t="s">
        <v>103</v>
      </c>
      <c r="I1595" s="1" t="s">
        <v>338</v>
      </c>
      <c r="J1595" s="1" t="s">
        <v>291</v>
      </c>
      <c r="K1595" t="s">
        <v>339</v>
      </c>
      <c r="L1595" t="s">
        <v>340</v>
      </c>
      <c r="M1595" s="1" t="s">
        <v>341</v>
      </c>
      <c r="N1595">
        <v>13800</v>
      </c>
      <c r="O1595">
        <v>17600</v>
      </c>
      <c r="P1595">
        <v>17600</v>
      </c>
      <c r="Q1595">
        <v>17600</v>
      </c>
      <c r="R1595">
        <v>42900</v>
      </c>
      <c r="S1595">
        <v>52600</v>
      </c>
      <c r="T1595">
        <v>58600</v>
      </c>
      <c r="U1595">
        <v>0</v>
      </c>
      <c r="V1595">
        <v>0</v>
      </c>
      <c r="W1595">
        <v>0</v>
      </c>
      <c r="X1595">
        <v>0</v>
      </c>
      <c r="Y1595">
        <v>4.6983558390000004</v>
      </c>
      <c r="Z1595">
        <v>-75.606108719999995</v>
      </c>
      <c r="AA1595" s="1" t="s">
        <v>31</v>
      </c>
      <c r="AB1595">
        <v>3113659120</v>
      </c>
      <c r="AC1595" t="str">
        <f>MID(TablaPivotFinal[[#This Row],[Fecha]],1,4)</f>
        <v>2016</v>
      </c>
      <c r="AD1595" t="str">
        <f>MID(TablaPivotFinal[[#This Row],[Fecha]],5,3)</f>
        <v>Nov</v>
      </c>
      <c r="AE1595" s="1">
        <v>3113659120</v>
      </c>
      <c r="AF1595" s="1">
        <v>224161</v>
      </c>
    </row>
    <row r="1596" spans="1:32" x14ac:dyDescent="0.3">
      <c r="A1596" s="1" t="s">
        <v>334</v>
      </c>
      <c r="B1596" s="1" t="s">
        <v>335</v>
      </c>
      <c r="C1596">
        <v>2901</v>
      </c>
      <c r="D1596" s="1" t="s">
        <v>336</v>
      </c>
      <c r="E1596">
        <v>63</v>
      </c>
      <c r="F1596" s="1" t="s">
        <v>337</v>
      </c>
      <c r="G1596" s="1" t="s">
        <v>289</v>
      </c>
      <c r="H1596" s="1" t="s">
        <v>103</v>
      </c>
      <c r="I1596" s="1" t="s">
        <v>338</v>
      </c>
      <c r="J1596" s="1" t="s">
        <v>291</v>
      </c>
      <c r="K1596" t="s">
        <v>339</v>
      </c>
      <c r="L1596" t="s">
        <v>340</v>
      </c>
      <c r="M1596" s="1" t="s">
        <v>341</v>
      </c>
      <c r="N1596">
        <v>13800</v>
      </c>
      <c r="O1596">
        <v>17600</v>
      </c>
      <c r="P1596">
        <v>17600</v>
      </c>
      <c r="Q1596">
        <v>17600</v>
      </c>
      <c r="R1596">
        <v>42900</v>
      </c>
      <c r="S1596">
        <v>52600</v>
      </c>
      <c r="T1596">
        <v>58600</v>
      </c>
      <c r="U1596">
        <v>0</v>
      </c>
      <c r="V1596">
        <v>0</v>
      </c>
      <c r="W1596">
        <v>0</v>
      </c>
      <c r="X1596">
        <v>0</v>
      </c>
      <c r="Y1596">
        <v>4.6983558390000004</v>
      </c>
      <c r="Z1596">
        <v>-75.606108719999995</v>
      </c>
      <c r="AA1596" s="1" t="s">
        <v>33</v>
      </c>
      <c r="AB1596">
        <v>3222635250</v>
      </c>
      <c r="AC1596" t="str">
        <f>MID(TablaPivotFinal[[#This Row],[Fecha]],1,4)</f>
        <v>2016</v>
      </c>
      <c r="AD1596" t="str">
        <f>MID(TablaPivotFinal[[#This Row],[Fecha]],5,3)</f>
        <v>Oct</v>
      </c>
      <c r="AE1596" s="1">
        <v>3222635250</v>
      </c>
      <c r="AF1596" s="1">
        <v>233360</v>
      </c>
    </row>
    <row r="1597" spans="1:32" x14ac:dyDescent="0.3">
      <c r="A1597" s="1" t="s">
        <v>334</v>
      </c>
      <c r="B1597" s="1" t="s">
        <v>335</v>
      </c>
      <c r="C1597">
        <v>2901</v>
      </c>
      <c r="D1597" s="1" t="s">
        <v>336</v>
      </c>
      <c r="E1597">
        <v>63</v>
      </c>
      <c r="F1597" s="1" t="s">
        <v>337</v>
      </c>
      <c r="G1597" s="1" t="s">
        <v>289</v>
      </c>
      <c r="H1597" s="1" t="s">
        <v>103</v>
      </c>
      <c r="I1597" s="1" t="s">
        <v>338</v>
      </c>
      <c r="J1597" s="1" t="s">
        <v>291</v>
      </c>
      <c r="K1597" t="s">
        <v>339</v>
      </c>
      <c r="L1597" t="s">
        <v>340</v>
      </c>
      <c r="M1597" s="1" t="s">
        <v>341</v>
      </c>
      <c r="N1597">
        <v>13800</v>
      </c>
      <c r="O1597">
        <v>17600</v>
      </c>
      <c r="P1597">
        <v>17600</v>
      </c>
      <c r="Q1597">
        <v>17600</v>
      </c>
      <c r="R1597">
        <v>42900</v>
      </c>
      <c r="S1597">
        <v>52600</v>
      </c>
      <c r="T1597">
        <v>58600</v>
      </c>
      <c r="U1597">
        <v>0</v>
      </c>
      <c r="V1597">
        <v>0</v>
      </c>
      <c r="W1597">
        <v>0</v>
      </c>
      <c r="X1597">
        <v>0</v>
      </c>
      <c r="Y1597">
        <v>4.6983558390000004</v>
      </c>
      <c r="Z1597">
        <v>-75.606108719999995</v>
      </c>
      <c r="AA1597" s="1" t="s">
        <v>35</v>
      </c>
      <c r="AB1597">
        <v>2906311100</v>
      </c>
      <c r="AC1597" t="str">
        <f>MID(TablaPivotFinal[[#This Row],[Fecha]],1,4)</f>
        <v>2016</v>
      </c>
      <c r="AD1597" t="str">
        <f>MID(TablaPivotFinal[[#This Row],[Fecha]],5,3)</f>
        <v>Sep</v>
      </c>
      <c r="AE1597" s="1">
        <v>2906311100</v>
      </c>
      <c r="AF1597" s="1">
        <v>207972</v>
      </c>
    </row>
    <row r="1598" spans="1:32" x14ac:dyDescent="0.3">
      <c r="A1598" s="1" t="s">
        <v>334</v>
      </c>
      <c r="B1598" s="1" t="s">
        <v>335</v>
      </c>
      <c r="C1598">
        <v>2901</v>
      </c>
      <c r="D1598" s="1" t="s">
        <v>336</v>
      </c>
      <c r="E1598">
        <v>63</v>
      </c>
      <c r="F1598" s="1" t="s">
        <v>337</v>
      </c>
      <c r="G1598" s="1" t="s">
        <v>289</v>
      </c>
      <c r="H1598" s="1" t="s">
        <v>103</v>
      </c>
      <c r="I1598" s="1" t="s">
        <v>338</v>
      </c>
      <c r="J1598" s="1" t="s">
        <v>291</v>
      </c>
      <c r="K1598" t="s">
        <v>339</v>
      </c>
      <c r="L1598" t="s">
        <v>340</v>
      </c>
      <c r="M1598" s="1" t="s">
        <v>341</v>
      </c>
      <c r="N1598">
        <v>13800</v>
      </c>
      <c r="O1598">
        <v>17600</v>
      </c>
      <c r="P1598">
        <v>17600</v>
      </c>
      <c r="Q1598">
        <v>17600</v>
      </c>
      <c r="R1598">
        <v>42900</v>
      </c>
      <c r="S1598">
        <v>52600</v>
      </c>
      <c r="T1598">
        <v>58600</v>
      </c>
      <c r="U1598">
        <v>0</v>
      </c>
      <c r="V1598">
        <v>0</v>
      </c>
      <c r="W1598">
        <v>0</v>
      </c>
      <c r="X1598">
        <v>0</v>
      </c>
      <c r="Y1598">
        <v>4.6983558390000004</v>
      </c>
      <c r="Z1598">
        <v>-75.606108719999995</v>
      </c>
      <c r="AA1598" s="1" t="s">
        <v>37</v>
      </c>
      <c r="AB1598">
        <v>3453043050</v>
      </c>
      <c r="AC1598" t="str">
        <f>MID(TablaPivotFinal[[#This Row],[Fecha]],1,4)</f>
        <v>2017</v>
      </c>
      <c r="AD1598" t="str">
        <f>MID(TablaPivotFinal[[#This Row],[Fecha]],5,3)</f>
        <v>Abr</v>
      </c>
      <c r="AE1598" s="1">
        <v>3453043050</v>
      </c>
      <c r="AF1598" s="1">
        <v>7992.2666669999999</v>
      </c>
    </row>
    <row r="1599" spans="1:32" x14ac:dyDescent="0.3">
      <c r="A1599" s="1" t="s">
        <v>334</v>
      </c>
      <c r="B1599" s="1" t="s">
        <v>335</v>
      </c>
      <c r="C1599">
        <v>2901</v>
      </c>
      <c r="D1599" s="1" t="s">
        <v>336</v>
      </c>
      <c r="E1599">
        <v>63</v>
      </c>
      <c r="F1599" s="1" t="s">
        <v>337</v>
      </c>
      <c r="G1599" s="1" t="s">
        <v>289</v>
      </c>
      <c r="H1599" s="1" t="s">
        <v>103</v>
      </c>
      <c r="I1599" s="1" t="s">
        <v>338</v>
      </c>
      <c r="J1599" s="1" t="s">
        <v>291</v>
      </c>
      <c r="K1599" t="s">
        <v>339</v>
      </c>
      <c r="L1599" t="s">
        <v>340</v>
      </c>
      <c r="M1599" s="1" t="s">
        <v>341</v>
      </c>
      <c r="N1599">
        <v>13800</v>
      </c>
      <c r="O1599">
        <v>17600</v>
      </c>
      <c r="P1599">
        <v>17600</v>
      </c>
      <c r="Q1599">
        <v>17600</v>
      </c>
      <c r="R1599">
        <v>42900</v>
      </c>
      <c r="S1599">
        <v>52600</v>
      </c>
      <c r="T1599">
        <v>58600</v>
      </c>
      <c r="U1599">
        <v>0</v>
      </c>
      <c r="V1599">
        <v>0</v>
      </c>
      <c r="W1599">
        <v>0</v>
      </c>
      <c r="X1599">
        <v>0</v>
      </c>
      <c r="Y1599">
        <v>4.6983558390000004</v>
      </c>
      <c r="Z1599">
        <v>-75.606108719999995</v>
      </c>
      <c r="AA1599" s="1" t="s">
        <v>39</v>
      </c>
      <c r="AB1599">
        <v>3476868900</v>
      </c>
      <c r="AC1599" t="str">
        <f>MID(TablaPivotFinal[[#This Row],[Fecha]],1,4)</f>
        <v>2017</v>
      </c>
      <c r="AD1599" t="str">
        <f>MID(TablaPivotFinal[[#This Row],[Fecha]],5,3)</f>
        <v>Ago</v>
      </c>
      <c r="AE1599" s="1">
        <v>3476868900</v>
      </c>
      <c r="AF1599" s="1">
        <v>7736.9354839999996</v>
      </c>
    </row>
    <row r="1600" spans="1:32" x14ac:dyDescent="0.3">
      <c r="A1600" s="1" t="s">
        <v>334</v>
      </c>
      <c r="B1600" s="1" t="s">
        <v>335</v>
      </c>
      <c r="C1600">
        <v>2901</v>
      </c>
      <c r="D1600" s="1" t="s">
        <v>336</v>
      </c>
      <c r="E1600">
        <v>63</v>
      </c>
      <c r="F1600" s="1" t="s">
        <v>337</v>
      </c>
      <c r="G1600" s="1" t="s">
        <v>289</v>
      </c>
      <c r="H1600" s="1" t="s">
        <v>103</v>
      </c>
      <c r="I1600" s="1" t="s">
        <v>338</v>
      </c>
      <c r="J1600" s="1" t="s">
        <v>291</v>
      </c>
      <c r="K1600" t="s">
        <v>339</v>
      </c>
      <c r="L1600" t="s">
        <v>340</v>
      </c>
      <c r="M1600" s="1" t="s">
        <v>341</v>
      </c>
      <c r="N1600">
        <v>13800</v>
      </c>
      <c r="O1600">
        <v>17600</v>
      </c>
      <c r="P1600">
        <v>17600</v>
      </c>
      <c r="Q1600">
        <v>17600</v>
      </c>
      <c r="R1600">
        <v>42900</v>
      </c>
      <c r="S1600">
        <v>52600</v>
      </c>
      <c r="T1600">
        <v>58600</v>
      </c>
      <c r="U1600">
        <v>0</v>
      </c>
      <c r="V1600">
        <v>0</v>
      </c>
      <c r="W1600">
        <v>0</v>
      </c>
      <c r="X1600">
        <v>0</v>
      </c>
      <c r="Y1600">
        <v>4.6983558390000004</v>
      </c>
      <c r="Z1600">
        <v>-75.606108719999995</v>
      </c>
      <c r="AA1600" s="1" t="s">
        <v>41</v>
      </c>
      <c r="AB1600">
        <v>4130670750</v>
      </c>
      <c r="AC1600" t="str">
        <f>MID(TablaPivotFinal[[#This Row],[Fecha]],1,4)</f>
        <v>2017</v>
      </c>
      <c r="AD1600" t="str">
        <f>MID(TablaPivotFinal[[#This Row],[Fecha]],5,3)</f>
        <v>Dic</v>
      </c>
      <c r="AE1600" s="1">
        <v>4130670750</v>
      </c>
      <c r="AF1600" s="1">
        <v>9293.0967739999996</v>
      </c>
    </row>
    <row r="1601" spans="1:32" x14ac:dyDescent="0.3">
      <c r="A1601" s="1" t="s">
        <v>334</v>
      </c>
      <c r="B1601" s="1" t="s">
        <v>335</v>
      </c>
      <c r="C1601">
        <v>2901</v>
      </c>
      <c r="D1601" s="1" t="s">
        <v>336</v>
      </c>
      <c r="E1601">
        <v>63</v>
      </c>
      <c r="F1601" s="1" t="s">
        <v>337</v>
      </c>
      <c r="G1601" s="1" t="s">
        <v>289</v>
      </c>
      <c r="H1601" s="1" t="s">
        <v>103</v>
      </c>
      <c r="I1601" s="1" t="s">
        <v>338</v>
      </c>
      <c r="J1601" s="1" t="s">
        <v>291</v>
      </c>
      <c r="K1601" t="s">
        <v>339</v>
      </c>
      <c r="L1601" t="s">
        <v>340</v>
      </c>
      <c r="M1601" s="1" t="s">
        <v>341</v>
      </c>
      <c r="N1601">
        <v>13800</v>
      </c>
      <c r="O1601">
        <v>17600</v>
      </c>
      <c r="P1601">
        <v>17600</v>
      </c>
      <c r="Q1601">
        <v>17600</v>
      </c>
      <c r="R1601">
        <v>42900</v>
      </c>
      <c r="S1601">
        <v>52600</v>
      </c>
      <c r="T1601">
        <v>58600</v>
      </c>
      <c r="U1601">
        <v>0</v>
      </c>
      <c r="V1601">
        <v>0</v>
      </c>
      <c r="W1601">
        <v>0</v>
      </c>
      <c r="X1601">
        <v>0</v>
      </c>
      <c r="Y1601">
        <v>4.6983558390000004</v>
      </c>
      <c r="Z1601">
        <v>-75.606108719999995</v>
      </c>
      <c r="AA1601" s="1" t="s">
        <v>43</v>
      </c>
      <c r="AB1601">
        <v>3953163400</v>
      </c>
      <c r="AC1601" t="str">
        <f>MID(TablaPivotFinal[[#This Row],[Fecha]],1,4)</f>
        <v>2017</v>
      </c>
      <c r="AD1601" t="str">
        <f>MID(TablaPivotFinal[[#This Row],[Fecha]],5,3)</f>
        <v>Ene</v>
      </c>
      <c r="AE1601" s="1">
        <v>3953163400</v>
      </c>
      <c r="AF1601" s="1">
        <v>9059.5161289999996</v>
      </c>
    </row>
    <row r="1602" spans="1:32" x14ac:dyDescent="0.3">
      <c r="A1602" s="1" t="s">
        <v>334</v>
      </c>
      <c r="B1602" s="1" t="s">
        <v>335</v>
      </c>
      <c r="C1602">
        <v>2901</v>
      </c>
      <c r="D1602" s="1" t="s">
        <v>336</v>
      </c>
      <c r="E1602">
        <v>63</v>
      </c>
      <c r="F1602" s="1" t="s">
        <v>337</v>
      </c>
      <c r="G1602" s="1" t="s">
        <v>289</v>
      </c>
      <c r="H1602" s="1" t="s">
        <v>103</v>
      </c>
      <c r="I1602" s="1" t="s">
        <v>338</v>
      </c>
      <c r="J1602" s="1" t="s">
        <v>291</v>
      </c>
      <c r="K1602" t="s">
        <v>339</v>
      </c>
      <c r="L1602" t="s">
        <v>340</v>
      </c>
      <c r="M1602" s="1" t="s">
        <v>341</v>
      </c>
      <c r="N1602">
        <v>13800</v>
      </c>
      <c r="O1602">
        <v>17600</v>
      </c>
      <c r="P1602">
        <v>17600</v>
      </c>
      <c r="Q1602">
        <v>17600</v>
      </c>
      <c r="R1602">
        <v>42900</v>
      </c>
      <c r="S1602">
        <v>52600</v>
      </c>
      <c r="T1602">
        <v>58600</v>
      </c>
      <c r="U1602">
        <v>0</v>
      </c>
      <c r="V1602">
        <v>0</v>
      </c>
      <c r="W1602">
        <v>0</v>
      </c>
      <c r="X1602">
        <v>0</v>
      </c>
      <c r="Y1602">
        <v>4.6983558390000004</v>
      </c>
      <c r="Z1602">
        <v>-75.606108719999995</v>
      </c>
      <c r="AA1602" s="1" t="s">
        <v>45</v>
      </c>
      <c r="AB1602">
        <v>2888930300</v>
      </c>
      <c r="AC1602" t="str">
        <f>MID(TablaPivotFinal[[#This Row],[Fecha]],1,4)</f>
        <v>2017</v>
      </c>
      <c r="AD1602" t="str">
        <f>MID(TablaPivotFinal[[#This Row],[Fecha]],5,3)</f>
        <v>Feb</v>
      </c>
      <c r="AE1602" s="1">
        <v>2888930300</v>
      </c>
      <c r="AF1602" s="1">
        <v>7006.8571430000002</v>
      </c>
    </row>
    <row r="1603" spans="1:32" x14ac:dyDescent="0.3">
      <c r="A1603" s="1" t="s">
        <v>334</v>
      </c>
      <c r="B1603" s="1" t="s">
        <v>335</v>
      </c>
      <c r="C1603">
        <v>2901</v>
      </c>
      <c r="D1603" s="1" t="s">
        <v>336</v>
      </c>
      <c r="E1603">
        <v>63</v>
      </c>
      <c r="F1603" s="1" t="s">
        <v>337</v>
      </c>
      <c r="G1603" s="1" t="s">
        <v>289</v>
      </c>
      <c r="H1603" s="1" t="s">
        <v>103</v>
      </c>
      <c r="I1603" s="1" t="s">
        <v>338</v>
      </c>
      <c r="J1603" s="1" t="s">
        <v>291</v>
      </c>
      <c r="K1603" t="s">
        <v>339</v>
      </c>
      <c r="L1603" t="s">
        <v>340</v>
      </c>
      <c r="M1603" s="1" t="s">
        <v>341</v>
      </c>
      <c r="N1603">
        <v>13800</v>
      </c>
      <c r="O1603">
        <v>17600</v>
      </c>
      <c r="P1603">
        <v>17600</v>
      </c>
      <c r="Q1603">
        <v>17600</v>
      </c>
      <c r="R1603">
        <v>42900</v>
      </c>
      <c r="S1603">
        <v>52600</v>
      </c>
      <c r="T1603">
        <v>58600</v>
      </c>
      <c r="U1603">
        <v>0</v>
      </c>
      <c r="V1603">
        <v>0</v>
      </c>
      <c r="W1603">
        <v>0</v>
      </c>
      <c r="X1603">
        <v>0</v>
      </c>
      <c r="Y1603">
        <v>4.6983558390000004</v>
      </c>
      <c r="Z1603">
        <v>-75.606108719999995</v>
      </c>
      <c r="AA1603" s="1" t="s">
        <v>47</v>
      </c>
      <c r="AB1603">
        <v>3562876200</v>
      </c>
      <c r="AC1603" t="str">
        <f>MID(TablaPivotFinal[[#This Row],[Fecha]],1,4)</f>
        <v>2017</v>
      </c>
      <c r="AD1603" t="str">
        <f>MID(TablaPivotFinal[[#This Row],[Fecha]],5,3)</f>
        <v>Jul</v>
      </c>
      <c r="AE1603" s="1">
        <v>3562876200</v>
      </c>
      <c r="AF1603" s="1">
        <v>7939.6451610000004</v>
      </c>
    </row>
    <row r="1604" spans="1:32" x14ac:dyDescent="0.3">
      <c r="A1604" s="1" t="s">
        <v>334</v>
      </c>
      <c r="B1604" s="1" t="s">
        <v>335</v>
      </c>
      <c r="C1604">
        <v>2901</v>
      </c>
      <c r="D1604" s="1" t="s">
        <v>336</v>
      </c>
      <c r="E1604">
        <v>63</v>
      </c>
      <c r="F1604" s="1" t="s">
        <v>337</v>
      </c>
      <c r="G1604" s="1" t="s">
        <v>289</v>
      </c>
      <c r="H1604" s="1" t="s">
        <v>103</v>
      </c>
      <c r="I1604" s="1" t="s">
        <v>338</v>
      </c>
      <c r="J1604" s="1" t="s">
        <v>291</v>
      </c>
      <c r="K1604" t="s">
        <v>339</v>
      </c>
      <c r="L1604" t="s">
        <v>340</v>
      </c>
      <c r="M1604" s="1" t="s">
        <v>341</v>
      </c>
      <c r="N1604">
        <v>13800</v>
      </c>
      <c r="O1604">
        <v>17600</v>
      </c>
      <c r="P1604">
        <v>17600</v>
      </c>
      <c r="Q1604">
        <v>17600</v>
      </c>
      <c r="R1604">
        <v>42900</v>
      </c>
      <c r="S1604">
        <v>52600</v>
      </c>
      <c r="T1604">
        <v>58600</v>
      </c>
      <c r="U1604">
        <v>0</v>
      </c>
      <c r="V1604">
        <v>0</v>
      </c>
      <c r="W1604">
        <v>0</v>
      </c>
      <c r="X1604">
        <v>0</v>
      </c>
      <c r="Y1604">
        <v>4.6983558390000004</v>
      </c>
      <c r="Z1604">
        <v>-75.606108719999995</v>
      </c>
      <c r="AA1604" s="1" t="s">
        <v>49</v>
      </c>
      <c r="AB1604">
        <v>3384741200</v>
      </c>
      <c r="AC1604" t="str">
        <f>MID(TablaPivotFinal[[#This Row],[Fecha]],1,4)</f>
        <v>2017</v>
      </c>
      <c r="AD1604" t="str">
        <f>MID(TablaPivotFinal[[#This Row],[Fecha]],5,3)</f>
        <v>Jun</v>
      </c>
      <c r="AE1604" s="1">
        <v>3384741200</v>
      </c>
      <c r="AF1604" s="1">
        <v>7778.3</v>
      </c>
    </row>
    <row r="1605" spans="1:32" x14ac:dyDescent="0.3">
      <c r="A1605" s="1" t="s">
        <v>334</v>
      </c>
      <c r="B1605" s="1" t="s">
        <v>335</v>
      </c>
      <c r="C1605">
        <v>2901</v>
      </c>
      <c r="D1605" s="1" t="s">
        <v>336</v>
      </c>
      <c r="E1605">
        <v>63</v>
      </c>
      <c r="F1605" s="1" t="s">
        <v>337</v>
      </c>
      <c r="G1605" s="1" t="s">
        <v>289</v>
      </c>
      <c r="H1605" s="1" t="s">
        <v>103</v>
      </c>
      <c r="I1605" s="1" t="s">
        <v>338</v>
      </c>
      <c r="J1605" s="1" t="s">
        <v>291</v>
      </c>
      <c r="K1605" t="s">
        <v>339</v>
      </c>
      <c r="L1605" t="s">
        <v>340</v>
      </c>
      <c r="M1605" s="1" t="s">
        <v>341</v>
      </c>
      <c r="N1605">
        <v>13800</v>
      </c>
      <c r="O1605">
        <v>17600</v>
      </c>
      <c r="P1605">
        <v>17600</v>
      </c>
      <c r="Q1605">
        <v>17600</v>
      </c>
      <c r="R1605">
        <v>42900</v>
      </c>
      <c r="S1605">
        <v>52600</v>
      </c>
      <c r="T1605">
        <v>58600</v>
      </c>
      <c r="U1605">
        <v>0</v>
      </c>
      <c r="V1605">
        <v>0</v>
      </c>
      <c r="W1605">
        <v>0</v>
      </c>
      <c r="X1605">
        <v>0</v>
      </c>
      <c r="Y1605">
        <v>4.6983558390000004</v>
      </c>
      <c r="Z1605">
        <v>-75.606108719999995</v>
      </c>
      <c r="AA1605" s="1" t="s">
        <v>51</v>
      </c>
      <c r="AB1605">
        <v>3176046650</v>
      </c>
      <c r="AC1605" t="str">
        <f>MID(TablaPivotFinal[[#This Row],[Fecha]],1,4)</f>
        <v>2017</v>
      </c>
      <c r="AD1605" t="str">
        <f>MID(TablaPivotFinal[[#This Row],[Fecha]],5,3)</f>
        <v>Mar</v>
      </c>
      <c r="AE1605" s="1">
        <v>3176046650</v>
      </c>
      <c r="AF1605" s="1">
        <v>7005.7096769999998</v>
      </c>
    </row>
    <row r="1606" spans="1:32" x14ac:dyDescent="0.3">
      <c r="A1606" s="1" t="s">
        <v>334</v>
      </c>
      <c r="B1606" s="1" t="s">
        <v>335</v>
      </c>
      <c r="C1606">
        <v>2901</v>
      </c>
      <c r="D1606" s="1" t="s">
        <v>336</v>
      </c>
      <c r="E1606">
        <v>63</v>
      </c>
      <c r="F1606" s="1" t="s">
        <v>337</v>
      </c>
      <c r="G1606" s="1" t="s">
        <v>289</v>
      </c>
      <c r="H1606" s="1" t="s">
        <v>103</v>
      </c>
      <c r="I1606" s="1" t="s">
        <v>338</v>
      </c>
      <c r="J1606" s="1" t="s">
        <v>291</v>
      </c>
      <c r="K1606" t="s">
        <v>339</v>
      </c>
      <c r="L1606" t="s">
        <v>340</v>
      </c>
      <c r="M1606" s="1" t="s">
        <v>341</v>
      </c>
      <c r="N1606">
        <v>13800</v>
      </c>
      <c r="O1606">
        <v>17600</v>
      </c>
      <c r="P1606">
        <v>17600</v>
      </c>
      <c r="Q1606">
        <v>17600</v>
      </c>
      <c r="R1606">
        <v>42900</v>
      </c>
      <c r="S1606">
        <v>52600</v>
      </c>
      <c r="T1606">
        <v>58600</v>
      </c>
      <c r="U1606">
        <v>0</v>
      </c>
      <c r="V1606">
        <v>0</v>
      </c>
      <c r="W1606">
        <v>0</v>
      </c>
      <c r="X1606">
        <v>0</v>
      </c>
      <c r="Y1606">
        <v>4.6983558390000004</v>
      </c>
      <c r="Z1606">
        <v>-75.606108719999995</v>
      </c>
      <c r="AA1606" s="1" t="s">
        <v>53</v>
      </c>
      <c r="AB1606">
        <v>3159697000</v>
      </c>
      <c r="AC1606" t="str">
        <f>MID(TablaPivotFinal[[#This Row],[Fecha]],1,4)</f>
        <v>2017</v>
      </c>
      <c r="AD1606" t="str">
        <f>MID(TablaPivotFinal[[#This Row],[Fecha]],5,3)</f>
        <v>May</v>
      </c>
      <c r="AE1606" s="1">
        <v>3159697000</v>
      </c>
      <c r="AF1606" s="1">
        <v>7020.3870969999998</v>
      </c>
    </row>
    <row r="1607" spans="1:32" x14ac:dyDescent="0.3">
      <c r="A1607" s="1" t="s">
        <v>334</v>
      </c>
      <c r="B1607" s="1" t="s">
        <v>335</v>
      </c>
      <c r="C1607">
        <v>2901</v>
      </c>
      <c r="D1607" s="1" t="s">
        <v>336</v>
      </c>
      <c r="E1607">
        <v>63</v>
      </c>
      <c r="F1607" s="1" t="s">
        <v>337</v>
      </c>
      <c r="G1607" s="1" t="s">
        <v>289</v>
      </c>
      <c r="H1607" s="1" t="s">
        <v>103</v>
      </c>
      <c r="I1607" s="1" t="s">
        <v>338</v>
      </c>
      <c r="J1607" s="1" t="s">
        <v>291</v>
      </c>
      <c r="K1607" t="s">
        <v>339</v>
      </c>
      <c r="L1607" t="s">
        <v>340</v>
      </c>
      <c r="M1607" s="1" t="s">
        <v>341</v>
      </c>
      <c r="N1607">
        <v>13800</v>
      </c>
      <c r="O1607">
        <v>17600</v>
      </c>
      <c r="P1607">
        <v>17600</v>
      </c>
      <c r="Q1607">
        <v>17600</v>
      </c>
      <c r="R1607">
        <v>42900</v>
      </c>
      <c r="S1607">
        <v>52600</v>
      </c>
      <c r="T1607">
        <v>58600</v>
      </c>
      <c r="U1607">
        <v>0</v>
      </c>
      <c r="V1607">
        <v>0</v>
      </c>
      <c r="W1607">
        <v>0</v>
      </c>
      <c r="X1607">
        <v>0</v>
      </c>
      <c r="Y1607">
        <v>4.6983558390000004</v>
      </c>
      <c r="Z1607">
        <v>-75.606108719999995</v>
      </c>
      <c r="AA1607" s="1" t="s">
        <v>55</v>
      </c>
      <c r="AB1607">
        <v>3441269350</v>
      </c>
      <c r="AC1607" t="str">
        <f>MID(TablaPivotFinal[[#This Row],[Fecha]],1,4)</f>
        <v>2017</v>
      </c>
      <c r="AD1607" t="str">
        <f>MID(TablaPivotFinal[[#This Row],[Fecha]],5,3)</f>
        <v>Nov</v>
      </c>
      <c r="AE1607" s="1">
        <v>3441269350</v>
      </c>
      <c r="AF1607" s="1">
        <v>7780.2</v>
      </c>
    </row>
    <row r="1608" spans="1:32" x14ac:dyDescent="0.3">
      <c r="A1608" s="1" t="s">
        <v>334</v>
      </c>
      <c r="B1608" s="1" t="s">
        <v>335</v>
      </c>
      <c r="C1608">
        <v>2901</v>
      </c>
      <c r="D1608" s="1" t="s">
        <v>336</v>
      </c>
      <c r="E1608">
        <v>63</v>
      </c>
      <c r="F1608" s="1" t="s">
        <v>337</v>
      </c>
      <c r="G1608" s="1" t="s">
        <v>289</v>
      </c>
      <c r="H1608" s="1" t="s">
        <v>103</v>
      </c>
      <c r="I1608" s="1" t="s">
        <v>338</v>
      </c>
      <c r="J1608" s="1" t="s">
        <v>291</v>
      </c>
      <c r="K1608" t="s">
        <v>339</v>
      </c>
      <c r="L1608" t="s">
        <v>340</v>
      </c>
      <c r="M1608" s="1" t="s">
        <v>341</v>
      </c>
      <c r="N1608">
        <v>13800</v>
      </c>
      <c r="O1608">
        <v>17600</v>
      </c>
      <c r="P1608">
        <v>17600</v>
      </c>
      <c r="Q1608">
        <v>17600</v>
      </c>
      <c r="R1608">
        <v>42900</v>
      </c>
      <c r="S1608">
        <v>52600</v>
      </c>
      <c r="T1608">
        <v>58600</v>
      </c>
      <c r="U1608">
        <v>0</v>
      </c>
      <c r="V1608">
        <v>0</v>
      </c>
      <c r="W1608">
        <v>0</v>
      </c>
      <c r="X1608">
        <v>0</v>
      </c>
      <c r="Y1608">
        <v>4.6983558390000004</v>
      </c>
      <c r="Z1608">
        <v>-75.606108719999995</v>
      </c>
      <c r="AA1608" s="1" t="s">
        <v>57</v>
      </c>
      <c r="AB1608">
        <v>3517923370</v>
      </c>
      <c r="AC1608" t="str">
        <f>MID(TablaPivotFinal[[#This Row],[Fecha]],1,4)</f>
        <v>2017</v>
      </c>
      <c r="AD1608" t="str">
        <f>MID(TablaPivotFinal[[#This Row],[Fecha]],5,3)</f>
        <v>Oct</v>
      </c>
      <c r="AE1608" s="1">
        <v>3517923370</v>
      </c>
      <c r="AF1608" s="1">
        <v>7765.741935</v>
      </c>
    </row>
    <row r="1609" spans="1:32" x14ac:dyDescent="0.3">
      <c r="A1609" s="1" t="s">
        <v>334</v>
      </c>
      <c r="B1609" s="1" t="s">
        <v>335</v>
      </c>
      <c r="C1609">
        <v>2901</v>
      </c>
      <c r="D1609" s="1" t="s">
        <v>336</v>
      </c>
      <c r="E1609">
        <v>63</v>
      </c>
      <c r="F1609" s="1" t="s">
        <v>337</v>
      </c>
      <c r="G1609" s="1" t="s">
        <v>289</v>
      </c>
      <c r="H1609" s="1" t="s">
        <v>103</v>
      </c>
      <c r="I1609" s="1" t="s">
        <v>338</v>
      </c>
      <c r="J1609" s="1" t="s">
        <v>291</v>
      </c>
      <c r="K1609" t="s">
        <v>339</v>
      </c>
      <c r="L1609" t="s">
        <v>340</v>
      </c>
      <c r="M1609" s="1" t="s">
        <v>341</v>
      </c>
      <c r="N1609">
        <v>13800</v>
      </c>
      <c r="O1609">
        <v>17600</v>
      </c>
      <c r="P1609">
        <v>17600</v>
      </c>
      <c r="Q1609">
        <v>17600</v>
      </c>
      <c r="R1609">
        <v>42900</v>
      </c>
      <c r="S1609">
        <v>52600</v>
      </c>
      <c r="T1609">
        <v>58600</v>
      </c>
      <c r="U1609">
        <v>0</v>
      </c>
      <c r="V1609">
        <v>0</v>
      </c>
      <c r="W1609">
        <v>0</v>
      </c>
      <c r="X1609">
        <v>0</v>
      </c>
      <c r="Y1609">
        <v>4.6983558390000004</v>
      </c>
      <c r="Z1609">
        <v>-75.606108719999995</v>
      </c>
      <c r="AA1609" s="1" t="s">
        <v>59</v>
      </c>
      <c r="AB1609">
        <v>3195157400</v>
      </c>
      <c r="AC1609" t="str">
        <f>MID(TablaPivotFinal[[#This Row],[Fecha]],1,4)</f>
        <v>2017</v>
      </c>
      <c r="AD1609" t="str">
        <f>MID(TablaPivotFinal[[#This Row],[Fecha]],5,3)</f>
        <v>Sep</v>
      </c>
      <c r="AE1609" s="1">
        <v>3195157400</v>
      </c>
      <c r="AF1609" s="1">
        <v>7250.3</v>
      </c>
    </row>
    <row r="1610" spans="1:32" x14ac:dyDescent="0.3">
      <c r="A1610" s="1" t="s">
        <v>334</v>
      </c>
      <c r="B1610" s="1" t="s">
        <v>335</v>
      </c>
      <c r="C1610">
        <v>2901</v>
      </c>
      <c r="D1610" s="1" t="s">
        <v>336</v>
      </c>
      <c r="E1610">
        <v>63</v>
      </c>
      <c r="F1610" s="1" t="s">
        <v>337</v>
      </c>
      <c r="G1610" s="1" t="s">
        <v>289</v>
      </c>
      <c r="H1610" s="1" t="s">
        <v>103</v>
      </c>
      <c r="I1610" s="1" t="s">
        <v>338</v>
      </c>
      <c r="J1610" s="1" t="s">
        <v>291</v>
      </c>
      <c r="K1610" t="s">
        <v>339</v>
      </c>
      <c r="L1610" t="s">
        <v>340</v>
      </c>
      <c r="M1610" s="1" t="s">
        <v>341</v>
      </c>
      <c r="N1610">
        <v>13800</v>
      </c>
      <c r="O1610">
        <v>17600</v>
      </c>
      <c r="P1610">
        <v>17600</v>
      </c>
      <c r="Q1610">
        <v>17600</v>
      </c>
      <c r="R1610">
        <v>42900</v>
      </c>
      <c r="S1610">
        <v>52600</v>
      </c>
      <c r="T1610">
        <v>58600</v>
      </c>
      <c r="U1610">
        <v>0</v>
      </c>
      <c r="V1610">
        <v>0</v>
      </c>
      <c r="W1610">
        <v>0</v>
      </c>
      <c r="X1610">
        <v>0</v>
      </c>
      <c r="Y1610">
        <v>4.6983558390000004</v>
      </c>
      <c r="Z1610">
        <v>-75.606108719999995</v>
      </c>
      <c r="AA1610" s="1" t="s">
        <v>61</v>
      </c>
      <c r="AB1610">
        <v>3356896500</v>
      </c>
      <c r="AC1610" t="str">
        <f>MID(TablaPivotFinal[[#This Row],[Fecha]],1,4)</f>
        <v>2018</v>
      </c>
      <c r="AD1610" t="str">
        <f>MID(TablaPivotFinal[[#This Row],[Fecha]],5,3)</f>
        <v>Abr</v>
      </c>
      <c r="AE1610" s="1">
        <v>3356896500</v>
      </c>
      <c r="AF1610" s="1">
        <v>219547</v>
      </c>
    </row>
    <row r="1611" spans="1:32" x14ac:dyDescent="0.3">
      <c r="A1611" s="1" t="s">
        <v>334</v>
      </c>
      <c r="B1611" s="1" t="s">
        <v>335</v>
      </c>
      <c r="C1611">
        <v>2901</v>
      </c>
      <c r="D1611" s="1" t="s">
        <v>336</v>
      </c>
      <c r="E1611">
        <v>63</v>
      </c>
      <c r="F1611" s="1" t="s">
        <v>337</v>
      </c>
      <c r="G1611" s="1" t="s">
        <v>289</v>
      </c>
      <c r="H1611" s="1" t="s">
        <v>103</v>
      </c>
      <c r="I1611" s="1" t="s">
        <v>338</v>
      </c>
      <c r="J1611" s="1" t="s">
        <v>291</v>
      </c>
      <c r="K1611" t="s">
        <v>339</v>
      </c>
      <c r="L1611" t="s">
        <v>340</v>
      </c>
      <c r="M1611" s="1" t="s">
        <v>341</v>
      </c>
      <c r="N1611">
        <v>13800</v>
      </c>
      <c r="O1611">
        <v>17600</v>
      </c>
      <c r="P1611">
        <v>17600</v>
      </c>
      <c r="Q1611">
        <v>17600</v>
      </c>
      <c r="R1611">
        <v>42900</v>
      </c>
      <c r="S1611">
        <v>52600</v>
      </c>
      <c r="T1611">
        <v>58600</v>
      </c>
      <c r="U1611">
        <v>0</v>
      </c>
      <c r="V1611">
        <v>0</v>
      </c>
      <c r="W1611">
        <v>0</v>
      </c>
      <c r="X1611">
        <v>0</v>
      </c>
      <c r="Y1611">
        <v>4.6983558390000004</v>
      </c>
      <c r="Z1611">
        <v>-75.606108719999995</v>
      </c>
      <c r="AA1611" s="1" t="s">
        <v>63</v>
      </c>
      <c r="AB1611">
        <v>3771508400</v>
      </c>
      <c r="AC1611" t="str">
        <f>MID(TablaPivotFinal[[#This Row],[Fecha]],1,4)</f>
        <v>2018</v>
      </c>
      <c r="AD1611" t="str">
        <f>MID(TablaPivotFinal[[#This Row],[Fecha]],5,3)</f>
        <v>Ago</v>
      </c>
      <c r="AE1611" s="1">
        <v>3771508400</v>
      </c>
      <c r="AF1611" s="1">
        <v>247892</v>
      </c>
    </row>
    <row r="1612" spans="1:32" x14ac:dyDescent="0.3">
      <c r="A1612" s="1" t="s">
        <v>334</v>
      </c>
      <c r="B1612" s="1" t="s">
        <v>335</v>
      </c>
      <c r="C1612">
        <v>2901</v>
      </c>
      <c r="D1612" s="1" t="s">
        <v>336</v>
      </c>
      <c r="E1612">
        <v>63</v>
      </c>
      <c r="F1612" s="1" t="s">
        <v>337</v>
      </c>
      <c r="G1612" s="1" t="s">
        <v>289</v>
      </c>
      <c r="H1612" s="1" t="s">
        <v>103</v>
      </c>
      <c r="I1612" s="1" t="s">
        <v>338</v>
      </c>
      <c r="J1612" s="1" t="s">
        <v>291</v>
      </c>
      <c r="K1612" t="s">
        <v>339</v>
      </c>
      <c r="L1612" t="s">
        <v>340</v>
      </c>
      <c r="M1612" s="1" t="s">
        <v>341</v>
      </c>
      <c r="N1612">
        <v>13800</v>
      </c>
      <c r="O1612">
        <v>17600</v>
      </c>
      <c r="P1612">
        <v>17600</v>
      </c>
      <c r="Q1612">
        <v>17600</v>
      </c>
      <c r="R1612">
        <v>42900</v>
      </c>
      <c r="S1612">
        <v>52600</v>
      </c>
      <c r="T1612">
        <v>58600</v>
      </c>
      <c r="U1612">
        <v>0</v>
      </c>
      <c r="V1612">
        <v>0</v>
      </c>
      <c r="W1612">
        <v>0</v>
      </c>
      <c r="X1612">
        <v>0</v>
      </c>
      <c r="Y1612">
        <v>4.6983558390000004</v>
      </c>
      <c r="Z1612">
        <v>-75.606108719999995</v>
      </c>
      <c r="AA1612" s="1" t="s">
        <v>65</v>
      </c>
      <c r="AB1612">
        <v>4494666650</v>
      </c>
      <c r="AC1612" t="str">
        <f>MID(TablaPivotFinal[[#This Row],[Fecha]],1,4)</f>
        <v>2018</v>
      </c>
      <c r="AD1612" t="str">
        <f>MID(TablaPivotFinal[[#This Row],[Fecha]],5,3)</f>
        <v>Dic</v>
      </c>
      <c r="AE1612" s="1">
        <v>4494666650</v>
      </c>
      <c r="AF1612" s="1">
        <v>300383</v>
      </c>
    </row>
    <row r="1613" spans="1:32" x14ac:dyDescent="0.3">
      <c r="A1613" s="1" t="s">
        <v>334</v>
      </c>
      <c r="B1613" s="1" t="s">
        <v>335</v>
      </c>
      <c r="C1613">
        <v>2901</v>
      </c>
      <c r="D1613" s="1" t="s">
        <v>336</v>
      </c>
      <c r="E1613">
        <v>63</v>
      </c>
      <c r="F1613" s="1" t="s">
        <v>337</v>
      </c>
      <c r="G1613" s="1" t="s">
        <v>289</v>
      </c>
      <c r="H1613" s="1" t="s">
        <v>103</v>
      </c>
      <c r="I1613" s="1" t="s">
        <v>338</v>
      </c>
      <c r="J1613" s="1" t="s">
        <v>291</v>
      </c>
      <c r="K1613" t="s">
        <v>339</v>
      </c>
      <c r="L1613" t="s">
        <v>340</v>
      </c>
      <c r="M1613" s="1" t="s">
        <v>341</v>
      </c>
      <c r="N1613">
        <v>13800</v>
      </c>
      <c r="O1613">
        <v>17600</v>
      </c>
      <c r="P1613">
        <v>17600</v>
      </c>
      <c r="Q1613">
        <v>17600</v>
      </c>
      <c r="R1613">
        <v>42900</v>
      </c>
      <c r="S1613">
        <v>52600</v>
      </c>
      <c r="T1613">
        <v>58600</v>
      </c>
      <c r="U1613">
        <v>0</v>
      </c>
      <c r="V1613">
        <v>0</v>
      </c>
      <c r="W1613">
        <v>0</v>
      </c>
      <c r="X1613">
        <v>0</v>
      </c>
      <c r="Y1613">
        <v>4.6983558390000004</v>
      </c>
      <c r="Z1613">
        <v>-75.606108719999995</v>
      </c>
      <c r="AA1613" s="1" t="s">
        <v>67</v>
      </c>
      <c r="AB1613">
        <v>4267344100</v>
      </c>
      <c r="AC1613" t="str">
        <f>MID(TablaPivotFinal[[#This Row],[Fecha]],1,4)</f>
        <v>2018</v>
      </c>
      <c r="AD1613" t="str">
        <f>MID(TablaPivotFinal[[#This Row],[Fecha]],5,3)</f>
        <v>Ene</v>
      </c>
      <c r="AE1613" s="1">
        <v>4267344100</v>
      </c>
      <c r="AF1613" s="1">
        <v>289888</v>
      </c>
    </row>
    <row r="1614" spans="1:32" x14ac:dyDescent="0.3">
      <c r="A1614" s="1" t="s">
        <v>334</v>
      </c>
      <c r="B1614" s="1" t="s">
        <v>335</v>
      </c>
      <c r="C1614">
        <v>2901</v>
      </c>
      <c r="D1614" s="1" t="s">
        <v>336</v>
      </c>
      <c r="E1614">
        <v>63</v>
      </c>
      <c r="F1614" s="1" t="s">
        <v>337</v>
      </c>
      <c r="G1614" s="1" t="s">
        <v>289</v>
      </c>
      <c r="H1614" s="1" t="s">
        <v>103</v>
      </c>
      <c r="I1614" s="1" t="s">
        <v>338</v>
      </c>
      <c r="J1614" s="1" t="s">
        <v>291</v>
      </c>
      <c r="K1614" t="s">
        <v>339</v>
      </c>
      <c r="L1614" t="s">
        <v>340</v>
      </c>
      <c r="M1614" s="1" t="s">
        <v>341</v>
      </c>
      <c r="N1614">
        <v>13800</v>
      </c>
      <c r="O1614">
        <v>17600</v>
      </c>
      <c r="P1614">
        <v>17600</v>
      </c>
      <c r="Q1614">
        <v>17600</v>
      </c>
      <c r="R1614">
        <v>42900</v>
      </c>
      <c r="S1614">
        <v>52600</v>
      </c>
      <c r="T1614">
        <v>58600</v>
      </c>
      <c r="U1614">
        <v>0</v>
      </c>
      <c r="V1614">
        <v>0</v>
      </c>
      <c r="W1614">
        <v>0</v>
      </c>
      <c r="X1614">
        <v>0</v>
      </c>
      <c r="Y1614">
        <v>4.6983558390000004</v>
      </c>
      <c r="Z1614">
        <v>-75.606108719999995</v>
      </c>
      <c r="AA1614" s="1" t="s">
        <v>69</v>
      </c>
      <c r="AB1614">
        <v>3116539000</v>
      </c>
      <c r="AC1614" t="str">
        <f>MID(TablaPivotFinal[[#This Row],[Fecha]],1,4)</f>
        <v>2018</v>
      </c>
      <c r="AD1614" t="str">
        <f>MID(TablaPivotFinal[[#This Row],[Fecha]],5,3)</f>
        <v>Feb</v>
      </c>
      <c r="AE1614" s="1">
        <v>3116539000</v>
      </c>
      <c r="AF1614" s="1">
        <v>203841</v>
      </c>
    </row>
    <row r="1615" spans="1:32" x14ac:dyDescent="0.3">
      <c r="A1615" s="1" t="s">
        <v>334</v>
      </c>
      <c r="B1615" s="1" t="s">
        <v>335</v>
      </c>
      <c r="C1615">
        <v>2901</v>
      </c>
      <c r="D1615" s="1" t="s">
        <v>336</v>
      </c>
      <c r="E1615">
        <v>63</v>
      </c>
      <c r="F1615" s="1" t="s">
        <v>337</v>
      </c>
      <c r="G1615" s="1" t="s">
        <v>289</v>
      </c>
      <c r="H1615" s="1" t="s">
        <v>103</v>
      </c>
      <c r="I1615" s="1" t="s">
        <v>338</v>
      </c>
      <c r="J1615" s="1" t="s">
        <v>291</v>
      </c>
      <c r="K1615" t="s">
        <v>339</v>
      </c>
      <c r="L1615" t="s">
        <v>340</v>
      </c>
      <c r="M1615" s="1" t="s">
        <v>341</v>
      </c>
      <c r="N1615">
        <v>13800</v>
      </c>
      <c r="O1615">
        <v>17600</v>
      </c>
      <c r="P1615">
        <v>17600</v>
      </c>
      <c r="Q1615">
        <v>17600</v>
      </c>
      <c r="R1615">
        <v>42900</v>
      </c>
      <c r="S1615">
        <v>52600</v>
      </c>
      <c r="T1615">
        <v>58600</v>
      </c>
      <c r="U1615">
        <v>0</v>
      </c>
      <c r="V1615">
        <v>0</v>
      </c>
      <c r="W1615">
        <v>0</v>
      </c>
      <c r="X1615">
        <v>0</v>
      </c>
      <c r="Y1615">
        <v>4.6983558390000004</v>
      </c>
      <c r="Z1615">
        <v>-75.606108719999995</v>
      </c>
      <c r="AA1615" s="1" t="s">
        <v>71</v>
      </c>
      <c r="AB1615">
        <v>3868945900</v>
      </c>
      <c r="AC1615" t="str">
        <f>MID(TablaPivotFinal[[#This Row],[Fecha]],1,4)</f>
        <v>2018</v>
      </c>
      <c r="AD1615" t="str">
        <f>MID(TablaPivotFinal[[#This Row],[Fecha]],5,3)</f>
        <v>Jul</v>
      </c>
      <c r="AE1615" s="1">
        <v>3868945900</v>
      </c>
      <c r="AF1615" s="1">
        <v>256688</v>
      </c>
    </row>
    <row r="1616" spans="1:32" x14ac:dyDescent="0.3">
      <c r="A1616" s="1" t="s">
        <v>334</v>
      </c>
      <c r="B1616" s="1" t="s">
        <v>335</v>
      </c>
      <c r="C1616">
        <v>2901</v>
      </c>
      <c r="D1616" s="1" t="s">
        <v>336</v>
      </c>
      <c r="E1616">
        <v>63</v>
      </c>
      <c r="F1616" s="1" t="s">
        <v>337</v>
      </c>
      <c r="G1616" s="1" t="s">
        <v>289</v>
      </c>
      <c r="H1616" s="1" t="s">
        <v>103</v>
      </c>
      <c r="I1616" s="1" t="s">
        <v>338</v>
      </c>
      <c r="J1616" s="1" t="s">
        <v>291</v>
      </c>
      <c r="K1616" t="s">
        <v>339</v>
      </c>
      <c r="L1616" t="s">
        <v>340</v>
      </c>
      <c r="M1616" s="1" t="s">
        <v>341</v>
      </c>
      <c r="N1616">
        <v>13800</v>
      </c>
      <c r="O1616">
        <v>17600</v>
      </c>
      <c r="P1616">
        <v>17600</v>
      </c>
      <c r="Q1616">
        <v>17600</v>
      </c>
      <c r="R1616">
        <v>42900</v>
      </c>
      <c r="S1616">
        <v>52600</v>
      </c>
      <c r="T1616">
        <v>58600</v>
      </c>
      <c r="U1616">
        <v>0</v>
      </c>
      <c r="V1616">
        <v>0</v>
      </c>
      <c r="W1616">
        <v>0</v>
      </c>
      <c r="X1616">
        <v>0</v>
      </c>
      <c r="Y1616">
        <v>4.6983558390000004</v>
      </c>
      <c r="Z1616">
        <v>-75.606108719999995</v>
      </c>
      <c r="AA1616" s="1" t="s">
        <v>73</v>
      </c>
      <c r="AB1616">
        <v>3051586300</v>
      </c>
      <c r="AC1616" t="str">
        <f>MID(TablaPivotFinal[[#This Row],[Fecha]],1,4)</f>
        <v>2018</v>
      </c>
      <c r="AD1616" t="str">
        <f>MID(TablaPivotFinal[[#This Row],[Fecha]],5,3)</f>
        <v>Jun</v>
      </c>
      <c r="AE1616" s="1">
        <v>3051586300</v>
      </c>
      <c r="AF1616" s="1">
        <v>199905</v>
      </c>
    </row>
    <row r="1617" spans="1:32" x14ac:dyDescent="0.3">
      <c r="A1617" s="1" t="s">
        <v>334</v>
      </c>
      <c r="B1617" s="1" t="s">
        <v>335</v>
      </c>
      <c r="C1617">
        <v>2901</v>
      </c>
      <c r="D1617" s="1" t="s">
        <v>336</v>
      </c>
      <c r="E1617">
        <v>63</v>
      </c>
      <c r="F1617" s="1" t="s">
        <v>337</v>
      </c>
      <c r="G1617" s="1" t="s">
        <v>289</v>
      </c>
      <c r="H1617" s="1" t="s">
        <v>103</v>
      </c>
      <c r="I1617" s="1" t="s">
        <v>338</v>
      </c>
      <c r="J1617" s="1" t="s">
        <v>291</v>
      </c>
      <c r="K1617" t="s">
        <v>339</v>
      </c>
      <c r="L1617" t="s">
        <v>340</v>
      </c>
      <c r="M1617" s="1" t="s">
        <v>341</v>
      </c>
      <c r="N1617">
        <v>13800</v>
      </c>
      <c r="O1617">
        <v>17600</v>
      </c>
      <c r="P1617">
        <v>17600</v>
      </c>
      <c r="Q1617">
        <v>17600</v>
      </c>
      <c r="R1617">
        <v>42900</v>
      </c>
      <c r="S1617">
        <v>52600</v>
      </c>
      <c r="T1617">
        <v>58600</v>
      </c>
      <c r="U1617">
        <v>0</v>
      </c>
      <c r="V1617">
        <v>0</v>
      </c>
      <c r="W1617">
        <v>0</v>
      </c>
      <c r="X1617">
        <v>0</v>
      </c>
      <c r="Y1617">
        <v>4.6983558390000004</v>
      </c>
      <c r="Z1617">
        <v>-75.606108719999995</v>
      </c>
      <c r="AA1617" s="1" t="s">
        <v>75</v>
      </c>
      <c r="AB1617">
        <v>3802843200</v>
      </c>
      <c r="AC1617" t="str">
        <f>MID(TablaPivotFinal[[#This Row],[Fecha]],1,4)</f>
        <v>2018</v>
      </c>
      <c r="AD1617" t="str">
        <f>MID(TablaPivotFinal[[#This Row],[Fecha]],5,3)</f>
        <v>Mar</v>
      </c>
      <c r="AE1617" s="1">
        <v>3802843200</v>
      </c>
      <c r="AF1617" s="1">
        <v>254102</v>
      </c>
    </row>
    <row r="1618" spans="1:32" x14ac:dyDescent="0.3">
      <c r="A1618" s="1" t="s">
        <v>334</v>
      </c>
      <c r="B1618" s="1" t="s">
        <v>335</v>
      </c>
      <c r="C1618">
        <v>2901</v>
      </c>
      <c r="D1618" s="1" t="s">
        <v>336</v>
      </c>
      <c r="E1618">
        <v>63</v>
      </c>
      <c r="F1618" s="1" t="s">
        <v>337</v>
      </c>
      <c r="G1618" s="1" t="s">
        <v>289</v>
      </c>
      <c r="H1618" s="1" t="s">
        <v>103</v>
      </c>
      <c r="I1618" s="1" t="s">
        <v>338</v>
      </c>
      <c r="J1618" s="1" t="s">
        <v>291</v>
      </c>
      <c r="K1618" t="s">
        <v>339</v>
      </c>
      <c r="L1618" t="s">
        <v>340</v>
      </c>
      <c r="M1618" s="1" t="s">
        <v>341</v>
      </c>
      <c r="N1618">
        <v>13800</v>
      </c>
      <c r="O1618">
        <v>17600</v>
      </c>
      <c r="P1618">
        <v>17600</v>
      </c>
      <c r="Q1618">
        <v>17600</v>
      </c>
      <c r="R1618">
        <v>42900</v>
      </c>
      <c r="S1618">
        <v>52600</v>
      </c>
      <c r="T1618">
        <v>58600</v>
      </c>
      <c r="U1618">
        <v>0</v>
      </c>
      <c r="V1618">
        <v>0</v>
      </c>
      <c r="W1618">
        <v>0</v>
      </c>
      <c r="X1618">
        <v>0</v>
      </c>
      <c r="Y1618">
        <v>4.6983558390000004</v>
      </c>
      <c r="Z1618">
        <v>-75.606108719999995</v>
      </c>
      <c r="AA1618" s="1" t="s">
        <v>77</v>
      </c>
      <c r="AB1618">
        <v>3410025000</v>
      </c>
      <c r="AC1618" t="str">
        <f>MID(TablaPivotFinal[[#This Row],[Fecha]],1,4)</f>
        <v>2018</v>
      </c>
      <c r="AD1618" t="str">
        <f>MID(TablaPivotFinal[[#This Row],[Fecha]],5,3)</f>
        <v>May</v>
      </c>
      <c r="AE1618" s="1">
        <v>3410025000</v>
      </c>
      <c r="AF1618" s="1">
        <v>222486</v>
      </c>
    </row>
    <row r="1619" spans="1:32" x14ac:dyDescent="0.3">
      <c r="A1619" s="1" t="s">
        <v>334</v>
      </c>
      <c r="B1619" s="1" t="s">
        <v>335</v>
      </c>
      <c r="C1619">
        <v>2901</v>
      </c>
      <c r="D1619" s="1" t="s">
        <v>336</v>
      </c>
      <c r="E1619">
        <v>63</v>
      </c>
      <c r="F1619" s="1" t="s">
        <v>337</v>
      </c>
      <c r="G1619" s="1" t="s">
        <v>289</v>
      </c>
      <c r="H1619" s="1" t="s">
        <v>103</v>
      </c>
      <c r="I1619" s="1" t="s">
        <v>338</v>
      </c>
      <c r="J1619" s="1" t="s">
        <v>291</v>
      </c>
      <c r="K1619" t="s">
        <v>339</v>
      </c>
      <c r="L1619" t="s">
        <v>340</v>
      </c>
      <c r="M1619" s="1" t="s">
        <v>341</v>
      </c>
      <c r="N1619">
        <v>13800</v>
      </c>
      <c r="O1619">
        <v>17600</v>
      </c>
      <c r="P1619">
        <v>17600</v>
      </c>
      <c r="Q1619">
        <v>17600</v>
      </c>
      <c r="R1619">
        <v>42900</v>
      </c>
      <c r="S1619">
        <v>52600</v>
      </c>
      <c r="T1619">
        <v>58600</v>
      </c>
      <c r="U1619">
        <v>0</v>
      </c>
      <c r="V1619">
        <v>0</v>
      </c>
      <c r="W1619">
        <v>0</v>
      </c>
      <c r="X1619">
        <v>0</v>
      </c>
      <c r="Y1619">
        <v>4.6983558390000004</v>
      </c>
      <c r="Z1619">
        <v>-75.606108719999995</v>
      </c>
      <c r="AA1619" s="1" t="s">
        <v>79</v>
      </c>
      <c r="AB1619">
        <v>3679215050</v>
      </c>
      <c r="AC1619" t="str">
        <f>MID(TablaPivotFinal[[#This Row],[Fecha]],1,4)</f>
        <v>2018</v>
      </c>
      <c r="AD1619" t="str">
        <f>MID(TablaPivotFinal[[#This Row],[Fecha]],5,3)</f>
        <v>Nov</v>
      </c>
      <c r="AE1619" s="1">
        <v>3679215050</v>
      </c>
      <c r="AF1619" s="1">
        <v>240944</v>
      </c>
    </row>
    <row r="1620" spans="1:32" x14ac:dyDescent="0.3">
      <c r="A1620" s="1" t="s">
        <v>334</v>
      </c>
      <c r="B1620" s="1" t="s">
        <v>335</v>
      </c>
      <c r="C1620">
        <v>2901</v>
      </c>
      <c r="D1620" s="1" t="s">
        <v>336</v>
      </c>
      <c r="E1620">
        <v>63</v>
      </c>
      <c r="F1620" s="1" t="s">
        <v>337</v>
      </c>
      <c r="G1620" s="1" t="s">
        <v>289</v>
      </c>
      <c r="H1620" s="1" t="s">
        <v>103</v>
      </c>
      <c r="I1620" s="1" t="s">
        <v>338</v>
      </c>
      <c r="J1620" s="1" t="s">
        <v>291</v>
      </c>
      <c r="K1620" t="s">
        <v>339</v>
      </c>
      <c r="L1620" t="s">
        <v>340</v>
      </c>
      <c r="M1620" s="1" t="s">
        <v>341</v>
      </c>
      <c r="N1620">
        <v>13800</v>
      </c>
      <c r="O1620">
        <v>17600</v>
      </c>
      <c r="P1620">
        <v>17600</v>
      </c>
      <c r="Q1620">
        <v>17600</v>
      </c>
      <c r="R1620">
        <v>42900</v>
      </c>
      <c r="S1620">
        <v>52600</v>
      </c>
      <c r="T1620">
        <v>58600</v>
      </c>
      <c r="U1620">
        <v>0</v>
      </c>
      <c r="V1620">
        <v>0</v>
      </c>
      <c r="W1620">
        <v>0</v>
      </c>
      <c r="X1620">
        <v>0</v>
      </c>
      <c r="Y1620">
        <v>4.6983558390000004</v>
      </c>
      <c r="Z1620">
        <v>-75.606108719999995</v>
      </c>
      <c r="AA1620" s="1" t="s">
        <v>81</v>
      </c>
      <c r="AB1620">
        <v>3772124800</v>
      </c>
      <c r="AC1620" t="str">
        <f>MID(TablaPivotFinal[[#This Row],[Fecha]],1,4)</f>
        <v>2018</v>
      </c>
      <c r="AD1620" t="str">
        <f>MID(TablaPivotFinal[[#This Row],[Fecha]],5,3)</f>
        <v>Oct</v>
      </c>
      <c r="AE1620" s="1">
        <v>3772124800</v>
      </c>
      <c r="AF1620" s="1">
        <v>247173</v>
      </c>
    </row>
    <row r="1621" spans="1:32" x14ac:dyDescent="0.3">
      <c r="A1621" s="1" t="s">
        <v>334</v>
      </c>
      <c r="B1621" s="1" t="s">
        <v>335</v>
      </c>
      <c r="C1621">
        <v>2901</v>
      </c>
      <c r="D1621" s="1" t="s">
        <v>336</v>
      </c>
      <c r="E1621">
        <v>63</v>
      </c>
      <c r="F1621" s="1" t="s">
        <v>337</v>
      </c>
      <c r="G1621" s="1" t="s">
        <v>289</v>
      </c>
      <c r="H1621" s="1" t="s">
        <v>103</v>
      </c>
      <c r="I1621" s="1" t="s">
        <v>338</v>
      </c>
      <c r="J1621" s="1" t="s">
        <v>291</v>
      </c>
      <c r="K1621" t="s">
        <v>339</v>
      </c>
      <c r="L1621" t="s">
        <v>340</v>
      </c>
      <c r="M1621" s="1" t="s">
        <v>341</v>
      </c>
      <c r="N1621">
        <v>13800</v>
      </c>
      <c r="O1621">
        <v>17600</v>
      </c>
      <c r="P1621">
        <v>17600</v>
      </c>
      <c r="Q1621">
        <v>17600</v>
      </c>
      <c r="R1621">
        <v>42900</v>
      </c>
      <c r="S1621">
        <v>52600</v>
      </c>
      <c r="T1621">
        <v>58600</v>
      </c>
      <c r="U1621">
        <v>0</v>
      </c>
      <c r="V1621">
        <v>0</v>
      </c>
      <c r="W1621">
        <v>0</v>
      </c>
      <c r="X1621">
        <v>0</v>
      </c>
      <c r="Y1621">
        <v>4.6983558390000004</v>
      </c>
      <c r="Z1621">
        <v>-75.606108719999995</v>
      </c>
      <c r="AA1621" s="1" t="s">
        <v>83</v>
      </c>
      <c r="AB1621">
        <v>3540187200</v>
      </c>
      <c r="AC1621" t="str">
        <f>MID(TablaPivotFinal[[#This Row],[Fecha]],1,4)</f>
        <v>2018</v>
      </c>
      <c r="AD1621" t="str">
        <f>MID(TablaPivotFinal[[#This Row],[Fecha]],5,3)</f>
        <v>Sep</v>
      </c>
      <c r="AE1621" s="1">
        <v>3540187200</v>
      </c>
      <c r="AF1621" s="1">
        <v>230464</v>
      </c>
    </row>
    <row r="1622" spans="1:32" x14ac:dyDescent="0.3">
      <c r="A1622" s="1" t="s">
        <v>342</v>
      </c>
      <c r="B1622" s="1" t="s">
        <v>343</v>
      </c>
      <c r="C1622" t="s">
        <v>344</v>
      </c>
      <c r="D1622" s="1" t="s">
        <v>264</v>
      </c>
      <c r="E1622">
        <v>25</v>
      </c>
      <c r="F1622" s="1" t="s">
        <v>345</v>
      </c>
      <c r="G1622" s="1" t="s">
        <v>346</v>
      </c>
      <c r="H1622" s="1" t="s">
        <v>103</v>
      </c>
      <c r="I1622" s="1" t="s">
        <v>347</v>
      </c>
      <c r="J1622" s="1" t="s">
        <v>348</v>
      </c>
      <c r="K1622" t="s">
        <v>349</v>
      </c>
      <c r="L1622" t="s">
        <v>350</v>
      </c>
      <c r="M1622" s="1" t="s">
        <v>351</v>
      </c>
      <c r="N1622">
        <v>8000</v>
      </c>
      <c r="O1622">
        <v>12000</v>
      </c>
      <c r="P1622">
        <v>10400</v>
      </c>
      <c r="Q1622">
        <v>13900</v>
      </c>
      <c r="R1622">
        <v>23600</v>
      </c>
      <c r="S1622">
        <v>31900</v>
      </c>
      <c r="T1622">
        <v>34500</v>
      </c>
      <c r="U1622">
        <v>0</v>
      </c>
      <c r="V1622">
        <v>0</v>
      </c>
      <c r="W1622">
        <v>0</v>
      </c>
      <c r="X1622">
        <v>0</v>
      </c>
      <c r="Y1622">
        <v>4.6985906010000003</v>
      </c>
      <c r="Z1622">
        <v>-74.179429409999997</v>
      </c>
      <c r="AA1622" s="1" t="s">
        <v>13</v>
      </c>
      <c r="AB1622">
        <v>4990199900</v>
      </c>
      <c r="AC1622" t="str">
        <f>MID(TablaPivotFinal[[#This Row],[Fecha]],1,4)</f>
        <v>2016</v>
      </c>
      <c r="AD1622" t="str">
        <f>MID(TablaPivotFinal[[#This Row],[Fecha]],5,3)</f>
        <v>Abr</v>
      </c>
      <c r="AE1622" s="1">
        <v>4990199900</v>
      </c>
      <c r="AF1622" s="1">
        <v>735962</v>
      </c>
    </row>
    <row r="1623" spans="1:32" x14ac:dyDescent="0.3">
      <c r="A1623" s="1" t="s">
        <v>342</v>
      </c>
      <c r="B1623" s="1" t="s">
        <v>343</v>
      </c>
      <c r="C1623" t="s">
        <v>344</v>
      </c>
      <c r="D1623" s="1" t="s">
        <v>264</v>
      </c>
      <c r="E1623">
        <v>25</v>
      </c>
      <c r="F1623" s="1" t="s">
        <v>345</v>
      </c>
      <c r="G1623" s="1" t="s">
        <v>346</v>
      </c>
      <c r="H1623" s="1" t="s">
        <v>103</v>
      </c>
      <c r="I1623" s="1" t="s">
        <v>347</v>
      </c>
      <c r="J1623" s="1" t="s">
        <v>348</v>
      </c>
      <c r="K1623" t="s">
        <v>349</v>
      </c>
      <c r="L1623" t="s">
        <v>350</v>
      </c>
      <c r="M1623" s="1" t="s">
        <v>351</v>
      </c>
      <c r="N1623">
        <v>8000</v>
      </c>
      <c r="O1623">
        <v>12000</v>
      </c>
      <c r="P1623">
        <v>10400</v>
      </c>
      <c r="Q1623">
        <v>13900</v>
      </c>
      <c r="R1623">
        <v>23600</v>
      </c>
      <c r="S1623">
        <v>31900</v>
      </c>
      <c r="T1623">
        <v>34500</v>
      </c>
      <c r="U1623">
        <v>0</v>
      </c>
      <c r="V1623">
        <v>0</v>
      </c>
      <c r="W1623">
        <v>0</v>
      </c>
      <c r="X1623">
        <v>0</v>
      </c>
      <c r="Y1623">
        <v>4.6985906010000003</v>
      </c>
      <c r="Z1623">
        <v>-74.179429409999997</v>
      </c>
      <c r="AA1623" s="1" t="s">
        <v>15</v>
      </c>
      <c r="AB1623">
        <v>5182408000</v>
      </c>
      <c r="AC1623" t="str">
        <f>MID(TablaPivotFinal[[#This Row],[Fecha]],1,4)</f>
        <v>2016</v>
      </c>
      <c r="AD1623" t="str">
        <f>MID(TablaPivotFinal[[#This Row],[Fecha]],5,3)</f>
        <v>Ago</v>
      </c>
      <c r="AE1623" s="1">
        <v>5182408000</v>
      </c>
      <c r="AF1623" s="1">
        <v>770933</v>
      </c>
    </row>
    <row r="1624" spans="1:32" x14ac:dyDescent="0.3">
      <c r="A1624" s="1" t="s">
        <v>342</v>
      </c>
      <c r="B1624" s="1" t="s">
        <v>343</v>
      </c>
      <c r="C1624" t="s">
        <v>344</v>
      </c>
      <c r="D1624" s="1" t="s">
        <v>264</v>
      </c>
      <c r="E1624">
        <v>25</v>
      </c>
      <c r="F1624" s="1" t="s">
        <v>345</v>
      </c>
      <c r="G1624" s="1" t="s">
        <v>346</v>
      </c>
      <c r="H1624" s="1" t="s">
        <v>103</v>
      </c>
      <c r="I1624" s="1" t="s">
        <v>347</v>
      </c>
      <c r="J1624" s="1" t="s">
        <v>348</v>
      </c>
      <c r="K1624" t="s">
        <v>349</v>
      </c>
      <c r="L1624" t="s">
        <v>350</v>
      </c>
      <c r="M1624" s="1" t="s">
        <v>351</v>
      </c>
      <c r="N1624">
        <v>8000</v>
      </c>
      <c r="O1624">
        <v>12000</v>
      </c>
      <c r="P1624">
        <v>10400</v>
      </c>
      <c r="Q1624">
        <v>13900</v>
      </c>
      <c r="R1624">
        <v>23600</v>
      </c>
      <c r="S1624">
        <v>31900</v>
      </c>
      <c r="T1624">
        <v>34500</v>
      </c>
      <c r="U1624">
        <v>0</v>
      </c>
      <c r="V1624">
        <v>0</v>
      </c>
      <c r="W1624">
        <v>0</v>
      </c>
      <c r="X1624">
        <v>0</v>
      </c>
      <c r="Y1624">
        <v>4.6985906010000003</v>
      </c>
      <c r="Z1624">
        <v>-74.179429409999997</v>
      </c>
      <c r="AA1624" s="1" t="s">
        <v>17</v>
      </c>
      <c r="AB1624">
        <v>5393722300</v>
      </c>
      <c r="AC1624" t="str">
        <f>MID(TablaPivotFinal[[#This Row],[Fecha]],1,4)</f>
        <v>2016</v>
      </c>
      <c r="AD1624" t="str">
        <f>MID(TablaPivotFinal[[#This Row],[Fecha]],5,3)</f>
        <v>Dic</v>
      </c>
      <c r="AE1624" s="1">
        <v>5393722300</v>
      </c>
      <c r="AF1624" s="1">
        <v>813290</v>
      </c>
    </row>
    <row r="1625" spans="1:32" x14ac:dyDescent="0.3">
      <c r="A1625" s="1" t="s">
        <v>342</v>
      </c>
      <c r="B1625" s="1" t="s">
        <v>343</v>
      </c>
      <c r="C1625" t="s">
        <v>344</v>
      </c>
      <c r="D1625" s="1" t="s">
        <v>264</v>
      </c>
      <c r="E1625">
        <v>25</v>
      </c>
      <c r="F1625" s="1" t="s">
        <v>345</v>
      </c>
      <c r="G1625" s="1" t="s">
        <v>346</v>
      </c>
      <c r="H1625" s="1" t="s">
        <v>103</v>
      </c>
      <c r="I1625" s="1" t="s">
        <v>347</v>
      </c>
      <c r="J1625" s="1" t="s">
        <v>348</v>
      </c>
      <c r="K1625" t="s">
        <v>349</v>
      </c>
      <c r="L1625" t="s">
        <v>350</v>
      </c>
      <c r="M1625" s="1" t="s">
        <v>351</v>
      </c>
      <c r="N1625">
        <v>8000</v>
      </c>
      <c r="O1625">
        <v>12000</v>
      </c>
      <c r="P1625">
        <v>10400</v>
      </c>
      <c r="Q1625">
        <v>13900</v>
      </c>
      <c r="R1625">
        <v>23600</v>
      </c>
      <c r="S1625">
        <v>31900</v>
      </c>
      <c r="T1625">
        <v>34500</v>
      </c>
      <c r="U1625">
        <v>0</v>
      </c>
      <c r="V1625">
        <v>0</v>
      </c>
      <c r="W1625">
        <v>0</v>
      </c>
      <c r="X1625">
        <v>0</v>
      </c>
      <c r="Y1625">
        <v>4.6985906010000003</v>
      </c>
      <c r="Z1625">
        <v>-74.179429409999997</v>
      </c>
      <c r="AA1625" s="1" t="s">
        <v>19</v>
      </c>
      <c r="AB1625">
        <v>4961509200</v>
      </c>
      <c r="AC1625" t="str">
        <f>MID(TablaPivotFinal[[#This Row],[Fecha]],1,4)</f>
        <v>2016</v>
      </c>
      <c r="AD1625" t="str">
        <f>MID(TablaPivotFinal[[#This Row],[Fecha]],5,3)</f>
        <v>Ene</v>
      </c>
      <c r="AE1625" s="1">
        <v>4961509200</v>
      </c>
      <c r="AF1625" s="1">
        <v>714286</v>
      </c>
    </row>
    <row r="1626" spans="1:32" x14ac:dyDescent="0.3">
      <c r="A1626" s="1" t="s">
        <v>342</v>
      </c>
      <c r="B1626" s="1" t="s">
        <v>343</v>
      </c>
      <c r="C1626" t="s">
        <v>344</v>
      </c>
      <c r="D1626" s="1" t="s">
        <v>264</v>
      </c>
      <c r="E1626">
        <v>25</v>
      </c>
      <c r="F1626" s="1" t="s">
        <v>345</v>
      </c>
      <c r="G1626" s="1" t="s">
        <v>346</v>
      </c>
      <c r="H1626" s="1" t="s">
        <v>103</v>
      </c>
      <c r="I1626" s="1" t="s">
        <v>347</v>
      </c>
      <c r="J1626" s="1" t="s">
        <v>348</v>
      </c>
      <c r="K1626" t="s">
        <v>349</v>
      </c>
      <c r="L1626" t="s">
        <v>350</v>
      </c>
      <c r="M1626" s="1" t="s">
        <v>351</v>
      </c>
      <c r="N1626">
        <v>8000</v>
      </c>
      <c r="O1626">
        <v>12000</v>
      </c>
      <c r="P1626">
        <v>10400</v>
      </c>
      <c r="Q1626">
        <v>13900</v>
      </c>
      <c r="R1626">
        <v>23600</v>
      </c>
      <c r="S1626">
        <v>31900</v>
      </c>
      <c r="T1626">
        <v>34500</v>
      </c>
      <c r="U1626">
        <v>0</v>
      </c>
      <c r="V1626">
        <v>0</v>
      </c>
      <c r="W1626">
        <v>0</v>
      </c>
      <c r="X1626">
        <v>0</v>
      </c>
      <c r="Y1626">
        <v>4.6985906010000003</v>
      </c>
      <c r="Z1626">
        <v>-74.179429409999997</v>
      </c>
      <c r="AA1626" s="1" t="s">
        <v>21</v>
      </c>
      <c r="AB1626">
        <v>4982415900</v>
      </c>
      <c r="AC1626" t="str">
        <f>MID(TablaPivotFinal[[#This Row],[Fecha]],1,4)</f>
        <v>2016</v>
      </c>
      <c r="AD1626" t="str">
        <f>MID(TablaPivotFinal[[#This Row],[Fecha]],5,3)</f>
        <v>Feb</v>
      </c>
      <c r="AE1626" s="1">
        <v>4982415900</v>
      </c>
      <c r="AF1626" s="1">
        <v>711530</v>
      </c>
    </row>
    <row r="1627" spans="1:32" x14ac:dyDescent="0.3">
      <c r="A1627" s="1" t="s">
        <v>342</v>
      </c>
      <c r="B1627" s="1" t="s">
        <v>343</v>
      </c>
      <c r="C1627" t="s">
        <v>344</v>
      </c>
      <c r="D1627" s="1" t="s">
        <v>264</v>
      </c>
      <c r="E1627">
        <v>25</v>
      </c>
      <c r="F1627" s="1" t="s">
        <v>345</v>
      </c>
      <c r="G1627" s="1" t="s">
        <v>346</v>
      </c>
      <c r="H1627" s="1" t="s">
        <v>103</v>
      </c>
      <c r="I1627" s="1" t="s">
        <v>347</v>
      </c>
      <c r="J1627" s="1" t="s">
        <v>348</v>
      </c>
      <c r="K1627" t="s">
        <v>349</v>
      </c>
      <c r="L1627" t="s">
        <v>350</v>
      </c>
      <c r="M1627" s="1" t="s">
        <v>351</v>
      </c>
      <c r="N1627">
        <v>8000</v>
      </c>
      <c r="O1627">
        <v>12000</v>
      </c>
      <c r="P1627">
        <v>10400</v>
      </c>
      <c r="Q1627">
        <v>13900</v>
      </c>
      <c r="R1627">
        <v>23600</v>
      </c>
      <c r="S1627">
        <v>31900</v>
      </c>
      <c r="T1627">
        <v>34500</v>
      </c>
      <c r="U1627">
        <v>0</v>
      </c>
      <c r="V1627">
        <v>0</v>
      </c>
      <c r="W1627">
        <v>0</v>
      </c>
      <c r="X1627">
        <v>0</v>
      </c>
      <c r="Y1627">
        <v>4.6985906010000003</v>
      </c>
      <c r="Z1627">
        <v>-74.179429409999997</v>
      </c>
      <c r="AA1627" s="1" t="s">
        <v>23</v>
      </c>
      <c r="AB1627">
        <v>4883636400</v>
      </c>
      <c r="AC1627" t="str">
        <f>MID(TablaPivotFinal[[#This Row],[Fecha]],1,4)</f>
        <v>2016</v>
      </c>
      <c r="AD1627" t="str">
        <f>MID(TablaPivotFinal[[#This Row],[Fecha]],5,3)</f>
        <v>Jul</v>
      </c>
      <c r="AE1627" s="1">
        <v>4883636400</v>
      </c>
      <c r="AF1627" s="1">
        <v>750798</v>
      </c>
    </row>
    <row r="1628" spans="1:32" x14ac:dyDescent="0.3">
      <c r="A1628" s="1" t="s">
        <v>342</v>
      </c>
      <c r="B1628" s="1" t="s">
        <v>343</v>
      </c>
      <c r="C1628" t="s">
        <v>344</v>
      </c>
      <c r="D1628" s="1" t="s">
        <v>264</v>
      </c>
      <c r="E1628">
        <v>25</v>
      </c>
      <c r="F1628" s="1" t="s">
        <v>345</v>
      </c>
      <c r="G1628" s="1" t="s">
        <v>346</v>
      </c>
      <c r="H1628" s="1" t="s">
        <v>103</v>
      </c>
      <c r="I1628" s="1" t="s">
        <v>347</v>
      </c>
      <c r="J1628" s="1" t="s">
        <v>348</v>
      </c>
      <c r="K1628" t="s">
        <v>349</v>
      </c>
      <c r="L1628" t="s">
        <v>350</v>
      </c>
      <c r="M1628" s="1" t="s">
        <v>351</v>
      </c>
      <c r="N1628">
        <v>8000</v>
      </c>
      <c r="O1628">
        <v>12000</v>
      </c>
      <c r="P1628">
        <v>10400</v>
      </c>
      <c r="Q1628">
        <v>13900</v>
      </c>
      <c r="R1628">
        <v>23600</v>
      </c>
      <c r="S1628">
        <v>31900</v>
      </c>
      <c r="T1628">
        <v>34500</v>
      </c>
      <c r="U1628">
        <v>0</v>
      </c>
      <c r="V1628">
        <v>0</v>
      </c>
      <c r="W1628">
        <v>0</v>
      </c>
      <c r="X1628">
        <v>0</v>
      </c>
      <c r="Y1628">
        <v>4.6985906010000003</v>
      </c>
      <c r="Z1628">
        <v>-74.179429409999997</v>
      </c>
      <c r="AA1628" s="1" t="s">
        <v>25</v>
      </c>
      <c r="AB1628">
        <v>4969581400</v>
      </c>
      <c r="AC1628" t="str">
        <f>MID(TablaPivotFinal[[#This Row],[Fecha]],1,4)</f>
        <v>2016</v>
      </c>
      <c r="AD1628" t="str">
        <f>MID(TablaPivotFinal[[#This Row],[Fecha]],5,3)</f>
        <v>Jun</v>
      </c>
      <c r="AE1628" s="1">
        <v>4969581400</v>
      </c>
      <c r="AF1628" s="1">
        <v>739632</v>
      </c>
    </row>
    <row r="1629" spans="1:32" x14ac:dyDescent="0.3">
      <c r="A1629" s="1" t="s">
        <v>342</v>
      </c>
      <c r="B1629" s="1" t="s">
        <v>343</v>
      </c>
      <c r="C1629" t="s">
        <v>344</v>
      </c>
      <c r="D1629" s="1" t="s">
        <v>264</v>
      </c>
      <c r="E1629">
        <v>25</v>
      </c>
      <c r="F1629" s="1" t="s">
        <v>345</v>
      </c>
      <c r="G1629" s="1" t="s">
        <v>346</v>
      </c>
      <c r="H1629" s="1" t="s">
        <v>103</v>
      </c>
      <c r="I1629" s="1" t="s">
        <v>347</v>
      </c>
      <c r="J1629" s="1" t="s">
        <v>348</v>
      </c>
      <c r="K1629" t="s">
        <v>349</v>
      </c>
      <c r="L1629" t="s">
        <v>350</v>
      </c>
      <c r="M1629" s="1" t="s">
        <v>351</v>
      </c>
      <c r="N1629">
        <v>8000</v>
      </c>
      <c r="O1629">
        <v>12000</v>
      </c>
      <c r="P1629">
        <v>10400</v>
      </c>
      <c r="Q1629">
        <v>13900</v>
      </c>
      <c r="R1629">
        <v>23600</v>
      </c>
      <c r="S1629">
        <v>31900</v>
      </c>
      <c r="T1629">
        <v>34500</v>
      </c>
      <c r="U1629">
        <v>0</v>
      </c>
      <c r="V1629">
        <v>0</v>
      </c>
      <c r="W1629">
        <v>0</v>
      </c>
      <c r="X1629">
        <v>0</v>
      </c>
      <c r="Y1629">
        <v>4.6985906010000003</v>
      </c>
      <c r="Z1629">
        <v>-74.179429409999997</v>
      </c>
      <c r="AA1629" s="1" t="s">
        <v>27</v>
      </c>
      <c r="AB1629">
        <v>5115309000</v>
      </c>
      <c r="AC1629" t="str">
        <f>MID(TablaPivotFinal[[#This Row],[Fecha]],1,4)</f>
        <v>2016</v>
      </c>
      <c r="AD1629" t="str">
        <f>MID(TablaPivotFinal[[#This Row],[Fecha]],5,3)</f>
        <v>Mar</v>
      </c>
      <c r="AE1629" s="1">
        <v>5115309000</v>
      </c>
      <c r="AF1629" s="1">
        <v>740442</v>
      </c>
    </row>
    <row r="1630" spans="1:32" x14ac:dyDescent="0.3">
      <c r="A1630" s="1" t="s">
        <v>342</v>
      </c>
      <c r="B1630" s="1" t="s">
        <v>343</v>
      </c>
      <c r="C1630" t="s">
        <v>344</v>
      </c>
      <c r="D1630" s="1" t="s">
        <v>264</v>
      </c>
      <c r="E1630">
        <v>25</v>
      </c>
      <c r="F1630" s="1" t="s">
        <v>345</v>
      </c>
      <c r="G1630" s="1" t="s">
        <v>346</v>
      </c>
      <c r="H1630" s="1" t="s">
        <v>103</v>
      </c>
      <c r="I1630" s="1" t="s">
        <v>347</v>
      </c>
      <c r="J1630" s="1" t="s">
        <v>348</v>
      </c>
      <c r="K1630" t="s">
        <v>349</v>
      </c>
      <c r="L1630" t="s">
        <v>350</v>
      </c>
      <c r="M1630" s="1" t="s">
        <v>351</v>
      </c>
      <c r="N1630">
        <v>8000</v>
      </c>
      <c r="O1630">
        <v>12000</v>
      </c>
      <c r="P1630">
        <v>10400</v>
      </c>
      <c r="Q1630">
        <v>13900</v>
      </c>
      <c r="R1630">
        <v>23600</v>
      </c>
      <c r="S1630">
        <v>31900</v>
      </c>
      <c r="T1630">
        <v>34500</v>
      </c>
      <c r="U1630">
        <v>0</v>
      </c>
      <c r="V1630">
        <v>0</v>
      </c>
      <c r="W1630">
        <v>0</v>
      </c>
      <c r="X1630">
        <v>0</v>
      </c>
      <c r="Y1630">
        <v>4.6985906010000003</v>
      </c>
      <c r="Z1630">
        <v>-74.179429409999997</v>
      </c>
      <c r="AA1630" s="1" t="s">
        <v>29</v>
      </c>
      <c r="AB1630">
        <v>5063535000</v>
      </c>
      <c r="AC1630" t="str">
        <f>MID(TablaPivotFinal[[#This Row],[Fecha]],1,4)</f>
        <v>2016</v>
      </c>
      <c r="AD1630" t="str">
        <f>MID(TablaPivotFinal[[#This Row],[Fecha]],5,3)</f>
        <v>May</v>
      </c>
      <c r="AE1630" s="1">
        <v>5063535000</v>
      </c>
      <c r="AF1630" s="1">
        <v>760224</v>
      </c>
    </row>
    <row r="1631" spans="1:32" x14ac:dyDescent="0.3">
      <c r="A1631" s="1" t="s">
        <v>342</v>
      </c>
      <c r="B1631" s="1" t="s">
        <v>343</v>
      </c>
      <c r="C1631" t="s">
        <v>344</v>
      </c>
      <c r="D1631" s="1" t="s">
        <v>264</v>
      </c>
      <c r="E1631">
        <v>25</v>
      </c>
      <c r="F1631" s="1" t="s">
        <v>345</v>
      </c>
      <c r="G1631" s="1" t="s">
        <v>346</v>
      </c>
      <c r="H1631" s="1" t="s">
        <v>103</v>
      </c>
      <c r="I1631" s="1" t="s">
        <v>347</v>
      </c>
      <c r="J1631" s="1" t="s">
        <v>348</v>
      </c>
      <c r="K1631" t="s">
        <v>349</v>
      </c>
      <c r="L1631" t="s">
        <v>350</v>
      </c>
      <c r="M1631" s="1" t="s">
        <v>351</v>
      </c>
      <c r="N1631">
        <v>8000</v>
      </c>
      <c r="O1631">
        <v>12000</v>
      </c>
      <c r="P1631">
        <v>10400</v>
      </c>
      <c r="Q1631">
        <v>13900</v>
      </c>
      <c r="R1631">
        <v>23600</v>
      </c>
      <c r="S1631">
        <v>31900</v>
      </c>
      <c r="T1631">
        <v>34500</v>
      </c>
      <c r="U1631">
        <v>0</v>
      </c>
      <c r="V1631">
        <v>0</v>
      </c>
      <c r="W1631">
        <v>0</v>
      </c>
      <c r="X1631">
        <v>0</v>
      </c>
      <c r="Y1631">
        <v>4.6985906010000003</v>
      </c>
      <c r="Z1631">
        <v>-74.179429409999997</v>
      </c>
      <c r="AA1631" s="1" t="s">
        <v>31</v>
      </c>
      <c r="AB1631">
        <v>4916755200</v>
      </c>
      <c r="AC1631" t="str">
        <f>MID(TablaPivotFinal[[#This Row],[Fecha]],1,4)</f>
        <v>2016</v>
      </c>
      <c r="AD1631" t="str">
        <f>MID(TablaPivotFinal[[#This Row],[Fecha]],5,3)</f>
        <v>Nov</v>
      </c>
      <c r="AE1631" s="1">
        <v>4916755200</v>
      </c>
      <c r="AF1631" s="1">
        <v>743670</v>
      </c>
    </row>
    <row r="1632" spans="1:32" x14ac:dyDescent="0.3">
      <c r="A1632" s="1" t="s">
        <v>342</v>
      </c>
      <c r="B1632" s="1" t="s">
        <v>343</v>
      </c>
      <c r="C1632" t="s">
        <v>344</v>
      </c>
      <c r="D1632" s="1" t="s">
        <v>264</v>
      </c>
      <c r="E1632">
        <v>25</v>
      </c>
      <c r="F1632" s="1" t="s">
        <v>345</v>
      </c>
      <c r="G1632" s="1" t="s">
        <v>346</v>
      </c>
      <c r="H1632" s="1" t="s">
        <v>103</v>
      </c>
      <c r="I1632" s="1" t="s">
        <v>347</v>
      </c>
      <c r="J1632" s="1" t="s">
        <v>348</v>
      </c>
      <c r="K1632" t="s">
        <v>349</v>
      </c>
      <c r="L1632" t="s">
        <v>350</v>
      </c>
      <c r="M1632" s="1" t="s">
        <v>351</v>
      </c>
      <c r="N1632">
        <v>8000</v>
      </c>
      <c r="O1632">
        <v>12000</v>
      </c>
      <c r="P1632">
        <v>10400</v>
      </c>
      <c r="Q1632">
        <v>13900</v>
      </c>
      <c r="R1632">
        <v>23600</v>
      </c>
      <c r="S1632">
        <v>31900</v>
      </c>
      <c r="T1632">
        <v>34500</v>
      </c>
      <c r="U1632">
        <v>0</v>
      </c>
      <c r="V1632">
        <v>0</v>
      </c>
      <c r="W1632">
        <v>0</v>
      </c>
      <c r="X1632">
        <v>0</v>
      </c>
      <c r="Y1632">
        <v>4.6985906010000003</v>
      </c>
      <c r="Z1632">
        <v>-74.179429409999997</v>
      </c>
      <c r="AA1632" s="1" t="s">
        <v>33</v>
      </c>
      <c r="AB1632">
        <v>5066872100</v>
      </c>
      <c r="AC1632" t="str">
        <f>MID(TablaPivotFinal[[#This Row],[Fecha]],1,4)</f>
        <v>2016</v>
      </c>
      <c r="AD1632" t="str">
        <f>MID(TablaPivotFinal[[#This Row],[Fecha]],5,3)</f>
        <v>Oct</v>
      </c>
      <c r="AE1632" s="1">
        <v>5066872100</v>
      </c>
      <c r="AF1632" s="1">
        <v>767333</v>
      </c>
    </row>
    <row r="1633" spans="1:32" x14ac:dyDescent="0.3">
      <c r="A1633" s="1" t="s">
        <v>342</v>
      </c>
      <c r="B1633" s="1" t="s">
        <v>343</v>
      </c>
      <c r="C1633" t="s">
        <v>344</v>
      </c>
      <c r="D1633" s="1" t="s">
        <v>264</v>
      </c>
      <c r="E1633">
        <v>25</v>
      </c>
      <c r="F1633" s="1" t="s">
        <v>345</v>
      </c>
      <c r="G1633" s="1" t="s">
        <v>346</v>
      </c>
      <c r="H1633" s="1" t="s">
        <v>103</v>
      </c>
      <c r="I1633" s="1" t="s">
        <v>347</v>
      </c>
      <c r="J1633" s="1" t="s">
        <v>348</v>
      </c>
      <c r="K1633" t="s">
        <v>349</v>
      </c>
      <c r="L1633" t="s">
        <v>350</v>
      </c>
      <c r="M1633" s="1" t="s">
        <v>351</v>
      </c>
      <c r="N1633">
        <v>8000</v>
      </c>
      <c r="O1633">
        <v>12000</v>
      </c>
      <c r="P1633">
        <v>10400</v>
      </c>
      <c r="Q1633">
        <v>13900</v>
      </c>
      <c r="R1633">
        <v>23600</v>
      </c>
      <c r="S1633">
        <v>31900</v>
      </c>
      <c r="T1633">
        <v>34500</v>
      </c>
      <c r="U1633">
        <v>0</v>
      </c>
      <c r="V1633">
        <v>0</v>
      </c>
      <c r="W1633">
        <v>0</v>
      </c>
      <c r="X1633">
        <v>0</v>
      </c>
      <c r="Y1633">
        <v>4.6985906010000003</v>
      </c>
      <c r="Z1633">
        <v>-74.179429409999997</v>
      </c>
      <c r="AA1633" s="1" t="s">
        <v>35</v>
      </c>
      <c r="AB1633">
        <v>4962313700</v>
      </c>
      <c r="AC1633" t="str">
        <f>MID(TablaPivotFinal[[#This Row],[Fecha]],1,4)</f>
        <v>2016</v>
      </c>
      <c r="AD1633" t="str">
        <f>MID(TablaPivotFinal[[#This Row],[Fecha]],5,3)</f>
        <v>Sep</v>
      </c>
      <c r="AE1633" s="1">
        <v>4962313700</v>
      </c>
      <c r="AF1633" s="1">
        <v>746908</v>
      </c>
    </row>
    <row r="1634" spans="1:32" x14ac:dyDescent="0.3">
      <c r="A1634" s="1" t="s">
        <v>342</v>
      </c>
      <c r="B1634" s="1" t="s">
        <v>343</v>
      </c>
      <c r="C1634" t="s">
        <v>344</v>
      </c>
      <c r="D1634" s="1" t="s">
        <v>264</v>
      </c>
      <c r="E1634">
        <v>25</v>
      </c>
      <c r="F1634" s="1" t="s">
        <v>345</v>
      </c>
      <c r="G1634" s="1" t="s">
        <v>346</v>
      </c>
      <c r="H1634" s="1" t="s">
        <v>103</v>
      </c>
      <c r="I1634" s="1" t="s">
        <v>347</v>
      </c>
      <c r="J1634" s="1" t="s">
        <v>348</v>
      </c>
      <c r="K1634" t="s">
        <v>349</v>
      </c>
      <c r="L1634" t="s">
        <v>350</v>
      </c>
      <c r="M1634" s="1" t="s">
        <v>351</v>
      </c>
      <c r="N1634">
        <v>8000</v>
      </c>
      <c r="O1634">
        <v>12000</v>
      </c>
      <c r="P1634">
        <v>10400</v>
      </c>
      <c r="Q1634">
        <v>13900</v>
      </c>
      <c r="R1634">
        <v>23600</v>
      </c>
      <c r="S1634">
        <v>31900</v>
      </c>
      <c r="T1634">
        <v>34500</v>
      </c>
      <c r="U1634">
        <v>0</v>
      </c>
      <c r="V1634">
        <v>0</v>
      </c>
      <c r="W1634">
        <v>0</v>
      </c>
      <c r="X1634">
        <v>0</v>
      </c>
      <c r="Y1634">
        <v>4.6985906010000003</v>
      </c>
      <c r="Z1634">
        <v>-74.179429409999997</v>
      </c>
      <c r="AA1634" s="1" t="s">
        <v>37</v>
      </c>
      <c r="AB1634">
        <v>5296282400</v>
      </c>
      <c r="AC1634" t="str">
        <f>MID(TablaPivotFinal[[#This Row],[Fecha]],1,4)</f>
        <v>2017</v>
      </c>
      <c r="AD1634" t="str">
        <f>MID(TablaPivotFinal[[#This Row],[Fecha]],5,3)</f>
        <v>Abr</v>
      </c>
      <c r="AE1634" s="1">
        <v>5296282400</v>
      </c>
      <c r="AF1634" s="1">
        <v>25070.533329999998</v>
      </c>
    </row>
    <row r="1635" spans="1:32" x14ac:dyDescent="0.3">
      <c r="A1635" s="1" t="s">
        <v>342</v>
      </c>
      <c r="B1635" s="1" t="s">
        <v>343</v>
      </c>
      <c r="C1635" t="s">
        <v>344</v>
      </c>
      <c r="D1635" s="1" t="s">
        <v>264</v>
      </c>
      <c r="E1635">
        <v>25</v>
      </c>
      <c r="F1635" s="1" t="s">
        <v>345</v>
      </c>
      <c r="G1635" s="1" t="s">
        <v>346</v>
      </c>
      <c r="H1635" s="1" t="s">
        <v>103</v>
      </c>
      <c r="I1635" s="1" t="s">
        <v>347</v>
      </c>
      <c r="J1635" s="1" t="s">
        <v>348</v>
      </c>
      <c r="K1635" t="s">
        <v>349</v>
      </c>
      <c r="L1635" t="s">
        <v>350</v>
      </c>
      <c r="M1635" s="1" t="s">
        <v>351</v>
      </c>
      <c r="N1635">
        <v>8000</v>
      </c>
      <c r="O1635">
        <v>12000</v>
      </c>
      <c r="P1635">
        <v>10400</v>
      </c>
      <c r="Q1635">
        <v>13900</v>
      </c>
      <c r="R1635">
        <v>23600</v>
      </c>
      <c r="S1635">
        <v>31900</v>
      </c>
      <c r="T1635">
        <v>34500</v>
      </c>
      <c r="U1635">
        <v>0</v>
      </c>
      <c r="V1635">
        <v>0</v>
      </c>
      <c r="W1635">
        <v>0</v>
      </c>
      <c r="X1635">
        <v>0</v>
      </c>
      <c r="Y1635">
        <v>4.6985906010000003</v>
      </c>
      <c r="Z1635">
        <v>-74.179429409999997</v>
      </c>
      <c r="AA1635" s="1" t="s">
        <v>39</v>
      </c>
      <c r="AB1635">
        <v>5484293700</v>
      </c>
      <c r="AC1635" t="str">
        <f>MID(TablaPivotFinal[[#This Row],[Fecha]],1,4)</f>
        <v>2017</v>
      </c>
      <c r="AD1635" t="str">
        <f>MID(TablaPivotFinal[[#This Row],[Fecha]],5,3)</f>
        <v>Ago</v>
      </c>
      <c r="AE1635" s="1">
        <v>5484293700</v>
      </c>
      <c r="AF1635" s="1">
        <v>25361.51613</v>
      </c>
    </row>
    <row r="1636" spans="1:32" x14ac:dyDescent="0.3">
      <c r="A1636" s="1" t="s">
        <v>342</v>
      </c>
      <c r="B1636" s="1" t="s">
        <v>343</v>
      </c>
      <c r="C1636" t="s">
        <v>344</v>
      </c>
      <c r="D1636" s="1" t="s">
        <v>264</v>
      </c>
      <c r="E1636">
        <v>25</v>
      </c>
      <c r="F1636" s="1" t="s">
        <v>345</v>
      </c>
      <c r="G1636" s="1" t="s">
        <v>346</v>
      </c>
      <c r="H1636" s="1" t="s">
        <v>103</v>
      </c>
      <c r="I1636" s="1" t="s">
        <v>347</v>
      </c>
      <c r="J1636" s="1" t="s">
        <v>348</v>
      </c>
      <c r="K1636" t="s">
        <v>349</v>
      </c>
      <c r="L1636" t="s">
        <v>350</v>
      </c>
      <c r="M1636" s="1" t="s">
        <v>351</v>
      </c>
      <c r="N1636">
        <v>8000</v>
      </c>
      <c r="O1636">
        <v>12000</v>
      </c>
      <c r="P1636">
        <v>10400</v>
      </c>
      <c r="Q1636">
        <v>13900</v>
      </c>
      <c r="R1636">
        <v>23600</v>
      </c>
      <c r="S1636">
        <v>31900</v>
      </c>
      <c r="T1636">
        <v>34500</v>
      </c>
      <c r="U1636">
        <v>0</v>
      </c>
      <c r="V1636">
        <v>0</v>
      </c>
      <c r="W1636">
        <v>0</v>
      </c>
      <c r="X1636">
        <v>0</v>
      </c>
      <c r="Y1636">
        <v>4.6985906010000003</v>
      </c>
      <c r="Z1636">
        <v>-74.179429409999997</v>
      </c>
      <c r="AA1636" s="1" t="s">
        <v>41</v>
      </c>
      <c r="AB1636">
        <v>5912242700</v>
      </c>
      <c r="AC1636" t="str">
        <f>MID(TablaPivotFinal[[#This Row],[Fecha]],1,4)</f>
        <v>2017</v>
      </c>
      <c r="AD1636" t="str">
        <f>MID(TablaPivotFinal[[#This Row],[Fecha]],5,3)</f>
        <v>Dic</v>
      </c>
      <c r="AE1636" s="1">
        <v>5912242700</v>
      </c>
      <c r="AF1636" s="1">
        <v>27339.90323</v>
      </c>
    </row>
    <row r="1637" spans="1:32" x14ac:dyDescent="0.3">
      <c r="A1637" s="1" t="s">
        <v>342</v>
      </c>
      <c r="B1637" s="1" t="s">
        <v>343</v>
      </c>
      <c r="C1637" t="s">
        <v>344</v>
      </c>
      <c r="D1637" s="1" t="s">
        <v>264</v>
      </c>
      <c r="E1637">
        <v>25</v>
      </c>
      <c r="F1637" s="1" t="s">
        <v>345</v>
      </c>
      <c r="G1637" s="1" t="s">
        <v>346</v>
      </c>
      <c r="H1637" s="1" t="s">
        <v>103</v>
      </c>
      <c r="I1637" s="1" t="s">
        <v>347</v>
      </c>
      <c r="J1637" s="1" t="s">
        <v>348</v>
      </c>
      <c r="K1637" t="s">
        <v>349</v>
      </c>
      <c r="L1637" t="s">
        <v>350</v>
      </c>
      <c r="M1637" s="1" t="s">
        <v>351</v>
      </c>
      <c r="N1637">
        <v>8000</v>
      </c>
      <c r="O1637">
        <v>12000</v>
      </c>
      <c r="P1637">
        <v>10400</v>
      </c>
      <c r="Q1637">
        <v>13900</v>
      </c>
      <c r="R1637">
        <v>23600</v>
      </c>
      <c r="S1637">
        <v>31900</v>
      </c>
      <c r="T1637">
        <v>34500</v>
      </c>
      <c r="U1637">
        <v>0</v>
      </c>
      <c r="V1637">
        <v>0</v>
      </c>
      <c r="W1637">
        <v>0</v>
      </c>
      <c r="X1637">
        <v>0</v>
      </c>
      <c r="Y1637">
        <v>4.6985906010000003</v>
      </c>
      <c r="Z1637">
        <v>-74.179429409999997</v>
      </c>
      <c r="AA1637" s="1" t="s">
        <v>43</v>
      </c>
      <c r="AB1637">
        <v>5077110100</v>
      </c>
      <c r="AC1637" t="str">
        <f>MID(TablaPivotFinal[[#This Row],[Fecha]],1,4)</f>
        <v>2017</v>
      </c>
      <c r="AD1637" t="str">
        <f>MID(TablaPivotFinal[[#This Row],[Fecha]],5,3)</f>
        <v>Ene</v>
      </c>
      <c r="AE1637" s="1">
        <v>5077110100</v>
      </c>
      <c r="AF1637" s="1">
        <v>23510.48387</v>
      </c>
    </row>
    <row r="1638" spans="1:32" x14ac:dyDescent="0.3">
      <c r="A1638" s="1" t="s">
        <v>342</v>
      </c>
      <c r="B1638" s="1" t="s">
        <v>343</v>
      </c>
      <c r="C1638" t="s">
        <v>344</v>
      </c>
      <c r="D1638" s="1" t="s">
        <v>264</v>
      </c>
      <c r="E1638">
        <v>25</v>
      </c>
      <c r="F1638" s="1" t="s">
        <v>345</v>
      </c>
      <c r="G1638" s="1" t="s">
        <v>346</v>
      </c>
      <c r="H1638" s="1" t="s">
        <v>103</v>
      </c>
      <c r="I1638" s="1" t="s">
        <v>347</v>
      </c>
      <c r="J1638" s="1" t="s">
        <v>348</v>
      </c>
      <c r="K1638" t="s">
        <v>349</v>
      </c>
      <c r="L1638" t="s">
        <v>350</v>
      </c>
      <c r="M1638" s="1" t="s">
        <v>351</v>
      </c>
      <c r="N1638">
        <v>8000</v>
      </c>
      <c r="O1638">
        <v>12000</v>
      </c>
      <c r="P1638">
        <v>10400</v>
      </c>
      <c r="Q1638">
        <v>13900</v>
      </c>
      <c r="R1638">
        <v>23600</v>
      </c>
      <c r="S1638">
        <v>31900</v>
      </c>
      <c r="T1638">
        <v>34500</v>
      </c>
      <c r="U1638">
        <v>0</v>
      </c>
      <c r="V1638">
        <v>0</v>
      </c>
      <c r="W1638">
        <v>0</v>
      </c>
      <c r="X1638">
        <v>0</v>
      </c>
      <c r="Y1638">
        <v>4.6985906010000003</v>
      </c>
      <c r="Z1638">
        <v>-74.179429409999997</v>
      </c>
      <c r="AA1638" s="1" t="s">
        <v>45</v>
      </c>
      <c r="AB1638">
        <v>4882660900</v>
      </c>
      <c r="AC1638" t="str">
        <f>MID(TablaPivotFinal[[#This Row],[Fecha]],1,4)</f>
        <v>2017</v>
      </c>
      <c r="AD1638" t="str">
        <f>MID(TablaPivotFinal[[#This Row],[Fecha]],5,3)</f>
        <v>Feb</v>
      </c>
      <c r="AE1638" s="1">
        <v>4882660900</v>
      </c>
      <c r="AF1638" s="1">
        <v>24794.67857</v>
      </c>
    </row>
    <row r="1639" spans="1:32" x14ac:dyDescent="0.3">
      <c r="A1639" s="1" t="s">
        <v>342</v>
      </c>
      <c r="B1639" s="1" t="s">
        <v>343</v>
      </c>
      <c r="C1639" t="s">
        <v>344</v>
      </c>
      <c r="D1639" s="1" t="s">
        <v>264</v>
      </c>
      <c r="E1639">
        <v>25</v>
      </c>
      <c r="F1639" s="1" t="s">
        <v>345</v>
      </c>
      <c r="G1639" s="1" t="s">
        <v>346</v>
      </c>
      <c r="H1639" s="1" t="s">
        <v>103</v>
      </c>
      <c r="I1639" s="1" t="s">
        <v>347</v>
      </c>
      <c r="J1639" s="1" t="s">
        <v>348</v>
      </c>
      <c r="K1639" t="s">
        <v>349</v>
      </c>
      <c r="L1639" t="s">
        <v>350</v>
      </c>
      <c r="M1639" s="1" t="s">
        <v>351</v>
      </c>
      <c r="N1639">
        <v>8000</v>
      </c>
      <c r="O1639">
        <v>12000</v>
      </c>
      <c r="P1639">
        <v>10400</v>
      </c>
      <c r="Q1639">
        <v>13900</v>
      </c>
      <c r="R1639">
        <v>23600</v>
      </c>
      <c r="S1639">
        <v>31900</v>
      </c>
      <c r="T1639">
        <v>34500</v>
      </c>
      <c r="U1639">
        <v>0</v>
      </c>
      <c r="V1639">
        <v>0</v>
      </c>
      <c r="W1639">
        <v>0</v>
      </c>
      <c r="X1639">
        <v>0</v>
      </c>
      <c r="Y1639">
        <v>4.6985906010000003</v>
      </c>
      <c r="Z1639">
        <v>-74.179429409999997</v>
      </c>
      <c r="AA1639" s="1" t="s">
        <v>47</v>
      </c>
      <c r="AB1639">
        <v>5495908200</v>
      </c>
      <c r="AC1639" t="str">
        <f>MID(TablaPivotFinal[[#This Row],[Fecha]],1,4)</f>
        <v>2017</v>
      </c>
      <c r="AD1639" t="str">
        <f>MID(TablaPivotFinal[[#This Row],[Fecha]],5,3)</f>
        <v>Jul</v>
      </c>
      <c r="AE1639" s="1">
        <v>5495908200</v>
      </c>
      <c r="AF1639" s="1">
        <v>25377.77419</v>
      </c>
    </row>
    <row r="1640" spans="1:32" x14ac:dyDescent="0.3">
      <c r="A1640" s="1" t="s">
        <v>342</v>
      </c>
      <c r="B1640" s="1" t="s">
        <v>343</v>
      </c>
      <c r="C1640" t="s">
        <v>344</v>
      </c>
      <c r="D1640" s="1" t="s">
        <v>264</v>
      </c>
      <c r="E1640">
        <v>25</v>
      </c>
      <c r="F1640" s="1" t="s">
        <v>345</v>
      </c>
      <c r="G1640" s="1" t="s">
        <v>346</v>
      </c>
      <c r="H1640" s="1" t="s">
        <v>103</v>
      </c>
      <c r="I1640" s="1" t="s">
        <v>347</v>
      </c>
      <c r="J1640" s="1" t="s">
        <v>348</v>
      </c>
      <c r="K1640" t="s">
        <v>349</v>
      </c>
      <c r="L1640" t="s">
        <v>350</v>
      </c>
      <c r="M1640" s="1" t="s">
        <v>351</v>
      </c>
      <c r="N1640">
        <v>8000</v>
      </c>
      <c r="O1640">
        <v>12000</v>
      </c>
      <c r="P1640">
        <v>10400</v>
      </c>
      <c r="Q1640">
        <v>13900</v>
      </c>
      <c r="R1640">
        <v>23600</v>
      </c>
      <c r="S1640">
        <v>31900</v>
      </c>
      <c r="T1640">
        <v>34500</v>
      </c>
      <c r="U1640">
        <v>0</v>
      </c>
      <c r="V1640">
        <v>0</v>
      </c>
      <c r="W1640">
        <v>0</v>
      </c>
      <c r="X1640">
        <v>0</v>
      </c>
      <c r="Y1640">
        <v>4.6985906010000003</v>
      </c>
      <c r="Z1640">
        <v>-74.179429409999997</v>
      </c>
      <c r="AA1640" s="1" t="s">
        <v>49</v>
      </c>
      <c r="AB1640">
        <v>5332181100</v>
      </c>
      <c r="AC1640" t="str">
        <f>MID(TablaPivotFinal[[#This Row],[Fecha]],1,4)</f>
        <v>2017</v>
      </c>
      <c r="AD1640" t="str">
        <f>MID(TablaPivotFinal[[#This Row],[Fecha]],5,3)</f>
        <v>Jun</v>
      </c>
      <c r="AE1640" s="1">
        <v>5332181100</v>
      </c>
      <c r="AF1640" s="1">
        <v>25317.366669999999</v>
      </c>
    </row>
    <row r="1641" spans="1:32" x14ac:dyDescent="0.3">
      <c r="A1641" s="1" t="s">
        <v>342</v>
      </c>
      <c r="B1641" s="1" t="s">
        <v>343</v>
      </c>
      <c r="C1641" t="s">
        <v>344</v>
      </c>
      <c r="D1641" s="1" t="s">
        <v>264</v>
      </c>
      <c r="E1641">
        <v>25</v>
      </c>
      <c r="F1641" s="1" t="s">
        <v>345</v>
      </c>
      <c r="G1641" s="1" t="s">
        <v>346</v>
      </c>
      <c r="H1641" s="1" t="s">
        <v>103</v>
      </c>
      <c r="I1641" s="1" t="s">
        <v>347</v>
      </c>
      <c r="J1641" s="1" t="s">
        <v>348</v>
      </c>
      <c r="K1641" t="s">
        <v>349</v>
      </c>
      <c r="L1641" t="s">
        <v>350</v>
      </c>
      <c r="M1641" s="1" t="s">
        <v>351</v>
      </c>
      <c r="N1641">
        <v>8000</v>
      </c>
      <c r="O1641">
        <v>12000</v>
      </c>
      <c r="P1641">
        <v>10400</v>
      </c>
      <c r="Q1641">
        <v>13900</v>
      </c>
      <c r="R1641">
        <v>23600</v>
      </c>
      <c r="S1641">
        <v>31900</v>
      </c>
      <c r="T1641">
        <v>34500</v>
      </c>
      <c r="U1641">
        <v>0</v>
      </c>
      <c r="V1641">
        <v>0</v>
      </c>
      <c r="W1641">
        <v>0</v>
      </c>
      <c r="X1641">
        <v>0</v>
      </c>
      <c r="Y1641">
        <v>4.6985906010000003</v>
      </c>
      <c r="Z1641">
        <v>-74.179429409999997</v>
      </c>
      <c r="AA1641" s="1" t="s">
        <v>51</v>
      </c>
      <c r="AB1641">
        <v>5459294200</v>
      </c>
      <c r="AC1641" t="str">
        <f>MID(TablaPivotFinal[[#This Row],[Fecha]],1,4)</f>
        <v>2017</v>
      </c>
      <c r="AD1641" t="str">
        <f>MID(TablaPivotFinal[[#This Row],[Fecha]],5,3)</f>
        <v>Mar</v>
      </c>
      <c r="AE1641" s="1">
        <v>5459294200</v>
      </c>
      <c r="AF1641" s="1">
        <v>25076.41935</v>
      </c>
    </row>
    <row r="1642" spans="1:32" x14ac:dyDescent="0.3">
      <c r="A1642" s="1" t="s">
        <v>342</v>
      </c>
      <c r="B1642" s="1" t="s">
        <v>343</v>
      </c>
      <c r="C1642" t="s">
        <v>344</v>
      </c>
      <c r="D1642" s="1" t="s">
        <v>264</v>
      </c>
      <c r="E1642">
        <v>25</v>
      </c>
      <c r="F1642" s="1" t="s">
        <v>345</v>
      </c>
      <c r="G1642" s="1" t="s">
        <v>346</v>
      </c>
      <c r="H1642" s="1" t="s">
        <v>103</v>
      </c>
      <c r="I1642" s="1" t="s">
        <v>347</v>
      </c>
      <c r="J1642" s="1" t="s">
        <v>348</v>
      </c>
      <c r="K1642" t="s">
        <v>349</v>
      </c>
      <c r="L1642" t="s">
        <v>350</v>
      </c>
      <c r="M1642" s="1" t="s">
        <v>351</v>
      </c>
      <c r="N1642">
        <v>8000</v>
      </c>
      <c r="O1642">
        <v>12000</v>
      </c>
      <c r="P1642">
        <v>10400</v>
      </c>
      <c r="Q1642">
        <v>13900</v>
      </c>
      <c r="R1642">
        <v>23600</v>
      </c>
      <c r="S1642">
        <v>31900</v>
      </c>
      <c r="T1642">
        <v>34500</v>
      </c>
      <c r="U1642">
        <v>0</v>
      </c>
      <c r="V1642">
        <v>0</v>
      </c>
      <c r="W1642">
        <v>0</v>
      </c>
      <c r="X1642">
        <v>0</v>
      </c>
      <c r="Y1642">
        <v>4.6985906010000003</v>
      </c>
      <c r="Z1642">
        <v>-74.179429409999997</v>
      </c>
      <c r="AA1642" s="1" t="s">
        <v>53</v>
      </c>
      <c r="AB1642">
        <v>5393692800</v>
      </c>
      <c r="AC1642" t="str">
        <f>MID(TablaPivotFinal[[#This Row],[Fecha]],1,4)</f>
        <v>2017</v>
      </c>
      <c r="AD1642" t="str">
        <f>MID(TablaPivotFinal[[#This Row],[Fecha]],5,3)</f>
        <v>May</v>
      </c>
      <c r="AE1642" s="1">
        <v>5393692800</v>
      </c>
      <c r="AF1642" s="1">
        <v>25069.03226</v>
      </c>
    </row>
    <row r="1643" spans="1:32" x14ac:dyDescent="0.3">
      <c r="A1643" s="1" t="s">
        <v>342</v>
      </c>
      <c r="B1643" s="1" t="s">
        <v>343</v>
      </c>
      <c r="C1643" t="s">
        <v>344</v>
      </c>
      <c r="D1643" s="1" t="s">
        <v>264</v>
      </c>
      <c r="E1643">
        <v>25</v>
      </c>
      <c r="F1643" s="1" t="s">
        <v>345</v>
      </c>
      <c r="G1643" s="1" t="s">
        <v>346</v>
      </c>
      <c r="H1643" s="1" t="s">
        <v>103</v>
      </c>
      <c r="I1643" s="1" t="s">
        <v>347</v>
      </c>
      <c r="J1643" s="1" t="s">
        <v>348</v>
      </c>
      <c r="K1643" t="s">
        <v>349</v>
      </c>
      <c r="L1643" t="s">
        <v>350</v>
      </c>
      <c r="M1643" s="1" t="s">
        <v>351</v>
      </c>
      <c r="N1643">
        <v>8000</v>
      </c>
      <c r="O1643">
        <v>12000</v>
      </c>
      <c r="P1643">
        <v>10400</v>
      </c>
      <c r="Q1643">
        <v>13900</v>
      </c>
      <c r="R1643">
        <v>23600</v>
      </c>
      <c r="S1643">
        <v>31900</v>
      </c>
      <c r="T1643">
        <v>34500</v>
      </c>
      <c r="U1643">
        <v>0</v>
      </c>
      <c r="V1643">
        <v>0</v>
      </c>
      <c r="W1643">
        <v>0</v>
      </c>
      <c r="X1643">
        <v>0</v>
      </c>
      <c r="Y1643">
        <v>4.6985906010000003</v>
      </c>
      <c r="Z1643">
        <v>-74.179429409999997</v>
      </c>
      <c r="AA1643" s="1" t="s">
        <v>55</v>
      </c>
      <c r="AB1643">
        <v>5412315900</v>
      </c>
      <c r="AC1643" t="str">
        <f>MID(TablaPivotFinal[[#This Row],[Fecha]],1,4)</f>
        <v>2017</v>
      </c>
      <c r="AD1643" t="str">
        <f>MID(TablaPivotFinal[[#This Row],[Fecha]],5,3)</f>
        <v>Nov</v>
      </c>
      <c r="AE1643" s="1">
        <v>5412315900</v>
      </c>
      <c r="AF1643" s="1">
        <v>25709.333330000001</v>
      </c>
    </row>
    <row r="1644" spans="1:32" x14ac:dyDescent="0.3">
      <c r="A1644" s="1" t="s">
        <v>342</v>
      </c>
      <c r="B1644" s="1" t="s">
        <v>343</v>
      </c>
      <c r="C1644" t="s">
        <v>344</v>
      </c>
      <c r="D1644" s="1" t="s">
        <v>264</v>
      </c>
      <c r="E1644">
        <v>25</v>
      </c>
      <c r="F1644" s="1" t="s">
        <v>345</v>
      </c>
      <c r="G1644" s="1" t="s">
        <v>346</v>
      </c>
      <c r="H1644" s="1" t="s">
        <v>103</v>
      </c>
      <c r="I1644" s="1" t="s">
        <v>347</v>
      </c>
      <c r="J1644" s="1" t="s">
        <v>348</v>
      </c>
      <c r="K1644" t="s">
        <v>349</v>
      </c>
      <c r="L1644" t="s">
        <v>350</v>
      </c>
      <c r="M1644" s="1" t="s">
        <v>351</v>
      </c>
      <c r="N1644">
        <v>8000</v>
      </c>
      <c r="O1644">
        <v>12000</v>
      </c>
      <c r="P1644">
        <v>10400</v>
      </c>
      <c r="Q1644">
        <v>13900</v>
      </c>
      <c r="R1644">
        <v>23600</v>
      </c>
      <c r="S1644">
        <v>31900</v>
      </c>
      <c r="T1644">
        <v>34500</v>
      </c>
      <c r="U1644">
        <v>0</v>
      </c>
      <c r="V1644">
        <v>0</v>
      </c>
      <c r="W1644">
        <v>0</v>
      </c>
      <c r="X1644">
        <v>0</v>
      </c>
      <c r="Y1644">
        <v>4.6985906010000003</v>
      </c>
      <c r="Z1644">
        <v>-74.179429409999997</v>
      </c>
      <c r="AA1644" s="1" t="s">
        <v>57</v>
      </c>
      <c r="AB1644">
        <v>5465271000</v>
      </c>
      <c r="AC1644" t="str">
        <f>MID(TablaPivotFinal[[#This Row],[Fecha]],1,4)</f>
        <v>2017</v>
      </c>
      <c r="AD1644" t="str">
        <f>MID(TablaPivotFinal[[#This Row],[Fecha]],5,3)</f>
        <v>Oct</v>
      </c>
      <c r="AE1644" s="1">
        <v>5465271000</v>
      </c>
      <c r="AF1644" s="1">
        <v>25218.87097</v>
      </c>
    </row>
    <row r="1645" spans="1:32" x14ac:dyDescent="0.3">
      <c r="A1645" s="1" t="s">
        <v>342</v>
      </c>
      <c r="B1645" s="1" t="s">
        <v>343</v>
      </c>
      <c r="C1645" t="s">
        <v>344</v>
      </c>
      <c r="D1645" s="1" t="s">
        <v>264</v>
      </c>
      <c r="E1645">
        <v>25</v>
      </c>
      <c r="F1645" s="1" t="s">
        <v>345</v>
      </c>
      <c r="G1645" s="1" t="s">
        <v>346</v>
      </c>
      <c r="H1645" s="1" t="s">
        <v>103</v>
      </c>
      <c r="I1645" s="1" t="s">
        <v>347</v>
      </c>
      <c r="J1645" s="1" t="s">
        <v>348</v>
      </c>
      <c r="K1645" t="s">
        <v>349</v>
      </c>
      <c r="L1645" t="s">
        <v>350</v>
      </c>
      <c r="M1645" s="1" t="s">
        <v>351</v>
      </c>
      <c r="N1645">
        <v>8000</v>
      </c>
      <c r="O1645">
        <v>12000</v>
      </c>
      <c r="P1645">
        <v>10400</v>
      </c>
      <c r="Q1645">
        <v>13900</v>
      </c>
      <c r="R1645">
        <v>23600</v>
      </c>
      <c r="S1645">
        <v>31900</v>
      </c>
      <c r="T1645">
        <v>34500</v>
      </c>
      <c r="U1645">
        <v>0</v>
      </c>
      <c r="V1645">
        <v>0</v>
      </c>
      <c r="W1645">
        <v>0</v>
      </c>
      <c r="X1645">
        <v>0</v>
      </c>
      <c r="Y1645">
        <v>4.6985906010000003</v>
      </c>
      <c r="Z1645">
        <v>-74.179429409999997</v>
      </c>
      <c r="AA1645" s="1" t="s">
        <v>59</v>
      </c>
      <c r="AB1645">
        <v>5230989100</v>
      </c>
      <c r="AC1645" t="str">
        <f>MID(TablaPivotFinal[[#This Row],[Fecha]],1,4)</f>
        <v>2017</v>
      </c>
      <c r="AD1645" t="str">
        <f>MID(TablaPivotFinal[[#This Row],[Fecha]],5,3)</f>
        <v>Sep</v>
      </c>
      <c r="AE1645" s="1">
        <v>5230989100</v>
      </c>
      <c r="AF1645" s="1">
        <v>24977.733329999999</v>
      </c>
    </row>
    <row r="1646" spans="1:32" x14ac:dyDescent="0.3">
      <c r="A1646" s="1" t="s">
        <v>342</v>
      </c>
      <c r="B1646" s="1" t="s">
        <v>343</v>
      </c>
      <c r="C1646" t="s">
        <v>344</v>
      </c>
      <c r="D1646" s="1" t="s">
        <v>264</v>
      </c>
      <c r="E1646">
        <v>25</v>
      </c>
      <c r="F1646" s="1" t="s">
        <v>345</v>
      </c>
      <c r="G1646" s="1" t="s">
        <v>346</v>
      </c>
      <c r="H1646" s="1" t="s">
        <v>103</v>
      </c>
      <c r="I1646" s="1" t="s">
        <v>347</v>
      </c>
      <c r="J1646" s="1" t="s">
        <v>348</v>
      </c>
      <c r="K1646" t="s">
        <v>349</v>
      </c>
      <c r="L1646" t="s">
        <v>350</v>
      </c>
      <c r="M1646" s="1" t="s">
        <v>351</v>
      </c>
      <c r="N1646">
        <v>8000</v>
      </c>
      <c r="O1646">
        <v>12000</v>
      </c>
      <c r="P1646">
        <v>10400</v>
      </c>
      <c r="Q1646">
        <v>13900</v>
      </c>
      <c r="R1646">
        <v>23600</v>
      </c>
      <c r="S1646">
        <v>31900</v>
      </c>
      <c r="T1646">
        <v>34500</v>
      </c>
      <c r="U1646">
        <v>0</v>
      </c>
      <c r="V1646">
        <v>0</v>
      </c>
      <c r="W1646">
        <v>0</v>
      </c>
      <c r="X1646">
        <v>0</v>
      </c>
      <c r="Y1646">
        <v>4.6985906010000003</v>
      </c>
      <c r="Z1646">
        <v>-74.179429409999997</v>
      </c>
      <c r="AA1646" s="1" t="s">
        <v>61</v>
      </c>
      <c r="AB1646">
        <v>5182971400</v>
      </c>
      <c r="AC1646" t="str">
        <f>MID(TablaPivotFinal[[#This Row],[Fecha]],1,4)</f>
        <v>2018</v>
      </c>
      <c r="AD1646" t="str">
        <f>MID(TablaPivotFinal[[#This Row],[Fecha]],5,3)</f>
        <v>Abr</v>
      </c>
      <c r="AE1646" s="1">
        <v>5182971400</v>
      </c>
      <c r="AF1646" s="1">
        <v>728417</v>
      </c>
    </row>
    <row r="1647" spans="1:32" x14ac:dyDescent="0.3">
      <c r="A1647" s="1" t="s">
        <v>342</v>
      </c>
      <c r="B1647" s="1" t="s">
        <v>343</v>
      </c>
      <c r="C1647" t="s">
        <v>344</v>
      </c>
      <c r="D1647" s="1" t="s">
        <v>264</v>
      </c>
      <c r="E1647">
        <v>25</v>
      </c>
      <c r="F1647" s="1" t="s">
        <v>345</v>
      </c>
      <c r="G1647" s="1" t="s">
        <v>346</v>
      </c>
      <c r="H1647" s="1" t="s">
        <v>103</v>
      </c>
      <c r="I1647" s="1" t="s">
        <v>347</v>
      </c>
      <c r="J1647" s="1" t="s">
        <v>348</v>
      </c>
      <c r="K1647" t="s">
        <v>349</v>
      </c>
      <c r="L1647" t="s">
        <v>350</v>
      </c>
      <c r="M1647" s="1" t="s">
        <v>351</v>
      </c>
      <c r="N1647">
        <v>8000</v>
      </c>
      <c r="O1647">
        <v>12000</v>
      </c>
      <c r="P1647">
        <v>10400</v>
      </c>
      <c r="Q1647">
        <v>13900</v>
      </c>
      <c r="R1647">
        <v>23600</v>
      </c>
      <c r="S1647">
        <v>31900</v>
      </c>
      <c r="T1647">
        <v>34500</v>
      </c>
      <c r="U1647">
        <v>0</v>
      </c>
      <c r="V1647">
        <v>0</v>
      </c>
      <c r="W1647">
        <v>0</v>
      </c>
      <c r="X1647">
        <v>0</v>
      </c>
      <c r="Y1647">
        <v>4.6985906010000003</v>
      </c>
      <c r="Z1647">
        <v>-74.179429409999997</v>
      </c>
      <c r="AA1647" s="1" t="s">
        <v>63</v>
      </c>
      <c r="AB1647">
        <v>6082898900</v>
      </c>
      <c r="AC1647" t="str">
        <f>MID(TablaPivotFinal[[#This Row],[Fecha]],1,4)</f>
        <v>2018</v>
      </c>
      <c r="AD1647" t="str">
        <f>MID(TablaPivotFinal[[#This Row],[Fecha]],5,3)</f>
        <v>Ago</v>
      </c>
      <c r="AE1647" s="1">
        <v>6082898900</v>
      </c>
      <c r="AF1647" s="1">
        <v>819476</v>
      </c>
    </row>
    <row r="1648" spans="1:32" x14ac:dyDescent="0.3">
      <c r="A1648" s="1" t="s">
        <v>342</v>
      </c>
      <c r="B1648" s="1" t="s">
        <v>343</v>
      </c>
      <c r="C1648" t="s">
        <v>344</v>
      </c>
      <c r="D1648" s="1" t="s">
        <v>264</v>
      </c>
      <c r="E1648">
        <v>25</v>
      </c>
      <c r="F1648" s="1" t="s">
        <v>345</v>
      </c>
      <c r="G1648" s="1" t="s">
        <v>346</v>
      </c>
      <c r="H1648" s="1" t="s">
        <v>103</v>
      </c>
      <c r="I1648" s="1" t="s">
        <v>347</v>
      </c>
      <c r="J1648" s="1" t="s">
        <v>348</v>
      </c>
      <c r="K1648" t="s">
        <v>349</v>
      </c>
      <c r="L1648" t="s">
        <v>350</v>
      </c>
      <c r="M1648" s="1" t="s">
        <v>351</v>
      </c>
      <c r="N1648">
        <v>8000</v>
      </c>
      <c r="O1648">
        <v>12000</v>
      </c>
      <c r="P1648">
        <v>10400</v>
      </c>
      <c r="Q1648">
        <v>13900</v>
      </c>
      <c r="R1648">
        <v>23600</v>
      </c>
      <c r="S1648">
        <v>31900</v>
      </c>
      <c r="T1648">
        <v>34500</v>
      </c>
      <c r="U1648">
        <v>0</v>
      </c>
      <c r="V1648">
        <v>0</v>
      </c>
      <c r="W1648">
        <v>0</v>
      </c>
      <c r="X1648">
        <v>0</v>
      </c>
      <c r="Y1648">
        <v>4.6985906010000003</v>
      </c>
      <c r="Z1648">
        <v>-74.179429409999997</v>
      </c>
      <c r="AA1648" s="1" t="s">
        <v>65</v>
      </c>
      <c r="AB1648">
        <v>6569046900</v>
      </c>
      <c r="AC1648" t="str">
        <f>MID(TablaPivotFinal[[#This Row],[Fecha]],1,4)</f>
        <v>2018</v>
      </c>
      <c r="AD1648" t="str">
        <f>MID(TablaPivotFinal[[#This Row],[Fecha]],5,3)</f>
        <v>Dic</v>
      </c>
      <c r="AE1648" s="1">
        <v>6569046900</v>
      </c>
      <c r="AF1648" s="1">
        <v>883196</v>
      </c>
    </row>
    <row r="1649" spans="1:32" x14ac:dyDescent="0.3">
      <c r="A1649" s="1" t="s">
        <v>342</v>
      </c>
      <c r="B1649" s="1" t="s">
        <v>343</v>
      </c>
      <c r="C1649" t="s">
        <v>344</v>
      </c>
      <c r="D1649" s="1" t="s">
        <v>264</v>
      </c>
      <c r="E1649">
        <v>25</v>
      </c>
      <c r="F1649" s="1" t="s">
        <v>345</v>
      </c>
      <c r="G1649" s="1" t="s">
        <v>346</v>
      </c>
      <c r="H1649" s="1" t="s">
        <v>103</v>
      </c>
      <c r="I1649" s="1" t="s">
        <v>347</v>
      </c>
      <c r="J1649" s="1" t="s">
        <v>348</v>
      </c>
      <c r="K1649" t="s">
        <v>349</v>
      </c>
      <c r="L1649" t="s">
        <v>350</v>
      </c>
      <c r="M1649" s="1" t="s">
        <v>351</v>
      </c>
      <c r="N1649">
        <v>8000</v>
      </c>
      <c r="O1649">
        <v>12000</v>
      </c>
      <c r="P1649">
        <v>10400</v>
      </c>
      <c r="Q1649">
        <v>13900</v>
      </c>
      <c r="R1649">
        <v>23600</v>
      </c>
      <c r="S1649">
        <v>31900</v>
      </c>
      <c r="T1649">
        <v>34500</v>
      </c>
      <c r="U1649">
        <v>0</v>
      </c>
      <c r="V1649">
        <v>0</v>
      </c>
      <c r="W1649">
        <v>0</v>
      </c>
      <c r="X1649">
        <v>0</v>
      </c>
      <c r="Y1649">
        <v>4.6985906010000003</v>
      </c>
      <c r="Z1649">
        <v>-74.179429409999997</v>
      </c>
      <c r="AA1649" s="1" t="s">
        <v>67</v>
      </c>
      <c r="AB1649">
        <v>5436792500</v>
      </c>
      <c r="AC1649" t="str">
        <f>MID(TablaPivotFinal[[#This Row],[Fecha]],1,4)</f>
        <v>2018</v>
      </c>
      <c r="AD1649" t="str">
        <f>MID(TablaPivotFinal[[#This Row],[Fecha]],5,3)</f>
        <v>Ene</v>
      </c>
      <c r="AE1649" s="1">
        <v>5436792500</v>
      </c>
      <c r="AF1649" s="1">
        <v>743777</v>
      </c>
    </row>
    <row r="1650" spans="1:32" x14ac:dyDescent="0.3">
      <c r="A1650" s="1" t="s">
        <v>342</v>
      </c>
      <c r="B1650" s="1" t="s">
        <v>343</v>
      </c>
      <c r="C1650" t="s">
        <v>344</v>
      </c>
      <c r="D1650" s="1" t="s">
        <v>264</v>
      </c>
      <c r="E1650">
        <v>25</v>
      </c>
      <c r="F1650" s="1" t="s">
        <v>345</v>
      </c>
      <c r="G1650" s="1" t="s">
        <v>346</v>
      </c>
      <c r="H1650" s="1" t="s">
        <v>103</v>
      </c>
      <c r="I1650" s="1" t="s">
        <v>347</v>
      </c>
      <c r="J1650" s="1" t="s">
        <v>348</v>
      </c>
      <c r="K1650" t="s">
        <v>349</v>
      </c>
      <c r="L1650" t="s">
        <v>350</v>
      </c>
      <c r="M1650" s="1" t="s">
        <v>351</v>
      </c>
      <c r="N1650">
        <v>8000</v>
      </c>
      <c r="O1650">
        <v>12000</v>
      </c>
      <c r="P1650">
        <v>10400</v>
      </c>
      <c r="Q1650">
        <v>13900</v>
      </c>
      <c r="R1650">
        <v>23600</v>
      </c>
      <c r="S1650">
        <v>31900</v>
      </c>
      <c r="T1650">
        <v>34500</v>
      </c>
      <c r="U1650">
        <v>0</v>
      </c>
      <c r="V1650">
        <v>0</v>
      </c>
      <c r="W1650">
        <v>0</v>
      </c>
      <c r="X1650">
        <v>0</v>
      </c>
      <c r="Y1650">
        <v>4.6985906010000003</v>
      </c>
      <c r="Z1650">
        <v>-74.179429409999997</v>
      </c>
      <c r="AA1650" s="1" t="s">
        <v>69</v>
      </c>
      <c r="AB1650">
        <v>5202437300</v>
      </c>
      <c r="AC1650" t="str">
        <f>MID(TablaPivotFinal[[#This Row],[Fecha]],1,4)</f>
        <v>2018</v>
      </c>
      <c r="AD1650" t="str">
        <f>MID(TablaPivotFinal[[#This Row],[Fecha]],5,3)</f>
        <v>Feb</v>
      </c>
      <c r="AE1650" s="1">
        <v>5202437300</v>
      </c>
      <c r="AF1650" s="1">
        <v>708900</v>
      </c>
    </row>
    <row r="1651" spans="1:32" x14ac:dyDescent="0.3">
      <c r="A1651" s="1" t="s">
        <v>342</v>
      </c>
      <c r="B1651" s="1" t="s">
        <v>343</v>
      </c>
      <c r="C1651" t="s">
        <v>344</v>
      </c>
      <c r="D1651" s="1" t="s">
        <v>264</v>
      </c>
      <c r="E1651">
        <v>25</v>
      </c>
      <c r="F1651" s="1" t="s">
        <v>345</v>
      </c>
      <c r="G1651" s="1" t="s">
        <v>346</v>
      </c>
      <c r="H1651" s="1" t="s">
        <v>103</v>
      </c>
      <c r="I1651" s="1" t="s">
        <v>347</v>
      </c>
      <c r="J1651" s="1" t="s">
        <v>348</v>
      </c>
      <c r="K1651" t="s">
        <v>349</v>
      </c>
      <c r="L1651" t="s">
        <v>350</v>
      </c>
      <c r="M1651" s="1" t="s">
        <v>351</v>
      </c>
      <c r="N1651">
        <v>8000</v>
      </c>
      <c r="O1651">
        <v>12000</v>
      </c>
      <c r="P1651">
        <v>10400</v>
      </c>
      <c r="Q1651">
        <v>13900</v>
      </c>
      <c r="R1651">
        <v>23600</v>
      </c>
      <c r="S1651">
        <v>31900</v>
      </c>
      <c r="T1651">
        <v>34500</v>
      </c>
      <c r="U1651">
        <v>0</v>
      </c>
      <c r="V1651">
        <v>0</v>
      </c>
      <c r="W1651">
        <v>0</v>
      </c>
      <c r="X1651">
        <v>0</v>
      </c>
      <c r="Y1651">
        <v>4.6985906010000003</v>
      </c>
      <c r="Z1651">
        <v>-74.179429409999997</v>
      </c>
      <c r="AA1651" s="1" t="s">
        <v>71</v>
      </c>
      <c r="AB1651">
        <v>5961525800</v>
      </c>
      <c r="AC1651" t="str">
        <f>MID(TablaPivotFinal[[#This Row],[Fecha]],1,4)</f>
        <v>2018</v>
      </c>
      <c r="AD1651" t="str">
        <f>MID(TablaPivotFinal[[#This Row],[Fecha]],5,3)</f>
        <v>Jul</v>
      </c>
      <c r="AE1651" s="1">
        <v>5961525800</v>
      </c>
      <c r="AF1651" s="1">
        <v>799442</v>
      </c>
    </row>
    <row r="1652" spans="1:32" x14ac:dyDescent="0.3">
      <c r="A1652" s="1" t="s">
        <v>342</v>
      </c>
      <c r="B1652" s="1" t="s">
        <v>343</v>
      </c>
      <c r="C1652" t="s">
        <v>344</v>
      </c>
      <c r="D1652" s="1" t="s">
        <v>264</v>
      </c>
      <c r="E1652">
        <v>25</v>
      </c>
      <c r="F1652" s="1" t="s">
        <v>345</v>
      </c>
      <c r="G1652" s="1" t="s">
        <v>346</v>
      </c>
      <c r="H1652" s="1" t="s">
        <v>103</v>
      </c>
      <c r="I1652" s="1" t="s">
        <v>347</v>
      </c>
      <c r="J1652" s="1" t="s">
        <v>348</v>
      </c>
      <c r="K1652" t="s">
        <v>349</v>
      </c>
      <c r="L1652" t="s">
        <v>350</v>
      </c>
      <c r="M1652" s="1" t="s">
        <v>351</v>
      </c>
      <c r="N1652">
        <v>8000</v>
      </c>
      <c r="O1652">
        <v>12000</v>
      </c>
      <c r="P1652">
        <v>10400</v>
      </c>
      <c r="Q1652">
        <v>13900</v>
      </c>
      <c r="R1652">
        <v>23600</v>
      </c>
      <c r="S1652">
        <v>31900</v>
      </c>
      <c r="T1652">
        <v>34500</v>
      </c>
      <c r="U1652">
        <v>0</v>
      </c>
      <c r="V1652">
        <v>0</v>
      </c>
      <c r="W1652">
        <v>0</v>
      </c>
      <c r="X1652">
        <v>0</v>
      </c>
      <c r="Y1652">
        <v>4.6985906010000003</v>
      </c>
      <c r="Z1652">
        <v>-74.179429409999997</v>
      </c>
      <c r="AA1652" s="1" t="s">
        <v>73</v>
      </c>
      <c r="AB1652">
        <v>5882285500</v>
      </c>
      <c r="AC1652" t="str">
        <f>MID(TablaPivotFinal[[#This Row],[Fecha]],1,4)</f>
        <v>2018</v>
      </c>
      <c r="AD1652" t="str">
        <f>MID(TablaPivotFinal[[#This Row],[Fecha]],5,3)</f>
        <v>Jun</v>
      </c>
      <c r="AE1652" s="1">
        <v>5882285500</v>
      </c>
      <c r="AF1652" s="1">
        <v>796714</v>
      </c>
    </row>
    <row r="1653" spans="1:32" x14ac:dyDescent="0.3">
      <c r="A1653" s="1" t="s">
        <v>342</v>
      </c>
      <c r="B1653" s="1" t="s">
        <v>343</v>
      </c>
      <c r="C1653" t="s">
        <v>344</v>
      </c>
      <c r="D1653" s="1" t="s">
        <v>264</v>
      </c>
      <c r="E1653">
        <v>25</v>
      </c>
      <c r="F1653" s="1" t="s">
        <v>345</v>
      </c>
      <c r="G1653" s="1" t="s">
        <v>346</v>
      </c>
      <c r="H1653" s="1" t="s">
        <v>103</v>
      </c>
      <c r="I1653" s="1" t="s">
        <v>347</v>
      </c>
      <c r="J1653" s="1" t="s">
        <v>348</v>
      </c>
      <c r="K1653" t="s">
        <v>349</v>
      </c>
      <c r="L1653" t="s">
        <v>350</v>
      </c>
      <c r="M1653" s="1" t="s">
        <v>351</v>
      </c>
      <c r="N1653">
        <v>8000</v>
      </c>
      <c r="O1653">
        <v>12000</v>
      </c>
      <c r="P1653">
        <v>10400</v>
      </c>
      <c r="Q1653">
        <v>13900</v>
      </c>
      <c r="R1653">
        <v>23600</v>
      </c>
      <c r="S1653">
        <v>31900</v>
      </c>
      <c r="T1653">
        <v>34500</v>
      </c>
      <c r="U1653">
        <v>0</v>
      </c>
      <c r="V1653">
        <v>0</v>
      </c>
      <c r="W1653">
        <v>0</v>
      </c>
      <c r="X1653">
        <v>0</v>
      </c>
      <c r="Y1653">
        <v>4.6985906010000003</v>
      </c>
      <c r="Z1653">
        <v>-74.179429409999997</v>
      </c>
      <c r="AA1653" s="1" t="s">
        <v>75</v>
      </c>
      <c r="AB1653">
        <v>5791713000</v>
      </c>
      <c r="AC1653" t="str">
        <f>MID(TablaPivotFinal[[#This Row],[Fecha]],1,4)</f>
        <v>2018</v>
      </c>
      <c r="AD1653" t="str">
        <f>MID(TablaPivotFinal[[#This Row],[Fecha]],5,3)</f>
        <v>Mar</v>
      </c>
      <c r="AE1653" s="1">
        <v>5791713000</v>
      </c>
      <c r="AF1653" s="1">
        <v>792520</v>
      </c>
    </row>
    <row r="1654" spans="1:32" x14ac:dyDescent="0.3">
      <c r="A1654" s="1" t="s">
        <v>342</v>
      </c>
      <c r="B1654" s="1" t="s">
        <v>343</v>
      </c>
      <c r="C1654" t="s">
        <v>344</v>
      </c>
      <c r="D1654" s="1" t="s">
        <v>264</v>
      </c>
      <c r="E1654">
        <v>25</v>
      </c>
      <c r="F1654" s="1" t="s">
        <v>345</v>
      </c>
      <c r="G1654" s="1" t="s">
        <v>346</v>
      </c>
      <c r="H1654" s="1" t="s">
        <v>103</v>
      </c>
      <c r="I1654" s="1" t="s">
        <v>347</v>
      </c>
      <c r="J1654" s="1" t="s">
        <v>348</v>
      </c>
      <c r="K1654" t="s">
        <v>349</v>
      </c>
      <c r="L1654" t="s">
        <v>350</v>
      </c>
      <c r="M1654" s="1" t="s">
        <v>351</v>
      </c>
      <c r="N1654">
        <v>8000</v>
      </c>
      <c r="O1654">
        <v>12000</v>
      </c>
      <c r="P1654">
        <v>10400</v>
      </c>
      <c r="Q1654">
        <v>13900</v>
      </c>
      <c r="R1654">
        <v>23600</v>
      </c>
      <c r="S1654">
        <v>31900</v>
      </c>
      <c r="T1654">
        <v>34500</v>
      </c>
      <c r="U1654">
        <v>0</v>
      </c>
      <c r="V1654">
        <v>0</v>
      </c>
      <c r="W1654">
        <v>0</v>
      </c>
      <c r="X1654">
        <v>0</v>
      </c>
      <c r="Y1654">
        <v>4.6985906010000003</v>
      </c>
      <c r="Z1654">
        <v>-74.179429409999997</v>
      </c>
      <c r="AA1654" s="1" t="s">
        <v>77</v>
      </c>
      <c r="AB1654">
        <v>5902206200</v>
      </c>
      <c r="AC1654" t="str">
        <f>MID(TablaPivotFinal[[#This Row],[Fecha]],1,4)</f>
        <v>2018</v>
      </c>
      <c r="AD1654" t="str">
        <f>MID(TablaPivotFinal[[#This Row],[Fecha]],5,3)</f>
        <v>May</v>
      </c>
      <c r="AE1654" s="1">
        <v>5902206200</v>
      </c>
      <c r="AF1654" s="1">
        <v>804820</v>
      </c>
    </row>
    <row r="1655" spans="1:32" x14ac:dyDescent="0.3">
      <c r="A1655" s="1" t="s">
        <v>342</v>
      </c>
      <c r="B1655" s="1" t="s">
        <v>343</v>
      </c>
      <c r="C1655" t="s">
        <v>344</v>
      </c>
      <c r="D1655" s="1" t="s">
        <v>264</v>
      </c>
      <c r="E1655">
        <v>25</v>
      </c>
      <c r="F1655" s="1" t="s">
        <v>345</v>
      </c>
      <c r="G1655" s="1" t="s">
        <v>346</v>
      </c>
      <c r="H1655" s="1" t="s">
        <v>103</v>
      </c>
      <c r="I1655" s="1" t="s">
        <v>347</v>
      </c>
      <c r="J1655" s="1" t="s">
        <v>348</v>
      </c>
      <c r="K1655" t="s">
        <v>349</v>
      </c>
      <c r="L1655" t="s">
        <v>350</v>
      </c>
      <c r="M1655" s="1" t="s">
        <v>351</v>
      </c>
      <c r="N1655">
        <v>8000</v>
      </c>
      <c r="O1655">
        <v>12000</v>
      </c>
      <c r="P1655">
        <v>10400</v>
      </c>
      <c r="Q1655">
        <v>13900</v>
      </c>
      <c r="R1655">
        <v>23600</v>
      </c>
      <c r="S1655">
        <v>31900</v>
      </c>
      <c r="T1655">
        <v>34500</v>
      </c>
      <c r="U1655">
        <v>0</v>
      </c>
      <c r="V1655">
        <v>0</v>
      </c>
      <c r="W1655">
        <v>0</v>
      </c>
      <c r="X1655">
        <v>0</v>
      </c>
      <c r="Y1655">
        <v>4.6985906010000003</v>
      </c>
      <c r="Z1655">
        <v>-74.179429409999997</v>
      </c>
      <c r="AA1655" s="1" t="s">
        <v>79</v>
      </c>
      <c r="AB1655">
        <v>6056332300</v>
      </c>
      <c r="AC1655" t="str">
        <f>MID(TablaPivotFinal[[#This Row],[Fecha]],1,4)</f>
        <v>2018</v>
      </c>
      <c r="AD1655" t="str">
        <f>MID(TablaPivotFinal[[#This Row],[Fecha]],5,3)</f>
        <v>Nov</v>
      </c>
      <c r="AE1655" s="1">
        <v>6056332300</v>
      </c>
      <c r="AF1655" s="1">
        <v>797097</v>
      </c>
    </row>
    <row r="1656" spans="1:32" x14ac:dyDescent="0.3">
      <c r="A1656" s="1" t="s">
        <v>342</v>
      </c>
      <c r="B1656" s="1" t="s">
        <v>343</v>
      </c>
      <c r="C1656" t="s">
        <v>344</v>
      </c>
      <c r="D1656" s="1" t="s">
        <v>264</v>
      </c>
      <c r="E1656">
        <v>25</v>
      </c>
      <c r="F1656" s="1" t="s">
        <v>345</v>
      </c>
      <c r="G1656" s="1" t="s">
        <v>346</v>
      </c>
      <c r="H1656" s="1" t="s">
        <v>103</v>
      </c>
      <c r="I1656" s="1" t="s">
        <v>347</v>
      </c>
      <c r="J1656" s="1" t="s">
        <v>348</v>
      </c>
      <c r="K1656" t="s">
        <v>349</v>
      </c>
      <c r="L1656" t="s">
        <v>350</v>
      </c>
      <c r="M1656" s="1" t="s">
        <v>351</v>
      </c>
      <c r="N1656">
        <v>8000</v>
      </c>
      <c r="O1656">
        <v>12000</v>
      </c>
      <c r="P1656">
        <v>10400</v>
      </c>
      <c r="Q1656">
        <v>13900</v>
      </c>
      <c r="R1656">
        <v>23600</v>
      </c>
      <c r="S1656">
        <v>31900</v>
      </c>
      <c r="T1656">
        <v>34500</v>
      </c>
      <c r="U1656">
        <v>0</v>
      </c>
      <c r="V1656">
        <v>0</v>
      </c>
      <c r="W1656">
        <v>0</v>
      </c>
      <c r="X1656">
        <v>0</v>
      </c>
      <c r="Y1656">
        <v>4.6985906010000003</v>
      </c>
      <c r="Z1656">
        <v>-74.179429409999997</v>
      </c>
      <c r="AA1656" s="1" t="s">
        <v>81</v>
      </c>
      <c r="AB1656">
        <v>6202894400</v>
      </c>
      <c r="AC1656" t="str">
        <f>MID(TablaPivotFinal[[#This Row],[Fecha]],1,4)</f>
        <v>2018</v>
      </c>
      <c r="AD1656" t="str">
        <f>MID(TablaPivotFinal[[#This Row],[Fecha]],5,3)</f>
        <v>Oct</v>
      </c>
      <c r="AE1656" s="1">
        <v>6202894400</v>
      </c>
      <c r="AF1656" s="1">
        <v>817909</v>
      </c>
    </row>
    <row r="1657" spans="1:32" x14ac:dyDescent="0.3">
      <c r="A1657" s="1" t="s">
        <v>342</v>
      </c>
      <c r="B1657" s="1" t="s">
        <v>343</v>
      </c>
      <c r="C1657" t="s">
        <v>344</v>
      </c>
      <c r="D1657" s="1" t="s">
        <v>264</v>
      </c>
      <c r="E1657">
        <v>25</v>
      </c>
      <c r="F1657" s="1" t="s">
        <v>345</v>
      </c>
      <c r="G1657" s="1" t="s">
        <v>346</v>
      </c>
      <c r="H1657" s="1" t="s">
        <v>103</v>
      </c>
      <c r="I1657" s="1" t="s">
        <v>347</v>
      </c>
      <c r="J1657" s="1" t="s">
        <v>348</v>
      </c>
      <c r="K1657" t="s">
        <v>349</v>
      </c>
      <c r="L1657" t="s">
        <v>350</v>
      </c>
      <c r="M1657" s="1" t="s">
        <v>351</v>
      </c>
      <c r="N1657">
        <v>8000</v>
      </c>
      <c r="O1657">
        <v>12000</v>
      </c>
      <c r="P1657">
        <v>10400</v>
      </c>
      <c r="Q1657">
        <v>13900</v>
      </c>
      <c r="R1657">
        <v>23600</v>
      </c>
      <c r="S1657">
        <v>31900</v>
      </c>
      <c r="T1657">
        <v>34500</v>
      </c>
      <c r="U1657">
        <v>0</v>
      </c>
      <c r="V1657">
        <v>0</v>
      </c>
      <c r="W1657">
        <v>0</v>
      </c>
      <c r="X1657">
        <v>0</v>
      </c>
      <c r="Y1657">
        <v>4.6985906010000003</v>
      </c>
      <c r="Z1657">
        <v>-74.179429409999997</v>
      </c>
      <c r="AA1657" s="1" t="s">
        <v>83</v>
      </c>
      <c r="AB1657">
        <v>5908303800</v>
      </c>
      <c r="AC1657" t="str">
        <f>MID(TablaPivotFinal[[#This Row],[Fecha]],1,4)</f>
        <v>2018</v>
      </c>
      <c r="AD1657" t="str">
        <f>MID(TablaPivotFinal[[#This Row],[Fecha]],5,3)</f>
        <v>Sep</v>
      </c>
      <c r="AE1657" s="1">
        <v>5908303800</v>
      </c>
      <c r="AF1657" s="1">
        <v>791831</v>
      </c>
    </row>
    <row r="1658" spans="1:32" x14ac:dyDescent="0.3">
      <c r="A1658" s="1" t="s">
        <v>352</v>
      </c>
      <c r="B1658" s="1" t="s">
        <v>343</v>
      </c>
      <c r="C1658" t="s">
        <v>344</v>
      </c>
      <c r="D1658" s="1" t="s">
        <v>264</v>
      </c>
      <c r="E1658">
        <v>25</v>
      </c>
      <c r="F1658" s="1" t="s">
        <v>353</v>
      </c>
      <c r="G1658" s="1" t="s">
        <v>346</v>
      </c>
      <c r="H1658" s="1" t="s">
        <v>103</v>
      </c>
      <c r="I1658" s="1" t="s">
        <v>347</v>
      </c>
      <c r="J1658" s="1" t="s">
        <v>348</v>
      </c>
      <c r="K1658" t="s">
        <v>354</v>
      </c>
      <c r="L1658" t="s">
        <v>355</v>
      </c>
      <c r="M1658" s="1" t="s">
        <v>356</v>
      </c>
      <c r="N1658">
        <v>8000</v>
      </c>
      <c r="O1658">
        <v>12000</v>
      </c>
      <c r="P1658">
        <v>10400</v>
      </c>
      <c r="Q1658">
        <v>13900</v>
      </c>
      <c r="R1658">
        <v>23600</v>
      </c>
      <c r="S1658">
        <v>31900</v>
      </c>
      <c r="T1658">
        <v>34500</v>
      </c>
      <c r="U1658">
        <v>0</v>
      </c>
      <c r="V1658">
        <v>0</v>
      </c>
      <c r="W1658">
        <v>0</v>
      </c>
      <c r="X1658">
        <v>0</v>
      </c>
      <c r="Y1658">
        <v>4.7486787909999997</v>
      </c>
      <c r="Z1658">
        <v>-74.291165129999996</v>
      </c>
      <c r="AA1658" s="1" t="s">
        <v>13</v>
      </c>
      <c r="AB1658">
        <v>2276830300</v>
      </c>
      <c r="AC1658" t="str">
        <f>MID(TablaPivotFinal[[#This Row],[Fecha]],1,4)</f>
        <v>2016</v>
      </c>
      <c r="AD1658" t="str">
        <f>MID(TablaPivotFinal[[#This Row],[Fecha]],5,3)</f>
        <v>Abr</v>
      </c>
      <c r="AE1658" s="1">
        <v>2276830300</v>
      </c>
      <c r="AF1658" s="1">
        <v>270446</v>
      </c>
    </row>
    <row r="1659" spans="1:32" x14ac:dyDescent="0.3">
      <c r="A1659" s="1" t="s">
        <v>352</v>
      </c>
      <c r="B1659" s="1" t="s">
        <v>343</v>
      </c>
      <c r="C1659" t="s">
        <v>344</v>
      </c>
      <c r="D1659" s="1" t="s">
        <v>264</v>
      </c>
      <c r="E1659">
        <v>25</v>
      </c>
      <c r="F1659" s="1" t="s">
        <v>353</v>
      </c>
      <c r="G1659" s="1" t="s">
        <v>346</v>
      </c>
      <c r="H1659" s="1" t="s">
        <v>103</v>
      </c>
      <c r="I1659" s="1" t="s">
        <v>347</v>
      </c>
      <c r="J1659" s="1" t="s">
        <v>348</v>
      </c>
      <c r="K1659" t="s">
        <v>354</v>
      </c>
      <c r="L1659" t="s">
        <v>355</v>
      </c>
      <c r="M1659" s="1" t="s">
        <v>356</v>
      </c>
      <c r="N1659">
        <v>8000</v>
      </c>
      <c r="O1659">
        <v>12000</v>
      </c>
      <c r="P1659">
        <v>10400</v>
      </c>
      <c r="Q1659">
        <v>13900</v>
      </c>
      <c r="R1659">
        <v>23600</v>
      </c>
      <c r="S1659">
        <v>31900</v>
      </c>
      <c r="T1659">
        <v>34500</v>
      </c>
      <c r="U1659">
        <v>0</v>
      </c>
      <c r="V1659">
        <v>0</v>
      </c>
      <c r="W1659">
        <v>0</v>
      </c>
      <c r="X1659">
        <v>0</v>
      </c>
      <c r="Y1659">
        <v>4.7486787909999997</v>
      </c>
      <c r="Z1659">
        <v>-74.291165129999996</v>
      </c>
      <c r="AA1659" s="1" t="s">
        <v>15</v>
      </c>
      <c r="AB1659">
        <v>2443266600</v>
      </c>
      <c r="AC1659" t="str">
        <f>MID(TablaPivotFinal[[#This Row],[Fecha]],1,4)</f>
        <v>2016</v>
      </c>
      <c r="AD1659" t="str">
        <f>MID(TablaPivotFinal[[#This Row],[Fecha]],5,3)</f>
        <v>Ago</v>
      </c>
      <c r="AE1659" s="1">
        <v>2443266600</v>
      </c>
      <c r="AF1659" s="1">
        <v>299599</v>
      </c>
    </row>
    <row r="1660" spans="1:32" x14ac:dyDescent="0.3">
      <c r="A1660" s="1" t="s">
        <v>352</v>
      </c>
      <c r="B1660" s="1" t="s">
        <v>343</v>
      </c>
      <c r="C1660" t="s">
        <v>344</v>
      </c>
      <c r="D1660" s="1" t="s">
        <v>264</v>
      </c>
      <c r="E1660">
        <v>25</v>
      </c>
      <c r="F1660" s="1" t="s">
        <v>353</v>
      </c>
      <c r="G1660" s="1" t="s">
        <v>346</v>
      </c>
      <c r="H1660" s="1" t="s">
        <v>103</v>
      </c>
      <c r="I1660" s="1" t="s">
        <v>347</v>
      </c>
      <c r="J1660" s="1" t="s">
        <v>348</v>
      </c>
      <c r="K1660" t="s">
        <v>354</v>
      </c>
      <c r="L1660" t="s">
        <v>355</v>
      </c>
      <c r="M1660" s="1" t="s">
        <v>356</v>
      </c>
      <c r="N1660">
        <v>8000</v>
      </c>
      <c r="O1660">
        <v>12000</v>
      </c>
      <c r="P1660">
        <v>10400</v>
      </c>
      <c r="Q1660">
        <v>13900</v>
      </c>
      <c r="R1660">
        <v>23600</v>
      </c>
      <c r="S1660">
        <v>31900</v>
      </c>
      <c r="T1660">
        <v>34500</v>
      </c>
      <c r="U1660">
        <v>0</v>
      </c>
      <c r="V1660">
        <v>0</v>
      </c>
      <c r="W1660">
        <v>0</v>
      </c>
      <c r="X1660">
        <v>0</v>
      </c>
      <c r="Y1660">
        <v>4.7486787909999997</v>
      </c>
      <c r="Z1660">
        <v>-74.291165129999996</v>
      </c>
      <c r="AA1660" s="1" t="s">
        <v>17</v>
      </c>
      <c r="AB1660">
        <v>2473830200</v>
      </c>
      <c r="AC1660" t="str">
        <f>MID(TablaPivotFinal[[#This Row],[Fecha]],1,4)</f>
        <v>2016</v>
      </c>
      <c r="AD1660" t="str">
        <f>MID(TablaPivotFinal[[#This Row],[Fecha]],5,3)</f>
        <v>Dic</v>
      </c>
      <c r="AE1660" s="1">
        <v>2473830200</v>
      </c>
      <c r="AF1660" s="1">
        <v>307317</v>
      </c>
    </row>
    <row r="1661" spans="1:32" x14ac:dyDescent="0.3">
      <c r="A1661" s="1" t="s">
        <v>352</v>
      </c>
      <c r="B1661" s="1" t="s">
        <v>343</v>
      </c>
      <c r="C1661" t="s">
        <v>344</v>
      </c>
      <c r="D1661" s="1" t="s">
        <v>264</v>
      </c>
      <c r="E1661">
        <v>25</v>
      </c>
      <c r="F1661" s="1" t="s">
        <v>353</v>
      </c>
      <c r="G1661" s="1" t="s">
        <v>346</v>
      </c>
      <c r="H1661" s="1" t="s">
        <v>103</v>
      </c>
      <c r="I1661" s="1" t="s">
        <v>347</v>
      </c>
      <c r="J1661" s="1" t="s">
        <v>348</v>
      </c>
      <c r="K1661" t="s">
        <v>354</v>
      </c>
      <c r="L1661" t="s">
        <v>355</v>
      </c>
      <c r="M1661" s="1" t="s">
        <v>356</v>
      </c>
      <c r="N1661">
        <v>8000</v>
      </c>
      <c r="O1661">
        <v>12000</v>
      </c>
      <c r="P1661">
        <v>10400</v>
      </c>
      <c r="Q1661">
        <v>13900</v>
      </c>
      <c r="R1661">
        <v>23600</v>
      </c>
      <c r="S1661">
        <v>31900</v>
      </c>
      <c r="T1661">
        <v>34500</v>
      </c>
      <c r="U1661">
        <v>0</v>
      </c>
      <c r="V1661">
        <v>0</v>
      </c>
      <c r="W1661">
        <v>0</v>
      </c>
      <c r="X1661">
        <v>0</v>
      </c>
      <c r="Y1661">
        <v>4.7486787909999997</v>
      </c>
      <c r="Z1661">
        <v>-74.291165129999996</v>
      </c>
      <c r="AA1661" s="1" t="s">
        <v>19</v>
      </c>
      <c r="AB1661">
        <v>2511709000</v>
      </c>
      <c r="AC1661" t="str">
        <f>MID(TablaPivotFinal[[#This Row],[Fecha]],1,4)</f>
        <v>2016</v>
      </c>
      <c r="AD1661" t="str">
        <f>MID(TablaPivotFinal[[#This Row],[Fecha]],5,3)</f>
        <v>Ene</v>
      </c>
      <c r="AE1661" s="1">
        <v>2511709000</v>
      </c>
      <c r="AF1661" s="1">
        <v>298387</v>
      </c>
    </row>
    <row r="1662" spans="1:32" x14ac:dyDescent="0.3">
      <c r="A1662" s="1" t="s">
        <v>352</v>
      </c>
      <c r="B1662" s="1" t="s">
        <v>343</v>
      </c>
      <c r="C1662" t="s">
        <v>344</v>
      </c>
      <c r="D1662" s="1" t="s">
        <v>264</v>
      </c>
      <c r="E1662">
        <v>25</v>
      </c>
      <c r="F1662" s="1" t="s">
        <v>353</v>
      </c>
      <c r="G1662" s="1" t="s">
        <v>346</v>
      </c>
      <c r="H1662" s="1" t="s">
        <v>103</v>
      </c>
      <c r="I1662" s="1" t="s">
        <v>347</v>
      </c>
      <c r="J1662" s="1" t="s">
        <v>348</v>
      </c>
      <c r="K1662" t="s">
        <v>354</v>
      </c>
      <c r="L1662" t="s">
        <v>355</v>
      </c>
      <c r="M1662" s="1" t="s">
        <v>356</v>
      </c>
      <c r="N1662">
        <v>8000</v>
      </c>
      <c r="O1662">
        <v>12000</v>
      </c>
      <c r="P1662">
        <v>10400</v>
      </c>
      <c r="Q1662">
        <v>13900</v>
      </c>
      <c r="R1662">
        <v>23600</v>
      </c>
      <c r="S1662">
        <v>31900</v>
      </c>
      <c r="T1662">
        <v>34500</v>
      </c>
      <c r="U1662">
        <v>0</v>
      </c>
      <c r="V1662">
        <v>0</v>
      </c>
      <c r="W1662">
        <v>0</v>
      </c>
      <c r="X1662">
        <v>0</v>
      </c>
      <c r="Y1662">
        <v>4.7486787909999997</v>
      </c>
      <c r="Z1662">
        <v>-74.291165129999996</v>
      </c>
      <c r="AA1662" s="1" t="s">
        <v>21</v>
      </c>
      <c r="AB1662">
        <v>2267016000</v>
      </c>
      <c r="AC1662" t="str">
        <f>MID(TablaPivotFinal[[#This Row],[Fecha]],1,4)</f>
        <v>2016</v>
      </c>
      <c r="AD1662" t="str">
        <f>MID(TablaPivotFinal[[#This Row],[Fecha]],5,3)</f>
        <v>Feb</v>
      </c>
      <c r="AE1662" s="1">
        <v>2267016000</v>
      </c>
      <c r="AF1662" s="1">
        <v>264622</v>
      </c>
    </row>
    <row r="1663" spans="1:32" x14ac:dyDescent="0.3">
      <c r="A1663" s="1" t="s">
        <v>352</v>
      </c>
      <c r="B1663" s="1" t="s">
        <v>343</v>
      </c>
      <c r="C1663" t="s">
        <v>344</v>
      </c>
      <c r="D1663" s="1" t="s">
        <v>264</v>
      </c>
      <c r="E1663">
        <v>25</v>
      </c>
      <c r="F1663" s="1" t="s">
        <v>353</v>
      </c>
      <c r="G1663" s="1" t="s">
        <v>346</v>
      </c>
      <c r="H1663" s="1" t="s">
        <v>103</v>
      </c>
      <c r="I1663" s="1" t="s">
        <v>347</v>
      </c>
      <c r="J1663" s="1" t="s">
        <v>348</v>
      </c>
      <c r="K1663" t="s">
        <v>354</v>
      </c>
      <c r="L1663" t="s">
        <v>355</v>
      </c>
      <c r="M1663" s="1" t="s">
        <v>356</v>
      </c>
      <c r="N1663">
        <v>8000</v>
      </c>
      <c r="O1663">
        <v>12000</v>
      </c>
      <c r="P1663">
        <v>10400</v>
      </c>
      <c r="Q1663">
        <v>13900</v>
      </c>
      <c r="R1663">
        <v>23600</v>
      </c>
      <c r="S1663">
        <v>31900</v>
      </c>
      <c r="T1663">
        <v>34500</v>
      </c>
      <c r="U1663">
        <v>0</v>
      </c>
      <c r="V1663">
        <v>0</v>
      </c>
      <c r="W1663">
        <v>0</v>
      </c>
      <c r="X1663">
        <v>0</v>
      </c>
      <c r="Y1663">
        <v>4.7486787909999997</v>
      </c>
      <c r="Z1663">
        <v>-74.291165129999996</v>
      </c>
      <c r="AA1663" s="1" t="s">
        <v>23</v>
      </c>
      <c r="AB1663">
        <v>2214267200</v>
      </c>
      <c r="AC1663" t="str">
        <f>MID(TablaPivotFinal[[#This Row],[Fecha]],1,4)</f>
        <v>2016</v>
      </c>
      <c r="AD1663" t="str">
        <f>MID(TablaPivotFinal[[#This Row],[Fecha]],5,3)</f>
        <v>Jul</v>
      </c>
      <c r="AE1663" s="1">
        <v>2214267200</v>
      </c>
      <c r="AF1663" s="1">
        <v>288443</v>
      </c>
    </row>
    <row r="1664" spans="1:32" x14ac:dyDescent="0.3">
      <c r="A1664" s="1" t="s">
        <v>352</v>
      </c>
      <c r="B1664" s="1" t="s">
        <v>343</v>
      </c>
      <c r="C1664" t="s">
        <v>344</v>
      </c>
      <c r="D1664" s="1" t="s">
        <v>264</v>
      </c>
      <c r="E1664">
        <v>25</v>
      </c>
      <c r="F1664" s="1" t="s">
        <v>353</v>
      </c>
      <c r="G1664" s="1" t="s">
        <v>346</v>
      </c>
      <c r="H1664" s="1" t="s">
        <v>103</v>
      </c>
      <c r="I1664" s="1" t="s">
        <v>347</v>
      </c>
      <c r="J1664" s="1" t="s">
        <v>348</v>
      </c>
      <c r="K1664" t="s">
        <v>354</v>
      </c>
      <c r="L1664" t="s">
        <v>355</v>
      </c>
      <c r="M1664" s="1" t="s">
        <v>356</v>
      </c>
      <c r="N1664">
        <v>8000</v>
      </c>
      <c r="O1664">
        <v>12000</v>
      </c>
      <c r="P1664">
        <v>10400</v>
      </c>
      <c r="Q1664">
        <v>13900</v>
      </c>
      <c r="R1664">
        <v>23600</v>
      </c>
      <c r="S1664">
        <v>31900</v>
      </c>
      <c r="T1664">
        <v>34500</v>
      </c>
      <c r="U1664">
        <v>0</v>
      </c>
      <c r="V1664">
        <v>0</v>
      </c>
      <c r="W1664">
        <v>0</v>
      </c>
      <c r="X1664">
        <v>0</v>
      </c>
      <c r="Y1664">
        <v>4.7486787909999997</v>
      </c>
      <c r="Z1664">
        <v>-74.291165129999996</v>
      </c>
      <c r="AA1664" s="1" t="s">
        <v>25</v>
      </c>
      <c r="AB1664">
        <v>2278792600</v>
      </c>
      <c r="AC1664" t="str">
        <f>MID(TablaPivotFinal[[#This Row],[Fecha]],1,4)</f>
        <v>2016</v>
      </c>
      <c r="AD1664" t="str">
        <f>MID(TablaPivotFinal[[#This Row],[Fecha]],5,3)</f>
        <v>Jun</v>
      </c>
      <c r="AE1664" s="1">
        <v>2278792600</v>
      </c>
      <c r="AF1664" s="1">
        <v>279452</v>
      </c>
    </row>
    <row r="1665" spans="1:32" x14ac:dyDescent="0.3">
      <c r="A1665" s="1" t="s">
        <v>352</v>
      </c>
      <c r="B1665" s="1" t="s">
        <v>343</v>
      </c>
      <c r="C1665" t="s">
        <v>344</v>
      </c>
      <c r="D1665" s="1" t="s">
        <v>264</v>
      </c>
      <c r="E1665">
        <v>25</v>
      </c>
      <c r="F1665" s="1" t="s">
        <v>353</v>
      </c>
      <c r="G1665" s="1" t="s">
        <v>346</v>
      </c>
      <c r="H1665" s="1" t="s">
        <v>103</v>
      </c>
      <c r="I1665" s="1" t="s">
        <v>347</v>
      </c>
      <c r="J1665" s="1" t="s">
        <v>348</v>
      </c>
      <c r="K1665" t="s">
        <v>354</v>
      </c>
      <c r="L1665" t="s">
        <v>355</v>
      </c>
      <c r="M1665" s="1" t="s">
        <v>356</v>
      </c>
      <c r="N1665">
        <v>8000</v>
      </c>
      <c r="O1665">
        <v>12000</v>
      </c>
      <c r="P1665">
        <v>10400</v>
      </c>
      <c r="Q1665">
        <v>13900</v>
      </c>
      <c r="R1665">
        <v>23600</v>
      </c>
      <c r="S1665">
        <v>31900</v>
      </c>
      <c r="T1665">
        <v>34500</v>
      </c>
      <c r="U1665">
        <v>0</v>
      </c>
      <c r="V1665">
        <v>0</v>
      </c>
      <c r="W1665">
        <v>0</v>
      </c>
      <c r="X1665">
        <v>0</v>
      </c>
      <c r="Y1665">
        <v>4.7486787909999997</v>
      </c>
      <c r="Z1665">
        <v>-74.291165129999996</v>
      </c>
      <c r="AA1665" s="1" t="s">
        <v>27</v>
      </c>
      <c r="AB1665">
        <v>2338730700</v>
      </c>
      <c r="AC1665" t="str">
        <f>MID(TablaPivotFinal[[#This Row],[Fecha]],1,4)</f>
        <v>2016</v>
      </c>
      <c r="AD1665" t="str">
        <f>MID(TablaPivotFinal[[#This Row],[Fecha]],5,3)</f>
        <v>Mar</v>
      </c>
      <c r="AE1665" s="1">
        <v>2338730700</v>
      </c>
      <c r="AF1665" s="1">
        <v>282953</v>
      </c>
    </row>
    <row r="1666" spans="1:32" x14ac:dyDescent="0.3">
      <c r="A1666" s="1" t="s">
        <v>352</v>
      </c>
      <c r="B1666" s="1" t="s">
        <v>343</v>
      </c>
      <c r="C1666" t="s">
        <v>344</v>
      </c>
      <c r="D1666" s="1" t="s">
        <v>264</v>
      </c>
      <c r="E1666">
        <v>25</v>
      </c>
      <c r="F1666" s="1" t="s">
        <v>353</v>
      </c>
      <c r="G1666" s="1" t="s">
        <v>346</v>
      </c>
      <c r="H1666" s="1" t="s">
        <v>103</v>
      </c>
      <c r="I1666" s="1" t="s">
        <v>347</v>
      </c>
      <c r="J1666" s="1" t="s">
        <v>348</v>
      </c>
      <c r="K1666" t="s">
        <v>354</v>
      </c>
      <c r="L1666" t="s">
        <v>355</v>
      </c>
      <c r="M1666" s="1" t="s">
        <v>356</v>
      </c>
      <c r="N1666">
        <v>8000</v>
      </c>
      <c r="O1666">
        <v>12000</v>
      </c>
      <c r="P1666">
        <v>10400</v>
      </c>
      <c r="Q1666">
        <v>13900</v>
      </c>
      <c r="R1666">
        <v>23600</v>
      </c>
      <c r="S1666">
        <v>31900</v>
      </c>
      <c r="T1666">
        <v>34500</v>
      </c>
      <c r="U1666">
        <v>0</v>
      </c>
      <c r="V1666">
        <v>0</v>
      </c>
      <c r="W1666">
        <v>0</v>
      </c>
      <c r="X1666">
        <v>0</v>
      </c>
      <c r="Y1666">
        <v>4.7486787909999997</v>
      </c>
      <c r="Z1666">
        <v>-74.291165129999996</v>
      </c>
      <c r="AA1666" s="1" t="s">
        <v>29</v>
      </c>
      <c r="AB1666">
        <v>2355862100</v>
      </c>
      <c r="AC1666" t="str">
        <f>MID(TablaPivotFinal[[#This Row],[Fecha]],1,4)</f>
        <v>2016</v>
      </c>
      <c r="AD1666" t="str">
        <f>MID(TablaPivotFinal[[#This Row],[Fecha]],5,3)</f>
        <v>May</v>
      </c>
      <c r="AE1666" s="1">
        <v>2355862100</v>
      </c>
      <c r="AF1666" s="1">
        <v>288836</v>
      </c>
    </row>
    <row r="1667" spans="1:32" x14ac:dyDescent="0.3">
      <c r="A1667" s="1" t="s">
        <v>352</v>
      </c>
      <c r="B1667" s="1" t="s">
        <v>343</v>
      </c>
      <c r="C1667" t="s">
        <v>344</v>
      </c>
      <c r="D1667" s="1" t="s">
        <v>264</v>
      </c>
      <c r="E1667">
        <v>25</v>
      </c>
      <c r="F1667" s="1" t="s">
        <v>353</v>
      </c>
      <c r="G1667" s="1" t="s">
        <v>346</v>
      </c>
      <c r="H1667" s="1" t="s">
        <v>103</v>
      </c>
      <c r="I1667" s="1" t="s">
        <v>347</v>
      </c>
      <c r="J1667" s="1" t="s">
        <v>348</v>
      </c>
      <c r="K1667" t="s">
        <v>354</v>
      </c>
      <c r="L1667" t="s">
        <v>355</v>
      </c>
      <c r="M1667" s="1" t="s">
        <v>356</v>
      </c>
      <c r="N1667">
        <v>8000</v>
      </c>
      <c r="O1667">
        <v>12000</v>
      </c>
      <c r="P1667">
        <v>10400</v>
      </c>
      <c r="Q1667">
        <v>13900</v>
      </c>
      <c r="R1667">
        <v>23600</v>
      </c>
      <c r="S1667">
        <v>31900</v>
      </c>
      <c r="T1667">
        <v>34500</v>
      </c>
      <c r="U1667">
        <v>0</v>
      </c>
      <c r="V1667">
        <v>0</v>
      </c>
      <c r="W1667">
        <v>0</v>
      </c>
      <c r="X1667">
        <v>0</v>
      </c>
      <c r="Y1667">
        <v>4.7486787909999997</v>
      </c>
      <c r="Z1667">
        <v>-74.291165129999996</v>
      </c>
      <c r="AA1667" s="1" t="s">
        <v>31</v>
      </c>
      <c r="AB1667">
        <v>2338463600</v>
      </c>
      <c r="AC1667" t="str">
        <f>MID(TablaPivotFinal[[#This Row],[Fecha]],1,4)</f>
        <v>2016</v>
      </c>
      <c r="AD1667" t="str">
        <f>MID(TablaPivotFinal[[#This Row],[Fecha]],5,3)</f>
        <v>Nov</v>
      </c>
      <c r="AE1667" s="1">
        <v>2338463600</v>
      </c>
      <c r="AF1667" s="1">
        <v>289426</v>
      </c>
    </row>
    <row r="1668" spans="1:32" x14ac:dyDescent="0.3">
      <c r="A1668" s="1" t="s">
        <v>352</v>
      </c>
      <c r="B1668" s="1" t="s">
        <v>343</v>
      </c>
      <c r="C1668" t="s">
        <v>344</v>
      </c>
      <c r="D1668" s="1" t="s">
        <v>264</v>
      </c>
      <c r="E1668">
        <v>25</v>
      </c>
      <c r="F1668" s="1" t="s">
        <v>353</v>
      </c>
      <c r="G1668" s="1" t="s">
        <v>346</v>
      </c>
      <c r="H1668" s="1" t="s">
        <v>103</v>
      </c>
      <c r="I1668" s="1" t="s">
        <v>347</v>
      </c>
      <c r="J1668" s="1" t="s">
        <v>348</v>
      </c>
      <c r="K1668" t="s">
        <v>354</v>
      </c>
      <c r="L1668" t="s">
        <v>355</v>
      </c>
      <c r="M1668" s="1" t="s">
        <v>356</v>
      </c>
      <c r="N1668">
        <v>8000</v>
      </c>
      <c r="O1668">
        <v>12000</v>
      </c>
      <c r="P1668">
        <v>10400</v>
      </c>
      <c r="Q1668">
        <v>13900</v>
      </c>
      <c r="R1668">
        <v>23600</v>
      </c>
      <c r="S1668">
        <v>31900</v>
      </c>
      <c r="T1668">
        <v>34500</v>
      </c>
      <c r="U1668">
        <v>0</v>
      </c>
      <c r="V1668">
        <v>0</v>
      </c>
      <c r="W1668">
        <v>0</v>
      </c>
      <c r="X1668">
        <v>0</v>
      </c>
      <c r="Y1668">
        <v>4.7486787909999997</v>
      </c>
      <c r="Z1668">
        <v>-74.291165129999996</v>
      </c>
      <c r="AA1668" s="1" t="s">
        <v>33</v>
      </c>
      <c r="AB1668">
        <v>2460320800</v>
      </c>
      <c r="AC1668" t="str">
        <f>MID(TablaPivotFinal[[#This Row],[Fecha]],1,4)</f>
        <v>2016</v>
      </c>
      <c r="AD1668" t="str">
        <f>MID(TablaPivotFinal[[#This Row],[Fecha]],5,3)</f>
        <v>Oct</v>
      </c>
      <c r="AE1668" s="1">
        <v>2460320800</v>
      </c>
      <c r="AF1668" s="1">
        <v>301450</v>
      </c>
    </row>
    <row r="1669" spans="1:32" x14ac:dyDescent="0.3">
      <c r="A1669" s="1" t="s">
        <v>352</v>
      </c>
      <c r="B1669" s="1" t="s">
        <v>343</v>
      </c>
      <c r="C1669" t="s">
        <v>344</v>
      </c>
      <c r="D1669" s="1" t="s">
        <v>264</v>
      </c>
      <c r="E1669">
        <v>25</v>
      </c>
      <c r="F1669" s="1" t="s">
        <v>353</v>
      </c>
      <c r="G1669" s="1" t="s">
        <v>346</v>
      </c>
      <c r="H1669" s="1" t="s">
        <v>103</v>
      </c>
      <c r="I1669" s="1" t="s">
        <v>347</v>
      </c>
      <c r="J1669" s="1" t="s">
        <v>348</v>
      </c>
      <c r="K1669" t="s">
        <v>354</v>
      </c>
      <c r="L1669" t="s">
        <v>355</v>
      </c>
      <c r="M1669" s="1" t="s">
        <v>356</v>
      </c>
      <c r="N1669">
        <v>8000</v>
      </c>
      <c r="O1669">
        <v>12000</v>
      </c>
      <c r="P1669">
        <v>10400</v>
      </c>
      <c r="Q1669">
        <v>13900</v>
      </c>
      <c r="R1669">
        <v>23600</v>
      </c>
      <c r="S1669">
        <v>31900</v>
      </c>
      <c r="T1669">
        <v>34500</v>
      </c>
      <c r="U1669">
        <v>0</v>
      </c>
      <c r="V1669">
        <v>0</v>
      </c>
      <c r="W1669">
        <v>0</v>
      </c>
      <c r="X1669">
        <v>0</v>
      </c>
      <c r="Y1669">
        <v>4.7486787909999997</v>
      </c>
      <c r="Z1669">
        <v>-74.291165129999996</v>
      </c>
      <c r="AA1669" s="1" t="s">
        <v>35</v>
      </c>
      <c r="AB1669">
        <v>2347396300</v>
      </c>
      <c r="AC1669" t="str">
        <f>MID(TablaPivotFinal[[#This Row],[Fecha]],1,4)</f>
        <v>2016</v>
      </c>
      <c r="AD1669" t="str">
        <f>MID(TablaPivotFinal[[#This Row],[Fecha]],5,3)</f>
        <v>Sep</v>
      </c>
      <c r="AE1669" s="1">
        <v>2347396300</v>
      </c>
      <c r="AF1669" s="1">
        <v>288888</v>
      </c>
    </row>
    <row r="1670" spans="1:32" x14ac:dyDescent="0.3">
      <c r="A1670" s="1" t="s">
        <v>352</v>
      </c>
      <c r="B1670" s="1" t="s">
        <v>343</v>
      </c>
      <c r="C1670" t="s">
        <v>344</v>
      </c>
      <c r="D1670" s="1" t="s">
        <v>264</v>
      </c>
      <c r="E1670">
        <v>25</v>
      </c>
      <c r="F1670" s="1" t="s">
        <v>353</v>
      </c>
      <c r="G1670" s="1" t="s">
        <v>346</v>
      </c>
      <c r="H1670" s="1" t="s">
        <v>103</v>
      </c>
      <c r="I1670" s="1" t="s">
        <v>347</v>
      </c>
      <c r="J1670" s="1" t="s">
        <v>348</v>
      </c>
      <c r="K1670" t="s">
        <v>354</v>
      </c>
      <c r="L1670" t="s">
        <v>355</v>
      </c>
      <c r="M1670" s="1" t="s">
        <v>356</v>
      </c>
      <c r="N1670">
        <v>8000</v>
      </c>
      <c r="O1670">
        <v>12000</v>
      </c>
      <c r="P1670">
        <v>10400</v>
      </c>
      <c r="Q1670">
        <v>13900</v>
      </c>
      <c r="R1670">
        <v>23600</v>
      </c>
      <c r="S1670">
        <v>31900</v>
      </c>
      <c r="T1670">
        <v>34500</v>
      </c>
      <c r="U1670">
        <v>0</v>
      </c>
      <c r="V1670">
        <v>0</v>
      </c>
      <c r="W1670">
        <v>0</v>
      </c>
      <c r="X1670">
        <v>0</v>
      </c>
      <c r="Y1670">
        <v>4.7486787909999997</v>
      </c>
      <c r="Z1670">
        <v>-74.291165129999996</v>
      </c>
      <c r="AA1670" s="1" t="s">
        <v>37</v>
      </c>
      <c r="AB1670">
        <v>2448345200</v>
      </c>
      <c r="AC1670" t="str">
        <f>MID(TablaPivotFinal[[#This Row],[Fecha]],1,4)</f>
        <v>2017</v>
      </c>
      <c r="AD1670" t="str">
        <f>MID(TablaPivotFinal[[#This Row],[Fecha]],5,3)</f>
        <v>Abr</v>
      </c>
      <c r="AE1670" s="1">
        <v>2448345200</v>
      </c>
      <c r="AF1670" s="1">
        <v>9589.6</v>
      </c>
    </row>
    <row r="1671" spans="1:32" x14ac:dyDescent="0.3">
      <c r="A1671" s="1" t="s">
        <v>352</v>
      </c>
      <c r="B1671" s="1" t="s">
        <v>343</v>
      </c>
      <c r="C1671" t="s">
        <v>344</v>
      </c>
      <c r="D1671" s="1" t="s">
        <v>264</v>
      </c>
      <c r="E1671">
        <v>25</v>
      </c>
      <c r="F1671" s="1" t="s">
        <v>353</v>
      </c>
      <c r="G1671" s="1" t="s">
        <v>346</v>
      </c>
      <c r="H1671" s="1" t="s">
        <v>103</v>
      </c>
      <c r="I1671" s="1" t="s">
        <v>347</v>
      </c>
      <c r="J1671" s="1" t="s">
        <v>348</v>
      </c>
      <c r="K1671" t="s">
        <v>354</v>
      </c>
      <c r="L1671" t="s">
        <v>355</v>
      </c>
      <c r="M1671" s="1" t="s">
        <v>356</v>
      </c>
      <c r="N1671">
        <v>8000</v>
      </c>
      <c r="O1671">
        <v>12000</v>
      </c>
      <c r="P1671">
        <v>10400</v>
      </c>
      <c r="Q1671">
        <v>13900</v>
      </c>
      <c r="R1671">
        <v>23600</v>
      </c>
      <c r="S1671">
        <v>31900</v>
      </c>
      <c r="T1671">
        <v>34500</v>
      </c>
      <c r="U1671">
        <v>0</v>
      </c>
      <c r="V1671">
        <v>0</v>
      </c>
      <c r="W1671">
        <v>0</v>
      </c>
      <c r="X1671">
        <v>0</v>
      </c>
      <c r="Y1671">
        <v>4.7486787909999997</v>
      </c>
      <c r="Z1671">
        <v>-74.291165129999996</v>
      </c>
      <c r="AA1671" s="1" t="s">
        <v>39</v>
      </c>
      <c r="AB1671">
        <v>2542840800</v>
      </c>
      <c r="AC1671" t="str">
        <f>MID(TablaPivotFinal[[#This Row],[Fecha]],1,4)</f>
        <v>2017</v>
      </c>
      <c r="AD1671" t="str">
        <f>MID(TablaPivotFinal[[#This Row],[Fecha]],5,3)</f>
        <v>Ago</v>
      </c>
      <c r="AE1671" s="1">
        <v>2542840800</v>
      </c>
      <c r="AF1671" s="1">
        <v>9772.9677420000007</v>
      </c>
    </row>
    <row r="1672" spans="1:32" x14ac:dyDescent="0.3">
      <c r="A1672" s="1" t="s">
        <v>352</v>
      </c>
      <c r="B1672" s="1" t="s">
        <v>343</v>
      </c>
      <c r="C1672" t="s">
        <v>344</v>
      </c>
      <c r="D1672" s="1" t="s">
        <v>264</v>
      </c>
      <c r="E1672">
        <v>25</v>
      </c>
      <c r="F1672" s="1" t="s">
        <v>353</v>
      </c>
      <c r="G1672" s="1" t="s">
        <v>346</v>
      </c>
      <c r="H1672" s="1" t="s">
        <v>103</v>
      </c>
      <c r="I1672" s="1" t="s">
        <v>347</v>
      </c>
      <c r="J1672" s="1" t="s">
        <v>348</v>
      </c>
      <c r="K1672" t="s">
        <v>354</v>
      </c>
      <c r="L1672" t="s">
        <v>355</v>
      </c>
      <c r="M1672" s="1" t="s">
        <v>356</v>
      </c>
      <c r="N1672">
        <v>8000</v>
      </c>
      <c r="O1672">
        <v>12000</v>
      </c>
      <c r="P1672">
        <v>10400</v>
      </c>
      <c r="Q1672">
        <v>13900</v>
      </c>
      <c r="R1672">
        <v>23600</v>
      </c>
      <c r="S1672">
        <v>31900</v>
      </c>
      <c r="T1672">
        <v>34500</v>
      </c>
      <c r="U1672">
        <v>0</v>
      </c>
      <c r="V1672">
        <v>0</v>
      </c>
      <c r="W1672">
        <v>0</v>
      </c>
      <c r="X1672">
        <v>0</v>
      </c>
      <c r="Y1672">
        <v>4.7486787909999997</v>
      </c>
      <c r="Z1672">
        <v>-74.291165129999996</v>
      </c>
      <c r="AA1672" s="1" t="s">
        <v>41</v>
      </c>
      <c r="AB1672">
        <v>2590559700</v>
      </c>
      <c r="AC1672" t="str">
        <f>MID(TablaPivotFinal[[#This Row],[Fecha]],1,4)</f>
        <v>2017</v>
      </c>
      <c r="AD1672" t="str">
        <f>MID(TablaPivotFinal[[#This Row],[Fecha]],5,3)</f>
        <v>Dic</v>
      </c>
      <c r="AE1672" s="1">
        <v>2590559700</v>
      </c>
      <c r="AF1672" s="1">
        <v>9937.741935</v>
      </c>
    </row>
    <row r="1673" spans="1:32" x14ac:dyDescent="0.3">
      <c r="A1673" s="1" t="s">
        <v>352</v>
      </c>
      <c r="B1673" s="1" t="s">
        <v>343</v>
      </c>
      <c r="C1673" t="s">
        <v>344</v>
      </c>
      <c r="D1673" s="1" t="s">
        <v>264</v>
      </c>
      <c r="E1673">
        <v>25</v>
      </c>
      <c r="F1673" s="1" t="s">
        <v>353</v>
      </c>
      <c r="G1673" s="1" t="s">
        <v>346</v>
      </c>
      <c r="H1673" s="1" t="s">
        <v>103</v>
      </c>
      <c r="I1673" s="1" t="s">
        <v>347</v>
      </c>
      <c r="J1673" s="1" t="s">
        <v>348</v>
      </c>
      <c r="K1673" t="s">
        <v>354</v>
      </c>
      <c r="L1673" t="s">
        <v>355</v>
      </c>
      <c r="M1673" s="1" t="s">
        <v>356</v>
      </c>
      <c r="N1673">
        <v>8000</v>
      </c>
      <c r="O1673">
        <v>12000</v>
      </c>
      <c r="P1673">
        <v>10400</v>
      </c>
      <c r="Q1673">
        <v>13900</v>
      </c>
      <c r="R1673">
        <v>23600</v>
      </c>
      <c r="S1673">
        <v>31900</v>
      </c>
      <c r="T1673">
        <v>34500</v>
      </c>
      <c r="U1673">
        <v>0</v>
      </c>
      <c r="V1673">
        <v>0</v>
      </c>
      <c r="W1673">
        <v>0</v>
      </c>
      <c r="X1673">
        <v>0</v>
      </c>
      <c r="Y1673">
        <v>4.7486787909999997</v>
      </c>
      <c r="Z1673">
        <v>-74.291165129999996</v>
      </c>
      <c r="AA1673" s="1" t="s">
        <v>43</v>
      </c>
      <c r="AB1673">
        <v>2593491000</v>
      </c>
      <c r="AC1673" t="str">
        <f>MID(TablaPivotFinal[[#This Row],[Fecha]],1,4)</f>
        <v>2017</v>
      </c>
      <c r="AD1673" t="str">
        <f>MID(TablaPivotFinal[[#This Row],[Fecha]],5,3)</f>
        <v>Ene</v>
      </c>
      <c r="AE1673" s="1">
        <v>2593491000</v>
      </c>
      <c r="AF1673" s="1">
        <v>9976.83871</v>
      </c>
    </row>
    <row r="1674" spans="1:32" x14ac:dyDescent="0.3">
      <c r="A1674" s="1" t="s">
        <v>352</v>
      </c>
      <c r="B1674" s="1" t="s">
        <v>343</v>
      </c>
      <c r="C1674" t="s">
        <v>344</v>
      </c>
      <c r="D1674" s="1" t="s">
        <v>264</v>
      </c>
      <c r="E1674">
        <v>25</v>
      </c>
      <c r="F1674" s="1" t="s">
        <v>353</v>
      </c>
      <c r="G1674" s="1" t="s">
        <v>346</v>
      </c>
      <c r="H1674" s="1" t="s">
        <v>103</v>
      </c>
      <c r="I1674" s="1" t="s">
        <v>347</v>
      </c>
      <c r="J1674" s="1" t="s">
        <v>348</v>
      </c>
      <c r="K1674" t="s">
        <v>354</v>
      </c>
      <c r="L1674" t="s">
        <v>355</v>
      </c>
      <c r="M1674" s="1" t="s">
        <v>356</v>
      </c>
      <c r="N1674">
        <v>8000</v>
      </c>
      <c r="O1674">
        <v>12000</v>
      </c>
      <c r="P1674">
        <v>10400</v>
      </c>
      <c r="Q1674">
        <v>13900</v>
      </c>
      <c r="R1674">
        <v>23600</v>
      </c>
      <c r="S1674">
        <v>31900</v>
      </c>
      <c r="T1674">
        <v>34500</v>
      </c>
      <c r="U1674">
        <v>0</v>
      </c>
      <c r="V1674">
        <v>0</v>
      </c>
      <c r="W1674">
        <v>0</v>
      </c>
      <c r="X1674">
        <v>0</v>
      </c>
      <c r="Y1674">
        <v>4.7486787909999997</v>
      </c>
      <c r="Z1674">
        <v>-74.291165129999996</v>
      </c>
      <c r="AA1674" s="1" t="s">
        <v>45</v>
      </c>
      <c r="AB1674">
        <v>2319924700</v>
      </c>
      <c r="AC1674" t="str">
        <f>MID(TablaPivotFinal[[#This Row],[Fecha]],1,4)</f>
        <v>2017</v>
      </c>
      <c r="AD1674" t="str">
        <f>MID(TablaPivotFinal[[#This Row],[Fecha]],5,3)</f>
        <v>Feb</v>
      </c>
      <c r="AE1674" s="1">
        <v>2319924700</v>
      </c>
      <c r="AF1674" s="1">
        <v>9645.6785710000004</v>
      </c>
    </row>
    <row r="1675" spans="1:32" x14ac:dyDescent="0.3">
      <c r="A1675" s="1" t="s">
        <v>352</v>
      </c>
      <c r="B1675" s="1" t="s">
        <v>343</v>
      </c>
      <c r="C1675" t="s">
        <v>344</v>
      </c>
      <c r="D1675" s="1" t="s">
        <v>264</v>
      </c>
      <c r="E1675">
        <v>25</v>
      </c>
      <c r="F1675" s="1" t="s">
        <v>353</v>
      </c>
      <c r="G1675" s="1" t="s">
        <v>346</v>
      </c>
      <c r="H1675" s="1" t="s">
        <v>103</v>
      </c>
      <c r="I1675" s="1" t="s">
        <v>347</v>
      </c>
      <c r="J1675" s="1" t="s">
        <v>348</v>
      </c>
      <c r="K1675" t="s">
        <v>354</v>
      </c>
      <c r="L1675" t="s">
        <v>355</v>
      </c>
      <c r="M1675" s="1" t="s">
        <v>356</v>
      </c>
      <c r="N1675">
        <v>8000</v>
      </c>
      <c r="O1675">
        <v>12000</v>
      </c>
      <c r="P1675">
        <v>10400</v>
      </c>
      <c r="Q1675">
        <v>13900</v>
      </c>
      <c r="R1675">
        <v>23600</v>
      </c>
      <c r="S1675">
        <v>31900</v>
      </c>
      <c r="T1675">
        <v>34500</v>
      </c>
      <c r="U1675">
        <v>0</v>
      </c>
      <c r="V1675">
        <v>0</v>
      </c>
      <c r="W1675">
        <v>0</v>
      </c>
      <c r="X1675">
        <v>0</v>
      </c>
      <c r="Y1675">
        <v>4.7486787909999997</v>
      </c>
      <c r="Z1675">
        <v>-74.291165129999996</v>
      </c>
      <c r="AA1675" s="1" t="s">
        <v>47</v>
      </c>
      <c r="AB1675">
        <v>2601978700</v>
      </c>
      <c r="AC1675" t="str">
        <f>MID(TablaPivotFinal[[#This Row],[Fecha]],1,4)</f>
        <v>2017</v>
      </c>
      <c r="AD1675" t="str">
        <f>MID(TablaPivotFinal[[#This Row],[Fecha]],5,3)</f>
        <v>Jul</v>
      </c>
      <c r="AE1675" s="1">
        <v>2601978700</v>
      </c>
      <c r="AF1675" s="1">
        <v>9967.9677420000007</v>
      </c>
    </row>
    <row r="1676" spans="1:32" x14ac:dyDescent="0.3">
      <c r="A1676" s="1" t="s">
        <v>352</v>
      </c>
      <c r="B1676" s="1" t="s">
        <v>343</v>
      </c>
      <c r="C1676" t="s">
        <v>344</v>
      </c>
      <c r="D1676" s="1" t="s">
        <v>264</v>
      </c>
      <c r="E1676">
        <v>25</v>
      </c>
      <c r="F1676" s="1" t="s">
        <v>353</v>
      </c>
      <c r="G1676" s="1" t="s">
        <v>346</v>
      </c>
      <c r="H1676" s="1" t="s">
        <v>103</v>
      </c>
      <c r="I1676" s="1" t="s">
        <v>347</v>
      </c>
      <c r="J1676" s="1" t="s">
        <v>348</v>
      </c>
      <c r="K1676" t="s">
        <v>354</v>
      </c>
      <c r="L1676" t="s">
        <v>355</v>
      </c>
      <c r="M1676" s="1" t="s">
        <v>356</v>
      </c>
      <c r="N1676">
        <v>8000</v>
      </c>
      <c r="O1676">
        <v>12000</v>
      </c>
      <c r="P1676">
        <v>10400</v>
      </c>
      <c r="Q1676">
        <v>13900</v>
      </c>
      <c r="R1676">
        <v>23600</v>
      </c>
      <c r="S1676">
        <v>31900</v>
      </c>
      <c r="T1676">
        <v>34500</v>
      </c>
      <c r="U1676">
        <v>0</v>
      </c>
      <c r="V1676">
        <v>0</v>
      </c>
      <c r="W1676">
        <v>0</v>
      </c>
      <c r="X1676">
        <v>0</v>
      </c>
      <c r="Y1676">
        <v>4.7486787909999997</v>
      </c>
      <c r="Z1676">
        <v>-74.291165129999996</v>
      </c>
      <c r="AA1676" s="1" t="s">
        <v>49</v>
      </c>
      <c r="AB1676">
        <v>2484071500</v>
      </c>
      <c r="AC1676" t="str">
        <f>MID(TablaPivotFinal[[#This Row],[Fecha]],1,4)</f>
        <v>2017</v>
      </c>
      <c r="AD1676" t="str">
        <f>MID(TablaPivotFinal[[#This Row],[Fecha]],5,3)</f>
        <v>Jun</v>
      </c>
      <c r="AE1676" s="1">
        <v>2484071500</v>
      </c>
      <c r="AF1676" s="1">
        <v>9688.3333330000005</v>
      </c>
    </row>
    <row r="1677" spans="1:32" x14ac:dyDescent="0.3">
      <c r="A1677" s="1" t="s">
        <v>352</v>
      </c>
      <c r="B1677" s="1" t="s">
        <v>343</v>
      </c>
      <c r="C1677" t="s">
        <v>344</v>
      </c>
      <c r="D1677" s="1" t="s">
        <v>264</v>
      </c>
      <c r="E1677">
        <v>25</v>
      </c>
      <c r="F1677" s="1" t="s">
        <v>353</v>
      </c>
      <c r="G1677" s="1" t="s">
        <v>346</v>
      </c>
      <c r="H1677" s="1" t="s">
        <v>103</v>
      </c>
      <c r="I1677" s="1" t="s">
        <v>347</v>
      </c>
      <c r="J1677" s="1" t="s">
        <v>348</v>
      </c>
      <c r="K1677" t="s">
        <v>354</v>
      </c>
      <c r="L1677" t="s">
        <v>355</v>
      </c>
      <c r="M1677" s="1" t="s">
        <v>356</v>
      </c>
      <c r="N1677">
        <v>8000</v>
      </c>
      <c r="O1677">
        <v>12000</v>
      </c>
      <c r="P1677">
        <v>10400</v>
      </c>
      <c r="Q1677">
        <v>13900</v>
      </c>
      <c r="R1677">
        <v>23600</v>
      </c>
      <c r="S1677">
        <v>31900</v>
      </c>
      <c r="T1677">
        <v>34500</v>
      </c>
      <c r="U1677">
        <v>0</v>
      </c>
      <c r="V1677">
        <v>0</v>
      </c>
      <c r="W1677">
        <v>0</v>
      </c>
      <c r="X1677">
        <v>0</v>
      </c>
      <c r="Y1677">
        <v>4.7486787909999997</v>
      </c>
      <c r="Z1677">
        <v>-74.291165129999996</v>
      </c>
      <c r="AA1677" s="1" t="s">
        <v>51</v>
      </c>
      <c r="AB1677">
        <v>2524187200</v>
      </c>
      <c r="AC1677" t="str">
        <f>MID(TablaPivotFinal[[#This Row],[Fecha]],1,4)</f>
        <v>2017</v>
      </c>
      <c r="AD1677" t="str">
        <f>MID(TablaPivotFinal[[#This Row],[Fecha]],5,3)</f>
        <v>Mar</v>
      </c>
      <c r="AE1677" s="1">
        <v>2524187200</v>
      </c>
      <c r="AF1677" s="1">
        <v>9505.580645</v>
      </c>
    </row>
    <row r="1678" spans="1:32" x14ac:dyDescent="0.3">
      <c r="A1678" s="1" t="s">
        <v>352</v>
      </c>
      <c r="B1678" s="1" t="s">
        <v>343</v>
      </c>
      <c r="C1678" t="s">
        <v>344</v>
      </c>
      <c r="D1678" s="1" t="s">
        <v>264</v>
      </c>
      <c r="E1678">
        <v>25</v>
      </c>
      <c r="F1678" s="1" t="s">
        <v>353</v>
      </c>
      <c r="G1678" s="1" t="s">
        <v>346</v>
      </c>
      <c r="H1678" s="1" t="s">
        <v>103</v>
      </c>
      <c r="I1678" s="1" t="s">
        <v>347</v>
      </c>
      <c r="J1678" s="1" t="s">
        <v>348</v>
      </c>
      <c r="K1678" t="s">
        <v>354</v>
      </c>
      <c r="L1678" t="s">
        <v>355</v>
      </c>
      <c r="M1678" s="1" t="s">
        <v>356</v>
      </c>
      <c r="N1678">
        <v>8000</v>
      </c>
      <c r="O1678">
        <v>12000</v>
      </c>
      <c r="P1678">
        <v>10400</v>
      </c>
      <c r="Q1678">
        <v>13900</v>
      </c>
      <c r="R1678">
        <v>23600</v>
      </c>
      <c r="S1678">
        <v>31900</v>
      </c>
      <c r="T1678">
        <v>34500</v>
      </c>
      <c r="U1678">
        <v>0</v>
      </c>
      <c r="V1678">
        <v>0</v>
      </c>
      <c r="W1678">
        <v>0</v>
      </c>
      <c r="X1678">
        <v>0</v>
      </c>
      <c r="Y1678">
        <v>4.7486787909999997</v>
      </c>
      <c r="Z1678">
        <v>-74.291165129999996</v>
      </c>
      <c r="AA1678" s="1" t="s">
        <v>53</v>
      </c>
      <c r="AB1678">
        <v>2529877800</v>
      </c>
      <c r="AC1678" t="str">
        <f>MID(TablaPivotFinal[[#This Row],[Fecha]],1,4)</f>
        <v>2017</v>
      </c>
      <c r="AD1678" t="str">
        <f>MID(TablaPivotFinal[[#This Row],[Fecha]],5,3)</f>
        <v>May</v>
      </c>
      <c r="AE1678" s="1">
        <v>2529877800</v>
      </c>
      <c r="AF1678" s="1">
        <v>9711.6451610000004</v>
      </c>
    </row>
    <row r="1679" spans="1:32" x14ac:dyDescent="0.3">
      <c r="A1679" s="1" t="s">
        <v>352</v>
      </c>
      <c r="B1679" s="1" t="s">
        <v>343</v>
      </c>
      <c r="C1679" t="s">
        <v>344</v>
      </c>
      <c r="D1679" s="1" t="s">
        <v>264</v>
      </c>
      <c r="E1679">
        <v>25</v>
      </c>
      <c r="F1679" s="1" t="s">
        <v>353</v>
      </c>
      <c r="G1679" s="1" t="s">
        <v>346</v>
      </c>
      <c r="H1679" s="1" t="s">
        <v>103</v>
      </c>
      <c r="I1679" s="1" t="s">
        <v>347</v>
      </c>
      <c r="J1679" s="1" t="s">
        <v>348</v>
      </c>
      <c r="K1679" t="s">
        <v>354</v>
      </c>
      <c r="L1679" t="s">
        <v>355</v>
      </c>
      <c r="M1679" s="1" t="s">
        <v>356</v>
      </c>
      <c r="N1679">
        <v>8000</v>
      </c>
      <c r="O1679">
        <v>12000</v>
      </c>
      <c r="P1679">
        <v>10400</v>
      </c>
      <c r="Q1679">
        <v>13900</v>
      </c>
      <c r="R1679">
        <v>23600</v>
      </c>
      <c r="S1679">
        <v>31900</v>
      </c>
      <c r="T1679">
        <v>34500</v>
      </c>
      <c r="U1679">
        <v>0</v>
      </c>
      <c r="V1679">
        <v>0</v>
      </c>
      <c r="W1679">
        <v>0</v>
      </c>
      <c r="X1679">
        <v>0</v>
      </c>
      <c r="Y1679">
        <v>4.7486787909999997</v>
      </c>
      <c r="Z1679">
        <v>-74.291165129999996</v>
      </c>
      <c r="AA1679" s="1" t="s">
        <v>55</v>
      </c>
      <c r="AB1679">
        <v>2457966100</v>
      </c>
      <c r="AC1679" t="str">
        <f>MID(TablaPivotFinal[[#This Row],[Fecha]],1,4)</f>
        <v>2017</v>
      </c>
      <c r="AD1679" t="str">
        <f>MID(TablaPivotFinal[[#This Row],[Fecha]],5,3)</f>
        <v>Nov</v>
      </c>
      <c r="AE1679" s="1">
        <v>2457966100</v>
      </c>
      <c r="AF1679" s="1">
        <v>9624.0333329999994</v>
      </c>
    </row>
    <row r="1680" spans="1:32" x14ac:dyDescent="0.3">
      <c r="A1680" s="1" t="s">
        <v>352</v>
      </c>
      <c r="B1680" s="1" t="s">
        <v>343</v>
      </c>
      <c r="C1680" t="s">
        <v>344</v>
      </c>
      <c r="D1680" s="1" t="s">
        <v>264</v>
      </c>
      <c r="E1680">
        <v>25</v>
      </c>
      <c r="F1680" s="1" t="s">
        <v>353</v>
      </c>
      <c r="G1680" s="1" t="s">
        <v>346</v>
      </c>
      <c r="H1680" s="1" t="s">
        <v>103</v>
      </c>
      <c r="I1680" s="1" t="s">
        <v>347</v>
      </c>
      <c r="J1680" s="1" t="s">
        <v>348</v>
      </c>
      <c r="K1680" t="s">
        <v>354</v>
      </c>
      <c r="L1680" t="s">
        <v>355</v>
      </c>
      <c r="M1680" s="1" t="s">
        <v>356</v>
      </c>
      <c r="N1680">
        <v>8000</v>
      </c>
      <c r="O1680">
        <v>12000</v>
      </c>
      <c r="P1680">
        <v>10400</v>
      </c>
      <c r="Q1680">
        <v>13900</v>
      </c>
      <c r="R1680">
        <v>23600</v>
      </c>
      <c r="S1680">
        <v>31900</v>
      </c>
      <c r="T1680">
        <v>34500</v>
      </c>
      <c r="U1680">
        <v>0</v>
      </c>
      <c r="V1680">
        <v>0</v>
      </c>
      <c r="W1680">
        <v>0</v>
      </c>
      <c r="X1680">
        <v>0</v>
      </c>
      <c r="Y1680">
        <v>4.7486787909999997</v>
      </c>
      <c r="Z1680">
        <v>-74.291165129999996</v>
      </c>
      <c r="AA1680" s="1" t="s">
        <v>57</v>
      </c>
      <c r="AB1680">
        <v>2545815900</v>
      </c>
      <c r="AC1680" t="str">
        <f>MID(TablaPivotFinal[[#This Row],[Fecha]],1,4)</f>
        <v>2017</v>
      </c>
      <c r="AD1680" t="str">
        <f>MID(TablaPivotFinal[[#This Row],[Fecha]],5,3)</f>
        <v>Oct</v>
      </c>
      <c r="AE1680" s="1">
        <v>2545815900</v>
      </c>
      <c r="AF1680" s="1">
        <v>9641.3548389999996</v>
      </c>
    </row>
    <row r="1681" spans="1:32" x14ac:dyDescent="0.3">
      <c r="A1681" s="1" t="s">
        <v>352</v>
      </c>
      <c r="B1681" s="1" t="s">
        <v>343</v>
      </c>
      <c r="C1681" t="s">
        <v>344</v>
      </c>
      <c r="D1681" s="1" t="s">
        <v>264</v>
      </c>
      <c r="E1681">
        <v>25</v>
      </c>
      <c r="F1681" s="1" t="s">
        <v>353</v>
      </c>
      <c r="G1681" s="1" t="s">
        <v>346</v>
      </c>
      <c r="H1681" s="1" t="s">
        <v>103</v>
      </c>
      <c r="I1681" s="1" t="s">
        <v>347</v>
      </c>
      <c r="J1681" s="1" t="s">
        <v>348</v>
      </c>
      <c r="K1681" t="s">
        <v>354</v>
      </c>
      <c r="L1681" t="s">
        <v>355</v>
      </c>
      <c r="M1681" s="1" t="s">
        <v>356</v>
      </c>
      <c r="N1681">
        <v>8000</v>
      </c>
      <c r="O1681">
        <v>12000</v>
      </c>
      <c r="P1681">
        <v>10400</v>
      </c>
      <c r="Q1681">
        <v>13900</v>
      </c>
      <c r="R1681">
        <v>23600</v>
      </c>
      <c r="S1681">
        <v>31900</v>
      </c>
      <c r="T1681">
        <v>34500</v>
      </c>
      <c r="U1681">
        <v>0</v>
      </c>
      <c r="V1681">
        <v>0</v>
      </c>
      <c r="W1681">
        <v>0</v>
      </c>
      <c r="X1681">
        <v>0</v>
      </c>
      <c r="Y1681">
        <v>4.7486787909999997</v>
      </c>
      <c r="Z1681">
        <v>-74.291165129999996</v>
      </c>
      <c r="AA1681" s="1" t="s">
        <v>59</v>
      </c>
      <c r="AB1681">
        <v>2401209400</v>
      </c>
      <c r="AC1681" t="str">
        <f>MID(TablaPivotFinal[[#This Row],[Fecha]],1,4)</f>
        <v>2017</v>
      </c>
      <c r="AD1681" t="str">
        <f>MID(TablaPivotFinal[[#This Row],[Fecha]],5,3)</f>
        <v>Sep</v>
      </c>
      <c r="AE1681" s="1">
        <v>2401209400</v>
      </c>
      <c r="AF1681" s="1">
        <v>9449.5666669999991</v>
      </c>
    </row>
    <row r="1682" spans="1:32" x14ac:dyDescent="0.3">
      <c r="A1682" s="1" t="s">
        <v>352</v>
      </c>
      <c r="B1682" s="1" t="s">
        <v>343</v>
      </c>
      <c r="C1682" t="s">
        <v>344</v>
      </c>
      <c r="D1682" s="1" t="s">
        <v>264</v>
      </c>
      <c r="E1682">
        <v>25</v>
      </c>
      <c r="F1682" s="1" t="s">
        <v>353</v>
      </c>
      <c r="G1682" s="1" t="s">
        <v>346</v>
      </c>
      <c r="H1682" s="1" t="s">
        <v>103</v>
      </c>
      <c r="I1682" s="1" t="s">
        <v>347</v>
      </c>
      <c r="J1682" s="1" t="s">
        <v>348</v>
      </c>
      <c r="K1682" t="s">
        <v>354</v>
      </c>
      <c r="L1682" t="s">
        <v>355</v>
      </c>
      <c r="M1682" s="1" t="s">
        <v>356</v>
      </c>
      <c r="N1682">
        <v>8000</v>
      </c>
      <c r="O1682">
        <v>12000</v>
      </c>
      <c r="P1682">
        <v>10400</v>
      </c>
      <c r="Q1682">
        <v>13900</v>
      </c>
      <c r="R1682">
        <v>23600</v>
      </c>
      <c r="S1682">
        <v>31900</v>
      </c>
      <c r="T1682">
        <v>34500</v>
      </c>
      <c r="U1682">
        <v>0</v>
      </c>
      <c r="V1682">
        <v>0</v>
      </c>
      <c r="W1682">
        <v>0</v>
      </c>
      <c r="X1682">
        <v>0</v>
      </c>
      <c r="Y1682">
        <v>4.7486787909999997</v>
      </c>
      <c r="Z1682">
        <v>-74.291165129999996</v>
      </c>
      <c r="AA1682" s="1" t="s">
        <v>61</v>
      </c>
      <c r="AB1682">
        <v>2325533500</v>
      </c>
      <c r="AC1682" t="str">
        <f>MID(TablaPivotFinal[[#This Row],[Fecha]],1,4)</f>
        <v>2018</v>
      </c>
      <c r="AD1682" t="str">
        <f>MID(TablaPivotFinal[[#This Row],[Fecha]],5,3)</f>
        <v>Abr</v>
      </c>
      <c r="AE1682" s="1">
        <v>2325533500</v>
      </c>
      <c r="AF1682" s="1">
        <v>273396</v>
      </c>
    </row>
    <row r="1683" spans="1:32" x14ac:dyDescent="0.3">
      <c r="A1683" s="1" t="s">
        <v>352</v>
      </c>
      <c r="B1683" s="1" t="s">
        <v>343</v>
      </c>
      <c r="C1683" t="s">
        <v>344</v>
      </c>
      <c r="D1683" s="1" t="s">
        <v>264</v>
      </c>
      <c r="E1683">
        <v>25</v>
      </c>
      <c r="F1683" s="1" t="s">
        <v>353</v>
      </c>
      <c r="G1683" s="1" t="s">
        <v>346</v>
      </c>
      <c r="H1683" s="1" t="s">
        <v>103</v>
      </c>
      <c r="I1683" s="1" t="s">
        <v>347</v>
      </c>
      <c r="J1683" s="1" t="s">
        <v>348</v>
      </c>
      <c r="K1683" t="s">
        <v>354</v>
      </c>
      <c r="L1683" t="s">
        <v>355</v>
      </c>
      <c r="M1683" s="1" t="s">
        <v>356</v>
      </c>
      <c r="N1683">
        <v>8000</v>
      </c>
      <c r="O1683">
        <v>12000</v>
      </c>
      <c r="P1683">
        <v>10400</v>
      </c>
      <c r="Q1683">
        <v>13900</v>
      </c>
      <c r="R1683">
        <v>23600</v>
      </c>
      <c r="S1683">
        <v>31900</v>
      </c>
      <c r="T1683">
        <v>34500</v>
      </c>
      <c r="U1683">
        <v>0</v>
      </c>
      <c r="V1683">
        <v>0</v>
      </c>
      <c r="W1683">
        <v>0</v>
      </c>
      <c r="X1683">
        <v>0</v>
      </c>
      <c r="Y1683">
        <v>4.7486787909999997</v>
      </c>
      <c r="Z1683">
        <v>-74.291165129999996</v>
      </c>
      <c r="AA1683" s="1" t="s">
        <v>63</v>
      </c>
      <c r="AB1683">
        <v>2684811300</v>
      </c>
      <c r="AC1683" t="str">
        <f>MID(TablaPivotFinal[[#This Row],[Fecha]],1,4)</f>
        <v>2018</v>
      </c>
      <c r="AD1683" t="str">
        <f>MID(TablaPivotFinal[[#This Row],[Fecha]],5,3)</f>
        <v>Ago</v>
      </c>
      <c r="AE1683" s="1">
        <v>2684811300</v>
      </c>
      <c r="AF1683" s="1">
        <v>303272</v>
      </c>
    </row>
    <row r="1684" spans="1:32" x14ac:dyDescent="0.3">
      <c r="A1684" s="1" t="s">
        <v>352</v>
      </c>
      <c r="B1684" s="1" t="s">
        <v>343</v>
      </c>
      <c r="C1684" t="s">
        <v>344</v>
      </c>
      <c r="D1684" s="1" t="s">
        <v>264</v>
      </c>
      <c r="E1684">
        <v>25</v>
      </c>
      <c r="F1684" s="1" t="s">
        <v>353</v>
      </c>
      <c r="G1684" s="1" t="s">
        <v>346</v>
      </c>
      <c r="H1684" s="1" t="s">
        <v>103</v>
      </c>
      <c r="I1684" s="1" t="s">
        <v>347</v>
      </c>
      <c r="J1684" s="1" t="s">
        <v>348</v>
      </c>
      <c r="K1684" t="s">
        <v>354</v>
      </c>
      <c r="L1684" t="s">
        <v>355</v>
      </c>
      <c r="M1684" s="1" t="s">
        <v>356</v>
      </c>
      <c r="N1684">
        <v>8000</v>
      </c>
      <c r="O1684">
        <v>12000</v>
      </c>
      <c r="P1684">
        <v>10400</v>
      </c>
      <c r="Q1684">
        <v>13900</v>
      </c>
      <c r="R1684">
        <v>23600</v>
      </c>
      <c r="S1684">
        <v>31900</v>
      </c>
      <c r="T1684">
        <v>34500</v>
      </c>
      <c r="U1684">
        <v>0</v>
      </c>
      <c r="V1684">
        <v>0</v>
      </c>
      <c r="W1684">
        <v>0</v>
      </c>
      <c r="X1684">
        <v>0</v>
      </c>
      <c r="Y1684">
        <v>4.7486787909999997</v>
      </c>
      <c r="Z1684">
        <v>-74.291165129999996</v>
      </c>
      <c r="AA1684" s="1" t="s">
        <v>65</v>
      </c>
      <c r="AB1684">
        <v>2799657500</v>
      </c>
      <c r="AC1684" t="str">
        <f>MID(TablaPivotFinal[[#This Row],[Fecha]],1,4)</f>
        <v>2018</v>
      </c>
      <c r="AD1684" t="str">
        <f>MID(TablaPivotFinal[[#This Row],[Fecha]],5,3)</f>
        <v>Dic</v>
      </c>
      <c r="AE1684" s="1">
        <v>2799657500</v>
      </c>
      <c r="AF1684" s="1">
        <v>314172</v>
      </c>
    </row>
    <row r="1685" spans="1:32" x14ac:dyDescent="0.3">
      <c r="A1685" s="1" t="s">
        <v>352</v>
      </c>
      <c r="B1685" s="1" t="s">
        <v>343</v>
      </c>
      <c r="C1685" t="s">
        <v>344</v>
      </c>
      <c r="D1685" s="1" t="s">
        <v>264</v>
      </c>
      <c r="E1685">
        <v>25</v>
      </c>
      <c r="F1685" s="1" t="s">
        <v>353</v>
      </c>
      <c r="G1685" s="1" t="s">
        <v>346</v>
      </c>
      <c r="H1685" s="1" t="s">
        <v>103</v>
      </c>
      <c r="I1685" s="1" t="s">
        <v>347</v>
      </c>
      <c r="J1685" s="1" t="s">
        <v>348</v>
      </c>
      <c r="K1685" t="s">
        <v>354</v>
      </c>
      <c r="L1685" t="s">
        <v>355</v>
      </c>
      <c r="M1685" s="1" t="s">
        <v>356</v>
      </c>
      <c r="N1685">
        <v>8000</v>
      </c>
      <c r="O1685">
        <v>12000</v>
      </c>
      <c r="P1685">
        <v>10400</v>
      </c>
      <c r="Q1685">
        <v>13900</v>
      </c>
      <c r="R1685">
        <v>23600</v>
      </c>
      <c r="S1685">
        <v>31900</v>
      </c>
      <c r="T1685">
        <v>34500</v>
      </c>
      <c r="U1685">
        <v>0</v>
      </c>
      <c r="V1685">
        <v>0</v>
      </c>
      <c r="W1685">
        <v>0</v>
      </c>
      <c r="X1685">
        <v>0</v>
      </c>
      <c r="Y1685">
        <v>4.7486787909999997</v>
      </c>
      <c r="Z1685">
        <v>-74.291165129999996</v>
      </c>
      <c r="AA1685" s="1" t="s">
        <v>67</v>
      </c>
      <c r="AB1685">
        <v>2691786700</v>
      </c>
      <c r="AC1685" t="str">
        <f>MID(TablaPivotFinal[[#This Row],[Fecha]],1,4)</f>
        <v>2018</v>
      </c>
      <c r="AD1685" t="str">
        <f>MID(TablaPivotFinal[[#This Row],[Fecha]],5,3)</f>
        <v>Ene</v>
      </c>
      <c r="AE1685" s="1">
        <v>2691786700</v>
      </c>
      <c r="AF1685" s="1">
        <v>309681</v>
      </c>
    </row>
    <row r="1686" spans="1:32" x14ac:dyDescent="0.3">
      <c r="A1686" s="1" t="s">
        <v>352</v>
      </c>
      <c r="B1686" s="1" t="s">
        <v>343</v>
      </c>
      <c r="C1686" t="s">
        <v>344</v>
      </c>
      <c r="D1686" s="1" t="s">
        <v>264</v>
      </c>
      <c r="E1686">
        <v>25</v>
      </c>
      <c r="F1686" s="1" t="s">
        <v>353</v>
      </c>
      <c r="G1686" s="1" t="s">
        <v>346</v>
      </c>
      <c r="H1686" s="1" t="s">
        <v>103</v>
      </c>
      <c r="I1686" s="1" t="s">
        <v>347</v>
      </c>
      <c r="J1686" s="1" t="s">
        <v>348</v>
      </c>
      <c r="K1686" t="s">
        <v>354</v>
      </c>
      <c r="L1686" t="s">
        <v>355</v>
      </c>
      <c r="M1686" s="1" t="s">
        <v>356</v>
      </c>
      <c r="N1686">
        <v>8000</v>
      </c>
      <c r="O1686">
        <v>12000</v>
      </c>
      <c r="P1686">
        <v>10400</v>
      </c>
      <c r="Q1686">
        <v>13900</v>
      </c>
      <c r="R1686">
        <v>23600</v>
      </c>
      <c r="S1686">
        <v>31900</v>
      </c>
      <c r="T1686">
        <v>34500</v>
      </c>
      <c r="U1686">
        <v>0</v>
      </c>
      <c r="V1686">
        <v>0</v>
      </c>
      <c r="W1686">
        <v>0</v>
      </c>
      <c r="X1686">
        <v>0</v>
      </c>
      <c r="Y1686">
        <v>4.7486787909999997</v>
      </c>
      <c r="Z1686">
        <v>-74.291165129999996</v>
      </c>
      <c r="AA1686" s="1" t="s">
        <v>69</v>
      </c>
      <c r="AB1686">
        <v>2345311200</v>
      </c>
      <c r="AC1686" t="str">
        <f>MID(TablaPivotFinal[[#This Row],[Fecha]],1,4)</f>
        <v>2018</v>
      </c>
      <c r="AD1686" t="str">
        <f>MID(TablaPivotFinal[[#This Row],[Fecha]],5,3)</f>
        <v>Feb</v>
      </c>
      <c r="AE1686" s="1">
        <v>2345311200</v>
      </c>
      <c r="AF1686" s="1">
        <v>267127</v>
      </c>
    </row>
    <row r="1687" spans="1:32" x14ac:dyDescent="0.3">
      <c r="A1687" s="1" t="s">
        <v>352</v>
      </c>
      <c r="B1687" s="1" t="s">
        <v>343</v>
      </c>
      <c r="C1687" t="s">
        <v>344</v>
      </c>
      <c r="D1687" s="1" t="s">
        <v>264</v>
      </c>
      <c r="E1687">
        <v>25</v>
      </c>
      <c r="F1687" s="1" t="s">
        <v>353</v>
      </c>
      <c r="G1687" s="1" t="s">
        <v>346</v>
      </c>
      <c r="H1687" s="1" t="s">
        <v>103</v>
      </c>
      <c r="I1687" s="1" t="s">
        <v>347</v>
      </c>
      <c r="J1687" s="1" t="s">
        <v>348</v>
      </c>
      <c r="K1687" t="s">
        <v>354</v>
      </c>
      <c r="L1687" t="s">
        <v>355</v>
      </c>
      <c r="M1687" s="1" t="s">
        <v>356</v>
      </c>
      <c r="N1687">
        <v>8000</v>
      </c>
      <c r="O1687">
        <v>12000</v>
      </c>
      <c r="P1687">
        <v>10400</v>
      </c>
      <c r="Q1687">
        <v>13900</v>
      </c>
      <c r="R1687">
        <v>23600</v>
      </c>
      <c r="S1687">
        <v>31900</v>
      </c>
      <c r="T1687">
        <v>34500</v>
      </c>
      <c r="U1687">
        <v>0</v>
      </c>
      <c r="V1687">
        <v>0</v>
      </c>
      <c r="W1687">
        <v>0</v>
      </c>
      <c r="X1687">
        <v>0</v>
      </c>
      <c r="Y1687">
        <v>4.7486787909999997</v>
      </c>
      <c r="Z1687">
        <v>-74.291165129999996</v>
      </c>
      <c r="AA1687" s="1" t="s">
        <v>71</v>
      </c>
      <c r="AB1687">
        <v>2742124100</v>
      </c>
      <c r="AC1687" t="str">
        <f>MID(TablaPivotFinal[[#This Row],[Fecha]],1,4)</f>
        <v>2018</v>
      </c>
      <c r="AD1687" t="str">
        <f>MID(TablaPivotFinal[[#This Row],[Fecha]],5,3)</f>
        <v>Jul</v>
      </c>
      <c r="AE1687" s="1">
        <v>2742124100</v>
      </c>
      <c r="AF1687" s="1">
        <v>308166</v>
      </c>
    </row>
    <row r="1688" spans="1:32" x14ac:dyDescent="0.3">
      <c r="A1688" s="1" t="s">
        <v>352</v>
      </c>
      <c r="B1688" s="1" t="s">
        <v>343</v>
      </c>
      <c r="C1688" t="s">
        <v>344</v>
      </c>
      <c r="D1688" s="1" t="s">
        <v>264</v>
      </c>
      <c r="E1688">
        <v>25</v>
      </c>
      <c r="F1688" s="1" t="s">
        <v>353</v>
      </c>
      <c r="G1688" s="1" t="s">
        <v>346</v>
      </c>
      <c r="H1688" s="1" t="s">
        <v>103</v>
      </c>
      <c r="I1688" s="1" t="s">
        <v>347</v>
      </c>
      <c r="J1688" s="1" t="s">
        <v>348</v>
      </c>
      <c r="K1688" t="s">
        <v>354</v>
      </c>
      <c r="L1688" t="s">
        <v>355</v>
      </c>
      <c r="M1688" s="1" t="s">
        <v>356</v>
      </c>
      <c r="N1688">
        <v>8000</v>
      </c>
      <c r="O1688">
        <v>12000</v>
      </c>
      <c r="P1688">
        <v>10400</v>
      </c>
      <c r="Q1688">
        <v>13900</v>
      </c>
      <c r="R1688">
        <v>23600</v>
      </c>
      <c r="S1688">
        <v>31900</v>
      </c>
      <c r="T1688">
        <v>34500</v>
      </c>
      <c r="U1688">
        <v>0</v>
      </c>
      <c r="V1688">
        <v>0</v>
      </c>
      <c r="W1688">
        <v>0</v>
      </c>
      <c r="X1688">
        <v>0</v>
      </c>
      <c r="Y1688">
        <v>4.7486787909999997</v>
      </c>
      <c r="Z1688">
        <v>-74.291165129999996</v>
      </c>
      <c r="AA1688" s="1" t="s">
        <v>73</v>
      </c>
      <c r="AB1688">
        <v>2554891000</v>
      </c>
      <c r="AC1688" t="str">
        <f>MID(TablaPivotFinal[[#This Row],[Fecha]],1,4)</f>
        <v>2018</v>
      </c>
      <c r="AD1688" t="str">
        <f>MID(TablaPivotFinal[[#This Row],[Fecha]],5,3)</f>
        <v>Jun</v>
      </c>
      <c r="AE1688" s="1">
        <v>2554891000</v>
      </c>
      <c r="AF1688" s="1">
        <v>288437</v>
      </c>
    </row>
    <row r="1689" spans="1:32" x14ac:dyDescent="0.3">
      <c r="A1689" s="1" t="s">
        <v>352</v>
      </c>
      <c r="B1689" s="1" t="s">
        <v>343</v>
      </c>
      <c r="C1689" t="s">
        <v>344</v>
      </c>
      <c r="D1689" s="1" t="s">
        <v>264</v>
      </c>
      <c r="E1689">
        <v>25</v>
      </c>
      <c r="F1689" s="1" t="s">
        <v>353</v>
      </c>
      <c r="G1689" s="1" t="s">
        <v>346</v>
      </c>
      <c r="H1689" s="1" t="s">
        <v>103</v>
      </c>
      <c r="I1689" s="1" t="s">
        <v>347</v>
      </c>
      <c r="J1689" s="1" t="s">
        <v>348</v>
      </c>
      <c r="K1689" t="s">
        <v>354</v>
      </c>
      <c r="L1689" t="s">
        <v>355</v>
      </c>
      <c r="M1689" s="1" t="s">
        <v>356</v>
      </c>
      <c r="N1689">
        <v>8000</v>
      </c>
      <c r="O1689">
        <v>12000</v>
      </c>
      <c r="P1689">
        <v>10400</v>
      </c>
      <c r="Q1689">
        <v>13900</v>
      </c>
      <c r="R1689">
        <v>23600</v>
      </c>
      <c r="S1689">
        <v>31900</v>
      </c>
      <c r="T1689">
        <v>34500</v>
      </c>
      <c r="U1689">
        <v>0</v>
      </c>
      <c r="V1689">
        <v>0</v>
      </c>
      <c r="W1689">
        <v>0</v>
      </c>
      <c r="X1689">
        <v>0</v>
      </c>
      <c r="Y1689">
        <v>4.7486787909999997</v>
      </c>
      <c r="Z1689">
        <v>-74.291165129999996</v>
      </c>
      <c r="AA1689" s="1" t="s">
        <v>75</v>
      </c>
      <c r="AB1689">
        <v>2619390200</v>
      </c>
      <c r="AC1689" t="str">
        <f>MID(TablaPivotFinal[[#This Row],[Fecha]],1,4)</f>
        <v>2018</v>
      </c>
      <c r="AD1689" t="str">
        <f>MID(TablaPivotFinal[[#This Row],[Fecha]],5,3)</f>
        <v>Mar</v>
      </c>
      <c r="AE1689" s="1">
        <v>2619390200</v>
      </c>
      <c r="AF1689" s="1">
        <v>296647</v>
      </c>
    </row>
    <row r="1690" spans="1:32" x14ac:dyDescent="0.3">
      <c r="A1690" s="1" t="s">
        <v>352</v>
      </c>
      <c r="B1690" s="1" t="s">
        <v>343</v>
      </c>
      <c r="C1690" t="s">
        <v>344</v>
      </c>
      <c r="D1690" s="1" t="s">
        <v>264</v>
      </c>
      <c r="E1690">
        <v>25</v>
      </c>
      <c r="F1690" s="1" t="s">
        <v>353</v>
      </c>
      <c r="G1690" s="1" t="s">
        <v>346</v>
      </c>
      <c r="H1690" s="1" t="s">
        <v>103</v>
      </c>
      <c r="I1690" s="1" t="s">
        <v>347</v>
      </c>
      <c r="J1690" s="1" t="s">
        <v>348</v>
      </c>
      <c r="K1690" t="s">
        <v>354</v>
      </c>
      <c r="L1690" t="s">
        <v>355</v>
      </c>
      <c r="M1690" s="1" t="s">
        <v>356</v>
      </c>
      <c r="N1690">
        <v>8000</v>
      </c>
      <c r="O1690">
        <v>12000</v>
      </c>
      <c r="P1690">
        <v>10400</v>
      </c>
      <c r="Q1690">
        <v>13900</v>
      </c>
      <c r="R1690">
        <v>23600</v>
      </c>
      <c r="S1690">
        <v>31900</v>
      </c>
      <c r="T1690">
        <v>34500</v>
      </c>
      <c r="U1690">
        <v>0</v>
      </c>
      <c r="V1690">
        <v>0</v>
      </c>
      <c r="W1690">
        <v>0</v>
      </c>
      <c r="X1690">
        <v>0</v>
      </c>
      <c r="Y1690">
        <v>4.7486787909999997</v>
      </c>
      <c r="Z1690">
        <v>-74.291165129999996</v>
      </c>
      <c r="AA1690" s="1" t="s">
        <v>77</v>
      </c>
      <c r="AB1690">
        <v>2585954650</v>
      </c>
      <c r="AC1690" t="str">
        <f>MID(TablaPivotFinal[[#This Row],[Fecha]],1,4)</f>
        <v>2018</v>
      </c>
      <c r="AD1690" t="str">
        <f>MID(TablaPivotFinal[[#This Row],[Fecha]],5,3)</f>
        <v>May</v>
      </c>
      <c r="AE1690" s="1">
        <v>2585954650</v>
      </c>
      <c r="AF1690" s="1">
        <v>294099</v>
      </c>
    </row>
    <row r="1691" spans="1:32" x14ac:dyDescent="0.3">
      <c r="A1691" s="1" t="s">
        <v>352</v>
      </c>
      <c r="B1691" s="1" t="s">
        <v>343</v>
      </c>
      <c r="C1691" t="s">
        <v>344</v>
      </c>
      <c r="D1691" s="1" t="s">
        <v>264</v>
      </c>
      <c r="E1691">
        <v>25</v>
      </c>
      <c r="F1691" s="1" t="s">
        <v>353</v>
      </c>
      <c r="G1691" s="1" t="s">
        <v>346</v>
      </c>
      <c r="H1691" s="1" t="s">
        <v>103</v>
      </c>
      <c r="I1691" s="1" t="s">
        <v>347</v>
      </c>
      <c r="J1691" s="1" t="s">
        <v>348</v>
      </c>
      <c r="K1691" t="s">
        <v>354</v>
      </c>
      <c r="L1691" t="s">
        <v>355</v>
      </c>
      <c r="M1691" s="1" t="s">
        <v>356</v>
      </c>
      <c r="N1691">
        <v>8000</v>
      </c>
      <c r="O1691">
        <v>12000</v>
      </c>
      <c r="P1691">
        <v>10400</v>
      </c>
      <c r="Q1691">
        <v>13900</v>
      </c>
      <c r="R1691">
        <v>23600</v>
      </c>
      <c r="S1691">
        <v>31900</v>
      </c>
      <c r="T1691">
        <v>34500</v>
      </c>
      <c r="U1691">
        <v>0</v>
      </c>
      <c r="V1691">
        <v>0</v>
      </c>
      <c r="W1691">
        <v>0</v>
      </c>
      <c r="X1691">
        <v>0</v>
      </c>
      <c r="Y1691">
        <v>4.7486787909999997</v>
      </c>
      <c r="Z1691">
        <v>-74.291165129999996</v>
      </c>
      <c r="AA1691" s="1" t="s">
        <v>79</v>
      </c>
      <c r="AB1691">
        <v>2676401500</v>
      </c>
      <c r="AC1691" t="str">
        <f>MID(TablaPivotFinal[[#This Row],[Fecha]],1,4)</f>
        <v>2018</v>
      </c>
      <c r="AD1691" t="str">
        <f>MID(TablaPivotFinal[[#This Row],[Fecha]],5,3)</f>
        <v>Nov</v>
      </c>
      <c r="AE1691" s="1">
        <v>2676401500</v>
      </c>
      <c r="AF1691" s="1">
        <v>292525</v>
      </c>
    </row>
    <row r="1692" spans="1:32" x14ac:dyDescent="0.3">
      <c r="A1692" s="1" t="s">
        <v>352</v>
      </c>
      <c r="B1692" s="1" t="s">
        <v>343</v>
      </c>
      <c r="C1692" t="s">
        <v>344</v>
      </c>
      <c r="D1692" s="1" t="s">
        <v>264</v>
      </c>
      <c r="E1692">
        <v>25</v>
      </c>
      <c r="F1692" s="1" t="s">
        <v>353</v>
      </c>
      <c r="G1692" s="1" t="s">
        <v>346</v>
      </c>
      <c r="H1692" s="1" t="s">
        <v>103</v>
      </c>
      <c r="I1692" s="1" t="s">
        <v>347</v>
      </c>
      <c r="J1692" s="1" t="s">
        <v>348</v>
      </c>
      <c r="K1692" t="s">
        <v>354</v>
      </c>
      <c r="L1692" t="s">
        <v>355</v>
      </c>
      <c r="M1692" s="1" t="s">
        <v>356</v>
      </c>
      <c r="N1692">
        <v>8000</v>
      </c>
      <c r="O1692">
        <v>12000</v>
      </c>
      <c r="P1692">
        <v>10400</v>
      </c>
      <c r="Q1692">
        <v>13900</v>
      </c>
      <c r="R1692">
        <v>23600</v>
      </c>
      <c r="S1692">
        <v>31900</v>
      </c>
      <c r="T1692">
        <v>34500</v>
      </c>
      <c r="U1692">
        <v>0</v>
      </c>
      <c r="V1692">
        <v>0</v>
      </c>
      <c r="W1692">
        <v>0</v>
      </c>
      <c r="X1692">
        <v>0</v>
      </c>
      <c r="Y1692">
        <v>4.7486787909999997</v>
      </c>
      <c r="Z1692">
        <v>-74.291165129999996</v>
      </c>
      <c r="AA1692" s="1" t="s">
        <v>81</v>
      </c>
      <c r="AB1692">
        <v>2758442600</v>
      </c>
      <c r="AC1692" t="str">
        <f>MID(TablaPivotFinal[[#This Row],[Fecha]],1,4)</f>
        <v>2018</v>
      </c>
      <c r="AD1692" t="str">
        <f>MID(TablaPivotFinal[[#This Row],[Fecha]],5,3)</f>
        <v>Oct</v>
      </c>
      <c r="AE1692" s="1">
        <v>2758442600</v>
      </c>
      <c r="AF1692" s="1">
        <v>304566</v>
      </c>
    </row>
    <row r="1693" spans="1:32" x14ac:dyDescent="0.3">
      <c r="A1693" s="1" t="s">
        <v>352</v>
      </c>
      <c r="B1693" s="1" t="s">
        <v>343</v>
      </c>
      <c r="C1693" t="s">
        <v>344</v>
      </c>
      <c r="D1693" s="1" t="s">
        <v>264</v>
      </c>
      <c r="E1693">
        <v>25</v>
      </c>
      <c r="F1693" s="1" t="s">
        <v>353</v>
      </c>
      <c r="G1693" s="1" t="s">
        <v>346</v>
      </c>
      <c r="H1693" s="1" t="s">
        <v>103</v>
      </c>
      <c r="I1693" s="1" t="s">
        <v>347</v>
      </c>
      <c r="J1693" s="1" t="s">
        <v>348</v>
      </c>
      <c r="K1693" t="s">
        <v>354</v>
      </c>
      <c r="L1693" t="s">
        <v>355</v>
      </c>
      <c r="M1693" s="1" t="s">
        <v>356</v>
      </c>
      <c r="N1693">
        <v>8000</v>
      </c>
      <c r="O1693">
        <v>12000</v>
      </c>
      <c r="P1693">
        <v>10400</v>
      </c>
      <c r="Q1693">
        <v>13900</v>
      </c>
      <c r="R1693">
        <v>23600</v>
      </c>
      <c r="S1693">
        <v>31900</v>
      </c>
      <c r="T1693">
        <v>34500</v>
      </c>
      <c r="U1693">
        <v>0</v>
      </c>
      <c r="V1693">
        <v>0</v>
      </c>
      <c r="W1693">
        <v>0</v>
      </c>
      <c r="X1693">
        <v>0</v>
      </c>
      <c r="Y1693">
        <v>4.7486787909999997</v>
      </c>
      <c r="Z1693">
        <v>-74.291165129999996</v>
      </c>
      <c r="AA1693" s="1" t="s">
        <v>83</v>
      </c>
      <c r="AB1693">
        <v>2626786600</v>
      </c>
      <c r="AC1693" t="str">
        <f>MID(TablaPivotFinal[[#This Row],[Fecha]],1,4)</f>
        <v>2018</v>
      </c>
      <c r="AD1693" t="str">
        <f>MID(TablaPivotFinal[[#This Row],[Fecha]],5,3)</f>
        <v>Sep</v>
      </c>
      <c r="AE1693" s="1">
        <v>2626786600</v>
      </c>
      <c r="AF1693" s="1">
        <v>293726</v>
      </c>
    </row>
    <row r="1694" spans="1:32" x14ac:dyDescent="0.3">
      <c r="A1694" s="1" t="s">
        <v>357</v>
      </c>
      <c r="B1694" s="1" t="s">
        <v>358</v>
      </c>
      <c r="C1694">
        <v>5008</v>
      </c>
      <c r="D1694" s="1" t="s">
        <v>264</v>
      </c>
      <c r="E1694">
        <v>25</v>
      </c>
      <c r="F1694" s="1" t="s">
        <v>359</v>
      </c>
      <c r="G1694" s="1" t="s">
        <v>360</v>
      </c>
      <c r="H1694" s="1" t="s">
        <v>103</v>
      </c>
      <c r="I1694" s="1" t="s">
        <v>361</v>
      </c>
      <c r="J1694" s="1" t="s">
        <v>362</v>
      </c>
      <c r="K1694" t="s">
        <v>363</v>
      </c>
      <c r="L1694">
        <v>5939260</v>
      </c>
      <c r="M1694" s="1" t="s">
        <v>364</v>
      </c>
      <c r="N1694">
        <v>10000</v>
      </c>
      <c r="O1694">
        <v>14300</v>
      </c>
      <c r="P1694">
        <v>12000</v>
      </c>
      <c r="Q1694">
        <v>16000</v>
      </c>
      <c r="R1694">
        <v>28100</v>
      </c>
      <c r="S1694">
        <v>37700</v>
      </c>
      <c r="T1694">
        <v>41400</v>
      </c>
      <c r="U1694">
        <v>5200</v>
      </c>
      <c r="V1694">
        <v>7200</v>
      </c>
      <c r="W1694">
        <v>0</v>
      </c>
      <c r="X1694">
        <v>0</v>
      </c>
      <c r="Y1694">
        <v>4.7803598369999998</v>
      </c>
      <c r="Z1694">
        <v>-74.185047769999997</v>
      </c>
      <c r="AA1694" s="1" t="s">
        <v>13</v>
      </c>
      <c r="AB1694">
        <v>4849502500</v>
      </c>
      <c r="AC1694" t="str">
        <f>MID(TablaPivotFinal[[#This Row],[Fecha]],1,4)</f>
        <v>2016</v>
      </c>
      <c r="AD1694" t="str">
        <f>MID(TablaPivotFinal[[#This Row],[Fecha]],5,3)</f>
        <v>Abr</v>
      </c>
      <c r="AE1694" s="1">
        <v>4849502500</v>
      </c>
      <c r="AF1694" s="1">
        <v>453812</v>
      </c>
    </row>
    <row r="1695" spans="1:32" x14ac:dyDescent="0.3">
      <c r="A1695" s="1" t="s">
        <v>357</v>
      </c>
      <c r="B1695" s="1" t="s">
        <v>358</v>
      </c>
      <c r="C1695">
        <v>5008</v>
      </c>
      <c r="D1695" s="1" t="s">
        <v>264</v>
      </c>
      <c r="E1695">
        <v>25</v>
      </c>
      <c r="F1695" s="1" t="s">
        <v>359</v>
      </c>
      <c r="G1695" s="1" t="s">
        <v>360</v>
      </c>
      <c r="H1695" s="1" t="s">
        <v>103</v>
      </c>
      <c r="I1695" s="1" t="s">
        <v>361</v>
      </c>
      <c r="J1695" s="1" t="s">
        <v>362</v>
      </c>
      <c r="K1695" t="s">
        <v>363</v>
      </c>
      <c r="L1695">
        <v>5939260</v>
      </c>
      <c r="M1695" s="1" t="s">
        <v>364</v>
      </c>
      <c r="N1695">
        <v>10000</v>
      </c>
      <c r="O1695">
        <v>14300</v>
      </c>
      <c r="P1695">
        <v>12000</v>
      </c>
      <c r="Q1695">
        <v>16000</v>
      </c>
      <c r="R1695">
        <v>28100</v>
      </c>
      <c r="S1695">
        <v>37700</v>
      </c>
      <c r="T1695">
        <v>41400</v>
      </c>
      <c r="U1695">
        <v>5200</v>
      </c>
      <c r="V1695">
        <v>7200</v>
      </c>
      <c r="W1695">
        <v>0</v>
      </c>
      <c r="X1695">
        <v>0</v>
      </c>
      <c r="Y1695">
        <v>4.7803598369999998</v>
      </c>
      <c r="Z1695">
        <v>-74.185047769999997</v>
      </c>
      <c r="AA1695" s="1" t="s">
        <v>15</v>
      </c>
      <c r="AB1695">
        <v>5382663500</v>
      </c>
      <c r="AC1695" t="str">
        <f>MID(TablaPivotFinal[[#This Row],[Fecha]],1,4)</f>
        <v>2016</v>
      </c>
      <c r="AD1695" t="str">
        <f>MID(TablaPivotFinal[[#This Row],[Fecha]],5,3)</f>
        <v>Ago</v>
      </c>
      <c r="AE1695" s="1">
        <v>5382663500</v>
      </c>
      <c r="AF1695" s="1">
        <v>509549</v>
      </c>
    </row>
    <row r="1696" spans="1:32" x14ac:dyDescent="0.3">
      <c r="A1696" s="1" t="s">
        <v>357</v>
      </c>
      <c r="B1696" s="1" t="s">
        <v>358</v>
      </c>
      <c r="C1696">
        <v>5008</v>
      </c>
      <c r="D1696" s="1" t="s">
        <v>264</v>
      </c>
      <c r="E1696">
        <v>25</v>
      </c>
      <c r="F1696" s="1" t="s">
        <v>359</v>
      </c>
      <c r="G1696" s="1" t="s">
        <v>360</v>
      </c>
      <c r="H1696" s="1" t="s">
        <v>103</v>
      </c>
      <c r="I1696" s="1" t="s">
        <v>361</v>
      </c>
      <c r="J1696" s="1" t="s">
        <v>362</v>
      </c>
      <c r="K1696" t="s">
        <v>363</v>
      </c>
      <c r="L1696">
        <v>5939260</v>
      </c>
      <c r="M1696" s="1" t="s">
        <v>364</v>
      </c>
      <c r="N1696">
        <v>10000</v>
      </c>
      <c r="O1696">
        <v>14300</v>
      </c>
      <c r="P1696">
        <v>12000</v>
      </c>
      <c r="Q1696">
        <v>16000</v>
      </c>
      <c r="R1696">
        <v>28100</v>
      </c>
      <c r="S1696">
        <v>37700</v>
      </c>
      <c r="T1696">
        <v>41400</v>
      </c>
      <c r="U1696">
        <v>5200</v>
      </c>
      <c r="V1696">
        <v>7200</v>
      </c>
      <c r="W1696">
        <v>0</v>
      </c>
      <c r="X1696">
        <v>0</v>
      </c>
      <c r="Y1696">
        <v>4.7803598369999998</v>
      </c>
      <c r="Z1696">
        <v>-74.185047769999997</v>
      </c>
      <c r="AA1696" s="1" t="s">
        <v>17</v>
      </c>
      <c r="AB1696">
        <v>5885660300</v>
      </c>
      <c r="AC1696" t="str">
        <f>MID(TablaPivotFinal[[#This Row],[Fecha]],1,4)</f>
        <v>2016</v>
      </c>
      <c r="AD1696" t="str">
        <f>MID(TablaPivotFinal[[#This Row],[Fecha]],5,3)</f>
        <v>Dic</v>
      </c>
      <c r="AE1696" s="1">
        <v>5885660300</v>
      </c>
      <c r="AF1696" s="1">
        <v>577447</v>
      </c>
    </row>
    <row r="1697" spans="1:32" x14ac:dyDescent="0.3">
      <c r="A1697" s="1" t="s">
        <v>357</v>
      </c>
      <c r="B1697" s="1" t="s">
        <v>358</v>
      </c>
      <c r="C1697">
        <v>5008</v>
      </c>
      <c r="D1697" s="1" t="s">
        <v>264</v>
      </c>
      <c r="E1697">
        <v>25</v>
      </c>
      <c r="F1697" s="1" t="s">
        <v>359</v>
      </c>
      <c r="G1697" s="1" t="s">
        <v>360</v>
      </c>
      <c r="H1697" s="1" t="s">
        <v>103</v>
      </c>
      <c r="I1697" s="1" t="s">
        <v>361</v>
      </c>
      <c r="J1697" s="1" t="s">
        <v>362</v>
      </c>
      <c r="K1697" t="s">
        <v>363</v>
      </c>
      <c r="L1697">
        <v>5939260</v>
      </c>
      <c r="M1697" s="1" t="s">
        <v>364</v>
      </c>
      <c r="N1697">
        <v>10000</v>
      </c>
      <c r="O1697">
        <v>14300</v>
      </c>
      <c r="P1697">
        <v>12000</v>
      </c>
      <c r="Q1697">
        <v>16000</v>
      </c>
      <c r="R1697">
        <v>28100</v>
      </c>
      <c r="S1697">
        <v>37700</v>
      </c>
      <c r="T1697">
        <v>41400</v>
      </c>
      <c r="U1697">
        <v>5200</v>
      </c>
      <c r="V1697">
        <v>7200</v>
      </c>
      <c r="W1697">
        <v>0</v>
      </c>
      <c r="X1697">
        <v>0</v>
      </c>
      <c r="Y1697">
        <v>4.7803598369999998</v>
      </c>
      <c r="Z1697">
        <v>-74.185047769999997</v>
      </c>
      <c r="AA1697" s="1" t="s">
        <v>19</v>
      </c>
      <c r="AB1697">
        <v>5765465800</v>
      </c>
      <c r="AC1697" t="str">
        <f>MID(TablaPivotFinal[[#This Row],[Fecha]],1,4)</f>
        <v>2016</v>
      </c>
      <c r="AD1697" t="str">
        <f>MID(TablaPivotFinal[[#This Row],[Fecha]],5,3)</f>
        <v>Ene</v>
      </c>
      <c r="AE1697" s="1">
        <v>5765465800</v>
      </c>
      <c r="AF1697" s="1">
        <v>593082</v>
      </c>
    </row>
    <row r="1698" spans="1:32" x14ac:dyDescent="0.3">
      <c r="A1698" s="1" t="s">
        <v>357</v>
      </c>
      <c r="B1698" s="1" t="s">
        <v>358</v>
      </c>
      <c r="C1698">
        <v>5008</v>
      </c>
      <c r="D1698" s="1" t="s">
        <v>264</v>
      </c>
      <c r="E1698">
        <v>25</v>
      </c>
      <c r="F1698" s="1" t="s">
        <v>359</v>
      </c>
      <c r="G1698" s="1" t="s">
        <v>360</v>
      </c>
      <c r="H1698" s="1" t="s">
        <v>103</v>
      </c>
      <c r="I1698" s="1" t="s">
        <v>361</v>
      </c>
      <c r="J1698" s="1" t="s">
        <v>362</v>
      </c>
      <c r="K1698" t="s">
        <v>363</v>
      </c>
      <c r="L1698">
        <v>5939260</v>
      </c>
      <c r="M1698" s="1" t="s">
        <v>364</v>
      </c>
      <c r="N1698">
        <v>10000</v>
      </c>
      <c r="O1698">
        <v>14300</v>
      </c>
      <c r="P1698">
        <v>12000</v>
      </c>
      <c r="Q1698">
        <v>16000</v>
      </c>
      <c r="R1698">
        <v>28100</v>
      </c>
      <c r="S1698">
        <v>37700</v>
      </c>
      <c r="T1698">
        <v>41400</v>
      </c>
      <c r="U1698">
        <v>5200</v>
      </c>
      <c r="V1698">
        <v>7200</v>
      </c>
      <c r="W1698">
        <v>0</v>
      </c>
      <c r="X1698">
        <v>0</v>
      </c>
      <c r="Y1698">
        <v>4.7803598369999998</v>
      </c>
      <c r="Z1698">
        <v>-74.185047769999997</v>
      </c>
      <c r="AA1698" s="1" t="s">
        <v>21</v>
      </c>
      <c r="AB1698">
        <v>4637033700</v>
      </c>
      <c r="AC1698" t="str">
        <f>MID(TablaPivotFinal[[#This Row],[Fecha]],1,4)</f>
        <v>2016</v>
      </c>
      <c r="AD1698" t="str">
        <f>MID(TablaPivotFinal[[#This Row],[Fecha]],5,3)</f>
        <v>Feb</v>
      </c>
      <c r="AE1698" s="1">
        <v>4637033700</v>
      </c>
      <c r="AF1698" s="1">
        <v>434027</v>
      </c>
    </row>
    <row r="1699" spans="1:32" x14ac:dyDescent="0.3">
      <c r="A1699" s="1" t="s">
        <v>357</v>
      </c>
      <c r="B1699" s="1" t="s">
        <v>358</v>
      </c>
      <c r="C1699">
        <v>5008</v>
      </c>
      <c r="D1699" s="1" t="s">
        <v>264</v>
      </c>
      <c r="E1699">
        <v>25</v>
      </c>
      <c r="F1699" s="1" t="s">
        <v>359</v>
      </c>
      <c r="G1699" s="1" t="s">
        <v>360</v>
      </c>
      <c r="H1699" s="1" t="s">
        <v>103</v>
      </c>
      <c r="I1699" s="1" t="s">
        <v>361</v>
      </c>
      <c r="J1699" s="1" t="s">
        <v>362</v>
      </c>
      <c r="K1699" t="s">
        <v>363</v>
      </c>
      <c r="L1699">
        <v>5939260</v>
      </c>
      <c r="M1699" s="1" t="s">
        <v>364</v>
      </c>
      <c r="N1699">
        <v>10000</v>
      </c>
      <c r="O1699">
        <v>14300</v>
      </c>
      <c r="P1699">
        <v>12000</v>
      </c>
      <c r="Q1699">
        <v>16000</v>
      </c>
      <c r="R1699">
        <v>28100</v>
      </c>
      <c r="S1699">
        <v>37700</v>
      </c>
      <c r="T1699">
        <v>41400</v>
      </c>
      <c r="U1699">
        <v>5200</v>
      </c>
      <c r="V1699">
        <v>7200</v>
      </c>
      <c r="W1699">
        <v>0</v>
      </c>
      <c r="X1699">
        <v>0</v>
      </c>
      <c r="Y1699">
        <v>4.7803598369999998</v>
      </c>
      <c r="Z1699">
        <v>-74.185047769999997</v>
      </c>
      <c r="AA1699" s="1" t="s">
        <v>23</v>
      </c>
      <c r="AB1699">
        <v>5715199200</v>
      </c>
      <c r="AC1699" t="str">
        <f>MID(TablaPivotFinal[[#This Row],[Fecha]],1,4)</f>
        <v>2016</v>
      </c>
      <c r="AD1699" t="str">
        <f>MID(TablaPivotFinal[[#This Row],[Fecha]],5,3)</f>
        <v>Jul</v>
      </c>
      <c r="AE1699" s="1">
        <v>5715199200</v>
      </c>
      <c r="AF1699" s="1">
        <v>549385</v>
      </c>
    </row>
    <row r="1700" spans="1:32" x14ac:dyDescent="0.3">
      <c r="A1700" s="1" t="s">
        <v>357</v>
      </c>
      <c r="B1700" s="1" t="s">
        <v>358</v>
      </c>
      <c r="C1700">
        <v>5008</v>
      </c>
      <c r="D1700" s="1" t="s">
        <v>264</v>
      </c>
      <c r="E1700">
        <v>25</v>
      </c>
      <c r="F1700" s="1" t="s">
        <v>359</v>
      </c>
      <c r="G1700" s="1" t="s">
        <v>360</v>
      </c>
      <c r="H1700" s="1" t="s">
        <v>103</v>
      </c>
      <c r="I1700" s="1" t="s">
        <v>361</v>
      </c>
      <c r="J1700" s="1" t="s">
        <v>362</v>
      </c>
      <c r="K1700" t="s">
        <v>363</v>
      </c>
      <c r="L1700">
        <v>5939260</v>
      </c>
      <c r="M1700" s="1" t="s">
        <v>364</v>
      </c>
      <c r="N1700">
        <v>10000</v>
      </c>
      <c r="O1700">
        <v>14300</v>
      </c>
      <c r="P1700">
        <v>12000</v>
      </c>
      <c r="Q1700">
        <v>16000</v>
      </c>
      <c r="R1700">
        <v>28100</v>
      </c>
      <c r="S1700">
        <v>37700</v>
      </c>
      <c r="T1700">
        <v>41400</v>
      </c>
      <c r="U1700">
        <v>5200</v>
      </c>
      <c r="V1700">
        <v>7200</v>
      </c>
      <c r="W1700">
        <v>0</v>
      </c>
      <c r="X1700">
        <v>0</v>
      </c>
      <c r="Y1700">
        <v>4.7803598369999998</v>
      </c>
      <c r="Z1700">
        <v>-74.185047769999997</v>
      </c>
      <c r="AA1700" s="1" t="s">
        <v>25</v>
      </c>
      <c r="AB1700">
        <v>5275830900</v>
      </c>
      <c r="AC1700" t="str">
        <f>MID(TablaPivotFinal[[#This Row],[Fecha]],1,4)</f>
        <v>2016</v>
      </c>
      <c r="AD1700" t="str">
        <f>MID(TablaPivotFinal[[#This Row],[Fecha]],5,3)</f>
        <v>Jun</v>
      </c>
      <c r="AE1700" s="1">
        <v>5275830900</v>
      </c>
      <c r="AF1700" s="1">
        <v>504687</v>
      </c>
    </row>
    <row r="1701" spans="1:32" x14ac:dyDescent="0.3">
      <c r="A1701" s="1" t="s">
        <v>357</v>
      </c>
      <c r="B1701" s="1" t="s">
        <v>358</v>
      </c>
      <c r="C1701">
        <v>5008</v>
      </c>
      <c r="D1701" s="1" t="s">
        <v>264</v>
      </c>
      <c r="E1701">
        <v>25</v>
      </c>
      <c r="F1701" s="1" t="s">
        <v>359</v>
      </c>
      <c r="G1701" s="1" t="s">
        <v>360</v>
      </c>
      <c r="H1701" s="1" t="s">
        <v>103</v>
      </c>
      <c r="I1701" s="1" t="s">
        <v>361</v>
      </c>
      <c r="J1701" s="1" t="s">
        <v>362</v>
      </c>
      <c r="K1701" t="s">
        <v>363</v>
      </c>
      <c r="L1701">
        <v>5939260</v>
      </c>
      <c r="M1701" s="1" t="s">
        <v>364</v>
      </c>
      <c r="N1701">
        <v>10000</v>
      </c>
      <c r="O1701">
        <v>14300</v>
      </c>
      <c r="P1701">
        <v>12000</v>
      </c>
      <c r="Q1701">
        <v>16000</v>
      </c>
      <c r="R1701">
        <v>28100</v>
      </c>
      <c r="S1701">
        <v>37700</v>
      </c>
      <c r="T1701">
        <v>41400</v>
      </c>
      <c r="U1701">
        <v>5200</v>
      </c>
      <c r="V1701">
        <v>7200</v>
      </c>
      <c r="W1701">
        <v>0</v>
      </c>
      <c r="X1701">
        <v>0</v>
      </c>
      <c r="Y1701">
        <v>4.7803598369999998</v>
      </c>
      <c r="Z1701">
        <v>-74.185047769999997</v>
      </c>
      <c r="AA1701" s="1" t="s">
        <v>27</v>
      </c>
      <c r="AB1701">
        <v>5428431300</v>
      </c>
      <c r="AC1701" t="str">
        <f>MID(TablaPivotFinal[[#This Row],[Fecha]],1,4)</f>
        <v>2016</v>
      </c>
      <c r="AD1701" t="str">
        <f>MID(TablaPivotFinal[[#This Row],[Fecha]],5,3)</f>
        <v>Mar</v>
      </c>
      <c r="AE1701" s="1">
        <v>5428431300</v>
      </c>
      <c r="AF1701" s="1">
        <v>521217</v>
      </c>
    </row>
    <row r="1702" spans="1:32" x14ac:dyDescent="0.3">
      <c r="A1702" s="1" t="s">
        <v>357</v>
      </c>
      <c r="B1702" s="1" t="s">
        <v>358</v>
      </c>
      <c r="C1702">
        <v>5008</v>
      </c>
      <c r="D1702" s="1" t="s">
        <v>264</v>
      </c>
      <c r="E1702">
        <v>25</v>
      </c>
      <c r="F1702" s="1" t="s">
        <v>359</v>
      </c>
      <c r="G1702" s="1" t="s">
        <v>360</v>
      </c>
      <c r="H1702" s="1" t="s">
        <v>103</v>
      </c>
      <c r="I1702" s="1" t="s">
        <v>361</v>
      </c>
      <c r="J1702" s="1" t="s">
        <v>362</v>
      </c>
      <c r="K1702" t="s">
        <v>363</v>
      </c>
      <c r="L1702">
        <v>5939260</v>
      </c>
      <c r="M1702" s="1" t="s">
        <v>364</v>
      </c>
      <c r="N1702">
        <v>10000</v>
      </c>
      <c r="O1702">
        <v>14300</v>
      </c>
      <c r="P1702">
        <v>12000</v>
      </c>
      <c r="Q1702">
        <v>16000</v>
      </c>
      <c r="R1702">
        <v>28100</v>
      </c>
      <c r="S1702">
        <v>37700</v>
      </c>
      <c r="T1702">
        <v>41400</v>
      </c>
      <c r="U1702">
        <v>5200</v>
      </c>
      <c r="V1702">
        <v>7200</v>
      </c>
      <c r="W1702">
        <v>0</v>
      </c>
      <c r="X1702">
        <v>0</v>
      </c>
      <c r="Y1702">
        <v>4.7803598369999998</v>
      </c>
      <c r="Z1702">
        <v>-74.185047769999997</v>
      </c>
      <c r="AA1702" s="1" t="s">
        <v>29</v>
      </c>
      <c r="AB1702">
        <v>5272959500</v>
      </c>
      <c r="AC1702" t="str">
        <f>MID(TablaPivotFinal[[#This Row],[Fecha]],1,4)</f>
        <v>2016</v>
      </c>
      <c r="AD1702" t="str">
        <f>MID(TablaPivotFinal[[#This Row],[Fecha]],5,3)</f>
        <v>May</v>
      </c>
      <c r="AE1702" s="1">
        <v>5272959500</v>
      </c>
      <c r="AF1702" s="1">
        <v>506815</v>
      </c>
    </row>
    <row r="1703" spans="1:32" x14ac:dyDescent="0.3">
      <c r="A1703" s="1" t="s">
        <v>357</v>
      </c>
      <c r="B1703" s="1" t="s">
        <v>358</v>
      </c>
      <c r="C1703">
        <v>5008</v>
      </c>
      <c r="D1703" s="1" t="s">
        <v>264</v>
      </c>
      <c r="E1703">
        <v>25</v>
      </c>
      <c r="F1703" s="1" t="s">
        <v>359</v>
      </c>
      <c r="G1703" s="1" t="s">
        <v>360</v>
      </c>
      <c r="H1703" s="1" t="s">
        <v>103</v>
      </c>
      <c r="I1703" s="1" t="s">
        <v>361</v>
      </c>
      <c r="J1703" s="1" t="s">
        <v>362</v>
      </c>
      <c r="K1703" t="s">
        <v>363</v>
      </c>
      <c r="L1703">
        <v>5939260</v>
      </c>
      <c r="M1703" s="1" t="s">
        <v>364</v>
      </c>
      <c r="N1703">
        <v>10000</v>
      </c>
      <c r="O1703">
        <v>14300</v>
      </c>
      <c r="P1703">
        <v>12000</v>
      </c>
      <c r="Q1703">
        <v>16000</v>
      </c>
      <c r="R1703">
        <v>28100</v>
      </c>
      <c r="S1703">
        <v>37700</v>
      </c>
      <c r="T1703">
        <v>41400</v>
      </c>
      <c r="U1703">
        <v>5200</v>
      </c>
      <c r="V1703">
        <v>7200</v>
      </c>
      <c r="W1703">
        <v>0</v>
      </c>
      <c r="X1703">
        <v>0</v>
      </c>
      <c r="Y1703">
        <v>4.7803598369999998</v>
      </c>
      <c r="Z1703">
        <v>-74.185047769999997</v>
      </c>
      <c r="AA1703" s="1" t="s">
        <v>31</v>
      </c>
      <c r="AB1703">
        <v>5121574700</v>
      </c>
      <c r="AC1703" t="str">
        <f>MID(TablaPivotFinal[[#This Row],[Fecha]],1,4)</f>
        <v>2016</v>
      </c>
      <c r="AD1703" t="str">
        <f>MID(TablaPivotFinal[[#This Row],[Fecha]],5,3)</f>
        <v>Nov</v>
      </c>
      <c r="AE1703" s="1">
        <v>5121574700</v>
      </c>
      <c r="AF1703" s="1">
        <v>489411</v>
      </c>
    </row>
    <row r="1704" spans="1:32" x14ac:dyDescent="0.3">
      <c r="A1704" s="1" t="s">
        <v>357</v>
      </c>
      <c r="B1704" s="1" t="s">
        <v>358</v>
      </c>
      <c r="C1704">
        <v>5008</v>
      </c>
      <c r="D1704" s="1" t="s">
        <v>264</v>
      </c>
      <c r="E1704">
        <v>25</v>
      </c>
      <c r="F1704" s="1" t="s">
        <v>359</v>
      </c>
      <c r="G1704" s="1" t="s">
        <v>360</v>
      </c>
      <c r="H1704" s="1" t="s">
        <v>103</v>
      </c>
      <c r="I1704" s="1" t="s">
        <v>361</v>
      </c>
      <c r="J1704" s="1" t="s">
        <v>362</v>
      </c>
      <c r="K1704" t="s">
        <v>363</v>
      </c>
      <c r="L1704">
        <v>5939260</v>
      </c>
      <c r="M1704" s="1" t="s">
        <v>364</v>
      </c>
      <c r="N1704">
        <v>10000</v>
      </c>
      <c r="O1704">
        <v>14300</v>
      </c>
      <c r="P1704">
        <v>12000</v>
      </c>
      <c r="Q1704">
        <v>16000</v>
      </c>
      <c r="R1704">
        <v>28100</v>
      </c>
      <c r="S1704">
        <v>37700</v>
      </c>
      <c r="T1704">
        <v>41400</v>
      </c>
      <c r="U1704">
        <v>5200</v>
      </c>
      <c r="V1704">
        <v>7200</v>
      </c>
      <c r="W1704">
        <v>0</v>
      </c>
      <c r="X1704">
        <v>0</v>
      </c>
      <c r="Y1704">
        <v>4.7803598369999998</v>
      </c>
      <c r="Z1704">
        <v>-74.185047769999997</v>
      </c>
      <c r="AA1704" s="1" t="s">
        <v>33</v>
      </c>
      <c r="AB1704">
        <v>5387707900</v>
      </c>
      <c r="AC1704" t="str">
        <f>MID(TablaPivotFinal[[#This Row],[Fecha]],1,4)</f>
        <v>2016</v>
      </c>
      <c r="AD1704" t="str">
        <f>MID(TablaPivotFinal[[#This Row],[Fecha]],5,3)</f>
        <v>Oct</v>
      </c>
      <c r="AE1704" s="1">
        <v>5387707900</v>
      </c>
      <c r="AF1704" s="1">
        <v>517612</v>
      </c>
    </row>
    <row r="1705" spans="1:32" x14ac:dyDescent="0.3">
      <c r="A1705" s="1" t="s">
        <v>357</v>
      </c>
      <c r="B1705" s="1" t="s">
        <v>358</v>
      </c>
      <c r="C1705">
        <v>5008</v>
      </c>
      <c r="D1705" s="1" t="s">
        <v>264</v>
      </c>
      <c r="E1705">
        <v>25</v>
      </c>
      <c r="F1705" s="1" t="s">
        <v>359</v>
      </c>
      <c r="G1705" s="1" t="s">
        <v>360</v>
      </c>
      <c r="H1705" s="1" t="s">
        <v>103</v>
      </c>
      <c r="I1705" s="1" t="s">
        <v>361</v>
      </c>
      <c r="J1705" s="1" t="s">
        <v>362</v>
      </c>
      <c r="K1705" t="s">
        <v>363</v>
      </c>
      <c r="L1705">
        <v>5939260</v>
      </c>
      <c r="M1705" s="1" t="s">
        <v>364</v>
      </c>
      <c r="N1705">
        <v>10000</v>
      </c>
      <c r="O1705">
        <v>14300</v>
      </c>
      <c r="P1705">
        <v>12000</v>
      </c>
      <c r="Q1705">
        <v>16000</v>
      </c>
      <c r="R1705">
        <v>28100</v>
      </c>
      <c r="S1705">
        <v>37700</v>
      </c>
      <c r="T1705">
        <v>41400</v>
      </c>
      <c r="U1705">
        <v>5200</v>
      </c>
      <c r="V1705">
        <v>7200</v>
      </c>
      <c r="W1705">
        <v>0</v>
      </c>
      <c r="X1705">
        <v>0</v>
      </c>
      <c r="Y1705">
        <v>4.7803598369999998</v>
      </c>
      <c r="Z1705">
        <v>-74.185047769999997</v>
      </c>
      <c r="AA1705" s="1" t="s">
        <v>35</v>
      </c>
      <c r="AB1705">
        <v>4874961500</v>
      </c>
      <c r="AC1705" t="str">
        <f>MID(TablaPivotFinal[[#This Row],[Fecha]],1,4)</f>
        <v>2016</v>
      </c>
      <c r="AD1705" t="str">
        <f>MID(TablaPivotFinal[[#This Row],[Fecha]],5,3)</f>
        <v>Sep</v>
      </c>
      <c r="AE1705" s="1">
        <v>4874961500</v>
      </c>
      <c r="AF1705" s="1">
        <v>457250</v>
      </c>
    </row>
    <row r="1706" spans="1:32" x14ac:dyDescent="0.3">
      <c r="A1706" s="1" t="s">
        <v>357</v>
      </c>
      <c r="B1706" s="1" t="s">
        <v>358</v>
      </c>
      <c r="C1706">
        <v>5008</v>
      </c>
      <c r="D1706" s="1" t="s">
        <v>264</v>
      </c>
      <c r="E1706">
        <v>25</v>
      </c>
      <c r="F1706" s="1" t="s">
        <v>359</v>
      </c>
      <c r="G1706" s="1" t="s">
        <v>360</v>
      </c>
      <c r="H1706" s="1" t="s">
        <v>103</v>
      </c>
      <c r="I1706" s="1" t="s">
        <v>361</v>
      </c>
      <c r="J1706" s="1" t="s">
        <v>362</v>
      </c>
      <c r="K1706" t="s">
        <v>363</v>
      </c>
      <c r="L1706">
        <v>5939260</v>
      </c>
      <c r="M1706" s="1" t="s">
        <v>364</v>
      </c>
      <c r="N1706">
        <v>10000</v>
      </c>
      <c r="O1706">
        <v>14300</v>
      </c>
      <c r="P1706">
        <v>12000</v>
      </c>
      <c r="Q1706">
        <v>16000</v>
      </c>
      <c r="R1706">
        <v>28100</v>
      </c>
      <c r="S1706">
        <v>37700</v>
      </c>
      <c r="T1706">
        <v>41400</v>
      </c>
      <c r="U1706">
        <v>5200</v>
      </c>
      <c r="V1706">
        <v>7200</v>
      </c>
      <c r="W1706">
        <v>0</v>
      </c>
      <c r="X1706">
        <v>0</v>
      </c>
      <c r="Y1706">
        <v>4.7803598369999998</v>
      </c>
      <c r="Z1706">
        <v>-74.185047769999997</v>
      </c>
      <c r="AA1706" s="1" t="s">
        <v>37</v>
      </c>
      <c r="AB1706">
        <v>5539743000</v>
      </c>
      <c r="AC1706" t="str">
        <f>MID(TablaPivotFinal[[#This Row],[Fecha]],1,4)</f>
        <v>2017</v>
      </c>
      <c r="AD1706" t="str">
        <f>MID(TablaPivotFinal[[#This Row],[Fecha]],5,3)</f>
        <v>Abr</v>
      </c>
      <c r="AE1706" s="1">
        <v>5539743000</v>
      </c>
      <c r="AF1706" s="1">
        <v>17252.133330000001</v>
      </c>
    </row>
    <row r="1707" spans="1:32" x14ac:dyDescent="0.3">
      <c r="A1707" s="1" t="s">
        <v>357</v>
      </c>
      <c r="B1707" s="1" t="s">
        <v>358</v>
      </c>
      <c r="C1707">
        <v>5008</v>
      </c>
      <c r="D1707" s="1" t="s">
        <v>264</v>
      </c>
      <c r="E1707">
        <v>25</v>
      </c>
      <c r="F1707" s="1" t="s">
        <v>359</v>
      </c>
      <c r="G1707" s="1" t="s">
        <v>360</v>
      </c>
      <c r="H1707" s="1" t="s">
        <v>103</v>
      </c>
      <c r="I1707" s="1" t="s">
        <v>361</v>
      </c>
      <c r="J1707" s="1" t="s">
        <v>362</v>
      </c>
      <c r="K1707" t="s">
        <v>363</v>
      </c>
      <c r="L1707">
        <v>5939260</v>
      </c>
      <c r="M1707" s="1" t="s">
        <v>364</v>
      </c>
      <c r="N1707">
        <v>10000</v>
      </c>
      <c r="O1707">
        <v>14300</v>
      </c>
      <c r="P1707">
        <v>12000</v>
      </c>
      <c r="Q1707">
        <v>16000</v>
      </c>
      <c r="R1707">
        <v>28100</v>
      </c>
      <c r="S1707">
        <v>37700</v>
      </c>
      <c r="T1707">
        <v>41400</v>
      </c>
      <c r="U1707">
        <v>5200</v>
      </c>
      <c r="V1707">
        <v>7200</v>
      </c>
      <c r="W1707">
        <v>0</v>
      </c>
      <c r="X1707">
        <v>0</v>
      </c>
      <c r="Y1707">
        <v>4.7803598369999998</v>
      </c>
      <c r="Z1707">
        <v>-74.185047769999997</v>
      </c>
      <c r="AA1707" s="1" t="s">
        <v>39</v>
      </c>
      <c r="AB1707">
        <v>5741485500</v>
      </c>
      <c r="AC1707" t="str">
        <f>MID(TablaPivotFinal[[#This Row],[Fecha]],1,4)</f>
        <v>2017</v>
      </c>
      <c r="AD1707" t="str">
        <f>MID(TablaPivotFinal[[#This Row],[Fecha]],5,3)</f>
        <v>Ago</v>
      </c>
      <c r="AE1707" s="1">
        <v>5741485500</v>
      </c>
      <c r="AF1707" s="1">
        <v>16980.22581</v>
      </c>
    </row>
    <row r="1708" spans="1:32" x14ac:dyDescent="0.3">
      <c r="A1708" s="1" t="s">
        <v>357</v>
      </c>
      <c r="B1708" s="1" t="s">
        <v>358</v>
      </c>
      <c r="C1708">
        <v>5008</v>
      </c>
      <c r="D1708" s="1" t="s">
        <v>264</v>
      </c>
      <c r="E1708">
        <v>25</v>
      </c>
      <c r="F1708" s="1" t="s">
        <v>359</v>
      </c>
      <c r="G1708" s="1" t="s">
        <v>360</v>
      </c>
      <c r="H1708" s="1" t="s">
        <v>103</v>
      </c>
      <c r="I1708" s="1" t="s">
        <v>361</v>
      </c>
      <c r="J1708" s="1" t="s">
        <v>362</v>
      </c>
      <c r="K1708" t="s">
        <v>363</v>
      </c>
      <c r="L1708">
        <v>5939260</v>
      </c>
      <c r="M1708" s="1" t="s">
        <v>364</v>
      </c>
      <c r="N1708">
        <v>10000</v>
      </c>
      <c r="O1708">
        <v>14300</v>
      </c>
      <c r="P1708">
        <v>12000</v>
      </c>
      <c r="Q1708">
        <v>16000</v>
      </c>
      <c r="R1708">
        <v>28100</v>
      </c>
      <c r="S1708">
        <v>37700</v>
      </c>
      <c r="T1708">
        <v>41400</v>
      </c>
      <c r="U1708">
        <v>5200</v>
      </c>
      <c r="V1708">
        <v>7200</v>
      </c>
      <c r="W1708">
        <v>0</v>
      </c>
      <c r="X1708">
        <v>0</v>
      </c>
      <c r="Y1708">
        <v>4.7803598369999998</v>
      </c>
      <c r="Z1708">
        <v>-74.185047769999997</v>
      </c>
      <c r="AA1708" s="1" t="s">
        <v>41</v>
      </c>
      <c r="AB1708">
        <v>6650441200</v>
      </c>
      <c r="AC1708" t="str">
        <f>MID(TablaPivotFinal[[#This Row],[Fecha]],1,4)</f>
        <v>2017</v>
      </c>
      <c r="AD1708" t="str">
        <f>MID(TablaPivotFinal[[#This Row],[Fecha]],5,3)</f>
        <v>Dic</v>
      </c>
      <c r="AE1708" s="1">
        <v>6650441200</v>
      </c>
      <c r="AF1708" s="1">
        <v>20120.87097</v>
      </c>
    </row>
    <row r="1709" spans="1:32" x14ac:dyDescent="0.3">
      <c r="A1709" s="1" t="s">
        <v>357</v>
      </c>
      <c r="B1709" s="1" t="s">
        <v>358</v>
      </c>
      <c r="C1709">
        <v>5008</v>
      </c>
      <c r="D1709" s="1" t="s">
        <v>264</v>
      </c>
      <c r="E1709">
        <v>25</v>
      </c>
      <c r="F1709" s="1" t="s">
        <v>359</v>
      </c>
      <c r="G1709" s="1" t="s">
        <v>360</v>
      </c>
      <c r="H1709" s="1" t="s">
        <v>103</v>
      </c>
      <c r="I1709" s="1" t="s">
        <v>361</v>
      </c>
      <c r="J1709" s="1" t="s">
        <v>362</v>
      </c>
      <c r="K1709" t="s">
        <v>363</v>
      </c>
      <c r="L1709">
        <v>5939260</v>
      </c>
      <c r="M1709" s="1" t="s">
        <v>364</v>
      </c>
      <c r="N1709">
        <v>10000</v>
      </c>
      <c r="O1709">
        <v>14300</v>
      </c>
      <c r="P1709">
        <v>12000</v>
      </c>
      <c r="Q1709">
        <v>16000</v>
      </c>
      <c r="R1709">
        <v>28100</v>
      </c>
      <c r="S1709">
        <v>37700</v>
      </c>
      <c r="T1709">
        <v>41400</v>
      </c>
      <c r="U1709">
        <v>5200</v>
      </c>
      <c r="V1709">
        <v>7200</v>
      </c>
      <c r="W1709">
        <v>0</v>
      </c>
      <c r="X1709">
        <v>0</v>
      </c>
      <c r="Y1709">
        <v>4.7803598369999998</v>
      </c>
      <c r="Z1709">
        <v>-74.185047769999997</v>
      </c>
      <c r="AA1709" s="1" t="s">
        <v>43</v>
      </c>
      <c r="AB1709">
        <v>5972806000</v>
      </c>
      <c r="AC1709" t="str">
        <f>MID(TablaPivotFinal[[#This Row],[Fecha]],1,4)</f>
        <v>2017</v>
      </c>
      <c r="AD1709" t="str">
        <f>MID(TablaPivotFinal[[#This Row],[Fecha]],5,3)</f>
        <v>Ene</v>
      </c>
      <c r="AE1709" s="1">
        <v>5972806000</v>
      </c>
      <c r="AF1709" s="1">
        <v>18577.54839</v>
      </c>
    </row>
    <row r="1710" spans="1:32" x14ac:dyDescent="0.3">
      <c r="A1710" s="1" t="s">
        <v>357</v>
      </c>
      <c r="B1710" s="1" t="s">
        <v>358</v>
      </c>
      <c r="C1710">
        <v>5008</v>
      </c>
      <c r="D1710" s="1" t="s">
        <v>264</v>
      </c>
      <c r="E1710">
        <v>25</v>
      </c>
      <c r="F1710" s="1" t="s">
        <v>359</v>
      </c>
      <c r="G1710" s="1" t="s">
        <v>360</v>
      </c>
      <c r="H1710" s="1" t="s">
        <v>103</v>
      </c>
      <c r="I1710" s="1" t="s">
        <v>361</v>
      </c>
      <c r="J1710" s="1" t="s">
        <v>362</v>
      </c>
      <c r="K1710" t="s">
        <v>363</v>
      </c>
      <c r="L1710">
        <v>5939260</v>
      </c>
      <c r="M1710" s="1" t="s">
        <v>364</v>
      </c>
      <c r="N1710">
        <v>10000</v>
      </c>
      <c r="O1710">
        <v>14300</v>
      </c>
      <c r="P1710">
        <v>12000</v>
      </c>
      <c r="Q1710">
        <v>16000</v>
      </c>
      <c r="R1710">
        <v>28100</v>
      </c>
      <c r="S1710">
        <v>37700</v>
      </c>
      <c r="T1710">
        <v>41400</v>
      </c>
      <c r="U1710">
        <v>5200</v>
      </c>
      <c r="V1710">
        <v>7200</v>
      </c>
      <c r="W1710">
        <v>0</v>
      </c>
      <c r="X1710">
        <v>0</v>
      </c>
      <c r="Y1710">
        <v>4.7803598369999998</v>
      </c>
      <c r="Z1710">
        <v>-74.185047769999997</v>
      </c>
      <c r="AA1710" s="1" t="s">
        <v>45</v>
      </c>
      <c r="AB1710">
        <v>4650096500</v>
      </c>
      <c r="AC1710" t="str">
        <f>MID(TablaPivotFinal[[#This Row],[Fecha]],1,4)</f>
        <v>2017</v>
      </c>
      <c r="AD1710" t="str">
        <f>MID(TablaPivotFinal[[#This Row],[Fecha]],5,3)</f>
        <v>Feb</v>
      </c>
      <c r="AE1710" s="1">
        <v>4650096500</v>
      </c>
      <c r="AF1710" s="1">
        <v>14894.5</v>
      </c>
    </row>
    <row r="1711" spans="1:32" x14ac:dyDescent="0.3">
      <c r="A1711" s="1" t="s">
        <v>357</v>
      </c>
      <c r="B1711" s="1" t="s">
        <v>358</v>
      </c>
      <c r="C1711">
        <v>5008</v>
      </c>
      <c r="D1711" s="1" t="s">
        <v>264</v>
      </c>
      <c r="E1711">
        <v>25</v>
      </c>
      <c r="F1711" s="1" t="s">
        <v>359</v>
      </c>
      <c r="G1711" s="1" t="s">
        <v>360</v>
      </c>
      <c r="H1711" s="1" t="s">
        <v>103</v>
      </c>
      <c r="I1711" s="1" t="s">
        <v>361</v>
      </c>
      <c r="J1711" s="1" t="s">
        <v>362</v>
      </c>
      <c r="K1711" t="s">
        <v>363</v>
      </c>
      <c r="L1711">
        <v>5939260</v>
      </c>
      <c r="M1711" s="1" t="s">
        <v>364</v>
      </c>
      <c r="N1711">
        <v>10000</v>
      </c>
      <c r="O1711">
        <v>14300</v>
      </c>
      <c r="P1711">
        <v>12000</v>
      </c>
      <c r="Q1711">
        <v>16000</v>
      </c>
      <c r="R1711">
        <v>28100</v>
      </c>
      <c r="S1711">
        <v>37700</v>
      </c>
      <c r="T1711">
        <v>41400</v>
      </c>
      <c r="U1711">
        <v>5200</v>
      </c>
      <c r="V1711">
        <v>7200</v>
      </c>
      <c r="W1711">
        <v>0</v>
      </c>
      <c r="X1711">
        <v>0</v>
      </c>
      <c r="Y1711">
        <v>4.7803598369999998</v>
      </c>
      <c r="Z1711">
        <v>-74.185047769999997</v>
      </c>
      <c r="AA1711" s="1" t="s">
        <v>47</v>
      </c>
      <c r="AB1711">
        <v>5765286900</v>
      </c>
      <c r="AC1711" t="str">
        <f>MID(TablaPivotFinal[[#This Row],[Fecha]],1,4)</f>
        <v>2017</v>
      </c>
      <c r="AD1711" t="str">
        <f>MID(TablaPivotFinal[[#This Row],[Fecha]],5,3)</f>
        <v>Jul</v>
      </c>
      <c r="AE1711" s="1">
        <v>5765286900</v>
      </c>
      <c r="AF1711" s="1">
        <v>17110.58065</v>
      </c>
    </row>
    <row r="1712" spans="1:32" x14ac:dyDescent="0.3">
      <c r="A1712" s="1" t="s">
        <v>357</v>
      </c>
      <c r="B1712" s="1" t="s">
        <v>358</v>
      </c>
      <c r="C1712">
        <v>5008</v>
      </c>
      <c r="D1712" s="1" t="s">
        <v>264</v>
      </c>
      <c r="E1712">
        <v>25</v>
      </c>
      <c r="F1712" s="1" t="s">
        <v>359</v>
      </c>
      <c r="G1712" s="1" t="s">
        <v>360</v>
      </c>
      <c r="H1712" s="1" t="s">
        <v>103</v>
      </c>
      <c r="I1712" s="1" t="s">
        <v>361</v>
      </c>
      <c r="J1712" s="1" t="s">
        <v>362</v>
      </c>
      <c r="K1712" t="s">
        <v>363</v>
      </c>
      <c r="L1712">
        <v>5939260</v>
      </c>
      <c r="M1712" s="1" t="s">
        <v>364</v>
      </c>
      <c r="N1712">
        <v>10000</v>
      </c>
      <c r="O1712">
        <v>14300</v>
      </c>
      <c r="P1712">
        <v>12000</v>
      </c>
      <c r="Q1712">
        <v>16000</v>
      </c>
      <c r="R1712">
        <v>28100</v>
      </c>
      <c r="S1712">
        <v>37700</v>
      </c>
      <c r="T1712">
        <v>41400</v>
      </c>
      <c r="U1712">
        <v>5200</v>
      </c>
      <c r="V1712">
        <v>7200</v>
      </c>
      <c r="W1712">
        <v>0</v>
      </c>
      <c r="X1712">
        <v>0</v>
      </c>
      <c r="Y1712">
        <v>4.7803598369999998</v>
      </c>
      <c r="Z1712">
        <v>-74.185047769999997</v>
      </c>
      <c r="AA1712" s="1" t="s">
        <v>49</v>
      </c>
      <c r="AB1712">
        <v>5569427400</v>
      </c>
      <c r="AC1712" t="str">
        <f>MID(TablaPivotFinal[[#This Row],[Fecha]],1,4)</f>
        <v>2017</v>
      </c>
      <c r="AD1712" t="str">
        <f>MID(TablaPivotFinal[[#This Row],[Fecha]],5,3)</f>
        <v>Jun</v>
      </c>
      <c r="AE1712" s="1">
        <v>5569427400</v>
      </c>
      <c r="AF1712" s="1">
        <v>17214.56667</v>
      </c>
    </row>
    <row r="1713" spans="1:32" x14ac:dyDescent="0.3">
      <c r="A1713" s="1" t="s">
        <v>357</v>
      </c>
      <c r="B1713" s="1" t="s">
        <v>358</v>
      </c>
      <c r="C1713">
        <v>5008</v>
      </c>
      <c r="D1713" s="1" t="s">
        <v>264</v>
      </c>
      <c r="E1713">
        <v>25</v>
      </c>
      <c r="F1713" s="1" t="s">
        <v>359</v>
      </c>
      <c r="G1713" s="1" t="s">
        <v>360</v>
      </c>
      <c r="H1713" s="1" t="s">
        <v>103</v>
      </c>
      <c r="I1713" s="1" t="s">
        <v>361</v>
      </c>
      <c r="J1713" s="1" t="s">
        <v>362</v>
      </c>
      <c r="K1713" t="s">
        <v>363</v>
      </c>
      <c r="L1713">
        <v>5939260</v>
      </c>
      <c r="M1713" s="1" t="s">
        <v>364</v>
      </c>
      <c r="N1713">
        <v>10000</v>
      </c>
      <c r="O1713">
        <v>14300</v>
      </c>
      <c r="P1713">
        <v>12000</v>
      </c>
      <c r="Q1713">
        <v>16000</v>
      </c>
      <c r="R1713">
        <v>28100</v>
      </c>
      <c r="S1713">
        <v>37700</v>
      </c>
      <c r="T1713">
        <v>41400</v>
      </c>
      <c r="U1713">
        <v>5200</v>
      </c>
      <c r="V1713">
        <v>7200</v>
      </c>
      <c r="W1713">
        <v>0</v>
      </c>
      <c r="X1713">
        <v>0</v>
      </c>
      <c r="Y1713">
        <v>4.7803598369999998</v>
      </c>
      <c r="Z1713">
        <v>-74.185047769999997</v>
      </c>
      <c r="AA1713" s="1" t="s">
        <v>51</v>
      </c>
      <c r="AB1713">
        <v>5214721500</v>
      </c>
      <c r="AC1713" t="str">
        <f>MID(TablaPivotFinal[[#This Row],[Fecha]],1,4)</f>
        <v>2017</v>
      </c>
      <c r="AD1713" t="str">
        <f>MID(TablaPivotFinal[[#This Row],[Fecha]],5,3)</f>
        <v>Mar</v>
      </c>
      <c r="AE1713" s="1">
        <v>5214721500</v>
      </c>
      <c r="AF1713" s="1">
        <v>15244.29032</v>
      </c>
    </row>
    <row r="1714" spans="1:32" x14ac:dyDescent="0.3">
      <c r="A1714" s="1" t="s">
        <v>357</v>
      </c>
      <c r="B1714" s="1" t="s">
        <v>358</v>
      </c>
      <c r="C1714">
        <v>5008</v>
      </c>
      <c r="D1714" s="1" t="s">
        <v>264</v>
      </c>
      <c r="E1714">
        <v>25</v>
      </c>
      <c r="F1714" s="1" t="s">
        <v>359</v>
      </c>
      <c r="G1714" s="1" t="s">
        <v>360</v>
      </c>
      <c r="H1714" s="1" t="s">
        <v>103</v>
      </c>
      <c r="I1714" s="1" t="s">
        <v>361</v>
      </c>
      <c r="J1714" s="1" t="s">
        <v>362</v>
      </c>
      <c r="K1714" t="s">
        <v>363</v>
      </c>
      <c r="L1714">
        <v>5939260</v>
      </c>
      <c r="M1714" s="1" t="s">
        <v>364</v>
      </c>
      <c r="N1714">
        <v>10000</v>
      </c>
      <c r="O1714">
        <v>14300</v>
      </c>
      <c r="P1714">
        <v>12000</v>
      </c>
      <c r="Q1714">
        <v>16000</v>
      </c>
      <c r="R1714">
        <v>28100</v>
      </c>
      <c r="S1714">
        <v>37700</v>
      </c>
      <c r="T1714">
        <v>41400</v>
      </c>
      <c r="U1714">
        <v>5200</v>
      </c>
      <c r="V1714">
        <v>7200</v>
      </c>
      <c r="W1714">
        <v>0</v>
      </c>
      <c r="X1714">
        <v>0</v>
      </c>
      <c r="Y1714">
        <v>4.7803598369999998</v>
      </c>
      <c r="Z1714">
        <v>-74.185047769999997</v>
      </c>
      <c r="AA1714" s="1" t="s">
        <v>53</v>
      </c>
      <c r="AB1714">
        <v>5366524700</v>
      </c>
      <c r="AC1714" t="str">
        <f>MID(TablaPivotFinal[[#This Row],[Fecha]],1,4)</f>
        <v>2017</v>
      </c>
      <c r="AD1714" t="str">
        <f>MID(TablaPivotFinal[[#This Row],[Fecha]],5,3)</f>
        <v>May</v>
      </c>
      <c r="AE1714" s="1">
        <v>5366524700</v>
      </c>
      <c r="AF1714" s="1">
        <v>15689.41935</v>
      </c>
    </row>
    <row r="1715" spans="1:32" x14ac:dyDescent="0.3">
      <c r="A1715" s="1" t="s">
        <v>357</v>
      </c>
      <c r="B1715" s="1" t="s">
        <v>358</v>
      </c>
      <c r="C1715">
        <v>5008</v>
      </c>
      <c r="D1715" s="1" t="s">
        <v>264</v>
      </c>
      <c r="E1715">
        <v>25</v>
      </c>
      <c r="F1715" s="1" t="s">
        <v>359</v>
      </c>
      <c r="G1715" s="1" t="s">
        <v>360</v>
      </c>
      <c r="H1715" s="1" t="s">
        <v>103</v>
      </c>
      <c r="I1715" s="1" t="s">
        <v>361</v>
      </c>
      <c r="J1715" s="1" t="s">
        <v>362</v>
      </c>
      <c r="K1715" t="s">
        <v>363</v>
      </c>
      <c r="L1715">
        <v>5939260</v>
      </c>
      <c r="M1715" s="1" t="s">
        <v>364</v>
      </c>
      <c r="N1715">
        <v>10000</v>
      </c>
      <c r="O1715">
        <v>14300</v>
      </c>
      <c r="P1715">
        <v>12000</v>
      </c>
      <c r="Q1715">
        <v>16000</v>
      </c>
      <c r="R1715">
        <v>28100</v>
      </c>
      <c r="S1715">
        <v>37700</v>
      </c>
      <c r="T1715">
        <v>41400</v>
      </c>
      <c r="U1715">
        <v>5200</v>
      </c>
      <c r="V1715">
        <v>7200</v>
      </c>
      <c r="W1715">
        <v>0</v>
      </c>
      <c r="X1715">
        <v>0</v>
      </c>
      <c r="Y1715">
        <v>4.7803598369999998</v>
      </c>
      <c r="Z1715">
        <v>-74.185047769999997</v>
      </c>
      <c r="AA1715" s="1" t="s">
        <v>55</v>
      </c>
      <c r="AB1715">
        <v>5690321000</v>
      </c>
      <c r="AC1715" t="str">
        <f>MID(TablaPivotFinal[[#This Row],[Fecha]],1,4)</f>
        <v>2017</v>
      </c>
      <c r="AD1715" t="str">
        <f>MID(TablaPivotFinal[[#This Row],[Fecha]],5,3)</f>
        <v>Nov</v>
      </c>
      <c r="AE1715" s="1">
        <v>5690321000</v>
      </c>
      <c r="AF1715" s="1">
        <v>17231.133330000001</v>
      </c>
    </row>
    <row r="1716" spans="1:32" x14ac:dyDescent="0.3">
      <c r="A1716" s="1" t="s">
        <v>357</v>
      </c>
      <c r="B1716" s="1" t="s">
        <v>358</v>
      </c>
      <c r="C1716">
        <v>5008</v>
      </c>
      <c r="D1716" s="1" t="s">
        <v>264</v>
      </c>
      <c r="E1716">
        <v>25</v>
      </c>
      <c r="F1716" s="1" t="s">
        <v>359</v>
      </c>
      <c r="G1716" s="1" t="s">
        <v>360</v>
      </c>
      <c r="H1716" s="1" t="s">
        <v>103</v>
      </c>
      <c r="I1716" s="1" t="s">
        <v>361</v>
      </c>
      <c r="J1716" s="1" t="s">
        <v>362</v>
      </c>
      <c r="K1716" t="s">
        <v>363</v>
      </c>
      <c r="L1716">
        <v>5939260</v>
      </c>
      <c r="M1716" s="1" t="s">
        <v>364</v>
      </c>
      <c r="N1716">
        <v>10000</v>
      </c>
      <c r="O1716">
        <v>14300</v>
      </c>
      <c r="P1716">
        <v>12000</v>
      </c>
      <c r="Q1716">
        <v>16000</v>
      </c>
      <c r="R1716">
        <v>28100</v>
      </c>
      <c r="S1716">
        <v>37700</v>
      </c>
      <c r="T1716">
        <v>41400</v>
      </c>
      <c r="U1716">
        <v>5200</v>
      </c>
      <c r="V1716">
        <v>7200</v>
      </c>
      <c r="W1716">
        <v>0</v>
      </c>
      <c r="X1716">
        <v>0</v>
      </c>
      <c r="Y1716">
        <v>4.7803598369999998</v>
      </c>
      <c r="Z1716">
        <v>-74.185047769999997</v>
      </c>
      <c r="AA1716" s="1" t="s">
        <v>57</v>
      </c>
      <c r="AB1716">
        <v>5837034200</v>
      </c>
      <c r="AC1716" t="str">
        <f>MID(TablaPivotFinal[[#This Row],[Fecha]],1,4)</f>
        <v>2017</v>
      </c>
      <c r="AD1716" t="str">
        <f>MID(TablaPivotFinal[[#This Row],[Fecha]],5,3)</f>
        <v>Oct</v>
      </c>
      <c r="AE1716" s="1">
        <v>5837034200</v>
      </c>
      <c r="AF1716" s="1">
        <v>17218.77419</v>
      </c>
    </row>
    <row r="1717" spans="1:32" x14ac:dyDescent="0.3">
      <c r="A1717" s="1" t="s">
        <v>357</v>
      </c>
      <c r="B1717" s="1" t="s">
        <v>358</v>
      </c>
      <c r="C1717">
        <v>5008</v>
      </c>
      <c r="D1717" s="1" t="s">
        <v>264</v>
      </c>
      <c r="E1717">
        <v>25</v>
      </c>
      <c r="F1717" s="1" t="s">
        <v>359</v>
      </c>
      <c r="G1717" s="1" t="s">
        <v>360</v>
      </c>
      <c r="H1717" s="1" t="s">
        <v>103</v>
      </c>
      <c r="I1717" s="1" t="s">
        <v>361</v>
      </c>
      <c r="J1717" s="1" t="s">
        <v>362</v>
      </c>
      <c r="K1717" t="s">
        <v>363</v>
      </c>
      <c r="L1717">
        <v>5939260</v>
      </c>
      <c r="M1717" s="1" t="s">
        <v>364</v>
      </c>
      <c r="N1717">
        <v>10000</v>
      </c>
      <c r="O1717">
        <v>14300</v>
      </c>
      <c r="P1717">
        <v>12000</v>
      </c>
      <c r="Q1717">
        <v>16000</v>
      </c>
      <c r="R1717">
        <v>28100</v>
      </c>
      <c r="S1717">
        <v>37700</v>
      </c>
      <c r="T1717">
        <v>41400</v>
      </c>
      <c r="U1717">
        <v>5200</v>
      </c>
      <c r="V1717">
        <v>7200</v>
      </c>
      <c r="W1717">
        <v>0</v>
      </c>
      <c r="X1717">
        <v>0</v>
      </c>
      <c r="Y1717">
        <v>4.7803598369999998</v>
      </c>
      <c r="Z1717">
        <v>-74.185047769999997</v>
      </c>
      <c r="AA1717" s="1" t="s">
        <v>59</v>
      </c>
      <c r="AB1717">
        <v>5198974300</v>
      </c>
      <c r="AC1717" t="str">
        <f>MID(TablaPivotFinal[[#This Row],[Fecha]],1,4)</f>
        <v>2017</v>
      </c>
      <c r="AD1717" t="str">
        <f>MID(TablaPivotFinal[[#This Row],[Fecha]],5,3)</f>
        <v>Sep</v>
      </c>
      <c r="AE1717" s="1">
        <v>5198974300</v>
      </c>
      <c r="AF1717" s="1">
        <v>15719.8</v>
      </c>
    </row>
    <row r="1718" spans="1:32" x14ac:dyDescent="0.3">
      <c r="A1718" s="1" t="s">
        <v>357</v>
      </c>
      <c r="B1718" s="1" t="s">
        <v>358</v>
      </c>
      <c r="C1718">
        <v>5008</v>
      </c>
      <c r="D1718" s="1" t="s">
        <v>264</v>
      </c>
      <c r="E1718">
        <v>25</v>
      </c>
      <c r="F1718" s="1" t="s">
        <v>359</v>
      </c>
      <c r="G1718" s="1" t="s">
        <v>360</v>
      </c>
      <c r="H1718" s="1" t="s">
        <v>103</v>
      </c>
      <c r="I1718" s="1" t="s">
        <v>361</v>
      </c>
      <c r="J1718" s="1" t="s">
        <v>362</v>
      </c>
      <c r="K1718" t="s">
        <v>363</v>
      </c>
      <c r="L1718">
        <v>5939260</v>
      </c>
      <c r="M1718" s="1" t="s">
        <v>364</v>
      </c>
      <c r="N1718">
        <v>10000</v>
      </c>
      <c r="O1718">
        <v>14300</v>
      </c>
      <c r="P1718">
        <v>12000</v>
      </c>
      <c r="Q1718">
        <v>16000</v>
      </c>
      <c r="R1718">
        <v>28100</v>
      </c>
      <c r="S1718">
        <v>37700</v>
      </c>
      <c r="T1718">
        <v>41400</v>
      </c>
      <c r="U1718">
        <v>5200</v>
      </c>
      <c r="V1718">
        <v>7200</v>
      </c>
      <c r="W1718">
        <v>0</v>
      </c>
      <c r="X1718">
        <v>0</v>
      </c>
      <c r="Y1718">
        <v>4.7803598369999998</v>
      </c>
      <c r="Z1718">
        <v>-74.185047769999997</v>
      </c>
      <c r="AA1718" s="1" t="s">
        <v>61</v>
      </c>
      <c r="AB1718">
        <v>5539762400</v>
      </c>
      <c r="AC1718" t="str">
        <f>MID(TablaPivotFinal[[#This Row],[Fecha]],1,4)</f>
        <v>2018</v>
      </c>
      <c r="AD1718" t="str">
        <f>MID(TablaPivotFinal[[#This Row],[Fecha]],5,3)</f>
        <v>Abr</v>
      </c>
      <c r="AE1718" s="1">
        <v>5539762400</v>
      </c>
      <c r="AF1718" s="1">
        <v>480563</v>
      </c>
    </row>
    <row r="1719" spans="1:32" x14ac:dyDescent="0.3">
      <c r="A1719" s="1" t="s">
        <v>357</v>
      </c>
      <c r="B1719" s="1" t="s">
        <v>358</v>
      </c>
      <c r="C1719">
        <v>5008</v>
      </c>
      <c r="D1719" s="1" t="s">
        <v>264</v>
      </c>
      <c r="E1719">
        <v>25</v>
      </c>
      <c r="F1719" s="1" t="s">
        <v>359</v>
      </c>
      <c r="G1719" s="1" t="s">
        <v>360</v>
      </c>
      <c r="H1719" s="1" t="s">
        <v>103</v>
      </c>
      <c r="I1719" s="1" t="s">
        <v>361</v>
      </c>
      <c r="J1719" s="1" t="s">
        <v>362</v>
      </c>
      <c r="K1719" t="s">
        <v>363</v>
      </c>
      <c r="L1719">
        <v>5939260</v>
      </c>
      <c r="M1719" s="1" t="s">
        <v>364</v>
      </c>
      <c r="N1719">
        <v>10000</v>
      </c>
      <c r="O1719">
        <v>14300</v>
      </c>
      <c r="P1719">
        <v>12000</v>
      </c>
      <c r="Q1719">
        <v>16000</v>
      </c>
      <c r="R1719">
        <v>28100</v>
      </c>
      <c r="S1719">
        <v>37700</v>
      </c>
      <c r="T1719">
        <v>41400</v>
      </c>
      <c r="U1719">
        <v>5200</v>
      </c>
      <c r="V1719">
        <v>7200</v>
      </c>
      <c r="W1719">
        <v>0</v>
      </c>
      <c r="X1719">
        <v>0</v>
      </c>
      <c r="Y1719">
        <v>4.7803598369999998</v>
      </c>
      <c r="Z1719">
        <v>-74.185047769999997</v>
      </c>
      <c r="AA1719" s="1" t="s">
        <v>63</v>
      </c>
      <c r="AB1719">
        <v>6214521600</v>
      </c>
      <c r="AC1719" t="str">
        <f>MID(TablaPivotFinal[[#This Row],[Fecha]],1,4)</f>
        <v>2018</v>
      </c>
      <c r="AD1719" t="str">
        <f>MID(TablaPivotFinal[[#This Row],[Fecha]],5,3)</f>
        <v>Ago</v>
      </c>
      <c r="AE1719" s="1">
        <v>6214521600</v>
      </c>
      <c r="AF1719" s="1">
        <v>543760</v>
      </c>
    </row>
    <row r="1720" spans="1:32" x14ac:dyDescent="0.3">
      <c r="A1720" s="1" t="s">
        <v>357</v>
      </c>
      <c r="B1720" s="1" t="s">
        <v>358</v>
      </c>
      <c r="C1720">
        <v>5008</v>
      </c>
      <c r="D1720" s="1" t="s">
        <v>264</v>
      </c>
      <c r="E1720">
        <v>25</v>
      </c>
      <c r="F1720" s="1" t="s">
        <v>359</v>
      </c>
      <c r="G1720" s="1" t="s">
        <v>360</v>
      </c>
      <c r="H1720" s="1" t="s">
        <v>103</v>
      </c>
      <c r="I1720" s="1" t="s">
        <v>361</v>
      </c>
      <c r="J1720" s="1" t="s">
        <v>362</v>
      </c>
      <c r="K1720" t="s">
        <v>363</v>
      </c>
      <c r="L1720">
        <v>5939260</v>
      </c>
      <c r="M1720" s="1" t="s">
        <v>364</v>
      </c>
      <c r="N1720">
        <v>10000</v>
      </c>
      <c r="O1720">
        <v>14300</v>
      </c>
      <c r="P1720">
        <v>12000</v>
      </c>
      <c r="Q1720">
        <v>16000</v>
      </c>
      <c r="R1720">
        <v>28100</v>
      </c>
      <c r="S1720">
        <v>37700</v>
      </c>
      <c r="T1720">
        <v>41400</v>
      </c>
      <c r="U1720">
        <v>5200</v>
      </c>
      <c r="V1720">
        <v>7200</v>
      </c>
      <c r="W1720">
        <v>0</v>
      </c>
      <c r="X1720">
        <v>0</v>
      </c>
      <c r="Y1720">
        <v>4.7803598369999998</v>
      </c>
      <c r="Z1720">
        <v>-74.185047769999997</v>
      </c>
      <c r="AA1720" s="1" t="s">
        <v>65</v>
      </c>
      <c r="AB1720">
        <v>7088451900</v>
      </c>
      <c r="AC1720" t="str">
        <f>MID(TablaPivotFinal[[#This Row],[Fecha]],1,4)</f>
        <v>2018</v>
      </c>
      <c r="AD1720" t="str">
        <f>MID(TablaPivotFinal[[#This Row],[Fecha]],5,3)</f>
        <v>Dic</v>
      </c>
      <c r="AE1720" s="1">
        <v>7088451900</v>
      </c>
      <c r="AF1720" s="1">
        <v>636909</v>
      </c>
    </row>
    <row r="1721" spans="1:32" x14ac:dyDescent="0.3">
      <c r="A1721" s="1" t="s">
        <v>357</v>
      </c>
      <c r="B1721" s="1" t="s">
        <v>358</v>
      </c>
      <c r="C1721">
        <v>5008</v>
      </c>
      <c r="D1721" s="1" t="s">
        <v>264</v>
      </c>
      <c r="E1721">
        <v>25</v>
      </c>
      <c r="F1721" s="1" t="s">
        <v>359</v>
      </c>
      <c r="G1721" s="1" t="s">
        <v>360</v>
      </c>
      <c r="H1721" s="1" t="s">
        <v>103</v>
      </c>
      <c r="I1721" s="1" t="s">
        <v>361</v>
      </c>
      <c r="J1721" s="1" t="s">
        <v>362</v>
      </c>
      <c r="K1721" t="s">
        <v>363</v>
      </c>
      <c r="L1721">
        <v>5939260</v>
      </c>
      <c r="M1721" s="1" t="s">
        <v>364</v>
      </c>
      <c r="N1721">
        <v>10000</v>
      </c>
      <c r="O1721">
        <v>14300</v>
      </c>
      <c r="P1721">
        <v>12000</v>
      </c>
      <c r="Q1721">
        <v>16000</v>
      </c>
      <c r="R1721">
        <v>28100</v>
      </c>
      <c r="S1721">
        <v>37700</v>
      </c>
      <c r="T1721">
        <v>41400</v>
      </c>
      <c r="U1721">
        <v>5200</v>
      </c>
      <c r="V1721">
        <v>7200</v>
      </c>
      <c r="W1721">
        <v>0</v>
      </c>
      <c r="X1721">
        <v>0</v>
      </c>
      <c r="Y1721">
        <v>4.7803598369999998</v>
      </c>
      <c r="Z1721">
        <v>-74.185047769999997</v>
      </c>
      <c r="AA1721" s="1" t="s">
        <v>67</v>
      </c>
      <c r="AB1721">
        <v>6544320100</v>
      </c>
      <c r="AC1721" t="str">
        <f>MID(TablaPivotFinal[[#This Row],[Fecha]],1,4)</f>
        <v>2018</v>
      </c>
      <c r="AD1721" t="str">
        <f>MID(TablaPivotFinal[[#This Row],[Fecha]],5,3)</f>
        <v>Ene</v>
      </c>
      <c r="AE1721" s="1">
        <v>6544320100</v>
      </c>
      <c r="AF1721" s="1">
        <v>601053</v>
      </c>
    </row>
    <row r="1722" spans="1:32" x14ac:dyDescent="0.3">
      <c r="A1722" s="1" t="s">
        <v>357</v>
      </c>
      <c r="B1722" s="1" t="s">
        <v>358</v>
      </c>
      <c r="C1722">
        <v>5008</v>
      </c>
      <c r="D1722" s="1" t="s">
        <v>264</v>
      </c>
      <c r="E1722">
        <v>25</v>
      </c>
      <c r="F1722" s="1" t="s">
        <v>359</v>
      </c>
      <c r="G1722" s="1" t="s">
        <v>360</v>
      </c>
      <c r="H1722" s="1" t="s">
        <v>103</v>
      </c>
      <c r="I1722" s="1" t="s">
        <v>361</v>
      </c>
      <c r="J1722" s="1" t="s">
        <v>362</v>
      </c>
      <c r="K1722" t="s">
        <v>363</v>
      </c>
      <c r="L1722">
        <v>5939260</v>
      </c>
      <c r="M1722" s="1" t="s">
        <v>364</v>
      </c>
      <c r="N1722">
        <v>10000</v>
      </c>
      <c r="O1722">
        <v>14300</v>
      </c>
      <c r="P1722">
        <v>12000</v>
      </c>
      <c r="Q1722">
        <v>16000</v>
      </c>
      <c r="R1722">
        <v>28100</v>
      </c>
      <c r="S1722">
        <v>37700</v>
      </c>
      <c r="T1722">
        <v>41400</v>
      </c>
      <c r="U1722">
        <v>5200</v>
      </c>
      <c r="V1722">
        <v>7200</v>
      </c>
      <c r="W1722">
        <v>0</v>
      </c>
      <c r="X1722">
        <v>0</v>
      </c>
      <c r="Y1722">
        <v>4.7803598369999998</v>
      </c>
      <c r="Z1722">
        <v>-74.185047769999997</v>
      </c>
      <c r="AA1722" s="1" t="s">
        <v>69</v>
      </c>
      <c r="AB1722">
        <v>5119903100</v>
      </c>
      <c r="AC1722" t="str">
        <f>MID(TablaPivotFinal[[#This Row],[Fecha]],1,4)</f>
        <v>2018</v>
      </c>
      <c r="AD1722" t="str">
        <f>MID(TablaPivotFinal[[#This Row],[Fecha]],5,3)</f>
        <v>Feb</v>
      </c>
      <c r="AE1722" s="1">
        <v>5119903100</v>
      </c>
      <c r="AF1722" s="1">
        <v>440175</v>
      </c>
    </row>
    <row r="1723" spans="1:32" x14ac:dyDescent="0.3">
      <c r="A1723" s="1" t="s">
        <v>357</v>
      </c>
      <c r="B1723" s="1" t="s">
        <v>358</v>
      </c>
      <c r="C1723">
        <v>5008</v>
      </c>
      <c r="D1723" s="1" t="s">
        <v>264</v>
      </c>
      <c r="E1723">
        <v>25</v>
      </c>
      <c r="F1723" s="1" t="s">
        <v>359</v>
      </c>
      <c r="G1723" s="1" t="s">
        <v>360</v>
      </c>
      <c r="H1723" s="1" t="s">
        <v>103</v>
      </c>
      <c r="I1723" s="1" t="s">
        <v>361</v>
      </c>
      <c r="J1723" s="1" t="s">
        <v>362</v>
      </c>
      <c r="K1723" t="s">
        <v>363</v>
      </c>
      <c r="L1723">
        <v>5939260</v>
      </c>
      <c r="M1723" s="1" t="s">
        <v>364</v>
      </c>
      <c r="N1723">
        <v>10000</v>
      </c>
      <c r="O1723">
        <v>14300</v>
      </c>
      <c r="P1723">
        <v>12000</v>
      </c>
      <c r="Q1723">
        <v>16000</v>
      </c>
      <c r="R1723">
        <v>28100</v>
      </c>
      <c r="S1723">
        <v>37700</v>
      </c>
      <c r="T1723">
        <v>41400</v>
      </c>
      <c r="U1723">
        <v>5200</v>
      </c>
      <c r="V1723">
        <v>7200</v>
      </c>
      <c r="W1723">
        <v>0</v>
      </c>
      <c r="X1723">
        <v>0</v>
      </c>
      <c r="Y1723">
        <v>4.7803598369999998</v>
      </c>
      <c r="Z1723">
        <v>-74.185047769999997</v>
      </c>
      <c r="AA1723" s="1" t="s">
        <v>71</v>
      </c>
      <c r="AB1723">
        <v>6338876200</v>
      </c>
      <c r="AC1723" t="str">
        <f>MID(TablaPivotFinal[[#This Row],[Fecha]],1,4)</f>
        <v>2018</v>
      </c>
      <c r="AD1723" t="str">
        <f>MID(TablaPivotFinal[[#This Row],[Fecha]],5,3)</f>
        <v>Jul</v>
      </c>
      <c r="AE1723" s="1">
        <v>6338876200</v>
      </c>
      <c r="AF1723" s="1">
        <v>558465</v>
      </c>
    </row>
    <row r="1724" spans="1:32" x14ac:dyDescent="0.3">
      <c r="A1724" s="1" t="s">
        <v>357</v>
      </c>
      <c r="B1724" s="1" t="s">
        <v>358</v>
      </c>
      <c r="C1724">
        <v>5008</v>
      </c>
      <c r="D1724" s="1" t="s">
        <v>264</v>
      </c>
      <c r="E1724">
        <v>25</v>
      </c>
      <c r="F1724" s="1" t="s">
        <v>359</v>
      </c>
      <c r="G1724" s="1" t="s">
        <v>360</v>
      </c>
      <c r="H1724" s="1" t="s">
        <v>103</v>
      </c>
      <c r="I1724" s="1" t="s">
        <v>361</v>
      </c>
      <c r="J1724" s="1" t="s">
        <v>362</v>
      </c>
      <c r="K1724" t="s">
        <v>363</v>
      </c>
      <c r="L1724">
        <v>5939260</v>
      </c>
      <c r="M1724" s="1" t="s">
        <v>364</v>
      </c>
      <c r="N1724">
        <v>10000</v>
      </c>
      <c r="O1724">
        <v>14300</v>
      </c>
      <c r="P1724">
        <v>12000</v>
      </c>
      <c r="Q1724">
        <v>16000</v>
      </c>
      <c r="R1724">
        <v>28100</v>
      </c>
      <c r="S1724">
        <v>37700</v>
      </c>
      <c r="T1724">
        <v>41400</v>
      </c>
      <c r="U1724">
        <v>5200</v>
      </c>
      <c r="V1724">
        <v>7200</v>
      </c>
      <c r="W1724">
        <v>0</v>
      </c>
      <c r="X1724">
        <v>0</v>
      </c>
      <c r="Y1724">
        <v>4.7803598369999998</v>
      </c>
      <c r="Z1724">
        <v>-74.185047769999997</v>
      </c>
      <c r="AA1724" s="1" t="s">
        <v>73</v>
      </c>
      <c r="AB1724">
        <v>6033830200</v>
      </c>
      <c r="AC1724" t="str">
        <f>MID(TablaPivotFinal[[#This Row],[Fecha]],1,4)</f>
        <v>2018</v>
      </c>
      <c r="AD1724" t="str">
        <f>MID(TablaPivotFinal[[#This Row],[Fecha]],5,3)</f>
        <v>Jun</v>
      </c>
      <c r="AE1724" s="1">
        <v>6033830200</v>
      </c>
      <c r="AF1724" s="1">
        <v>532519</v>
      </c>
    </row>
    <row r="1725" spans="1:32" x14ac:dyDescent="0.3">
      <c r="A1725" s="1" t="s">
        <v>357</v>
      </c>
      <c r="B1725" s="1" t="s">
        <v>358</v>
      </c>
      <c r="C1725">
        <v>5008</v>
      </c>
      <c r="D1725" s="1" t="s">
        <v>264</v>
      </c>
      <c r="E1725">
        <v>25</v>
      </c>
      <c r="F1725" s="1" t="s">
        <v>359</v>
      </c>
      <c r="G1725" s="1" t="s">
        <v>360</v>
      </c>
      <c r="H1725" s="1" t="s">
        <v>103</v>
      </c>
      <c r="I1725" s="1" t="s">
        <v>361</v>
      </c>
      <c r="J1725" s="1" t="s">
        <v>362</v>
      </c>
      <c r="K1725" t="s">
        <v>363</v>
      </c>
      <c r="L1725">
        <v>5939260</v>
      </c>
      <c r="M1725" s="1" t="s">
        <v>364</v>
      </c>
      <c r="N1725">
        <v>10000</v>
      </c>
      <c r="O1725">
        <v>14300</v>
      </c>
      <c r="P1725">
        <v>12000</v>
      </c>
      <c r="Q1725">
        <v>16000</v>
      </c>
      <c r="R1725">
        <v>28100</v>
      </c>
      <c r="S1725">
        <v>37700</v>
      </c>
      <c r="T1725">
        <v>41400</v>
      </c>
      <c r="U1725">
        <v>5200</v>
      </c>
      <c r="V1725">
        <v>7200</v>
      </c>
      <c r="W1725">
        <v>0</v>
      </c>
      <c r="X1725">
        <v>0</v>
      </c>
      <c r="Y1725">
        <v>4.7803598369999998</v>
      </c>
      <c r="Z1725">
        <v>-74.185047769999997</v>
      </c>
      <c r="AA1725" s="1" t="s">
        <v>75</v>
      </c>
      <c r="AB1725">
        <v>6072689200</v>
      </c>
      <c r="AC1725" t="str">
        <f>MID(TablaPivotFinal[[#This Row],[Fecha]],1,4)</f>
        <v>2018</v>
      </c>
      <c r="AD1725" t="str">
        <f>MID(TablaPivotFinal[[#This Row],[Fecha]],5,3)</f>
        <v>Mar</v>
      </c>
      <c r="AE1725" s="1">
        <v>6072689200</v>
      </c>
      <c r="AF1725" s="1">
        <v>539342</v>
      </c>
    </row>
    <row r="1726" spans="1:32" x14ac:dyDescent="0.3">
      <c r="A1726" s="1" t="s">
        <v>357</v>
      </c>
      <c r="B1726" s="1" t="s">
        <v>358</v>
      </c>
      <c r="C1726">
        <v>5008</v>
      </c>
      <c r="D1726" s="1" t="s">
        <v>264</v>
      </c>
      <c r="E1726">
        <v>25</v>
      </c>
      <c r="F1726" s="1" t="s">
        <v>359</v>
      </c>
      <c r="G1726" s="1" t="s">
        <v>360</v>
      </c>
      <c r="H1726" s="1" t="s">
        <v>103</v>
      </c>
      <c r="I1726" s="1" t="s">
        <v>361</v>
      </c>
      <c r="J1726" s="1" t="s">
        <v>362</v>
      </c>
      <c r="K1726" t="s">
        <v>363</v>
      </c>
      <c r="L1726">
        <v>5939260</v>
      </c>
      <c r="M1726" s="1" t="s">
        <v>364</v>
      </c>
      <c r="N1726">
        <v>10000</v>
      </c>
      <c r="O1726">
        <v>14300</v>
      </c>
      <c r="P1726">
        <v>12000</v>
      </c>
      <c r="Q1726">
        <v>16000</v>
      </c>
      <c r="R1726">
        <v>28100</v>
      </c>
      <c r="S1726">
        <v>37700</v>
      </c>
      <c r="T1726">
        <v>41400</v>
      </c>
      <c r="U1726">
        <v>5200</v>
      </c>
      <c r="V1726">
        <v>7200</v>
      </c>
      <c r="W1726">
        <v>0</v>
      </c>
      <c r="X1726">
        <v>0</v>
      </c>
      <c r="Y1726">
        <v>4.7803598369999998</v>
      </c>
      <c r="Z1726">
        <v>-74.185047769999997</v>
      </c>
      <c r="AA1726" s="1" t="s">
        <v>77</v>
      </c>
      <c r="AB1726">
        <v>5688328100</v>
      </c>
      <c r="AC1726" t="str">
        <f>MID(TablaPivotFinal[[#This Row],[Fecha]],1,4)</f>
        <v>2018</v>
      </c>
      <c r="AD1726" t="str">
        <f>MID(TablaPivotFinal[[#This Row],[Fecha]],5,3)</f>
        <v>May</v>
      </c>
      <c r="AE1726" s="1">
        <v>5688328100</v>
      </c>
      <c r="AF1726" s="1">
        <v>492264</v>
      </c>
    </row>
    <row r="1727" spans="1:32" x14ac:dyDescent="0.3">
      <c r="A1727" s="1" t="s">
        <v>357</v>
      </c>
      <c r="B1727" s="1" t="s">
        <v>358</v>
      </c>
      <c r="C1727">
        <v>5008</v>
      </c>
      <c r="D1727" s="1" t="s">
        <v>264</v>
      </c>
      <c r="E1727">
        <v>25</v>
      </c>
      <c r="F1727" s="1" t="s">
        <v>359</v>
      </c>
      <c r="G1727" s="1" t="s">
        <v>360</v>
      </c>
      <c r="H1727" s="1" t="s">
        <v>103</v>
      </c>
      <c r="I1727" s="1" t="s">
        <v>361</v>
      </c>
      <c r="J1727" s="1" t="s">
        <v>362</v>
      </c>
      <c r="K1727" t="s">
        <v>363</v>
      </c>
      <c r="L1727">
        <v>5939260</v>
      </c>
      <c r="M1727" s="1" t="s">
        <v>364</v>
      </c>
      <c r="N1727">
        <v>10000</v>
      </c>
      <c r="O1727">
        <v>14300</v>
      </c>
      <c r="P1727">
        <v>12000</v>
      </c>
      <c r="Q1727">
        <v>16000</v>
      </c>
      <c r="R1727">
        <v>28100</v>
      </c>
      <c r="S1727">
        <v>37700</v>
      </c>
      <c r="T1727">
        <v>41400</v>
      </c>
      <c r="U1727">
        <v>5200</v>
      </c>
      <c r="V1727">
        <v>7200</v>
      </c>
      <c r="W1727">
        <v>0</v>
      </c>
      <c r="X1727">
        <v>0</v>
      </c>
      <c r="Y1727">
        <v>4.7803598369999998</v>
      </c>
      <c r="Z1727">
        <v>-74.185047769999997</v>
      </c>
      <c r="AA1727" s="1" t="s">
        <v>79</v>
      </c>
      <c r="AB1727">
        <v>6031481900</v>
      </c>
      <c r="AC1727" t="str">
        <f>MID(TablaPivotFinal[[#This Row],[Fecha]],1,4)</f>
        <v>2018</v>
      </c>
      <c r="AD1727" t="str">
        <f>MID(TablaPivotFinal[[#This Row],[Fecha]],5,3)</f>
        <v>Nov</v>
      </c>
      <c r="AE1727" s="1">
        <v>6031481900</v>
      </c>
      <c r="AF1727" s="1">
        <v>525803</v>
      </c>
    </row>
    <row r="1728" spans="1:32" x14ac:dyDescent="0.3">
      <c r="A1728" s="1" t="s">
        <v>357</v>
      </c>
      <c r="B1728" s="1" t="s">
        <v>358</v>
      </c>
      <c r="C1728">
        <v>5008</v>
      </c>
      <c r="D1728" s="1" t="s">
        <v>264</v>
      </c>
      <c r="E1728">
        <v>25</v>
      </c>
      <c r="F1728" s="1" t="s">
        <v>359</v>
      </c>
      <c r="G1728" s="1" t="s">
        <v>360</v>
      </c>
      <c r="H1728" s="1" t="s">
        <v>103</v>
      </c>
      <c r="I1728" s="1" t="s">
        <v>361</v>
      </c>
      <c r="J1728" s="1" t="s">
        <v>362</v>
      </c>
      <c r="K1728" t="s">
        <v>363</v>
      </c>
      <c r="L1728">
        <v>5939260</v>
      </c>
      <c r="M1728" s="1" t="s">
        <v>364</v>
      </c>
      <c r="N1728">
        <v>10000</v>
      </c>
      <c r="O1728">
        <v>14300</v>
      </c>
      <c r="P1728">
        <v>12000</v>
      </c>
      <c r="Q1728">
        <v>16000</v>
      </c>
      <c r="R1728">
        <v>28100</v>
      </c>
      <c r="S1728">
        <v>37700</v>
      </c>
      <c r="T1728">
        <v>41400</v>
      </c>
      <c r="U1728">
        <v>5200</v>
      </c>
      <c r="V1728">
        <v>7200</v>
      </c>
      <c r="W1728">
        <v>0</v>
      </c>
      <c r="X1728">
        <v>0</v>
      </c>
      <c r="Y1728">
        <v>4.7803598369999998</v>
      </c>
      <c r="Z1728">
        <v>-74.185047769999997</v>
      </c>
      <c r="AA1728" s="1" t="s">
        <v>81</v>
      </c>
      <c r="AB1728">
        <v>6142474200</v>
      </c>
      <c r="AC1728" t="str">
        <f>MID(TablaPivotFinal[[#This Row],[Fecha]],1,4)</f>
        <v>2018</v>
      </c>
      <c r="AD1728" t="str">
        <f>MID(TablaPivotFinal[[#This Row],[Fecha]],5,3)</f>
        <v>Oct</v>
      </c>
      <c r="AE1728" s="1">
        <v>6142474200</v>
      </c>
      <c r="AF1728" s="1">
        <v>537613</v>
      </c>
    </row>
    <row r="1729" spans="1:32" x14ac:dyDescent="0.3">
      <c r="A1729" s="1" t="s">
        <v>357</v>
      </c>
      <c r="B1729" s="1" t="s">
        <v>358</v>
      </c>
      <c r="C1729">
        <v>5008</v>
      </c>
      <c r="D1729" s="1" t="s">
        <v>264</v>
      </c>
      <c r="E1729">
        <v>25</v>
      </c>
      <c r="F1729" s="1" t="s">
        <v>359</v>
      </c>
      <c r="G1729" s="1" t="s">
        <v>360</v>
      </c>
      <c r="H1729" s="1" t="s">
        <v>103</v>
      </c>
      <c r="I1729" s="1" t="s">
        <v>361</v>
      </c>
      <c r="J1729" s="1" t="s">
        <v>362</v>
      </c>
      <c r="K1729" t="s">
        <v>363</v>
      </c>
      <c r="L1729">
        <v>5939260</v>
      </c>
      <c r="M1729" s="1" t="s">
        <v>364</v>
      </c>
      <c r="N1729">
        <v>10000</v>
      </c>
      <c r="O1729">
        <v>14300</v>
      </c>
      <c r="P1729">
        <v>12000</v>
      </c>
      <c r="Q1729">
        <v>16000</v>
      </c>
      <c r="R1729">
        <v>28100</v>
      </c>
      <c r="S1729">
        <v>37700</v>
      </c>
      <c r="T1729">
        <v>41400</v>
      </c>
      <c r="U1729">
        <v>5200</v>
      </c>
      <c r="V1729">
        <v>7200</v>
      </c>
      <c r="W1729">
        <v>0</v>
      </c>
      <c r="X1729">
        <v>0</v>
      </c>
      <c r="Y1729">
        <v>4.7803598369999998</v>
      </c>
      <c r="Z1729">
        <v>-74.185047769999997</v>
      </c>
      <c r="AA1729" s="1" t="s">
        <v>83</v>
      </c>
      <c r="AB1729">
        <v>5754896300</v>
      </c>
      <c r="AC1729" t="str">
        <f>MID(TablaPivotFinal[[#This Row],[Fecha]],1,4)</f>
        <v>2018</v>
      </c>
      <c r="AD1729" t="str">
        <f>MID(TablaPivotFinal[[#This Row],[Fecha]],5,3)</f>
        <v>Sep</v>
      </c>
      <c r="AE1729" s="1">
        <v>5754896300</v>
      </c>
      <c r="AF1729" s="1">
        <v>498169</v>
      </c>
    </row>
    <row r="1730" spans="1:32" x14ac:dyDescent="0.3">
      <c r="A1730" s="1" t="s">
        <v>365</v>
      </c>
      <c r="B1730" s="1" t="s">
        <v>366</v>
      </c>
      <c r="C1730">
        <v>2506</v>
      </c>
      <c r="D1730" s="1" t="s">
        <v>367</v>
      </c>
      <c r="E1730">
        <v>66</v>
      </c>
      <c r="F1730" s="1" t="s">
        <v>368</v>
      </c>
      <c r="G1730" s="1" t="s">
        <v>369</v>
      </c>
      <c r="H1730" s="1" t="s">
        <v>103</v>
      </c>
      <c r="I1730" s="1" t="s">
        <v>370</v>
      </c>
      <c r="J1730" s="1" t="s">
        <v>371</v>
      </c>
      <c r="K1730" t="s">
        <v>372</v>
      </c>
      <c r="L1730" t="s">
        <v>373</v>
      </c>
      <c r="M1730" s="1" t="s">
        <v>374</v>
      </c>
      <c r="N1730">
        <v>12000</v>
      </c>
      <c r="O1730">
        <v>13800</v>
      </c>
      <c r="P1730">
        <v>34000</v>
      </c>
      <c r="Q1730">
        <v>44600</v>
      </c>
      <c r="R1730">
        <v>51000</v>
      </c>
      <c r="S1730">
        <v>0</v>
      </c>
      <c r="T1730">
        <v>0</v>
      </c>
      <c r="U1730">
        <v>0</v>
      </c>
      <c r="V1730">
        <v>0</v>
      </c>
      <c r="W1730">
        <v>15000</v>
      </c>
      <c r="X1730">
        <v>15200</v>
      </c>
      <c r="Y1730">
        <v>4.7934082089999999</v>
      </c>
      <c r="Z1730">
        <v>-75.859962859999996</v>
      </c>
      <c r="AA1730" s="1" t="s">
        <v>13</v>
      </c>
      <c r="AB1730">
        <v>4119695600</v>
      </c>
      <c r="AC1730" t="str">
        <f>MID(TablaPivotFinal[[#This Row],[Fecha]],1,4)</f>
        <v>2016</v>
      </c>
      <c r="AD1730" t="str">
        <f>MID(TablaPivotFinal[[#This Row],[Fecha]],5,3)</f>
        <v>Abr</v>
      </c>
      <c r="AE1730" s="1">
        <v>4119695600</v>
      </c>
      <c r="AF1730" s="1">
        <v>290987</v>
      </c>
    </row>
    <row r="1731" spans="1:32" x14ac:dyDescent="0.3">
      <c r="A1731" s="1" t="s">
        <v>365</v>
      </c>
      <c r="B1731" s="1" t="s">
        <v>366</v>
      </c>
      <c r="C1731">
        <v>2506</v>
      </c>
      <c r="D1731" s="1" t="s">
        <v>367</v>
      </c>
      <c r="E1731">
        <v>66</v>
      </c>
      <c r="F1731" s="1" t="s">
        <v>368</v>
      </c>
      <c r="G1731" s="1" t="s">
        <v>369</v>
      </c>
      <c r="H1731" s="1" t="s">
        <v>103</v>
      </c>
      <c r="I1731" s="1" t="s">
        <v>370</v>
      </c>
      <c r="J1731" s="1" t="s">
        <v>371</v>
      </c>
      <c r="K1731" t="s">
        <v>372</v>
      </c>
      <c r="L1731" t="s">
        <v>373</v>
      </c>
      <c r="M1731" s="1" t="s">
        <v>374</v>
      </c>
      <c r="N1731">
        <v>12000</v>
      </c>
      <c r="O1731">
        <v>13800</v>
      </c>
      <c r="P1731">
        <v>34000</v>
      </c>
      <c r="Q1731">
        <v>44600</v>
      </c>
      <c r="R1731">
        <v>51000</v>
      </c>
      <c r="S1731">
        <v>0</v>
      </c>
      <c r="T1731">
        <v>0</v>
      </c>
      <c r="U1731">
        <v>0</v>
      </c>
      <c r="V1731">
        <v>0</v>
      </c>
      <c r="W1731">
        <v>15000</v>
      </c>
      <c r="X1731">
        <v>15200</v>
      </c>
      <c r="Y1731">
        <v>4.7934082089999999</v>
      </c>
      <c r="Z1731">
        <v>-75.859962859999996</v>
      </c>
      <c r="AA1731" s="1" t="s">
        <v>15</v>
      </c>
      <c r="AB1731">
        <v>4954975000</v>
      </c>
      <c r="AC1731" t="str">
        <f>MID(TablaPivotFinal[[#This Row],[Fecha]],1,4)</f>
        <v>2016</v>
      </c>
      <c r="AD1731" t="str">
        <f>MID(TablaPivotFinal[[#This Row],[Fecha]],5,3)</f>
        <v>Ago</v>
      </c>
      <c r="AE1731" s="1">
        <v>4954975000</v>
      </c>
      <c r="AF1731" s="1">
        <v>338022</v>
      </c>
    </row>
    <row r="1732" spans="1:32" x14ac:dyDescent="0.3">
      <c r="A1732" s="1" t="s">
        <v>365</v>
      </c>
      <c r="B1732" s="1" t="s">
        <v>366</v>
      </c>
      <c r="C1732">
        <v>2506</v>
      </c>
      <c r="D1732" s="1" t="s">
        <v>367</v>
      </c>
      <c r="E1732">
        <v>66</v>
      </c>
      <c r="F1732" s="1" t="s">
        <v>368</v>
      </c>
      <c r="G1732" s="1" t="s">
        <v>369</v>
      </c>
      <c r="H1732" s="1" t="s">
        <v>103</v>
      </c>
      <c r="I1732" s="1" t="s">
        <v>370</v>
      </c>
      <c r="J1732" s="1" t="s">
        <v>371</v>
      </c>
      <c r="K1732" t="s">
        <v>372</v>
      </c>
      <c r="L1732" t="s">
        <v>373</v>
      </c>
      <c r="M1732" s="1" t="s">
        <v>374</v>
      </c>
      <c r="N1732">
        <v>12000</v>
      </c>
      <c r="O1732">
        <v>13800</v>
      </c>
      <c r="P1732">
        <v>34000</v>
      </c>
      <c r="Q1732">
        <v>44600</v>
      </c>
      <c r="R1732">
        <v>51000</v>
      </c>
      <c r="S1732">
        <v>0</v>
      </c>
      <c r="T1732">
        <v>0</v>
      </c>
      <c r="U1732">
        <v>0</v>
      </c>
      <c r="V1732">
        <v>0</v>
      </c>
      <c r="W1732">
        <v>15000</v>
      </c>
      <c r="X1732">
        <v>15200</v>
      </c>
      <c r="Y1732">
        <v>4.7934082089999999</v>
      </c>
      <c r="Z1732">
        <v>-75.859962859999996</v>
      </c>
      <c r="AA1732" s="1" t="s">
        <v>17</v>
      </c>
      <c r="AB1732">
        <v>5058957200</v>
      </c>
      <c r="AC1732" t="str">
        <f>MID(TablaPivotFinal[[#This Row],[Fecha]],1,4)</f>
        <v>2016</v>
      </c>
      <c r="AD1732" t="str">
        <f>MID(TablaPivotFinal[[#This Row],[Fecha]],5,3)</f>
        <v>Dic</v>
      </c>
      <c r="AE1732" s="1">
        <v>5058957200</v>
      </c>
      <c r="AF1732" s="1">
        <v>370572</v>
      </c>
    </row>
    <row r="1733" spans="1:32" x14ac:dyDescent="0.3">
      <c r="A1733" s="1" t="s">
        <v>365</v>
      </c>
      <c r="B1733" s="1" t="s">
        <v>366</v>
      </c>
      <c r="C1733">
        <v>2506</v>
      </c>
      <c r="D1733" s="1" t="s">
        <v>367</v>
      </c>
      <c r="E1733">
        <v>66</v>
      </c>
      <c r="F1733" s="1" t="s">
        <v>368</v>
      </c>
      <c r="G1733" s="1" t="s">
        <v>369</v>
      </c>
      <c r="H1733" s="1" t="s">
        <v>103</v>
      </c>
      <c r="I1733" s="1" t="s">
        <v>370</v>
      </c>
      <c r="J1733" s="1" t="s">
        <v>371</v>
      </c>
      <c r="K1733" t="s">
        <v>372</v>
      </c>
      <c r="L1733" t="s">
        <v>373</v>
      </c>
      <c r="M1733" s="1" t="s">
        <v>374</v>
      </c>
      <c r="N1733">
        <v>12000</v>
      </c>
      <c r="O1733">
        <v>13800</v>
      </c>
      <c r="P1733">
        <v>34000</v>
      </c>
      <c r="Q1733">
        <v>44600</v>
      </c>
      <c r="R1733">
        <v>51000</v>
      </c>
      <c r="S1733">
        <v>0</v>
      </c>
      <c r="T1733">
        <v>0</v>
      </c>
      <c r="U1733">
        <v>0</v>
      </c>
      <c r="V1733">
        <v>0</v>
      </c>
      <c r="W1733">
        <v>15000</v>
      </c>
      <c r="X1733">
        <v>15200</v>
      </c>
      <c r="Y1733">
        <v>4.7934082089999999</v>
      </c>
      <c r="Z1733">
        <v>-75.859962859999996</v>
      </c>
      <c r="AA1733" s="1" t="s">
        <v>19</v>
      </c>
      <c r="AB1733">
        <v>4714358000</v>
      </c>
      <c r="AC1733" t="str">
        <f>MID(TablaPivotFinal[[#This Row],[Fecha]],1,4)</f>
        <v>2016</v>
      </c>
      <c r="AD1733" t="str">
        <f>MID(TablaPivotFinal[[#This Row],[Fecha]],5,3)</f>
        <v>Ene</v>
      </c>
      <c r="AE1733" s="1">
        <v>4714358000</v>
      </c>
      <c r="AF1733" s="1">
        <v>356980</v>
      </c>
    </row>
    <row r="1734" spans="1:32" x14ac:dyDescent="0.3">
      <c r="A1734" s="1" t="s">
        <v>365</v>
      </c>
      <c r="B1734" s="1" t="s">
        <v>366</v>
      </c>
      <c r="C1734">
        <v>2506</v>
      </c>
      <c r="D1734" s="1" t="s">
        <v>367</v>
      </c>
      <c r="E1734">
        <v>66</v>
      </c>
      <c r="F1734" s="1" t="s">
        <v>368</v>
      </c>
      <c r="G1734" s="1" t="s">
        <v>369</v>
      </c>
      <c r="H1734" s="1" t="s">
        <v>103</v>
      </c>
      <c r="I1734" s="1" t="s">
        <v>370</v>
      </c>
      <c r="J1734" s="1" t="s">
        <v>371</v>
      </c>
      <c r="K1734" t="s">
        <v>372</v>
      </c>
      <c r="L1734" t="s">
        <v>373</v>
      </c>
      <c r="M1734" s="1" t="s">
        <v>374</v>
      </c>
      <c r="N1734">
        <v>12000</v>
      </c>
      <c r="O1734">
        <v>13800</v>
      </c>
      <c r="P1734">
        <v>34000</v>
      </c>
      <c r="Q1734">
        <v>44600</v>
      </c>
      <c r="R1734">
        <v>51000</v>
      </c>
      <c r="S1734">
        <v>0</v>
      </c>
      <c r="T1734">
        <v>0</v>
      </c>
      <c r="U1734">
        <v>0</v>
      </c>
      <c r="V1734">
        <v>0</v>
      </c>
      <c r="W1734">
        <v>15000</v>
      </c>
      <c r="X1734">
        <v>15200</v>
      </c>
      <c r="Y1734">
        <v>4.7934082089999999</v>
      </c>
      <c r="Z1734">
        <v>-75.859962859999996</v>
      </c>
      <c r="AA1734" s="1" t="s">
        <v>21</v>
      </c>
      <c r="AB1734">
        <v>4097020700</v>
      </c>
      <c r="AC1734" t="str">
        <f>MID(TablaPivotFinal[[#This Row],[Fecha]],1,4)</f>
        <v>2016</v>
      </c>
      <c r="AD1734" t="str">
        <f>MID(TablaPivotFinal[[#This Row],[Fecha]],5,3)</f>
        <v>Feb</v>
      </c>
      <c r="AE1734" s="1">
        <v>4097020700</v>
      </c>
      <c r="AF1734" s="1">
        <v>285596</v>
      </c>
    </row>
    <row r="1735" spans="1:32" x14ac:dyDescent="0.3">
      <c r="A1735" s="1" t="s">
        <v>365</v>
      </c>
      <c r="B1735" s="1" t="s">
        <v>366</v>
      </c>
      <c r="C1735">
        <v>2506</v>
      </c>
      <c r="D1735" s="1" t="s">
        <v>367</v>
      </c>
      <c r="E1735">
        <v>66</v>
      </c>
      <c r="F1735" s="1" t="s">
        <v>368</v>
      </c>
      <c r="G1735" s="1" t="s">
        <v>369</v>
      </c>
      <c r="H1735" s="1" t="s">
        <v>103</v>
      </c>
      <c r="I1735" s="1" t="s">
        <v>370</v>
      </c>
      <c r="J1735" s="1" t="s">
        <v>371</v>
      </c>
      <c r="K1735" t="s">
        <v>372</v>
      </c>
      <c r="L1735" t="s">
        <v>373</v>
      </c>
      <c r="M1735" s="1" t="s">
        <v>374</v>
      </c>
      <c r="N1735">
        <v>12000</v>
      </c>
      <c r="O1735">
        <v>13800</v>
      </c>
      <c r="P1735">
        <v>34000</v>
      </c>
      <c r="Q1735">
        <v>44600</v>
      </c>
      <c r="R1735">
        <v>51000</v>
      </c>
      <c r="S1735">
        <v>0</v>
      </c>
      <c r="T1735">
        <v>0</v>
      </c>
      <c r="U1735">
        <v>0</v>
      </c>
      <c r="V1735">
        <v>0</v>
      </c>
      <c r="W1735">
        <v>15000</v>
      </c>
      <c r="X1735">
        <v>15200</v>
      </c>
      <c r="Y1735">
        <v>4.7934082089999999</v>
      </c>
      <c r="Z1735">
        <v>-75.859962859999996</v>
      </c>
      <c r="AA1735" s="1" t="s">
        <v>23</v>
      </c>
      <c r="AB1735">
        <v>4249902900</v>
      </c>
      <c r="AC1735" t="str">
        <f>MID(TablaPivotFinal[[#This Row],[Fecha]],1,4)</f>
        <v>2016</v>
      </c>
      <c r="AD1735" t="str">
        <f>MID(TablaPivotFinal[[#This Row],[Fecha]],5,3)</f>
        <v>Jul</v>
      </c>
      <c r="AE1735" s="1">
        <v>4249902900</v>
      </c>
      <c r="AF1735" s="1">
        <v>317057</v>
      </c>
    </row>
    <row r="1736" spans="1:32" x14ac:dyDescent="0.3">
      <c r="A1736" s="1" t="s">
        <v>365</v>
      </c>
      <c r="B1736" s="1" t="s">
        <v>366</v>
      </c>
      <c r="C1736">
        <v>2506</v>
      </c>
      <c r="D1736" s="1" t="s">
        <v>367</v>
      </c>
      <c r="E1736">
        <v>66</v>
      </c>
      <c r="F1736" s="1" t="s">
        <v>368</v>
      </c>
      <c r="G1736" s="1" t="s">
        <v>369</v>
      </c>
      <c r="H1736" s="1" t="s">
        <v>103</v>
      </c>
      <c r="I1736" s="1" t="s">
        <v>370</v>
      </c>
      <c r="J1736" s="1" t="s">
        <v>371</v>
      </c>
      <c r="K1736" t="s">
        <v>372</v>
      </c>
      <c r="L1736" t="s">
        <v>373</v>
      </c>
      <c r="M1736" s="1" t="s">
        <v>374</v>
      </c>
      <c r="N1736">
        <v>12000</v>
      </c>
      <c r="O1736">
        <v>13800</v>
      </c>
      <c r="P1736">
        <v>34000</v>
      </c>
      <c r="Q1736">
        <v>44600</v>
      </c>
      <c r="R1736">
        <v>51000</v>
      </c>
      <c r="S1736">
        <v>0</v>
      </c>
      <c r="T1736">
        <v>0</v>
      </c>
      <c r="U1736">
        <v>0</v>
      </c>
      <c r="V1736">
        <v>0</v>
      </c>
      <c r="W1736">
        <v>15000</v>
      </c>
      <c r="X1736">
        <v>15200</v>
      </c>
      <c r="Y1736">
        <v>4.7934082089999999</v>
      </c>
      <c r="Z1736">
        <v>-75.859962859999996</v>
      </c>
      <c r="AA1736" s="1" t="s">
        <v>25</v>
      </c>
      <c r="AB1736">
        <v>3984680800</v>
      </c>
      <c r="AC1736" t="str">
        <f>MID(TablaPivotFinal[[#This Row],[Fecha]],1,4)</f>
        <v>2016</v>
      </c>
      <c r="AD1736" t="str">
        <f>MID(TablaPivotFinal[[#This Row],[Fecha]],5,3)</f>
        <v>Jun</v>
      </c>
      <c r="AE1736" s="1">
        <v>3984680800</v>
      </c>
      <c r="AF1736" s="1">
        <v>293582</v>
      </c>
    </row>
    <row r="1737" spans="1:32" x14ac:dyDescent="0.3">
      <c r="A1737" s="1" t="s">
        <v>365</v>
      </c>
      <c r="B1737" s="1" t="s">
        <v>366</v>
      </c>
      <c r="C1737">
        <v>2506</v>
      </c>
      <c r="D1737" s="1" t="s">
        <v>367</v>
      </c>
      <c r="E1737">
        <v>66</v>
      </c>
      <c r="F1737" s="1" t="s">
        <v>368</v>
      </c>
      <c r="G1737" s="1" t="s">
        <v>369</v>
      </c>
      <c r="H1737" s="1" t="s">
        <v>103</v>
      </c>
      <c r="I1737" s="1" t="s">
        <v>370</v>
      </c>
      <c r="J1737" s="1" t="s">
        <v>371</v>
      </c>
      <c r="K1737" t="s">
        <v>372</v>
      </c>
      <c r="L1737" t="s">
        <v>373</v>
      </c>
      <c r="M1737" s="1" t="s">
        <v>374</v>
      </c>
      <c r="N1737">
        <v>12000</v>
      </c>
      <c r="O1737">
        <v>13800</v>
      </c>
      <c r="P1737">
        <v>34000</v>
      </c>
      <c r="Q1737">
        <v>44600</v>
      </c>
      <c r="R1737">
        <v>51000</v>
      </c>
      <c r="S1737">
        <v>0</v>
      </c>
      <c r="T1737">
        <v>0</v>
      </c>
      <c r="U1737">
        <v>0</v>
      </c>
      <c r="V1737">
        <v>0</v>
      </c>
      <c r="W1737">
        <v>15000</v>
      </c>
      <c r="X1737">
        <v>15200</v>
      </c>
      <c r="Y1737">
        <v>4.7934082089999999</v>
      </c>
      <c r="Z1737">
        <v>-75.859962859999996</v>
      </c>
      <c r="AA1737" s="1" t="s">
        <v>27</v>
      </c>
      <c r="AB1737">
        <v>4586220300</v>
      </c>
      <c r="AC1737" t="str">
        <f>MID(TablaPivotFinal[[#This Row],[Fecha]],1,4)</f>
        <v>2016</v>
      </c>
      <c r="AD1737" t="str">
        <f>MID(TablaPivotFinal[[#This Row],[Fecha]],5,3)</f>
        <v>Mar</v>
      </c>
      <c r="AE1737" s="1">
        <v>4586220300</v>
      </c>
      <c r="AF1737" s="1">
        <v>331024</v>
      </c>
    </row>
    <row r="1738" spans="1:32" x14ac:dyDescent="0.3">
      <c r="A1738" s="1" t="s">
        <v>365</v>
      </c>
      <c r="B1738" s="1" t="s">
        <v>366</v>
      </c>
      <c r="C1738">
        <v>2506</v>
      </c>
      <c r="D1738" s="1" t="s">
        <v>367</v>
      </c>
      <c r="E1738">
        <v>66</v>
      </c>
      <c r="F1738" s="1" t="s">
        <v>368</v>
      </c>
      <c r="G1738" s="1" t="s">
        <v>369</v>
      </c>
      <c r="H1738" s="1" t="s">
        <v>103</v>
      </c>
      <c r="I1738" s="1" t="s">
        <v>370</v>
      </c>
      <c r="J1738" s="1" t="s">
        <v>371</v>
      </c>
      <c r="K1738" t="s">
        <v>372</v>
      </c>
      <c r="L1738" t="s">
        <v>373</v>
      </c>
      <c r="M1738" s="1" t="s">
        <v>374</v>
      </c>
      <c r="N1738">
        <v>12000</v>
      </c>
      <c r="O1738">
        <v>13800</v>
      </c>
      <c r="P1738">
        <v>34000</v>
      </c>
      <c r="Q1738">
        <v>44600</v>
      </c>
      <c r="R1738">
        <v>51000</v>
      </c>
      <c r="S1738">
        <v>0</v>
      </c>
      <c r="T1738">
        <v>0</v>
      </c>
      <c r="U1738">
        <v>0</v>
      </c>
      <c r="V1738">
        <v>0</v>
      </c>
      <c r="W1738">
        <v>15000</v>
      </c>
      <c r="X1738">
        <v>15200</v>
      </c>
      <c r="Y1738">
        <v>4.7934082089999999</v>
      </c>
      <c r="Z1738">
        <v>-75.859962859999996</v>
      </c>
      <c r="AA1738" s="1" t="s">
        <v>29</v>
      </c>
      <c r="AB1738">
        <v>4349791600</v>
      </c>
      <c r="AC1738" t="str">
        <f>MID(TablaPivotFinal[[#This Row],[Fecha]],1,4)</f>
        <v>2016</v>
      </c>
      <c r="AD1738" t="str">
        <f>MID(TablaPivotFinal[[#This Row],[Fecha]],5,3)</f>
        <v>May</v>
      </c>
      <c r="AE1738" s="1">
        <v>4349791600</v>
      </c>
      <c r="AF1738" s="1">
        <v>310210</v>
      </c>
    </row>
    <row r="1739" spans="1:32" x14ac:dyDescent="0.3">
      <c r="A1739" s="1" t="s">
        <v>365</v>
      </c>
      <c r="B1739" s="1" t="s">
        <v>366</v>
      </c>
      <c r="C1739">
        <v>2506</v>
      </c>
      <c r="D1739" s="1" t="s">
        <v>367</v>
      </c>
      <c r="E1739">
        <v>66</v>
      </c>
      <c r="F1739" s="1" t="s">
        <v>368</v>
      </c>
      <c r="G1739" s="1" t="s">
        <v>369</v>
      </c>
      <c r="H1739" s="1" t="s">
        <v>103</v>
      </c>
      <c r="I1739" s="1" t="s">
        <v>370</v>
      </c>
      <c r="J1739" s="1" t="s">
        <v>371</v>
      </c>
      <c r="K1739" t="s">
        <v>372</v>
      </c>
      <c r="L1739" t="s">
        <v>373</v>
      </c>
      <c r="M1739" s="1" t="s">
        <v>374</v>
      </c>
      <c r="N1739">
        <v>12000</v>
      </c>
      <c r="O1739">
        <v>13800</v>
      </c>
      <c r="P1739">
        <v>34000</v>
      </c>
      <c r="Q1739">
        <v>44600</v>
      </c>
      <c r="R1739">
        <v>51000</v>
      </c>
      <c r="S1739">
        <v>0</v>
      </c>
      <c r="T1739">
        <v>0</v>
      </c>
      <c r="U1739">
        <v>0</v>
      </c>
      <c r="V1739">
        <v>0</v>
      </c>
      <c r="W1739">
        <v>15000</v>
      </c>
      <c r="X1739">
        <v>15200</v>
      </c>
      <c r="Y1739">
        <v>4.7934082089999999</v>
      </c>
      <c r="Z1739">
        <v>-75.859962859999996</v>
      </c>
      <c r="AA1739" s="1" t="s">
        <v>31</v>
      </c>
      <c r="AB1739">
        <v>4513560600</v>
      </c>
      <c r="AC1739" t="str">
        <f>MID(TablaPivotFinal[[#This Row],[Fecha]],1,4)</f>
        <v>2016</v>
      </c>
      <c r="AD1739" t="str">
        <f>MID(TablaPivotFinal[[#This Row],[Fecha]],5,3)</f>
        <v>Nov</v>
      </c>
      <c r="AE1739" s="1">
        <v>4513560600</v>
      </c>
      <c r="AF1739" s="1">
        <v>320480</v>
      </c>
    </row>
    <row r="1740" spans="1:32" x14ac:dyDescent="0.3">
      <c r="A1740" s="1" t="s">
        <v>365</v>
      </c>
      <c r="B1740" s="1" t="s">
        <v>366</v>
      </c>
      <c r="C1740">
        <v>2506</v>
      </c>
      <c r="D1740" s="1" t="s">
        <v>367</v>
      </c>
      <c r="E1740">
        <v>66</v>
      </c>
      <c r="F1740" s="1" t="s">
        <v>368</v>
      </c>
      <c r="G1740" s="1" t="s">
        <v>369</v>
      </c>
      <c r="H1740" s="1" t="s">
        <v>103</v>
      </c>
      <c r="I1740" s="1" t="s">
        <v>370</v>
      </c>
      <c r="J1740" s="1" t="s">
        <v>371</v>
      </c>
      <c r="K1740" t="s">
        <v>372</v>
      </c>
      <c r="L1740" t="s">
        <v>373</v>
      </c>
      <c r="M1740" s="1" t="s">
        <v>374</v>
      </c>
      <c r="N1740">
        <v>12000</v>
      </c>
      <c r="O1740">
        <v>13800</v>
      </c>
      <c r="P1740">
        <v>34000</v>
      </c>
      <c r="Q1740">
        <v>44600</v>
      </c>
      <c r="R1740">
        <v>51000</v>
      </c>
      <c r="S1740">
        <v>0</v>
      </c>
      <c r="T1740">
        <v>0</v>
      </c>
      <c r="U1740">
        <v>0</v>
      </c>
      <c r="V1740">
        <v>0</v>
      </c>
      <c r="W1740">
        <v>15000</v>
      </c>
      <c r="X1740">
        <v>15200</v>
      </c>
      <c r="Y1740">
        <v>4.7934082089999999</v>
      </c>
      <c r="Z1740">
        <v>-75.859962859999996</v>
      </c>
      <c r="AA1740" s="1" t="s">
        <v>33</v>
      </c>
      <c r="AB1740">
        <v>4588172300</v>
      </c>
      <c r="AC1740" t="str">
        <f>MID(TablaPivotFinal[[#This Row],[Fecha]],1,4)</f>
        <v>2016</v>
      </c>
      <c r="AD1740" t="str">
        <f>MID(TablaPivotFinal[[#This Row],[Fecha]],5,3)</f>
        <v>Oct</v>
      </c>
      <c r="AE1740" s="1">
        <v>4588172300</v>
      </c>
      <c r="AF1740" s="1">
        <v>324704</v>
      </c>
    </row>
    <row r="1741" spans="1:32" x14ac:dyDescent="0.3">
      <c r="A1741" s="1" t="s">
        <v>365</v>
      </c>
      <c r="B1741" s="1" t="s">
        <v>366</v>
      </c>
      <c r="C1741">
        <v>2506</v>
      </c>
      <c r="D1741" s="1" t="s">
        <v>367</v>
      </c>
      <c r="E1741">
        <v>66</v>
      </c>
      <c r="F1741" s="1" t="s">
        <v>368</v>
      </c>
      <c r="G1741" s="1" t="s">
        <v>369</v>
      </c>
      <c r="H1741" s="1" t="s">
        <v>103</v>
      </c>
      <c r="I1741" s="1" t="s">
        <v>370</v>
      </c>
      <c r="J1741" s="1" t="s">
        <v>371</v>
      </c>
      <c r="K1741" t="s">
        <v>372</v>
      </c>
      <c r="L1741" t="s">
        <v>373</v>
      </c>
      <c r="M1741" s="1" t="s">
        <v>374</v>
      </c>
      <c r="N1741">
        <v>12000</v>
      </c>
      <c r="O1741">
        <v>13800</v>
      </c>
      <c r="P1741">
        <v>34000</v>
      </c>
      <c r="Q1741">
        <v>44600</v>
      </c>
      <c r="R1741">
        <v>51000</v>
      </c>
      <c r="S1741">
        <v>0</v>
      </c>
      <c r="T1741">
        <v>0</v>
      </c>
      <c r="U1741">
        <v>0</v>
      </c>
      <c r="V1741">
        <v>0</v>
      </c>
      <c r="W1741">
        <v>15000</v>
      </c>
      <c r="X1741">
        <v>15200</v>
      </c>
      <c r="Y1741">
        <v>4.7934082089999999</v>
      </c>
      <c r="Z1741">
        <v>-75.859962859999996</v>
      </c>
      <c r="AA1741" s="1" t="s">
        <v>35</v>
      </c>
      <c r="AB1741">
        <v>4413753300</v>
      </c>
      <c r="AC1741" t="str">
        <f>MID(TablaPivotFinal[[#This Row],[Fecha]],1,4)</f>
        <v>2016</v>
      </c>
      <c r="AD1741" t="str">
        <f>MID(TablaPivotFinal[[#This Row],[Fecha]],5,3)</f>
        <v>Sep</v>
      </c>
      <c r="AE1741" s="1">
        <v>4413753300</v>
      </c>
      <c r="AF1741" s="1">
        <v>303469</v>
      </c>
    </row>
    <row r="1742" spans="1:32" x14ac:dyDescent="0.3">
      <c r="A1742" s="1" t="s">
        <v>365</v>
      </c>
      <c r="B1742" s="1" t="s">
        <v>366</v>
      </c>
      <c r="C1742">
        <v>2506</v>
      </c>
      <c r="D1742" s="1" t="s">
        <v>367</v>
      </c>
      <c r="E1742">
        <v>66</v>
      </c>
      <c r="F1742" s="1" t="s">
        <v>368</v>
      </c>
      <c r="G1742" s="1" t="s">
        <v>369</v>
      </c>
      <c r="H1742" s="1" t="s">
        <v>103</v>
      </c>
      <c r="I1742" s="1" t="s">
        <v>370</v>
      </c>
      <c r="J1742" s="1" t="s">
        <v>371</v>
      </c>
      <c r="K1742" t="s">
        <v>372</v>
      </c>
      <c r="L1742" t="s">
        <v>373</v>
      </c>
      <c r="M1742" s="1" t="s">
        <v>374</v>
      </c>
      <c r="N1742">
        <v>12000</v>
      </c>
      <c r="O1742">
        <v>13800</v>
      </c>
      <c r="P1742">
        <v>34000</v>
      </c>
      <c r="Q1742">
        <v>44600</v>
      </c>
      <c r="R1742">
        <v>51000</v>
      </c>
      <c r="S1742">
        <v>0</v>
      </c>
      <c r="T1742">
        <v>0</v>
      </c>
      <c r="U1742">
        <v>0</v>
      </c>
      <c r="V1742">
        <v>0</v>
      </c>
      <c r="W1742">
        <v>15000</v>
      </c>
      <c r="X1742">
        <v>15200</v>
      </c>
      <c r="Y1742">
        <v>4.7934082089999999</v>
      </c>
      <c r="Z1742">
        <v>-75.859962859999996</v>
      </c>
      <c r="AA1742" s="1" t="s">
        <v>37</v>
      </c>
      <c r="AB1742">
        <v>4642371300</v>
      </c>
      <c r="AC1742" t="str">
        <f>MID(TablaPivotFinal[[#This Row],[Fecha]],1,4)</f>
        <v>2017</v>
      </c>
      <c r="AD1742" t="str">
        <f>MID(TablaPivotFinal[[#This Row],[Fecha]],5,3)</f>
        <v>Abr</v>
      </c>
      <c r="AE1742" s="1">
        <v>4642371300</v>
      </c>
      <c r="AF1742" s="1">
        <v>10728.2</v>
      </c>
    </row>
    <row r="1743" spans="1:32" x14ac:dyDescent="0.3">
      <c r="A1743" s="1" t="s">
        <v>365</v>
      </c>
      <c r="B1743" s="1" t="s">
        <v>366</v>
      </c>
      <c r="C1743">
        <v>2506</v>
      </c>
      <c r="D1743" s="1" t="s">
        <v>367</v>
      </c>
      <c r="E1743">
        <v>66</v>
      </c>
      <c r="F1743" s="1" t="s">
        <v>368</v>
      </c>
      <c r="G1743" s="1" t="s">
        <v>369</v>
      </c>
      <c r="H1743" s="1" t="s">
        <v>103</v>
      </c>
      <c r="I1743" s="1" t="s">
        <v>370</v>
      </c>
      <c r="J1743" s="1" t="s">
        <v>371</v>
      </c>
      <c r="K1743" t="s">
        <v>372</v>
      </c>
      <c r="L1743" t="s">
        <v>373</v>
      </c>
      <c r="M1743" s="1" t="s">
        <v>374</v>
      </c>
      <c r="N1743">
        <v>12000</v>
      </c>
      <c r="O1743">
        <v>13800</v>
      </c>
      <c r="P1743">
        <v>34000</v>
      </c>
      <c r="Q1743">
        <v>44600</v>
      </c>
      <c r="R1743">
        <v>51000</v>
      </c>
      <c r="S1743">
        <v>0</v>
      </c>
      <c r="T1743">
        <v>0</v>
      </c>
      <c r="U1743">
        <v>0</v>
      </c>
      <c r="V1743">
        <v>0</v>
      </c>
      <c r="W1743">
        <v>15000</v>
      </c>
      <c r="X1743">
        <v>15200</v>
      </c>
      <c r="Y1743">
        <v>4.7934082089999999</v>
      </c>
      <c r="Z1743">
        <v>-75.859962859999996</v>
      </c>
      <c r="AA1743" s="1" t="s">
        <v>39</v>
      </c>
      <c r="AB1743">
        <v>4915822800</v>
      </c>
      <c r="AC1743" t="str">
        <f>MID(TablaPivotFinal[[#This Row],[Fecha]],1,4)</f>
        <v>2017</v>
      </c>
      <c r="AD1743" t="str">
        <f>MID(TablaPivotFinal[[#This Row],[Fecha]],5,3)</f>
        <v>Ago</v>
      </c>
      <c r="AE1743" s="1">
        <v>4915822800</v>
      </c>
      <c r="AF1743" s="1">
        <v>10713.03226</v>
      </c>
    </row>
    <row r="1744" spans="1:32" x14ac:dyDescent="0.3">
      <c r="A1744" s="1" t="s">
        <v>365</v>
      </c>
      <c r="B1744" s="1" t="s">
        <v>366</v>
      </c>
      <c r="C1744">
        <v>2506</v>
      </c>
      <c r="D1744" s="1" t="s">
        <v>367</v>
      </c>
      <c r="E1744">
        <v>66</v>
      </c>
      <c r="F1744" s="1" t="s">
        <v>368</v>
      </c>
      <c r="G1744" s="1" t="s">
        <v>369</v>
      </c>
      <c r="H1744" s="1" t="s">
        <v>103</v>
      </c>
      <c r="I1744" s="1" t="s">
        <v>370</v>
      </c>
      <c r="J1744" s="1" t="s">
        <v>371</v>
      </c>
      <c r="K1744" t="s">
        <v>372</v>
      </c>
      <c r="L1744" t="s">
        <v>373</v>
      </c>
      <c r="M1744" s="1" t="s">
        <v>374</v>
      </c>
      <c r="N1744">
        <v>12000</v>
      </c>
      <c r="O1744">
        <v>13800</v>
      </c>
      <c r="P1744">
        <v>34000</v>
      </c>
      <c r="Q1744">
        <v>44600</v>
      </c>
      <c r="R1744">
        <v>51000</v>
      </c>
      <c r="S1744">
        <v>0</v>
      </c>
      <c r="T1744">
        <v>0</v>
      </c>
      <c r="U1744">
        <v>0</v>
      </c>
      <c r="V1744">
        <v>0</v>
      </c>
      <c r="W1744">
        <v>15000</v>
      </c>
      <c r="X1744">
        <v>15200</v>
      </c>
      <c r="Y1744">
        <v>4.7934082089999999</v>
      </c>
      <c r="Z1744">
        <v>-75.859962859999996</v>
      </c>
      <c r="AA1744" s="1" t="s">
        <v>41</v>
      </c>
      <c r="AB1744">
        <v>5379759700</v>
      </c>
      <c r="AC1744" t="str">
        <f>MID(TablaPivotFinal[[#This Row],[Fecha]],1,4)</f>
        <v>2017</v>
      </c>
      <c r="AD1744" t="str">
        <f>MID(TablaPivotFinal[[#This Row],[Fecha]],5,3)</f>
        <v>Dic</v>
      </c>
      <c r="AE1744" s="1">
        <v>5379759700</v>
      </c>
      <c r="AF1744" s="1">
        <v>12279.45161</v>
      </c>
    </row>
    <row r="1745" spans="1:32" x14ac:dyDescent="0.3">
      <c r="A1745" s="1" t="s">
        <v>365</v>
      </c>
      <c r="B1745" s="1" t="s">
        <v>366</v>
      </c>
      <c r="C1745">
        <v>2506</v>
      </c>
      <c r="D1745" s="1" t="s">
        <v>367</v>
      </c>
      <c r="E1745">
        <v>66</v>
      </c>
      <c r="F1745" s="1" t="s">
        <v>368</v>
      </c>
      <c r="G1745" s="1" t="s">
        <v>369</v>
      </c>
      <c r="H1745" s="1" t="s">
        <v>103</v>
      </c>
      <c r="I1745" s="1" t="s">
        <v>370</v>
      </c>
      <c r="J1745" s="1" t="s">
        <v>371</v>
      </c>
      <c r="K1745" t="s">
        <v>372</v>
      </c>
      <c r="L1745" t="s">
        <v>373</v>
      </c>
      <c r="M1745" s="1" t="s">
        <v>374</v>
      </c>
      <c r="N1745">
        <v>12000</v>
      </c>
      <c r="O1745">
        <v>13800</v>
      </c>
      <c r="P1745">
        <v>34000</v>
      </c>
      <c r="Q1745">
        <v>44600</v>
      </c>
      <c r="R1745">
        <v>51000</v>
      </c>
      <c r="S1745">
        <v>0</v>
      </c>
      <c r="T1745">
        <v>0</v>
      </c>
      <c r="U1745">
        <v>0</v>
      </c>
      <c r="V1745">
        <v>0</v>
      </c>
      <c r="W1745">
        <v>15000</v>
      </c>
      <c r="X1745">
        <v>15200</v>
      </c>
      <c r="Y1745">
        <v>4.7934082089999999</v>
      </c>
      <c r="Z1745">
        <v>-75.859962859999996</v>
      </c>
      <c r="AA1745" s="1" t="s">
        <v>43</v>
      </c>
      <c r="AB1745">
        <v>5022918800</v>
      </c>
      <c r="AC1745" t="str">
        <f>MID(TablaPivotFinal[[#This Row],[Fecha]],1,4)</f>
        <v>2017</v>
      </c>
      <c r="AD1745" t="str">
        <f>MID(TablaPivotFinal[[#This Row],[Fecha]],5,3)</f>
        <v>Ene</v>
      </c>
      <c r="AE1745" s="1">
        <v>5022918800</v>
      </c>
      <c r="AF1745" s="1">
        <v>11729.09677</v>
      </c>
    </row>
    <row r="1746" spans="1:32" x14ac:dyDescent="0.3">
      <c r="A1746" s="1" t="s">
        <v>365</v>
      </c>
      <c r="B1746" s="1" t="s">
        <v>366</v>
      </c>
      <c r="C1746">
        <v>2506</v>
      </c>
      <c r="D1746" s="1" t="s">
        <v>367</v>
      </c>
      <c r="E1746">
        <v>66</v>
      </c>
      <c r="F1746" s="1" t="s">
        <v>368</v>
      </c>
      <c r="G1746" s="1" t="s">
        <v>369</v>
      </c>
      <c r="H1746" s="1" t="s">
        <v>103</v>
      </c>
      <c r="I1746" s="1" t="s">
        <v>370</v>
      </c>
      <c r="J1746" s="1" t="s">
        <v>371</v>
      </c>
      <c r="K1746" t="s">
        <v>372</v>
      </c>
      <c r="L1746" t="s">
        <v>373</v>
      </c>
      <c r="M1746" s="1" t="s">
        <v>374</v>
      </c>
      <c r="N1746">
        <v>12000</v>
      </c>
      <c r="O1746">
        <v>13800</v>
      </c>
      <c r="P1746">
        <v>34000</v>
      </c>
      <c r="Q1746">
        <v>44600</v>
      </c>
      <c r="R1746">
        <v>51000</v>
      </c>
      <c r="S1746">
        <v>0</v>
      </c>
      <c r="T1746">
        <v>0</v>
      </c>
      <c r="U1746">
        <v>0</v>
      </c>
      <c r="V1746">
        <v>0</v>
      </c>
      <c r="W1746">
        <v>15000</v>
      </c>
      <c r="X1746">
        <v>15200</v>
      </c>
      <c r="Y1746">
        <v>4.7934082089999999</v>
      </c>
      <c r="Z1746">
        <v>-75.859962859999996</v>
      </c>
      <c r="AA1746" s="1" t="s">
        <v>45</v>
      </c>
      <c r="AB1746">
        <v>4209239700</v>
      </c>
      <c r="AC1746" t="str">
        <f>MID(TablaPivotFinal[[#This Row],[Fecha]],1,4)</f>
        <v>2017</v>
      </c>
      <c r="AD1746" t="str">
        <f>MID(TablaPivotFinal[[#This Row],[Fecha]],5,3)</f>
        <v>Feb</v>
      </c>
      <c r="AE1746" s="1">
        <v>4209239700</v>
      </c>
      <c r="AF1746" s="1">
        <v>10024.25</v>
      </c>
    </row>
    <row r="1747" spans="1:32" x14ac:dyDescent="0.3">
      <c r="A1747" s="1" t="s">
        <v>365</v>
      </c>
      <c r="B1747" s="1" t="s">
        <v>366</v>
      </c>
      <c r="C1747">
        <v>2506</v>
      </c>
      <c r="D1747" s="1" t="s">
        <v>367</v>
      </c>
      <c r="E1747">
        <v>66</v>
      </c>
      <c r="F1747" s="1" t="s">
        <v>368</v>
      </c>
      <c r="G1747" s="1" t="s">
        <v>369</v>
      </c>
      <c r="H1747" s="1" t="s">
        <v>103</v>
      </c>
      <c r="I1747" s="1" t="s">
        <v>370</v>
      </c>
      <c r="J1747" s="1" t="s">
        <v>371</v>
      </c>
      <c r="K1747" t="s">
        <v>372</v>
      </c>
      <c r="L1747" t="s">
        <v>373</v>
      </c>
      <c r="M1747" s="1" t="s">
        <v>374</v>
      </c>
      <c r="N1747">
        <v>12000</v>
      </c>
      <c r="O1747">
        <v>13800</v>
      </c>
      <c r="P1747">
        <v>34000</v>
      </c>
      <c r="Q1747">
        <v>44600</v>
      </c>
      <c r="R1747">
        <v>51000</v>
      </c>
      <c r="S1747">
        <v>0</v>
      </c>
      <c r="T1747">
        <v>0</v>
      </c>
      <c r="U1747">
        <v>0</v>
      </c>
      <c r="V1747">
        <v>0</v>
      </c>
      <c r="W1747">
        <v>15000</v>
      </c>
      <c r="X1747">
        <v>15200</v>
      </c>
      <c r="Y1747">
        <v>4.7934082089999999</v>
      </c>
      <c r="Z1747">
        <v>-75.859962859999996</v>
      </c>
      <c r="AA1747" s="1" t="s">
        <v>47</v>
      </c>
      <c r="AB1747">
        <v>4961672400</v>
      </c>
      <c r="AC1747" t="str">
        <f>MID(TablaPivotFinal[[#This Row],[Fecha]],1,4)</f>
        <v>2017</v>
      </c>
      <c r="AD1747" t="str">
        <f>MID(TablaPivotFinal[[#This Row],[Fecha]],5,3)</f>
        <v>Jul</v>
      </c>
      <c r="AE1747" s="1">
        <v>4961672400</v>
      </c>
      <c r="AF1747" s="1">
        <v>10844.51613</v>
      </c>
    </row>
    <row r="1748" spans="1:32" x14ac:dyDescent="0.3">
      <c r="A1748" s="1" t="s">
        <v>365</v>
      </c>
      <c r="B1748" s="1" t="s">
        <v>366</v>
      </c>
      <c r="C1748">
        <v>2506</v>
      </c>
      <c r="D1748" s="1" t="s">
        <v>367</v>
      </c>
      <c r="E1748">
        <v>66</v>
      </c>
      <c r="F1748" s="1" t="s">
        <v>368</v>
      </c>
      <c r="G1748" s="1" t="s">
        <v>369</v>
      </c>
      <c r="H1748" s="1" t="s">
        <v>103</v>
      </c>
      <c r="I1748" s="1" t="s">
        <v>370</v>
      </c>
      <c r="J1748" s="1" t="s">
        <v>371</v>
      </c>
      <c r="K1748" t="s">
        <v>372</v>
      </c>
      <c r="L1748" t="s">
        <v>373</v>
      </c>
      <c r="M1748" s="1" t="s">
        <v>374</v>
      </c>
      <c r="N1748">
        <v>12000</v>
      </c>
      <c r="O1748">
        <v>13800</v>
      </c>
      <c r="P1748">
        <v>34000</v>
      </c>
      <c r="Q1748">
        <v>44600</v>
      </c>
      <c r="R1748">
        <v>51000</v>
      </c>
      <c r="S1748">
        <v>0</v>
      </c>
      <c r="T1748">
        <v>0</v>
      </c>
      <c r="U1748">
        <v>0</v>
      </c>
      <c r="V1748">
        <v>0</v>
      </c>
      <c r="W1748">
        <v>15000</v>
      </c>
      <c r="X1748">
        <v>15200</v>
      </c>
      <c r="Y1748">
        <v>4.7934082089999999</v>
      </c>
      <c r="Z1748">
        <v>-75.859962859999996</v>
      </c>
      <c r="AA1748" s="1" t="s">
        <v>49</v>
      </c>
      <c r="AB1748">
        <v>4745640000</v>
      </c>
      <c r="AC1748" t="str">
        <f>MID(TablaPivotFinal[[#This Row],[Fecha]],1,4)</f>
        <v>2017</v>
      </c>
      <c r="AD1748" t="str">
        <f>MID(TablaPivotFinal[[#This Row],[Fecha]],5,3)</f>
        <v>Jun</v>
      </c>
      <c r="AE1748" s="1">
        <v>4745640000</v>
      </c>
      <c r="AF1748" s="1">
        <v>10563.56667</v>
      </c>
    </row>
    <row r="1749" spans="1:32" x14ac:dyDescent="0.3">
      <c r="A1749" s="1" t="s">
        <v>365</v>
      </c>
      <c r="B1749" s="1" t="s">
        <v>366</v>
      </c>
      <c r="C1749">
        <v>2506</v>
      </c>
      <c r="D1749" s="1" t="s">
        <v>367</v>
      </c>
      <c r="E1749">
        <v>66</v>
      </c>
      <c r="F1749" s="1" t="s">
        <v>368</v>
      </c>
      <c r="G1749" s="1" t="s">
        <v>369</v>
      </c>
      <c r="H1749" s="1" t="s">
        <v>103</v>
      </c>
      <c r="I1749" s="1" t="s">
        <v>370</v>
      </c>
      <c r="J1749" s="1" t="s">
        <v>371</v>
      </c>
      <c r="K1749" t="s">
        <v>372</v>
      </c>
      <c r="L1749" t="s">
        <v>373</v>
      </c>
      <c r="M1749" s="1" t="s">
        <v>374</v>
      </c>
      <c r="N1749">
        <v>12000</v>
      </c>
      <c r="O1749">
        <v>13800</v>
      </c>
      <c r="P1749">
        <v>34000</v>
      </c>
      <c r="Q1749">
        <v>44600</v>
      </c>
      <c r="R1749">
        <v>51000</v>
      </c>
      <c r="S1749">
        <v>0</v>
      </c>
      <c r="T1749">
        <v>0</v>
      </c>
      <c r="U1749">
        <v>0</v>
      </c>
      <c r="V1749">
        <v>0</v>
      </c>
      <c r="W1749">
        <v>15000</v>
      </c>
      <c r="X1749">
        <v>15200</v>
      </c>
      <c r="Y1749">
        <v>4.7934082089999999</v>
      </c>
      <c r="Z1749">
        <v>-75.859962859999996</v>
      </c>
      <c r="AA1749" s="1" t="s">
        <v>51</v>
      </c>
      <c r="AB1749">
        <v>4550748400</v>
      </c>
      <c r="AC1749" t="str">
        <f>MID(TablaPivotFinal[[#This Row],[Fecha]],1,4)</f>
        <v>2017</v>
      </c>
      <c r="AD1749" t="str">
        <f>MID(TablaPivotFinal[[#This Row],[Fecha]],5,3)</f>
        <v>Mar</v>
      </c>
      <c r="AE1749" s="1">
        <v>4550748400</v>
      </c>
      <c r="AF1749" s="1">
        <v>10002.67742</v>
      </c>
    </row>
    <row r="1750" spans="1:32" x14ac:dyDescent="0.3">
      <c r="A1750" s="1" t="s">
        <v>365</v>
      </c>
      <c r="B1750" s="1" t="s">
        <v>366</v>
      </c>
      <c r="C1750">
        <v>2506</v>
      </c>
      <c r="D1750" s="1" t="s">
        <v>367</v>
      </c>
      <c r="E1750">
        <v>66</v>
      </c>
      <c r="F1750" s="1" t="s">
        <v>368</v>
      </c>
      <c r="G1750" s="1" t="s">
        <v>369</v>
      </c>
      <c r="H1750" s="1" t="s">
        <v>103</v>
      </c>
      <c r="I1750" s="1" t="s">
        <v>370</v>
      </c>
      <c r="J1750" s="1" t="s">
        <v>371</v>
      </c>
      <c r="K1750" t="s">
        <v>372</v>
      </c>
      <c r="L1750" t="s">
        <v>373</v>
      </c>
      <c r="M1750" s="1" t="s">
        <v>374</v>
      </c>
      <c r="N1750">
        <v>12000</v>
      </c>
      <c r="O1750">
        <v>13800</v>
      </c>
      <c r="P1750">
        <v>34000</v>
      </c>
      <c r="Q1750">
        <v>44600</v>
      </c>
      <c r="R1750">
        <v>51000</v>
      </c>
      <c r="S1750">
        <v>0</v>
      </c>
      <c r="T1750">
        <v>0</v>
      </c>
      <c r="U1750">
        <v>0</v>
      </c>
      <c r="V1750">
        <v>0</v>
      </c>
      <c r="W1750">
        <v>15000</v>
      </c>
      <c r="X1750">
        <v>15200</v>
      </c>
      <c r="Y1750">
        <v>4.7934082089999999</v>
      </c>
      <c r="Z1750">
        <v>-75.859962859999996</v>
      </c>
      <c r="AA1750" s="1" t="s">
        <v>53</v>
      </c>
      <c r="AB1750">
        <v>4437923000</v>
      </c>
      <c r="AC1750" t="str">
        <f>MID(TablaPivotFinal[[#This Row],[Fecha]],1,4)</f>
        <v>2017</v>
      </c>
      <c r="AD1750" t="str">
        <f>MID(TablaPivotFinal[[#This Row],[Fecha]],5,3)</f>
        <v>May</v>
      </c>
      <c r="AE1750" s="1">
        <v>4437923000</v>
      </c>
      <c r="AF1750" s="1">
        <v>9879.1935479999993</v>
      </c>
    </row>
    <row r="1751" spans="1:32" x14ac:dyDescent="0.3">
      <c r="A1751" s="1" t="s">
        <v>365</v>
      </c>
      <c r="B1751" s="1" t="s">
        <v>366</v>
      </c>
      <c r="C1751">
        <v>2506</v>
      </c>
      <c r="D1751" s="1" t="s">
        <v>367</v>
      </c>
      <c r="E1751">
        <v>66</v>
      </c>
      <c r="F1751" s="1" t="s">
        <v>368</v>
      </c>
      <c r="G1751" s="1" t="s">
        <v>369</v>
      </c>
      <c r="H1751" s="1" t="s">
        <v>103</v>
      </c>
      <c r="I1751" s="1" t="s">
        <v>370</v>
      </c>
      <c r="J1751" s="1" t="s">
        <v>371</v>
      </c>
      <c r="K1751" t="s">
        <v>372</v>
      </c>
      <c r="L1751" t="s">
        <v>373</v>
      </c>
      <c r="M1751" s="1" t="s">
        <v>374</v>
      </c>
      <c r="N1751">
        <v>12000</v>
      </c>
      <c r="O1751">
        <v>13800</v>
      </c>
      <c r="P1751">
        <v>34000</v>
      </c>
      <c r="Q1751">
        <v>44600</v>
      </c>
      <c r="R1751">
        <v>51000</v>
      </c>
      <c r="S1751">
        <v>0</v>
      </c>
      <c r="T1751">
        <v>0</v>
      </c>
      <c r="U1751">
        <v>0</v>
      </c>
      <c r="V1751">
        <v>0</v>
      </c>
      <c r="W1751">
        <v>15000</v>
      </c>
      <c r="X1751">
        <v>15200</v>
      </c>
      <c r="Y1751">
        <v>4.7934082089999999</v>
      </c>
      <c r="Z1751">
        <v>-75.859962859999996</v>
      </c>
      <c r="AA1751" s="1" t="s">
        <v>55</v>
      </c>
      <c r="AB1751">
        <v>4788213700</v>
      </c>
      <c r="AC1751" t="str">
        <f>MID(TablaPivotFinal[[#This Row],[Fecha]],1,4)</f>
        <v>2017</v>
      </c>
      <c r="AD1751" t="str">
        <f>MID(TablaPivotFinal[[#This Row],[Fecha]],5,3)</f>
        <v>Nov</v>
      </c>
      <c r="AE1751" s="1">
        <v>4788213700</v>
      </c>
      <c r="AF1751" s="1">
        <v>10766.766670000001</v>
      </c>
    </row>
    <row r="1752" spans="1:32" x14ac:dyDescent="0.3">
      <c r="A1752" s="1" t="s">
        <v>365</v>
      </c>
      <c r="B1752" s="1" t="s">
        <v>366</v>
      </c>
      <c r="C1752">
        <v>2506</v>
      </c>
      <c r="D1752" s="1" t="s">
        <v>367</v>
      </c>
      <c r="E1752">
        <v>66</v>
      </c>
      <c r="F1752" s="1" t="s">
        <v>368</v>
      </c>
      <c r="G1752" s="1" t="s">
        <v>369</v>
      </c>
      <c r="H1752" s="1" t="s">
        <v>103</v>
      </c>
      <c r="I1752" s="1" t="s">
        <v>370</v>
      </c>
      <c r="J1752" s="1" t="s">
        <v>371</v>
      </c>
      <c r="K1752" t="s">
        <v>372</v>
      </c>
      <c r="L1752" t="s">
        <v>373</v>
      </c>
      <c r="M1752" s="1" t="s">
        <v>374</v>
      </c>
      <c r="N1752">
        <v>12000</v>
      </c>
      <c r="O1752">
        <v>13800</v>
      </c>
      <c r="P1752">
        <v>34000</v>
      </c>
      <c r="Q1752">
        <v>44600</v>
      </c>
      <c r="R1752">
        <v>51000</v>
      </c>
      <c r="S1752">
        <v>0</v>
      </c>
      <c r="T1752">
        <v>0</v>
      </c>
      <c r="U1752">
        <v>0</v>
      </c>
      <c r="V1752">
        <v>0</v>
      </c>
      <c r="W1752">
        <v>15000</v>
      </c>
      <c r="X1752">
        <v>15200</v>
      </c>
      <c r="Y1752">
        <v>4.7934082089999999</v>
      </c>
      <c r="Z1752">
        <v>-75.859962859999996</v>
      </c>
      <c r="AA1752" s="1" t="s">
        <v>57</v>
      </c>
      <c r="AB1752">
        <v>4800028500</v>
      </c>
      <c r="AC1752" t="str">
        <f>MID(TablaPivotFinal[[#This Row],[Fecha]],1,4)</f>
        <v>2017</v>
      </c>
      <c r="AD1752" t="str">
        <f>MID(TablaPivotFinal[[#This Row],[Fecha]],5,3)</f>
        <v>Oct</v>
      </c>
      <c r="AE1752" s="1">
        <v>4800028500</v>
      </c>
      <c r="AF1752" s="1">
        <v>10478.83871</v>
      </c>
    </row>
    <row r="1753" spans="1:32" x14ac:dyDescent="0.3">
      <c r="A1753" s="1" t="s">
        <v>365</v>
      </c>
      <c r="B1753" s="1" t="s">
        <v>366</v>
      </c>
      <c r="C1753">
        <v>2506</v>
      </c>
      <c r="D1753" s="1" t="s">
        <v>367</v>
      </c>
      <c r="E1753">
        <v>66</v>
      </c>
      <c r="F1753" s="1" t="s">
        <v>368</v>
      </c>
      <c r="G1753" s="1" t="s">
        <v>369</v>
      </c>
      <c r="H1753" s="1" t="s">
        <v>103</v>
      </c>
      <c r="I1753" s="1" t="s">
        <v>370</v>
      </c>
      <c r="J1753" s="1" t="s">
        <v>371</v>
      </c>
      <c r="K1753" t="s">
        <v>372</v>
      </c>
      <c r="L1753" t="s">
        <v>373</v>
      </c>
      <c r="M1753" s="1" t="s">
        <v>374</v>
      </c>
      <c r="N1753">
        <v>12000</v>
      </c>
      <c r="O1753">
        <v>13800</v>
      </c>
      <c r="P1753">
        <v>34000</v>
      </c>
      <c r="Q1753">
        <v>44600</v>
      </c>
      <c r="R1753">
        <v>51000</v>
      </c>
      <c r="S1753">
        <v>0</v>
      </c>
      <c r="T1753">
        <v>0</v>
      </c>
      <c r="U1753">
        <v>0</v>
      </c>
      <c r="V1753">
        <v>0</v>
      </c>
      <c r="W1753">
        <v>15000</v>
      </c>
      <c r="X1753">
        <v>15200</v>
      </c>
      <c r="Y1753">
        <v>4.7934082089999999</v>
      </c>
      <c r="Z1753">
        <v>-75.859962859999996</v>
      </c>
      <c r="AA1753" s="1" t="s">
        <v>59</v>
      </c>
      <c r="AB1753">
        <v>4524543300</v>
      </c>
      <c r="AC1753" t="str">
        <f>MID(TablaPivotFinal[[#This Row],[Fecha]],1,4)</f>
        <v>2017</v>
      </c>
      <c r="AD1753" t="str">
        <f>MID(TablaPivotFinal[[#This Row],[Fecha]],5,3)</f>
        <v>Sep</v>
      </c>
      <c r="AE1753" s="1">
        <v>4524543300</v>
      </c>
      <c r="AF1753" s="1">
        <v>10058.733329999999</v>
      </c>
    </row>
    <row r="1754" spans="1:32" x14ac:dyDescent="0.3">
      <c r="A1754" s="1" t="s">
        <v>365</v>
      </c>
      <c r="B1754" s="1" t="s">
        <v>366</v>
      </c>
      <c r="C1754">
        <v>2506</v>
      </c>
      <c r="D1754" s="1" t="s">
        <v>367</v>
      </c>
      <c r="E1754">
        <v>66</v>
      </c>
      <c r="F1754" s="1" t="s">
        <v>368</v>
      </c>
      <c r="G1754" s="1" t="s">
        <v>369</v>
      </c>
      <c r="H1754" s="1" t="s">
        <v>103</v>
      </c>
      <c r="I1754" s="1" t="s">
        <v>370</v>
      </c>
      <c r="J1754" s="1" t="s">
        <v>371</v>
      </c>
      <c r="K1754" t="s">
        <v>372</v>
      </c>
      <c r="L1754" t="s">
        <v>373</v>
      </c>
      <c r="M1754" s="1" t="s">
        <v>374</v>
      </c>
      <c r="N1754">
        <v>12000</v>
      </c>
      <c r="O1754">
        <v>13800</v>
      </c>
      <c r="P1754">
        <v>34000</v>
      </c>
      <c r="Q1754">
        <v>44600</v>
      </c>
      <c r="R1754">
        <v>51000</v>
      </c>
      <c r="S1754">
        <v>0</v>
      </c>
      <c r="T1754">
        <v>0</v>
      </c>
      <c r="U1754">
        <v>0</v>
      </c>
      <c r="V1754">
        <v>0</v>
      </c>
      <c r="W1754">
        <v>15000</v>
      </c>
      <c r="X1754">
        <v>15200</v>
      </c>
      <c r="Y1754">
        <v>4.7934082089999999</v>
      </c>
      <c r="Z1754">
        <v>-75.859962859999996</v>
      </c>
      <c r="AA1754" s="1" t="s">
        <v>61</v>
      </c>
      <c r="AB1754">
        <v>4401721150</v>
      </c>
      <c r="AC1754" t="str">
        <f>MID(TablaPivotFinal[[#This Row],[Fecha]],1,4)</f>
        <v>2018</v>
      </c>
      <c r="AD1754" t="str">
        <f>MID(TablaPivotFinal[[#This Row],[Fecha]],5,3)</f>
        <v>Abr</v>
      </c>
      <c r="AE1754" s="1">
        <v>4401721150</v>
      </c>
      <c r="AF1754" s="1">
        <v>297504</v>
      </c>
    </row>
    <row r="1755" spans="1:32" x14ac:dyDescent="0.3">
      <c r="A1755" s="1" t="s">
        <v>365</v>
      </c>
      <c r="B1755" s="1" t="s">
        <v>366</v>
      </c>
      <c r="C1755">
        <v>2506</v>
      </c>
      <c r="D1755" s="1" t="s">
        <v>367</v>
      </c>
      <c r="E1755">
        <v>66</v>
      </c>
      <c r="F1755" s="1" t="s">
        <v>368</v>
      </c>
      <c r="G1755" s="1" t="s">
        <v>369</v>
      </c>
      <c r="H1755" s="1" t="s">
        <v>103</v>
      </c>
      <c r="I1755" s="1" t="s">
        <v>370</v>
      </c>
      <c r="J1755" s="1" t="s">
        <v>371</v>
      </c>
      <c r="K1755" t="s">
        <v>372</v>
      </c>
      <c r="L1755" t="s">
        <v>373</v>
      </c>
      <c r="M1755" s="1" t="s">
        <v>374</v>
      </c>
      <c r="N1755">
        <v>12000</v>
      </c>
      <c r="O1755">
        <v>13800</v>
      </c>
      <c r="P1755">
        <v>34000</v>
      </c>
      <c r="Q1755">
        <v>44600</v>
      </c>
      <c r="R1755">
        <v>51000</v>
      </c>
      <c r="S1755">
        <v>0</v>
      </c>
      <c r="T1755">
        <v>0</v>
      </c>
      <c r="U1755">
        <v>0</v>
      </c>
      <c r="V1755">
        <v>0</v>
      </c>
      <c r="W1755">
        <v>15000</v>
      </c>
      <c r="X1755">
        <v>15200</v>
      </c>
      <c r="Y1755">
        <v>4.7934082089999999</v>
      </c>
      <c r="Z1755">
        <v>-75.859962859999996</v>
      </c>
      <c r="AA1755" s="1" t="s">
        <v>63</v>
      </c>
      <c r="AB1755">
        <v>4890020600</v>
      </c>
      <c r="AC1755" t="str">
        <f>MID(TablaPivotFinal[[#This Row],[Fecha]],1,4)</f>
        <v>2018</v>
      </c>
      <c r="AD1755" t="str">
        <f>MID(TablaPivotFinal[[#This Row],[Fecha]],5,3)</f>
        <v>Ago</v>
      </c>
      <c r="AE1755" s="1">
        <v>4890020600</v>
      </c>
      <c r="AF1755" s="1">
        <v>328785</v>
      </c>
    </row>
    <row r="1756" spans="1:32" x14ac:dyDescent="0.3">
      <c r="A1756" s="1" t="s">
        <v>365</v>
      </c>
      <c r="B1756" s="1" t="s">
        <v>366</v>
      </c>
      <c r="C1756">
        <v>2506</v>
      </c>
      <c r="D1756" s="1" t="s">
        <v>367</v>
      </c>
      <c r="E1756">
        <v>66</v>
      </c>
      <c r="F1756" s="1" t="s">
        <v>368</v>
      </c>
      <c r="G1756" s="1" t="s">
        <v>369</v>
      </c>
      <c r="H1756" s="1" t="s">
        <v>103</v>
      </c>
      <c r="I1756" s="1" t="s">
        <v>370</v>
      </c>
      <c r="J1756" s="1" t="s">
        <v>371</v>
      </c>
      <c r="K1756" t="s">
        <v>372</v>
      </c>
      <c r="L1756" t="s">
        <v>373</v>
      </c>
      <c r="M1756" s="1" t="s">
        <v>374</v>
      </c>
      <c r="N1756">
        <v>12000</v>
      </c>
      <c r="O1756">
        <v>13800</v>
      </c>
      <c r="P1756">
        <v>34000</v>
      </c>
      <c r="Q1756">
        <v>44600</v>
      </c>
      <c r="R1756">
        <v>51000</v>
      </c>
      <c r="S1756">
        <v>0</v>
      </c>
      <c r="T1756">
        <v>0</v>
      </c>
      <c r="U1756">
        <v>0</v>
      </c>
      <c r="V1756">
        <v>0</v>
      </c>
      <c r="W1756">
        <v>15000</v>
      </c>
      <c r="X1756">
        <v>15200</v>
      </c>
      <c r="Y1756">
        <v>4.7934082089999999</v>
      </c>
      <c r="Z1756">
        <v>-75.859962859999996</v>
      </c>
      <c r="AA1756" s="1" t="s">
        <v>65</v>
      </c>
      <c r="AB1756">
        <v>5280333750</v>
      </c>
      <c r="AC1756" t="str">
        <f>MID(TablaPivotFinal[[#This Row],[Fecha]],1,4)</f>
        <v>2018</v>
      </c>
      <c r="AD1756" t="str">
        <f>MID(TablaPivotFinal[[#This Row],[Fecha]],5,3)</f>
        <v>Dic</v>
      </c>
      <c r="AE1756" s="1">
        <v>5280333750</v>
      </c>
      <c r="AF1756" s="1">
        <v>366352</v>
      </c>
    </row>
    <row r="1757" spans="1:32" x14ac:dyDescent="0.3">
      <c r="A1757" s="1" t="s">
        <v>365</v>
      </c>
      <c r="B1757" s="1" t="s">
        <v>366</v>
      </c>
      <c r="C1757">
        <v>2506</v>
      </c>
      <c r="D1757" s="1" t="s">
        <v>367</v>
      </c>
      <c r="E1757">
        <v>66</v>
      </c>
      <c r="F1757" s="1" t="s">
        <v>368</v>
      </c>
      <c r="G1757" s="1" t="s">
        <v>369</v>
      </c>
      <c r="H1757" s="1" t="s">
        <v>103</v>
      </c>
      <c r="I1757" s="1" t="s">
        <v>370</v>
      </c>
      <c r="J1757" s="1" t="s">
        <v>371</v>
      </c>
      <c r="K1757" t="s">
        <v>372</v>
      </c>
      <c r="L1757" t="s">
        <v>373</v>
      </c>
      <c r="M1757" s="1" t="s">
        <v>374</v>
      </c>
      <c r="N1757">
        <v>12000</v>
      </c>
      <c r="O1757">
        <v>13800</v>
      </c>
      <c r="P1757">
        <v>34000</v>
      </c>
      <c r="Q1757">
        <v>44600</v>
      </c>
      <c r="R1757">
        <v>51000</v>
      </c>
      <c r="S1757">
        <v>0</v>
      </c>
      <c r="T1757">
        <v>0</v>
      </c>
      <c r="U1757">
        <v>0</v>
      </c>
      <c r="V1757">
        <v>0</v>
      </c>
      <c r="W1757">
        <v>15000</v>
      </c>
      <c r="X1757">
        <v>15200</v>
      </c>
      <c r="Y1757">
        <v>4.7934082089999999</v>
      </c>
      <c r="Z1757">
        <v>-75.859962859999996</v>
      </c>
      <c r="AA1757" s="1" t="s">
        <v>67</v>
      </c>
      <c r="AB1757">
        <v>5175572200</v>
      </c>
      <c r="AC1757" t="str">
        <f>MID(TablaPivotFinal[[#This Row],[Fecha]],1,4)</f>
        <v>2018</v>
      </c>
      <c r="AD1757" t="str">
        <f>MID(TablaPivotFinal[[#This Row],[Fecha]],5,3)</f>
        <v>Ene</v>
      </c>
      <c r="AE1757" s="1">
        <v>5175572200</v>
      </c>
      <c r="AF1757" s="1">
        <v>365220</v>
      </c>
    </row>
    <row r="1758" spans="1:32" x14ac:dyDescent="0.3">
      <c r="A1758" s="1" t="s">
        <v>365</v>
      </c>
      <c r="B1758" s="1" t="s">
        <v>366</v>
      </c>
      <c r="C1758">
        <v>2506</v>
      </c>
      <c r="D1758" s="1" t="s">
        <v>367</v>
      </c>
      <c r="E1758">
        <v>66</v>
      </c>
      <c r="F1758" s="1" t="s">
        <v>368</v>
      </c>
      <c r="G1758" s="1" t="s">
        <v>369</v>
      </c>
      <c r="H1758" s="1" t="s">
        <v>103</v>
      </c>
      <c r="I1758" s="1" t="s">
        <v>370</v>
      </c>
      <c r="J1758" s="1" t="s">
        <v>371</v>
      </c>
      <c r="K1758" t="s">
        <v>372</v>
      </c>
      <c r="L1758" t="s">
        <v>373</v>
      </c>
      <c r="M1758" s="1" t="s">
        <v>374</v>
      </c>
      <c r="N1758">
        <v>12000</v>
      </c>
      <c r="O1758">
        <v>13800</v>
      </c>
      <c r="P1758">
        <v>34000</v>
      </c>
      <c r="Q1758">
        <v>44600</v>
      </c>
      <c r="R1758">
        <v>51000</v>
      </c>
      <c r="S1758">
        <v>0</v>
      </c>
      <c r="T1758">
        <v>0</v>
      </c>
      <c r="U1758">
        <v>0</v>
      </c>
      <c r="V1758">
        <v>0</v>
      </c>
      <c r="W1758">
        <v>15000</v>
      </c>
      <c r="X1758">
        <v>15200</v>
      </c>
      <c r="Y1758">
        <v>4.7934082089999999</v>
      </c>
      <c r="Z1758">
        <v>-75.859962859999996</v>
      </c>
      <c r="AA1758" s="1" t="s">
        <v>69</v>
      </c>
      <c r="AB1758">
        <v>3895081700</v>
      </c>
      <c r="AC1758" t="str">
        <f>MID(TablaPivotFinal[[#This Row],[Fecha]],1,4)</f>
        <v>2018</v>
      </c>
      <c r="AD1758" t="str">
        <f>MID(TablaPivotFinal[[#This Row],[Fecha]],5,3)</f>
        <v>Feb</v>
      </c>
      <c r="AE1758" s="1">
        <v>3895081700</v>
      </c>
      <c r="AF1758" s="1">
        <v>270068</v>
      </c>
    </row>
    <row r="1759" spans="1:32" x14ac:dyDescent="0.3">
      <c r="A1759" s="1" t="s">
        <v>365</v>
      </c>
      <c r="B1759" s="1" t="s">
        <v>366</v>
      </c>
      <c r="C1759">
        <v>2506</v>
      </c>
      <c r="D1759" s="1" t="s">
        <v>367</v>
      </c>
      <c r="E1759">
        <v>66</v>
      </c>
      <c r="F1759" s="1" t="s">
        <v>368</v>
      </c>
      <c r="G1759" s="1" t="s">
        <v>369</v>
      </c>
      <c r="H1759" s="1" t="s">
        <v>103</v>
      </c>
      <c r="I1759" s="1" t="s">
        <v>370</v>
      </c>
      <c r="J1759" s="1" t="s">
        <v>371</v>
      </c>
      <c r="K1759" t="s">
        <v>372</v>
      </c>
      <c r="L1759" t="s">
        <v>373</v>
      </c>
      <c r="M1759" s="1" t="s">
        <v>374</v>
      </c>
      <c r="N1759">
        <v>12000</v>
      </c>
      <c r="O1759">
        <v>13800</v>
      </c>
      <c r="P1759">
        <v>34000</v>
      </c>
      <c r="Q1759">
        <v>44600</v>
      </c>
      <c r="R1759">
        <v>51000</v>
      </c>
      <c r="S1759">
        <v>0</v>
      </c>
      <c r="T1759">
        <v>0</v>
      </c>
      <c r="U1759">
        <v>0</v>
      </c>
      <c r="V1759">
        <v>0</v>
      </c>
      <c r="W1759">
        <v>15000</v>
      </c>
      <c r="X1759">
        <v>15200</v>
      </c>
      <c r="Y1759">
        <v>4.7934082089999999</v>
      </c>
      <c r="Z1759">
        <v>-75.859962859999996</v>
      </c>
      <c r="AA1759" s="1" t="s">
        <v>71</v>
      </c>
      <c r="AB1759">
        <v>4848675600</v>
      </c>
      <c r="AC1759" t="str">
        <f>MID(TablaPivotFinal[[#This Row],[Fecha]],1,4)</f>
        <v>2018</v>
      </c>
      <c r="AD1759" t="str">
        <f>MID(TablaPivotFinal[[#This Row],[Fecha]],5,3)</f>
        <v>Jul</v>
      </c>
      <c r="AE1759" s="1">
        <v>4848675600</v>
      </c>
      <c r="AF1759" s="1">
        <v>329930</v>
      </c>
    </row>
    <row r="1760" spans="1:32" x14ac:dyDescent="0.3">
      <c r="A1760" s="1" t="s">
        <v>365</v>
      </c>
      <c r="B1760" s="1" t="s">
        <v>366</v>
      </c>
      <c r="C1760">
        <v>2506</v>
      </c>
      <c r="D1760" s="1" t="s">
        <v>367</v>
      </c>
      <c r="E1760">
        <v>66</v>
      </c>
      <c r="F1760" s="1" t="s">
        <v>368</v>
      </c>
      <c r="G1760" s="1" t="s">
        <v>369</v>
      </c>
      <c r="H1760" s="1" t="s">
        <v>103</v>
      </c>
      <c r="I1760" s="1" t="s">
        <v>370</v>
      </c>
      <c r="J1760" s="1" t="s">
        <v>371</v>
      </c>
      <c r="K1760" t="s">
        <v>372</v>
      </c>
      <c r="L1760" t="s">
        <v>373</v>
      </c>
      <c r="M1760" s="1" t="s">
        <v>374</v>
      </c>
      <c r="N1760">
        <v>12000</v>
      </c>
      <c r="O1760">
        <v>13800</v>
      </c>
      <c r="P1760">
        <v>34000</v>
      </c>
      <c r="Q1760">
        <v>44600</v>
      </c>
      <c r="R1760">
        <v>51000</v>
      </c>
      <c r="S1760">
        <v>0</v>
      </c>
      <c r="T1760">
        <v>0</v>
      </c>
      <c r="U1760">
        <v>0</v>
      </c>
      <c r="V1760">
        <v>0</v>
      </c>
      <c r="W1760">
        <v>15000</v>
      </c>
      <c r="X1760">
        <v>15200</v>
      </c>
      <c r="Y1760">
        <v>4.7934082089999999</v>
      </c>
      <c r="Z1760">
        <v>-75.859962859999996</v>
      </c>
      <c r="AA1760" s="1" t="s">
        <v>73</v>
      </c>
      <c r="AB1760">
        <v>4470376800</v>
      </c>
      <c r="AC1760" t="str">
        <f>MID(TablaPivotFinal[[#This Row],[Fecha]],1,4)</f>
        <v>2018</v>
      </c>
      <c r="AD1760" t="str">
        <f>MID(TablaPivotFinal[[#This Row],[Fecha]],5,3)</f>
        <v>Jun</v>
      </c>
      <c r="AE1760" s="1">
        <v>4470376800</v>
      </c>
      <c r="AF1760" s="1">
        <v>304340</v>
      </c>
    </row>
    <row r="1761" spans="1:32" x14ac:dyDescent="0.3">
      <c r="A1761" s="1" t="s">
        <v>365</v>
      </c>
      <c r="B1761" s="1" t="s">
        <v>366</v>
      </c>
      <c r="C1761">
        <v>2506</v>
      </c>
      <c r="D1761" s="1" t="s">
        <v>367</v>
      </c>
      <c r="E1761">
        <v>66</v>
      </c>
      <c r="F1761" s="1" t="s">
        <v>368</v>
      </c>
      <c r="G1761" s="1" t="s">
        <v>369</v>
      </c>
      <c r="H1761" s="1" t="s">
        <v>103</v>
      </c>
      <c r="I1761" s="1" t="s">
        <v>370</v>
      </c>
      <c r="J1761" s="1" t="s">
        <v>371</v>
      </c>
      <c r="K1761" t="s">
        <v>372</v>
      </c>
      <c r="L1761" t="s">
        <v>373</v>
      </c>
      <c r="M1761" s="1" t="s">
        <v>374</v>
      </c>
      <c r="N1761">
        <v>12000</v>
      </c>
      <c r="O1761">
        <v>13800</v>
      </c>
      <c r="P1761">
        <v>34000</v>
      </c>
      <c r="Q1761">
        <v>44600</v>
      </c>
      <c r="R1761">
        <v>51000</v>
      </c>
      <c r="S1761">
        <v>0</v>
      </c>
      <c r="T1761">
        <v>0</v>
      </c>
      <c r="U1761">
        <v>0</v>
      </c>
      <c r="V1761">
        <v>0</v>
      </c>
      <c r="W1761">
        <v>15000</v>
      </c>
      <c r="X1761">
        <v>15200</v>
      </c>
      <c r="Y1761">
        <v>4.7934082089999999</v>
      </c>
      <c r="Z1761">
        <v>-75.859962859999996</v>
      </c>
      <c r="AA1761" s="1" t="s">
        <v>75</v>
      </c>
      <c r="AB1761">
        <v>4445654500</v>
      </c>
      <c r="AC1761" t="str">
        <f>MID(TablaPivotFinal[[#This Row],[Fecha]],1,4)</f>
        <v>2018</v>
      </c>
      <c r="AD1761" t="str">
        <f>MID(TablaPivotFinal[[#This Row],[Fecha]],5,3)</f>
        <v>Mar</v>
      </c>
      <c r="AE1761" s="1">
        <v>4445654500</v>
      </c>
      <c r="AF1761" s="1">
        <v>318382</v>
      </c>
    </row>
    <row r="1762" spans="1:32" x14ac:dyDescent="0.3">
      <c r="A1762" s="1" t="s">
        <v>365</v>
      </c>
      <c r="B1762" s="1" t="s">
        <v>366</v>
      </c>
      <c r="C1762">
        <v>2506</v>
      </c>
      <c r="D1762" s="1" t="s">
        <v>367</v>
      </c>
      <c r="E1762">
        <v>66</v>
      </c>
      <c r="F1762" s="1" t="s">
        <v>368</v>
      </c>
      <c r="G1762" s="1" t="s">
        <v>369</v>
      </c>
      <c r="H1762" s="1" t="s">
        <v>103</v>
      </c>
      <c r="I1762" s="1" t="s">
        <v>370</v>
      </c>
      <c r="J1762" s="1" t="s">
        <v>371</v>
      </c>
      <c r="K1762" t="s">
        <v>372</v>
      </c>
      <c r="L1762" t="s">
        <v>373</v>
      </c>
      <c r="M1762" s="1" t="s">
        <v>374</v>
      </c>
      <c r="N1762">
        <v>12000</v>
      </c>
      <c r="O1762">
        <v>13800</v>
      </c>
      <c r="P1762">
        <v>34000</v>
      </c>
      <c r="Q1762">
        <v>44600</v>
      </c>
      <c r="R1762">
        <v>51000</v>
      </c>
      <c r="S1762">
        <v>0</v>
      </c>
      <c r="T1762">
        <v>0</v>
      </c>
      <c r="U1762">
        <v>0</v>
      </c>
      <c r="V1762">
        <v>0</v>
      </c>
      <c r="W1762">
        <v>15000</v>
      </c>
      <c r="X1762">
        <v>15200</v>
      </c>
      <c r="Y1762">
        <v>4.7934082089999999</v>
      </c>
      <c r="Z1762">
        <v>-75.859962859999996</v>
      </c>
      <c r="AA1762" s="1" t="s">
        <v>77</v>
      </c>
      <c r="AB1762">
        <v>4416009600</v>
      </c>
      <c r="AC1762" t="str">
        <f>MID(TablaPivotFinal[[#This Row],[Fecha]],1,4)</f>
        <v>2018</v>
      </c>
      <c r="AD1762" t="str">
        <f>MID(TablaPivotFinal[[#This Row],[Fecha]],5,3)</f>
        <v>May</v>
      </c>
      <c r="AE1762" s="1">
        <v>4416009600</v>
      </c>
      <c r="AF1762" s="1">
        <v>296904</v>
      </c>
    </row>
    <row r="1763" spans="1:32" x14ac:dyDescent="0.3">
      <c r="A1763" s="1" t="s">
        <v>365</v>
      </c>
      <c r="B1763" s="1" t="s">
        <v>366</v>
      </c>
      <c r="C1763">
        <v>2506</v>
      </c>
      <c r="D1763" s="1" t="s">
        <v>367</v>
      </c>
      <c r="E1763">
        <v>66</v>
      </c>
      <c r="F1763" s="1" t="s">
        <v>368</v>
      </c>
      <c r="G1763" s="1" t="s">
        <v>369</v>
      </c>
      <c r="H1763" s="1" t="s">
        <v>103</v>
      </c>
      <c r="I1763" s="1" t="s">
        <v>370</v>
      </c>
      <c r="J1763" s="1" t="s">
        <v>371</v>
      </c>
      <c r="K1763" t="s">
        <v>372</v>
      </c>
      <c r="L1763" t="s">
        <v>373</v>
      </c>
      <c r="M1763" s="1" t="s">
        <v>374</v>
      </c>
      <c r="N1763">
        <v>12000</v>
      </c>
      <c r="O1763">
        <v>13800</v>
      </c>
      <c r="P1763">
        <v>34000</v>
      </c>
      <c r="Q1763">
        <v>44600</v>
      </c>
      <c r="R1763">
        <v>51000</v>
      </c>
      <c r="S1763">
        <v>0</v>
      </c>
      <c r="T1763">
        <v>0</v>
      </c>
      <c r="U1763">
        <v>0</v>
      </c>
      <c r="V1763">
        <v>0</v>
      </c>
      <c r="W1763">
        <v>15000</v>
      </c>
      <c r="X1763">
        <v>15200</v>
      </c>
      <c r="Y1763">
        <v>4.7934082089999999</v>
      </c>
      <c r="Z1763">
        <v>-75.859962859999996</v>
      </c>
      <c r="AA1763" s="1" t="s">
        <v>79</v>
      </c>
      <c r="AB1763">
        <v>4677686050</v>
      </c>
      <c r="AC1763" t="str">
        <f>MID(TablaPivotFinal[[#This Row],[Fecha]],1,4)</f>
        <v>2018</v>
      </c>
      <c r="AD1763" t="str">
        <f>MID(TablaPivotFinal[[#This Row],[Fecha]],5,3)</f>
        <v>Nov</v>
      </c>
      <c r="AE1763" s="1">
        <v>4677686050</v>
      </c>
      <c r="AF1763" s="1">
        <v>314930</v>
      </c>
    </row>
    <row r="1764" spans="1:32" x14ac:dyDescent="0.3">
      <c r="A1764" s="1" t="s">
        <v>365</v>
      </c>
      <c r="B1764" s="1" t="s">
        <v>366</v>
      </c>
      <c r="C1764">
        <v>2506</v>
      </c>
      <c r="D1764" s="1" t="s">
        <v>367</v>
      </c>
      <c r="E1764">
        <v>66</v>
      </c>
      <c r="F1764" s="1" t="s">
        <v>368</v>
      </c>
      <c r="G1764" s="1" t="s">
        <v>369</v>
      </c>
      <c r="H1764" s="1" t="s">
        <v>103</v>
      </c>
      <c r="I1764" s="1" t="s">
        <v>370</v>
      </c>
      <c r="J1764" s="1" t="s">
        <v>371</v>
      </c>
      <c r="K1764" t="s">
        <v>372</v>
      </c>
      <c r="L1764" t="s">
        <v>373</v>
      </c>
      <c r="M1764" s="1" t="s">
        <v>374</v>
      </c>
      <c r="N1764">
        <v>12000</v>
      </c>
      <c r="O1764">
        <v>13800</v>
      </c>
      <c r="P1764">
        <v>34000</v>
      </c>
      <c r="Q1764">
        <v>44600</v>
      </c>
      <c r="R1764">
        <v>51000</v>
      </c>
      <c r="S1764">
        <v>0</v>
      </c>
      <c r="T1764">
        <v>0</v>
      </c>
      <c r="U1764">
        <v>0</v>
      </c>
      <c r="V1764">
        <v>0</v>
      </c>
      <c r="W1764">
        <v>15000</v>
      </c>
      <c r="X1764">
        <v>15200</v>
      </c>
      <c r="Y1764">
        <v>4.7934082089999999</v>
      </c>
      <c r="Z1764">
        <v>-75.859962859999996</v>
      </c>
      <c r="AA1764" s="1" t="s">
        <v>81</v>
      </c>
      <c r="AB1764">
        <v>4756155700</v>
      </c>
      <c r="AC1764" t="str">
        <f>MID(TablaPivotFinal[[#This Row],[Fecha]],1,4)</f>
        <v>2018</v>
      </c>
      <c r="AD1764" t="str">
        <f>MID(TablaPivotFinal[[#This Row],[Fecha]],5,3)</f>
        <v>Oct</v>
      </c>
      <c r="AE1764" s="1">
        <v>4756155700</v>
      </c>
      <c r="AF1764" s="1">
        <v>319386</v>
      </c>
    </row>
    <row r="1765" spans="1:32" x14ac:dyDescent="0.3">
      <c r="A1765" s="1" t="s">
        <v>365</v>
      </c>
      <c r="B1765" s="1" t="s">
        <v>366</v>
      </c>
      <c r="C1765">
        <v>2506</v>
      </c>
      <c r="D1765" s="1" t="s">
        <v>367</v>
      </c>
      <c r="E1765">
        <v>66</v>
      </c>
      <c r="F1765" s="1" t="s">
        <v>368</v>
      </c>
      <c r="G1765" s="1" t="s">
        <v>369</v>
      </c>
      <c r="H1765" s="1" t="s">
        <v>103</v>
      </c>
      <c r="I1765" s="1" t="s">
        <v>370</v>
      </c>
      <c r="J1765" s="1" t="s">
        <v>371</v>
      </c>
      <c r="K1765" t="s">
        <v>372</v>
      </c>
      <c r="L1765" t="s">
        <v>373</v>
      </c>
      <c r="M1765" s="1" t="s">
        <v>374</v>
      </c>
      <c r="N1765">
        <v>12000</v>
      </c>
      <c r="O1765">
        <v>13800</v>
      </c>
      <c r="P1765">
        <v>34000</v>
      </c>
      <c r="Q1765">
        <v>44600</v>
      </c>
      <c r="R1765">
        <v>51000</v>
      </c>
      <c r="S1765">
        <v>0</v>
      </c>
      <c r="T1765">
        <v>0</v>
      </c>
      <c r="U1765">
        <v>0</v>
      </c>
      <c r="V1765">
        <v>0</v>
      </c>
      <c r="W1765">
        <v>15000</v>
      </c>
      <c r="X1765">
        <v>15200</v>
      </c>
      <c r="Y1765">
        <v>4.7934082089999999</v>
      </c>
      <c r="Z1765">
        <v>-75.859962859999996</v>
      </c>
      <c r="AA1765" s="1" t="s">
        <v>83</v>
      </c>
      <c r="AB1765">
        <v>4466797900</v>
      </c>
      <c r="AC1765" t="str">
        <f>MID(TablaPivotFinal[[#This Row],[Fecha]],1,4)</f>
        <v>2018</v>
      </c>
      <c r="AD1765" t="str">
        <f>MID(TablaPivotFinal[[#This Row],[Fecha]],5,3)</f>
        <v>Sep</v>
      </c>
      <c r="AE1765" s="1">
        <v>4466797900</v>
      </c>
      <c r="AF1765" s="1">
        <v>297487</v>
      </c>
    </row>
    <row r="1766" spans="1:32" x14ac:dyDescent="0.3">
      <c r="A1766" s="1" t="s">
        <v>375</v>
      </c>
      <c r="B1766" s="1" t="s">
        <v>376</v>
      </c>
      <c r="C1766">
        <v>5009</v>
      </c>
      <c r="D1766" s="1" t="s">
        <v>264</v>
      </c>
      <c r="E1766">
        <v>25</v>
      </c>
      <c r="F1766" s="1" t="s">
        <v>377</v>
      </c>
      <c r="G1766" s="1" t="s">
        <v>324</v>
      </c>
      <c r="H1766" s="1" t="s">
        <v>103</v>
      </c>
      <c r="I1766" s="1" t="s">
        <v>325</v>
      </c>
      <c r="J1766" s="1" t="s">
        <v>326</v>
      </c>
      <c r="K1766">
        <v>3112178121</v>
      </c>
      <c r="L1766" t="s">
        <v>327</v>
      </c>
      <c r="M1766" s="1" t="s">
        <v>378</v>
      </c>
      <c r="N1766">
        <v>9600</v>
      </c>
      <c r="O1766">
        <v>15100</v>
      </c>
      <c r="P1766">
        <v>23400</v>
      </c>
      <c r="Q1766">
        <v>34300</v>
      </c>
      <c r="R1766">
        <v>46900</v>
      </c>
      <c r="S1766">
        <v>47300</v>
      </c>
      <c r="T1766">
        <v>0</v>
      </c>
      <c r="U1766">
        <v>0</v>
      </c>
      <c r="V1766">
        <v>0</v>
      </c>
      <c r="W1766">
        <v>8400</v>
      </c>
      <c r="X1766">
        <v>8700</v>
      </c>
      <c r="Y1766">
        <v>4.8095321359999996</v>
      </c>
      <c r="Z1766">
        <v>-73.945532869999994</v>
      </c>
      <c r="AA1766" s="1" t="s">
        <v>13</v>
      </c>
      <c r="AB1766">
        <v>568770850</v>
      </c>
      <c r="AC1766" t="str">
        <f>MID(TablaPivotFinal[[#This Row],[Fecha]],1,4)</f>
        <v>2016</v>
      </c>
      <c r="AD1766" t="str">
        <f>MID(TablaPivotFinal[[#This Row],[Fecha]],5,3)</f>
        <v>Abr</v>
      </c>
      <c r="AE1766" s="1">
        <v>568770850</v>
      </c>
      <c r="AF1766" s="1">
        <v>50772</v>
      </c>
    </row>
    <row r="1767" spans="1:32" x14ac:dyDescent="0.3">
      <c r="A1767" s="1" t="s">
        <v>375</v>
      </c>
      <c r="B1767" s="1" t="s">
        <v>376</v>
      </c>
      <c r="C1767">
        <v>5009</v>
      </c>
      <c r="D1767" s="1" t="s">
        <v>264</v>
      </c>
      <c r="E1767">
        <v>25</v>
      </c>
      <c r="F1767" s="1" t="s">
        <v>377</v>
      </c>
      <c r="G1767" s="1" t="s">
        <v>324</v>
      </c>
      <c r="H1767" s="1" t="s">
        <v>103</v>
      </c>
      <c r="I1767" s="1" t="s">
        <v>325</v>
      </c>
      <c r="J1767" s="1" t="s">
        <v>326</v>
      </c>
      <c r="K1767">
        <v>3112178121</v>
      </c>
      <c r="L1767" t="s">
        <v>327</v>
      </c>
      <c r="M1767" s="1" t="s">
        <v>378</v>
      </c>
      <c r="N1767">
        <v>9600</v>
      </c>
      <c r="O1767">
        <v>15100</v>
      </c>
      <c r="P1767">
        <v>23400</v>
      </c>
      <c r="Q1767">
        <v>34300</v>
      </c>
      <c r="R1767">
        <v>46900</v>
      </c>
      <c r="S1767">
        <v>47300</v>
      </c>
      <c r="T1767">
        <v>0</v>
      </c>
      <c r="U1767">
        <v>0</v>
      </c>
      <c r="V1767">
        <v>0</v>
      </c>
      <c r="W1767">
        <v>8400</v>
      </c>
      <c r="X1767">
        <v>8700</v>
      </c>
      <c r="Y1767">
        <v>4.8095321359999996</v>
      </c>
      <c r="Z1767">
        <v>-73.945532869999994</v>
      </c>
      <c r="AA1767" s="1" t="s">
        <v>15</v>
      </c>
      <c r="AB1767">
        <v>610052800</v>
      </c>
      <c r="AC1767" t="str">
        <f>MID(TablaPivotFinal[[#This Row],[Fecha]],1,4)</f>
        <v>2016</v>
      </c>
      <c r="AD1767" t="str">
        <f>MID(TablaPivotFinal[[#This Row],[Fecha]],5,3)</f>
        <v>Ago</v>
      </c>
      <c r="AE1767" s="1">
        <v>610052800</v>
      </c>
      <c r="AF1767" s="1">
        <v>56902</v>
      </c>
    </row>
    <row r="1768" spans="1:32" x14ac:dyDescent="0.3">
      <c r="A1768" s="1" t="s">
        <v>375</v>
      </c>
      <c r="B1768" s="1" t="s">
        <v>376</v>
      </c>
      <c r="C1768">
        <v>5009</v>
      </c>
      <c r="D1768" s="1" t="s">
        <v>264</v>
      </c>
      <c r="E1768">
        <v>25</v>
      </c>
      <c r="F1768" s="1" t="s">
        <v>377</v>
      </c>
      <c r="G1768" s="1" t="s">
        <v>324</v>
      </c>
      <c r="H1768" s="1" t="s">
        <v>103</v>
      </c>
      <c r="I1768" s="1" t="s">
        <v>325</v>
      </c>
      <c r="J1768" s="1" t="s">
        <v>326</v>
      </c>
      <c r="K1768">
        <v>3112178121</v>
      </c>
      <c r="L1768" t="s">
        <v>327</v>
      </c>
      <c r="M1768" s="1" t="s">
        <v>378</v>
      </c>
      <c r="N1768">
        <v>9600</v>
      </c>
      <c r="O1768">
        <v>15100</v>
      </c>
      <c r="P1768">
        <v>23400</v>
      </c>
      <c r="Q1768">
        <v>34300</v>
      </c>
      <c r="R1768">
        <v>46900</v>
      </c>
      <c r="S1768">
        <v>47300</v>
      </c>
      <c r="T1768">
        <v>0</v>
      </c>
      <c r="U1768">
        <v>0</v>
      </c>
      <c r="V1768">
        <v>0</v>
      </c>
      <c r="W1768">
        <v>8400</v>
      </c>
      <c r="X1768">
        <v>8700</v>
      </c>
      <c r="Y1768">
        <v>4.8095321359999996</v>
      </c>
      <c r="Z1768">
        <v>-73.945532869999994</v>
      </c>
      <c r="AA1768" s="1" t="s">
        <v>17</v>
      </c>
      <c r="AB1768">
        <v>603612800</v>
      </c>
      <c r="AC1768" t="str">
        <f>MID(TablaPivotFinal[[#This Row],[Fecha]],1,4)</f>
        <v>2016</v>
      </c>
      <c r="AD1768" t="str">
        <f>MID(TablaPivotFinal[[#This Row],[Fecha]],5,3)</f>
        <v>Dic</v>
      </c>
      <c r="AE1768" s="1">
        <v>603612800</v>
      </c>
      <c r="AF1768" s="1">
        <v>56251</v>
      </c>
    </row>
    <row r="1769" spans="1:32" x14ac:dyDescent="0.3">
      <c r="A1769" s="1" t="s">
        <v>375</v>
      </c>
      <c r="B1769" s="1" t="s">
        <v>376</v>
      </c>
      <c r="C1769">
        <v>5009</v>
      </c>
      <c r="D1769" s="1" t="s">
        <v>264</v>
      </c>
      <c r="E1769">
        <v>25</v>
      </c>
      <c r="F1769" s="1" t="s">
        <v>377</v>
      </c>
      <c r="G1769" s="1" t="s">
        <v>324</v>
      </c>
      <c r="H1769" s="1" t="s">
        <v>103</v>
      </c>
      <c r="I1769" s="1" t="s">
        <v>325</v>
      </c>
      <c r="J1769" s="1" t="s">
        <v>326</v>
      </c>
      <c r="K1769">
        <v>3112178121</v>
      </c>
      <c r="L1769" t="s">
        <v>327</v>
      </c>
      <c r="M1769" s="1" t="s">
        <v>378</v>
      </c>
      <c r="N1769">
        <v>9600</v>
      </c>
      <c r="O1769">
        <v>15100</v>
      </c>
      <c r="P1769">
        <v>23400</v>
      </c>
      <c r="Q1769">
        <v>34300</v>
      </c>
      <c r="R1769">
        <v>46900</v>
      </c>
      <c r="S1769">
        <v>47300</v>
      </c>
      <c r="T1769">
        <v>0</v>
      </c>
      <c r="U1769">
        <v>0</v>
      </c>
      <c r="V1769">
        <v>0</v>
      </c>
      <c r="W1769">
        <v>8400</v>
      </c>
      <c r="X1769">
        <v>8700</v>
      </c>
      <c r="Y1769">
        <v>4.8095321359999996</v>
      </c>
      <c r="Z1769">
        <v>-73.945532869999994</v>
      </c>
      <c r="AA1769" s="1" t="s">
        <v>19</v>
      </c>
      <c r="AB1769">
        <v>585372850</v>
      </c>
      <c r="AC1769" t="str">
        <f>MID(TablaPivotFinal[[#This Row],[Fecha]],1,4)</f>
        <v>2016</v>
      </c>
      <c r="AD1769" t="str">
        <f>MID(TablaPivotFinal[[#This Row],[Fecha]],5,3)</f>
        <v>Ene</v>
      </c>
      <c r="AE1769" s="1">
        <v>585372850</v>
      </c>
      <c r="AF1769" s="1">
        <v>59250</v>
      </c>
    </row>
    <row r="1770" spans="1:32" x14ac:dyDescent="0.3">
      <c r="A1770" s="1" t="s">
        <v>375</v>
      </c>
      <c r="B1770" s="1" t="s">
        <v>376</v>
      </c>
      <c r="C1770">
        <v>5009</v>
      </c>
      <c r="D1770" s="1" t="s">
        <v>264</v>
      </c>
      <c r="E1770">
        <v>25</v>
      </c>
      <c r="F1770" s="1" t="s">
        <v>377</v>
      </c>
      <c r="G1770" s="1" t="s">
        <v>324</v>
      </c>
      <c r="H1770" s="1" t="s">
        <v>103</v>
      </c>
      <c r="I1770" s="1" t="s">
        <v>325</v>
      </c>
      <c r="J1770" s="1" t="s">
        <v>326</v>
      </c>
      <c r="K1770">
        <v>3112178121</v>
      </c>
      <c r="L1770" t="s">
        <v>327</v>
      </c>
      <c r="M1770" s="1" t="s">
        <v>378</v>
      </c>
      <c r="N1770">
        <v>9600</v>
      </c>
      <c r="O1770">
        <v>15100</v>
      </c>
      <c r="P1770">
        <v>23400</v>
      </c>
      <c r="Q1770">
        <v>34300</v>
      </c>
      <c r="R1770">
        <v>46900</v>
      </c>
      <c r="S1770">
        <v>47300</v>
      </c>
      <c r="T1770">
        <v>0</v>
      </c>
      <c r="U1770">
        <v>0</v>
      </c>
      <c r="V1770">
        <v>0</v>
      </c>
      <c r="W1770">
        <v>8400</v>
      </c>
      <c r="X1770">
        <v>8700</v>
      </c>
      <c r="Y1770">
        <v>4.8095321359999996</v>
      </c>
      <c r="Z1770">
        <v>-73.945532869999994</v>
      </c>
      <c r="AA1770" s="1" t="s">
        <v>21</v>
      </c>
      <c r="AB1770">
        <v>551414550</v>
      </c>
      <c r="AC1770" t="str">
        <f>MID(TablaPivotFinal[[#This Row],[Fecha]],1,4)</f>
        <v>2016</v>
      </c>
      <c r="AD1770" t="str">
        <f>MID(TablaPivotFinal[[#This Row],[Fecha]],5,3)</f>
        <v>Feb</v>
      </c>
      <c r="AE1770" s="1">
        <v>551414550</v>
      </c>
      <c r="AF1770" s="1">
        <v>50147</v>
      </c>
    </row>
    <row r="1771" spans="1:32" x14ac:dyDescent="0.3">
      <c r="A1771" s="1" t="s">
        <v>375</v>
      </c>
      <c r="B1771" s="1" t="s">
        <v>376</v>
      </c>
      <c r="C1771">
        <v>5009</v>
      </c>
      <c r="D1771" s="1" t="s">
        <v>264</v>
      </c>
      <c r="E1771">
        <v>25</v>
      </c>
      <c r="F1771" s="1" t="s">
        <v>377</v>
      </c>
      <c r="G1771" s="1" t="s">
        <v>324</v>
      </c>
      <c r="H1771" s="1" t="s">
        <v>103</v>
      </c>
      <c r="I1771" s="1" t="s">
        <v>325</v>
      </c>
      <c r="J1771" s="1" t="s">
        <v>326</v>
      </c>
      <c r="K1771">
        <v>3112178121</v>
      </c>
      <c r="L1771" t="s">
        <v>327</v>
      </c>
      <c r="M1771" s="1" t="s">
        <v>378</v>
      </c>
      <c r="N1771">
        <v>9600</v>
      </c>
      <c r="O1771">
        <v>15100</v>
      </c>
      <c r="P1771">
        <v>23400</v>
      </c>
      <c r="Q1771">
        <v>34300</v>
      </c>
      <c r="R1771">
        <v>46900</v>
      </c>
      <c r="S1771">
        <v>47300</v>
      </c>
      <c r="T1771">
        <v>0</v>
      </c>
      <c r="U1771">
        <v>0</v>
      </c>
      <c r="V1771">
        <v>0</v>
      </c>
      <c r="W1771">
        <v>8400</v>
      </c>
      <c r="X1771">
        <v>8700</v>
      </c>
      <c r="Y1771">
        <v>4.8095321359999996</v>
      </c>
      <c r="Z1771">
        <v>-73.945532869999994</v>
      </c>
      <c r="AA1771" s="1" t="s">
        <v>23</v>
      </c>
      <c r="AB1771">
        <v>566115900</v>
      </c>
      <c r="AC1771" t="str">
        <f>MID(TablaPivotFinal[[#This Row],[Fecha]],1,4)</f>
        <v>2016</v>
      </c>
      <c r="AD1771" t="str">
        <f>MID(TablaPivotFinal[[#This Row],[Fecha]],5,3)</f>
        <v>Jul</v>
      </c>
      <c r="AE1771" s="1">
        <v>566115900</v>
      </c>
      <c r="AF1771" s="1">
        <v>57389</v>
      </c>
    </row>
    <row r="1772" spans="1:32" x14ac:dyDescent="0.3">
      <c r="A1772" s="1" t="s">
        <v>375</v>
      </c>
      <c r="B1772" s="1" t="s">
        <v>376</v>
      </c>
      <c r="C1772">
        <v>5009</v>
      </c>
      <c r="D1772" s="1" t="s">
        <v>264</v>
      </c>
      <c r="E1772">
        <v>25</v>
      </c>
      <c r="F1772" s="1" t="s">
        <v>377</v>
      </c>
      <c r="G1772" s="1" t="s">
        <v>324</v>
      </c>
      <c r="H1772" s="1" t="s">
        <v>103</v>
      </c>
      <c r="I1772" s="1" t="s">
        <v>325</v>
      </c>
      <c r="J1772" s="1" t="s">
        <v>326</v>
      </c>
      <c r="K1772">
        <v>3112178121</v>
      </c>
      <c r="L1772" t="s">
        <v>327</v>
      </c>
      <c r="M1772" s="1" t="s">
        <v>378</v>
      </c>
      <c r="N1772">
        <v>9600</v>
      </c>
      <c r="O1772">
        <v>15100</v>
      </c>
      <c r="P1772">
        <v>23400</v>
      </c>
      <c r="Q1772">
        <v>34300</v>
      </c>
      <c r="R1772">
        <v>46900</v>
      </c>
      <c r="S1772">
        <v>47300</v>
      </c>
      <c r="T1772">
        <v>0</v>
      </c>
      <c r="U1772">
        <v>0</v>
      </c>
      <c r="V1772">
        <v>0</v>
      </c>
      <c r="W1772">
        <v>8400</v>
      </c>
      <c r="X1772">
        <v>8700</v>
      </c>
      <c r="Y1772">
        <v>4.8095321359999996</v>
      </c>
      <c r="Z1772">
        <v>-73.945532869999994</v>
      </c>
      <c r="AA1772" s="1" t="s">
        <v>25</v>
      </c>
      <c r="AB1772">
        <v>592024100</v>
      </c>
      <c r="AC1772" t="str">
        <f>MID(TablaPivotFinal[[#This Row],[Fecha]],1,4)</f>
        <v>2016</v>
      </c>
      <c r="AD1772" t="str">
        <f>MID(TablaPivotFinal[[#This Row],[Fecha]],5,3)</f>
        <v>Jun</v>
      </c>
      <c r="AE1772" s="1">
        <v>592024100</v>
      </c>
      <c r="AF1772" s="1">
        <v>55660</v>
      </c>
    </row>
    <row r="1773" spans="1:32" x14ac:dyDescent="0.3">
      <c r="A1773" s="1" t="s">
        <v>375</v>
      </c>
      <c r="B1773" s="1" t="s">
        <v>376</v>
      </c>
      <c r="C1773">
        <v>5009</v>
      </c>
      <c r="D1773" s="1" t="s">
        <v>264</v>
      </c>
      <c r="E1773">
        <v>25</v>
      </c>
      <c r="F1773" s="1" t="s">
        <v>377</v>
      </c>
      <c r="G1773" s="1" t="s">
        <v>324</v>
      </c>
      <c r="H1773" s="1" t="s">
        <v>103</v>
      </c>
      <c r="I1773" s="1" t="s">
        <v>325</v>
      </c>
      <c r="J1773" s="1" t="s">
        <v>326</v>
      </c>
      <c r="K1773">
        <v>3112178121</v>
      </c>
      <c r="L1773" t="s">
        <v>327</v>
      </c>
      <c r="M1773" s="1" t="s">
        <v>378</v>
      </c>
      <c r="N1773">
        <v>9600</v>
      </c>
      <c r="O1773">
        <v>15100</v>
      </c>
      <c r="P1773">
        <v>23400</v>
      </c>
      <c r="Q1773">
        <v>34300</v>
      </c>
      <c r="R1773">
        <v>46900</v>
      </c>
      <c r="S1773">
        <v>47300</v>
      </c>
      <c r="T1773">
        <v>0</v>
      </c>
      <c r="U1773">
        <v>0</v>
      </c>
      <c r="V1773">
        <v>0</v>
      </c>
      <c r="W1773">
        <v>8400</v>
      </c>
      <c r="X1773">
        <v>8700</v>
      </c>
      <c r="Y1773">
        <v>4.8095321359999996</v>
      </c>
      <c r="Z1773">
        <v>-73.945532869999994</v>
      </c>
      <c r="AA1773" s="1" t="s">
        <v>27</v>
      </c>
      <c r="AB1773">
        <v>623768200</v>
      </c>
      <c r="AC1773" t="str">
        <f>MID(TablaPivotFinal[[#This Row],[Fecha]],1,4)</f>
        <v>2016</v>
      </c>
      <c r="AD1773" t="str">
        <f>MID(TablaPivotFinal[[#This Row],[Fecha]],5,3)</f>
        <v>Mar</v>
      </c>
      <c r="AE1773" s="1">
        <v>623768200</v>
      </c>
      <c r="AF1773" s="1">
        <v>57752</v>
      </c>
    </row>
    <row r="1774" spans="1:32" x14ac:dyDescent="0.3">
      <c r="A1774" s="1" t="s">
        <v>375</v>
      </c>
      <c r="B1774" s="1" t="s">
        <v>376</v>
      </c>
      <c r="C1774">
        <v>5009</v>
      </c>
      <c r="D1774" s="1" t="s">
        <v>264</v>
      </c>
      <c r="E1774">
        <v>25</v>
      </c>
      <c r="F1774" s="1" t="s">
        <v>377</v>
      </c>
      <c r="G1774" s="1" t="s">
        <v>324</v>
      </c>
      <c r="H1774" s="1" t="s">
        <v>103</v>
      </c>
      <c r="I1774" s="1" t="s">
        <v>325</v>
      </c>
      <c r="J1774" s="1" t="s">
        <v>326</v>
      </c>
      <c r="K1774">
        <v>3112178121</v>
      </c>
      <c r="L1774" t="s">
        <v>327</v>
      </c>
      <c r="M1774" s="1" t="s">
        <v>378</v>
      </c>
      <c r="N1774">
        <v>9600</v>
      </c>
      <c r="O1774">
        <v>15100</v>
      </c>
      <c r="P1774">
        <v>23400</v>
      </c>
      <c r="Q1774">
        <v>34300</v>
      </c>
      <c r="R1774">
        <v>46900</v>
      </c>
      <c r="S1774">
        <v>47300</v>
      </c>
      <c r="T1774">
        <v>0</v>
      </c>
      <c r="U1774">
        <v>0</v>
      </c>
      <c r="V1774">
        <v>0</v>
      </c>
      <c r="W1774">
        <v>8400</v>
      </c>
      <c r="X1774">
        <v>8700</v>
      </c>
      <c r="Y1774">
        <v>4.8095321359999996</v>
      </c>
      <c r="Z1774">
        <v>-73.945532869999994</v>
      </c>
      <c r="AA1774" s="1" t="s">
        <v>29</v>
      </c>
      <c r="AB1774">
        <v>602398300</v>
      </c>
      <c r="AC1774" t="str">
        <f>MID(TablaPivotFinal[[#This Row],[Fecha]],1,4)</f>
        <v>2016</v>
      </c>
      <c r="AD1774" t="str">
        <f>MID(TablaPivotFinal[[#This Row],[Fecha]],5,3)</f>
        <v>May</v>
      </c>
      <c r="AE1774" s="1">
        <v>602398300</v>
      </c>
      <c r="AF1774" s="1">
        <v>58128</v>
      </c>
    </row>
    <row r="1775" spans="1:32" x14ac:dyDescent="0.3">
      <c r="A1775" s="1" t="s">
        <v>375</v>
      </c>
      <c r="B1775" s="1" t="s">
        <v>376</v>
      </c>
      <c r="C1775">
        <v>5009</v>
      </c>
      <c r="D1775" s="1" t="s">
        <v>264</v>
      </c>
      <c r="E1775">
        <v>25</v>
      </c>
      <c r="F1775" s="1" t="s">
        <v>377</v>
      </c>
      <c r="G1775" s="1" t="s">
        <v>324</v>
      </c>
      <c r="H1775" s="1" t="s">
        <v>103</v>
      </c>
      <c r="I1775" s="1" t="s">
        <v>325</v>
      </c>
      <c r="J1775" s="1" t="s">
        <v>326</v>
      </c>
      <c r="K1775">
        <v>3112178121</v>
      </c>
      <c r="L1775" t="s">
        <v>327</v>
      </c>
      <c r="M1775" s="1" t="s">
        <v>378</v>
      </c>
      <c r="N1775">
        <v>9600</v>
      </c>
      <c r="O1775">
        <v>15100</v>
      </c>
      <c r="P1775">
        <v>23400</v>
      </c>
      <c r="Q1775">
        <v>34300</v>
      </c>
      <c r="R1775">
        <v>46900</v>
      </c>
      <c r="S1775">
        <v>47300</v>
      </c>
      <c r="T1775">
        <v>0</v>
      </c>
      <c r="U1775">
        <v>0</v>
      </c>
      <c r="V1775">
        <v>0</v>
      </c>
      <c r="W1775">
        <v>8400</v>
      </c>
      <c r="X1775">
        <v>8700</v>
      </c>
      <c r="Y1775">
        <v>4.8095321359999996</v>
      </c>
      <c r="Z1775">
        <v>-73.945532869999994</v>
      </c>
      <c r="AA1775" s="1" t="s">
        <v>31</v>
      </c>
      <c r="AB1775">
        <v>589651000</v>
      </c>
      <c r="AC1775" t="str">
        <f>MID(TablaPivotFinal[[#This Row],[Fecha]],1,4)</f>
        <v>2016</v>
      </c>
      <c r="AD1775" t="str">
        <f>MID(TablaPivotFinal[[#This Row],[Fecha]],5,3)</f>
        <v>Nov</v>
      </c>
      <c r="AE1775" s="1">
        <v>589651000</v>
      </c>
      <c r="AF1775" s="1">
        <v>53610</v>
      </c>
    </row>
    <row r="1776" spans="1:32" x14ac:dyDescent="0.3">
      <c r="A1776" s="1" t="s">
        <v>375</v>
      </c>
      <c r="B1776" s="1" t="s">
        <v>376</v>
      </c>
      <c r="C1776">
        <v>5009</v>
      </c>
      <c r="D1776" s="1" t="s">
        <v>264</v>
      </c>
      <c r="E1776">
        <v>25</v>
      </c>
      <c r="F1776" s="1" t="s">
        <v>377</v>
      </c>
      <c r="G1776" s="1" t="s">
        <v>324</v>
      </c>
      <c r="H1776" s="1" t="s">
        <v>103</v>
      </c>
      <c r="I1776" s="1" t="s">
        <v>325</v>
      </c>
      <c r="J1776" s="1" t="s">
        <v>326</v>
      </c>
      <c r="K1776">
        <v>3112178121</v>
      </c>
      <c r="L1776" t="s">
        <v>327</v>
      </c>
      <c r="M1776" s="1" t="s">
        <v>378</v>
      </c>
      <c r="N1776">
        <v>9600</v>
      </c>
      <c r="O1776">
        <v>15100</v>
      </c>
      <c r="P1776">
        <v>23400</v>
      </c>
      <c r="Q1776">
        <v>34300</v>
      </c>
      <c r="R1776">
        <v>46900</v>
      </c>
      <c r="S1776">
        <v>47300</v>
      </c>
      <c r="T1776">
        <v>0</v>
      </c>
      <c r="U1776">
        <v>0</v>
      </c>
      <c r="V1776">
        <v>0</v>
      </c>
      <c r="W1776">
        <v>8400</v>
      </c>
      <c r="X1776">
        <v>8700</v>
      </c>
      <c r="Y1776">
        <v>4.8095321359999996</v>
      </c>
      <c r="Z1776">
        <v>-73.945532869999994</v>
      </c>
      <c r="AA1776" s="1" t="s">
        <v>33</v>
      </c>
      <c r="AB1776">
        <v>599373300</v>
      </c>
      <c r="AC1776" t="str">
        <f>MID(TablaPivotFinal[[#This Row],[Fecha]],1,4)</f>
        <v>2016</v>
      </c>
      <c r="AD1776" t="str">
        <f>MID(TablaPivotFinal[[#This Row],[Fecha]],5,3)</f>
        <v>Oct</v>
      </c>
      <c r="AE1776" s="1">
        <v>599373300</v>
      </c>
      <c r="AF1776" s="1">
        <v>55783</v>
      </c>
    </row>
    <row r="1777" spans="1:32" x14ac:dyDescent="0.3">
      <c r="A1777" s="1" t="s">
        <v>375</v>
      </c>
      <c r="B1777" s="1" t="s">
        <v>376</v>
      </c>
      <c r="C1777">
        <v>5009</v>
      </c>
      <c r="D1777" s="1" t="s">
        <v>264</v>
      </c>
      <c r="E1777">
        <v>25</v>
      </c>
      <c r="F1777" s="1" t="s">
        <v>377</v>
      </c>
      <c r="G1777" s="1" t="s">
        <v>324</v>
      </c>
      <c r="H1777" s="1" t="s">
        <v>103</v>
      </c>
      <c r="I1777" s="1" t="s">
        <v>325</v>
      </c>
      <c r="J1777" s="1" t="s">
        <v>326</v>
      </c>
      <c r="K1777">
        <v>3112178121</v>
      </c>
      <c r="L1777" t="s">
        <v>327</v>
      </c>
      <c r="M1777" s="1" t="s">
        <v>378</v>
      </c>
      <c r="N1777">
        <v>9600</v>
      </c>
      <c r="O1777">
        <v>15100</v>
      </c>
      <c r="P1777">
        <v>23400</v>
      </c>
      <c r="Q1777">
        <v>34300</v>
      </c>
      <c r="R1777">
        <v>46900</v>
      </c>
      <c r="S1777">
        <v>47300</v>
      </c>
      <c r="T1777">
        <v>0</v>
      </c>
      <c r="U1777">
        <v>0</v>
      </c>
      <c r="V1777">
        <v>0</v>
      </c>
      <c r="W1777">
        <v>8400</v>
      </c>
      <c r="X1777">
        <v>8700</v>
      </c>
      <c r="Y1777">
        <v>4.8095321359999996</v>
      </c>
      <c r="Z1777">
        <v>-73.945532869999994</v>
      </c>
      <c r="AA1777" s="1" t="s">
        <v>35</v>
      </c>
      <c r="AB1777">
        <v>556740250</v>
      </c>
      <c r="AC1777" t="str">
        <f>MID(TablaPivotFinal[[#This Row],[Fecha]],1,4)</f>
        <v>2016</v>
      </c>
      <c r="AD1777" t="str">
        <f>MID(TablaPivotFinal[[#This Row],[Fecha]],5,3)</f>
        <v>Sep</v>
      </c>
      <c r="AE1777" s="1">
        <v>556740250</v>
      </c>
      <c r="AF1777" s="1">
        <v>51633</v>
      </c>
    </row>
    <row r="1778" spans="1:32" x14ac:dyDescent="0.3">
      <c r="A1778" s="1" t="s">
        <v>375</v>
      </c>
      <c r="B1778" s="1" t="s">
        <v>376</v>
      </c>
      <c r="C1778">
        <v>5009</v>
      </c>
      <c r="D1778" s="1" t="s">
        <v>264</v>
      </c>
      <c r="E1778">
        <v>25</v>
      </c>
      <c r="F1778" s="1" t="s">
        <v>377</v>
      </c>
      <c r="G1778" s="1" t="s">
        <v>324</v>
      </c>
      <c r="H1778" s="1" t="s">
        <v>103</v>
      </c>
      <c r="I1778" s="1" t="s">
        <v>325</v>
      </c>
      <c r="J1778" s="1" t="s">
        <v>326</v>
      </c>
      <c r="K1778">
        <v>3112178121</v>
      </c>
      <c r="L1778" t="s">
        <v>327</v>
      </c>
      <c r="M1778" s="1" t="s">
        <v>378</v>
      </c>
      <c r="N1778">
        <v>9600</v>
      </c>
      <c r="O1778">
        <v>15100</v>
      </c>
      <c r="P1778">
        <v>23400</v>
      </c>
      <c r="Q1778">
        <v>34300</v>
      </c>
      <c r="R1778">
        <v>46900</v>
      </c>
      <c r="S1778">
        <v>47300</v>
      </c>
      <c r="T1778">
        <v>0</v>
      </c>
      <c r="U1778">
        <v>0</v>
      </c>
      <c r="V1778">
        <v>0</v>
      </c>
      <c r="W1778">
        <v>8400</v>
      </c>
      <c r="X1778">
        <v>8700</v>
      </c>
      <c r="Y1778">
        <v>4.8095321359999996</v>
      </c>
      <c r="Z1778">
        <v>-73.945532869999994</v>
      </c>
      <c r="AA1778" s="1" t="s">
        <v>37</v>
      </c>
      <c r="AB1778">
        <v>629702100</v>
      </c>
      <c r="AC1778" t="str">
        <f>MID(TablaPivotFinal[[#This Row],[Fecha]],1,4)</f>
        <v>2017</v>
      </c>
      <c r="AD1778" t="str">
        <f>MID(TablaPivotFinal[[#This Row],[Fecha]],5,3)</f>
        <v>Abr</v>
      </c>
      <c r="AE1778" s="1">
        <v>629702100</v>
      </c>
      <c r="AF1778" s="1">
        <v>1830.2</v>
      </c>
    </row>
    <row r="1779" spans="1:32" x14ac:dyDescent="0.3">
      <c r="A1779" s="1" t="s">
        <v>375</v>
      </c>
      <c r="B1779" s="1" t="s">
        <v>376</v>
      </c>
      <c r="C1779">
        <v>5009</v>
      </c>
      <c r="D1779" s="1" t="s">
        <v>264</v>
      </c>
      <c r="E1779">
        <v>25</v>
      </c>
      <c r="F1779" s="1" t="s">
        <v>377</v>
      </c>
      <c r="G1779" s="1" t="s">
        <v>324</v>
      </c>
      <c r="H1779" s="1" t="s">
        <v>103</v>
      </c>
      <c r="I1779" s="1" t="s">
        <v>325</v>
      </c>
      <c r="J1779" s="1" t="s">
        <v>326</v>
      </c>
      <c r="K1779">
        <v>3112178121</v>
      </c>
      <c r="L1779" t="s">
        <v>327</v>
      </c>
      <c r="M1779" s="1" t="s">
        <v>378</v>
      </c>
      <c r="N1779">
        <v>9600</v>
      </c>
      <c r="O1779">
        <v>15100</v>
      </c>
      <c r="P1779">
        <v>23400</v>
      </c>
      <c r="Q1779">
        <v>34300</v>
      </c>
      <c r="R1779">
        <v>46900</v>
      </c>
      <c r="S1779">
        <v>47300</v>
      </c>
      <c r="T1779">
        <v>0</v>
      </c>
      <c r="U1779">
        <v>0</v>
      </c>
      <c r="V1779">
        <v>0</v>
      </c>
      <c r="W1779">
        <v>8400</v>
      </c>
      <c r="X1779">
        <v>8700</v>
      </c>
      <c r="Y1779">
        <v>4.8095321359999996</v>
      </c>
      <c r="Z1779">
        <v>-73.945532869999994</v>
      </c>
      <c r="AA1779" s="1" t="s">
        <v>39</v>
      </c>
      <c r="AB1779">
        <v>651228700</v>
      </c>
      <c r="AC1779" t="str">
        <f>MID(TablaPivotFinal[[#This Row],[Fecha]],1,4)</f>
        <v>2017</v>
      </c>
      <c r="AD1779" t="str">
        <f>MID(TablaPivotFinal[[#This Row],[Fecha]],5,3)</f>
        <v>Ago</v>
      </c>
      <c r="AE1779" s="1">
        <v>651228700</v>
      </c>
      <c r="AF1779" s="1">
        <v>1684.6451609999999</v>
      </c>
    </row>
    <row r="1780" spans="1:32" x14ac:dyDescent="0.3">
      <c r="A1780" s="1" t="s">
        <v>375</v>
      </c>
      <c r="B1780" s="1" t="s">
        <v>376</v>
      </c>
      <c r="C1780">
        <v>5009</v>
      </c>
      <c r="D1780" s="1" t="s">
        <v>264</v>
      </c>
      <c r="E1780">
        <v>25</v>
      </c>
      <c r="F1780" s="1" t="s">
        <v>377</v>
      </c>
      <c r="G1780" s="1" t="s">
        <v>324</v>
      </c>
      <c r="H1780" s="1" t="s">
        <v>103</v>
      </c>
      <c r="I1780" s="1" t="s">
        <v>325</v>
      </c>
      <c r="J1780" s="1" t="s">
        <v>326</v>
      </c>
      <c r="K1780">
        <v>3112178121</v>
      </c>
      <c r="L1780" t="s">
        <v>327</v>
      </c>
      <c r="M1780" s="1" t="s">
        <v>378</v>
      </c>
      <c r="N1780">
        <v>9600</v>
      </c>
      <c r="O1780">
        <v>15100</v>
      </c>
      <c r="P1780">
        <v>23400</v>
      </c>
      <c r="Q1780">
        <v>34300</v>
      </c>
      <c r="R1780">
        <v>46900</v>
      </c>
      <c r="S1780">
        <v>47300</v>
      </c>
      <c r="T1780">
        <v>0</v>
      </c>
      <c r="U1780">
        <v>0</v>
      </c>
      <c r="V1780">
        <v>0</v>
      </c>
      <c r="W1780">
        <v>8400</v>
      </c>
      <c r="X1780">
        <v>8700</v>
      </c>
      <c r="Y1780">
        <v>4.8095321359999996</v>
      </c>
      <c r="Z1780">
        <v>-73.945532869999994</v>
      </c>
      <c r="AA1780" s="1" t="s">
        <v>41</v>
      </c>
      <c r="AB1780">
        <v>601738700</v>
      </c>
      <c r="AC1780" t="str">
        <f>MID(TablaPivotFinal[[#This Row],[Fecha]],1,4)</f>
        <v>2017</v>
      </c>
      <c r="AD1780" t="str">
        <f>MID(TablaPivotFinal[[#This Row],[Fecha]],5,3)</f>
        <v>Dic</v>
      </c>
      <c r="AE1780" s="1">
        <v>601738700</v>
      </c>
      <c r="AF1780" s="1">
        <v>1639.741935</v>
      </c>
    </row>
    <row r="1781" spans="1:32" x14ac:dyDescent="0.3">
      <c r="A1781" s="1" t="s">
        <v>375</v>
      </c>
      <c r="B1781" s="1" t="s">
        <v>376</v>
      </c>
      <c r="C1781">
        <v>5009</v>
      </c>
      <c r="D1781" s="1" t="s">
        <v>264</v>
      </c>
      <c r="E1781">
        <v>25</v>
      </c>
      <c r="F1781" s="1" t="s">
        <v>377</v>
      </c>
      <c r="G1781" s="1" t="s">
        <v>324</v>
      </c>
      <c r="H1781" s="1" t="s">
        <v>103</v>
      </c>
      <c r="I1781" s="1" t="s">
        <v>325</v>
      </c>
      <c r="J1781" s="1" t="s">
        <v>326</v>
      </c>
      <c r="K1781">
        <v>3112178121</v>
      </c>
      <c r="L1781" t="s">
        <v>327</v>
      </c>
      <c r="M1781" s="1" t="s">
        <v>378</v>
      </c>
      <c r="N1781">
        <v>9600</v>
      </c>
      <c r="O1781">
        <v>15100</v>
      </c>
      <c r="P1781">
        <v>23400</v>
      </c>
      <c r="Q1781">
        <v>34300</v>
      </c>
      <c r="R1781">
        <v>46900</v>
      </c>
      <c r="S1781">
        <v>47300</v>
      </c>
      <c r="T1781">
        <v>0</v>
      </c>
      <c r="U1781">
        <v>0</v>
      </c>
      <c r="V1781">
        <v>0</v>
      </c>
      <c r="W1781">
        <v>8400</v>
      </c>
      <c r="X1781">
        <v>8700</v>
      </c>
      <c r="Y1781">
        <v>4.8095321359999996</v>
      </c>
      <c r="Z1781">
        <v>-73.945532869999994</v>
      </c>
      <c r="AA1781" s="1" t="s">
        <v>43</v>
      </c>
      <c r="AB1781">
        <v>663489650</v>
      </c>
      <c r="AC1781" t="str">
        <f>MID(TablaPivotFinal[[#This Row],[Fecha]],1,4)</f>
        <v>2017</v>
      </c>
      <c r="AD1781" t="str">
        <f>MID(TablaPivotFinal[[#This Row],[Fecha]],5,3)</f>
        <v>Ene</v>
      </c>
      <c r="AE1781" s="1">
        <v>663489650</v>
      </c>
      <c r="AF1781" s="1">
        <v>1853.5161290000001</v>
      </c>
    </row>
    <row r="1782" spans="1:32" x14ac:dyDescent="0.3">
      <c r="A1782" s="1" t="s">
        <v>375</v>
      </c>
      <c r="B1782" s="1" t="s">
        <v>376</v>
      </c>
      <c r="C1782">
        <v>5009</v>
      </c>
      <c r="D1782" s="1" t="s">
        <v>264</v>
      </c>
      <c r="E1782">
        <v>25</v>
      </c>
      <c r="F1782" s="1" t="s">
        <v>377</v>
      </c>
      <c r="G1782" s="1" t="s">
        <v>324</v>
      </c>
      <c r="H1782" s="1" t="s">
        <v>103</v>
      </c>
      <c r="I1782" s="1" t="s">
        <v>325</v>
      </c>
      <c r="J1782" s="1" t="s">
        <v>326</v>
      </c>
      <c r="K1782">
        <v>3112178121</v>
      </c>
      <c r="L1782" t="s">
        <v>327</v>
      </c>
      <c r="M1782" s="1" t="s">
        <v>378</v>
      </c>
      <c r="N1782">
        <v>9600</v>
      </c>
      <c r="O1782">
        <v>15100</v>
      </c>
      <c r="P1782">
        <v>23400</v>
      </c>
      <c r="Q1782">
        <v>34300</v>
      </c>
      <c r="R1782">
        <v>46900</v>
      </c>
      <c r="S1782">
        <v>47300</v>
      </c>
      <c r="T1782">
        <v>0</v>
      </c>
      <c r="U1782">
        <v>0</v>
      </c>
      <c r="V1782">
        <v>0</v>
      </c>
      <c r="W1782">
        <v>8400</v>
      </c>
      <c r="X1782">
        <v>8700</v>
      </c>
      <c r="Y1782">
        <v>4.8095321359999996</v>
      </c>
      <c r="Z1782">
        <v>-73.945532869999994</v>
      </c>
      <c r="AA1782" s="1" t="s">
        <v>45</v>
      </c>
      <c r="AB1782">
        <v>614347750</v>
      </c>
      <c r="AC1782" t="str">
        <f>MID(TablaPivotFinal[[#This Row],[Fecha]],1,4)</f>
        <v>2017</v>
      </c>
      <c r="AD1782" t="str">
        <f>MID(TablaPivotFinal[[#This Row],[Fecha]],5,3)</f>
        <v>Feb</v>
      </c>
      <c r="AE1782" s="1">
        <v>614347750</v>
      </c>
      <c r="AF1782" s="1">
        <v>1796.4285709999999</v>
      </c>
    </row>
    <row r="1783" spans="1:32" x14ac:dyDescent="0.3">
      <c r="A1783" s="1" t="s">
        <v>375</v>
      </c>
      <c r="B1783" s="1" t="s">
        <v>376</v>
      </c>
      <c r="C1783">
        <v>5009</v>
      </c>
      <c r="D1783" s="1" t="s">
        <v>264</v>
      </c>
      <c r="E1783">
        <v>25</v>
      </c>
      <c r="F1783" s="1" t="s">
        <v>377</v>
      </c>
      <c r="G1783" s="1" t="s">
        <v>324</v>
      </c>
      <c r="H1783" s="1" t="s">
        <v>103</v>
      </c>
      <c r="I1783" s="1" t="s">
        <v>325</v>
      </c>
      <c r="J1783" s="1" t="s">
        <v>326</v>
      </c>
      <c r="K1783">
        <v>3112178121</v>
      </c>
      <c r="L1783" t="s">
        <v>327</v>
      </c>
      <c r="M1783" s="1" t="s">
        <v>378</v>
      </c>
      <c r="N1783">
        <v>9600</v>
      </c>
      <c r="O1783">
        <v>15100</v>
      </c>
      <c r="P1783">
        <v>23400</v>
      </c>
      <c r="Q1783">
        <v>34300</v>
      </c>
      <c r="R1783">
        <v>46900</v>
      </c>
      <c r="S1783">
        <v>47300</v>
      </c>
      <c r="T1783">
        <v>0</v>
      </c>
      <c r="U1783">
        <v>0</v>
      </c>
      <c r="V1783">
        <v>0</v>
      </c>
      <c r="W1783">
        <v>8400</v>
      </c>
      <c r="X1783">
        <v>8700</v>
      </c>
      <c r="Y1783">
        <v>4.8095321359999996</v>
      </c>
      <c r="Z1783">
        <v>-73.945532869999994</v>
      </c>
      <c r="AA1783" s="1" t="s">
        <v>47</v>
      </c>
      <c r="AB1783">
        <v>629118100</v>
      </c>
      <c r="AC1783" t="str">
        <f>MID(TablaPivotFinal[[#This Row],[Fecha]],1,4)</f>
        <v>2017</v>
      </c>
      <c r="AD1783" t="str">
        <f>MID(TablaPivotFinal[[#This Row],[Fecha]],5,3)</f>
        <v>Jul</v>
      </c>
      <c r="AE1783" s="1">
        <v>629118100</v>
      </c>
      <c r="AF1783" s="1">
        <v>1667.0967740000001</v>
      </c>
    </row>
    <row r="1784" spans="1:32" x14ac:dyDescent="0.3">
      <c r="A1784" s="1" t="s">
        <v>375</v>
      </c>
      <c r="B1784" s="1" t="s">
        <v>376</v>
      </c>
      <c r="C1784">
        <v>5009</v>
      </c>
      <c r="D1784" s="1" t="s">
        <v>264</v>
      </c>
      <c r="E1784">
        <v>25</v>
      </c>
      <c r="F1784" s="1" t="s">
        <v>377</v>
      </c>
      <c r="G1784" s="1" t="s">
        <v>324</v>
      </c>
      <c r="H1784" s="1" t="s">
        <v>103</v>
      </c>
      <c r="I1784" s="1" t="s">
        <v>325</v>
      </c>
      <c r="J1784" s="1" t="s">
        <v>326</v>
      </c>
      <c r="K1784">
        <v>3112178121</v>
      </c>
      <c r="L1784" t="s">
        <v>327</v>
      </c>
      <c r="M1784" s="1" t="s">
        <v>378</v>
      </c>
      <c r="N1784">
        <v>9600</v>
      </c>
      <c r="O1784">
        <v>15100</v>
      </c>
      <c r="P1784">
        <v>23400</v>
      </c>
      <c r="Q1784">
        <v>34300</v>
      </c>
      <c r="R1784">
        <v>46900</v>
      </c>
      <c r="S1784">
        <v>47300</v>
      </c>
      <c r="T1784">
        <v>0</v>
      </c>
      <c r="U1784">
        <v>0</v>
      </c>
      <c r="V1784">
        <v>0</v>
      </c>
      <c r="W1784">
        <v>8400</v>
      </c>
      <c r="X1784">
        <v>8700</v>
      </c>
      <c r="Y1784">
        <v>4.8095321359999996</v>
      </c>
      <c r="Z1784">
        <v>-73.945532869999994</v>
      </c>
      <c r="AA1784" s="1" t="s">
        <v>49</v>
      </c>
      <c r="AB1784">
        <v>598766000</v>
      </c>
      <c r="AC1784" t="str">
        <f>MID(TablaPivotFinal[[#This Row],[Fecha]],1,4)</f>
        <v>2017</v>
      </c>
      <c r="AD1784" t="str">
        <f>MID(TablaPivotFinal[[#This Row],[Fecha]],5,3)</f>
        <v>Jun</v>
      </c>
      <c r="AE1784" s="1">
        <v>598766000</v>
      </c>
      <c r="AF1784" s="1">
        <v>1633.0666670000001</v>
      </c>
    </row>
    <row r="1785" spans="1:32" x14ac:dyDescent="0.3">
      <c r="A1785" s="1" t="s">
        <v>375</v>
      </c>
      <c r="B1785" s="1" t="s">
        <v>376</v>
      </c>
      <c r="C1785">
        <v>5009</v>
      </c>
      <c r="D1785" s="1" t="s">
        <v>264</v>
      </c>
      <c r="E1785">
        <v>25</v>
      </c>
      <c r="F1785" s="1" t="s">
        <v>377</v>
      </c>
      <c r="G1785" s="1" t="s">
        <v>324</v>
      </c>
      <c r="H1785" s="1" t="s">
        <v>103</v>
      </c>
      <c r="I1785" s="1" t="s">
        <v>325</v>
      </c>
      <c r="J1785" s="1" t="s">
        <v>326</v>
      </c>
      <c r="K1785">
        <v>3112178121</v>
      </c>
      <c r="L1785" t="s">
        <v>327</v>
      </c>
      <c r="M1785" s="1" t="s">
        <v>378</v>
      </c>
      <c r="N1785">
        <v>9600</v>
      </c>
      <c r="O1785">
        <v>15100</v>
      </c>
      <c r="P1785">
        <v>23400</v>
      </c>
      <c r="Q1785">
        <v>34300</v>
      </c>
      <c r="R1785">
        <v>46900</v>
      </c>
      <c r="S1785">
        <v>47300</v>
      </c>
      <c r="T1785">
        <v>0</v>
      </c>
      <c r="U1785">
        <v>0</v>
      </c>
      <c r="V1785">
        <v>0</v>
      </c>
      <c r="W1785">
        <v>8400</v>
      </c>
      <c r="X1785">
        <v>8700</v>
      </c>
      <c r="Y1785">
        <v>4.8095321359999996</v>
      </c>
      <c r="Z1785">
        <v>-73.945532869999994</v>
      </c>
      <c r="AA1785" s="1" t="s">
        <v>51</v>
      </c>
      <c r="AB1785">
        <v>666410850</v>
      </c>
      <c r="AC1785" t="str">
        <f>MID(TablaPivotFinal[[#This Row],[Fecha]],1,4)</f>
        <v>2017</v>
      </c>
      <c r="AD1785" t="str">
        <f>MID(TablaPivotFinal[[#This Row],[Fecha]],5,3)</f>
        <v>Mar</v>
      </c>
      <c r="AE1785" s="1">
        <v>666410850</v>
      </c>
      <c r="AF1785" s="1">
        <v>1729.548387</v>
      </c>
    </row>
    <row r="1786" spans="1:32" x14ac:dyDescent="0.3">
      <c r="A1786" s="1" t="s">
        <v>375</v>
      </c>
      <c r="B1786" s="1" t="s">
        <v>376</v>
      </c>
      <c r="C1786">
        <v>5009</v>
      </c>
      <c r="D1786" s="1" t="s">
        <v>264</v>
      </c>
      <c r="E1786">
        <v>25</v>
      </c>
      <c r="F1786" s="1" t="s">
        <v>377</v>
      </c>
      <c r="G1786" s="1" t="s">
        <v>324</v>
      </c>
      <c r="H1786" s="1" t="s">
        <v>103</v>
      </c>
      <c r="I1786" s="1" t="s">
        <v>325</v>
      </c>
      <c r="J1786" s="1" t="s">
        <v>326</v>
      </c>
      <c r="K1786">
        <v>3112178121</v>
      </c>
      <c r="L1786" t="s">
        <v>327</v>
      </c>
      <c r="M1786" s="1" t="s">
        <v>378</v>
      </c>
      <c r="N1786">
        <v>9600</v>
      </c>
      <c r="O1786">
        <v>15100</v>
      </c>
      <c r="P1786">
        <v>23400</v>
      </c>
      <c r="Q1786">
        <v>34300</v>
      </c>
      <c r="R1786">
        <v>46900</v>
      </c>
      <c r="S1786">
        <v>47300</v>
      </c>
      <c r="T1786">
        <v>0</v>
      </c>
      <c r="U1786">
        <v>0</v>
      </c>
      <c r="V1786">
        <v>0</v>
      </c>
      <c r="W1786">
        <v>8400</v>
      </c>
      <c r="X1786">
        <v>8700</v>
      </c>
      <c r="Y1786">
        <v>4.8095321359999996</v>
      </c>
      <c r="Z1786">
        <v>-73.945532869999994</v>
      </c>
      <c r="AA1786" s="1" t="s">
        <v>53</v>
      </c>
      <c r="AB1786">
        <v>659312050</v>
      </c>
      <c r="AC1786" t="str">
        <f>MID(TablaPivotFinal[[#This Row],[Fecha]],1,4)</f>
        <v>2017</v>
      </c>
      <c r="AD1786" t="str">
        <f>MID(TablaPivotFinal[[#This Row],[Fecha]],5,3)</f>
        <v>May</v>
      </c>
      <c r="AE1786" s="1">
        <v>659312050</v>
      </c>
      <c r="AF1786" s="1">
        <v>1721.6451609999999</v>
      </c>
    </row>
    <row r="1787" spans="1:32" x14ac:dyDescent="0.3">
      <c r="A1787" s="1" t="s">
        <v>375</v>
      </c>
      <c r="B1787" s="1" t="s">
        <v>376</v>
      </c>
      <c r="C1787">
        <v>5009</v>
      </c>
      <c r="D1787" s="1" t="s">
        <v>264</v>
      </c>
      <c r="E1787">
        <v>25</v>
      </c>
      <c r="F1787" s="1" t="s">
        <v>377</v>
      </c>
      <c r="G1787" s="1" t="s">
        <v>324</v>
      </c>
      <c r="H1787" s="1" t="s">
        <v>103</v>
      </c>
      <c r="I1787" s="1" t="s">
        <v>325</v>
      </c>
      <c r="J1787" s="1" t="s">
        <v>326</v>
      </c>
      <c r="K1787">
        <v>3112178121</v>
      </c>
      <c r="L1787" t="s">
        <v>327</v>
      </c>
      <c r="M1787" s="1" t="s">
        <v>378</v>
      </c>
      <c r="N1787">
        <v>9600</v>
      </c>
      <c r="O1787">
        <v>15100</v>
      </c>
      <c r="P1787">
        <v>23400</v>
      </c>
      <c r="Q1787">
        <v>34300</v>
      </c>
      <c r="R1787">
        <v>46900</v>
      </c>
      <c r="S1787">
        <v>47300</v>
      </c>
      <c r="T1787">
        <v>0</v>
      </c>
      <c r="U1787">
        <v>0</v>
      </c>
      <c r="V1787">
        <v>0</v>
      </c>
      <c r="W1787">
        <v>8400</v>
      </c>
      <c r="X1787">
        <v>8700</v>
      </c>
      <c r="Y1787">
        <v>4.8095321359999996</v>
      </c>
      <c r="Z1787">
        <v>-73.945532869999994</v>
      </c>
      <c r="AA1787" s="1" t="s">
        <v>55</v>
      </c>
      <c r="AB1787">
        <v>607546350</v>
      </c>
      <c r="AC1787" t="str">
        <f>MID(TablaPivotFinal[[#This Row],[Fecha]],1,4)</f>
        <v>2017</v>
      </c>
      <c r="AD1787" t="str">
        <f>MID(TablaPivotFinal[[#This Row],[Fecha]],5,3)</f>
        <v>Nov</v>
      </c>
      <c r="AE1787" s="1">
        <v>607546350</v>
      </c>
      <c r="AF1787" s="1">
        <v>1584.9333329999999</v>
      </c>
    </row>
    <row r="1788" spans="1:32" x14ac:dyDescent="0.3">
      <c r="A1788" s="1" t="s">
        <v>375</v>
      </c>
      <c r="B1788" s="1" t="s">
        <v>376</v>
      </c>
      <c r="C1788">
        <v>5009</v>
      </c>
      <c r="D1788" s="1" t="s">
        <v>264</v>
      </c>
      <c r="E1788">
        <v>25</v>
      </c>
      <c r="F1788" s="1" t="s">
        <v>377</v>
      </c>
      <c r="G1788" s="1" t="s">
        <v>324</v>
      </c>
      <c r="H1788" s="1" t="s">
        <v>103</v>
      </c>
      <c r="I1788" s="1" t="s">
        <v>325</v>
      </c>
      <c r="J1788" s="1" t="s">
        <v>326</v>
      </c>
      <c r="K1788">
        <v>3112178121</v>
      </c>
      <c r="L1788" t="s">
        <v>327</v>
      </c>
      <c r="M1788" s="1" t="s">
        <v>378</v>
      </c>
      <c r="N1788">
        <v>9600</v>
      </c>
      <c r="O1788">
        <v>15100</v>
      </c>
      <c r="P1788">
        <v>23400</v>
      </c>
      <c r="Q1788">
        <v>34300</v>
      </c>
      <c r="R1788">
        <v>46900</v>
      </c>
      <c r="S1788">
        <v>47300</v>
      </c>
      <c r="T1788">
        <v>0</v>
      </c>
      <c r="U1788">
        <v>0</v>
      </c>
      <c r="V1788">
        <v>0</v>
      </c>
      <c r="W1788">
        <v>8400</v>
      </c>
      <c r="X1788">
        <v>8700</v>
      </c>
      <c r="Y1788">
        <v>4.8095321359999996</v>
      </c>
      <c r="Z1788">
        <v>-73.945532869999994</v>
      </c>
      <c r="AA1788" s="1" t="s">
        <v>57</v>
      </c>
      <c r="AB1788">
        <v>638840900</v>
      </c>
      <c r="AC1788" t="str">
        <f>MID(TablaPivotFinal[[#This Row],[Fecha]],1,4)</f>
        <v>2017</v>
      </c>
      <c r="AD1788" t="str">
        <f>MID(TablaPivotFinal[[#This Row],[Fecha]],5,3)</f>
        <v>Oct</v>
      </c>
      <c r="AE1788" s="1">
        <v>638840900</v>
      </c>
      <c r="AF1788" s="1">
        <v>1639.3225809999999</v>
      </c>
    </row>
    <row r="1789" spans="1:32" x14ac:dyDescent="0.3">
      <c r="A1789" s="1" t="s">
        <v>375</v>
      </c>
      <c r="B1789" s="1" t="s">
        <v>376</v>
      </c>
      <c r="C1789">
        <v>5009</v>
      </c>
      <c r="D1789" s="1" t="s">
        <v>264</v>
      </c>
      <c r="E1789">
        <v>25</v>
      </c>
      <c r="F1789" s="1" t="s">
        <v>377</v>
      </c>
      <c r="G1789" s="1" t="s">
        <v>324</v>
      </c>
      <c r="H1789" s="1" t="s">
        <v>103</v>
      </c>
      <c r="I1789" s="1" t="s">
        <v>325</v>
      </c>
      <c r="J1789" s="1" t="s">
        <v>326</v>
      </c>
      <c r="K1789">
        <v>3112178121</v>
      </c>
      <c r="L1789" t="s">
        <v>327</v>
      </c>
      <c r="M1789" s="1" t="s">
        <v>378</v>
      </c>
      <c r="N1789">
        <v>9600</v>
      </c>
      <c r="O1789">
        <v>15100</v>
      </c>
      <c r="P1789">
        <v>23400</v>
      </c>
      <c r="Q1789">
        <v>34300</v>
      </c>
      <c r="R1789">
        <v>46900</v>
      </c>
      <c r="S1789">
        <v>47300</v>
      </c>
      <c r="T1789">
        <v>0</v>
      </c>
      <c r="U1789">
        <v>0</v>
      </c>
      <c r="V1789">
        <v>0</v>
      </c>
      <c r="W1789">
        <v>8400</v>
      </c>
      <c r="X1789">
        <v>8700</v>
      </c>
      <c r="Y1789">
        <v>4.8095321359999996</v>
      </c>
      <c r="Z1789">
        <v>-73.945532869999994</v>
      </c>
      <c r="AA1789" s="1" t="s">
        <v>59</v>
      </c>
      <c r="AB1789">
        <v>608856800</v>
      </c>
      <c r="AC1789" t="str">
        <f>MID(TablaPivotFinal[[#This Row],[Fecha]],1,4)</f>
        <v>2017</v>
      </c>
      <c r="AD1789" t="str">
        <f>MID(TablaPivotFinal[[#This Row],[Fecha]],5,3)</f>
        <v>Sep</v>
      </c>
      <c r="AE1789" s="1">
        <v>608856800</v>
      </c>
      <c r="AF1789" s="1">
        <v>1571.7666670000001</v>
      </c>
    </row>
    <row r="1790" spans="1:32" x14ac:dyDescent="0.3">
      <c r="A1790" s="1" t="s">
        <v>375</v>
      </c>
      <c r="B1790" s="1" t="s">
        <v>376</v>
      </c>
      <c r="C1790">
        <v>5009</v>
      </c>
      <c r="D1790" s="1" t="s">
        <v>264</v>
      </c>
      <c r="E1790">
        <v>25</v>
      </c>
      <c r="F1790" s="1" t="s">
        <v>377</v>
      </c>
      <c r="G1790" s="1" t="s">
        <v>324</v>
      </c>
      <c r="H1790" s="1" t="s">
        <v>103</v>
      </c>
      <c r="I1790" s="1" t="s">
        <v>325</v>
      </c>
      <c r="J1790" s="1" t="s">
        <v>326</v>
      </c>
      <c r="K1790">
        <v>3112178121</v>
      </c>
      <c r="L1790" t="s">
        <v>327</v>
      </c>
      <c r="M1790" s="1" t="s">
        <v>378</v>
      </c>
      <c r="N1790">
        <v>9600</v>
      </c>
      <c r="O1790">
        <v>15100</v>
      </c>
      <c r="P1790">
        <v>23400</v>
      </c>
      <c r="Q1790">
        <v>34300</v>
      </c>
      <c r="R1790">
        <v>46900</v>
      </c>
      <c r="S1790">
        <v>47300</v>
      </c>
      <c r="T1790">
        <v>0</v>
      </c>
      <c r="U1790">
        <v>0</v>
      </c>
      <c r="V1790">
        <v>0</v>
      </c>
      <c r="W1790">
        <v>8400</v>
      </c>
      <c r="X1790">
        <v>8700</v>
      </c>
      <c r="Y1790">
        <v>4.8095321359999996</v>
      </c>
      <c r="Z1790">
        <v>-73.945532869999994</v>
      </c>
      <c r="AA1790" s="1" t="s">
        <v>61</v>
      </c>
      <c r="AB1790">
        <v>567567750</v>
      </c>
      <c r="AC1790" t="str">
        <f>MID(TablaPivotFinal[[#This Row],[Fecha]],1,4)</f>
        <v>2018</v>
      </c>
      <c r="AD1790" t="str">
        <f>MID(TablaPivotFinal[[#This Row],[Fecha]],5,3)</f>
        <v>Abr</v>
      </c>
      <c r="AE1790" s="1">
        <v>567567750</v>
      </c>
      <c r="AF1790" s="1">
        <v>41754</v>
      </c>
    </row>
    <row r="1791" spans="1:32" x14ac:dyDescent="0.3">
      <c r="A1791" s="1" t="s">
        <v>375</v>
      </c>
      <c r="B1791" s="1" t="s">
        <v>376</v>
      </c>
      <c r="C1791">
        <v>5009</v>
      </c>
      <c r="D1791" s="1" t="s">
        <v>264</v>
      </c>
      <c r="E1791">
        <v>25</v>
      </c>
      <c r="F1791" s="1" t="s">
        <v>377</v>
      </c>
      <c r="G1791" s="1" t="s">
        <v>324</v>
      </c>
      <c r="H1791" s="1" t="s">
        <v>103</v>
      </c>
      <c r="I1791" s="1" t="s">
        <v>325</v>
      </c>
      <c r="J1791" s="1" t="s">
        <v>326</v>
      </c>
      <c r="K1791">
        <v>3112178121</v>
      </c>
      <c r="L1791" t="s">
        <v>327</v>
      </c>
      <c r="M1791" s="1" t="s">
        <v>378</v>
      </c>
      <c r="N1791">
        <v>9600</v>
      </c>
      <c r="O1791">
        <v>15100</v>
      </c>
      <c r="P1791">
        <v>23400</v>
      </c>
      <c r="Q1791">
        <v>34300</v>
      </c>
      <c r="R1791">
        <v>46900</v>
      </c>
      <c r="S1791">
        <v>47300</v>
      </c>
      <c r="T1791">
        <v>0</v>
      </c>
      <c r="U1791">
        <v>0</v>
      </c>
      <c r="V1791">
        <v>0</v>
      </c>
      <c r="W1791">
        <v>8400</v>
      </c>
      <c r="X1791">
        <v>8700</v>
      </c>
      <c r="Y1791">
        <v>4.8095321359999996</v>
      </c>
      <c r="Z1791">
        <v>-73.945532869999994</v>
      </c>
      <c r="AA1791" s="1" t="s">
        <v>63</v>
      </c>
      <c r="AB1791">
        <v>515975000</v>
      </c>
      <c r="AC1791" t="str">
        <f>MID(TablaPivotFinal[[#This Row],[Fecha]],1,4)</f>
        <v>2018</v>
      </c>
      <c r="AD1791" t="str">
        <f>MID(TablaPivotFinal[[#This Row],[Fecha]],5,3)</f>
        <v>Ago</v>
      </c>
      <c r="AE1791" s="1">
        <v>515975000</v>
      </c>
      <c r="AF1791" s="1">
        <v>32202</v>
      </c>
    </row>
    <row r="1792" spans="1:32" x14ac:dyDescent="0.3">
      <c r="A1792" s="1" t="s">
        <v>375</v>
      </c>
      <c r="B1792" s="1" t="s">
        <v>376</v>
      </c>
      <c r="C1792">
        <v>5009</v>
      </c>
      <c r="D1792" s="1" t="s">
        <v>264</v>
      </c>
      <c r="E1792">
        <v>25</v>
      </c>
      <c r="F1792" s="1" t="s">
        <v>377</v>
      </c>
      <c r="G1792" s="1" t="s">
        <v>324</v>
      </c>
      <c r="H1792" s="1" t="s">
        <v>103</v>
      </c>
      <c r="I1792" s="1" t="s">
        <v>325</v>
      </c>
      <c r="J1792" s="1" t="s">
        <v>326</v>
      </c>
      <c r="K1792">
        <v>3112178121</v>
      </c>
      <c r="L1792" t="s">
        <v>327</v>
      </c>
      <c r="M1792" s="1" t="s">
        <v>378</v>
      </c>
      <c r="N1792">
        <v>9600</v>
      </c>
      <c r="O1792">
        <v>15100</v>
      </c>
      <c r="P1792">
        <v>23400</v>
      </c>
      <c r="Q1792">
        <v>34300</v>
      </c>
      <c r="R1792">
        <v>46900</v>
      </c>
      <c r="S1792">
        <v>47300</v>
      </c>
      <c r="T1792">
        <v>0</v>
      </c>
      <c r="U1792">
        <v>0</v>
      </c>
      <c r="V1792">
        <v>0</v>
      </c>
      <c r="W1792">
        <v>8400</v>
      </c>
      <c r="X1792">
        <v>8700</v>
      </c>
      <c r="Y1792">
        <v>4.8095321359999996</v>
      </c>
      <c r="Z1792">
        <v>-73.945532869999994</v>
      </c>
      <c r="AA1792" s="1" t="s">
        <v>65</v>
      </c>
      <c r="AB1792">
        <v>622371100</v>
      </c>
      <c r="AC1792" t="str">
        <f>MID(TablaPivotFinal[[#This Row],[Fecha]],1,4)</f>
        <v>2018</v>
      </c>
      <c r="AD1792" t="str">
        <f>MID(TablaPivotFinal[[#This Row],[Fecha]],5,3)</f>
        <v>Dic</v>
      </c>
      <c r="AE1792" s="1">
        <v>622371100</v>
      </c>
      <c r="AF1792" s="1">
        <v>52613</v>
      </c>
    </row>
    <row r="1793" spans="1:32" x14ac:dyDescent="0.3">
      <c r="A1793" s="1" t="s">
        <v>375</v>
      </c>
      <c r="B1793" s="1" t="s">
        <v>376</v>
      </c>
      <c r="C1793">
        <v>5009</v>
      </c>
      <c r="D1793" s="1" t="s">
        <v>264</v>
      </c>
      <c r="E1793">
        <v>25</v>
      </c>
      <c r="F1793" s="1" t="s">
        <v>377</v>
      </c>
      <c r="G1793" s="1" t="s">
        <v>324</v>
      </c>
      <c r="H1793" s="1" t="s">
        <v>103</v>
      </c>
      <c r="I1793" s="1" t="s">
        <v>325</v>
      </c>
      <c r="J1793" s="1" t="s">
        <v>326</v>
      </c>
      <c r="K1793">
        <v>3112178121</v>
      </c>
      <c r="L1793" t="s">
        <v>327</v>
      </c>
      <c r="M1793" s="1" t="s">
        <v>378</v>
      </c>
      <c r="N1793">
        <v>9600</v>
      </c>
      <c r="O1793">
        <v>15100</v>
      </c>
      <c r="P1793">
        <v>23400</v>
      </c>
      <c r="Q1793">
        <v>34300</v>
      </c>
      <c r="R1793">
        <v>46900</v>
      </c>
      <c r="S1793">
        <v>47300</v>
      </c>
      <c r="T1793">
        <v>0</v>
      </c>
      <c r="U1793">
        <v>0</v>
      </c>
      <c r="V1793">
        <v>0</v>
      </c>
      <c r="W1793">
        <v>8400</v>
      </c>
      <c r="X1793">
        <v>8700</v>
      </c>
      <c r="Y1793">
        <v>4.8095321359999996</v>
      </c>
      <c r="Z1793">
        <v>-73.945532869999994</v>
      </c>
      <c r="AA1793" s="1" t="s">
        <v>67</v>
      </c>
      <c r="AB1793">
        <v>642216600</v>
      </c>
      <c r="AC1793" t="str">
        <f>MID(TablaPivotFinal[[#This Row],[Fecha]],1,4)</f>
        <v>2018</v>
      </c>
      <c r="AD1793" t="str">
        <f>MID(TablaPivotFinal[[#This Row],[Fecha]],5,3)</f>
        <v>Ene</v>
      </c>
      <c r="AE1793" s="1">
        <v>642216600</v>
      </c>
      <c r="AF1793" s="1">
        <v>51172</v>
      </c>
    </row>
    <row r="1794" spans="1:32" x14ac:dyDescent="0.3">
      <c r="A1794" s="1" t="s">
        <v>375</v>
      </c>
      <c r="B1794" s="1" t="s">
        <v>376</v>
      </c>
      <c r="C1794">
        <v>5009</v>
      </c>
      <c r="D1794" s="1" t="s">
        <v>264</v>
      </c>
      <c r="E1794">
        <v>25</v>
      </c>
      <c r="F1794" s="1" t="s">
        <v>377</v>
      </c>
      <c r="G1794" s="1" t="s">
        <v>324</v>
      </c>
      <c r="H1794" s="1" t="s">
        <v>103</v>
      </c>
      <c r="I1794" s="1" t="s">
        <v>325</v>
      </c>
      <c r="J1794" s="1" t="s">
        <v>326</v>
      </c>
      <c r="K1794">
        <v>3112178121</v>
      </c>
      <c r="L1794" t="s">
        <v>327</v>
      </c>
      <c r="M1794" s="1" t="s">
        <v>378</v>
      </c>
      <c r="N1794">
        <v>9600</v>
      </c>
      <c r="O1794">
        <v>15100</v>
      </c>
      <c r="P1794">
        <v>23400</v>
      </c>
      <c r="Q1794">
        <v>34300</v>
      </c>
      <c r="R1794">
        <v>46900</v>
      </c>
      <c r="S1794">
        <v>47300</v>
      </c>
      <c r="T1794">
        <v>0</v>
      </c>
      <c r="U1794">
        <v>0</v>
      </c>
      <c r="V1794">
        <v>0</v>
      </c>
      <c r="W1794">
        <v>8400</v>
      </c>
      <c r="X1794">
        <v>8700</v>
      </c>
      <c r="Y1794">
        <v>4.8095321359999996</v>
      </c>
      <c r="Z1794">
        <v>-73.945532869999994</v>
      </c>
      <c r="AA1794" s="1" t="s">
        <v>69</v>
      </c>
      <c r="AB1794">
        <v>585276200</v>
      </c>
      <c r="AC1794" t="str">
        <f>MID(TablaPivotFinal[[#This Row],[Fecha]],1,4)</f>
        <v>2018</v>
      </c>
      <c r="AD1794" t="str">
        <f>MID(TablaPivotFinal[[#This Row],[Fecha]],5,3)</f>
        <v>Feb</v>
      </c>
      <c r="AE1794" s="1">
        <v>585276200</v>
      </c>
      <c r="AF1794" s="1">
        <v>42861</v>
      </c>
    </row>
    <row r="1795" spans="1:32" x14ac:dyDescent="0.3">
      <c r="A1795" s="1" t="s">
        <v>375</v>
      </c>
      <c r="B1795" s="1" t="s">
        <v>376</v>
      </c>
      <c r="C1795">
        <v>5009</v>
      </c>
      <c r="D1795" s="1" t="s">
        <v>264</v>
      </c>
      <c r="E1795">
        <v>25</v>
      </c>
      <c r="F1795" s="1" t="s">
        <v>377</v>
      </c>
      <c r="G1795" s="1" t="s">
        <v>324</v>
      </c>
      <c r="H1795" s="1" t="s">
        <v>103</v>
      </c>
      <c r="I1795" s="1" t="s">
        <v>325</v>
      </c>
      <c r="J1795" s="1" t="s">
        <v>326</v>
      </c>
      <c r="K1795">
        <v>3112178121</v>
      </c>
      <c r="L1795" t="s">
        <v>327</v>
      </c>
      <c r="M1795" s="1" t="s">
        <v>378</v>
      </c>
      <c r="N1795">
        <v>9600</v>
      </c>
      <c r="O1795">
        <v>15100</v>
      </c>
      <c r="P1795">
        <v>23400</v>
      </c>
      <c r="Q1795">
        <v>34300</v>
      </c>
      <c r="R1795">
        <v>46900</v>
      </c>
      <c r="S1795">
        <v>47300</v>
      </c>
      <c r="T1795">
        <v>0</v>
      </c>
      <c r="U1795">
        <v>0</v>
      </c>
      <c r="V1795">
        <v>0</v>
      </c>
      <c r="W1795">
        <v>8400</v>
      </c>
      <c r="X1795">
        <v>8700</v>
      </c>
      <c r="Y1795">
        <v>4.8095321359999996</v>
      </c>
      <c r="Z1795">
        <v>-73.945532869999994</v>
      </c>
      <c r="AA1795" s="1" t="s">
        <v>71</v>
      </c>
      <c r="AB1795">
        <v>497445650</v>
      </c>
      <c r="AC1795" t="str">
        <f>MID(TablaPivotFinal[[#This Row],[Fecha]],1,4)</f>
        <v>2018</v>
      </c>
      <c r="AD1795" t="str">
        <f>MID(TablaPivotFinal[[#This Row],[Fecha]],5,3)</f>
        <v>Jul</v>
      </c>
      <c r="AE1795" s="1">
        <v>497445650</v>
      </c>
      <c r="AF1795" s="1">
        <v>30919</v>
      </c>
    </row>
    <row r="1796" spans="1:32" x14ac:dyDescent="0.3">
      <c r="A1796" s="1" t="s">
        <v>375</v>
      </c>
      <c r="B1796" s="1" t="s">
        <v>376</v>
      </c>
      <c r="C1796">
        <v>5009</v>
      </c>
      <c r="D1796" s="1" t="s">
        <v>264</v>
      </c>
      <c r="E1796">
        <v>25</v>
      </c>
      <c r="F1796" s="1" t="s">
        <v>377</v>
      </c>
      <c r="G1796" s="1" t="s">
        <v>324</v>
      </c>
      <c r="H1796" s="1" t="s">
        <v>103</v>
      </c>
      <c r="I1796" s="1" t="s">
        <v>325</v>
      </c>
      <c r="J1796" s="1" t="s">
        <v>326</v>
      </c>
      <c r="K1796">
        <v>3112178121</v>
      </c>
      <c r="L1796" t="s">
        <v>327</v>
      </c>
      <c r="M1796" s="1" t="s">
        <v>378</v>
      </c>
      <c r="N1796">
        <v>9600</v>
      </c>
      <c r="O1796">
        <v>15100</v>
      </c>
      <c r="P1796">
        <v>23400</v>
      </c>
      <c r="Q1796">
        <v>34300</v>
      </c>
      <c r="R1796">
        <v>46900</v>
      </c>
      <c r="S1796">
        <v>47300</v>
      </c>
      <c r="T1796">
        <v>0</v>
      </c>
      <c r="U1796">
        <v>0</v>
      </c>
      <c r="V1796">
        <v>0</v>
      </c>
      <c r="W1796">
        <v>8400</v>
      </c>
      <c r="X1796">
        <v>8700</v>
      </c>
      <c r="Y1796">
        <v>4.8095321359999996</v>
      </c>
      <c r="Z1796">
        <v>-73.945532869999994</v>
      </c>
      <c r="AA1796" s="1" t="s">
        <v>73</v>
      </c>
      <c r="AB1796">
        <v>499978000</v>
      </c>
      <c r="AC1796" t="str">
        <f>MID(TablaPivotFinal[[#This Row],[Fecha]],1,4)</f>
        <v>2018</v>
      </c>
      <c r="AD1796" t="str">
        <f>MID(TablaPivotFinal[[#This Row],[Fecha]],5,3)</f>
        <v>Jun</v>
      </c>
      <c r="AE1796" s="1">
        <v>499978000</v>
      </c>
      <c r="AF1796" s="1">
        <v>32871</v>
      </c>
    </row>
    <row r="1797" spans="1:32" x14ac:dyDescent="0.3">
      <c r="A1797" s="1" t="s">
        <v>375</v>
      </c>
      <c r="B1797" s="1" t="s">
        <v>376</v>
      </c>
      <c r="C1797">
        <v>5009</v>
      </c>
      <c r="D1797" s="1" t="s">
        <v>264</v>
      </c>
      <c r="E1797">
        <v>25</v>
      </c>
      <c r="F1797" s="1" t="s">
        <v>377</v>
      </c>
      <c r="G1797" s="1" t="s">
        <v>324</v>
      </c>
      <c r="H1797" s="1" t="s">
        <v>103</v>
      </c>
      <c r="I1797" s="1" t="s">
        <v>325</v>
      </c>
      <c r="J1797" s="1" t="s">
        <v>326</v>
      </c>
      <c r="K1797">
        <v>3112178121</v>
      </c>
      <c r="L1797" t="s">
        <v>327</v>
      </c>
      <c r="M1797" s="1" t="s">
        <v>378</v>
      </c>
      <c r="N1797">
        <v>9600</v>
      </c>
      <c r="O1797">
        <v>15100</v>
      </c>
      <c r="P1797">
        <v>23400</v>
      </c>
      <c r="Q1797">
        <v>34300</v>
      </c>
      <c r="R1797">
        <v>46900</v>
      </c>
      <c r="S1797">
        <v>47300</v>
      </c>
      <c r="T1797">
        <v>0</v>
      </c>
      <c r="U1797">
        <v>0</v>
      </c>
      <c r="V1797">
        <v>0</v>
      </c>
      <c r="W1797">
        <v>8400</v>
      </c>
      <c r="X1797">
        <v>8700</v>
      </c>
      <c r="Y1797">
        <v>4.8095321359999996</v>
      </c>
      <c r="Z1797">
        <v>-73.945532869999994</v>
      </c>
      <c r="AA1797" s="1" t="s">
        <v>75</v>
      </c>
      <c r="AB1797">
        <v>625390250</v>
      </c>
      <c r="AC1797" t="str">
        <f>MID(TablaPivotFinal[[#This Row],[Fecha]],1,4)</f>
        <v>2018</v>
      </c>
      <c r="AD1797" t="str">
        <f>MID(TablaPivotFinal[[#This Row],[Fecha]],5,3)</f>
        <v>Mar</v>
      </c>
      <c r="AE1797" s="1">
        <v>625390250</v>
      </c>
      <c r="AF1797" s="1">
        <v>47801</v>
      </c>
    </row>
    <row r="1798" spans="1:32" x14ac:dyDescent="0.3">
      <c r="A1798" s="1" t="s">
        <v>375</v>
      </c>
      <c r="B1798" s="1" t="s">
        <v>376</v>
      </c>
      <c r="C1798">
        <v>5009</v>
      </c>
      <c r="D1798" s="1" t="s">
        <v>264</v>
      </c>
      <c r="E1798">
        <v>25</v>
      </c>
      <c r="F1798" s="1" t="s">
        <v>377</v>
      </c>
      <c r="G1798" s="1" t="s">
        <v>324</v>
      </c>
      <c r="H1798" s="1" t="s">
        <v>103</v>
      </c>
      <c r="I1798" s="1" t="s">
        <v>325</v>
      </c>
      <c r="J1798" s="1" t="s">
        <v>326</v>
      </c>
      <c r="K1798">
        <v>3112178121</v>
      </c>
      <c r="L1798" t="s">
        <v>327</v>
      </c>
      <c r="M1798" s="1" t="s">
        <v>378</v>
      </c>
      <c r="N1798">
        <v>9600</v>
      </c>
      <c r="O1798">
        <v>15100</v>
      </c>
      <c r="P1798">
        <v>23400</v>
      </c>
      <c r="Q1798">
        <v>34300</v>
      </c>
      <c r="R1798">
        <v>46900</v>
      </c>
      <c r="S1798">
        <v>47300</v>
      </c>
      <c r="T1798">
        <v>0</v>
      </c>
      <c r="U1798">
        <v>0</v>
      </c>
      <c r="V1798">
        <v>0</v>
      </c>
      <c r="W1798">
        <v>8400</v>
      </c>
      <c r="X1798">
        <v>8700</v>
      </c>
      <c r="Y1798">
        <v>4.8095321359999996</v>
      </c>
      <c r="Z1798">
        <v>-73.945532869999994</v>
      </c>
      <c r="AA1798" s="1" t="s">
        <v>77</v>
      </c>
      <c r="AB1798">
        <v>542726050</v>
      </c>
      <c r="AC1798" t="str">
        <f>MID(TablaPivotFinal[[#This Row],[Fecha]],1,4)</f>
        <v>2018</v>
      </c>
      <c r="AD1798" t="str">
        <f>MID(TablaPivotFinal[[#This Row],[Fecha]],5,3)</f>
        <v>May</v>
      </c>
      <c r="AE1798" s="1">
        <v>542726050</v>
      </c>
      <c r="AF1798" s="1">
        <v>37042</v>
      </c>
    </row>
    <row r="1799" spans="1:32" x14ac:dyDescent="0.3">
      <c r="A1799" s="1" t="s">
        <v>375</v>
      </c>
      <c r="B1799" s="1" t="s">
        <v>376</v>
      </c>
      <c r="C1799">
        <v>5009</v>
      </c>
      <c r="D1799" s="1" t="s">
        <v>264</v>
      </c>
      <c r="E1799">
        <v>25</v>
      </c>
      <c r="F1799" s="1" t="s">
        <v>377</v>
      </c>
      <c r="G1799" s="1" t="s">
        <v>324</v>
      </c>
      <c r="H1799" s="1" t="s">
        <v>103</v>
      </c>
      <c r="I1799" s="1" t="s">
        <v>325</v>
      </c>
      <c r="J1799" s="1" t="s">
        <v>326</v>
      </c>
      <c r="K1799">
        <v>3112178121</v>
      </c>
      <c r="L1799" t="s">
        <v>327</v>
      </c>
      <c r="M1799" s="1" t="s">
        <v>378</v>
      </c>
      <c r="N1799">
        <v>9600</v>
      </c>
      <c r="O1799">
        <v>15100</v>
      </c>
      <c r="P1799">
        <v>23400</v>
      </c>
      <c r="Q1799">
        <v>34300</v>
      </c>
      <c r="R1799">
        <v>46900</v>
      </c>
      <c r="S1799">
        <v>47300</v>
      </c>
      <c r="T1799">
        <v>0</v>
      </c>
      <c r="U1799">
        <v>0</v>
      </c>
      <c r="V1799">
        <v>0</v>
      </c>
      <c r="W1799">
        <v>8400</v>
      </c>
      <c r="X1799">
        <v>8700</v>
      </c>
      <c r="Y1799">
        <v>4.8095321359999996</v>
      </c>
      <c r="Z1799">
        <v>-73.945532869999994</v>
      </c>
      <c r="AA1799" s="1" t="s">
        <v>79</v>
      </c>
      <c r="AB1799">
        <v>572372850</v>
      </c>
      <c r="AC1799" t="str">
        <f>MID(TablaPivotFinal[[#This Row],[Fecha]],1,4)</f>
        <v>2018</v>
      </c>
      <c r="AD1799" t="str">
        <f>MID(TablaPivotFinal[[#This Row],[Fecha]],5,3)</f>
        <v>Nov</v>
      </c>
      <c r="AE1799" s="1">
        <v>572372850</v>
      </c>
      <c r="AF1799" s="1">
        <v>45235</v>
      </c>
    </row>
    <row r="1800" spans="1:32" x14ac:dyDescent="0.3">
      <c r="A1800" s="1" t="s">
        <v>375</v>
      </c>
      <c r="B1800" s="1" t="s">
        <v>376</v>
      </c>
      <c r="C1800">
        <v>5009</v>
      </c>
      <c r="D1800" s="1" t="s">
        <v>264</v>
      </c>
      <c r="E1800">
        <v>25</v>
      </c>
      <c r="F1800" s="1" t="s">
        <v>377</v>
      </c>
      <c r="G1800" s="1" t="s">
        <v>324</v>
      </c>
      <c r="H1800" s="1" t="s">
        <v>103</v>
      </c>
      <c r="I1800" s="1" t="s">
        <v>325</v>
      </c>
      <c r="J1800" s="1" t="s">
        <v>326</v>
      </c>
      <c r="K1800">
        <v>3112178121</v>
      </c>
      <c r="L1800" t="s">
        <v>327</v>
      </c>
      <c r="M1800" s="1" t="s">
        <v>378</v>
      </c>
      <c r="N1800">
        <v>9600</v>
      </c>
      <c r="O1800">
        <v>15100</v>
      </c>
      <c r="P1800">
        <v>23400</v>
      </c>
      <c r="Q1800">
        <v>34300</v>
      </c>
      <c r="R1800">
        <v>46900</v>
      </c>
      <c r="S1800">
        <v>47300</v>
      </c>
      <c r="T1800">
        <v>0</v>
      </c>
      <c r="U1800">
        <v>0</v>
      </c>
      <c r="V1800">
        <v>0</v>
      </c>
      <c r="W1800">
        <v>8400</v>
      </c>
      <c r="X1800">
        <v>8700</v>
      </c>
      <c r="Y1800">
        <v>4.8095321359999996</v>
      </c>
      <c r="Z1800">
        <v>-73.945532869999994</v>
      </c>
      <c r="AA1800" s="1" t="s">
        <v>81</v>
      </c>
      <c r="AB1800">
        <v>554701550</v>
      </c>
      <c r="AC1800" t="str">
        <f>MID(TablaPivotFinal[[#This Row],[Fecha]],1,4)</f>
        <v>2018</v>
      </c>
      <c r="AD1800" t="str">
        <f>MID(TablaPivotFinal[[#This Row],[Fecha]],5,3)</f>
        <v>Oct</v>
      </c>
      <c r="AE1800" s="1">
        <v>554701550</v>
      </c>
      <c r="AF1800" s="1">
        <v>40209</v>
      </c>
    </row>
    <row r="1801" spans="1:32" x14ac:dyDescent="0.3">
      <c r="A1801" s="1" t="s">
        <v>375</v>
      </c>
      <c r="B1801" s="1" t="s">
        <v>376</v>
      </c>
      <c r="C1801">
        <v>5009</v>
      </c>
      <c r="D1801" s="1" t="s">
        <v>264</v>
      </c>
      <c r="E1801">
        <v>25</v>
      </c>
      <c r="F1801" s="1" t="s">
        <v>377</v>
      </c>
      <c r="G1801" s="1" t="s">
        <v>324</v>
      </c>
      <c r="H1801" s="1" t="s">
        <v>103</v>
      </c>
      <c r="I1801" s="1" t="s">
        <v>325</v>
      </c>
      <c r="J1801" s="1" t="s">
        <v>326</v>
      </c>
      <c r="K1801">
        <v>3112178121</v>
      </c>
      <c r="L1801" t="s">
        <v>327</v>
      </c>
      <c r="M1801" s="1" t="s">
        <v>378</v>
      </c>
      <c r="N1801">
        <v>9600</v>
      </c>
      <c r="O1801">
        <v>15100</v>
      </c>
      <c r="P1801">
        <v>23400</v>
      </c>
      <c r="Q1801">
        <v>34300</v>
      </c>
      <c r="R1801">
        <v>46900</v>
      </c>
      <c r="S1801">
        <v>47300</v>
      </c>
      <c r="T1801">
        <v>0</v>
      </c>
      <c r="U1801">
        <v>0</v>
      </c>
      <c r="V1801">
        <v>0</v>
      </c>
      <c r="W1801">
        <v>8400</v>
      </c>
      <c r="X1801">
        <v>8700</v>
      </c>
      <c r="Y1801">
        <v>4.8095321359999996</v>
      </c>
      <c r="Z1801">
        <v>-73.945532869999994</v>
      </c>
      <c r="AA1801" s="1" t="s">
        <v>83</v>
      </c>
      <c r="AB1801">
        <v>525957000</v>
      </c>
      <c r="AC1801" t="str">
        <f>MID(TablaPivotFinal[[#This Row],[Fecha]],1,4)</f>
        <v>2018</v>
      </c>
      <c r="AD1801" t="str">
        <f>MID(TablaPivotFinal[[#This Row],[Fecha]],5,3)</f>
        <v>Sep</v>
      </c>
      <c r="AE1801" s="1">
        <v>525957000</v>
      </c>
      <c r="AF1801" s="1">
        <v>35393</v>
      </c>
    </row>
    <row r="1802" spans="1:32" x14ac:dyDescent="0.3">
      <c r="A1802" s="1" t="s">
        <v>379</v>
      </c>
      <c r="B1802" s="1" t="s">
        <v>380</v>
      </c>
      <c r="C1802">
        <v>5501</v>
      </c>
      <c r="D1802" s="1" t="s">
        <v>264</v>
      </c>
      <c r="E1802">
        <v>25</v>
      </c>
      <c r="F1802" s="1" t="s">
        <v>381</v>
      </c>
      <c r="G1802" s="1" t="s">
        <v>382</v>
      </c>
      <c r="H1802" s="1" t="s">
        <v>103</v>
      </c>
      <c r="I1802" s="1" t="s">
        <v>383</v>
      </c>
      <c r="J1802" s="1" t="s">
        <v>384</v>
      </c>
      <c r="K1802" t="s">
        <v>385</v>
      </c>
      <c r="L1802" t="s">
        <v>386</v>
      </c>
      <c r="M1802" s="1" t="s">
        <v>387</v>
      </c>
      <c r="N1802">
        <v>8700</v>
      </c>
      <c r="O1802">
        <v>15000</v>
      </c>
      <c r="P1802">
        <v>9600</v>
      </c>
      <c r="Q1802">
        <v>21800</v>
      </c>
      <c r="R1802">
        <v>33100</v>
      </c>
      <c r="S1802">
        <v>42700</v>
      </c>
      <c r="T1802">
        <v>47300</v>
      </c>
      <c r="U1802">
        <v>0</v>
      </c>
      <c r="V1802">
        <v>0</v>
      </c>
      <c r="W1802">
        <v>0</v>
      </c>
      <c r="X1802">
        <v>0</v>
      </c>
      <c r="Y1802">
        <v>4.8301201020000004</v>
      </c>
      <c r="Z1802">
        <v>-74.033073430000002</v>
      </c>
      <c r="AA1802" s="1" t="s">
        <v>13</v>
      </c>
      <c r="AB1802">
        <v>9415170700</v>
      </c>
      <c r="AC1802" t="str">
        <f>MID(TablaPivotFinal[[#This Row],[Fecha]],1,4)</f>
        <v>2016</v>
      </c>
      <c r="AD1802" t="str">
        <f>MID(TablaPivotFinal[[#This Row],[Fecha]],5,3)</f>
        <v>Abr</v>
      </c>
      <c r="AE1802" s="1">
        <v>9415170700</v>
      </c>
      <c r="AF1802" s="1">
        <v>1025509</v>
      </c>
    </row>
    <row r="1803" spans="1:32" x14ac:dyDescent="0.3">
      <c r="A1803" s="1" t="s">
        <v>379</v>
      </c>
      <c r="B1803" s="1" t="s">
        <v>380</v>
      </c>
      <c r="C1803">
        <v>5501</v>
      </c>
      <c r="D1803" s="1" t="s">
        <v>264</v>
      </c>
      <c r="E1803">
        <v>25</v>
      </c>
      <c r="F1803" s="1" t="s">
        <v>381</v>
      </c>
      <c r="G1803" s="1" t="s">
        <v>382</v>
      </c>
      <c r="H1803" s="1" t="s">
        <v>103</v>
      </c>
      <c r="I1803" s="1" t="s">
        <v>383</v>
      </c>
      <c r="J1803" s="1" t="s">
        <v>384</v>
      </c>
      <c r="K1803" t="s">
        <v>385</v>
      </c>
      <c r="L1803" t="s">
        <v>386</v>
      </c>
      <c r="M1803" s="1" t="s">
        <v>387</v>
      </c>
      <c r="N1803">
        <v>8700</v>
      </c>
      <c r="O1803">
        <v>15000</v>
      </c>
      <c r="P1803">
        <v>9600</v>
      </c>
      <c r="Q1803">
        <v>21800</v>
      </c>
      <c r="R1803">
        <v>33100</v>
      </c>
      <c r="S1803">
        <v>42700</v>
      </c>
      <c r="T1803">
        <v>47300</v>
      </c>
      <c r="U1803">
        <v>0</v>
      </c>
      <c r="V1803">
        <v>0</v>
      </c>
      <c r="W1803">
        <v>0</v>
      </c>
      <c r="X1803">
        <v>0</v>
      </c>
      <c r="Y1803">
        <v>4.8301201020000004</v>
      </c>
      <c r="Z1803">
        <v>-74.033073430000002</v>
      </c>
      <c r="AA1803" s="1" t="s">
        <v>15</v>
      </c>
      <c r="AB1803">
        <v>10124754700</v>
      </c>
      <c r="AC1803" t="str">
        <f>MID(TablaPivotFinal[[#This Row],[Fecha]],1,4)</f>
        <v>2016</v>
      </c>
      <c r="AD1803" t="str">
        <f>MID(TablaPivotFinal[[#This Row],[Fecha]],5,3)</f>
        <v>Ago</v>
      </c>
      <c r="AE1803" s="1">
        <v>10124754700</v>
      </c>
      <c r="AF1803" s="1">
        <v>1103631</v>
      </c>
    </row>
    <row r="1804" spans="1:32" x14ac:dyDescent="0.3">
      <c r="A1804" s="1" t="s">
        <v>379</v>
      </c>
      <c r="B1804" s="1" t="s">
        <v>380</v>
      </c>
      <c r="C1804">
        <v>5501</v>
      </c>
      <c r="D1804" s="1" t="s">
        <v>264</v>
      </c>
      <c r="E1804">
        <v>25</v>
      </c>
      <c r="F1804" s="1" t="s">
        <v>381</v>
      </c>
      <c r="G1804" s="1" t="s">
        <v>382</v>
      </c>
      <c r="H1804" s="1" t="s">
        <v>103</v>
      </c>
      <c r="I1804" s="1" t="s">
        <v>383</v>
      </c>
      <c r="J1804" s="1" t="s">
        <v>384</v>
      </c>
      <c r="K1804" t="s">
        <v>385</v>
      </c>
      <c r="L1804" t="s">
        <v>386</v>
      </c>
      <c r="M1804" s="1" t="s">
        <v>387</v>
      </c>
      <c r="N1804">
        <v>8700</v>
      </c>
      <c r="O1804">
        <v>15000</v>
      </c>
      <c r="P1804">
        <v>9600</v>
      </c>
      <c r="Q1804">
        <v>21800</v>
      </c>
      <c r="R1804">
        <v>33100</v>
      </c>
      <c r="S1804">
        <v>42700</v>
      </c>
      <c r="T1804">
        <v>47300</v>
      </c>
      <c r="U1804">
        <v>0</v>
      </c>
      <c r="V1804">
        <v>0</v>
      </c>
      <c r="W1804">
        <v>0</v>
      </c>
      <c r="X1804">
        <v>0</v>
      </c>
      <c r="Y1804">
        <v>4.8301201020000004</v>
      </c>
      <c r="Z1804">
        <v>-74.033073430000002</v>
      </c>
      <c r="AA1804" s="1" t="s">
        <v>17</v>
      </c>
      <c r="AB1804">
        <v>11289089550</v>
      </c>
      <c r="AC1804" t="str">
        <f>MID(TablaPivotFinal[[#This Row],[Fecha]],1,4)</f>
        <v>2016</v>
      </c>
      <c r="AD1804" t="str">
        <f>MID(TablaPivotFinal[[#This Row],[Fecha]],5,3)</f>
        <v>Dic</v>
      </c>
      <c r="AE1804" s="1">
        <v>11289089550</v>
      </c>
      <c r="AF1804" s="1">
        <v>1247473</v>
      </c>
    </row>
    <row r="1805" spans="1:32" x14ac:dyDescent="0.3">
      <c r="A1805" s="1" t="s">
        <v>379</v>
      </c>
      <c r="B1805" s="1" t="s">
        <v>380</v>
      </c>
      <c r="C1805">
        <v>5501</v>
      </c>
      <c r="D1805" s="1" t="s">
        <v>264</v>
      </c>
      <c r="E1805">
        <v>25</v>
      </c>
      <c r="F1805" s="1" t="s">
        <v>381</v>
      </c>
      <c r="G1805" s="1" t="s">
        <v>382</v>
      </c>
      <c r="H1805" s="1" t="s">
        <v>103</v>
      </c>
      <c r="I1805" s="1" t="s">
        <v>383</v>
      </c>
      <c r="J1805" s="1" t="s">
        <v>384</v>
      </c>
      <c r="K1805" t="s">
        <v>385</v>
      </c>
      <c r="L1805" t="s">
        <v>386</v>
      </c>
      <c r="M1805" s="1" t="s">
        <v>387</v>
      </c>
      <c r="N1805">
        <v>8700</v>
      </c>
      <c r="O1805">
        <v>15000</v>
      </c>
      <c r="P1805">
        <v>9600</v>
      </c>
      <c r="Q1805">
        <v>21800</v>
      </c>
      <c r="R1805">
        <v>33100</v>
      </c>
      <c r="S1805">
        <v>42700</v>
      </c>
      <c r="T1805">
        <v>47300</v>
      </c>
      <c r="U1805">
        <v>0</v>
      </c>
      <c r="V1805">
        <v>0</v>
      </c>
      <c r="W1805">
        <v>0</v>
      </c>
      <c r="X1805">
        <v>0</v>
      </c>
      <c r="Y1805">
        <v>4.8301201020000004</v>
      </c>
      <c r="Z1805">
        <v>-74.033073430000002</v>
      </c>
      <c r="AA1805" s="1" t="s">
        <v>19</v>
      </c>
      <c r="AB1805">
        <v>9341236050</v>
      </c>
      <c r="AC1805" t="str">
        <f>MID(TablaPivotFinal[[#This Row],[Fecha]],1,4)</f>
        <v>2016</v>
      </c>
      <c r="AD1805" t="str">
        <f>MID(TablaPivotFinal[[#This Row],[Fecha]],5,3)</f>
        <v>Ene</v>
      </c>
      <c r="AE1805" s="1">
        <v>9341236050</v>
      </c>
      <c r="AF1805" s="1">
        <v>1036048</v>
      </c>
    </row>
    <row r="1806" spans="1:32" x14ac:dyDescent="0.3">
      <c r="A1806" s="1" t="s">
        <v>379</v>
      </c>
      <c r="B1806" s="1" t="s">
        <v>380</v>
      </c>
      <c r="C1806">
        <v>5501</v>
      </c>
      <c r="D1806" s="1" t="s">
        <v>264</v>
      </c>
      <c r="E1806">
        <v>25</v>
      </c>
      <c r="F1806" s="1" t="s">
        <v>381</v>
      </c>
      <c r="G1806" s="1" t="s">
        <v>382</v>
      </c>
      <c r="H1806" s="1" t="s">
        <v>103</v>
      </c>
      <c r="I1806" s="1" t="s">
        <v>383</v>
      </c>
      <c r="J1806" s="1" t="s">
        <v>384</v>
      </c>
      <c r="K1806" t="s">
        <v>385</v>
      </c>
      <c r="L1806" t="s">
        <v>386</v>
      </c>
      <c r="M1806" s="1" t="s">
        <v>387</v>
      </c>
      <c r="N1806">
        <v>8700</v>
      </c>
      <c r="O1806">
        <v>15000</v>
      </c>
      <c r="P1806">
        <v>9600</v>
      </c>
      <c r="Q1806">
        <v>21800</v>
      </c>
      <c r="R1806">
        <v>33100</v>
      </c>
      <c r="S1806">
        <v>42700</v>
      </c>
      <c r="T1806">
        <v>47300</v>
      </c>
      <c r="U1806">
        <v>0</v>
      </c>
      <c r="V1806">
        <v>0</v>
      </c>
      <c r="W1806">
        <v>0</v>
      </c>
      <c r="X1806">
        <v>0</v>
      </c>
      <c r="Y1806">
        <v>4.8301201020000004</v>
      </c>
      <c r="Z1806">
        <v>-74.033073430000002</v>
      </c>
      <c r="AA1806" s="1" t="s">
        <v>21</v>
      </c>
      <c r="AB1806">
        <v>9225758450</v>
      </c>
      <c r="AC1806" t="str">
        <f>MID(TablaPivotFinal[[#This Row],[Fecha]],1,4)</f>
        <v>2016</v>
      </c>
      <c r="AD1806" t="str">
        <f>MID(TablaPivotFinal[[#This Row],[Fecha]],5,3)</f>
        <v>Feb</v>
      </c>
      <c r="AE1806" s="1">
        <v>9225758450</v>
      </c>
      <c r="AF1806" s="1">
        <v>1001589</v>
      </c>
    </row>
    <row r="1807" spans="1:32" x14ac:dyDescent="0.3">
      <c r="A1807" s="1" t="s">
        <v>379</v>
      </c>
      <c r="B1807" s="1" t="s">
        <v>380</v>
      </c>
      <c r="C1807">
        <v>5501</v>
      </c>
      <c r="D1807" s="1" t="s">
        <v>264</v>
      </c>
      <c r="E1807">
        <v>25</v>
      </c>
      <c r="F1807" s="1" t="s">
        <v>381</v>
      </c>
      <c r="G1807" s="1" t="s">
        <v>382</v>
      </c>
      <c r="H1807" s="1" t="s">
        <v>103</v>
      </c>
      <c r="I1807" s="1" t="s">
        <v>383</v>
      </c>
      <c r="J1807" s="1" t="s">
        <v>384</v>
      </c>
      <c r="K1807" t="s">
        <v>385</v>
      </c>
      <c r="L1807" t="s">
        <v>386</v>
      </c>
      <c r="M1807" s="1" t="s">
        <v>387</v>
      </c>
      <c r="N1807">
        <v>8700</v>
      </c>
      <c r="O1807">
        <v>15000</v>
      </c>
      <c r="P1807">
        <v>9600</v>
      </c>
      <c r="Q1807">
        <v>21800</v>
      </c>
      <c r="R1807">
        <v>33100</v>
      </c>
      <c r="S1807">
        <v>42700</v>
      </c>
      <c r="T1807">
        <v>47300</v>
      </c>
      <c r="U1807">
        <v>0</v>
      </c>
      <c r="V1807">
        <v>0</v>
      </c>
      <c r="W1807">
        <v>0</v>
      </c>
      <c r="X1807">
        <v>0</v>
      </c>
      <c r="Y1807">
        <v>4.8301201020000004</v>
      </c>
      <c r="Z1807">
        <v>-74.033073430000002</v>
      </c>
      <c r="AA1807" s="1" t="s">
        <v>23</v>
      </c>
      <c r="AB1807">
        <v>9328062400</v>
      </c>
      <c r="AC1807" t="str">
        <f>MID(TablaPivotFinal[[#This Row],[Fecha]],1,4)</f>
        <v>2016</v>
      </c>
      <c r="AD1807" t="str">
        <f>MID(TablaPivotFinal[[#This Row],[Fecha]],5,3)</f>
        <v>Jul</v>
      </c>
      <c r="AE1807" s="1">
        <v>9328062400</v>
      </c>
      <c r="AF1807" s="1">
        <v>1047928</v>
      </c>
    </row>
    <row r="1808" spans="1:32" x14ac:dyDescent="0.3">
      <c r="A1808" s="1" t="s">
        <v>379</v>
      </c>
      <c r="B1808" s="1" t="s">
        <v>380</v>
      </c>
      <c r="C1808">
        <v>5501</v>
      </c>
      <c r="D1808" s="1" t="s">
        <v>264</v>
      </c>
      <c r="E1808">
        <v>25</v>
      </c>
      <c r="F1808" s="1" t="s">
        <v>381</v>
      </c>
      <c r="G1808" s="1" t="s">
        <v>382</v>
      </c>
      <c r="H1808" s="1" t="s">
        <v>103</v>
      </c>
      <c r="I1808" s="1" t="s">
        <v>383</v>
      </c>
      <c r="J1808" s="1" t="s">
        <v>384</v>
      </c>
      <c r="K1808" t="s">
        <v>385</v>
      </c>
      <c r="L1808" t="s">
        <v>386</v>
      </c>
      <c r="M1808" s="1" t="s">
        <v>387</v>
      </c>
      <c r="N1808">
        <v>8700</v>
      </c>
      <c r="O1808">
        <v>15000</v>
      </c>
      <c r="P1808">
        <v>9600</v>
      </c>
      <c r="Q1808">
        <v>21800</v>
      </c>
      <c r="R1808">
        <v>33100</v>
      </c>
      <c r="S1808">
        <v>42700</v>
      </c>
      <c r="T1808">
        <v>47300</v>
      </c>
      <c r="U1808">
        <v>0</v>
      </c>
      <c r="V1808">
        <v>0</v>
      </c>
      <c r="W1808">
        <v>0</v>
      </c>
      <c r="X1808">
        <v>0</v>
      </c>
      <c r="Y1808">
        <v>4.8301201020000004</v>
      </c>
      <c r="Z1808">
        <v>-74.033073430000002</v>
      </c>
      <c r="AA1808" s="1" t="s">
        <v>25</v>
      </c>
      <c r="AB1808">
        <v>9432692900</v>
      </c>
      <c r="AC1808" t="str">
        <f>MID(TablaPivotFinal[[#This Row],[Fecha]],1,4)</f>
        <v>2016</v>
      </c>
      <c r="AD1808" t="str">
        <f>MID(TablaPivotFinal[[#This Row],[Fecha]],5,3)</f>
        <v>Jun</v>
      </c>
      <c r="AE1808" s="1">
        <v>9432692900</v>
      </c>
      <c r="AF1808" s="1">
        <v>1039355</v>
      </c>
    </row>
    <row r="1809" spans="1:32" x14ac:dyDescent="0.3">
      <c r="A1809" s="1" t="s">
        <v>379</v>
      </c>
      <c r="B1809" s="1" t="s">
        <v>380</v>
      </c>
      <c r="C1809">
        <v>5501</v>
      </c>
      <c r="D1809" s="1" t="s">
        <v>264</v>
      </c>
      <c r="E1809">
        <v>25</v>
      </c>
      <c r="F1809" s="1" t="s">
        <v>381</v>
      </c>
      <c r="G1809" s="1" t="s">
        <v>382</v>
      </c>
      <c r="H1809" s="1" t="s">
        <v>103</v>
      </c>
      <c r="I1809" s="1" t="s">
        <v>383</v>
      </c>
      <c r="J1809" s="1" t="s">
        <v>384</v>
      </c>
      <c r="K1809" t="s">
        <v>385</v>
      </c>
      <c r="L1809" t="s">
        <v>386</v>
      </c>
      <c r="M1809" s="1" t="s">
        <v>387</v>
      </c>
      <c r="N1809">
        <v>8700</v>
      </c>
      <c r="O1809">
        <v>15000</v>
      </c>
      <c r="P1809">
        <v>9600</v>
      </c>
      <c r="Q1809">
        <v>21800</v>
      </c>
      <c r="R1809">
        <v>33100</v>
      </c>
      <c r="S1809">
        <v>42700</v>
      </c>
      <c r="T1809">
        <v>47300</v>
      </c>
      <c r="U1809">
        <v>0</v>
      </c>
      <c r="V1809">
        <v>0</v>
      </c>
      <c r="W1809">
        <v>0</v>
      </c>
      <c r="X1809">
        <v>0</v>
      </c>
      <c r="Y1809">
        <v>4.8301201020000004</v>
      </c>
      <c r="Z1809">
        <v>-74.033073430000002</v>
      </c>
      <c r="AA1809" s="1" t="s">
        <v>27</v>
      </c>
      <c r="AB1809">
        <v>9642000100</v>
      </c>
      <c r="AC1809" t="str">
        <f>MID(TablaPivotFinal[[#This Row],[Fecha]],1,4)</f>
        <v>2016</v>
      </c>
      <c r="AD1809" t="str">
        <f>MID(TablaPivotFinal[[#This Row],[Fecha]],5,3)</f>
        <v>Mar</v>
      </c>
      <c r="AE1809" s="1">
        <v>9642000100</v>
      </c>
      <c r="AF1809" s="1">
        <v>1058358</v>
      </c>
    </row>
    <row r="1810" spans="1:32" x14ac:dyDescent="0.3">
      <c r="A1810" s="1" t="s">
        <v>379</v>
      </c>
      <c r="B1810" s="1" t="s">
        <v>380</v>
      </c>
      <c r="C1810">
        <v>5501</v>
      </c>
      <c r="D1810" s="1" t="s">
        <v>264</v>
      </c>
      <c r="E1810">
        <v>25</v>
      </c>
      <c r="F1810" s="1" t="s">
        <v>381</v>
      </c>
      <c r="G1810" s="1" t="s">
        <v>382</v>
      </c>
      <c r="H1810" s="1" t="s">
        <v>103</v>
      </c>
      <c r="I1810" s="1" t="s">
        <v>383</v>
      </c>
      <c r="J1810" s="1" t="s">
        <v>384</v>
      </c>
      <c r="K1810" t="s">
        <v>385</v>
      </c>
      <c r="L1810" t="s">
        <v>386</v>
      </c>
      <c r="M1810" s="1" t="s">
        <v>387</v>
      </c>
      <c r="N1810">
        <v>8700</v>
      </c>
      <c r="O1810">
        <v>15000</v>
      </c>
      <c r="P1810">
        <v>9600</v>
      </c>
      <c r="Q1810">
        <v>21800</v>
      </c>
      <c r="R1810">
        <v>33100</v>
      </c>
      <c r="S1810">
        <v>42700</v>
      </c>
      <c r="T1810">
        <v>47300</v>
      </c>
      <c r="U1810">
        <v>0</v>
      </c>
      <c r="V1810">
        <v>0</v>
      </c>
      <c r="W1810">
        <v>0</v>
      </c>
      <c r="X1810">
        <v>0</v>
      </c>
      <c r="Y1810">
        <v>4.8301201020000004</v>
      </c>
      <c r="Z1810">
        <v>-74.033073430000002</v>
      </c>
      <c r="AA1810" s="1" t="s">
        <v>29</v>
      </c>
      <c r="AB1810">
        <v>9716389200</v>
      </c>
      <c r="AC1810" t="str">
        <f>MID(TablaPivotFinal[[#This Row],[Fecha]],1,4)</f>
        <v>2016</v>
      </c>
      <c r="AD1810" t="str">
        <f>MID(TablaPivotFinal[[#This Row],[Fecha]],5,3)</f>
        <v>May</v>
      </c>
      <c r="AE1810" s="1">
        <v>9716389200</v>
      </c>
      <c r="AF1810" s="1">
        <v>1066629</v>
      </c>
    </row>
    <row r="1811" spans="1:32" x14ac:dyDescent="0.3">
      <c r="A1811" s="1" t="s">
        <v>379</v>
      </c>
      <c r="B1811" s="1" t="s">
        <v>380</v>
      </c>
      <c r="C1811">
        <v>5501</v>
      </c>
      <c r="D1811" s="1" t="s">
        <v>264</v>
      </c>
      <c r="E1811">
        <v>25</v>
      </c>
      <c r="F1811" s="1" t="s">
        <v>381</v>
      </c>
      <c r="G1811" s="1" t="s">
        <v>382</v>
      </c>
      <c r="H1811" s="1" t="s">
        <v>103</v>
      </c>
      <c r="I1811" s="1" t="s">
        <v>383</v>
      </c>
      <c r="J1811" s="1" t="s">
        <v>384</v>
      </c>
      <c r="K1811" t="s">
        <v>385</v>
      </c>
      <c r="L1811" t="s">
        <v>386</v>
      </c>
      <c r="M1811" s="1" t="s">
        <v>387</v>
      </c>
      <c r="N1811">
        <v>8700</v>
      </c>
      <c r="O1811">
        <v>15000</v>
      </c>
      <c r="P1811">
        <v>9600</v>
      </c>
      <c r="Q1811">
        <v>21800</v>
      </c>
      <c r="R1811">
        <v>33100</v>
      </c>
      <c r="S1811">
        <v>42700</v>
      </c>
      <c r="T1811">
        <v>47300</v>
      </c>
      <c r="U1811">
        <v>0</v>
      </c>
      <c r="V1811">
        <v>0</v>
      </c>
      <c r="W1811">
        <v>0</v>
      </c>
      <c r="X1811">
        <v>0</v>
      </c>
      <c r="Y1811">
        <v>4.8301201020000004</v>
      </c>
      <c r="Z1811">
        <v>-74.033073430000002</v>
      </c>
      <c r="AA1811" s="1" t="s">
        <v>31</v>
      </c>
      <c r="AB1811">
        <v>10078784000</v>
      </c>
      <c r="AC1811" t="str">
        <f>MID(TablaPivotFinal[[#This Row],[Fecha]],1,4)</f>
        <v>2016</v>
      </c>
      <c r="AD1811" t="str">
        <f>MID(TablaPivotFinal[[#This Row],[Fecha]],5,3)</f>
        <v>Nov</v>
      </c>
      <c r="AE1811" s="1">
        <v>10078784000</v>
      </c>
      <c r="AF1811" s="1">
        <v>1094885</v>
      </c>
    </row>
    <row r="1812" spans="1:32" x14ac:dyDescent="0.3">
      <c r="A1812" s="1" t="s">
        <v>379</v>
      </c>
      <c r="B1812" s="1" t="s">
        <v>380</v>
      </c>
      <c r="C1812">
        <v>5501</v>
      </c>
      <c r="D1812" s="1" t="s">
        <v>264</v>
      </c>
      <c r="E1812">
        <v>25</v>
      </c>
      <c r="F1812" s="1" t="s">
        <v>381</v>
      </c>
      <c r="G1812" s="1" t="s">
        <v>382</v>
      </c>
      <c r="H1812" s="1" t="s">
        <v>103</v>
      </c>
      <c r="I1812" s="1" t="s">
        <v>383</v>
      </c>
      <c r="J1812" s="1" t="s">
        <v>384</v>
      </c>
      <c r="K1812" t="s">
        <v>385</v>
      </c>
      <c r="L1812" t="s">
        <v>386</v>
      </c>
      <c r="M1812" s="1" t="s">
        <v>387</v>
      </c>
      <c r="N1812">
        <v>8700</v>
      </c>
      <c r="O1812">
        <v>15000</v>
      </c>
      <c r="P1812">
        <v>9600</v>
      </c>
      <c r="Q1812">
        <v>21800</v>
      </c>
      <c r="R1812">
        <v>33100</v>
      </c>
      <c r="S1812">
        <v>42700</v>
      </c>
      <c r="T1812">
        <v>47300</v>
      </c>
      <c r="U1812">
        <v>0</v>
      </c>
      <c r="V1812">
        <v>0</v>
      </c>
      <c r="W1812">
        <v>0</v>
      </c>
      <c r="X1812">
        <v>0</v>
      </c>
      <c r="Y1812">
        <v>4.8301201020000004</v>
      </c>
      <c r="Z1812">
        <v>-74.033073430000002</v>
      </c>
      <c r="AA1812" s="1" t="s">
        <v>33</v>
      </c>
      <c r="AB1812">
        <v>10282978900</v>
      </c>
      <c r="AC1812" t="str">
        <f>MID(TablaPivotFinal[[#This Row],[Fecha]],1,4)</f>
        <v>2016</v>
      </c>
      <c r="AD1812" t="str">
        <f>MID(TablaPivotFinal[[#This Row],[Fecha]],5,3)</f>
        <v>Oct</v>
      </c>
      <c r="AE1812" s="1">
        <v>10282978900</v>
      </c>
      <c r="AF1812" s="1">
        <v>1119480</v>
      </c>
    </row>
    <row r="1813" spans="1:32" x14ac:dyDescent="0.3">
      <c r="A1813" s="1" t="s">
        <v>379</v>
      </c>
      <c r="B1813" s="1" t="s">
        <v>380</v>
      </c>
      <c r="C1813">
        <v>5501</v>
      </c>
      <c r="D1813" s="1" t="s">
        <v>264</v>
      </c>
      <c r="E1813">
        <v>25</v>
      </c>
      <c r="F1813" s="1" t="s">
        <v>381</v>
      </c>
      <c r="G1813" s="1" t="s">
        <v>382</v>
      </c>
      <c r="H1813" s="1" t="s">
        <v>103</v>
      </c>
      <c r="I1813" s="1" t="s">
        <v>383</v>
      </c>
      <c r="J1813" s="1" t="s">
        <v>384</v>
      </c>
      <c r="K1813" t="s">
        <v>385</v>
      </c>
      <c r="L1813" t="s">
        <v>386</v>
      </c>
      <c r="M1813" s="1" t="s">
        <v>387</v>
      </c>
      <c r="N1813">
        <v>8700</v>
      </c>
      <c r="O1813">
        <v>15000</v>
      </c>
      <c r="P1813">
        <v>9600</v>
      </c>
      <c r="Q1813">
        <v>21800</v>
      </c>
      <c r="R1813">
        <v>33100</v>
      </c>
      <c r="S1813">
        <v>42700</v>
      </c>
      <c r="T1813">
        <v>47300</v>
      </c>
      <c r="U1813">
        <v>0</v>
      </c>
      <c r="V1813">
        <v>0</v>
      </c>
      <c r="W1813">
        <v>0</v>
      </c>
      <c r="X1813">
        <v>0</v>
      </c>
      <c r="Y1813">
        <v>4.8301201020000004</v>
      </c>
      <c r="Z1813">
        <v>-74.033073430000002</v>
      </c>
      <c r="AA1813" s="1" t="s">
        <v>35</v>
      </c>
      <c r="AB1813">
        <v>10043278500</v>
      </c>
      <c r="AC1813" t="str">
        <f>MID(TablaPivotFinal[[#This Row],[Fecha]],1,4)</f>
        <v>2016</v>
      </c>
      <c r="AD1813" t="str">
        <f>MID(TablaPivotFinal[[#This Row],[Fecha]],5,3)</f>
        <v>Sep</v>
      </c>
      <c r="AE1813" s="1">
        <v>10043278500</v>
      </c>
      <c r="AF1813" s="1">
        <v>1076323</v>
      </c>
    </row>
    <row r="1814" spans="1:32" x14ac:dyDescent="0.3">
      <c r="A1814" s="1" t="s">
        <v>379</v>
      </c>
      <c r="B1814" s="1" t="s">
        <v>380</v>
      </c>
      <c r="C1814">
        <v>5501</v>
      </c>
      <c r="D1814" s="1" t="s">
        <v>264</v>
      </c>
      <c r="E1814">
        <v>25</v>
      </c>
      <c r="F1814" s="1" t="s">
        <v>381</v>
      </c>
      <c r="G1814" s="1" t="s">
        <v>382</v>
      </c>
      <c r="H1814" s="1" t="s">
        <v>103</v>
      </c>
      <c r="I1814" s="1" t="s">
        <v>383</v>
      </c>
      <c r="J1814" s="1" t="s">
        <v>384</v>
      </c>
      <c r="K1814" t="s">
        <v>385</v>
      </c>
      <c r="L1814" t="s">
        <v>386</v>
      </c>
      <c r="M1814" s="1" t="s">
        <v>387</v>
      </c>
      <c r="N1814">
        <v>8700</v>
      </c>
      <c r="O1814">
        <v>15000</v>
      </c>
      <c r="P1814">
        <v>9600</v>
      </c>
      <c r="Q1814">
        <v>21800</v>
      </c>
      <c r="R1814">
        <v>33100</v>
      </c>
      <c r="S1814">
        <v>42700</v>
      </c>
      <c r="T1814">
        <v>47300</v>
      </c>
      <c r="U1814">
        <v>0</v>
      </c>
      <c r="V1814">
        <v>0</v>
      </c>
      <c r="W1814">
        <v>0</v>
      </c>
      <c r="X1814">
        <v>0</v>
      </c>
      <c r="Y1814">
        <v>4.8301201020000004</v>
      </c>
      <c r="Z1814">
        <v>-74.033073430000002</v>
      </c>
      <c r="AA1814" s="1" t="s">
        <v>37</v>
      </c>
      <c r="AB1814">
        <v>10235129800</v>
      </c>
      <c r="AC1814" t="str">
        <f>MID(TablaPivotFinal[[#This Row],[Fecha]],1,4)</f>
        <v>2017</v>
      </c>
      <c r="AD1814" t="str">
        <f>MID(TablaPivotFinal[[#This Row],[Fecha]],5,3)</f>
        <v>Abr</v>
      </c>
      <c r="AE1814" s="1">
        <v>10235129800</v>
      </c>
      <c r="AF1814" s="1">
        <v>35576.56667</v>
      </c>
    </row>
    <row r="1815" spans="1:32" x14ac:dyDescent="0.3">
      <c r="A1815" s="1" t="s">
        <v>379</v>
      </c>
      <c r="B1815" s="1" t="s">
        <v>380</v>
      </c>
      <c r="C1815">
        <v>5501</v>
      </c>
      <c r="D1815" s="1" t="s">
        <v>264</v>
      </c>
      <c r="E1815">
        <v>25</v>
      </c>
      <c r="F1815" s="1" t="s">
        <v>381</v>
      </c>
      <c r="G1815" s="1" t="s">
        <v>382</v>
      </c>
      <c r="H1815" s="1" t="s">
        <v>103</v>
      </c>
      <c r="I1815" s="1" t="s">
        <v>383</v>
      </c>
      <c r="J1815" s="1" t="s">
        <v>384</v>
      </c>
      <c r="K1815" t="s">
        <v>385</v>
      </c>
      <c r="L1815" t="s">
        <v>386</v>
      </c>
      <c r="M1815" s="1" t="s">
        <v>387</v>
      </c>
      <c r="N1815">
        <v>8700</v>
      </c>
      <c r="O1815">
        <v>15000</v>
      </c>
      <c r="P1815">
        <v>9600</v>
      </c>
      <c r="Q1815">
        <v>21800</v>
      </c>
      <c r="R1815">
        <v>33100</v>
      </c>
      <c r="S1815">
        <v>42700</v>
      </c>
      <c r="T1815">
        <v>47300</v>
      </c>
      <c r="U1815">
        <v>0</v>
      </c>
      <c r="V1815">
        <v>0</v>
      </c>
      <c r="W1815">
        <v>0</v>
      </c>
      <c r="X1815">
        <v>0</v>
      </c>
      <c r="Y1815">
        <v>4.8301201020000004</v>
      </c>
      <c r="Z1815">
        <v>-74.033073430000002</v>
      </c>
      <c r="AA1815" s="1" t="s">
        <v>39</v>
      </c>
      <c r="AB1815">
        <v>11118015000</v>
      </c>
      <c r="AC1815" t="str">
        <f>MID(TablaPivotFinal[[#This Row],[Fecha]],1,4)</f>
        <v>2017</v>
      </c>
      <c r="AD1815" t="str">
        <f>MID(TablaPivotFinal[[#This Row],[Fecha]],5,3)</f>
        <v>Ago</v>
      </c>
      <c r="AE1815" s="1">
        <v>11118015000</v>
      </c>
      <c r="AF1815" s="1">
        <v>36997.580650000004</v>
      </c>
    </row>
    <row r="1816" spans="1:32" x14ac:dyDescent="0.3">
      <c r="A1816" s="1" t="s">
        <v>379</v>
      </c>
      <c r="B1816" s="1" t="s">
        <v>380</v>
      </c>
      <c r="C1816">
        <v>5501</v>
      </c>
      <c r="D1816" s="1" t="s">
        <v>264</v>
      </c>
      <c r="E1816">
        <v>25</v>
      </c>
      <c r="F1816" s="1" t="s">
        <v>381</v>
      </c>
      <c r="G1816" s="1" t="s">
        <v>382</v>
      </c>
      <c r="H1816" s="1" t="s">
        <v>103</v>
      </c>
      <c r="I1816" s="1" t="s">
        <v>383</v>
      </c>
      <c r="J1816" s="1" t="s">
        <v>384</v>
      </c>
      <c r="K1816" t="s">
        <v>385</v>
      </c>
      <c r="L1816" t="s">
        <v>386</v>
      </c>
      <c r="M1816" s="1" t="s">
        <v>387</v>
      </c>
      <c r="N1816">
        <v>8700</v>
      </c>
      <c r="O1816">
        <v>15000</v>
      </c>
      <c r="P1816">
        <v>9600</v>
      </c>
      <c r="Q1816">
        <v>21800</v>
      </c>
      <c r="R1816">
        <v>33100</v>
      </c>
      <c r="S1816">
        <v>42700</v>
      </c>
      <c r="T1816">
        <v>47300</v>
      </c>
      <c r="U1816">
        <v>0</v>
      </c>
      <c r="V1816">
        <v>0</v>
      </c>
      <c r="W1816">
        <v>0</v>
      </c>
      <c r="X1816">
        <v>0</v>
      </c>
      <c r="Y1816">
        <v>4.8301201020000004</v>
      </c>
      <c r="Z1816">
        <v>-74.033073430000002</v>
      </c>
      <c r="AA1816" s="1" t="s">
        <v>41</v>
      </c>
      <c r="AB1816">
        <v>11839252300</v>
      </c>
      <c r="AC1816" t="str">
        <f>MID(TablaPivotFinal[[#This Row],[Fecha]],1,4)</f>
        <v>2017</v>
      </c>
      <c r="AD1816" t="str">
        <f>MID(TablaPivotFinal[[#This Row],[Fecha]],5,3)</f>
        <v>Dic</v>
      </c>
      <c r="AE1816" s="1">
        <v>11839252300</v>
      </c>
      <c r="AF1816" s="1">
        <v>40241.870970000004</v>
      </c>
    </row>
    <row r="1817" spans="1:32" x14ac:dyDescent="0.3">
      <c r="A1817" s="1" t="s">
        <v>379</v>
      </c>
      <c r="B1817" s="1" t="s">
        <v>380</v>
      </c>
      <c r="C1817">
        <v>5501</v>
      </c>
      <c r="D1817" s="1" t="s">
        <v>264</v>
      </c>
      <c r="E1817">
        <v>25</v>
      </c>
      <c r="F1817" s="1" t="s">
        <v>381</v>
      </c>
      <c r="G1817" s="1" t="s">
        <v>382</v>
      </c>
      <c r="H1817" s="1" t="s">
        <v>103</v>
      </c>
      <c r="I1817" s="1" t="s">
        <v>383</v>
      </c>
      <c r="J1817" s="1" t="s">
        <v>384</v>
      </c>
      <c r="K1817" t="s">
        <v>385</v>
      </c>
      <c r="L1817" t="s">
        <v>386</v>
      </c>
      <c r="M1817" s="1" t="s">
        <v>387</v>
      </c>
      <c r="N1817">
        <v>8700</v>
      </c>
      <c r="O1817">
        <v>15000</v>
      </c>
      <c r="P1817">
        <v>9600</v>
      </c>
      <c r="Q1817">
        <v>21800</v>
      </c>
      <c r="R1817">
        <v>33100</v>
      </c>
      <c r="S1817">
        <v>42700</v>
      </c>
      <c r="T1817">
        <v>47300</v>
      </c>
      <c r="U1817">
        <v>0</v>
      </c>
      <c r="V1817">
        <v>0</v>
      </c>
      <c r="W1817">
        <v>0</v>
      </c>
      <c r="X1817">
        <v>0</v>
      </c>
      <c r="Y1817">
        <v>4.8301201020000004</v>
      </c>
      <c r="Z1817">
        <v>-74.033073430000002</v>
      </c>
      <c r="AA1817" s="1" t="s">
        <v>43</v>
      </c>
      <c r="AB1817">
        <v>10282652200</v>
      </c>
      <c r="AC1817" t="str">
        <f>MID(TablaPivotFinal[[#This Row],[Fecha]],1,4)</f>
        <v>2017</v>
      </c>
      <c r="AD1817" t="str">
        <f>MID(TablaPivotFinal[[#This Row],[Fecha]],5,3)</f>
        <v>Ene</v>
      </c>
      <c r="AE1817" s="1">
        <v>10282652200</v>
      </c>
      <c r="AF1817" s="1">
        <v>34749</v>
      </c>
    </row>
    <row r="1818" spans="1:32" x14ac:dyDescent="0.3">
      <c r="A1818" s="1" t="s">
        <v>379</v>
      </c>
      <c r="B1818" s="1" t="s">
        <v>380</v>
      </c>
      <c r="C1818">
        <v>5501</v>
      </c>
      <c r="D1818" s="1" t="s">
        <v>264</v>
      </c>
      <c r="E1818">
        <v>25</v>
      </c>
      <c r="F1818" s="1" t="s">
        <v>381</v>
      </c>
      <c r="G1818" s="1" t="s">
        <v>382</v>
      </c>
      <c r="H1818" s="1" t="s">
        <v>103</v>
      </c>
      <c r="I1818" s="1" t="s">
        <v>383</v>
      </c>
      <c r="J1818" s="1" t="s">
        <v>384</v>
      </c>
      <c r="K1818" t="s">
        <v>385</v>
      </c>
      <c r="L1818" t="s">
        <v>386</v>
      </c>
      <c r="M1818" s="1" t="s">
        <v>387</v>
      </c>
      <c r="N1818">
        <v>8700</v>
      </c>
      <c r="O1818">
        <v>15000</v>
      </c>
      <c r="P1818">
        <v>9600</v>
      </c>
      <c r="Q1818">
        <v>21800</v>
      </c>
      <c r="R1818">
        <v>33100</v>
      </c>
      <c r="S1818">
        <v>42700</v>
      </c>
      <c r="T1818">
        <v>47300</v>
      </c>
      <c r="U1818">
        <v>0</v>
      </c>
      <c r="V1818">
        <v>0</v>
      </c>
      <c r="W1818">
        <v>0</v>
      </c>
      <c r="X1818">
        <v>0</v>
      </c>
      <c r="Y1818">
        <v>4.8301201020000004</v>
      </c>
      <c r="Z1818">
        <v>-74.033073430000002</v>
      </c>
      <c r="AA1818" s="1" t="s">
        <v>45</v>
      </c>
      <c r="AB1818">
        <v>9721834100</v>
      </c>
      <c r="AC1818" t="str">
        <f>MID(TablaPivotFinal[[#This Row],[Fecha]],1,4)</f>
        <v>2017</v>
      </c>
      <c r="AD1818" t="str">
        <f>MID(TablaPivotFinal[[#This Row],[Fecha]],5,3)</f>
        <v>Feb</v>
      </c>
      <c r="AE1818" s="1">
        <v>9721834100</v>
      </c>
      <c r="AF1818" s="1">
        <v>35589.071430000004</v>
      </c>
    </row>
    <row r="1819" spans="1:32" x14ac:dyDescent="0.3">
      <c r="A1819" s="1" t="s">
        <v>379</v>
      </c>
      <c r="B1819" s="1" t="s">
        <v>380</v>
      </c>
      <c r="C1819">
        <v>5501</v>
      </c>
      <c r="D1819" s="1" t="s">
        <v>264</v>
      </c>
      <c r="E1819">
        <v>25</v>
      </c>
      <c r="F1819" s="1" t="s">
        <v>381</v>
      </c>
      <c r="G1819" s="1" t="s">
        <v>382</v>
      </c>
      <c r="H1819" s="1" t="s">
        <v>103</v>
      </c>
      <c r="I1819" s="1" t="s">
        <v>383</v>
      </c>
      <c r="J1819" s="1" t="s">
        <v>384</v>
      </c>
      <c r="K1819" t="s">
        <v>385</v>
      </c>
      <c r="L1819" t="s">
        <v>386</v>
      </c>
      <c r="M1819" s="1" t="s">
        <v>387</v>
      </c>
      <c r="N1819">
        <v>8700</v>
      </c>
      <c r="O1819">
        <v>15000</v>
      </c>
      <c r="P1819">
        <v>9600</v>
      </c>
      <c r="Q1819">
        <v>21800</v>
      </c>
      <c r="R1819">
        <v>33100</v>
      </c>
      <c r="S1819">
        <v>42700</v>
      </c>
      <c r="T1819">
        <v>47300</v>
      </c>
      <c r="U1819">
        <v>0</v>
      </c>
      <c r="V1819">
        <v>0</v>
      </c>
      <c r="W1819">
        <v>0</v>
      </c>
      <c r="X1819">
        <v>0</v>
      </c>
      <c r="Y1819">
        <v>4.8301201020000004</v>
      </c>
      <c r="Z1819">
        <v>-74.033073430000002</v>
      </c>
      <c r="AA1819" s="1" t="s">
        <v>47</v>
      </c>
      <c r="AB1819">
        <v>10830009500</v>
      </c>
      <c r="AC1819" t="str">
        <f>MID(TablaPivotFinal[[#This Row],[Fecha]],1,4)</f>
        <v>2017</v>
      </c>
      <c r="AD1819" t="str">
        <f>MID(TablaPivotFinal[[#This Row],[Fecha]],5,3)</f>
        <v>Jul</v>
      </c>
      <c r="AE1819" s="1">
        <v>10830009500</v>
      </c>
      <c r="AF1819" s="1">
        <v>36150.06452</v>
      </c>
    </row>
    <row r="1820" spans="1:32" x14ac:dyDescent="0.3">
      <c r="A1820" s="1" t="s">
        <v>379</v>
      </c>
      <c r="B1820" s="1" t="s">
        <v>380</v>
      </c>
      <c r="C1820">
        <v>5501</v>
      </c>
      <c r="D1820" s="1" t="s">
        <v>264</v>
      </c>
      <c r="E1820">
        <v>25</v>
      </c>
      <c r="F1820" s="1" t="s">
        <v>381</v>
      </c>
      <c r="G1820" s="1" t="s">
        <v>382</v>
      </c>
      <c r="H1820" s="1" t="s">
        <v>103</v>
      </c>
      <c r="I1820" s="1" t="s">
        <v>383</v>
      </c>
      <c r="J1820" s="1" t="s">
        <v>384</v>
      </c>
      <c r="K1820" t="s">
        <v>385</v>
      </c>
      <c r="L1820" t="s">
        <v>386</v>
      </c>
      <c r="M1820" s="1" t="s">
        <v>387</v>
      </c>
      <c r="N1820">
        <v>8700</v>
      </c>
      <c r="O1820">
        <v>15000</v>
      </c>
      <c r="P1820">
        <v>9600</v>
      </c>
      <c r="Q1820">
        <v>21800</v>
      </c>
      <c r="R1820">
        <v>33100</v>
      </c>
      <c r="S1820">
        <v>42700</v>
      </c>
      <c r="T1820">
        <v>47300</v>
      </c>
      <c r="U1820">
        <v>0</v>
      </c>
      <c r="V1820">
        <v>0</v>
      </c>
      <c r="W1820">
        <v>0</v>
      </c>
      <c r="X1820">
        <v>0</v>
      </c>
      <c r="Y1820">
        <v>4.8301201020000004</v>
      </c>
      <c r="Z1820">
        <v>-74.033073430000002</v>
      </c>
      <c r="AA1820" s="1" t="s">
        <v>49</v>
      </c>
      <c r="AB1820">
        <v>10594031200</v>
      </c>
      <c r="AC1820" t="str">
        <f>MID(TablaPivotFinal[[#This Row],[Fecha]],1,4)</f>
        <v>2017</v>
      </c>
      <c r="AD1820" t="str">
        <f>MID(TablaPivotFinal[[#This Row],[Fecha]],5,3)</f>
        <v>Jun</v>
      </c>
      <c r="AE1820" s="1">
        <v>10594031200</v>
      </c>
      <c r="AF1820" s="1">
        <v>36571.93333</v>
      </c>
    </row>
    <row r="1821" spans="1:32" x14ac:dyDescent="0.3">
      <c r="A1821" s="1" t="s">
        <v>379</v>
      </c>
      <c r="B1821" s="1" t="s">
        <v>380</v>
      </c>
      <c r="C1821">
        <v>5501</v>
      </c>
      <c r="D1821" s="1" t="s">
        <v>264</v>
      </c>
      <c r="E1821">
        <v>25</v>
      </c>
      <c r="F1821" s="1" t="s">
        <v>381</v>
      </c>
      <c r="G1821" s="1" t="s">
        <v>382</v>
      </c>
      <c r="H1821" s="1" t="s">
        <v>103</v>
      </c>
      <c r="I1821" s="1" t="s">
        <v>383</v>
      </c>
      <c r="J1821" s="1" t="s">
        <v>384</v>
      </c>
      <c r="K1821" t="s">
        <v>385</v>
      </c>
      <c r="L1821" t="s">
        <v>386</v>
      </c>
      <c r="M1821" s="1" t="s">
        <v>387</v>
      </c>
      <c r="N1821">
        <v>8700</v>
      </c>
      <c r="O1821">
        <v>15000</v>
      </c>
      <c r="P1821">
        <v>9600</v>
      </c>
      <c r="Q1821">
        <v>21800</v>
      </c>
      <c r="R1821">
        <v>33100</v>
      </c>
      <c r="S1821">
        <v>42700</v>
      </c>
      <c r="T1821">
        <v>47300</v>
      </c>
      <c r="U1821">
        <v>0</v>
      </c>
      <c r="V1821">
        <v>0</v>
      </c>
      <c r="W1821">
        <v>0</v>
      </c>
      <c r="X1821">
        <v>0</v>
      </c>
      <c r="Y1821">
        <v>4.8301201020000004</v>
      </c>
      <c r="Z1821">
        <v>-74.033073430000002</v>
      </c>
      <c r="AA1821" s="1" t="s">
        <v>51</v>
      </c>
      <c r="AB1821">
        <v>10595682000</v>
      </c>
      <c r="AC1821" t="str">
        <f>MID(TablaPivotFinal[[#This Row],[Fecha]],1,4)</f>
        <v>2017</v>
      </c>
      <c r="AD1821" t="str">
        <f>MID(TablaPivotFinal[[#This Row],[Fecha]],5,3)</f>
        <v>Mar</v>
      </c>
      <c r="AE1821" s="1">
        <v>10595682000</v>
      </c>
      <c r="AF1821" s="1">
        <v>35253.129029999996</v>
      </c>
    </row>
    <row r="1822" spans="1:32" x14ac:dyDescent="0.3">
      <c r="A1822" s="1" t="s">
        <v>379</v>
      </c>
      <c r="B1822" s="1" t="s">
        <v>380</v>
      </c>
      <c r="C1822">
        <v>5501</v>
      </c>
      <c r="D1822" s="1" t="s">
        <v>264</v>
      </c>
      <c r="E1822">
        <v>25</v>
      </c>
      <c r="F1822" s="1" t="s">
        <v>381</v>
      </c>
      <c r="G1822" s="1" t="s">
        <v>382</v>
      </c>
      <c r="H1822" s="1" t="s">
        <v>103</v>
      </c>
      <c r="I1822" s="1" t="s">
        <v>383</v>
      </c>
      <c r="J1822" s="1" t="s">
        <v>384</v>
      </c>
      <c r="K1822" t="s">
        <v>385</v>
      </c>
      <c r="L1822" t="s">
        <v>386</v>
      </c>
      <c r="M1822" s="1" t="s">
        <v>387</v>
      </c>
      <c r="N1822">
        <v>8700</v>
      </c>
      <c r="O1822">
        <v>15000</v>
      </c>
      <c r="P1822">
        <v>9600</v>
      </c>
      <c r="Q1822">
        <v>21800</v>
      </c>
      <c r="R1822">
        <v>33100</v>
      </c>
      <c r="S1822">
        <v>42700</v>
      </c>
      <c r="T1822">
        <v>47300</v>
      </c>
      <c r="U1822">
        <v>0</v>
      </c>
      <c r="V1822">
        <v>0</v>
      </c>
      <c r="W1822">
        <v>0</v>
      </c>
      <c r="X1822">
        <v>0</v>
      </c>
      <c r="Y1822">
        <v>4.8301201020000004</v>
      </c>
      <c r="Z1822">
        <v>-74.033073430000002</v>
      </c>
      <c r="AA1822" s="1" t="s">
        <v>53</v>
      </c>
      <c r="AB1822">
        <v>10646481600</v>
      </c>
      <c r="AC1822" t="str">
        <f>MID(TablaPivotFinal[[#This Row],[Fecha]],1,4)</f>
        <v>2017</v>
      </c>
      <c r="AD1822" t="str">
        <f>MID(TablaPivotFinal[[#This Row],[Fecha]],5,3)</f>
        <v>May</v>
      </c>
      <c r="AE1822" s="1">
        <v>10646481600</v>
      </c>
      <c r="AF1822" s="1">
        <v>35533.838710000004</v>
      </c>
    </row>
    <row r="1823" spans="1:32" x14ac:dyDescent="0.3">
      <c r="A1823" s="1" t="s">
        <v>379</v>
      </c>
      <c r="B1823" s="1" t="s">
        <v>380</v>
      </c>
      <c r="C1823">
        <v>5501</v>
      </c>
      <c r="D1823" s="1" t="s">
        <v>264</v>
      </c>
      <c r="E1823">
        <v>25</v>
      </c>
      <c r="F1823" s="1" t="s">
        <v>381</v>
      </c>
      <c r="G1823" s="1" t="s">
        <v>382</v>
      </c>
      <c r="H1823" s="1" t="s">
        <v>103</v>
      </c>
      <c r="I1823" s="1" t="s">
        <v>383</v>
      </c>
      <c r="J1823" s="1" t="s">
        <v>384</v>
      </c>
      <c r="K1823" t="s">
        <v>385</v>
      </c>
      <c r="L1823" t="s">
        <v>386</v>
      </c>
      <c r="M1823" s="1" t="s">
        <v>387</v>
      </c>
      <c r="N1823">
        <v>8700</v>
      </c>
      <c r="O1823">
        <v>15000</v>
      </c>
      <c r="P1823">
        <v>9600</v>
      </c>
      <c r="Q1823">
        <v>21800</v>
      </c>
      <c r="R1823">
        <v>33100</v>
      </c>
      <c r="S1823">
        <v>42700</v>
      </c>
      <c r="T1823">
        <v>47300</v>
      </c>
      <c r="U1823">
        <v>0</v>
      </c>
      <c r="V1823">
        <v>0</v>
      </c>
      <c r="W1823">
        <v>0</v>
      </c>
      <c r="X1823">
        <v>0</v>
      </c>
      <c r="Y1823">
        <v>4.8301201020000004</v>
      </c>
      <c r="Z1823">
        <v>-74.033073430000002</v>
      </c>
      <c r="AA1823" s="1" t="s">
        <v>55</v>
      </c>
      <c r="AB1823">
        <v>10814534500</v>
      </c>
      <c r="AC1823" t="str">
        <f>MID(TablaPivotFinal[[#This Row],[Fecha]],1,4)</f>
        <v>2017</v>
      </c>
      <c r="AD1823" t="str">
        <f>MID(TablaPivotFinal[[#This Row],[Fecha]],5,3)</f>
        <v>Nov</v>
      </c>
      <c r="AE1823" s="1">
        <v>10814534500</v>
      </c>
      <c r="AF1823" s="1">
        <v>37311.599999999999</v>
      </c>
    </row>
    <row r="1824" spans="1:32" x14ac:dyDescent="0.3">
      <c r="A1824" s="1" t="s">
        <v>379</v>
      </c>
      <c r="B1824" s="1" t="s">
        <v>380</v>
      </c>
      <c r="C1824">
        <v>5501</v>
      </c>
      <c r="D1824" s="1" t="s">
        <v>264</v>
      </c>
      <c r="E1824">
        <v>25</v>
      </c>
      <c r="F1824" s="1" t="s">
        <v>381</v>
      </c>
      <c r="G1824" s="1" t="s">
        <v>382</v>
      </c>
      <c r="H1824" s="1" t="s">
        <v>103</v>
      </c>
      <c r="I1824" s="1" t="s">
        <v>383</v>
      </c>
      <c r="J1824" s="1" t="s">
        <v>384</v>
      </c>
      <c r="K1824" t="s">
        <v>385</v>
      </c>
      <c r="L1824" t="s">
        <v>386</v>
      </c>
      <c r="M1824" s="1" t="s">
        <v>387</v>
      </c>
      <c r="N1824">
        <v>8700</v>
      </c>
      <c r="O1824">
        <v>15000</v>
      </c>
      <c r="P1824">
        <v>9600</v>
      </c>
      <c r="Q1824">
        <v>21800</v>
      </c>
      <c r="R1824">
        <v>33100</v>
      </c>
      <c r="S1824">
        <v>42700</v>
      </c>
      <c r="T1824">
        <v>47300</v>
      </c>
      <c r="U1824">
        <v>0</v>
      </c>
      <c r="V1824">
        <v>0</v>
      </c>
      <c r="W1824">
        <v>0</v>
      </c>
      <c r="X1824">
        <v>0</v>
      </c>
      <c r="Y1824">
        <v>4.8301201020000004</v>
      </c>
      <c r="Z1824">
        <v>-74.033073430000002</v>
      </c>
      <c r="AA1824" s="1" t="s">
        <v>57</v>
      </c>
      <c r="AB1824">
        <v>11089080700</v>
      </c>
      <c r="AC1824" t="str">
        <f>MID(TablaPivotFinal[[#This Row],[Fecha]],1,4)</f>
        <v>2017</v>
      </c>
      <c r="AD1824" t="str">
        <f>MID(TablaPivotFinal[[#This Row],[Fecha]],5,3)</f>
        <v>Oct</v>
      </c>
      <c r="AE1824" s="1">
        <v>11089080700</v>
      </c>
      <c r="AF1824" s="1">
        <v>36492.67742</v>
      </c>
    </row>
    <row r="1825" spans="1:32" x14ac:dyDescent="0.3">
      <c r="A1825" s="1" t="s">
        <v>379</v>
      </c>
      <c r="B1825" s="1" t="s">
        <v>380</v>
      </c>
      <c r="C1825">
        <v>5501</v>
      </c>
      <c r="D1825" s="1" t="s">
        <v>264</v>
      </c>
      <c r="E1825">
        <v>25</v>
      </c>
      <c r="F1825" s="1" t="s">
        <v>381</v>
      </c>
      <c r="G1825" s="1" t="s">
        <v>382</v>
      </c>
      <c r="H1825" s="1" t="s">
        <v>103</v>
      </c>
      <c r="I1825" s="1" t="s">
        <v>383</v>
      </c>
      <c r="J1825" s="1" t="s">
        <v>384</v>
      </c>
      <c r="K1825" t="s">
        <v>385</v>
      </c>
      <c r="L1825" t="s">
        <v>386</v>
      </c>
      <c r="M1825" s="1" t="s">
        <v>387</v>
      </c>
      <c r="N1825">
        <v>8700</v>
      </c>
      <c r="O1825">
        <v>15000</v>
      </c>
      <c r="P1825">
        <v>9600</v>
      </c>
      <c r="Q1825">
        <v>21800</v>
      </c>
      <c r="R1825">
        <v>33100</v>
      </c>
      <c r="S1825">
        <v>42700</v>
      </c>
      <c r="T1825">
        <v>47300</v>
      </c>
      <c r="U1825">
        <v>0</v>
      </c>
      <c r="V1825">
        <v>0</v>
      </c>
      <c r="W1825">
        <v>0</v>
      </c>
      <c r="X1825">
        <v>0</v>
      </c>
      <c r="Y1825">
        <v>4.8301201020000004</v>
      </c>
      <c r="Z1825">
        <v>-74.033073430000002</v>
      </c>
      <c r="AA1825" s="1" t="s">
        <v>59</v>
      </c>
      <c r="AB1825">
        <v>10668350600</v>
      </c>
      <c r="AC1825" t="str">
        <f>MID(TablaPivotFinal[[#This Row],[Fecha]],1,4)</f>
        <v>2017</v>
      </c>
      <c r="AD1825" t="str">
        <f>MID(TablaPivotFinal[[#This Row],[Fecha]],5,3)</f>
        <v>Sep</v>
      </c>
      <c r="AE1825" s="1">
        <v>10668350600</v>
      </c>
      <c r="AF1825" s="1">
        <v>36328</v>
      </c>
    </row>
    <row r="1826" spans="1:32" x14ac:dyDescent="0.3">
      <c r="A1826" s="1" t="s">
        <v>379</v>
      </c>
      <c r="B1826" s="1" t="s">
        <v>380</v>
      </c>
      <c r="C1826">
        <v>5501</v>
      </c>
      <c r="D1826" s="1" t="s">
        <v>264</v>
      </c>
      <c r="E1826">
        <v>25</v>
      </c>
      <c r="F1826" s="1" t="s">
        <v>381</v>
      </c>
      <c r="G1826" s="1" t="s">
        <v>382</v>
      </c>
      <c r="H1826" s="1" t="s">
        <v>103</v>
      </c>
      <c r="I1826" s="1" t="s">
        <v>383</v>
      </c>
      <c r="J1826" s="1" t="s">
        <v>384</v>
      </c>
      <c r="K1826" t="s">
        <v>385</v>
      </c>
      <c r="L1826" t="s">
        <v>386</v>
      </c>
      <c r="M1826" s="1" t="s">
        <v>387</v>
      </c>
      <c r="N1826">
        <v>8700</v>
      </c>
      <c r="O1826">
        <v>15000</v>
      </c>
      <c r="P1826">
        <v>9600</v>
      </c>
      <c r="Q1826">
        <v>21800</v>
      </c>
      <c r="R1826">
        <v>33100</v>
      </c>
      <c r="S1826">
        <v>42700</v>
      </c>
      <c r="T1826">
        <v>47300</v>
      </c>
      <c r="U1826">
        <v>0</v>
      </c>
      <c r="V1826">
        <v>0</v>
      </c>
      <c r="W1826">
        <v>0</v>
      </c>
      <c r="X1826">
        <v>0</v>
      </c>
      <c r="Y1826">
        <v>4.8301201020000004</v>
      </c>
      <c r="Z1826">
        <v>-74.033073430000002</v>
      </c>
      <c r="AA1826" s="1" t="s">
        <v>61</v>
      </c>
      <c r="AB1826">
        <v>10816977600</v>
      </c>
      <c r="AC1826" t="str">
        <f>MID(TablaPivotFinal[[#This Row],[Fecha]],1,4)</f>
        <v>2018</v>
      </c>
      <c r="AD1826" t="str">
        <f>MID(TablaPivotFinal[[#This Row],[Fecha]],5,3)</f>
        <v>Abr</v>
      </c>
      <c r="AE1826" s="1">
        <v>10816977600</v>
      </c>
      <c r="AF1826" s="1">
        <v>1075302</v>
      </c>
    </row>
    <row r="1827" spans="1:32" x14ac:dyDescent="0.3">
      <c r="A1827" s="1" t="s">
        <v>379</v>
      </c>
      <c r="B1827" s="1" t="s">
        <v>380</v>
      </c>
      <c r="C1827">
        <v>5501</v>
      </c>
      <c r="D1827" s="1" t="s">
        <v>264</v>
      </c>
      <c r="E1827">
        <v>25</v>
      </c>
      <c r="F1827" s="1" t="s">
        <v>381</v>
      </c>
      <c r="G1827" s="1" t="s">
        <v>382</v>
      </c>
      <c r="H1827" s="1" t="s">
        <v>103</v>
      </c>
      <c r="I1827" s="1" t="s">
        <v>383</v>
      </c>
      <c r="J1827" s="1" t="s">
        <v>384</v>
      </c>
      <c r="K1827" t="s">
        <v>385</v>
      </c>
      <c r="L1827" t="s">
        <v>386</v>
      </c>
      <c r="M1827" s="1" t="s">
        <v>387</v>
      </c>
      <c r="N1827">
        <v>8700</v>
      </c>
      <c r="O1827">
        <v>15000</v>
      </c>
      <c r="P1827">
        <v>9600</v>
      </c>
      <c r="Q1827">
        <v>21800</v>
      </c>
      <c r="R1827">
        <v>33100</v>
      </c>
      <c r="S1827">
        <v>42700</v>
      </c>
      <c r="T1827">
        <v>47300</v>
      </c>
      <c r="U1827">
        <v>0</v>
      </c>
      <c r="V1827">
        <v>0</v>
      </c>
      <c r="W1827">
        <v>0</v>
      </c>
      <c r="X1827">
        <v>0</v>
      </c>
      <c r="Y1827">
        <v>4.8301201020000004</v>
      </c>
      <c r="Z1827">
        <v>-74.033073430000002</v>
      </c>
      <c r="AA1827" s="1" t="s">
        <v>63</v>
      </c>
      <c r="AB1827">
        <v>12102361800</v>
      </c>
      <c r="AC1827" t="str">
        <f>MID(TablaPivotFinal[[#This Row],[Fecha]],1,4)</f>
        <v>2018</v>
      </c>
      <c r="AD1827" t="str">
        <f>MID(TablaPivotFinal[[#This Row],[Fecha]],5,3)</f>
        <v>Ago</v>
      </c>
      <c r="AE1827" s="1">
        <v>12102361800</v>
      </c>
      <c r="AF1827" s="1">
        <v>1170456</v>
      </c>
    </row>
    <row r="1828" spans="1:32" x14ac:dyDescent="0.3">
      <c r="A1828" s="1" t="s">
        <v>379</v>
      </c>
      <c r="B1828" s="1" t="s">
        <v>380</v>
      </c>
      <c r="C1828">
        <v>5501</v>
      </c>
      <c r="D1828" s="1" t="s">
        <v>264</v>
      </c>
      <c r="E1828">
        <v>25</v>
      </c>
      <c r="F1828" s="1" t="s">
        <v>381</v>
      </c>
      <c r="G1828" s="1" t="s">
        <v>382</v>
      </c>
      <c r="H1828" s="1" t="s">
        <v>103</v>
      </c>
      <c r="I1828" s="1" t="s">
        <v>383</v>
      </c>
      <c r="J1828" s="1" t="s">
        <v>384</v>
      </c>
      <c r="K1828" t="s">
        <v>385</v>
      </c>
      <c r="L1828" t="s">
        <v>386</v>
      </c>
      <c r="M1828" s="1" t="s">
        <v>387</v>
      </c>
      <c r="N1828">
        <v>8700</v>
      </c>
      <c r="O1828">
        <v>15000</v>
      </c>
      <c r="P1828">
        <v>9600</v>
      </c>
      <c r="Q1828">
        <v>21800</v>
      </c>
      <c r="R1828">
        <v>33100</v>
      </c>
      <c r="S1828">
        <v>42700</v>
      </c>
      <c r="T1828">
        <v>47300</v>
      </c>
      <c r="U1828">
        <v>0</v>
      </c>
      <c r="V1828">
        <v>0</v>
      </c>
      <c r="W1828">
        <v>0</v>
      </c>
      <c r="X1828">
        <v>0</v>
      </c>
      <c r="Y1828">
        <v>4.8301201020000004</v>
      </c>
      <c r="Z1828">
        <v>-74.033073430000002</v>
      </c>
      <c r="AA1828" s="1" t="s">
        <v>65</v>
      </c>
      <c r="AB1828">
        <v>12552733500</v>
      </c>
      <c r="AC1828" t="str">
        <f>MID(TablaPivotFinal[[#This Row],[Fecha]],1,4)</f>
        <v>2018</v>
      </c>
      <c r="AD1828" t="str">
        <f>MID(TablaPivotFinal[[#This Row],[Fecha]],5,3)</f>
        <v>Dic</v>
      </c>
      <c r="AE1828" s="1">
        <v>12552733500</v>
      </c>
      <c r="AF1828" s="1">
        <v>1245613</v>
      </c>
    </row>
    <row r="1829" spans="1:32" x14ac:dyDescent="0.3">
      <c r="A1829" s="1" t="s">
        <v>379</v>
      </c>
      <c r="B1829" s="1" t="s">
        <v>380</v>
      </c>
      <c r="C1829">
        <v>5501</v>
      </c>
      <c r="D1829" s="1" t="s">
        <v>264</v>
      </c>
      <c r="E1829">
        <v>25</v>
      </c>
      <c r="F1829" s="1" t="s">
        <v>381</v>
      </c>
      <c r="G1829" s="1" t="s">
        <v>382</v>
      </c>
      <c r="H1829" s="1" t="s">
        <v>103</v>
      </c>
      <c r="I1829" s="1" t="s">
        <v>383</v>
      </c>
      <c r="J1829" s="1" t="s">
        <v>384</v>
      </c>
      <c r="K1829" t="s">
        <v>385</v>
      </c>
      <c r="L1829" t="s">
        <v>386</v>
      </c>
      <c r="M1829" s="1" t="s">
        <v>387</v>
      </c>
      <c r="N1829">
        <v>8700</v>
      </c>
      <c r="O1829">
        <v>15000</v>
      </c>
      <c r="P1829">
        <v>9600</v>
      </c>
      <c r="Q1829">
        <v>21800</v>
      </c>
      <c r="R1829">
        <v>33100</v>
      </c>
      <c r="S1829">
        <v>42700</v>
      </c>
      <c r="T1829">
        <v>47300</v>
      </c>
      <c r="U1829">
        <v>0</v>
      </c>
      <c r="V1829">
        <v>0</v>
      </c>
      <c r="W1829">
        <v>0</v>
      </c>
      <c r="X1829">
        <v>0</v>
      </c>
      <c r="Y1829">
        <v>4.8301201020000004</v>
      </c>
      <c r="Z1829">
        <v>-74.033073430000002</v>
      </c>
      <c r="AA1829" s="1" t="s">
        <v>67</v>
      </c>
      <c r="AB1829">
        <v>10709340300</v>
      </c>
      <c r="AC1829" t="str">
        <f>MID(TablaPivotFinal[[#This Row],[Fecha]],1,4)</f>
        <v>2018</v>
      </c>
      <c r="AD1829" t="str">
        <f>MID(TablaPivotFinal[[#This Row],[Fecha]],5,3)</f>
        <v>Ene</v>
      </c>
      <c r="AE1829" s="1">
        <v>10709340300</v>
      </c>
      <c r="AF1829" s="1">
        <v>1088479</v>
      </c>
    </row>
    <row r="1830" spans="1:32" x14ac:dyDescent="0.3">
      <c r="A1830" s="1" t="s">
        <v>379</v>
      </c>
      <c r="B1830" s="1" t="s">
        <v>380</v>
      </c>
      <c r="C1830">
        <v>5501</v>
      </c>
      <c r="D1830" s="1" t="s">
        <v>264</v>
      </c>
      <c r="E1830">
        <v>25</v>
      </c>
      <c r="F1830" s="1" t="s">
        <v>381</v>
      </c>
      <c r="G1830" s="1" t="s">
        <v>382</v>
      </c>
      <c r="H1830" s="1" t="s">
        <v>103</v>
      </c>
      <c r="I1830" s="1" t="s">
        <v>383</v>
      </c>
      <c r="J1830" s="1" t="s">
        <v>384</v>
      </c>
      <c r="K1830" t="s">
        <v>385</v>
      </c>
      <c r="L1830" t="s">
        <v>386</v>
      </c>
      <c r="M1830" s="1" t="s">
        <v>387</v>
      </c>
      <c r="N1830">
        <v>8700</v>
      </c>
      <c r="O1830">
        <v>15000</v>
      </c>
      <c r="P1830">
        <v>9600</v>
      </c>
      <c r="Q1830">
        <v>21800</v>
      </c>
      <c r="R1830">
        <v>33100</v>
      </c>
      <c r="S1830">
        <v>42700</v>
      </c>
      <c r="T1830">
        <v>47300</v>
      </c>
      <c r="U1830">
        <v>0</v>
      </c>
      <c r="V1830">
        <v>0</v>
      </c>
      <c r="W1830">
        <v>0</v>
      </c>
      <c r="X1830">
        <v>0</v>
      </c>
      <c r="Y1830">
        <v>4.8301201020000004</v>
      </c>
      <c r="Z1830">
        <v>-74.033073430000002</v>
      </c>
      <c r="AA1830" s="1" t="s">
        <v>69</v>
      </c>
      <c r="AB1830">
        <v>10219396200</v>
      </c>
      <c r="AC1830" t="str">
        <f>MID(TablaPivotFinal[[#This Row],[Fecha]],1,4)</f>
        <v>2018</v>
      </c>
      <c r="AD1830" t="str">
        <f>MID(TablaPivotFinal[[#This Row],[Fecha]],5,3)</f>
        <v>Feb</v>
      </c>
      <c r="AE1830" s="1">
        <v>10219396200</v>
      </c>
      <c r="AF1830" s="1">
        <v>1013585</v>
      </c>
    </row>
    <row r="1831" spans="1:32" x14ac:dyDescent="0.3">
      <c r="A1831" s="1" t="s">
        <v>379</v>
      </c>
      <c r="B1831" s="1" t="s">
        <v>380</v>
      </c>
      <c r="C1831">
        <v>5501</v>
      </c>
      <c r="D1831" s="1" t="s">
        <v>264</v>
      </c>
      <c r="E1831">
        <v>25</v>
      </c>
      <c r="F1831" s="1" t="s">
        <v>381</v>
      </c>
      <c r="G1831" s="1" t="s">
        <v>382</v>
      </c>
      <c r="H1831" s="1" t="s">
        <v>103</v>
      </c>
      <c r="I1831" s="1" t="s">
        <v>383</v>
      </c>
      <c r="J1831" s="1" t="s">
        <v>384</v>
      </c>
      <c r="K1831" t="s">
        <v>385</v>
      </c>
      <c r="L1831" t="s">
        <v>386</v>
      </c>
      <c r="M1831" s="1" t="s">
        <v>387</v>
      </c>
      <c r="N1831">
        <v>8700</v>
      </c>
      <c r="O1831">
        <v>15000</v>
      </c>
      <c r="P1831">
        <v>9600</v>
      </c>
      <c r="Q1831">
        <v>21800</v>
      </c>
      <c r="R1831">
        <v>33100</v>
      </c>
      <c r="S1831">
        <v>42700</v>
      </c>
      <c r="T1831">
        <v>47300</v>
      </c>
      <c r="U1831">
        <v>0</v>
      </c>
      <c r="V1831">
        <v>0</v>
      </c>
      <c r="W1831">
        <v>0</v>
      </c>
      <c r="X1831">
        <v>0</v>
      </c>
      <c r="Y1831">
        <v>4.8301201020000004</v>
      </c>
      <c r="Z1831">
        <v>-74.033073430000002</v>
      </c>
      <c r="AA1831" s="1" t="s">
        <v>71</v>
      </c>
      <c r="AB1831">
        <v>11232762300</v>
      </c>
      <c r="AC1831" t="str">
        <f>MID(TablaPivotFinal[[#This Row],[Fecha]],1,4)</f>
        <v>2018</v>
      </c>
      <c r="AD1831" t="str">
        <f>MID(TablaPivotFinal[[#This Row],[Fecha]],5,3)</f>
        <v>Jul</v>
      </c>
      <c r="AE1831" s="1">
        <v>11232762300</v>
      </c>
      <c r="AF1831" s="1">
        <v>1113533</v>
      </c>
    </row>
    <row r="1832" spans="1:32" x14ac:dyDescent="0.3">
      <c r="A1832" s="1" t="s">
        <v>379</v>
      </c>
      <c r="B1832" s="1" t="s">
        <v>380</v>
      </c>
      <c r="C1832">
        <v>5501</v>
      </c>
      <c r="D1832" s="1" t="s">
        <v>264</v>
      </c>
      <c r="E1832">
        <v>25</v>
      </c>
      <c r="F1832" s="1" t="s">
        <v>381</v>
      </c>
      <c r="G1832" s="1" t="s">
        <v>382</v>
      </c>
      <c r="H1832" s="1" t="s">
        <v>103</v>
      </c>
      <c r="I1832" s="1" t="s">
        <v>383</v>
      </c>
      <c r="J1832" s="1" t="s">
        <v>384</v>
      </c>
      <c r="K1832" t="s">
        <v>385</v>
      </c>
      <c r="L1832" t="s">
        <v>386</v>
      </c>
      <c r="M1832" s="1" t="s">
        <v>387</v>
      </c>
      <c r="N1832">
        <v>8700</v>
      </c>
      <c r="O1832">
        <v>15000</v>
      </c>
      <c r="P1832">
        <v>9600</v>
      </c>
      <c r="Q1832">
        <v>21800</v>
      </c>
      <c r="R1832">
        <v>33100</v>
      </c>
      <c r="S1832">
        <v>42700</v>
      </c>
      <c r="T1832">
        <v>47300</v>
      </c>
      <c r="U1832">
        <v>0</v>
      </c>
      <c r="V1832">
        <v>0</v>
      </c>
      <c r="W1832">
        <v>0</v>
      </c>
      <c r="X1832">
        <v>0</v>
      </c>
      <c r="Y1832">
        <v>4.8301201020000004</v>
      </c>
      <c r="Z1832">
        <v>-74.033073430000002</v>
      </c>
      <c r="AA1832" s="1" t="s">
        <v>73</v>
      </c>
      <c r="AB1832">
        <v>11208580800</v>
      </c>
      <c r="AC1832" t="str">
        <f>MID(TablaPivotFinal[[#This Row],[Fecha]],1,4)</f>
        <v>2018</v>
      </c>
      <c r="AD1832" t="str">
        <f>MID(TablaPivotFinal[[#This Row],[Fecha]],5,3)</f>
        <v>Jun</v>
      </c>
      <c r="AE1832" s="1">
        <v>11208580800</v>
      </c>
      <c r="AF1832" s="1">
        <v>1117738</v>
      </c>
    </row>
    <row r="1833" spans="1:32" x14ac:dyDescent="0.3">
      <c r="A1833" s="1" t="s">
        <v>379</v>
      </c>
      <c r="B1833" s="1" t="s">
        <v>380</v>
      </c>
      <c r="C1833">
        <v>5501</v>
      </c>
      <c r="D1833" s="1" t="s">
        <v>264</v>
      </c>
      <c r="E1833">
        <v>25</v>
      </c>
      <c r="F1833" s="1" t="s">
        <v>381</v>
      </c>
      <c r="G1833" s="1" t="s">
        <v>382</v>
      </c>
      <c r="H1833" s="1" t="s">
        <v>103</v>
      </c>
      <c r="I1833" s="1" t="s">
        <v>383</v>
      </c>
      <c r="J1833" s="1" t="s">
        <v>384</v>
      </c>
      <c r="K1833" t="s">
        <v>385</v>
      </c>
      <c r="L1833" t="s">
        <v>386</v>
      </c>
      <c r="M1833" s="1" t="s">
        <v>387</v>
      </c>
      <c r="N1833">
        <v>8700</v>
      </c>
      <c r="O1833">
        <v>15000</v>
      </c>
      <c r="P1833">
        <v>9600</v>
      </c>
      <c r="Q1833">
        <v>21800</v>
      </c>
      <c r="R1833">
        <v>33100</v>
      </c>
      <c r="S1833">
        <v>42700</v>
      </c>
      <c r="T1833">
        <v>47300</v>
      </c>
      <c r="U1833">
        <v>0</v>
      </c>
      <c r="V1833">
        <v>0</v>
      </c>
      <c r="W1833">
        <v>0</v>
      </c>
      <c r="X1833">
        <v>0</v>
      </c>
      <c r="Y1833">
        <v>4.8301201020000004</v>
      </c>
      <c r="Z1833">
        <v>-74.033073430000002</v>
      </c>
      <c r="AA1833" s="1" t="s">
        <v>75</v>
      </c>
      <c r="AB1833">
        <v>11336499100</v>
      </c>
      <c r="AC1833" t="str">
        <f>MID(TablaPivotFinal[[#This Row],[Fecha]],1,4)</f>
        <v>2018</v>
      </c>
      <c r="AD1833" t="str">
        <f>MID(TablaPivotFinal[[#This Row],[Fecha]],5,3)</f>
        <v>Mar</v>
      </c>
      <c r="AE1833" s="1">
        <v>11336499100</v>
      </c>
      <c r="AF1833" s="1">
        <v>1141929</v>
      </c>
    </row>
    <row r="1834" spans="1:32" x14ac:dyDescent="0.3">
      <c r="A1834" s="1" t="s">
        <v>379</v>
      </c>
      <c r="B1834" s="1" t="s">
        <v>380</v>
      </c>
      <c r="C1834">
        <v>5501</v>
      </c>
      <c r="D1834" s="1" t="s">
        <v>264</v>
      </c>
      <c r="E1834">
        <v>25</v>
      </c>
      <c r="F1834" s="1" t="s">
        <v>381</v>
      </c>
      <c r="G1834" s="1" t="s">
        <v>382</v>
      </c>
      <c r="H1834" s="1" t="s">
        <v>103</v>
      </c>
      <c r="I1834" s="1" t="s">
        <v>383</v>
      </c>
      <c r="J1834" s="1" t="s">
        <v>384</v>
      </c>
      <c r="K1834" t="s">
        <v>385</v>
      </c>
      <c r="L1834" t="s">
        <v>386</v>
      </c>
      <c r="M1834" s="1" t="s">
        <v>387</v>
      </c>
      <c r="N1834">
        <v>8700</v>
      </c>
      <c r="O1834">
        <v>15000</v>
      </c>
      <c r="P1834">
        <v>9600</v>
      </c>
      <c r="Q1834">
        <v>21800</v>
      </c>
      <c r="R1834">
        <v>33100</v>
      </c>
      <c r="S1834">
        <v>42700</v>
      </c>
      <c r="T1834">
        <v>47300</v>
      </c>
      <c r="U1834">
        <v>0</v>
      </c>
      <c r="V1834">
        <v>0</v>
      </c>
      <c r="W1834">
        <v>0</v>
      </c>
      <c r="X1834">
        <v>0</v>
      </c>
      <c r="Y1834">
        <v>4.8301201020000004</v>
      </c>
      <c r="Z1834">
        <v>-74.033073430000002</v>
      </c>
      <c r="AA1834" s="1" t="s">
        <v>77</v>
      </c>
      <c r="AB1834">
        <v>11472514050</v>
      </c>
      <c r="AC1834" t="str">
        <f>MID(TablaPivotFinal[[#This Row],[Fecha]],1,4)</f>
        <v>2018</v>
      </c>
      <c r="AD1834" t="str">
        <f>MID(TablaPivotFinal[[#This Row],[Fecha]],5,3)</f>
        <v>May</v>
      </c>
      <c r="AE1834" s="1">
        <v>11472514050</v>
      </c>
      <c r="AF1834" s="1">
        <v>1141293</v>
      </c>
    </row>
    <row r="1835" spans="1:32" x14ac:dyDescent="0.3">
      <c r="A1835" s="1" t="s">
        <v>379</v>
      </c>
      <c r="B1835" s="1" t="s">
        <v>380</v>
      </c>
      <c r="C1835">
        <v>5501</v>
      </c>
      <c r="D1835" s="1" t="s">
        <v>264</v>
      </c>
      <c r="E1835">
        <v>25</v>
      </c>
      <c r="F1835" s="1" t="s">
        <v>381</v>
      </c>
      <c r="G1835" s="1" t="s">
        <v>382</v>
      </c>
      <c r="H1835" s="1" t="s">
        <v>103</v>
      </c>
      <c r="I1835" s="1" t="s">
        <v>383</v>
      </c>
      <c r="J1835" s="1" t="s">
        <v>384</v>
      </c>
      <c r="K1835" t="s">
        <v>385</v>
      </c>
      <c r="L1835" t="s">
        <v>386</v>
      </c>
      <c r="M1835" s="1" t="s">
        <v>387</v>
      </c>
      <c r="N1835">
        <v>8700</v>
      </c>
      <c r="O1835">
        <v>15000</v>
      </c>
      <c r="P1835">
        <v>9600</v>
      </c>
      <c r="Q1835">
        <v>21800</v>
      </c>
      <c r="R1835">
        <v>33100</v>
      </c>
      <c r="S1835">
        <v>42700</v>
      </c>
      <c r="T1835">
        <v>47300</v>
      </c>
      <c r="U1835">
        <v>0</v>
      </c>
      <c r="V1835">
        <v>0</v>
      </c>
      <c r="W1835">
        <v>0</v>
      </c>
      <c r="X1835">
        <v>0</v>
      </c>
      <c r="Y1835">
        <v>4.8301201020000004</v>
      </c>
      <c r="Z1835">
        <v>-74.033073430000002</v>
      </c>
      <c r="AA1835" s="1" t="s">
        <v>79</v>
      </c>
      <c r="AB1835">
        <v>11426322300</v>
      </c>
      <c r="AC1835" t="str">
        <f>MID(TablaPivotFinal[[#This Row],[Fecha]],1,4)</f>
        <v>2018</v>
      </c>
      <c r="AD1835" t="str">
        <f>MID(TablaPivotFinal[[#This Row],[Fecha]],5,3)</f>
        <v>Nov</v>
      </c>
      <c r="AE1835" s="1">
        <v>11426322300</v>
      </c>
      <c r="AF1835" s="1">
        <v>1097962</v>
      </c>
    </row>
    <row r="1836" spans="1:32" x14ac:dyDescent="0.3">
      <c r="A1836" s="1" t="s">
        <v>379</v>
      </c>
      <c r="B1836" s="1" t="s">
        <v>380</v>
      </c>
      <c r="C1836">
        <v>5501</v>
      </c>
      <c r="D1836" s="1" t="s">
        <v>264</v>
      </c>
      <c r="E1836">
        <v>25</v>
      </c>
      <c r="F1836" s="1" t="s">
        <v>381</v>
      </c>
      <c r="G1836" s="1" t="s">
        <v>382</v>
      </c>
      <c r="H1836" s="1" t="s">
        <v>103</v>
      </c>
      <c r="I1836" s="1" t="s">
        <v>383</v>
      </c>
      <c r="J1836" s="1" t="s">
        <v>384</v>
      </c>
      <c r="K1836" t="s">
        <v>385</v>
      </c>
      <c r="L1836" t="s">
        <v>386</v>
      </c>
      <c r="M1836" s="1" t="s">
        <v>387</v>
      </c>
      <c r="N1836">
        <v>8700</v>
      </c>
      <c r="O1836">
        <v>15000</v>
      </c>
      <c r="P1836">
        <v>9600</v>
      </c>
      <c r="Q1836">
        <v>21800</v>
      </c>
      <c r="R1836">
        <v>33100</v>
      </c>
      <c r="S1836">
        <v>42700</v>
      </c>
      <c r="T1836">
        <v>47300</v>
      </c>
      <c r="U1836">
        <v>0</v>
      </c>
      <c r="V1836">
        <v>0</v>
      </c>
      <c r="W1836">
        <v>0</v>
      </c>
      <c r="X1836">
        <v>0</v>
      </c>
      <c r="Y1836">
        <v>4.8301201020000004</v>
      </c>
      <c r="Z1836">
        <v>-74.033073430000002</v>
      </c>
      <c r="AA1836" s="1" t="s">
        <v>81</v>
      </c>
      <c r="AB1836">
        <v>11774805400</v>
      </c>
      <c r="AC1836" t="str">
        <f>MID(TablaPivotFinal[[#This Row],[Fecha]],1,4)</f>
        <v>2018</v>
      </c>
      <c r="AD1836" t="str">
        <f>MID(TablaPivotFinal[[#This Row],[Fecha]],5,3)</f>
        <v>Oct</v>
      </c>
      <c r="AE1836" s="1">
        <v>11774805400</v>
      </c>
      <c r="AF1836" s="1">
        <v>1131615</v>
      </c>
    </row>
    <row r="1837" spans="1:32" x14ac:dyDescent="0.3">
      <c r="A1837" s="1" t="s">
        <v>379</v>
      </c>
      <c r="B1837" s="1" t="s">
        <v>380</v>
      </c>
      <c r="C1837">
        <v>5501</v>
      </c>
      <c r="D1837" s="1" t="s">
        <v>264</v>
      </c>
      <c r="E1837">
        <v>25</v>
      </c>
      <c r="F1837" s="1" t="s">
        <v>381</v>
      </c>
      <c r="G1837" s="1" t="s">
        <v>382</v>
      </c>
      <c r="H1837" s="1" t="s">
        <v>103</v>
      </c>
      <c r="I1837" s="1" t="s">
        <v>383</v>
      </c>
      <c r="J1837" s="1" t="s">
        <v>384</v>
      </c>
      <c r="K1837" t="s">
        <v>385</v>
      </c>
      <c r="L1837" t="s">
        <v>386</v>
      </c>
      <c r="M1837" s="1" t="s">
        <v>387</v>
      </c>
      <c r="N1837">
        <v>8700</v>
      </c>
      <c r="O1837">
        <v>15000</v>
      </c>
      <c r="P1837">
        <v>9600</v>
      </c>
      <c r="Q1837">
        <v>21800</v>
      </c>
      <c r="R1837">
        <v>33100</v>
      </c>
      <c r="S1837">
        <v>42700</v>
      </c>
      <c r="T1837">
        <v>47300</v>
      </c>
      <c r="U1837">
        <v>0</v>
      </c>
      <c r="V1837">
        <v>0</v>
      </c>
      <c r="W1837">
        <v>0</v>
      </c>
      <c r="X1837">
        <v>0</v>
      </c>
      <c r="Y1837">
        <v>4.8301201020000004</v>
      </c>
      <c r="Z1837">
        <v>-74.033073430000002</v>
      </c>
      <c r="AA1837" s="1" t="s">
        <v>83</v>
      </c>
      <c r="AB1837">
        <v>11508458600</v>
      </c>
      <c r="AC1837" t="str">
        <f>MID(TablaPivotFinal[[#This Row],[Fecha]],1,4)</f>
        <v>2018</v>
      </c>
      <c r="AD1837" t="str">
        <f>MID(TablaPivotFinal[[#This Row],[Fecha]],5,3)</f>
        <v>Sep</v>
      </c>
      <c r="AE1837" s="1">
        <v>11508458600</v>
      </c>
      <c r="AF1837" s="1">
        <v>1109877</v>
      </c>
    </row>
    <row r="1838" spans="1:32" x14ac:dyDescent="0.3">
      <c r="A1838" s="1" t="s">
        <v>388</v>
      </c>
      <c r="B1838" s="1" t="s">
        <v>380</v>
      </c>
      <c r="C1838" t="s">
        <v>389</v>
      </c>
      <c r="D1838" s="1" t="s">
        <v>264</v>
      </c>
      <c r="E1838">
        <v>25</v>
      </c>
      <c r="F1838" s="1" t="s">
        <v>390</v>
      </c>
      <c r="G1838" s="1" t="s">
        <v>382</v>
      </c>
      <c r="H1838" s="1" t="s">
        <v>103</v>
      </c>
      <c r="I1838" s="1" t="s">
        <v>391</v>
      </c>
      <c r="J1838" s="1" t="s">
        <v>392</v>
      </c>
      <c r="K1838" t="s">
        <v>393</v>
      </c>
      <c r="L1838" t="s">
        <v>386</v>
      </c>
      <c r="M1838" s="1" t="s">
        <v>394</v>
      </c>
      <c r="N1838">
        <v>8700</v>
      </c>
      <c r="O1838">
        <v>15000</v>
      </c>
      <c r="P1838">
        <v>9600</v>
      </c>
      <c r="Q1838">
        <v>21800</v>
      </c>
      <c r="R1838">
        <v>33100</v>
      </c>
      <c r="S1838">
        <v>42700</v>
      </c>
      <c r="T1838">
        <v>47300</v>
      </c>
      <c r="U1838">
        <v>0</v>
      </c>
      <c r="V1838">
        <v>0</v>
      </c>
      <c r="W1838">
        <v>0</v>
      </c>
      <c r="X1838">
        <v>0</v>
      </c>
      <c r="Y1838">
        <v>4.8354496730000003</v>
      </c>
      <c r="Z1838">
        <v>-74.028809749999994</v>
      </c>
      <c r="AA1838" s="1" t="s">
        <v>13</v>
      </c>
      <c r="AB1838">
        <v>863914800</v>
      </c>
      <c r="AC1838" t="str">
        <f>MID(TablaPivotFinal[[#This Row],[Fecha]],1,4)</f>
        <v>2016</v>
      </c>
      <c r="AD1838" t="str">
        <f>MID(TablaPivotFinal[[#This Row],[Fecha]],5,3)</f>
        <v>Abr</v>
      </c>
      <c r="AE1838" s="1">
        <v>863914800</v>
      </c>
      <c r="AF1838" s="1">
        <v>104633</v>
      </c>
    </row>
    <row r="1839" spans="1:32" x14ac:dyDescent="0.3">
      <c r="A1839" s="1" t="s">
        <v>388</v>
      </c>
      <c r="B1839" s="1" t="s">
        <v>380</v>
      </c>
      <c r="C1839" t="s">
        <v>389</v>
      </c>
      <c r="D1839" s="1" t="s">
        <v>264</v>
      </c>
      <c r="E1839">
        <v>25</v>
      </c>
      <c r="F1839" s="1" t="s">
        <v>390</v>
      </c>
      <c r="G1839" s="1" t="s">
        <v>382</v>
      </c>
      <c r="H1839" s="1" t="s">
        <v>103</v>
      </c>
      <c r="I1839" s="1" t="s">
        <v>391</v>
      </c>
      <c r="J1839" s="1" t="s">
        <v>392</v>
      </c>
      <c r="K1839" t="s">
        <v>393</v>
      </c>
      <c r="L1839" t="s">
        <v>386</v>
      </c>
      <c r="M1839" s="1" t="s">
        <v>394</v>
      </c>
      <c r="N1839">
        <v>8700</v>
      </c>
      <c r="O1839">
        <v>15000</v>
      </c>
      <c r="P1839">
        <v>9600</v>
      </c>
      <c r="Q1839">
        <v>21800</v>
      </c>
      <c r="R1839">
        <v>33100</v>
      </c>
      <c r="S1839">
        <v>42700</v>
      </c>
      <c r="T1839">
        <v>47300</v>
      </c>
      <c r="U1839">
        <v>0</v>
      </c>
      <c r="V1839">
        <v>0</v>
      </c>
      <c r="W1839">
        <v>0</v>
      </c>
      <c r="X1839">
        <v>0</v>
      </c>
      <c r="Y1839">
        <v>4.8354496730000003</v>
      </c>
      <c r="Z1839">
        <v>-74.028809749999994</v>
      </c>
      <c r="AA1839" s="1" t="s">
        <v>15</v>
      </c>
      <c r="AB1839">
        <v>853357900</v>
      </c>
      <c r="AC1839" t="str">
        <f>MID(TablaPivotFinal[[#This Row],[Fecha]],1,4)</f>
        <v>2016</v>
      </c>
      <c r="AD1839" t="str">
        <f>MID(TablaPivotFinal[[#This Row],[Fecha]],5,3)</f>
        <v>Ago</v>
      </c>
      <c r="AE1839" s="1">
        <v>853357900</v>
      </c>
      <c r="AF1839" s="1">
        <v>104129</v>
      </c>
    </row>
    <row r="1840" spans="1:32" x14ac:dyDescent="0.3">
      <c r="A1840" s="1" t="s">
        <v>388</v>
      </c>
      <c r="B1840" s="1" t="s">
        <v>380</v>
      </c>
      <c r="C1840" t="s">
        <v>389</v>
      </c>
      <c r="D1840" s="1" t="s">
        <v>264</v>
      </c>
      <c r="E1840">
        <v>25</v>
      </c>
      <c r="F1840" s="1" t="s">
        <v>390</v>
      </c>
      <c r="G1840" s="1" t="s">
        <v>382</v>
      </c>
      <c r="H1840" s="1" t="s">
        <v>103</v>
      </c>
      <c r="I1840" s="1" t="s">
        <v>391</v>
      </c>
      <c r="J1840" s="1" t="s">
        <v>392</v>
      </c>
      <c r="K1840" t="s">
        <v>393</v>
      </c>
      <c r="L1840" t="s">
        <v>386</v>
      </c>
      <c r="M1840" s="1" t="s">
        <v>394</v>
      </c>
      <c r="N1840">
        <v>8700</v>
      </c>
      <c r="O1840">
        <v>15000</v>
      </c>
      <c r="P1840">
        <v>9600</v>
      </c>
      <c r="Q1840">
        <v>21800</v>
      </c>
      <c r="R1840">
        <v>33100</v>
      </c>
      <c r="S1840">
        <v>42700</v>
      </c>
      <c r="T1840">
        <v>47300</v>
      </c>
      <c r="U1840">
        <v>0</v>
      </c>
      <c r="V1840">
        <v>0</v>
      </c>
      <c r="W1840">
        <v>0</v>
      </c>
      <c r="X1840">
        <v>0</v>
      </c>
      <c r="Y1840">
        <v>4.8354496730000003</v>
      </c>
      <c r="Z1840">
        <v>-74.028809749999994</v>
      </c>
      <c r="AA1840" s="1" t="s">
        <v>17</v>
      </c>
      <c r="AB1840">
        <v>879384800</v>
      </c>
      <c r="AC1840" t="str">
        <f>MID(TablaPivotFinal[[#This Row],[Fecha]],1,4)</f>
        <v>2016</v>
      </c>
      <c r="AD1840" t="str">
        <f>MID(TablaPivotFinal[[#This Row],[Fecha]],5,3)</f>
        <v>Dic</v>
      </c>
      <c r="AE1840" s="1">
        <v>879384800</v>
      </c>
      <c r="AF1840" s="1">
        <v>107204</v>
      </c>
    </row>
    <row r="1841" spans="1:32" x14ac:dyDescent="0.3">
      <c r="A1841" s="1" t="s">
        <v>388</v>
      </c>
      <c r="B1841" s="1" t="s">
        <v>380</v>
      </c>
      <c r="C1841" t="s">
        <v>389</v>
      </c>
      <c r="D1841" s="1" t="s">
        <v>264</v>
      </c>
      <c r="E1841">
        <v>25</v>
      </c>
      <c r="F1841" s="1" t="s">
        <v>390</v>
      </c>
      <c r="G1841" s="1" t="s">
        <v>382</v>
      </c>
      <c r="H1841" s="1" t="s">
        <v>103</v>
      </c>
      <c r="I1841" s="1" t="s">
        <v>391</v>
      </c>
      <c r="J1841" s="1" t="s">
        <v>392</v>
      </c>
      <c r="K1841" t="s">
        <v>393</v>
      </c>
      <c r="L1841" t="s">
        <v>386</v>
      </c>
      <c r="M1841" s="1" t="s">
        <v>394</v>
      </c>
      <c r="N1841">
        <v>8700</v>
      </c>
      <c r="O1841">
        <v>15000</v>
      </c>
      <c r="P1841">
        <v>9600</v>
      </c>
      <c r="Q1841">
        <v>21800</v>
      </c>
      <c r="R1841">
        <v>33100</v>
      </c>
      <c r="S1841">
        <v>42700</v>
      </c>
      <c r="T1841">
        <v>47300</v>
      </c>
      <c r="U1841">
        <v>0</v>
      </c>
      <c r="V1841">
        <v>0</v>
      </c>
      <c r="W1841">
        <v>0</v>
      </c>
      <c r="X1841">
        <v>0</v>
      </c>
      <c r="Y1841">
        <v>4.8354496730000003</v>
      </c>
      <c r="Z1841">
        <v>-74.028809749999994</v>
      </c>
      <c r="AA1841" s="1" t="s">
        <v>19</v>
      </c>
      <c r="AB1841">
        <v>690110300</v>
      </c>
      <c r="AC1841" t="str">
        <f>MID(TablaPivotFinal[[#This Row],[Fecha]],1,4)</f>
        <v>2016</v>
      </c>
      <c r="AD1841" t="str">
        <f>MID(TablaPivotFinal[[#This Row],[Fecha]],5,3)</f>
        <v>Ene</v>
      </c>
      <c r="AE1841" s="1">
        <v>690110300</v>
      </c>
      <c r="AF1841" s="1">
        <v>85477</v>
      </c>
    </row>
    <row r="1842" spans="1:32" x14ac:dyDescent="0.3">
      <c r="A1842" s="1" t="s">
        <v>388</v>
      </c>
      <c r="B1842" s="1" t="s">
        <v>380</v>
      </c>
      <c r="C1842" t="s">
        <v>389</v>
      </c>
      <c r="D1842" s="1" t="s">
        <v>264</v>
      </c>
      <c r="E1842">
        <v>25</v>
      </c>
      <c r="F1842" s="1" t="s">
        <v>390</v>
      </c>
      <c r="G1842" s="1" t="s">
        <v>382</v>
      </c>
      <c r="H1842" s="1" t="s">
        <v>103</v>
      </c>
      <c r="I1842" s="1" t="s">
        <v>391</v>
      </c>
      <c r="J1842" s="1" t="s">
        <v>392</v>
      </c>
      <c r="K1842" t="s">
        <v>393</v>
      </c>
      <c r="L1842" t="s">
        <v>386</v>
      </c>
      <c r="M1842" s="1" t="s">
        <v>394</v>
      </c>
      <c r="N1842">
        <v>8700</v>
      </c>
      <c r="O1842">
        <v>15000</v>
      </c>
      <c r="P1842">
        <v>9600</v>
      </c>
      <c r="Q1842">
        <v>21800</v>
      </c>
      <c r="R1842">
        <v>33100</v>
      </c>
      <c r="S1842">
        <v>42700</v>
      </c>
      <c r="T1842">
        <v>47300</v>
      </c>
      <c r="U1842">
        <v>0</v>
      </c>
      <c r="V1842">
        <v>0</v>
      </c>
      <c r="W1842">
        <v>0</v>
      </c>
      <c r="X1842">
        <v>0</v>
      </c>
      <c r="Y1842">
        <v>4.8354496730000003</v>
      </c>
      <c r="Z1842">
        <v>-74.028809749999994</v>
      </c>
      <c r="AA1842" s="1" t="s">
        <v>21</v>
      </c>
      <c r="AB1842">
        <v>793955100</v>
      </c>
      <c r="AC1842" t="str">
        <f>MID(TablaPivotFinal[[#This Row],[Fecha]],1,4)</f>
        <v>2016</v>
      </c>
      <c r="AD1842" t="str">
        <f>MID(TablaPivotFinal[[#This Row],[Fecha]],5,3)</f>
        <v>Feb</v>
      </c>
      <c r="AE1842" s="1">
        <v>793955100</v>
      </c>
      <c r="AF1842" s="1">
        <v>96283</v>
      </c>
    </row>
    <row r="1843" spans="1:32" x14ac:dyDescent="0.3">
      <c r="A1843" s="1" t="s">
        <v>388</v>
      </c>
      <c r="B1843" s="1" t="s">
        <v>380</v>
      </c>
      <c r="C1843" t="s">
        <v>389</v>
      </c>
      <c r="D1843" s="1" t="s">
        <v>264</v>
      </c>
      <c r="E1843">
        <v>25</v>
      </c>
      <c r="F1843" s="1" t="s">
        <v>390</v>
      </c>
      <c r="G1843" s="1" t="s">
        <v>382</v>
      </c>
      <c r="H1843" s="1" t="s">
        <v>103</v>
      </c>
      <c r="I1843" s="1" t="s">
        <v>391</v>
      </c>
      <c r="J1843" s="1" t="s">
        <v>392</v>
      </c>
      <c r="K1843" t="s">
        <v>393</v>
      </c>
      <c r="L1843" t="s">
        <v>386</v>
      </c>
      <c r="M1843" s="1" t="s">
        <v>394</v>
      </c>
      <c r="N1843">
        <v>8700</v>
      </c>
      <c r="O1843">
        <v>15000</v>
      </c>
      <c r="P1843">
        <v>9600</v>
      </c>
      <c r="Q1843">
        <v>21800</v>
      </c>
      <c r="R1843">
        <v>33100</v>
      </c>
      <c r="S1843">
        <v>42700</v>
      </c>
      <c r="T1843">
        <v>47300</v>
      </c>
      <c r="U1843">
        <v>0</v>
      </c>
      <c r="V1843">
        <v>0</v>
      </c>
      <c r="W1843">
        <v>0</v>
      </c>
      <c r="X1843">
        <v>0</v>
      </c>
      <c r="Y1843">
        <v>4.8354496730000003</v>
      </c>
      <c r="Z1843">
        <v>-74.028809749999994</v>
      </c>
      <c r="AA1843" s="1" t="s">
        <v>23</v>
      </c>
      <c r="AB1843">
        <v>733383700</v>
      </c>
      <c r="AC1843" t="str">
        <f>MID(TablaPivotFinal[[#This Row],[Fecha]],1,4)</f>
        <v>2016</v>
      </c>
      <c r="AD1843" t="str">
        <f>MID(TablaPivotFinal[[#This Row],[Fecha]],5,3)</f>
        <v>Jul</v>
      </c>
      <c r="AE1843" s="1">
        <v>733383700</v>
      </c>
      <c r="AF1843" s="1">
        <v>89580</v>
      </c>
    </row>
    <row r="1844" spans="1:32" x14ac:dyDescent="0.3">
      <c r="A1844" s="1" t="s">
        <v>388</v>
      </c>
      <c r="B1844" s="1" t="s">
        <v>380</v>
      </c>
      <c r="C1844" t="s">
        <v>389</v>
      </c>
      <c r="D1844" s="1" t="s">
        <v>264</v>
      </c>
      <c r="E1844">
        <v>25</v>
      </c>
      <c r="F1844" s="1" t="s">
        <v>390</v>
      </c>
      <c r="G1844" s="1" t="s">
        <v>382</v>
      </c>
      <c r="H1844" s="1" t="s">
        <v>103</v>
      </c>
      <c r="I1844" s="1" t="s">
        <v>391</v>
      </c>
      <c r="J1844" s="1" t="s">
        <v>392</v>
      </c>
      <c r="K1844" t="s">
        <v>393</v>
      </c>
      <c r="L1844" t="s">
        <v>386</v>
      </c>
      <c r="M1844" s="1" t="s">
        <v>394</v>
      </c>
      <c r="N1844">
        <v>8700</v>
      </c>
      <c r="O1844">
        <v>15000</v>
      </c>
      <c r="P1844">
        <v>9600</v>
      </c>
      <c r="Q1844">
        <v>21800</v>
      </c>
      <c r="R1844">
        <v>33100</v>
      </c>
      <c r="S1844">
        <v>42700</v>
      </c>
      <c r="T1844">
        <v>47300</v>
      </c>
      <c r="U1844">
        <v>0</v>
      </c>
      <c r="V1844">
        <v>0</v>
      </c>
      <c r="W1844">
        <v>0</v>
      </c>
      <c r="X1844">
        <v>0</v>
      </c>
      <c r="Y1844">
        <v>4.8354496730000003</v>
      </c>
      <c r="Z1844">
        <v>-74.028809749999994</v>
      </c>
      <c r="AA1844" s="1" t="s">
        <v>25</v>
      </c>
      <c r="AB1844">
        <v>794106000</v>
      </c>
      <c r="AC1844" t="str">
        <f>MID(TablaPivotFinal[[#This Row],[Fecha]],1,4)</f>
        <v>2016</v>
      </c>
      <c r="AD1844" t="str">
        <f>MID(TablaPivotFinal[[#This Row],[Fecha]],5,3)</f>
        <v>Jun</v>
      </c>
      <c r="AE1844" s="1">
        <v>794106000</v>
      </c>
      <c r="AF1844" s="1">
        <v>96278</v>
      </c>
    </row>
    <row r="1845" spans="1:32" x14ac:dyDescent="0.3">
      <c r="A1845" s="1" t="s">
        <v>388</v>
      </c>
      <c r="B1845" s="1" t="s">
        <v>380</v>
      </c>
      <c r="C1845" t="s">
        <v>389</v>
      </c>
      <c r="D1845" s="1" t="s">
        <v>264</v>
      </c>
      <c r="E1845">
        <v>25</v>
      </c>
      <c r="F1845" s="1" t="s">
        <v>390</v>
      </c>
      <c r="G1845" s="1" t="s">
        <v>382</v>
      </c>
      <c r="H1845" s="1" t="s">
        <v>103</v>
      </c>
      <c r="I1845" s="1" t="s">
        <v>391</v>
      </c>
      <c r="J1845" s="1" t="s">
        <v>392</v>
      </c>
      <c r="K1845" t="s">
        <v>393</v>
      </c>
      <c r="L1845" t="s">
        <v>386</v>
      </c>
      <c r="M1845" s="1" t="s">
        <v>394</v>
      </c>
      <c r="N1845">
        <v>8700</v>
      </c>
      <c r="O1845">
        <v>15000</v>
      </c>
      <c r="P1845">
        <v>9600</v>
      </c>
      <c r="Q1845">
        <v>21800</v>
      </c>
      <c r="R1845">
        <v>33100</v>
      </c>
      <c r="S1845">
        <v>42700</v>
      </c>
      <c r="T1845">
        <v>47300</v>
      </c>
      <c r="U1845">
        <v>0</v>
      </c>
      <c r="V1845">
        <v>0</v>
      </c>
      <c r="W1845">
        <v>0</v>
      </c>
      <c r="X1845">
        <v>0</v>
      </c>
      <c r="Y1845">
        <v>4.8354496730000003</v>
      </c>
      <c r="Z1845">
        <v>-74.028809749999994</v>
      </c>
      <c r="AA1845" s="1" t="s">
        <v>27</v>
      </c>
      <c r="AB1845">
        <v>816152300</v>
      </c>
      <c r="AC1845" t="str">
        <f>MID(TablaPivotFinal[[#This Row],[Fecha]],1,4)</f>
        <v>2016</v>
      </c>
      <c r="AD1845" t="str">
        <f>MID(TablaPivotFinal[[#This Row],[Fecha]],5,3)</f>
        <v>Mar</v>
      </c>
      <c r="AE1845" s="1">
        <v>816152300</v>
      </c>
      <c r="AF1845" s="1">
        <v>99700</v>
      </c>
    </row>
    <row r="1846" spans="1:32" x14ac:dyDescent="0.3">
      <c r="A1846" s="1" t="s">
        <v>388</v>
      </c>
      <c r="B1846" s="1" t="s">
        <v>380</v>
      </c>
      <c r="C1846" t="s">
        <v>389</v>
      </c>
      <c r="D1846" s="1" t="s">
        <v>264</v>
      </c>
      <c r="E1846">
        <v>25</v>
      </c>
      <c r="F1846" s="1" t="s">
        <v>390</v>
      </c>
      <c r="G1846" s="1" t="s">
        <v>382</v>
      </c>
      <c r="H1846" s="1" t="s">
        <v>103</v>
      </c>
      <c r="I1846" s="1" t="s">
        <v>391</v>
      </c>
      <c r="J1846" s="1" t="s">
        <v>392</v>
      </c>
      <c r="K1846" t="s">
        <v>393</v>
      </c>
      <c r="L1846" t="s">
        <v>386</v>
      </c>
      <c r="M1846" s="1" t="s">
        <v>394</v>
      </c>
      <c r="N1846">
        <v>8700</v>
      </c>
      <c r="O1846">
        <v>15000</v>
      </c>
      <c r="P1846">
        <v>9600</v>
      </c>
      <c r="Q1846">
        <v>21800</v>
      </c>
      <c r="R1846">
        <v>33100</v>
      </c>
      <c r="S1846">
        <v>42700</v>
      </c>
      <c r="T1846">
        <v>47300</v>
      </c>
      <c r="U1846">
        <v>0</v>
      </c>
      <c r="V1846">
        <v>0</v>
      </c>
      <c r="W1846">
        <v>0</v>
      </c>
      <c r="X1846">
        <v>0</v>
      </c>
      <c r="Y1846">
        <v>4.8354496730000003</v>
      </c>
      <c r="Z1846">
        <v>-74.028809749999994</v>
      </c>
      <c r="AA1846" s="1" t="s">
        <v>29</v>
      </c>
      <c r="AB1846">
        <v>887532000</v>
      </c>
      <c r="AC1846" t="str">
        <f>MID(TablaPivotFinal[[#This Row],[Fecha]],1,4)</f>
        <v>2016</v>
      </c>
      <c r="AD1846" t="str">
        <f>MID(TablaPivotFinal[[#This Row],[Fecha]],5,3)</f>
        <v>May</v>
      </c>
      <c r="AE1846" s="1">
        <v>887532000</v>
      </c>
      <c r="AF1846" s="1">
        <v>108070</v>
      </c>
    </row>
    <row r="1847" spans="1:32" x14ac:dyDescent="0.3">
      <c r="A1847" s="1" t="s">
        <v>388</v>
      </c>
      <c r="B1847" s="1" t="s">
        <v>380</v>
      </c>
      <c r="C1847" t="s">
        <v>389</v>
      </c>
      <c r="D1847" s="1" t="s">
        <v>264</v>
      </c>
      <c r="E1847">
        <v>25</v>
      </c>
      <c r="F1847" s="1" t="s">
        <v>390</v>
      </c>
      <c r="G1847" s="1" t="s">
        <v>382</v>
      </c>
      <c r="H1847" s="1" t="s">
        <v>103</v>
      </c>
      <c r="I1847" s="1" t="s">
        <v>391</v>
      </c>
      <c r="J1847" s="1" t="s">
        <v>392</v>
      </c>
      <c r="K1847" t="s">
        <v>393</v>
      </c>
      <c r="L1847" t="s">
        <v>386</v>
      </c>
      <c r="M1847" s="1" t="s">
        <v>394</v>
      </c>
      <c r="N1847">
        <v>8700</v>
      </c>
      <c r="O1847">
        <v>15000</v>
      </c>
      <c r="P1847">
        <v>9600</v>
      </c>
      <c r="Q1847">
        <v>21800</v>
      </c>
      <c r="R1847">
        <v>33100</v>
      </c>
      <c r="S1847">
        <v>42700</v>
      </c>
      <c r="T1847">
        <v>47300</v>
      </c>
      <c r="U1847">
        <v>0</v>
      </c>
      <c r="V1847">
        <v>0</v>
      </c>
      <c r="W1847">
        <v>0</v>
      </c>
      <c r="X1847">
        <v>0</v>
      </c>
      <c r="Y1847">
        <v>4.8354496730000003</v>
      </c>
      <c r="Z1847">
        <v>-74.028809749999994</v>
      </c>
      <c r="AA1847" s="1" t="s">
        <v>31</v>
      </c>
      <c r="AB1847">
        <v>867401500</v>
      </c>
      <c r="AC1847" t="str">
        <f>MID(TablaPivotFinal[[#This Row],[Fecha]],1,4)</f>
        <v>2016</v>
      </c>
      <c r="AD1847" t="str">
        <f>MID(TablaPivotFinal[[#This Row],[Fecha]],5,3)</f>
        <v>Nov</v>
      </c>
      <c r="AE1847" s="1">
        <v>867401500</v>
      </c>
      <c r="AF1847" s="1">
        <v>105452</v>
      </c>
    </row>
    <row r="1848" spans="1:32" x14ac:dyDescent="0.3">
      <c r="A1848" s="1" t="s">
        <v>388</v>
      </c>
      <c r="B1848" s="1" t="s">
        <v>380</v>
      </c>
      <c r="C1848" t="s">
        <v>389</v>
      </c>
      <c r="D1848" s="1" t="s">
        <v>264</v>
      </c>
      <c r="E1848">
        <v>25</v>
      </c>
      <c r="F1848" s="1" t="s">
        <v>390</v>
      </c>
      <c r="G1848" s="1" t="s">
        <v>382</v>
      </c>
      <c r="H1848" s="1" t="s">
        <v>103</v>
      </c>
      <c r="I1848" s="1" t="s">
        <v>391</v>
      </c>
      <c r="J1848" s="1" t="s">
        <v>392</v>
      </c>
      <c r="K1848" t="s">
        <v>393</v>
      </c>
      <c r="L1848" t="s">
        <v>386</v>
      </c>
      <c r="M1848" s="1" t="s">
        <v>394</v>
      </c>
      <c r="N1848">
        <v>8700</v>
      </c>
      <c r="O1848">
        <v>15000</v>
      </c>
      <c r="P1848">
        <v>9600</v>
      </c>
      <c r="Q1848">
        <v>21800</v>
      </c>
      <c r="R1848">
        <v>33100</v>
      </c>
      <c r="S1848">
        <v>42700</v>
      </c>
      <c r="T1848">
        <v>47300</v>
      </c>
      <c r="U1848">
        <v>0</v>
      </c>
      <c r="V1848">
        <v>0</v>
      </c>
      <c r="W1848">
        <v>0</v>
      </c>
      <c r="X1848">
        <v>0</v>
      </c>
      <c r="Y1848">
        <v>4.8354496730000003</v>
      </c>
      <c r="Z1848">
        <v>-74.028809749999994</v>
      </c>
      <c r="AA1848" s="1" t="s">
        <v>33</v>
      </c>
      <c r="AB1848">
        <v>854110200</v>
      </c>
      <c r="AC1848" t="str">
        <f>MID(TablaPivotFinal[[#This Row],[Fecha]],1,4)</f>
        <v>2016</v>
      </c>
      <c r="AD1848" t="str">
        <f>MID(TablaPivotFinal[[#This Row],[Fecha]],5,3)</f>
        <v>Oct</v>
      </c>
      <c r="AE1848" s="1">
        <v>854110200</v>
      </c>
      <c r="AF1848" s="1">
        <v>104041</v>
      </c>
    </row>
    <row r="1849" spans="1:32" x14ac:dyDescent="0.3">
      <c r="A1849" s="1" t="s">
        <v>388</v>
      </c>
      <c r="B1849" s="1" t="s">
        <v>380</v>
      </c>
      <c r="C1849" t="s">
        <v>389</v>
      </c>
      <c r="D1849" s="1" t="s">
        <v>264</v>
      </c>
      <c r="E1849">
        <v>25</v>
      </c>
      <c r="F1849" s="1" t="s">
        <v>390</v>
      </c>
      <c r="G1849" s="1" t="s">
        <v>382</v>
      </c>
      <c r="H1849" s="1" t="s">
        <v>103</v>
      </c>
      <c r="I1849" s="1" t="s">
        <v>391</v>
      </c>
      <c r="J1849" s="1" t="s">
        <v>392</v>
      </c>
      <c r="K1849" t="s">
        <v>393</v>
      </c>
      <c r="L1849" t="s">
        <v>386</v>
      </c>
      <c r="M1849" s="1" t="s">
        <v>394</v>
      </c>
      <c r="N1849">
        <v>8700</v>
      </c>
      <c r="O1849">
        <v>15000</v>
      </c>
      <c r="P1849">
        <v>9600</v>
      </c>
      <c r="Q1849">
        <v>21800</v>
      </c>
      <c r="R1849">
        <v>33100</v>
      </c>
      <c r="S1849">
        <v>42700</v>
      </c>
      <c r="T1849">
        <v>47300</v>
      </c>
      <c r="U1849">
        <v>0</v>
      </c>
      <c r="V1849">
        <v>0</v>
      </c>
      <c r="W1849">
        <v>0</v>
      </c>
      <c r="X1849">
        <v>0</v>
      </c>
      <c r="Y1849">
        <v>4.8354496730000003</v>
      </c>
      <c r="Z1849">
        <v>-74.028809749999994</v>
      </c>
      <c r="AA1849" s="1" t="s">
        <v>35</v>
      </c>
      <c r="AB1849">
        <v>892875200</v>
      </c>
      <c r="AC1849" t="str">
        <f>MID(TablaPivotFinal[[#This Row],[Fecha]],1,4)</f>
        <v>2016</v>
      </c>
      <c r="AD1849" t="str">
        <f>MID(TablaPivotFinal[[#This Row],[Fecha]],5,3)</f>
        <v>Sep</v>
      </c>
      <c r="AE1849" s="1">
        <v>892875200</v>
      </c>
      <c r="AF1849" s="1">
        <v>108411</v>
      </c>
    </row>
    <row r="1850" spans="1:32" x14ac:dyDescent="0.3">
      <c r="A1850" s="1" t="s">
        <v>388</v>
      </c>
      <c r="B1850" s="1" t="s">
        <v>380</v>
      </c>
      <c r="C1850" t="s">
        <v>389</v>
      </c>
      <c r="D1850" s="1" t="s">
        <v>264</v>
      </c>
      <c r="E1850">
        <v>25</v>
      </c>
      <c r="F1850" s="1" t="s">
        <v>390</v>
      </c>
      <c r="G1850" s="1" t="s">
        <v>382</v>
      </c>
      <c r="H1850" s="1" t="s">
        <v>103</v>
      </c>
      <c r="I1850" s="1" t="s">
        <v>391</v>
      </c>
      <c r="J1850" s="1" t="s">
        <v>392</v>
      </c>
      <c r="K1850" t="s">
        <v>393</v>
      </c>
      <c r="L1850" t="s">
        <v>386</v>
      </c>
      <c r="M1850" s="1" t="s">
        <v>394</v>
      </c>
      <c r="N1850">
        <v>8700</v>
      </c>
      <c r="O1850">
        <v>15000</v>
      </c>
      <c r="P1850">
        <v>9600</v>
      </c>
      <c r="Q1850">
        <v>21800</v>
      </c>
      <c r="R1850">
        <v>33100</v>
      </c>
      <c r="S1850">
        <v>42700</v>
      </c>
      <c r="T1850">
        <v>47300</v>
      </c>
      <c r="U1850">
        <v>0</v>
      </c>
      <c r="V1850">
        <v>0</v>
      </c>
      <c r="W1850">
        <v>0</v>
      </c>
      <c r="X1850">
        <v>0</v>
      </c>
      <c r="Y1850">
        <v>4.8354496730000003</v>
      </c>
      <c r="Z1850">
        <v>-74.028809749999994</v>
      </c>
      <c r="AA1850" s="1" t="s">
        <v>37</v>
      </c>
      <c r="AB1850">
        <v>857421900</v>
      </c>
      <c r="AC1850" t="str">
        <f>MID(TablaPivotFinal[[#This Row],[Fecha]],1,4)</f>
        <v>2017</v>
      </c>
      <c r="AD1850" t="str">
        <f>MID(TablaPivotFinal[[#This Row],[Fecha]],5,3)</f>
        <v>Abr</v>
      </c>
      <c r="AE1850" s="1">
        <v>857421900</v>
      </c>
      <c r="AF1850" s="1">
        <v>3311.6333330000002</v>
      </c>
    </row>
    <row r="1851" spans="1:32" x14ac:dyDescent="0.3">
      <c r="A1851" s="1" t="s">
        <v>388</v>
      </c>
      <c r="B1851" s="1" t="s">
        <v>380</v>
      </c>
      <c r="C1851" t="s">
        <v>389</v>
      </c>
      <c r="D1851" s="1" t="s">
        <v>264</v>
      </c>
      <c r="E1851">
        <v>25</v>
      </c>
      <c r="F1851" s="1" t="s">
        <v>390</v>
      </c>
      <c r="G1851" s="1" t="s">
        <v>382</v>
      </c>
      <c r="H1851" s="1" t="s">
        <v>103</v>
      </c>
      <c r="I1851" s="1" t="s">
        <v>391</v>
      </c>
      <c r="J1851" s="1" t="s">
        <v>392</v>
      </c>
      <c r="K1851" t="s">
        <v>393</v>
      </c>
      <c r="L1851" t="s">
        <v>386</v>
      </c>
      <c r="M1851" s="1" t="s">
        <v>394</v>
      </c>
      <c r="N1851">
        <v>8700</v>
      </c>
      <c r="O1851">
        <v>15000</v>
      </c>
      <c r="P1851">
        <v>9600</v>
      </c>
      <c r="Q1851">
        <v>21800</v>
      </c>
      <c r="R1851">
        <v>33100</v>
      </c>
      <c r="S1851">
        <v>42700</v>
      </c>
      <c r="T1851">
        <v>47300</v>
      </c>
      <c r="U1851">
        <v>0</v>
      </c>
      <c r="V1851">
        <v>0</v>
      </c>
      <c r="W1851">
        <v>0</v>
      </c>
      <c r="X1851">
        <v>0</v>
      </c>
      <c r="Y1851">
        <v>4.8354496730000003</v>
      </c>
      <c r="Z1851">
        <v>-74.028809749999994</v>
      </c>
      <c r="AA1851" s="1" t="s">
        <v>39</v>
      </c>
      <c r="AB1851">
        <v>905322200</v>
      </c>
      <c r="AC1851" t="str">
        <f>MID(TablaPivotFinal[[#This Row],[Fecha]],1,4)</f>
        <v>2017</v>
      </c>
      <c r="AD1851" t="str">
        <f>MID(TablaPivotFinal[[#This Row],[Fecha]],5,3)</f>
        <v>Ago</v>
      </c>
      <c r="AE1851" s="1">
        <v>905322200</v>
      </c>
      <c r="AF1851" s="1">
        <v>3383.6774190000001</v>
      </c>
    </row>
    <row r="1852" spans="1:32" x14ac:dyDescent="0.3">
      <c r="A1852" s="1" t="s">
        <v>388</v>
      </c>
      <c r="B1852" s="1" t="s">
        <v>380</v>
      </c>
      <c r="C1852" t="s">
        <v>389</v>
      </c>
      <c r="D1852" s="1" t="s">
        <v>264</v>
      </c>
      <c r="E1852">
        <v>25</v>
      </c>
      <c r="F1852" s="1" t="s">
        <v>390</v>
      </c>
      <c r="G1852" s="1" t="s">
        <v>382</v>
      </c>
      <c r="H1852" s="1" t="s">
        <v>103</v>
      </c>
      <c r="I1852" s="1" t="s">
        <v>391</v>
      </c>
      <c r="J1852" s="1" t="s">
        <v>392</v>
      </c>
      <c r="K1852" t="s">
        <v>393</v>
      </c>
      <c r="L1852" t="s">
        <v>386</v>
      </c>
      <c r="M1852" s="1" t="s">
        <v>394</v>
      </c>
      <c r="N1852">
        <v>8700</v>
      </c>
      <c r="O1852">
        <v>15000</v>
      </c>
      <c r="P1852">
        <v>9600</v>
      </c>
      <c r="Q1852">
        <v>21800</v>
      </c>
      <c r="R1852">
        <v>33100</v>
      </c>
      <c r="S1852">
        <v>42700</v>
      </c>
      <c r="T1852">
        <v>47300</v>
      </c>
      <c r="U1852">
        <v>0</v>
      </c>
      <c r="V1852">
        <v>0</v>
      </c>
      <c r="W1852">
        <v>0</v>
      </c>
      <c r="X1852">
        <v>0</v>
      </c>
      <c r="Y1852">
        <v>4.8354496730000003</v>
      </c>
      <c r="Z1852">
        <v>-74.028809749999994</v>
      </c>
      <c r="AA1852" s="1" t="s">
        <v>41</v>
      </c>
      <c r="AB1852">
        <v>905829400</v>
      </c>
      <c r="AC1852" t="str">
        <f>MID(TablaPivotFinal[[#This Row],[Fecha]],1,4)</f>
        <v>2017</v>
      </c>
      <c r="AD1852" t="str">
        <f>MID(TablaPivotFinal[[#This Row],[Fecha]],5,3)</f>
        <v>Dic</v>
      </c>
      <c r="AE1852" s="1">
        <v>905829400</v>
      </c>
      <c r="AF1852" s="1">
        <v>3415.8709680000002</v>
      </c>
    </row>
    <row r="1853" spans="1:32" x14ac:dyDescent="0.3">
      <c r="A1853" s="1" t="s">
        <v>388</v>
      </c>
      <c r="B1853" s="1" t="s">
        <v>380</v>
      </c>
      <c r="C1853" t="s">
        <v>389</v>
      </c>
      <c r="D1853" s="1" t="s">
        <v>264</v>
      </c>
      <c r="E1853">
        <v>25</v>
      </c>
      <c r="F1853" s="1" t="s">
        <v>390</v>
      </c>
      <c r="G1853" s="1" t="s">
        <v>382</v>
      </c>
      <c r="H1853" s="1" t="s">
        <v>103</v>
      </c>
      <c r="I1853" s="1" t="s">
        <v>391</v>
      </c>
      <c r="J1853" s="1" t="s">
        <v>392</v>
      </c>
      <c r="K1853" t="s">
        <v>393</v>
      </c>
      <c r="L1853" t="s">
        <v>386</v>
      </c>
      <c r="M1853" s="1" t="s">
        <v>394</v>
      </c>
      <c r="N1853">
        <v>8700</v>
      </c>
      <c r="O1853">
        <v>15000</v>
      </c>
      <c r="P1853">
        <v>9600</v>
      </c>
      <c r="Q1853">
        <v>21800</v>
      </c>
      <c r="R1853">
        <v>33100</v>
      </c>
      <c r="S1853">
        <v>42700</v>
      </c>
      <c r="T1853">
        <v>47300</v>
      </c>
      <c r="U1853">
        <v>0</v>
      </c>
      <c r="V1853">
        <v>0</v>
      </c>
      <c r="W1853">
        <v>0</v>
      </c>
      <c r="X1853">
        <v>0</v>
      </c>
      <c r="Y1853">
        <v>4.8354496730000003</v>
      </c>
      <c r="Z1853">
        <v>-74.028809749999994</v>
      </c>
      <c r="AA1853" s="1" t="s">
        <v>43</v>
      </c>
      <c r="AB1853">
        <v>735601500</v>
      </c>
      <c r="AC1853" t="str">
        <f>MID(TablaPivotFinal[[#This Row],[Fecha]],1,4)</f>
        <v>2017</v>
      </c>
      <c r="AD1853" t="str">
        <f>MID(TablaPivotFinal[[#This Row],[Fecha]],5,3)</f>
        <v>Ene</v>
      </c>
      <c r="AE1853" s="1">
        <v>735601500</v>
      </c>
      <c r="AF1853" s="1">
        <v>2772.2258059999999</v>
      </c>
    </row>
    <row r="1854" spans="1:32" x14ac:dyDescent="0.3">
      <c r="A1854" s="1" t="s">
        <v>388</v>
      </c>
      <c r="B1854" s="1" t="s">
        <v>380</v>
      </c>
      <c r="C1854" t="s">
        <v>389</v>
      </c>
      <c r="D1854" s="1" t="s">
        <v>264</v>
      </c>
      <c r="E1854">
        <v>25</v>
      </c>
      <c r="F1854" s="1" t="s">
        <v>390</v>
      </c>
      <c r="G1854" s="1" t="s">
        <v>382</v>
      </c>
      <c r="H1854" s="1" t="s">
        <v>103</v>
      </c>
      <c r="I1854" s="1" t="s">
        <v>391</v>
      </c>
      <c r="J1854" s="1" t="s">
        <v>392</v>
      </c>
      <c r="K1854" t="s">
        <v>393</v>
      </c>
      <c r="L1854" t="s">
        <v>386</v>
      </c>
      <c r="M1854" s="1" t="s">
        <v>394</v>
      </c>
      <c r="N1854">
        <v>8700</v>
      </c>
      <c r="O1854">
        <v>15000</v>
      </c>
      <c r="P1854">
        <v>9600</v>
      </c>
      <c r="Q1854">
        <v>21800</v>
      </c>
      <c r="R1854">
        <v>33100</v>
      </c>
      <c r="S1854">
        <v>42700</v>
      </c>
      <c r="T1854">
        <v>47300</v>
      </c>
      <c r="U1854">
        <v>0</v>
      </c>
      <c r="V1854">
        <v>0</v>
      </c>
      <c r="W1854">
        <v>0</v>
      </c>
      <c r="X1854">
        <v>0</v>
      </c>
      <c r="Y1854">
        <v>4.8354496730000003</v>
      </c>
      <c r="Z1854">
        <v>-74.028809749999994</v>
      </c>
      <c r="AA1854" s="1" t="s">
        <v>45</v>
      </c>
      <c r="AB1854">
        <v>885481400</v>
      </c>
      <c r="AC1854" t="str">
        <f>MID(TablaPivotFinal[[#This Row],[Fecha]],1,4)</f>
        <v>2017</v>
      </c>
      <c r="AD1854" t="str">
        <f>MID(TablaPivotFinal[[#This Row],[Fecha]],5,3)</f>
        <v>Feb</v>
      </c>
      <c r="AE1854" s="1">
        <v>885481400</v>
      </c>
      <c r="AF1854" s="1">
        <v>3661.1785709999999</v>
      </c>
    </row>
    <row r="1855" spans="1:32" x14ac:dyDescent="0.3">
      <c r="A1855" s="1" t="s">
        <v>388</v>
      </c>
      <c r="B1855" s="1" t="s">
        <v>380</v>
      </c>
      <c r="C1855" t="s">
        <v>389</v>
      </c>
      <c r="D1855" s="1" t="s">
        <v>264</v>
      </c>
      <c r="E1855">
        <v>25</v>
      </c>
      <c r="F1855" s="1" t="s">
        <v>390</v>
      </c>
      <c r="G1855" s="1" t="s">
        <v>382</v>
      </c>
      <c r="H1855" s="1" t="s">
        <v>103</v>
      </c>
      <c r="I1855" s="1" t="s">
        <v>391</v>
      </c>
      <c r="J1855" s="1" t="s">
        <v>392</v>
      </c>
      <c r="K1855" t="s">
        <v>393</v>
      </c>
      <c r="L1855" t="s">
        <v>386</v>
      </c>
      <c r="M1855" s="1" t="s">
        <v>394</v>
      </c>
      <c r="N1855">
        <v>8700</v>
      </c>
      <c r="O1855">
        <v>15000</v>
      </c>
      <c r="P1855">
        <v>9600</v>
      </c>
      <c r="Q1855">
        <v>21800</v>
      </c>
      <c r="R1855">
        <v>33100</v>
      </c>
      <c r="S1855">
        <v>42700</v>
      </c>
      <c r="T1855">
        <v>47300</v>
      </c>
      <c r="U1855">
        <v>0</v>
      </c>
      <c r="V1855">
        <v>0</v>
      </c>
      <c r="W1855">
        <v>0</v>
      </c>
      <c r="X1855">
        <v>0</v>
      </c>
      <c r="Y1855">
        <v>4.8354496730000003</v>
      </c>
      <c r="Z1855">
        <v>-74.028809749999994</v>
      </c>
      <c r="AA1855" s="1" t="s">
        <v>47</v>
      </c>
      <c r="AB1855">
        <v>766153987</v>
      </c>
      <c r="AC1855" t="str">
        <f>MID(TablaPivotFinal[[#This Row],[Fecha]],1,4)</f>
        <v>2017</v>
      </c>
      <c r="AD1855" t="str">
        <f>MID(TablaPivotFinal[[#This Row],[Fecha]],5,3)</f>
        <v>Jul</v>
      </c>
      <c r="AE1855" s="1">
        <v>766153987</v>
      </c>
      <c r="AF1855" s="1">
        <v>2870.5483869999998</v>
      </c>
    </row>
    <row r="1856" spans="1:32" x14ac:dyDescent="0.3">
      <c r="A1856" s="1" t="s">
        <v>388</v>
      </c>
      <c r="B1856" s="1" t="s">
        <v>380</v>
      </c>
      <c r="C1856" t="s">
        <v>389</v>
      </c>
      <c r="D1856" s="1" t="s">
        <v>264</v>
      </c>
      <c r="E1856">
        <v>25</v>
      </c>
      <c r="F1856" s="1" t="s">
        <v>390</v>
      </c>
      <c r="G1856" s="1" t="s">
        <v>382</v>
      </c>
      <c r="H1856" s="1" t="s">
        <v>103</v>
      </c>
      <c r="I1856" s="1" t="s">
        <v>391</v>
      </c>
      <c r="J1856" s="1" t="s">
        <v>392</v>
      </c>
      <c r="K1856" t="s">
        <v>393</v>
      </c>
      <c r="L1856" t="s">
        <v>386</v>
      </c>
      <c r="M1856" s="1" t="s">
        <v>394</v>
      </c>
      <c r="N1856">
        <v>8700</v>
      </c>
      <c r="O1856">
        <v>15000</v>
      </c>
      <c r="P1856">
        <v>9600</v>
      </c>
      <c r="Q1856">
        <v>21800</v>
      </c>
      <c r="R1856">
        <v>33100</v>
      </c>
      <c r="S1856">
        <v>42700</v>
      </c>
      <c r="T1856">
        <v>47300</v>
      </c>
      <c r="U1856">
        <v>0</v>
      </c>
      <c r="V1856">
        <v>0</v>
      </c>
      <c r="W1856">
        <v>0</v>
      </c>
      <c r="X1856">
        <v>0</v>
      </c>
      <c r="Y1856">
        <v>4.8354496730000003</v>
      </c>
      <c r="Z1856">
        <v>-74.028809749999994</v>
      </c>
      <c r="AA1856" s="1" t="s">
        <v>49</v>
      </c>
      <c r="AB1856">
        <v>807393700</v>
      </c>
      <c r="AC1856" t="str">
        <f>MID(TablaPivotFinal[[#This Row],[Fecha]],1,4)</f>
        <v>2017</v>
      </c>
      <c r="AD1856" t="str">
        <f>MID(TablaPivotFinal[[#This Row],[Fecha]],5,3)</f>
        <v>Jun</v>
      </c>
      <c r="AE1856" s="1">
        <v>807393700</v>
      </c>
      <c r="AF1856" s="1">
        <v>3109.9666670000001</v>
      </c>
    </row>
    <row r="1857" spans="1:32" x14ac:dyDescent="0.3">
      <c r="A1857" s="1" t="s">
        <v>388</v>
      </c>
      <c r="B1857" s="1" t="s">
        <v>380</v>
      </c>
      <c r="C1857" t="s">
        <v>389</v>
      </c>
      <c r="D1857" s="1" t="s">
        <v>264</v>
      </c>
      <c r="E1857">
        <v>25</v>
      </c>
      <c r="F1857" s="1" t="s">
        <v>390</v>
      </c>
      <c r="G1857" s="1" t="s">
        <v>382</v>
      </c>
      <c r="H1857" s="1" t="s">
        <v>103</v>
      </c>
      <c r="I1857" s="1" t="s">
        <v>391</v>
      </c>
      <c r="J1857" s="1" t="s">
        <v>392</v>
      </c>
      <c r="K1857" t="s">
        <v>393</v>
      </c>
      <c r="L1857" t="s">
        <v>386</v>
      </c>
      <c r="M1857" s="1" t="s">
        <v>394</v>
      </c>
      <c r="N1857">
        <v>8700</v>
      </c>
      <c r="O1857">
        <v>15000</v>
      </c>
      <c r="P1857">
        <v>9600</v>
      </c>
      <c r="Q1857">
        <v>21800</v>
      </c>
      <c r="R1857">
        <v>33100</v>
      </c>
      <c r="S1857">
        <v>42700</v>
      </c>
      <c r="T1857">
        <v>47300</v>
      </c>
      <c r="U1857">
        <v>0</v>
      </c>
      <c r="V1857">
        <v>0</v>
      </c>
      <c r="W1857">
        <v>0</v>
      </c>
      <c r="X1857">
        <v>0</v>
      </c>
      <c r="Y1857">
        <v>4.8354496730000003</v>
      </c>
      <c r="Z1857">
        <v>-74.028809749999994</v>
      </c>
      <c r="AA1857" s="1" t="s">
        <v>51</v>
      </c>
      <c r="AB1857">
        <v>1001671200</v>
      </c>
      <c r="AC1857" t="str">
        <f>MID(TablaPivotFinal[[#This Row],[Fecha]],1,4)</f>
        <v>2017</v>
      </c>
      <c r="AD1857" t="str">
        <f>MID(TablaPivotFinal[[#This Row],[Fecha]],5,3)</f>
        <v>Mar</v>
      </c>
      <c r="AE1857" s="1">
        <v>1001671200</v>
      </c>
      <c r="AF1857" s="1">
        <v>3752.1935480000002</v>
      </c>
    </row>
    <row r="1858" spans="1:32" x14ac:dyDescent="0.3">
      <c r="A1858" s="1" t="s">
        <v>388</v>
      </c>
      <c r="B1858" s="1" t="s">
        <v>380</v>
      </c>
      <c r="C1858" t="s">
        <v>389</v>
      </c>
      <c r="D1858" s="1" t="s">
        <v>264</v>
      </c>
      <c r="E1858">
        <v>25</v>
      </c>
      <c r="F1858" s="1" t="s">
        <v>390</v>
      </c>
      <c r="G1858" s="1" t="s">
        <v>382</v>
      </c>
      <c r="H1858" s="1" t="s">
        <v>103</v>
      </c>
      <c r="I1858" s="1" t="s">
        <v>391</v>
      </c>
      <c r="J1858" s="1" t="s">
        <v>392</v>
      </c>
      <c r="K1858" t="s">
        <v>393</v>
      </c>
      <c r="L1858" t="s">
        <v>386</v>
      </c>
      <c r="M1858" s="1" t="s">
        <v>394</v>
      </c>
      <c r="N1858">
        <v>8700</v>
      </c>
      <c r="O1858">
        <v>15000</v>
      </c>
      <c r="P1858">
        <v>9600</v>
      </c>
      <c r="Q1858">
        <v>21800</v>
      </c>
      <c r="R1858">
        <v>33100</v>
      </c>
      <c r="S1858">
        <v>42700</v>
      </c>
      <c r="T1858">
        <v>47300</v>
      </c>
      <c r="U1858">
        <v>0</v>
      </c>
      <c r="V1858">
        <v>0</v>
      </c>
      <c r="W1858">
        <v>0</v>
      </c>
      <c r="X1858">
        <v>0</v>
      </c>
      <c r="Y1858">
        <v>4.8354496730000003</v>
      </c>
      <c r="Z1858">
        <v>-74.028809749999994</v>
      </c>
      <c r="AA1858" s="1" t="s">
        <v>53</v>
      </c>
      <c r="AB1858">
        <v>898013000</v>
      </c>
      <c r="AC1858" t="str">
        <f>MID(TablaPivotFinal[[#This Row],[Fecha]],1,4)</f>
        <v>2017</v>
      </c>
      <c r="AD1858" t="str">
        <f>MID(TablaPivotFinal[[#This Row],[Fecha]],5,3)</f>
        <v>May</v>
      </c>
      <c r="AE1858" s="1">
        <v>898013000</v>
      </c>
      <c r="AF1858" s="1">
        <v>3356.2903230000002</v>
      </c>
    </row>
    <row r="1859" spans="1:32" x14ac:dyDescent="0.3">
      <c r="A1859" s="1" t="s">
        <v>388</v>
      </c>
      <c r="B1859" s="1" t="s">
        <v>380</v>
      </c>
      <c r="C1859" t="s">
        <v>389</v>
      </c>
      <c r="D1859" s="1" t="s">
        <v>264</v>
      </c>
      <c r="E1859">
        <v>25</v>
      </c>
      <c r="F1859" s="1" t="s">
        <v>390</v>
      </c>
      <c r="G1859" s="1" t="s">
        <v>382</v>
      </c>
      <c r="H1859" s="1" t="s">
        <v>103</v>
      </c>
      <c r="I1859" s="1" t="s">
        <v>391</v>
      </c>
      <c r="J1859" s="1" t="s">
        <v>392</v>
      </c>
      <c r="K1859" t="s">
        <v>393</v>
      </c>
      <c r="L1859" t="s">
        <v>386</v>
      </c>
      <c r="M1859" s="1" t="s">
        <v>394</v>
      </c>
      <c r="N1859">
        <v>8700</v>
      </c>
      <c r="O1859">
        <v>15000</v>
      </c>
      <c r="P1859">
        <v>9600</v>
      </c>
      <c r="Q1859">
        <v>21800</v>
      </c>
      <c r="R1859">
        <v>33100</v>
      </c>
      <c r="S1859">
        <v>42700</v>
      </c>
      <c r="T1859">
        <v>47300</v>
      </c>
      <c r="U1859">
        <v>0</v>
      </c>
      <c r="V1859">
        <v>0</v>
      </c>
      <c r="W1859">
        <v>0</v>
      </c>
      <c r="X1859">
        <v>0</v>
      </c>
      <c r="Y1859">
        <v>4.8354496730000003</v>
      </c>
      <c r="Z1859">
        <v>-74.028809749999994</v>
      </c>
      <c r="AA1859" s="1" t="s">
        <v>55</v>
      </c>
      <c r="AB1859">
        <v>866421600</v>
      </c>
      <c r="AC1859" t="str">
        <f>MID(TablaPivotFinal[[#This Row],[Fecha]],1,4)</f>
        <v>2017</v>
      </c>
      <c r="AD1859" t="str">
        <f>MID(TablaPivotFinal[[#This Row],[Fecha]],5,3)</f>
        <v>Nov</v>
      </c>
      <c r="AE1859" s="1">
        <v>866421600</v>
      </c>
      <c r="AF1859" s="1">
        <v>3330.7666669999999</v>
      </c>
    </row>
    <row r="1860" spans="1:32" x14ac:dyDescent="0.3">
      <c r="A1860" s="1" t="s">
        <v>388</v>
      </c>
      <c r="B1860" s="1" t="s">
        <v>380</v>
      </c>
      <c r="C1860" t="s">
        <v>389</v>
      </c>
      <c r="D1860" s="1" t="s">
        <v>264</v>
      </c>
      <c r="E1860">
        <v>25</v>
      </c>
      <c r="F1860" s="1" t="s">
        <v>390</v>
      </c>
      <c r="G1860" s="1" t="s">
        <v>382</v>
      </c>
      <c r="H1860" s="1" t="s">
        <v>103</v>
      </c>
      <c r="I1860" s="1" t="s">
        <v>391</v>
      </c>
      <c r="J1860" s="1" t="s">
        <v>392</v>
      </c>
      <c r="K1860" t="s">
        <v>393</v>
      </c>
      <c r="L1860" t="s">
        <v>386</v>
      </c>
      <c r="M1860" s="1" t="s">
        <v>394</v>
      </c>
      <c r="N1860">
        <v>8700</v>
      </c>
      <c r="O1860">
        <v>15000</v>
      </c>
      <c r="P1860">
        <v>9600</v>
      </c>
      <c r="Q1860">
        <v>21800</v>
      </c>
      <c r="R1860">
        <v>33100</v>
      </c>
      <c r="S1860">
        <v>42700</v>
      </c>
      <c r="T1860">
        <v>47300</v>
      </c>
      <c r="U1860">
        <v>0</v>
      </c>
      <c r="V1860">
        <v>0</v>
      </c>
      <c r="W1860">
        <v>0</v>
      </c>
      <c r="X1860">
        <v>0</v>
      </c>
      <c r="Y1860">
        <v>4.8354496730000003</v>
      </c>
      <c r="Z1860">
        <v>-74.028809749999994</v>
      </c>
      <c r="AA1860" s="1" t="s">
        <v>57</v>
      </c>
      <c r="AB1860">
        <v>842269800</v>
      </c>
      <c r="AC1860" t="str">
        <f>MID(TablaPivotFinal[[#This Row],[Fecha]],1,4)</f>
        <v>2017</v>
      </c>
      <c r="AD1860" t="str">
        <f>MID(TablaPivotFinal[[#This Row],[Fecha]],5,3)</f>
        <v>Oct</v>
      </c>
      <c r="AE1860" s="1">
        <v>842269800</v>
      </c>
      <c r="AF1860" s="1">
        <v>3151.1935480000002</v>
      </c>
    </row>
    <row r="1861" spans="1:32" x14ac:dyDescent="0.3">
      <c r="A1861" s="1" t="s">
        <v>388</v>
      </c>
      <c r="B1861" s="1" t="s">
        <v>380</v>
      </c>
      <c r="C1861" t="s">
        <v>389</v>
      </c>
      <c r="D1861" s="1" t="s">
        <v>264</v>
      </c>
      <c r="E1861">
        <v>25</v>
      </c>
      <c r="F1861" s="1" t="s">
        <v>390</v>
      </c>
      <c r="G1861" s="1" t="s">
        <v>382</v>
      </c>
      <c r="H1861" s="1" t="s">
        <v>103</v>
      </c>
      <c r="I1861" s="1" t="s">
        <v>391</v>
      </c>
      <c r="J1861" s="1" t="s">
        <v>392</v>
      </c>
      <c r="K1861" t="s">
        <v>393</v>
      </c>
      <c r="L1861" t="s">
        <v>386</v>
      </c>
      <c r="M1861" s="1" t="s">
        <v>394</v>
      </c>
      <c r="N1861">
        <v>8700</v>
      </c>
      <c r="O1861">
        <v>15000</v>
      </c>
      <c r="P1861">
        <v>9600</v>
      </c>
      <c r="Q1861">
        <v>21800</v>
      </c>
      <c r="R1861">
        <v>33100</v>
      </c>
      <c r="S1861">
        <v>42700</v>
      </c>
      <c r="T1861">
        <v>47300</v>
      </c>
      <c r="U1861">
        <v>0</v>
      </c>
      <c r="V1861">
        <v>0</v>
      </c>
      <c r="W1861">
        <v>0</v>
      </c>
      <c r="X1861">
        <v>0</v>
      </c>
      <c r="Y1861">
        <v>4.8354496730000003</v>
      </c>
      <c r="Z1861">
        <v>-74.028809749999994</v>
      </c>
      <c r="AA1861" s="1" t="s">
        <v>59</v>
      </c>
      <c r="AB1861">
        <v>851966900</v>
      </c>
      <c r="AC1861" t="str">
        <f>MID(TablaPivotFinal[[#This Row],[Fecha]],1,4)</f>
        <v>2017</v>
      </c>
      <c r="AD1861" t="str">
        <f>MID(TablaPivotFinal[[#This Row],[Fecha]],5,3)</f>
        <v>Sep</v>
      </c>
      <c r="AE1861" s="1">
        <v>851966900</v>
      </c>
      <c r="AF1861" s="1">
        <v>3263.3</v>
      </c>
    </row>
    <row r="1862" spans="1:32" x14ac:dyDescent="0.3">
      <c r="A1862" s="1" t="s">
        <v>388</v>
      </c>
      <c r="B1862" s="1" t="s">
        <v>380</v>
      </c>
      <c r="C1862" t="s">
        <v>389</v>
      </c>
      <c r="D1862" s="1" t="s">
        <v>264</v>
      </c>
      <c r="E1862">
        <v>25</v>
      </c>
      <c r="F1862" s="1" t="s">
        <v>390</v>
      </c>
      <c r="G1862" s="1" t="s">
        <v>382</v>
      </c>
      <c r="H1862" s="1" t="s">
        <v>103</v>
      </c>
      <c r="I1862" s="1" t="s">
        <v>391</v>
      </c>
      <c r="J1862" s="1" t="s">
        <v>392</v>
      </c>
      <c r="K1862" t="s">
        <v>393</v>
      </c>
      <c r="L1862" t="s">
        <v>386</v>
      </c>
      <c r="M1862" s="1" t="s">
        <v>394</v>
      </c>
      <c r="N1862">
        <v>8700</v>
      </c>
      <c r="O1862">
        <v>15000</v>
      </c>
      <c r="P1862">
        <v>9600</v>
      </c>
      <c r="Q1862">
        <v>21800</v>
      </c>
      <c r="R1862">
        <v>33100</v>
      </c>
      <c r="S1862">
        <v>42700</v>
      </c>
      <c r="T1862">
        <v>47300</v>
      </c>
      <c r="U1862">
        <v>0</v>
      </c>
      <c r="V1862">
        <v>0</v>
      </c>
      <c r="W1862">
        <v>0</v>
      </c>
      <c r="X1862">
        <v>0</v>
      </c>
      <c r="Y1862">
        <v>4.8354496730000003</v>
      </c>
      <c r="Z1862">
        <v>-74.028809749999994</v>
      </c>
      <c r="AA1862" s="1" t="s">
        <v>61</v>
      </c>
      <c r="AB1862">
        <v>835540900</v>
      </c>
      <c r="AC1862" t="str">
        <f>MID(TablaPivotFinal[[#This Row],[Fecha]],1,4)</f>
        <v>2018</v>
      </c>
      <c r="AD1862" t="str">
        <f>MID(TablaPivotFinal[[#This Row],[Fecha]],5,3)</f>
        <v>Abr</v>
      </c>
      <c r="AE1862" s="1">
        <v>835540900</v>
      </c>
      <c r="AF1862" s="1">
        <v>92256</v>
      </c>
    </row>
    <row r="1863" spans="1:32" x14ac:dyDescent="0.3">
      <c r="A1863" s="1" t="s">
        <v>388</v>
      </c>
      <c r="B1863" s="1" t="s">
        <v>380</v>
      </c>
      <c r="C1863" t="s">
        <v>389</v>
      </c>
      <c r="D1863" s="1" t="s">
        <v>264</v>
      </c>
      <c r="E1863">
        <v>25</v>
      </c>
      <c r="F1863" s="1" t="s">
        <v>390</v>
      </c>
      <c r="G1863" s="1" t="s">
        <v>382</v>
      </c>
      <c r="H1863" s="1" t="s">
        <v>103</v>
      </c>
      <c r="I1863" s="1" t="s">
        <v>391</v>
      </c>
      <c r="J1863" s="1" t="s">
        <v>392</v>
      </c>
      <c r="K1863" t="s">
        <v>393</v>
      </c>
      <c r="L1863" t="s">
        <v>386</v>
      </c>
      <c r="M1863" s="1" t="s">
        <v>394</v>
      </c>
      <c r="N1863">
        <v>8700</v>
      </c>
      <c r="O1863">
        <v>15000</v>
      </c>
      <c r="P1863">
        <v>9600</v>
      </c>
      <c r="Q1863">
        <v>21800</v>
      </c>
      <c r="R1863">
        <v>33100</v>
      </c>
      <c r="S1863">
        <v>42700</v>
      </c>
      <c r="T1863">
        <v>47300</v>
      </c>
      <c r="U1863">
        <v>0</v>
      </c>
      <c r="V1863">
        <v>0</v>
      </c>
      <c r="W1863">
        <v>0</v>
      </c>
      <c r="X1863">
        <v>0</v>
      </c>
      <c r="Y1863">
        <v>4.8354496730000003</v>
      </c>
      <c r="Z1863">
        <v>-74.028809749999994</v>
      </c>
      <c r="AA1863" s="1" t="s">
        <v>63</v>
      </c>
      <c r="AB1863">
        <v>1092841100</v>
      </c>
      <c r="AC1863" t="str">
        <f>MID(TablaPivotFinal[[#This Row],[Fecha]],1,4)</f>
        <v>2018</v>
      </c>
      <c r="AD1863" t="str">
        <f>MID(TablaPivotFinal[[#This Row],[Fecha]],5,3)</f>
        <v>Ago</v>
      </c>
      <c r="AE1863" s="1">
        <v>1092841100</v>
      </c>
      <c r="AF1863" s="1">
        <v>122218</v>
      </c>
    </row>
    <row r="1864" spans="1:32" x14ac:dyDescent="0.3">
      <c r="A1864" s="1" t="s">
        <v>388</v>
      </c>
      <c r="B1864" s="1" t="s">
        <v>380</v>
      </c>
      <c r="C1864" t="s">
        <v>389</v>
      </c>
      <c r="D1864" s="1" t="s">
        <v>264</v>
      </c>
      <c r="E1864">
        <v>25</v>
      </c>
      <c r="F1864" s="1" t="s">
        <v>390</v>
      </c>
      <c r="G1864" s="1" t="s">
        <v>382</v>
      </c>
      <c r="H1864" s="1" t="s">
        <v>103</v>
      </c>
      <c r="I1864" s="1" t="s">
        <v>391</v>
      </c>
      <c r="J1864" s="1" t="s">
        <v>392</v>
      </c>
      <c r="K1864" t="s">
        <v>393</v>
      </c>
      <c r="L1864" t="s">
        <v>386</v>
      </c>
      <c r="M1864" s="1" t="s">
        <v>394</v>
      </c>
      <c r="N1864">
        <v>8700</v>
      </c>
      <c r="O1864">
        <v>15000</v>
      </c>
      <c r="P1864">
        <v>9600</v>
      </c>
      <c r="Q1864">
        <v>21800</v>
      </c>
      <c r="R1864">
        <v>33100</v>
      </c>
      <c r="S1864">
        <v>42700</v>
      </c>
      <c r="T1864">
        <v>47300</v>
      </c>
      <c r="U1864">
        <v>0</v>
      </c>
      <c r="V1864">
        <v>0</v>
      </c>
      <c r="W1864">
        <v>0</v>
      </c>
      <c r="X1864">
        <v>0</v>
      </c>
      <c r="Y1864">
        <v>4.8354496730000003</v>
      </c>
      <c r="Z1864">
        <v>-74.028809749999994</v>
      </c>
      <c r="AA1864" s="1" t="s">
        <v>65</v>
      </c>
      <c r="AB1864">
        <v>1109065100</v>
      </c>
      <c r="AC1864" t="str">
        <f>MID(TablaPivotFinal[[#This Row],[Fecha]],1,4)</f>
        <v>2018</v>
      </c>
      <c r="AD1864" t="str">
        <f>MID(TablaPivotFinal[[#This Row],[Fecha]],5,3)</f>
        <v>Dic</v>
      </c>
      <c r="AE1864" s="1">
        <v>1109065100</v>
      </c>
      <c r="AF1864" s="1">
        <v>125032</v>
      </c>
    </row>
    <row r="1865" spans="1:32" x14ac:dyDescent="0.3">
      <c r="A1865" s="1" t="s">
        <v>388</v>
      </c>
      <c r="B1865" s="1" t="s">
        <v>380</v>
      </c>
      <c r="C1865" t="s">
        <v>389</v>
      </c>
      <c r="D1865" s="1" t="s">
        <v>264</v>
      </c>
      <c r="E1865">
        <v>25</v>
      </c>
      <c r="F1865" s="1" t="s">
        <v>390</v>
      </c>
      <c r="G1865" s="1" t="s">
        <v>382</v>
      </c>
      <c r="H1865" s="1" t="s">
        <v>103</v>
      </c>
      <c r="I1865" s="1" t="s">
        <v>391</v>
      </c>
      <c r="J1865" s="1" t="s">
        <v>392</v>
      </c>
      <c r="K1865" t="s">
        <v>393</v>
      </c>
      <c r="L1865" t="s">
        <v>386</v>
      </c>
      <c r="M1865" s="1" t="s">
        <v>394</v>
      </c>
      <c r="N1865">
        <v>8700</v>
      </c>
      <c r="O1865">
        <v>15000</v>
      </c>
      <c r="P1865">
        <v>9600</v>
      </c>
      <c r="Q1865">
        <v>21800</v>
      </c>
      <c r="R1865">
        <v>33100</v>
      </c>
      <c r="S1865">
        <v>42700</v>
      </c>
      <c r="T1865">
        <v>47300</v>
      </c>
      <c r="U1865">
        <v>0</v>
      </c>
      <c r="V1865">
        <v>0</v>
      </c>
      <c r="W1865">
        <v>0</v>
      </c>
      <c r="X1865">
        <v>0</v>
      </c>
      <c r="Y1865">
        <v>4.8354496730000003</v>
      </c>
      <c r="Z1865">
        <v>-74.028809749999994</v>
      </c>
      <c r="AA1865" s="1" t="s">
        <v>67</v>
      </c>
      <c r="AB1865">
        <v>736880100</v>
      </c>
      <c r="AC1865" t="str">
        <f>MID(TablaPivotFinal[[#This Row],[Fecha]],1,4)</f>
        <v>2018</v>
      </c>
      <c r="AD1865" t="str">
        <f>MID(TablaPivotFinal[[#This Row],[Fecha]],5,3)</f>
        <v>Ene</v>
      </c>
      <c r="AE1865" s="1">
        <v>736880100</v>
      </c>
      <c r="AF1865" s="1">
        <v>83214</v>
      </c>
    </row>
    <row r="1866" spans="1:32" x14ac:dyDescent="0.3">
      <c r="A1866" s="1" t="s">
        <v>388</v>
      </c>
      <c r="B1866" s="1" t="s">
        <v>380</v>
      </c>
      <c r="C1866" t="s">
        <v>389</v>
      </c>
      <c r="D1866" s="1" t="s">
        <v>264</v>
      </c>
      <c r="E1866">
        <v>25</v>
      </c>
      <c r="F1866" s="1" t="s">
        <v>390</v>
      </c>
      <c r="G1866" s="1" t="s">
        <v>382</v>
      </c>
      <c r="H1866" s="1" t="s">
        <v>103</v>
      </c>
      <c r="I1866" s="1" t="s">
        <v>391</v>
      </c>
      <c r="J1866" s="1" t="s">
        <v>392</v>
      </c>
      <c r="K1866" t="s">
        <v>393</v>
      </c>
      <c r="L1866" t="s">
        <v>386</v>
      </c>
      <c r="M1866" s="1" t="s">
        <v>394</v>
      </c>
      <c r="N1866">
        <v>8700</v>
      </c>
      <c r="O1866">
        <v>15000</v>
      </c>
      <c r="P1866">
        <v>9600</v>
      </c>
      <c r="Q1866">
        <v>21800</v>
      </c>
      <c r="R1866">
        <v>33100</v>
      </c>
      <c r="S1866">
        <v>42700</v>
      </c>
      <c r="T1866">
        <v>47300</v>
      </c>
      <c r="U1866">
        <v>0</v>
      </c>
      <c r="V1866">
        <v>0</v>
      </c>
      <c r="W1866">
        <v>0</v>
      </c>
      <c r="X1866">
        <v>0</v>
      </c>
      <c r="Y1866">
        <v>4.8354496730000003</v>
      </c>
      <c r="Z1866">
        <v>-74.028809749999994</v>
      </c>
      <c r="AA1866" s="1" t="s">
        <v>69</v>
      </c>
      <c r="AB1866">
        <v>862149400</v>
      </c>
      <c r="AC1866" t="str">
        <f>MID(TablaPivotFinal[[#This Row],[Fecha]],1,4)</f>
        <v>2018</v>
      </c>
      <c r="AD1866" t="str">
        <f>MID(TablaPivotFinal[[#This Row],[Fecha]],5,3)</f>
        <v>Feb</v>
      </c>
      <c r="AE1866" s="1">
        <v>862149400</v>
      </c>
      <c r="AF1866" s="1">
        <v>95321</v>
      </c>
    </row>
    <row r="1867" spans="1:32" x14ac:dyDescent="0.3">
      <c r="A1867" s="1" t="s">
        <v>388</v>
      </c>
      <c r="B1867" s="1" t="s">
        <v>380</v>
      </c>
      <c r="C1867" t="s">
        <v>389</v>
      </c>
      <c r="D1867" s="1" t="s">
        <v>264</v>
      </c>
      <c r="E1867">
        <v>25</v>
      </c>
      <c r="F1867" s="1" t="s">
        <v>390</v>
      </c>
      <c r="G1867" s="1" t="s">
        <v>382</v>
      </c>
      <c r="H1867" s="1" t="s">
        <v>103</v>
      </c>
      <c r="I1867" s="1" t="s">
        <v>391</v>
      </c>
      <c r="J1867" s="1" t="s">
        <v>392</v>
      </c>
      <c r="K1867" t="s">
        <v>393</v>
      </c>
      <c r="L1867" t="s">
        <v>386</v>
      </c>
      <c r="M1867" s="1" t="s">
        <v>394</v>
      </c>
      <c r="N1867">
        <v>8700</v>
      </c>
      <c r="O1867">
        <v>15000</v>
      </c>
      <c r="P1867">
        <v>9600</v>
      </c>
      <c r="Q1867">
        <v>21800</v>
      </c>
      <c r="R1867">
        <v>33100</v>
      </c>
      <c r="S1867">
        <v>42700</v>
      </c>
      <c r="T1867">
        <v>47300</v>
      </c>
      <c r="U1867">
        <v>0</v>
      </c>
      <c r="V1867">
        <v>0</v>
      </c>
      <c r="W1867">
        <v>0</v>
      </c>
      <c r="X1867">
        <v>0</v>
      </c>
      <c r="Y1867">
        <v>4.8354496730000003</v>
      </c>
      <c r="Z1867">
        <v>-74.028809749999994</v>
      </c>
      <c r="AA1867" s="1" t="s">
        <v>71</v>
      </c>
      <c r="AB1867">
        <v>826186000</v>
      </c>
      <c r="AC1867" t="str">
        <f>MID(TablaPivotFinal[[#This Row],[Fecha]],1,4)</f>
        <v>2018</v>
      </c>
      <c r="AD1867" t="str">
        <f>MID(TablaPivotFinal[[#This Row],[Fecha]],5,3)</f>
        <v>Jul</v>
      </c>
      <c r="AE1867" s="1">
        <v>826186000</v>
      </c>
      <c r="AF1867" s="1">
        <v>92087</v>
      </c>
    </row>
    <row r="1868" spans="1:32" x14ac:dyDescent="0.3">
      <c r="A1868" s="1" t="s">
        <v>388</v>
      </c>
      <c r="B1868" s="1" t="s">
        <v>380</v>
      </c>
      <c r="C1868" t="s">
        <v>389</v>
      </c>
      <c r="D1868" s="1" t="s">
        <v>264</v>
      </c>
      <c r="E1868">
        <v>25</v>
      </c>
      <c r="F1868" s="1" t="s">
        <v>390</v>
      </c>
      <c r="G1868" s="1" t="s">
        <v>382</v>
      </c>
      <c r="H1868" s="1" t="s">
        <v>103</v>
      </c>
      <c r="I1868" s="1" t="s">
        <v>391</v>
      </c>
      <c r="J1868" s="1" t="s">
        <v>392</v>
      </c>
      <c r="K1868" t="s">
        <v>393</v>
      </c>
      <c r="L1868" t="s">
        <v>386</v>
      </c>
      <c r="M1868" s="1" t="s">
        <v>394</v>
      </c>
      <c r="N1868">
        <v>8700</v>
      </c>
      <c r="O1868">
        <v>15000</v>
      </c>
      <c r="P1868">
        <v>9600</v>
      </c>
      <c r="Q1868">
        <v>21800</v>
      </c>
      <c r="R1868">
        <v>33100</v>
      </c>
      <c r="S1868">
        <v>42700</v>
      </c>
      <c r="T1868">
        <v>47300</v>
      </c>
      <c r="U1868">
        <v>0</v>
      </c>
      <c r="V1868">
        <v>0</v>
      </c>
      <c r="W1868">
        <v>0</v>
      </c>
      <c r="X1868">
        <v>0</v>
      </c>
      <c r="Y1868">
        <v>4.8354496730000003</v>
      </c>
      <c r="Z1868">
        <v>-74.028809749999994</v>
      </c>
      <c r="AA1868" s="1" t="s">
        <v>73</v>
      </c>
      <c r="AB1868">
        <v>885423600</v>
      </c>
      <c r="AC1868" t="str">
        <f>MID(TablaPivotFinal[[#This Row],[Fecha]],1,4)</f>
        <v>2018</v>
      </c>
      <c r="AD1868" t="str">
        <f>MID(TablaPivotFinal[[#This Row],[Fecha]],5,3)</f>
        <v>Jun</v>
      </c>
      <c r="AE1868" s="1">
        <v>885423600</v>
      </c>
      <c r="AF1868" s="1">
        <v>98963</v>
      </c>
    </row>
    <row r="1869" spans="1:32" x14ac:dyDescent="0.3">
      <c r="A1869" s="1" t="s">
        <v>388</v>
      </c>
      <c r="B1869" s="1" t="s">
        <v>380</v>
      </c>
      <c r="C1869" t="s">
        <v>389</v>
      </c>
      <c r="D1869" s="1" t="s">
        <v>264</v>
      </c>
      <c r="E1869">
        <v>25</v>
      </c>
      <c r="F1869" s="1" t="s">
        <v>390</v>
      </c>
      <c r="G1869" s="1" t="s">
        <v>382</v>
      </c>
      <c r="H1869" s="1" t="s">
        <v>103</v>
      </c>
      <c r="I1869" s="1" t="s">
        <v>391</v>
      </c>
      <c r="J1869" s="1" t="s">
        <v>392</v>
      </c>
      <c r="K1869" t="s">
        <v>393</v>
      </c>
      <c r="L1869" t="s">
        <v>386</v>
      </c>
      <c r="M1869" s="1" t="s">
        <v>394</v>
      </c>
      <c r="N1869">
        <v>8700</v>
      </c>
      <c r="O1869">
        <v>15000</v>
      </c>
      <c r="P1869">
        <v>9600</v>
      </c>
      <c r="Q1869">
        <v>21800</v>
      </c>
      <c r="R1869">
        <v>33100</v>
      </c>
      <c r="S1869">
        <v>42700</v>
      </c>
      <c r="T1869">
        <v>47300</v>
      </c>
      <c r="U1869">
        <v>0</v>
      </c>
      <c r="V1869">
        <v>0</v>
      </c>
      <c r="W1869">
        <v>0</v>
      </c>
      <c r="X1869">
        <v>0</v>
      </c>
      <c r="Y1869">
        <v>4.8354496730000003</v>
      </c>
      <c r="Z1869">
        <v>-74.028809749999994</v>
      </c>
      <c r="AA1869" s="1" t="s">
        <v>75</v>
      </c>
      <c r="AB1869">
        <v>932348100</v>
      </c>
      <c r="AC1869" t="str">
        <f>MID(TablaPivotFinal[[#This Row],[Fecha]],1,4)</f>
        <v>2018</v>
      </c>
      <c r="AD1869" t="str">
        <f>MID(TablaPivotFinal[[#This Row],[Fecha]],5,3)</f>
        <v>Mar</v>
      </c>
      <c r="AE1869" s="1">
        <v>932348100</v>
      </c>
      <c r="AF1869" s="1">
        <v>104468</v>
      </c>
    </row>
    <row r="1870" spans="1:32" x14ac:dyDescent="0.3">
      <c r="A1870" s="1" t="s">
        <v>388</v>
      </c>
      <c r="B1870" s="1" t="s">
        <v>380</v>
      </c>
      <c r="C1870" t="s">
        <v>389</v>
      </c>
      <c r="D1870" s="1" t="s">
        <v>264</v>
      </c>
      <c r="E1870">
        <v>25</v>
      </c>
      <c r="F1870" s="1" t="s">
        <v>390</v>
      </c>
      <c r="G1870" s="1" t="s">
        <v>382</v>
      </c>
      <c r="H1870" s="1" t="s">
        <v>103</v>
      </c>
      <c r="I1870" s="1" t="s">
        <v>391</v>
      </c>
      <c r="J1870" s="1" t="s">
        <v>392</v>
      </c>
      <c r="K1870" t="s">
        <v>393</v>
      </c>
      <c r="L1870" t="s">
        <v>386</v>
      </c>
      <c r="M1870" s="1" t="s">
        <v>394</v>
      </c>
      <c r="N1870">
        <v>8700</v>
      </c>
      <c r="O1870">
        <v>15000</v>
      </c>
      <c r="P1870">
        <v>9600</v>
      </c>
      <c r="Q1870">
        <v>21800</v>
      </c>
      <c r="R1870">
        <v>33100</v>
      </c>
      <c r="S1870">
        <v>42700</v>
      </c>
      <c r="T1870">
        <v>47300</v>
      </c>
      <c r="U1870">
        <v>0</v>
      </c>
      <c r="V1870">
        <v>0</v>
      </c>
      <c r="W1870">
        <v>0</v>
      </c>
      <c r="X1870">
        <v>0</v>
      </c>
      <c r="Y1870">
        <v>4.8354496730000003</v>
      </c>
      <c r="Z1870">
        <v>-74.028809749999994</v>
      </c>
      <c r="AA1870" s="1" t="s">
        <v>77</v>
      </c>
      <c r="AB1870">
        <v>907037400</v>
      </c>
      <c r="AC1870" t="str">
        <f>MID(TablaPivotFinal[[#This Row],[Fecha]],1,4)</f>
        <v>2018</v>
      </c>
      <c r="AD1870" t="str">
        <f>MID(TablaPivotFinal[[#This Row],[Fecha]],5,3)</f>
        <v>May</v>
      </c>
      <c r="AE1870" s="1">
        <v>907037400</v>
      </c>
      <c r="AF1870" s="1">
        <v>101181</v>
      </c>
    </row>
    <row r="1871" spans="1:32" x14ac:dyDescent="0.3">
      <c r="A1871" s="1" t="s">
        <v>388</v>
      </c>
      <c r="B1871" s="1" t="s">
        <v>380</v>
      </c>
      <c r="C1871" t="s">
        <v>389</v>
      </c>
      <c r="D1871" s="1" t="s">
        <v>264</v>
      </c>
      <c r="E1871">
        <v>25</v>
      </c>
      <c r="F1871" s="1" t="s">
        <v>390</v>
      </c>
      <c r="G1871" s="1" t="s">
        <v>382</v>
      </c>
      <c r="H1871" s="1" t="s">
        <v>103</v>
      </c>
      <c r="I1871" s="1" t="s">
        <v>391</v>
      </c>
      <c r="J1871" s="1" t="s">
        <v>392</v>
      </c>
      <c r="K1871" t="s">
        <v>393</v>
      </c>
      <c r="L1871" t="s">
        <v>386</v>
      </c>
      <c r="M1871" s="1" t="s">
        <v>394</v>
      </c>
      <c r="N1871">
        <v>8700</v>
      </c>
      <c r="O1871">
        <v>15000</v>
      </c>
      <c r="P1871">
        <v>9600</v>
      </c>
      <c r="Q1871">
        <v>21800</v>
      </c>
      <c r="R1871">
        <v>33100</v>
      </c>
      <c r="S1871">
        <v>42700</v>
      </c>
      <c r="T1871">
        <v>47300</v>
      </c>
      <c r="U1871">
        <v>0</v>
      </c>
      <c r="V1871">
        <v>0</v>
      </c>
      <c r="W1871">
        <v>0</v>
      </c>
      <c r="X1871">
        <v>0</v>
      </c>
      <c r="Y1871">
        <v>4.8354496730000003</v>
      </c>
      <c r="Z1871">
        <v>-74.028809749999994</v>
      </c>
      <c r="AA1871" s="1" t="s">
        <v>79</v>
      </c>
      <c r="AB1871">
        <v>1060943200</v>
      </c>
      <c r="AC1871" t="str">
        <f>MID(TablaPivotFinal[[#This Row],[Fecha]],1,4)</f>
        <v>2018</v>
      </c>
      <c r="AD1871" t="str">
        <f>MID(TablaPivotFinal[[#This Row],[Fecha]],5,3)</f>
        <v>Nov</v>
      </c>
      <c r="AE1871" s="1">
        <v>1060943200</v>
      </c>
      <c r="AF1871" s="1">
        <v>116932</v>
      </c>
    </row>
    <row r="1872" spans="1:32" x14ac:dyDescent="0.3">
      <c r="A1872" s="1" t="s">
        <v>388</v>
      </c>
      <c r="B1872" s="1" t="s">
        <v>380</v>
      </c>
      <c r="C1872" t="s">
        <v>389</v>
      </c>
      <c r="D1872" s="1" t="s">
        <v>264</v>
      </c>
      <c r="E1872">
        <v>25</v>
      </c>
      <c r="F1872" s="1" t="s">
        <v>390</v>
      </c>
      <c r="G1872" s="1" t="s">
        <v>382</v>
      </c>
      <c r="H1872" s="1" t="s">
        <v>103</v>
      </c>
      <c r="I1872" s="1" t="s">
        <v>391</v>
      </c>
      <c r="J1872" s="1" t="s">
        <v>392</v>
      </c>
      <c r="K1872" t="s">
        <v>393</v>
      </c>
      <c r="L1872" t="s">
        <v>386</v>
      </c>
      <c r="M1872" s="1" t="s">
        <v>394</v>
      </c>
      <c r="N1872">
        <v>8700</v>
      </c>
      <c r="O1872">
        <v>15000</v>
      </c>
      <c r="P1872">
        <v>9600</v>
      </c>
      <c r="Q1872">
        <v>21800</v>
      </c>
      <c r="R1872">
        <v>33100</v>
      </c>
      <c r="S1872">
        <v>42700</v>
      </c>
      <c r="T1872">
        <v>47300</v>
      </c>
      <c r="U1872">
        <v>0</v>
      </c>
      <c r="V1872">
        <v>0</v>
      </c>
      <c r="W1872">
        <v>0</v>
      </c>
      <c r="X1872">
        <v>0</v>
      </c>
      <c r="Y1872">
        <v>4.8354496730000003</v>
      </c>
      <c r="Z1872">
        <v>-74.028809749999994</v>
      </c>
      <c r="AA1872" s="1" t="s">
        <v>81</v>
      </c>
      <c r="AB1872">
        <v>1042015800</v>
      </c>
      <c r="AC1872" t="str">
        <f>MID(TablaPivotFinal[[#This Row],[Fecha]],1,4)</f>
        <v>2018</v>
      </c>
      <c r="AD1872" t="str">
        <f>MID(TablaPivotFinal[[#This Row],[Fecha]],5,3)</f>
        <v>Oct</v>
      </c>
      <c r="AE1872" s="1">
        <v>1042015800</v>
      </c>
      <c r="AF1872" s="1">
        <v>114977</v>
      </c>
    </row>
    <row r="1873" spans="1:32" x14ac:dyDescent="0.3">
      <c r="A1873" s="1" t="s">
        <v>388</v>
      </c>
      <c r="B1873" s="1" t="s">
        <v>380</v>
      </c>
      <c r="C1873" t="s">
        <v>389</v>
      </c>
      <c r="D1873" s="1" t="s">
        <v>264</v>
      </c>
      <c r="E1873">
        <v>25</v>
      </c>
      <c r="F1873" s="1" t="s">
        <v>390</v>
      </c>
      <c r="G1873" s="1" t="s">
        <v>382</v>
      </c>
      <c r="H1873" s="1" t="s">
        <v>103</v>
      </c>
      <c r="I1873" s="1" t="s">
        <v>391</v>
      </c>
      <c r="J1873" s="1" t="s">
        <v>392</v>
      </c>
      <c r="K1873" t="s">
        <v>393</v>
      </c>
      <c r="L1873" t="s">
        <v>386</v>
      </c>
      <c r="M1873" s="1" t="s">
        <v>394</v>
      </c>
      <c r="N1873">
        <v>8700</v>
      </c>
      <c r="O1873">
        <v>15000</v>
      </c>
      <c r="P1873">
        <v>9600</v>
      </c>
      <c r="Q1873">
        <v>21800</v>
      </c>
      <c r="R1873">
        <v>33100</v>
      </c>
      <c r="S1873">
        <v>42700</v>
      </c>
      <c r="T1873">
        <v>47300</v>
      </c>
      <c r="U1873">
        <v>0</v>
      </c>
      <c r="V1873">
        <v>0</v>
      </c>
      <c r="W1873">
        <v>0</v>
      </c>
      <c r="X1873">
        <v>0</v>
      </c>
      <c r="Y1873">
        <v>4.8354496730000003</v>
      </c>
      <c r="Z1873">
        <v>-74.028809749999994</v>
      </c>
      <c r="AA1873" s="1" t="s">
        <v>83</v>
      </c>
      <c r="AB1873">
        <v>1105375900</v>
      </c>
      <c r="AC1873" t="str">
        <f>MID(TablaPivotFinal[[#This Row],[Fecha]],1,4)</f>
        <v>2018</v>
      </c>
      <c r="AD1873" t="str">
        <f>MID(TablaPivotFinal[[#This Row],[Fecha]],5,3)</f>
        <v>Sep</v>
      </c>
      <c r="AE1873" s="1">
        <v>1105375900</v>
      </c>
      <c r="AF1873" s="1">
        <v>123667</v>
      </c>
    </row>
    <row r="1874" spans="1:32" x14ac:dyDescent="0.3">
      <c r="A1874" s="1" t="s">
        <v>395</v>
      </c>
      <c r="B1874" s="1" t="s">
        <v>396</v>
      </c>
      <c r="C1874" t="s">
        <v>389</v>
      </c>
      <c r="D1874" s="1" t="s">
        <v>264</v>
      </c>
      <c r="E1874">
        <v>25</v>
      </c>
      <c r="F1874" s="1" t="s">
        <v>397</v>
      </c>
      <c r="G1874" s="1" t="s">
        <v>382</v>
      </c>
      <c r="H1874" s="1" t="s">
        <v>103</v>
      </c>
      <c r="I1874" s="1" t="s">
        <v>391</v>
      </c>
      <c r="J1874" s="1" t="s">
        <v>392</v>
      </c>
      <c r="K1874" t="s">
        <v>393</v>
      </c>
      <c r="L1874" t="s">
        <v>386</v>
      </c>
      <c r="M1874" s="1" t="s">
        <v>398</v>
      </c>
      <c r="N1874">
        <v>0</v>
      </c>
      <c r="O1874">
        <v>0</v>
      </c>
      <c r="P1874">
        <v>0</v>
      </c>
      <c r="Q1874">
        <v>0</v>
      </c>
      <c r="R1874">
        <v>33100</v>
      </c>
      <c r="S1874">
        <v>42700</v>
      </c>
      <c r="T1874">
        <v>47300</v>
      </c>
      <c r="U1874">
        <v>0</v>
      </c>
      <c r="V1874">
        <v>0</v>
      </c>
      <c r="W1874">
        <v>0</v>
      </c>
      <c r="X1874">
        <v>0</v>
      </c>
      <c r="Y1874">
        <v>4.8553798309999996</v>
      </c>
      <c r="Z1874">
        <v>-74.031469869999995</v>
      </c>
      <c r="AA1874" s="1" t="s">
        <v>13</v>
      </c>
      <c r="AB1874">
        <v>272935000</v>
      </c>
      <c r="AC1874" t="str">
        <f>MID(TablaPivotFinal[[#This Row],[Fecha]],1,4)</f>
        <v>2016</v>
      </c>
      <c r="AD1874" t="str">
        <f>MID(TablaPivotFinal[[#This Row],[Fecha]],5,3)</f>
        <v>Abr</v>
      </c>
      <c r="AE1874" s="1">
        <v>272935000</v>
      </c>
      <c r="AF1874" s="1">
        <v>7808</v>
      </c>
    </row>
    <row r="1875" spans="1:32" x14ac:dyDescent="0.3">
      <c r="A1875" s="1" t="s">
        <v>395</v>
      </c>
      <c r="B1875" s="1" t="s">
        <v>396</v>
      </c>
      <c r="C1875" t="s">
        <v>389</v>
      </c>
      <c r="D1875" s="1" t="s">
        <v>264</v>
      </c>
      <c r="E1875">
        <v>25</v>
      </c>
      <c r="F1875" s="1" t="s">
        <v>397</v>
      </c>
      <c r="G1875" s="1" t="s">
        <v>382</v>
      </c>
      <c r="H1875" s="1" t="s">
        <v>103</v>
      </c>
      <c r="I1875" s="1" t="s">
        <v>391</v>
      </c>
      <c r="J1875" s="1" t="s">
        <v>392</v>
      </c>
      <c r="K1875" t="s">
        <v>393</v>
      </c>
      <c r="L1875" t="s">
        <v>386</v>
      </c>
      <c r="M1875" s="1" t="s">
        <v>398</v>
      </c>
      <c r="N1875">
        <v>0</v>
      </c>
      <c r="O1875">
        <v>0</v>
      </c>
      <c r="P1875">
        <v>0</v>
      </c>
      <c r="Q1875">
        <v>0</v>
      </c>
      <c r="R1875">
        <v>33100</v>
      </c>
      <c r="S1875">
        <v>42700</v>
      </c>
      <c r="T1875">
        <v>47300</v>
      </c>
      <c r="U1875">
        <v>0</v>
      </c>
      <c r="V1875">
        <v>0</v>
      </c>
      <c r="W1875">
        <v>0</v>
      </c>
      <c r="X1875">
        <v>0</v>
      </c>
      <c r="Y1875">
        <v>4.8553798309999996</v>
      </c>
      <c r="Z1875">
        <v>-74.031469869999995</v>
      </c>
      <c r="AA1875" s="1" t="s">
        <v>15</v>
      </c>
      <c r="AB1875">
        <v>288611000</v>
      </c>
      <c r="AC1875" t="str">
        <f>MID(TablaPivotFinal[[#This Row],[Fecha]],1,4)</f>
        <v>2016</v>
      </c>
      <c r="AD1875" t="str">
        <f>MID(TablaPivotFinal[[#This Row],[Fecha]],5,3)</f>
        <v>Ago</v>
      </c>
      <c r="AE1875" s="1">
        <v>288611000</v>
      </c>
      <c r="AF1875" s="1">
        <v>8184</v>
      </c>
    </row>
    <row r="1876" spans="1:32" x14ac:dyDescent="0.3">
      <c r="A1876" s="1" t="s">
        <v>395</v>
      </c>
      <c r="B1876" s="1" t="s">
        <v>396</v>
      </c>
      <c r="C1876" t="s">
        <v>389</v>
      </c>
      <c r="D1876" s="1" t="s">
        <v>264</v>
      </c>
      <c r="E1876">
        <v>25</v>
      </c>
      <c r="F1876" s="1" t="s">
        <v>397</v>
      </c>
      <c r="G1876" s="1" t="s">
        <v>382</v>
      </c>
      <c r="H1876" s="1" t="s">
        <v>103</v>
      </c>
      <c r="I1876" s="1" t="s">
        <v>391</v>
      </c>
      <c r="J1876" s="1" t="s">
        <v>392</v>
      </c>
      <c r="K1876" t="s">
        <v>393</v>
      </c>
      <c r="L1876" t="s">
        <v>386</v>
      </c>
      <c r="M1876" s="1" t="s">
        <v>398</v>
      </c>
      <c r="N1876">
        <v>0</v>
      </c>
      <c r="O1876">
        <v>0</v>
      </c>
      <c r="P1876">
        <v>0</v>
      </c>
      <c r="Q1876">
        <v>0</v>
      </c>
      <c r="R1876">
        <v>33100</v>
      </c>
      <c r="S1876">
        <v>42700</v>
      </c>
      <c r="T1876">
        <v>47300</v>
      </c>
      <c r="U1876">
        <v>0</v>
      </c>
      <c r="V1876">
        <v>0</v>
      </c>
      <c r="W1876">
        <v>0</v>
      </c>
      <c r="X1876">
        <v>0</v>
      </c>
      <c r="Y1876">
        <v>4.8553798309999996</v>
      </c>
      <c r="Z1876">
        <v>-74.031469869999995</v>
      </c>
      <c r="AA1876" s="1" t="s">
        <v>17</v>
      </c>
      <c r="AB1876">
        <v>260188600</v>
      </c>
      <c r="AC1876" t="str">
        <f>MID(TablaPivotFinal[[#This Row],[Fecha]],1,4)</f>
        <v>2016</v>
      </c>
      <c r="AD1876" t="str">
        <f>MID(TablaPivotFinal[[#This Row],[Fecha]],5,3)</f>
        <v>Dic</v>
      </c>
      <c r="AE1876" s="1">
        <v>260188600</v>
      </c>
      <c r="AF1876" s="1">
        <v>7393</v>
      </c>
    </row>
    <row r="1877" spans="1:32" x14ac:dyDescent="0.3">
      <c r="A1877" s="1" t="s">
        <v>395</v>
      </c>
      <c r="B1877" s="1" t="s">
        <v>396</v>
      </c>
      <c r="C1877" t="s">
        <v>389</v>
      </c>
      <c r="D1877" s="1" t="s">
        <v>264</v>
      </c>
      <c r="E1877">
        <v>25</v>
      </c>
      <c r="F1877" s="1" t="s">
        <v>397</v>
      </c>
      <c r="G1877" s="1" t="s">
        <v>382</v>
      </c>
      <c r="H1877" s="1" t="s">
        <v>103</v>
      </c>
      <c r="I1877" s="1" t="s">
        <v>391</v>
      </c>
      <c r="J1877" s="1" t="s">
        <v>392</v>
      </c>
      <c r="K1877" t="s">
        <v>393</v>
      </c>
      <c r="L1877" t="s">
        <v>386</v>
      </c>
      <c r="M1877" s="1" t="s">
        <v>398</v>
      </c>
      <c r="N1877">
        <v>0</v>
      </c>
      <c r="O1877">
        <v>0</v>
      </c>
      <c r="P1877">
        <v>0</v>
      </c>
      <c r="Q1877">
        <v>0</v>
      </c>
      <c r="R1877">
        <v>33100</v>
      </c>
      <c r="S1877">
        <v>42700</v>
      </c>
      <c r="T1877">
        <v>47300</v>
      </c>
      <c r="U1877">
        <v>0</v>
      </c>
      <c r="V1877">
        <v>0</v>
      </c>
      <c r="W1877">
        <v>0</v>
      </c>
      <c r="X1877">
        <v>0</v>
      </c>
      <c r="Y1877">
        <v>4.8553798309999996</v>
      </c>
      <c r="Z1877">
        <v>-74.031469869999995</v>
      </c>
      <c r="AA1877" s="1" t="s">
        <v>19</v>
      </c>
      <c r="AB1877">
        <v>242948100</v>
      </c>
      <c r="AC1877" t="str">
        <f>MID(TablaPivotFinal[[#This Row],[Fecha]],1,4)</f>
        <v>2016</v>
      </c>
      <c r="AD1877" t="str">
        <f>MID(TablaPivotFinal[[#This Row],[Fecha]],5,3)</f>
        <v>Ene</v>
      </c>
      <c r="AE1877" s="1">
        <v>242948100</v>
      </c>
      <c r="AF1877" s="1">
        <v>6918</v>
      </c>
    </row>
    <row r="1878" spans="1:32" x14ac:dyDescent="0.3">
      <c r="A1878" s="1" t="s">
        <v>395</v>
      </c>
      <c r="B1878" s="1" t="s">
        <v>396</v>
      </c>
      <c r="C1878" t="s">
        <v>389</v>
      </c>
      <c r="D1878" s="1" t="s">
        <v>264</v>
      </c>
      <c r="E1878">
        <v>25</v>
      </c>
      <c r="F1878" s="1" t="s">
        <v>397</v>
      </c>
      <c r="G1878" s="1" t="s">
        <v>382</v>
      </c>
      <c r="H1878" s="1" t="s">
        <v>103</v>
      </c>
      <c r="I1878" s="1" t="s">
        <v>391</v>
      </c>
      <c r="J1878" s="1" t="s">
        <v>392</v>
      </c>
      <c r="K1878" t="s">
        <v>393</v>
      </c>
      <c r="L1878" t="s">
        <v>386</v>
      </c>
      <c r="M1878" s="1" t="s">
        <v>398</v>
      </c>
      <c r="N1878">
        <v>0</v>
      </c>
      <c r="O1878">
        <v>0</v>
      </c>
      <c r="P1878">
        <v>0</v>
      </c>
      <c r="Q1878">
        <v>0</v>
      </c>
      <c r="R1878">
        <v>33100</v>
      </c>
      <c r="S1878">
        <v>42700</v>
      </c>
      <c r="T1878">
        <v>47300</v>
      </c>
      <c r="U1878">
        <v>0</v>
      </c>
      <c r="V1878">
        <v>0</v>
      </c>
      <c r="W1878">
        <v>0</v>
      </c>
      <c r="X1878">
        <v>0</v>
      </c>
      <c r="Y1878">
        <v>4.8553798309999996</v>
      </c>
      <c r="Z1878">
        <v>-74.031469869999995</v>
      </c>
      <c r="AA1878" s="1" t="s">
        <v>21</v>
      </c>
      <c r="AB1878">
        <v>276457900</v>
      </c>
      <c r="AC1878" t="str">
        <f>MID(TablaPivotFinal[[#This Row],[Fecha]],1,4)</f>
        <v>2016</v>
      </c>
      <c r="AD1878" t="str">
        <f>MID(TablaPivotFinal[[#This Row],[Fecha]],5,3)</f>
        <v>Feb</v>
      </c>
      <c r="AE1878" s="1">
        <v>276457900</v>
      </c>
      <c r="AF1878" s="1">
        <v>7898</v>
      </c>
    </row>
    <row r="1879" spans="1:32" x14ac:dyDescent="0.3">
      <c r="A1879" s="1" t="s">
        <v>395</v>
      </c>
      <c r="B1879" s="1" t="s">
        <v>396</v>
      </c>
      <c r="C1879" t="s">
        <v>389</v>
      </c>
      <c r="D1879" s="1" t="s">
        <v>264</v>
      </c>
      <c r="E1879">
        <v>25</v>
      </c>
      <c r="F1879" s="1" t="s">
        <v>397</v>
      </c>
      <c r="G1879" s="1" t="s">
        <v>382</v>
      </c>
      <c r="H1879" s="1" t="s">
        <v>103</v>
      </c>
      <c r="I1879" s="1" t="s">
        <v>391</v>
      </c>
      <c r="J1879" s="1" t="s">
        <v>392</v>
      </c>
      <c r="K1879" t="s">
        <v>393</v>
      </c>
      <c r="L1879" t="s">
        <v>386</v>
      </c>
      <c r="M1879" s="1" t="s">
        <v>398</v>
      </c>
      <c r="N1879">
        <v>0</v>
      </c>
      <c r="O1879">
        <v>0</v>
      </c>
      <c r="P1879">
        <v>0</v>
      </c>
      <c r="Q1879">
        <v>0</v>
      </c>
      <c r="R1879">
        <v>33100</v>
      </c>
      <c r="S1879">
        <v>42700</v>
      </c>
      <c r="T1879">
        <v>47300</v>
      </c>
      <c r="U1879">
        <v>0</v>
      </c>
      <c r="V1879">
        <v>0</v>
      </c>
      <c r="W1879">
        <v>0</v>
      </c>
      <c r="X1879">
        <v>0</v>
      </c>
      <c r="Y1879">
        <v>4.8553798309999996</v>
      </c>
      <c r="Z1879">
        <v>-74.031469869999995</v>
      </c>
      <c r="AA1879" s="1" t="s">
        <v>23</v>
      </c>
      <c r="AB1879">
        <v>221663900</v>
      </c>
      <c r="AC1879" t="str">
        <f>MID(TablaPivotFinal[[#This Row],[Fecha]],1,4)</f>
        <v>2016</v>
      </c>
      <c r="AD1879" t="str">
        <f>MID(TablaPivotFinal[[#This Row],[Fecha]],5,3)</f>
        <v>Jul</v>
      </c>
      <c r="AE1879" s="1">
        <v>221663900</v>
      </c>
      <c r="AF1879" s="1">
        <v>6307</v>
      </c>
    </row>
    <row r="1880" spans="1:32" x14ac:dyDescent="0.3">
      <c r="A1880" s="1" t="s">
        <v>395</v>
      </c>
      <c r="B1880" s="1" t="s">
        <v>396</v>
      </c>
      <c r="C1880" t="s">
        <v>389</v>
      </c>
      <c r="D1880" s="1" t="s">
        <v>264</v>
      </c>
      <c r="E1880">
        <v>25</v>
      </c>
      <c r="F1880" s="1" t="s">
        <v>397</v>
      </c>
      <c r="G1880" s="1" t="s">
        <v>382</v>
      </c>
      <c r="H1880" s="1" t="s">
        <v>103</v>
      </c>
      <c r="I1880" s="1" t="s">
        <v>391</v>
      </c>
      <c r="J1880" s="1" t="s">
        <v>392</v>
      </c>
      <c r="K1880" t="s">
        <v>393</v>
      </c>
      <c r="L1880" t="s">
        <v>386</v>
      </c>
      <c r="M1880" s="1" t="s">
        <v>398</v>
      </c>
      <c r="N1880">
        <v>0</v>
      </c>
      <c r="O1880">
        <v>0</v>
      </c>
      <c r="P1880">
        <v>0</v>
      </c>
      <c r="Q1880">
        <v>0</v>
      </c>
      <c r="R1880">
        <v>33100</v>
      </c>
      <c r="S1880">
        <v>42700</v>
      </c>
      <c r="T1880">
        <v>47300</v>
      </c>
      <c r="U1880">
        <v>0</v>
      </c>
      <c r="V1880">
        <v>0</v>
      </c>
      <c r="W1880">
        <v>0</v>
      </c>
      <c r="X1880">
        <v>0</v>
      </c>
      <c r="Y1880">
        <v>4.8553798309999996</v>
      </c>
      <c r="Z1880">
        <v>-74.031469869999995</v>
      </c>
      <c r="AA1880" s="1" t="s">
        <v>25</v>
      </c>
      <c r="AB1880">
        <v>215512900</v>
      </c>
      <c r="AC1880" t="str">
        <f>MID(TablaPivotFinal[[#This Row],[Fecha]],1,4)</f>
        <v>2016</v>
      </c>
      <c r="AD1880" t="str">
        <f>MID(TablaPivotFinal[[#This Row],[Fecha]],5,3)</f>
        <v>Jun</v>
      </c>
      <c r="AE1880" s="1">
        <v>215512900</v>
      </c>
      <c r="AF1880" s="1">
        <v>6104</v>
      </c>
    </row>
    <row r="1881" spans="1:32" x14ac:dyDescent="0.3">
      <c r="A1881" s="1" t="s">
        <v>395</v>
      </c>
      <c r="B1881" s="1" t="s">
        <v>396</v>
      </c>
      <c r="C1881" t="s">
        <v>389</v>
      </c>
      <c r="D1881" s="1" t="s">
        <v>264</v>
      </c>
      <c r="E1881">
        <v>25</v>
      </c>
      <c r="F1881" s="1" t="s">
        <v>397</v>
      </c>
      <c r="G1881" s="1" t="s">
        <v>382</v>
      </c>
      <c r="H1881" s="1" t="s">
        <v>103</v>
      </c>
      <c r="I1881" s="1" t="s">
        <v>391</v>
      </c>
      <c r="J1881" s="1" t="s">
        <v>392</v>
      </c>
      <c r="K1881" t="s">
        <v>393</v>
      </c>
      <c r="L1881" t="s">
        <v>386</v>
      </c>
      <c r="M1881" s="1" t="s">
        <v>398</v>
      </c>
      <c r="N1881">
        <v>0</v>
      </c>
      <c r="O1881">
        <v>0</v>
      </c>
      <c r="P1881">
        <v>0</v>
      </c>
      <c r="Q1881">
        <v>0</v>
      </c>
      <c r="R1881">
        <v>33100</v>
      </c>
      <c r="S1881">
        <v>42700</v>
      </c>
      <c r="T1881">
        <v>47300</v>
      </c>
      <c r="U1881">
        <v>0</v>
      </c>
      <c r="V1881">
        <v>0</v>
      </c>
      <c r="W1881">
        <v>0</v>
      </c>
      <c r="X1881">
        <v>0</v>
      </c>
      <c r="Y1881">
        <v>4.8553798309999996</v>
      </c>
      <c r="Z1881">
        <v>-74.031469869999995</v>
      </c>
      <c r="AA1881" s="1" t="s">
        <v>27</v>
      </c>
      <c r="AB1881">
        <v>294362000</v>
      </c>
      <c r="AC1881" t="str">
        <f>MID(TablaPivotFinal[[#This Row],[Fecha]],1,4)</f>
        <v>2016</v>
      </c>
      <c r="AD1881" t="str">
        <f>MID(TablaPivotFinal[[#This Row],[Fecha]],5,3)</f>
        <v>Mar</v>
      </c>
      <c r="AE1881" s="1">
        <v>294362000</v>
      </c>
      <c r="AF1881" s="1">
        <v>8454</v>
      </c>
    </row>
    <row r="1882" spans="1:32" x14ac:dyDescent="0.3">
      <c r="A1882" s="1" t="s">
        <v>395</v>
      </c>
      <c r="B1882" s="1" t="s">
        <v>396</v>
      </c>
      <c r="C1882" t="s">
        <v>389</v>
      </c>
      <c r="D1882" s="1" t="s">
        <v>264</v>
      </c>
      <c r="E1882">
        <v>25</v>
      </c>
      <c r="F1882" s="1" t="s">
        <v>397</v>
      </c>
      <c r="G1882" s="1" t="s">
        <v>382</v>
      </c>
      <c r="H1882" s="1" t="s">
        <v>103</v>
      </c>
      <c r="I1882" s="1" t="s">
        <v>391</v>
      </c>
      <c r="J1882" s="1" t="s">
        <v>392</v>
      </c>
      <c r="K1882" t="s">
        <v>393</v>
      </c>
      <c r="L1882" t="s">
        <v>386</v>
      </c>
      <c r="M1882" s="1" t="s">
        <v>398</v>
      </c>
      <c r="N1882">
        <v>0</v>
      </c>
      <c r="O1882">
        <v>0</v>
      </c>
      <c r="P1882">
        <v>0</v>
      </c>
      <c r="Q1882">
        <v>0</v>
      </c>
      <c r="R1882">
        <v>33100</v>
      </c>
      <c r="S1882">
        <v>42700</v>
      </c>
      <c r="T1882">
        <v>47300</v>
      </c>
      <c r="U1882">
        <v>0</v>
      </c>
      <c r="V1882">
        <v>0</v>
      </c>
      <c r="W1882">
        <v>0</v>
      </c>
      <c r="X1882">
        <v>0</v>
      </c>
      <c r="Y1882">
        <v>4.8553798309999996</v>
      </c>
      <c r="Z1882">
        <v>-74.031469869999995</v>
      </c>
      <c r="AA1882" s="1" t="s">
        <v>29</v>
      </c>
      <c r="AB1882">
        <v>246158500</v>
      </c>
      <c r="AC1882" t="str">
        <f>MID(TablaPivotFinal[[#This Row],[Fecha]],1,4)</f>
        <v>2016</v>
      </c>
      <c r="AD1882" t="str">
        <f>MID(TablaPivotFinal[[#This Row],[Fecha]],5,3)</f>
        <v>May</v>
      </c>
      <c r="AE1882" s="1">
        <v>246158500</v>
      </c>
      <c r="AF1882" s="1">
        <v>7005</v>
      </c>
    </row>
    <row r="1883" spans="1:32" x14ac:dyDescent="0.3">
      <c r="A1883" s="1" t="s">
        <v>395</v>
      </c>
      <c r="B1883" s="1" t="s">
        <v>396</v>
      </c>
      <c r="C1883" t="s">
        <v>389</v>
      </c>
      <c r="D1883" s="1" t="s">
        <v>264</v>
      </c>
      <c r="E1883">
        <v>25</v>
      </c>
      <c r="F1883" s="1" t="s">
        <v>397</v>
      </c>
      <c r="G1883" s="1" t="s">
        <v>382</v>
      </c>
      <c r="H1883" s="1" t="s">
        <v>103</v>
      </c>
      <c r="I1883" s="1" t="s">
        <v>391</v>
      </c>
      <c r="J1883" s="1" t="s">
        <v>392</v>
      </c>
      <c r="K1883" t="s">
        <v>393</v>
      </c>
      <c r="L1883" t="s">
        <v>386</v>
      </c>
      <c r="M1883" s="1" t="s">
        <v>398</v>
      </c>
      <c r="N1883">
        <v>0</v>
      </c>
      <c r="O1883">
        <v>0</v>
      </c>
      <c r="P1883">
        <v>0</v>
      </c>
      <c r="Q1883">
        <v>0</v>
      </c>
      <c r="R1883">
        <v>33100</v>
      </c>
      <c r="S1883">
        <v>42700</v>
      </c>
      <c r="T1883">
        <v>47300</v>
      </c>
      <c r="U1883">
        <v>0</v>
      </c>
      <c r="V1883">
        <v>0</v>
      </c>
      <c r="W1883">
        <v>0</v>
      </c>
      <c r="X1883">
        <v>0</v>
      </c>
      <c r="Y1883">
        <v>4.8553798309999996</v>
      </c>
      <c r="Z1883">
        <v>-74.031469869999995</v>
      </c>
      <c r="AA1883" s="1" t="s">
        <v>31</v>
      </c>
      <c r="AB1883">
        <v>248117400</v>
      </c>
      <c r="AC1883" t="str">
        <f>MID(TablaPivotFinal[[#This Row],[Fecha]],1,4)</f>
        <v>2016</v>
      </c>
      <c r="AD1883" t="str">
        <f>MID(TablaPivotFinal[[#This Row],[Fecha]],5,3)</f>
        <v>Nov</v>
      </c>
      <c r="AE1883" s="1">
        <v>248117400</v>
      </c>
      <c r="AF1883" s="1">
        <v>7062</v>
      </c>
    </row>
    <row r="1884" spans="1:32" x14ac:dyDescent="0.3">
      <c r="A1884" s="1" t="s">
        <v>395</v>
      </c>
      <c r="B1884" s="1" t="s">
        <v>396</v>
      </c>
      <c r="C1884" t="s">
        <v>389</v>
      </c>
      <c r="D1884" s="1" t="s">
        <v>264</v>
      </c>
      <c r="E1884">
        <v>25</v>
      </c>
      <c r="F1884" s="1" t="s">
        <v>397</v>
      </c>
      <c r="G1884" s="1" t="s">
        <v>382</v>
      </c>
      <c r="H1884" s="1" t="s">
        <v>103</v>
      </c>
      <c r="I1884" s="1" t="s">
        <v>391</v>
      </c>
      <c r="J1884" s="1" t="s">
        <v>392</v>
      </c>
      <c r="K1884" t="s">
        <v>393</v>
      </c>
      <c r="L1884" t="s">
        <v>386</v>
      </c>
      <c r="M1884" s="1" t="s">
        <v>398</v>
      </c>
      <c r="N1884">
        <v>0</v>
      </c>
      <c r="O1884">
        <v>0</v>
      </c>
      <c r="P1884">
        <v>0</v>
      </c>
      <c r="Q1884">
        <v>0</v>
      </c>
      <c r="R1884">
        <v>33100</v>
      </c>
      <c r="S1884">
        <v>42700</v>
      </c>
      <c r="T1884">
        <v>47300</v>
      </c>
      <c r="U1884">
        <v>0</v>
      </c>
      <c r="V1884">
        <v>0</v>
      </c>
      <c r="W1884">
        <v>0</v>
      </c>
      <c r="X1884">
        <v>0</v>
      </c>
      <c r="Y1884">
        <v>4.8553798309999996</v>
      </c>
      <c r="Z1884">
        <v>-74.031469869999995</v>
      </c>
      <c r="AA1884" s="1" t="s">
        <v>33</v>
      </c>
      <c r="AB1884">
        <v>227013800</v>
      </c>
      <c r="AC1884" t="str">
        <f>MID(TablaPivotFinal[[#This Row],[Fecha]],1,4)</f>
        <v>2016</v>
      </c>
      <c r="AD1884" t="str">
        <f>MID(TablaPivotFinal[[#This Row],[Fecha]],5,3)</f>
        <v>Oct</v>
      </c>
      <c r="AE1884" s="1">
        <v>227013800</v>
      </c>
      <c r="AF1884" s="1">
        <v>6378</v>
      </c>
    </row>
    <row r="1885" spans="1:32" x14ac:dyDescent="0.3">
      <c r="A1885" s="1" t="s">
        <v>395</v>
      </c>
      <c r="B1885" s="1" t="s">
        <v>396</v>
      </c>
      <c r="C1885" t="s">
        <v>389</v>
      </c>
      <c r="D1885" s="1" t="s">
        <v>264</v>
      </c>
      <c r="E1885">
        <v>25</v>
      </c>
      <c r="F1885" s="1" t="s">
        <v>397</v>
      </c>
      <c r="G1885" s="1" t="s">
        <v>382</v>
      </c>
      <c r="H1885" s="1" t="s">
        <v>103</v>
      </c>
      <c r="I1885" s="1" t="s">
        <v>391</v>
      </c>
      <c r="J1885" s="1" t="s">
        <v>392</v>
      </c>
      <c r="K1885" t="s">
        <v>393</v>
      </c>
      <c r="L1885" t="s">
        <v>386</v>
      </c>
      <c r="M1885" s="1" t="s">
        <v>398</v>
      </c>
      <c r="N1885">
        <v>0</v>
      </c>
      <c r="O1885">
        <v>0</v>
      </c>
      <c r="P1885">
        <v>0</v>
      </c>
      <c r="Q1885">
        <v>0</v>
      </c>
      <c r="R1885">
        <v>33100</v>
      </c>
      <c r="S1885">
        <v>42700</v>
      </c>
      <c r="T1885">
        <v>47300</v>
      </c>
      <c r="U1885">
        <v>0</v>
      </c>
      <c r="V1885">
        <v>0</v>
      </c>
      <c r="W1885">
        <v>0</v>
      </c>
      <c r="X1885">
        <v>0</v>
      </c>
      <c r="Y1885">
        <v>4.8553798309999996</v>
      </c>
      <c r="Z1885">
        <v>-74.031469869999995</v>
      </c>
      <c r="AA1885" s="1" t="s">
        <v>35</v>
      </c>
      <c r="AB1885">
        <v>205700900</v>
      </c>
      <c r="AC1885" t="str">
        <f>MID(TablaPivotFinal[[#This Row],[Fecha]],1,4)</f>
        <v>2016</v>
      </c>
      <c r="AD1885" t="str">
        <f>MID(TablaPivotFinal[[#This Row],[Fecha]],5,3)</f>
        <v>Sep</v>
      </c>
      <c r="AE1885" s="1">
        <v>205700900</v>
      </c>
      <c r="AF1885" s="1">
        <v>5835</v>
      </c>
    </row>
    <row r="1886" spans="1:32" x14ac:dyDescent="0.3">
      <c r="A1886" s="1" t="s">
        <v>395</v>
      </c>
      <c r="B1886" s="1" t="s">
        <v>396</v>
      </c>
      <c r="C1886" t="s">
        <v>389</v>
      </c>
      <c r="D1886" s="1" t="s">
        <v>264</v>
      </c>
      <c r="E1886">
        <v>25</v>
      </c>
      <c r="F1886" s="1" t="s">
        <v>397</v>
      </c>
      <c r="G1886" s="1" t="s">
        <v>382</v>
      </c>
      <c r="H1886" s="1" t="s">
        <v>103</v>
      </c>
      <c r="I1886" s="1" t="s">
        <v>391</v>
      </c>
      <c r="J1886" s="1" t="s">
        <v>392</v>
      </c>
      <c r="K1886" t="s">
        <v>393</v>
      </c>
      <c r="L1886" t="s">
        <v>386</v>
      </c>
      <c r="M1886" s="1" t="s">
        <v>398</v>
      </c>
      <c r="N1886">
        <v>0</v>
      </c>
      <c r="O1886">
        <v>0</v>
      </c>
      <c r="P1886">
        <v>0</v>
      </c>
      <c r="Q1886">
        <v>0</v>
      </c>
      <c r="R1886">
        <v>33100</v>
      </c>
      <c r="S1886">
        <v>42700</v>
      </c>
      <c r="T1886">
        <v>47300</v>
      </c>
      <c r="U1886">
        <v>0</v>
      </c>
      <c r="V1886">
        <v>0</v>
      </c>
      <c r="W1886">
        <v>0</v>
      </c>
      <c r="X1886">
        <v>0</v>
      </c>
      <c r="Y1886">
        <v>4.8553798309999996</v>
      </c>
      <c r="Z1886">
        <v>-74.031469869999995</v>
      </c>
      <c r="AA1886" s="1" t="s">
        <v>37</v>
      </c>
      <c r="AB1886">
        <v>230210800</v>
      </c>
      <c r="AC1886" t="str">
        <f>MID(TablaPivotFinal[[#This Row],[Fecha]],1,4)</f>
        <v>2017</v>
      </c>
      <c r="AD1886" t="str">
        <f>MID(TablaPivotFinal[[#This Row],[Fecha]],5,3)</f>
        <v>Abr</v>
      </c>
      <c r="AE1886" s="1">
        <v>230210800</v>
      </c>
      <c r="AF1886" s="1">
        <v>205.2333333</v>
      </c>
    </row>
    <row r="1887" spans="1:32" x14ac:dyDescent="0.3">
      <c r="A1887" s="1" t="s">
        <v>395</v>
      </c>
      <c r="B1887" s="1" t="s">
        <v>396</v>
      </c>
      <c r="C1887" t="s">
        <v>389</v>
      </c>
      <c r="D1887" s="1" t="s">
        <v>264</v>
      </c>
      <c r="E1887">
        <v>25</v>
      </c>
      <c r="F1887" s="1" t="s">
        <v>397</v>
      </c>
      <c r="G1887" s="1" t="s">
        <v>382</v>
      </c>
      <c r="H1887" s="1" t="s">
        <v>103</v>
      </c>
      <c r="I1887" s="1" t="s">
        <v>391</v>
      </c>
      <c r="J1887" s="1" t="s">
        <v>392</v>
      </c>
      <c r="K1887" t="s">
        <v>393</v>
      </c>
      <c r="L1887" t="s">
        <v>386</v>
      </c>
      <c r="M1887" s="1" t="s">
        <v>398</v>
      </c>
      <c r="N1887">
        <v>0</v>
      </c>
      <c r="O1887">
        <v>0</v>
      </c>
      <c r="P1887">
        <v>0</v>
      </c>
      <c r="Q1887">
        <v>0</v>
      </c>
      <c r="R1887">
        <v>33100</v>
      </c>
      <c r="S1887">
        <v>42700</v>
      </c>
      <c r="T1887">
        <v>47300</v>
      </c>
      <c r="U1887">
        <v>0</v>
      </c>
      <c r="V1887">
        <v>0</v>
      </c>
      <c r="W1887">
        <v>0</v>
      </c>
      <c r="X1887">
        <v>0</v>
      </c>
      <c r="Y1887">
        <v>4.8553798309999996</v>
      </c>
      <c r="Z1887">
        <v>-74.031469869999995</v>
      </c>
      <c r="AA1887" s="1" t="s">
        <v>39</v>
      </c>
      <c r="AB1887">
        <v>267898000</v>
      </c>
      <c r="AC1887" t="str">
        <f>MID(TablaPivotFinal[[#This Row],[Fecha]],1,4)</f>
        <v>2017</v>
      </c>
      <c r="AD1887" t="str">
        <f>MID(TablaPivotFinal[[#This Row],[Fecha]],5,3)</f>
        <v>Ago</v>
      </c>
      <c r="AE1887" s="1">
        <v>267898000</v>
      </c>
      <c r="AF1887" s="1">
        <v>225.64516130000001</v>
      </c>
    </row>
    <row r="1888" spans="1:32" x14ac:dyDescent="0.3">
      <c r="A1888" s="1" t="s">
        <v>395</v>
      </c>
      <c r="B1888" s="1" t="s">
        <v>396</v>
      </c>
      <c r="C1888" t="s">
        <v>389</v>
      </c>
      <c r="D1888" s="1" t="s">
        <v>264</v>
      </c>
      <c r="E1888">
        <v>25</v>
      </c>
      <c r="F1888" s="1" t="s">
        <v>397</v>
      </c>
      <c r="G1888" s="1" t="s">
        <v>382</v>
      </c>
      <c r="H1888" s="1" t="s">
        <v>103</v>
      </c>
      <c r="I1888" s="1" t="s">
        <v>391</v>
      </c>
      <c r="J1888" s="1" t="s">
        <v>392</v>
      </c>
      <c r="K1888" t="s">
        <v>393</v>
      </c>
      <c r="L1888" t="s">
        <v>386</v>
      </c>
      <c r="M1888" s="1" t="s">
        <v>398</v>
      </c>
      <c r="N1888">
        <v>0</v>
      </c>
      <c r="O1888">
        <v>0</v>
      </c>
      <c r="P1888">
        <v>0</v>
      </c>
      <c r="Q1888">
        <v>0</v>
      </c>
      <c r="R1888">
        <v>33100</v>
      </c>
      <c r="S1888">
        <v>42700</v>
      </c>
      <c r="T1888">
        <v>47300</v>
      </c>
      <c r="U1888">
        <v>0</v>
      </c>
      <c r="V1888">
        <v>0</v>
      </c>
      <c r="W1888">
        <v>0</v>
      </c>
      <c r="X1888">
        <v>0</v>
      </c>
      <c r="Y1888">
        <v>4.8553798309999996</v>
      </c>
      <c r="Z1888">
        <v>-74.031469869999995</v>
      </c>
      <c r="AA1888" s="1" t="s">
        <v>41</v>
      </c>
      <c r="AB1888">
        <v>272751600</v>
      </c>
      <c r="AC1888" t="str">
        <f>MID(TablaPivotFinal[[#This Row],[Fecha]],1,4)</f>
        <v>2017</v>
      </c>
      <c r="AD1888" t="str">
        <f>MID(TablaPivotFinal[[#This Row],[Fecha]],5,3)</f>
        <v>Dic</v>
      </c>
      <c r="AE1888" s="1">
        <v>272751600</v>
      </c>
      <c r="AF1888" s="1">
        <v>0</v>
      </c>
    </row>
    <row r="1889" spans="1:32" x14ac:dyDescent="0.3">
      <c r="A1889" s="1" t="s">
        <v>395</v>
      </c>
      <c r="B1889" s="1" t="s">
        <v>396</v>
      </c>
      <c r="C1889" t="s">
        <v>389</v>
      </c>
      <c r="D1889" s="1" t="s">
        <v>264</v>
      </c>
      <c r="E1889">
        <v>25</v>
      </c>
      <c r="F1889" s="1" t="s">
        <v>397</v>
      </c>
      <c r="G1889" s="1" t="s">
        <v>382</v>
      </c>
      <c r="H1889" s="1" t="s">
        <v>103</v>
      </c>
      <c r="I1889" s="1" t="s">
        <v>391</v>
      </c>
      <c r="J1889" s="1" t="s">
        <v>392</v>
      </c>
      <c r="K1889" t="s">
        <v>393</v>
      </c>
      <c r="L1889" t="s">
        <v>386</v>
      </c>
      <c r="M1889" s="1" t="s">
        <v>398</v>
      </c>
      <c r="N1889">
        <v>0</v>
      </c>
      <c r="O1889">
        <v>0</v>
      </c>
      <c r="P1889">
        <v>0</v>
      </c>
      <c r="Q1889">
        <v>0</v>
      </c>
      <c r="R1889">
        <v>33100</v>
      </c>
      <c r="S1889">
        <v>42700</v>
      </c>
      <c r="T1889">
        <v>47300</v>
      </c>
      <c r="U1889">
        <v>0</v>
      </c>
      <c r="V1889">
        <v>0</v>
      </c>
      <c r="W1889">
        <v>0</v>
      </c>
      <c r="X1889">
        <v>0</v>
      </c>
      <c r="Y1889">
        <v>4.8553798309999996</v>
      </c>
      <c r="Z1889">
        <v>-74.031469869999995</v>
      </c>
      <c r="AA1889" s="1" t="s">
        <v>43</v>
      </c>
      <c r="AB1889">
        <v>239266200</v>
      </c>
      <c r="AC1889" t="str">
        <f>MID(TablaPivotFinal[[#This Row],[Fecha]],1,4)</f>
        <v>2017</v>
      </c>
      <c r="AD1889" t="str">
        <f>MID(TablaPivotFinal[[#This Row],[Fecha]],5,3)</f>
        <v>Ene</v>
      </c>
      <c r="AE1889" s="1">
        <v>239266200</v>
      </c>
      <c r="AF1889" s="1">
        <v>207.83870970000001</v>
      </c>
    </row>
    <row r="1890" spans="1:32" x14ac:dyDescent="0.3">
      <c r="A1890" s="1" t="s">
        <v>395</v>
      </c>
      <c r="B1890" s="1" t="s">
        <v>396</v>
      </c>
      <c r="C1890" t="s">
        <v>389</v>
      </c>
      <c r="D1890" s="1" t="s">
        <v>264</v>
      </c>
      <c r="E1890">
        <v>25</v>
      </c>
      <c r="F1890" s="1" t="s">
        <v>397</v>
      </c>
      <c r="G1890" s="1" t="s">
        <v>382</v>
      </c>
      <c r="H1890" s="1" t="s">
        <v>103</v>
      </c>
      <c r="I1890" s="1" t="s">
        <v>391</v>
      </c>
      <c r="J1890" s="1" t="s">
        <v>392</v>
      </c>
      <c r="K1890" t="s">
        <v>393</v>
      </c>
      <c r="L1890" t="s">
        <v>386</v>
      </c>
      <c r="M1890" s="1" t="s">
        <v>398</v>
      </c>
      <c r="N1890">
        <v>0</v>
      </c>
      <c r="O1890">
        <v>0</v>
      </c>
      <c r="P1890">
        <v>0</v>
      </c>
      <c r="Q1890">
        <v>0</v>
      </c>
      <c r="R1890">
        <v>33100</v>
      </c>
      <c r="S1890">
        <v>42700</v>
      </c>
      <c r="T1890">
        <v>47300</v>
      </c>
      <c r="U1890">
        <v>0</v>
      </c>
      <c r="V1890">
        <v>0</v>
      </c>
      <c r="W1890">
        <v>0</v>
      </c>
      <c r="X1890">
        <v>0</v>
      </c>
      <c r="Y1890">
        <v>4.8553798309999996</v>
      </c>
      <c r="Z1890">
        <v>-74.031469869999995</v>
      </c>
      <c r="AA1890" s="1" t="s">
        <v>45</v>
      </c>
      <c r="AB1890">
        <v>242626200</v>
      </c>
      <c r="AC1890" t="str">
        <f>MID(TablaPivotFinal[[#This Row],[Fecha]],1,4)</f>
        <v>2017</v>
      </c>
      <c r="AD1890" t="str">
        <f>MID(TablaPivotFinal[[#This Row],[Fecha]],5,3)</f>
        <v>Feb</v>
      </c>
      <c r="AE1890" s="1">
        <v>242626200</v>
      </c>
      <c r="AF1890" s="1">
        <v>233.07142859999999</v>
      </c>
    </row>
    <row r="1891" spans="1:32" x14ac:dyDescent="0.3">
      <c r="A1891" s="1" t="s">
        <v>395</v>
      </c>
      <c r="B1891" s="1" t="s">
        <v>396</v>
      </c>
      <c r="C1891" t="s">
        <v>389</v>
      </c>
      <c r="D1891" s="1" t="s">
        <v>264</v>
      </c>
      <c r="E1891">
        <v>25</v>
      </c>
      <c r="F1891" s="1" t="s">
        <v>397</v>
      </c>
      <c r="G1891" s="1" t="s">
        <v>382</v>
      </c>
      <c r="H1891" s="1" t="s">
        <v>103</v>
      </c>
      <c r="I1891" s="1" t="s">
        <v>391</v>
      </c>
      <c r="J1891" s="1" t="s">
        <v>392</v>
      </c>
      <c r="K1891" t="s">
        <v>393</v>
      </c>
      <c r="L1891" t="s">
        <v>386</v>
      </c>
      <c r="M1891" s="1" t="s">
        <v>398</v>
      </c>
      <c r="N1891">
        <v>0</v>
      </c>
      <c r="O1891">
        <v>0</v>
      </c>
      <c r="P1891">
        <v>0</v>
      </c>
      <c r="Q1891">
        <v>0</v>
      </c>
      <c r="R1891">
        <v>33100</v>
      </c>
      <c r="S1891">
        <v>42700</v>
      </c>
      <c r="T1891">
        <v>47300</v>
      </c>
      <c r="U1891">
        <v>0</v>
      </c>
      <c r="V1891">
        <v>0</v>
      </c>
      <c r="W1891">
        <v>0</v>
      </c>
      <c r="X1891">
        <v>0</v>
      </c>
      <c r="Y1891">
        <v>4.8553798309999996</v>
      </c>
      <c r="Z1891">
        <v>-74.031469869999995</v>
      </c>
      <c r="AA1891" s="1" t="s">
        <v>47</v>
      </c>
      <c r="AB1891">
        <v>257840200</v>
      </c>
      <c r="AC1891" t="str">
        <f>MID(TablaPivotFinal[[#This Row],[Fecha]],1,4)</f>
        <v>2017</v>
      </c>
      <c r="AD1891" t="str">
        <f>MID(TablaPivotFinal[[#This Row],[Fecha]],5,3)</f>
        <v>Jul</v>
      </c>
      <c r="AE1891" s="1">
        <v>257840200</v>
      </c>
      <c r="AF1891" s="1">
        <v>219.64516130000001</v>
      </c>
    </row>
    <row r="1892" spans="1:32" x14ac:dyDescent="0.3">
      <c r="A1892" s="1" t="s">
        <v>395</v>
      </c>
      <c r="B1892" s="1" t="s">
        <v>396</v>
      </c>
      <c r="C1892" t="s">
        <v>389</v>
      </c>
      <c r="D1892" s="1" t="s">
        <v>264</v>
      </c>
      <c r="E1892">
        <v>25</v>
      </c>
      <c r="F1892" s="1" t="s">
        <v>397</v>
      </c>
      <c r="G1892" s="1" t="s">
        <v>382</v>
      </c>
      <c r="H1892" s="1" t="s">
        <v>103</v>
      </c>
      <c r="I1892" s="1" t="s">
        <v>391</v>
      </c>
      <c r="J1892" s="1" t="s">
        <v>392</v>
      </c>
      <c r="K1892" t="s">
        <v>393</v>
      </c>
      <c r="L1892" t="s">
        <v>386</v>
      </c>
      <c r="M1892" s="1" t="s">
        <v>398</v>
      </c>
      <c r="N1892">
        <v>0</v>
      </c>
      <c r="O1892">
        <v>0</v>
      </c>
      <c r="P1892">
        <v>0</v>
      </c>
      <c r="Q1892">
        <v>0</v>
      </c>
      <c r="R1892">
        <v>33100</v>
      </c>
      <c r="S1892">
        <v>42700</v>
      </c>
      <c r="T1892">
        <v>47300</v>
      </c>
      <c r="U1892">
        <v>0</v>
      </c>
      <c r="V1892">
        <v>0</v>
      </c>
      <c r="W1892">
        <v>0</v>
      </c>
      <c r="X1892">
        <v>0</v>
      </c>
      <c r="Y1892">
        <v>4.8553798309999996</v>
      </c>
      <c r="Z1892">
        <v>-74.031469869999995</v>
      </c>
      <c r="AA1892" s="1" t="s">
        <v>49</v>
      </c>
      <c r="AB1892">
        <v>254195600</v>
      </c>
      <c r="AC1892" t="str">
        <f>MID(TablaPivotFinal[[#This Row],[Fecha]],1,4)</f>
        <v>2017</v>
      </c>
      <c r="AD1892" t="str">
        <f>MID(TablaPivotFinal[[#This Row],[Fecha]],5,3)</f>
        <v>Jun</v>
      </c>
      <c r="AE1892" s="1">
        <v>254195600</v>
      </c>
      <c r="AF1892" s="1">
        <v>224.7666667</v>
      </c>
    </row>
    <row r="1893" spans="1:32" x14ac:dyDescent="0.3">
      <c r="A1893" s="1" t="s">
        <v>395</v>
      </c>
      <c r="B1893" s="1" t="s">
        <v>396</v>
      </c>
      <c r="C1893" t="s">
        <v>389</v>
      </c>
      <c r="D1893" s="1" t="s">
        <v>264</v>
      </c>
      <c r="E1893">
        <v>25</v>
      </c>
      <c r="F1893" s="1" t="s">
        <v>397</v>
      </c>
      <c r="G1893" s="1" t="s">
        <v>382</v>
      </c>
      <c r="H1893" s="1" t="s">
        <v>103</v>
      </c>
      <c r="I1893" s="1" t="s">
        <v>391</v>
      </c>
      <c r="J1893" s="1" t="s">
        <v>392</v>
      </c>
      <c r="K1893" t="s">
        <v>393</v>
      </c>
      <c r="L1893" t="s">
        <v>386</v>
      </c>
      <c r="M1893" s="1" t="s">
        <v>398</v>
      </c>
      <c r="N1893">
        <v>0</v>
      </c>
      <c r="O1893">
        <v>0</v>
      </c>
      <c r="P1893">
        <v>0</v>
      </c>
      <c r="Q1893">
        <v>0</v>
      </c>
      <c r="R1893">
        <v>33100</v>
      </c>
      <c r="S1893">
        <v>42700</v>
      </c>
      <c r="T1893">
        <v>47300</v>
      </c>
      <c r="U1893">
        <v>0</v>
      </c>
      <c r="V1893">
        <v>0</v>
      </c>
      <c r="W1893">
        <v>0</v>
      </c>
      <c r="X1893">
        <v>0</v>
      </c>
      <c r="Y1893">
        <v>4.8553798309999996</v>
      </c>
      <c r="Z1893">
        <v>-74.031469869999995</v>
      </c>
      <c r="AA1893" s="1" t="s">
        <v>51</v>
      </c>
      <c r="AB1893">
        <v>246624600</v>
      </c>
      <c r="AC1893" t="str">
        <f>MID(TablaPivotFinal[[#This Row],[Fecha]],1,4)</f>
        <v>2017</v>
      </c>
      <c r="AD1893" t="str">
        <f>MID(TablaPivotFinal[[#This Row],[Fecha]],5,3)</f>
        <v>Mar</v>
      </c>
      <c r="AE1893" s="1">
        <v>246624600</v>
      </c>
      <c r="AF1893" s="1">
        <v>211.41935480000001</v>
      </c>
    </row>
    <row r="1894" spans="1:32" x14ac:dyDescent="0.3">
      <c r="A1894" s="1" t="s">
        <v>395</v>
      </c>
      <c r="B1894" s="1" t="s">
        <v>396</v>
      </c>
      <c r="C1894" t="s">
        <v>389</v>
      </c>
      <c r="D1894" s="1" t="s">
        <v>264</v>
      </c>
      <c r="E1894">
        <v>25</v>
      </c>
      <c r="F1894" s="1" t="s">
        <v>397</v>
      </c>
      <c r="G1894" s="1" t="s">
        <v>382</v>
      </c>
      <c r="H1894" s="1" t="s">
        <v>103</v>
      </c>
      <c r="I1894" s="1" t="s">
        <v>391</v>
      </c>
      <c r="J1894" s="1" t="s">
        <v>392</v>
      </c>
      <c r="K1894" t="s">
        <v>393</v>
      </c>
      <c r="L1894" t="s">
        <v>386</v>
      </c>
      <c r="M1894" s="1" t="s">
        <v>398</v>
      </c>
      <c r="N1894">
        <v>0</v>
      </c>
      <c r="O1894">
        <v>0</v>
      </c>
      <c r="P1894">
        <v>0</v>
      </c>
      <c r="Q1894">
        <v>0</v>
      </c>
      <c r="R1894">
        <v>33100</v>
      </c>
      <c r="S1894">
        <v>42700</v>
      </c>
      <c r="T1894">
        <v>47300</v>
      </c>
      <c r="U1894">
        <v>0</v>
      </c>
      <c r="V1894">
        <v>0</v>
      </c>
      <c r="W1894">
        <v>0</v>
      </c>
      <c r="X1894">
        <v>0</v>
      </c>
      <c r="Y1894">
        <v>4.8553798309999996</v>
      </c>
      <c r="Z1894">
        <v>-74.031469869999995</v>
      </c>
      <c r="AA1894" s="1" t="s">
        <v>53</v>
      </c>
      <c r="AB1894">
        <v>258539800</v>
      </c>
      <c r="AC1894" t="str">
        <f>MID(TablaPivotFinal[[#This Row],[Fecha]],1,4)</f>
        <v>2017</v>
      </c>
      <c r="AD1894" t="str">
        <f>MID(TablaPivotFinal[[#This Row],[Fecha]],5,3)</f>
        <v>May</v>
      </c>
      <c r="AE1894" s="1">
        <v>258539800</v>
      </c>
      <c r="AF1894" s="1">
        <v>222.67741939999999</v>
      </c>
    </row>
    <row r="1895" spans="1:32" x14ac:dyDescent="0.3">
      <c r="A1895" s="1" t="s">
        <v>395</v>
      </c>
      <c r="B1895" s="1" t="s">
        <v>396</v>
      </c>
      <c r="C1895" t="s">
        <v>389</v>
      </c>
      <c r="D1895" s="1" t="s">
        <v>264</v>
      </c>
      <c r="E1895">
        <v>25</v>
      </c>
      <c r="F1895" s="1" t="s">
        <v>397</v>
      </c>
      <c r="G1895" s="1" t="s">
        <v>382</v>
      </c>
      <c r="H1895" s="1" t="s">
        <v>103</v>
      </c>
      <c r="I1895" s="1" t="s">
        <v>391</v>
      </c>
      <c r="J1895" s="1" t="s">
        <v>392</v>
      </c>
      <c r="K1895" t="s">
        <v>393</v>
      </c>
      <c r="L1895" t="s">
        <v>386</v>
      </c>
      <c r="M1895" s="1" t="s">
        <v>398</v>
      </c>
      <c r="N1895">
        <v>0</v>
      </c>
      <c r="O1895">
        <v>0</v>
      </c>
      <c r="P1895">
        <v>0</v>
      </c>
      <c r="Q1895">
        <v>0</v>
      </c>
      <c r="R1895">
        <v>33100</v>
      </c>
      <c r="S1895">
        <v>42700</v>
      </c>
      <c r="T1895">
        <v>47300</v>
      </c>
      <c r="U1895">
        <v>0</v>
      </c>
      <c r="V1895">
        <v>0</v>
      </c>
      <c r="W1895">
        <v>0</v>
      </c>
      <c r="X1895">
        <v>0</v>
      </c>
      <c r="Y1895">
        <v>4.8553798309999996</v>
      </c>
      <c r="Z1895">
        <v>-74.031469869999995</v>
      </c>
      <c r="AA1895" s="1" t="s">
        <v>55</v>
      </c>
      <c r="AB1895">
        <v>270830000</v>
      </c>
      <c r="AC1895" t="str">
        <f>MID(TablaPivotFinal[[#This Row],[Fecha]],1,4)</f>
        <v>2017</v>
      </c>
      <c r="AD1895" t="str">
        <f>MID(TablaPivotFinal[[#This Row],[Fecha]],5,3)</f>
        <v>Nov</v>
      </c>
      <c r="AE1895" s="1">
        <v>270830000</v>
      </c>
      <c r="AF1895" s="1">
        <v>238.9</v>
      </c>
    </row>
    <row r="1896" spans="1:32" x14ac:dyDescent="0.3">
      <c r="A1896" s="1" t="s">
        <v>395</v>
      </c>
      <c r="B1896" s="1" t="s">
        <v>396</v>
      </c>
      <c r="C1896" t="s">
        <v>389</v>
      </c>
      <c r="D1896" s="1" t="s">
        <v>264</v>
      </c>
      <c r="E1896">
        <v>25</v>
      </c>
      <c r="F1896" s="1" t="s">
        <v>397</v>
      </c>
      <c r="G1896" s="1" t="s">
        <v>382</v>
      </c>
      <c r="H1896" s="1" t="s">
        <v>103</v>
      </c>
      <c r="I1896" s="1" t="s">
        <v>391</v>
      </c>
      <c r="J1896" s="1" t="s">
        <v>392</v>
      </c>
      <c r="K1896" t="s">
        <v>393</v>
      </c>
      <c r="L1896" t="s">
        <v>386</v>
      </c>
      <c r="M1896" s="1" t="s">
        <v>398</v>
      </c>
      <c r="N1896">
        <v>0</v>
      </c>
      <c r="O1896">
        <v>0</v>
      </c>
      <c r="P1896">
        <v>0</v>
      </c>
      <c r="Q1896">
        <v>0</v>
      </c>
      <c r="R1896">
        <v>33100</v>
      </c>
      <c r="S1896">
        <v>42700</v>
      </c>
      <c r="T1896">
        <v>47300</v>
      </c>
      <c r="U1896">
        <v>0</v>
      </c>
      <c r="V1896">
        <v>0</v>
      </c>
      <c r="W1896">
        <v>0</v>
      </c>
      <c r="X1896">
        <v>0</v>
      </c>
      <c r="Y1896">
        <v>4.8553798309999996</v>
      </c>
      <c r="Z1896">
        <v>-74.031469869999995</v>
      </c>
      <c r="AA1896" s="1" t="s">
        <v>57</v>
      </c>
      <c r="AB1896">
        <v>270894200</v>
      </c>
      <c r="AC1896" t="str">
        <f>MID(TablaPivotFinal[[#This Row],[Fecha]],1,4)</f>
        <v>2017</v>
      </c>
      <c r="AD1896" t="str">
        <f>MID(TablaPivotFinal[[#This Row],[Fecha]],5,3)</f>
        <v>Oct</v>
      </c>
      <c r="AE1896" s="1">
        <v>270894200</v>
      </c>
      <c r="AF1896" s="1">
        <v>230.35483869999999</v>
      </c>
    </row>
    <row r="1897" spans="1:32" x14ac:dyDescent="0.3">
      <c r="A1897" s="1" t="s">
        <v>395</v>
      </c>
      <c r="B1897" s="1" t="s">
        <v>396</v>
      </c>
      <c r="C1897" t="s">
        <v>389</v>
      </c>
      <c r="D1897" s="1" t="s">
        <v>264</v>
      </c>
      <c r="E1897">
        <v>25</v>
      </c>
      <c r="F1897" s="1" t="s">
        <v>397</v>
      </c>
      <c r="G1897" s="1" t="s">
        <v>382</v>
      </c>
      <c r="H1897" s="1" t="s">
        <v>103</v>
      </c>
      <c r="I1897" s="1" t="s">
        <v>391</v>
      </c>
      <c r="J1897" s="1" t="s">
        <v>392</v>
      </c>
      <c r="K1897" t="s">
        <v>393</v>
      </c>
      <c r="L1897" t="s">
        <v>386</v>
      </c>
      <c r="M1897" s="1" t="s">
        <v>398</v>
      </c>
      <c r="N1897">
        <v>0</v>
      </c>
      <c r="O1897">
        <v>0</v>
      </c>
      <c r="P1897">
        <v>0</v>
      </c>
      <c r="Q1897">
        <v>0</v>
      </c>
      <c r="R1897">
        <v>33100</v>
      </c>
      <c r="S1897">
        <v>42700</v>
      </c>
      <c r="T1897">
        <v>47300</v>
      </c>
      <c r="U1897">
        <v>0</v>
      </c>
      <c r="V1897">
        <v>0</v>
      </c>
      <c r="W1897">
        <v>0</v>
      </c>
      <c r="X1897">
        <v>0</v>
      </c>
      <c r="Y1897">
        <v>4.8553798309999996</v>
      </c>
      <c r="Z1897">
        <v>-74.031469869999995</v>
      </c>
      <c r="AA1897" s="1" t="s">
        <v>59</v>
      </c>
      <c r="AB1897">
        <v>261798200</v>
      </c>
      <c r="AC1897" t="str">
        <f>MID(TablaPivotFinal[[#This Row],[Fecha]],1,4)</f>
        <v>2017</v>
      </c>
      <c r="AD1897" t="str">
        <f>MID(TablaPivotFinal[[#This Row],[Fecha]],5,3)</f>
        <v>Sep</v>
      </c>
      <c r="AE1897" s="1">
        <v>261798200</v>
      </c>
      <c r="AF1897" s="1">
        <v>230.33333329999999</v>
      </c>
    </row>
    <row r="1898" spans="1:32" x14ac:dyDescent="0.3">
      <c r="A1898" s="1" t="s">
        <v>395</v>
      </c>
      <c r="B1898" s="1" t="s">
        <v>396</v>
      </c>
      <c r="C1898" t="s">
        <v>389</v>
      </c>
      <c r="D1898" s="1" t="s">
        <v>264</v>
      </c>
      <c r="E1898">
        <v>25</v>
      </c>
      <c r="F1898" s="1" t="s">
        <v>397</v>
      </c>
      <c r="G1898" s="1" t="s">
        <v>382</v>
      </c>
      <c r="H1898" s="1" t="s">
        <v>103</v>
      </c>
      <c r="I1898" s="1" t="s">
        <v>391</v>
      </c>
      <c r="J1898" s="1" t="s">
        <v>392</v>
      </c>
      <c r="K1898" t="s">
        <v>393</v>
      </c>
      <c r="L1898" t="s">
        <v>386</v>
      </c>
      <c r="M1898" s="1" t="s">
        <v>398</v>
      </c>
      <c r="N1898">
        <v>0</v>
      </c>
      <c r="O1898">
        <v>0</v>
      </c>
      <c r="P1898">
        <v>0</v>
      </c>
      <c r="Q1898">
        <v>0</v>
      </c>
      <c r="R1898">
        <v>33100</v>
      </c>
      <c r="S1898">
        <v>42700</v>
      </c>
      <c r="T1898">
        <v>47300</v>
      </c>
      <c r="U1898">
        <v>0</v>
      </c>
      <c r="V1898">
        <v>0</v>
      </c>
      <c r="W1898">
        <v>0</v>
      </c>
      <c r="X1898">
        <v>0</v>
      </c>
      <c r="Y1898">
        <v>4.8553798309999996</v>
      </c>
      <c r="Z1898">
        <v>-74.031469869999995</v>
      </c>
      <c r="AA1898" s="1" t="s">
        <v>61</v>
      </c>
      <c r="AB1898">
        <v>247617100</v>
      </c>
      <c r="AC1898" t="str">
        <f>MID(TablaPivotFinal[[#This Row],[Fecha]],1,4)</f>
        <v>2018</v>
      </c>
      <c r="AD1898" t="str">
        <f>MID(TablaPivotFinal[[#This Row],[Fecha]],5,3)</f>
        <v>Abr</v>
      </c>
      <c r="AE1898" s="1">
        <v>247617100</v>
      </c>
      <c r="AF1898" s="1">
        <v>0</v>
      </c>
    </row>
    <row r="1899" spans="1:32" x14ac:dyDescent="0.3">
      <c r="A1899" s="1" t="s">
        <v>395</v>
      </c>
      <c r="B1899" s="1" t="s">
        <v>396</v>
      </c>
      <c r="C1899" t="s">
        <v>389</v>
      </c>
      <c r="D1899" s="1" t="s">
        <v>264</v>
      </c>
      <c r="E1899">
        <v>25</v>
      </c>
      <c r="F1899" s="1" t="s">
        <v>397</v>
      </c>
      <c r="G1899" s="1" t="s">
        <v>382</v>
      </c>
      <c r="H1899" s="1" t="s">
        <v>103</v>
      </c>
      <c r="I1899" s="1" t="s">
        <v>391</v>
      </c>
      <c r="J1899" s="1" t="s">
        <v>392</v>
      </c>
      <c r="K1899" t="s">
        <v>393</v>
      </c>
      <c r="L1899" t="s">
        <v>386</v>
      </c>
      <c r="M1899" s="1" t="s">
        <v>398</v>
      </c>
      <c r="N1899">
        <v>0</v>
      </c>
      <c r="O1899">
        <v>0</v>
      </c>
      <c r="P1899">
        <v>0</v>
      </c>
      <c r="Q1899">
        <v>0</v>
      </c>
      <c r="R1899">
        <v>33100</v>
      </c>
      <c r="S1899">
        <v>42700</v>
      </c>
      <c r="T1899">
        <v>47300</v>
      </c>
      <c r="U1899">
        <v>0</v>
      </c>
      <c r="V1899">
        <v>0</v>
      </c>
      <c r="W1899">
        <v>0</v>
      </c>
      <c r="X1899">
        <v>0</v>
      </c>
      <c r="Y1899">
        <v>4.8553798309999996</v>
      </c>
      <c r="Z1899">
        <v>-74.031469869999995</v>
      </c>
      <c r="AA1899" s="1" t="s">
        <v>63</v>
      </c>
      <c r="AB1899">
        <v>173183400</v>
      </c>
      <c r="AC1899" t="str">
        <f>MID(TablaPivotFinal[[#This Row],[Fecha]],1,4)</f>
        <v>2018</v>
      </c>
      <c r="AD1899" t="str">
        <f>MID(TablaPivotFinal[[#This Row],[Fecha]],5,3)</f>
        <v>Ago</v>
      </c>
      <c r="AE1899" s="1">
        <v>173183400</v>
      </c>
      <c r="AF1899" s="1">
        <v>0</v>
      </c>
    </row>
    <row r="1900" spans="1:32" x14ac:dyDescent="0.3">
      <c r="A1900" s="1" t="s">
        <v>395</v>
      </c>
      <c r="B1900" s="1" t="s">
        <v>396</v>
      </c>
      <c r="C1900" t="s">
        <v>389</v>
      </c>
      <c r="D1900" s="1" t="s">
        <v>264</v>
      </c>
      <c r="E1900">
        <v>25</v>
      </c>
      <c r="F1900" s="1" t="s">
        <v>397</v>
      </c>
      <c r="G1900" s="1" t="s">
        <v>382</v>
      </c>
      <c r="H1900" s="1" t="s">
        <v>103</v>
      </c>
      <c r="I1900" s="1" t="s">
        <v>391</v>
      </c>
      <c r="J1900" s="1" t="s">
        <v>392</v>
      </c>
      <c r="K1900" t="s">
        <v>393</v>
      </c>
      <c r="L1900" t="s">
        <v>386</v>
      </c>
      <c r="M1900" s="1" t="s">
        <v>398</v>
      </c>
      <c r="N1900">
        <v>0</v>
      </c>
      <c r="O1900">
        <v>0</v>
      </c>
      <c r="P1900">
        <v>0</v>
      </c>
      <c r="Q1900">
        <v>0</v>
      </c>
      <c r="R1900">
        <v>33100</v>
      </c>
      <c r="S1900">
        <v>42700</v>
      </c>
      <c r="T1900">
        <v>47300</v>
      </c>
      <c r="U1900">
        <v>0</v>
      </c>
      <c r="V1900">
        <v>0</v>
      </c>
      <c r="W1900">
        <v>0</v>
      </c>
      <c r="X1900">
        <v>0</v>
      </c>
      <c r="Y1900">
        <v>4.8553798309999996</v>
      </c>
      <c r="Z1900">
        <v>-74.031469869999995</v>
      </c>
      <c r="AA1900" s="1" t="s">
        <v>65</v>
      </c>
      <c r="AB1900">
        <v>185588800</v>
      </c>
      <c r="AC1900" t="str">
        <f>MID(TablaPivotFinal[[#This Row],[Fecha]],1,4)</f>
        <v>2018</v>
      </c>
      <c r="AD1900" t="str">
        <f>MID(TablaPivotFinal[[#This Row],[Fecha]],5,3)</f>
        <v>Dic</v>
      </c>
      <c r="AE1900" s="1">
        <v>185588800</v>
      </c>
      <c r="AF1900" s="1">
        <v>0</v>
      </c>
    </row>
    <row r="1901" spans="1:32" x14ac:dyDescent="0.3">
      <c r="A1901" s="1" t="s">
        <v>395</v>
      </c>
      <c r="B1901" s="1" t="s">
        <v>396</v>
      </c>
      <c r="C1901" t="s">
        <v>389</v>
      </c>
      <c r="D1901" s="1" t="s">
        <v>264</v>
      </c>
      <c r="E1901">
        <v>25</v>
      </c>
      <c r="F1901" s="1" t="s">
        <v>397</v>
      </c>
      <c r="G1901" s="1" t="s">
        <v>382</v>
      </c>
      <c r="H1901" s="1" t="s">
        <v>103</v>
      </c>
      <c r="I1901" s="1" t="s">
        <v>391</v>
      </c>
      <c r="J1901" s="1" t="s">
        <v>392</v>
      </c>
      <c r="K1901" t="s">
        <v>393</v>
      </c>
      <c r="L1901" t="s">
        <v>386</v>
      </c>
      <c r="M1901" s="1" t="s">
        <v>398</v>
      </c>
      <c r="N1901">
        <v>0</v>
      </c>
      <c r="O1901">
        <v>0</v>
      </c>
      <c r="P1901">
        <v>0</v>
      </c>
      <c r="Q1901">
        <v>0</v>
      </c>
      <c r="R1901">
        <v>33100</v>
      </c>
      <c r="S1901">
        <v>42700</v>
      </c>
      <c r="T1901">
        <v>47300</v>
      </c>
      <c r="U1901">
        <v>0</v>
      </c>
      <c r="V1901">
        <v>0</v>
      </c>
      <c r="W1901">
        <v>0</v>
      </c>
      <c r="X1901">
        <v>0</v>
      </c>
      <c r="Y1901">
        <v>4.8553798309999996</v>
      </c>
      <c r="Z1901">
        <v>-74.031469869999995</v>
      </c>
      <c r="AA1901" s="1" t="s">
        <v>67</v>
      </c>
      <c r="AB1901">
        <v>258902000</v>
      </c>
      <c r="AC1901" t="str">
        <f>MID(TablaPivotFinal[[#This Row],[Fecha]],1,4)</f>
        <v>2018</v>
      </c>
      <c r="AD1901" t="str">
        <f>MID(TablaPivotFinal[[#This Row],[Fecha]],5,3)</f>
        <v>Ene</v>
      </c>
      <c r="AE1901" s="1">
        <v>258902000</v>
      </c>
      <c r="AF1901" s="1">
        <v>0</v>
      </c>
    </row>
    <row r="1902" spans="1:32" x14ac:dyDescent="0.3">
      <c r="A1902" s="1" t="s">
        <v>395</v>
      </c>
      <c r="B1902" s="1" t="s">
        <v>396</v>
      </c>
      <c r="C1902" t="s">
        <v>389</v>
      </c>
      <c r="D1902" s="1" t="s">
        <v>264</v>
      </c>
      <c r="E1902">
        <v>25</v>
      </c>
      <c r="F1902" s="1" t="s">
        <v>397</v>
      </c>
      <c r="G1902" s="1" t="s">
        <v>382</v>
      </c>
      <c r="H1902" s="1" t="s">
        <v>103</v>
      </c>
      <c r="I1902" s="1" t="s">
        <v>391</v>
      </c>
      <c r="J1902" s="1" t="s">
        <v>392</v>
      </c>
      <c r="K1902" t="s">
        <v>393</v>
      </c>
      <c r="L1902" t="s">
        <v>386</v>
      </c>
      <c r="M1902" s="1" t="s">
        <v>398</v>
      </c>
      <c r="N1902">
        <v>0</v>
      </c>
      <c r="O1902">
        <v>0</v>
      </c>
      <c r="P1902">
        <v>0</v>
      </c>
      <c r="Q1902">
        <v>0</v>
      </c>
      <c r="R1902">
        <v>33100</v>
      </c>
      <c r="S1902">
        <v>42700</v>
      </c>
      <c r="T1902">
        <v>47300</v>
      </c>
      <c r="U1902">
        <v>0</v>
      </c>
      <c r="V1902">
        <v>0</v>
      </c>
      <c r="W1902">
        <v>0</v>
      </c>
      <c r="X1902">
        <v>0</v>
      </c>
      <c r="Y1902">
        <v>4.8553798309999996</v>
      </c>
      <c r="Z1902">
        <v>-74.031469869999995</v>
      </c>
      <c r="AA1902" s="1" t="s">
        <v>69</v>
      </c>
      <c r="AB1902">
        <v>256477500</v>
      </c>
      <c r="AC1902" t="str">
        <f>MID(TablaPivotFinal[[#This Row],[Fecha]],1,4)</f>
        <v>2018</v>
      </c>
      <c r="AD1902" t="str">
        <f>MID(TablaPivotFinal[[#This Row],[Fecha]],5,3)</f>
        <v>Feb</v>
      </c>
      <c r="AE1902" s="1">
        <v>256477500</v>
      </c>
      <c r="AF1902" s="1">
        <v>0</v>
      </c>
    </row>
    <row r="1903" spans="1:32" x14ac:dyDescent="0.3">
      <c r="A1903" s="1" t="s">
        <v>395</v>
      </c>
      <c r="B1903" s="1" t="s">
        <v>396</v>
      </c>
      <c r="C1903" t="s">
        <v>389</v>
      </c>
      <c r="D1903" s="1" t="s">
        <v>264</v>
      </c>
      <c r="E1903">
        <v>25</v>
      </c>
      <c r="F1903" s="1" t="s">
        <v>397</v>
      </c>
      <c r="G1903" s="1" t="s">
        <v>382</v>
      </c>
      <c r="H1903" s="1" t="s">
        <v>103</v>
      </c>
      <c r="I1903" s="1" t="s">
        <v>391</v>
      </c>
      <c r="J1903" s="1" t="s">
        <v>392</v>
      </c>
      <c r="K1903" t="s">
        <v>393</v>
      </c>
      <c r="L1903" t="s">
        <v>386</v>
      </c>
      <c r="M1903" s="1" t="s">
        <v>398</v>
      </c>
      <c r="N1903">
        <v>0</v>
      </c>
      <c r="O1903">
        <v>0</v>
      </c>
      <c r="P1903">
        <v>0</v>
      </c>
      <c r="Q1903">
        <v>0</v>
      </c>
      <c r="R1903">
        <v>33100</v>
      </c>
      <c r="S1903">
        <v>42700</v>
      </c>
      <c r="T1903">
        <v>47300</v>
      </c>
      <c r="U1903">
        <v>0</v>
      </c>
      <c r="V1903">
        <v>0</v>
      </c>
      <c r="W1903">
        <v>0</v>
      </c>
      <c r="X1903">
        <v>0</v>
      </c>
      <c r="Y1903">
        <v>4.8553798309999996</v>
      </c>
      <c r="Z1903">
        <v>-74.031469869999995</v>
      </c>
      <c r="AA1903" s="1" t="s">
        <v>71</v>
      </c>
      <c r="AB1903">
        <v>228199900</v>
      </c>
      <c r="AC1903" t="str">
        <f>MID(TablaPivotFinal[[#This Row],[Fecha]],1,4)</f>
        <v>2018</v>
      </c>
      <c r="AD1903" t="str">
        <f>MID(TablaPivotFinal[[#This Row],[Fecha]],5,3)</f>
        <v>Jul</v>
      </c>
      <c r="AE1903" s="1">
        <v>228199900</v>
      </c>
      <c r="AF1903" s="1">
        <v>0</v>
      </c>
    </row>
    <row r="1904" spans="1:32" x14ac:dyDescent="0.3">
      <c r="A1904" s="1" t="s">
        <v>395</v>
      </c>
      <c r="B1904" s="1" t="s">
        <v>396</v>
      </c>
      <c r="C1904" t="s">
        <v>389</v>
      </c>
      <c r="D1904" s="1" t="s">
        <v>264</v>
      </c>
      <c r="E1904">
        <v>25</v>
      </c>
      <c r="F1904" s="1" t="s">
        <v>397</v>
      </c>
      <c r="G1904" s="1" t="s">
        <v>382</v>
      </c>
      <c r="H1904" s="1" t="s">
        <v>103</v>
      </c>
      <c r="I1904" s="1" t="s">
        <v>391</v>
      </c>
      <c r="J1904" s="1" t="s">
        <v>392</v>
      </c>
      <c r="K1904" t="s">
        <v>393</v>
      </c>
      <c r="L1904" t="s">
        <v>386</v>
      </c>
      <c r="M1904" s="1" t="s">
        <v>398</v>
      </c>
      <c r="N1904">
        <v>0</v>
      </c>
      <c r="O1904">
        <v>0</v>
      </c>
      <c r="P1904">
        <v>0</v>
      </c>
      <c r="Q1904">
        <v>0</v>
      </c>
      <c r="R1904">
        <v>33100</v>
      </c>
      <c r="S1904">
        <v>42700</v>
      </c>
      <c r="T1904">
        <v>47300</v>
      </c>
      <c r="U1904">
        <v>0</v>
      </c>
      <c r="V1904">
        <v>0</v>
      </c>
      <c r="W1904">
        <v>0</v>
      </c>
      <c r="X1904">
        <v>0</v>
      </c>
      <c r="Y1904">
        <v>4.8553798309999996</v>
      </c>
      <c r="Z1904">
        <v>-74.031469869999995</v>
      </c>
      <c r="AA1904" s="1" t="s">
        <v>73</v>
      </c>
      <c r="AB1904">
        <v>217527300</v>
      </c>
      <c r="AC1904" t="str">
        <f>MID(TablaPivotFinal[[#This Row],[Fecha]],1,4)</f>
        <v>2018</v>
      </c>
      <c r="AD1904" t="str">
        <f>MID(TablaPivotFinal[[#This Row],[Fecha]],5,3)</f>
        <v>Jun</v>
      </c>
      <c r="AE1904" s="1">
        <v>217527300</v>
      </c>
      <c r="AF1904" s="1">
        <v>0</v>
      </c>
    </row>
    <row r="1905" spans="1:32" x14ac:dyDescent="0.3">
      <c r="A1905" s="1" t="s">
        <v>395</v>
      </c>
      <c r="B1905" s="1" t="s">
        <v>396</v>
      </c>
      <c r="C1905" t="s">
        <v>389</v>
      </c>
      <c r="D1905" s="1" t="s">
        <v>264</v>
      </c>
      <c r="E1905">
        <v>25</v>
      </c>
      <c r="F1905" s="1" t="s">
        <v>397</v>
      </c>
      <c r="G1905" s="1" t="s">
        <v>382</v>
      </c>
      <c r="H1905" s="1" t="s">
        <v>103</v>
      </c>
      <c r="I1905" s="1" t="s">
        <v>391</v>
      </c>
      <c r="J1905" s="1" t="s">
        <v>392</v>
      </c>
      <c r="K1905" t="s">
        <v>393</v>
      </c>
      <c r="L1905" t="s">
        <v>386</v>
      </c>
      <c r="M1905" s="1" t="s">
        <v>398</v>
      </c>
      <c r="N1905">
        <v>0</v>
      </c>
      <c r="O1905">
        <v>0</v>
      </c>
      <c r="P1905">
        <v>0</v>
      </c>
      <c r="Q1905">
        <v>0</v>
      </c>
      <c r="R1905">
        <v>33100</v>
      </c>
      <c r="S1905">
        <v>42700</v>
      </c>
      <c r="T1905">
        <v>47300</v>
      </c>
      <c r="U1905">
        <v>0</v>
      </c>
      <c r="V1905">
        <v>0</v>
      </c>
      <c r="W1905">
        <v>0</v>
      </c>
      <c r="X1905">
        <v>0</v>
      </c>
      <c r="Y1905">
        <v>4.8553798309999996</v>
      </c>
      <c r="Z1905">
        <v>-74.031469869999995</v>
      </c>
      <c r="AA1905" s="1" t="s">
        <v>75</v>
      </c>
      <c r="AB1905">
        <v>248942500</v>
      </c>
      <c r="AC1905" t="str">
        <f>MID(TablaPivotFinal[[#This Row],[Fecha]],1,4)</f>
        <v>2018</v>
      </c>
      <c r="AD1905" t="str">
        <f>MID(TablaPivotFinal[[#This Row],[Fecha]],5,3)</f>
        <v>Mar</v>
      </c>
      <c r="AE1905" s="1">
        <v>248942500</v>
      </c>
      <c r="AF1905" s="1">
        <v>0</v>
      </c>
    </row>
    <row r="1906" spans="1:32" x14ac:dyDescent="0.3">
      <c r="A1906" s="1" t="s">
        <v>395</v>
      </c>
      <c r="B1906" s="1" t="s">
        <v>396</v>
      </c>
      <c r="C1906" t="s">
        <v>389</v>
      </c>
      <c r="D1906" s="1" t="s">
        <v>264</v>
      </c>
      <c r="E1906">
        <v>25</v>
      </c>
      <c r="F1906" s="1" t="s">
        <v>397</v>
      </c>
      <c r="G1906" s="1" t="s">
        <v>382</v>
      </c>
      <c r="H1906" s="1" t="s">
        <v>103</v>
      </c>
      <c r="I1906" s="1" t="s">
        <v>391</v>
      </c>
      <c r="J1906" s="1" t="s">
        <v>392</v>
      </c>
      <c r="K1906" t="s">
        <v>393</v>
      </c>
      <c r="L1906" t="s">
        <v>386</v>
      </c>
      <c r="M1906" s="1" t="s">
        <v>398</v>
      </c>
      <c r="N1906">
        <v>0</v>
      </c>
      <c r="O1906">
        <v>0</v>
      </c>
      <c r="P1906">
        <v>0</v>
      </c>
      <c r="Q1906">
        <v>0</v>
      </c>
      <c r="R1906">
        <v>33100</v>
      </c>
      <c r="S1906">
        <v>42700</v>
      </c>
      <c r="T1906">
        <v>47300</v>
      </c>
      <c r="U1906">
        <v>0</v>
      </c>
      <c r="V1906">
        <v>0</v>
      </c>
      <c r="W1906">
        <v>0</v>
      </c>
      <c r="X1906">
        <v>0</v>
      </c>
      <c r="Y1906">
        <v>4.8553798309999996</v>
      </c>
      <c r="Z1906">
        <v>-74.031469869999995</v>
      </c>
      <c r="AA1906" s="1" t="s">
        <v>77</v>
      </c>
      <c r="AB1906">
        <v>224652300</v>
      </c>
      <c r="AC1906" t="str">
        <f>MID(TablaPivotFinal[[#This Row],[Fecha]],1,4)</f>
        <v>2018</v>
      </c>
      <c r="AD1906" t="str">
        <f>MID(TablaPivotFinal[[#This Row],[Fecha]],5,3)</f>
        <v>May</v>
      </c>
      <c r="AE1906" s="1">
        <v>224652300</v>
      </c>
      <c r="AF1906" s="1">
        <v>0</v>
      </c>
    </row>
    <row r="1907" spans="1:32" x14ac:dyDescent="0.3">
      <c r="A1907" s="1" t="s">
        <v>395</v>
      </c>
      <c r="B1907" s="1" t="s">
        <v>396</v>
      </c>
      <c r="C1907" t="s">
        <v>389</v>
      </c>
      <c r="D1907" s="1" t="s">
        <v>264</v>
      </c>
      <c r="E1907">
        <v>25</v>
      </c>
      <c r="F1907" s="1" t="s">
        <v>397</v>
      </c>
      <c r="G1907" s="1" t="s">
        <v>382</v>
      </c>
      <c r="H1907" s="1" t="s">
        <v>103</v>
      </c>
      <c r="I1907" s="1" t="s">
        <v>391</v>
      </c>
      <c r="J1907" s="1" t="s">
        <v>392</v>
      </c>
      <c r="K1907" t="s">
        <v>393</v>
      </c>
      <c r="L1907" t="s">
        <v>386</v>
      </c>
      <c r="M1907" s="1" t="s">
        <v>398</v>
      </c>
      <c r="N1907">
        <v>0</v>
      </c>
      <c r="O1907">
        <v>0</v>
      </c>
      <c r="P1907">
        <v>0</v>
      </c>
      <c r="Q1907">
        <v>0</v>
      </c>
      <c r="R1907">
        <v>33100</v>
      </c>
      <c r="S1907">
        <v>42700</v>
      </c>
      <c r="T1907">
        <v>47300</v>
      </c>
      <c r="U1907">
        <v>0</v>
      </c>
      <c r="V1907">
        <v>0</v>
      </c>
      <c r="W1907">
        <v>0</v>
      </c>
      <c r="X1907">
        <v>0</v>
      </c>
      <c r="Y1907">
        <v>4.8553798309999996</v>
      </c>
      <c r="Z1907">
        <v>-74.031469869999995</v>
      </c>
      <c r="AA1907" s="1" t="s">
        <v>79</v>
      </c>
      <c r="AB1907">
        <v>193082000</v>
      </c>
      <c r="AC1907" t="str">
        <f>MID(TablaPivotFinal[[#This Row],[Fecha]],1,4)</f>
        <v>2018</v>
      </c>
      <c r="AD1907" t="str">
        <f>MID(TablaPivotFinal[[#This Row],[Fecha]],5,3)</f>
        <v>Nov</v>
      </c>
      <c r="AE1907" s="1">
        <v>193082000</v>
      </c>
      <c r="AF1907" s="1">
        <v>0</v>
      </c>
    </row>
    <row r="1908" spans="1:32" x14ac:dyDescent="0.3">
      <c r="A1908" s="1" t="s">
        <v>395</v>
      </c>
      <c r="B1908" s="1" t="s">
        <v>396</v>
      </c>
      <c r="C1908" t="s">
        <v>389</v>
      </c>
      <c r="D1908" s="1" t="s">
        <v>264</v>
      </c>
      <c r="E1908">
        <v>25</v>
      </c>
      <c r="F1908" s="1" t="s">
        <v>397</v>
      </c>
      <c r="G1908" s="1" t="s">
        <v>382</v>
      </c>
      <c r="H1908" s="1" t="s">
        <v>103</v>
      </c>
      <c r="I1908" s="1" t="s">
        <v>391</v>
      </c>
      <c r="J1908" s="1" t="s">
        <v>392</v>
      </c>
      <c r="K1908" t="s">
        <v>393</v>
      </c>
      <c r="L1908" t="s">
        <v>386</v>
      </c>
      <c r="M1908" s="1" t="s">
        <v>398</v>
      </c>
      <c r="N1908">
        <v>0</v>
      </c>
      <c r="O1908">
        <v>0</v>
      </c>
      <c r="P1908">
        <v>0</v>
      </c>
      <c r="Q1908">
        <v>0</v>
      </c>
      <c r="R1908">
        <v>33100</v>
      </c>
      <c r="S1908">
        <v>42700</v>
      </c>
      <c r="T1908">
        <v>47300</v>
      </c>
      <c r="U1908">
        <v>0</v>
      </c>
      <c r="V1908">
        <v>0</v>
      </c>
      <c r="W1908">
        <v>0</v>
      </c>
      <c r="X1908">
        <v>0</v>
      </c>
      <c r="Y1908">
        <v>4.8553798309999996</v>
      </c>
      <c r="Z1908">
        <v>-74.031469869999995</v>
      </c>
      <c r="AA1908" s="1" t="s">
        <v>81</v>
      </c>
      <c r="AB1908">
        <v>181625800</v>
      </c>
      <c r="AC1908" t="str">
        <f>MID(TablaPivotFinal[[#This Row],[Fecha]],1,4)</f>
        <v>2018</v>
      </c>
      <c r="AD1908" t="str">
        <f>MID(TablaPivotFinal[[#This Row],[Fecha]],5,3)</f>
        <v>Oct</v>
      </c>
      <c r="AE1908" s="1">
        <v>181625800</v>
      </c>
      <c r="AF1908" s="1">
        <v>0</v>
      </c>
    </row>
    <row r="1909" spans="1:32" x14ac:dyDescent="0.3">
      <c r="A1909" s="1" t="s">
        <v>395</v>
      </c>
      <c r="B1909" s="1" t="s">
        <v>396</v>
      </c>
      <c r="C1909" t="s">
        <v>389</v>
      </c>
      <c r="D1909" s="1" t="s">
        <v>264</v>
      </c>
      <c r="E1909">
        <v>25</v>
      </c>
      <c r="F1909" s="1" t="s">
        <v>397</v>
      </c>
      <c r="G1909" s="1" t="s">
        <v>382</v>
      </c>
      <c r="H1909" s="1" t="s">
        <v>103</v>
      </c>
      <c r="I1909" s="1" t="s">
        <v>391</v>
      </c>
      <c r="J1909" s="1" t="s">
        <v>392</v>
      </c>
      <c r="K1909" t="s">
        <v>393</v>
      </c>
      <c r="L1909" t="s">
        <v>386</v>
      </c>
      <c r="M1909" s="1" t="s">
        <v>398</v>
      </c>
      <c r="N1909">
        <v>0</v>
      </c>
      <c r="O1909">
        <v>0</v>
      </c>
      <c r="P1909">
        <v>0</v>
      </c>
      <c r="Q1909">
        <v>0</v>
      </c>
      <c r="R1909">
        <v>33100</v>
      </c>
      <c r="S1909">
        <v>42700</v>
      </c>
      <c r="T1909">
        <v>47300</v>
      </c>
      <c r="U1909">
        <v>0</v>
      </c>
      <c r="V1909">
        <v>0</v>
      </c>
      <c r="W1909">
        <v>0</v>
      </c>
      <c r="X1909">
        <v>0</v>
      </c>
      <c r="Y1909">
        <v>4.8553798309999996</v>
      </c>
      <c r="Z1909">
        <v>-74.031469869999995</v>
      </c>
      <c r="AA1909" s="1" t="s">
        <v>83</v>
      </c>
      <c r="AB1909">
        <v>157778100</v>
      </c>
      <c r="AC1909" t="str">
        <f>MID(TablaPivotFinal[[#This Row],[Fecha]],1,4)</f>
        <v>2018</v>
      </c>
      <c r="AD1909" t="str">
        <f>MID(TablaPivotFinal[[#This Row],[Fecha]],5,3)</f>
        <v>Sep</v>
      </c>
      <c r="AE1909" s="1">
        <v>157778100</v>
      </c>
      <c r="AF1909" s="1">
        <v>0</v>
      </c>
    </row>
    <row r="1910" spans="1:32" x14ac:dyDescent="0.3">
      <c r="A1910" s="1" t="s">
        <v>399</v>
      </c>
      <c r="B1910" s="1" t="s">
        <v>396</v>
      </c>
      <c r="C1910" t="s">
        <v>389</v>
      </c>
      <c r="D1910" s="1" t="s">
        <v>264</v>
      </c>
      <c r="E1910">
        <v>25</v>
      </c>
      <c r="F1910" s="1" t="s">
        <v>397</v>
      </c>
      <c r="G1910" s="1" t="s">
        <v>382</v>
      </c>
      <c r="H1910" s="1" t="s">
        <v>103</v>
      </c>
      <c r="I1910" s="1" t="s">
        <v>391</v>
      </c>
      <c r="J1910" s="1" t="s">
        <v>392</v>
      </c>
      <c r="K1910" t="s">
        <v>393</v>
      </c>
      <c r="L1910" t="s">
        <v>386</v>
      </c>
      <c r="M1910" s="1" t="s">
        <v>398</v>
      </c>
      <c r="N1910">
        <v>0</v>
      </c>
      <c r="O1910">
        <v>0</v>
      </c>
      <c r="P1910">
        <v>0</v>
      </c>
      <c r="Q1910">
        <v>0</v>
      </c>
      <c r="R1910">
        <v>33100</v>
      </c>
      <c r="S1910">
        <v>42700</v>
      </c>
      <c r="T1910">
        <v>47300</v>
      </c>
      <c r="U1910">
        <v>0</v>
      </c>
      <c r="V1910">
        <v>0</v>
      </c>
      <c r="W1910">
        <v>0</v>
      </c>
      <c r="X1910">
        <v>0</v>
      </c>
      <c r="Y1910">
        <v>4.8553798309999996</v>
      </c>
      <c r="Z1910">
        <v>-74.031469869999995</v>
      </c>
      <c r="AA1910" s="1" t="s">
        <v>13</v>
      </c>
      <c r="AB1910">
        <v>272935000</v>
      </c>
      <c r="AC1910" t="str">
        <f>MID(TablaPivotFinal[[#This Row],[Fecha]],1,4)</f>
        <v>2016</v>
      </c>
      <c r="AD1910" t="str">
        <f>MID(TablaPivotFinal[[#This Row],[Fecha]],5,3)</f>
        <v>Abr</v>
      </c>
      <c r="AE1910" s="1">
        <v>272935000</v>
      </c>
      <c r="AF1910" s="1">
        <v>0</v>
      </c>
    </row>
    <row r="1911" spans="1:32" x14ac:dyDescent="0.3">
      <c r="A1911" s="1" t="s">
        <v>399</v>
      </c>
      <c r="B1911" s="1" t="s">
        <v>396</v>
      </c>
      <c r="C1911" t="s">
        <v>389</v>
      </c>
      <c r="D1911" s="1" t="s">
        <v>264</v>
      </c>
      <c r="E1911">
        <v>25</v>
      </c>
      <c r="F1911" s="1" t="s">
        <v>397</v>
      </c>
      <c r="G1911" s="1" t="s">
        <v>382</v>
      </c>
      <c r="H1911" s="1" t="s">
        <v>103</v>
      </c>
      <c r="I1911" s="1" t="s">
        <v>391</v>
      </c>
      <c r="J1911" s="1" t="s">
        <v>392</v>
      </c>
      <c r="K1911" t="s">
        <v>393</v>
      </c>
      <c r="L1911" t="s">
        <v>386</v>
      </c>
      <c r="M1911" s="1" t="s">
        <v>398</v>
      </c>
      <c r="N1911">
        <v>0</v>
      </c>
      <c r="O1911">
        <v>0</v>
      </c>
      <c r="P1911">
        <v>0</v>
      </c>
      <c r="Q1911">
        <v>0</v>
      </c>
      <c r="R1911">
        <v>33100</v>
      </c>
      <c r="S1911">
        <v>42700</v>
      </c>
      <c r="T1911">
        <v>47300</v>
      </c>
      <c r="U1911">
        <v>0</v>
      </c>
      <c r="V1911">
        <v>0</v>
      </c>
      <c r="W1911">
        <v>0</v>
      </c>
      <c r="X1911">
        <v>0</v>
      </c>
      <c r="Y1911">
        <v>4.8553798309999996</v>
      </c>
      <c r="Z1911">
        <v>-74.031469869999995</v>
      </c>
      <c r="AA1911" s="1" t="s">
        <v>15</v>
      </c>
      <c r="AB1911">
        <v>288611000</v>
      </c>
      <c r="AC1911" t="str">
        <f>MID(TablaPivotFinal[[#This Row],[Fecha]],1,4)</f>
        <v>2016</v>
      </c>
      <c r="AD1911" t="str">
        <f>MID(TablaPivotFinal[[#This Row],[Fecha]],5,3)</f>
        <v>Ago</v>
      </c>
      <c r="AE1911" s="1">
        <v>288611000</v>
      </c>
      <c r="AF1911" s="1">
        <v>0</v>
      </c>
    </row>
    <row r="1912" spans="1:32" x14ac:dyDescent="0.3">
      <c r="A1912" s="1" t="s">
        <v>399</v>
      </c>
      <c r="B1912" s="1" t="s">
        <v>396</v>
      </c>
      <c r="C1912" t="s">
        <v>389</v>
      </c>
      <c r="D1912" s="1" t="s">
        <v>264</v>
      </c>
      <c r="E1912">
        <v>25</v>
      </c>
      <c r="F1912" s="1" t="s">
        <v>397</v>
      </c>
      <c r="G1912" s="1" t="s">
        <v>382</v>
      </c>
      <c r="H1912" s="1" t="s">
        <v>103</v>
      </c>
      <c r="I1912" s="1" t="s">
        <v>391</v>
      </c>
      <c r="J1912" s="1" t="s">
        <v>392</v>
      </c>
      <c r="K1912" t="s">
        <v>393</v>
      </c>
      <c r="L1912" t="s">
        <v>386</v>
      </c>
      <c r="M1912" s="1" t="s">
        <v>398</v>
      </c>
      <c r="N1912">
        <v>0</v>
      </c>
      <c r="O1912">
        <v>0</v>
      </c>
      <c r="P1912">
        <v>0</v>
      </c>
      <c r="Q1912">
        <v>0</v>
      </c>
      <c r="R1912">
        <v>33100</v>
      </c>
      <c r="S1912">
        <v>42700</v>
      </c>
      <c r="T1912">
        <v>47300</v>
      </c>
      <c r="U1912">
        <v>0</v>
      </c>
      <c r="V1912">
        <v>0</v>
      </c>
      <c r="W1912">
        <v>0</v>
      </c>
      <c r="X1912">
        <v>0</v>
      </c>
      <c r="Y1912">
        <v>4.8553798309999996</v>
      </c>
      <c r="Z1912">
        <v>-74.031469869999995</v>
      </c>
      <c r="AA1912" s="1" t="s">
        <v>17</v>
      </c>
      <c r="AB1912">
        <v>260188600</v>
      </c>
      <c r="AC1912" t="str">
        <f>MID(TablaPivotFinal[[#This Row],[Fecha]],1,4)</f>
        <v>2016</v>
      </c>
      <c r="AD1912" t="str">
        <f>MID(TablaPivotFinal[[#This Row],[Fecha]],5,3)</f>
        <v>Dic</v>
      </c>
      <c r="AE1912" s="1">
        <v>260188600</v>
      </c>
      <c r="AF1912" s="1">
        <v>0</v>
      </c>
    </row>
    <row r="1913" spans="1:32" x14ac:dyDescent="0.3">
      <c r="A1913" s="1" t="s">
        <v>399</v>
      </c>
      <c r="B1913" s="1" t="s">
        <v>396</v>
      </c>
      <c r="C1913" t="s">
        <v>389</v>
      </c>
      <c r="D1913" s="1" t="s">
        <v>264</v>
      </c>
      <c r="E1913">
        <v>25</v>
      </c>
      <c r="F1913" s="1" t="s">
        <v>397</v>
      </c>
      <c r="G1913" s="1" t="s">
        <v>382</v>
      </c>
      <c r="H1913" s="1" t="s">
        <v>103</v>
      </c>
      <c r="I1913" s="1" t="s">
        <v>391</v>
      </c>
      <c r="J1913" s="1" t="s">
        <v>392</v>
      </c>
      <c r="K1913" t="s">
        <v>393</v>
      </c>
      <c r="L1913" t="s">
        <v>386</v>
      </c>
      <c r="M1913" s="1" t="s">
        <v>398</v>
      </c>
      <c r="N1913">
        <v>0</v>
      </c>
      <c r="O1913">
        <v>0</v>
      </c>
      <c r="P1913">
        <v>0</v>
      </c>
      <c r="Q1913">
        <v>0</v>
      </c>
      <c r="R1913">
        <v>33100</v>
      </c>
      <c r="S1913">
        <v>42700</v>
      </c>
      <c r="T1913">
        <v>47300</v>
      </c>
      <c r="U1913">
        <v>0</v>
      </c>
      <c r="V1913">
        <v>0</v>
      </c>
      <c r="W1913">
        <v>0</v>
      </c>
      <c r="X1913">
        <v>0</v>
      </c>
      <c r="Y1913">
        <v>4.8553798309999996</v>
      </c>
      <c r="Z1913">
        <v>-74.031469869999995</v>
      </c>
      <c r="AA1913" s="1" t="s">
        <v>19</v>
      </c>
      <c r="AB1913">
        <v>242948100</v>
      </c>
      <c r="AC1913" t="str">
        <f>MID(TablaPivotFinal[[#This Row],[Fecha]],1,4)</f>
        <v>2016</v>
      </c>
      <c r="AD1913" t="str">
        <f>MID(TablaPivotFinal[[#This Row],[Fecha]],5,3)</f>
        <v>Ene</v>
      </c>
      <c r="AE1913" s="1">
        <v>242948100</v>
      </c>
      <c r="AF1913" s="1">
        <v>0</v>
      </c>
    </row>
    <row r="1914" spans="1:32" x14ac:dyDescent="0.3">
      <c r="A1914" s="1" t="s">
        <v>399</v>
      </c>
      <c r="B1914" s="1" t="s">
        <v>396</v>
      </c>
      <c r="C1914" t="s">
        <v>389</v>
      </c>
      <c r="D1914" s="1" t="s">
        <v>264</v>
      </c>
      <c r="E1914">
        <v>25</v>
      </c>
      <c r="F1914" s="1" t="s">
        <v>397</v>
      </c>
      <c r="G1914" s="1" t="s">
        <v>382</v>
      </c>
      <c r="H1914" s="1" t="s">
        <v>103</v>
      </c>
      <c r="I1914" s="1" t="s">
        <v>391</v>
      </c>
      <c r="J1914" s="1" t="s">
        <v>392</v>
      </c>
      <c r="K1914" t="s">
        <v>393</v>
      </c>
      <c r="L1914" t="s">
        <v>386</v>
      </c>
      <c r="M1914" s="1" t="s">
        <v>398</v>
      </c>
      <c r="N1914">
        <v>0</v>
      </c>
      <c r="O1914">
        <v>0</v>
      </c>
      <c r="P1914">
        <v>0</v>
      </c>
      <c r="Q1914">
        <v>0</v>
      </c>
      <c r="R1914">
        <v>33100</v>
      </c>
      <c r="S1914">
        <v>42700</v>
      </c>
      <c r="T1914">
        <v>47300</v>
      </c>
      <c r="U1914">
        <v>0</v>
      </c>
      <c r="V1914">
        <v>0</v>
      </c>
      <c r="W1914">
        <v>0</v>
      </c>
      <c r="X1914">
        <v>0</v>
      </c>
      <c r="Y1914">
        <v>4.8553798309999996</v>
      </c>
      <c r="Z1914">
        <v>-74.031469869999995</v>
      </c>
      <c r="AA1914" s="1" t="s">
        <v>21</v>
      </c>
      <c r="AB1914">
        <v>276457900</v>
      </c>
      <c r="AC1914" t="str">
        <f>MID(TablaPivotFinal[[#This Row],[Fecha]],1,4)</f>
        <v>2016</v>
      </c>
      <c r="AD1914" t="str">
        <f>MID(TablaPivotFinal[[#This Row],[Fecha]],5,3)</f>
        <v>Feb</v>
      </c>
      <c r="AE1914" s="1">
        <v>276457900</v>
      </c>
      <c r="AF1914" s="1">
        <v>0</v>
      </c>
    </row>
    <row r="1915" spans="1:32" x14ac:dyDescent="0.3">
      <c r="A1915" s="1" t="s">
        <v>399</v>
      </c>
      <c r="B1915" s="1" t="s">
        <v>396</v>
      </c>
      <c r="C1915" t="s">
        <v>389</v>
      </c>
      <c r="D1915" s="1" t="s">
        <v>264</v>
      </c>
      <c r="E1915">
        <v>25</v>
      </c>
      <c r="F1915" s="1" t="s">
        <v>397</v>
      </c>
      <c r="G1915" s="1" t="s">
        <v>382</v>
      </c>
      <c r="H1915" s="1" t="s">
        <v>103</v>
      </c>
      <c r="I1915" s="1" t="s">
        <v>391</v>
      </c>
      <c r="J1915" s="1" t="s">
        <v>392</v>
      </c>
      <c r="K1915" t="s">
        <v>393</v>
      </c>
      <c r="L1915" t="s">
        <v>386</v>
      </c>
      <c r="M1915" s="1" t="s">
        <v>398</v>
      </c>
      <c r="N1915">
        <v>0</v>
      </c>
      <c r="O1915">
        <v>0</v>
      </c>
      <c r="P1915">
        <v>0</v>
      </c>
      <c r="Q1915">
        <v>0</v>
      </c>
      <c r="R1915">
        <v>33100</v>
      </c>
      <c r="S1915">
        <v>42700</v>
      </c>
      <c r="T1915">
        <v>47300</v>
      </c>
      <c r="U1915">
        <v>0</v>
      </c>
      <c r="V1915">
        <v>0</v>
      </c>
      <c r="W1915">
        <v>0</v>
      </c>
      <c r="X1915">
        <v>0</v>
      </c>
      <c r="Y1915">
        <v>4.8553798309999996</v>
      </c>
      <c r="Z1915">
        <v>-74.031469869999995</v>
      </c>
      <c r="AA1915" s="1" t="s">
        <v>23</v>
      </c>
      <c r="AB1915">
        <v>221663900</v>
      </c>
      <c r="AC1915" t="str">
        <f>MID(TablaPivotFinal[[#This Row],[Fecha]],1,4)</f>
        <v>2016</v>
      </c>
      <c r="AD1915" t="str">
        <f>MID(TablaPivotFinal[[#This Row],[Fecha]],5,3)</f>
        <v>Jul</v>
      </c>
      <c r="AE1915" s="1">
        <v>221663900</v>
      </c>
      <c r="AF1915" s="1">
        <v>0</v>
      </c>
    </row>
    <row r="1916" spans="1:32" x14ac:dyDescent="0.3">
      <c r="A1916" s="1" t="s">
        <v>399</v>
      </c>
      <c r="B1916" s="1" t="s">
        <v>396</v>
      </c>
      <c r="C1916" t="s">
        <v>389</v>
      </c>
      <c r="D1916" s="1" t="s">
        <v>264</v>
      </c>
      <c r="E1916">
        <v>25</v>
      </c>
      <c r="F1916" s="1" t="s">
        <v>397</v>
      </c>
      <c r="G1916" s="1" t="s">
        <v>382</v>
      </c>
      <c r="H1916" s="1" t="s">
        <v>103</v>
      </c>
      <c r="I1916" s="1" t="s">
        <v>391</v>
      </c>
      <c r="J1916" s="1" t="s">
        <v>392</v>
      </c>
      <c r="K1916" t="s">
        <v>393</v>
      </c>
      <c r="L1916" t="s">
        <v>386</v>
      </c>
      <c r="M1916" s="1" t="s">
        <v>398</v>
      </c>
      <c r="N1916">
        <v>0</v>
      </c>
      <c r="O1916">
        <v>0</v>
      </c>
      <c r="P1916">
        <v>0</v>
      </c>
      <c r="Q1916">
        <v>0</v>
      </c>
      <c r="R1916">
        <v>33100</v>
      </c>
      <c r="S1916">
        <v>42700</v>
      </c>
      <c r="T1916">
        <v>47300</v>
      </c>
      <c r="U1916">
        <v>0</v>
      </c>
      <c r="V1916">
        <v>0</v>
      </c>
      <c r="W1916">
        <v>0</v>
      </c>
      <c r="X1916">
        <v>0</v>
      </c>
      <c r="Y1916">
        <v>4.8553798309999996</v>
      </c>
      <c r="Z1916">
        <v>-74.031469869999995</v>
      </c>
      <c r="AA1916" s="1" t="s">
        <v>25</v>
      </c>
      <c r="AB1916">
        <v>215512900</v>
      </c>
      <c r="AC1916" t="str">
        <f>MID(TablaPivotFinal[[#This Row],[Fecha]],1,4)</f>
        <v>2016</v>
      </c>
      <c r="AD1916" t="str">
        <f>MID(TablaPivotFinal[[#This Row],[Fecha]],5,3)</f>
        <v>Jun</v>
      </c>
      <c r="AE1916" s="1">
        <v>215512900</v>
      </c>
      <c r="AF1916" s="1">
        <v>0</v>
      </c>
    </row>
    <row r="1917" spans="1:32" x14ac:dyDescent="0.3">
      <c r="A1917" s="1" t="s">
        <v>399</v>
      </c>
      <c r="B1917" s="1" t="s">
        <v>396</v>
      </c>
      <c r="C1917" t="s">
        <v>389</v>
      </c>
      <c r="D1917" s="1" t="s">
        <v>264</v>
      </c>
      <c r="E1917">
        <v>25</v>
      </c>
      <c r="F1917" s="1" t="s">
        <v>397</v>
      </c>
      <c r="G1917" s="1" t="s">
        <v>382</v>
      </c>
      <c r="H1917" s="1" t="s">
        <v>103</v>
      </c>
      <c r="I1917" s="1" t="s">
        <v>391</v>
      </c>
      <c r="J1917" s="1" t="s">
        <v>392</v>
      </c>
      <c r="K1917" t="s">
        <v>393</v>
      </c>
      <c r="L1917" t="s">
        <v>386</v>
      </c>
      <c r="M1917" s="1" t="s">
        <v>398</v>
      </c>
      <c r="N1917">
        <v>0</v>
      </c>
      <c r="O1917">
        <v>0</v>
      </c>
      <c r="P1917">
        <v>0</v>
      </c>
      <c r="Q1917">
        <v>0</v>
      </c>
      <c r="R1917">
        <v>33100</v>
      </c>
      <c r="S1917">
        <v>42700</v>
      </c>
      <c r="T1917">
        <v>47300</v>
      </c>
      <c r="U1917">
        <v>0</v>
      </c>
      <c r="V1917">
        <v>0</v>
      </c>
      <c r="W1917">
        <v>0</v>
      </c>
      <c r="X1917">
        <v>0</v>
      </c>
      <c r="Y1917">
        <v>4.8553798309999996</v>
      </c>
      <c r="Z1917">
        <v>-74.031469869999995</v>
      </c>
      <c r="AA1917" s="1" t="s">
        <v>27</v>
      </c>
      <c r="AB1917">
        <v>294362000</v>
      </c>
      <c r="AC1917" t="str">
        <f>MID(TablaPivotFinal[[#This Row],[Fecha]],1,4)</f>
        <v>2016</v>
      </c>
      <c r="AD1917" t="str">
        <f>MID(TablaPivotFinal[[#This Row],[Fecha]],5,3)</f>
        <v>Mar</v>
      </c>
      <c r="AE1917" s="1">
        <v>294362000</v>
      </c>
      <c r="AF1917" s="1">
        <v>0</v>
      </c>
    </row>
    <row r="1918" spans="1:32" x14ac:dyDescent="0.3">
      <c r="A1918" s="1" t="s">
        <v>399</v>
      </c>
      <c r="B1918" s="1" t="s">
        <v>396</v>
      </c>
      <c r="C1918" t="s">
        <v>389</v>
      </c>
      <c r="D1918" s="1" t="s">
        <v>264</v>
      </c>
      <c r="E1918">
        <v>25</v>
      </c>
      <c r="F1918" s="1" t="s">
        <v>397</v>
      </c>
      <c r="G1918" s="1" t="s">
        <v>382</v>
      </c>
      <c r="H1918" s="1" t="s">
        <v>103</v>
      </c>
      <c r="I1918" s="1" t="s">
        <v>391</v>
      </c>
      <c r="J1918" s="1" t="s">
        <v>392</v>
      </c>
      <c r="K1918" t="s">
        <v>393</v>
      </c>
      <c r="L1918" t="s">
        <v>386</v>
      </c>
      <c r="M1918" s="1" t="s">
        <v>398</v>
      </c>
      <c r="N1918">
        <v>0</v>
      </c>
      <c r="O1918">
        <v>0</v>
      </c>
      <c r="P1918">
        <v>0</v>
      </c>
      <c r="Q1918">
        <v>0</v>
      </c>
      <c r="R1918">
        <v>33100</v>
      </c>
      <c r="S1918">
        <v>42700</v>
      </c>
      <c r="T1918">
        <v>47300</v>
      </c>
      <c r="U1918">
        <v>0</v>
      </c>
      <c r="V1918">
        <v>0</v>
      </c>
      <c r="W1918">
        <v>0</v>
      </c>
      <c r="X1918">
        <v>0</v>
      </c>
      <c r="Y1918">
        <v>4.8553798309999996</v>
      </c>
      <c r="Z1918">
        <v>-74.031469869999995</v>
      </c>
      <c r="AA1918" s="1" t="s">
        <v>29</v>
      </c>
      <c r="AB1918">
        <v>246158500</v>
      </c>
      <c r="AC1918" t="str">
        <f>MID(TablaPivotFinal[[#This Row],[Fecha]],1,4)</f>
        <v>2016</v>
      </c>
      <c r="AD1918" t="str">
        <f>MID(TablaPivotFinal[[#This Row],[Fecha]],5,3)</f>
        <v>May</v>
      </c>
      <c r="AE1918" s="1">
        <v>246158500</v>
      </c>
      <c r="AF1918" s="1">
        <v>0</v>
      </c>
    </row>
    <row r="1919" spans="1:32" x14ac:dyDescent="0.3">
      <c r="A1919" s="1" t="s">
        <v>399</v>
      </c>
      <c r="B1919" s="1" t="s">
        <v>396</v>
      </c>
      <c r="C1919" t="s">
        <v>389</v>
      </c>
      <c r="D1919" s="1" t="s">
        <v>264</v>
      </c>
      <c r="E1919">
        <v>25</v>
      </c>
      <c r="F1919" s="1" t="s">
        <v>397</v>
      </c>
      <c r="G1919" s="1" t="s">
        <v>382</v>
      </c>
      <c r="H1919" s="1" t="s">
        <v>103</v>
      </c>
      <c r="I1919" s="1" t="s">
        <v>391</v>
      </c>
      <c r="J1919" s="1" t="s">
        <v>392</v>
      </c>
      <c r="K1919" t="s">
        <v>393</v>
      </c>
      <c r="L1919" t="s">
        <v>386</v>
      </c>
      <c r="M1919" s="1" t="s">
        <v>398</v>
      </c>
      <c r="N1919">
        <v>0</v>
      </c>
      <c r="O1919">
        <v>0</v>
      </c>
      <c r="P1919">
        <v>0</v>
      </c>
      <c r="Q1919">
        <v>0</v>
      </c>
      <c r="R1919">
        <v>33100</v>
      </c>
      <c r="S1919">
        <v>42700</v>
      </c>
      <c r="T1919">
        <v>47300</v>
      </c>
      <c r="U1919">
        <v>0</v>
      </c>
      <c r="V1919">
        <v>0</v>
      </c>
      <c r="W1919">
        <v>0</v>
      </c>
      <c r="X1919">
        <v>0</v>
      </c>
      <c r="Y1919">
        <v>4.8553798309999996</v>
      </c>
      <c r="Z1919">
        <v>-74.031469869999995</v>
      </c>
      <c r="AA1919" s="1" t="s">
        <v>31</v>
      </c>
      <c r="AB1919">
        <v>248117400</v>
      </c>
      <c r="AC1919" t="str">
        <f>MID(TablaPivotFinal[[#This Row],[Fecha]],1,4)</f>
        <v>2016</v>
      </c>
      <c r="AD1919" t="str">
        <f>MID(TablaPivotFinal[[#This Row],[Fecha]],5,3)</f>
        <v>Nov</v>
      </c>
      <c r="AE1919" s="1">
        <v>248117400</v>
      </c>
      <c r="AF1919" s="1">
        <v>0</v>
      </c>
    </row>
    <row r="1920" spans="1:32" x14ac:dyDescent="0.3">
      <c r="A1920" s="1" t="s">
        <v>399</v>
      </c>
      <c r="B1920" s="1" t="s">
        <v>396</v>
      </c>
      <c r="C1920" t="s">
        <v>389</v>
      </c>
      <c r="D1920" s="1" t="s">
        <v>264</v>
      </c>
      <c r="E1920">
        <v>25</v>
      </c>
      <c r="F1920" s="1" t="s">
        <v>397</v>
      </c>
      <c r="G1920" s="1" t="s">
        <v>382</v>
      </c>
      <c r="H1920" s="1" t="s">
        <v>103</v>
      </c>
      <c r="I1920" s="1" t="s">
        <v>391</v>
      </c>
      <c r="J1920" s="1" t="s">
        <v>392</v>
      </c>
      <c r="K1920" t="s">
        <v>393</v>
      </c>
      <c r="L1920" t="s">
        <v>386</v>
      </c>
      <c r="M1920" s="1" t="s">
        <v>398</v>
      </c>
      <c r="N1920">
        <v>0</v>
      </c>
      <c r="O1920">
        <v>0</v>
      </c>
      <c r="P1920">
        <v>0</v>
      </c>
      <c r="Q1920">
        <v>0</v>
      </c>
      <c r="R1920">
        <v>33100</v>
      </c>
      <c r="S1920">
        <v>42700</v>
      </c>
      <c r="T1920">
        <v>47300</v>
      </c>
      <c r="U1920">
        <v>0</v>
      </c>
      <c r="V1920">
        <v>0</v>
      </c>
      <c r="W1920">
        <v>0</v>
      </c>
      <c r="X1920">
        <v>0</v>
      </c>
      <c r="Y1920">
        <v>4.8553798309999996</v>
      </c>
      <c r="Z1920">
        <v>-74.031469869999995</v>
      </c>
      <c r="AA1920" s="1" t="s">
        <v>33</v>
      </c>
      <c r="AB1920">
        <v>227013800</v>
      </c>
      <c r="AC1920" t="str">
        <f>MID(TablaPivotFinal[[#This Row],[Fecha]],1,4)</f>
        <v>2016</v>
      </c>
      <c r="AD1920" t="str">
        <f>MID(TablaPivotFinal[[#This Row],[Fecha]],5,3)</f>
        <v>Oct</v>
      </c>
      <c r="AE1920" s="1">
        <v>227013800</v>
      </c>
      <c r="AF1920" s="1">
        <v>0</v>
      </c>
    </row>
    <row r="1921" spans="1:32" x14ac:dyDescent="0.3">
      <c r="A1921" s="1" t="s">
        <v>399</v>
      </c>
      <c r="B1921" s="1" t="s">
        <v>396</v>
      </c>
      <c r="C1921" t="s">
        <v>389</v>
      </c>
      <c r="D1921" s="1" t="s">
        <v>264</v>
      </c>
      <c r="E1921">
        <v>25</v>
      </c>
      <c r="F1921" s="1" t="s">
        <v>397</v>
      </c>
      <c r="G1921" s="1" t="s">
        <v>382</v>
      </c>
      <c r="H1921" s="1" t="s">
        <v>103</v>
      </c>
      <c r="I1921" s="1" t="s">
        <v>391</v>
      </c>
      <c r="J1921" s="1" t="s">
        <v>392</v>
      </c>
      <c r="K1921" t="s">
        <v>393</v>
      </c>
      <c r="L1921" t="s">
        <v>386</v>
      </c>
      <c r="M1921" s="1" t="s">
        <v>398</v>
      </c>
      <c r="N1921">
        <v>0</v>
      </c>
      <c r="O1921">
        <v>0</v>
      </c>
      <c r="P1921">
        <v>0</v>
      </c>
      <c r="Q1921">
        <v>0</v>
      </c>
      <c r="R1921">
        <v>33100</v>
      </c>
      <c r="S1921">
        <v>42700</v>
      </c>
      <c r="T1921">
        <v>47300</v>
      </c>
      <c r="U1921">
        <v>0</v>
      </c>
      <c r="V1921">
        <v>0</v>
      </c>
      <c r="W1921">
        <v>0</v>
      </c>
      <c r="X1921">
        <v>0</v>
      </c>
      <c r="Y1921">
        <v>4.8553798309999996</v>
      </c>
      <c r="Z1921">
        <v>-74.031469869999995</v>
      </c>
      <c r="AA1921" s="1" t="s">
        <v>35</v>
      </c>
      <c r="AB1921">
        <v>205700900</v>
      </c>
      <c r="AC1921" t="str">
        <f>MID(TablaPivotFinal[[#This Row],[Fecha]],1,4)</f>
        <v>2016</v>
      </c>
      <c r="AD1921" t="str">
        <f>MID(TablaPivotFinal[[#This Row],[Fecha]],5,3)</f>
        <v>Sep</v>
      </c>
      <c r="AE1921" s="1">
        <v>205700900</v>
      </c>
      <c r="AF1921" s="1">
        <v>0</v>
      </c>
    </row>
    <row r="1922" spans="1:32" x14ac:dyDescent="0.3">
      <c r="A1922" s="1" t="s">
        <v>399</v>
      </c>
      <c r="B1922" s="1" t="s">
        <v>396</v>
      </c>
      <c r="C1922" t="s">
        <v>389</v>
      </c>
      <c r="D1922" s="1" t="s">
        <v>264</v>
      </c>
      <c r="E1922">
        <v>25</v>
      </c>
      <c r="F1922" s="1" t="s">
        <v>397</v>
      </c>
      <c r="G1922" s="1" t="s">
        <v>382</v>
      </c>
      <c r="H1922" s="1" t="s">
        <v>103</v>
      </c>
      <c r="I1922" s="1" t="s">
        <v>391</v>
      </c>
      <c r="J1922" s="1" t="s">
        <v>392</v>
      </c>
      <c r="K1922" t="s">
        <v>393</v>
      </c>
      <c r="L1922" t="s">
        <v>386</v>
      </c>
      <c r="M1922" s="1" t="s">
        <v>398</v>
      </c>
      <c r="N1922">
        <v>0</v>
      </c>
      <c r="O1922">
        <v>0</v>
      </c>
      <c r="P1922">
        <v>0</v>
      </c>
      <c r="Q1922">
        <v>0</v>
      </c>
      <c r="R1922">
        <v>33100</v>
      </c>
      <c r="S1922">
        <v>42700</v>
      </c>
      <c r="T1922">
        <v>47300</v>
      </c>
      <c r="U1922">
        <v>0</v>
      </c>
      <c r="V1922">
        <v>0</v>
      </c>
      <c r="W1922">
        <v>0</v>
      </c>
      <c r="X1922">
        <v>0</v>
      </c>
      <c r="Y1922">
        <v>4.8553798309999996</v>
      </c>
      <c r="Z1922">
        <v>-74.031469869999995</v>
      </c>
      <c r="AA1922" s="1" t="s">
        <v>37</v>
      </c>
      <c r="AB1922">
        <v>230210800</v>
      </c>
      <c r="AC1922" t="str">
        <f>MID(TablaPivotFinal[[#This Row],[Fecha]],1,4)</f>
        <v>2017</v>
      </c>
      <c r="AD1922" t="str">
        <f>MID(TablaPivotFinal[[#This Row],[Fecha]],5,3)</f>
        <v>Abr</v>
      </c>
      <c r="AE1922" s="1">
        <v>230210800</v>
      </c>
      <c r="AF1922" s="1">
        <v>0</v>
      </c>
    </row>
    <row r="1923" spans="1:32" x14ac:dyDescent="0.3">
      <c r="A1923" s="1" t="s">
        <v>399</v>
      </c>
      <c r="B1923" s="1" t="s">
        <v>396</v>
      </c>
      <c r="C1923" t="s">
        <v>389</v>
      </c>
      <c r="D1923" s="1" t="s">
        <v>264</v>
      </c>
      <c r="E1923">
        <v>25</v>
      </c>
      <c r="F1923" s="1" t="s">
        <v>397</v>
      </c>
      <c r="G1923" s="1" t="s">
        <v>382</v>
      </c>
      <c r="H1923" s="1" t="s">
        <v>103</v>
      </c>
      <c r="I1923" s="1" t="s">
        <v>391</v>
      </c>
      <c r="J1923" s="1" t="s">
        <v>392</v>
      </c>
      <c r="K1923" t="s">
        <v>393</v>
      </c>
      <c r="L1923" t="s">
        <v>386</v>
      </c>
      <c r="M1923" s="1" t="s">
        <v>398</v>
      </c>
      <c r="N1923">
        <v>0</v>
      </c>
      <c r="O1923">
        <v>0</v>
      </c>
      <c r="P1923">
        <v>0</v>
      </c>
      <c r="Q1923">
        <v>0</v>
      </c>
      <c r="R1923">
        <v>33100</v>
      </c>
      <c r="S1923">
        <v>42700</v>
      </c>
      <c r="T1923">
        <v>47300</v>
      </c>
      <c r="U1923">
        <v>0</v>
      </c>
      <c r="V1923">
        <v>0</v>
      </c>
      <c r="W1923">
        <v>0</v>
      </c>
      <c r="X1923">
        <v>0</v>
      </c>
      <c r="Y1923">
        <v>4.8553798309999996</v>
      </c>
      <c r="Z1923">
        <v>-74.031469869999995</v>
      </c>
      <c r="AA1923" s="1" t="s">
        <v>39</v>
      </c>
      <c r="AB1923">
        <v>267898000</v>
      </c>
      <c r="AC1923" t="str">
        <f>MID(TablaPivotFinal[[#This Row],[Fecha]],1,4)</f>
        <v>2017</v>
      </c>
      <c r="AD1923" t="str">
        <f>MID(TablaPivotFinal[[#This Row],[Fecha]],5,3)</f>
        <v>Ago</v>
      </c>
      <c r="AE1923" s="1">
        <v>267898000</v>
      </c>
      <c r="AF1923" s="1">
        <v>0</v>
      </c>
    </row>
    <row r="1924" spans="1:32" x14ac:dyDescent="0.3">
      <c r="A1924" s="1" t="s">
        <v>399</v>
      </c>
      <c r="B1924" s="1" t="s">
        <v>396</v>
      </c>
      <c r="C1924" t="s">
        <v>389</v>
      </c>
      <c r="D1924" s="1" t="s">
        <v>264</v>
      </c>
      <c r="E1924">
        <v>25</v>
      </c>
      <c r="F1924" s="1" t="s">
        <v>397</v>
      </c>
      <c r="G1924" s="1" t="s">
        <v>382</v>
      </c>
      <c r="H1924" s="1" t="s">
        <v>103</v>
      </c>
      <c r="I1924" s="1" t="s">
        <v>391</v>
      </c>
      <c r="J1924" s="1" t="s">
        <v>392</v>
      </c>
      <c r="K1924" t="s">
        <v>393</v>
      </c>
      <c r="L1924" t="s">
        <v>386</v>
      </c>
      <c r="M1924" s="1" t="s">
        <v>398</v>
      </c>
      <c r="N1924">
        <v>0</v>
      </c>
      <c r="O1924">
        <v>0</v>
      </c>
      <c r="P1924">
        <v>0</v>
      </c>
      <c r="Q1924">
        <v>0</v>
      </c>
      <c r="R1924">
        <v>33100</v>
      </c>
      <c r="S1924">
        <v>42700</v>
      </c>
      <c r="T1924">
        <v>47300</v>
      </c>
      <c r="U1924">
        <v>0</v>
      </c>
      <c r="V1924">
        <v>0</v>
      </c>
      <c r="W1924">
        <v>0</v>
      </c>
      <c r="X1924">
        <v>0</v>
      </c>
      <c r="Y1924">
        <v>4.8553798309999996</v>
      </c>
      <c r="Z1924">
        <v>-74.031469869999995</v>
      </c>
      <c r="AA1924" s="1" t="s">
        <v>41</v>
      </c>
      <c r="AB1924">
        <v>272751600</v>
      </c>
      <c r="AC1924" t="str">
        <f>MID(TablaPivotFinal[[#This Row],[Fecha]],1,4)</f>
        <v>2017</v>
      </c>
      <c r="AD1924" t="str">
        <f>MID(TablaPivotFinal[[#This Row],[Fecha]],5,3)</f>
        <v>Dic</v>
      </c>
      <c r="AE1924" s="1">
        <v>272751600</v>
      </c>
      <c r="AF1924" s="1">
        <v>234.41935480000001</v>
      </c>
    </row>
    <row r="1925" spans="1:32" x14ac:dyDescent="0.3">
      <c r="A1925" s="1" t="s">
        <v>399</v>
      </c>
      <c r="B1925" s="1" t="s">
        <v>396</v>
      </c>
      <c r="C1925" t="s">
        <v>389</v>
      </c>
      <c r="D1925" s="1" t="s">
        <v>264</v>
      </c>
      <c r="E1925">
        <v>25</v>
      </c>
      <c r="F1925" s="1" t="s">
        <v>397</v>
      </c>
      <c r="G1925" s="1" t="s">
        <v>382</v>
      </c>
      <c r="H1925" s="1" t="s">
        <v>103</v>
      </c>
      <c r="I1925" s="1" t="s">
        <v>391</v>
      </c>
      <c r="J1925" s="1" t="s">
        <v>392</v>
      </c>
      <c r="K1925" t="s">
        <v>393</v>
      </c>
      <c r="L1925" t="s">
        <v>386</v>
      </c>
      <c r="M1925" s="1" t="s">
        <v>398</v>
      </c>
      <c r="N1925">
        <v>0</v>
      </c>
      <c r="O1925">
        <v>0</v>
      </c>
      <c r="P1925">
        <v>0</v>
      </c>
      <c r="Q1925">
        <v>0</v>
      </c>
      <c r="R1925">
        <v>33100</v>
      </c>
      <c r="S1925">
        <v>42700</v>
      </c>
      <c r="T1925">
        <v>47300</v>
      </c>
      <c r="U1925">
        <v>0</v>
      </c>
      <c r="V1925">
        <v>0</v>
      </c>
      <c r="W1925">
        <v>0</v>
      </c>
      <c r="X1925">
        <v>0</v>
      </c>
      <c r="Y1925">
        <v>4.8553798309999996</v>
      </c>
      <c r="Z1925">
        <v>-74.031469869999995</v>
      </c>
      <c r="AA1925" s="1" t="s">
        <v>43</v>
      </c>
      <c r="AB1925">
        <v>239266200</v>
      </c>
      <c r="AC1925" t="str">
        <f>MID(TablaPivotFinal[[#This Row],[Fecha]],1,4)</f>
        <v>2017</v>
      </c>
      <c r="AD1925" t="str">
        <f>MID(TablaPivotFinal[[#This Row],[Fecha]],5,3)</f>
        <v>Ene</v>
      </c>
      <c r="AE1925" s="1">
        <v>239266200</v>
      </c>
      <c r="AF1925" s="1">
        <v>0</v>
      </c>
    </row>
    <row r="1926" spans="1:32" x14ac:dyDescent="0.3">
      <c r="A1926" s="1" t="s">
        <v>399</v>
      </c>
      <c r="B1926" s="1" t="s">
        <v>396</v>
      </c>
      <c r="C1926" t="s">
        <v>389</v>
      </c>
      <c r="D1926" s="1" t="s">
        <v>264</v>
      </c>
      <c r="E1926">
        <v>25</v>
      </c>
      <c r="F1926" s="1" t="s">
        <v>397</v>
      </c>
      <c r="G1926" s="1" t="s">
        <v>382</v>
      </c>
      <c r="H1926" s="1" t="s">
        <v>103</v>
      </c>
      <c r="I1926" s="1" t="s">
        <v>391</v>
      </c>
      <c r="J1926" s="1" t="s">
        <v>392</v>
      </c>
      <c r="K1926" t="s">
        <v>393</v>
      </c>
      <c r="L1926" t="s">
        <v>386</v>
      </c>
      <c r="M1926" s="1" t="s">
        <v>398</v>
      </c>
      <c r="N1926">
        <v>0</v>
      </c>
      <c r="O1926">
        <v>0</v>
      </c>
      <c r="P1926">
        <v>0</v>
      </c>
      <c r="Q1926">
        <v>0</v>
      </c>
      <c r="R1926">
        <v>33100</v>
      </c>
      <c r="S1926">
        <v>42700</v>
      </c>
      <c r="T1926">
        <v>47300</v>
      </c>
      <c r="U1926">
        <v>0</v>
      </c>
      <c r="V1926">
        <v>0</v>
      </c>
      <c r="W1926">
        <v>0</v>
      </c>
      <c r="X1926">
        <v>0</v>
      </c>
      <c r="Y1926">
        <v>4.8553798309999996</v>
      </c>
      <c r="Z1926">
        <v>-74.031469869999995</v>
      </c>
      <c r="AA1926" s="1" t="s">
        <v>45</v>
      </c>
      <c r="AB1926">
        <v>242626200</v>
      </c>
      <c r="AC1926" t="str">
        <f>MID(TablaPivotFinal[[#This Row],[Fecha]],1,4)</f>
        <v>2017</v>
      </c>
      <c r="AD1926" t="str">
        <f>MID(TablaPivotFinal[[#This Row],[Fecha]],5,3)</f>
        <v>Feb</v>
      </c>
      <c r="AE1926" s="1">
        <v>242626200</v>
      </c>
      <c r="AF1926" s="1">
        <v>0</v>
      </c>
    </row>
    <row r="1927" spans="1:32" x14ac:dyDescent="0.3">
      <c r="A1927" s="1" t="s">
        <v>399</v>
      </c>
      <c r="B1927" s="1" t="s">
        <v>396</v>
      </c>
      <c r="C1927" t="s">
        <v>389</v>
      </c>
      <c r="D1927" s="1" t="s">
        <v>264</v>
      </c>
      <c r="E1927">
        <v>25</v>
      </c>
      <c r="F1927" s="1" t="s">
        <v>397</v>
      </c>
      <c r="G1927" s="1" t="s">
        <v>382</v>
      </c>
      <c r="H1927" s="1" t="s">
        <v>103</v>
      </c>
      <c r="I1927" s="1" t="s">
        <v>391</v>
      </c>
      <c r="J1927" s="1" t="s">
        <v>392</v>
      </c>
      <c r="K1927" t="s">
        <v>393</v>
      </c>
      <c r="L1927" t="s">
        <v>386</v>
      </c>
      <c r="M1927" s="1" t="s">
        <v>398</v>
      </c>
      <c r="N1927">
        <v>0</v>
      </c>
      <c r="O1927">
        <v>0</v>
      </c>
      <c r="P1927">
        <v>0</v>
      </c>
      <c r="Q1927">
        <v>0</v>
      </c>
      <c r="R1927">
        <v>33100</v>
      </c>
      <c r="S1927">
        <v>42700</v>
      </c>
      <c r="T1927">
        <v>47300</v>
      </c>
      <c r="U1927">
        <v>0</v>
      </c>
      <c r="V1927">
        <v>0</v>
      </c>
      <c r="W1927">
        <v>0</v>
      </c>
      <c r="X1927">
        <v>0</v>
      </c>
      <c r="Y1927">
        <v>4.8553798309999996</v>
      </c>
      <c r="Z1927">
        <v>-74.031469869999995</v>
      </c>
      <c r="AA1927" s="1" t="s">
        <v>47</v>
      </c>
      <c r="AB1927">
        <v>257840200</v>
      </c>
      <c r="AC1927" t="str">
        <f>MID(TablaPivotFinal[[#This Row],[Fecha]],1,4)</f>
        <v>2017</v>
      </c>
      <c r="AD1927" t="str">
        <f>MID(TablaPivotFinal[[#This Row],[Fecha]],5,3)</f>
        <v>Jul</v>
      </c>
      <c r="AE1927" s="1">
        <v>257840200</v>
      </c>
      <c r="AF1927" s="1">
        <v>0</v>
      </c>
    </row>
    <row r="1928" spans="1:32" x14ac:dyDescent="0.3">
      <c r="A1928" s="1" t="s">
        <v>399</v>
      </c>
      <c r="B1928" s="1" t="s">
        <v>396</v>
      </c>
      <c r="C1928" t="s">
        <v>389</v>
      </c>
      <c r="D1928" s="1" t="s">
        <v>264</v>
      </c>
      <c r="E1928">
        <v>25</v>
      </c>
      <c r="F1928" s="1" t="s">
        <v>397</v>
      </c>
      <c r="G1928" s="1" t="s">
        <v>382</v>
      </c>
      <c r="H1928" s="1" t="s">
        <v>103</v>
      </c>
      <c r="I1928" s="1" t="s">
        <v>391</v>
      </c>
      <c r="J1928" s="1" t="s">
        <v>392</v>
      </c>
      <c r="K1928" t="s">
        <v>393</v>
      </c>
      <c r="L1928" t="s">
        <v>386</v>
      </c>
      <c r="M1928" s="1" t="s">
        <v>398</v>
      </c>
      <c r="N1928">
        <v>0</v>
      </c>
      <c r="O1928">
        <v>0</v>
      </c>
      <c r="P1928">
        <v>0</v>
      </c>
      <c r="Q1928">
        <v>0</v>
      </c>
      <c r="R1928">
        <v>33100</v>
      </c>
      <c r="S1928">
        <v>42700</v>
      </c>
      <c r="T1928">
        <v>47300</v>
      </c>
      <c r="U1928">
        <v>0</v>
      </c>
      <c r="V1928">
        <v>0</v>
      </c>
      <c r="W1928">
        <v>0</v>
      </c>
      <c r="X1928">
        <v>0</v>
      </c>
      <c r="Y1928">
        <v>4.8553798309999996</v>
      </c>
      <c r="Z1928">
        <v>-74.031469869999995</v>
      </c>
      <c r="AA1928" s="1" t="s">
        <v>49</v>
      </c>
      <c r="AB1928">
        <v>254195600</v>
      </c>
      <c r="AC1928" t="str">
        <f>MID(TablaPivotFinal[[#This Row],[Fecha]],1,4)</f>
        <v>2017</v>
      </c>
      <c r="AD1928" t="str">
        <f>MID(TablaPivotFinal[[#This Row],[Fecha]],5,3)</f>
        <v>Jun</v>
      </c>
      <c r="AE1928" s="1">
        <v>254195600</v>
      </c>
      <c r="AF1928" s="1">
        <v>0</v>
      </c>
    </row>
    <row r="1929" spans="1:32" x14ac:dyDescent="0.3">
      <c r="A1929" s="1" t="s">
        <v>399</v>
      </c>
      <c r="B1929" s="1" t="s">
        <v>396</v>
      </c>
      <c r="C1929" t="s">
        <v>389</v>
      </c>
      <c r="D1929" s="1" t="s">
        <v>264</v>
      </c>
      <c r="E1929">
        <v>25</v>
      </c>
      <c r="F1929" s="1" t="s">
        <v>397</v>
      </c>
      <c r="G1929" s="1" t="s">
        <v>382</v>
      </c>
      <c r="H1929" s="1" t="s">
        <v>103</v>
      </c>
      <c r="I1929" s="1" t="s">
        <v>391</v>
      </c>
      <c r="J1929" s="1" t="s">
        <v>392</v>
      </c>
      <c r="K1929" t="s">
        <v>393</v>
      </c>
      <c r="L1929" t="s">
        <v>386</v>
      </c>
      <c r="M1929" s="1" t="s">
        <v>398</v>
      </c>
      <c r="N1929">
        <v>0</v>
      </c>
      <c r="O1929">
        <v>0</v>
      </c>
      <c r="P1929">
        <v>0</v>
      </c>
      <c r="Q1929">
        <v>0</v>
      </c>
      <c r="R1929">
        <v>33100</v>
      </c>
      <c r="S1929">
        <v>42700</v>
      </c>
      <c r="T1929">
        <v>47300</v>
      </c>
      <c r="U1929">
        <v>0</v>
      </c>
      <c r="V1929">
        <v>0</v>
      </c>
      <c r="W1929">
        <v>0</v>
      </c>
      <c r="X1929">
        <v>0</v>
      </c>
      <c r="Y1929">
        <v>4.8553798309999996</v>
      </c>
      <c r="Z1929">
        <v>-74.031469869999995</v>
      </c>
      <c r="AA1929" s="1" t="s">
        <v>51</v>
      </c>
      <c r="AB1929">
        <v>246624600</v>
      </c>
      <c r="AC1929" t="str">
        <f>MID(TablaPivotFinal[[#This Row],[Fecha]],1,4)</f>
        <v>2017</v>
      </c>
      <c r="AD1929" t="str">
        <f>MID(TablaPivotFinal[[#This Row],[Fecha]],5,3)</f>
        <v>Mar</v>
      </c>
      <c r="AE1929" s="1">
        <v>246624600</v>
      </c>
      <c r="AF1929" s="1">
        <v>0</v>
      </c>
    </row>
    <row r="1930" spans="1:32" x14ac:dyDescent="0.3">
      <c r="A1930" s="1" t="s">
        <v>399</v>
      </c>
      <c r="B1930" s="1" t="s">
        <v>396</v>
      </c>
      <c r="C1930" t="s">
        <v>389</v>
      </c>
      <c r="D1930" s="1" t="s">
        <v>264</v>
      </c>
      <c r="E1930">
        <v>25</v>
      </c>
      <c r="F1930" s="1" t="s">
        <v>397</v>
      </c>
      <c r="G1930" s="1" t="s">
        <v>382</v>
      </c>
      <c r="H1930" s="1" t="s">
        <v>103</v>
      </c>
      <c r="I1930" s="1" t="s">
        <v>391</v>
      </c>
      <c r="J1930" s="1" t="s">
        <v>392</v>
      </c>
      <c r="K1930" t="s">
        <v>393</v>
      </c>
      <c r="L1930" t="s">
        <v>386</v>
      </c>
      <c r="M1930" s="1" t="s">
        <v>398</v>
      </c>
      <c r="N1930">
        <v>0</v>
      </c>
      <c r="O1930">
        <v>0</v>
      </c>
      <c r="P1930">
        <v>0</v>
      </c>
      <c r="Q1930">
        <v>0</v>
      </c>
      <c r="R1930">
        <v>33100</v>
      </c>
      <c r="S1930">
        <v>42700</v>
      </c>
      <c r="T1930">
        <v>47300</v>
      </c>
      <c r="U1930">
        <v>0</v>
      </c>
      <c r="V1930">
        <v>0</v>
      </c>
      <c r="W1930">
        <v>0</v>
      </c>
      <c r="X1930">
        <v>0</v>
      </c>
      <c r="Y1930">
        <v>4.8553798309999996</v>
      </c>
      <c r="Z1930">
        <v>-74.031469869999995</v>
      </c>
      <c r="AA1930" s="1" t="s">
        <v>53</v>
      </c>
      <c r="AB1930">
        <v>258539800</v>
      </c>
      <c r="AC1930" t="str">
        <f>MID(TablaPivotFinal[[#This Row],[Fecha]],1,4)</f>
        <v>2017</v>
      </c>
      <c r="AD1930" t="str">
        <f>MID(TablaPivotFinal[[#This Row],[Fecha]],5,3)</f>
        <v>May</v>
      </c>
      <c r="AE1930" s="1">
        <v>258539800</v>
      </c>
      <c r="AF1930" s="1">
        <v>0</v>
      </c>
    </row>
    <row r="1931" spans="1:32" x14ac:dyDescent="0.3">
      <c r="A1931" s="1" t="s">
        <v>399</v>
      </c>
      <c r="B1931" s="1" t="s">
        <v>396</v>
      </c>
      <c r="C1931" t="s">
        <v>389</v>
      </c>
      <c r="D1931" s="1" t="s">
        <v>264</v>
      </c>
      <c r="E1931">
        <v>25</v>
      </c>
      <c r="F1931" s="1" t="s">
        <v>397</v>
      </c>
      <c r="G1931" s="1" t="s">
        <v>382</v>
      </c>
      <c r="H1931" s="1" t="s">
        <v>103</v>
      </c>
      <c r="I1931" s="1" t="s">
        <v>391</v>
      </c>
      <c r="J1931" s="1" t="s">
        <v>392</v>
      </c>
      <c r="K1931" t="s">
        <v>393</v>
      </c>
      <c r="L1931" t="s">
        <v>386</v>
      </c>
      <c r="M1931" s="1" t="s">
        <v>398</v>
      </c>
      <c r="N1931">
        <v>0</v>
      </c>
      <c r="O1931">
        <v>0</v>
      </c>
      <c r="P1931">
        <v>0</v>
      </c>
      <c r="Q1931">
        <v>0</v>
      </c>
      <c r="R1931">
        <v>33100</v>
      </c>
      <c r="S1931">
        <v>42700</v>
      </c>
      <c r="T1931">
        <v>47300</v>
      </c>
      <c r="U1931">
        <v>0</v>
      </c>
      <c r="V1931">
        <v>0</v>
      </c>
      <c r="W1931">
        <v>0</v>
      </c>
      <c r="X1931">
        <v>0</v>
      </c>
      <c r="Y1931">
        <v>4.8553798309999996</v>
      </c>
      <c r="Z1931">
        <v>-74.031469869999995</v>
      </c>
      <c r="AA1931" s="1" t="s">
        <v>55</v>
      </c>
      <c r="AB1931">
        <v>270830000</v>
      </c>
      <c r="AC1931" t="str">
        <f>MID(TablaPivotFinal[[#This Row],[Fecha]],1,4)</f>
        <v>2017</v>
      </c>
      <c r="AD1931" t="str">
        <f>MID(TablaPivotFinal[[#This Row],[Fecha]],5,3)</f>
        <v>Nov</v>
      </c>
      <c r="AE1931" s="1">
        <v>270830000</v>
      </c>
      <c r="AF1931" s="1">
        <v>0</v>
      </c>
    </row>
    <row r="1932" spans="1:32" x14ac:dyDescent="0.3">
      <c r="A1932" s="1" t="s">
        <v>399</v>
      </c>
      <c r="B1932" s="1" t="s">
        <v>396</v>
      </c>
      <c r="C1932" t="s">
        <v>389</v>
      </c>
      <c r="D1932" s="1" t="s">
        <v>264</v>
      </c>
      <c r="E1932">
        <v>25</v>
      </c>
      <c r="F1932" s="1" t="s">
        <v>397</v>
      </c>
      <c r="G1932" s="1" t="s">
        <v>382</v>
      </c>
      <c r="H1932" s="1" t="s">
        <v>103</v>
      </c>
      <c r="I1932" s="1" t="s">
        <v>391</v>
      </c>
      <c r="J1932" s="1" t="s">
        <v>392</v>
      </c>
      <c r="K1932" t="s">
        <v>393</v>
      </c>
      <c r="L1932" t="s">
        <v>386</v>
      </c>
      <c r="M1932" s="1" t="s">
        <v>398</v>
      </c>
      <c r="N1932">
        <v>0</v>
      </c>
      <c r="O1932">
        <v>0</v>
      </c>
      <c r="P1932">
        <v>0</v>
      </c>
      <c r="Q1932">
        <v>0</v>
      </c>
      <c r="R1932">
        <v>33100</v>
      </c>
      <c r="S1932">
        <v>42700</v>
      </c>
      <c r="T1932">
        <v>47300</v>
      </c>
      <c r="U1932">
        <v>0</v>
      </c>
      <c r="V1932">
        <v>0</v>
      </c>
      <c r="W1932">
        <v>0</v>
      </c>
      <c r="X1932">
        <v>0</v>
      </c>
      <c r="Y1932">
        <v>4.8553798309999996</v>
      </c>
      <c r="Z1932">
        <v>-74.031469869999995</v>
      </c>
      <c r="AA1932" s="1" t="s">
        <v>57</v>
      </c>
      <c r="AB1932">
        <v>270894200</v>
      </c>
      <c r="AC1932" t="str">
        <f>MID(TablaPivotFinal[[#This Row],[Fecha]],1,4)</f>
        <v>2017</v>
      </c>
      <c r="AD1932" t="str">
        <f>MID(TablaPivotFinal[[#This Row],[Fecha]],5,3)</f>
        <v>Oct</v>
      </c>
      <c r="AE1932" s="1">
        <v>270894200</v>
      </c>
      <c r="AF1932" s="1">
        <v>0</v>
      </c>
    </row>
    <row r="1933" spans="1:32" x14ac:dyDescent="0.3">
      <c r="A1933" s="1" t="s">
        <v>399</v>
      </c>
      <c r="B1933" s="1" t="s">
        <v>396</v>
      </c>
      <c r="C1933" t="s">
        <v>389</v>
      </c>
      <c r="D1933" s="1" t="s">
        <v>264</v>
      </c>
      <c r="E1933">
        <v>25</v>
      </c>
      <c r="F1933" s="1" t="s">
        <v>397</v>
      </c>
      <c r="G1933" s="1" t="s">
        <v>382</v>
      </c>
      <c r="H1933" s="1" t="s">
        <v>103</v>
      </c>
      <c r="I1933" s="1" t="s">
        <v>391</v>
      </c>
      <c r="J1933" s="1" t="s">
        <v>392</v>
      </c>
      <c r="K1933" t="s">
        <v>393</v>
      </c>
      <c r="L1933" t="s">
        <v>386</v>
      </c>
      <c r="M1933" s="1" t="s">
        <v>398</v>
      </c>
      <c r="N1933">
        <v>0</v>
      </c>
      <c r="O1933">
        <v>0</v>
      </c>
      <c r="P1933">
        <v>0</v>
      </c>
      <c r="Q1933">
        <v>0</v>
      </c>
      <c r="R1933">
        <v>33100</v>
      </c>
      <c r="S1933">
        <v>42700</v>
      </c>
      <c r="T1933">
        <v>47300</v>
      </c>
      <c r="U1933">
        <v>0</v>
      </c>
      <c r="V1933">
        <v>0</v>
      </c>
      <c r="W1933">
        <v>0</v>
      </c>
      <c r="X1933">
        <v>0</v>
      </c>
      <c r="Y1933">
        <v>4.8553798309999996</v>
      </c>
      <c r="Z1933">
        <v>-74.031469869999995</v>
      </c>
      <c r="AA1933" s="1" t="s">
        <v>59</v>
      </c>
      <c r="AB1933">
        <v>261798200</v>
      </c>
      <c r="AC1933" t="str">
        <f>MID(TablaPivotFinal[[#This Row],[Fecha]],1,4)</f>
        <v>2017</v>
      </c>
      <c r="AD1933" t="str">
        <f>MID(TablaPivotFinal[[#This Row],[Fecha]],5,3)</f>
        <v>Sep</v>
      </c>
      <c r="AE1933" s="1">
        <v>261798200</v>
      </c>
      <c r="AF1933" s="1">
        <v>0</v>
      </c>
    </row>
    <row r="1934" spans="1:32" x14ac:dyDescent="0.3">
      <c r="A1934" s="1" t="s">
        <v>399</v>
      </c>
      <c r="B1934" s="1" t="s">
        <v>396</v>
      </c>
      <c r="C1934" t="s">
        <v>389</v>
      </c>
      <c r="D1934" s="1" t="s">
        <v>264</v>
      </c>
      <c r="E1934">
        <v>25</v>
      </c>
      <c r="F1934" s="1" t="s">
        <v>397</v>
      </c>
      <c r="G1934" s="1" t="s">
        <v>382</v>
      </c>
      <c r="H1934" s="1" t="s">
        <v>103</v>
      </c>
      <c r="I1934" s="1" t="s">
        <v>391</v>
      </c>
      <c r="J1934" s="1" t="s">
        <v>392</v>
      </c>
      <c r="K1934" t="s">
        <v>393</v>
      </c>
      <c r="L1934" t="s">
        <v>386</v>
      </c>
      <c r="M1934" s="1" t="s">
        <v>398</v>
      </c>
      <c r="N1934">
        <v>0</v>
      </c>
      <c r="O1934">
        <v>0</v>
      </c>
      <c r="P1934">
        <v>0</v>
      </c>
      <c r="Q1934">
        <v>0</v>
      </c>
      <c r="R1934">
        <v>33100</v>
      </c>
      <c r="S1934">
        <v>42700</v>
      </c>
      <c r="T1934">
        <v>47300</v>
      </c>
      <c r="U1934">
        <v>0</v>
      </c>
      <c r="V1934">
        <v>0</v>
      </c>
      <c r="W1934">
        <v>0</v>
      </c>
      <c r="X1934">
        <v>0</v>
      </c>
      <c r="Y1934">
        <v>4.8553798309999996</v>
      </c>
      <c r="Z1934">
        <v>-74.031469869999995</v>
      </c>
      <c r="AA1934" s="1" t="s">
        <v>61</v>
      </c>
      <c r="AB1934">
        <v>247617100</v>
      </c>
      <c r="AC1934" t="str">
        <f>MID(TablaPivotFinal[[#This Row],[Fecha]],1,4)</f>
        <v>2018</v>
      </c>
      <c r="AD1934" t="str">
        <f>MID(TablaPivotFinal[[#This Row],[Fecha]],5,3)</f>
        <v>Abr</v>
      </c>
      <c r="AE1934" s="1">
        <v>247617100</v>
      </c>
      <c r="AF1934" s="1">
        <v>6220</v>
      </c>
    </row>
    <row r="1935" spans="1:32" x14ac:dyDescent="0.3">
      <c r="A1935" s="1" t="s">
        <v>399</v>
      </c>
      <c r="B1935" s="1" t="s">
        <v>396</v>
      </c>
      <c r="C1935" t="s">
        <v>389</v>
      </c>
      <c r="D1935" s="1" t="s">
        <v>264</v>
      </c>
      <c r="E1935">
        <v>25</v>
      </c>
      <c r="F1935" s="1" t="s">
        <v>397</v>
      </c>
      <c r="G1935" s="1" t="s">
        <v>382</v>
      </c>
      <c r="H1935" s="1" t="s">
        <v>103</v>
      </c>
      <c r="I1935" s="1" t="s">
        <v>391</v>
      </c>
      <c r="J1935" s="1" t="s">
        <v>392</v>
      </c>
      <c r="K1935" t="s">
        <v>393</v>
      </c>
      <c r="L1935" t="s">
        <v>386</v>
      </c>
      <c r="M1935" s="1" t="s">
        <v>398</v>
      </c>
      <c r="N1935">
        <v>0</v>
      </c>
      <c r="O1935">
        <v>0</v>
      </c>
      <c r="P1935">
        <v>0</v>
      </c>
      <c r="Q1935">
        <v>0</v>
      </c>
      <c r="R1935">
        <v>33100</v>
      </c>
      <c r="S1935">
        <v>42700</v>
      </c>
      <c r="T1935">
        <v>47300</v>
      </c>
      <c r="U1935">
        <v>0</v>
      </c>
      <c r="V1935">
        <v>0</v>
      </c>
      <c r="W1935">
        <v>0</v>
      </c>
      <c r="X1935">
        <v>0</v>
      </c>
      <c r="Y1935">
        <v>4.8553798309999996</v>
      </c>
      <c r="Z1935">
        <v>-74.031469869999995</v>
      </c>
      <c r="AA1935" s="1" t="s">
        <v>63</v>
      </c>
      <c r="AB1935">
        <v>173183400</v>
      </c>
      <c r="AC1935" t="str">
        <f>MID(TablaPivotFinal[[#This Row],[Fecha]],1,4)</f>
        <v>2018</v>
      </c>
      <c r="AD1935" t="str">
        <f>MID(TablaPivotFinal[[#This Row],[Fecha]],5,3)</f>
        <v>Ago</v>
      </c>
      <c r="AE1935" s="1">
        <v>173183400</v>
      </c>
      <c r="AF1935" s="1">
        <v>4441</v>
      </c>
    </row>
    <row r="1936" spans="1:32" x14ac:dyDescent="0.3">
      <c r="A1936" s="1" t="s">
        <v>399</v>
      </c>
      <c r="B1936" s="1" t="s">
        <v>396</v>
      </c>
      <c r="C1936" t="s">
        <v>389</v>
      </c>
      <c r="D1936" s="1" t="s">
        <v>264</v>
      </c>
      <c r="E1936">
        <v>25</v>
      </c>
      <c r="F1936" s="1" t="s">
        <v>397</v>
      </c>
      <c r="G1936" s="1" t="s">
        <v>382</v>
      </c>
      <c r="H1936" s="1" t="s">
        <v>103</v>
      </c>
      <c r="I1936" s="1" t="s">
        <v>391</v>
      </c>
      <c r="J1936" s="1" t="s">
        <v>392</v>
      </c>
      <c r="K1936" t="s">
        <v>393</v>
      </c>
      <c r="L1936" t="s">
        <v>386</v>
      </c>
      <c r="M1936" s="1" t="s">
        <v>398</v>
      </c>
      <c r="N1936">
        <v>0</v>
      </c>
      <c r="O1936">
        <v>0</v>
      </c>
      <c r="P1936">
        <v>0</v>
      </c>
      <c r="Q1936">
        <v>0</v>
      </c>
      <c r="R1936">
        <v>33100</v>
      </c>
      <c r="S1936">
        <v>42700</v>
      </c>
      <c r="T1936">
        <v>47300</v>
      </c>
      <c r="U1936">
        <v>0</v>
      </c>
      <c r="V1936">
        <v>0</v>
      </c>
      <c r="W1936">
        <v>0</v>
      </c>
      <c r="X1936">
        <v>0</v>
      </c>
      <c r="Y1936">
        <v>4.8553798309999996</v>
      </c>
      <c r="Z1936">
        <v>-74.031469869999995</v>
      </c>
      <c r="AA1936" s="1" t="s">
        <v>65</v>
      </c>
      <c r="AB1936">
        <v>185588800</v>
      </c>
      <c r="AC1936" t="str">
        <f>MID(TablaPivotFinal[[#This Row],[Fecha]],1,4)</f>
        <v>2018</v>
      </c>
      <c r="AD1936" t="str">
        <f>MID(TablaPivotFinal[[#This Row],[Fecha]],5,3)</f>
        <v>Dic</v>
      </c>
      <c r="AE1936" s="1">
        <v>185588800</v>
      </c>
      <c r="AF1936" s="1">
        <v>4812</v>
      </c>
    </row>
    <row r="1937" spans="1:32" x14ac:dyDescent="0.3">
      <c r="A1937" s="1" t="s">
        <v>399</v>
      </c>
      <c r="B1937" s="1" t="s">
        <v>396</v>
      </c>
      <c r="C1937" t="s">
        <v>389</v>
      </c>
      <c r="D1937" s="1" t="s">
        <v>264</v>
      </c>
      <c r="E1937">
        <v>25</v>
      </c>
      <c r="F1937" s="1" t="s">
        <v>397</v>
      </c>
      <c r="G1937" s="1" t="s">
        <v>382</v>
      </c>
      <c r="H1937" s="1" t="s">
        <v>103</v>
      </c>
      <c r="I1937" s="1" t="s">
        <v>391</v>
      </c>
      <c r="J1937" s="1" t="s">
        <v>392</v>
      </c>
      <c r="K1937" t="s">
        <v>393</v>
      </c>
      <c r="L1937" t="s">
        <v>386</v>
      </c>
      <c r="M1937" s="1" t="s">
        <v>398</v>
      </c>
      <c r="N1937">
        <v>0</v>
      </c>
      <c r="O1937">
        <v>0</v>
      </c>
      <c r="P1937">
        <v>0</v>
      </c>
      <c r="Q1937">
        <v>0</v>
      </c>
      <c r="R1937">
        <v>33100</v>
      </c>
      <c r="S1937">
        <v>42700</v>
      </c>
      <c r="T1937">
        <v>47300</v>
      </c>
      <c r="U1937">
        <v>0</v>
      </c>
      <c r="V1937">
        <v>0</v>
      </c>
      <c r="W1937">
        <v>0</v>
      </c>
      <c r="X1937">
        <v>0</v>
      </c>
      <c r="Y1937">
        <v>4.8553798309999996</v>
      </c>
      <c r="Z1937">
        <v>-74.031469869999995</v>
      </c>
      <c r="AA1937" s="1" t="s">
        <v>67</v>
      </c>
      <c r="AB1937">
        <v>258902000</v>
      </c>
      <c r="AC1937" t="str">
        <f>MID(TablaPivotFinal[[#This Row],[Fecha]],1,4)</f>
        <v>2018</v>
      </c>
      <c r="AD1937" t="str">
        <f>MID(TablaPivotFinal[[#This Row],[Fecha]],5,3)</f>
        <v>Ene</v>
      </c>
      <c r="AE1937" s="1">
        <v>258902000</v>
      </c>
      <c r="AF1937" s="1">
        <v>6712</v>
      </c>
    </row>
    <row r="1938" spans="1:32" x14ac:dyDescent="0.3">
      <c r="A1938" s="1" t="s">
        <v>399</v>
      </c>
      <c r="B1938" s="1" t="s">
        <v>396</v>
      </c>
      <c r="C1938" t="s">
        <v>389</v>
      </c>
      <c r="D1938" s="1" t="s">
        <v>264</v>
      </c>
      <c r="E1938">
        <v>25</v>
      </c>
      <c r="F1938" s="1" t="s">
        <v>397</v>
      </c>
      <c r="G1938" s="1" t="s">
        <v>382</v>
      </c>
      <c r="H1938" s="1" t="s">
        <v>103</v>
      </c>
      <c r="I1938" s="1" t="s">
        <v>391</v>
      </c>
      <c r="J1938" s="1" t="s">
        <v>392</v>
      </c>
      <c r="K1938" t="s">
        <v>393</v>
      </c>
      <c r="L1938" t="s">
        <v>386</v>
      </c>
      <c r="M1938" s="1" t="s">
        <v>398</v>
      </c>
      <c r="N1938">
        <v>0</v>
      </c>
      <c r="O1938">
        <v>0</v>
      </c>
      <c r="P1938">
        <v>0</v>
      </c>
      <c r="Q1938">
        <v>0</v>
      </c>
      <c r="R1938">
        <v>33100</v>
      </c>
      <c r="S1938">
        <v>42700</v>
      </c>
      <c r="T1938">
        <v>47300</v>
      </c>
      <c r="U1938">
        <v>0</v>
      </c>
      <c r="V1938">
        <v>0</v>
      </c>
      <c r="W1938">
        <v>0</v>
      </c>
      <c r="X1938">
        <v>0</v>
      </c>
      <c r="Y1938">
        <v>4.8553798309999996</v>
      </c>
      <c r="Z1938">
        <v>-74.031469869999995</v>
      </c>
      <c r="AA1938" s="1" t="s">
        <v>69</v>
      </c>
      <c r="AB1938">
        <v>256477500</v>
      </c>
      <c r="AC1938" t="str">
        <f>MID(TablaPivotFinal[[#This Row],[Fecha]],1,4)</f>
        <v>2018</v>
      </c>
      <c r="AD1938" t="str">
        <f>MID(TablaPivotFinal[[#This Row],[Fecha]],5,3)</f>
        <v>Feb</v>
      </c>
      <c r="AE1938" s="1">
        <v>256477500</v>
      </c>
      <c r="AF1938" s="1">
        <v>6497</v>
      </c>
    </row>
    <row r="1939" spans="1:32" x14ac:dyDescent="0.3">
      <c r="A1939" s="1" t="s">
        <v>399</v>
      </c>
      <c r="B1939" s="1" t="s">
        <v>396</v>
      </c>
      <c r="C1939" t="s">
        <v>389</v>
      </c>
      <c r="D1939" s="1" t="s">
        <v>264</v>
      </c>
      <c r="E1939">
        <v>25</v>
      </c>
      <c r="F1939" s="1" t="s">
        <v>397</v>
      </c>
      <c r="G1939" s="1" t="s">
        <v>382</v>
      </c>
      <c r="H1939" s="1" t="s">
        <v>103</v>
      </c>
      <c r="I1939" s="1" t="s">
        <v>391</v>
      </c>
      <c r="J1939" s="1" t="s">
        <v>392</v>
      </c>
      <c r="K1939" t="s">
        <v>393</v>
      </c>
      <c r="L1939" t="s">
        <v>386</v>
      </c>
      <c r="M1939" s="1" t="s">
        <v>398</v>
      </c>
      <c r="N1939">
        <v>0</v>
      </c>
      <c r="O1939">
        <v>0</v>
      </c>
      <c r="P1939">
        <v>0</v>
      </c>
      <c r="Q1939">
        <v>0</v>
      </c>
      <c r="R1939">
        <v>33100</v>
      </c>
      <c r="S1939">
        <v>42700</v>
      </c>
      <c r="T1939">
        <v>47300</v>
      </c>
      <c r="U1939">
        <v>0</v>
      </c>
      <c r="V1939">
        <v>0</v>
      </c>
      <c r="W1939">
        <v>0</v>
      </c>
      <c r="X1939">
        <v>0</v>
      </c>
      <c r="Y1939">
        <v>4.8553798309999996</v>
      </c>
      <c r="Z1939">
        <v>-74.031469869999995</v>
      </c>
      <c r="AA1939" s="1" t="s">
        <v>71</v>
      </c>
      <c r="AB1939">
        <v>228199900</v>
      </c>
      <c r="AC1939" t="str">
        <f>MID(TablaPivotFinal[[#This Row],[Fecha]],1,4)</f>
        <v>2018</v>
      </c>
      <c r="AD1939" t="str">
        <f>MID(TablaPivotFinal[[#This Row],[Fecha]],5,3)</f>
        <v>Jul</v>
      </c>
      <c r="AE1939" s="1">
        <v>228199900</v>
      </c>
      <c r="AF1939" s="1">
        <v>5819</v>
      </c>
    </row>
    <row r="1940" spans="1:32" x14ac:dyDescent="0.3">
      <c r="A1940" s="1" t="s">
        <v>399</v>
      </c>
      <c r="B1940" s="1" t="s">
        <v>396</v>
      </c>
      <c r="C1940" t="s">
        <v>389</v>
      </c>
      <c r="D1940" s="1" t="s">
        <v>264</v>
      </c>
      <c r="E1940">
        <v>25</v>
      </c>
      <c r="F1940" s="1" t="s">
        <v>397</v>
      </c>
      <c r="G1940" s="1" t="s">
        <v>382</v>
      </c>
      <c r="H1940" s="1" t="s">
        <v>103</v>
      </c>
      <c r="I1940" s="1" t="s">
        <v>391</v>
      </c>
      <c r="J1940" s="1" t="s">
        <v>392</v>
      </c>
      <c r="K1940" t="s">
        <v>393</v>
      </c>
      <c r="L1940" t="s">
        <v>386</v>
      </c>
      <c r="M1940" s="1" t="s">
        <v>398</v>
      </c>
      <c r="N1940">
        <v>0</v>
      </c>
      <c r="O1940">
        <v>0</v>
      </c>
      <c r="P1940">
        <v>0</v>
      </c>
      <c r="Q1940">
        <v>0</v>
      </c>
      <c r="R1940">
        <v>33100</v>
      </c>
      <c r="S1940">
        <v>42700</v>
      </c>
      <c r="T1940">
        <v>47300</v>
      </c>
      <c r="U1940">
        <v>0</v>
      </c>
      <c r="V1940">
        <v>0</v>
      </c>
      <c r="W1940">
        <v>0</v>
      </c>
      <c r="X1940">
        <v>0</v>
      </c>
      <c r="Y1940">
        <v>4.8553798309999996</v>
      </c>
      <c r="Z1940">
        <v>-74.031469869999995</v>
      </c>
      <c r="AA1940" s="1" t="s">
        <v>73</v>
      </c>
      <c r="AB1940">
        <v>217527300</v>
      </c>
      <c r="AC1940" t="str">
        <f>MID(TablaPivotFinal[[#This Row],[Fecha]],1,4)</f>
        <v>2018</v>
      </c>
      <c r="AD1940" t="str">
        <f>MID(TablaPivotFinal[[#This Row],[Fecha]],5,3)</f>
        <v>Jun</v>
      </c>
      <c r="AE1940" s="1">
        <v>217527300</v>
      </c>
      <c r="AF1940" s="1">
        <v>5477</v>
      </c>
    </row>
    <row r="1941" spans="1:32" x14ac:dyDescent="0.3">
      <c r="A1941" s="1" t="s">
        <v>399</v>
      </c>
      <c r="B1941" s="1" t="s">
        <v>396</v>
      </c>
      <c r="C1941" t="s">
        <v>389</v>
      </c>
      <c r="D1941" s="1" t="s">
        <v>264</v>
      </c>
      <c r="E1941">
        <v>25</v>
      </c>
      <c r="F1941" s="1" t="s">
        <v>397</v>
      </c>
      <c r="G1941" s="1" t="s">
        <v>382</v>
      </c>
      <c r="H1941" s="1" t="s">
        <v>103</v>
      </c>
      <c r="I1941" s="1" t="s">
        <v>391</v>
      </c>
      <c r="J1941" s="1" t="s">
        <v>392</v>
      </c>
      <c r="K1941" t="s">
        <v>393</v>
      </c>
      <c r="L1941" t="s">
        <v>386</v>
      </c>
      <c r="M1941" s="1" t="s">
        <v>398</v>
      </c>
      <c r="N1941">
        <v>0</v>
      </c>
      <c r="O1941">
        <v>0</v>
      </c>
      <c r="P1941">
        <v>0</v>
      </c>
      <c r="Q1941">
        <v>0</v>
      </c>
      <c r="R1941">
        <v>33100</v>
      </c>
      <c r="S1941">
        <v>42700</v>
      </c>
      <c r="T1941">
        <v>47300</v>
      </c>
      <c r="U1941">
        <v>0</v>
      </c>
      <c r="V1941">
        <v>0</v>
      </c>
      <c r="W1941">
        <v>0</v>
      </c>
      <c r="X1941">
        <v>0</v>
      </c>
      <c r="Y1941">
        <v>4.8553798309999996</v>
      </c>
      <c r="Z1941">
        <v>-74.031469869999995</v>
      </c>
      <c r="AA1941" s="1" t="s">
        <v>75</v>
      </c>
      <c r="AB1941">
        <v>248942500</v>
      </c>
      <c r="AC1941" t="str">
        <f>MID(TablaPivotFinal[[#This Row],[Fecha]],1,4)</f>
        <v>2018</v>
      </c>
      <c r="AD1941" t="str">
        <f>MID(TablaPivotFinal[[#This Row],[Fecha]],5,3)</f>
        <v>Mar</v>
      </c>
      <c r="AE1941" s="1">
        <v>248942500</v>
      </c>
      <c r="AF1941" s="1">
        <v>6258</v>
      </c>
    </row>
    <row r="1942" spans="1:32" x14ac:dyDescent="0.3">
      <c r="A1942" s="1" t="s">
        <v>399</v>
      </c>
      <c r="B1942" s="1" t="s">
        <v>396</v>
      </c>
      <c r="C1942" t="s">
        <v>389</v>
      </c>
      <c r="D1942" s="1" t="s">
        <v>264</v>
      </c>
      <c r="E1942">
        <v>25</v>
      </c>
      <c r="F1942" s="1" t="s">
        <v>397</v>
      </c>
      <c r="G1942" s="1" t="s">
        <v>382</v>
      </c>
      <c r="H1942" s="1" t="s">
        <v>103</v>
      </c>
      <c r="I1942" s="1" t="s">
        <v>391</v>
      </c>
      <c r="J1942" s="1" t="s">
        <v>392</v>
      </c>
      <c r="K1942" t="s">
        <v>393</v>
      </c>
      <c r="L1942" t="s">
        <v>386</v>
      </c>
      <c r="M1942" s="1" t="s">
        <v>398</v>
      </c>
      <c r="N1942">
        <v>0</v>
      </c>
      <c r="O1942">
        <v>0</v>
      </c>
      <c r="P1942">
        <v>0</v>
      </c>
      <c r="Q1942">
        <v>0</v>
      </c>
      <c r="R1942">
        <v>33100</v>
      </c>
      <c r="S1942">
        <v>42700</v>
      </c>
      <c r="T1942">
        <v>47300</v>
      </c>
      <c r="U1942">
        <v>0</v>
      </c>
      <c r="V1942">
        <v>0</v>
      </c>
      <c r="W1942">
        <v>0</v>
      </c>
      <c r="X1942">
        <v>0</v>
      </c>
      <c r="Y1942">
        <v>4.8553798309999996</v>
      </c>
      <c r="Z1942">
        <v>-74.031469869999995</v>
      </c>
      <c r="AA1942" s="1" t="s">
        <v>77</v>
      </c>
      <c r="AB1942">
        <v>224652300</v>
      </c>
      <c r="AC1942" t="str">
        <f>MID(TablaPivotFinal[[#This Row],[Fecha]],1,4)</f>
        <v>2018</v>
      </c>
      <c r="AD1942" t="str">
        <f>MID(TablaPivotFinal[[#This Row],[Fecha]],5,3)</f>
        <v>May</v>
      </c>
      <c r="AE1942" s="1">
        <v>224652300</v>
      </c>
      <c r="AF1942" s="1">
        <v>5627</v>
      </c>
    </row>
    <row r="1943" spans="1:32" x14ac:dyDescent="0.3">
      <c r="A1943" s="1" t="s">
        <v>399</v>
      </c>
      <c r="B1943" s="1" t="s">
        <v>396</v>
      </c>
      <c r="C1943" t="s">
        <v>389</v>
      </c>
      <c r="D1943" s="1" t="s">
        <v>264</v>
      </c>
      <c r="E1943">
        <v>25</v>
      </c>
      <c r="F1943" s="1" t="s">
        <v>397</v>
      </c>
      <c r="G1943" s="1" t="s">
        <v>382</v>
      </c>
      <c r="H1943" s="1" t="s">
        <v>103</v>
      </c>
      <c r="I1943" s="1" t="s">
        <v>391</v>
      </c>
      <c r="J1943" s="1" t="s">
        <v>392</v>
      </c>
      <c r="K1943" t="s">
        <v>393</v>
      </c>
      <c r="L1943" t="s">
        <v>386</v>
      </c>
      <c r="M1943" s="1" t="s">
        <v>398</v>
      </c>
      <c r="N1943">
        <v>0</v>
      </c>
      <c r="O1943">
        <v>0</v>
      </c>
      <c r="P1943">
        <v>0</v>
      </c>
      <c r="Q1943">
        <v>0</v>
      </c>
      <c r="R1943">
        <v>33100</v>
      </c>
      <c r="S1943">
        <v>42700</v>
      </c>
      <c r="T1943">
        <v>47300</v>
      </c>
      <c r="U1943">
        <v>0</v>
      </c>
      <c r="V1943">
        <v>0</v>
      </c>
      <c r="W1943">
        <v>0</v>
      </c>
      <c r="X1943">
        <v>0</v>
      </c>
      <c r="Y1943">
        <v>4.8553798309999996</v>
      </c>
      <c r="Z1943">
        <v>-74.031469869999995</v>
      </c>
      <c r="AA1943" s="1" t="s">
        <v>79</v>
      </c>
      <c r="AB1943">
        <v>193082000</v>
      </c>
      <c r="AC1943" t="str">
        <f>MID(TablaPivotFinal[[#This Row],[Fecha]],1,4)</f>
        <v>2018</v>
      </c>
      <c r="AD1943" t="str">
        <f>MID(TablaPivotFinal[[#This Row],[Fecha]],5,3)</f>
        <v>Nov</v>
      </c>
      <c r="AE1943" s="1">
        <v>193082000</v>
      </c>
      <c r="AF1943" s="1">
        <v>5073</v>
      </c>
    </row>
    <row r="1944" spans="1:32" x14ac:dyDescent="0.3">
      <c r="A1944" s="1" t="s">
        <v>399</v>
      </c>
      <c r="B1944" s="1" t="s">
        <v>396</v>
      </c>
      <c r="C1944" t="s">
        <v>389</v>
      </c>
      <c r="D1944" s="1" t="s">
        <v>264</v>
      </c>
      <c r="E1944">
        <v>25</v>
      </c>
      <c r="F1944" s="1" t="s">
        <v>397</v>
      </c>
      <c r="G1944" s="1" t="s">
        <v>382</v>
      </c>
      <c r="H1944" s="1" t="s">
        <v>103</v>
      </c>
      <c r="I1944" s="1" t="s">
        <v>391</v>
      </c>
      <c r="J1944" s="1" t="s">
        <v>392</v>
      </c>
      <c r="K1944" t="s">
        <v>393</v>
      </c>
      <c r="L1944" t="s">
        <v>386</v>
      </c>
      <c r="M1944" s="1" t="s">
        <v>398</v>
      </c>
      <c r="N1944">
        <v>0</v>
      </c>
      <c r="O1944">
        <v>0</v>
      </c>
      <c r="P1944">
        <v>0</v>
      </c>
      <c r="Q1944">
        <v>0</v>
      </c>
      <c r="R1944">
        <v>33100</v>
      </c>
      <c r="S1944">
        <v>42700</v>
      </c>
      <c r="T1944">
        <v>47300</v>
      </c>
      <c r="U1944">
        <v>0</v>
      </c>
      <c r="V1944">
        <v>0</v>
      </c>
      <c r="W1944">
        <v>0</v>
      </c>
      <c r="X1944">
        <v>0</v>
      </c>
      <c r="Y1944">
        <v>4.8553798309999996</v>
      </c>
      <c r="Z1944">
        <v>-74.031469869999995</v>
      </c>
      <c r="AA1944" s="1" t="s">
        <v>81</v>
      </c>
      <c r="AB1944">
        <v>181625800</v>
      </c>
      <c r="AC1944" t="str">
        <f>MID(TablaPivotFinal[[#This Row],[Fecha]],1,4)</f>
        <v>2018</v>
      </c>
      <c r="AD1944" t="str">
        <f>MID(TablaPivotFinal[[#This Row],[Fecha]],5,3)</f>
        <v>Oct</v>
      </c>
      <c r="AE1944" s="1">
        <v>181625800</v>
      </c>
      <c r="AF1944" s="1">
        <v>4690</v>
      </c>
    </row>
    <row r="1945" spans="1:32" x14ac:dyDescent="0.3">
      <c r="A1945" s="1" t="s">
        <v>399</v>
      </c>
      <c r="B1945" s="1" t="s">
        <v>396</v>
      </c>
      <c r="C1945" t="s">
        <v>389</v>
      </c>
      <c r="D1945" s="1" t="s">
        <v>264</v>
      </c>
      <c r="E1945">
        <v>25</v>
      </c>
      <c r="F1945" s="1" t="s">
        <v>397</v>
      </c>
      <c r="G1945" s="1" t="s">
        <v>382</v>
      </c>
      <c r="H1945" s="1" t="s">
        <v>103</v>
      </c>
      <c r="I1945" s="1" t="s">
        <v>391</v>
      </c>
      <c r="J1945" s="1" t="s">
        <v>392</v>
      </c>
      <c r="K1945" t="s">
        <v>393</v>
      </c>
      <c r="L1945" t="s">
        <v>386</v>
      </c>
      <c r="M1945" s="1" t="s">
        <v>398</v>
      </c>
      <c r="N1945">
        <v>0</v>
      </c>
      <c r="O1945">
        <v>0</v>
      </c>
      <c r="P1945">
        <v>0</v>
      </c>
      <c r="Q1945">
        <v>0</v>
      </c>
      <c r="R1945">
        <v>33100</v>
      </c>
      <c r="S1945">
        <v>42700</v>
      </c>
      <c r="T1945">
        <v>47300</v>
      </c>
      <c r="U1945">
        <v>0</v>
      </c>
      <c r="V1945">
        <v>0</v>
      </c>
      <c r="W1945">
        <v>0</v>
      </c>
      <c r="X1945">
        <v>0</v>
      </c>
      <c r="Y1945">
        <v>4.8553798309999996</v>
      </c>
      <c r="Z1945">
        <v>-74.031469869999995</v>
      </c>
      <c r="AA1945" s="1" t="s">
        <v>83</v>
      </c>
      <c r="AB1945">
        <v>157778100</v>
      </c>
      <c r="AC1945" t="str">
        <f>MID(TablaPivotFinal[[#This Row],[Fecha]],1,4)</f>
        <v>2018</v>
      </c>
      <c r="AD1945" t="str">
        <f>MID(TablaPivotFinal[[#This Row],[Fecha]],5,3)</f>
        <v>Sep</v>
      </c>
      <c r="AE1945" s="1">
        <v>157778100</v>
      </c>
      <c r="AF1945" s="1">
        <v>4037</v>
      </c>
    </row>
    <row r="1946" spans="1:32" x14ac:dyDescent="0.3">
      <c r="A1946" s="1" t="s">
        <v>400</v>
      </c>
      <c r="B1946" s="1" t="s">
        <v>401</v>
      </c>
      <c r="C1946">
        <v>2902</v>
      </c>
      <c r="D1946" s="1" t="s">
        <v>402</v>
      </c>
      <c r="E1946">
        <v>17</v>
      </c>
      <c r="F1946" s="1" t="s">
        <v>403</v>
      </c>
      <c r="G1946" s="1" t="s">
        <v>289</v>
      </c>
      <c r="H1946" s="1" t="s">
        <v>103</v>
      </c>
      <c r="I1946" s="1" t="s">
        <v>404</v>
      </c>
      <c r="J1946" s="1" t="s">
        <v>291</v>
      </c>
      <c r="K1946" t="s">
        <v>292</v>
      </c>
      <c r="L1946" t="s">
        <v>293</v>
      </c>
      <c r="M1946" s="1" t="s">
        <v>405</v>
      </c>
      <c r="N1946">
        <v>11500</v>
      </c>
      <c r="O1946">
        <v>15200</v>
      </c>
      <c r="P1946">
        <v>15200</v>
      </c>
      <c r="Q1946">
        <v>15200</v>
      </c>
      <c r="R1946">
        <v>38100</v>
      </c>
      <c r="S1946">
        <v>50400</v>
      </c>
      <c r="T1946">
        <v>56300</v>
      </c>
      <c r="U1946">
        <v>0</v>
      </c>
      <c r="V1946">
        <v>0</v>
      </c>
      <c r="W1946">
        <v>0</v>
      </c>
      <c r="X1946">
        <v>0</v>
      </c>
      <c r="Y1946">
        <v>4.9390474859999998</v>
      </c>
      <c r="Z1946">
        <v>-75.616601939999995</v>
      </c>
      <c r="AA1946" s="1" t="s">
        <v>13</v>
      </c>
      <c r="AB1946">
        <v>1404723650</v>
      </c>
      <c r="AC1946" t="str">
        <f>MID(TablaPivotFinal[[#This Row],[Fecha]],1,4)</f>
        <v>2016</v>
      </c>
      <c r="AD1946" t="str">
        <f>MID(TablaPivotFinal[[#This Row],[Fecha]],5,3)</f>
        <v>Abr</v>
      </c>
      <c r="AE1946" s="1">
        <v>1404723650</v>
      </c>
      <c r="AF1946" s="1">
        <v>80870</v>
      </c>
    </row>
    <row r="1947" spans="1:32" x14ac:dyDescent="0.3">
      <c r="A1947" s="1" t="s">
        <v>400</v>
      </c>
      <c r="B1947" s="1" t="s">
        <v>401</v>
      </c>
      <c r="C1947">
        <v>2902</v>
      </c>
      <c r="D1947" s="1" t="s">
        <v>402</v>
      </c>
      <c r="E1947">
        <v>17</v>
      </c>
      <c r="F1947" s="1" t="s">
        <v>403</v>
      </c>
      <c r="G1947" s="1" t="s">
        <v>289</v>
      </c>
      <c r="H1947" s="1" t="s">
        <v>103</v>
      </c>
      <c r="I1947" s="1" t="s">
        <v>404</v>
      </c>
      <c r="J1947" s="1" t="s">
        <v>291</v>
      </c>
      <c r="K1947" t="s">
        <v>292</v>
      </c>
      <c r="L1947" t="s">
        <v>293</v>
      </c>
      <c r="M1947" s="1" t="s">
        <v>405</v>
      </c>
      <c r="N1947">
        <v>11500</v>
      </c>
      <c r="O1947">
        <v>15200</v>
      </c>
      <c r="P1947">
        <v>15200</v>
      </c>
      <c r="Q1947">
        <v>15200</v>
      </c>
      <c r="R1947">
        <v>38100</v>
      </c>
      <c r="S1947">
        <v>50400</v>
      </c>
      <c r="T1947">
        <v>56300</v>
      </c>
      <c r="U1947">
        <v>0</v>
      </c>
      <c r="V1947">
        <v>0</v>
      </c>
      <c r="W1947">
        <v>0</v>
      </c>
      <c r="X1947">
        <v>0</v>
      </c>
      <c r="Y1947">
        <v>4.9390474859999998</v>
      </c>
      <c r="Z1947">
        <v>-75.616601939999995</v>
      </c>
      <c r="AA1947" s="1" t="s">
        <v>15</v>
      </c>
      <c r="AB1947">
        <v>2310237250</v>
      </c>
      <c r="AC1947" t="str">
        <f>MID(TablaPivotFinal[[#This Row],[Fecha]],1,4)</f>
        <v>2016</v>
      </c>
      <c r="AD1947" t="str">
        <f>MID(TablaPivotFinal[[#This Row],[Fecha]],5,3)</f>
        <v>Ago</v>
      </c>
      <c r="AE1947" s="1">
        <v>2310237250</v>
      </c>
      <c r="AF1947" s="1">
        <v>151346</v>
      </c>
    </row>
    <row r="1948" spans="1:32" x14ac:dyDescent="0.3">
      <c r="A1948" s="1" t="s">
        <v>400</v>
      </c>
      <c r="B1948" s="1" t="s">
        <v>401</v>
      </c>
      <c r="C1948">
        <v>2902</v>
      </c>
      <c r="D1948" s="1" t="s">
        <v>402</v>
      </c>
      <c r="E1948">
        <v>17</v>
      </c>
      <c r="F1948" s="1" t="s">
        <v>403</v>
      </c>
      <c r="G1948" s="1" t="s">
        <v>289</v>
      </c>
      <c r="H1948" s="1" t="s">
        <v>103</v>
      </c>
      <c r="I1948" s="1" t="s">
        <v>404</v>
      </c>
      <c r="J1948" s="1" t="s">
        <v>291</v>
      </c>
      <c r="K1948" t="s">
        <v>292</v>
      </c>
      <c r="L1948" t="s">
        <v>293</v>
      </c>
      <c r="M1948" s="1" t="s">
        <v>405</v>
      </c>
      <c r="N1948">
        <v>11500</v>
      </c>
      <c r="O1948">
        <v>15200</v>
      </c>
      <c r="P1948">
        <v>15200</v>
      </c>
      <c r="Q1948">
        <v>15200</v>
      </c>
      <c r="R1948">
        <v>38100</v>
      </c>
      <c r="S1948">
        <v>50400</v>
      </c>
      <c r="T1948">
        <v>56300</v>
      </c>
      <c r="U1948">
        <v>0</v>
      </c>
      <c r="V1948">
        <v>0</v>
      </c>
      <c r="W1948">
        <v>0</v>
      </c>
      <c r="X1948">
        <v>0</v>
      </c>
      <c r="Y1948">
        <v>4.9390474859999998</v>
      </c>
      <c r="Z1948">
        <v>-75.616601939999995</v>
      </c>
      <c r="AA1948" s="1" t="s">
        <v>17</v>
      </c>
      <c r="AB1948">
        <v>1669372750</v>
      </c>
      <c r="AC1948" t="str">
        <f>MID(TablaPivotFinal[[#This Row],[Fecha]],1,4)</f>
        <v>2016</v>
      </c>
      <c r="AD1948" t="str">
        <f>MID(TablaPivotFinal[[#This Row],[Fecha]],5,3)</f>
        <v>Dic</v>
      </c>
      <c r="AE1948" s="1">
        <v>1669372750</v>
      </c>
      <c r="AF1948" s="1">
        <v>101941</v>
      </c>
    </row>
    <row r="1949" spans="1:32" x14ac:dyDescent="0.3">
      <c r="A1949" s="1" t="s">
        <v>400</v>
      </c>
      <c r="B1949" s="1" t="s">
        <v>401</v>
      </c>
      <c r="C1949">
        <v>2902</v>
      </c>
      <c r="D1949" s="1" t="s">
        <v>402</v>
      </c>
      <c r="E1949">
        <v>17</v>
      </c>
      <c r="F1949" s="1" t="s">
        <v>403</v>
      </c>
      <c r="G1949" s="1" t="s">
        <v>289</v>
      </c>
      <c r="H1949" s="1" t="s">
        <v>103</v>
      </c>
      <c r="I1949" s="1" t="s">
        <v>404</v>
      </c>
      <c r="J1949" s="1" t="s">
        <v>291</v>
      </c>
      <c r="K1949" t="s">
        <v>292</v>
      </c>
      <c r="L1949" t="s">
        <v>293</v>
      </c>
      <c r="M1949" s="1" t="s">
        <v>405</v>
      </c>
      <c r="N1949">
        <v>11500</v>
      </c>
      <c r="O1949">
        <v>15200</v>
      </c>
      <c r="P1949">
        <v>15200</v>
      </c>
      <c r="Q1949">
        <v>15200</v>
      </c>
      <c r="R1949">
        <v>38100</v>
      </c>
      <c r="S1949">
        <v>50400</v>
      </c>
      <c r="T1949">
        <v>56300</v>
      </c>
      <c r="U1949">
        <v>0</v>
      </c>
      <c r="V1949">
        <v>0</v>
      </c>
      <c r="W1949">
        <v>0</v>
      </c>
      <c r="X1949">
        <v>0</v>
      </c>
      <c r="Y1949">
        <v>4.9390474859999998</v>
      </c>
      <c r="Z1949">
        <v>-75.616601939999995</v>
      </c>
      <c r="AA1949" s="1" t="s">
        <v>19</v>
      </c>
      <c r="AB1949">
        <v>1637781500</v>
      </c>
      <c r="AC1949" t="str">
        <f>MID(TablaPivotFinal[[#This Row],[Fecha]],1,4)</f>
        <v>2016</v>
      </c>
      <c r="AD1949" t="str">
        <f>MID(TablaPivotFinal[[#This Row],[Fecha]],5,3)</f>
        <v>Ene</v>
      </c>
      <c r="AE1949" s="1">
        <v>1637781500</v>
      </c>
      <c r="AF1949" s="1">
        <v>102351</v>
      </c>
    </row>
    <row r="1950" spans="1:32" x14ac:dyDescent="0.3">
      <c r="A1950" s="1" t="s">
        <v>400</v>
      </c>
      <c r="B1950" s="1" t="s">
        <v>401</v>
      </c>
      <c r="C1950">
        <v>2902</v>
      </c>
      <c r="D1950" s="1" t="s">
        <v>402</v>
      </c>
      <c r="E1950">
        <v>17</v>
      </c>
      <c r="F1950" s="1" t="s">
        <v>403</v>
      </c>
      <c r="G1950" s="1" t="s">
        <v>289</v>
      </c>
      <c r="H1950" s="1" t="s">
        <v>103</v>
      </c>
      <c r="I1950" s="1" t="s">
        <v>404</v>
      </c>
      <c r="J1950" s="1" t="s">
        <v>291</v>
      </c>
      <c r="K1950" t="s">
        <v>292</v>
      </c>
      <c r="L1950" t="s">
        <v>293</v>
      </c>
      <c r="M1950" s="1" t="s">
        <v>405</v>
      </c>
      <c r="N1950">
        <v>11500</v>
      </c>
      <c r="O1950">
        <v>15200</v>
      </c>
      <c r="P1950">
        <v>15200</v>
      </c>
      <c r="Q1950">
        <v>15200</v>
      </c>
      <c r="R1950">
        <v>38100</v>
      </c>
      <c r="S1950">
        <v>50400</v>
      </c>
      <c r="T1950">
        <v>56300</v>
      </c>
      <c r="U1950">
        <v>0</v>
      </c>
      <c r="V1950">
        <v>0</v>
      </c>
      <c r="W1950">
        <v>0</v>
      </c>
      <c r="X1950">
        <v>0</v>
      </c>
      <c r="Y1950">
        <v>4.9390474859999998</v>
      </c>
      <c r="Z1950">
        <v>-75.616601939999995</v>
      </c>
      <c r="AA1950" s="1" t="s">
        <v>21</v>
      </c>
      <c r="AB1950">
        <v>1410076200</v>
      </c>
      <c r="AC1950" t="str">
        <f>MID(TablaPivotFinal[[#This Row],[Fecha]],1,4)</f>
        <v>2016</v>
      </c>
      <c r="AD1950" t="str">
        <f>MID(TablaPivotFinal[[#This Row],[Fecha]],5,3)</f>
        <v>Feb</v>
      </c>
      <c r="AE1950" s="1">
        <v>1410076200</v>
      </c>
      <c r="AF1950" s="1">
        <v>79860</v>
      </c>
    </row>
    <row r="1951" spans="1:32" x14ac:dyDescent="0.3">
      <c r="A1951" s="1" t="s">
        <v>400</v>
      </c>
      <c r="B1951" s="1" t="s">
        <v>401</v>
      </c>
      <c r="C1951">
        <v>2902</v>
      </c>
      <c r="D1951" s="1" t="s">
        <v>402</v>
      </c>
      <c r="E1951">
        <v>17</v>
      </c>
      <c r="F1951" s="1" t="s">
        <v>403</v>
      </c>
      <c r="G1951" s="1" t="s">
        <v>289</v>
      </c>
      <c r="H1951" s="1" t="s">
        <v>103</v>
      </c>
      <c r="I1951" s="1" t="s">
        <v>404</v>
      </c>
      <c r="J1951" s="1" t="s">
        <v>291</v>
      </c>
      <c r="K1951" t="s">
        <v>292</v>
      </c>
      <c r="L1951" t="s">
        <v>293</v>
      </c>
      <c r="M1951" s="1" t="s">
        <v>405</v>
      </c>
      <c r="N1951">
        <v>11500</v>
      </c>
      <c r="O1951">
        <v>15200</v>
      </c>
      <c r="P1951">
        <v>15200</v>
      </c>
      <c r="Q1951">
        <v>15200</v>
      </c>
      <c r="R1951">
        <v>38100</v>
      </c>
      <c r="S1951">
        <v>50400</v>
      </c>
      <c r="T1951">
        <v>56300</v>
      </c>
      <c r="U1951">
        <v>0</v>
      </c>
      <c r="V1951">
        <v>0</v>
      </c>
      <c r="W1951">
        <v>0</v>
      </c>
      <c r="X1951">
        <v>0</v>
      </c>
      <c r="Y1951">
        <v>4.9390474859999998</v>
      </c>
      <c r="Z1951">
        <v>-75.616601939999995</v>
      </c>
      <c r="AA1951" s="1" t="s">
        <v>23</v>
      </c>
      <c r="AB1951">
        <v>1282530800</v>
      </c>
      <c r="AC1951" t="str">
        <f>MID(TablaPivotFinal[[#This Row],[Fecha]],1,4)</f>
        <v>2016</v>
      </c>
      <c r="AD1951" t="str">
        <f>MID(TablaPivotFinal[[#This Row],[Fecha]],5,3)</f>
        <v>Jul</v>
      </c>
      <c r="AE1951" s="1">
        <v>1282530800</v>
      </c>
      <c r="AF1951" s="1">
        <v>80616</v>
      </c>
    </row>
    <row r="1952" spans="1:32" x14ac:dyDescent="0.3">
      <c r="A1952" s="1" t="s">
        <v>400</v>
      </c>
      <c r="B1952" s="1" t="s">
        <v>401</v>
      </c>
      <c r="C1952">
        <v>2902</v>
      </c>
      <c r="D1952" s="1" t="s">
        <v>402</v>
      </c>
      <c r="E1952">
        <v>17</v>
      </c>
      <c r="F1952" s="1" t="s">
        <v>403</v>
      </c>
      <c r="G1952" s="1" t="s">
        <v>289</v>
      </c>
      <c r="H1952" s="1" t="s">
        <v>103</v>
      </c>
      <c r="I1952" s="1" t="s">
        <v>404</v>
      </c>
      <c r="J1952" s="1" t="s">
        <v>291</v>
      </c>
      <c r="K1952" t="s">
        <v>292</v>
      </c>
      <c r="L1952" t="s">
        <v>293</v>
      </c>
      <c r="M1952" s="1" t="s">
        <v>405</v>
      </c>
      <c r="N1952">
        <v>11500</v>
      </c>
      <c r="O1952">
        <v>15200</v>
      </c>
      <c r="P1952">
        <v>15200</v>
      </c>
      <c r="Q1952">
        <v>15200</v>
      </c>
      <c r="R1952">
        <v>38100</v>
      </c>
      <c r="S1952">
        <v>50400</v>
      </c>
      <c r="T1952">
        <v>56300</v>
      </c>
      <c r="U1952">
        <v>0</v>
      </c>
      <c r="V1952">
        <v>0</v>
      </c>
      <c r="W1952">
        <v>0</v>
      </c>
      <c r="X1952">
        <v>0</v>
      </c>
      <c r="Y1952">
        <v>4.9390474859999998</v>
      </c>
      <c r="Z1952">
        <v>-75.616601939999995</v>
      </c>
      <c r="AA1952" s="1" t="s">
        <v>25</v>
      </c>
      <c r="AB1952">
        <v>1196914350</v>
      </c>
      <c r="AC1952" t="str">
        <f>MID(TablaPivotFinal[[#This Row],[Fecha]],1,4)</f>
        <v>2016</v>
      </c>
      <c r="AD1952" t="str">
        <f>MID(TablaPivotFinal[[#This Row],[Fecha]],5,3)</f>
        <v>Jun</v>
      </c>
      <c r="AE1952" s="1">
        <v>1196914350</v>
      </c>
      <c r="AF1952" s="1">
        <v>72835</v>
      </c>
    </row>
    <row r="1953" spans="1:32" x14ac:dyDescent="0.3">
      <c r="A1953" s="1" t="s">
        <v>400</v>
      </c>
      <c r="B1953" s="1" t="s">
        <v>401</v>
      </c>
      <c r="C1953">
        <v>2902</v>
      </c>
      <c r="D1953" s="1" t="s">
        <v>402</v>
      </c>
      <c r="E1953">
        <v>17</v>
      </c>
      <c r="F1953" s="1" t="s">
        <v>403</v>
      </c>
      <c r="G1953" s="1" t="s">
        <v>289</v>
      </c>
      <c r="H1953" s="1" t="s">
        <v>103</v>
      </c>
      <c r="I1953" s="1" t="s">
        <v>404</v>
      </c>
      <c r="J1953" s="1" t="s">
        <v>291</v>
      </c>
      <c r="K1953" t="s">
        <v>292</v>
      </c>
      <c r="L1953" t="s">
        <v>293</v>
      </c>
      <c r="M1953" s="1" t="s">
        <v>405</v>
      </c>
      <c r="N1953">
        <v>11500</v>
      </c>
      <c r="O1953">
        <v>15200</v>
      </c>
      <c r="P1953">
        <v>15200</v>
      </c>
      <c r="Q1953">
        <v>15200</v>
      </c>
      <c r="R1953">
        <v>38100</v>
      </c>
      <c r="S1953">
        <v>50400</v>
      </c>
      <c r="T1953">
        <v>56300</v>
      </c>
      <c r="U1953">
        <v>0</v>
      </c>
      <c r="V1953">
        <v>0</v>
      </c>
      <c r="W1953">
        <v>0</v>
      </c>
      <c r="X1953">
        <v>0</v>
      </c>
      <c r="Y1953">
        <v>4.9390474859999998</v>
      </c>
      <c r="Z1953">
        <v>-75.616601939999995</v>
      </c>
      <c r="AA1953" s="1" t="s">
        <v>27</v>
      </c>
      <c r="AB1953">
        <v>1499270100</v>
      </c>
      <c r="AC1953" t="str">
        <f>MID(TablaPivotFinal[[#This Row],[Fecha]],1,4)</f>
        <v>2016</v>
      </c>
      <c r="AD1953" t="str">
        <f>MID(TablaPivotFinal[[#This Row],[Fecha]],5,3)</f>
        <v>Mar</v>
      </c>
      <c r="AE1953" s="1">
        <v>1499270100</v>
      </c>
      <c r="AF1953" s="1">
        <v>87081</v>
      </c>
    </row>
    <row r="1954" spans="1:32" x14ac:dyDescent="0.3">
      <c r="A1954" s="1" t="s">
        <v>400</v>
      </c>
      <c r="B1954" s="1" t="s">
        <v>401</v>
      </c>
      <c r="C1954">
        <v>2902</v>
      </c>
      <c r="D1954" s="1" t="s">
        <v>402</v>
      </c>
      <c r="E1954">
        <v>17</v>
      </c>
      <c r="F1954" s="1" t="s">
        <v>403</v>
      </c>
      <c r="G1954" s="1" t="s">
        <v>289</v>
      </c>
      <c r="H1954" s="1" t="s">
        <v>103</v>
      </c>
      <c r="I1954" s="1" t="s">
        <v>404</v>
      </c>
      <c r="J1954" s="1" t="s">
        <v>291</v>
      </c>
      <c r="K1954" t="s">
        <v>292</v>
      </c>
      <c r="L1954" t="s">
        <v>293</v>
      </c>
      <c r="M1954" s="1" t="s">
        <v>405</v>
      </c>
      <c r="N1954">
        <v>11500</v>
      </c>
      <c r="O1954">
        <v>15200</v>
      </c>
      <c r="P1954">
        <v>15200</v>
      </c>
      <c r="Q1954">
        <v>15200</v>
      </c>
      <c r="R1954">
        <v>38100</v>
      </c>
      <c r="S1954">
        <v>50400</v>
      </c>
      <c r="T1954">
        <v>56300</v>
      </c>
      <c r="U1954">
        <v>0</v>
      </c>
      <c r="V1954">
        <v>0</v>
      </c>
      <c r="W1954">
        <v>0</v>
      </c>
      <c r="X1954">
        <v>0</v>
      </c>
      <c r="Y1954">
        <v>4.9390474859999998</v>
      </c>
      <c r="Z1954">
        <v>-75.616601939999995</v>
      </c>
      <c r="AA1954" s="1" t="s">
        <v>29</v>
      </c>
      <c r="AB1954">
        <v>1447546650</v>
      </c>
      <c r="AC1954" t="str">
        <f>MID(TablaPivotFinal[[#This Row],[Fecha]],1,4)</f>
        <v>2016</v>
      </c>
      <c r="AD1954" t="str">
        <f>MID(TablaPivotFinal[[#This Row],[Fecha]],5,3)</f>
        <v>May</v>
      </c>
      <c r="AE1954" s="1">
        <v>1447546650</v>
      </c>
      <c r="AF1954" s="1">
        <v>83168</v>
      </c>
    </row>
    <row r="1955" spans="1:32" x14ac:dyDescent="0.3">
      <c r="A1955" s="1" t="s">
        <v>400</v>
      </c>
      <c r="B1955" s="1" t="s">
        <v>401</v>
      </c>
      <c r="C1955">
        <v>2902</v>
      </c>
      <c r="D1955" s="1" t="s">
        <v>402</v>
      </c>
      <c r="E1955">
        <v>17</v>
      </c>
      <c r="F1955" s="1" t="s">
        <v>403</v>
      </c>
      <c r="G1955" s="1" t="s">
        <v>289</v>
      </c>
      <c r="H1955" s="1" t="s">
        <v>103</v>
      </c>
      <c r="I1955" s="1" t="s">
        <v>404</v>
      </c>
      <c r="J1955" s="1" t="s">
        <v>291</v>
      </c>
      <c r="K1955" t="s">
        <v>292</v>
      </c>
      <c r="L1955" t="s">
        <v>293</v>
      </c>
      <c r="M1955" s="1" t="s">
        <v>405</v>
      </c>
      <c r="N1955">
        <v>11500</v>
      </c>
      <c r="O1955">
        <v>15200</v>
      </c>
      <c r="P1955">
        <v>15200</v>
      </c>
      <c r="Q1955">
        <v>15200</v>
      </c>
      <c r="R1955">
        <v>38100</v>
      </c>
      <c r="S1955">
        <v>50400</v>
      </c>
      <c r="T1955">
        <v>56300</v>
      </c>
      <c r="U1955">
        <v>0</v>
      </c>
      <c r="V1955">
        <v>0</v>
      </c>
      <c r="W1955">
        <v>0</v>
      </c>
      <c r="X1955">
        <v>0</v>
      </c>
      <c r="Y1955">
        <v>4.9390474859999998</v>
      </c>
      <c r="Z1955">
        <v>-75.616601939999995</v>
      </c>
      <c r="AA1955" s="1" t="s">
        <v>31</v>
      </c>
      <c r="AB1955">
        <v>1577941100</v>
      </c>
      <c r="AC1955" t="str">
        <f>MID(TablaPivotFinal[[#This Row],[Fecha]],1,4)</f>
        <v>2016</v>
      </c>
      <c r="AD1955" t="str">
        <f>MID(TablaPivotFinal[[#This Row],[Fecha]],5,3)</f>
        <v>Nov</v>
      </c>
      <c r="AE1955" s="1">
        <v>1577941100</v>
      </c>
      <c r="AF1955" s="1">
        <v>93678</v>
      </c>
    </row>
    <row r="1956" spans="1:32" x14ac:dyDescent="0.3">
      <c r="A1956" s="1" t="s">
        <v>400</v>
      </c>
      <c r="B1956" s="1" t="s">
        <v>401</v>
      </c>
      <c r="C1956">
        <v>2902</v>
      </c>
      <c r="D1956" s="1" t="s">
        <v>402</v>
      </c>
      <c r="E1956">
        <v>17</v>
      </c>
      <c r="F1956" s="1" t="s">
        <v>403</v>
      </c>
      <c r="G1956" s="1" t="s">
        <v>289</v>
      </c>
      <c r="H1956" s="1" t="s">
        <v>103</v>
      </c>
      <c r="I1956" s="1" t="s">
        <v>404</v>
      </c>
      <c r="J1956" s="1" t="s">
        <v>291</v>
      </c>
      <c r="K1956" t="s">
        <v>292</v>
      </c>
      <c r="L1956" t="s">
        <v>293</v>
      </c>
      <c r="M1956" s="1" t="s">
        <v>405</v>
      </c>
      <c r="N1956">
        <v>11500</v>
      </c>
      <c r="O1956">
        <v>15200</v>
      </c>
      <c r="P1956">
        <v>15200</v>
      </c>
      <c r="Q1956">
        <v>15200</v>
      </c>
      <c r="R1956">
        <v>38100</v>
      </c>
      <c r="S1956">
        <v>50400</v>
      </c>
      <c r="T1956">
        <v>56300</v>
      </c>
      <c r="U1956">
        <v>0</v>
      </c>
      <c r="V1956">
        <v>0</v>
      </c>
      <c r="W1956">
        <v>0</v>
      </c>
      <c r="X1956">
        <v>0</v>
      </c>
      <c r="Y1956">
        <v>4.9390474859999998</v>
      </c>
      <c r="Z1956">
        <v>-75.616601939999995</v>
      </c>
      <c r="AA1956" s="1" t="s">
        <v>33</v>
      </c>
      <c r="AB1956">
        <v>1667083700</v>
      </c>
      <c r="AC1956" t="str">
        <f>MID(TablaPivotFinal[[#This Row],[Fecha]],1,4)</f>
        <v>2016</v>
      </c>
      <c r="AD1956" t="str">
        <f>MID(TablaPivotFinal[[#This Row],[Fecha]],5,3)</f>
        <v>Oct</v>
      </c>
      <c r="AE1956" s="1">
        <v>1667083700</v>
      </c>
      <c r="AF1956" s="1">
        <v>99615</v>
      </c>
    </row>
    <row r="1957" spans="1:32" x14ac:dyDescent="0.3">
      <c r="A1957" s="1" t="s">
        <v>400</v>
      </c>
      <c r="B1957" s="1" t="s">
        <v>401</v>
      </c>
      <c r="C1957">
        <v>2902</v>
      </c>
      <c r="D1957" s="1" t="s">
        <v>402</v>
      </c>
      <c r="E1957">
        <v>17</v>
      </c>
      <c r="F1957" s="1" t="s">
        <v>403</v>
      </c>
      <c r="G1957" s="1" t="s">
        <v>289</v>
      </c>
      <c r="H1957" s="1" t="s">
        <v>103</v>
      </c>
      <c r="I1957" s="1" t="s">
        <v>404</v>
      </c>
      <c r="J1957" s="1" t="s">
        <v>291</v>
      </c>
      <c r="K1957" t="s">
        <v>292</v>
      </c>
      <c r="L1957" t="s">
        <v>293</v>
      </c>
      <c r="M1957" s="1" t="s">
        <v>405</v>
      </c>
      <c r="N1957">
        <v>11500</v>
      </c>
      <c r="O1957">
        <v>15200</v>
      </c>
      <c r="P1957">
        <v>15200</v>
      </c>
      <c r="Q1957">
        <v>15200</v>
      </c>
      <c r="R1957">
        <v>38100</v>
      </c>
      <c r="S1957">
        <v>50400</v>
      </c>
      <c r="T1957">
        <v>56300</v>
      </c>
      <c r="U1957">
        <v>0</v>
      </c>
      <c r="V1957">
        <v>0</v>
      </c>
      <c r="W1957">
        <v>0</v>
      </c>
      <c r="X1957">
        <v>0</v>
      </c>
      <c r="Y1957">
        <v>4.9390474859999998</v>
      </c>
      <c r="Z1957">
        <v>-75.616601939999995</v>
      </c>
      <c r="AA1957" s="1" t="s">
        <v>35</v>
      </c>
      <c r="AB1957">
        <v>2375926800</v>
      </c>
      <c r="AC1957" t="str">
        <f>MID(TablaPivotFinal[[#This Row],[Fecha]],1,4)</f>
        <v>2016</v>
      </c>
      <c r="AD1957" t="str">
        <f>MID(TablaPivotFinal[[#This Row],[Fecha]],5,3)</f>
        <v>Sep</v>
      </c>
      <c r="AE1957" s="1">
        <v>2375926800</v>
      </c>
      <c r="AF1957" s="1">
        <v>165040</v>
      </c>
    </row>
    <row r="1958" spans="1:32" x14ac:dyDescent="0.3">
      <c r="A1958" s="1" t="s">
        <v>400</v>
      </c>
      <c r="B1958" s="1" t="s">
        <v>401</v>
      </c>
      <c r="C1958">
        <v>2902</v>
      </c>
      <c r="D1958" s="1" t="s">
        <v>402</v>
      </c>
      <c r="E1958">
        <v>17</v>
      </c>
      <c r="F1958" s="1" t="s">
        <v>403</v>
      </c>
      <c r="G1958" s="1" t="s">
        <v>289</v>
      </c>
      <c r="H1958" s="1" t="s">
        <v>103</v>
      </c>
      <c r="I1958" s="1" t="s">
        <v>404</v>
      </c>
      <c r="J1958" s="1" t="s">
        <v>291</v>
      </c>
      <c r="K1958" t="s">
        <v>292</v>
      </c>
      <c r="L1958" t="s">
        <v>293</v>
      </c>
      <c r="M1958" s="1" t="s">
        <v>405</v>
      </c>
      <c r="N1958">
        <v>11500</v>
      </c>
      <c r="O1958">
        <v>15200</v>
      </c>
      <c r="P1958">
        <v>15200</v>
      </c>
      <c r="Q1958">
        <v>15200</v>
      </c>
      <c r="R1958">
        <v>38100</v>
      </c>
      <c r="S1958">
        <v>50400</v>
      </c>
      <c r="T1958">
        <v>56300</v>
      </c>
      <c r="U1958">
        <v>0</v>
      </c>
      <c r="V1958">
        <v>0</v>
      </c>
      <c r="W1958">
        <v>0</v>
      </c>
      <c r="X1958">
        <v>0</v>
      </c>
      <c r="Y1958">
        <v>4.9390474859999998</v>
      </c>
      <c r="Z1958">
        <v>-75.616601939999995</v>
      </c>
      <c r="AA1958" s="1" t="s">
        <v>37</v>
      </c>
      <c r="AB1958">
        <v>1543931150</v>
      </c>
      <c r="AC1958" t="str">
        <f>MID(TablaPivotFinal[[#This Row],[Fecha]],1,4)</f>
        <v>2017</v>
      </c>
      <c r="AD1958" t="str">
        <f>MID(TablaPivotFinal[[#This Row],[Fecha]],5,3)</f>
        <v>Abr</v>
      </c>
      <c r="AE1958" s="1">
        <v>1543931150</v>
      </c>
      <c r="AF1958" s="1">
        <v>2954.6</v>
      </c>
    </row>
    <row r="1959" spans="1:32" x14ac:dyDescent="0.3">
      <c r="A1959" s="1" t="s">
        <v>400</v>
      </c>
      <c r="B1959" s="1" t="s">
        <v>401</v>
      </c>
      <c r="C1959">
        <v>2902</v>
      </c>
      <c r="D1959" s="1" t="s">
        <v>402</v>
      </c>
      <c r="E1959">
        <v>17</v>
      </c>
      <c r="F1959" s="1" t="s">
        <v>403</v>
      </c>
      <c r="G1959" s="1" t="s">
        <v>289</v>
      </c>
      <c r="H1959" s="1" t="s">
        <v>103</v>
      </c>
      <c r="I1959" s="1" t="s">
        <v>404</v>
      </c>
      <c r="J1959" s="1" t="s">
        <v>291</v>
      </c>
      <c r="K1959" t="s">
        <v>292</v>
      </c>
      <c r="L1959" t="s">
        <v>293</v>
      </c>
      <c r="M1959" s="1" t="s">
        <v>405</v>
      </c>
      <c r="N1959">
        <v>11500</v>
      </c>
      <c r="O1959">
        <v>15200</v>
      </c>
      <c r="P1959">
        <v>15200</v>
      </c>
      <c r="Q1959">
        <v>15200</v>
      </c>
      <c r="R1959">
        <v>38100</v>
      </c>
      <c r="S1959">
        <v>50400</v>
      </c>
      <c r="T1959">
        <v>56300</v>
      </c>
      <c r="U1959">
        <v>0</v>
      </c>
      <c r="V1959">
        <v>0</v>
      </c>
      <c r="W1959">
        <v>0</v>
      </c>
      <c r="X1959">
        <v>0</v>
      </c>
      <c r="Y1959">
        <v>4.9390474859999998</v>
      </c>
      <c r="Z1959">
        <v>-75.616601939999995</v>
      </c>
      <c r="AA1959" s="1" t="s">
        <v>39</v>
      </c>
      <c r="AB1959">
        <v>1660976750</v>
      </c>
      <c r="AC1959" t="str">
        <f>MID(TablaPivotFinal[[#This Row],[Fecha]],1,4)</f>
        <v>2017</v>
      </c>
      <c r="AD1959" t="str">
        <f>MID(TablaPivotFinal[[#This Row],[Fecha]],5,3)</f>
        <v>Ago</v>
      </c>
      <c r="AE1959" s="1">
        <v>1660976750</v>
      </c>
      <c r="AF1959" s="1">
        <v>2940.9354840000001</v>
      </c>
    </row>
    <row r="1960" spans="1:32" x14ac:dyDescent="0.3">
      <c r="A1960" s="1" t="s">
        <v>400</v>
      </c>
      <c r="B1960" s="1" t="s">
        <v>401</v>
      </c>
      <c r="C1960">
        <v>2902</v>
      </c>
      <c r="D1960" s="1" t="s">
        <v>402</v>
      </c>
      <c r="E1960">
        <v>17</v>
      </c>
      <c r="F1960" s="1" t="s">
        <v>403</v>
      </c>
      <c r="G1960" s="1" t="s">
        <v>289</v>
      </c>
      <c r="H1960" s="1" t="s">
        <v>103</v>
      </c>
      <c r="I1960" s="1" t="s">
        <v>404</v>
      </c>
      <c r="J1960" s="1" t="s">
        <v>291</v>
      </c>
      <c r="K1960" t="s">
        <v>292</v>
      </c>
      <c r="L1960" t="s">
        <v>293</v>
      </c>
      <c r="M1960" s="1" t="s">
        <v>405</v>
      </c>
      <c r="N1960">
        <v>11500</v>
      </c>
      <c r="O1960">
        <v>15200</v>
      </c>
      <c r="P1960">
        <v>15200</v>
      </c>
      <c r="Q1960">
        <v>15200</v>
      </c>
      <c r="R1960">
        <v>38100</v>
      </c>
      <c r="S1960">
        <v>50400</v>
      </c>
      <c r="T1960">
        <v>56300</v>
      </c>
      <c r="U1960">
        <v>0</v>
      </c>
      <c r="V1960">
        <v>0</v>
      </c>
      <c r="W1960">
        <v>0</v>
      </c>
      <c r="X1960">
        <v>0</v>
      </c>
      <c r="Y1960">
        <v>4.9390474859999998</v>
      </c>
      <c r="Z1960">
        <v>-75.616601939999995</v>
      </c>
      <c r="AA1960" s="1" t="s">
        <v>41</v>
      </c>
      <c r="AB1960">
        <v>1770101450</v>
      </c>
      <c r="AC1960" t="str">
        <f>MID(TablaPivotFinal[[#This Row],[Fecha]],1,4)</f>
        <v>2017</v>
      </c>
      <c r="AD1960" t="str">
        <f>MID(TablaPivotFinal[[#This Row],[Fecha]],5,3)</f>
        <v>Dic</v>
      </c>
      <c r="AE1960" s="1">
        <v>1770101450</v>
      </c>
      <c r="AF1960" s="1">
        <v>3383.419355</v>
      </c>
    </row>
    <row r="1961" spans="1:32" x14ac:dyDescent="0.3">
      <c r="A1961" s="1" t="s">
        <v>400</v>
      </c>
      <c r="B1961" s="1" t="s">
        <v>401</v>
      </c>
      <c r="C1961">
        <v>2902</v>
      </c>
      <c r="D1961" s="1" t="s">
        <v>402</v>
      </c>
      <c r="E1961">
        <v>17</v>
      </c>
      <c r="F1961" s="1" t="s">
        <v>403</v>
      </c>
      <c r="G1961" s="1" t="s">
        <v>289</v>
      </c>
      <c r="H1961" s="1" t="s">
        <v>103</v>
      </c>
      <c r="I1961" s="1" t="s">
        <v>404</v>
      </c>
      <c r="J1961" s="1" t="s">
        <v>291</v>
      </c>
      <c r="K1961" t="s">
        <v>292</v>
      </c>
      <c r="L1961" t="s">
        <v>293</v>
      </c>
      <c r="M1961" s="1" t="s">
        <v>405</v>
      </c>
      <c r="N1961">
        <v>11500</v>
      </c>
      <c r="O1961">
        <v>15200</v>
      </c>
      <c r="P1961">
        <v>15200</v>
      </c>
      <c r="Q1961">
        <v>15200</v>
      </c>
      <c r="R1961">
        <v>38100</v>
      </c>
      <c r="S1961">
        <v>50400</v>
      </c>
      <c r="T1961">
        <v>56300</v>
      </c>
      <c r="U1961">
        <v>0</v>
      </c>
      <c r="V1961">
        <v>0</v>
      </c>
      <c r="W1961">
        <v>0</v>
      </c>
      <c r="X1961">
        <v>0</v>
      </c>
      <c r="Y1961">
        <v>4.9390474859999998</v>
      </c>
      <c r="Z1961">
        <v>-75.616601939999995</v>
      </c>
      <c r="AA1961" s="1" t="s">
        <v>43</v>
      </c>
      <c r="AB1961">
        <v>1789732300</v>
      </c>
      <c r="AC1961" t="str">
        <f>MID(TablaPivotFinal[[#This Row],[Fecha]],1,4)</f>
        <v>2017</v>
      </c>
      <c r="AD1961" t="str">
        <f>MID(TablaPivotFinal[[#This Row],[Fecha]],5,3)</f>
        <v>Ene</v>
      </c>
      <c r="AE1961" s="1">
        <v>1789732300</v>
      </c>
      <c r="AF1961" s="1">
        <v>3541.16129</v>
      </c>
    </row>
    <row r="1962" spans="1:32" x14ac:dyDescent="0.3">
      <c r="A1962" s="1" t="s">
        <v>400</v>
      </c>
      <c r="B1962" s="1" t="s">
        <v>401</v>
      </c>
      <c r="C1962">
        <v>2902</v>
      </c>
      <c r="D1962" s="1" t="s">
        <v>402</v>
      </c>
      <c r="E1962">
        <v>17</v>
      </c>
      <c r="F1962" s="1" t="s">
        <v>403</v>
      </c>
      <c r="G1962" s="1" t="s">
        <v>289</v>
      </c>
      <c r="H1962" s="1" t="s">
        <v>103</v>
      </c>
      <c r="I1962" s="1" t="s">
        <v>404</v>
      </c>
      <c r="J1962" s="1" t="s">
        <v>291</v>
      </c>
      <c r="K1962" t="s">
        <v>292</v>
      </c>
      <c r="L1962" t="s">
        <v>293</v>
      </c>
      <c r="M1962" s="1" t="s">
        <v>405</v>
      </c>
      <c r="N1962">
        <v>11500</v>
      </c>
      <c r="O1962">
        <v>15200</v>
      </c>
      <c r="P1962">
        <v>15200</v>
      </c>
      <c r="Q1962">
        <v>15200</v>
      </c>
      <c r="R1962">
        <v>38100</v>
      </c>
      <c r="S1962">
        <v>50400</v>
      </c>
      <c r="T1962">
        <v>56300</v>
      </c>
      <c r="U1962">
        <v>0</v>
      </c>
      <c r="V1962">
        <v>0</v>
      </c>
      <c r="W1962">
        <v>0</v>
      </c>
      <c r="X1962">
        <v>0</v>
      </c>
      <c r="Y1962">
        <v>4.9390474859999998</v>
      </c>
      <c r="Z1962">
        <v>-75.616601939999995</v>
      </c>
      <c r="AA1962" s="1" t="s">
        <v>45</v>
      </c>
      <c r="AB1962">
        <v>1531048400</v>
      </c>
      <c r="AC1962" t="str">
        <f>MID(TablaPivotFinal[[#This Row],[Fecha]],1,4)</f>
        <v>2017</v>
      </c>
      <c r="AD1962" t="str">
        <f>MID(TablaPivotFinal[[#This Row],[Fecha]],5,3)</f>
        <v>Feb</v>
      </c>
      <c r="AE1962" s="1">
        <v>1531048400</v>
      </c>
      <c r="AF1962" s="1">
        <v>3039.2142859999999</v>
      </c>
    </row>
    <row r="1963" spans="1:32" x14ac:dyDescent="0.3">
      <c r="A1963" s="1" t="s">
        <v>400</v>
      </c>
      <c r="B1963" s="1" t="s">
        <v>401</v>
      </c>
      <c r="C1963">
        <v>2902</v>
      </c>
      <c r="D1963" s="1" t="s">
        <v>402</v>
      </c>
      <c r="E1963">
        <v>17</v>
      </c>
      <c r="F1963" s="1" t="s">
        <v>403</v>
      </c>
      <c r="G1963" s="1" t="s">
        <v>289</v>
      </c>
      <c r="H1963" s="1" t="s">
        <v>103</v>
      </c>
      <c r="I1963" s="1" t="s">
        <v>404</v>
      </c>
      <c r="J1963" s="1" t="s">
        <v>291</v>
      </c>
      <c r="K1963" t="s">
        <v>292</v>
      </c>
      <c r="L1963" t="s">
        <v>293</v>
      </c>
      <c r="M1963" s="1" t="s">
        <v>405</v>
      </c>
      <c r="N1963">
        <v>11500</v>
      </c>
      <c r="O1963">
        <v>15200</v>
      </c>
      <c r="P1963">
        <v>15200</v>
      </c>
      <c r="Q1963">
        <v>15200</v>
      </c>
      <c r="R1963">
        <v>38100</v>
      </c>
      <c r="S1963">
        <v>50400</v>
      </c>
      <c r="T1963">
        <v>56300</v>
      </c>
      <c r="U1963">
        <v>0</v>
      </c>
      <c r="V1963">
        <v>0</v>
      </c>
      <c r="W1963">
        <v>0</v>
      </c>
      <c r="X1963">
        <v>0</v>
      </c>
      <c r="Y1963">
        <v>4.9390474859999998</v>
      </c>
      <c r="Z1963">
        <v>-75.616601939999995</v>
      </c>
      <c r="AA1963" s="1" t="s">
        <v>47</v>
      </c>
      <c r="AB1963">
        <v>1654451450</v>
      </c>
      <c r="AC1963" t="str">
        <f>MID(TablaPivotFinal[[#This Row],[Fecha]],1,4)</f>
        <v>2017</v>
      </c>
      <c r="AD1963" t="str">
        <f>MID(TablaPivotFinal[[#This Row],[Fecha]],5,3)</f>
        <v>Jul</v>
      </c>
      <c r="AE1963" s="1">
        <v>1654451450</v>
      </c>
      <c r="AF1963" s="1">
        <v>2950.741935</v>
      </c>
    </row>
    <row r="1964" spans="1:32" x14ac:dyDescent="0.3">
      <c r="A1964" s="1" t="s">
        <v>400</v>
      </c>
      <c r="B1964" s="1" t="s">
        <v>401</v>
      </c>
      <c r="C1964">
        <v>2902</v>
      </c>
      <c r="D1964" s="1" t="s">
        <v>402</v>
      </c>
      <c r="E1964">
        <v>17</v>
      </c>
      <c r="F1964" s="1" t="s">
        <v>403</v>
      </c>
      <c r="G1964" s="1" t="s">
        <v>289</v>
      </c>
      <c r="H1964" s="1" t="s">
        <v>103</v>
      </c>
      <c r="I1964" s="1" t="s">
        <v>404</v>
      </c>
      <c r="J1964" s="1" t="s">
        <v>291</v>
      </c>
      <c r="K1964" t="s">
        <v>292</v>
      </c>
      <c r="L1964" t="s">
        <v>293</v>
      </c>
      <c r="M1964" s="1" t="s">
        <v>405</v>
      </c>
      <c r="N1964">
        <v>11500</v>
      </c>
      <c r="O1964">
        <v>15200</v>
      </c>
      <c r="P1964">
        <v>15200</v>
      </c>
      <c r="Q1964">
        <v>15200</v>
      </c>
      <c r="R1964">
        <v>38100</v>
      </c>
      <c r="S1964">
        <v>50400</v>
      </c>
      <c r="T1964">
        <v>56300</v>
      </c>
      <c r="U1964">
        <v>0</v>
      </c>
      <c r="V1964">
        <v>0</v>
      </c>
      <c r="W1964">
        <v>0</v>
      </c>
      <c r="X1964">
        <v>0</v>
      </c>
      <c r="Y1964">
        <v>4.9390474859999998</v>
      </c>
      <c r="Z1964">
        <v>-75.616601939999995</v>
      </c>
      <c r="AA1964" s="1" t="s">
        <v>49</v>
      </c>
      <c r="AB1964">
        <v>1609667600</v>
      </c>
      <c r="AC1964" t="str">
        <f>MID(TablaPivotFinal[[#This Row],[Fecha]],1,4)</f>
        <v>2017</v>
      </c>
      <c r="AD1964" t="str">
        <f>MID(TablaPivotFinal[[#This Row],[Fecha]],5,3)</f>
        <v>Jun</v>
      </c>
      <c r="AE1964" s="1">
        <v>1609667600</v>
      </c>
      <c r="AF1964" s="1">
        <v>2946.8</v>
      </c>
    </row>
    <row r="1965" spans="1:32" x14ac:dyDescent="0.3">
      <c r="A1965" s="1" t="s">
        <v>400</v>
      </c>
      <c r="B1965" s="1" t="s">
        <v>401</v>
      </c>
      <c r="C1965">
        <v>2902</v>
      </c>
      <c r="D1965" s="1" t="s">
        <v>402</v>
      </c>
      <c r="E1965">
        <v>17</v>
      </c>
      <c r="F1965" s="1" t="s">
        <v>403</v>
      </c>
      <c r="G1965" s="1" t="s">
        <v>289</v>
      </c>
      <c r="H1965" s="1" t="s">
        <v>103</v>
      </c>
      <c r="I1965" s="1" t="s">
        <v>404</v>
      </c>
      <c r="J1965" s="1" t="s">
        <v>291</v>
      </c>
      <c r="K1965" t="s">
        <v>292</v>
      </c>
      <c r="L1965" t="s">
        <v>293</v>
      </c>
      <c r="M1965" s="1" t="s">
        <v>405</v>
      </c>
      <c r="N1965">
        <v>11500</v>
      </c>
      <c r="O1965">
        <v>15200</v>
      </c>
      <c r="P1965">
        <v>15200</v>
      </c>
      <c r="Q1965">
        <v>15200</v>
      </c>
      <c r="R1965">
        <v>38100</v>
      </c>
      <c r="S1965">
        <v>50400</v>
      </c>
      <c r="T1965">
        <v>56300</v>
      </c>
      <c r="U1965">
        <v>0</v>
      </c>
      <c r="V1965">
        <v>0</v>
      </c>
      <c r="W1965">
        <v>0</v>
      </c>
      <c r="X1965">
        <v>0</v>
      </c>
      <c r="Y1965">
        <v>4.9390474859999998</v>
      </c>
      <c r="Z1965">
        <v>-75.616601939999995</v>
      </c>
      <c r="AA1965" s="1" t="s">
        <v>51</v>
      </c>
      <c r="AB1965">
        <v>1576521200</v>
      </c>
      <c r="AC1965" t="str">
        <f>MID(TablaPivotFinal[[#This Row],[Fecha]],1,4)</f>
        <v>2017</v>
      </c>
      <c r="AD1965" t="str">
        <f>MID(TablaPivotFinal[[#This Row],[Fecha]],5,3)</f>
        <v>Mar</v>
      </c>
      <c r="AE1965" s="1">
        <v>1576521200</v>
      </c>
      <c r="AF1965" s="1">
        <v>2901.741935</v>
      </c>
    </row>
    <row r="1966" spans="1:32" x14ac:dyDescent="0.3">
      <c r="A1966" s="1" t="s">
        <v>400</v>
      </c>
      <c r="B1966" s="1" t="s">
        <v>401</v>
      </c>
      <c r="C1966">
        <v>2902</v>
      </c>
      <c r="D1966" s="1" t="s">
        <v>402</v>
      </c>
      <c r="E1966">
        <v>17</v>
      </c>
      <c r="F1966" s="1" t="s">
        <v>403</v>
      </c>
      <c r="G1966" s="1" t="s">
        <v>289</v>
      </c>
      <c r="H1966" s="1" t="s">
        <v>103</v>
      </c>
      <c r="I1966" s="1" t="s">
        <v>404</v>
      </c>
      <c r="J1966" s="1" t="s">
        <v>291</v>
      </c>
      <c r="K1966" t="s">
        <v>292</v>
      </c>
      <c r="L1966" t="s">
        <v>293</v>
      </c>
      <c r="M1966" s="1" t="s">
        <v>405</v>
      </c>
      <c r="N1966">
        <v>11500</v>
      </c>
      <c r="O1966">
        <v>15200</v>
      </c>
      <c r="P1966">
        <v>15200</v>
      </c>
      <c r="Q1966">
        <v>15200</v>
      </c>
      <c r="R1966">
        <v>38100</v>
      </c>
      <c r="S1966">
        <v>50400</v>
      </c>
      <c r="T1966">
        <v>56300</v>
      </c>
      <c r="U1966">
        <v>0</v>
      </c>
      <c r="V1966">
        <v>0</v>
      </c>
      <c r="W1966">
        <v>0</v>
      </c>
      <c r="X1966">
        <v>0</v>
      </c>
      <c r="Y1966">
        <v>4.9390474859999998</v>
      </c>
      <c r="Z1966">
        <v>-75.616601939999995</v>
      </c>
      <c r="AA1966" s="1" t="s">
        <v>53</v>
      </c>
      <c r="AB1966">
        <v>1512758750</v>
      </c>
      <c r="AC1966" t="str">
        <f>MID(TablaPivotFinal[[#This Row],[Fecha]],1,4)</f>
        <v>2017</v>
      </c>
      <c r="AD1966" t="str">
        <f>MID(TablaPivotFinal[[#This Row],[Fecha]],5,3)</f>
        <v>May</v>
      </c>
      <c r="AE1966" s="1">
        <v>1512758750</v>
      </c>
      <c r="AF1966" s="1">
        <v>2742.9354840000001</v>
      </c>
    </row>
    <row r="1967" spans="1:32" x14ac:dyDescent="0.3">
      <c r="A1967" s="1" t="s">
        <v>400</v>
      </c>
      <c r="B1967" s="1" t="s">
        <v>401</v>
      </c>
      <c r="C1967">
        <v>2902</v>
      </c>
      <c r="D1967" s="1" t="s">
        <v>402</v>
      </c>
      <c r="E1967">
        <v>17</v>
      </c>
      <c r="F1967" s="1" t="s">
        <v>403</v>
      </c>
      <c r="G1967" s="1" t="s">
        <v>289</v>
      </c>
      <c r="H1967" s="1" t="s">
        <v>103</v>
      </c>
      <c r="I1967" s="1" t="s">
        <v>404</v>
      </c>
      <c r="J1967" s="1" t="s">
        <v>291</v>
      </c>
      <c r="K1967" t="s">
        <v>292</v>
      </c>
      <c r="L1967" t="s">
        <v>293</v>
      </c>
      <c r="M1967" s="1" t="s">
        <v>405</v>
      </c>
      <c r="N1967">
        <v>11500</v>
      </c>
      <c r="O1967">
        <v>15200</v>
      </c>
      <c r="P1967">
        <v>15200</v>
      </c>
      <c r="Q1967">
        <v>15200</v>
      </c>
      <c r="R1967">
        <v>38100</v>
      </c>
      <c r="S1967">
        <v>50400</v>
      </c>
      <c r="T1967">
        <v>56300</v>
      </c>
      <c r="U1967">
        <v>0</v>
      </c>
      <c r="V1967">
        <v>0</v>
      </c>
      <c r="W1967">
        <v>0</v>
      </c>
      <c r="X1967">
        <v>0</v>
      </c>
      <c r="Y1967">
        <v>4.9390474859999998</v>
      </c>
      <c r="Z1967">
        <v>-75.616601939999995</v>
      </c>
      <c r="AA1967" s="1" t="s">
        <v>55</v>
      </c>
      <c r="AB1967">
        <v>1550312100</v>
      </c>
      <c r="AC1967" t="str">
        <f>MID(TablaPivotFinal[[#This Row],[Fecha]],1,4)</f>
        <v>2017</v>
      </c>
      <c r="AD1967" t="str">
        <f>MID(TablaPivotFinal[[#This Row],[Fecha]],5,3)</f>
        <v>Nov</v>
      </c>
      <c r="AE1967" s="1">
        <v>1550312100</v>
      </c>
      <c r="AF1967" s="1">
        <v>2801.5</v>
      </c>
    </row>
    <row r="1968" spans="1:32" x14ac:dyDescent="0.3">
      <c r="A1968" s="1" t="s">
        <v>400</v>
      </c>
      <c r="B1968" s="1" t="s">
        <v>401</v>
      </c>
      <c r="C1968">
        <v>2902</v>
      </c>
      <c r="D1968" s="1" t="s">
        <v>402</v>
      </c>
      <c r="E1968">
        <v>17</v>
      </c>
      <c r="F1968" s="1" t="s">
        <v>403</v>
      </c>
      <c r="G1968" s="1" t="s">
        <v>289</v>
      </c>
      <c r="H1968" s="1" t="s">
        <v>103</v>
      </c>
      <c r="I1968" s="1" t="s">
        <v>404</v>
      </c>
      <c r="J1968" s="1" t="s">
        <v>291</v>
      </c>
      <c r="K1968" t="s">
        <v>292</v>
      </c>
      <c r="L1968" t="s">
        <v>293</v>
      </c>
      <c r="M1968" s="1" t="s">
        <v>405</v>
      </c>
      <c r="N1968">
        <v>11500</v>
      </c>
      <c r="O1968">
        <v>15200</v>
      </c>
      <c r="P1968">
        <v>15200</v>
      </c>
      <c r="Q1968">
        <v>15200</v>
      </c>
      <c r="R1968">
        <v>38100</v>
      </c>
      <c r="S1968">
        <v>50400</v>
      </c>
      <c r="T1968">
        <v>56300</v>
      </c>
      <c r="U1968">
        <v>0</v>
      </c>
      <c r="V1968">
        <v>0</v>
      </c>
      <c r="W1968">
        <v>0</v>
      </c>
      <c r="X1968">
        <v>0</v>
      </c>
      <c r="Y1968">
        <v>4.9390474859999998</v>
      </c>
      <c r="Z1968">
        <v>-75.616601939999995</v>
      </c>
      <c r="AA1968" s="1" t="s">
        <v>57</v>
      </c>
      <c r="AB1968">
        <v>1615785800</v>
      </c>
      <c r="AC1968" t="str">
        <f>MID(TablaPivotFinal[[#This Row],[Fecha]],1,4)</f>
        <v>2017</v>
      </c>
      <c r="AD1968" t="str">
        <f>MID(TablaPivotFinal[[#This Row],[Fecha]],5,3)</f>
        <v>Oct</v>
      </c>
      <c r="AE1968" s="1">
        <v>1615785800</v>
      </c>
      <c r="AF1968" s="1">
        <v>2873.741935</v>
      </c>
    </row>
    <row r="1969" spans="1:32" x14ac:dyDescent="0.3">
      <c r="A1969" s="1" t="s">
        <v>400</v>
      </c>
      <c r="B1969" s="1" t="s">
        <v>401</v>
      </c>
      <c r="C1969">
        <v>2902</v>
      </c>
      <c r="D1969" s="1" t="s">
        <v>402</v>
      </c>
      <c r="E1969">
        <v>17</v>
      </c>
      <c r="F1969" s="1" t="s">
        <v>403</v>
      </c>
      <c r="G1969" s="1" t="s">
        <v>289</v>
      </c>
      <c r="H1969" s="1" t="s">
        <v>103</v>
      </c>
      <c r="I1969" s="1" t="s">
        <v>404</v>
      </c>
      <c r="J1969" s="1" t="s">
        <v>291</v>
      </c>
      <c r="K1969" t="s">
        <v>292</v>
      </c>
      <c r="L1969" t="s">
        <v>293</v>
      </c>
      <c r="M1969" s="1" t="s">
        <v>405</v>
      </c>
      <c r="N1969">
        <v>11500</v>
      </c>
      <c r="O1969">
        <v>15200</v>
      </c>
      <c r="P1969">
        <v>15200</v>
      </c>
      <c r="Q1969">
        <v>15200</v>
      </c>
      <c r="R1969">
        <v>38100</v>
      </c>
      <c r="S1969">
        <v>50400</v>
      </c>
      <c r="T1969">
        <v>56300</v>
      </c>
      <c r="U1969">
        <v>0</v>
      </c>
      <c r="V1969">
        <v>0</v>
      </c>
      <c r="W1969">
        <v>0</v>
      </c>
      <c r="X1969">
        <v>0</v>
      </c>
      <c r="Y1969">
        <v>4.9390474859999998</v>
      </c>
      <c r="Z1969">
        <v>-75.616601939999995</v>
      </c>
      <c r="AA1969" s="1" t="s">
        <v>59</v>
      </c>
      <c r="AB1969">
        <v>1570024600</v>
      </c>
      <c r="AC1969" t="str">
        <f>MID(TablaPivotFinal[[#This Row],[Fecha]],1,4)</f>
        <v>2017</v>
      </c>
      <c r="AD1969" t="str">
        <f>MID(TablaPivotFinal[[#This Row],[Fecha]],5,3)</f>
        <v>Sep</v>
      </c>
      <c r="AE1969" s="1">
        <v>1570024600</v>
      </c>
      <c r="AF1969" s="1">
        <v>2832.0666670000001</v>
      </c>
    </row>
    <row r="1970" spans="1:32" x14ac:dyDescent="0.3">
      <c r="A1970" s="1" t="s">
        <v>400</v>
      </c>
      <c r="B1970" s="1" t="s">
        <v>401</v>
      </c>
      <c r="C1970">
        <v>2902</v>
      </c>
      <c r="D1970" s="1" t="s">
        <v>402</v>
      </c>
      <c r="E1970">
        <v>17</v>
      </c>
      <c r="F1970" s="1" t="s">
        <v>403</v>
      </c>
      <c r="G1970" s="1" t="s">
        <v>289</v>
      </c>
      <c r="H1970" s="1" t="s">
        <v>103</v>
      </c>
      <c r="I1970" s="1" t="s">
        <v>404</v>
      </c>
      <c r="J1970" s="1" t="s">
        <v>291</v>
      </c>
      <c r="K1970" t="s">
        <v>292</v>
      </c>
      <c r="L1970" t="s">
        <v>293</v>
      </c>
      <c r="M1970" s="1" t="s">
        <v>405</v>
      </c>
      <c r="N1970">
        <v>11500</v>
      </c>
      <c r="O1970">
        <v>15200</v>
      </c>
      <c r="P1970">
        <v>15200</v>
      </c>
      <c r="Q1970">
        <v>15200</v>
      </c>
      <c r="R1970">
        <v>38100</v>
      </c>
      <c r="S1970">
        <v>50400</v>
      </c>
      <c r="T1970">
        <v>56300</v>
      </c>
      <c r="U1970">
        <v>0</v>
      </c>
      <c r="V1970">
        <v>0</v>
      </c>
      <c r="W1970">
        <v>0</v>
      </c>
      <c r="X1970">
        <v>0</v>
      </c>
      <c r="Y1970">
        <v>4.9390474859999998</v>
      </c>
      <c r="Z1970">
        <v>-75.616601939999995</v>
      </c>
      <c r="AA1970" s="1" t="s">
        <v>61</v>
      </c>
      <c r="AB1970">
        <v>1276506800</v>
      </c>
      <c r="AC1970" t="str">
        <f>MID(TablaPivotFinal[[#This Row],[Fecha]],1,4)</f>
        <v>2018</v>
      </c>
      <c r="AD1970" t="str">
        <f>MID(TablaPivotFinal[[#This Row],[Fecha]],5,3)</f>
        <v>Abr</v>
      </c>
      <c r="AE1970" s="1">
        <v>1276506800</v>
      </c>
      <c r="AF1970" s="1">
        <v>72441</v>
      </c>
    </row>
    <row r="1971" spans="1:32" x14ac:dyDescent="0.3">
      <c r="A1971" s="1" t="s">
        <v>400</v>
      </c>
      <c r="B1971" s="1" t="s">
        <v>401</v>
      </c>
      <c r="C1971">
        <v>2902</v>
      </c>
      <c r="D1971" s="1" t="s">
        <v>402</v>
      </c>
      <c r="E1971">
        <v>17</v>
      </c>
      <c r="F1971" s="1" t="s">
        <v>403</v>
      </c>
      <c r="G1971" s="1" t="s">
        <v>289</v>
      </c>
      <c r="H1971" s="1" t="s">
        <v>103</v>
      </c>
      <c r="I1971" s="1" t="s">
        <v>404</v>
      </c>
      <c r="J1971" s="1" t="s">
        <v>291</v>
      </c>
      <c r="K1971" t="s">
        <v>292</v>
      </c>
      <c r="L1971" t="s">
        <v>293</v>
      </c>
      <c r="M1971" s="1" t="s">
        <v>405</v>
      </c>
      <c r="N1971">
        <v>11500</v>
      </c>
      <c r="O1971">
        <v>15200</v>
      </c>
      <c r="P1971">
        <v>15200</v>
      </c>
      <c r="Q1971">
        <v>15200</v>
      </c>
      <c r="R1971">
        <v>38100</v>
      </c>
      <c r="S1971">
        <v>50400</v>
      </c>
      <c r="T1971">
        <v>56300</v>
      </c>
      <c r="U1971">
        <v>0</v>
      </c>
      <c r="V1971">
        <v>0</v>
      </c>
      <c r="W1971">
        <v>0</v>
      </c>
      <c r="X1971">
        <v>0</v>
      </c>
      <c r="Y1971">
        <v>4.9390474859999998</v>
      </c>
      <c r="Z1971">
        <v>-75.616601939999995</v>
      </c>
      <c r="AA1971" s="1" t="s">
        <v>63</v>
      </c>
      <c r="AB1971">
        <v>1314480900</v>
      </c>
      <c r="AC1971" t="str">
        <f>MID(TablaPivotFinal[[#This Row],[Fecha]],1,4)</f>
        <v>2018</v>
      </c>
      <c r="AD1971" t="str">
        <f>MID(TablaPivotFinal[[#This Row],[Fecha]],5,3)</f>
        <v>Ago</v>
      </c>
      <c r="AE1971" s="1">
        <v>1314480900</v>
      </c>
      <c r="AF1971" s="1">
        <v>73372</v>
      </c>
    </row>
    <row r="1972" spans="1:32" x14ac:dyDescent="0.3">
      <c r="A1972" s="1" t="s">
        <v>400</v>
      </c>
      <c r="B1972" s="1" t="s">
        <v>401</v>
      </c>
      <c r="C1972">
        <v>2902</v>
      </c>
      <c r="D1972" s="1" t="s">
        <v>402</v>
      </c>
      <c r="E1972">
        <v>17</v>
      </c>
      <c r="F1972" s="1" t="s">
        <v>403</v>
      </c>
      <c r="G1972" s="1" t="s">
        <v>289</v>
      </c>
      <c r="H1972" s="1" t="s">
        <v>103</v>
      </c>
      <c r="I1972" s="1" t="s">
        <v>404</v>
      </c>
      <c r="J1972" s="1" t="s">
        <v>291</v>
      </c>
      <c r="K1972" t="s">
        <v>292</v>
      </c>
      <c r="L1972" t="s">
        <v>293</v>
      </c>
      <c r="M1972" s="1" t="s">
        <v>405</v>
      </c>
      <c r="N1972">
        <v>11500</v>
      </c>
      <c r="O1972">
        <v>15200</v>
      </c>
      <c r="P1972">
        <v>15200</v>
      </c>
      <c r="Q1972">
        <v>15200</v>
      </c>
      <c r="R1972">
        <v>38100</v>
      </c>
      <c r="S1972">
        <v>50400</v>
      </c>
      <c r="T1972">
        <v>56300</v>
      </c>
      <c r="U1972">
        <v>0</v>
      </c>
      <c r="V1972">
        <v>0</v>
      </c>
      <c r="W1972">
        <v>0</v>
      </c>
      <c r="X1972">
        <v>0</v>
      </c>
      <c r="Y1972">
        <v>4.9390474859999998</v>
      </c>
      <c r="Z1972">
        <v>-75.616601939999995</v>
      </c>
      <c r="AA1972" s="1" t="s">
        <v>65</v>
      </c>
      <c r="AB1972">
        <v>1382736100</v>
      </c>
      <c r="AC1972" t="str">
        <f>MID(TablaPivotFinal[[#This Row],[Fecha]],1,4)</f>
        <v>2018</v>
      </c>
      <c r="AD1972" t="str">
        <f>MID(TablaPivotFinal[[#This Row],[Fecha]],5,3)</f>
        <v>Dic</v>
      </c>
      <c r="AE1972" s="1">
        <v>1382736100</v>
      </c>
      <c r="AF1972" s="1">
        <v>80484</v>
      </c>
    </row>
    <row r="1973" spans="1:32" x14ac:dyDescent="0.3">
      <c r="A1973" s="1" t="s">
        <v>400</v>
      </c>
      <c r="B1973" s="1" t="s">
        <v>401</v>
      </c>
      <c r="C1973">
        <v>2902</v>
      </c>
      <c r="D1973" s="1" t="s">
        <v>402</v>
      </c>
      <c r="E1973">
        <v>17</v>
      </c>
      <c r="F1973" s="1" t="s">
        <v>403</v>
      </c>
      <c r="G1973" s="1" t="s">
        <v>289</v>
      </c>
      <c r="H1973" s="1" t="s">
        <v>103</v>
      </c>
      <c r="I1973" s="1" t="s">
        <v>404</v>
      </c>
      <c r="J1973" s="1" t="s">
        <v>291</v>
      </c>
      <c r="K1973" t="s">
        <v>292</v>
      </c>
      <c r="L1973" t="s">
        <v>293</v>
      </c>
      <c r="M1973" s="1" t="s">
        <v>405</v>
      </c>
      <c r="N1973">
        <v>11500</v>
      </c>
      <c r="O1973">
        <v>15200</v>
      </c>
      <c r="P1973">
        <v>15200</v>
      </c>
      <c r="Q1973">
        <v>15200</v>
      </c>
      <c r="R1973">
        <v>38100</v>
      </c>
      <c r="S1973">
        <v>50400</v>
      </c>
      <c r="T1973">
        <v>56300</v>
      </c>
      <c r="U1973">
        <v>0</v>
      </c>
      <c r="V1973">
        <v>0</v>
      </c>
      <c r="W1973">
        <v>0</v>
      </c>
      <c r="X1973">
        <v>0</v>
      </c>
      <c r="Y1973">
        <v>4.9390474859999998</v>
      </c>
      <c r="Z1973">
        <v>-75.616601939999995</v>
      </c>
      <c r="AA1973" s="1" t="s">
        <v>67</v>
      </c>
      <c r="AB1973">
        <v>1549008250</v>
      </c>
      <c r="AC1973" t="str">
        <f>MID(TablaPivotFinal[[#This Row],[Fecha]],1,4)</f>
        <v>2018</v>
      </c>
      <c r="AD1973" t="str">
        <f>MID(TablaPivotFinal[[#This Row],[Fecha]],5,3)</f>
        <v>Ene</v>
      </c>
      <c r="AE1973" s="1">
        <v>1549008250</v>
      </c>
      <c r="AF1973" s="1">
        <v>96067</v>
      </c>
    </row>
    <row r="1974" spans="1:32" x14ac:dyDescent="0.3">
      <c r="A1974" s="1" t="s">
        <v>400</v>
      </c>
      <c r="B1974" s="1" t="s">
        <v>401</v>
      </c>
      <c r="C1974">
        <v>2902</v>
      </c>
      <c r="D1974" s="1" t="s">
        <v>402</v>
      </c>
      <c r="E1974">
        <v>17</v>
      </c>
      <c r="F1974" s="1" t="s">
        <v>403</v>
      </c>
      <c r="G1974" s="1" t="s">
        <v>289</v>
      </c>
      <c r="H1974" s="1" t="s">
        <v>103</v>
      </c>
      <c r="I1974" s="1" t="s">
        <v>404</v>
      </c>
      <c r="J1974" s="1" t="s">
        <v>291</v>
      </c>
      <c r="K1974" t="s">
        <v>292</v>
      </c>
      <c r="L1974" t="s">
        <v>293</v>
      </c>
      <c r="M1974" s="1" t="s">
        <v>405</v>
      </c>
      <c r="N1974">
        <v>11500</v>
      </c>
      <c r="O1974">
        <v>15200</v>
      </c>
      <c r="P1974">
        <v>15200</v>
      </c>
      <c r="Q1974">
        <v>15200</v>
      </c>
      <c r="R1974">
        <v>38100</v>
      </c>
      <c r="S1974">
        <v>50400</v>
      </c>
      <c r="T1974">
        <v>56300</v>
      </c>
      <c r="U1974">
        <v>0</v>
      </c>
      <c r="V1974">
        <v>0</v>
      </c>
      <c r="W1974">
        <v>0</v>
      </c>
      <c r="X1974">
        <v>0</v>
      </c>
      <c r="Y1974">
        <v>4.9390474859999998</v>
      </c>
      <c r="Z1974">
        <v>-75.616601939999995</v>
      </c>
      <c r="AA1974" s="1" t="s">
        <v>69</v>
      </c>
      <c r="AB1974">
        <v>964530100</v>
      </c>
      <c r="AC1974" t="str">
        <f>MID(TablaPivotFinal[[#This Row],[Fecha]],1,4)</f>
        <v>2018</v>
      </c>
      <c r="AD1974" t="str">
        <f>MID(TablaPivotFinal[[#This Row],[Fecha]],5,3)</f>
        <v>Feb</v>
      </c>
      <c r="AE1974" s="1">
        <v>964530100</v>
      </c>
      <c r="AF1974" s="1">
        <v>59858</v>
      </c>
    </row>
    <row r="1975" spans="1:32" x14ac:dyDescent="0.3">
      <c r="A1975" s="1" t="s">
        <v>400</v>
      </c>
      <c r="B1975" s="1" t="s">
        <v>401</v>
      </c>
      <c r="C1975">
        <v>2902</v>
      </c>
      <c r="D1975" s="1" t="s">
        <v>402</v>
      </c>
      <c r="E1975">
        <v>17</v>
      </c>
      <c r="F1975" s="1" t="s">
        <v>403</v>
      </c>
      <c r="G1975" s="1" t="s">
        <v>289</v>
      </c>
      <c r="H1975" s="1" t="s">
        <v>103</v>
      </c>
      <c r="I1975" s="1" t="s">
        <v>404</v>
      </c>
      <c r="J1975" s="1" t="s">
        <v>291</v>
      </c>
      <c r="K1975" t="s">
        <v>292</v>
      </c>
      <c r="L1975" t="s">
        <v>293</v>
      </c>
      <c r="M1975" s="1" t="s">
        <v>405</v>
      </c>
      <c r="N1975">
        <v>11500</v>
      </c>
      <c r="O1975">
        <v>15200</v>
      </c>
      <c r="P1975">
        <v>15200</v>
      </c>
      <c r="Q1975">
        <v>15200</v>
      </c>
      <c r="R1975">
        <v>38100</v>
      </c>
      <c r="S1975">
        <v>50400</v>
      </c>
      <c r="T1975">
        <v>56300</v>
      </c>
      <c r="U1975">
        <v>0</v>
      </c>
      <c r="V1975">
        <v>0</v>
      </c>
      <c r="W1975">
        <v>0</v>
      </c>
      <c r="X1975">
        <v>0</v>
      </c>
      <c r="Y1975">
        <v>4.9390474859999998</v>
      </c>
      <c r="Z1975">
        <v>-75.616601939999995</v>
      </c>
      <c r="AA1975" s="1" t="s">
        <v>71</v>
      </c>
      <c r="AB1975">
        <v>1294944100</v>
      </c>
      <c r="AC1975" t="str">
        <f>MID(TablaPivotFinal[[#This Row],[Fecha]],1,4)</f>
        <v>2018</v>
      </c>
      <c r="AD1975" t="str">
        <f>MID(TablaPivotFinal[[#This Row],[Fecha]],5,3)</f>
        <v>Jul</v>
      </c>
      <c r="AE1975" s="1">
        <v>1294944100</v>
      </c>
      <c r="AF1975" s="1">
        <v>73961</v>
      </c>
    </row>
    <row r="1976" spans="1:32" x14ac:dyDescent="0.3">
      <c r="A1976" s="1" t="s">
        <v>400</v>
      </c>
      <c r="B1976" s="1" t="s">
        <v>401</v>
      </c>
      <c r="C1976">
        <v>2902</v>
      </c>
      <c r="D1976" s="1" t="s">
        <v>402</v>
      </c>
      <c r="E1976">
        <v>17</v>
      </c>
      <c r="F1976" s="1" t="s">
        <v>403</v>
      </c>
      <c r="G1976" s="1" t="s">
        <v>289</v>
      </c>
      <c r="H1976" s="1" t="s">
        <v>103</v>
      </c>
      <c r="I1976" s="1" t="s">
        <v>404</v>
      </c>
      <c r="J1976" s="1" t="s">
        <v>291</v>
      </c>
      <c r="K1976" t="s">
        <v>292</v>
      </c>
      <c r="L1976" t="s">
        <v>293</v>
      </c>
      <c r="M1976" s="1" t="s">
        <v>405</v>
      </c>
      <c r="N1976">
        <v>11500</v>
      </c>
      <c r="O1976">
        <v>15200</v>
      </c>
      <c r="P1976">
        <v>15200</v>
      </c>
      <c r="Q1976">
        <v>15200</v>
      </c>
      <c r="R1976">
        <v>38100</v>
      </c>
      <c r="S1976">
        <v>50400</v>
      </c>
      <c r="T1976">
        <v>56300</v>
      </c>
      <c r="U1976">
        <v>0</v>
      </c>
      <c r="V1976">
        <v>0</v>
      </c>
      <c r="W1976">
        <v>0</v>
      </c>
      <c r="X1976">
        <v>0</v>
      </c>
      <c r="Y1976">
        <v>4.9390474859999998</v>
      </c>
      <c r="Z1976">
        <v>-75.616601939999995</v>
      </c>
      <c r="AA1976" s="1" t="s">
        <v>73</v>
      </c>
      <c r="AB1976">
        <v>1051015050</v>
      </c>
      <c r="AC1976" t="str">
        <f>MID(TablaPivotFinal[[#This Row],[Fecha]],1,4)</f>
        <v>2018</v>
      </c>
      <c r="AD1976" t="str">
        <f>MID(TablaPivotFinal[[#This Row],[Fecha]],5,3)</f>
        <v>Jun</v>
      </c>
      <c r="AE1976" s="1">
        <v>1051015050</v>
      </c>
      <c r="AF1976" s="1">
        <v>60035</v>
      </c>
    </row>
    <row r="1977" spans="1:32" x14ac:dyDescent="0.3">
      <c r="A1977" s="1" t="s">
        <v>400</v>
      </c>
      <c r="B1977" s="1" t="s">
        <v>401</v>
      </c>
      <c r="C1977">
        <v>2902</v>
      </c>
      <c r="D1977" s="1" t="s">
        <v>402</v>
      </c>
      <c r="E1977">
        <v>17</v>
      </c>
      <c r="F1977" s="1" t="s">
        <v>403</v>
      </c>
      <c r="G1977" s="1" t="s">
        <v>289</v>
      </c>
      <c r="H1977" s="1" t="s">
        <v>103</v>
      </c>
      <c r="I1977" s="1" t="s">
        <v>404</v>
      </c>
      <c r="J1977" s="1" t="s">
        <v>291</v>
      </c>
      <c r="K1977" t="s">
        <v>292</v>
      </c>
      <c r="L1977" t="s">
        <v>293</v>
      </c>
      <c r="M1977" s="1" t="s">
        <v>405</v>
      </c>
      <c r="N1977">
        <v>11500</v>
      </c>
      <c r="O1977">
        <v>15200</v>
      </c>
      <c r="P1977">
        <v>15200</v>
      </c>
      <c r="Q1977">
        <v>15200</v>
      </c>
      <c r="R1977">
        <v>38100</v>
      </c>
      <c r="S1977">
        <v>50400</v>
      </c>
      <c r="T1977">
        <v>56300</v>
      </c>
      <c r="U1977">
        <v>0</v>
      </c>
      <c r="V1977">
        <v>0</v>
      </c>
      <c r="W1977">
        <v>0</v>
      </c>
      <c r="X1977">
        <v>0</v>
      </c>
      <c r="Y1977">
        <v>4.9390474859999998</v>
      </c>
      <c r="Z1977">
        <v>-75.616601939999995</v>
      </c>
      <c r="AA1977" s="1" t="s">
        <v>75</v>
      </c>
      <c r="AB1977">
        <v>1106480800</v>
      </c>
      <c r="AC1977" t="str">
        <f>MID(TablaPivotFinal[[#This Row],[Fecha]],1,4)</f>
        <v>2018</v>
      </c>
      <c r="AD1977" t="str">
        <f>MID(TablaPivotFinal[[#This Row],[Fecha]],5,3)</f>
        <v>Mar</v>
      </c>
      <c r="AE1977" s="1">
        <v>1106480800</v>
      </c>
      <c r="AF1977" s="1">
        <v>69606</v>
      </c>
    </row>
    <row r="1978" spans="1:32" x14ac:dyDescent="0.3">
      <c r="A1978" s="1" t="s">
        <v>400</v>
      </c>
      <c r="B1978" s="1" t="s">
        <v>401</v>
      </c>
      <c r="C1978">
        <v>2902</v>
      </c>
      <c r="D1978" s="1" t="s">
        <v>402</v>
      </c>
      <c r="E1978">
        <v>17</v>
      </c>
      <c r="F1978" s="1" t="s">
        <v>403</v>
      </c>
      <c r="G1978" s="1" t="s">
        <v>289</v>
      </c>
      <c r="H1978" s="1" t="s">
        <v>103</v>
      </c>
      <c r="I1978" s="1" t="s">
        <v>404</v>
      </c>
      <c r="J1978" s="1" t="s">
        <v>291</v>
      </c>
      <c r="K1978" t="s">
        <v>292</v>
      </c>
      <c r="L1978" t="s">
        <v>293</v>
      </c>
      <c r="M1978" s="1" t="s">
        <v>405</v>
      </c>
      <c r="N1978">
        <v>11500</v>
      </c>
      <c r="O1978">
        <v>15200</v>
      </c>
      <c r="P1978">
        <v>15200</v>
      </c>
      <c r="Q1978">
        <v>15200</v>
      </c>
      <c r="R1978">
        <v>38100</v>
      </c>
      <c r="S1978">
        <v>50400</v>
      </c>
      <c r="T1978">
        <v>56300</v>
      </c>
      <c r="U1978">
        <v>0</v>
      </c>
      <c r="V1978">
        <v>0</v>
      </c>
      <c r="W1978">
        <v>0</v>
      </c>
      <c r="X1978">
        <v>0</v>
      </c>
      <c r="Y1978">
        <v>4.9390474859999998</v>
      </c>
      <c r="Z1978">
        <v>-75.616601939999995</v>
      </c>
      <c r="AA1978" s="1" t="s">
        <v>77</v>
      </c>
      <c r="AB1978">
        <v>1276728900</v>
      </c>
      <c r="AC1978" t="str">
        <f>MID(TablaPivotFinal[[#This Row],[Fecha]],1,4)</f>
        <v>2018</v>
      </c>
      <c r="AD1978" t="str">
        <f>MID(TablaPivotFinal[[#This Row],[Fecha]],5,3)</f>
        <v>May</v>
      </c>
      <c r="AE1978" s="1">
        <v>1276728900</v>
      </c>
      <c r="AF1978" s="1">
        <v>71817</v>
      </c>
    </row>
    <row r="1979" spans="1:32" x14ac:dyDescent="0.3">
      <c r="A1979" s="1" t="s">
        <v>400</v>
      </c>
      <c r="B1979" s="1" t="s">
        <v>401</v>
      </c>
      <c r="C1979">
        <v>2902</v>
      </c>
      <c r="D1979" s="1" t="s">
        <v>402</v>
      </c>
      <c r="E1979">
        <v>17</v>
      </c>
      <c r="F1979" s="1" t="s">
        <v>403</v>
      </c>
      <c r="G1979" s="1" t="s">
        <v>289</v>
      </c>
      <c r="H1979" s="1" t="s">
        <v>103</v>
      </c>
      <c r="I1979" s="1" t="s">
        <v>404</v>
      </c>
      <c r="J1979" s="1" t="s">
        <v>291</v>
      </c>
      <c r="K1979" t="s">
        <v>292</v>
      </c>
      <c r="L1979" t="s">
        <v>293</v>
      </c>
      <c r="M1979" s="1" t="s">
        <v>405</v>
      </c>
      <c r="N1979">
        <v>11500</v>
      </c>
      <c r="O1979">
        <v>15200</v>
      </c>
      <c r="P1979">
        <v>15200</v>
      </c>
      <c r="Q1979">
        <v>15200</v>
      </c>
      <c r="R1979">
        <v>38100</v>
      </c>
      <c r="S1979">
        <v>50400</v>
      </c>
      <c r="T1979">
        <v>56300</v>
      </c>
      <c r="U1979">
        <v>0</v>
      </c>
      <c r="V1979">
        <v>0</v>
      </c>
      <c r="W1979">
        <v>0</v>
      </c>
      <c r="X1979">
        <v>0</v>
      </c>
      <c r="Y1979">
        <v>4.9390474859999998</v>
      </c>
      <c r="Z1979">
        <v>-75.616601939999995</v>
      </c>
      <c r="AA1979" s="1" t="s">
        <v>79</v>
      </c>
      <c r="AB1979">
        <v>1248609900</v>
      </c>
      <c r="AC1979" t="str">
        <f>MID(TablaPivotFinal[[#This Row],[Fecha]],1,4)</f>
        <v>2018</v>
      </c>
      <c r="AD1979" t="str">
        <f>MID(TablaPivotFinal[[#This Row],[Fecha]],5,3)</f>
        <v>Nov</v>
      </c>
      <c r="AE1979" s="1">
        <v>1248609900</v>
      </c>
      <c r="AF1979" s="1">
        <v>69941</v>
      </c>
    </row>
    <row r="1980" spans="1:32" x14ac:dyDescent="0.3">
      <c r="A1980" s="1" t="s">
        <v>400</v>
      </c>
      <c r="B1980" s="1" t="s">
        <v>401</v>
      </c>
      <c r="C1980">
        <v>2902</v>
      </c>
      <c r="D1980" s="1" t="s">
        <v>402</v>
      </c>
      <c r="E1980">
        <v>17</v>
      </c>
      <c r="F1980" s="1" t="s">
        <v>403</v>
      </c>
      <c r="G1980" s="1" t="s">
        <v>289</v>
      </c>
      <c r="H1980" s="1" t="s">
        <v>103</v>
      </c>
      <c r="I1980" s="1" t="s">
        <v>404</v>
      </c>
      <c r="J1980" s="1" t="s">
        <v>291</v>
      </c>
      <c r="K1980" t="s">
        <v>292</v>
      </c>
      <c r="L1980" t="s">
        <v>293</v>
      </c>
      <c r="M1980" s="1" t="s">
        <v>405</v>
      </c>
      <c r="N1980">
        <v>11500</v>
      </c>
      <c r="O1980">
        <v>15200</v>
      </c>
      <c r="P1980">
        <v>15200</v>
      </c>
      <c r="Q1980">
        <v>15200</v>
      </c>
      <c r="R1980">
        <v>38100</v>
      </c>
      <c r="S1980">
        <v>50400</v>
      </c>
      <c r="T1980">
        <v>56300</v>
      </c>
      <c r="U1980">
        <v>0</v>
      </c>
      <c r="V1980">
        <v>0</v>
      </c>
      <c r="W1980">
        <v>0</v>
      </c>
      <c r="X1980">
        <v>0</v>
      </c>
      <c r="Y1980">
        <v>4.9390474859999998</v>
      </c>
      <c r="Z1980">
        <v>-75.616601939999995</v>
      </c>
      <c r="AA1980" s="1" t="s">
        <v>81</v>
      </c>
      <c r="AB1980">
        <v>1311233900</v>
      </c>
      <c r="AC1980" t="str">
        <f>MID(TablaPivotFinal[[#This Row],[Fecha]],1,4)</f>
        <v>2018</v>
      </c>
      <c r="AD1980" t="str">
        <f>MID(TablaPivotFinal[[#This Row],[Fecha]],5,3)</f>
        <v>Oct</v>
      </c>
      <c r="AE1980" s="1">
        <v>1311233900</v>
      </c>
      <c r="AF1980" s="1">
        <v>74292</v>
      </c>
    </row>
    <row r="1981" spans="1:32" x14ac:dyDescent="0.3">
      <c r="A1981" s="1" t="s">
        <v>400</v>
      </c>
      <c r="B1981" s="1" t="s">
        <v>401</v>
      </c>
      <c r="C1981">
        <v>2902</v>
      </c>
      <c r="D1981" s="1" t="s">
        <v>402</v>
      </c>
      <c r="E1981">
        <v>17</v>
      </c>
      <c r="F1981" s="1" t="s">
        <v>403</v>
      </c>
      <c r="G1981" s="1" t="s">
        <v>289</v>
      </c>
      <c r="H1981" s="1" t="s">
        <v>103</v>
      </c>
      <c r="I1981" s="1" t="s">
        <v>404</v>
      </c>
      <c r="J1981" s="1" t="s">
        <v>291</v>
      </c>
      <c r="K1981" t="s">
        <v>292</v>
      </c>
      <c r="L1981" t="s">
        <v>293</v>
      </c>
      <c r="M1981" s="1" t="s">
        <v>405</v>
      </c>
      <c r="N1981">
        <v>11500</v>
      </c>
      <c r="O1981">
        <v>15200</v>
      </c>
      <c r="P1981">
        <v>15200</v>
      </c>
      <c r="Q1981">
        <v>15200</v>
      </c>
      <c r="R1981">
        <v>38100</v>
      </c>
      <c r="S1981">
        <v>50400</v>
      </c>
      <c r="T1981">
        <v>56300</v>
      </c>
      <c r="U1981">
        <v>0</v>
      </c>
      <c r="V1981">
        <v>0</v>
      </c>
      <c r="W1981">
        <v>0</v>
      </c>
      <c r="X1981">
        <v>0</v>
      </c>
      <c r="Y1981">
        <v>4.9390474859999998</v>
      </c>
      <c r="Z1981">
        <v>-75.616601939999995</v>
      </c>
      <c r="AA1981" s="1" t="s">
        <v>83</v>
      </c>
      <c r="AB1981">
        <v>1246789200</v>
      </c>
      <c r="AC1981" t="str">
        <f>MID(TablaPivotFinal[[#This Row],[Fecha]],1,4)</f>
        <v>2018</v>
      </c>
      <c r="AD1981" t="str">
        <f>MID(TablaPivotFinal[[#This Row],[Fecha]],5,3)</f>
        <v>Sep</v>
      </c>
      <c r="AE1981" s="1">
        <v>1246789200</v>
      </c>
      <c r="AF1981" s="1">
        <v>69485</v>
      </c>
    </row>
    <row r="1982" spans="1:32" x14ac:dyDescent="0.3">
      <c r="A1982" s="1" t="s">
        <v>406</v>
      </c>
      <c r="B1982" s="1" t="s">
        <v>407</v>
      </c>
      <c r="C1982" t="s">
        <v>408</v>
      </c>
      <c r="D1982" s="1" t="s">
        <v>367</v>
      </c>
      <c r="E1982">
        <v>66</v>
      </c>
      <c r="F1982" s="1" t="s">
        <v>409</v>
      </c>
      <c r="G1982" s="1" t="s">
        <v>289</v>
      </c>
      <c r="H1982" s="1" t="s">
        <v>103</v>
      </c>
      <c r="I1982" s="1" t="s">
        <v>410</v>
      </c>
      <c r="J1982" s="1" t="s">
        <v>291</v>
      </c>
      <c r="K1982" t="s">
        <v>292</v>
      </c>
      <c r="L1982" t="s">
        <v>293</v>
      </c>
      <c r="M1982" s="1" t="s">
        <v>411</v>
      </c>
      <c r="N1982">
        <v>11500</v>
      </c>
      <c r="O1982">
        <v>15200</v>
      </c>
      <c r="P1982">
        <v>15200</v>
      </c>
      <c r="Q1982">
        <v>15200</v>
      </c>
      <c r="R1982">
        <v>38100</v>
      </c>
      <c r="S1982">
        <v>50400</v>
      </c>
      <c r="T1982">
        <v>56300</v>
      </c>
      <c r="U1982">
        <v>0</v>
      </c>
      <c r="V1982">
        <v>0</v>
      </c>
      <c r="W1982">
        <v>0</v>
      </c>
      <c r="X1982">
        <v>0</v>
      </c>
      <c r="Y1982">
        <v>4.9500988179999998</v>
      </c>
      <c r="Z1982">
        <v>-75.618682219999997</v>
      </c>
      <c r="AA1982" s="1" t="s">
        <v>13</v>
      </c>
      <c r="AB1982">
        <v>2708495250</v>
      </c>
      <c r="AC1982" t="str">
        <f>MID(TablaPivotFinal[[#This Row],[Fecha]],1,4)</f>
        <v>2016</v>
      </c>
      <c r="AD1982" t="str">
        <f>MID(TablaPivotFinal[[#This Row],[Fecha]],5,3)</f>
        <v>Abr</v>
      </c>
      <c r="AE1982" s="1">
        <v>2708495250</v>
      </c>
      <c r="AF1982" s="1">
        <v>210482</v>
      </c>
    </row>
    <row r="1983" spans="1:32" x14ac:dyDescent="0.3">
      <c r="A1983" s="1" t="s">
        <v>406</v>
      </c>
      <c r="B1983" s="1" t="s">
        <v>407</v>
      </c>
      <c r="C1983" t="s">
        <v>408</v>
      </c>
      <c r="D1983" s="1" t="s">
        <v>367</v>
      </c>
      <c r="E1983">
        <v>66</v>
      </c>
      <c r="F1983" s="1" t="s">
        <v>409</v>
      </c>
      <c r="G1983" s="1" t="s">
        <v>289</v>
      </c>
      <c r="H1983" s="1" t="s">
        <v>103</v>
      </c>
      <c r="I1983" s="1" t="s">
        <v>410</v>
      </c>
      <c r="J1983" s="1" t="s">
        <v>291</v>
      </c>
      <c r="K1983" t="s">
        <v>292</v>
      </c>
      <c r="L1983" t="s">
        <v>293</v>
      </c>
      <c r="M1983" s="1" t="s">
        <v>411</v>
      </c>
      <c r="N1983">
        <v>11500</v>
      </c>
      <c r="O1983">
        <v>15200</v>
      </c>
      <c r="P1983">
        <v>15200</v>
      </c>
      <c r="Q1983">
        <v>15200</v>
      </c>
      <c r="R1983">
        <v>38100</v>
      </c>
      <c r="S1983">
        <v>50400</v>
      </c>
      <c r="T1983">
        <v>56300</v>
      </c>
      <c r="U1983">
        <v>0</v>
      </c>
      <c r="V1983">
        <v>0</v>
      </c>
      <c r="W1983">
        <v>0</v>
      </c>
      <c r="X1983">
        <v>0</v>
      </c>
      <c r="Y1983">
        <v>4.9500988179999998</v>
      </c>
      <c r="Z1983">
        <v>-75.618682219999997</v>
      </c>
      <c r="AA1983" s="1" t="s">
        <v>15</v>
      </c>
      <c r="AB1983">
        <v>2600775650</v>
      </c>
      <c r="AC1983" t="str">
        <f>MID(TablaPivotFinal[[#This Row],[Fecha]],1,4)</f>
        <v>2016</v>
      </c>
      <c r="AD1983" t="str">
        <f>MID(TablaPivotFinal[[#This Row],[Fecha]],5,3)</f>
        <v>Ago</v>
      </c>
      <c r="AE1983" s="1">
        <v>2600775650</v>
      </c>
      <c r="AF1983" s="1">
        <v>185606</v>
      </c>
    </row>
    <row r="1984" spans="1:32" x14ac:dyDescent="0.3">
      <c r="A1984" s="1" t="s">
        <v>406</v>
      </c>
      <c r="B1984" s="1" t="s">
        <v>407</v>
      </c>
      <c r="C1984" t="s">
        <v>408</v>
      </c>
      <c r="D1984" s="1" t="s">
        <v>367</v>
      </c>
      <c r="E1984">
        <v>66</v>
      </c>
      <c r="F1984" s="1" t="s">
        <v>409</v>
      </c>
      <c r="G1984" s="1" t="s">
        <v>289</v>
      </c>
      <c r="H1984" s="1" t="s">
        <v>103</v>
      </c>
      <c r="I1984" s="1" t="s">
        <v>410</v>
      </c>
      <c r="J1984" s="1" t="s">
        <v>291</v>
      </c>
      <c r="K1984" t="s">
        <v>292</v>
      </c>
      <c r="L1984" t="s">
        <v>293</v>
      </c>
      <c r="M1984" s="1" t="s">
        <v>411</v>
      </c>
      <c r="N1984">
        <v>11500</v>
      </c>
      <c r="O1984">
        <v>15200</v>
      </c>
      <c r="P1984">
        <v>15200</v>
      </c>
      <c r="Q1984">
        <v>15200</v>
      </c>
      <c r="R1984">
        <v>38100</v>
      </c>
      <c r="S1984">
        <v>50400</v>
      </c>
      <c r="T1984">
        <v>56300</v>
      </c>
      <c r="U1984">
        <v>0</v>
      </c>
      <c r="V1984">
        <v>0</v>
      </c>
      <c r="W1984">
        <v>0</v>
      </c>
      <c r="X1984">
        <v>0</v>
      </c>
      <c r="Y1984">
        <v>4.9500988179999998</v>
      </c>
      <c r="Z1984">
        <v>-75.618682219999997</v>
      </c>
      <c r="AA1984" s="1" t="s">
        <v>17</v>
      </c>
      <c r="AB1984">
        <v>3429870700</v>
      </c>
      <c r="AC1984" t="str">
        <f>MID(TablaPivotFinal[[#This Row],[Fecha]],1,4)</f>
        <v>2016</v>
      </c>
      <c r="AD1984" t="str">
        <f>MID(TablaPivotFinal[[#This Row],[Fecha]],5,3)</f>
        <v>Dic</v>
      </c>
      <c r="AE1984" s="1">
        <v>3429870700</v>
      </c>
      <c r="AF1984" s="1">
        <v>278000</v>
      </c>
    </row>
    <row r="1985" spans="1:32" x14ac:dyDescent="0.3">
      <c r="A1985" s="1" t="s">
        <v>406</v>
      </c>
      <c r="B1985" s="1" t="s">
        <v>407</v>
      </c>
      <c r="C1985" t="s">
        <v>408</v>
      </c>
      <c r="D1985" s="1" t="s">
        <v>367</v>
      </c>
      <c r="E1985">
        <v>66</v>
      </c>
      <c r="F1985" s="1" t="s">
        <v>409</v>
      </c>
      <c r="G1985" s="1" t="s">
        <v>289</v>
      </c>
      <c r="H1985" s="1" t="s">
        <v>103</v>
      </c>
      <c r="I1985" s="1" t="s">
        <v>410</v>
      </c>
      <c r="J1985" s="1" t="s">
        <v>291</v>
      </c>
      <c r="K1985" t="s">
        <v>292</v>
      </c>
      <c r="L1985" t="s">
        <v>293</v>
      </c>
      <c r="M1985" s="1" t="s">
        <v>411</v>
      </c>
      <c r="N1985">
        <v>11500</v>
      </c>
      <c r="O1985">
        <v>15200</v>
      </c>
      <c r="P1985">
        <v>15200</v>
      </c>
      <c r="Q1985">
        <v>15200</v>
      </c>
      <c r="R1985">
        <v>38100</v>
      </c>
      <c r="S1985">
        <v>50400</v>
      </c>
      <c r="T1985">
        <v>56300</v>
      </c>
      <c r="U1985">
        <v>0</v>
      </c>
      <c r="V1985">
        <v>0</v>
      </c>
      <c r="W1985">
        <v>0</v>
      </c>
      <c r="X1985">
        <v>0</v>
      </c>
      <c r="Y1985">
        <v>4.9500988179999998</v>
      </c>
      <c r="Z1985">
        <v>-75.618682219999997</v>
      </c>
      <c r="AA1985" s="1" t="s">
        <v>19</v>
      </c>
      <c r="AB1985">
        <v>3521795900</v>
      </c>
      <c r="AC1985" t="str">
        <f>MID(TablaPivotFinal[[#This Row],[Fecha]],1,4)</f>
        <v>2016</v>
      </c>
      <c r="AD1985" t="str">
        <f>MID(TablaPivotFinal[[#This Row],[Fecha]],5,3)</f>
        <v>Ene</v>
      </c>
      <c r="AE1985" s="1">
        <v>3521795900</v>
      </c>
      <c r="AF1985" s="1">
        <v>290506</v>
      </c>
    </row>
    <row r="1986" spans="1:32" x14ac:dyDescent="0.3">
      <c r="A1986" s="1" t="s">
        <v>406</v>
      </c>
      <c r="B1986" s="1" t="s">
        <v>407</v>
      </c>
      <c r="C1986" t="s">
        <v>408</v>
      </c>
      <c r="D1986" s="1" t="s">
        <v>367</v>
      </c>
      <c r="E1986">
        <v>66</v>
      </c>
      <c r="F1986" s="1" t="s">
        <v>409</v>
      </c>
      <c r="G1986" s="1" t="s">
        <v>289</v>
      </c>
      <c r="H1986" s="1" t="s">
        <v>103</v>
      </c>
      <c r="I1986" s="1" t="s">
        <v>410</v>
      </c>
      <c r="J1986" s="1" t="s">
        <v>291</v>
      </c>
      <c r="K1986" t="s">
        <v>292</v>
      </c>
      <c r="L1986" t="s">
        <v>293</v>
      </c>
      <c r="M1986" s="1" t="s">
        <v>411</v>
      </c>
      <c r="N1986">
        <v>11500</v>
      </c>
      <c r="O1986">
        <v>15200</v>
      </c>
      <c r="P1986">
        <v>15200</v>
      </c>
      <c r="Q1986">
        <v>15200</v>
      </c>
      <c r="R1986">
        <v>38100</v>
      </c>
      <c r="S1986">
        <v>50400</v>
      </c>
      <c r="T1986">
        <v>56300</v>
      </c>
      <c r="U1986">
        <v>0</v>
      </c>
      <c r="V1986">
        <v>0</v>
      </c>
      <c r="W1986">
        <v>0</v>
      </c>
      <c r="X1986">
        <v>0</v>
      </c>
      <c r="Y1986">
        <v>4.9500988179999998</v>
      </c>
      <c r="Z1986">
        <v>-75.618682219999997</v>
      </c>
      <c r="AA1986" s="1" t="s">
        <v>21</v>
      </c>
      <c r="AB1986">
        <v>2663009200</v>
      </c>
      <c r="AC1986" t="str">
        <f>MID(TablaPivotFinal[[#This Row],[Fecha]],1,4)</f>
        <v>2016</v>
      </c>
      <c r="AD1986" t="str">
        <f>MID(TablaPivotFinal[[#This Row],[Fecha]],5,3)</f>
        <v>Feb</v>
      </c>
      <c r="AE1986" s="1">
        <v>2663009200</v>
      </c>
      <c r="AF1986" s="1">
        <v>202772</v>
      </c>
    </row>
    <row r="1987" spans="1:32" x14ac:dyDescent="0.3">
      <c r="A1987" s="1" t="s">
        <v>406</v>
      </c>
      <c r="B1987" s="1" t="s">
        <v>407</v>
      </c>
      <c r="C1987" t="s">
        <v>408</v>
      </c>
      <c r="D1987" s="1" t="s">
        <v>367</v>
      </c>
      <c r="E1987">
        <v>66</v>
      </c>
      <c r="F1987" s="1" t="s">
        <v>409</v>
      </c>
      <c r="G1987" s="1" t="s">
        <v>289</v>
      </c>
      <c r="H1987" s="1" t="s">
        <v>103</v>
      </c>
      <c r="I1987" s="1" t="s">
        <v>410</v>
      </c>
      <c r="J1987" s="1" t="s">
        <v>291</v>
      </c>
      <c r="K1987" t="s">
        <v>292</v>
      </c>
      <c r="L1987" t="s">
        <v>293</v>
      </c>
      <c r="M1987" s="1" t="s">
        <v>411</v>
      </c>
      <c r="N1987">
        <v>11500</v>
      </c>
      <c r="O1987">
        <v>15200</v>
      </c>
      <c r="P1987">
        <v>15200</v>
      </c>
      <c r="Q1987">
        <v>15200</v>
      </c>
      <c r="R1987">
        <v>38100</v>
      </c>
      <c r="S1987">
        <v>50400</v>
      </c>
      <c r="T1987">
        <v>56300</v>
      </c>
      <c r="U1987">
        <v>0</v>
      </c>
      <c r="V1987">
        <v>0</v>
      </c>
      <c r="W1987">
        <v>0</v>
      </c>
      <c r="X1987">
        <v>0</v>
      </c>
      <c r="Y1987">
        <v>4.9500988179999998</v>
      </c>
      <c r="Z1987">
        <v>-75.618682219999997</v>
      </c>
      <c r="AA1987" s="1" t="s">
        <v>23</v>
      </c>
      <c r="AB1987">
        <v>2949938150</v>
      </c>
      <c r="AC1987" t="str">
        <f>MID(TablaPivotFinal[[#This Row],[Fecha]],1,4)</f>
        <v>2016</v>
      </c>
      <c r="AD1987" t="str">
        <f>MID(TablaPivotFinal[[#This Row],[Fecha]],5,3)</f>
        <v>Jul</v>
      </c>
      <c r="AE1987" s="1">
        <v>2949938150</v>
      </c>
      <c r="AF1987" s="1">
        <v>242645</v>
      </c>
    </row>
    <row r="1988" spans="1:32" x14ac:dyDescent="0.3">
      <c r="A1988" s="1" t="s">
        <v>406</v>
      </c>
      <c r="B1988" s="1" t="s">
        <v>407</v>
      </c>
      <c r="C1988" t="s">
        <v>408</v>
      </c>
      <c r="D1988" s="1" t="s">
        <v>367</v>
      </c>
      <c r="E1988">
        <v>66</v>
      </c>
      <c r="F1988" s="1" t="s">
        <v>409</v>
      </c>
      <c r="G1988" s="1" t="s">
        <v>289</v>
      </c>
      <c r="H1988" s="1" t="s">
        <v>103</v>
      </c>
      <c r="I1988" s="1" t="s">
        <v>410</v>
      </c>
      <c r="J1988" s="1" t="s">
        <v>291</v>
      </c>
      <c r="K1988" t="s">
        <v>292</v>
      </c>
      <c r="L1988" t="s">
        <v>293</v>
      </c>
      <c r="M1988" s="1" t="s">
        <v>411</v>
      </c>
      <c r="N1988">
        <v>11500</v>
      </c>
      <c r="O1988">
        <v>15200</v>
      </c>
      <c r="P1988">
        <v>15200</v>
      </c>
      <c r="Q1988">
        <v>15200</v>
      </c>
      <c r="R1988">
        <v>38100</v>
      </c>
      <c r="S1988">
        <v>50400</v>
      </c>
      <c r="T1988">
        <v>56300</v>
      </c>
      <c r="U1988">
        <v>0</v>
      </c>
      <c r="V1988">
        <v>0</v>
      </c>
      <c r="W1988">
        <v>0</v>
      </c>
      <c r="X1988">
        <v>0</v>
      </c>
      <c r="Y1988">
        <v>4.9500988179999998</v>
      </c>
      <c r="Z1988">
        <v>-75.618682219999997</v>
      </c>
      <c r="AA1988" s="1" t="s">
        <v>25</v>
      </c>
      <c r="AB1988">
        <v>2823149200</v>
      </c>
      <c r="AC1988" t="str">
        <f>MID(TablaPivotFinal[[#This Row],[Fecha]],1,4)</f>
        <v>2016</v>
      </c>
      <c r="AD1988" t="str">
        <f>MID(TablaPivotFinal[[#This Row],[Fecha]],5,3)</f>
        <v>Jun</v>
      </c>
      <c r="AE1988" s="1">
        <v>2823149200</v>
      </c>
      <c r="AF1988" s="1">
        <v>231486</v>
      </c>
    </row>
    <row r="1989" spans="1:32" x14ac:dyDescent="0.3">
      <c r="A1989" s="1" t="s">
        <v>406</v>
      </c>
      <c r="B1989" s="1" t="s">
        <v>407</v>
      </c>
      <c r="C1989" t="s">
        <v>408</v>
      </c>
      <c r="D1989" s="1" t="s">
        <v>367</v>
      </c>
      <c r="E1989">
        <v>66</v>
      </c>
      <c r="F1989" s="1" t="s">
        <v>409</v>
      </c>
      <c r="G1989" s="1" t="s">
        <v>289</v>
      </c>
      <c r="H1989" s="1" t="s">
        <v>103</v>
      </c>
      <c r="I1989" s="1" t="s">
        <v>410</v>
      </c>
      <c r="J1989" s="1" t="s">
        <v>291</v>
      </c>
      <c r="K1989" t="s">
        <v>292</v>
      </c>
      <c r="L1989" t="s">
        <v>293</v>
      </c>
      <c r="M1989" s="1" t="s">
        <v>411</v>
      </c>
      <c r="N1989">
        <v>11500</v>
      </c>
      <c r="O1989">
        <v>15200</v>
      </c>
      <c r="P1989">
        <v>15200</v>
      </c>
      <c r="Q1989">
        <v>15200</v>
      </c>
      <c r="R1989">
        <v>38100</v>
      </c>
      <c r="S1989">
        <v>50400</v>
      </c>
      <c r="T1989">
        <v>56300</v>
      </c>
      <c r="U1989">
        <v>0</v>
      </c>
      <c r="V1989">
        <v>0</v>
      </c>
      <c r="W1989">
        <v>0</v>
      </c>
      <c r="X1989">
        <v>0</v>
      </c>
      <c r="Y1989">
        <v>4.9500988179999998</v>
      </c>
      <c r="Z1989">
        <v>-75.618682219999997</v>
      </c>
      <c r="AA1989" s="1" t="s">
        <v>27</v>
      </c>
      <c r="AB1989">
        <v>3156702300</v>
      </c>
      <c r="AC1989" t="str">
        <f>MID(TablaPivotFinal[[#This Row],[Fecha]],1,4)</f>
        <v>2016</v>
      </c>
      <c r="AD1989" t="str">
        <f>MID(TablaPivotFinal[[#This Row],[Fecha]],5,3)</f>
        <v>Mar</v>
      </c>
      <c r="AE1989" s="1">
        <v>3156702300</v>
      </c>
      <c r="AF1989" s="1">
        <v>252465</v>
      </c>
    </row>
    <row r="1990" spans="1:32" x14ac:dyDescent="0.3">
      <c r="A1990" s="1" t="s">
        <v>406</v>
      </c>
      <c r="B1990" s="1" t="s">
        <v>407</v>
      </c>
      <c r="C1990" t="s">
        <v>408</v>
      </c>
      <c r="D1990" s="1" t="s">
        <v>367</v>
      </c>
      <c r="E1990">
        <v>66</v>
      </c>
      <c r="F1990" s="1" t="s">
        <v>409</v>
      </c>
      <c r="G1990" s="1" t="s">
        <v>289</v>
      </c>
      <c r="H1990" s="1" t="s">
        <v>103</v>
      </c>
      <c r="I1990" s="1" t="s">
        <v>410</v>
      </c>
      <c r="J1990" s="1" t="s">
        <v>291</v>
      </c>
      <c r="K1990" t="s">
        <v>292</v>
      </c>
      <c r="L1990" t="s">
        <v>293</v>
      </c>
      <c r="M1990" s="1" t="s">
        <v>411</v>
      </c>
      <c r="N1990">
        <v>11500</v>
      </c>
      <c r="O1990">
        <v>15200</v>
      </c>
      <c r="P1990">
        <v>15200</v>
      </c>
      <c r="Q1990">
        <v>15200</v>
      </c>
      <c r="R1990">
        <v>38100</v>
      </c>
      <c r="S1990">
        <v>50400</v>
      </c>
      <c r="T1990">
        <v>56300</v>
      </c>
      <c r="U1990">
        <v>0</v>
      </c>
      <c r="V1990">
        <v>0</v>
      </c>
      <c r="W1990">
        <v>0</v>
      </c>
      <c r="X1990">
        <v>0</v>
      </c>
      <c r="Y1990">
        <v>4.9500988179999998</v>
      </c>
      <c r="Z1990">
        <v>-75.618682219999997</v>
      </c>
      <c r="AA1990" s="1" t="s">
        <v>29</v>
      </c>
      <c r="AB1990">
        <v>2958221050</v>
      </c>
      <c r="AC1990" t="str">
        <f>MID(TablaPivotFinal[[#This Row],[Fecha]],1,4)</f>
        <v>2016</v>
      </c>
      <c r="AD1990" t="str">
        <f>MID(TablaPivotFinal[[#This Row],[Fecha]],5,3)</f>
        <v>May</v>
      </c>
      <c r="AE1990" s="1">
        <v>2958221050</v>
      </c>
      <c r="AF1990" s="1">
        <v>233791</v>
      </c>
    </row>
    <row r="1991" spans="1:32" x14ac:dyDescent="0.3">
      <c r="A1991" s="1" t="s">
        <v>406</v>
      </c>
      <c r="B1991" s="1" t="s">
        <v>407</v>
      </c>
      <c r="C1991" t="s">
        <v>408</v>
      </c>
      <c r="D1991" s="1" t="s">
        <v>367</v>
      </c>
      <c r="E1991">
        <v>66</v>
      </c>
      <c r="F1991" s="1" t="s">
        <v>409</v>
      </c>
      <c r="G1991" s="1" t="s">
        <v>289</v>
      </c>
      <c r="H1991" s="1" t="s">
        <v>103</v>
      </c>
      <c r="I1991" s="1" t="s">
        <v>410</v>
      </c>
      <c r="J1991" s="1" t="s">
        <v>291</v>
      </c>
      <c r="K1991" t="s">
        <v>292</v>
      </c>
      <c r="L1991" t="s">
        <v>293</v>
      </c>
      <c r="M1991" s="1" t="s">
        <v>411</v>
      </c>
      <c r="N1991">
        <v>11500</v>
      </c>
      <c r="O1991">
        <v>15200</v>
      </c>
      <c r="P1991">
        <v>15200</v>
      </c>
      <c r="Q1991">
        <v>15200</v>
      </c>
      <c r="R1991">
        <v>38100</v>
      </c>
      <c r="S1991">
        <v>50400</v>
      </c>
      <c r="T1991">
        <v>56300</v>
      </c>
      <c r="U1991">
        <v>0</v>
      </c>
      <c r="V1991">
        <v>0</v>
      </c>
      <c r="W1991">
        <v>0</v>
      </c>
      <c r="X1991">
        <v>0</v>
      </c>
      <c r="Y1991">
        <v>4.9500988179999998</v>
      </c>
      <c r="Z1991">
        <v>-75.618682219999997</v>
      </c>
      <c r="AA1991" s="1" t="s">
        <v>31</v>
      </c>
      <c r="AB1991">
        <v>2907604150</v>
      </c>
      <c r="AC1991" t="str">
        <f>MID(TablaPivotFinal[[#This Row],[Fecha]],1,4)</f>
        <v>2016</v>
      </c>
      <c r="AD1991" t="str">
        <f>MID(TablaPivotFinal[[#This Row],[Fecha]],5,3)</f>
        <v>Nov</v>
      </c>
      <c r="AE1991" s="1">
        <v>2907604150</v>
      </c>
      <c r="AF1991" s="1">
        <v>227970</v>
      </c>
    </row>
    <row r="1992" spans="1:32" x14ac:dyDescent="0.3">
      <c r="A1992" s="1" t="s">
        <v>406</v>
      </c>
      <c r="B1992" s="1" t="s">
        <v>407</v>
      </c>
      <c r="C1992" t="s">
        <v>408</v>
      </c>
      <c r="D1992" s="1" t="s">
        <v>367</v>
      </c>
      <c r="E1992">
        <v>66</v>
      </c>
      <c r="F1992" s="1" t="s">
        <v>409</v>
      </c>
      <c r="G1992" s="1" t="s">
        <v>289</v>
      </c>
      <c r="H1992" s="1" t="s">
        <v>103</v>
      </c>
      <c r="I1992" s="1" t="s">
        <v>410</v>
      </c>
      <c r="J1992" s="1" t="s">
        <v>291</v>
      </c>
      <c r="K1992" t="s">
        <v>292</v>
      </c>
      <c r="L1992" t="s">
        <v>293</v>
      </c>
      <c r="M1992" s="1" t="s">
        <v>411</v>
      </c>
      <c r="N1992">
        <v>11500</v>
      </c>
      <c r="O1992">
        <v>15200</v>
      </c>
      <c r="P1992">
        <v>15200</v>
      </c>
      <c r="Q1992">
        <v>15200</v>
      </c>
      <c r="R1992">
        <v>38100</v>
      </c>
      <c r="S1992">
        <v>50400</v>
      </c>
      <c r="T1992">
        <v>56300</v>
      </c>
      <c r="U1992">
        <v>0</v>
      </c>
      <c r="V1992">
        <v>0</v>
      </c>
      <c r="W1992">
        <v>0</v>
      </c>
      <c r="X1992">
        <v>0</v>
      </c>
      <c r="Y1992">
        <v>4.9500988179999998</v>
      </c>
      <c r="Z1992">
        <v>-75.618682219999997</v>
      </c>
      <c r="AA1992" s="1" t="s">
        <v>33</v>
      </c>
      <c r="AB1992">
        <v>3006125300</v>
      </c>
      <c r="AC1992" t="str">
        <f>MID(TablaPivotFinal[[#This Row],[Fecha]],1,4)</f>
        <v>2016</v>
      </c>
      <c r="AD1992" t="str">
        <f>MID(TablaPivotFinal[[#This Row],[Fecha]],5,3)</f>
        <v>Oct</v>
      </c>
      <c r="AE1992" s="1">
        <v>3006125300</v>
      </c>
      <c r="AF1992" s="1">
        <v>234563</v>
      </c>
    </row>
    <row r="1993" spans="1:32" x14ac:dyDescent="0.3">
      <c r="A1993" s="1" t="s">
        <v>406</v>
      </c>
      <c r="B1993" s="1" t="s">
        <v>407</v>
      </c>
      <c r="C1993" t="s">
        <v>408</v>
      </c>
      <c r="D1993" s="1" t="s">
        <v>367</v>
      </c>
      <c r="E1993">
        <v>66</v>
      </c>
      <c r="F1993" s="1" t="s">
        <v>409</v>
      </c>
      <c r="G1993" s="1" t="s">
        <v>289</v>
      </c>
      <c r="H1993" s="1" t="s">
        <v>103</v>
      </c>
      <c r="I1993" s="1" t="s">
        <v>410</v>
      </c>
      <c r="J1993" s="1" t="s">
        <v>291</v>
      </c>
      <c r="K1993" t="s">
        <v>292</v>
      </c>
      <c r="L1993" t="s">
        <v>293</v>
      </c>
      <c r="M1993" s="1" t="s">
        <v>411</v>
      </c>
      <c r="N1993">
        <v>11500</v>
      </c>
      <c r="O1993">
        <v>15200</v>
      </c>
      <c r="P1993">
        <v>15200</v>
      </c>
      <c r="Q1993">
        <v>15200</v>
      </c>
      <c r="R1993">
        <v>38100</v>
      </c>
      <c r="S1993">
        <v>50400</v>
      </c>
      <c r="T1993">
        <v>56300</v>
      </c>
      <c r="U1993">
        <v>0</v>
      </c>
      <c r="V1993">
        <v>0</v>
      </c>
      <c r="W1993">
        <v>0</v>
      </c>
      <c r="X1993">
        <v>0</v>
      </c>
      <c r="Y1993">
        <v>4.9500988179999998</v>
      </c>
      <c r="Z1993">
        <v>-75.618682219999997</v>
      </c>
      <c r="AA1993" s="1" t="s">
        <v>35</v>
      </c>
      <c r="AB1993">
        <v>2012433900</v>
      </c>
      <c r="AC1993" t="str">
        <f>MID(TablaPivotFinal[[#This Row],[Fecha]],1,4)</f>
        <v>2016</v>
      </c>
      <c r="AD1993" t="str">
        <f>MID(TablaPivotFinal[[#This Row],[Fecha]],5,3)</f>
        <v>Sep</v>
      </c>
      <c r="AE1993" s="1">
        <v>2012433900</v>
      </c>
      <c r="AF1993" s="1">
        <v>138327</v>
      </c>
    </row>
    <row r="1994" spans="1:32" x14ac:dyDescent="0.3">
      <c r="A1994" s="1" t="s">
        <v>406</v>
      </c>
      <c r="B1994" s="1" t="s">
        <v>407</v>
      </c>
      <c r="C1994" t="s">
        <v>408</v>
      </c>
      <c r="D1994" s="1" t="s">
        <v>367</v>
      </c>
      <c r="E1994">
        <v>66</v>
      </c>
      <c r="F1994" s="1" t="s">
        <v>409</v>
      </c>
      <c r="G1994" s="1" t="s">
        <v>289</v>
      </c>
      <c r="H1994" s="1" t="s">
        <v>103</v>
      </c>
      <c r="I1994" s="1" t="s">
        <v>410</v>
      </c>
      <c r="J1994" s="1" t="s">
        <v>291</v>
      </c>
      <c r="K1994" t="s">
        <v>292</v>
      </c>
      <c r="L1994" t="s">
        <v>293</v>
      </c>
      <c r="M1994" s="1" t="s">
        <v>411</v>
      </c>
      <c r="N1994">
        <v>11500</v>
      </c>
      <c r="O1994">
        <v>15200</v>
      </c>
      <c r="P1994">
        <v>15200</v>
      </c>
      <c r="Q1994">
        <v>15200</v>
      </c>
      <c r="R1994">
        <v>38100</v>
      </c>
      <c r="S1994">
        <v>50400</v>
      </c>
      <c r="T1994">
        <v>56300</v>
      </c>
      <c r="U1994">
        <v>0</v>
      </c>
      <c r="V1994">
        <v>0</v>
      </c>
      <c r="W1994">
        <v>0</v>
      </c>
      <c r="X1994">
        <v>0</v>
      </c>
      <c r="Y1994">
        <v>4.9500988179999998</v>
      </c>
      <c r="Z1994">
        <v>-75.618682219999997</v>
      </c>
      <c r="AA1994" s="1" t="s">
        <v>37</v>
      </c>
      <c r="AB1994">
        <v>3127333550</v>
      </c>
      <c r="AC1994" t="str">
        <f>MID(TablaPivotFinal[[#This Row],[Fecha]],1,4)</f>
        <v>2017</v>
      </c>
      <c r="AD1994" t="str">
        <f>MID(TablaPivotFinal[[#This Row],[Fecha]],5,3)</f>
        <v>Abr</v>
      </c>
      <c r="AE1994" s="1">
        <v>3127333550</v>
      </c>
      <c r="AF1994" s="1">
        <v>8004.8666670000002</v>
      </c>
    </row>
    <row r="1995" spans="1:32" x14ac:dyDescent="0.3">
      <c r="A1995" s="1" t="s">
        <v>406</v>
      </c>
      <c r="B1995" s="1" t="s">
        <v>407</v>
      </c>
      <c r="C1995" t="s">
        <v>408</v>
      </c>
      <c r="D1995" s="1" t="s">
        <v>367</v>
      </c>
      <c r="E1995">
        <v>66</v>
      </c>
      <c r="F1995" s="1" t="s">
        <v>409</v>
      </c>
      <c r="G1995" s="1" t="s">
        <v>289</v>
      </c>
      <c r="H1995" s="1" t="s">
        <v>103</v>
      </c>
      <c r="I1995" s="1" t="s">
        <v>410</v>
      </c>
      <c r="J1995" s="1" t="s">
        <v>291</v>
      </c>
      <c r="K1995" t="s">
        <v>292</v>
      </c>
      <c r="L1995" t="s">
        <v>293</v>
      </c>
      <c r="M1995" s="1" t="s">
        <v>411</v>
      </c>
      <c r="N1995">
        <v>11500</v>
      </c>
      <c r="O1995">
        <v>15200</v>
      </c>
      <c r="P1995">
        <v>15200</v>
      </c>
      <c r="Q1995">
        <v>15200</v>
      </c>
      <c r="R1995">
        <v>38100</v>
      </c>
      <c r="S1995">
        <v>50400</v>
      </c>
      <c r="T1995">
        <v>56300</v>
      </c>
      <c r="U1995">
        <v>0</v>
      </c>
      <c r="V1995">
        <v>0</v>
      </c>
      <c r="W1995">
        <v>0</v>
      </c>
      <c r="X1995">
        <v>0</v>
      </c>
      <c r="Y1995">
        <v>4.9500988179999998</v>
      </c>
      <c r="Z1995">
        <v>-75.618682219999997</v>
      </c>
      <c r="AA1995" s="1" t="s">
        <v>39</v>
      </c>
      <c r="AB1995">
        <v>3267919850</v>
      </c>
      <c r="AC1995" t="str">
        <f>MID(TablaPivotFinal[[#This Row],[Fecha]],1,4)</f>
        <v>2017</v>
      </c>
      <c r="AD1995" t="str">
        <f>MID(TablaPivotFinal[[#This Row],[Fecha]],5,3)</f>
        <v>Ago</v>
      </c>
      <c r="AE1995" s="1">
        <v>3267919850</v>
      </c>
      <c r="AF1995" s="1">
        <v>7875.2258060000004</v>
      </c>
    </row>
    <row r="1996" spans="1:32" x14ac:dyDescent="0.3">
      <c r="A1996" s="1" t="s">
        <v>406</v>
      </c>
      <c r="B1996" s="1" t="s">
        <v>407</v>
      </c>
      <c r="C1996" t="s">
        <v>408</v>
      </c>
      <c r="D1996" s="1" t="s">
        <v>367</v>
      </c>
      <c r="E1996">
        <v>66</v>
      </c>
      <c r="F1996" s="1" t="s">
        <v>409</v>
      </c>
      <c r="G1996" s="1" t="s">
        <v>289</v>
      </c>
      <c r="H1996" s="1" t="s">
        <v>103</v>
      </c>
      <c r="I1996" s="1" t="s">
        <v>410</v>
      </c>
      <c r="J1996" s="1" t="s">
        <v>291</v>
      </c>
      <c r="K1996" t="s">
        <v>292</v>
      </c>
      <c r="L1996" t="s">
        <v>293</v>
      </c>
      <c r="M1996" s="1" t="s">
        <v>411</v>
      </c>
      <c r="N1996">
        <v>11500</v>
      </c>
      <c r="O1996">
        <v>15200</v>
      </c>
      <c r="P1996">
        <v>15200</v>
      </c>
      <c r="Q1996">
        <v>15200</v>
      </c>
      <c r="R1996">
        <v>38100</v>
      </c>
      <c r="S1996">
        <v>50400</v>
      </c>
      <c r="T1996">
        <v>56300</v>
      </c>
      <c r="U1996">
        <v>0</v>
      </c>
      <c r="V1996">
        <v>0</v>
      </c>
      <c r="W1996">
        <v>0</v>
      </c>
      <c r="X1996">
        <v>0</v>
      </c>
      <c r="Y1996">
        <v>4.9500988179999998</v>
      </c>
      <c r="Z1996">
        <v>-75.618682219999997</v>
      </c>
      <c r="AA1996" s="1" t="s">
        <v>41</v>
      </c>
      <c r="AB1996">
        <v>3762435000</v>
      </c>
      <c r="AC1996" t="str">
        <f>MID(TablaPivotFinal[[#This Row],[Fecha]],1,4)</f>
        <v>2017</v>
      </c>
      <c r="AD1996" t="str">
        <f>MID(TablaPivotFinal[[#This Row],[Fecha]],5,3)</f>
        <v>Dic</v>
      </c>
      <c r="AE1996" s="1">
        <v>3762435000</v>
      </c>
      <c r="AF1996" s="1">
        <v>9473.0322579999993</v>
      </c>
    </row>
    <row r="1997" spans="1:32" x14ac:dyDescent="0.3">
      <c r="A1997" s="1" t="s">
        <v>406</v>
      </c>
      <c r="B1997" s="1" t="s">
        <v>407</v>
      </c>
      <c r="C1997" t="s">
        <v>408</v>
      </c>
      <c r="D1997" s="1" t="s">
        <v>367</v>
      </c>
      <c r="E1997">
        <v>66</v>
      </c>
      <c r="F1997" s="1" t="s">
        <v>409</v>
      </c>
      <c r="G1997" s="1" t="s">
        <v>289</v>
      </c>
      <c r="H1997" s="1" t="s">
        <v>103</v>
      </c>
      <c r="I1997" s="1" t="s">
        <v>410</v>
      </c>
      <c r="J1997" s="1" t="s">
        <v>291</v>
      </c>
      <c r="K1997" t="s">
        <v>292</v>
      </c>
      <c r="L1997" t="s">
        <v>293</v>
      </c>
      <c r="M1997" s="1" t="s">
        <v>411</v>
      </c>
      <c r="N1997">
        <v>11500</v>
      </c>
      <c r="O1997">
        <v>15200</v>
      </c>
      <c r="P1997">
        <v>15200</v>
      </c>
      <c r="Q1997">
        <v>15200</v>
      </c>
      <c r="R1997">
        <v>38100</v>
      </c>
      <c r="S1997">
        <v>50400</v>
      </c>
      <c r="T1997">
        <v>56300</v>
      </c>
      <c r="U1997">
        <v>0</v>
      </c>
      <c r="V1997">
        <v>0</v>
      </c>
      <c r="W1997">
        <v>0</v>
      </c>
      <c r="X1997">
        <v>0</v>
      </c>
      <c r="Y1997">
        <v>4.9500988179999998</v>
      </c>
      <c r="Z1997">
        <v>-75.618682219999997</v>
      </c>
      <c r="AA1997" s="1" t="s">
        <v>43</v>
      </c>
      <c r="AB1997">
        <v>3669685950</v>
      </c>
      <c r="AC1997" t="str">
        <f>MID(TablaPivotFinal[[#This Row],[Fecha]],1,4)</f>
        <v>2017</v>
      </c>
      <c r="AD1997" t="str">
        <f>MID(TablaPivotFinal[[#This Row],[Fecha]],5,3)</f>
        <v>Ene</v>
      </c>
      <c r="AE1997" s="1">
        <v>3669685950</v>
      </c>
      <c r="AF1997" s="1">
        <v>9326.1935479999993</v>
      </c>
    </row>
    <row r="1998" spans="1:32" x14ac:dyDescent="0.3">
      <c r="A1998" s="1" t="s">
        <v>406</v>
      </c>
      <c r="B1998" s="1" t="s">
        <v>407</v>
      </c>
      <c r="C1998" t="s">
        <v>408</v>
      </c>
      <c r="D1998" s="1" t="s">
        <v>367</v>
      </c>
      <c r="E1998">
        <v>66</v>
      </c>
      <c r="F1998" s="1" t="s">
        <v>409</v>
      </c>
      <c r="G1998" s="1" t="s">
        <v>289</v>
      </c>
      <c r="H1998" s="1" t="s">
        <v>103</v>
      </c>
      <c r="I1998" s="1" t="s">
        <v>410</v>
      </c>
      <c r="J1998" s="1" t="s">
        <v>291</v>
      </c>
      <c r="K1998" t="s">
        <v>292</v>
      </c>
      <c r="L1998" t="s">
        <v>293</v>
      </c>
      <c r="M1998" s="1" t="s">
        <v>411</v>
      </c>
      <c r="N1998">
        <v>11500</v>
      </c>
      <c r="O1998">
        <v>15200</v>
      </c>
      <c r="P1998">
        <v>15200</v>
      </c>
      <c r="Q1998">
        <v>15200</v>
      </c>
      <c r="R1998">
        <v>38100</v>
      </c>
      <c r="S1998">
        <v>50400</v>
      </c>
      <c r="T1998">
        <v>56300</v>
      </c>
      <c r="U1998">
        <v>0</v>
      </c>
      <c r="V1998">
        <v>0</v>
      </c>
      <c r="W1998">
        <v>0</v>
      </c>
      <c r="X1998">
        <v>0</v>
      </c>
      <c r="Y1998">
        <v>4.9500988179999998</v>
      </c>
      <c r="Z1998">
        <v>-75.618682219999997</v>
      </c>
      <c r="AA1998" s="1" t="s">
        <v>45</v>
      </c>
      <c r="AB1998">
        <v>2655409200</v>
      </c>
      <c r="AC1998" t="str">
        <f>MID(TablaPivotFinal[[#This Row],[Fecha]],1,4)</f>
        <v>2017</v>
      </c>
      <c r="AD1998" t="str">
        <f>MID(TablaPivotFinal[[#This Row],[Fecha]],5,3)</f>
        <v>Feb</v>
      </c>
      <c r="AE1998" s="1">
        <v>2655409200</v>
      </c>
      <c r="AF1998" s="1">
        <v>6943.3571430000002</v>
      </c>
    </row>
    <row r="1999" spans="1:32" x14ac:dyDescent="0.3">
      <c r="A1999" s="1" t="s">
        <v>406</v>
      </c>
      <c r="B1999" s="1" t="s">
        <v>407</v>
      </c>
      <c r="C1999" t="s">
        <v>408</v>
      </c>
      <c r="D1999" s="1" t="s">
        <v>367</v>
      </c>
      <c r="E1999">
        <v>66</v>
      </c>
      <c r="F1999" s="1" t="s">
        <v>409</v>
      </c>
      <c r="G1999" s="1" t="s">
        <v>289</v>
      </c>
      <c r="H1999" s="1" t="s">
        <v>103</v>
      </c>
      <c r="I1999" s="1" t="s">
        <v>410</v>
      </c>
      <c r="J1999" s="1" t="s">
        <v>291</v>
      </c>
      <c r="K1999" t="s">
        <v>292</v>
      </c>
      <c r="L1999" t="s">
        <v>293</v>
      </c>
      <c r="M1999" s="1" t="s">
        <v>411</v>
      </c>
      <c r="N1999">
        <v>11500</v>
      </c>
      <c r="O1999">
        <v>15200</v>
      </c>
      <c r="P1999">
        <v>15200</v>
      </c>
      <c r="Q1999">
        <v>15200</v>
      </c>
      <c r="R1999">
        <v>38100</v>
      </c>
      <c r="S1999">
        <v>50400</v>
      </c>
      <c r="T1999">
        <v>56300</v>
      </c>
      <c r="U1999">
        <v>0</v>
      </c>
      <c r="V1999">
        <v>0</v>
      </c>
      <c r="W1999">
        <v>0</v>
      </c>
      <c r="X1999">
        <v>0</v>
      </c>
      <c r="Y1999">
        <v>4.9500988179999998</v>
      </c>
      <c r="Z1999">
        <v>-75.618682219999997</v>
      </c>
      <c r="AA1999" s="1" t="s">
        <v>47</v>
      </c>
      <c r="AB1999">
        <v>3329230400</v>
      </c>
      <c r="AC1999" t="str">
        <f>MID(TablaPivotFinal[[#This Row],[Fecha]],1,4)</f>
        <v>2017</v>
      </c>
      <c r="AD1999" t="str">
        <f>MID(TablaPivotFinal[[#This Row],[Fecha]],5,3)</f>
        <v>Jul</v>
      </c>
      <c r="AE1999" s="1">
        <v>3329230400</v>
      </c>
      <c r="AF1999" s="1">
        <v>8071.6129030000002</v>
      </c>
    </row>
    <row r="2000" spans="1:32" x14ac:dyDescent="0.3">
      <c r="A2000" s="1" t="s">
        <v>406</v>
      </c>
      <c r="B2000" s="1" t="s">
        <v>407</v>
      </c>
      <c r="C2000" t="s">
        <v>408</v>
      </c>
      <c r="D2000" s="1" t="s">
        <v>367</v>
      </c>
      <c r="E2000">
        <v>66</v>
      </c>
      <c r="F2000" s="1" t="s">
        <v>409</v>
      </c>
      <c r="G2000" s="1" t="s">
        <v>289</v>
      </c>
      <c r="H2000" s="1" t="s">
        <v>103</v>
      </c>
      <c r="I2000" s="1" t="s">
        <v>410</v>
      </c>
      <c r="J2000" s="1" t="s">
        <v>291</v>
      </c>
      <c r="K2000" t="s">
        <v>292</v>
      </c>
      <c r="L2000" t="s">
        <v>293</v>
      </c>
      <c r="M2000" s="1" t="s">
        <v>411</v>
      </c>
      <c r="N2000">
        <v>11500</v>
      </c>
      <c r="O2000">
        <v>15200</v>
      </c>
      <c r="P2000">
        <v>15200</v>
      </c>
      <c r="Q2000">
        <v>15200</v>
      </c>
      <c r="R2000">
        <v>38100</v>
      </c>
      <c r="S2000">
        <v>50400</v>
      </c>
      <c r="T2000">
        <v>56300</v>
      </c>
      <c r="U2000">
        <v>0</v>
      </c>
      <c r="V2000">
        <v>0</v>
      </c>
      <c r="W2000">
        <v>0</v>
      </c>
      <c r="X2000">
        <v>0</v>
      </c>
      <c r="Y2000">
        <v>4.9500988179999998</v>
      </c>
      <c r="Z2000">
        <v>-75.618682219999997</v>
      </c>
      <c r="AA2000" s="1" t="s">
        <v>49</v>
      </c>
      <c r="AB2000">
        <v>3237537600</v>
      </c>
      <c r="AC2000" t="str">
        <f>MID(TablaPivotFinal[[#This Row],[Fecha]],1,4)</f>
        <v>2017</v>
      </c>
      <c r="AD2000" t="str">
        <f>MID(TablaPivotFinal[[#This Row],[Fecha]],5,3)</f>
        <v>Jun</v>
      </c>
      <c r="AE2000" s="1">
        <v>3237537600</v>
      </c>
      <c r="AF2000" s="1">
        <v>8055.4</v>
      </c>
    </row>
    <row r="2001" spans="1:32" x14ac:dyDescent="0.3">
      <c r="A2001" s="1" t="s">
        <v>406</v>
      </c>
      <c r="B2001" s="1" t="s">
        <v>407</v>
      </c>
      <c r="C2001" t="s">
        <v>408</v>
      </c>
      <c r="D2001" s="1" t="s">
        <v>367</v>
      </c>
      <c r="E2001">
        <v>66</v>
      </c>
      <c r="F2001" s="1" t="s">
        <v>409</v>
      </c>
      <c r="G2001" s="1" t="s">
        <v>289</v>
      </c>
      <c r="H2001" s="1" t="s">
        <v>103</v>
      </c>
      <c r="I2001" s="1" t="s">
        <v>410</v>
      </c>
      <c r="J2001" s="1" t="s">
        <v>291</v>
      </c>
      <c r="K2001" t="s">
        <v>292</v>
      </c>
      <c r="L2001" t="s">
        <v>293</v>
      </c>
      <c r="M2001" s="1" t="s">
        <v>411</v>
      </c>
      <c r="N2001">
        <v>11500</v>
      </c>
      <c r="O2001">
        <v>15200</v>
      </c>
      <c r="P2001">
        <v>15200</v>
      </c>
      <c r="Q2001">
        <v>15200</v>
      </c>
      <c r="R2001">
        <v>38100</v>
      </c>
      <c r="S2001">
        <v>50400</v>
      </c>
      <c r="T2001">
        <v>56300</v>
      </c>
      <c r="U2001">
        <v>0</v>
      </c>
      <c r="V2001">
        <v>0</v>
      </c>
      <c r="W2001">
        <v>0</v>
      </c>
      <c r="X2001">
        <v>0</v>
      </c>
      <c r="Y2001">
        <v>4.9500988179999998</v>
      </c>
      <c r="Z2001">
        <v>-75.618682219999997</v>
      </c>
      <c r="AA2001" s="1" t="s">
        <v>51</v>
      </c>
      <c r="AB2001">
        <v>2946650650</v>
      </c>
      <c r="AC2001" t="str">
        <f>MID(TablaPivotFinal[[#This Row],[Fecha]],1,4)</f>
        <v>2017</v>
      </c>
      <c r="AD2001" t="str">
        <f>MID(TablaPivotFinal[[#This Row],[Fecha]],5,3)</f>
        <v>Mar</v>
      </c>
      <c r="AE2001" s="1">
        <v>2946650650</v>
      </c>
      <c r="AF2001" s="1">
        <v>7103.0967739999996</v>
      </c>
    </row>
    <row r="2002" spans="1:32" x14ac:dyDescent="0.3">
      <c r="A2002" s="1" t="s">
        <v>406</v>
      </c>
      <c r="B2002" s="1" t="s">
        <v>407</v>
      </c>
      <c r="C2002" t="s">
        <v>408</v>
      </c>
      <c r="D2002" s="1" t="s">
        <v>367</v>
      </c>
      <c r="E2002">
        <v>66</v>
      </c>
      <c r="F2002" s="1" t="s">
        <v>409</v>
      </c>
      <c r="G2002" s="1" t="s">
        <v>289</v>
      </c>
      <c r="H2002" s="1" t="s">
        <v>103</v>
      </c>
      <c r="I2002" s="1" t="s">
        <v>410</v>
      </c>
      <c r="J2002" s="1" t="s">
        <v>291</v>
      </c>
      <c r="K2002" t="s">
        <v>292</v>
      </c>
      <c r="L2002" t="s">
        <v>293</v>
      </c>
      <c r="M2002" s="1" t="s">
        <v>411</v>
      </c>
      <c r="N2002">
        <v>11500</v>
      </c>
      <c r="O2002">
        <v>15200</v>
      </c>
      <c r="P2002">
        <v>15200</v>
      </c>
      <c r="Q2002">
        <v>15200</v>
      </c>
      <c r="R2002">
        <v>38100</v>
      </c>
      <c r="S2002">
        <v>50400</v>
      </c>
      <c r="T2002">
        <v>56300</v>
      </c>
      <c r="U2002">
        <v>0</v>
      </c>
      <c r="V2002">
        <v>0</v>
      </c>
      <c r="W2002">
        <v>0</v>
      </c>
      <c r="X2002">
        <v>0</v>
      </c>
      <c r="Y2002">
        <v>4.9500988179999998</v>
      </c>
      <c r="Z2002">
        <v>-75.618682219999997</v>
      </c>
      <c r="AA2002" s="1" t="s">
        <v>53</v>
      </c>
      <c r="AB2002">
        <v>2987355700</v>
      </c>
      <c r="AC2002" t="str">
        <f>MID(TablaPivotFinal[[#This Row],[Fecha]],1,4)</f>
        <v>2017</v>
      </c>
      <c r="AD2002" t="str">
        <f>MID(TablaPivotFinal[[#This Row],[Fecha]],5,3)</f>
        <v>May</v>
      </c>
      <c r="AE2002" s="1">
        <v>2987355700</v>
      </c>
      <c r="AF2002" s="1">
        <v>7244.419355</v>
      </c>
    </row>
    <row r="2003" spans="1:32" x14ac:dyDescent="0.3">
      <c r="A2003" s="1" t="s">
        <v>406</v>
      </c>
      <c r="B2003" s="1" t="s">
        <v>407</v>
      </c>
      <c r="C2003" t="s">
        <v>408</v>
      </c>
      <c r="D2003" s="1" t="s">
        <v>367</v>
      </c>
      <c r="E2003">
        <v>66</v>
      </c>
      <c r="F2003" s="1" t="s">
        <v>409</v>
      </c>
      <c r="G2003" s="1" t="s">
        <v>289</v>
      </c>
      <c r="H2003" s="1" t="s">
        <v>103</v>
      </c>
      <c r="I2003" s="1" t="s">
        <v>410</v>
      </c>
      <c r="J2003" s="1" t="s">
        <v>291</v>
      </c>
      <c r="K2003" t="s">
        <v>292</v>
      </c>
      <c r="L2003" t="s">
        <v>293</v>
      </c>
      <c r="M2003" s="1" t="s">
        <v>411</v>
      </c>
      <c r="N2003">
        <v>11500</v>
      </c>
      <c r="O2003">
        <v>15200</v>
      </c>
      <c r="P2003">
        <v>15200</v>
      </c>
      <c r="Q2003">
        <v>15200</v>
      </c>
      <c r="R2003">
        <v>38100</v>
      </c>
      <c r="S2003">
        <v>50400</v>
      </c>
      <c r="T2003">
        <v>56300</v>
      </c>
      <c r="U2003">
        <v>0</v>
      </c>
      <c r="V2003">
        <v>0</v>
      </c>
      <c r="W2003">
        <v>0</v>
      </c>
      <c r="X2003">
        <v>0</v>
      </c>
      <c r="Y2003">
        <v>4.9500988179999998</v>
      </c>
      <c r="Z2003">
        <v>-75.618682219999997</v>
      </c>
      <c r="AA2003" s="1" t="s">
        <v>55</v>
      </c>
      <c r="AB2003">
        <v>3260122000</v>
      </c>
      <c r="AC2003" t="str">
        <f>MID(TablaPivotFinal[[#This Row],[Fecha]],1,4)</f>
        <v>2017</v>
      </c>
      <c r="AD2003" t="str">
        <f>MID(TablaPivotFinal[[#This Row],[Fecha]],5,3)</f>
        <v>Nov</v>
      </c>
      <c r="AE2003" s="1">
        <v>3260122000</v>
      </c>
      <c r="AF2003" s="1">
        <v>8081.2333330000001</v>
      </c>
    </row>
    <row r="2004" spans="1:32" x14ac:dyDescent="0.3">
      <c r="A2004" s="1" t="s">
        <v>406</v>
      </c>
      <c r="B2004" s="1" t="s">
        <v>407</v>
      </c>
      <c r="C2004" t="s">
        <v>408</v>
      </c>
      <c r="D2004" s="1" t="s">
        <v>367</v>
      </c>
      <c r="E2004">
        <v>66</v>
      </c>
      <c r="F2004" s="1" t="s">
        <v>409</v>
      </c>
      <c r="G2004" s="1" t="s">
        <v>289</v>
      </c>
      <c r="H2004" s="1" t="s">
        <v>103</v>
      </c>
      <c r="I2004" s="1" t="s">
        <v>410</v>
      </c>
      <c r="J2004" s="1" t="s">
        <v>291</v>
      </c>
      <c r="K2004" t="s">
        <v>292</v>
      </c>
      <c r="L2004" t="s">
        <v>293</v>
      </c>
      <c r="M2004" s="1" t="s">
        <v>411</v>
      </c>
      <c r="N2004">
        <v>11500</v>
      </c>
      <c r="O2004">
        <v>15200</v>
      </c>
      <c r="P2004">
        <v>15200</v>
      </c>
      <c r="Q2004">
        <v>15200</v>
      </c>
      <c r="R2004">
        <v>38100</v>
      </c>
      <c r="S2004">
        <v>50400</v>
      </c>
      <c r="T2004">
        <v>56300</v>
      </c>
      <c r="U2004">
        <v>0</v>
      </c>
      <c r="V2004">
        <v>0</v>
      </c>
      <c r="W2004">
        <v>0</v>
      </c>
      <c r="X2004">
        <v>0</v>
      </c>
      <c r="Y2004">
        <v>4.9500988179999998</v>
      </c>
      <c r="Z2004">
        <v>-75.618682219999997</v>
      </c>
      <c r="AA2004" s="1" t="s">
        <v>57</v>
      </c>
      <c r="AB2004">
        <v>3260987400</v>
      </c>
      <c r="AC2004" t="str">
        <f>MID(TablaPivotFinal[[#This Row],[Fecha]],1,4)</f>
        <v>2017</v>
      </c>
      <c r="AD2004" t="str">
        <f>MID(TablaPivotFinal[[#This Row],[Fecha]],5,3)</f>
        <v>Oct</v>
      </c>
      <c r="AE2004" s="1">
        <v>3260987400</v>
      </c>
      <c r="AF2004" s="1">
        <v>7879.9677419999998</v>
      </c>
    </row>
    <row r="2005" spans="1:32" x14ac:dyDescent="0.3">
      <c r="A2005" s="1" t="s">
        <v>406</v>
      </c>
      <c r="B2005" s="1" t="s">
        <v>407</v>
      </c>
      <c r="C2005" t="s">
        <v>408</v>
      </c>
      <c r="D2005" s="1" t="s">
        <v>367</v>
      </c>
      <c r="E2005">
        <v>66</v>
      </c>
      <c r="F2005" s="1" t="s">
        <v>409</v>
      </c>
      <c r="G2005" s="1" t="s">
        <v>289</v>
      </c>
      <c r="H2005" s="1" t="s">
        <v>103</v>
      </c>
      <c r="I2005" s="1" t="s">
        <v>410</v>
      </c>
      <c r="J2005" s="1" t="s">
        <v>291</v>
      </c>
      <c r="K2005" t="s">
        <v>292</v>
      </c>
      <c r="L2005" t="s">
        <v>293</v>
      </c>
      <c r="M2005" s="1" t="s">
        <v>411</v>
      </c>
      <c r="N2005">
        <v>11500</v>
      </c>
      <c r="O2005">
        <v>15200</v>
      </c>
      <c r="P2005">
        <v>15200</v>
      </c>
      <c r="Q2005">
        <v>15200</v>
      </c>
      <c r="R2005">
        <v>38100</v>
      </c>
      <c r="S2005">
        <v>50400</v>
      </c>
      <c r="T2005">
        <v>56300</v>
      </c>
      <c r="U2005">
        <v>0</v>
      </c>
      <c r="V2005">
        <v>0</v>
      </c>
      <c r="W2005">
        <v>0</v>
      </c>
      <c r="X2005">
        <v>0</v>
      </c>
      <c r="Y2005">
        <v>4.9500988179999998</v>
      </c>
      <c r="Z2005">
        <v>-75.618682219999997</v>
      </c>
      <c r="AA2005" s="1" t="s">
        <v>59</v>
      </c>
      <c r="AB2005">
        <v>2987020400</v>
      </c>
      <c r="AC2005" t="str">
        <f>MID(TablaPivotFinal[[#This Row],[Fecha]],1,4)</f>
        <v>2017</v>
      </c>
      <c r="AD2005" t="str">
        <f>MID(TablaPivotFinal[[#This Row],[Fecha]],5,3)</f>
        <v>Sep</v>
      </c>
      <c r="AE2005" s="1">
        <v>2987020400</v>
      </c>
      <c r="AF2005" s="1">
        <v>7341.8333329999996</v>
      </c>
    </row>
    <row r="2006" spans="1:32" x14ac:dyDescent="0.3">
      <c r="A2006" s="1" t="s">
        <v>406</v>
      </c>
      <c r="B2006" s="1" t="s">
        <v>407</v>
      </c>
      <c r="C2006" t="s">
        <v>408</v>
      </c>
      <c r="D2006" s="1" t="s">
        <v>367</v>
      </c>
      <c r="E2006">
        <v>66</v>
      </c>
      <c r="F2006" s="1" t="s">
        <v>409</v>
      </c>
      <c r="G2006" s="1" t="s">
        <v>289</v>
      </c>
      <c r="H2006" s="1" t="s">
        <v>103</v>
      </c>
      <c r="I2006" s="1" t="s">
        <v>410</v>
      </c>
      <c r="J2006" s="1" t="s">
        <v>291</v>
      </c>
      <c r="K2006" t="s">
        <v>292</v>
      </c>
      <c r="L2006" t="s">
        <v>293</v>
      </c>
      <c r="M2006" s="1" t="s">
        <v>411</v>
      </c>
      <c r="N2006">
        <v>11500</v>
      </c>
      <c r="O2006">
        <v>15200</v>
      </c>
      <c r="P2006">
        <v>15200</v>
      </c>
      <c r="Q2006">
        <v>15200</v>
      </c>
      <c r="R2006">
        <v>38100</v>
      </c>
      <c r="S2006">
        <v>50400</v>
      </c>
      <c r="T2006">
        <v>56300</v>
      </c>
      <c r="U2006">
        <v>0</v>
      </c>
      <c r="V2006">
        <v>0</v>
      </c>
      <c r="W2006">
        <v>0</v>
      </c>
      <c r="X2006">
        <v>0</v>
      </c>
      <c r="Y2006">
        <v>4.9500988179999998</v>
      </c>
      <c r="Z2006">
        <v>-75.618682219999997</v>
      </c>
      <c r="AA2006" s="1" t="s">
        <v>61</v>
      </c>
      <c r="AB2006">
        <v>2986138950</v>
      </c>
      <c r="AC2006" t="str">
        <f>MID(TablaPivotFinal[[#This Row],[Fecha]],1,4)</f>
        <v>2018</v>
      </c>
      <c r="AD2006" t="str">
        <f>MID(TablaPivotFinal[[#This Row],[Fecha]],5,3)</f>
        <v>Abr</v>
      </c>
      <c r="AE2006" s="1">
        <v>2986138950</v>
      </c>
      <c r="AF2006" s="1">
        <v>223729</v>
      </c>
    </row>
    <row r="2007" spans="1:32" x14ac:dyDescent="0.3">
      <c r="A2007" s="1" t="s">
        <v>406</v>
      </c>
      <c r="B2007" s="1" t="s">
        <v>407</v>
      </c>
      <c r="C2007" t="s">
        <v>408</v>
      </c>
      <c r="D2007" s="1" t="s">
        <v>367</v>
      </c>
      <c r="E2007">
        <v>66</v>
      </c>
      <c r="F2007" s="1" t="s">
        <v>409</v>
      </c>
      <c r="G2007" s="1" t="s">
        <v>289</v>
      </c>
      <c r="H2007" s="1" t="s">
        <v>103</v>
      </c>
      <c r="I2007" s="1" t="s">
        <v>410</v>
      </c>
      <c r="J2007" s="1" t="s">
        <v>291</v>
      </c>
      <c r="K2007" t="s">
        <v>292</v>
      </c>
      <c r="L2007" t="s">
        <v>293</v>
      </c>
      <c r="M2007" s="1" t="s">
        <v>411</v>
      </c>
      <c r="N2007">
        <v>11500</v>
      </c>
      <c r="O2007">
        <v>15200</v>
      </c>
      <c r="P2007">
        <v>15200</v>
      </c>
      <c r="Q2007">
        <v>15200</v>
      </c>
      <c r="R2007">
        <v>38100</v>
      </c>
      <c r="S2007">
        <v>50400</v>
      </c>
      <c r="T2007">
        <v>56300</v>
      </c>
      <c r="U2007">
        <v>0</v>
      </c>
      <c r="V2007">
        <v>0</v>
      </c>
      <c r="W2007">
        <v>0</v>
      </c>
      <c r="X2007">
        <v>0</v>
      </c>
      <c r="Y2007">
        <v>4.9500988179999998</v>
      </c>
      <c r="Z2007">
        <v>-75.618682219999997</v>
      </c>
      <c r="AA2007" s="1" t="s">
        <v>63</v>
      </c>
      <c r="AB2007">
        <v>3265496920</v>
      </c>
      <c r="AC2007" t="str">
        <f>MID(TablaPivotFinal[[#This Row],[Fecha]],1,4)</f>
        <v>2018</v>
      </c>
      <c r="AD2007" t="str">
        <f>MID(TablaPivotFinal[[#This Row],[Fecha]],5,3)</f>
        <v>Ago</v>
      </c>
      <c r="AE2007" s="1">
        <v>3265496920</v>
      </c>
      <c r="AF2007" s="1">
        <v>247129</v>
      </c>
    </row>
    <row r="2008" spans="1:32" x14ac:dyDescent="0.3">
      <c r="A2008" s="1" t="s">
        <v>406</v>
      </c>
      <c r="B2008" s="1" t="s">
        <v>407</v>
      </c>
      <c r="C2008" t="s">
        <v>408</v>
      </c>
      <c r="D2008" s="1" t="s">
        <v>367</v>
      </c>
      <c r="E2008">
        <v>66</v>
      </c>
      <c r="F2008" s="1" t="s">
        <v>409</v>
      </c>
      <c r="G2008" s="1" t="s">
        <v>289</v>
      </c>
      <c r="H2008" s="1" t="s">
        <v>103</v>
      </c>
      <c r="I2008" s="1" t="s">
        <v>410</v>
      </c>
      <c r="J2008" s="1" t="s">
        <v>291</v>
      </c>
      <c r="K2008" t="s">
        <v>292</v>
      </c>
      <c r="L2008" t="s">
        <v>293</v>
      </c>
      <c r="M2008" s="1" t="s">
        <v>411</v>
      </c>
      <c r="N2008">
        <v>11500</v>
      </c>
      <c r="O2008">
        <v>15200</v>
      </c>
      <c r="P2008">
        <v>15200</v>
      </c>
      <c r="Q2008">
        <v>15200</v>
      </c>
      <c r="R2008">
        <v>38100</v>
      </c>
      <c r="S2008">
        <v>50400</v>
      </c>
      <c r="T2008">
        <v>56300</v>
      </c>
      <c r="U2008">
        <v>0</v>
      </c>
      <c r="V2008">
        <v>0</v>
      </c>
      <c r="W2008">
        <v>0</v>
      </c>
      <c r="X2008">
        <v>0</v>
      </c>
      <c r="Y2008">
        <v>4.9500988179999998</v>
      </c>
      <c r="Z2008">
        <v>-75.618682219999997</v>
      </c>
      <c r="AA2008" s="1" t="s">
        <v>65</v>
      </c>
      <c r="AB2008">
        <v>3741410950</v>
      </c>
      <c r="AC2008" t="str">
        <f>MID(TablaPivotFinal[[#This Row],[Fecha]],1,4)</f>
        <v>2018</v>
      </c>
      <c r="AD2008" t="str">
        <f>MID(TablaPivotFinal[[#This Row],[Fecha]],5,3)</f>
        <v>Dic</v>
      </c>
      <c r="AE2008" s="1">
        <v>3741410950</v>
      </c>
      <c r="AF2008" s="1">
        <v>290338</v>
      </c>
    </row>
    <row r="2009" spans="1:32" x14ac:dyDescent="0.3">
      <c r="A2009" s="1" t="s">
        <v>406</v>
      </c>
      <c r="B2009" s="1" t="s">
        <v>407</v>
      </c>
      <c r="C2009" t="s">
        <v>408</v>
      </c>
      <c r="D2009" s="1" t="s">
        <v>367</v>
      </c>
      <c r="E2009">
        <v>66</v>
      </c>
      <c r="F2009" s="1" t="s">
        <v>409</v>
      </c>
      <c r="G2009" s="1" t="s">
        <v>289</v>
      </c>
      <c r="H2009" s="1" t="s">
        <v>103</v>
      </c>
      <c r="I2009" s="1" t="s">
        <v>410</v>
      </c>
      <c r="J2009" s="1" t="s">
        <v>291</v>
      </c>
      <c r="K2009" t="s">
        <v>292</v>
      </c>
      <c r="L2009" t="s">
        <v>293</v>
      </c>
      <c r="M2009" s="1" t="s">
        <v>411</v>
      </c>
      <c r="N2009">
        <v>11500</v>
      </c>
      <c r="O2009">
        <v>15200</v>
      </c>
      <c r="P2009">
        <v>15200</v>
      </c>
      <c r="Q2009">
        <v>15200</v>
      </c>
      <c r="R2009">
        <v>38100</v>
      </c>
      <c r="S2009">
        <v>50400</v>
      </c>
      <c r="T2009">
        <v>56300</v>
      </c>
      <c r="U2009">
        <v>0</v>
      </c>
      <c r="V2009">
        <v>0</v>
      </c>
      <c r="W2009">
        <v>0</v>
      </c>
      <c r="X2009">
        <v>0</v>
      </c>
      <c r="Y2009">
        <v>4.9500988179999998</v>
      </c>
      <c r="Z2009">
        <v>-75.618682219999997</v>
      </c>
      <c r="AA2009" s="1" t="s">
        <v>67</v>
      </c>
      <c r="AB2009">
        <v>3501973950</v>
      </c>
      <c r="AC2009" t="str">
        <f>MID(TablaPivotFinal[[#This Row],[Fecha]],1,4)</f>
        <v>2018</v>
      </c>
      <c r="AD2009" t="str">
        <f>MID(TablaPivotFinal[[#This Row],[Fecha]],5,3)</f>
        <v>Ene</v>
      </c>
      <c r="AE2009" s="1">
        <v>3501973950</v>
      </c>
      <c r="AF2009" s="1">
        <v>276101</v>
      </c>
    </row>
    <row r="2010" spans="1:32" x14ac:dyDescent="0.3">
      <c r="A2010" s="1" t="s">
        <v>406</v>
      </c>
      <c r="B2010" s="1" t="s">
        <v>407</v>
      </c>
      <c r="C2010" t="s">
        <v>408</v>
      </c>
      <c r="D2010" s="1" t="s">
        <v>367</v>
      </c>
      <c r="E2010">
        <v>66</v>
      </c>
      <c r="F2010" s="1" t="s">
        <v>409</v>
      </c>
      <c r="G2010" s="1" t="s">
        <v>289</v>
      </c>
      <c r="H2010" s="1" t="s">
        <v>103</v>
      </c>
      <c r="I2010" s="1" t="s">
        <v>410</v>
      </c>
      <c r="J2010" s="1" t="s">
        <v>291</v>
      </c>
      <c r="K2010" t="s">
        <v>292</v>
      </c>
      <c r="L2010" t="s">
        <v>293</v>
      </c>
      <c r="M2010" s="1" t="s">
        <v>411</v>
      </c>
      <c r="N2010">
        <v>11500</v>
      </c>
      <c r="O2010">
        <v>15200</v>
      </c>
      <c r="P2010">
        <v>15200</v>
      </c>
      <c r="Q2010">
        <v>15200</v>
      </c>
      <c r="R2010">
        <v>38100</v>
      </c>
      <c r="S2010">
        <v>50400</v>
      </c>
      <c r="T2010">
        <v>56300</v>
      </c>
      <c r="U2010">
        <v>0</v>
      </c>
      <c r="V2010">
        <v>0</v>
      </c>
      <c r="W2010">
        <v>0</v>
      </c>
      <c r="X2010">
        <v>0</v>
      </c>
      <c r="Y2010">
        <v>4.9500988179999998</v>
      </c>
      <c r="Z2010">
        <v>-75.618682219999997</v>
      </c>
      <c r="AA2010" s="1" t="s">
        <v>69</v>
      </c>
      <c r="AB2010">
        <v>2137592750</v>
      </c>
      <c r="AC2010" t="str">
        <f>MID(TablaPivotFinal[[#This Row],[Fecha]],1,4)</f>
        <v>2018</v>
      </c>
      <c r="AD2010" t="str">
        <f>MID(TablaPivotFinal[[#This Row],[Fecha]],5,3)</f>
        <v>Feb</v>
      </c>
      <c r="AE2010" s="1">
        <v>2137592750</v>
      </c>
      <c r="AF2010" s="1">
        <v>170038</v>
      </c>
    </row>
    <row r="2011" spans="1:32" x14ac:dyDescent="0.3">
      <c r="A2011" s="1" t="s">
        <v>406</v>
      </c>
      <c r="B2011" s="1" t="s">
        <v>407</v>
      </c>
      <c r="C2011" t="s">
        <v>408</v>
      </c>
      <c r="D2011" s="1" t="s">
        <v>367</v>
      </c>
      <c r="E2011">
        <v>66</v>
      </c>
      <c r="F2011" s="1" t="s">
        <v>409</v>
      </c>
      <c r="G2011" s="1" t="s">
        <v>289</v>
      </c>
      <c r="H2011" s="1" t="s">
        <v>103</v>
      </c>
      <c r="I2011" s="1" t="s">
        <v>410</v>
      </c>
      <c r="J2011" s="1" t="s">
        <v>291</v>
      </c>
      <c r="K2011" t="s">
        <v>292</v>
      </c>
      <c r="L2011" t="s">
        <v>293</v>
      </c>
      <c r="M2011" s="1" t="s">
        <v>411</v>
      </c>
      <c r="N2011">
        <v>11500</v>
      </c>
      <c r="O2011">
        <v>15200</v>
      </c>
      <c r="P2011">
        <v>15200</v>
      </c>
      <c r="Q2011">
        <v>15200</v>
      </c>
      <c r="R2011">
        <v>38100</v>
      </c>
      <c r="S2011">
        <v>50400</v>
      </c>
      <c r="T2011">
        <v>56300</v>
      </c>
      <c r="U2011">
        <v>0</v>
      </c>
      <c r="V2011">
        <v>0</v>
      </c>
      <c r="W2011">
        <v>0</v>
      </c>
      <c r="X2011">
        <v>0</v>
      </c>
      <c r="Y2011">
        <v>4.9500988179999998</v>
      </c>
      <c r="Z2011">
        <v>-75.618682219999997</v>
      </c>
      <c r="AA2011" s="1" t="s">
        <v>71</v>
      </c>
      <c r="AB2011">
        <v>3309310900</v>
      </c>
      <c r="AC2011" t="str">
        <f>MID(TablaPivotFinal[[#This Row],[Fecha]],1,4)</f>
        <v>2018</v>
      </c>
      <c r="AD2011" t="str">
        <f>MID(TablaPivotFinal[[#This Row],[Fecha]],5,3)</f>
        <v>Jul</v>
      </c>
      <c r="AE2011" s="1">
        <v>3309310900</v>
      </c>
      <c r="AF2011" s="1">
        <v>252421</v>
      </c>
    </row>
    <row r="2012" spans="1:32" x14ac:dyDescent="0.3">
      <c r="A2012" s="1" t="s">
        <v>406</v>
      </c>
      <c r="B2012" s="1" t="s">
        <v>407</v>
      </c>
      <c r="C2012" t="s">
        <v>408</v>
      </c>
      <c r="D2012" s="1" t="s">
        <v>367</v>
      </c>
      <c r="E2012">
        <v>66</v>
      </c>
      <c r="F2012" s="1" t="s">
        <v>409</v>
      </c>
      <c r="G2012" s="1" t="s">
        <v>289</v>
      </c>
      <c r="H2012" s="1" t="s">
        <v>103</v>
      </c>
      <c r="I2012" s="1" t="s">
        <v>410</v>
      </c>
      <c r="J2012" s="1" t="s">
        <v>291</v>
      </c>
      <c r="K2012" t="s">
        <v>292</v>
      </c>
      <c r="L2012" t="s">
        <v>293</v>
      </c>
      <c r="M2012" s="1" t="s">
        <v>411</v>
      </c>
      <c r="N2012">
        <v>11500</v>
      </c>
      <c r="O2012">
        <v>15200</v>
      </c>
      <c r="P2012">
        <v>15200</v>
      </c>
      <c r="Q2012">
        <v>15200</v>
      </c>
      <c r="R2012">
        <v>38100</v>
      </c>
      <c r="S2012">
        <v>50400</v>
      </c>
      <c r="T2012">
        <v>56300</v>
      </c>
      <c r="U2012">
        <v>0</v>
      </c>
      <c r="V2012">
        <v>0</v>
      </c>
      <c r="W2012">
        <v>0</v>
      </c>
      <c r="X2012">
        <v>0</v>
      </c>
      <c r="Y2012">
        <v>4.9500988179999998</v>
      </c>
      <c r="Z2012">
        <v>-75.618682219999997</v>
      </c>
      <c r="AA2012" s="1" t="s">
        <v>73</v>
      </c>
      <c r="AB2012">
        <v>2630667350</v>
      </c>
      <c r="AC2012" t="str">
        <f>MID(TablaPivotFinal[[#This Row],[Fecha]],1,4)</f>
        <v>2018</v>
      </c>
      <c r="AD2012" t="str">
        <f>MID(TablaPivotFinal[[#This Row],[Fecha]],5,3)</f>
        <v>Jun</v>
      </c>
      <c r="AE2012" s="1">
        <v>2630667350</v>
      </c>
      <c r="AF2012" s="1">
        <v>201231</v>
      </c>
    </row>
    <row r="2013" spans="1:32" x14ac:dyDescent="0.3">
      <c r="A2013" s="1" t="s">
        <v>406</v>
      </c>
      <c r="B2013" s="1" t="s">
        <v>407</v>
      </c>
      <c r="C2013" t="s">
        <v>408</v>
      </c>
      <c r="D2013" s="1" t="s">
        <v>367</v>
      </c>
      <c r="E2013">
        <v>66</v>
      </c>
      <c r="F2013" s="1" t="s">
        <v>409</v>
      </c>
      <c r="G2013" s="1" t="s">
        <v>289</v>
      </c>
      <c r="H2013" s="1" t="s">
        <v>103</v>
      </c>
      <c r="I2013" s="1" t="s">
        <v>410</v>
      </c>
      <c r="J2013" s="1" t="s">
        <v>291</v>
      </c>
      <c r="K2013" t="s">
        <v>292</v>
      </c>
      <c r="L2013" t="s">
        <v>293</v>
      </c>
      <c r="M2013" s="1" t="s">
        <v>411</v>
      </c>
      <c r="N2013">
        <v>11500</v>
      </c>
      <c r="O2013">
        <v>15200</v>
      </c>
      <c r="P2013">
        <v>15200</v>
      </c>
      <c r="Q2013">
        <v>15200</v>
      </c>
      <c r="R2013">
        <v>38100</v>
      </c>
      <c r="S2013">
        <v>50400</v>
      </c>
      <c r="T2013">
        <v>56300</v>
      </c>
      <c r="U2013">
        <v>0</v>
      </c>
      <c r="V2013">
        <v>0</v>
      </c>
      <c r="W2013">
        <v>0</v>
      </c>
      <c r="X2013">
        <v>0</v>
      </c>
      <c r="Y2013">
        <v>4.9500988179999998</v>
      </c>
      <c r="Z2013">
        <v>-75.618682219999997</v>
      </c>
      <c r="AA2013" s="1" t="s">
        <v>75</v>
      </c>
      <c r="AB2013">
        <v>3021752850</v>
      </c>
      <c r="AC2013" t="str">
        <f>MID(TablaPivotFinal[[#This Row],[Fecha]],1,4)</f>
        <v>2018</v>
      </c>
      <c r="AD2013" t="str">
        <f>MID(TablaPivotFinal[[#This Row],[Fecha]],5,3)</f>
        <v>Mar</v>
      </c>
      <c r="AE2013" s="1">
        <v>3021752850</v>
      </c>
      <c r="AF2013" s="1">
        <v>240857</v>
      </c>
    </row>
    <row r="2014" spans="1:32" x14ac:dyDescent="0.3">
      <c r="A2014" s="1" t="s">
        <v>406</v>
      </c>
      <c r="B2014" s="1" t="s">
        <v>407</v>
      </c>
      <c r="C2014" t="s">
        <v>408</v>
      </c>
      <c r="D2014" s="1" t="s">
        <v>367</v>
      </c>
      <c r="E2014">
        <v>66</v>
      </c>
      <c r="F2014" s="1" t="s">
        <v>409</v>
      </c>
      <c r="G2014" s="1" t="s">
        <v>289</v>
      </c>
      <c r="H2014" s="1" t="s">
        <v>103</v>
      </c>
      <c r="I2014" s="1" t="s">
        <v>410</v>
      </c>
      <c r="J2014" s="1" t="s">
        <v>291</v>
      </c>
      <c r="K2014" t="s">
        <v>292</v>
      </c>
      <c r="L2014" t="s">
        <v>293</v>
      </c>
      <c r="M2014" s="1" t="s">
        <v>411</v>
      </c>
      <c r="N2014">
        <v>11500</v>
      </c>
      <c r="O2014">
        <v>15200</v>
      </c>
      <c r="P2014">
        <v>15200</v>
      </c>
      <c r="Q2014">
        <v>15200</v>
      </c>
      <c r="R2014">
        <v>38100</v>
      </c>
      <c r="S2014">
        <v>50400</v>
      </c>
      <c r="T2014">
        <v>56300</v>
      </c>
      <c r="U2014">
        <v>0</v>
      </c>
      <c r="V2014">
        <v>0</v>
      </c>
      <c r="W2014">
        <v>0</v>
      </c>
      <c r="X2014">
        <v>0</v>
      </c>
      <c r="Y2014">
        <v>4.9500988179999998</v>
      </c>
      <c r="Z2014">
        <v>-75.618682219999997</v>
      </c>
      <c r="AA2014" s="1" t="s">
        <v>77</v>
      </c>
      <c r="AB2014">
        <v>2962921000</v>
      </c>
      <c r="AC2014" t="str">
        <f>MID(TablaPivotFinal[[#This Row],[Fecha]],1,4)</f>
        <v>2018</v>
      </c>
      <c r="AD2014" t="str">
        <f>MID(TablaPivotFinal[[#This Row],[Fecha]],5,3)</f>
        <v>May</v>
      </c>
      <c r="AE2014" s="1">
        <v>2962921000</v>
      </c>
      <c r="AF2014" s="1">
        <v>221877</v>
      </c>
    </row>
    <row r="2015" spans="1:32" x14ac:dyDescent="0.3">
      <c r="A2015" s="1" t="s">
        <v>406</v>
      </c>
      <c r="B2015" s="1" t="s">
        <v>407</v>
      </c>
      <c r="C2015" t="s">
        <v>408</v>
      </c>
      <c r="D2015" s="1" t="s">
        <v>367</v>
      </c>
      <c r="E2015">
        <v>66</v>
      </c>
      <c r="F2015" s="1" t="s">
        <v>409</v>
      </c>
      <c r="G2015" s="1" t="s">
        <v>289</v>
      </c>
      <c r="H2015" s="1" t="s">
        <v>103</v>
      </c>
      <c r="I2015" s="1" t="s">
        <v>410</v>
      </c>
      <c r="J2015" s="1" t="s">
        <v>291</v>
      </c>
      <c r="K2015" t="s">
        <v>292</v>
      </c>
      <c r="L2015" t="s">
        <v>293</v>
      </c>
      <c r="M2015" s="1" t="s">
        <v>411</v>
      </c>
      <c r="N2015">
        <v>11500</v>
      </c>
      <c r="O2015">
        <v>15200</v>
      </c>
      <c r="P2015">
        <v>15200</v>
      </c>
      <c r="Q2015">
        <v>15200</v>
      </c>
      <c r="R2015">
        <v>38100</v>
      </c>
      <c r="S2015">
        <v>50400</v>
      </c>
      <c r="T2015">
        <v>56300</v>
      </c>
      <c r="U2015">
        <v>0</v>
      </c>
      <c r="V2015">
        <v>0</v>
      </c>
      <c r="W2015">
        <v>0</v>
      </c>
      <c r="X2015">
        <v>0</v>
      </c>
      <c r="Y2015">
        <v>4.9500988179999998</v>
      </c>
      <c r="Z2015">
        <v>-75.618682219999997</v>
      </c>
      <c r="AA2015" s="1" t="s">
        <v>79</v>
      </c>
      <c r="AB2015">
        <v>3099873450</v>
      </c>
      <c r="AC2015" t="str">
        <f>MID(TablaPivotFinal[[#This Row],[Fecha]],1,4)</f>
        <v>2018</v>
      </c>
      <c r="AD2015" t="str">
        <f>MID(TablaPivotFinal[[#This Row],[Fecha]],5,3)</f>
        <v>Nov</v>
      </c>
      <c r="AE2015" s="1">
        <v>3099873450</v>
      </c>
      <c r="AF2015" s="1">
        <v>234737</v>
      </c>
    </row>
    <row r="2016" spans="1:32" x14ac:dyDescent="0.3">
      <c r="A2016" s="1" t="s">
        <v>406</v>
      </c>
      <c r="B2016" s="1" t="s">
        <v>407</v>
      </c>
      <c r="C2016" t="s">
        <v>408</v>
      </c>
      <c r="D2016" s="1" t="s">
        <v>367</v>
      </c>
      <c r="E2016">
        <v>66</v>
      </c>
      <c r="F2016" s="1" t="s">
        <v>409</v>
      </c>
      <c r="G2016" s="1" t="s">
        <v>289</v>
      </c>
      <c r="H2016" s="1" t="s">
        <v>103</v>
      </c>
      <c r="I2016" s="1" t="s">
        <v>410</v>
      </c>
      <c r="J2016" s="1" t="s">
        <v>291</v>
      </c>
      <c r="K2016" t="s">
        <v>292</v>
      </c>
      <c r="L2016" t="s">
        <v>293</v>
      </c>
      <c r="M2016" s="1" t="s">
        <v>411</v>
      </c>
      <c r="N2016">
        <v>11500</v>
      </c>
      <c r="O2016">
        <v>15200</v>
      </c>
      <c r="P2016">
        <v>15200</v>
      </c>
      <c r="Q2016">
        <v>15200</v>
      </c>
      <c r="R2016">
        <v>38100</v>
      </c>
      <c r="S2016">
        <v>50400</v>
      </c>
      <c r="T2016">
        <v>56300</v>
      </c>
      <c r="U2016">
        <v>0</v>
      </c>
      <c r="V2016">
        <v>0</v>
      </c>
      <c r="W2016">
        <v>0</v>
      </c>
      <c r="X2016">
        <v>0</v>
      </c>
      <c r="Y2016">
        <v>4.9500988179999998</v>
      </c>
      <c r="Z2016">
        <v>-75.618682219999997</v>
      </c>
      <c r="AA2016" s="1" t="s">
        <v>81</v>
      </c>
      <c r="AB2016">
        <v>3192714200</v>
      </c>
      <c r="AC2016" t="str">
        <f>MID(TablaPivotFinal[[#This Row],[Fecha]],1,4)</f>
        <v>2018</v>
      </c>
      <c r="AD2016" t="str">
        <f>MID(TablaPivotFinal[[#This Row],[Fecha]],5,3)</f>
        <v>Oct</v>
      </c>
      <c r="AE2016" s="1">
        <v>3192714200</v>
      </c>
      <c r="AF2016" s="1">
        <v>241749</v>
      </c>
    </row>
    <row r="2017" spans="1:32" x14ac:dyDescent="0.3">
      <c r="A2017" s="1" t="s">
        <v>406</v>
      </c>
      <c r="B2017" s="1" t="s">
        <v>407</v>
      </c>
      <c r="C2017" t="s">
        <v>408</v>
      </c>
      <c r="D2017" s="1" t="s">
        <v>367</v>
      </c>
      <c r="E2017">
        <v>66</v>
      </c>
      <c r="F2017" s="1" t="s">
        <v>409</v>
      </c>
      <c r="G2017" s="1" t="s">
        <v>289</v>
      </c>
      <c r="H2017" s="1" t="s">
        <v>103</v>
      </c>
      <c r="I2017" s="1" t="s">
        <v>410</v>
      </c>
      <c r="J2017" s="1" t="s">
        <v>291</v>
      </c>
      <c r="K2017" t="s">
        <v>292</v>
      </c>
      <c r="L2017" t="s">
        <v>293</v>
      </c>
      <c r="M2017" s="1" t="s">
        <v>411</v>
      </c>
      <c r="N2017">
        <v>11500</v>
      </c>
      <c r="O2017">
        <v>15200</v>
      </c>
      <c r="P2017">
        <v>15200</v>
      </c>
      <c r="Q2017">
        <v>15200</v>
      </c>
      <c r="R2017">
        <v>38100</v>
      </c>
      <c r="S2017">
        <v>50400</v>
      </c>
      <c r="T2017">
        <v>56300</v>
      </c>
      <c r="U2017">
        <v>0</v>
      </c>
      <c r="V2017">
        <v>0</v>
      </c>
      <c r="W2017">
        <v>0</v>
      </c>
      <c r="X2017">
        <v>0</v>
      </c>
      <c r="Y2017">
        <v>4.9500988179999998</v>
      </c>
      <c r="Z2017">
        <v>-75.618682219999997</v>
      </c>
      <c r="AA2017" s="1" t="s">
        <v>83</v>
      </c>
      <c r="AB2017">
        <v>2951339550</v>
      </c>
      <c r="AC2017" t="str">
        <f>MID(TablaPivotFinal[[#This Row],[Fecha]],1,4)</f>
        <v>2018</v>
      </c>
      <c r="AD2017" t="str">
        <f>MID(TablaPivotFinal[[#This Row],[Fecha]],5,3)</f>
        <v>Sep</v>
      </c>
      <c r="AE2017" s="1">
        <v>2951339550</v>
      </c>
      <c r="AF2017" s="1">
        <v>221736</v>
      </c>
    </row>
    <row r="2018" spans="1:32" x14ac:dyDescent="0.3">
      <c r="A2018" s="1" t="s">
        <v>412</v>
      </c>
      <c r="B2018" s="1" t="s">
        <v>413</v>
      </c>
      <c r="C2018">
        <v>2507</v>
      </c>
      <c r="D2018" s="1" t="s">
        <v>402</v>
      </c>
      <c r="E2018">
        <v>17</v>
      </c>
      <c r="F2018" s="1" t="s">
        <v>414</v>
      </c>
      <c r="G2018" s="1" t="s">
        <v>415</v>
      </c>
      <c r="H2018" s="1" t="s">
        <v>103</v>
      </c>
      <c r="I2018" s="1" t="s">
        <v>416</v>
      </c>
      <c r="J2018" s="1" t="s">
        <v>417</v>
      </c>
      <c r="K2018">
        <v>3219738470</v>
      </c>
      <c r="L2018" t="s">
        <v>418</v>
      </c>
      <c r="M2018" s="1" t="s">
        <v>419</v>
      </c>
      <c r="N2018">
        <v>11400</v>
      </c>
      <c r="O2018">
        <v>14100</v>
      </c>
      <c r="P2018">
        <v>14100</v>
      </c>
      <c r="Q2018">
        <v>14100</v>
      </c>
      <c r="R2018">
        <v>33800</v>
      </c>
      <c r="S2018">
        <v>42400</v>
      </c>
      <c r="T2018">
        <v>48900</v>
      </c>
      <c r="U2018">
        <v>0</v>
      </c>
      <c r="V2018">
        <v>0</v>
      </c>
      <c r="W2018">
        <v>0</v>
      </c>
      <c r="X2018">
        <v>0</v>
      </c>
      <c r="Y2018">
        <v>4.9990488160000002</v>
      </c>
      <c r="Z2018">
        <v>-75.858869310000003</v>
      </c>
      <c r="AA2018" s="1" t="s">
        <v>13</v>
      </c>
      <c r="AB2018">
        <v>588188700</v>
      </c>
      <c r="AC2018" t="str">
        <f>MID(TablaPivotFinal[[#This Row],[Fecha]],1,4)</f>
        <v>2016</v>
      </c>
      <c r="AD2018" t="str">
        <f>MID(TablaPivotFinal[[#This Row],[Fecha]],5,3)</f>
        <v>Abr</v>
      </c>
      <c r="AE2018" s="1">
        <v>588188700</v>
      </c>
      <c r="AF2018" s="1">
        <v>75724</v>
      </c>
    </row>
    <row r="2019" spans="1:32" x14ac:dyDescent="0.3">
      <c r="A2019" s="1" t="s">
        <v>412</v>
      </c>
      <c r="B2019" s="1" t="s">
        <v>413</v>
      </c>
      <c r="C2019">
        <v>2507</v>
      </c>
      <c r="D2019" s="1" t="s">
        <v>402</v>
      </c>
      <c r="E2019">
        <v>17</v>
      </c>
      <c r="F2019" s="1" t="s">
        <v>414</v>
      </c>
      <c r="G2019" s="1" t="s">
        <v>415</v>
      </c>
      <c r="H2019" s="1" t="s">
        <v>103</v>
      </c>
      <c r="I2019" s="1" t="s">
        <v>416</v>
      </c>
      <c r="J2019" s="1" t="s">
        <v>417</v>
      </c>
      <c r="K2019">
        <v>3219738470</v>
      </c>
      <c r="L2019" t="s">
        <v>418</v>
      </c>
      <c r="M2019" s="1" t="s">
        <v>419</v>
      </c>
      <c r="N2019">
        <v>11400</v>
      </c>
      <c r="O2019">
        <v>14100</v>
      </c>
      <c r="P2019">
        <v>14100</v>
      </c>
      <c r="Q2019">
        <v>14100</v>
      </c>
      <c r="R2019">
        <v>33800</v>
      </c>
      <c r="S2019">
        <v>42400</v>
      </c>
      <c r="T2019">
        <v>48900</v>
      </c>
      <c r="U2019">
        <v>0</v>
      </c>
      <c r="V2019">
        <v>0</v>
      </c>
      <c r="W2019">
        <v>0</v>
      </c>
      <c r="X2019">
        <v>0</v>
      </c>
      <c r="Y2019">
        <v>4.9990488160000002</v>
      </c>
      <c r="Z2019">
        <v>-75.858869310000003</v>
      </c>
      <c r="AA2019" s="1" t="s">
        <v>15</v>
      </c>
      <c r="AB2019">
        <v>691698200</v>
      </c>
      <c r="AC2019" t="str">
        <f>MID(TablaPivotFinal[[#This Row],[Fecha]],1,4)</f>
        <v>2016</v>
      </c>
      <c r="AD2019" t="str">
        <f>MID(TablaPivotFinal[[#This Row],[Fecha]],5,3)</f>
        <v>Ago</v>
      </c>
      <c r="AE2019" s="1">
        <v>691698200</v>
      </c>
      <c r="AF2019" s="1">
        <v>86790</v>
      </c>
    </row>
    <row r="2020" spans="1:32" x14ac:dyDescent="0.3">
      <c r="A2020" s="1" t="s">
        <v>412</v>
      </c>
      <c r="B2020" s="1" t="s">
        <v>413</v>
      </c>
      <c r="C2020">
        <v>2507</v>
      </c>
      <c r="D2020" s="1" t="s">
        <v>402</v>
      </c>
      <c r="E2020">
        <v>17</v>
      </c>
      <c r="F2020" s="1" t="s">
        <v>414</v>
      </c>
      <c r="G2020" s="1" t="s">
        <v>415</v>
      </c>
      <c r="H2020" s="1" t="s">
        <v>103</v>
      </c>
      <c r="I2020" s="1" t="s">
        <v>416</v>
      </c>
      <c r="J2020" s="1" t="s">
        <v>417</v>
      </c>
      <c r="K2020">
        <v>3219738470</v>
      </c>
      <c r="L2020" t="s">
        <v>418</v>
      </c>
      <c r="M2020" s="1" t="s">
        <v>419</v>
      </c>
      <c r="N2020">
        <v>11400</v>
      </c>
      <c r="O2020">
        <v>14100</v>
      </c>
      <c r="P2020">
        <v>14100</v>
      </c>
      <c r="Q2020">
        <v>14100</v>
      </c>
      <c r="R2020">
        <v>33800</v>
      </c>
      <c r="S2020">
        <v>42400</v>
      </c>
      <c r="T2020">
        <v>48900</v>
      </c>
      <c r="U2020">
        <v>0</v>
      </c>
      <c r="V2020">
        <v>0</v>
      </c>
      <c r="W2020">
        <v>0</v>
      </c>
      <c r="X2020">
        <v>0</v>
      </c>
      <c r="Y2020">
        <v>4.9990488160000002</v>
      </c>
      <c r="Z2020">
        <v>-75.858869310000003</v>
      </c>
      <c r="AA2020" s="1" t="s">
        <v>17</v>
      </c>
      <c r="AB2020">
        <v>803528400</v>
      </c>
      <c r="AC2020" t="str">
        <f>MID(TablaPivotFinal[[#This Row],[Fecha]],1,4)</f>
        <v>2016</v>
      </c>
      <c r="AD2020" t="str">
        <f>MID(TablaPivotFinal[[#This Row],[Fecha]],5,3)</f>
        <v>Dic</v>
      </c>
      <c r="AE2020" s="1">
        <v>803528400</v>
      </c>
      <c r="AF2020" s="1">
        <v>103942</v>
      </c>
    </row>
    <row r="2021" spans="1:32" x14ac:dyDescent="0.3">
      <c r="A2021" s="1" t="s">
        <v>412</v>
      </c>
      <c r="B2021" s="1" t="s">
        <v>413</v>
      </c>
      <c r="C2021">
        <v>2507</v>
      </c>
      <c r="D2021" s="1" t="s">
        <v>402</v>
      </c>
      <c r="E2021">
        <v>17</v>
      </c>
      <c r="F2021" s="1" t="s">
        <v>414</v>
      </c>
      <c r="G2021" s="1" t="s">
        <v>415</v>
      </c>
      <c r="H2021" s="1" t="s">
        <v>103</v>
      </c>
      <c r="I2021" s="1" t="s">
        <v>416</v>
      </c>
      <c r="J2021" s="1" t="s">
        <v>417</v>
      </c>
      <c r="K2021">
        <v>3219738470</v>
      </c>
      <c r="L2021" t="s">
        <v>418</v>
      </c>
      <c r="M2021" s="1" t="s">
        <v>419</v>
      </c>
      <c r="N2021">
        <v>11400</v>
      </c>
      <c r="O2021">
        <v>14100</v>
      </c>
      <c r="P2021">
        <v>14100</v>
      </c>
      <c r="Q2021">
        <v>14100</v>
      </c>
      <c r="R2021">
        <v>33800</v>
      </c>
      <c r="S2021">
        <v>42400</v>
      </c>
      <c r="T2021">
        <v>48900</v>
      </c>
      <c r="U2021">
        <v>0</v>
      </c>
      <c r="V2021">
        <v>0</v>
      </c>
      <c r="W2021">
        <v>0</v>
      </c>
      <c r="X2021">
        <v>0</v>
      </c>
      <c r="Y2021">
        <v>4.9990488160000002</v>
      </c>
      <c r="Z2021">
        <v>-75.858869310000003</v>
      </c>
      <c r="AA2021" s="1" t="s">
        <v>19</v>
      </c>
      <c r="AB2021">
        <v>734081100</v>
      </c>
      <c r="AC2021" t="str">
        <f>MID(TablaPivotFinal[[#This Row],[Fecha]],1,4)</f>
        <v>2016</v>
      </c>
      <c r="AD2021" t="str">
        <f>MID(TablaPivotFinal[[#This Row],[Fecha]],5,3)</f>
        <v>Ene</v>
      </c>
      <c r="AE2021" s="1">
        <v>734081100</v>
      </c>
      <c r="AF2021" s="1">
        <v>97515</v>
      </c>
    </row>
    <row r="2022" spans="1:32" x14ac:dyDescent="0.3">
      <c r="A2022" s="1" t="s">
        <v>412</v>
      </c>
      <c r="B2022" s="1" t="s">
        <v>413</v>
      </c>
      <c r="C2022">
        <v>2507</v>
      </c>
      <c r="D2022" s="1" t="s">
        <v>402</v>
      </c>
      <c r="E2022">
        <v>17</v>
      </c>
      <c r="F2022" s="1" t="s">
        <v>414</v>
      </c>
      <c r="G2022" s="1" t="s">
        <v>415</v>
      </c>
      <c r="H2022" s="1" t="s">
        <v>103</v>
      </c>
      <c r="I2022" s="1" t="s">
        <v>416</v>
      </c>
      <c r="J2022" s="1" t="s">
        <v>417</v>
      </c>
      <c r="K2022">
        <v>3219738470</v>
      </c>
      <c r="L2022" t="s">
        <v>418</v>
      </c>
      <c r="M2022" s="1" t="s">
        <v>419</v>
      </c>
      <c r="N2022">
        <v>11400</v>
      </c>
      <c r="O2022">
        <v>14100</v>
      </c>
      <c r="P2022">
        <v>14100</v>
      </c>
      <c r="Q2022">
        <v>14100</v>
      </c>
      <c r="R2022">
        <v>33800</v>
      </c>
      <c r="S2022">
        <v>42400</v>
      </c>
      <c r="T2022">
        <v>48900</v>
      </c>
      <c r="U2022">
        <v>0</v>
      </c>
      <c r="V2022">
        <v>0</v>
      </c>
      <c r="W2022">
        <v>0</v>
      </c>
      <c r="X2022">
        <v>0</v>
      </c>
      <c r="Y2022">
        <v>4.9990488160000002</v>
      </c>
      <c r="Z2022">
        <v>-75.858869310000003</v>
      </c>
      <c r="AA2022" s="1" t="s">
        <v>21</v>
      </c>
      <c r="AB2022">
        <v>599925400</v>
      </c>
      <c r="AC2022" t="str">
        <f>MID(TablaPivotFinal[[#This Row],[Fecha]],1,4)</f>
        <v>2016</v>
      </c>
      <c r="AD2022" t="str">
        <f>MID(TablaPivotFinal[[#This Row],[Fecha]],5,3)</f>
        <v>Feb</v>
      </c>
      <c r="AE2022" s="1">
        <v>599925400</v>
      </c>
      <c r="AF2022" s="1">
        <v>76217</v>
      </c>
    </row>
    <row r="2023" spans="1:32" x14ac:dyDescent="0.3">
      <c r="A2023" s="1" t="s">
        <v>412</v>
      </c>
      <c r="B2023" s="1" t="s">
        <v>413</v>
      </c>
      <c r="C2023">
        <v>2507</v>
      </c>
      <c r="D2023" s="1" t="s">
        <v>402</v>
      </c>
      <c r="E2023">
        <v>17</v>
      </c>
      <c r="F2023" s="1" t="s">
        <v>414</v>
      </c>
      <c r="G2023" s="1" t="s">
        <v>415</v>
      </c>
      <c r="H2023" s="1" t="s">
        <v>103</v>
      </c>
      <c r="I2023" s="1" t="s">
        <v>416</v>
      </c>
      <c r="J2023" s="1" t="s">
        <v>417</v>
      </c>
      <c r="K2023">
        <v>3219738470</v>
      </c>
      <c r="L2023" t="s">
        <v>418</v>
      </c>
      <c r="M2023" s="1" t="s">
        <v>419</v>
      </c>
      <c r="N2023">
        <v>11400</v>
      </c>
      <c r="O2023">
        <v>14100</v>
      </c>
      <c r="P2023">
        <v>14100</v>
      </c>
      <c r="Q2023">
        <v>14100</v>
      </c>
      <c r="R2023">
        <v>33800</v>
      </c>
      <c r="S2023">
        <v>42400</v>
      </c>
      <c r="T2023">
        <v>48900</v>
      </c>
      <c r="U2023">
        <v>0</v>
      </c>
      <c r="V2023">
        <v>0</v>
      </c>
      <c r="W2023">
        <v>0</v>
      </c>
      <c r="X2023">
        <v>0</v>
      </c>
      <c r="Y2023">
        <v>4.9990488160000002</v>
      </c>
      <c r="Z2023">
        <v>-75.858869310000003</v>
      </c>
      <c r="AA2023" s="1" t="s">
        <v>23</v>
      </c>
      <c r="AB2023">
        <v>699778100</v>
      </c>
      <c r="AC2023" t="str">
        <f>MID(TablaPivotFinal[[#This Row],[Fecha]],1,4)</f>
        <v>2016</v>
      </c>
      <c r="AD2023" t="str">
        <f>MID(TablaPivotFinal[[#This Row],[Fecha]],5,3)</f>
        <v>Jul</v>
      </c>
      <c r="AE2023" s="1">
        <v>699778100</v>
      </c>
      <c r="AF2023" s="1">
        <v>90354</v>
      </c>
    </row>
    <row r="2024" spans="1:32" x14ac:dyDescent="0.3">
      <c r="A2024" s="1" t="s">
        <v>412</v>
      </c>
      <c r="B2024" s="1" t="s">
        <v>413</v>
      </c>
      <c r="C2024">
        <v>2507</v>
      </c>
      <c r="D2024" s="1" t="s">
        <v>402</v>
      </c>
      <c r="E2024">
        <v>17</v>
      </c>
      <c r="F2024" s="1" t="s">
        <v>414</v>
      </c>
      <c r="G2024" s="1" t="s">
        <v>415</v>
      </c>
      <c r="H2024" s="1" t="s">
        <v>103</v>
      </c>
      <c r="I2024" s="1" t="s">
        <v>416</v>
      </c>
      <c r="J2024" s="1" t="s">
        <v>417</v>
      </c>
      <c r="K2024">
        <v>3219738470</v>
      </c>
      <c r="L2024" t="s">
        <v>418</v>
      </c>
      <c r="M2024" s="1" t="s">
        <v>419</v>
      </c>
      <c r="N2024">
        <v>11400</v>
      </c>
      <c r="O2024">
        <v>14100</v>
      </c>
      <c r="P2024">
        <v>14100</v>
      </c>
      <c r="Q2024">
        <v>14100</v>
      </c>
      <c r="R2024">
        <v>33800</v>
      </c>
      <c r="S2024">
        <v>42400</v>
      </c>
      <c r="T2024">
        <v>48900</v>
      </c>
      <c r="U2024">
        <v>0</v>
      </c>
      <c r="V2024">
        <v>0</v>
      </c>
      <c r="W2024">
        <v>0</v>
      </c>
      <c r="X2024">
        <v>0</v>
      </c>
      <c r="Y2024">
        <v>4.9990488160000002</v>
      </c>
      <c r="Z2024">
        <v>-75.858869310000003</v>
      </c>
      <c r="AA2024" s="1" t="s">
        <v>25</v>
      </c>
      <c r="AB2024">
        <v>661336500</v>
      </c>
      <c r="AC2024" t="str">
        <f>MID(TablaPivotFinal[[#This Row],[Fecha]],1,4)</f>
        <v>2016</v>
      </c>
      <c r="AD2024" t="str">
        <f>MID(TablaPivotFinal[[#This Row],[Fecha]],5,3)</f>
        <v>Jun</v>
      </c>
      <c r="AE2024" s="1">
        <v>661336500</v>
      </c>
      <c r="AF2024" s="1">
        <v>83344</v>
      </c>
    </row>
    <row r="2025" spans="1:32" x14ac:dyDescent="0.3">
      <c r="A2025" s="1" t="s">
        <v>412</v>
      </c>
      <c r="B2025" s="1" t="s">
        <v>413</v>
      </c>
      <c r="C2025">
        <v>2507</v>
      </c>
      <c r="D2025" s="1" t="s">
        <v>402</v>
      </c>
      <c r="E2025">
        <v>17</v>
      </c>
      <c r="F2025" s="1" t="s">
        <v>414</v>
      </c>
      <c r="G2025" s="1" t="s">
        <v>415</v>
      </c>
      <c r="H2025" s="1" t="s">
        <v>103</v>
      </c>
      <c r="I2025" s="1" t="s">
        <v>416</v>
      </c>
      <c r="J2025" s="1" t="s">
        <v>417</v>
      </c>
      <c r="K2025">
        <v>3219738470</v>
      </c>
      <c r="L2025" t="s">
        <v>418</v>
      </c>
      <c r="M2025" s="1" t="s">
        <v>419</v>
      </c>
      <c r="N2025">
        <v>11400</v>
      </c>
      <c r="O2025">
        <v>14100</v>
      </c>
      <c r="P2025">
        <v>14100</v>
      </c>
      <c r="Q2025">
        <v>14100</v>
      </c>
      <c r="R2025">
        <v>33800</v>
      </c>
      <c r="S2025">
        <v>42400</v>
      </c>
      <c r="T2025">
        <v>48900</v>
      </c>
      <c r="U2025">
        <v>0</v>
      </c>
      <c r="V2025">
        <v>0</v>
      </c>
      <c r="W2025">
        <v>0</v>
      </c>
      <c r="X2025">
        <v>0</v>
      </c>
      <c r="Y2025">
        <v>4.9990488160000002</v>
      </c>
      <c r="Z2025">
        <v>-75.858869310000003</v>
      </c>
      <c r="AA2025" s="1" t="s">
        <v>27</v>
      </c>
      <c r="AB2025">
        <v>670704200</v>
      </c>
      <c r="AC2025" t="str">
        <f>MID(TablaPivotFinal[[#This Row],[Fecha]],1,4)</f>
        <v>2016</v>
      </c>
      <c r="AD2025" t="str">
        <f>MID(TablaPivotFinal[[#This Row],[Fecha]],5,3)</f>
        <v>Mar</v>
      </c>
      <c r="AE2025" s="1">
        <v>670704200</v>
      </c>
      <c r="AF2025" s="1">
        <v>86264</v>
      </c>
    </row>
    <row r="2026" spans="1:32" x14ac:dyDescent="0.3">
      <c r="A2026" s="1" t="s">
        <v>412</v>
      </c>
      <c r="B2026" s="1" t="s">
        <v>413</v>
      </c>
      <c r="C2026">
        <v>2507</v>
      </c>
      <c r="D2026" s="1" t="s">
        <v>402</v>
      </c>
      <c r="E2026">
        <v>17</v>
      </c>
      <c r="F2026" s="1" t="s">
        <v>414</v>
      </c>
      <c r="G2026" s="1" t="s">
        <v>415</v>
      </c>
      <c r="H2026" s="1" t="s">
        <v>103</v>
      </c>
      <c r="I2026" s="1" t="s">
        <v>416</v>
      </c>
      <c r="J2026" s="1" t="s">
        <v>417</v>
      </c>
      <c r="K2026">
        <v>3219738470</v>
      </c>
      <c r="L2026" t="s">
        <v>418</v>
      </c>
      <c r="M2026" s="1" t="s">
        <v>419</v>
      </c>
      <c r="N2026">
        <v>11400</v>
      </c>
      <c r="O2026">
        <v>14100</v>
      </c>
      <c r="P2026">
        <v>14100</v>
      </c>
      <c r="Q2026">
        <v>14100</v>
      </c>
      <c r="R2026">
        <v>33800</v>
      </c>
      <c r="S2026">
        <v>42400</v>
      </c>
      <c r="T2026">
        <v>48900</v>
      </c>
      <c r="U2026">
        <v>0</v>
      </c>
      <c r="V2026">
        <v>0</v>
      </c>
      <c r="W2026">
        <v>0</v>
      </c>
      <c r="X2026">
        <v>0</v>
      </c>
      <c r="Y2026">
        <v>4.9990488160000002</v>
      </c>
      <c r="Z2026">
        <v>-75.858869310000003</v>
      </c>
      <c r="AA2026" s="1" t="s">
        <v>29</v>
      </c>
      <c r="AB2026">
        <v>646357200</v>
      </c>
      <c r="AC2026" t="str">
        <f>MID(TablaPivotFinal[[#This Row],[Fecha]],1,4)</f>
        <v>2016</v>
      </c>
      <c r="AD2026" t="str">
        <f>MID(TablaPivotFinal[[#This Row],[Fecha]],5,3)</f>
        <v>May</v>
      </c>
      <c r="AE2026" s="1">
        <v>646357200</v>
      </c>
      <c r="AF2026" s="1">
        <v>83620</v>
      </c>
    </row>
    <row r="2027" spans="1:32" x14ac:dyDescent="0.3">
      <c r="A2027" s="1" t="s">
        <v>412</v>
      </c>
      <c r="B2027" s="1" t="s">
        <v>413</v>
      </c>
      <c r="C2027">
        <v>2507</v>
      </c>
      <c r="D2027" s="1" t="s">
        <v>402</v>
      </c>
      <c r="E2027">
        <v>17</v>
      </c>
      <c r="F2027" s="1" t="s">
        <v>414</v>
      </c>
      <c r="G2027" s="1" t="s">
        <v>415</v>
      </c>
      <c r="H2027" s="1" t="s">
        <v>103</v>
      </c>
      <c r="I2027" s="1" t="s">
        <v>416</v>
      </c>
      <c r="J2027" s="1" t="s">
        <v>417</v>
      </c>
      <c r="K2027">
        <v>3219738470</v>
      </c>
      <c r="L2027" t="s">
        <v>418</v>
      </c>
      <c r="M2027" s="1" t="s">
        <v>419</v>
      </c>
      <c r="N2027">
        <v>11400</v>
      </c>
      <c r="O2027">
        <v>14100</v>
      </c>
      <c r="P2027">
        <v>14100</v>
      </c>
      <c r="Q2027">
        <v>14100</v>
      </c>
      <c r="R2027">
        <v>33800</v>
      </c>
      <c r="S2027">
        <v>42400</v>
      </c>
      <c r="T2027">
        <v>48900</v>
      </c>
      <c r="U2027">
        <v>0</v>
      </c>
      <c r="V2027">
        <v>0</v>
      </c>
      <c r="W2027">
        <v>0</v>
      </c>
      <c r="X2027">
        <v>0</v>
      </c>
      <c r="Y2027">
        <v>4.9990488160000002</v>
      </c>
      <c r="Z2027">
        <v>-75.858869310000003</v>
      </c>
      <c r="AA2027" s="1" t="s">
        <v>31</v>
      </c>
      <c r="AB2027">
        <v>706227000</v>
      </c>
      <c r="AC2027" t="str">
        <f>MID(TablaPivotFinal[[#This Row],[Fecha]],1,4)</f>
        <v>2016</v>
      </c>
      <c r="AD2027" t="str">
        <f>MID(TablaPivotFinal[[#This Row],[Fecha]],5,3)</f>
        <v>Nov</v>
      </c>
      <c r="AE2027" s="1">
        <v>706227000</v>
      </c>
      <c r="AF2027" s="1">
        <v>90183</v>
      </c>
    </row>
    <row r="2028" spans="1:32" x14ac:dyDescent="0.3">
      <c r="A2028" s="1" t="s">
        <v>412</v>
      </c>
      <c r="B2028" s="1" t="s">
        <v>413</v>
      </c>
      <c r="C2028">
        <v>2507</v>
      </c>
      <c r="D2028" s="1" t="s">
        <v>402</v>
      </c>
      <c r="E2028">
        <v>17</v>
      </c>
      <c r="F2028" s="1" t="s">
        <v>414</v>
      </c>
      <c r="G2028" s="1" t="s">
        <v>415</v>
      </c>
      <c r="H2028" s="1" t="s">
        <v>103</v>
      </c>
      <c r="I2028" s="1" t="s">
        <v>416</v>
      </c>
      <c r="J2028" s="1" t="s">
        <v>417</v>
      </c>
      <c r="K2028">
        <v>3219738470</v>
      </c>
      <c r="L2028" t="s">
        <v>418</v>
      </c>
      <c r="M2028" s="1" t="s">
        <v>419</v>
      </c>
      <c r="N2028">
        <v>11400</v>
      </c>
      <c r="O2028">
        <v>14100</v>
      </c>
      <c r="P2028">
        <v>14100</v>
      </c>
      <c r="Q2028">
        <v>14100</v>
      </c>
      <c r="R2028">
        <v>33800</v>
      </c>
      <c r="S2028">
        <v>42400</v>
      </c>
      <c r="T2028">
        <v>48900</v>
      </c>
      <c r="U2028">
        <v>0</v>
      </c>
      <c r="V2028">
        <v>0</v>
      </c>
      <c r="W2028">
        <v>0</v>
      </c>
      <c r="X2028">
        <v>0</v>
      </c>
      <c r="Y2028">
        <v>4.9990488160000002</v>
      </c>
      <c r="Z2028">
        <v>-75.858869310000003</v>
      </c>
      <c r="AA2028" s="1" t="s">
        <v>33</v>
      </c>
      <c r="AB2028">
        <v>709349700</v>
      </c>
      <c r="AC2028" t="str">
        <f>MID(TablaPivotFinal[[#This Row],[Fecha]],1,4)</f>
        <v>2016</v>
      </c>
      <c r="AD2028" t="str">
        <f>MID(TablaPivotFinal[[#This Row],[Fecha]],5,3)</f>
        <v>Oct</v>
      </c>
      <c r="AE2028" s="1">
        <v>709349700</v>
      </c>
      <c r="AF2028" s="1">
        <v>88979</v>
      </c>
    </row>
    <row r="2029" spans="1:32" x14ac:dyDescent="0.3">
      <c r="A2029" s="1" t="s">
        <v>412</v>
      </c>
      <c r="B2029" s="1" t="s">
        <v>413</v>
      </c>
      <c r="C2029">
        <v>2507</v>
      </c>
      <c r="D2029" s="1" t="s">
        <v>402</v>
      </c>
      <c r="E2029">
        <v>17</v>
      </c>
      <c r="F2029" s="1" t="s">
        <v>414</v>
      </c>
      <c r="G2029" s="1" t="s">
        <v>415</v>
      </c>
      <c r="H2029" s="1" t="s">
        <v>103</v>
      </c>
      <c r="I2029" s="1" t="s">
        <v>416</v>
      </c>
      <c r="J2029" s="1" t="s">
        <v>417</v>
      </c>
      <c r="K2029">
        <v>3219738470</v>
      </c>
      <c r="L2029" t="s">
        <v>418</v>
      </c>
      <c r="M2029" s="1" t="s">
        <v>419</v>
      </c>
      <c r="N2029">
        <v>11400</v>
      </c>
      <c r="O2029">
        <v>14100</v>
      </c>
      <c r="P2029">
        <v>14100</v>
      </c>
      <c r="Q2029">
        <v>14100</v>
      </c>
      <c r="R2029">
        <v>33800</v>
      </c>
      <c r="S2029">
        <v>42400</v>
      </c>
      <c r="T2029">
        <v>48900</v>
      </c>
      <c r="U2029">
        <v>0</v>
      </c>
      <c r="V2029">
        <v>0</v>
      </c>
      <c r="W2029">
        <v>0</v>
      </c>
      <c r="X2029">
        <v>0</v>
      </c>
      <c r="Y2029">
        <v>4.9990488160000002</v>
      </c>
      <c r="Z2029">
        <v>-75.858869310000003</v>
      </c>
      <c r="AA2029" s="1" t="s">
        <v>35</v>
      </c>
      <c r="AB2029">
        <v>658577400</v>
      </c>
      <c r="AC2029" t="str">
        <f>MID(TablaPivotFinal[[#This Row],[Fecha]],1,4)</f>
        <v>2016</v>
      </c>
      <c r="AD2029" t="str">
        <f>MID(TablaPivotFinal[[#This Row],[Fecha]],5,3)</f>
        <v>Sep</v>
      </c>
      <c r="AE2029" s="1">
        <v>658577400</v>
      </c>
      <c r="AF2029" s="1">
        <v>82716</v>
      </c>
    </row>
    <row r="2030" spans="1:32" x14ac:dyDescent="0.3">
      <c r="A2030" s="1" t="s">
        <v>412</v>
      </c>
      <c r="B2030" s="1" t="s">
        <v>413</v>
      </c>
      <c r="C2030">
        <v>2507</v>
      </c>
      <c r="D2030" s="1" t="s">
        <v>402</v>
      </c>
      <c r="E2030">
        <v>17</v>
      </c>
      <c r="F2030" s="1" t="s">
        <v>414</v>
      </c>
      <c r="G2030" s="1" t="s">
        <v>415</v>
      </c>
      <c r="H2030" s="1" t="s">
        <v>103</v>
      </c>
      <c r="I2030" s="1" t="s">
        <v>416</v>
      </c>
      <c r="J2030" s="1" t="s">
        <v>417</v>
      </c>
      <c r="K2030">
        <v>3219738470</v>
      </c>
      <c r="L2030" t="s">
        <v>418</v>
      </c>
      <c r="M2030" s="1" t="s">
        <v>419</v>
      </c>
      <c r="N2030">
        <v>11400</v>
      </c>
      <c r="O2030">
        <v>14100</v>
      </c>
      <c r="P2030">
        <v>14100</v>
      </c>
      <c r="Q2030">
        <v>14100</v>
      </c>
      <c r="R2030">
        <v>33800</v>
      </c>
      <c r="S2030">
        <v>42400</v>
      </c>
      <c r="T2030">
        <v>48900</v>
      </c>
      <c r="U2030">
        <v>0</v>
      </c>
      <c r="V2030">
        <v>0</v>
      </c>
      <c r="W2030">
        <v>0</v>
      </c>
      <c r="X2030">
        <v>0</v>
      </c>
      <c r="Y2030">
        <v>4.9990488160000002</v>
      </c>
      <c r="Z2030">
        <v>-75.858869310000003</v>
      </c>
      <c r="AA2030" s="1" t="s">
        <v>37</v>
      </c>
      <c r="AB2030">
        <v>762151800</v>
      </c>
      <c r="AC2030" t="str">
        <f>MID(TablaPivotFinal[[#This Row],[Fecha]],1,4)</f>
        <v>2017</v>
      </c>
      <c r="AD2030" t="str">
        <f>MID(TablaPivotFinal[[#This Row],[Fecha]],5,3)</f>
        <v>Abr</v>
      </c>
      <c r="AE2030" s="1">
        <v>762151800</v>
      </c>
      <c r="AF2030" s="1">
        <v>3005.9666670000001</v>
      </c>
    </row>
    <row r="2031" spans="1:32" x14ac:dyDescent="0.3">
      <c r="A2031" s="1" t="s">
        <v>412</v>
      </c>
      <c r="B2031" s="1" t="s">
        <v>413</v>
      </c>
      <c r="C2031">
        <v>2507</v>
      </c>
      <c r="D2031" s="1" t="s">
        <v>402</v>
      </c>
      <c r="E2031">
        <v>17</v>
      </c>
      <c r="F2031" s="1" t="s">
        <v>414</v>
      </c>
      <c r="G2031" s="1" t="s">
        <v>415</v>
      </c>
      <c r="H2031" s="1" t="s">
        <v>103</v>
      </c>
      <c r="I2031" s="1" t="s">
        <v>416</v>
      </c>
      <c r="J2031" s="1" t="s">
        <v>417</v>
      </c>
      <c r="K2031">
        <v>3219738470</v>
      </c>
      <c r="L2031" t="s">
        <v>418</v>
      </c>
      <c r="M2031" s="1" t="s">
        <v>419</v>
      </c>
      <c r="N2031">
        <v>11400</v>
      </c>
      <c r="O2031">
        <v>14100</v>
      </c>
      <c r="P2031">
        <v>14100</v>
      </c>
      <c r="Q2031">
        <v>14100</v>
      </c>
      <c r="R2031">
        <v>33800</v>
      </c>
      <c r="S2031">
        <v>42400</v>
      </c>
      <c r="T2031">
        <v>48900</v>
      </c>
      <c r="U2031">
        <v>0</v>
      </c>
      <c r="V2031">
        <v>0</v>
      </c>
      <c r="W2031">
        <v>0</v>
      </c>
      <c r="X2031">
        <v>0</v>
      </c>
      <c r="Y2031">
        <v>4.9990488160000002</v>
      </c>
      <c r="Z2031">
        <v>-75.858869310000003</v>
      </c>
      <c r="AA2031" s="1" t="s">
        <v>39</v>
      </c>
      <c r="AB2031">
        <v>767779200</v>
      </c>
      <c r="AC2031" t="str">
        <f>MID(TablaPivotFinal[[#This Row],[Fecha]],1,4)</f>
        <v>2017</v>
      </c>
      <c r="AD2031" t="str">
        <f>MID(TablaPivotFinal[[#This Row],[Fecha]],5,3)</f>
        <v>Ago</v>
      </c>
      <c r="AE2031" s="1">
        <v>767779200</v>
      </c>
      <c r="AF2031" s="1">
        <v>2767.741935</v>
      </c>
    </row>
    <row r="2032" spans="1:32" x14ac:dyDescent="0.3">
      <c r="A2032" s="1" t="s">
        <v>412</v>
      </c>
      <c r="B2032" s="1" t="s">
        <v>413</v>
      </c>
      <c r="C2032">
        <v>2507</v>
      </c>
      <c r="D2032" s="1" t="s">
        <v>402</v>
      </c>
      <c r="E2032">
        <v>17</v>
      </c>
      <c r="F2032" s="1" t="s">
        <v>414</v>
      </c>
      <c r="G2032" s="1" t="s">
        <v>415</v>
      </c>
      <c r="H2032" s="1" t="s">
        <v>103</v>
      </c>
      <c r="I2032" s="1" t="s">
        <v>416</v>
      </c>
      <c r="J2032" s="1" t="s">
        <v>417</v>
      </c>
      <c r="K2032">
        <v>3219738470</v>
      </c>
      <c r="L2032" t="s">
        <v>418</v>
      </c>
      <c r="M2032" s="1" t="s">
        <v>419</v>
      </c>
      <c r="N2032">
        <v>11400</v>
      </c>
      <c r="O2032">
        <v>14100</v>
      </c>
      <c r="P2032">
        <v>14100</v>
      </c>
      <c r="Q2032">
        <v>14100</v>
      </c>
      <c r="R2032">
        <v>33800</v>
      </c>
      <c r="S2032">
        <v>42400</v>
      </c>
      <c r="T2032">
        <v>48900</v>
      </c>
      <c r="U2032">
        <v>0</v>
      </c>
      <c r="V2032">
        <v>0</v>
      </c>
      <c r="W2032">
        <v>0</v>
      </c>
      <c r="X2032">
        <v>0</v>
      </c>
      <c r="Y2032">
        <v>4.9990488160000002</v>
      </c>
      <c r="Z2032">
        <v>-75.858869310000003</v>
      </c>
      <c r="AA2032" s="1" t="s">
        <v>41</v>
      </c>
      <c r="AB2032">
        <v>919063600</v>
      </c>
      <c r="AC2032" t="str">
        <f>MID(TablaPivotFinal[[#This Row],[Fecha]],1,4)</f>
        <v>2017</v>
      </c>
      <c r="AD2032" t="str">
        <f>MID(TablaPivotFinal[[#This Row],[Fecha]],5,3)</f>
        <v>Dic</v>
      </c>
      <c r="AE2032" s="1">
        <v>919063600</v>
      </c>
      <c r="AF2032" s="1">
        <v>3472.5161290000001</v>
      </c>
    </row>
    <row r="2033" spans="1:32" x14ac:dyDescent="0.3">
      <c r="A2033" s="1" t="s">
        <v>412</v>
      </c>
      <c r="B2033" s="1" t="s">
        <v>413</v>
      </c>
      <c r="C2033">
        <v>2507</v>
      </c>
      <c r="D2033" s="1" t="s">
        <v>402</v>
      </c>
      <c r="E2033">
        <v>17</v>
      </c>
      <c r="F2033" s="1" t="s">
        <v>414</v>
      </c>
      <c r="G2033" s="1" t="s">
        <v>415</v>
      </c>
      <c r="H2033" s="1" t="s">
        <v>103</v>
      </c>
      <c r="I2033" s="1" t="s">
        <v>416</v>
      </c>
      <c r="J2033" s="1" t="s">
        <v>417</v>
      </c>
      <c r="K2033">
        <v>3219738470</v>
      </c>
      <c r="L2033" t="s">
        <v>418</v>
      </c>
      <c r="M2033" s="1" t="s">
        <v>419</v>
      </c>
      <c r="N2033">
        <v>11400</v>
      </c>
      <c r="O2033">
        <v>14100</v>
      </c>
      <c r="P2033">
        <v>14100</v>
      </c>
      <c r="Q2033">
        <v>14100</v>
      </c>
      <c r="R2033">
        <v>33800</v>
      </c>
      <c r="S2033">
        <v>42400</v>
      </c>
      <c r="T2033">
        <v>48900</v>
      </c>
      <c r="U2033">
        <v>0</v>
      </c>
      <c r="V2033">
        <v>0</v>
      </c>
      <c r="W2033">
        <v>0</v>
      </c>
      <c r="X2033">
        <v>0</v>
      </c>
      <c r="Y2033">
        <v>4.9990488160000002</v>
      </c>
      <c r="Z2033">
        <v>-75.858869310000003</v>
      </c>
      <c r="AA2033" s="1" t="s">
        <v>43</v>
      </c>
      <c r="AB2033">
        <v>826667600</v>
      </c>
      <c r="AC2033" t="str">
        <f>MID(TablaPivotFinal[[#This Row],[Fecha]],1,4)</f>
        <v>2017</v>
      </c>
      <c r="AD2033" t="str">
        <f>MID(TablaPivotFinal[[#This Row],[Fecha]],5,3)</f>
        <v>Ene</v>
      </c>
      <c r="AE2033" s="1">
        <v>826667600</v>
      </c>
      <c r="AF2033" s="1">
        <v>3343.4838709999999</v>
      </c>
    </row>
    <row r="2034" spans="1:32" x14ac:dyDescent="0.3">
      <c r="A2034" s="1" t="s">
        <v>412</v>
      </c>
      <c r="B2034" s="1" t="s">
        <v>413</v>
      </c>
      <c r="C2034">
        <v>2507</v>
      </c>
      <c r="D2034" s="1" t="s">
        <v>402</v>
      </c>
      <c r="E2034">
        <v>17</v>
      </c>
      <c r="F2034" s="1" t="s">
        <v>414</v>
      </c>
      <c r="G2034" s="1" t="s">
        <v>415</v>
      </c>
      <c r="H2034" s="1" t="s">
        <v>103</v>
      </c>
      <c r="I2034" s="1" t="s">
        <v>416</v>
      </c>
      <c r="J2034" s="1" t="s">
        <v>417</v>
      </c>
      <c r="K2034">
        <v>3219738470</v>
      </c>
      <c r="L2034" t="s">
        <v>418</v>
      </c>
      <c r="M2034" s="1" t="s">
        <v>419</v>
      </c>
      <c r="N2034">
        <v>11400</v>
      </c>
      <c r="O2034">
        <v>14100</v>
      </c>
      <c r="P2034">
        <v>14100</v>
      </c>
      <c r="Q2034">
        <v>14100</v>
      </c>
      <c r="R2034">
        <v>33800</v>
      </c>
      <c r="S2034">
        <v>42400</v>
      </c>
      <c r="T2034">
        <v>48900</v>
      </c>
      <c r="U2034">
        <v>0</v>
      </c>
      <c r="V2034">
        <v>0</v>
      </c>
      <c r="W2034">
        <v>0</v>
      </c>
      <c r="X2034">
        <v>0</v>
      </c>
      <c r="Y2034">
        <v>4.9990488160000002</v>
      </c>
      <c r="Z2034">
        <v>-75.858869310000003</v>
      </c>
      <c r="AA2034" s="1" t="s">
        <v>45</v>
      </c>
      <c r="AB2034">
        <v>667394100</v>
      </c>
      <c r="AC2034" t="str">
        <f>MID(TablaPivotFinal[[#This Row],[Fecha]],1,4)</f>
        <v>2017</v>
      </c>
      <c r="AD2034" t="str">
        <f>MID(TablaPivotFinal[[#This Row],[Fecha]],5,3)</f>
        <v>Feb</v>
      </c>
      <c r="AE2034" s="1">
        <v>667394100</v>
      </c>
      <c r="AF2034" s="1">
        <v>2838.6428569999998</v>
      </c>
    </row>
    <row r="2035" spans="1:32" x14ac:dyDescent="0.3">
      <c r="A2035" s="1" t="s">
        <v>412</v>
      </c>
      <c r="B2035" s="1" t="s">
        <v>413</v>
      </c>
      <c r="C2035">
        <v>2507</v>
      </c>
      <c r="D2035" s="1" t="s">
        <v>402</v>
      </c>
      <c r="E2035">
        <v>17</v>
      </c>
      <c r="F2035" s="1" t="s">
        <v>414</v>
      </c>
      <c r="G2035" s="1" t="s">
        <v>415</v>
      </c>
      <c r="H2035" s="1" t="s">
        <v>103</v>
      </c>
      <c r="I2035" s="1" t="s">
        <v>416</v>
      </c>
      <c r="J2035" s="1" t="s">
        <v>417</v>
      </c>
      <c r="K2035">
        <v>3219738470</v>
      </c>
      <c r="L2035" t="s">
        <v>418</v>
      </c>
      <c r="M2035" s="1" t="s">
        <v>419</v>
      </c>
      <c r="N2035">
        <v>11400</v>
      </c>
      <c r="O2035">
        <v>14100</v>
      </c>
      <c r="P2035">
        <v>14100</v>
      </c>
      <c r="Q2035">
        <v>14100</v>
      </c>
      <c r="R2035">
        <v>33800</v>
      </c>
      <c r="S2035">
        <v>42400</v>
      </c>
      <c r="T2035">
        <v>48900</v>
      </c>
      <c r="U2035">
        <v>0</v>
      </c>
      <c r="V2035">
        <v>0</v>
      </c>
      <c r="W2035">
        <v>0</v>
      </c>
      <c r="X2035">
        <v>0</v>
      </c>
      <c r="Y2035">
        <v>4.9990488160000002</v>
      </c>
      <c r="Z2035">
        <v>-75.858869310000003</v>
      </c>
      <c r="AA2035" s="1" t="s">
        <v>47</v>
      </c>
      <c r="AB2035">
        <v>801009500</v>
      </c>
      <c r="AC2035" t="str">
        <f>MID(TablaPivotFinal[[#This Row],[Fecha]],1,4)</f>
        <v>2017</v>
      </c>
      <c r="AD2035" t="str">
        <f>MID(TablaPivotFinal[[#This Row],[Fecha]],5,3)</f>
        <v>Jul</v>
      </c>
      <c r="AE2035" s="1">
        <v>801009500</v>
      </c>
      <c r="AF2035" s="1">
        <v>2921.3225809999999</v>
      </c>
    </row>
    <row r="2036" spans="1:32" x14ac:dyDescent="0.3">
      <c r="A2036" s="1" t="s">
        <v>412</v>
      </c>
      <c r="B2036" s="1" t="s">
        <v>413</v>
      </c>
      <c r="C2036">
        <v>2507</v>
      </c>
      <c r="D2036" s="1" t="s">
        <v>402</v>
      </c>
      <c r="E2036">
        <v>17</v>
      </c>
      <c r="F2036" s="1" t="s">
        <v>414</v>
      </c>
      <c r="G2036" s="1" t="s">
        <v>415</v>
      </c>
      <c r="H2036" s="1" t="s">
        <v>103</v>
      </c>
      <c r="I2036" s="1" t="s">
        <v>416</v>
      </c>
      <c r="J2036" s="1" t="s">
        <v>417</v>
      </c>
      <c r="K2036">
        <v>3219738470</v>
      </c>
      <c r="L2036" t="s">
        <v>418</v>
      </c>
      <c r="M2036" s="1" t="s">
        <v>419</v>
      </c>
      <c r="N2036">
        <v>11400</v>
      </c>
      <c r="O2036">
        <v>14100</v>
      </c>
      <c r="P2036">
        <v>14100</v>
      </c>
      <c r="Q2036">
        <v>14100</v>
      </c>
      <c r="R2036">
        <v>33800</v>
      </c>
      <c r="S2036">
        <v>42400</v>
      </c>
      <c r="T2036">
        <v>48900</v>
      </c>
      <c r="U2036">
        <v>0</v>
      </c>
      <c r="V2036">
        <v>0</v>
      </c>
      <c r="W2036">
        <v>0</v>
      </c>
      <c r="X2036">
        <v>0</v>
      </c>
      <c r="Y2036">
        <v>4.9990488160000002</v>
      </c>
      <c r="Z2036">
        <v>-75.858869310000003</v>
      </c>
      <c r="AA2036" s="1" t="s">
        <v>49</v>
      </c>
      <c r="AB2036">
        <v>742053600</v>
      </c>
      <c r="AC2036" t="str">
        <f>MID(TablaPivotFinal[[#This Row],[Fecha]],1,4)</f>
        <v>2017</v>
      </c>
      <c r="AD2036" t="str">
        <f>MID(TablaPivotFinal[[#This Row],[Fecha]],5,3)</f>
        <v>Jun</v>
      </c>
      <c r="AE2036" s="1">
        <v>742053600</v>
      </c>
      <c r="AF2036" s="1">
        <v>2903.666667</v>
      </c>
    </row>
    <row r="2037" spans="1:32" x14ac:dyDescent="0.3">
      <c r="A2037" s="1" t="s">
        <v>412</v>
      </c>
      <c r="B2037" s="1" t="s">
        <v>413</v>
      </c>
      <c r="C2037">
        <v>2507</v>
      </c>
      <c r="D2037" s="1" t="s">
        <v>402</v>
      </c>
      <c r="E2037">
        <v>17</v>
      </c>
      <c r="F2037" s="1" t="s">
        <v>414</v>
      </c>
      <c r="G2037" s="1" t="s">
        <v>415</v>
      </c>
      <c r="H2037" s="1" t="s">
        <v>103</v>
      </c>
      <c r="I2037" s="1" t="s">
        <v>416</v>
      </c>
      <c r="J2037" s="1" t="s">
        <v>417</v>
      </c>
      <c r="K2037">
        <v>3219738470</v>
      </c>
      <c r="L2037" t="s">
        <v>418</v>
      </c>
      <c r="M2037" s="1" t="s">
        <v>419</v>
      </c>
      <c r="N2037">
        <v>11400</v>
      </c>
      <c r="O2037">
        <v>14100</v>
      </c>
      <c r="P2037">
        <v>14100</v>
      </c>
      <c r="Q2037">
        <v>14100</v>
      </c>
      <c r="R2037">
        <v>33800</v>
      </c>
      <c r="S2037">
        <v>42400</v>
      </c>
      <c r="T2037">
        <v>48900</v>
      </c>
      <c r="U2037">
        <v>0</v>
      </c>
      <c r="V2037">
        <v>0</v>
      </c>
      <c r="W2037">
        <v>0</v>
      </c>
      <c r="X2037">
        <v>0</v>
      </c>
      <c r="Y2037">
        <v>4.9990488160000002</v>
      </c>
      <c r="Z2037">
        <v>-75.858869310000003</v>
      </c>
      <c r="AA2037" s="1" t="s">
        <v>51</v>
      </c>
      <c r="AB2037">
        <v>760795600</v>
      </c>
      <c r="AC2037" t="str">
        <f>MID(TablaPivotFinal[[#This Row],[Fecha]],1,4)</f>
        <v>2017</v>
      </c>
      <c r="AD2037" t="str">
        <f>MID(TablaPivotFinal[[#This Row],[Fecha]],5,3)</f>
        <v>Mar</v>
      </c>
      <c r="AE2037" s="1">
        <v>760795600</v>
      </c>
      <c r="AF2037" s="1">
        <v>2868.0322580000002</v>
      </c>
    </row>
    <row r="2038" spans="1:32" x14ac:dyDescent="0.3">
      <c r="A2038" s="1" t="s">
        <v>412</v>
      </c>
      <c r="B2038" s="1" t="s">
        <v>413</v>
      </c>
      <c r="C2038">
        <v>2507</v>
      </c>
      <c r="D2038" s="1" t="s">
        <v>402</v>
      </c>
      <c r="E2038">
        <v>17</v>
      </c>
      <c r="F2038" s="1" t="s">
        <v>414</v>
      </c>
      <c r="G2038" s="1" t="s">
        <v>415</v>
      </c>
      <c r="H2038" s="1" t="s">
        <v>103</v>
      </c>
      <c r="I2038" s="1" t="s">
        <v>416</v>
      </c>
      <c r="J2038" s="1" t="s">
        <v>417</v>
      </c>
      <c r="K2038">
        <v>3219738470</v>
      </c>
      <c r="L2038" t="s">
        <v>418</v>
      </c>
      <c r="M2038" s="1" t="s">
        <v>419</v>
      </c>
      <c r="N2038">
        <v>11400</v>
      </c>
      <c r="O2038">
        <v>14100</v>
      </c>
      <c r="P2038">
        <v>14100</v>
      </c>
      <c r="Q2038">
        <v>14100</v>
      </c>
      <c r="R2038">
        <v>33800</v>
      </c>
      <c r="S2038">
        <v>42400</v>
      </c>
      <c r="T2038">
        <v>48900</v>
      </c>
      <c r="U2038">
        <v>0</v>
      </c>
      <c r="V2038">
        <v>0</v>
      </c>
      <c r="W2038">
        <v>0</v>
      </c>
      <c r="X2038">
        <v>0</v>
      </c>
      <c r="Y2038">
        <v>4.9990488160000002</v>
      </c>
      <c r="Z2038">
        <v>-75.858869310000003</v>
      </c>
      <c r="AA2038" s="1" t="s">
        <v>53</v>
      </c>
      <c r="AB2038">
        <v>763950500</v>
      </c>
      <c r="AC2038" t="str">
        <f>MID(TablaPivotFinal[[#This Row],[Fecha]],1,4)</f>
        <v>2017</v>
      </c>
      <c r="AD2038" t="str">
        <f>MID(TablaPivotFinal[[#This Row],[Fecha]],5,3)</f>
        <v>May</v>
      </c>
      <c r="AE2038" s="1">
        <v>763950500</v>
      </c>
      <c r="AF2038" s="1">
        <v>2912.9677419999998</v>
      </c>
    </row>
    <row r="2039" spans="1:32" x14ac:dyDescent="0.3">
      <c r="A2039" s="1" t="s">
        <v>412</v>
      </c>
      <c r="B2039" s="1" t="s">
        <v>413</v>
      </c>
      <c r="C2039">
        <v>2507</v>
      </c>
      <c r="D2039" s="1" t="s">
        <v>402</v>
      </c>
      <c r="E2039">
        <v>17</v>
      </c>
      <c r="F2039" s="1" t="s">
        <v>414</v>
      </c>
      <c r="G2039" s="1" t="s">
        <v>415</v>
      </c>
      <c r="H2039" s="1" t="s">
        <v>103</v>
      </c>
      <c r="I2039" s="1" t="s">
        <v>416</v>
      </c>
      <c r="J2039" s="1" t="s">
        <v>417</v>
      </c>
      <c r="K2039">
        <v>3219738470</v>
      </c>
      <c r="L2039" t="s">
        <v>418</v>
      </c>
      <c r="M2039" s="1" t="s">
        <v>419</v>
      </c>
      <c r="N2039">
        <v>11400</v>
      </c>
      <c r="O2039">
        <v>14100</v>
      </c>
      <c r="P2039">
        <v>14100</v>
      </c>
      <c r="Q2039">
        <v>14100</v>
      </c>
      <c r="R2039">
        <v>33800</v>
      </c>
      <c r="S2039">
        <v>42400</v>
      </c>
      <c r="T2039">
        <v>48900</v>
      </c>
      <c r="U2039">
        <v>0</v>
      </c>
      <c r="V2039">
        <v>0</v>
      </c>
      <c r="W2039">
        <v>0</v>
      </c>
      <c r="X2039">
        <v>0</v>
      </c>
      <c r="Y2039">
        <v>4.9990488160000002</v>
      </c>
      <c r="Z2039">
        <v>-75.858869310000003</v>
      </c>
      <c r="AA2039" s="1" t="s">
        <v>55</v>
      </c>
      <c r="AB2039">
        <v>816278700</v>
      </c>
      <c r="AC2039" t="str">
        <f>MID(TablaPivotFinal[[#This Row],[Fecha]],1,4)</f>
        <v>2017</v>
      </c>
      <c r="AD2039" t="str">
        <f>MID(TablaPivotFinal[[#This Row],[Fecha]],5,3)</f>
        <v>Nov</v>
      </c>
      <c r="AE2039" s="1">
        <v>816278700</v>
      </c>
      <c r="AF2039" s="1">
        <v>2998.9666670000001</v>
      </c>
    </row>
    <row r="2040" spans="1:32" x14ac:dyDescent="0.3">
      <c r="A2040" s="1" t="s">
        <v>412</v>
      </c>
      <c r="B2040" s="1" t="s">
        <v>413</v>
      </c>
      <c r="C2040">
        <v>2507</v>
      </c>
      <c r="D2040" s="1" t="s">
        <v>402</v>
      </c>
      <c r="E2040">
        <v>17</v>
      </c>
      <c r="F2040" s="1" t="s">
        <v>414</v>
      </c>
      <c r="G2040" s="1" t="s">
        <v>415</v>
      </c>
      <c r="H2040" s="1" t="s">
        <v>103</v>
      </c>
      <c r="I2040" s="1" t="s">
        <v>416</v>
      </c>
      <c r="J2040" s="1" t="s">
        <v>417</v>
      </c>
      <c r="K2040">
        <v>3219738470</v>
      </c>
      <c r="L2040" t="s">
        <v>418</v>
      </c>
      <c r="M2040" s="1" t="s">
        <v>419</v>
      </c>
      <c r="N2040">
        <v>11400</v>
      </c>
      <c r="O2040">
        <v>14100</v>
      </c>
      <c r="P2040">
        <v>14100</v>
      </c>
      <c r="Q2040">
        <v>14100</v>
      </c>
      <c r="R2040">
        <v>33800</v>
      </c>
      <c r="S2040">
        <v>42400</v>
      </c>
      <c r="T2040">
        <v>48900</v>
      </c>
      <c r="U2040">
        <v>0</v>
      </c>
      <c r="V2040">
        <v>0</v>
      </c>
      <c r="W2040">
        <v>0</v>
      </c>
      <c r="X2040">
        <v>0</v>
      </c>
      <c r="Y2040">
        <v>4.9990488160000002</v>
      </c>
      <c r="Z2040">
        <v>-75.858869310000003</v>
      </c>
      <c r="AA2040" s="1" t="s">
        <v>57</v>
      </c>
      <c r="AB2040">
        <v>717103900</v>
      </c>
      <c r="AC2040" t="str">
        <f>MID(TablaPivotFinal[[#This Row],[Fecha]],1,4)</f>
        <v>2017</v>
      </c>
      <c r="AD2040" t="str">
        <f>MID(TablaPivotFinal[[#This Row],[Fecha]],5,3)</f>
        <v>Oct</v>
      </c>
      <c r="AE2040" s="1">
        <v>717103900</v>
      </c>
      <c r="AF2040" s="1">
        <v>2559.6129030000002</v>
      </c>
    </row>
    <row r="2041" spans="1:32" x14ac:dyDescent="0.3">
      <c r="A2041" s="1" t="s">
        <v>412</v>
      </c>
      <c r="B2041" s="1" t="s">
        <v>413</v>
      </c>
      <c r="C2041">
        <v>2507</v>
      </c>
      <c r="D2041" s="1" t="s">
        <v>402</v>
      </c>
      <c r="E2041">
        <v>17</v>
      </c>
      <c r="F2041" s="1" t="s">
        <v>414</v>
      </c>
      <c r="G2041" s="1" t="s">
        <v>415</v>
      </c>
      <c r="H2041" s="1" t="s">
        <v>103</v>
      </c>
      <c r="I2041" s="1" t="s">
        <v>416</v>
      </c>
      <c r="J2041" s="1" t="s">
        <v>417</v>
      </c>
      <c r="K2041">
        <v>3219738470</v>
      </c>
      <c r="L2041" t="s">
        <v>418</v>
      </c>
      <c r="M2041" s="1" t="s">
        <v>419</v>
      </c>
      <c r="N2041">
        <v>11400</v>
      </c>
      <c r="O2041">
        <v>14100</v>
      </c>
      <c r="P2041">
        <v>14100</v>
      </c>
      <c r="Q2041">
        <v>14100</v>
      </c>
      <c r="R2041">
        <v>33800</v>
      </c>
      <c r="S2041">
        <v>42400</v>
      </c>
      <c r="T2041">
        <v>48900</v>
      </c>
      <c r="U2041">
        <v>0</v>
      </c>
      <c r="V2041">
        <v>0</v>
      </c>
      <c r="W2041">
        <v>0</v>
      </c>
      <c r="X2041">
        <v>0</v>
      </c>
      <c r="Y2041">
        <v>4.9990488160000002</v>
      </c>
      <c r="Z2041">
        <v>-75.858869310000003</v>
      </c>
      <c r="AA2041" s="1" t="s">
        <v>59</v>
      </c>
      <c r="AB2041">
        <v>702351000</v>
      </c>
      <c r="AC2041" t="str">
        <f>MID(TablaPivotFinal[[#This Row],[Fecha]],1,4)</f>
        <v>2017</v>
      </c>
      <c r="AD2041" t="str">
        <f>MID(TablaPivotFinal[[#This Row],[Fecha]],5,3)</f>
        <v>Sep</v>
      </c>
      <c r="AE2041" s="1">
        <v>702351000</v>
      </c>
      <c r="AF2041" s="1">
        <v>2589.0666670000001</v>
      </c>
    </row>
    <row r="2042" spans="1:32" x14ac:dyDescent="0.3">
      <c r="A2042" s="1" t="s">
        <v>412</v>
      </c>
      <c r="B2042" s="1" t="s">
        <v>413</v>
      </c>
      <c r="C2042">
        <v>2507</v>
      </c>
      <c r="D2042" s="1" t="s">
        <v>402</v>
      </c>
      <c r="E2042">
        <v>17</v>
      </c>
      <c r="F2042" s="1" t="s">
        <v>414</v>
      </c>
      <c r="G2042" s="1" t="s">
        <v>415</v>
      </c>
      <c r="H2042" s="1" t="s">
        <v>103</v>
      </c>
      <c r="I2042" s="1" t="s">
        <v>416</v>
      </c>
      <c r="J2042" s="1" t="s">
        <v>417</v>
      </c>
      <c r="K2042">
        <v>3219738470</v>
      </c>
      <c r="L2042" t="s">
        <v>418</v>
      </c>
      <c r="M2042" s="1" t="s">
        <v>419</v>
      </c>
      <c r="N2042">
        <v>11400</v>
      </c>
      <c r="O2042">
        <v>14100</v>
      </c>
      <c r="P2042">
        <v>14100</v>
      </c>
      <c r="Q2042">
        <v>14100</v>
      </c>
      <c r="R2042">
        <v>33800</v>
      </c>
      <c r="S2042">
        <v>42400</v>
      </c>
      <c r="T2042">
        <v>48900</v>
      </c>
      <c r="U2042">
        <v>0</v>
      </c>
      <c r="V2042">
        <v>0</v>
      </c>
      <c r="W2042">
        <v>0</v>
      </c>
      <c r="X2042">
        <v>0</v>
      </c>
      <c r="Y2042">
        <v>4.9990488160000002</v>
      </c>
      <c r="Z2042">
        <v>-75.858869310000003</v>
      </c>
      <c r="AA2042" s="1" t="s">
        <v>61</v>
      </c>
      <c r="AB2042">
        <v>1107747800</v>
      </c>
      <c r="AC2042" t="str">
        <f>MID(TablaPivotFinal[[#This Row],[Fecha]],1,4)</f>
        <v>2018</v>
      </c>
      <c r="AD2042" t="str">
        <f>MID(TablaPivotFinal[[#This Row],[Fecha]],5,3)</f>
        <v>Abr</v>
      </c>
      <c r="AE2042" s="1">
        <v>1107747800</v>
      </c>
      <c r="AF2042" s="1">
        <v>109589</v>
      </c>
    </row>
    <row r="2043" spans="1:32" x14ac:dyDescent="0.3">
      <c r="A2043" s="1" t="s">
        <v>412</v>
      </c>
      <c r="B2043" s="1" t="s">
        <v>413</v>
      </c>
      <c r="C2043">
        <v>2507</v>
      </c>
      <c r="D2043" s="1" t="s">
        <v>402</v>
      </c>
      <c r="E2043">
        <v>17</v>
      </c>
      <c r="F2043" s="1" t="s">
        <v>414</v>
      </c>
      <c r="G2043" s="1" t="s">
        <v>415</v>
      </c>
      <c r="H2043" s="1" t="s">
        <v>103</v>
      </c>
      <c r="I2043" s="1" t="s">
        <v>416</v>
      </c>
      <c r="J2043" s="1" t="s">
        <v>417</v>
      </c>
      <c r="K2043">
        <v>3219738470</v>
      </c>
      <c r="L2043" t="s">
        <v>418</v>
      </c>
      <c r="M2043" s="1" t="s">
        <v>419</v>
      </c>
      <c r="N2043">
        <v>11400</v>
      </c>
      <c r="O2043">
        <v>14100</v>
      </c>
      <c r="P2043">
        <v>14100</v>
      </c>
      <c r="Q2043">
        <v>14100</v>
      </c>
      <c r="R2043">
        <v>33800</v>
      </c>
      <c r="S2043">
        <v>42400</v>
      </c>
      <c r="T2043">
        <v>48900</v>
      </c>
      <c r="U2043">
        <v>0</v>
      </c>
      <c r="V2043">
        <v>0</v>
      </c>
      <c r="W2043">
        <v>0</v>
      </c>
      <c r="X2043">
        <v>0</v>
      </c>
      <c r="Y2043">
        <v>4.9990488160000002</v>
      </c>
      <c r="Z2043">
        <v>-75.858869310000003</v>
      </c>
      <c r="AA2043" s="1" t="s">
        <v>63</v>
      </c>
      <c r="AB2043">
        <v>1927190700</v>
      </c>
      <c r="AC2043" t="str">
        <f>MID(TablaPivotFinal[[#This Row],[Fecha]],1,4)</f>
        <v>2018</v>
      </c>
      <c r="AD2043" t="str">
        <f>MID(TablaPivotFinal[[#This Row],[Fecha]],5,3)</f>
        <v>Ago</v>
      </c>
      <c r="AE2043" s="1">
        <v>1927190700</v>
      </c>
      <c r="AF2043" s="1">
        <v>119666</v>
      </c>
    </row>
    <row r="2044" spans="1:32" x14ac:dyDescent="0.3">
      <c r="A2044" s="1" t="s">
        <v>412</v>
      </c>
      <c r="B2044" s="1" t="s">
        <v>413</v>
      </c>
      <c r="C2044">
        <v>2507</v>
      </c>
      <c r="D2044" s="1" t="s">
        <v>402</v>
      </c>
      <c r="E2044">
        <v>17</v>
      </c>
      <c r="F2044" s="1" t="s">
        <v>414</v>
      </c>
      <c r="G2044" s="1" t="s">
        <v>415</v>
      </c>
      <c r="H2044" s="1" t="s">
        <v>103</v>
      </c>
      <c r="I2044" s="1" t="s">
        <v>416</v>
      </c>
      <c r="J2044" s="1" t="s">
        <v>417</v>
      </c>
      <c r="K2044">
        <v>3219738470</v>
      </c>
      <c r="L2044" t="s">
        <v>418</v>
      </c>
      <c r="M2044" s="1" t="s">
        <v>419</v>
      </c>
      <c r="N2044">
        <v>11400</v>
      </c>
      <c r="O2044">
        <v>14100</v>
      </c>
      <c r="P2044">
        <v>14100</v>
      </c>
      <c r="Q2044">
        <v>14100</v>
      </c>
      <c r="R2044">
        <v>33800</v>
      </c>
      <c r="S2044">
        <v>42400</v>
      </c>
      <c r="T2044">
        <v>48900</v>
      </c>
      <c r="U2044">
        <v>0</v>
      </c>
      <c r="V2044">
        <v>0</v>
      </c>
      <c r="W2044">
        <v>0</v>
      </c>
      <c r="X2044">
        <v>0</v>
      </c>
      <c r="Y2044">
        <v>4.9990488160000002</v>
      </c>
      <c r="Z2044">
        <v>-75.858869310000003</v>
      </c>
      <c r="AA2044" s="1" t="s">
        <v>65</v>
      </c>
      <c r="AB2044">
        <v>1925974100</v>
      </c>
      <c r="AC2044" t="str">
        <f>MID(TablaPivotFinal[[#This Row],[Fecha]],1,4)</f>
        <v>2018</v>
      </c>
      <c r="AD2044" t="str">
        <f>MID(TablaPivotFinal[[#This Row],[Fecha]],5,3)</f>
        <v>Dic</v>
      </c>
      <c r="AE2044" s="1">
        <v>1925974100</v>
      </c>
      <c r="AF2044" s="1">
        <v>129337</v>
      </c>
    </row>
    <row r="2045" spans="1:32" x14ac:dyDescent="0.3">
      <c r="A2045" s="1" t="s">
        <v>412</v>
      </c>
      <c r="B2045" s="1" t="s">
        <v>413</v>
      </c>
      <c r="C2045">
        <v>2507</v>
      </c>
      <c r="D2045" s="1" t="s">
        <v>402</v>
      </c>
      <c r="E2045">
        <v>17</v>
      </c>
      <c r="F2045" s="1" t="s">
        <v>414</v>
      </c>
      <c r="G2045" s="1" t="s">
        <v>415</v>
      </c>
      <c r="H2045" s="1" t="s">
        <v>103</v>
      </c>
      <c r="I2045" s="1" t="s">
        <v>416</v>
      </c>
      <c r="J2045" s="1" t="s">
        <v>417</v>
      </c>
      <c r="K2045">
        <v>3219738470</v>
      </c>
      <c r="L2045" t="s">
        <v>418</v>
      </c>
      <c r="M2045" s="1" t="s">
        <v>419</v>
      </c>
      <c r="N2045">
        <v>11400</v>
      </c>
      <c r="O2045">
        <v>14100</v>
      </c>
      <c r="P2045">
        <v>14100</v>
      </c>
      <c r="Q2045">
        <v>14100</v>
      </c>
      <c r="R2045">
        <v>33800</v>
      </c>
      <c r="S2045">
        <v>42400</v>
      </c>
      <c r="T2045">
        <v>48900</v>
      </c>
      <c r="U2045">
        <v>0</v>
      </c>
      <c r="V2045">
        <v>0</v>
      </c>
      <c r="W2045">
        <v>0</v>
      </c>
      <c r="X2045">
        <v>0</v>
      </c>
      <c r="Y2045">
        <v>4.9990488160000002</v>
      </c>
      <c r="Z2045">
        <v>-75.858869310000003</v>
      </c>
      <c r="AA2045" s="1" t="s">
        <v>67</v>
      </c>
      <c r="AB2045">
        <v>1354646000</v>
      </c>
      <c r="AC2045" t="str">
        <f>MID(TablaPivotFinal[[#This Row],[Fecha]],1,4)</f>
        <v>2018</v>
      </c>
      <c r="AD2045" t="str">
        <f>MID(TablaPivotFinal[[#This Row],[Fecha]],5,3)</f>
        <v>Ene</v>
      </c>
      <c r="AE2045" s="1">
        <v>1354646000</v>
      </c>
      <c r="AF2045" s="1">
        <v>139093</v>
      </c>
    </row>
    <row r="2046" spans="1:32" x14ac:dyDescent="0.3">
      <c r="A2046" s="1" t="s">
        <v>412</v>
      </c>
      <c r="B2046" s="1" t="s">
        <v>413</v>
      </c>
      <c r="C2046">
        <v>2507</v>
      </c>
      <c r="D2046" s="1" t="s">
        <v>402</v>
      </c>
      <c r="E2046">
        <v>17</v>
      </c>
      <c r="F2046" s="1" t="s">
        <v>414</v>
      </c>
      <c r="G2046" s="1" t="s">
        <v>415</v>
      </c>
      <c r="H2046" s="1" t="s">
        <v>103</v>
      </c>
      <c r="I2046" s="1" t="s">
        <v>416</v>
      </c>
      <c r="J2046" s="1" t="s">
        <v>417</v>
      </c>
      <c r="K2046">
        <v>3219738470</v>
      </c>
      <c r="L2046" t="s">
        <v>418</v>
      </c>
      <c r="M2046" s="1" t="s">
        <v>419</v>
      </c>
      <c r="N2046">
        <v>11400</v>
      </c>
      <c r="O2046">
        <v>14100</v>
      </c>
      <c r="P2046">
        <v>14100</v>
      </c>
      <c r="Q2046">
        <v>14100</v>
      </c>
      <c r="R2046">
        <v>33800</v>
      </c>
      <c r="S2046">
        <v>42400</v>
      </c>
      <c r="T2046">
        <v>48900</v>
      </c>
      <c r="U2046">
        <v>0</v>
      </c>
      <c r="V2046">
        <v>0</v>
      </c>
      <c r="W2046">
        <v>0</v>
      </c>
      <c r="X2046">
        <v>0</v>
      </c>
      <c r="Y2046">
        <v>4.9990488160000002</v>
      </c>
      <c r="Z2046">
        <v>-75.858869310000003</v>
      </c>
      <c r="AA2046" s="1" t="s">
        <v>69</v>
      </c>
      <c r="AB2046">
        <v>1552919150</v>
      </c>
      <c r="AC2046" t="str">
        <f>MID(TablaPivotFinal[[#This Row],[Fecha]],1,4)</f>
        <v>2018</v>
      </c>
      <c r="AD2046" t="str">
        <f>MID(TablaPivotFinal[[#This Row],[Fecha]],5,3)</f>
        <v>Feb</v>
      </c>
      <c r="AE2046" s="1">
        <v>1552919150</v>
      </c>
      <c r="AF2046" s="1">
        <v>136699</v>
      </c>
    </row>
    <row r="2047" spans="1:32" x14ac:dyDescent="0.3">
      <c r="A2047" s="1" t="s">
        <v>412</v>
      </c>
      <c r="B2047" s="1" t="s">
        <v>413</v>
      </c>
      <c r="C2047">
        <v>2507</v>
      </c>
      <c r="D2047" s="1" t="s">
        <v>402</v>
      </c>
      <c r="E2047">
        <v>17</v>
      </c>
      <c r="F2047" s="1" t="s">
        <v>414</v>
      </c>
      <c r="G2047" s="1" t="s">
        <v>415</v>
      </c>
      <c r="H2047" s="1" t="s">
        <v>103</v>
      </c>
      <c r="I2047" s="1" t="s">
        <v>416</v>
      </c>
      <c r="J2047" s="1" t="s">
        <v>417</v>
      </c>
      <c r="K2047">
        <v>3219738470</v>
      </c>
      <c r="L2047" t="s">
        <v>418</v>
      </c>
      <c r="M2047" s="1" t="s">
        <v>419</v>
      </c>
      <c r="N2047">
        <v>11400</v>
      </c>
      <c r="O2047">
        <v>14100</v>
      </c>
      <c r="P2047">
        <v>14100</v>
      </c>
      <c r="Q2047">
        <v>14100</v>
      </c>
      <c r="R2047">
        <v>33800</v>
      </c>
      <c r="S2047">
        <v>42400</v>
      </c>
      <c r="T2047">
        <v>48900</v>
      </c>
      <c r="U2047">
        <v>0</v>
      </c>
      <c r="V2047">
        <v>0</v>
      </c>
      <c r="W2047">
        <v>0</v>
      </c>
      <c r="X2047">
        <v>0</v>
      </c>
      <c r="Y2047">
        <v>4.9990488160000002</v>
      </c>
      <c r="Z2047">
        <v>-75.858869310000003</v>
      </c>
      <c r="AA2047" s="1" t="s">
        <v>71</v>
      </c>
      <c r="AB2047">
        <v>1925055900</v>
      </c>
      <c r="AC2047" t="str">
        <f>MID(TablaPivotFinal[[#This Row],[Fecha]],1,4)</f>
        <v>2018</v>
      </c>
      <c r="AD2047" t="str">
        <f>MID(TablaPivotFinal[[#This Row],[Fecha]],5,3)</f>
        <v>Jul</v>
      </c>
      <c r="AE2047" s="1">
        <v>1925055900</v>
      </c>
      <c r="AF2047" s="1">
        <v>121432</v>
      </c>
    </row>
    <row r="2048" spans="1:32" x14ac:dyDescent="0.3">
      <c r="A2048" s="1" t="s">
        <v>412</v>
      </c>
      <c r="B2048" s="1" t="s">
        <v>413</v>
      </c>
      <c r="C2048">
        <v>2507</v>
      </c>
      <c r="D2048" s="1" t="s">
        <v>402</v>
      </c>
      <c r="E2048">
        <v>17</v>
      </c>
      <c r="F2048" s="1" t="s">
        <v>414</v>
      </c>
      <c r="G2048" s="1" t="s">
        <v>415</v>
      </c>
      <c r="H2048" s="1" t="s">
        <v>103</v>
      </c>
      <c r="I2048" s="1" t="s">
        <v>416</v>
      </c>
      <c r="J2048" s="1" t="s">
        <v>417</v>
      </c>
      <c r="K2048">
        <v>3219738470</v>
      </c>
      <c r="L2048" t="s">
        <v>418</v>
      </c>
      <c r="M2048" s="1" t="s">
        <v>419</v>
      </c>
      <c r="N2048">
        <v>11400</v>
      </c>
      <c r="O2048">
        <v>14100</v>
      </c>
      <c r="P2048">
        <v>14100</v>
      </c>
      <c r="Q2048">
        <v>14100</v>
      </c>
      <c r="R2048">
        <v>33800</v>
      </c>
      <c r="S2048">
        <v>42400</v>
      </c>
      <c r="T2048">
        <v>48900</v>
      </c>
      <c r="U2048">
        <v>0</v>
      </c>
      <c r="V2048">
        <v>0</v>
      </c>
      <c r="W2048">
        <v>0</v>
      </c>
      <c r="X2048">
        <v>0</v>
      </c>
      <c r="Y2048">
        <v>4.9990488160000002</v>
      </c>
      <c r="Z2048">
        <v>-75.858869310000003</v>
      </c>
      <c r="AA2048" s="1" t="s">
        <v>73</v>
      </c>
      <c r="AB2048">
        <v>1584564500</v>
      </c>
      <c r="AC2048" t="str">
        <f>MID(TablaPivotFinal[[#This Row],[Fecha]],1,4)</f>
        <v>2018</v>
      </c>
      <c r="AD2048" t="str">
        <f>MID(TablaPivotFinal[[#This Row],[Fecha]],5,3)</f>
        <v>Jun</v>
      </c>
      <c r="AE2048" s="1">
        <v>1584564500</v>
      </c>
      <c r="AF2048" s="1">
        <v>112631</v>
      </c>
    </row>
    <row r="2049" spans="1:32" x14ac:dyDescent="0.3">
      <c r="A2049" s="1" t="s">
        <v>412</v>
      </c>
      <c r="B2049" s="1" t="s">
        <v>413</v>
      </c>
      <c r="C2049">
        <v>2507</v>
      </c>
      <c r="D2049" s="1" t="s">
        <v>402</v>
      </c>
      <c r="E2049">
        <v>17</v>
      </c>
      <c r="F2049" s="1" t="s">
        <v>414</v>
      </c>
      <c r="G2049" s="1" t="s">
        <v>415</v>
      </c>
      <c r="H2049" s="1" t="s">
        <v>103</v>
      </c>
      <c r="I2049" s="1" t="s">
        <v>416</v>
      </c>
      <c r="J2049" s="1" t="s">
        <v>417</v>
      </c>
      <c r="K2049">
        <v>3219738470</v>
      </c>
      <c r="L2049" t="s">
        <v>418</v>
      </c>
      <c r="M2049" s="1" t="s">
        <v>419</v>
      </c>
      <c r="N2049">
        <v>11400</v>
      </c>
      <c r="O2049">
        <v>14100</v>
      </c>
      <c r="P2049">
        <v>14100</v>
      </c>
      <c r="Q2049">
        <v>14100</v>
      </c>
      <c r="R2049">
        <v>33800</v>
      </c>
      <c r="S2049">
        <v>42400</v>
      </c>
      <c r="T2049">
        <v>48900</v>
      </c>
      <c r="U2049">
        <v>0</v>
      </c>
      <c r="V2049">
        <v>0</v>
      </c>
      <c r="W2049">
        <v>0</v>
      </c>
      <c r="X2049">
        <v>0</v>
      </c>
      <c r="Y2049">
        <v>4.9990488160000002</v>
      </c>
      <c r="Z2049">
        <v>-75.858869310000003</v>
      </c>
      <c r="AA2049" s="1" t="s">
        <v>75</v>
      </c>
      <c r="AB2049">
        <v>1430949000</v>
      </c>
      <c r="AC2049" t="str">
        <f>MID(TablaPivotFinal[[#This Row],[Fecha]],1,4)</f>
        <v>2018</v>
      </c>
      <c r="AD2049" t="str">
        <f>MID(TablaPivotFinal[[#This Row],[Fecha]],5,3)</f>
        <v>Mar</v>
      </c>
      <c r="AE2049" s="1">
        <v>1430949000</v>
      </c>
      <c r="AF2049" s="1">
        <v>129099</v>
      </c>
    </row>
    <row r="2050" spans="1:32" x14ac:dyDescent="0.3">
      <c r="A2050" s="1" t="s">
        <v>412</v>
      </c>
      <c r="B2050" s="1" t="s">
        <v>413</v>
      </c>
      <c r="C2050">
        <v>2507</v>
      </c>
      <c r="D2050" s="1" t="s">
        <v>402</v>
      </c>
      <c r="E2050">
        <v>17</v>
      </c>
      <c r="F2050" s="1" t="s">
        <v>414</v>
      </c>
      <c r="G2050" s="1" t="s">
        <v>415</v>
      </c>
      <c r="H2050" s="1" t="s">
        <v>103</v>
      </c>
      <c r="I2050" s="1" t="s">
        <v>416</v>
      </c>
      <c r="J2050" s="1" t="s">
        <v>417</v>
      </c>
      <c r="K2050">
        <v>3219738470</v>
      </c>
      <c r="L2050" t="s">
        <v>418</v>
      </c>
      <c r="M2050" s="1" t="s">
        <v>419</v>
      </c>
      <c r="N2050">
        <v>11400</v>
      </c>
      <c r="O2050">
        <v>14100</v>
      </c>
      <c r="P2050">
        <v>14100</v>
      </c>
      <c r="Q2050">
        <v>14100</v>
      </c>
      <c r="R2050">
        <v>33800</v>
      </c>
      <c r="S2050">
        <v>42400</v>
      </c>
      <c r="T2050">
        <v>48900</v>
      </c>
      <c r="U2050">
        <v>0</v>
      </c>
      <c r="V2050">
        <v>0</v>
      </c>
      <c r="W2050">
        <v>0</v>
      </c>
      <c r="X2050">
        <v>0</v>
      </c>
      <c r="Y2050">
        <v>4.9990488160000002</v>
      </c>
      <c r="Z2050">
        <v>-75.858869310000003</v>
      </c>
      <c r="AA2050" s="1" t="s">
        <v>77</v>
      </c>
      <c r="AB2050">
        <v>1217613100</v>
      </c>
      <c r="AC2050" t="str">
        <f>MID(TablaPivotFinal[[#This Row],[Fecha]],1,4)</f>
        <v>2018</v>
      </c>
      <c r="AD2050" t="str">
        <f>MID(TablaPivotFinal[[#This Row],[Fecha]],5,3)</f>
        <v>May</v>
      </c>
      <c r="AE2050" s="1">
        <v>1217613100</v>
      </c>
      <c r="AF2050" s="1">
        <v>120429</v>
      </c>
    </row>
    <row r="2051" spans="1:32" x14ac:dyDescent="0.3">
      <c r="A2051" s="1" t="s">
        <v>412</v>
      </c>
      <c r="B2051" s="1" t="s">
        <v>413</v>
      </c>
      <c r="C2051">
        <v>2507</v>
      </c>
      <c r="D2051" s="1" t="s">
        <v>402</v>
      </c>
      <c r="E2051">
        <v>17</v>
      </c>
      <c r="F2051" s="1" t="s">
        <v>414</v>
      </c>
      <c r="G2051" s="1" t="s">
        <v>415</v>
      </c>
      <c r="H2051" s="1" t="s">
        <v>103</v>
      </c>
      <c r="I2051" s="1" t="s">
        <v>416</v>
      </c>
      <c r="J2051" s="1" t="s">
        <v>417</v>
      </c>
      <c r="K2051">
        <v>3219738470</v>
      </c>
      <c r="L2051" t="s">
        <v>418</v>
      </c>
      <c r="M2051" s="1" t="s">
        <v>419</v>
      </c>
      <c r="N2051">
        <v>11400</v>
      </c>
      <c r="O2051">
        <v>14100</v>
      </c>
      <c r="P2051">
        <v>14100</v>
      </c>
      <c r="Q2051">
        <v>14100</v>
      </c>
      <c r="R2051">
        <v>33800</v>
      </c>
      <c r="S2051">
        <v>42400</v>
      </c>
      <c r="T2051">
        <v>48900</v>
      </c>
      <c r="U2051">
        <v>0</v>
      </c>
      <c r="V2051">
        <v>0</v>
      </c>
      <c r="W2051">
        <v>0</v>
      </c>
      <c r="X2051">
        <v>0</v>
      </c>
      <c r="Y2051">
        <v>4.9990488160000002</v>
      </c>
      <c r="Z2051">
        <v>-75.858869310000003</v>
      </c>
      <c r="AA2051" s="1" t="s">
        <v>79</v>
      </c>
      <c r="AB2051">
        <v>1812760800</v>
      </c>
      <c r="AC2051" t="str">
        <f>MID(TablaPivotFinal[[#This Row],[Fecha]],1,4)</f>
        <v>2018</v>
      </c>
      <c r="AD2051" t="str">
        <f>MID(TablaPivotFinal[[#This Row],[Fecha]],5,3)</f>
        <v>Nov</v>
      </c>
      <c r="AE2051" s="1">
        <v>1812760800</v>
      </c>
      <c r="AF2051" s="1">
        <v>115550</v>
      </c>
    </row>
    <row r="2052" spans="1:32" x14ac:dyDescent="0.3">
      <c r="A2052" s="1" t="s">
        <v>412</v>
      </c>
      <c r="B2052" s="1" t="s">
        <v>413</v>
      </c>
      <c r="C2052">
        <v>2507</v>
      </c>
      <c r="D2052" s="1" t="s">
        <v>402</v>
      </c>
      <c r="E2052">
        <v>17</v>
      </c>
      <c r="F2052" s="1" t="s">
        <v>414</v>
      </c>
      <c r="G2052" s="1" t="s">
        <v>415</v>
      </c>
      <c r="H2052" s="1" t="s">
        <v>103</v>
      </c>
      <c r="I2052" s="1" t="s">
        <v>416</v>
      </c>
      <c r="J2052" s="1" t="s">
        <v>417</v>
      </c>
      <c r="K2052">
        <v>3219738470</v>
      </c>
      <c r="L2052" t="s">
        <v>418</v>
      </c>
      <c r="M2052" s="1" t="s">
        <v>419</v>
      </c>
      <c r="N2052">
        <v>11400</v>
      </c>
      <c r="O2052">
        <v>14100</v>
      </c>
      <c r="P2052">
        <v>14100</v>
      </c>
      <c r="Q2052">
        <v>14100</v>
      </c>
      <c r="R2052">
        <v>33800</v>
      </c>
      <c r="S2052">
        <v>42400</v>
      </c>
      <c r="T2052">
        <v>48900</v>
      </c>
      <c r="U2052">
        <v>0</v>
      </c>
      <c r="V2052">
        <v>0</v>
      </c>
      <c r="W2052">
        <v>0</v>
      </c>
      <c r="X2052">
        <v>0</v>
      </c>
      <c r="Y2052">
        <v>4.9990488160000002</v>
      </c>
      <c r="Z2052">
        <v>-75.858869310000003</v>
      </c>
      <c r="AA2052" s="1" t="s">
        <v>81</v>
      </c>
      <c r="AB2052">
        <v>1859298900</v>
      </c>
      <c r="AC2052" t="str">
        <f>MID(TablaPivotFinal[[#This Row],[Fecha]],1,4)</f>
        <v>2018</v>
      </c>
      <c r="AD2052" t="str">
        <f>MID(TablaPivotFinal[[#This Row],[Fecha]],5,3)</f>
        <v>Oct</v>
      </c>
      <c r="AE2052" s="1">
        <v>1859298900</v>
      </c>
      <c r="AF2052" s="1">
        <v>115864</v>
      </c>
    </row>
    <row r="2053" spans="1:32" x14ac:dyDescent="0.3">
      <c r="A2053" s="1" t="s">
        <v>412</v>
      </c>
      <c r="B2053" s="1" t="s">
        <v>413</v>
      </c>
      <c r="C2053">
        <v>2507</v>
      </c>
      <c r="D2053" s="1" t="s">
        <v>402</v>
      </c>
      <c r="E2053">
        <v>17</v>
      </c>
      <c r="F2053" s="1" t="s">
        <v>414</v>
      </c>
      <c r="G2053" s="1" t="s">
        <v>415</v>
      </c>
      <c r="H2053" s="1" t="s">
        <v>103</v>
      </c>
      <c r="I2053" s="1" t="s">
        <v>416</v>
      </c>
      <c r="J2053" s="1" t="s">
        <v>417</v>
      </c>
      <c r="K2053">
        <v>3219738470</v>
      </c>
      <c r="L2053" t="s">
        <v>418</v>
      </c>
      <c r="M2053" s="1" t="s">
        <v>419</v>
      </c>
      <c r="N2053">
        <v>11400</v>
      </c>
      <c r="O2053">
        <v>14100</v>
      </c>
      <c r="P2053">
        <v>14100</v>
      </c>
      <c r="Q2053">
        <v>14100</v>
      </c>
      <c r="R2053">
        <v>33800</v>
      </c>
      <c r="S2053">
        <v>42400</v>
      </c>
      <c r="T2053">
        <v>48900</v>
      </c>
      <c r="U2053">
        <v>0</v>
      </c>
      <c r="V2053">
        <v>0</v>
      </c>
      <c r="W2053">
        <v>0</v>
      </c>
      <c r="X2053">
        <v>0</v>
      </c>
      <c r="Y2053">
        <v>4.9990488160000002</v>
      </c>
      <c r="Z2053">
        <v>-75.858869310000003</v>
      </c>
      <c r="AA2053" s="1" t="s">
        <v>83</v>
      </c>
      <c r="AB2053">
        <v>1712171500</v>
      </c>
      <c r="AC2053" t="str">
        <f>MID(TablaPivotFinal[[#This Row],[Fecha]],1,4)</f>
        <v>2018</v>
      </c>
      <c r="AD2053" t="str">
        <f>MID(TablaPivotFinal[[#This Row],[Fecha]],5,3)</f>
        <v>Sep</v>
      </c>
      <c r="AE2053" s="1">
        <v>1712171500</v>
      </c>
      <c r="AF2053" s="1">
        <v>106213</v>
      </c>
    </row>
    <row r="2054" spans="1:32" x14ac:dyDescent="0.3">
      <c r="A2054" s="1" t="s">
        <v>420</v>
      </c>
      <c r="B2054" s="1" t="s">
        <v>401</v>
      </c>
      <c r="C2054" t="s">
        <v>421</v>
      </c>
      <c r="D2054" s="1" t="s">
        <v>402</v>
      </c>
      <c r="E2054">
        <v>17</v>
      </c>
      <c r="F2054" s="1" t="s">
        <v>422</v>
      </c>
      <c r="G2054" s="1" t="s">
        <v>289</v>
      </c>
      <c r="H2054" s="1" t="s">
        <v>103</v>
      </c>
      <c r="I2054" s="1" t="s">
        <v>423</v>
      </c>
      <c r="J2054" s="1" t="s">
        <v>291</v>
      </c>
      <c r="K2054" t="s">
        <v>292</v>
      </c>
      <c r="L2054" t="s">
        <v>293</v>
      </c>
      <c r="M2054" s="1" t="s">
        <v>424</v>
      </c>
      <c r="N2054">
        <v>10400</v>
      </c>
      <c r="O2054">
        <v>12600</v>
      </c>
      <c r="P2054">
        <v>12600</v>
      </c>
      <c r="Q2054">
        <v>12600</v>
      </c>
      <c r="R2054">
        <v>30700</v>
      </c>
      <c r="S2054">
        <v>38400</v>
      </c>
      <c r="T2054">
        <v>44600</v>
      </c>
      <c r="U2054">
        <v>0</v>
      </c>
      <c r="V2054">
        <v>0</v>
      </c>
      <c r="W2054">
        <v>0</v>
      </c>
      <c r="X2054">
        <v>0</v>
      </c>
      <c r="Y2054">
        <v>5.0270532389999998</v>
      </c>
      <c r="Z2054">
        <v>-75.587391220000001</v>
      </c>
      <c r="AA2054" s="1" t="s">
        <v>13</v>
      </c>
      <c r="AB2054">
        <v>938313300</v>
      </c>
      <c r="AC2054" t="str">
        <f>MID(TablaPivotFinal[[#This Row],[Fecha]],1,4)</f>
        <v>2016</v>
      </c>
      <c r="AD2054" t="str">
        <f>MID(TablaPivotFinal[[#This Row],[Fecha]],5,3)</f>
        <v>Abr</v>
      </c>
      <c r="AE2054" s="1">
        <v>938313300</v>
      </c>
      <c r="AF2054" s="1">
        <v>90936</v>
      </c>
    </row>
    <row r="2055" spans="1:32" x14ac:dyDescent="0.3">
      <c r="A2055" s="1" t="s">
        <v>420</v>
      </c>
      <c r="B2055" s="1" t="s">
        <v>401</v>
      </c>
      <c r="C2055" t="s">
        <v>421</v>
      </c>
      <c r="D2055" s="1" t="s">
        <v>402</v>
      </c>
      <c r="E2055">
        <v>17</v>
      </c>
      <c r="F2055" s="1" t="s">
        <v>422</v>
      </c>
      <c r="G2055" s="1" t="s">
        <v>289</v>
      </c>
      <c r="H2055" s="1" t="s">
        <v>103</v>
      </c>
      <c r="I2055" s="1" t="s">
        <v>423</v>
      </c>
      <c r="J2055" s="1" t="s">
        <v>291</v>
      </c>
      <c r="K2055" t="s">
        <v>292</v>
      </c>
      <c r="L2055" t="s">
        <v>293</v>
      </c>
      <c r="M2055" s="1" t="s">
        <v>424</v>
      </c>
      <c r="N2055">
        <v>10400</v>
      </c>
      <c r="O2055">
        <v>12600</v>
      </c>
      <c r="P2055">
        <v>12600</v>
      </c>
      <c r="Q2055">
        <v>12600</v>
      </c>
      <c r="R2055">
        <v>30700</v>
      </c>
      <c r="S2055">
        <v>38400</v>
      </c>
      <c r="T2055">
        <v>44600</v>
      </c>
      <c r="U2055">
        <v>0</v>
      </c>
      <c r="V2055">
        <v>0</v>
      </c>
      <c r="W2055">
        <v>0</v>
      </c>
      <c r="X2055">
        <v>0</v>
      </c>
      <c r="Y2055">
        <v>5.0270532389999998</v>
      </c>
      <c r="Z2055">
        <v>-75.587391220000001</v>
      </c>
      <c r="AA2055" s="1" t="s">
        <v>15</v>
      </c>
      <c r="AB2055">
        <v>1077139200</v>
      </c>
      <c r="AC2055" t="str">
        <f>MID(TablaPivotFinal[[#This Row],[Fecha]],1,4)</f>
        <v>2016</v>
      </c>
      <c r="AD2055" t="str">
        <f>MID(TablaPivotFinal[[#This Row],[Fecha]],5,3)</f>
        <v>Ago</v>
      </c>
      <c r="AE2055" s="1">
        <v>1077139200</v>
      </c>
      <c r="AF2055" s="1">
        <v>101695</v>
      </c>
    </row>
    <row r="2056" spans="1:32" x14ac:dyDescent="0.3">
      <c r="A2056" s="1" t="s">
        <v>420</v>
      </c>
      <c r="B2056" s="1" t="s">
        <v>401</v>
      </c>
      <c r="C2056" t="s">
        <v>421</v>
      </c>
      <c r="D2056" s="1" t="s">
        <v>402</v>
      </c>
      <c r="E2056">
        <v>17</v>
      </c>
      <c r="F2056" s="1" t="s">
        <v>422</v>
      </c>
      <c r="G2056" s="1" t="s">
        <v>289</v>
      </c>
      <c r="H2056" s="1" t="s">
        <v>103</v>
      </c>
      <c r="I2056" s="1" t="s">
        <v>423</v>
      </c>
      <c r="J2056" s="1" t="s">
        <v>291</v>
      </c>
      <c r="K2056" t="s">
        <v>292</v>
      </c>
      <c r="L2056" t="s">
        <v>293</v>
      </c>
      <c r="M2056" s="1" t="s">
        <v>424</v>
      </c>
      <c r="N2056">
        <v>10400</v>
      </c>
      <c r="O2056">
        <v>12600</v>
      </c>
      <c r="P2056">
        <v>12600</v>
      </c>
      <c r="Q2056">
        <v>12600</v>
      </c>
      <c r="R2056">
        <v>30700</v>
      </c>
      <c r="S2056">
        <v>38400</v>
      </c>
      <c r="T2056">
        <v>44600</v>
      </c>
      <c r="U2056">
        <v>0</v>
      </c>
      <c r="V2056">
        <v>0</v>
      </c>
      <c r="W2056">
        <v>0</v>
      </c>
      <c r="X2056">
        <v>0</v>
      </c>
      <c r="Y2056">
        <v>5.0270532389999998</v>
      </c>
      <c r="Z2056">
        <v>-75.587391220000001</v>
      </c>
      <c r="AA2056" s="1" t="s">
        <v>17</v>
      </c>
      <c r="AB2056">
        <v>1237888500</v>
      </c>
      <c r="AC2056" t="str">
        <f>MID(TablaPivotFinal[[#This Row],[Fecha]],1,4)</f>
        <v>2016</v>
      </c>
      <c r="AD2056" t="str">
        <f>MID(TablaPivotFinal[[#This Row],[Fecha]],5,3)</f>
        <v>Dic</v>
      </c>
      <c r="AE2056" s="1">
        <v>1237888500</v>
      </c>
      <c r="AF2056" s="1">
        <v>122900</v>
      </c>
    </row>
    <row r="2057" spans="1:32" x14ac:dyDescent="0.3">
      <c r="A2057" s="1" t="s">
        <v>420</v>
      </c>
      <c r="B2057" s="1" t="s">
        <v>401</v>
      </c>
      <c r="C2057" t="s">
        <v>421</v>
      </c>
      <c r="D2057" s="1" t="s">
        <v>402</v>
      </c>
      <c r="E2057">
        <v>17</v>
      </c>
      <c r="F2057" s="1" t="s">
        <v>422</v>
      </c>
      <c r="G2057" s="1" t="s">
        <v>289</v>
      </c>
      <c r="H2057" s="1" t="s">
        <v>103</v>
      </c>
      <c r="I2057" s="1" t="s">
        <v>423</v>
      </c>
      <c r="J2057" s="1" t="s">
        <v>291</v>
      </c>
      <c r="K2057" t="s">
        <v>292</v>
      </c>
      <c r="L2057" t="s">
        <v>293</v>
      </c>
      <c r="M2057" s="1" t="s">
        <v>424</v>
      </c>
      <c r="N2057">
        <v>10400</v>
      </c>
      <c r="O2057">
        <v>12600</v>
      </c>
      <c r="P2057">
        <v>12600</v>
      </c>
      <c r="Q2057">
        <v>12600</v>
      </c>
      <c r="R2057">
        <v>30700</v>
      </c>
      <c r="S2057">
        <v>38400</v>
      </c>
      <c r="T2057">
        <v>44600</v>
      </c>
      <c r="U2057">
        <v>0</v>
      </c>
      <c r="V2057">
        <v>0</v>
      </c>
      <c r="W2057">
        <v>0</v>
      </c>
      <c r="X2057">
        <v>0</v>
      </c>
      <c r="Y2057">
        <v>5.0270532389999998</v>
      </c>
      <c r="Z2057">
        <v>-75.587391220000001</v>
      </c>
      <c r="AA2057" s="1" t="s">
        <v>19</v>
      </c>
      <c r="AB2057">
        <v>1263045800</v>
      </c>
      <c r="AC2057" t="str">
        <f>MID(TablaPivotFinal[[#This Row],[Fecha]],1,4)</f>
        <v>2016</v>
      </c>
      <c r="AD2057" t="str">
        <f>MID(TablaPivotFinal[[#This Row],[Fecha]],5,3)</f>
        <v>Ene</v>
      </c>
      <c r="AE2057" s="1">
        <v>1263045800</v>
      </c>
      <c r="AF2057" s="1">
        <v>128523</v>
      </c>
    </row>
    <row r="2058" spans="1:32" x14ac:dyDescent="0.3">
      <c r="A2058" s="1" t="s">
        <v>420</v>
      </c>
      <c r="B2058" s="1" t="s">
        <v>401</v>
      </c>
      <c r="C2058" t="s">
        <v>421</v>
      </c>
      <c r="D2058" s="1" t="s">
        <v>402</v>
      </c>
      <c r="E2058">
        <v>17</v>
      </c>
      <c r="F2058" s="1" t="s">
        <v>422</v>
      </c>
      <c r="G2058" s="1" t="s">
        <v>289</v>
      </c>
      <c r="H2058" s="1" t="s">
        <v>103</v>
      </c>
      <c r="I2058" s="1" t="s">
        <v>423</v>
      </c>
      <c r="J2058" s="1" t="s">
        <v>291</v>
      </c>
      <c r="K2058" t="s">
        <v>292</v>
      </c>
      <c r="L2058" t="s">
        <v>293</v>
      </c>
      <c r="M2058" s="1" t="s">
        <v>424</v>
      </c>
      <c r="N2058">
        <v>10400</v>
      </c>
      <c r="O2058">
        <v>12600</v>
      </c>
      <c r="P2058">
        <v>12600</v>
      </c>
      <c r="Q2058">
        <v>12600</v>
      </c>
      <c r="R2058">
        <v>30700</v>
      </c>
      <c r="S2058">
        <v>38400</v>
      </c>
      <c r="T2058">
        <v>44600</v>
      </c>
      <c r="U2058">
        <v>0</v>
      </c>
      <c r="V2058">
        <v>0</v>
      </c>
      <c r="W2058">
        <v>0</v>
      </c>
      <c r="X2058">
        <v>0</v>
      </c>
      <c r="Y2058">
        <v>5.0270532389999998</v>
      </c>
      <c r="Z2058">
        <v>-75.587391220000001</v>
      </c>
      <c r="AA2058" s="1" t="s">
        <v>21</v>
      </c>
      <c r="AB2058">
        <v>927129900</v>
      </c>
      <c r="AC2058" t="str">
        <f>MID(TablaPivotFinal[[#This Row],[Fecha]],1,4)</f>
        <v>2016</v>
      </c>
      <c r="AD2058" t="str">
        <f>MID(TablaPivotFinal[[#This Row],[Fecha]],5,3)</f>
        <v>Feb</v>
      </c>
      <c r="AE2058" s="1">
        <v>927129900</v>
      </c>
      <c r="AF2058" s="1">
        <v>88179</v>
      </c>
    </row>
    <row r="2059" spans="1:32" x14ac:dyDescent="0.3">
      <c r="A2059" s="1" t="s">
        <v>420</v>
      </c>
      <c r="B2059" s="1" t="s">
        <v>401</v>
      </c>
      <c r="C2059" t="s">
        <v>421</v>
      </c>
      <c r="D2059" s="1" t="s">
        <v>402</v>
      </c>
      <c r="E2059">
        <v>17</v>
      </c>
      <c r="F2059" s="1" t="s">
        <v>422</v>
      </c>
      <c r="G2059" s="1" t="s">
        <v>289</v>
      </c>
      <c r="H2059" s="1" t="s">
        <v>103</v>
      </c>
      <c r="I2059" s="1" t="s">
        <v>423</v>
      </c>
      <c r="J2059" s="1" t="s">
        <v>291</v>
      </c>
      <c r="K2059" t="s">
        <v>292</v>
      </c>
      <c r="L2059" t="s">
        <v>293</v>
      </c>
      <c r="M2059" s="1" t="s">
        <v>424</v>
      </c>
      <c r="N2059">
        <v>10400</v>
      </c>
      <c r="O2059">
        <v>12600</v>
      </c>
      <c r="P2059">
        <v>12600</v>
      </c>
      <c r="Q2059">
        <v>12600</v>
      </c>
      <c r="R2059">
        <v>30700</v>
      </c>
      <c r="S2059">
        <v>38400</v>
      </c>
      <c r="T2059">
        <v>44600</v>
      </c>
      <c r="U2059">
        <v>0</v>
      </c>
      <c r="V2059">
        <v>0</v>
      </c>
      <c r="W2059">
        <v>0</v>
      </c>
      <c r="X2059">
        <v>0</v>
      </c>
      <c r="Y2059">
        <v>5.0270532389999998</v>
      </c>
      <c r="Z2059">
        <v>-75.587391220000001</v>
      </c>
      <c r="AA2059" s="1" t="s">
        <v>23</v>
      </c>
      <c r="AB2059">
        <v>1056001800</v>
      </c>
      <c r="AC2059" t="str">
        <f>MID(TablaPivotFinal[[#This Row],[Fecha]],1,4)</f>
        <v>2016</v>
      </c>
      <c r="AD2059" t="str">
        <f>MID(TablaPivotFinal[[#This Row],[Fecha]],5,3)</f>
        <v>Jul</v>
      </c>
      <c r="AE2059" s="1">
        <v>1056001800</v>
      </c>
      <c r="AF2059" s="1">
        <v>105797</v>
      </c>
    </row>
    <row r="2060" spans="1:32" x14ac:dyDescent="0.3">
      <c r="A2060" s="1" t="s">
        <v>420</v>
      </c>
      <c r="B2060" s="1" t="s">
        <v>401</v>
      </c>
      <c r="C2060" t="s">
        <v>421</v>
      </c>
      <c r="D2060" s="1" t="s">
        <v>402</v>
      </c>
      <c r="E2060">
        <v>17</v>
      </c>
      <c r="F2060" s="1" t="s">
        <v>422</v>
      </c>
      <c r="G2060" s="1" t="s">
        <v>289</v>
      </c>
      <c r="H2060" s="1" t="s">
        <v>103</v>
      </c>
      <c r="I2060" s="1" t="s">
        <v>423</v>
      </c>
      <c r="J2060" s="1" t="s">
        <v>291</v>
      </c>
      <c r="K2060" t="s">
        <v>292</v>
      </c>
      <c r="L2060" t="s">
        <v>293</v>
      </c>
      <c r="M2060" s="1" t="s">
        <v>424</v>
      </c>
      <c r="N2060">
        <v>10400</v>
      </c>
      <c r="O2060">
        <v>12600</v>
      </c>
      <c r="P2060">
        <v>12600</v>
      </c>
      <c r="Q2060">
        <v>12600</v>
      </c>
      <c r="R2060">
        <v>30700</v>
      </c>
      <c r="S2060">
        <v>38400</v>
      </c>
      <c r="T2060">
        <v>44600</v>
      </c>
      <c r="U2060">
        <v>0</v>
      </c>
      <c r="V2060">
        <v>0</v>
      </c>
      <c r="W2060">
        <v>0</v>
      </c>
      <c r="X2060">
        <v>0</v>
      </c>
      <c r="Y2060">
        <v>5.0270532389999998</v>
      </c>
      <c r="Z2060">
        <v>-75.587391220000001</v>
      </c>
      <c r="AA2060" s="1" t="s">
        <v>25</v>
      </c>
      <c r="AB2060">
        <v>975504900</v>
      </c>
      <c r="AC2060" t="str">
        <f>MID(TablaPivotFinal[[#This Row],[Fecha]],1,4)</f>
        <v>2016</v>
      </c>
      <c r="AD2060" t="str">
        <f>MID(TablaPivotFinal[[#This Row],[Fecha]],5,3)</f>
        <v>Jun</v>
      </c>
      <c r="AE2060" s="1">
        <v>975504900</v>
      </c>
      <c r="AF2060" s="1">
        <v>97013</v>
      </c>
    </row>
    <row r="2061" spans="1:32" x14ac:dyDescent="0.3">
      <c r="A2061" s="1" t="s">
        <v>420</v>
      </c>
      <c r="B2061" s="1" t="s">
        <v>401</v>
      </c>
      <c r="C2061" t="s">
        <v>421</v>
      </c>
      <c r="D2061" s="1" t="s">
        <v>402</v>
      </c>
      <c r="E2061">
        <v>17</v>
      </c>
      <c r="F2061" s="1" t="s">
        <v>422</v>
      </c>
      <c r="G2061" s="1" t="s">
        <v>289</v>
      </c>
      <c r="H2061" s="1" t="s">
        <v>103</v>
      </c>
      <c r="I2061" s="1" t="s">
        <v>423</v>
      </c>
      <c r="J2061" s="1" t="s">
        <v>291</v>
      </c>
      <c r="K2061" t="s">
        <v>292</v>
      </c>
      <c r="L2061" t="s">
        <v>293</v>
      </c>
      <c r="M2061" s="1" t="s">
        <v>424</v>
      </c>
      <c r="N2061">
        <v>10400</v>
      </c>
      <c r="O2061">
        <v>12600</v>
      </c>
      <c r="P2061">
        <v>12600</v>
      </c>
      <c r="Q2061">
        <v>12600</v>
      </c>
      <c r="R2061">
        <v>30700</v>
      </c>
      <c r="S2061">
        <v>38400</v>
      </c>
      <c r="T2061">
        <v>44600</v>
      </c>
      <c r="U2061">
        <v>0</v>
      </c>
      <c r="V2061">
        <v>0</v>
      </c>
      <c r="W2061">
        <v>0</v>
      </c>
      <c r="X2061">
        <v>0</v>
      </c>
      <c r="Y2061">
        <v>5.0270532389999998</v>
      </c>
      <c r="Z2061">
        <v>-75.587391220000001</v>
      </c>
      <c r="AA2061" s="1" t="s">
        <v>27</v>
      </c>
      <c r="AB2061">
        <v>1058280400</v>
      </c>
      <c r="AC2061" t="str">
        <f>MID(TablaPivotFinal[[#This Row],[Fecha]],1,4)</f>
        <v>2016</v>
      </c>
      <c r="AD2061" t="str">
        <f>MID(TablaPivotFinal[[#This Row],[Fecha]],5,3)</f>
        <v>Mar</v>
      </c>
      <c r="AE2061" s="1">
        <v>1058280400</v>
      </c>
      <c r="AF2061" s="1">
        <v>103801</v>
      </c>
    </row>
    <row r="2062" spans="1:32" x14ac:dyDescent="0.3">
      <c r="A2062" s="1" t="s">
        <v>420</v>
      </c>
      <c r="B2062" s="1" t="s">
        <v>401</v>
      </c>
      <c r="C2062" t="s">
        <v>421</v>
      </c>
      <c r="D2062" s="1" t="s">
        <v>402</v>
      </c>
      <c r="E2062">
        <v>17</v>
      </c>
      <c r="F2062" s="1" t="s">
        <v>422</v>
      </c>
      <c r="G2062" s="1" t="s">
        <v>289</v>
      </c>
      <c r="H2062" s="1" t="s">
        <v>103</v>
      </c>
      <c r="I2062" s="1" t="s">
        <v>423</v>
      </c>
      <c r="J2062" s="1" t="s">
        <v>291</v>
      </c>
      <c r="K2062" t="s">
        <v>292</v>
      </c>
      <c r="L2062" t="s">
        <v>293</v>
      </c>
      <c r="M2062" s="1" t="s">
        <v>424</v>
      </c>
      <c r="N2062">
        <v>10400</v>
      </c>
      <c r="O2062">
        <v>12600</v>
      </c>
      <c r="P2062">
        <v>12600</v>
      </c>
      <c r="Q2062">
        <v>12600</v>
      </c>
      <c r="R2062">
        <v>30700</v>
      </c>
      <c r="S2062">
        <v>38400</v>
      </c>
      <c r="T2062">
        <v>44600</v>
      </c>
      <c r="U2062">
        <v>0</v>
      </c>
      <c r="V2062">
        <v>0</v>
      </c>
      <c r="W2062">
        <v>0</v>
      </c>
      <c r="X2062">
        <v>0</v>
      </c>
      <c r="Y2062">
        <v>5.0270532389999998</v>
      </c>
      <c r="Z2062">
        <v>-75.587391220000001</v>
      </c>
      <c r="AA2062" s="1" t="s">
        <v>29</v>
      </c>
      <c r="AB2062">
        <v>995875200</v>
      </c>
      <c r="AC2062" t="str">
        <f>MID(TablaPivotFinal[[#This Row],[Fecha]],1,4)</f>
        <v>2016</v>
      </c>
      <c r="AD2062" t="str">
        <f>MID(TablaPivotFinal[[#This Row],[Fecha]],5,3)</f>
        <v>May</v>
      </c>
      <c r="AE2062" s="1">
        <v>995875200</v>
      </c>
      <c r="AF2062" s="1">
        <v>97476</v>
      </c>
    </row>
    <row r="2063" spans="1:32" x14ac:dyDescent="0.3">
      <c r="A2063" s="1" t="s">
        <v>420</v>
      </c>
      <c r="B2063" s="1" t="s">
        <v>401</v>
      </c>
      <c r="C2063" t="s">
        <v>421</v>
      </c>
      <c r="D2063" s="1" t="s">
        <v>402</v>
      </c>
      <c r="E2063">
        <v>17</v>
      </c>
      <c r="F2063" s="1" t="s">
        <v>422</v>
      </c>
      <c r="G2063" s="1" t="s">
        <v>289</v>
      </c>
      <c r="H2063" s="1" t="s">
        <v>103</v>
      </c>
      <c r="I2063" s="1" t="s">
        <v>423</v>
      </c>
      <c r="J2063" s="1" t="s">
        <v>291</v>
      </c>
      <c r="K2063" t="s">
        <v>292</v>
      </c>
      <c r="L2063" t="s">
        <v>293</v>
      </c>
      <c r="M2063" s="1" t="s">
        <v>424</v>
      </c>
      <c r="N2063">
        <v>10400</v>
      </c>
      <c r="O2063">
        <v>12600</v>
      </c>
      <c r="P2063">
        <v>12600</v>
      </c>
      <c r="Q2063">
        <v>12600</v>
      </c>
      <c r="R2063">
        <v>30700</v>
      </c>
      <c r="S2063">
        <v>38400</v>
      </c>
      <c r="T2063">
        <v>44600</v>
      </c>
      <c r="U2063">
        <v>0</v>
      </c>
      <c r="V2063">
        <v>0</v>
      </c>
      <c r="W2063">
        <v>0</v>
      </c>
      <c r="X2063">
        <v>0</v>
      </c>
      <c r="Y2063">
        <v>5.0270532389999998</v>
      </c>
      <c r="Z2063">
        <v>-75.587391220000001</v>
      </c>
      <c r="AA2063" s="1" t="s">
        <v>31</v>
      </c>
      <c r="AB2063">
        <v>1077655300</v>
      </c>
      <c r="AC2063" t="str">
        <f>MID(TablaPivotFinal[[#This Row],[Fecha]],1,4)</f>
        <v>2016</v>
      </c>
      <c r="AD2063" t="str">
        <f>MID(TablaPivotFinal[[#This Row],[Fecha]],5,3)</f>
        <v>Nov</v>
      </c>
      <c r="AE2063" s="1">
        <v>1077655300</v>
      </c>
      <c r="AF2063" s="1">
        <v>104341</v>
      </c>
    </row>
    <row r="2064" spans="1:32" x14ac:dyDescent="0.3">
      <c r="A2064" s="1" t="s">
        <v>420</v>
      </c>
      <c r="B2064" s="1" t="s">
        <v>401</v>
      </c>
      <c r="C2064" t="s">
        <v>421</v>
      </c>
      <c r="D2064" s="1" t="s">
        <v>402</v>
      </c>
      <c r="E2064">
        <v>17</v>
      </c>
      <c r="F2064" s="1" t="s">
        <v>422</v>
      </c>
      <c r="G2064" s="1" t="s">
        <v>289</v>
      </c>
      <c r="H2064" s="1" t="s">
        <v>103</v>
      </c>
      <c r="I2064" s="1" t="s">
        <v>423</v>
      </c>
      <c r="J2064" s="1" t="s">
        <v>291</v>
      </c>
      <c r="K2064" t="s">
        <v>292</v>
      </c>
      <c r="L2064" t="s">
        <v>293</v>
      </c>
      <c r="M2064" s="1" t="s">
        <v>424</v>
      </c>
      <c r="N2064">
        <v>10400</v>
      </c>
      <c r="O2064">
        <v>12600</v>
      </c>
      <c r="P2064">
        <v>12600</v>
      </c>
      <c r="Q2064">
        <v>12600</v>
      </c>
      <c r="R2064">
        <v>30700</v>
      </c>
      <c r="S2064">
        <v>38400</v>
      </c>
      <c r="T2064">
        <v>44600</v>
      </c>
      <c r="U2064">
        <v>0</v>
      </c>
      <c r="V2064">
        <v>0</v>
      </c>
      <c r="W2064">
        <v>0</v>
      </c>
      <c r="X2064">
        <v>0</v>
      </c>
      <c r="Y2064">
        <v>5.0270532389999998</v>
      </c>
      <c r="Z2064">
        <v>-75.587391220000001</v>
      </c>
      <c r="AA2064" s="1" t="s">
        <v>33</v>
      </c>
      <c r="AB2064">
        <v>1126734400</v>
      </c>
      <c r="AC2064" t="str">
        <f>MID(TablaPivotFinal[[#This Row],[Fecha]],1,4)</f>
        <v>2016</v>
      </c>
      <c r="AD2064" t="str">
        <f>MID(TablaPivotFinal[[#This Row],[Fecha]],5,3)</f>
        <v>Oct</v>
      </c>
      <c r="AE2064" s="1">
        <v>1126734400</v>
      </c>
      <c r="AF2064" s="1">
        <v>108653</v>
      </c>
    </row>
    <row r="2065" spans="1:32" x14ac:dyDescent="0.3">
      <c r="A2065" s="1" t="s">
        <v>420</v>
      </c>
      <c r="B2065" s="1" t="s">
        <v>401</v>
      </c>
      <c r="C2065" t="s">
        <v>421</v>
      </c>
      <c r="D2065" s="1" t="s">
        <v>402</v>
      </c>
      <c r="E2065">
        <v>17</v>
      </c>
      <c r="F2065" s="1" t="s">
        <v>422</v>
      </c>
      <c r="G2065" s="1" t="s">
        <v>289</v>
      </c>
      <c r="H2065" s="1" t="s">
        <v>103</v>
      </c>
      <c r="I2065" s="1" t="s">
        <v>423</v>
      </c>
      <c r="J2065" s="1" t="s">
        <v>291</v>
      </c>
      <c r="K2065" t="s">
        <v>292</v>
      </c>
      <c r="L2065" t="s">
        <v>293</v>
      </c>
      <c r="M2065" s="1" t="s">
        <v>424</v>
      </c>
      <c r="N2065">
        <v>10400</v>
      </c>
      <c r="O2065">
        <v>12600</v>
      </c>
      <c r="P2065">
        <v>12600</v>
      </c>
      <c r="Q2065">
        <v>12600</v>
      </c>
      <c r="R2065">
        <v>30700</v>
      </c>
      <c r="S2065">
        <v>38400</v>
      </c>
      <c r="T2065">
        <v>44600</v>
      </c>
      <c r="U2065">
        <v>0</v>
      </c>
      <c r="V2065">
        <v>0</v>
      </c>
      <c r="W2065">
        <v>0</v>
      </c>
      <c r="X2065">
        <v>0</v>
      </c>
      <c r="Y2065">
        <v>5.0270532389999998</v>
      </c>
      <c r="Z2065">
        <v>-75.587391220000001</v>
      </c>
      <c r="AA2065" s="1" t="s">
        <v>35</v>
      </c>
      <c r="AB2065">
        <v>1012797300</v>
      </c>
      <c r="AC2065" t="str">
        <f>MID(TablaPivotFinal[[#This Row],[Fecha]],1,4)</f>
        <v>2016</v>
      </c>
      <c r="AD2065" t="str">
        <f>MID(TablaPivotFinal[[#This Row],[Fecha]],5,3)</f>
        <v>Sep</v>
      </c>
      <c r="AE2065" s="1">
        <v>1012797300</v>
      </c>
      <c r="AF2065" s="1">
        <v>95892</v>
      </c>
    </row>
    <row r="2066" spans="1:32" x14ac:dyDescent="0.3">
      <c r="A2066" s="1" t="s">
        <v>420</v>
      </c>
      <c r="B2066" s="1" t="s">
        <v>401</v>
      </c>
      <c r="C2066" t="s">
        <v>421</v>
      </c>
      <c r="D2066" s="1" t="s">
        <v>402</v>
      </c>
      <c r="E2066">
        <v>17</v>
      </c>
      <c r="F2066" s="1" t="s">
        <v>422</v>
      </c>
      <c r="G2066" s="1" t="s">
        <v>289</v>
      </c>
      <c r="H2066" s="1" t="s">
        <v>103</v>
      </c>
      <c r="I2066" s="1" t="s">
        <v>423</v>
      </c>
      <c r="J2066" s="1" t="s">
        <v>291</v>
      </c>
      <c r="K2066" t="s">
        <v>292</v>
      </c>
      <c r="L2066" t="s">
        <v>293</v>
      </c>
      <c r="M2066" s="1" t="s">
        <v>424</v>
      </c>
      <c r="N2066">
        <v>10400</v>
      </c>
      <c r="O2066">
        <v>12600</v>
      </c>
      <c r="P2066">
        <v>12600</v>
      </c>
      <c r="Q2066">
        <v>12600</v>
      </c>
      <c r="R2066">
        <v>30700</v>
      </c>
      <c r="S2066">
        <v>38400</v>
      </c>
      <c r="T2066">
        <v>44600</v>
      </c>
      <c r="U2066">
        <v>0</v>
      </c>
      <c r="V2066">
        <v>0</v>
      </c>
      <c r="W2066">
        <v>0</v>
      </c>
      <c r="X2066">
        <v>0</v>
      </c>
      <c r="Y2066">
        <v>5.0270532389999998</v>
      </c>
      <c r="Z2066">
        <v>-75.587391220000001</v>
      </c>
      <c r="AA2066" s="1" t="s">
        <v>37</v>
      </c>
      <c r="AB2066">
        <v>1159020000</v>
      </c>
      <c r="AC2066" t="str">
        <f>MID(TablaPivotFinal[[#This Row],[Fecha]],1,4)</f>
        <v>2017</v>
      </c>
      <c r="AD2066" t="str">
        <f>MID(TablaPivotFinal[[#This Row],[Fecha]],5,3)</f>
        <v>Abr</v>
      </c>
      <c r="AE2066" s="1">
        <v>1159020000</v>
      </c>
      <c r="AF2066" s="1">
        <v>3598.3666669999998</v>
      </c>
    </row>
    <row r="2067" spans="1:32" x14ac:dyDescent="0.3">
      <c r="A2067" s="1" t="s">
        <v>420</v>
      </c>
      <c r="B2067" s="1" t="s">
        <v>401</v>
      </c>
      <c r="C2067" t="s">
        <v>421</v>
      </c>
      <c r="D2067" s="1" t="s">
        <v>402</v>
      </c>
      <c r="E2067">
        <v>17</v>
      </c>
      <c r="F2067" s="1" t="s">
        <v>422</v>
      </c>
      <c r="G2067" s="1" t="s">
        <v>289</v>
      </c>
      <c r="H2067" s="1" t="s">
        <v>103</v>
      </c>
      <c r="I2067" s="1" t="s">
        <v>423</v>
      </c>
      <c r="J2067" s="1" t="s">
        <v>291</v>
      </c>
      <c r="K2067" t="s">
        <v>292</v>
      </c>
      <c r="L2067" t="s">
        <v>293</v>
      </c>
      <c r="M2067" s="1" t="s">
        <v>424</v>
      </c>
      <c r="N2067">
        <v>10400</v>
      </c>
      <c r="O2067">
        <v>12600</v>
      </c>
      <c r="P2067">
        <v>12600</v>
      </c>
      <c r="Q2067">
        <v>12600</v>
      </c>
      <c r="R2067">
        <v>30700</v>
      </c>
      <c r="S2067">
        <v>38400</v>
      </c>
      <c r="T2067">
        <v>44600</v>
      </c>
      <c r="U2067">
        <v>0</v>
      </c>
      <c r="V2067">
        <v>0</v>
      </c>
      <c r="W2067">
        <v>0</v>
      </c>
      <c r="X2067">
        <v>0</v>
      </c>
      <c r="Y2067">
        <v>5.0270532389999998</v>
      </c>
      <c r="Z2067">
        <v>-75.587391220000001</v>
      </c>
      <c r="AA2067" s="1" t="s">
        <v>39</v>
      </c>
      <c r="AB2067">
        <v>1221717800</v>
      </c>
      <c r="AC2067" t="str">
        <f>MID(TablaPivotFinal[[#This Row],[Fecha]],1,4)</f>
        <v>2017</v>
      </c>
      <c r="AD2067" t="str">
        <f>MID(TablaPivotFinal[[#This Row],[Fecha]],5,3)</f>
        <v>Ago</v>
      </c>
      <c r="AE2067" s="1">
        <v>1221717800</v>
      </c>
      <c r="AF2067" s="1">
        <v>3550.741935</v>
      </c>
    </row>
    <row r="2068" spans="1:32" x14ac:dyDescent="0.3">
      <c r="A2068" s="1" t="s">
        <v>420</v>
      </c>
      <c r="B2068" s="1" t="s">
        <v>401</v>
      </c>
      <c r="C2068" t="s">
        <v>421</v>
      </c>
      <c r="D2068" s="1" t="s">
        <v>402</v>
      </c>
      <c r="E2068">
        <v>17</v>
      </c>
      <c r="F2068" s="1" t="s">
        <v>422</v>
      </c>
      <c r="G2068" s="1" t="s">
        <v>289</v>
      </c>
      <c r="H2068" s="1" t="s">
        <v>103</v>
      </c>
      <c r="I2068" s="1" t="s">
        <v>423</v>
      </c>
      <c r="J2068" s="1" t="s">
        <v>291</v>
      </c>
      <c r="K2068" t="s">
        <v>292</v>
      </c>
      <c r="L2068" t="s">
        <v>293</v>
      </c>
      <c r="M2068" s="1" t="s">
        <v>424</v>
      </c>
      <c r="N2068">
        <v>10400</v>
      </c>
      <c r="O2068">
        <v>12600</v>
      </c>
      <c r="P2068">
        <v>12600</v>
      </c>
      <c r="Q2068">
        <v>12600</v>
      </c>
      <c r="R2068">
        <v>30700</v>
      </c>
      <c r="S2068">
        <v>38400</v>
      </c>
      <c r="T2068">
        <v>44600</v>
      </c>
      <c r="U2068">
        <v>0</v>
      </c>
      <c r="V2068">
        <v>0</v>
      </c>
      <c r="W2068">
        <v>0</v>
      </c>
      <c r="X2068">
        <v>0</v>
      </c>
      <c r="Y2068">
        <v>5.0270532389999998</v>
      </c>
      <c r="Z2068">
        <v>-75.587391220000001</v>
      </c>
      <c r="AA2068" s="1" t="s">
        <v>41</v>
      </c>
      <c r="AB2068">
        <v>1436268750</v>
      </c>
      <c r="AC2068" t="str">
        <f>MID(TablaPivotFinal[[#This Row],[Fecha]],1,4)</f>
        <v>2017</v>
      </c>
      <c r="AD2068" t="str">
        <f>MID(TablaPivotFinal[[#This Row],[Fecha]],5,3)</f>
        <v>Dic</v>
      </c>
      <c r="AE2068" s="1">
        <v>1436268750</v>
      </c>
      <c r="AF2068" s="1">
        <v>4307.419355</v>
      </c>
    </row>
    <row r="2069" spans="1:32" x14ac:dyDescent="0.3">
      <c r="A2069" s="1" t="s">
        <v>420</v>
      </c>
      <c r="B2069" s="1" t="s">
        <v>401</v>
      </c>
      <c r="C2069" t="s">
        <v>421</v>
      </c>
      <c r="D2069" s="1" t="s">
        <v>402</v>
      </c>
      <c r="E2069">
        <v>17</v>
      </c>
      <c r="F2069" s="1" t="s">
        <v>422</v>
      </c>
      <c r="G2069" s="1" t="s">
        <v>289</v>
      </c>
      <c r="H2069" s="1" t="s">
        <v>103</v>
      </c>
      <c r="I2069" s="1" t="s">
        <v>423</v>
      </c>
      <c r="J2069" s="1" t="s">
        <v>291</v>
      </c>
      <c r="K2069" t="s">
        <v>292</v>
      </c>
      <c r="L2069" t="s">
        <v>293</v>
      </c>
      <c r="M2069" s="1" t="s">
        <v>424</v>
      </c>
      <c r="N2069">
        <v>10400</v>
      </c>
      <c r="O2069">
        <v>12600</v>
      </c>
      <c r="P2069">
        <v>12600</v>
      </c>
      <c r="Q2069">
        <v>12600</v>
      </c>
      <c r="R2069">
        <v>30700</v>
      </c>
      <c r="S2069">
        <v>38400</v>
      </c>
      <c r="T2069">
        <v>44600</v>
      </c>
      <c r="U2069">
        <v>0</v>
      </c>
      <c r="V2069">
        <v>0</v>
      </c>
      <c r="W2069">
        <v>0</v>
      </c>
      <c r="X2069">
        <v>0</v>
      </c>
      <c r="Y2069">
        <v>5.0270532389999998</v>
      </c>
      <c r="Z2069">
        <v>-75.587391220000001</v>
      </c>
      <c r="AA2069" s="1" t="s">
        <v>43</v>
      </c>
      <c r="AB2069">
        <v>1385248700</v>
      </c>
      <c r="AC2069" t="str">
        <f>MID(TablaPivotFinal[[#This Row],[Fecha]],1,4)</f>
        <v>2017</v>
      </c>
      <c r="AD2069" t="str">
        <f>MID(TablaPivotFinal[[#This Row],[Fecha]],5,3)</f>
        <v>Ene</v>
      </c>
      <c r="AE2069" s="1">
        <v>1385248700</v>
      </c>
      <c r="AF2069" s="1">
        <v>4303.6774189999996</v>
      </c>
    </row>
    <row r="2070" spans="1:32" x14ac:dyDescent="0.3">
      <c r="A2070" s="1" t="s">
        <v>420</v>
      </c>
      <c r="B2070" s="1" t="s">
        <v>401</v>
      </c>
      <c r="C2070" t="s">
        <v>421</v>
      </c>
      <c r="D2070" s="1" t="s">
        <v>402</v>
      </c>
      <c r="E2070">
        <v>17</v>
      </c>
      <c r="F2070" s="1" t="s">
        <v>422</v>
      </c>
      <c r="G2070" s="1" t="s">
        <v>289</v>
      </c>
      <c r="H2070" s="1" t="s">
        <v>103</v>
      </c>
      <c r="I2070" s="1" t="s">
        <v>423</v>
      </c>
      <c r="J2070" s="1" t="s">
        <v>291</v>
      </c>
      <c r="K2070" t="s">
        <v>292</v>
      </c>
      <c r="L2070" t="s">
        <v>293</v>
      </c>
      <c r="M2070" s="1" t="s">
        <v>424</v>
      </c>
      <c r="N2070">
        <v>10400</v>
      </c>
      <c r="O2070">
        <v>12600</v>
      </c>
      <c r="P2070">
        <v>12600</v>
      </c>
      <c r="Q2070">
        <v>12600</v>
      </c>
      <c r="R2070">
        <v>30700</v>
      </c>
      <c r="S2070">
        <v>38400</v>
      </c>
      <c r="T2070">
        <v>44600</v>
      </c>
      <c r="U2070">
        <v>0</v>
      </c>
      <c r="V2070">
        <v>0</v>
      </c>
      <c r="W2070">
        <v>0</v>
      </c>
      <c r="X2070">
        <v>0</v>
      </c>
      <c r="Y2070">
        <v>5.0270532389999998</v>
      </c>
      <c r="Z2070">
        <v>-75.587391220000001</v>
      </c>
      <c r="AA2070" s="1" t="s">
        <v>45</v>
      </c>
      <c r="AB2070">
        <v>995191400</v>
      </c>
      <c r="AC2070" t="str">
        <f>MID(TablaPivotFinal[[#This Row],[Fecha]],1,4)</f>
        <v>2017</v>
      </c>
      <c r="AD2070" t="str">
        <f>MID(TablaPivotFinal[[#This Row],[Fecha]],5,3)</f>
        <v>Feb</v>
      </c>
      <c r="AE2070" s="1">
        <v>995191400</v>
      </c>
      <c r="AF2070" s="1">
        <v>3197.5714290000001</v>
      </c>
    </row>
    <row r="2071" spans="1:32" x14ac:dyDescent="0.3">
      <c r="A2071" s="1" t="s">
        <v>420</v>
      </c>
      <c r="B2071" s="1" t="s">
        <v>401</v>
      </c>
      <c r="C2071" t="s">
        <v>421</v>
      </c>
      <c r="D2071" s="1" t="s">
        <v>402</v>
      </c>
      <c r="E2071">
        <v>17</v>
      </c>
      <c r="F2071" s="1" t="s">
        <v>422</v>
      </c>
      <c r="G2071" s="1" t="s">
        <v>289</v>
      </c>
      <c r="H2071" s="1" t="s">
        <v>103</v>
      </c>
      <c r="I2071" s="1" t="s">
        <v>423</v>
      </c>
      <c r="J2071" s="1" t="s">
        <v>291</v>
      </c>
      <c r="K2071" t="s">
        <v>292</v>
      </c>
      <c r="L2071" t="s">
        <v>293</v>
      </c>
      <c r="M2071" s="1" t="s">
        <v>424</v>
      </c>
      <c r="N2071">
        <v>10400</v>
      </c>
      <c r="O2071">
        <v>12600</v>
      </c>
      <c r="P2071">
        <v>12600</v>
      </c>
      <c r="Q2071">
        <v>12600</v>
      </c>
      <c r="R2071">
        <v>30700</v>
      </c>
      <c r="S2071">
        <v>38400</v>
      </c>
      <c r="T2071">
        <v>44600</v>
      </c>
      <c r="U2071">
        <v>0</v>
      </c>
      <c r="V2071">
        <v>0</v>
      </c>
      <c r="W2071">
        <v>0</v>
      </c>
      <c r="X2071">
        <v>0</v>
      </c>
      <c r="Y2071">
        <v>5.0270532389999998</v>
      </c>
      <c r="Z2071">
        <v>-75.587391220000001</v>
      </c>
      <c r="AA2071" s="1" t="s">
        <v>47</v>
      </c>
      <c r="AB2071">
        <v>1212620300</v>
      </c>
      <c r="AC2071" t="str">
        <f>MID(TablaPivotFinal[[#This Row],[Fecha]],1,4)</f>
        <v>2017</v>
      </c>
      <c r="AD2071" t="str">
        <f>MID(TablaPivotFinal[[#This Row],[Fecha]],5,3)</f>
        <v>Jul</v>
      </c>
      <c r="AE2071" s="1">
        <v>1212620300</v>
      </c>
      <c r="AF2071" s="1">
        <v>3556.4516130000002</v>
      </c>
    </row>
    <row r="2072" spans="1:32" x14ac:dyDescent="0.3">
      <c r="A2072" s="1" t="s">
        <v>420</v>
      </c>
      <c r="B2072" s="1" t="s">
        <v>401</v>
      </c>
      <c r="C2072" t="s">
        <v>421</v>
      </c>
      <c r="D2072" s="1" t="s">
        <v>402</v>
      </c>
      <c r="E2072">
        <v>17</v>
      </c>
      <c r="F2072" s="1" t="s">
        <v>422</v>
      </c>
      <c r="G2072" s="1" t="s">
        <v>289</v>
      </c>
      <c r="H2072" s="1" t="s">
        <v>103</v>
      </c>
      <c r="I2072" s="1" t="s">
        <v>423</v>
      </c>
      <c r="J2072" s="1" t="s">
        <v>291</v>
      </c>
      <c r="K2072" t="s">
        <v>292</v>
      </c>
      <c r="L2072" t="s">
        <v>293</v>
      </c>
      <c r="M2072" s="1" t="s">
        <v>424</v>
      </c>
      <c r="N2072">
        <v>10400</v>
      </c>
      <c r="O2072">
        <v>12600</v>
      </c>
      <c r="P2072">
        <v>12600</v>
      </c>
      <c r="Q2072">
        <v>12600</v>
      </c>
      <c r="R2072">
        <v>30700</v>
      </c>
      <c r="S2072">
        <v>38400</v>
      </c>
      <c r="T2072">
        <v>44600</v>
      </c>
      <c r="U2072">
        <v>0</v>
      </c>
      <c r="V2072">
        <v>0</v>
      </c>
      <c r="W2072">
        <v>0</v>
      </c>
      <c r="X2072">
        <v>0</v>
      </c>
      <c r="Y2072">
        <v>5.0270532389999998</v>
      </c>
      <c r="Z2072">
        <v>-75.587391220000001</v>
      </c>
      <c r="AA2072" s="1" t="s">
        <v>49</v>
      </c>
      <c r="AB2072">
        <v>1167218200</v>
      </c>
      <c r="AC2072" t="str">
        <f>MID(TablaPivotFinal[[#This Row],[Fecha]],1,4)</f>
        <v>2017</v>
      </c>
      <c r="AD2072" t="str">
        <f>MID(TablaPivotFinal[[#This Row],[Fecha]],5,3)</f>
        <v>Jun</v>
      </c>
      <c r="AE2072" s="1">
        <v>1167218200</v>
      </c>
      <c r="AF2072" s="1">
        <v>3555.1333330000002</v>
      </c>
    </row>
    <row r="2073" spans="1:32" x14ac:dyDescent="0.3">
      <c r="A2073" s="1" t="s">
        <v>420</v>
      </c>
      <c r="B2073" s="1" t="s">
        <v>401</v>
      </c>
      <c r="C2073" t="s">
        <v>421</v>
      </c>
      <c r="D2073" s="1" t="s">
        <v>402</v>
      </c>
      <c r="E2073">
        <v>17</v>
      </c>
      <c r="F2073" s="1" t="s">
        <v>422</v>
      </c>
      <c r="G2073" s="1" t="s">
        <v>289</v>
      </c>
      <c r="H2073" s="1" t="s">
        <v>103</v>
      </c>
      <c r="I2073" s="1" t="s">
        <v>423</v>
      </c>
      <c r="J2073" s="1" t="s">
        <v>291</v>
      </c>
      <c r="K2073" t="s">
        <v>292</v>
      </c>
      <c r="L2073" t="s">
        <v>293</v>
      </c>
      <c r="M2073" s="1" t="s">
        <v>424</v>
      </c>
      <c r="N2073">
        <v>10400</v>
      </c>
      <c r="O2073">
        <v>12600</v>
      </c>
      <c r="P2073">
        <v>12600</v>
      </c>
      <c r="Q2073">
        <v>12600</v>
      </c>
      <c r="R2073">
        <v>30700</v>
      </c>
      <c r="S2073">
        <v>38400</v>
      </c>
      <c r="T2073">
        <v>44600</v>
      </c>
      <c r="U2073">
        <v>0</v>
      </c>
      <c r="V2073">
        <v>0</v>
      </c>
      <c r="W2073">
        <v>0</v>
      </c>
      <c r="X2073">
        <v>0</v>
      </c>
      <c r="Y2073">
        <v>5.0270532389999998</v>
      </c>
      <c r="Z2073">
        <v>-75.587391220000001</v>
      </c>
      <c r="AA2073" s="1" t="s">
        <v>51</v>
      </c>
      <c r="AB2073">
        <v>1109603500</v>
      </c>
      <c r="AC2073" t="str">
        <f>MID(TablaPivotFinal[[#This Row],[Fecha]],1,4)</f>
        <v>2017</v>
      </c>
      <c r="AD2073" t="str">
        <f>MID(TablaPivotFinal[[#This Row],[Fecha]],5,3)</f>
        <v>Mar</v>
      </c>
      <c r="AE2073" s="1">
        <v>1109603500</v>
      </c>
      <c r="AF2073" s="1">
        <v>3304.4838709999999</v>
      </c>
    </row>
    <row r="2074" spans="1:32" x14ac:dyDescent="0.3">
      <c r="A2074" s="1" t="s">
        <v>420</v>
      </c>
      <c r="B2074" s="1" t="s">
        <v>401</v>
      </c>
      <c r="C2074" t="s">
        <v>421</v>
      </c>
      <c r="D2074" s="1" t="s">
        <v>402</v>
      </c>
      <c r="E2074">
        <v>17</v>
      </c>
      <c r="F2074" s="1" t="s">
        <v>422</v>
      </c>
      <c r="G2074" s="1" t="s">
        <v>289</v>
      </c>
      <c r="H2074" s="1" t="s">
        <v>103</v>
      </c>
      <c r="I2074" s="1" t="s">
        <v>423</v>
      </c>
      <c r="J2074" s="1" t="s">
        <v>291</v>
      </c>
      <c r="K2074" t="s">
        <v>292</v>
      </c>
      <c r="L2074" t="s">
        <v>293</v>
      </c>
      <c r="M2074" s="1" t="s">
        <v>424</v>
      </c>
      <c r="N2074">
        <v>10400</v>
      </c>
      <c r="O2074">
        <v>12600</v>
      </c>
      <c r="P2074">
        <v>12600</v>
      </c>
      <c r="Q2074">
        <v>12600</v>
      </c>
      <c r="R2074">
        <v>30700</v>
      </c>
      <c r="S2074">
        <v>38400</v>
      </c>
      <c r="T2074">
        <v>44600</v>
      </c>
      <c r="U2074">
        <v>0</v>
      </c>
      <c r="V2074">
        <v>0</v>
      </c>
      <c r="W2074">
        <v>0</v>
      </c>
      <c r="X2074">
        <v>0</v>
      </c>
      <c r="Y2074">
        <v>5.0270532389999998</v>
      </c>
      <c r="Z2074">
        <v>-75.587391220000001</v>
      </c>
      <c r="AA2074" s="1" t="s">
        <v>53</v>
      </c>
      <c r="AB2074">
        <v>1412587450</v>
      </c>
      <c r="AC2074" t="str">
        <f>MID(TablaPivotFinal[[#This Row],[Fecha]],1,4)</f>
        <v>2017</v>
      </c>
      <c r="AD2074" t="str">
        <f>MID(TablaPivotFinal[[#This Row],[Fecha]],5,3)</f>
        <v>May</v>
      </c>
      <c r="AE2074" s="1">
        <v>1412587450</v>
      </c>
      <c r="AF2074" s="1">
        <v>4192.2258060000004</v>
      </c>
    </row>
    <row r="2075" spans="1:32" x14ac:dyDescent="0.3">
      <c r="A2075" s="1" t="s">
        <v>420</v>
      </c>
      <c r="B2075" s="1" t="s">
        <v>401</v>
      </c>
      <c r="C2075" t="s">
        <v>421</v>
      </c>
      <c r="D2075" s="1" t="s">
        <v>402</v>
      </c>
      <c r="E2075">
        <v>17</v>
      </c>
      <c r="F2075" s="1" t="s">
        <v>422</v>
      </c>
      <c r="G2075" s="1" t="s">
        <v>289</v>
      </c>
      <c r="H2075" s="1" t="s">
        <v>103</v>
      </c>
      <c r="I2075" s="1" t="s">
        <v>423</v>
      </c>
      <c r="J2075" s="1" t="s">
        <v>291</v>
      </c>
      <c r="K2075" t="s">
        <v>292</v>
      </c>
      <c r="L2075" t="s">
        <v>293</v>
      </c>
      <c r="M2075" s="1" t="s">
        <v>424</v>
      </c>
      <c r="N2075">
        <v>10400</v>
      </c>
      <c r="O2075">
        <v>12600</v>
      </c>
      <c r="P2075">
        <v>12600</v>
      </c>
      <c r="Q2075">
        <v>12600</v>
      </c>
      <c r="R2075">
        <v>30700</v>
      </c>
      <c r="S2075">
        <v>38400</v>
      </c>
      <c r="T2075">
        <v>44600</v>
      </c>
      <c r="U2075">
        <v>0</v>
      </c>
      <c r="V2075">
        <v>0</v>
      </c>
      <c r="W2075">
        <v>0</v>
      </c>
      <c r="X2075">
        <v>0</v>
      </c>
      <c r="Y2075">
        <v>5.0270532389999998</v>
      </c>
      <c r="Z2075">
        <v>-75.587391220000001</v>
      </c>
      <c r="AA2075" s="1" t="s">
        <v>55</v>
      </c>
      <c r="AB2075">
        <v>1376032200</v>
      </c>
      <c r="AC2075" t="str">
        <f>MID(TablaPivotFinal[[#This Row],[Fecha]],1,4)</f>
        <v>2017</v>
      </c>
      <c r="AD2075" t="str">
        <f>MID(TablaPivotFinal[[#This Row],[Fecha]],5,3)</f>
        <v>Nov</v>
      </c>
      <c r="AE2075" s="1">
        <v>1376032200</v>
      </c>
      <c r="AF2075" s="1">
        <v>4176.8333329999996</v>
      </c>
    </row>
    <row r="2076" spans="1:32" x14ac:dyDescent="0.3">
      <c r="A2076" s="1" t="s">
        <v>420</v>
      </c>
      <c r="B2076" s="1" t="s">
        <v>401</v>
      </c>
      <c r="C2076" t="s">
        <v>421</v>
      </c>
      <c r="D2076" s="1" t="s">
        <v>402</v>
      </c>
      <c r="E2076">
        <v>17</v>
      </c>
      <c r="F2076" s="1" t="s">
        <v>422</v>
      </c>
      <c r="G2076" s="1" t="s">
        <v>289</v>
      </c>
      <c r="H2076" s="1" t="s">
        <v>103</v>
      </c>
      <c r="I2076" s="1" t="s">
        <v>423</v>
      </c>
      <c r="J2076" s="1" t="s">
        <v>291</v>
      </c>
      <c r="K2076" t="s">
        <v>292</v>
      </c>
      <c r="L2076" t="s">
        <v>293</v>
      </c>
      <c r="M2076" s="1" t="s">
        <v>424</v>
      </c>
      <c r="N2076">
        <v>10400</v>
      </c>
      <c r="O2076">
        <v>12600</v>
      </c>
      <c r="P2076">
        <v>12600</v>
      </c>
      <c r="Q2076">
        <v>12600</v>
      </c>
      <c r="R2076">
        <v>30700</v>
      </c>
      <c r="S2076">
        <v>38400</v>
      </c>
      <c r="T2076">
        <v>44600</v>
      </c>
      <c r="U2076">
        <v>0</v>
      </c>
      <c r="V2076">
        <v>0</v>
      </c>
      <c r="W2076">
        <v>0</v>
      </c>
      <c r="X2076">
        <v>0</v>
      </c>
      <c r="Y2076">
        <v>5.0270532389999998</v>
      </c>
      <c r="Z2076">
        <v>-75.587391220000001</v>
      </c>
      <c r="AA2076" s="1" t="s">
        <v>57</v>
      </c>
      <c r="AB2076">
        <v>1246243300</v>
      </c>
      <c r="AC2076" t="str">
        <f>MID(TablaPivotFinal[[#This Row],[Fecha]],1,4)</f>
        <v>2017</v>
      </c>
      <c r="AD2076" t="str">
        <f>MID(TablaPivotFinal[[#This Row],[Fecha]],5,3)</f>
        <v>Oct</v>
      </c>
      <c r="AE2076" s="1">
        <v>1246243300</v>
      </c>
      <c r="AF2076" s="1">
        <v>3651.3225809999999</v>
      </c>
    </row>
    <row r="2077" spans="1:32" x14ac:dyDescent="0.3">
      <c r="A2077" s="1" t="s">
        <v>420</v>
      </c>
      <c r="B2077" s="1" t="s">
        <v>401</v>
      </c>
      <c r="C2077" t="s">
        <v>421</v>
      </c>
      <c r="D2077" s="1" t="s">
        <v>402</v>
      </c>
      <c r="E2077">
        <v>17</v>
      </c>
      <c r="F2077" s="1" t="s">
        <v>422</v>
      </c>
      <c r="G2077" s="1" t="s">
        <v>289</v>
      </c>
      <c r="H2077" s="1" t="s">
        <v>103</v>
      </c>
      <c r="I2077" s="1" t="s">
        <v>423</v>
      </c>
      <c r="J2077" s="1" t="s">
        <v>291</v>
      </c>
      <c r="K2077" t="s">
        <v>292</v>
      </c>
      <c r="L2077" t="s">
        <v>293</v>
      </c>
      <c r="M2077" s="1" t="s">
        <v>424</v>
      </c>
      <c r="N2077">
        <v>10400</v>
      </c>
      <c r="O2077">
        <v>12600</v>
      </c>
      <c r="P2077">
        <v>12600</v>
      </c>
      <c r="Q2077">
        <v>12600</v>
      </c>
      <c r="R2077">
        <v>30700</v>
      </c>
      <c r="S2077">
        <v>38400</v>
      </c>
      <c r="T2077">
        <v>44600</v>
      </c>
      <c r="U2077">
        <v>0</v>
      </c>
      <c r="V2077">
        <v>0</v>
      </c>
      <c r="W2077">
        <v>0</v>
      </c>
      <c r="X2077">
        <v>0</v>
      </c>
      <c r="Y2077">
        <v>5.0270532389999998</v>
      </c>
      <c r="Z2077">
        <v>-75.587391220000001</v>
      </c>
      <c r="AA2077" s="1" t="s">
        <v>59</v>
      </c>
      <c r="AB2077">
        <v>1136001800</v>
      </c>
      <c r="AC2077" t="str">
        <f>MID(TablaPivotFinal[[#This Row],[Fecha]],1,4)</f>
        <v>2017</v>
      </c>
      <c r="AD2077" t="str">
        <f>MID(TablaPivotFinal[[#This Row],[Fecha]],5,3)</f>
        <v>Sep</v>
      </c>
      <c r="AE2077" s="1">
        <v>1136001800</v>
      </c>
      <c r="AF2077" s="1">
        <v>3415.1333330000002</v>
      </c>
    </row>
    <row r="2078" spans="1:32" x14ac:dyDescent="0.3">
      <c r="A2078" s="1" t="s">
        <v>420</v>
      </c>
      <c r="B2078" s="1" t="s">
        <v>401</v>
      </c>
      <c r="C2078" t="s">
        <v>421</v>
      </c>
      <c r="D2078" s="1" t="s">
        <v>402</v>
      </c>
      <c r="E2078">
        <v>17</v>
      </c>
      <c r="F2078" s="1" t="s">
        <v>422</v>
      </c>
      <c r="G2078" s="1" t="s">
        <v>289</v>
      </c>
      <c r="H2078" s="1" t="s">
        <v>103</v>
      </c>
      <c r="I2078" s="1" t="s">
        <v>423</v>
      </c>
      <c r="J2078" s="1" t="s">
        <v>291</v>
      </c>
      <c r="K2078" t="s">
        <v>292</v>
      </c>
      <c r="L2078" t="s">
        <v>293</v>
      </c>
      <c r="M2078" s="1" t="s">
        <v>424</v>
      </c>
      <c r="N2078">
        <v>10400</v>
      </c>
      <c r="O2078">
        <v>12600</v>
      </c>
      <c r="P2078">
        <v>12600</v>
      </c>
      <c r="Q2078">
        <v>12600</v>
      </c>
      <c r="R2078">
        <v>30700</v>
      </c>
      <c r="S2078">
        <v>38400</v>
      </c>
      <c r="T2078">
        <v>44600</v>
      </c>
      <c r="U2078">
        <v>0</v>
      </c>
      <c r="V2078">
        <v>0</v>
      </c>
      <c r="W2078">
        <v>0</v>
      </c>
      <c r="X2078">
        <v>0</v>
      </c>
      <c r="Y2078">
        <v>5.0270532389999998</v>
      </c>
      <c r="Z2078">
        <v>-75.587391220000001</v>
      </c>
      <c r="AA2078" s="1" t="s">
        <v>61</v>
      </c>
      <c r="AB2078">
        <v>1249898200</v>
      </c>
      <c r="AC2078" t="str">
        <f>MID(TablaPivotFinal[[#This Row],[Fecha]],1,4)</f>
        <v>2018</v>
      </c>
      <c r="AD2078" t="str">
        <f>MID(TablaPivotFinal[[#This Row],[Fecha]],5,3)</f>
        <v>Abr</v>
      </c>
      <c r="AE2078" s="1">
        <v>1249898200</v>
      </c>
      <c r="AF2078" s="1">
        <v>107033</v>
      </c>
    </row>
    <row r="2079" spans="1:32" x14ac:dyDescent="0.3">
      <c r="A2079" s="1" t="s">
        <v>420</v>
      </c>
      <c r="B2079" s="1" t="s">
        <v>401</v>
      </c>
      <c r="C2079" t="s">
        <v>421</v>
      </c>
      <c r="D2079" s="1" t="s">
        <v>402</v>
      </c>
      <c r="E2079">
        <v>17</v>
      </c>
      <c r="F2079" s="1" t="s">
        <v>422</v>
      </c>
      <c r="G2079" s="1" t="s">
        <v>289</v>
      </c>
      <c r="H2079" s="1" t="s">
        <v>103</v>
      </c>
      <c r="I2079" s="1" t="s">
        <v>423</v>
      </c>
      <c r="J2079" s="1" t="s">
        <v>291</v>
      </c>
      <c r="K2079" t="s">
        <v>292</v>
      </c>
      <c r="L2079" t="s">
        <v>293</v>
      </c>
      <c r="M2079" s="1" t="s">
        <v>424</v>
      </c>
      <c r="N2079">
        <v>10400</v>
      </c>
      <c r="O2079">
        <v>12600</v>
      </c>
      <c r="P2079">
        <v>12600</v>
      </c>
      <c r="Q2079">
        <v>12600</v>
      </c>
      <c r="R2079">
        <v>30700</v>
      </c>
      <c r="S2079">
        <v>38400</v>
      </c>
      <c r="T2079">
        <v>44600</v>
      </c>
      <c r="U2079">
        <v>0</v>
      </c>
      <c r="V2079">
        <v>0</v>
      </c>
      <c r="W2079">
        <v>0</v>
      </c>
      <c r="X2079">
        <v>0</v>
      </c>
      <c r="Y2079">
        <v>5.0270532389999998</v>
      </c>
      <c r="Z2079">
        <v>-75.587391220000001</v>
      </c>
      <c r="AA2079" s="1" t="s">
        <v>63</v>
      </c>
      <c r="AB2079">
        <v>1355024700</v>
      </c>
      <c r="AC2079" t="str">
        <f>MID(TablaPivotFinal[[#This Row],[Fecha]],1,4)</f>
        <v>2018</v>
      </c>
      <c r="AD2079" t="str">
        <f>MID(TablaPivotFinal[[#This Row],[Fecha]],5,3)</f>
        <v>Ago</v>
      </c>
      <c r="AE2079" s="1">
        <v>1355024700</v>
      </c>
      <c r="AF2079" s="1">
        <v>118063</v>
      </c>
    </row>
    <row r="2080" spans="1:32" x14ac:dyDescent="0.3">
      <c r="A2080" s="1" t="s">
        <v>420</v>
      </c>
      <c r="B2080" s="1" t="s">
        <v>401</v>
      </c>
      <c r="C2080" t="s">
        <v>421</v>
      </c>
      <c r="D2080" s="1" t="s">
        <v>402</v>
      </c>
      <c r="E2080">
        <v>17</v>
      </c>
      <c r="F2080" s="1" t="s">
        <v>422</v>
      </c>
      <c r="G2080" s="1" t="s">
        <v>289</v>
      </c>
      <c r="H2080" s="1" t="s">
        <v>103</v>
      </c>
      <c r="I2080" s="1" t="s">
        <v>423</v>
      </c>
      <c r="J2080" s="1" t="s">
        <v>291</v>
      </c>
      <c r="K2080" t="s">
        <v>292</v>
      </c>
      <c r="L2080" t="s">
        <v>293</v>
      </c>
      <c r="M2080" s="1" t="s">
        <v>424</v>
      </c>
      <c r="N2080">
        <v>10400</v>
      </c>
      <c r="O2080">
        <v>12600</v>
      </c>
      <c r="P2080">
        <v>12600</v>
      </c>
      <c r="Q2080">
        <v>12600</v>
      </c>
      <c r="R2080">
        <v>30700</v>
      </c>
      <c r="S2080">
        <v>38400</v>
      </c>
      <c r="T2080">
        <v>44600</v>
      </c>
      <c r="U2080">
        <v>0</v>
      </c>
      <c r="V2080">
        <v>0</v>
      </c>
      <c r="W2080">
        <v>0</v>
      </c>
      <c r="X2080">
        <v>0</v>
      </c>
      <c r="Y2080">
        <v>5.0270532389999998</v>
      </c>
      <c r="Z2080">
        <v>-75.587391220000001</v>
      </c>
      <c r="AA2080" s="1" t="s">
        <v>65</v>
      </c>
      <c r="AB2080">
        <v>1449756600</v>
      </c>
      <c r="AC2080" t="str">
        <f>MID(TablaPivotFinal[[#This Row],[Fecha]],1,4)</f>
        <v>2018</v>
      </c>
      <c r="AD2080" t="str">
        <f>MID(TablaPivotFinal[[#This Row],[Fecha]],5,3)</f>
        <v>Dic</v>
      </c>
      <c r="AE2080" s="1">
        <v>1449756600</v>
      </c>
      <c r="AF2080" s="1">
        <v>128892</v>
      </c>
    </row>
    <row r="2081" spans="1:32" x14ac:dyDescent="0.3">
      <c r="A2081" s="1" t="s">
        <v>420</v>
      </c>
      <c r="B2081" s="1" t="s">
        <v>401</v>
      </c>
      <c r="C2081" t="s">
        <v>421</v>
      </c>
      <c r="D2081" s="1" t="s">
        <v>402</v>
      </c>
      <c r="E2081">
        <v>17</v>
      </c>
      <c r="F2081" s="1" t="s">
        <v>422</v>
      </c>
      <c r="G2081" s="1" t="s">
        <v>289</v>
      </c>
      <c r="H2081" s="1" t="s">
        <v>103</v>
      </c>
      <c r="I2081" s="1" t="s">
        <v>423</v>
      </c>
      <c r="J2081" s="1" t="s">
        <v>291</v>
      </c>
      <c r="K2081" t="s">
        <v>292</v>
      </c>
      <c r="L2081" t="s">
        <v>293</v>
      </c>
      <c r="M2081" s="1" t="s">
        <v>424</v>
      </c>
      <c r="N2081">
        <v>10400</v>
      </c>
      <c r="O2081">
        <v>12600</v>
      </c>
      <c r="P2081">
        <v>12600</v>
      </c>
      <c r="Q2081">
        <v>12600</v>
      </c>
      <c r="R2081">
        <v>30700</v>
      </c>
      <c r="S2081">
        <v>38400</v>
      </c>
      <c r="T2081">
        <v>44600</v>
      </c>
      <c r="U2081">
        <v>0</v>
      </c>
      <c r="V2081">
        <v>0</v>
      </c>
      <c r="W2081">
        <v>0</v>
      </c>
      <c r="X2081">
        <v>0</v>
      </c>
      <c r="Y2081">
        <v>5.0270532389999998</v>
      </c>
      <c r="Z2081">
        <v>-75.587391220000001</v>
      </c>
      <c r="AA2081" s="1" t="s">
        <v>67</v>
      </c>
      <c r="AB2081">
        <v>1575622400</v>
      </c>
      <c r="AC2081" t="str">
        <f>MID(TablaPivotFinal[[#This Row],[Fecha]],1,4)</f>
        <v>2018</v>
      </c>
      <c r="AD2081" t="str">
        <f>MID(TablaPivotFinal[[#This Row],[Fecha]],5,3)</f>
        <v>Ene</v>
      </c>
      <c r="AE2081" s="1">
        <v>1575622400</v>
      </c>
      <c r="AF2081" s="1">
        <v>140770</v>
      </c>
    </row>
    <row r="2082" spans="1:32" x14ac:dyDescent="0.3">
      <c r="A2082" s="1" t="s">
        <v>420</v>
      </c>
      <c r="B2082" s="1" t="s">
        <v>401</v>
      </c>
      <c r="C2082" t="s">
        <v>421</v>
      </c>
      <c r="D2082" s="1" t="s">
        <v>402</v>
      </c>
      <c r="E2082">
        <v>17</v>
      </c>
      <c r="F2082" s="1" t="s">
        <v>422</v>
      </c>
      <c r="G2082" s="1" t="s">
        <v>289</v>
      </c>
      <c r="H2082" s="1" t="s">
        <v>103</v>
      </c>
      <c r="I2082" s="1" t="s">
        <v>423</v>
      </c>
      <c r="J2082" s="1" t="s">
        <v>291</v>
      </c>
      <c r="K2082" t="s">
        <v>292</v>
      </c>
      <c r="L2082" t="s">
        <v>293</v>
      </c>
      <c r="M2082" s="1" t="s">
        <v>424</v>
      </c>
      <c r="N2082">
        <v>10400</v>
      </c>
      <c r="O2082">
        <v>12600</v>
      </c>
      <c r="P2082">
        <v>12600</v>
      </c>
      <c r="Q2082">
        <v>12600</v>
      </c>
      <c r="R2082">
        <v>30700</v>
      </c>
      <c r="S2082">
        <v>38400</v>
      </c>
      <c r="T2082">
        <v>44600</v>
      </c>
      <c r="U2082">
        <v>0</v>
      </c>
      <c r="V2082">
        <v>0</v>
      </c>
      <c r="W2082">
        <v>0</v>
      </c>
      <c r="X2082">
        <v>0</v>
      </c>
      <c r="Y2082">
        <v>5.0270532389999998</v>
      </c>
      <c r="Z2082">
        <v>-75.587391220000001</v>
      </c>
      <c r="AA2082" s="1" t="s">
        <v>69</v>
      </c>
      <c r="AB2082">
        <v>1245886900</v>
      </c>
      <c r="AC2082" t="str">
        <f>MID(TablaPivotFinal[[#This Row],[Fecha]],1,4)</f>
        <v>2018</v>
      </c>
      <c r="AD2082" t="str">
        <f>MID(TablaPivotFinal[[#This Row],[Fecha]],5,3)</f>
        <v>Feb</v>
      </c>
      <c r="AE2082" s="1">
        <v>1245886900</v>
      </c>
      <c r="AF2082" s="1">
        <v>102959</v>
      </c>
    </row>
    <row r="2083" spans="1:32" x14ac:dyDescent="0.3">
      <c r="A2083" s="1" t="s">
        <v>420</v>
      </c>
      <c r="B2083" s="1" t="s">
        <v>401</v>
      </c>
      <c r="C2083" t="s">
        <v>421</v>
      </c>
      <c r="D2083" s="1" t="s">
        <v>402</v>
      </c>
      <c r="E2083">
        <v>17</v>
      </c>
      <c r="F2083" s="1" t="s">
        <v>422</v>
      </c>
      <c r="G2083" s="1" t="s">
        <v>289</v>
      </c>
      <c r="H2083" s="1" t="s">
        <v>103</v>
      </c>
      <c r="I2083" s="1" t="s">
        <v>423</v>
      </c>
      <c r="J2083" s="1" t="s">
        <v>291</v>
      </c>
      <c r="K2083" t="s">
        <v>292</v>
      </c>
      <c r="L2083" t="s">
        <v>293</v>
      </c>
      <c r="M2083" s="1" t="s">
        <v>424</v>
      </c>
      <c r="N2083">
        <v>10400</v>
      </c>
      <c r="O2083">
        <v>12600</v>
      </c>
      <c r="P2083">
        <v>12600</v>
      </c>
      <c r="Q2083">
        <v>12600</v>
      </c>
      <c r="R2083">
        <v>30700</v>
      </c>
      <c r="S2083">
        <v>38400</v>
      </c>
      <c r="T2083">
        <v>44600</v>
      </c>
      <c r="U2083">
        <v>0</v>
      </c>
      <c r="V2083">
        <v>0</v>
      </c>
      <c r="W2083">
        <v>0</v>
      </c>
      <c r="X2083">
        <v>0</v>
      </c>
      <c r="Y2083">
        <v>5.0270532389999998</v>
      </c>
      <c r="Z2083">
        <v>-75.587391220000001</v>
      </c>
      <c r="AA2083" s="1" t="s">
        <v>71</v>
      </c>
      <c r="AB2083">
        <v>1376492200</v>
      </c>
      <c r="AC2083" t="str">
        <f>MID(TablaPivotFinal[[#This Row],[Fecha]],1,4)</f>
        <v>2018</v>
      </c>
      <c r="AD2083" t="str">
        <f>MID(TablaPivotFinal[[#This Row],[Fecha]],5,3)</f>
        <v>Jul</v>
      </c>
      <c r="AE2083" s="1">
        <v>1376492200</v>
      </c>
      <c r="AF2083" s="1">
        <v>118587</v>
      </c>
    </row>
    <row r="2084" spans="1:32" x14ac:dyDescent="0.3">
      <c r="A2084" s="1" t="s">
        <v>420</v>
      </c>
      <c r="B2084" s="1" t="s">
        <v>401</v>
      </c>
      <c r="C2084" t="s">
        <v>421</v>
      </c>
      <c r="D2084" s="1" t="s">
        <v>402</v>
      </c>
      <c r="E2084">
        <v>17</v>
      </c>
      <c r="F2084" s="1" t="s">
        <v>422</v>
      </c>
      <c r="G2084" s="1" t="s">
        <v>289</v>
      </c>
      <c r="H2084" s="1" t="s">
        <v>103</v>
      </c>
      <c r="I2084" s="1" t="s">
        <v>423</v>
      </c>
      <c r="J2084" s="1" t="s">
        <v>291</v>
      </c>
      <c r="K2084" t="s">
        <v>292</v>
      </c>
      <c r="L2084" t="s">
        <v>293</v>
      </c>
      <c r="M2084" s="1" t="s">
        <v>424</v>
      </c>
      <c r="N2084">
        <v>10400</v>
      </c>
      <c r="O2084">
        <v>12600</v>
      </c>
      <c r="P2084">
        <v>12600</v>
      </c>
      <c r="Q2084">
        <v>12600</v>
      </c>
      <c r="R2084">
        <v>30700</v>
      </c>
      <c r="S2084">
        <v>38400</v>
      </c>
      <c r="T2084">
        <v>44600</v>
      </c>
      <c r="U2084">
        <v>0</v>
      </c>
      <c r="V2084">
        <v>0</v>
      </c>
      <c r="W2084">
        <v>0</v>
      </c>
      <c r="X2084">
        <v>0</v>
      </c>
      <c r="Y2084">
        <v>5.0270532389999998</v>
      </c>
      <c r="Z2084">
        <v>-75.587391220000001</v>
      </c>
      <c r="AA2084" s="1" t="s">
        <v>73</v>
      </c>
      <c r="AB2084">
        <v>1100823200</v>
      </c>
      <c r="AC2084" t="str">
        <f>MID(TablaPivotFinal[[#This Row],[Fecha]],1,4)</f>
        <v>2018</v>
      </c>
      <c r="AD2084" t="str">
        <f>MID(TablaPivotFinal[[#This Row],[Fecha]],5,3)</f>
        <v>Jun</v>
      </c>
      <c r="AE2084" s="1">
        <v>1100823200</v>
      </c>
      <c r="AF2084" s="1">
        <v>93357</v>
      </c>
    </row>
    <row r="2085" spans="1:32" x14ac:dyDescent="0.3">
      <c r="A2085" s="1" t="s">
        <v>420</v>
      </c>
      <c r="B2085" s="1" t="s">
        <v>401</v>
      </c>
      <c r="C2085" t="s">
        <v>421</v>
      </c>
      <c r="D2085" s="1" t="s">
        <v>402</v>
      </c>
      <c r="E2085">
        <v>17</v>
      </c>
      <c r="F2085" s="1" t="s">
        <v>422</v>
      </c>
      <c r="G2085" s="1" t="s">
        <v>289</v>
      </c>
      <c r="H2085" s="1" t="s">
        <v>103</v>
      </c>
      <c r="I2085" s="1" t="s">
        <v>423</v>
      </c>
      <c r="J2085" s="1" t="s">
        <v>291</v>
      </c>
      <c r="K2085" t="s">
        <v>292</v>
      </c>
      <c r="L2085" t="s">
        <v>293</v>
      </c>
      <c r="M2085" s="1" t="s">
        <v>424</v>
      </c>
      <c r="N2085">
        <v>10400</v>
      </c>
      <c r="O2085">
        <v>12600</v>
      </c>
      <c r="P2085">
        <v>12600</v>
      </c>
      <c r="Q2085">
        <v>12600</v>
      </c>
      <c r="R2085">
        <v>30700</v>
      </c>
      <c r="S2085">
        <v>38400</v>
      </c>
      <c r="T2085">
        <v>44600</v>
      </c>
      <c r="U2085">
        <v>0</v>
      </c>
      <c r="V2085">
        <v>0</v>
      </c>
      <c r="W2085">
        <v>0</v>
      </c>
      <c r="X2085">
        <v>0</v>
      </c>
      <c r="Y2085">
        <v>5.0270532389999998</v>
      </c>
      <c r="Z2085">
        <v>-75.587391220000001</v>
      </c>
      <c r="AA2085" s="1" t="s">
        <v>75</v>
      </c>
      <c r="AB2085">
        <v>1380586900</v>
      </c>
      <c r="AC2085" t="str">
        <f>MID(TablaPivotFinal[[#This Row],[Fecha]],1,4)</f>
        <v>2018</v>
      </c>
      <c r="AD2085" t="str">
        <f>MID(TablaPivotFinal[[#This Row],[Fecha]],5,3)</f>
        <v>Mar</v>
      </c>
      <c r="AE2085" s="1">
        <v>1380586900</v>
      </c>
      <c r="AF2085" s="1">
        <v>117668</v>
      </c>
    </row>
    <row r="2086" spans="1:32" x14ac:dyDescent="0.3">
      <c r="A2086" s="1" t="s">
        <v>420</v>
      </c>
      <c r="B2086" s="1" t="s">
        <v>401</v>
      </c>
      <c r="C2086" t="s">
        <v>421</v>
      </c>
      <c r="D2086" s="1" t="s">
        <v>402</v>
      </c>
      <c r="E2086">
        <v>17</v>
      </c>
      <c r="F2086" s="1" t="s">
        <v>422</v>
      </c>
      <c r="G2086" s="1" t="s">
        <v>289</v>
      </c>
      <c r="H2086" s="1" t="s">
        <v>103</v>
      </c>
      <c r="I2086" s="1" t="s">
        <v>423</v>
      </c>
      <c r="J2086" s="1" t="s">
        <v>291</v>
      </c>
      <c r="K2086" t="s">
        <v>292</v>
      </c>
      <c r="L2086" t="s">
        <v>293</v>
      </c>
      <c r="M2086" s="1" t="s">
        <v>424</v>
      </c>
      <c r="N2086">
        <v>10400</v>
      </c>
      <c r="O2086">
        <v>12600</v>
      </c>
      <c r="P2086">
        <v>12600</v>
      </c>
      <c r="Q2086">
        <v>12600</v>
      </c>
      <c r="R2086">
        <v>30700</v>
      </c>
      <c r="S2086">
        <v>38400</v>
      </c>
      <c r="T2086">
        <v>44600</v>
      </c>
      <c r="U2086">
        <v>0</v>
      </c>
      <c r="V2086">
        <v>0</v>
      </c>
      <c r="W2086">
        <v>0</v>
      </c>
      <c r="X2086">
        <v>0</v>
      </c>
      <c r="Y2086">
        <v>5.0270532389999998</v>
      </c>
      <c r="Z2086">
        <v>-75.587391220000001</v>
      </c>
      <c r="AA2086" s="1" t="s">
        <v>77</v>
      </c>
      <c r="AB2086">
        <v>1309048100</v>
      </c>
      <c r="AC2086" t="str">
        <f>MID(TablaPivotFinal[[#This Row],[Fecha]],1,4)</f>
        <v>2018</v>
      </c>
      <c r="AD2086" t="str">
        <f>MID(TablaPivotFinal[[#This Row],[Fecha]],5,3)</f>
        <v>May</v>
      </c>
      <c r="AE2086" s="1">
        <v>1309048100</v>
      </c>
      <c r="AF2086" s="1">
        <v>109986</v>
      </c>
    </row>
    <row r="2087" spans="1:32" x14ac:dyDescent="0.3">
      <c r="A2087" s="1" t="s">
        <v>420</v>
      </c>
      <c r="B2087" s="1" t="s">
        <v>401</v>
      </c>
      <c r="C2087" t="s">
        <v>421</v>
      </c>
      <c r="D2087" s="1" t="s">
        <v>402</v>
      </c>
      <c r="E2087">
        <v>17</v>
      </c>
      <c r="F2087" s="1" t="s">
        <v>422</v>
      </c>
      <c r="G2087" s="1" t="s">
        <v>289</v>
      </c>
      <c r="H2087" s="1" t="s">
        <v>103</v>
      </c>
      <c r="I2087" s="1" t="s">
        <v>423</v>
      </c>
      <c r="J2087" s="1" t="s">
        <v>291</v>
      </c>
      <c r="K2087" t="s">
        <v>292</v>
      </c>
      <c r="L2087" t="s">
        <v>293</v>
      </c>
      <c r="M2087" s="1" t="s">
        <v>424</v>
      </c>
      <c r="N2087">
        <v>10400</v>
      </c>
      <c r="O2087">
        <v>12600</v>
      </c>
      <c r="P2087">
        <v>12600</v>
      </c>
      <c r="Q2087">
        <v>12600</v>
      </c>
      <c r="R2087">
        <v>30700</v>
      </c>
      <c r="S2087">
        <v>38400</v>
      </c>
      <c r="T2087">
        <v>44600</v>
      </c>
      <c r="U2087">
        <v>0</v>
      </c>
      <c r="V2087">
        <v>0</v>
      </c>
      <c r="W2087">
        <v>0</v>
      </c>
      <c r="X2087">
        <v>0</v>
      </c>
      <c r="Y2087">
        <v>5.0270532389999998</v>
      </c>
      <c r="Z2087">
        <v>-75.587391220000001</v>
      </c>
      <c r="AA2087" s="1" t="s">
        <v>79</v>
      </c>
      <c r="AB2087">
        <v>1266961800</v>
      </c>
      <c r="AC2087" t="str">
        <f>MID(TablaPivotFinal[[#This Row],[Fecha]],1,4)</f>
        <v>2018</v>
      </c>
      <c r="AD2087" t="str">
        <f>MID(TablaPivotFinal[[#This Row],[Fecha]],5,3)</f>
        <v>Nov</v>
      </c>
      <c r="AE2087" s="1">
        <v>1266961800</v>
      </c>
      <c r="AF2087" s="1">
        <v>109240</v>
      </c>
    </row>
    <row r="2088" spans="1:32" x14ac:dyDescent="0.3">
      <c r="A2088" s="1" t="s">
        <v>420</v>
      </c>
      <c r="B2088" s="1" t="s">
        <v>401</v>
      </c>
      <c r="C2088" t="s">
        <v>421</v>
      </c>
      <c r="D2088" s="1" t="s">
        <v>402</v>
      </c>
      <c r="E2088">
        <v>17</v>
      </c>
      <c r="F2088" s="1" t="s">
        <v>422</v>
      </c>
      <c r="G2088" s="1" t="s">
        <v>289</v>
      </c>
      <c r="H2088" s="1" t="s">
        <v>103</v>
      </c>
      <c r="I2088" s="1" t="s">
        <v>423</v>
      </c>
      <c r="J2088" s="1" t="s">
        <v>291</v>
      </c>
      <c r="K2088" t="s">
        <v>292</v>
      </c>
      <c r="L2088" t="s">
        <v>293</v>
      </c>
      <c r="M2088" s="1" t="s">
        <v>424</v>
      </c>
      <c r="N2088">
        <v>10400</v>
      </c>
      <c r="O2088">
        <v>12600</v>
      </c>
      <c r="P2088">
        <v>12600</v>
      </c>
      <c r="Q2088">
        <v>12600</v>
      </c>
      <c r="R2088">
        <v>30700</v>
      </c>
      <c r="S2088">
        <v>38400</v>
      </c>
      <c r="T2088">
        <v>44600</v>
      </c>
      <c r="U2088">
        <v>0</v>
      </c>
      <c r="V2088">
        <v>0</v>
      </c>
      <c r="W2088">
        <v>0</v>
      </c>
      <c r="X2088">
        <v>0</v>
      </c>
      <c r="Y2088">
        <v>5.0270532389999998</v>
      </c>
      <c r="Z2088">
        <v>-75.587391220000001</v>
      </c>
      <c r="AA2088" s="1" t="s">
        <v>81</v>
      </c>
      <c r="AB2088">
        <v>1316777650</v>
      </c>
      <c r="AC2088" t="str">
        <f>MID(TablaPivotFinal[[#This Row],[Fecha]],1,4)</f>
        <v>2018</v>
      </c>
      <c r="AD2088" t="str">
        <f>MID(TablaPivotFinal[[#This Row],[Fecha]],5,3)</f>
        <v>Oct</v>
      </c>
      <c r="AE2088" s="1">
        <v>1316777650</v>
      </c>
      <c r="AF2088" s="1">
        <v>114612</v>
      </c>
    </row>
    <row r="2089" spans="1:32" x14ac:dyDescent="0.3">
      <c r="A2089" s="1" t="s">
        <v>420</v>
      </c>
      <c r="B2089" s="1" t="s">
        <v>401</v>
      </c>
      <c r="C2089" t="s">
        <v>421</v>
      </c>
      <c r="D2089" s="1" t="s">
        <v>402</v>
      </c>
      <c r="E2089">
        <v>17</v>
      </c>
      <c r="F2089" s="1" t="s">
        <v>422</v>
      </c>
      <c r="G2089" s="1" t="s">
        <v>289</v>
      </c>
      <c r="H2089" s="1" t="s">
        <v>103</v>
      </c>
      <c r="I2089" s="1" t="s">
        <v>423</v>
      </c>
      <c r="J2089" s="1" t="s">
        <v>291</v>
      </c>
      <c r="K2089" t="s">
        <v>292</v>
      </c>
      <c r="L2089" t="s">
        <v>293</v>
      </c>
      <c r="M2089" s="1" t="s">
        <v>424</v>
      </c>
      <c r="N2089">
        <v>10400</v>
      </c>
      <c r="O2089">
        <v>12600</v>
      </c>
      <c r="P2089">
        <v>12600</v>
      </c>
      <c r="Q2089">
        <v>12600</v>
      </c>
      <c r="R2089">
        <v>30700</v>
      </c>
      <c r="S2089">
        <v>38400</v>
      </c>
      <c r="T2089">
        <v>44600</v>
      </c>
      <c r="U2089">
        <v>0</v>
      </c>
      <c r="V2089">
        <v>0</v>
      </c>
      <c r="W2089">
        <v>0</v>
      </c>
      <c r="X2089">
        <v>0</v>
      </c>
      <c r="Y2089">
        <v>5.0270532389999998</v>
      </c>
      <c r="Z2089">
        <v>-75.587391220000001</v>
      </c>
      <c r="AA2089" s="1" t="s">
        <v>83</v>
      </c>
      <c r="AB2089">
        <v>1209368600</v>
      </c>
      <c r="AC2089" t="str">
        <f>MID(TablaPivotFinal[[#This Row],[Fecha]],1,4)</f>
        <v>2018</v>
      </c>
      <c r="AD2089" t="str">
        <f>MID(TablaPivotFinal[[#This Row],[Fecha]],5,3)</f>
        <v>Sep</v>
      </c>
      <c r="AE2089" s="1">
        <v>1209368600</v>
      </c>
      <c r="AF2089" s="1">
        <v>104595</v>
      </c>
    </row>
    <row r="2090" spans="1:32" x14ac:dyDescent="0.3">
      <c r="A2090" s="1" t="s">
        <v>425</v>
      </c>
      <c r="B2090" s="1" t="s">
        <v>426</v>
      </c>
      <c r="C2090">
        <v>5501</v>
      </c>
      <c r="D2090" s="1" t="s">
        <v>264</v>
      </c>
      <c r="E2090">
        <v>25</v>
      </c>
      <c r="F2090" s="1" t="s">
        <v>427</v>
      </c>
      <c r="G2090" s="1" t="s">
        <v>428</v>
      </c>
      <c r="H2090" s="1" t="s">
        <v>103</v>
      </c>
      <c r="I2090" s="1" t="s">
        <v>383</v>
      </c>
      <c r="J2090" s="1" t="s">
        <v>429</v>
      </c>
      <c r="K2090" t="s">
        <v>430</v>
      </c>
      <c r="L2090" t="s">
        <v>431</v>
      </c>
      <c r="M2090" s="1" t="s">
        <v>432</v>
      </c>
      <c r="N2090">
        <v>8000</v>
      </c>
      <c r="O2090">
        <v>8900</v>
      </c>
      <c r="P2090">
        <v>23000</v>
      </c>
      <c r="Q2090">
        <v>28500</v>
      </c>
      <c r="R2090">
        <v>33500</v>
      </c>
      <c r="S2090">
        <v>0</v>
      </c>
      <c r="T2090">
        <v>0</v>
      </c>
      <c r="U2090">
        <v>0</v>
      </c>
      <c r="V2090">
        <v>0</v>
      </c>
      <c r="W2090">
        <v>6800</v>
      </c>
      <c r="X2090">
        <v>8200</v>
      </c>
      <c r="Y2090">
        <v>5.0312988509999998</v>
      </c>
      <c r="Z2090">
        <v>-73.839840600000002</v>
      </c>
      <c r="AA2090" s="1" t="s">
        <v>13</v>
      </c>
      <c r="AB2090">
        <v>3763046950</v>
      </c>
      <c r="AC2090" t="str">
        <f>MID(TablaPivotFinal[[#This Row],[Fecha]],1,4)</f>
        <v>2016</v>
      </c>
      <c r="AD2090" t="str">
        <f>MID(TablaPivotFinal[[#This Row],[Fecha]],5,3)</f>
        <v>Abr</v>
      </c>
      <c r="AE2090" s="1">
        <v>3763046950</v>
      </c>
      <c r="AF2090" s="1">
        <v>431198</v>
      </c>
    </row>
    <row r="2091" spans="1:32" x14ac:dyDescent="0.3">
      <c r="A2091" s="1" t="s">
        <v>425</v>
      </c>
      <c r="B2091" s="1" t="s">
        <v>426</v>
      </c>
      <c r="C2091">
        <v>5501</v>
      </c>
      <c r="D2091" s="1" t="s">
        <v>264</v>
      </c>
      <c r="E2091">
        <v>25</v>
      </c>
      <c r="F2091" s="1" t="s">
        <v>427</v>
      </c>
      <c r="G2091" s="1" t="s">
        <v>428</v>
      </c>
      <c r="H2091" s="1" t="s">
        <v>103</v>
      </c>
      <c r="I2091" s="1" t="s">
        <v>383</v>
      </c>
      <c r="J2091" s="1" t="s">
        <v>429</v>
      </c>
      <c r="K2091" t="s">
        <v>430</v>
      </c>
      <c r="L2091" t="s">
        <v>431</v>
      </c>
      <c r="M2091" s="1" t="s">
        <v>432</v>
      </c>
      <c r="N2091">
        <v>8000</v>
      </c>
      <c r="O2091">
        <v>8900</v>
      </c>
      <c r="P2091">
        <v>23000</v>
      </c>
      <c r="Q2091">
        <v>28500</v>
      </c>
      <c r="R2091">
        <v>33500</v>
      </c>
      <c r="S2091">
        <v>0</v>
      </c>
      <c r="T2091">
        <v>0</v>
      </c>
      <c r="U2091">
        <v>0</v>
      </c>
      <c r="V2091">
        <v>0</v>
      </c>
      <c r="W2091">
        <v>6800</v>
      </c>
      <c r="X2091">
        <v>8200</v>
      </c>
      <c r="Y2091">
        <v>5.0312988509999998</v>
      </c>
      <c r="Z2091">
        <v>-73.839840600000002</v>
      </c>
      <c r="AA2091" s="1" t="s">
        <v>15</v>
      </c>
      <c r="AB2091">
        <v>4378054450</v>
      </c>
      <c r="AC2091" t="str">
        <f>MID(TablaPivotFinal[[#This Row],[Fecha]],1,4)</f>
        <v>2016</v>
      </c>
      <c r="AD2091" t="str">
        <f>MID(TablaPivotFinal[[#This Row],[Fecha]],5,3)</f>
        <v>Ago</v>
      </c>
      <c r="AE2091" s="1">
        <v>4378054450</v>
      </c>
      <c r="AF2091" s="1">
        <v>508969</v>
      </c>
    </row>
    <row r="2092" spans="1:32" x14ac:dyDescent="0.3">
      <c r="A2092" s="1" t="s">
        <v>425</v>
      </c>
      <c r="B2092" s="1" t="s">
        <v>426</v>
      </c>
      <c r="C2092">
        <v>5501</v>
      </c>
      <c r="D2092" s="1" t="s">
        <v>264</v>
      </c>
      <c r="E2092">
        <v>25</v>
      </c>
      <c r="F2092" s="1" t="s">
        <v>427</v>
      </c>
      <c r="G2092" s="1" t="s">
        <v>428</v>
      </c>
      <c r="H2092" s="1" t="s">
        <v>103</v>
      </c>
      <c r="I2092" s="1" t="s">
        <v>383</v>
      </c>
      <c r="J2092" s="1" t="s">
        <v>429</v>
      </c>
      <c r="K2092" t="s">
        <v>430</v>
      </c>
      <c r="L2092" t="s">
        <v>431</v>
      </c>
      <c r="M2092" s="1" t="s">
        <v>432</v>
      </c>
      <c r="N2092">
        <v>8000</v>
      </c>
      <c r="O2092">
        <v>8900</v>
      </c>
      <c r="P2092">
        <v>23000</v>
      </c>
      <c r="Q2092">
        <v>28500</v>
      </c>
      <c r="R2092">
        <v>33500</v>
      </c>
      <c r="S2092">
        <v>0</v>
      </c>
      <c r="T2092">
        <v>0</v>
      </c>
      <c r="U2092">
        <v>0</v>
      </c>
      <c r="V2092">
        <v>0</v>
      </c>
      <c r="W2092">
        <v>6800</v>
      </c>
      <c r="X2092">
        <v>8200</v>
      </c>
      <c r="Y2092">
        <v>5.0312988509999998</v>
      </c>
      <c r="Z2092">
        <v>-73.839840600000002</v>
      </c>
      <c r="AA2092" s="1" t="s">
        <v>17</v>
      </c>
      <c r="AB2092">
        <v>5364564200</v>
      </c>
      <c r="AC2092" t="str">
        <f>MID(TablaPivotFinal[[#This Row],[Fecha]],1,4)</f>
        <v>2016</v>
      </c>
      <c r="AD2092" t="str">
        <f>MID(TablaPivotFinal[[#This Row],[Fecha]],5,3)</f>
        <v>Dic</v>
      </c>
      <c r="AE2092" s="1">
        <v>5364564200</v>
      </c>
      <c r="AF2092" s="1">
        <v>657040</v>
      </c>
    </row>
    <row r="2093" spans="1:32" x14ac:dyDescent="0.3">
      <c r="A2093" s="1" t="s">
        <v>425</v>
      </c>
      <c r="B2093" s="1" t="s">
        <v>426</v>
      </c>
      <c r="C2093">
        <v>5501</v>
      </c>
      <c r="D2093" s="1" t="s">
        <v>264</v>
      </c>
      <c r="E2093">
        <v>25</v>
      </c>
      <c r="F2093" s="1" t="s">
        <v>427</v>
      </c>
      <c r="G2093" s="1" t="s">
        <v>428</v>
      </c>
      <c r="H2093" s="1" t="s">
        <v>103</v>
      </c>
      <c r="I2093" s="1" t="s">
        <v>383</v>
      </c>
      <c r="J2093" s="1" t="s">
        <v>429</v>
      </c>
      <c r="K2093" t="s">
        <v>430</v>
      </c>
      <c r="L2093" t="s">
        <v>431</v>
      </c>
      <c r="M2093" s="1" t="s">
        <v>432</v>
      </c>
      <c r="N2093">
        <v>8000</v>
      </c>
      <c r="O2093">
        <v>8900</v>
      </c>
      <c r="P2093">
        <v>23000</v>
      </c>
      <c r="Q2093">
        <v>28500</v>
      </c>
      <c r="R2093">
        <v>33500</v>
      </c>
      <c r="S2093">
        <v>0</v>
      </c>
      <c r="T2093">
        <v>0</v>
      </c>
      <c r="U2093">
        <v>0</v>
      </c>
      <c r="V2093">
        <v>0</v>
      </c>
      <c r="W2093">
        <v>6800</v>
      </c>
      <c r="X2093">
        <v>8200</v>
      </c>
      <c r="Y2093">
        <v>5.0312988509999998</v>
      </c>
      <c r="Z2093">
        <v>-73.839840600000002</v>
      </c>
      <c r="AA2093" s="1" t="s">
        <v>19</v>
      </c>
      <c r="AB2093">
        <v>4794447100</v>
      </c>
      <c r="AC2093" t="str">
        <f>MID(TablaPivotFinal[[#This Row],[Fecha]],1,4)</f>
        <v>2016</v>
      </c>
      <c r="AD2093" t="str">
        <f>MID(TablaPivotFinal[[#This Row],[Fecha]],5,3)</f>
        <v>Ene</v>
      </c>
      <c r="AE2093" s="1">
        <v>4794447100</v>
      </c>
      <c r="AF2093" s="1">
        <v>598914</v>
      </c>
    </row>
    <row r="2094" spans="1:32" x14ac:dyDescent="0.3">
      <c r="A2094" s="1" t="s">
        <v>425</v>
      </c>
      <c r="B2094" s="1" t="s">
        <v>426</v>
      </c>
      <c r="C2094">
        <v>5501</v>
      </c>
      <c r="D2094" s="1" t="s">
        <v>264</v>
      </c>
      <c r="E2094">
        <v>25</v>
      </c>
      <c r="F2094" s="1" t="s">
        <v>427</v>
      </c>
      <c r="G2094" s="1" t="s">
        <v>428</v>
      </c>
      <c r="H2094" s="1" t="s">
        <v>103</v>
      </c>
      <c r="I2094" s="1" t="s">
        <v>383</v>
      </c>
      <c r="J2094" s="1" t="s">
        <v>429</v>
      </c>
      <c r="K2094" t="s">
        <v>430</v>
      </c>
      <c r="L2094" t="s">
        <v>431</v>
      </c>
      <c r="M2094" s="1" t="s">
        <v>432</v>
      </c>
      <c r="N2094">
        <v>8000</v>
      </c>
      <c r="O2094">
        <v>8900</v>
      </c>
      <c r="P2094">
        <v>23000</v>
      </c>
      <c r="Q2094">
        <v>28500</v>
      </c>
      <c r="R2094">
        <v>33500</v>
      </c>
      <c r="S2094">
        <v>0</v>
      </c>
      <c r="T2094">
        <v>0</v>
      </c>
      <c r="U2094">
        <v>0</v>
      </c>
      <c r="V2094">
        <v>0</v>
      </c>
      <c r="W2094">
        <v>6800</v>
      </c>
      <c r="X2094">
        <v>8200</v>
      </c>
      <c r="Y2094">
        <v>5.0312988509999998</v>
      </c>
      <c r="Z2094">
        <v>-73.839840600000002</v>
      </c>
      <c r="AA2094" s="1" t="s">
        <v>21</v>
      </c>
      <c r="AB2094">
        <v>3770661800</v>
      </c>
      <c r="AC2094" t="str">
        <f>MID(TablaPivotFinal[[#This Row],[Fecha]],1,4)</f>
        <v>2016</v>
      </c>
      <c r="AD2094" t="str">
        <f>MID(TablaPivotFinal[[#This Row],[Fecha]],5,3)</f>
        <v>Feb</v>
      </c>
      <c r="AE2094" s="1">
        <v>3770661800</v>
      </c>
      <c r="AF2094" s="1">
        <v>428277</v>
      </c>
    </row>
    <row r="2095" spans="1:32" x14ac:dyDescent="0.3">
      <c r="A2095" s="1" t="s">
        <v>425</v>
      </c>
      <c r="B2095" s="1" t="s">
        <v>426</v>
      </c>
      <c r="C2095">
        <v>5501</v>
      </c>
      <c r="D2095" s="1" t="s">
        <v>264</v>
      </c>
      <c r="E2095">
        <v>25</v>
      </c>
      <c r="F2095" s="1" t="s">
        <v>427</v>
      </c>
      <c r="G2095" s="1" t="s">
        <v>428</v>
      </c>
      <c r="H2095" s="1" t="s">
        <v>103</v>
      </c>
      <c r="I2095" s="1" t="s">
        <v>383</v>
      </c>
      <c r="J2095" s="1" t="s">
        <v>429</v>
      </c>
      <c r="K2095" t="s">
        <v>430</v>
      </c>
      <c r="L2095" t="s">
        <v>431</v>
      </c>
      <c r="M2095" s="1" t="s">
        <v>432</v>
      </c>
      <c r="N2095">
        <v>8000</v>
      </c>
      <c r="O2095">
        <v>8900</v>
      </c>
      <c r="P2095">
        <v>23000</v>
      </c>
      <c r="Q2095">
        <v>28500</v>
      </c>
      <c r="R2095">
        <v>33500</v>
      </c>
      <c r="S2095">
        <v>0</v>
      </c>
      <c r="T2095">
        <v>0</v>
      </c>
      <c r="U2095">
        <v>0</v>
      </c>
      <c r="V2095">
        <v>0</v>
      </c>
      <c r="W2095">
        <v>6800</v>
      </c>
      <c r="X2095">
        <v>8200</v>
      </c>
      <c r="Y2095">
        <v>5.0312988509999998</v>
      </c>
      <c r="Z2095">
        <v>-73.839840600000002</v>
      </c>
      <c r="AA2095" s="1" t="s">
        <v>23</v>
      </c>
      <c r="AB2095">
        <v>3730474700</v>
      </c>
      <c r="AC2095" t="str">
        <f>MID(TablaPivotFinal[[#This Row],[Fecha]],1,4)</f>
        <v>2016</v>
      </c>
      <c r="AD2095" t="str">
        <f>MID(TablaPivotFinal[[#This Row],[Fecha]],5,3)</f>
        <v>Jul</v>
      </c>
      <c r="AE2095" s="1">
        <v>3730474700</v>
      </c>
      <c r="AF2095" s="1">
        <v>468375</v>
      </c>
    </row>
    <row r="2096" spans="1:32" x14ac:dyDescent="0.3">
      <c r="A2096" s="1" t="s">
        <v>425</v>
      </c>
      <c r="B2096" s="1" t="s">
        <v>426</v>
      </c>
      <c r="C2096">
        <v>5501</v>
      </c>
      <c r="D2096" s="1" t="s">
        <v>264</v>
      </c>
      <c r="E2096">
        <v>25</v>
      </c>
      <c r="F2096" s="1" t="s">
        <v>427</v>
      </c>
      <c r="G2096" s="1" t="s">
        <v>428</v>
      </c>
      <c r="H2096" s="1" t="s">
        <v>103</v>
      </c>
      <c r="I2096" s="1" t="s">
        <v>383</v>
      </c>
      <c r="J2096" s="1" t="s">
        <v>429</v>
      </c>
      <c r="K2096" t="s">
        <v>430</v>
      </c>
      <c r="L2096" t="s">
        <v>431</v>
      </c>
      <c r="M2096" s="1" t="s">
        <v>432</v>
      </c>
      <c r="N2096">
        <v>8000</v>
      </c>
      <c r="O2096">
        <v>8900</v>
      </c>
      <c r="P2096">
        <v>23000</v>
      </c>
      <c r="Q2096">
        <v>28500</v>
      </c>
      <c r="R2096">
        <v>33500</v>
      </c>
      <c r="S2096">
        <v>0</v>
      </c>
      <c r="T2096">
        <v>0</v>
      </c>
      <c r="U2096">
        <v>0</v>
      </c>
      <c r="V2096">
        <v>0</v>
      </c>
      <c r="W2096">
        <v>6800</v>
      </c>
      <c r="X2096">
        <v>8200</v>
      </c>
      <c r="Y2096">
        <v>5.0312988509999998</v>
      </c>
      <c r="Z2096">
        <v>-73.839840600000002</v>
      </c>
      <c r="AA2096" s="1" t="s">
        <v>25</v>
      </c>
      <c r="AB2096">
        <v>3919023250</v>
      </c>
      <c r="AC2096" t="str">
        <f>MID(TablaPivotFinal[[#This Row],[Fecha]],1,4)</f>
        <v>2016</v>
      </c>
      <c r="AD2096" t="str">
        <f>MID(TablaPivotFinal[[#This Row],[Fecha]],5,3)</f>
        <v>Jun</v>
      </c>
      <c r="AE2096" s="1">
        <v>3919023250</v>
      </c>
      <c r="AF2096" s="1">
        <v>473836</v>
      </c>
    </row>
    <row r="2097" spans="1:32" x14ac:dyDescent="0.3">
      <c r="A2097" s="1" t="s">
        <v>425</v>
      </c>
      <c r="B2097" s="1" t="s">
        <v>426</v>
      </c>
      <c r="C2097">
        <v>5501</v>
      </c>
      <c r="D2097" s="1" t="s">
        <v>264</v>
      </c>
      <c r="E2097">
        <v>25</v>
      </c>
      <c r="F2097" s="1" t="s">
        <v>427</v>
      </c>
      <c r="G2097" s="1" t="s">
        <v>428</v>
      </c>
      <c r="H2097" s="1" t="s">
        <v>103</v>
      </c>
      <c r="I2097" s="1" t="s">
        <v>383</v>
      </c>
      <c r="J2097" s="1" t="s">
        <v>429</v>
      </c>
      <c r="K2097" t="s">
        <v>430</v>
      </c>
      <c r="L2097" t="s">
        <v>431</v>
      </c>
      <c r="M2097" s="1" t="s">
        <v>432</v>
      </c>
      <c r="N2097">
        <v>8000</v>
      </c>
      <c r="O2097">
        <v>8900</v>
      </c>
      <c r="P2097">
        <v>23000</v>
      </c>
      <c r="Q2097">
        <v>28500</v>
      </c>
      <c r="R2097">
        <v>33500</v>
      </c>
      <c r="S2097">
        <v>0</v>
      </c>
      <c r="T2097">
        <v>0</v>
      </c>
      <c r="U2097">
        <v>0</v>
      </c>
      <c r="V2097">
        <v>0</v>
      </c>
      <c r="W2097">
        <v>6800</v>
      </c>
      <c r="X2097">
        <v>8200</v>
      </c>
      <c r="Y2097">
        <v>5.0312988509999998</v>
      </c>
      <c r="Z2097">
        <v>-73.839840600000002</v>
      </c>
      <c r="AA2097" s="1" t="s">
        <v>27</v>
      </c>
      <c r="AB2097">
        <v>4631296350</v>
      </c>
      <c r="AC2097" t="str">
        <f>MID(TablaPivotFinal[[#This Row],[Fecha]],1,4)</f>
        <v>2016</v>
      </c>
      <c r="AD2097" t="str">
        <f>MID(TablaPivotFinal[[#This Row],[Fecha]],5,3)</f>
        <v>Mar</v>
      </c>
      <c r="AE2097" s="1">
        <v>4631296350</v>
      </c>
      <c r="AF2097" s="1">
        <v>549605</v>
      </c>
    </row>
    <row r="2098" spans="1:32" x14ac:dyDescent="0.3">
      <c r="A2098" s="1" t="s">
        <v>425</v>
      </c>
      <c r="B2098" s="1" t="s">
        <v>426</v>
      </c>
      <c r="C2098">
        <v>5501</v>
      </c>
      <c r="D2098" s="1" t="s">
        <v>264</v>
      </c>
      <c r="E2098">
        <v>25</v>
      </c>
      <c r="F2098" s="1" t="s">
        <v>427</v>
      </c>
      <c r="G2098" s="1" t="s">
        <v>428</v>
      </c>
      <c r="H2098" s="1" t="s">
        <v>103</v>
      </c>
      <c r="I2098" s="1" t="s">
        <v>383</v>
      </c>
      <c r="J2098" s="1" t="s">
        <v>429</v>
      </c>
      <c r="K2098" t="s">
        <v>430</v>
      </c>
      <c r="L2098" t="s">
        <v>431</v>
      </c>
      <c r="M2098" s="1" t="s">
        <v>432</v>
      </c>
      <c r="N2098">
        <v>8000</v>
      </c>
      <c r="O2098">
        <v>8900</v>
      </c>
      <c r="P2098">
        <v>23000</v>
      </c>
      <c r="Q2098">
        <v>28500</v>
      </c>
      <c r="R2098">
        <v>33500</v>
      </c>
      <c r="S2098">
        <v>0</v>
      </c>
      <c r="T2098">
        <v>0</v>
      </c>
      <c r="U2098">
        <v>0</v>
      </c>
      <c r="V2098">
        <v>0</v>
      </c>
      <c r="W2098">
        <v>6800</v>
      </c>
      <c r="X2098">
        <v>8200</v>
      </c>
      <c r="Y2098">
        <v>5.0312988509999998</v>
      </c>
      <c r="Z2098">
        <v>-73.839840600000002</v>
      </c>
      <c r="AA2098" s="1" t="s">
        <v>29</v>
      </c>
      <c r="AB2098">
        <v>4237666550</v>
      </c>
      <c r="AC2098" t="str">
        <f>MID(TablaPivotFinal[[#This Row],[Fecha]],1,4)</f>
        <v>2016</v>
      </c>
      <c r="AD2098" t="str">
        <f>MID(TablaPivotFinal[[#This Row],[Fecha]],5,3)</f>
        <v>May</v>
      </c>
      <c r="AE2098" s="1">
        <v>4237666550</v>
      </c>
      <c r="AF2098" s="1">
        <v>500518</v>
      </c>
    </row>
    <row r="2099" spans="1:32" x14ac:dyDescent="0.3">
      <c r="A2099" s="1" t="s">
        <v>425</v>
      </c>
      <c r="B2099" s="1" t="s">
        <v>426</v>
      </c>
      <c r="C2099">
        <v>5501</v>
      </c>
      <c r="D2099" s="1" t="s">
        <v>264</v>
      </c>
      <c r="E2099">
        <v>25</v>
      </c>
      <c r="F2099" s="1" t="s">
        <v>427</v>
      </c>
      <c r="G2099" s="1" t="s">
        <v>428</v>
      </c>
      <c r="H2099" s="1" t="s">
        <v>103</v>
      </c>
      <c r="I2099" s="1" t="s">
        <v>383</v>
      </c>
      <c r="J2099" s="1" t="s">
        <v>429</v>
      </c>
      <c r="K2099" t="s">
        <v>430</v>
      </c>
      <c r="L2099" t="s">
        <v>431</v>
      </c>
      <c r="M2099" s="1" t="s">
        <v>432</v>
      </c>
      <c r="N2099">
        <v>8000</v>
      </c>
      <c r="O2099">
        <v>8900</v>
      </c>
      <c r="P2099">
        <v>23000</v>
      </c>
      <c r="Q2099">
        <v>28500</v>
      </c>
      <c r="R2099">
        <v>33500</v>
      </c>
      <c r="S2099">
        <v>0</v>
      </c>
      <c r="T2099">
        <v>0</v>
      </c>
      <c r="U2099">
        <v>0</v>
      </c>
      <c r="V2099">
        <v>0</v>
      </c>
      <c r="W2099">
        <v>6800</v>
      </c>
      <c r="X2099">
        <v>8200</v>
      </c>
      <c r="Y2099">
        <v>5.0312988509999998</v>
      </c>
      <c r="Z2099">
        <v>-73.839840600000002</v>
      </c>
      <c r="AA2099" s="1" t="s">
        <v>31</v>
      </c>
      <c r="AB2099">
        <v>4267193300</v>
      </c>
      <c r="AC2099" t="str">
        <f>MID(TablaPivotFinal[[#This Row],[Fecha]],1,4)</f>
        <v>2016</v>
      </c>
      <c r="AD2099" t="str">
        <f>MID(TablaPivotFinal[[#This Row],[Fecha]],5,3)</f>
        <v>Nov</v>
      </c>
      <c r="AE2099" s="1">
        <v>4267193300</v>
      </c>
      <c r="AF2099" s="1">
        <v>506297</v>
      </c>
    </row>
    <row r="2100" spans="1:32" x14ac:dyDescent="0.3">
      <c r="A2100" s="1" t="s">
        <v>425</v>
      </c>
      <c r="B2100" s="1" t="s">
        <v>426</v>
      </c>
      <c r="C2100">
        <v>5501</v>
      </c>
      <c r="D2100" s="1" t="s">
        <v>264</v>
      </c>
      <c r="E2100">
        <v>25</v>
      </c>
      <c r="F2100" s="1" t="s">
        <v>427</v>
      </c>
      <c r="G2100" s="1" t="s">
        <v>428</v>
      </c>
      <c r="H2100" s="1" t="s">
        <v>103</v>
      </c>
      <c r="I2100" s="1" t="s">
        <v>383</v>
      </c>
      <c r="J2100" s="1" t="s">
        <v>429</v>
      </c>
      <c r="K2100" t="s">
        <v>430</v>
      </c>
      <c r="L2100" t="s">
        <v>431</v>
      </c>
      <c r="M2100" s="1" t="s">
        <v>432</v>
      </c>
      <c r="N2100">
        <v>8000</v>
      </c>
      <c r="O2100">
        <v>8900</v>
      </c>
      <c r="P2100">
        <v>23000</v>
      </c>
      <c r="Q2100">
        <v>28500</v>
      </c>
      <c r="R2100">
        <v>33500</v>
      </c>
      <c r="S2100">
        <v>0</v>
      </c>
      <c r="T2100">
        <v>0</v>
      </c>
      <c r="U2100">
        <v>0</v>
      </c>
      <c r="V2100">
        <v>0</v>
      </c>
      <c r="W2100">
        <v>6800</v>
      </c>
      <c r="X2100">
        <v>8200</v>
      </c>
      <c r="Y2100">
        <v>5.0312988509999998</v>
      </c>
      <c r="Z2100">
        <v>-73.839840600000002</v>
      </c>
      <c r="AA2100" s="1" t="s">
        <v>33</v>
      </c>
      <c r="AB2100">
        <v>4435054550</v>
      </c>
      <c r="AC2100" t="str">
        <f>MID(TablaPivotFinal[[#This Row],[Fecha]],1,4)</f>
        <v>2016</v>
      </c>
      <c r="AD2100" t="str">
        <f>MID(TablaPivotFinal[[#This Row],[Fecha]],5,3)</f>
        <v>Oct</v>
      </c>
      <c r="AE2100" s="1">
        <v>4435054550</v>
      </c>
      <c r="AF2100" s="1">
        <v>526809</v>
      </c>
    </row>
    <row r="2101" spans="1:32" x14ac:dyDescent="0.3">
      <c r="A2101" s="1" t="s">
        <v>425</v>
      </c>
      <c r="B2101" s="1" t="s">
        <v>426</v>
      </c>
      <c r="C2101">
        <v>5501</v>
      </c>
      <c r="D2101" s="1" t="s">
        <v>264</v>
      </c>
      <c r="E2101">
        <v>25</v>
      </c>
      <c r="F2101" s="1" t="s">
        <v>427</v>
      </c>
      <c r="G2101" s="1" t="s">
        <v>428</v>
      </c>
      <c r="H2101" s="1" t="s">
        <v>103</v>
      </c>
      <c r="I2101" s="1" t="s">
        <v>383</v>
      </c>
      <c r="J2101" s="1" t="s">
        <v>429</v>
      </c>
      <c r="K2101" t="s">
        <v>430</v>
      </c>
      <c r="L2101" t="s">
        <v>431</v>
      </c>
      <c r="M2101" s="1" t="s">
        <v>432</v>
      </c>
      <c r="N2101">
        <v>8000</v>
      </c>
      <c r="O2101">
        <v>8900</v>
      </c>
      <c r="P2101">
        <v>23000</v>
      </c>
      <c r="Q2101">
        <v>28500</v>
      </c>
      <c r="R2101">
        <v>33500</v>
      </c>
      <c r="S2101">
        <v>0</v>
      </c>
      <c r="T2101">
        <v>0</v>
      </c>
      <c r="U2101">
        <v>0</v>
      </c>
      <c r="V2101">
        <v>0</v>
      </c>
      <c r="W2101">
        <v>6800</v>
      </c>
      <c r="X2101">
        <v>8200</v>
      </c>
      <c r="Y2101">
        <v>5.0312988509999998</v>
      </c>
      <c r="Z2101">
        <v>-73.839840600000002</v>
      </c>
      <c r="AA2101" s="1" t="s">
        <v>35</v>
      </c>
      <c r="AB2101">
        <v>3941526800</v>
      </c>
      <c r="AC2101" t="str">
        <f>MID(TablaPivotFinal[[#This Row],[Fecha]],1,4)</f>
        <v>2016</v>
      </c>
      <c r="AD2101" t="str">
        <f>MID(TablaPivotFinal[[#This Row],[Fecha]],5,3)</f>
        <v>Sep</v>
      </c>
      <c r="AE2101" s="1">
        <v>3941526800</v>
      </c>
      <c r="AF2101" s="1">
        <v>455449</v>
      </c>
    </row>
    <row r="2102" spans="1:32" x14ac:dyDescent="0.3">
      <c r="A2102" s="1" t="s">
        <v>425</v>
      </c>
      <c r="B2102" s="1" t="s">
        <v>426</v>
      </c>
      <c r="C2102">
        <v>5501</v>
      </c>
      <c r="D2102" s="1" t="s">
        <v>264</v>
      </c>
      <c r="E2102">
        <v>25</v>
      </c>
      <c r="F2102" s="1" t="s">
        <v>427</v>
      </c>
      <c r="G2102" s="1" t="s">
        <v>428</v>
      </c>
      <c r="H2102" s="1" t="s">
        <v>103</v>
      </c>
      <c r="I2102" s="1" t="s">
        <v>383</v>
      </c>
      <c r="J2102" s="1" t="s">
        <v>429</v>
      </c>
      <c r="K2102" t="s">
        <v>430</v>
      </c>
      <c r="L2102" t="s">
        <v>431</v>
      </c>
      <c r="M2102" s="1" t="s">
        <v>432</v>
      </c>
      <c r="N2102">
        <v>8000</v>
      </c>
      <c r="O2102">
        <v>8900</v>
      </c>
      <c r="P2102">
        <v>23000</v>
      </c>
      <c r="Q2102">
        <v>28500</v>
      </c>
      <c r="R2102">
        <v>33500</v>
      </c>
      <c r="S2102">
        <v>0</v>
      </c>
      <c r="T2102">
        <v>0</v>
      </c>
      <c r="U2102">
        <v>0</v>
      </c>
      <c r="V2102">
        <v>0</v>
      </c>
      <c r="W2102">
        <v>6800</v>
      </c>
      <c r="X2102">
        <v>8200</v>
      </c>
      <c r="Y2102">
        <v>5.0312988509999998</v>
      </c>
      <c r="Z2102">
        <v>-73.839840600000002</v>
      </c>
      <c r="AA2102" s="1" t="s">
        <v>37</v>
      </c>
      <c r="AB2102">
        <v>4819162350</v>
      </c>
      <c r="AC2102" t="str">
        <f>MID(TablaPivotFinal[[#This Row],[Fecha]],1,4)</f>
        <v>2017</v>
      </c>
      <c r="AD2102" t="str">
        <f>MID(TablaPivotFinal[[#This Row],[Fecha]],5,3)</f>
        <v>Abr</v>
      </c>
      <c r="AE2102" s="1">
        <v>4819162350</v>
      </c>
      <c r="AF2102" s="1">
        <v>18497.966670000002</v>
      </c>
    </row>
    <row r="2103" spans="1:32" x14ac:dyDescent="0.3">
      <c r="A2103" s="1" t="s">
        <v>425</v>
      </c>
      <c r="B2103" s="1" t="s">
        <v>426</v>
      </c>
      <c r="C2103">
        <v>5501</v>
      </c>
      <c r="D2103" s="1" t="s">
        <v>264</v>
      </c>
      <c r="E2103">
        <v>25</v>
      </c>
      <c r="F2103" s="1" t="s">
        <v>427</v>
      </c>
      <c r="G2103" s="1" t="s">
        <v>428</v>
      </c>
      <c r="H2103" s="1" t="s">
        <v>103</v>
      </c>
      <c r="I2103" s="1" t="s">
        <v>383</v>
      </c>
      <c r="J2103" s="1" t="s">
        <v>429</v>
      </c>
      <c r="K2103" t="s">
        <v>430</v>
      </c>
      <c r="L2103" t="s">
        <v>431</v>
      </c>
      <c r="M2103" s="1" t="s">
        <v>432</v>
      </c>
      <c r="N2103">
        <v>8000</v>
      </c>
      <c r="O2103">
        <v>8900</v>
      </c>
      <c r="P2103">
        <v>23000</v>
      </c>
      <c r="Q2103">
        <v>28500</v>
      </c>
      <c r="R2103">
        <v>33500</v>
      </c>
      <c r="S2103">
        <v>0</v>
      </c>
      <c r="T2103">
        <v>0</v>
      </c>
      <c r="U2103">
        <v>0</v>
      </c>
      <c r="V2103">
        <v>0</v>
      </c>
      <c r="W2103">
        <v>6800</v>
      </c>
      <c r="X2103">
        <v>8200</v>
      </c>
      <c r="Y2103">
        <v>5.0312988509999998</v>
      </c>
      <c r="Z2103">
        <v>-73.839840600000002</v>
      </c>
      <c r="AA2103" s="1" t="s">
        <v>39</v>
      </c>
      <c r="AB2103">
        <v>4849133550</v>
      </c>
      <c r="AC2103" t="str">
        <f>MID(TablaPivotFinal[[#This Row],[Fecha]],1,4)</f>
        <v>2017</v>
      </c>
      <c r="AD2103" t="str">
        <f>MID(TablaPivotFinal[[#This Row],[Fecha]],5,3)</f>
        <v>Ago</v>
      </c>
      <c r="AE2103" s="1">
        <v>4849133550</v>
      </c>
      <c r="AF2103" s="1">
        <v>17654.58065</v>
      </c>
    </row>
    <row r="2104" spans="1:32" x14ac:dyDescent="0.3">
      <c r="A2104" s="1" t="s">
        <v>425</v>
      </c>
      <c r="B2104" s="1" t="s">
        <v>426</v>
      </c>
      <c r="C2104">
        <v>5501</v>
      </c>
      <c r="D2104" s="1" t="s">
        <v>264</v>
      </c>
      <c r="E2104">
        <v>25</v>
      </c>
      <c r="F2104" s="1" t="s">
        <v>427</v>
      </c>
      <c r="G2104" s="1" t="s">
        <v>428</v>
      </c>
      <c r="H2104" s="1" t="s">
        <v>103</v>
      </c>
      <c r="I2104" s="1" t="s">
        <v>383</v>
      </c>
      <c r="J2104" s="1" t="s">
        <v>429</v>
      </c>
      <c r="K2104" t="s">
        <v>430</v>
      </c>
      <c r="L2104" t="s">
        <v>431</v>
      </c>
      <c r="M2104" s="1" t="s">
        <v>432</v>
      </c>
      <c r="N2104">
        <v>8000</v>
      </c>
      <c r="O2104">
        <v>8900</v>
      </c>
      <c r="P2104">
        <v>23000</v>
      </c>
      <c r="Q2104">
        <v>28500</v>
      </c>
      <c r="R2104">
        <v>33500</v>
      </c>
      <c r="S2104">
        <v>0</v>
      </c>
      <c r="T2104">
        <v>0</v>
      </c>
      <c r="U2104">
        <v>0</v>
      </c>
      <c r="V2104">
        <v>0</v>
      </c>
      <c r="W2104">
        <v>6800</v>
      </c>
      <c r="X2104">
        <v>8200</v>
      </c>
      <c r="Y2104">
        <v>5.0312988509999998</v>
      </c>
      <c r="Z2104">
        <v>-73.839840600000002</v>
      </c>
      <c r="AA2104" s="1" t="s">
        <v>41</v>
      </c>
      <c r="AB2104">
        <v>6125827150</v>
      </c>
      <c r="AC2104" t="str">
        <f>MID(TablaPivotFinal[[#This Row],[Fecha]],1,4)</f>
        <v>2017</v>
      </c>
      <c r="AD2104" t="str">
        <f>MID(TablaPivotFinal[[#This Row],[Fecha]],5,3)</f>
        <v>Dic</v>
      </c>
      <c r="AE2104" s="1">
        <v>6125827150</v>
      </c>
      <c r="AF2104" s="1">
        <v>23189.77419</v>
      </c>
    </row>
    <row r="2105" spans="1:32" x14ac:dyDescent="0.3">
      <c r="A2105" s="1" t="s">
        <v>425</v>
      </c>
      <c r="B2105" s="1" t="s">
        <v>426</v>
      </c>
      <c r="C2105">
        <v>5501</v>
      </c>
      <c r="D2105" s="1" t="s">
        <v>264</v>
      </c>
      <c r="E2105">
        <v>25</v>
      </c>
      <c r="F2105" s="1" t="s">
        <v>427</v>
      </c>
      <c r="G2105" s="1" t="s">
        <v>428</v>
      </c>
      <c r="H2105" s="1" t="s">
        <v>103</v>
      </c>
      <c r="I2105" s="1" t="s">
        <v>383</v>
      </c>
      <c r="J2105" s="1" t="s">
        <v>429</v>
      </c>
      <c r="K2105" t="s">
        <v>430</v>
      </c>
      <c r="L2105" t="s">
        <v>431</v>
      </c>
      <c r="M2105" s="1" t="s">
        <v>432</v>
      </c>
      <c r="N2105">
        <v>8000</v>
      </c>
      <c r="O2105">
        <v>8900</v>
      </c>
      <c r="P2105">
        <v>23000</v>
      </c>
      <c r="Q2105">
        <v>28500</v>
      </c>
      <c r="R2105">
        <v>33500</v>
      </c>
      <c r="S2105">
        <v>0</v>
      </c>
      <c r="T2105">
        <v>0</v>
      </c>
      <c r="U2105">
        <v>0</v>
      </c>
      <c r="V2105">
        <v>0</v>
      </c>
      <c r="W2105">
        <v>6800</v>
      </c>
      <c r="X2105">
        <v>8200</v>
      </c>
      <c r="Y2105">
        <v>5.0312988509999998</v>
      </c>
      <c r="Z2105">
        <v>-73.839840600000002</v>
      </c>
      <c r="AA2105" s="1" t="s">
        <v>43</v>
      </c>
      <c r="AB2105">
        <v>5205552350</v>
      </c>
      <c r="AC2105" t="str">
        <f>MID(TablaPivotFinal[[#This Row],[Fecha]],1,4)</f>
        <v>2017</v>
      </c>
      <c r="AD2105" t="str">
        <f>MID(TablaPivotFinal[[#This Row],[Fecha]],5,3)</f>
        <v>Ene</v>
      </c>
      <c r="AE2105" s="1">
        <v>5205552350</v>
      </c>
      <c r="AF2105" s="1">
        <v>20133.58065</v>
      </c>
    </row>
    <row r="2106" spans="1:32" x14ac:dyDescent="0.3">
      <c r="A2106" s="1" t="s">
        <v>425</v>
      </c>
      <c r="B2106" s="1" t="s">
        <v>426</v>
      </c>
      <c r="C2106">
        <v>5501</v>
      </c>
      <c r="D2106" s="1" t="s">
        <v>264</v>
      </c>
      <c r="E2106">
        <v>25</v>
      </c>
      <c r="F2106" s="1" t="s">
        <v>427</v>
      </c>
      <c r="G2106" s="1" t="s">
        <v>428</v>
      </c>
      <c r="H2106" s="1" t="s">
        <v>103</v>
      </c>
      <c r="I2106" s="1" t="s">
        <v>383</v>
      </c>
      <c r="J2106" s="1" t="s">
        <v>429</v>
      </c>
      <c r="K2106" t="s">
        <v>430</v>
      </c>
      <c r="L2106" t="s">
        <v>431</v>
      </c>
      <c r="M2106" s="1" t="s">
        <v>432</v>
      </c>
      <c r="N2106">
        <v>8000</v>
      </c>
      <c r="O2106">
        <v>8900</v>
      </c>
      <c r="P2106">
        <v>23000</v>
      </c>
      <c r="Q2106">
        <v>28500</v>
      </c>
      <c r="R2106">
        <v>33500</v>
      </c>
      <c r="S2106">
        <v>0</v>
      </c>
      <c r="T2106">
        <v>0</v>
      </c>
      <c r="U2106">
        <v>0</v>
      </c>
      <c r="V2106">
        <v>0</v>
      </c>
      <c r="W2106">
        <v>6800</v>
      </c>
      <c r="X2106">
        <v>8200</v>
      </c>
      <c r="Y2106">
        <v>5.0312988509999998</v>
      </c>
      <c r="Z2106">
        <v>-73.839840600000002</v>
      </c>
      <c r="AA2106" s="1" t="s">
        <v>45</v>
      </c>
      <c r="AB2106">
        <v>4065230200</v>
      </c>
      <c r="AC2106" t="str">
        <f>MID(TablaPivotFinal[[#This Row],[Fecha]],1,4)</f>
        <v>2017</v>
      </c>
      <c r="AD2106" t="str">
        <f>MID(TablaPivotFinal[[#This Row],[Fecha]],5,3)</f>
        <v>Feb</v>
      </c>
      <c r="AE2106" s="1">
        <v>4065230200</v>
      </c>
      <c r="AF2106" s="1">
        <v>15782.25</v>
      </c>
    </row>
    <row r="2107" spans="1:32" x14ac:dyDescent="0.3">
      <c r="A2107" s="1" t="s">
        <v>425</v>
      </c>
      <c r="B2107" s="1" t="s">
        <v>426</v>
      </c>
      <c r="C2107">
        <v>5501</v>
      </c>
      <c r="D2107" s="1" t="s">
        <v>264</v>
      </c>
      <c r="E2107">
        <v>25</v>
      </c>
      <c r="F2107" s="1" t="s">
        <v>427</v>
      </c>
      <c r="G2107" s="1" t="s">
        <v>428</v>
      </c>
      <c r="H2107" s="1" t="s">
        <v>103</v>
      </c>
      <c r="I2107" s="1" t="s">
        <v>383</v>
      </c>
      <c r="J2107" s="1" t="s">
        <v>429</v>
      </c>
      <c r="K2107" t="s">
        <v>430</v>
      </c>
      <c r="L2107" t="s">
        <v>431</v>
      </c>
      <c r="M2107" s="1" t="s">
        <v>432</v>
      </c>
      <c r="N2107">
        <v>8000</v>
      </c>
      <c r="O2107">
        <v>8900</v>
      </c>
      <c r="P2107">
        <v>23000</v>
      </c>
      <c r="Q2107">
        <v>28500</v>
      </c>
      <c r="R2107">
        <v>33500</v>
      </c>
      <c r="S2107">
        <v>0</v>
      </c>
      <c r="T2107">
        <v>0</v>
      </c>
      <c r="U2107">
        <v>0</v>
      </c>
      <c r="V2107">
        <v>0</v>
      </c>
      <c r="W2107">
        <v>6800</v>
      </c>
      <c r="X2107">
        <v>8200</v>
      </c>
      <c r="Y2107">
        <v>5.0312988509999998</v>
      </c>
      <c r="Z2107">
        <v>-73.839840600000002</v>
      </c>
      <c r="AA2107" s="1" t="s">
        <v>47</v>
      </c>
      <c r="AB2107">
        <v>4915089150</v>
      </c>
      <c r="AC2107" t="str">
        <f>MID(TablaPivotFinal[[#This Row],[Fecha]],1,4)</f>
        <v>2017</v>
      </c>
      <c r="AD2107" t="str">
        <f>MID(TablaPivotFinal[[#This Row],[Fecha]],5,3)</f>
        <v>Jul</v>
      </c>
      <c r="AE2107" s="1">
        <v>4915089150</v>
      </c>
      <c r="AF2107" s="1">
        <v>18023.90323</v>
      </c>
    </row>
    <row r="2108" spans="1:32" x14ac:dyDescent="0.3">
      <c r="A2108" s="1" t="s">
        <v>425</v>
      </c>
      <c r="B2108" s="1" t="s">
        <v>426</v>
      </c>
      <c r="C2108">
        <v>5501</v>
      </c>
      <c r="D2108" s="1" t="s">
        <v>264</v>
      </c>
      <c r="E2108">
        <v>25</v>
      </c>
      <c r="F2108" s="1" t="s">
        <v>427</v>
      </c>
      <c r="G2108" s="1" t="s">
        <v>428</v>
      </c>
      <c r="H2108" s="1" t="s">
        <v>103</v>
      </c>
      <c r="I2108" s="1" t="s">
        <v>383</v>
      </c>
      <c r="J2108" s="1" t="s">
        <v>429</v>
      </c>
      <c r="K2108" t="s">
        <v>430</v>
      </c>
      <c r="L2108" t="s">
        <v>431</v>
      </c>
      <c r="M2108" s="1" t="s">
        <v>432</v>
      </c>
      <c r="N2108">
        <v>8000</v>
      </c>
      <c r="O2108">
        <v>8900</v>
      </c>
      <c r="P2108">
        <v>23000</v>
      </c>
      <c r="Q2108">
        <v>28500</v>
      </c>
      <c r="R2108">
        <v>33500</v>
      </c>
      <c r="S2108">
        <v>0</v>
      </c>
      <c r="T2108">
        <v>0</v>
      </c>
      <c r="U2108">
        <v>0</v>
      </c>
      <c r="V2108">
        <v>0</v>
      </c>
      <c r="W2108">
        <v>6800</v>
      </c>
      <c r="X2108">
        <v>8200</v>
      </c>
      <c r="Y2108">
        <v>5.0312988509999998</v>
      </c>
      <c r="Z2108">
        <v>-73.839840600000002</v>
      </c>
      <c r="AA2108" s="1" t="s">
        <v>49</v>
      </c>
      <c r="AB2108">
        <v>4639179350</v>
      </c>
      <c r="AC2108" t="str">
        <f>MID(TablaPivotFinal[[#This Row],[Fecha]],1,4)</f>
        <v>2017</v>
      </c>
      <c r="AD2108" t="str">
        <f>MID(TablaPivotFinal[[#This Row],[Fecha]],5,3)</f>
        <v>Jun</v>
      </c>
      <c r="AE2108" s="1">
        <v>4639179350</v>
      </c>
      <c r="AF2108" s="1">
        <v>17618.133330000001</v>
      </c>
    </row>
    <row r="2109" spans="1:32" x14ac:dyDescent="0.3">
      <c r="A2109" s="1" t="s">
        <v>425</v>
      </c>
      <c r="B2109" s="1" t="s">
        <v>426</v>
      </c>
      <c r="C2109">
        <v>5501</v>
      </c>
      <c r="D2109" s="1" t="s">
        <v>264</v>
      </c>
      <c r="E2109">
        <v>25</v>
      </c>
      <c r="F2109" s="1" t="s">
        <v>427</v>
      </c>
      <c r="G2109" s="1" t="s">
        <v>428</v>
      </c>
      <c r="H2109" s="1" t="s">
        <v>103</v>
      </c>
      <c r="I2109" s="1" t="s">
        <v>383</v>
      </c>
      <c r="J2109" s="1" t="s">
        <v>429</v>
      </c>
      <c r="K2109" t="s">
        <v>430</v>
      </c>
      <c r="L2109" t="s">
        <v>431</v>
      </c>
      <c r="M2109" s="1" t="s">
        <v>432</v>
      </c>
      <c r="N2109">
        <v>8000</v>
      </c>
      <c r="O2109">
        <v>8900</v>
      </c>
      <c r="P2109">
        <v>23000</v>
      </c>
      <c r="Q2109">
        <v>28500</v>
      </c>
      <c r="R2109">
        <v>33500</v>
      </c>
      <c r="S2109">
        <v>0</v>
      </c>
      <c r="T2109">
        <v>0</v>
      </c>
      <c r="U2109">
        <v>0</v>
      </c>
      <c r="V2109">
        <v>0</v>
      </c>
      <c r="W2109">
        <v>6800</v>
      </c>
      <c r="X2109">
        <v>8200</v>
      </c>
      <c r="Y2109">
        <v>5.0312988509999998</v>
      </c>
      <c r="Z2109">
        <v>-73.839840600000002</v>
      </c>
      <c r="AA2109" s="1" t="s">
        <v>51</v>
      </c>
      <c r="AB2109">
        <v>4453022150</v>
      </c>
      <c r="AC2109" t="str">
        <f>MID(TablaPivotFinal[[#This Row],[Fecha]],1,4)</f>
        <v>2017</v>
      </c>
      <c r="AD2109" t="str">
        <f>MID(TablaPivotFinal[[#This Row],[Fecha]],5,3)</f>
        <v>Mar</v>
      </c>
      <c r="AE2109" s="1">
        <v>4453022150</v>
      </c>
      <c r="AF2109" s="1">
        <v>15929.67742</v>
      </c>
    </row>
    <row r="2110" spans="1:32" x14ac:dyDescent="0.3">
      <c r="A2110" s="1" t="s">
        <v>425</v>
      </c>
      <c r="B2110" s="1" t="s">
        <v>426</v>
      </c>
      <c r="C2110">
        <v>5501</v>
      </c>
      <c r="D2110" s="1" t="s">
        <v>264</v>
      </c>
      <c r="E2110">
        <v>25</v>
      </c>
      <c r="F2110" s="1" t="s">
        <v>427</v>
      </c>
      <c r="G2110" s="1" t="s">
        <v>428</v>
      </c>
      <c r="H2110" s="1" t="s">
        <v>103</v>
      </c>
      <c r="I2110" s="1" t="s">
        <v>383</v>
      </c>
      <c r="J2110" s="1" t="s">
        <v>429</v>
      </c>
      <c r="K2110" t="s">
        <v>430</v>
      </c>
      <c r="L2110" t="s">
        <v>431</v>
      </c>
      <c r="M2110" s="1" t="s">
        <v>432</v>
      </c>
      <c r="N2110">
        <v>8000</v>
      </c>
      <c r="O2110">
        <v>8900</v>
      </c>
      <c r="P2110">
        <v>23000</v>
      </c>
      <c r="Q2110">
        <v>28500</v>
      </c>
      <c r="R2110">
        <v>33500</v>
      </c>
      <c r="S2110">
        <v>0</v>
      </c>
      <c r="T2110">
        <v>0</v>
      </c>
      <c r="U2110">
        <v>0</v>
      </c>
      <c r="V2110">
        <v>0</v>
      </c>
      <c r="W2110">
        <v>6800</v>
      </c>
      <c r="X2110">
        <v>8200</v>
      </c>
      <c r="Y2110">
        <v>5.0312988509999998</v>
      </c>
      <c r="Z2110">
        <v>-73.839840600000002</v>
      </c>
      <c r="AA2110" s="1" t="s">
        <v>53</v>
      </c>
      <c r="AB2110">
        <v>4535709900</v>
      </c>
      <c r="AC2110" t="str">
        <f>MID(TablaPivotFinal[[#This Row],[Fecha]],1,4)</f>
        <v>2017</v>
      </c>
      <c r="AD2110" t="str">
        <f>MID(TablaPivotFinal[[#This Row],[Fecha]],5,3)</f>
        <v>May</v>
      </c>
      <c r="AE2110" s="1">
        <v>4535709900</v>
      </c>
      <c r="AF2110" s="1">
        <v>16365.19355</v>
      </c>
    </row>
    <row r="2111" spans="1:32" x14ac:dyDescent="0.3">
      <c r="A2111" s="1" t="s">
        <v>425</v>
      </c>
      <c r="B2111" s="1" t="s">
        <v>426</v>
      </c>
      <c r="C2111">
        <v>5501</v>
      </c>
      <c r="D2111" s="1" t="s">
        <v>264</v>
      </c>
      <c r="E2111">
        <v>25</v>
      </c>
      <c r="F2111" s="1" t="s">
        <v>427</v>
      </c>
      <c r="G2111" s="1" t="s">
        <v>428</v>
      </c>
      <c r="H2111" s="1" t="s">
        <v>103</v>
      </c>
      <c r="I2111" s="1" t="s">
        <v>383</v>
      </c>
      <c r="J2111" s="1" t="s">
        <v>429</v>
      </c>
      <c r="K2111" t="s">
        <v>430</v>
      </c>
      <c r="L2111" t="s">
        <v>431</v>
      </c>
      <c r="M2111" s="1" t="s">
        <v>432</v>
      </c>
      <c r="N2111">
        <v>8000</v>
      </c>
      <c r="O2111">
        <v>8900</v>
      </c>
      <c r="P2111">
        <v>23000</v>
      </c>
      <c r="Q2111">
        <v>28500</v>
      </c>
      <c r="R2111">
        <v>33500</v>
      </c>
      <c r="S2111">
        <v>0</v>
      </c>
      <c r="T2111">
        <v>0</v>
      </c>
      <c r="U2111">
        <v>0</v>
      </c>
      <c r="V2111">
        <v>0</v>
      </c>
      <c r="W2111">
        <v>6800</v>
      </c>
      <c r="X2111">
        <v>8200</v>
      </c>
      <c r="Y2111">
        <v>5.0312988509999998</v>
      </c>
      <c r="Z2111">
        <v>-73.839840600000002</v>
      </c>
      <c r="AA2111" s="1" t="s">
        <v>55</v>
      </c>
      <c r="AB2111">
        <v>4718687150</v>
      </c>
      <c r="AC2111" t="str">
        <f>MID(TablaPivotFinal[[#This Row],[Fecha]],1,4)</f>
        <v>2017</v>
      </c>
      <c r="AD2111" t="str">
        <f>MID(TablaPivotFinal[[#This Row],[Fecha]],5,3)</f>
        <v>Nov</v>
      </c>
      <c r="AE2111" s="1">
        <v>4718687150</v>
      </c>
      <c r="AF2111" s="1">
        <v>17596.766670000001</v>
      </c>
    </row>
    <row r="2112" spans="1:32" x14ac:dyDescent="0.3">
      <c r="A2112" s="1" t="s">
        <v>425</v>
      </c>
      <c r="B2112" s="1" t="s">
        <v>426</v>
      </c>
      <c r="C2112">
        <v>5501</v>
      </c>
      <c r="D2112" s="1" t="s">
        <v>264</v>
      </c>
      <c r="E2112">
        <v>25</v>
      </c>
      <c r="F2112" s="1" t="s">
        <v>427</v>
      </c>
      <c r="G2112" s="1" t="s">
        <v>428</v>
      </c>
      <c r="H2112" s="1" t="s">
        <v>103</v>
      </c>
      <c r="I2112" s="1" t="s">
        <v>383</v>
      </c>
      <c r="J2112" s="1" t="s">
        <v>429</v>
      </c>
      <c r="K2112" t="s">
        <v>430</v>
      </c>
      <c r="L2112" t="s">
        <v>431</v>
      </c>
      <c r="M2112" s="1" t="s">
        <v>432</v>
      </c>
      <c r="N2112">
        <v>8000</v>
      </c>
      <c r="O2112">
        <v>8900</v>
      </c>
      <c r="P2112">
        <v>23000</v>
      </c>
      <c r="Q2112">
        <v>28500</v>
      </c>
      <c r="R2112">
        <v>33500</v>
      </c>
      <c r="S2112">
        <v>0</v>
      </c>
      <c r="T2112">
        <v>0</v>
      </c>
      <c r="U2112">
        <v>0</v>
      </c>
      <c r="V2112">
        <v>0</v>
      </c>
      <c r="W2112">
        <v>6800</v>
      </c>
      <c r="X2112">
        <v>8200</v>
      </c>
      <c r="Y2112">
        <v>5.0312988509999998</v>
      </c>
      <c r="Z2112">
        <v>-73.839840600000002</v>
      </c>
      <c r="AA2112" s="1" t="s">
        <v>57</v>
      </c>
      <c r="AB2112">
        <v>4891252500</v>
      </c>
      <c r="AC2112" t="str">
        <f>MID(TablaPivotFinal[[#This Row],[Fecha]],1,4)</f>
        <v>2017</v>
      </c>
      <c r="AD2112" t="str">
        <f>MID(TablaPivotFinal[[#This Row],[Fecha]],5,3)</f>
        <v>Oct</v>
      </c>
      <c r="AE2112" s="1">
        <v>4891252500</v>
      </c>
      <c r="AF2112" s="1">
        <v>17569.6129</v>
      </c>
    </row>
    <row r="2113" spans="1:32" x14ac:dyDescent="0.3">
      <c r="A2113" s="1" t="s">
        <v>425</v>
      </c>
      <c r="B2113" s="1" t="s">
        <v>426</v>
      </c>
      <c r="C2113">
        <v>5501</v>
      </c>
      <c r="D2113" s="1" t="s">
        <v>264</v>
      </c>
      <c r="E2113">
        <v>25</v>
      </c>
      <c r="F2113" s="1" t="s">
        <v>427</v>
      </c>
      <c r="G2113" s="1" t="s">
        <v>428</v>
      </c>
      <c r="H2113" s="1" t="s">
        <v>103</v>
      </c>
      <c r="I2113" s="1" t="s">
        <v>383</v>
      </c>
      <c r="J2113" s="1" t="s">
        <v>429</v>
      </c>
      <c r="K2113" t="s">
        <v>430</v>
      </c>
      <c r="L2113" t="s">
        <v>431</v>
      </c>
      <c r="M2113" s="1" t="s">
        <v>432</v>
      </c>
      <c r="N2113">
        <v>8000</v>
      </c>
      <c r="O2113">
        <v>8900</v>
      </c>
      <c r="P2113">
        <v>23000</v>
      </c>
      <c r="Q2113">
        <v>28500</v>
      </c>
      <c r="R2113">
        <v>33500</v>
      </c>
      <c r="S2113">
        <v>0</v>
      </c>
      <c r="T2113">
        <v>0</v>
      </c>
      <c r="U2113">
        <v>0</v>
      </c>
      <c r="V2113">
        <v>0</v>
      </c>
      <c r="W2113">
        <v>6800</v>
      </c>
      <c r="X2113">
        <v>8200</v>
      </c>
      <c r="Y2113">
        <v>5.0312988509999998</v>
      </c>
      <c r="Z2113">
        <v>-73.839840600000002</v>
      </c>
      <c r="AA2113" s="1" t="s">
        <v>59</v>
      </c>
      <c r="AB2113">
        <v>4287092800</v>
      </c>
      <c r="AC2113" t="str">
        <f>MID(TablaPivotFinal[[#This Row],[Fecha]],1,4)</f>
        <v>2017</v>
      </c>
      <c r="AD2113" t="str">
        <f>MID(TablaPivotFinal[[#This Row],[Fecha]],5,3)</f>
        <v>Sep</v>
      </c>
      <c r="AE2113" s="1">
        <v>4287092800</v>
      </c>
      <c r="AF2113" s="1">
        <v>15716.1</v>
      </c>
    </row>
    <row r="2114" spans="1:32" x14ac:dyDescent="0.3">
      <c r="A2114" s="1" t="s">
        <v>425</v>
      </c>
      <c r="B2114" s="1" t="s">
        <v>426</v>
      </c>
      <c r="C2114">
        <v>5501</v>
      </c>
      <c r="D2114" s="1" t="s">
        <v>264</v>
      </c>
      <c r="E2114">
        <v>25</v>
      </c>
      <c r="F2114" s="1" t="s">
        <v>427</v>
      </c>
      <c r="G2114" s="1" t="s">
        <v>428</v>
      </c>
      <c r="H2114" s="1" t="s">
        <v>103</v>
      </c>
      <c r="I2114" s="1" t="s">
        <v>383</v>
      </c>
      <c r="J2114" s="1" t="s">
        <v>429</v>
      </c>
      <c r="K2114" t="s">
        <v>430</v>
      </c>
      <c r="L2114" t="s">
        <v>431</v>
      </c>
      <c r="M2114" s="1" t="s">
        <v>432</v>
      </c>
      <c r="N2114">
        <v>8000</v>
      </c>
      <c r="O2114">
        <v>8900</v>
      </c>
      <c r="P2114">
        <v>23000</v>
      </c>
      <c r="Q2114">
        <v>28500</v>
      </c>
      <c r="R2114">
        <v>33500</v>
      </c>
      <c r="S2114">
        <v>0</v>
      </c>
      <c r="T2114">
        <v>0</v>
      </c>
      <c r="U2114">
        <v>0</v>
      </c>
      <c r="V2114">
        <v>0</v>
      </c>
      <c r="W2114">
        <v>6800</v>
      </c>
      <c r="X2114">
        <v>8200</v>
      </c>
      <c r="Y2114">
        <v>5.0312988509999998</v>
      </c>
      <c r="Z2114">
        <v>-73.839840600000002</v>
      </c>
      <c r="AA2114" s="1" t="s">
        <v>61</v>
      </c>
      <c r="AB2114">
        <v>4654001500</v>
      </c>
      <c r="AC2114" t="str">
        <f>MID(TablaPivotFinal[[#This Row],[Fecha]],1,4)</f>
        <v>2018</v>
      </c>
      <c r="AD2114" t="str">
        <f>MID(TablaPivotFinal[[#This Row],[Fecha]],5,3)</f>
        <v>Abr</v>
      </c>
      <c r="AE2114" s="1">
        <v>4654001500</v>
      </c>
      <c r="AF2114" s="1">
        <v>497772</v>
      </c>
    </row>
    <row r="2115" spans="1:32" x14ac:dyDescent="0.3">
      <c r="A2115" s="1" t="s">
        <v>425</v>
      </c>
      <c r="B2115" s="1" t="s">
        <v>426</v>
      </c>
      <c r="C2115">
        <v>5501</v>
      </c>
      <c r="D2115" s="1" t="s">
        <v>264</v>
      </c>
      <c r="E2115">
        <v>25</v>
      </c>
      <c r="F2115" s="1" t="s">
        <v>427</v>
      </c>
      <c r="G2115" s="1" t="s">
        <v>428</v>
      </c>
      <c r="H2115" s="1" t="s">
        <v>103</v>
      </c>
      <c r="I2115" s="1" t="s">
        <v>383</v>
      </c>
      <c r="J2115" s="1" t="s">
        <v>429</v>
      </c>
      <c r="K2115" t="s">
        <v>430</v>
      </c>
      <c r="L2115" t="s">
        <v>431</v>
      </c>
      <c r="M2115" s="1" t="s">
        <v>432</v>
      </c>
      <c r="N2115">
        <v>8000</v>
      </c>
      <c r="O2115">
        <v>8900</v>
      </c>
      <c r="P2115">
        <v>23000</v>
      </c>
      <c r="Q2115">
        <v>28500</v>
      </c>
      <c r="R2115">
        <v>33500</v>
      </c>
      <c r="S2115">
        <v>0</v>
      </c>
      <c r="T2115">
        <v>0</v>
      </c>
      <c r="U2115">
        <v>0</v>
      </c>
      <c r="V2115">
        <v>0</v>
      </c>
      <c r="W2115">
        <v>6800</v>
      </c>
      <c r="X2115">
        <v>8200</v>
      </c>
      <c r="Y2115">
        <v>5.0312988509999998</v>
      </c>
      <c r="Z2115">
        <v>-73.839840600000002</v>
      </c>
      <c r="AA2115" s="1" t="s">
        <v>63</v>
      </c>
      <c r="AB2115">
        <v>5454029600</v>
      </c>
      <c r="AC2115" t="str">
        <f>MID(TablaPivotFinal[[#This Row],[Fecha]],1,4)</f>
        <v>2018</v>
      </c>
      <c r="AD2115" t="str">
        <f>MID(TablaPivotFinal[[#This Row],[Fecha]],5,3)</f>
        <v>Ago</v>
      </c>
      <c r="AE2115" s="1">
        <v>5454029600</v>
      </c>
      <c r="AF2115" s="1">
        <v>582742</v>
      </c>
    </row>
    <row r="2116" spans="1:32" x14ac:dyDescent="0.3">
      <c r="A2116" s="1" t="s">
        <v>425</v>
      </c>
      <c r="B2116" s="1" t="s">
        <v>426</v>
      </c>
      <c r="C2116">
        <v>5501</v>
      </c>
      <c r="D2116" s="1" t="s">
        <v>264</v>
      </c>
      <c r="E2116">
        <v>25</v>
      </c>
      <c r="F2116" s="1" t="s">
        <v>427</v>
      </c>
      <c r="G2116" s="1" t="s">
        <v>428</v>
      </c>
      <c r="H2116" s="1" t="s">
        <v>103</v>
      </c>
      <c r="I2116" s="1" t="s">
        <v>383</v>
      </c>
      <c r="J2116" s="1" t="s">
        <v>429</v>
      </c>
      <c r="K2116" t="s">
        <v>430</v>
      </c>
      <c r="L2116" t="s">
        <v>431</v>
      </c>
      <c r="M2116" s="1" t="s">
        <v>432</v>
      </c>
      <c r="N2116">
        <v>8000</v>
      </c>
      <c r="O2116">
        <v>8900</v>
      </c>
      <c r="P2116">
        <v>23000</v>
      </c>
      <c r="Q2116">
        <v>28500</v>
      </c>
      <c r="R2116">
        <v>33500</v>
      </c>
      <c r="S2116">
        <v>0</v>
      </c>
      <c r="T2116">
        <v>0</v>
      </c>
      <c r="U2116">
        <v>0</v>
      </c>
      <c r="V2116">
        <v>0</v>
      </c>
      <c r="W2116">
        <v>6800</v>
      </c>
      <c r="X2116">
        <v>8200</v>
      </c>
      <c r="Y2116">
        <v>5.0312988509999998</v>
      </c>
      <c r="Z2116">
        <v>-73.839840600000002</v>
      </c>
      <c r="AA2116" s="1" t="s">
        <v>65</v>
      </c>
      <c r="AB2116">
        <v>6958094150</v>
      </c>
      <c r="AC2116" t="str">
        <f>MID(TablaPivotFinal[[#This Row],[Fecha]],1,4)</f>
        <v>2018</v>
      </c>
      <c r="AD2116" t="str">
        <f>MID(TablaPivotFinal[[#This Row],[Fecha]],5,3)</f>
        <v>Dic</v>
      </c>
      <c r="AE2116" s="1">
        <v>6958094150</v>
      </c>
      <c r="AF2116" s="1">
        <v>777778</v>
      </c>
    </row>
    <row r="2117" spans="1:32" x14ac:dyDescent="0.3">
      <c r="A2117" s="1" t="s">
        <v>425</v>
      </c>
      <c r="B2117" s="1" t="s">
        <v>426</v>
      </c>
      <c r="C2117">
        <v>5501</v>
      </c>
      <c r="D2117" s="1" t="s">
        <v>264</v>
      </c>
      <c r="E2117">
        <v>25</v>
      </c>
      <c r="F2117" s="1" t="s">
        <v>427</v>
      </c>
      <c r="G2117" s="1" t="s">
        <v>428</v>
      </c>
      <c r="H2117" s="1" t="s">
        <v>103</v>
      </c>
      <c r="I2117" s="1" t="s">
        <v>383</v>
      </c>
      <c r="J2117" s="1" t="s">
        <v>429</v>
      </c>
      <c r="K2117" t="s">
        <v>430</v>
      </c>
      <c r="L2117" t="s">
        <v>431</v>
      </c>
      <c r="M2117" s="1" t="s">
        <v>432</v>
      </c>
      <c r="N2117">
        <v>8000</v>
      </c>
      <c r="O2117">
        <v>8900</v>
      </c>
      <c r="P2117">
        <v>23000</v>
      </c>
      <c r="Q2117">
        <v>28500</v>
      </c>
      <c r="R2117">
        <v>33500</v>
      </c>
      <c r="S2117">
        <v>0</v>
      </c>
      <c r="T2117">
        <v>0</v>
      </c>
      <c r="U2117">
        <v>0</v>
      </c>
      <c r="V2117">
        <v>0</v>
      </c>
      <c r="W2117">
        <v>6800</v>
      </c>
      <c r="X2117">
        <v>8200</v>
      </c>
      <c r="Y2117">
        <v>5.0312988509999998</v>
      </c>
      <c r="Z2117">
        <v>-73.839840600000002</v>
      </c>
      <c r="AA2117" s="1" t="s">
        <v>67</v>
      </c>
      <c r="AB2117">
        <v>5709170400</v>
      </c>
      <c r="AC2117" t="str">
        <f>MID(TablaPivotFinal[[#This Row],[Fecha]],1,4)</f>
        <v>2018</v>
      </c>
      <c r="AD2117" t="str">
        <f>MID(TablaPivotFinal[[#This Row],[Fecha]],5,3)</f>
        <v>Ene</v>
      </c>
      <c r="AE2117" s="1">
        <v>5709170400</v>
      </c>
      <c r="AF2117" s="1">
        <v>650287</v>
      </c>
    </row>
    <row r="2118" spans="1:32" x14ac:dyDescent="0.3">
      <c r="A2118" s="1" t="s">
        <v>425</v>
      </c>
      <c r="B2118" s="1" t="s">
        <v>426</v>
      </c>
      <c r="C2118">
        <v>5501</v>
      </c>
      <c r="D2118" s="1" t="s">
        <v>264</v>
      </c>
      <c r="E2118">
        <v>25</v>
      </c>
      <c r="F2118" s="1" t="s">
        <v>427</v>
      </c>
      <c r="G2118" s="1" t="s">
        <v>428</v>
      </c>
      <c r="H2118" s="1" t="s">
        <v>103</v>
      </c>
      <c r="I2118" s="1" t="s">
        <v>383</v>
      </c>
      <c r="J2118" s="1" t="s">
        <v>429</v>
      </c>
      <c r="K2118" t="s">
        <v>430</v>
      </c>
      <c r="L2118" t="s">
        <v>431</v>
      </c>
      <c r="M2118" s="1" t="s">
        <v>432</v>
      </c>
      <c r="N2118">
        <v>8000</v>
      </c>
      <c r="O2118">
        <v>8900</v>
      </c>
      <c r="P2118">
        <v>23000</v>
      </c>
      <c r="Q2118">
        <v>28500</v>
      </c>
      <c r="R2118">
        <v>33500</v>
      </c>
      <c r="S2118">
        <v>0</v>
      </c>
      <c r="T2118">
        <v>0</v>
      </c>
      <c r="U2118">
        <v>0</v>
      </c>
      <c r="V2118">
        <v>0</v>
      </c>
      <c r="W2118">
        <v>6800</v>
      </c>
      <c r="X2118">
        <v>8200</v>
      </c>
      <c r="Y2118">
        <v>5.0312988509999998</v>
      </c>
      <c r="Z2118">
        <v>-73.839840600000002</v>
      </c>
      <c r="AA2118" s="1" t="s">
        <v>69</v>
      </c>
      <c r="AB2118">
        <v>4302392000</v>
      </c>
      <c r="AC2118" t="str">
        <f>MID(TablaPivotFinal[[#This Row],[Fecha]],1,4)</f>
        <v>2018</v>
      </c>
      <c r="AD2118" t="str">
        <f>MID(TablaPivotFinal[[#This Row],[Fecha]],5,3)</f>
        <v>Feb</v>
      </c>
      <c r="AE2118" s="1">
        <v>4302392000</v>
      </c>
      <c r="AF2118" s="1">
        <v>455763</v>
      </c>
    </row>
    <row r="2119" spans="1:32" x14ac:dyDescent="0.3">
      <c r="A2119" s="1" t="s">
        <v>425</v>
      </c>
      <c r="B2119" s="1" t="s">
        <v>426</v>
      </c>
      <c r="C2119">
        <v>5501</v>
      </c>
      <c r="D2119" s="1" t="s">
        <v>264</v>
      </c>
      <c r="E2119">
        <v>25</v>
      </c>
      <c r="F2119" s="1" t="s">
        <v>427</v>
      </c>
      <c r="G2119" s="1" t="s">
        <v>428</v>
      </c>
      <c r="H2119" s="1" t="s">
        <v>103</v>
      </c>
      <c r="I2119" s="1" t="s">
        <v>383</v>
      </c>
      <c r="J2119" s="1" t="s">
        <v>429</v>
      </c>
      <c r="K2119" t="s">
        <v>430</v>
      </c>
      <c r="L2119" t="s">
        <v>431</v>
      </c>
      <c r="M2119" s="1" t="s">
        <v>432</v>
      </c>
      <c r="N2119">
        <v>8000</v>
      </c>
      <c r="O2119">
        <v>8900</v>
      </c>
      <c r="P2119">
        <v>23000</v>
      </c>
      <c r="Q2119">
        <v>28500</v>
      </c>
      <c r="R2119">
        <v>33500</v>
      </c>
      <c r="S2119">
        <v>0</v>
      </c>
      <c r="T2119">
        <v>0</v>
      </c>
      <c r="U2119">
        <v>0</v>
      </c>
      <c r="V2119">
        <v>0</v>
      </c>
      <c r="W2119">
        <v>6800</v>
      </c>
      <c r="X2119">
        <v>8200</v>
      </c>
      <c r="Y2119">
        <v>5.0312988509999998</v>
      </c>
      <c r="Z2119">
        <v>-73.839840600000002</v>
      </c>
      <c r="AA2119" s="1" t="s">
        <v>71</v>
      </c>
      <c r="AB2119">
        <v>5428986950</v>
      </c>
      <c r="AC2119" t="str">
        <f>MID(TablaPivotFinal[[#This Row],[Fecha]],1,4)</f>
        <v>2018</v>
      </c>
      <c r="AD2119" t="str">
        <f>MID(TablaPivotFinal[[#This Row],[Fecha]],5,3)</f>
        <v>Jul</v>
      </c>
      <c r="AE2119" s="1">
        <v>5428986950</v>
      </c>
      <c r="AF2119" s="1">
        <v>592646</v>
      </c>
    </row>
    <row r="2120" spans="1:32" x14ac:dyDescent="0.3">
      <c r="A2120" s="1" t="s">
        <v>425</v>
      </c>
      <c r="B2120" s="1" t="s">
        <v>426</v>
      </c>
      <c r="C2120">
        <v>5501</v>
      </c>
      <c r="D2120" s="1" t="s">
        <v>264</v>
      </c>
      <c r="E2120">
        <v>25</v>
      </c>
      <c r="F2120" s="1" t="s">
        <v>427</v>
      </c>
      <c r="G2120" s="1" t="s">
        <v>428</v>
      </c>
      <c r="H2120" s="1" t="s">
        <v>103</v>
      </c>
      <c r="I2120" s="1" t="s">
        <v>383</v>
      </c>
      <c r="J2120" s="1" t="s">
        <v>429</v>
      </c>
      <c r="K2120" t="s">
        <v>430</v>
      </c>
      <c r="L2120" t="s">
        <v>431</v>
      </c>
      <c r="M2120" s="1" t="s">
        <v>432</v>
      </c>
      <c r="N2120">
        <v>8000</v>
      </c>
      <c r="O2120">
        <v>8900</v>
      </c>
      <c r="P2120">
        <v>23000</v>
      </c>
      <c r="Q2120">
        <v>28500</v>
      </c>
      <c r="R2120">
        <v>33500</v>
      </c>
      <c r="S2120">
        <v>0</v>
      </c>
      <c r="T2120">
        <v>0</v>
      </c>
      <c r="U2120">
        <v>0</v>
      </c>
      <c r="V2120">
        <v>0</v>
      </c>
      <c r="W2120">
        <v>6800</v>
      </c>
      <c r="X2120">
        <v>8200</v>
      </c>
      <c r="Y2120">
        <v>5.0312988509999998</v>
      </c>
      <c r="Z2120">
        <v>-73.839840600000002</v>
      </c>
      <c r="AA2120" s="1" t="s">
        <v>73</v>
      </c>
      <c r="AB2120">
        <v>5180678700</v>
      </c>
      <c r="AC2120" t="str">
        <f>MID(TablaPivotFinal[[#This Row],[Fecha]],1,4)</f>
        <v>2018</v>
      </c>
      <c r="AD2120" t="str">
        <f>MID(TablaPivotFinal[[#This Row],[Fecha]],5,3)</f>
        <v>Jun</v>
      </c>
      <c r="AE2120" s="1">
        <v>5180678700</v>
      </c>
      <c r="AF2120" s="1">
        <v>566983</v>
      </c>
    </row>
    <row r="2121" spans="1:32" x14ac:dyDescent="0.3">
      <c r="A2121" s="1" t="s">
        <v>425</v>
      </c>
      <c r="B2121" s="1" t="s">
        <v>426</v>
      </c>
      <c r="C2121">
        <v>5501</v>
      </c>
      <c r="D2121" s="1" t="s">
        <v>264</v>
      </c>
      <c r="E2121">
        <v>25</v>
      </c>
      <c r="F2121" s="1" t="s">
        <v>427</v>
      </c>
      <c r="G2121" s="1" t="s">
        <v>428</v>
      </c>
      <c r="H2121" s="1" t="s">
        <v>103</v>
      </c>
      <c r="I2121" s="1" t="s">
        <v>383</v>
      </c>
      <c r="J2121" s="1" t="s">
        <v>429</v>
      </c>
      <c r="K2121" t="s">
        <v>430</v>
      </c>
      <c r="L2121" t="s">
        <v>431</v>
      </c>
      <c r="M2121" s="1" t="s">
        <v>432</v>
      </c>
      <c r="N2121">
        <v>8000</v>
      </c>
      <c r="O2121">
        <v>8900</v>
      </c>
      <c r="P2121">
        <v>23000</v>
      </c>
      <c r="Q2121">
        <v>28500</v>
      </c>
      <c r="R2121">
        <v>33500</v>
      </c>
      <c r="S2121">
        <v>0</v>
      </c>
      <c r="T2121">
        <v>0</v>
      </c>
      <c r="U2121">
        <v>0</v>
      </c>
      <c r="V2121">
        <v>0</v>
      </c>
      <c r="W2121">
        <v>6800</v>
      </c>
      <c r="X2121">
        <v>8200</v>
      </c>
      <c r="Y2121">
        <v>5.0312988509999998</v>
      </c>
      <c r="Z2121">
        <v>-73.839840600000002</v>
      </c>
      <c r="AA2121" s="1" t="s">
        <v>75</v>
      </c>
      <c r="AB2121">
        <v>5371967800</v>
      </c>
      <c r="AC2121" t="str">
        <f>MID(TablaPivotFinal[[#This Row],[Fecha]],1,4)</f>
        <v>2018</v>
      </c>
      <c r="AD2121" t="str">
        <f>MID(TablaPivotFinal[[#This Row],[Fecha]],5,3)</f>
        <v>Mar</v>
      </c>
      <c r="AE2121" s="1">
        <v>5371967800</v>
      </c>
      <c r="AF2121" s="1">
        <v>591471</v>
      </c>
    </row>
    <row r="2122" spans="1:32" x14ac:dyDescent="0.3">
      <c r="A2122" s="1" t="s">
        <v>425</v>
      </c>
      <c r="B2122" s="1" t="s">
        <v>426</v>
      </c>
      <c r="C2122">
        <v>5501</v>
      </c>
      <c r="D2122" s="1" t="s">
        <v>264</v>
      </c>
      <c r="E2122">
        <v>25</v>
      </c>
      <c r="F2122" s="1" t="s">
        <v>427</v>
      </c>
      <c r="G2122" s="1" t="s">
        <v>428</v>
      </c>
      <c r="H2122" s="1" t="s">
        <v>103</v>
      </c>
      <c r="I2122" s="1" t="s">
        <v>383</v>
      </c>
      <c r="J2122" s="1" t="s">
        <v>429</v>
      </c>
      <c r="K2122" t="s">
        <v>430</v>
      </c>
      <c r="L2122" t="s">
        <v>431</v>
      </c>
      <c r="M2122" s="1" t="s">
        <v>432</v>
      </c>
      <c r="N2122">
        <v>8000</v>
      </c>
      <c r="O2122">
        <v>8900</v>
      </c>
      <c r="P2122">
        <v>23000</v>
      </c>
      <c r="Q2122">
        <v>28500</v>
      </c>
      <c r="R2122">
        <v>33500</v>
      </c>
      <c r="S2122">
        <v>0</v>
      </c>
      <c r="T2122">
        <v>0</v>
      </c>
      <c r="U2122">
        <v>0</v>
      </c>
      <c r="V2122">
        <v>0</v>
      </c>
      <c r="W2122">
        <v>6800</v>
      </c>
      <c r="X2122">
        <v>8200</v>
      </c>
      <c r="Y2122">
        <v>5.0312988509999998</v>
      </c>
      <c r="Z2122">
        <v>-73.839840600000002</v>
      </c>
      <c r="AA2122" s="1" t="s">
        <v>77</v>
      </c>
      <c r="AB2122">
        <v>4834147650</v>
      </c>
      <c r="AC2122" t="str">
        <f>MID(TablaPivotFinal[[#This Row],[Fecha]],1,4)</f>
        <v>2018</v>
      </c>
      <c r="AD2122" t="str">
        <f>MID(TablaPivotFinal[[#This Row],[Fecha]],5,3)</f>
        <v>May</v>
      </c>
      <c r="AE2122" s="1">
        <v>4834147650</v>
      </c>
      <c r="AF2122" s="1">
        <v>514603</v>
      </c>
    </row>
    <row r="2123" spans="1:32" x14ac:dyDescent="0.3">
      <c r="A2123" s="1" t="s">
        <v>425</v>
      </c>
      <c r="B2123" s="1" t="s">
        <v>426</v>
      </c>
      <c r="C2123">
        <v>5501</v>
      </c>
      <c r="D2123" s="1" t="s">
        <v>264</v>
      </c>
      <c r="E2123">
        <v>25</v>
      </c>
      <c r="F2123" s="1" t="s">
        <v>427</v>
      </c>
      <c r="G2123" s="1" t="s">
        <v>428</v>
      </c>
      <c r="H2123" s="1" t="s">
        <v>103</v>
      </c>
      <c r="I2123" s="1" t="s">
        <v>383</v>
      </c>
      <c r="J2123" s="1" t="s">
        <v>429</v>
      </c>
      <c r="K2123" t="s">
        <v>430</v>
      </c>
      <c r="L2123" t="s">
        <v>431</v>
      </c>
      <c r="M2123" s="1" t="s">
        <v>432</v>
      </c>
      <c r="N2123">
        <v>8000</v>
      </c>
      <c r="O2123">
        <v>8900</v>
      </c>
      <c r="P2123">
        <v>23000</v>
      </c>
      <c r="Q2123">
        <v>28500</v>
      </c>
      <c r="R2123">
        <v>33500</v>
      </c>
      <c r="S2123">
        <v>0</v>
      </c>
      <c r="T2123">
        <v>0</v>
      </c>
      <c r="U2123">
        <v>0</v>
      </c>
      <c r="V2123">
        <v>0</v>
      </c>
      <c r="W2123">
        <v>6800</v>
      </c>
      <c r="X2123">
        <v>8200</v>
      </c>
      <c r="Y2123">
        <v>5.0312988509999998</v>
      </c>
      <c r="Z2123">
        <v>-73.839840600000002</v>
      </c>
      <c r="AA2123" s="1" t="s">
        <v>79</v>
      </c>
      <c r="AB2123">
        <v>5424347650</v>
      </c>
      <c r="AC2123" t="str">
        <f>MID(TablaPivotFinal[[#This Row],[Fecha]],1,4)</f>
        <v>2018</v>
      </c>
      <c r="AD2123" t="str">
        <f>MID(TablaPivotFinal[[#This Row],[Fecha]],5,3)</f>
        <v>Nov</v>
      </c>
      <c r="AE2123" s="1">
        <v>5424347650</v>
      </c>
      <c r="AF2123" s="1">
        <v>573343</v>
      </c>
    </row>
    <row r="2124" spans="1:32" x14ac:dyDescent="0.3">
      <c r="A2124" s="1" t="s">
        <v>425</v>
      </c>
      <c r="B2124" s="1" t="s">
        <v>426</v>
      </c>
      <c r="C2124">
        <v>5501</v>
      </c>
      <c r="D2124" s="1" t="s">
        <v>264</v>
      </c>
      <c r="E2124">
        <v>25</v>
      </c>
      <c r="F2124" s="1" t="s">
        <v>427</v>
      </c>
      <c r="G2124" s="1" t="s">
        <v>428</v>
      </c>
      <c r="H2124" s="1" t="s">
        <v>103</v>
      </c>
      <c r="I2124" s="1" t="s">
        <v>383</v>
      </c>
      <c r="J2124" s="1" t="s">
        <v>429</v>
      </c>
      <c r="K2124" t="s">
        <v>430</v>
      </c>
      <c r="L2124" t="s">
        <v>431</v>
      </c>
      <c r="M2124" s="1" t="s">
        <v>432</v>
      </c>
      <c r="N2124">
        <v>8000</v>
      </c>
      <c r="O2124">
        <v>8900</v>
      </c>
      <c r="P2124">
        <v>23000</v>
      </c>
      <c r="Q2124">
        <v>28500</v>
      </c>
      <c r="R2124">
        <v>33500</v>
      </c>
      <c r="S2124">
        <v>0</v>
      </c>
      <c r="T2124">
        <v>0</v>
      </c>
      <c r="U2124">
        <v>0</v>
      </c>
      <c r="V2124">
        <v>0</v>
      </c>
      <c r="W2124">
        <v>6800</v>
      </c>
      <c r="X2124">
        <v>8200</v>
      </c>
      <c r="Y2124">
        <v>5.0312988509999998</v>
      </c>
      <c r="Z2124">
        <v>-73.839840600000002</v>
      </c>
      <c r="AA2124" s="1" t="s">
        <v>81</v>
      </c>
      <c r="AB2124">
        <v>5452719500</v>
      </c>
      <c r="AC2124" t="str">
        <f>MID(TablaPivotFinal[[#This Row],[Fecha]],1,4)</f>
        <v>2018</v>
      </c>
      <c r="AD2124" t="str">
        <f>MID(TablaPivotFinal[[#This Row],[Fecha]],5,3)</f>
        <v>Oct</v>
      </c>
      <c r="AE2124" s="1">
        <v>5452719500</v>
      </c>
      <c r="AF2124" s="1">
        <v>577706</v>
      </c>
    </row>
    <row r="2125" spans="1:32" x14ac:dyDescent="0.3">
      <c r="A2125" s="1" t="s">
        <v>425</v>
      </c>
      <c r="B2125" s="1" t="s">
        <v>426</v>
      </c>
      <c r="C2125">
        <v>5501</v>
      </c>
      <c r="D2125" s="1" t="s">
        <v>264</v>
      </c>
      <c r="E2125">
        <v>25</v>
      </c>
      <c r="F2125" s="1" t="s">
        <v>427</v>
      </c>
      <c r="G2125" s="1" t="s">
        <v>428</v>
      </c>
      <c r="H2125" s="1" t="s">
        <v>103</v>
      </c>
      <c r="I2125" s="1" t="s">
        <v>383</v>
      </c>
      <c r="J2125" s="1" t="s">
        <v>429</v>
      </c>
      <c r="K2125" t="s">
        <v>430</v>
      </c>
      <c r="L2125" t="s">
        <v>431</v>
      </c>
      <c r="M2125" s="1" t="s">
        <v>432</v>
      </c>
      <c r="N2125">
        <v>8000</v>
      </c>
      <c r="O2125">
        <v>8900</v>
      </c>
      <c r="P2125">
        <v>23000</v>
      </c>
      <c r="Q2125">
        <v>28500</v>
      </c>
      <c r="R2125">
        <v>33500</v>
      </c>
      <c r="S2125">
        <v>0</v>
      </c>
      <c r="T2125">
        <v>0</v>
      </c>
      <c r="U2125">
        <v>0</v>
      </c>
      <c r="V2125">
        <v>0</v>
      </c>
      <c r="W2125">
        <v>6800</v>
      </c>
      <c r="X2125">
        <v>8200</v>
      </c>
      <c r="Y2125">
        <v>5.0312988509999998</v>
      </c>
      <c r="Z2125">
        <v>-73.839840600000002</v>
      </c>
      <c r="AA2125" s="1" t="s">
        <v>83</v>
      </c>
      <c r="AB2125">
        <v>4976669050</v>
      </c>
      <c r="AC2125" t="str">
        <f>MID(TablaPivotFinal[[#This Row],[Fecha]],1,4)</f>
        <v>2018</v>
      </c>
      <c r="AD2125" t="str">
        <f>MID(TablaPivotFinal[[#This Row],[Fecha]],5,3)</f>
        <v>Sep</v>
      </c>
      <c r="AE2125" s="1">
        <v>4976669050</v>
      </c>
      <c r="AF2125" s="1">
        <v>520042</v>
      </c>
    </row>
    <row r="2126" spans="1:32" x14ac:dyDescent="0.3">
      <c r="A2126" s="1" t="s">
        <v>433</v>
      </c>
      <c r="B2126" s="1" t="s">
        <v>401</v>
      </c>
      <c r="C2126" t="s">
        <v>434</v>
      </c>
      <c r="D2126" s="1" t="s">
        <v>402</v>
      </c>
      <c r="E2126">
        <v>17</v>
      </c>
      <c r="F2126" s="1" t="s">
        <v>435</v>
      </c>
      <c r="G2126" s="1" t="s">
        <v>289</v>
      </c>
      <c r="H2126" s="1" t="s">
        <v>103</v>
      </c>
      <c r="I2126" s="1" t="s">
        <v>436</v>
      </c>
      <c r="J2126" s="1" t="s">
        <v>291</v>
      </c>
      <c r="K2126" t="s">
        <v>292</v>
      </c>
      <c r="L2126" t="s">
        <v>293</v>
      </c>
      <c r="M2126" s="1" t="s">
        <v>437</v>
      </c>
      <c r="N2126">
        <v>10400</v>
      </c>
      <c r="O2126">
        <v>12600</v>
      </c>
      <c r="P2126">
        <v>12600</v>
      </c>
      <c r="Q2126">
        <v>12600</v>
      </c>
      <c r="R2126">
        <v>30700</v>
      </c>
      <c r="S2126">
        <v>38400</v>
      </c>
      <c r="T2126">
        <v>44600</v>
      </c>
      <c r="U2126">
        <v>0</v>
      </c>
      <c r="V2126">
        <v>0</v>
      </c>
      <c r="W2126">
        <v>0</v>
      </c>
      <c r="X2126">
        <v>0</v>
      </c>
      <c r="Y2126">
        <v>5.0486482559999999</v>
      </c>
      <c r="Z2126">
        <v>-75.598820270000004</v>
      </c>
      <c r="AA2126" s="1" t="s">
        <v>13</v>
      </c>
      <c r="AB2126">
        <v>1418827800</v>
      </c>
      <c r="AC2126" t="str">
        <f>MID(TablaPivotFinal[[#This Row],[Fecha]],1,4)</f>
        <v>2016</v>
      </c>
      <c r="AD2126" t="str">
        <f>MID(TablaPivotFinal[[#This Row],[Fecha]],5,3)</f>
        <v>Abr</v>
      </c>
      <c r="AE2126" s="1">
        <v>1418827800</v>
      </c>
      <c r="AF2126" s="1">
        <v>88754</v>
      </c>
    </row>
    <row r="2127" spans="1:32" x14ac:dyDescent="0.3">
      <c r="A2127" s="1" t="s">
        <v>433</v>
      </c>
      <c r="B2127" s="1" t="s">
        <v>401</v>
      </c>
      <c r="C2127" t="s">
        <v>434</v>
      </c>
      <c r="D2127" s="1" t="s">
        <v>402</v>
      </c>
      <c r="E2127">
        <v>17</v>
      </c>
      <c r="F2127" s="1" t="s">
        <v>435</v>
      </c>
      <c r="G2127" s="1" t="s">
        <v>289</v>
      </c>
      <c r="H2127" s="1" t="s">
        <v>103</v>
      </c>
      <c r="I2127" s="1" t="s">
        <v>436</v>
      </c>
      <c r="J2127" s="1" t="s">
        <v>291</v>
      </c>
      <c r="K2127" t="s">
        <v>292</v>
      </c>
      <c r="L2127" t="s">
        <v>293</v>
      </c>
      <c r="M2127" s="1" t="s">
        <v>437</v>
      </c>
      <c r="N2127">
        <v>10400</v>
      </c>
      <c r="O2127">
        <v>12600</v>
      </c>
      <c r="P2127">
        <v>12600</v>
      </c>
      <c r="Q2127">
        <v>12600</v>
      </c>
      <c r="R2127">
        <v>30700</v>
      </c>
      <c r="S2127">
        <v>38400</v>
      </c>
      <c r="T2127">
        <v>44600</v>
      </c>
      <c r="U2127">
        <v>0</v>
      </c>
      <c r="V2127">
        <v>0</v>
      </c>
      <c r="W2127">
        <v>0</v>
      </c>
      <c r="X2127">
        <v>0</v>
      </c>
      <c r="Y2127">
        <v>5.0486482559999999</v>
      </c>
      <c r="Z2127">
        <v>-75.598820270000004</v>
      </c>
      <c r="AA2127" s="1" t="s">
        <v>15</v>
      </c>
      <c r="AB2127">
        <v>1884098100</v>
      </c>
      <c r="AC2127" t="str">
        <f>MID(TablaPivotFinal[[#This Row],[Fecha]],1,4)</f>
        <v>2016</v>
      </c>
      <c r="AD2127" t="str">
        <f>MID(TablaPivotFinal[[#This Row],[Fecha]],5,3)</f>
        <v>Ago</v>
      </c>
      <c r="AE2127" s="1">
        <v>1884098100</v>
      </c>
      <c r="AF2127" s="1">
        <v>116768</v>
      </c>
    </row>
    <row r="2128" spans="1:32" x14ac:dyDescent="0.3">
      <c r="A2128" s="1" t="s">
        <v>433</v>
      </c>
      <c r="B2128" s="1" t="s">
        <v>401</v>
      </c>
      <c r="C2128" t="s">
        <v>434</v>
      </c>
      <c r="D2128" s="1" t="s">
        <v>402</v>
      </c>
      <c r="E2128">
        <v>17</v>
      </c>
      <c r="F2128" s="1" t="s">
        <v>435</v>
      </c>
      <c r="G2128" s="1" t="s">
        <v>289</v>
      </c>
      <c r="H2128" s="1" t="s">
        <v>103</v>
      </c>
      <c r="I2128" s="1" t="s">
        <v>436</v>
      </c>
      <c r="J2128" s="1" t="s">
        <v>291</v>
      </c>
      <c r="K2128" t="s">
        <v>292</v>
      </c>
      <c r="L2128" t="s">
        <v>293</v>
      </c>
      <c r="M2128" s="1" t="s">
        <v>437</v>
      </c>
      <c r="N2128">
        <v>10400</v>
      </c>
      <c r="O2128">
        <v>12600</v>
      </c>
      <c r="P2128">
        <v>12600</v>
      </c>
      <c r="Q2128">
        <v>12600</v>
      </c>
      <c r="R2128">
        <v>30700</v>
      </c>
      <c r="S2128">
        <v>38400</v>
      </c>
      <c r="T2128">
        <v>44600</v>
      </c>
      <c r="U2128">
        <v>0</v>
      </c>
      <c r="V2128">
        <v>0</v>
      </c>
      <c r="W2128">
        <v>0</v>
      </c>
      <c r="X2128">
        <v>0</v>
      </c>
      <c r="Y2128">
        <v>5.0486482559999999</v>
      </c>
      <c r="Z2128">
        <v>-75.598820270000004</v>
      </c>
      <c r="AA2128" s="1" t="s">
        <v>17</v>
      </c>
      <c r="AB2128">
        <v>1807995450</v>
      </c>
      <c r="AC2128" t="str">
        <f>MID(TablaPivotFinal[[#This Row],[Fecha]],1,4)</f>
        <v>2016</v>
      </c>
      <c r="AD2128" t="str">
        <f>MID(TablaPivotFinal[[#This Row],[Fecha]],5,3)</f>
        <v>Dic</v>
      </c>
      <c r="AE2128" s="1">
        <v>1807995450</v>
      </c>
      <c r="AF2128" s="1">
        <v>125486</v>
      </c>
    </row>
    <row r="2129" spans="1:32" x14ac:dyDescent="0.3">
      <c r="A2129" s="1" t="s">
        <v>433</v>
      </c>
      <c r="B2129" s="1" t="s">
        <v>401</v>
      </c>
      <c r="C2129" t="s">
        <v>434</v>
      </c>
      <c r="D2129" s="1" t="s">
        <v>402</v>
      </c>
      <c r="E2129">
        <v>17</v>
      </c>
      <c r="F2129" s="1" t="s">
        <v>435</v>
      </c>
      <c r="G2129" s="1" t="s">
        <v>289</v>
      </c>
      <c r="H2129" s="1" t="s">
        <v>103</v>
      </c>
      <c r="I2129" s="1" t="s">
        <v>436</v>
      </c>
      <c r="J2129" s="1" t="s">
        <v>291</v>
      </c>
      <c r="K2129" t="s">
        <v>292</v>
      </c>
      <c r="L2129" t="s">
        <v>293</v>
      </c>
      <c r="M2129" s="1" t="s">
        <v>437</v>
      </c>
      <c r="N2129">
        <v>10400</v>
      </c>
      <c r="O2129">
        <v>12600</v>
      </c>
      <c r="P2129">
        <v>12600</v>
      </c>
      <c r="Q2129">
        <v>12600</v>
      </c>
      <c r="R2129">
        <v>30700</v>
      </c>
      <c r="S2129">
        <v>38400</v>
      </c>
      <c r="T2129">
        <v>44600</v>
      </c>
      <c r="U2129">
        <v>0</v>
      </c>
      <c r="V2129">
        <v>0</v>
      </c>
      <c r="W2129">
        <v>0</v>
      </c>
      <c r="X2129">
        <v>0</v>
      </c>
      <c r="Y2129">
        <v>5.0486482559999999</v>
      </c>
      <c r="Z2129">
        <v>-75.598820270000004</v>
      </c>
      <c r="AA2129" s="1" t="s">
        <v>19</v>
      </c>
      <c r="AB2129">
        <v>1909011050</v>
      </c>
      <c r="AC2129" t="str">
        <f>MID(TablaPivotFinal[[#This Row],[Fecha]],1,4)</f>
        <v>2016</v>
      </c>
      <c r="AD2129" t="str">
        <f>MID(TablaPivotFinal[[#This Row],[Fecha]],5,3)</f>
        <v>Ene</v>
      </c>
      <c r="AE2129" s="1">
        <v>1909011050</v>
      </c>
      <c r="AF2129" s="1">
        <v>138482</v>
      </c>
    </row>
    <row r="2130" spans="1:32" x14ac:dyDescent="0.3">
      <c r="A2130" s="1" t="s">
        <v>433</v>
      </c>
      <c r="B2130" s="1" t="s">
        <v>401</v>
      </c>
      <c r="C2130" t="s">
        <v>434</v>
      </c>
      <c r="D2130" s="1" t="s">
        <v>402</v>
      </c>
      <c r="E2130">
        <v>17</v>
      </c>
      <c r="F2130" s="1" t="s">
        <v>435</v>
      </c>
      <c r="G2130" s="1" t="s">
        <v>289</v>
      </c>
      <c r="H2130" s="1" t="s">
        <v>103</v>
      </c>
      <c r="I2130" s="1" t="s">
        <v>436</v>
      </c>
      <c r="J2130" s="1" t="s">
        <v>291</v>
      </c>
      <c r="K2130" t="s">
        <v>292</v>
      </c>
      <c r="L2130" t="s">
        <v>293</v>
      </c>
      <c r="M2130" s="1" t="s">
        <v>437</v>
      </c>
      <c r="N2130">
        <v>10400</v>
      </c>
      <c r="O2130">
        <v>12600</v>
      </c>
      <c r="P2130">
        <v>12600</v>
      </c>
      <c r="Q2130">
        <v>12600</v>
      </c>
      <c r="R2130">
        <v>30700</v>
      </c>
      <c r="S2130">
        <v>38400</v>
      </c>
      <c r="T2130">
        <v>44600</v>
      </c>
      <c r="U2130">
        <v>0</v>
      </c>
      <c r="V2130">
        <v>0</v>
      </c>
      <c r="W2130">
        <v>0</v>
      </c>
      <c r="X2130">
        <v>0</v>
      </c>
      <c r="Y2130">
        <v>5.0486482559999999</v>
      </c>
      <c r="Z2130">
        <v>-75.598820270000004</v>
      </c>
      <c r="AA2130" s="1" t="s">
        <v>21</v>
      </c>
      <c r="AB2130">
        <v>1457632300</v>
      </c>
      <c r="AC2130" t="str">
        <f>MID(TablaPivotFinal[[#This Row],[Fecha]],1,4)</f>
        <v>2016</v>
      </c>
      <c r="AD2130" t="str">
        <f>MID(TablaPivotFinal[[#This Row],[Fecha]],5,3)</f>
        <v>Feb</v>
      </c>
      <c r="AE2130" s="1">
        <v>1457632300</v>
      </c>
      <c r="AF2130" s="1">
        <v>89924</v>
      </c>
    </row>
    <row r="2131" spans="1:32" x14ac:dyDescent="0.3">
      <c r="A2131" s="1" t="s">
        <v>433</v>
      </c>
      <c r="B2131" s="1" t="s">
        <v>401</v>
      </c>
      <c r="C2131" t="s">
        <v>434</v>
      </c>
      <c r="D2131" s="1" t="s">
        <v>402</v>
      </c>
      <c r="E2131">
        <v>17</v>
      </c>
      <c r="F2131" s="1" t="s">
        <v>435</v>
      </c>
      <c r="G2131" s="1" t="s">
        <v>289</v>
      </c>
      <c r="H2131" s="1" t="s">
        <v>103</v>
      </c>
      <c r="I2131" s="1" t="s">
        <v>436</v>
      </c>
      <c r="J2131" s="1" t="s">
        <v>291</v>
      </c>
      <c r="K2131" t="s">
        <v>292</v>
      </c>
      <c r="L2131" t="s">
        <v>293</v>
      </c>
      <c r="M2131" s="1" t="s">
        <v>437</v>
      </c>
      <c r="N2131">
        <v>10400</v>
      </c>
      <c r="O2131">
        <v>12600</v>
      </c>
      <c r="P2131">
        <v>12600</v>
      </c>
      <c r="Q2131">
        <v>12600</v>
      </c>
      <c r="R2131">
        <v>30700</v>
      </c>
      <c r="S2131">
        <v>38400</v>
      </c>
      <c r="T2131">
        <v>44600</v>
      </c>
      <c r="U2131">
        <v>0</v>
      </c>
      <c r="V2131">
        <v>0</v>
      </c>
      <c r="W2131">
        <v>0</v>
      </c>
      <c r="X2131">
        <v>0</v>
      </c>
      <c r="Y2131">
        <v>5.0486482559999999</v>
      </c>
      <c r="Z2131">
        <v>-75.598820270000004</v>
      </c>
      <c r="AA2131" s="1" t="s">
        <v>23</v>
      </c>
      <c r="AB2131">
        <v>1426173000</v>
      </c>
      <c r="AC2131" t="str">
        <f>MID(TablaPivotFinal[[#This Row],[Fecha]],1,4)</f>
        <v>2016</v>
      </c>
      <c r="AD2131" t="str">
        <f>MID(TablaPivotFinal[[#This Row],[Fecha]],5,3)</f>
        <v>Jul</v>
      </c>
      <c r="AE2131" s="1">
        <v>1426173000</v>
      </c>
      <c r="AF2131" s="1">
        <v>101415</v>
      </c>
    </row>
    <row r="2132" spans="1:32" x14ac:dyDescent="0.3">
      <c r="A2132" s="1" t="s">
        <v>433</v>
      </c>
      <c r="B2132" s="1" t="s">
        <v>401</v>
      </c>
      <c r="C2132" t="s">
        <v>434</v>
      </c>
      <c r="D2132" s="1" t="s">
        <v>402</v>
      </c>
      <c r="E2132">
        <v>17</v>
      </c>
      <c r="F2132" s="1" t="s">
        <v>435</v>
      </c>
      <c r="G2132" s="1" t="s">
        <v>289</v>
      </c>
      <c r="H2132" s="1" t="s">
        <v>103</v>
      </c>
      <c r="I2132" s="1" t="s">
        <v>436</v>
      </c>
      <c r="J2132" s="1" t="s">
        <v>291</v>
      </c>
      <c r="K2132" t="s">
        <v>292</v>
      </c>
      <c r="L2132" t="s">
        <v>293</v>
      </c>
      <c r="M2132" s="1" t="s">
        <v>437</v>
      </c>
      <c r="N2132">
        <v>10400</v>
      </c>
      <c r="O2132">
        <v>12600</v>
      </c>
      <c r="P2132">
        <v>12600</v>
      </c>
      <c r="Q2132">
        <v>12600</v>
      </c>
      <c r="R2132">
        <v>30700</v>
      </c>
      <c r="S2132">
        <v>38400</v>
      </c>
      <c r="T2132">
        <v>44600</v>
      </c>
      <c r="U2132">
        <v>0</v>
      </c>
      <c r="V2132">
        <v>0</v>
      </c>
      <c r="W2132">
        <v>0</v>
      </c>
      <c r="X2132">
        <v>0</v>
      </c>
      <c r="Y2132">
        <v>5.0486482559999999</v>
      </c>
      <c r="Z2132">
        <v>-75.598820270000004</v>
      </c>
      <c r="AA2132" s="1" t="s">
        <v>25</v>
      </c>
      <c r="AB2132">
        <v>1337361550</v>
      </c>
      <c r="AC2132" t="str">
        <f>MID(TablaPivotFinal[[#This Row],[Fecha]],1,4)</f>
        <v>2016</v>
      </c>
      <c r="AD2132" t="str">
        <f>MID(TablaPivotFinal[[#This Row],[Fecha]],5,3)</f>
        <v>Jun</v>
      </c>
      <c r="AE2132" s="1">
        <v>1337361550</v>
      </c>
      <c r="AF2132" s="1">
        <v>93851</v>
      </c>
    </row>
    <row r="2133" spans="1:32" x14ac:dyDescent="0.3">
      <c r="A2133" s="1" t="s">
        <v>433</v>
      </c>
      <c r="B2133" s="1" t="s">
        <v>401</v>
      </c>
      <c r="C2133" t="s">
        <v>434</v>
      </c>
      <c r="D2133" s="1" t="s">
        <v>402</v>
      </c>
      <c r="E2133">
        <v>17</v>
      </c>
      <c r="F2133" s="1" t="s">
        <v>435</v>
      </c>
      <c r="G2133" s="1" t="s">
        <v>289</v>
      </c>
      <c r="H2133" s="1" t="s">
        <v>103</v>
      </c>
      <c r="I2133" s="1" t="s">
        <v>436</v>
      </c>
      <c r="J2133" s="1" t="s">
        <v>291</v>
      </c>
      <c r="K2133" t="s">
        <v>292</v>
      </c>
      <c r="L2133" t="s">
        <v>293</v>
      </c>
      <c r="M2133" s="1" t="s">
        <v>437</v>
      </c>
      <c r="N2133">
        <v>10400</v>
      </c>
      <c r="O2133">
        <v>12600</v>
      </c>
      <c r="P2133">
        <v>12600</v>
      </c>
      <c r="Q2133">
        <v>12600</v>
      </c>
      <c r="R2133">
        <v>30700</v>
      </c>
      <c r="S2133">
        <v>38400</v>
      </c>
      <c r="T2133">
        <v>44600</v>
      </c>
      <c r="U2133">
        <v>0</v>
      </c>
      <c r="V2133">
        <v>0</v>
      </c>
      <c r="W2133">
        <v>0</v>
      </c>
      <c r="X2133">
        <v>0</v>
      </c>
      <c r="Y2133">
        <v>5.0486482559999999</v>
      </c>
      <c r="Z2133">
        <v>-75.598820270000004</v>
      </c>
      <c r="AA2133" s="1" t="s">
        <v>27</v>
      </c>
      <c r="AB2133">
        <v>1749069850</v>
      </c>
      <c r="AC2133" t="str">
        <f>MID(TablaPivotFinal[[#This Row],[Fecha]],1,4)</f>
        <v>2016</v>
      </c>
      <c r="AD2133" t="str">
        <f>MID(TablaPivotFinal[[#This Row],[Fecha]],5,3)</f>
        <v>Mar</v>
      </c>
      <c r="AE2133" s="1">
        <v>1749069850</v>
      </c>
      <c r="AF2133" s="1">
        <v>120544</v>
      </c>
    </row>
    <row r="2134" spans="1:32" x14ac:dyDescent="0.3">
      <c r="A2134" s="1" t="s">
        <v>433</v>
      </c>
      <c r="B2134" s="1" t="s">
        <v>401</v>
      </c>
      <c r="C2134" t="s">
        <v>434</v>
      </c>
      <c r="D2134" s="1" t="s">
        <v>402</v>
      </c>
      <c r="E2134">
        <v>17</v>
      </c>
      <c r="F2134" s="1" t="s">
        <v>435</v>
      </c>
      <c r="G2134" s="1" t="s">
        <v>289</v>
      </c>
      <c r="H2134" s="1" t="s">
        <v>103</v>
      </c>
      <c r="I2134" s="1" t="s">
        <v>436</v>
      </c>
      <c r="J2134" s="1" t="s">
        <v>291</v>
      </c>
      <c r="K2134" t="s">
        <v>292</v>
      </c>
      <c r="L2134" t="s">
        <v>293</v>
      </c>
      <c r="M2134" s="1" t="s">
        <v>437</v>
      </c>
      <c r="N2134">
        <v>10400</v>
      </c>
      <c r="O2134">
        <v>12600</v>
      </c>
      <c r="P2134">
        <v>12600</v>
      </c>
      <c r="Q2134">
        <v>12600</v>
      </c>
      <c r="R2134">
        <v>30700</v>
      </c>
      <c r="S2134">
        <v>38400</v>
      </c>
      <c r="T2134">
        <v>44600</v>
      </c>
      <c r="U2134">
        <v>0</v>
      </c>
      <c r="V2134">
        <v>0</v>
      </c>
      <c r="W2134">
        <v>0</v>
      </c>
      <c r="X2134">
        <v>0</v>
      </c>
      <c r="Y2134">
        <v>5.0486482559999999</v>
      </c>
      <c r="Z2134">
        <v>-75.598820270000004</v>
      </c>
      <c r="AA2134" s="1" t="s">
        <v>29</v>
      </c>
      <c r="AB2134">
        <v>1553020500</v>
      </c>
      <c r="AC2134" t="str">
        <f>MID(TablaPivotFinal[[#This Row],[Fecha]],1,4)</f>
        <v>2016</v>
      </c>
      <c r="AD2134" t="str">
        <f>MID(TablaPivotFinal[[#This Row],[Fecha]],5,3)</f>
        <v>May</v>
      </c>
      <c r="AE2134" s="1">
        <v>1553020500</v>
      </c>
      <c r="AF2134" s="1">
        <v>101169</v>
      </c>
    </row>
    <row r="2135" spans="1:32" x14ac:dyDescent="0.3">
      <c r="A2135" s="1" t="s">
        <v>433</v>
      </c>
      <c r="B2135" s="1" t="s">
        <v>401</v>
      </c>
      <c r="C2135" t="s">
        <v>434</v>
      </c>
      <c r="D2135" s="1" t="s">
        <v>402</v>
      </c>
      <c r="E2135">
        <v>17</v>
      </c>
      <c r="F2135" s="1" t="s">
        <v>435</v>
      </c>
      <c r="G2135" s="1" t="s">
        <v>289</v>
      </c>
      <c r="H2135" s="1" t="s">
        <v>103</v>
      </c>
      <c r="I2135" s="1" t="s">
        <v>436</v>
      </c>
      <c r="J2135" s="1" t="s">
        <v>291</v>
      </c>
      <c r="K2135" t="s">
        <v>292</v>
      </c>
      <c r="L2135" t="s">
        <v>293</v>
      </c>
      <c r="M2135" s="1" t="s">
        <v>437</v>
      </c>
      <c r="N2135">
        <v>10400</v>
      </c>
      <c r="O2135">
        <v>12600</v>
      </c>
      <c r="P2135">
        <v>12600</v>
      </c>
      <c r="Q2135">
        <v>12600</v>
      </c>
      <c r="R2135">
        <v>30700</v>
      </c>
      <c r="S2135">
        <v>38400</v>
      </c>
      <c r="T2135">
        <v>44600</v>
      </c>
      <c r="U2135">
        <v>0</v>
      </c>
      <c r="V2135">
        <v>0</v>
      </c>
      <c r="W2135">
        <v>0</v>
      </c>
      <c r="X2135">
        <v>0</v>
      </c>
      <c r="Y2135">
        <v>5.0486482559999999</v>
      </c>
      <c r="Z2135">
        <v>-75.598820270000004</v>
      </c>
      <c r="AA2135" s="1" t="s">
        <v>31</v>
      </c>
      <c r="AB2135">
        <v>1563744100</v>
      </c>
      <c r="AC2135" t="str">
        <f>MID(TablaPivotFinal[[#This Row],[Fecha]],1,4)</f>
        <v>2016</v>
      </c>
      <c r="AD2135" t="str">
        <f>MID(TablaPivotFinal[[#This Row],[Fecha]],5,3)</f>
        <v>Nov</v>
      </c>
      <c r="AE2135" s="1">
        <v>1563744100</v>
      </c>
      <c r="AF2135" s="1">
        <v>100826</v>
      </c>
    </row>
    <row r="2136" spans="1:32" x14ac:dyDescent="0.3">
      <c r="A2136" s="1" t="s">
        <v>433</v>
      </c>
      <c r="B2136" s="1" t="s">
        <v>401</v>
      </c>
      <c r="C2136" t="s">
        <v>434</v>
      </c>
      <c r="D2136" s="1" t="s">
        <v>402</v>
      </c>
      <c r="E2136">
        <v>17</v>
      </c>
      <c r="F2136" s="1" t="s">
        <v>435</v>
      </c>
      <c r="G2136" s="1" t="s">
        <v>289</v>
      </c>
      <c r="H2136" s="1" t="s">
        <v>103</v>
      </c>
      <c r="I2136" s="1" t="s">
        <v>436</v>
      </c>
      <c r="J2136" s="1" t="s">
        <v>291</v>
      </c>
      <c r="K2136" t="s">
        <v>292</v>
      </c>
      <c r="L2136" t="s">
        <v>293</v>
      </c>
      <c r="M2136" s="1" t="s">
        <v>437</v>
      </c>
      <c r="N2136">
        <v>10400</v>
      </c>
      <c r="O2136">
        <v>12600</v>
      </c>
      <c r="P2136">
        <v>12600</v>
      </c>
      <c r="Q2136">
        <v>12600</v>
      </c>
      <c r="R2136">
        <v>30700</v>
      </c>
      <c r="S2136">
        <v>38400</v>
      </c>
      <c r="T2136">
        <v>44600</v>
      </c>
      <c r="U2136">
        <v>0</v>
      </c>
      <c r="V2136">
        <v>0</v>
      </c>
      <c r="W2136">
        <v>0</v>
      </c>
      <c r="X2136">
        <v>0</v>
      </c>
      <c r="Y2136">
        <v>5.0486482559999999</v>
      </c>
      <c r="Z2136">
        <v>-75.598820270000004</v>
      </c>
      <c r="AA2136" s="1" t="s">
        <v>33</v>
      </c>
      <c r="AB2136">
        <v>1661897750</v>
      </c>
      <c r="AC2136" t="str">
        <f>MID(TablaPivotFinal[[#This Row],[Fecha]],1,4)</f>
        <v>2016</v>
      </c>
      <c r="AD2136" t="str">
        <f>MID(TablaPivotFinal[[#This Row],[Fecha]],5,3)</f>
        <v>Oct</v>
      </c>
      <c r="AE2136" s="1">
        <v>1661897750</v>
      </c>
      <c r="AF2136" s="1">
        <v>106737</v>
      </c>
    </row>
    <row r="2137" spans="1:32" x14ac:dyDescent="0.3">
      <c r="A2137" s="1" t="s">
        <v>433</v>
      </c>
      <c r="B2137" s="1" t="s">
        <v>401</v>
      </c>
      <c r="C2137" t="s">
        <v>434</v>
      </c>
      <c r="D2137" s="1" t="s">
        <v>402</v>
      </c>
      <c r="E2137">
        <v>17</v>
      </c>
      <c r="F2137" s="1" t="s">
        <v>435</v>
      </c>
      <c r="G2137" s="1" t="s">
        <v>289</v>
      </c>
      <c r="H2137" s="1" t="s">
        <v>103</v>
      </c>
      <c r="I2137" s="1" t="s">
        <v>436</v>
      </c>
      <c r="J2137" s="1" t="s">
        <v>291</v>
      </c>
      <c r="K2137" t="s">
        <v>292</v>
      </c>
      <c r="L2137" t="s">
        <v>293</v>
      </c>
      <c r="M2137" s="1" t="s">
        <v>437</v>
      </c>
      <c r="N2137">
        <v>10400</v>
      </c>
      <c r="O2137">
        <v>12600</v>
      </c>
      <c r="P2137">
        <v>12600</v>
      </c>
      <c r="Q2137">
        <v>12600</v>
      </c>
      <c r="R2137">
        <v>30700</v>
      </c>
      <c r="S2137">
        <v>38400</v>
      </c>
      <c r="T2137">
        <v>44600</v>
      </c>
      <c r="U2137">
        <v>0</v>
      </c>
      <c r="V2137">
        <v>0</v>
      </c>
      <c r="W2137">
        <v>0</v>
      </c>
      <c r="X2137">
        <v>0</v>
      </c>
      <c r="Y2137">
        <v>5.0486482559999999</v>
      </c>
      <c r="Z2137">
        <v>-75.598820270000004</v>
      </c>
      <c r="AA2137" s="1" t="s">
        <v>35</v>
      </c>
      <c r="AB2137">
        <v>1564136050</v>
      </c>
      <c r="AC2137" t="str">
        <f>MID(TablaPivotFinal[[#This Row],[Fecha]],1,4)</f>
        <v>2016</v>
      </c>
      <c r="AD2137" t="str">
        <f>MID(TablaPivotFinal[[#This Row],[Fecha]],5,3)</f>
        <v>Sep</v>
      </c>
      <c r="AE2137" s="1">
        <v>1564136050</v>
      </c>
      <c r="AF2137" s="1">
        <v>94668</v>
      </c>
    </row>
    <row r="2138" spans="1:32" x14ac:dyDescent="0.3">
      <c r="A2138" s="1" t="s">
        <v>433</v>
      </c>
      <c r="B2138" s="1" t="s">
        <v>401</v>
      </c>
      <c r="C2138" t="s">
        <v>434</v>
      </c>
      <c r="D2138" s="1" t="s">
        <v>402</v>
      </c>
      <c r="E2138">
        <v>17</v>
      </c>
      <c r="F2138" s="1" t="s">
        <v>435</v>
      </c>
      <c r="G2138" s="1" t="s">
        <v>289</v>
      </c>
      <c r="H2138" s="1" t="s">
        <v>103</v>
      </c>
      <c r="I2138" s="1" t="s">
        <v>436</v>
      </c>
      <c r="J2138" s="1" t="s">
        <v>291</v>
      </c>
      <c r="K2138" t="s">
        <v>292</v>
      </c>
      <c r="L2138" t="s">
        <v>293</v>
      </c>
      <c r="M2138" s="1" t="s">
        <v>437</v>
      </c>
      <c r="N2138">
        <v>10400</v>
      </c>
      <c r="O2138">
        <v>12600</v>
      </c>
      <c r="P2138">
        <v>12600</v>
      </c>
      <c r="Q2138">
        <v>12600</v>
      </c>
      <c r="R2138">
        <v>30700</v>
      </c>
      <c r="S2138">
        <v>38400</v>
      </c>
      <c r="T2138">
        <v>44600</v>
      </c>
      <c r="U2138">
        <v>0</v>
      </c>
      <c r="V2138">
        <v>0</v>
      </c>
      <c r="W2138">
        <v>0</v>
      </c>
      <c r="X2138">
        <v>0</v>
      </c>
      <c r="Y2138">
        <v>5.0486482559999999</v>
      </c>
      <c r="Z2138">
        <v>-75.598820270000004</v>
      </c>
      <c r="AA2138" s="1" t="s">
        <v>37</v>
      </c>
      <c r="AB2138">
        <v>1649211550</v>
      </c>
      <c r="AC2138" t="str">
        <f>MID(TablaPivotFinal[[#This Row],[Fecha]],1,4)</f>
        <v>2017</v>
      </c>
      <c r="AD2138" t="str">
        <f>MID(TablaPivotFinal[[#This Row],[Fecha]],5,3)</f>
        <v>Abr</v>
      </c>
      <c r="AE2138" s="1">
        <v>1649211550</v>
      </c>
      <c r="AF2138" s="1">
        <v>3620.1333330000002</v>
      </c>
    </row>
    <row r="2139" spans="1:32" x14ac:dyDescent="0.3">
      <c r="A2139" s="1" t="s">
        <v>433</v>
      </c>
      <c r="B2139" s="1" t="s">
        <v>401</v>
      </c>
      <c r="C2139" t="s">
        <v>434</v>
      </c>
      <c r="D2139" s="1" t="s">
        <v>402</v>
      </c>
      <c r="E2139">
        <v>17</v>
      </c>
      <c r="F2139" s="1" t="s">
        <v>435</v>
      </c>
      <c r="G2139" s="1" t="s">
        <v>289</v>
      </c>
      <c r="H2139" s="1" t="s">
        <v>103</v>
      </c>
      <c r="I2139" s="1" t="s">
        <v>436</v>
      </c>
      <c r="J2139" s="1" t="s">
        <v>291</v>
      </c>
      <c r="K2139" t="s">
        <v>292</v>
      </c>
      <c r="L2139" t="s">
        <v>293</v>
      </c>
      <c r="M2139" s="1" t="s">
        <v>437</v>
      </c>
      <c r="N2139">
        <v>10400</v>
      </c>
      <c r="O2139">
        <v>12600</v>
      </c>
      <c r="P2139">
        <v>12600</v>
      </c>
      <c r="Q2139">
        <v>12600</v>
      </c>
      <c r="R2139">
        <v>30700</v>
      </c>
      <c r="S2139">
        <v>38400</v>
      </c>
      <c r="T2139">
        <v>44600</v>
      </c>
      <c r="U2139">
        <v>0</v>
      </c>
      <c r="V2139">
        <v>0</v>
      </c>
      <c r="W2139">
        <v>0</v>
      </c>
      <c r="X2139">
        <v>0</v>
      </c>
      <c r="Y2139">
        <v>5.0486482559999999</v>
      </c>
      <c r="Z2139">
        <v>-75.598820270000004</v>
      </c>
      <c r="AA2139" s="1" t="s">
        <v>39</v>
      </c>
      <c r="AB2139">
        <v>1723681450</v>
      </c>
      <c r="AC2139" t="str">
        <f>MID(TablaPivotFinal[[#This Row],[Fecha]],1,4)</f>
        <v>2017</v>
      </c>
      <c r="AD2139" t="str">
        <f>MID(TablaPivotFinal[[#This Row],[Fecha]],5,3)</f>
        <v>Ago</v>
      </c>
      <c r="AE2139" s="1">
        <v>1723681450</v>
      </c>
      <c r="AF2139" s="1">
        <v>3435.4516130000002</v>
      </c>
    </row>
    <row r="2140" spans="1:32" x14ac:dyDescent="0.3">
      <c r="A2140" s="1" t="s">
        <v>433</v>
      </c>
      <c r="B2140" s="1" t="s">
        <v>401</v>
      </c>
      <c r="C2140" t="s">
        <v>434</v>
      </c>
      <c r="D2140" s="1" t="s">
        <v>402</v>
      </c>
      <c r="E2140">
        <v>17</v>
      </c>
      <c r="F2140" s="1" t="s">
        <v>435</v>
      </c>
      <c r="G2140" s="1" t="s">
        <v>289</v>
      </c>
      <c r="H2140" s="1" t="s">
        <v>103</v>
      </c>
      <c r="I2140" s="1" t="s">
        <v>436</v>
      </c>
      <c r="J2140" s="1" t="s">
        <v>291</v>
      </c>
      <c r="K2140" t="s">
        <v>292</v>
      </c>
      <c r="L2140" t="s">
        <v>293</v>
      </c>
      <c r="M2140" s="1" t="s">
        <v>437</v>
      </c>
      <c r="N2140">
        <v>10400</v>
      </c>
      <c r="O2140">
        <v>12600</v>
      </c>
      <c r="P2140">
        <v>12600</v>
      </c>
      <c r="Q2140">
        <v>12600</v>
      </c>
      <c r="R2140">
        <v>30700</v>
      </c>
      <c r="S2140">
        <v>38400</v>
      </c>
      <c r="T2140">
        <v>44600</v>
      </c>
      <c r="U2140">
        <v>0</v>
      </c>
      <c r="V2140">
        <v>0</v>
      </c>
      <c r="W2140">
        <v>0</v>
      </c>
      <c r="X2140">
        <v>0</v>
      </c>
      <c r="Y2140">
        <v>5.0486482559999999</v>
      </c>
      <c r="Z2140">
        <v>-75.598820270000004</v>
      </c>
      <c r="AA2140" s="1" t="s">
        <v>41</v>
      </c>
      <c r="AB2140">
        <v>1836401200</v>
      </c>
      <c r="AC2140" t="str">
        <f>MID(TablaPivotFinal[[#This Row],[Fecha]],1,4)</f>
        <v>2017</v>
      </c>
      <c r="AD2140" t="str">
        <f>MID(TablaPivotFinal[[#This Row],[Fecha]],5,3)</f>
        <v>Dic</v>
      </c>
      <c r="AE2140" s="1">
        <v>1836401200</v>
      </c>
      <c r="AF2140" s="1">
        <v>4001.580645</v>
      </c>
    </row>
    <row r="2141" spans="1:32" x14ac:dyDescent="0.3">
      <c r="A2141" s="1" t="s">
        <v>433</v>
      </c>
      <c r="B2141" s="1" t="s">
        <v>401</v>
      </c>
      <c r="C2141" t="s">
        <v>434</v>
      </c>
      <c r="D2141" s="1" t="s">
        <v>402</v>
      </c>
      <c r="E2141">
        <v>17</v>
      </c>
      <c r="F2141" s="1" t="s">
        <v>435</v>
      </c>
      <c r="G2141" s="1" t="s">
        <v>289</v>
      </c>
      <c r="H2141" s="1" t="s">
        <v>103</v>
      </c>
      <c r="I2141" s="1" t="s">
        <v>436</v>
      </c>
      <c r="J2141" s="1" t="s">
        <v>291</v>
      </c>
      <c r="K2141" t="s">
        <v>292</v>
      </c>
      <c r="L2141" t="s">
        <v>293</v>
      </c>
      <c r="M2141" s="1" t="s">
        <v>437</v>
      </c>
      <c r="N2141">
        <v>10400</v>
      </c>
      <c r="O2141">
        <v>12600</v>
      </c>
      <c r="P2141">
        <v>12600</v>
      </c>
      <c r="Q2141">
        <v>12600</v>
      </c>
      <c r="R2141">
        <v>30700</v>
      </c>
      <c r="S2141">
        <v>38400</v>
      </c>
      <c r="T2141">
        <v>44600</v>
      </c>
      <c r="U2141">
        <v>0</v>
      </c>
      <c r="V2141">
        <v>0</v>
      </c>
      <c r="W2141">
        <v>0</v>
      </c>
      <c r="X2141">
        <v>0</v>
      </c>
      <c r="Y2141">
        <v>5.0486482559999999</v>
      </c>
      <c r="Z2141">
        <v>-75.598820270000004</v>
      </c>
      <c r="AA2141" s="1" t="s">
        <v>43</v>
      </c>
      <c r="AB2141">
        <v>1943588550</v>
      </c>
      <c r="AC2141" t="str">
        <f>MID(TablaPivotFinal[[#This Row],[Fecha]],1,4)</f>
        <v>2017</v>
      </c>
      <c r="AD2141" t="str">
        <f>MID(TablaPivotFinal[[#This Row],[Fecha]],5,3)</f>
        <v>Ene</v>
      </c>
      <c r="AE2141" s="1">
        <v>1943588550</v>
      </c>
      <c r="AF2141" s="1">
        <v>4413.16129</v>
      </c>
    </row>
    <row r="2142" spans="1:32" x14ac:dyDescent="0.3">
      <c r="A2142" s="1" t="s">
        <v>433</v>
      </c>
      <c r="B2142" s="1" t="s">
        <v>401</v>
      </c>
      <c r="C2142" t="s">
        <v>434</v>
      </c>
      <c r="D2142" s="1" t="s">
        <v>402</v>
      </c>
      <c r="E2142">
        <v>17</v>
      </c>
      <c r="F2142" s="1" t="s">
        <v>435</v>
      </c>
      <c r="G2142" s="1" t="s">
        <v>289</v>
      </c>
      <c r="H2142" s="1" t="s">
        <v>103</v>
      </c>
      <c r="I2142" s="1" t="s">
        <v>436</v>
      </c>
      <c r="J2142" s="1" t="s">
        <v>291</v>
      </c>
      <c r="K2142" t="s">
        <v>292</v>
      </c>
      <c r="L2142" t="s">
        <v>293</v>
      </c>
      <c r="M2142" s="1" t="s">
        <v>437</v>
      </c>
      <c r="N2142">
        <v>10400</v>
      </c>
      <c r="O2142">
        <v>12600</v>
      </c>
      <c r="P2142">
        <v>12600</v>
      </c>
      <c r="Q2142">
        <v>12600</v>
      </c>
      <c r="R2142">
        <v>30700</v>
      </c>
      <c r="S2142">
        <v>38400</v>
      </c>
      <c r="T2142">
        <v>44600</v>
      </c>
      <c r="U2142">
        <v>0</v>
      </c>
      <c r="V2142">
        <v>0</v>
      </c>
      <c r="W2142">
        <v>0</v>
      </c>
      <c r="X2142">
        <v>0</v>
      </c>
      <c r="Y2142">
        <v>5.0486482559999999</v>
      </c>
      <c r="Z2142">
        <v>-75.598820270000004</v>
      </c>
      <c r="AA2142" s="1" t="s">
        <v>45</v>
      </c>
      <c r="AB2142">
        <v>1443673000</v>
      </c>
      <c r="AC2142" t="str">
        <f>MID(TablaPivotFinal[[#This Row],[Fecha]],1,4)</f>
        <v>2017</v>
      </c>
      <c r="AD2142" t="str">
        <f>MID(TablaPivotFinal[[#This Row],[Fecha]],5,3)</f>
        <v>Feb</v>
      </c>
      <c r="AE2142" s="1">
        <v>1443673000</v>
      </c>
      <c r="AF2142" s="1">
        <v>3076.7857140000001</v>
      </c>
    </row>
    <row r="2143" spans="1:32" x14ac:dyDescent="0.3">
      <c r="A2143" s="1" t="s">
        <v>433</v>
      </c>
      <c r="B2143" s="1" t="s">
        <v>401</v>
      </c>
      <c r="C2143" t="s">
        <v>434</v>
      </c>
      <c r="D2143" s="1" t="s">
        <v>402</v>
      </c>
      <c r="E2143">
        <v>17</v>
      </c>
      <c r="F2143" s="1" t="s">
        <v>435</v>
      </c>
      <c r="G2143" s="1" t="s">
        <v>289</v>
      </c>
      <c r="H2143" s="1" t="s">
        <v>103</v>
      </c>
      <c r="I2143" s="1" t="s">
        <v>436</v>
      </c>
      <c r="J2143" s="1" t="s">
        <v>291</v>
      </c>
      <c r="K2143" t="s">
        <v>292</v>
      </c>
      <c r="L2143" t="s">
        <v>293</v>
      </c>
      <c r="M2143" s="1" t="s">
        <v>437</v>
      </c>
      <c r="N2143">
        <v>10400</v>
      </c>
      <c r="O2143">
        <v>12600</v>
      </c>
      <c r="P2143">
        <v>12600</v>
      </c>
      <c r="Q2143">
        <v>12600</v>
      </c>
      <c r="R2143">
        <v>30700</v>
      </c>
      <c r="S2143">
        <v>38400</v>
      </c>
      <c r="T2143">
        <v>44600</v>
      </c>
      <c r="U2143">
        <v>0</v>
      </c>
      <c r="V2143">
        <v>0</v>
      </c>
      <c r="W2143">
        <v>0</v>
      </c>
      <c r="X2143">
        <v>0</v>
      </c>
      <c r="Y2143">
        <v>5.0486482559999999</v>
      </c>
      <c r="Z2143">
        <v>-75.598820270000004</v>
      </c>
      <c r="AA2143" s="1" t="s">
        <v>47</v>
      </c>
      <c r="AB2143">
        <v>1708071700</v>
      </c>
      <c r="AC2143" t="str">
        <f>MID(TablaPivotFinal[[#This Row],[Fecha]],1,4)</f>
        <v>2017</v>
      </c>
      <c r="AD2143" t="str">
        <f>MID(TablaPivotFinal[[#This Row],[Fecha]],5,3)</f>
        <v>Jul</v>
      </c>
      <c r="AE2143" s="1">
        <v>1708071700</v>
      </c>
      <c r="AF2143" s="1">
        <v>3443.3548390000001</v>
      </c>
    </row>
    <row r="2144" spans="1:32" x14ac:dyDescent="0.3">
      <c r="A2144" s="1" t="s">
        <v>433</v>
      </c>
      <c r="B2144" s="1" t="s">
        <v>401</v>
      </c>
      <c r="C2144" t="s">
        <v>434</v>
      </c>
      <c r="D2144" s="1" t="s">
        <v>402</v>
      </c>
      <c r="E2144">
        <v>17</v>
      </c>
      <c r="F2144" s="1" t="s">
        <v>435</v>
      </c>
      <c r="G2144" s="1" t="s">
        <v>289</v>
      </c>
      <c r="H2144" s="1" t="s">
        <v>103</v>
      </c>
      <c r="I2144" s="1" t="s">
        <v>436</v>
      </c>
      <c r="J2144" s="1" t="s">
        <v>291</v>
      </c>
      <c r="K2144" t="s">
        <v>292</v>
      </c>
      <c r="L2144" t="s">
        <v>293</v>
      </c>
      <c r="M2144" s="1" t="s">
        <v>437</v>
      </c>
      <c r="N2144">
        <v>10400</v>
      </c>
      <c r="O2144">
        <v>12600</v>
      </c>
      <c r="P2144">
        <v>12600</v>
      </c>
      <c r="Q2144">
        <v>12600</v>
      </c>
      <c r="R2144">
        <v>30700</v>
      </c>
      <c r="S2144">
        <v>38400</v>
      </c>
      <c r="T2144">
        <v>44600</v>
      </c>
      <c r="U2144">
        <v>0</v>
      </c>
      <c r="V2144">
        <v>0</v>
      </c>
      <c r="W2144">
        <v>0</v>
      </c>
      <c r="X2144">
        <v>0</v>
      </c>
      <c r="Y2144">
        <v>5.0486482559999999</v>
      </c>
      <c r="Z2144">
        <v>-75.598820270000004</v>
      </c>
      <c r="AA2144" s="1" t="s">
        <v>49</v>
      </c>
      <c r="AB2144">
        <v>1699698200</v>
      </c>
      <c r="AC2144" t="str">
        <f>MID(TablaPivotFinal[[#This Row],[Fecha]],1,4)</f>
        <v>2017</v>
      </c>
      <c r="AD2144" t="str">
        <f>MID(TablaPivotFinal[[#This Row],[Fecha]],5,3)</f>
        <v>Jun</v>
      </c>
      <c r="AE2144" s="1">
        <v>1699698200</v>
      </c>
      <c r="AF2144" s="1">
        <v>3504.2</v>
      </c>
    </row>
    <row r="2145" spans="1:32" x14ac:dyDescent="0.3">
      <c r="A2145" s="1" t="s">
        <v>433</v>
      </c>
      <c r="B2145" s="1" t="s">
        <v>401</v>
      </c>
      <c r="C2145" t="s">
        <v>434</v>
      </c>
      <c r="D2145" s="1" t="s">
        <v>402</v>
      </c>
      <c r="E2145">
        <v>17</v>
      </c>
      <c r="F2145" s="1" t="s">
        <v>435</v>
      </c>
      <c r="G2145" s="1" t="s">
        <v>289</v>
      </c>
      <c r="H2145" s="1" t="s">
        <v>103</v>
      </c>
      <c r="I2145" s="1" t="s">
        <v>436</v>
      </c>
      <c r="J2145" s="1" t="s">
        <v>291</v>
      </c>
      <c r="K2145" t="s">
        <v>292</v>
      </c>
      <c r="L2145" t="s">
        <v>293</v>
      </c>
      <c r="M2145" s="1" t="s">
        <v>437</v>
      </c>
      <c r="N2145">
        <v>10400</v>
      </c>
      <c r="O2145">
        <v>12600</v>
      </c>
      <c r="P2145">
        <v>12600</v>
      </c>
      <c r="Q2145">
        <v>12600</v>
      </c>
      <c r="R2145">
        <v>30700</v>
      </c>
      <c r="S2145">
        <v>38400</v>
      </c>
      <c r="T2145">
        <v>44600</v>
      </c>
      <c r="U2145">
        <v>0</v>
      </c>
      <c r="V2145">
        <v>0</v>
      </c>
      <c r="W2145">
        <v>0</v>
      </c>
      <c r="X2145">
        <v>0</v>
      </c>
      <c r="Y2145">
        <v>5.0486482559999999</v>
      </c>
      <c r="Z2145">
        <v>-75.598820270000004</v>
      </c>
      <c r="AA2145" s="1" t="s">
        <v>51</v>
      </c>
      <c r="AB2145">
        <v>1533398800</v>
      </c>
      <c r="AC2145" t="str">
        <f>MID(TablaPivotFinal[[#This Row],[Fecha]],1,4)</f>
        <v>2017</v>
      </c>
      <c r="AD2145" t="str">
        <f>MID(TablaPivotFinal[[#This Row],[Fecha]],5,3)</f>
        <v>Mar</v>
      </c>
      <c r="AE2145" s="1">
        <v>1533398800</v>
      </c>
      <c r="AF2145" s="1">
        <v>3037.9354840000001</v>
      </c>
    </row>
    <row r="2146" spans="1:32" x14ac:dyDescent="0.3">
      <c r="A2146" s="1" t="s">
        <v>433</v>
      </c>
      <c r="B2146" s="1" t="s">
        <v>401</v>
      </c>
      <c r="C2146" t="s">
        <v>434</v>
      </c>
      <c r="D2146" s="1" t="s">
        <v>402</v>
      </c>
      <c r="E2146">
        <v>17</v>
      </c>
      <c r="F2146" s="1" t="s">
        <v>435</v>
      </c>
      <c r="G2146" s="1" t="s">
        <v>289</v>
      </c>
      <c r="H2146" s="1" t="s">
        <v>103</v>
      </c>
      <c r="I2146" s="1" t="s">
        <v>436</v>
      </c>
      <c r="J2146" s="1" t="s">
        <v>291</v>
      </c>
      <c r="K2146" t="s">
        <v>292</v>
      </c>
      <c r="L2146" t="s">
        <v>293</v>
      </c>
      <c r="M2146" s="1" t="s">
        <v>437</v>
      </c>
      <c r="N2146">
        <v>10400</v>
      </c>
      <c r="O2146">
        <v>12600</v>
      </c>
      <c r="P2146">
        <v>12600</v>
      </c>
      <c r="Q2146">
        <v>12600</v>
      </c>
      <c r="R2146">
        <v>30700</v>
      </c>
      <c r="S2146">
        <v>38400</v>
      </c>
      <c r="T2146">
        <v>44600</v>
      </c>
      <c r="U2146">
        <v>0</v>
      </c>
      <c r="V2146">
        <v>0</v>
      </c>
      <c r="W2146">
        <v>0</v>
      </c>
      <c r="X2146">
        <v>0</v>
      </c>
      <c r="Y2146">
        <v>5.0486482559999999</v>
      </c>
      <c r="Z2146">
        <v>-75.598820270000004</v>
      </c>
      <c r="AA2146" s="1" t="s">
        <v>53</v>
      </c>
      <c r="AB2146">
        <v>1429705200</v>
      </c>
      <c r="AC2146" t="str">
        <f>MID(TablaPivotFinal[[#This Row],[Fecha]],1,4)</f>
        <v>2017</v>
      </c>
      <c r="AD2146" t="str">
        <f>MID(TablaPivotFinal[[#This Row],[Fecha]],5,3)</f>
        <v>May</v>
      </c>
      <c r="AE2146" s="1">
        <v>1429705200</v>
      </c>
      <c r="AF2146" s="1">
        <v>2835.3548390000001</v>
      </c>
    </row>
    <row r="2147" spans="1:32" x14ac:dyDescent="0.3">
      <c r="A2147" s="1" t="s">
        <v>433</v>
      </c>
      <c r="B2147" s="1" t="s">
        <v>401</v>
      </c>
      <c r="C2147" t="s">
        <v>434</v>
      </c>
      <c r="D2147" s="1" t="s">
        <v>402</v>
      </c>
      <c r="E2147">
        <v>17</v>
      </c>
      <c r="F2147" s="1" t="s">
        <v>435</v>
      </c>
      <c r="G2147" s="1" t="s">
        <v>289</v>
      </c>
      <c r="H2147" s="1" t="s">
        <v>103</v>
      </c>
      <c r="I2147" s="1" t="s">
        <v>436</v>
      </c>
      <c r="J2147" s="1" t="s">
        <v>291</v>
      </c>
      <c r="K2147" t="s">
        <v>292</v>
      </c>
      <c r="L2147" t="s">
        <v>293</v>
      </c>
      <c r="M2147" s="1" t="s">
        <v>437</v>
      </c>
      <c r="N2147">
        <v>10400</v>
      </c>
      <c r="O2147">
        <v>12600</v>
      </c>
      <c r="P2147">
        <v>12600</v>
      </c>
      <c r="Q2147">
        <v>12600</v>
      </c>
      <c r="R2147">
        <v>30700</v>
      </c>
      <c r="S2147">
        <v>38400</v>
      </c>
      <c r="T2147">
        <v>44600</v>
      </c>
      <c r="U2147">
        <v>0</v>
      </c>
      <c r="V2147">
        <v>0</v>
      </c>
      <c r="W2147">
        <v>0</v>
      </c>
      <c r="X2147">
        <v>0</v>
      </c>
      <c r="Y2147">
        <v>5.0486482559999999</v>
      </c>
      <c r="Z2147">
        <v>-75.598820270000004</v>
      </c>
      <c r="AA2147" s="1" t="s">
        <v>55</v>
      </c>
      <c r="AB2147">
        <v>1619146100</v>
      </c>
      <c r="AC2147" t="str">
        <f>MID(TablaPivotFinal[[#This Row],[Fecha]],1,4)</f>
        <v>2017</v>
      </c>
      <c r="AD2147" t="str">
        <f>MID(TablaPivotFinal[[#This Row],[Fecha]],5,3)</f>
        <v>Nov</v>
      </c>
      <c r="AE2147" s="1">
        <v>1619146100</v>
      </c>
      <c r="AF2147" s="1">
        <v>3273.5666670000001</v>
      </c>
    </row>
    <row r="2148" spans="1:32" x14ac:dyDescent="0.3">
      <c r="A2148" s="1" t="s">
        <v>433</v>
      </c>
      <c r="B2148" s="1" t="s">
        <v>401</v>
      </c>
      <c r="C2148" t="s">
        <v>434</v>
      </c>
      <c r="D2148" s="1" t="s">
        <v>402</v>
      </c>
      <c r="E2148">
        <v>17</v>
      </c>
      <c r="F2148" s="1" t="s">
        <v>435</v>
      </c>
      <c r="G2148" s="1" t="s">
        <v>289</v>
      </c>
      <c r="H2148" s="1" t="s">
        <v>103</v>
      </c>
      <c r="I2148" s="1" t="s">
        <v>436</v>
      </c>
      <c r="J2148" s="1" t="s">
        <v>291</v>
      </c>
      <c r="K2148" t="s">
        <v>292</v>
      </c>
      <c r="L2148" t="s">
        <v>293</v>
      </c>
      <c r="M2148" s="1" t="s">
        <v>437</v>
      </c>
      <c r="N2148">
        <v>10400</v>
      </c>
      <c r="O2148">
        <v>12600</v>
      </c>
      <c r="P2148">
        <v>12600</v>
      </c>
      <c r="Q2148">
        <v>12600</v>
      </c>
      <c r="R2148">
        <v>30700</v>
      </c>
      <c r="S2148">
        <v>38400</v>
      </c>
      <c r="T2148">
        <v>44600</v>
      </c>
      <c r="U2148">
        <v>0</v>
      </c>
      <c r="V2148">
        <v>0</v>
      </c>
      <c r="W2148">
        <v>0</v>
      </c>
      <c r="X2148">
        <v>0</v>
      </c>
      <c r="Y2148">
        <v>5.0486482559999999</v>
      </c>
      <c r="Z2148">
        <v>-75.598820270000004</v>
      </c>
      <c r="AA2148" s="1" t="s">
        <v>57</v>
      </c>
      <c r="AB2148">
        <v>1675976600</v>
      </c>
      <c r="AC2148" t="str">
        <f>MID(TablaPivotFinal[[#This Row],[Fecha]],1,4)</f>
        <v>2017</v>
      </c>
      <c r="AD2148" t="str">
        <f>MID(TablaPivotFinal[[#This Row],[Fecha]],5,3)</f>
        <v>Oct</v>
      </c>
      <c r="AE2148" s="1">
        <v>1675976600</v>
      </c>
      <c r="AF2148" s="1">
        <v>3339.0645159999999</v>
      </c>
    </row>
    <row r="2149" spans="1:32" x14ac:dyDescent="0.3">
      <c r="A2149" s="1" t="s">
        <v>433</v>
      </c>
      <c r="B2149" s="1" t="s">
        <v>401</v>
      </c>
      <c r="C2149" t="s">
        <v>434</v>
      </c>
      <c r="D2149" s="1" t="s">
        <v>402</v>
      </c>
      <c r="E2149">
        <v>17</v>
      </c>
      <c r="F2149" s="1" t="s">
        <v>435</v>
      </c>
      <c r="G2149" s="1" t="s">
        <v>289</v>
      </c>
      <c r="H2149" s="1" t="s">
        <v>103</v>
      </c>
      <c r="I2149" s="1" t="s">
        <v>436</v>
      </c>
      <c r="J2149" s="1" t="s">
        <v>291</v>
      </c>
      <c r="K2149" t="s">
        <v>292</v>
      </c>
      <c r="L2149" t="s">
        <v>293</v>
      </c>
      <c r="M2149" s="1" t="s">
        <v>437</v>
      </c>
      <c r="N2149">
        <v>10400</v>
      </c>
      <c r="O2149">
        <v>12600</v>
      </c>
      <c r="P2149">
        <v>12600</v>
      </c>
      <c r="Q2149">
        <v>12600</v>
      </c>
      <c r="R2149">
        <v>30700</v>
      </c>
      <c r="S2149">
        <v>38400</v>
      </c>
      <c r="T2149">
        <v>44600</v>
      </c>
      <c r="U2149">
        <v>0</v>
      </c>
      <c r="V2149">
        <v>0</v>
      </c>
      <c r="W2149">
        <v>0</v>
      </c>
      <c r="X2149">
        <v>0</v>
      </c>
      <c r="Y2149">
        <v>5.0486482559999999</v>
      </c>
      <c r="Z2149">
        <v>-75.598820270000004</v>
      </c>
      <c r="AA2149" s="1" t="s">
        <v>59</v>
      </c>
      <c r="AB2149">
        <v>1575441400</v>
      </c>
      <c r="AC2149" t="str">
        <f>MID(TablaPivotFinal[[#This Row],[Fecha]],1,4)</f>
        <v>2017</v>
      </c>
      <c r="AD2149" t="str">
        <f>MID(TablaPivotFinal[[#This Row],[Fecha]],5,3)</f>
        <v>Sep</v>
      </c>
      <c r="AE2149" s="1">
        <v>1575441400</v>
      </c>
      <c r="AF2149" s="1">
        <v>3101.7333330000001</v>
      </c>
    </row>
    <row r="2150" spans="1:32" x14ac:dyDescent="0.3">
      <c r="A2150" s="1" t="s">
        <v>433</v>
      </c>
      <c r="B2150" s="1" t="s">
        <v>401</v>
      </c>
      <c r="C2150" t="s">
        <v>434</v>
      </c>
      <c r="D2150" s="1" t="s">
        <v>402</v>
      </c>
      <c r="E2150">
        <v>17</v>
      </c>
      <c r="F2150" s="1" t="s">
        <v>435</v>
      </c>
      <c r="G2150" s="1" t="s">
        <v>289</v>
      </c>
      <c r="H2150" s="1" t="s">
        <v>103</v>
      </c>
      <c r="I2150" s="1" t="s">
        <v>436</v>
      </c>
      <c r="J2150" s="1" t="s">
        <v>291</v>
      </c>
      <c r="K2150" t="s">
        <v>292</v>
      </c>
      <c r="L2150" t="s">
        <v>293</v>
      </c>
      <c r="M2150" s="1" t="s">
        <v>437</v>
      </c>
      <c r="N2150">
        <v>10400</v>
      </c>
      <c r="O2150">
        <v>12600</v>
      </c>
      <c r="P2150">
        <v>12600</v>
      </c>
      <c r="Q2150">
        <v>12600</v>
      </c>
      <c r="R2150">
        <v>30700</v>
      </c>
      <c r="S2150">
        <v>38400</v>
      </c>
      <c r="T2150">
        <v>44600</v>
      </c>
      <c r="U2150">
        <v>0</v>
      </c>
      <c r="V2150">
        <v>0</v>
      </c>
      <c r="W2150">
        <v>0</v>
      </c>
      <c r="X2150">
        <v>0</v>
      </c>
      <c r="Y2150">
        <v>5.0486482559999999</v>
      </c>
      <c r="Z2150">
        <v>-75.598820270000004</v>
      </c>
      <c r="AA2150" s="1" t="s">
        <v>61</v>
      </c>
      <c r="AB2150">
        <v>1108756950</v>
      </c>
      <c r="AC2150" t="str">
        <f>MID(TablaPivotFinal[[#This Row],[Fecha]],1,4)</f>
        <v>2018</v>
      </c>
      <c r="AD2150" t="str">
        <f>MID(TablaPivotFinal[[#This Row],[Fecha]],5,3)</f>
        <v>Abr</v>
      </c>
      <c r="AE2150" s="1">
        <v>1108756950</v>
      </c>
      <c r="AF2150" s="1">
        <v>70013</v>
      </c>
    </row>
    <row r="2151" spans="1:32" x14ac:dyDescent="0.3">
      <c r="A2151" s="1" t="s">
        <v>433</v>
      </c>
      <c r="B2151" s="1" t="s">
        <v>401</v>
      </c>
      <c r="C2151" t="s">
        <v>434</v>
      </c>
      <c r="D2151" s="1" t="s">
        <v>402</v>
      </c>
      <c r="E2151">
        <v>17</v>
      </c>
      <c r="F2151" s="1" t="s">
        <v>435</v>
      </c>
      <c r="G2151" s="1" t="s">
        <v>289</v>
      </c>
      <c r="H2151" s="1" t="s">
        <v>103</v>
      </c>
      <c r="I2151" s="1" t="s">
        <v>436</v>
      </c>
      <c r="J2151" s="1" t="s">
        <v>291</v>
      </c>
      <c r="K2151" t="s">
        <v>292</v>
      </c>
      <c r="L2151" t="s">
        <v>293</v>
      </c>
      <c r="M2151" s="1" t="s">
        <v>437</v>
      </c>
      <c r="N2151">
        <v>10400</v>
      </c>
      <c r="O2151">
        <v>12600</v>
      </c>
      <c r="P2151">
        <v>12600</v>
      </c>
      <c r="Q2151">
        <v>12600</v>
      </c>
      <c r="R2151">
        <v>30700</v>
      </c>
      <c r="S2151">
        <v>38400</v>
      </c>
      <c r="T2151">
        <v>44600</v>
      </c>
      <c r="U2151">
        <v>0</v>
      </c>
      <c r="V2151">
        <v>0</v>
      </c>
      <c r="W2151">
        <v>0</v>
      </c>
      <c r="X2151">
        <v>0</v>
      </c>
      <c r="Y2151">
        <v>5.0486482559999999</v>
      </c>
      <c r="Z2151">
        <v>-75.598820270000004</v>
      </c>
      <c r="AA2151" s="1" t="s">
        <v>63</v>
      </c>
      <c r="AB2151">
        <v>1170848650</v>
      </c>
      <c r="AC2151" t="str">
        <f>MID(TablaPivotFinal[[#This Row],[Fecha]],1,4)</f>
        <v>2018</v>
      </c>
      <c r="AD2151" t="str">
        <f>MID(TablaPivotFinal[[#This Row],[Fecha]],5,3)</f>
        <v>Ago</v>
      </c>
      <c r="AE2151" s="1">
        <v>1170848650</v>
      </c>
      <c r="AF2151" s="1">
        <v>72017</v>
      </c>
    </row>
    <row r="2152" spans="1:32" x14ac:dyDescent="0.3">
      <c r="A2152" s="1" t="s">
        <v>433</v>
      </c>
      <c r="B2152" s="1" t="s">
        <v>401</v>
      </c>
      <c r="C2152" t="s">
        <v>434</v>
      </c>
      <c r="D2152" s="1" t="s">
        <v>402</v>
      </c>
      <c r="E2152">
        <v>17</v>
      </c>
      <c r="F2152" s="1" t="s">
        <v>435</v>
      </c>
      <c r="G2152" s="1" t="s">
        <v>289</v>
      </c>
      <c r="H2152" s="1" t="s">
        <v>103</v>
      </c>
      <c r="I2152" s="1" t="s">
        <v>436</v>
      </c>
      <c r="J2152" s="1" t="s">
        <v>291</v>
      </c>
      <c r="K2152" t="s">
        <v>292</v>
      </c>
      <c r="L2152" t="s">
        <v>293</v>
      </c>
      <c r="M2152" s="1" t="s">
        <v>437</v>
      </c>
      <c r="N2152">
        <v>10400</v>
      </c>
      <c r="O2152">
        <v>12600</v>
      </c>
      <c r="P2152">
        <v>12600</v>
      </c>
      <c r="Q2152">
        <v>12600</v>
      </c>
      <c r="R2152">
        <v>30700</v>
      </c>
      <c r="S2152">
        <v>38400</v>
      </c>
      <c r="T2152">
        <v>44600</v>
      </c>
      <c r="U2152">
        <v>0</v>
      </c>
      <c r="V2152">
        <v>0</v>
      </c>
      <c r="W2152">
        <v>0</v>
      </c>
      <c r="X2152">
        <v>0</v>
      </c>
      <c r="Y2152">
        <v>5.0486482559999999</v>
      </c>
      <c r="Z2152">
        <v>-75.598820270000004</v>
      </c>
      <c r="AA2152" s="1" t="s">
        <v>65</v>
      </c>
      <c r="AB2152">
        <v>1402448000</v>
      </c>
      <c r="AC2152" t="str">
        <f>MID(TablaPivotFinal[[#This Row],[Fecha]],1,4)</f>
        <v>2018</v>
      </c>
      <c r="AD2152" t="str">
        <f>MID(TablaPivotFinal[[#This Row],[Fecha]],5,3)</f>
        <v>Dic</v>
      </c>
      <c r="AE2152" s="1">
        <v>1402448000</v>
      </c>
      <c r="AF2152" s="1">
        <v>93636</v>
      </c>
    </row>
    <row r="2153" spans="1:32" x14ac:dyDescent="0.3">
      <c r="A2153" s="1" t="s">
        <v>433</v>
      </c>
      <c r="B2153" s="1" t="s">
        <v>401</v>
      </c>
      <c r="C2153" t="s">
        <v>434</v>
      </c>
      <c r="D2153" s="1" t="s">
        <v>402</v>
      </c>
      <c r="E2153">
        <v>17</v>
      </c>
      <c r="F2153" s="1" t="s">
        <v>435</v>
      </c>
      <c r="G2153" s="1" t="s">
        <v>289</v>
      </c>
      <c r="H2153" s="1" t="s">
        <v>103</v>
      </c>
      <c r="I2153" s="1" t="s">
        <v>436</v>
      </c>
      <c r="J2153" s="1" t="s">
        <v>291</v>
      </c>
      <c r="K2153" t="s">
        <v>292</v>
      </c>
      <c r="L2153" t="s">
        <v>293</v>
      </c>
      <c r="M2153" s="1" t="s">
        <v>437</v>
      </c>
      <c r="N2153">
        <v>10400</v>
      </c>
      <c r="O2153">
        <v>12600</v>
      </c>
      <c r="P2153">
        <v>12600</v>
      </c>
      <c r="Q2153">
        <v>12600</v>
      </c>
      <c r="R2153">
        <v>30700</v>
      </c>
      <c r="S2153">
        <v>38400</v>
      </c>
      <c r="T2153">
        <v>44600</v>
      </c>
      <c r="U2153">
        <v>0</v>
      </c>
      <c r="V2153">
        <v>0</v>
      </c>
      <c r="W2153">
        <v>0</v>
      </c>
      <c r="X2153">
        <v>0</v>
      </c>
      <c r="Y2153">
        <v>5.0486482559999999</v>
      </c>
      <c r="Z2153">
        <v>-75.598820270000004</v>
      </c>
      <c r="AA2153" s="1" t="s">
        <v>67</v>
      </c>
      <c r="AB2153">
        <v>1280487850</v>
      </c>
      <c r="AC2153" t="str">
        <f>MID(TablaPivotFinal[[#This Row],[Fecha]],1,4)</f>
        <v>2018</v>
      </c>
      <c r="AD2153" t="str">
        <f>MID(TablaPivotFinal[[#This Row],[Fecha]],5,3)</f>
        <v>Ene</v>
      </c>
      <c r="AE2153" s="1">
        <v>1280487850</v>
      </c>
      <c r="AF2153" s="1">
        <v>91233</v>
      </c>
    </row>
    <row r="2154" spans="1:32" x14ac:dyDescent="0.3">
      <c r="A2154" s="1" t="s">
        <v>433</v>
      </c>
      <c r="B2154" s="1" t="s">
        <v>401</v>
      </c>
      <c r="C2154" t="s">
        <v>434</v>
      </c>
      <c r="D2154" s="1" t="s">
        <v>402</v>
      </c>
      <c r="E2154">
        <v>17</v>
      </c>
      <c r="F2154" s="1" t="s">
        <v>435</v>
      </c>
      <c r="G2154" s="1" t="s">
        <v>289</v>
      </c>
      <c r="H2154" s="1" t="s">
        <v>103</v>
      </c>
      <c r="I2154" s="1" t="s">
        <v>436</v>
      </c>
      <c r="J2154" s="1" t="s">
        <v>291</v>
      </c>
      <c r="K2154" t="s">
        <v>292</v>
      </c>
      <c r="L2154" t="s">
        <v>293</v>
      </c>
      <c r="M2154" s="1" t="s">
        <v>437</v>
      </c>
      <c r="N2154">
        <v>10400</v>
      </c>
      <c r="O2154">
        <v>12600</v>
      </c>
      <c r="P2154">
        <v>12600</v>
      </c>
      <c r="Q2154">
        <v>12600</v>
      </c>
      <c r="R2154">
        <v>30700</v>
      </c>
      <c r="S2154">
        <v>38400</v>
      </c>
      <c r="T2154">
        <v>44600</v>
      </c>
      <c r="U2154">
        <v>0</v>
      </c>
      <c r="V2154">
        <v>0</v>
      </c>
      <c r="W2154">
        <v>0</v>
      </c>
      <c r="X2154">
        <v>0</v>
      </c>
      <c r="Y2154">
        <v>5.0486482559999999</v>
      </c>
      <c r="Z2154">
        <v>-75.598820270000004</v>
      </c>
      <c r="AA2154" s="1" t="s">
        <v>69</v>
      </c>
      <c r="AB2154">
        <v>161118900</v>
      </c>
      <c r="AC2154" t="str">
        <f>MID(TablaPivotFinal[[#This Row],[Fecha]],1,4)</f>
        <v>2018</v>
      </c>
      <c r="AD2154" t="str">
        <f>MID(TablaPivotFinal[[#This Row],[Fecha]],5,3)</f>
        <v>Feb</v>
      </c>
      <c r="AE2154" s="1">
        <v>161118900</v>
      </c>
      <c r="AF2154" s="1">
        <v>12290</v>
      </c>
    </row>
    <row r="2155" spans="1:32" x14ac:dyDescent="0.3">
      <c r="A2155" s="1" t="s">
        <v>433</v>
      </c>
      <c r="B2155" s="1" t="s">
        <v>401</v>
      </c>
      <c r="C2155" t="s">
        <v>434</v>
      </c>
      <c r="D2155" s="1" t="s">
        <v>402</v>
      </c>
      <c r="E2155">
        <v>17</v>
      </c>
      <c r="F2155" s="1" t="s">
        <v>435</v>
      </c>
      <c r="G2155" s="1" t="s">
        <v>289</v>
      </c>
      <c r="H2155" s="1" t="s">
        <v>103</v>
      </c>
      <c r="I2155" s="1" t="s">
        <v>436</v>
      </c>
      <c r="J2155" s="1" t="s">
        <v>291</v>
      </c>
      <c r="K2155" t="s">
        <v>292</v>
      </c>
      <c r="L2155" t="s">
        <v>293</v>
      </c>
      <c r="M2155" s="1" t="s">
        <v>437</v>
      </c>
      <c r="N2155">
        <v>10400</v>
      </c>
      <c r="O2155">
        <v>12600</v>
      </c>
      <c r="P2155">
        <v>12600</v>
      </c>
      <c r="Q2155">
        <v>12600</v>
      </c>
      <c r="R2155">
        <v>30700</v>
      </c>
      <c r="S2155">
        <v>38400</v>
      </c>
      <c r="T2155">
        <v>44600</v>
      </c>
      <c r="U2155">
        <v>0</v>
      </c>
      <c r="V2155">
        <v>0</v>
      </c>
      <c r="W2155">
        <v>0</v>
      </c>
      <c r="X2155">
        <v>0</v>
      </c>
      <c r="Y2155">
        <v>5.0486482559999999</v>
      </c>
      <c r="Z2155">
        <v>-75.598820270000004</v>
      </c>
      <c r="AA2155" s="1" t="s">
        <v>71</v>
      </c>
      <c r="AB2155">
        <v>1134173550</v>
      </c>
      <c r="AC2155" t="str">
        <f>MID(TablaPivotFinal[[#This Row],[Fecha]],1,4)</f>
        <v>2018</v>
      </c>
      <c r="AD2155" t="str">
        <f>MID(TablaPivotFinal[[#This Row],[Fecha]],5,3)</f>
        <v>Jul</v>
      </c>
      <c r="AE2155" s="1">
        <v>1134173550</v>
      </c>
      <c r="AF2155" s="1">
        <v>73155</v>
      </c>
    </row>
    <row r="2156" spans="1:32" x14ac:dyDescent="0.3">
      <c r="A2156" s="1" t="s">
        <v>433</v>
      </c>
      <c r="B2156" s="1" t="s">
        <v>401</v>
      </c>
      <c r="C2156" t="s">
        <v>434</v>
      </c>
      <c r="D2156" s="1" t="s">
        <v>402</v>
      </c>
      <c r="E2156">
        <v>17</v>
      </c>
      <c r="F2156" s="1" t="s">
        <v>435</v>
      </c>
      <c r="G2156" s="1" t="s">
        <v>289</v>
      </c>
      <c r="H2156" s="1" t="s">
        <v>103</v>
      </c>
      <c r="I2156" s="1" t="s">
        <v>436</v>
      </c>
      <c r="J2156" s="1" t="s">
        <v>291</v>
      </c>
      <c r="K2156" t="s">
        <v>292</v>
      </c>
      <c r="L2156" t="s">
        <v>293</v>
      </c>
      <c r="M2156" s="1" t="s">
        <v>437</v>
      </c>
      <c r="N2156">
        <v>10400</v>
      </c>
      <c r="O2156">
        <v>12600</v>
      </c>
      <c r="P2156">
        <v>12600</v>
      </c>
      <c r="Q2156">
        <v>12600</v>
      </c>
      <c r="R2156">
        <v>30700</v>
      </c>
      <c r="S2156">
        <v>38400</v>
      </c>
      <c r="T2156">
        <v>44600</v>
      </c>
      <c r="U2156">
        <v>0</v>
      </c>
      <c r="V2156">
        <v>0</v>
      </c>
      <c r="W2156">
        <v>0</v>
      </c>
      <c r="X2156">
        <v>0</v>
      </c>
      <c r="Y2156">
        <v>5.0486482559999999</v>
      </c>
      <c r="Z2156">
        <v>-75.598820270000004</v>
      </c>
      <c r="AA2156" s="1" t="s">
        <v>73</v>
      </c>
      <c r="AB2156">
        <v>867523700</v>
      </c>
      <c r="AC2156" t="str">
        <f>MID(TablaPivotFinal[[#This Row],[Fecha]],1,4)</f>
        <v>2018</v>
      </c>
      <c r="AD2156" t="str">
        <f>MID(TablaPivotFinal[[#This Row],[Fecha]],5,3)</f>
        <v>Jun</v>
      </c>
      <c r="AE2156" s="1">
        <v>867523700</v>
      </c>
      <c r="AF2156" s="1">
        <v>57158</v>
      </c>
    </row>
    <row r="2157" spans="1:32" x14ac:dyDescent="0.3">
      <c r="A2157" s="1" t="s">
        <v>433</v>
      </c>
      <c r="B2157" s="1" t="s">
        <v>401</v>
      </c>
      <c r="C2157" t="s">
        <v>434</v>
      </c>
      <c r="D2157" s="1" t="s">
        <v>402</v>
      </c>
      <c r="E2157">
        <v>17</v>
      </c>
      <c r="F2157" s="1" t="s">
        <v>435</v>
      </c>
      <c r="G2157" s="1" t="s">
        <v>289</v>
      </c>
      <c r="H2157" s="1" t="s">
        <v>103</v>
      </c>
      <c r="I2157" s="1" t="s">
        <v>436</v>
      </c>
      <c r="J2157" s="1" t="s">
        <v>291</v>
      </c>
      <c r="K2157" t="s">
        <v>292</v>
      </c>
      <c r="L2157" t="s">
        <v>293</v>
      </c>
      <c r="M2157" s="1" t="s">
        <v>437</v>
      </c>
      <c r="N2157">
        <v>10400</v>
      </c>
      <c r="O2157">
        <v>12600</v>
      </c>
      <c r="P2157">
        <v>12600</v>
      </c>
      <c r="Q2157">
        <v>12600</v>
      </c>
      <c r="R2157">
        <v>30700</v>
      </c>
      <c r="S2157">
        <v>38400</v>
      </c>
      <c r="T2157">
        <v>44600</v>
      </c>
      <c r="U2157">
        <v>0</v>
      </c>
      <c r="V2157">
        <v>0</v>
      </c>
      <c r="W2157">
        <v>0</v>
      </c>
      <c r="X2157">
        <v>0</v>
      </c>
      <c r="Y2157">
        <v>5.0486482559999999</v>
      </c>
      <c r="Z2157">
        <v>-75.598820270000004</v>
      </c>
      <c r="AA2157" s="1" t="s">
        <v>75</v>
      </c>
      <c r="AB2157">
        <v>739616950</v>
      </c>
      <c r="AC2157" t="str">
        <f>MID(TablaPivotFinal[[#This Row],[Fecha]],1,4)</f>
        <v>2018</v>
      </c>
      <c r="AD2157" t="str">
        <f>MID(TablaPivotFinal[[#This Row],[Fecha]],5,3)</f>
        <v>Mar</v>
      </c>
      <c r="AE2157" s="1">
        <v>739616950</v>
      </c>
      <c r="AF2157" s="1">
        <v>59931</v>
      </c>
    </row>
    <row r="2158" spans="1:32" x14ac:dyDescent="0.3">
      <c r="A2158" s="1" t="s">
        <v>433</v>
      </c>
      <c r="B2158" s="1" t="s">
        <v>401</v>
      </c>
      <c r="C2158" t="s">
        <v>434</v>
      </c>
      <c r="D2158" s="1" t="s">
        <v>402</v>
      </c>
      <c r="E2158">
        <v>17</v>
      </c>
      <c r="F2158" s="1" t="s">
        <v>435</v>
      </c>
      <c r="G2158" s="1" t="s">
        <v>289</v>
      </c>
      <c r="H2158" s="1" t="s">
        <v>103</v>
      </c>
      <c r="I2158" s="1" t="s">
        <v>436</v>
      </c>
      <c r="J2158" s="1" t="s">
        <v>291</v>
      </c>
      <c r="K2158" t="s">
        <v>292</v>
      </c>
      <c r="L2158" t="s">
        <v>293</v>
      </c>
      <c r="M2158" s="1" t="s">
        <v>437</v>
      </c>
      <c r="N2158">
        <v>10400</v>
      </c>
      <c r="O2158">
        <v>12600</v>
      </c>
      <c r="P2158">
        <v>12600</v>
      </c>
      <c r="Q2158">
        <v>12600</v>
      </c>
      <c r="R2158">
        <v>30700</v>
      </c>
      <c r="S2158">
        <v>38400</v>
      </c>
      <c r="T2158">
        <v>44600</v>
      </c>
      <c r="U2158">
        <v>0</v>
      </c>
      <c r="V2158">
        <v>0</v>
      </c>
      <c r="W2158">
        <v>0</v>
      </c>
      <c r="X2158">
        <v>0</v>
      </c>
      <c r="Y2158">
        <v>5.0486482559999999</v>
      </c>
      <c r="Z2158">
        <v>-75.598820270000004</v>
      </c>
      <c r="AA2158" s="1" t="s">
        <v>77</v>
      </c>
      <c r="AB2158">
        <v>950100100</v>
      </c>
      <c r="AC2158" t="str">
        <f>MID(TablaPivotFinal[[#This Row],[Fecha]],1,4)</f>
        <v>2018</v>
      </c>
      <c r="AD2158" t="str">
        <f>MID(TablaPivotFinal[[#This Row],[Fecha]],5,3)</f>
        <v>May</v>
      </c>
      <c r="AE2158" s="1">
        <v>950100100</v>
      </c>
      <c r="AF2158" s="1">
        <v>58064</v>
      </c>
    </row>
    <row r="2159" spans="1:32" x14ac:dyDescent="0.3">
      <c r="A2159" s="1" t="s">
        <v>433</v>
      </c>
      <c r="B2159" s="1" t="s">
        <v>401</v>
      </c>
      <c r="C2159" t="s">
        <v>434</v>
      </c>
      <c r="D2159" s="1" t="s">
        <v>402</v>
      </c>
      <c r="E2159">
        <v>17</v>
      </c>
      <c r="F2159" s="1" t="s">
        <v>435</v>
      </c>
      <c r="G2159" s="1" t="s">
        <v>289</v>
      </c>
      <c r="H2159" s="1" t="s">
        <v>103</v>
      </c>
      <c r="I2159" s="1" t="s">
        <v>436</v>
      </c>
      <c r="J2159" s="1" t="s">
        <v>291</v>
      </c>
      <c r="K2159" t="s">
        <v>292</v>
      </c>
      <c r="L2159" t="s">
        <v>293</v>
      </c>
      <c r="M2159" s="1" t="s">
        <v>437</v>
      </c>
      <c r="N2159">
        <v>10400</v>
      </c>
      <c r="O2159">
        <v>12600</v>
      </c>
      <c r="P2159">
        <v>12600</v>
      </c>
      <c r="Q2159">
        <v>12600</v>
      </c>
      <c r="R2159">
        <v>30700</v>
      </c>
      <c r="S2159">
        <v>38400</v>
      </c>
      <c r="T2159">
        <v>44600</v>
      </c>
      <c r="U2159">
        <v>0</v>
      </c>
      <c r="V2159">
        <v>0</v>
      </c>
      <c r="W2159">
        <v>0</v>
      </c>
      <c r="X2159">
        <v>0</v>
      </c>
      <c r="Y2159">
        <v>5.0486482559999999</v>
      </c>
      <c r="Z2159">
        <v>-75.598820270000004</v>
      </c>
      <c r="AA2159" s="1" t="s">
        <v>79</v>
      </c>
      <c r="AB2159">
        <v>1093613250</v>
      </c>
      <c r="AC2159" t="str">
        <f>MID(TablaPivotFinal[[#This Row],[Fecha]],1,4)</f>
        <v>2018</v>
      </c>
      <c r="AD2159" t="str">
        <f>MID(TablaPivotFinal[[#This Row],[Fecha]],5,3)</f>
        <v>Nov</v>
      </c>
      <c r="AE2159" s="1">
        <v>1093613250</v>
      </c>
      <c r="AF2159" s="1">
        <v>67190</v>
      </c>
    </row>
    <row r="2160" spans="1:32" x14ac:dyDescent="0.3">
      <c r="A2160" s="1" t="s">
        <v>433</v>
      </c>
      <c r="B2160" s="1" t="s">
        <v>401</v>
      </c>
      <c r="C2160" t="s">
        <v>434</v>
      </c>
      <c r="D2160" s="1" t="s">
        <v>402</v>
      </c>
      <c r="E2160">
        <v>17</v>
      </c>
      <c r="F2160" s="1" t="s">
        <v>435</v>
      </c>
      <c r="G2160" s="1" t="s">
        <v>289</v>
      </c>
      <c r="H2160" s="1" t="s">
        <v>103</v>
      </c>
      <c r="I2160" s="1" t="s">
        <v>436</v>
      </c>
      <c r="J2160" s="1" t="s">
        <v>291</v>
      </c>
      <c r="K2160" t="s">
        <v>292</v>
      </c>
      <c r="L2160" t="s">
        <v>293</v>
      </c>
      <c r="M2160" s="1" t="s">
        <v>437</v>
      </c>
      <c r="N2160">
        <v>10400</v>
      </c>
      <c r="O2160">
        <v>12600</v>
      </c>
      <c r="P2160">
        <v>12600</v>
      </c>
      <c r="Q2160">
        <v>12600</v>
      </c>
      <c r="R2160">
        <v>30700</v>
      </c>
      <c r="S2160">
        <v>38400</v>
      </c>
      <c r="T2160">
        <v>44600</v>
      </c>
      <c r="U2160">
        <v>0</v>
      </c>
      <c r="V2160">
        <v>0</v>
      </c>
      <c r="W2160">
        <v>0</v>
      </c>
      <c r="X2160">
        <v>0</v>
      </c>
      <c r="Y2160">
        <v>5.0486482559999999</v>
      </c>
      <c r="Z2160">
        <v>-75.598820270000004</v>
      </c>
      <c r="AA2160" s="1" t="s">
        <v>81</v>
      </c>
      <c r="AB2160">
        <v>1135105100</v>
      </c>
      <c r="AC2160" t="str">
        <f>MID(TablaPivotFinal[[#This Row],[Fecha]],1,4)</f>
        <v>2018</v>
      </c>
      <c r="AD2160" t="str">
        <f>MID(TablaPivotFinal[[#This Row],[Fecha]],5,3)</f>
        <v>Oct</v>
      </c>
      <c r="AE2160" s="1">
        <v>1135105100</v>
      </c>
      <c r="AF2160" s="1">
        <v>70119</v>
      </c>
    </row>
    <row r="2161" spans="1:32" x14ac:dyDescent="0.3">
      <c r="A2161" s="1" t="s">
        <v>433</v>
      </c>
      <c r="B2161" s="1" t="s">
        <v>401</v>
      </c>
      <c r="C2161" t="s">
        <v>434</v>
      </c>
      <c r="D2161" s="1" t="s">
        <v>402</v>
      </c>
      <c r="E2161">
        <v>17</v>
      </c>
      <c r="F2161" s="1" t="s">
        <v>435</v>
      </c>
      <c r="G2161" s="1" t="s">
        <v>289</v>
      </c>
      <c r="H2161" s="1" t="s">
        <v>103</v>
      </c>
      <c r="I2161" s="1" t="s">
        <v>436</v>
      </c>
      <c r="J2161" s="1" t="s">
        <v>291</v>
      </c>
      <c r="K2161" t="s">
        <v>292</v>
      </c>
      <c r="L2161" t="s">
        <v>293</v>
      </c>
      <c r="M2161" s="1" t="s">
        <v>437</v>
      </c>
      <c r="N2161">
        <v>10400</v>
      </c>
      <c r="O2161">
        <v>12600</v>
      </c>
      <c r="P2161">
        <v>12600</v>
      </c>
      <c r="Q2161">
        <v>12600</v>
      </c>
      <c r="R2161">
        <v>30700</v>
      </c>
      <c r="S2161">
        <v>38400</v>
      </c>
      <c r="T2161">
        <v>44600</v>
      </c>
      <c r="U2161">
        <v>0</v>
      </c>
      <c r="V2161">
        <v>0</v>
      </c>
      <c r="W2161">
        <v>0</v>
      </c>
      <c r="X2161">
        <v>0</v>
      </c>
      <c r="Y2161">
        <v>5.0486482559999999</v>
      </c>
      <c r="Z2161">
        <v>-75.598820270000004</v>
      </c>
      <c r="AA2161" s="1" t="s">
        <v>83</v>
      </c>
      <c r="AB2161">
        <v>1063057700</v>
      </c>
      <c r="AC2161" t="str">
        <f>MID(TablaPivotFinal[[#This Row],[Fecha]],1,4)</f>
        <v>2018</v>
      </c>
      <c r="AD2161" t="str">
        <f>MID(TablaPivotFinal[[#This Row],[Fecha]],5,3)</f>
        <v>Sep</v>
      </c>
      <c r="AE2161" s="1">
        <v>1063057700</v>
      </c>
      <c r="AF2161" s="1">
        <v>62237</v>
      </c>
    </row>
    <row r="2162" spans="1:32" x14ac:dyDescent="0.3">
      <c r="A2162" s="1" t="s">
        <v>438</v>
      </c>
      <c r="B2162" s="1" t="s">
        <v>358</v>
      </c>
      <c r="C2162">
        <v>5008</v>
      </c>
      <c r="D2162" s="1" t="s">
        <v>264</v>
      </c>
      <c r="E2162">
        <v>25</v>
      </c>
      <c r="F2162" s="1" t="s">
        <v>439</v>
      </c>
      <c r="G2162" s="1" t="s">
        <v>360</v>
      </c>
      <c r="H2162" s="1" t="s">
        <v>103</v>
      </c>
      <c r="I2162" s="1" t="s">
        <v>361</v>
      </c>
      <c r="J2162" s="1" t="s">
        <v>362</v>
      </c>
      <c r="K2162" t="s">
        <v>440</v>
      </c>
      <c r="L2162">
        <v>5939260</v>
      </c>
      <c r="M2162" s="1" t="s">
        <v>441</v>
      </c>
      <c r="N2162">
        <v>9300</v>
      </c>
      <c r="O2162">
        <v>12100</v>
      </c>
      <c r="P2162">
        <v>30000</v>
      </c>
      <c r="Q2162">
        <v>36100</v>
      </c>
      <c r="R2162">
        <v>41500</v>
      </c>
      <c r="S2162">
        <v>0</v>
      </c>
      <c r="T2162">
        <v>0</v>
      </c>
      <c r="U2162">
        <v>0</v>
      </c>
      <c r="V2162">
        <v>0</v>
      </c>
      <c r="W2162">
        <v>8900</v>
      </c>
      <c r="X2162">
        <v>9300</v>
      </c>
      <c r="Y2162">
        <v>5.0654696030000004</v>
      </c>
      <c r="Z2162">
        <v>-74.414294690000006</v>
      </c>
      <c r="AA2162" s="1" t="s">
        <v>13</v>
      </c>
      <c r="AB2162">
        <v>1722131000</v>
      </c>
      <c r="AC2162" t="str">
        <f>MID(TablaPivotFinal[[#This Row],[Fecha]],1,4)</f>
        <v>2016</v>
      </c>
      <c r="AD2162" t="str">
        <f>MID(TablaPivotFinal[[#This Row],[Fecha]],5,3)</f>
        <v>Abr</v>
      </c>
      <c r="AE2162" s="1">
        <v>1722131000</v>
      </c>
      <c r="AF2162" s="1">
        <v>143959</v>
      </c>
    </row>
    <row r="2163" spans="1:32" x14ac:dyDescent="0.3">
      <c r="A2163" s="1" t="s">
        <v>438</v>
      </c>
      <c r="B2163" s="1" t="s">
        <v>358</v>
      </c>
      <c r="C2163">
        <v>5008</v>
      </c>
      <c r="D2163" s="1" t="s">
        <v>264</v>
      </c>
      <c r="E2163">
        <v>25</v>
      </c>
      <c r="F2163" s="1" t="s">
        <v>439</v>
      </c>
      <c r="G2163" s="1" t="s">
        <v>360</v>
      </c>
      <c r="H2163" s="1" t="s">
        <v>103</v>
      </c>
      <c r="I2163" s="1" t="s">
        <v>361</v>
      </c>
      <c r="J2163" s="1" t="s">
        <v>362</v>
      </c>
      <c r="K2163" t="s">
        <v>440</v>
      </c>
      <c r="L2163">
        <v>5939260</v>
      </c>
      <c r="M2163" s="1" t="s">
        <v>441</v>
      </c>
      <c r="N2163">
        <v>9300</v>
      </c>
      <c r="O2163">
        <v>12100</v>
      </c>
      <c r="P2163">
        <v>30000</v>
      </c>
      <c r="Q2163">
        <v>36100</v>
      </c>
      <c r="R2163">
        <v>41500</v>
      </c>
      <c r="S2163">
        <v>0</v>
      </c>
      <c r="T2163">
        <v>0</v>
      </c>
      <c r="U2163">
        <v>0</v>
      </c>
      <c r="V2163">
        <v>0</v>
      </c>
      <c r="W2163">
        <v>8900</v>
      </c>
      <c r="X2163">
        <v>9300</v>
      </c>
      <c r="Y2163">
        <v>5.0654696030000004</v>
      </c>
      <c r="Z2163">
        <v>-74.414294690000006</v>
      </c>
      <c r="AA2163" s="1" t="s">
        <v>15</v>
      </c>
      <c r="AB2163">
        <v>2119321100</v>
      </c>
      <c r="AC2163" t="str">
        <f>MID(TablaPivotFinal[[#This Row],[Fecha]],1,4)</f>
        <v>2016</v>
      </c>
      <c r="AD2163" t="str">
        <f>MID(TablaPivotFinal[[#This Row],[Fecha]],5,3)</f>
        <v>Ago</v>
      </c>
      <c r="AE2163" s="1">
        <v>2119321100</v>
      </c>
      <c r="AF2163" s="1">
        <v>186802</v>
      </c>
    </row>
    <row r="2164" spans="1:32" x14ac:dyDescent="0.3">
      <c r="A2164" s="1" t="s">
        <v>438</v>
      </c>
      <c r="B2164" s="1" t="s">
        <v>358</v>
      </c>
      <c r="C2164">
        <v>5008</v>
      </c>
      <c r="D2164" s="1" t="s">
        <v>264</v>
      </c>
      <c r="E2164">
        <v>25</v>
      </c>
      <c r="F2164" s="1" t="s">
        <v>439</v>
      </c>
      <c r="G2164" s="1" t="s">
        <v>360</v>
      </c>
      <c r="H2164" s="1" t="s">
        <v>103</v>
      </c>
      <c r="I2164" s="1" t="s">
        <v>361</v>
      </c>
      <c r="J2164" s="1" t="s">
        <v>362</v>
      </c>
      <c r="K2164" t="s">
        <v>440</v>
      </c>
      <c r="L2164">
        <v>5939260</v>
      </c>
      <c r="M2164" s="1" t="s">
        <v>441</v>
      </c>
      <c r="N2164">
        <v>9300</v>
      </c>
      <c r="O2164">
        <v>12100</v>
      </c>
      <c r="P2164">
        <v>30000</v>
      </c>
      <c r="Q2164">
        <v>36100</v>
      </c>
      <c r="R2164">
        <v>41500</v>
      </c>
      <c r="S2164">
        <v>0</v>
      </c>
      <c r="T2164">
        <v>0</v>
      </c>
      <c r="U2164">
        <v>0</v>
      </c>
      <c r="V2164">
        <v>0</v>
      </c>
      <c r="W2164">
        <v>8900</v>
      </c>
      <c r="X2164">
        <v>9300</v>
      </c>
      <c r="Y2164">
        <v>5.0654696030000004</v>
      </c>
      <c r="Z2164">
        <v>-74.414294690000006</v>
      </c>
      <c r="AA2164" s="1" t="s">
        <v>17</v>
      </c>
      <c r="AB2164">
        <v>2677938000</v>
      </c>
      <c r="AC2164" t="str">
        <f>MID(TablaPivotFinal[[#This Row],[Fecha]],1,4)</f>
        <v>2016</v>
      </c>
      <c r="AD2164" t="str">
        <f>MID(TablaPivotFinal[[#This Row],[Fecha]],5,3)</f>
        <v>Dic</v>
      </c>
      <c r="AE2164" s="1">
        <v>2677938000</v>
      </c>
      <c r="AF2164" s="1">
        <v>258301</v>
      </c>
    </row>
    <row r="2165" spans="1:32" x14ac:dyDescent="0.3">
      <c r="A2165" s="1" t="s">
        <v>438</v>
      </c>
      <c r="B2165" s="1" t="s">
        <v>358</v>
      </c>
      <c r="C2165">
        <v>5008</v>
      </c>
      <c r="D2165" s="1" t="s">
        <v>264</v>
      </c>
      <c r="E2165">
        <v>25</v>
      </c>
      <c r="F2165" s="1" t="s">
        <v>439</v>
      </c>
      <c r="G2165" s="1" t="s">
        <v>360</v>
      </c>
      <c r="H2165" s="1" t="s">
        <v>103</v>
      </c>
      <c r="I2165" s="1" t="s">
        <v>361</v>
      </c>
      <c r="J2165" s="1" t="s">
        <v>362</v>
      </c>
      <c r="K2165" t="s">
        <v>440</v>
      </c>
      <c r="L2165">
        <v>5939260</v>
      </c>
      <c r="M2165" s="1" t="s">
        <v>441</v>
      </c>
      <c r="N2165">
        <v>9300</v>
      </c>
      <c r="O2165">
        <v>12100</v>
      </c>
      <c r="P2165">
        <v>30000</v>
      </c>
      <c r="Q2165">
        <v>36100</v>
      </c>
      <c r="R2165">
        <v>41500</v>
      </c>
      <c r="S2165">
        <v>0</v>
      </c>
      <c r="T2165">
        <v>0</v>
      </c>
      <c r="U2165">
        <v>0</v>
      </c>
      <c r="V2165">
        <v>0</v>
      </c>
      <c r="W2165">
        <v>8900</v>
      </c>
      <c r="X2165">
        <v>9300</v>
      </c>
      <c r="Y2165">
        <v>5.0654696030000004</v>
      </c>
      <c r="Z2165">
        <v>-74.414294690000006</v>
      </c>
      <c r="AA2165" s="1" t="s">
        <v>19</v>
      </c>
      <c r="AB2165">
        <v>2697993900</v>
      </c>
      <c r="AC2165" t="str">
        <f>MID(TablaPivotFinal[[#This Row],[Fecha]],1,4)</f>
        <v>2016</v>
      </c>
      <c r="AD2165" t="str">
        <f>MID(TablaPivotFinal[[#This Row],[Fecha]],5,3)</f>
        <v>Ene</v>
      </c>
      <c r="AE2165" s="1">
        <v>2697993900</v>
      </c>
      <c r="AF2165" s="1">
        <v>275069</v>
      </c>
    </row>
    <row r="2166" spans="1:32" x14ac:dyDescent="0.3">
      <c r="A2166" s="1" t="s">
        <v>438</v>
      </c>
      <c r="B2166" s="1" t="s">
        <v>358</v>
      </c>
      <c r="C2166">
        <v>5008</v>
      </c>
      <c r="D2166" s="1" t="s">
        <v>264</v>
      </c>
      <c r="E2166">
        <v>25</v>
      </c>
      <c r="F2166" s="1" t="s">
        <v>439</v>
      </c>
      <c r="G2166" s="1" t="s">
        <v>360</v>
      </c>
      <c r="H2166" s="1" t="s">
        <v>103</v>
      </c>
      <c r="I2166" s="1" t="s">
        <v>361</v>
      </c>
      <c r="J2166" s="1" t="s">
        <v>362</v>
      </c>
      <c r="K2166" t="s">
        <v>440</v>
      </c>
      <c r="L2166">
        <v>5939260</v>
      </c>
      <c r="M2166" s="1" t="s">
        <v>441</v>
      </c>
      <c r="N2166">
        <v>9300</v>
      </c>
      <c r="O2166">
        <v>12100</v>
      </c>
      <c r="P2166">
        <v>30000</v>
      </c>
      <c r="Q2166">
        <v>36100</v>
      </c>
      <c r="R2166">
        <v>41500</v>
      </c>
      <c r="S2166">
        <v>0</v>
      </c>
      <c r="T2166">
        <v>0</v>
      </c>
      <c r="U2166">
        <v>0</v>
      </c>
      <c r="V2166">
        <v>0</v>
      </c>
      <c r="W2166">
        <v>8900</v>
      </c>
      <c r="X2166">
        <v>9300</v>
      </c>
      <c r="Y2166">
        <v>5.0654696030000004</v>
      </c>
      <c r="Z2166">
        <v>-74.414294690000006</v>
      </c>
      <c r="AA2166" s="1" t="s">
        <v>21</v>
      </c>
      <c r="AB2166">
        <v>1713553500</v>
      </c>
      <c r="AC2166" t="str">
        <f>MID(TablaPivotFinal[[#This Row],[Fecha]],1,4)</f>
        <v>2016</v>
      </c>
      <c r="AD2166" t="str">
        <f>MID(TablaPivotFinal[[#This Row],[Fecha]],5,3)</f>
        <v>Feb</v>
      </c>
      <c r="AE2166" s="1">
        <v>1713553500</v>
      </c>
      <c r="AF2166" s="1">
        <v>142564</v>
      </c>
    </row>
    <row r="2167" spans="1:32" x14ac:dyDescent="0.3">
      <c r="A2167" s="1" t="s">
        <v>438</v>
      </c>
      <c r="B2167" s="1" t="s">
        <v>358</v>
      </c>
      <c r="C2167">
        <v>5008</v>
      </c>
      <c r="D2167" s="1" t="s">
        <v>264</v>
      </c>
      <c r="E2167">
        <v>25</v>
      </c>
      <c r="F2167" s="1" t="s">
        <v>439</v>
      </c>
      <c r="G2167" s="1" t="s">
        <v>360</v>
      </c>
      <c r="H2167" s="1" t="s">
        <v>103</v>
      </c>
      <c r="I2167" s="1" t="s">
        <v>361</v>
      </c>
      <c r="J2167" s="1" t="s">
        <v>362</v>
      </c>
      <c r="K2167" t="s">
        <v>440</v>
      </c>
      <c r="L2167">
        <v>5939260</v>
      </c>
      <c r="M2167" s="1" t="s">
        <v>441</v>
      </c>
      <c r="N2167">
        <v>9300</v>
      </c>
      <c r="O2167">
        <v>12100</v>
      </c>
      <c r="P2167">
        <v>30000</v>
      </c>
      <c r="Q2167">
        <v>36100</v>
      </c>
      <c r="R2167">
        <v>41500</v>
      </c>
      <c r="S2167">
        <v>0</v>
      </c>
      <c r="T2167">
        <v>0</v>
      </c>
      <c r="U2167">
        <v>0</v>
      </c>
      <c r="V2167">
        <v>0</v>
      </c>
      <c r="W2167">
        <v>8900</v>
      </c>
      <c r="X2167">
        <v>9300</v>
      </c>
      <c r="Y2167">
        <v>5.0654696030000004</v>
      </c>
      <c r="Z2167">
        <v>-74.414294690000006</v>
      </c>
      <c r="AA2167" s="1" t="s">
        <v>23</v>
      </c>
      <c r="AB2167">
        <v>2340131400</v>
      </c>
      <c r="AC2167" t="str">
        <f>MID(TablaPivotFinal[[#This Row],[Fecha]],1,4)</f>
        <v>2016</v>
      </c>
      <c r="AD2167" t="str">
        <f>MID(TablaPivotFinal[[#This Row],[Fecha]],5,3)</f>
        <v>Jul</v>
      </c>
      <c r="AE2167" s="1">
        <v>2340131400</v>
      </c>
      <c r="AF2167" s="1">
        <v>211533</v>
      </c>
    </row>
    <row r="2168" spans="1:32" x14ac:dyDescent="0.3">
      <c r="A2168" s="1" t="s">
        <v>438</v>
      </c>
      <c r="B2168" s="1" t="s">
        <v>358</v>
      </c>
      <c r="C2168">
        <v>5008</v>
      </c>
      <c r="D2168" s="1" t="s">
        <v>264</v>
      </c>
      <c r="E2168">
        <v>25</v>
      </c>
      <c r="F2168" s="1" t="s">
        <v>439</v>
      </c>
      <c r="G2168" s="1" t="s">
        <v>360</v>
      </c>
      <c r="H2168" s="1" t="s">
        <v>103</v>
      </c>
      <c r="I2168" s="1" t="s">
        <v>361</v>
      </c>
      <c r="J2168" s="1" t="s">
        <v>362</v>
      </c>
      <c r="K2168" t="s">
        <v>440</v>
      </c>
      <c r="L2168">
        <v>5939260</v>
      </c>
      <c r="M2168" s="1" t="s">
        <v>441</v>
      </c>
      <c r="N2168">
        <v>9300</v>
      </c>
      <c r="O2168">
        <v>12100</v>
      </c>
      <c r="P2168">
        <v>30000</v>
      </c>
      <c r="Q2168">
        <v>36100</v>
      </c>
      <c r="R2168">
        <v>41500</v>
      </c>
      <c r="S2168">
        <v>0</v>
      </c>
      <c r="T2168">
        <v>0</v>
      </c>
      <c r="U2168">
        <v>0</v>
      </c>
      <c r="V2168">
        <v>0</v>
      </c>
      <c r="W2168">
        <v>8900</v>
      </c>
      <c r="X2168">
        <v>9300</v>
      </c>
      <c r="Y2168">
        <v>5.0654696030000004</v>
      </c>
      <c r="Z2168">
        <v>-74.414294690000006</v>
      </c>
      <c r="AA2168" s="1" t="s">
        <v>25</v>
      </c>
      <c r="AB2168">
        <v>2049783000</v>
      </c>
      <c r="AC2168" t="str">
        <f>MID(TablaPivotFinal[[#This Row],[Fecha]],1,4)</f>
        <v>2016</v>
      </c>
      <c r="AD2168" t="str">
        <f>MID(TablaPivotFinal[[#This Row],[Fecha]],5,3)</f>
        <v>Jun</v>
      </c>
      <c r="AE2168" s="1">
        <v>2049783000</v>
      </c>
      <c r="AF2168" s="1">
        <v>184340</v>
      </c>
    </row>
    <row r="2169" spans="1:32" x14ac:dyDescent="0.3">
      <c r="A2169" s="1" t="s">
        <v>438</v>
      </c>
      <c r="B2169" s="1" t="s">
        <v>358</v>
      </c>
      <c r="C2169">
        <v>5008</v>
      </c>
      <c r="D2169" s="1" t="s">
        <v>264</v>
      </c>
      <c r="E2169">
        <v>25</v>
      </c>
      <c r="F2169" s="1" t="s">
        <v>439</v>
      </c>
      <c r="G2169" s="1" t="s">
        <v>360</v>
      </c>
      <c r="H2169" s="1" t="s">
        <v>103</v>
      </c>
      <c r="I2169" s="1" t="s">
        <v>361</v>
      </c>
      <c r="J2169" s="1" t="s">
        <v>362</v>
      </c>
      <c r="K2169" t="s">
        <v>440</v>
      </c>
      <c r="L2169">
        <v>5939260</v>
      </c>
      <c r="M2169" s="1" t="s">
        <v>441</v>
      </c>
      <c r="N2169">
        <v>9300</v>
      </c>
      <c r="O2169">
        <v>12100</v>
      </c>
      <c r="P2169">
        <v>30000</v>
      </c>
      <c r="Q2169">
        <v>36100</v>
      </c>
      <c r="R2169">
        <v>41500</v>
      </c>
      <c r="S2169">
        <v>0</v>
      </c>
      <c r="T2169">
        <v>0</v>
      </c>
      <c r="U2169">
        <v>0</v>
      </c>
      <c r="V2169">
        <v>0</v>
      </c>
      <c r="W2169">
        <v>8900</v>
      </c>
      <c r="X2169">
        <v>9300</v>
      </c>
      <c r="Y2169">
        <v>5.0654696030000004</v>
      </c>
      <c r="Z2169">
        <v>-74.414294690000006</v>
      </c>
      <c r="AA2169" s="1" t="s">
        <v>27</v>
      </c>
      <c r="AB2169">
        <v>2249529000</v>
      </c>
      <c r="AC2169" t="str">
        <f>MID(TablaPivotFinal[[#This Row],[Fecha]],1,4)</f>
        <v>2016</v>
      </c>
      <c r="AD2169" t="str">
        <f>MID(TablaPivotFinal[[#This Row],[Fecha]],5,3)</f>
        <v>Mar</v>
      </c>
      <c r="AE2169" s="1">
        <v>2249529000</v>
      </c>
      <c r="AF2169" s="1">
        <v>208017</v>
      </c>
    </row>
    <row r="2170" spans="1:32" x14ac:dyDescent="0.3">
      <c r="A2170" s="1" t="s">
        <v>438</v>
      </c>
      <c r="B2170" s="1" t="s">
        <v>358</v>
      </c>
      <c r="C2170">
        <v>5008</v>
      </c>
      <c r="D2170" s="1" t="s">
        <v>264</v>
      </c>
      <c r="E2170">
        <v>25</v>
      </c>
      <c r="F2170" s="1" t="s">
        <v>439</v>
      </c>
      <c r="G2170" s="1" t="s">
        <v>360</v>
      </c>
      <c r="H2170" s="1" t="s">
        <v>103</v>
      </c>
      <c r="I2170" s="1" t="s">
        <v>361</v>
      </c>
      <c r="J2170" s="1" t="s">
        <v>362</v>
      </c>
      <c r="K2170" t="s">
        <v>440</v>
      </c>
      <c r="L2170">
        <v>5939260</v>
      </c>
      <c r="M2170" s="1" t="s">
        <v>441</v>
      </c>
      <c r="N2170">
        <v>9300</v>
      </c>
      <c r="O2170">
        <v>12100</v>
      </c>
      <c r="P2170">
        <v>30000</v>
      </c>
      <c r="Q2170">
        <v>36100</v>
      </c>
      <c r="R2170">
        <v>41500</v>
      </c>
      <c r="S2170">
        <v>0</v>
      </c>
      <c r="T2170">
        <v>0</v>
      </c>
      <c r="U2170">
        <v>0</v>
      </c>
      <c r="V2170">
        <v>0</v>
      </c>
      <c r="W2170">
        <v>8900</v>
      </c>
      <c r="X2170">
        <v>9300</v>
      </c>
      <c r="Y2170">
        <v>5.0654696030000004</v>
      </c>
      <c r="Z2170">
        <v>-74.414294690000006</v>
      </c>
      <c r="AA2170" s="1" t="s">
        <v>29</v>
      </c>
      <c r="AB2170">
        <v>1953870100</v>
      </c>
      <c r="AC2170" t="str">
        <f>MID(TablaPivotFinal[[#This Row],[Fecha]],1,4)</f>
        <v>2016</v>
      </c>
      <c r="AD2170" t="str">
        <f>MID(TablaPivotFinal[[#This Row],[Fecha]],5,3)</f>
        <v>May</v>
      </c>
      <c r="AE2170" s="1">
        <v>1953870100</v>
      </c>
      <c r="AF2170" s="1">
        <v>175161</v>
      </c>
    </row>
    <row r="2171" spans="1:32" x14ac:dyDescent="0.3">
      <c r="A2171" s="1" t="s">
        <v>438</v>
      </c>
      <c r="B2171" s="1" t="s">
        <v>358</v>
      </c>
      <c r="C2171">
        <v>5008</v>
      </c>
      <c r="D2171" s="1" t="s">
        <v>264</v>
      </c>
      <c r="E2171">
        <v>25</v>
      </c>
      <c r="F2171" s="1" t="s">
        <v>439</v>
      </c>
      <c r="G2171" s="1" t="s">
        <v>360</v>
      </c>
      <c r="H2171" s="1" t="s">
        <v>103</v>
      </c>
      <c r="I2171" s="1" t="s">
        <v>361</v>
      </c>
      <c r="J2171" s="1" t="s">
        <v>362</v>
      </c>
      <c r="K2171" t="s">
        <v>440</v>
      </c>
      <c r="L2171">
        <v>5939260</v>
      </c>
      <c r="M2171" s="1" t="s">
        <v>441</v>
      </c>
      <c r="N2171">
        <v>9300</v>
      </c>
      <c r="O2171">
        <v>12100</v>
      </c>
      <c r="P2171">
        <v>30000</v>
      </c>
      <c r="Q2171">
        <v>36100</v>
      </c>
      <c r="R2171">
        <v>41500</v>
      </c>
      <c r="S2171">
        <v>0</v>
      </c>
      <c r="T2171">
        <v>0</v>
      </c>
      <c r="U2171">
        <v>0</v>
      </c>
      <c r="V2171">
        <v>0</v>
      </c>
      <c r="W2171">
        <v>8900</v>
      </c>
      <c r="X2171">
        <v>9300</v>
      </c>
      <c r="Y2171">
        <v>5.0654696030000004</v>
      </c>
      <c r="Z2171">
        <v>-74.414294690000006</v>
      </c>
      <c r="AA2171" s="1" t="s">
        <v>31</v>
      </c>
      <c r="AB2171">
        <v>2139540600</v>
      </c>
      <c r="AC2171" t="str">
        <f>MID(TablaPivotFinal[[#This Row],[Fecha]],1,4)</f>
        <v>2016</v>
      </c>
      <c r="AD2171" t="str">
        <f>MID(TablaPivotFinal[[#This Row],[Fecha]],5,3)</f>
        <v>Nov</v>
      </c>
      <c r="AE2171" s="1">
        <v>2139540600</v>
      </c>
      <c r="AF2171" s="1">
        <v>191994</v>
      </c>
    </row>
    <row r="2172" spans="1:32" x14ac:dyDescent="0.3">
      <c r="A2172" s="1" t="s">
        <v>438</v>
      </c>
      <c r="B2172" s="1" t="s">
        <v>358</v>
      </c>
      <c r="C2172">
        <v>5008</v>
      </c>
      <c r="D2172" s="1" t="s">
        <v>264</v>
      </c>
      <c r="E2172">
        <v>25</v>
      </c>
      <c r="F2172" s="1" t="s">
        <v>439</v>
      </c>
      <c r="G2172" s="1" t="s">
        <v>360</v>
      </c>
      <c r="H2172" s="1" t="s">
        <v>103</v>
      </c>
      <c r="I2172" s="1" t="s">
        <v>361</v>
      </c>
      <c r="J2172" s="1" t="s">
        <v>362</v>
      </c>
      <c r="K2172" t="s">
        <v>440</v>
      </c>
      <c r="L2172">
        <v>5939260</v>
      </c>
      <c r="M2172" s="1" t="s">
        <v>441</v>
      </c>
      <c r="N2172">
        <v>9300</v>
      </c>
      <c r="O2172">
        <v>12100</v>
      </c>
      <c r="P2172">
        <v>30000</v>
      </c>
      <c r="Q2172">
        <v>36100</v>
      </c>
      <c r="R2172">
        <v>41500</v>
      </c>
      <c r="S2172">
        <v>0</v>
      </c>
      <c r="T2172">
        <v>0</v>
      </c>
      <c r="U2172">
        <v>0</v>
      </c>
      <c r="V2172">
        <v>0</v>
      </c>
      <c r="W2172">
        <v>8900</v>
      </c>
      <c r="X2172">
        <v>9300</v>
      </c>
      <c r="Y2172">
        <v>5.0654696030000004</v>
      </c>
      <c r="Z2172">
        <v>-74.414294690000006</v>
      </c>
      <c r="AA2172" s="1" t="s">
        <v>33</v>
      </c>
      <c r="AB2172">
        <v>2186347300</v>
      </c>
      <c r="AC2172" t="str">
        <f>MID(TablaPivotFinal[[#This Row],[Fecha]],1,4)</f>
        <v>2016</v>
      </c>
      <c r="AD2172" t="str">
        <f>MID(TablaPivotFinal[[#This Row],[Fecha]],5,3)</f>
        <v>Oct</v>
      </c>
      <c r="AE2172" s="1">
        <v>2186347300</v>
      </c>
      <c r="AF2172" s="1">
        <v>200521</v>
      </c>
    </row>
    <row r="2173" spans="1:32" x14ac:dyDescent="0.3">
      <c r="A2173" s="1" t="s">
        <v>438</v>
      </c>
      <c r="B2173" s="1" t="s">
        <v>358</v>
      </c>
      <c r="C2173">
        <v>5008</v>
      </c>
      <c r="D2173" s="1" t="s">
        <v>264</v>
      </c>
      <c r="E2173">
        <v>25</v>
      </c>
      <c r="F2173" s="1" t="s">
        <v>439</v>
      </c>
      <c r="G2173" s="1" t="s">
        <v>360</v>
      </c>
      <c r="H2173" s="1" t="s">
        <v>103</v>
      </c>
      <c r="I2173" s="1" t="s">
        <v>361</v>
      </c>
      <c r="J2173" s="1" t="s">
        <v>362</v>
      </c>
      <c r="K2173" t="s">
        <v>440</v>
      </c>
      <c r="L2173">
        <v>5939260</v>
      </c>
      <c r="M2173" s="1" t="s">
        <v>441</v>
      </c>
      <c r="N2173">
        <v>9300</v>
      </c>
      <c r="O2173">
        <v>12100</v>
      </c>
      <c r="P2173">
        <v>30000</v>
      </c>
      <c r="Q2173">
        <v>36100</v>
      </c>
      <c r="R2173">
        <v>41500</v>
      </c>
      <c r="S2173">
        <v>0</v>
      </c>
      <c r="T2173">
        <v>0</v>
      </c>
      <c r="U2173">
        <v>0</v>
      </c>
      <c r="V2173">
        <v>0</v>
      </c>
      <c r="W2173">
        <v>8900</v>
      </c>
      <c r="X2173">
        <v>9300</v>
      </c>
      <c r="Y2173">
        <v>5.0654696030000004</v>
      </c>
      <c r="Z2173">
        <v>-74.414294690000006</v>
      </c>
      <c r="AA2173" s="1" t="s">
        <v>35</v>
      </c>
      <c r="AB2173">
        <v>1844934500</v>
      </c>
      <c r="AC2173" t="str">
        <f>MID(TablaPivotFinal[[#This Row],[Fecha]],1,4)</f>
        <v>2016</v>
      </c>
      <c r="AD2173" t="str">
        <f>MID(TablaPivotFinal[[#This Row],[Fecha]],5,3)</f>
        <v>Sep</v>
      </c>
      <c r="AE2173" s="1">
        <v>1844934500</v>
      </c>
      <c r="AF2173" s="1">
        <v>159077</v>
      </c>
    </row>
    <row r="2174" spans="1:32" x14ac:dyDescent="0.3">
      <c r="A2174" s="1" t="s">
        <v>438</v>
      </c>
      <c r="B2174" s="1" t="s">
        <v>358</v>
      </c>
      <c r="C2174">
        <v>5008</v>
      </c>
      <c r="D2174" s="1" t="s">
        <v>264</v>
      </c>
      <c r="E2174">
        <v>25</v>
      </c>
      <c r="F2174" s="1" t="s">
        <v>439</v>
      </c>
      <c r="G2174" s="1" t="s">
        <v>360</v>
      </c>
      <c r="H2174" s="1" t="s">
        <v>103</v>
      </c>
      <c r="I2174" s="1" t="s">
        <v>361</v>
      </c>
      <c r="J2174" s="1" t="s">
        <v>362</v>
      </c>
      <c r="K2174" t="s">
        <v>440</v>
      </c>
      <c r="L2174">
        <v>5939260</v>
      </c>
      <c r="M2174" s="1" t="s">
        <v>441</v>
      </c>
      <c r="N2174">
        <v>9300</v>
      </c>
      <c r="O2174">
        <v>12100</v>
      </c>
      <c r="P2174">
        <v>30000</v>
      </c>
      <c r="Q2174">
        <v>36100</v>
      </c>
      <c r="R2174">
        <v>41500</v>
      </c>
      <c r="S2174">
        <v>0</v>
      </c>
      <c r="T2174">
        <v>0</v>
      </c>
      <c r="U2174">
        <v>0</v>
      </c>
      <c r="V2174">
        <v>0</v>
      </c>
      <c r="W2174">
        <v>8900</v>
      </c>
      <c r="X2174">
        <v>9300</v>
      </c>
      <c r="Y2174">
        <v>5.0654696030000004</v>
      </c>
      <c r="Z2174">
        <v>-74.414294690000006</v>
      </c>
      <c r="AA2174" s="1" t="s">
        <v>37</v>
      </c>
      <c r="AB2174">
        <v>2367093600</v>
      </c>
      <c r="AC2174" t="str">
        <f>MID(TablaPivotFinal[[#This Row],[Fecha]],1,4)</f>
        <v>2017</v>
      </c>
      <c r="AD2174" t="str">
        <f>MID(TablaPivotFinal[[#This Row],[Fecha]],5,3)</f>
        <v>Abr</v>
      </c>
      <c r="AE2174" s="1">
        <v>2367093600</v>
      </c>
      <c r="AF2174" s="1">
        <v>7096.6</v>
      </c>
    </row>
    <row r="2175" spans="1:32" x14ac:dyDescent="0.3">
      <c r="A2175" s="1" t="s">
        <v>438</v>
      </c>
      <c r="B2175" s="1" t="s">
        <v>358</v>
      </c>
      <c r="C2175">
        <v>5008</v>
      </c>
      <c r="D2175" s="1" t="s">
        <v>264</v>
      </c>
      <c r="E2175">
        <v>25</v>
      </c>
      <c r="F2175" s="1" t="s">
        <v>439</v>
      </c>
      <c r="G2175" s="1" t="s">
        <v>360</v>
      </c>
      <c r="H2175" s="1" t="s">
        <v>103</v>
      </c>
      <c r="I2175" s="1" t="s">
        <v>361</v>
      </c>
      <c r="J2175" s="1" t="s">
        <v>362</v>
      </c>
      <c r="K2175" t="s">
        <v>440</v>
      </c>
      <c r="L2175">
        <v>5939260</v>
      </c>
      <c r="M2175" s="1" t="s">
        <v>441</v>
      </c>
      <c r="N2175">
        <v>9300</v>
      </c>
      <c r="O2175">
        <v>12100</v>
      </c>
      <c r="P2175">
        <v>30000</v>
      </c>
      <c r="Q2175">
        <v>36100</v>
      </c>
      <c r="R2175">
        <v>41500</v>
      </c>
      <c r="S2175">
        <v>0</v>
      </c>
      <c r="T2175">
        <v>0</v>
      </c>
      <c r="U2175">
        <v>0</v>
      </c>
      <c r="V2175">
        <v>0</v>
      </c>
      <c r="W2175">
        <v>8900</v>
      </c>
      <c r="X2175">
        <v>9300</v>
      </c>
      <c r="Y2175">
        <v>5.0654696030000004</v>
      </c>
      <c r="Z2175">
        <v>-74.414294690000006</v>
      </c>
      <c r="AA2175" s="1" t="s">
        <v>39</v>
      </c>
      <c r="AB2175">
        <v>2366753300</v>
      </c>
      <c r="AC2175" t="str">
        <f>MID(TablaPivotFinal[[#This Row],[Fecha]],1,4)</f>
        <v>2017</v>
      </c>
      <c r="AD2175" t="str">
        <f>MID(TablaPivotFinal[[#This Row],[Fecha]],5,3)</f>
        <v>Ago</v>
      </c>
      <c r="AE2175" s="1">
        <v>2366753300</v>
      </c>
      <c r="AF2175" s="1">
        <v>6578.6774189999996</v>
      </c>
    </row>
    <row r="2176" spans="1:32" x14ac:dyDescent="0.3">
      <c r="A2176" s="1" t="s">
        <v>438</v>
      </c>
      <c r="B2176" s="1" t="s">
        <v>358</v>
      </c>
      <c r="C2176">
        <v>5008</v>
      </c>
      <c r="D2176" s="1" t="s">
        <v>264</v>
      </c>
      <c r="E2176">
        <v>25</v>
      </c>
      <c r="F2176" s="1" t="s">
        <v>439</v>
      </c>
      <c r="G2176" s="1" t="s">
        <v>360</v>
      </c>
      <c r="H2176" s="1" t="s">
        <v>103</v>
      </c>
      <c r="I2176" s="1" t="s">
        <v>361</v>
      </c>
      <c r="J2176" s="1" t="s">
        <v>362</v>
      </c>
      <c r="K2176" t="s">
        <v>440</v>
      </c>
      <c r="L2176">
        <v>5939260</v>
      </c>
      <c r="M2176" s="1" t="s">
        <v>441</v>
      </c>
      <c r="N2176">
        <v>9300</v>
      </c>
      <c r="O2176">
        <v>12100</v>
      </c>
      <c r="P2176">
        <v>30000</v>
      </c>
      <c r="Q2176">
        <v>36100</v>
      </c>
      <c r="R2176">
        <v>41500</v>
      </c>
      <c r="S2176">
        <v>0</v>
      </c>
      <c r="T2176">
        <v>0</v>
      </c>
      <c r="U2176">
        <v>0</v>
      </c>
      <c r="V2176">
        <v>0</v>
      </c>
      <c r="W2176">
        <v>8900</v>
      </c>
      <c r="X2176">
        <v>9300</v>
      </c>
      <c r="Y2176">
        <v>5.0654696030000004</v>
      </c>
      <c r="Z2176">
        <v>-74.414294690000006</v>
      </c>
      <c r="AA2176" s="1" t="s">
        <v>41</v>
      </c>
      <c r="AB2176">
        <v>3043060300</v>
      </c>
      <c r="AC2176" t="str">
        <f>MID(TablaPivotFinal[[#This Row],[Fecha]],1,4)</f>
        <v>2017</v>
      </c>
      <c r="AD2176" t="str">
        <f>MID(TablaPivotFinal[[#This Row],[Fecha]],5,3)</f>
        <v>Dic</v>
      </c>
      <c r="AE2176" s="1">
        <v>3043060300</v>
      </c>
      <c r="AF2176" s="1">
        <v>9125.9032260000004</v>
      </c>
    </row>
    <row r="2177" spans="1:32" x14ac:dyDescent="0.3">
      <c r="A2177" s="1" t="s">
        <v>438</v>
      </c>
      <c r="B2177" s="1" t="s">
        <v>358</v>
      </c>
      <c r="C2177">
        <v>5008</v>
      </c>
      <c r="D2177" s="1" t="s">
        <v>264</v>
      </c>
      <c r="E2177">
        <v>25</v>
      </c>
      <c r="F2177" s="1" t="s">
        <v>439</v>
      </c>
      <c r="G2177" s="1" t="s">
        <v>360</v>
      </c>
      <c r="H2177" s="1" t="s">
        <v>103</v>
      </c>
      <c r="I2177" s="1" t="s">
        <v>361</v>
      </c>
      <c r="J2177" s="1" t="s">
        <v>362</v>
      </c>
      <c r="K2177" t="s">
        <v>440</v>
      </c>
      <c r="L2177">
        <v>5939260</v>
      </c>
      <c r="M2177" s="1" t="s">
        <v>441</v>
      </c>
      <c r="N2177">
        <v>9300</v>
      </c>
      <c r="O2177">
        <v>12100</v>
      </c>
      <c r="P2177">
        <v>30000</v>
      </c>
      <c r="Q2177">
        <v>36100</v>
      </c>
      <c r="R2177">
        <v>41500</v>
      </c>
      <c r="S2177">
        <v>0</v>
      </c>
      <c r="T2177">
        <v>0</v>
      </c>
      <c r="U2177">
        <v>0</v>
      </c>
      <c r="V2177">
        <v>0</v>
      </c>
      <c r="W2177">
        <v>8900</v>
      </c>
      <c r="X2177">
        <v>9300</v>
      </c>
      <c r="Y2177">
        <v>5.0654696030000004</v>
      </c>
      <c r="Z2177">
        <v>-74.414294690000006</v>
      </c>
      <c r="AA2177" s="1" t="s">
        <v>43</v>
      </c>
      <c r="AB2177">
        <v>2951261200</v>
      </c>
      <c r="AC2177" t="str">
        <f>MID(TablaPivotFinal[[#This Row],[Fecha]],1,4)</f>
        <v>2017</v>
      </c>
      <c r="AD2177" t="str">
        <f>MID(TablaPivotFinal[[#This Row],[Fecha]],5,3)</f>
        <v>Ene</v>
      </c>
      <c r="AE2177" s="1">
        <v>2951261200</v>
      </c>
      <c r="AF2177" s="1">
        <v>9247.3870970000007</v>
      </c>
    </row>
    <row r="2178" spans="1:32" x14ac:dyDescent="0.3">
      <c r="A2178" s="1" t="s">
        <v>438</v>
      </c>
      <c r="B2178" s="1" t="s">
        <v>358</v>
      </c>
      <c r="C2178">
        <v>5008</v>
      </c>
      <c r="D2178" s="1" t="s">
        <v>264</v>
      </c>
      <c r="E2178">
        <v>25</v>
      </c>
      <c r="F2178" s="1" t="s">
        <v>439</v>
      </c>
      <c r="G2178" s="1" t="s">
        <v>360</v>
      </c>
      <c r="H2178" s="1" t="s">
        <v>103</v>
      </c>
      <c r="I2178" s="1" t="s">
        <v>361</v>
      </c>
      <c r="J2178" s="1" t="s">
        <v>362</v>
      </c>
      <c r="K2178" t="s">
        <v>440</v>
      </c>
      <c r="L2178">
        <v>5939260</v>
      </c>
      <c r="M2178" s="1" t="s">
        <v>441</v>
      </c>
      <c r="N2178">
        <v>9300</v>
      </c>
      <c r="O2178">
        <v>12100</v>
      </c>
      <c r="P2178">
        <v>30000</v>
      </c>
      <c r="Q2178">
        <v>36100</v>
      </c>
      <c r="R2178">
        <v>41500</v>
      </c>
      <c r="S2178">
        <v>0</v>
      </c>
      <c r="T2178">
        <v>0</v>
      </c>
      <c r="U2178">
        <v>0</v>
      </c>
      <c r="V2178">
        <v>0</v>
      </c>
      <c r="W2178">
        <v>8900</v>
      </c>
      <c r="X2178">
        <v>9300</v>
      </c>
      <c r="Y2178">
        <v>5.0654696030000004</v>
      </c>
      <c r="Z2178">
        <v>-74.414294690000006</v>
      </c>
      <c r="AA2178" s="1" t="s">
        <v>45</v>
      </c>
      <c r="AB2178">
        <v>1827939600</v>
      </c>
      <c r="AC2178" t="str">
        <f>MID(TablaPivotFinal[[#This Row],[Fecha]],1,4)</f>
        <v>2017</v>
      </c>
      <c r="AD2178" t="str">
        <f>MID(TablaPivotFinal[[#This Row],[Fecha]],5,3)</f>
        <v>Feb</v>
      </c>
      <c r="AE2178" s="1">
        <v>1827939600</v>
      </c>
      <c r="AF2178" s="1">
        <v>5304.5357139999996</v>
      </c>
    </row>
    <row r="2179" spans="1:32" x14ac:dyDescent="0.3">
      <c r="A2179" s="1" t="s">
        <v>438</v>
      </c>
      <c r="B2179" s="1" t="s">
        <v>358</v>
      </c>
      <c r="C2179">
        <v>5008</v>
      </c>
      <c r="D2179" s="1" t="s">
        <v>264</v>
      </c>
      <c r="E2179">
        <v>25</v>
      </c>
      <c r="F2179" s="1" t="s">
        <v>439</v>
      </c>
      <c r="G2179" s="1" t="s">
        <v>360</v>
      </c>
      <c r="H2179" s="1" t="s">
        <v>103</v>
      </c>
      <c r="I2179" s="1" t="s">
        <v>361</v>
      </c>
      <c r="J2179" s="1" t="s">
        <v>362</v>
      </c>
      <c r="K2179" t="s">
        <v>440</v>
      </c>
      <c r="L2179">
        <v>5939260</v>
      </c>
      <c r="M2179" s="1" t="s">
        <v>441</v>
      </c>
      <c r="N2179">
        <v>9300</v>
      </c>
      <c r="O2179">
        <v>12100</v>
      </c>
      <c r="P2179">
        <v>30000</v>
      </c>
      <c r="Q2179">
        <v>36100</v>
      </c>
      <c r="R2179">
        <v>41500</v>
      </c>
      <c r="S2179">
        <v>0</v>
      </c>
      <c r="T2179">
        <v>0</v>
      </c>
      <c r="U2179">
        <v>0</v>
      </c>
      <c r="V2179">
        <v>0</v>
      </c>
      <c r="W2179">
        <v>8900</v>
      </c>
      <c r="X2179">
        <v>9300</v>
      </c>
      <c r="Y2179">
        <v>5.0654696030000004</v>
      </c>
      <c r="Z2179">
        <v>-74.414294690000006</v>
      </c>
      <c r="AA2179" s="1" t="s">
        <v>47</v>
      </c>
      <c r="AB2179">
        <v>2406472700</v>
      </c>
      <c r="AC2179" t="str">
        <f>MID(TablaPivotFinal[[#This Row],[Fecha]],1,4)</f>
        <v>2017</v>
      </c>
      <c r="AD2179" t="str">
        <f>MID(TablaPivotFinal[[#This Row],[Fecha]],5,3)</f>
        <v>Jul</v>
      </c>
      <c r="AE2179" s="1">
        <v>2406472700</v>
      </c>
      <c r="AF2179" s="1">
        <v>6856.580645</v>
      </c>
    </row>
    <row r="2180" spans="1:32" x14ac:dyDescent="0.3">
      <c r="A2180" s="1" t="s">
        <v>438</v>
      </c>
      <c r="B2180" s="1" t="s">
        <v>358</v>
      </c>
      <c r="C2180">
        <v>5008</v>
      </c>
      <c r="D2180" s="1" t="s">
        <v>264</v>
      </c>
      <c r="E2180">
        <v>25</v>
      </c>
      <c r="F2180" s="1" t="s">
        <v>439</v>
      </c>
      <c r="G2180" s="1" t="s">
        <v>360</v>
      </c>
      <c r="H2180" s="1" t="s">
        <v>103</v>
      </c>
      <c r="I2180" s="1" t="s">
        <v>361</v>
      </c>
      <c r="J2180" s="1" t="s">
        <v>362</v>
      </c>
      <c r="K2180" t="s">
        <v>440</v>
      </c>
      <c r="L2180">
        <v>5939260</v>
      </c>
      <c r="M2180" s="1" t="s">
        <v>441</v>
      </c>
      <c r="N2180">
        <v>9300</v>
      </c>
      <c r="O2180">
        <v>12100</v>
      </c>
      <c r="P2180">
        <v>30000</v>
      </c>
      <c r="Q2180">
        <v>36100</v>
      </c>
      <c r="R2180">
        <v>41500</v>
      </c>
      <c r="S2180">
        <v>0</v>
      </c>
      <c r="T2180">
        <v>0</v>
      </c>
      <c r="U2180">
        <v>0</v>
      </c>
      <c r="V2180">
        <v>0</v>
      </c>
      <c r="W2180">
        <v>8900</v>
      </c>
      <c r="X2180">
        <v>9300</v>
      </c>
      <c r="Y2180">
        <v>5.0654696030000004</v>
      </c>
      <c r="Z2180">
        <v>-74.414294690000006</v>
      </c>
      <c r="AA2180" s="1" t="s">
        <v>49</v>
      </c>
      <c r="AB2180">
        <v>2334040000</v>
      </c>
      <c r="AC2180" t="str">
        <f>MID(TablaPivotFinal[[#This Row],[Fecha]],1,4)</f>
        <v>2017</v>
      </c>
      <c r="AD2180" t="str">
        <f>MID(TablaPivotFinal[[#This Row],[Fecha]],5,3)</f>
        <v>Jun</v>
      </c>
      <c r="AE2180" s="1">
        <v>2334040000</v>
      </c>
      <c r="AF2180" s="1">
        <v>6913.1</v>
      </c>
    </row>
    <row r="2181" spans="1:32" x14ac:dyDescent="0.3">
      <c r="A2181" s="1" t="s">
        <v>438</v>
      </c>
      <c r="B2181" s="1" t="s">
        <v>358</v>
      </c>
      <c r="C2181">
        <v>5008</v>
      </c>
      <c r="D2181" s="1" t="s">
        <v>264</v>
      </c>
      <c r="E2181">
        <v>25</v>
      </c>
      <c r="F2181" s="1" t="s">
        <v>439</v>
      </c>
      <c r="G2181" s="1" t="s">
        <v>360</v>
      </c>
      <c r="H2181" s="1" t="s">
        <v>103</v>
      </c>
      <c r="I2181" s="1" t="s">
        <v>361</v>
      </c>
      <c r="J2181" s="1" t="s">
        <v>362</v>
      </c>
      <c r="K2181" t="s">
        <v>440</v>
      </c>
      <c r="L2181">
        <v>5939260</v>
      </c>
      <c r="M2181" s="1" t="s">
        <v>441</v>
      </c>
      <c r="N2181">
        <v>9300</v>
      </c>
      <c r="O2181">
        <v>12100</v>
      </c>
      <c r="P2181">
        <v>30000</v>
      </c>
      <c r="Q2181">
        <v>36100</v>
      </c>
      <c r="R2181">
        <v>41500</v>
      </c>
      <c r="S2181">
        <v>0</v>
      </c>
      <c r="T2181">
        <v>0</v>
      </c>
      <c r="U2181">
        <v>0</v>
      </c>
      <c r="V2181">
        <v>0</v>
      </c>
      <c r="W2181">
        <v>8900</v>
      </c>
      <c r="X2181">
        <v>9300</v>
      </c>
      <c r="Y2181">
        <v>5.0654696030000004</v>
      </c>
      <c r="Z2181">
        <v>-74.414294690000006</v>
      </c>
      <c r="AA2181" s="1" t="s">
        <v>51</v>
      </c>
      <c r="AB2181">
        <v>2047183500</v>
      </c>
      <c r="AC2181" t="str">
        <f>MID(TablaPivotFinal[[#This Row],[Fecha]],1,4)</f>
        <v>2017</v>
      </c>
      <c r="AD2181" t="str">
        <f>MID(TablaPivotFinal[[#This Row],[Fecha]],5,3)</f>
        <v>Mar</v>
      </c>
      <c r="AE2181" s="1">
        <v>2047183500</v>
      </c>
      <c r="AF2181" s="1">
        <v>5521.9032260000004</v>
      </c>
    </row>
    <row r="2182" spans="1:32" x14ac:dyDescent="0.3">
      <c r="A2182" s="1" t="s">
        <v>438</v>
      </c>
      <c r="B2182" s="1" t="s">
        <v>358</v>
      </c>
      <c r="C2182">
        <v>5008</v>
      </c>
      <c r="D2182" s="1" t="s">
        <v>264</v>
      </c>
      <c r="E2182">
        <v>25</v>
      </c>
      <c r="F2182" s="1" t="s">
        <v>439</v>
      </c>
      <c r="G2182" s="1" t="s">
        <v>360</v>
      </c>
      <c r="H2182" s="1" t="s">
        <v>103</v>
      </c>
      <c r="I2182" s="1" t="s">
        <v>361</v>
      </c>
      <c r="J2182" s="1" t="s">
        <v>362</v>
      </c>
      <c r="K2182" t="s">
        <v>440</v>
      </c>
      <c r="L2182">
        <v>5939260</v>
      </c>
      <c r="M2182" s="1" t="s">
        <v>441</v>
      </c>
      <c r="N2182">
        <v>9300</v>
      </c>
      <c r="O2182">
        <v>12100</v>
      </c>
      <c r="P2182">
        <v>30000</v>
      </c>
      <c r="Q2182">
        <v>36100</v>
      </c>
      <c r="R2182">
        <v>41500</v>
      </c>
      <c r="S2182">
        <v>0</v>
      </c>
      <c r="T2182">
        <v>0</v>
      </c>
      <c r="U2182">
        <v>0</v>
      </c>
      <c r="V2182">
        <v>0</v>
      </c>
      <c r="W2182">
        <v>8900</v>
      </c>
      <c r="X2182">
        <v>9300</v>
      </c>
      <c r="Y2182">
        <v>5.0654696030000004</v>
      </c>
      <c r="Z2182">
        <v>-74.414294690000006</v>
      </c>
      <c r="AA2182" s="1" t="s">
        <v>53</v>
      </c>
      <c r="AB2182">
        <v>2037190500</v>
      </c>
      <c r="AC2182" t="str">
        <f>MID(TablaPivotFinal[[#This Row],[Fecha]],1,4)</f>
        <v>2017</v>
      </c>
      <c r="AD2182" t="str">
        <f>MID(TablaPivotFinal[[#This Row],[Fecha]],5,3)</f>
        <v>May</v>
      </c>
      <c r="AE2182" s="1">
        <v>2037190500</v>
      </c>
      <c r="AF2182" s="1">
        <v>5482.4516130000002</v>
      </c>
    </row>
    <row r="2183" spans="1:32" x14ac:dyDescent="0.3">
      <c r="A2183" s="1" t="s">
        <v>438</v>
      </c>
      <c r="B2183" s="1" t="s">
        <v>358</v>
      </c>
      <c r="C2183">
        <v>5008</v>
      </c>
      <c r="D2183" s="1" t="s">
        <v>264</v>
      </c>
      <c r="E2183">
        <v>25</v>
      </c>
      <c r="F2183" s="1" t="s">
        <v>439</v>
      </c>
      <c r="G2183" s="1" t="s">
        <v>360</v>
      </c>
      <c r="H2183" s="1" t="s">
        <v>103</v>
      </c>
      <c r="I2183" s="1" t="s">
        <v>361</v>
      </c>
      <c r="J2183" s="1" t="s">
        <v>362</v>
      </c>
      <c r="K2183" t="s">
        <v>440</v>
      </c>
      <c r="L2183">
        <v>5939260</v>
      </c>
      <c r="M2183" s="1" t="s">
        <v>441</v>
      </c>
      <c r="N2183">
        <v>9300</v>
      </c>
      <c r="O2183">
        <v>12100</v>
      </c>
      <c r="P2183">
        <v>30000</v>
      </c>
      <c r="Q2183">
        <v>36100</v>
      </c>
      <c r="R2183">
        <v>41500</v>
      </c>
      <c r="S2183">
        <v>0</v>
      </c>
      <c r="T2183">
        <v>0</v>
      </c>
      <c r="U2183">
        <v>0</v>
      </c>
      <c r="V2183">
        <v>0</v>
      </c>
      <c r="W2183">
        <v>8900</v>
      </c>
      <c r="X2183">
        <v>9300</v>
      </c>
      <c r="Y2183">
        <v>5.0654696030000004</v>
      </c>
      <c r="Z2183">
        <v>-74.414294690000006</v>
      </c>
      <c r="AA2183" s="1" t="s">
        <v>55</v>
      </c>
      <c r="AB2183">
        <v>2327374300</v>
      </c>
      <c r="AC2183" t="str">
        <f>MID(TablaPivotFinal[[#This Row],[Fecha]],1,4)</f>
        <v>2017</v>
      </c>
      <c r="AD2183" t="str">
        <f>MID(TablaPivotFinal[[#This Row],[Fecha]],5,3)</f>
        <v>Nov</v>
      </c>
      <c r="AE2183" s="1">
        <v>2327374300</v>
      </c>
      <c r="AF2183" s="1">
        <v>6530.1333329999998</v>
      </c>
    </row>
    <row r="2184" spans="1:32" x14ac:dyDescent="0.3">
      <c r="A2184" s="1" t="s">
        <v>438</v>
      </c>
      <c r="B2184" s="1" t="s">
        <v>358</v>
      </c>
      <c r="C2184">
        <v>5008</v>
      </c>
      <c r="D2184" s="1" t="s">
        <v>264</v>
      </c>
      <c r="E2184">
        <v>25</v>
      </c>
      <c r="F2184" s="1" t="s">
        <v>439</v>
      </c>
      <c r="G2184" s="1" t="s">
        <v>360</v>
      </c>
      <c r="H2184" s="1" t="s">
        <v>103</v>
      </c>
      <c r="I2184" s="1" t="s">
        <v>361</v>
      </c>
      <c r="J2184" s="1" t="s">
        <v>362</v>
      </c>
      <c r="K2184" t="s">
        <v>440</v>
      </c>
      <c r="L2184">
        <v>5939260</v>
      </c>
      <c r="M2184" s="1" t="s">
        <v>441</v>
      </c>
      <c r="N2184">
        <v>9300</v>
      </c>
      <c r="O2184">
        <v>12100</v>
      </c>
      <c r="P2184">
        <v>30000</v>
      </c>
      <c r="Q2184">
        <v>36100</v>
      </c>
      <c r="R2184">
        <v>41500</v>
      </c>
      <c r="S2184">
        <v>0</v>
      </c>
      <c r="T2184">
        <v>0</v>
      </c>
      <c r="U2184">
        <v>0</v>
      </c>
      <c r="V2184">
        <v>0</v>
      </c>
      <c r="W2184">
        <v>8900</v>
      </c>
      <c r="X2184">
        <v>9300</v>
      </c>
      <c r="Y2184">
        <v>5.0654696030000004</v>
      </c>
      <c r="Z2184">
        <v>-74.414294690000006</v>
      </c>
      <c r="AA2184" s="1" t="s">
        <v>57</v>
      </c>
      <c r="AB2184">
        <v>2413424000</v>
      </c>
      <c r="AC2184" t="str">
        <f>MID(TablaPivotFinal[[#This Row],[Fecha]],1,4)</f>
        <v>2017</v>
      </c>
      <c r="AD2184" t="str">
        <f>MID(TablaPivotFinal[[#This Row],[Fecha]],5,3)</f>
        <v>Oct</v>
      </c>
      <c r="AE2184" s="1">
        <v>2413424000</v>
      </c>
      <c r="AF2184" s="1">
        <v>6713.9677419999998</v>
      </c>
    </row>
    <row r="2185" spans="1:32" x14ac:dyDescent="0.3">
      <c r="A2185" s="1" t="s">
        <v>438</v>
      </c>
      <c r="B2185" s="1" t="s">
        <v>358</v>
      </c>
      <c r="C2185">
        <v>5008</v>
      </c>
      <c r="D2185" s="1" t="s">
        <v>264</v>
      </c>
      <c r="E2185">
        <v>25</v>
      </c>
      <c r="F2185" s="1" t="s">
        <v>439</v>
      </c>
      <c r="G2185" s="1" t="s">
        <v>360</v>
      </c>
      <c r="H2185" s="1" t="s">
        <v>103</v>
      </c>
      <c r="I2185" s="1" t="s">
        <v>361</v>
      </c>
      <c r="J2185" s="1" t="s">
        <v>362</v>
      </c>
      <c r="K2185" t="s">
        <v>440</v>
      </c>
      <c r="L2185">
        <v>5939260</v>
      </c>
      <c r="M2185" s="1" t="s">
        <v>441</v>
      </c>
      <c r="N2185">
        <v>9300</v>
      </c>
      <c r="O2185">
        <v>12100</v>
      </c>
      <c r="P2185">
        <v>30000</v>
      </c>
      <c r="Q2185">
        <v>36100</v>
      </c>
      <c r="R2185">
        <v>41500</v>
      </c>
      <c r="S2185">
        <v>0</v>
      </c>
      <c r="T2185">
        <v>0</v>
      </c>
      <c r="U2185">
        <v>0</v>
      </c>
      <c r="V2185">
        <v>0</v>
      </c>
      <c r="W2185">
        <v>8900</v>
      </c>
      <c r="X2185">
        <v>9300</v>
      </c>
      <c r="Y2185">
        <v>5.0654696030000004</v>
      </c>
      <c r="Z2185">
        <v>-74.414294690000006</v>
      </c>
      <c r="AA2185" s="1" t="s">
        <v>59</v>
      </c>
      <c r="AB2185">
        <v>2007601800</v>
      </c>
      <c r="AC2185" t="str">
        <f>MID(TablaPivotFinal[[#This Row],[Fecha]],1,4)</f>
        <v>2017</v>
      </c>
      <c r="AD2185" t="str">
        <f>MID(TablaPivotFinal[[#This Row],[Fecha]],5,3)</f>
        <v>Sep</v>
      </c>
      <c r="AE2185" s="1">
        <v>2007601800</v>
      </c>
      <c r="AF2185" s="1">
        <v>5510.3333329999996</v>
      </c>
    </row>
    <row r="2186" spans="1:32" x14ac:dyDescent="0.3">
      <c r="A2186" s="1" t="s">
        <v>438</v>
      </c>
      <c r="B2186" s="1" t="s">
        <v>358</v>
      </c>
      <c r="C2186">
        <v>5008</v>
      </c>
      <c r="D2186" s="1" t="s">
        <v>264</v>
      </c>
      <c r="E2186">
        <v>25</v>
      </c>
      <c r="F2186" s="1" t="s">
        <v>439</v>
      </c>
      <c r="G2186" s="1" t="s">
        <v>360</v>
      </c>
      <c r="H2186" s="1" t="s">
        <v>103</v>
      </c>
      <c r="I2186" s="1" t="s">
        <v>361</v>
      </c>
      <c r="J2186" s="1" t="s">
        <v>362</v>
      </c>
      <c r="K2186" t="s">
        <v>440</v>
      </c>
      <c r="L2186">
        <v>5939260</v>
      </c>
      <c r="M2186" s="1" t="s">
        <v>441</v>
      </c>
      <c r="N2186">
        <v>9300</v>
      </c>
      <c r="O2186">
        <v>12100</v>
      </c>
      <c r="P2186">
        <v>30000</v>
      </c>
      <c r="Q2186">
        <v>36100</v>
      </c>
      <c r="R2186">
        <v>41500</v>
      </c>
      <c r="S2186">
        <v>0</v>
      </c>
      <c r="T2186">
        <v>0</v>
      </c>
      <c r="U2186">
        <v>0</v>
      </c>
      <c r="V2186">
        <v>0</v>
      </c>
      <c r="W2186">
        <v>8900</v>
      </c>
      <c r="X2186">
        <v>9300</v>
      </c>
      <c r="Y2186">
        <v>5.0654696030000004</v>
      </c>
      <c r="Z2186">
        <v>-74.414294690000006</v>
      </c>
      <c r="AA2186" s="1" t="s">
        <v>61</v>
      </c>
      <c r="AB2186">
        <v>2190464000</v>
      </c>
      <c r="AC2186" t="str">
        <f>MID(TablaPivotFinal[[#This Row],[Fecha]],1,4)</f>
        <v>2018</v>
      </c>
      <c r="AD2186" t="str">
        <f>MID(TablaPivotFinal[[#This Row],[Fecha]],5,3)</f>
        <v>Abr</v>
      </c>
      <c r="AE2186" s="1">
        <v>2190464000</v>
      </c>
      <c r="AF2186" s="1">
        <v>176086</v>
      </c>
    </row>
    <row r="2187" spans="1:32" x14ac:dyDescent="0.3">
      <c r="A2187" s="1" t="s">
        <v>438</v>
      </c>
      <c r="B2187" s="1" t="s">
        <v>358</v>
      </c>
      <c r="C2187">
        <v>5008</v>
      </c>
      <c r="D2187" s="1" t="s">
        <v>264</v>
      </c>
      <c r="E2187">
        <v>25</v>
      </c>
      <c r="F2187" s="1" t="s">
        <v>439</v>
      </c>
      <c r="G2187" s="1" t="s">
        <v>360</v>
      </c>
      <c r="H2187" s="1" t="s">
        <v>103</v>
      </c>
      <c r="I2187" s="1" t="s">
        <v>361</v>
      </c>
      <c r="J2187" s="1" t="s">
        <v>362</v>
      </c>
      <c r="K2187" t="s">
        <v>440</v>
      </c>
      <c r="L2187">
        <v>5939260</v>
      </c>
      <c r="M2187" s="1" t="s">
        <v>441</v>
      </c>
      <c r="N2187">
        <v>9300</v>
      </c>
      <c r="O2187">
        <v>12100</v>
      </c>
      <c r="P2187">
        <v>30000</v>
      </c>
      <c r="Q2187">
        <v>36100</v>
      </c>
      <c r="R2187">
        <v>41500</v>
      </c>
      <c r="S2187">
        <v>0</v>
      </c>
      <c r="T2187">
        <v>0</v>
      </c>
      <c r="U2187">
        <v>0</v>
      </c>
      <c r="V2187">
        <v>0</v>
      </c>
      <c r="W2187">
        <v>8900</v>
      </c>
      <c r="X2187">
        <v>9300</v>
      </c>
      <c r="Y2187">
        <v>5.0654696030000004</v>
      </c>
      <c r="Z2187">
        <v>-74.414294690000006</v>
      </c>
      <c r="AA2187" s="1" t="s">
        <v>63</v>
      </c>
      <c r="AB2187">
        <v>2513286500</v>
      </c>
      <c r="AC2187" t="str">
        <f>MID(TablaPivotFinal[[#This Row],[Fecha]],1,4)</f>
        <v>2018</v>
      </c>
      <c r="AD2187" t="str">
        <f>MID(TablaPivotFinal[[#This Row],[Fecha]],5,3)</f>
        <v>Ago</v>
      </c>
      <c r="AE2187" s="1">
        <v>2513286500</v>
      </c>
      <c r="AF2187" s="1">
        <v>207882</v>
      </c>
    </row>
    <row r="2188" spans="1:32" x14ac:dyDescent="0.3">
      <c r="A2188" s="1" t="s">
        <v>438</v>
      </c>
      <c r="B2188" s="1" t="s">
        <v>358</v>
      </c>
      <c r="C2188">
        <v>5008</v>
      </c>
      <c r="D2188" s="1" t="s">
        <v>264</v>
      </c>
      <c r="E2188">
        <v>25</v>
      </c>
      <c r="F2188" s="1" t="s">
        <v>439</v>
      </c>
      <c r="G2188" s="1" t="s">
        <v>360</v>
      </c>
      <c r="H2188" s="1" t="s">
        <v>103</v>
      </c>
      <c r="I2188" s="1" t="s">
        <v>361</v>
      </c>
      <c r="J2188" s="1" t="s">
        <v>362</v>
      </c>
      <c r="K2188" t="s">
        <v>440</v>
      </c>
      <c r="L2188">
        <v>5939260</v>
      </c>
      <c r="M2188" s="1" t="s">
        <v>441</v>
      </c>
      <c r="N2188">
        <v>9300</v>
      </c>
      <c r="O2188">
        <v>12100</v>
      </c>
      <c r="P2188">
        <v>30000</v>
      </c>
      <c r="Q2188">
        <v>36100</v>
      </c>
      <c r="R2188">
        <v>41500</v>
      </c>
      <c r="S2188">
        <v>0</v>
      </c>
      <c r="T2188">
        <v>0</v>
      </c>
      <c r="U2188">
        <v>0</v>
      </c>
      <c r="V2188">
        <v>0</v>
      </c>
      <c r="W2188">
        <v>8900</v>
      </c>
      <c r="X2188">
        <v>9300</v>
      </c>
      <c r="Y2188">
        <v>5.0654696030000004</v>
      </c>
      <c r="Z2188">
        <v>-74.414294690000006</v>
      </c>
      <c r="AA2188" s="1" t="s">
        <v>65</v>
      </c>
      <c r="AB2188">
        <v>3194011000</v>
      </c>
      <c r="AC2188" t="str">
        <f>MID(TablaPivotFinal[[#This Row],[Fecha]],1,4)</f>
        <v>2018</v>
      </c>
      <c r="AD2188" t="str">
        <f>MID(TablaPivotFinal[[#This Row],[Fecha]],5,3)</f>
        <v>Dic</v>
      </c>
      <c r="AE2188" s="1">
        <v>3194011000</v>
      </c>
      <c r="AF2188" s="1">
        <v>282390</v>
      </c>
    </row>
    <row r="2189" spans="1:32" x14ac:dyDescent="0.3">
      <c r="A2189" s="1" t="s">
        <v>438</v>
      </c>
      <c r="B2189" s="1" t="s">
        <v>358</v>
      </c>
      <c r="C2189">
        <v>5008</v>
      </c>
      <c r="D2189" s="1" t="s">
        <v>264</v>
      </c>
      <c r="E2189">
        <v>25</v>
      </c>
      <c r="F2189" s="1" t="s">
        <v>439</v>
      </c>
      <c r="G2189" s="1" t="s">
        <v>360</v>
      </c>
      <c r="H2189" s="1" t="s">
        <v>103</v>
      </c>
      <c r="I2189" s="1" t="s">
        <v>361</v>
      </c>
      <c r="J2189" s="1" t="s">
        <v>362</v>
      </c>
      <c r="K2189" t="s">
        <v>440</v>
      </c>
      <c r="L2189">
        <v>5939260</v>
      </c>
      <c r="M2189" s="1" t="s">
        <v>441</v>
      </c>
      <c r="N2189">
        <v>9300</v>
      </c>
      <c r="O2189">
        <v>12100</v>
      </c>
      <c r="P2189">
        <v>30000</v>
      </c>
      <c r="Q2189">
        <v>36100</v>
      </c>
      <c r="R2189">
        <v>41500</v>
      </c>
      <c r="S2189">
        <v>0</v>
      </c>
      <c r="T2189">
        <v>0</v>
      </c>
      <c r="U2189">
        <v>0</v>
      </c>
      <c r="V2189">
        <v>0</v>
      </c>
      <c r="W2189">
        <v>8900</v>
      </c>
      <c r="X2189">
        <v>9300</v>
      </c>
      <c r="Y2189">
        <v>5.0654696030000004</v>
      </c>
      <c r="Z2189">
        <v>-74.414294690000006</v>
      </c>
      <c r="AA2189" s="1" t="s">
        <v>67</v>
      </c>
      <c r="AB2189">
        <v>3191132000</v>
      </c>
      <c r="AC2189" t="str">
        <f>MID(TablaPivotFinal[[#This Row],[Fecha]],1,4)</f>
        <v>2018</v>
      </c>
      <c r="AD2189" t="str">
        <f>MID(TablaPivotFinal[[#This Row],[Fecha]],5,3)</f>
        <v>Ene</v>
      </c>
      <c r="AE2189" s="1">
        <v>3191132000</v>
      </c>
      <c r="AF2189" s="1">
        <v>297080</v>
      </c>
    </row>
    <row r="2190" spans="1:32" x14ac:dyDescent="0.3">
      <c r="A2190" s="1" t="s">
        <v>438</v>
      </c>
      <c r="B2190" s="1" t="s">
        <v>358</v>
      </c>
      <c r="C2190">
        <v>5008</v>
      </c>
      <c r="D2190" s="1" t="s">
        <v>264</v>
      </c>
      <c r="E2190">
        <v>25</v>
      </c>
      <c r="F2190" s="1" t="s">
        <v>439</v>
      </c>
      <c r="G2190" s="1" t="s">
        <v>360</v>
      </c>
      <c r="H2190" s="1" t="s">
        <v>103</v>
      </c>
      <c r="I2190" s="1" t="s">
        <v>361</v>
      </c>
      <c r="J2190" s="1" t="s">
        <v>362</v>
      </c>
      <c r="K2190" t="s">
        <v>440</v>
      </c>
      <c r="L2190">
        <v>5939260</v>
      </c>
      <c r="M2190" s="1" t="s">
        <v>441</v>
      </c>
      <c r="N2190">
        <v>9300</v>
      </c>
      <c r="O2190">
        <v>12100</v>
      </c>
      <c r="P2190">
        <v>30000</v>
      </c>
      <c r="Q2190">
        <v>36100</v>
      </c>
      <c r="R2190">
        <v>41500</v>
      </c>
      <c r="S2190">
        <v>0</v>
      </c>
      <c r="T2190">
        <v>0</v>
      </c>
      <c r="U2190">
        <v>0</v>
      </c>
      <c r="V2190">
        <v>0</v>
      </c>
      <c r="W2190">
        <v>8900</v>
      </c>
      <c r="X2190">
        <v>9300</v>
      </c>
      <c r="Y2190">
        <v>5.0654696030000004</v>
      </c>
      <c r="Z2190">
        <v>-74.414294690000006</v>
      </c>
      <c r="AA2190" s="1" t="s">
        <v>69</v>
      </c>
      <c r="AB2190">
        <v>1969910900</v>
      </c>
      <c r="AC2190" t="str">
        <f>MID(TablaPivotFinal[[#This Row],[Fecha]],1,4)</f>
        <v>2018</v>
      </c>
      <c r="AD2190" t="str">
        <f>MID(TablaPivotFinal[[#This Row],[Fecha]],5,3)</f>
        <v>Feb</v>
      </c>
      <c r="AE2190" s="1">
        <v>1969910900</v>
      </c>
      <c r="AF2190" s="1">
        <v>153451</v>
      </c>
    </row>
    <row r="2191" spans="1:32" x14ac:dyDescent="0.3">
      <c r="A2191" s="1" t="s">
        <v>438</v>
      </c>
      <c r="B2191" s="1" t="s">
        <v>358</v>
      </c>
      <c r="C2191">
        <v>5008</v>
      </c>
      <c r="D2191" s="1" t="s">
        <v>264</v>
      </c>
      <c r="E2191">
        <v>25</v>
      </c>
      <c r="F2191" s="1" t="s">
        <v>439</v>
      </c>
      <c r="G2191" s="1" t="s">
        <v>360</v>
      </c>
      <c r="H2191" s="1" t="s">
        <v>103</v>
      </c>
      <c r="I2191" s="1" t="s">
        <v>361</v>
      </c>
      <c r="J2191" s="1" t="s">
        <v>362</v>
      </c>
      <c r="K2191" t="s">
        <v>440</v>
      </c>
      <c r="L2191">
        <v>5939260</v>
      </c>
      <c r="M2191" s="1" t="s">
        <v>441</v>
      </c>
      <c r="N2191">
        <v>9300</v>
      </c>
      <c r="O2191">
        <v>12100</v>
      </c>
      <c r="P2191">
        <v>30000</v>
      </c>
      <c r="Q2191">
        <v>36100</v>
      </c>
      <c r="R2191">
        <v>41500</v>
      </c>
      <c r="S2191">
        <v>0</v>
      </c>
      <c r="T2191">
        <v>0</v>
      </c>
      <c r="U2191">
        <v>0</v>
      </c>
      <c r="V2191">
        <v>0</v>
      </c>
      <c r="W2191">
        <v>8900</v>
      </c>
      <c r="X2191">
        <v>9300</v>
      </c>
      <c r="Y2191">
        <v>5.0654696030000004</v>
      </c>
      <c r="Z2191">
        <v>-74.414294690000006</v>
      </c>
      <c r="AA2191" s="1" t="s">
        <v>71</v>
      </c>
      <c r="AB2191">
        <v>2677518700</v>
      </c>
      <c r="AC2191" t="str">
        <f>MID(TablaPivotFinal[[#This Row],[Fecha]],1,4)</f>
        <v>2018</v>
      </c>
      <c r="AD2191" t="str">
        <f>MID(TablaPivotFinal[[#This Row],[Fecha]],5,3)</f>
        <v>Jul</v>
      </c>
      <c r="AE2191" s="1">
        <v>2677518700</v>
      </c>
      <c r="AF2191" s="1">
        <v>226198</v>
      </c>
    </row>
    <row r="2192" spans="1:32" x14ac:dyDescent="0.3">
      <c r="A2192" s="1" t="s">
        <v>438</v>
      </c>
      <c r="B2192" s="1" t="s">
        <v>358</v>
      </c>
      <c r="C2192">
        <v>5008</v>
      </c>
      <c r="D2192" s="1" t="s">
        <v>264</v>
      </c>
      <c r="E2192">
        <v>25</v>
      </c>
      <c r="F2192" s="1" t="s">
        <v>439</v>
      </c>
      <c r="G2192" s="1" t="s">
        <v>360</v>
      </c>
      <c r="H2192" s="1" t="s">
        <v>103</v>
      </c>
      <c r="I2192" s="1" t="s">
        <v>361</v>
      </c>
      <c r="J2192" s="1" t="s">
        <v>362</v>
      </c>
      <c r="K2192" t="s">
        <v>440</v>
      </c>
      <c r="L2192">
        <v>5939260</v>
      </c>
      <c r="M2192" s="1" t="s">
        <v>441</v>
      </c>
      <c r="N2192">
        <v>9300</v>
      </c>
      <c r="O2192">
        <v>12100</v>
      </c>
      <c r="P2192">
        <v>30000</v>
      </c>
      <c r="Q2192">
        <v>36100</v>
      </c>
      <c r="R2192">
        <v>41500</v>
      </c>
      <c r="S2192">
        <v>0</v>
      </c>
      <c r="T2192">
        <v>0</v>
      </c>
      <c r="U2192">
        <v>0</v>
      </c>
      <c r="V2192">
        <v>0</v>
      </c>
      <c r="W2192">
        <v>8900</v>
      </c>
      <c r="X2192">
        <v>9300</v>
      </c>
      <c r="Y2192">
        <v>5.0654696030000004</v>
      </c>
      <c r="Z2192">
        <v>-74.414294690000006</v>
      </c>
      <c r="AA2192" s="1" t="s">
        <v>73</v>
      </c>
      <c r="AB2192">
        <v>2504217500</v>
      </c>
      <c r="AC2192" t="str">
        <f>MID(TablaPivotFinal[[#This Row],[Fecha]],1,4)</f>
        <v>2018</v>
      </c>
      <c r="AD2192" t="str">
        <f>MID(TablaPivotFinal[[#This Row],[Fecha]],5,3)</f>
        <v>Jun</v>
      </c>
      <c r="AE2192" s="1">
        <v>2504217500</v>
      </c>
      <c r="AF2192" s="1">
        <v>214556</v>
      </c>
    </row>
    <row r="2193" spans="1:32" x14ac:dyDescent="0.3">
      <c r="A2193" s="1" t="s">
        <v>438</v>
      </c>
      <c r="B2193" s="1" t="s">
        <v>358</v>
      </c>
      <c r="C2193">
        <v>5008</v>
      </c>
      <c r="D2193" s="1" t="s">
        <v>264</v>
      </c>
      <c r="E2193">
        <v>25</v>
      </c>
      <c r="F2193" s="1" t="s">
        <v>439</v>
      </c>
      <c r="G2193" s="1" t="s">
        <v>360</v>
      </c>
      <c r="H2193" s="1" t="s">
        <v>103</v>
      </c>
      <c r="I2193" s="1" t="s">
        <v>361</v>
      </c>
      <c r="J2193" s="1" t="s">
        <v>362</v>
      </c>
      <c r="K2193" t="s">
        <v>440</v>
      </c>
      <c r="L2193">
        <v>5939260</v>
      </c>
      <c r="M2193" s="1" t="s">
        <v>441</v>
      </c>
      <c r="N2193">
        <v>9300</v>
      </c>
      <c r="O2193">
        <v>12100</v>
      </c>
      <c r="P2193">
        <v>30000</v>
      </c>
      <c r="Q2193">
        <v>36100</v>
      </c>
      <c r="R2193">
        <v>41500</v>
      </c>
      <c r="S2193">
        <v>0</v>
      </c>
      <c r="T2193">
        <v>0</v>
      </c>
      <c r="U2193">
        <v>0</v>
      </c>
      <c r="V2193">
        <v>0</v>
      </c>
      <c r="W2193">
        <v>8900</v>
      </c>
      <c r="X2193">
        <v>9300</v>
      </c>
      <c r="Y2193">
        <v>5.0654696030000004</v>
      </c>
      <c r="Z2193">
        <v>-74.414294690000006</v>
      </c>
      <c r="AA2193" s="1" t="s">
        <v>75</v>
      </c>
      <c r="AB2193">
        <v>2560241500</v>
      </c>
      <c r="AC2193" t="str">
        <f>MID(TablaPivotFinal[[#This Row],[Fecha]],1,4)</f>
        <v>2018</v>
      </c>
      <c r="AD2193" t="str">
        <f>MID(TablaPivotFinal[[#This Row],[Fecha]],5,3)</f>
        <v>Mar</v>
      </c>
      <c r="AE2193" s="1">
        <v>2560241500</v>
      </c>
      <c r="AF2193" s="1">
        <v>219167</v>
      </c>
    </row>
    <row r="2194" spans="1:32" x14ac:dyDescent="0.3">
      <c r="A2194" s="1" t="s">
        <v>438</v>
      </c>
      <c r="B2194" s="1" t="s">
        <v>358</v>
      </c>
      <c r="C2194">
        <v>5008</v>
      </c>
      <c r="D2194" s="1" t="s">
        <v>264</v>
      </c>
      <c r="E2194">
        <v>25</v>
      </c>
      <c r="F2194" s="1" t="s">
        <v>439</v>
      </c>
      <c r="G2194" s="1" t="s">
        <v>360</v>
      </c>
      <c r="H2194" s="1" t="s">
        <v>103</v>
      </c>
      <c r="I2194" s="1" t="s">
        <v>361</v>
      </c>
      <c r="J2194" s="1" t="s">
        <v>362</v>
      </c>
      <c r="K2194" t="s">
        <v>440</v>
      </c>
      <c r="L2194">
        <v>5939260</v>
      </c>
      <c r="M2194" s="1" t="s">
        <v>441</v>
      </c>
      <c r="N2194">
        <v>9300</v>
      </c>
      <c r="O2194">
        <v>12100</v>
      </c>
      <c r="P2194">
        <v>30000</v>
      </c>
      <c r="Q2194">
        <v>36100</v>
      </c>
      <c r="R2194">
        <v>41500</v>
      </c>
      <c r="S2194">
        <v>0</v>
      </c>
      <c r="T2194">
        <v>0</v>
      </c>
      <c r="U2194">
        <v>0</v>
      </c>
      <c r="V2194">
        <v>0</v>
      </c>
      <c r="W2194">
        <v>8900</v>
      </c>
      <c r="X2194">
        <v>9300</v>
      </c>
      <c r="Y2194">
        <v>5.0654696030000004</v>
      </c>
      <c r="Z2194">
        <v>-74.414294690000006</v>
      </c>
      <c r="AA2194" s="1" t="s">
        <v>77</v>
      </c>
      <c r="AB2194">
        <v>2213739900</v>
      </c>
      <c r="AC2194" t="str">
        <f>MID(TablaPivotFinal[[#This Row],[Fecha]],1,4)</f>
        <v>2018</v>
      </c>
      <c r="AD2194" t="str">
        <f>MID(TablaPivotFinal[[#This Row],[Fecha]],5,3)</f>
        <v>May</v>
      </c>
      <c r="AE2194" s="1">
        <v>2213739900</v>
      </c>
      <c r="AF2194" s="1">
        <v>176462</v>
      </c>
    </row>
    <row r="2195" spans="1:32" x14ac:dyDescent="0.3">
      <c r="A2195" s="1" t="s">
        <v>438</v>
      </c>
      <c r="B2195" s="1" t="s">
        <v>358</v>
      </c>
      <c r="C2195">
        <v>5008</v>
      </c>
      <c r="D2195" s="1" t="s">
        <v>264</v>
      </c>
      <c r="E2195">
        <v>25</v>
      </c>
      <c r="F2195" s="1" t="s">
        <v>439</v>
      </c>
      <c r="G2195" s="1" t="s">
        <v>360</v>
      </c>
      <c r="H2195" s="1" t="s">
        <v>103</v>
      </c>
      <c r="I2195" s="1" t="s">
        <v>361</v>
      </c>
      <c r="J2195" s="1" t="s">
        <v>362</v>
      </c>
      <c r="K2195" t="s">
        <v>440</v>
      </c>
      <c r="L2195">
        <v>5939260</v>
      </c>
      <c r="M2195" s="1" t="s">
        <v>441</v>
      </c>
      <c r="N2195">
        <v>9300</v>
      </c>
      <c r="O2195">
        <v>12100</v>
      </c>
      <c r="P2195">
        <v>30000</v>
      </c>
      <c r="Q2195">
        <v>36100</v>
      </c>
      <c r="R2195">
        <v>41500</v>
      </c>
      <c r="S2195">
        <v>0</v>
      </c>
      <c r="T2195">
        <v>0</v>
      </c>
      <c r="U2195">
        <v>0</v>
      </c>
      <c r="V2195">
        <v>0</v>
      </c>
      <c r="W2195">
        <v>8900</v>
      </c>
      <c r="X2195">
        <v>9300</v>
      </c>
      <c r="Y2195">
        <v>5.0654696030000004</v>
      </c>
      <c r="Z2195">
        <v>-74.414294690000006</v>
      </c>
      <c r="AA2195" s="1" t="s">
        <v>79</v>
      </c>
      <c r="AB2195">
        <v>2485043300</v>
      </c>
      <c r="AC2195" t="str">
        <f>MID(TablaPivotFinal[[#This Row],[Fecha]],1,4)</f>
        <v>2018</v>
      </c>
      <c r="AD2195" t="str">
        <f>MID(TablaPivotFinal[[#This Row],[Fecha]],5,3)</f>
        <v>Nov</v>
      </c>
      <c r="AE2195" s="1">
        <v>2485043300</v>
      </c>
      <c r="AF2195" s="1">
        <v>203104</v>
      </c>
    </row>
    <row r="2196" spans="1:32" x14ac:dyDescent="0.3">
      <c r="A2196" s="1" t="s">
        <v>438</v>
      </c>
      <c r="B2196" s="1" t="s">
        <v>358</v>
      </c>
      <c r="C2196">
        <v>5008</v>
      </c>
      <c r="D2196" s="1" t="s">
        <v>264</v>
      </c>
      <c r="E2196">
        <v>25</v>
      </c>
      <c r="F2196" s="1" t="s">
        <v>439</v>
      </c>
      <c r="G2196" s="1" t="s">
        <v>360</v>
      </c>
      <c r="H2196" s="1" t="s">
        <v>103</v>
      </c>
      <c r="I2196" s="1" t="s">
        <v>361</v>
      </c>
      <c r="J2196" s="1" t="s">
        <v>362</v>
      </c>
      <c r="K2196" t="s">
        <v>440</v>
      </c>
      <c r="L2196">
        <v>5939260</v>
      </c>
      <c r="M2196" s="1" t="s">
        <v>441</v>
      </c>
      <c r="N2196">
        <v>9300</v>
      </c>
      <c r="O2196">
        <v>12100</v>
      </c>
      <c r="P2196">
        <v>30000</v>
      </c>
      <c r="Q2196">
        <v>36100</v>
      </c>
      <c r="R2196">
        <v>41500</v>
      </c>
      <c r="S2196">
        <v>0</v>
      </c>
      <c r="T2196">
        <v>0</v>
      </c>
      <c r="U2196">
        <v>0</v>
      </c>
      <c r="V2196">
        <v>0</v>
      </c>
      <c r="W2196">
        <v>8900</v>
      </c>
      <c r="X2196">
        <v>9300</v>
      </c>
      <c r="Y2196">
        <v>5.0654696030000004</v>
      </c>
      <c r="Z2196">
        <v>-74.414294690000006</v>
      </c>
      <c r="AA2196" s="1" t="s">
        <v>81</v>
      </c>
      <c r="AB2196">
        <v>2502540000</v>
      </c>
      <c r="AC2196" t="str">
        <f>MID(TablaPivotFinal[[#This Row],[Fecha]],1,4)</f>
        <v>2018</v>
      </c>
      <c r="AD2196" t="str">
        <f>MID(TablaPivotFinal[[#This Row],[Fecha]],5,3)</f>
        <v>Oct</v>
      </c>
      <c r="AE2196" s="1">
        <v>2502540000</v>
      </c>
      <c r="AF2196" s="1">
        <v>208560</v>
      </c>
    </row>
    <row r="2197" spans="1:32" x14ac:dyDescent="0.3">
      <c r="A2197" s="1" t="s">
        <v>438</v>
      </c>
      <c r="B2197" s="1" t="s">
        <v>358</v>
      </c>
      <c r="C2197">
        <v>5008</v>
      </c>
      <c r="D2197" s="1" t="s">
        <v>264</v>
      </c>
      <c r="E2197">
        <v>25</v>
      </c>
      <c r="F2197" s="1" t="s">
        <v>439</v>
      </c>
      <c r="G2197" s="1" t="s">
        <v>360</v>
      </c>
      <c r="H2197" s="1" t="s">
        <v>103</v>
      </c>
      <c r="I2197" s="1" t="s">
        <v>361</v>
      </c>
      <c r="J2197" s="1" t="s">
        <v>362</v>
      </c>
      <c r="K2197" t="s">
        <v>440</v>
      </c>
      <c r="L2197">
        <v>5939260</v>
      </c>
      <c r="M2197" s="1" t="s">
        <v>441</v>
      </c>
      <c r="N2197">
        <v>9300</v>
      </c>
      <c r="O2197">
        <v>12100</v>
      </c>
      <c r="P2197">
        <v>30000</v>
      </c>
      <c r="Q2197">
        <v>36100</v>
      </c>
      <c r="R2197">
        <v>41500</v>
      </c>
      <c r="S2197">
        <v>0</v>
      </c>
      <c r="T2197">
        <v>0</v>
      </c>
      <c r="U2197">
        <v>0</v>
      </c>
      <c r="V2197">
        <v>0</v>
      </c>
      <c r="W2197">
        <v>8900</v>
      </c>
      <c r="X2197">
        <v>9300</v>
      </c>
      <c r="Y2197">
        <v>5.0654696030000004</v>
      </c>
      <c r="Z2197">
        <v>-74.414294690000006</v>
      </c>
      <c r="AA2197" s="1" t="s">
        <v>83</v>
      </c>
      <c r="AB2197">
        <v>2199666500</v>
      </c>
      <c r="AC2197" t="str">
        <f>MID(TablaPivotFinal[[#This Row],[Fecha]],1,4)</f>
        <v>2018</v>
      </c>
      <c r="AD2197" t="str">
        <f>MID(TablaPivotFinal[[#This Row],[Fecha]],5,3)</f>
        <v>Sep</v>
      </c>
      <c r="AE2197" s="1">
        <v>2199666500</v>
      </c>
      <c r="AF2197" s="1">
        <v>173691</v>
      </c>
    </row>
    <row r="2198" spans="1:32" x14ac:dyDescent="0.3">
      <c r="A2198" s="1" t="s">
        <v>442</v>
      </c>
      <c r="B2198" s="1" t="s">
        <v>443</v>
      </c>
      <c r="C2198">
        <v>5607</v>
      </c>
      <c r="D2198" s="1" t="s">
        <v>264</v>
      </c>
      <c r="E2198">
        <v>25</v>
      </c>
      <c r="F2198" s="1" t="s">
        <v>444</v>
      </c>
      <c r="G2198" s="1" t="s">
        <v>445</v>
      </c>
      <c r="H2198" s="1" t="s">
        <v>103</v>
      </c>
      <c r="I2198" s="1" t="s">
        <v>446</v>
      </c>
      <c r="J2198" s="1" t="s">
        <v>447</v>
      </c>
      <c r="K2198" t="s">
        <v>448</v>
      </c>
      <c r="L2198" t="s">
        <v>448</v>
      </c>
      <c r="M2198" s="1" t="s">
        <v>449</v>
      </c>
      <c r="N2198">
        <v>8500</v>
      </c>
      <c r="O2198">
        <v>9200</v>
      </c>
      <c r="P2198">
        <v>19500</v>
      </c>
      <c r="Q2198">
        <v>24700</v>
      </c>
      <c r="R2198">
        <v>27700</v>
      </c>
      <c r="S2198">
        <v>0</v>
      </c>
      <c r="T2198">
        <v>0</v>
      </c>
      <c r="U2198">
        <v>0</v>
      </c>
      <c r="V2198">
        <v>0</v>
      </c>
      <c r="W2198">
        <v>8400</v>
      </c>
      <c r="X2198">
        <v>8700</v>
      </c>
      <c r="Y2198">
        <v>5.0772629839999999</v>
      </c>
      <c r="Z2198">
        <v>-73.553427999999997</v>
      </c>
      <c r="AA2198" s="1" t="s">
        <v>13</v>
      </c>
      <c r="AB2198">
        <v>353343900</v>
      </c>
      <c r="AC2198" t="str">
        <f>MID(TablaPivotFinal[[#This Row],[Fecha]],1,4)</f>
        <v>2016</v>
      </c>
      <c r="AD2198" t="str">
        <f>MID(TablaPivotFinal[[#This Row],[Fecha]],5,3)</f>
        <v>Abr</v>
      </c>
      <c r="AE2198" s="1">
        <v>353343900</v>
      </c>
      <c r="AF2198" s="1">
        <v>44078</v>
      </c>
    </row>
    <row r="2199" spans="1:32" x14ac:dyDescent="0.3">
      <c r="A2199" s="1" t="s">
        <v>442</v>
      </c>
      <c r="B2199" s="1" t="s">
        <v>443</v>
      </c>
      <c r="C2199">
        <v>5607</v>
      </c>
      <c r="D2199" s="1" t="s">
        <v>264</v>
      </c>
      <c r="E2199">
        <v>25</v>
      </c>
      <c r="F2199" s="1" t="s">
        <v>444</v>
      </c>
      <c r="G2199" s="1" t="s">
        <v>445</v>
      </c>
      <c r="H2199" s="1" t="s">
        <v>103</v>
      </c>
      <c r="I2199" s="1" t="s">
        <v>446</v>
      </c>
      <c r="J2199" s="1" t="s">
        <v>447</v>
      </c>
      <c r="K2199" t="s">
        <v>448</v>
      </c>
      <c r="L2199" t="s">
        <v>448</v>
      </c>
      <c r="M2199" s="1" t="s">
        <v>449</v>
      </c>
      <c r="N2199">
        <v>8500</v>
      </c>
      <c r="O2199">
        <v>9200</v>
      </c>
      <c r="P2199">
        <v>19500</v>
      </c>
      <c r="Q2199">
        <v>24700</v>
      </c>
      <c r="R2199">
        <v>27700</v>
      </c>
      <c r="S2199">
        <v>0</v>
      </c>
      <c r="T2199">
        <v>0</v>
      </c>
      <c r="U2199">
        <v>0</v>
      </c>
      <c r="V2199">
        <v>0</v>
      </c>
      <c r="W2199">
        <v>8400</v>
      </c>
      <c r="X2199">
        <v>8700</v>
      </c>
      <c r="Y2199">
        <v>5.0772629839999999</v>
      </c>
      <c r="Z2199">
        <v>-73.553427999999997</v>
      </c>
      <c r="AA2199" s="1" t="s">
        <v>15</v>
      </c>
      <c r="AB2199">
        <v>428631200</v>
      </c>
      <c r="AC2199" t="str">
        <f>MID(TablaPivotFinal[[#This Row],[Fecha]],1,4)</f>
        <v>2016</v>
      </c>
      <c r="AD2199" t="str">
        <f>MID(TablaPivotFinal[[#This Row],[Fecha]],5,3)</f>
        <v>Ago</v>
      </c>
      <c r="AE2199" s="1">
        <v>428631200</v>
      </c>
      <c r="AF2199" s="1">
        <v>52411</v>
      </c>
    </row>
    <row r="2200" spans="1:32" x14ac:dyDescent="0.3">
      <c r="A2200" s="1" t="s">
        <v>442</v>
      </c>
      <c r="B2200" s="1" t="s">
        <v>443</v>
      </c>
      <c r="C2200">
        <v>5607</v>
      </c>
      <c r="D2200" s="1" t="s">
        <v>264</v>
      </c>
      <c r="E2200">
        <v>25</v>
      </c>
      <c r="F2200" s="1" t="s">
        <v>444</v>
      </c>
      <c r="G2200" s="1" t="s">
        <v>445</v>
      </c>
      <c r="H2200" s="1" t="s">
        <v>103</v>
      </c>
      <c r="I2200" s="1" t="s">
        <v>446</v>
      </c>
      <c r="J2200" s="1" t="s">
        <v>447</v>
      </c>
      <c r="K2200" t="s">
        <v>448</v>
      </c>
      <c r="L2200" t="s">
        <v>448</v>
      </c>
      <c r="M2200" s="1" t="s">
        <v>449</v>
      </c>
      <c r="N2200">
        <v>8500</v>
      </c>
      <c r="O2200">
        <v>9200</v>
      </c>
      <c r="P2200">
        <v>19500</v>
      </c>
      <c r="Q2200">
        <v>24700</v>
      </c>
      <c r="R2200">
        <v>27700</v>
      </c>
      <c r="S2200">
        <v>0</v>
      </c>
      <c r="T2200">
        <v>0</v>
      </c>
      <c r="U2200">
        <v>0</v>
      </c>
      <c r="V2200">
        <v>0</v>
      </c>
      <c r="W2200">
        <v>8400</v>
      </c>
      <c r="X2200">
        <v>8700</v>
      </c>
      <c r="Y2200">
        <v>5.0772629839999999</v>
      </c>
      <c r="Z2200">
        <v>-73.553427999999997</v>
      </c>
      <c r="AA2200" s="1" t="s">
        <v>17</v>
      </c>
      <c r="AB2200">
        <v>513041700</v>
      </c>
      <c r="AC2200" t="str">
        <f>MID(TablaPivotFinal[[#This Row],[Fecha]],1,4)</f>
        <v>2016</v>
      </c>
      <c r="AD2200" t="str">
        <f>MID(TablaPivotFinal[[#This Row],[Fecha]],5,3)</f>
        <v>Dic</v>
      </c>
      <c r="AE2200" s="1">
        <v>513041700</v>
      </c>
      <c r="AF2200" s="1">
        <v>64265</v>
      </c>
    </row>
    <row r="2201" spans="1:32" x14ac:dyDescent="0.3">
      <c r="A2201" s="1" t="s">
        <v>442</v>
      </c>
      <c r="B2201" s="1" t="s">
        <v>443</v>
      </c>
      <c r="C2201">
        <v>5607</v>
      </c>
      <c r="D2201" s="1" t="s">
        <v>264</v>
      </c>
      <c r="E2201">
        <v>25</v>
      </c>
      <c r="F2201" s="1" t="s">
        <v>444</v>
      </c>
      <c r="G2201" s="1" t="s">
        <v>445</v>
      </c>
      <c r="H2201" s="1" t="s">
        <v>103</v>
      </c>
      <c r="I2201" s="1" t="s">
        <v>446</v>
      </c>
      <c r="J2201" s="1" t="s">
        <v>447</v>
      </c>
      <c r="K2201" t="s">
        <v>448</v>
      </c>
      <c r="L2201" t="s">
        <v>448</v>
      </c>
      <c r="M2201" s="1" t="s">
        <v>449</v>
      </c>
      <c r="N2201">
        <v>8500</v>
      </c>
      <c r="O2201">
        <v>9200</v>
      </c>
      <c r="P2201">
        <v>19500</v>
      </c>
      <c r="Q2201">
        <v>24700</v>
      </c>
      <c r="R2201">
        <v>27700</v>
      </c>
      <c r="S2201">
        <v>0</v>
      </c>
      <c r="T2201">
        <v>0</v>
      </c>
      <c r="U2201">
        <v>0</v>
      </c>
      <c r="V2201">
        <v>0</v>
      </c>
      <c r="W2201">
        <v>8400</v>
      </c>
      <c r="X2201">
        <v>8700</v>
      </c>
      <c r="Y2201">
        <v>5.0772629839999999</v>
      </c>
      <c r="Z2201">
        <v>-73.553427999999997</v>
      </c>
      <c r="AA2201" s="1" t="s">
        <v>19</v>
      </c>
      <c r="AB2201">
        <v>550823100</v>
      </c>
      <c r="AC2201" t="str">
        <f>MID(TablaPivotFinal[[#This Row],[Fecha]],1,4)</f>
        <v>2016</v>
      </c>
      <c r="AD2201" t="str">
        <f>MID(TablaPivotFinal[[#This Row],[Fecha]],5,3)</f>
        <v>Ene</v>
      </c>
      <c r="AE2201" s="1">
        <v>550823100</v>
      </c>
      <c r="AF2201" s="1">
        <v>72094</v>
      </c>
    </row>
    <row r="2202" spans="1:32" x14ac:dyDescent="0.3">
      <c r="A2202" s="1" t="s">
        <v>442</v>
      </c>
      <c r="B2202" s="1" t="s">
        <v>443</v>
      </c>
      <c r="C2202">
        <v>5607</v>
      </c>
      <c r="D2202" s="1" t="s">
        <v>264</v>
      </c>
      <c r="E2202">
        <v>25</v>
      </c>
      <c r="F2202" s="1" t="s">
        <v>444</v>
      </c>
      <c r="G2202" s="1" t="s">
        <v>445</v>
      </c>
      <c r="H2202" s="1" t="s">
        <v>103</v>
      </c>
      <c r="I2202" s="1" t="s">
        <v>446</v>
      </c>
      <c r="J2202" s="1" t="s">
        <v>447</v>
      </c>
      <c r="K2202" t="s">
        <v>448</v>
      </c>
      <c r="L2202" t="s">
        <v>448</v>
      </c>
      <c r="M2202" s="1" t="s">
        <v>449</v>
      </c>
      <c r="N2202">
        <v>8500</v>
      </c>
      <c r="O2202">
        <v>9200</v>
      </c>
      <c r="P2202">
        <v>19500</v>
      </c>
      <c r="Q2202">
        <v>24700</v>
      </c>
      <c r="R2202">
        <v>27700</v>
      </c>
      <c r="S2202">
        <v>0</v>
      </c>
      <c r="T2202">
        <v>0</v>
      </c>
      <c r="U2202">
        <v>0</v>
      </c>
      <c r="V2202">
        <v>0</v>
      </c>
      <c r="W2202">
        <v>8400</v>
      </c>
      <c r="X2202">
        <v>8700</v>
      </c>
      <c r="Y2202">
        <v>5.0772629839999999</v>
      </c>
      <c r="Z2202">
        <v>-73.553427999999997</v>
      </c>
      <c r="AA2202" s="1" t="s">
        <v>21</v>
      </c>
      <c r="AB2202">
        <v>365530800</v>
      </c>
      <c r="AC2202" t="str">
        <f>MID(TablaPivotFinal[[#This Row],[Fecha]],1,4)</f>
        <v>2016</v>
      </c>
      <c r="AD2202" t="str">
        <f>MID(TablaPivotFinal[[#This Row],[Fecha]],5,3)</f>
        <v>Feb</v>
      </c>
      <c r="AE2202" s="1">
        <v>365530800</v>
      </c>
      <c r="AF2202" s="1">
        <v>44988</v>
      </c>
    </row>
    <row r="2203" spans="1:32" x14ac:dyDescent="0.3">
      <c r="A2203" s="1" t="s">
        <v>442</v>
      </c>
      <c r="B2203" s="1" t="s">
        <v>443</v>
      </c>
      <c r="C2203">
        <v>5607</v>
      </c>
      <c r="D2203" s="1" t="s">
        <v>264</v>
      </c>
      <c r="E2203">
        <v>25</v>
      </c>
      <c r="F2203" s="1" t="s">
        <v>444</v>
      </c>
      <c r="G2203" s="1" t="s">
        <v>445</v>
      </c>
      <c r="H2203" s="1" t="s">
        <v>103</v>
      </c>
      <c r="I2203" s="1" t="s">
        <v>446</v>
      </c>
      <c r="J2203" s="1" t="s">
        <v>447</v>
      </c>
      <c r="K2203" t="s">
        <v>448</v>
      </c>
      <c r="L2203" t="s">
        <v>448</v>
      </c>
      <c r="M2203" s="1" t="s">
        <v>449</v>
      </c>
      <c r="N2203">
        <v>8500</v>
      </c>
      <c r="O2203">
        <v>9200</v>
      </c>
      <c r="P2203">
        <v>19500</v>
      </c>
      <c r="Q2203">
        <v>24700</v>
      </c>
      <c r="R2203">
        <v>27700</v>
      </c>
      <c r="S2203">
        <v>0</v>
      </c>
      <c r="T2203">
        <v>0</v>
      </c>
      <c r="U2203">
        <v>0</v>
      </c>
      <c r="V2203">
        <v>0</v>
      </c>
      <c r="W2203">
        <v>8400</v>
      </c>
      <c r="X2203">
        <v>8700</v>
      </c>
      <c r="Y2203">
        <v>5.0772629839999999</v>
      </c>
      <c r="Z2203">
        <v>-73.553427999999997</v>
      </c>
      <c r="AA2203" s="1" t="s">
        <v>23</v>
      </c>
      <c r="AB2203">
        <v>407576700</v>
      </c>
      <c r="AC2203" t="str">
        <f>MID(TablaPivotFinal[[#This Row],[Fecha]],1,4)</f>
        <v>2016</v>
      </c>
      <c r="AD2203" t="str">
        <f>MID(TablaPivotFinal[[#This Row],[Fecha]],5,3)</f>
        <v>Jul</v>
      </c>
      <c r="AE2203" s="1">
        <v>407576700</v>
      </c>
      <c r="AF2203" s="1">
        <v>51303</v>
      </c>
    </row>
    <row r="2204" spans="1:32" x14ac:dyDescent="0.3">
      <c r="A2204" s="1" t="s">
        <v>442</v>
      </c>
      <c r="B2204" s="1" t="s">
        <v>443</v>
      </c>
      <c r="C2204">
        <v>5607</v>
      </c>
      <c r="D2204" s="1" t="s">
        <v>264</v>
      </c>
      <c r="E2204">
        <v>25</v>
      </c>
      <c r="F2204" s="1" t="s">
        <v>444</v>
      </c>
      <c r="G2204" s="1" t="s">
        <v>445</v>
      </c>
      <c r="H2204" s="1" t="s">
        <v>103</v>
      </c>
      <c r="I2204" s="1" t="s">
        <v>446</v>
      </c>
      <c r="J2204" s="1" t="s">
        <v>447</v>
      </c>
      <c r="K2204" t="s">
        <v>448</v>
      </c>
      <c r="L2204" t="s">
        <v>448</v>
      </c>
      <c r="M2204" s="1" t="s">
        <v>449</v>
      </c>
      <c r="N2204">
        <v>8500</v>
      </c>
      <c r="O2204">
        <v>9200</v>
      </c>
      <c r="P2204">
        <v>19500</v>
      </c>
      <c r="Q2204">
        <v>24700</v>
      </c>
      <c r="R2204">
        <v>27700</v>
      </c>
      <c r="S2204">
        <v>0</v>
      </c>
      <c r="T2204">
        <v>0</v>
      </c>
      <c r="U2204">
        <v>0</v>
      </c>
      <c r="V2204">
        <v>0</v>
      </c>
      <c r="W2204">
        <v>8400</v>
      </c>
      <c r="X2204">
        <v>8700</v>
      </c>
      <c r="Y2204">
        <v>5.0772629839999999</v>
      </c>
      <c r="Z2204">
        <v>-73.553427999999997</v>
      </c>
      <c r="AA2204" s="1" t="s">
        <v>25</v>
      </c>
      <c r="AB2204">
        <v>423333600</v>
      </c>
      <c r="AC2204" t="str">
        <f>MID(TablaPivotFinal[[#This Row],[Fecha]],1,4)</f>
        <v>2016</v>
      </c>
      <c r="AD2204" t="str">
        <f>MID(TablaPivotFinal[[#This Row],[Fecha]],5,3)</f>
        <v>Jun</v>
      </c>
      <c r="AE2204" s="1">
        <v>423333600</v>
      </c>
      <c r="AF2204" s="1">
        <v>52568</v>
      </c>
    </row>
    <row r="2205" spans="1:32" x14ac:dyDescent="0.3">
      <c r="A2205" s="1" t="s">
        <v>442</v>
      </c>
      <c r="B2205" s="1" t="s">
        <v>443</v>
      </c>
      <c r="C2205">
        <v>5607</v>
      </c>
      <c r="D2205" s="1" t="s">
        <v>264</v>
      </c>
      <c r="E2205">
        <v>25</v>
      </c>
      <c r="F2205" s="1" t="s">
        <v>444</v>
      </c>
      <c r="G2205" s="1" t="s">
        <v>445</v>
      </c>
      <c r="H2205" s="1" t="s">
        <v>103</v>
      </c>
      <c r="I2205" s="1" t="s">
        <v>446</v>
      </c>
      <c r="J2205" s="1" t="s">
        <v>447</v>
      </c>
      <c r="K2205" t="s">
        <v>448</v>
      </c>
      <c r="L2205" t="s">
        <v>448</v>
      </c>
      <c r="M2205" s="1" t="s">
        <v>449</v>
      </c>
      <c r="N2205">
        <v>8500</v>
      </c>
      <c r="O2205">
        <v>9200</v>
      </c>
      <c r="P2205">
        <v>19500</v>
      </c>
      <c r="Q2205">
        <v>24700</v>
      </c>
      <c r="R2205">
        <v>27700</v>
      </c>
      <c r="S2205">
        <v>0</v>
      </c>
      <c r="T2205">
        <v>0</v>
      </c>
      <c r="U2205">
        <v>0</v>
      </c>
      <c r="V2205">
        <v>0</v>
      </c>
      <c r="W2205">
        <v>8400</v>
      </c>
      <c r="X2205">
        <v>8700</v>
      </c>
      <c r="Y2205">
        <v>5.0772629839999999</v>
      </c>
      <c r="Z2205">
        <v>-73.553427999999997</v>
      </c>
      <c r="AA2205" s="1" t="s">
        <v>27</v>
      </c>
      <c r="AB2205">
        <v>469439800</v>
      </c>
      <c r="AC2205" t="str">
        <f>MID(TablaPivotFinal[[#This Row],[Fecha]],1,4)</f>
        <v>2016</v>
      </c>
      <c r="AD2205" t="str">
        <f>MID(TablaPivotFinal[[#This Row],[Fecha]],5,3)</f>
        <v>Mar</v>
      </c>
      <c r="AE2205" s="1">
        <v>469439800</v>
      </c>
      <c r="AF2205" s="1">
        <v>58182</v>
      </c>
    </row>
    <row r="2206" spans="1:32" x14ac:dyDescent="0.3">
      <c r="A2206" s="1" t="s">
        <v>442</v>
      </c>
      <c r="B2206" s="1" t="s">
        <v>443</v>
      </c>
      <c r="C2206">
        <v>5607</v>
      </c>
      <c r="D2206" s="1" t="s">
        <v>264</v>
      </c>
      <c r="E2206">
        <v>25</v>
      </c>
      <c r="F2206" s="1" t="s">
        <v>444</v>
      </c>
      <c r="G2206" s="1" t="s">
        <v>445</v>
      </c>
      <c r="H2206" s="1" t="s">
        <v>103</v>
      </c>
      <c r="I2206" s="1" t="s">
        <v>446</v>
      </c>
      <c r="J2206" s="1" t="s">
        <v>447</v>
      </c>
      <c r="K2206" t="s">
        <v>448</v>
      </c>
      <c r="L2206" t="s">
        <v>448</v>
      </c>
      <c r="M2206" s="1" t="s">
        <v>449</v>
      </c>
      <c r="N2206">
        <v>8500</v>
      </c>
      <c r="O2206">
        <v>9200</v>
      </c>
      <c r="P2206">
        <v>19500</v>
      </c>
      <c r="Q2206">
        <v>24700</v>
      </c>
      <c r="R2206">
        <v>27700</v>
      </c>
      <c r="S2206">
        <v>0</v>
      </c>
      <c r="T2206">
        <v>0</v>
      </c>
      <c r="U2206">
        <v>0</v>
      </c>
      <c r="V2206">
        <v>0</v>
      </c>
      <c r="W2206">
        <v>8400</v>
      </c>
      <c r="X2206">
        <v>8700</v>
      </c>
      <c r="Y2206">
        <v>5.0772629839999999</v>
      </c>
      <c r="Z2206">
        <v>-73.553427999999997</v>
      </c>
      <c r="AA2206" s="1" t="s">
        <v>29</v>
      </c>
      <c r="AB2206">
        <v>436575200</v>
      </c>
      <c r="AC2206" t="str">
        <f>MID(TablaPivotFinal[[#This Row],[Fecha]],1,4)</f>
        <v>2016</v>
      </c>
      <c r="AD2206" t="str">
        <f>MID(TablaPivotFinal[[#This Row],[Fecha]],5,3)</f>
        <v>May</v>
      </c>
      <c r="AE2206" s="1">
        <v>436575200</v>
      </c>
      <c r="AF2206" s="1">
        <v>54480</v>
      </c>
    </row>
    <row r="2207" spans="1:32" x14ac:dyDescent="0.3">
      <c r="A2207" s="1" t="s">
        <v>442</v>
      </c>
      <c r="B2207" s="1" t="s">
        <v>443</v>
      </c>
      <c r="C2207">
        <v>5607</v>
      </c>
      <c r="D2207" s="1" t="s">
        <v>264</v>
      </c>
      <c r="E2207">
        <v>25</v>
      </c>
      <c r="F2207" s="1" t="s">
        <v>444</v>
      </c>
      <c r="G2207" s="1" t="s">
        <v>445</v>
      </c>
      <c r="H2207" s="1" t="s">
        <v>103</v>
      </c>
      <c r="I2207" s="1" t="s">
        <v>446</v>
      </c>
      <c r="J2207" s="1" t="s">
        <v>447</v>
      </c>
      <c r="K2207" t="s">
        <v>448</v>
      </c>
      <c r="L2207" t="s">
        <v>448</v>
      </c>
      <c r="M2207" s="1" t="s">
        <v>449</v>
      </c>
      <c r="N2207">
        <v>8500</v>
      </c>
      <c r="O2207">
        <v>9200</v>
      </c>
      <c r="P2207">
        <v>19500</v>
      </c>
      <c r="Q2207">
        <v>24700</v>
      </c>
      <c r="R2207">
        <v>27700</v>
      </c>
      <c r="S2207">
        <v>0</v>
      </c>
      <c r="T2207">
        <v>0</v>
      </c>
      <c r="U2207">
        <v>0</v>
      </c>
      <c r="V2207">
        <v>0</v>
      </c>
      <c r="W2207">
        <v>8400</v>
      </c>
      <c r="X2207">
        <v>8700</v>
      </c>
      <c r="Y2207">
        <v>5.0772629839999999</v>
      </c>
      <c r="Z2207">
        <v>-73.553427999999997</v>
      </c>
      <c r="AA2207" s="1" t="s">
        <v>31</v>
      </c>
      <c r="AB2207">
        <v>444178200</v>
      </c>
      <c r="AC2207" t="str">
        <f>MID(TablaPivotFinal[[#This Row],[Fecha]],1,4)</f>
        <v>2016</v>
      </c>
      <c r="AD2207" t="str">
        <f>MID(TablaPivotFinal[[#This Row],[Fecha]],5,3)</f>
        <v>Nov</v>
      </c>
      <c r="AE2207" s="1">
        <v>444178200</v>
      </c>
      <c r="AF2207" s="1">
        <v>55171</v>
      </c>
    </row>
    <row r="2208" spans="1:32" x14ac:dyDescent="0.3">
      <c r="A2208" s="1" t="s">
        <v>442</v>
      </c>
      <c r="B2208" s="1" t="s">
        <v>443</v>
      </c>
      <c r="C2208">
        <v>5607</v>
      </c>
      <c r="D2208" s="1" t="s">
        <v>264</v>
      </c>
      <c r="E2208">
        <v>25</v>
      </c>
      <c r="F2208" s="1" t="s">
        <v>444</v>
      </c>
      <c r="G2208" s="1" t="s">
        <v>445</v>
      </c>
      <c r="H2208" s="1" t="s">
        <v>103</v>
      </c>
      <c r="I2208" s="1" t="s">
        <v>446</v>
      </c>
      <c r="J2208" s="1" t="s">
        <v>447</v>
      </c>
      <c r="K2208" t="s">
        <v>448</v>
      </c>
      <c r="L2208" t="s">
        <v>448</v>
      </c>
      <c r="M2208" s="1" t="s">
        <v>449</v>
      </c>
      <c r="N2208">
        <v>8500</v>
      </c>
      <c r="O2208">
        <v>9200</v>
      </c>
      <c r="P2208">
        <v>19500</v>
      </c>
      <c r="Q2208">
        <v>24700</v>
      </c>
      <c r="R2208">
        <v>27700</v>
      </c>
      <c r="S2208">
        <v>0</v>
      </c>
      <c r="T2208">
        <v>0</v>
      </c>
      <c r="U2208">
        <v>0</v>
      </c>
      <c r="V2208">
        <v>0</v>
      </c>
      <c r="W2208">
        <v>8400</v>
      </c>
      <c r="X2208">
        <v>8700</v>
      </c>
      <c r="Y2208">
        <v>5.0772629839999999</v>
      </c>
      <c r="Z2208">
        <v>-73.553427999999997</v>
      </c>
      <c r="AA2208" s="1" t="s">
        <v>33</v>
      </c>
      <c r="AB2208">
        <v>461402250</v>
      </c>
      <c r="AC2208" t="str">
        <f>MID(TablaPivotFinal[[#This Row],[Fecha]],1,4)</f>
        <v>2016</v>
      </c>
      <c r="AD2208" t="str">
        <f>MID(TablaPivotFinal[[#This Row],[Fecha]],5,3)</f>
        <v>Oct</v>
      </c>
      <c r="AE2208" s="1">
        <v>461402250</v>
      </c>
      <c r="AF2208" s="1">
        <v>57399</v>
      </c>
    </row>
    <row r="2209" spans="1:32" x14ac:dyDescent="0.3">
      <c r="A2209" s="1" t="s">
        <v>442</v>
      </c>
      <c r="B2209" s="1" t="s">
        <v>443</v>
      </c>
      <c r="C2209">
        <v>5607</v>
      </c>
      <c r="D2209" s="1" t="s">
        <v>264</v>
      </c>
      <c r="E2209">
        <v>25</v>
      </c>
      <c r="F2209" s="1" t="s">
        <v>444</v>
      </c>
      <c r="G2209" s="1" t="s">
        <v>445</v>
      </c>
      <c r="H2209" s="1" t="s">
        <v>103</v>
      </c>
      <c r="I2209" s="1" t="s">
        <v>446</v>
      </c>
      <c r="J2209" s="1" t="s">
        <v>447</v>
      </c>
      <c r="K2209" t="s">
        <v>448</v>
      </c>
      <c r="L2209" t="s">
        <v>448</v>
      </c>
      <c r="M2209" s="1" t="s">
        <v>449</v>
      </c>
      <c r="N2209">
        <v>8500</v>
      </c>
      <c r="O2209">
        <v>9200</v>
      </c>
      <c r="P2209">
        <v>19500</v>
      </c>
      <c r="Q2209">
        <v>24700</v>
      </c>
      <c r="R2209">
        <v>27700</v>
      </c>
      <c r="S2209">
        <v>0</v>
      </c>
      <c r="T2209">
        <v>0</v>
      </c>
      <c r="U2209">
        <v>0</v>
      </c>
      <c r="V2209">
        <v>0</v>
      </c>
      <c r="W2209">
        <v>8400</v>
      </c>
      <c r="X2209">
        <v>8700</v>
      </c>
      <c r="Y2209">
        <v>5.0772629839999999</v>
      </c>
      <c r="Z2209">
        <v>-73.553427999999997</v>
      </c>
      <c r="AA2209" s="1" t="s">
        <v>35</v>
      </c>
      <c r="AB2209">
        <v>397953000</v>
      </c>
      <c r="AC2209" t="str">
        <f>MID(TablaPivotFinal[[#This Row],[Fecha]],1,4)</f>
        <v>2016</v>
      </c>
      <c r="AD2209" t="str">
        <f>MID(TablaPivotFinal[[#This Row],[Fecha]],5,3)</f>
        <v>Sep</v>
      </c>
      <c r="AE2209" s="1">
        <v>397953000</v>
      </c>
      <c r="AF2209" s="1">
        <v>48807</v>
      </c>
    </row>
    <row r="2210" spans="1:32" x14ac:dyDescent="0.3">
      <c r="A2210" s="1" t="s">
        <v>442</v>
      </c>
      <c r="B2210" s="1" t="s">
        <v>443</v>
      </c>
      <c r="C2210">
        <v>5607</v>
      </c>
      <c r="D2210" s="1" t="s">
        <v>264</v>
      </c>
      <c r="E2210">
        <v>25</v>
      </c>
      <c r="F2210" s="1" t="s">
        <v>444</v>
      </c>
      <c r="G2210" s="1" t="s">
        <v>445</v>
      </c>
      <c r="H2210" s="1" t="s">
        <v>103</v>
      </c>
      <c r="I2210" s="1" t="s">
        <v>446</v>
      </c>
      <c r="J2210" s="1" t="s">
        <v>447</v>
      </c>
      <c r="K2210" t="s">
        <v>448</v>
      </c>
      <c r="L2210" t="s">
        <v>448</v>
      </c>
      <c r="M2210" s="1" t="s">
        <v>449</v>
      </c>
      <c r="N2210">
        <v>8500</v>
      </c>
      <c r="O2210">
        <v>9200</v>
      </c>
      <c r="P2210">
        <v>19500</v>
      </c>
      <c r="Q2210">
        <v>24700</v>
      </c>
      <c r="R2210">
        <v>27700</v>
      </c>
      <c r="S2210">
        <v>0</v>
      </c>
      <c r="T2210">
        <v>0</v>
      </c>
      <c r="U2210">
        <v>0</v>
      </c>
      <c r="V2210">
        <v>0</v>
      </c>
      <c r="W2210">
        <v>8400</v>
      </c>
      <c r="X2210">
        <v>8700</v>
      </c>
      <c r="Y2210">
        <v>5.0772629839999999</v>
      </c>
      <c r="Z2210">
        <v>-73.553427999999997</v>
      </c>
      <c r="AA2210" s="1" t="s">
        <v>37</v>
      </c>
      <c r="AB2210">
        <v>473352200</v>
      </c>
      <c r="AC2210" t="str">
        <f>MID(TablaPivotFinal[[#This Row],[Fecha]],1,4)</f>
        <v>2017</v>
      </c>
      <c r="AD2210" t="str">
        <f>MID(TablaPivotFinal[[#This Row],[Fecha]],5,3)</f>
        <v>Abr</v>
      </c>
      <c r="AE2210" s="1">
        <v>473352200</v>
      </c>
      <c r="AF2210" s="1">
        <v>1890.0666670000001</v>
      </c>
    </row>
    <row r="2211" spans="1:32" x14ac:dyDescent="0.3">
      <c r="A2211" s="1" t="s">
        <v>442</v>
      </c>
      <c r="B2211" s="1" t="s">
        <v>443</v>
      </c>
      <c r="C2211">
        <v>5607</v>
      </c>
      <c r="D2211" s="1" t="s">
        <v>264</v>
      </c>
      <c r="E2211">
        <v>25</v>
      </c>
      <c r="F2211" s="1" t="s">
        <v>444</v>
      </c>
      <c r="G2211" s="1" t="s">
        <v>445</v>
      </c>
      <c r="H2211" s="1" t="s">
        <v>103</v>
      </c>
      <c r="I2211" s="1" t="s">
        <v>446</v>
      </c>
      <c r="J2211" s="1" t="s">
        <v>447</v>
      </c>
      <c r="K2211" t="s">
        <v>448</v>
      </c>
      <c r="L2211" t="s">
        <v>448</v>
      </c>
      <c r="M2211" s="1" t="s">
        <v>449</v>
      </c>
      <c r="N2211">
        <v>8500</v>
      </c>
      <c r="O2211">
        <v>9200</v>
      </c>
      <c r="P2211">
        <v>19500</v>
      </c>
      <c r="Q2211">
        <v>24700</v>
      </c>
      <c r="R2211">
        <v>27700</v>
      </c>
      <c r="S2211">
        <v>0</v>
      </c>
      <c r="T2211">
        <v>0</v>
      </c>
      <c r="U2211">
        <v>0</v>
      </c>
      <c r="V2211">
        <v>0</v>
      </c>
      <c r="W2211">
        <v>8400</v>
      </c>
      <c r="X2211">
        <v>8700</v>
      </c>
      <c r="Y2211">
        <v>5.0772629839999999</v>
      </c>
      <c r="Z2211">
        <v>-73.553427999999997</v>
      </c>
      <c r="AA2211" s="1" t="s">
        <v>39</v>
      </c>
      <c r="AB2211">
        <v>446012000</v>
      </c>
      <c r="AC2211" t="str">
        <f>MID(TablaPivotFinal[[#This Row],[Fecha]],1,4)</f>
        <v>2017</v>
      </c>
      <c r="AD2211" t="str">
        <f>MID(TablaPivotFinal[[#This Row],[Fecha]],5,3)</f>
        <v>Ago</v>
      </c>
      <c r="AE2211" s="1">
        <v>446012000</v>
      </c>
      <c r="AF2211" s="1">
        <v>1704.2258059999999</v>
      </c>
    </row>
    <row r="2212" spans="1:32" x14ac:dyDescent="0.3">
      <c r="A2212" s="1" t="s">
        <v>442</v>
      </c>
      <c r="B2212" s="1" t="s">
        <v>443</v>
      </c>
      <c r="C2212">
        <v>5607</v>
      </c>
      <c r="D2212" s="1" t="s">
        <v>264</v>
      </c>
      <c r="E2212">
        <v>25</v>
      </c>
      <c r="F2212" s="1" t="s">
        <v>444</v>
      </c>
      <c r="G2212" s="1" t="s">
        <v>445</v>
      </c>
      <c r="H2212" s="1" t="s">
        <v>103</v>
      </c>
      <c r="I2212" s="1" t="s">
        <v>446</v>
      </c>
      <c r="J2212" s="1" t="s">
        <v>447</v>
      </c>
      <c r="K2212" t="s">
        <v>448</v>
      </c>
      <c r="L2212" t="s">
        <v>448</v>
      </c>
      <c r="M2212" s="1" t="s">
        <v>449</v>
      </c>
      <c r="N2212">
        <v>8500</v>
      </c>
      <c r="O2212">
        <v>9200</v>
      </c>
      <c r="P2212">
        <v>19500</v>
      </c>
      <c r="Q2212">
        <v>24700</v>
      </c>
      <c r="R2212">
        <v>27700</v>
      </c>
      <c r="S2212">
        <v>0</v>
      </c>
      <c r="T2212">
        <v>0</v>
      </c>
      <c r="U2212">
        <v>0</v>
      </c>
      <c r="V2212">
        <v>0</v>
      </c>
      <c r="W2212">
        <v>8400</v>
      </c>
      <c r="X2212">
        <v>8700</v>
      </c>
      <c r="Y2212">
        <v>5.0772629839999999</v>
      </c>
      <c r="Z2212">
        <v>-73.553427999999997</v>
      </c>
      <c r="AA2212" s="1" t="s">
        <v>41</v>
      </c>
      <c r="AB2212">
        <v>569047700</v>
      </c>
      <c r="AC2212" t="str">
        <f>MID(TablaPivotFinal[[#This Row],[Fecha]],1,4)</f>
        <v>2017</v>
      </c>
      <c r="AD2212" t="str">
        <f>MID(TablaPivotFinal[[#This Row],[Fecha]],5,3)</f>
        <v>Dic</v>
      </c>
      <c r="AE2212" s="1">
        <v>569047700</v>
      </c>
      <c r="AF2212" s="1">
        <v>2178.3548390000001</v>
      </c>
    </row>
    <row r="2213" spans="1:32" x14ac:dyDescent="0.3">
      <c r="A2213" s="1" t="s">
        <v>442</v>
      </c>
      <c r="B2213" s="1" t="s">
        <v>443</v>
      </c>
      <c r="C2213">
        <v>5607</v>
      </c>
      <c r="D2213" s="1" t="s">
        <v>264</v>
      </c>
      <c r="E2213">
        <v>25</v>
      </c>
      <c r="F2213" s="1" t="s">
        <v>444</v>
      </c>
      <c r="G2213" s="1" t="s">
        <v>445</v>
      </c>
      <c r="H2213" s="1" t="s">
        <v>103</v>
      </c>
      <c r="I2213" s="1" t="s">
        <v>446</v>
      </c>
      <c r="J2213" s="1" t="s">
        <v>447</v>
      </c>
      <c r="K2213" t="s">
        <v>448</v>
      </c>
      <c r="L2213" t="s">
        <v>448</v>
      </c>
      <c r="M2213" s="1" t="s">
        <v>449</v>
      </c>
      <c r="N2213">
        <v>8500</v>
      </c>
      <c r="O2213">
        <v>9200</v>
      </c>
      <c r="P2213">
        <v>19500</v>
      </c>
      <c r="Q2213">
        <v>24700</v>
      </c>
      <c r="R2213">
        <v>27700</v>
      </c>
      <c r="S2213">
        <v>0</v>
      </c>
      <c r="T2213">
        <v>0</v>
      </c>
      <c r="U2213">
        <v>0</v>
      </c>
      <c r="V2213">
        <v>0</v>
      </c>
      <c r="W2213">
        <v>8400</v>
      </c>
      <c r="X2213">
        <v>8700</v>
      </c>
      <c r="Y2213">
        <v>5.0772629839999999</v>
      </c>
      <c r="Z2213">
        <v>-73.553427999999997</v>
      </c>
      <c r="AA2213" s="1" t="s">
        <v>43</v>
      </c>
      <c r="AB2213">
        <v>582426300</v>
      </c>
      <c r="AC2213" t="str">
        <f>MID(TablaPivotFinal[[#This Row],[Fecha]],1,4)</f>
        <v>2017</v>
      </c>
      <c r="AD2213" t="str">
        <f>MID(TablaPivotFinal[[#This Row],[Fecha]],5,3)</f>
        <v>Ene</v>
      </c>
      <c r="AE2213" s="1">
        <v>582426300</v>
      </c>
      <c r="AF2213" s="1">
        <v>2328.1935480000002</v>
      </c>
    </row>
    <row r="2214" spans="1:32" x14ac:dyDescent="0.3">
      <c r="A2214" s="1" t="s">
        <v>442</v>
      </c>
      <c r="B2214" s="1" t="s">
        <v>443</v>
      </c>
      <c r="C2214">
        <v>5607</v>
      </c>
      <c r="D2214" s="1" t="s">
        <v>264</v>
      </c>
      <c r="E2214">
        <v>25</v>
      </c>
      <c r="F2214" s="1" t="s">
        <v>444</v>
      </c>
      <c r="G2214" s="1" t="s">
        <v>445</v>
      </c>
      <c r="H2214" s="1" t="s">
        <v>103</v>
      </c>
      <c r="I2214" s="1" t="s">
        <v>446</v>
      </c>
      <c r="J2214" s="1" t="s">
        <v>447</v>
      </c>
      <c r="K2214" t="s">
        <v>448</v>
      </c>
      <c r="L2214" t="s">
        <v>448</v>
      </c>
      <c r="M2214" s="1" t="s">
        <v>449</v>
      </c>
      <c r="N2214">
        <v>8500</v>
      </c>
      <c r="O2214">
        <v>9200</v>
      </c>
      <c r="P2214">
        <v>19500</v>
      </c>
      <c r="Q2214">
        <v>24700</v>
      </c>
      <c r="R2214">
        <v>27700</v>
      </c>
      <c r="S2214">
        <v>0</v>
      </c>
      <c r="T2214">
        <v>0</v>
      </c>
      <c r="U2214">
        <v>0</v>
      </c>
      <c r="V2214">
        <v>0</v>
      </c>
      <c r="W2214">
        <v>8400</v>
      </c>
      <c r="X2214">
        <v>8700</v>
      </c>
      <c r="Y2214">
        <v>5.0772629839999999</v>
      </c>
      <c r="Z2214">
        <v>-73.553427999999997</v>
      </c>
      <c r="AA2214" s="1" t="s">
        <v>45</v>
      </c>
      <c r="AB2214">
        <v>375107000</v>
      </c>
      <c r="AC2214" t="str">
        <f>MID(TablaPivotFinal[[#This Row],[Fecha]],1,4)</f>
        <v>2017</v>
      </c>
      <c r="AD2214" t="str">
        <f>MID(TablaPivotFinal[[#This Row],[Fecha]],5,3)</f>
        <v>Feb</v>
      </c>
      <c r="AE2214" s="1">
        <v>375107000</v>
      </c>
      <c r="AF2214" s="1">
        <v>1576.392857</v>
      </c>
    </row>
    <row r="2215" spans="1:32" x14ac:dyDescent="0.3">
      <c r="A2215" s="1" t="s">
        <v>442</v>
      </c>
      <c r="B2215" s="1" t="s">
        <v>443</v>
      </c>
      <c r="C2215">
        <v>5607</v>
      </c>
      <c r="D2215" s="1" t="s">
        <v>264</v>
      </c>
      <c r="E2215">
        <v>25</v>
      </c>
      <c r="F2215" s="1" t="s">
        <v>444</v>
      </c>
      <c r="G2215" s="1" t="s">
        <v>445</v>
      </c>
      <c r="H2215" s="1" t="s">
        <v>103</v>
      </c>
      <c r="I2215" s="1" t="s">
        <v>446</v>
      </c>
      <c r="J2215" s="1" t="s">
        <v>447</v>
      </c>
      <c r="K2215" t="s">
        <v>448</v>
      </c>
      <c r="L2215" t="s">
        <v>448</v>
      </c>
      <c r="M2215" s="1" t="s">
        <v>449</v>
      </c>
      <c r="N2215">
        <v>8500</v>
      </c>
      <c r="O2215">
        <v>9200</v>
      </c>
      <c r="P2215">
        <v>19500</v>
      </c>
      <c r="Q2215">
        <v>24700</v>
      </c>
      <c r="R2215">
        <v>27700</v>
      </c>
      <c r="S2215">
        <v>0</v>
      </c>
      <c r="T2215">
        <v>0</v>
      </c>
      <c r="U2215">
        <v>0</v>
      </c>
      <c r="V2215">
        <v>0</v>
      </c>
      <c r="W2215">
        <v>8400</v>
      </c>
      <c r="X2215">
        <v>8700</v>
      </c>
      <c r="Y2215">
        <v>5.0772629839999999</v>
      </c>
      <c r="Z2215">
        <v>-73.553427999999997</v>
      </c>
      <c r="AA2215" s="1" t="s">
        <v>47</v>
      </c>
      <c r="AB2215">
        <v>456223400</v>
      </c>
      <c r="AC2215" t="str">
        <f>MID(TablaPivotFinal[[#This Row],[Fecha]],1,4)</f>
        <v>2017</v>
      </c>
      <c r="AD2215" t="str">
        <f>MID(TablaPivotFinal[[#This Row],[Fecha]],5,3)</f>
        <v>Jul</v>
      </c>
      <c r="AE2215" s="1">
        <v>456223400</v>
      </c>
      <c r="AF2215" s="1">
        <v>1755.193548</v>
      </c>
    </row>
    <row r="2216" spans="1:32" x14ac:dyDescent="0.3">
      <c r="A2216" s="1" t="s">
        <v>442</v>
      </c>
      <c r="B2216" s="1" t="s">
        <v>443</v>
      </c>
      <c r="C2216">
        <v>5607</v>
      </c>
      <c r="D2216" s="1" t="s">
        <v>264</v>
      </c>
      <c r="E2216">
        <v>25</v>
      </c>
      <c r="F2216" s="1" t="s">
        <v>444</v>
      </c>
      <c r="G2216" s="1" t="s">
        <v>445</v>
      </c>
      <c r="H2216" s="1" t="s">
        <v>103</v>
      </c>
      <c r="I2216" s="1" t="s">
        <v>446</v>
      </c>
      <c r="J2216" s="1" t="s">
        <v>447</v>
      </c>
      <c r="K2216" t="s">
        <v>448</v>
      </c>
      <c r="L2216" t="s">
        <v>448</v>
      </c>
      <c r="M2216" s="1" t="s">
        <v>449</v>
      </c>
      <c r="N2216">
        <v>8500</v>
      </c>
      <c r="O2216">
        <v>9200</v>
      </c>
      <c r="P2216">
        <v>19500</v>
      </c>
      <c r="Q2216">
        <v>24700</v>
      </c>
      <c r="R2216">
        <v>27700</v>
      </c>
      <c r="S2216">
        <v>0</v>
      </c>
      <c r="T2216">
        <v>0</v>
      </c>
      <c r="U2216">
        <v>0</v>
      </c>
      <c r="V2216">
        <v>0</v>
      </c>
      <c r="W2216">
        <v>8400</v>
      </c>
      <c r="X2216">
        <v>8700</v>
      </c>
      <c r="Y2216">
        <v>5.0772629839999999</v>
      </c>
      <c r="Z2216">
        <v>-73.553427999999997</v>
      </c>
      <c r="AA2216" s="1" t="s">
        <v>49</v>
      </c>
      <c r="AB2216">
        <v>454916000</v>
      </c>
      <c r="AC2216" t="str">
        <f>MID(TablaPivotFinal[[#This Row],[Fecha]],1,4)</f>
        <v>2017</v>
      </c>
      <c r="AD2216" t="str">
        <f>MID(TablaPivotFinal[[#This Row],[Fecha]],5,3)</f>
        <v>Jun</v>
      </c>
      <c r="AE2216" s="1">
        <v>454916000</v>
      </c>
      <c r="AF2216" s="1">
        <v>1798.7333329999999</v>
      </c>
    </row>
    <row r="2217" spans="1:32" x14ac:dyDescent="0.3">
      <c r="A2217" s="1" t="s">
        <v>442</v>
      </c>
      <c r="B2217" s="1" t="s">
        <v>443</v>
      </c>
      <c r="C2217">
        <v>5607</v>
      </c>
      <c r="D2217" s="1" t="s">
        <v>264</v>
      </c>
      <c r="E2217">
        <v>25</v>
      </c>
      <c r="F2217" s="1" t="s">
        <v>444</v>
      </c>
      <c r="G2217" s="1" t="s">
        <v>445</v>
      </c>
      <c r="H2217" s="1" t="s">
        <v>103</v>
      </c>
      <c r="I2217" s="1" t="s">
        <v>446</v>
      </c>
      <c r="J2217" s="1" t="s">
        <v>447</v>
      </c>
      <c r="K2217" t="s">
        <v>448</v>
      </c>
      <c r="L2217" t="s">
        <v>448</v>
      </c>
      <c r="M2217" s="1" t="s">
        <v>449</v>
      </c>
      <c r="N2217">
        <v>8500</v>
      </c>
      <c r="O2217">
        <v>9200</v>
      </c>
      <c r="P2217">
        <v>19500</v>
      </c>
      <c r="Q2217">
        <v>24700</v>
      </c>
      <c r="R2217">
        <v>27700</v>
      </c>
      <c r="S2217">
        <v>0</v>
      </c>
      <c r="T2217">
        <v>0</v>
      </c>
      <c r="U2217">
        <v>0</v>
      </c>
      <c r="V2217">
        <v>0</v>
      </c>
      <c r="W2217">
        <v>8400</v>
      </c>
      <c r="X2217">
        <v>8700</v>
      </c>
      <c r="Y2217">
        <v>5.0772629839999999</v>
      </c>
      <c r="Z2217">
        <v>-73.553427999999997</v>
      </c>
      <c r="AA2217" s="1" t="s">
        <v>51</v>
      </c>
      <c r="AB2217">
        <v>424233600</v>
      </c>
      <c r="AC2217" t="str">
        <f>MID(TablaPivotFinal[[#This Row],[Fecha]],1,4)</f>
        <v>2017</v>
      </c>
      <c r="AD2217" t="str">
        <f>MID(TablaPivotFinal[[#This Row],[Fecha]],5,3)</f>
        <v>Mar</v>
      </c>
      <c r="AE2217" s="1">
        <v>424233600</v>
      </c>
      <c r="AF2217" s="1">
        <v>1605.7741940000001</v>
      </c>
    </row>
    <row r="2218" spans="1:32" x14ac:dyDescent="0.3">
      <c r="A2218" s="1" t="s">
        <v>442</v>
      </c>
      <c r="B2218" s="1" t="s">
        <v>443</v>
      </c>
      <c r="C2218">
        <v>5607</v>
      </c>
      <c r="D2218" s="1" t="s">
        <v>264</v>
      </c>
      <c r="E2218">
        <v>25</v>
      </c>
      <c r="F2218" s="1" t="s">
        <v>444</v>
      </c>
      <c r="G2218" s="1" t="s">
        <v>445</v>
      </c>
      <c r="H2218" s="1" t="s">
        <v>103</v>
      </c>
      <c r="I2218" s="1" t="s">
        <v>446</v>
      </c>
      <c r="J2218" s="1" t="s">
        <v>447</v>
      </c>
      <c r="K2218" t="s">
        <v>448</v>
      </c>
      <c r="L2218" t="s">
        <v>448</v>
      </c>
      <c r="M2218" s="1" t="s">
        <v>449</v>
      </c>
      <c r="N2218">
        <v>8500</v>
      </c>
      <c r="O2218">
        <v>9200</v>
      </c>
      <c r="P2218">
        <v>19500</v>
      </c>
      <c r="Q2218">
        <v>24700</v>
      </c>
      <c r="R2218">
        <v>27700</v>
      </c>
      <c r="S2218">
        <v>0</v>
      </c>
      <c r="T2218">
        <v>0</v>
      </c>
      <c r="U2218">
        <v>0</v>
      </c>
      <c r="V2218">
        <v>0</v>
      </c>
      <c r="W2218">
        <v>8400</v>
      </c>
      <c r="X2218">
        <v>8700</v>
      </c>
      <c r="Y2218">
        <v>5.0772629839999999</v>
      </c>
      <c r="Z2218">
        <v>-73.553427999999997</v>
      </c>
      <c r="AA2218" s="1" t="s">
        <v>53</v>
      </c>
      <c r="AB2218">
        <v>429468000</v>
      </c>
      <c r="AC2218" t="str">
        <f>MID(TablaPivotFinal[[#This Row],[Fecha]],1,4)</f>
        <v>2017</v>
      </c>
      <c r="AD2218" t="str">
        <f>MID(TablaPivotFinal[[#This Row],[Fecha]],5,3)</f>
        <v>May</v>
      </c>
      <c r="AE2218" s="1">
        <v>429468000</v>
      </c>
      <c r="AF2218" s="1">
        <v>1630.3548390000001</v>
      </c>
    </row>
    <row r="2219" spans="1:32" x14ac:dyDescent="0.3">
      <c r="A2219" s="1" t="s">
        <v>442</v>
      </c>
      <c r="B2219" s="1" t="s">
        <v>443</v>
      </c>
      <c r="C2219">
        <v>5607</v>
      </c>
      <c r="D2219" s="1" t="s">
        <v>264</v>
      </c>
      <c r="E2219">
        <v>25</v>
      </c>
      <c r="F2219" s="1" t="s">
        <v>444</v>
      </c>
      <c r="G2219" s="1" t="s">
        <v>445</v>
      </c>
      <c r="H2219" s="1" t="s">
        <v>103</v>
      </c>
      <c r="I2219" s="1" t="s">
        <v>446</v>
      </c>
      <c r="J2219" s="1" t="s">
        <v>447</v>
      </c>
      <c r="K2219" t="s">
        <v>448</v>
      </c>
      <c r="L2219" t="s">
        <v>448</v>
      </c>
      <c r="M2219" s="1" t="s">
        <v>449</v>
      </c>
      <c r="N2219">
        <v>8500</v>
      </c>
      <c r="O2219">
        <v>9200</v>
      </c>
      <c r="P2219">
        <v>19500</v>
      </c>
      <c r="Q2219">
        <v>24700</v>
      </c>
      <c r="R2219">
        <v>27700</v>
      </c>
      <c r="S2219">
        <v>0</v>
      </c>
      <c r="T2219">
        <v>0</v>
      </c>
      <c r="U2219">
        <v>0</v>
      </c>
      <c r="V2219">
        <v>0</v>
      </c>
      <c r="W2219">
        <v>8400</v>
      </c>
      <c r="X2219">
        <v>8700</v>
      </c>
      <c r="Y2219">
        <v>5.0772629839999999</v>
      </c>
      <c r="Z2219">
        <v>-73.553427999999997</v>
      </c>
      <c r="AA2219" s="1" t="s">
        <v>55</v>
      </c>
      <c r="AB2219">
        <v>463078500</v>
      </c>
      <c r="AC2219" t="str">
        <f>MID(TablaPivotFinal[[#This Row],[Fecha]],1,4)</f>
        <v>2017</v>
      </c>
      <c r="AD2219" t="str">
        <f>MID(TablaPivotFinal[[#This Row],[Fecha]],5,3)</f>
        <v>Nov</v>
      </c>
      <c r="AE2219" s="1">
        <v>463078500</v>
      </c>
      <c r="AF2219" s="1">
        <v>1787.8</v>
      </c>
    </row>
    <row r="2220" spans="1:32" x14ac:dyDescent="0.3">
      <c r="A2220" s="1" t="s">
        <v>442</v>
      </c>
      <c r="B2220" s="1" t="s">
        <v>443</v>
      </c>
      <c r="C2220">
        <v>5607</v>
      </c>
      <c r="D2220" s="1" t="s">
        <v>264</v>
      </c>
      <c r="E2220">
        <v>25</v>
      </c>
      <c r="F2220" s="1" t="s">
        <v>444</v>
      </c>
      <c r="G2220" s="1" t="s">
        <v>445</v>
      </c>
      <c r="H2220" s="1" t="s">
        <v>103</v>
      </c>
      <c r="I2220" s="1" t="s">
        <v>446</v>
      </c>
      <c r="J2220" s="1" t="s">
        <v>447</v>
      </c>
      <c r="K2220" t="s">
        <v>448</v>
      </c>
      <c r="L2220" t="s">
        <v>448</v>
      </c>
      <c r="M2220" s="1" t="s">
        <v>449</v>
      </c>
      <c r="N2220">
        <v>8500</v>
      </c>
      <c r="O2220">
        <v>9200</v>
      </c>
      <c r="P2220">
        <v>19500</v>
      </c>
      <c r="Q2220">
        <v>24700</v>
      </c>
      <c r="R2220">
        <v>27700</v>
      </c>
      <c r="S2220">
        <v>0</v>
      </c>
      <c r="T2220">
        <v>0</v>
      </c>
      <c r="U2220">
        <v>0</v>
      </c>
      <c r="V2220">
        <v>0</v>
      </c>
      <c r="W2220">
        <v>8400</v>
      </c>
      <c r="X2220">
        <v>8700</v>
      </c>
      <c r="Y2220">
        <v>5.0772629839999999</v>
      </c>
      <c r="Z2220">
        <v>-73.553427999999997</v>
      </c>
      <c r="AA2220" s="1" t="s">
        <v>57</v>
      </c>
      <c r="AB2220">
        <v>465360100</v>
      </c>
      <c r="AC2220" t="str">
        <f>MID(TablaPivotFinal[[#This Row],[Fecha]],1,4)</f>
        <v>2017</v>
      </c>
      <c r="AD2220" t="str">
        <f>MID(TablaPivotFinal[[#This Row],[Fecha]],5,3)</f>
        <v>Oct</v>
      </c>
      <c r="AE2220" s="1">
        <v>465360100</v>
      </c>
      <c r="AF2220" s="1">
        <v>1781.612903</v>
      </c>
    </row>
    <row r="2221" spans="1:32" x14ac:dyDescent="0.3">
      <c r="A2221" s="1" t="s">
        <v>442</v>
      </c>
      <c r="B2221" s="1" t="s">
        <v>443</v>
      </c>
      <c r="C2221">
        <v>5607</v>
      </c>
      <c r="D2221" s="1" t="s">
        <v>264</v>
      </c>
      <c r="E2221">
        <v>25</v>
      </c>
      <c r="F2221" s="1" t="s">
        <v>444</v>
      </c>
      <c r="G2221" s="1" t="s">
        <v>445</v>
      </c>
      <c r="H2221" s="1" t="s">
        <v>103</v>
      </c>
      <c r="I2221" s="1" t="s">
        <v>446</v>
      </c>
      <c r="J2221" s="1" t="s">
        <v>447</v>
      </c>
      <c r="K2221" t="s">
        <v>448</v>
      </c>
      <c r="L2221" t="s">
        <v>448</v>
      </c>
      <c r="M2221" s="1" t="s">
        <v>449</v>
      </c>
      <c r="N2221">
        <v>8500</v>
      </c>
      <c r="O2221">
        <v>9200</v>
      </c>
      <c r="P2221">
        <v>19500</v>
      </c>
      <c r="Q2221">
        <v>24700</v>
      </c>
      <c r="R2221">
        <v>27700</v>
      </c>
      <c r="S2221">
        <v>0</v>
      </c>
      <c r="T2221">
        <v>0</v>
      </c>
      <c r="U2221">
        <v>0</v>
      </c>
      <c r="V2221">
        <v>0</v>
      </c>
      <c r="W2221">
        <v>8400</v>
      </c>
      <c r="X2221">
        <v>8700</v>
      </c>
      <c r="Y2221">
        <v>5.0772629839999999</v>
      </c>
      <c r="Z2221">
        <v>-73.553427999999997</v>
      </c>
      <c r="AA2221" s="1" t="s">
        <v>59</v>
      </c>
      <c r="AB2221">
        <v>410977300</v>
      </c>
      <c r="AC2221" t="str">
        <f>MID(TablaPivotFinal[[#This Row],[Fecha]],1,4)</f>
        <v>2017</v>
      </c>
      <c r="AD2221" t="str">
        <f>MID(TablaPivotFinal[[#This Row],[Fecha]],5,3)</f>
        <v>Sep</v>
      </c>
      <c r="AE2221" s="1">
        <v>410977300</v>
      </c>
      <c r="AF2221" s="1">
        <v>1609.0666670000001</v>
      </c>
    </row>
    <row r="2222" spans="1:32" x14ac:dyDescent="0.3">
      <c r="A2222" s="1" t="s">
        <v>442</v>
      </c>
      <c r="B2222" s="1" t="s">
        <v>443</v>
      </c>
      <c r="C2222">
        <v>5607</v>
      </c>
      <c r="D2222" s="1" t="s">
        <v>264</v>
      </c>
      <c r="E2222">
        <v>25</v>
      </c>
      <c r="F2222" s="1" t="s">
        <v>444</v>
      </c>
      <c r="G2222" s="1" t="s">
        <v>445</v>
      </c>
      <c r="H2222" s="1" t="s">
        <v>103</v>
      </c>
      <c r="I2222" s="1" t="s">
        <v>446</v>
      </c>
      <c r="J2222" s="1" t="s">
        <v>447</v>
      </c>
      <c r="K2222" t="s">
        <v>448</v>
      </c>
      <c r="L2222" t="s">
        <v>448</v>
      </c>
      <c r="M2222" s="1" t="s">
        <v>449</v>
      </c>
      <c r="N2222">
        <v>8500</v>
      </c>
      <c r="O2222">
        <v>9200</v>
      </c>
      <c r="P2222">
        <v>19500</v>
      </c>
      <c r="Q2222">
        <v>24700</v>
      </c>
      <c r="R2222">
        <v>27700</v>
      </c>
      <c r="S2222">
        <v>0</v>
      </c>
      <c r="T2222">
        <v>0</v>
      </c>
      <c r="U2222">
        <v>0</v>
      </c>
      <c r="V2222">
        <v>0</v>
      </c>
      <c r="W2222">
        <v>8400</v>
      </c>
      <c r="X2222">
        <v>8700</v>
      </c>
      <c r="Y2222">
        <v>5.0772629839999999</v>
      </c>
      <c r="Z2222">
        <v>-73.553427999999997</v>
      </c>
      <c r="AA2222" s="1" t="s">
        <v>61</v>
      </c>
      <c r="AB2222">
        <v>415071000</v>
      </c>
      <c r="AC2222" t="str">
        <f>MID(TablaPivotFinal[[#This Row],[Fecha]],1,4)</f>
        <v>2018</v>
      </c>
      <c r="AD2222" t="str">
        <f>MID(TablaPivotFinal[[#This Row],[Fecha]],5,3)</f>
        <v>Abr</v>
      </c>
      <c r="AE2222" s="1">
        <v>415071000</v>
      </c>
      <c r="AF2222" s="1">
        <v>45836</v>
      </c>
    </row>
    <row r="2223" spans="1:32" x14ac:dyDescent="0.3">
      <c r="A2223" s="1" t="s">
        <v>442</v>
      </c>
      <c r="B2223" s="1" t="s">
        <v>443</v>
      </c>
      <c r="C2223">
        <v>5607</v>
      </c>
      <c r="D2223" s="1" t="s">
        <v>264</v>
      </c>
      <c r="E2223">
        <v>25</v>
      </c>
      <c r="F2223" s="1" t="s">
        <v>444</v>
      </c>
      <c r="G2223" s="1" t="s">
        <v>445</v>
      </c>
      <c r="H2223" s="1" t="s">
        <v>103</v>
      </c>
      <c r="I2223" s="1" t="s">
        <v>446</v>
      </c>
      <c r="J2223" s="1" t="s">
        <v>447</v>
      </c>
      <c r="K2223" t="s">
        <v>448</v>
      </c>
      <c r="L2223" t="s">
        <v>448</v>
      </c>
      <c r="M2223" s="1" t="s">
        <v>449</v>
      </c>
      <c r="N2223">
        <v>8500</v>
      </c>
      <c r="O2223">
        <v>9200</v>
      </c>
      <c r="P2223">
        <v>19500</v>
      </c>
      <c r="Q2223">
        <v>24700</v>
      </c>
      <c r="R2223">
        <v>27700</v>
      </c>
      <c r="S2223">
        <v>0</v>
      </c>
      <c r="T2223">
        <v>0</v>
      </c>
      <c r="U2223">
        <v>0</v>
      </c>
      <c r="V2223">
        <v>0</v>
      </c>
      <c r="W2223">
        <v>8400</v>
      </c>
      <c r="X2223">
        <v>8700</v>
      </c>
      <c r="Y2223">
        <v>5.0772629839999999</v>
      </c>
      <c r="Z2223">
        <v>-73.553427999999997</v>
      </c>
      <c r="AA2223" s="1" t="s">
        <v>63</v>
      </c>
      <c r="AB2223">
        <v>449457000</v>
      </c>
      <c r="AC2223" t="str">
        <f>MID(TablaPivotFinal[[#This Row],[Fecha]],1,4)</f>
        <v>2018</v>
      </c>
      <c r="AD2223" t="str">
        <f>MID(TablaPivotFinal[[#This Row],[Fecha]],5,3)</f>
        <v>Ago</v>
      </c>
      <c r="AE2223" s="1">
        <v>449457000</v>
      </c>
      <c r="AF2223" s="1">
        <v>49533</v>
      </c>
    </row>
    <row r="2224" spans="1:32" x14ac:dyDescent="0.3">
      <c r="A2224" s="1" t="s">
        <v>442</v>
      </c>
      <c r="B2224" s="1" t="s">
        <v>443</v>
      </c>
      <c r="C2224">
        <v>5607</v>
      </c>
      <c r="D2224" s="1" t="s">
        <v>264</v>
      </c>
      <c r="E2224">
        <v>25</v>
      </c>
      <c r="F2224" s="1" t="s">
        <v>444</v>
      </c>
      <c r="G2224" s="1" t="s">
        <v>445</v>
      </c>
      <c r="H2224" s="1" t="s">
        <v>103</v>
      </c>
      <c r="I2224" s="1" t="s">
        <v>446</v>
      </c>
      <c r="J2224" s="1" t="s">
        <v>447</v>
      </c>
      <c r="K2224" t="s">
        <v>448</v>
      </c>
      <c r="L2224" t="s">
        <v>448</v>
      </c>
      <c r="M2224" s="1" t="s">
        <v>449</v>
      </c>
      <c r="N2224">
        <v>8500</v>
      </c>
      <c r="O2224">
        <v>9200</v>
      </c>
      <c r="P2224">
        <v>19500</v>
      </c>
      <c r="Q2224">
        <v>24700</v>
      </c>
      <c r="R2224">
        <v>27700</v>
      </c>
      <c r="S2224">
        <v>0</v>
      </c>
      <c r="T2224">
        <v>0</v>
      </c>
      <c r="U2224">
        <v>0</v>
      </c>
      <c r="V2224">
        <v>0</v>
      </c>
      <c r="W2224">
        <v>8400</v>
      </c>
      <c r="X2224">
        <v>8700</v>
      </c>
      <c r="Y2224">
        <v>5.0772629839999999</v>
      </c>
      <c r="Z2224">
        <v>-73.553427999999997</v>
      </c>
      <c r="AA2224" s="1" t="s">
        <v>65</v>
      </c>
      <c r="AB2224">
        <v>600282950</v>
      </c>
      <c r="AC2224" t="str">
        <f>MID(TablaPivotFinal[[#This Row],[Fecha]],1,4)</f>
        <v>2018</v>
      </c>
      <c r="AD2224" t="str">
        <f>MID(TablaPivotFinal[[#This Row],[Fecha]],5,3)</f>
        <v>Dic</v>
      </c>
      <c r="AE2224" s="1">
        <v>600282950</v>
      </c>
      <c r="AF2224" s="1">
        <v>68252</v>
      </c>
    </row>
    <row r="2225" spans="1:32" x14ac:dyDescent="0.3">
      <c r="A2225" s="1" t="s">
        <v>442</v>
      </c>
      <c r="B2225" s="1" t="s">
        <v>443</v>
      </c>
      <c r="C2225">
        <v>5607</v>
      </c>
      <c r="D2225" s="1" t="s">
        <v>264</v>
      </c>
      <c r="E2225">
        <v>25</v>
      </c>
      <c r="F2225" s="1" t="s">
        <v>444</v>
      </c>
      <c r="G2225" s="1" t="s">
        <v>445</v>
      </c>
      <c r="H2225" s="1" t="s">
        <v>103</v>
      </c>
      <c r="I2225" s="1" t="s">
        <v>446</v>
      </c>
      <c r="J2225" s="1" t="s">
        <v>447</v>
      </c>
      <c r="K2225" t="s">
        <v>448</v>
      </c>
      <c r="L2225" t="s">
        <v>448</v>
      </c>
      <c r="M2225" s="1" t="s">
        <v>449</v>
      </c>
      <c r="N2225">
        <v>8500</v>
      </c>
      <c r="O2225">
        <v>9200</v>
      </c>
      <c r="P2225">
        <v>19500</v>
      </c>
      <c r="Q2225">
        <v>24700</v>
      </c>
      <c r="R2225">
        <v>27700</v>
      </c>
      <c r="S2225">
        <v>0</v>
      </c>
      <c r="T2225">
        <v>0</v>
      </c>
      <c r="U2225">
        <v>0</v>
      </c>
      <c r="V2225">
        <v>0</v>
      </c>
      <c r="W2225">
        <v>8400</v>
      </c>
      <c r="X2225">
        <v>8700</v>
      </c>
      <c r="Y2225">
        <v>5.0772629839999999</v>
      </c>
      <c r="Z2225">
        <v>-73.553427999999997</v>
      </c>
      <c r="AA2225" s="1" t="s">
        <v>67</v>
      </c>
      <c r="AB2225">
        <v>593629500</v>
      </c>
      <c r="AC2225" t="str">
        <f>MID(TablaPivotFinal[[#This Row],[Fecha]],1,4)</f>
        <v>2018</v>
      </c>
      <c r="AD2225" t="str">
        <f>MID(TablaPivotFinal[[#This Row],[Fecha]],5,3)</f>
        <v>Ene</v>
      </c>
      <c r="AE2225" s="1">
        <v>593629500</v>
      </c>
      <c r="AF2225" s="1">
        <v>69726</v>
      </c>
    </row>
    <row r="2226" spans="1:32" x14ac:dyDescent="0.3">
      <c r="A2226" s="1" t="s">
        <v>442</v>
      </c>
      <c r="B2226" s="1" t="s">
        <v>443</v>
      </c>
      <c r="C2226">
        <v>5607</v>
      </c>
      <c r="D2226" s="1" t="s">
        <v>264</v>
      </c>
      <c r="E2226">
        <v>25</v>
      </c>
      <c r="F2226" s="1" t="s">
        <v>444</v>
      </c>
      <c r="G2226" s="1" t="s">
        <v>445</v>
      </c>
      <c r="H2226" s="1" t="s">
        <v>103</v>
      </c>
      <c r="I2226" s="1" t="s">
        <v>446</v>
      </c>
      <c r="J2226" s="1" t="s">
        <v>447</v>
      </c>
      <c r="K2226" t="s">
        <v>448</v>
      </c>
      <c r="L2226" t="s">
        <v>448</v>
      </c>
      <c r="M2226" s="1" t="s">
        <v>449</v>
      </c>
      <c r="N2226">
        <v>8500</v>
      </c>
      <c r="O2226">
        <v>9200</v>
      </c>
      <c r="P2226">
        <v>19500</v>
      </c>
      <c r="Q2226">
        <v>24700</v>
      </c>
      <c r="R2226">
        <v>27700</v>
      </c>
      <c r="S2226">
        <v>0</v>
      </c>
      <c r="T2226">
        <v>0</v>
      </c>
      <c r="U2226">
        <v>0</v>
      </c>
      <c r="V2226">
        <v>0</v>
      </c>
      <c r="W2226">
        <v>8400</v>
      </c>
      <c r="X2226">
        <v>8700</v>
      </c>
      <c r="Y2226">
        <v>5.0772629839999999</v>
      </c>
      <c r="Z2226">
        <v>-73.553427999999997</v>
      </c>
      <c r="AA2226" s="1" t="s">
        <v>69</v>
      </c>
      <c r="AB2226">
        <v>404158800</v>
      </c>
      <c r="AC2226" t="str">
        <f>MID(TablaPivotFinal[[#This Row],[Fecha]],1,4)</f>
        <v>2018</v>
      </c>
      <c r="AD2226" t="str">
        <f>MID(TablaPivotFinal[[#This Row],[Fecha]],5,3)</f>
        <v>Feb</v>
      </c>
      <c r="AE2226" s="1">
        <v>404158800</v>
      </c>
      <c r="AF2226" s="1">
        <v>45418</v>
      </c>
    </row>
    <row r="2227" spans="1:32" x14ac:dyDescent="0.3">
      <c r="A2227" s="1" t="s">
        <v>442</v>
      </c>
      <c r="B2227" s="1" t="s">
        <v>443</v>
      </c>
      <c r="C2227">
        <v>5607</v>
      </c>
      <c r="D2227" s="1" t="s">
        <v>264</v>
      </c>
      <c r="E2227">
        <v>25</v>
      </c>
      <c r="F2227" s="1" t="s">
        <v>444</v>
      </c>
      <c r="G2227" s="1" t="s">
        <v>445</v>
      </c>
      <c r="H2227" s="1" t="s">
        <v>103</v>
      </c>
      <c r="I2227" s="1" t="s">
        <v>446</v>
      </c>
      <c r="J2227" s="1" t="s">
        <v>447</v>
      </c>
      <c r="K2227" t="s">
        <v>448</v>
      </c>
      <c r="L2227" t="s">
        <v>448</v>
      </c>
      <c r="M2227" s="1" t="s">
        <v>449</v>
      </c>
      <c r="N2227">
        <v>8500</v>
      </c>
      <c r="O2227">
        <v>9200</v>
      </c>
      <c r="P2227">
        <v>19500</v>
      </c>
      <c r="Q2227">
        <v>24700</v>
      </c>
      <c r="R2227">
        <v>27700</v>
      </c>
      <c r="S2227">
        <v>0</v>
      </c>
      <c r="T2227">
        <v>0</v>
      </c>
      <c r="U2227">
        <v>0</v>
      </c>
      <c r="V2227">
        <v>0</v>
      </c>
      <c r="W2227">
        <v>8400</v>
      </c>
      <c r="X2227">
        <v>8700</v>
      </c>
      <c r="Y2227">
        <v>5.0772629839999999</v>
      </c>
      <c r="Z2227">
        <v>-73.553427999999997</v>
      </c>
      <c r="AA2227" s="1" t="s">
        <v>71</v>
      </c>
      <c r="AB2227">
        <v>445595050</v>
      </c>
      <c r="AC2227" t="str">
        <f>MID(TablaPivotFinal[[#This Row],[Fecha]],1,4)</f>
        <v>2018</v>
      </c>
      <c r="AD2227" t="str">
        <f>MID(TablaPivotFinal[[#This Row],[Fecha]],5,3)</f>
        <v>Jul</v>
      </c>
      <c r="AE2227" s="1">
        <v>445595050</v>
      </c>
      <c r="AF2227" s="1">
        <v>49424</v>
      </c>
    </row>
    <row r="2228" spans="1:32" x14ac:dyDescent="0.3">
      <c r="A2228" s="1" t="s">
        <v>442</v>
      </c>
      <c r="B2228" s="1" t="s">
        <v>443</v>
      </c>
      <c r="C2228">
        <v>5607</v>
      </c>
      <c r="D2228" s="1" t="s">
        <v>264</v>
      </c>
      <c r="E2228">
        <v>25</v>
      </c>
      <c r="F2228" s="1" t="s">
        <v>444</v>
      </c>
      <c r="G2228" s="1" t="s">
        <v>445</v>
      </c>
      <c r="H2228" s="1" t="s">
        <v>103</v>
      </c>
      <c r="I2228" s="1" t="s">
        <v>446</v>
      </c>
      <c r="J2228" s="1" t="s">
        <v>447</v>
      </c>
      <c r="K2228" t="s">
        <v>448</v>
      </c>
      <c r="L2228" t="s">
        <v>448</v>
      </c>
      <c r="M2228" s="1" t="s">
        <v>449</v>
      </c>
      <c r="N2228">
        <v>8500</v>
      </c>
      <c r="O2228">
        <v>9200</v>
      </c>
      <c r="P2228">
        <v>19500</v>
      </c>
      <c r="Q2228">
        <v>24700</v>
      </c>
      <c r="R2228">
        <v>27700</v>
      </c>
      <c r="S2228">
        <v>0</v>
      </c>
      <c r="T2228">
        <v>0</v>
      </c>
      <c r="U2228">
        <v>0</v>
      </c>
      <c r="V2228">
        <v>0</v>
      </c>
      <c r="W2228">
        <v>8400</v>
      </c>
      <c r="X2228">
        <v>8700</v>
      </c>
      <c r="Y2228">
        <v>5.0772629839999999</v>
      </c>
      <c r="Z2228">
        <v>-73.553427999999997</v>
      </c>
      <c r="AA2228" s="1" t="s">
        <v>73</v>
      </c>
      <c r="AB2228">
        <v>464971800</v>
      </c>
      <c r="AC2228" t="str">
        <f>MID(TablaPivotFinal[[#This Row],[Fecha]],1,4)</f>
        <v>2018</v>
      </c>
      <c r="AD2228" t="str">
        <f>MID(TablaPivotFinal[[#This Row],[Fecha]],5,3)</f>
        <v>Jun</v>
      </c>
      <c r="AE2228" s="1">
        <v>464971800</v>
      </c>
      <c r="AF2228" s="1">
        <v>51736</v>
      </c>
    </row>
    <row r="2229" spans="1:32" x14ac:dyDescent="0.3">
      <c r="A2229" s="1" t="s">
        <v>442</v>
      </c>
      <c r="B2229" s="1" t="s">
        <v>443</v>
      </c>
      <c r="C2229">
        <v>5607</v>
      </c>
      <c r="D2229" s="1" t="s">
        <v>264</v>
      </c>
      <c r="E2229">
        <v>25</v>
      </c>
      <c r="F2229" s="1" t="s">
        <v>444</v>
      </c>
      <c r="G2229" s="1" t="s">
        <v>445</v>
      </c>
      <c r="H2229" s="1" t="s">
        <v>103</v>
      </c>
      <c r="I2229" s="1" t="s">
        <v>446</v>
      </c>
      <c r="J2229" s="1" t="s">
        <v>447</v>
      </c>
      <c r="K2229" t="s">
        <v>448</v>
      </c>
      <c r="L2229" t="s">
        <v>448</v>
      </c>
      <c r="M2229" s="1" t="s">
        <v>449</v>
      </c>
      <c r="N2229">
        <v>8500</v>
      </c>
      <c r="O2229">
        <v>9200</v>
      </c>
      <c r="P2229">
        <v>19500</v>
      </c>
      <c r="Q2229">
        <v>24700</v>
      </c>
      <c r="R2229">
        <v>27700</v>
      </c>
      <c r="S2229">
        <v>0</v>
      </c>
      <c r="T2229">
        <v>0</v>
      </c>
      <c r="U2229">
        <v>0</v>
      </c>
      <c r="V2229">
        <v>0</v>
      </c>
      <c r="W2229">
        <v>8400</v>
      </c>
      <c r="X2229">
        <v>8700</v>
      </c>
      <c r="Y2229">
        <v>5.0772629839999999</v>
      </c>
      <c r="Z2229">
        <v>-73.553427999999997</v>
      </c>
      <c r="AA2229" s="1" t="s">
        <v>75</v>
      </c>
      <c r="AB2229">
        <v>511325800</v>
      </c>
      <c r="AC2229" t="str">
        <f>MID(TablaPivotFinal[[#This Row],[Fecha]],1,4)</f>
        <v>2018</v>
      </c>
      <c r="AD2229" t="str">
        <f>MID(TablaPivotFinal[[#This Row],[Fecha]],5,3)</f>
        <v>Mar</v>
      </c>
      <c r="AE2229" s="1">
        <v>511325800</v>
      </c>
      <c r="AF2229" s="1">
        <v>56748</v>
      </c>
    </row>
    <row r="2230" spans="1:32" x14ac:dyDescent="0.3">
      <c r="A2230" s="1" t="s">
        <v>442</v>
      </c>
      <c r="B2230" s="1" t="s">
        <v>443</v>
      </c>
      <c r="C2230">
        <v>5607</v>
      </c>
      <c r="D2230" s="1" t="s">
        <v>264</v>
      </c>
      <c r="E2230">
        <v>25</v>
      </c>
      <c r="F2230" s="1" t="s">
        <v>444</v>
      </c>
      <c r="G2230" s="1" t="s">
        <v>445</v>
      </c>
      <c r="H2230" s="1" t="s">
        <v>103</v>
      </c>
      <c r="I2230" s="1" t="s">
        <v>446</v>
      </c>
      <c r="J2230" s="1" t="s">
        <v>447</v>
      </c>
      <c r="K2230" t="s">
        <v>448</v>
      </c>
      <c r="L2230" t="s">
        <v>448</v>
      </c>
      <c r="M2230" s="1" t="s">
        <v>449</v>
      </c>
      <c r="N2230">
        <v>8500</v>
      </c>
      <c r="O2230">
        <v>9200</v>
      </c>
      <c r="P2230">
        <v>19500</v>
      </c>
      <c r="Q2230">
        <v>24700</v>
      </c>
      <c r="R2230">
        <v>27700</v>
      </c>
      <c r="S2230">
        <v>0</v>
      </c>
      <c r="T2230">
        <v>0</v>
      </c>
      <c r="U2230">
        <v>0</v>
      </c>
      <c r="V2230">
        <v>0</v>
      </c>
      <c r="W2230">
        <v>8400</v>
      </c>
      <c r="X2230">
        <v>8700</v>
      </c>
      <c r="Y2230">
        <v>5.0772629839999999</v>
      </c>
      <c r="Z2230">
        <v>-73.553427999999997</v>
      </c>
      <c r="AA2230" s="1" t="s">
        <v>77</v>
      </c>
      <c r="AB2230">
        <v>437884000</v>
      </c>
      <c r="AC2230" t="str">
        <f>MID(TablaPivotFinal[[#This Row],[Fecha]],1,4)</f>
        <v>2018</v>
      </c>
      <c r="AD2230" t="str">
        <f>MID(TablaPivotFinal[[#This Row],[Fecha]],5,3)</f>
        <v>May</v>
      </c>
      <c r="AE2230" s="1">
        <v>437884000</v>
      </c>
      <c r="AF2230" s="1">
        <v>48571</v>
      </c>
    </row>
    <row r="2231" spans="1:32" x14ac:dyDescent="0.3">
      <c r="A2231" s="1" t="s">
        <v>442</v>
      </c>
      <c r="B2231" s="1" t="s">
        <v>443</v>
      </c>
      <c r="C2231">
        <v>5607</v>
      </c>
      <c r="D2231" s="1" t="s">
        <v>264</v>
      </c>
      <c r="E2231">
        <v>25</v>
      </c>
      <c r="F2231" s="1" t="s">
        <v>444</v>
      </c>
      <c r="G2231" s="1" t="s">
        <v>445</v>
      </c>
      <c r="H2231" s="1" t="s">
        <v>103</v>
      </c>
      <c r="I2231" s="1" t="s">
        <v>446</v>
      </c>
      <c r="J2231" s="1" t="s">
        <v>447</v>
      </c>
      <c r="K2231" t="s">
        <v>448</v>
      </c>
      <c r="L2231" t="s">
        <v>448</v>
      </c>
      <c r="M2231" s="1" t="s">
        <v>449</v>
      </c>
      <c r="N2231">
        <v>8500</v>
      </c>
      <c r="O2231">
        <v>9200</v>
      </c>
      <c r="P2231">
        <v>19500</v>
      </c>
      <c r="Q2231">
        <v>24700</v>
      </c>
      <c r="R2231">
        <v>27700</v>
      </c>
      <c r="S2231">
        <v>0</v>
      </c>
      <c r="T2231">
        <v>0</v>
      </c>
      <c r="U2231">
        <v>0</v>
      </c>
      <c r="V2231">
        <v>0</v>
      </c>
      <c r="W2231">
        <v>8400</v>
      </c>
      <c r="X2231">
        <v>8700</v>
      </c>
      <c r="Y2231">
        <v>5.0772629839999999</v>
      </c>
      <c r="Z2231">
        <v>-73.553427999999997</v>
      </c>
      <c r="AA2231" s="1" t="s">
        <v>79</v>
      </c>
      <c r="AB2231">
        <v>499814100</v>
      </c>
      <c r="AC2231" t="str">
        <f>MID(TablaPivotFinal[[#This Row],[Fecha]],1,4)</f>
        <v>2018</v>
      </c>
      <c r="AD2231" t="str">
        <f>MID(TablaPivotFinal[[#This Row],[Fecha]],5,3)</f>
        <v>Nov</v>
      </c>
      <c r="AE2231" s="1">
        <v>499814100</v>
      </c>
      <c r="AF2231" s="1">
        <v>55079</v>
      </c>
    </row>
    <row r="2232" spans="1:32" x14ac:dyDescent="0.3">
      <c r="A2232" s="1" t="s">
        <v>442</v>
      </c>
      <c r="B2232" s="1" t="s">
        <v>443</v>
      </c>
      <c r="C2232">
        <v>5607</v>
      </c>
      <c r="D2232" s="1" t="s">
        <v>264</v>
      </c>
      <c r="E2232">
        <v>25</v>
      </c>
      <c r="F2232" s="1" t="s">
        <v>444</v>
      </c>
      <c r="G2232" s="1" t="s">
        <v>445</v>
      </c>
      <c r="H2232" s="1" t="s">
        <v>103</v>
      </c>
      <c r="I2232" s="1" t="s">
        <v>446</v>
      </c>
      <c r="J2232" s="1" t="s">
        <v>447</v>
      </c>
      <c r="K2232" t="s">
        <v>448</v>
      </c>
      <c r="L2232" t="s">
        <v>448</v>
      </c>
      <c r="M2232" s="1" t="s">
        <v>449</v>
      </c>
      <c r="N2232">
        <v>8500</v>
      </c>
      <c r="O2232">
        <v>9200</v>
      </c>
      <c r="P2232">
        <v>19500</v>
      </c>
      <c r="Q2232">
        <v>24700</v>
      </c>
      <c r="R2232">
        <v>27700</v>
      </c>
      <c r="S2232">
        <v>0</v>
      </c>
      <c r="T2232">
        <v>0</v>
      </c>
      <c r="U2232">
        <v>0</v>
      </c>
      <c r="V2232">
        <v>0</v>
      </c>
      <c r="W2232">
        <v>8400</v>
      </c>
      <c r="X2232">
        <v>8700</v>
      </c>
      <c r="Y2232">
        <v>5.0772629839999999</v>
      </c>
      <c r="Z2232">
        <v>-73.553427999999997</v>
      </c>
      <c r="AA2232" s="1" t="s">
        <v>81</v>
      </c>
      <c r="AB2232">
        <v>509505800</v>
      </c>
      <c r="AC2232" t="str">
        <f>MID(TablaPivotFinal[[#This Row],[Fecha]],1,4)</f>
        <v>2018</v>
      </c>
      <c r="AD2232" t="str">
        <f>MID(TablaPivotFinal[[#This Row],[Fecha]],5,3)</f>
        <v>Oct</v>
      </c>
      <c r="AE2232" s="1">
        <v>509505800</v>
      </c>
      <c r="AF2232" s="1">
        <v>55233</v>
      </c>
    </row>
    <row r="2233" spans="1:32" x14ac:dyDescent="0.3">
      <c r="A2233" s="1" t="s">
        <v>442</v>
      </c>
      <c r="B2233" s="1" t="s">
        <v>443</v>
      </c>
      <c r="C2233">
        <v>5607</v>
      </c>
      <c r="D2233" s="1" t="s">
        <v>264</v>
      </c>
      <c r="E2233">
        <v>25</v>
      </c>
      <c r="F2233" s="1" t="s">
        <v>444</v>
      </c>
      <c r="G2233" s="1" t="s">
        <v>445</v>
      </c>
      <c r="H2233" s="1" t="s">
        <v>103</v>
      </c>
      <c r="I2233" s="1" t="s">
        <v>446</v>
      </c>
      <c r="J2233" s="1" t="s">
        <v>447</v>
      </c>
      <c r="K2233" t="s">
        <v>448</v>
      </c>
      <c r="L2233" t="s">
        <v>448</v>
      </c>
      <c r="M2233" s="1" t="s">
        <v>449</v>
      </c>
      <c r="N2233">
        <v>8500</v>
      </c>
      <c r="O2233">
        <v>9200</v>
      </c>
      <c r="P2233">
        <v>19500</v>
      </c>
      <c r="Q2233">
        <v>24700</v>
      </c>
      <c r="R2233">
        <v>27700</v>
      </c>
      <c r="S2233">
        <v>0</v>
      </c>
      <c r="T2233">
        <v>0</v>
      </c>
      <c r="U2233">
        <v>0</v>
      </c>
      <c r="V2233">
        <v>0</v>
      </c>
      <c r="W2233">
        <v>8400</v>
      </c>
      <c r="X2233">
        <v>8700</v>
      </c>
      <c r="Y2233">
        <v>5.0772629839999999</v>
      </c>
      <c r="Z2233">
        <v>-73.553427999999997</v>
      </c>
      <c r="AA2233" s="1" t="s">
        <v>83</v>
      </c>
      <c r="AB2233">
        <v>412725200</v>
      </c>
      <c r="AC2233" t="str">
        <f>MID(TablaPivotFinal[[#This Row],[Fecha]],1,4)</f>
        <v>2018</v>
      </c>
      <c r="AD2233" t="str">
        <f>MID(TablaPivotFinal[[#This Row],[Fecha]],5,3)</f>
        <v>Sep</v>
      </c>
      <c r="AE2233" s="1">
        <v>412725200</v>
      </c>
      <c r="AF2233" s="1">
        <v>44658</v>
      </c>
    </row>
    <row r="2234" spans="1:32" x14ac:dyDescent="0.3">
      <c r="A2234" s="1" t="s">
        <v>450</v>
      </c>
      <c r="B2234" s="1" t="s">
        <v>305</v>
      </c>
      <c r="C2234">
        <v>4509</v>
      </c>
      <c r="D2234" s="1" t="s">
        <v>264</v>
      </c>
      <c r="E2234">
        <v>25</v>
      </c>
      <c r="F2234" s="1" t="s">
        <v>451</v>
      </c>
      <c r="G2234" s="1" t="s">
        <v>307</v>
      </c>
      <c r="H2234" s="1" t="s">
        <v>103</v>
      </c>
      <c r="I2234" s="1" t="s">
        <v>452</v>
      </c>
      <c r="J2234" s="1" t="s">
        <v>309</v>
      </c>
      <c r="K2234">
        <v>3219738507</v>
      </c>
      <c r="L2234">
        <v>3219738507</v>
      </c>
      <c r="M2234" s="1" t="s">
        <v>453</v>
      </c>
      <c r="N2234">
        <v>9900</v>
      </c>
      <c r="O2234">
        <v>14000</v>
      </c>
      <c r="P2234">
        <v>19200</v>
      </c>
      <c r="Q2234">
        <v>25700</v>
      </c>
      <c r="R2234">
        <v>36400</v>
      </c>
      <c r="S2234">
        <v>59000</v>
      </c>
      <c r="T2234">
        <v>67400</v>
      </c>
      <c r="U2234">
        <v>0</v>
      </c>
      <c r="V2234">
        <v>0</v>
      </c>
      <c r="W2234">
        <v>0</v>
      </c>
      <c r="X2234">
        <v>0</v>
      </c>
      <c r="Y2234">
        <v>5.0924488400000003</v>
      </c>
      <c r="Z2234">
        <v>-74.703815539999994</v>
      </c>
      <c r="AA2234" s="1" t="s">
        <v>13</v>
      </c>
      <c r="AB2234">
        <v>0</v>
      </c>
      <c r="AC2234" t="str">
        <f>MID(TablaPivotFinal[[#This Row],[Fecha]],1,4)</f>
        <v>2016</v>
      </c>
      <c r="AD2234" t="str">
        <f>MID(TablaPivotFinal[[#This Row],[Fecha]],5,3)</f>
        <v>Abr</v>
      </c>
      <c r="AE2234" s="1">
        <v>0</v>
      </c>
      <c r="AF2234" s="1">
        <v>0</v>
      </c>
    </row>
    <row r="2235" spans="1:32" x14ac:dyDescent="0.3">
      <c r="A2235" s="1" t="s">
        <v>450</v>
      </c>
      <c r="B2235" s="1" t="s">
        <v>305</v>
      </c>
      <c r="C2235">
        <v>4509</v>
      </c>
      <c r="D2235" s="1" t="s">
        <v>264</v>
      </c>
      <c r="E2235">
        <v>25</v>
      </c>
      <c r="F2235" s="1" t="s">
        <v>451</v>
      </c>
      <c r="G2235" s="1" t="s">
        <v>307</v>
      </c>
      <c r="H2235" s="1" t="s">
        <v>103</v>
      </c>
      <c r="I2235" s="1" t="s">
        <v>452</v>
      </c>
      <c r="J2235" s="1" t="s">
        <v>309</v>
      </c>
      <c r="K2235">
        <v>3219738507</v>
      </c>
      <c r="L2235">
        <v>3219738507</v>
      </c>
      <c r="M2235" s="1" t="s">
        <v>453</v>
      </c>
      <c r="N2235">
        <v>9900</v>
      </c>
      <c r="O2235">
        <v>14000</v>
      </c>
      <c r="P2235">
        <v>19200</v>
      </c>
      <c r="Q2235">
        <v>25700</v>
      </c>
      <c r="R2235">
        <v>36400</v>
      </c>
      <c r="S2235">
        <v>59000</v>
      </c>
      <c r="T2235">
        <v>67400</v>
      </c>
      <c r="U2235">
        <v>0</v>
      </c>
      <c r="V2235">
        <v>0</v>
      </c>
      <c r="W2235">
        <v>0</v>
      </c>
      <c r="X2235">
        <v>0</v>
      </c>
      <c r="Y2235">
        <v>5.0924488400000003</v>
      </c>
      <c r="Z2235">
        <v>-74.703815539999994</v>
      </c>
      <c r="AA2235" s="1" t="s">
        <v>15</v>
      </c>
      <c r="AB2235">
        <v>0</v>
      </c>
      <c r="AC2235" t="str">
        <f>MID(TablaPivotFinal[[#This Row],[Fecha]],1,4)</f>
        <v>2016</v>
      </c>
      <c r="AD2235" t="str">
        <f>MID(TablaPivotFinal[[#This Row],[Fecha]],5,3)</f>
        <v>Ago</v>
      </c>
      <c r="AE2235" s="1">
        <v>0</v>
      </c>
      <c r="AF2235" s="1">
        <v>0</v>
      </c>
    </row>
    <row r="2236" spans="1:32" x14ac:dyDescent="0.3">
      <c r="A2236" s="1" t="s">
        <v>450</v>
      </c>
      <c r="B2236" s="1" t="s">
        <v>305</v>
      </c>
      <c r="C2236">
        <v>4509</v>
      </c>
      <c r="D2236" s="1" t="s">
        <v>264</v>
      </c>
      <c r="E2236">
        <v>25</v>
      </c>
      <c r="F2236" s="1" t="s">
        <v>451</v>
      </c>
      <c r="G2236" s="1" t="s">
        <v>307</v>
      </c>
      <c r="H2236" s="1" t="s">
        <v>103</v>
      </c>
      <c r="I2236" s="1" t="s">
        <v>452</v>
      </c>
      <c r="J2236" s="1" t="s">
        <v>309</v>
      </c>
      <c r="K2236">
        <v>3219738507</v>
      </c>
      <c r="L2236">
        <v>3219738507</v>
      </c>
      <c r="M2236" s="1" t="s">
        <v>453</v>
      </c>
      <c r="N2236">
        <v>9900</v>
      </c>
      <c r="O2236">
        <v>14000</v>
      </c>
      <c r="P2236">
        <v>19200</v>
      </c>
      <c r="Q2236">
        <v>25700</v>
      </c>
      <c r="R2236">
        <v>36400</v>
      </c>
      <c r="S2236">
        <v>59000</v>
      </c>
      <c r="T2236">
        <v>67400</v>
      </c>
      <c r="U2236">
        <v>0</v>
      </c>
      <c r="V2236">
        <v>0</v>
      </c>
      <c r="W2236">
        <v>0</v>
      </c>
      <c r="X2236">
        <v>0</v>
      </c>
      <c r="Y2236">
        <v>5.0924488400000003</v>
      </c>
      <c r="Z2236">
        <v>-74.703815539999994</v>
      </c>
      <c r="AA2236" s="1" t="s">
        <v>17</v>
      </c>
      <c r="AB2236">
        <v>0</v>
      </c>
      <c r="AC2236" t="str">
        <f>MID(TablaPivotFinal[[#This Row],[Fecha]],1,4)</f>
        <v>2016</v>
      </c>
      <c r="AD2236" t="str">
        <f>MID(TablaPivotFinal[[#This Row],[Fecha]],5,3)</f>
        <v>Dic</v>
      </c>
      <c r="AE2236" s="1">
        <v>0</v>
      </c>
      <c r="AF2236" s="1">
        <v>0</v>
      </c>
    </row>
    <row r="2237" spans="1:32" x14ac:dyDescent="0.3">
      <c r="A2237" s="1" t="s">
        <v>450</v>
      </c>
      <c r="B2237" s="1" t="s">
        <v>305</v>
      </c>
      <c r="C2237">
        <v>4509</v>
      </c>
      <c r="D2237" s="1" t="s">
        <v>264</v>
      </c>
      <c r="E2237">
        <v>25</v>
      </c>
      <c r="F2237" s="1" t="s">
        <v>451</v>
      </c>
      <c r="G2237" s="1" t="s">
        <v>307</v>
      </c>
      <c r="H2237" s="1" t="s">
        <v>103</v>
      </c>
      <c r="I2237" s="1" t="s">
        <v>452</v>
      </c>
      <c r="J2237" s="1" t="s">
        <v>309</v>
      </c>
      <c r="K2237">
        <v>3219738507</v>
      </c>
      <c r="L2237">
        <v>3219738507</v>
      </c>
      <c r="M2237" s="1" t="s">
        <v>453</v>
      </c>
      <c r="N2237">
        <v>9900</v>
      </c>
      <c r="O2237">
        <v>14000</v>
      </c>
      <c r="P2237">
        <v>19200</v>
      </c>
      <c r="Q2237">
        <v>25700</v>
      </c>
      <c r="R2237">
        <v>36400</v>
      </c>
      <c r="S2237">
        <v>59000</v>
      </c>
      <c r="T2237">
        <v>67400</v>
      </c>
      <c r="U2237">
        <v>0</v>
      </c>
      <c r="V2237">
        <v>0</v>
      </c>
      <c r="W2237">
        <v>0</v>
      </c>
      <c r="X2237">
        <v>0</v>
      </c>
      <c r="Y2237">
        <v>5.0924488400000003</v>
      </c>
      <c r="Z2237">
        <v>-74.703815539999994</v>
      </c>
      <c r="AA2237" s="1" t="s">
        <v>19</v>
      </c>
      <c r="AB2237">
        <v>0</v>
      </c>
      <c r="AC2237" t="str">
        <f>MID(TablaPivotFinal[[#This Row],[Fecha]],1,4)</f>
        <v>2016</v>
      </c>
      <c r="AD2237" t="str">
        <f>MID(TablaPivotFinal[[#This Row],[Fecha]],5,3)</f>
        <v>Ene</v>
      </c>
      <c r="AE2237" s="1">
        <v>0</v>
      </c>
      <c r="AF2237" s="1">
        <v>0</v>
      </c>
    </row>
    <row r="2238" spans="1:32" x14ac:dyDescent="0.3">
      <c r="A2238" s="1" t="s">
        <v>450</v>
      </c>
      <c r="B2238" s="1" t="s">
        <v>305</v>
      </c>
      <c r="C2238">
        <v>4509</v>
      </c>
      <c r="D2238" s="1" t="s">
        <v>264</v>
      </c>
      <c r="E2238">
        <v>25</v>
      </c>
      <c r="F2238" s="1" t="s">
        <v>451</v>
      </c>
      <c r="G2238" s="1" t="s">
        <v>307</v>
      </c>
      <c r="H2238" s="1" t="s">
        <v>103</v>
      </c>
      <c r="I2238" s="1" t="s">
        <v>452</v>
      </c>
      <c r="J2238" s="1" t="s">
        <v>309</v>
      </c>
      <c r="K2238">
        <v>3219738507</v>
      </c>
      <c r="L2238">
        <v>3219738507</v>
      </c>
      <c r="M2238" s="1" t="s">
        <v>453</v>
      </c>
      <c r="N2238">
        <v>9900</v>
      </c>
      <c r="O2238">
        <v>14000</v>
      </c>
      <c r="P2238">
        <v>19200</v>
      </c>
      <c r="Q2238">
        <v>25700</v>
      </c>
      <c r="R2238">
        <v>36400</v>
      </c>
      <c r="S2238">
        <v>59000</v>
      </c>
      <c r="T2238">
        <v>67400</v>
      </c>
      <c r="U2238">
        <v>0</v>
      </c>
      <c r="V2238">
        <v>0</v>
      </c>
      <c r="W2238">
        <v>0</v>
      </c>
      <c r="X2238">
        <v>0</v>
      </c>
      <c r="Y2238">
        <v>5.0924488400000003</v>
      </c>
      <c r="Z2238">
        <v>-74.703815539999994</v>
      </c>
      <c r="AA2238" s="1" t="s">
        <v>21</v>
      </c>
      <c r="AB2238">
        <v>0</v>
      </c>
      <c r="AC2238" t="str">
        <f>MID(TablaPivotFinal[[#This Row],[Fecha]],1,4)</f>
        <v>2016</v>
      </c>
      <c r="AD2238" t="str">
        <f>MID(TablaPivotFinal[[#This Row],[Fecha]],5,3)</f>
        <v>Feb</v>
      </c>
      <c r="AE2238" s="1">
        <v>0</v>
      </c>
      <c r="AF2238" s="1">
        <v>0</v>
      </c>
    </row>
    <row r="2239" spans="1:32" x14ac:dyDescent="0.3">
      <c r="A2239" s="1" t="s">
        <v>450</v>
      </c>
      <c r="B2239" s="1" t="s">
        <v>305</v>
      </c>
      <c r="C2239">
        <v>4509</v>
      </c>
      <c r="D2239" s="1" t="s">
        <v>264</v>
      </c>
      <c r="E2239">
        <v>25</v>
      </c>
      <c r="F2239" s="1" t="s">
        <v>451</v>
      </c>
      <c r="G2239" s="1" t="s">
        <v>307</v>
      </c>
      <c r="H2239" s="1" t="s">
        <v>103</v>
      </c>
      <c r="I2239" s="1" t="s">
        <v>452</v>
      </c>
      <c r="J2239" s="1" t="s">
        <v>309</v>
      </c>
      <c r="K2239">
        <v>3219738507</v>
      </c>
      <c r="L2239">
        <v>3219738507</v>
      </c>
      <c r="M2239" s="1" t="s">
        <v>453</v>
      </c>
      <c r="N2239">
        <v>9900</v>
      </c>
      <c r="O2239">
        <v>14000</v>
      </c>
      <c r="P2239">
        <v>19200</v>
      </c>
      <c r="Q2239">
        <v>25700</v>
      </c>
      <c r="R2239">
        <v>36400</v>
      </c>
      <c r="S2239">
        <v>59000</v>
      </c>
      <c r="T2239">
        <v>67400</v>
      </c>
      <c r="U2239">
        <v>0</v>
      </c>
      <c r="V2239">
        <v>0</v>
      </c>
      <c r="W2239">
        <v>0</v>
      </c>
      <c r="X2239">
        <v>0</v>
      </c>
      <c r="Y2239">
        <v>5.0924488400000003</v>
      </c>
      <c r="Z2239">
        <v>-74.703815539999994</v>
      </c>
      <c r="AA2239" s="1" t="s">
        <v>23</v>
      </c>
      <c r="AB2239">
        <v>0</v>
      </c>
      <c r="AC2239" t="str">
        <f>MID(TablaPivotFinal[[#This Row],[Fecha]],1,4)</f>
        <v>2016</v>
      </c>
      <c r="AD2239" t="str">
        <f>MID(TablaPivotFinal[[#This Row],[Fecha]],5,3)</f>
        <v>Jul</v>
      </c>
      <c r="AE2239" s="1">
        <v>0</v>
      </c>
      <c r="AF2239" s="1">
        <v>0</v>
      </c>
    </row>
    <row r="2240" spans="1:32" x14ac:dyDescent="0.3">
      <c r="A2240" s="1" t="s">
        <v>450</v>
      </c>
      <c r="B2240" s="1" t="s">
        <v>305</v>
      </c>
      <c r="C2240">
        <v>4509</v>
      </c>
      <c r="D2240" s="1" t="s">
        <v>264</v>
      </c>
      <c r="E2240">
        <v>25</v>
      </c>
      <c r="F2240" s="1" t="s">
        <v>451</v>
      </c>
      <c r="G2240" s="1" t="s">
        <v>307</v>
      </c>
      <c r="H2240" s="1" t="s">
        <v>103</v>
      </c>
      <c r="I2240" s="1" t="s">
        <v>452</v>
      </c>
      <c r="J2240" s="1" t="s">
        <v>309</v>
      </c>
      <c r="K2240">
        <v>3219738507</v>
      </c>
      <c r="L2240">
        <v>3219738507</v>
      </c>
      <c r="M2240" s="1" t="s">
        <v>453</v>
      </c>
      <c r="N2240">
        <v>9900</v>
      </c>
      <c r="O2240">
        <v>14000</v>
      </c>
      <c r="P2240">
        <v>19200</v>
      </c>
      <c r="Q2240">
        <v>25700</v>
      </c>
      <c r="R2240">
        <v>36400</v>
      </c>
      <c r="S2240">
        <v>59000</v>
      </c>
      <c r="T2240">
        <v>67400</v>
      </c>
      <c r="U2240">
        <v>0</v>
      </c>
      <c r="V2240">
        <v>0</v>
      </c>
      <c r="W2240">
        <v>0</v>
      </c>
      <c r="X2240">
        <v>0</v>
      </c>
      <c r="Y2240">
        <v>5.0924488400000003</v>
      </c>
      <c r="Z2240">
        <v>-74.703815539999994</v>
      </c>
      <c r="AA2240" s="1" t="s">
        <v>25</v>
      </c>
      <c r="AB2240">
        <v>0</v>
      </c>
      <c r="AC2240" t="str">
        <f>MID(TablaPivotFinal[[#This Row],[Fecha]],1,4)</f>
        <v>2016</v>
      </c>
      <c r="AD2240" t="str">
        <f>MID(TablaPivotFinal[[#This Row],[Fecha]],5,3)</f>
        <v>Jun</v>
      </c>
      <c r="AE2240" s="1">
        <v>0</v>
      </c>
      <c r="AF2240" s="1">
        <v>0</v>
      </c>
    </row>
    <row r="2241" spans="1:32" x14ac:dyDescent="0.3">
      <c r="A2241" s="1" t="s">
        <v>450</v>
      </c>
      <c r="B2241" s="1" t="s">
        <v>305</v>
      </c>
      <c r="C2241">
        <v>4509</v>
      </c>
      <c r="D2241" s="1" t="s">
        <v>264</v>
      </c>
      <c r="E2241">
        <v>25</v>
      </c>
      <c r="F2241" s="1" t="s">
        <v>451</v>
      </c>
      <c r="G2241" s="1" t="s">
        <v>307</v>
      </c>
      <c r="H2241" s="1" t="s">
        <v>103</v>
      </c>
      <c r="I2241" s="1" t="s">
        <v>452</v>
      </c>
      <c r="J2241" s="1" t="s">
        <v>309</v>
      </c>
      <c r="K2241">
        <v>3219738507</v>
      </c>
      <c r="L2241">
        <v>3219738507</v>
      </c>
      <c r="M2241" s="1" t="s">
        <v>453</v>
      </c>
      <c r="N2241">
        <v>9900</v>
      </c>
      <c r="O2241">
        <v>14000</v>
      </c>
      <c r="P2241">
        <v>19200</v>
      </c>
      <c r="Q2241">
        <v>25700</v>
      </c>
      <c r="R2241">
        <v>36400</v>
      </c>
      <c r="S2241">
        <v>59000</v>
      </c>
      <c r="T2241">
        <v>67400</v>
      </c>
      <c r="U2241">
        <v>0</v>
      </c>
      <c r="V2241">
        <v>0</v>
      </c>
      <c r="W2241">
        <v>0</v>
      </c>
      <c r="X2241">
        <v>0</v>
      </c>
      <c r="Y2241">
        <v>5.0924488400000003</v>
      </c>
      <c r="Z2241">
        <v>-74.703815539999994</v>
      </c>
      <c r="AA2241" s="1" t="s">
        <v>27</v>
      </c>
      <c r="AB2241">
        <v>0</v>
      </c>
      <c r="AC2241" t="str">
        <f>MID(TablaPivotFinal[[#This Row],[Fecha]],1,4)</f>
        <v>2016</v>
      </c>
      <c r="AD2241" t="str">
        <f>MID(TablaPivotFinal[[#This Row],[Fecha]],5,3)</f>
        <v>Mar</v>
      </c>
      <c r="AE2241" s="1">
        <v>0</v>
      </c>
      <c r="AF2241" s="1">
        <v>0</v>
      </c>
    </row>
    <row r="2242" spans="1:32" x14ac:dyDescent="0.3">
      <c r="A2242" s="1" t="s">
        <v>450</v>
      </c>
      <c r="B2242" s="1" t="s">
        <v>305</v>
      </c>
      <c r="C2242">
        <v>4509</v>
      </c>
      <c r="D2242" s="1" t="s">
        <v>264</v>
      </c>
      <c r="E2242">
        <v>25</v>
      </c>
      <c r="F2242" s="1" t="s">
        <v>451</v>
      </c>
      <c r="G2242" s="1" t="s">
        <v>307</v>
      </c>
      <c r="H2242" s="1" t="s">
        <v>103</v>
      </c>
      <c r="I2242" s="1" t="s">
        <v>452</v>
      </c>
      <c r="J2242" s="1" t="s">
        <v>309</v>
      </c>
      <c r="K2242">
        <v>3219738507</v>
      </c>
      <c r="L2242">
        <v>3219738507</v>
      </c>
      <c r="M2242" s="1" t="s">
        <v>453</v>
      </c>
      <c r="N2242">
        <v>9900</v>
      </c>
      <c r="O2242">
        <v>14000</v>
      </c>
      <c r="P2242">
        <v>19200</v>
      </c>
      <c r="Q2242">
        <v>25700</v>
      </c>
      <c r="R2242">
        <v>36400</v>
      </c>
      <c r="S2242">
        <v>59000</v>
      </c>
      <c r="T2242">
        <v>67400</v>
      </c>
      <c r="U2242">
        <v>0</v>
      </c>
      <c r="V2242">
        <v>0</v>
      </c>
      <c r="W2242">
        <v>0</v>
      </c>
      <c r="X2242">
        <v>0</v>
      </c>
      <c r="Y2242">
        <v>5.0924488400000003</v>
      </c>
      <c r="Z2242">
        <v>-74.703815539999994</v>
      </c>
      <c r="AA2242" s="1" t="s">
        <v>29</v>
      </c>
      <c r="AB2242">
        <v>0</v>
      </c>
      <c r="AC2242" t="str">
        <f>MID(TablaPivotFinal[[#This Row],[Fecha]],1,4)</f>
        <v>2016</v>
      </c>
      <c r="AD2242" t="str">
        <f>MID(TablaPivotFinal[[#This Row],[Fecha]],5,3)</f>
        <v>May</v>
      </c>
      <c r="AE2242" s="1">
        <v>0</v>
      </c>
      <c r="AF2242" s="1">
        <v>0</v>
      </c>
    </row>
    <row r="2243" spans="1:32" x14ac:dyDescent="0.3">
      <c r="A2243" s="1" t="s">
        <v>450</v>
      </c>
      <c r="B2243" s="1" t="s">
        <v>305</v>
      </c>
      <c r="C2243">
        <v>4509</v>
      </c>
      <c r="D2243" s="1" t="s">
        <v>264</v>
      </c>
      <c r="E2243">
        <v>25</v>
      </c>
      <c r="F2243" s="1" t="s">
        <v>451</v>
      </c>
      <c r="G2243" s="1" t="s">
        <v>307</v>
      </c>
      <c r="H2243" s="1" t="s">
        <v>103</v>
      </c>
      <c r="I2243" s="1" t="s">
        <v>452</v>
      </c>
      <c r="J2243" s="1" t="s">
        <v>309</v>
      </c>
      <c r="K2243">
        <v>3219738507</v>
      </c>
      <c r="L2243">
        <v>3219738507</v>
      </c>
      <c r="M2243" s="1" t="s">
        <v>453</v>
      </c>
      <c r="N2243">
        <v>9900</v>
      </c>
      <c r="O2243">
        <v>14000</v>
      </c>
      <c r="P2243">
        <v>19200</v>
      </c>
      <c r="Q2243">
        <v>25700</v>
      </c>
      <c r="R2243">
        <v>36400</v>
      </c>
      <c r="S2243">
        <v>59000</v>
      </c>
      <c r="T2243">
        <v>67400</v>
      </c>
      <c r="U2243">
        <v>0</v>
      </c>
      <c r="V2243">
        <v>0</v>
      </c>
      <c r="W2243">
        <v>0</v>
      </c>
      <c r="X2243">
        <v>0</v>
      </c>
      <c r="Y2243">
        <v>5.0924488400000003</v>
      </c>
      <c r="Z2243">
        <v>-74.703815539999994</v>
      </c>
      <c r="AA2243" s="1" t="s">
        <v>31</v>
      </c>
      <c r="AB2243">
        <v>0</v>
      </c>
      <c r="AC2243" t="str">
        <f>MID(TablaPivotFinal[[#This Row],[Fecha]],1,4)</f>
        <v>2016</v>
      </c>
      <c r="AD2243" t="str">
        <f>MID(TablaPivotFinal[[#This Row],[Fecha]],5,3)</f>
        <v>Nov</v>
      </c>
      <c r="AE2243" s="1">
        <v>0</v>
      </c>
      <c r="AF2243" s="1">
        <v>0</v>
      </c>
    </row>
    <row r="2244" spans="1:32" x14ac:dyDescent="0.3">
      <c r="A2244" s="1" t="s">
        <v>450</v>
      </c>
      <c r="B2244" s="1" t="s">
        <v>305</v>
      </c>
      <c r="C2244">
        <v>4509</v>
      </c>
      <c r="D2244" s="1" t="s">
        <v>264</v>
      </c>
      <c r="E2244">
        <v>25</v>
      </c>
      <c r="F2244" s="1" t="s">
        <v>451</v>
      </c>
      <c r="G2244" s="1" t="s">
        <v>307</v>
      </c>
      <c r="H2244" s="1" t="s">
        <v>103</v>
      </c>
      <c r="I2244" s="1" t="s">
        <v>452</v>
      </c>
      <c r="J2244" s="1" t="s">
        <v>309</v>
      </c>
      <c r="K2244">
        <v>3219738507</v>
      </c>
      <c r="L2244">
        <v>3219738507</v>
      </c>
      <c r="M2244" s="1" t="s">
        <v>453</v>
      </c>
      <c r="N2244">
        <v>9900</v>
      </c>
      <c r="O2244">
        <v>14000</v>
      </c>
      <c r="P2244">
        <v>19200</v>
      </c>
      <c r="Q2244">
        <v>25700</v>
      </c>
      <c r="R2244">
        <v>36400</v>
      </c>
      <c r="S2244">
        <v>59000</v>
      </c>
      <c r="T2244">
        <v>67400</v>
      </c>
      <c r="U2244">
        <v>0</v>
      </c>
      <c r="V2244">
        <v>0</v>
      </c>
      <c r="W2244">
        <v>0</v>
      </c>
      <c r="X2244">
        <v>0</v>
      </c>
      <c r="Y2244">
        <v>5.0924488400000003</v>
      </c>
      <c r="Z2244">
        <v>-74.703815539999994</v>
      </c>
      <c r="AA2244" s="1" t="s">
        <v>33</v>
      </c>
      <c r="AB2244">
        <v>0</v>
      </c>
      <c r="AC2244" t="str">
        <f>MID(TablaPivotFinal[[#This Row],[Fecha]],1,4)</f>
        <v>2016</v>
      </c>
      <c r="AD2244" t="str">
        <f>MID(TablaPivotFinal[[#This Row],[Fecha]],5,3)</f>
        <v>Oct</v>
      </c>
      <c r="AE2244" s="1">
        <v>0</v>
      </c>
      <c r="AF2244" s="1">
        <v>0</v>
      </c>
    </row>
    <row r="2245" spans="1:32" x14ac:dyDescent="0.3">
      <c r="A2245" s="1" t="s">
        <v>450</v>
      </c>
      <c r="B2245" s="1" t="s">
        <v>305</v>
      </c>
      <c r="C2245">
        <v>4509</v>
      </c>
      <c r="D2245" s="1" t="s">
        <v>264</v>
      </c>
      <c r="E2245">
        <v>25</v>
      </c>
      <c r="F2245" s="1" t="s">
        <v>451</v>
      </c>
      <c r="G2245" s="1" t="s">
        <v>307</v>
      </c>
      <c r="H2245" s="1" t="s">
        <v>103</v>
      </c>
      <c r="I2245" s="1" t="s">
        <v>452</v>
      </c>
      <c r="J2245" s="1" t="s">
        <v>309</v>
      </c>
      <c r="K2245">
        <v>3219738507</v>
      </c>
      <c r="L2245">
        <v>3219738507</v>
      </c>
      <c r="M2245" s="1" t="s">
        <v>453</v>
      </c>
      <c r="N2245">
        <v>9900</v>
      </c>
      <c r="O2245">
        <v>14000</v>
      </c>
      <c r="P2245">
        <v>19200</v>
      </c>
      <c r="Q2245">
        <v>25700</v>
      </c>
      <c r="R2245">
        <v>36400</v>
      </c>
      <c r="S2245">
        <v>59000</v>
      </c>
      <c r="T2245">
        <v>67400</v>
      </c>
      <c r="U2245">
        <v>0</v>
      </c>
      <c r="V2245">
        <v>0</v>
      </c>
      <c r="W2245">
        <v>0</v>
      </c>
      <c r="X2245">
        <v>0</v>
      </c>
      <c r="Y2245">
        <v>5.0924488400000003</v>
      </c>
      <c r="Z2245">
        <v>-74.703815539999994</v>
      </c>
      <c r="AA2245" s="1" t="s">
        <v>35</v>
      </c>
      <c r="AB2245">
        <v>0</v>
      </c>
      <c r="AC2245" t="str">
        <f>MID(TablaPivotFinal[[#This Row],[Fecha]],1,4)</f>
        <v>2016</v>
      </c>
      <c r="AD2245" t="str">
        <f>MID(TablaPivotFinal[[#This Row],[Fecha]],5,3)</f>
        <v>Sep</v>
      </c>
      <c r="AE2245" s="1">
        <v>0</v>
      </c>
      <c r="AF2245" s="1">
        <v>0</v>
      </c>
    </row>
    <row r="2246" spans="1:32" x14ac:dyDescent="0.3">
      <c r="A2246" s="1" t="s">
        <v>450</v>
      </c>
      <c r="B2246" s="1" t="s">
        <v>305</v>
      </c>
      <c r="C2246">
        <v>4509</v>
      </c>
      <c r="D2246" s="1" t="s">
        <v>264</v>
      </c>
      <c r="E2246">
        <v>25</v>
      </c>
      <c r="F2246" s="1" t="s">
        <v>451</v>
      </c>
      <c r="G2246" s="1" t="s">
        <v>307</v>
      </c>
      <c r="H2246" s="1" t="s">
        <v>103</v>
      </c>
      <c r="I2246" s="1" t="s">
        <v>452</v>
      </c>
      <c r="J2246" s="1" t="s">
        <v>309</v>
      </c>
      <c r="K2246">
        <v>3219738507</v>
      </c>
      <c r="L2246">
        <v>3219738507</v>
      </c>
      <c r="M2246" s="1" t="s">
        <v>453</v>
      </c>
      <c r="N2246">
        <v>9900</v>
      </c>
      <c r="O2246">
        <v>14000</v>
      </c>
      <c r="P2246">
        <v>19200</v>
      </c>
      <c r="Q2246">
        <v>25700</v>
      </c>
      <c r="R2246">
        <v>36400</v>
      </c>
      <c r="S2246">
        <v>59000</v>
      </c>
      <c r="T2246">
        <v>67400</v>
      </c>
      <c r="U2246">
        <v>0</v>
      </c>
      <c r="V2246">
        <v>0</v>
      </c>
      <c r="W2246">
        <v>0</v>
      </c>
      <c r="X2246">
        <v>0</v>
      </c>
      <c r="Y2246">
        <v>5.0924488400000003</v>
      </c>
      <c r="Z2246">
        <v>-74.703815539999994</v>
      </c>
      <c r="AA2246" s="1" t="s">
        <v>37</v>
      </c>
      <c r="AB2246">
        <v>0</v>
      </c>
      <c r="AC2246" t="str">
        <f>MID(TablaPivotFinal[[#This Row],[Fecha]],1,4)</f>
        <v>2017</v>
      </c>
      <c r="AD2246" t="str">
        <f>MID(TablaPivotFinal[[#This Row],[Fecha]],5,3)</f>
        <v>Abr</v>
      </c>
      <c r="AE2246" s="1">
        <v>0</v>
      </c>
      <c r="AF2246" s="1">
        <v>0</v>
      </c>
    </row>
    <row r="2247" spans="1:32" x14ac:dyDescent="0.3">
      <c r="A2247" s="1" t="s">
        <v>450</v>
      </c>
      <c r="B2247" s="1" t="s">
        <v>305</v>
      </c>
      <c r="C2247">
        <v>4509</v>
      </c>
      <c r="D2247" s="1" t="s">
        <v>264</v>
      </c>
      <c r="E2247">
        <v>25</v>
      </c>
      <c r="F2247" s="1" t="s">
        <v>451</v>
      </c>
      <c r="G2247" s="1" t="s">
        <v>307</v>
      </c>
      <c r="H2247" s="1" t="s">
        <v>103</v>
      </c>
      <c r="I2247" s="1" t="s">
        <v>452</v>
      </c>
      <c r="J2247" s="1" t="s">
        <v>309</v>
      </c>
      <c r="K2247">
        <v>3219738507</v>
      </c>
      <c r="L2247">
        <v>3219738507</v>
      </c>
      <c r="M2247" s="1" t="s">
        <v>453</v>
      </c>
      <c r="N2247">
        <v>9900</v>
      </c>
      <c r="O2247">
        <v>14000</v>
      </c>
      <c r="P2247">
        <v>19200</v>
      </c>
      <c r="Q2247">
        <v>25700</v>
      </c>
      <c r="R2247">
        <v>36400</v>
      </c>
      <c r="S2247">
        <v>59000</v>
      </c>
      <c r="T2247">
        <v>67400</v>
      </c>
      <c r="U2247">
        <v>0</v>
      </c>
      <c r="V2247">
        <v>0</v>
      </c>
      <c r="W2247">
        <v>0</v>
      </c>
      <c r="X2247">
        <v>0</v>
      </c>
      <c r="Y2247">
        <v>5.0924488400000003</v>
      </c>
      <c r="Z2247">
        <v>-74.703815539999994</v>
      </c>
      <c r="AA2247" s="1" t="s">
        <v>39</v>
      </c>
      <c r="AB2247">
        <v>0</v>
      </c>
      <c r="AC2247" t="str">
        <f>MID(TablaPivotFinal[[#This Row],[Fecha]],1,4)</f>
        <v>2017</v>
      </c>
      <c r="AD2247" t="str">
        <f>MID(TablaPivotFinal[[#This Row],[Fecha]],5,3)</f>
        <v>Ago</v>
      </c>
      <c r="AE2247" s="1">
        <v>0</v>
      </c>
      <c r="AF2247" s="1">
        <v>0</v>
      </c>
    </row>
    <row r="2248" spans="1:32" x14ac:dyDescent="0.3">
      <c r="A2248" s="1" t="s">
        <v>450</v>
      </c>
      <c r="B2248" s="1" t="s">
        <v>305</v>
      </c>
      <c r="C2248">
        <v>4509</v>
      </c>
      <c r="D2248" s="1" t="s">
        <v>264</v>
      </c>
      <c r="E2248">
        <v>25</v>
      </c>
      <c r="F2248" s="1" t="s">
        <v>451</v>
      </c>
      <c r="G2248" s="1" t="s">
        <v>307</v>
      </c>
      <c r="H2248" s="1" t="s">
        <v>103</v>
      </c>
      <c r="I2248" s="1" t="s">
        <v>452</v>
      </c>
      <c r="J2248" s="1" t="s">
        <v>309</v>
      </c>
      <c r="K2248">
        <v>3219738507</v>
      </c>
      <c r="L2248">
        <v>3219738507</v>
      </c>
      <c r="M2248" s="1" t="s">
        <v>453</v>
      </c>
      <c r="N2248">
        <v>9900</v>
      </c>
      <c r="O2248">
        <v>14000</v>
      </c>
      <c r="P2248">
        <v>19200</v>
      </c>
      <c r="Q2248">
        <v>25700</v>
      </c>
      <c r="R2248">
        <v>36400</v>
      </c>
      <c r="S2248">
        <v>59000</v>
      </c>
      <c r="T2248">
        <v>67400</v>
      </c>
      <c r="U2248">
        <v>0</v>
      </c>
      <c r="V2248">
        <v>0</v>
      </c>
      <c r="W2248">
        <v>0</v>
      </c>
      <c r="X2248">
        <v>0</v>
      </c>
      <c r="Y2248">
        <v>5.0924488400000003</v>
      </c>
      <c r="Z2248">
        <v>-74.703815539999994</v>
      </c>
      <c r="AA2248" s="1" t="s">
        <v>41</v>
      </c>
      <c r="AB2248">
        <v>0</v>
      </c>
      <c r="AC2248" t="str">
        <f>MID(TablaPivotFinal[[#This Row],[Fecha]],1,4)</f>
        <v>2017</v>
      </c>
      <c r="AD2248" t="str">
        <f>MID(TablaPivotFinal[[#This Row],[Fecha]],5,3)</f>
        <v>Dic</v>
      </c>
      <c r="AE2248" s="1">
        <v>0</v>
      </c>
      <c r="AF2248" s="1">
        <v>0</v>
      </c>
    </row>
    <row r="2249" spans="1:32" x14ac:dyDescent="0.3">
      <c r="A2249" s="1" t="s">
        <v>450</v>
      </c>
      <c r="B2249" s="1" t="s">
        <v>305</v>
      </c>
      <c r="C2249">
        <v>4509</v>
      </c>
      <c r="D2249" s="1" t="s">
        <v>264</v>
      </c>
      <c r="E2249">
        <v>25</v>
      </c>
      <c r="F2249" s="1" t="s">
        <v>451</v>
      </c>
      <c r="G2249" s="1" t="s">
        <v>307</v>
      </c>
      <c r="H2249" s="1" t="s">
        <v>103</v>
      </c>
      <c r="I2249" s="1" t="s">
        <v>452</v>
      </c>
      <c r="J2249" s="1" t="s">
        <v>309</v>
      </c>
      <c r="K2249">
        <v>3219738507</v>
      </c>
      <c r="L2249">
        <v>3219738507</v>
      </c>
      <c r="M2249" s="1" t="s">
        <v>453</v>
      </c>
      <c r="N2249">
        <v>9900</v>
      </c>
      <c r="O2249">
        <v>14000</v>
      </c>
      <c r="P2249">
        <v>19200</v>
      </c>
      <c r="Q2249">
        <v>25700</v>
      </c>
      <c r="R2249">
        <v>36400</v>
      </c>
      <c r="S2249">
        <v>59000</v>
      </c>
      <c r="T2249">
        <v>67400</v>
      </c>
      <c r="U2249">
        <v>0</v>
      </c>
      <c r="V2249">
        <v>0</v>
      </c>
      <c r="W2249">
        <v>0</v>
      </c>
      <c r="X2249">
        <v>0</v>
      </c>
      <c r="Y2249">
        <v>5.0924488400000003</v>
      </c>
      <c r="Z2249">
        <v>-74.703815539999994</v>
      </c>
      <c r="AA2249" s="1" t="s">
        <v>43</v>
      </c>
      <c r="AB2249">
        <v>0</v>
      </c>
      <c r="AC2249" t="str">
        <f>MID(TablaPivotFinal[[#This Row],[Fecha]],1,4)</f>
        <v>2017</v>
      </c>
      <c r="AD2249" t="str">
        <f>MID(TablaPivotFinal[[#This Row],[Fecha]],5,3)</f>
        <v>Ene</v>
      </c>
      <c r="AE2249" s="1">
        <v>0</v>
      </c>
      <c r="AF2249" s="1">
        <v>0</v>
      </c>
    </row>
    <row r="2250" spans="1:32" x14ac:dyDescent="0.3">
      <c r="A2250" s="1" t="s">
        <v>450</v>
      </c>
      <c r="B2250" s="1" t="s">
        <v>305</v>
      </c>
      <c r="C2250">
        <v>4509</v>
      </c>
      <c r="D2250" s="1" t="s">
        <v>264</v>
      </c>
      <c r="E2250">
        <v>25</v>
      </c>
      <c r="F2250" s="1" t="s">
        <v>451</v>
      </c>
      <c r="G2250" s="1" t="s">
        <v>307</v>
      </c>
      <c r="H2250" s="1" t="s">
        <v>103</v>
      </c>
      <c r="I2250" s="1" t="s">
        <v>452</v>
      </c>
      <c r="J2250" s="1" t="s">
        <v>309</v>
      </c>
      <c r="K2250">
        <v>3219738507</v>
      </c>
      <c r="L2250">
        <v>3219738507</v>
      </c>
      <c r="M2250" s="1" t="s">
        <v>453</v>
      </c>
      <c r="N2250">
        <v>9900</v>
      </c>
      <c r="O2250">
        <v>14000</v>
      </c>
      <c r="P2250">
        <v>19200</v>
      </c>
      <c r="Q2250">
        <v>25700</v>
      </c>
      <c r="R2250">
        <v>36400</v>
      </c>
      <c r="S2250">
        <v>59000</v>
      </c>
      <c r="T2250">
        <v>67400</v>
      </c>
      <c r="U2250">
        <v>0</v>
      </c>
      <c r="V2250">
        <v>0</v>
      </c>
      <c r="W2250">
        <v>0</v>
      </c>
      <c r="X2250">
        <v>0</v>
      </c>
      <c r="Y2250">
        <v>5.0924488400000003</v>
      </c>
      <c r="Z2250">
        <v>-74.703815539999994</v>
      </c>
      <c r="AA2250" s="1" t="s">
        <v>45</v>
      </c>
      <c r="AB2250">
        <v>0</v>
      </c>
      <c r="AC2250" t="str">
        <f>MID(TablaPivotFinal[[#This Row],[Fecha]],1,4)</f>
        <v>2017</v>
      </c>
      <c r="AD2250" t="str">
        <f>MID(TablaPivotFinal[[#This Row],[Fecha]],5,3)</f>
        <v>Feb</v>
      </c>
      <c r="AE2250" s="1">
        <v>0</v>
      </c>
      <c r="AF2250" s="1">
        <v>0</v>
      </c>
    </row>
    <row r="2251" spans="1:32" x14ac:dyDescent="0.3">
      <c r="A2251" s="1" t="s">
        <v>450</v>
      </c>
      <c r="B2251" s="1" t="s">
        <v>305</v>
      </c>
      <c r="C2251">
        <v>4509</v>
      </c>
      <c r="D2251" s="1" t="s">
        <v>264</v>
      </c>
      <c r="E2251">
        <v>25</v>
      </c>
      <c r="F2251" s="1" t="s">
        <v>451</v>
      </c>
      <c r="G2251" s="1" t="s">
        <v>307</v>
      </c>
      <c r="H2251" s="1" t="s">
        <v>103</v>
      </c>
      <c r="I2251" s="1" t="s">
        <v>452</v>
      </c>
      <c r="J2251" s="1" t="s">
        <v>309</v>
      </c>
      <c r="K2251">
        <v>3219738507</v>
      </c>
      <c r="L2251">
        <v>3219738507</v>
      </c>
      <c r="M2251" s="1" t="s">
        <v>453</v>
      </c>
      <c r="N2251">
        <v>9900</v>
      </c>
      <c r="O2251">
        <v>14000</v>
      </c>
      <c r="P2251">
        <v>19200</v>
      </c>
      <c r="Q2251">
        <v>25700</v>
      </c>
      <c r="R2251">
        <v>36400</v>
      </c>
      <c r="S2251">
        <v>59000</v>
      </c>
      <c r="T2251">
        <v>67400</v>
      </c>
      <c r="U2251">
        <v>0</v>
      </c>
      <c r="V2251">
        <v>0</v>
      </c>
      <c r="W2251">
        <v>0</v>
      </c>
      <c r="X2251">
        <v>0</v>
      </c>
      <c r="Y2251">
        <v>5.0924488400000003</v>
      </c>
      <c r="Z2251">
        <v>-74.703815539999994</v>
      </c>
      <c r="AA2251" s="1" t="s">
        <v>47</v>
      </c>
      <c r="AB2251">
        <v>0</v>
      </c>
      <c r="AC2251" t="str">
        <f>MID(TablaPivotFinal[[#This Row],[Fecha]],1,4)</f>
        <v>2017</v>
      </c>
      <c r="AD2251" t="str">
        <f>MID(TablaPivotFinal[[#This Row],[Fecha]],5,3)</f>
        <v>Jul</v>
      </c>
      <c r="AE2251" s="1">
        <v>0</v>
      </c>
      <c r="AF2251" s="1">
        <v>0</v>
      </c>
    </row>
    <row r="2252" spans="1:32" x14ac:dyDescent="0.3">
      <c r="A2252" s="1" t="s">
        <v>450</v>
      </c>
      <c r="B2252" s="1" t="s">
        <v>305</v>
      </c>
      <c r="C2252">
        <v>4509</v>
      </c>
      <c r="D2252" s="1" t="s">
        <v>264</v>
      </c>
      <c r="E2252">
        <v>25</v>
      </c>
      <c r="F2252" s="1" t="s">
        <v>451</v>
      </c>
      <c r="G2252" s="1" t="s">
        <v>307</v>
      </c>
      <c r="H2252" s="1" t="s">
        <v>103</v>
      </c>
      <c r="I2252" s="1" t="s">
        <v>452</v>
      </c>
      <c r="J2252" s="1" t="s">
        <v>309</v>
      </c>
      <c r="K2252">
        <v>3219738507</v>
      </c>
      <c r="L2252">
        <v>3219738507</v>
      </c>
      <c r="M2252" s="1" t="s">
        <v>453</v>
      </c>
      <c r="N2252">
        <v>9900</v>
      </c>
      <c r="O2252">
        <v>14000</v>
      </c>
      <c r="P2252">
        <v>19200</v>
      </c>
      <c r="Q2252">
        <v>25700</v>
      </c>
      <c r="R2252">
        <v>36400</v>
      </c>
      <c r="S2252">
        <v>59000</v>
      </c>
      <c r="T2252">
        <v>67400</v>
      </c>
      <c r="U2252">
        <v>0</v>
      </c>
      <c r="V2252">
        <v>0</v>
      </c>
      <c r="W2252">
        <v>0</v>
      </c>
      <c r="X2252">
        <v>0</v>
      </c>
      <c r="Y2252">
        <v>5.0924488400000003</v>
      </c>
      <c r="Z2252">
        <v>-74.703815539999994</v>
      </c>
      <c r="AA2252" s="1" t="s">
        <v>49</v>
      </c>
      <c r="AB2252">
        <v>0</v>
      </c>
      <c r="AC2252" t="str">
        <f>MID(TablaPivotFinal[[#This Row],[Fecha]],1,4)</f>
        <v>2017</v>
      </c>
      <c r="AD2252" t="str">
        <f>MID(TablaPivotFinal[[#This Row],[Fecha]],5,3)</f>
        <v>Jun</v>
      </c>
      <c r="AE2252" s="1">
        <v>0</v>
      </c>
      <c r="AF2252" s="1">
        <v>0</v>
      </c>
    </row>
    <row r="2253" spans="1:32" x14ac:dyDescent="0.3">
      <c r="A2253" s="1" t="s">
        <v>450</v>
      </c>
      <c r="B2253" s="1" t="s">
        <v>305</v>
      </c>
      <c r="C2253">
        <v>4509</v>
      </c>
      <c r="D2253" s="1" t="s">
        <v>264</v>
      </c>
      <c r="E2253">
        <v>25</v>
      </c>
      <c r="F2253" s="1" t="s">
        <v>451</v>
      </c>
      <c r="G2253" s="1" t="s">
        <v>307</v>
      </c>
      <c r="H2253" s="1" t="s">
        <v>103</v>
      </c>
      <c r="I2253" s="1" t="s">
        <v>452</v>
      </c>
      <c r="J2253" s="1" t="s">
        <v>309</v>
      </c>
      <c r="K2253">
        <v>3219738507</v>
      </c>
      <c r="L2253">
        <v>3219738507</v>
      </c>
      <c r="M2253" s="1" t="s">
        <v>453</v>
      </c>
      <c r="N2253">
        <v>9900</v>
      </c>
      <c r="O2253">
        <v>14000</v>
      </c>
      <c r="P2253">
        <v>19200</v>
      </c>
      <c r="Q2253">
        <v>25700</v>
      </c>
      <c r="R2253">
        <v>36400</v>
      </c>
      <c r="S2253">
        <v>59000</v>
      </c>
      <c r="T2253">
        <v>67400</v>
      </c>
      <c r="U2253">
        <v>0</v>
      </c>
      <c r="V2253">
        <v>0</v>
      </c>
      <c r="W2253">
        <v>0</v>
      </c>
      <c r="X2253">
        <v>0</v>
      </c>
      <c r="Y2253">
        <v>5.0924488400000003</v>
      </c>
      <c r="Z2253">
        <v>-74.703815539999994</v>
      </c>
      <c r="AA2253" s="1" t="s">
        <v>51</v>
      </c>
      <c r="AB2253">
        <v>0</v>
      </c>
      <c r="AC2253" t="str">
        <f>MID(TablaPivotFinal[[#This Row],[Fecha]],1,4)</f>
        <v>2017</v>
      </c>
      <c r="AD2253" t="str">
        <f>MID(TablaPivotFinal[[#This Row],[Fecha]],5,3)</f>
        <v>Mar</v>
      </c>
      <c r="AE2253" s="1">
        <v>0</v>
      </c>
      <c r="AF2253" s="1">
        <v>0</v>
      </c>
    </row>
    <row r="2254" spans="1:32" x14ac:dyDescent="0.3">
      <c r="A2254" s="1" t="s">
        <v>450</v>
      </c>
      <c r="B2254" s="1" t="s">
        <v>305</v>
      </c>
      <c r="C2254">
        <v>4509</v>
      </c>
      <c r="D2254" s="1" t="s">
        <v>264</v>
      </c>
      <c r="E2254">
        <v>25</v>
      </c>
      <c r="F2254" s="1" t="s">
        <v>451</v>
      </c>
      <c r="G2254" s="1" t="s">
        <v>307</v>
      </c>
      <c r="H2254" s="1" t="s">
        <v>103</v>
      </c>
      <c r="I2254" s="1" t="s">
        <v>452</v>
      </c>
      <c r="J2254" s="1" t="s">
        <v>309</v>
      </c>
      <c r="K2254">
        <v>3219738507</v>
      </c>
      <c r="L2254">
        <v>3219738507</v>
      </c>
      <c r="M2254" s="1" t="s">
        <v>453</v>
      </c>
      <c r="N2254">
        <v>9900</v>
      </c>
      <c r="O2254">
        <v>14000</v>
      </c>
      <c r="P2254">
        <v>19200</v>
      </c>
      <c r="Q2254">
        <v>25700</v>
      </c>
      <c r="R2254">
        <v>36400</v>
      </c>
      <c r="S2254">
        <v>59000</v>
      </c>
      <c r="T2254">
        <v>67400</v>
      </c>
      <c r="U2254">
        <v>0</v>
      </c>
      <c r="V2254">
        <v>0</v>
      </c>
      <c r="W2254">
        <v>0</v>
      </c>
      <c r="X2254">
        <v>0</v>
      </c>
      <c r="Y2254">
        <v>5.0924488400000003</v>
      </c>
      <c r="Z2254">
        <v>-74.703815539999994</v>
      </c>
      <c r="AA2254" s="1" t="s">
        <v>53</v>
      </c>
      <c r="AB2254">
        <v>0</v>
      </c>
      <c r="AC2254" t="str">
        <f>MID(TablaPivotFinal[[#This Row],[Fecha]],1,4)</f>
        <v>2017</v>
      </c>
      <c r="AD2254" t="str">
        <f>MID(TablaPivotFinal[[#This Row],[Fecha]],5,3)</f>
        <v>May</v>
      </c>
      <c r="AE2254" s="1">
        <v>0</v>
      </c>
      <c r="AF2254" s="1">
        <v>0</v>
      </c>
    </row>
    <row r="2255" spans="1:32" x14ac:dyDescent="0.3">
      <c r="A2255" s="1" t="s">
        <v>450</v>
      </c>
      <c r="B2255" s="1" t="s">
        <v>305</v>
      </c>
      <c r="C2255">
        <v>4509</v>
      </c>
      <c r="D2255" s="1" t="s">
        <v>264</v>
      </c>
      <c r="E2255">
        <v>25</v>
      </c>
      <c r="F2255" s="1" t="s">
        <v>451</v>
      </c>
      <c r="G2255" s="1" t="s">
        <v>307</v>
      </c>
      <c r="H2255" s="1" t="s">
        <v>103</v>
      </c>
      <c r="I2255" s="1" t="s">
        <v>452</v>
      </c>
      <c r="J2255" s="1" t="s">
        <v>309</v>
      </c>
      <c r="K2255">
        <v>3219738507</v>
      </c>
      <c r="L2255">
        <v>3219738507</v>
      </c>
      <c r="M2255" s="1" t="s">
        <v>453</v>
      </c>
      <c r="N2255">
        <v>9900</v>
      </c>
      <c r="O2255">
        <v>14000</v>
      </c>
      <c r="P2255">
        <v>19200</v>
      </c>
      <c r="Q2255">
        <v>25700</v>
      </c>
      <c r="R2255">
        <v>36400</v>
      </c>
      <c r="S2255">
        <v>59000</v>
      </c>
      <c r="T2255">
        <v>67400</v>
      </c>
      <c r="U2255">
        <v>0</v>
      </c>
      <c r="V2255">
        <v>0</v>
      </c>
      <c r="W2255">
        <v>0</v>
      </c>
      <c r="X2255">
        <v>0</v>
      </c>
      <c r="Y2255">
        <v>5.0924488400000003</v>
      </c>
      <c r="Z2255">
        <v>-74.703815539999994</v>
      </c>
      <c r="AA2255" s="1" t="s">
        <v>55</v>
      </c>
      <c r="AB2255">
        <v>0</v>
      </c>
      <c r="AC2255" t="str">
        <f>MID(TablaPivotFinal[[#This Row],[Fecha]],1,4)</f>
        <v>2017</v>
      </c>
      <c r="AD2255" t="str">
        <f>MID(TablaPivotFinal[[#This Row],[Fecha]],5,3)</f>
        <v>Nov</v>
      </c>
      <c r="AE2255" s="1">
        <v>0</v>
      </c>
      <c r="AF2255" s="1">
        <v>0</v>
      </c>
    </row>
    <row r="2256" spans="1:32" x14ac:dyDescent="0.3">
      <c r="A2256" s="1" t="s">
        <v>450</v>
      </c>
      <c r="B2256" s="1" t="s">
        <v>305</v>
      </c>
      <c r="C2256">
        <v>4509</v>
      </c>
      <c r="D2256" s="1" t="s">
        <v>264</v>
      </c>
      <c r="E2256">
        <v>25</v>
      </c>
      <c r="F2256" s="1" t="s">
        <v>451</v>
      </c>
      <c r="G2256" s="1" t="s">
        <v>307</v>
      </c>
      <c r="H2256" s="1" t="s">
        <v>103</v>
      </c>
      <c r="I2256" s="1" t="s">
        <v>452</v>
      </c>
      <c r="J2256" s="1" t="s">
        <v>309</v>
      </c>
      <c r="K2256">
        <v>3219738507</v>
      </c>
      <c r="L2256">
        <v>3219738507</v>
      </c>
      <c r="M2256" s="1" t="s">
        <v>453</v>
      </c>
      <c r="N2256">
        <v>9900</v>
      </c>
      <c r="O2256">
        <v>14000</v>
      </c>
      <c r="P2256">
        <v>19200</v>
      </c>
      <c r="Q2256">
        <v>25700</v>
      </c>
      <c r="R2256">
        <v>36400</v>
      </c>
      <c r="S2256">
        <v>59000</v>
      </c>
      <c r="T2256">
        <v>67400</v>
      </c>
      <c r="U2256">
        <v>0</v>
      </c>
      <c r="V2256">
        <v>0</v>
      </c>
      <c r="W2256">
        <v>0</v>
      </c>
      <c r="X2256">
        <v>0</v>
      </c>
      <c r="Y2256">
        <v>5.0924488400000003</v>
      </c>
      <c r="Z2256">
        <v>-74.703815539999994</v>
      </c>
      <c r="AA2256" s="1" t="s">
        <v>57</v>
      </c>
      <c r="AB2256">
        <v>0</v>
      </c>
      <c r="AC2256" t="str">
        <f>MID(TablaPivotFinal[[#This Row],[Fecha]],1,4)</f>
        <v>2017</v>
      </c>
      <c r="AD2256" t="str">
        <f>MID(TablaPivotFinal[[#This Row],[Fecha]],5,3)</f>
        <v>Oct</v>
      </c>
      <c r="AE2256" s="1">
        <v>0</v>
      </c>
      <c r="AF2256" s="1">
        <v>0</v>
      </c>
    </row>
    <row r="2257" spans="1:32" x14ac:dyDescent="0.3">
      <c r="A2257" s="1" t="s">
        <v>450</v>
      </c>
      <c r="B2257" s="1" t="s">
        <v>305</v>
      </c>
      <c r="C2257">
        <v>4509</v>
      </c>
      <c r="D2257" s="1" t="s">
        <v>264</v>
      </c>
      <c r="E2257">
        <v>25</v>
      </c>
      <c r="F2257" s="1" t="s">
        <v>451</v>
      </c>
      <c r="G2257" s="1" t="s">
        <v>307</v>
      </c>
      <c r="H2257" s="1" t="s">
        <v>103</v>
      </c>
      <c r="I2257" s="1" t="s">
        <v>452</v>
      </c>
      <c r="J2257" s="1" t="s">
        <v>309</v>
      </c>
      <c r="K2257">
        <v>3219738507</v>
      </c>
      <c r="L2257">
        <v>3219738507</v>
      </c>
      <c r="M2257" s="1" t="s">
        <v>453</v>
      </c>
      <c r="N2257">
        <v>9900</v>
      </c>
      <c r="O2257">
        <v>14000</v>
      </c>
      <c r="P2257">
        <v>19200</v>
      </c>
      <c r="Q2257">
        <v>25700</v>
      </c>
      <c r="R2257">
        <v>36400</v>
      </c>
      <c r="S2257">
        <v>59000</v>
      </c>
      <c r="T2257">
        <v>67400</v>
      </c>
      <c r="U2257">
        <v>0</v>
      </c>
      <c r="V2257">
        <v>0</v>
      </c>
      <c r="W2257">
        <v>0</v>
      </c>
      <c r="X2257">
        <v>0</v>
      </c>
      <c r="Y2257">
        <v>5.0924488400000003</v>
      </c>
      <c r="Z2257">
        <v>-74.703815539999994</v>
      </c>
      <c r="AA2257" s="1" t="s">
        <v>59</v>
      </c>
      <c r="AB2257">
        <v>0</v>
      </c>
      <c r="AC2257" t="str">
        <f>MID(TablaPivotFinal[[#This Row],[Fecha]],1,4)</f>
        <v>2017</v>
      </c>
      <c r="AD2257" t="str">
        <f>MID(TablaPivotFinal[[#This Row],[Fecha]],5,3)</f>
        <v>Sep</v>
      </c>
      <c r="AE2257" s="1">
        <v>0</v>
      </c>
      <c r="AF2257" s="1">
        <v>0</v>
      </c>
    </row>
    <row r="2258" spans="1:32" x14ac:dyDescent="0.3">
      <c r="A2258" s="1" t="s">
        <v>450</v>
      </c>
      <c r="B2258" s="1" t="s">
        <v>305</v>
      </c>
      <c r="C2258">
        <v>4509</v>
      </c>
      <c r="D2258" s="1" t="s">
        <v>264</v>
      </c>
      <c r="E2258">
        <v>25</v>
      </c>
      <c r="F2258" s="1" t="s">
        <v>451</v>
      </c>
      <c r="G2258" s="1" t="s">
        <v>307</v>
      </c>
      <c r="H2258" s="1" t="s">
        <v>103</v>
      </c>
      <c r="I2258" s="1" t="s">
        <v>452</v>
      </c>
      <c r="J2258" s="1" t="s">
        <v>309</v>
      </c>
      <c r="K2258">
        <v>3219738507</v>
      </c>
      <c r="L2258">
        <v>3219738507</v>
      </c>
      <c r="M2258" s="1" t="s">
        <v>453</v>
      </c>
      <c r="N2258">
        <v>9900</v>
      </c>
      <c r="O2258">
        <v>14000</v>
      </c>
      <c r="P2258">
        <v>19200</v>
      </c>
      <c r="Q2258">
        <v>25700</v>
      </c>
      <c r="R2258">
        <v>36400</v>
      </c>
      <c r="S2258">
        <v>59000</v>
      </c>
      <c r="T2258">
        <v>67400</v>
      </c>
      <c r="U2258">
        <v>0</v>
      </c>
      <c r="V2258">
        <v>0</v>
      </c>
      <c r="W2258">
        <v>0</v>
      </c>
      <c r="X2258">
        <v>0</v>
      </c>
      <c r="Y2258">
        <v>5.0924488400000003</v>
      </c>
      <c r="Z2258">
        <v>-74.703815539999994</v>
      </c>
      <c r="AA2258" s="1" t="s">
        <v>61</v>
      </c>
      <c r="AB2258">
        <v>110166000</v>
      </c>
      <c r="AC2258" t="str">
        <f>MID(TablaPivotFinal[[#This Row],[Fecha]],1,4)</f>
        <v>2018</v>
      </c>
      <c r="AD2258" t="str">
        <f>MID(TablaPivotFinal[[#This Row],[Fecha]],5,3)</f>
        <v>Abr</v>
      </c>
      <c r="AE2258" s="1">
        <v>110166000</v>
      </c>
      <c r="AF2258" s="1">
        <v>6788</v>
      </c>
    </row>
    <row r="2259" spans="1:32" x14ac:dyDescent="0.3">
      <c r="A2259" s="1" t="s">
        <v>450</v>
      </c>
      <c r="B2259" s="1" t="s">
        <v>305</v>
      </c>
      <c r="C2259">
        <v>4509</v>
      </c>
      <c r="D2259" s="1" t="s">
        <v>264</v>
      </c>
      <c r="E2259">
        <v>25</v>
      </c>
      <c r="F2259" s="1" t="s">
        <v>451</v>
      </c>
      <c r="G2259" s="1" t="s">
        <v>307</v>
      </c>
      <c r="H2259" s="1" t="s">
        <v>103</v>
      </c>
      <c r="I2259" s="1" t="s">
        <v>452</v>
      </c>
      <c r="J2259" s="1" t="s">
        <v>309</v>
      </c>
      <c r="K2259">
        <v>3219738507</v>
      </c>
      <c r="L2259">
        <v>3219738507</v>
      </c>
      <c r="M2259" s="1" t="s">
        <v>453</v>
      </c>
      <c r="N2259">
        <v>9900</v>
      </c>
      <c r="O2259">
        <v>14000</v>
      </c>
      <c r="P2259">
        <v>19200</v>
      </c>
      <c r="Q2259">
        <v>25700</v>
      </c>
      <c r="R2259">
        <v>36400</v>
      </c>
      <c r="S2259">
        <v>59000</v>
      </c>
      <c r="T2259">
        <v>67400</v>
      </c>
      <c r="U2259">
        <v>0</v>
      </c>
      <c r="V2259">
        <v>0</v>
      </c>
      <c r="W2259">
        <v>0</v>
      </c>
      <c r="X2259">
        <v>0</v>
      </c>
      <c r="Y2259">
        <v>5.0924488400000003</v>
      </c>
      <c r="Z2259">
        <v>-74.703815539999994</v>
      </c>
      <c r="AA2259" s="1" t="s">
        <v>63</v>
      </c>
      <c r="AB2259">
        <v>228001650</v>
      </c>
      <c r="AC2259" t="str">
        <f>MID(TablaPivotFinal[[#This Row],[Fecha]],1,4)</f>
        <v>2018</v>
      </c>
      <c r="AD2259" t="str">
        <f>MID(TablaPivotFinal[[#This Row],[Fecha]],5,3)</f>
        <v>Ago</v>
      </c>
      <c r="AE2259" s="1">
        <v>228001650</v>
      </c>
      <c r="AF2259" s="1">
        <v>11241</v>
      </c>
    </row>
    <row r="2260" spans="1:32" x14ac:dyDescent="0.3">
      <c r="A2260" s="1" t="s">
        <v>450</v>
      </c>
      <c r="B2260" s="1" t="s">
        <v>305</v>
      </c>
      <c r="C2260">
        <v>4509</v>
      </c>
      <c r="D2260" s="1" t="s">
        <v>264</v>
      </c>
      <c r="E2260">
        <v>25</v>
      </c>
      <c r="F2260" s="1" t="s">
        <v>451</v>
      </c>
      <c r="G2260" s="1" t="s">
        <v>307</v>
      </c>
      <c r="H2260" s="1" t="s">
        <v>103</v>
      </c>
      <c r="I2260" s="1" t="s">
        <v>452</v>
      </c>
      <c r="J2260" s="1" t="s">
        <v>309</v>
      </c>
      <c r="K2260">
        <v>3219738507</v>
      </c>
      <c r="L2260">
        <v>3219738507</v>
      </c>
      <c r="M2260" s="1" t="s">
        <v>453</v>
      </c>
      <c r="N2260">
        <v>9900</v>
      </c>
      <c r="O2260">
        <v>14000</v>
      </c>
      <c r="P2260">
        <v>19200</v>
      </c>
      <c r="Q2260">
        <v>25700</v>
      </c>
      <c r="R2260">
        <v>36400</v>
      </c>
      <c r="S2260">
        <v>59000</v>
      </c>
      <c r="T2260">
        <v>67400</v>
      </c>
      <c r="U2260">
        <v>0</v>
      </c>
      <c r="V2260">
        <v>0</v>
      </c>
      <c r="W2260">
        <v>0</v>
      </c>
      <c r="X2260">
        <v>0</v>
      </c>
      <c r="Y2260">
        <v>5.0924488400000003</v>
      </c>
      <c r="Z2260">
        <v>-74.703815539999994</v>
      </c>
      <c r="AA2260" s="1" t="s">
        <v>65</v>
      </c>
      <c r="AB2260">
        <v>411973900</v>
      </c>
      <c r="AC2260" t="str">
        <f>MID(TablaPivotFinal[[#This Row],[Fecha]],1,4)</f>
        <v>2018</v>
      </c>
      <c r="AD2260" t="str">
        <f>MID(TablaPivotFinal[[#This Row],[Fecha]],5,3)</f>
        <v>Dic</v>
      </c>
      <c r="AE2260" s="1">
        <v>411973900</v>
      </c>
      <c r="AF2260" s="1">
        <v>22697</v>
      </c>
    </row>
    <row r="2261" spans="1:32" x14ac:dyDescent="0.3">
      <c r="A2261" s="1" t="s">
        <v>450</v>
      </c>
      <c r="B2261" s="1" t="s">
        <v>305</v>
      </c>
      <c r="C2261">
        <v>4509</v>
      </c>
      <c r="D2261" s="1" t="s">
        <v>264</v>
      </c>
      <c r="E2261">
        <v>25</v>
      </c>
      <c r="F2261" s="1" t="s">
        <v>451</v>
      </c>
      <c r="G2261" s="1" t="s">
        <v>307</v>
      </c>
      <c r="H2261" s="1" t="s">
        <v>103</v>
      </c>
      <c r="I2261" s="1" t="s">
        <v>452</v>
      </c>
      <c r="J2261" s="1" t="s">
        <v>309</v>
      </c>
      <c r="K2261">
        <v>3219738507</v>
      </c>
      <c r="L2261">
        <v>3219738507</v>
      </c>
      <c r="M2261" s="1" t="s">
        <v>453</v>
      </c>
      <c r="N2261">
        <v>9900</v>
      </c>
      <c r="O2261">
        <v>14000</v>
      </c>
      <c r="P2261">
        <v>19200</v>
      </c>
      <c r="Q2261">
        <v>25700</v>
      </c>
      <c r="R2261">
        <v>36400</v>
      </c>
      <c r="S2261">
        <v>59000</v>
      </c>
      <c r="T2261">
        <v>67400</v>
      </c>
      <c r="U2261">
        <v>0</v>
      </c>
      <c r="V2261">
        <v>0</v>
      </c>
      <c r="W2261">
        <v>0</v>
      </c>
      <c r="X2261">
        <v>0</v>
      </c>
      <c r="Y2261">
        <v>5.0924488400000003</v>
      </c>
      <c r="Z2261">
        <v>-74.703815539999994</v>
      </c>
      <c r="AA2261" s="1" t="s">
        <v>67</v>
      </c>
      <c r="AB2261">
        <v>51198850</v>
      </c>
      <c r="AC2261" t="str">
        <f>MID(TablaPivotFinal[[#This Row],[Fecha]],1,4)</f>
        <v>2018</v>
      </c>
      <c r="AD2261" t="str">
        <f>MID(TablaPivotFinal[[#This Row],[Fecha]],5,3)</f>
        <v>Ene</v>
      </c>
      <c r="AE2261" s="1">
        <v>51198850</v>
      </c>
      <c r="AF2261" s="1">
        <v>3637</v>
      </c>
    </row>
    <row r="2262" spans="1:32" x14ac:dyDescent="0.3">
      <c r="A2262" s="1" t="s">
        <v>450</v>
      </c>
      <c r="B2262" s="1" t="s">
        <v>305</v>
      </c>
      <c r="C2262">
        <v>4509</v>
      </c>
      <c r="D2262" s="1" t="s">
        <v>264</v>
      </c>
      <c r="E2262">
        <v>25</v>
      </c>
      <c r="F2262" s="1" t="s">
        <v>451</v>
      </c>
      <c r="G2262" s="1" t="s">
        <v>307</v>
      </c>
      <c r="H2262" s="1" t="s">
        <v>103</v>
      </c>
      <c r="I2262" s="1" t="s">
        <v>452</v>
      </c>
      <c r="J2262" s="1" t="s">
        <v>309</v>
      </c>
      <c r="K2262">
        <v>3219738507</v>
      </c>
      <c r="L2262">
        <v>3219738507</v>
      </c>
      <c r="M2262" s="1" t="s">
        <v>453</v>
      </c>
      <c r="N2262">
        <v>9900</v>
      </c>
      <c r="O2262">
        <v>14000</v>
      </c>
      <c r="P2262">
        <v>19200</v>
      </c>
      <c r="Q2262">
        <v>25700</v>
      </c>
      <c r="R2262">
        <v>36400</v>
      </c>
      <c r="S2262">
        <v>59000</v>
      </c>
      <c r="T2262">
        <v>67400</v>
      </c>
      <c r="U2262">
        <v>0</v>
      </c>
      <c r="V2262">
        <v>0</v>
      </c>
      <c r="W2262">
        <v>0</v>
      </c>
      <c r="X2262">
        <v>0</v>
      </c>
      <c r="Y2262">
        <v>5.0924488400000003</v>
      </c>
      <c r="Z2262">
        <v>-74.703815539999994</v>
      </c>
      <c r="AA2262" s="1" t="s">
        <v>69</v>
      </c>
      <c r="AB2262">
        <v>132886000</v>
      </c>
      <c r="AC2262" t="str">
        <f>MID(TablaPivotFinal[[#This Row],[Fecha]],1,4)</f>
        <v>2018</v>
      </c>
      <c r="AD2262" t="str">
        <f>MID(TablaPivotFinal[[#This Row],[Fecha]],5,3)</f>
        <v>Feb</v>
      </c>
      <c r="AE2262" s="1">
        <v>132886000</v>
      </c>
      <c r="AF2262" s="1">
        <v>8251</v>
      </c>
    </row>
    <row r="2263" spans="1:32" x14ac:dyDescent="0.3">
      <c r="A2263" s="1" t="s">
        <v>450</v>
      </c>
      <c r="B2263" s="1" t="s">
        <v>305</v>
      </c>
      <c r="C2263">
        <v>4509</v>
      </c>
      <c r="D2263" s="1" t="s">
        <v>264</v>
      </c>
      <c r="E2263">
        <v>25</v>
      </c>
      <c r="F2263" s="1" t="s">
        <v>451</v>
      </c>
      <c r="G2263" s="1" t="s">
        <v>307</v>
      </c>
      <c r="H2263" s="1" t="s">
        <v>103</v>
      </c>
      <c r="I2263" s="1" t="s">
        <v>452</v>
      </c>
      <c r="J2263" s="1" t="s">
        <v>309</v>
      </c>
      <c r="K2263">
        <v>3219738507</v>
      </c>
      <c r="L2263">
        <v>3219738507</v>
      </c>
      <c r="M2263" s="1" t="s">
        <v>453</v>
      </c>
      <c r="N2263">
        <v>9900</v>
      </c>
      <c r="O2263">
        <v>14000</v>
      </c>
      <c r="P2263">
        <v>19200</v>
      </c>
      <c r="Q2263">
        <v>25700</v>
      </c>
      <c r="R2263">
        <v>36400</v>
      </c>
      <c r="S2263">
        <v>59000</v>
      </c>
      <c r="T2263">
        <v>67400</v>
      </c>
      <c r="U2263">
        <v>0</v>
      </c>
      <c r="V2263">
        <v>0</v>
      </c>
      <c r="W2263">
        <v>0</v>
      </c>
      <c r="X2263">
        <v>0</v>
      </c>
      <c r="Y2263">
        <v>5.0924488400000003</v>
      </c>
      <c r="Z2263">
        <v>-74.703815539999994</v>
      </c>
      <c r="AA2263" s="1" t="s">
        <v>71</v>
      </c>
      <c r="AB2263">
        <v>166971100</v>
      </c>
      <c r="AC2263" t="str">
        <f>MID(TablaPivotFinal[[#This Row],[Fecha]],1,4)</f>
        <v>2018</v>
      </c>
      <c r="AD2263" t="str">
        <f>MID(TablaPivotFinal[[#This Row],[Fecha]],5,3)</f>
        <v>Jul</v>
      </c>
      <c r="AE2263" s="1">
        <v>166971100</v>
      </c>
      <c r="AF2263" s="1">
        <v>9907</v>
      </c>
    </row>
    <row r="2264" spans="1:32" x14ac:dyDescent="0.3">
      <c r="A2264" s="1" t="s">
        <v>450</v>
      </c>
      <c r="B2264" s="1" t="s">
        <v>305</v>
      </c>
      <c r="C2264">
        <v>4509</v>
      </c>
      <c r="D2264" s="1" t="s">
        <v>264</v>
      </c>
      <c r="E2264">
        <v>25</v>
      </c>
      <c r="F2264" s="1" t="s">
        <v>451</v>
      </c>
      <c r="G2264" s="1" t="s">
        <v>307</v>
      </c>
      <c r="H2264" s="1" t="s">
        <v>103</v>
      </c>
      <c r="I2264" s="1" t="s">
        <v>452</v>
      </c>
      <c r="J2264" s="1" t="s">
        <v>309</v>
      </c>
      <c r="K2264">
        <v>3219738507</v>
      </c>
      <c r="L2264">
        <v>3219738507</v>
      </c>
      <c r="M2264" s="1" t="s">
        <v>453</v>
      </c>
      <c r="N2264">
        <v>9900</v>
      </c>
      <c r="O2264">
        <v>14000</v>
      </c>
      <c r="P2264">
        <v>19200</v>
      </c>
      <c r="Q2264">
        <v>25700</v>
      </c>
      <c r="R2264">
        <v>36400</v>
      </c>
      <c r="S2264">
        <v>59000</v>
      </c>
      <c r="T2264">
        <v>67400</v>
      </c>
      <c r="U2264">
        <v>0</v>
      </c>
      <c r="V2264">
        <v>0</v>
      </c>
      <c r="W2264">
        <v>0</v>
      </c>
      <c r="X2264">
        <v>0</v>
      </c>
      <c r="Y2264">
        <v>5.0924488400000003</v>
      </c>
      <c r="Z2264">
        <v>-74.703815539999994</v>
      </c>
      <c r="AA2264" s="1" t="s">
        <v>73</v>
      </c>
      <c r="AB2264">
        <v>131308200</v>
      </c>
      <c r="AC2264" t="str">
        <f>MID(TablaPivotFinal[[#This Row],[Fecha]],1,4)</f>
        <v>2018</v>
      </c>
      <c r="AD2264" t="str">
        <f>MID(TablaPivotFinal[[#This Row],[Fecha]],5,3)</f>
        <v>Jun</v>
      </c>
      <c r="AE2264" s="1">
        <v>131308200</v>
      </c>
      <c r="AF2264" s="1">
        <v>8637</v>
      </c>
    </row>
    <row r="2265" spans="1:32" x14ac:dyDescent="0.3">
      <c r="A2265" s="1" t="s">
        <v>450</v>
      </c>
      <c r="B2265" s="1" t="s">
        <v>305</v>
      </c>
      <c r="C2265">
        <v>4509</v>
      </c>
      <c r="D2265" s="1" t="s">
        <v>264</v>
      </c>
      <c r="E2265">
        <v>25</v>
      </c>
      <c r="F2265" s="1" t="s">
        <v>451</v>
      </c>
      <c r="G2265" s="1" t="s">
        <v>307</v>
      </c>
      <c r="H2265" s="1" t="s">
        <v>103</v>
      </c>
      <c r="I2265" s="1" t="s">
        <v>452</v>
      </c>
      <c r="J2265" s="1" t="s">
        <v>309</v>
      </c>
      <c r="K2265">
        <v>3219738507</v>
      </c>
      <c r="L2265">
        <v>3219738507</v>
      </c>
      <c r="M2265" s="1" t="s">
        <v>453</v>
      </c>
      <c r="N2265">
        <v>9900</v>
      </c>
      <c r="O2265">
        <v>14000</v>
      </c>
      <c r="P2265">
        <v>19200</v>
      </c>
      <c r="Q2265">
        <v>25700</v>
      </c>
      <c r="R2265">
        <v>36400</v>
      </c>
      <c r="S2265">
        <v>59000</v>
      </c>
      <c r="T2265">
        <v>67400</v>
      </c>
      <c r="U2265">
        <v>0</v>
      </c>
      <c r="V2265">
        <v>0</v>
      </c>
      <c r="W2265">
        <v>0</v>
      </c>
      <c r="X2265">
        <v>0</v>
      </c>
      <c r="Y2265">
        <v>5.0924488400000003</v>
      </c>
      <c r="Z2265">
        <v>-74.703815539999994</v>
      </c>
      <c r="AA2265" s="1" t="s">
        <v>75</v>
      </c>
      <c r="AB2265">
        <v>130708750</v>
      </c>
      <c r="AC2265" t="str">
        <f>MID(TablaPivotFinal[[#This Row],[Fecha]],1,4)</f>
        <v>2018</v>
      </c>
      <c r="AD2265" t="str">
        <f>MID(TablaPivotFinal[[#This Row],[Fecha]],5,3)</f>
        <v>Mar</v>
      </c>
      <c r="AE2265" s="1">
        <v>130708750</v>
      </c>
      <c r="AF2265" s="1">
        <v>8460</v>
      </c>
    </row>
    <row r="2266" spans="1:32" x14ac:dyDescent="0.3">
      <c r="A2266" s="1" t="s">
        <v>450</v>
      </c>
      <c r="B2266" s="1" t="s">
        <v>305</v>
      </c>
      <c r="C2266">
        <v>4509</v>
      </c>
      <c r="D2266" s="1" t="s">
        <v>264</v>
      </c>
      <c r="E2266">
        <v>25</v>
      </c>
      <c r="F2266" s="1" t="s">
        <v>451</v>
      </c>
      <c r="G2266" s="1" t="s">
        <v>307</v>
      </c>
      <c r="H2266" s="1" t="s">
        <v>103</v>
      </c>
      <c r="I2266" s="1" t="s">
        <v>452</v>
      </c>
      <c r="J2266" s="1" t="s">
        <v>309</v>
      </c>
      <c r="K2266">
        <v>3219738507</v>
      </c>
      <c r="L2266">
        <v>3219738507</v>
      </c>
      <c r="M2266" s="1" t="s">
        <v>453</v>
      </c>
      <c r="N2266">
        <v>9900</v>
      </c>
      <c r="O2266">
        <v>14000</v>
      </c>
      <c r="P2266">
        <v>19200</v>
      </c>
      <c r="Q2266">
        <v>25700</v>
      </c>
      <c r="R2266">
        <v>36400</v>
      </c>
      <c r="S2266">
        <v>59000</v>
      </c>
      <c r="T2266">
        <v>67400</v>
      </c>
      <c r="U2266">
        <v>0</v>
      </c>
      <c r="V2266">
        <v>0</v>
      </c>
      <c r="W2266">
        <v>0</v>
      </c>
      <c r="X2266">
        <v>0</v>
      </c>
      <c r="Y2266">
        <v>5.0924488400000003</v>
      </c>
      <c r="Z2266">
        <v>-74.703815539999994</v>
      </c>
      <c r="AA2266" s="1" t="s">
        <v>77</v>
      </c>
      <c r="AB2266">
        <v>104668900</v>
      </c>
      <c r="AC2266" t="str">
        <f>MID(TablaPivotFinal[[#This Row],[Fecha]],1,4)</f>
        <v>2018</v>
      </c>
      <c r="AD2266" t="str">
        <f>MID(TablaPivotFinal[[#This Row],[Fecha]],5,3)</f>
        <v>May</v>
      </c>
      <c r="AE2266" s="1">
        <v>104668900</v>
      </c>
      <c r="AF2266" s="1">
        <v>6573</v>
      </c>
    </row>
    <row r="2267" spans="1:32" x14ac:dyDescent="0.3">
      <c r="A2267" s="1" t="s">
        <v>450</v>
      </c>
      <c r="B2267" s="1" t="s">
        <v>305</v>
      </c>
      <c r="C2267">
        <v>4509</v>
      </c>
      <c r="D2267" s="1" t="s">
        <v>264</v>
      </c>
      <c r="E2267">
        <v>25</v>
      </c>
      <c r="F2267" s="1" t="s">
        <v>451</v>
      </c>
      <c r="G2267" s="1" t="s">
        <v>307</v>
      </c>
      <c r="H2267" s="1" t="s">
        <v>103</v>
      </c>
      <c r="I2267" s="1" t="s">
        <v>452</v>
      </c>
      <c r="J2267" s="1" t="s">
        <v>309</v>
      </c>
      <c r="K2267">
        <v>3219738507</v>
      </c>
      <c r="L2267">
        <v>3219738507</v>
      </c>
      <c r="M2267" s="1" t="s">
        <v>453</v>
      </c>
      <c r="N2267">
        <v>9900</v>
      </c>
      <c r="O2267">
        <v>14000</v>
      </c>
      <c r="P2267">
        <v>19200</v>
      </c>
      <c r="Q2267">
        <v>25700</v>
      </c>
      <c r="R2267">
        <v>36400</v>
      </c>
      <c r="S2267">
        <v>59000</v>
      </c>
      <c r="T2267">
        <v>67400</v>
      </c>
      <c r="U2267">
        <v>0</v>
      </c>
      <c r="V2267">
        <v>0</v>
      </c>
      <c r="W2267">
        <v>0</v>
      </c>
      <c r="X2267">
        <v>0</v>
      </c>
      <c r="Y2267">
        <v>5.0924488400000003</v>
      </c>
      <c r="Z2267">
        <v>-74.703815539999994</v>
      </c>
      <c r="AA2267" s="1" t="s">
        <v>79</v>
      </c>
      <c r="AB2267">
        <v>312980900</v>
      </c>
      <c r="AC2267" t="str">
        <f>MID(TablaPivotFinal[[#This Row],[Fecha]],1,4)</f>
        <v>2018</v>
      </c>
      <c r="AD2267" t="str">
        <f>MID(TablaPivotFinal[[#This Row],[Fecha]],5,3)</f>
        <v>Nov</v>
      </c>
      <c r="AE2267" s="1">
        <v>312980900</v>
      </c>
      <c r="AF2267" s="1">
        <v>13785</v>
      </c>
    </row>
    <row r="2268" spans="1:32" x14ac:dyDescent="0.3">
      <c r="A2268" s="1" t="s">
        <v>450</v>
      </c>
      <c r="B2268" s="1" t="s">
        <v>305</v>
      </c>
      <c r="C2268">
        <v>4509</v>
      </c>
      <c r="D2268" s="1" t="s">
        <v>264</v>
      </c>
      <c r="E2268">
        <v>25</v>
      </c>
      <c r="F2268" s="1" t="s">
        <v>451</v>
      </c>
      <c r="G2268" s="1" t="s">
        <v>307</v>
      </c>
      <c r="H2268" s="1" t="s">
        <v>103</v>
      </c>
      <c r="I2268" s="1" t="s">
        <v>452</v>
      </c>
      <c r="J2268" s="1" t="s">
        <v>309</v>
      </c>
      <c r="K2268">
        <v>3219738507</v>
      </c>
      <c r="L2268">
        <v>3219738507</v>
      </c>
      <c r="M2268" s="1" t="s">
        <v>453</v>
      </c>
      <c r="N2268">
        <v>9900</v>
      </c>
      <c r="O2268">
        <v>14000</v>
      </c>
      <c r="P2268">
        <v>19200</v>
      </c>
      <c r="Q2268">
        <v>25700</v>
      </c>
      <c r="R2268">
        <v>36400</v>
      </c>
      <c r="S2268">
        <v>59000</v>
      </c>
      <c r="T2268">
        <v>67400</v>
      </c>
      <c r="U2268">
        <v>0</v>
      </c>
      <c r="V2268">
        <v>0</v>
      </c>
      <c r="W2268">
        <v>0</v>
      </c>
      <c r="X2268">
        <v>0</v>
      </c>
      <c r="Y2268">
        <v>5.0924488400000003</v>
      </c>
      <c r="Z2268">
        <v>-74.703815539999994</v>
      </c>
      <c r="AA2268" s="1" t="s">
        <v>81</v>
      </c>
      <c r="AB2268">
        <v>296104900</v>
      </c>
      <c r="AC2268" t="str">
        <f>MID(TablaPivotFinal[[#This Row],[Fecha]],1,4)</f>
        <v>2018</v>
      </c>
      <c r="AD2268" t="str">
        <f>MID(TablaPivotFinal[[#This Row],[Fecha]],5,3)</f>
        <v>Oct</v>
      </c>
      <c r="AE2268" s="1">
        <v>296104900</v>
      </c>
      <c r="AF2268" s="1">
        <v>13427</v>
      </c>
    </row>
    <row r="2269" spans="1:32" x14ac:dyDescent="0.3">
      <c r="A2269" s="1" t="s">
        <v>450</v>
      </c>
      <c r="B2269" s="1" t="s">
        <v>305</v>
      </c>
      <c r="C2269">
        <v>4509</v>
      </c>
      <c r="D2269" s="1" t="s">
        <v>264</v>
      </c>
      <c r="E2269">
        <v>25</v>
      </c>
      <c r="F2269" s="1" t="s">
        <v>451</v>
      </c>
      <c r="G2269" s="1" t="s">
        <v>307</v>
      </c>
      <c r="H2269" s="1" t="s">
        <v>103</v>
      </c>
      <c r="I2269" s="1" t="s">
        <v>452</v>
      </c>
      <c r="J2269" s="1" t="s">
        <v>309</v>
      </c>
      <c r="K2269">
        <v>3219738507</v>
      </c>
      <c r="L2269">
        <v>3219738507</v>
      </c>
      <c r="M2269" s="1" t="s">
        <v>453</v>
      </c>
      <c r="N2269">
        <v>9900</v>
      </c>
      <c r="O2269">
        <v>14000</v>
      </c>
      <c r="P2269">
        <v>19200</v>
      </c>
      <c r="Q2269">
        <v>25700</v>
      </c>
      <c r="R2269">
        <v>36400</v>
      </c>
      <c r="S2269">
        <v>59000</v>
      </c>
      <c r="T2269">
        <v>67400</v>
      </c>
      <c r="U2269">
        <v>0</v>
      </c>
      <c r="V2269">
        <v>0</v>
      </c>
      <c r="W2269">
        <v>0</v>
      </c>
      <c r="X2269">
        <v>0</v>
      </c>
      <c r="Y2269">
        <v>5.0924488400000003</v>
      </c>
      <c r="Z2269">
        <v>-74.703815539999994</v>
      </c>
      <c r="AA2269" s="1" t="s">
        <v>83</v>
      </c>
      <c r="AB2269">
        <v>233251300</v>
      </c>
      <c r="AC2269" t="str">
        <f>MID(TablaPivotFinal[[#This Row],[Fecha]],1,4)</f>
        <v>2018</v>
      </c>
      <c r="AD2269" t="str">
        <f>MID(TablaPivotFinal[[#This Row],[Fecha]],5,3)</f>
        <v>Sep</v>
      </c>
      <c r="AE2269" s="1">
        <v>233251300</v>
      </c>
      <c r="AF2269" s="1">
        <v>10839</v>
      </c>
    </row>
    <row r="2270" spans="1:32" x14ac:dyDescent="0.3">
      <c r="A2270" s="1" t="s">
        <v>454</v>
      </c>
      <c r="B2270" s="1" t="s">
        <v>111</v>
      </c>
      <c r="C2270" t="s">
        <v>389</v>
      </c>
      <c r="D2270" s="1" t="s">
        <v>264</v>
      </c>
      <c r="E2270">
        <v>25</v>
      </c>
      <c r="F2270" s="1" t="s">
        <v>455</v>
      </c>
      <c r="G2270" s="1" t="s">
        <v>456</v>
      </c>
      <c r="H2270" s="1" t="s">
        <v>111</v>
      </c>
      <c r="I2270" s="1" t="s">
        <v>391</v>
      </c>
      <c r="J2270" s="1" t="s">
        <v>457</v>
      </c>
      <c r="K2270">
        <v>-1</v>
      </c>
      <c r="L2270">
        <v>-1</v>
      </c>
      <c r="M2270" s="1" t="s">
        <v>458</v>
      </c>
      <c r="N2270">
        <v>8200</v>
      </c>
      <c r="O2270">
        <v>8900</v>
      </c>
      <c r="P2270">
        <v>22900</v>
      </c>
      <c r="Q2270">
        <v>28500</v>
      </c>
      <c r="R2270">
        <v>33300</v>
      </c>
      <c r="S2270">
        <v>0</v>
      </c>
      <c r="T2270">
        <v>0</v>
      </c>
      <c r="U2270">
        <v>0</v>
      </c>
      <c r="V2270">
        <v>0</v>
      </c>
      <c r="W2270">
        <v>9300</v>
      </c>
      <c r="X2270">
        <v>9500</v>
      </c>
      <c r="Y2270">
        <v>5.1043941940000002</v>
      </c>
      <c r="Z2270">
        <v>-73.912827739999997</v>
      </c>
      <c r="AA2270" s="1" t="s">
        <v>13</v>
      </c>
      <c r="AB2270">
        <v>2395518100</v>
      </c>
      <c r="AC2270" t="str">
        <f>MID(TablaPivotFinal[[#This Row],[Fecha]],1,4)</f>
        <v>2016</v>
      </c>
      <c r="AD2270" t="str">
        <f>MID(TablaPivotFinal[[#This Row],[Fecha]],5,3)</f>
        <v>Abr</v>
      </c>
      <c r="AE2270" s="1">
        <v>2395518100</v>
      </c>
      <c r="AF2270" s="1">
        <v>243465</v>
      </c>
    </row>
    <row r="2271" spans="1:32" x14ac:dyDescent="0.3">
      <c r="A2271" s="1" t="s">
        <v>454</v>
      </c>
      <c r="B2271" s="1" t="s">
        <v>111</v>
      </c>
      <c r="C2271" t="s">
        <v>389</v>
      </c>
      <c r="D2271" s="1" t="s">
        <v>264</v>
      </c>
      <c r="E2271">
        <v>25</v>
      </c>
      <c r="F2271" s="1" t="s">
        <v>455</v>
      </c>
      <c r="G2271" s="1" t="s">
        <v>456</v>
      </c>
      <c r="H2271" s="1" t="s">
        <v>111</v>
      </c>
      <c r="I2271" s="1" t="s">
        <v>391</v>
      </c>
      <c r="J2271" s="1" t="s">
        <v>457</v>
      </c>
      <c r="K2271">
        <v>-1</v>
      </c>
      <c r="L2271">
        <v>-1</v>
      </c>
      <c r="M2271" s="1" t="s">
        <v>458</v>
      </c>
      <c r="N2271">
        <v>8200</v>
      </c>
      <c r="O2271">
        <v>8900</v>
      </c>
      <c r="P2271">
        <v>22900</v>
      </c>
      <c r="Q2271">
        <v>28500</v>
      </c>
      <c r="R2271">
        <v>33300</v>
      </c>
      <c r="S2271">
        <v>0</v>
      </c>
      <c r="T2271">
        <v>0</v>
      </c>
      <c r="U2271">
        <v>0</v>
      </c>
      <c r="V2271">
        <v>0</v>
      </c>
      <c r="W2271">
        <v>9300</v>
      </c>
      <c r="X2271">
        <v>9500</v>
      </c>
      <c r="Y2271">
        <v>5.1043941940000002</v>
      </c>
      <c r="Z2271">
        <v>-73.912827739999997</v>
      </c>
      <c r="AA2271" s="1" t="s">
        <v>15</v>
      </c>
      <c r="AB2271">
        <v>2725316650</v>
      </c>
      <c r="AC2271" t="str">
        <f>MID(TablaPivotFinal[[#This Row],[Fecha]],1,4)</f>
        <v>2016</v>
      </c>
      <c r="AD2271" t="str">
        <f>MID(TablaPivotFinal[[#This Row],[Fecha]],5,3)</f>
        <v>Ago</v>
      </c>
      <c r="AE2271" s="1">
        <v>2725316650</v>
      </c>
      <c r="AF2271" s="1">
        <v>285758</v>
      </c>
    </row>
    <row r="2272" spans="1:32" x14ac:dyDescent="0.3">
      <c r="A2272" s="1" t="s">
        <v>454</v>
      </c>
      <c r="B2272" s="1" t="s">
        <v>111</v>
      </c>
      <c r="C2272" t="s">
        <v>389</v>
      </c>
      <c r="D2272" s="1" t="s">
        <v>264</v>
      </c>
      <c r="E2272">
        <v>25</v>
      </c>
      <c r="F2272" s="1" t="s">
        <v>455</v>
      </c>
      <c r="G2272" s="1" t="s">
        <v>456</v>
      </c>
      <c r="H2272" s="1" t="s">
        <v>111</v>
      </c>
      <c r="I2272" s="1" t="s">
        <v>391</v>
      </c>
      <c r="J2272" s="1" t="s">
        <v>457</v>
      </c>
      <c r="K2272">
        <v>-1</v>
      </c>
      <c r="L2272">
        <v>-1</v>
      </c>
      <c r="M2272" s="1" t="s">
        <v>458</v>
      </c>
      <c r="N2272">
        <v>8200</v>
      </c>
      <c r="O2272">
        <v>8900</v>
      </c>
      <c r="P2272">
        <v>22900</v>
      </c>
      <c r="Q2272">
        <v>28500</v>
      </c>
      <c r="R2272">
        <v>33300</v>
      </c>
      <c r="S2272">
        <v>0</v>
      </c>
      <c r="T2272">
        <v>0</v>
      </c>
      <c r="U2272">
        <v>0</v>
      </c>
      <c r="V2272">
        <v>0</v>
      </c>
      <c r="W2272">
        <v>9300</v>
      </c>
      <c r="X2272">
        <v>9500</v>
      </c>
      <c r="Y2272">
        <v>5.1043941940000002</v>
      </c>
      <c r="Z2272">
        <v>-73.912827739999997</v>
      </c>
      <c r="AA2272" s="1" t="s">
        <v>17</v>
      </c>
      <c r="AB2272">
        <v>2908149100</v>
      </c>
      <c r="AC2272" t="str">
        <f>MID(TablaPivotFinal[[#This Row],[Fecha]],1,4)</f>
        <v>2016</v>
      </c>
      <c r="AD2272" t="str">
        <f>MID(TablaPivotFinal[[#This Row],[Fecha]],5,3)</f>
        <v>Dic</v>
      </c>
      <c r="AE2272" s="1">
        <v>2908149100</v>
      </c>
      <c r="AF2272" s="1">
        <v>321201</v>
      </c>
    </row>
    <row r="2273" spans="1:32" x14ac:dyDescent="0.3">
      <c r="A2273" s="1" t="s">
        <v>454</v>
      </c>
      <c r="B2273" s="1" t="s">
        <v>111</v>
      </c>
      <c r="C2273" t="s">
        <v>389</v>
      </c>
      <c r="D2273" s="1" t="s">
        <v>264</v>
      </c>
      <c r="E2273">
        <v>25</v>
      </c>
      <c r="F2273" s="1" t="s">
        <v>455</v>
      </c>
      <c r="G2273" s="1" t="s">
        <v>456</v>
      </c>
      <c r="H2273" s="1" t="s">
        <v>111</v>
      </c>
      <c r="I2273" s="1" t="s">
        <v>391</v>
      </c>
      <c r="J2273" s="1" t="s">
        <v>457</v>
      </c>
      <c r="K2273">
        <v>-1</v>
      </c>
      <c r="L2273">
        <v>-1</v>
      </c>
      <c r="M2273" s="1" t="s">
        <v>458</v>
      </c>
      <c r="N2273">
        <v>8200</v>
      </c>
      <c r="O2273">
        <v>8900</v>
      </c>
      <c r="P2273">
        <v>22900</v>
      </c>
      <c r="Q2273">
        <v>28500</v>
      </c>
      <c r="R2273">
        <v>33300</v>
      </c>
      <c r="S2273">
        <v>0</v>
      </c>
      <c r="T2273">
        <v>0</v>
      </c>
      <c r="U2273">
        <v>0</v>
      </c>
      <c r="V2273">
        <v>0</v>
      </c>
      <c r="W2273">
        <v>9300</v>
      </c>
      <c r="X2273">
        <v>9500</v>
      </c>
      <c r="Y2273">
        <v>5.1043941940000002</v>
      </c>
      <c r="Z2273">
        <v>-73.912827739999997</v>
      </c>
      <c r="AA2273" s="1" t="s">
        <v>19</v>
      </c>
      <c r="AB2273">
        <v>2850557050</v>
      </c>
      <c r="AC2273" t="str">
        <f>MID(TablaPivotFinal[[#This Row],[Fecha]],1,4)</f>
        <v>2016</v>
      </c>
      <c r="AD2273" t="str">
        <f>MID(TablaPivotFinal[[#This Row],[Fecha]],5,3)</f>
        <v>Ene</v>
      </c>
      <c r="AE2273" s="1">
        <v>2850557050</v>
      </c>
      <c r="AF2273" s="1">
        <v>327300</v>
      </c>
    </row>
    <row r="2274" spans="1:32" x14ac:dyDescent="0.3">
      <c r="A2274" s="1" t="s">
        <v>454</v>
      </c>
      <c r="B2274" s="1" t="s">
        <v>111</v>
      </c>
      <c r="C2274" t="s">
        <v>389</v>
      </c>
      <c r="D2274" s="1" t="s">
        <v>264</v>
      </c>
      <c r="E2274">
        <v>25</v>
      </c>
      <c r="F2274" s="1" t="s">
        <v>455</v>
      </c>
      <c r="G2274" s="1" t="s">
        <v>456</v>
      </c>
      <c r="H2274" s="1" t="s">
        <v>111</v>
      </c>
      <c r="I2274" s="1" t="s">
        <v>391</v>
      </c>
      <c r="J2274" s="1" t="s">
        <v>457</v>
      </c>
      <c r="K2274">
        <v>-1</v>
      </c>
      <c r="L2274">
        <v>-1</v>
      </c>
      <c r="M2274" s="1" t="s">
        <v>458</v>
      </c>
      <c r="N2274">
        <v>8200</v>
      </c>
      <c r="O2274">
        <v>8900</v>
      </c>
      <c r="P2274">
        <v>22900</v>
      </c>
      <c r="Q2274">
        <v>28500</v>
      </c>
      <c r="R2274">
        <v>33300</v>
      </c>
      <c r="S2274">
        <v>0</v>
      </c>
      <c r="T2274">
        <v>0</v>
      </c>
      <c r="U2274">
        <v>0</v>
      </c>
      <c r="V2274">
        <v>0</v>
      </c>
      <c r="W2274">
        <v>9300</v>
      </c>
      <c r="X2274">
        <v>9500</v>
      </c>
      <c r="Y2274">
        <v>5.1043941940000002</v>
      </c>
      <c r="Z2274">
        <v>-73.912827739999997</v>
      </c>
      <c r="AA2274" s="1" t="s">
        <v>21</v>
      </c>
      <c r="AB2274">
        <v>2345029700</v>
      </c>
      <c r="AC2274" t="str">
        <f>MID(TablaPivotFinal[[#This Row],[Fecha]],1,4)</f>
        <v>2016</v>
      </c>
      <c r="AD2274" t="str">
        <f>MID(TablaPivotFinal[[#This Row],[Fecha]],5,3)</f>
        <v>Feb</v>
      </c>
      <c r="AE2274" s="1">
        <v>2345029700</v>
      </c>
      <c r="AF2274" s="1">
        <v>238905</v>
      </c>
    </row>
    <row r="2275" spans="1:32" x14ac:dyDescent="0.3">
      <c r="A2275" s="1" t="s">
        <v>454</v>
      </c>
      <c r="B2275" s="1" t="s">
        <v>111</v>
      </c>
      <c r="C2275" t="s">
        <v>389</v>
      </c>
      <c r="D2275" s="1" t="s">
        <v>264</v>
      </c>
      <c r="E2275">
        <v>25</v>
      </c>
      <c r="F2275" s="1" t="s">
        <v>455</v>
      </c>
      <c r="G2275" s="1" t="s">
        <v>456</v>
      </c>
      <c r="H2275" s="1" t="s">
        <v>111</v>
      </c>
      <c r="I2275" s="1" t="s">
        <v>391</v>
      </c>
      <c r="J2275" s="1" t="s">
        <v>457</v>
      </c>
      <c r="K2275">
        <v>-1</v>
      </c>
      <c r="L2275">
        <v>-1</v>
      </c>
      <c r="M2275" s="1" t="s">
        <v>458</v>
      </c>
      <c r="N2275">
        <v>8200</v>
      </c>
      <c r="O2275">
        <v>8900</v>
      </c>
      <c r="P2275">
        <v>22900</v>
      </c>
      <c r="Q2275">
        <v>28500</v>
      </c>
      <c r="R2275">
        <v>33300</v>
      </c>
      <c r="S2275">
        <v>0</v>
      </c>
      <c r="T2275">
        <v>0</v>
      </c>
      <c r="U2275">
        <v>0</v>
      </c>
      <c r="V2275">
        <v>0</v>
      </c>
      <c r="W2275">
        <v>9300</v>
      </c>
      <c r="X2275">
        <v>9500</v>
      </c>
      <c r="Y2275">
        <v>5.1043941940000002</v>
      </c>
      <c r="Z2275">
        <v>-73.912827739999997</v>
      </c>
      <c r="AA2275" s="1" t="s">
        <v>23</v>
      </c>
      <c r="AB2275">
        <v>2382247150</v>
      </c>
      <c r="AC2275" t="str">
        <f>MID(TablaPivotFinal[[#This Row],[Fecha]],1,4)</f>
        <v>2016</v>
      </c>
      <c r="AD2275" t="str">
        <f>MID(TablaPivotFinal[[#This Row],[Fecha]],5,3)</f>
        <v>Jul</v>
      </c>
      <c r="AE2275" s="1">
        <v>2382247150</v>
      </c>
      <c r="AF2275" s="1">
        <v>277834</v>
      </c>
    </row>
    <row r="2276" spans="1:32" x14ac:dyDescent="0.3">
      <c r="A2276" s="1" t="s">
        <v>454</v>
      </c>
      <c r="B2276" s="1" t="s">
        <v>111</v>
      </c>
      <c r="C2276" t="s">
        <v>389</v>
      </c>
      <c r="D2276" s="1" t="s">
        <v>264</v>
      </c>
      <c r="E2276">
        <v>25</v>
      </c>
      <c r="F2276" s="1" t="s">
        <v>455</v>
      </c>
      <c r="G2276" s="1" t="s">
        <v>456</v>
      </c>
      <c r="H2276" s="1" t="s">
        <v>111</v>
      </c>
      <c r="I2276" s="1" t="s">
        <v>391</v>
      </c>
      <c r="J2276" s="1" t="s">
        <v>457</v>
      </c>
      <c r="K2276">
        <v>-1</v>
      </c>
      <c r="L2276">
        <v>-1</v>
      </c>
      <c r="M2276" s="1" t="s">
        <v>458</v>
      </c>
      <c r="N2276">
        <v>8200</v>
      </c>
      <c r="O2276">
        <v>8900</v>
      </c>
      <c r="P2276">
        <v>22900</v>
      </c>
      <c r="Q2276">
        <v>28500</v>
      </c>
      <c r="R2276">
        <v>33300</v>
      </c>
      <c r="S2276">
        <v>0</v>
      </c>
      <c r="T2276">
        <v>0</v>
      </c>
      <c r="U2276">
        <v>0</v>
      </c>
      <c r="V2276">
        <v>0</v>
      </c>
      <c r="W2276">
        <v>9300</v>
      </c>
      <c r="X2276">
        <v>9500</v>
      </c>
      <c r="Y2276">
        <v>5.1043941940000002</v>
      </c>
      <c r="Z2276">
        <v>-73.912827739999997</v>
      </c>
      <c r="AA2276" s="1" t="s">
        <v>25</v>
      </c>
      <c r="AB2276">
        <v>2481652800</v>
      </c>
      <c r="AC2276" t="str">
        <f>MID(TablaPivotFinal[[#This Row],[Fecha]],1,4)</f>
        <v>2016</v>
      </c>
      <c r="AD2276" t="str">
        <f>MID(TablaPivotFinal[[#This Row],[Fecha]],5,3)</f>
        <v>Jun</v>
      </c>
      <c r="AE2276" s="1">
        <v>2481652800</v>
      </c>
      <c r="AF2276" s="1">
        <v>266477</v>
      </c>
    </row>
    <row r="2277" spans="1:32" x14ac:dyDescent="0.3">
      <c r="A2277" s="1" t="s">
        <v>454</v>
      </c>
      <c r="B2277" s="1" t="s">
        <v>111</v>
      </c>
      <c r="C2277" t="s">
        <v>389</v>
      </c>
      <c r="D2277" s="1" t="s">
        <v>264</v>
      </c>
      <c r="E2277">
        <v>25</v>
      </c>
      <c r="F2277" s="1" t="s">
        <v>455</v>
      </c>
      <c r="G2277" s="1" t="s">
        <v>456</v>
      </c>
      <c r="H2277" s="1" t="s">
        <v>111</v>
      </c>
      <c r="I2277" s="1" t="s">
        <v>391</v>
      </c>
      <c r="J2277" s="1" t="s">
        <v>457</v>
      </c>
      <c r="K2277">
        <v>-1</v>
      </c>
      <c r="L2277">
        <v>-1</v>
      </c>
      <c r="M2277" s="1" t="s">
        <v>458</v>
      </c>
      <c r="N2277">
        <v>8200</v>
      </c>
      <c r="O2277">
        <v>8900</v>
      </c>
      <c r="P2277">
        <v>22900</v>
      </c>
      <c r="Q2277">
        <v>28500</v>
      </c>
      <c r="R2277">
        <v>33300</v>
      </c>
      <c r="S2277">
        <v>0</v>
      </c>
      <c r="T2277">
        <v>0</v>
      </c>
      <c r="U2277">
        <v>0</v>
      </c>
      <c r="V2277">
        <v>0</v>
      </c>
      <c r="W2277">
        <v>9300</v>
      </c>
      <c r="X2277">
        <v>9500</v>
      </c>
      <c r="Y2277">
        <v>5.1043941940000002</v>
      </c>
      <c r="Z2277">
        <v>-73.912827739999997</v>
      </c>
      <c r="AA2277" s="1" t="s">
        <v>27</v>
      </c>
      <c r="AB2277">
        <v>2771447596</v>
      </c>
      <c r="AC2277" t="str">
        <f>MID(TablaPivotFinal[[#This Row],[Fecha]],1,4)</f>
        <v>2016</v>
      </c>
      <c r="AD2277" t="str">
        <f>MID(TablaPivotFinal[[#This Row],[Fecha]],5,3)</f>
        <v>Mar</v>
      </c>
      <c r="AE2277" s="1">
        <v>2771447596</v>
      </c>
      <c r="AF2277" s="1">
        <v>300428</v>
      </c>
    </row>
    <row r="2278" spans="1:32" x14ac:dyDescent="0.3">
      <c r="A2278" s="1" t="s">
        <v>454</v>
      </c>
      <c r="B2278" s="1" t="s">
        <v>111</v>
      </c>
      <c r="C2278" t="s">
        <v>389</v>
      </c>
      <c r="D2278" s="1" t="s">
        <v>264</v>
      </c>
      <c r="E2278">
        <v>25</v>
      </c>
      <c r="F2278" s="1" t="s">
        <v>455</v>
      </c>
      <c r="G2278" s="1" t="s">
        <v>456</v>
      </c>
      <c r="H2278" s="1" t="s">
        <v>111</v>
      </c>
      <c r="I2278" s="1" t="s">
        <v>391</v>
      </c>
      <c r="J2278" s="1" t="s">
        <v>457</v>
      </c>
      <c r="K2278">
        <v>-1</v>
      </c>
      <c r="L2278">
        <v>-1</v>
      </c>
      <c r="M2278" s="1" t="s">
        <v>458</v>
      </c>
      <c r="N2278">
        <v>8200</v>
      </c>
      <c r="O2278">
        <v>8900</v>
      </c>
      <c r="P2278">
        <v>22900</v>
      </c>
      <c r="Q2278">
        <v>28500</v>
      </c>
      <c r="R2278">
        <v>33300</v>
      </c>
      <c r="S2278">
        <v>0</v>
      </c>
      <c r="T2278">
        <v>0</v>
      </c>
      <c r="U2278">
        <v>0</v>
      </c>
      <c r="V2278">
        <v>0</v>
      </c>
      <c r="W2278">
        <v>9300</v>
      </c>
      <c r="X2278">
        <v>9500</v>
      </c>
      <c r="Y2278">
        <v>5.1043941940000002</v>
      </c>
      <c r="Z2278">
        <v>-73.912827739999997</v>
      </c>
      <c r="AA2278" s="1" t="s">
        <v>29</v>
      </c>
      <c r="AB2278">
        <v>2573424950</v>
      </c>
      <c r="AC2278" t="str">
        <f>MID(TablaPivotFinal[[#This Row],[Fecha]],1,4)</f>
        <v>2016</v>
      </c>
      <c r="AD2278" t="str">
        <f>MID(TablaPivotFinal[[#This Row],[Fecha]],5,3)</f>
        <v>May</v>
      </c>
      <c r="AE2278" s="1">
        <v>2573424950</v>
      </c>
      <c r="AF2278" s="1">
        <v>273766</v>
      </c>
    </row>
    <row r="2279" spans="1:32" x14ac:dyDescent="0.3">
      <c r="A2279" s="1" t="s">
        <v>454</v>
      </c>
      <c r="B2279" s="1" t="s">
        <v>111</v>
      </c>
      <c r="C2279" t="s">
        <v>389</v>
      </c>
      <c r="D2279" s="1" t="s">
        <v>264</v>
      </c>
      <c r="E2279">
        <v>25</v>
      </c>
      <c r="F2279" s="1" t="s">
        <v>455</v>
      </c>
      <c r="G2279" s="1" t="s">
        <v>456</v>
      </c>
      <c r="H2279" s="1" t="s">
        <v>111</v>
      </c>
      <c r="I2279" s="1" t="s">
        <v>391</v>
      </c>
      <c r="J2279" s="1" t="s">
        <v>457</v>
      </c>
      <c r="K2279">
        <v>-1</v>
      </c>
      <c r="L2279">
        <v>-1</v>
      </c>
      <c r="M2279" s="1" t="s">
        <v>458</v>
      </c>
      <c r="N2279">
        <v>8200</v>
      </c>
      <c r="O2279">
        <v>8900</v>
      </c>
      <c r="P2279">
        <v>22900</v>
      </c>
      <c r="Q2279">
        <v>28500</v>
      </c>
      <c r="R2279">
        <v>33300</v>
      </c>
      <c r="S2279">
        <v>0</v>
      </c>
      <c r="T2279">
        <v>0</v>
      </c>
      <c r="U2279">
        <v>0</v>
      </c>
      <c r="V2279">
        <v>0</v>
      </c>
      <c r="W2279">
        <v>9300</v>
      </c>
      <c r="X2279">
        <v>9500</v>
      </c>
      <c r="Y2279">
        <v>5.1043941940000002</v>
      </c>
      <c r="Z2279">
        <v>-73.912827739999997</v>
      </c>
      <c r="AA2279" s="1" t="s">
        <v>31</v>
      </c>
      <c r="AB2279">
        <v>2644092000</v>
      </c>
      <c r="AC2279" t="str">
        <f>MID(TablaPivotFinal[[#This Row],[Fecha]],1,4)</f>
        <v>2016</v>
      </c>
      <c r="AD2279" t="str">
        <f>MID(TablaPivotFinal[[#This Row],[Fecha]],5,3)</f>
        <v>Nov</v>
      </c>
      <c r="AE2279" s="1">
        <v>2644092000</v>
      </c>
      <c r="AF2279" s="1">
        <v>275877</v>
      </c>
    </row>
    <row r="2280" spans="1:32" x14ac:dyDescent="0.3">
      <c r="A2280" s="1" t="s">
        <v>454</v>
      </c>
      <c r="B2280" s="1" t="s">
        <v>111</v>
      </c>
      <c r="C2280" t="s">
        <v>389</v>
      </c>
      <c r="D2280" s="1" t="s">
        <v>264</v>
      </c>
      <c r="E2280">
        <v>25</v>
      </c>
      <c r="F2280" s="1" t="s">
        <v>455</v>
      </c>
      <c r="G2280" s="1" t="s">
        <v>456</v>
      </c>
      <c r="H2280" s="1" t="s">
        <v>111</v>
      </c>
      <c r="I2280" s="1" t="s">
        <v>391</v>
      </c>
      <c r="J2280" s="1" t="s">
        <v>457</v>
      </c>
      <c r="K2280">
        <v>-1</v>
      </c>
      <c r="L2280">
        <v>-1</v>
      </c>
      <c r="M2280" s="1" t="s">
        <v>458</v>
      </c>
      <c r="N2280">
        <v>8200</v>
      </c>
      <c r="O2280">
        <v>8900</v>
      </c>
      <c r="P2280">
        <v>22900</v>
      </c>
      <c r="Q2280">
        <v>28500</v>
      </c>
      <c r="R2280">
        <v>33300</v>
      </c>
      <c r="S2280">
        <v>0</v>
      </c>
      <c r="T2280">
        <v>0</v>
      </c>
      <c r="U2280">
        <v>0</v>
      </c>
      <c r="V2280">
        <v>0</v>
      </c>
      <c r="W2280">
        <v>9300</v>
      </c>
      <c r="X2280">
        <v>9500</v>
      </c>
      <c r="Y2280">
        <v>5.1043941940000002</v>
      </c>
      <c r="Z2280">
        <v>-73.912827739999997</v>
      </c>
      <c r="AA2280" s="1" t="s">
        <v>33</v>
      </c>
      <c r="AB2280">
        <v>2742840500</v>
      </c>
      <c r="AC2280" t="str">
        <f>MID(TablaPivotFinal[[#This Row],[Fecha]],1,4)</f>
        <v>2016</v>
      </c>
      <c r="AD2280" t="str">
        <f>MID(TablaPivotFinal[[#This Row],[Fecha]],5,3)</f>
        <v>Oct</v>
      </c>
      <c r="AE2280" s="1">
        <v>2742840500</v>
      </c>
      <c r="AF2280" s="1">
        <v>293486</v>
      </c>
    </row>
    <row r="2281" spans="1:32" x14ac:dyDescent="0.3">
      <c r="A2281" s="1" t="s">
        <v>454</v>
      </c>
      <c r="B2281" s="1" t="s">
        <v>111</v>
      </c>
      <c r="C2281" t="s">
        <v>389</v>
      </c>
      <c r="D2281" s="1" t="s">
        <v>264</v>
      </c>
      <c r="E2281">
        <v>25</v>
      </c>
      <c r="F2281" s="1" t="s">
        <v>455</v>
      </c>
      <c r="G2281" s="1" t="s">
        <v>456</v>
      </c>
      <c r="H2281" s="1" t="s">
        <v>111</v>
      </c>
      <c r="I2281" s="1" t="s">
        <v>391</v>
      </c>
      <c r="J2281" s="1" t="s">
        <v>457</v>
      </c>
      <c r="K2281">
        <v>-1</v>
      </c>
      <c r="L2281">
        <v>-1</v>
      </c>
      <c r="M2281" s="1" t="s">
        <v>458</v>
      </c>
      <c r="N2281">
        <v>8200</v>
      </c>
      <c r="O2281">
        <v>8900</v>
      </c>
      <c r="P2281">
        <v>22900</v>
      </c>
      <c r="Q2281">
        <v>28500</v>
      </c>
      <c r="R2281">
        <v>33300</v>
      </c>
      <c r="S2281">
        <v>0</v>
      </c>
      <c r="T2281">
        <v>0</v>
      </c>
      <c r="U2281">
        <v>0</v>
      </c>
      <c r="V2281">
        <v>0</v>
      </c>
      <c r="W2281">
        <v>9300</v>
      </c>
      <c r="X2281">
        <v>9500</v>
      </c>
      <c r="Y2281">
        <v>5.1043941940000002</v>
      </c>
      <c r="Z2281">
        <v>-73.912827739999997</v>
      </c>
      <c r="AA2281" s="1" t="s">
        <v>35</v>
      </c>
      <c r="AB2281">
        <v>2472472550</v>
      </c>
      <c r="AC2281" t="str">
        <f>MID(TablaPivotFinal[[#This Row],[Fecha]],1,4)</f>
        <v>2016</v>
      </c>
      <c r="AD2281" t="str">
        <f>MID(TablaPivotFinal[[#This Row],[Fecha]],5,3)</f>
        <v>Sep</v>
      </c>
      <c r="AE2281" s="1">
        <v>2472472550</v>
      </c>
      <c r="AF2281" s="1">
        <v>252833</v>
      </c>
    </row>
    <row r="2282" spans="1:32" x14ac:dyDescent="0.3">
      <c r="A2282" s="1" t="s">
        <v>454</v>
      </c>
      <c r="B2282" s="1" t="s">
        <v>111</v>
      </c>
      <c r="C2282" t="s">
        <v>389</v>
      </c>
      <c r="D2282" s="1" t="s">
        <v>264</v>
      </c>
      <c r="E2282">
        <v>25</v>
      </c>
      <c r="F2282" s="1" t="s">
        <v>455</v>
      </c>
      <c r="G2282" s="1" t="s">
        <v>456</v>
      </c>
      <c r="H2282" s="1" t="s">
        <v>111</v>
      </c>
      <c r="I2282" s="1" t="s">
        <v>391</v>
      </c>
      <c r="J2282" s="1" t="s">
        <v>457</v>
      </c>
      <c r="K2282">
        <v>-1</v>
      </c>
      <c r="L2282">
        <v>-1</v>
      </c>
      <c r="M2282" s="1" t="s">
        <v>458</v>
      </c>
      <c r="N2282">
        <v>8200</v>
      </c>
      <c r="O2282">
        <v>8900</v>
      </c>
      <c r="P2282">
        <v>22900</v>
      </c>
      <c r="Q2282">
        <v>28500</v>
      </c>
      <c r="R2282">
        <v>33300</v>
      </c>
      <c r="S2282">
        <v>0</v>
      </c>
      <c r="T2282">
        <v>0</v>
      </c>
      <c r="U2282">
        <v>0</v>
      </c>
      <c r="V2282">
        <v>0</v>
      </c>
      <c r="W2282">
        <v>9300</v>
      </c>
      <c r="X2282">
        <v>9500</v>
      </c>
      <c r="Y2282">
        <v>5.1043941940000002</v>
      </c>
      <c r="Z2282">
        <v>-73.912827739999997</v>
      </c>
      <c r="AA2282" s="1" t="s">
        <v>37</v>
      </c>
      <c r="AB2282">
        <v>2807097950</v>
      </c>
      <c r="AC2282" t="str">
        <f>MID(TablaPivotFinal[[#This Row],[Fecha]],1,4)</f>
        <v>2017</v>
      </c>
      <c r="AD2282" t="str">
        <f>MID(TablaPivotFinal[[#This Row],[Fecha]],5,3)</f>
        <v>Abr</v>
      </c>
      <c r="AE2282" s="1">
        <v>2807097950</v>
      </c>
      <c r="AF2282" s="1">
        <v>9756.6666669999995</v>
      </c>
    </row>
    <row r="2283" spans="1:32" x14ac:dyDescent="0.3">
      <c r="A2283" s="1" t="s">
        <v>454</v>
      </c>
      <c r="B2283" s="1" t="s">
        <v>111</v>
      </c>
      <c r="C2283" t="s">
        <v>389</v>
      </c>
      <c r="D2283" s="1" t="s">
        <v>264</v>
      </c>
      <c r="E2283">
        <v>25</v>
      </c>
      <c r="F2283" s="1" t="s">
        <v>455</v>
      </c>
      <c r="G2283" s="1" t="s">
        <v>456</v>
      </c>
      <c r="H2283" s="1" t="s">
        <v>111</v>
      </c>
      <c r="I2283" s="1" t="s">
        <v>391</v>
      </c>
      <c r="J2283" s="1" t="s">
        <v>457</v>
      </c>
      <c r="K2283">
        <v>-1</v>
      </c>
      <c r="L2283">
        <v>-1</v>
      </c>
      <c r="M2283" s="1" t="s">
        <v>458</v>
      </c>
      <c r="N2283">
        <v>8200</v>
      </c>
      <c r="O2283">
        <v>8900</v>
      </c>
      <c r="P2283">
        <v>22900</v>
      </c>
      <c r="Q2283">
        <v>28500</v>
      </c>
      <c r="R2283">
        <v>33300</v>
      </c>
      <c r="S2283">
        <v>0</v>
      </c>
      <c r="T2283">
        <v>0</v>
      </c>
      <c r="U2283">
        <v>0</v>
      </c>
      <c r="V2283">
        <v>0</v>
      </c>
      <c r="W2283">
        <v>9300</v>
      </c>
      <c r="X2283">
        <v>9500</v>
      </c>
      <c r="Y2283">
        <v>5.1043941940000002</v>
      </c>
      <c r="Z2283">
        <v>-73.912827739999997</v>
      </c>
      <c r="AA2283" s="1" t="s">
        <v>39</v>
      </c>
      <c r="AB2283">
        <v>0</v>
      </c>
      <c r="AC2283" t="str">
        <f>MID(TablaPivotFinal[[#This Row],[Fecha]],1,4)</f>
        <v>2017</v>
      </c>
      <c r="AD2283" t="str">
        <f>MID(TablaPivotFinal[[#This Row],[Fecha]],5,3)</f>
        <v>Ago</v>
      </c>
      <c r="AE2283" s="1">
        <v>0</v>
      </c>
      <c r="AF2283" s="1">
        <v>0</v>
      </c>
    </row>
    <row r="2284" spans="1:32" x14ac:dyDescent="0.3">
      <c r="A2284" s="1" t="s">
        <v>454</v>
      </c>
      <c r="B2284" s="1" t="s">
        <v>111</v>
      </c>
      <c r="C2284" t="s">
        <v>389</v>
      </c>
      <c r="D2284" s="1" t="s">
        <v>264</v>
      </c>
      <c r="E2284">
        <v>25</v>
      </c>
      <c r="F2284" s="1" t="s">
        <v>455</v>
      </c>
      <c r="G2284" s="1" t="s">
        <v>456</v>
      </c>
      <c r="H2284" s="1" t="s">
        <v>111</v>
      </c>
      <c r="I2284" s="1" t="s">
        <v>391</v>
      </c>
      <c r="J2284" s="1" t="s">
        <v>457</v>
      </c>
      <c r="K2284">
        <v>-1</v>
      </c>
      <c r="L2284">
        <v>-1</v>
      </c>
      <c r="M2284" s="1" t="s">
        <v>458</v>
      </c>
      <c r="N2284">
        <v>8200</v>
      </c>
      <c r="O2284">
        <v>8900</v>
      </c>
      <c r="P2284">
        <v>22900</v>
      </c>
      <c r="Q2284">
        <v>28500</v>
      </c>
      <c r="R2284">
        <v>33300</v>
      </c>
      <c r="S2284">
        <v>0</v>
      </c>
      <c r="T2284">
        <v>0</v>
      </c>
      <c r="U2284">
        <v>0</v>
      </c>
      <c r="V2284">
        <v>0</v>
      </c>
      <c r="W2284">
        <v>9300</v>
      </c>
      <c r="X2284">
        <v>9500</v>
      </c>
      <c r="Y2284">
        <v>5.1043941940000002</v>
      </c>
      <c r="Z2284">
        <v>-73.912827739999997</v>
      </c>
      <c r="AA2284" s="1" t="s">
        <v>41</v>
      </c>
      <c r="AB2284">
        <v>0</v>
      </c>
      <c r="AC2284" t="str">
        <f>MID(TablaPivotFinal[[#This Row],[Fecha]],1,4)</f>
        <v>2017</v>
      </c>
      <c r="AD2284" t="str">
        <f>MID(TablaPivotFinal[[#This Row],[Fecha]],5,3)</f>
        <v>Dic</v>
      </c>
      <c r="AE2284" s="1">
        <v>0</v>
      </c>
      <c r="AF2284" s="1">
        <v>0</v>
      </c>
    </row>
    <row r="2285" spans="1:32" x14ac:dyDescent="0.3">
      <c r="A2285" s="1" t="s">
        <v>454</v>
      </c>
      <c r="B2285" s="1" t="s">
        <v>111</v>
      </c>
      <c r="C2285" t="s">
        <v>389</v>
      </c>
      <c r="D2285" s="1" t="s">
        <v>264</v>
      </c>
      <c r="E2285">
        <v>25</v>
      </c>
      <c r="F2285" s="1" t="s">
        <v>455</v>
      </c>
      <c r="G2285" s="1" t="s">
        <v>456</v>
      </c>
      <c r="H2285" s="1" t="s">
        <v>111</v>
      </c>
      <c r="I2285" s="1" t="s">
        <v>391</v>
      </c>
      <c r="J2285" s="1" t="s">
        <v>457</v>
      </c>
      <c r="K2285">
        <v>-1</v>
      </c>
      <c r="L2285">
        <v>-1</v>
      </c>
      <c r="M2285" s="1" t="s">
        <v>458</v>
      </c>
      <c r="N2285">
        <v>8200</v>
      </c>
      <c r="O2285">
        <v>8900</v>
      </c>
      <c r="P2285">
        <v>22900</v>
      </c>
      <c r="Q2285">
        <v>28500</v>
      </c>
      <c r="R2285">
        <v>33300</v>
      </c>
      <c r="S2285">
        <v>0</v>
      </c>
      <c r="T2285">
        <v>0</v>
      </c>
      <c r="U2285">
        <v>0</v>
      </c>
      <c r="V2285">
        <v>0</v>
      </c>
      <c r="W2285">
        <v>9300</v>
      </c>
      <c r="X2285">
        <v>9500</v>
      </c>
      <c r="Y2285">
        <v>5.1043941940000002</v>
      </c>
      <c r="Z2285">
        <v>-73.912827739999997</v>
      </c>
      <c r="AA2285" s="1" t="s">
        <v>43</v>
      </c>
      <c r="AB2285">
        <v>3035932200</v>
      </c>
      <c r="AC2285" t="str">
        <f>MID(TablaPivotFinal[[#This Row],[Fecha]],1,4)</f>
        <v>2017</v>
      </c>
      <c r="AD2285" t="str">
        <f>MID(TablaPivotFinal[[#This Row],[Fecha]],5,3)</f>
        <v>Ene</v>
      </c>
      <c r="AE2285" s="1">
        <v>3035932200</v>
      </c>
      <c r="AF2285" s="1">
        <v>10452.74194</v>
      </c>
    </row>
    <row r="2286" spans="1:32" x14ac:dyDescent="0.3">
      <c r="A2286" s="1" t="s">
        <v>454</v>
      </c>
      <c r="B2286" s="1" t="s">
        <v>111</v>
      </c>
      <c r="C2286" t="s">
        <v>389</v>
      </c>
      <c r="D2286" s="1" t="s">
        <v>264</v>
      </c>
      <c r="E2286">
        <v>25</v>
      </c>
      <c r="F2286" s="1" t="s">
        <v>455</v>
      </c>
      <c r="G2286" s="1" t="s">
        <v>456</v>
      </c>
      <c r="H2286" s="1" t="s">
        <v>111</v>
      </c>
      <c r="I2286" s="1" t="s">
        <v>391</v>
      </c>
      <c r="J2286" s="1" t="s">
        <v>457</v>
      </c>
      <c r="K2286">
        <v>-1</v>
      </c>
      <c r="L2286">
        <v>-1</v>
      </c>
      <c r="M2286" s="1" t="s">
        <v>458</v>
      </c>
      <c r="N2286">
        <v>8200</v>
      </c>
      <c r="O2286">
        <v>8900</v>
      </c>
      <c r="P2286">
        <v>22900</v>
      </c>
      <c r="Q2286">
        <v>28500</v>
      </c>
      <c r="R2286">
        <v>33300</v>
      </c>
      <c r="S2286">
        <v>0</v>
      </c>
      <c r="T2286">
        <v>0</v>
      </c>
      <c r="U2286">
        <v>0</v>
      </c>
      <c r="V2286">
        <v>0</v>
      </c>
      <c r="W2286">
        <v>9300</v>
      </c>
      <c r="X2286">
        <v>9500</v>
      </c>
      <c r="Y2286">
        <v>5.1043941940000002</v>
      </c>
      <c r="Z2286">
        <v>-73.912827739999997</v>
      </c>
      <c r="AA2286" s="1" t="s">
        <v>45</v>
      </c>
      <c r="AB2286">
        <v>2381931950</v>
      </c>
      <c r="AC2286" t="str">
        <f>MID(TablaPivotFinal[[#This Row],[Fecha]],1,4)</f>
        <v>2017</v>
      </c>
      <c r="AD2286" t="str">
        <f>MID(TablaPivotFinal[[#This Row],[Fecha]],5,3)</f>
        <v>Feb</v>
      </c>
      <c r="AE2286" s="1">
        <v>2381931950</v>
      </c>
      <c r="AF2286" s="1">
        <v>8376.2142860000004</v>
      </c>
    </row>
    <row r="2287" spans="1:32" x14ac:dyDescent="0.3">
      <c r="A2287" s="1" t="s">
        <v>454</v>
      </c>
      <c r="B2287" s="1" t="s">
        <v>111</v>
      </c>
      <c r="C2287" t="s">
        <v>389</v>
      </c>
      <c r="D2287" s="1" t="s">
        <v>264</v>
      </c>
      <c r="E2287">
        <v>25</v>
      </c>
      <c r="F2287" s="1" t="s">
        <v>455</v>
      </c>
      <c r="G2287" s="1" t="s">
        <v>456</v>
      </c>
      <c r="H2287" s="1" t="s">
        <v>111</v>
      </c>
      <c r="I2287" s="1" t="s">
        <v>391</v>
      </c>
      <c r="J2287" s="1" t="s">
        <v>457</v>
      </c>
      <c r="K2287">
        <v>-1</v>
      </c>
      <c r="L2287">
        <v>-1</v>
      </c>
      <c r="M2287" s="1" t="s">
        <v>458</v>
      </c>
      <c r="N2287">
        <v>8200</v>
      </c>
      <c r="O2287">
        <v>8900</v>
      </c>
      <c r="P2287">
        <v>22900</v>
      </c>
      <c r="Q2287">
        <v>28500</v>
      </c>
      <c r="R2287">
        <v>33300</v>
      </c>
      <c r="S2287">
        <v>0</v>
      </c>
      <c r="T2287">
        <v>0</v>
      </c>
      <c r="U2287">
        <v>0</v>
      </c>
      <c r="V2287">
        <v>0</v>
      </c>
      <c r="W2287">
        <v>9300</v>
      </c>
      <c r="X2287">
        <v>9500</v>
      </c>
      <c r="Y2287">
        <v>5.1043941940000002</v>
      </c>
      <c r="Z2287">
        <v>-73.912827739999997</v>
      </c>
      <c r="AA2287" s="1" t="s">
        <v>47</v>
      </c>
      <c r="AB2287">
        <v>0</v>
      </c>
      <c r="AC2287" t="str">
        <f>MID(TablaPivotFinal[[#This Row],[Fecha]],1,4)</f>
        <v>2017</v>
      </c>
      <c r="AD2287" t="str">
        <f>MID(TablaPivotFinal[[#This Row],[Fecha]],5,3)</f>
        <v>Jul</v>
      </c>
      <c r="AE2287" s="1">
        <v>0</v>
      </c>
      <c r="AF2287" s="1">
        <v>0</v>
      </c>
    </row>
    <row r="2288" spans="1:32" x14ac:dyDescent="0.3">
      <c r="A2288" s="1" t="s">
        <v>454</v>
      </c>
      <c r="B2288" s="1" t="s">
        <v>111</v>
      </c>
      <c r="C2288" t="s">
        <v>389</v>
      </c>
      <c r="D2288" s="1" t="s">
        <v>264</v>
      </c>
      <c r="E2288">
        <v>25</v>
      </c>
      <c r="F2288" s="1" t="s">
        <v>455</v>
      </c>
      <c r="G2288" s="1" t="s">
        <v>456</v>
      </c>
      <c r="H2288" s="1" t="s">
        <v>111</v>
      </c>
      <c r="I2288" s="1" t="s">
        <v>391</v>
      </c>
      <c r="J2288" s="1" t="s">
        <v>457</v>
      </c>
      <c r="K2288">
        <v>-1</v>
      </c>
      <c r="L2288">
        <v>-1</v>
      </c>
      <c r="M2288" s="1" t="s">
        <v>458</v>
      </c>
      <c r="N2288">
        <v>8200</v>
      </c>
      <c r="O2288">
        <v>8900</v>
      </c>
      <c r="P2288">
        <v>22900</v>
      </c>
      <c r="Q2288">
        <v>28500</v>
      </c>
      <c r="R2288">
        <v>33300</v>
      </c>
      <c r="S2288">
        <v>0</v>
      </c>
      <c r="T2288">
        <v>0</v>
      </c>
      <c r="U2288">
        <v>0</v>
      </c>
      <c r="V2288">
        <v>0</v>
      </c>
      <c r="W2288">
        <v>9300</v>
      </c>
      <c r="X2288">
        <v>9500</v>
      </c>
      <c r="Y2288">
        <v>5.1043941940000002</v>
      </c>
      <c r="Z2288">
        <v>-73.912827739999997</v>
      </c>
      <c r="AA2288" s="1" t="s">
        <v>49</v>
      </c>
      <c r="AB2288">
        <v>2659363800</v>
      </c>
      <c r="AC2288" t="str">
        <f>MID(TablaPivotFinal[[#This Row],[Fecha]],1,4)</f>
        <v>2017</v>
      </c>
      <c r="AD2288" t="str">
        <f>MID(TablaPivotFinal[[#This Row],[Fecha]],5,3)</f>
        <v>Jun</v>
      </c>
      <c r="AE2288" s="1">
        <v>2659363800</v>
      </c>
      <c r="AF2288" s="1">
        <v>9140.1333329999998</v>
      </c>
    </row>
    <row r="2289" spans="1:32" x14ac:dyDescent="0.3">
      <c r="A2289" s="1" t="s">
        <v>454</v>
      </c>
      <c r="B2289" s="1" t="s">
        <v>111</v>
      </c>
      <c r="C2289" t="s">
        <v>389</v>
      </c>
      <c r="D2289" s="1" t="s">
        <v>264</v>
      </c>
      <c r="E2289">
        <v>25</v>
      </c>
      <c r="F2289" s="1" t="s">
        <v>455</v>
      </c>
      <c r="G2289" s="1" t="s">
        <v>456</v>
      </c>
      <c r="H2289" s="1" t="s">
        <v>111</v>
      </c>
      <c r="I2289" s="1" t="s">
        <v>391</v>
      </c>
      <c r="J2289" s="1" t="s">
        <v>457</v>
      </c>
      <c r="K2289">
        <v>-1</v>
      </c>
      <c r="L2289">
        <v>-1</v>
      </c>
      <c r="M2289" s="1" t="s">
        <v>458</v>
      </c>
      <c r="N2289">
        <v>8200</v>
      </c>
      <c r="O2289">
        <v>8900</v>
      </c>
      <c r="P2289">
        <v>22900</v>
      </c>
      <c r="Q2289">
        <v>28500</v>
      </c>
      <c r="R2289">
        <v>33300</v>
      </c>
      <c r="S2289">
        <v>0</v>
      </c>
      <c r="T2289">
        <v>0</v>
      </c>
      <c r="U2289">
        <v>0</v>
      </c>
      <c r="V2289">
        <v>0</v>
      </c>
      <c r="W2289">
        <v>9300</v>
      </c>
      <c r="X2289">
        <v>9500</v>
      </c>
      <c r="Y2289">
        <v>5.1043941940000002</v>
      </c>
      <c r="Z2289">
        <v>-73.912827739999997</v>
      </c>
      <c r="AA2289" s="1" t="s">
        <v>51</v>
      </c>
      <c r="AB2289">
        <v>2591569900</v>
      </c>
      <c r="AC2289" t="str">
        <f>MID(TablaPivotFinal[[#This Row],[Fecha]],1,4)</f>
        <v>2017</v>
      </c>
      <c r="AD2289" t="str">
        <f>MID(TablaPivotFinal[[#This Row],[Fecha]],5,3)</f>
        <v>Mar</v>
      </c>
      <c r="AE2289" s="1">
        <v>2591569900</v>
      </c>
      <c r="AF2289" s="1">
        <v>8362.6129029999993</v>
      </c>
    </row>
    <row r="2290" spans="1:32" x14ac:dyDescent="0.3">
      <c r="A2290" s="1" t="s">
        <v>454</v>
      </c>
      <c r="B2290" s="1" t="s">
        <v>111</v>
      </c>
      <c r="C2290" t="s">
        <v>389</v>
      </c>
      <c r="D2290" s="1" t="s">
        <v>264</v>
      </c>
      <c r="E2290">
        <v>25</v>
      </c>
      <c r="F2290" s="1" t="s">
        <v>455</v>
      </c>
      <c r="G2290" s="1" t="s">
        <v>456</v>
      </c>
      <c r="H2290" s="1" t="s">
        <v>111</v>
      </c>
      <c r="I2290" s="1" t="s">
        <v>391</v>
      </c>
      <c r="J2290" s="1" t="s">
        <v>457</v>
      </c>
      <c r="K2290">
        <v>-1</v>
      </c>
      <c r="L2290">
        <v>-1</v>
      </c>
      <c r="M2290" s="1" t="s">
        <v>458</v>
      </c>
      <c r="N2290">
        <v>8200</v>
      </c>
      <c r="O2290">
        <v>8900</v>
      </c>
      <c r="P2290">
        <v>22900</v>
      </c>
      <c r="Q2290">
        <v>28500</v>
      </c>
      <c r="R2290">
        <v>33300</v>
      </c>
      <c r="S2290">
        <v>0</v>
      </c>
      <c r="T2290">
        <v>0</v>
      </c>
      <c r="U2290">
        <v>0</v>
      </c>
      <c r="V2290">
        <v>0</v>
      </c>
      <c r="W2290">
        <v>9300</v>
      </c>
      <c r="X2290">
        <v>9500</v>
      </c>
      <c r="Y2290">
        <v>5.1043941940000002</v>
      </c>
      <c r="Z2290">
        <v>-73.912827739999997</v>
      </c>
      <c r="AA2290" s="1" t="s">
        <v>53</v>
      </c>
      <c r="AB2290">
        <v>2523709450</v>
      </c>
      <c r="AC2290" t="str">
        <f>MID(TablaPivotFinal[[#This Row],[Fecha]],1,4)</f>
        <v>2017</v>
      </c>
      <c r="AD2290" t="str">
        <f>MID(TablaPivotFinal[[#This Row],[Fecha]],5,3)</f>
        <v>May</v>
      </c>
      <c r="AE2290" s="1">
        <v>2523709450</v>
      </c>
      <c r="AF2290" s="1">
        <v>8321</v>
      </c>
    </row>
    <row r="2291" spans="1:32" x14ac:dyDescent="0.3">
      <c r="A2291" s="1" t="s">
        <v>454</v>
      </c>
      <c r="B2291" s="1" t="s">
        <v>111</v>
      </c>
      <c r="C2291" t="s">
        <v>389</v>
      </c>
      <c r="D2291" s="1" t="s">
        <v>264</v>
      </c>
      <c r="E2291">
        <v>25</v>
      </c>
      <c r="F2291" s="1" t="s">
        <v>455</v>
      </c>
      <c r="G2291" s="1" t="s">
        <v>456</v>
      </c>
      <c r="H2291" s="1" t="s">
        <v>111</v>
      </c>
      <c r="I2291" s="1" t="s">
        <v>391</v>
      </c>
      <c r="J2291" s="1" t="s">
        <v>457</v>
      </c>
      <c r="K2291">
        <v>-1</v>
      </c>
      <c r="L2291">
        <v>-1</v>
      </c>
      <c r="M2291" s="1" t="s">
        <v>458</v>
      </c>
      <c r="N2291">
        <v>8200</v>
      </c>
      <c r="O2291">
        <v>8900</v>
      </c>
      <c r="P2291">
        <v>22900</v>
      </c>
      <c r="Q2291">
        <v>28500</v>
      </c>
      <c r="R2291">
        <v>33300</v>
      </c>
      <c r="S2291">
        <v>0</v>
      </c>
      <c r="T2291">
        <v>0</v>
      </c>
      <c r="U2291">
        <v>0</v>
      </c>
      <c r="V2291">
        <v>0</v>
      </c>
      <c r="W2291">
        <v>9300</v>
      </c>
      <c r="X2291">
        <v>9500</v>
      </c>
      <c r="Y2291">
        <v>5.1043941940000002</v>
      </c>
      <c r="Z2291">
        <v>-73.912827739999997</v>
      </c>
      <c r="AA2291" s="1" t="s">
        <v>55</v>
      </c>
      <c r="AB2291">
        <v>0</v>
      </c>
      <c r="AC2291" t="str">
        <f>MID(TablaPivotFinal[[#This Row],[Fecha]],1,4)</f>
        <v>2017</v>
      </c>
      <c r="AD2291" t="str">
        <f>MID(TablaPivotFinal[[#This Row],[Fecha]],5,3)</f>
        <v>Nov</v>
      </c>
      <c r="AE2291" s="1">
        <v>0</v>
      </c>
      <c r="AF2291" s="1">
        <v>0</v>
      </c>
    </row>
    <row r="2292" spans="1:32" x14ac:dyDescent="0.3">
      <c r="A2292" s="1" t="s">
        <v>454</v>
      </c>
      <c r="B2292" s="1" t="s">
        <v>111</v>
      </c>
      <c r="C2292" t="s">
        <v>389</v>
      </c>
      <c r="D2292" s="1" t="s">
        <v>264</v>
      </c>
      <c r="E2292">
        <v>25</v>
      </c>
      <c r="F2292" s="1" t="s">
        <v>455</v>
      </c>
      <c r="G2292" s="1" t="s">
        <v>456</v>
      </c>
      <c r="H2292" s="1" t="s">
        <v>111</v>
      </c>
      <c r="I2292" s="1" t="s">
        <v>391</v>
      </c>
      <c r="J2292" s="1" t="s">
        <v>457</v>
      </c>
      <c r="K2292">
        <v>-1</v>
      </c>
      <c r="L2292">
        <v>-1</v>
      </c>
      <c r="M2292" s="1" t="s">
        <v>458</v>
      </c>
      <c r="N2292">
        <v>8200</v>
      </c>
      <c r="O2292">
        <v>8900</v>
      </c>
      <c r="P2292">
        <v>22900</v>
      </c>
      <c r="Q2292">
        <v>28500</v>
      </c>
      <c r="R2292">
        <v>33300</v>
      </c>
      <c r="S2292">
        <v>0</v>
      </c>
      <c r="T2292">
        <v>0</v>
      </c>
      <c r="U2292">
        <v>0</v>
      </c>
      <c r="V2292">
        <v>0</v>
      </c>
      <c r="W2292">
        <v>9300</v>
      </c>
      <c r="X2292">
        <v>9500</v>
      </c>
      <c r="Y2292">
        <v>5.1043941940000002</v>
      </c>
      <c r="Z2292">
        <v>-73.912827739999997</v>
      </c>
      <c r="AA2292" s="1" t="s">
        <v>57</v>
      </c>
      <c r="AB2292">
        <v>0</v>
      </c>
      <c r="AC2292" t="str">
        <f>MID(TablaPivotFinal[[#This Row],[Fecha]],1,4)</f>
        <v>2017</v>
      </c>
      <c r="AD2292" t="str">
        <f>MID(TablaPivotFinal[[#This Row],[Fecha]],5,3)</f>
        <v>Oct</v>
      </c>
      <c r="AE2292" s="1">
        <v>0</v>
      </c>
      <c r="AF2292" s="1">
        <v>0</v>
      </c>
    </row>
    <row r="2293" spans="1:32" x14ac:dyDescent="0.3">
      <c r="A2293" s="1" t="s">
        <v>454</v>
      </c>
      <c r="B2293" s="1" t="s">
        <v>111</v>
      </c>
      <c r="C2293" t="s">
        <v>389</v>
      </c>
      <c r="D2293" s="1" t="s">
        <v>264</v>
      </c>
      <c r="E2293">
        <v>25</v>
      </c>
      <c r="F2293" s="1" t="s">
        <v>455</v>
      </c>
      <c r="G2293" s="1" t="s">
        <v>456</v>
      </c>
      <c r="H2293" s="1" t="s">
        <v>111</v>
      </c>
      <c r="I2293" s="1" t="s">
        <v>391</v>
      </c>
      <c r="J2293" s="1" t="s">
        <v>457</v>
      </c>
      <c r="K2293">
        <v>-1</v>
      </c>
      <c r="L2293">
        <v>-1</v>
      </c>
      <c r="M2293" s="1" t="s">
        <v>458</v>
      </c>
      <c r="N2293">
        <v>8200</v>
      </c>
      <c r="O2293">
        <v>8900</v>
      </c>
      <c r="P2293">
        <v>22900</v>
      </c>
      <c r="Q2293">
        <v>28500</v>
      </c>
      <c r="R2293">
        <v>33300</v>
      </c>
      <c r="S2293">
        <v>0</v>
      </c>
      <c r="T2293">
        <v>0</v>
      </c>
      <c r="U2293">
        <v>0</v>
      </c>
      <c r="V2293">
        <v>0</v>
      </c>
      <c r="W2293">
        <v>9300</v>
      </c>
      <c r="X2293">
        <v>9500</v>
      </c>
      <c r="Y2293">
        <v>5.1043941940000002</v>
      </c>
      <c r="Z2293">
        <v>-73.912827739999997</v>
      </c>
      <c r="AA2293" s="1" t="s">
        <v>59</v>
      </c>
      <c r="AB2293">
        <v>0</v>
      </c>
      <c r="AC2293" t="str">
        <f>MID(TablaPivotFinal[[#This Row],[Fecha]],1,4)</f>
        <v>2017</v>
      </c>
      <c r="AD2293" t="str">
        <f>MID(TablaPivotFinal[[#This Row],[Fecha]],5,3)</f>
        <v>Sep</v>
      </c>
      <c r="AE2293" s="1">
        <v>0</v>
      </c>
      <c r="AF2293" s="1">
        <v>0</v>
      </c>
    </row>
    <row r="2294" spans="1:32" x14ac:dyDescent="0.3">
      <c r="A2294" s="1" t="s">
        <v>454</v>
      </c>
      <c r="B2294" s="1" t="s">
        <v>111</v>
      </c>
      <c r="C2294" t="s">
        <v>389</v>
      </c>
      <c r="D2294" s="1" t="s">
        <v>264</v>
      </c>
      <c r="E2294">
        <v>25</v>
      </c>
      <c r="F2294" s="1" t="s">
        <v>455</v>
      </c>
      <c r="G2294" s="1" t="s">
        <v>456</v>
      </c>
      <c r="H2294" s="1" t="s">
        <v>111</v>
      </c>
      <c r="I2294" s="1" t="s">
        <v>391</v>
      </c>
      <c r="J2294" s="1" t="s">
        <v>457</v>
      </c>
      <c r="K2294">
        <v>-1</v>
      </c>
      <c r="L2294">
        <v>-1</v>
      </c>
      <c r="M2294" s="1" t="s">
        <v>458</v>
      </c>
      <c r="N2294">
        <v>8200</v>
      </c>
      <c r="O2294">
        <v>8900</v>
      </c>
      <c r="P2294">
        <v>22900</v>
      </c>
      <c r="Q2294">
        <v>28500</v>
      </c>
      <c r="R2294">
        <v>33300</v>
      </c>
      <c r="S2294">
        <v>0</v>
      </c>
      <c r="T2294">
        <v>0</v>
      </c>
      <c r="U2294">
        <v>0</v>
      </c>
      <c r="V2294">
        <v>0</v>
      </c>
      <c r="W2294">
        <v>9300</v>
      </c>
      <c r="X2294">
        <v>9500</v>
      </c>
      <c r="Y2294">
        <v>5.1043941940000002</v>
      </c>
      <c r="Z2294">
        <v>-73.912827739999997</v>
      </c>
      <c r="AA2294" s="1" t="s">
        <v>61</v>
      </c>
      <c r="AB2294">
        <v>0</v>
      </c>
      <c r="AC2294" t="str">
        <f>MID(TablaPivotFinal[[#This Row],[Fecha]],1,4)</f>
        <v>2018</v>
      </c>
      <c r="AD2294" t="str">
        <f>MID(TablaPivotFinal[[#This Row],[Fecha]],5,3)</f>
        <v>Abr</v>
      </c>
      <c r="AE2294" s="1">
        <v>0</v>
      </c>
      <c r="AF2294" s="1">
        <v>0</v>
      </c>
    </row>
    <row r="2295" spans="1:32" x14ac:dyDescent="0.3">
      <c r="A2295" s="1" t="s">
        <v>454</v>
      </c>
      <c r="B2295" s="1" t="s">
        <v>111</v>
      </c>
      <c r="C2295" t="s">
        <v>389</v>
      </c>
      <c r="D2295" s="1" t="s">
        <v>264</v>
      </c>
      <c r="E2295">
        <v>25</v>
      </c>
      <c r="F2295" s="1" t="s">
        <v>455</v>
      </c>
      <c r="G2295" s="1" t="s">
        <v>456</v>
      </c>
      <c r="H2295" s="1" t="s">
        <v>111</v>
      </c>
      <c r="I2295" s="1" t="s">
        <v>391</v>
      </c>
      <c r="J2295" s="1" t="s">
        <v>457</v>
      </c>
      <c r="K2295">
        <v>-1</v>
      </c>
      <c r="L2295">
        <v>-1</v>
      </c>
      <c r="M2295" s="1" t="s">
        <v>458</v>
      </c>
      <c r="N2295">
        <v>8200</v>
      </c>
      <c r="O2295">
        <v>8900</v>
      </c>
      <c r="P2295">
        <v>22900</v>
      </c>
      <c r="Q2295">
        <v>28500</v>
      </c>
      <c r="R2295">
        <v>33300</v>
      </c>
      <c r="S2295">
        <v>0</v>
      </c>
      <c r="T2295">
        <v>0</v>
      </c>
      <c r="U2295">
        <v>0</v>
      </c>
      <c r="V2295">
        <v>0</v>
      </c>
      <c r="W2295">
        <v>9300</v>
      </c>
      <c r="X2295">
        <v>9500</v>
      </c>
      <c r="Y2295">
        <v>5.1043941940000002</v>
      </c>
      <c r="Z2295">
        <v>-73.912827739999997</v>
      </c>
      <c r="AA2295" s="1" t="s">
        <v>63</v>
      </c>
      <c r="AB2295">
        <v>0</v>
      </c>
      <c r="AC2295" t="str">
        <f>MID(TablaPivotFinal[[#This Row],[Fecha]],1,4)</f>
        <v>2018</v>
      </c>
      <c r="AD2295" t="str">
        <f>MID(TablaPivotFinal[[#This Row],[Fecha]],5,3)</f>
        <v>Ago</v>
      </c>
      <c r="AE2295" s="1">
        <v>0</v>
      </c>
      <c r="AF2295" s="1">
        <v>0</v>
      </c>
    </row>
    <row r="2296" spans="1:32" x14ac:dyDescent="0.3">
      <c r="A2296" s="1" t="s">
        <v>454</v>
      </c>
      <c r="B2296" s="1" t="s">
        <v>111</v>
      </c>
      <c r="C2296" t="s">
        <v>389</v>
      </c>
      <c r="D2296" s="1" t="s">
        <v>264</v>
      </c>
      <c r="E2296">
        <v>25</v>
      </c>
      <c r="F2296" s="1" t="s">
        <v>455</v>
      </c>
      <c r="G2296" s="1" t="s">
        <v>456</v>
      </c>
      <c r="H2296" s="1" t="s">
        <v>111</v>
      </c>
      <c r="I2296" s="1" t="s">
        <v>391</v>
      </c>
      <c r="J2296" s="1" t="s">
        <v>457</v>
      </c>
      <c r="K2296">
        <v>-1</v>
      </c>
      <c r="L2296">
        <v>-1</v>
      </c>
      <c r="M2296" s="1" t="s">
        <v>458</v>
      </c>
      <c r="N2296">
        <v>8200</v>
      </c>
      <c r="O2296">
        <v>8900</v>
      </c>
      <c r="P2296">
        <v>22900</v>
      </c>
      <c r="Q2296">
        <v>28500</v>
      </c>
      <c r="R2296">
        <v>33300</v>
      </c>
      <c r="S2296">
        <v>0</v>
      </c>
      <c r="T2296">
        <v>0</v>
      </c>
      <c r="U2296">
        <v>0</v>
      </c>
      <c r="V2296">
        <v>0</v>
      </c>
      <c r="W2296">
        <v>9300</v>
      </c>
      <c r="X2296">
        <v>9500</v>
      </c>
      <c r="Y2296">
        <v>5.1043941940000002</v>
      </c>
      <c r="Z2296">
        <v>-73.912827739999997</v>
      </c>
      <c r="AA2296" s="1" t="s">
        <v>65</v>
      </c>
      <c r="AB2296">
        <v>0</v>
      </c>
      <c r="AC2296" t="str">
        <f>MID(TablaPivotFinal[[#This Row],[Fecha]],1,4)</f>
        <v>2018</v>
      </c>
      <c r="AD2296" t="str">
        <f>MID(TablaPivotFinal[[#This Row],[Fecha]],5,3)</f>
        <v>Dic</v>
      </c>
      <c r="AE2296" s="1">
        <v>0</v>
      </c>
      <c r="AF2296" s="1">
        <v>0</v>
      </c>
    </row>
    <row r="2297" spans="1:32" x14ac:dyDescent="0.3">
      <c r="A2297" s="1" t="s">
        <v>454</v>
      </c>
      <c r="B2297" s="1" t="s">
        <v>111</v>
      </c>
      <c r="C2297" t="s">
        <v>389</v>
      </c>
      <c r="D2297" s="1" t="s">
        <v>264</v>
      </c>
      <c r="E2297">
        <v>25</v>
      </c>
      <c r="F2297" s="1" t="s">
        <v>455</v>
      </c>
      <c r="G2297" s="1" t="s">
        <v>456</v>
      </c>
      <c r="H2297" s="1" t="s">
        <v>111</v>
      </c>
      <c r="I2297" s="1" t="s">
        <v>391</v>
      </c>
      <c r="J2297" s="1" t="s">
        <v>457</v>
      </c>
      <c r="K2297">
        <v>-1</v>
      </c>
      <c r="L2297">
        <v>-1</v>
      </c>
      <c r="M2297" s="1" t="s">
        <v>458</v>
      </c>
      <c r="N2297">
        <v>8200</v>
      </c>
      <c r="O2297">
        <v>8900</v>
      </c>
      <c r="P2297">
        <v>22900</v>
      </c>
      <c r="Q2297">
        <v>28500</v>
      </c>
      <c r="R2297">
        <v>33300</v>
      </c>
      <c r="S2297">
        <v>0</v>
      </c>
      <c r="T2297">
        <v>0</v>
      </c>
      <c r="U2297">
        <v>0</v>
      </c>
      <c r="V2297">
        <v>0</v>
      </c>
      <c r="W2297">
        <v>9300</v>
      </c>
      <c r="X2297">
        <v>9500</v>
      </c>
      <c r="Y2297">
        <v>5.1043941940000002</v>
      </c>
      <c r="Z2297">
        <v>-73.912827739999997</v>
      </c>
      <c r="AA2297" s="1" t="s">
        <v>67</v>
      </c>
      <c r="AB2297">
        <v>0</v>
      </c>
      <c r="AC2297" t="str">
        <f>MID(TablaPivotFinal[[#This Row],[Fecha]],1,4)</f>
        <v>2018</v>
      </c>
      <c r="AD2297" t="str">
        <f>MID(TablaPivotFinal[[#This Row],[Fecha]],5,3)</f>
        <v>Ene</v>
      </c>
      <c r="AE2297" s="1">
        <v>0</v>
      </c>
      <c r="AF2297" s="1">
        <v>0</v>
      </c>
    </row>
    <row r="2298" spans="1:32" x14ac:dyDescent="0.3">
      <c r="A2298" s="1" t="s">
        <v>454</v>
      </c>
      <c r="B2298" s="1" t="s">
        <v>111</v>
      </c>
      <c r="C2298" t="s">
        <v>389</v>
      </c>
      <c r="D2298" s="1" t="s">
        <v>264</v>
      </c>
      <c r="E2298">
        <v>25</v>
      </c>
      <c r="F2298" s="1" t="s">
        <v>455</v>
      </c>
      <c r="G2298" s="1" t="s">
        <v>456</v>
      </c>
      <c r="H2298" s="1" t="s">
        <v>111</v>
      </c>
      <c r="I2298" s="1" t="s">
        <v>391</v>
      </c>
      <c r="J2298" s="1" t="s">
        <v>457</v>
      </c>
      <c r="K2298">
        <v>-1</v>
      </c>
      <c r="L2298">
        <v>-1</v>
      </c>
      <c r="M2298" s="1" t="s">
        <v>458</v>
      </c>
      <c r="N2298">
        <v>8200</v>
      </c>
      <c r="O2298">
        <v>8900</v>
      </c>
      <c r="P2298">
        <v>22900</v>
      </c>
      <c r="Q2298">
        <v>28500</v>
      </c>
      <c r="R2298">
        <v>33300</v>
      </c>
      <c r="S2298">
        <v>0</v>
      </c>
      <c r="T2298">
        <v>0</v>
      </c>
      <c r="U2298">
        <v>0</v>
      </c>
      <c r="V2298">
        <v>0</v>
      </c>
      <c r="W2298">
        <v>9300</v>
      </c>
      <c r="X2298">
        <v>9500</v>
      </c>
      <c r="Y2298">
        <v>5.1043941940000002</v>
      </c>
      <c r="Z2298">
        <v>-73.912827739999997</v>
      </c>
      <c r="AA2298" s="1" t="s">
        <v>69</v>
      </c>
      <c r="AB2298">
        <v>0</v>
      </c>
      <c r="AC2298" t="str">
        <f>MID(TablaPivotFinal[[#This Row],[Fecha]],1,4)</f>
        <v>2018</v>
      </c>
      <c r="AD2298" t="str">
        <f>MID(TablaPivotFinal[[#This Row],[Fecha]],5,3)</f>
        <v>Feb</v>
      </c>
      <c r="AE2298" s="1">
        <v>0</v>
      </c>
      <c r="AF2298" s="1">
        <v>0</v>
      </c>
    </row>
    <row r="2299" spans="1:32" x14ac:dyDescent="0.3">
      <c r="A2299" s="1" t="s">
        <v>454</v>
      </c>
      <c r="B2299" s="1" t="s">
        <v>111</v>
      </c>
      <c r="C2299" t="s">
        <v>389</v>
      </c>
      <c r="D2299" s="1" t="s">
        <v>264</v>
      </c>
      <c r="E2299">
        <v>25</v>
      </c>
      <c r="F2299" s="1" t="s">
        <v>455</v>
      </c>
      <c r="G2299" s="1" t="s">
        <v>456</v>
      </c>
      <c r="H2299" s="1" t="s">
        <v>111</v>
      </c>
      <c r="I2299" s="1" t="s">
        <v>391</v>
      </c>
      <c r="J2299" s="1" t="s">
        <v>457</v>
      </c>
      <c r="K2299">
        <v>-1</v>
      </c>
      <c r="L2299">
        <v>-1</v>
      </c>
      <c r="M2299" s="1" t="s">
        <v>458</v>
      </c>
      <c r="N2299">
        <v>8200</v>
      </c>
      <c r="O2299">
        <v>8900</v>
      </c>
      <c r="P2299">
        <v>22900</v>
      </c>
      <c r="Q2299">
        <v>28500</v>
      </c>
      <c r="R2299">
        <v>33300</v>
      </c>
      <c r="S2299">
        <v>0</v>
      </c>
      <c r="T2299">
        <v>0</v>
      </c>
      <c r="U2299">
        <v>0</v>
      </c>
      <c r="V2299">
        <v>0</v>
      </c>
      <c r="W2299">
        <v>9300</v>
      </c>
      <c r="X2299">
        <v>9500</v>
      </c>
      <c r="Y2299">
        <v>5.1043941940000002</v>
      </c>
      <c r="Z2299">
        <v>-73.912827739999997</v>
      </c>
      <c r="AA2299" s="1" t="s">
        <v>71</v>
      </c>
      <c r="AB2299">
        <v>0</v>
      </c>
      <c r="AC2299" t="str">
        <f>MID(TablaPivotFinal[[#This Row],[Fecha]],1,4)</f>
        <v>2018</v>
      </c>
      <c r="AD2299" t="str">
        <f>MID(TablaPivotFinal[[#This Row],[Fecha]],5,3)</f>
        <v>Jul</v>
      </c>
      <c r="AE2299" s="1">
        <v>0</v>
      </c>
      <c r="AF2299" s="1">
        <v>0</v>
      </c>
    </row>
    <row r="2300" spans="1:32" x14ac:dyDescent="0.3">
      <c r="A2300" s="1" t="s">
        <v>454</v>
      </c>
      <c r="B2300" s="1" t="s">
        <v>111</v>
      </c>
      <c r="C2300" t="s">
        <v>389</v>
      </c>
      <c r="D2300" s="1" t="s">
        <v>264</v>
      </c>
      <c r="E2300">
        <v>25</v>
      </c>
      <c r="F2300" s="1" t="s">
        <v>455</v>
      </c>
      <c r="G2300" s="1" t="s">
        <v>456</v>
      </c>
      <c r="H2300" s="1" t="s">
        <v>111</v>
      </c>
      <c r="I2300" s="1" t="s">
        <v>391</v>
      </c>
      <c r="J2300" s="1" t="s">
        <v>457</v>
      </c>
      <c r="K2300">
        <v>-1</v>
      </c>
      <c r="L2300">
        <v>-1</v>
      </c>
      <c r="M2300" s="1" t="s">
        <v>458</v>
      </c>
      <c r="N2300">
        <v>8200</v>
      </c>
      <c r="O2300">
        <v>8900</v>
      </c>
      <c r="P2300">
        <v>22900</v>
      </c>
      <c r="Q2300">
        <v>28500</v>
      </c>
      <c r="R2300">
        <v>33300</v>
      </c>
      <c r="S2300">
        <v>0</v>
      </c>
      <c r="T2300">
        <v>0</v>
      </c>
      <c r="U2300">
        <v>0</v>
      </c>
      <c r="V2300">
        <v>0</v>
      </c>
      <c r="W2300">
        <v>9300</v>
      </c>
      <c r="X2300">
        <v>9500</v>
      </c>
      <c r="Y2300">
        <v>5.1043941940000002</v>
      </c>
      <c r="Z2300">
        <v>-73.912827739999997</v>
      </c>
      <c r="AA2300" s="1" t="s">
        <v>73</v>
      </c>
      <c r="AB2300">
        <v>0</v>
      </c>
      <c r="AC2300" t="str">
        <f>MID(TablaPivotFinal[[#This Row],[Fecha]],1,4)</f>
        <v>2018</v>
      </c>
      <c r="AD2300" t="str">
        <f>MID(TablaPivotFinal[[#This Row],[Fecha]],5,3)</f>
        <v>Jun</v>
      </c>
      <c r="AE2300" s="1">
        <v>0</v>
      </c>
      <c r="AF2300" s="1">
        <v>0</v>
      </c>
    </row>
    <row r="2301" spans="1:32" x14ac:dyDescent="0.3">
      <c r="A2301" s="1" t="s">
        <v>454</v>
      </c>
      <c r="B2301" s="1" t="s">
        <v>111</v>
      </c>
      <c r="C2301" t="s">
        <v>389</v>
      </c>
      <c r="D2301" s="1" t="s">
        <v>264</v>
      </c>
      <c r="E2301">
        <v>25</v>
      </c>
      <c r="F2301" s="1" t="s">
        <v>455</v>
      </c>
      <c r="G2301" s="1" t="s">
        <v>456</v>
      </c>
      <c r="H2301" s="1" t="s">
        <v>111</v>
      </c>
      <c r="I2301" s="1" t="s">
        <v>391</v>
      </c>
      <c r="J2301" s="1" t="s">
        <v>457</v>
      </c>
      <c r="K2301">
        <v>-1</v>
      </c>
      <c r="L2301">
        <v>-1</v>
      </c>
      <c r="M2301" s="1" t="s">
        <v>458</v>
      </c>
      <c r="N2301">
        <v>8200</v>
      </c>
      <c r="O2301">
        <v>8900</v>
      </c>
      <c r="P2301">
        <v>22900</v>
      </c>
      <c r="Q2301">
        <v>28500</v>
      </c>
      <c r="R2301">
        <v>33300</v>
      </c>
      <c r="S2301">
        <v>0</v>
      </c>
      <c r="T2301">
        <v>0</v>
      </c>
      <c r="U2301">
        <v>0</v>
      </c>
      <c r="V2301">
        <v>0</v>
      </c>
      <c r="W2301">
        <v>9300</v>
      </c>
      <c r="X2301">
        <v>9500</v>
      </c>
      <c r="Y2301">
        <v>5.1043941940000002</v>
      </c>
      <c r="Z2301">
        <v>-73.912827739999997</v>
      </c>
      <c r="AA2301" s="1" t="s">
        <v>75</v>
      </c>
      <c r="AB2301">
        <v>0</v>
      </c>
      <c r="AC2301" t="str">
        <f>MID(TablaPivotFinal[[#This Row],[Fecha]],1,4)</f>
        <v>2018</v>
      </c>
      <c r="AD2301" t="str">
        <f>MID(TablaPivotFinal[[#This Row],[Fecha]],5,3)</f>
        <v>Mar</v>
      </c>
      <c r="AE2301" s="1">
        <v>0</v>
      </c>
      <c r="AF2301" s="1">
        <v>0</v>
      </c>
    </row>
    <row r="2302" spans="1:32" x14ac:dyDescent="0.3">
      <c r="A2302" s="1" t="s">
        <v>454</v>
      </c>
      <c r="B2302" s="1" t="s">
        <v>111</v>
      </c>
      <c r="C2302" t="s">
        <v>389</v>
      </c>
      <c r="D2302" s="1" t="s">
        <v>264</v>
      </c>
      <c r="E2302">
        <v>25</v>
      </c>
      <c r="F2302" s="1" t="s">
        <v>455</v>
      </c>
      <c r="G2302" s="1" t="s">
        <v>456</v>
      </c>
      <c r="H2302" s="1" t="s">
        <v>111</v>
      </c>
      <c r="I2302" s="1" t="s">
        <v>391</v>
      </c>
      <c r="J2302" s="1" t="s">
        <v>457</v>
      </c>
      <c r="K2302">
        <v>-1</v>
      </c>
      <c r="L2302">
        <v>-1</v>
      </c>
      <c r="M2302" s="1" t="s">
        <v>458</v>
      </c>
      <c r="N2302">
        <v>8200</v>
      </c>
      <c r="O2302">
        <v>8900</v>
      </c>
      <c r="P2302">
        <v>22900</v>
      </c>
      <c r="Q2302">
        <v>28500</v>
      </c>
      <c r="R2302">
        <v>33300</v>
      </c>
      <c r="S2302">
        <v>0</v>
      </c>
      <c r="T2302">
        <v>0</v>
      </c>
      <c r="U2302">
        <v>0</v>
      </c>
      <c r="V2302">
        <v>0</v>
      </c>
      <c r="W2302">
        <v>9300</v>
      </c>
      <c r="X2302">
        <v>9500</v>
      </c>
      <c r="Y2302">
        <v>5.1043941940000002</v>
      </c>
      <c r="Z2302">
        <v>-73.912827739999997</v>
      </c>
      <c r="AA2302" s="1" t="s">
        <v>77</v>
      </c>
      <c r="AB2302">
        <v>0</v>
      </c>
      <c r="AC2302" t="str">
        <f>MID(TablaPivotFinal[[#This Row],[Fecha]],1,4)</f>
        <v>2018</v>
      </c>
      <c r="AD2302" t="str">
        <f>MID(TablaPivotFinal[[#This Row],[Fecha]],5,3)</f>
        <v>May</v>
      </c>
      <c r="AE2302" s="1">
        <v>0</v>
      </c>
      <c r="AF2302" s="1">
        <v>0</v>
      </c>
    </row>
    <row r="2303" spans="1:32" x14ac:dyDescent="0.3">
      <c r="A2303" s="1" t="s">
        <v>454</v>
      </c>
      <c r="B2303" s="1" t="s">
        <v>111</v>
      </c>
      <c r="C2303" t="s">
        <v>389</v>
      </c>
      <c r="D2303" s="1" t="s">
        <v>264</v>
      </c>
      <c r="E2303">
        <v>25</v>
      </c>
      <c r="F2303" s="1" t="s">
        <v>455</v>
      </c>
      <c r="G2303" s="1" t="s">
        <v>456</v>
      </c>
      <c r="H2303" s="1" t="s">
        <v>111</v>
      </c>
      <c r="I2303" s="1" t="s">
        <v>391</v>
      </c>
      <c r="J2303" s="1" t="s">
        <v>457</v>
      </c>
      <c r="K2303">
        <v>-1</v>
      </c>
      <c r="L2303">
        <v>-1</v>
      </c>
      <c r="M2303" s="1" t="s">
        <v>458</v>
      </c>
      <c r="N2303">
        <v>8200</v>
      </c>
      <c r="O2303">
        <v>8900</v>
      </c>
      <c r="P2303">
        <v>22900</v>
      </c>
      <c r="Q2303">
        <v>28500</v>
      </c>
      <c r="R2303">
        <v>33300</v>
      </c>
      <c r="S2303">
        <v>0</v>
      </c>
      <c r="T2303">
        <v>0</v>
      </c>
      <c r="U2303">
        <v>0</v>
      </c>
      <c r="V2303">
        <v>0</v>
      </c>
      <c r="W2303">
        <v>9300</v>
      </c>
      <c r="X2303">
        <v>9500</v>
      </c>
      <c r="Y2303">
        <v>5.1043941940000002</v>
      </c>
      <c r="Z2303">
        <v>-73.912827739999997</v>
      </c>
      <c r="AA2303" s="1" t="s">
        <v>79</v>
      </c>
      <c r="AB2303">
        <v>0</v>
      </c>
      <c r="AC2303" t="str">
        <f>MID(TablaPivotFinal[[#This Row],[Fecha]],1,4)</f>
        <v>2018</v>
      </c>
      <c r="AD2303" t="str">
        <f>MID(TablaPivotFinal[[#This Row],[Fecha]],5,3)</f>
        <v>Nov</v>
      </c>
      <c r="AE2303" s="1">
        <v>0</v>
      </c>
      <c r="AF2303" s="1">
        <v>0</v>
      </c>
    </row>
    <row r="2304" spans="1:32" x14ac:dyDescent="0.3">
      <c r="A2304" s="1" t="s">
        <v>454</v>
      </c>
      <c r="B2304" s="1" t="s">
        <v>111</v>
      </c>
      <c r="C2304" t="s">
        <v>389</v>
      </c>
      <c r="D2304" s="1" t="s">
        <v>264</v>
      </c>
      <c r="E2304">
        <v>25</v>
      </c>
      <c r="F2304" s="1" t="s">
        <v>455</v>
      </c>
      <c r="G2304" s="1" t="s">
        <v>456</v>
      </c>
      <c r="H2304" s="1" t="s">
        <v>111</v>
      </c>
      <c r="I2304" s="1" t="s">
        <v>391</v>
      </c>
      <c r="J2304" s="1" t="s">
        <v>457</v>
      </c>
      <c r="K2304">
        <v>-1</v>
      </c>
      <c r="L2304">
        <v>-1</v>
      </c>
      <c r="M2304" s="1" t="s">
        <v>458</v>
      </c>
      <c r="N2304">
        <v>8200</v>
      </c>
      <c r="O2304">
        <v>8900</v>
      </c>
      <c r="P2304">
        <v>22900</v>
      </c>
      <c r="Q2304">
        <v>28500</v>
      </c>
      <c r="R2304">
        <v>33300</v>
      </c>
      <c r="S2304">
        <v>0</v>
      </c>
      <c r="T2304">
        <v>0</v>
      </c>
      <c r="U2304">
        <v>0</v>
      </c>
      <c r="V2304">
        <v>0</v>
      </c>
      <c r="W2304">
        <v>9300</v>
      </c>
      <c r="X2304">
        <v>9500</v>
      </c>
      <c r="Y2304">
        <v>5.1043941940000002</v>
      </c>
      <c r="Z2304">
        <v>-73.912827739999997</v>
      </c>
      <c r="AA2304" s="1" t="s">
        <v>81</v>
      </c>
      <c r="AB2304">
        <v>0</v>
      </c>
      <c r="AC2304" t="str">
        <f>MID(TablaPivotFinal[[#This Row],[Fecha]],1,4)</f>
        <v>2018</v>
      </c>
      <c r="AD2304" t="str">
        <f>MID(TablaPivotFinal[[#This Row],[Fecha]],5,3)</f>
        <v>Oct</v>
      </c>
      <c r="AE2304" s="1">
        <v>0</v>
      </c>
      <c r="AF2304" s="1">
        <v>0</v>
      </c>
    </row>
    <row r="2305" spans="1:32" x14ac:dyDescent="0.3">
      <c r="A2305" s="1" t="s">
        <v>454</v>
      </c>
      <c r="B2305" s="1" t="s">
        <v>111</v>
      </c>
      <c r="C2305" t="s">
        <v>389</v>
      </c>
      <c r="D2305" s="1" t="s">
        <v>264</v>
      </c>
      <c r="E2305">
        <v>25</v>
      </c>
      <c r="F2305" s="1" t="s">
        <v>455</v>
      </c>
      <c r="G2305" s="1" t="s">
        <v>456</v>
      </c>
      <c r="H2305" s="1" t="s">
        <v>111</v>
      </c>
      <c r="I2305" s="1" t="s">
        <v>391</v>
      </c>
      <c r="J2305" s="1" t="s">
        <v>457</v>
      </c>
      <c r="K2305">
        <v>-1</v>
      </c>
      <c r="L2305">
        <v>-1</v>
      </c>
      <c r="M2305" s="1" t="s">
        <v>458</v>
      </c>
      <c r="N2305">
        <v>8200</v>
      </c>
      <c r="O2305">
        <v>8900</v>
      </c>
      <c r="P2305">
        <v>22900</v>
      </c>
      <c r="Q2305">
        <v>28500</v>
      </c>
      <c r="R2305">
        <v>33300</v>
      </c>
      <c r="S2305">
        <v>0</v>
      </c>
      <c r="T2305">
        <v>0</v>
      </c>
      <c r="U2305">
        <v>0</v>
      </c>
      <c r="V2305">
        <v>0</v>
      </c>
      <c r="W2305">
        <v>9300</v>
      </c>
      <c r="X2305">
        <v>9500</v>
      </c>
      <c r="Y2305">
        <v>5.1043941940000002</v>
      </c>
      <c r="Z2305">
        <v>-73.912827739999997</v>
      </c>
      <c r="AA2305" s="1" t="s">
        <v>83</v>
      </c>
      <c r="AB2305">
        <v>0</v>
      </c>
      <c r="AC2305" t="str">
        <f>MID(TablaPivotFinal[[#This Row],[Fecha]],1,4)</f>
        <v>2018</v>
      </c>
      <c r="AD2305" t="str">
        <f>MID(TablaPivotFinal[[#This Row],[Fecha]],5,3)</f>
        <v>Sep</v>
      </c>
      <c r="AE2305" s="1">
        <v>0</v>
      </c>
      <c r="AF2305" s="1">
        <v>0</v>
      </c>
    </row>
    <row r="2306" spans="1:32" x14ac:dyDescent="0.3">
      <c r="A2306" s="1" t="s">
        <v>459</v>
      </c>
      <c r="B2306" s="1" t="s">
        <v>460</v>
      </c>
      <c r="C2306">
        <v>5007</v>
      </c>
      <c r="D2306" s="1" t="s">
        <v>231</v>
      </c>
      <c r="E2306">
        <v>73</v>
      </c>
      <c r="F2306" s="1" t="s">
        <v>461</v>
      </c>
      <c r="G2306" s="1" t="s">
        <v>298</v>
      </c>
      <c r="H2306" s="1" t="s">
        <v>103</v>
      </c>
      <c r="I2306" s="1" t="s">
        <v>462</v>
      </c>
      <c r="J2306" s="1" t="s">
        <v>300</v>
      </c>
      <c r="K2306" t="s">
        <v>301</v>
      </c>
      <c r="L2306" t="s">
        <v>302</v>
      </c>
      <c r="M2306" s="1" t="s">
        <v>463</v>
      </c>
      <c r="N2306">
        <v>10700</v>
      </c>
      <c r="O2306">
        <v>11400</v>
      </c>
      <c r="P2306">
        <v>11900</v>
      </c>
      <c r="Q2306">
        <v>12400</v>
      </c>
      <c r="R2306">
        <v>26500</v>
      </c>
      <c r="S2306">
        <v>36200</v>
      </c>
      <c r="T2306">
        <v>39200</v>
      </c>
      <c r="U2306">
        <v>0</v>
      </c>
      <c r="V2306">
        <v>0</v>
      </c>
      <c r="W2306">
        <v>0</v>
      </c>
      <c r="X2306">
        <v>0</v>
      </c>
      <c r="Y2306">
        <v>5.2015074690000001</v>
      </c>
      <c r="Z2306">
        <v>-74.820344509999998</v>
      </c>
      <c r="AA2306" s="1" t="s">
        <v>13</v>
      </c>
      <c r="AB2306">
        <v>1150965850</v>
      </c>
      <c r="AC2306" t="str">
        <f>MID(TablaPivotFinal[[#This Row],[Fecha]],1,4)</f>
        <v>2016</v>
      </c>
      <c r="AD2306" t="str">
        <f>MID(TablaPivotFinal[[#This Row],[Fecha]],5,3)</f>
        <v>Abr</v>
      </c>
      <c r="AE2306" s="1">
        <v>1150965850</v>
      </c>
      <c r="AF2306" s="1">
        <v>114929</v>
      </c>
    </row>
    <row r="2307" spans="1:32" x14ac:dyDescent="0.3">
      <c r="A2307" s="1" t="s">
        <v>459</v>
      </c>
      <c r="B2307" s="1" t="s">
        <v>460</v>
      </c>
      <c r="C2307">
        <v>5007</v>
      </c>
      <c r="D2307" s="1" t="s">
        <v>231</v>
      </c>
      <c r="E2307">
        <v>73</v>
      </c>
      <c r="F2307" s="1" t="s">
        <v>461</v>
      </c>
      <c r="G2307" s="1" t="s">
        <v>298</v>
      </c>
      <c r="H2307" s="1" t="s">
        <v>103</v>
      </c>
      <c r="I2307" s="1" t="s">
        <v>462</v>
      </c>
      <c r="J2307" s="1" t="s">
        <v>300</v>
      </c>
      <c r="K2307" t="s">
        <v>301</v>
      </c>
      <c r="L2307" t="s">
        <v>302</v>
      </c>
      <c r="M2307" s="1" t="s">
        <v>463</v>
      </c>
      <c r="N2307">
        <v>10700</v>
      </c>
      <c r="O2307">
        <v>11400</v>
      </c>
      <c r="P2307">
        <v>11900</v>
      </c>
      <c r="Q2307">
        <v>12400</v>
      </c>
      <c r="R2307">
        <v>26500</v>
      </c>
      <c r="S2307">
        <v>36200</v>
      </c>
      <c r="T2307">
        <v>39200</v>
      </c>
      <c r="U2307">
        <v>0</v>
      </c>
      <c r="V2307">
        <v>0</v>
      </c>
      <c r="W2307">
        <v>0</v>
      </c>
      <c r="X2307">
        <v>0</v>
      </c>
      <c r="Y2307">
        <v>5.2015074690000001</v>
      </c>
      <c r="Z2307">
        <v>-74.820344509999998</v>
      </c>
      <c r="AA2307" s="1" t="s">
        <v>15</v>
      </c>
      <c r="AB2307">
        <v>1330612400</v>
      </c>
      <c r="AC2307" t="str">
        <f>MID(TablaPivotFinal[[#This Row],[Fecha]],1,4)</f>
        <v>2016</v>
      </c>
      <c r="AD2307" t="str">
        <f>MID(TablaPivotFinal[[#This Row],[Fecha]],5,3)</f>
        <v>Ago</v>
      </c>
      <c r="AE2307" s="1">
        <v>1330612400</v>
      </c>
      <c r="AF2307" s="1">
        <v>136506</v>
      </c>
    </row>
    <row r="2308" spans="1:32" x14ac:dyDescent="0.3">
      <c r="A2308" s="1" t="s">
        <v>459</v>
      </c>
      <c r="B2308" s="1" t="s">
        <v>460</v>
      </c>
      <c r="C2308">
        <v>5007</v>
      </c>
      <c r="D2308" s="1" t="s">
        <v>231</v>
      </c>
      <c r="E2308">
        <v>73</v>
      </c>
      <c r="F2308" s="1" t="s">
        <v>461</v>
      </c>
      <c r="G2308" s="1" t="s">
        <v>298</v>
      </c>
      <c r="H2308" s="1" t="s">
        <v>103</v>
      </c>
      <c r="I2308" s="1" t="s">
        <v>462</v>
      </c>
      <c r="J2308" s="1" t="s">
        <v>300</v>
      </c>
      <c r="K2308" t="s">
        <v>301</v>
      </c>
      <c r="L2308" t="s">
        <v>302</v>
      </c>
      <c r="M2308" s="1" t="s">
        <v>463</v>
      </c>
      <c r="N2308">
        <v>10700</v>
      </c>
      <c r="O2308">
        <v>11400</v>
      </c>
      <c r="P2308">
        <v>11900</v>
      </c>
      <c r="Q2308">
        <v>12400</v>
      </c>
      <c r="R2308">
        <v>26500</v>
      </c>
      <c r="S2308">
        <v>36200</v>
      </c>
      <c r="T2308">
        <v>39200</v>
      </c>
      <c r="U2308">
        <v>0</v>
      </c>
      <c r="V2308">
        <v>0</v>
      </c>
      <c r="W2308">
        <v>0</v>
      </c>
      <c r="X2308">
        <v>0</v>
      </c>
      <c r="Y2308">
        <v>5.2015074690000001</v>
      </c>
      <c r="Z2308">
        <v>-74.820344509999998</v>
      </c>
      <c r="AA2308" s="1" t="s">
        <v>17</v>
      </c>
      <c r="AB2308">
        <v>2025503500</v>
      </c>
      <c r="AC2308" t="str">
        <f>MID(TablaPivotFinal[[#This Row],[Fecha]],1,4)</f>
        <v>2016</v>
      </c>
      <c r="AD2308" t="str">
        <f>MID(TablaPivotFinal[[#This Row],[Fecha]],5,3)</f>
        <v>Dic</v>
      </c>
      <c r="AE2308" s="1">
        <v>2025503500</v>
      </c>
      <c r="AF2308" s="1">
        <v>163719</v>
      </c>
    </row>
    <row r="2309" spans="1:32" x14ac:dyDescent="0.3">
      <c r="A2309" s="1" t="s">
        <v>459</v>
      </c>
      <c r="B2309" s="1" t="s">
        <v>460</v>
      </c>
      <c r="C2309">
        <v>5007</v>
      </c>
      <c r="D2309" s="1" t="s">
        <v>231</v>
      </c>
      <c r="E2309">
        <v>73</v>
      </c>
      <c r="F2309" s="1" t="s">
        <v>461</v>
      </c>
      <c r="G2309" s="1" t="s">
        <v>298</v>
      </c>
      <c r="H2309" s="1" t="s">
        <v>103</v>
      </c>
      <c r="I2309" s="1" t="s">
        <v>462</v>
      </c>
      <c r="J2309" s="1" t="s">
        <v>300</v>
      </c>
      <c r="K2309" t="s">
        <v>301</v>
      </c>
      <c r="L2309" t="s">
        <v>302</v>
      </c>
      <c r="M2309" s="1" t="s">
        <v>463</v>
      </c>
      <c r="N2309">
        <v>10700</v>
      </c>
      <c r="O2309">
        <v>11400</v>
      </c>
      <c r="P2309">
        <v>11900</v>
      </c>
      <c r="Q2309">
        <v>12400</v>
      </c>
      <c r="R2309">
        <v>26500</v>
      </c>
      <c r="S2309">
        <v>36200</v>
      </c>
      <c r="T2309">
        <v>39200</v>
      </c>
      <c r="U2309">
        <v>0</v>
      </c>
      <c r="V2309">
        <v>0</v>
      </c>
      <c r="W2309">
        <v>0</v>
      </c>
      <c r="X2309">
        <v>0</v>
      </c>
      <c r="Y2309">
        <v>5.2015074690000001</v>
      </c>
      <c r="Z2309">
        <v>-74.820344509999998</v>
      </c>
      <c r="AA2309" s="1" t="s">
        <v>19</v>
      </c>
      <c r="AB2309">
        <v>1484741050</v>
      </c>
      <c r="AC2309" t="str">
        <f>MID(TablaPivotFinal[[#This Row],[Fecha]],1,4)</f>
        <v>2016</v>
      </c>
      <c r="AD2309" t="str">
        <f>MID(TablaPivotFinal[[#This Row],[Fecha]],5,3)</f>
        <v>Ene</v>
      </c>
      <c r="AE2309" s="1">
        <v>1484741050</v>
      </c>
      <c r="AF2309" s="1">
        <v>170599</v>
      </c>
    </row>
    <row r="2310" spans="1:32" x14ac:dyDescent="0.3">
      <c r="A2310" s="1" t="s">
        <v>459</v>
      </c>
      <c r="B2310" s="1" t="s">
        <v>460</v>
      </c>
      <c r="C2310">
        <v>5007</v>
      </c>
      <c r="D2310" s="1" t="s">
        <v>231</v>
      </c>
      <c r="E2310">
        <v>73</v>
      </c>
      <c r="F2310" s="1" t="s">
        <v>461</v>
      </c>
      <c r="G2310" s="1" t="s">
        <v>298</v>
      </c>
      <c r="H2310" s="1" t="s">
        <v>103</v>
      </c>
      <c r="I2310" s="1" t="s">
        <v>462</v>
      </c>
      <c r="J2310" s="1" t="s">
        <v>300</v>
      </c>
      <c r="K2310" t="s">
        <v>301</v>
      </c>
      <c r="L2310" t="s">
        <v>302</v>
      </c>
      <c r="M2310" s="1" t="s">
        <v>463</v>
      </c>
      <c r="N2310">
        <v>10700</v>
      </c>
      <c r="O2310">
        <v>11400</v>
      </c>
      <c r="P2310">
        <v>11900</v>
      </c>
      <c r="Q2310">
        <v>12400</v>
      </c>
      <c r="R2310">
        <v>26500</v>
      </c>
      <c r="S2310">
        <v>36200</v>
      </c>
      <c r="T2310">
        <v>39200</v>
      </c>
      <c r="U2310">
        <v>0</v>
      </c>
      <c r="V2310">
        <v>0</v>
      </c>
      <c r="W2310">
        <v>0</v>
      </c>
      <c r="X2310">
        <v>0</v>
      </c>
      <c r="Y2310">
        <v>5.2015074690000001</v>
      </c>
      <c r="Z2310">
        <v>-74.820344509999998</v>
      </c>
      <c r="AA2310" s="1" t="s">
        <v>21</v>
      </c>
      <c r="AB2310">
        <v>1101970050</v>
      </c>
      <c r="AC2310" t="str">
        <f>MID(TablaPivotFinal[[#This Row],[Fecha]],1,4)</f>
        <v>2016</v>
      </c>
      <c r="AD2310" t="str">
        <f>MID(TablaPivotFinal[[#This Row],[Fecha]],5,3)</f>
        <v>Feb</v>
      </c>
      <c r="AE2310" s="1">
        <v>1101970050</v>
      </c>
      <c r="AF2310" s="1">
        <v>110976</v>
      </c>
    </row>
    <row r="2311" spans="1:32" x14ac:dyDescent="0.3">
      <c r="A2311" s="1" t="s">
        <v>459</v>
      </c>
      <c r="B2311" s="1" t="s">
        <v>460</v>
      </c>
      <c r="C2311">
        <v>5007</v>
      </c>
      <c r="D2311" s="1" t="s">
        <v>231</v>
      </c>
      <c r="E2311">
        <v>73</v>
      </c>
      <c r="F2311" s="1" t="s">
        <v>461</v>
      </c>
      <c r="G2311" s="1" t="s">
        <v>298</v>
      </c>
      <c r="H2311" s="1" t="s">
        <v>103</v>
      </c>
      <c r="I2311" s="1" t="s">
        <v>462</v>
      </c>
      <c r="J2311" s="1" t="s">
        <v>300</v>
      </c>
      <c r="K2311" t="s">
        <v>301</v>
      </c>
      <c r="L2311" t="s">
        <v>302</v>
      </c>
      <c r="M2311" s="1" t="s">
        <v>463</v>
      </c>
      <c r="N2311">
        <v>10700</v>
      </c>
      <c r="O2311">
        <v>11400</v>
      </c>
      <c r="P2311">
        <v>11900</v>
      </c>
      <c r="Q2311">
        <v>12400</v>
      </c>
      <c r="R2311">
        <v>26500</v>
      </c>
      <c r="S2311">
        <v>36200</v>
      </c>
      <c r="T2311">
        <v>39200</v>
      </c>
      <c r="U2311">
        <v>0</v>
      </c>
      <c r="V2311">
        <v>0</v>
      </c>
      <c r="W2311">
        <v>0</v>
      </c>
      <c r="X2311">
        <v>0</v>
      </c>
      <c r="Y2311">
        <v>5.2015074690000001</v>
      </c>
      <c r="Z2311">
        <v>-74.820344509999998</v>
      </c>
      <c r="AA2311" s="1" t="s">
        <v>23</v>
      </c>
      <c r="AB2311">
        <v>1204650800</v>
      </c>
      <c r="AC2311" t="str">
        <f>MID(TablaPivotFinal[[#This Row],[Fecha]],1,4)</f>
        <v>2016</v>
      </c>
      <c r="AD2311" t="str">
        <f>MID(TablaPivotFinal[[#This Row],[Fecha]],5,3)</f>
        <v>Jul</v>
      </c>
      <c r="AE2311" s="1">
        <v>1204650800</v>
      </c>
      <c r="AF2311" s="1">
        <v>132815</v>
      </c>
    </row>
    <row r="2312" spans="1:32" x14ac:dyDescent="0.3">
      <c r="A2312" s="1" t="s">
        <v>459</v>
      </c>
      <c r="B2312" s="1" t="s">
        <v>460</v>
      </c>
      <c r="C2312">
        <v>5007</v>
      </c>
      <c r="D2312" s="1" t="s">
        <v>231</v>
      </c>
      <c r="E2312">
        <v>73</v>
      </c>
      <c r="F2312" s="1" t="s">
        <v>461</v>
      </c>
      <c r="G2312" s="1" t="s">
        <v>298</v>
      </c>
      <c r="H2312" s="1" t="s">
        <v>103</v>
      </c>
      <c r="I2312" s="1" t="s">
        <v>462</v>
      </c>
      <c r="J2312" s="1" t="s">
        <v>300</v>
      </c>
      <c r="K2312" t="s">
        <v>301</v>
      </c>
      <c r="L2312" t="s">
        <v>302</v>
      </c>
      <c r="M2312" s="1" t="s">
        <v>463</v>
      </c>
      <c r="N2312">
        <v>10700</v>
      </c>
      <c r="O2312">
        <v>11400</v>
      </c>
      <c r="P2312">
        <v>11900</v>
      </c>
      <c r="Q2312">
        <v>12400</v>
      </c>
      <c r="R2312">
        <v>26500</v>
      </c>
      <c r="S2312">
        <v>36200</v>
      </c>
      <c r="T2312">
        <v>39200</v>
      </c>
      <c r="U2312">
        <v>0</v>
      </c>
      <c r="V2312">
        <v>0</v>
      </c>
      <c r="W2312">
        <v>0</v>
      </c>
      <c r="X2312">
        <v>0</v>
      </c>
      <c r="Y2312">
        <v>5.2015074690000001</v>
      </c>
      <c r="Z2312">
        <v>-74.820344509999998</v>
      </c>
      <c r="AA2312" s="1" t="s">
        <v>25</v>
      </c>
      <c r="AB2312">
        <v>1225321900</v>
      </c>
      <c r="AC2312" t="str">
        <f>MID(TablaPivotFinal[[#This Row],[Fecha]],1,4)</f>
        <v>2016</v>
      </c>
      <c r="AD2312" t="str">
        <f>MID(TablaPivotFinal[[#This Row],[Fecha]],5,3)</f>
        <v>Jun</v>
      </c>
      <c r="AE2312" s="1">
        <v>1225321900</v>
      </c>
      <c r="AF2312" s="1">
        <v>128373</v>
      </c>
    </row>
    <row r="2313" spans="1:32" x14ac:dyDescent="0.3">
      <c r="A2313" s="1" t="s">
        <v>459</v>
      </c>
      <c r="B2313" s="1" t="s">
        <v>460</v>
      </c>
      <c r="C2313">
        <v>5007</v>
      </c>
      <c r="D2313" s="1" t="s">
        <v>231</v>
      </c>
      <c r="E2313">
        <v>73</v>
      </c>
      <c r="F2313" s="1" t="s">
        <v>461</v>
      </c>
      <c r="G2313" s="1" t="s">
        <v>298</v>
      </c>
      <c r="H2313" s="1" t="s">
        <v>103</v>
      </c>
      <c r="I2313" s="1" t="s">
        <v>462</v>
      </c>
      <c r="J2313" s="1" t="s">
        <v>300</v>
      </c>
      <c r="K2313" t="s">
        <v>301</v>
      </c>
      <c r="L2313" t="s">
        <v>302</v>
      </c>
      <c r="M2313" s="1" t="s">
        <v>463</v>
      </c>
      <c r="N2313">
        <v>10700</v>
      </c>
      <c r="O2313">
        <v>11400</v>
      </c>
      <c r="P2313">
        <v>11900</v>
      </c>
      <c r="Q2313">
        <v>12400</v>
      </c>
      <c r="R2313">
        <v>26500</v>
      </c>
      <c r="S2313">
        <v>36200</v>
      </c>
      <c r="T2313">
        <v>39200</v>
      </c>
      <c r="U2313">
        <v>0</v>
      </c>
      <c r="V2313">
        <v>0</v>
      </c>
      <c r="W2313">
        <v>0</v>
      </c>
      <c r="X2313">
        <v>0</v>
      </c>
      <c r="Y2313">
        <v>5.2015074690000001</v>
      </c>
      <c r="Z2313">
        <v>-74.820344509999998</v>
      </c>
      <c r="AA2313" s="1" t="s">
        <v>27</v>
      </c>
      <c r="AB2313">
        <v>1308953600</v>
      </c>
      <c r="AC2313" t="str">
        <f>MID(TablaPivotFinal[[#This Row],[Fecha]],1,4)</f>
        <v>2016</v>
      </c>
      <c r="AD2313" t="str">
        <f>MID(TablaPivotFinal[[#This Row],[Fecha]],5,3)</f>
        <v>Mar</v>
      </c>
      <c r="AE2313" s="1">
        <v>1308953600</v>
      </c>
      <c r="AF2313" s="1">
        <v>141250</v>
      </c>
    </row>
    <row r="2314" spans="1:32" x14ac:dyDescent="0.3">
      <c r="A2314" s="1" t="s">
        <v>459</v>
      </c>
      <c r="B2314" s="1" t="s">
        <v>460</v>
      </c>
      <c r="C2314">
        <v>5007</v>
      </c>
      <c r="D2314" s="1" t="s">
        <v>231</v>
      </c>
      <c r="E2314">
        <v>73</v>
      </c>
      <c r="F2314" s="1" t="s">
        <v>461</v>
      </c>
      <c r="G2314" s="1" t="s">
        <v>298</v>
      </c>
      <c r="H2314" s="1" t="s">
        <v>103</v>
      </c>
      <c r="I2314" s="1" t="s">
        <v>462</v>
      </c>
      <c r="J2314" s="1" t="s">
        <v>300</v>
      </c>
      <c r="K2314" t="s">
        <v>301</v>
      </c>
      <c r="L2314" t="s">
        <v>302</v>
      </c>
      <c r="M2314" s="1" t="s">
        <v>463</v>
      </c>
      <c r="N2314">
        <v>10700</v>
      </c>
      <c r="O2314">
        <v>11400</v>
      </c>
      <c r="P2314">
        <v>11900</v>
      </c>
      <c r="Q2314">
        <v>12400</v>
      </c>
      <c r="R2314">
        <v>26500</v>
      </c>
      <c r="S2314">
        <v>36200</v>
      </c>
      <c r="T2314">
        <v>39200</v>
      </c>
      <c r="U2314">
        <v>0</v>
      </c>
      <c r="V2314">
        <v>0</v>
      </c>
      <c r="W2314">
        <v>0</v>
      </c>
      <c r="X2314">
        <v>0</v>
      </c>
      <c r="Y2314">
        <v>5.2015074690000001</v>
      </c>
      <c r="Z2314">
        <v>-74.820344509999998</v>
      </c>
      <c r="AA2314" s="1" t="s">
        <v>29</v>
      </c>
      <c r="AB2314">
        <v>1186450800</v>
      </c>
      <c r="AC2314" t="str">
        <f>MID(TablaPivotFinal[[#This Row],[Fecha]],1,4)</f>
        <v>2016</v>
      </c>
      <c r="AD2314" t="str">
        <f>MID(TablaPivotFinal[[#This Row],[Fecha]],5,3)</f>
        <v>May</v>
      </c>
      <c r="AE2314" s="1">
        <v>1186450800</v>
      </c>
      <c r="AF2314" s="1">
        <v>124956</v>
      </c>
    </row>
    <row r="2315" spans="1:32" x14ac:dyDescent="0.3">
      <c r="A2315" s="1" t="s">
        <v>459</v>
      </c>
      <c r="B2315" s="1" t="s">
        <v>460</v>
      </c>
      <c r="C2315">
        <v>5007</v>
      </c>
      <c r="D2315" s="1" t="s">
        <v>231</v>
      </c>
      <c r="E2315">
        <v>73</v>
      </c>
      <c r="F2315" s="1" t="s">
        <v>461</v>
      </c>
      <c r="G2315" s="1" t="s">
        <v>298</v>
      </c>
      <c r="H2315" s="1" t="s">
        <v>103</v>
      </c>
      <c r="I2315" s="1" t="s">
        <v>462</v>
      </c>
      <c r="J2315" s="1" t="s">
        <v>300</v>
      </c>
      <c r="K2315" t="s">
        <v>301</v>
      </c>
      <c r="L2315" t="s">
        <v>302</v>
      </c>
      <c r="M2315" s="1" t="s">
        <v>463</v>
      </c>
      <c r="N2315">
        <v>10700</v>
      </c>
      <c r="O2315">
        <v>11400</v>
      </c>
      <c r="P2315">
        <v>11900</v>
      </c>
      <c r="Q2315">
        <v>12400</v>
      </c>
      <c r="R2315">
        <v>26500</v>
      </c>
      <c r="S2315">
        <v>36200</v>
      </c>
      <c r="T2315">
        <v>39200</v>
      </c>
      <c r="U2315">
        <v>0</v>
      </c>
      <c r="V2315">
        <v>0</v>
      </c>
      <c r="W2315">
        <v>0</v>
      </c>
      <c r="X2315">
        <v>0</v>
      </c>
      <c r="Y2315">
        <v>5.2015074690000001</v>
      </c>
      <c r="Z2315">
        <v>-74.820344509999998</v>
      </c>
      <c r="AA2315" s="1" t="s">
        <v>31</v>
      </c>
      <c r="AB2315">
        <v>1705278950</v>
      </c>
      <c r="AC2315" t="str">
        <f>MID(TablaPivotFinal[[#This Row],[Fecha]],1,4)</f>
        <v>2016</v>
      </c>
      <c r="AD2315" t="str">
        <f>MID(TablaPivotFinal[[#This Row],[Fecha]],5,3)</f>
        <v>Nov</v>
      </c>
      <c r="AE2315" s="1">
        <v>1705278950</v>
      </c>
      <c r="AF2315" s="1">
        <v>130147</v>
      </c>
    </row>
    <row r="2316" spans="1:32" x14ac:dyDescent="0.3">
      <c r="A2316" s="1" t="s">
        <v>459</v>
      </c>
      <c r="B2316" s="1" t="s">
        <v>460</v>
      </c>
      <c r="C2316">
        <v>5007</v>
      </c>
      <c r="D2316" s="1" t="s">
        <v>231</v>
      </c>
      <c r="E2316">
        <v>73</v>
      </c>
      <c r="F2316" s="1" t="s">
        <v>461</v>
      </c>
      <c r="G2316" s="1" t="s">
        <v>298</v>
      </c>
      <c r="H2316" s="1" t="s">
        <v>103</v>
      </c>
      <c r="I2316" s="1" t="s">
        <v>462</v>
      </c>
      <c r="J2316" s="1" t="s">
        <v>300</v>
      </c>
      <c r="K2316" t="s">
        <v>301</v>
      </c>
      <c r="L2316" t="s">
        <v>302</v>
      </c>
      <c r="M2316" s="1" t="s">
        <v>463</v>
      </c>
      <c r="N2316">
        <v>10700</v>
      </c>
      <c r="O2316">
        <v>11400</v>
      </c>
      <c r="P2316">
        <v>11900</v>
      </c>
      <c r="Q2316">
        <v>12400</v>
      </c>
      <c r="R2316">
        <v>26500</v>
      </c>
      <c r="S2316">
        <v>36200</v>
      </c>
      <c r="T2316">
        <v>39200</v>
      </c>
      <c r="U2316">
        <v>0</v>
      </c>
      <c r="V2316">
        <v>0</v>
      </c>
      <c r="W2316">
        <v>0</v>
      </c>
      <c r="X2316">
        <v>0</v>
      </c>
      <c r="Y2316">
        <v>5.2015074690000001</v>
      </c>
      <c r="Z2316">
        <v>-74.820344509999998</v>
      </c>
      <c r="AA2316" s="1" t="s">
        <v>33</v>
      </c>
      <c r="AB2316">
        <v>1767606400</v>
      </c>
      <c r="AC2316" t="str">
        <f>MID(TablaPivotFinal[[#This Row],[Fecha]],1,4)</f>
        <v>2016</v>
      </c>
      <c r="AD2316" t="str">
        <f>MID(TablaPivotFinal[[#This Row],[Fecha]],5,3)</f>
        <v>Oct</v>
      </c>
      <c r="AE2316" s="1">
        <v>1767606400</v>
      </c>
      <c r="AF2316" s="1">
        <v>136745</v>
      </c>
    </row>
    <row r="2317" spans="1:32" x14ac:dyDescent="0.3">
      <c r="A2317" s="1" t="s">
        <v>459</v>
      </c>
      <c r="B2317" s="1" t="s">
        <v>460</v>
      </c>
      <c r="C2317">
        <v>5007</v>
      </c>
      <c r="D2317" s="1" t="s">
        <v>231</v>
      </c>
      <c r="E2317">
        <v>73</v>
      </c>
      <c r="F2317" s="1" t="s">
        <v>461</v>
      </c>
      <c r="G2317" s="1" t="s">
        <v>298</v>
      </c>
      <c r="H2317" s="1" t="s">
        <v>103</v>
      </c>
      <c r="I2317" s="1" t="s">
        <v>462</v>
      </c>
      <c r="J2317" s="1" t="s">
        <v>300</v>
      </c>
      <c r="K2317" t="s">
        <v>301</v>
      </c>
      <c r="L2317" t="s">
        <v>302</v>
      </c>
      <c r="M2317" s="1" t="s">
        <v>463</v>
      </c>
      <c r="N2317">
        <v>10700</v>
      </c>
      <c r="O2317">
        <v>11400</v>
      </c>
      <c r="P2317">
        <v>11900</v>
      </c>
      <c r="Q2317">
        <v>12400</v>
      </c>
      <c r="R2317">
        <v>26500</v>
      </c>
      <c r="S2317">
        <v>36200</v>
      </c>
      <c r="T2317">
        <v>39200</v>
      </c>
      <c r="U2317">
        <v>0</v>
      </c>
      <c r="V2317">
        <v>0</v>
      </c>
      <c r="W2317">
        <v>0</v>
      </c>
      <c r="X2317">
        <v>0</v>
      </c>
      <c r="Y2317">
        <v>5.2015074690000001</v>
      </c>
      <c r="Z2317">
        <v>-74.820344509999998</v>
      </c>
      <c r="AA2317" s="1" t="s">
        <v>35</v>
      </c>
      <c r="AB2317">
        <v>1271621850</v>
      </c>
      <c r="AC2317" t="str">
        <f>MID(TablaPivotFinal[[#This Row],[Fecha]],1,4)</f>
        <v>2016</v>
      </c>
      <c r="AD2317" t="str">
        <f>MID(TablaPivotFinal[[#This Row],[Fecha]],5,3)</f>
        <v>Sep</v>
      </c>
      <c r="AE2317" s="1">
        <v>1271621850</v>
      </c>
      <c r="AF2317" s="1">
        <v>120465</v>
      </c>
    </row>
    <row r="2318" spans="1:32" x14ac:dyDescent="0.3">
      <c r="A2318" s="1" t="s">
        <v>459</v>
      </c>
      <c r="B2318" s="1" t="s">
        <v>460</v>
      </c>
      <c r="C2318">
        <v>5007</v>
      </c>
      <c r="D2318" s="1" t="s">
        <v>231</v>
      </c>
      <c r="E2318">
        <v>73</v>
      </c>
      <c r="F2318" s="1" t="s">
        <v>461</v>
      </c>
      <c r="G2318" s="1" t="s">
        <v>298</v>
      </c>
      <c r="H2318" s="1" t="s">
        <v>103</v>
      </c>
      <c r="I2318" s="1" t="s">
        <v>462</v>
      </c>
      <c r="J2318" s="1" t="s">
        <v>300</v>
      </c>
      <c r="K2318" t="s">
        <v>301</v>
      </c>
      <c r="L2318" t="s">
        <v>302</v>
      </c>
      <c r="M2318" s="1" t="s">
        <v>463</v>
      </c>
      <c r="N2318">
        <v>10700</v>
      </c>
      <c r="O2318">
        <v>11400</v>
      </c>
      <c r="P2318">
        <v>11900</v>
      </c>
      <c r="Q2318">
        <v>12400</v>
      </c>
      <c r="R2318">
        <v>26500</v>
      </c>
      <c r="S2318">
        <v>36200</v>
      </c>
      <c r="T2318">
        <v>39200</v>
      </c>
      <c r="U2318">
        <v>0</v>
      </c>
      <c r="V2318">
        <v>0</v>
      </c>
      <c r="W2318">
        <v>0</v>
      </c>
      <c r="X2318">
        <v>0</v>
      </c>
      <c r="Y2318">
        <v>5.2015074690000001</v>
      </c>
      <c r="Z2318">
        <v>-74.820344509999998</v>
      </c>
      <c r="AA2318" s="1" t="s">
        <v>37</v>
      </c>
      <c r="AB2318">
        <v>1847840600</v>
      </c>
      <c r="AC2318" t="str">
        <f>MID(TablaPivotFinal[[#This Row],[Fecha]],1,4)</f>
        <v>2017</v>
      </c>
      <c r="AD2318" t="str">
        <f>MID(TablaPivotFinal[[#This Row],[Fecha]],5,3)</f>
        <v>Abr</v>
      </c>
      <c r="AE2318" s="1">
        <v>1847840600</v>
      </c>
      <c r="AF2318" s="1">
        <v>4674</v>
      </c>
    </row>
    <row r="2319" spans="1:32" x14ac:dyDescent="0.3">
      <c r="A2319" s="1" t="s">
        <v>459</v>
      </c>
      <c r="B2319" s="1" t="s">
        <v>460</v>
      </c>
      <c r="C2319">
        <v>5007</v>
      </c>
      <c r="D2319" s="1" t="s">
        <v>231</v>
      </c>
      <c r="E2319">
        <v>73</v>
      </c>
      <c r="F2319" s="1" t="s">
        <v>461</v>
      </c>
      <c r="G2319" s="1" t="s">
        <v>298</v>
      </c>
      <c r="H2319" s="1" t="s">
        <v>103</v>
      </c>
      <c r="I2319" s="1" t="s">
        <v>462</v>
      </c>
      <c r="J2319" s="1" t="s">
        <v>300</v>
      </c>
      <c r="K2319" t="s">
        <v>301</v>
      </c>
      <c r="L2319" t="s">
        <v>302</v>
      </c>
      <c r="M2319" s="1" t="s">
        <v>463</v>
      </c>
      <c r="N2319">
        <v>10700</v>
      </c>
      <c r="O2319">
        <v>11400</v>
      </c>
      <c r="P2319">
        <v>11900</v>
      </c>
      <c r="Q2319">
        <v>12400</v>
      </c>
      <c r="R2319">
        <v>26500</v>
      </c>
      <c r="S2319">
        <v>36200</v>
      </c>
      <c r="T2319">
        <v>39200</v>
      </c>
      <c r="U2319">
        <v>0</v>
      </c>
      <c r="V2319">
        <v>0</v>
      </c>
      <c r="W2319">
        <v>0</v>
      </c>
      <c r="X2319">
        <v>0</v>
      </c>
      <c r="Y2319">
        <v>5.2015074690000001</v>
      </c>
      <c r="Z2319">
        <v>-74.820344509999998</v>
      </c>
      <c r="AA2319" s="1" t="s">
        <v>39</v>
      </c>
      <c r="AB2319">
        <v>1838363800</v>
      </c>
      <c r="AC2319" t="str">
        <f>MID(TablaPivotFinal[[#This Row],[Fecha]],1,4)</f>
        <v>2017</v>
      </c>
      <c r="AD2319" t="str">
        <f>MID(TablaPivotFinal[[#This Row],[Fecha]],5,3)</f>
        <v>Ago</v>
      </c>
      <c r="AE2319" s="1">
        <v>1838363800</v>
      </c>
      <c r="AF2319" s="1">
        <v>4325.9032260000004</v>
      </c>
    </row>
    <row r="2320" spans="1:32" x14ac:dyDescent="0.3">
      <c r="A2320" s="1" t="s">
        <v>459</v>
      </c>
      <c r="B2320" s="1" t="s">
        <v>460</v>
      </c>
      <c r="C2320">
        <v>5007</v>
      </c>
      <c r="D2320" s="1" t="s">
        <v>231</v>
      </c>
      <c r="E2320">
        <v>73</v>
      </c>
      <c r="F2320" s="1" t="s">
        <v>461</v>
      </c>
      <c r="G2320" s="1" t="s">
        <v>298</v>
      </c>
      <c r="H2320" s="1" t="s">
        <v>103</v>
      </c>
      <c r="I2320" s="1" t="s">
        <v>462</v>
      </c>
      <c r="J2320" s="1" t="s">
        <v>300</v>
      </c>
      <c r="K2320" t="s">
        <v>301</v>
      </c>
      <c r="L2320" t="s">
        <v>302</v>
      </c>
      <c r="M2320" s="1" t="s">
        <v>463</v>
      </c>
      <c r="N2320">
        <v>10700</v>
      </c>
      <c r="O2320">
        <v>11400</v>
      </c>
      <c r="P2320">
        <v>11900</v>
      </c>
      <c r="Q2320">
        <v>12400</v>
      </c>
      <c r="R2320">
        <v>26500</v>
      </c>
      <c r="S2320">
        <v>36200</v>
      </c>
      <c r="T2320">
        <v>39200</v>
      </c>
      <c r="U2320">
        <v>0</v>
      </c>
      <c r="V2320">
        <v>0</v>
      </c>
      <c r="W2320">
        <v>0</v>
      </c>
      <c r="X2320">
        <v>0</v>
      </c>
      <c r="Y2320">
        <v>5.2015074690000001</v>
      </c>
      <c r="Z2320">
        <v>-74.820344509999998</v>
      </c>
      <c r="AA2320" s="1" t="s">
        <v>41</v>
      </c>
      <c r="AB2320">
        <v>2137373250</v>
      </c>
      <c r="AC2320" t="str">
        <f>MID(TablaPivotFinal[[#This Row],[Fecha]],1,4)</f>
        <v>2017</v>
      </c>
      <c r="AD2320" t="str">
        <f>MID(TablaPivotFinal[[#This Row],[Fecha]],5,3)</f>
        <v>Dic</v>
      </c>
      <c r="AE2320" s="1">
        <v>2137373250</v>
      </c>
      <c r="AF2320" s="1">
        <v>5336.9354839999996</v>
      </c>
    </row>
    <row r="2321" spans="1:32" x14ac:dyDescent="0.3">
      <c r="A2321" s="1" t="s">
        <v>459</v>
      </c>
      <c r="B2321" s="1" t="s">
        <v>460</v>
      </c>
      <c r="C2321">
        <v>5007</v>
      </c>
      <c r="D2321" s="1" t="s">
        <v>231</v>
      </c>
      <c r="E2321">
        <v>73</v>
      </c>
      <c r="F2321" s="1" t="s">
        <v>461</v>
      </c>
      <c r="G2321" s="1" t="s">
        <v>298</v>
      </c>
      <c r="H2321" s="1" t="s">
        <v>103</v>
      </c>
      <c r="I2321" s="1" t="s">
        <v>462</v>
      </c>
      <c r="J2321" s="1" t="s">
        <v>300</v>
      </c>
      <c r="K2321" t="s">
        <v>301</v>
      </c>
      <c r="L2321" t="s">
        <v>302</v>
      </c>
      <c r="M2321" s="1" t="s">
        <v>463</v>
      </c>
      <c r="N2321">
        <v>10700</v>
      </c>
      <c r="O2321">
        <v>11400</v>
      </c>
      <c r="P2321">
        <v>11900</v>
      </c>
      <c r="Q2321">
        <v>12400</v>
      </c>
      <c r="R2321">
        <v>26500</v>
      </c>
      <c r="S2321">
        <v>36200</v>
      </c>
      <c r="T2321">
        <v>39200</v>
      </c>
      <c r="U2321">
        <v>0</v>
      </c>
      <c r="V2321">
        <v>0</v>
      </c>
      <c r="W2321">
        <v>0</v>
      </c>
      <c r="X2321">
        <v>0</v>
      </c>
      <c r="Y2321">
        <v>5.2015074690000001</v>
      </c>
      <c r="Z2321">
        <v>-74.820344509999998</v>
      </c>
      <c r="AA2321" s="1" t="s">
        <v>43</v>
      </c>
      <c r="AB2321">
        <v>2233237650</v>
      </c>
      <c r="AC2321" t="str">
        <f>MID(TablaPivotFinal[[#This Row],[Fecha]],1,4)</f>
        <v>2017</v>
      </c>
      <c r="AD2321" t="str">
        <f>MID(TablaPivotFinal[[#This Row],[Fecha]],5,3)</f>
        <v>Ene</v>
      </c>
      <c r="AE2321" s="1">
        <v>2233237650</v>
      </c>
      <c r="AF2321" s="1">
        <v>5938.9677419999998</v>
      </c>
    </row>
    <row r="2322" spans="1:32" x14ac:dyDescent="0.3">
      <c r="A2322" s="1" t="s">
        <v>459</v>
      </c>
      <c r="B2322" s="1" t="s">
        <v>460</v>
      </c>
      <c r="C2322">
        <v>5007</v>
      </c>
      <c r="D2322" s="1" t="s">
        <v>231</v>
      </c>
      <c r="E2322">
        <v>73</v>
      </c>
      <c r="F2322" s="1" t="s">
        <v>461</v>
      </c>
      <c r="G2322" s="1" t="s">
        <v>298</v>
      </c>
      <c r="H2322" s="1" t="s">
        <v>103</v>
      </c>
      <c r="I2322" s="1" t="s">
        <v>462</v>
      </c>
      <c r="J2322" s="1" t="s">
        <v>300</v>
      </c>
      <c r="K2322" t="s">
        <v>301</v>
      </c>
      <c r="L2322" t="s">
        <v>302</v>
      </c>
      <c r="M2322" s="1" t="s">
        <v>463</v>
      </c>
      <c r="N2322">
        <v>10700</v>
      </c>
      <c r="O2322">
        <v>11400</v>
      </c>
      <c r="P2322">
        <v>11900</v>
      </c>
      <c r="Q2322">
        <v>12400</v>
      </c>
      <c r="R2322">
        <v>26500</v>
      </c>
      <c r="S2322">
        <v>36200</v>
      </c>
      <c r="T2322">
        <v>39200</v>
      </c>
      <c r="U2322">
        <v>0</v>
      </c>
      <c r="V2322">
        <v>0</v>
      </c>
      <c r="W2322">
        <v>0</v>
      </c>
      <c r="X2322">
        <v>0</v>
      </c>
      <c r="Y2322">
        <v>5.2015074690000001</v>
      </c>
      <c r="Z2322">
        <v>-74.820344509999998</v>
      </c>
      <c r="AA2322" s="1" t="s">
        <v>45</v>
      </c>
      <c r="AB2322">
        <v>1612955300</v>
      </c>
      <c r="AC2322" t="str">
        <f>MID(TablaPivotFinal[[#This Row],[Fecha]],1,4)</f>
        <v>2017</v>
      </c>
      <c r="AD2322" t="str">
        <f>MID(TablaPivotFinal[[#This Row],[Fecha]],5,3)</f>
        <v>Feb</v>
      </c>
      <c r="AE2322" s="1">
        <v>1612955300</v>
      </c>
      <c r="AF2322" s="1">
        <v>4078.8571430000002</v>
      </c>
    </row>
    <row r="2323" spans="1:32" x14ac:dyDescent="0.3">
      <c r="A2323" s="1" t="s">
        <v>459</v>
      </c>
      <c r="B2323" s="1" t="s">
        <v>460</v>
      </c>
      <c r="C2323">
        <v>5007</v>
      </c>
      <c r="D2323" s="1" t="s">
        <v>231</v>
      </c>
      <c r="E2323">
        <v>73</v>
      </c>
      <c r="F2323" s="1" t="s">
        <v>461</v>
      </c>
      <c r="G2323" s="1" t="s">
        <v>298</v>
      </c>
      <c r="H2323" s="1" t="s">
        <v>103</v>
      </c>
      <c r="I2323" s="1" t="s">
        <v>462</v>
      </c>
      <c r="J2323" s="1" t="s">
        <v>300</v>
      </c>
      <c r="K2323" t="s">
        <v>301</v>
      </c>
      <c r="L2323" t="s">
        <v>302</v>
      </c>
      <c r="M2323" s="1" t="s">
        <v>463</v>
      </c>
      <c r="N2323">
        <v>10700</v>
      </c>
      <c r="O2323">
        <v>11400</v>
      </c>
      <c r="P2323">
        <v>11900</v>
      </c>
      <c r="Q2323">
        <v>12400</v>
      </c>
      <c r="R2323">
        <v>26500</v>
      </c>
      <c r="S2323">
        <v>36200</v>
      </c>
      <c r="T2323">
        <v>39200</v>
      </c>
      <c r="U2323">
        <v>0</v>
      </c>
      <c r="V2323">
        <v>0</v>
      </c>
      <c r="W2323">
        <v>0</v>
      </c>
      <c r="X2323">
        <v>0</v>
      </c>
      <c r="Y2323">
        <v>5.2015074690000001</v>
      </c>
      <c r="Z2323">
        <v>-74.820344509999998</v>
      </c>
      <c r="AA2323" s="1" t="s">
        <v>47</v>
      </c>
      <c r="AB2323">
        <v>1888030900</v>
      </c>
      <c r="AC2323" t="str">
        <f>MID(TablaPivotFinal[[#This Row],[Fecha]],1,4)</f>
        <v>2017</v>
      </c>
      <c r="AD2323" t="str">
        <f>MID(TablaPivotFinal[[#This Row],[Fecha]],5,3)</f>
        <v>Jul</v>
      </c>
      <c r="AE2323" s="1">
        <v>1888030900</v>
      </c>
      <c r="AF2323" s="1">
        <v>4466.3870969999998</v>
      </c>
    </row>
    <row r="2324" spans="1:32" x14ac:dyDescent="0.3">
      <c r="A2324" s="1" t="s">
        <v>459</v>
      </c>
      <c r="B2324" s="1" t="s">
        <v>460</v>
      </c>
      <c r="C2324">
        <v>5007</v>
      </c>
      <c r="D2324" s="1" t="s">
        <v>231</v>
      </c>
      <c r="E2324">
        <v>73</v>
      </c>
      <c r="F2324" s="1" t="s">
        <v>461</v>
      </c>
      <c r="G2324" s="1" t="s">
        <v>298</v>
      </c>
      <c r="H2324" s="1" t="s">
        <v>103</v>
      </c>
      <c r="I2324" s="1" t="s">
        <v>462</v>
      </c>
      <c r="J2324" s="1" t="s">
        <v>300</v>
      </c>
      <c r="K2324" t="s">
        <v>301</v>
      </c>
      <c r="L2324" t="s">
        <v>302</v>
      </c>
      <c r="M2324" s="1" t="s">
        <v>463</v>
      </c>
      <c r="N2324">
        <v>10700</v>
      </c>
      <c r="O2324">
        <v>11400</v>
      </c>
      <c r="P2324">
        <v>11900</v>
      </c>
      <c r="Q2324">
        <v>12400</v>
      </c>
      <c r="R2324">
        <v>26500</v>
      </c>
      <c r="S2324">
        <v>36200</v>
      </c>
      <c r="T2324">
        <v>39200</v>
      </c>
      <c r="U2324">
        <v>0</v>
      </c>
      <c r="V2324">
        <v>0</v>
      </c>
      <c r="W2324">
        <v>0</v>
      </c>
      <c r="X2324">
        <v>0</v>
      </c>
      <c r="Y2324">
        <v>5.2015074690000001</v>
      </c>
      <c r="Z2324">
        <v>-74.820344509999998</v>
      </c>
      <c r="AA2324" s="1" t="s">
        <v>49</v>
      </c>
      <c r="AB2324">
        <v>1891191500</v>
      </c>
      <c r="AC2324" t="str">
        <f>MID(TablaPivotFinal[[#This Row],[Fecha]],1,4)</f>
        <v>2017</v>
      </c>
      <c r="AD2324" t="str">
        <f>MID(TablaPivotFinal[[#This Row],[Fecha]],5,3)</f>
        <v>Jun</v>
      </c>
      <c r="AE2324" s="1">
        <v>1891191500</v>
      </c>
      <c r="AF2324" s="1">
        <v>4427.9032260000004</v>
      </c>
    </row>
    <row r="2325" spans="1:32" x14ac:dyDescent="0.3">
      <c r="A2325" s="1" t="s">
        <v>459</v>
      </c>
      <c r="B2325" s="1" t="s">
        <v>460</v>
      </c>
      <c r="C2325">
        <v>5007</v>
      </c>
      <c r="D2325" s="1" t="s">
        <v>231</v>
      </c>
      <c r="E2325">
        <v>73</v>
      </c>
      <c r="F2325" s="1" t="s">
        <v>461</v>
      </c>
      <c r="G2325" s="1" t="s">
        <v>298</v>
      </c>
      <c r="H2325" s="1" t="s">
        <v>103</v>
      </c>
      <c r="I2325" s="1" t="s">
        <v>462</v>
      </c>
      <c r="J2325" s="1" t="s">
        <v>300</v>
      </c>
      <c r="K2325" t="s">
        <v>301</v>
      </c>
      <c r="L2325" t="s">
        <v>302</v>
      </c>
      <c r="M2325" s="1" t="s">
        <v>463</v>
      </c>
      <c r="N2325">
        <v>10700</v>
      </c>
      <c r="O2325">
        <v>11400</v>
      </c>
      <c r="P2325">
        <v>11900</v>
      </c>
      <c r="Q2325">
        <v>12400</v>
      </c>
      <c r="R2325">
        <v>26500</v>
      </c>
      <c r="S2325">
        <v>36200</v>
      </c>
      <c r="T2325">
        <v>39200</v>
      </c>
      <c r="U2325">
        <v>0</v>
      </c>
      <c r="V2325">
        <v>0</v>
      </c>
      <c r="W2325">
        <v>0</v>
      </c>
      <c r="X2325">
        <v>0</v>
      </c>
      <c r="Y2325">
        <v>5.2015074690000001</v>
      </c>
      <c r="Z2325">
        <v>-74.820344509999998</v>
      </c>
      <c r="AA2325" s="1" t="s">
        <v>51</v>
      </c>
      <c r="AB2325">
        <v>1751895600</v>
      </c>
      <c r="AC2325" t="str">
        <f>MID(TablaPivotFinal[[#This Row],[Fecha]],1,4)</f>
        <v>2017</v>
      </c>
      <c r="AD2325" t="str">
        <f>MID(TablaPivotFinal[[#This Row],[Fecha]],5,3)</f>
        <v>Mar</v>
      </c>
      <c r="AE2325" s="1">
        <v>1751895600</v>
      </c>
      <c r="AF2325" s="1">
        <v>4013.0322580000002</v>
      </c>
    </row>
    <row r="2326" spans="1:32" x14ac:dyDescent="0.3">
      <c r="A2326" s="1" t="s">
        <v>459</v>
      </c>
      <c r="B2326" s="1" t="s">
        <v>460</v>
      </c>
      <c r="C2326">
        <v>5007</v>
      </c>
      <c r="D2326" s="1" t="s">
        <v>231</v>
      </c>
      <c r="E2326">
        <v>73</v>
      </c>
      <c r="F2326" s="1" t="s">
        <v>461</v>
      </c>
      <c r="G2326" s="1" t="s">
        <v>298</v>
      </c>
      <c r="H2326" s="1" t="s">
        <v>103</v>
      </c>
      <c r="I2326" s="1" t="s">
        <v>462</v>
      </c>
      <c r="J2326" s="1" t="s">
        <v>300</v>
      </c>
      <c r="K2326" t="s">
        <v>301</v>
      </c>
      <c r="L2326" t="s">
        <v>302</v>
      </c>
      <c r="M2326" s="1" t="s">
        <v>463</v>
      </c>
      <c r="N2326">
        <v>10700</v>
      </c>
      <c r="O2326">
        <v>11400</v>
      </c>
      <c r="P2326">
        <v>11900</v>
      </c>
      <c r="Q2326">
        <v>12400</v>
      </c>
      <c r="R2326">
        <v>26500</v>
      </c>
      <c r="S2326">
        <v>36200</v>
      </c>
      <c r="T2326">
        <v>39200</v>
      </c>
      <c r="U2326">
        <v>0</v>
      </c>
      <c r="V2326">
        <v>0</v>
      </c>
      <c r="W2326">
        <v>0</v>
      </c>
      <c r="X2326">
        <v>0</v>
      </c>
      <c r="Y2326">
        <v>5.2015074690000001</v>
      </c>
      <c r="Z2326">
        <v>-74.820344509999998</v>
      </c>
      <c r="AA2326" s="1" t="s">
        <v>53</v>
      </c>
      <c r="AB2326">
        <v>1689734200</v>
      </c>
      <c r="AC2326" t="str">
        <f>MID(TablaPivotFinal[[#This Row],[Fecha]],1,4)</f>
        <v>2017</v>
      </c>
      <c r="AD2326" t="str">
        <f>MID(TablaPivotFinal[[#This Row],[Fecha]],5,3)</f>
        <v>May</v>
      </c>
      <c r="AE2326" s="1">
        <v>1689734200</v>
      </c>
      <c r="AF2326" s="1">
        <v>3885.9354840000001</v>
      </c>
    </row>
    <row r="2327" spans="1:32" x14ac:dyDescent="0.3">
      <c r="A2327" s="1" t="s">
        <v>459</v>
      </c>
      <c r="B2327" s="1" t="s">
        <v>460</v>
      </c>
      <c r="C2327">
        <v>5007</v>
      </c>
      <c r="D2327" s="1" t="s">
        <v>231</v>
      </c>
      <c r="E2327">
        <v>73</v>
      </c>
      <c r="F2327" s="1" t="s">
        <v>461</v>
      </c>
      <c r="G2327" s="1" t="s">
        <v>298</v>
      </c>
      <c r="H2327" s="1" t="s">
        <v>103</v>
      </c>
      <c r="I2327" s="1" t="s">
        <v>462</v>
      </c>
      <c r="J2327" s="1" t="s">
        <v>300</v>
      </c>
      <c r="K2327" t="s">
        <v>301</v>
      </c>
      <c r="L2327" t="s">
        <v>302</v>
      </c>
      <c r="M2327" s="1" t="s">
        <v>463</v>
      </c>
      <c r="N2327">
        <v>10700</v>
      </c>
      <c r="O2327">
        <v>11400</v>
      </c>
      <c r="P2327">
        <v>11900</v>
      </c>
      <c r="Q2327">
        <v>12400</v>
      </c>
      <c r="R2327">
        <v>26500</v>
      </c>
      <c r="S2327">
        <v>36200</v>
      </c>
      <c r="T2327">
        <v>39200</v>
      </c>
      <c r="U2327">
        <v>0</v>
      </c>
      <c r="V2327">
        <v>0</v>
      </c>
      <c r="W2327">
        <v>0</v>
      </c>
      <c r="X2327">
        <v>0</v>
      </c>
      <c r="Y2327">
        <v>5.2015074690000001</v>
      </c>
      <c r="Z2327">
        <v>-74.820344509999998</v>
      </c>
      <c r="AA2327" s="1" t="s">
        <v>55</v>
      </c>
      <c r="AB2327">
        <v>1808280500</v>
      </c>
      <c r="AC2327" t="str">
        <f>MID(TablaPivotFinal[[#This Row],[Fecha]],1,4)</f>
        <v>2017</v>
      </c>
      <c r="AD2327" t="str">
        <f>MID(TablaPivotFinal[[#This Row],[Fecha]],5,3)</f>
        <v>Nov</v>
      </c>
      <c r="AE2327" s="1">
        <v>1808280500</v>
      </c>
      <c r="AF2327" s="1">
        <v>4327.2666669999999</v>
      </c>
    </row>
    <row r="2328" spans="1:32" x14ac:dyDescent="0.3">
      <c r="A2328" s="1" t="s">
        <v>459</v>
      </c>
      <c r="B2328" s="1" t="s">
        <v>460</v>
      </c>
      <c r="C2328">
        <v>5007</v>
      </c>
      <c r="D2328" s="1" t="s">
        <v>231</v>
      </c>
      <c r="E2328">
        <v>73</v>
      </c>
      <c r="F2328" s="1" t="s">
        <v>461</v>
      </c>
      <c r="G2328" s="1" t="s">
        <v>298</v>
      </c>
      <c r="H2328" s="1" t="s">
        <v>103</v>
      </c>
      <c r="I2328" s="1" t="s">
        <v>462</v>
      </c>
      <c r="J2328" s="1" t="s">
        <v>300</v>
      </c>
      <c r="K2328" t="s">
        <v>301</v>
      </c>
      <c r="L2328" t="s">
        <v>302</v>
      </c>
      <c r="M2328" s="1" t="s">
        <v>463</v>
      </c>
      <c r="N2328">
        <v>10700</v>
      </c>
      <c r="O2328">
        <v>11400</v>
      </c>
      <c r="P2328">
        <v>11900</v>
      </c>
      <c r="Q2328">
        <v>12400</v>
      </c>
      <c r="R2328">
        <v>26500</v>
      </c>
      <c r="S2328">
        <v>36200</v>
      </c>
      <c r="T2328">
        <v>39200</v>
      </c>
      <c r="U2328">
        <v>0</v>
      </c>
      <c r="V2328">
        <v>0</v>
      </c>
      <c r="W2328">
        <v>0</v>
      </c>
      <c r="X2328">
        <v>0</v>
      </c>
      <c r="Y2328">
        <v>5.2015074690000001</v>
      </c>
      <c r="Z2328">
        <v>-74.820344509999998</v>
      </c>
      <c r="AA2328" s="1" t="s">
        <v>57</v>
      </c>
      <c r="AB2328">
        <v>1860381200</v>
      </c>
      <c r="AC2328" t="str">
        <f>MID(TablaPivotFinal[[#This Row],[Fecha]],1,4)</f>
        <v>2017</v>
      </c>
      <c r="AD2328" t="str">
        <f>MID(TablaPivotFinal[[#This Row],[Fecha]],5,3)</f>
        <v>Oct</v>
      </c>
      <c r="AE2328" s="1">
        <v>1860381200</v>
      </c>
      <c r="AF2328" s="1">
        <v>4363.6451610000004</v>
      </c>
    </row>
    <row r="2329" spans="1:32" x14ac:dyDescent="0.3">
      <c r="A2329" s="1" t="s">
        <v>459</v>
      </c>
      <c r="B2329" s="1" t="s">
        <v>460</v>
      </c>
      <c r="C2329">
        <v>5007</v>
      </c>
      <c r="D2329" s="1" t="s">
        <v>231</v>
      </c>
      <c r="E2329">
        <v>73</v>
      </c>
      <c r="F2329" s="1" t="s">
        <v>461</v>
      </c>
      <c r="G2329" s="1" t="s">
        <v>298</v>
      </c>
      <c r="H2329" s="1" t="s">
        <v>103</v>
      </c>
      <c r="I2329" s="1" t="s">
        <v>462</v>
      </c>
      <c r="J2329" s="1" t="s">
        <v>300</v>
      </c>
      <c r="K2329" t="s">
        <v>301</v>
      </c>
      <c r="L2329" t="s">
        <v>302</v>
      </c>
      <c r="M2329" s="1" t="s">
        <v>463</v>
      </c>
      <c r="N2329">
        <v>10700</v>
      </c>
      <c r="O2329">
        <v>11400</v>
      </c>
      <c r="P2329">
        <v>11900</v>
      </c>
      <c r="Q2329">
        <v>12400</v>
      </c>
      <c r="R2329">
        <v>26500</v>
      </c>
      <c r="S2329">
        <v>36200</v>
      </c>
      <c r="T2329">
        <v>39200</v>
      </c>
      <c r="U2329">
        <v>0</v>
      </c>
      <c r="V2329">
        <v>0</v>
      </c>
      <c r="W2329">
        <v>0</v>
      </c>
      <c r="X2329">
        <v>0</v>
      </c>
      <c r="Y2329">
        <v>5.2015074690000001</v>
      </c>
      <c r="Z2329">
        <v>-74.820344509999998</v>
      </c>
      <c r="AA2329" s="1" t="s">
        <v>59</v>
      </c>
      <c r="AB2329">
        <v>1697821600</v>
      </c>
      <c r="AC2329" t="str">
        <f>MID(TablaPivotFinal[[#This Row],[Fecha]],1,4)</f>
        <v>2017</v>
      </c>
      <c r="AD2329" t="str">
        <f>MID(TablaPivotFinal[[#This Row],[Fecha]],5,3)</f>
        <v>Sep</v>
      </c>
      <c r="AE2329" s="1">
        <v>1697821600</v>
      </c>
      <c r="AF2329" s="1">
        <v>3987.1333330000002</v>
      </c>
    </row>
    <row r="2330" spans="1:32" x14ac:dyDescent="0.3">
      <c r="A2330" s="1" t="s">
        <v>459</v>
      </c>
      <c r="B2330" s="1" t="s">
        <v>460</v>
      </c>
      <c r="C2330">
        <v>5007</v>
      </c>
      <c r="D2330" s="1" t="s">
        <v>231</v>
      </c>
      <c r="E2330">
        <v>73</v>
      </c>
      <c r="F2330" s="1" t="s">
        <v>461</v>
      </c>
      <c r="G2330" s="1" t="s">
        <v>298</v>
      </c>
      <c r="H2330" s="1" t="s">
        <v>103</v>
      </c>
      <c r="I2330" s="1" t="s">
        <v>462</v>
      </c>
      <c r="J2330" s="1" t="s">
        <v>300</v>
      </c>
      <c r="K2330" t="s">
        <v>301</v>
      </c>
      <c r="L2330" t="s">
        <v>302</v>
      </c>
      <c r="M2330" s="1" t="s">
        <v>463</v>
      </c>
      <c r="N2330">
        <v>10700</v>
      </c>
      <c r="O2330">
        <v>11400</v>
      </c>
      <c r="P2330">
        <v>11900</v>
      </c>
      <c r="Q2330">
        <v>12400</v>
      </c>
      <c r="R2330">
        <v>26500</v>
      </c>
      <c r="S2330">
        <v>36200</v>
      </c>
      <c r="T2330">
        <v>39200</v>
      </c>
      <c r="U2330">
        <v>0</v>
      </c>
      <c r="V2330">
        <v>0</v>
      </c>
      <c r="W2330">
        <v>0</v>
      </c>
      <c r="X2330">
        <v>0</v>
      </c>
      <c r="Y2330">
        <v>5.2015074690000001</v>
      </c>
      <c r="Z2330">
        <v>-74.820344509999998</v>
      </c>
      <c r="AA2330" s="1" t="s">
        <v>61</v>
      </c>
      <c r="AB2330">
        <v>1825182800</v>
      </c>
      <c r="AC2330" t="str">
        <f>MID(TablaPivotFinal[[#This Row],[Fecha]],1,4)</f>
        <v>2018</v>
      </c>
      <c r="AD2330" t="str">
        <f>MID(TablaPivotFinal[[#This Row],[Fecha]],5,3)</f>
        <v>Abr</v>
      </c>
      <c r="AE2330" s="1">
        <v>1825182800</v>
      </c>
      <c r="AF2330" s="1">
        <v>125395</v>
      </c>
    </row>
    <row r="2331" spans="1:32" x14ac:dyDescent="0.3">
      <c r="A2331" s="1" t="s">
        <v>459</v>
      </c>
      <c r="B2331" s="1" t="s">
        <v>460</v>
      </c>
      <c r="C2331">
        <v>5007</v>
      </c>
      <c r="D2331" s="1" t="s">
        <v>231</v>
      </c>
      <c r="E2331">
        <v>73</v>
      </c>
      <c r="F2331" s="1" t="s">
        <v>461</v>
      </c>
      <c r="G2331" s="1" t="s">
        <v>298</v>
      </c>
      <c r="H2331" s="1" t="s">
        <v>103</v>
      </c>
      <c r="I2331" s="1" t="s">
        <v>462</v>
      </c>
      <c r="J2331" s="1" t="s">
        <v>300</v>
      </c>
      <c r="K2331" t="s">
        <v>301</v>
      </c>
      <c r="L2331" t="s">
        <v>302</v>
      </c>
      <c r="M2331" s="1" t="s">
        <v>463</v>
      </c>
      <c r="N2331">
        <v>10700</v>
      </c>
      <c r="O2331">
        <v>11400</v>
      </c>
      <c r="P2331">
        <v>11900</v>
      </c>
      <c r="Q2331">
        <v>12400</v>
      </c>
      <c r="R2331">
        <v>26500</v>
      </c>
      <c r="S2331">
        <v>36200</v>
      </c>
      <c r="T2331">
        <v>39200</v>
      </c>
      <c r="U2331">
        <v>0</v>
      </c>
      <c r="V2331">
        <v>0</v>
      </c>
      <c r="W2331">
        <v>0</v>
      </c>
      <c r="X2331">
        <v>0</v>
      </c>
      <c r="Y2331">
        <v>5.2015074690000001</v>
      </c>
      <c r="Z2331">
        <v>-74.820344509999998</v>
      </c>
      <c r="AA2331" s="1" t="s">
        <v>63</v>
      </c>
      <c r="AB2331">
        <v>1967567350</v>
      </c>
      <c r="AC2331" t="str">
        <f>MID(TablaPivotFinal[[#This Row],[Fecha]],1,4)</f>
        <v>2018</v>
      </c>
      <c r="AD2331" t="str">
        <f>MID(TablaPivotFinal[[#This Row],[Fecha]],5,3)</f>
        <v>Ago</v>
      </c>
      <c r="AE2331" s="1">
        <v>1967567350</v>
      </c>
      <c r="AF2331" s="1">
        <v>134709</v>
      </c>
    </row>
    <row r="2332" spans="1:32" x14ac:dyDescent="0.3">
      <c r="A2332" s="1" t="s">
        <v>459</v>
      </c>
      <c r="B2332" s="1" t="s">
        <v>460</v>
      </c>
      <c r="C2332">
        <v>5007</v>
      </c>
      <c r="D2332" s="1" t="s">
        <v>231</v>
      </c>
      <c r="E2332">
        <v>73</v>
      </c>
      <c r="F2332" s="1" t="s">
        <v>461</v>
      </c>
      <c r="G2332" s="1" t="s">
        <v>298</v>
      </c>
      <c r="H2332" s="1" t="s">
        <v>103</v>
      </c>
      <c r="I2332" s="1" t="s">
        <v>462</v>
      </c>
      <c r="J2332" s="1" t="s">
        <v>300</v>
      </c>
      <c r="K2332" t="s">
        <v>301</v>
      </c>
      <c r="L2332" t="s">
        <v>302</v>
      </c>
      <c r="M2332" s="1" t="s">
        <v>463</v>
      </c>
      <c r="N2332">
        <v>10700</v>
      </c>
      <c r="O2332">
        <v>11400</v>
      </c>
      <c r="P2332">
        <v>11900</v>
      </c>
      <c r="Q2332">
        <v>12400</v>
      </c>
      <c r="R2332">
        <v>26500</v>
      </c>
      <c r="S2332">
        <v>36200</v>
      </c>
      <c r="T2332">
        <v>39200</v>
      </c>
      <c r="U2332">
        <v>0</v>
      </c>
      <c r="V2332">
        <v>0</v>
      </c>
      <c r="W2332">
        <v>0</v>
      </c>
      <c r="X2332">
        <v>0</v>
      </c>
      <c r="Y2332">
        <v>5.2015074690000001</v>
      </c>
      <c r="Z2332">
        <v>-74.820344509999998</v>
      </c>
      <c r="AA2332" s="1" t="s">
        <v>65</v>
      </c>
      <c r="AB2332">
        <v>2083013100</v>
      </c>
      <c r="AC2332" t="str">
        <f>MID(TablaPivotFinal[[#This Row],[Fecha]],1,4)</f>
        <v>2018</v>
      </c>
      <c r="AD2332" t="str">
        <f>MID(TablaPivotFinal[[#This Row],[Fecha]],5,3)</f>
        <v>Dic</v>
      </c>
      <c r="AE2332" s="1">
        <v>2083013100</v>
      </c>
      <c r="AF2332" s="1">
        <v>152496</v>
      </c>
    </row>
    <row r="2333" spans="1:32" x14ac:dyDescent="0.3">
      <c r="A2333" s="1" t="s">
        <v>459</v>
      </c>
      <c r="B2333" s="1" t="s">
        <v>460</v>
      </c>
      <c r="C2333">
        <v>5007</v>
      </c>
      <c r="D2333" s="1" t="s">
        <v>231</v>
      </c>
      <c r="E2333">
        <v>73</v>
      </c>
      <c r="F2333" s="1" t="s">
        <v>461</v>
      </c>
      <c r="G2333" s="1" t="s">
        <v>298</v>
      </c>
      <c r="H2333" s="1" t="s">
        <v>103</v>
      </c>
      <c r="I2333" s="1" t="s">
        <v>462</v>
      </c>
      <c r="J2333" s="1" t="s">
        <v>300</v>
      </c>
      <c r="K2333" t="s">
        <v>301</v>
      </c>
      <c r="L2333" t="s">
        <v>302</v>
      </c>
      <c r="M2333" s="1" t="s">
        <v>463</v>
      </c>
      <c r="N2333">
        <v>10700</v>
      </c>
      <c r="O2333">
        <v>11400</v>
      </c>
      <c r="P2333">
        <v>11900</v>
      </c>
      <c r="Q2333">
        <v>12400</v>
      </c>
      <c r="R2333">
        <v>26500</v>
      </c>
      <c r="S2333">
        <v>36200</v>
      </c>
      <c r="T2333">
        <v>39200</v>
      </c>
      <c r="U2333">
        <v>0</v>
      </c>
      <c r="V2333">
        <v>0</v>
      </c>
      <c r="W2333">
        <v>0</v>
      </c>
      <c r="X2333">
        <v>0</v>
      </c>
      <c r="Y2333">
        <v>5.2015074690000001</v>
      </c>
      <c r="Z2333">
        <v>-74.820344509999998</v>
      </c>
      <c r="AA2333" s="1" t="s">
        <v>67</v>
      </c>
      <c r="AB2333">
        <v>2357807250</v>
      </c>
      <c r="AC2333" t="str">
        <f>MID(TablaPivotFinal[[#This Row],[Fecha]],1,4)</f>
        <v>2018</v>
      </c>
      <c r="AD2333" t="str">
        <f>MID(TablaPivotFinal[[#This Row],[Fecha]],5,3)</f>
        <v>Ene</v>
      </c>
      <c r="AE2333" s="1">
        <v>2357807250</v>
      </c>
      <c r="AF2333" s="1">
        <v>182806</v>
      </c>
    </row>
    <row r="2334" spans="1:32" x14ac:dyDescent="0.3">
      <c r="A2334" s="1" t="s">
        <v>459</v>
      </c>
      <c r="B2334" s="1" t="s">
        <v>460</v>
      </c>
      <c r="C2334">
        <v>5007</v>
      </c>
      <c r="D2334" s="1" t="s">
        <v>231</v>
      </c>
      <c r="E2334">
        <v>73</v>
      </c>
      <c r="F2334" s="1" t="s">
        <v>461</v>
      </c>
      <c r="G2334" s="1" t="s">
        <v>298</v>
      </c>
      <c r="H2334" s="1" t="s">
        <v>103</v>
      </c>
      <c r="I2334" s="1" t="s">
        <v>462</v>
      </c>
      <c r="J2334" s="1" t="s">
        <v>300</v>
      </c>
      <c r="K2334" t="s">
        <v>301</v>
      </c>
      <c r="L2334" t="s">
        <v>302</v>
      </c>
      <c r="M2334" s="1" t="s">
        <v>463</v>
      </c>
      <c r="N2334">
        <v>10700</v>
      </c>
      <c r="O2334">
        <v>11400</v>
      </c>
      <c r="P2334">
        <v>11900</v>
      </c>
      <c r="Q2334">
        <v>12400</v>
      </c>
      <c r="R2334">
        <v>26500</v>
      </c>
      <c r="S2334">
        <v>36200</v>
      </c>
      <c r="T2334">
        <v>39200</v>
      </c>
      <c r="U2334">
        <v>0</v>
      </c>
      <c r="V2334">
        <v>0</v>
      </c>
      <c r="W2334">
        <v>0</v>
      </c>
      <c r="X2334">
        <v>0</v>
      </c>
      <c r="Y2334">
        <v>5.2015074690000001</v>
      </c>
      <c r="Z2334">
        <v>-74.820344509999998</v>
      </c>
      <c r="AA2334" s="1" t="s">
        <v>69</v>
      </c>
      <c r="AB2334">
        <v>1701811850</v>
      </c>
      <c r="AC2334" t="str">
        <f>MID(TablaPivotFinal[[#This Row],[Fecha]],1,4)</f>
        <v>2018</v>
      </c>
      <c r="AD2334" t="str">
        <f>MID(TablaPivotFinal[[#This Row],[Fecha]],5,3)</f>
        <v>Feb</v>
      </c>
      <c r="AE2334" s="1">
        <v>1701811850</v>
      </c>
      <c r="AF2334" s="1">
        <v>117580</v>
      </c>
    </row>
    <row r="2335" spans="1:32" x14ac:dyDescent="0.3">
      <c r="A2335" s="1" t="s">
        <v>459</v>
      </c>
      <c r="B2335" s="1" t="s">
        <v>460</v>
      </c>
      <c r="C2335">
        <v>5007</v>
      </c>
      <c r="D2335" s="1" t="s">
        <v>231</v>
      </c>
      <c r="E2335">
        <v>73</v>
      </c>
      <c r="F2335" s="1" t="s">
        <v>461</v>
      </c>
      <c r="G2335" s="1" t="s">
        <v>298</v>
      </c>
      <c r="H2335" s="1" t="s">
        <v>103</v>
      </c>
      <c r="I2335" s="1" t="s">
        <v>462</v>
      </c>
      <c r="J2335" s="1" t="s">
        <v>300</v>
      </c>
      <c r="K2335" t="s">
        <v>301</v>
      </c>
      <c r="L2335" t="s">
        <v>302</v>
      </c>
      <c r="M2335" s="1" t="s">
        <v>463</v>
      </c>
      <c r="N2335">
        <v>10700</v>
      </c>
      <c r="O2335">
        <v>11400</v>
      </c>
      <c r="P2335">
        <v>11900</v>
      </c>
      <c r="Q2335">
        <v>12400</v>
      </c>
      <c r="R2335">
        <v>26500</v>
      </c>
      <c r="S2335">
        <v>36200</v>
      </c>
      <c r="T2335">
        <v>39200</v>
      </c>
      <c r="U2335">
        <v>0</v>
      </c>
      <c r="V2335">
        <v>0</v>
      </c>
      <c r="W2335">
        <v>0</v>
      </c>
      <c r="X2335">
        <v>0</v>
      </c>
      <c r="Y2335">
        <v>5.2015074690000001</v>
      </c>
      <c r="Z2335">
        <v>-74.820344509999998</v>
      </c>
      <c r="AA2335" s="1" t="s">
        <v>71</v>
      </c>
      <c r="AB2335">
        <v>2045994900</v>
      </c>
      <c r="AC2335" t="str">
        <f>MID(TablaPivotFinal[[#This Row],[Fecha]],1,4)</f>
        <v>2018</v>
      </c>
      <c r="AD2335" t="str">
        <f>MID(TablaPivotFinal[[#This Row],[Fecha]],5,3)</f>
        <v>Jul</v>
      </c>
      <c r="AE2335" s="1">
        <v>2045994900</v>
      </c>
      <c r="AF2335" s="1">
        <v>142909</v>
      </c>
    </row>
    <row r="2336" spans="1:32" x14ac:dyDescent="0.3">
      <c r="A2336" s="1" t="s">
        <v>459</v>
      </c>
      <c r="B2336" s="1" t="s">
        <v>460</v>
      </c>
      <c r="C2336">
        <v>5007</v>
      </c>
      <c r="D2336" s="1" t="s">
        <v>231</v>
      </c>
      <c r="E2336">
        <v>73</v>
      </c>
      <c r="F2336" s="1" t="s">
        <v>461</v>
      </c>
      <c r="G2336" s="1" t="s">
        <v>298</v>
      </c>
      <c r="H2336" s="1" t="s">
        <v>103</v>
      </c>
      <c r="I2336" s="1" t="s">
        <v>462</v>
      </c>
      <c r="J2336" s="1" t="s">
        <v>300</v>
      </c>
      <c r="K2336" t="s">
        <v>301</v>
      </c>
      <c r="L2336" t="s">
        <v>302</v>
      </c>
      <c r="M2336" s="1" t="s">
        <v>463</v>
      </c>
      <c r="N2336">
        <v>10700</v>
      </c>
      <c r="O2336">
        <v>11400</v>
      </c>
      <c r="P2336">
        <v>11900</v>
      </c>
      <c r="Q2336">
        <v>12400</v>
      </c>
      <c r="R2336">
        <v>26500</v>
      </c>
      <c r="S2336">
        <v>36200</v>
      </c>
      <c r="T2336">
        <v>39200</v>
      </c>
      <c r="U2336">
        <v>0</v>
      </c>
      <c r="V2336">
        <v>0</v>
      </c>
      <c r="W2336">
        <v>0</v>
      </c>
      <c r="X2336">
        <v>0</v>
      </c>
      <c r="Y2336">
        <v>5.2015074690000001</v>
      </c>
      <c r="Z2336">
        <v>-74.820344509999998</v>
      </c>
      <c r="AA2336" s="1" t="s">
        <v>73</v>
      </c>
      <c r="AB2336">
        <v>1983168900</v>
      </c>
      <c r="AC2336" t="str">
        <f>MID(TablaPivotFinal[[#This Row],[Fecha]],1,4)</f>
        <v>2018</v>
      </c>
      <c r="AD2336" t="str">
        <f>MID(TablaPivotFinal[[#This Row],[Fecha]],5,3)</f>
        <v>Jun</v>
      </c>
      <c r="AE2336" s="1">
        <v>1983168900</v>
      </c>
      <c r="AF2336" s="1">
        <v>136189</v>
      </c>
    </row>
    <row r="2337" spans="1:32" x14ac:dyDescent="0.3">
      <c r="A2337" s="1" t="s">
        <v>459</v>
      </c>
      <c r="B2337" s="1" t="s">
        <v>460</v>
      </c>
      <c r="C2337">
        <v>5007</v>
      </c>
      <c r="D2337" s="1" t="s">
        <v>231</v>
      </c>
      <c r="E2337">
        <v>73</v>
      </c>
      <c r="F2337" s="1" t="s">
        <v>461</v>
      </c>
      <c r="G2337" s="1" t="s">
        <v>298</v>
      </c>
      <c r="H2337" s="1" t="s">
        <v>103</v>
      </c>
      <c r="I2337" s="1" t="s">
        <v>462</v>
      </c>
      <c r="J2337" s="1" t="s">
        <v>300</v>
      </c>
      <c r="K2337" t="s">
        <v>301</v>
      </c>
      <c r="L2337" t="s">
        <v>302</v>
      </c>
      <c r="M2337" s="1" t="s">
        <v>463</v>
      </c>
      <c r="N2337">
        <v>10700</v>
      </c>
      <c r="O2337">
        <v>11400</v>
      </c>
      <c r="P2337">
        <v>11900</v>
      </c>
      <c r="Q2337">
        <v>12400</v>
      </c>
      <c r="R2337">
        <v>26500</v>
      </c>
      <c r="S2337">
        <v>36200</v>
      </c>
      <c r="T2337">
        <v>39200</v>
      </c>
      <c r="U2337">
        <v>0</v>
      </c>
      <c r="V2337">
        <v>0</v>
      </c>
      <c r="W2337">
        <v>0</v>
      </c>
      <c r="X2337">
        <v>0</v>
      </c>
      <c r="Y2337">
        <v>5.2015074690000001</v>
      </c>
      <c r="Z2337">
        <v>-74.820344509999998</v>
      </c>
      <c r="AA2337" s="1" t="s">
        <v>75</v>
      </c>
      <c r="AB2337">
        <v>2030168750</v>
      </c>
      <c r="AC2337" t="str">
        <f>MID(TablaPivotFinal[[#This Row],[Fecha]],1,4)</f>
        <v>2018</v>
      </c>
      <c r="AD2337" t="str">
        <f>MID(TablaPivotFinal[[#This Row],[Fecha]],5,3)</f>
        <v>Mar</v>
      </c>
      <c r="AE2337" s="1">
        <v>2030168750</v>
      </c>
      <c r="AF2337" s="1">
        <v>143443</v>
      </c>
    </row>
    <row r="2338" spans="1:32" x14ac:dyDescent="0.3">
      <c r="A2338" s="1" t="s">
        <v>459</v>
      </c>
      <c r="B2338" s="1" t="s">
        <v>460</v>
      </c>
      <c r="C2338">
        <v>5007</v>
      </c>
      <c r="D2338" s="1" t="s">
        <v>231</v>
      </c>
      <c r="E2338">
        <v>73</v>
      </c>
      <c r="F2338" s="1" t="s">
        <v>461</v>
      </c>
      <c r="G2338" s="1" t="s">
        <v>298</v>
      </c>
      <c r="H2338" s="1" t="s">
        <v>103</v>
      </c>
      <c r="I2338" s="1" t="s">
        <v>462</v>
      </c>
      <c r="J2338" s="1" t="s">
        <v>300</v>
      </c>
      <c r="K2338" t="s">
        <v>301</v>
      </c>
      <c r="L2338" t="s">
        <v>302</v>
      </c>
      <c r="M2338" s="1" t="s">
        <v>463</v>
      </c>
      <c r="N2338">
        <v>10700</v>
      </c>
      <c r="O2338">
        <v>11400</v>
      </c>
      <c r="P2338">
        <v>11900</v>
      </c>
      <c r="Q2338">
        <v>12400</v>
      </c>
      <c r="R2338">
        <v>26500</v>
      </c>
      <c r="S2338">
        <v>36200</v>
      </c>
      <c r="T2338">
        <v>39200</v>
      </c>
      <c r="U2338">
        <v>0</v>
      </c>
      <c r="V2338">
        <v>0</v>
      </c>
      <c r="W2338">
        <v>0</v>
      </c>
      <c r="X2338">
        <v>0</v>
      </c>
      <c r="Y2338">
        <v>5.2015074690000001</v>
      </c>
      <c r="Z2338">
        <v>-74.820344509999998</v>
      </c>
      <c r="AA2338" s="1" t="s">
        <v>77</v>
      </c>
      <c r="AB2338">
        <v>1865132600</v>
      </c>
      <c r="AC2338" t="str">
        <f>MID(TablaPivotFinal[[#This Row],[Fecha]],1,4)</f>
        <v>2018</v>
      </c>
      <c r="AD2338" t="str">
        <f>MID(TablaPivotFinal[[#This Row],[Fecha]],5,3)</f>
        <v>May</v>
      </c>
      <c r="AE2338" s="1">
        <v>1865132600</v>
      </c>
      <c r="AF2338" s="1">
        <v>124952</v>
      </c>
    </row>
    <row r="2339" spans="1:32" x14ac:dyDescent="0.3">
      <c r="A2339" s="1" t="s">
        <v>459</v>
      </c>
      <c r="B2339" s="1" t="s">
        <v>460</v>
      </c>
      <c r="C2339">
        <v>5007</v>
      </c>
      <c r="D2339" s="1" t="s">
        <v>231</v>
      </c>
      <c r="E2339">
        <v>73</v>
      </c>
      <c r="F2339" s="1" t="s">
        <v>461</v>
      </c>
      <c r="G2339" s="1" t="s">
        <v>298</v>
      </c>
      <c r="H2339" s="1" t="s">
        <v>103</v>
      </c>
      <c r="I2339" s="1" t="s">
        <v>462</v>
      </c>
      <c r="J2339" s="1" t="s">
        <v>300</v>
      </c>
      <c r="K2339" t="s">
        <v>301</v>
      </c>
      <c r="L2339" t="s">
        <v>302</v>
      </c>
      <c r="M2339" s="1" t="s">
        <v>463</v>
      </c>
      <c r="N2339">
        <v>10700</v>
      </c>
      <c r="O2339">
        <v>11400</v>
      </c>
      <c r="P2339">
        <v>11900</v>
      </c>
      <c r="Q2339">
        <v>12400</v>
      </c>
      <c r="R2339">
        <v>26500</v>
      </c>
      <c r="S2339">
        <v>36200</v>
      </c>
      <c r="T2339">
        <v>39200</v>
      </c>
      <c r="U2339">
        <v>0</v>
      </c>
      <c r="V2339">
        <v>0</v>
      </c>
      <c r="W2339">
        <v>0</v>
      </c>
      <c r="X2339">
        <v>0</v>
      </c>
      <c r="Y2339">
        <v>5.2015074690000001</v>
      </c>
      <c r="Z2339">
        <v>-74.820344509999998</v>
      </c>
      <c r="AA2339" s="1" t="s">
        <v>79</v>
      </c>
      <c r="AB2339">
        <v>1834830500</v>
      </c>
      <c r="AC2339" t="str">
        <f>MID(TablaPivotFinal[[#This Row],[Fecha]],1,4)</f>
        <v>2018</v>
      </c>
      <c r="AD2339" t="str">
        <f>MID(TablaPivotFinal[[#This Row],[Fecha]],5,3)</f>
        <v>Nov</v>
      </c>
      <c r="AE2339" s="1">
        <v>1834830500</v>
      </c>
      <c r="AF2339" s="1">
        <v>124465</v>
      </c>
    </row>
    <row r="2340" spans="1:32" x14ac:dyDescent="0.3">
      <c r="A2340" s="1" t="s">
        <v>459</v>
      </c>
      <c r="B2340" s="1" t="s">
        <v>460</v>
      </c>
      <c r="C2340">
        <v>5007</v>
      </c>
      <c r="D2340" s="1" t="s">
        <v>231</v>
      </c>
      <c r="E2340">
        <v>73</v>
      </c>
      <c r="F2340" s="1" t="s">
        <v>461</v>
      </c>
      <c r="G2340" s="1" t="s">
        <v>298</v>
      </c>
      <c r="H2340" s="1" t="s">
        <v>103</v>
      </c>
      <c r="I2340" s="1" t="s">
        <v>462</v>
      </c>
      <c r="J2340" s="1" t="s">
        <v>300</v>
      </c>
      <c r="K2340" t="s">
        <v>301</v>
      </c>
      <c r="L2340" t="s">
        <v>302</v>
      </c>
      <c r="M2340" s="1" t="s">
        <v>463</v>
      </c>
      <c r="N2340">
        <v>10700</v>
      </c>
      <c r="O2340">
        <v>11400</v>
      </c>
      <c r="P2340">
        <v>11900</v>
      </c>
      <c r="Q2340">
        <v>12400</v>
      </c>
      <c r="R2340">
        <v>26500</v>
      </c>
      <c r="S2340">
        <v>36200</v>
      </c>
      <c r="T2340">
        <v>39200</v>
      </c>
      <c r="U2340">
        <v>0</v>
      </c>
      <c r="V2340">
        <v>0</v>
      </c>
      <c r="W2340">
        <v>0</v>
      </c>
      <c r="X2340">
        <v>0</v>
      </c>
      <c r="Y2340">
        <v>5.2015074690000001</v>
      </c>
      <c r="Z2340">
        <v>-74.820344509999998</v>
      </c>
      <c r="AA2340" s="1" t="s">
        <v>81</v>
      </c>
      <c r="AB2340">
        <v>1965847900</v>
      </c>
      <c r="AC2340" t="str">
        <f>MID(TablaPivotFinal[[#This Row],[Fecha]],1,4)</f>
        <v>2018</v>
      </c>
      <c r="AD2340" t="str">
        <f>MID(TablaPivotFinal[[#This Row],[Fecha]],5,3)</f>
        <v>Oct</v>
      </c>
      <c r="AE2340" s="1">
        <v>1965847900</v>
      </c>
      <c r="AF2340" s="1">
        <v>134459</v>
      </c>
    </row>
    <row r="2341" spans="1:32" x14ac:dyDescent="0.3">
      <c r="A2341" s="1" t="s">
        <v>459</v>
      </c>
      <c r="B2341" s="1" t="s">
        <v>460</v>
      </c>
      <c r="C2341">
        <v>5007</v>
      </c>
      <c r="D2341" s="1" t="s">
        <v>231</v>
      </c>
      <c r="E2341">
        <v>73</v>
      </c>
      <c r="F2341" s="1" t="s">
        <v>461</v>
      </c>
      <c r="G2341" s="1" t="s">
        <v>298</v>
      </c>
      <c r="H2341" s="1" t="s">
        <v>103</v>
      </c>
      <c r="I2341" s="1" t="s">
        <v>462</v>
      </c>
      <c r="J2341" s="1" t="s">
        <v>300</v>
      </c>
      <c r="K2341" t="s">
        <v>301</v>
      </c>
      <c r="L2341" t="s">
        <v>302</v>
      </c>
      <c r="M2341" s="1" t="s">
        <v>463</v>
      </c>
      <c r="N2341">
        <v>10700</v>
      </c>
      <c r="O2341">
        <v>11400</v>
      </c>
      <c r="P2341">
        <v>11900</v>
      </c>
      <c r="Q2341">
        <v>12400</v>
      </c>
      <c r="R2341">
        <v>26500</v>
      </c>
      <c r="S2341">
        <v>36200</v>
      </c>
      <c r="T2341">
        <v>39200</v>
      </c>
      <c r="U2341">
        <v>0</v>
      </c>
      <c r="V2341">
        <v>0</v>
      </c>
      <c r="W2341">
        <v>0</v>
      </c>
      <c r="X2341">
        <v>0</v>
      </c>
      <c r="Y2341">
        <v>5.2015074690000001</v>
      </c>
      <c r="Z2341">
        <v>-74.820344509999998</v>
      </c>
      <c r="AA2341" s="1" t="s">
        <v>83</v>
      </c>
      <c r="AB2341">
        <v>1821475500</v>
      </c>
      <c r="AC2341" t="str">
        <f>MID(TablaPivotFinal[[#This Row],[Fecha]],1,4)</f>
        <v>2018</v>
      </c>
      <c r="AD2341" t="str">
        <f>MID(TablaPivotFinal[[#This Row],[Fecha]],5,3)</f>
        <v>Sep</v>
      </c>
      <c r="AE2341" s="1">
        <v>1821475500</v>
      </c>
      <c r="AF2341" s="1">
        <v>119229</v>
      </c>
    </row>
    <row r="2342" spans="1:32" x14ac:dyDescent="0.3">
      <c r="A2342" s="1" t="s">
        <v>464</v>
      </c>
      <c r="B2342" s="1" t="s">
        <v>465</v>
      </c>
      <c r="C2342">
        <v>5501</v>
      </c>
      <c r="D2342" s="1" t="s">
        <v>264</v>
      </c>
      <c r="E2342">
        <v>25</v>
      </c>
      <c r="F2342" s="1" t="s">
        <v>466</v>
      </c>
      <c r="G2342" s="1" t="s">
        <v>428</v>
      </c>
      <c r="H2342" s="1" t="s">
        <v>103</v>
      </c>
      <c r="I2342" s="1" t="s">
        <v>467</v>
      </c>
      <c r="J2342" s="1" t="s">
        <v>429</v>
      </c>
      <c r="K2342">
        <v>3174340875</v>
      </c>
      <c r="L2342">
        <v>3203083341</v>
      </c>
      <c r="M2342" s="1" t="s">
        <v>468</v>
      </c>
      <c r="N2342">
        <v>8000</v>
      </c>
      <c r="O2342">
        <v>8900</v>
      </c>
      <c r="P2342">
        <v>23000</v>
      </c>
      <c r="Q2342">
        <v>28500</v>
      </c>
      <c r="R2342">
        <v>33500</v>
      </c>
      <c r="S2342">
        <v>0</v>
      </c>
      <c r="T2342">
        <v>0</v>
      </c>
      <c r="U2342">
        <v>0</v>
      </c>
      <c r="V2342">
        <v>0</v>
      </c>
      <c r="W2342">
        <v>6800</v>
      </c>
      <c r="X2342">
        <v>8200</v>
      </c>
      <c r="Y2342">
        <v>5.2904608299999998</v>
      </c>
      <c r="Z2342">
        <v>-73.583519179999996</v>
      </c>
      <c r="AA2342" s="1" t="s">
        <v>13</v>
      </c>
      <c r="AB2342">
        <v>2660926350</v>
      </c>
      <c r="AC2342" t="str">
        <f>MID(TablaPivotFinal[[#This Row],[Fecha]],1,4)</f>
        <v>2016</v>
      </c>
      <c r="AD2342" t="str">
        <f>MID(TablaPivotFinal[[#This Row],[Fecha]],5,3)</f>
        <v>Abr</v>
      </c>
      <c r="AE2342" s="1">
        <v>2660926350</v>
      </c>
      <c r="AF2342" s="1">
        <v>283988</v>
      </c>
    </row>
    <row r="2343" spans="1:32" x14ac:dyDescent="0.3">
      <c r="A2343" s="1" t="s">
        <v>464</v>
      </c>
      <c r="B2343" s="1" t="s">
        <v>465</v>
      </c>
      <c r="C2343">
        <v>5501</v>
      </c>
      <c r="D2343" s="1" t="s">
        <v>264</v>
      </c>
      <c r="E2343">
        <v>25</v>
      </c>
      <c r="F2343" s="1" t="s">
        <v>466</v>
      </c>
      <c r="G2343" s="1" t="s">
        <v>428</v>
      </c>
      <c r="H2343" s="1" t="s">
        <v>103</v>
      </c>
      <c r="I2343" s="1" t="s">
        <v>467</v>
      </c>
      <c r="J2343" s="1" t="s">
        <v>429</v>
      </c>
      <c r="K2343">
        <v>3174340875</v>
      </c>
      <c r="L2343">
        <v>3203083341</v>
      </c>
      <c r="M2343" s="1" t="s">
        <v>468</v>
      </c>
      <c r="N2343">
        <v>8000</v>
      </c>
      <c r="O2343">
        <v>8900</v>
      </c>
      <c r="P2343">
        <v>23000</v>
      </c>
      <c r="Q2343">
        <v>28500</v>
      </c>
      <c r="R2343">
        <v>33500</v>
      </c>
      <c r="S2343">
        <v>0</v>
      </c>
      <c r="T2343">
        <v>0</v>
      </c>
      <c r="U2343">
        <v>0</v>
      </c>
      <c r="V2343">
        <v>0</v>
      </c>
      <c r="W2343">
        <v>6800</v>
      </c>
      <c r="X2343">
        <v>8200</v>
      </c>
      <c r="Y2343">
        <v>5.2904608299999998</v>
      </c>
      <c r="Z2343">
        <v>-73.583519179999996</v>
      </c>
      <c r="AA2343" s="1" t="s">
        <v>15</v>
      </c>
      <c r="AB2343">
        <v>3211851900</v>
      </c>
      <c r="AC2343" t="str">
        <f>MID(TablaPivotFinal[[#This Row],[Fecha]],1,4)</f>
        <v>2016</v>
      </c>
      <c r="AD2343" t="str">
        <f>MID(TablaPivotFinal[[#This Row],[Fecha]],5,3)</f>
        <v>Ago</v>
      </c>
      <c r="AE2343" s="1">
        <v>3211851900</v>
      </c>
      <c r="AF2343" s="1">
        <v>350355</v>
      </c>
    </row>
    <row r="2344" spans="1:32" x14ac:dyDescent="0.3">
      <c r="A2344" s="1" t="s">
        <v>464</v>
      </c>
      <c r="B2344" s="1" t="s">
        <v>465</v>
      </c>
      <c r="C2344">
        <v>5501</v>
      </c>
      <c r="D2344" s="1" t="s">
        <v>264</v>
      </c>
      <c r="E2344">
        <v>25</v>
      </c>
      <c r="F2344" s="1" t="s">
        <v>466</v>
      </c>
      <c r="G2344" s="1" t="s">
        <v>428</v>
      </c>
      <c r="H2344" s="1" t="s">
        <v>103</v>
      </c>
      <c r="I2344" s="1" t="s">
        <v>467</v>
      </c>
      <c r="J2344" s="1" t="s">
        <v>429</v>
      </c>
      <c r="K2344">
        <v>3174340875</v>
      </c>
      <c r="L2344">
        <v>3203083341</v>
      </c>
      <c r="M2344" s="1" t="s">
        <v>468</v>
      </c>
      <c r="N2344">
        <v>8000</v>
      </c>
      <c r="O2344">
        <v>8900</v>
      </c>
      <c r="P2344">
        <v>23000</v>
      </c>
      <c r="Q2344">
        <v>28500</v>
      </c>
      <c r="R2344">
        <v>33500</v>
      </c>
      <c r="S2344">
        <v>0</v>
      </c>
      <c r="T2344">
        <v>0</v>
      </c>
      <c r="U2344">
        <v>0</v>
      </c>
      <c r="V2344">
        <v>0</v>
      </c>
      <c r="W2344">
        <v>6800</v>
      </c>
      <c r="X2344">
        <v>8200</v>
      </c>
      <c r="Y2344">
        <v>5.2904608299999998</v>
      </c>
      <c r="Z2344">
        <v>-73.583519179999996</v>
      </c>
      <c r="AA2344" s="1" t="s">
        <v>17</v>
      </c>
      <c r="AB2344">
        <v>4008517050</v>
      </c>
      <c r="AC2344" t="str">
        <f>MID(TablaPivotFinal[[#This Row],[Fecha]],1,4)</f>
        <v>2016</v>
      </c>
      <c r="AD2344" t="str">
        <f>MID(TablaPivotFinal[[#This Row],[Fecha]],5,3)</f>
        <v>Dic</v>
      </c>
      <c r="AE2344" s="1">
        <v>4008517050</v>
      </c>
      <c r="AF2344" s="1">
        <v>469466</v>
      </c>
    </row>
    <row r="2345" spans="1:32" x14ac:dyDescent="0.3">
      <c r="A2345" s="1" t="s">
        <v>464</v>
      </c>
      <c r="B2345" s="1" t="s">
        <v>465</v>
      </c>
      <c r="C2345">
        <v>5501</v>
      </c>
      <c r="D2345" s="1" t="s">
        <v>264</v>
      </c>
      <c r="E2345">
        <v>25</v>
      </c>
      <c r="F2345" s="1" t="s">
        <v>466</v>
      </c>
      <c r="G2345" s="1" t="s">
        <v>428</v>
      </c>
      <c r="H2345" s="1" t="s">
        <v>103</v>
      </c>
      <c r="I2345" s="1" t="s">
        <v>467</v>
      </c>
      <c r="J2345" s="1" t="s">
        <v>429</v>
      </c>
      <c r="K2345">
        <v>3174340875</v>
      </c>
      <c r="L2345">
        <v>3203083341</v>
      </c>
      <c r="M2345" s="1" t="s">
        <v>468</v>
      </c>
      <c r="N2345">
        <v>8000</v>
      </c>
      <c r="O2345">
        <v>8900</v>
      </c>
      <c r="P2345">
        <v>23000</v>
      </c>
      <c r="Q2345">
        <v>28500</v>
      </c>
      <c r="R2345">
        <v>33500</v>
      </c>
      <c r="S2345">
        <v>0</v>
      </c>
      <c r="T2345">
        <v>0</v>
      </c>
      <c r="U2345">
        <v>0</v>
      </c>
      <c r="V2345">
        <v>0</v>
      </c>
      <c r="W2345">
        <v>6800</v>
      </c>
      <c r="X2345">
        <v>8200</v>
      </c>
      <c r="Y2345">
        <v>5.2904608299999998</v>
      </c>
      <c r="Z2345">
        <v>-73.583519179999996</v>
      </c>
      <c r="AA2345" s="1" t="s">
        <v>19</v>
      </c>
      <c r="AB2345">
        <v>3441440200</v>
      </c>
      <c r="AC2345" t="str">
        <f>MID(TablaPivotFinal[[#This Row],[Fecha]],1,4)</f>
        <v>2016</v>
      </c>
      <c r="AD2345" t="str">
        <f>MID(TablaPivotFinal[[#This Row],[Fecha]],5,3)</f>
        <v>Ene</v>
      </c>
      <c r="AE2345" s="1">
        <v>3441440200</v>
      </c>
      <c r="AF2345" s="1">
        <v>411188</v>
      </c>
    </row>
    <row r="2346" spans="1:32" x14ac:dyDescent="0.3">
      <c r="A2346" s="1" t="s">
        <v>464</v>
      </c>
      <c r="B2346" s="1" t="s">
        <v>465</v>
      </c>
      <c r="C2346">
        <v>5501</v>
      </c>
      <c r="D2346" s="1" t="s">
        <v>264</v>
      </c>
      <c r="E2346">
        <v>25</v>
      </c>
      <c r="F2346" s="1" t="s">
        <v>466</v>
      </c>
      <c r="G2346" s="1" t="s">
        <v>428</v>
      </c>
      <c r="H2346" s="1" t="s">
        <v>103</v>
      </c>
      <c r="I2346" s="1" t="s">
        <v>467</v>
      </c>
      <c r="J2346" s="1" t="s">
        <v>429</v>
      </c>
      <c r="K2346">
        <v>3174340875</v>
      </c>
      <c r="L2346">
        <v>3203083341</v>
      </c>
      <c r="M2346" s="1" t="s">
        <v>468</v>
      </c>
      <c r="N2346">
        <v>8000</v>
      </c>
      <c r="O2346">
        <v>8900</v>
      </c>
      <c r="P2346">
        <v>23000</v>
      </c>
      <c r="Q2346">
        <v>28500</v>
      </c>
      <c r="R2346">
        <v>33500</v>
      </c>
      <c r="S2346">
        <v>0</v>
      </c>
      <c r="T2346">
        <v>0</v>
      </c>
      <c r="U2346">
        <v>0</v>
      </c>
      <c r="V2346">
        <v>0</v>
      </c>
      <c r="W2346">
        <v>6800</v>
      </c>
      <c r="X2346">
        <v>8200</v>
      </c>
      <c r="Y2346">
        <v>5.2904608299999998</v>
      </c>
      <c r="Z2346">
        <v>-73.583519179999996</v>
      </c>
      <c r="AA2346" s="1" t="s">
        <v>21</v>
      </c>
      <c r="AB2346">
        <v>2654732550</v>
      </c>
      <c r="AC2346" t="str">
        <f>MID(TablaPivotFinal[[#This Row],[Fecha]],1,4)</f>
        <v>2016</v>
      </c>
      <c r="AD2346" t="str">
        <f>MID(TablaPivotFinal[[#This Row],[Fecha]],5,3)</f>
        <v>Feb</v>
      </c>
      <c r="AE2346" s="1">
        <v>2654732550</v>
      </c>
      <c r="AF2346" s="1">
        <v>280997</v>
      </c>
    </row>
    <row r="2347" spans="1:32" x14ac:dyDescent="0.3">
      <c r="A2347" s="1" t="s">
        <v>464</v>
      </c>
      <c r="B2347" s="1" t="s">
        <v>465</v>
      </c>
      <c r="C2347">
        <v>5501</v>
      </c>
      <c r="D2347" s="1" t="s">
        <v>264</v>
      </c>
      <c r="E2347">
        <v>25</v>
      </c>
      <c r="F2347" s="1" t="s">
        <v>466</v>
      </c>
      <c r="G2347" s="1" t="s">
        <v>428</v>
      </c>
      <c r="H2347" s="1" t="s">
        <v>103</v>
      </c>
      <c r="I2347" s="1" t="s">
        <v>467</v>
      </c>
      <c r="J2347" s="1" t="s">
        <v>429</v>
      </c>
      <c r="K2347">
        <v>3174340875</v>
      </c>
      <c r="L2347">
        <v>3203083341</v>
      </c>
      <c r="M2347" s="1" t="s">
        <v>468</v>
      </c>
      <c r="N2347">
        <v>8000</v>
      </c>
      <c r="O2347">
        <v>8900</v>
      </c>
      <c r="P2347">
        <v>23000</v>
      </c>
      <c r="Q2347">
        <v>28500</v>
      </c>
      <c r="R2347">
        <v>33500</v>
      </c>
      <c r="S2347">
        <v>0</v>
      </c>
      <c r="T2347">
        <v>0</v>
      </c>
      <c r="U2347">
        <v>0</v>
      </c>
      <c r="V2347">
        <v>0</v>
      </c>
      <c r="W2347">
        <v>6800</v>
      </c>
      <c r="X2347">
        <v>8200</v>
      </c>
      <c r="Y2347">
        <v>5.2904608299999998</v>
      </c>
      <c r="Z2347">
        <v>-73.583519179999996</v>
      </c>
      <c r="AA2347" s="1" t="s">
        <v>23</v>
      </c>
      <c r="AB2347">
        <v>2450402650</v>
      </c>
      <c r="AC2347" t="str">
        <f>MID(TablaPivotFinal[[#This Row],[Fecha]],1,4)</f>
        <v>2016</v>
      </c>
      <c r="AD2347" t="str">
        <f>MID(TablaPivotFinal[[#This Row],[Fecha]],5,3)</f>
        <v>Jul</v>
      </c>
      <c r="AE2347" s="1">
        <v>2450402650</v>
      </c>
      <c r="AF2347" s="1">
        <v>299591</v>
      </c>
    </row>
    <row r="2348" spans="1:32" x14ac:dyDescent="0.3">
      <c r="A2348" s="1" t="s">
        <v>464</v>
      </c>
      <c r="B2348" s="1" t="s">
        <v>465</v>
      </c>
      <c r="C2348">
        <v>5501</v>
      </c>
      <c r="D2348" s="1" t="s">
        <v>264</v>
      </c>
      <c r="E2348">
        <v>25</v>
      </c>
      <c r="F2348" s="1" t="s">
        <v>466</v>
      </c>
      <c r="G2348" s="1" t="s">
        <v>428</v>
      </c>
      <c r="H2348" s="1" t="s">
        <v>103</v>
      </c>
      <c r="I2348" s="1" t="s">
        <v>467</v>
      </c>
      <c r="J2348" s="1" t="s">
        <v>429</v>
      </c>
      <c r="K2348">
        <v>3174340875</v>
      </c>
      <c r="L2348">
        <v>3203083341</v>
      </c>
      <c r="M2348" s="1" t="s">
        <v>468</v>
      </c>
      <c r="N2348">
        <v>8000</v>
      </c>
      <c r="O2348">
        <v>8900</v>
      </c>
      <c r="P2348">
        <v>23000</v>
      </c>
      <c r="Q2348">
        <v>28500</v>
      </c>
      <c r="R2348">
        <v>33500</v>
      </c>
      <c r="S2348">
        <v>0</v>
      </c>
      <c r="T2348">
        <v>0</v>
      </c>
      <c r="U2348">
        <v>0</v>
      </c>
      <c r="V2348">
        <v>0</v>
      </c>
      <c r="W2348">
        <v>6800</v>
      </c>
      <c r="X2348">
        <v>8200</v>
      </c>
      <c r="Y2348">
        <v>5.2904608299999998</v>
      </c>
      <c r="Z2348">
        <v>-73.583519179999996</v>
      </c>
      <c r="AA2348" s="1" t="s">
        <v>25</v>
      </c>
      <c r="AB2348">
        <v>2723498700</v>
      </c>
      <c r="AC2348" t="str">
        <f>MID(TablaPivotFinal[[#This Row],[Fecha]],1,4)</f>
        <v>2016</v>
      </c>
      <c r="AD2348" t="str">
        <f>MID(TablaPivotFinal[[#This Row],[Fecha]],5,3)</f>
        <v>Jun</v>
      </c>
      <c r="AE2348" s="1">
        <v>2723498700</v>
      </c>
      <c r="AF2348" s="1">
        <v>314921</v>
      </c>
    </row>
    <row r="2349" spans="1:32" x14ac:dyDescent="0.3">
      <c r="A2349" s="1" t="s">
        <v>464</v>
      </c>
      <c r="B2349" s="1" t="s">
        <v>465</v>
      </c>
      <c r="C2349">
        <v>5501</v>
      </c>
      <c r="D2349" s="1" t="s">
        <v>264</v>
      </c>
      <c r="E2349">
        <v>25</v>
      </c>
      <c r="F2349" s="1" t="s">
        <v>466</v>
      </c>
      <c r="G2349" s="1" t="s">
        <v>428</v>
      </c>
      <c r="H2349" s="1" t="s">
        <v>103</v>
      </c>
      <c r="I2349" s="1" t="s">
        <v>467</v>
      </c>
      <c r="J2349" s="1" t="s">
        <v>429</v>
      </c>
      <c r="K2349">
        <v>3174340875</v>
      </c>
      <c r="L2349">
        <v>3203083341</v>
      </c>
      <c r="M2349" s="1" t="s">
        <v>468</v>
      </c>
      <c r="N2349">
        <v>8000</v>
      </c>
      <c r="O2349">
        <v>8900</v>
      </c>
      <c r="P2349">
        <v>23000</v>
      </c>
      <c r="Q2349">
        <v>28500</v>
      </c>
      <c r="R2349">
        <v>33500</v>
      </c>
      <c r="S2349">
        <v>0</v>
      </c>
      <c r="T2349">
        <v>0</v>
      </c>
      <c r="U2349">
        <v>0</v>
      </c>
      <c r="V2349">
        <v>0</v>
      </c>
      <c r="W2349">
        <v>6800</v>
      </c>
      <c r="X2349">
        <v>8200</v>
      </c>
      <c r="Y2349">
        <v>5.2904608299999998</v>
      </c>
      <c r="Z2349">
        <v>-73.583519179999996</v>
      </c>
      <c r="AA2349" s="1" t="s">
        <v>27</v>
      </c>
      <c r="AB2349">
        <v>3333470000</v>
      </c>
      <c r="AC2349" t="str">
        <f>MID(TablaPivotFinal[[#This Row],[Fecha]],1,4)</f>
        <v>2016</v>
      </c>
      <c r="AD2349" t="str">
        <f>MID(TablaPivotFinal[[#This Row],[Fecha]],5,3)</f>
        <v>Mar</v>
      </c>
      <c r="AE2349" s="1">
        <v>3333470000</v>
      </c>
      <c r="AF2349" s="1">
        <v>377069</v>
      </c>
    </row>
    <row r="2350" spans="1:32" x14ac:dyDescent="0.3">
      <c r="A2350" s="1" t="s">
        <v>464</v>
      </c>
      <c r="B2350" s="1" t="s">
        <v>465</v>
      </c>
      <c r="C2350">
        <v>5501</v>
      </c>
      <c r="D2350" s="1" t="s">
        <v>264</v>
      </c>
      <c r="E2350">
        <v>25</v>
      </c>
      <c r="F2350" s="1" t="s">
        <v>466</v>
      </c>
      <c r="G2350" s="1" t="s">
        <v>428</v>
      </c>
      <c r="H2350" s="1" t="s">
        <v>103</v>
      </c>
      <c r="I2350" s="1" t="s">
        <v>467</v>
      </c>
      <c r="J2350" s="1" t="s">
        <v>429</v>
      </c>
      <c r="K2350">
        <v>3174340875</v>
      </c>
      <c r="L2350">
        <v>3203083341</v>
      </c>
      <c r="M2350" s="1" t="s">
        <v>468</v>
      </c>
      <c r="N2350">
        <v>8000</v>
      </c>
      <c r="O2350">
        <v>8900</v>
      </c>
      <c r="P2350">
        <v>23000</v>
      </c>
      <c r="Q2350">
        <v>28500</v>
      </c>
      <c r="R2350">
        <v>33500</v>
      </c>
      <c r="S2350">
        <v>0</v>
      </c>
      <c r="T2350">
        <v>0</v>
      </c>
      <c r="U2350">
        <v>0</v>
      </c>
      <c r="V2350">
        <v>0</v>
      </c>
      <c r="W2350">
        <v>6800</v>
      </c>
      <c r="X2350">
        <v>8200</v>
      </c>
      <c r="Y2350">
        <v>5.2904608299999998</v>
      </c>
      <c r="Z2350">
        <v>-73.583519179999996</v>
      </c>
      <c r="AA2350" s="1" t="s">
        <v>29</v>
      </c>
      <c r="AB2350">
        <v>3043249950</v>
      </c>
      <c r="AC2350" t="str">
        <f>MID(TablaPivotFinal[[#This Row],[Fecha]],1,4)</f>
        <v>2016</v>
      </c>
      <c r="AD2350" t="str">
        <f>MID(TablaPivotFinal[[#This Row],[Fecha]],5,3)</f>
        <v>May</v>
      </c>
      <c r="AE2350" s="1">
        <v>3043249950</v>
      </c>
      <c r="AF2350" s="1">
        <v>339126</v>
      </c>
    </row>
    <row r="2351" spans="1:32" x14ac:dyDescent="0.3">
      <c r="A2351" s="1" t="s">
        <v>464</v>
      </c>
      <c r="B2351" s="1" t="s">
        <v>465</v>
      </c>
      <c r="C2351">
        <v>5501</v>
      </c>
      <c r="D2351" s="1" t="s">
        <v>264</v>
      </c>
      <c r="E2351">
        <v>25</v>
      </c>
      <c r="F2351" s="1" t="s">
        <v>466</v>
      </c>
      <c r="G2351" s="1" t="s">
        <v>428</v>
      </c>
      <c r="H2351" s="1" t="s">
        <v>103</v>
      </c>
      <c r="I2351" s="1" t="s">
        <v>467</v>
      </c>
      <c r="J2351" s="1" t="s">
        <v>429</v>
      </c>
      <c r="K2351">
        <v>3174340875</v>
      </c>
      <c r="L2351">
        <v>3203083341</v>
      </c>
      <c r="M2351" s="1" t="s">
        <v>468</v>
      </c>
      <c r="N2351">
        <v>8000</v>
      </c>
      <c r="O2351">
        <v>8900</v>
      </c>
      <c r="P2351">
        <v>23000</v>
      </c>
      <c r="Q2351">
        <v>28500</v>
      </c>
      <c r="R2351">
        <v>33500</v>
      </c>
      <c r="S2351">
        <v>0</v>
      </c>
      <c r="T2351">
        <v>0</v>
      </c>
      <c r="U2351">
        <v>0</v>
      </c>
      <c r="V2351">
        <v>0</v>
      </c>
      <c r="W2351">
        <v>6800</v>
      </c>
      <c r="X2351">
        <v>8200</v>
      </c>
      <c r="Y2351">
        <v>5.2904608299999998</v>
      </c>
      <c r="Z2351">
        <v>-73.583519179999996</v>
      </c>
      <c r="AA2351" s="1" t="s">
        <v>31</v>
      </c>
      <c r="AB2351">
        <v>3024431200</v>
      </c>
      <c r="AC2351" t="str">
        <f>MID(TablaPivotFinal[[#This Row],[Fecha]],1,4)</f>
        <v>2016</v>
      </c>
      <c r="AD2351" t="str">
        <f>MID(TablaPivotFinal[[#This Row],[Fecha]],5,3)</f>
        <v>Nov</v>
      </c>
      <c r="AE2351" s="1">
        <v>3024431200</v>
      </c>
      <c r="AF2351" s="1">
        <v>337603</v>
      </c>
    </row>
    <row r="2352" spans="1:32" x14ac:dyDescent="0.3">
      <c r="A2352" s="1" t="s">
        <v>464</v>
      </c>
      <c r="B2352" s="1" t="s">
        <v>465</v>
      </c>
      <c r="C2352">
        <v>5501</v>
      </c>
      <c r="D2352" s="1" t="s">
        <v>264</v>
      </c>
      <c r="E2352">
        <v>25</v>
      </c>
      <c r="F2352" s="1" t="s">
        <v>466</v>
      </c>
      <c r="G2352" s="1" t="s">
        <v>428</v>
      </c>
      <c r="H2352" s="1" t="s">
        <v>103</v>
      </c>
      <c r="I2352" s="1" t="s">
        <v>467</v>
      </c>
      <c r="J2352" s="1" t="s">
        <v>429</v>
      </c>
      <c r="K2352">
        <v>3174340875</v>
      </c>
      <c r="L2352">
        <v>3203083341</v>
      </c>
      <c r="M2352" s="1" t="s">
        <v>468</v>
      </c>
      <c r="N2352">
        <v>8000</v>
      </c>
      <c r="O2352">
        <v>8900</v>
      </c>
      <c r="P2352">
        <v>23000</v>
      </c>
      <c r="Q2352">
        <v>28500</v>
      </c>
      <c r="R2352">
        <v>33500</v>
      </c>
      <c r="S2352">
        <v>0</v>
      </c>
      <c r="T2352">
        <v>0</v>
      </c>
      <c r="U2352">
        <v>0</v>
      </c>
      <c r="V2352">
        <v>0</v>
      </c>
      <c r="W2352">
        <v>6800</v>
      </c>
      <c r="X2352">
        <v>8200</v>
      </c>
      <c r="Y2352">
        <v>5.2904608299999998</v>
      </c>
      <c r="Z2352">
        <v>-73.583519179999996</v>
      </c>
      <c r="AA2352" s="1" t="s">
        <v>33</v>
      </c>
      <c r="AB2352">
        <v>3183902950</v>
      </c>
      <c r="AC2352" t="str">
        <f>MID(TablaPivotFinal[[#This Row],[Fecha]],1,4)</f>
        <v>2016</v>
      </c>
      <c r="AD2352" t="str">
        <f>MID(TablaPivotFinal[[#This Row],[Fecha]],5,3)</f>
        <v>Oct</v>
      </c>
      <c r="AE2352" s="1">
        <v>3183902950</v>
      </c>
      <c r="AF2352" s="1">
        <v>354488</v>
      </c>
    </row>
    <row r="2353" spans="1:32" x14ac:dyDescent="0.3">
      <c r="A2353" s="1" t="s">
        <v>464</v>
      </c>
      <c r="B2353" s="1" t="s">
        <v>465</v>
      </c>
      <c r="C2353">
        <v>5501</v>
      </c>
      <c r="D2353" s="1" t="s">
        <v>264</v>
      </c>
      <c r="E2353">
        <v>25</v>
      </c>
      <c r="F2353" s="1" t="s">
        <v>466</v>
      </c>
      <c r="G2353" s="1" t="s">
        <v>428</v>
      </c>
      <c r="H2353" s="1" t="s">
        <v>103</v>
      </c>
      <c r="I2353" s="1" t="s">
        <v>467</v>
      </c>
      <c r="J2353" s="1" t="s">
        <v>429</v>
      </c>
      <c r="K2353">
        <v>3174340875</v>
      </c>
      <c r="L2353">
        <v>3203083341</v>
      </c>
      <c r="M2353" s="1" t="s">
        <v>468</v>
      </c>
      <c r="N2353">
        <v>8000</v>
      </c>
      <c r="O2353">
        <v>8900</v>
      </c>
      <c r="P2353">
        <v>23000</v>
      </c>
      <c r="Q2353">
        <v>28500</v>
      </c>
      <c r="R2353">
        <v>33500</v>
      </c>
      <c r="S2353">
        <v>0</v>
      </c>
      <c r="T2353">
        <v>0</v>
      </c>
      <c r="U2353">
        <v>0</v>
      </c>
      <c r="V2353">
        <v>0</v>
      </c>
      <c r="W2353">
        <v>6800</v>
      </c>
      <c r="X2353">
        <v>8200</v>
      </c>
      <c r="Y2353">
        <v>5.2904608299999998</v>
      </c>
      <c r="Z2353">
        <v>-73.583519179999996</v>
      </c>
      <c r="AA2353" s="1" t="s">
        <v>35</v>
      </c>
      <c r="AB2353">
        <v>2830068250</v>
      </c>
      <c r="AC2353" t="str">
        <f>MID(TablaPivotFinal[[#This Row],[Fecha]],1,4)</f>
        <v>2016</v>
      </c>
      <c r="AD2353" t="str">
        <f>MID(TablaPivotFinal[[#This Row],[Fecha]],5,3)</f>
        <v>Sep</v>
      </c>
      <c r="AE2353" s="1">
        <v>2830068250</v>
      </c>
      <c r="AF2353" s="1">
        <v>305016</v>
      </c>
    </row>
    <row r="2354" spans="1:32" x14ac:dyDescent="0.3">
      <c r="A2354" s="1" t="s">
        <v>464</v>
      </c>
      <c r="B2354" s="1" t="s">
        <v>465</v>
      </c>
      <c r="C2354">
        <v>5501</v>
      </c>
      <c r="D2354" s="1" t="s">
        <v>264</v>
      </c>
      <c r="E2354">
        <v>25</v>
      </c>
      <c r="F2354" s="1" t="s">
        <v>466</v>
      </c>
      <c r="G2354" s="1" t="s">
        <v>428</v>
      </c>
      <c r="H2354" s="1" t="s">
        <v>103</v>
      </c>
      <c r="I2354" s="1" t="s">
        <v>467</v>
      </c>
      <c r="J2354" s="1" t="s">
        <v>429</v>
      </c>
      <c r="K2354">
        <v>3174340875</v>
      </c>
      <c r="L2354">
        <v>3203083341</v>
      </c>
      <c r="M2354" s="1" t="s">
        <v>468</v>
      </c>
      <c r="N2354">
        <v>8000</v>
      </c>
      <c r="O2354">
        <v>8900</v>
      </c>
      <c r="P2354">
        <v>23000</v>
      </c>
      <c r="Q2354">
        <v>28500</v>
      </c>
      <c r="R2354">
        <v>33500</v>
      </c>
      <c r="S2354">
        <v>0</v>
      </c>
      <c r="T2354">
        <v>0</v>
      </c>
      <c r="U2354">
        <v>0</v>
      </c>
      <c r="V2354">
        <v>0</v>
      </c>
      <c r="W2354">
        <v>6800</v>
      </c>
      <c r="X2354">
        <v>8200</v>
      </c>
      <c r="Y2354">
        <v>5.2904608299999998</v>
      </c>
      <c r="Z2354">
        <v>-73.583519179999996</v>
      </c>
      <c r="AA2354" s="1" t="s">
        <v>37</v>
      </c>
      <c r="AB2354">
        <v>3457976700</v>
      </c>
      <c r="AC2354" t="str">
        <f>MID(TablaPivotFinal[[#This Row],[Fecha]],1,4)</f>
        <v>2017</v>
      </c>
      <c r="AD2354" t="str">
        <f>MID(TablaPivotFinal[[#This Row],[Fecha]],5,3)</f>
        <v>Abr</v>
      </c>
      <c r="AE2354" s="1">
        <v>3457976700</v>
      </c>
      <c r="AF2354" s="1">
        <v>12537.366669999999</v>
      </c>
    </row>
    <row r="2355" spans="1:32" x14ac:dyDescent="0.3">
      <c r="A2355" s="1" t="s">
        <v>464</v>
      </c>
      <c r="B2355" s="1" t="s">
        <v>465</v>
      </c>
      <c r="C2355">
        <v>5501</v>
      </c>
      <c r="D2355" s="1" t="s">
        <v>264</v>
      </c>
      <c r="E2355">
        <v>25</v>
      </c>
      <c r="F2355" s="1" t="s">
        <v>466</v>
      </c>
      <c r="G2355" s="1" t="s">
        <v>428</v>
      </c>
      <c r="H2355" s="1" t="s">
        <v>103</v>
      </c>
      <c r="I2355" s="1" t="s">
        <v>467</v>
      </c>
      <c r="J2355" s="1" t="s">
        <v>429</v>
      </c>
      <c r="K2355">
        <v>3174340875</v>
      </c>
      <c r="L2355">
        <v>3203083341</v>
      </c>
      <c r="M2355" s="1" t="s">
        <v>468</v>
      </c>
      <c r="N2355">
        <v>8000</v>
      </c>
      <c r="O2355">
        <v>8900</v>
      </c>
      <c r="P2355">
        <v>23000</v>
      </c>
      <c r="Q2355">
        <v>28500</v>
      </c>
      <c r="R2355">
        <v>33500</v>
      </c>
      <c r="S2355">
        <v>0</v>
      </c>
      <c r="T2355">
        <v>0</v>
      </c>
      <c r="U2355">
        <v>0</v>
      </c>
      <c r="V2355">
        <v>0</v>
      </c>
      <c r="W2355">
        <v>6800</v>
      </c>
      <c r="X2355">
        <v>8200</v>
      </c>
      <c r="Y2355">
        <v>5.2904608299999998</v>
      </c>
      <c r="Z2355">
        <v>-73.583519179999996</v>
      </c>
      <c r="AA2355" s="1" t="s">
        <v>39</v>
      </c>
      <c r="AB2355">
        <v>3519567750</v>
      </c>
      <c r="AC2355" t="str">
        <f>MID(TablaPivotFinal[[#This Row],[Fecha]],1,4)</f>
        <v>2017</v>
      </c>
      <c r="AD2355" t="str">
        <f>MID(TablaPivotFinal[[#This Row],[Fecha]],5,3)</f>
        <v>Ago</v>
      </c>
      <c r="AE2355" s="1">
        <v>3519567750</v>
      </c>
      <c r="AF2355" s="1">
        <v>11928.32258</v>
      </c>
    </row>
    <row r="2356" spans="1:32" x14ac:dyDescent="0.3">
      <c r="A2356" s="1" t="s">
        <v>464</v>
      </c>
      <c r="B2356" s="1" t="s">
        <v>465</v>
      </c>
      <c r="C2356">
        <v>5501</v>
      </c>
      <c r="D2356" s="1" t="s">
        <v>264</v>
      </c>
      <c r="E2356">
        <v>25</v>
      </c>
      <c r="F2356" s="1" t="s">
        <v>466</v>
      </c>
      <c r="G2356" s="1" t="s">
        <v>428</v>
      </c>
      <c r="H2356" s="1" t="s">
        <v>103</v>
      </c>
      <c r="I2356" s="1" t="s">
        <v>467</v>
      </c>
      <c r="J2356" s="1" t="s">
        <v>429</v>
      </c>
      <c r="K2356">
        <v>3174340875</v>
      </c>
      <c r="L2356">
        <v>3203083341</v>
      </c>
      <c r="M2356" s="1" t="s">
        <v>468</v>
      </c>
      <c r="N2356">
        <v>8000</v>
      </c>
      <c r="O2356">
        <v>8900</v>
      </c>
      <c r="P2356">
        <v>23000</v>
      </c>
      <c r="Q2356">
        <v>28500</v>
      </c>
      <c r="R2356">
        <v>33500</v>
      </c>
      <c r="S2356">
        <v>0</v>
      </c>
      <c r="T2356">
        <v>0</v>
      </c>
      <c r="U2356">
        <v>0</v>
      </c>
      <c r="V2356">
        <v>0</v>
      </c>
      <c r="W2356">
        <v>6800</v>
      </c>
      <c r="X2356">
        <v>8200</v>
      </c>
      <c r="Y2356">
        <v>5.2904608299999998</v>
      </c>
      <c r="Z2356">
        <v>-73.583519179999996</v>
      </c>
      <c r="AA2356" s="1" t="s">
        <v>41</v>
      </c>
      <c r="AB2356">
        <v>4621163150</v>
      </c>
      <c r="AC2356" t="str">
        <f>MID(TablaPivotFinal[[#This Row],[Fecha]],1,4)</f>
        <v>2017</v>
      </c>
      <c r="AD2356" t="str">
        <f>MID(TablaPivotFinal[[#This Row],[Fecha]],5,3)</f>
        <v>Dic</v>
      </c>
      <c r="AE2356" s="1">
        <v>4621163150</v>
      </c>
      <c r="AF2356" s="1">
        <v>16692.03226</v>
      </c>
    </row>
    <row r="2357" spans="1:32" x14ac:dyDescent="0.3">
      <c r="A2357" s="1" t="s">
        <v>464</v>
      </c>
      <c r="B2357" s="1" t="s">
        <v>465</v>
      </c>
      <c r="C2357">
        <v>5501</v>
      </c>
      <c r="D2357" s="1" t="s">
        <v>264</v>
      </c>
      <c r="E2357">
        <v>25</v>
      </c>
      <c r="F2357" s="1" t="s">
        <v>466</v>
      </c>
      <c r="G2357" s="1" t="s">
        <v>428</v>
      </c>
      <c r="H2357" s="1" t="s">
        <v>103</v>
      </c>
      <c r="I2357" s="1" t="s">
        <v>467</v>
      </c>
      <c r="J2357" s="1" t="s">
        <v>429</v>
      </c>
      <c r="K2357">
        <v>3174340875</v>
      </c>
      <c r="L2357">
        <v>3203083341</v>
      </c>
      <c r="M2357" s="1" t="s">
        <v>468</v>
      </c>
      <c r="N2357">
        <v>8000</v>
      </c>
      <c r="O2357">
        <v>8900</v>
      </c>
      <c r="P2357">
        <v>23000</v>
      </c>
      <c r="Q2357">
        <v>28500</v>
      </c>
      <c r="R2357">
        <v>33500</v>
      </c>
      <c r="S2357">
        <v>0</v>
      </c>
      <c r="T2357">
        <v>0</v>
      </c>
      <c r="U2357">
        <v>0</v>
      </c>
      <c r="V2357">
        <v>0</v>
      </c>
      <c r="W2357">
        <v>6800</v>
      </c>
      <c r="X2357">
        <v>8200</v>
      </c>
      <c r="Y2357">
        <v>5.2904608299999998</v>
      </c>
      <c r="Z2357">
        <v>-73.583519179999996</v>
      </c>
      <c r="AA2357" s="1" t="s">
        <v>43</v>
      </c>
      <c r="AB2357">
        <v>3734202700</v>
      </c>
      <c r="AC2357" t="str">
        <f>MID(TablaPivotFinal[[#This Row],[Fecha]],1,4)</f>
        <v>2017</v>
      </c>
      <c r="AD2357" t="str">
        <f>MID(TablaPivotFinal[[#This Row],[Fecha]],5,3)</f>
        <v>Ene</v>
      </c>
      <c r="AE2357" s="1">
        <v>3734202700</v>
      </c>
      <c r="AF2357" s="1">
        <v>13855.41935</v>
      </c>
    </row>
    <row r="2358" spans="1:32" x14ac:dyDescent="0.3">
      <c r="A2358" s="1" t="s">
        <v>464</v>
      </c>
      <c r="B2358" s="1" t="s">
        <v>465</v>
      </c>
      <c r="C2358">
        <v>5501</v>
      </c>
      <c r="D2358" s="1" t="s">
        <v>264</v>
      </c>
      <c r="E2358">
        <v>25</v>
      </c>
      <c r="F2358" s="1" t="s">
        <v>466</v>
      </c>
      <c r="G2358" s="1" t="s">
        <v>428</v>
      </c>
      <c r="H2358" s="1" t="s">
        <v>103</v>
      </c>
      <c r="I2358" s="1" t="s">
        <v>467</v>
      </c>
      <c r="J2358" s="1" t="s">
        <v>429</v>
      </c>
      <c r="K2358">
        <v>3174340875</v>
      </c>
      <c r="L2358">
        <v>3203083341</v>
      </c>
      <c r="M2358" s="1" t="s">
        <v>468</v>
      </c>
      <c r="N2358">
        <v>8000</v>
      </c>
      <c r="O2358">
        <v>8900</v>
      </c>
      <c r="P2358">
        <v>23000</v>
      </c>
      <c r="Q2358">
        <v>28500</v>
      </c>
      <c r="R2358">
        <v>33500</v>
      </c>
      <c r="S2358">
        <v>0</v>
      </c>
      <c r="T2358">
        <v>0</v>
      </c>
      <c r="U2358">
        <v>0</v>
      </c>
      <c r="V2358">
        <v>0</v>
      </c>
      <c r="W2358">
        <v>6800</v>
      </c>
      <c r="X2358">
        <v>8200</v>
      </c>
      <c r="Y2358">
        <v>5.2904608299999998</v>
      </c>
      <c r="Z2358">
        <v>-73.583519179999996</v>
      </c>
      <c r="AA2358" s="1" t="s">
        <v>45</v>
      </c>
      <c r="AB2358">
        <v>2916730050</v>
      </c>
      <c r="AC2358" t="str">
        <f>MID(TablaPivotFinal[[#This Row],[Fecha]],1,4)</f>
        <v>2017</v>
      </c>
      <c r="AD2358" t="str">
        <f>MID(TablaPivotFinal[[#This Row],[Fecha]],5,3)</f>
        <v>Feb</v>
      </c>
      <c r="AE2358" s="1">
        <v>2916730050</v>
      </c>
      <c r="AF2358" s="1">
        <v>10384.42857</v>
      </c>
    </row>
    <row r="2359" spans="1:32" x14ac:dyDescent="0.3">
      <c r="A2359" s="1" t="s">
        <v>464</v>
      </c>
      <c r="B2359" s="1" t="s">
        <v>465</v>
      </c>
      <c r="C2359">
        <v>5501</v>
      </c>
      <c r="D2359" s="1" t="s">
        <v>264</v>
      </c>
      <c r="E2359">
        <v>25</v>
      </c>
      <c r="F2359" s="1" t="s">
        <v>466</v>
      </c>
      <c r="G2359" s="1" t="s">
        <v>428</v>
      </c>
      <c r="H2359" s="1" t="s">
        <v>103</v>
      </c>
      <c r="I2359" s="1" t="s">
        <v>467</v>
      </c>
      <c r="J2359" s="1" t="s">
        <v>429</v>
      </c>
      <c r="K2359">
        <v>3174340875</v>
      </c>
      <c r="L2359">
        <v>3203083341</v>
      </c>
      <c r="M2359" s="1" t="s">
        <v>468</v>
      </c>
      <c r="N2359">
        <v>8000</v>
      </c>
      <c r="O2359">
        <v>8900</v>
      </c>
      <c r="P2359">
        <v>23000</v>
      </c>
      <c r="Q2359">
        <v>28500</v>
      </c>
      <c r="R2359">
        <v>33500</v>
      </c>
      <c r="S2359">
        <v>0</v>
      </c>
      <c r="T2359">
        <v>0</v>
      </c>
      <c r="U2359">
        <v>0</v>
      </c>
      <c r="V2359">
        <v>0</v>
      </c>
      <c r="W2359">
        <v>6800</v>
      </c>
      <c r="X2359">
        <v>8200</v>
      </c>
      <c r="Y2359">
        <v>5.2904608299999998</v>
      </c>
      <c r="Z2359">
        <v>-73.583519179999996</v>
      </c>
      <c r="AA2359" s="1" t="s">
        <v>47</v>
      </c>
      <c r="AB2359">
        <v>3521676000</v>
      </c>
      <c r="AC2359" t="str">
        <f>MID(TablaPivotFinal[[#This Row],[Fecha]],1,4)</f>
        <v>2017</v>
      </c>
      <c r="AD2359" t="str">
        <f>MID(TablaPivotFinal[[#This Row],[Fecha]],5,3)</f>
        <v>Jul</v>
      </c>
      <c r="AE2359" s="1">
        <v>3521676000</v>
      </c>
      <c r="AF2359" s="1">
        <v>12167.96774</v>
      </c>
    </row>
    <row r="2360" spans="1:32" x14ac:dyDescent="0.3">
      <c r="A2360" s="1" t="s">
        <v>464</v>
      </c>
      <c r="B2360" s="1" t="s">
        <v>465</v>
      </c>
      <c r="C2360">
        <v>5501</v>
      </c>
      <c r="D2360" s="1" t="s">
        <v>264</v>
      </c>
      <c r="E2360">
        <v>25</v>
      </c>
      <c r="F2360" s="1" t="s">
        <v>466</v>
      </c>
      <c r="G2360" s="1" t="s">
        <v>428</v>
      </c>
      <c r="H2360" s="1" t="s">
        <v>103</v>
      </c>
      <c r="I2360" s="1" t="s">
        <v>467</v>
      </c>
      <c r="J2360" s="1" t="s">
        <v>429</v>
      </c>
      <c r="K2360">
        <v>3174340875</v>
      </c>
      <c r="L2360">
        <v>3203083341</v>
      </c>
      <c r="M2360" s="1" t="s">
        <v>468</v>
      </c>
      <c r="N2360">
        <v>8000</v>
      </c>
      <c r="O2360">
        <v>8900</v>
      </c>
      <c r="P2360">
        <v>23000</v>
      </c>
      <c r="Q2360">
        <v>28500</v>
      </c>
      <c r="R2360">
        <v>33500</v>
      </c>
      <c r="S2360">
        <v>0</v>
      </c>
      <c r="T2360">
        <v>0</v>
      </c>
      <c r="U2360">
        <v>0</v>
      </c>
      <c r="V2360">
        <v>0</v>
      </c>
      <c r="W2360">
        <v>6800</v>
      </c>
      <c r="X2360">
        <v>8200</v>
      </c>
      <c r="Y2360">
        <v>5.2904608299999998</v>
      </c>
      <c r="Z2360">
        <v>-73.583519179999996</v>
      </c>
      <c r="AA2360" s="1" t="s">
        <v>49</v>
      </c>
      <c r="AB2360">
        <v>3329043050</v>
      </c>
      <c r="AC2360" t="str">
        <f>MID(TablaPivotFinal[[#This Row],[Fecha]],1,4)</f>
        <v>2017</v>
      </c>
      <c r="AD2360" t="str">
        <f>MID(TablaPivotFinal[[#This Row],[Fecha]],5,3)</f>
        <v>Jun</v>
      </c>
      <c r="AE2360" s="1">
        <v>3329043050</v>
      </c>
      <c r="AF2360" s="1">
        <v>11812.53333</v>
      </c>
    </row>
    <row r="2361" spans="1:32" x14ac:dyDescent="0.3">
      <c r="A2361" s="1" t="s">
        <v>464</v>
      </c>
      <c r="B2361" s="1" t="s">
        <v>465</v>
      </c>
      <c r="C2361">
        <v>5501</v>
      </c>
      <c r="D2361" s="1" t="s">
        <v>264</v>
      </c>
      <c r="E2361">
        <v>25</v>
      </c>
      <c r="F2361" s="1" t="s">
        <v>466</v>
      </c>
      <c r="G2361" s="1" t="s">
        <v>428</v>
      </c>
      <c r="H2361" s="1" t="s">
        <v>103</v>
      </c>
      <c r="I2361" s="1" t="s">
        <v>467</v>
      </c>
      <c r="J2361" s="1" t="s">
        <v>429</v>
      </c>
      <c r="K2361">
        <v>3174340875</v>
      </c>
      <c r="L2361">
        <v>3203083341</v>
      </c>
      <c r="M2361" s="1" t="s">
        <v>468</v>
      </c>
      <c r="N2361">
        <v>8000</v>
      </c>
      <c r="O2361">
        <v>8900</v>
      </c>
      <c r="P2361">
        <v>23000</v>
      </c>
      <c r="Q2361">
        <v>28500</v>
      </c>
      <c r="R2361">
        <v>33500</v>
      </c>
      <c r="S2361">
        <v>0</v>
      </c>
      <c r="T2361">
        <v>0</v>
      </c>
      <c r="U2361">
        <v>0</v>
      </c>
      <c r="V2361">
        <v>0</v>
      </c>
      <c r="W2361">
        <v>6800</v>
      </c>
      <c r="X2361">
        <v>8200</v>
      </c>
      <c r="Y2361">
        <v>5.2904608299999998</v>
      </c>
      <c r="Z2361">
        <v>-73.583519179999996</v>
      </c>
      <c r="AA2361" s="1" t="s">
        <v>51</v>
      </c>
      <c r="AB2361">
        <v>3195804850</v>
      </c>
      <c r="AC2361" t="str">
        <f>MID(TablaPivotFinal[[#This Row],[Fecha]],1,4)</f>
        <v>2017</v>
      </c>
      <c r="AD2361" t="str">
        <f>MID(TablaPivotFinal[[#This Row],[Fecha]],5,3)</f>
        <v>Mar</v>
      </c>
      <c r="AE2361" s="1">
        <v>3195804850</v>
      </c>
      <c r="AF2361" s="1">
        <v>10548.25806</v>
      </c>
    </row>
    <row r="2362" spans="1:32" x14ac:dyDescent="0.3">
      <c r="A2362" s="1" t="s">
        <v>464</v>
      </c>
      <c r="B2362" s="1" t="s">
        <v>465</v>
      </c>
      <c r="C2362">
        <v>5501</v>
      </c>
      <c r="D2362" s="1" t="s">
        <v>264</v>
      </c>
      <c r="E2362">
        <v>25</v>
      </c>
      <c r="F2362" s="1" t="s">
        <v>466</v>
      </c>
      <c r="G2362" s="1" t="s">
        <v>428</v>
      </c>
      <c r="H2362" s="1" t="s">
        <v>103</v>
      </c>
      <c r="I2362" s="1" t="s">
        <v>467</v>
      </c>
      <c r="J2362" s="1" t="s">
        <v>429</v>
      </c>
      <c r="K2362">
        <v>3174340875</v>
      </c>
      <c r="L2362">
        <v>3203083341</v>
      </c>
      <c r="M2362" s="1" t="s">
        <v>468</v>
      </c>
      <c r="N2362">
        <v>8000</v>
      </c>
      <c r="O2362">
        <v>8900</v>
      </c>
      <c r="P2362">
        <v>23000</v>
      </c>
      <c r="Q2362">
        <v>28500</v>
      </c>
      <c r="R2362">
        <v>33500</v>
      </c>
      <c r="S2362">
        <v>0</v>
      </c>
      <c r="T2362">
        <v>0</v>
      </c>
      <c r="U2362">
        <v>0</v>
      </c>
      <c r="V2362">
        <v>0</v>
      </c>
      <c r="W2362">
        <v>6800</v>
      </c>
      <c r="X2362">
        <v>8200</v>
      </c>
      <c r="Y2362">
        <v>5.2904608299999998</v>
      </c>
      <c r="Z2362">
        <v>-73.583519179999996</v>
      </c>
      <c r="AA2362" s="1" t="s">
        <v>53</v>
      </c>
      <c r="AB2362">
        <v>3253392850</v>
      </c>
      <c r="AC2362" t="str">
        <f>MID(TablaPivotFinal[[#This Row],[Fecha]],1,4)</f>
        <v>2017</v>
      </c>
      <c r="AD2362" t="str">
        <f>MID(TablaPivotFinal[[#This Row],[Fecha]],5,3)</f>
        <v>May</v>
      </c>
      <c r="AE2362" s="1">
        <v>3253392850</v>
      </c>
      <c r="AF2362" s="1">
        <v>10835.41935</v>
      </c>
    </row>
    <row r="2363" spans="1:32" x14ac:dyDescent="0.3">
      <c r="A2363" s="1" t="s">
        <v>464</v>
      </c>
      <c r="B2363" s="1" t="s">
        <v>465</v>
      </c>
      <c r="C2363">
        <v>5501</v>
      </c>
      <c r="D2363" s="1" t="s">
        <v>264</v>
      </c>
      <c r="E2363">
        <v>25</v>
      </c>
      <c r="F2363" s="1" t="s">
        <v>466</v>
      </c>
      <c r="G2363" s="1" t="s">
        <v>428</v>
      </c>
      <c r="H2363" s="1" t="s">
        <v>103</v>
      </c>
      <c r="I2363" s="1" t="s">
        <v>467</v>
      </c>
      <c r="J2363" s="1" t="s">
        <v>429</v>
      </c>
      <c r="K2363">
        <v>3174340875</v>
      </c>
      <c r="L2363">
        <v>3203083341</v>
      </c>
      <c r="M2363" s="1" t="s">
        <v>468</v>
      </c>
      <c r="N2363">
        <v>8000</v>
      </c>
      <c r="O2363">
        <v>8900</v>
      </c>
      <c r="P2363">
        <v>23000</v>
      </c>
      <c r="Q2363">
        <v>28500</v>
      </c>
      <c r="R2363">
        <v>33500</v>
      </c>
      <c r="S2363">
        <v>0</v>
      </c>
      <c r="T2363">
        <v>0</v>
      </c>
      <c r="U2363">
        <v>0</v>
      </c>
      <c r="V2363">
        <v>0</v>
      </c>
      <c r="W2363">
        <v>6800</v>
      </c>
      <c r="X2363">
        <v>8200</v>
      </c>
      <c r="Y2363">
        <v>5.2904608299999998</v>
      </c>
      <c r="Z2363">
        <v>-73.583519179999996</v>
      </c>
      <c r="AA2363" s="1" t="s">
        <v>55</v>
      </c>
      <c r="AB2363">
        <v>3390989350</v>
      </c>
      <c r="AC2363" t="str">
        <f>MID(TablaPivotFinal[[#This Row],[Fecha]],1,4)</f>
        <v>2017</v>
      </c>
      <c r="AD2363" t="str">
        <f>MID(TablaPivotFinal[[#This Row],[Fecha]],5,3)</f>
        <v>Nov</v>
      </c>
      <c r="AE2363" s="1">
        <v>3390989350</v>
      </c>
      <c r="AF2363" s="1">
        <v>11710.9</v>
      </c>
    </row>
    <row r="2364" spans="1:32" x14ac:dyDescent="0.3">
      <c r="A2364" s="1" t="s">
        <v>464</v>
      </c>
      <c r="B2364" s="1" t="s">
        <v>465</v>
      </c>
      <c r="C2364">
        <v>5501</v>
      </c>
      <c r="D2364" s="1" t="s">
        <v>264</v>
      </c>
      <c r="E2364">
        <v>25</v>
      </c>
      <c r="F2364" s="1" t="s">
        <v>466</v>
      </c>
      <c r="G2364" s="1" t="s">
        <v>428</v>
      </c>
      <c r="H2364" s="1" t="s">
        <v>103</v>
      </c>
      <c r="I2364" s="1" t="s">
        <v>467</v>
      </c>
      <c r="J2364" s="1" t="s">
        <v>429</v>
      </c>
      <c r="K2364">
        <v>3174340875</v>
      </c>
      <c r="L2364">
        <v>3203083341</v>
      </c>
      <c r="M2364" s="1" t="s">
        <v>468</v>
      </c>
      <c r="N2364">
        <v>8000</v>
      </c>
      <c r="O2364">
        <v>8900</v>
      </c>
      <c r="P2364">
        <v>23000</v>
      </c>
      <c r="Q2364">
        <v>28500</v>
      </c>
      <c r="R2364">
        <v>33500</v>
      </c>
      <c r="S2364">
        <v>0</v>
      </c>
      <c r="T2364">
        <v>0</v>
      </c>
      <c r="U2364">
        <v>0</v>
      </c>
      <c r="V2364">
        <v>0</v>
      </c>
      <c r="W2364">
        <v>6800</v>
      </c>
      <c r="X2364">
        <v>8200</v>
      </c>
      <c r="Y2364">
        <v>5.2904608299999998</v>
      </c>
      <c r="Z2364">
        <v>-73.583519179999996</v>
      </c>
      <c r="AA2364" s="1" t="s">
        <v>57</v>
      </c>
      <c r="AB2364">
        <v>3508570350</v>
      </c>
      <c r="AC2364" t="str">
        <f>MID(TablaPivotFinal[[#This Row],[Fecha]],1,4)</f>
        <v>2017</v>
      </c>
      <c r="AD2364" t="str">
        <f>MID(TablaPivotFinal[[#This Row],[Fecha]],5,3)</f>
        <v>Oct</v>
      </c>
      <c r="AE2364" s="1">
        <v>3508570350</v>
      </c>
      <c r="AF2364" s="1">
        <v>11733.90323</v>
      </c>
    </row>
    <row r="2365" spans="1:32" x14ac:dyDescent="0.3">
      <c r="A2365" s="1" t="s">
        <v>464</v>
      </c>
      <c r="B2365" s="1" t="s">
        <v>465</v>
      </c>
      <c r="C2365">
        <v>5501</v>
      </c>
      <c r="D2365" s="1" t="s">
        <v>264</v>
      </c>
      <c r="E2365">
        <v>25</v>
      </c>
      <c r="F2365" s="1" t="s">
        <v>466</v>
      </c>
      <c r="G2365" s="1" t="s">
        <v>428</v>
      </c>
      <c r="H2365" s="1" t="s">
        <v>103</v>
      </c>
      <c r="I2365" s="1" t="s">
        <v>467</v>
      </c>
      <c r="J2365" s="1" t="s">
        <v>429</v>
      </c>
      <c r="K2365">
        <v>3174340875</v>
      </c>
      <c r="L2365">
        <v>3203083341</v>
      </c>
      <c r="M2365" s="1" t="s">
        <v>468</v>
      </c>
      <c r="N2365">
        <v>8000</v>
      </c>
      <c r="O2365">
        <v>8900</v>
      </c>
      <c r="P2365">
        <v>23000</v>
      </c>
      <c r="Q2365">
        <v>28500</v>
      </c>
      <c r="R2365">
        <v>33500</v>
      </c>
      <c r="S2365">
        <v>0</v>
      </c>
      <c r="T2365">
        <v>0</v>
      </c>
      <c r="U2365">
        <v>0</v>
      </c>
      <c r="V2365">
        <v>0</v>
      </c>
      <c r="W2365">
        <v>6800</v>
      </c>
      <c r="X2365">
        <v>8200</v>
      </c>
      <c r="Y2365">
        <v>5.2904608299999998</v>
      </c>
      <c r="Z2365">
        <v>-73.583519179999996</v>
      </c>
      <c r="AA2365" s="1" t="s">
        <v>59</v>
      </c>
      <c r="AB2365">
        <v>3066443050</v>
      </c>
      <c r="AC2365" t="str">
        <f>MID(TablaPivotFinal[[#This Row],[Fecha]],1,4)</f>
        <v>2017</v>
      </c>
      <c r="AD2365" t="str">
        <f>MID(TablaPivotFinal[[#This Row],[Fecha]],5,3)</f>
        <v>Sep</v>
      </c>
      <c r="AE2365" s="1">
        <v>3066443050</v>
      </c>
      <c r="AF2365" s="1">
        <v>10289.299999999999</v>
      </c>
    </row>
    <row r="2366" spans="1:32" x14ac:dyDescent="0.3">
      <c r="A2366" s="1" t="s">
        <v>464</v>
      </c>
      <c r="B2366" s="1" t="s">
        <v>465</v>
      </c>
      <c r="C2366">
        <v>5501</v>
      </c>
      <c r="D2366" s="1" t="s">
        <v>264</v>
      </c>
      <c r="E2366">
        <v>25</v>
      </c>
      <c r="F2366" s="1" t="s">
        <v>466</v>
      </c>
      <c r="G2366" s="1" t="s">
        <v>428</v>
      </c>
      <c r="H2366" s="1" t="s">
        <v>103</v>
      </c>
      <c r="I2366" s="1" t="s">
        <v>467</v>
      </c>
      <c r="J2366" s="1" t="s">
        <v>429</v>
      </c>
      <c r="K2366">
        <v>3174340875</v>
      </c>
      <c r="L2366">
        <v>3203083341</v>
      </c>
      <c r="M2366" s="1" t="s">
        <v>468</v>
      </c>
      <c r="N2366">
        <v>8000</v>
      </c>
      <c r="O2366">
        <v>8900</v>
      </c>
      <c r="P2366">
        <v>23000</v>
      </c>
      <c r="Q2366">
        <v>28500</v>
      </c>
      <c r="R2366">
        <v>33500</v>
      </c>
      <c r="S2366">
        <v>0</v>
      </c>
      <c r="T2366">
        <v>0</v>
      </c>
      <c r="U2366">
        <v>0</v>
      </c>
      <c r="V2366">
        <v>0</v>
      </c>
      <c r="W2366">
        <v>6800</v>
      </c>
      <c r="X2366">
        <v>8200</v>
      </c>
      <c r="Y2366">
        <v>5.2904608299999998</v>
      </c>
      <c r="Z2366">
        <v>-73.583519179999996</v>
      </c>
      <c r="AA2366" s="1" t="s">
        <v>61</v>
      </c>
      <c r="AB2366">
        <v>3276038050</v>
      </c>
      <c r="AC2366" t="str">
        <f>MID(TablaPivotFinal[[#This Row],[Fecha]],1,4)</f>
        <v>2018</v>
      </c>
      <c r="AD2366" t="str">
        <f>MID(TablaPivotFinal[[#This Row],[Fecha]],5,3)</f>
        <v>Abr</v>
      </c>
      <c r="AE2366" s="1">
        <v>3276038050</v>
      </c>
      <c r="AF2366" s="1">
        <v>87193</v>
      </c>
    </row>
    <row r="2367" spans="1:32" x14ac:dyDescent="0.3">
      <c r="A2367" s="1" t="s">
        <v>464</v>
      </c>
      <c r="B2367" s="1" t="s">
        <v>465</v>
      </c>
      <c r="C2367">
        <v>5501</v>
      </c>
      <c r="D2367" s="1" t="s">
        <v>264</v>
      </c>
      <c r="E2367">
        <v>25</v>
      </c>
      <c r="F2367" s="1" t="s">
        <v>466</v>
      </c>
      <c r="G2367" s="1" t="s">
        <v>428</v>
      </c>
      <c r="H2367" s="1" t="s">
        <v>103</v>
      </c>
      <c r="I2367" s="1" t="s">
        <v>467</v>
      </c>
      <c r="J2367" s="1" t="s">
        <v>429</v>
      </c>
      <c r="K2367">
        <v>3174340875</v>
      </c>
      <c r="L2367">
        <v>3203083341</v>
      </c>
      <c r="M2367" s="1" t="s">
        <v>468</v>
      </c>
      <c r="N2367">
        <v>8000</v>
      </c>
      <c r="O2367">
        <v>8900</v>
      </c>
      <c r="P2367">
        <v>23000</v>
      </c>
      <c r="Q2367">
        <v>28500</v>
      </c>
      <c r="R2367">
        <v>33500</v>
      </c>
      <c r="S2367">
        <v>0</v>
      </c>
      <c r="T2367">
        <v>0</v>
      </c>
      <c r="U2367">
        <v>0</v>
      </c>
      <c r="V2367">
        <v>0</v>
      </c>
      <c r="W2367">
        <v>6800</v>
      </c>
      <c r="X2367">
        <v>8200</v>
      </c>
      <c r="Y2367">
        <v>5.2904608299999998</v>
      </c>
      <c r="Z2367">
        <v>-73.583519179999996</v>
      </c>
      <c r="AA2367" s="1" t="s">
        <v>63</v>
      </c>
      <c r="AB2367">
        <v>3957627650</v>
      </c>
      <c r="AC2367" t="str">
        <f>MID(TablaPivotFinal[[#This Row],[Fecha]],1,4)</f>
        <v>2018</v>
      </c>
      <c r="AD2367" t="str">
        <f>MID(TablaPivotFinal[[#This Row],[Fecha]],5,3)</f>
        <v>Ago</v>
      </c>
      <c r="AE2367" s="1">
        <v>3957627650</v>
      </c>
      <c r="AF2367" s="1">
        <v>91648</v>
      </c>
    </row>
    <row r="2368" spans="1:32" x14ac:dyDescent="0.3">
      <c r="A2368" s="1" t="s">
        <v>464</v>
      </c>
      <c r="B2368" s="1" t="s">
        <v>465</v>
      </c>
      <c r="C2368">
        <v>5501</v>
      </c>
      <c r="D2368" s="1" t="s">
        <v>264</v>
      </c>
      <c r="E2368">
        <v>25</v>
      </c>
      <c r="F2368" s="1" t="s">
        <v>466</v>
      </c>
      <c r="G2368" s="1" t="s">
        <v>428</v>
      </c>
      <c r="H2368" s="1" t="s">
        <v>103</v>
      </c>
      <c r="I2368" s="1" t="s">
        <v>467</v>
      </c>
      <c r="J2368" s="1" t="s">
        <v>429</v>
      </c>
      <c r="K2368">
        <v>3174340875</v>
      </c>
      <c r="L2368">
        <v>3203083341</v>
      </c>
      <c r="M2368" s="1" t="s">
        <v>468</v>
      </c>
      <c r="N2368">
        <v>8000</v>
      </c>
      <c r="O2368">
        <v>8900</v>
      </c>
      <c r="P2368">
        <v>23000</v>
      </c>
      <c r="Q2368">
        <v>28500</v>
      </c>
      <c r="R2368">
        <v>33500</v>
      </c>
      <c r="S2368">
        <v>0</v>
      </c>
      <c r="T2368">
        <v>0</v>
      </c>
      <c r="U2368">
        <v>0</v>
      </c>
      <c r="V2368">
        <v>0</v>
      </c>
      <c r="W2368">
        <v>6800</v>
      </c>
      <c r="X2368">
        <v>8200</v>
      </c>
      <c r="Y2368">
        <v>5.2904608299999998</v>
      </c>
      <c r="Z2368">
        <v>-73.583519179999996</v>
      </c>
      <c r="AA2368" s="1" t="s">
        <v>65</v>
      </c>
      <c r="AB2368">
        <v>5244128600</v>
      </c>
      <c r="AC2368" t="str">
        <f>MID(TablaPivotFinal[[#This Row],[Fecha]],1,4)</f>
        <v>2018</v>
      </c>
      <c r="AD2368" t="str">
        <f>MID(TablaPivotFinal[[#This Row],[Fecha]],5,3)</f>
        <v>Dic</v>
      </c>
      <c r="AE2368" s="1">
        <v>5244128600</v>
      </c>
      <c r="AF2368" s="1">
        <v>114978</v>
      </c>
    </row>
    <row r="2369" spans="1:32" x14ac:dyDescent="0.3">
      <c r="A2369" s="1" t="s">
        <v>464</v>
      </c>
      <c r="B2369" s="1" t="s">
        <v>465</v>
      </c>
      <c r="C2369">
        <v>5501</v>
      </c>
      <c r="D2369" s="1" t="s">
        <v>264</v>
      </c>
      <c r="E2369">
        <v>25</v>
      </c>
      <c r="F2369" s="1" t="s">
        <v>466</v>
      </c>
      <c r="G2369" s="1" t="s">
        <v>428</v>
      </c>
      <c r="H2369" s="1" t="s">
        <v>103</v>
      </c>
      <c r="I2369" s="1" t="s">
        <v>467</v>
      </c>
      <c r="J2369" s="1" t="s">
        <v>429</v>
      </c>
      <c r="K2369">
        <v>3174340875</v>
      </c>
      <c r="L2369">
        <v>3203083341</v>
      </c>
      <c r="M2369" s="1" t="s">
        <v>468</v>
      </c>
      <c r="N2369">
        <v>8000</v>
      </c>
      <c r="O2369">
        <v>8900</v>
      </c>
      <c r="P2369">
        <v>23000</v>
      </c>
      <c r="Q2369">
        <v>28500</v>
      </c>
      <c r="R2369">
        <v>33500</v>
      </c>
      <c r="S2369">
        <v>0</v>
      </c>
      <c r="T2369">
        <v>0</v>
      </c>
      <c r="U2369">
        <v>0</v>
      </c>
      <c r="V2369">
        <v>0</v>
      </c>
      <c r="W2369">
        <v>6800</v>
      </c>
      <c r="X2369">
        <v>8200</v>
      </c>
      <c r="Y2369">
        <v>5.2904608299999998</v>
      </c>
      <c r="Z2369">
        <v>-73.583519179999996</v>
      </c>
      <c r="AA2369" s="1" t="s">
        <v>67</v>
      </c>
      <c r="AB2369">
        <v>4166305550</v>
      </c>
      <c r="AC2369" t="str">
        <f>MID(TablaPivotFinal[[#This Row],[Fecha]],1,4)</f>
        <v>2018</v>
      </c>
      <c r="AD2369" t="str">
        <f>MID(TablaPivotFinal[[#This Row],[Fecha]],5,3)</f>
        <v>Ene</v>
      </c>
      <c r="AE2369" s="1">
        <v>4166305550</v>
      </c>
      <c r="AF2369" s="1">
        <v>117298</v>
      </c>
    </row>
    <row r="2370" spans="1:32" x14ac:dyDescent="0.3">
      <c r="A2370" s="1" t="s">
        <v>464</v>
      </c>
      <c r="B2370" s="1" t="s">
        <v>465</v>
      </c>
      <c r="C2370">
        <v>5501</v>
      </c>
      <c r="D2370" s="1" t="s">
        <v>264</v>
      </c>
      <c r="E2370">
        <v>25</v>
      </c>
      <c r="F2370" s="1" t="s">
        <v>466</v>
      </c>
      <c r="G2370" s="1" t="s">
        <v>428</v>
      </c>
      <c r="H2370" s="1" t="s">
        <v>103</v>
      </c>
      <c r="I2370" s="1" t="s">
        <v>467</v>
      </c>
      <c r="J2370" s="1" t="s">
        <v>429</v>
      </c>
      <c r="K2370">
        <v>3174340875</v>
      </c>
      <c r="L2370">
        <v>3203083341</v>
      </c>
      <c r="M2370" s="1" t="s">
        <v>468</v>
      </c>
      <c r="N2370">
        <v>8000</v>
      </c>
      <c r="O2370">
        <v>8900</v>
      </c>
      <c r="P2370">
        <v>23000</v>
      </c>
      <c r="Q2370">
        <v>28500</v>
      </c>
      <c r="R2370">
        <v>33500</v>
      </c>
      <c r="S2370">
        <v>0</v>
      </c>
      <c r="T2370">
        <v>0</v>
      </c>
      <c r="U2370">
        <v>0</v>
      </c>
      <c r="V2370">
        <v>0</v>
      </c>
      <c r="W2370">
        <v>6800</v>
      </c>
      <c r="X2370">
        <v>8200</v>
      </c>
      <c r="Y2370">
        <v>5.2904608299999998</v>
      </c>
      <c r="Z2370">
        <v>-73.583519179999996</v>
      </c>
      <c r="AA2370" s="1" t="s">
        <v>69</v>
      </c>
      <c r="AB2370">
        <v>3050097750</v>
      </c>
      <c r="AC2370" t="str">
        <f>MID(TablaPivotFinal[[#This Row],[Fecha]],1,4)</f>
        <v>2018</v>
      </c>
      <c r="AD2370" t="str">
        <f>MID(TablaPivotFinal[[#This Row],[Fecha]],5,3)</f>
        <v>Feb</v>
      </c>
      <c r="AE2370" s="1">
        <v>3050097750</v>
      </c>
      <c r="AF2370" s="1">
        <v>84119</v>
      </c>
    </row>
    <row r="2371" spans="1:32" x14ac:dyDescent="0.3">
      <c r="A2371" s="1" t="s">
        <v>464</v>
      </c>
      <c r="B2371" s="1" t="s">
        <v>465</v>
      </c>
      <c r="C2371">
        <v>5501</v>
      </c>
      <c r="D2371" s="1" t="s">
        <v>264</v>
      </c>
      <c r="E2371">
        <v>25</v>
      </c>
      <c r="F2371" s="1" t="s">
        <v>466</v>
      </c>
      <c r="G2371" s="1" t="s">
        <v>428</v>
      </c>
      <c r="H2371" s="1" t="s">
        <v>103</v>
      </c>
      <c r="I2371" s="1" t="s">
        <v>467</v>
      </c>
      <c r="J2371" s="1" t="s">
        <v>429</v>
      </c>
      <c r="K2371">
        <v>3174340875</v>
      </c>
      <c r="L2371">
        <v>3203083341</v>
      </c>
      <c r="M2371" s="1" t="s">
        <v>468</v>
      </c>
      <c r="N2371">
        <v>8000</v>
      </c>
      <c r="O2371">
        <v>8900</v>
      </c>
      <c r="P2371">
        <v>23000</v>
      </c>
      <c r="Q2371">
        <v>28500</v>
      </c>
      <c r="R2371">
        <v>33500</v>
      </c>
      <c r="S2371">
        <v>0</v>
      </c>
      <c r="T2371">
        <v>0</v>
      </c>
      <c r="U2371">
        <v>0</v>
      </c>
      <c r="V2371">
        <v>0</v>
      </c>
      <c r="W2371">
        <v>6800</v>
      </c>
      <c r="X2371">
        <v>8200</v>
      </c>
      <c r="Y2371">
        <v>5.2904608299999998</v>
      </c>
      <c r="Z2371">
        <v>-73.583519179999996</v>
      </c>
      <c r="AA2371" s="1" t="s">
        <v>71</v>
      </c>
      <c r="AB2371">
        <v>3915513800</v>
      </c>
      <c r="AC2371" t="str">
        <f>MID(TablaPivotFinal[[#This Row],[Fecha]],1,4)</f>
        <v>2018</v>
      </c>
      <c r="AD2371" t="str">
        <f>MID(TablaPivotFinal[[#This Row],[Fecha]],5,3)</f>
        <v>Jul</v>
      </c>
      <c r="AE2371" s="1">
        <v>3915513800</v>
      </c>
      <c r="AF2371" s="1">
        <v>94288</v>
      </c>
    </row>
    <row r="2372" spans="1:32" x14ac:dyDescent="0.3">
      <c r="A2372" s="1" t="s">
        <v>464</v>
      </c>
      <c r="B2372" s="1" t="s">
        <v>465</v>
      </c>
      <c r="C2372">
        <v>5501</v>
      </c>
      <c r="D2372" s="1" t="s">
        <v>264</v>
      </c>
      <c r="E2372">
        <v>25</v>
      </c>
      <c r="F2372" s="1" t="s">
        <v>466</v>
      </c>
      <c r="G2372" s="1" t="s">
        <v>428</v>
      </c>
      <c r="H2372" s="1" t="s">
        <v>103</v>
      </c>
      <c r="I2372" s="1" t="s">
        <v>467</v>
      </c>
      <c r="J2372" s="1" t="s">
        <v>429</v>
      </c>
      <c r="K2372">
        <v>3174340875</v>
      </c>
      <c r="L2372">
        <v>3203083341</v>
      </c>
      <c r="M2372" s="1" t="s">
        <v>468</v>
      </c>
      <c r="N2372">
        <v>8000</v>
      </c>
      <c r="O2372">
        <v>8900</v>
      </c>
      <c r="P2372">
        <v>23000</v>
      </c>
      <c r="Q2372">
        <v>28500</v>
      </c>
      <c r="R2372">
        <v>33500</v>
      </c>
      <c r="S2372">
        <v>0</v>
      </c>
      <c r="T2372">
        <v>0</v>
      </c>
      <c r="U2372">
        <v>0</v>
      </c>
      <c r="V2372">
        <v>0</v>
      </c>
      <c r="W2372">
        <v>6800</v>
      </c>
      <c r="X2372">
        <v>8200</v>
      </c>
      <c r="Y2372">
        <v>5.2904608299999998</v>
      </c>
      <c r="Z2372">
        <v>-73.583519179999996</v>
      </c>
      <c r="AA2372" s="1" t="s">
        <v>73</v>
      </c>
      <c r="AB2372">
        <v>3752587200</v>
      </c>
      <c r="AC2372" t="str">
        <f>MID(TablaPivotFinal[[#This Row],[Fecha]],1,4)</f>
        <v>2018</v>
      </c>
      <c r="AD2372" t="str">
        <f>MID(TablaPivotFinal[[#This Row],[Fecha]],5,3)</f>
        <v>Jun</v>
      </c>
      <c r="AE2372" s="1">
        <v>3752587200</v>
      </c>
      <c r="AF2372" s="1">
        <v>91598</v>
      </c>
    </row>
    <row r="2373" spans="1:32" x14ac:dyDescent="0.3">
      <c r="A2373" s="1" t="s">
        <v>464</v>
      </c>
      <c r="B2373" s="1" t="s">
        <v>465</v>
      </c>
      <c r="C2373">
        <v>5501</v>
      </c>
      <c r="D2373" s="1" t="s">
        <v>264</v>
      </c>
      <c r="E2373">
        <v>25</v>
      </c>
      <c r="F2373" s="1" t="s">
        <v>466</v>
      </c>
      <c r="G2373" s="1" t="s">
        <v>428</v>
      </c>
      <c r="H2373" s="1" t="s">
        <v>103</v>
      </c>
      <c r="I2373" s="1" t="s">
        <v>467</v>
      </c>
      <c r="J2373" s="1" t="s">
        <v>429</v>
      </c>
      <c r="K2373">
        <v>3174340875</v>
      </c>
      <c r="L2373">
        <v>3203083341</v>
      </c>
      <c r="M2373" s="1" t="s">
        <v>468</v>
      </c>
      <c r="N2373">
        <v>8000</v>
      </c>
      <c r="O2373">
        <v>8900</v>
      </c>
      <c r="P2373">
        <v>23000</v>
      </c>
      <c r="Q2373">
        <v>28500</v>
      </c>
      <c r="R2373">
        <v>33500</v>
      </c>
      <c r="S2373">
        <v>0</v>
      </c>
      <c r="T2373">
        <v>0</v>
      </c>
      <c r="U2373">
        <v>0</v>
      </c>
      <c r="V2373">
        <v>0</v>
      </c>
      <c r="W2373">
        <v>6800</v>
      </c>
      <c r="X2373">
        <v>8200</v>
      </c>
      <c r="Y2373">
        <v>5.2904608299999998</v>
      </c>
      <c r="Z2373">
        <v>-73.583519179999996</v>
      </c>
      <c r="AA2373" s="1" t="s">
        <v>75</v>
      </c>
      <c r="AB2373">
        <v>3795024050</v>
      </c>
      <c r="AC2373" t="str">
        <f>MID(TablaPivotFinal[[#This Row],[Fecha]],1,4)</f>
        <v>2018</v>
      </c>
      <c r="AD2373" t="str">
        <f>MID(TablaPivotFinal[[#This Row],[Fecha]],5,3)</f>
        <v>Mar</v>
      </c>
      <c r="AE2373" s="1">
        <v>3795024050</v>
      </c>
      <c r="AF2373" s="1">
        <v>102185</v>
      </c>
    </row>
    <row r="2374" spans="1:32" x14ac:dyDescent="0.3">
      <c r="A2374" s="1" t="s">
        <v>464</v>
      </c>
      <c r="B2374" s="1" t="s">
        <v>465</v>
      </c>
      <c r="C2374">
        <v>5501</v>
      </c>
      <c r="D2374" s="1" t="s">
        <v>264</v>
      </c>
      <c r="E2374">
        <v>25</v>
      </c>
      <c r="F2374" s="1" t="s">
        <v>466</v>
      </c>
      <c r="G2374" s="1" t="s">
        <v>428</v>
      </c>
      <c r="H2374" s="1" t="s">
        <v>103</v>
      </c>
      <c r="I2374" s="1" t="s">
        <v>467</v>
      </c>
      <c r="J2374" s="1" t="s">
        <v>429</v>
      </c>
      <c r="K2374">
        <v>3174340875</v>
      </c>
      <c r="L2374">
        <v>3203083341</v>
      </c>
      <c r="M2374" s="1" t="s">
        <v>468</v>
      </c>
      <c r="N2374">
        <v>8000</v>
      </c>
      <c r="O2374">
        <v>8900</v>
      </c>
      <c r="P2374">
        <v>23000</v>
      </c>
      <c r="Q2374">
        <v>28500</v>
      </c>
      <c r="R2374">
        <v>33500</v>
      </c>
      <c r="S2374">
        <v>0</v>
      </c>
      <c r="T2374">
        <v>0</v>
      </c>
      <c r="U2374">
        <v>0</v>
      </c>
      <c r="V2374">
        <v>0</v>
      </c>
      <c r="W2374">
        <v>6800</v>
      </c>
      <c r="X2374">
        <v>8200</v>
      </c>
      <c r="Y2374">
        <v>5.2904608299999998</v>
      </c>
      <c r="Z2374">
        <v>-73.583519179999996</v>
      </c>
      <c r="AA2374" s="1" t="s">
        <v>77</v>
      </c>
      <c r="AB2374">
        <v>3402289100</v>
      </c>
      <c r="AC2374" t="str">
        <f>MID(TablaPivotFinal[[#This Row],[Fecha]],1,4)</f>
        <v>2018</v>
      </c>
      <c r="AD2374" t="str">
        <f>MID(TablaPivotFinal[[#This Row],[Fecha]],5,3)</f>
        <v>May</v>
      </c>
      <c r="AE2374" s="1">
        <v>3402289100</v>
      </c>
      <c r="AF2374" s="1">
        <v>91424</v>
      </c>
    </row>
    <row r="2375" spans="1:32" x14ac:dyDescent="0.3">
      <c r="A2375" s="1" t="s">
        <v>464</v>
      </c>
      <c r="B2375" s="1" t="s">
        <v>465</v>
      </c>
      <c r="C2375">
        <v>5501</v>
      </c>
      <c r="D2375" s="1" t="s">
        <v>264</v>
      </c>
      <c r="E2375">
        <v>25</v>
      </c>
      <c r="F2375" s="1" t="s">
        <v>466</v>
      </c>
      <c r="G2375" s="1" t="s">
        <v>428</v>
      </c>
      <c r="H2375" s="1" t="s">
        <v>103</v>
      </c>
      <c r="I2375" s="1" t="s">
        <v>467</v>
      </c>
      <c r="J2375" s="1" t="s">
        <v>429</v>
      </c>
      <c r="K2375">
        <v>3174340875</v>
      </c>
      <c r="L2375">
        <v>3203083341</v>
      </c>
      <c r="M2375" s="1" t="s">
        <v>468</v>
      </c>
      <c r="N2375">
        <v>8000</v>
      </c>
      <c r="O2375">
        <v>8900</v>
      </c>
      <c r="P2375">
        <v>23000</v>
      </c>
      <c r="Q2375">
        <v>28500</v>
      </c>
      <c r="R2375">
        <v>33500</v>
      </c>
      <c r="S2375">
        <v>0</v>
      </c>
      <c r="T2375">
        <v>0</v>
      </c>
      <c r="U2375">
        <v>0</v>
      </c>
      <c r="V2375">
        <v>0</v>
      </c>
      <c r="W2375">
        <v>6800</v>
      </c>
      <c r="X2375">
        <v>8200</v>
      </c>
      <c r="Y2375">
        <v>5.2904608299999998</v>
      </c>
      <c r="Z2375">
        <v>-73.583519179999996</v>
      </c>
      <c r="AA2375" s="1" t="s">
        <v>79</v>
      </c>
      <c r="AB2375">
        <v>3906217550</v>
      </c>
      <c r="AC2375" t="str">
        <f>MID(TablaPivotFinal[[#This Row],[Fecha]],1,4)</f>
        <v>2018</v>
      </c>
      <c r="AD2375" t="str">
        <f>MID(TablaPivotFinal[[#This Row],[Fecha]],5,3)</f>
        <v>Nov</v>
      </c>
      <c r="AE2375" s="1">
        <v>3906217550</v>
      </c>
      <c r="AF2375" s="1">
        <v>98799</v>
      </c>
    </row>
    <row r="2376" spans="1:32" x14ac:dyDescent="0.3">
      <c r="A2376" s="1" t="s">
        <v>464</v>
      </c>
      <c r="B2376" s="1" t="s">
        <v>465</v>
      </c>
      <c r="C2376">
        <v>5501</v>
      </c>
      <c r="D2376" s="1" t="s">
        <v>264</v>
      </c>
      <c r="E2376">
        <v>25</v>
      </c>
      <c r="F2376" s="1" t="s">
        <v>466</v>
      </c>
      <c r="G2376" s="1" t="s">
        <v>428</v>
      </c>
      <c r="H2376" s="1" t="s">
        <v>103</v>
      </c>
      <c r="I2376" s="1" t="s">
        <v>467</v>
      </c>
      <c r="J2376" s="1" t="s">
        <v>429</v>
      </c>
      <c r="K2376">
        <v>3174340875</v>
      </c>
      <c r="L2376">
        <v>3203083341</v>
      </c>
      <c r="M2376" s="1" t="s">
        <v>468</v>
      </c>
      <c r="N2376">
        <v>8000</v>
      </c>
      <c r="O2376">
        <v>8900</v>
      </c>
      <c r="P2376">
        <v>23000</v>
      </c>
      <c r="Q2376">
        <v>28500</v>
      </c>
      <c r="R2376">
        <v>33500</v>
      </c>
      <c r="S2376">
        <v>0</v>
      </c>
      <c r="T2376">
        <v>0</v>
      </c>
      <c r="U2376">
        <v>0</v>
      </c>
      <c r="V2376">
        <v>0</v>
      </c>
      <c r="W2376">
        <v>6800</v>
      </c>
      <c r="X2376">
        <v>8200</v>
      </c>
      <c r="Y2376">
        <v>5.2904608299999998</v>
      </c>
      <c r="Z2376">
        <v>-73.583519179999996</v>
      </c>
      <c r="AA2376" s="1" t="s">
        <v>81</v>
      </c>
      <c r="AB2376">
        <v>3947597000</v>
      </c>
      <c r="AC2376" t="str">
        <f>MID(TablaPivotFinal[[#This Row],[Fecha]],1,4)</f>
        <v>2018</v>
      </c>
      <c r="AD2376" t="str">
        <f>MID(TablaPivotFinal[[#This Row],[Fecha]],5,3)</f>
        <v>Oct</v>
      </c>
      <c r="AE2376" s="1">
        <v>3947597000</v>
      </c>
      <c r="AF2376" s="1">
        <v>98941</v>
      </c>
    </row>
    <row r="2377" spans="1:32" x14ac:dyDescent="0.3">
      <c r="A2377" s="1" t="s">
        <v>464</v>
      </c>
      <c r="B2377" s="1" t="s">
        <v>465</v>
      </c>
      <c r="C2377">
        <v>5501</v>
      </c>
      <c r="D2377" s="1" t="s">
        <v>264</v>
      </c>
      <c r="E2377">
        <v>25</v>
      </c>
      <c r="F2377" s="1" t="s">
        <v>466</v>
      </c>
      <c r="G2377" s="1" t="s">
        <v>428</v>
      </c>
      <c r="H2377" s="1" t="s">
        <v>103</v>
      </c>
      <c r="I2377" s="1" t="s">
        <v>467</v>
      </c>
      <c r="J2377" s="1" t="s">
        <v>429</v>
      </c>
      <c r="K2377">
        <v>3174340875</v>
      </c>
      <c r="L2377">
        <v>3203083341</v>
      </c>
      <c r="M2377" s="1" t="s">
        <v>468</v>
      </c>
      <c r="N2377">
        <v>8000</v>
      </c>
      <c r="O2377">
        <v>8900</v>
      </c>
      <c r="P2377">
        <v>23000</v>
      </c>
      <c r="Q2377">
        <v>28500</v>
      </c>
      <c r="R2377">
        <v>33500</v>
      </c>
      <c r="S2377">
        <v>0</v>
      </c>
      <c r="T2377">
        <v>0</v>
      </c>
      <c r="U2377">
        <v>0</v>
      </c>
      <c r="V2377">
        <v>0</v>
      </c>
      <c r="W2377">
        <v>6800</v>
      </c>
      <c r="X2377">
        <v>8200</v>
      </c>
      <c r="Y2377">
        <v>5.2904608299999998</v>
      </c>
      <c r="Z2377">
        <v>-73.583519179999996</v>
      </c>
      <c r="AA2377" s="1" t="s">
        <v>83</v>
      </c>
      <c r="AB2377">
        <v>3556600750</v>
      </c>
      <c r="AC2377" t="str">
        <f>MID(TablaPivotFinal[[#This Row],[Fecha]],1,4)</f>
        <v>2018</v>
      </c>
      <c r="AD2377" t="str">
        <f>MID(TablaPivotFinal[[#This Row],[Fecha]],5,3)</f>
        <v>Sep</v>
      </c>
      <c r="AE2377" s="1">
        <v>3556600750</v>
      </c>
      <c r="AF2377" s="1">
        <v>89153</v>
      </c>
    </row>
    <row r="2378" spans="1:32" x14ac:dyDescent="0.3">
      <c r="A2378" s="1" t="s">
        <v>469</v>
      </c>
      <c r="B2378" s="1" t="s">
        <v>470</v>
      </c>
      <c r="C2378">
        <v>2508</v>
      </c>
      <c r="D2378" s="1" t="s">
        <v>402</v>
      </c>
      <c r="E2378">
        <v>17</v>
      </c>
      <c r="F2378" s="1" t="s">
        <v>471</v>
      </c>
      <c r="G2378" s="1" t="s">
        <v>415</v>
      </c>
      <c r="H2378" s="1" t="s">
        <v>103</v>
      </c>
      <c r="I2378" s="1" t="s">
        <v>472</v>
      </c>
      <c r="J2378" s="1" t="s">
        <v>417</v>
      </c>
      <c r="K2378">
        <v>3219738470</v>
      </c>
      <c r="L2378" t="s">
        <v>473</v>
      </c>
      <c r="M2378" s="1" t="s">
        <v>474</v>
      </c>
      <c r="N2378">
        <v>8300</v>
      </c>
      <c r="O2378">
        <v>9000</v>
      </c>
      <c r="P2378">
        <v>19200</v>
      </c>
      <c r="Q2378">
        <v>24400</v>
      </c>
      <c r="R2378">
        <v>27400</v>
      </c>
      <c r="S2378">
        <v>0</v>
      </c>
      <c r="T2378">
        <v>0</v>
      </c>
      <c r="U2378">
        <v>0</v>
      </c>
      <c r="V2378">
        <v>0</v>
      </c>
      <c r="W2378">
        <v>8400</v>
      </c>
      <c r="X2378">
        <v>8700</v>
      </c>
      <c r="Y2378">
        <v>5.3915978759999996</v>
      </c>
      <c r="Z2378">
        <v>-75.599995129999996</v>
      </c>
      <c r="AA2378" s="1" t="s">
        <v>13</v>
      </c>
      <c r="AB2378">
        <v>1244140800</v>
      </c>
      <c r="AC2378" t="str">
        <f>MID(TablaPivotFinal[[#This Row],[Fecha]],1,4)</f>
        <v>2016</v>
      </c>
      <c r="AD2378" t="str">
        <f>MID(TablaPivotFinal[[#This Row],[Fecha]],5,3)</f>
        <v>Abr</v>
      </c>
      <c r="AE2378" s="1">
        <v>1244140800</v>
      </c>
      <c r="AF2378" s="1">
        <v>116819</v>
      </c>
    </row>
    <row r="2379" spans="1:32" x14ac:dyDescent="0.3">
      <c r="A2379" s="1" t="s">
        <v>469</v>
      </c>
      <c r="B2379" s="1" t="s">
        <v>470</v>
      </c>
      <c r="C2379">
        <v>2508</v>
      </c>
      <c r="D2379" s="1" t="s">
        <v>402</v>
      </c>
      <c r="E2379">
        <v>17</v>
      </c>
      <c r="F2379" s="1" t="s">
        <v>471</v>
      </c>
      <c r="G2379" s="1" t="s">
        <v>415</v>
      </c>
      <c r="H2379" s="1" t="s">
        <v>103</v>
      </c>
      <c r="I2379" s="1" t="s">
        <v>472</v>
      </c>
      <c r="J2379" s="1" t="s">
        <v>417</v>
      </c>
      <c r="K2379">
        <v>3219738470</v>
      </c>
      <c r="L2379" t="s">
        <v>473</v>
      </c>
      <c r="M2379" s="1" t="s">
        <v>474</v>
      </c>
      <c r="N2379">
        <v>8300</v>
      </c>
      <c r="O2379">
        <v>9000</v>
      </c>
      <c r="P2379">
        <v>19200</v>
      </c>
      <c r="Q2379">
        <v>24400</v>
      </c>
      <c r="R2379">
        <v>27400</v>
      </c>
      <c r="S2379">
        <v>0</v>
      </c>
      <c r="T2379">
        <v>0</v>
      </c>
      <c r="U2379">
        <v>0</v>
      </c>
      <c r="V2379">
        <v>0</v>
      </c>
      <c r="W2379">
        <v>8400</v>
      </c>
      <c r="X2379">
        <v>8700</v>
      </c>
      <c r="Y2379">
        <v>5.3915978759999996</v>
      </c>
      <c r="Z2379">
        <v>-75.599995129999996</v>
      </c>
      <c r="AA2379" s="1" t="s">
        <v>15</v>
      </c>
      <c r="AB2379">
        <v>1684426700</v>
      </c>
      <c r="AC2379" t="str">
        <f>MID(TablaPivotFinal[[#This Row],[Fecha]],1,4)</f>
        <v>2016</v>
      </c>
      <c r="AD2379" t="str">
        <f>MID(TablaPivotFinal[[#This Row],[Fecha]],5,3)</f>
        <v>Ago</v>
      </c>
      <c r="AE2379" s="1">
        <v>1684426700</v>
      </c>
      <c r="AF2379" s="1">
        <v>156531</v>
      </c>
    </row>
    <row r="2380" spans="1:32" x14ac:dyDescent="0.3">
      <c r="A2380" s="1" t="s">
        <v>469</v>
      </c>
      <c r="B2380" s="1" t="s">
        <v>470</v>
      </c>
      <c r="C2380">
        <v>2508</v>
      </c>
      <c r="D2380" s="1" t="s">
        <v>402</v>
      </c>
      <c r="E2380">
        <v>17</v>
      </c>
      <c r="F2380" s="1" t="s">
        <v>471</v>
      </c>
      <c r="G2380" s="1" t="s">
        <v>415</v>
      </c>
      <c r="H2380" s="1" t="s">
        <v>103</v>
      </c>
      <c r="I2380" s="1" t="s">
        <v>472</v>
      </c>
      <c r="J2380" s="1" t="s">
        <v>417</v>
      </c>
      <c r="K2380">
        <v>3219738470</v>
      </c>
      <c r="L2380" t="s">
        <v>473</v>
      </c>
      <c r="M2380" s="1" t="s">
        <v>474</v>
      </c>
      <c r="N2380">
        <v>8300</v>
      </c>
      <c r="O2380">
        <v>9000</v>
      </c>
      <c r="P2380">
        <v>19200</v>
      </c>
      <c r="Q2380">
        <v>24400</v>
      </c>
      <c r="R2380">
        <v>27400</v>
      </c>
      <c r="S2380">
        <v>0</v>
      </c>
      <c r="T2380">
        <v>0</v>
      </c>
      <c r="U2380">
        <v>0</v>
      </c>
      <c r="V2380">
        <v>0</v>
      </c>
      <c r="W2380">
        <v>8400</v>
      </c>
      <c r="X2380">
        <v>8700</v>
      </c>
      <c r="Y2380">
        <v>5.3915978759999996</v>
      </c>
      <c r="Z2380">
        <v>-75.599995129999996</v>
      </c>
      <c r="AA2380" s="1" t="s">
        <v>17</v>
      </c>
      <c r="AB2380">
        <v>1658323650</v>
      </c>
      <c r="AC2380" t="str">
        <f>MID(TablaPivotFinal[[#This Row],[Fecha]],1,4)</f>
        <v>2016</v>
      </c>
      <c r="AD2380" t="str">
        <f>MID(TablaPivotFinal[[#This Row],[Fecha]],5,3)</f>
        <v>Dic</v>
      </c>
      <c r="AE2380" s="1">
        <v>1658323650</v>
      </c>
      <c r="AF2380" s="1">
        <v>168118</v>
      </c>
    </row>
    <row r="2381" spans="1:32" x14ac:dyDescent="0.3">
      <c r="A2381" s="1" t="s">
        <v>469</v>
      </c>
      <c r="B2381" s="1" t="s">
        <v>470</v>
      </c>
      <c r="C2381">
        <v>2508</v>
      </c>
      <c r="D2381" s="1" t="s">
        <v>402</v>
      </c>
      <c r="E2381">
        <v>17</v>
      </c>
      <c r="F2381" s="1" t="s">
        <v>471</v>
      </c>
      <c r="G2381" s="1" t="s">
        <v>415</v>
      </c>
      <c r="H2381" s="1" t="s">
        <v>103</v>
      </c>
      <c r="I2381" s="1" t="s">
        <v>472</v>
      </c>
      <c r="J2381" s="1" t="s">
        <v>417</v>
      </c>
      <c r="K2381">
        <v>3219738470</v>
      </c>
      <c r="L2381" t="s">
        <v>473</v>
      </c>
      <c r="M2381" s="1" t="s">
        <v>474</v>
      </c>
      <c r="N2381">
        <v>8300</v>
      </c>
      <c r="O2381">
        <v>9000</v>
      </c>
      <c r="P2381">
        <v>19200</v>
      </c>
      <c r="Q2381">
        <v>24400</v>
      </c>
      <c r="R2381">
        <v>27400</v>
      </c>
      <c r="S2381">
        <v>0</v>
      </c>
      <c r="T2381">
        <v>0</v>
      </c>
      <c r="U2381">
        <v>0</v>
      </c>
      <c r="V2381">
        <v>0</v>
      </c>
      <c r="W2381">
        <v>8400</v>
      </c>
      <c r="X2381">
        <v>8700</v>
      </c>
      <c r="Y2381">
        <v>5.3915978759999996</v>
      </c>
      <c r="Z2381">
        <v>-75.599995129999996</v>
      </c>
      <c r="AA2381" s="1" t="s">
        <v>19</v>
      </c>
      <c r="AB2381">
        <v>1678198300</v>
      </c>
      <c r="AC2381" t="str">
        <f>MID(TablaPivotFinal[[#This Row],[Fecha]],1,4)</f>
        <v>2016</v>
      </c>
      <c r="AD2381" t="str">
        <f>MID(TablaPivotFinal[[#This Row],[Fecha]],5,3)</f>
        <v>Ene</v>
      </c>
      <c r="AE2381" s="1">
        <v>1678198300</v>
      </c>
      <c r="AF2381" s="1">
        <v>181113</v>
      </c>
    </row>
    <row r="2382" spans="1:32" x14ac:dyDescent="0.3">
      <c r="A2382" s="1" t="s">
        <v>469</v>
      </c>
      <c r="B2382" s="1" t="s">
        <v>470</v>
      </c>
      <c r="C2382">
        <v>2508</v>
      </c>
      <c r="D2382" s="1" t="s">
        <v>402</v>
      </c>
      <c r="E2382">
        <v>17</v>
      </c>
      <c r="F2382" s="1" t="s">
        <v>471</v>
      </c>
      <c r="G2382" s="1" t="s">
        <v>415</v>
      </c>
      <c r="H2382" s="1" t="s">
        <v>103</v>
      </c>
      <c r="I2382" s="1" t="s">
        <v>472</v>
      </c>
      <c r="J2382" s="1" t="s">
        <v>417</v>
      </c>
      <c r="K2382">
        <v>3219738470</v>
      </c>
      <c r="L2382" t="s">
        <v>473</v>
      </c>
      <c r="M2382" s="1" t="s">
        <v>474</v>
      </c>
      <c r="N2382">
        <v>8300</v>
      </c>
      <c r="O2382">
        <v>9000</v>
      </c>
      <c r="P2382">
        <v>19200</v>
      </c>
      <c r="Q2382">
        <v>24400</v>
      </c>
      <c r="R2382">
        <v>27400</v>
      </c>
      <c r="S2382">
        <v>0</v>
      </c>
      <c r="T2382">
        <v>0</v>
      </c>
      <c r="U2382">
        <v>0</v>
      </c>
      <c r="V2382">
        <v>0</v>
      </c>
      <c r="W2382">
        <v>8400</v>
      </c>
      <c r="X2382">
        <v>8700</v>
      </c>
      <c r="Y2382">
        <v>5.3915978759999996</v>
      </c>
      <c r="Z2382">
        <v>-75.599995129999996</v>
      </c>
      <c r="AA2382" s="1" t="s">
        <v>21</v>
      </c>
      <c r="AB2382">
        <v>1287495600</v>
      </c>
      <c r="AC2382" t="str">
        <f>MID(TablaPivotFinal[[#This Row],[Fecha]],1,4)</f>
        <v>2016</v>
      </c>
      <c r="AD2382" t="str">
        <f>MID(TablaPivotFinal[[#This Row],[Fecha]],5,3)</f>
        <v>Feb</v>
      </c>
      <c r="AE2382" s="1">
        <v>1287495600</v>
      </c>
      <c r="AF2382" s="1">
        <v>120263</v>
      </c>
    </row>
    <row r="2383" spans="1:32" x14ac:dyDescent="0.3">
      <c r="A2383" s="1" t="s">
        <v>469</v>
      </c>
      <c r="B2383" s="1" t="s">
        <v>470</v>
      </c>
      <c r="C2383">
        <v>2508</v>
      </c>
      <c r="D2383" s="1" t="s">
        <v>402</v>
      </c>
      <c r="E2383">
        <v>17</v>
      </c>
      <c r="F2383" s="1" t="s">
        <v>471</v>
      </c>
      <c r="G2383" s="1" t="s">
        <v>415</v>
      </c>
      <c r="H2383" s="1" t="s">
        <v>103</v>
      </c>
      <c r="I2383" s="1" t="s">
        <v>472</v>
      </c>
      <c r="J2383" s="1" t="s">
        <v>417</v>
      </c>
      <c r="K2383">
        <v>3219738470</v>
      </c>
      <c r="L2383" t="s">
        <v>473</v>
      </c>
      <c r="M2383" s="1" t="s">
        <v>474</v>
      </c>
      <c r="N2383">
        <v>8300</v>
      </c>
      <c r="O2383">
        <v>9000</v>
      </c>
      <c r="P2383">
        <v>19200</v>
      </c>
      <c r="Q2383">
        <v>24400</v>
      </c>
      <c r="R2383">
        <v>27400</v>
      </c>
      <c r="S2383">
        <v>0</v>
      </c>
      <c r="T2383">
        <v>0</v>
      </c>
      <c r="U2383">
        <v>0</v>
      </c>
      <c r="V2383">
        <v>0</v>
      </c>
      <c r="W2383">
        <v>8400</v>
      </c>
      <c r="X2383">
        <v>8700</v>
      </c>
      <c r="Y2383">
        <v>5.3915978759999996</v>
      </c>
      <c r="Z2383">
        <v>-75.599995129999996</v>
      </c>
      <c r="AA2383" s="1" t="s">
        <v>23</v>
      </c>
      <c r="AB2383">
        <v>1348107650</v>
      </c>
      <c r="AC2383" t="str">
        <f>MID(TablaPivotFinal[[#This Row],[Fecha]],1,4)</f>
        <v>2016</v>
      </c>
      <c r="AD2383" t="str">
        <f>MID(TablaPivotFinal[[#This Row],[Fecha]],5,3)</f>
        <v>Jul</v>
      </c>
      <c r="AE2383" s="1">
        <v>1348107650</v>
      </c>
      <c r="AF2383" s="1">
        <v>139575</v>
      </c>
    </row>
    <row r="2384" spans="1:32" x14ac:dyDescent="0.3">
      <c r="A2384" s="1" t="s">
        <v>469</v>
      </c>
      <c r="B2384" s="1" t="s">
        <v>470</v>
      </c>
      <c r="C2384">
        <v>2508</v>
      </c>
      <c r="D2384" s="1" t="s">
        <v>402</v>
      </c>
      <c r="E2384">
        <v>17</v>
      </c>
      <c r="F2384" s="1" t="s">
        <v>471</v>
      </c>
      <c r="G2384" s="1" t="s">
        <v>415</v>
      </c>
      <c r="H2384" s="1" t="s">
        <v>103</v>
      </c>
      <c r="I2384" s="1" t="s">
        <v>472</v>
      </c>
      <c r="J2384" s="1" t="s">
        <v>417</v>
      </c>
      <c r="K2384">
        <v>3219738470</v>
      </c>
      <c r="L2384" t="s">
        <v>473</v>
      </c>
      <c r="M2384" s="1" t="s">
        <v>474</v>
      </c>
      <c r="N2384">
        <v>8300</v>
      </c>
      <c r="O2384">
        <v>9000</v>
      </c>
      <c r="P2384">
        <v>19200</v>
      </c>
      <c r="Q2384">
        <v>24400</v>
      </c>
      <c r="R2384">
        <v>27400</v>
      </c>
      <c r="S2384">
        <v>0</v>
      </c>
      <c r="T2384">
        <v>0</v>
      </c>
      <c r="U2384">
        <v>0</v>
      </c>
      <c r="V2384">
        <v>0</v>
      </c>
      <c r="W2384">
        <v>8400</v>
      </c>
      <c r="X2384">
        <v>8700</v>
      </c>
      <c r="Y2384">
        <v>5.3915978759999996</v>
      </c>
      <c r="Z2384">
        <v>-75.599995129999996</v>
      </c>
      <c r="AA2384" s="1" t="s">
        <v>25</v>
      </c>
      <c r="AB2384">
        <v>1285020550</v>
      </c>
      <c r="AC2384" t="str">
        <f>MID(TablaPivotFinal[[#This Row],[Fecha]],1,4)</f>
        <v>2016</v>
      </c>
      <c r="AD2384" t="str">
        <f>MID(TablaPivotFinal[[#This Row],[Fecha]],5,3)</f>
        <v>Jun</v>
      </c>
      <c r="AE2384" s="1">
        <v>1285020550</v>
      </c>
      <c r="AF2384" s="1">
        <v>131002</v>
      </c>
    </row>
    <row r="2385" spans="1:32" x14ac:dyDescent="0.3">
      <c r="A2385" s="1" t="s">
        <v>469</v>
      </c>
      <c r="B2385" s="1" t="s">
        <v>470</v>
      </c>
      <c r="C2385">
        <v>2508</v>
      </c>
      <c r="D2385" s="1" t="s">
        <v>402</v>
      </c>
      <c r="E2385">
        <v>17</v>
      </c>
      <c r="F2385" s="1" t="s">
        <v>471</v>
      </c>
      <c r="G2385" s="1" t="s">
        <v>415</v>
      </c>
      <c r="H2385" s="1" t="s">
        <v>103</v>
      </c>
      <c r="I2385" s="1" t="s">
        <v>472</v>
      </c>
      <c r="J2385" s="1" t="s">
        <v>417</v>
      </c>
      <c r="K2385">
        <v>3219738470</v>
      </c>
      <c r="L2385" t="s">
        <v>473</v>
      </c>
      <c r="M2385" s="1" t="s">
        <v>474</v>
      </c>
      <c r="N2385">
        <v>8300</v>
      </c>
      <c r="O2385">
        <v>9000</v>
      </c>
      <c r="P2385">
        <v>19200</v>
      </c>
      <c r="Q2385">
        <v>24400</v>
      </c>
      <c r="R2385">
        <v>27400</v>
      </c>
      <c r="S2385">
        <v>0</v>
      </c>
      <c r="T2385">
        <v>0</v>
      </c>
      <c r="U2385">
        <v>0</v>
      </c>
      <c r="V2385">
        <v>0</v>
      </c>
      <c r="W2385">
        <v>8400</v>
      </c>
      <c r="X2385">
        <v>8700</v>
      </c>
      <c r="Y2385">
        <v>5.3915978759999996</v>
      </c>
      <c r="Z2385">
        <v>-75.599995129999996</v>
      </c>
      <c r="AA2385" s="1" t="s">
        <v>27</v>
      </c>
      <c r="AB2385">
        <v>1632792100</v>
      </c>
      <c r="AC2385" t="str">
        <f>MID(TablaPivotFinal[[#This Row],[Fecha]],1,4)</f>
        <v>2016</v>
      </c>
      <c r="AD2385" t="str">
        <f>MID(TablaPivotFinal[[#This Row],[Fecha]],5,3)</f>
        <v>Mar</v>
      </c>
      <c r="AE2385" s="1">
        <v>1632792100</v>
      </c>
      <c r="AF2385" s="1">
        <v>166732</v>
      </c>
    </row>
    <row r="2386" spans="1:32" x14ac:dyDescent="0.3">
      <c r="A2386" s="1" t="s">
        <v>469</v>
      </c>
      <c r="B2386" s="1" t="s">
        <v>470</v>
      </c>
      <c r="C2386">
        <v>2508</v>
      </c>
      <c r="D2386" s="1" t="s">
        <v>402</v>
      </c>
      <c r="E2386">
        <v>17</v>
      </c>
      <c r="F2386" s="1" t="s">
        <v>471</v>
      </c>
      <c r="G2386" s="1" t="s">
        <v>415</v>
      </c>
      <c r="H2386" s="1" t="s">
        <v>103</v>
      </c>
      <c r="I2386" s="1" t="s">
        <v>472</v>
      </c>
      <c r="J2386" s="1" t="s">
        <v>417</v>
      </c>
      <c r="K2386">
        <v>3219738470</v>
      </c>
      <c r="L2386" t="s">
        <v>473</v>
      </c>
      <c r="M2386" s="1" t="s">
        <v>474</v>
      </c>
      <c r="N2386">
        <v>8300</v>
      </c>
      <c r="O2386">
        <v>9000</v>
      </c>
      <c r="P2386">
        <v>19200</v>
      </c>
      <c r="Q2386">
        <v>24400</v>
      </c>
      <c r="R2386">
        <v>27400</v>
      </c>
      <c r="S2386">
        <v>0</v>
      </c>
      <c r="T2386">
        <v>0</v>
      </c>
      <c r="U2386">
        <v>0</v>
      </c>
      <c r="V2386">
        <v>0</v>
      </c>
      <c r="W2386">
        <v>8400</v>
      </c>
      <c r="X2386">
        <v>8700</v>
      </c>
      <c r="Y2386">
        <v>5.3915978759999996</v>
      </c>
      <c r="Z2386">
        <v>-75.599995129999996</v>
      </c>
      <c r="AA2386" s="1" t="s">
        <v>29</v>
      </c>
      <c r="AB2386">
        <v>1391049800</v>
      </c>
      <c r="AC2386" t="str">
        <f>MID(TablaPivotFinal[[#This Row],[Fecha]],1,4)</f>
        <v>2016</v>
      </c>
      <c r="AD2386" t="str">
        <f>MID(TablaPivotFinal[[#This Row],[Fecha]],5,3)</f>
        <v>May</v>
      </c>
      <c r="AE2386" s="1">
        <v>1391049800</v>
      </c>
      <c r="AF2386" s="1">
        <v>135567</v>
      </c>
    </row>
    <row r="2387" spans="1:32" x14ac:dyDescent="0.3">
      <c r="A2387" s="1" t="s">
        <v>469</v>
      </c>
      <c r="B2387" s="1" t="s">
        <v>470</v>
      </c>
      <c r="C2387">
        <v>2508</v>
      </c>
      <c r="D2387" s="1" t="s">
        <v>402</v>
      </c>
      <c r="E2387">
        <v>17</v>
      </c>
      <c r="F2387" s="1" t="s">
        <v>471</v>
      </c>
      <c r="G2387" s="1" t="s">
        <v>415</v>
      </c>
      <c r="H2387" s="1" t="s">
        <v>103</v>
      </c>
      <c r="I2387" s="1" t="s">
        <v>472</v>
      </c>
      <c r="J2387" s="1" t="s">
        <v>417</v>
      </c>
      <c r="K2387">
        <v>3219738470</v>
      </c>
      <c r="L2387" t="s">
        <v>473</v>
      </c>
      <c r="M2387" s="1" t="s">
        <v>474</v>
      </c>
      <c r="N2387">
        <v>8300</v>
      </c>
      <c r="O2387">
        <v>9000</v>
      </c>
      <c r="P2387">
        <v>19200</v>
      </c>
      <c r="Q2387">
        <v>24400</v>
      </c>
      <c r="R2387">
        <v>27400</v>
      </c>
      <c r="S2387">
        <v>0</v>
      </c>
      <c r="T2387">
        <v>0</v>
      </c>
      <c r="U2387">
        <v>0</v>
      </c>
      <c r="V2387">
        <v>0</v>
      </c>
      <c r="W2387">
        <v>8400</v>
      </c>
      <c r="X2387">
        <v>8700</v>
      </c>
      <c r="Y2387">
        <v>5.3915978759999996</v>
      </c>
      <c r="Z2387">
        <v>-75.599995129999996</v>
      </c>
      <c r="AA2387" s="1" t="s">
        <v>31</v>
      </c>
      <c r="AB2387">
        <v>1425312900</v>
      </c>
      <c r="AC2387" t="str">
        <f>MID(TablaPivotFinal[[#This Row],[Fecha]],1,4)</f>
        <v>2016</v>
      </c>
      <c r="AD2387" t="str">
        <f>MID(TablaPivotFinal[[#This Row],[Fecha]],5,3)</f>
        <v>Nov</v>
      </c>
      <c r="AE2387" s="1">
        <v>1425312900</v>
      </c>
      <c r="AF2387" s="1">
        <v>137236</v>
      </c>
    </row>
    <row r="2388" spans="1:32" x14ac:dyDescent="0.3">
      <c r="A2388" s="1" t="s">
        <v>469</v>
      </c>
      <c r="B2388" s="1" t="s">
        <v>470</v>
      </c>
      <c r="C2388">
        <v>2508</v>
      </c>
      <c r="D2388" s="1" t="s">
        <v>402</v>
      </c>
      <c r="E2388">
        <v>17</v>
      </c>
      <c r="F2388" s="1" t="s">
        <v>471</v>
      </c>
      <c r="G2388" s="1" t="s">
        <v>415</v>
      </c>
      <c r="H2388" s="1" t="s">
        <v>103</v>
      </c>
      <c r="I2388" s="1" t="s">
        <v>472</v>
      </c>
      <c r="J2388" s="1" t="s">
        <v>417</v>
      </c>
      <c r="K2388">
        <v>3219738470</v>
      </c>
      <c r="L2388" t="s">
        <v>473</v>
      </c>
      <c r="M2388" s="1" t="s">
        <v>474</v>
      </c>
      <c r="N2388">
        <v>8300</v>
      </c>
      <c r="O2388">
        <v>9000</v>
      </c>
      <c r="P2388">
        <v>19200</v>
      </c>
      <c r="Q2388">
        <v>24400</v>
      </c>
      <c r="R2388">
        <v>27400</v>
      </c>
      <c r="S2388">
        <v>0</v>
      </c>
      <c r="T2388">
        <v>0</v>
      </c>
      <c r="U2388">
        <v>0</v>
      </c>
      <c r="V2388">
        <v>0</v>
      </c>
      <c r="W2388">
        <v>8400</v>
      </c>
      <c r="X2388">
        <v>8700</v>
      </c>
      <c r="Y2388">
        <v>5.3915978759999996</v>
      </c>
      <c r="Z2388">
        <v>-75.599995129999996</v>
      </c>
      <c r="AA2388" s="1" t="s">
        <v>33</v>
      </c>
      <c r="AB2388">
        <v>1509300800</v>
      </c>
      <c r="AC2388" t="str">
        <f>MID(TablaPivotFinal[[#This Row],[Fecha]],1,4)</f>
        <v>2016</v>
      </c>
      <c r="AD2388" t="str">
        <f>MID(TablaPivotFinal[[#This Row],[Fecha]],5,3)</f>
        <v>Oct</v>
      </c>
      <c r="AE2388" s="1">
        <v>1509300800</v>
      </c>
      <c r="AF2388" s="1">
        <v>144717</v>
      </c>
    </row>
    <row r="2389" spans="1:32" x14ac:dyDescent="0.3">
      <c r="A2389" s="1" t="s">
        <v>469</v>
      </c>
      <c r="B2389" s="1" t="s">
        <v>470</v>
      </c>
      <c r="C2389">
        <v>2508</v>
      </c>
      <c r="D2389" s="1" t="s">
        <v>402</v>
      </c>
      <c r="E2389">
        <v>17</v>
      </c>
      <c r="F2389" s="1" t="s">
        <v>471</v>
      </c>
      <c r="G2389" s="1" t="s">
        <v>415</v>
      </c>
      <c r="H2389" s="1" t="s">
        <v>103</v>
      </c>
      <c r="I2389" s="1" t="s">
        <v>472</v>
      </c>
      <c r="J2389" s="1" t="s">
        <v>417</v>
      </c>
      <c r="K2389">
        <v>3219738470</v>
      </c>
      <c r="L2389" t="s">
        <v>473</v>
      </c>
      <c r="M2389" s="1" t="s">
        <v>474</v>
      </c>
      <c r="N2389">
        <v>8300</v>
      </c>
      <c r="O2389">
        <v>9000</v>
      </c>
      <c r="P2389">
        <v>19200</v>
      </c>
      <c r="Q2389">
        <v>24400</v>
      </c>
      <c r="R2389">
        <v>27400</v>
      </c>
      <c r="S2389">
        <v>0</v>
      </c>
      <c r="T2389">
        <v>0</v>
      </c>
      <c r="U2389">
        <v>0</v>
      </c>
      <c r="V2389">
        <v>0</v>
      </c>
      <c r="W2389">
        <v>8400</v>
      </c>
      <c r="X2389">
        <v>8700</v>
      </c>
      <c r="Y2389">
        <v>5.3915978759999996</v>
      </c>
      <c r="Z2389">
        <v>-75.599995129999996</v>
      </c>
      <c r="AA2389" s="1" t="s">
        <v>35</v>
      </c>
      <c r="AB2389">
        <v>1388411800</v>
      </c>
      <c r="AC2389" t="str">
        <f>MID(TablaPivotFinal[[#This Row],[Fecha]],1,4)</f>
        <v>2016</v>
      </c>
      <c r="AD2389" t="str">
        <f>MID(TablaPivotFinal[[#This Row],[Fecha]],5,3)</f>
        <v>Sep</v>
      </c>
      <c r="AE2389" s="1">
        <v>1388411800</v>
      </c>
      <c r="AF2389" s="1">
        <v>127075</v>
      </c>
    </row>
    <row r="2390" spans="1:32" x14ac:dyDescent="0.3">
      <c r="A2390" s="1" t="s">
        <v>469</v>
      </c>
      <c r="B2390" s="1" t="s">
        <v>470</v>
      </c>
      <c r="C2390">
        <v>2508</v>
      </c>
      <c r="D2390" s="1" t="s">
        <v>402</v>
      </c>
      <c r="E2390">
        <v>17</v>
      </c>
      <c r="F2390" s="1" t="s">
        <v>471</v>
      </c>
      <c r="G2390" s="1" t="s">
        <v>415</v>
      </c>
      <c r="H2390" s="1" t="s">
        <v>103</v>
      </c>
      <c r="I2390" s="1" t="s">
        <v>472</v>
      </c>
      <c r="J2390" s="1" t="s">
        <v>417</v>
      </c>
      <c r="K2390">
        <v>3219738470</v>
      </c>
      <c r="L2390" t="s">
        <v>473</v>
      </c>
      <c r="M2390" s="1" t="s">
        <v>474</v>
      </c>
      <c r="N2390">
        <v>8300</v>
      </c>
      <c r="O2390">
        <v>9000</v>
      </c>
      <c r="P2390">
        <v>19200</v>
      </c>
      <c r="Q2390">
        <v>24400</v>
      </c>
      <c r="R2390">
        <v>27400</v>
      </c>
      <c r="S2390">
        <v>0</v>
      </c>
      <c r="T2390">
        <v>0</v>
      </c>
      <c r="U2390">
        <v>0</v>
      </c>
      <c r="V2390">
        <v>0</v>
      </c>
      <c r="W2390">
        <v>8400</v>
      </c>
      <c r="X2390">
        <v>8700</v>
      </c>
      <c r="Y2390">
        <v>5.3915978759999996</v>
      </c>
      <c r="Z2390">
        <v>-75.599995129999996</v>
      </c>
      <c r="AA2390" s="1" t="s">
        <v>37</v>
      </c>
      <c r="AB2390">
        <v>1534411600</v>
      </c>
      <c r="AC2390" t="str">
        <f>MID(TablaPivotFinal[[#This Row],[Fecha]],1,4)</f>
        <v>2017</v>
      </c>
      <c r="AD2390" t="str">
        <f>MID(TablaPivotFinal[[#This Row],[Fecha]],5,3)</f>
        <v>Abr</v>
      </c>
      <c r="AE2390" s="1">
        <v>1534411600</v>
      </c>
      <c r="AF2390" s="1">
        <v>4908.1000000000004</v>
      </c>
    </row>
    <row r="2391" spans="1:32" x14ac:dyDescent="0.3">
      <c r="A2391" s="1" t="s">
        <v>469</v>
      </c>
      <c r="B2391" s="1" t="s">
        <v>470</v>
      </c>
      <c r="C2391">
        <v>2508</v>
      </c>
      <c r="D2391" s="1" t="s">
        <v>402</v>
      </c>
      <c r="E2391">
        <v>17</v>
      </c>
      <c r="F2391" s="1" t="s">
        <v>471</v>
      </c>
      <c r="G2391" s="1" t="s">
        <v>415</v>
      </c>
      <c r="H2391" s="1" t="s">
        <v>103</v>
      </c>
      <c r="I2391" s="1" t="s">
        <v>472</v>
      </c>
      <c r="J2391" s="1" t="s">
        <v>417</v>
      </c>
      <c r="K2391">
        <v>3219738470</v>
      </c>
      <c r="L2391" t="s">
        <v>473</v>
      </c>
      <c r="M2391" s="1" t="s">
        <v>474</v>
      </c>
      <c r="N2391">
        <v>8300</v>
      </c>
      <c r="O2391">
        <v>9000</v>
      </c>
      <c r="P2391">
        <v>19200</v>
      </c>
      <c r="Q2391">
        <v>24400</v>
      </c>
      <c r="R2391">
        <v>27400</v>
      </c>
      <c r="S2391">
        <v>0</v>
      </c>
      <c r="T2391">
        <v>0</v>
      </c>
      <c r="U2391">
        <v>0</v>
      </c>
      <c r="V2391">
        <v>0</v>
      </c>
      <c r="W2391">
        <v>8400</v>
      </c>
      <c r="X2391">
        <v>8700</v>
      </c>
      <c r="Y2391">
        <v>5.3915978759999996</v>
      </c>
      <c r="Z2391">
        <v>-75.599995129999996</v>
      </c>
      <c r="AA2391" s="1" t="s">
        <v>39</v>
      </c>
      <c r="AB2391">
        <v>1606194200</v>
      </c>
      <c r="AC2391" t="str">
        <f>MID(TablaPivotFinal[[#This Row],[Fecha]],1,4)</f>
        <v>2017</v>
      </c>
      <c r="AD2391" t="str">
        <f>MID(TablaPivotFinal[[#This Row],[Fecha]],5,3)</f>
        <v>Ago</v>
      </c>
      <c r="AE2391" s="1">
        <v>1606194200</v>
      </c>
      <c r="AF2391" s="1">
        <v>4734.741935</v>
      </c>
    </row>
    <row r="2392" spans="1:32" x14ac:dyDescent="0.3">
      <c r="A2392" s="1" t="s">
        <v>469</v>
      </c>
      <c r="B2392" s="1" t="s">
        <v>470</v>
      </c>
      <c r="C2392">
        <v>2508</v>
      </c>
      <c r="D2392" s="1" t="s">
        <v>402</v>
      </c>
      <c r="E2392">
        <v>17</v>
      </c>
      <c r="F2392" s="1" t="s">
        <v>471</v>
      </c>
      <c r="G2392" s="1" t="s">
        <v>415</v>
      </c>
      <c r="H2392" s="1" t="s">
        <v>103</v>
      </c>
      <c r="I2392" s="1" t="s">
        <v>472</v>
      </c>
      <c r="J2392" s="1" t="s">
        <v>417</v>
      </c>
      <c r="K2392">
        <v>3219738470</v>
      </c>
      <c r="L2392" t="s">
        <v>473</v>
      </c>
      <c r="M2392" s="1" t="s">
        <v>474</v>
      </c>
      <c r="N2392">
        <v>8300</v>
      </c>
      <c r="O2392">
        <v>9000</v>
      </c>
      <c r="P2392">
        <v>19200</v>
      </c>
      <c r="Q2392">
        <v>24400</v>
      </c>
      <c r="R2392">
        <v>27400</v>
      </c>
      <c r="S2392">
        <v>0</v>
      </c>
      <c r="T2392">
        <v>0</v>
      </c>
      <c r="U2392">
        <v>0</v>
      </c>
      <c r="V2392">
        <v>0</v>
      </c>
      <c r="W2392">
        <v>8400</v>
      </c>
      <c r="X2392">
        <v>8700</v>
      </c>
      <c r="Y2392">
        <v>5.3915978759999996</v>
      </c>
      <c r="Z2392">
        <v>-75.599995129999996</v>
      </c>
      <c r="AA2392" s="1" t="s">
        <v>41</v>
      </c>
      <c r="AB2392">
        <v>1773492200</v>
      </c>
      <c r="AC2392" t="str">
        <f>MID(TablaPivotFinal[[#This Row],[Fecha]],1,4)</f>
        <v>2017</v>
      </c>
      <c r="AD2392" t="str">
        <f>MID(TablaPivotFinal[[#This Row],[Fecha]],5,3)</f>
        <v>Dic</v>
      </c>
      <c r="AE2392" s="1">
        <v>1773492200</v>
      </c>
      <c r="AF2392" s="1">
        <v>5616.4516130000002</v>
      </c>
    </row>
    <row r="2393" spans="1:32" x14ac:dyDescent="0.3">
      <c r="A2393" s="1" t="s">
        <v>469</v>
      </c>
      <c r="B2393" s="1" t="s">
        <v>470</v>
      </c>
      <c r="C2393">
        <v>2508</v>
      </c>
      <c r="D2393" s="1" t="s">
        <v>402</v>
      </c>
      <c r="E2393">
        <v>17</v>
      </c>
      <c r="F2393" s="1" t="s">
        <v>471</v>
      </c>
      <c r="G2393" s="1" t="s">
        <v>415</v>
      </c>
      <c r="H2393" s="1" t="s">
        <v>103</v>
      </c>
      <c r="I2393" s="1" t="s">
        <v>472</v>
      </c>
      <c r="J2393" s="1" t="s">
        <v>417</v>
      </c>
      <c r="K2393">
        <v>3219738470</v>
      </c>
      <c r="L2393" t="s">
        <v>473</v>
      </c>
      <c r="M2393" s="1" t="s">
        <v>474</v>
      </c>
      <c r="N2393">
        <v>8300</v>
      </c>
      <c r="O2393">
        <v>9000</v>
      </c>
      <c r="P2393">
        <v>19200</v>
      </c>
      <c r="Q2393">
        <v>24400</v>
      </c>
      <c r="R2393">
        <v>27400</v>
      </c>
      <c r="S2393">
        <v>0</v>
      </c>
      <c r="T2393">
        <v>0</v>
      </c>
      <c r="U2393">
        <v>0</v>
      </c>
      <c r="V2393">
        <v>0</v>
      </c>
      <c r="W2393">
        <v>8400</v>
      </c>
      <c r="X2393">
        <v>8700</v>
      </c>
      <c r="Y2393">
        <v>5.3915978759999996</v>
      </c>
      <c r="Z2393">
        <v>-75.599995129999996</v>
      </c>
      <c r="AA2393" s="1" t="s">
        <v>43</v>
      </c>
      <c r="AB2393">
        <v>1785288700</v>
      </c>
      <c r="AC2393" t="str">
        <f>MID(TablaPivotFinal[[#This Row],[Fecha]],1,4)</f>
        <v>2017</v>
      </c>
      <c r="AD2393" t="str">
        <f>MID(TablaPivotFinal[[#This Row],[Fecha]],5,3)</f>
        <v>Ene</v>
      </c>
      <c r="AE2393" s="1">
        <v>1785288700</v>
      </c>
      <c r="AF2393" s="1">
        <v>5905.6774189999996</v>
      </c>
    </row>
    <row r="2394" spans="1:32" x14ac:dyDescent="0.3">
      <c r="A2394" s="1" t="s">
        <v>469</v>
      </c>
      <c r="B2394" s="1" t="s">
        <v>470</v>
      </c>
      <c r="C2394">
        <v>2508</v>
      </c>
      <c r="D2394" s="1" t="s">
        <v>402</v>
      </c>
      <c r="E2394">
        <v>17</v>
      </c>
      <c r="F2394" s="1" t="s">
        <v>471</v>
      </c>
      <c r="G2394" s="1" t="s">
        <v>415</v>
      </c>
      <c r="H2394" s="1" t="s">
        <v>103</v>
      </c>
      <c r="I2394" s="1" t="s">
        <v>472</v>
      </c>
      <c r="J2394" s="1" t="s">
        <v>417</v>
      </c>
      <c r="K2394">
        <v>3219738470</v>
      </c>
      <c r="L2394" t="s">
        <v>473</v>
      </c>
      <c r="M2394" s="1" t="s">
        <v>474</v>
      </c>
      <c r="N2394">
        <v>8300</v>
      </c>
      <c r="O2394">
        <v>9000</v>
      </c>
      <c r="P2394">
        <v>19200</v>
      </c>
      <c r="Q2394">
        <v>24400</v>
      </c>
      <c r="R2394">
        <v>27400</v>
      </c>
      <c r="S2394">
        <v>0</v>
      </c>
      <c r="T2394">
        <v>0</v>
      </c>
      <c r="U2394">
        <v>0</v>
      </c>
      <c r="V2394">
        <v>0</v>
      </c>
      <c r="W2394">
        <v>8400</v>
      </c>
      <c r="X2394">
        <v>8700</v>
      </c>
      <c r="Y2394">
        <v>5.3915978759999996</v>
      </c>
      <c r="Z2394">
        <v>-75.599995129999996</v>
      </c>
      <c r="AA2394" s="1" t="s">
        <v>45</v>
      </c>
      <c r="AB2394">
        <v>1316657100</v>
      </c>
      <c r="AC2394" t="str">
        <f>MID(TablaPivotFinal[[#This Row],[Fecha]],1,4)</f>
        <v>2017</v>
      </c>
      <c r="AD2394" t="str">
        <f>MID(TablaPivotFinal[[#This Row],[Fecha]],5,3)</f>
        <v>Feb</v>
      </c>
      <c r="AE2394" s="1">
        <v>1316657100</v>
      </c>
      <c r="AF2394" s="1">
        <v>4191.75</v>
      </c>
    </row>
    <row r="2395" spans="1:32" x14ac:dyDescent="0.3">
      <c r="A2395" s="1" t="s">
        <v>469</v>
      </c>
      <c r="B2395" s="1" t="s">
        <v>470</v>
      </c>
      <c r="C2395">
        <v>2508</v>
      </c>
      <c r="D2395" s="1" t="s">
        <v>402</v>
      </c>
      <c r="E2395">
        <v>17</v>
      </c>
      <c r="F2395" s="1" t="s">
        <v>471</v>
      </c>
      <c r="G2395" s="1" t="s">
        <v>415</v>
      </c>
      <c r="H2395" s="1" t="s">
        <v>103</v>
      </c>
      <c r="I2395" s="1" t="s">
        <v>472</v>
      </c>
      <c r="J2395" s="1" t="s">
        <v>417</v>
      </c>
      <c r="K2395">
        <v>3219738470</v>
      </c>
      <c r="L2395" t="s">
        <v>473</v>
      </c>
      <c r="M2395" s="1" t="s">
        <v>474</v>
      </c>
      <c r="N2395">
        <v>8300</v>
      </c>
      <c r="O2395">
        <v>9000</v>
      </c>
      <c r="P2395">
        <v>19200</v>
      </c>
      <c r="Q2395">
        <v>24400</v>
      </c>
      <c r="R2395">
        <v>27400</v>
      </c>
      <c r="S2395">
        <v>0</v>
      </c>
      <c r="T2395">
        <v>0</v>
      </c>
      <c r="U2395">
        <v>0</v>
      </c>
      <c r="V2395">
        <v>0</v>
      </c>
      <c r="W2395">
        <v>8400</v>
      </c>
      <c r="X2395">
        <v>8700</v>
      </c>
      <c r="Y2395">
        <v>5.3915978759999996</v>
      </c>
      <c r="Z2395">
        <v>-75.599995129999996</v>
      </c>
      <c r="AA2395" s="1" t="s">
        <v>47</v>
      </c>
      <c r="AB2395">
        <v>1614059050</v>
      </c>
      <c r="AC2395" t="str">
        <f>MID(TablaPivotFinal[[#This Row],[Fecha]],1,4)</f>
        <v>2017</v>
      </c>
      <c r="AD2395" t="str">
        <f>MID(TablaPivotFinal[[#This Row],[Fecha]],5,3)</f>
        <v>Jul</v>
      </c>
      <c r="AE2395" s="1">
        <v>1614059050</v>
      </c>
      <c r="AF2395" s="1">
        <v>4762.580645</v>
      </c>
    </row>
    <row r="2396" spans="1:32" x14ac:dyDescent="0.3">
      <c r="A2396" s="1" t="s">
        <v>469</v>
      </c>
      <c r="B2396" s="1" t="s">
        <v>470</v>
      </c>
      <c r="C2396">
        <v>2508</v>
      </c>
      <c r="D2396" s="1" t="s">
        <v>402</v>
      </c>
      <c r="E2396">
        <v>17</v>
      </c>
      <c r="F2396" s="1" t="s">
        <v>471</v>
      </c>
      <c r="G2396" s="1" t="s">
        <v>415</v>
      </c>
      <c r="H2396" s="1" t="s">
        <v>103</v>
      </c>
      <c r="I2396" s="1" t="s">
        <v>472</v>
      </c>
      <c r="J2396" s="1" t="s">
        <v>417</v>
      </c>
      <c r="K2396">
        <v>3219738470</v>
      </c>
      <c r="L2396" t="s">
        <v>473</v>
      </c>
      <c r="M2396" s="1" t="s">
        <v>474</v>
      </c>
      <c r="N2396">
        <v>8300</v>
      </c>
      <c r="O2396">
        <v>9000</v>
      </c>
      <c r="P2396">
        <v>19200</v>
      </c>
      <c r="Q2396">
        <v>24400</v>
      </c>
      <c r="R2396">
        <v>27400</v>
      </c>
      <c r="S2396">
        <v>0</v>
      </c>
      <c r="T2396">
        <v>0</v>
      </c>
      <c r="U2396">
        <v>0</v>
      </c>
      <c r="V2396">
        <v>0</v>
      </c>
      <c r="W2396">
        <v>8400</v>
      </c>
      <c r="X2396">
        <v>8700</v>
      </c>
      <c r="Y2396">
        <v>5.3915978759999996</v>
      </c>
      <c r="Z2396">
        <v>-75.599995129999996</v>
      </c>
      <c r="AA2396" s="1" t="s">
        <v>49</v>
      </c>
      <c r="AB2396">
        <v>1599397600</v>
      </c>
      <c r="AC2396" t="str">
        <f>MID(TablaPivotFinal[[#This Row],[Fecha]],1,4)</f>
        <v>2017</v>
      </c>
      <c r="AD2396" t="str">
        <f>MID(TablaPivotFinal[[#This Row],[Fecha]],5,3)</f>
        <v>Jun</v>
      </c>
      <c r="AE2396" s="1">
        <v>1599397600</v>
      </c>
      <c r="AF2396" s="1">
        <v>4878.7666669999999</v>
      </c>
    </row>
    <row r="2397" spans="1:32" x14ac:dyDescent="0.3">
      <c r="A2397" s="1" t="s">
        <v>469</v>
      </c>
      <c r="B2397" s="1" t="s">
        <v>470</v>
      </c>
      <c r="C2397">
        <v>2508</v>
      </c>
      <c r="D2397" s="1" t="s">
        <v>402</v>
      </c>
      <c r="E2397">
        <v>17</v>
      </c>
      <c r="F2397" s="1" t="s">
        <v>471</v>
      </c>
      <c r="G2397" s="1" t="s">
        <v>415</v>
      </c>
      <c r="H2397" s="1" t="s">
        <v>103</v>
      </c>
      <c r="I2397" s="1" t="s">
        <v>472</v>
      </c>
      <c r="J2397" s="1" t="s">
        <v>417</v>
      </c>
      <c r="K2397">
        <v>3219738470</v>
      </c>
      <c r="L2397" t="s">
        <v>473</v>
      </c>
      <c r="M2397" s="1" t="s">
        <v>474</v>
      </c>
      <c r="N2397">
        <v>8300</v>
      </c>
      <c r="O2397">
        <v>9000</v>
      </c>
      <c r="P2397">
        <v>19200</v>
      </c>
      <c r="Q2397">
        <v>24400</v>
      </c>
      <c r="R2397">
        <v>27400</v>
      </c>
      <c r="S2397">
        <v>0</v>
      </c>
      <c r="T2397">
        <v>0</v>
      </c>
      <c r="U2397">
        <v>0</v>
      </c>
      <c r="V2397">
        <v>0</v>
      </c>
      <c r="W2397">
        <v>8400</v>
      </c>
      <c r="X2397">
        <v>8700</v>
      </c>
      <c r="Y2397">
        <v>5.3915978759999996</v>
      </c>
      <c r="Z2397">
        <v>-75.599995129999996</v>
      </c>
      <c r="AA2397" s="1" t="s">
        <v>51</v>
      </c>
      <c r="AB2397">
        <v>1420445600</v>
      </c>
      <c r="AC2397" t="str">
        <f>MID(TablaPivotFinal[[#This Row],[Fecha]],1,4)</f>
        <v>2017</v>
      </c>
      <c r="AD2397" t="str">
        <f>MID(TablaPivotFinal[[#This Row],[Fecha]],5,3)</f>
        <v>Mar</v>
      </c>
      <c r="AE2397" s="1">
        <v>1420445600</v>
      </c>
      <c r="AF2397" s="1">
        <v>4164.5483869999998</v>
      </c>
    </row>
    <row r="2398" spans="1:32" x14ac:dyDescent="0.3">
      <c r="A2398" s="1" t="s">
        <v>469</v>
      </c>
      <c r="B2398" s="1" t="s">
        <v>470</v>
      </c>
      <c r="C2398">
        <v>2508</v>
      </c>
      <c r="D2398" s="1" t="s">
        <v>402</v>
      </c>
      <c r="E2398">
        <v>17</v>
      </c>
      <c r="F2398" s="1" t="s">
        <v>471</v>
      </c>
      <c r="G2398" s="1" t="s">
        <v>415</v>
      </c>
      <c r="H2398" s="1" t="s">
        <v>103</v>
      </c>
      <c r="I2398" s="1" t="s">
        <v>472</v>
      </c>
      <c r="J2398" s="1" t="s">
        <v>417</v>
      </c>
      <c r="K2398">
        <v>3219738470</v>
      </c>
      <c r="L2398" t="s">
        <v>473</v>
      </c>
      <c r="M2398" s="1" t="s">
        <v>474</v>
      </c>
      <c r="N2398">
        <v>8300</v>
      </c>
      <c r="O2398">
        <v>9000</v>
      </c>
      <c r="P2398">
        <v>19200</v>
      </c>
      <c r="Q2398">
        <v>24400</v>
      </c>
      <c r="R2398">
        <v>27400</v>
      </c>
      <c r="S2398">
        <v>0</v>
      </c>
      <c r="T2398">
        <v>0</v>
      </c>
      <c r="U2398">
        <v>0</v>
      </c>
      <c r="V2398">
        <v>0</v>
      </c>
      <c r="W2398">
        <v>8400</v>
      </c>
      <c r="X2398">
        <v>8700</v>
      </c>
      <c r="Y2398">
        <v>5.3915978759999996</v>
      </c>
      <c r="Z2398">
        <v>-75.599995129999996</v>
      </c>
      <c r="AA2398" s="1" t="s">
        <v>53</v>
      </c>
      <c r="AB2398">
        <v>1358152200</v>
      </c>
      <c r="AC2398" t="str">
        <f>MID(TablaPivotFinal[[#This Row],[Fecha]],1,4)</f>
        <v>2017</v>
      </c>
      <c r="AD2398" t="str">
        <f>MID(TablaPivotFinal[[#This Row],[Fecha]],5,3)</f>
        <v>May</v>
      </c>
      <c r="AE2398" s="1">
        <v>1358152200</v>
      </c>
      <c r="AF2398" s="1">
        <v>3984.1935480000002</v>
      </c>
    </row>
    <row r="2399" spans="1:32" x14ac:dyDescent="0.3">
      <c r="A2399" s="1" t="s">
        <v>469</v>
      </c>
      <c r="B2399" s="1" t="s">
        <v>470</v>
      </c>
      <c r="C2399">
        <v>2508</v>
      </c>
      <c r="D2399" s="1" t="s">
        <v>402</v>
      </c>
      <c r="E2399">
        <v>17</v>
      </c>
      <c r="F2399" s="1" t="s">
        <v>471</v>
      </c>
      <c r="G2399" s="1" t="s">
        <v>415</v>
      </c>
      <c r="H2399" s="1" t="s">
        <v>103</v>
      </c>
      <c r="I2399" s="1" t="s">
        <v>472</v>
      </c>
      <c r="J2399" s="1" t="s">
        <v>417</v>
      </c>
      <c r="K2399">
        <v>3219738470</v>
      </c>
      <c r="L2399" t="s">
        <v>473</v>
      </c>
      <c r="M2399" s="1" t="s">
        <v>474</v>
      </c>
      <c r="N2399">
        <v>8300</v>
      </c>
      <c r="O2399">
        <v>9000</v>
      </c>
      <c r="P2399">
        <v>19200</v>
      </c>
      <c r="Q2399">
        <v>24400</v>
      </c>
      <c r="R2399">
        <v>27400</v>
      </c>
      <c r="S2399">
        <v>0</v>
      </c>
      <c r="T2399">
        <v>0</v>
      </c>
      <c r="U2399">
        <v>0</v>
      </c>
      <c r="V2399">
        <v>0</v>
      </c>
      <c r="W2399">
        <v>8400</v>
      </c>
      <c r="X2399">
        <v>8700</v>
      </c>
      <c r="Y2399">
        <v>5.3915978759999996</v>
      </c>
      <c r="Z2399">
        <v>-75.599995129999996</v>
      </c>
      <c r="AA2399" s="1" t="s">
        <v>55</v>
      </c>
      <c r="AB2399">
        <v>1500476100</v>
      </c>
      <c r="AC2399" t="str">
        <f>MID(TablaPivotFinal[[#This Row],[Fecha]],1,4)</f>
        <v>2017</v>
      </c>
      <c r="AD2399" t="str">
        <f>MID(TablaPivotFinal[[#This Row],[Fecha]],5,3)</f>
        <v>Nov</v>
      </c>
      <c r="AE2399" s="1">
        <v>1500476100</v>
      </c>
      <c r="AF2399" s="1">
        <v>4527.3666670000002</v>
      </c>
    </row>
    <row r="2400" spans="1:32" x14ac:dyDescent="0.3">
      <c r="A2400" s="1" t="s">
        <v>469</v>
      </c>
      <c r="B2400" s="1" t="s">
        <v>470</v>
      </c>
      <c r="C2400">
        <v>2508</v>
      </c>
      <c r="D2400" s="1" t="s">
        <v>402</v>
      </c>
      <c r="E2400">
        <v>17</v>
      </c>
      <c r="F2400" s="1" t="s">
        <v>471</v>
      </c>
      <c r="G2400" s="1" t="s">
        <v>415</v>
      </c>
      <c r="H2400" s="1" t="s">
        <v>103</v>
      </c>
      <c r="I2400" s="1" t="s">
        <v>472</v>
      </c>
      <c r="J2400" s="1" t="s">
        <v>417</v>
      </c>
      <c r="K2400">
        <v>3219738470</v>
      </c>
      <c r="L2400" t="s">
        <v>473</v>
      </c>
      <c r="M2400" s="1" t="s">
        <v>474</v>
      </c>
      <c r="N2400">
        <v>8300</v>
      </c>
      <c r="O2400">
        <v>9000</v>
      </c>
      <c r="P2400">
        <v>19200</v>
      </c>
      <c r="Q2400">
        <v>24400</v>
      </c>
      <c r="R2400">
        <v>27400</v>
      </c>
      <c r="S2400">
        <v>0</v>
      </c>
      <c r="T2400">
        <v>0</v>
      </c>
      <c r="U2400">
        <v>0</v>
      </c>
      <c r="V2400">
        <v>0</v>
      </c>
      <c r="W2400">
        <v>8400</v>
      </c>
      <c r="X2400">
        <v>8700</v>
      </c>
      <c r="Y2400">
        <v>5.3915978759999996</v>
      </c>
      <c r="Z2400">
        <v>-75.599995129999996</v>
      </c>
      <c r="AA2400" s="1" t="s">
        <v>57</v>
      </c>
      <c r="AB2400">
        <v>1558421600</v>
      </c>
      <c r="AC2400" t="str">
        <f>MID(TablaPivotFinal[[#This Row],[Fecha]],1,4)</f>
        <v>2017</v>
      </c>
      <c r="AD2400" t="str">
        <f>MID(TablaPivotFinal[[#This Row],[Fecha]],5,3)</f>
        <v>Oct</v>
      </c>
      <c r="AE2400" s="1">
        <v>1558421600</v>
      </c>
      <c r="AF2400" s="1">
        <v>4598.1935480000002</v>
      </c>
    </row>
    <row r="2401" spans="1:32" x14ac:dyDescent="0.3">
      <c r="A2401" s="1" t="s">
        <v>469</v>
      </c>
      <c r="B2401" s="1" t="s">
        <v>470</v>
      </c>
      <c r="C2401">
        <v>2508</v>
      </c>
      <c r="D2401" s="1" t="s">
        <v>402</v>
      </c>
      <c r="E2401">
        <v>17</v>
      </c>
      <c r="F2401" s="1" t="s">
        <v>471</v>
      </c>
      <c r="G2401" s="1" t="s">
        <v>415</v>
      </c>
      <c r="H2401" s="1" t="s">
        <v>103</v>
      </c>
      <c r="I2401" s="1" t="s">
        <v>472</v>
      </c>
      <c r="J2401" s="1" t="s">
        <v>417</v>
      </c>
      <c r="K2401">
        <v>3219738470</v>
      </c>
      <c r="L2401" t="s">
        <v>473</v>
      </c>
      <c r="M2401" s="1" t="s">
        <v>474</v>
      </c>
      <c r="N2401">
        <v>8300</v>
      </c>
      <c r="O2401">
        <v>9000</v>
      </c>
      <c r="P2401">
        <v>19200</v>
      </c>
      <c r="Q2401">
        <v>24400</v>
      </c>
      <c r="R2401">
        <v>27400</v>
      </c>
      <c r="S2401">
        <v>0</v>
      </c>
      <c r="T2401">
        <v>0</v>
      </c>
      <c r="U2401">
        <v>0</v>
      </c>
      <c r="V2401">
        <v>0</v>
      </c>
      <c r="W2401">
        <v>8400</v>
      </c>
      <c r="X2401">
        <v>8700</v>
      </c>
      <c r="Y2401">
        <v>5.3915978759999996</v>
      </c>
      <c r="Z2401">
        <v>-75.599995129999996</v>
      </c>
      <c r="AA2401" s="1" t="s">
        <v>59</v>
      </c>
      <c r="AB2401">
        <v>1450118300</v>
      </c>
      <c r="AC2401" t="str">
        <f>MID(TablaPivotFinal[[#This Row],[Fecha]],1,4)</f>
        <v>2017</v>
      </c>
      <c r="AD2401" t="str">
        <f>MID(TablaPivotFinal[[#This Row],[Fecha]],5,3)</f>
        <v>Sep</v>
      </c>
      <c r="AE2401" s="1">
        <v>1450118300</v>
      </c>
      <c r="AF2401" s="1">
        <v>4279.7</v>
      </c>
    </row>
    <row r="2402" spans="1:32" x14ac:dyDescent="0.3">
      <c r="A2402" s="1" t="s">
        <v>469</v>
      </c>
      <c r="B2402" s="1" t="s">
        <v>470</v>
      </c>
      <c r="C2402">
        <v>2508</v>
      </c>
      <c r="D2402" s="1" t="s">
        <v>402</v>
      </c>
      <c r="E2402">
        <v>17</v>
      </c>
      <c r="F2402" s="1" t="s">
        <v>471</v>
      </c>
      <c r="G2402" s="1" t="s">
        <v>415</v>
      </c>
      <c r="H2402" s="1" t="s">
        <v>103</v>
      </c>
      <c r="I2402" s="1" t="s">
        <v>472</v>
      </c>
      <c r="J2402" s="1" t="s">
        <v>417</v>
      </c>
      <c r="K2402">
        <v>3219738470</v>
      </c>
      <c r="L2402" t="s">
        <v>473</v>
      </c>
      <c r="M2402" s="1" t="s">
        <v>474</v>
      </c>
      <c r="N2402">
        <v>8300</v>
      </c>
      <c r="O2402">
        <v>9000</v>
      </c>
      <c r="P2402">
        <v>19200</v>
      </c>
      <c r="Q2402">
        <v>24400</v>
      </c>
      <c r="R2402">
        <v>27400</v>
      </c>
      <c r="S2402">
        <v>0</v>
      </c>
      <c r="T2402">
        <v>0</v>
      </c>
      <c r="U2402">
        <v>0</v>
      </c>
      <c r="V2402">
        <v>0</v>
      </c>
      <c r="W2402">
        <v>8400</v>
      </c>
      <c r="X2402">
        <v>8700</v>
      </c>
      <c r="Y2402">
        <v>5.3915978759999996</v>
      </c>
      <c r="Z2402">
        <v>-75.599995129999996</v>
      </c>
      <c r="AA2402" s="1" t="s">
        <v>61</v>
      </c>
      <c r="AB2402">
        <v>1523962200</v>
      </c>
      <c r="AC2402" t="str">
        <f>MID(TablaPivotFinal[[#This Row],[Fecha]],1,4)</f>
        <v>2018</v>
      </c>
      <c r="AD2402" t="str">
        <f>MID(TablaPivotFinal[[#This Row],[Fecha]],5,3)</f>
        <v>Abr</v>
      </c>
      <c r="AE2402" s="1">
        <v>1523962200</v>
      </c>
      <c r="AF2402" s="1">
        <v>130131</v>
      </c>
    </row>
    <row r="2403" spans="1:32" x14ac:dyDescent="0.3">
      <c r="A2403" s="1" t="s">
        <v>469</v>
      </c>
      <c r="B2403" s="1" t="s">
        <v>470</v>
      </c>
      <c r="C2403">
        <v>2508</v>
      </c>
      <c r="D2403" s="1" t="s">
        <v>402</v>
      </c>
      <c r="E2403">
        <v>17</v>
      </c>
      <c r="F2403" s="1" t="s">
        <v>471</v>
      </c>
      <c r="G2403" s="1" t="s">
        <v>415</v>
      </c>
      <c r="H2403" s="1" t="s">
        <v>103</v>
      </c>
      <c r="I2403" s="1" t="s">
        <v>472</v>
      </c>
      <c r="J2403" s="1" t="s">
        <v>417</v>
      </c>
      <c r="K2403">
        <v>3219738470</v>
      </c>
      <c r="L2403" t="s">
        <v>473</v>
      </c>
      <c r="M2403" s="1" t="s">
        <v>474</v>
      </c>
      <c r="N2403">
        <v>8300</v>
      </c>
      <c r="O2403">
        <v>9000</v>
      </c>
      <c r="P2403">
        <v>19200</v>
      </c>
      <c r="Q2403">
        <v>24400</v>
      </c>
      <c r="R2403">
        <v>27400</v>
      </c>
      <c r="S2403">
        <v>0</v>
      </c>
      <c r="T2403">
        <v>0</v>
      </c>
      <c r="U2403">
        <v>0</v>
      </c>
      <c r="V2403">
        <v>0</v>
      </c>
      <c r="W2403">
        <v>8400</v>
      </c>
      <c r="X2403">
        <v>8700</v>
      </c>
      <c r="Y2403">
        <v>5.3915978759999996</v>
      </c>
      <c r="Z2403">
        <v>-75.599995129999996</v>
      </c>
      <c r="AA2403" s="1" t="s">
        <v>63</v>
      </c>
      <c r="AB2403">
        <v>1707068800</v>
      </c>
      <c r="AC2403" t="str">
        <f>MID(TablaPivotFinal[[#This Row],[Fecha]],1,4)</f>
        <v>2018</v>
      </c>
      <c r="AD2403" t="str">
        <f>MID(TablaPivotFinal[[#This Row],[Fecha]],5,3)</f>
        <v>Ago</v>
      </c>
      <c r="AE2403" s="1">
        <v>1707068800</v>
      </c>
      <c r="AF2403" s="1">
        <v>145196</v>
      </c>
    </row>
    <row r="2404" spans="1:32" x14ac:dyDescent="0.3">
      <c r="A2404" s="1" t="s">
        <v>469</v>
      </c>
      <c r="B2404" s="1" t="s">
        <v>470</v>
      </c>
      <c r="C2404">
        <v>2508</v>
      </c>
      <c r="D2404" s="1" t="s">
        <v>402</v>
      </c>
      <c r="E2404">
        <v>17</v>
      </c>
      <c r="F2404" s="1" t="s">
        <v>471</v>
      </c>
      <c r="G2404" s="1" t="s">
        <v>415</v>
      </c>
      <c r="H2404" s="1" t="s">
        <v>103</v>
      </c>
      <c r="I2404" s="1" t="s">
        <v>472</v>
      </c>
      <c r="J2404" s="1" t="s">
        <v>417</v>
      </c>
      <c r="K2404">
        <v>3219738470</v>
      </c>
      <c r="L2404" t="s">
        <v>473</v>
      </c>
      <c r="M2404" s="1" t="s">
        <v>474</v>
      </c>
      <c r="N2404">
        <v>8300</v>
      </c>
      <c r="O2404">
        <v>9000</v>
      </c>
      <c r="P2404">
        <v>19200</v>
      </c>
      <c r="Q2404">
        <v>24400</v>
      </c>
      <c r="R2404">
        <v>27400</v>
      </c>
      <c r="S2404">
        <v>0</v>
      </c>
      <c r="T2404">
        <v>0</v>
      </c>
      <c r="U2404">
        <v>0</v>
      </c>
      <c r="V2404">
        <v>0</v>
      </c>
      <c r="W2404">
        <v>8400</v>
      </c>
      <c r="X2404">
        <v>8700</v>
      </c>
      <c r="Y2404">
        <v>5.3915978759999996</v>
      </c>
      <c r="Z2404">
        <v>-75.599995129999996</v>
      </c>
      <c r="AA2404" s="1" t="s">
        <v>65</v>
      </c>
      <c r="AB2404">
        <v>1798597650</v>
      </c>
      <c r="AC2404" t="str">
        <f>MID(TablaPivotFinal[[#This Row],[Fecha]],1,4)</f>
        <v>2018</v>
      </c>
      <c r="AD2404" t="str">
        <f>MID(TablaPivotFinal[[#This Row],[Fecha]],5,3)</f>
        <v>Dic</v>
      </c>
      <c r="AE2404" s="1">
        <v>1798597650</v>
      </c>
      <c r="AF2404" s="1">
        <v>164911</v>
      </c>
    </row>
    <row r="2405" spans="1:32" x14ac:dyDescent="0.3">
      <c r="A2405" s="1" t="s">
        <v>469</v>
      </c>
      <c r="B2405" s="1" t="s">
        <v>470</v>
      </c>
      <c r="C2405">
        <v>2508</v>
      </c>
      <c r="D2405" s="1" t="s">
        <v>402</v>
      </c>
      <c r="E2405">
        <v>17</v>
      </c>
      <c r="F2405" s="1" t="s">
        <v>471</v>
      </c>
      <c r="G2405" s="1" t="s">
        <v>415</v>
      </c>
      <c r="H2405" s="1" t="s">
        <v>103</v>
      </c>
      <c r="I2405" s="1" t="s">
        <v>472</v>
      </c>
      <c r="J2405" s="1" t="s">
        <v>417</v>
      </c>
      <c r="K2405">
        <v>3219738470</v>
      </c>
      <c r="L2405" t="s">
        <v>473</v>
      </c>
      <c r="M2405" s="1" t="s">
        <v>474</v>
      </c>
      <c r="N2405">
        <v>8300</v>
      </c>
      <c r="O2405">
        <v>9000</v>
      </c>
      <c r="P2405">
        <v>19200</v>
      </c>
      <c r="Q2405">
        <v>24400</v>
      </c>
      <c r="R2405">
        <v>27400</v>
      </c>
      <c r="S2405">
        <v>0</v>
      </c>
      <c r="T2405">
        <v>0</v>
      </c>
      <c r="U2405">
        <v>0</v>
      </c>
      <c r="V2405">
        <v>0</v>
      </c>
      <c r="W2405">
        <v>8400</v>
      </c>
      <c r="X2405">
        <v>8700</v>
      </c>
      <c r="Y2405">
        <v>5.3915978759999996</v>
      </c>
      <c r="Z2405">
        <v>-75.599995129999996</v>
      </c>
      <c r="AA2405" s="1" t="s">
        <v>67</v>
      </c>
      <c r="AB2405">
        <v>1829564100</v>
      </c>
      <c r="AC2405" t="str">
        <f>MID(TablaPivotFinal[[#This Row],[Fecha]],1,4)</f>
        <v>2018</v>
      </c>
      <c r="AD2405" t="str">
        <f>MID(TablaPivotFinal[[#This Row],[Fecha]],5,3)</f>
        <v>Ene</v>
      </c>
      <c r="AE2405" s="1">
        <v>1829564100</v>
      </c>
      <c r="AF2405" s="1">
        <v>176360</v>
      </c>
    </row>
    <row r="2406" spans="1:32" x14ac:dyDescent="0.3">
      <c r="A2406" s="1" t="s">
        <v>469</v>
      </c>
      <c r="B2406" s="1" t="s">
        <v>470</v>
      </c>
      <c r="C2406">
        <v>2508</v>
      </c>
      <c r="D2406" s="1" t="s">
        <v>402</v>
      </c>
      <c r="E2406">
        <v>17</v>
      </c>
      <c r="F2406" s="1" t="s">
        <v>471</v>
      </c>
      <c r="G2406" s="1" t="s">
        <v>415</v>
      </c>
      <c r="H2406" s="1" t="s">
        <v>103</v>
      </c>
      <c r="I2406" s="1" t="s">
        <v>472</v>
      </c>
      <c r="J2406" s="1" t="s">
        <v>417</v>
      </c>
      <c r="K2406">
        <v>3219738470</v>
      </c>
      <c r="L2406" t="s">
        <v>473</v>
      </c>
      <c r="M2406" s="1" t="s">
        <v>474</v>
      </c>
      <c r="N2406">
        <v>8300</v>
      </c>
      <c r="O2406">
        <v>9000</v>
      </c>
      <c r="P2406">
        <v>19200</v>
      </c>
      <c r="Q2406">
        <v>24400</v>
      </c>
      <c r="R2406">
        <v>27400</v>
      </c>
      <c r="S2406">
        <v>0</v>
      </c>
      <c r="T2406">
        <v>0</v>
      </c>
      <c r="U2406">
        <v>0</v>
      </c>
      <c r="V2406">
        <v>0</v>
      </c>
      <c r="W2406">
        <v>8400</v>
      </c>
      <c r="X2406">
        <v>8700</v>
      </c>
      <c r="Y2406">
        <v>5.3915978759999996</v>
      </c>
      <c r="Z2406">
        <v>-75.599995129999996</v>
      </c>
      <c r="AA2406" s="1" t="s">
        <v>69</v>
      </c>
      <c r="AB2406">
        <v>1287506650</v>
      </c>
      <c r="AC2406" t="str">
        <f>MID(TablaPivotFinal[[#This Row],[Fecha]],1,4)</f>
        <v>2018</v>
      </c>
      <c r="AD2406" t="str">
        <f>MID(TablaPivotFinal[[#This Row],[Fecha]],5,3)</f>
        <v>Feb</v>
      </c>
      <c r="AE2406" s="1">
        <v>1287506650</v>
      </c>
      <c r="AF2406" s="1">
        <v>108525</v>
      </c>
    </row>
    <row r="2407" spans="1:32" x14ac:dyDescent="0.3">
      <c r="A2407" s="1" t="s">
        <v>469</v>
      </c>
      <c r="B2407" s="1" t="s">
        <v>470</v>
      </c>
      <c r="C2407">
        <v>2508</v>
      </c>
      <c r="D2407" s="1" t="s">
        <v>402</v>
      </c>
      <c r="E2407">
        <v>17</v>
      </c>
      <c r="F2407" s="1" t="s">
        <v>471</v>
      </c>
      <c r="G2407" s="1" t="s">
        <v>415</v>
      </c>
      <c r="H2407" s="1" t="s">
        <v>103</v>
      </c>
      <c r="I2407" s="1" t="s">
        <v>472</v>
      </c>
      <c r="J2407" s="1" t="s">
        <v>417</v>
      </c>
      <c r="K2407">
        <v>3219738470</v>
      </c>
      <c r="L2407" t="s">
        <v>473</v>
      </c>
      <c r="M2407" s="1" t="s">
        <v>474</v>
      </c>
      <c r="N2407">
        <v>8300</v>
      </c>
      <c r="O2407">
        <v>9000</v>
      </c>
      <c r="P2407">
        <v>19200</v>
      </c>
      <c r="Q2407">
        <v>24400</v>
      </c>
      <c r="R2407">
        <v>27400</v>
      </c>
      <c r="S2407">
        <v>0</v>
      </c>
      <c r="T2407">
        <v>0</v>
      </c>
      <c r="U2407">
        <v>0</v>
      </c>
      <c r="V2407">
        <v>0</v>
      </c>
      <c r="W2407">
        <v>8400</v>
      </c>
      <c r="X2407">
        <v>8700</v>
      </c>
      <c r="Y2407">
        <v>5.3915978759999996</v>
      </c>
      <c r="Z2407">
        <v>-75.599995129999996</v>
      </c>
      <c r="AA2407" s="1" t="s">
        <v>71</v>
      </c>
      <c r="AB2407">
        <v>1685058200</v>
      </c>
      <c r="AC2407" t="str">
        <f>MID(TablaPivotFinal[[#This Row],[Fecha]],1,4)</f>
        <v>2018</v>
      </c>
      <c r="AD2407" t="str">
        <f>MID(TablaPivotFinal[[#This Row],[Fecha]],5,3)</f>
        <v>Jul</v>
      </c>
      <c r="AE2407" s="1">
        <v>1685058200</v>
      </c>
      <c r="AF2407" s="1">
        <v>147951</v>
      </c>
    </row>
    <row r="2408" spans="1:32" x14ac:dyDescent="0.3">
      <c r="A2408" s="1" t="s">
        <v>469</v>
      </c>
      <c r="B2408" s="1" t="s">
        <v>470</v>
      </c>
      <c r="C2408">
        <v>2508</v>
      </c>
      <c r="D2408" s="1" t="s">
        <v>402</v>
      </c>
      <c r="E2408">
        <v>17</v>
      </c>
      <c r="F2408" s="1" t="s">
        <v>471</v>
      </c>
      <c r="G2408" s="1" t="s">
        <v>415</v>
      </c>
      <c r="H2408" s="1" t="s">
        <v>103</v>
      </c>
      <c r="I2408" s="1" t="s">
        <v>472</v>
      </c>
      <c r="J2408" s="1" t="s">
        <v>417</v>
      </c>
      <c r="K2408">
        <v>3219738470</v>
      </c>
      <c r="L2408" t="s">
        <v>473</v>
      </c>
      <c r="M2408" s="1" t="s">
        <v>474</v>
      </c>
      <c r="N2408">
        <v>8300</v>
      </c>
      <c r="O2408">
        <v>9000</v>
      </c>
      <c r="P2408">
        <v>19200</v>
      </c>
      <c r="Q2408">
        <v>24400</v>
      </c>
      <c r="R2408">
        <v>27400</v>
      </c>
      <c r="S2408">
        <v>0</v>
      </c>
      <c r="T2408">
        <v>0</v>
      </c>
      <c r="U2408">
        <v>0</v>
      </c>
      <c r="V2408">
        <v>0</v>
      </c>
      <c r="W2408">
        <v>8400</v>
      </c>
      <c r="X2408">
        <v>8700</v>
      </c>
      <c r="Y2408">
        <v>5.3915978759999996</v>
      </c>
      <c r="Z2408">
        <v>-75.599995129999996</v>
      </c>
      <c r="AA2408" s="1" t="s">
        <v>73</v>
      </c>
      <c r="AB2408">
        <v>1517011900</v>
      </c>
      <c r="AC2408" t="str">
        <f>MID(TablaPivotFinal[[#This Row],[Fecha]],1,4)</f>
        <v>2018</v>
      </c>
      <c r="AD2408" t="str">
        <f>MID(TablaPivotFinal[[#This Row],[Fecha]],5,3)</f>
        <v>Jun</v>
      </c>
      <c r="AE2408" s="1">
        <v>1517011900</v>
      </c>
      <c r="AF2408" s="1">
        <v>135376</v>
      </c>
    </row>
    <row r="2409" spans="1:32" x14ac:dyDescent="0.3">
      <c r="A2409" s="1" t="s">
        <v>469</v>
      </c>
      <c r="B2409" s="1" t="s">
        <v>470</v>
      </c>
      <c r="C2409">
        <v>2508</v>
      </c>
      <c r="D2409" s="1" t="s">
        <v>402</v>
      </c>
      <c r="E2409">
        <v>17</v>
      </c>
      <c r="F2409" s="1" t="s">
        <v>471</v>
      </c>
      <c r="G2409" s="1" t="s">
        <v>415</v>
      </c>
      <c r="H2409" s="1" t="s">
        <v>103</v>
      </c>
      <c r="I2409" s="1" t="s">
        <v>472</v>
      </c>
      <c r="J2409" s="1" t="s">
        <v>417</v>
      </c>
      <c r="K2409">
        <v>3219738470</v>
      </c>
      <c r="L2409" t="s">
        <v>473</v>
      </c>
      <c r="M2409" s="1" t="s">
        <v>474</v>
      </c>
      <c r="N2409">
        <v>8300</v>
      </c>
      <c r="O2409">
        <v>9000</v>
      </c>
      <c r="P2409">
        <v>19200</v>
      </c>
      <c r="Q2409">
        <v>24400</v>
      </c>
      <c r="R2409">
        <v>27400</v>
      </c>
      <c r="S2409">
        <v>0</v>
      </c>
      <c r="T2409">
        <v>0</v>
      </c>
      <c r="U2409">
        <v>0</v>
      </c>
      <c r="V2409">
        <v>0</v>
      </c>
      <c r="W2409">
        <v>8400</v>
      </c>
      <c r="X2409">
        <v>8700</v>
      </c>
      <c r="Y2409">
        <v>5.3915978759999996</v>
      </c>
      <c r="Z2409">
        <v>-75.599995129999996</v>
      </c>
      <c r="AA2409" s="1" t="s">
        <v>75</v>
      </c>
      <c r="AB2409">
        <v>1562051900</v>
      </c>
      <c r="AC2409" t="str">
        <f>MID(TablaPivotFinal[[#This Row],[Fecha]],1,4)</f>
        <v>2018</v>
      </c>
      <c r="AD2409" t="str">
        <f>MID(TablaPivotFinal[[#This Row],[Fecha]],5,3)</f>
        <v>Mar</v>
      </c>
      <c r="AE2409" s="1">
        <v>1562051900</v>
      </c>
      <c r="AF2409" s="1">
        <v>141348</v>
      </c>
    </row>
    <row r="2410" spans="1:32" x14ac:dyDescent="0.3">
      <c r="A2410" s="1" t="s">
        <v>469</v>
      </c>
      <c r="B2410" s="1" t="s">
        <v>470</v>
      </c>
      <c r="C2410">
        <v>2508</v>
      </c>
      <c r="D2410" s="1" t="s">
        <v>402</v>
      </c>
      <c r="E2410">
        <v>17</v>
      </c>
      <c r="F2410" s="1" t="s">
        <v>471</v>
      </c>
      <c r="G2410" s="1" t="s">
        <v>415</v>
      </c>
      <c r="H2410" s="1" t="s">
        <v>103</v>
      </c>
      <c r="I2410" s="1" t="s">
        <v>472</v>
      </c>
      <c r="J2410" s="1" t="s">
        <v>417</v>
      </c>
      <c r="K2410">
        <v>3219738470</v>
      </c>
      <c r="L2410" t="s">
        <v>473</v>
      </c>
      <c r="M2410" s="1" t="s">
        <v>474</v>
      </c>
      <c r="N2410">
        <v>8300</v>
      </c>
      <c r="O2410">
        <v>9000</v>
      </c>
      <c r="P2410">
        <v>19200</v>
      </c>
      <c r="Q2410">
        <v>24400</v>
      </c>
      <c r="R2410">
        <v>27400</v>
      </c>
      <c r="S2410">
        <v>0</v>
      </c>
      <c r="T2410">
        <v>0</v>
      </c>
      <c r="U2410">
        <v>0</v>
      </c>
      <c r="V2410">
        <v>0</v>
      </c>
      <c r="W2410">
        <v>8400</v>
      </c>
      <c r="X2410">
        <v>8700</v>
      </c>
      <c r="Y2410">
        <v>5.3915978759999996</v>
      </c>
      <c r="Z2410">
        <v>-75.599995129999996</v>
      </c>
      <c r="AA2410" s="1" t="s">
        <v>77</v>
      </c>
      <c r="AB2410">
        <v>1431515450</v>
      </c>
      <c r="AC2410" t="str">
        <f>MID(TablaPivotFinal[[#This Row],[Fecha]],1,4)</f>
        <v>2018</v>
      </c>
      <c r="AD2410" t="str">
        <f>MID(TablaPivotFinal[[#This Row],[Fecha]],5,3)</f>
        <v>May</v>
      </c>
      <c r="AE2410" s="1">
        <v>1431515450</v>
      </c>
      <c r="AF2410" s="1">
        <v>120885</v>
      </c>
    </row>
    <row r="2411" spans="1:32" x14ac:dyDescent="0.3">
      <c r="A2411" s="1" t="s">
        <v>469</v>
      </c>
      <c r="B2411" s="1" t="s">
        <v>470</v>
      </c>
      <c r="C2411">
        <v>2508</v>
      </c>
      <c r="D2411" s="1" t="s">
        <v>402</v>
      </c>
      <c r="E2411">
        <v>17</v>
      </c>
      <c r="F2411" s="1" t="s">
        <v>471</v>
      </c>
      <c r="G2411" s="1" t="s">
        <v>415</v>
      </c>
      <c r="H2411" s="1" t="s">
        <v>103</v>
      </c>
      <c r="I2411" s="1" t="s">
        <v>472</v>
      </c>
      <c r="J2411" s="1" t="s">
        <v>417</v>
      </c>
      <c r="K2411">
        <v>3219738470</v>
      </c>
      <c r="L2411" t="s">
        <v>473</v>
      </c>
      <c r="M2411" s="1" t="s">
        <v>474</v>
      </c>
      <c r="N2411">
        <v>8300</v>
      </c>
      <c r="O2411">
        <v>9000</v>
      </c>
      <c r="P2411">
        <v>19200</v>
      </c>
      <c r="Q2411">
        <v>24400</v>
      </c>
      <c r="R2411">
        <v>27400</v>
      </c>
      <c r="S2411">
        <v>0</v>
      </c>
      <c r="T2411">
        <v>0</v>
      </c>
      <c r="U2411">
        <v>0</v>
      </c>
      <c r="V2411">
        <v>0</v>
      </c>
      <c r="W2411">
        <v>8400</v>
      </c>
      <c r="X2411">
        <v>8700</v>
      </c>
      <c r="Y2411">
        <v>5.3915978759999996</v>
      </c>
      <c r="Z2411">
        <v>-75.599995129999996</v>
      </c>
      <c r="AA2411" s="1" t="s">
        <v>79</v>
      </c>
      <c r="AB2411">
        <v>1565602600</v>
      </c>
      <c r="AC2411" t="str">
        <f>MID(TablaPivotFinal[[#This Row],[Fecha]],1,4)</f>
        <v>2018</v>
      </c>
      <c r="AD2411" t="str">
        <f>MID(TablaPivotFinal[[#This Row],[Fecha]],5,3)</f>
        <v>Nov</v>
      </c>
      <c r="AE2411" s="1">
        <v>1565602600</v>
      </c>
      <c r="AF2411" s="1">
        <v>133701</v>
      </c>
    </row>
    <row r="2412" spans="1:32" x14ac:dyDescent="0.3">
      <c r="A2412" s="1" t="s">
        <v>469</v>
      </c>
      <c r="B2412" s="1" t="s">
        <v>470</v>
      </c>
      <c r="C2412">
        <v>2508</v>
      </c>
      <c r="D2412" s="1" t="s">
        <v>402</v>
      </c>
      <c r="E2412">
        <v>17</v>
      </c>
      <c r="F2412" s="1" t="s">
        <v>471</v>
      </c>
      <c r="G2412" s="1" t="s">
        <v>415</v>
      </c>
      <c r="H2412" s="1" t="s">
        <v>103</v>
      </c>
      <c r="I2412" s="1" t="s">
        <v>472</v>
      </c>
      <c r="J2412" s="1" t="s">
        <v>417</v>
      </c>
      <c r="K2412">
        <v>3219738470</v>
      </c>
      <c r="L2412" t="s">
        <v>473</v>
      </c>
      <c r="M2412" s="1" t="s">
        <v>474</v>
      </c>
      <c r="N2412">
        <v>8300</v>
      </c>
      <c r="O2412">
        <v>9000</v>
      </c>
      <c r="P2412">
        <v>19200</v>
      </c>
      <c r="Q2412">
        <v>24400</v>
      </c>
      <c r="R2412">
        <v>27400</v>
      </c>
      <c r="S2412">
        <v>0</v>
      </c>
      <c r="T2412">
        <v>0</v>
      </c>
      <c r="U2412">
        <v>0</v>
      </c>
      <c r="V2412">
        <v>0</v>
      </c>
      <c r="W2412">
        <v>8400</v>
      </c>
      <c r="X2412">
        <v>8700</v>
      </c>
      <c r="Y2412">
        <v>5.3915978759999996</v>
      </c>
      <c r="Z2412">
        <v>-75.599995129999996</v>
      </c>
      <c r="AA2412" s="1" t="s">
        <v>81</v>
      </c>
      <c r="AB2412">
        <v>1687263000</v>
      </c>
      <c r="AC2412" t="str">
        <f>MID(TablaPivotFinal[[#This Row],[Fecha]],1,4)</f>
        <v>2018</v>
      </c>
      <c r="AD2412" t="str">
        <f>MID(TablaPivotFinal[[#This Row],[Fecha]],5,3)</f>
        <v>Oct</v>
      </c>
      <c r="AE2412" s="1">
        <v>1687263000</v>
      </c>
      <c r="AF2412" s="1">
        <v>142380</v>
      </c>
    </row>
    <row r="2413" spans="1:32" x14ac:dyDescent="0.3">
      <c r="A2413" s="1" t="s">
        <v>469</v>
      </c>
      <c r="B2413" s="1" t="s">
        <v>470</v>
      </c>
      <c r="C2413">
        <v>2508</v>
      </c>
      <c r="D2413" s="1" t="s">
        <v>402</v>
      </c>
      <c r="E2413">
        <v>17</v>
      </c>
      <c r="F2413" s="1" t="s">
        <v>471</v>
      </c>
      <c r="G2413" s="1" t="s">
        <v>415</v>
      </c>
      <c r="H2413" s="1" t="s">
        <v>103</v>
      </c>
      <c r="I2413" s="1" t="s">
        <v>472</v>
      </c>
      <c r="J2413" s="1" t="s">
        <v>417</v>
      </c>
      <c r="K2413">
        <v>3219738470</v>
      </c>
      <c r="L2413" t="s">
        <v>473</v>
      </c>
      <c r="M2413" s="1" t="s">
        <v>474</v>
      </c>
      <c r="N2413">
        <v>8300</v>
      </c>
      <c r="O2413">
        <v>9000</v>
      </c>
      <c r="P2413">
        <v>19200</v>
      </c>
      <c r="Q2413">
        <v>24400</v>
      </c>
      <c r="R2413">
        <v>27400</v>
      </c>
      <c r="S2413">
        <v>0</v>
      </c>
      <c r="T2413">
        <v>0</v>
      </c>
      <c r="U2413">
        <v>0</v>
      </c>
      <c r="V2413">
        <v>0</v>
      </c>
      <c r="W2413">
        <v>8400</v>
      </c>
      <c r="X2413">
        <v>8700</v>
      </c>
      <c r="Y2413">
        <v>5.3915978759999996</v>
      </c>
      <c r="Z2413">
        <v>-75.599995129999996</v>
      </c>
      <c r="AA2413" s="1" t="s">
        <v>83</v>
      </c>
      <c r="AB2413">
        <v>1513722200</v>
      </c>
      <c r="AC2413" t="str">
        <f>MID(TablaPivotFinal[[#This Row],[Fecha]],1,4)</f>
        <v>2018</v>
      </c>
      <c r="AD2413" t="str">
        <f>MID(TablaPivotFinal[[#This Row],[Fecha]],5,3)</f>
        <v>Sep</v>
      </c>
      <c r="AE2413" s="1">
        <v>1513722200</v>
      </c>
      <c r="AF2413" s="1">
        <v>124476</v>
      </c>
    </row>
    <row r="2414" spans="1:32" x14ac:dyDescent="0.3">
      <c r="A2414" s="1" t="s">
        <v>475</v>
      </c>
      <c r="B2414" s="1" t="s">
        <v>476</v>
      </c>
      <c r="C2414" t="s">
        <v>477</v>
      </c>
      <c r="D2414" s="1" t="s">
        <v>264</v>
      </c>
      <c r="E2414">
        <v>25</v>
      </c>
      <c r="F2414" s="1" t="s">
        <v>478</v>
      </c>
      <c r="G2414" s="1" t="s">
        <v>479</v>
      </c>
      <c r="H2414" s="1" t="s">
        <v>103</v>
      </c>
      <c r="I2414" s="1" t="s">
        <v>480</v>
      </c>
      <c r="J2414" s="1" t="s">
        <v>481</v>
      </c>
      <c r="K2414" t="s">
        <v>482</v>
      </c>
      <c r="L2414" t="s">
        <v>483</v>
      </c>
      <c r="M2414" s="1" t="s">
        <v>484</v>
      </c>
      <c r="N2414">
        <v>12800</v>
      </c>
      <c r="O2414">
        <v>18000</v>
      </c>
      <c r="P2414">
        <v>25400</v>
      </c>
      <c r="Q2414">
        <v>53100</v>
      </c>
      <c r="R2414">
        <v>66000</v>
      </c>
      <c r="S2414">
        <v>78300</v>
      </c>
      <c r="T2414">
        <v>0</v>
      </c>
      <c r="U2414">
        <v>0</v>
      </c>
      <c r="V2414">
        <v>0</v>
      </c>
      <c r="W2414">
        <v>8800</v>
      </c>
      <c r="X2414">
        <v>9100</v>
      </c>
      <c r="Y2414">
        <v>5.4971317040000001</v>
      </c>
      <c r="Z2414">
        <v>-74.613729590000005</v>
      </c>
      <c r="AA2414" s="1" t="s">
        <v>13</v>
      </c>
      <c r="AB2414">
        <v>3326481000</v>
      </c>
      <c r="AC2414" t="str">
        <f>MID(TablaPivotFinal[[#This Row],[Fecha]],1,4)</f>
        <v>2016</v>
      </c>
      <c r="AD2414" t="str">
        <f>MID(TablaPivotFinal[[#This Row],[Fecha]],5,3)</f>
        <v>Abr</v>
      </c>
      <c r="AE2414" s="1">
        <v>3326481000</v>
      </c>
      <c r="AF2414" s="1">
        <v>99077</v>
      </c>
    </row>
    <row r="2415" spans="1:32" x14ac:dyDescent="0.3">
      <c r="A2415" s="1" t="s">
        <v>475</v>
      </c>
      <c r="B2415" s="1" t="s">
        <v>476</v>
      </c>
      <c r="C2415" t="s">
        <v>477</v>
      </c>
      <c r="D2415" s="1" t="s">
        <v>264</v>
      </c>
      <c r="E2415">
        <v>25</v>
      </c>
      <c r="F2415" s="1" t="s">
        <v>478</v>
      </c>
      <c r="G2415" s="1" t="s">
        <v>479</v>
      </c>
      <c r="H2415" s="1" t="s">
        <v>103</v>
      </c>
      <c r="I2415" s="1" t="s">
        <v>480</v>
      </c>
      <c r="J2415" s="1" t="s">
        <v>481</v>
      </c>
      <c r="K2415" t="s">
        <v>482</v>
      </c>
      <c r="L2415" t="s">
        <v>483</v>
      </c>
      <c r="M2415" s="1" t="s">
        <v>484</v>
      </c>
      <c r="N2415">
        <v>12800</v>
      </c>
      <c r="O2415">
        <v>18000</v>
      </c>
      <c r="P2415">
        <v>25400</v>
      </c>
      <c r="Q2415">
        <v>53100</v>
      </c>
      <c r="R2415">
        <v>66000</v>
      </c>
      <c r="S2415">
        <v>78300</v>
      </c>
      <c r="T2415">
        <v>0</v>
      </c>
      <c r="U2415">
        <v>0</v>
      </c>
      <c r="V2415">
        <v>0</v>
      </c>
      <c r="W2415">
        <v>8800</v>
      </c>
      <c r="X2415">
        <v>9100</v>
      </c>
      <c r="Y2415">
        <v>5.4971317040000001</v>
      </c>
      <c r="Z2415">
        <v>-74.613729590000005</v>
      </c>
      <c r="AA2415" s="1" t="s">
        <v>15</v>
      </c>
      <c r="AB2415">
        <v>3728333050</v>
      </c>
      <c r="AC2415" t="str">
        <f>MID(TablaPivotFinal[[#This Row],[Fecha]],1,4)</f>
        <v>2016</v>
      </c>
      <c r="AD2415" t="str">
        <f>MID(TablaPivotFinal[[#This Row],[Fecha]],5,3)</f>
        <v>Ago</v>
      </c>
      <c r="AE2415" s="1">
        <v>3728333050</v>
      </c>
      <c r="AF2415" s="1">
        <v>121292</v>
      </c>
    </row>
    <row r="2416" spans="1:32" x14ac:dyDescent="0.3">
      <c r="A2416" s="1" t="s">
        <v>475</v>
      </c>
      <c r="B2416" s="1" t="s">
        <v>476</v>
      </c>
      <c r="C2416" t="s">
        <v>477</v>
      </c>
      <c r="D2416" s="1" t="s">
        <v>264</v>
      </c>
      <c r="E2416">
        <v>25</v>
      </c>
      <c r="F2416" s="1" t="s">
        <v>478</v>
      </c>
      <c r="G2416" s="1" t="s">
        <v>479</v>
      </c>
      <c r="H2416" s="1" t="s">
        <v>103</v>
      </c>
      <c r="I2416" s="1" t="s">
        <v>480</v>
      </c>
      <c r="J2416" s="1" t="s">
        <v>481</v>
      </c>
      <c r="K2416" t="s">
        <v>482</v>
      </c>
      <c r="L2416" t="s">
        <v>483</v>
      </c>
      <c r="M2416" s="1" t="s">
        <v>484</v>
      </c>
      <c r="N2416">
        <v>12800</v>
      </c>
      <c r="O2416">
        <v>18000</v>
      </c>
      <c r="P2416">
        <v>25400</v>
      </c>
      <c r="Q2416">
        <v>53100</v>
      </c>
      <c r="R2416">
        <v>66000</v>
      </c>
      <c r="S2416">
        <v>78300</v>
      </c>
      <c r="T2416">
        <v>0</v>
      </c>
      <c r="U2416">
        <v>0</v>
      </c>
      <c r="V2416">
        <v>0</v>
      </c>
      <c r="W2416">
        <v>8800</v>
      </c>
      <c r="X2416">
        <v>9100</v>
      </c>
      <c r="Y2416">
        <v>5.4971317040000001</v>
      </c>
      <c r="Z2416">
        <v>-74.613729590000005</v>
      </c>
      <c r="AA2416" s="1" t="s">
        <v>17</v>
      </c>
      <c r="AB2416">
        <v>4108136500</v>
      </c>
      <c r="AC2416" t="str">
        <f>MID(TablaPivotFinal[[#This Row],[Fecha]],1,4)</f>
        <v>2016</v>
      </c>
      <c r="AD2416" t="str">
        <f>MID(TablaPivotFinal[[#This Row],[Fecha]],5,3)</f>
        <v>Dic</v>
      </c>
      <c r="AE2416" s="1">
        <v>4108136500</v>
      </c>
      <c r="AF2416" s="1">
        <v>168667</v>
      </c>
    </row>
    <row r="2417" spans="1:32" x14ac:dyDescent="0.3">
      <c r="A2417" s="1" t="s">
        <v>475</v>
      </c>
      <c r="B2417" s="1" t="s">
        <v>476</v>
      </c>
      <c r="C2417" t="s">
        <v>477</v>
      </c>
      <c r="D2417" s="1" t="s">
        <v>264</v>
      </c>
      <c r="E2417">
        <v>25</v>
      </c>
      <c r="F2417" s="1" t="s">
        <v>478</v>
      </c>
      <c r="G2417" s="1" t="s">
        <v>479</v>
      </c>
      <c r="H2417" s="1" t="s">
        <v>103</v>
      </c>
      <c r="I2417" s="1" t="s">
        <v>480</v>
      </c>
      <c r="J2417" s="1" t="s">
        <v>481</v>
      </c>
      <c r="K2417" t="s">
        <v>482</v>
      </c>
      <c r="L2417" t="s">
        <v>483</v>
      </c>
      <c r="M2417" s="1" t="s">
        <v>484</v>
      </c>
      <c r="N2417">
        <v>12800</v>
      </c>
      <c r="O2417">
        <v>18000</v>
      </c>
      <c r="P2417">
        <v>25400</v>
      </c>
      <c r="Q2417">
        <v>53100</v>
      </c>
      <c r="R2417">
        <v>66000</v>
      </c>
      <c r="S2417">
        <v>78300</v>
      </c>
      <c r="T2417">
        <v>0</v>
      </c>
      <c r="U2417">
        <v>0</v>
      </c>
      <c r="V2417">
        <v>0</v>
      </c>
      <c r="W2417">
        <v>8800</v>
      </c>
      <c r="X2417">
        <v>9100</v>
      </c>
      <c r="Y2417">
        <v>5.4971317040000001</v>
      </c>
      <c r="Z2417">
        <v>-74.613729590000005</v>
      </c>
      <c r="AA2417" s="1" t="s">
        <v>19</v>
      </c>
      <c r="AB2417">
        <v>4343221850</v>
      </c>
      <c r="AC2417" t="str">
        <f>MID(TablaPivotFinal[[#This Row],[Fecha]],1,4)</f>
        <v>2016</v>
      </c>
      <c r="AD2417" t="str">
        <f>MID(TablaPivotFinal[[#This Row],[Fecha]],5,3)</f>
        <v>Ene</v>
      </c>
      <c r="AE2417" s="1">
        <v>4343221850</v>
      </c>
      <c r="AF2417" s="1">
        <v>185748</v>
      </c>
    </row>
    <row r="2418" spans="1:32" x14ac:dyDescent="0.3">
      <c r="A2418" s="1" t="s">
        <v>475</v>
      </c>
      <c r="B2418" s="1" t="s">
        <v>476</v>
      </c>
      <c r="C2418" t="s">
        <v>477</v>
      </c>
      <c r="D2418" s="1" t="s">
        <v>264</v>
      </c>
      <c r="E2418">
        <v>25</v>
      </c>
      <c r="F2418" s="1" t="s">
        <v>478</v>
      </c>
      <c r="G2418" s="1" t="s">
        <v>479</v>
      </c>
      <c r="H2418" s="1" t="s">
        <v>103</v>
      </c>
      <c r="I2418" s="1" t="s">
        <v>480</v>
      </c>
      <c r="J2418" s="1" t="s">
        <v>481</v>
      </c>
      <c r="K2418" t="s">
        <v>482</v>
      </c>
      <c r="L2418" t="s">
        <v>483</v>
      </c>
      <c r="M2418" s="1" t="s">
        <v>484</v>
      </c>
      <c r="N2418">
        <v>12800</v>
      </c>
      <c r="O2418">
        <v>18000</v>
      </c>
      <c r="P2418">
        <v>25400</v>
      </c>
      <c r="Q2418">
        <v>53100</v>
      </c>
      <c r="R2418">
        <v>66000</v>
      </c>
      <c r="S2418">
        <v>78300</v>
      </c>
      <c r="T2418">
        <v>0</v>
      </c>
      <c r="U2418">
        <v>0</v>
      </c>
      <c r="V2418">
        <v>0</v>
      </c>
      <c r="W2418">
        <v>8800</v>
      </c>
      <c r="X2418">
        <v>9100</v>
      </c>
      <c r="Y2418">
        <v>5.4971317040000001</v>
      </c>
      <c r="Z2418">
        <v>-74.613729590000005</v>
      </c>
      <c r="AA2418" s="1" t="s">
        <v>21</v>
      </c>
      <c r="AB2418">
        <v>3484043100</v>
      </c>
      <c r="AC2418" t="str">
        <f>MID(TablaPivotFinal[[#This Row],[Fecha]],1,4)</f>
        <v>2016</v>
      </c>
      <c r="AD2418" t="str">
        <f>MID(TablaPivotFinal[[#This Row],[Fecha]],5,3)</f>
        <v>Feb</v>
      </c>
      <c r="AE2418" s="1">
        <v>3484043100</v>
      </c>
      <c r="AF2418" s="1">
        <v>103027</v>
      </c>
    </row>
    <row r="2419" spans="1:32" x14ac:dyDescent="0.3">
      <c r="A2419" s="1" t="s">
        <v>475</v>
      </c>
      <c r="B2419" s="1" t="s">
        <v>476</v>
      </c>
      <c r="C2419" t="s">
        <v>477</v>
      </c>
      <c r="D2419" s="1" t="s">
        <v>264</v>
      </c>
      <c r="E2419">
        <v>25</v>
      </c>
      <c r="F2419" s="1" t="s">
        <v>478</v>
      </c>
      <c r="G2419" s="1" t="s">
        <v>479</v>
      </c>
      <c r="H2419" s="1" t="s">
        <v>103</v>
      </c>
      <c r="I2419" s="1" t="s">
        <v>480</v>
      </c>
      <c r="J2419" s="1" t="s">
        <v>481</v>
      </c>
      <c r="K2419" t="s">
        <v>482</v>
      </c>
      <c r="L2419" t="s">
        <v>483</v>
      </c>
      <c r="M2419" s="1" t="s">
        <v>484</v>
      </c>
      <c r="N2419">
        <v>12800</v>
      </c>
      <c r="O2419">
        <v>18000</v>
      </c>
      <c r="P2419">
        <v>25400</v>
      </c>
      <c r="Q2419">
        <v>53100</v>
      </c>
      <c r="R2419">
        <v>66000</v>
      </c>
      <c r="S2419">
        <v>78300</v>
      </c>
      <c r="T2419">
        <v>0</v>
      </c>
      <c r="U2419">
        <v>0</v>
      </c>
      <c r="V2419">
        <v>0</v>
      </c>
      <c r="W2419">
        <v>8800</v>
      </c>
      <c r="X2419">
        <v>9100</v>
      </c>
      <c r="Y2419">
        <v>5.4971317040000001</v>
      </c>
      <c r="Z2419">
        <v>-74.613729590000005</v>
      </c>
      <c r="AA2419" s="1" t="s">
        <v>23</v>
      </c>
      <c r="AB2419">
        <v>3289481150</v>
      </c>
      <c r="AC2419" t="str">
        <f>MID(TablaPivotFinal[[#This Row],[Fecha]],1,4)</f>
        <v>2016</v>
      </c>
      <c r="AD2419" t="str">
        <f>MID(TablaPivotFinal[[#This Row],[Fecha]],5,3)</f>
        <v>Jul</v>
      </c>
      <c r="AE2419" s="1">
        <v>3289481150</v>
      </c>
      <c r="AF2419" s="1">
        <v>117715</v>
      </c>
    </row>
    <row r="2420" spans="1:32" x14ac:dyDescent="0.3">
      <c r="A2420" s="1" t="s">
        <v>475</v>
      </c>
      <c r="B2420" s="1" t="s">
        <v>476</v>
      </c>
      <c r="C2420" t="s">
        <v>477</v>
      </c>
      <c r="D2420" s="1" t="s">
        <v>264</v>
      </c>
      <c r="E2420">
        <v>25</v>
      </c>
      <c r="F2420" s="1" t="s">
        <v>478</v>
      </c>
      <c r="G2420" s="1" t="s">
        <v>479</v>
      </c>
      <c r="H2420" s="1" t="s">
        <v>103</v>
      </c>
      <c r="I2420" s="1" t="s">
        <v>480</v>
      </c>
      <c r="J2420" s="1" t="s">
        <v>481</v>
      </c>
      <c r="K2420" t="s">
        <v>482</v>
      </c>
      <c r="L2420" t="s">
        <v>483</v>
      </c>
      <c r="M2420" s="1" t="s">
        <v>484</v>
      </c>
      <c r="N2420">
        <v>12800</v>
      </c>
      <c r="O2420">
        <v>18000</v>
      </c>
      <c r="P2420">
        <v>25400</v>
      </c>
      <c r="Q2420">
        <v>53100</v>
      </c>
      <c r="R2420">
        <v>66000</v>
      </c>
      <c r="S2420">
        <v>78300</v>
      </c>
      <c r="T2420">
        <v>0</v>
      </c>
      <c r="U2420">
        <v>0</v>
      </c>
      <c r="V2420">
        <v>0</v>
      </c>
      <c r="W2420">
        <v>8800</v>
      </c>
      <c r="X2420">
        <v>9100</v>
      </c>
      <c r="Y2420">
        <v>5.4971317040000001</v>
      </c>
      <c r="Z2420">
        <v>-74.613729590000005</v>
      </c>
      <c r="AA2420" s="1" t="s">
        <v>25</v>
      </c>
      <c r="AB2420">
        <v>3330630800</v>
      </c>
      <c r="AC2420" t="str">
        <f>MID(TablaPivotFinal[[#This Row],[Fecha]],1,4)</f>
        <v>2016</v>
      </c>
      <c r="AD2420" t="str">
        <f>MID(TablaPivotFinal[[#This Row],[Fecha]],5,3)</f>
        <v>Jun</v>
      </c>
      <c r="AE2420" s="1">
        <v>3330630800</v>
      </c>
      <c r="AF2420" s="1">
        <v>112837</v>
      </c>
    </row>
    <row r="2421" spans="1:32" x14ac:dyDescent="0.3">
      <c r="A2421" s="1" t="s">
        <v>475</v>
      </c>
      <c r="B2421" s="1" t="s">
        <v>476</v>
      </c>
      <c r="C2421" t="s">
        <v>477</v>
      </c>
      <c r="D2421" s="1" t="s">
        <v>264</v>
      </c>
      <c r="E2421">
        <v>25</v>
      </c>
      <c r="F2421" s="1" t="s">
        <v>478</v>
      </c>
      <c r="G2421" s="1" t="s">
        <v>479</v>
      </c>
      <c r="H2421" s="1" t="s">
        <v>103</v>
      </c>
      <c r="I2421" s="1" t="s">
        <v>480</v>
      </c>
      <c r="J2421" s="1" t="s">
        <v>481</v>
      </c>
      <c r="K2421" t="s">
        <v>482</v>
      </c>
      <c r="L2421" t="s">
        <v>483</v>
      </c>
      <c r="M2421" s="1" t="s">
        <v>484</v>
      </c>
      <c r="N2421">
        <v>12800</v>
      </c>
      <c r="O2421">
        <v>18000</v>
      </c>
      <c r="P2421">
        <v>25400</v>
      </c>
      <c r="Q2421">
        <v>53100</v>
      </c>
      <c r="R2421">
        <v>66000</v>
      </c>
      <c r="S2421">
        <v>78300</v>
      </c>
      <c r="T2421">
        <v>0</v>
      </c>
      <c r="U2421">
        <v>0</v>
      </c>
      <c r="V2421">
        <v>0</v>
      </c>
      <c r="W2421">
        <v>8800</v>
      </c>
      <c r="X2421">
        <v>9100</v>
      </c>
      <c r="Y2421">
        <v>5.4971317040000001</v>
      </c>
      <c r="Z2421">
        <v>-74.613729590000005</v>
      </c>
      <c r="AA2421" s="1" t="s">
        <v>27</v>
      </c>
      <c r="AB2421">
        <v>3722803400</v>
      </c>
      <c r="AC2421" t="str">
        <f>MID(TablaPivotFinal[[#This Row],[Fecha]],1,4)</f>
        <v>2016</v>
      </c>
      <c r="AD2421" t="str">
        <f>MID(TablaPivotFinal[[#This Row],[Fecha]],5,3)</f>
        <v>Mar</v>
      </c>
      <c r="AE2421" s="1">
        <v>3722803400</v>
      </c>
      <c r="AF2421" s="1">
        <v>135538</v>
      </c>
    </row>
    <row r="2422" spans="1:32" x14ac:dyDescent="0.3">
      <c r="A2422" s="1" t="s">
        <v>475</v>
      </c>
      <c r="B2422" s="1" t="s">
        <v>476</v>
      </c>
      <c r="C2422" t="s">
        <v>477</v>
      </c>
      <c r="D2422" s="1" t="s">
        <v>264</v>
      </c>
      <c r="E2422">
        <v>25</v>
      </c>
      <c r="F2422" s="1" t="s">
        <v>478</v>
      </c>
      <c r="G2422" s="1" t="s">
        <v>479</v>
      </c>
      <c r="H2422" s="1" t="s">
        <v>103</v>
      </c>
      <c r="I2422" s="1" t="s">
        <v>480</v>
      </c>
      <c r="J2422" s="1" t="s">
        <v>481</v>
      </c>
      <c r="K2422" t="s">
        <v>482</v>
      </c>
      <c r="L2422" t="s">
        <v>483</v>
      </c>
      <c r="M2422" s="1" t="s">
        <v>484</v>
      </c>
      <c r="N2422">
        <v>12800</v>
      </c>
      <c r="O2422">
        <v>18000</v>
      </c>
      <c r="P2422">
        <v>25400</v>
      </c>
      <c r="Q2422">
        <v>53100</v>
      </c>
      <c r="R2422">
        <v>66000</v>
      </c>
      <c r="S2422">
        <v>78300</v>
      </c>
      <c r="T2422">
        <v>0</v>
      </c>
      <c r="U2422">
        <v>0</v>
      </c>
      <c r="V2422">
        <v>0</v>
      </c>
      <c r="W2422">
        <v>8800</v>
      </c>
      <c r="X2422">
        <v>9100</v>
      </c>
      <c r="Y2422">
        <v>5.4971317040000001</v>
      </c>
      <c r="Z2422">
        <v>-74.613729590000005</v>
      </c>
      <c r="AA2422" s="1" t="s">
        <v>29</v>
      </c>
      <c r="AB2422">
        <v>3384214800</v>
      </c>
      <c r="AC2422" t="str">
        <f>MID(TablaPivotFinal[[#This Row],[Fecha]],1,4)</f>
        <v>2016</v>
      </c>
      <c r="AD2422" t="str">
        <f>MID(TablaPivotFinal[[#This Row],[Fecha]],5,3)</f>
        <v>May</v>
      </c>
      <c r="AE2422" s="1">
        <v>3384214800</v>
      </c>
      <c r="AF2422" s="1">
        <v>108304</v>
      </c>
    </row>
    <row r="2423" spans="1:32" x14ac:dyDescent="0.3">
      <c r="A2423" s="1" t="s">
        <v>475</v>
      </c>
      <c r="B2423" s="1" t="s">
        <v>476</v>
      </c>
      <c r="C2423" t="s">
        <v>477</v>
      </c>
      <c r="D2423" s="1" t="s">
        <v>264</v>
      </c>
      <c r="E2423">
        <v>25</v>
      </c>
      <c r="F2423" s="1" t="s">
        <v>478</v>
      </c>
      <c r="G2423" s="1" t="s">
        <v>479</v>
      </c>
      <c r="H2423" s="1" t="s">
        <v>103</v>
      </c>
      <c r="I2423" s="1" t="s">
        <v>480</v>
      </c>
      <c r="J2423" s="1" t="s">
        <v>481</v>
      </c>
      <c r="K2423" t="s">
        <v>482</v>
      </c>
      <c r="L2423" t="s">
        <v>483</v>
      </c>
      <c r="M2423" s="1" t="s">
        <v>484</v>
      </c>
      <c r="N2423">
        <v>12800</v>
      </c>
      <c r="O2423">
        <v>18000</v>
      </c>
      <c r="P2423">
        <v>25400</v>
      </c>
      <c r="Q2423">
        <v>53100</v>
      </c>
      <c r="R2423">
        <v>66000</v>
      </c>
      <c r="S2423">
        <v>78300</v>
      </c>
      <c r="T2423">
        <v>0</v>
      </c>
      <c r="U2423">
        <v>0</v>
      </c>
      <c r="V2423">
        <v>0</v>
      </c>
      <c r="W2423">
        <v>8800</v>
      </c>
      <c r="X2423">
        <v>9100</v>
      </c>
      <c r="Y2423">
        <v>5.4971317040000001</v>
      </c>
      <c r="Z2423">
        <v>-74.613729590000005</v>
      </c>
      <c r="AA2423" s="1" t="s">
        <v>31</v>
      </c>
      <c r="AB2423">
        <v>3659202200</v>
      </c>
      <c r="AC2423" t="str">
        <f>MID(TablaPivotFinal[[#This Row],[Fecha]],1,4)</f>
        <v>2016</v>
      </c>
      <c r="AD2423" t="str">
        <f>MID(TablaPivotFinal[[#This Row],[Fecha]],5,3)</f>
        <v>Nov</v>
      </c>
      <c r="AE2423" s="1">
        <v>3659202200</v>
      </c>
      <c r="AF2423" s="1">
        <v>123419</v>
      </c>
    </row>
    <row r="2424" spans="1:32" x14ac:dyDescent="0.3">
      <c r="A2424" s="1" t="s">
        <v>475</v>
      </c>
      <c r="B2424" s="1" t="s">
        <v>476</v>
      </c>
      <c r="C2424" t="s">
        <v>477</v>
      </c>
      <c r="D2424" s="1" t="s">
        <v>264</v>
      </c>
      <c r="E2424">
        <v>25</v>
      </c>
      <c r="F2424" s="1" t="s">
        <v>478</v>
      </c>
      <c r="G2424" s="1" t="s">
        <v>479</v>
      </c>
      <c r="H2424" s="1" t="s">
        <v>103</v>
      </c>
      <c r="I2424" s="1" t="s">
        <v>480</v>
      </c>
      <c r="J2424" s="1" t="s">
        <v>481</v>
      </c>
      <c r="K2424" t="s">
        <v>482</v>
      </c>
      <c r="L2424" t="s">
        <v>483</v>
      </c>
      <c r="M2424" s="1" t="s">
        <v>484</v>
      </c>
      <c r="N2424">
        <v>12800</v>
      </c>
      <c r="O2424">
        <v>18000</v>
      </c>
      <c r="P2424">
        <v>25400</v>
      </c>
      <c r="Q2424">
        <v>53100</v>
      </c>
      <c r="R2424">
        <v>66000</v>
      </c>
      <c r="S2424">
        <v>78300</v>
      </c>
      <c r="T2424">
        <v>0</v>
      </c>
      <c r="U2424">
        <v>0</v>
      </c>
      <c r="V2424">
        <v>0</v>
      </c>
      <c r="W2424">
        <v>8800</v>
      </c>
      <c r="X2424">
        <v>9100</v>
      </c>
      <c r="Y2424">
        <v>5.4971317040000001</v>
      </c>
      <c r="Z2424">
        <v>-74.613729590000005</v>
      </c>
      <c r="AA2424" s="1" t="s">
        <v>33</v>
      </c>
      <c r="AB2424">
        <v>3715710300</v>
      </c>
      <c r="AC2424" t="str">
        <f>MID(TablaPivotFinal[[#This Row],[Fecha]],1,4)</f>
        <v>2016</v>
      </c>
      <c r="AD2424" t="str">
        <f>MID(TablaPivotFinal[[#This Row],[Fecha]],5,3)</f>
        <v>Oct</v>
      </c>
      <c r="AE2424" s="1">
        <v>3715710300</v>
      </c>
      <c r="AF2424" s="1">
        <v>125948</v>
      </c>
    </row>
    <row r="2425" spans="1:32" x14ac:dyDescent="0.3">
      <c r="A2425" s="1" t="s">
        <v>475</v>
      </c>
      <c r="B2425" s="1" t="s">
        <v>476</v>
      </c>
      <c r="C2425" t="s">
        <v>477</v>
      </c>
      <c r="D2425" s="1" t="s">
        <v>264</v>
      </c>
      <c r="E2425">
        <v>25</v>
      </c>
      <c r="F2425" s="1" t="s">
        <v>478</v>
      </c>
      <c r="G2425" s="1" t="s">
        <v>479</v>
      </c>
      <c r="H2425" s="1" t="s">
        <v>103</v>
      </c>
      <c r="I2425" s="1" t="s">
        <v>480</v>
      </c>
      <c r="J2425" s="1" t="s">
        <v>481</v>
      </c>
      <c r="K2425" t="s">
        <v>482</v>
      </c>
      <c r="L2425" t="s">
        <v>483</v>
      </c>
      <c r="M2425" s="1" t="s">
        <v>484</v>
      </c>
      <c r="N2425">
        <v>12800</v>
      </c>
      <c r="O2425">
        <v>18000</v>
      </c>
      <c r="P2425">
        <v>25400</v>
      </c>
      <c r="Q2425">
        <v>53100</v>
      </c>
      <c r="R2425">
        <v>66000</v>
      </c>
      <c r="S2425">
        <v>78300</v>
      </c>
      <c r="T2425">
        <v>0</v>
      </c>
      <c r="U2425">
        <v>0</v>
      </c>
      <c r="V2425">
        <v>0</v>
      </c>
      <c r="W2425">
        <v>8800</v>
      </c>
      <c r="X2425">
        <v>9100</v>
      </c>
      <c r="Y2425">
        <v>5.4971317040000001</v>
      </c>
      <c r="Z2425">
        <v>-74.613729590000005</v>
      </c>
      <c r="AA2425" s="1" t="s">
        <v>35</v>
      </c>
      <c r="AB2425">
        <v>3412531800</v>
      </c>
      <c r="AC2425" t="str">
        <f>MID(TablaPivotFinal[[#This Row],[Fecha]],1,4)</f>
        <v>2016</v>
      </c>
      <c r="AD2425" t="str">
        <f>MID(TablaPivotFinal[[#This Row],[Fecha]],5,3)</f>
        <v>Sep</v>
      </c>
      <c r="AE2425" s="1">
        <v>3412531800</v>
      </c>
      <c r="AF2425" s="1">
        <v>105371</v>
      </c>
    </row>
    <row r="2426" spans="1:32" x14ac:dyDescent="0.3">
      <c r="A2426" s="1" t="s">
        <v>475</v>
      </c>
      <c r="B2426" s="1" t="s">
        <v>476</v>
      </c>
      <c r="C2426" t="s">
        <v>477</v>
      </c>
      <c r="D2426" s="1" t="s">
        <v>264</v>
      </c>
      <c r="E2426">
        <v>25</v>
      </c>
      <c r="F2426" s="1" t="s">
        <v>478</v>
      </c>
      <c r="G2426" s="1" t="s">
        <v>479</v>
      </c>
      <c r="H2426" s="1" t="s">
        <v>103</v>
      </c>
      <c r="I2426" s="1" t="s">
        <v>480</v>
      </c>
      <c r="J2426" s="1" t="s">
        <v>481</v>
      </c>
      <c r="K2426" t="s">
        <v>482</v>
      </c>
      <c r="L2426" t="s">
        <v>483</v>
      </c>
      <c r="M2426" s="1" t="s">
        <v>484</v>
      </c>
      <c r="N2426">
        <v>12800</v>
      </c>
      <c r="O2426">
        <v>18000</v>
      </c>
      <c r="P2426">
        <v>25400</v>
      </c>
      <c r="Q2426">
        <v>53100</v>
      </c>
      <c r="R2426">
        <v>66000</v>
      </c>
      <c r="S2426">
        <v>78300</v>
      </c>
      <c r="T2426">
        <v>0</v>
      </c>
      <c r="U2426">
        <v>0</v>
      </c>
      <c r="V2426">
        <v>0</v>
      </c>
      <c r="W2426">
        <v>8800</v>
      </c>
      <c r="X2426">
        <v>9100</v>
      </c>
      <c r="Y2426">
        <v>5.4971317040000001</v>
      </c>
      <c r="Z2426">
        <v>-74.613729590000005</v>
      </c>
      <c r="AA2426" s="1" t="s">
        <v>37</v>
      </c>
      <c r="AB2426">
        <v>3824329700</v>
      </c>
      <c r="AC2426" t="str">
        <f>MID(TablaPivotFinal[[#This Row],[Fecha]],1,4)</f>
        <v>2017</v>
      </c>
      <c r="AD2426" t="str">
        <f>MID(TablaPivotFinal[[#This Row],[Fecha]],5,3)</f>
        <v>Abr</v>
      </c>
      <c r="AE2426" s="1">
        <v>3824329700</v>
      </c>
      <c r="AF2426" s="1">
        <v>4493.1333329999998</v>
      </c>
    </row>
    <row r="2427" spans="1:32" x14ac:dyDescent="0.3">
      <c r="A2427" s="1" t="s">
        <v>475</v>
      </c>
      <c r="B2427" s="1" t="s">
        <v>476</v>
      </c>
      <c r="C2427" t="s">
        <v>477</v>
      </c>
      <c r="D2427" s="1" t="s">
        <v>264</v>
      </c>
      <c r="E2427">
        <v>25</v>
      </c>
      <c r="F2427" s="1" t="s">
        <v>478</v>
      </c>
      <c r="G2427" s="1" t="s">
        <v>479</v>
      </c>
      <c r="H2427" s="1" t="s">
        <v>103</v>
      </c>
      <c r="I2427" s="1" t="s">
        <v>480</v>
      </c>
      <c r="J2427" s="1" t="s">
        <v>481</v>
      </c>
      <c r="K2427" t="s">
        <v>482</v>
      </c>
      <c r="L2427" t="s">
        <v>483</v>
      </c>
      <c r="M2427" s="1" t="s">
        <v>484</v>
      </c>
      <c r="N2427">
        <v>12800</v>
      </c>
      <c r="O2427">
        <v>18000</v>
      </c>
      <c r="P2427">
        <v>25400</v>
      </c>
      <c r="Q2427">
        <v>53100</v>
      </c>
      <c r="R2427">
        <v>66000</v>
      </c>
      <c r="S2427">
        <v>78300</v>
      </c>
      <c r="T2427">
        <v>0</v>
      </c>
      <c r="U2427">
        <v>0</v>
      </c>
      <c r="V2427">
        <v>0</v>
      </c>
      <c r="W2427">
        <v>8800</v>
      </c>
      <c r="X2427">
        <v>9100</v>
      </c>
      <c r="Y2427">
        <v>5.4971317040000001</v>
      </c>
      <c r="Z2427">
        <v>-74.613729590000005</v>
      </c>
      <c r="AA2427" s="1" t="s">
        <v>39</v>
      </c>
      <c r="AB2427">
        <v>4082207200</v>
      </c>
      <c r="AC2427" t="str">
        <f>MID(TablaPivotFinal[[#This Row],[Fecha]],1,4)</f>
        <v>2017</v>
      </c>
      <c r="AD2427" t="str">
        <f>MID(TablaPivotFinal[[#This Row],[Fecha]],5,3)</f>
        <v>Ago</v>
      </c>
      <c r="AE2427" s="1">
        <v>4082207200</v>
      </c>
      <c r="AF2427" s="1">
        <v>4263.0322580000002</v>
      </c>
    </row>
    <row r="2428" spans="1:32" x14ac:dyDescent="0.3">
      <c r="A2428" s="1" t="s">
        <v>475</v>
      </c>
      <c r="B2428" s="1" t="s">
        <v>476</v>
      </c>
      <c r="C2428" t="s">
        <v>477</v>
      </c>
      <c r="D2428" s="1" t="s">
        <v>264</v>
      </c>
      <c r="E2428">
        <v>25</v>
      </c>
      <c r="F2428" s="1" t="s">
        <v>478</v>
      </c>
      <c r="G2428" s="1" t="s">
        <v>479</v>
      </c>
      <c r="H2428" s="1" t="s">
        <v>103</v>
      </c>
      <c r="I2428" s="1" t="s">
        <v>480</v>
      </c>
      <c r="J2428" s="1" t="s">
        <v>481</v>
      </c>
      <c r="K2428" t="s">
        <v>482</v>
      </c>
      <c r="L2428" t="s">
        <v>483</v>
      </c>
      <c r="M2428" s="1" t="s">
        <v>484</v>
      </c>
      <c r="N2428">
        <v>12800</v>
      </c>
      <c r="O2428">
        <v>18000</v>
      </c>
      <c r="P2428">
        <v>25400</v>
      </c>
      <c r="Q2428">
        <v>53100</v>
      </c>
      <c r="R2428">
        <v>66000</v>
      </c>
      <c r="S2428">
        <v>78300</v>
      </c>
      <c r="T2428">
        <v>0</v>
      </c>
      <c r="U2428">
        <v>0</v>
      </c>
      <c r="V2428">
        <v>0</v>
      </c>
      <c r="W2428">
        <v>8800</v>
      </c>
      <c r="X2428">
        <v>9100</v>
      </c>
      <c r="Y2428">
        <v>5.4971317040000001</v>
      </c>
      <c r="Z2428">
        <v>-74.613729590000005</v>
      </c>
      <c r="AA2428" s="1" t="s">
        <v>41</v>
      </c>
      <c r="AB2428">
        <v>4576443400</v>
      </c>
      <c r="AC2428" t="str">
        <f>MID(TablaPivotFinal[[#This Row],[Fecha]],1,4)</f>
        <v>2017</v>
      </c>
      <c r="AD2428" t="str">
        <f>MID(TablaPivotFinal[[#This Row],[Fecha]],5,3)</f>
        <v>Dic</v>
      </c>
      <c r="AE2428" s="1">
        <v>4576443400</v>
      </c>
      <c r="AF2428" s="1">
        <v>5952.6129030000002</v>
      </c>
    </row>
    <row r="2429" spans="1:32" x14ac:dyDescent="0.3">
      <c r="A2429" s="1" t="s">
        <v>475</v>
      </c>
      <c r="B2429" s="1" t="s">
        <v>476</v>
      </c>
      <c r="C2429" t="s">
        <v>477</v>
      </c>
      <c r="D2429" s="1" t="s">
        <v>264</v>
      </c>
      <c r="E2429">
        <v>25</v>
      </c>
      <c r="F2429" s="1" t="s">
        <v>478</v>
      </c>
      <c r="G2429" s="1" t="s">
        <v>479</v>
      </c>
      <c r="H2429" s="1" t="s">
        <v>103</v>
      </c>
      <c r="I2429" s="1" t="s">
        <v>480</v>
      </c>
      <c r="J2429" s="1" t="s">
        <v>481</v>
      </c>
      <c r="K2429" t="s">
        <v>482</v>
      </c>
      <c r="L2429" t="s">
        <v>483</v>
      </c>
      <c r="M2429" s="1" t="s">
        <v>484</v>
      </c>
      <c r="N2429">
        <v>12800</v>
      </c>
      <c r="O2429">
        <v>18000</v>
      </c>
      <c r="P2429">
        <v>25400</v>
      </c>
      <c r="Q2429">
        <v>53100</v>
      </c>
      <c r="R2429">
        <v>66000</v>
      </c>
      <c r="S2429">
        <v>78300</v>
      </c>
      <c r="T2429">
        <v>0</v>
      </c>
      <c r="U2429">
        <v>0</v>
      </c>
      <c r="V2429">
        <v>0</v>
      </c>
      <c r="W2429">
        <v>8800</v>
      </c>
      <c r="X2429">
        <v>9100</v>
      </c>
      <c r="Y2429">
        <v>5.4971317040000001</v>
      </c>
      <c r="Z2429">
        <v>-74.613729590000005</v>
      </c>
      <c r="AA2429" s="1" t="s">
        <v>43</v>
      </c>
      <c r="AB2429">
        <v>4251160700</v>
      </c>
      <c r="AC2429" t="str">
        <f>MID(TablaPivotFinal[[#This Row],[Fecha]],1,4)</f>
        <v>2017</v>
      </c>
      <c r="AD2429" t="str">
        <f>MID(TablaPivotFinal[[#This Row],[Fecha]],5,3)</f>
        <v>Ene</v>
      </c>
      <c r="AE2429" s="1">
        <v>4251160700</v>
      </c>
      <c r="AF2429" s="1">
        <v>5832</v>
      </c>
    </row>
    <row r="2430" spans="1:32" x14ac:dyDescent="0.3">
      <c r="A2430" s="1" t="s">
        <v>475</v>
      </c>
      <c r="B2430" s="1" t="s">
        <v>476</v>
      </c>
      <c r="C2430" t="s">
        <v>477</v>
      </c>
      <c r="D2430" s="1" t="s">
        <v>264</v>
      </c>
      <c r="E2430">
        <v>25</v>
      </c>
      <c r="F2430" s="1" t="s">
        <v>478</v>
      </c>
      <c r="G2430" s="1" t="s">
        <v>479</v>
      </c>
      <c r="H2430" s="1" t="s">
        <v>103</v>
      </c>
      <c r="I2430" s="1" t="s">
        <v>480</v>
      </c>
      <c r="J2430" s="1" t="s">
        <v>481</v>
      </c>
      <c r="K2430" t="s">
        <v>482</v>
      </c>
      <c r="L2430" t="s">
        <v>483</v>
      </c>
      <c r="M2430" s="1" t="s">
        <v>484</v>
      </c>
      <c r="N2430">
        <v>12800</v>
      </c>
      <c r="O2430">
        <v>18000</v>
      </c>
      <c r="P2430">
        <v>25400</v>
      </c>
      <c r="Q2430">
        <v>53100</v>
      </c>
      <c r="R2430">
        <v>66000</v>
      </c>
      <c r="S2430">
        <v>78300</v>
      </c>
      <c r="T2430">
        <v>0</v>
      </c>
      <c r="U2430">
        <v>0</v>
      </c>
      <c r="V2430">
        <v>0</v>
      </c>
      <c r="W2430">
        <v>8800</v>
      </c>
      <c r="X2430">
        <v>9100</v>
      </c>
      <c r="Y2430">
        <v>5.4971317040000001</v>
      </c>
      <c r="Z2430">
        <v>-74.613729590000005</v>
      </c>
      <c r="AA2430" s="1" t="s">
        <v>45</v>
      </c>
      <c r="AB2430">
        <v>3300215500</v>
      </c>
      <c r="AC2430" t="str">
        <f>MID(TablaPivotFinal[[#This Row],[Fecha]],1,4)</f>
        <v>2017</v>
      </c>
      <c r="AD2430" t="str">
        <f>MID(TablaPivotFinal[[#This Row],[Fecha]],5,3)</f>
        <v>Feb</v>
      </c>
      <c r="AE2430" s="1">
        <v>3300215500</v>
      </c>
      <c r="AF2430" s="1">
        <v>3515.8928569999998</v>
      </c>
    </row>
    <row r="2431" spans="1:32" x14ac:dyDescent="0.3">
      <c r="A2431" s="1" t="s">
        <v>475</v>
      </c>
      <c r="B2431" s="1" t="s">
        <v>476</v>
      </c>
      <c r="C2431" t="s">
        <v>477</v>
      </c>
      <c r="D2431" s="1" t="s">
        <v>264</v>
      </c>
      <c r="E2431">
        <v>25</v>
      </c>
      <c r="F2431" s="1" t="s">
        <v>478</v>
      </c>
      <c r="G2431" s="1" t="s">
        <v>479</v>
      </c>
      <c r="H2431" s="1" t="s">
        <v>103</v>
      </c>
      <c r="I2431" s="1" t="s">
        <v>480</v>
      </c>
      <c r="J2431" s="1" t="s">
        <v>481</v>
      </c>
      <c r="K2431" t="s">
        <v>482</v>
      </c>
      <c r="L2431" t="s">
        <v>483</v>
      </c>
      <c r="M2431" s="1" t="s">
        <v>484</v>
      </c>
      <c r="N2431">
        <v>12800</v>
      </c>
      <c r="O2431">
        <v>18000</v>
      </c>
      <c r="P2431">
        <v>25400</v>
      </c>
      <c r="Q2431">
        <v>53100</v>
      </c>
      <c r="R2431">
        <v>66000</v>
      </c>
      <c r="S2431">
        <v>78300</v>
      </c>
      <c r="T2431">
        <v>0</v>
      </c>
      <c r="U2431">
        <v>0</v>
      </c>
      <c r="V2431">
        <v>0</v>
      </c>
      <c r="W2431">
        <v>8800</v>
      </c>
      <c r="X2431">
        <v>9100</v>
      </c>
      <c r="Y2431">
        <v>5.4971317040000001</v>
      </c>
      <c r="Z2431">
        <v>-74.613729590000005</v>
      </c>
      <c r="AA2431" s="1" t="s">
        <v>47</v>
      </c>
      <c r="AB2431">
        <v>3930628600</v>
      </c>
      <c r="AC2431" t="str">
        <f>MID(TablaPivotFinal[[#This Row],[Fecha]],1,4)</f>
        <v>2017</v>
      </c>
      <c r="AD2431" t="str">
        <f>MID(TablaPivotFinal[[#This Row],[Fecha]],5,3)</f>
        <v>Jul</v>
      </c>
      <c r="AE2431" s="1">
        <v>3930628600</v>
      </c>
      <c r="AF2431" s="1">
        <v>4191.5161289999996</v>
      </c>
    </row>
    <row r="2432" spans="1:32" x14ac:dyDescent="0.3">
      <c r="A2432" s="1" t="s">
        <v>475</v>
      </c>
      <c r="B2432" s="1" t="s">
        <v>476</v>
      </c>
      <c r="C2432" t="s">
        <v>477</v>
      </c>
      <c r="D2432" s="1" t="s">
        <v>264</v>
      </c>
      <c r="E2432">
        <v>25</v>
      </c>
      <c r="F2432" s="1" t="s">
        <v>478</v>
      </c>
      <c r="G2432" s="1" t="s">
        <v>479</v>
      </c>
      <c r="H2432" s="1" t="s">
        <v>103</v>
      </c>
      <c r="I2432" s="1" t="s">
        <v>480</v>
      </c>
      <c r="J2432" s="1" t="s">
        <v>481</v>
      </c>
      <c r="K2432" t="s">
        <v>482</v>
      </c>
      <c r="L2432" t="s">
        <v>483</v>
      </c>
      <c r="M2432" s="1" t="s">
        <v>484</v>
      </c>
      <c r="N2432">
        <v>12800</v>
      </c>
      <c r="O2432">
        <v>18000</v>
      </c>
      <c r="P2432">
        <v>25400</v>
      </c>
      <c r="Q2432">
        <v>53100</v>
      </c>
      <c r="R2432">
        <v>66000</v>
      </c>
      <c r="S2432">
        <v>78300</v>
      </c>
      <c r="T2432">
        <v>0</v>
      </c>
      <c r="U2432">
        <v>0</v>
      </c>
      <c r="V2432">
        <v>0</v>
      </c>
      <c r="W2432">
        <v>8800</v>
      </c>
      <c r="X2432">
        <v>9100</v>
      </c>
      <c r="Y2432">
        <v>5.4971317040000001</v>
      </c>
      <c r="Z2432">
        <v>-74.613729590000005</v>
      </c>
      <c r="AA2432" s="1" t="s">
        <v>49</v>
      </c>
      <c r="AB2432">
        <v>3990589900</v>
      </c>
      <c r="AC2432" t="str">
        <f>MID(TablaPivotFinal[[#This Row],[Fecha]],1,4)</f>
        <v>2017</v>
      </c>
      <c r="AD2432" t="str">
        <f>MID(TablaPivotFinal[[#This Row],[Fecha]],5,3)</f>
        <v>Jun</v>
      </c>
      <c r="AE2432" s="1">
        <v>3990589900</v>
      </c>
      <c r="AF2432" s="1">
        <v>4390.6000000000004</v>
      </c>
    </row>
    <row r="2433" spans="1:32" x14ac:dyDescent="0.3">
      <c r="A2433" s="1" t="s">
        <v>475</v>
      </c>
      <c r="B2433" s="1" t="s">
        <v>476</v>
      </c>
      <c r="C2433" t="s">
        <v>477</v>
      </c>
      <c r="D2433" s="1" t="s">
        <v>264</v>
      </c>
      <c r="E2433">
        <v>25</v>
      </c>
      <c r="F2433" s="1" t="s">
        <v>478</v>
      </c>
      <c r="G2433" s="1" t="s">
        <v>479</v>
      </c>
      <c r="H2433" s="1" t="s">
        <v>103</v>
      </c>
      <c r="I2433" s="1" t="s">
        <v>480</v>
      </c>
      <c r="J2433" s="1" t="s">
        <v>481</v>
      </c>
      <c r="K2433" t="s">
        <v>482</v>
      </c>
      <c r="L2433" t="s">
        <v>483</v>
      </c>
      <c r="M2433" s="1" t="s">
        <v>484</v>
      </c>
      <c r="N2433">
        <v>12800</v>
      </c>
      <c r="O2433">
        <v>18000</v>
      </c>
      <c r="P2433">
        <v>25400</v>
      </c>
      <c r="Q2433">
        <v>53100</v>
      </c>
      <c r="R2433">
        <v>66000</v>
      </c>
      <c r="S2433">
        <v>78300</v>
      </c>
      <c r="T2433">
        <v>0</v>
      </c>
      <c r="U2433">
        <v>0</v>
      </c>
      <c r="V2433">
        <v>0</v>
      </c>
      <c r="W2433">
        <v>8800</v>
      </c>
      <c r="X2433">
        <v>9100</v>
      </c>
      <c r="Y2433">
        <v>5.4971317040000001</v>
      </c>
      <c r="Z2433">
        <v>-74.613729590000005</v>
      </c>
      <c r="AA2433" s="1" t="s">
        <v>51</v>
      </c>
      <c r="AB2433">
        <v>3734907500</v>
      </c>
      <c r="AC2433" t="str">
        <f>MID(TablaPivotFinal[[#This Row],[Fecha]],1,4)</f>
        <v>2017</v>
      </c>
      <c r="AD2433" t="str">
        <f>MID(TablaPivotFinal[[#This Row],[Fecha]],5,3)</f>
        <v>Mar</v>
      </c>
      <c r="AE2433" s="1">
        <v>3734907500</v>
      </c>
      <c r="AF2433" s="1">
        <v>3607.9677419999998</v>
      </c>
    </row>
    <row r="2434" spans="1:32" x14ac:dyDescent="0.3">
      <c r="A2434" s="1" t="s">
        <v>475</v>
      </c>
      <c r="B2434" s="1" t="s">
        <v>476</v>
      </c>
      <c r="C2434" t="s">
        <v>477</v>
      </c>
      <c r="D2434" s="1" t="s">
        <v>264</v>
      </c>
      <c r="E2434">
        <v>25</v>
      </c>
      <c r="F2434" s="1" t="s">
        <v>478</v>
      </c>
      <c r="G2434" s="1" t="s">
        <v>479</v>
      </c>
      <c r="H2434" s="1" t="s">
        <v>103</v>
      </c>
      <c r="I2434" s="1" t="s">
        <v>480</v>
      </c>
      <c r="J2434" s="1" t="s">
        <v>481</v>
      </c>
      <c r="K2434" t="s">
        <v>482</v>
      </c>
      <c r="L2434" t="s">
        <v>483</v>
      </c>
      <c r="M2434" s="1" t="s">
        <v>484</v>
      </c>
      <c r="N2434">
        <v>12800</v>
      </c>
      <c r="O2434">
        <v>18000</v>
      </c>
      <c r="P2434">
        <v>25400</v>
      </c>
      <c r="Q2434">
        <v>53100</v>
      </c>
      <c r="R2434">
        <v>66000</v>
      </c>
      <c r="S2434">
        <v>78300</v>
      </c>
      <c r="T2434">
        <v>0</v>
      </c>
      <c r="U2434">
        <v>0</v>
      </c>
      <c r="V2434">
        <v>0</v>
      </c>
      <c r="W2434">
        <v>8800</v>
      </c>
      <c r="X2434">
        <v>9100</v>
      </c>
      <c r="Y2434">
        <v>5.4971317040000001</v>
      </c>
      <c r="Z2434">
        <v>-74.613729590000005</v>
      </c>
      <c r="AA2434" s="1" t="s">
        <v>53</v>
      </c>
      <c r="AB2434">
        <v>4176579400</v>
      </c>
      <c r="AC2434" t="str">
        <f>MID(TablaPivotFinal[[#This Row],[Fecha]],1,4)</f>
        <v>2017</v>
      </c>
      <c r="AD2434" t="str">
        <f>MID(TablaPivotFinal[[#This Row],[Fecha]],5,3)</f>
        <v>May</v>
      </c>
      <c r="AE2434" s="1">
        <v>4176579400</v>
      </c>
      <c r="AF2434" s="1">
        <v>4087.419355</v>
      </c>
    </row>
    <row r="2435" spans="1:32" x14ac:dyDescent="0.3">
      <c r="A2435" s="1" t="s">
        <v>475</v>
      </c>
      <c r="B2435" s="1" t="s">
        <v>476</v>
      </c>
      <c r="C2435" t="s">
        <v>477</v>
      </c>
      <c r="D2435" s="1" t="s">
        <v>264</v>
      </c>
      <c r="E2435">
        <v>25</v>
      </c>
      <c r="F2435" s="1" t="s">
        <v>478</v>
      </c>
      <c r="G2435" s="1" t="s">
        <v>479</v>
      </c>
      <c r="H2435" s="1" t="s">
        <v>103</v>
      </c>
      <c r="I2435" s="1" t="s">
        <v>480</v>
      </c>
      <c r="J2435" s="1" t="s">
        <v>481</v>
      </c>
      <c r="K2435" t="s">
        <v>482</v>
      </c>
      <c r="L2435" t="s">
        <v>483</v>
      </c>
      <c r="M2435" s="1" t="s">
        <v>484</v>
      </c>
      <c r="N2435">
        <v>12800</v>
      </c>
      <c r="O2435">
        <v>18000</v>
      </c>
      <c r="P2435">
        <v>25400</v>
      </c>
      <c r="Q2435">
        <v>53100</v>
      </c>
      <c r="R2435">
        <v>66000</v>
      </c>
      <c r="S2435">
        <v>78300</v>
      </c>
      <c r="T2435">
        <v>0</v>
      </c>
      <c r="U2435">
        <v>0</v>
      </c>
      <c r="V2435">
        <v>0</v>
      </c>
      <c r="W2435">
        <v>8800</v>
      </c>
      <c r="X2435">
        <v>9100</v>
      </c>
      <c r="Y2435">
        <v>5.4971317040000001</v>
      </c>
      <c r="Z2435">
        <v>-74.613729590000005</v>
      </c>
      <c r="AA2435" s="1" t="s">
        <v>55</v>
      </c>
      <c r="AB2435">
        <v>4136479200</v>
      </c>
      <c r="AC2435" t="str">
        <f>MID(TablaPivotFinal[[#This Row],[Fecha]],1,4)</f>
        <v>2017</v>
      </c>
      <c r="AD2435" t="str">
        <f>MID(TablaPivotFinal[[#This Row],[Fecha]],5,3)</f>
        <v>Nov</v>
      </c>
      <c r="AE2435" s="1">
        <v>4136479200</v>
      </c>
      <c r="AF2435" s="1">
        <v>4370.3</v>
      </c>
    </row>
    <row r="2436" spans="1:32" x14ac:dyDescent="0.3">
      <c r="A2436" s="1" t="s">
        <v>475</v>
      </c>
      <c r="B2436" s="1" t="s">
        <v>476</v>
      </c>
      <c r="C2436" t="s">
        <v>477</v>
      </c>
      <c r="D2436" s="1" t="s">
        <v>264</v>
      </c>
      <c r="E2436">
        <v>25</v>
      </c>
      <c r="F2436" s="1" t="s">
        <v>478</v>
      </c>
      <c r="G2436" s="1" t="s">
        <v>479</v>
      </c>
      <c r="H2436" s="1" t="s">
        <v>103</v>
      </c>
      <c r="I2436" s="1" t="s">
        <v>480</v>
      </c>
      <c r="J2436" s="1" t="s">
        <v>481</v>
      </c>
      <c r="K2436" t="s">
        <v>482</v>
      </c>
      <c r="L2436" t="s">
        <v>483</v>
      </c>
      <c r="M2436" s="1" t="s">
        <v>484</v>
      </c>
      <c r="N2436">
        <v>12800</v>
      </c>
      <c r="O2436">
        <v>18000</v>
      </c>
      <c r="P2436">
        <v>25400</v>
      </c>
      <c r="Q2436">
        <v>53100</v>
      </c>
      <c r="R2436">
        <v>66000</v>
      </c>
      <c r="S2436">
        <v>78300</v>
      </c>
      <c r="T2436">
        <v>0</v>
      </c>
      <c r="U2436">
        <v>0</v>
      </c>
      <c r="V2436">
        <v>0</v>
      </c>
      <c r="W2436">
        <v>8800</v>
      </c>
      <c r="X2436">
        <v>9100</v>
      </c>
      <c r="Y2436">
        <v>5.4971317040000001</v>
      </c>
      <c r="Z2436">
        <v>-74.613729590000005</v>
      </c>
      <c r="AA2436" s="1" t="s">
        <v>57</v>
      </c>
      <c r="AB2436">
        <v>4277834750</v>
      </c>
      <c r="AC2436" t="str">
        <f>MID(TablaPivotFinal[[#This Row],[Fecha]],1,4)</f>
        <v>2017</v>
      </c>
      <c r="AD2436" t="str">
        <f>MID(TablaPivotFinal[[#This Row],[Fecha]],5,3)</f>
        <v>Oct</v>
      </c>
      <c r="AE2436" s="1">
        <v>4277834750</v>
      </c>
      <c r="AF2436" s="1">
        <v>4455.6774189999996</v>
      </c>
    </row>
    <row r="2437" spans="1:32" x14ac:dyDescent="0.3">
      <c r="A2437" s="1" t="s">
        <v>475</v>
      </c>
      <c r="B2437" s="1" t="s">
        <v>476</v>
      </c>
      <c r="C2437" t="s">
        <v>477</v>
      </c>
      <c r="D2437" s="1" t="s">
        <v>264</v>
      </c>
      <c r="E2437">
        <v>25</v>
      </c>
      <c r="F2437" s="1" t="s">
        <v>478</v>
      </c>
      <c r="G2437" s="1" t="s">
        <v>479</v>
      </c>
      <c r="H2437" s="1" t="s">
        <v>103</v>
      </c>
      <c r="I2437" s="1" t="s">
        <v>480</v>
      </c>
      <c r="J2437" s="1" t="s">
        <v>481</v>
      </c>
      <c r="K2437" t="s">
        <v>482</v>
      </c>
      <c r="L2437" t="s">
        <v>483</v>
      </c>
      <c r="M2437" s="1" t="s">
        <v>484</v>
      </c>
      <c r="N2437">
        <v>12800</v>
      </c>
      <c r="O2437">
        <v>18000</v>
      </c>
      <c r="P2437">
        <v>25400</v>
      </c>
      <c r="Q2437">
        <v>53100</v>
      </c>
      <c r="R2437">
        <v>66000</v>
      </c>
      <c r="S2437">
        <v>78300</v>
      </c>
      <c r="T2437">
        <v>0</v>
      </c>
      <c r="U2437">
        <v>0</v>
      </c>
      <c r="V2437">
        <v>0</v>
      </c>
      <c r="W2437">
        <v>8800</v>
      </c>
      <c r="X2437">
        <v>9100</v>
      </c>
      <c r="Y2437">
        <v>5.4971317040000001</v>
      </c>
      <c r="Z2437">
        <v>-74.613729590000005</v>
      </c>
      <c r="AA2437" s="1" t="s">
        <v>59</v>
      </c>
      <c r="AB2437">
        <v>3821933800</v>
      </c>
      <c r="AC2437" t="str">
        <f>MID(TablaPivotFinal[[#This Row],[Fecha]],1,4)</f>
        <v>2017</v>
      </c>
      <c r="AD2437" t="str">
        <f>MID(TablaPivotFinal[[#This Row],[Fecha]],5,3)</f>
        <v>Sep</v>
      </c>
      <c r="AE2437" s="1">
        <v>3821933800</v>
      </c>
      <c r="AF2437" s="1">
        <v>3856.3666669999998</v>
      </c>
    </row>
    <row r="2438" spans="1:32" x14ac:dyDescent="0.3">
      <c r="A2438" s="1" t="s">
        <v>475</v>
      </c>
      <c r="B2438" s="1" t="s">
        <v>476</v>
      </c>
      <c r="C2438" t="s">
        <v>477</v>
      </c>
      <c r="D2438" s="1" t="s">
        <v>264</v>
      </c>
      <c r="E2438">
        <v>25</v>
      </c>
      <c r="F2438" s="1" t="s">
        <v>478</v>
      </c>
      <c r="G2438" s="1" t="s">
        <v>479</v>
      </c>
      <c r="H2438" s="1" t="s">
        <v>103</v>
      </c>
      <c r="I2438" s="1" t="s">
        <v>480</v>
      </c>
      <c r="J2438" s="1" t="s">
        <v>481</v>
      </c>
      <c r="K2438" t="s">
        <v>482</v>
      </c>
      <c r="L2438" t="s">
        <v>483</v>
      </c>
      <c r="M2438" s="1" t="s">
        <v>484</v>
      </c>
      <c r="N2438">
        <v>12800</v>
      </c>
      <c r="O2438">
        <v>18000</v>
      </c>
      <c r="P2438">
        <v>25400</v>
      </c>
      <c r="Q2438">
        <v>53100</v>
      </c>
      <c r="R2438">
        <v>66000</v>
      </c>
      <c r="S2438">
        <v>78300</v>
      </c>
      <c r="T2438">
        <v>0</v>
      </c>
      <c r="U2438">
        <v>0</v>
      </c>
      <c r="V2438">
        <v>0</v>
      </c>
      <c r="W2438">
        <v>8800</v>
      </c>
      <c r="X2438">
        <v>9100</v>
      </c>
      <c r="Y2438">
        <v>5.4971317040000001</v>
      </c>
      <c r="Z2438">
        <v>-74.613729590000005</v>
      </c>
      <c r="AA2438" s="1" t="s">
        <v>61</v>
      </c>
      <c r="AB2438">
        <v>3915263500</v>
      </c>
      <c r="AC2438" t="str">
        <f>MID(TablaPivotFinal[[#This Row],[Fecha]],1,4)</f>
        <v>2018</v>
      </c>
      <c r="AD2438" t="str">
        <f>MID(TablaPivotFinal[[#This Row],[Fecha]],5,3)</f>
        <v>Abr</v>
      </c>
      <c r="AE2438" s="1">
        <v>3915263500</v>
      </c>
      <c r="AF2438" s="1">
        <v>119646</v>
      </c>
    </row>
    <row r="2439" spans="1:32" x14ac:dyDescent="0.3">
      <c r="A2439" s="1" t="s">
        <v>475</v>
      </c>
      <c r="B2439" s="1" t="s">
        <v>476</v>
      </c>
      <c r="C2439" t="s">
        <v>477</v>
      </c>
      <c r="D2439" s="1" t="s">
        <v>264</v>
      </c>
      <c r="E2439">
        <v>25</v>
      </c>
      <c r="F2439" s="1" t="s">
        <v>478</v>
      </c>
      <c r="G2439" s="1" t="s">
        <v>479</v>
      </c>
      <c r="H2439" s="1" t="s">
        <v>103</v>
      </c>
      <c r="I2439" s="1" t="s">
        <v>480</v>
      </c>
      <c r="J2439" s="1" t="s">
        <v>481</v>
      </c>
      <c r="K2439" t="s">
        <v>482</v>
      </c>
      <c r="L2439" t="s">
        <v>483</v>
      </c>
      <c r="M2439" s="1" t="s">
        <v>484</v>
      </c>
      <c r="N2439">
        <v>12800</v>
      </c>
      <c r="O2439">
        <v>18000</v>
      </c>
      <c r="P2439">
        <v>25400</v>
      </c>
      <c r="Q2439">
        <v>53100</v>
      </c>
      <c r="R2439">
        <v>66000</v>
      </c>
      <c r="S2439">
        <v>78300</v>
      </c>
      <c r="T2439">
        <v>0</v>
      </c>
      <c r="U2439">
        <v>0</v>
      </c>
      <c r="V2439">
        <v>0</v>
      </c>
      <c r="W2439">
        <v>8800</v>
      </c>
      <c r="X2439">
        <v>9100</v>
      </c>
      <c r="Y2439">
        <v>5.4971317040000001</v>
      </c>
      <c r="Z2439">
        <v>-74.613729590000005</v>
      </c>
      <c r="AA2439" s="1" t="s">
        <v>63</v>
      </c>
      <c r="AB2439">
        <v>3970927500</v>
      </c>
      <c r="AC2439" t="str">
        <f>MID(TablaPivotFinal[[#This Row],[Fecha]],1,4)</f>
        <v>2018</v>
      </c>
      <c r="AD2439" t="str">
        <f>MID(TablaPivotFinal[[#This Row],[Fecha]],5,3)</f>
        <v>Ago</v>
      </c>
      <c r="AE2439" s="1">
        <v>3970927500</v>
      </c>
      <c r="AF2439" s="1">
        <v>127193</v>
      </c>
    </row>
    <row r="2440" spans="1:32" x14ac:dyDescent="0.3">
      <c r="A2440" s="1" t="s">
        <v>475</v>
      </c>
      <c r="B2440" s="1" t="s">
        <v>476</v>
      </c>
      <c r="C2440" t="s">
        <v>477</v>
      </c>
      <c r="D2440" s="1" t="s">
        <v>264</v>
      </c>
      <c r="E2440">
        <v>25</v>
      </c>
      <c r="F2440" s="1" t="s">
        <v>478</v>
      </c>
      <c r="G2440" s="1" t="s">
        <v>479</v>
      </c>
      <c r="H2440" s="1" t="s">
        <v>103</v>
      </c>
      <c r="I2440" s="1" t="s">
        <v>480</v>
      </c>
      <c r="J2440" s="1" t="s">
        <v>481</v>
      </c>
      <c r="K2440" t="s">
        <v>482</v>
      </c>
      <c r="L2440" t="s">
        <v>483</v>
      </c>
      <c r="M2440" s="1" t="s">
        <v>484</v>
      </c>
      <c r="N2440">
        <v>12800</v>
      </c>
      <c r="O2440">
        <v>18000</v>
      </c>
      <c r="P2440">
        <v>25400</v>
      </c>
      <c r="Q2440">
        <v>53100</v>
      </c>
      <c r="R2440">
        <v>66000</v>
      </c>
      <c r="S2440">
        <v>78300</v>
      </c>
      <c r="T2440">
        <v>0</v>
      </c>
      <c r="U2440">
        <v>0</v>
      </c>
      <c r="V2440">
        <v>0</v>
      </c>
      <c r="W2440">
        <v>8800</v>
      </c>
      <c r="X2440">
        <v>9100</v>
      </c>
      <c r="Y2440">
        <v>5.4971317040000001</v>
      </c>
      <c r="Z2440">
        <v>-74.613729590000005</v>
      </c>
      <c r="AA2440" s="1" t="s">
        <v>65</v>
      </c>
      <c r="AB2440">
        <v>5056705250</v>
      </c>
      <c r="AC2440" t="str">
        <f>MID(TablaPivotFinal[[#This Row],[Fecha]],1,4)</f>
        <v>2018</v>
      </c>
      <c r="AD2440" t="str">
        <f>MID(TablaPivotFinal[[#This Row],[Fecha]],5,3)</f>
        <v>Dic</v>
      </c>
      <c r="AE2440" s="1">
        <v>5056705250</v>
      </c>
      <c r="AF2440" s="1">
        <v>190185</v>
      </c>
    </row>
    <row r="2441" spans="1:32" x14ac:dyDescent="0.3">
      <c r="A2441" s="1" t="s">
        <v>475</v>
      </c>
      <c r="B2441" s="1" t="s">
        <v>476</v>
      </c>
      <c r="C2441" t="s">
        <v>477</v>
      </c>
      <c r="D2441" s="1" t="s">
        <v>264</v>
      </c>
      <c r="E2441">
        <v>25</v>
      </c>
      <c r="F2441" s="1" t="s">
        <v>478</v>
      </c>
      <c r="G2441" s="1" t="s">
        <v>479</v>
      </c>
      <c r="H2441" s="1" t="s">
        <v>103</v>
      </c>
      <c r="I2441" s="1" t="s">
        <v>480</v>
      </c>
      <c r="J2441" s="1" t="s">
        <v>481</v>
      </c>
      <c r="K2441" t="s">
        <v>482</v>
      </c>
      <c r="L2441" t="s">
        <v>483</v>
      </c>
      <c r="M2441" s="1" t="s">
        <v>484</v>
      </c>
      <c r="N2441">
        <v>12800</v>
      </c>
      <c r="O2441">
        <v>18000</v>
      </c>
      <c r="P2441">
        <v>25400</v>
      </c>
      <c r="Q2441">
        <v>53100</v>
      </c>
      <c r="R2441">
        <v>66000</v>
      </c>
      <c r="S2441">
        <v>78300</v>
      </c>
      <c r="T2441">
        <v>0</v>
      </c>
      <c r="U2441">
        <v>0</v>
      </c>
      <c r="V2441">
        <v>0</v>
      </c>
      <c r="W2441">
        <v>8800</v>
      </c>
      <c r="X2441">
        <v>9100</v>
      </c>
      <c r="Y2441">
        <v>5.4971317040000001</v>
      </c>
      <c r="Z2441">
        <v>-74.613729590000005</v>
      </c>
      <c r="AA2441" s="1" t="s">
        <v>67</v>
      </c>
      <c r="AB2441">
        <v>4603129200</v>
      </c>
      <c r="AC2441" t="str">
        <f>MID(TablaPivotFinal[[#This Row],[Fecha]],1,4)</f>
        <v>2018</v>
      </c>
      <c r="AD2441" t="str">
        <f>MID(TablaPivotFinal[[#This Row],[Fecha]],5,3)</f>
        <v>Ene</v>
      </c>
      <c r="AE2441" s="1">
        <v>4603129200</v>
      </c>
      <c r="AF2441" s="1">
        <v>191762</v>
      </c>
    </row>
    <row r="2442" spans="1:32" x14ac:dyDescent="0.3">
      <c r="A2442" s="1" t="s">
        <v>475</v>
      </c>
      <c r="B2442" s="1" t="s">
        <v>476</v>
      </c>
      <c r="C2442" t="s">
        <v>477</v>
      </c>
      <c r="D2442" s="1" t="s">
        <v>264</v>
      </c>
      <c r="E2442">
        <v>25</v>
      </c>
      <c r="F2442" s="1" t="s">
        <v>478</v>
      </c>
      <c r="G2442" s="1" t="s">
        <v>479</v>
      </c>
      <c r="H2442" s="1" t="s">
        <v>103</v>
      </c>
      <c r="I2442" s="1" t="s">
        <v>480</v>
      </c>
      <c r="J2442" s="1" t="s">
        <v>481</v>
      </c>
      <c r="K2442" t="s">
        <v>482</v>
      </c>
      <c r="L2442" t="s">
        <v>483</v>
      </c>
      <c r="M2442" s="1" t="s">
        <v>484</v>
      </c>
      <c r="N2442">
        <v>12800</v>
      </c>
      <c r="O2442">
        <v>18000</v>
      </c>
      <c r="P2442">
        <v>25400</v>
      </c>
      <c r="Q2442">
        <v>53100</v>
      </c>
      <c r="R2442">
        <v>66000</v>
      </c>
      <c r="S2442">
        <v>78300</v>
      </c>
      <c r="T2442">
        <v>0</v>
      </c>
      <c r="U2442">
        <v>0</v>
      </c>
      <c r="V2442">
        <v>0</v>
      </c>
      <c r="W2442">
        <v>8800</v>
      </c>
      <c r="X2442">
        <v>9100</v>
      </c>
      <c r="Y2442">
        <v>5.4971317040000001</v>
      </c>
      <c r="Z2442">
        <v>-74.613729590000005</v>
      </c>
      <c r="AA2442" s="1" t="s">
        <v>69</v>
      </c>
      <c r="AB2442">
        <v>3551916500</v>
      </c>
      <c r="AC2442" t="str">
        <f>MID(TablaPivotFinal[[#This Row],[Fecha]],1,4)</f>
        <v>2018</v>
      </c>
      <c r="AD2442" t="str">
        <f>MID(TablaPivotFinal[[#This Row],[Fecha]],5,3)</f>
        <v>Feb</v>
      </c>
      <c r="AE2442" s="1">
        <v>3551916500</v>
      </c>
      <c r="AF2442" s="1">
        <v>103556</v>
      </c>
    </row>
    <row r="2443" spans="1:32" x14ac:dyDescent="0.3">
      <c r="A2443" s="1" t="s">
        <v>475</v>
      </c>
      <c r="B2443" s="1" t="s">
        <v>476</v>
      </c>
      <c r="C2443" t="s">
        <v>477</v>
      </c>
      <c r="D2443" s="1" t="s">
        <v>264</v>
      </c>
      <c r="E2443">
        <v>25</v>
      </c>
      <c r="F2443" s="1" t="s">
        <v>478</v>
      </c>
      <c r="G2443" s="1" t="s">
        <v>479</v>
      </c>
      <c r="H2443" s="1" t="s">
        <v>103</v>
      </c>
      <c r="I2443" s="1" t="s">
        <v>480</v>
      </c>
      <c r="J2443" s="1" t="s">
        <v>481</v>
      </c>
      <c r="K2443" t="s">
        <v>482</v>
      </c>
      <c r="L2443" t="s">
        <v>483</v>
      </c>
      <c r="M2443" s="1" t="s">
        <v>484</v>
      </c>
      <c r="N2443">
        <v>12800</v>
      </c>
      <c r="O2443">
        <v>18000</v>
      </c>
      <c r="P2443">
        <v>25400</v>
      </c>
      <c r="Q2443">
        <v>53100</v>
      </c>
      <c r="R2443">
        <v>66000</v>
      </c>
      <c r="S2443">
        <v>78300</v>
      </c>
      <c r="T2443">
        <v>0</v>
      </c>
      <c r="U2443">
        <v>0</v>
      </c>
      <c r="V2443">
        <v>0</v>
      </c>
      <c r="W2443">
        <v>8800</v>
      </c>
      <c r="X2443">
        <v>9100</v>
      </c>
      <c r="Y2443">
        <v>5.4971317040000001</v>
      </c>
      <c r="Z2443">
        <v>-74.613729590000005</v>
      </c>
      <c r="AA2443" s="1" t="s">
        <v>71</v>
      </c>
      <c r="AB2443">
        <v>4019558400</v>
      </c>
      <c r="AC2443" t="str">
        <f>MID(TablaPivotFinal[[#This Row],[Fecha]],1,4)</f>
        <v>2018</v>
      </c>
      <c r="AD2443" t="str">
        <f>MID(TablaPivotFinal[[#This Row],[Fecha]],5,3)</f>
        <v>Jul</v>
      </c>
      <c r="AE2443" s="1">
        <v>4019558400</v>
      </c>
      <c r="AF2443" s="1">
        <v>131813</v>
      </c>
    </row>
    <row r="2444" spans="1:32" x14ac:dyDescent="0.3">
      <c r="A2444" s="1" t="s">
        <v>475</v>
      </c>
      <c r="B2444" s="1" t="s">
        <v>476</v>
      </c>
      <c r="C2444" t="s">
        <v>477</v>
      </c>
      <c r="D2444" s="1" t="s">
        <v>264</v>
      </c>
      <c r="E2444">
        <v>25</v>
      </c>
      <c r="F2444" s="1" t="s">
        <v>478</v>
      </c>
      <c r="G2444" s="1" t="s">
        <v>479</v>
      </c>
      <c r="H2444" s="1" t="s">
        <v>103</v>
      </c>
      <c r="I2444" s="1" t="s">
        <v>480</v>
      </c>
      <c r="J2444" s="1" t="s">
        <v>481</v>
      </c>
      <c r="K2444" t="s">
        <v>482</v>
      </c>
      <c r="L2444" t="s">
        <v>483</v>
      </c>
      <c r="M2444" s="1" t="s">
        <v>484</v>
      </c>
      <c r="N2444">
        <v>12800</v>
      </c>
      <c r="O2444">
        <v>18000</v>
      </c>
      <c r="P2444">
        <v>25400</v>
      </c>
      <c r="Q2444">
        <v>53100</v>
      </c>
      <c r="R2444">
        <v>66000</v>
      </c>
      <c r="S2444">
        <v>78300</v>
      </c>
      <c r="T2444">
        <v>0</v>
      </c>
      <c r="U2444">
        <v>0</v>
      </c>
      <c r="V2444">
        <v>0</v>
      </c>
      <c r="W2444">
        <v>8800</v>
      </c>
      <c r="X2444">
        <v>9100</v>
      </c>
      <c r="Y2444">
        <v>5.4971317040000001</v>
      </c>
      <c r="Z2444">
        <v>-74.613729590000005</v>
      </c>
      <c r="AA2444" s="1" t="s">
        <v>73</v>
      </c>
      <c r="AB2444">
        <v>3796201400</v>
      </c>
      <c r="AC2444" t="str">
        <f>MID(TablaPivotFinal[[#This Row],[Fecha]],1,4)</f>
        <v>2018</v>
      </c>
      <c r="AD2444" t="str">
        <f>MID(TablaPivotFinal[[#This Row],[Fecha]],5,3)</f>
        <v>Jun</v>
      </c>
      <c r="AE2444" s="1">
        <v>3796201400</v>
      </c>
      <c r="AF2444" s="1">
        <v>126014</v>
      </c>
    </row>
    <row r="2445" spans="1:32" x14ac:dyDescent="0.3">
      <c r="A2445" s="1" t="s">
        <v>475</v>
      </c>
      <c r="B2445" s="1" t="s">
        <v>476</v>
      </c>
      <c r="C2445" t="s">
        <v>477</v>
      </c>
      <c r="D2445" s="1" t="s">
        <v>264</v>
      </c>
      <c r="E2445">
        <v>25</v>
      </c>
      <c r="F2445" s="1" t="s">
        <v>478</v>
      </c>
      <c r="G2445" s="1" t="s">
        <v>479</v>
      </c>
      <c r="H2445" s="1" t="s">
        <v>103</v>
      </c>
      <c r="I2445" s="1" t="s">
        <v>480</v>
      </c>
      <c r="J2445" s="1" t="s">
        <v>481</v>
      </c>
      <c r="K2445" t="s">
        <v>482</v>
      </c>
      <c r="L2445" t="s">
        <v>483</v>
      </c>
      <c r="M2445" s="1" t="s">
        <v>484</v>
      </c>
      <c r="N2445">
        <v>12800</v>
      </c>
      <c r="O2445">
        <v>18000</v>
      </c>
      <c r="P2445">
        <v>25400</v>
      </c>
      <c r="Q2445">
        <v>53100</v>
      </c>
      <c r="R2445">
        <v>66000</v>
      </c>
      <c r="S2445">
        <v>78300</v>
      </c>
      <c r="T2445">
        <v>0</v>
      </c>
      <c r="U2445">
        <v>0</v>
      </c>
      <c r="V2445">
        <v>0</v>
      </c>
      <c r="W2445">
        <v>8800</v>
      </c>
      <c r="X2445">
        <v>9100</v>
      </c>
      <c r="Y2445">
        <v>5.4971317040000001</v>
      </c>
      <c r="Z2445">
        <v>-74.613729590000005</v>
      </c>
      <c r="AA2445" s="1" t="s">
        <v>75</v>
      </c>
      <c r="AB2445">
        <v>4077901300</v>
      </c>
      <c r="AC2445" t="str">
        <f>MID(TablaPivotFinal[[#This Row],[Fecha]],1,4)</f>
        <v>2018</v>
      </c>
      <c r="AD2445" t="str">
        <f>MID(TablaPivotFinal[[#This Row],[Fecha]],5,3)</f>
        <v>Mar</v>
      </c>
      <c r="AE2445" s="1">
        <v>4077901300</v>
      </c>
      <c r="AF2445" s="1">
        <v>134299</v>
      </c>
    </row>
    <row r="2446" spans="1:32" x14ac:dyDescent="0.3">
      <c r="A2446" s="1" t="s">
        <v>475</v>
      </c>
      <c r="B2446" s="1" t="s">
        <v>476</v>
      </c>
      <c r="C2446" t="s">
        <v>477</v>
      </c>
      <c r="D2446" s="1" t="s">
        <v>264</v>
      </c>
      <c r="E2446">
        <v>25</v>
      </c>
      <c r="F2446" s="1" t="s">
        <v>478</v>
      </c>
      <c r="G2446" s="1" t="s">
        <v>479</v>
      </c>
      <c r="H2446" s="1" t="s">
        <v>103</v>
      </c>
      <c r="I2446" s="1" t="s">
        <v>480</v>
      </c>
      <c r="J2446" s="1" t="s">
        <v>481</v>
      </c>
      <c r="K2446" t="s">
        <v>482</v>
      </c>
      <c r="L2446" t="s">
        <v>483</v>
      </c>
      <c r="M2446" s="1" t="s">
        <v>484</v>
      </c>
      <c r="N2446">
        <v>12800</v>
      </c>
      <c r="O2446">
        <v>18000</v>
      </c>
      <c r="P2446">
        <v>25400</v>
      </c>
      <c r="Q2446">
        <v>53100</v>
      </c>
      <c r="R2446">
        <v>66000</v>
      </c>
      <c r="S2446">
        <v>78300</v>
      </c>
      <c r="T2446">
        <v>0</v>
      </c>
      <c r="U2446">
        <v>0</v>
      </c>
      <c r="V2446">
        <v>0</v>
      </c>
      <c r="W2446">
        <v>8800</v>
      </c>
      <c r="X2446">
        <v>9100</v>
      </c>
      <c r="Y2446">
        <v>5.4971317040000001</v>
      </c>
      <c r="Z2446">
        <v>-74.613729590000005</v>
      </c>
      <c r="AA2446" s="1" t="s">
        <v>77</v>
      </c>
      <c r="AB2446">
        <v>3778416900</v>
      </c>
      <c r="AC2446" t="str">
        <f>MID(TablaPivotFinal[[#This Row],[Fecha]],1,4)</f>
        <v>2018</v>
      </c>
      <c r="AD2446" t="str">
        <f>MID(TablaPivotFinal[[#This Row],[Fecha]],5,3)</f>
        <v>May</v>
      </c>
      <c r="AE2446" s="1">
        <v>3778416900</v>
      </c>
      <c r="AF2446" s="1">
        <v>113442</v>
      </c>
    </row>
    <row r="2447" spans="1:32" x14ac:dyDescent="0.3">
      <c r="A2447" s="1" t="s">
        <v>475</v>
      </c>
      <c r="B2447" s="1" t="s">
        <v>476</v>
      </c>
      <c r="C2447" t="s">
        <v>477</v>
      </c>
      <c r="D2447" s="1" t="s">
        <v>264</v>
      </c>
      <c r="E2447">
        <v>25</v>
      </c>
      <c r="F2447" s="1" t="s">
        <v>478</v>
      </c>
      <c r="G2447" s="1" t="s">
        <v>479</v>
      </c>
      <c r="H2447" s="1" t="s">
        <v>103</v>
      </c>
      <c r="I2447" s="1" t="s">
        <v>480</v>
      </c>
      <c r="J2447" s="1" t="s">
        <v>481</v>
      </c>
      <c r="K2447" t="s">
        <v>482</v>
      </c>
      <c r="L2447" t="s">
        <v>483</v>
      </c>
      <c r="M2447" s="1" t="s">
        <v>484</v>
      </c>
      <c r="N2447">
        <v>12800</v>
      </c>
      <c r="O2447">
        <v>18000</v>
      </c>
      <c r="P2447">
        <v>25400</v>
      </c>
      <c r="Q2447">
        <v>53100</v>
      </c>
      <c r="R2447">
        <v>66000</v>
      </c>
      <c r="S2447">
        <v>78300</v>
      </c>
      <c r="T2447">
        <v>0</v>
      </c>
      <c r="U2447">
        <v>0</v>
      </c>
      <c r="V2447">
        <v>0</v>
      </c>
      <c r="W2447">
        <v>8800</v>
      </c>
      <c r="X2447">
        <v>9100</v>
      </c>
      <c r="Y2447">
        <v>5.4971317040000001</v>
      </c>
      <c r="Z2447">
        <v>-74.613729590000005</v>
      </c>
      <c r="AA2447" s="1" t="s">
        <v>79</v>
      </c>
      <c r="AB2447">
        <v>4218156100</v>
      </c>
      <c r="AC2447" t="str">
        <f>MID(TablaPivotFinal[[#This Row],[Fecha]],1,4)</f>
        <v>2018</v>
      </c>
      <c r="AD2447" t="str">
        <f>MID(TablaPivotFinal[[#This Row],[Fecha]],5,3)</f>
        <v>Nov</v>
      </c>
      <c r="AE2447" s="1">
        <v>4218156100</v>
      </c>
      <c r="AF2447" s="1">
        <v>128384</v>
      </c>
    </row>
    <row r="2448" spans="1:32" x14ac:dyDescent="0.3">
      <c r="A2448" s="1" t="s">
        <v>475</v>
      </c>
      <c r="B2448" s="1" t="s">
        <v>476</v>
      </c>
      <c r="C2448" t="s">
        <v>477</v>
      </c>
      <c r="D2448" s="1" t="s">
        <v>264</v>
      </c>
      <c r="E2448">
        <v>25</v>
      </c>
      <c r="F2448" s="1" t="s">
        <v>478</v>
      </c>
      <c r="G2448" s="1" t="s">
        <v>479</v>
      </c>
      <c r="H2448" s="1" t="s">
        <v>103</v>
      </c>
      <c r="I2448" s="1" t="s">
        <v>480</v>
      </c>
      <c r="J2448" s="1" t="s">
        <v>481</v>
      </c>
      <c r="K2448" t="s">
        <v>482</v>
      </c>
      <c r="L2448" t="s">
        <v>483</v>
      </c>
      <c r="M2448" s="1" t="s">
        <v>484</v>
      </c>
      <c r="N2448">
        <v>12800</v>
      </c>
      <c r="O2448">
        <v>18000</v>
      </c>
      <c r="P2448">
        <v>25400</v>
      </c>
      <c r="Q2448">
        <v>53100</v>
      </c>
      <c r="R2448">
        <v>66000</v>
      </c>
      <c r="S2448">
        <v>78300</v>
      </c>
      <c r="T2448">
        <v>0</v>
      </c>
      <c r="U2448">
        <v>0</v>
      </c>
      <c r="V2448">
        <v>0</v>
      </c>
      <c r="W2448">
        <v>8800</v>
      </c>
      <c r="X2448">
        <v>9100</v>
      </c>
      <c r="Y2448">
        <v>5.4971317040000001</v>
      </c>
      <c r="Z2448">
        <v>-74.613729590000005</v>
      </c>
      <c r="AA2448" s="1" t="s">
        <v>81</v>
      </c>
      <c r="AB2448">
        <v>4103290000</v>
      </c>
      <c r="AC2448" t="str">
        <f>MID(TablaPivotFinal[[#This Row],[Fecha]],1,4)</f>
        <v>2018</v>
      </c>
      <c r="AD2448" t="str">
        <f>MID(TablaPivotFinal[[#This Row],[Fecha]],5,3)</f>
        <v>Oct</v>
      </c>
      <c r="AE2448" s="1">
        <v>4103290000</v>
      </c>
      <c r="AF2448" s="1">
        <v>129817</v>
      </c>
    </row>
    <row r="2449" spans="1:32" x14ac:dyDescent="0.3">
      <c r="A2449" s="1" t="s">
        <v>475</v>
      </c>
      <c r="B2449" s="1" t="s">
        <v>476</v>
      </c>
      <c r="C2449" t="s">
        <v>477</v>
      </c>
      <c r="D2449" s="1" t="s">
        <v>264</v>
      </c>
      <c r="E2449">
        <v>25</v>
      </c>
      <c r="F2449" s="1" t="s">
        <v>478</v>
      </c>
      <c r="G2449" s="1" t="s">
        <v>479</v>
      </c>
      <c r="H2449" s="1" t="s">
        <v>103</v>
      </c>
      <c r="I2449" s="1" t="s">
        <v>480</v>
      </c>
      <c r="J2449" s="1" t="s">
        <v>481</v>
      </c>
      <c r="K2449" t="s">
        <v>482</v>
      </c>
      <c r="L2449" t="s">
        <v>483</v>
      </c>
      <c r="M2449" s="1" t="s">
        <v>484</v>
      </c>
      <c r="N2449">
        <v>12800</v>
      </c>
      <c r="O2449">
        <v>18000</v>
      </c>
      <c r="P2449">
        <v>25400</v>
      </c>
      <c r="Q2449">
        <v>53100</v>
      </c>
      <c r="R2449">
        <v>66000</v>
      </c>
      <c r="S2449">
        <v>78300</v>
      </c>
      <c r="T2449">
        <v>0</v>
      </c>
      <c r="U2449">
        <v>0</v>
      </c>
      <c r="V2449">
        <v>0</v>
      </c>
      <c r="W2449">
        <v>8800</v>
      </c>
      <c r="X2449">
        <v>9100</v>
      </c>
      <c r="Y2449">
        <v>5.4971317040000001</v>
      </c>
      <c r="Z2449">
        <v>-74.613729590000005</v>
      </c>
      <c r="AA2449" s="1" t="s">
        <v>83</v>
      </c>
      <c r="AB2449">
        <v>3820196700</v>
      </c>
      <c r="AC2449" t="str">
        <f>MID(TablaPivotFinal[[#This Row],[Fecha]],1,4)</f>
        <v>2018</v>
      </c>
      <c r="AD2449" t="str">
        <f>MID(TablaPivotFinal[[#This Row],[Fecha]],5,3)</f>
        <v>Sep</v>
      </c>
      <c r="AE2449" s="1">
        <v>3820196700</v>
      </c>
      <c r="AF2449" s="1">
        <v>111517</v>
      </c>
    </row>
    <row r="2450" spans="1:32" x14ac:dyDescent="0.3">
      <c r="A2450" s="1" t="s">
        <v>485</v>
      </c>
      <c r="B2450" s="1" t="s">
        <v>465</v>
      </c>
      <c r="C2450">
        <v>5502</v>
      </c>
      <c r="D2450" s="1" t="s">
        <v>486</v>
      </c>
      <c r="E2450">
        <v>15</v>
      </c>
      <c r="F2450" s="1" t="s">
        <v>487</v>
      </c>
      <c r="G2450" s="1" t="s">
        <v>428</v>
      </c>
      <c r="H2450" s="1" t="s">
        <v>103</v>
      </c>
      <c r="I2450" s="1" t="s">
        <v>488</v>
      </c>
      <c r="J2450" s="1" t="s">
        <v>429</v>
      </c>
      <c r="K2450">
        <v>3174340959</v>
      </c>
      <c r="L2450" t="s">
        <v>489</v>
      </c>
      <c r="M2450" s="1" t="s">
        <v>490</v>
      </c>
      <c r="N2450">
        <v>8000</v>
      </c>
      <c r="O2450">
        <v>8900</v>
      </c>
      <c r="P2450">
        <v>23000</v>
      </c>
      <c r="Q2450">
        <v>28500</v>
      </c>
      <c r="R2450">
        <v>33500</v>
      </c>
      <c r="S2450">
        <v>0</v>
      </c>
      <c r="T2450">
        <v>0</v>
      </c>
      <c r="U2450">
        <v>0</v>
      </c>
      <c r="V2450">
        <v>0</v>
      </c>
      <c r="W2450">
        <v>6800</v>
      </c>
      <c r="X2450">
        <v>8200</v>
      </c>
      <c r="Y2450">
        <v>5.6568965999999996</v>
      </c>
      <c r="Z2450">
        <v>-73.278439079999998</v>
      </c>
      <c r="AA2450" s="1" t="s">
        <v>13</v>
      </c>
      <c r="AB2450">
        <v>3072710950</v>
      </c>
      <c r="AC2450" t="str">
        <f>MID(TablaPivotFinal[[#This Row],[Fecha]],1,4)</f>
        <v>2016</v>
      </c>
      <c r="AD2450" t="str">
        <f>MID(TablaPivotFinal[[#This Row],[Fecha]],5,3)</f>
        <v>Abr</v>
      </c>
      <c r="AE2450" s="1">
        <v>3072710950</v>
      </c>
      <c r="AF2450" s="1">
        <v>335927</v>
      </c>
    </row>
    <row r="2451" spans="1:32" x14ac:dyDescent="0.3">
      <c r="A2451" s="1" t="s">
        <v>485</v>
      </c>
      <c r="B2451" s="1" t="s">
        <v>465</v>
      </c>
      <c r="C2451">
        <v>5502</v>
      </c>
      <c r="D2451" s="1" t="s">
        <v>486</v>
      </c>
      <c r="E2451">
        <v>15</v>
      </c>
      <c r="F2451" s="1" t="s">
        <v>487</v>
      </c>
      <c r="G2451" s="1" t="s">
        <v>428</v>
      </c>
      <c r="H2451" s="1" t="s">
        <v>103</v>
      </c>
      <c r="I2451" s="1" t="s">
        <v>488</v>
      </c>
      <c r="J2451" s="1" t="s">
        <v>429</v>
      </c>
      <c r="K2451">
        <v>3174340959</v>
      </c>
      <c r="L2451" t="s">
        <v>489</v>
      </c>
      <c r="M2451" s="1" t="s">
        <v>490</v>
      </c>
      <c r="N2451">
        <v>8000</v>
      </c>
      <c r="O2451">
        <v>8900</v>
      </c>
      <c r="P2451">
        <v>23000</v>
      </c>
      <c r="Q2451">
        <v>28500</v>
      </c>
      <c r="R2451">
        <v>33500</v>
      </c>
      <c r="S2451">
        <v>0</v>
      </c>
      <c r="T2451">
        <v>0</v>
      </c>
      <c r="U2451">
        <v>0</v>
      </c>
      <c r="V2451">
        <v>0</v>
      </c>
      <c r="W2451">
        <v>6800</v>
      </c>
      <c r="X2451">
        <v>8200</v>
      </c>
      <c r="Y2451">
        <v>5.6568965999999996</v>
      </c>
      <c r="Z2451">
        <v>-73.278439079999998</v>
      </c>
      <c r="AA2451" s="1" t="s">
        <v>15</v>
      </c>
      <c r="AB2451">
        <v>3504303700</v>
      </c>
      <c r="AC2451" t="str">
        <f>MID(TablaPivotFinal[[#This Row],[Fecha]],1,4)</f>
        <v>2016</v>
      </c>
      <c r="AD2451" t="str">
        <f>MID(TablaPivotFinal[[#This Row],[Fecha]],5,3)</f>
        <v>Ago</v>
      </c>
      <c r="AE2451" s="1">
        <v>3504303700</v>
      </c>
      <c r="AF2451" s="1">
        <v>385503</v>
      </c>
    </row>
    <row r="2452" spans="1:32" x14ac:dyDescent="0.3">
      <c r="A2452" s="1" t="s">
        <v>485</v>
      </c>
      <c r="B2452" s="1" t="s">
        <v>465</v>
      </c>
      <c r="C2452">
        <v>5502</v>
      </c>
      <c r="D2452" s="1" t="s">
        <v>486</v>
      </c>
      <c r="E2452">
        <v>15</v>
      </c>
      <c r="F2452" s="1" t="s">
        <v>487</v>
      </c>
      <c r="G2452" s="1" t="s">
        <v>428</v>
      </c>
      <c r="H2452" s="1" t="s">
        <v>103</v>
      </c>
      <c r="I2452" s="1" t="s">
        <v>488</v>
      </c>
      <c r="J2452" s="1" t="s">
        <v>429</v>
      </c>
      <c r="K2452">
        <v>3174340959</v>
      </c>
      <c r="L2452" t="s">
        <v>489</v>
      </c>
      <c r="M2452" s="1" t="s">
        <v>490</v>
      </c>
      <c r="N2452">
        <v>8000</v>
      </c>
      <c r="O2452">
        <v>8900</v>
      </c>
      <c r="P2452">
        <v>23000</v>
      </c>
      <c r="Q2452">
        <v>28500</v>
      </c>
      <c r="R2452">
        <v>33500</v>
      </c>
      <c r="S2452">
        <v>0</v>
      </c>
      <c r="T2452">
        <v>0</v>
      </c>
      <c r="U2452">
        <v>0</v>
      </c>
      <c r="V2452">
        <v>0</v>
      </c>
      <c r="W2452">
        <v>6800</v>
      </c>
      <c r="X2452">
        <v>8200</v>
      </c>
      <c r="Y2452">
        <v>5.6568965999999996</v>
      </c>
      <c r="Z2452">
        <v>-73.278439079999998</v>
      </c>
      <c r="AA2452" s="1" t="s">
        <v>17</v>
      </c>
      <c r="AB2452">
        <v>4060452300</v>
      </c>
      <c r="AC2452" t="str">
        <f>MID(TablaPivotFinal[[#This Row],[Fecha]],1,4)</f>
        <v>2016</v>
      </c>
      <c r="AD2452" t="str">
        <f>MID(TablaPivotFinal[[#This Row],[Fecha]],5,3)</f>
        <v>Dic</v>
      </c>
      <c r="AE2452" s="1">
        <v>4060452300</v>
      </c>
      <c r="AF2452" s="1">
        <v>469794</v>
      </c>
    </row>
    <row r="2453" spans="1:32" x14ac:dyDescent="0.3">
      <c r="A2453" s="1" t="s">
        <v>485</v>
      </c>
      <c r="B2453" s="1" t="s">
        <v>465</v>
      </c>
      <c r="C2453">
        <v>5502</v>
      </c>
      <c r="D2453" s="1" t="s">
        <v>486</v>
      </c>
      <c r="E2453">
        <v>15</v>
      </c>
      <c r="F2453" s="1" t="s">
        <v>487</v>
      </c>
      <c r="G2453" s="1" t="s">
        <v>428</v>
      </c>
      <c r="H2453" s="1" t="s">
        <v>103</v>
      </c>
      <c r="I2453" s="1" t="s">
        <v>488</v>
      </c>
      <c r="J2453" s="1" t="s">
        <v>429</v>
      </c>
      <c r="K2453">
        <v>3174340959</v>
      </c>
      <c r="L2453" t="s">
        <v>489</v>
      </c>
      <c r="M2453" s="1" t="s">
        <v>490</v>
      </c>
      <c r="N2453">
        <v>8000</v>
      </c>
      <c r="O2453">
        <v>8900</v>
      </c>
      <c r="P2453">
        <v>23000</v>
      </c>
      <c r="Q2453">
        <v>28500</v>
      </c>
      <c r="R2453">
        <v>33500</v>
      </c>
      <c r="S2453">
        <v>0</v>
      </c>
      <c r="T2453">
        <v>0</v>
      </c>
      <c r="U2453">
        <v>0</v>
      </c>
      <c r="V2453">
        <v>0</v>
      </c>
      <c r="W2453">
        <v>6800</v>
      </c>
      <c r="X2453">
        <v>8200</v>
      </c>
      <c r="Y2453">
        <v>5.6568965999999996</v>
      </c>
      <c r="Z2453">
        <v>-73.278439079999998</v>
      </c>
      <c r="AA2453" s="1" t="s">
        <v>19</v>
      </c>
      <c r="AB2453">
        <v>3607602450</v>
      </c>
      <c r="AC2453" t="str">
        <f>MID(TablaPivotFinal[[#This Row],[Fecha]],1,4)</f>
        <v>2016</v>
      </c>
      <c r="AD2453" t="str">
        <f>MID(TablaPivotFinal[[#This Row],[Fecha]],5,3)</f>
        <v>Ene</v>
      </c>
      <c r="AE2453" s="1">
        <v>3607602450</v>
      </c>
      <c r="AF2453" s="1">
        <v>429577</v>
      </c>
    </row>
    <row r="2454" spans="1:32" x14ac:dyDescent="0.3">
      <c r="A2454" s="1" t="s">
        <v>485</v>
      </c>
      <c r="B2454" s="1" t="s">
        <v>465</v>
      </c>
      <c r="C2454">
        <v>5502</v>
      </c>
      <c r="D2454" s="1" t="s">
        <v>486</v>
      </c>
      <c r="E2454">
        <v>15</v>
      </c>
      <c r="F2454" s="1" t="s">
        <v>487</v>
      </c>
      <c r="G2454" s="1" t="s">
        <v>428</v>
      </c>
      <c r="H2454" s="1" t="s">
        <v>103</v>
      </c>
      <c r="I2454" s="1" t="s">
        <v>488</v>
      </c>
      <c r="J2454" s="1" t="s">
        <v>429</v>
      </c>
      <c r="K2454">
        <v>3174340959</v>
      </c>
      <c r="L2454" t="s">
        <v>489</v>
      </c>
      <c r="M2454" s="1" t="s">
        <v>490</v>
      </c>
      <c r="N2454">
        <v>8000</v>
      </c>
      <c r="O2454">
        <v>8900</v>
      </c>
      <c r="P2454">
        <v>23000</v>
      </c>
      <c r="Q2454">
        <v>28500</v>
      </c>
      <c r="R2454">
        <v>33500</v>
      </c>
      <c r="S2454">
        <v>0</v>
      </c>
      <c r="T2454">
        <v>0</v>
      </c>
      <c r="U2454">
        <v>0</v>
      </c>
      <c r="V2454">
        <v>0</v>
      </c>
      <c r="W2454">
        <v>6800</v>
      </c>
      <c r="X2454">
        <v>8200</v>
      </c>
      <c r="Y2454">
        <v>5.6568965999999996</v>
      </c>
      <c r="Z2454">
        <v>-73.278439079999998</v>
      </c>
      <c r="AA2454" s="1" t="s">
        <v>21</v>
      </c>
      <c r="AB2454">
        <v>3028308850</v>
      </c>
      <c r="AC2454" t="str">
        <f>MID(TablaPivotFinal[[#This Row],[Fecha]],1,4)</f>
        <v>2016</v>
      </c>
      <c r="AD2454" t="str">
        <f>MID(TablaPivotFinal[[#This Row],[Fecha]],5,3)</f>
        <v>Feb</v>
      </c>
      <c r="AE2454" s="1">
        <v>3028308850</v>
      </c>
      <c r="AF2454" s="1">
        <v>327420</v>
      </c>
    </row>
    <row r="2455" spans="1:32" x14ac:dyDescent="0.3">
      <c r="A2455" s="1" t="s">
        <v>485</v>
      </c>
      <c r="B2455" s="1" t="s">
        <v>465</v>
      </c>
      <c r="C2455">
        <v>5502</v>
      </c>
      <c r="D2455" s="1" t="s">
        <v>486</v>
      </c>
      <c r="E2455">
        <v>15</v>
      </c>
      <c r="F2455" s="1" t="s">
        <v>487</v>
      </c>
      <c r="G2455" s="1" t="s">
        <v>428</v>
      </c>
      <c r="H2455" s="1" t="s">
        <v>103</v>
      </c>
      <c r="I2455" s="1" t="s">
        <v>488</v>
      </c>
      <c r="J2455" s="1" t="s">
        <v>429</v>
      </c>
      <c r="K2455">
        <v>3174340959</v>
      </c>
      <c r="L2455" t="s">
        <v>489</v>
      </c>
      <c r="M2455" s="1" t="s">
        <v>490</v>
      </c>
      <c r="N2455">
        <v>8000</v>
      </c>
      <c r="O2455">
        <v>8900</v>
      </c>
      <c r="P2455">
        <v>23000</v>
      </c>
      <c r="Q2455">
        <v>28500</v>
      </c>
      <c r="R2455">
        <v>33500</v>
      </c>
      <c r="S2455">
        <v>0</v>
      </c>
      <c r="T2455">
        <v>0</v>
      </c>
      <c r="U2455">
        <v>0</v>
      </c>
      <c r="V2455">
        <v>0</v>
      </c>
      <c r="W2455">
        <v>6800</v>
      </c>
      <c r="X2455">
        <v>8200</v>
      </c>
      <c r="Y2455">
        <v>5.6568965999999996</v>
      </c>
      <c r="Z2455">
        <v>-73.278439079999998</v>
      </c>
      <c r="AA2455" s="1" t="s">
        <v>23</v>
      </c>
      <c r="AB2455">
        <v>2421732450</v>
      </c>
      <c r="AC2455" t="str">
        <f>MID(TablaPivotFinal[[#This Row],[Fecha]],1,4)</f>
        <v>2016</v>
      </c>
      <c r="AD2455" t="str">
        <f>MID(TablaPivotFinal[[#This Row],[Fecha]],5,3)</f>
        <v>Jul</v>
      </c>
      <c r="AE2455" s="1">
        <v>2421732450</v>
      </c>
      <c r="AF2455" s="1">
        <v>298344</v>
      </c>
    </row>
    <row r="2456" spans="1:32" x14ac:dyDescent="0.3">
      <c r="A2456" s="1" t="s">
        <v>485</v>
      </c>
      <c r="B2456" s="1" t="s">
        <v>465</v>
      </c>
      <c r="C2456">
        <v>5502</v>
      </c>
      <c r="D2456" s="1" t="s">
        <v>486</v>
      </c>
      <c r="E2456">
        <v>15</v>
      </c>
      <c r="F2456" s="1" t="s">
        <v>487</v>
      </c>
      <c r="G2456" s="1" t="s">
        <v>428</v>
      </c>
      <c r="H2456" s="1" t="s">
        <v>103</v>
      </c>
      <c r="I2456" s="1" t="s">
        <v>488</v>
      </c>
      <c r="J2456" s="1" t="s">
        <v>429</v>
      </c>
      <c r="K2456">
        <v>3174340959</v>
      </c>
      <c r="L2456" t="s">
        <v>489</v>
      </c>
      <c r="M2456" s="1" t="s">
        <v>490</v>
      </c>
      <c r="N2456">
        <v>8000</v>
      </c>
      <c r="O2456">
        <v>8900</v>
      </c>
      <c r="P2456">
        <v>23000</v>
      </c>
      <c r="Q2456">
        <v>28500</v>
      </c>
      <c r="R2456">
        <v>33500</v>
      </c>
      <c r="S2456">
        <v>0</v>
      </c>
      <c r="T2456">
        <v>0</v>
      </c>
      <c r="U2456">
        <v>0</v>
      </c>
      <c r="V2456">
        <v>0</v>
      </c>
      <c r="W2456">
        <v>6800</v>
      </c>
      <c r="X2456">
        <v>8200</v>
      </c>
      <c r="Y2456">
        <v>5.6568965999999996</v>
      </c>
      <c r="Z2456">
        <v>-73.278439079999998</v>
      </c>
      <c r="AA2456" s="1" t="s">
        <v>25</v>
      </c>
      <c r="AB2456">
        <v>3009448600</v>
      </c>
      <c r="AC2456" t="str">
        <f>MID(TablaPivotFinal[[#This Row],[Fecha]],1,4)</f>
        <v>2016</v>
      </c>
      <c r="AD2456" t="str">
        <f>MID(TablaPivotFinal[[#This Row],[Fecha]],5,3)</f>
        <v>Jun</v>
      </c>
      <c r="AE2456" s="1">
        <v>3009448600</v>
      </c>
      <c r="AF2456" s="1">
        <v>351435</v>
      </c>
    </row>
    <row r="2457" spans="1:32" x14ac:dyDescent="0.3">
      <c r="A2457" s="1" t="s">
        <v>485</v>
      </c>
      <c r="B2457" s="1" t="s">
        <v>465</v>
      </c>
      <c r="C2457">
        <v>5502</v>
      </c>
      <c r="D2457" s="1" t="s">
        <v>486</v>
      </c>
      <c r="E2457">
        <v>15</v>
      </c>
      <c r="F2457" s="1" t="s">
        <v>487</v>
      </c>
      <c r="G2457" s="1" t="s">
        <v>428</v>
      </c>
      <c r="H2457" s="1" t="s">
        <v>103</v>
      </c>
      <c r="I2457" s="1" t="s">
        <v>488</v>
      </c>
      <c r="J2457" s="1" t="s">
        <v>429</v>
      </c>
      <c r="K2457">
        <v>3174340959</v>
      </c>
      <c r="L2457" t="s">
        <v>489</v>
      </c>
      <c r="M2457" s="1" t="s">
        <v>490</v>
      </c>
      <c r="N2457">
        <v>8000</v>
      </c>
      <c r="O2457">
        <v>8900</v>
      </c>
      <c r="P2457">
        <v>23000</v>
      </c>
      <c r="Q2457">
        <v>28500</v>
      </c>
      <c r="R2457">
        <v>33500</v>
      </c>
      <c r="S2457">
        <v>0</v>
      </c>
      <c r="T2457">
        <v>0</v>
      </c>
      <c r="U2457">
        <v>0</v>
      </c>
      <c r="V2457">
        <v>0</v>
      </c>
      <c r="W2457">
        <v>6800</v>
      </c>
      <c r="X2457">
        <v>8200</v>
      </c>
      <c r="Y2457">
        <v>5.6568965999999996</v>
      </c>
      <c r="Z2457">
        <v>-73.278439079999998</v>
      </c>
      <c r="AA2457" s="1" t="s">
        <v>27</v>
      </c>
      <c r="AB2457">
        <v>3487426750</v>
      </c>
      <c r="AC2457" t="str">
        <f>MID(TablaPivotFinal[[#This Row],[Fecha]],1,4)</f>
        <v>2016</v>
      </c>
      <c r="AD2457" t="str">
        <f>MID(TablaPivotFinal[[#This Row],[Fecha]],5,3)</f>
        <v>Mar</v>
      </c>
      <c r="AE2457" s="1">
        <v>3487426750</v>
      </c>
      <c r="AF2457" s="1">
        <v>391400</v>
      </c>
    </row>
    <row r="2458" spans="1:32" x14ac:dyDescent="0.3">
      <c r="A2458" s="1" t="s">
        <v>485</v>
      </c>
      <c r="B2458" s="1" t="s">
        <v>465</v>
      </c>
      <c r="C2458">
        <v>5502</v>
      </c>
      <c r="D2458" s="1" t="s">
        <v>486</v>
      </c>
      <c r="E2458">
        <v>15</v>
      </c>
      <c r="F2458" s="1" t="s">
        <v>487</v>
      </c>
      <c r="G2458" s="1" t="s">
        <v>428</v>
      </c>
      <c r="H2458" s="1" t="s">
        <v>103</v>
      </c>
      <c r="I2458" s="1" t="s">
        <v>488</v>
      </c>
      <c r="J2458" s="1" t="s">
        <v>429</v>
      </c>
      <c r="K2458">
        <v>3174340959</v>
      </c>
      <c r="L2458" t="s">
        <v>489</v>
      </c>
      <c r="M2458" s="1" t="s">
        <v>490</v>
      </c>
      <c r="N2458">
        <v>8000</v>
      </c>
      <c r="O2458">
        <v>8900</v>
      </c>
      <c r="P2458">
        <v>23000</v>
      </c>
      <c r="Q2458">
        <v>28500</v>
      </c>
      <c r="R2458">
        <v>33500</v>
      </c>
      <c r="S2458">
        <v>0</v>
      </c>
      <c r="T2458">
        <v>0</v>
      </c>
      <c r="U2458">
        <v>0</v>
      </c>
      <c r="V2458">
        <v>0</v>
      </c>
      <c r="W2458">
        <v>6800</v>
      </c>
      <c r="X2458">
        <v>8200</v>
      </c>
      <c r="Y2458">
        <v>5.6568965999999996</v>
      </c>
      <c r="Z2458">
        <v>-73.278439079999998</v>
      </c>
      <c r="AA2458" s="1" t="s">
        <v>29</v>
      </c>
      <c r="AB2458">
        <v>3322622800</v>
      </c>
      <c r="AC2458" t="str">
        <f>MID(TablaPivotFinal[[#This Row],[Fecha]],1,4)</f>
        <v>2016</v>
      </c>
      <c r="AD2458" t="str">
        <f>MID(TablaPivotFinal[[#This Row],[Fecha]],5,3)</f>
        <v>May</v>
      </c>
      <c r="AE2458" s="1">
        <v>3322622800</v>
      </c>
      <c r="AF2458" s="1">
        <v>370244</v>
      </c>
    </row>
    <row r="2459" spans="1:32" x14ac:dyDescent="0.3">
      <c r="A2459" s="1" t="s">
        <v>485</v>
      </c>
      <c r="B2459" s="1" t="s">
        <v>465</v>
      </c>
      <c r="C2459">
        <v>5502</v>
      </c>
      <c r="D2459" s="1" t="s">
        <v>486</v>
      </c>
      <c r="E2459">
        <v>15</v>
      </c>
      <c r="F2459" s="1" t="s">
        <v>487</v>
      </c>
      <c r="G2459" s="1" t="s">
        <v>428</v>
      </c>
      <c r="H2459" s="1" t="s">
        <v>103</v>
      </c>
      <c r="I2459" s="1" t="s">
        <v>488</v>
      </c>
      <c r="J2459" s="1" t="s">
        <v>429</v>
      </c>
      <c r="K2459">
        <v>3174340959</v>
      </c>
      <c r="L2459" t="s">
        <v>489</v>
      </c>
      <c r="M2459" s="1" t="s">
        <v>490</v>
      </c>
      <c r="N2459">
        <v>8000</v>
      </c>
      <c r="O2459">
        <v>8900</v>
      </c>
      <c r="P2459">
        <v>23000</v>
      </c>
      <c r="Q2459">
        <v>28500</v>
      </c>
      <c r="R2459">
        <v>33500</v>
      </c>
      <c r="S2459">
        <v>0</v>
      </c>
      <c r="T2459">
        <v>0</v>
      </c>
      <c r="U2459">
        <v>0</v>
      </c>
      <c r="V2459">
        <v>0</v>
      </c>
      <c r="W2459">
        <v>6800</v>
      </c>
      <c r="X2459">
        <v>8200</v>
      </c>
      <c r="Y2459">
        <v>5.6568965999999996</v>
      </c>
      <c r="Z2459">
        <v>-73.278439079999998</v>
      </c>
      <c r="AA2459" s="1" t="s">
        <v>31</v>
      </c>
      <c r="AB2459">
        <v>3349683200</v>
      </c>
      <c r="AC2459" t="str">
        <f>MID(TablaPivotFinal[[#This Row],[Fecha]],1,4)</f>
        <v>2016</v>
      </c>
      <c r="AD2459" t="str">
        <f>MID(TablaPivotFinal[[#This Row],[Fecha]],5,3)</f>
        <v>Nov</v>
      </c>
      <c r="AE2459" s="1">
        <v>3349683200</v>
      </c>
      <c r="AF2459" s="1">
        <v>372255</v>
      </c>
    </row>
    <row r="2460" spans="1:32" x14ac:dyDescent="0.3">
      <c r="A2460" s="1" t="s">
        <v>485</v>
      </c>
      <c r="B2460" s="1" t="s">
        <v>465</v>
      </c>
      <c r="C2460">
        <v>5502</v>
      </c>
      <c r="D2460" s="1" t="s">
        <v>486</v>
      </c>
      <c r="E2460">
        <v>15</v>
      </c>
      <c r="F2460" s="1" t="s">
        <v>487</v>
      </c>
      <c r="G2460" s="1" t="s">
        <v>428</v>
      </c>
      <c r="H2460" s="1" t="s">
        <v>103</v>
      </c>
      <c r="I2460" s="1" t="s">
        <v>488</v>
      </c>
      <c r="J2460" s="1" t="s">
        <v>429</v>
      </c>
      <c r="K2460">
        <v>3174340959</v>
      </c>
      <c r="L2460" t="s">
        <v>489</v>
      </c>
      <c r="M2460" s="1" t="s">
        <v>490</v>
      </c>
      <c r="N2460">
        <v>8000</v>
      </c>
      <c r="O2460">
        <v>8900</v>
      </c>
      <c r="P2460">
        <v>23000</v>
      </c>
      <c r="Q2460">
        <v>28500</v>
      </c>
      <c r="R2460">
        <v>33500</v>
      </c>
      <c r="S2460">
        <v>0</v>
      </c>
      <c r="T2460">
        <v>0</v>
      </c>
      <c r="U2460">
        <v>0</v>
      </c>
      <c r="V2460">
        <v>0</v>
      </c>
      <c r="W2460">
        <v>6800</v>
      </c>
      <c r="X2460">
        <v>8200</v>
      </c>
      <c r="Y2460">
        <v>5.6568965999999996</v>
      </c>
      <c r="Z2460">
        <v>-73.278439079999998</v>
      </c>
      <c r="AA2460" s="1" t="s">
        <v>33</v>
      </c>
      <c r="AB2460">
        <v>3472621250</v>
      </c>
      <c r="AC2460" t="str">
        <f>MID(TablaPivotFinal[[#This Row],[Fecha]],1,4)</f>
        <v>2016</v>
      </c>
      <c r="AD2460" t="str">
        <f>MID(TablaPivotFinal[[#This Row],[Fecha]],5,3)</f>
        <v>Oct</v>
      </c>
      <c r="AE2460" s="1">
        <v>3472621250</v>
      </c>
      <c r="AF2460" s="1">
        <v>387402</v>
      </c>
    </row>
    <row r="2461" spans="1:32" x14ac:dyDescent="0.3">
      <c r="A2461" s="1" t="s">
        <v>485</v>
      </c>
      <c r="B2461" s="1" t="s">
        <v>465</v>
      </c>
      <c r="C2461">
        <v>5502</v>
      </c>
      <c r="D2461" s="1" t="s">
        <v>486</v>
      </c>
      <c r="E2461">
        <v>15</v>
      </c>
      <c r="F2461" s="1" t="s">
        <v>487</v>
      </c>
      <c r="G2461" s="1" t="s">
        <v>428</v>
      </c>
      <c r="H2461" s="1" t="s">
        <v>103</v>
      </c>
      <c r="I2461" s="1" t="s">
        <v>488</v>
      </c>
      <c r="J2461" s="1" t="s">
        <v>429</v>
      </c>
      <c r="K2461">
        <v>3174340959</v>
      </c>
      <c r="L2461" t="s">
        <v>489</v>
      </c>
      <c r="M2461" s="1" t="s">
        <v>490</v>
      </c>
      <c r="N2461">
        <v>8000</v>
      </c>
      <c r="O2461">
        <v>8900</v>
      </c>
      <c r="P2461">
        <v>23000</v>
      </c>
      <c r="Q2461">
        <v>28500</v>
      </c>
      <c r="R2461">
        <v>33500</v>
      </c>
      <c r="S2461">
        <v>0</v>
      </c>
      <c r="T2461">
        <v>0</v>
      </c>
      <c r="U2461">
        <v>0</v>
      </c>
      <c r="V2461">
        <v>0</v>
      </c>
      <c r="W2461">
        <v>6800</v>
      </c>
      <c r="X2461">
        <v>8200</v>
      </c>
      <c r="Y2461">
        <v>5.6568965999999996</v>
      </c>
      <c r="Z2461">
        <v>-73.278439079999998</v>
      </c>
      <c r="AA2461" s="1" t="s">
        <v>35</v>
      </c>
      <c r="AB2461">
        <v>3205362250</v>
      </c>
      <c r="AC2461" t="str">
        <f>MID(TablaPivotFinal[[#This Row],[Fecha]],1,4)</f>
        <v>2016</v>
      </c>
      <c r="AD2461" t="str">
        <f>MID(TablaPivotFinal[[#This Row],[Fecha]],5,3)</f>
        <v>Sep</v>
      </c>
      <c r="AE2461" s="1">
        <v>3205362250</v>
      </c>
      <c r="AF2461" s="1">
        <v>348838</v>
      </c>
    </row>
    <row r="2462" spans="1:32" x14ac:dyDescent="0.3">
      <c r="A2462" s="1" t="s">
        <v>485</v>
      </c>
      <c r="B2462" s="1" t="s">
        <v>465</v>
      </c>
      <c r="C2462">
        <v>5502</v>
      </c>
      <c r="D2462" s="1" t="s">
        <v>486</v>
      </c>
      <c r="E2462">
        <v>15</v>
      </c>
      <c r="F2462" s="1" t="s">
        <v>487</v>
      </c>
      <c r="G2462" s="1" t="s">
        <v>428</v>
      </c>
      <c r="H2462" s="1" t="s">
        <v>103</v>
      </c>
      <c r="I2462" s="1" t="s">
        <v>488</v>
      </c>
      <c r="J2462" s="1" t="s">
        <v>429</v>
      </c>
      <c r="K2462">
        <v>3174340959</v>
      </c>
      <c r="L2462" t="s">
        <v>489</v>
      </c>
      <c r="M2462" s="1" t="s">
        <v>490</v>
      </c>
      <c r="N2462">
        <v>8000</v>
      </c>
      <c r="O2462">
        <v>8900</v>
      </c>
      <c r="P2462">
        <v>23000</v>
      </c>
      <c r="Q2462">
        <v>28500</v>
      </c>
      <c r="R2462">
        <v>33500</v>
      </c>
      <c r="S2462">
        <v>0</v>
      </c>
      <c r="T2462">
        <v>0</v>
      </c>
      <c r="U2462">
        <v>0</v>
      </c>
      <c r="V2462">
        <v>0</v>
      </c>
      <c r="W2462">
        <v>6800</v>
      </c>
      <c r="X2462">
        <v>8200</v>
      </c>
      <c r="Y2462">
        <v>5.6568965999999996</v>
      </c>
      <c r="Z2462">
        <v>-73.278439079999998</v>
      </c>
      <c r="AA2462" s="1" t="s">
        <v>37</v>
      </c>
      <c r="AB2462">
        <v>3613223750</v>
      </c>
      <c r="AC2462" t="str">
        <f>MID(TablaPivotFinal[[#This Row],[Fecha]],1,4)</f>
        <v>2017</v>
      </c>
      <c r="AD2462" t="str">
        <f>MID(TablaPivotFinal[[#This Row],[Fecha]],5,3)</f>
        <v>Abr</v>
      </c>
      <c r="AE2462" s="1">
        <v>3613223750</v>
      </c>
      <c r="AF2462" s="1">
        <v>13039.666670000001</v>
      </c>
    </row>
    <row r="2463" spans="1:32" x14ac:dyDescent="0.3">
      <c r="A2463" s="1" t="s">
        <v>485</v>
      </c>
      <c r="B2463" s="1" t="s">
        <v>465</v>
      </c>
      <c r="C2463">
        <v>5502</v>
      </c>
      <c r="D2463" s="1" t="s">
        <v>486</v>
      </c>
      <c r="E2463">
        <v>15</v>
      </c>
      <c r="F2463" s="1" t="s">
        <v>487</v>
      </c>
      <c r="G2463" s="1" t="s">
        <v>428</v>
      </c>
      <c r="H2463" s="1" t="s">
        <v>103</v>
      </c>
      <c r="I2463" s="1" t="s">
        <v>488</v>
      </c>
      <c r="J2463" s="1" t="s">
        <v>429</v>
      </c>
      <c r="K2463">
        <v>3174340959</v>
      </c>
      <c r="L2463" t="s">
        <v>489</v>
      </c>
      <c r="M2463" s="1" t="s">
        <v>490</v>
      </c>
      <c r="N2463">
        <v>8000</v>
      </c>
      <c r="O2463">
        <v>8900</v>
      </c>
      <c r="P2463">
        <v>23000</v>
      </c>
      <c r="Q2463">
        <v>28500</v>
      </c>
      <c r="R2463">
        <v>33500</v>
      </c>
      <c r="S2463">
        <v>0</v>
      </c>
      <c r="T2463">
        <v>0</v>
      </c>
      <c r="U2463">
        <v>0</v>
      </c>
      <c r="V2463">
        <v>0</v>
      </c>
      <c r="W2463">
        <v>6800</v>
      </c>
      <c r="X2463">
        <v>8200</v>
      </c>
      <c r="Y2463">
        <v>5.6568965999999996</v>
      </c>
      <c r="Z2463">
        <v>-73.278439079999998</v>
      </c>
      <c r="AA2463" s="1" t="s">
        <v>39</v>
      </c>
      <c r="AB2463">
        <v>3729970500</v>
      </c>
      <c r="AC2463" t="str">
        <f>MID(TablaPivotFinal[[#This Row],[Fecha]],1,4)</f>
        <v>2017</v>
      </c>
      <c r="AD2463" t="str">
        <f>MID(TablaPivotFinal[[#This Row],[Fecha]],5,3)</f>
        <v>Ago</v>
      </c>
      <c r="AE2463" s="1">
        <v>3729970500</v>
      </c>
      <c r="AF2463" s="1">
        <v>12689.19355</v>
      </c>
    </row>
    <row r="2464" spans="1:32" x14ac:dyDescent="0.3">
      <c r="A2464" s="1" t="s">
        <v>485</v>
      </c>
      <c r="B2464" s="1" t="s">
        <v>465</v>
      </c>
      <c r="C2464">
        <v>5502</v>
      </c>
      <c r="D2464" s="1" t="s">
        <v>486</v>
      </c>
      <c r="E2464">
        <v>15</v>
      </c>
      <c r="F2464" s="1" t="s">
        <v>487</v>
      </c>
      <c r="G2464" s="1" t="s">
        <v>428</v>
      </c>
      <c r="H2464" s="1" t="s">
        <v>103</v>
      </c>
      <c r="I2464" s="1" t="s">
        <v>488</v>
      </c>
      <c r="J2464" s="1" t="s">
        <v>429</v>
      </c>
      <c r="K2464">
        <v>3174340959</v>
      </c>
      <c r="L2464" t="s">
        <v>489</v>
      </c>
      <c r="M2464" s="1" t="s">
        <v>490</v>
      </c>
      <c r="N2464">
        <v>8000</v>
      </c>
      <c r="O2464">
        <v>8900</v>
      </c>
      <c r="P2464">
        <v>23000</v>
      </c>
      <c r="Q2464">
        <v>28500</v>
      </c>
      <c r="R2464">
        <v>33500</v>
      </c>
      <c r="S2464">
        <v>0</v>
      </c>
      <c r="T2464">
        <v>0</v>
      </c>
      <c r="U2464">
        <v>0</v>
      </c>
      <c r="V2464">
        <v>0</v>
      </c>
      <c r="W2464">
        <v>6800</v>
      </c>
      <c r="X2464">
        <v>8200</v>
      </c>
      <c r="Y2464">
        <v>5.6568965999999996</v>
      </c>
      <c r="Z2464">
        <v>-73.278439079999998</v>
      </c>
      <c r="AA2464" s="1" t="s">
        <v>41</v>
      </c>
      <c r="AB2464">
        <v>4568266900</v>
      </c>
      <c r="AC2464" t="str">
        <f>MID(TablaPivotFinal[[#This Row],[Fecha]],1,4)</f>
        <v>2017</v>
      </c>
      <c r="AD2464" t="str">
        <f>MID(TablaPivotFinal[[#This Row],[Fecha]],5,3)</f>
        <v>Dic</v>
      </c>
      <c r="AE2464" s="1">
        <v>4568266900</v>
      </c>
      <c r="AF2464" s="1">
        <v>16214.80645</v>
      </c>
    </row>
    <row r="2465" spans="1:32" x14ac:dyDescent="0.3">
      <c r="A2465" s="1" t="s">
        <v>485</v>
      </c>
      <c r="B2465" s="1" t="s">
        <v>465</v>
      </c>
      <c r="C2465">
        <v>5502</v>
      </c>
      <c r="D2465" s="1" t="s">
        <v>486</v>
      </c>
      <c r="E2465">
        <v>15</v>
      </c>
      <c r="F2465" s="1" t="s">
        <v>487</v>
      </c>
      <c r="G2465" s="1" t="s">
        <v>428</v>
      </c>
      <c r="H2465" s="1" t="s">
        <v>103</v>
      </c>
      <c r="I2465" s="1" t="s">
        <v>488</v>
      </c>
      <c r="J2465" s="1" t="s">
        <v>429</v>
      </c>
      <c r="K2465">
        <v>3174340959</v>
      </c>
      <c r="L2465" t="s">
        <v>489</v>
      </c>
      <c r="M2465" s="1" t="s">
        <v>490</v>
      </c>
      <c r="N2465">
        <v>8000</v>
      </c>
      <c r="O2465">
        <v>8900</v>
      </c>
      <c r="P2465">
        <v>23000</v>
      </c>
      <c r="Q2465">
        <v>28500</v>
      </c>
      <c r="R2465">
        <v>33500</v>
      </c>
      <c r="S2465">
        <v>0</v>
      </c>
      <c r="T2465">
        <v>0</v>
      </c>
      <c r="U2465">
        <v>0</v>
      </c>
      <c r="V2465">
        <v>0</v>
      </c>
      <c r="W2465">
        <v>6800</v>
      </c>
      <c r="X2465">
        <v>8200</v>
      </c>
      <c r="Y2465">
        <v>5.6568965999999996</v>
      </c>
      <c r="Z2465">
        <v>-73.278439079999998</v>
      </c>
      <c r="AA2465" s="1" t="s">
        <v>43</v>
      </c>
      <c r="AB2465">
        <v>3832318000</v>
      </c>
      <c r="AC2465" t="str">
        <f>MID(TablaPivotFinal[[#This Row],[Fecha]],1,4)</f>
        <v>2017</v>
      </c>
      <c r="AD2465" t="str">
        <f>MID(TablaPivotFinal[[#This Row],[Fecha]],5,3)</f>
        <v>Ene</v>
      </c>
      <c r="AE2465" s="1">
        <v>3832318000</v>
      </c>
      <c r="AF2465" s="1">
        <v>14113.74194</v>
      </c>
    </row>
    <row r="2466" spans="1:32" x14ac:dyDescent="0.3">
      <c r="A2466" s="1" t="s">
        <v>485</v>
      </c>
      <c r="B2466" s="1" t="s">
        <v>465</v>
      </c>
      <c r="C2466">
        <v>5502</v>
      </c>
      <c r="D2466" s="1" t="s">
        <v>486</v>
      </c>
      <c r="E2466">
        <v>15</v>
      </c>
      <c r="F2466" s="1" t="s">
        <v>487</v>
      </c>
      <c r="G2466" s="1" t="s">
        <v>428</v>
      </c>
      <c r="H2466" s="1" t="s">
        <v>103</v>
      </c>
      <c r="I2466" s="1" t="s">
        <v>488</v>
      </c>
      <c r="J2466" s="1" t="s">
        <v>429</v>
      </c>
      <c r="K2466">
        <v>3174340959</v>
      </c>
      <c r="L2466" t="s">
        <v>489</v>
      </c>
      <c r="M2466" s="1" t="s">
        <v>490</v>
      </c>
      <c r="N2466">
        <v>8000</v>
      </c>
      <c r="O2466">
        <v>8900</v>
      </c>
      <c r="P2466">
        <v>23000</v>
      </c>
      <c r="Q2466">
        <v>28500</v>
      </c>
      <c r="R2466">
        <v>33500</v>
      </c>
      <c r="S2466">
        <v>0</v>
      </c>
      <c r="T2466">
        <v>0</v>
      </c>
      <c r="U2466">
        <v>0</v>
      </c>
      <c r="V2466">
        <v>0</v>
      </c>
      <c r="W2466">
        <v>6800</v>
      </c>
      <c r="X2466">
        <v>8200</v>
      </c>
      <c r="Y2466">
        <v>5.6568965999999996</v>
      </c>
      <c r="Z2466">
        <v>-73.278439079999998</v>
      </c>
      <c r="AA2466" s="1" t="s">
        <v>45</v>
      </c>
      <c r="AB2466">
        <v>3272603250</v>
      </c>
      <c r="AC2466" t="str">
        <f>MID(TablaPivotFinal[[#This Row],[Fecha]],1,4)</f>
        <v>2017</v>
      </c>
      <c r="AD2466" t="str">
        <f>MID(TablaPivotFinal[[#This Row],[Fecha]],5,3)</f>
        <v>Feb</v>
      </c>
      <c r="AE2466" s="1">
        <v>3272603250</v>
      </c>
      <c r="AF2466" s="1">
        <v>11866.21429</v>
      </c>
    </row>
    <row r="2467" spans="1:32" x14ac:dyDescent="0.3">
      <c r="A2467" s="1" t="s">
        <v>485</v>
      </c>
      <c r="B2467" s="1" t="s">
        <v>465</v>
      </c>
      <c r="C2467">
        <v>5502</v>
      </c>
      <c r="D2467" s="1" t="s">
        <v>486</v>
      </c>
      <c r="E2467">
        <v>15</v>
      </c>
      <c r="F2467" s="1" t="s">
        <v>487</v>
      </c>
      <c r="G2467" s="1" t="s">
        <v>428</v>
      </c>
      <c r="H2467" s="1" t="s">
        <v>103</v>
      </c>
      <c r="I2467" s="1" t="s">
        <v>488</v>
      </c>
      <c r="J2467" s="1" t="s">
        <v>429</v>
      </c>
      <c r="K2467">
        <v>3174340959</v>
      </c>
      <c r="L2467" t="s">
        <v>489</v>
      </c>
      <c r="M2467" s="1" t="s">
        <v>490</v>
      </c>
      <c r="N2467">
        <v>8000</v>
      </c>
      <c r="O2467">
        <v>8900</v>
      </c>
      <c r="P2467">
        <v>23000</v>
      </c>
      <c r="Q2467">
        <v>28500</v>
      </c>
      <c r="R2467">
        <v>33500</v>
      </c>
      <c r="S2467">
        <v>0</v>
      </c>
      <c r="T2467">
        <v>0</v>
      </c>
      <c r="U2467">
        <v>0</v>
      </c>
      <c r="V2467">
        <v>0</v>
      </c>
      <c r="W2467">
        <v>6800</v>
      </c>
      <c r="X2467">
        <v>8200</v>
      </c>
      <c r="Y2467">
        <v>5.6568965999999996</v>
      </c>
      <c r="Z2467">
        <v>-73.278439079999998</v>
      </c>
      <c r="AA2467" s="1" t="s">
        <v>47</v>
      </c>
      <c r="AB2467">
        <v>3774607150</v>
      </c>
      <c r="AC2467" t="str">
        <f>MID(TablaPivotFinal[[#This Row],[Fecha]],1,4)</f>
        <v>2017</v>
      </c>
      <c r="AD2467" t="str">
        <f>MID(TablaPivotFinal[[#This Row],[Fecha]],5,3)</f>
        <v>Jul</v>
      </c>
      <c r="AE2467" s="1">
        <v>3774607150</v>
      </c>
      <c r="AF2467" s="1">
        <v>13005.32258</v>
      </c>
    </row>
    <row r="2468" spans="1:32" x14ac:dyDescent="0.3">
      <c r="A2468" s="1" t="s">
        <v>485</v>
      </c>
      <c r="B2468" s="1" t="s">
        <v>465</v>
      </c>
      <c r="C2468">
        <v>5502</v>
      </c>
      <c r="D2468" s="1" t="s">
        <v>486</v>
      </c>
      <c r="E2468">
        <v>15</v>
      </c>
      <c r="F2468" s="1" t="s">
        <v>487</v>
      </c>
      <c r="G2468" s="1" t="s">
        <v>428</v>
      </c>
      <c r="H2468" s="1" t="s">
        <v>103</v>
      </c>
      <c r="I2468" s="1" t="s">
        <v>488</v>
      </c>
      <c r="J2468" s="1" t="s">
        <v>429</v>
      </c>
      <c r="K2468">
        <v>3174340959</v>
      </c>
      <c r="L2468" t="s">
        <v>489</v>
      </c>
      <c r="M2468" s="1" t="s">
        <v>490</v>
      </c>
      <c r="N2468">
        <v>8000</v>
      </c>
      <c r="O2468">
        <v>8900</v>
      </c>
      <c r="P2468">
        <v>23000</v>
      </c>
      <c r="Q2468">
        <v>28500</v>
      </c>
      <c r="R2468">
        <v>33500</v>
      </c>
      <c r="S2468">
        <v>0</v>
      </c>
      <c r="T2468">
        <v>0</v>
      </c>
      <c r="U2468">
        <v>0</v>
      </c>
      <c r="V2468">
        <v>0</v>
      </c>
      <c r="W2468">
        <v>6800</v>
      </c>
      <c r="X2468">
        <v>8200</v>
      </c>
      <c r="Y2468">
        <v>5.6568965999999996</v>
      </c>
      <c r="Z2468">
        <v>-73.278439079999998</v>
      </c>
      <c r="AA2468" s="1" t="s">
        <v>49</v>
      </c>
      <c r="AB2468">
        <v>3610753500</v>
      </c>
      <c r="AC2468" t="str">
        <f>MID(TablaPivotFinal[[#This Row],[Fecha]],1,4)</f>
        <v>2017</v>
      </c>
      <c r="AD2468" t="str">
        <f>MID(TablaPivotFinal[[#This Row],[Fecha]],5,3)</f>
        <v>Jun</v>
      </c>
      <c r="AE2468" s="1">
        <v>3610753500</v>
      </c>
      <c r="AF2468" s="1">
        <v>12801.46667</v>
      </c>
    </row>
    <row r="2469" spans="1:32" x14ac:dyDescent="0.3">
      <c r="A2469" s="1" t="s">
        <v>485</v>
      </c>
      <c r="B2469" s="1" t="s">
        <v>465</v>
      </c>
      <c r="C2469">
        <v>5502</v>
      </c>
      <c r="D2469" s="1" t="s">
        <v>486</v>
      </c>
      <c r="E2469">
        <v>15</v>
      </c>
      <c r="F2469" s="1" t="s">
        <v>487</v>
      </c>
      <c r="G2469" s="1" t="s">
        <v>428</v>
      </c>
      <c r="H2469" s="1" t="s">
        <v>103</v>
      </c>
      <c r="I2469" s="1" t="s">
        <v>488</v>
      </c>
      <c r="J2469" s="1" t="s">
        <v>429</v>
      </c>
      <c r="K2469">
        <v>3174340959</v>
      </c>
      <c r="L2469" t="s">
        <v>489</v>
      </c>
      <c r="M2469" s="1" t="s">
        <v>490</v>
      </c>
      <c r="N2469">
        <v>8000</v>
      </c>
      <c r="O2469">
        <v>8900</v>
      </c>
      <c r="P2469">
        <v>23000</v>
      </c>
      <c r="Q2469">
        <v>28500</v>
      </c>
      <c r="R2469">
        <v>33500</v>
      </c>
      <c r="S2469">
        <v>0</v>
      </c>
      <c r="T2469">
        <v>0</v>
      </c>
      <c r="U2469">
        <v>0</v>
      </c>
      <c r="V2469">
        <v>0</v>
      </c>
      <c r="W2469">
        <v>6800</v>
      </c>
      <c r="X2469">
        <v>8200</v>
      </c>
      <c r="Y2469">
        <v>5.6568965999999996</v>
      </c>
      <c r="Z2469">
        <v>-73.278439079999998</v>
      </c>
      <c r="AA2469" s="1" t="s">
        <v>51</v>
      </c>
      <c r="AB2469">
        <v>3579228000</v>
      </c>
      <c r="AC2469" t="str">
        <f>MID(TablaPivotFinal[[#This Row],[Fecha]],1,4)</f>
        <v>2017</v>
      </c>
      <c r="AD2469" t="str">
        <f>MID(TablaPivotFinal[[#This Row],[Fecha]],5,3)</f>
        <v>Mar</v>
      </c>
      <c r="AE2469" s="1">
        <v>3579228000</v>
      </c>
      <c r="AF2469" s="1">
        <v>11936.22581</v>
      </c>
    </row>
    <row r="2470" spans="1:32" x14ac:dyDescent="0.3">
      <c r="A2470" s="1" t="s">
        <v>485</v>
      </c>
      <c r="B2470" s="1" t="s">
        <v>465</v>
      </c>
      <c r="C2470">
        <v>5502</v>
      </c>
      <c r="D2470" s="1" t="s">
        <v>486</v>
      </c>
      <c r="E2470">
        <v>15</v>
      </c>
      <c r="F2470" s="1" t="s">
        <v>487</v>
      </c>
      <c r="G2470" s="1" t="s">
        <v>428</v>
      </c>
      <c r="H2470" s="1" t="s">
        <v>103</v>
      </c>
      <c r="I2470" s="1" t="s">
        <v>488</v>
      </c>
      <c r="J2470" s="1" t="s">
        <v>429</v>
      </c>
      <c r="K2470">
        <v>3174340959</v>
      </c>
      <c r="L2470" t="s">
        <v>489</v>
      </c>
      <c r="M2470" s="1" t="s">
        <v>490</v>
      </c>
      <c r="N2470">
        <v>8000</v>
      </c>
      <c r="O2470">
        <v>8900</v>
      </c>
      <c r="P2470">
        <v>23000</v>
      </c>
      <c r="Q2470">
        <v>28500</v>
      </c>
      <c r="R2470">
        <v>33500</v>
      </c>
      <c r="S2470">
        <v>0</v>
      </c>
      <c r="T2470">
        <v>0</v>
      </c>
      <c r="U2470">
        <v>0</v>
      </c>
      <c r="V2470">
        <v>0</v>
      </c>
      <c r="W2470">
        <v>6800</v>
      </c>
      <c r="X2470">
        <v>8200</v>
      </c>
      <c r="Y2470">
        <v>5.6568965999999996</v>
      </c>
      <c r="Z2470">
        <v>-73.278439079999998</v>
      </c>
      <c r="AA2470" s="1" t="s">
        <v>53</v>
      </c>
      <c r="AB2470">
        <v>3604455450</v>
      </c>
      <c r="AC2470" t="str">
        <f>MID(TablaPivotFinal[[#This Row],[Fecha]],1,4)</f>
        <v>2017</v>
      </c>
      <c r="AD2470" t="str">
        <f>MID(TablaPivotFinal[[#This Row],[Fecha]],5,3)</f>
        <v>May</v>
      </c>
      <c r="AE2470" s="1">
        <v>3604455450</v>
      </c>
      <c r="AF2470" s="1">
        <v>12122.06452</v>
      </c>
    </row>
    <row r="2471" spans="1:32" x14ac:dyDescent="0.3">
      <c r="A2471" s="1" t="s">
        <v>485</v>
      </c>
      <c r="B2471" s="1" t="s">
        <v>465</v>
      </c>
      <c r="C2471">
        <v>5502</v>
      </c>
      <c r="D2471" s="1" t="s">
        <v>486</v>
      </c>
      <c r="E2471">
        <v>15</v>
      </c>
      <c r="F2471" s="1" t="s">
        <v>487</v>
      </c>
      <c r="G2471" s="1" t="s">
        <v>428</v>
      </c>
      <c r="H2471" s="1" t="s">
        <v>103</v>
      </c>
      <c r="I2471" s="1" t="s">
        <v>488</v>
      </c>
      <c r="J2471" s="1" t="s">
        <v>429</v>
      </c>
      <c r="K2471">
        <v>3174340959</v>
      </c>
      <c r="L2471" t="s">
        <v>489</v>
      </c>
      <c r="M2471" s="1" t="s">
        <v>490</v>
      </c>
      <c r="N2471">
        <v>8000</v>
      </c>
      <c r="O2471">
        <v>8900</v>
      </c>
      <c r="P2471">
        <v>23000</v>
      </c>
      <c r="Q2471">
        <v>28500</v>
      </c>
      <c r="R2471">
        <v>33500</v>
      </c>
      <c r="S2471">
        <v>0</v>
      </c>
      <c r="T2471">
        <v>0</v>
      </c>
      <c r="U2471">
        <v>0</v>
      </c>
      <c r="V2471">
        <v>0</v>
      </c>
      <c r="W2471">
        <v>6800</v>
      </c>
      <c r="X2471">
        <v>8200</v>
      </c>
      <c r="Y2471">
        <v>5.6568965999999996</v>
      </c>
      <c r="Z2471">
        <v>-73.278439079999998</v>
      </c>
      <c r="AA2471" s="1" t="s">
        <v>55</v>
      </c>
      <c r="AB2471">
        <v>3743580650</v>
      </c>
      <c r="AC2471" t="str">
        <f>MID(TablaPivotFinal[[#This Row],[Fecha]],1,4)</f>
        <v>2017</v>
      </c>
      <c r="AD2471" t="str">
        <f>MID(TablaPivotFinal[[#This Row],[Fecha]],5,3)</f>
        <v>Nov</v>
      </c>
      <c r="AE2471" s="1">
        <v>3743580650</v>
      </c>
      <c r="AF2471" s="1">
        <v>12922.3</v>
      </c>
    </row>
    <row r="2472" spans="1:32" x14ac:dyDescent="0.3">
      <c r="A2472" s="1" t="s">
        <v>485</v>
      </c>
      <c r="B2472" s="1" t="s">
        <v>465</v>
      </c>
      <c r="C2472">
        <v>5502</v>
      </c>
      <c r="D2472" s="1" t="s">
        <v>486</v>
      </c>
      <c r="E2472">
        <v>15</v>
      </c>
      <c r="F2472" s="1" t="s">
        <v>487</v>
      </c>
      <c r="G2472" s="1" t="s">
        <v>428</v>
      </c>
      <c r="H2472" s="1" t="s">
        <v>103</v>
      </c>
      <c r="I2472" s="1" t="s">
        <v>488</v>
      </c>
      <c r="J2472" s="1" t="s">
        <v>429</v>
      </c>
      <c r="K2472">
        <v>3174340959</v>
      </c>
      <c r="L2472" t="s">
        <v>489</v>
      </c>
      <c r="M2472" s="1" t="s">
        <v>490</v>
      </c>
      <c r="N2472">
        <v>8000</v>
      </c>
      <c r="O2472">
        <v>8900</v>
      </c>
      <c r="P2472">
        <v>23000</v>
      </c>
      <c r="Q2472">
        <v>28500</v>
      </c>
      <c r="R2472">
        <v>33500</v>
      </c>
      <c r="S2472">
        <v>0</v>
      </c>
      <c r="T2472">
        <v>0</v>
      </c>
      <c r="U2472">
        <v>0</v>
      </c>
      <c r="V2472">
        <v>0</v>
      </c>
      <c r="W2472">
        <v>6800</v>
      </c>
      <c r="X2472">
        <v>8200</v>
      </c>
      <c r="Y2472">
        <v>5.6568965999999996</v>
      </c>
      <c r="Z2472">
        <v>-73.278439079999998</v>
      </c>
      <c r="AA2472" s="1" t="s">
        <v>57</v>
      </c>
      <c r="AB2472">
        <v>3827347600</v>
      </c>
      <c r="AC2472" t="str">
        <f>MID(TablaPivotFinal[[#This Row],[Fecha]],1,4)</f>
        <v>2017</v>
      </c>
      <c r="AD2472" t="str">
        <f>MID(TablaPivotFinal[[#This Row],[Fecha]],5,3)</f>
        <v>Oct</v>
      </c>
      <c r="AE2472" s="1">
        <v>3827347600</v>
      </c>
      <c r="AF2472" s="1">
        <v>12765.90323</v>
      </c>
    </row>
    <row r="2473" spans="1:32" x14ac:dyDescent="0.3">
      <c r="A2473" s="1" t="s">
        <v>485</v>
      </c>
      <c r="B2473" s="1" t="s">
        <v>465</v>
      </c>
      <c r="C2473">
        <v>5502</v>
      </c>
      <c r="D2473" s="1" t="s">
        <v>486</v>
      </c>
      <c r="E2473">
        <v>15</v>
      </c>
      <c r="F2473" s="1" t="s">
        <v>487</v>
      </c>
      <c r="G2473" s="1" t="s">
        <v>428</v>
      </c>
      <c r="H2473" s="1" t="s">
        <v>103</v>
      </c>
      <c r="I2473" s="1" t="s">
        <v>488</v>
      </c>
      <c r="J2473" s="1" t="s">
        <v>429</v>
      </c>
      <c r="K2473">
        <v>3174340959</v>
      </c>
      <c r="L2473" t="s">
        <v>489</v>
      </c>
      <c r="M2473" s="1" t="s">
        <v>490</v>
      </c>
      <c r="N2473">
        <v>8000</v>
      </c>
      <c r="O2473">
        <v>8900</v>
      </c>
      <c r="P2473">
        <v>23000</v>
      </c>
      <c r="Q2473">
        <v>28500</v>
      </c>
      <c r="R2473">
        <v>33500</v>
      </c>
      <c r="S2473">
        <v>0</v>
      </c>
      <c r="T2473">
        <v>0</v>
      </c>
      <c r="U2473">
        <v>0</v>
      </c>
      <c r="V2473">
        <v>0</v>
      </c>
      <c r="W2473">
        <v>6800</v>
      </c>
      <c r="X2473">
        <v>8200</v>
      </c>
      <c r="Y2473">
        <v>5.6568965999999996</v>
      </c>
      <c r="Z2473">
        <v>-73.278439079999998</v>
      </c>
      <c r="AA2473" s="1" t="s">
        <v>59</v>
      </c>
      <c r="AB2473">
        <v>3483741950</v>
      </c>
      <c r="AC2473" t="str">
        <f>MID(TablaPivotFinal[[#This Row],[Fecha]],1,4)</f>
        <v>2017</v>
      </c>
      <c r="AD2473" t="str">
        <f>MID(TablaPivotFinal[[#This Row],[Fecha]],5,3)</f>
        <v>Sep</v>
      </c>
      <c r="AE2473" s="1">
        <v>3483741950</v>
      </c>
      <c r="AF2473" s="1">
        <v>11921.3</v>
      </c>
    </row>
    <row r="2474" spans="1:32" x14ac:dyDescent="0.3">
      <c r="A2474" s="1" t="s">
        <v>485</v>
      </c>
      <c r="B2474" s="1" t="s">
        <v>465</v>
      </c>
      <c r="C2474">
        <v>5502</v>
      </c>
      <c r="D2474" s="1" t="s">
        <v>486</v>
      </c>
      <c r="E2474">
        <v>15</v>
      </c>
      <c r="F2474" s="1" t="s">
        <v>487</v>
      </c>
      <c r="G2474" s="1" t="s">
        <v>428</v>
      </c>
      <c r="H2474" s="1" t="s">
        <v>103</v>
      </c>
      <c r="I2474" s="1" t="s">
        <v>488</v>
      </c>
      <c r="J2474" s="1" t="s">
        <v>429</v>
      </c>
      <c r="K2474">
        <v>3174340959</v>
      </c>
      <c r="L2474" t="s">
        <v>489</v>
      </c>
      <c r="M2474" s="1" t="s">
        <v>490</v>
      </c>
      <c r="N2474">
        <v>8000</v>
      </c>
      <c r="O2474">
        <v>8900</v>
      </c>
      <c r="P2474">
        <v>23000</v>
      </c>
      <c r="Q2474">
        <v>28500</v>
      </c>
      <c r="R2474">
        <v>33500</v>
      </c>
      <c r="S2474">
        <v>0</v>
      </c>
      <c r="T2474">
        <v>0</v>
      </c>
      <c r="U2474">
        <v>0</v>
      </c>
      <c r="V2474">
        <v>0</v>
      </c>
      <c r="W2474">
        <v>6800</v>
      </c>
      <c r="X2474">
        <v>8200</v>
      </c>
      <c r="Y2474">
        <v>5.6568965999999996</v>
      </c>
      <c r="Z2474">
        <v>-73.278439079999998</v>
      </c>
      <c r="AA2474" s="1" t="s">
        <v>61</v>
      </c>
      <c r="AB2474">
        <v>3722909750</v>
      </c>
      <c r="AC2474" t="str">
        <f>MID(TablaPivotFinal[[#This Row],[Fecha]],1,4)</f>
        <v>2018</v>
      </c>
      <c r="AD2474" t="str">
        <f>MID(TablaPivotFinal[[#This Row],[Fecha]],5,3)</f>
        <v>Abr</v>
      </c>
      <c r="AE2474" s="1">
        <v>3722909750</v>
      </c>
      <c r="AF2474" s="1">
        <v>370527</v>
      </c>
    </row>
    <row r="2475" spans="1:32" x14ac:dyDescent="0.3">
      <c r="A2475" s="1" t="s">
        <v>485</v>
      </c>
      <c r="B2475" s="1" t="s">
        <v>465</v>
      </c>
      <c r="C2475">
        <v>5502</v>
      </c>
      <c r="D2475" s="1" t="s">
        <v>486</v>
      </c>
      <c r="E2475">
        <v>15</v>
      </c>
      <c r="F2475" s="1" t="s">
        <v>487</v>
      </c>
      <c r="G2475" s="1" t="s">
        <v>428</v>
      </c>
      <c r="H2475" s="1" t="s">
        <v>103</v>
      </c>
      <c r="I2475" s="1" t="s">
        <v>488</v>
      </c>
      <c r="J2475" s="1" t="s">
        <v>429</v>
      </c>
      <c r="K2475">
        <v>3174340959</v>
      </c>
      <c r="L2475" t="s">
        <v>489</v>
      </c>
      <c r="M2475" s="1" t="s">
        <v>490</v>
      </c>
      <c r="N2475">
        <v>8000</v>
      </c>
      <c r="O2475">
        <v>8900</v>
      </c>
      <c r="P2475">
        <v>23000</v>
      </c>
      <c r="Q2475">
        <v>28500</v>
      </c>
      <c r="R2475">
        <v>33500</v>
      </c>
      <c r="S2475">
        <v>0</v>
      </c>
      <c r="T2475">
        <v>0</v>
      </c>
      <c r="U2475">
        <v>0</v>
      </c>
      <c r="V2475">
        <v>0</v>
      </c>
      <c r="W2475">
        <v>6800</v>
      </c>
      <c r="X2475">
        <v>8200</v>
      </c>
      <c r="Y2475">
        <v>5.6568965999999996</v>
      </c>
      <c r="Z2475">
        <v>-73.278439079999998</v>
      </c>
      <c r="AA2475" s="1" t="s">
        <v>63</v>
      </c>
      <c r="AB2475">
        <v>4247865100</v>
      </c>
      <c r="AC2475" t="str">
        <f>MID(TablaPivotFinal[[#This Row],[Fecha]],1,4)</f>
        <v>2018</v>
      </c>
      <c r="AD2475" t="str">
        <f>MID(TablaPivotFinal[[#This Row],[Fecha]],5,3)</f>
        <v>Ago</v>
      </c>
      <c r="AE2475" s="1">
        <v>4247865100</v>
      </c>
      <c r="AF2475" s="1">
        <v>422143</v>
      </c>
    </row>
    <row r="2476" spans="1:32" x14ac:dyDescent="0.3">
      <c r="A2476" s="1" t="s">
        <v>485</v>
      </c>
      <c r="B2476" s="1" t="s">
        <v>465</v>
      </c>
      <c r="C2476">
        <v>5502</v>
      </c>
      <c r="D2476" s="1" t="s">
        <v>486</v>
      </c>
      <c r="E2476">
        <v>15</v>
      </c>
      <c r="F2476" s="1" t="s">
        <v>487</v>
      </c>
      <c r="G2476" s="1" t="s">
        <v>428</v>
      </c>
      <c r="H2476" s="1" t="s">
        <v>103</v>
      </c>
      <c r="I2476" s="1" t="s">
        <v>488</v>
      </c>
      <c r="J2476" s="1" t="s">
        <v>429</v>
      </c>
      <c r="K2476">
        <v>3174340959</v>
      </c>
      <c r="L2476" t="s">
        <v>489</v>
      </c>
      <c r="M2476" s="1" t="s">
        <v>490</v>
      </c>
      <c r="N2476">
        <v>8000</v>
      </c>
      <c r="O2476">
        <v>8900</v>
      </c>
      <c r="P2476">
        <v>23000</v>
      </c>
      <c r="Q2476">
        <v>28500</v>
      </c>
      <c r="R2476">
        <v>33500</v>
      </c>
      <c r="S2476">
        <v>0</v>
      </c>
      <c r="T2476">
        <v>0</v>
      </c>
      <c r="U2476">
        <v>0</v>
      </c>
      <c r="V2476">
        <v>0</v>
      </c>
      <c r="W2476">
        <v>6800</v>
      </c>
      <c r="X2476">
        <v>8200</v>
      </c>
      <c r="Y2476">
        <v>5.6568965999999996</v>
      </c>
      <c r="Z2476">
        <v>-73.278439079999998</v>
      </c>
      <c r="AA2476" s="1" t="s">
        <v>65</v>
      </c>
      <c r="AB2476">
        <v>5158733200</v>
      </c>
      <c r="AC2476" t="str">
        <f>MID(TablaPivotFinal[[#This Row],[Fecha]],1,4)</f>
        <v>2018</v>
      </c>
      <c r="AD2476" t="str">
        <f>MID(TablaPivotFinal[[#This Row],[Fecha]],5,3)</f>
        <v>Dic</v>
      </c>
      <c r="AE2476" s="1">
        <v>5158733200</v>
      </c>
      <c r="AF2476" s="1">
        <v>541955</v>
      </c>
    </row>
    <row r="2477" spans="1:32" x14ac:dyDescent="0.3">
      <c r="A2477" s="1" t="s">
        <v>485</v>
      </c>
      <c r="B2477" s="1" t="s">
        <v>465</v>
      </c>
      <c r="C2477">
        <v>5502</v>
      </c>
      <c r="D2477" s="1" t="s">
        <v>486</v>
      </c>
      <c r="E2477">
        <v>15</v>
      </c>
      <c r="F2477" s="1" t="s">
        <v>487</v>
      </c>
      <c r="G2477" s="1" t="s">
        <v>428</v>
      </c>
      <c r="H2477" s="1" t="s">
        <v>103</v>
      </c>
      <c r="I2477" s="1" t="s">
        <v>488</v>
      </c>
      <c r="J2477" s="1" t="s">
        <v>429</v>
      </c>
      <c r="K2477">
        <v>3174340959</v>
      </c>
      <c r="L2477" t="s">
        <v>489</v>
      </c>
      <c r="M2477" s="1" t="s">
        <v>490</v>
      </c>
      <c r="N2477">
        <v>8000</v>
      </c>
      <c r="O2477">
        <v>8900</v>
      </c>
      <c r="P2477">
        <v>23000</v>
      </c>
      <c r="Q2477">
        <v>28500</v>
      </c>
      <c r="R2477">
        <v>33500</v>
      </c>
      <c r="S2477">
        <v>0</v>
      </c>
      <c r="T2477">
        <v>0</v>
      </c>
      <c r="U2477">
        <v>0</v>
      </c>
      <c r="V2477">
        <v>0</v>
      </c>
      <c r="W2477">
        <v>6800</v>
      </c>
      <c r="X2477">
        <v>8200</v>
      </c>
      <c r="Y2477">
        <v>5.6568965999999996</v>
      </c>
      <c r="Z2477">
        <v>-73.278439079999998</v>
      </c>
      <c r="AA2477" s="1" t="s">
        <v>67</v>
      </c>
      <c r="AB2477">
        <v>4342322050</v>
      </c>
      <c r="AC2477" t="str">
        <f>MID(TablaPivotFinal[[#This Row],[Fecha]],1,4)</f>
        <v>2018</v>
      </c>
      <c r="AD2477" t="str">
        <f>MID(TablaPivotFinal[[#This Row],[Fecha]],5,3)</f>
        <v>Ene</v>
      </c>
      <c r="AE2477" s="1">
        <v>4342322050</v>
      </c>
      <c r="AF2477" s="1">
        <v>460916</v>
      </c>
    </row>
    <row r="2478" spans="1:32" x14ac:dyDescent="0.3">
      <c r="A2478" s="1" t="s">
        <v>485</v>
      </c>
      <c r="B2478" s="1" t="s">
        <v>465</v>
      </c>
      <c r="C2478">
        <v>5502</v>
      </c>
      <c r="D2478" s="1" t="s">
        <v>486</v>
      </c>
      <c r="E2478">
        <v>15</v>
      </c>
      <c r="F2478" s="1" t="s">
        <v>487</v>
      </c>
      <c r="G2478" s="1" t="s">
        <v>428</v>
      </c>
      <c r="H2478" s="1" t="s">
        <v>103</v>
      </c>
      <c r="I2478" s="1" t="s">
        <v>488</v>
      </c>
      <c r="J2478" s="1" t="s">
        <v>429</v>
      </c>
      <c r="K2478">
        <v>3174340959</v>
      </c>
      <c r="L2478" t="s">
        <v>489</v>
      </c>
      <c r="M2478" s="1" t="s">
        <v>490</v>
      </c>
      <c r="N2478">
        <v>8000</v>
      </c>
      <c r="O2478">
        <v>8900</v>
      </c>
      <c r="P2478">
        <v>23000</v>
      </c>
      <c r="Q2478">
        <v>28500</v>
      </c>
      <c r="R2478">
        <v>33500</v>
      </c>
      <c r="S2478">
        <v>0</v>
      </c>
      <c r="T2478">
        <v>0</v>
      </c>
      <c r="U2478">
        <v>0</v>
      </c>
      <c r="V2478">
        <v>0</v>
      </c>
      <c r="W2478">
        <v>6800</v>
      </c>
      <c r="X2478">
        <v>8200</v>
      </c>
      <c r="Y2478">
        <v>5.6568965999999996</v>
      </c>
      <c r="Z2478">
        <v>-73.278439079999998</v>
      </c>
      <c r="AA2478" s="1" t="s">
        <v>69</v>
      </c>
      <c r="AB2478">
        <v>3501283150</v>
      </c>
      <c r="AC2478" t="str">
        <f>MID(TablaPivotFinal[[#This Row],[Fecha]],1,4)</f>
        <v>2018</v>
      </c>
      <c r="AD2478" t="str">
        <f>MID(TablaPivotFinal[[#This Row],[Fecha]],5,3)</f>
        <v>Feb</v>
      </c>
      <c r="AE2478" s="1">
        <v>3501283150</v>
      </c>
      <c r="AF2478" s="1">
        <v>342177</v>
      </c>
    </row>
    <row r="2479" spans="1:32" x14ac:dyDescent="0.3">
      <c r="A2479" s="1" t="s">
        <v>485</v>
      </c>
      <c r="B2479" s="1" t="s">
        <v>465</v>
      </c>
      <c r="C2479">
        <v>5502</v>
      </c>
      <c r="D2479" s="1" t="s">
        <v>486</v>
      </c>
      <c r="E2479">
        <v>15</v>
      </c>
      <c r="F2479" s="1" t="s">
        <v>487</v>
      </c>
      <c r="G2479" s="1" t="s">
        <v>428</v>
      </c>
      <c r="H2479" s="1" t="s">
        <v>103</v>
      </c>
      <c r="I2479" s="1" t="s">
        <v>488</v>
      </c>
      <c r="J2479" s="1" t="s">
        <v>429</v>
      </c>
      <c r="K2479">
        <v>3174340959</v>
      </c>
      <c r="L2479" t="s">
        <v>489</v>
      </c>
      <c r="M2479" s="1" t="s">
        <v>490</v>
      </c>
      <c r="N2479">
        <v>8000</v>
      </c>
      <c r="O2479">
        <v>8900</v>
      </c>
      <c r="P2479">
        <v>23000</v>
      </c>
      <c r="Q2479">
        <v>28500</v>
      </c>
      <c r="R2479">
        <v>33500</v>
      </c>
      <c r="S2479">
        <v>0</v>
      </c>
      <c r="T2479">
        <v>0</v>
      </c>
      <c r="U2479">
        <v>0</v>
      </c>
      <c r="V2479">
        <v>0</v>
      </c>
      <c r="W2479">
        <v>6800</v>
      </c>
      <c r="X2479">
        <v>8200</v>
      </c>
      <c r="Y2479">
        <v>5.6568965999999996</v>
      </c>
      <c r="Z2479">
        <v>-73.278439079999998</v>
      </c>
      <c r="AA2479" s="1" t="s">
        <v>71</v>
      </c>
      <c r="AB2479">
        <v>4208486000</v>
      </c>
      <c r="AC2479" t="str">
        <f>MID(TablaPivotFinal[[#This Row],[Fecha]],1,4)</f>
        <v>2018</v>
      </c>
      <c r="AD2479" t="str">
        <f>MID(TablaPivotFinal[[#This Row],[Fecha]],5,3)</f>
        <v>Jul</v>
      </c>
      <c r="AE2479" s="1">
        <v>4208486000</v>
      </c>
      <c r="AF2479" s="1">
        <v>428274</v>
      </c>
    </row>
    <row r="2480" spans="1:32" x14ac:dyDescent="0.3">
      <c r="A2480" s="1" t="s">
        <v>485</v>
      </c>
      <c r="B2480" s="1" t="s">
        <v>465</v>
      </c>
      <c r="C2480">
        <v>5502</v>
      </c>
      <c r="D2480" s="1" t="s">
        <v>486</v>
      </c>
      <c r="E2480">
        <v>15</v>
      </c>
      <c r="F2480" s="1" t="s">
        <v>487</v>
      </c>
      <c r="G2480" s="1" t="s">
        <v>428</v>
      </c>
      <c r="H2480" s="1" t="s">
        <v>103</v>
      </c>
      <c r="I2480" s="1" t="s">
        <v>488</v>
      </c>
      <c r="J2480" s="1" t="s">
        <v>429</v>
      </c>
      <c r="K2480">
        <v>3174340959</v>
      </c>
      <c r="L2480" t="s">
        <v>489</v>
      </c>
      <c r="M2480" s="1" t="s">
        <v>490</v>
      </c>
      <c r="N2480">
        <v>8000</v>
      </c>
      <c r="O2480">
        <v>8900</v>
      </c>
      <c r="P2480">
        <v>23000</v>
      </c>
      <c r="Q2480">
        <v>28500</v>
      </c>
      <c r="R2480">
        <v>33500</v>
      </c>
      <c r="S2480">
        <v>0</v>
      </c>
      <c r="T2480">
        <v>0</v>
      </c>
      <c r="U2480">
        <v>0</v>
      </c>
      <c r="V2480">
        <v>0</v>
      </c>
      <c r="W2480">
        <v>6800</v>
      </c>
      <c r="X2480">
        <v>8200</v>
      </c>
      <c r="Y2480">
        <v>5.6568965999999996</v>
      </c>
      <c r="Z2480">
        <v>-73.278439079999998</v>
      </c>
      <c r="AA2480" s="1" t="s">
        <v>73</v>
      </c>
      <c r="AB2480">
        <v>4010818850</v>
      </c>
      <c r="AC2480" t="str">
        <f>MID(TablaPivotFinal[[#This Row],[Fecha]],1,4)</f>
        <v>2018</v>
      </c>
      <c r="AD2480" t="str">
        <f>MID(TablaPivotFinal[[#This Row],[Fecha]],5,3)</f>
        <v>Jun</v>
      </c>
      <c r="AE2480" s="1">
        <v>4010818850</v>
      </c>
      <c r="AF2480" s="1">
        <v>405375</v>
      </c>
    </row>
    <row r="2481" spans="1:32" x14ac:dyDescent="0.3">
      <c r="A2481" s="1" t="s">
        <v>485</v>
      </c>
      <c r="B2481" s="1" t="s">
        <v>465</v>
      </c>
      <c r="C2481">
        <v>5502</v>
      </c>
      <c r="D2481" s="1" t="s">
        <v>486</v>
      </c>
      <c r="E2481">
        <v>15</v>
      </c>
      <c r="F2481" s="1" t="s">
        <v>487</v>
      </c>
      <c r="G2481" s="1" t="s">
        <v>428</v>
      </c>
      <c r="H2481" s="1" t="s">
        <v>103</v>
      </c>
      <c r="I2481" s="1" t="s">
        <v>488</v>
      </c>
      <c r="J2481" s="1" t="s">
        <v>429</v>
      </c>
      <c r="K2481">
        <v>3174340959</v>
      </c>
      <c r="L2481" t="s">
        <v>489</v>
      </c>
      <c r="M2481" s="1" t="s">
        <v>490</v>
      </c>
      <c r="N2481">
        <v>8000</v>
      </c>
      <c r="O2481">
        <v>8900</v>
      </c>
      <c r="P2481">
        <v>23000</v>
      </c>
      <c r="Q2481">
        <v>28500</v>
      </c>
      <c r="R2481">
        <v>33500</v>
      </c>
      <c r="S2481">
        <v>0</v>
      </c>
      <c r="T2481">
        <v>0</v>
      </c>
      <c r="U2481">
        <v>0</v>
      </c>
      <c r="V2481">
        <v>0</v>
      </c>
      <c r="W2481">
        <v>6800</v>
      </c>
      <c r="X2481">
        <v>8200</v>
      </c>
      <c r="Y2481">
        <v>5.6568965999999996</v>
      </c>
      <c r="Z2481">
        <v>-73.278439079999998</v>
      </c>
      <c r="AA2481" s="1" t="s">
        <v>75</v>
      </c>
      <c r="AB2481">
        <v>3986007200</v>
      </c>
      <c r="AC2481" t="str">
        <f>MID(TablaPivotFinal[[#This Row],[Fecha]],1,4)</f>
        <v>2018</v>
      </c>
      <c r="AD2481" t="str">
        <f>MID(TablaPivotFinal[[#This Row],[Fecha]],5,3)</f>
        <v>Mar</v>
      </c>
      <c r="AE2481" s="1">
        <v>3986007200</v>
      </c>
      <c r="AF2481" s="1">
        <v>410338</v>
      </c>
    </row>
    <row r="2482" spans="1:32" x14ac:dyDescent="0.3">
      <c r="A2482" s="1" t="s">
        <v>485</v>
      </c>
      <c r="B2482" s="1" t="s">
        <v>465</v>
      </c>
      <c r="C2482">
        <v>5502</v>
      </c>
      <c r="D2482" s="1" t="s">
        <v>486</v>
      </c>
      <c r="E2482">
        <v>15</v>
      </c>
      <c r="F2482" s="1" t="s">
        <v>487</v>
      </c>
      <c r="G2482" s="1" t="s">
        <v>428</v>
      </c>
      <c r="H2482" s="1" t="s">
        <v>103</v>
      </c>
      <c r="I2482" s="1" t="s">
        <v>488</v>
      </c>
      <c r="J2482" s="1" t="s">
        <v>429</v>
      </c>
      <c r="K2482">
        <v>3174340959</v>
      </c>
      <c r="L2482" t="s">
        <v>489</v>
      </c>
      <c r="M2482" s="1" t="s">
        <v>490</v>
      </c>
      <c r="N2482">
        <v>8000</v>
      </c>
      <c r="O2482">
        <v>8900</v>
      </c>
      <c r="P2482">
        <v>23000</v>
      </c>
      <c r="Q2482">
        <v>28500</v>
      </c>
      <c r="R2482">
        <v>33500</v>
      </c>
      <c r="S2482">
        <v>0</v>
      </c>
      <c r="T2482">
        <v>0</v>
      </c>
      <c r="U2482">
        <v>0</v>
      </c>
      <c r="V2482">
        <v>0</v>
      </c>
      <c r="W2482">
        <v>6800</v>
      </c>
      <c r="X2482">
        <v>8200</v>
      </c>
      <c r="Y2482">
        <v>5.6568965999999996</v>
      </c>
      <c r="Z2482">
        <v>-73.278439079999998</v>
      </c>
      <c r="AA2482" s="1" t="s">
        <v>77</v>
      </c>
      <c r="AB2482">
        <v>3880672950</v>
      </c>
      <c r="AC2482" t="str">
        <f>MID(TablaPivotFinal[[#This Row],[Fecha]],1,4)</f>
        <v>2018</v>
      </c>
      <c r="AD2482" t="str">
        <f>MID(TablaPivotFinal[[#This Row],[Fecha]],5,3)</f>
        <v>May</v>
      </c>
      <c r="AE2482" s="1">
        <v>3880672950</v>
      </c>
      <c r="AF2482" s="1">
        <v>385147</v>
      </c>
    </row>
    <row r="2483" spans="1:32" x14ac:dyDescent="0.3">
      <c r="A2483" s="1" t="s">
        <v>485</v>
      </c>
      <c r="B2483" s="1" t="s">
        <v>465</v>
      </c>
      <c r="C2483">
        <v>5502</v>
      </c>
      <c r="D2483" s="1" t="s">
        <v>486</v>
      </c>
      <c r="E2483">
        <v>15</v>
      </c>
      <c r="F2483" s="1" t="s">
        <v>487</v>
      </c>
      <c r="G2483" s="1" t="s">
        <v>428</v>
      </c>
      <c r="H2483" s="1" t="s">
        <v>103</v>
      </c>
      <c r="I2483" s="1" t="s">
        <v>488</v>
      </c>
      <c r="J2483" s="1" t="s">
        <v>429</v>
      </c>
      <c r="K2483">
        <v>3174340959</v>
      </c>
      <c r="L2483" t="s">
        <v>489</v>
      </c>
      <c r="M2483" s="1" t="s">
        <v>490</v>
      </c>
      <c r="N2483">
        <v>8000</v>
      </c>
      <c r="O2483">
        <v>8900</v>
      </c>
      <c r="P2483">
        <v>23000</v>
      </c>
      <c r="Q2483">
        <v>28500</v>
      </c>
      <c r="R2483">
        <v>33500</v>
      </c>
      <c r="S2483">
        <v>0</v>
      </c>
      <c r="T2483">
        <v>0</v>
      </c>
      <c r="U2483">
        <v>0</v>
      </c>
      <c r="V2483">
        <v>0</v>
      </c>
      <c r="W2483">
        <v>6800</v>
      </c>
      <c r="X2483">
        <v>8200</v>
      </c>
      <c r="Y2483">
        <v>5.6568965999999996</v>
      </c>
      <c r="Z2483">
        <v>-73.278439079999998</v>
      </c>
      <c r="AA2483" s="1" t="s">
        <v>79</v>
      </c>
      <c r="AB2483">
        <v>4274456100</v>
      </c>
      <c r="AC2483" t="str">
        <f>MID(TablaPivotFinal[[#This Row],[Fecha]],1,4)</f>
        <v>2018</v>
      </c>
      <c r="AD2483" t="str">
        <f>MID(TablaPivotFinal[[#This Row],[Fecha]],5,3)</f>
        <v>Nov</v>
      </c>
      <c r="AE2483" s="1">
        <v>4274456100</v>
      </c>
      <c r="AF2483" s="1">
        <v>417536</v>
      </c>
    </row>
    <row r="2484" spans="1:32" x14ac:dyDescent="0.3">
      <c r="A2484" s="1" t="s">
        <v>485</v>
      </c>
      <c r="B2484" s="1" t="s">
        <v>465</v>
      </c>
      <c r="C2484">
        <v>5502</v>
      </c>
      <c r="D2484" s="1" t="s">
        <v>486</v>
      </c>
      <c r="E2484">
        <v>15</v>
      </c>
      <c r="F2484" s="1" t="s">
        <v>487</v>
      </c>
      <c r="G2484" s="1" t="s">
        <v>428</v>
      </c>
      <c r="H2484" s="1" t="s">
        <v>103</v>
      </c>
      <c r="I2484" s="1" t="s">
        <v>488</v>
      </c>
      <c r="J2484" s="1" t="s">
        <v>429</v>
      </c>
      <c r="K2484">
        <v>3174340959</v>
      </c>
      <c r="L2484" t="s">
        <v>489</v>
      </c>
      <c r="M2484" s="1" t="s">
        <v>490</v>
      </c>
      <c r="N2484">
        <v>8000</v>
      </c>
      <c r="O2484">
        <v>8900</v>
      </c>
      <c r="P2484">
        <v>23000</v>
      </c>
      <c r="Q2484">
        <v>28500</v>
      </c>
      <c r="R2484">
        <v>33500</v>
      </c>
      <c r="S2484">
        <v>0</v>
      </c>
      <c r="T2484">
        <v>0</v>
      </c>
      <c r="U2484">
        <v>0</v>
      </c>
      <c r="V2484">
        <v>0</v>
      </c>
      <c r="W2484">
        <v>6800</v>
      </c>
      <c r="X2484">
        <v>8200</v>
      </c>
      <c r="Y2484">
        <v>5.6568965999999996</v>
      </c>
      <c r="Z2484">
        <v>-73.278439079999998</v>
      </c>
      <c r="AA2484" s="1" t="s">
        <v>81</v>
      </c>
      <c r="AB2484">
        <v>4337500050</v>
      </c>
      <c r="AC2484" t="str">
        <f>MID(TablaPivotFinal[[#This Row],[Fecha]],1,4)</f>
        <v>2018</v>
      </c>
      <c r="AD2484" t="str">
        <f>MID(TablaPivotFinal[[#This Row],[Fecha]],5,3)</f>
        <v>Oct</v>
      </c>
      <c r="AE2484" s="1">
        <v>4337500050</v>
      </c>
      <c r="AF2484" s="1">
        <v>419903</v>
      </c>
    </row>
    <row r="2485" spans="1:32" x14ac:dyDescent="0.3">
      <c r="A2485" s="1" t="s">
        <v>485</v>
      </c>
      <c r="B2485" s="1" t="s">
        <v>465</v>
      </c>
      <c r="C2485">
        <v>5502</v>
      </c>
      <c r="D2485" s="1" t="s">
        <v>486</v>
      </c>
      <c r="E2485">
        <v>15</v>
      </c>
      <c r="F2485" s="1" t="s">
        <v>487</v>
      </c>
      <c r="G2485" s="1" t="s">
        <v>428</v>
      </c>
      <c r="H2485" s="1" t="s">
        <v>103</v>
      </c>
      <c r="I2485" s="1" t="s">
        <v>488</v>
      </c>
      <c r="J2485" s="1" t="s">
        <v>429</v>
      </c>
      <c r="K2485">
        <v>3174340959</v>
      </c>
      <c r="L2485" t="s">
        <v>489</v>
      </c>
      <c r="M2485" s="1" t="s">
        <v>490</v>
      </c>
      <c r="N2485">
        <v>8000</v>
      </c>
      <c r="O2485">
        <v>8900</v>
      </c>
      <c r="P2485">
        <v>23000</v>
      </c>
      <c r="Q2485">
        <v>28500</v>
      </c>
      <c r="R2485">
        <v>33500</v>
      </c>
      <c r="S2485">
        <v>0</v>
      </c>
      <c r="T2485">
        <v>0</v>
      </c>
      <c r="U2485">
        <v>0</v>
      </c>
      <c r="V2485">
        <v>0</v>
      </c>
      <c r="W2485">
        <v>6800</v>
      </c>
      <c r="X2485">
        <v>8200</v>
      </c>
      <c r="Y2485">
        <v>5.6568965999999996</v>
      </c>
      <c r="Z2485">
        <v>-73.278439079999998</v>
      </c>
      <c r="AA2485" s="1" t="s">
        <v>83</v>
      </c>
      <c r="AB2485">
        <v>4037116050</v>
      </c>
      <c r="AC2485" t="str">
        <f>MID(TablaPivotFinal[[#This Row],[Fecha]],1,4)</f>
        <v>2018</v>
      </c>
      <c r="AD2485" t="str">
        <f>MID(TablaPivotFinal[[#This Row],[Fecha]],5,3)</f>
        <v>Sep</v>
      </c>
      <c r="AE2485" s="1">
        <v>4037116050</v>
      </c>
      <c r="AF2485" s="1">
        <v>388911</v>
      </c>
    </row>
    <row r="2486" spans="1:32" x14ac:dyDescent="0.3">
      <c r="A2486" s="1" t="s">
        <v>491</v>
      </c>
      <c r="B2486" s="1" t="s">
        <v>111</v>
      </c>
      <c r="C2486" t="s">
        <v>492</v>
      </c>
      <c r="D2486" s="1" t="s">
        <v>486</v>
      </c>
      <c r="E2486">
        <v>15</v>
      </c>
      <c r="F2486" s="1" t="s">
        <v>493</v>
      </c>
      <c r="G2486" s="1" t="s">
        <v>456</v>
      </c>
      <c r="H2486" s="1" t="s">
        <v>111</v>
      </c>
      <c r="I2486" s="1" t="s">
        <v>494</v>
      </c>
      <c r="J2486" s="1" t="s">
        <v>457</v>
      </c>
      <c r="K2486">
        <v>-1</v>
      </c>
      <c r="L2486">
        <v>-1</v>
      </c>
      <c r="M2486" s="1" t="s">
        <v>495</v>
      </c>
      <c r="N2486">
        <v>8200</v>
      </c>
      <c r="O2486">
        <v>8900</v>
      </c>
      <c r="P2486">
        <v>22900</v>
      </c>
      <c r="Q2486">
        <v>28500</v>
      </c>
      <c r="R2486">
        <v>33300</v>
      </c>
      <c r="S2486">
        <v>0</v>
      </c>
      <c r="T2486">
        <v>0</v>
      </c>
      <c r="U2486">
        <v>0</v>
      </c>
      <c r="V2486">
        <v>0</v>
      </c>
      <c r="W2486">
        <v>9300</v>
      </c>
      <c r="X2486">
        <v>9500</v>
      </c>
      <c r="Y2486">
        <v>5.7278647960000004</v>
      </c>
      <c r="Z2486">
        <v>-73.744665879999999</v>
      </c>
      <c r="AA2486" s="1" t="s">
        <v>13</v>
      </c>
      <c r="AB2486">
        <v>760608500</v>
      </c>
      <c r="AC2486" t="str">
        <f>MID(TablaPivotFinal[[#This Row],[Fecha]],1,4)</f>
        <v>2016</v>
      </c>
      <c r="AD2486" t="str">
        <f>MID(TablaPivotFinal[[#This Row],[Fecha]],5,3)</f>
        <v>Abr</v>
      </c>
      <c r="AE2486" s="1">
        <v>760608500</v>
      </c>
      <c r="AF2486" s="1">
        <v>75850</v>
      </c>
    </row>
    <row r="2487" spans="1:32" x14ac:dyDescent="0.3">
      <c r="A2487" s="1" t="s">
        <v>491</v>
      </c>
      <c r="B2487" s="1" t="s">
        <v>111</v>
      </c>
      <c r="C2487" t="s">
        <v>492</v>
      </c>
      <c r="D2487" s="1" t="s">
        <v>486</v>
      </c>
      <c r="E2487">
        <v>15</v>
      </c>
      <c r="F2487" s="1" t="s">
        <v>493</v>
      </c>
      <c r="G2487" s="1" t="s">
        <v>456</v>
      </c>
      <c r="H2487" s="1" t="s">
        <v>111</v>
      </c>
      <c r="I2487" s="1" t="s">
        <v>494</v>
      </c>
      <c r="J2487" s="1" t="s">
        <v>457</v>
      </c>
      <c r="K2487">
        <v>-1</v>
      </c>
      <c r="L2487">
        <v>-1</v>
      </c>
      <c r="M2487" s="1" t="s">
        <v>495</v>
      </c>
      <c r="N2487">
        <v>8200</v>
      </c>
      <c r="O2487">
        <v>8900</v>
      </c>
      <c r="P2487">
        <v>22900</v>
      </c>
      <c r="Q2487">
        <v>28500</v>
      </c>
      <c r="R2487">
        <v>33300</v>
      </c>
      <c r="S2487">
        <v>0</v>
      </c>
      <c r="T2487">
        <v>0</v>
      </c>
      <c r="U2487">
        <v>0</v>
      </c>
      <c r="V2487">
        <v>0</v>
      </c>
      <c r="W2487">
        <v>9300</v>
      </c>
      <c r="X2487">
        <v>9500</v>
      </c>
      <c r="Y2487">
        <v>5.7278647960000004</v>
      </c>
      <c r="Z2487">
        <v>-73.744665879999999</v>
      </c>
      <c r="AA2487" s="1" t="s">
        <v>15</v>
      </c>
      <c r="AB2487">
        <v>929338500</v>
      </c>
      <c r="AC2487" t="str">
        <f>MID(TablaPivotFinal[[#This Row],[Fecha]],1,4)</f>
        <v>2016</v>
      </c>
      <c r="AD2487" t="str">
        <f>MID(TablaPivotFinal[[#This Row],[Fecha]],5,3)</f>
        <v>Ago</v>
      </c>
      <c r="AE2487" s="1">
        <v>929338500</v>
      </c>
      <c r="AF2487" s="1">
        <v>98367</v>
      </c>
    </row>
    <row r="2488" spans="1:32" x14ac:dyDescent="0.3">
      <c r="A2488" s="1" t="s">
        <v>491</v>
      </c>
      <c r="B2488" s="1" t="s">
        <v>111</v>
      </c>
      <c r="C2488" t="s">
        <v>492</v>
      </c>
      <c r="D2488" s="1" t="s">
        <v>486</v>
      </c>
      <c r="E2488">
        <v>15</v>
      </c>
      <c r="F2488" s="1" t="s">
        <v>493</v>
      </c>
      <c r="G2488" s="1" t="s">
        <v>456</v>
      </c>
      <c r="H2488" s="1" t="s">
        <v>111</v>
      </c>
      <c r="I2488" s="1" t="s">
        <v>494</v>
      </c>
      <c r="J2488" s="1" t="s">
        <v>457</v>
      </c>
      <c r="K2488">
        <v>-1</v>
      </c>
      <c r="L2488">
        <v>-1</v>
      </c>
      <c r="M2488" s="1" t="s">
        <v>495</v>
      </c>
      <c r="N2488">
        <v>8200</v>
      </c>
      <c r="O2488">
        <v>8900</v>
      </c>
      <c r="P2488">
        <v>22900</v>
      </c>
      <c r="Q2488">
        <v>28500</v>
      </c>
      <c r="R2488">
        <v>33300</v>
      </c>
      <c r="S2488">
        <v>0</v>
      </c>
      <c r="T2488">
        <v>0</v>
      </c>
      <c r="U2488">
        <v>0</v>
      </c>
      <c r="V2488">
        <v>0</v>
      </c>
      <c r="W2488">
        <v>9300</v>
      </c>
      <c r="X2488">
        <v>9500</v>
      </c>
      <c r="Y2488">
        <v>5.7278647960000004</v>
      </c>
      <c r="Z2488">
        <v>-73.744665879999999</v>
      </c>
      <c r="AA2488" s="1" t="s">
        <v>17</v>
      </c>
      <c r="AB2488">
        <v>1110589000</v>
      </c>
      <c r="AC2488" t="str">
        <f>MID(TablaPivotFinal[[#This Row],[Fecha]],1,4)</f>
        <v>2016</v>
      </c>
      <c r="AD2488" t="str">
        <f>MID(TablaPivotFinal[[#This Row],[Fecha]],5,3)</f>
        <v>Dic</v>
      </c>
      <c r="AE2488" s="1">
        <v>1110589000</v>
      </c>
      <c r="AF2488" s="1">
        <v>123093</v>
      </c>
    </row>
    <row r="2489" spans="1:32" x14ac:dyDescent="0.3">
      <c r="A2489" s="1" t="s">
        <v>491</v>
      </c>
      <c r="B2489" s="1" t="s">
        <v>111</v>
      </c>
      <c r="C2489" t="s">
        <v>492</v>
      </c>
      <c r="D2489" s="1" t="s">
        <v>486</v>
      </c>
      <c r="E2489">
        <v>15</v>
      </c>
      <c r="F2489" s="1" t="s">
        <v>493</v>
      </c>
      <c r="G2489" s="1" t="s">
        <v>456</v>
      </c>
      <c r="H2489" s="1" t="s">
        <v>111</v>
      </c>
      <c r="I2489" s="1" t="s">
        <v>494</v>
      </c>
      <c r="J2489" s="1" t="s">
        <v>457</v>
      </c>
      <c r="K2489">
        <v>-1</v>
      </c>
      <c r="L2489">
        <v>-1</v>
      </c>
      <c r="M2489" s="1" t="s">
        <v>495</v>
      </c>
      <c r="N2489">
        <v>8200</v>
      </c>
      <c r="O2489">
        <v>8900</v>
      </c>
      <c r="P2489">
        <v>22900</v>
      </c>
      <c r="Q2489">
        <v>28500</v>
      </c>
      <c r="R2489">
        <v>33300</v>
      </c>
      <c r="S2489">
        <v>0</v>
      </c>
      <c r="T2489">
        <v>0</v>
      </c>
      <c r="U2489">
        <v>0</v>
      </c>
      <c r="V2489">
        <v>0</v>
      </c>
      <c r="W2489">
        <v>9300</v>
      </c>
      <c r="X2489">
        <v>9500</v>
      </c>
      <c r="Y2489">
        <v>5.7278647960000004</v>
      </c>
      <c r="Z2489">
        <v>-73.744665879999999</v>
      </c>
      <c r="AA2489" s="1" t="s">
        <v>19</v>
      </c>
      <c r="AB2489">
        <v>1208102600</v>
      </c>
      <c r="AC2489" t="str">
        <f>MID(TablaPivotFinal[[#This Row],[Fecha]],1,4)</f>
        <v>2016</v>
      </c>
      <c r="AD2489" t="str">
        <f>MID(TablaPivotFinal[[#This Row],[Fecha]],5,3)</f>
        <v>Ene</v>
      </c>
      <c r="AE2489" s="1">
        <v>1208102600</v>
      </c>
      <c r="AF2489" s="1">
        <v>143937</v>
      </c>
    </row>
    <row r="2490" spans="1:32" x14ac:dyDescent="0.3">
      <c r="A2490" s="1" t="s">
        <v>491</v>
      </c>
      <c r="B2490" s="1" t="s">
        <v>111</v>
      </c>
      <c r="C2490" t="s">
        <v>492</v>
      </c>
      <c r="D2490" s="1" t="s">
        <v>486</v>
      </c>
      <c r="E2490">
        <v>15</v>
      </c>
      <c r="F2490" s="1" t="s">
        <v>493</v>
      </c>
      <c r="G2490" s="1" t="s">
        <v>456</v>
      </c>
      <c r="H2490" s="1" t="s">
        <v>111</v>
      </c>
      <c r="I2490" s="1" t="s">
        <v>494</v>
      </c>
      <c r="J2490" s="1" t="s">
        <v>457</v>
      </c>
      <c r="K2490">
        <v>-1</v>
      </c>
      <c r="L2490">
        <v>-1</v>
      </c>
      <c r="M2490" s="1" t="s">
        <v>495</v>
      </c>
      <c r="N2490">
        <v>8200</v>
      </c>
      <c r="O2490">
        <v>8900</v>
      </c>
      <c r="P2490">
        <v>22900</v>
      </c>
      <c r="Q2490">
        <v>28500</v>
      </c>
      <c r="R2490">
        <v>33300</v>
      </c>
      <c r="S2490">
        <v>0</v>
      </c>
      <c r="T2490">
        <v>0</v>
      </c>
      <c r="U2490">
        <v>0</v>
      </c>
      <c r="V2490">
        <v>0</v>
      </c>
      <c r="W2490">
        <v>9300</v>
      </c>
      <c r="X2490">
        <v>9500</v>
      </c>
      <c r="Y2490">
        <v>5.7278647960000004</v>
      </c>
      <c r="Z2490">
        <v>-73.744665879999999</v>
      </c>
      <c r="AA2490" s="1" t="s">
        <v>21</v>
      </c>
      <c r="AB2490">
        <v>769396400</v>
      </c>
      <c r="AC2490" t="str">
        <f>MID(TablaPivotFinal[[#This Row],[Fecha]],1,4)</f>
        <v>2016</v>
      </c>
      <c r="AD2490" t="str">
        <f>MID(TablaPivotFinal[[#This Row],[Fecha]],5,3)</f>
        <v>Feb</v>
      </c>
      <c r="AE2490" s="1">
        <v>769396400</v>
      </c>
      <c r="AF2490" s="1">
        <v>77110</v>
      </c>
    </row>
    <row r="2491" spans="1:32" x14ac:dyDescent="0.3">
      <c r="A2491" s="1" t="s">
        <v>491</v>
      </c>
      <c r="B2491" s="1" t="s">
        <v>111</v>
      </c>
      <c r="C2491" t="s">
        <v>492</v>
      </c>
      <c r="D2491" s="1" t="s">
        <v>486</v>
      </c>
      <c r="E2491">
        <v>15</v>
      </c>
      <c r="F2491" s="1" t="s">
        <v>493</v>
      </c>
      <c r="G2491" s="1" t="s">
        <v>456</v>
      </c>
      <c r="H2491" s="1" t="s">
        <v>111</v>
      </c>
      <c r="I2491" s="1" t="s">
        <v>494</v>
      </c>
      <c r="J2491" s="1" t="s">
        <v>457</v>
      </c>
      <c r="K2491">
        <v>-1</v>
      </c>
      <c r="L2491">
        <v>-1</v>
      </c>
      <c r="M2491" s="1" t="s">
        <v>495</v>
      </c>
      <c r="N2491">
        <v>8200</v>
      </c>
      <c r="O2491">
        <v>8900</v>
      </c>
      <c r="P2491">
        <v>22900</v>
      </c>
      <c r="Q2491">
        <v>28500</v>
      </c>
      <c r="R2491">
        <v>33300</v>
      </c>
      <c r="S2491">
        <v>0</v>
      </c>
      <c r="T2491">
        <v>0</v>
      </c>
      <c r="U2491">
        <v>0</v>
      </c>
      <c r="V2491">
        <v>0</v>
      </c>
      <c r="W2491">
        <v>9300</v>
      </c>
      <c r="X2491">
        <v>9500</v>
      </c>
      <c r="Y2491">
        <v>5.7278647960000004</v>
      </c>
      <c r="Z2491">
        <v>-73.744665879999999</v>
      </c>
      <c r="AA2491" s="1" t="s">
        <v>23</v>
      </c>
      <c r="AB2491">
        <v>845144900</v>
      </c>
      <c r="AC2491" t="str">
        <f>MID(TablaPivotFinal[[#This Row],[Fecha]],1,4)</f>
        <v>2016</v>
      </c>
      <c r="AD2491" t="str">
        <f>MID(TablaPivotFinal[[#This Row],[Fecha]],5,3)</f>
        <v>Jul</v>
      </c>
      <c r="AE2491" s="1">
        <v>845144900</v>
      </c>
      <c r="AF2491" s="1">
        <v>99508</v>
      </c>
    </row>
    <row r="2492" spans="1:32" x14ac:dyDescent="0.3">
      <c r="A2492" s="1" t="s">
        <v>491</v>
      </c>
      <c r="B2492" s="1" t="s">
        <v>111</v>
      </c>
      <c r="C2492" t="s">
        <v>492</v>
      </c>
      <c r="D2492" s="1" t="s">
        <v>486</v>
      </c>
      <c r="E2492">
        <v>15</v>
      </c>
      <c r="F2492" s="1" t="s">
        <v>493</v>
      </c>
      <c r="G2492" s="1" t="s">
        <v>456</v>
      </c>
      <c r="H2492" s="1" t="s">
        <v>111</v>
      </c>
      <c r="I2492" s="1" t="s">
        <v>494</v>
      </c>
      <c r="J2492" s="1" t="s">
        <v>457</v>
      </c>
      <c r="K2492">
        <v>-1</v>
      </c>
      <c r="L2492">
        <v>-1</v>
      </c>
      <c r="M2492" s="1" t="s">
        <v>495</v>
      </c>
      <c r="N2492">
        <v>8200</v>
      </c>
      <c r="O2492">
        <v>8900</v>
      </c>
      <c r="P2492">
        <v>22900</v>
      </c>
      <c r="Q2492">
        <v>28500</v>
      </c>
      <c r="R2492">
        <v>33300</v>
      </c>
      <c r="S2492">
        <v>0</v>
      </c>
      <c r="T2492">
        <v>0</v>
      </c>
      <c r="U2492">
        <v>0</v>
      </c>
      <c r="V2492">
        <v>0</v>
      </c>
      <c r="W2492">
        <v>9300</v>
      </c>
      <c r="X2492">
        <v>9500</v>
      </c>
      <c r="Y2492">
        <v>5.7278647960000004</v>
      </c>
      <c r="Z2492">
        <v>-73.744665879999999</v>
      </c>
      <c r="AA2492" s="1" t="s">
        <v>25</v>
      </c>
      <c r="AB2492">
        <v>857996700</v>
      </c>
      <c r="AC2492" t="str">
        <f>MID(TablaPivotFinal[[#This Row],[Fecha]],1,4)</f>
        <v>2016</v>
      </c>
      <c r="AD2492" t="str">
        <f>MID(TablaPivotFinal[[#This Row],[Fecha]],5,3)</f>
        <v>Jun</v>
      </c>
      <c r="AE2492" s="1">
        <v>857996700</v>
      </c>
      <c r="AF2492" s="1">
        <v>93138</v>
      </c>
    </row>
    <row r="2493" spans="1:32" x14ac:dyDescent="0.3">
      <c r="A2493" s="1" t="s">
        <v>491</v>
      </c>
      <c r="B2493" s="1" t="s">
        <v>111</v>
      </c>
      <c r="C2493" t="s">
        <v>492</v>
      </c>
      <c r="D2493" s="1" t="s">
        <v>486</v>
      </c>
      <c r="E2493">
        <v>15</v>
      </c>
      <c r="F2493" s="1" t="s">
        <v>493</v>
      </c>
      <c r="G2493" s="1" t="s">
        <v>456</v>
      </c>
      <c r="H2493" s="1" t="s">
        <v>111</v>
      </c>
      <c r="I2493" s="1" t="s">
        <v>494</v>
      </c>
      <c r="J2493" s="1" t="s">
        <v>457</v>
      </c>
      <c r="K2493">
        <v>-1</v>
      </c>
      <c r="L2493">
        <v>-1</v>
      </c>
      <c r="M2493" s="1" t="s">
        <v>495</v>
      </c>
      <c r="N2493">
        <v>8200</v>
      </c>
      <c r="O2493">
        <v>8900</v>
      </c>
      <c r="P2493">
        <v>22900</v>
      </c>
      <c r="Q2493">
        <v>28500</v>
      </c>
      <c r="R2493">
        <v>33300</v>
      </c>
      <c r="S2493">
        <v>0</v>
      </c>
      <c r="T2493">
        <v>0</v>
      </c>
      <c r="U2493">
        <v>0</v>
      </c>
      <c r="V2493">
        <v>0</v>
      </c>
      <c r="W2493">
        <v>9300</v>
      </c>
      <c r="X2493">
        <v>9500</v>
      </c>
      <c r="Y2493">
        <v>5.7278647960000004</v>
      </c>
      <c r="Z2493">
        <v>-73.744665879999999</v>
      </c>
      <c r="AA2493" s="1" t="s">
        <v>27</v>
      </c>
      <c r="AB2493">
        <v>1011397000</v>
      </c>
      <c r="AC2493" t="str">
        <f>MID(TablaPivotFinal[[#This Row],[Fecha]],1,4)</f>
        <v>2016</v>
      </c>
      <c r="AD2493" t="str">
        <f>MID(TablaPivotFinal[[#This Row],[Fecha]],5,3)</f>
        <v>Mar</v>
      </c>
      <c r="AE2493" s="1">
        <v>1011397000</v>
      </c>
      <c r="AF2493" s="1">
        <v>111526</v>
      </c>
    </row>
    <row r="2494" spans="1:32" x14ac:dyDescent="0.3">
      <c r="A2494" s="1" t="s">
        <v>491</v>
      </c>
      <c r="B2494" s="1" t="s">
        <v>111</v>
      </c>
      <c r="C2494" t="s">
        <v>492</v>
      </c>
      <c r="D2494" s="1" t="s">
        <v>486</v>
      </c>
      <c r="E2494">
        <v>15</v>
      </c>
      <c r="F2494" s="1" t="s">
        <v>493</v>
      </c>
      <c r="G2494" s="1" t="s">
        <v>456</v>
      </c>
      <c r="H2494" s="1" t="s">
        <v>111</v>
      </c>
      <c r="I2494" s="1" t="s">
        <v>494</v>
      </c>
      <c r="J2494" s="1" t="s">
        <v>457</v>
      </c>
      <c r="K2494">
        <v>-1</v>
      </c>
      <c r="L2494">
        <v>-1</v>
      </c>
      <c r="M2494" s="1" t="s">
        <v>495</v>
      </c>
      <c r="N2494">
        <v>8200</v>
      </c>
      <c r="O2494">
        <v>8900</v>
      </c>
      <c r="P2494">
        <v>22900</v>
      </c>
      <c r="Q2494">
        <v>28500</v>
      </c>
      <c r="R2494">
        <v>33300</v>
      </c>
      <c r="S2494">
        <v>0</v>
      </c>
      <c r="T2494">
        <v>0</v>
      </c>
      <c r="U2494">
        <v>0</v>
      </c>
      <c r="V2494">
        <v>0</v>
      </c>
      <c r="W2494">
        <v>9300</v>
      </c>
      <c r="X2494">
        <v>9500</v>
      </c>
      <c r="Y2494">
        <v>5.7278647960000004</v>
      </c>
      <c r="Z2494">
        <v>-73.744665879999999</v>
      </c>
      <c r="AA2494" s="1" t="s">
        <v>29</v>
      </c>
      <c r="AB2494">
        <v>882574500</v>
      </c>
      <c r="AC2494" t="str">
        <f>MID(TablaPivotFinal[[#This Row],[Fecha]],1,4)</f>
        <v>2016</v>
      </c>
      <c r="AD2494" t="str">
        <f>MID(TablaPivotFinal[[#This Row],[Fecha]],5,3)</f>
        <v>May</v>
      </c>
      <c r="AE2494" s="1">
        <v>882574500</v>
      </c>
      <c r="AF2494" s="1">
        <v>93839</v>
      </c>
    </row>
    <row r="2495" spans="1:32" x14ac:dyDescent="0.3">
      <c r="A2495" s="1" t="s">
        <v>491</v>
      </c>
      <c r="B2495" s="1" t="s">
        <v>111</v>
      </c>
      <c r="C2495" t="s">
        <v>492</v>
      </c>
      <c r="D2495" s="1" t="s">
        <v>486</v>
      </c>
      <c r="E2495">
        <v>15</v>
      </c>
      <c r="F2495" s="1" t="s">
        <v>493</v>
      </c>
      <c r="G2495" s="1" t="s">
        <v>456</v>
      </c>
      <c r="H2495" s="1" t="s">
        <v>111</v>
      </c>
      <c r="I2495" s="1" t="s">
        <v>494</v>
      </c>
      <c r="J2495" s="1" t="s">
        <v>457</v>
      </c>
      <c r="K2495">
        <v>-1</v>
      </c>
      <c r="L2495">
        <v>-1</v>
      </c>
      <c r="M2495" s="1" t="s">
        <v>495</v>
      </c>
      <c r="N2495">
        <v>8200</v>
      </c>
      <c r="O2495">
        <v>8900</v>
      </c>
      <c r="P2495">
        <v>22900</v>
      </c>
      <c r="Q2495">
        <v>28500</v>
      </c>
      <c r="R2495">
        <v>33300</v>
      </c>
      <c r="S2495">
        <v>0</v>
      </c>
      <c r="T2495">
        <v>0</v>
      </c>
      <c r="U2495">
        <v>0</v>
      </c>
      <c r="V2495">
        <v>0</v>
      </c>
      <c r="W2495">
        <v>9300</v>
      </c>
      <c r="X2495">
        <v>9500</v>
      </c>
      <c r="Y2495">
        <v>5.7278647960000004</v>
      </c>
      <c r="Z2495">
        <v>-73.744665879999999</v>
      </c>
      <c r="AA2495" s="1" t="s">
        <v>31</v>
      </c>
      <c r="AB2495">
        <v>942859400</v>
      </c>
      <c r="AC2495" t="str">
        <f>MID(TablaPivotFinal[[#This Row],[Fecha]],1,4)</f>
        <v>2016</v>
      </c>
      <c r="AD2495" t="str">
        <f>MID(TablaPivotFinal[[#This Row],[Fecha]],5,3)</f>
        <v>Nov</v>
      </c>
      <c r="AE2495" s="1">
        <v>942859400</v>
      </c>
      <c r="AF2495" s="1">
        <v>97231</v>
      </c>
    </row>
    <row r="2496" spans="1:32" x14ac:dyDescent="0.3">
      <c r="A2496" s="1" t="s">
        <v>491</v>
      </c>
      <c r="B2496" s="1" t="s">
        <v>111</v>
      </c>
      <c r="C2496" t="s">
        <v>492</v>
      </c>
      <c r="D2496" s="1" t="s">
        <v>486</v>
      </c>
      <c r="E2496">
        <v>15</v>
      </c>
      <c r="F2496" s="1" t="s">
        <v>493</v>
      </c>
      <c r="G2496" s="1" t="s">
        <v>456</v>
      </c>
      <c r="H2496" s="1" t="s">
        <v>111</v>
      </c>
      <c r="I2496" s="1" t="s">
        <v>494</v>
      </c>
      <c r="J2496" s="1" t="s">
        <v>457</v>
      </c>
      <c r="K2496">
        <v>-1</v>
      </c>
      <c r="L2496">
        <v>-1</v>
      </c>
      <c r="M2496" s="1" t="s">
        <v>495</v>
      </c>
      <c r="N2496">
        <v>8200</v>
      </c>
      <c r="O2496">
        <v>8900</v>
      </c>
      <c r="P2496">
        <v>22900</v>
      </c>
      <c r="Q2496">
        <v>28500</v>
      </c>
      <c r="R2496">
        <v>33300</v>
      </c>
      <c r="S2496">
        <v>0</v>
      </c>
      <c r="T2496">
        <v>0</v>
      </c>
      <c r="U2496">
        <v>0</v>
      </c>
      <c r="V2496">
        <v>0</v>
      </c>
      <c r="W2496">
        <v>9300</v>
      </c>
      <c r="X2496">
        <v>9500</v>
      </c>
      <c r="Y2496">
        <v>5.7278647960000004</v>
      </c>
      <c r="Z2496">
        <v>-73.744665879999999</v>
      </c>
      <c r="AA2496" s="1" t="s">
        <v>33</v>
      </c>
      <c r="AB2496">
        <v>979714000</v>
      </c>
      <c r="AC2496" t="str">
        <f>MID(TablaPivotFinal[[#This Row],[Fecha]],1,4)</f>
        <v>2016</v>
      </c>
      <c r="AD2496" t="str">
        <f>MID(TablaPivotFinal[[#This Row],[Fecha]],5,3)</f>
        <v>Oct</v>
      </c>
      <c r="AE2496" s="1">
        <v>979714000</v>
      </c>
      <c r="AF2496" s="1">
        <v>104283</v>
      </c>
    </row>
    <row r="2497" spans="1:32" x14ac:dyDescent="0.3">
      <c r="A2497" s="1" t="s">
        <v>491</v>
      </c>
      <c r="B2497" s="1" t="s">
        <v>111</v>
      </c>
      <c r="C2497" t="s">
        <v>492</v>
      </c>
      <c r="D2497" s="1" t="s">
        <v>486</v>
      </c>
      <c r="E2497">
        <v>15</v>
      </c>
      <c r="F2497" s="1" t="s">
        <v>493</v>
      </c>
      <c r="G2497" s="1" t="s">
        <v>456</v>
      </c>
      <c r="H2497" s="1" t="s">
        <v>111</v>
      </c>
      <c r="I2497" s="1" t="s">
        <v>494</v>
      </c>
      <c r="J2497" s="1" t="s">
        <v>457</v>
      </c>
      <c r="K2497">
        <v>-1</v>
      </c>
      <c r="L2497">
        <v>-1</v>
      </c>
      <c r="M2497" s="1" t="s">
        <v>495</v>
      </c>
      <c r="N2497">
        <v>8200</v>
      </c>
      <c r="O2497">
        <v>8900</v>
      </c>
      <c r="P2497">
        <v>22900</v>
      </c>
      <c r="Q2497">
        <v>28500</v>
      </c>
      <c r="R2497">
        <v>33300</v>
      </c>
      <c r="S2497">
        <v>0</v>
      </c>
      <c r="T2497">
        <v>0</v>
      </c>
      <c r="U2497">
        <v>0</v>
      </c>
      <c r="V2497">
        <v>0</v>
      </c>
      <c r="W2497">
        <v>9300</v>
      </c>
      <c r="X2497">
        <v>9500</v>
      </c>
      <c r="Y2497">
        <v>5.7278647960000004</v>
      </c>
      <c r="Z2497">
        <v>-73.744665879999999</v>
      </c>
      <c r="AA2497" s="1" t="s">
        <v>35</v>
      </c>
      <c r="AB2497">
        <v>815046100</v>
      </c>
      <c r="AC2497" t="str">
        <f>MID(TablaPivotFinal[[#This Row],[Fecha]],1,4)</f>
        <v>2016</v>
      </c>
      <c r="AD2497" t="str">
        <f>MID(TablaPivotFinal[[#This Row],[Fecha]],5,3)</f>
        <v>Sep</v>
      </c>
      <c r="AE2497" s="1">
        <v>815046100</v>
      </c>
      <c r="AF2497" s="1">
        <v>83069</v>
      </c>
    </row>
    <row r="2498" spans="1:32" x14ac:dyDescent="0.3">
      <c r="A2498" s="1" t="s">
        <v>491</v>
      </c>
      <c r="B2498" s="1" t="s">
        <v>111</v>
      </c>
      <c r="C2498" t="s">
        <v>492</v>
      </c>
      <c r="D2498" s="1" t="s">
        <v>486</v>
      </c>
      <c r="E2498">
        <v>15</v>
      </c>
      <c r="F2498" s="1" t="s">
        <v>493</v>
      </c>
      <c r="G2498" s="1" t="s">
        <v>456</v>
      </c>
      <c r="H2498" s="1" t="s">
        <v>111</v>
      </c>
      <c r="I2498" s="1" t="s">
        <v>494</v>
      </c>
      <c r="J2498" s="1" t="s">
        <v>457</v>
      </c>
      <c r="K2498">
        <v>-1</v>
      </c>
      <c r="L2498">
        <v>-1</v>
      </c>
      <c r="M2498" s="1" t="s">
        <v>495</v>
      </c>
      <c r="N2498">
        <v>8200</v>
      </c>
      <c r="O2498">
        <v>8900</v>
      </c>
      <c r="P2498">
        <v>22900</v>
      </c>
      <c r="Q2498">
        <v>28500</v>
      </c>
      <c r="R2498">
        <v>33300</v>
      </c>
      <c r="S2498">
        <v>0</v>
      </c>
      <c r="T2498">
        <v>0</v>
      </c>
      <c r="U2498">
        <v>0</v>
      </c>
      <c r="V2498">
        <v>0</v>
      </c>
      <c r="W2498">
        <v>9300</v>
      </c>
      <c r="X2498">
        <v>9500</v>
      </c>
      <c r="Y2498">
        <v>5.7278647960000004</v>
      </c>
      <c r="Z2498">
        <v>-73.744665879999999</v>
      </c>
      <c r="AA2498" s="1" t="s">
        <v>37</v>
      </c>
      <c r="AB2498">
        <v>1051131800</v>
      </c>
      <c r="AC2498" t="str">
        <f>MID(TablaPivotFinal[[#This Row],[Fecha]],1,4)</f>
        <v>2017</v>
      </c>
      <c r="AD2498" t="str">
        <f>MID(TablaPivotFinal[[#This Row],[Fecha]],5,3)</f>
        <v>Abr</v>
      </c>
      <c r="AE2498" s="1">
        <v>1051131800</v>
      </c>
      <c r="AF2498" s="1">
        <v>3632.0666670000001</v>
      </c>
    </row>
    <row r="2499" spans="1:32" x14ac:dyDescent="0.3">
      <c r="A2499" s="1" t="s">
        <v>491</v>
      </c>
      <c r="B2499" s="1" t="s">
        <v>111</v>
      </c>
      <c r="C2499" t="s">
        <v>492</v>
      </c>
      <c r="D2499" s="1" t="s">
        <v>486</v>
      </c>
      <c r="E2499">
        <v>15</v>
      </c>
      <c r="F2499" s="1" t="s">
        <v>493</v>
      </c>
      <c r="G2499" s="1" t="s">
        <v>456</v>
      </c>
      <c r="H2499" s="1" t="s">
        <v>111</v>
      </c>
      <c r="I2499" s="1" t="s">
        <v>494</v>
      </c>
      <c r="J2499" s="1" t="s">
        <v>457</v>
      </c>
      <c r="K2499">
        <v>-1</v>
      </c>
      <c r="L2499">
        <v>-1</v>
      </c>
      <c r="M2499" s="1" t="s">
        <v>495</v>
      </c>
      <c r="N2499">
        <v>8200</v>
      </c>
      <c r="O2499">
        <v>8900</v>
      </c>
      <c r="P2499">
        <v>22900</v>
      </c>
      <c r="Q2499">
        <v>28500</v>
      </c>
      <c r="R2499">
        <v>33300</v>
      </c>
      <c r="S2499">
        <v>0</v>
      </c>
      <c r="T2499">
        <v>0</v>
      </c>
      <c r="U2499">
        <v>0</v>
      </c>
      <c r="V2499">
        <v>0</v>
      </c>
      <c r="W2499">
        <v>9300</v>
      </c>
      <c r="X2499">
        <v>9500</v>
      </c>
      <c r="Y2499">
        <v>5.7278647960000004</v>
      </c>
      <c r="Z2499">
        <v>-73.744665879999999</v>
      </c>
      <c r="AA2499" s="1" t="s">
        <v>39</v>
      </c>
      <c r="AB2499">
        <v>0</v>
      </c>
      <c r="AC2499" t="str">
        <f>MID(TablaPivotFinal[[#This Row],[Fecha]],1,4)</f>
        <v>2017</v>
      </c>
      <c r="AD2499" t="str">
        <f>MID(TablaPivotFinal[[#This Row],[Fecha]],5,3)</f>
        <v>Ago</v>
      </c>
      <c r="AE2499" s="1">
        <v>0</v>
      </c>
      <c r="AF2499" s="1">
        <v>0</v>
      </c>
    </row>
    <row r="2500" spans="1:32" x14ac:dyDescent="0.3">
      <c r="A2500" s="1" t="s">
        <v>491</v>
      </c>
      <c r="B2500" s="1" t="s">
        <v>111</v>
      </c>
      <c r="C2500" t="s">
        <v>492</v>
      </c>
      <c r="D2500" s="1" t="s">
        <v>486</v>
      </c>
      <c r="E2500">
        <v>15</v>
      </c>
      <c r="F2500" s="1" t="s">
        <v>493</v>
      </c>
      <c r="G2500" s="1" t="s">
        <v>456</v>
      </c>
      <c r="H2500" s="1" t="s">
        <v>111</v>
      </c>
      <c r="I2500" s="1" t="s">
        <v>494</v>
      </c>
      <c r="J2500" s="1" t="s">
        <v>457</v>
      </c>
      <c r="K2500">
        <v>-1</v>
      </c>
      <c r="L2500">
        <v>-1</v>
      </c>
      <c r="M2500" s="1" t="s">
        <v>495</v>
      </c>
      <c r="N2500">
        <v>8200</v>
      </c>
      <c r="O2500">
        <v>8900</v>
      </c>
      <c r="P2500">
        <v>22900</v>
      </c>
      <c r="Q2500">
        <v>28500</v>
      </c>
      <c r="R2500">
        <v>33300</v>
      </c>
      <c r="S2500">
        <v>0</v>
      </c>
      <c r="T2500">
        <v>0</v>
      </c>
      <c r="U2500">
        <v>0</v>
      </c>
      <c r="V2500">
        <v>0</v>
      </c>
      <c r="W2500">
        <v>9300</v>
      </c>
      <c r="X2500">
        <v>9500</v>
      </c>
      <c r="Y2500">
        <v>5.7278647960000004</v>
      </c>
      <c r="Z2500">
        <v>-73.744665879999999</v>
      </c>
      <c r="AA2500" s="1" t="s">
        <v>41</v>
      </c>
      <c r="AB2500">
        <v>0</v>
      </c>
      <c r="AC2500" t="str">
        <f>MID(TablaPivotFinal[[#This Row],[Fecha]],1,4)</f>
        <v>2017</v>
      </c>
      <c r="AD2500" t="str">
        <f>MID(TablaPivotFinal[[#This Row],[Fecha]],5,3)</f>
        <v>Dic</v>
      </c>
      <c r="AE2500" s="1">
        <v>0</v>
      </c>
      <c r="AF2500" s="1">
        <v>0</v>
      </c>
    </row>
    <row r="2501" spans="1:32" x14ac:dyDescent="0.3">
      <c r="A2501" s="1" t="s">
        <v>491</v>
      </c>
      <c r="B2501" s="1" t="s">
        <v>111</v>
      </c>
      <c r="C2501" t="s">
        <v>492</v>
      </c>
      <c r="D2501" s="1" t="s">
        <v>486</v>
      </c>
      <c r="E2501">
        <v>15</v>
      </c>
      <c r="F2501" s="1" t="s">
        <v>493</v>
      </c>
      <c r="G2501" s="1" t="s">
        <v>456</v>
      </c>
      <c r="H2501" s="1" t="s">
        <v>111</v>
      </c>
      <c r="I2501" s="1" t="s">
        <v>494</v>
      </c>
      <c r="J2501" s="1" t="s">
        <v>457</v>
      </c>
      <c r="K2501">
        <v>-1</v>
      </c>
      <c r="L2501">
        <v>-1</v>
      </c>
      <c r="M2501" s="1" t="s">
        <v>495</v>
      </c>
      <c r="N2501">
        <v>8200</v>
      </c>
      <c r="O2501">
        <v>8900</v>
      </c>
      <c r="P2501">
        <v>22900</v>
      </c>
      <c r="Q2501">
        <v>28500</v>
      </c>
      <c r="R2501">
        <v>33300</v>
      </c>
      <c r="S2501">
        <v>0</v>
      </c>
      <c r="T2501">
        <v>0</v>
      </c>
      <c r="U2501">
        <v>0</v>
      </c>
      <c r="V2501">
        <v>0</v>
      </c>
      <c r="W2501">
        <v>9300</v>
      </c>
      <c r="X2501">
        <v>9500</v>
      </c>
      <c r="Y2501">
        <v>5.7278647960000004</v>
      </c>
      <c r="Z2501">
        <v>-73.744665879999999</v>
      </c>
      <c r="AA2501" s="1" t="s">
        <v>43</v>
      </c>
      <c r="AB2501">
        <v>1277161300</v>
      </c>
      <c r="AC2501" t="str">
        <f>MID(TablaPivotFinal[[#This Row],[Fecha]],1,4)</f>
        <v>2017</v>
      </c>
      <c r="AD2501" t="str">
        <f>MID(TablaPivotFinal[[#This Row],[Fecha]],5,3)</f>
        <v>Ene</v>
      </c>
      <c r="AE2501" s="1">
        <v>1277161300</v>
      </c>
      <c r="AF2501" s="1">
        <v>4534.3548389999996</v>
      </c>
    </row>
    <row r="2502" spans="1:32" x14ac:dyDescent="0.3">
      <c r="A2502" s="1" t="s">
        <v>491</v>
      </c>
      <c r="B2502" s="1" t="s">
        <v>111</v>
      </c>
      <c r="C2502" t="s">
        <v>492</v>
      </c>
      <c r="D2502" s="1" t="s">
        <v>486</v>
      </c>
      <c r="E2502">
        <v>15</v>
      </c>
      <c r="F2502" s="1" t="s">
        <v>493</v>
      </c>
      <c r="G2502" s="1" t="s">
        <v>456</v>
      </c>
      <c r="H2502" s="1" t="s">
        <v>111</v>
      </c>
      <c r="I2502" s="1" t="s">
        <v>494</v>
      </c>
      <c r="J2502" s="1" t="s">
        <v>457</v>
      </c>
      <c r="K2502">
        <v>-1</v>
      </c>
      <c r="L2502">
        <v>-1</v>
      </c>
      <c r="M2502" s="1" t="s">
        <v>495</v>
      </c>
      <c r="N2502">
        <v>8200</v>
      </c>
      <c r="O2502">
        <v>8900</v>
      </c>
      <c r="P2502">
        <v>22900</v>
      </c>
      <c r="Q2502">
        <v>28500</v>
      </c>
      <c r="R2502">
        <v>33300</v>
      </c>
      <c r="S2502">
        <v>0</v>
      </c>
      <c r="T2502">
        <v>0</v>
      </c>
      <c r="U2502">
        <v>0</v>
      </c>
      <c r="V2502">
        <v>0</v>
      </c>
      <c r="W2502">
        <v>9300</v>
      </c>
      <c r="X2502">
        <v>9500</v>
      </c>
      <c r="Y2502">
        <v>5.7278647960000004</v>
      </c>
      <c r="Z2502">
        <v>-73.744665879999999</v>
      </c>
      <c r="AA2502" s="1" t="s">
        <v>45</v>
      </c>
      <c r="AB2502">
        <v>819098700</v>
      </c>
      <c r="AC2502" t="str">
        <f>MID(TablaPivotFinal[[#This Row],[Fecha]],1,4)</f>
        <v>2017</v>
      </c>
      <c r="AD2502" t="str">
        <f>MID(TablaPivotFinal[[#This Row],[Fecha]],5,3)</f>
        <v>Feb</v>
      </c>
      <c r="AE2502" s="1">
        <v>819098700</v>
      </c>
      <c r="AF2502" s="1">
        <v>2791.6428569999998</v>
      </c>
    </row>
    <row r="2503" spans="1:32" x14ac:dyDescent="0.3">
      <c r="A2503" s="1" t="s">
        <v>491</v>
      </c>
      <c r="B2503" s="1" t="s">
        <v>111</v>
      </c>
      <c r="C2503" t="s">
        <v>492</v>
      </c>
      <c r="D2503" s="1" t="s">
        <v>486</v>
      </c>
      <c r="E2503">
        <v>15</v>
      </c>
      <c r="F2503" s="1" t="s">
        <v>493</v>
      </c>
      <c r="G2503" s="1" t="s">
        <v>456</v>
      </c>
      <c r="H2503" s="1" t="s">
        <v>111</v>
      </c>
      <c r="I2503" s="1" t="s">
        <v>494</v>
      </c>
      <c r="J2503" s="1" t="s">
        <v>457</v>
      </c>
      <c r="K2503">
        <v>-1</v>
      </c>
      <c r="L2503">
        <v>-1</v>
      </c>
      <c r="M2503" s="1" t="s">
        <v>495</v>
      </c>
      <c r="N2503">
        <v>8200</v>
      </c>
      <c r="O2503">
        <v>8900</v>
      </c>
      <c r="P2503">
        <v>22900</v>
      </c>
      <c r="Q2503">
        <v>28500</v>
      </c>
      <c r="R2503">
        <v>33300</v>
      </c>
      <c r="S2503">
        <v>0</v>
      </c>
      <c r="T2503">
        <v>0</v>
      </c>
      <c r="U2503">
        <v>0</v>
      </c>
      <c r="V2503">
        <v>0</v>
      </c>
      <c r="W2503">
        <v>9300</v>
      </c>
      <c r="X2503">
        <v>9500</v>
      </c>
      <c r="Y2503">
        <v>5.7278647960000004</v>
      </c>
      <c r="Z2503">
        <v>-73.744665879999999</v>
      </c>
      <c r="AA2503" s="1" t="s">
        <v>47</v>
      </c>
      <c r="AB2503">
        <v>0</v>
      </c>
      <c r="AC2503" t="str">
        <f>MID(TablaPivotFinal[[#This Row],[Fecha]],1,4)</f>
        <v>2017</v>
      </c>
      <c r="AD2503" t="str">
        <f>MID(TablaPivotFinal[[#This Row],[Fecha]],5,3)</f>
        <v>Jul</v>
      </c>
      <c r="AE2503" s="1">
        <v>0</v>
      </c>
      <c r="AF2503" s="1">
        <v>0</v>
      </c>
    </row>
    <row r="2504" spans="1:32" x14ac:dyDescent="0.3">
      <c r="A2504" s="1" t="s">
        <v>491</v>
      </c>
      <c r="B2504" s="1" t="s">
        <v>111</v>
      </c>
      <c r="C2504" t="s">
        <v>492</v>
      </c>
      <c r="D2504" s="1" t="s">
        <v>486</v>
      </c>
      <c r="E2504">
        <v>15</v>
      </c>
      <c r="F2504" s="1" t="s">
        <v>493</v>
      </c>
      <c r="G2504" s="1" t="s">
        <v>456</v>
      </c>
      <c r="H2504" s="1" t="s">
        <v>111</v>
      </c>
      <c r="I2504" s="1" t="s">
        <v>494</v>
      </c>
      <c r="J2504" s="1" t="s">
        <v>457</v>
      </c>
      <c r="K2504">
        <v>-1</v>
      </c>
      <c r="L2504">
        <v>-1</v>
      </c>
      <c r="M2504" s="1" t="s">
        <v>495</v>
      </c>
      <c r="N2504">
        <v>8200</v>
      </c>
      <c r="O2504">
        <v>8900</v>
      </c>
      <c r="P2504">
        <v>22900</v>
      </c>
      <c r="Q2504">
        <v>28500</v>
      </c>
      <c r="R2504">
        <v>33300</v>
      </c>
      <c r="S2504">
        <v>0</v>
      </c>
      <c r="T2504">
        <v>0</v>
      </c>
      <c r="U2504">
        <v>0</v>
      </c>
      <c r="V2504">
        <v>0</v>
      </c>
      <c r="W2504">
        <v>9300</v>
      </c>
      <c r="X2504">
        <v>9500</v>
      </c>
      <c r="Y2504">
        <v>5.7278647960000004</v>
      </c>
      <c r="Z2504">
        <v>-73.744665879999999</v>
      </c>
      <c r="AA2504" s="1" t="s">
        <v>49</v>
      </c>
      <c r="AB2504">
        <v>970433800</v>
      </c>
      <c r="AC2504" t="str">
        <f>MID(TablaPivotFinal[[#This Row],[Fecha]],1,4)</f>
        <v>2017</v>
      </c>
      <c r="AD2504" t="str">
        <f>MID(TablaPivotFinal[[#This Row],[Fecha]],5,3)</f>
        <v>Jun</v>
      </c>
      <c r="AE2504" s="1">
        <v>970433800</v>
      </c>
      <c r="AF2504" s="1">
        <v>3296.2</v>
      </c>
    </row>
    <row r="2505" spans="1:32" x14ac:dyDescent="0.3">
      <c r="A2505" s="1" t="s">
        <v>491</v>
      </c>
      <c r="B2505" s="1" t="s">
        <v>111</v>
      </c>
      <c r="C2505" t="s">
        <v>492</v>
      </c>
      <c r="D2505" s="1" t="s">
        <v>486</v>
      </c>
      <c r="E2505">
        <v>15</v>
      </c>
      <c r="F2505" s="1" t="s">
        <v>493</v>
      </c>
      <c r="G2505" s="1" t="s">
        <v>456</v>
      </c>
      <c r="H2505" s="1" t="s">
        <v>111</v>
      </c>
      <c r="I2505" s="1" t="s">
        <v>494</v>
      </c>
      <c r="J2505" s="1" t="s">
        <v>457</v>
      </c>
      <c r="K2505">
        <v>-1</v>
      </c>
      <c r="L2505">
        <v>-1</v>
      </c>
      <c r="M2505" s="1" t="s">
        <v>495</v>
      </c>
      <c r="N2505">
        <v>8200</v>
      </c>
      <c r="O2505">
        <v>8900</v>
      </c>
      <c r="P2505">
        <v>22900</v>
      </c>
      <c r="Q2505">
        <v>28500</v>
      </c>
      <c r="R2505">
        <v>33300</v>
      </c>
      <c r="S2505">
        <v>0</v>
      </c>
      <c r="T2505">
        <v>0</v>
      </c>
      <c r="U2505">
        <v>0</v>
      </c>
      <c r="V2505">
        <v>0</v>
      </c>
      <c r="W2505">
        <v>9300</v>
      </c>
      <c r="X2505">
        <v>9500</v>
      </c>
      <c r="Y2505">
        <v>5.7278647960000004</v>
      </c>
      <c r="Z2505">
        <v>-73.744665879999999</v>
      </c>
      <c r="AA2505" s="1" t="s">
        <v>51</v>
      </c>
      <c r="AB2505">
        <v>910888600</v>
      </c>
      <c r="AC2505" t="str">
        <f>MID(TablaPivotFinal[[#This Row],[Fecha]],1,4)</f>
        <v>2017</v>
      </c>
      <c r="AD2505" t="str">
        <f>MID(TablaPivotFinal[[#This Row],[Fecha]],5,3)</f>
        <v>Mar</v>
      </c>
      <c r="AE2505" s="1">
        <v>910888600</v>
      </c>
      <c r="AF2505" s="1">
        <v>2839.419355</v>
      </c>
    </row>
    <row r="2506" spans="1:32" x14ac:dyDescent="0.3">
      <c r="A2506" s="1" t="s">
        <v>491</v>
      </c>
      <c r="B2506" s="1" t="s">
        <v>111</v>
      </c>
      <c r="C2506" t="s">
        <v>492</v>
      </c>
      <c r="D2506" s="1" t="s">
        <v>486</v>
      </c>
      <c r="E2506">
        <v>15</v>
      </c>
      <c r="F2506" s="1" t="s">
        <v>493</v>
      </c>
      <c r="G2506" s="1" t="s">
        <v>456</v>
      </c>
      <c r="H2506" s="1" t="s">
        <v>111</v>
      </c>
      <c r="I2506" s="1" t="s">
        <v>494</v>
      </c>
      <c r="J2506" s="1" t="s">
        <v>457</v>
      </c>
      <c r="K2506">
        <v>-1</v>
      </c>
      <c r="L2506">
        <v>-1</v>
      </c>
      <c r="M2506" s="1" t="s">
        <v>495</v>
      </c>
      <c r="N2506">
        <v>8200</v>
      </c>
      <c r="O2506">
        <v>8900</v>
      </c>
      <c r="P2506">
        <v>22900</v>
      </c>
      <c r="Q2506">
        <v>28500</v>
      </c>
      <c r="R2506">
        <v>33300</v>
      </c>
      <c r="S2506">
        <v>0</v>
      </c>
      <c r="T2506">
        <v>0</v>
      </c>
      <c r="U2506">
        <v>0</v>
      </c>
      <c r="V2506">
        <v>0</v>
      </c>
      <c r="W2506">
        <v>9300</v>
      </c>
      <c r="X2506">
        <v>9500</v>
      </c>
      <c r="Y2506">
        <v>5.7278647960000004</v>
      </c>
      <c r="Z2506">
        <v>-73.744665879999999</v>
      </c>
      <c r="AA2506" s="1" t="s">
        <v>53</v>
      </c>
      <c r="AB2506">
        <v>896587700</v>
      </c>
      <c r="AC2506" t="str">
        <f>MID(TablaPivotFinal[[#This Row],[Fecha]],1,4)</f>
        <v>2017</v>
      </c>
      <c r="AD2506" t="str">
        <f>MID(TablaPivotFinal[[#This Row],[Fecha]],5,3)</f>
        <v>May</v>
      </c>
      <c r="AE2506" s="1">
        <v>896587700</v>
      </c>
      <c r="AF2506" s="1">
        <v>2811.4516130000002</v>
      </c>
    </row>
    <row r="2507" spans="1:32" x14ac:dyDescent="0.3">
      <c r="A2507" s="1" t="s">
        <v>491</v>
      </c>
      <c r="B2507" s="1" t="s">
        <v>111</v>
      </c>
      <c r="C2507" t="s">
        <v>492</v>
      </c>
      <c r="D2507" s="1" t="s">
        <v>486</v>
      </c>
      <c r="E2507">
        <v>15</v>
      </c>
      <c r="F2507" s="1" t="s">
        <v>493</v>
      </c>
      <c r="G2507" s="1" t="s">
        <v>456</v>
      </c>
      <c r="H2507" s="1" t="s">
        <v>111</v>
      </c>
      <c r="I2507" s="1" t="s">
        <v>494</v>
      </c>
      <c r="J2507" s="1" t="s">
        <v>457</v>
      </c>
      <c r="K2507">
        <v>-1</v>
      </c>
      <c r="L2507">
        <v>-1</v>
      </c>
      <c r="M2507" s="1" t="s">
        <v>495</v>
      </c>
      <c r="N2507">
        <v>8200</v>
      </c>
      <c r="O2507">
        <v>8900</v>
      </c>
      <c r="P2507">
        <v>22900</v>
      </c>
      <c r="Q2507">
        <v>28500</v>
      </c>
      <c r="R2507">
        <v>33300</v>
      </c>
      <c r="S2507">
        <v>0</v>
      </c>
      <c r="T2507">
        <v>0</v>
      </c>
      <c r="U2507">
        <v>0</v>
      </c>
      <c r="V2507">
        <v>0</v>
      </c>
      <c r="W2507">
        <v>9300</v>
      </c>
      <c r="X2507">
        <v>9500</v>
      </c>
      <c r="Y2507">
        <v>5.7278647960000004</v>
      </c>
      <c r="Z2507">
        <v>-73.744665879999999</v>
      </c>
      <c r="AA2507" s="1" t="s">
        <v>55</v>
      </c>
      <c r="AB2507">
        <v>0</v>
      </c>
      <c r="AC2507" t="str">
        <f>MID(TablaPivotFinal[[#This Row],[Fecha]],1,4)</f>
        <v>2017</v>
      </c>
      <c r="AD2507" t="str">
        <f>MID(TablaPivotFinal[[#This Row],[Fecha]],5,3)</f>
        <v>Nov</v>
      </c>
      <c r="AE2507" s="1">
        <v>0</v>
      </c>
      <c r="AF2507" s="1">
        <v>0</v>
      </c>
    </row>
    <row r="2508" spans="1:32" x14ac:dyDescent="0.3">
      <c r="A2508" s="1" t="s">
        <v>491</v>
      </c>
      <c r="B2508" s="1" t="s">
        <v>111</v>
      </c>
      <c r="C2508" t="s">
        <v>492</v>
      </c>
      <c r="D2508" s="1" t="s">
        <v>486</v>
      </c>
      <c r="E2508">
        <v>15</v>
      </c>
      <c r="F2508" s="1" t="s">
        <v>493</v>
      </c>
      <c r="G2508" s="1" t="s">
        <v>456</v>
      </c>
      <c r="H2508" s="1" t="s">
        <v>111</v>
      </c>
      <c r="I2508" s="1" t="s">
        <v>494</v>
      </c>
      <c r="J2508" s="1" t="s">
        <v>457</v>
      </c>
      <c r="K2508">
        <v>-1</v>
      </c>
      <c r="L2508">
        <v>-1</v>
      </c>
      <c r="M2508" s="1" t="s">
        <v>495</v>
      </c>
      <c r="N2508">
        <v>8200</v>
      </c>
      <c r="O2508">
        <v>8900</v>
      </c>
      <c r="P2508">
        <v>22900</v>
      </c>
      <c r="Q2508">
        <v>28500</v>
      </c>
      <c r="R2508">
        <v>33300</v>
      </c>
      <c r="S2508">
        <v>0</v>
      </c>
      <c r="T2508">
        <v>0</v>
      </c>
      <c r="U2508">
        <v>0</v>
      </c>
      <c r="V2508">
        <v>0</v>
      </c>
      <c r="W2508">
        <v>9300</v>
      </c>
      <c r="X2508">
        <v>9500</v>
      </c>
      <c r="Y2508">
        <v>5.7278647960000004</v>
      </c>
      <c r="Z2508">
        <v>-73.744665879999999</v>
      </c>
      <c r="AA2508" s="1" t="s">
        <v>57</v>
      </c>
      <c r="AB2508">
        <v>0</v>
      </c>
      <c r="AC2508" t="str">
        <f>MID(TablaPivotFinal[[#This Row],[Fecha]],1,4)</f>
        <v>2017</v>
      </c>
      <c r="AD2508" t="str">
        <f>MID(TablaPivotFinal[[#This Row],[Fecha]],5,3)</f>
        <v>Oct</v>
      </c>
      <c r="AE2508" s="1">
        <v>0</v>
      </c>
      <c r="AF2508" s="1">
        <v>0</v>
      </c>
    </row>
    <row r="2509" spans="1:32" x14ac:dyDescent="0.3">
      <c r="A2509" s="1" t="s">
        <v>491</v>
      </c>
      <c r="B2509" s="1" t="s">
        <v>111</v>
      </c>
      <c r="C2509" t="s">
        <v>492</v>
      </c>
      <c r="D2509" s="1" t="s">
        <v>486</v>
      </c>
      <c r="E2509">
        <v>15</v>
      </c>
      <c r="F2509" s="1" t="s">
        <v>493</v>
      </c>
      <c r="G2509" s="1" t="s">
        <v>456</v>
      </c>
      <c r="H2509" s="1" t="s">
        <v>111</v>
      </c>
      <c r="I2509" s="1" t="s">
        <v>494</v>
      </c>
      <c r="J2509" s="1" t="s">
        <v>457</v>
      </c>
      <c r="K2509">
        <v>-1</v>
      </c>
      <c r="L2509">
        <v>-1</v>
      </c>
      <c r="M2509" s="1" t="s">
        <v>495</v>
      </c>
      <c r="N2509">
        <v>8200</v>
      </c>
      <c r="O2509">
        <v>8900</v>
      </c>
      <c r="P2509">
        <v>22900</v>
      </c>
      <c r="Q2509">
        <v>28500</v>
      </c>
      <c r="R2509">
        <v>33300</v>
      </c>
      <c r="S2509">
        <v>0</v>
      </c>
      <c r="T2509">
        <v>0</v>
      </c>
      <c r="U2509">
        <v>0</v>
      </c>
      <c r="V2509">
        <v>0</v>
      </c>
      <c r="W2509">
        <v>9300</v>
      </c>
      <c r="X2509">
        <v>9500</v>
      </c>
      <c r="Y2509">
        <v>5.7278647960000004</v>
      </c>
      <c r="Z2509">
        <v>-73.744665879999999</v>
      </c>
      <c r="AA2509" s="1" t="s">
        <v>59</v>
      </c>
      <c r="AB2509">
        <v>0</v>
      </c>
      <c r="AC2509" t="str">
        <f>MID(TablaPivotFinal[[#This Row],[Fecha]],1,4)</f>
        <v>2017</v>
      </c>
      <c r="AD2509" t="str">
        <f>MID(TablaPivotFinal[[#This Row],[Fecha]],5,3)</f>
        <v>Sep</v>
      </c>
      <c r="AE2509" s="1">
        <v>0</v>
      </c>
      <c r="AF2509" s="1">
        <v>0</v>
      </c>
    </row>
    <row r="2510" spans="1:32" x14ac:dyDescent="0.3">
      <c r="A2510" s="1" t="s">
        <v>491</v>
      </c>
      <c r="B2510" s="1" t="s">
        <v>111</v>
      </c>
      <c r="C2510" t="s">
        <v>492</v>
      </c>
      <c r="D2510" s="1" t="s">
        <v>486</v>
      </c>
      <c r="E2510">
        <v>15</v>
      </c>
      <c r="F2510" s="1" t="s">
        <v>493</v>
      </c>
      <c r="G2510" s="1" t="s">
        <v>456</v>
      </c>
      <c r="H2510" s="1" t="s">
        <v>111</v>
      </c>
      <c r="I2510" s="1" t="s">
        <v>494</v>
      </c>
      <c r="J2510" s="1" t="s">
        <v>457</v>
      </c>
      <c r="K2510">
        <v>-1</v>
      </c>
      <c r="L2510">
        <v>-1</v>
      </c>
      <c r="M2510" s="1" t="s">
        <v>495</v>
      </c>
      <c r="N2510">
        <v>8200</v>
      </c>
      <c r="O2510">
        <v>8900</v>
      </c>
      <c r="P2510">
        <v>22900</v>
      </c>
      <c r="Q2510">
        <v>28500</v>
      </c>
      <c r="R2510">
        <v>33300</v>
      </c>
      <c r="S2510">
        <v>0</v>
      </c>
      <c r="T2510">
        <v>0</v>
      </c>
      <c r="U2510">
        <v>0</v>
      </c>
      <c r="V2510">
        <v>0</v>
      </c>
      <c r="W2510">
        <v>9300</v>
      </c>
      <c r="X2510">
        <v>9500</v>
      </c>
      <c r="Y2510">
        <v>5.7278647960000004</v>
      </c>
      <c r="Z2510">
        <v>-73.744665879999999</v>
      </c>
      <c r="AA2510" s="1" t="s">
        <v>61</v>
      </c>
      <c r="AB2510">
        <v>0</v>
      </c>
      <c r="AC2510" t="str">
        <f>MID(TablaPivotFinal[[#This Row],[Fecha]],1,4)</f>
        <v>2018</v>
      </c>
      <c r="AD2510" t="str">
        <f>MID(TablaPivotFinal[[#This Row],[Fecha]],5,3)</f>
        <v>Abr</v>
      </c>
      <c r="AE2510" s="1">
        <v>0</v>
      </c>
      <c r="AF2510" s="1">
        <v>0</v>
      </c>
    </row>
    <row r="2511" spans="1:32" x14ac:dyDescent="0.3">
      <c r="A2511" s="1" t="s">
        <v>491</v>
      </c>
      <c r="B2511" s="1" t="s">
        <v>111</v>
      </c>
      <c r="C2511" t="s">
        <v>492</v>
      </c>
      <c r="D2511" s="1" t="s">
        <v>486</v>
      </c>
      <c r="E2511">
        <v>15</v>
      </c>
      <c r="F2511" s="1" t="s">
        <v>493</v>
      </c>
      <c r="G2511" s="1" t="s">
        <v>456</v>
      </c>
      <c r="H2511" s="1" t="s">
        <v>111</v>
      </c>
      <c r="I2511" s="1" t="s">
        <v>494</v>
      </c>
      <c r="J2511" s="1" t="s">
        <v>457</v>
      </c>
      <c r="K2511">
        <v>-1</v>
      </c>
      <c r="L2511">
        <v>-1</v>
      </c>
      <c r="M2511" s="1" t="s">
        <v>495</v>
      </c>
      <c r="N2511">
        <v>8200</v>
      </c>
      <c r="O2511">
        <v>8900</v>
      </c>
      <c r="P2511">
        <v>22900</v>
      </c>
      <c r="Q2511">
        <v>28500</v>
      </c>
      <c r="R2511">
        <v>33300</v>
      </c>
      <c r="S2511">
        <v>0</v>
      </c>
      <c r="T2511">
        <v>0</v>
      </c>
      <c r="U2511">
        <v>0</v>
      </c>
      <c r="V2511">
        <v>0</v>
      </c>
      <c r="W2511">
        <v>9300</v>
      </c>
      <c r="X2511">
        <v>9500</v>
      </c>
      <c r="Y2511">
        <v>5.7278647960000004</v>
      </c>
      <c r="Z2511">
        <v>-73.744665879999999</v>
      </c>
      <c r="AA2511" s="1" t="s">
        <v>63</v>
      </c>
      <c r="AB2511">
        <v>0</v>
      </c>
      <c r="AC2511" t="str">
        <f>MID(TablaPivotFinal[[#This Row],[Fecha]],1,4)</f>
        <v>2018</v>
      </c>
      <c r="AD2511" t="str">
        <f>MID(TablaPivotFinal[[#This Row],[Fecha]],5,3)</f>
        <v>Ago</v>
      </c>
      <c r="AE2511" s="1">
        <v>0</v>
      </c>
      <c r="AF2511" s="1">
        <v>0</v>
      </c>
    </row>
    <row r="2512" spans="1:32" x14ac:dyDescent="0.3">
      <c r="A2512" s="1" t="s">
        <v>491</v>
      </c>
      <c r="B2512" s="1" t="s">
        <v>111</v>
      </c>
      <c r="C2512" t="s">
        <v>492</v>
      </c>
      <c r="D2512" s="1" t="s">
        <v>486</v>
      </c>
      <c r="E2512">
        <v>15</v>
      </c>
      <c r="F2512" s="1" t="s">
        <v>493</v>
      </c>
      <c r="G2512" s="1" t="s">
        <v>456</v>
      </c>
      <c r="H2512" s="1" t="s">
        <v>111</v>
      </c>
      <c r="I2512" s="1" t="s">
        <v>494</v>
      </c>
      <c r="J2512" s="1" t="s">
        <v>457</v>
      </c>
      <c r="K2512">
        <v>-1</v>
      </c>
      <c r="L2512">
        <v>-1</v>
      </c>
      <c r="M2512" s="1" t="s">
        <v>495</v>
      </c>
      <c r="N2512">
        <v>8200</v>
      </c>
      <c r="O2512">
        <v>8900</v>
      </c>
      <c r="P2512">
        <v>22900</v>
      </c>
      <c r="Q2512">
        <v>28500</v>
      </c>
      <c r="R2512">
        <v>33300</v>
      </c>
      <c r="S2512">
        <v>0</v>
      </c>
      <c r="T2512">
        <v>0</v>
      </c>
      <c r="U2512">
        <v>0</v>
      </c>
      <c r="V2512">
        <v>0</v>
      </c>
      <c r="W2512">
        <v>9300</v>
      </c>
      <c r="X2512">
        <v>9500</v>
      </c>
      <c r="Y2512">
        <v>5.7278647960000004</v>
      </c>
      <c r="Z2512">
        <v>-73.744665879999999</v>
      </c>
      <c r="AA2512" s="1" t="s">
        <v>65</v>
      </c>
      <c r="AB2512">
        <v>0</v>
      </c>
      <c r="AC2512" t="str">
        <f>MID(TablaPivotFinal[[#This Row],[Fecha]],1,4)</f>
        <v>2018</v>
      </c>
      <c r="AD2512" t="str">
        <f>MID(TablaPivotFinal[[#This Row],[Fecha]],5,3)</f>
        <v>Dic</v>
      </c>
      <c r="AE2512" s="1">
        <v>0</v>
      </c>
      <c r="AF2512" s="1">
        <v>0</v>
      </c>
    </row>
    <row r="2513" spans="1:32" x14ac:dyDescent="0.3">
      <c r="A2513" s="1" t="s">
        <v>491</v>
      </c>
      <c r="B2513" s="1" t="s">
        <v>111</v>
      </c>
      <c r="C2513" t="s">
        <v>492</v>
      </c>
      <c r="D2513" s="1" t="s">
        <v>486</v>
      </c>
      <c r="E2513">
        <v>15</v>
      </c>
      <c r="F2513" s="1" t="s">
        <v>493</v>
      </c>
      <c r="G2513" s="1" t="s">
        <v>456</v>
      </c>
      <c r="H2513" s="1" t="s">
        <v>111</v>
      </c>
      <c r="I2513" s="1" t="s">
        <v>494</v>
      </c>
      <c r="J2513" s="1" t="s">
        <v>457</v>
      </c>
      <c r="K2513">
        <v>-1</v>
      </c>
      <c r="L2513">
        <v>-1</v>
      </c>
      <c r="M2513" s="1" t="s">
        <v>495</v>
      </c>
      <c r="N2513">
        <v>8200</v>
      </c>
      <c r="O2513">
        <v>8900</v>
      </c>
      <c r="P2513">
        <v>22900</v>
      </c>
      <c r="Q2513">
        <v>28500</v>
      </c>
      <c r="R2513">
        <v>33300</v>
      </c>
      <c r="S2513">
        <v>0</v>
      </c>
      <c r="T2513">
        <v>0</v>
      </c>
      <c r="U2513">
        <v>0</v>
      </c>
      <c r="V2513">
        <v>0</v>
      </c>
      <c r="W2513">
        <v>9300</v>
      </c>
      <c r="X2513">
        <v>9500</v>
      </c>
      <c r="Y2513">
        <v>5.7278647960000004</v>
      </c>
      <c r="Z2513">
        <v>-73.744665879999999</v>
      </c>
      <c r="AA2513" s="1" t="s">
        <v>67</v>
      </c>
      <c r="AB2513">
        <v>0</v>
      </c>
      <c r="AC2513" t="str">
        <f>MID(TablaPivotFinal[[#This Row],[Fecha]],1,4)</f>
        <v>2018</v>
      </c>
      <c r="AD2513" t="str">
        <f>MID(TablaPivotFinal[[#This Row],[Fecha]],5,3)</f>
        <v>Ene</v>
      </c>
      <c r="AE2513" s="1">
        <v>0</v>
      </c>
      <c r="AF2513" s="1">
        <v>0</v>
      </c>
    </row>
    <row r="2514" spans="1:32" x14ac:dyDescent="0.3">
      <c r="A2514" s="1" t="s">
        <v>491</v>
      </c>
      <c r="B2514" s="1" t="s">
        <v>111</v>
      </c>
      <c r="C2514" t="s">
        <v>492</v>
      </c>
      <c r="D2514" s="1" t="s">
        <v>486</v>
      </c>
      <c r="E2514">
        <v>15</v>
      </c>
      <c r="F2514" s="1" t="s">
        <v>493</v>
      </c>
      <c r="G2514" s="1" t="s">
        <v>456</v>
      </c>
      <c r="H2514" s="1" t="s">
        <v>111</v>
      </c>
      <c r="I2514" s="1" t="s">
        <v>494</v>
      </c>
      <c r="J2514" s="1" t="s">
        <v>457</v>
      </c>
      <c r="K2514">
        <v>-1</v>
      </c>
      <c r="L2514">
        <v>-1</v>
      </c>
      <c r="M2514" s="1" t="s">
        <v>495</v>
      </c>
      <c r="N2514">
        <v>8200</v>
      </c>
      <c r="O2514">
        <v>8900</v>
      </c>
      <c r="P2514">
        <v>22900</v>
      </c>
      <c r="Q2514">
        <v>28500</v>
      </c>
      <c r="R2514">
        <v>33300</v>
      </c>
      <c r="S2514">
        <v>0</v>
      </c>
      <c r="T2514">
        <v>0</v>
      </c>
      <c r="U2514">
        <v>0</v>
      </c>
      <c r="V2514">
        <v>0</v>
      </c>
      <c r="W2514">
        <v>9300</v>
      </c>
      <c r="X2514">
        <v>9500</v>
      </c>
      <c r="Y2514">
        <v>5.7278647960000004</v>
      </c>
      <c r="Z2514">
        <v>-73.744665879999999</v>
      </c>
      <c r="AA2514" s="1" t="s">
        <v>69</v>
      </c>
      <c r="AB2514">
        <v>0</v>
      </c>
      <c r="AC2514" t="str">
        <f>MID(TablaPivotFinal[[#This Row],[Fecha]],1,4)</f>
        <v>2018</v>
      </c>
      <c r="AD2514" t="str">
        <f>MID(TablaPivotFinal[[#This Row],[Fecha]],5,3)</f>
        <v>Feb</v>
      </c>
      <c r="AE2514" s="1">
        <v>0</v>
      </c>
      <c r="AF2514" s="1">
        <v>0</v>
      </c>
    </row>
    <row r="2515" spans="1:32" x14ac:dyDescent="0.3">
      <c r="A2515" s="1" t="s">
        <v>491</v>
      </c>
      <c r="B2515" s="1" t="s">
        <v>111</v>
      </c>
      <c r="C2515" t="s">
        <v>492</v>
      </c>
      <c r="D2515" s="1" t="s">
        <v>486</v>
      </c>
      <c r="E2515">
        <v>15</v>
      </c>
      <c r="F2515" s="1" t="s">
        <v>493</v>
      </c>
      <c r="G2515" s="1" t="s">
        <v>456</v>
      </c>
      <c r="H2515" s="1" t="s">
        <v>111</v>
      </c>
      <c r="I2515" s="1" t="s">
        <v>494</v>
      </c>
      <c r="J2515" s="1" t="s">
        <v>457</v>
      </c>
      <c r="K2515">
        <v>-1</v>
      </c>
      <c r="L2515">
        <v>-1</v>
      </c>
      <c r="M2515" s="1" t="s">
        <v>495</v>
      </c>
      <c r="N2515">
        <v>8200</v>
      </c>
      <c r="O2515">
        <v>8900</v>
      </c>
      <c r="P2515">
        <v>22900</v>
      </c>
      <c r="Q2515">
        <v>28500</v>
      </c>
      <c r="R2515">
        <v>33300</v>
      </c>
      <c r="S2515">
        <v>0</v>
      </c>
      <c r="T2515">
        <v>0</v>
      </c>
      <c r="U2515">
        <v>0</v>
      </c>
      <c r="V2515">
        <v>0</v>
      </c>
      <c r="W2515">
        <v>9300</v>
      </c>
      <c r="X2515">
        <v>9500</v>
      </c>
      <c r="Y2515">
        <v>5.7278647960000004</v>
      </c>
      <c r="Z2515">
        <v>-73.744665879999999</v>
      </c>
      <c r="AA2515" s="1" t="s">
        <v>71</v>
      </c>
      <c r="AB2515">
        <v>0</v>
      </c>
      <c r="AC2515" t="str">
        <f>MID(TablaPivotFinal[[#This Row],[Fecha]],1,4)</f>
        <v>2018</v>
      </c>
      <c r="AD2515" t="str">
        <f>MID(TablaPivotFinal[[#This Row],[Fecha]],5,3)</f>
        <v>Jul</v>
      </c>
      <c r="AE2515" s="1">
        <v>0</v>
      </c>
      <c r="AF2515" s="1">
        <v>0</v>
      </c>
    </row>
    <row r="2516" spans="1:32" x14ac:dyDescent="0.3">
      <c r="A2516" s="1" t="s">
        <v>491</v>
      </c>
      <c r="B2516" s="1" t="s">
        <v>111</v>
      </c>
      <c r="C2516" t="s">
        <v>492</v>
      </c>
      <c r="D2516" s="1" t="s">
        <v>486</v>
      </c>
      <c r="E2516">
        <v>15</v>
      </c>
      <c r="F2516" s="1" t="s">
        <v>493</v>
      </c>
      <c r="G2516" s="1" t="s">
        <v>456</v>
      </c>
      <c r="H2516" s="1" t="s">
        <v>111</v>
      </c>
      <c r="I2516" s="1" t="s">
        <v>494</v>
      </c>
      <c r="J2516" s="1" t="s">
        <v>457</v>
      </c>
      <c r="K2516">
        <v>-1</v>
      </c>
      <c r="L2516">
        <v>-1</v>
      </c>
      <c r="M2516" s="1" t="s">
        <v>495</v>
      </c>
      <c r="N2516">
        <v>8200</v>
      </c>
      <c r="O2516">
        <v>8900</v>
      </c>
      <c r="P2516">
        <v>22900</v>
      </c>
      <c r="Q2516">
        <v>28500</v>
      </c>
      <c r="R2516">
        <v>33300</v>
      </c>
      <c r="S2516">
        <v>0</v>
      </c>
      <c r="T2516">
        <v>0</v>
      </c>
      <c r="U2516">
        <v>0</v>
      </c>
      <c r="V2516">
        <v>0</v>
      </c>
      <c r="W2516">
        <v>9300</v>
      </c>
      <c r="X2516">
        <v>9500</v>
      </c>
      <c r="Y2516">
        <v>5.7278647960000004</v>
      </c>
      <c r="Z2516">
        <v>-73.744665879999999</v>
      </c>
      <c r="AA2516" s="1" t="s">
        <v>73</v>
      </c>
      <c r="AB2516">
        <v>0</v>
      </c>
      <c r="AC2516" t="str">
        <f>MID(TablaPivotFinal[[#This Row],[Fecha]],1,4)</f>
        <v>2018</v>
      </c>
      <c r="AD2516" t="str">
        <f>MID(TablaPivotFinal[[#This Row],[Fecha]],5,3)</f>
        <v>Jun</v>
      </c>
      <c r="AE2516" s="1">
        <v>0</v>
      </c>
      <c r="AF2516" s="1">
        <v>0</v>
      </c>
    </row>
    <row r="2517" spans="1:32" x14ac:dyDescent="0.3">
      <c r="A2517" s="1" t="s">
        <v>491</v>
      </c>
      <c r="B2517" s="1" t="s">
        <v>111</v>
      </c>
      <c r="C2517" t="s">
        <v>492</v>
      </c>
      <c r="D2517" s="1" t="s">
        <v>486</v>
      </c>
      <c r="E2517">
        <v>15</v>
      </c>
      <c r="F2517" s="1" t="s">
        <v>493</v>
      </c>
      <c r="G2517" s="1" t="s">
        <v>456</v>
      </c>
      <c r="H2517" s="1" t="s">
        <v>111</v>
      </c>
      <c r="I2517" s="1" t="s">
        <v>494</v>
      </c>
      <c r="J2517" s="1" t="s">
        <v>457</v>
      </c>
      <c r="K2517">
        <v>-1</v>
      </c>
      <c r="L2517">
        <v>-1</v>
      </c>
      <c r="M2517" s="1" t="s">
        <v>495</v>
      </c>
      <c r="N2517">
        <v>8200</v>
      </c>
      <c r="O2517">
        <v>8900</v>
      </c>
      <c r="P2517">
        <v>22900</v>
      </c>
      <c r="Q2517">
        <v>28500</v>
      </c>
      <c r="R2517">
        <v>33300</v>
      </c>
      <c r="S2517">
        <v>0</v>
      </c>
      <c r="T2517">
        <v>0</v>
      </c>
      <c r="U2517">
        <v>0</v>
      </c>
      <c r="V2517">
        <v>0</v>
      </c>
      <c r="W2517">
        <v>9300</v>
      </c>
      <c r="X2517">
        <v>9500</v>
      </c>
      <c r="Y2517">
        <v>5.7278647960000004</v>
      </c>
      <c r="Z2517">
        <v>-73.744665879999999</v>
      </c>
      <c r="AA2517" s="1" t="s">
        <v>75</v>
      </c>
      <c r="AB2517">
        <v>0</v>
      </c>
      <c r="AC2517" t="str">
        <f>MID(TablaPivotFinal[[#This Row],[Fecha]],1,4)</f>
        <v>2018</v>
      </c>
      <c r="AD2517" t="str">
        <f>MID(TablaPivotFinal[[#This Row],[Fecha]],5,3)</f>
        <v>Mar</v>
      </c>
      <c r="AE2517" s="1">
        <v>0</v>
      </c>
      <c r="AF2517" s="1">
        <v>0</v>
      </c>
    </row>
    <row r="2518" spans="1:32" x14ac:dyDescent="0.3">
      <c r="A2518" s="1" t="s">
        <v>491</v>
      </c>
      <c r="B2518" s="1" t="s">
        <v>111</v>
      </c>
      <c r="C2518" t="s">
        <v>492</v>
      </c>
      <c r="D2518" s="1" t="s">
        <v>486</v>
      </c>
      <c r="E2518">
        <v>15</v>
      </c>
      <c r="F2518" s="1" t="s">
        <v>493</v>
      </c>
      <c r="G2518" s="1" t="s">
        <v>456</v>
      </c>
      <c r="H2518" s="1" t="s">
        <v>111</v>
      </c>
      <c r="I2518" s="1" t="s">
        <v>494</v>
      </c>
      <c r="J2518" s="1" t="s">
        <v>457</v>
      </c>
      <c r="K2518">
        <v>-1</v>
      </c>
      <c r="L2518">
        <v>-1</v>
      </c>
      <c r="M2518" s="1" t="s">
        <v>495</v>
      </c>
      <c r="N2518">
        <v>8200</v>
      </c>
      <c r="O2518">
        <v>8900</v>
      </c>
      <c r="P2518">
        <v>22900</v>
      </c>
      <c r="Q2518">
        <v>28500</v>
      </c>
      <c r="R2518">
        <v>33300</v>
      </c>
      <c r="S2518">
        <v>0</v>
      </c>
      <c r="T2518">
        <v>0</v>
      </c>
      <c r="U2518">
        <v>0</v>
      </c>
      <c r="V2518">
        <v>0</v>
      </c>
      <c r="W2518">
        <v>9300</v>
      </c>
      <c r="X2518">
        <v>9500</v>
      </c>
      <c r="Y2518">
        <v>5.7278647960000004</v>
      </c>
      <c r="Z2518">
        <v>-73.744665879999999</v>
      </c>
      <c r="AA2518" s="1" t="s">
        <v>77</v>
      </c>
      <c r="AB2518">
        <v>0</v>
      </c>
      <c r="AC2518" t="str">
        <f>MID(TablaPivotFinal[[#This Row],[Fecha]],1,4)</f>
        <v>2018</v>
      </c>
      <c r="AD2518" t="str">
        <f>MID(TablaPivotFinal[[#This Row],[Fecha]],5,3)</f>
        <v>May</v>
      </c>
      <c r="AE2518" s="1">
        <v>0</v>
      </c>
      <c r="AF2518" s="1">
        <v>0</v>
      </c>
    </row>
    <row r="2519" spans="1:32" x14ac:dyDescent="0.3">
      <c r="A2519" s="1" t="s">
        <v>491</v>
      </c>
      <c r="B2519" s="1" t="s">
        <v>111</v>
      </c>
      <c r="C2519" t="s">
        <v>492</v>
      </c>
      <c r="D2519" s="1" t="s">
        <v>486</v>
      </c>
      <c r="E2519">
        <v>15</v>
      </c>
      <c r="F2519" s="1" t="s">
        <v>493</v>
      </c>
      <c r="G2519" s="1" t="s">
        <v>456</v>
      </c>
      <c r="H2519" s="1" t="s">
        <v>111</v>
      </c>
      <c r="I2519" s="1" t="s">
        <v>494</v>
      </c>
      <c r="J2519" s="1" t="s">
        <v>457</v>
      </c>
      <c r="K2519">
        <v>-1</v>
      </c>
      <c r="L2519">
        <v>-1</v>
      </c>
      <c r="M2519" s="1" t="s">
        <v>495</v>
      </c>
      <c r="N2519">
        <v>8200</v>
      </c>
      <c r="O2519">
        <v>8900</v>
      </c>
      <c r="P2519">
        <v>22900</v>
      </c>
      <c r="Q2519">
        <v>28500</v>
      </c>
      <c r="R2519">
        <v>33300</v>
      </c>
      <c r="S2519">
        <v>0</v>
      </c>
      <c r="T2519">
        <v>0</v>
      </c>
      <c r="U2519">
        <v>0</v>
      </c>
      <c r="V2519">
        <v>0</v>
      </c>
      <c r="W2519">
        <v>9300</v>
      </c>
      <c r="X2519">
        <v>9500</v>
      </c>
      <c r="Y2519">
        <v>5.7278647960000004</v>
      </c>
      <c r="Z2519">
        <v>-73.744665879999999</v>
      </c>
      <c r="AA2519" s="1" t="s">
        <v>79</v>
      </c>
      <c r="AB2519">
        <v>0</v>
      </c>
      <c r="AC2519" t="str">
        <f>MID(TablaPivotFinal[[#This Row],[Fecha]],1,4)</f>
        <v>2018</v>
      </c>
      <c r="AD2519" t="str">
        <f>MID(TablaPivotFinal[[#This Row],[Fecha]],5,3)</f>
        <v>Nov</v>
      </c>
      <c r="AE2519" s="1">
        <v>0</v>
      </c>
      <c r="AF2519" s="1">
        <v>0</v>
      </c>
    </row>
    <row r="2520" spans="1:32" x14ac:dyDescent="0.3">
      <c r="A2520" s="1" t="s">
        <v>491</v>
      </c>
      <c r="B2520" s="1" t="s">
        <v>111</v>
      </c>
      <c r="C2520" t="s">
        <v>492</v>
      </c>
      <c r="D2520" s="1" t="s">
        <v>486</v>
      </c>
      <c r="E2520">
        <v>15</v>
      </c>
      <c r="F2520" s="1" t="s">
        <v>493</v>
      </c>
      <c r="G2520" s="1" t="s">
        <v>456</v>
      </c>
      <c r="H2520" s="1" t="s">
        <v>111</v>
      </c>
      <c r="I2520" s="1" t="s">
        <v>494</v>
      </c>
      <c r="J2520" s="1" t="s">
        <v>457</v>
      </c>
      <c r="K2520">
        <v>-1</v>
      </c>
      <c r="L2520">
        <v>-1</v>
      </c>
      <c r="M2520" s="1" t="s">
        <v>495</v>
      </c>
      <c r="N2520">
        <v>8200</v>
      </c>
      <c r="O2520">
        <v>8900</v>
      </c>
      <c r="P2520">
        <v>22900</v>
      </c>
      <c r="Q2520">
        <v>28500</v>
      </c>
      <c r="R2520">
        <v>33300</v>
      </c>
      <c r="S2520">
        <v>0</v>
      </c>
      <c r="T2520">
        <v>0</v>
      </c>
      <c r="U2520">
        <v>0</v>
      </c>
      <c r="V2520">
        <v>0</v>
      </c>
      <c r="W2520">
        <v>9300</v>
      </c>
      <c r="X2520">
        <v>9500</v>
      </c>
      <c r="Y2520">
        <v>5.7278647960000004</v>
      </c>
      <c r="Z2520">
        <v>-73.744665879999999</v>
      </c>
      <c r="AA2520" s="1" t="s">
        <v>81</v>
      </c>
      <c r="AB2520">
        <v>0</v>
      </c>
      <c r="AC2520" t="str">
        <f>MID(TablaPivotFinal[[#This Row],[Fecha]],1,4)</f>
        <v>2018</v>
      </c>
      <c r="AD2520" t="str">
        <f>MID(TablaPivotFinal[[#This Row],[Fecha]],5,3)</f>
        <v>Oct</v>
      </c>
      <c r="AE2520" s="1">
        <v>0</v>
      </c>
      <c r="AF2520" s="1">
        <v>0</v>
      </c>
    </row>
    <row r="2521" spans="1:32" x14ac:dyDescent="0.3">
      <c r="A2521" s="1" t="s">
        <v>491</v>
      </c>
      <c r="B2521" s="1" t="s">
        <v>111</v>
      </c>
      <c r="C2521" t="s">
        <v>492</v>
      </c>
      <c r="D2521" s="1" t="s">
        <v>486</v>
      </c>
      <c r="E2521">
        <v>15</v>
      </c>
      <c r="F2521" s="1" t="s">
        <v>493</v>
      </c>
      <c r="G2521" s="1" t="s">
        <v>456</v>
      </c>
      <c r="H2521" s="1" t="s">
        <v>111</v>
      </c>
      <c r="I2521" s="1" t="s">
        <v>494</v>
      </c>
      <c r="J2521" s="1" t="s">
        <v>457</v>
      </c>
      <c r="K2521">
        <v>-1</v>
      </c>
      <c r="L2521">
        <v>-1</v>
      </c>
      <c r="M2521" s="1" t="s">
        <v>495</v>
      </c>
      <c r="N2521">
        <v>8200</v>
      </c>
      <c r="O2521">
        <v>8900</v>
      </c>
      <c r="P2521">
        <v>22900</v>
      </c>
      <c r="Q2521">
        <v>28500</v>
      </c>
      <c r="R2521">
        <v>33300</v>
      </c>
      <c r="S2521">
        <v>0</v>
      </c>
      <c r="T2521">
        <v>0</v>
      </c>
      <c r="U2521">
        <v>0</v>
      </c>
      <c r="V2521">
        <v>0</v>
      </c>
      <c r="W2521">
        <v>9300</v>
      </c>
      <c r="X2521">
        <v>9500</v>
      </c>
      <c r="Y2521">
        <v>5.7278647960000004</v>
      </c>
      <c r="Z2521">
        <v>-73.744665879999999</v>
      </c>
      <c r="AA2521" s="1" t="s">
        <v>83</v>
      </c>
      <c r="AB2521">
        <v>0</v>
      </c>
      <c r="AC2521" t="str">
        <f>MID(TablaPivotFinal[[#This Row],[Fecha]],1,4)</f>
        <v>2018</v>
      </c>
      <c r="AD2521" t="str">
        <f>MID(TablaPivotFinal[[#This Row],[Fecha]],5,3)</f>
        <v>Sep</v>
      </c>
      <c r="AE2521" s="1">
        <v>0</v>
      </c>
      <c r="AF2521" s="1">
        <v>0</v>
      </c>
    </row>
    <row r="2522" spans="1:32" x14ac:dyDescent="0.3">
      <c r="A2522" s="1" t="s">
        <v>496</v>
      </c>
      <c r="B2522" s="1" t="s">
        <v>497</v>
      </c>
      <c r="C2522" t="s">
        <v>498</v>
      </c>
      <c r="D2522" s="1" t="s">
        <v>499</v>
      </c>
      <c r="E2522">
        <v>5</v>
      </c>
      <c r="F2522" s="1" t="s">
        <v>500</v>
      </c>
      <c r="G2522" s="1" t="s">
        <v>501</v>
      </c>
      <c r="H2522" s="1" t="s">
        <v>103</v>
      </c>
      <c r="I2522" s="1" t="s">
        <v>502</v>
      </c>
      <c r="J2522" s="1" t="s">
        <v>503</v>
      </c>
      <c r="K2522">
        <v>3173673153</v>
      </c>
      <c r="L2522" t="s">
        <v>504</v>
      </c>
      <c r="M2522" s="1" t="s">
        <v>505</v>
      </c>
      <c r="N2522">
        <v>8300</v>
      </c>
      <c r="O2522">
        <v>9000</v>
      </c>
      <c r="P2522">
        <v>19200</v>
      </c>
      <c r="Q2522">
        <v>24400</v>
      </c>
      <c r="R2522">
        <v>27400</v>
      </c>
      <c r="S2522">
        <v>0</v>
      </c>
      <c r="T2522">
        <v>0</v>
      </c>
      <c r="U2522">
        <v>0</v>
      </c>
      <c r="V2522">
        <v>0</v>
      </c>
      <c r="W2522">
        <v>8400</v>
      </c>
      <c r="X2522">
        <v>8700</v>
      </c>
      <c r="Y2522">
        <v>5.7494653590000002</v>
      </c>
      <c r="Z2522">
        <v>-75.627285959999995</v>
      </c>
      <c r="AA2522" s="1" t="s">
        <v>13</v>
      </c>
      <c r="AB2522">
        <v>278149100</v>
      </c>
      <c r="AC2522" t="str">
        <f>MID(TablaPivotFinal[[#This Row],[Fecha]],1,4)</f>
        <v>2016</v>
      </c>
      <c r="AD2522" t="str">
        <f>MID(TablaPivotFinal[[#This Row],[Fecha]],5,3)</f>
        <v>Abr</v>
      </c>
      <c r="AE2522" s="1">
        <v>278149100</v>
      </c>
      <c r="AF2522" s="1">
        <v>32762</v>
      </c>
    </row>
    <row r="2523" spans="1:32" x14ac:dyDescent="0.3">
      <c r="A2523" s="1" t="s">
        <v>496</v>
      </c>
      <c r="B2523" s="1" t="s">
        <v>497</v>
      </c>
      <c r="C2523" t="s">
        <v>498</v>
      </c>
      <c r="D2523" s="1" t="s">
        <v>499</v>
      </c>
      <c r="E2523">
        <v>5</v>
      </c>
      <c r="F2523" s="1" t="s">
        <v>500</v>
      </c>
      <c r="G2523" s="1" t="s">
        <v>501</v>
      </c>
      <c r="H2523" s="1" t="s">
        <v>103</v>
      </c>
      <c r="I2523" s="1" t="s">
        <v>502</v>
      </c>
      <c r="J2523" s="1" t="s">
        <v>503</v>
      </c>
      <c r="K2523">
        <v>3173673153</v>
      </c>
      <c r="L2523" t="s">
        <v>504</v>
      </c>
      <c r="M2523" s="1" t="s">
        <v>505</v>
      </c>
      <c r="N2523">
        <v>8300</v>
      </c>
      <c r="O2523">
        <v>9000</v>
      </c>
      <c r="P2523">
        <v>19200</v>
      </c>
      <c r="Q2523">
        <v>24400</v>
      </c>
      <c r="R2523">
        <v>27400</v>
      </c>
      <c r="S2523">
        <v>0</v>
      </c>
      <c r="T2523">
        <v>0</v>
      </c>
      <c r="U2523">
        <v>0</v>
      </c>
      <c r="V2523">
        <v>0</v>
      </c>
      <c r="W2523">
        <v>8400</v>
      </c>
      <c r="X2523">
        <v>8700</v>
      </c>
      <c r="Y2523">
        <v>5.7494653590000002</v>
      </c>
      <c r="Z2523">
        <v>-75.627285959999995</v>
      </c>
      <c r="AA2523" s="1" t="s">
        <v>15</v>
      </c>
      <c r="AB2523">
        <v>547876500</v>
      </c>
      <c r="AC2523" t="str">
        <f>MID(TablaPivotFinal[[#This Row],[Fecha]],1,4)</f>
        <v>2016</v>
      </c>
      <c r="AD2523" t="str">
        <f>MID(TablaPivotFinal[[#This Row],[Fecha]],5,3)</f>
        <v>Ago</v>
      </c>
      <c r="AE2523" s="1">
        <v>547876500</v>
      </c>
      <c r="AF2523" s="1">
        <v>61968</v>
      </c>
    </row>
    <row r="2524" spans="1:32" x14ac:dyDescent="0.3">
      <c r="A2524" s="1" t="s">
        <v>496</v>
      </c>
      <c r="B2524" s="1" t="s">
        <v>497</v>
      </c>
      <c r="C2524" t="s">
        <v>498</v>
      </c>
      <c r="D2524" s="1" t="s">
        <v>499</v>
      </c>
      <c r="E2524">
        <v>5</v>
      </c>
      <c r="F2524" s="1" t="s">
        <v>500</v>
      </c>
      <c r="G2524" s="1" t="s">
        <v>501</v>
      </c>
      <c r="H2524" s="1" t="s">
        <v>103</v>
      </c>
      <c r="I2524" s="1" t="s">
        <v>502</v>
      </c>
      <c r="J2524" s="1" t="s">
        <v>503</v>
      </c>
      <c r="K2524">
        <v>3173673153</v>
      </c>
      <c r="L2524" t="s">
        <v>504</v>
      </c>
      <c r="M2524" s="1" t="s">
        <v>505</v>
      </c>
      <c r="N2524">
        <v>8300</v>
      </c>
      <c r="O2524">
        <v>9000</v>
      </c>
      <c r="P2524">
        <v>19200</v>
      </c>
      <c r="Q2524">
        <v>24400</v>
      </c>
      <c r="R2524">
        <v>27400</v>
      </c>
      <c r="S2524">
        <v>0</v>
      </c>
      <c r="T2524">
        <v>0</v>
      </c>
      <c r="U2524">
        <v>0</v>
      </c>
      <c r="V2524">
        <v>0</v>
      </c>
      <c r="W2524">
        <v>8400</v>
      </c>
      <c r="X2524">
        <v>8700</v>
      </c>
      <c r="Y2524">
        <v>5.7494653590000002</v>
      </c>
      <c r="Z2524">
        <v>-75.627285959999995</v>
      </c>
      <c r="AA2524" s="1" t="s">
        <v>17</v>
      </c>
      <c r="AB2524">
        <v>262356050</v>
      </c>
      <c r="AC2524" t="str">
        <f>MID(TablaPivotFinal[[#This Row],[Fecha]],1,4)</f>
        <v>2016</v>
      </c>
      <c r="AD2524" t="str">
        <f>MID(TablaPivotFinal[[#This Row],[Fecha]],5,3)</f>
        <v>Dic</v>
      </c>
      <c r="AE2524" s="1">
        <v>262356050</v>
      </c>
      <c r="AF2524" s="1">
        <v>30365</v>
      </c>
    </row>
    <row r="2525" spans="1:32" x14ac:dyDescent="0.3">
      <c r="A2525" s="1" t="s">
        <v>496</v>
      </c>
      <c r="B2525" s="1" t="s">
        <v>497</v>
      </c>
      <c r="C2525" t="s">
        <v>498</v>
      </c>
      <c r="D2525" s="1" t="s">
        <v>499</v>
      </c>
      <c r="E2525">
        <v>5</v>
      </c>
      <c r="F2525" s="1" t="s">
        <v>500</v>
      </c>
      <c r="G2525" s="1" t="s">
        <v>501</v>
      </c>
      <c r="H2525" s="1" t="s">
        <v>103</v>
      </c>
      <c r="I2525" s="1" t="s">
        <v>502</v>
      </c>
      <c r="J2525" s="1" t="s">
        <v>503</v>
      </c>
      <c r="K2525">
        <v>3173673153</v>
      </c>
      <c r="L2525" t="s">
        <v>504</v>
      </c>
      <c r="M2525" s="1" t="s">
        <v>505</v>
      </c>
      <c r="N2525">
        <v>8300</v>
      </c>
      <c r="O2525">
        <v>9000</v>
      </c>
      <c r="P2525">
        <v>19200</v>
      </c>
      <c r="Q2525">
        <v>24400</v>
      </c>
      <c r="R2525">
        <v>27400</v>
      </c>
      <c r="S2525">
        <v>0</v>
      </c>
      <c r="T2525">
        <v>0</v>
      </c>
      <c r="U2525">
        <v>0</v>
      </c>
      <c r="V2525">
        <v>0</v>
      </c>
      <c r="W2525">
        <v>8400</v>
      </c>
      <c r="X2525">
        <v>8700</v>
      </c>
      <c r="Y2525">
        <v>5.7494653590000002</v>
      </c>
      <c r="Z2525">
        <v>-75.627285959999995</v>
      </c>
      <c r="AA2525" s="1" t="s">
        <v>19</v>
      </c>
      <c r="AB2525">
        <v>231630400</v>
      </c>
      <c r="AC2525" t="str">
        <f>MID(TablaPivotFinal[[#This Row],[Fecha]],1,4)</f>
        <v>2016</v>
      </c>
      <c r="AD2525" t="str">
        <f>MID(TablaPivotFinal[[#This Row],[Fecha]],5,3)</f>
        <v>Ene</v>
      </c>
      <c r="AE2525" s="1">
        <v>231630400</v>
      </c>
      <c r="AF2525" s="1">
        <v>29014</v>
      </c>
    </row>
    <row r="2526" spans="1:32" x14ac:dyDescent="0.3">
      <c r="A2526" s="1" t="s">
        <v>496</v>
      </c>
      <c r="B2526" s="1" t="s">
        <v>497</v>
      </c>
      <c r="C2526" t="s">
        <v>498</v>
      </c>
      <c r="D2526" s="1" t="s">
        <v>499</v>
      </c>
      <c r="E2526">
        <v>5</v>
      </c>
      <c r="F2526" s="1" t="s">
        <v>500</v>
      </c>
      <c r="G2526" s="1" t="s">
        <v>501</v>
      </c>
      <c r="H2526" s="1" t="s">
        <v>103</v>
      </c>
      <c r="I2526" s="1" t="s">
        <v>502</v>
      </c>
      <c r="J2526" s="1" t="s">
        <v>503</v>
      </c>
      <c r="K2526">
        <v>3173673153</v>
      </c>
      <c r="L2526" t="s">
        <v>504</v>
      </c>
      <c r="M2526" s="1" t="s">
        <v>505</v>
      </c>
      <c r="N2526">
        <v>8300</v>
      </c>
      <c r="O2526">
        <v>9000</v>
      </c>
      <c r="P2526">
        <v>19200</v>
      </c>
      <c r="Q2526">
        <v>24400</v>
      </c>
      <c r="R2526">
        <v>27400</v>
      </c>
      <c r="S2526">
        <v>0</v>
      </c>
      <c r="T2526">
        <v>0</v>
      </c>
      <c r="U2526">
        <v>0</v>
      </c>
      <c r="V2526">
        <v>0</v>
      </c>
      <c r="W2526">
        <v>8400</v>
      </c>
      <c r="X2526">
        <v>8700</v>
      </c>
      <c r="Y2526">
        <v>5.7494653590000002</v>
      </c>
      <c r="Z2526">
        <v>-75.627285959999995</v>
      </c>
      <c r="AA2526" s="1" t="s">
        <v>21</v>
      </c>
      <c r="AB2526">
        <v>198633400</v>
      </c>
      <c r="AC2526" t="str">
        <f>MID(TablaPivotFinal[[#This Row],[Fecha]],1,4)</f>
        <v>2016</v>
      </c>
      <c r="AD2526" t="str">
        <f>MID(TablaPivotFinal[[#This Row],[Fecha]],5,3)</f>
        <v>Feb</v>
      </c>
      <c r="AE2526" s="1">
        <v>198633400</v>
      </c>
      <c r="AF2526" s="1">
        <v>22854</v>
      </c>
    </row>
    <row r="2527" spans="1:32" x14ac:dyDescent="0.3">
      <c r="A2527" s="1" t="s">
        <v>496</v>
      </c>
      <c r="B2527" s="1" t="s">
        <v>497</v>
      </c>
      <c r="C2527" t="s">
        <v>498</v>
      </c>
      <c r="D2527" s="1" t="s">
        <v>499</v>
      </c>
      <c r="E2527">
        <v>5</v>
      </c>
      <c r="F2527" s="1" t="s">
        <v>500</v>
      </c>
      <c r="G2527" s="1" t="s">
        <v>501</v>
      </c>
      <c r="H2527" s="1" t="s">
        <v>103</v>
      </c>
      <c r="I2527" s="1" t="s">
        <v>502</v>
      </c>
      <c r="J2527" s="1" t="s">
        <v>503</v>
      </c>
      <c r="K2527">
        <v>3173673153</v>
      </c>
      <c r="L2527" t="s">
        <v>504</v>
      </c>
      <c r="M2527" s="1" t="s">
        <v>505</v>
      </c>
      <c r="N2527">
        <v>8300</v>
      </c>
      <c r="O2527">
        <v>9000</v>
      </c>
      <c r="P2527">
        <v>19200</v>
      </c>
      <c r="Q2527">
        <v>24400</v>
      </c>
      <c r="R2527">
        <v>27400</v>
      </c>
      <c r="S2527">
        <v>0</v>
      </c>
      <c r="T2527">
        <v>0</v>
      </c>
      <c r="U2527">
        <v>0</v>
      </c>
      <c r="V2527">
        <v>0</v>
      </c>
      <c r="W2527">
        <v>8400</v>
      </c>
      <c r="X2527">
        <v>8700</v>
      </c>
      <c r="Y2527">
        <v>5.7494653590000002</v>
      </c>
      <c r="Z2527">
        <v>-75.627285959999995</v>
      </c>
      <c r="AA2527" s="1" t="s">
        <v>23</v>
      </c>
      <c r="AB2527">
        <v>348422700</v>
      </c>
      <c r="AC2527" t="str">
        <f>MID(TablaPivotFinal[[#This Row],[Fecha]],1,4)</f>
        <v>2016</v>
      </c>
      <c r="AD2527" t="str">
        <f>MID(TablaPivotFinal[[#This Row],[Fecha]],5,3)</f>
        <v>Jul</v>
      </c>
      <c r="AE2527" s="1">
        <v>348422700</v>
      </c>
      <c r="AF2527" s="1">
        <v>41692</v>
      </c>
    </row>
    <row r="2528" spans="1:32" x14ac:dyDescent="0.3">
      <c r="A2528" s="1" t="s">
        <v>496</v>
      </c>
      <c r="B2528" s="1" t="s">
        <v>497</v>
      </c>
      <c r="C2528" t="s">
        <v>498</v>
      </c>
      <c r="D2528" s="1" t="s">
        <v>499</v>
      </c>
      <c r="E2528">
        <v>5</v>
      </c>
      <c r="F2528" s="1" t="s">
        <v>500</v>
      </c>
      <c r="G2528" s="1" t="s">
        <v>501</v>
      </c>
      <c r="H2528" s="1" t="s">
        <v>103</v>
      </c>
      <c r="I2528" s="1" t="s">
        <v>502</v>
      </c>
      <c r="J2528" s="1" t="s">
        <v>503</v>
      </c>
      <c r="K2528">
        <v>3173673153</v>
      </c>
      <c r="L2528" t="s">
        <v>504</v>
      </c>
      <c r="M2528" s="1" t="s">
        <v>505</v>
      </c>
      <c r="N2528">
        <v>8300</v>
      </c>
      <c r="O2528">
        <v>9000</v>
      </c>
      <c r="P2528">
        <v>19200</v>
      </c>
      <c r="Q2528">
        <v>24400</v>
      </c>
      <c r="R2528">
        <v>27400</v>
      </c>
      <c r="S2528">
        <v>0</v>
      </c>
      <c r="T2528">
        <v>0</v>
      </c>
      <c r="U2528">
        <v>0</v>
      </c>
      <c r="V2528">
        <v>0</v>
      </c>
      <c r="W2528">
        <v>8400</v>
      </c>
      <c r="X2528">
        <v>8700</v>
      </c>
      <c r="Y2528">
        <v>5.7494653590000002</v>
      </c>
      <c r="Z2528">
        <v>-75.627285959999995</v>
      </c>
      <c r="AA2528" s="1" t="s">
        <v>25</v>
      </c>
      <c r="AB2528">
        <v>313082400</v>
      </c>
      <c r="AC2528" t="str">
        <f>MID(TablaPivotFinal[[#This Row],[Fecha]],1,4)</f>
        <v>2016</v>
      </c>
      <c r="AD2528" t="str">
        <f>MID(TablaPivotFinal[[#This Row],[Fecha]],5,3)</f>
        <v>Jun</v>
      </c>
      <c r="AE2528" s="1">
        <v>313082400</v>
      </c>
      <c r="AF2528" s="1">
        <v>37547</v>
      </c>
    </row>
    <row r="2529" spans="1:32" x14ac:dyDescent="0.3">
      <c r="A2529" s="1" t="s">
        <v>496</v>
      </c>
      <c r="B2529" s="1" t="s">
        <v>497</v>
      </c>
      <c r="C2529" t="s">
        <v>498</v>
      </c>
      <c r="D2529" s="1" t="s">
        <v>499</v>
      </c>
      <c r="E2529">
        <v>5</v>
      </c>
      <c r="F2529" s="1" t="s">
        <v>500</v>
      </c>
      <c r="G2529" s="1" t="s">
        <v>501</v>
      </c>
      <c r="H2529" s="1" t="s">
        <v>103</v>
      </c>
      <c r="I2529" s="1" t="s">
        <v>502</v>
      </c>
      <c r="J2529" s="1" t="s">
        <v>503</v>
      </c>
      <c r="K2529">
        <v>3173673153</v>
      </c>
      <c r="L2529" t="s">
        <v>504</v>
      </c>
      <c r="M2529" s="1" t="s">
        <v>505</v>
      </c>
      <c r="N2529">
        <v>8300</v>
      </c>
      <c r="O2529">
        <v>9000</v>
      </c>
      <c r="P2529">
        <v>19200</v>
      </c>
      <c r="Q2529">
        <v>24400</v>
      </c>
      <c r="R2529">
        <v>27400</v>
      </c>
      <c r="S2529">
        <v>0</v>
      </c>
      <c r="T2529">
        <v>0</v>
      </c>
      <c r="U2529">
        <v>0</v>
      </c>
      <c r="V2529">
        <v>0</v>
      </c>
      <c r="W2529">
        <v>8400</v>
      </c>
      <c r="X2529">
        <v>8700</v>
      </c>
      <c r="Y2529">
        <v>5.7494653590000002</v>
      </c>
      <c r="Z2529">
        <v>-75.627285959999995</v>
      </c>
      <c r="AA2529" s="1" t="s">
        <v>27</v>
      </c>
      <c r="AB2529">
        <v>294707100</v>
      </c>
      <c r="AC2529" t="str">
        <f>MID(TablaPivotFinal[[#This Row],[Fecha]],1,4)</f>
        <v>2016</v>
      </c>
      <c r="AD2529" t="str">
        <f>MID(TablaPivotFinal[[#This Row],[Fecha]],5,3)</f>
        <v>Mar</v>
      </c>
      <c r="AE2529" s="1">
        <v>294707100</v>
      </c>
      <c r="AF2529" s="1">
        <v>35457</v>
      </c>
    </row>
    <row r="2530" spans="1:32" x14ac:dyDescent="0.3">
      <c r="A2530" s="1" t="s">
        <v>496</v>
      </c>
      <c r="B2530" s="1" t="s">
        <v>497</v>
      </c>
      <c r="C2530" t="s">
        <v>498</v>
      </c>
      <c r="D2530" s="1" t="s">
        <v>499</v>
      </c>
      <c r="E2530">
        <v>5</v>
      </c>
      <c r="F2530" s="1" t="s">
        <v>500</v>
      </c>
      <c r="G2530" s="1" t="s">
        <v>501</v>
      </c>
      <c r="H2530" s="1" t="s">
        <v>103</v>
      </c>
      <c r="I2530" s="1" t="s">
        <v>502</v>
      </c>
      <c r="J2530" s="1" t="s">
        <v>503</v>
      </c>
      <c r="K2530">
        <v>3173673153</v>
      </c>
      <c r="L2530" t="s">
        <v>504</v>
      </c>
      <c r="M2530" s="1" t="s">
        <v>505</v>
      </c>
      <c r="N2530">
        <v>8300</v>
      </c>
      <c r="O2530">
        <v>9000</v>
      </c>
      <c r="P2530">
        <v>19200</v>
      </c>
      <c r="Q2530">
        <v>24400</v>
      </c>
      <c r="R2530">
        <v>27400</v>
      </c>
      <c r="S2530">
        <v>0</v>
      </c>
      <c r="T2530">
        <v>0</v>
      </c>
      <c r="U2530">
        <v>0</v>
      </c>
      <c r="V2530">
        <v>0</v>
      </c>
      <c r="W2530">
        <v>8400</v>
      </c>
      <c r="X2530">
        <v>8700</v>
      </c>
      <c r="Y2530">
        <v>5.7494653590000002</v>
      </c>
      <c r="Z2530">
        <v>-75.627285959999995</v>
      </c>
      <c r="AA2530" s="1" t="s">
        <v>29</v>
      </c>
      <c r="AB2530">
        <v>264830700</v>
      </c>
      <c r="AC2530" t="str">
        <f>MID(TablaPivotFinal[[#This Row],[Fecha]],1,4)</f>
        <v>2016</v>
      </c>
      <c r="AD2530" t="str">
        <f>MID(TablaPivotFinal[[#This Row],[Fecha]],5,3)</f>
        <v>May</v>
      </c>
      <c r="AE2530" s="1">
        <v>264830700</v>
      </c>
      <c r="AF2530" s="1">
        <v>31673</v>
      </c>
    </row>
    <row r="2531" spans="1:32" x14ac:dyDescent="0.3">
      <c r="A2531" s="1" t="s">
        <v>496</v>
      </c>
      <c r="B2531" s="1" t="s">
        <v>497</v>
      </c>
      <c r="C2531" t="s">
        <v>498</v>
      </c>
      <c r="D2531" s="1" t="s">
        <v>499</v>
      </c>
      <c r="E2531">
        <v>5</v>
      </c>
      <c r="F2531" s="1" t="s">
        <v>500</v>
      </c>
      <c r="G2531" s="1" t="s">
        <v>501</v>
      </c>
      <c r="H2531" s="1" t="s">
        <v>103</v>
      </c>
      <c r="I2531" s="1" t="s">
        <v>502</v>
      </c>
      <c r="J2531" s="1" t="s">
        <v>503</v>
      </c>
      <c r="K2531">
        <v>3173673153</v>
      </c>
      <c r="L2531" t="s">
        <v>504</v>
      </c>
      <c r="M2531" s="1" t="s">
        <v>505</v>
      </c>
      <c r="N2531">
        <v>8300</v>
      </c>
      <c r="O2531">
        <v>9000</v>
      </c>
      <c r="P2531">
        <v>19200</v>
      </c>
      <c r="Q2531">
        <v>24400</v>
      </c>
      <c r="R2531">
        <v>27400</v>
      </c>
      <c r="S2531">
        <v>0</v>
      </c>
      <c r="T2531">
        <v>0</v>
      </c>
      <c r="U2531">
        <v>0</v>
      </c>
      <c r="V2531">
        <v>0</v>
      </c>
      <c r="W2531">
        <v>8400</v>
      </c>
      <c r="X2531">
        <v>8700</v>
      </c>
      <c r="Y2531">
        <v>5.7494653590000002</v>
      </c>
      <c r="Z2531">
        <v>-75.627285959999995</v>
      </c>
      <c r="AA2531" s="1" t="s">
        <v>31</v>
      </c>
      <c r="AB2531">
        <v>262589100</v>
      </c>
      <c r="AC2531" t="str">
        <f>MID(TablaPivotFinal[[#This Row],[Fecha]],1,4)</f>
        <v>2016</v>
      </c>
      <c r="AD2531" t="str">
        <f>MID(TablaPivotFinal[[#This Row],[Fecha]],5,3)</f>
        <v>Nov</v>
      </c>
      <c r="AE2531" s="1">
        <v>262589100</v>
      </c>
      <c r="AF2531" s="1">
        <v>29848</v>
      </c>
    </row>
    <row r="2532" spans="1:32" x14ac:dyDescent="0.3">
      <c r="A2532" s="1" t="s">
        <v>496</v>
      </c>
      <c r="B2532" s="1" t="s">
        <v>497</v>
      </c>
      <c r="C2532" t="s">
        <v>498</v>
      </c>
      <c r="D2532" s="1" t="s">
        <v>499</v>
      </c>
      <c r="E2532">
        <v>5</v>
      </c>
      <c r="F2532" s="1" t="s">
        <v>500</v>
      </c>
      <c r="G2532" s="1" t="s">
        <v>501</v>
      </c>
      <c r="H2532" s="1" t="s">
        <v>103</v>
      </c>
      <c r="I2532" s="1" t="s">
        <v>502</v>
      </c>
      <c r="J2532" s="1" t="s">
        <v>503</v>
      </c>
      <c r="K2532">
        <v>3173673153</v>
      </c>
      <c r="L2532" t="s">
        <v>504</v>
      </c>
      <c r="M2532" s="1" t="s">
        <v>505</v>
      </c>
      <c r="N2532">
        <v>8300</v>
      </c>
      <c r="O2532">
        <v>9000</v>
      </c>
      <c r="P2532">
        <v>19200</v>
      </c>
      <c r="Q2532">
        <v>24400</v>
      </c>
      <c r="R2532">
        <v>27400</v>
      </c>
      <c r="S2532">
        <v>0</v>
      </c>
      <c r="T2532">
        <v>0</v>
      </c>
      <c r="U2532">
        <v>0</v>
      </c>
      <c r="V2532">
        <v>0</v>
      </c>
      <c r="W2532">
        <v>8400</v>
      </c>
      <c r="X2532">
        <v>8700</v>
      </c>
      <c r="Y2532">
        <v>5.7494653590000002</v>
      </c>
      <c r="Z2532">
        <v>-75.627285959999995</v>
      </c>
      <c r="AA2532" s="1" t="s">
        <v>33</v>
      </c>
      <c r="AB2532">
        <v>401896300</v>
      </c>
      <c r="AC2532" t="str">
        <f>MID(TablaPivotFinal[[#This Row],[Fecha]],1,4)</f>
        <v>2016</v>
      </c>
      <c r="AD2532" t="str">
        <f>MID(TablaPivotFinal[[#This Row],[Fecha]],5,3)</f>
        <v>Oct</v>
      </c>
      <c r="AE2532" s="1">
        <v>401896300</v>
      </c>
      <c r="AF2532" s="1">
        <v>49555</v>
      </c>
    </row>
    <row r="2533" spans="1:32" x14ac:dyDescent="0.3">
      <c r="A2533" s="1" t="s">
        <v>496</v>
      </c>
      <c r="B2533" s="1" t="s">
        <v>497</v>
      </c>
      <c r="C2533" t="s">
        <v>498</v>
      </c>
      <c r="D2533" s="1" t="s">
        <v>499</v>
      </c>
      <c r="E2533">
        <v>5</v>
      </c>
      <c r="F2533" s="1" t="s">
        <v>500</v>
      </c>
      <c r="G2533" s="1" t="s">
        <v>501</v>
      </c>
      <c r="H2533" s="1" t="s">
        <v>103</v>
      </c>
      <c r="I2533" s="1" t="s">
        <v>502</v>
      </c>
      <c r="J2533" s="1" t="s">
        <v>503</v>
      </c>
      <c r="K2533">
        <v>3173673153</v>
      </c>
      <c r="L2533" t="s">
        <v>504</v>
      </c>
      <c r="M2533" s="1" t="s">
        <v>505</v>
      </c>
      <c r="N2533">
        <v>8300</v>
      </c>
      <c r="O2533">
        <v>9000</v>
      </c>
      <c r="P2533">
        <v>19200</v>
      </c>
      <c r="Q2533">
        <v>24400</v>
      </c>
      <c r="R2533">
        <v>27400</v>
      </c>
      <c r="S2533">
        <v>0</v>
      </c>
      <c r="T2533">
        <v>0</v>
      </c>
      <c r="U2533">
        <v>0</v>
      </c>
      <c r="V2533">
        <v>0</v>
      </c>
      <c r="W2533">
        <v>8400</v>
      </c>
      <c r="X2533">
        <v>8700</v>
      </c>
      <c r="Y2533">
        <v>5.7494653590000002</v>
      </c>
      <c r="Z2533">
        <v>-75.627285959999995</v>
      </c>
      <c r="AA2533" s="1" t="s">
        <v>35</v>
      </c>
      <c r="AB2533">
        <v>402871700</v>
      </c>
      <c r="AC2533" t="str">
        <f>MID(TablaPivotFinal[[#This Row],[Fecha]],1,4)</f>
        <v>2016</v>
      </c>
      <c r="AD2533" t="str">
        <f>MID(TablaPivotFinal[[#This Row],[Fecha]],5,3)</f>
        <v>Sep</v>
      </c>
      <c r="AE2533" s="1">
        <v>402871700</v>
      </c>
      <c r="AF2533" s="1">
        <v>49057</v>
      </c>
    </row>
    <row r="2534" spans="1:32" x14ac:dyDescent="0.3">
      <c r="A2534" s="1" t="s">
        <v>496</v>
      </c>
      <c r="B2534" s="1" t="s">
        <v>497</v>
      </c>
      <c r="C2534" t="s">
        <v>498</v>
      </c>
      <c r="D2534" s="1" t="s">
        <v>499</v>
      </c>
      <c r="E2534">
        <v>5</v>
      </c>
      <c r="F2534" s="1" t="s">
        <v>500</v>
      </c>
      <c r="G2534" s="1" t="s">
        <v>501</v>
      </c>
      <c r="H2534" s="1" t="s">
        <v>103</v>
      </c>
      <c r="I2534" s="1" t="s">
        <v>502</v>
      </c>
      <c r="J2534" s="1" t="s">
        <v>503</v>
      </c>
      <c r="K2534">
        <v>3173673153</v>
      </c>
      <c r="L2534" t="s">
        <v>504</v>
      </c>
      <c r="M2534" s="1" t="s">
        <v>505</v>
      </c>
      <c r="N2534">
        <v>8300</v>
      </c>
      <c r="O2534">
        <v>9000</v>
      </c>
      <c r="P2534">
        <v>19200</v>
      </c>
      <c r="Q2534">
        <v>24400</v>
      </c>
      <c r="R2534">
        <v>27400</v>
      </c>
      <c r="S2534">
        <v>0</v>
      </c>
      <c r="T2534">
        <v>0</v>
      </c>
      <c r="U2534">
        <v>0</v>
      </c>
      <c r="V2534">
        <v>0</v>
      </c>
      <c r="W2534">
        <v>8400</v>
      </c>
      <c r="X2534">
        <v>8700</v>
      </c>
      <c r="Y2534">
        <v>5.7494653590000002</v>
      </c>
      <c r="Z2534">
        <v>-75.627285959999995</v>
      </c>
      <c r="AA2534" s="1" t="s">
        <v>37</v>
      </c>
      <c r="AB2534">
        <v>394822700</v>
      </c>
      <c r="AC2534" t="str">
        <f>MID(TablaPivotFinal[[#This Row],[Fecha]],1,4)</f>
        <v>2017</v>
      </c>
      <c r="AD2534" t="str">
        <f>MID(TablaPivotFinal[[#This Row],[Fecha]],5,3)</f>
        <v>Abr</v>
      </c>
      <c r="AE2534" s="1">
        <v>394822700</v>
      </c>
      <c r="AF2534" s="1">
        <v>1201.4333329999999</v>
      </c>
    </row>
    <row r="2535" spans="1:32" x14ac:dyDescent="0.3">
      <c r="A2535" s="1" t="s">
        <v>496</v>
      </c>
      <c r="B2535" s="1" t="s">
        <v>497</v>
      </c>
      <c r="C2535" t="s">
        <v>498</v>
      </c>
      <c r="D2535" s="1" t="s">
        <v>499</v>
      </c>
      <c r="E2535">
        <v>5</v>
      </c>
      <c r="F2535" s="1" t="s">
        <v>500</v>
      </c>
      <c r="G2535" s="1" t="s">
        <v>501</v>
      </c>
      <c r="H2535" s="1" t="s">
        <v>103</v>
      </c>
      <c r="I2535" s="1" t="s">
        <v>502</v>
      </c>
      <c r="J2535" s="1" t="s">
        <v>503</v>
      </c>
      <c r="K2535">
        <v>3173673153</v>
      </c>
      <c r="L2535" t="s">
        <v>504</v>
      </c>
      <c r="M2535" s="1" t="s">
        <v>505</v>
      </c>
      <c r="N2535">
        <v>8300</v>
      </c>
      <c r="O2535">
        <v>9000</v>
      </c>
      <c r="P2535">
        <v>19200</v>
      </c>
      <c r="Q2535">
        <v>24400</v>
      </c>
      <c r="R2535">
        <v>27400</v>
      </c>
      <c r="S2535">
        <v>0</v>
      </c>
      <c r="T2535">
        <v>0</v>
      </c>
      <c r="U2535">
        <v>0</v>
      </c>
      <c r="V2535">
        <v>0</v>
      </c>
      <c r="W2535">
        <v>8400</v>
      </c>
      <c r="X2535">
        <v>8700</v>
      </c>
      <c r="Y2535">
        <v>5.7494653590000002</v>
      </c>
      <c r="Z2535">
        <v>-75.627285959999995</v>
      </c>
      <c r="AA2535" s="1" t="s">
        <v>39</v>
      </c>
      <c r="AB2535">
        <v>336724300</v>
      </c>
      <c r="AC2535" t="str">
        <f>MID(TablaPivotFinal[[#This Row],[Fecha]],1,4)</f>
        <v>2017</v>
      </c>
      <c r="AD2535" t="str">
        <f>MID(TablaPivotFinal[[#This Row],[Fecha]],5,3)</f>
        <v>Ago</v>
      </c>
      <c r="AE2535" s="1">
        <v>336724300</v>
      </c>
      <c r="AF2535" s="1">
        <v>1081.3548390000001</v>
      </c>
    </row>
    <row r="2536" spans="1:32" x14ac:dyDescent="0.3">
      <c r="A2536" s="1" t="s">
        <v>496</v>
      </c>
      <c r="B2536" s="1" t="s">
        <v>497</v>
      </c>
      <c r="C2536" t="s">
        <v>498</v>
      </c>
      <c r="D2536" s="1" t="s">
        <v>499</v>
      </c>
      <c r="E2536">
        <v>5</v>
      </c>
      <c r="F2536" s="1" t="s">
        <v>500</v>
      </c>
      <c r="G2536" s="1" t="s">
        <v>501</v>
      </c>
      <c r="H2536" s="1" t="s">
        <v>103</v>
      </c>
      <c r="I2536" s="1" t="s">
        <v>502</v>
      </c>
      <c r="J2536" s="1" t="s">
        <v>503</v>
      </c>
      <c r="K2536">
        <v>3173673153</v>
      </c>
      <c r="L2536" t="s">
        <v>504</v>
      </c>
      <c r="M2536" s="1" t="s">
        <v>505</v>
      </c>
      <c r="N2536">
        <v>8300</v>
      </c>
      <c r="O2536">
        <v>9000</v>
      </c>
      <c r="P2536">
        <v>19200</v>
      </c>
      <c r="Q2536">
        <v>24400</v>
      </c>
      <c r="R2536">
        <v>27400</v>
      </c>
      <c r="S2536">
        <v>0</v>
      </c>
      <c r="T2536">
        <v>0</v>
      </c>
      <c r="U2536">
        <v>0</v>
      </c>
      <c r="V2536">
        <v>0</v>
      </c>
      <c r="W2536">
        <v>8400</v>
      </c>
      <c r="X2536">
        <v>8700</v>
      </c>
      <c r="Y2536">
        <v>5.7494653590000002</v>
      </c>
      <c r="Z2536">
        <v>-75.627285959999995</v>
      </c>
      <c r="AA2536" s="1" t="s">
        <v>41</v>
      </c>
      <c r="AB2536">
        <v>364436700</v>
      </c>
      <c r="AC2536" t="str">
        <f>MID(TablaPivotFinal[[#This Row],[Fecha]],1,4)</f>
        <v>2017</v>
      </c>
      <c r="AD2536" t="str">
        <f>MID(TablaPivotFinal[[#This Row],[Fecha]],5,3)</f>
        <v>Dic</v>
      </c>
      <c r="AE2536" s="1">
        <v>364436700</v>
      </c>
      <c r="AF2536" s="1">
        <v>1196.0645159999999</v>
      </c>
    </row>
    <row r="2537" spans="1:32" x14ac:dyDescent="0.3">
      <c r="A2537" s="1" t="s">
        <v>496</v>
      </c>
      <c r="B2537" s="1" t="s">
        <v>497</v>
      </c>
      <c r="C2537" t="s">
        <v>498</v>
      </c>
      <c r="D2537" s="1" t="s">
        <v>499</v>
      </c>
      <c r="E2537">
        <v>5</v>
      </c>
      <c r="F2537" s="1" t="s">
        <v>500</v>
      </c>
      <c r="G2537" s="1" t="s">
        <v>501</v>
      </c>
      <c r="H2537" s="1" t="s">
        <v>103</v>
      </c>
      <c r="I2537" s="1" t="s">
        <v>502</v>
      </c>
      <c r="J2537" s="1" t="s">
        <v>503</v>
      </c>
      <c r="K2537">
        <v>3173673153</v>
      </c>
      <c r="L2537" t="s">
        <v>504</v>
      </c>
      <c r="M2537" s="1" t="s">
        <v>505</v>
      </c>
      <c r="N2537">
        <v>8300</v>
      </c>
      <c r="O2537">
        <v>9000</v>
      </c>
      <c r="P2537">
        <v>19200</v>
      </c>
      <c r="Q2537">
        <v>24400</v>
      </c>
      <c r="R2537">
        <v>27400</v>
      </c>
      <c r="S2537">
        <v>0</v>
      </c>
      <c r="T2537">
        <v>0</v>
      </c>
      <c r="U2537">
        <v>0</v>
      </c>
      <c r="V2537">
        <v>0</v>
      </c>
      <c r="W2537">
        <v>8400</v>
      </c>
      <c r="X2537">
        <v>8700</v>
      </c>
      <c r="Y2537">
        <v>5.7494653590000002</v>
      </c>
      <c r="Z2537">
        <v>-75.627285959999995</v>
      </c>
      <c r="AA2537" s="1" t="s">
        <v>43</v>
      </c>
      <c r="AB2537">
        <v>397425900</v>
      </c>
      <c r="AC2537" t="str">
        <f>MID(TablaPivotFinal[[#This Row],[Fecha]],1,4)</f>
        <v>2017</v>
      </c>
      <c r="AD2537" t="str">
        <f>MID(TablaPivotFinal[[#This Row],[Fecha]],5,3)</f>
        <v>Ene</v>
      </c>
      <c r="AE2537" s="1">
        <v>397425900</v>
      </c>
      <c r="AF2537" s="1">
        <v>1284.419355</v>
      </c>
    </row>
    <row r="2538" spans="1:32" x14ac:dyDescent="0.3">
      <c r="A2538" s="1" t="s">
        <v>496</v>
      </c>
      <c r="B2538" s="1" t="s">
        <v>497</v>
      </c>
      <c r="C2538" t="s">
        <v>498</v>
      </c>
      <c r="D2538" s="1" t="s">
        <v>499</v>
      </c>
      <c r="E2538">
        <v>5</v>
      </c>
      <c r="F2538" s="1" t="s">
        <v>500</v>
      </c>
      <c r="G2538" s="1" t="s">
        <v>501</v>
      </c>
      <c r="H2538" s="1" t="s">
        <v>103</v>
      </c>
      <c r="I2538" s="1" t="s">
        <v>502</v>
      </c>
      <c r="J2538" s="1" t="s">
        <v>503</v>
      </c>
      <c r="K2538">
        <v>3173673153</v>
      </c>
      <c r="L2538" t="s">
        <v>504</v>
      </c>
      <c r="M2538" s="1" t="s">
        <v>505</v>
      </c>
      <c r="N2538">
        <v>8300</v>
      </c>
      <c r="O2538">
        <v>9000</v>
      </c>
      <c r="P2538">
        <v>19200</v>
      </c>
      <c r="Q2538">
        <v>24400</v>
      </c>
      <c r="R2538">
        <v>27400</v>
      </c>
      <c r="S2538">
        <v>0</v>
      </c>
      <c r="T2538">
        <v>0</v>
      </c>
      <c r="U2538">
        <v>0</v>
      </c>
      <c r="V2538">
        <v>0</v>
      </c>
      <c r="W2538">
        <v>8400</v>
      </c>
      <c r="X2538">
        <v>8700</v>
      </c>
      <c r="Y2538">
        <v>5.7494653590000002</v>
      </c>
      <c r="Z2538">
        <v>-75.627285959999995</v>
      </c>
      <c r="AA2538" s="1" t="s">
        <v>45</v>
      </c>
      <c r="AB2538">
        <v>731856600</v>
      </c>
      <c r="AC2538" t="str">
        <f>MID(TablaPivotFinal[[#This Row],[Fecha]],1,4)</f>
        <v>2017</v>
      </c>
      <c r="AD2538" t="str">
        <f>MID(TablaPivotFinal[[#This Row],[Fecha]],5,3)</f>
        <v>Feb</v>
      </c>
      <c r="AE2538" s="1">
        <v>731856600</v>
      </c>
      <c r="AF2538" s="1">
        <v>1861.392857</v>
      </c>
    </row>
    <row r="2539" spans="1:32" x14ac:dyDescent="0.3">
      <c r="A2539" s="1" t="s">
        <v>496</v>
      </c>
      <c r="B2539" s="1" t="s">
        <v>497</v>
      </c>
      <c r="C2539" t="s">
        <v>498</v>
      </c>
      <c r="D2539" s="1" t="s">
        <v>499</v>
      </c>
      <c r="E2539">
        <v>5</v>
      </c>
      <c r="F2539" s="1" t="s">
        <v>500</v>
      </c>
      <c r="G2539" s="1" t="s">
        <v>501</v>
      </c>
      <c r="H2539" s="1" t="s">
        <v>103</v>
      </c>
      <c r="I2539" s="1" t="s">
        <v>502</v>
      </c>
      <c r="J2539" s="1" t="s">
        <v>503</v>
      </c>
      <c r="K2539">
        <v>3173673153</v>
      </c>
      <c r="L2539" t="s">
        <v>504</v>
      </c>
      <c r="M2539" s="1" t="s">
        <v>505</v>
      </c>
      <c r="N2539">
        <v>8300</v>
      </c>
      <c r="O2539">
        <v>9000</v>
      </c>
      <c r="P2539">
        <v>19200</v>
      </c>
      <c r="Q2539">
        <v>24400</v>
      </c>
      <c r="R2539">
        <v>27400</v>
      </c>
      <c r="S2539">
        <v>0</v>
      </c>
      <c r="T2539">
        <v>0</v>
      </c>
      <c r="U2539">
        <v>0</v>
      </c>
      <c r="V2539">
        <v>0</v>
      </c>
      <c r="W2539">
        <v>8400</v>
      </c>
      <c r="X2539">
        <v>8700</v>
      </c>
      <c r="Y2539">
        <v>5.7494653590000002</v>
      </c>
      <c r="Z2539">
        <v>-75.627285959999995</v>
      </c>
      <c r="AA2539" s="1" t="s">
        <v>47</v>
      </c>
      <c r="AB2539">
        <v>336495200</v>
      </c>
      <c r="AC2539" t="str">
        <f>MID(TablaPivotFinal[[#This Row],[Fecha]],1,4)</f>
        <v>2017</v>
      </c>
      <c r="AD2539" t="str">
        <f>MID(TablaPivotFinal[[#This Row],[Fecha]],5,3)</f>
        <v>Jul</v>
      </c>
      <c r="AE2539" s="1">
        <v>336495200</v>
      </c>
      <c r="AF2539" s="1">
        <v>1083.7741940000001</v>
      </c>
    </row>
    <row r="2540" spans="1:32" x14ac:dyDescent="0.3">
      <c r="A2540" s="1" t="s">
        <v>496</v>
      </c>
      <c r="B2540" s="1" t="s">
        <v>497</v>
      </c>
      <c r="C2540" t="s">
        <v>498</v>
      </c>
      <c r="D2540" s="1" t="s">
        <v>499</v>
      </c>
      <c r="E2540">
        <v>5</v>
      </c>
      <c r="F2540" s="1" t="s">
        <v>500</v>
      </c>
      <c r="G2540" s="1" t="s">
        <v>501</v>
      </c>
      <c r="H2540" s="1" t="s">
        <v>103</v>
      </c>
      <c r="I2540" s="1" t="s">
        <v>502</v>
      </c>
      <c r="J2540" s="1" t="s">
        <v>503</v>
      </c>
      <c r="K2540">
        <v>3173673153</v>
      </c>
      <c r="L2540" t="s">
        <v>504</v>
      </c>
      <c r="M2540" s="1" t="s">
        <v>505</v>
      </c>
      <c r="N2540">
        <v>8300</v>
      </c>
      <c r="O2540">
        <v>9000</v>
      </c>
      <c r="P2540">
        <v>19200</v>
      </c>
      <c r="Q2540">
        <v>24400</v>
      </c>
      <c r="R2540">
        <v>27400</v>
      </c>
      <c r="S2540">
        <v>0</v>
      </c>
      <c r="T2540">
        <v>0</v>
      </c>
      <c r="U2540">
        <v>0</v>
      </c>
      <c r="V2540">
        <v>0</v>
      </c>
      <c r="W2540">
        <v>8400</v>
      </c>
      <c r="X2540">
        <v>8700</v>
      </c>
      <c r="Y2540">
        <v>5.7494653590000002</v>
      </c>
      <c r="Z2540">
        <v>-75.627285959999995</v>
      </c>
      <c r="AA2540" s="1" t="s">
        <v>49</v>
      </c>
      <c r="AB2540">
        <v>376311100</v>
      </c>
      <c r="AC2540" t="str">
        <f>MID(TablaPivotFinal[[#This Row],[Fecha]],1,4)</f>
        <v>2017</v>
      </c>
      <c r="AD2540" t="str">
        <f>MID(TablaPivotFinal[[#This Row],[Fecha]],5,3)</f>
        <v>Jun</v>
      </c>
      <c r="AE2540" s="1">
        <v>376311100</v>
      </c>
      <c r="AF2540" s="1">
        <v>1207.633333</v>
      </c>
    </row>
    <row r="2541" spans="1:32" x14ac:dyDescent="0.3">
      <c r="A2541" s="1" t="s">
        <v>496</v>
      </c>
      <c r="B2541" s="1" t="s">
        <v>497</v>
      </c>
      <c r="C2541" t="s">
        <v>498</v>
      </c>
      <c r="D2541" s="1" t="s">
        <v>499</v>
      </c>
      <c r="E2541">
        <v>5</v>
      </c>
      <c r="F2541" s="1" t="s">
        <v>500</v>
      </c>
      <c r="G2541" s="1" t="s">
        <v>501</v>
      </c>
      <c r="H2541" s="1" t="s">
        <v>103</v>
      </c>
      <c r="I2541" s="1" t="s">
        <v>502</v>
      </c>
      <c r="J2541" s="1" t="s">
        <v>503</v>
      </c>
      <c r="K2541">
        <v>3173673153</v>
      </c>
      <c r="L2541" t="s">
        <v>504</v>
      </c>
      <c r="M2541" s="1" t="s">
        <v>505</v>
      </c>
      <c r="N2541">
        <v>8300</v>
      </c>
      <c r="O2541">
        <v>9000</v>
      </c>
      <c r="P2541">
        <v>19200</v>
      </c>
      <c r="Q2541">
        <v>24400</v>
      </c>
      <c r="R2541">
        <v>27400</v>
      </c>
      <c r="S2541">
        <v>0</v>
      </c>
      <c r="T2541">
        <v>0</v>
      </c>
      <c r="U2541">
        <v>0</v>
      </c>
      <c r="V2541">
        <v>0</v>
      </c>
      <c r="W2541">
        <v>8400</v>
      </c>
      <c r="X2541">
        <v>8700</v>
      </c>
      <c r="Y2541">
        <v>5.7494653590000002</v>
      </c>
      <c r="Z2541">
        <v>-75.627285959999995</v>
      </c>
      <c r="AA2541" s="1" t="s">
        <v>51</v>
      </c>
      <c r="AB2541">
        <v>424246300</v>
      </c>
      <c r="AC2541" t="str">
        <f>MID(TablaPivotFinal[[#This Row],[Fecha]],1,4)</f>
        <v>2017</v>
      </c>
      <c r="AD2541" t="str">
        <f>MID(TablaPivotFinal[[#This Row],[Fecha]],5,3)</f>
        <v>Mar</v>
      </c>
      <c r="AE2541" s="1">
        <v>424246300</v>
      </c>
      <c r="AF2541" s="1">
        <v>1171.83871</v>
      </c>
    </row>
    <row r="2542" spans="1:32" x14ac:dyDescent="0.3">
      <c r="A2542" s="1" t="s">
        <v>496</v>
      </c>
      <c r="B2542" s="1" t="s">
        <v>497</v>
      </c>
      <c r="C2542" t="s">
        <v>498</v>
      </c>
      <c r="D2542" s="1" t="s">
        <v>499</v>
      </c>
      <c r="E2542">
        <v>5</v>
      </c>
      <c r="F2542" s="1" t="s">
        <v>500</v>
      </c>
      <c r="G2542" s="1" t="s">
        <v>501</v>
      </c>
      <c r="H2542" s="1" t="s">
        <v>103</v>
      </c>
      <c r="I2542" s="1" t="s">
        <v>502</v>
      </c>
      <c r="J2542" s="1" t="s">
        <v>503</v>
      </c>
      <c r="K2542">
        <v>3173673153</v>
      </c>
      <c r="L2542" t="s">
        <v>504</v>
      </c>
      <c r="M2542" s="1" t="s">
        <v>505</v>
      </c>
      <c r="N2542">
        <v>8300</v>
      </c>
      <c r="O2542">
        <v>9000</v>
      </c>
      <c r="P2542">
        <v>19200</v>
      </c>
      <c r="Q2542">
        <v>24400</v>
      </c>
      <c r="R2542">
        <v>27400</v>
      </c>
      <c r="S2542">
        <v>0</v>
      </c>
      <c r="T2542">
        <v>0</v>
      </c>
      <c r="U2542">
        <v>0</v>
      </c>
      <c r="V2542">
        <v>0</v>
      </c>
      <c r="W2542">
        <v>8400</v>
      </c>
      <c r="X2542">
        <v>8700</v>
      </c>
      <c r="Y2542">
        <v>5.7494653590000002</v>
      </c>
      <c r="Z2542">
        <v>-75.627285959999995</v>
      </c>
      <c r="AA2542" s="1" t="s">
        <v>53</v>
      </c>
      <c r="AB2542">
        <v>381316500</v>
      </c>
      <c r="AC2542" t="str">
        <f>MID(TablaPivotFinal[[#This Row],[Fecha]],1,4)</f>
        <v>2017</v>
      </c>
      <c r="AD2542" t="str">
        <f>MID(TablaPivotFinal[[#This Row],[Fecha]],5,3)</f>
        <v>May</v>
      </c>
      <c r="AE2542" s="1">
        <v>381316500</v>
      </c>
      <c r="AF2542" s="1">
        <v>1046.83871</v>
      </c>
    </row>
    <row r="2543" spans="1:32" x14ac:dyDescent="0.3">
      <c r="A2543" s="1" t="s">
        <v>496</v>
      </c>
      <c r="B2543" s="1" t="s">
        <v>497</v>
      </c>
      <c r="C2543" t="s">
        <v>498</v>
      </c>
      <c r="D2543" s="1" t="s">
        <v>499</v>
      </c>
      <c r="E2543">
        <v>5</v>
      </c>
      <c r="F2543" s="1" t="s">
        <v>500</v>
      </c>
      <c r="G2543" s="1" t="s">
        <v>501</v>
      </c>
      <c r="H2543" s="1" t="s">
        <v>103</v>
      </c>
      <c r="I2543" s="1" t="s">
        <v>502</v>
      </c>
      <c r="J2543" s="1" t="s">
        <v>503</v>
      </c>
      <c r="K2543">
        <v>3173673153</v>
      </c>
      <c r="L2543" t="s">
        <v>504</v>
      </c>
      <c r="M2543" s="1" t="s">
        <v>505</v>
      </c>
      <c r="N2543">
        <v>8300</v>
      </c>
      <c r="O2543">
        <v>9000</v>
      </c>
      <c r="P2543">
        <v>19200</v>
      </c>
      <c r="Q2543">
        <v>24400</v>
      </c>
      <c r="R2543">
        <v>27400</v>
      </c>
      <c r="S2543">
        <v>0</v>
      </c>
      <c r="T2543">
        <v>0</v>
      </c>
      <c r="U2543">
        <v>0</v>
      </c>
      <c r="V2543">
        <v>0</v>
      </c>
      <c r="W2543">
        <v>8400</v>
      </c>
      <c r="X2543">
        <v>8700</v>
      </c>
      <c r="Y2543">
        <v>5.7494653590000002</v>
      </c>
      <c r="Z2543">
        <v>-75.627285959999995</v>
      </c>
      <c r="AA2543" s="1" t="s">
        <v>55</v>
      </c>
      <c r="AB2543">
        <v>323426700</v>
      </c>
      <c r="AC2543" t="str">
        <f>MID(TablaPivotFinal[[#This Row],[Fecha]],1,4)</f>
        <v>2017</v>
      </c>
      <c r="AD2543" t="str">
        <f>MID(TablaPivotFinal[[#This Row],[Fecha]],5,3)</f>
        <v>Nov</v>
      </c>
      <c r="AE2543" s="1">
        <v>323426700</v>
      </c>
      <c r="AF2543" s="1">
        <v>1044.5999999999999</v>
      </c>
    </row>
    <row r="2544" spans="1:32" x14ac:dyDescent="0.3">
      <c r="A2544" s="1" t="s">
        <v>496</v>
      </c>
      <c r="B2544" s="1" t="s">
        <v>497</v>
      </c>
      <c r="C2544" t="s">
        <v>498</v>
      </c>
      <c r="D2544" s="1" t="s">
        <v>499</v>
      </c>
      <c r="E2544">
        <v>5</v>
      </c>
      <c r="F2544" s="1" t="s">
        <v>500</v>
      </c>
      <c r="G2544" s="1" t="s">
        <v>501</v>
      </c>
      <c r="H2544" s="1" t="s">
        <v>103</v>
      </c>
      <c r="I2544" s="1" t="s">
        <v>502</v>
      </c>
      <c r="J2544" s="1" t="s">
        <v>503</v>
      </c>
      <c r="K2544">
        <v>3173673153</v>
      </c>
      <c r="L2544" t="s">
        <v>504</v>
      </c>
      <c r="M2544" s="1" t="s">
        <v>505</v>
      </c>
      <c r="N2544">
        <v>8300</v>
      </c>
      <c r="O2544">
        <v>9000</v>
      </c>
      <c r="P2544">
        <v>19200</v>
      </c>
      <c r="Q2544">
        <v>24400</v>
      </c>
      <c r="R2544">
        <v>27400</v>
      </c>
      <c r="S2544">
        <v>0</v>
      </c>
      <c r="T2544">
        <v>0</v>
      </c>
      <c r="U2544">
        <v>0</v>
      </c>
      <c r="V2544">
        <v>0</v>
      </c>
      <c r="W2544">
        <v>8400</v>
      </c>
      <c r="X2544">
        <v>8700</v>
      </c>
      <c r="Y2544">
        <v>5.7494653590000002</v>
      </c>
      <c r="Z2544">
        <v>-75.627285959999995</v>
      </c>
      <c r="AA2544" s="1" t="s">
        <v>57</v>
      </c>
      <c r="AB2544">
        <v>351518600</v>
      </c>
      <c r="AC2544" t="str">
        <f>MID(TablaPivotFinal[[#This Row],[Fecha]],1,4)</f>
        <v>2017</v>
      </c>
      <c r="AD2544" t="str">
        <f>MID(TablaPivotFinal[[#This Row],[Fecha]],5,3)</f>
        <v>Oct</v>
      </c>
      <c r="AE2544" s="1">
        <v>351518600</v>
      </c>
      <c r="AF2544" s="1">
        <v>1087.3548390000001</v>
      </c>
    </row>
    <row r="2545" spans="1:32" x14ac:dyDescent="0.3">
      <c r="A2545" s="1" t="s">
        <v>496</v>
      </c>
      <c r="B2545" s="1" t="s">
        <v>497</v>
      </c>
      <c r="C2545" t="s">
        <v>498</v>
      </c>
      <c r="D2545" s="1" t="s">
        <v>499</v>
      </c>
      <c r="E2545">
        <v>5</v>
      </c>
      <c r="F2545" s="1" t="s">
        <v>500</v>
      </c>
      <c r="G2545" s="1" t="s">
        <v>501</v>
      </c>
      <c r="H2545" s="1" t="s">
        <v>103</v>
      </c>
      <c r="I2545" s="1" t="s">
        <v>502</v>
      </c>
      <c r="J2545" s="1" t="s">
        <v>503</v>
      </c>
      <c r="K2545">
        <v>3173673153</v>
      </c>
      <c r="L2545" t="s">
        <v>504</v>
      </c>
      <c r="M2545" s="1" t="s">
        <v>505</v>
      </c>
      <c r="N2545">
        <v>8300</v>
      </c>
      <c r="O2545">
        <v>9000</v>
      </c>
      <c r="P2545">
        <v>19200</v>
      </c>
      <c r="Q2545">
        <v>24400</v>
      </c>
      <c r="R2545">
        <v>27400</v>
      </c>
      <c r="S2545">
        <v>0</v>
      </c>
      <c r="T2545">
        <v>0</v>
      </c>
      <c r="U2545">
        <v>0</v>
      </c>
      <c r="V2545">
        <v>0</v>
      </c>
      <c r="W2545">
        <v>8400</v>
      </c>
      <c r="X2545">
        <v>8700</v>
      </c>
      <c r="Y2545">
        <v>5.7494653590000002</v>
      </c>
      <c r="Z2545">
        <v>-75.627285959999995</v>
      </c>
      <c r="AA2545" s="1" t="s">
        <v>59</v>
      </c>
      <c r="AB2545">
        <v>330455800</v>
      </c>
      <c r="AC2545" t="str">
        <f>MID(TablaPivotFinal[[#This Row],[Fecha]],1,4)</f>
        <v>2017</v>
      </c>
      <c r="AD2545" t="str">
        <f>MID(TablaPivotFinal[[#This Row],[Fecha]],5,3)</f>
        <v>Sep</v>
      </c>
      <c r="AE2545" s="1">
        <v>330455800</v>
      </c>
      <c r="AF2545" s="1">
        <v>1053.7333329999999</v>
      </c>
    </row>
    <row r="2546" spans="1:32" x14ac:dyDescent="0.3">
      <c r="A2546" s="1" t="s">
        <v>496</v>
      </c>
      <c r="B2546" s="1" t="s">
        <v>497</v>
      </c>
      <c r="C2546" t="s">
        <v>498</v>
      </c>
      <c r="D2546" s="1" t="s">
        <v>499</v>
      </c>
      <c r="E2546">
        <v>5</v>
      </c>
      <c r="F2546" s="1" t="s">
        <v>500</v>
      </c>
      <c r="G2546" s="1" t="s">
        <v>501</v>
      </c>
      <c r="H2546" s="1" t="s">
        <v>103</v>
      </c>
      <c r="I2546" s="1" t="s">
        <v>502</v>
      </c>
      <c r="J2546" s="1" t="s">
        <v>503</v>
      </c>
      <c r="K2546">
        <v>3173673153</v>
      </c>
      <c r="L2546" t="s">
        <v>504</v>
      </c>
      <c r="M2546" s="1" t="s">
        <v>505</v>
      </c>
      <c r="N2546">
        <v>8300</v>
      </c>
      <c r="O2546">
        <v>9000</v>
      </c>
      <c r="P2546">
        <v>19200</v>
      </c>
      <c r="Q2546">
        <v>24400</v>
      </c>
      <c r="R2546">
        <v>27400</v>
      </c>
      <c r="S2546">
        <v>0</v>
      </c>
      <c r="T2546">
        <v>0</v>
      </c>
      <c r="U2546">
        <v>0</v>
      </c>
      <c r="V2546">
        <v>0</v>
      </c>
      <c r="W2546">
        <v>8400</v>
      </c>
      <c r="X2546">
        <v>8700</v>
      </c>
      <c r="Y2546">
        <v>5.7494653590000002</v>
      </c>
      <c r="Z2546">
        <v>-75.627285959999995</v>
      </c>
      <c r="AA2546" s="1" t="s">
        <v>61</v>
      </c>
      <c r="AB2546">
        <v>367128900</v>
      </c>
      <c r="AC2546" t="str">
        <f>MID(TablaPivotFinal[[#This Row],[Fecha]],1,4)</f>
        <v>2018</v>
      </c>
      <c r="AD2546" t="str">
        <f>MID(TablaPivotFinal[[#This Row],[Fecha]],5,3)</f>
        <v>Abr</v>
      </c>
      <c r="AE2546" s="1">
        <v>367128900</v>
      </c>
      <c r="AF2546" s="1">
        <v>34652</v>
      </c>
    </row>
    <row r="2547" spans="1:32" x14ac:dyDescent="0.3">
      <c r="A2547" s="1" t="s">
        <v>496</v>
      </c>
      <c r="B2547" s="1" t="s">
        <v>497</v>
      </c>
      <c r="C2547" t="s">
        <v>498</v>
      </c>
      <c r="D2547" s="1" t="s">
        <v>499</v>
      </c>
      <c r="E2547">
        <v>5</v>
      </c>
      <c r="F2547" s="1" t="s">
        <v>500</v>
      </c>
      <c r="G2547" s="1" t="s">
        <v>501</v>
      </c>
      <c r="H2547" s="1" t="s">
        <v>103</v>
      </c>
      <c r="I2547" s="1" t="s">
        <v>502</v>
      </c>
      <c r="J2547" s="1" t="s">
        <v>503</v>
      </c>
      <c r="K2547">
        <v>3173673153</v>
      </c>
      <c r="L2547" t="s">
        <v>504</v>
      </c>
      <c r="M2547" s="1" t="s">
        <v>505</v>
      </c>
      <c r="N2547">
        <v>8300</v>
      </c>
      <c r="O2547">
        <v>9000</v>
      </c>
      <c r="P2547">
        <v>19200</v>
      </c>
      <c r="Q2547">
        <v>24400</v>
      </c>
      <c r="R2547">
        <v>27400</v>
      </c>
      <c r="S2547">
        <v>0</v>
      </c>
      <c r="T2547">
        <v>0</v>
      </c>
      <c r="U2547">
        <v>0</v>
      </c>
      <c r="V2547">
        <v>0</v>
      </c>
      <c r="W2547">
        <v>8400</v>
      </c>
      <c r="X2547">
        <v>8700</v>
      </c>
      <c r="Y2547">
        <v>5.7494653590000002</v>
      </c>
      <c r="Z2547">
        <v>-75.627285959999995</v>
      </c>
      <c r="AA2547" s="1" t="s">
        <v>63</v>
      </c>
      <c r="AB2547">
        <v>626835500</v>
      </c>
      <c r="AC2547" t="str">
        <f>MID(TablaPivotFinal[[#This Row],[Fecha]],1,4)</f>
        <v>2018</v>
      </c>
      <c r="AD2547" t="str">
        <f>MID(TablaPivotFinal[[#This Row],[Fecha]],5,3)</f>
        <v>Ago</v>
      </c>
      <c r="AE2547" s="1">
        <v>626835500</v>
      </c>
      <c r="AF2547" s="1">
        <v>47553</v>
      </c>
    </row>
    <row r="2548" spans="1:32" x14ac:dyDescent="0.3">
      <c r="A2548" s="1" t="s">
        <v>496</v>
      </c>
      <c r="B2548" s="1" t="s">
        <v>497</v>
      </c>
      <c r="C2548" t="s">
        <v>498</v>
      </c>
      <c r="D2548" s="1" t="s">
        <v>499</v>
      </c>
      <c r="E2548">
        <v>5</v>
      </c>
      <c r="F2548" s="1" t="s">
        <v>500</v>
      </c>
      <c r="G2548" s="1" t="s">
        <v>501</v>
      </c>
      <c r="H2548" s="1" t="s">
        <v>103</v>
      </c>
      <c r="I2548" s="1" t="s">
        <v>502</v>
      </c>
      <c r="J2548" s="1" t="s">
        <v>503</v>
      </c>
      <c r="K2548">
        <v>3173673153</v>
      </c>
      <c r="L2548" t="s">
        <v>504</v>
      </c>
      <c r="M2548" s="1" t="s">
        <v>505</v>
      </c>
      <c r="N2548">
        <v>8300</v>
      </c>
      <c r="O2548">
        <v>9000</v>
      </c>
      <c r="P2548">
        <v>19200</v>
      </c>
      <c r="Q2548">
        <v>24400</v>
      </c>
      <c r="R2548">
        <v>27400</v>
      </c>
      <c r="S2548">
        <v>0</v>
      </c>
      <c r="T2548">
        <v>0</v>
      </c>
      <c r="U2548">
        <v>0</v>
      </c>
      <c r="V2548">
        <v>0</v>
      </c>
      <c r="W2548">
        <v>8400</v>
      </c>
      <c r="X2548">
        <v>8700</v>
      </c>
      <c r="Y2548">
        <v>5.7494653590000002</v>
      </c>
      <c r="Z2548">
        <v>-75.627285959999995</v>
      </c>
      <c r="AA2548" s="1" t="s">
        <v>65</v>
      </c>
      <c r="AB2548">
        <v>498330200</v>
      </c>
      <c r="AC2548" t="str">
        <f>MID(TablaPivotFinal[[#This Row],[Fecha]],1,4)</f>
        <v>2018</v>
      </c>
      <c r="AD2548" t="str">
        <f>MID(TablaPivotFinal[[#This Row],[Fecha]],5,3)</f>
        <v>Dic</v>
      </c>
      <c r="AE2548" s="1">
        <v>498330200</v>
      </c>
      <c r="AF2548" s="1">
        <v>42729</v>
      </c>
    </row>
    <row r="2549" spans="1:32" x14ac:dyDescent="0.3">
      <c r="A2549" s="1" t="s">
        <v>496</v>
      </c>
      <c r="B2549" s="1" t="s">
        <v>497</v>
      </c>
      <c r="C2549" t="s">
        <v>498</v>
      </c>
      <c r="D2549" s="1" t="s">
        <v>499</v>
      </c>
      <c r="E2549">
        <v>5</v>
      </c>
      <c r="F2549" s="1" t="s">
        <v>500</v>
      </c>
      <c r="G2549" s="1" t="s">
        <v>501</v>
      </c>
      <c r="H2549" s="1" t="s">
        <v>103</v>
      </c>
      <c r="I2549" s="1" t="s">
        <v>502</v>
      </c>
      <c r="J2549" s="1" t="s">
        <v>503</v>
      </c>
      <c r="K2549">
        <v>3173673153</v>
      </c>
      <c r="L2549" t="s">
        <v>504</v>
      </c>
      <c r="M2549" s="1" t="s">
        <v>505</v>
      </c>
      <c r="N2549">
        <v>8300</v>
      </c>
      <c r="O2549">
        <v>9000</v>
      </c>
      <c r="P2549">
        <v>19200</v>
      </c>
      <c r="Q2549">
        <v>24400</v>
      </c>
      <c r="R2549">
        <v>27400</v>
      </c>
      <c r="S2549">
        <v>0</v>
      </c>
      <c r="T2549">
        <v>0</v>
      </c>
      <c r="U2549">
        <v>0</v>
      </c>
      <c r="V2549">
        <v>0</v>
      </c>
      <c r="W2549">
        <v>8400</v>
      </c>
      <c r="X2549">
        <v>8700</v>
      </c>
      <c r="Y2549">
        <v>5.7494653590000002</v>
      </c>
      <c r="Z2549">
        <v>-75.627285959999995</v>
      </c>
      <c r="AA2549" s="1" t="s">
        <v>67</v>
      </c>
      <c r="AB2549">
        <v>395106400</v>
      </c>
      <c r="AC2549" t="str">
        <f>MID(TablaPivotFinal[[#This Row],[Fecha]],1,4)</f>
        <v>2018</v>
      </c>
      <c r="AD2549" t="str">
        <f>MID(TablaPivotFinal[[#This Row],[Fecha]],5,3)</f>
        <v>Ene</v>
      </c>
      <c r="AE2549" s="1">
        <v>395106400</v>
      </c>
      <c r="AF2549" s="1">
        <v>39843</v>
      </c>
    </row>
    <row r="2550" spans="1:32" x14ac:dyDescent="0.3">
      <c r="A2550" s="1" t="s">
        <v>496</v>
      </c>
      <c r="B2550" s="1" t="s">
        <v>497</v>
      </c>
      <c r="C2550" t="s">
        <v>498</v>
      </c>
      <c r="D2550" s="1" t="s">
        <v>499</v>
      </c>
      <c r="E2550">
        <v>5</v>
      </c>
      <c r="F2550" s="1" t="s">
        <v>500</v>
      </c>
      <c r="G2550" s="1" t="s">
        <v>501</v>
      </c>
      <c r="H2550" s="1" t="s">
        <v>103</v>
      </c>
      <c r="I2550" s="1" t="s">
        <v>502</v>
      </c>
      <c r="J2550" s="1" t="s">
        <v>503</v>
      </c>
      <c r="K2550">
        <v>3173673153</v>
      </c>
      <c r="L2550" t="s">
        <v>504</v>
      </c>
      <c r="M2550" s="1" t="s">
        <v>505</v>
      </c>
      <c r="N2550">
        <v>8300</v>
      </c>
      <c r="O2550">
        <v>9000</v>
      </c>
      <c r="P2550">
        <v>19200</v>
      </c>
      <c r="Q2550">
        <v>24400</v>
      </c>
      <c r="R2550">
        <v>27400</v>
      </c>
      <c r="S2550">
        <v>0</v>
      </c>
      <c r="T2550">
        <v>0</v>
      </c>
      <c r="U2550">
        <v>0</v>
      </c>
      <c r="V2550">
        <v>0</v>
      </c>
      <c r="W2550">
        <v>8400</v>
      </c>
      <c r="X2550">
        <v>8700</v>
      </c>
      <c r="Y2550">
        <v>5.7494653590000002</v>
      </c>
      <c r="Z2550">
        <v>-75.627285959999995</v>
      </c>
      <c r="AA2550" s="1" t="s">
        <v>69</v>
      </c>
      <c r="AB2550">
        <v>323835400</v>
      </c>
      <c r="AC2550" t="str">
        <f>MID(TablaPivotFinal[[#This Row],[Fecha]],1,4)</f>
        <v>2018</v>
      </c>
      <c r="AD2550" t="str">
        <f>MID(TablaPivotFinal[[#This Row],[Fecha]],5,3)</f>
        <v>Feb</v>
      </c>
      <c r="AE2550" s="1">
        <v>323835400</v>
      </c>
      <c r="AF2550" s="1">
        <v>29903</v>
      </c>
    </row>
    <row r="2551" spans="1:32" x14ac:dyDescent="0.3">
      <c r="A2551" s="1" t="s">
        <v>496</v>
      </c>
      <c r="B2551" s="1" t="s">
        <v>497</v>
      </c>
      <c r="C2551" t="s">
        <v>498</v>
      </c>
      <c r="D2551" s="1" t="s">
        <v>499</v>
      </c>
      <c r="E2551">
        <v>5</v>
      </c>
      <c r="F2551" s="1" t="s">
        <v>500</v>
      </c>
      <c r="G2551" s="1" t="s">
        <v>501</v>
      </c>
      <c r="H2551" s="1" t="s">
        <v>103</v>
      </c>
      <c r="I2551" s="1" t="s">
        <v>502</v>
      </c>
      <c r="J2551" s="1" t="s">
        <v>503</v>
      </c>
      <c r="K2551">
        <v>3173673153</v>
      </c>
      <c r="L2551" t="s">
        <v>504</v>
      </c>
      <c r="M2551" s="1" t="s">
        <v>505</v>
      </c>
      <c r="N2551">
        <v>8300</v>
      </c>
      <c r="O2551">
        <v>9000</v>
      </c>
      <c r="P2551">
        <v>19200</v>
      </c>
      <c r="Q2551">
        <v>24400</v>
      </c>
      <c r="R2551">
        <v>27400</v>
      </c>
      <c r="S2551">
        <v>0</v>
      </c>
      <c r="T2551">
        <v>0</v>
      </c>
      <c r="U2551">
        <v>0</v>
      </c>
      <c r="V2551">
        <v>0</v>
      </c>
      <c r="W2551">
        <v>8400</v>
      </c>
      <c r="X2551">
        <v>8700</v>
      </c>
      <c r="Y2551">
        <v>5.7494653590000002</v>
      </c>
      <c r="Z2551">
        <v>-75.627285959999995</v>
      </c>
      <c r="AA2551" s="1" t="s">
        <v>71</v>
      </c>
      <c r="AB2551">
        <v>525201200</v>
      </c>
      <c r="AC2551" t="str">
        <f>MID(TablaPivotFinal[[#This Row],[Fecha]],1,4)</f>
        <v>2018</v>
      </c>
      <c r="AD2551" t="str">
        <f>MID(TablaPivotFinal[[#This Row],[Fecha]],5,3)</f>
        <v>Jul</v>
      </c>
      <c r="AE2551" s="1">
        <v>525201200</v>
      </c>
      <c r="AF2551" s="1">
        <v>42558</v>
      </c>
    </row>
    <row r="2552" spans="1:32" x14ac:dyDescent="0.3">
      <c r="A2552" s="1" t="s">
        <v>496</v>
      </c>
      <c r="B2552" s="1" t="s">
        <v>497</v>
      </c>
      <c r="C2552" t="s">
        <v>498</v>
      </c>
      <c r="D2552" s="1" t="s">
        <v>499</v>
      </c>
      <c r="E2552">
        <v>5</v>
      </c>
      <c r="F2552" s="1" t="s">
        <v>500</v>
      </c>
      <c r="G2552" s="1" t="s">
        <v>501</v>
      </c>
      <c r="H2552" s="1" t="s">
        <v>103</v>
      </c>
      <c r="I2552" s="1" t="s">
        <v>502</v>
      </c>
      <c r="J2552" s="1" t="s">
        <v>503</v>
      </c>
      <c r="K2552">
        <v>3173673153</v>
      </c>
      <c r="L2552" t="s">
        <v>504</v>
      </c>
      <c r="M2552" s="1" t="s">
        <v>505</v>
      </c>
      <c r="N2552">
        <v>8300</v>
      </c>
      <c r="O2552">
        <v>9000</v>
      </c>
      <c r="P2552">
        <v>19200</v>
      </c>
      <c r="Q2552">
        <v>24400</v>
      </c>
      <c r="R2552">
        <v>27400</v>
      </c>
      <c r="S2552">
        <v>0</v>
      </c>
      <c r="T2552">
        <v>0</v>
      </c>
      <c r="U2552">
        <v>0</v>
      </c>
      <c r="V2552">
        <v>0</v>
      </c>
      <c r="W2552">
        <v>8400</v>
      </c>
      <c r="X2552">
        <v>8700</v>
      </c>
      <c r="Y2552">
        <v>5.7494653590000002</v>
      </c>
      <c r="Z2552">
        <v>-75.627285959999995</v>
      </c>
      <c r="AA2552" s="1" t="s">
        <v>73</v>
      </c>
      <c r="AB2552">
        <v>540215300</v>
      </c>
      <c r="AC2552" t="str">
        <f>MID(TablaPivotFinal[[#This Row],[Fecha]],1,4)</f>
        <v>2018</v>
      </c>
      <c r="AD2552" t="str">
        <f>MID(TablaPivotFinal[[#This Row],[Fecha]],5,3)</f>
        <v>Jun</v>
      </c>
      <c r="AE2552" s="1">
        <v>540215300</v>
      </c>
      <c r="AF2552" s="1">
        <v>44221</v>
      </c>
    </row>
    <row r="2553" spans="1:32" x14ac:dyDescent="0.3">
      <c r="A2553" s="1" t="s">
        <v>496</v>
      </c>
      <c r="B2553" s="1" t="s">
        <v>497</v>
      </c>
      <c r="C2553" t="s">
        <v>498</v>
      </c>
      <c r="D2553" s="1" t="s">
        <v>499</v>
      </c>
      <c r="E2553">
        <v>5</v>
      </c>
      <c r="F2553" s="1" t="s">
        <v>500</v>
      </c>
      <c r="G2553" s="1" t="s">
        <v>501</v>
      </c>
      <c r="H2553" s="1" t="s">
        <v>103</v>
      </c>
      <c r="I2553" s="1" t="s">
        <v>502</v>
      </c>
      <c r="J2553" s="1" t="s">
        <v>503</v>
      </c>
      <c r="K2553">
        <v>3173673153</v>
      </c>
      <c r="L2553" t="s">
        <v>504</v>
      </c>
      <c r="M2553" s="1" t="s">
        <v>505</v>
      </c>
      <c r="N2553">
        <v>8300</v>
      </c>
      <c r="O2553">
        <v>9000</v>
      </c>
      <c r="P2553">
        <v>19200</v>
      </c>
      <c r="Q2553">
        <v>24400</v>
      </c>
      <c r="R2553">
        <v>27400</v>
      </c>
      <c r="S2553">
        <v>0</v>
      </c>
      <c r="T2553">
        <v>0</v>
      </c>
      <c r="U2553">
        <v>0</v>
      </c>
      <c r="V2553">
        <v>0</v>
      </c>
      <c r="W2553">
        <v>8400</v>
      </c>
      <c r="X2553">
        <v>8700</v>
      </c>
      <c r="Y2553">
        <v>5.7494653590000002</v>
      </c>
      <c r="Z2553">
        <v>-75.627285959999995</v>
      </c>
      <c r="AA2553" s="1" t="s">
        <v>75</v>
      </c>
      <c r="AB2553">
        <v>366588400</v>
      </c>
      <c r="AC2553" t="str">
        <f>MID(TablaPivotFinal[[#This Row],[Fecha]],1,4)</f>
        <v>2018</v>
      </c>
      <c r="AD2553" t="str">
        <f>MID(TablaPivotFinal[[#This Row],[Fecha]],5,3)</f>
        <v>Mar</v>
      </c>
      <c r="AE2553" s="1">
        <v>366588400</v>
      </c>
      <c r="AF2553" s="1">
        <v>36662</v>
      </c>
    </row>
    <row r="2554" spans="1:32" x14ac:dyDescent="0.3">
      <c r="A2554" s="1" t="s">
        <v>496</v>
      </c>
      <c r="B2554" s="1" t="s">
        <v>497</v>
      </c>
      <c r="C2554" t="s">
        <v>498</v>
      </c>
      <c r="D2554" s="1" t="s">
        <v>499</v>
      </c>
      <c r="E2554">
        <v>5</v>
      </c>
      <c r="F2554" s="1" t="s">
        <v>500</v>
      </c>
      <c r="G2554" s="1" t="s">
        <v>501</v>
      </c>
      <c r="H2554" s="1" t="s">
        <v>103</v>
      </c>
      <c r="I2554" s="1" t="s">
        <v>502</v>
      </c>
      <c r="J2554" s="1" t="s">
        <v>503</v>
      </c>
      <c r="K2554">
        <v>3173673153</v>
      </c>
      <c r="L2554" t="s">
        <v>504</v>
      </c>
      <c r="M2554" s="1" t="s">
        <v>505</v>
      </c>
      <c r="N2554">
        <v>8300</v>
      </c>
      <c r="O2554">
        <v>9000</v>
      </c>
      <c r="P2554">
        <v>19200</v>
      </c>
      <c r="Q2554">
        <v>24400</v>
      </c>
      <c r="R2554">
        <v>27400</v>
      </c>
      <c r="S2554">
        <v>0</v>
      </c>
      <c r="T2554">
        <v>0</v>
      </c>
      <c r="U2554">
        <v>0</v>
      </c>
      <c r="V2554">
        <v>0</v>
      </c>
      <c r="W2554">
        <v>8400</v>
      </c>
      <c r="X2554">
        <v>8700</v>
      </c>
      <c r="Y2554">
        <v>5.7494653590000002</v>
      </c>
      <c r="Z2554">
        <v>-75.627285959999995</v>
      </c>
      <c r="AA2554" s="1" t="s">
        <v>77</v>
      </c>
      <c r="AB2554">
        <v>581121400</v>
      </c>
      <c r="AC2554" t="str">
        <f>MID(TablaPivotFinal[[#This Row],[Fecha]],1,4)</f>
        <v>2018</v>
      </c>
      <c r="AD2554" t="str">
        <f>MID(TablaPivotFinal[[#This Row],[Fecha]],5,3)</f>
        <v>May</v>
      </c>
      <c r="AE2554" s="1">
        <v>581121400</v>
      </c>
      <c r="AF2554" s="1">
        <v>52407</v>
      </c>
    </row>
    <row r="2555" spans="1:32" x14ac:dyDescent="0.3">
      <c r="A2555" s="1" t="s">
        <v>496</v>
      </c>
      <c r="B2555" s="1" t="s">
        <v>497</v>
      </c>
      <c r="C2555" t="s">
        <v>498</v>
      </c>
      <c r="D2555" s="1" t="s">
        <v>499</v>
      </c>
      <c r="E2555">
        <v>5</v>
      </c>
      <c r="F2555" s="1" t="s">
        <v>500</v>
      </c>
      <c r="G2555" s="1" t="s">
        <v>501</v>
      </c>
      <c r="H2555" s="1" t="s">
        <v>103</v>
      </c>
      <c r="I2555" s="1" t="s">
        <v>502</v>
      </c>
      <c r="J2555" s="1" t="s">
        <v>503</v>
      </c>
      <c r="K2555">
        <v>3173673153</v>
      </c>
      <c r="L2555" t="s">
        <v>504</v>
      </c>
      <c r="M2555" s="1" t="s">
        <v>505</v>
      </c>
      <c r="N2555">
        <v>8300</v>
      </c>
      <c r="O2555">
        <v>9000</v>
      </c>
      <c r="P2555">
        <v>19200</v>
      </c>
      <c r="Q2555">
        <v>24400</v>
      </c>
      <c r="R2555">
        <v>27400</v>
      </c>
      <c r="S2555">
        <v>0</v>
      </c>
      <c r="T2555">
        <v>0</v>
      </c>
      <c r="U2555">
        <v>0</v>
      </c>
      <c r="V2555">
        <v>0</v>
      </c>
      <c r="W2555">
        <v>8400</v>
      </c>
      <c r="X2555">
        <v>8700</v>
      </c>
      <c r="Y2555">
        <v>5.7494653590000002</v>
      </c>
      <c r="Z2555">
        <v>-75.627285959999995</v>
      </c>
      <c r="AA2555" s="1" t="s">
        <v>79</v>
      </c>
      <c r="AB2555">
        <v>489038800</v>
      </c>
      <c r="AC2555" t="str">
        <f>MID(TablaPivotFinal[[#This Row],[Fecha]],1,4)</f>
        <v>2018</v>
      </c>
      <c r="AD2555" t="str">
        <f>MID(TablaPivotFinal[[#This Row],[Fecha]],5,3)</f>
        <v>Nov</v>
      </c>
      <c r="AE2555" s="1">
        <v>489038800</v>
      </c>
      <c r="AF2555" s="1">
        <v>39985</v>
      </c>
    </row>
    <row r="2556" spans="1:32" x14ac:dyDescent="0.3">
      <c r="A2556" s="1" t="s">
        <v>496</v>
      </c>
      <c r="B2556" s="1" t="s">
        <v>497</v>
      </c>
      <c r="C2556" t="s">
        <v>498</v>
      </c>
      <c r="D2556" s="1" t="s">
        <v>499</v>
      </c>
      <c r="E2556">
        <v>5</v>
      </c>
      <c r="F2556" s="1" t="s">
        <v>500</v>
      </c>
      <c r="G2556" s="1" t="s">
        <v>501</v>
      </c>
      <c r="H2556" s="1" t="s">
        <v>103</v>
      </c>
      <c r="I2556" s="1" t="s">
        <v>502</v>
      </c>
      <c r="J2556" s="1" t="s">
        <v>503</v>
      </c>
      <c r="K2556">
        <v>3173673153</v>
      </c>
      <c r="L2556" t="s">
        <v>504</v>
      </c>
      <c r="M2556" s="1" t="s">
        <v>505</v>
      </c>
      <c r="N2556">
        <v>8300</v>
      </c>
      <c r="O2556">
        <v>9000</v>
      </c>
      <c r="P2556">
        <v>19200</v>
      </c>
      <c r="Q2556">
        <v>24400</v>
      </c>
      <c r="R2556">
        <v>27400</v>
      </c>
      <c r="S2556">
        <v>0</v>
      </c>
      <c r="T2556">
        <v>0</v>
      </c>
      <c r="U2556">
        <v>0</v>
      </c>
      <c r="V2556">
        <v>0</v>
      </c>
      <c r="W2556">
        <v>8400</v>
      </c>
      <c r="X2556">
        <v>8700</v>
      </c>
      <c r="Y2556">
        <v>5.7494653590000002</v>
      </c>
      <c r="Z2556">
        <v>-75.627285959999995</v>
      </c>
      <c r="AA2556" s="1" t="s">
        <v>81</v>
      </c>
      <c r="AB2556">
        <v>421075300</v>
      </c>
      <c r="AC2556" t="str">
        <f>MID(TablaPivotFinal[[#This Row],[Fecha]],1,4)</f>
        <v>2018</v>
      </c>
      <c r="AD2556" t="str">
        <f>MID(TablaPivotFinal[[#This Row],[Fecha]],5,3)</f>
        <v>Oct</v>
      </c>
      <c r="AE2556" s="1">
        <v>421075300</v>
      </c>
      <c r="AF2556" s="1">
        <v>37926</v>
      </c>
    </row>
    <row r="2557" spans="1:32" x14ac:dyDescent="0.3">
      <c r="A2557" s="1" t="s">
        <v>496</v>
      </c>
      <c r="B2557" s="1" t="s">
        <v>497</v>
      </c>
      <c r="C2557" t="s">
        <v>498</v>
      </c>
      <c r="D2557" s="1" t="s">
        <v>499</v>
      </c>
      <c r="E2557">
        <v>5</v>
      </c>
      <c r="F2557" s="1" t="s">
        <v>500</v>
      </c>
      <c r="G2557" s="1" t="s">
        <v>501</v>
      </c>
      <c r="H2557" s="1" t="s">
        <v>103</v>
      </c>
      <c r="I2557" s="1" t="s">
        <v>502</v>
      </c>
      <c r="J2557" s="1" t="s">
        <v>503</v>
      </c>
      <c r="K2557">
        <v>3173673153</v>
      </c>
      <c r="L2557" t="s">
        <v>504</v>
      </c>
      <c r="M2557" s="1" t="s">
        <v>505</v>
      </c>
      <c r="N2557">
        <v>8300</v>
      </c>
      <c r="O2557">
        <v>9000</v>
      </c>
      <c r="P2557">
        <v>19200</v>
      </c>
      <c r="Q2557">
        <v>24400</v>
      </c>
      <c r="R2557">
        <v>27400</v>
      </c>
      <c r="S2557">
        <v>0</v>
      </c>
      <c r="T2557">
        <v>0</v>
      </c>
      <c r="U2557">
        <v>0</v>
      </c>
      <c r="V2557">
        <v>0</v>
      </c>
      <c r="W2557">
        <v>8400</v>
      </c>
      <c r="X2557">
        <v>8700</v>
      </c>
      <c r="Y2557">
        <v>5.7494653590000002</v>
      </c>
      <c r="Z2557">
        <v>-75.627285959999995</v>
      </c>
      <c r="AA2557" s="1" t="s">
        <v>83</v>
      </c>
      <c r="AB2557">
        <v>769451000</v>
      </c>
      <c r="AC2557" t="str">
        <f>MID(TablaPivotFinal[[#This Row],[Fecha]],1,4)</f>
        <v>2018</v>
      </c>
      <c r="AD2557" t="str">
        <f>MID(TablaPivotFinal[[#This Row],[Fecha]],5,3)</f>
        <v>Sep</v>
      </c>
      <c r="AE2557" s="1">
        <v>769451000</v>
      </c>
      <c r="AF2557" s="1">
        <v>55171</v>
      </c>
    </row>
    <row r="2558" spans="1:32" x14ac:dyDescent="0.3">
      <c r="A2558" s="1" t="s">
        <v>506</v>
      </c>
      <c r="B2558" s="1" t="s">
        <v>507</v>
      </c>
      <c r="C2558">
        <v>2509</v>
      </c>
      <c r="D2558" s="1" t="s">
        <v>499</v>
      </c>
      <c r="E2558">
        <v>5</v>
      </c>
      <c r="F2558" s="1" t="s">
        <v>508</v>
      </c>
      <c r="G2558" s="1" t="s">
        <v>501</v>
      </c>
      <c r="H2558" s="1" t="s">
        <v>103</v>
      </c>
      <c r="I2558" s="1" t="s">
        <v>509</v>
      </c>
      <c r="J2558" s="1" t="s">
        <v>503</v>
      </c>
      <c r="K2558">
        <v>3173673153</v>
      </c>
      <c r="L2558" t="s">
        <v>504</v>
      </c>
      <c r="M2558" s="1" t="s">
        <v>510</v>
      </c>
      <c r="N2558">
        <v>8300</v>
      </c>
      <c r="O2558">
        <v>9000</v>
      </c>
      <c r="P2558">
        <v>19200</v>
      </c>
      <c r="Q2558">
        <v>24400</v>
      </c>
      <c r="R2558">
        <v>27400</v>
      </c>
      <c r="S2558">
        <v>0</v>
      </c>
      <c r="T2558">
        <v>0</v>
      </c>
      <c r="U2558">
        <v>0</v>
      </c>
      <c r="V2558">
        <v>0</v>
      </c>
      <c r="W2558">
        <v>8400</v>
      </c>
      <c r="X2558">
        <v>8700</v>
      </c>
      <c r="Y2558">
        <v>5.9689011780000003</v>
      </c>
      <c r="Z2558">
        <v>-75.594072359999998</v>
      </c>
      <c r="AA2558" s="1" t="s">
        <v>13</v>
      </c>
      <c r="AB2558">
        <v>1280207000</v>
      </c>
      <c r="AC2558" t="str">
        <f>MID(TablaPivotFinal[[#This Row],[Fecha]],1,4)</f>
        <v>2016</v>
      </c>
      <c r="AD2558" t="str">
        <f>MID(TablaPivotFinal[[#This Row],[Fecha]],5,3)</f>
        <v>Abr</v>
      </c>
      <c r="AE2558" s="1">
        <v>1280207000</v>
      </c>
      <c r="AF2558" s="1">
        <v>121431</v>
      </c>
    </row>
    <row r="2559" spans="1:32" x14ac:dyDescent="0.3">
      <c r="A2559" s="1" t="s">
        <v>506</v>
      </c>
      <c r="B2559" s="1" t="s">
        <v>507</v>
      </c>
      <c r="C2559">
        <v>2509</v>
      </c>
      <c r="D2559" s="1" t="s">
        <v>499</v>
      </c>
      <c r="E2559">
        <v>5</v>
      </c>
      <c r="F2559" s="1" t="s">
        <v>508</v>
      </c>
      <c r="G2559" s="1" t="s">
        <v>501</v>
      </c>
      <c r="H2559" s="1" t="s">
        <v>103</v>
      </c>
      <c r="I2559" s="1" t="s">
        <v>509</v>
      </c>
      <c r="J2559" s="1" t="s">
        <v>503</v>
      </c>
      <c r="K2559">
        <v>3173673153</v>
      </c>
      <c r="L2559" t="s">
        <v>504</v>
      </c>
      <c r="M2559" s="1" t="s">
        <v>510</v>
      </c>
      <c r="N2559">
        <v>8300</v>
      </c>
      <c r="O2559">
        <v>9000</v>
      </c>
      <c r="P2559">
        <v>19200</v>
      </c>
      <c r="Q2559">
        <v>24400</v>
      </c>
      <c r="R2559">
        <v>27400</v>
      </c>
      <c r="S2559">
        <v>0</v>
      </c>
      <c r="T2559">
        <v>0</v>
      </c>
      <c r="U2559">
        <v>0</v>
      </c>
      <c r="V2559">
        <v>0</v>
      </c>
      <c r="W2559">
        <v>8400</v>
      </c>
      <c r="X2559">
        <v>8700</v>
      </c>
      <c r="Y2559">
        <v>5.9689011780000003</v>
      </c>
      <c r="Z2559">
        <v>-75.594072359999998</v>
      </c>
      <c r="AA2559" s="1" t="s">
        <v>15</v>
      </c>
      <c r="AB2559">
        <v>1530565500</v>
      </c>
      <c r="AC2559" t="str">
        <f>MID(TablaPivotFinal[[#This Row],[Fecha]],1,4)</f>
        <v>2016</v>
      </c>
      <c r="AD2559" t="str">
        <f>MID(TablaPivotFinal[[#This Row],[Fecha]],5,3)</f>
        <v>Ago</v>
      </c>
      <c r="AE2559" s="1">
        <v>1530565500</v>
      </c>
      <c r="AF2559" s="1">
        <v>141061</v>
      </c>
    </row>
    <row r="2560" spans="1:32" x14ac:dyDescent="0.3">
      <c r="A2560" s="1" t="s">
        <v>506</v>
      </c>
      <c r="B2560" s="1" t="s">
        <v>507</v>
      </c>
      <c r="C2560">
        <v>2509</v>
      </c>
      <c r="D2560" s="1" t="s">
        <v>499</v>
      </c>
      <c r="E2560">
        <v>5</v>
      </c>
      <c r="F2560" s="1" t="s">
        <v>508</v>
      </c>
      <c r="G2560" s="1" t="s">
        <v>501</v>
      </c>
      <c r="H2560" s="1" t="s">
        <v>103</v>
      </c>
      <c r="I2560" s="1" t="s">
        <v>509</v>
      </c>
      <c r="J2560" s="1" t="s">
        <v>503</v>
      </c>
      <c r="K2560">
        <v>3173673153</v>
      </c>
      <c r="L2560" t="s">
        <v>504</v>
      </c>
      <c r="M2560" s="1" t="s">
        <v>510</v>
      </c>
      <c r="N2560">
        <v>8300</v>
      </c>
      <c r="O2560">
        <v>9000</v>
      </c>
      <c r="P2560">
        <v>19200</v>
      </c>
      <c r="Q2560">
        <v>24400</v>
      </c>
      <c r="R2560">
        <v>27400</v>
      </c>
      <c r="S2560">
        <v>0</v>
      </c>
      <c r="T2560">
        <v>0</v>
      </c>
      <c r="U2560">
        <v>0</v>
      </c>
      <c r="V2560">
        <v>0</v>
      </c>
      <c r="W2560">
        <v>8400</v>
      </c>
      <c r="X2560">
        <v>8700</v>
      </c>
      <c r="Y2560">
        <v>5.9689011780000003</v>
      </c>
      <c r="Z2560">
        <v>-75.594072359999998</v>
      </c>
      <c r="AA2560" s="1" t="s">
        <v>17</v>
      </c>
      <c r="AB2560">
        <v>1881920400</v>
      </c>
      <c r="AC2560" t="str">
        <f>MID(TablaPivotFinal[[#This Row],[Fecha]],1,4)</f>
        <v>2016</v>
      </c>
      <c r="AD2560" t="str">
        <f>MID(TablaPivotFinal[[#This Row],[Fecha]],5,3)</f>
        <v>Dic</v>
      </c>
      <c r="AE2560" s="1">
        <v>1881920400</v>
      </c>
      <c r="AF2560" s="1">
        <v>196501</v>
      </c>
    </row>
    <row r="2561" spans="1:32" x14ac:dyDescent="0.3">
      <c r="A2561" s="1" t="s">
        <v>506</v>
      </c>
      <c r="B2561" s="1" t="s">
        <v>507</v>
      </c>
      <c r="C2561">
        <v>2509</v>
      </c>
      <c r="D2561" s="1" t="s">
        <v>499</v>
      </c>
      <c r="E2561">
        <v>5</v>
      </c>
      <c r="F2561" s="1" t="s">
        <v>508</v>
      </c>
      <c r="G2561" s="1" t="s">
        <v>501</v>
      </c>
      <c r="H2561" s="1" t="s">
        <v>103</v>
      </c>
      <c r="I2561" s="1" t="s">
        <v>509</v>
      </c>
      <c r="J2561" s="1" t="s">
        <v>503</v>
      </c>
      <c r="K2561">
        <v>3173673153</v>
      </c>
      <c r="L2561" t="s">
        <v>504</v>
      </c>
      <c r="M2561" s="1" t="s">
        <v>510</v>
      </c>
      <c r="N2561">
        <v>8300</v>
      </c>
      <c r="O2561">
        <v>9000</v>
      </c>
      <c r="P2561">
        <v>19200</v>
      </c>
      <c r="Q2561">
        <v>24400</v>
      </c>
      <c r="R2561">
        <v>27400</v>
      </c>
      <c r="S2561">
        <v>0</v>
      </c>
      <c r="T2561">
        <v>0</v>
      </c>
      <c r="U2561">
        <v>0</v>
      </c>
      <c r="V2561">
        <v>0</v>
      </c>
      <c r="W2561">
        <v>8400</v>
      </c>
      <c r="X2561">
        <v>8700</v>
      </c>
      <c r="Y2561">
        <v>5.9689011780000003</v>
      </c>
      <c r="Z2561">
        <v>-75.594072359999998</v>
      </c>
      <c r="AA2561" s="1" t="s">
        <v>19</v>
      </c>
      <c r="AB2561">
        <v>1883315400</v>
      </c>
      <c r="AC2561" t="str">
        <f>MID(TablaPivotFinal[[#This Row],[Fecha]],1,4)</f>
        <v>2016</v>
      </c>
      <c r="AD2561" t="str">
        <f>MID(TablaPivotFinal[[#This Row],[Fecha]],5,3)</f>
        <v>Ene</v>
      </c>
      <c r="AE2561" s="1">
        <v>1883315400</v>
      </c>
      <c r="AF2561" s="1">
        <v>209178</v>
      </c>
    </row>
    <row r="2562" spans="1:32" x14ac:dyDescent="0.3">
      <c r="A2562" s="1" t="s">
        <v>506</v>
      </c>
      <c r="B2562" s="1" t="s">
        <v>507</v>
      </c>
      <c r="C2562">
        <v>2509</v>
      </c>
      <c r="D2562" s="1" t="s">
        <v>499</v>
      </c>
      <c r="E2562">
        <v>5</v>
      </c>
      <c r="F2562" s="1" t="s">
        <v>508</v>
      </c>
      <c r="G2562" s="1" t="s">
        <v>501</v>
      </c>
      <c r="H2562" s="1" t="s">
        <v>103</v>
      </c>
      <c r="I2562" s="1" t="s">
        <v>509</v>
      </c>
      <c r="J2562" s="1" t="s">
        <v>503</v>
      </c>
      <c r="K2562">
        <v>3173673153</v>
      </c>
      <c r="L2562" t="s">
        <v>504</v>
      </c>
      <c r="M2562" s="1" t="s">
        <v>510</v>
      </c>
      <c r="N2562">
        <v>8300</v>
      </c>
      <c r="O2562">
        <v>9000</v>
      </c>
      <c r="P2562">
        <v>19200</v>
      </c>
      <c r="Q2562">
        <v>24400</v>
      </c>
      <c r="R2562">
        <v>27400</v>
      </c>
      <c r="S2562">
        <v>0</v>
      </c>
      <c r="T2562">
        <v>0</v>
      </c>
      <c r="U2562">
        <v>0</v>
      </c>
      <c r="V2562">
        <v>0</v>
      </c>
      <c r="W2562">
        <v>8400</v>
      </c>
      <c r="X2562">
        <v>8700</v>
      </c>
      <c r="Y2562">
        <v>5.9689011780000003</v>
      </c>
      <c r="Z2562">
        <v>-75.594072359999998</v>
      </c>
      <c r="AA2562" s="1" t="s">
        <v>21</v>
      </c>
      <c r="AB2562">
        <v>1407638200</v>
      </c>
      <c r="AC2562" t="str">
        <f>MID(TablaPivotFinal[[#This Row],[Fecha]],1,4)</f>
        <v>2016</v>
      </c>
      <c r="AD2562" t="str">
        <f>MID(TablaPivotFinal[[#This Row],[Fecha]],5,3)</f>
        <v>Feb</v>
      </c>
      <c r="AE2562" s="1">
        <v>1407638200</v>
      </c>
      <c r="AF2562" s="1">
        <v>136130</v>
      </c>
    </row>
    <row r="2563" spans="1:32" x14ac:dyDescent="0.3">
      <c r="A2563" s="1" t="s">
        <v>506</v>
      </c>
      <c r="B2563" s="1" t="s">
        <v>507</v>
      </c>
      <c r="C2563">
        <v>2509</v>
      </c>
      <c r="D2563" s="1" t="s">
        <v>499</v>
      </c>
      <c r="E2563">
        <v>5</v>
      </c>
      <c r="F2563" s="1" t="s">
        <v>508</v>
      </c>
      <c r="G2563" s="1" t="s">
        <v>501</v>
      </c>
      <c r="H2563" s="1" t="s">
        <v>103</v>
      </c>
      <c r="I2563" s="1" t="s">
        <v>509</v>
      </c>
      <c r="J2563" s="1" t="s">
        <v>503</v>
      </c>
      <c r="K2563">
        <v>3173673153</v>
      </c>
      <c r="L2563" t="s">
        <v>504</v>
      </c>
      <c r="M2563" s="1" t="s">
        <v>510</v>
      </c>
      <c r="N2563">
        <v>8300</v>
      </c>
      <c r="O2563">
        <v>9000</v>
      </c>
      <c r="P2563">
        <v>19200</v>
      </c>
      <c r="Q2563">
        <v>24400</v>
      </c>
      <c r="R2563">
        <v>27400</v>
      </c>
      <c r="S2563">
        <v>0</v>
      </c>
      <c r="T2563">
        <v>0</v>
      </c>
      <c r="U2563">
        <v>0</v>
      </c>
      <c r="V2563">
        <v>0</v>
      </c>
      <c r="W2563">
        <v>8400</v>
      </c>
      <c r="X2563">
        <v>8700</v>
      </c>
      <c r="Y2563">
        <v>5.9689011780000003</v>
      </c>
      <c r="Z2563">
        <v>-75.594072359999998</v>
      </c>
      <c r="AA2563" s="1" t="s">
        <v>23</v>
      </c>
      <c r="AB2563">
        <v>1376061800</v>
      </c>
      <c r="AC2563" t="str">
        <f>MID(TablaPivotFinal[[#This Row],[Fecha]],1,4)</f>
        <v>2016</v>
      </c>
      <c r="AD2563" t="str">
        <f>MID(TablaPivotFinal[[#This Row],[Fecha]],5,3)</f>
        <v>Jul</v>
      </c>
      <c r="AE2563" s="1">
        <v>1376061800</v>
      </c>
      <c r="AF2563" s="1">
        <v>145076</v>
      </c>
    </row>
    <row r="2564" spans="1:32" x14ac:dyDescent="0.3">
      <c r="A2564" s="1" t="s">
        <v>506</v>
      </c>
      <c r="B2564" s="1" t="s">
        <v>507</v>
      </c>
      <c r="C2564">
        <v>2509</v>
      </c>
      <c r="D2564" s="1" t="s">
        <v>499</v>
      </c>
      <c r="E2564">
        <v>5</v>
      </c>
      <c r="F2564" s="1" t="s">
        <v>508</v>
      </c>
      <c r="G2564" s="1" t="s">
        <v>501</v>
      </c>
      <c r="H2564" s="1" t="s">
        <v>103</v>
      </c>
      <c r="I2564" s="1" t="s">
        <v>509</v>
      </c>
      <c r="J2564" s="1" t="s">
        <v>503</v>
      </c>
      <c r="K2564">
        <v>3173673153</v>
      </c>
      <c r="L2564" t="s">
        <v>504</v>
      </c>
      <c r="M2564" s="1" t="s">
        <v>510</v>
      </c>
      <c r="N2564">
        <v>8300</v>
      </c>
      <c r="O2564">
        <v>9000</v>
      </c>
      <c r="P2564">
        <v>19200</v>
      </c>
      <c r="Q2564">
        <v>24400</v>
      </c>
      <c r="R2564">
        <v>27400</v>
      </c>
      <c r="S2564">
        <v>0</v>
      </c>
      <c r="T2564">
        <v>0</v>
      </c>
      <c r="U2564">
        <v>0</v>
      </c>
      <c r="V2564">
        <v>0</v>
      </c>
      <c r="W2564">
        <v>8400</v>
      </c>
      <c r="X2564">
        <v>8700</v>
      </c>
      <c r="Y2564">
        <v>5.9689011780000003</v>
      </c>
      <c r="Z2564">
        <v>-75.594072359999998</v>
      </c>
      <c r="AA2564" s="1" t="s">
        <v>25</v>
      </c>
      <c r="AB2564">
        <v>1334512800</v>
      </c>
      <c r="AC2564" t="str">
        <f>MID(TablaPivotFinal[[#This Row],[Fecha]],1,4)</f>
        <v>2016</v>
      </c>
      <c r="AD2564" t="str">
        <f>MID(TablaPivotFinal[[#This Row],[Fecha]],5,3)</f>
        <v>Jun</v>
      </c>
      <c r="AE2564" s="1">
        <v>1334512800</v>
      </c>
      <c r="AF2564" s="1">
        <v>137829</v>
      </c>
    </row>
    <row r="2565" spans="1:32" x14ac:dyDescent="0.3">
      <c r="A2565" s="1" t="s">
        <v>506</v>
      </c>
      <c r="B2565" s="1" t="s">
        <v>507</v>
      </c>
      <c r="C2565">
        <v>2509</v>
      </c>
      <c r="D2565" s="1" t="s">
        <v>499</v>
      </c>
      <c r="E2565">
        <v>5</v>
      </c>
      <c r="F2565" s="1" t="s">
        <v>508</v>
      </c>
      <c r="G2565" s="1" t="s">
        <v>501</v>
      </c>
      <c r="H2565" s="1" t="s">
        <v>103</v>
      </c>
      <c r="I2565" s="1" t="s">
        <v>509</v>
      </c>
      <c r="J2565" s="1" t="s">
        <v>503</v>
      </c>
      <c r="K2565">
        <v>3173673153</v>
      </c>
      <c r="L2565" t="s">
        <v>504</v>
      </c>
      <c r="M2565" s="1" t="s">
        <v>510</v>
      </c>
      <c r="N2565">
        <v>8300</v>
      </c>
      <c r="O2565">
        <v>9000</v>
      </c>
      <c r="P2565">
        <v>19200</v>
      </c>
      <c r="Q2565">
        <v>24400</v>
      </c>
      <c r="R2565">
        <v>27400</v>
      </c>
      <c r="S2565">
        <v>0</v>
      </c>
      <c r="T2565">
        <v>0</v>
      </c>
      <c r="U2565">
        <v>0</v>
      </c>
      <c r="V2565">
        <v>0</v>
      </c>
      <c r="W2565">
        <v>8400</v>
      </c>
      <c r="X2565">
        <v>8700</v>
      </c>
      <c r="Y2565">
        <v>5.9689011780000003</v>
      </c>
      <c r="Z2565">
        <v>-75.594072359999998</v>
      </c>
      <c r="AA2565" s="1" t="s">
        <v>27</v>
      </c>
      <c r="AB2565">
        <v>1655287500</v>
      </c>
      <c r="AC2565" t="str">
        <f>MID(TablaPivotFinal[[#This Row],[Fecha]],1,4)</f>
        <v>2016</v>
      </c>
      <c r="AD2565" t="str">
        <f>MID(TablaPivotFinal[[#This Row],[Fecha]],5,3)</f>
        <v>Mar</v>
      </c>
      <c r="AE2565" s="1">
        <v>1655287500</v>
      </c>
      <c r="AF2565" s="1">
        <v>170204</v>
      </c>
    </row>
    <row r="2566" spans="1:32" x14ac:dyDescent="0.3">
      <c r="A2566" s="1" t="s">
        <v>506</v>
      </c>
      <c r="B2566" s="1" t="s">
        <v>507</v>
      </c>
      <c r="C2566">
        <v>2509</v>
      </c>
      <c r="D2566" s="1" t="s">
        <v>499</v>
      </c>
      <c r="E2566">
        <v>5</v>
      </c>
      <c r="F2566" s="1" t="s">
        <v>508</v>
      </c>
      <c r="G2566" s="1" t="s">
        <v>501</v>
      </c>
      <c r="H2566" s="1" t="s">
        <v>103</v>
      </c>
      <c r="I2566" s="1" t="s">
        <v>509</v>
      </c>
      <c r="J2566" s="1" t="s">
        <v>503</v>
      </c>
      <c r="K2566">
        <v>3173673153</v>
      </c>
      <c r="L2566" t="s">
        <v>504</v>
      </c>
      <c r="M2566" s="1" t="s">
        <v>510</v>
      </c>
      <c r="N2566">
        <v>8300</v>
      </c>
      <c r="O2566">
        <v>9000</v>
      </c>
      <c r="P2566">
        <v>19200</v>
      </c>
      <c r="Q2566">
        <v>24400</v>
      </c>
      <c r="R2566">
        <v>27400</v>
      </c>
      <c r="S2566">
        <v>0</v>
      </c>
      <c r="T2566">
        <v>0</v>
      </c>
      <c r="U2566">
        <v>0</v>
      </c>
      <c r="V2566">
        <v>0</v>
      </c>
      <c r="W2566">
        <v>8400</v>
      </c>
      <c r="X2566">
        <v>8700</v>
      </c>
      <c r="Y2566">
        <v>5.9689011780000003</v>
      </c>
      <c r="Z2566">
        <v>-75.594072359999998</v>
      </c>
      <c r="AA2566" s="1" t="s">
        <v>29</v>
      </c>
      <c r="AB2566">
        <v>1497498600</v>
      </c>
      <c r="AC2566" t="str">
        <f>MID(TablaPivotFinal[[#This Row],[Fecha]],1,4)</f>
        <v>2016</v>
      </c>
      <c r="AD2566" t="str">
        <f>MID(TablaPivotFinal[[#This Row],[Fecha]],5,3)</f>
        <v>May</v>
      </c>
      <c r="AE2566" s="1">
        <v>1497498600</v>
      </c>
      <c r="AF2566" s="1">
        <v>150072</v>
      </c>
    </row>
    <row r="2567" spans="1:32" x14ac:dyDescent="0.3">
      <c r="A2567" s="1" t="s">
        <v>506</v>
      </c>
      <c r="B2567" s="1" t="s">
        <v>507</v>
      </c>
      <c r="C2567">
        <v>2509</v>
      </c>
      <c r="D2567" s="1" t="s">
        <v>499</v>
      </c>
      <c r="E2567">
        <v>5</v>
      </c>
      <c r="F2567" s="1" t="s">
        <v>508</v>
      </c>
      <c r="G2567" s="1" t="s">
        <v>501</v>
      </c>
      <c r="H2567" s="1" t="s">
        <v>103</v>
      </c>
      <c r="I2567" s="1" t="s">
        <v>509</v>
      </c>
      <c r="J2567" s="1" t="s">
        <v>503</v>
      </c>
      <c r="K2567">
        <v>3173673153</v>
      </c>
      <c r="L2567" t="s">
        <v>504</v>
      </c>
      <c r="M2567" s="1" t="s">
        <v>510</v>
      </c>
      <c r="N2567">
        <v>8300</v>
      </c>
      <c r="O2567">
        <v>9000</v>
      </c>
      <c r="P2567">
        <v>19200</v>
      </c>
      <c r="Q2567">
        <v>24400</v>
      </c>
      <c r="R2567">
        <v>27400</v>
      </c>
      <c r="S2567">
        <v>0</v>
      </c>
      <c r="T2567">
        <v>0</v>
      </c>
      <c r="U2567">
        <v>0</v>
      </c>
      <c r="V2567">
        <v>0</v>
      </c>
      <c r="W2567">
        <v>8400</v>
      </c>
      <c r="X2567">
        <v>8700</v>
      </c>
      <c r="Y2567">
        <v>5.9689011780000003</v>
      </c>
      <c r="Z2567">
        <v>-75.594072359999998</v>
      </c>
      <c r="AA2567" s="1" t="s">
        <v>31</v>
      </c>
      <c r="AB2567">
        <v>1599362100</v>
      </c>
      <c r="AC2567" t="str">
        <f>MID(TablaPivotFinal[[#This Row],[Fecha]],1,4)</f>
        <v>2016</v>
      </c>
      <c r="AD2567" t="str">
        <f>MID(TablaPivotFinal[[#This Row],[Fecha]],5,3)</f>
        <v>Nov</v>
      </c>
      <c r="AE2567" s="1">
        <v>1599362100</v>
      </c>
      <c r="AF2567" s="1">
        <v>158726</v>
      </c>
    </row>
    <row r="2568" spans="1:32" x14ac:dyDescent="0.3">
      <c r="A2568" s="1" t="s">
        <v>506</v>
      </c>
      <c r="B2568" s="1" t="s">
        <v>507</v>
      </c>
      <c r="C2568">
        <v>2509</v>
      </c>
      <c r="D2568" s="1" t="s">
        <v>499</v>
      </c>
      <c r="E2568">
        <v>5</v>
      </c>
      <c r="F2568" s="1" t="s">
        <v>508</v>
      </c>
      <c r="G2568" s="1" t="s">
        <v>501</v>
      </c>
      <c r="H2568" s="1" t="s">
        <v>103</v>
      </c>
      <c r="I2568" s="1" t="s">
        <v>509</v>
      </c>
      <c r="J2568" s="1" t="s">
        <v>503</v>
      </c>
      <c r="K2568">
        <v>3173673153</v>
      </c>
      <c r="L2568" t="s">
        <v>504</v>
      </c>
      <c r="M2568" s="1" t="s">
        <v>510</v>
      </c>
      <c r="N2568">
        <v>8300</v>
      </c>
      <c r="O2568">
        <v>9000</v>
      </c>
      <c r="P2568">
        <v>19200</v>
      </c>
      <c r="Q2568">
        <v>24400</v>
      </c>
      <c r="R2568">
        <v>27400</v>
      </c>
      <c r="S2568">
        <v>0</v>
      </c>
      <c r="T2568">
        <v>0</v>
      </c>
      <c r="U2568">
        <v>0</v>
      </c>
      <c r="V2568">
        <v>0</v>
      </c>
      <c r="W2568">
        <v>8400</v>
      </c>
      <c r="X2568">
        <v>8700</v>
      </c>
      <c r="Y2568">
        <v>5.9689011780000003</v>
      </c>
      <c r="Z2568">
        <v>-75.594072359999998</v>
      </c>
      <c r="AA2568" s="1" t="s">
        <v>33</v>
      </c>
      <c r="AB2568">
        <v>1534149400</v>
      </c>
      <c r="AC2568" t="str">
        <f>MID(TablaPivotFinal[[#This Row],[Fecha]],1,4)</f>
        <v>2016</v>
      </c>
      <c r="AD2568" t="str">
        <f>MID(TablaPivotFinal[[#This Row],[Fecha]],5,3)</f>
        <v>Oct</v>
      </c>
      <c r="AE2568" s="1">
        <v>1534149400</v>
      </c>
      <c r="AF2568" s="1">
        <v>146553</v>
      </c>
    </row>
    <row r="2569" spans="1:32" x14ac:dyDescent="0.3">
      <c r="A2569" s="1" t="s">
        <v>506</v>
      </c>
      <c r="B2569" s="1" t="s">
        <v>507</v>
      </c>
      <c r="C2569">
        <v>2509</v>
      </c>
      <c r="D2569" s="1" t="s">
        <v>499</v>
      </c>
      <c r="E2569">
        <v>5</v>
      </c>
      <c r="F2569" s="1" t="s">
        <v>508</v>
      </c>
      <c r="G2569" s="1" t="s">
        <v>501</v>
      </c>
      <c r="H2569" s="1" t="s">
        <v>103</v>
      </c>
      <c r="I2569" s="1" t="s">
        <v>509</v>
      </c>
      <c r="J2569" s="1" t="s">
        <v>503</v>
      </c>
      <c r="K2569">
        <v>3173673153</v>
      </c>
      <c r="L2569" t="s">
        <v>504</v>
      </c>
      <c r="M2569" s="1" t="s">
        <v>510</v>
      </c>
      <c r="N2569">
        <v>8300</v>
      </c>
      <c r="O2569">
        <v>9000</v>
      </c>
      <c r="P2569">
        <v>19200</v>
      </c>
      <c r="Q2569">
        <v>24400</v>
      </c>
      <c r="R2569">
        <v>27400</v>
      </c>
      <c r="S2569">
        <v>0</v>
      </c>
      <c r="T2569">
        <v>0</v>
      </c>
      <c r="U2569">
        <v>0</v>
      </c>
      <c r="V2569">
        <v>0</v>
      </c>
      <c r="W2569">
        <v>8400</v>
      </c>
      <c r="X2569">
        <v>8700</v>
      </c>
      <c r="Y2569">
        <v>5.9689011780000003</v>
      </c>
      <c r="Z2569">
        <v>-75.594072359999998</v>
      </c>
      <c r="AA2569" s="1" t="s">
        <v>35</v>
      </c>
      <c r="AB2569">
        <v>1333764700</v>
      </c>
      <c r="AC2569" t="str">
        <f>MID(TablaPivotFinal[[#This Row],[Fecha]],1,4)</f>
        <v>2016</v>
      </c>
      <c r="AD2569" t="str">
        <f>MID(TablaPivotFinal[[#This Row],[Fecha]],5,3)</f>
        <v>Sep</v>
      </c>
      <c r="AE2569" s="1">
        <v>1333764700</v>
      </c>
      <c r="AF2569" s="1">
        <v>119460</v>
      </c>
    </row>
    <row r="2570" spans="1:32" x14ac:dyDescent="0.3">
      <c r="A2570" s="1" t="s">
        <v>506</v>
      </c>
      <c r="B2570" s="1" t="s">
        <v>507</v>
      </c>
      <c r="C2570">
        <v>2509</v>
      </c>
      <c r="D2570" s="1" t="s">
        <v>499</v>
      </c>
      <c r="E2570">
        <v>5</v>
      </c>
      <c r="F2570" s="1" t="s">
        <v>508</v>
      </c>
      <c r="G2570" s="1" t="s">
        <v>501</v>
      </c>
      <c r="H2570" s="1" t="s">
        <v>103</v>
      </c>
      <c r="I2570" s="1" t="s">
        <v>509</v>
      </c>
      <c r="J2570" s="1" t="s">
        <v>503</v>
      </c>
      <c r="K2570">
        <v>3173673153</v>
      </c>
      <c r="L2570" t="s">
        <v>504</v>
      </c>
      <c r="M2570" s="1" t="s">
        <v>510</v>
      </c>
      <c r="N2570">
        <v>8300</v>
      </c>
      <c r="O2570">
        <v>9000</v>
      </c>
      <c r="P2570">
        <v>19200</v>
      </c>
      <c r="Q2570">
        <v>24400</v>
      </c>
      <c r="R2570">
        <v>27400</v>
      </c>
      <c r="S2570">
        <v>0</v>
      </c>
      <c r="T2570">
        <v>0</v>
      </c>
      <c r="U2570">
        <v>0</v>
      </c>
      <c r="V2570">
        <v>0</v>
      </c>
      <c r="W2570">
        <v>8400</v>
      </c>
      <c r="X2570">
        <v>8700</v>
      </c>
      <c r="Y2570">
        <v>5.9689011780000003</v>
      </c>
      <c r="Z2570">
        <v>-75.594072359999998</v>
      </c>
      <c r="AA2570" s="1" t="s">
        <v>37</v>
      </c>
      <c r="AB2570">
        <v>1759383000</v>
      </c>
      <c r="AC2570" t="str">
        <f>MID(TablaPivotFinal[[#This Row],[Fecha]],1,4)</f>
        <v>2017</v>
      </c>
      <c r="AD2570" t="str">
        <f>MID(TablaPivotFinal[[#This Row],[Fecha]],5,3)</f>
        <v>Abr</v>
      </c>
      <c r="AE2570" s="1">
        <v>1759383000</v>
      </c>
      <c r="AF2570" s="1">
        <v>5816.2</v>
      </c>
    </row>
    <row r="2571" spans="1:32" x14ac:dyDescent="0.3">
      <c r="A2571" s="1" t="s">
        <v>506</v>
      </c>
      <c r="B2571" s="1" t="s">
        <v>507</v>
      </c>
      <c r="C2571">
        <v>2509</v>
      </c>
      <c r="D2571" s="1" t="s">
        <v>499</v>
      </c>
      <c r="E2571">
        <v>5</v>
      </c>
      <c r="F2571" s="1" t="s">
        <v>508</v>
      </c>
      <c r="G2571" s="1" t="s">
        <v>501</v>
      </c>
      <c r="H2571" s="1" t="s">
        <v>103</v>
      </c>
      <c r="I2571" s="1" t="s">
        <v>509</v>
      </c>
      <c r="J2571" s="1" t="s">
        <v>503</v>
      </c>
      <c r="K2571">
        <v>3173673153</v>
      </c>
      <c r="L2571" t="s">
        <v>504</v>
      </c>
      <c r="M2571" s="1" t="s">
        <v>510</v>
      </c>
      <c r="N2571">
        <v>8300</v>
      </c>
      <c r="O2571">
        <v>9000</v>
      </c>
      <c r="P2571">
        <v>19200</v>
      </c>
      <c r="Q2571">
        <v>24400</v>
      </c>
      <c r="R2571">
        <v>27400</v>
      </c>
      <c r="S2571">
        <v>0</v>
      </c>
      <c r="T2571">
        <v>0</v>
      </c>
      <c r="U2571">
        <v>0</v>
      </c>
      <c r="V2571">
        <v>0</v>
      </c>
      <c r="W2571">
        <v>8400</v>
      </c>
      <c r="X2571">
        <v>8700</v>
      </c>
      <c r="Y2571">
        <v>5.9689011780000003</v>
      </c>
      <c r="Z2571">
        <v>-75.594072359999998</v>
      </c>
      <c r="AA2571" s="1" t="s">
        <v>39</v>
      </c>
      <c r="AB2571">
        <v>1840075100</v>
      </c>
      <c r="AC2571" t="str">
        <f>MID(TablaPivotFinal[[#This Row],[Fecha]],1,4)</f>
        <v>2017</v>
      </c>
      <c r="AD2571" t="str">
        <f>MID(TablaPivotFinal[[#This Row],[Fecha]],5,3)</f>
        <v>Ago</v>
      </c>
      <c r="AE2571" s="1">
        <v>1840075100</v>
      </c>
      <c r="AF2571" s="1">
        <v>5646.83871</v>
      </c>
    </row>
    <row r="2572" spans="1:32" x14ac:dyDescent="0.3">
      <c r="A2572" s="1" t="s">
        <v>506</v>
      </c>
      <c r="B2572" s="1" t="s">
        <v>507</v>
      </c>
      <c r="C2572">
        <v>2509</v>
      </c>
      <c r="D2572" s="1" t="s">
        <v>499</v>
      </c>
      <c r="E2572">
        <v>5</v>
      </c>
      <c r="F2572" s="1" t="s">
        <v>508</v>
      </c>
      <c r="G2572" s="1" t="s">
        <v>501</v>
      </c>
      <c r="H2572" s="1" t="s">
        <v>103</v>
      </c>
      <c r="I2572" s="1" t="s">
        <v>509</v>
      </c>
      <c r="J2572" s="1" t="s">
        <v>503</v>
      </c>
      <c r="K2572">
        <v>3173673153</v>
      </c>
      <c r="L2572" t="s">
        <v>504</v>
      </c>
      <c r="M2572" s="1" t="s">
        <v>510</v>
      </c>
      <c r="N2572">
        <v>8300</v>
      </c>
      <c r="O2572">
        <v>9000</v>
      </c>
      <c r="P2572">
        <v>19200</v>
      </c>
      <c r="Q2572">
        <v>24400</v>
      </c>
      <c r="R2572">
        <v>27400</v>
      </c>
      <c r="S2572">
        <v>0</v>
      </c>
      <c r="T2572">
        <v>0</v>
      </c>
      <c r="U2572">
        <v>0</v>
      </c>
      <c r="V2572">
        <v>0</v>
      </c>
      <c r="W2572">
        <v>8400</v>
      </c>
      <c r="X2572">
        <v>8700</v>
      </c>
      <c r="Y2572">
        <v>5.9689011780000003</v>
      </c>
      <c r="Z2572">
        <v>-75.594072359999998</v>
      </c>
      <c r="AA2572" s="1" t="s">
        <v>41</v>
      </c>
      <c r="AB2572">
        <v>2053300100</v>
      </c>
      <c r="AC2572" t="str">
        <f>MID(TablaPivotFinal[[#This Row],[Fecha]],1,4)</f>
        <v>2017</v>
      </c>
      <c r="AD2572" t="str">
        <f>MID(TablaPivotFinal[[#This Row],[Fecha]],5,3)</f>
        <v>Dic</v>
      </c>
      <c r="AE2572" s="1">
        <v>2053300100</v>
      </c>
      <c r="AF2572" s="1">
        <v>6758.1935480000002</v>
      </c>
    </row>
    <row r="2573" spans="1:32" x14ac:dyDescent="0.3">
      <c r="A2573" s="1" t="s">
        <v>506</v>
      </c>
      <c r="B2573" s="1" t="s">
        <v>507</v>
      </c>
      <c r="C2573">
        <v>2509</v>
      </c>
      <c r="D2573" s="1" t="s">
        <v>499</v>
      </c>
      <c r="E2573">
        <v>5</v>
      </c>
      <c r="F2573" s="1" t="s">
        <v>508</v>
      </c>
      <c r="G2573" s="1" t="s">
        <v>501</v>
      </c>
      <c r="H2573" s="1" t="s">
        <v>103</v>
      </c>
      <c r="I2573" s="1" t="s">
        <v>509</v>
      </c>
      <c r="J2573" s="1" t="s">
        <v>503</v>
      </c>
      <c r="K2573">
        <v>3173673153</v>
      </c>
      <c r="L2573" t="s">
        <v>504</v>
      </c>
      <c r="M2573" s="1" t="s">
        <v>510</v>
      </c>
      <c r="N2573">
        <v>8300</v>
      </c>
      <c r="O2573">
        <v>9000</v>
      </c>
      <c r="P2573">
        <v>19200</v>
      </c>
      <c r="Q2573">
        <v>24400</v>
      </c>
      <c r="R2573">
        <v>27400</v>
      </c>
      <c r="S2573">
        <v>0</v>
      </c>
      <c r="T2573">
        <v>0</v>
      </c>
      <c r="U2573">
        <v>0</v>
      </c>
      <c r="V2573">
        <v>0</v>
      </c>
      <c r="W2573">
        <v>8400</v>
      </c>
      <c r="X2573">
        <v>8700</v>
      </c>
      <c r="Y2573">
        <v>5.9689011780000003</v>
      </c>
      <c r="Z2573">
        <v>-75.594072359999998</v>
      </c>
      <c r="AA2573" s="1" t="s">
        <v>43</v>
      </c>
      <c r="AB2573">
        <v>1995735900</v>
      </c>
      <c r="AC2573" t="str">
        <f>MID(TablaPivotFinal[[#This Row],[Fecha]],1,4)</f>
        <v>2017</v>
      </c>
      <c r="AD2573" t="str">
        <f>MID(TablaPivotFinal[[#This Row],[Fecha]],5,3)</f>
        <v>Ene</v>
      </c>
      <c r="AE2573" s="1">
        <v>1995735900</v>
      </c>
      <c r="AF2573" s="1">
        <v>6742.6774189999996</v>
      </c>
    </row>
    <row r="2574" spans="1:32" x14ac:dyDescent="0.3">
      <c r="A2574" s="1" t="s">
        <v>506</v>
      </c>
      <c r="B2574" s="1" t="s">
        <v>507</v>
      </c>
      <c r="C2574">
        <v>2509</v>
      </c>
      <c r="D2574" s="1" t="s">
        <v>499</v>
      </c>
      <c r="E2574">
        <v>5</v>
      </c>
      <c r="F2574" s="1" t="s">
        <v>508</v>
      </c>
      <c r="G2574" s="1" t="s">
        <v>501</v>
      </c>
      <c r="H2574" s="1" t="s">
        <v>103</v>
      </c>
      <c r="I2574" s="1" t="s">
        <v>509</v>
      </c>
      <c r="J2574" s="1" t="s">
        <v>503</v>
      </c>
      <c r="K2574">
        <v>3173673153</v>
      </c>
      <c r="L2574" t="s">
        <v>504</v>
      </c>
      <c r="M2574" s="1" t="s">
        <v>510</v>
      </c>
      <c r="N2574">
        <v>8300</v>
      </c>
      <c r="O2574">
        <v>9000</v>
      </c>
      <c r="P2574">
        <v>19200</v>
      </c>
      <c r="Q2574">
        <v>24400</v>
      </c>
      <c r="R2574">
        <v>27400</v>
      </c>
      <c r="S2574">
        <v>0</v>
      </c>
      <c r="T2574">
        <v>0</v>
      </c>
      <c r="U2574">
        <v>0</v>
      </c>
      <c r="V2574">
        <v>0</v>
      </c>
      <c r="W2574">
        <v>8400</v>
      </c>
      <c r="X2574">
        <v>8700</v>
      </c>
      <c r="Y2574">
        <v>5.9689011780000003</v>
      </c>
      <c r="Z2574">
        <v>-75.594072359999998</v>
      </c>
      <c r="AA2574" s="1" t="s">
        <v>45</v>
      </c>
      <c r="AB2574">
        <v>1513470300</v>
      </c>
      <c r="AC2574" t="str">
        <f>MID(TablaPivotFinal[[#This Row],[Fecha]],1,4)</f>
        <v>2017</v>
      </c>
      <c r="AD2574" t="str">
        <f>MID(TablaPivotFinal[[#This Row],[Fecha]],5,3)</f>
        <v>Feb</v>
      </c>
      <c r="AE2574" s="1">
        <v>1513470300</v>
      </c>
      <c r="AF2574" s="1">
        <v>5012.9642860000004</v>
      </c>
    </row>
    <row r="2575" spans="1:32" x14ac:dyDescent="0.3">
      <c r="A2575" s="1" t="s">
        <v>506</v>
      </c>
      <c r="B2575" s="1" t="s">
        <v>507</v>
      </c>
      <c r="C2575">
        <v>2509</v>
      </c>
      <c r="D2575" s="1" t="s">
        <v>499</v>
      </c>
      <c r="E2575">
        <v>5</v>
      </c>
      <c r="F2575" s="1" t="s">
        <v>508</v>
      </c>
      <c r="G2575" s="1" t="s">
        <v>501</v>
      </c>
      <c r="H2575" s="1" t="s">
        <v>103</v>
      </c>
      <c r="I2575" s="1" t="s">
        <v>509</v>
      </c>
      <c r="J2575" s="1" t="s">
        <v>503</v>
      </c>
      <c r="K2575">
        <v>3173673153</v>
      </c>
      <c r="L2575" t="s">
        <v>504</v>
      </c>
      <c r="M2575" s="1" t="s">
        <v>510</v>
      </c>
      <c r="N2575">
        <v>8300</v>
      </c>
      <c r="O2575">
        <v>9000</v>
      </c>
      <c r="P2575">
        <v>19200</v>
      </c>
      <c r="Q2575">
        <v>24400</v>
      </c>
      <c r="R2575">
        <v>27400</v>
      </c>
      <c r="S2575">
        <v>0</v>
      </c>
      <c r="T2575">
        <v>0</v>
      </c>
      <c r="U2575">
        <v>0</v>
      </c>
      <c r="V2575">
        <v>0</v>
      </c>
      <c r="W2575">
        <v>8400</v>
      </c>
      <c r="X2575">
        <v>8700</v>
      </c>
      <c r="Y2575">
        <v>5.9689011780000003</v>
      </c>
      <c r="Z2575">
        <v>-75.594072359999998</v>
      </c>
      <c r="AA2575" s="1" t="s">
        <v>47</v>
      </c>
      <c r="AB2575">
        <v>1853839200</v>
      </c>
      <c r="AC2575" t="str">
        <f>MID(TablaPivotFinal[[#This Row],[Fecha]],1,4)</f>
        <v>2017</v>
      </c>
      <c r="AD2575" t="str">
        <f>MID(TablaPivotFinal[[#This Row],[Fecha]],5,3)</f>
        <v>Jul</v>
      </c>
      <c r="AE2575" s="1">
        <v>1853839200</v>
      </c>
      <c r="AF2575" s="1">
        <v>5716.1935480000002</v>
      </c>
    </row>
    <row r="2576" spans="1:32" x14ac:dyDescent="0.3">
      <c r="A2576" s="1" t="s">
        <v>506</v>
      </c>
      <c r="B2576" s="1" t="s">
        <v>507</v>
      </c>
      <c r="C2576">
        <v>2509</v>
      </c>
      <c r="D2576" s="1" t="s">
        <v>499</v>
      </c>
      <c r="E2576">
        <v>5</v>
      </c>
      <c r="F2576" s="1" t="s">
        <v>508</v>
      </c>
      <c r="G2576" s="1" t="s">
        <v>501</v>
      </c>
      <c r="H2576" s="1" t="s">
        <v>103</v>
      </c>
      <c r="I2576" s="1" t="s">
        <v>509</v>
      </c>
      <c r="J2576" s="1" t="s">
        <v>503</v>
      </c>
      <c r="K2576">
        <v>3173673153</v>
      </c>
      <c r="L2576" t="s">
        <v>504</v>
      </c>
      <c r="M2576" s="1" t="s">
        <v>510</v>
      </c>
      <c r="N2576">
        <v>8300</v>
      </c>
      <c r="O2576">
        <v>9000</v>
      </c>
      <c r="P2576">
        <v>19200</v>
      </c>
      <c r="Q2576">
        <v>24400</v>
      </c>
      <c r="R2576">
        <v>27400</v>
      </c>
      <c r="S2576">
        <v>0</v>
      </c>
      <c r="T2576">
        <v>0</v>
      </c>
      <c r="U2576">
        <v>0</v>
      </c>
      <c r="V2576">
        <v>0</v>
      </c>
      <c r="W2576">
        <v>8400</v>
      </c>
      <c r="X2576">
        <v>8700</v>
      </c>
      <c r="Y2576">
        <v>5.9689011780000003</v>
      </c>
      <c r="Z2576">
        <v>-75.594072359999998</v>
      </c>
      <c r="AA2576" s="1" t="s">
        <v>49</v>
      </c>
      <c r="AB2576">
        <v>1828708100</v>
      </c>
      <c r="AC2576" t="str">
        <f>MID(TablaPivotFinal[[#This Row],[Fecha]],1,4)</f>
        <v>2017</v>
      </c>
      <c r="AD2576" t="str">
        <f>MID(TablaPivotFinal[[#This Row],[Fecha]],5,3)</f>
        <v>Jun</v>
      </c>
      <c r="AE2576" s="1">
        <v>1828708100</v>
      </c>
      <c r="AF2576" s="1">
        <v>5807.7</v>
      </c>
    </row>
    <row r="2577" spans="1:32" x14ac:dyDescent="0.3">
      <c r="A2577" s="1" t="s">
        <v>506</v>
      </c>
      <c r="B2577" s="1" t="s">
        <v>507</v>
      </c>
      <c r="C2577">
        <v>2509</v>
      </c>
      <c r="D2577" s="1" t="s">
        <v>499</v>
      </c>
      <c r="E2577">
        <v>5</v>
      </c>
      <c r="F2577" s="1" t="s">
        <v>508</v>
      </c>
      <c r="G2577" s="1" t="s">
        <v>501</v>
      </c>
      <c r="H2577" s="1" t="s">
        <v>103</v>
      </c>
      <c r="I2577" s="1" t="s">
        <v>509</v>
      </c>
      <c r="J2577" s="1" t="s">
        <v>503</v>
      </c>
      <c r="K2577">
        <v>3173673153</v>
      </c>
      <c r="L2577" t="s">
        <v>504</v>
      </c>
      <c r="M2577" s="1" t="s">
        <v>510</v>
      </c>
      <c r="N2577">
        <v>8300</v>
      </c>
      <c r="O2577">
        <v>9000</v>
      </c>
      <c r="P2577">
        <v>19200</v>
      </c>
      <c r="Q2577">
        <v>24400</v>
      </c>
      <c r="R2577">
        <v>27400</v>
      </c>
      <c r="S2577">
        <v>0</v>
      </c>
      <c r="T2577">
        <v>0</v>
      </c>
      <c r="U2577">
        <v>0</v>
      </c>
      <c r="V2577">
        <v>0</v>
      </c>
      <c r="W2577">
        <v>8400</v>
      </c>
      <c r="X2577">
        <v>8700</v>
      </c>
      <c r="Y2577">
        <v>5.9689011780000003</v>
      </c>
      <c r="Z2577">
        <v>-75.594072359999998</v>
      </c>
      <c r="AA2577" s="1" t="s">
        <v>51</v>
      </c>
      <c r="AB2577">
        <v>1630429200</v>
      </c>
      <c r="AC2577" t="str">
        <f>MID(TablaPivotFinal[[#This Row],[Fecha]],1,4)</f>
        <v>2017</v>
      </c>
      <c r="AD2577" t="str">
        <f>MID(TablaPivotFinal[[#This Row],[Fecha]],5,3)</f>
        <v>Mar</v>
      </c>
      <c r="AE2577" s="1">
        <v>1630429200</v>
      </c>
      <c r="AF2577" s="1">
        <v>4962.258065</v>
      </c>
    </row>
    <row r="2578" spans="1:32" x14ac:dyDescent="0.3">
      <c r="A2578" s="1" t="s">
        <v>506</v>
      </c>
      <c r="B2578" s="1" t="s">
        <v>507</v>
      </c>
      <c r="C2578">
        <v>2509</v>
      </c>
      <c r="D2578" s="1" t="s">
        <v>499</v>
      </c>
      <c r="E2578">
        <v>5</v>
      </c>
      <c r="F2578" s="1" t="s">
        <v>508</v>
      </c>
      <c r="G2578" s="1" t="s">
        <v>501</v>
      </c>
      <c r="H2578" s="1" t="s">
        <v>103</v>
      </c>
      <c r="I2578" s="1" t="s">
        <v>509</v>
      </c>
      <c r="J2578" s="1" t="s">
        <v>503</v>
      </c>
      <c r="K2578">
        <v>3173673153</v>
      </c>
      <c r="L2578" t="s">
        <v>504</v>
      </c>
      <c r="M2578" s="1" t="s">
        <v>510</v>
      </c>
      <c r="N2578">
        <v>8300</v>
      </c>
      <c r="O2578">
        <v>9000</v>
      </c>
      <c r="P2578">
        <v>19200</v>
      </c>
      <c r="Q2578">
        <v>24400</v>
      </c>
      <c r="R2578">
        <v>27400</v>
      </c>
      <c r="S2578">
        <v>0</v>
      </c>
      <c r="T2578">
        <v>0</v>
      </c>
      <c r="U2578">
        <v>0</v>
      </c>
      <c r="V2578">
        <v>0</v>
      </c>
      <c r="W2578">
        <v>8400</v>
      </c>
      <c r="X2578">
        <v>8700</v>
      </c>
      <c r="Y2578">
        <v>5.9689011780000003</v>
      </c>
      <c r="Z2578">
        <v>-75.594072359999998</v>
      </c>
      <c r="AA2578" s="1" t="s">
        <v>53</v>
      </c>
      <c r="AB2578">
        <v>1609343500</v>
      </c>
      <c r="AC2578" t="str">
        <f>MID(TablaPivotFinal[[#This Row],[Fecha]],1,4)</f>
        <v>2017</v>
      </c>
      <c r="AD2578" t="str">
        <f>MID(TablaPivotFinal[[#This Row],[Fecha]],5,3)</f>
        <v>May</v>
      </c>
      <c r="AE2578" s="1">
        <v>1609343500</v>
      </c>
      <c r="AF2578" s="1">
        <v>4962.0967739999996</v>
      </c>
    </row>
    <row r="2579" spans="1:32" x14ac:dyDescent="0.3">
      <c r="A2579" s="1" t="s">
        <v>506</v>
      </c>
      <c r="B2579" s="1" t="s">
        <v>507</v>
      </c>
      <c r="C2579">
        <v>2509</v>
      </c>
      <c r="D2579" s="1" t="s">
        <v>499</v>
      </c>
      <c r="E2579">
        <v>5</v>
      </c>
      <c r="F2579" s="1" t="s">
        <v>508</v>
      </c>
      <c r="G2579" s="1" t="s">
        <v>501</v>
      </c>
      <c r="H2579" s="1" t="s">
        <v>103</v>
      </c>
      <c r="I2579" s="1" t="s">
        <v>509</v>
      </c>
      <c r="J2579" s="1" t="s">
        <v>503</v>
      </c>
      <c r="K2579">
        <v>3173673153</v>
      </c>
      <c r="L2579" t="s">
        <v>504</v>
      </c>
      <c r="M2579" s="1" t="s">
        <v>510</v>
      </c>
      <c r="N2579">
        <v>8300</v>
      </c>
      <c r="O2579">
        <v>9000</v>
      </c>
      <c r="P2579">
        <v>19200</v>
      </c>
      <c r="Q2579">
        <v>24400</v>
      </c>
      <c r="R2579">
        <v>27400</v>
      </c>
      <c r="S2579">
        <v>0</v>
      </c>
      <c r="T2579">
        <v>0</v>
      </c>
      <c r="U2579">
        <v>0</v>
      </c>
      <c r="V2579">
        <v>0</v>
      </c>
      <c r="W2579">
        <v>8400</v>
      </c>
      <c r="X2579">
        <v>8700</v>
      </c>
      <c r="Y2579">
        <v>5.9689011780000003</v>
      </c>
      <c r="Z2579">
        <v>-75.594072359999998</v>
      </c>
      <c r="AA2579" s="1" t="s">
        <v>55</v>
      </c>
      <c r="AB2579">
        <v>1745296500</v>
      </c>
      <c r="AC2579" t="str">
        <f>MID(TablaPivotFinal[[#This Row],[Fecha]],1,4)</f>
        <v>2017</v>
      </c>
      <c r="AD2579" t="str">
        <f>MID(TablaPivotFinal[[#This Row],[Fecha]],5,3)</f>
        <v>Nov</v>
      </c>
      <c r="AE2579" s="1">
        <v>1745296500</v>
      </c>
      <c r="AF2579" s="1">
        <v>5555.1</v>
      </c>
    </row>
    <row r="2580" spans="1:32" x14ac:dyDescent="0.3">
      <c r="A2580" s="1" t="s">
        <v>506</v>
      </c>
      <c r="B2580" s="1" t="s">
        <v>507</v>
      </c>
      <c r="C2580">
        <v>2509</v>
      </c>
      <c r="D2580" s="1" t="s">
        <v>499</v>
      </c>
      <c r="E2580">
        <v>5</v>
      </c>
      <c r="F2580" s="1" t="s">
        <v>508</v>
      </c>
      <c r="G2580" s="1" t="s">
        <v>501</v>
      </c>
      <c r="H2580" s="1" t="s">
        <v>103</v>
      </c>
      <c r="I2580" s="1" t="s">
        <v>509</v>
      </c>
      <c r="J2580" s="1" t="s">
        <v>503</v>
      </c>
      <c r="K2580">
        <v>3173673153</v>
      </c>
      <c r="L2580" t="s">
        <v>504</v>
      </c>
      <c r="M2580" s="1" t="s">
        <v>510</v>
      </c>
      <c r="N2580">
        <v>8300</v>
      </c>
      <c r="O2580">
        <v>9000</v>
      </c>
      <c r="P2580">
        <v>19200</v>
      </c>
      <c r="Q2580">
        <v>24400</v>
      </c>
      <c r="R2580">
        <v>27400</v>
      </c>
      <c r="S2580">
        <v>0</v>
      </c>
      <c r="T2580">
        <v>0</v>
      </c>
      <c r="U2580">
        <v>0</v>
      </c>
      <c r="V2580">
        <v>0</v>
      </c>
      <c r="W2580">
        <v>8400</v>
      </c>
      <c r="X2580">
        <v>8700</v>
      </c>
      <c r="Y2580">
        <v>5.9689011780000003</v>
      </c>
      <c r="Z2580">
        <v>-75.594072359999998</v>
      </c>
      <c r="AA2580" s="1" t="s">
        <v>57</v>
      </c>
      <c r="AB2580">
        <v>1823053900</v>
      </c>
      <c r="AC2580" t="str">
        <f>MID(TablaPivotFinal[[#This Row],[Fecha]],1,4)</f>
        <v>2017</v>
      </c>
      <c r="AD2580" t="str">
        <f>MID(TablaPivotFinal[[#This Row],[Fecha]],5,3)</f>
        <v>Oct</v>
      </c>
      <c r="AE2580" s="1">
        <v>1823053900</v>
      </c>
      <c r="AF2580" s="1">
        <v>5625.4516130000002</v>
      </c>
    </row>
    <row r="2581" spans="1:32" x14ac:dyDescent="0.3">
      <c r="A2581" s="1" t="s">
        <v>506</v>
      </c>
      <c r="B2581" s="1" t="s">
        <v>507</v>
      </c>
      <c r="C2581">
        <v>2509</v>
      </c>
      <c r="D2581" s="1" t="s">
        <v>499</v>
      </c>
      <c r="E2581">
        <v>5</v>
      </c>
      <c r="F2581" s="1" t="s">
        <v>508</v>
      </c>
      <c r="G2581" s="1" t="s">
        <v>501</v>
      </c>
      <c r="H2581" s="1" t="s">
        <v>103</v>
      </c>
      <c r="I2581" s="1" t="s">
        <v>509</v>
      </c>
      <c r="J2581" s="1" t="s">
        <v>503</v>
      </c>
      <c r="K2581">
        <v>3173673153</v>
      </c>
      <c r="L2581" t="s">
        <v>504</v>
      </c>
      <c r="M2581" s="1" t="s">
        <v>510</v>
      </c>
      <c r="N2581">
        <v>8300</v>
      </c>
      <c r="O2581">
        <v>9000</v>
      </c>
      <c r="P2581">
        <v>19200</v>
      </c>
      <c r="Q2581">
        <v>24400</v>
      </c>
      <c r="R2581">
        <v>27400</v>
      </c>
      <c r="S2581">
        <v>0</v>
      </c>
      <c r="T2581">
        <v>0</v>
      </c>
      <c r="U2581">
        <v>0</v>
      </c>
      <c r="V2581">
        <v>0</v>
      </c>
      <c r="W2581">
        <v>8400</v>
      </c>
      <c r="X2581">
        <v>8700</v>
      </c>
      <c r="Y2581">
        <v>5.9689011780000003</v>
      </c>
      <c r="Z2581">
        <v>-75.594072359999998</v>
      </c>
      <c r="AA2581" s="1" t="s">
        <v>59</v>
      </c>
      <c r="AB2581">
        <v>1678646200</v>
      </c>
      <c r="AC2581" t="str">
        <f>MID(TablaPivotFinal[[#This Row],[Fecha]],1,4)</f>
        <v>2017</v>
      </c>
      <c r="AD2581" t="str">
        <f>MID(TablaPivotFinal[[#This Row],[Fecha]],5,3)</f>
        <v>Sep</v>
      </c>
      <c r="AE2581" s="1">
        <v>1678646200</v>
      </c>
      <c r="AF2581" s="1">
        <v>5179.5333330000003</v>
      </c>
    </row>
    <row r="2582" spans="1:32" x14ac:dyDescent="0.3">
      <c r="A2582" s="1" t="s">
        <v>506</v>
      </c>
      <c r="B2582" s="1" t="s">
        <v>507</v>
      </c>
      <c r="C2582">
        <v>2509</v>
      </c>
      <c r="D2582" s="1" t="s">
        <v>499</v>
      </c>
      <c r="E2582">
        <v>5</v>
      </c>
      <c r="F2582" s="1" t="s">
        <v>508</v>
      </c>
      <c r="G2582" s="1" t="s">
        <v>501</v>
      </c>
      <c r="H2582" s="1" t="s">
        <v>103</v>
      </c>
      <c r="I2582" s="1" t="s">
        <v>509</v>
      </c>
      <c r="J2582" s="1" t="s">
        <v>503</v>
      </c>
      <c r="K2582">
        <v>3173673153</v>
      </c>
      <c r="L2582" t="s">
        <v>504</v>
      </c>
      <c r="M2582" s="1" t="s">
        <v>510</v>
      </c>
      <c r="N2582">
        <v>8300</v>
      </c>
      <c r="O2582">
        <v>9000</v>
      </c>
      <c r="P2582">
        <v>19200</v>
      </c>
      <c r="Q2582">
        <v>24400</v>
      </c>
      <c r="R2582">
        <v>27400</v>
      </c>
      <c r="S2582">
        <v>0</v>
      </c>
      <c r="T2582">
        <v>0</v>
      </c>
      <c r="U2582">
        <v>0</v>
      </c>
      <c r="V2582">
        <v>0</v>
      </c>
      <c r="W2582">
        <v>8400</v>
      </c>
      <c r="X2582">
        <v>8700</v>
      </c>
      <c r="Y2582">
        <v>5.9689011780000003</v>
      </c>
      <c r="Z2582">
        <v>-75.594072359999998</v>
      </c>
      <c r="AA2582" s="1" t="s">
        <v>61</v>
      </c>
      <c r="AB2582">
        <v>1768313000</v>
      </c>
      <c r="AC2582" t="str">
        <f>MID(TablaPivotFinal[[#This Row],[Fecha]],1,4)</f>
        <v>2018</v>
      </c>
      <c r="AD2582" t="str">
        <f>MID(TablaPivotFinal[[#This Row],[Fecha]],5,3)</f>
        <v>Abr</v>
      </c>
      <c r="AE2582" s="1">
        <v>1768313000</v>
      </c>
      <c r="AF2582" s="1">
        <v>159993</v>
      </c>
    </row>
    <row r="2583" spans="1:32" x14ac:dyDescent="0.3">
      <c r="A2583" s="1" t="s">
        <v>506</v>
      </c>
      <c r="B2583" s="1" t="s">
        <v>507</v>
      </c>
      <c r="C2583">
        <v>2509</v>
      </c>
      <c r="D2583" s="1" t="s">
        <v>499</v>
      </c>
      <c r="E2583">
        <v>5</v>
      </c>
      <c r="F2583" s="1" t="s">
        <v>508</v>
      </c>
      <c r="G2583" s="1" t="s">
        <v>501</v>
      </c>
      <c r="H2583" s="1" t="s">
        <v>103</v>
      </c>
      <c r="I2583" s="1" t="s">
        <v>509</v>
      </c>
      <c r="J2583" s="1" t="s">
        <v>503</v>
      </c>
      <c r="K2583">
        <v>3173673153</v>
      </c>
      <c r="L2583" t="s">
        <v>504</v>
      </c>
      <c r="M2583" s="1" t="s">
        <v>510</v>
      </c>
      <c r="N2583">
        <v>8300</v>
      </c>
      <c r="O2583">
        <v>9000</v>
      </c>
      <c r="P2583">
        <v>19200</v>
      </c>
      <c r="Q2583">
        <v>24400</v>
      </c>
      <c r="R2583">
        <v>27400</v>
      </c>
      <c r="S2583">
        <v>0</v>
      </c>
      <c r="T2583">
        <v>0</v>
      </c>
      <c r="U2583">
        <v>0</v>
      </c>
      <c r="V2583">
        <v>0</v>
      </c>
      <c r="W2583">
        <v>8400</v>
      </c>
      <c r="X2583">
        <v>8700</v>
      </c>
      <c r="Y2583">
        <v>5.9689011780000003</v>
      </c>
      <c r="Z2583">
        <v>-75.594072359999998</v>
      </c>
      <c r="AA2583" s="1" t="s">
        <v>63</v>
      </c>
      <c r="AB2583">
        <v>2017494800</v>
      </c>
      <c r="AC2583" t="str">
        <f>MID(TablaPivotFinal[[#This Row],[Fecha]],1,4)</f>
        <v>2018</v>
      </c>
      <c r="AD2583" t="str">
        <f>MID(TablaPivotFinal[[#This Row],[Fecha]],5,3)</f>
        <v>Ago</v>
      </c>
      <c r="AE2583" s="1">
        <v>2017494800</v>
      </c>
      <c r="AF2583" s="1">
        <v>183690</v>
      </c>
    </row>
    <row r="2584" spans="1:32" x14ac:dyDescent="0.3">
      <c r="A2584" s="1" t="s">
        <v>506</v>
      </c>
      <c r="B2584" s="1" t="s">
        <v>507</v>
      </c>
      <c r="C2584">
        <v>2509</v>
      </c>
      <c r="D2584" s="1" t="s">
        <v>499</v>
      </c>
      <c r="E2584">
        <v>5</v>
      </c>
      <c r="F2584" s="1" t="s">
        <v>508</v>
      </c>
      <c r="G2584" s="1" t="s">
        <v>501</v>
      </c>
      <c r="H2584" s="1" t="s">
        <v>103</v>
      </c>
      <c r="I2584" s="1" t="s">
        <v>509</v>
      </c>
      <c r="J2584" s="1" t="s">
        <v>503</v>
      </c>
      <c r="K2584">
        <v>3173673153</v>
      </c>
      <c r="L2584" t="s">
        <v>504</v>
      </c>
      <c r="M2584" s="1" t="s">
        <v>510</v>
      </c>
      <c r="N2584">
        <v>8300</v>
      </c>
      <c r="O2584">
        <v>9000</v>
      </c>
      <c r="P2584">
        <v>19200</v>
      </c>
      <c r="Q2584">
        <v>24400</v>
      </c>
      <c r="R2584">
        <v>27400</v>
      </c>
      <c r="S2584">
        <v>0</v>
      </c>
      <c r="T2584">
        <v>0</v>
      </c>
      <c r="U2584">
        <v>0</v>
      </c>
      <c r="V2584">
        <v>0</v>
      </c>
      <c r="W2584">
        <v>8400</v>
      </c>
      <c r="X2584">
        <v>8700</v>
      </c>
      <c r="Y2584">
        <v>5.9689011780000003</v>
      </c>
      <c r="Z2584">
        <v>-75.594072359999998</v>
      </c>
      <c r="AA2584" s="1" t="s">
        <v>65</v>
      </c>
      <c r="AB2584">
        <v>2132179900</v>
      </c>
      <c r="AC2584" t="str">
        <f>MID(TablaPivotFinal[[#This Row],[Fecha]],1,4)</f>
        <v>2018</v>
      </c>
      <c r="AD2584" t="str">
        <f>MID(TablaPivotFinal[[#This Row],[Fecha]],5,3)</f>
        <v>Dic</v>
      </c>
      <c r="AE2584" s="1">
        <v>2132179900</v>
      </c>
      <c r="AF2584" s="1">
        <v>206170</v>
      </c>
    </row>
    <row r="2585" spans="1:32" x14ac:dyDescent="0.3">
      <c r="A2585" s="1" t="s">
        <v>506</v>
      </c>
      <c r="B2585" s="1" t="s">
        <v>507</v>
      </c>
      <c r="C2585">
        <v>2509</v>
      </c>
      <c r="D2585" s="1" t="s">
        <v>499</v>
      </c>
      <c r="E2585">
        <v>5</v>
      </c>
      <c r="F2585" s="1" t="s">
        <v>508</v>
      </c>
      <c r="G2585" s="1" t="s">
        <v>501</v>
      </c>
      <c r="H2585" s="1" t="s">
        <v>103</v>
      </c>
      <c r="I2585" s="1" t="s">
        <v>509</v>
      </c>
      <c r="J2585" s="1" t="s">
        <v>503</v>
      </c>
      <c r="K2585">
        <v>3173673153</v>
      </c>
      <c r="L2585" t="s">
        <v>504</v>
      </c>
      <c r="M2585" s="1" t="s">
        <v>510</v>
      </c>
      <c r="N2585">
        <v>8300</v>
      </c>
      <c r="O2585">
        <v>9000</v>
      </c>
      <c r="P2585">
        <v>19200</v>
      </c>
      <c r="Q2585">
        <v>24400</v>
      </c>
      <c r="R2585">
        <v>27400</v>
      </c>
      <c r="S2585">
        <v>0</v>
      </c>
      <c r="T2585">
        <v>0</v>
      </c>
      <c r="U2585">
        <v>0</v>
      </c>
      <c r="V2585">
        <v>0</v>
      </c>
      <c r="W2585">
        <v>8400</v>
      </c>
      <c r="X2585">
        <v>8700</v>
      </c>
      <c r="Y2585">
        <v>5.9689011780000003</v>
      </c>
      <c r="Z2585">
        <v>-75.594072359999998</v>
      </c>
      <c r="AA2585" s="1" t="s">
        <v>67</v>
      </c>
      <c r="AB2585">
        <v>2082435500</v>
      </c>
      <c r="AC2585" t="str">
        <f>MID(TablaPivotFinal[[#This Row],[Fecha]],1,4)</f>
        <v>2018</v>
      </c>
      <c r="AD2585" t="str">
        <f>MID(TablaPivotFinal[[#This Row],[Fecha]],5,3)</f>
        <v>Ene</v>
      </c>
      <c r="AE2585" s="1">
        <v>2082435500</v>
      </c>
      <c r="AF2585" s="1">
        <v>208437</v>
      </c>
    </row>
    <row r="2586" spans="1:32" x14ac:dyDescent="0.3">
      <c r="A2586" s="1" t="s">
        <v>506</v>
      </c>
      <c r="B2586" s="1" t="s">
        <v>507</v>
      </c>
      <c r="C2586">
        <v>2509</v>
      </c>
      <c r="D2586" s="1" t="s">
        <v>499</v>
      </c>
      <c r="E2586">
        <v>5</v>
      </c>
      <c r="F2586" s="1" t="s">
        <v>508</v>
      </c>
      <c r="G2586" s="1" t="s">
        <v>501</v>
      </c>
      <c r="H2586" s="1" t="s">
        <v>103</v>
      </c>
      <c r="I2586" s="1" t="s">
        <v>509</v>
      </c>
      <c r="J2586" s="1" t="s">
        <v>503</v>
      </c>
      <c r="K2586">
        <v>3173673153</v>
      </c>
      <c r="L2586" t="s">
        <v>504</v>
      </c>
      <c r="M2586" s="1" t="s">
        <v>510</v>
      </c>
      <c r="N2586">
        <v>8300</v>
      </c>
      <c r="O2586">
        <v>9000</v>
      </c>
      <c r="P2586">
        <v>19200</v>
      </c>
      <c r="Q2586">
        <v>24400</v>
      </c>
      <c r="R2586">
        <v>27400</v>
      </c>
      <c r="S2586">
        <v>0</v>
      </c>
      <c r="T2586">
        <v>0</v>
      </c>
      <c r="U2586">
        <v>0</v>
      </c>
      <c r="V2586">
        <v>0</v>
      </c>
      <c r="W2586">
        <v>8400</v>
      </c>
      <c r="X2586">
        <v>8700</v>
      </c>
      <c r="Y2586">
        <v>5.9689011780000003</v>
      </c>
      <c r="Z2586">
        <v>-75.594072359999998</v>
      </c>
      <c r="AA2586" s="1" t="s">
        <v>69</v>
      </c>
      <c r="AB2586">
        <v>1545740600</v>
      </c>
      <c r="AC2586" t="str">
        <f>MID(TablaPivotFinal[[#This Row],[Fecha]],1,4)</f>
        <v>2018</v>
      </c>
      <c r="AD2586" t="str">
        <f>MID(TablaPivotFinal[[#This Row],[Fecha]],5,3)</f>
        <v>Feb</v>
      </c>
      <c r="AE2586" s="1">
        <v>1545740600</v>
      </c>
      <c r="AF2586" s="1">
        <v>138205</v>
      </c>
    </row>
    <row r="2587" spans="1:32" x14ac:dyDescent="0.3">
      <c r="A2587" s="1" t="s">
        <v>506</v>
      </c>
      <c r="B2587" s="1" t="s">
        <v>507</v>
      </c>
      <c r="C2587">
        <v>2509</v>
      </c>
      <c r="D2587" s="1" t="s">
        <v>499</v>
      </c>
      <c r="E2587">
        <v>5</v>
      </c>
      <c r="F2587" s="1" t="s">
        <v>508</v>
      </c>
      <c r="G2587" s="1" t="s">
        <v>501</v>
      </c>
      <c r="H2587" s="1" t="s">
        <v>103</v>
      </c>
      <c r="I2587" s="1" t="s">
        <v>509</v>
      </c>
      <c r="J2587" s="1" t="s">
        <v>503</v>
      </c>
      <c r="K2587">
        <v>3173673153</v>
      </c>
      <c r="L2587" t="s">
        <v>504</v>
      </c>
      <c r="M2587" s="1" t="s">
        <v>510</v>
      </c>
      <c r="N2587">
        <v>8300</v>
      </c>
      <c r="O2587">
        <v>9000</v>
      </c>
      <c r="P2587">
        <v>19200</v>
      </c>
      <c r="Q2587">
        <v>24400</v>
      </c>
      <c r="R2587">
        <v>27400</v>
      </c>
      <c r="S2587">
        <v>0</v>
      </c>
      <c r="T2587">
        <v>0</v>
      </c>
      <c r="U2587">
        <v>0</v>
      </c>
      <c r="V2587">
        <v>0</v>
      </c>
      <c r="W2587">
        <v>8400</v>
      </c>
      <c r="X2587">
        <v>8700</v>
      </c>
      <c r="Y2587">
        <v>5.9689011780000003</v>
      </c>
      <c r="Z2587">
        <v>-75.594072359999998</v>
      </c>
      <c r="AA2587" s="1" t="s">
        <v>71</v>
      </c>
      <c r="AB2587">
        <v>2026458300</v>
      </c>
      <c r="AC2587" t="str">
        <f>MID(TablaPivotFinal[[#This Row],[Fecha]],1,4)</f>
        <v>2018</v>
      </c>
      <c r="AD2587" t="str">
        <f>MID(TablaPivotFinal[[#This Row],[Fecha]],5,3)</f>
        <v>Jul</v>
      </c>
      <c r="AE2587" s="1">
        <v>2026458300</v>
      </c>
      <c r="AF2587" s="1">
        <v>189962</v>
      </c>
    </row>
    <row r="2588" spans="1:32" x14ac:dyDescent="0.3">
      <c r="A2588" s="1" t="s">
        <v>506</v>
      </c>
      <c r="B2588" s="1" t="s">
        <v>507</v>
      </c>
      <c r="C2588">
        <v>2509</v>
      </c>
      <c r="D2588" s="1" t="s">
        <v>499</v>
      </c>
      <c r="E2588">
        <v>5</v>
      </c>
      <c r="F2588" s="1" t="s">
        <v>508</v>
      </c>
      <c r="G2588" s="1" t="s">
        <v>501</v>
      </c>
      <c r="H2588" s="1" t="s">
        <v>103</v>
      </c>
      <c r="I2588" s="1" t="s">
        <v>509</v>
      </c>
      <c r="J2588" s="1" t="s">
        <v>503</v>
      </c>
      <c r="K2588">
        <v>3173673153</v>
      </c>
      <c r="L2588" t="s">
        <v>504</v>
      </c>
      <c r="M2588" s="1" t="s">
        <v>510</v>
      </c>
      <c r="N2588">
        <v>8300</v>
      </c>
      <c r="O2588">
        <v>9000</v>
      </c>
      <c r="P2588">
        <v>19200</v>
      </c>
      <c r="Q2588">
        <v>24400</v>
      </c>
      <c r="R2588">
        <v>27400</v>
      </c>
      <c r="S2588">
        <v>0</v>
      </c>
      <c r="T2588">
        <v>0</v>
      </c>
      <c r="U2588">
        <v>0</v>
      </c>
      <c r="V2588">
        <v>0</v>
      </c>
      <c r="W2588">
        <v>8400</v>
      </c>
      <c r="X2588">
        <v>8700</v>
      </c>
      <c r="Y2588">
        <v>5.9689011780000003</v>
      </c>
      <c r="Z2588">
        <v>-75.594072359999998</v>
      </c>
      <c r="AA2588" s="1" t="s">
        <v>73</v>
      </c>
      <c r="AB2588">
        <v>1841323200</v>
      </c>
      <c r="AC2588" t="str">
        <f>MID(TablaPivotFinal[[#This Row],[Fecha]],1,4)</f>
        <v>2018</v>
      </c>
      <c r="AD2588" t="str">
        <f>MID(TablaPivotFinal[[#This Row],[Fecha]],5,3)</f>
        <v>Jun</v>
      </c>
      <c r="AE2588" s="1">
        <v>1841323200</v>
      </c>
      <c r="AF2588" s="1">
        <v>177063</v>
      </c>
    </row>
    <row r="2589" spans="1:32" x14ac:dyDescent="0.3">
      <c r="A2589" s="1" t="s">
        <v>506</v>
      </c>
      <c r="B2589" s="1" t="s">
        <v>507</v>
      </c>
      <c r="C2589">
        <v>2509</v>
      </c>
      <c r="D2589" s="1" t="s">
        <v>499</v>
      </c>
      <c r="E2589">
        <v>5</v>
      </c>
      <c r="F2589" s="1" t="s">
        <v>508</v>
      </c>
      <c r="G2589" s="1" t="s">
        <v>501</v>
      </c>
      <c r="H2589" s="1" t="s">
        <v>103</v>
      </c>
      <c r="I2589" s="1" t="s">
        <v>509</v>
      </c>
      <c r="J2589" s="1" t="s">
        <v>503</v>
      </c>
      <c r="K2589">
        <v>3173673153</v>
      </c>
      <c r="L2589" t="s">
        <v>504</v>
      </c>
      <c r="M2589" s="1" t="s">
        <v>510</v>
      </c>
      <c r="N2589">
        <v>8300</v>
      </c>
      <c r="O2589">
        <v>9000</v>
      </c>
      <c r="P2589">
        <v>19200</v>
      </c>
      <c r="Q2589">
        <v>24400</v>
      </c>
      <c r="R2589">
        <v>27400</v>
      </c>
      <c r="S2589">
        <v>0</v>
      </c>
      <c r="T2589">
        <v>0</v>
      </c>
      <c r="U2589">
        <v>0</v>
      </c>
      <c r="V2589">
        <v>0</v>
      </c>
      <c r="W2589">
        <v>8400</v>
      </c>
      <c r="X2589">
        <v>8700</v>
      </c>
      <c r="Y2589">
        <v>5.9689011780000003</v>
      </c>
      <c r="Z2589">
        <v>-75.594072359999998</v>
      </c>
      <c r="AA2589" s="1" t="s">
        <v>75</v>
      </c>
      <c r="AB2589">
        <v>1882027000</v>
      </c>
      <c r="AC2589" t="str">
        <f>MID(TablaPivotFinal[[#This Row],[Fecha]],1,4)</f>
        <v>2018</v>
      </c>
      <c r="AD2589" t="str">
        <f>MID(TablaPivotFinal[[#This Row],[Fecha]],5,3)</f>
        <v>Mar</v>
      </c>
      <c r="AE2589" s="1">
        <v>1882027000</v>
      </c>
      <c r="AF2589" s="1">
        <v>177809</v>
      </c>
    </row>
    <row r="2590" spans="1:32" x14ac:dyDescent="0.3">
      <c r="A2590" s="1" t="s">
        <v>506</v>
      </c>
      <c r="B2590" s="1" t="s">
        <v>507</v>
      </c>
      <c r="C2590">
        <v>2509</v>
      </c>
      <c r="D2590" s="1" t="s">
        <v>499</v>
      </c>
      <c r="E2590">
        <v>5</v>
      </c>
      <c r="F2590" s="1" t="s">
        <v>508</v>
      </c>
      <c r="G2590" s="1" t="s">
        <v>501</v>
      </c>
      <c r="H2590" s="1" t="s">
        <v>103</v>
      </c>
      <c r="I2590" s="1" t="s">
        <v>509</v>
      </c>
      <c r="J2590" s="1" t="s">
        <v>503</v>
      </c>
      <c r="K2590">
        <v>3173673153</v>
      </c>
      <c r="L2590" t="s">
        <v>504</v>
      </c>
      <c r="M2590" s="1" t="s">
        <v>510</v>
      </c>
      <c r="N2590">
        <v>8300</v>
      </c>
      <c r="O2590">
        <v>9000</v>
      </c>
      <c r="P2590">
        <v>19200</v>
      </c>
      <c r="Q2590">
        <v>24400</v>
      </c>
      <c r="R2590">
        <v>27400</v>
      </c>
      <c r="S2590">
        <v>0</v>
      </c>
      <c r="T2590">
        <v>0</v>
      </c>
      <c r="U2590">
        <v>0</v>
      </c>
      <c r="V2590">
        <v>0</v>
      </c>
      <c r="W2590">
        <v>8400</v>
      </c>
      <c r="X2590">
        <v>8700</v>
      </c>
      <c r="Y2590">
        <v>5.9689011780000003</v>
      </c>
      <c r="Z2590">
        <v>-75.594072359999998</v>
      </c>
      <c r="AA2590" s="1" t="s">
        <v>77</v>
      </c>
      <c r="AB2590">
        <v>1806921500</v>
      </c>
      <c r="AC2590" t="str">
        <f>MID(TablaPivotFinal[[#This Row],[Fecha]],1,4)</f>
        <v>2018</v>
      </c>
      <c r="AD2590" t="str">
        <f>MID(TablaPivotFinal[[#This Row],[Fecha]],5,3)</f>
        <v>May</v>
      </c>
      <c r="AE2590" s="1">
        <v>1806921500</v>
      </c>
      <c r="AF2590" s="1">
        <v>167315</v>
      </c>
    </row>
    <row r="2591" spans="1:32" x14ac:dyDescent="0.3">
      <c r="A2591" s="1" t="s">
        <v>506</v>
      </c>
      <c r="B2591" s="1" t="s">
        <v>507</v>
      </c>
      <c r="C2591">
        <v>2509</v>
      </c>
      <c r="D2591" s="1" t="s">
        <v>499</v>
      </c>
      <c r="E2591">
        <v>5</v>
      </c>
      <c r="F2591" s="1" t="s">
        <v>508</v>
      </c>
      <c r="G2591" s="1" t="s">
        <v>501</v>
      </c>
      <c r="H2591" s="1" t="s">
        <v>103</v>
      </c>
      <c r="I2591" s="1" t="s">
        <v>509</v>
      </c>
      <c r="J2591" s="1" t="s">
        <v>503</v>
      </c>
      <c r="K2591">
        <v>3173673153</v>
      </c>
      <c r="L2591" t="s">
        <v>504</v>
      </c>
      <c r="M2591" s="1" t="s">
        <v>510</v>
      </c>
      <c r="N2591">
        <v>8300</v>
      </c>
      <c r="O2591">
        <v>9000</v>
      </c>
      <c r="P2591">
        <v>19200</v>
      </c>
      <c r="Q2591">
        <v>24400</v>
      </c>
      <c r="R2591">
        <v>27400</v>
      </c>
      <c r="S2591">
        <v>0</v>
      </c>
      <c r="T2591">
        <v>0</v>
      </c>
      <c r="U2591">
        <v>0</v>
      </c>
      <c r="V2591">
        <v>0</v>
      </c>
      <c r="W2591">
        <v>8400</v>
      </c>
      <c r="X2591">
        <v>8700</v>
      </c>
      <c r="Y2591">
        <v>5.9689011780000003</v>
      </c>
      <c r="Z2591">
        <v>-75.594072359999998</v>
      </c>
      <c r="AA2591" s="1" t="s">
        <v>79</v>
      </c>
      <c r="AB2591">
        <v>1844804700</v>
      </c>
      <c r="AC2591" t="str">
        <f>MID(TablaPivotFinal[[#This Row],[Fecha]],1,4)</f>
        <v>2018</v>
      </c>
      <c r="AD2591" t="str">
        <f>MID(TablaPivotFinal[[#This Row],[Fecha]],5,3)</f>
        <v>Nov</v>
      </c>
      <c r="AE2591" s="1">
        <v>1844804700</v>
      </c>
      <c r="AF2591" s="1">
        <v>169323</v>
      </c>
    </row>
    <row r="2592" spans="1:32" x14ac:dyDescent="0.3">
      <c r="A2592" s="1" t="s">
        <v>506</v>
      </c>
      <c r="B2592" s="1" t="s">
        <v>507</v>
      </c>
      <c r="C2592">
        <v>2509</v>
      </c>
      <c r="D2592" s="1" t="s">
        <v>499</v>
      </c>
      <c r="E2592">
        <v>5</v>
      </c>
      <c r="F2592" s="1" t="s">
        <v>508</v>
      </c>
      <c r="G2592" s="1" t="s">
        <v>501</v>
      </c>
      <c r="H2592" s="1" t="s">
        <v>103</v>
      </c>
      <c r="I2592" s="1" t="s">
        <v>509</v>
      </c>
      <c r="J2592" s="1" t="s">
        <v>503</v>
      </c>
      <c r="K2592">
        <v>3173673153</v>
      </c>
      <c r="L2592" t="s">
        <v>504</v>
      </c>
      <c r="M2592" s="1" t="s">
        <v>510</v>
      </c>
      <c r="N2592">
        <v>8300</v>
      </c>
      <c r="O2592">
        <v>9000</v>
      </c>
      <c r="P2592">
        <v>19200</v>
      </c>
      <c r="Q2592">
        <v>24400</v>
      </c>
      <c r="R2592">
        <v>27400</v>
      </c>
      <c r="S2592">
        <v>0</v>
      </c>
      <c r="T2592">
        <v>0</v>
      </c>
      <c r="U2592">
        <v>0</v>
      </c>
      <c r="V2592">
        <v>0</v>
      </c>
      <c r="W2592">
        <v>8400</v>
      </c>
      <c r="X2592">
        <v>8700</v>
      </c>
      <c r="Y2592">
        <v>5.9689011780000003</v>
      </c>
      <c r="Z2592">
        <v>-75.594072359999998</v>
      </c>
      <c r="AA2592" s="1" t="s">
        <v>81</v>
      </c>
      <c r="AB2592">
        <v>1926931600</v>
      </c>
      <c r="AC2592" t="str">
        <f>MID(TablaPivotFinal[[#This Row],[Fecha]],1,4)</f>
        <v>2018</v>
      </c>
      <c r="AD2592" t="str">
        <f>MID(TablaPivotFinal[[#This Row],[Fecha]],5,3)</f>
        <v>Oct</v>
      </c>
      <c r="AE2592" s="1">
        <v>1926931600</v>
      </c>
      <c r="AF2592" s="1">
        <v>175992</v>
      </c>
    </row>
    <row r="2593" spans="1:32" x14ac:dyDescent="0.3">
      <c r="A2593" s="1" t="s">
        <v>506</v>
      </c>
      <c r="B2593" s="1" t="s">
        <v>507</v>
      </c>
      <c r="C2593">
        <v>2509</v>
      </c>
      <c r="D2593" s="1" t="s">
        <v>499</v>
      </c>
      <c r="E2593">
        <v>5</v>
      </c>
      <c r="F2593" s="1" t="s">
        <v>508</v>
      </c>
      <c r="G2593" s="1" t="s">
        <v>501</v>
      </c>
      <c r="H2593" s="1" t="s">
        <v>103</v>
      </c>
      <c r="I2593" s="1" t="s">
        <v>509</v>
      </c>
      <c r="J2593" s="1" t="s">
        <v>503</v>
      </c>
      <c r="K2593">
        <v>3173673153</v>
      </c>
      <c r="L2593" t="s">
        <v>504</v>
      </c>
      <c r="M2593" s="1" t="s">
        <v>510</v>
      </c>
      <c r="N2593">
        <v>8300</v>
      </c>
      <c r="O2593">
        <v>9000</v>
      </c>
      <c r="P2593">
        <v>19200</v>
      </c>
      <c r="Q2593">
        <v>24400</v>
      </c>
      <c r="R2593">
        <v>27400</v>
      </c>
      <c r="S2593">
        <v>0</v>
      </c>
      <c r="T2593">
        <v>0</v>
      </c>
      <c r="U2593">
        <v>0</v>
      </c>
      <c r="V2593">
        <v>0</v>
      </c>
      <c r="W2593">
        <v>8400</v>
      </c>
      <c r="X2593">
        <v>8700</v>
      </c>
      <c r="Y2593">
        <v>5.9689011780000003</v>
      </c>
      <c r="Z2593">
        <v>-75.594072359999998</v>
      </c>
      <c r="AA2593" s="1" t="s">
        <v>83</v>
      </c>
      <c r="AB2593">
        <v>1739568400</v>
      </c>
      <c r="AC2593" t="str">
        <f>MID(TablaPivotFinal[[#This Row],[Fecha]],1,4)</f>
        <v>2018</v>
      </c>
      <c r="AD2593" t="str">
        <f>MID(TablaPivotFinal[[#This Row],[Fecha]],5,3)</f>
        <v>Sep</v>
      </c>
      <c r="AE2593" s="1">
        <v>1739568400</v>
      </c>
      <c r="AF2593" s="1">
        <v>154854</v>
      </c>
    </row>
    <row r="2594" spans="1:32" x14ac:dyDescent="0.3">
      <c r="A2594" s="1" t="s">
        <v>511</v>
      </c>
      <c r="B2594" s="1" t="s">
        <v>512</v>
      </c>
      <c r="C2594">
        <v>6003</v>
      </c>
      <c r="D2594" s="1" t="s">
        <v>499</v>
      </c>
      <c r="E2594">
        <v>5</v>
      </c>
      <c r="F2594" s="1" t="s">
        <v>513</v>
      </c>
      <c r="G2594" s="1" t="s">
        <v>514</v>
      </c>
      <c r="H2594" s="1" t="s">
        <v>103</v>
      </c>
      <c r="I2594" s="1" t="s">
        <v>515</v>
      </c>
      <c r="J2594" s="1" t="s">
        <v>516</v>
      </c>
      <c r="K2594">
        <v>3207103032</v>
      </c>
      <c r="L2594">
        <v>3207103032</v>
      </c>
      <c r="M2594" s="1" t="s">
        <v>517</v>
      </c>
      <c r="N2594">
        <v>8300</v>
      </c>
      <c r="O2594">
        <v>9000</v>
      </c>
      <c r="P2594">
        <v>19200</v>
      </c>
      <c r="Q2594">
        <v>24400</v>
      </c>
      <c r="R2594">
        <v>27400</v>
      </c>
      <c r="S2594">
        <v>0</v>
      </c>
      <c r="T2594">
        <v>0</v>
      </c>
      <c r="U2594">
        <v>0</v>
      </c>
      <c r="V2594">
        <v>0</v>
      </c>
      <c r="W2594">
        <v>8400</v>
      </c>
      <c r="X2594">
        <v>8700</v>
      </c>
      <c r="Y2594">
        <v>6.0469537610000001</v>
      </c>
      <c r="Z2594">
        <v>-75.659877100000003</v>
      </c>
      <c r="AA2594" s="1" t="s">
        <v>13</v>
      </c>
      <c r="AB2594">
        <v>1633986600</v>
      </c>
      <c r="AC2594" t="str">
        <f>MID(TablaPivotFinal[[#This Row],[Fecha]],1,4)</f>
        <v>2016</v>
      </c>
      <c r="AD2594" t="str">
        <f>MID(TablaPivotFinal[[#This Row],[Fecha]],5,3)</f>
        <v>Abr</v>
      </c>
      <c r="AE2594" s="1">
        <v>1633986600</v>
      </c>
      <c r="AF2594" s="1">
        <v>196195</v>
      </c>
    </row>
    <row r="2595" spans="1:32" x14ac:dyDescent="0.3">
      <c r="A2595" s="1" t="s">
        <v>511</v>
      </c>
      <c r="B2595" s="1" t="s">
        <v>512</v>
      </c>
      <c r="C2595">
        <v>6003</v>
      </c>
      <c r="D2595" s="1" t="s">
        <v>499</v>
      </c>
      <c r="E2595">
        <v>5</v>
      </c>
      <c r="F2595" s="1" t="s">
        <v>513</v>
      </c>
      <c r="G2595" s="1" t="s">
        <v>514</v>
      </c>
      <c r="H2595" s="1" t="s">
        <v>103</v>
      </c>
      <c r="I2595" s="1" t="s">
        <v>515</v>
      </c>
      <c r="J2595" s="1" t="s">
        <v>516</v>
      </c>
      <c r="K2595">
        <v>3207103032</v>
      </c>
      <c r="L2595">
        <v>3207103032</v>
      </c>
      <c r="M2595" s="1" t="s">
        <v>517</v>
      </c>
      <c r="N2595">
        <v>8300</v>
      </c>
      <c r="O2595">
        <v>9000</v>
      </c>
      <c r="P2595">
        <v>19200</v>
      </c>
      <c r="Q2595">
        <v>24400</v>
      </c>
      <c r="R2595">
        <v>27400</v>
      </c>
      <c r="S2595">
        <v>0</v>
      </c>
      <c r="T2595">
        <v>0</v>
      </c>
      <c r="U2595">
        <v>0</v>
      </c>
      <c r="V2595">
        <v>0</v>
      </c>
      <c r="W2595">
        <v>8400</v>
      </c>
      <c r="X2595">
        <v>8700</v>
      </c>
      <c r="Y2595">
        <v>6.0469537610000001</v>
      </c>
      <c r="Z2595">
        <v>-75.659877100000003</v>
      </c>
      <c r="AA2595" s="1" t="s">
        <v>15</v>
      </c>
      <c r="AB2595">
        <v>1867129350</v>
      </c>
      <c r="AC2595" t="str">
        <f>MID(TablaPivotFinal[[#This Row],[Fecha]],1,4)</f>
        <v>2016</v>
      </c>
      <c r="AD2595" t="str">
        <f>MID(TablaPivotFinal[[#This Row],[Fecha]],5,3)</f>
        <v>Ago</v>
      </c>
      <c r="AE2595" s="1">
        <v>1867129350</v>
      </c>
      <c r="AF2595" s="1">
        <v>231049</v>
      </c>
    </row>
    <row r="2596" spans="1:32" x14ac:dyDescent="0.3">
      <c r="A2596" s="1" t="s">
        <v>511</v>
      </c>
      <c r="B2596" s="1" t="s">
        <v>512</v>
      </c>
      <c r="C2596">
        <v>6003</v>
      </c>
      <c r="D2596" s="1" t="s">
        <v>499</v>
      </c>
      <c r="E2596">
        <v>5</v>
      </c>
      <c r="F2596" s="1" t="s">
        <v>513</v>
      </c>
      <c r="G2596" s="1" t="s">
        <v>514</v>
      </c>
      <c r="H2596" s="1" t="s">
        <v>103</v>
      </c>
      <c r="I2596" s="1" t="s">
        <v>515</v>
      </c>
      <c r="J2596" s="1" t="s">
        <v>516</v>
      </c>
      <c r="K2596">
        <v>3207103032</v>
      </c>
      <c r="L2596">
        <v>3207103032</v>
      </c>
      <c r="M2596" s="1" t="s">
        <v>517</v>
      </c>
      <c r="N2596">
        <v>8300</v>
      </c>
      <c r="O2596">
        <v>9000</v>
      </c>
      <c r="P2596">
        <v>19200</v>
      </c>
      <c r="Q2596">
        <v>24400</v>
      </c>
      <c r="R2596">
        <v>27400</v>
      </c>
      <c r="S2596">
        <v>0</v>
      </c>
      <c r="T2596">
        <v>0</v>
      </c>
      <c r="U2596">
        <v>0</v>
      </c>
      <c r="V2596">
        <v>0</v>
      </c>
      <c r="W2596">
        <v>8400</v>
      </c>
      <c r="X2596">
        <v>8700</v>
      </c>
      <c r="Y2596">
        <v>6.0469537610000001</v>
      </c>
      <c r="Z2596">
        <v>-75.659877100000003</v>
      </c>
      <c r="AA2596" s="1" t="s">
        <v>17</v>
      </c>
      <c r="AB2596">
        <v>1864110800</v>
      </c>
      <c r="AC2596" t="str">
        <f>MID(TablaPivotFinal[[#This Row],[Fecha]],1,4)</f>
        <v>2016</v>
      </c>
      <c r="AD2596" t="str">
        <f>MID(TablaPivotFinal[[#This Row],[Fecha]],5,3)</f>
        <v>Dic</v>
      </c>
      <c r="AE2596" s="1">
        <v>1864110800</v>
      </c>
      <c r="AF2596" s="1">
        <v>238203</v>
      </c>
    </row>
    <row r="2597" spans="1:32" x14ac:dyDescent="0.3">
      <c r="A2597" s="1" t="s">
        <v>511</v>
      </c>
      <c r="B2597" s="1" t="s">
        <v>512</v>
      </c>
      <c r="C2597">
        <v>6003</v>
      </c>
      <c r="D2597" s="1" t="s">
        <v>499</v>
      </c>
      <c r="E2597">
        <v>5</v>
      </c>
      <c r="F2597" s="1" t="s">
        <v>513</v>
      </c>
      <c r="G2597" s="1" t="s">
        <v>514</v>
      </c>
      <c r="H2597" s="1" t="s">
        <v>103</v>
      </c>
      <c r="I2597" s="1" t="s">
        <v>515</v>
      </c>
      <c r="J2597" s="1" t="s">
        <v>516</v>
      </c>
      <c r="K2597">
        <v>3207103032</v>
      </c>
      <c r="L2597">
        <v>3207103032</v>
      </c>
      <c r="M2597" s="1" t="s">
        <v>517</v>
      </c>
      <c r="N2597">
        <v>8300</v>
      </c>
      <c r="O2597">
        <v>9000</v>
      </c>
      <c r="P2597">
        <v>19200</v>
      </c>
      <c r="Q2597">
        <v>24400</v>
      </c>
      <c r="R2597">
        <v>27400</v>
      </c>
      <c r="S2597">
        <v>0</v>
      </c>
      <c r="T2597">
        <v>0</v>
      </c>
      <c r="U2597">
        <v>0</v>
      </c>
      <c r="V2597">
        <v>0</v>
      </c>
      <c r="W2597">
        <v>8400</v>
      </c>
      <c r="X2597">
        <v>8700</v>
      </c>
      <c r="Y2597">
        <v>6.0469537610000001</v>
      </c>
      <c r="Z2597">
        <v>-75.659877100000003</v>
      </c>
      <c r="AA2597" s="1" t="s">
        <v>19</v>
      </c>
      <c r="AB2597">
        <v>1723802500</v>
      </c>
      <c r="AC2597" t="str">
        <f>MID(TablaPivotFinal[[#This Row],[Fecha]],1,4)</f>
        <v>2016</v>
      </c>
      <c r="AD2597" t="str">
        <f>MID(TablaPivotFinal[[#This Row],[Fecha]],5,3)</f>
        <v>Ene</v>
      </c>
      <c r="AE2597" s="1">
        <v>1723802500</v>
      </c>
      <c r="AF2597" s="1">
        <v>226676</v>
      </c>
    </row>
    <row r="2598" spans="1:32" x14ac:dyDescent="0.3">
      <c r="A2598" s="1" t="s">
        <v>511</v>
      </c>
      <c r="B2598" s="1" t="s">
        <v>512</v>
      </c>
      <c r="C2598">
        <v>6003</v>
      </c>
      <c r="D2598" s="1" t="s">
        <v>499</v>
      </c>
      <c r="E2598">
        <v>5</v>
      </c>
      <c r="F2598" s="1" t="s">
        <v>513</v>
      </c>
      <c r="G2598" s="1" t="s">
        <v>514</v>
      </c>
      <c r="H2598" s="1" t="s">
        <v>103</v>
      </c>
      <c r="I2598" s="1" t="s">
        <v>515</v>
      </c>
      <c r="J2598" s="1" t="s">
        <v>516</v>
      </c>
      <c r="K2598">
        <v>3207103032</v>
      </c>
      <c r="L2598">
        <v>3207103032</v>
      </c>
      <c r="M2598" s="1" t="s">
        <v>517</v>
      </c>
      <c r="N2598">
        <v>8300</v>
      </c>
      <c r="O2598">
        <v>9000</v>
      </c>
      <c r="P2598">
        <v>19200</v>
      </c>
      <c r="Q2598">
        <v>24400</v>
      </c>
      <c r="R2598">
        <v>27400</v>
      </c>
      <c r="S2598">
        <v>0</v>
      </c>
      <c r="T2598">
        <v>0</v>
      </c>
      <c r="U2598">
        <v>0</v>
      </c>
      <c r="V2598">
        <v>0</v>
      </c>
      <c r="W2598">
        <v>8400</v>
      </c>
      <c r="X2598">
        <v>8700</v>
      </c>
      <c r="Y2598">
        <v>6.0469537610000001</v>
      </c>
      <c r="Z2598">
        <v>-75.659877100000003</v>
      </c>
      <c r="AA2598" s="1" t="s">
        <v>21</v>
      </c>
      <c r="AB2598">
        <v>1559518400</v>
      </c>
      <c r="AC2598" t="str">
        <f>MID(TablaPivotFinal[[#This Row],[Fecha]],1,4)</f>
        <v>2016</v>
      </c>
      <c r="AD2598" t="str">
        <f>MID(TablaPivotFinal[[#This Row],[Fecha]],5,3)</f>
        <v>Feb</v>
      </c>
      <c r="AE2598" s="1">
        <v>1559518400</v>
      </c>
      <c r="AF2598" s="1">
        <v>188467</v>
      </c>
    </row>
    <row r="2599" spans="1:32" x14ac:dyDescent="0.3">
      <c r="A2599" s="1" t="s">
        <v>511</v>
      </c>
      <c r="B2599" s="1" t="s">
        <v>512</v>
      </c>
      <c r="C2599">
        <v>6003</v>
      </c>
      <c r="D2599" s="1" t="s">
        <v>499</v>
      </c>
      <c r="E2599">
        <v>5</v>
      </c>
      <c r="F2599" s="1" t="s">
        <v>513</v>
      </c>
      <c r="G2599" s="1" t="s">
        <v>514</v>
      </c>
      <c r="H2599" s="1" t="s">
        <v>103</v>
      </c>
      <c r="I2599" s="1" t="s">
        <v>515</v>
      </c>
      <c r="J2599" s="1" t="s">
        <v>516</v>
      </c>
      <c r="K2599">
        <v>3207103032</v>
      </c>
      <c r="L2599">
        <v>3207103032</v>
      </c>
      <c r="M2599" s="1" t="s">
        <v>517</v>
      </c>
      <c r="N2599">
        <v>8300</v>
      </c>
      <c r="O2599">
        <v>9000</v>
      </c>
      <c r="P2599">
        <v>19200</v>
      </c>
      <c r="Q2599">
        <v>24400</v>
      </c>
      <c r="R2599">
        <v>27400</v>
      </c>
      <c r="S2599">
        <v>0</v>
      </c>
      <c r="T2599">
        <v>0</v>
      </c>
      <c r="U2599">
        <v>0</v>
      </c>
      <c r="V2599">
        <v>0</v>
      </c>
      <c r="W2599">
        <v>8400</v>
      </c>
      <c r="X2599">
        <v>8700</v>
      </c>
      <c r="Y2599">
        <v>6.0469537610000001</v>
      </c>
      <c r="Z2599">
        <v>-75.659877100000003</v>
      </c>
      <c r="AA2599" s="1" t="s">
        <v>23</v>
      </c>
      <c r="AB2599">
        <v>1696085700</v>
      </c>
      <c r="AC2599" t="str">
        <f>MID(TablaPivotFinal[[#This Row],[Fecha]],1,4)</f>
        <v>2016</v>
      </c>
      <c r="AD2599" t="str">
        <f>MID(TablaPivotFinal[[#This Row],[Fecha]],5,3)</f>
        <v>Jul</v>
      </c>
      <c r="AE2599" s="1">
        <v>1696085700</v>
      </c>
      <c r="AF2599" s="1">
        <v>217154</v>
      </c>
    </row>
    <row r="2600" spans="1:32" x14ac:dyDescent="0.3">
      <c r="A2600" s="1" t="s">
        <v>511</v>
      </c>
      <c r="B2600" s="1" t="s">
        <v>512</v>
      </c>
      <c r="C2600">
        <v>6003</v>
      </c>
      <c r="D2600" s="1" t="s">
        <v>499</v>
      </c>
      <c r="E2600">
        <v>5</v>
      </c>
      <c r="F2600" s="1" t="s">
        <v>513</v>
      </c>
      <c r="G2600" s="1" t="s">
        <v>514</v>
      </c>
      <c r="H2600" s="1" t="s">
        <v>103</v>
      </c>
      <c r="I2600" s="1" t="s">
        <v>515</v>
      </c>
      <c r="J2600" s="1" t="s">
        <v>516</v>
      </c>
      <c r="K2600">
        <v>3207103032</v>
      </c>
      <c r="L2600">
        <v>3207103032</v>
      </c>
      <c r="M2600" s="1" t="s">
        <v>517</v>
      </c>
      <c r="N2600">
        <v>8300</v>
      </c>
      <c r="O2600">
        <v>9000</v>
      </c>
      <c r="P2600">
        <v>19200</v>
      </c>
      <c r="Q2600">
        <v>24400</v>
      </c>
      <c r="R2600">
        <v>27400</v>
      </c>
      <c r="S2600">
        <v>0</v>
      </c>
      <c r="T2600">
        <v>0</v>
      </c>
      <c r="U2600">
        <v>0</v>
      </c>
      <c r="V2600">
        <v>0</v>
      </c>
      <c r="W2600">
        <v>8400</v>
      </c>
      <c r="X2600">
        <v>8700</v>
      </c>
      <c r="Y2600">
        <v>6.0469537610000001</v>
      </c>
      <c r="Z2600">
        <v>-75.659877100000003</v>
      </c>
      <c r="AA2600" s="1" t="s">
        <v>25</v>
      </c>
      <c r="AB2600">
        <v>1676150150</v>
      </c>
      <c r="AC2600" t="str">
        <f>MID(TablaPivotFinal[[#This Row],[Fecha]],1,4)</f>
        <v>2016</v>
      </c>
      <c r="AD2600" t="str">
        <f>MID(TablaPivotFinal[[#This Row],[Fecha]],5,3)</f>
        <v>Jun</v>
      </c>
      <c r="AE2600" s="1">
        <v>1676150150</v>
      </c>
      <c r="AF2600" s="1">
        <v>210008</v>
      </c>
    </row>
    <row r="2601" spans="1:32" x14ac:dyDescent="0.3">
      <c r="A2601" s="1" t="s">
        <v>511</v>
      </c>
      <c r="B2601" s="1" t="s">
        <v>512</v>
      </c>
      <c r="C2601">
        <v>6003</v>
      </c>
      <c r="D2601" s="1" t="s">
        <v>499</v>
      </c>
      <c r="E2601">
        <v>5</v>
      </c>
      <c r="F2601" s="1" t="s">
        <v>513</v>
      </c>
      <c r="G2601" s="1" t="s">
        <v>514</v>
      </c>
      <c r="H2601" s="1" t="s">
        <v>103</v>
      </c>
      <c r="I2601" s="1" t="s">
        <v>515</v>
      </c>
      <c r="J2601" s="1" t="s">
        <v>516</v>
      </c>
      <c r="K2601">
        <v>3207103032</v>
      </c>
      <c r="L2601">
        <v>3207103032</v>
      </c>
      <c r="M2601" s="1" t="s">
        <v>517</v>
      </c>
      <c r="N2601">
        <v>8300</v>
      </c>
      <c r="O2601">
        <v>9000</v>
      </c>
      <c r="P2601">
        <v>19200</v>
      </c>
      <c r="Q2601">
        <v>24400</v>
      </c>
      <c r="R2601">
        <v>27400</v>
      </c>
      <c r="S2601">
        <v>0</v>
      </c>
      <c r="T2601">
        <v>0</v>
      </c>
      <c r="U2601">
        <v>0</v>
      </c>
      <c r="V2601">
        <v>0</v>
      </c>
      <c r="W2601">
        <v>8400</v>
      </c>
      <c r="X2601">
        <v>8700</v>
      </c>
      <c r="Y2601">
        <v>6.0469537610000001</v>
      </c>
      <c r="Z2601">
        <v>-75.659877100000003</v>
      </c>
      <c r="AA2601" s="1" t="s">
        <v>27</v>
      </c>
      <c r="AB2601">
        <v>1842971250</v>
      </c>
      <c r="AC2601" t="str">
        <f>MID(TablaPivotFinal[[#This Row],[Fecha]],1,4)</f>
        <v>2016</v>
      </c>
      <c r="AD2601" t="str">
        <f>MID(TablaPivotFinal[[#This Row],[Fecha]],5,3)</f>
        <v>Mar</v>
      </c>
      <c r="AE2601" s="1">
        <v>1842971250</v>
      </c>
      <c r="AF2601" s="1">
        <v>226552</v>
      </c>
    </row>
    <row r="2602" spans="1:32" x14ac:dyDescent="0.3">
      <c r="A2602" s="1" t="s">
        <v>511</v>
      </c>
      <c r="B2602" s="1" t="s">
        <v>512</v>
      </c>
      <c r="C2602">
        <v>6003</v>
      </c>
      <c r="D2602" s="1" t="s">
        <v>499</v>
      </c>
      <c r="E2602">
        <v>5</v>
      </c>
      <c r="F2602" s="1" t="s">
        <v>513</v>
      </c>
      <c r="G2602" s="1" t="s">
        <v>514</v>
      </c>
      <c r="H2602" s="1" t="s">
        <v>103</v>
      </c>
      <c r="I2602" s="1" t="s">
        <v>515</v>
      </c>
      <c r="J2602" s="1" t="s">
        <v>516</v>
      </c>
      <c r="K2602">
        <v>3207103032</v>
      </c>
      <c r="L2602">
        <v>3207103032</v>
      </c>
      <c r="M2602" s="1" t="s">
        <v>517</v>
      </c>
      <c r="N2602">
        <v>8300</v>
      </c>
      <c r="O2602">
        <v>9000</v>
      </c>
      <c r="P2602">
        <v>19200</v>
      </c>
      <c r="Q2602">
        <v>24400</v>
      </c>
      <c r="R2602">
        <v>27400</v>
      </c>
      <c r="S2602">
        <v>0</v>
      </c>
      <c r="T2602">
        <v>0</v>
      </c>
      <c r="U2602">
        <v>0</v>
      </c>
      <c r="V2602">
        <v>0</v>
      </c>
      <c r="W2602">
        <v>8400</v>
      </c>
      <c r="X2602">
        <v>8700</v>
      </c>
      <c r="Y2602">
        <v>6.0469537610000001</v>
      </c>
      <c r="Z2602">
        <v>-75.659877100000003</v>
      </c>
      <c r="AA2602" s="1" t="s">
        <v>29</v>
      </c>
      <c r="AB2602">
        <v>1775509350</v>
      </c>
      <c r="AC2602" t="str">
        <f>MID(TablaPivotFinal[[#This Row],[Fecha]],1,4)</f>
        <v>2016</v>
      </c>
      <c r="AD2602" t="str">
        <f>MID(TablaPivotFinal[[#This Row],[Fecha]],5,3)</f>
        <v>May</v>
      </c>
      <c r="AE2602" s="1">
        <v>1775509350</v>
      </c>
      <c r="AF2602" s="1">
        <v>219106</v>
      </c>
    </row>
    <row r="2603" spans="1:32" x14ac:dyDescent="0.3">
      <c r="A2603" s="1" t="s">
        <v>511</v>
      </c>
      <c r="B2603" s="1" t="s">
        <v>512</v>
      </c>
      <c r="C2603">
        <v>6003</v>
      </c>
      <c r="D2603" s="1" t="s">
        <v>499</v>
      </c>
      <c r="E2603">
        <v>5</v>
      </c>
      <c r="F2603" s="1" t="s">
        <v>513</v>
      </c>
      <c r="G2603" s="1" t="s">
        <v>514</v>
      </c>
      <c r="H2603" s="1" t="s">
        <v>103</v>
      </c>
      <c r="I2603" s="1" t="s">
        <v>515</v>
      </c>
      <c r="J2603" s="1" t="s">
        <v>516</v>
      </c>
      <c r="K2603">
        <v>3207103032</v>
      </c>
      <c r="L2603">
        <v>3207103032</v>
      </c>
      <c r="M2603" s="1" t="s">
        <v>517</v>
      </c>
      <c r="N2603">
        <v>8300</v>
      </c>
      <c r="O2603">
        <v>9000</v>
      </c>
      <c r="P2603">
        <v>19200</v>
      </c>
      <c r="Q2603">
        <v>24400</v>
      </c>
      <c r="R2603">
        <v>27400</v>
      </c>
      <c r="S2603">
        <v>0</v>
      </c>
      <c r="T2603">
        <v>0</v>
      </c>
      <c r="U2603">
        <v>0</v>
      </c>
      <c r="V2603">
        <v>0</v>
      </c>
      <c r="W2603">
        <v>8400</v>
      </c>
      <c r="X2603">
        <v>8700</v>
      </c>
      <c r="Y2603">
        <v>6.0469537610000001</v>
      </c>
      <c r="Z2603">
        <v>-75.659877100000003</v>
      </c>
      <c r="AA2603" s="1" t="s">
        <v>31</v>
      </c>
      <c r="AB2603">
        <v>1619610800</v>
      </c>
      <c r="AC2603" t="str">
        <f>MID(TablaPivotFinal[[#This Row],[Fecha]],1,4)</f>
        <v>2016</v>
      </c>
      <c r="AD2603" t="str">
        <f>MID(TablaPivotFinal[[#This Row],[Fecha]],5,3)</f>
        <v>Nov</v>
      </c>
      <c r="AE2603" s="1">
        <v>1619610800</v>
      </c>
      <c r="AF2603" s="1">
        <v>201518</v>
      </c>
    </row>
    <row r="2604" spans="1:32" x14ac:dyDescent="0.3">
      <c r="A2604" s="1" t="s">
        <v>511</v>
      </c>
      <c r="B2604" s="1" t="s">
        <v>512</v>
      </c>
      <c r="C2604">
        <v>6003</v>
      </c>
      <c r="D2604" s="1" t="s">
        <v>499</v>
      </c>
      <c r="E2604">
        <v>5</v>
      </c>
      <c r="F2604" s="1" t="s">
        <v>513</v>
      </c>
      <c r="G2604" s="1" t="s">
        <v>514</v>
      </c>
      <c r="H2604" s="1" t="s">
        <v>103</v>
      </c>
      <c r="I2604" s="1" t="s">
        <v>515</v>
      </c>
      <c r="J2604" s="1" t="s">
        <v>516</v>
      </c>
      <c r="K2604">
        <v>3207103032</v>
      </c>
      <c r="L2604">
        <v>3207103032</v>
      </c>
      <c r="M2604" s="1" t="s">
        <v>517</v>
      </c>
      <c r="N2604">
        <v>8300</v>
      </c>
      <c r="O2604">
        <v>9000</v>
      </c>
      <c r="P2604">
        <v>19200</v>
      </c>
      <c r="Q2604">
        <v>24400</v>
      </c>
      <c r="R2604">
        <v>27400</v>
      </c>
      <c r="S2604">
        <v>0</v>
      </c>
      <c r="T2604">
        <v>0</v>
      </c>
      <c r="U2604">
        <v>0</v>
      </c>
      <c r="V2604">
        <v>0</v>
      </c>
      <c r="W2604">
        <v>8400</v>
      </c>
      <c r="X2604">
        <v>8700</v>
      </c>
      <c r="Y2604">
        <v>6.0469537610000001</v>
      </c>
      <c r="Z2604">
        <v>-75.659877100000003</v>
      </c>
      <c r="AA2604" s="1" t="s">
        <v>33</v>
      </c>
      <c r="AB2604">
        <v>1711778700</v>
      </c>
      <c r="AC2604" t="str">
        <f>MID(TablaPivotFinal[[#This Row],[Fecha]],1,4)</f>
        <v>2016</v>
      </c>
      <c r="AD2604" t="str">
        <f>MID(TablaPivotFinal[[#This Row],[Fecha]],5,3)</f>
        <v>Oct</v>
      </c>
      <c r="AE2604" s="1">
        <v>1711778700</v>
      </c>
      <c r="AF2604" s="1">
        <v>217315</v>
      </c>
    </row>
    <row r="2605" spans="1:32" x14ac:dyDescent="0.3">
      <c r="A2605" s="1" t="s">
        <v>511</v>
      </c>
      <c r="B2605" s="1" t="s">
        <v>512</v>
      </c>
      <c r="C2605">
        <v>6003</v>
      </c>
      <c r="D2605" s="1" t="s">
        <v>499</v>
      </c>
      <c r="E2605">
        <v>5</v>
      </c>
      <c r="F2605" s="1" t="s">
        <v>513</v>
      </c>
      <c r="G2605" s="1" t="s">
        <v>514</v>
      </c>
      <c r="H2605" s="1" t="s">
        <v>103</v>
      </c>
      <c r="I2605" s="1" t="s">
        <v>515</v>
      </c>
      <c r="J2605" s="1" t="s">
        <v>516</v>
      </c>
      <c r="K2605">
        <v>3207103032</v>
      </c>
      <c r="L2605">
        <v>3207103032</v>
      </c>
      <c r="M2605" s="1" t="s">
        <v>517</v>
      </c>
      <c r="N2605">
        <v>8300</v>
      </c>
      <c r="O2605">
        <v>9000</v>
      </c>
      <c r="P2605">
        <v>19200</v>
      </c>
      <c r="Q2605">
        <v>24400</v>
      </c>
      <c r="R2605">
        <v>27400</v>
      </c>
      <c r="S2605">
        <v>0</v>
      </c>
      <c r="T2605">
        <v>0</v>
      </c>
      <c r="U2605">
        <v>0</v>
      </c>
      <c r="V2605">
        <v>0</v>
      </c>
      <c r="W2605">
        <v>8400</v>
      </c>
      <c r="X2605">
        <v>8700</v>
      </c>
      <c r="Y2605">
        <v>6.0469537610000001</v>
      </c>
      <c r="Z2605">
        <v>-75.659877100000003</v>
      </c>
      <c r="AA2605" s="1" t="s">
        <v>35</v>
      </c>
      <c r="AB2605">
        <v>1601802800</v>
      </c>
      <c r="AC2605" t="str">
        <f>MID(TablaPivotFinal[[#This Row],[Fecha]],1,4)</f>
        <v>2016</v>
      </c>
      <c r="AD2605" t="str">
        <f>MID(TablaPivotFinal[[#This Row],[Fecha]],5,3)</f>
        <v>Sep</v>
      </c>
      <c r="AE2605" s="1">
        <v>1601802800</v>
      </c>
      <c r="AF2605" s="1">
        <v>199433</v>
      </c>
    </row>
    <row r="2606" spans="1:32" x14ac:dyDescent="0.3">
      <c r="A2606" s="1" t="s">
        <v>511</v>
      </c>
      <c r="B2606" s="1" t="s">
        <v>512</v>
      </c>
      <c r="C2606">
        <v>6003</v>
      </c>
      <c r="D2606" s="1" t="s">
        <v>499</v>
      </c>
      <c r="E2606">
        <v>5</v>
      </c>
      <c r="F2606" s="1" t="s">
        <v>513</v>
      </c>
      <c r="G2606" s="1" t="s">
        <v>514</v>
      </c>
      <c r="H2606" s="1" t="s">
        <v>103</v>
      </c>
      <c r="I2606" s="1" t="s">
        <v>515</v>
      </c>
      <c r="J2606" s="1" t="s">
        <v>516</v>
      </c>
      <c r="K2606">
        <v>3207103032</v>
      </c>
      <c r="L2606">
        <v>3207103032</v>
      </c>
      <c r="M2606" s="1" t="s">
        <v>517</v>
      </c>
      <c r="N2606">
        <v>8300</v>
      </c>
      <c r="O2606">
        <v>9000</v>
      </c>
      <c r="P2606">
        <v>19200</v>
      </c>
      <c r="Q2606">
        <v>24400</v>
      </c>
      <c r="R2606">
        <v>27400</v>
      </c>
      <c r="S2606">
        <v>0</v>
      </c>
      <c r="T2606">
        <v>0</v>
      </c>
      <c r="U2606">
        <v>0</v>
      </c>
      <c r="V2606">
        <v>0</v>
      </c>
      <c r="W2606">
        <v>8400</v>
      </c>
      <c r="X2606">
        <v>8700</v>
      </c>
      <c r="Y2606">
        <v>6.0469537610000001</v>
      </c>
      <c r="Z2606">
        <v>-75.659877100000003</v>
      </c>
      <c r="AA2606" s="1" t="s">
        <v>37</v>
      </c>
      <c r="AB2606">
        <v>1795704000</v>
      </c>
      <c r="AC2606" t="str">
        <f>MID(TablaPivotFinal[[#This Row],[Fecha]],1,4)</f>
        <v>2017</v>
      </c>
      <c r="AD2606" t="str">
        <f>MID(TablaPivotFinal[[#This Row],[Fecha]],5,3)</f>
        <v>Abr</v>
      </c>
      <c r="AE2606" s="1">
        <v>1795704000</v>
      </c>
      <c r="AF2606" s="1">
        <v>7155.4333329999999</v>
      </c>
    </row>
    <row r="2607" spans="1:32" x14ac:dyDescent="0.3">
      <c r="A2607" s="1" t="s">
        <v>511</v>
      </c>
      <c r="B2607" s="1" t="s">
        <v>512</v>
      </c>
      <c r="C2607">
        <v>6003</v>
      </c>
      <c r="D2607" s="1" t="s">
        <v>499</v>
      </c>
      <c r="E2607">
        <v>5</v>
      </c>
      <c r="F2607" s="1" t="s">
        <v>513</v>
      </c>
      <c r="G2607" s="1" t="s">
        <v>514</v>
      </c>
      <c r="H2607" s="1" t="s">
        <v>103</v>
      </c>
      <c r="I2607" s="1" t="s">
        <v>515</v>
      </c>
      <c r="J2607" s="1" t="s">
        <v>516</v>
      </c>
      <c r="K2607">
        <v>3207103032</v>
      </c>
      <c r="L2607">
        <v>3207103032</v>
      </c>
      <c r="M2607" s="1" t="s">
        <v>517</v>
      </c>
      <c r="N2607">
        <v>8300</v>
      </c>
      <c r="O2607">
        <v>9000</v>
      </c>
      <c r="P2607">
        <v>19200</v>
      </c>
      <c r="Q2607">
        <v>24400</v>
      </c>
      <c r="R2607">
        <v>27400</v>
      </c>
      <c r="S2607">
        <v>0</v>
      </c>
      <c r="T2607">
        <v>0</v>
      </c>
      <c r="U2607">
        <v>0</v>
      </c>
      <c r="V2607">
        <v>0</v>
      </c>
      <c r="W2607">
        <v>8400</v>
      </c>
      <c r="X2607">
        <v>8700</v>
      </c>
      <c r="Y2607">
        <v>6.0469537610000001</v>
      </c>
      <c r="Z2607">
        <v>-75.659877100000003</v>
      </c>
      <c r="AA2607" s="1" t="s">
        <v>39</v>
      </c>
      <c r="AB2607">
        <v>1808113500</v>
      </c>
      <c r="AC2607" t="str">
        <f>MID(TablaPivotFinal[[#This Row],[Fecha]],1,4)</f>
        <v>2017</v>
      </c>
      <c r="AD2607" t="str">
        <f>MID(TablaPivotFinal[[#This Row],[Fecha]],5,3)</f>
        <v>Ago</v>
      </c>
      <c r="AE2607" s="1">
        <v>1808113500</v>
      </c>
      <c r="AF2607" s="1">
        <v>7010.258065</v>
      </c>
    </row>
    <row r="2608" spans="1:32" x14ac:dyDescent="0.3">
      <c r="A2608" s="1" t="s">
        <v>511</v>
      </c>
      <c r="B2608" s="1" t="s">
        <v>512</v>
      </c>
      <c r="C2608">
        <v>6003</v>
      </c>
      <c r="D2608" s="1" t="s">
        <v>499</v>
      </c>
      <c r="E2608">
        <v>5</v>
      </c>
      <c r="F2608" s="1" t="s">
        <v>513</v>
      </c>
      <c r="G2608" s="1" t="s">
        <v>514</v>
      </c>
      <c r="H2608" s="1" t="s">
        <v>103</v>
      </c>
      <c r="I2608" s="1" t="s">
        <v>515</v>
      </c>
      <c r="J2608" s="1" t="s">
        <v>516</v>
      </c>
      <c r="K2608">
        <v>3207103032</v>
      </c>
      <c r="L2608">
        <v>3207103032</v>
      </c>
      <c r="M2608" s="1" t="s">
        <v>517</v>
      </c>
      <c r="N2608">
        <v>8300</v>
      </c>
      <c r="O2608">
        <v>9000</v>
      </c>
      <c r="P2608">
        <v>19200</v>
      </c>
      <c r="Q2608">
        <v>24400</v>
      </c>
      <c r="R2608">
        <v>27400</v>
      </c>
      <c r="S2608">
        <v>0</v>
      </c>
      <c r="T2608">
        <v>0</v>
      </c>
      <c r="U2608">
        <v>0</v>
      </c>
      <c r="V2608">
        <v>0</v>
      </c>
      <c r="W2608">
        <v>8400</v>
      </c>
      <c r="X2608">
        <v>8700</v>
      </c>
      <c r="Y2608">
        <v>6.0469537610000001</v>
      </c>
      <c r="Z2608">
        <v>-75.659877100000003</v>
      </c>
      <c r="AA2608" s="1" t="s">
        <v>41</v>
      </c>
      <c r="AB2608">
        <v>2163210550</v>
      </c>
      <c r="AC2608" t="str">
        <f>MID(TablaPivotFinal[[#This Row],[Fecha]],1,4)</f>
        <v>2017</v>
      </c>
      <c r="AD2608" t="str">
        <f>MID(TablaPivotFinal[[#This Row],[Fecha]],5,3)</f>
        <v>Dic</v>
      </c>
      <c r="AE2608" s="1">
        <v>2163210550</v>
      </c>
      <c r="AF2608" s="1">
        <v>8423.8709679999993</v>
      </c>
    </row>
    <row r="2609" spans="1:32" x14ac:dyDescent="0.3">
      <c r="A2609" s="1" t="s">
        <v>511</v>
      </c>
      <c r="B2609" s="1" t="s">
        <v>512</v>
      </c>
      <c r="C2609">
        <v>6003</v>
      </c>
      <c r="D2609" s="1" t="s">
        <v>499</v>
      </c>
      <c r="E2609">
        <v>5</v>
      </c>
      <c r="F2609" s="1" t="s">
        <v>513</v>
      </c>
      <c r="G2609" s="1" t="s">
        <v>514</v>
      </c>
      <c r="H2609" s="1" t="s">
        <v>103</v>
      </c>
      <c r="I2609" s="1" t="s">
        <v>515</v>
      </c>
      <c r="J2609" s="1" t="s">
        <v>516</v>
      </c>
      <c r="K2609">
        <v>3207103032</v>
      </c>
      <c r="L2609">
        <v>3207103032</v>
      </c>
      <c r="M2609" s="1" t="s">
        <v>517</v>
      </c>
      <c r="N2609">
        <v>8300</v>
      </c>
      <c r="O2609">
        <v>9000</v>
      </c>
      <c r="P2609">
        <v>19200</v>
      </c>
      <c r="Q2609">
        <v>24400</v>
      </c>
      <c r="R2609">
        <v>27400</v>
      </c>
      <c r="S2609">
        <v>0</v>
      </c>
      <c r="T2609">
        <v>0</v>
      </c>
      <c r="U2609">
        <v>0</v>
      </c>
      <c r="V2609">
        <v>0</v>
      </c>
      <c r="W2609">
        <v>8400</v>
      </c>
      <c r="X2609">
        <v>8700</v>
      </c>
      <c r="Y2609">
        <v>6.0469537610000001</v>
      </c>
      <c r="Z2609">
        <v>-75.659877100000003</v>
      </c>
      <c r="AA2609" s="1" t="s">
        <v>43</v>
      </c>
      <c r="AB2609">
        <v>1874218800</v>
      </c>
      <c r="AC2609" t="str">
        <f>MID(TablaPivotFinal[[#This Row],[Fecha]],1,4)</f>
        <v>2017</v>
      </c>
      <c r="AD2609" t="str">
        <f>MID(TablaPivotFinal[[#This Row],[Fecha]],5,3)</f>
        <v>Ene</v>
      </c>
      <c r="AE2609" s="1">
        <v>1874218800</v>
      </c>
      <c r="AF2609" s="1">
        <v>7537.5483869999998</v>
      </c>
    </row>
    <row r="2610" spans="1:32" x14ac:dyDescent="0.3">
      <c r="A2610" s="1" t="s">
        <v>511</v>
      </c>
      <c r="B2610" s="1" t="s">
        <v>512</v>
      </c>
      <c r="C2610">
        <v>6003</v>
      </c>
      <c r="D2610" s="1" t="s">
        <v>499</v>
      </c>
      <c r="E2610">
        <v>5</v>
      </c>
      <c r="F2610" s="1" t="s">
        <v>513</v>
      </c>
      <c r="G2610" s="1" t="s">
        <v>514</v>
      </c>
      <c r="H2610" s="1" t="s">
        <v>103</v>
      </c>
      <c r="I2610" s="1" t="s">
        <v>515</v>
      </c>
      <c r="J2610" s="1" t="s">
        <v>516</v>
      </c>
      <c r="K2610">
        <v>3207103032</v>
      </c>
      <c r="L2610">
        <v>3207103032</v>
      </c>
      <c r="M2610" s="1" t="s">
        <v>517</v>
      </c>
      <c r="N2610">
        <v>8300</v>
      </c>
      <c r="O2610">
        <v>9000</v>
      </c>
      <c r="P2610">
        <v>19200</v>
      </c>
      <c r="Q2610">
        <v>24400</v>
      </c>
      <c r="R2610">
        <v>27400</v>
      </c>
      <c r="S2610">
        <v>0</v>
      </c>
      <c r="T2610">
        <v>0</v>
      </c>
      <c r="U2610">
        <v>0</v>
      </c>
      <c r="V2610">
        <v>0</v>
      </c>
      <c r="W2610">
        <v>8400</v>
      </c>
      <c r="X2610">
        <v>8700</v>
      </c>
      <c r="Y2610">
        <v>6.0469537610000001</v>
      </c>
      <c r="Z2610">
        <v>-75.659877100000003</v>
      </c>
      <c r="AA2610" s="1" t="s">
        <v>45</v>
      </c>
      <c r="AB2610">
        <v>1571031750</v>
      </c>
      <c r="AC2610" t="str">
        <f>MID(TablaPivotFinal[[#This Row],[Fecha]],1,4)</f>
        <v>2017</v>
      </c>
      <c r="AD2610" t="str">
        <f>MID(TablaPivotFinal[[#This Row],[Fecha]],5,3)</f>
        <v>Feb</v>
      </c>
      <c r="AE2610" s="1">
        <v>1571031750</v>
      </c>
      <c r="AF2610" s="1">
        <v>6637.8214289999996</v>
      </c>
    </row>
    <row r="2611" spans="1:32" x14ac:dyDescent="0.3">
      <c r="A2611" s="1" t="s">
        <v>511</v>
      </c>
      <c r="B2611" s="1" t="s">
        <v>512</v>
      </c>
      <c r="C2611">
        <v>6003</v>
      </c>
      <c r="D2611" s="1" t="s">
        <v>499</v>
      </c>
      <c r="E2611">
        <v>5</v>
      </c>
      <c r="F2611" s="1" t="s">
        <v>513</v>
      </c>
      <c r="G2611" s="1" t="s">
        <v>514</v>
      </c>
      <c r="H2611" s="1" t="s">
        <v>103</v>
      </c>
      <c r="I2611" s="1" t="s">
        <v>515</v>
      </c>
      <c r="J2611" s="1" t="s">
        <v>516</v>
      </c>
      <c r="K2611">
        <v>3207103032</v>
      </c>
      <c r="L2611">
        <v>3207103032</v>
      </c>
      <c r="M2611" s="1" t="s">
        <v>517</v>
      </c>
      <c r="N2611">
        <v>8300</v>
      </c>
      <c r="O2611">
        <v>9000</v>
      </c>
      <c r="P2611">
        <v>19200</v>
      </c>
      <c r="Q2611">
        <v>24400</v>
      </c>
      <c r="R2611">
        <v>27400</v>
      </c>
      <c r="S2611">
        <v>0</v>
      </c>
      <c r="T2611">
        <v>0</v>
      </c>
      <c r="U2611">
        <v>0</v>
      </c>
      <c r="V2611">
        <v>0</v>
      </c>
      <c r="W2611">
        <v>8400</v>
      </c>
      <c r="X2611">
        <v>8700</v>
      </c>
      <c r="Y2611">
        <v>6.0469537610000001</v>
      </c>
      <c r="Z2611">
        <v>-75.659877100000003</v>
      </c>
      <c r="AA2611" s="1" t="s">
        <v>47</v>
      </c>
      <c r="AB2611">
        <v>1901705000</v>
      </c>
      <c r="AC2611" t="str">
        <f>MID(TablaPivotFinal[[#This Row],[Fecha]],1,4)</f>
        <v>2017</v>
      </c>
      <c r="AD2611" t="str">
        <f>MID(TablaPivotFinal[[#This Row],[Fecha]],5,3)</f>
        <v>Jul</v>
      </c>
      <c r="AE2611" s="1">
        <v>1901705000</v>
      </c>
      <c r="AF2611" s="1">
        <v>7347.258065</v>
      </c>
    </row>
    <row r="2612" spans="1:32" x14ac:dyDescent="0.3">
      <c r="A2612" s="1" t="s">
        <v>511</v>
      </c>
      <c r="B2612" s="1" t="s">
        <v>512</v>
      </c>
      <c r="C2612">
        <v>6003</v>
      </c>
      <c r="D2612" s="1" t="s">
        <v>499</v>
      </c>
      <c r="E2612">
        <v>5</v>
      </c>
      <c r="F2612" s="1" t="s">
        <v>513</v>
      </c>
      <c r="G2612" s="1" t="s">
        <v>514</v>
      </c>
      <c r="H2612" s="1" t="s">
        <v>103</v>
      </c>
      <c r="I2612" s="1" t="s">
        <v>515</v>
      </c>
      <c r="J2612" s="1" t="s">
        <v>516</v>
      </c>
      <c r="K2612">
        <v>3207103032</v>
      </c>
      <c r="L2612">
        <v>3207103032</v>
      </c>
      <c r="M2612" s="1" t="s">
        <v>517</v>
      </c>
      <c r="N2612">
        <v>8300</v>
      </c>
      <c r="O2612">
        <v>9000</v>
      </c>
      <c r="P2612">
        <v>19200</v>
      </c>
      <c r="Q2612">
        <v>24400</v>
      </c>
      <c r="R2612">
        <v>27400</v>
      </c>
      <c r="S2612">
        <v>0</v>
      </c>
      <c r="T2612">
        <v>0</v>
      </c>
      <c r="U2612">
        <v>0</v>
      </c>
      <c r="V2612">
        <v>0</v>
      </c>
      <c r="W2612">
        <v>8400</v>
      </c>
      <c r="X2612">
        <v>8700</v>
      </c>
      <c r="Y2612">
        <v>6.0469537610000001</v>
      </c>
      <c r="Z2612">
        <v>-75.659877100000003</v>
      </c>
      <c r="AA2612" s="1" t="s">
        <v>49</v>
      </c>
      <c r="AB2612">
        <v>1842385800</v>
      </c>
      <c r="AC2612" t="str">
        <f>MID(TablaPivotFinal[[#This Row],[Fecha]],1,4)</f>
        <v>2017</v>
      </c>
      <c r="AD2612" t="str">
        <f>MID(TablaPivotFinal[[#This Row],[Fecha]],5,3)</f>
        <v>Jun</v>
      </c>
      <c r="AE2612" s="1">
        <v>1842385800</v>
      </c>
      <c r="AF2612" s="1">
        <v>7276.9</v>
      </c>
    </row>
    <row r="2613" spans="1:32" x14ac:dyDescent="0.3">
      <c r="A2613" s="1" t="s">
        <v>511</v>
      </c>
      <c r="B2613" s="1" t="s">
        <v>512</v>
      </c>
      <c r="C2613">
        <v>6003</v>
      </c>
      <c r="D2613" s="1" t="s">
        <v>499</v>
      </c>
      <c r="E2613">
        <v>5</v>
      </c>
      <c r="F2613" s="1" t="s">
        <v>513</v>
      </c>
      <c r="G2613" s="1" t="s">
        <v>514</v>
      </c>
      <c r="H2613" s="1" t="s">
        <v>103</v>
      </c>
      <c r="I2613" s="1" t="s">
        <v>515</v>
      </c>
      <c r="J2613" s="1" t="s">
        <v>516</v>
      </c>
      <c r="K2613">
        <v>3207103032</v>
      </c>
      <c r="L2613">
        <v>3207103032</v>
      </c>
      <c r="M2613" s="1" t="s">
        <v>517</v>
      </c>
      <c r="N2613">
        <v>8300</v>
      </c>
      <c r="O2613">
        <v>9000</v>
      </c>
      <c r="P2613">
        <v>19200</v>
      </c>
      <c r="Q2613">
        <v>24400</v>
      </c>
      <c r="R2613">
        <v>27400</v>
      </c>
      <c r="S2613">
        <v>0</v>
      </c>
      <c r="T2613">
        <v>0</v>
      </c>
      <c r="U2613">
        <v>0</v>
      </c>
      <c r="V2613">
        <v>0</v>
      </c>
      <c r="W2613">
        <v>8400</v>
      </c>
      <c r="X2613">
        <v>8700</v>
      </c>
      <c r="Y2613">
        <v>6.0469537610000001</v>
      </c>
      <c r="Z2613">
        <v>-75.659877100000003</v>
      </c>
      <c r="AA2613" s="1" t="s">
        <v>51</v>
      </c>
      <c r="AB2613">
        <v>1705003600</v>
      </c>
      <c r="AC2613" t="str">
        <f>MID(TablaPivotFinal[[#This Row],[Fecha]],1,4)</f>
        <v>2017</v>
      </c>
      <c r="AD2613" t="str">
        <f>MID(TablaPivotFinal[[#This Row],[Fecha]],5,3)</f>
        <v>Mar</v>
      </c>
      <c r="AE2613" s="1">
        <v>1705003600</v>
      </c>
      <c r="AF2613" s="1">
        <v>6573.9677419999998</v>
      </c>
    </row>
    <row r="2614" spans="1:32" x14ac:dyDescent="0.3">
      <c r="A2614" s="1" t="s">
        <v>511</v>
      </c>
      <c r="B2614" s="1" t="s">
        <v>512</v>
      </c>
      <c r="C2614">
        <v>6003</v>
      </c>
      <c r="D2614" s="1" t="s">
        <v>499</v>
      </c>
      <c r="E2614">
        <v>5</v>
      </c>
      <c r="F2614" s="1" t="s">
        <v>513</v>
      </c>
      <c r="G2614" s="1" t="s">
        <v>514</v>
      </c>
      <c r="H2614" s="1" t="s">
        <v>103</v>
      </c>
      <c r="I2614" s="1" t="s">
        <v>515</v>
      </c>
      <c r="J2614" s="1" t="s">
        <v>516</v>
      </c>
      <c r="K2614">
        <v>3207103032</v>
      </c>
      <c r="L2614">
        <v>3207103032</v>
      </c>
      <c r="M2614" s="1" t="s">
        <v>517</v>
      </c>
      <c r="N2614">
        <v>8300</v>
      </c>
      <c r="O2614">
        <v>9000</v>
      </c>
      <c r="P2614">
        <v>19200</v>
      </c>
      <c r="Q2614">
        <v>24400</v>
      </c>
      <c r="R2614">
        <v>27400</v>
      </c>
      <c r="S2614">
        <v>0</v>
      </c>
      <c r="T2614">
        <v>0</v>
      </c>
      <c r="U2614">
        <v>0</v>
      </c>
      <c r="V2614">
        <v>0</v>
      </c>
      <c r="W2614">
        <v>8400</v>
      </c>
      <c r="X2614">
        <v>8700</v>
      </c>
      <c r="Y2614">
        <v>6.0469537610000001</v>
      </c>
      <c r="Z2614">
        <v>-75.659877100000003</v>
      </c>
      <c r="AA2614" s="1" t="s">
        <v>53</v>
      </c>
      <c r="AB2614">
        <v>1771529850</v>
      </c>
      <c r="AC2614" t="str">
        <f>MID(TablaPivotFinal[[#This Row],[Fecha]],1,4)</f>
        <v>2017</v>
      </c>
      <c r="AD2614" t="str">
        <f>MID(TablaPivotFinal[[#This Row],[Fecha]],5,3)</f>
        <v>May</v>
      </c>
      <c r="AE2614" s="1">
        <v>1771529850</v>
      </c>
      <c r="AF2614" s="1">
        <v>6743.8064519999998</v>
      </c>
    </row>
    <row r="2615" spans="1:32" x14ac:dyDescent="0.3">
      <c r="A2615" s="1" t="s">
        <v>511</v>
      </c>
      <c r="B2615" s="1" t="s">
        <v>512</v>
      </c>
      <c r="C2615">
        <v>6003</v>
      </c>
      <c r="D2615" s="1" t="s">
        <v>499</v>
      </c>
      <c r="E2615">
        <v>5</v>
      </c>
      <c r="F2615" s="1" t="s">
        <v>513</v>
      </c>
      <c r="G2615" s="1" t="s">
        <v>514</v>
      </c>
      <c r="H2615" s="1" t="s">
        <v>103</v>
      </c>
      <c r="I2615" s="1" t="s">
        <v>515</v>
      </c>
      <c r="J2615" s="1" t="s">
        <v>516</v>
      </c>
      <c r="K2615">
        <v>3207103032</v>
      </c>
      <c r="L2615">
        <v>3207103032</v>
      </c>
      <c r="M2615" s="1" t="s">
        <v>517</v>
      </c>
      <c r="N2615">
        <v>8300</v>
      </c>
      <c r="O2615">
        <v>9000</v>
      </c>
      <c r="P2615">
        <v>19200</v>
      </c>
      <c r="Q2615">
        <v>24400</v>
      </c>
      <c r="R2615">
        <v>27400</v>
      </c>
      <c r="S2615">
        <v>0</v>
      </c>
      <c r="T2615">
        <v>0</v>
      </c>
      <c r="U2615">
        <v>0</v>
      </c>
      <c r="V2615">
        <v>0</v>
      </c>
      <c r="W2615">
        <v>8400</v>
      </c>
      <c r="X2615">
        <v>8700</v>
      </c>
      <c r="Y2615">
        <v>6.0469537610000001</v>
      </c>
      <c r="Z2615">
        <v>-75.659877100000003</v>
      </c>
      <c r="AA2615" s="1" t="s">
        <v>55</v>
      </c>
      <c r="AB2615">
        <v>1855354050</v>
      </c>
      <c r="AC2615" t="str">
        <f>MID(TablaPivotFinal[[#This Row],[Fecha]],1,4)</f>
        <v>2017</v>
      </c>
      <c r="AD2615" t="str">
        <f>MID(TablaPivotFinal[[#This Row],[Fecha]],5,3)</f>
        <v>Nov</v>
      </c>
      <c r="AE2615" s="1">
        <v>1855354050</v>
      </c>
      <c r="AF2615" s="1">
        <v>7346.2666669999999</v>
      </c>
    </row>
    <row r="2616" spans="1:32" x14ac:dyDescent="0.3">
      <c r="A2616" s="1" t="s">
        <v>511</v>
      </c>
      <c r="B2616" s="1" t="s">
        <v>512</v>
      </c>
      <c r="C2616">
        <v>6003</v>
      </c>
      <c r="D2616" s="1" t="s">
        <v>499</v>
      </c>
      <c r="E2616">
        <v>5</v>
      </c>
      <c r="F2616" s="1" t="s">
        <v>513</v>
      </c>
      <c r="G2616" s="1" t="s">
        <v>514</v>
      </c>
      <c r="H2616" s="1" t="s">
        <v>103</v>
      </c>
      <c r="I2616" s="1" t="s">
        <v>515</v>
      </c>
      <c r="J2616" s="1" t="s">
        <v>516</v>
      </c>
      <c r="K2616">
        <v>3207103032</v>
      </c>
      <c r="L2616">
        <v>3207103032</v>
      </c>
      <c r="M2616" s="1" t="s">
        <v>517</v>
      </c>
      <c r="N2616">
        <v>8300</v>
      </c>
      <c r="O2616">
        <v>9000</v>
      </c>
      <c r="P2616">
        <v>19200</v>
      </c>
      <c r="Q2616">
        <v>24400</v>
      </c>
      <c r="R2616">
        <v>27400</v>
      </c>
      <c r="S2616">
        <v>0</v>
      </c>
      <c r="T2616">
        <v>0</v>
      </c>
      <c r="U2616">
        <v>0</v>
      </c>
      <c r="V2616">
        <v>0</v>
      </c>
      <c r="W2616">
        <v>8400</v>
      </c>
      <c r="X2616">
        <v>8700</v>
      </c>
      <c r="Y2616">
        <v>6.0469537610000001</v>
      </c>
      <c r="Z2616">
        <v>-75.659877100000003</v>
      </c>
      <c r="AA2616" s="1" t="s">
        <v>57</v>
      </c>
      <c r="AB2616">
        <v>1823240100</v>
      </c>
      <c r="AC2616" t="str">
        <f>MID(TablaPivotFinal[[#This Row],[Fecha]],1,4)</f>
        <v>2017</v>
      </c>
      <c r="AD2616" t="str">
        <f>MID(TablaPivotFinal[[#This Row],[Fecha]],5,3)</f>
        <v>Oct</v>
      </c>
      <c r="AE2616" s="1">
        <v>1823240100</v>
      </c>
      <c r="AF2616" s="1">
        <v>6984.9032260000004</v>
      </c>
    </row>
    <row r="2617" spans="1:32" x14ac:dyDescent="0.3">
      <c r="A2617" s="1" t="s">
        <v>511</v>
      </c>
      <c r="B2617" s="1" t="s">
        <v>512</v>
      </c>
      <c r="C2617">
        <v>6003</v>
      </c>
      <c r="D2617" s="1" t="s">
        <v>499</v>
      </c>
      <c r="E2617">
        <v>5</v>
      </c>
      <c r="F2617" s="1" t="s">
        <v>513</v>
      </c>
      <c r="G2617" s="1" t="s">
        <v>514</v>
      </c>
      <c r="H2617" s="1" t="s">
        <v>103</v>
      </c>
      <c r="I2617" s="1" t="s">
        <v>515</v>
      </c>
      <c r="J2617" s="1" t="s">
        <v>516</v>
      </c>
      <c r="K2617">
        <v>3207103032</v>
      </c>
      <c r="L2617">
        <v>3207103032</v>
      </c>
      <c r="M2617" s="1" t="s">
        <v>517</v>
      </c>
      <c r="N2617">
        <v>8300</v>
      </c>
      <c r="O2617">
        <v>9000</v>
      </c>
      <c r="P2617">
        <v>19200</v>
      </c>
      <c r="Q2617">
        <v>24400</v>
      </c>
      <c r="R2617">
        <v>27400</v>
      </c>
      <c r="S2617">
        <v>0</v>
      </c>
      <c r="T2617">
        <v>0</v>
      </c>
      <c r="U2617">
        <v>0</v>
      </c>
      <c r="V2617">
        <v>0</v>
      </c>
      <c r="W2617">
        <v>8400</v>
      </c>
      <c r="X2617">
        <v>8700</v>
      </c>
      <c r="Y2617">
        <v>6.0469537610000001</v>
      </c>
      <c r="Z2617">
        <v>-75.659877100000003</v>
      </c>
      <c r="AA2617" s="1" t="s">
        <v>59</v>
      </c>
      <c r="AB2617">
        <v>1548714300</v>
      </c>
      <c r="AC2617" t="str">
        <f>MID(TablaPivotFinal[[#This Row],[Fecha]],1,4)</f>
        <v>2017</v>
      </c>
      <c r="AD2617" t="str">
        <f>MID(TablaPivotFinal[[#This Row],[Fecha]],5,3)</f>
        <v>Sep</v>
      </c>
      <c r="AE2617" s="1">
        <v>1548714300</v>
      </c>
      <c r="AF2617" s="1">
        <v>6116.3666670000002</v>
      </c>
    </row>
    <row r="2618" spans="1:32" x14ac:dyDescent="0.3">
      <c r="A2618" s="1" t="s">
        <v>511</v>
      </c>
      <c r="B2618" s="1" t="s">
        <v>512</v>
      </c>
      <c r="C2618">
        <v>6003</v>
      </c>
      <c r="D2618" s="1" t="s">
        <v>499</v>
      </c>
      <c r="E2618">
        <v>5</v>
      </c>
      <c r="F2618" s="1" t="s">
        <v>513</v>
      </c>
      <c r="G2618" s="1" t="s">
        <v>514</v>
      </c>
      <c r="H2618" s="1" t="s">
        <v>103</v>
      </c>
      <c r="I2618" s="1" t="s">
        <v>515</v>
      </c>
      <c r="J2618" s="1" t="s">
        <v>516</v>
      </c>
      <c r="K2618">
        <v>3207103032</v>
      </c>
      <c r="L2618">
        <v>3207103032</v>
      </c>
      <c r="M2618" s="1" t="s">
        <v>517</v>
      </c>
      <c r="N2618">
        <v>8300</v>
      </c>
      <c r="O2618">
        <v>9000</v>
      </c>
      <c r="P2618">
        <v>19200</v>
      </c>
      <c r="Q2618">
        <v>24400</v>
      </c>
      <c r="R2618">
        <v>27400</v>
      </c>
      <c r="S2618">
        <v>0</v>
      </c>
      <c r="T2618">
        <v>0</v>
      </c>
      <c r="U2618">
        <v>0</v>
      </c>
      <c r="V2618">
        <v>0</v>
      </c>
      <c r="W2618">
        <v>8400</v>
      </c>
      <c r="X2618">
        <v>8700</v>
      </c>
      <c r="Y2618">
        <v>6.0469537610000001</v>
      </c>
      <c r="Z2618">
        <v>-75.659877100000003</v>
      </c>
      <c r="AA2618" s="1" t="s">
        <v>61</v>
      </c>
      <c r="AB2618">
        <v>1821062100</v>
      </c>
      <c r="AC2618" t="str">
        <f>MID(TablaPivotFinal[[#This Row],[Fecha]],1,4)</f>
        <v>2018</v>
      </c>
      <c r="AD2618" t="str">
        <f>MID(TablaPivotFinal[[#This Row],[Fecha]],5,3)</f>
        <v>Abr</v>
      </c>
      <c r="AE2618" s="1">
        <v>1821062100</v>
      </c>
      <c r="AF2618" s="1">
        <v>1821062100</v>
      </c>
    </row>
    <row r="2619" spans="1:32" x14ac:dyDescent="0.3">
      <c r="A2619" s="1" t="s">
        <v>511</v>
      </c>
      <c r="B2619" s="1" t="s">
        <v>512</v>
      </c>
      <c r="C2619">
        <v>6003</v>
      </c>
      <c r="D2619" s="1" t="s">
        <v>499</v>
      </c>
      <c r="E2619">
        <v>5</v>
      </c>
      <c r="F2619" s="1" t="s">
        <v>513</v>
      </c>
      <c r="G2619" s="1" t="s">
        <v>514</v>
      </c>
      <c r="H2619" s="1" t="s">
        <v>103</v>
      </c>
      <c r="I2619" s="1" t="s">
        <v>515</v>
      </c>
      <c r="J2619" s="1" t="s">
        <v>516</v>
      </c>
      <c r="K2619">
        <v>3207103032</v>
      </c>
      <c r="L2619">
        <v>3207103032</v>
      </c>
      <c r="M2619" s="1" t="s">
        <v>517</v>
      </c>
      <c r="N2619">
        <v>8300</v>
      </c>
      <c r="O2619">
        <v>9000</v>
      </c>
      <c r="P2619">
        <v>19200</v>
      </c>
      <c r="Q2619">
        <v>24400</v>
      </c>
      <c r="R2619">
        <v>27400</v>
      </c>
      <c r="S2619">
        <v>0</v>
      </c>
      <c r="T2619">
        <v>0</v>
      </c>
      <c r="U2619">
        <v>0</v>
      </c>
      <c r="V2619">
        <v>0</v>
      </c>
      <c r="W2619">
        <v>8400</v>
      </c>
      <c r="X2619">
        <v>8700</v>
      </c>
      <c r="Y2619">
        <v>6.0469537610000001</v>
      </c>
      <c r="Z2619">
        <v>-75.659877100000003</v>
      </c>
      <c r="AA2619" s="1" t="s">
        <v>63</v>
      </c>
      <c r="AB2619">
        <v>1899270950</v>
      </c>
      <c r="AC2619" t="str">
        <f>MID(TablaPivotFinal[[#This Row],[Fecha]],1,4)</f>
        <v>2018</v>
      </c>
      <c r="AD2619" t="str">
        <f>MID(TablaPivotFinal[[#This Row],[Fecha]],5,3)</f>
        <v>Ago</v>
      </c>
      <c r="AE2619" s="1">
        <v>1899270950</v>
      </c>
      <c r="AF2619" s="1">
        <v>1899270950</v>
      </c>
    </row>
    <row r="2620" spans="1:32" x14ac:dyDescent="0.3">
      <c r="A2620" s="1" t="s">
        <v>511</v>
      </c>
      <c r="B2620" s="1" t="s">
        <v>512</v>
      </c>
      <c r="C2620">
        <v>6003</v>
      </c>
      <c r="D2620" s="1" t="s">
        <v>499</v>
      </c>
      <c r="E2620">
        <v>5</v>
      </c>
      <c r="F2620" s="1" t="s">
        <v>513</v>
      </c>
      <c r="G2620" s="1" t="s">
        <v>514</v>
      </c>
      <c r="H2620" s="1" t="s">
        <v>103</v>
      </c>
      <c r="I2620" s="1" t="s">
        <v>515</v>
      </c>
      <c r="J2620" s="1" t="s">
        <v>516</v>
      </c>
      <c r="K2620">
        <v>3207103032</v>
      </c>
      <c r="L2620">
        <v>3207103032</v>
      </c>
      <c r="M2620" s="1" t="s">
        <v>517</v>
      </c>
      <c r="N2620">
        <v>8300</v>
      </c>
      <c r="O2620">
        <v>9000</v>
      </c>
      <c r="P2620">
        <v>19200</v>
      </c>
      <c r="Q2620">
        <v>24400</v>
      </c>
      <c r="R2620">
        <v>27400</v>
      </c>
      <c r="S2620">
        <v>0</v>
      </c>
      <c r="T2620">
        <v>0</v>
      </c>
      <c r="U2620">
        <v>0</v>
      </c>
      <c r="V2620">
        <v>0</v>
      </c>
      <c r="W2620">
        <v>8400</v>
      </c>
      <c r="X2620">
        <v>8700</v>
      </c>
      <c r="Y2620">
        <v>6.0469537610000001</v>
      </c>
      <c r="Z2620">
        <v>-75.659877100000003</v>
      </c>
      <c r="AA2620" s="1" t="s">
        <v>65</v>
      </c>
      <c r="AB2620">
        <v>2185983800</v>
      </c>
      <c r="AC2620" t="str">
        <f>MID(TablaPivotFinal[[#This Row],[Fecha]],1,4)</f>
        <v>2018</v>
      </c>
      <c r="AD2620" t="str">
        <f>MID(TablaPivotFinal[[#This Row],[Fecha]],5,3)</f>
        <v>Dic</v>
      </c>
      <c r="AE2620" s="1">
        <v>2185983800</v>
      </c>
      <c r="AF2620" s="1">
        <v>2185983800</v>
      </c>
    </row>
    <row r="2621" spans="1:32" x14ac:dyDescent="0.3">
      <c r="A2621" s="1" t="s">
        <v>511</v>
      </c>
      <c r="B2621" s="1" t="s">
        <v>512</v>
      </c>
      <c r="C2621">
        <v>6003</v>
      </c>
      <c r="D2621" s="1" t="s">
        <v>499</v>
      </c>
      <c r="E2621">
        <v>5</v>
      </c>
      <c r="F2621" s="1" t="s">
        <v>513</v>
      </c>
      <c r="G2621" s="1" t="s">
        <v>514</v>
      </c>
      <c r="H2621" s="1" t="s">
        <v>103</v>
      </c>
      <c r="I2621" s="1" t="s">
        <v>515</v>
      </c>
      <c r="J2621" s="1" t="s">
        <v>516</v>
      </c>
      <c r="K2621">
        <v>3207103032</v>
      </c>
      <c r="L2621">
        <v>3207103032</v>
      </c>
      <c r="M2621" s="1" t="s">
        <v>517</v>
      </c>
      <c r="N2621">
        <v>8300</v>
      </c>
      <c r="O2621">
        <v>9000</v>
      </c>
      <c r="P2621">
        <v>19200</v>
      </c>
      <c r="Q2621">
        <v>24400</v>
      </c>
      <c r="R2621">
        <v>27400</v>
      </c>
      <c r="S2621">
        <v>0</v>
      </c>
      <c r="T2621">
        <v>0</v>
      </c>
      <c r="U2621">
        <v>0</v>
      </c>
      <c r="V2621">
        <v>0</v>
      </c>
      <c r="W2621">
        <v>8400</v>
      </c>
      <c r="X2621">
        <v>8700</v>
      </c>
      <c r="Y2621">
        <v>6.0469537610000001</v>
      </c>
      <c r="Z2621">
        <v>-75.659877100000003</v>
      </c>
      <c r="AA2621" s="1" t="s">
        <v>67</v>
      </c>
      <c r="AB2621">
        <v>2100717800</v>
      </c>
      <c r="AC2621" t="str">
        <f>MID(TablaPivotFinal[[#This Row],[Fecha]],1,4)</f>
        <v>2018</v>
      </c>
      <c r="AD2621" t="str">
        <f>MID(TablaPivotFinal[[#This Row],[Fecha]],5,3)</f>
        <v>Ene</v>
      </c>
      <c r="AE2621" s="1">
        <v>2100717800</v>
      </c>
      <c r="AF2621" s="1">
        <v>2100717800</v>
      </c>
    </row>
    <row r="2622" spans="1:32" x14ac:dyDescent="0.3">
      <c r="A2622" s="1" t="s">
        <v>511</v>
      </c>
      <c r="B2622" s="1" t="s">
        <v>512</v>
      </c>
      <c r="C2622">
        <v>6003</v>
      </c>
      <c r="D2622" s="1" t="s">
        <v>499</v>
      </c>
      <c r="E2622">
        <v>5</v>
      </c>
      <c r="F2622" s="1" t="s">
        <v>513</v>
      </c>
      <c r="G2622" s="1" t="s">
        <v>514</v>
      </c>
      <c r="H2622" s="1" t="s">
        <v>103</v>
      </c>
      <c r="I2622" s="1" t="s">
        <v>515</v>
      </c>
      <c r="J2622" s="1" t="s">
        <v>516</v>
      </c>
      <c r="K2622">
        <v>3207103032</v>
      </c>
      <c r="L2622">
        <v>3207103032</v>
      </c>
      <c r="M2622" s="1" t="s">
        <v>517</v>
      </c>
      <c r="N2622">
        <v>8300</v>
      </c>
      <c r="O2622">
        <v>9000</v>
      </c>
      <c r="P2622">
        <v>19200</v>
      </c>
      <c r="Q2622">
        <v>24400</v>
      </c>
      <c r="R2622">
        <v>27400</v>
      </c>
      <c r="S2622">
        <v>0</v>
      </c>
      <c r="T2622">
        <v>0</v>
      </c>
      <c r="U2622">
        <v>0</v>
      </c>
      <c r="V2622">
        <v>0</v>
      </c>
      <c r="W2622">
        <v>8400</v>
      </c>
      <c r="X2622">
        <v>8700</v>
      </c>
      <c r="Y2622">
        <v>6.0469537610000001</v>
      </c>
      <c r="Z2622">
        <v>-75.659877100000003</v>
      </c>
      <c r="AA2622" s="1" t="s">
        <v>69</v>
      </c>
      <c r="AB2622">
        <v>1663976350</v>
      </c>
      <c r="AC2622" t="str">
        <f>MID(TablaPivotFinal[[#This Row],[Fecha]],1,4)</f>
        <v>2018</v>
      </c>
      <c r="AD2622" t="str">
        <f>MID(TablaPivotFinal[[#This Row],[Fecha]],5,3)</f>
        <v>Feb</v>
      </c>
      <c r="AE2622" s="1">
        <v>1663976350</v>
      </c>
      <c r="AF2622" s="1">
        <v>1663976350</v>
      </c>
    </row>
    <row r="2623" spans="1:32" x14ac:dyDescent="0.3">
      <c r="A2623" s="1" t="s">
        <v>511</v>
      </c>
      <c r="B2623" s="1" t="s">
        <v>512</v>
      </c>
      <c r="C2623">
        <v>6003</v>
      </c>
      <c r="D2623" s="1" t="s">
        <v>499</v>
      </c>
      <c r="E2623">
        <v>5</v>
      </c>
      <c r="F2623" s="1" t="s">
        <v>513</v>
      </c>
      <c r="G2623" s="1" t="s">
        <v>514</v>
      </c>
      <c r="H2623" s="1" t="s">
        <v>103</v>
      </c>
      <c r="I2623" s="1" t="s">
        <v>515</v>
      </c>
      <c r="J2623" s="1" t="s">
        <v>516</v>
      </c>
      <c r="K2623">
        <v>3207103032</v>
      </c>
      <c r="L2623">
        <v>3207103032</v>
      </c>
      <c r="M2623" s="1" t="s">
        <v>517</v>
      </c>
      <c r="N2623">
        <v>8300</v>
      </c>
      <c r="O2623">
        <v>9000</v>
      </c>
      <c r="P2623">
        <v>19200</v>
      </c>
      <c r="Q2623">
        <v>24400</v>
      </c>
      <c r="R2623">
        <v>27400</v>
      </c>
      <c r="S2623">
        <v>0</v>
      </c>
      <c r="T2623">
        <v>0</v>
      </c>
      <c r="U2623">
        <v>0</v>
      </c>
      <c r="V2623">
        <v>0</v>
      </c>
      <c r="W2623">
        <v>8400</v>
      </c>
      <c r="X2623">
        <v>8700</v>
      </c>
      <c r="Y2623">
        <v>6.0469537610000001</v>
      </c>
      <c r="Z2623">
        <v>-75.659877100000003</v>
      </c>
      <c r="AA2623" s="1" t="s">
        <v>71</v>
      </c>
      <c r="AB2623">
        <v>1773198150</v>
      </c>
      <c r="AC2623" t="str">
        <f>MID(TablaPivotFinal[[#This Row],[Fecha]],1,4)</f>
        <v>2018</v>
      </c>
      <c r="AD2623" t="str">
        <f>MID(TablaPivotFinal[[#This Row],[Fecha]],5,3)</f>
        <v>Jul</v>
      </c>
      <c r="AE2623" s="1">
        <v>1773198150</v>
      </c>
      <c r="AF2623" s="1">
        <v>1773198150</v>
      </c>
    </row>
    <row r="2624" spans="1:32" x14ac:dyDescent="0.3">
      <c r="A2624" s="1" t="s">
        <v>511</v>
      </c>
      <c r="B2624" s="1" t="s">
        <v>512</v>
      </c>
      <c r="C2624">
        <v>6003</v>
      </c>
      <c r="D2624" s="1" t="s">
        <v>499</v>
      </c>
      <c r="E2624">
        <v>5</v>
      </c>
      <c r="F2624" s="1" t="s">
        <v>513</v>
      </c>
      <c r="G2624" s="1" t="s">
        <v>514</v>
      </c>
      <c r="H2624" s="1" t="s">
        <v>103</v>
      </c>
      <c r="I2624" s="1" t="s">
        <v>515</v>
      </c>
      <c r="J2624" s="1" t="s">
        <v>516</v>
      </c>
      <c r="K2624">
        <v>3207103032</v>
      </c>
      <c r="L2624">
        <v>3207103032</v>
      </c>
      <c r="M2624" s="1" t="s">
        <v>517</v>
      </c>
      <c r="N2624">
        <v>8300</v>
      </c>
      <c r="O2624">
        <v>9000</v>
      </c>
      <c r="P2624">
        <v>19200</v>
      </c>
      <c r="Q2624">
        <v>24400</v>
      </c>
      <c r="R2624">
        <v>27400</v>
      </c>
      <c r="S2624">
        <v>0</v>
      </c>
      <c r="T2624">
        <v>0</v>
      </c>
      <c r="U2624">
        <v>0</v>
      </c>
      <c r="V2624">
        <v>0</v>
      </c>
      <c r="W2624">
        <v>8400</v>
      </c>
      <c r="X2624">
        <v>8700</v>
      </c>
      <c r="Y2624">
        <v>6.0469537610000001</v>
      </c>
      <c r="Z2624">
        <v>-75.659877100000003</v>
      </c>
      <c r="AA2624" s="1" t="s">
        <v>73</v>
      </c>
      <c r="AB2624">
        <v>1530527600</v>
      </c>
      <c r="AC2624" t="str">
        <f>MID(TablaPivotFinal[[#This Row],[Fecha]],1,4)</f>
        <v>2018</v>
      </c>
      <c r="AD2624" t="str">
        <f>MID(TablaPivotFinal[[#This Row],[Fecha]],5,3)</f>
        <v>Jun</v>
      </c>
      <c r="AE2624" s="1">
        <v>1530527600</v>
      </c>
      <c r="AF2624" s="1">
        <v>1530527600</v>
      </c>
    </row>
    <row r="2625" spans="1:32" x14ac:dyDescent="0.3">
      <c r="A2625" s="1" t="s">
        <v>511</v>
      </c>
      <c r="B2625" s="1" t="s">
        <v>512</v>
      </c>
      <c r="C2625">
        <v>6003</v>
      </c>
      <c r="D2625" s="1" t="s">
        <v>499</v>
      </c>
      <c r="E2625">
        <v>5</v>
      </c>
      <c r="F2625" s="1" t="s">
        <v>513</v>
      </c>
      <c r="G2625" s="1" t="s">
        <v>514</v>
      </c>
      <c r="H2625" s="1" t="s">
        <v>103</v>
      </c>
      <c r="I2625" s="1" t="s">
        <v>515</v>
      </c>
      <c r="J2625" s="1" t="s">
        <v>516</v>
      </c>
      <c r="K2625">
        <v>3207103032</v>
      </c>
      <c r="L2625">
        <v>3207103032</v>
      </c>
      <c r="M2625" s="1" t="s">
        <v>517</v>
      </c>
      <c r="N2625">
        <v>8300</v>
      </c>
      <c r="O2625">
        <v>9000</v>
      </c>
      <c r="P2625">
        <v>19200</v>
      </c>
      <c r="Q2625">
        <v>24400</v>
      </c>
      <c r="R2625">
        <v>27400</v>
      </c>
      <c r="S2625">
        <v>0</v>
      </c>
      <c r="T2625">
        <v>0</v>
      </c>
      <c r="U2625">
        <v>0</v>
      </c>
      <c r="V2625">
        <v>0</v>
      </c>
      <c r="W2625">
        <v>8400</v>
      </c>
      <c r="X2625">
        <v>8700</v>
      </c>
      <c r="Y2625">
        <v>6.0469537610000001</v>
      </c>
      <c r="Z2625">
        <v>-75.659877100000003</v>
      </c>
      <c r="AA2625" s="1" t="s">
        <v>75</v>
      </c>
      <c r="AB2625">
        <v>2030450300</v>
      </c>
      <c r="AC2625" t="str">
        <f>MID(TablaPivotFinal[[#This Row],[Fecha]],1,4)</f>
        <v>2018</v>
      </c>
      <c r="AD2625" t="str">
        <f>MID(TablaPivotFinal[[#This Row],[Fecha]],5,3)</f>
        <v>Mar</v>
      </c>
      <c r="AE2625" s="1">
        <v>2030450300</v>
      </c>
      <c r="AF2625" s="1">
        <v>2030450300</v>
      </c>
    </row>
    <row r="2626" spans="1:32" x14ac:dyDescent="0.3">
      <c r="A2626" s="1" t="s">
        <v>511</v>
      </c>
      <c r="B2626" s="1" t="s">
        <v>512</v>
      </c>
      <c r="C2626">
        <v>6003</v>
      </c>
      <c r="D2626" s="1" t="s">
        <v>499</v>
      </c>
      <c r="E2626">
        <v>5</v>
      </c>
      <c r="F2626" s="1" t="s">
        <v>513</v>
      </c>
      <c r="G2626" s="1" t="s">
        <v>514</v>
      </c>
      <c r="H2626" s="1" t="s">
        <v>103</v>
      </c>
      <c r="I2626" s="1" t="s">
        <v>515</v>
      </c>
      <c r="J2626" s="1" t="s">
        <v>516</v>
      </c>
      <c r="K2626">
        <v>3207103032</v>
      </c>
      <c r="L2626">
        <v>3207103032</v>
      </c>
      <c r="M2626" s="1" t="s">
        <v>517</v>
      </c>
      <c r="N2626">
        <v>8300</v>
      </c>
      <c r="O2626">
        <v>9000</v>
      </c>
      <c r="P2626">
        <v>19200</v>
      </c>
      <c r="Q2626">
        <v>24400</v>
      </c>
      <c r="R2626">
        <v>27400</v>
      </c>
      <c r="S2626">
        <v>0</v>
      </c>
      <c r="T2626">
        <v>0</v>
      </c>
      <c r="U2626">
        <v>0</v>
      </c>
      <c r="V2626">
        <v>0</v>
      </c>
      <c r="W2626">
        <v>8400</v>
      </c>
      <c r="X2626">
        <v>8700</v>
      </c>
      <c r="Y2626">
        <v>6.0469537610000001</v>
      </c>
      <c r="Z2626">
        <v>-75.659877100000003</v>
      </c>
      <c r="AA2626" s="1" t="s">
        <v>77</v>
      </c>
      <c r="AB2626">
        <v>1226332200</v>
      </c>
      <c r="AC2626" t="str">
        <f>MID(TablaPivotFinal[[#This Row],[Fecha]],1,4)</f>
        <v>2018</v>
      </c>
      <c r="AD2626" t="str">
        <f>MID(TablaPivotFinal[[#This Row],[Fecha]],5,3)</f>
        <v>May</v>
      </c>
      <c r="AE2626" s="1">
        <v>1226332200</v>
      </c>
      <c r="AF2626" s="1">
        <v>1226332200</v>
      </c>
    </row>
    <row r="2627" spans="1:32" x14ac:dyDescent="0.3">
      <c r="A2627" s="1" t="s">
        <v>511</v>
      </c>
      <c r="B2627" s="1" t="s">
        <v>512</v>
      </c>
      <c r="C2627">
        <v>6003</v>
      </c>
      <c r="D2627" s="1" t="s">
        <v>499</v>
      </c>
      <c r="E2627">
        <v>5</v>
      </c>
      <c r="F2627" s="1" t="s">
        <v>513</v>
      </c>
      <c r="G2627" s="1" t="s">
        <v>514</v>
      </c>
      <c r="H2627" s="1" t="s">
        <v>103</v>
      </c>
      <c r="I2627" s="1" t="s">
        <v>515</v>
      </c>
      <c r="J2627" s="1" t="s">
        <v>516</v>
      </c>
      <c r="K2627">
        <v>3207103032</v>
      </c>
      <c r="L2627">
        <v>3207103032</v>
      </c>
      <c r="M2627" s="1" t="s">
        <v>517</v>
      </c>
      <c r="N2627">
        <v>8300</v>
      </c>
      <c r="O2627">
        <v>9000</v>
      </c>
      <c r="P2627">
        <v>19200</v>
      </c>
      <c r="Q2627">
        <v>24400</v>
      </c>
      <c r="R2627">
        <v>27400</v>
      </c>
      <c r="S2627">
        <v>0</v>
      </c>
      <c r="T2627">
        <v>0</v>
      </c>
      <c r="U2627">
        <v>0</v>
      </c>
      <c r="V2627">
        <v>0</v>
      </c>
      <c r="W2627">
        <v>8400</v>
      </c>
      <c r="X2627">
        <v>8700</v>
      </c>
      <c r="Y2627">
        <v>6.0469537610000001</v>
      </c>
      <c r="Z2627">
        <v>-75.659877100000003</v>
      </c>
      <c r="AA2627" s="1" t="s">
        <v>79</v>
      </c>
      <c r="AB2627">
        <v>1866120750</v>
      </c>
      <c r="AC2627" t="str">
        <f>MID(TablaPivotFinal[[#This Row],[Fecha]],1,4)</f>
        <v>2018</v>
      </c>
      <c r="AD2627" t="str">
        <f>MID(TablaPivotFinal[[#This Row],[Fecha]],5,3)</f>
        <v>Nov</v>
      </c>
      <c r="AE2627" s="1">
        <v>1866120750</v>
      </c>
      <c r="AF2627" s="1">
        <v>1866120750</v>
      </c>
    </row>
    <row r="2628" spans="1:32" x14ac:dyDescent="0.3">
      <c r="A2628" s="1" t="s">
        <v>511</v>
      </c>
      <c r="B2628" s="1" t="s">
        <v>512</v>
      </c>
      <c r="C2628">
        <v>6003</v>
      </c>
      <c r="D2628" s="1" t="s">
        <v>499</v>
      </c>
      <c r="E2628">
        <v>5</v>
      </c>
      <c r="F2628" s="1" t="s">
        <v>513</v>
      </c>
      <c r="G2628" s="1" t="s">
        <v>514</v>
      </c>
      <c r="H2628" s="1" t="s">
        <v>103</v>
      </c>
      <c r="I2628" s="1" t="s">
        <v>515</v>
      </c>
      <c r="J2628" s="1" t="s">
        <v>516</v>
      </c>
      <c r="K2628">
        <v>3207103032</v>
      </c>
      <c r="L2628">
        <v>3207103032</v>
      </c>
      <c r="M2628" s="1" t="s">
        <v>517</v>
      </c>
      <c r="N2628">
        <v>8300</v>
      </c>
      <c r="O2628">
        <v>9000</v>
      </c>
      <c r="P2628">
        <v>19200</v>
      </c>
      <c r="Q2628">
        <v>24400</v>
      </c>
      <c r="R2628">
        <v>27400</v>
      </c>
      <c r="S2628">
        <v>0</v>
      </c>
      <c r="T2628">
        <v>0</v>
      </c>
      <c r="U2628">
        <v>0</v>
      </c>
      <c r="V2628">
        <v>0</v>
      </c>
      <c r="W2628">
        <v>8400</v>
      </c>
      <c r="X2628">
        <v>8700</v>
      </c>
      <c r="Y2628">
        <v>6.0469537610000001</v>
      </c>
      <c r="Z2628">
        <v>-75.659877100000003</v>
      </c>
      <c r="AA2628" s="1" t="s">
        <v>81</v>
      </c>
      <c r="AB2628">
        <v>1852465800</v>
      </c>
      <c r="AC2628" t="str">
        <f>MID(TablaPivotFinal[[#This Row],[Fecha]],1,4)</f>
        <v>2018</v>
      </c>
      <c r="AD2628" t="str">
        <f>MID(TablaPivotFinal[[#This Row],[Fecha]],5,3)</f>
        <v>Oct</v>
      </c>
      <c r="AE2628" s="1">
        <v>1852465800</v>
      </c>
      <c r="AF2628" s="1">
        <v>1852465800</v>
      </c>
    </row>
    <row r="2629" spans="1:32" x14ac:dyDescent="0.3">
      <c r="A2629" s="1" t="s">
        <v>511</v>
      </c>
      <c r="B2629" s="1" t="s">
        <v>512</v>
      </c>
      <c r="C2629">
        <v>6003</v>
      </c>
      <c r="D2629" s="1" t="s">
        <v>499</v>
      </c>
      <c r="E2629">
        <v>5</v>
      </c>
      <c r="F2629" s="1" t="s">
        <v>513</v>
      </c>
      <c r="G2629" s="1" t="s">
        <v>514</v>
      </c>
      <c r="H2629" s="1" t="s">
        <v>103</v>
      </c>
      <c r="I2629" s="1" t="s">
        <v>515</v>
      </c>
      <c r="J2629" s="1" t="s">
        <v>516</v>
      </c>
      <c r="K2629">
        <v>3207103032</v>
      </c>
      <c r="L2629">
        <v>3207103032</v>
      </c>
      <c r="M2629" s="1" t="s">
        <v>517</v>
      </c>
      <c r="N2629">
        <v>8300</v>
      </c>
      <c r="O2629">
        <v>9000</v>
      </c>
      <c r="P2629">
        <v>19200</v>
      </c>
      <c r="Q2629">
        <v>24400</v>
      </c>
      <c r="R2629">
        <v>27400</v>
      </c>
      <c r="S2629">
        <v>0</v>
      </c>
      <c r="T2629">
        <v>0</v>
      </c>
      <c r="U2629">
        <v>0</v>
      </c>
      <c r="V2629">
        <v>0</v>
      </c>
      <c r="W2629">
        <v>8400</v>
      </c>
      <c r="X2629">
        <v>8700</v>
      </c>
      <c r="Y2629">
        <v>6.0469537610000001</v>
      </c>
      <c r="Z2629">
        <v>-75.659877100000003</v>
      </c>
      <c r="AA2629" s="1" t="s">
        <v>83</v>
      </c>
      <c r="AB2629">
        <v>1758902300</v>
      </c>
      <c r="AC2629" t="str">
        <f>MID(TablaPivotFinal[[#This Row],[Fecha]],1,4)</f>
        <v>2018</v>
      </c>
      <c r="AD2629" t="str">
        <f>MID(TablaPivotFinal[[#This Row],[Fecha]],5,3)</f>
        <v>Sep</v>
      </c>
      <c r="AE2629" s="1">
        <v>1758902300</v>
      </c>
      <c r="AF2629" s="1">
        <v>1758902300</v>
      </c>
    </row>
    <row r="2630" spans="1:32" x14ac:dyDescent="0.3">
      <c r="A2630" s="1" t="s">
        <v>518</v>
      </c>
      <c r="B2630" s="1"/>
      <c r="C2630">
        <v>6005</v>
      </c>
      <c r="D2630" s="1" t="s">
        <v>499</v>
      </c>
      <c r="E2630">
        <v>5</v>
      </c>
      <c r="F2630" s="1" t="s">
        <v>519</v>
      </c>
      <c r="G2630" s="1" t="s">
        <v>520</v>
      </c>
      <c r="H2630" s="1" t="s">
        <v>111</v>
      </c>
      <c r="I2630" s="1" t="s">
        <v>521</v>
      </c>
      <c r="J2630" s="1" t="s">
        <v>522</v>
      </c>
      <c r="K2630">
        <v>-1</v>
      </c>
      <c r="L2630">
        <v>-1</v>
      </c>
      <c r="M2630" s="1" t="s">
        <v>523</v>
      </c>
      <c r="N2630">
        <v>12100</v>
      </c>
      <c r="O2630">
        <v>19100</v>
      </c>
      <c r="P2630">
        <v>16700</v>
      </c>
      <c r="Q2630">
        <v>20800</v>
      </c>
      <c r="R2630">
        <v>41600</v>
      </c>
      <c r="S2630">
        <v>59300</v>
      </c>
      <c r="T2630">
        <v>59300</v>
      </c>
      <c r="U2630">
        <v>0</v>
      </c>
      <c r="V2630">
        <v>0</v>
      </c>
      <c r="W2630">
        <v>0</v>
      </c>
      <c r="X2630">
        <v>0</v>
      </c>
      <c r="Y2630">
        <v>6.1246070980000002</v>
      </c>
      <c r="Z2630">
        <v>-75.243039629999998</v>
      </c>
      <c r="AA2630" s="1" t="s">
        <v>13</v>
      </c>
      <c r="AB2630">
        <v>2179348900</v>
      </c>
      <c r="AC2630" t="str">
        <f>MID(TablaPivotFinal[[#This Row],[Fecha]],1,4)</f>
        <v>2016</v>
      </c>
      <c r="AD2630" t="str">
        <f>MID(TablaPivotFinal[[#This Row],[Fecha]],5,3)</f>
        <v>Abr</v>
      </c>
      <c r="AE2630" s="1">
        <v>2179348900</v>
      </c>
      <c r="AF2630" s="1">
        <v>106275</v>
      </c>
    </row>
    <row r="2631" spans="1:32" x14ac:dyDescent="0.3">
      <c r="A2631" s="1" t="s">
        <v>518</v>
      </c>
      <c r="B2631" s="1"/>
      <c r="C2631">
        <v>6005</v>
      </c>
      <c r="D2631" s="1" t="s">
        <v>499</v>
      </c>
      <c r="E2631">
        <v>5</v>
      </c>
      <c r="F2631" s="1" t="s">
        <v>519</v>
      </c>
      <c r="G2631" s="1" t="s">
        <v>520</v>
      </c>
      <c r="H2631" s="1" t="s">
        <v>111</v>
      </c>
      <c r="I2631" s="1" t="s">
        <v>521</v>
      </c>
      <c r="J2631" s="1" t="s">
        <v>522</v>
      </c>
      <c r="K2631">
        <v>-1</v>
      </c>
      <c r="L2631">
        <v>-1</v>
      </c>
      <c r="M2631" s="1" t="s">
        <v>523</v>
      </c>
      <c r="N2631">
        <v>12100</v>
      </c>
      <c r="O2631">
        <v>19100</v>
      </c>
      <c r="P2631">
        <v>16700</v>
      </c>
      <c r="Q2631">
        <v>20800</v>
      </c>
      <c r="R2631">
        <v>41600</v>
      </c>
      <c r="S2631">
        <v>59300</v>
      </c>
      <c r="T2631">
        <v>59300</v>
      </c>
      <c r="U2631">
        <v>0</v>
      </c>
      <c r="V2631">
        <v>0</v>
      </c>
      <c r="W2631">
        <v>0</v>
      </c>
      <c r="X2631">
        <v>0</v>
      </c>
      <c r="Y2631">
        <v>6.1246070980000002</v>
      </c>
      <c r="Z2631">
        <v>-75.243039629999998</v>
      </c>
      <c r="AA2631" s="1" t="s">
        <v>15</v>
      </c>
      <c r="AB2631">
        <v>2659718200</v>
      </c>
      <c r="AC2631" t="str">
        <f>MID(TablaPivotFinal[[#This Row],[Fecha]],1,4)</f>
        <v>2016</v>
      </c>
      <c r="AD2631" t="str">
        <f>MID(TablaPivotFinal[[#This Row],[Fecha]],5,3)</f>
        <v>Ago</v>
      </c>
      <c r="AE2631" s="1">
        <v>2659718200</v>
      </c>
      <c r="AF2631" s="1">
        <v>137984</v>
      </c>
    </row>
    <row r="2632" spans="1:32" x14ac:dyDescent="0.3">
      <c r="A2632" s="1" t="s">
        <v>518</v>
      </c>
      <c r="B2632" s="1"/>
      <c r="C2632">
        <v>6005</v>
      </c>
      <c r="D2632" s="1" t="s">
        <v>499</v>
      </c>
      <c r="E2632">
        <v>5</v>
      </c>
      <c r="F2632" s="1" t="s">
        <v>519</v>
      </c>
      <c r="G2632" s="1" t="s">
        <v>520</v>
      </c>
      <c r="H2632" s="1" t="s">
        <v>111</v>
      </c>
      <c r="I2632" s="1" t="s">
        <v>521</v>
      </c>
      <c r="J2632" s="1" t="s">
        <v>522</v>
      </c>
      <c r="K2632">
        <v>-1</v>
      </c>
      <c r="L2632">
        <v>-1</v>
      </c>
      <c r="M2632" s="1" t="s">
        <v>523</v>
      </c>
      <c r="N2632">
        <v>12100</v>
      </c>
      <c r="O2632">
        <v>19100</v>
      </c>
      <c r="P2632">
        <v>16700</v>
      </c>
      <c r="Q2632">
        <v>20800</v>
      </c>
      <c r="R2632">
        <v>41600</v>
      </c>
      <c r="S2632">
        <v>59300</v>
      </c>
      <c r="T2632">
        <v>59300</v>
      </c>
      <c r="U2632">
        <v>0</v>
      </c>
      <c r="V2632">
        <v>0</v>
      </c>
      <c r="W2632">
        <v>0</v>
      </c>
      <c r="X2632">
        <v>0</v>
      </c>
      <c r="Y2632">
        <v>6.1246070980000002</v>
      </c>
      <c r="Z2632">
        <v>-75.243039629999998</v>
      </c>
      <c r="AA2632" s="1" t="s">
        <v>17</v>
      </c>
      <c r="AB2632">
        <v>2995828600</v>
      </c>
      <c r="AC2632" t="str">
        <f>MID(TablaPivotFinal[[#This Row],[Fecha]],1,4)</f>
        <v>2016</v>
      </c>
      <c r="AD2632" t="str">
        <f>MID(TablaPivotFinal[[#This Row],[Fecha]],5,3)</f>
        <v>Dic</v>
      </c>
      <c r="AE2632" s="1">
        <v>2995828600</v>
      </c>
      <c r="AF2632" s="1">
        <v>176893</v>
      </c>
    </row>
    <row r="2633" spans="1:32" x14ac:dyDescent="0.3">
      <c r="A2633" s="1" t="s">
        <v>518</v>
      </c>
      <c r="B2633" s="1"/>
      <c r="C2633">
        <v>6005</v>
      </c>
      <c r="D2633" s="1" t="s">
        <v>499</v>
      </c>
      <c r="E2633">
        <v>5</v>
      </c>
      <c r="F2633" s="1" t="s">
        <v>519</v>
      </c>
      <c r="G2633" s="1" t="s">
        <v>520</v>
      </c>
      <c r="H2633" s="1" t="s">
        <v>111</v>
      </c>
      <c r="I2633" s="1" t="s">
        <v>521</v>
      </c>
      <c r="J2633" s="1" t="s">
        <v>522</v>
      </c>
      <c r="K2633">
        <v>-1</v>
      </c>
      <c r="L2633">
        <v>-1</v>
      </c>
      <c r="M2633" s="1" t="s">
        <v>523</v>
      </c>
      <c r="N2633">
        <v>12100</v>
      </c>
      <c r="O2633">
        <v>19100</v>
      </c>
      <c r="P2633">
        <v>16700</v>
      </c>
      <c r="Q2633">
        <v>20800</v>
      </c>
      <c r="R2633">
        <v>41600</v>
      </c>
      <c r="S2633">
        <v>59300</v>
      </c>
      <c r="T2633">
        <v>59300</v>
      </c>
      <c r="U2633">
        <v>0</v>
      </c>
      <c r="V2633">
        <v>0</v>
      </c>
      <c r="W2633">
        <v>0</v>
      </c>
      <c r="X2633">
        <v>0</v>
      </c>
      <c r="Y2633">
        <v>6.1246070980000002</v>
      </c>
      <c r="Z2633">
        <v>-75.243039629999998</v>
      </c>
      <c r="AA2633" s="1" t="s">
        <v>19</v>
      </c>
      <c r="AB2633">
        <v>2881114300</v>
      </c>
      <c r="AC2633" t="str">
        <f>MID(TablaPivotFinal[[#This Row],[Fecha]],1,4)</f>
        <v>2016</v>
      </c>
      <c r="AD2633" t="str">
        <f>MID(TablaPivotFinal[[#This Row],[Fecha]],5,3)</f>
        <v>Ene</v>
      </c>
      <c r="AE2633" s="1">
        <v>2881114300</v>
      </c>
      <c r="AF2633" s="1">
        <v>180523</v>
      </c>
    </row>
    <row r="2634" spans="1:32" x14ac:dyDescent="0.3">
      <c r="A2634" s="1" t="s">
        <v>518</v>
      </c>
      <c r="B2634" s="1"/>
      <c r="C2634">
        <v>6005</v>
      </c>
      <c r="D2634" s="1" t="s">
        <v>499</v>
      </c>
      <c r="E2634">
        <v>5</v>
      </c>
      <c r="F2634" s="1" t="s">
        <v>519</v>
      </c>
      <c r="G2634" s="1" t="s">
        <v>520</v>
      </c>
      <c r="H2634" s="1" t="s">
        <v>111</v>
      </c>
      <c r="I2634" s="1" t="s">
        <v>521</v>
      </c>
      <c r="J2634" s="1" t="s">
        <v>522</v>
      </c>
      <c r="K2634">
        <v>-1</v>
      </c>
      <c r="L2634">
        <v>-1</v>
      </c>
      <c r="M2634" s="1" t="s">
        <v>523</v>
      </c>
      <c r="N2634">
        <v>12100</v>
      </c>
      <c r="O2634">
        <v>19100</v>
      </c>
      <c r="P2634">
        <v>16700</v>
      </c>
      <c r="Q2634">
        <v>20800</v>
      </c>
      <c r="R2634">
        <v>41600</v>
      </c>
      <c r="S2634">
        <v>59300</v>
      </c>
      <c r="T2634">
        <v>59300</v>
      </c>
      <c r="U2634">
        <v>0</v>
      </c>
      <c r="V2634">
        <v>0</v>
      </c>
      <c r="W2634">
        <v>0</v>
      </c>
      <c r="X2634">
        <v>0</v>
      </c>
      <c r="Y2634">
        <v>6.1246070980000002</v>
      </c>
      <c r="Z2634">
        <v>-75.243039629999998</v>
      </c>
      <c r="AA2634" s="1" t="s">
        <v>21</v>
      </c>
      <c r="AB2634">
        <v>2202890300</v>
      </c>
      <c r="AC2634" t="str">
        <f>MID(TablaPivotFinal[[#This Row],[Fecha]],1,4)</f>
        <v>2016</v>
      </c>
      <c r="AD2634" t="str">
        <f>MID(TablaPivotFinal[[#This Row],[Fecha]],5,3)</f>
        <v>Feb</v>
      </c>
      <c r="AE2634" s="1">
        <v>2202890300</v>
      </c>
      <c r="AF2634" s="1">
        <v>108380</v>
      </c>
    </row>
    <row r="2635" spans="1:32" x14ac:dyDescent="0.3">
      <c r="A2635" s="1" t="s">
        <v>518</v>
      </c>
      <c r="B2635" s="1"/>
      <c r="C2635">
        <v>6005</v>
      </c>
      <c r="D2635" s="1" t="s">
        <v>499</v>
      </c>
      <c r="E2635">
        <v>5</v>
      </c>
      <c r="F2635" s="1" t="s">
        <v>519</v>
      </c>
      <c r="G2635" s="1" t="s">
        <v>520</v>
      </c>
      <c r="H2635" s="1" t="s">
        <v>111</v>
      </c>
      <c r="I2635" s="1" t="s">
        <v>521</v>
      </c>
      <c r="J2635" s="1" t="s">
        <v>522</v>
      </c>
      <c r="K2635">
        <v>-1</v>
      </c>
      <c r="L2635">
        <v>-1</v>
      </c>
      <c r="M2635" s="1" t="s">
        <v>523</v>
      </c>
      <c r="N2635">
        <v>12100</v>
      </c>
      <c r="O2635">
        <v>19100</v>
      </c>
      <c r="P2635">
        <v>16700</v>
      </c>
      <c r="Q2635">
        <v>20800</v>
      </c>
      <c r="R2635">
        <v>41600</v>
      </c>
      <c r="S2635">
        <v>59300</v>
      </c>
      <c r="T2635">
        <v>59300</v>
      </c>
      <c r="U2635">
        <v>0</v>
      </c>
      <c r="V2635">
        <v>0</v>
      </c>
      <c r="W2635">
        <v>0</v>
      </c>
      <c r="X2635">
        <v>0</v>
      </c>
      <c r="Y2635">
        <v>6.1246070980000002</v>
      </c>
      <c r="Z2635">
        <v>-75.243039629999998</v>
      </c>
      <c r="AA2635" s="1" t="s">
        <v>23</v>
      </c>
      <c r="AB2635">
        <v>2075454500</v>
      </c>
      <c r="AC2635" t="str">
        <f>MID(TablaPivotFinal[[#This Row],[Fecha]],1,4)</f>
        <v>2016</v>
      </c>
      <c r="AD2635" t="str">
        <f>MID(TablaPivotFinal[[#This Row],[Fecha]],5,3)</f>
        <v>Jul</v>
      </c>
      <c r="AE2635" s="1">
        <v>2075454500</v>
      </c>
      <c r="AF2635" s="1">
        <v>123667</v>
      </c>
    </row>
    <row r="2636" spans="1:32" x14ac:dyDescent="0.3">
      <c r="A2636" s="1" t="s">
        <v>518</v>
      </c>
      <c r="B2636" s="1"/>
      <c r="C2636">
        <v>6005</v>
      </c>
      <c r="D2636" s="1" t="s">
        <v>499</v>
      </c>
      <c r="E2636">
        <v>5</v>
      </c>
      <c r="F2636" s="1" t="s">
        <v>519</v>
      </c>
      <c r="G2636" s="1" t="s">
        <v>520</v>
      </c>
      <c r="H2636" s="1" t="s">
        <v>111</v>
      </c>
      <c r="I2636" s="1" t="s">
        <v>521</v>
      </c>
      <c r="J2636" s="1" t="s">
        <v>522</v>
      </c>
      <c r="K2636">
        <v>-1</v>
      </c>
      <c r="L2636">
        <v>-1</v>
      </c>
      <c r="M2636" s="1" t="s">
        <v>523</v>
      </c>
      <c r="N2636">
        <v>12100</v>
      </c>
      <c r="O2636">
        <v>19100</v>
      </c>
      <c r="P2636">
        <v>16700</v>
      </c>
      <c r="Q2636">
        <v>20800</v>
      </c>
      <c r="R2636">
        <v>41600</v>
      </c>
      <c r="S2636">
        <v>59300</v>
      </c>
      <c r="T2636">
        <v>59300</v>
      </c>
      <c r="U2636">
        <v>0</v>
      </c>
      <c r="V2636">
        <v>0</v>
      </c>
      <c r="W2636">
        <v>0</v>
      </c>
      <c r="X2636">
        <v>0</v>
      </c>
      <c r="Y2636">
        <v>6.1246070980000002</v>
      </c>
      <c r="Z2636">
        <v>-75.243039629999998</v>
      </c>
      <c r="AA2636" s="1" t="s">
        <v>25</v>
      </c>
      <c r="AB2636">
        <v>2241534300</v>
      </c>
      <c r="AC2636" t="str">
        <f>MID(TablaPivotFinal[[#This Row],[Fecha]],1,4)</f>
        <v>2016</v>
      </c>
      <c r="AD2636" t="str">
        <f>MID(TablaPivotFinal[[#This Row],[Fecha]],5,3)</f>
        <v>Jun</v>
      </c>
      <c r="AE2636" s="1">
        <v>2241534300</v>
      </c>
      <c r="AF2636" s="1">
        <v>123520</v>
      </c>
    </row>
    <row r="2637" spans="1:32" x14ac:dyDescent="0.3">
      <c r="A2637" s="1" t="s">
        <v>518</v>
      </c>
      <c r="B2637" s="1"/>
      <c r="C2637">
        <v>6005</v>
      </c>
      <c r="D2637" s="1" t="s">
        <v>499</v>
      </c>
      <c r="E2637">
        <v>5</v>
      </c>
      <c r="F2637" s="1" t="s">
        <v>519</v>
      </c>
      <c r="G2637" s="1" t="s">
        <v>520</v>
      </c>
      <c r="H2637" s="1" t="s">
        <v>111</v>
      </c>
      <c r="I2637" s="1" t="s">
        <v>521</v>
      </c>
      <c r="J2637" s="1" t="s">
        <v>522</v>
      </c>
      <c r="K2637">
        <v>-1</v>
      </c>
      <c r="L2637">
        <v>-1</v>
      </c>
      <c r="M2637" s="1" t="s">
        <v>523</v>
      </c>
      <c r="N2637">
        <v>12100</v>
      </c>
      <c r="O2637">
        <v>19100</v>
      </c>
      <c r="P2637">
        <v>16700</v>
      </c>
      <c r="Q2637">
        <v>20800</v>
      </c>
      <c r="R2637">
        <v>41600</v>
      </c>
      <c r="S2637">
        <v>59300</v>
      </c>
      <c r="T2637">
        <v>59300</v>
      </c>
      <c r="U2637">
        <v>0</v>
      </c>
      <c r="V2637">
        <v>0</v>
      </c>
      <c r="W2637">
        <v>0</v>
      </c>
      <c r="X2637">
        <v>0</v>
      </c>
      <c r="Y2637">
        <v>6.1246070980000002</v>
      </c>
      <c r="Z2637">
        <v>-75.243039629999998</v>
      </c>
      <c r="AA2637" s="1" t="s">
        <v>27</v>
      </c>
      <c r="AB2637">
        <v>2525151600</v>
      </c>
      <c r="AC2637" t="str">
        <f>MID(TablaPivotFinal[[#This Row],[Fecha]],1,4)</f>
        <v>2016</v>
      </c>
      <c r="AD2637" t="str">
        <f>MID(TablaPivotFinal[[#This Row],[Fecha]],5,3)</f>
        <v>Mar</v>
      </c>
      <c r="AE2637" s="1">
        <v>2525151600</v>
      </c>
      <c r="AF2637" s="1">
        <v>142183</v>
      </c>
    </row>
    <row r="2638" spans="1:32" x14ac:dyDescent="0.3">
      <c r="A2638" s="1" t="s">
        <v>518</v>
      </c>
      <c r="B2638" s="1"/>
      <c r="C2638">
        <v>6005</v>
      </c>
      <c r="D2638" s="1" t="s">
        <v>499</v>
      </c>
      <c r="E2638">
        <v>5</v>
      </c>
      <c r="F2638" s="1" t="s">
        <v>519</v>
      </c>
      <c r="G2638" s="1" t="s">
        <v>520</v>
      </c>
      <c r="H2638" s="1" t="s">
        <v>111</v>
      </c>
      <c r="I2638" s="1" t="s">
        <v>521</v>
      </c>
      <c r="J2638" s="1" t="s">
        <v>522</v>
      </c>
      <c r="K2638">
        <v>-1</v>
      </c>
      <c r="L2638">
        <v>-1</v>
      </c>
      <c r="M2638" s="1" t="s">
        <v>523</v>
      </c>
      <c r="N2638">
        <v>12100</v>
      </c>
      <c r="O2638">
        <v>19100</v>
      </c>
      <c r="P2638">
        <v>16700</v>
      </c>
      <c r="Q2638">
        <v>20800</v>
      </c>
      <c r="R2638">
        <v>41600</v>
      </c>
      <c r="S2638">
        <v>59300</v>
      </c>
      <c r="T2638">
        <v>59300</v>
      </c>
      <c r="U2638">
        <v>0</v>
      </c>
      <c r="V2638">
        <v>0</v>
      </c>
      <c r="W2638">
        <v>0</v>
      </c>
      <c r="X2638">
        <v>0</v>
      </c>
      <c r="Y2638">
        <v>6.1246070980000002</v>
      </c>
      <c r="Z2638">
        <v>-75.243039629999998</v>
      </c>
      <c r="AA2638" s="1" t="s">
        <v>29</v>
      </c>
      <c r="AB2638">
        <v>2311119100</v>
      </c>
      <c r="AC2638" t="str">
        <f>MID(TablaPivotFinal[[#This Row],[Fecha]],1,4)</f>
        <v>2016</v>
      </c>
      <c r="AD2638" t="str">
        <f>MID(TablaPivotFinal[[#This Row],[Fecha]],5,3)</f>
        <v>May</v>
      </c>
      <c r="AE2638" s="1">
        <v>2311119100</v>
      </c>
      <c r="AF2638" s="1">
        <v>120986</v>
      </c>
    </row>
    <row r="2639" spans="1:32" x14ac:dyDescent="0.3">
      <c r="A2639" s="1" t="s">
        <v>518</v>
      </c>
      <c r="B2639" s="1"/>
      <c r="C2639">
        <v>6005</v>
      </c>
      <c r="D2639" s="1" t="s">
        <v>499</v>
      </c>
      <c r="E2639">
        <v>5</v>
      </c>
      <c r="F2639" s="1" t="s">
        <v>519</v>
      </c>
      <c r="G2639" s="1" t="s">
        <v>520</v>
      </c>
      <c r="H2639" s="1" t="s">
        <v>111</v>
      </c>
      <c r="I2639" s="1" t="s">
        <v>521</v>
      </c>
      <c r="J2639" s="1" t="s">
        <v>522</v>
      </c>
      <c r="K2639">
        <v>-1</v>
      </c>
      <c r="L2639">
        <v>-1</v>
      </c>
      <c r="M2639" s="1" t="s">
        <v>523</v>
      </c>
      <c r="N2639">
        <v>12100</v>
      </c>
      <c r="O2639">
        <v>19100</v>
      </c>
      <c r="P2639">
        <v>16700</v>
      </c>
      <c r="Q2639">
        <v>20800</v>
      </c>
      <c r="R2639">
        <v>41600</v>
      </c>
      <c r="S2639">
        <v>59300</v>
      </c>
      <c r="T2639">
        <v>59300</v>
      </c>
      <c r="U2639">
        <v>0</v>
      </c>
      <c r="V2639">
        <v>0</v>
      </c>
      <c r="W2639">
        <v>0</v>
      </c>
      <c r="X2639">
        <v>0</v>
      </c>
      <c r="Y2639">
        <v>6.1246070980000002</v>
      </c>
      <c r="Z2639">
        <v>-75.243039629999998</v>
      </c>
      <c r="AA2639" s="1" t="s">
        <v>31</v>
      </c>
      <c r="AB2639">
        <v>2616115400</v>
      </c>
      <c r="AC2639" t="str">
        <f>MID(TablaPivotFinal[[#This Row],[Fecha]],1,4)</f>
        <v>2016</v>
      </c>
      <c r="AD2639" t="str">
        <f>MID(TablaPivotFinal[[#This Row],[Fecha]],5,3)</f>
        <v>Nov</v>
      </c>
      <c r="AE2639" s="1">
        <v>2616115400</v>
      </c>
      <c r="AF2639" s="1">
        <v>141380</v>
      </c>
    </row>
    <row r="2640" spans="1:32" x14ac:dyDescent="0.3">
      <c r="A2640" s="1" t="s">
        <v>518</v>
      </c>
      <c r="B2640" s="1"/>
      <c r="C2640">
        <v>6005</v>
      </c>
      <c r="D2640" s="1" t="s">
        <v>499</v>
      </c>
      <c r="E2640">
        <v>5</v>
      </c>
      <c r="F2640" s="1" t="s">
        <v>519</v>
      </c>
      <c r="G2640" s="1" t="s">
        <v>520</v>
      </c>
      <c r="H2640" s="1" t="s">
        <v>111</v>
      </c>
      <c r="I2640" s="1" t="s">
        <v>521</v>
      </c>
      <c r="J2640" s="1" t="s">
        <v>522</v>
      </c>
      <c r="K2640">
        <v>-1</v>
      </c>
      <c r="L2640">
        <v>-1</v>
      </c>
      <c r="M2640" s="1" t="s">
        <v>523</v>
      </c>
      <c r="N2640">
        <v>12100</v>
      </c>
      <c r="O2640">
        <v>19100</v>
      </c>
      <c r="P2640">
        <v>16700</v>
      </c>
      <c r="Q2640">
        <v>20800</v>
      </c>
      <c r="R2640">
        <v>41600</v>
      </c>
      <c r="S2640">
        <v>59300</v>
      </c>
      <c r="T2640">
        <v>59300</v>
      </c>
      <c r="U2640">
        <v>0</v>
      </c>
      <c r="V2640">
        <v>0</v>
      </c>
      <c r="W2640">
        <v>0</v>
      </c>
      <c r="X2640">
        <v>0</v>
      </c>
      <c r="Y2640">
        <v>6.1246070980000002</v>
      </c>
      <c r="Z2640">
        <v>-75.243039629999998</v>
      </c>
      <c r="AA2640" s="1" t="s">
        <v>33</v>
      </c>
      <c r="AB2640">
        <v>2594435300</v>
      </c>
      <c r="AC2640" t="str">
        <f>MID(TablaPivotFinal[[#This Row],[Fecha]],1,4)</f>
        <v>2016</v>
      </c>
      <c r="AD2640" t="str">
        <f>MID(TablaPivotFinal[[#This Row],[Fecha]],5,3)</f>
        <v>Oct</v>
      </c>
      <c r="AE2640" s="1">
        <v>2594435300</v>
      </c>
      <c r="AF2640" s="1">
        <v>143992</v>
      </c>
    </row>
    <row r="2641" spans="1:32" x14ac:dyDescent="0.3">
      <c r="A2641" s="1" t="s">
        <v>518</v>
      </c>
      <c r="B2641" s="1"/>
      <c r="C2641">
        <v>6005</v>
      </c>
      <c r="D2641" s="1" t="s">
        <v>499</v>
      </c>
      <c r="E2641">
        <v>5</v>
      </c>
      <c r="F2641" s="1" t="s">
        <v>519</v>
      </c>
      <c r="G2641" s="1" t="s">
        <v>520</v>
      </c>
      <c r="H2641" s="1" t="s">
        <v>111</v>
      </c>
      <c r="I2641" s="1" t="s">
        <v>521</v>
      </c>
      <c r="J2641" s="1" t="s">
        <v>522</v>
      </c>
      <c r="K2641">
        <v>-1</v>
      </c>
      <c r="L2641">
        <v>-1</v>
      </c>
      <c r="M2641" s="1" t="s">
        <v>523</v>
      </c>
      <c r="N2641">
        <v>12100</v>
      </c>
      <c r="O2641">
        <v>19100</v>
      </c>
      <c r="P2641">
        <v>16700</v>
      </c>
      <c r="Q2641">
        <v>20800</v>
      </c>
      <c r="R2641">
        <v>41600</v>
      </c>
      <c r="S2641">
        <v>59300</v>
      </c>
      <c r="T2641">
        <v>59300</v>
      </c>
      <c r="U2641">
        <v>0</v>
      </c>
      <c r="V2641">
        <v>0</v>
      </c>
      <c r="W2641">
        <v>0</v>
      </c>
      <c r="X2641">
        <v>0</v>
      </c>
      <c r="Y2641">
        <v>6.1246070980000002</v>
      </c>
      <c r="Z2641">
        <v>-75.243039629999998</v>
      </c>
      <c r="AA2641" s="1" t="s">
        <v>35</v>
      </c>
      <c r="AB2641">
        <v>2332188600</v>
      </c>
      <c r="AC2641" t="str">
        <f>MID(TablaPivotFinal[[#This Row],[Fecha]],1,4)</f>
        <v>2016</v>
      </c>
      <c r="AD2641" t="str">
        <f>MID(TablaPivotFinal[[#This Row],[Fecha]],5,3)</f>
        <v>Sep</v>
      </c>
      <c r="AE2641" s="1">
        <v>2332188600</v>
      </c>
      <c r="AF2641" s="1">
        <v>118759</v>
      </c>
    </row>
    <row r="2642" spans="1:32" x14ac:dyDescent="0.3">
      <c r="A2642" s="1" t="s">
        <v>518</v>
      </c>
      <c r="B2642" s="1"/>
      <c r="C2642">
        <v>6005</v>
      </c>
      <c r="D2642" s="1" t="s">
        <v>499</v>
      </c>
      <c r="E2642">
        <v>5</v>
      </c>
      <c r="F2642" s="1" t="s">
        <v>519</v>
      </c>
      <c r="G2642" s="1" t="s">
        <v>520</v>
      </c>
      <c r="H2642" s="1" t="s">
        <v>111</v>
      </c>
      <c r="I2642" s="1" t="s">
        <v>521</v>
      </c>
      <c r="J2642" s="1" t="s">
        <v>522</v>
      </c>
      <c r="K2642">
        <v>-1</v>
      </c>
      <c r="L2642">
        <v>-1</v>
      </c>
      <c r="M2642" s="1" t="s">
        <v>523</v>
      </c>
      <c r="N2642">
        <v>12100</v>
      </c>
      <c r="O2642">
        <v>19100</v>
      </c>
      <c r="P2642">
        <v>16700</v>
      </c>
      <c r="Q2642">
        <v>20800</v>
      </c>
      <c r="R2642">
        <v>41600</v>
      </c>
      <c r="S2642">
        <v>59300</v>
      </c>
      <c r="T2642">
        <v>59300</v>
      </c>
      <c r="U2642">
        <v>0</v>
      </c>
      <c r="V2642">
        <v>0</v>
      </c>
      <c r="W2642">
        <v>0</v>
      </c>
      <c r="X2642">
        <v>0</v>
      </c>
      <c r="Y2642">
        <v>6.1246070980000002</v>
      </c>
      <c r="Z2642">
        <v>-75.243039629999998</v>
      </c>
      <c r="AA2642" s="1" t="s">
        <v>37</v>
      </c>
      <c r="AB2642">
        <v>2780284500</v>
      </c>
      <c r="AC2642" t="str">
        <f>MID(TablaPivotFinal[[#This Row],[Fecha]],1,4)</f>
        <v>2017</v>
      </c>
      <c r="AD2642" t="str">
        <f>MID(TablaPivotFinal[[#This Row],[Fecha]],5,3)</f>
        <v>Abr</v>
      </c>
      <c r="AE2642" s="1">
        <v>2780284500</v>
      </c>
      <c r="AF2642" s="1">
        <v>4912.6000000000004</v>
      </c>
    </row>
    <row r="2643" spans="1:32" x14ac:dyDescent="0.3">
      <c r="A2643" s="1" t="s">
        <v>518</v>
      </c>
      <c r="B2643" s="1"/>
      <c r="C2643">
        <v>6005</v>
      </c>
      <c r="D2643" s="1" t="s">
        <v>499</v>
      </c>
      <c r="E2643">
        <v>5</v>
      </c>
      <c r="F2643" s="1" t="s">
        <v>519</v>
      </c>
      <c r="G2643" s="1" t="s">
        <v>520</v>
      </c>
      <c r="H2643" s="1" t="s">
        <v>111</v>
      </c>
      <c r="I2643" s="1" t="s">
        <v>521</v>
      </c>
      <c r="J2643" s="1" t="s">
        <v>522</v>
      </c>
      <c r="K2643">
        <v>-1</v>
      </c>
      <c r="L2643">
        <v>-1</v>
      </c>
      <c r="M2643" s="1" t="s">
        <v>523</v>
      </c>
      <c r="N2643">
        <v>12100</v>
      </c>
      <c r="O2643">
        <v>19100</v>
      </c>
      <c r="P2643">
        <v>16700</v>
      </c>
      <c r="Q2643">
        <v>20800</v>
      </c>
      <c r="R2643">
        <v>41600</v>
      </c>
      <c r="S2643">
        <v>59300</v>
      </c>
      <c r="T2643">
        <v>59300</v>
      </c>
      <c r="U2643">
        <v>0</v>
      </c>
      <c r="V2643">
        <v>0</v>
      </c>
      <c r="W2643">
        <v>0</v>
      </c>
      <c r="X2643">
        <v>0</v>
      </c>
      <c r="Y2643">
        <v>6.1246070980000002</v>
      </c>
      <c r="Z2643">
        <v>-75.243039629999998</v>
      </c>
      <c r="AA2643" s="1" t="s">
        <v>39</v>
      </c>
      <c r="AB2643">
        <v>3022298800</v>
      </c>
      <c r="AC2643" t="str">
        <f>MID(TablaPivotFinal[[#This Row],[Fecha]],1,4)</f>
        <v>2017</v>
      </c>
      <c r="AD2643" t="str">
        <f>MID(TablaPivotFinal[[#This Row],[Fecha]],5,3)</f>
        <v>Ago</v>
      </c>
      <c r="AE2643" s="1">
        <v>3022298800</v>
      </c>
      <c r="AF2643" s="1">
        <v>4874.83871</v>
      </c>
    </row>
    <row r="2644" spans="1:32" x14ac:dyDescent="0.3">
      <c r="A2644" s="1" t="s">
        <v>518</v>
      </c>
      <c r="B2644" s="1"/>
      <c r="C2644">
        <v>6005</v>
      </c>
      <c r="D2644" s="1" t="s">
        <v>499</v>
      </c>
      <c r="E2644">
        <v>5</v>
      </c>
      <c r="F2644" s="1" t="s">
        <v>519</v>
      </c>
      <c r="G2644" s="1" t="s">
        <v>520</v>
      </c>
      <c r="H2644" s="1" t="s">
        <v>111</v>
      </c>
      <c r="I2644" s="1" t="s">
        <v>521</v>
      </c>
      <c r="J2644" s="1" t="s">
        <v>522</v>
      </c>
      <c r="K2644">
        <v>-1</v>
      </c>
      <c r="L2644">
        <v>-1</v>
      </c>
      <c r="M2644" s="1" t="s">
        <v>523</v>
      </c>
      <c r="N2644">
        <v>12100</v>
      </c>
      <c r="O2644">
        <v>19100</v>
      </c>
      <c r="P2644">
        <v>16700</v>
      </c>
      <c r="Q2644">
        <v>20800</v>
      </c>
      <c r="R2644">
        <v>41600</v>
      </c>
      <c r="S2644">
        <v>59300</v>
      </c>
      <c r="T2644">
        <v>59300</v>
      </c>
      <c r="U2644">
        <v>0</v>
      </c>
      <c r="V2644">
        <v>0</v>
      </c>
      <c r="W2644">
        <v>0</v>
      </c>
      <c r="X2644">
        <v>0</v>
      </c>
      <c r="Y2644">
        <v>6.1246070980000002</v>
      </c>
      <c r="Z2644">
        <v>-75.243039629999998</v>
      </c>
      <c r="AA2644" s="1" t="s">
        <v>41</v>
      </c>
      <c r="AB2644">
        <v>3379519800</v>
      </c>
      <c r="AC2644" t="str">
        <f>MID(TablaPivotFinal[[#This Row],[Fecha]],1,4)</f>
        <v>2017</v>
      </c>
      <c r="AD2644" t="str">
        <f>MID(TablaPivotFinal[[#This Row],[Fecha]],5,3)</f>
        <v>Dic</v>
      </c>
      <c r="AE2644" s="1">
        <v>3379519800</v>
      </c>
      <c r="AF2644" s="1">
        <v>6047.1290319999998</v>
      </c>
    </row>
    <row r="2645" spans="1:32" x14ac:dyDescent="0.3">
      <c r="A2645" s="1" t="s">
        <v>518</v>
      </c>
      <c r="B2645" s="1"/>
      <c r="C2645">
        <v>6005</v>
      </c>
      <c r="D2645" s="1" t="s">
        <v>499</v>
      </c>
      <c r="E2645">
        <v>5</v>
      </c>
      <c r="F2645" s="1" t="s">
        <v>519</v>
      </c>
      <c r="G2645" s="1" t="s">
        <v>520</v>
      </c>
      <c r="H2645" s="1" t="s">
        <v>111</v>
      </c>
      <c r="I2645" s="1" t="s">
        <v>521</v>
      </c>
      <c r="J2645" s="1" t="s">
        <v>522</v>
      </c>
      <c r="K2645">
        <v>-1</v>
      </c>
      <c r="L2645">
        <v>-1</v>
      </c>
      <c r="M2645" s="1" t="s">
        <v>523</v>
      </c>
      <c r="N2645">
        <v>12100</v>
      </c>
      <c r="O2645">
        <v>19100</v>
      </c>
      <c r="P2645">
        <v>16700</v>
      </c>
      <c r="Q2645">
        <v>20800</v>
      </c>
      <c r="R2645">
        <v>41600</v>
      </c>
      <c r="S2645">
        <v>59300</v>
      </c>
      <c r="T2645">
        <v>59300</v>
      </c>
      <c r="U2645">
        <v>0</v>
      </c>
      <c r="V2645">
        <v>0</v>
      </c>
      <c r="W2645">
        <v>0</v>
      </c>
      <c r="X2645">
        <v>0</v>
      </c>
      <c r="Y2645">
        <v>6.1246070980000002</v>
      </c>
      <c r="Z2645">
        <v>-75.243039629999998</v>
      </c>
      <c r="AA2645" s="1" t="s">
        <v>43</v>
      </c>
      <c r="AB2645">
        <v>3056164100</v>
      </c>
      <c r="AC2645" t="str">
        <f>MID(TablaPivotFinal[[#This Row],[Fecha]],1,4)</f>
        <v>2017</v>
      </c>
      <c r="AD2645" t="str">
        <f>MID(TablaPivotFinal[[#This Row],[Fecha]],5,3)</f>
        <v>Ene</v>
      </c>
      <c r="AE2645" s="1">
        <v>3056164100</v>
      </c>
      <c r="AF2645" s="1">
        <v>5824.6774189999996</v>
      </c>
    </row>
    <row r="2646" spans="1:32" x14ac:dyDescent="0.3">
      <c r="A2646" s="1" t="s">
        <v>518</v>
      </c>
      <c r="B2646" s="1"/>
      <c r="C2646">
        <v>6005</v>
      </c>
      <c r="D2646" s="1" t="s">
        <v>499</v>
      </c>
      <c r="E2646">
        <v>5</v>
      </c>
      <c r="F2646" s="1" t="s">
        <v>519</v>
      </c>
      <c r="G2646" s="1" t="s">
        <v>520</v>
      </c>
      <c r="H2646" s="1" t="s">
        <v>111</v>
      </c>
      <c r="I2646" s="1" t="s">
        <v>521</v>
      </c>
      <c r="J2646" s="1" t="s">
        <v>522</v>
      </c>
      <c r="K2646">
        <v>-1</v>
      </c>
      <c r="L2646">
        <v>-1</v>
      </c>
      <c r="M2646" s="1" t="s">
        <v>523</v>
      </c>
      <c r="N2646">
        <v>12100</v>
      </c>
      <c r="O2646">
        <v>19100</v>
      </c>
      <c r="P2646">
        <v>16700</v>
      </c>
      <c r="Q2646">
        <v>20800</v>
      </c>
      <c r="R2646">
        <v>41600</v>
      </c>
      <c r="S2646">
        <v>59300</v>
      </c>
      <c r="T2646">
        <v>59300</v>
      </c>
      <c r="U2646">
        <v>0</v>
      </c>
      <c r="V2646">
        <v>0</v>
      </c>
      <c r="W2646">
        <v>0</v>
      </c>
      <c r="X2646">
        <v>0</v>
      </c>
      <c r="Y2646">
        <v>6.1246070980000002</v>
      </c>
      <c r="Z2646">
        <v>-75.243039629999998</v>
      </c>
      <c r="AA2646" s="1" t="s">
        <v>45</v>
      </c>
      <c r="AB2646">
        <v>2518718400</v>
      </c>
      <c r="AC2646" t="str">
        <f>MID(TablaPivotFinal[[#This Row],[Fecha]],1,4)</f>
        <v>2017</v>
      </c>
      <c r="AD2646" t="str">
        <f>MID(TablaPivotFinal[[#This Row],[Fecha]],5,3)</f>
        <v>Feb</v>
      </c>
      <c r="AE2646" s="1">
        <v>2518718400</v>
      </c>
      <c r="AF2646" s="1">
        <v>4138.4642860000004</v>
      </c>
    </row>
    <row r="2647" spans="1:32" x14ac:dyDescent="0.3">
      <c r="A2647" s="1" t="s">
        <v>518</v>
      </c>
      <c r="B2647" s="1"/>
      <c r="C2647">
        <v>6005</v>
      </c>
      <c r="D2647" s="1" t="s">
        <v>499</v>
      </c>
      <c r="E2647">
        <v>5</v>
      </c>
      <c r="F2647" s="1" t="s">
        <v>519</v>
      </c>
      <c r="G2647" s="1" t="s">
        <v>520</v>
      </c>
      <c r="H2647" s="1" t="s">
        <v>111</v>
      </c>
      <c r="I2647" s="1" t="s">
        <v>521</v>
      </c>
      <c r="J2647" s="1" t="s">
        <v>522</v>
      </c>
      <c r="K2647">
        <v>-1</v>
      </c>
      <c r="L2647">
        <v>-1</v>
      </c>
      <c r="M2647" s="1" t="s">
        <v>523</v>
      </c>
      <c r="N2647">
        <v>12100</v>
      </c>
      <c r="O2647">
        <v>19100</v>
      </c>
      <c r="P2647">
        <v>16700</v>
      </c>
      <c r="Q2647">
        <v>20800</v>
      </c>
      <c r="R2647">
        <v>41600</v>
      </c>
      <c r="S2647">
        <v>59300</v>
      </c>
      <c r="T2647">
        <v>59300</v>
      </c>
      <c r="U2647">
        <v>0</v>
      </c>
      <c r="V2647">
        <v>0</v>
      </c>
      <c r="W2647">
        <v>0</v>
      </c>
      <c r="X2647">
        <v>0</v>
      </c>
      <c r="Y2647">
        <v>6.1246070980000002</v>
      </c>
      <c r="Z2647">
        <v>-75.243039629999998</v>
      </c>
      <c r="AA2647" s="1" t="s">
        <v>47</v>
      </c>
      <c r="AB2647">
        <v>2967331700</v>
      </c>
      <c r="AC2647" t="str">
        <f>MID(TablaPivotFinal[[#This Row],[Fecha]],1,4)</f>
        <v>2017</v>
      </c>
      <c r="AD2647" t="str">
        <f>MID(TablaPivotFinal[[#This Row],[Fecha]],5,3)</f>
        <v>Jul</v>
      </c>
      <c r="AE2647" s="1">
        <v>2967331700</v>
      </c>
      <c r="AF2647" s="1">
        <v>4925.580645</v>
      </c>
    </row>
    <row r="2648" spans="1:32" x14ac:dyDescent="0.3">
      <c r="A2648" s="1" t="s">
        <v>518</v>
      </c>
      <c r="B2648" s="1"/>
      <c r="C2648">
        <v>6005</v>
      </c>
      <c r="D2648" s="1" t="s">
        <v>499</v>
      </c>
      <c r="E2648">
        <v>5</v>
      </c>
      <c r="F2648" s="1" t="s">
        <v>519</v>
      </c>
      <c r="G2648" s="1" t="s">
        <v>520</v>
      </c>
      <c r="H2648" s="1" t="s">
        <v>111</v>
      </c>
      <c r="I2648" s="1" t="s">
        <v>521</v>
      </c>
      <c r="J2648" s="1" t="s">
        <v>522</v>
      </c>
      <c r="K2648">
        <v>-1</v>
      </c>
      <c r="L2648">
        <v>-1</v>
      </c>
      <c r="M2648" s="1" t="s">
        <v>523</v>
      </c>
      <c r="N2648">
        <v>12100</v>
      </c>
      <c r="O2648">
        <v>19100</v>
      </c>
      <c r="P2648">
        <v>16700</v>
      </c>
      <c r="Q2648">
        <v>20800</v>
      </c>
      <c r="R2648">
        <v>41600</v>
      </c>
      <c r="S2648">
        <v>59300</v>
      </c>
      <c r="T2648">
        <v>59300</v>
      </c>
      <c r="U2648">
        <v>0</v>
      </c>
      <c r="V2648">
        <v>0</v>
      </c>
      <c r="W2648">
        <v>0</v>
      </c>
      <c r="X2648">
        <v>0</v>
      </c>
      <c r="Y2648">
        <v>6.1246070980000002</v>
      </c>
      <c r="Z2648">
        <v>-75.243039629999998</v>
      </c>
      <c r="AA2648" s="1" t="s">
        <v>49</v>
      </c>
      <c r="AB2648">
        <v>2880396000</v>
      </c>
      <c r="AC2648" t="str">
        <f>MID(TablaPivotFinal[[#This Row],[Fecha]],1,4)</f>
        <v>2017</v>
      </c>
      <c r="AD2648" t="str">
        <f>MID(TablaPivotFinal[[#This Row],[Fecha]],5,3)</f>
        <v>Jun</v>
      </c>
      <c r="AE2648" s="1">
        <v>2880396000</v>
      </c>
      <c r="AF2648" s="1">
        <v>4994.0333330000003</v>
      </c>
    </row>
    <row r="2649" spans="1:32" x14ac:dyDescent="0.3">
      <c r="A2649" s="1" t="s">
        <v>518</v>
      </c>
      <c r="B2649" s="1"/>
      <c r="C2649">
        <v>6005</v>
      </c>
      <c r="D2649" s="1" t="s">
        <v>499</v>
      </c>
      <c r="E2649">
        <v>5</v>
      </c>
      <c r="F2649" s="1" t="s">
        <v>519</v>
      </c>
      <c r="G2649" s="1" t="s">
        <v>520</v>
      </c>
      <c r="H2649" s="1" t="s">
        <v>111</v>
      </c>
      <c r="I2649" s="1" t="s">
        <v>521</v>
      </c>
      <c r="J2649" s="1" t="s">
        <v>522</v>
      </c>
      <c r="K2649">
        <v>-1</v>
      </c>
      <c r="L2649">
        <v>-1</v>
      </c>
      <c r="M2649" s="1" t="s">
        <v>523</v>
      </c>
      <c r="N2649">
        <v>12100</v>
      </c>
      <c r="O2649">
        <v>19100</v>
      </c>
      <c r="P2649">
        <v>16700</v>
      </c>
      <c r="Q2649">
        <v>20800</v>
      </c>
      <c r="R2649">
        <v>41600</v>
      </c>
      <c r="S2649">
        <v>59300</v>
      </c>
      <c r="T2649">
        <v>59300</v>
      </c>
      <c r="U2649">
        <v>0</v>
      </c>
      <c r="V2649">
        <v>0</v>
      </c>
      <c r="W2649">
        <v>0</v>
      </c>
      <c r="X2649">
        <v>0</v>
      </c>
      <c r="Y2649">
        <v>6.1246070980000002</v>
      </c>
      <c r="Z2649">
        <v>-75.243039629999998</v>
      </c>
      <c r="AA2649" s="1" t="s">
        <v>51</v>
      </c>
      <c r="AB2649">
        <v>2666404200</v>
      </c>
      <c r="AC2649" t="str">
        <f>MID(TablaPivotFinal[[#This Row],[Fecha]],1,4)</f>
        <v>2017</v>
      </c>
      <c r="AD2649" t="str">
        <f>MID(TablaPivotFinal[[#This Row],[Fecha]],5,3)</f>
        <v>Mar</v>
      </c>
      <c r="AE2649" s="1">
        <v>2666404200</v>
      </c>
      <c r="AF2649" s="1">
        <v>4107.7741939999996</v>
      </c>
    </row>
    <row r="2650" spans="1:32" x14ac:dyDescent="0.3">
      <c r="A2650" s="1" t="s">
        <v>518</v>
      </c>
      <c r="B2650" s="1"/>
      <c r="C2650">
        <v>6005</v>
      </c>
      <c r="D2650" s="1" t="s">
        <v>499</v>
      </c>
      <c r="E2650">
        <v>5</v>
      </c>
      <c r="F2650" s="1" t="s">
        <v>519</v>
      </c>
      <c r="G2650" s="1" t="s">
        <v>520</v>
      </c>
      <c r="H2650" s="1" t="s">
        <v>111</v>
      </c>
      <c r="I2650" s="1" t="s">
        <v>521</v>
      </c>
      <c r="J2650" s="1" t="s">
        <v>522</v>
      </c>
      <c r="K2650">
        <v>-1</v>
      </c>
      <c r="L2650">
        <v>-1</v>
      </c>
      <c r="M2650" s="1" t="s">
        <v>523</v>
      </c>
      <c r="N2650">
        <v>12100</v>
      </c>
      <c r="O2650">
        <v>19100</v>
      </c>
      <c r="P2650">
        <v>16700</v>
      </c>
      <c r="Q2650">
        <v>20800</v>
      </c>
      <c r="R2650">
        <v>41600</v>
      </c>
      <c r="S2650">
        <v>59300</v>
      </c>
      <c r="T2650">
        <v>59300</v>
      </c>
      <c r="U2650">
        <v>0</v>
      </c>
      <c r="V2650">
        <v>0</v>
      </c>
      <c r="W2650">
        <v>0</v>
      </c>
      <c r="X2650">
        <v>0</v>
      </c>
      <c r="Y2650">
        <v>6.1246070980000002</v>
      </c>
      <c r="Z2650">
        <v>-75.243039629999998</v>
      </c>
      <c r="AA2650" s="1" t="s">
        <v>53</v>
      </c>
      <c r="AB2650">
        <v>2724550300</v>
      </c>
      <c r="AC2650" t="str">
        <f>MID(TablaPivotFinal[[#This Row],[Fecha]],1,4)</f>
        <v>2017</v>
      </c>
      <c r="AD2650" t="str">
        <f>MID(TablaPivotFinal[[#This Row],[Fecha]],5,3)</f>
        <v>May</v>
      </c>
      <c r="AE2650" s="1">
        <v>2724550300</v>
      </c>
      <c r="AF2650" s="1">
        <v>4247.3225810000004</v>
      </c>
    </row>
    <row r="2651" spans="1:32" x14ac:dyDescent="0.3">
      <c r="A2651" s="1" t="s">
        <v>518</v>
      </c>
      <c r="B2651" s="1"/>
      <c r="C2651">
        <v>6005</v>
      </c>
      <c r="D2651" s="1" t="s">
        <v>499</v>
      </c>
      <c r="E2651">
        <v>5</v>
      </c>
      <c r="F2651" s="1" t="s">
        <v>519</v>
      </c>
      <c r="G2651" s="1" t="s">
        <v>520</v>
      </c>
      <c r="H2651" s="1" t="s">
        <v>111</v>
      </c>
      <c r="I2651" s="1" t="s">
        <v>521</v>
      </c>
      <c r="J2651" s="1" t="s">
        <v>522</v>
      </c>
      <c r="K2651">
        <v>-1</v>
      </c>
      <c r="L2651">
        <v>-1</v>
      </c>
      <c r="M2651" s="1" t="s">
        <v>523</v>
      </c>
      <c r="N2651">
        <v>12100</v>
      </c>
      <c r="O2651">
        <v>19100</v>
      </c>
      <c r="P2651">
        <v>16700</v>
      </c>
      <c r="Q2651">
        <v>20800</v>
      </c>
      <c r="R2651">
        <v>41600</v>
      </c>
      <c r="S2651">
        <v>59300</v>
      </c>
      <c r="T2651">
        <v>59300</v>
      </c>
      <c r="U2651">
        <v>0</v>
      </c>
      <c r="V2651">
        <v>0</v>
      </c>
      <c r="W2651">
        <v>0</v>
      </c>
      <c r="X2651">
        <v>0</v>
      </c>
      <c r="Y2651">
        <v>6.1246070980000002</v>
      </c>
      <c r="Z2651">
        <v>-75.243039629999998</v>
      </c>
      <c r="AA2651" s="1" t="s">
        <v>55</v>
      </c>
      <c r="AB2651">
        <v>2986200300</v>
      </c>
      <c r="AC2651" t="str">
        <f>MID(TablaPivotFinal[[#This Row],[Fecha]],1,4)</f>
        <v>2017</v>
      </c>
      <c r="AD2651" t="str">
        <f>MID(TablaPivotFinal[[#This Row],[Fecha]],5,3)</f>
        <v>Nov</v>
      </c>
      <c r="AE2651" s="1">
        <v>2986200300</v>
      </c>
      <c r="AF2651" s="1">
        <v>4838.7333330000001</v>
      </c>
    </row>
    <row r="2652" spans="1:32" x14ac:dyDescent="0.3">
      <c r="A2652" s="1" t="s">
        <v>518</v>
      </c>
      <c r="B2652" s="1"/>
      <c r="C2652">
        <v>6005</v>
      </c>
      <c r="D2652" s="1" t="s">
        <v>499</v>
      </c>
      <c r="E2652">
        <v>5</v>
      </c>
      <c r="F2652" s="1" t="s">
        <v>519</v>
      </c>
      <c r="G2652" s="1" t="s">
        <v>520</v>
      </c>
      <c r="H2652" s="1" t="s">
        <v>111</v>
      </c>
      <c r="I2652" s="1" t="s">
        <v>521</v>
      </c>
      <c r="J2652" s="1" t="s">
        <v>522</v>
      </c>
      <c r="K2652">
        <v>-1</v>
      </c>
      <c r="L2652">
        <v>-1</v>
      </c>
      <c r="M2652" s="1" t="s">
        <v>523</v>
      </c>
      <c r="N2652">
        <v>12100</v>
      </c>
      <c r="O2652">
        <v>19100</v>
      </c>
      <c r="P2652">
        <v>16700</v>
      </c>
      <c r="Q2652">
        <v>20800</v>
      </c>
      <c r="R2652">
        <v>41600</v>
      </c>
      <c r="S2652">
        <v>59300</v>
      </c>
      <c r="T2652">
        <v>59300</v>
      </c>
      <c r="U2652">
        <v>0</v>
      </c>
      <c r="V2652">
        <v>0</v>
      </c>
      <c r="W2652">
        <v>0</v>
      </c>
      <c r="X2652">
        <v>0</v>
      </c>
      <c r="Y2652">
        <v>6.1246070980000002</v>
      </c>
      <c r="Z2652">
        <v>-75.243039629999998</v>
      </c>
      <c r="AA2652" s="1" t="s">
        <v>57</v>
      </c>
      <c r="AB2652">
        <v>2978141400</v>
      </c>
      <c r="AC2652" t="str">
        <f>MID(TablaPivotFinal[[#This Row],[Fecha]],1,4)</f>
        <v>2017</v>
      </c>
      <c r="AD2652" t="str">
        <f>MID(TablaPivotFinal[[#This Row],[Fecha]],5,3)</f>
        <v>Oct</v>
      </c>
      <c r="AE2652" s="1">
        <v>2978141400</v>
      </c>
      <c r="AF2652" s="1">
        <v>4768.6129030000002</v>
      </c>
    </row>
    <row r="2653" spans="1:32" x14ac:dyDescent="0.3">
      <c r="A2653" s="1" t="s">
        <v>518</v>
      </c>
      <c r="B2653" s="1"/>
      <c r="C2653">
        <v>6005</v>
      </c>
      <c r="D2653" s="1" t="s">
        <v>499</v>
      </c>
      <c r="E2653">
        <v>5</v>
      </c>
      <c r="F2653" s="1" t="s">
        <v>519</v>
      </c>
      <c r="G2653" s="1" t="s">
        <v>520</v>
      </c>
      <c r="H2653" s="1" t="s">
        <v>111</v>
      </c>
      <c r="I2653" s="1" t="s">
        <v>521</v>
      </c>
      <c r="J2653" s="1" t="s">
        <v>522</v>
      </c>
      <c r="K2653">
        <v>-1</v>
      </c>
      <c r="L2653">
        <v>-1</v>
      </c>
      <c r="M2653" s="1" t="s">
        <v>523</v>
      </c>
      <c r="N2653">
        <v>12100</v>
      </c>
      <c r="O2653">
        <v>19100</v>
      </c>
      <c r="P2653">
        <v>16700</v>
      </c>
      <c r="Q2653">
        <v>20800</v>
      </c>
      <c r="R2653">
        <v>41600</v>
      </c>
      <c r="S2653">
        <v>59300</v>
      </c>
      <c r="T2653">
        <v>59300</v>
      </c>
      <c r="U2653">
        <v>0</v>
      </c>
      <c r="V2653">
        <v>0</v>
      </c>
      <c r="W2653">
        <v>0</v>
      </c>
      <c r="X2653">
        <v>0</v>
      </c>
      <c r="Y2653">
        <v>6.1246070980000002</v>
      </c>
      <c r="Z2653">
        <v>-75.243039629999998</v>
      </c>
      <c r="AA2653" s="1" t="s">
        <v>59</v>
      </c>
      <c r="AB2653">
        <v>2714200700</v>
      </c>
      <c r="AC2653" t="str">
        <f>MID(TablaPivotFinal[[#This Row],[Fecha]],1,4)</f>
        <v>2017</v>
      </c>
      <c r="AD2653" t="str">
        <f>MID(TablaPivotFinal[[#This Row],[Fecha]],5,3)</f>
        <v>Sep</v>
      </c>
      <c r="AE2653" s="1">
        <v>2714200700</v>
      </c>
      <c r="AF2653" s="1">
        <v>4285.8333329999996</v>
      </c>
    </row>
    <row r="2654" spans="1:32" x14ac:dyDescent="0.3">
      <c r="A2654" s="1" t="s">
        <v>518</v>
      </c>
      <c r="B2654" s="1"/>
      <c r="C2654">
        <v>6005</v>
      </c>
      <c r="D2654" s="1" t="s">
        <v>499</v>
      </c>
      <c r="E2654">
        <v>5</v>
      </c>
      <c r="F2654" s="1" t="s">
        <v>519</v>
      </c>
      <c r="G2654" s="1" t="s">
        <v>520</v>
      </c>
      <c r="H2654" s="1" t="s">
        <v>111</v>
      </c>
      <c r="I2654" s="1" t="s">
        <v>521</v>
      </c>
      <c r="J2654" s="1" t="s">
        <v>522</v>
      </c>
      <c r="K2654">
        <v>-1</v>
      </c>
      <c r="L2654">
        <v>-1</v>
      </c>
      <c r="M2654" s="1" t="s">
        <v>523</v>
      </c>
      <c r="N2654">
        <v>12100</v>
      </c>
      <c r="O2654">
        <v>19100</v>
      </c>
      <c r="P2654">
        <v>16700</v>
      </c>
      <c r="Q2654">
        <v>20800</v>
      </c>
      <c r="R2654">
        <v>41600</v>
      </c>
      <c r="S2654">
        <v>59300</v>
      </c>
      <c r="T2654">
        <v>59300</v>
      </c>
      <c r="U2654">
        <v>0</v>
      </c>
      <c r="V2654">
        <v>0</v>
      </c>
      <c r="W2654">
        <v>0</v>
      </c>
      <c r="X2654">
        <v>0</v>
      </c>
      <c r="Y2654">
        <v>6.1246070980000002</v>
      </c>
      <c r="Z2654">
        <v>-75.243039629999998</v>
      </c>
      <c r="AA2654" s="1" t="s">
        <v>61</v>
      </c>
      <c r="AB2654">
        <v>2954775000</v>
      </c>
      <c r="AC2654" t="str">
        <f>MID(TablaPivotFinal[[#This Row],[Fecha]],1,4)</f>
        <v>2018</v>
      </c>
      <c r="AD2654" t="str">
        <f>MID(TablaPivotFinal[[#This Row],[Fecha]],5,3)</f>
        <v>Abr</v>
      </c>
      <c r="AE2654" s="1">
        <v>2954775000</v>
      </c>
      <c r="AF2654" s="1">
        <v>133044</v>
      </c>
    </row>
    <row r="2655" spans="1:32" x14ac:dyDescent="0.3">
      <c r="A2655" s="1" t="s">
        <v>518</v>
      </c>
      <c r="B2655" s="1"/>
      <c r="C2655">
        <v>6005</v>
      </c>
      <c r="D2655" s="1" t="s">
        <v>499</v>
      </c>
      <c r="E2655">
        <v>5</v>
      </c>
      <c r="F2655" s="1" t="s">
        <v>519</v>
      </c>
      <c r="G2655" s="1" t="s">
        <v>520</v>
      </c>
      <c r="H2655" s="1" t="s">
        <v>111</v>
      </c>
      <c r="I2655" s="1" t="s">
        <v>521</v>
      </c>
      <c r="J2655" s="1" t="s">
        <v>522</v>
      </c>
      <c r="K2655">
        <v>-1</v>
      </c>
      <c r="L2655">
        <v>-1</v>
      </c>
      <c r="M2655" s="1" t="s">
        <v>523</v>
      </c>
      <c r="N2655">
        <v>12100</v>
      </c>
      <c r="O2655">
        <v>19100</v>
      </c>
      <c r="P2655">
        <v>16700</v>
      </c>
      <c r="Q2655">
        <v>20800</v>
      </c>
      <c r="R2655">
        <v>41600</v>
      </c>
      <c r="S2655">
        <v>59300</v>
      </c>
      <c r="T2655">
        <v>59300</v>
      </c>
      <c r="U2655">
        <v>0</v>
      </c>
      <c r="V2655">
        <v>0</v>
      </c>
      <c r="W2655">
        <v>0</v>
      </c>
      <c r="X2655">
        <v>0</v>
      </c>
      <c r="Y2655">
        <v>6.1246070980000002</v>
      </c>
      <c r="Z2655">
        <v>-75.243039629999998</v>
      </c>
      <c r="AA2655" s="1" t="s">
        <v>63</v>
      </c>
      <c r="AB2655">
        <v>3251137300</v>
      </c>
      <c r="AC2655" t="str">
        <f>MID(TablaPivotFinal[[#This Row],[Fecha]],1,4)</f>
        <v>2018</v>
      </c>
      <c r="AD2655" t="str">
        <f>MID(TablaPivotFinal[[#This Row],[Fecha]],5,3)</f>
        <v>Ago</v>
      </c>
      <c r="AE2655" s="1">
        <v>3251137300</v>
      </c>
      <c r="AF2655" s="1">
        <v>153711</v>
      </c>
    </row>
    <row r="2656" spans="1:32" x14ac:dyDescent="0.3">
      <c r="A2656" s="1" t="s">
        <v>518</v>
      </c>
      <c r="B2656" s="1"/>
      <c r="C2656">
        <v>6005</v>
      </c>
      <c r="D2656" s="1" t="s">
        <v>499</v>
      </c>
      <c r="E2656">
        <v>5</v>
      </c>
      <c r="F2656" s="1" t="s">
        <v>519</v>
      </c>
      <c r="G2656" s="1" t="s">
        <v>520</v>
      </c>
      <c r="H2656" s="1" t="s">
        <v>111</v>
      </c>
      <c r="I2656" s="1" t="s">
        <v>521</v>
      </c>
      <c r="J2656" s="1" t="s">
        <v>522</v>
      </c>
      <c r="K2656">
        <v>-1</v>
      </c>
      <c r="L2656">
        <v>-1</v>
      </c>
      <c r="M2656" s="1" t="s">
        <v>523</v>
      </c>
      <c r="N2656">
        <v>12100</v>
      </c>
      <c r="O2656">
        <v>19100</v>
      </c>
      <c r="P2656">
        <v>16700</v>
      </c>
      <c r="Q2656">
        <v>20800</v>
      </c>
      <c r="R2656">
        <v>41600</v>
      </c>
      <c r="S2656">
        <v>59300</v>
      </c>
      <c r="T2656">
        <v>59300</v>
      </c>
      <c r="U2656">
        <v>0</v>
      </c>
      <c r="V2656">
        <v>0</v>
      </c>
      <c r="W2656">
        <v>0</v>
      </c>
      <c r="X2656">
        <v>0</v>
      </c>
      <c r="Y2656">
        <v>6.1246070980000002</v>
      </c>
      <c r="Z2656">
        <v>-75.243039629999998</v>
      </c>
      <c r="AA2656" s="1" t="s">
        <v>65</v>
      </c>
      <c r="AB2656">
        <v>0</v>
      </c>
      <c r="AC2656" t="str">
        <f>MID(TablaPivotFinal[[#This Row],[Fecha]],1,4)</f>
        <v>2018</v>
      </c>
      <c r="AD2656" t="str">
        <f>MID(TablaPivotFinal[[#This Row],[Fecha]],5,3)</f>
        <v>Dic</v>
      </c>
      <c r="AE2656" s="1">
        <v>0</v>
      </c>
      <c r="AF2656" s="1">
        <v>0</v>
      </c>
    </row>
    <row r="2657" spans="1:32" x14ac:dyDescent="0.3">
      <c r="A2657" s="1" t="s">
        <v>518</v>
      </c>
      <c r="B2657" s="1"/>
      <c r="C2657">
        <v>6005</v>
      </c>
      <c r="D2657" s="1" t="s">
        <v>499</v>
      </c>
      <c r="E2657">
        <v>5</v>
      </c>
      <c r="F2657" s="1" t="s">
        <v>519</v>
      </c>
      <c r="G2657" s="1" t="s">
        <v>520</v>
      </c>
      <c r="H2657" s="1" t="s">
        <v>111</v>
      </c>
      <c r="I2657" s="1" t="s">
        <v>521</v>
      </c>
      <c r="J2657" s="1" t="s">
        <v>522</v>
      </c>
      <c r="K2657">
        <v>-1</v>
      </c>
      <c r="L2657">
        <v>-1</v>
      </c>
      <c r="M2657" s="1" t="s">
        <v>523</v>
      </c>
      <c r="N2657">
        <v>12100</v>
      </c>
      <c r="O2657">
        <v>19100</v>
      </c>
      <c r="P2657">
        <v>16700</v>
      </c>
      <c r="Q2657">
        <v>20800</v>
      </c>
      <c r="R2657">
        <v>41600</v>
      </c>
      <c r="S2657">
        <v>59300</v>
      </c>
      <c r="T2657">
        <v>59300</v>
      </c>
      <c r="U2657">
        <v>0</v>
      </c>
      <c r="V2657">
        <v>0</v>
      </c>
      <c r="W2657">
        <v>0</v>
      </c>
      <c r="X2657">
        <v>0</v>
      </c>
      <c r="Y2657">
        <v>6.1246070980000002</v>
      </c>
      <c r="Z2657">
        <v>-75.243039629999998</v>
      </c>
      <c r="AA2657" s="1" t="s">
        <v>67</v>
      </c>
      <c r="AB2657">
        <v>3688295900</v>
      </c>
      <c r="AC2657" t="str">
        <f>MID(TablaPivotFinal[[#This Row],[Fecha]],1,4)</f>
        <v>2018</v>
      </c>
      <c r="AD2657" t="str">
        <f>MID(TablaPivotFinal[[#This Row],[Fecha]],5,3)</f>
        <v>Ene</v>
      </c>
      <c r="AE2657" s="1">
        <v>3688295900</v>
      </c>
      <c r="AF2657" s="1">
        <v>199901</v>
      </c>
    </row>
    <row r="2658" spans="1:32" x14ac:dyDescent="0.3">
      <c r="A2658" s="1" t="s">
        <v>518</v>
      </c>
      <c r="B2658" s="1"/>
      <c r="C2658">
        <v>6005</v>
      </c>
      <c r="D2658" s="1" t="s">
        <v>499</v>
      </c>
      <c r="E2658">
        <v>5</v>
      </c>
      <c r="F2658" s="1" t="s">
        <v>519</v>
      </c>
      <c r="G2658" s="1" t="s">
        <v>520</v>
      </c>
      <c r="H2658" s="1" t="s">
        <v>111</v>
      </c>
      <c r="I2658" s="1" t="s">
        <v>521</v>
      </c>
      <c r="J2658" s="1" t="s">
        <v>522</v>
      </c>
      <c r="K2658">
        <v>-1</v>
      </c>
      <c r="L2658">
        <v>-1</v>
      </c>
      <c r="M2658" s="1" t="s">
        <v>523</v>
      </c>
      <c r="N2658">
        <v>12100</v>
      </c>
      <c r="O2658">
        <v>19100</v>
      </c>
      <c r="P2658">
        <v>16700</v>
      </c>
      <c r="Q2658">
        <v>20800</v>
      </c>
      <c r="R2658">
        <v>41600</v>
      </c>
      <c r="S2658">
        <v>59300</v>
      </c>
      <c r="T2658">
        <v>59300</v>
      </c>
      <c r="U2658">
        <v>0</v>
      </c>
      <c r="V2658">
        <v>0</v>
      </c>
      <c r="W2658">
        <v>0</v>
      </c>
      <c r="X2658">
        <v>0</v>
      </c>
      <c r="Y2658">
        <v>6.1246070980000002</v>
      </c>
      <c r="Z2658">
        <v>-75.243039629999998</v>
      </c>
      <c r="AA2658" s="1" t="s">
        <v>69</v>
      </c>
      <c r="AB2658">
        <v>2777453500</v>
      </c>
      <c r="AC2658" t="str">
        <f>MID(TablaPivotFinal[[#This Row],[Fecha]],1,4)</f>
        <v>2018</v>
      </c>
      <c r="AD2658" t="str">
        <f>MID(TablaPivotFinal[[#This Row],[Fecha]],5,3)</f>
        <v>Feb</v>
      </c>
      <c r="AE2658" s="1">
        <v>2777453500</v>
      </c>
      <c r="AF2658" s="1">
        <v>121191</v>
      </c>
    </row>
    <row r="2659" spans="1:32" x14ac:dyDescent="0.3">
      <c r="A2659" s="1" t="s">
        <v>518</v>
      </c>
      <c r="B2659" s="1"/>
      <c r="C2659">
        <v>6005</v>
      </c>
      <c r="D2659" s="1" t="s">
        <v>499</v>
      </c>
      <c r="E2659">
        <v>5</v>
      </c>
      <c r="F2659" s="1" t="s">
        <v>519</v>
      </c>
      <c r="G2659" s="1" t="s">
        <v>520</v>
      </c>
      <c r="H2659" s="1" t="s">
        <v>111</v>
      </c>
      <c r="I2659" s="1" t="s">
        <v>521</v>
      </c>
      <c r="J2659" s="1" t="s">
        <v>522</v>
      </c>
      <c r="K2659">
        <v>-1</v>
      </c>
      <c r="L2659">
        <v>-1</v>
      </c>
      <c r="M2659" s="1" t="s">
        <v>523</v>
      </c>
      <c r="N2659">
        <v>12100</v>
      </c>
      <c r="O2659">
        <v>19100</v>
      </c>
      <c r="P2659">
        <v>16700</v>
      </c>
      <c r="Q2659">
        <v>20800</v>
      </c>
      <c r="R2659">
        <v>41600</v>
      </c>
      <c r="S2659">
        <v>59300</v>
      </c>
      <c r="T2659">
        <v>59300</v>
      </c>
      <c r="U2659">
        <v>0</v>
      </c>
      <c r="V2659">
        <v>0</v>
      </c>
      <c r="W2659">
        <v>0</v>
      </c>
      <c r="X2659">
        <v>0</v>
      </c>
      <c r="Y2659">
        <v>6.1246070980000002</v>
      </c>
      <c r="Z2659">
        <v>-75.243039629999998</v>
      </c>
      <c r="AA2659" s="1" t="s">
        <v>71</v>
      </c>
      <c r="AB2659">
        <v>3225318900</v>
      </c>
      <c r="AC2659" t="str">
        <f>MID(TablaPivotFinal[[#This Row],[Fecha]],1,4)</f>
        <v>2018</v>
      </c>
      <c r="AD2659" t="str">
        <f>MID(TablaPivotFinal[[#This Row],[Fecha]],5,3)</f>
        <v>Jul</v>
      </c>
      <c r="AE2659" s="1">
        <v>3225318900</v>
      </c>
      <c r="AF2659" s="1">
        <v>157154</v>
      </c>
    </row>
    <row r="2660" spans="1:32" x14ac:dyDescent="0.3">
      <c r="A2660" s="1" t="s">
        <v>518</v>
      </c>
      <c r="B2660" s="1"/>
      <c r="C2660">
        <v>6005</v>
      </c>
      <c r="D2660" s="1" t="s">
        <v>499</v>
      </c>
      <c r="E2660">
        <v>5</v>
      </c>
      <c r="F2660" s="1" t="s">
        <v>519</v>
      </c>
      <c r="G2660" s="1" t="s">
        <v>520</v>
      </c>
      <c r="H2660" s="1" t="s">
        <v>111</v>
      </c>
      <c r="I2660" s="1" t="s">
        <v>521</v>
      </c>
      <c r="J2660" s="1" t="s">
        <v>522</v>
      </c>
      <c r="K2660">
        <v>-1</v>
      </c>
      <c r="L2660">
        <v>-1</v>
      </c>
      <c r="M2660" s="1" t="s">
        <v>523</v>
      </c>
      <c r="N2660">
        <v>12100</v>
      </c>
      <c r="O2660">
        <v>19100</v>
      </c>
      <c r="P2660">
        <v>16700</v>
      </c>
      <c r="Q2660">
        <v>20800</v>
      </c>
      <c r="R2660">
        <v>41600</v>
      </c>
      <c r="S2660">
        <v>59300</v>
      </c>
      <c r="T2660">
        <v>59300</v>
      </c>
      <c r="U2660">
        <v>0</v>
      </c>
      <c r="V2660">
        <v>0</v>
      </c>
      <c r="W2660">
        <v>0</v>
      </c>
      <c r="X2660">
        <v>0</v>
      </c>
      <c r="Y2660">
        <v>6.1246070980000002</v>
      </c>
      <c r="Z2660">
        <v>-75.243039629999998</v>
      </c>
      <c r="AA2660" s="1" t="s">
        <v>73</v>
      </c>
      <c r="AB2660">
        <v>3058124300</v>
      </c>
      <c r="AC2660" t="str">
        <f>MID(TablaPivotFinal[[#This Row],[Fecha]],1,4)</f>
        <v>2018</v>
      </c>
      <c r="AD2660" t="str">
        <f>MID(TablaPivotFinal[[#This Row],[Fecha]],5,3)</f>
        <v>Jun</v>
      </c>
      <c r="AE2660" s="1">
        <v>3058124300</v>
      </c>
      <c r="AF2660" s="1">
        <v>151143</v>
      </c>
    </row>
    <row r="2661" spans="1:32" x14ac:dyDescent="0.3">
      <c r="A2661" s="1" t="s">
        <v>518</v>
      </c>
      <c r="B2661" s="1"/>
      <c r="C2661">
        <v>6005</v>
      </c>
      <c r="D2661" s="1" t="s">
        <v>499</v>
      </c>
      <c r="E2661">
        <v>5</v>
      </c>
      <c r="F2661" s="1" t="s">
        <v>519</v>
      </c>
      <c r="G2661" s="1" t="s">
        <v>520</v>
      </c>
      <c r="H2661" s="1" t="s">
        <v>111</v>
      </c>
      <c r="I2661" s="1" t="s">
        <v>521</v>
      </c>
      <c r="J2661" s="1" t="s">
        <v>522</v>
      </c>
      <c r="K2661">
        <v>-1</v>
      </c>
      <c r="L2661">
        <v>-1</v>
      </c>
      <c r="M2661" s="1" t="s">
        <v>523</v>
      </c>
      <c r="N2661">
        <v>12100</v>
      </c>
      <c r="O2661">
        <v>19100</v>
      </c>
      <c r="P2661">
        <v>16700</v>
      </c>
      <c r="Q2661">
        <v>20800</v>
      </c>
      <c r="R2661">
        <v>41600</v>
      </c>
      <c r="S2661">
        <v>59300</v>
      </c>
      <c r="T2661">
        <v>59300</v>
      </c>
      <c r="U2661">
        <v>0</v>
      </c>
      <c r="V2661">
        <v>0</v>
      </c>
      <c r="W2661">
        <v>0</v>
      </c>
      <c r="X2661">
        <v>0</v>
      </c>
      <c r="Y2661">
        <v>6.1246070980000002</v>
      </c>
      <c r="Z2661">
        <v>-75.243039629999998</v>
      </c>
      <c r="AA2661" s="1" t="s">
        <v>75</v>
      </c>
      <c r="AB2661">
        <v>3150096600</v>
      </c>
      <c r="AC2661" t="str">
        <f>MID(TablaPivotFinal[[#This Row],[Fecha]],1,4)</f>
        <v>2018</v>
      </c>
      <c r="AD2661" t="str">
        <f>MID(TablaPivotFinal[[#This Row],[Fecha]],5,3)</f>
        <v>Mar</v>
      </c>
      <c r="AE2661" s="1">
        <v>3150096600</v>
      </c>
      <c r="AF2661" s="1">
        <v>154535</v>
      </c>
    </row>
    <row r="2662" spans="1:32" x14ac:dyDescent="0.3">
      <c r="A2662" s="1" t="s">
        <v>518</v>
      </c>
      <c r="B2662" s="1"/>
      <c r="C2662">
        <v>6005</v>
      </c>
      <c r="D2662" s="1" t="s">
        <v>499</v>
      </c>
      <c r="E2662">
        <v>5</v>
      </c>
      <c r="F2662" s="1" t="s">
        <v>519</v>
      </c>
      <c r="G2662" s="1" t="s">
        <v>520</v>
      </c>
      <c r="H2662" s="1" t="s">
        <v>111</v>
      </c>
      <c r="I2662" s="1" t="s">
        <v>521</v>
      </c>
      <c r="J2662" s="1" t="s">
        <v>522</v>
      </c>
      <c r="K2662">
        <v>-1</v>
      </c>
      <c r="L2662">
        <v>-1</v>
      </c>
      <c r="M2662" s="1" t="s">
        <v>523</v>
      </c>
      <c r="N2662">
        <v>12100</v>
      </c>
      <c r="O2662">
        <v>19100</v>
      </c>
      <c r="P2662">
        <v>16700</v>
      </c>
      <c r="Q2662">
        <v>20800</v>
      </c>
      <c r="R2662">
        <v>41600</v>
      </c>
      <c r="S2662">
        <v>59300</v>
      </c>
      <c r="T2662">
        <v>59300</v>
      </c>
      <c r="U2662">
        <v>0</v>
      </c>
      <c r="V2662">
        <v>0</v>
      </c>
      <c r="W2662">
        <v>0</v>
      </c>
      <c r="X2662">
        <v>0</v>
      </c>
      <c r="Y2662">
        <v>6.1246070980000002</v>
      </c>
      <c r="Z2662">
        <v>-75.243039629999998</v>
      </c>
      <c r="AA2662" s="1" t="s">
        <v>77</v>
      </c>
      <c r="AB2662">
        <v>2842038700</v>
      </c>
      <c r="AC2662" t="str">
        <f>MID(TablaPivotFinal[[#This Row],[Fecha]],1,4)</f>
        <v>2018</v>
      </c>
      <c r="AD2662" t="str">
        <f>MID(TablaPivotFinal[[#This Row],[Fecha]],5,3)</f>
        <v>May</v>
      </c>
      <c r="AE2662" s="1">
        <v>2842038700</v>
      </c>
      <c r="AF2662" s="1">
        <v>128955</v>
      </c>
    </row>
    <row r="2663" spans="1:32" x14ac:dyDescent="0.3">
      <c r="A2663" s="1" t="s">
        <v>518</v>
      </c>
      <c r="B2663" s="1"/>
      <c r="C2663">
        <v>6005</v>
      </c>
      <c r="D2663" s="1" t="s">
        <v>499</v>
      </c>
      <c r="E2663">
        <v>5</v>
      </c>
      <c r="F2663" s="1" t="s">
        <v>519</v>
      </c>
      <c r="G2663" s="1" t="s">
        <v>520</v>
      </c>
      <c r="H2663" s="1" t="s">
        <v>111</v>
      </c>
      <c r="I2663" s="1" t="s">
        <v>521</v>
      </c>
      <c r="J2663" s="1" t="s">
        <v>522</v>
      </c>
      <c r="K2663">
        <v>-1</v>
      </c>
      <c r="L2663">
        <v>-1</v>
      </c>
      <c r="M2663" s="1" t="s">
        <v>523</v>
      </c>
      <c r="N2663">
        <v>12100</v>
      </c>
      <c r="O2663">
        <v>19100</v>
      </c>
      <c r="P2663">
        <v>16700</v>
      </c>
      <c r="Q2663">
        <v>20800</v>
      </c>
      <c r="R2663">
        <v>41600</v>
      </c>
      <c r="S2663">
        <v>59300</v>
      </c>
      <c r="T2663">
        <v>59300</v>
      </c>
      <c r="U2663">
        <v>0</v>
      </c>
      <c r="V2663">
        <v>0</v>
      </c>
      <c r="W2663">
        <v>0</v>
      </c>
      <c r="X2663">
        <v>0</v>
      </c>
      <c r="Y2663">
        <v>6.1246070980000002</v>
      </c>
      <c r="Z2663">
        <v>-75.243039629999998</v>
      </c>
      <c r="AA2663" s="1" t="s">
        <v>79</v>
      </c>
      <c r="AB2663">
        <v>0</v>
      </c>
      <c r="AC2663" t="str">
        <f>MID(TablaPivotFinal[[#This Row],[Fecha]],1,4)</f>
        <v>2018</v>
      </c>
      <c r="AD2663" t="str">
        <f>MID(TablaPivotFinal[[#This Row],[Fecha]],5,3)</f>
        <v>Nov</v>
      </c>
      <c r="AE2663" s="1">
        <v>0</v>
      </c>
      <c r="AF2663" s="1">
        <v>0</v>
      </c>
    </row>
    <row r="2664" spans="1:32" x14ac:dyDescent="0.3">
      <c r="A2664" s="1" t="s">
        <v>518</v>
      </c>
      <c r="B2664" s="1"/>
      <c r="C2664">
        <v>6005</v>
      </c>
      <c r="D2664" s="1" t="s">
        <v>499</v>
      </c>
      <c r="E2664">
        <v>5</v>
      </c>
      <c r="F2664" s="1" t="s">
        <v>519</v>
      </c>
      <c r="G2664" s="1" t="s">
        <v>520</v>
      </c>
      <c r="H2664" s="1" t="s">
        <v>111</v>
      </c>
      <c r="I2664" s="1" t="s">
        <v>521</v>
      </c>
      <c r="J2664" s="1" t="s">
        <v>522</v>
      </c>
      <c r="K2664">
        <v>-1</v>
      </c>
      <c r="L2664">
        <v>-1</v>
      </c>
      <c r="M2664" s="1" t="s">
        <v>523</v>
      </c>
      <c r="N2664">
        <v>12100</v>
      </c>
      <c r="O2664">
        <v>19100</v>
      </c>
      <c r="P2664">
        <v>16700</v>
      </c>
      <c r="Q2664">
        <v>20800</v>
      </c>
      <c r="R2664">
        <v>41600</v>
      </c>
      <c r="S2664">
        <v>59300</v>
      </c>
      <c r="T2664">
        <v>59300</v>
      </c>
      <c r="U2664">
        <v>0</v>
      </c>
      <c r="V2664">
        <v>0</v>
      </c>
      <c r="W2664">
        <v>0</v>
      </c>
      <c r="X2664">
        <v>0</v>
      </c>
      <c r="Y2664">
        <v>6.1246070980000002</v>
      </c>
      <c r="Z2664">
        <v>-75.243039629999998</v>
      </c>
      <c r="AA2664" s="1" t="s">
        <v>81</v>
      </c>
      <c r="AB2664">
        <v>0</v>
      </c>
      <c r="AC2664" t="str">
        <f>MID(TablaPivotFinal[[#This Row],[Fecha]],1,4)</f>
        <v>2018</v>
      </c>
      <c r="AD2664" t="str">
        <f>MID(TablaPivotFinal[[#This Row],[Fecha]],5,3)</f>
        <v>Oct</v>
      </c>
      <c r="AE2664" s="1">
        <v>0</v>
      </c>
      <c r="AF2664" s="1">
        <v>0</v>
      </c>
    </row>
    <row r="2665" spans="1:32" x14ac:dyDescent="0.3">
      <c r="A2665" s="1" t="s">
        <v>518</v>
      </c>
      <c r="B2665" s="1"/>
      <c r="C2665">
        <v>6005</v>
      </c>
      <c r="D2665" s="1" t="s">
        <v>499</v>
      </c>
      <c r="E2665">
        <v>5</v>
      </c>
      <c r="F2665" s="1" t="s">
        <v>519</v>
      </c>
      <c r="G2665" s="1" t="s">
        <v>520</v>
      </c>
      <c r="H2665" s="1" t="s">
        <v>111</v>
      </c>
      <c r="I2665" s="1" t="s">
        <v>521</v>
      </c>
      <c r="J2665" s="1" t="s">
        <v>522</v>
      </c>
      <c r="K2665">
        <v>-1</v>
      </c>
      <c r="L2665">
        <v>-1</v>
      </c>
      <c r="M2665" s="1" t="s">
        <v>523</v>
      </c>
      <c r="N2665">
        <v>12100</v>
      </c>
      <c r="O2665">
        <v>19100</v>
      </c>
      <c r="P2665">
        <v>16700</v>
      </c>
      <c r="Q2665">
        <v>20800</v>
      </c>
      <c r="R2665">
        <v>41600</v>
      </c>
      <c r="S2665">
        <v>59300</v>
      </c>
      <c r="T2665">
        <v>59300</v>
      </c>
      <c r="U2665">
        <v>0</v>
      </c>
      <c r="V2665">
        <v>0</v>
      </c>
      <c r="W2665">
        <v>0</v>
      </c>
      <c r="X2665">
        <v>0</v>
      </c>
      <c r="Y2665">
        <v>6.1246070980000002</v>
      </c>
      <c r="Z2665">
        <v>-75.243039629999998</v>
      </c>
      <c r="AA2665" s="1" t="s">
        <v>83</v>
      </c>
      <c r="AB2665">
        <v>0</v>
      </c>
      <c r="AC2665" t="str">
        <f>MID(TablaPivotFinal[[#This Row],[Fecha]],1,4)</f>
        <v>2018</v>
      </c>
      <c r="AD2665" t="str">
        <f>MID(TablaPivotFinal[[#This Row],[Fecha]],5,3)</f>
        <v>Sep</v>
      </c>
      <c r="AE2665" s="1">
        <v>0</v>
      </c>
      <c r="AF2665" s="1">
        <v>0</v>
      </c>
    </row>
    <row r="2666" spans="1:32" x14ac:dyDescent="0.3">
      <c r="A2666" s="1" t="s">
        <v>524</v>
      </c>
      <c r="B2666" s="1" t="s">
        <v>525</v>
      </c>
      <c r="C2666">
        <v>5601</v>
      </c>
      <c r="D2666" s="1" t="s">
        <v>499</v>
      </c>
      <c r="E2666">
        <v>5</v>
      </c>
      <c r="F2666" s="1" t="s">
        <v>526</v>
      </c>
      <c r="G2666" s="1" t="s">
        <v>520</v>
      </c>
      <c r="H2666" s="1" t="s">
        <v>103</v>
      </c>
      <c r="I2666" s="1" t="s">
        <v>527</v>
      </c>
      <c r="J2666" s="1" t="s">
        <v>522</v>
      </c>
      <c r="K2666" t="s">
        <v>528</v>
      </c>
      <c r="L2666" t="s">
        <v>528</v>
      </c>
      <c r="M2666" s="1" t="s">
        <v>529</v>
      </c>
      <c r="N2666">
        <v>8700</v>
      </c>
      <c r="O2666">
        <v>10500</v>
      </c>
      <c r="P2666">
        <v>10500</v>
      </c>
      <c r="Q2666">
        <v>10500</v>
      </c>
      <c r="R2666">
        <v>23300</v>
      </c>
      <c r="S2666">
        <v>31400</v>
      </c>
      <c r="T2666">
        <v>35100</v>
      </c>
      <c r="U2666">
        <v>0</v>
      </c>
      <c r="V2666">
        <v>0</v>
      </c>
      <c r="W2666">
        <v>0</v>
      </c>
      <c r="X2666">
        <v>0</v>
      </c>
      <c r="Y2666">
        <v>6.150673018</v>
      </c>
      <c r="Z2666">
        <v>-75.531257389999993</v>
      </c>
      <c r="AA2666" s="1" t="s">
        <v>13</v>
      </c>
      <c r="AB2666">
        <v>2073356300</v>
      </c>
      <c r="AC2666" t="str">
        <f>MID(TablaPivotFinal[[#This Row],[Fecha]],1,4)</f>
        <v>2016</v>
      </c>
      <c r="AD2666" t="str">
        <f>MID(TablaPivotFinal[[#This Row],[Fecha]],5,3)</f>
        <v>Abr</v>
      </c>
      <c r="AE2666" s="1">
        <v>2073356300</v>
      </c>
      <c r="AF2666" s="1">
        <v>265708</v>
      </c>
    </row>
    <row r="2667" spans="1:32" x14ac:dyDescent="0.3">
      <c r="A2667" s="1" t="s">
        <v>524</v>
      </c>
      <c r="B2667" s="1" t="s">
        <v>525</v>
      </c>
      <c r="C2667">
        <v>5601</v>
      </c>
      <c r="D2667" s="1" t="s">
        <v>499</v>
      </c>
      <c r="E2667">
        <v>5</v>
      </c>
      <c r="F2667" s="1" t="s">
        <v>526</v>
      </c>
      <c r="G2667" s="1" t="s">
        <v>520</v>
      </c>
      <c r="H2667" s="1" t="s">
        <v>103</v>
      </c>
      <c r="I2667" s="1" t="s">
        <v>527</v>
      </c>
      <c r="J2667" s="1" t="s">
        <v>522</v>
      </c>
      <c r="K2667" t="s">
        <v>528</v>
      </c>
      <c r="L2667" t="s">
        <v>528</v>
      </c>
      <c r="M2667" s="1" t="s">
        <v>529</v>
      </c>
      <c r="N2667">
        <v>8700</v>
      </c>
      <c r="O2667">
        <v>10500</v>
      </c>
      <c r="P2667">
        <v>10500</v>
      </c>
      <c r="Q2667">
        <v>10500</v>
      </c>
      <c r="R2667">
        <v>23300</v>
      </c>
      <c r="S2667">
        <v>31400</v>
      </c>
      <c r="T2667">
        <v>35100</v>
      </c>
      <c r="U2667">
        <v>0</v>
      </c>
      <c r="V2667">
        <v>0</v>
      </c>
      <c r="W2667">
        <v>0</v>
      </c>
      <c r="X2667">
        <v>0</v>
      </c>
      <c r="Y2667">
        <v>6.150673018</v>
      </c>
      <c r="Z2667">
        <v>-75.531257389999993</v>
      </c>
      <c r="AA2667" s="1" t="s">
        <v>15</v>
      </c>
      <c r="AB2667">
        <v>2294727200</v>
      </c>
      <c r="AC2667" t="str">
        <f>MID(TablaPivotFinal[[#This Row],[Fecha]],1,4)</f>
        <v>2016</v>
      </c>
      <c r="AD2667" t="str">
        <f>MID(TablaPivotFinal[[#This Row],[Fecha]],5,3)</f>
        <v>Ago</v>
      </c>
      <c r="AE2667" s="1">
        <v>2294727200</v>
      </c>
      <c r="AF2667" s="1">
        <v>292965</v>
      </c>
    </row>
    <row r="2668" spans="1:32" x14ac:dyDescent="0.3">
      <c r="A2668" s="1" t="s">
        <v>524</v>
      </c>
      <c r="B2668" s="1" t="s">
        <v>525</v>
      </c>
      <c r="C2668">
        <v>5601</v>
      </c>
      <c r="D2668" s="1" t="s">
        <v>499</v>
      </c>
      <c r="E2668">
        <v>5</v>
      </c>
      <c r="F2668" s="1" t="s">
        <v>526</v>
      </c>
      <c r="G2668" s="1" t="s">
        <v>520</v>
      </c>
      <c r="H2668" s="1" t="s">
        <v>103</v>
      </c>
      <c r="I2668" s="1" t="s">
        <v>527</v>
      </c>
      <c r="J2668" s="1" t="s">
        <v>522</v>
      </c>
      <c r="K2668" t="s">
        <v>528</v>
      </c>
      <c r="L2668" t="s">
        <v>528</v>
      </c>
      <c r="M2668" s="1" t="s">
        <v>529</v>
      </c>
      <c r="N2668">
        <v>8700</v>
      </c>
      <c r="O2668">
        <v>10500</v>
      </c>
      <c r="P2668">
        <v>10500</v>
      </c>
      <c r="Q2668">
        <v>10500</v>
      </c>
      <c r="R2668">
        <v>23300</v>
      </c>
      <c r="S2668">
        <v>31400</v>
      </c>
      <c r="T2668">
        <v>35100</v>
      </c>
      <c r="U2668">
        <v>0</v>
      </c>
      <c r="V2668">
        <v>0</v>
      </c>
      <c r="W2668">
        <v>0</v>
      </c>
      <c r="X2668">
        <v>0</v>
      </c>
      <c r="Y2668">
        <v>6.150673018</v>
      </c>
      <c r="Z2668">
        <v>-75.531257389999993</v>
      </c>
      <c r="AA2668" s="1" t="s">
        <v>17</v>
      </c>
      <c r="AB2668">
        <v>2678947000</v>
      </c>
      <c r="AC2668" t="str">
        <f>MID(TablaPivotFinal[[#This Row],[Fecha]],1,4)</f>
        <v>2016</v>
      </c>
      <c r="AD2668" t="str">
        <f>MID(TablaPivotFinal[[#This Row],[Fecha]],5,3)</f>
        <v>Dic</v>
      </c>
      <c r="AE2668" s="1">
        <v>2678947000</v>
      </c>
      <c r="AF2668" s="1">
        <v>338457</v>
      </c>
    </row>
    <row r="2669" spans="1:32" x14ac:dyDescent="0.3">
      <c r="A2669" s="1" t="s">
        <v>524</v>
      </c>
      <c r="B2669" s="1" t="s">
        <v>525</v>
      </c>
      <c r="C2669">
        <v>5601</v>
      </c>
      <c r="D2669" s="1" t="s">
        <v>499</v>
      </c>
      <c r="E2669">
        <v>5</v>
      </c>
      <c r="F2669" s="1" t="s">
        <v>526</v>
      </c>
      <c r="G2669" s="1" t="s">
        <v>520</v>
      </c>
      <c r="H2669" s="1" t="s">
        <v>103</v>
      </c>
      <c r="I2669" s="1" t="s">
        <v>527</v>
      </c>
      <c r="J2669" s="1" t="s">
        <v>522</v>
      </c>
      <c r="K2669" t="s">
        <v>528</v>
      </c>
      <c r="L2669" t="s">
        <v>528</v>
      </c>
      <c r="M2669" s="1" t="s">
        <v>529</v>
      </c>
      <c r="N2669">
        <v>8700</v>
      </c>
      <c r="O2669">
        <v>10500</v>
      </c>
      <c r="P2669">
        <v>10500</v>
      </c>
      <c r="Q2669">
        <v>10500</v>
      </c>
      <c r="R2669">
        <v>23300</v>
      </c>
      <c r="S2669">
        <v>31400</v>
      </c>
      <c r="T2669">
        <v>35100</v>
      </c>
      <c r="U2669">
        <v>0</v>
      </c>
      <c r="V2669">
        <v>0</v>
      </c>
      <c r="W2669">
        <v>0</v>
      </c>
      <c r="X2669">
        <v>0</v>
      </c>
      <c r="Y2669">
        <v>6.150673018</v>
      </c>
      <c r="Z2669">
        <v>-75.531257389999993</v>
      </c>
      <c r="AA2669" s="1" t="s">
        <v>19</v>
      </c>
      <c r="AB2669">
        <v>2169139600</v>
      </c>
      <c r="AC2669" t="str">
        <f>MID(TablaPivotFinal[[#This Row],[Fecha]],1,4)</f>
        <v>2016</v>
      </c>
      <c r="AD2669" t="str">
        <f>MID(TablaPivotFinal[[#This Row],[Fecha]],5,3)</f>
        <v>Ene</v>
      </c>
      <c r="AE2669" s="1">
        <v>2169139600</v>
      </c>
      <c r="AF2669" s="1">
        <v>276928</v>
      </c>
    </row>
    <row r="2670" spans="1:32" x14ac:dyDescent="0.3">
      <c r="A2670" s="1" t="s">
        <v>524</v>
      </c>
      <c r="B2670" s="1" t="s">
        <v>525</v>
      </c>
      <c r="C2670">
        <v>5601</v>
      </c>
      <c r="D2670" s="1" t="s">
        <v>499</v>
      </c>
      <c r="E2670">
        <v>5</v>
      </c>
      <c r="F2670" s="1" t="s">
        <v>526</v>
      </c>
      <c r="G2670" s="1" t="s">
        <v>520</v>
      </c>
      <c r="H2670" s="1" t="s">
        <v>103</v>
      </c>
      <c r="I2670" s="1" t="s">
        <v>527</v>
      </c>
      <c r="J2670" s="1" t="s">
        <v>522</v>
      </c>
      <c r="K2670" t="s">
        <v>528</v>
      </c>
      <c r="L2670" t="s">
        <v>528</v>
      </c>
      <c r="M2670" s="1" t="s">
        <v>529</v>
      </c>
      <c r="N2670">
        <v>8700</v>
      </c>
      <c r="O2670">
        <v>10500</v>
      </c>
      <c r="P2670">
        <v>10500</v>
      </c>
      <c r="Q2670">
        <v>10500</v>
      </c>
      <c r="R2670">
        <v>23300</v>
      </c>
      <c r="S2670">
        <v>31400</v>
      </c>
      <c r="T2670">
        <v>35100</v>
      </c>
      <c r="U2670">
        <v>0</v>
      </c>
      <c r="V2670">
        <v>0</v>
      </c>
      <c r="W2670">
        <v>0</v>
      </c>
      <c r="X2670">
        <v>0</v>
      </c>
      <c r="Y2670">
        <v>6.150673018</v>
      </c>
      <c r="Z2670">
        <v>-75.531257389999993</v>
      </c>
      <c r="AA2670" s="1" t="s">
        <v>21</v>
      </c>
      <c r="AB2670">
        <v>2069371300</v>
      </c>
      <c r="AC2670" t="str">
        <f>MID(TablaPivotFinal[[#This Row],[Fecha]],1,4)</f>
        <v>2016</v>
      </c>
      <c r="AD2670" t="str">
        <f>MID(TablaPivotFinal[[#This Row],[Fecha]],5,3)</f>
        <v>Feb</v>
      </c>
      <c r="AE2670" s="1">
        <v>2069371300</v>
      </c>
      <c r="AF2670" s="1">
        <v>262642</v>
      </c>
    </row>
    <row r="2671" spans="1:32" x14ac:dyDescent="0.3">
      <c r="A2671" s="1" t="s">
        <v>524</v>
      </c>
      <c r="B2671" s="1" t="s">
        <v>525</v>
      </c>
      <c r="C2671">
        <v>5601</v>
      </c>
      <c r="D2671" s="1" t="s">
        <v>499</v>
      </c>
      <c r="E2671">
        <v>5</v>
      </c>
      <c r="F2671" s="1" t="s">
        <v>526</v>
      </c>
      <c r="G2671" s="1" t="s">
        <v>520</v>
      </c>
      <c r="H2671" s="1" t="s">
        <v>103</v>
      </c>
      <c r="I2671" s="1" t="s">
        <v>527</v>
      </c>
      <c r="J2671" s="1" t="s">
        <v>522</v>
      </c>
      <c r="K2671" t="s">
        <v>528</v>
      </c>
      <c r="L2671" t="s">
        <v>528</v>
      </c>
      <c r="M2671" s="1" t="s">
        <v>529</v>
      </c>
      <c r="N2671">
        <v>8700</v>
      </c>
      <c r="O2671">
        <v>10500</v>
      </c>
      <c r="P2671">
        <v>10500</v>
      </c>
      <c r="Q2671">
        <v>10500</v>
      </c>
      <c r="R2671">
        <v>23300</v>
      </c>
      <c r="S2671">
        <v>31400</v>
      </c>
      <c r="T2671">
        <v>35100</v>
      </c>
      <c r="U2671">
        <v>0</v>
      </c>
      <c r="V2671">
        <v>0</v>
      </c>
      <c r="W2671">
        <v>0</v>
      </c>
      <c r="X2671">
        <v>0</v>
      </c>
      <c r="Y2671">
        <v>6.150673018</v>
      </c>
      <c r="Z2671">
        <v>-75.531257389999993</v>
      </c>
      <c r="AA2671" s="1" t="s">
        <v>23</v>
      </c>
      <c r="AB2671">
        <v>2302155100</v>
      </c>
      <c r="AC2671" t="str">
        <f>MID(TablaPivotFinal[[#This Row],[Fecha]],1,4)</f>
        <v>2016</v>
      </c>
      <c r="AD2671" t="str">
        <f>MID(TablaPivotFinal[[#This Row],[Fecha]],5,3)</f>
        <v>Jul</v>
      </c>
      <c r="AE2671" s="1">
        <v>2302155100</v>
      </c>
      <c r="AF2671" s="1">
        <v>293479</v>
      </c>
    </row>
    <row r="2672" spans="1:32" x14ac:dyDescent="0.3">
      <c r="A2672" s="1" t="s">
        <v>524</v>
      </c>
      <c r="B2672" s="1" t="s">
        <v>525</v>
      </c>
      <c r="C2672">
        <v>5601</v>
      </c>
      <c r="D2672" s="1" t="s">
        <v>499</v>
      </c>
      <c r="E2672">
        <v>5</v>
      </c>
      <c r="F2672" s="1" t="s">
        <v>526</v>
      </c>
      <c r="G2672" s="1" t="s">
        <v>520</v>
      </c>
      <c r="H2672" s="1" t="s">
        <v>103</v>
      </c>
      <c r="I2672" s="1" t="s">
        <v>527</v>
      </c>
      <c r="J2672" s="1" t="s">
        <v>522</v>
      </c>
      <c r="K2672" t="s">
        <v>528</v>
      </c>
      <c r="L2672" t="s">
        <v>528</v>
      </c>
      <c r="M2672" s="1" t="s">
        <v>529</v>
      </c>
      <c r="N2672">
        <v>8700</v>
      </c>
      <c r="O2672">
        <v>10500</v>
      </c>
      <c r="P2672">
        <v>10500</v>
      </c>
      <c r="Q2672">
        <v>10500</v>
      </c>
      <c r="R2672">
        <v>23300</v>
      </c>
      <c r="S2672">
        <v>31400</v>
      </c>
      <c r="T2672">
        <v>35100</v>
      </c>
      <c r="U2672">
        <v>0</v>
      </c>
      <c r="V2672">
        <v>0</v>
      </c>
      <c r="W2672">
        <v>0</v>
      </c>
      <c r="X2672">
        <v>0</v>
      </c>
      <c r="Y2672">
        <v>6.150673018</v>
      </c>
      <c r="Z2672">
        <v>-75.531257389999993</v>
      </c>
      <c r="AA2672" s="1" t="s">
        <v>25</v>
      </c>
      <c r="AB2672">
        <v>2187414400</v>
      </c>
      <c r="AC2672" t="str">
        <f>MID(TablaPivotFinal[[#This Row],[Fecha]],1,4)</f>
        <v>2016</v>
      </c>
      <c r="AD2672" t="str">
        <f>MID(TablaPivotFinal[[#This Row],[Fecha]],5,3)</f>
        <v>Jun</v>
      </c>
      <c r="AE2672" s="1">
        <v>2187414400</v>
      </c>
      <c r="AF2672" s="1">
        <v>277802</v>
      </c>
    </row>
    <row r="2673" spans="1:32" x14ac:dyDescent="0.3">
      <c r="A2673" s="1" t="s">
        <v>524</v>
      </c>
      <c r="B2673" s="1" t="s">
        <v>525</v>
      </c>
      <c r="C2673">
        <v>5601</v>
      </c>
      <c r="D2673" s="1" t="s">
        <v>499</v>
      </c>
      <c r="E2673">
        <v>5</v>
      </c>
      <c r="F2673" s="1" t="s">
        <v>526</v>
      </c>
      <c r="G2673" s="1" t="s">
        <v>520</v>
      </c>
      <c r="H2673" s="1" t="s">
        <v>103</v>
      </c>
      <c r="I2673" s="1" t="s">
        <v>527</v>
      </c>
      <c r="J2673" s="1" t="s">
        <v>522</v>
      </c>
      <c r="K2673" t="s">
        <v>528</v>
      </c>
      <c r="L2673" t="s">
        <v>528</v>
      </c>
      <c r="M2673" s="1" t="s">
        <v>529</v>
      </c>
      <c r="N2673">
        <v>8700</v>
      </c>
      <c r="O2673">
        <v>10500</v>
      </c>
      <c r="P2673">
        <v>10500</v>
      </c>
      <c r="Q2673">
        <v>10500</v>
      </c>
      <c r="R2673">
        <v>23300</v>
      </c>
      <c r="S2673">
        <v>31400</v>
      </c>
      <c r="T2673">
        <v>35100</v>
      </c>
      <c r="U2673">
        <v>0</v>
      </c>
      <c r="V2673">
        <v>0</v>
      </c>
      <c r="W2673">
        <v>0</v>
      </c>
      <c r="X2673">
        <v>0</v>
      </c>
      <c r="Y2673">
        <v>6.150673018</v>
      </c>
      <c r="Z2673">
        <v>-75.531257389999993</v>
      </c>
      <c r="AA2673" s="1" t="s">
        <v>27</v>
      </c>
      <c r="AB2673">
        <v>2212855600</v>
      </c>
      <c r="AC2673" t="str">
        <f>MID(TablaPivotFinal[[#This Row],[Fecha]],1,4)</f>
        <v>2016</v>
      </c>
      <c r="AD2673" t="str">
        <f>MID(TablaPivotFinal[[#This Row],[Fecha]],5,3)</f>
        <v>Mar</v>
      </c>
      <c r="AE2673" s="1">
        <v>2212855600</v>
      </c>
      <c r="AF2673" s="1">
        <v>282694</v>
      </c>
    </row>
    <row r="2674" spans="1:32" x14ac:dyDescent="0.3">
      <c r="A2674" s="1" t="s">
        <v>524</v>
      </c>
      <c r="B2674" s="1" t="s">
        <v>525</v>
      </c>
      <c r="C2674">
        <v>5601</v>
      </c>
      <c r="D2674" s="1" t="s">
        <v>499</v>
      </c>
      <c r="E2674">
        <v>5</v>
      </c>
      <c r="F2674" s="1" t="s">
        <v>526</v>
      </c>
      <c r="G2674" s="1" t="s">
        <v>520</v>
      </c>
      <c r="H2674" s="1" t="s">
        <v>103</v>
      </c>
      <c r="I2674" s="1" t="s">
        <v>527</v>
      </c>
      <c r="J2674" s="1" t="s">
        <v>522</v>
      </c>
      <c r="K2674" t="s">
        <v>528</v>
      </c>
      <c r="L2674" t="s">
        <v>528</v>
      </c>
      <c r="M2674" s="1" t="s">
        <v>529</v>
      </c>
      <c r="N2674">
        <v>8700</v>
      </c>
      <c r="O2674">
        <v>10500</v>
      </c>
      <c r="P2674">
        <v>10500</v>
      </c>
      <c r="Q2674">
        <v>10500</v>
      </c>
      <c r="R2674">
        <v>23300</v>
      </c>
      <c r="S2674">
        <v>31400</v>
      </c>
      <c r="T2674">
        <v>35100</v>
      </c>
      <c r="U2674">
        <v>0</v>
      </c>
      <c r="V2674">
        <v>0</v>
      </c>
      <c r="W2674">
        <v>0</v>
      </c>
      <c r="X2674">
        <v>0</v>
      </c>
      <c r="Y2674">
        <v>6.150673018</v>
      </c>
      <c r="Z2674">
        <v>-75.531257389999993</v>
      </c>
      <c r="AA2674" s="1" t="s">
        <v>29</v>
      </c>
      <c r="AB2674">
        <v>2234760700</v>
      </c>
      <c r="AC2674" t="str">
        <f>MID(TablaPivotFinal[[#This Row],[Fecha]],1,4)</f>
        <v>2016</v>
      </c>
      <c r="AD2674" t="str">
        <f>MID(TablaPivotFinal[[#This Row],[Fecha]],5,3)</f>
        <v>May</v>
      </c>
      <c r="AE2674" s="1">
        <v>2234760700</v>
      </c>
      <c r="AF2674" s="1">
        <v>286889</v>
      </c>
    </row>
    <row r="2675" spans="1:32" x14ac:dyDescent="0.3">
      <c r="A2675" s="1" t="s">
        <v>524</v>
      </c>
      <c r="B2675" s="1" t="s">
        <v>525</v>
      </c>
      <c r="C2675">
        <v>5601</v>
      </c>
      <c r="D2675" s="1" t="s">
        <v>499</v>
      </c>
      <c r="E2675">
        <v>5</v>
      </c>
      <c r="F2675" s="1" t="s">
        <v>526</v>
      </c>
      <c r="G2675" s="1" t="s">
        <v>520</v>
      </c>
      <c r="H2675" s="1" t="s">
        <v>103</v>
      </c>
      <c r="I2675" s="1" t="s">
        <v>527</v>
      </c>
      <c r="J2675" s="1" t="s">
        <v>522</v>
      </c>
      <c r="K2675" t="s">
        <v>528</v>
      </c>
      <c r="L2675" t="s">
        <v>528</v>
      </c>
      <c r="M2675" s="1" t="s">
        <v>529</v>
      </c>
      <c r="N2675">
        <v>8700</v>
      </c>
      <c r="O2675">
        <v>10500</v>
      </c>
      <c r="P2675">
        <v>10500</v>
      </c>
      <c r="Q2675">
        <v>10500</v>
      </c>
      <c r="R2675">
        <v>23300</v>
      </c>
      <c r="S2675">
        <v>31400</v>
      </c>
      <c r="T2675">
        <v>35100</v>
      </c>
      <c r="U2675">
        <v>0</v>
      </c>
      <c r="V2675">
        <v>0</v>
      </c>
      <c r="W2675">
        <v>0</v>
      </c>
      <c r="X2675">
        <v>0</v>
      </c>
      <c r="Y2675">
        <v>6.150673018</v>
      </c>
      <c r="Z2675">
        <v>-75.531257389999993</v>
      </c>
      <c r="AA2675" s="1" t="s">
        <v>31</v>
      </c>
      <c r="AB2675">
        <v>2389195200</v>
      </c>
      <c r="AC2675" t="str">
        <f>MID(TablaPivotFinal[[#This Row],[Fecha]],1,4)</f>
        <v>2016</v>
      </c>
      <c r="AD2675" t="str">
        <f>MID(TablaPivotFinal[[#This Row],[Fecha]],5,3)</f>
        <v>Nov</v>
      </c>
      <c r="AE2675" s="1">
        <v>2389195200</v>
      </c>
      <c r="AF2675" s="1">
        <v>300545</v>
      </c>
    </row>
    <row r="2676" spans="1:32" x14ac:dyDescent="0.3">
      <c r="A2676" s="1" t="s">
        <v>524</v>
      </c>
      <c r="B2676" s="1" t="s">
        <v>525</v>
      </c>
      <c r="C2676">
        <v>5601</v>
      </c>
      <c r="D2676" s="1" t="s">
        <v>499</v>
      </c>
      <c r="E2676">
        <v>5</v>
      </c>
      <c r="F2676" s="1" t="s">
        <v>526</v>
      </c>
      <c r="G2676" s="1" t="s">
        <v>520</v>
      </c>
      <c r="H2676" s="1" t="s">
        <v>103</v>
      </c>
      <c r="I2676" s="1" t="s">
        <v>527</v>
      </c>
      <c r="J2676" s="1" t="s">
        <v>522</v>
      </c>
      <c r="K2676" t="s">
        <v>528</v>
      </c>
      <c r="L2676" t="s">
        <v>528</v>
      </c>
      <c r="M2676" s="1" t="s">
        <v>529</v>
      </c>
      <c r="N2676">
        <v>8700</v>
      </c>
      <c r="O2676">
        <v>10500</v>
      </c>
      <c r="P2676">
        <v>10500</v>
      </c>
      <c r="Q2676">
        <v>10500</v>
      </c>
      <c r="R2676">
        <v>23300</v>
      </c>
      <c r="S2676">
        <v>31400</v>
      </c>
      <c r="T2676">
        <v>35100</v>
      </c>
      <c r="U2676">
        <v>0</v>
      </c>
      <c r="V2676">
        <v>0</v>
      </c>
      <c r="W2676">
        <v>0</v>
      </c>
      <c r="X2676">
        <v>0</v>
      </c>
      <c r="Y2676">
        <v>6.150673018</v>
      </c>
      <c r="Z2676">
        <v>-75.531257389999993</v>
      </c>
      <c r="AA2676" s="1" t="s">
        <v>33</v>
      </c>
      <c r="AB2676">
        <v>2378790800</v>
      </c>
      <c r="AC2676" t="str">
        <f>MID(TablaPivotFinal[[#This Row],[Fecha]],1,4)</f>
        <v>2016</v>
      </c>
      <c r="AD2676" t="str">
        <f>MID(TablaPivotFinal[[#This Row],[Fecha]],5,3)</f>
        <v>Oct</v>
      </c>
      <c r="AE2676" s="1">
        <v>2378790800</v>
      </c>
      <c r="AF2676" s="1">
        <v>298662</v>
      </c>
    </row>
    <row r="2677" spans="1:32" x14ac:dyDescent="0.3">
      <c r="A2677" s="1" t="s">
        <v>524</v>
      </c>
      <c r="B2677" s="1" t="s">
        <v>525</v>
      </c>
      <c r="C2677">
        <v>5601</v>
      </c>
      <c r="D2677" s="1" t="s">
        <v>499</v>
      </c>
      <c r="E2677">
        <v>5</v>
      </c>
      <c r="F2677" s="1" t="s">
        <v>526</v>
      </c>
      <c r="G2677" s="1" t="s">
        <v>520</v>
      </c>
      <c r="H2677" s="1" t="s">
        <v>103</v>
      </c>
      <c r="I2677" s="1" t="s">
        <v>527</v>
      </c>
      <c r="J2677" s="1" t="s">
        <v>522</v>
      </c>
      <c r="K2677" t="s">
        <v>528</v>
      </c>
      <c r="L2677" t="s">
        <v>528</v>
      </c>
      <c r="M2677" s="1" t="s">
        <v>529</v>
      </c>
      <c r="N2677">
        <v>8700</v>
      </c>
      <c r="O2677">
        <v>10500</v>
      </c>
      <c r="P2677">
        <v>10500</v>
      </c>
      <c r="Q2677">
        <v>10500</v>
      </c>
      <c r="R2677">
        <v>23300</v>
      </c>
      <c r="S2677">
        <v>31400</v>
      </c>
      <c r="T2677">
        <v>35100</v>
      </c>
      <c r="U2677">
        <v>0</v>
      </c>
      <c r="V2677">
        <v>0</v>
      </c>
      <c r="W2677">
        <v>0</v>
      </c>
      <c r="X2677">
        <v>0</v>
      </c>
      <c r="Y2677">
        <v>6.150673018</v>
      </c>
      <c r="Z2677">
        <v>-75.531257389999993</v>
      </c>
      <c r="AA2677" s="1" t="s">
        <v>35</v>
      </c>
      <c r="AB2677">
        <v>2194619500</v>
      </c>
      <c r="AC2677" t="str">
        <f>MID(TablaPivotFinal[[#This Row],[Fecha]],1,4)</f>
        <v>2016</v>
      </c>
      <c r="AD2677" t="str">
        <f>MID(TablaPivotFinal[[#This Row],[Fecha]],5,3)</f>
        <v>Sep</v>
      </c>
      <c r="AE2677" s="1">
        <v>2194619500</v>
      </c>
      <c r="AF2677" s="1">
        <v>281103</v>
      </c>
    </row>
    <row r="2678" spans="1:32" x14ac:dyDescent="0.3">
      <c r="A2678" s="1" t="s">
        <v>524</v>
      </c>
      <c r="B2678" s="1" t="s">
        <v>525</v>
      </c>
      <c r="C2678">
        <v>5601</v>
      </c>
      <c r="D2678" s="1" t="s">
        <v>499</v>
      </c>
      <c r="E2678">
        <v>5</v>
      </c>
      <c r="F2678" s="1" t="s">
        <v>526</v>
      </c>
      <c r="G2678" s="1" t="s">
        <v>520</v>
      </c>
      <c r="H2678" s="1" t="s">
        <v>103</v>
      </c>
      <c r="I2678" s="1" t="s">
        <v>527</v>
      </c>
      <c r="J2678" s="1" t="s">
        <v>522</v>
      </c>
      <c r="K2678" t="s">
        <v>528</v>
      </c>
      <c r="L2678" t="s">
        <v>528</v>
      </c>
      <c r="M2678" s="1" t="s">
        <v>529</v>
      </c>
      <c r="N2678">
        <v>8700</v>
      </c>
      <c r="O2678">
        <v>10500</v>
      </c>
      <c r="P2678">
        <v>10500</v>
      </c>
      <c r="Q2678">
        <v>10500</v>
      </c>
      <c r="R2678">
        <v>23300</v>
      </c>
      <c r="S2678">
        <v>31400</v>
      </c>
      <c r="T2678">
        <v>35100</v>
      </c>
      <c r="U2678">
        <v>0</v>
      </c>
      <c r="V2678">
        <v>0</v>
      </c>
      <c r="W2678">
        <v>0</v>
      </c>
      <c r="X2678">
        <v>0</v>
      </c>
      <c r="Y2678">
        <v>6.150673018</v>
      </c>
      <c r="Z2678">
        <v>-75.531257389999993</v>
      </c>
      <c r="AA2678" s="1" t="s">
        <v>37</v>
      </c>
      <c r="AB2678">
        <v>2387348000</v>
      </c>
      <c r="AC2678" t="str">
        <f>MID(TablaPivotFinal[[#This Row],[Fecha]],1,4)</f>
        <v>2017</v>
      </c>
      <c r="AD2678" t="str">
        <f>MID(TablaPivotFinal[[#This Row],[Fecha]],5,3)</f>
        <v>Abr</v>
      </c>
      <c r="AE2678" s="1">
        <v>2387348000</v>
      </c>
      <c r="AF2678" s="1">
        <v>9586.7666669999999</v>
      </c>
    </row>
    <row r="2679" spans="1:32" x14ac:dyDescent="0.3">
      <c r="A2679" s="1" t="s">
        <v>524</v>
      </c>
      <c r="B2679" s="1" t="s">
        <v>525</v>
      </c>
      <c r="C2679">
        <v>5601</v>
      </c>
      <c r="D2679" s="1" t="s">
        <v>499</v>
      </c>
      <c r="E2679">
        <v>5</v>
      </c>
      <c r="F2679" s="1" t="s">
        <v>526</v>
      </c>
      <c r="G2679" s="1" t="s">
        <v>520</v>
      </c>
      <c r="H2679" s="1" t="s">
        <v>103</v>
      </c>
      <c r="I2679" s="1" t="s">
        <v>527</v>
      </c>
      <c r="J2679" s="1" t="s">
        <v>522</v>
      </c>
      <c r="K2679" t="s">
        <v>528</v>
      </c>
      <c r="L2679" t="s">
        <v>528</v>
      </c>
      <c r="M2679" s="1" t="s">
        <v>529</v>
      </c>
      <c r="N2679">
        <v>8700</v>
      </c>
      <c r="O2679">
        <v>10500</v>
      </c>
      <c r="P2679">
        <v>10500</v>
      </c>
      <c r="Q2679">
        <v>10500</v>
      </c>
      <c r="R2679">
        <v>23300</v>
      </c>
      <c r="S2679">
        <v>31400</v>
      </c>
      <c r="T2679">
        <v>35100</v>
      </c>
      <c r="U2679">
        <v>0</v>
      </c>
      <c r="V2679">
        <v>0</v>
      </c>
      <c r="W2679">
        <v>0</v>
      </c>
      <c r="X2679">
        <v>0</v>
      </c>
      <c r="Y2679">
        <v>6.150673018</v>
      </c>
      <c r="Z2679">
        <v>-75.531257389999993</v>
      </c>
      <c r="AA2679" s="1" t="s">
        <v>39</v>
      </c>
      <c r="AB2679">
        <v>2540439500</v>
      </c>
      <c r="AC2679" t="str">
        <f>MID(TablaPivotFinal[[#This Row],[Fecha]],1,4)</f>
        <v>2017</v>
      </c>
      <c r="AD2679" t="str">
        <f>MID(TablaPivotFinal[[#This Row],[Fecha]],5,3)</f>
        <v>Ago</v>
      </c>
      <c r="AE2679" s="1">
        <v>2540439500</v>
      </c>
      <c r="AF2679" s="1">
        <v>9852.0645160000004</v>
      </c>
    </row>
    <row r="2680" spans="1:32" x14ac:dyDescent="0.3">
      <c r="A2680" s="1" t="s">
        <v>524</v>
      </c>
      <c r="B2680" s="1" t="s">
        <v>525</v>
      </c>
      <c r="C2680">
        <v>5601</v>
      </c>
      <c r="D2680" s="1" t="s">
        <v>499</v>
      </c>
      <c r="E2680">
        <v>5</v>
      </c>
      <c r="F2680" s="1" t="s">
        <v>526</v>
      </c>
      <c r="G2680" s="1" t="s">
        <v>520</v>
      </c>
      <c r="H2680" s="1" t="s">
        <v>103</v>
      </c>
      <c r="I2680" s="1" t="s">
        <v>527</v>
      </c>
      <c r="J2680" s="1" t="s">
        <v>522</v>
      </c>
      <c r="K2680" t="s">
        <v>528</v>
      </c>
      <c r="L2680" t="s">
        <v>528</v>
      </c>
      <c r="M2680" s="1" t="s">
        <v>529</v>
      </c>
      <c r="N2680">
        <v>8700</v>
      </c>
      <c r="O2680">
        <v>10500</v>
      </c>
      <c r="P2680">
        <v>10500</v>
      </c>
      <c r="Q2680">
        <v>10500</v>
      </c>
      <c r="R2680">
        <v>23300</v>
      </c>
      <c r="S2680">
        <v>31400</v>
      </c>
      <c r="T2680">
        <v>35100</v>
      </c>
      <c r="U2680">
        <v>0</v>
      </c>
      <c r="V2680">
        <v>0</v>
      </c>
      <c r="W2680">
        <v>0</v>
      </c>
      <c r="X2680">
        <v>0</v>
      </c>
      <c r="Y2680">
        <v>6.150673018</v>
      </c>
      <c r="Z2680">
        <v>-75.531257389999993</v>
      </c>
      <c r="AA2680" s="1" t="s">
        <v>41</v>
      </c>
      <c r="AB2680">
        <v>2785852100</v>
      </c>
      <c r="AC2680" t="str">
        <f>MID(TablaPivotFinal[[#This Row],[Fecha]],1,4)</f>
        <v>2017</v>
      </c>
      <c r="AD2680" t="str">
        <f>MID(TablaPivotFinal[[#This Row],[Fecha]],5,3)</f>
        <v>Dic</v>
      </c>
      <c r="AE2680" s="1">
        <v>2785852100</v>
      </c>
      <c r="AF2680" s="1">
        <v>10823.58065</v>
      </c>
    </row>
    <row r="2681" spans="1:32" x14ac:dyDescent="0.3">
      <c r="A2681" s="1" t="s">
        <v>524</v>
      </c>
      <c r="B2681" s="1" t="s">
        <v>525</v>
      </c>
      <c r="C2681">
        <v>5601</v>
      </c>
      <c r="D2681" s="1" t="s">
        <v>499</v>
      </c>
      <c r="E2681">
        <v>5</v>
      </c>
      <c r="F2681" s="1" t="s">
        <v>526</v>
      </c>
      <c r="G2681" s="1" t="s">
        <v>520</v>
      </c>
      <c r="H2681" s="1" t="s">
        <v>103</v>
      </c>
      <c r="I2681" s="1" t="s">
        <v>527</v>
      </c>
      <c r="J2681" s="1" t="s">
        <v>522</v>
      </c>
      <c r="K2681" t="s">
        <v>528</v>
      </c>
      <c r="L2681" t="s">
        <v>528</v>
      </c>
      <c r="M2681" s="1" t="s">
        <v>529</v>
      </c>
      <c r="N2681">
        <v>8700</v>
      </c>
      <c r="O2681">
        <v>10500</v>
      </c>
      <c r="P2681">
        <v>10500</v>
      </c>
      <c r="Q2681">
        <v>10500</v>
      </c>
      <c r="R2681">
        <v>23300</v>
      </c>
      <c r="S2681">
        <v>31400</v>
      </c>
      <c r="T2681">
        <v>35100</v>
      </c>
      <c r="U2681">
        <v>0</v>
      </c>
      <c r="V2681">
        <v>0</v>
      </c>
      <c r="W2681">
        <v>0</v>
      </c>
      <c r="X2681">
        <v>0</v>
      </c>
      <c r="Y2681">
        <v>6.150673018</v>
      </c>
      <c r="Z2681">
        <v>-75.531257389999993</v>
      </c>
      <c r="AA2681" s="1" t="s">
        <v>43</v>
      </c>
      <c r="AB2681">
        <v>3082409700</v>
      </c>
      <c r="AC2681" t="str">
        <f>MID(TablaPivotFinal[[#This Row],[Fecha]],1,4)</f>
        <v>2017</v>
      </c>
      <c r="AD2681" t="str">
        <f>MID(TablaPivotFinal[[#This Row],[Fecha]],5,3)</f>
        <v>Ene</v>
      </c>
      <c r="AE2681" s="1">
        <v>3082409700</v>
      </c>
      <c r="AF2681" s="1">
        <v>10999.77419</v>
      </c>
    </row>
    <row r="2682" spans="1:32" x14ac:dyDescent="0.3">
      <c r="A2682" s="1" t="s">
        <v>524</v>
      </c>
      <c r="B2682" s="1" t="s">
        <v>525</v>
      </c>
      <c r="C2682">
        <v>5601</v>
      </c>
      <c r="D2682" s="1" t="s">
        <v>499</v>
      </c>
      <c r="E2682">
        <v>5</v>
      </c>
      <c r="F2682" s="1" t="s">
        <v>526</v>
      </c>
      <c r="G2682" s="1" t="s">
        <v>520</v>
      </c>
      <c r="H2682" s="1" t="s">
        <v>103</v>
      </c>
      <c r="I2682" s="1" t="s">
        <v>527</v>
      </c>
      <c r="J2682" s="1" t="s">
        <v>522</v>
      </c>
      <c r="K2682" t="s">
        <v>528</v>
      </c>
      <c r="L2682" t="s">
        <v>528</v>
      </c>
      <c r="M2682" s="1" t="s">
        <v>529</v>
      </c>
      <c r="N2682">
        <v>8700</v>
      </c>
      <c r="O2682">
        <v>10500</v>
      </c>
      <c r="P2682">
        <v>10500</v>
      </c>
      <c r="Q2682">
        <v>10500</v>
      </c>
      <c r="R2682">
        <v>23300</v>
      </c>
      <c r="S2682">
        <v>31400</v>
      </c>
      <c r="T2682">
        <v>35100</v>
      </c>
      <c r="U2682">
        <v>0</v>
      </c>
      <c r="V2682">
        <v>0</v>
      </c>
      <c r="W2682">
        <v>0</v>
      </c>
      <c r="X2682">
        <v>0</v>
      </c>
      <c r="Y2682">
        <v>6.150673018</v>
      </c>
      <c r="Z2682">
        <v>-75.531257389999993</v>
      </c>
      <c r="AA2682" s="1" t="s">
        <v>45</v>
      </c>
      <c r="AB2682">
        <v>2269321300</v>
      </c>
      <c r="AC2682" t="str">
        <f>MID(TablaPivotFinal[[#This Row],[Fecha]],1,4)</f>
        <v>2017</v>
      </c>
      <c r="AD2682" t="str">
        <f>MID(TablaPivotFinal[[#This Row],[Fecha]],5,3)</f>
        <v>Feb</v>
      </c>
      <c r="AE2682" s="1">
        <v>2269321300</v>
      </c>
      <c r="AF2682" s="1">
        <v>9743.3214289999996</v>
      </c>
    </row>
    <row r="2683" spans="1:32" x14ac:dyDescent="0.3">
      <c r="A2683" s="1" t="s">
        <v>524</v>
      </c>
      <c r="B2683" s="1" t="s">
        <v>525</v>
      </c>
      <c r="C2683">
        <v>5601</v>
      </c>
      <c r="D2683" s="1" t="s">
        <v>499</v>
      </c>
      <c r="E2683">
        <v>5</v>
      </c>
      <c r="F2683" s="1" t="s">
        <v>526</v>
      </c>
      <c r="G2683" s="1" t="s">
        <v>520</v>
      </c>
      <c r="H2683" s="1" t="s">
        <v>103</v>
      </c>
      <c r="I2683" s="1" t="s">
        <v>527</v>
      </c>
      <c r="J2683" s="1" t="s">
        <v>522</v>
      </c>
      <c r="K2683" t="s">
        <v>528</v>
      </c>
      <c r="L2683" t="s">
        <v>528</v>
      </c>
      <c r="M2683" s="1" t="s">
        <v>529</v>
      </c>
      <c r="N2683">
        <v>8700</v>
      </c>
      <c r="O2683">
        <v>10500</v>
      </c>
      <c r="P2683">
        <v>10500</v>
      </c>
      <c r="Q2683">
        <v>10500</v>
      </c>
      <c r="R2683">
        <v>23300</v>
      </c>
      <c r="S2683">
        <v>31400</v>
      </c>
      <c r="T2683">
        <v>35100</v>
      </c>
      <c r="U2683">
        <v>0</v>
      </c>
      <c r="V2683">
        <v>0</v>
      </c>
      <c r="W2683">
        <v>0</v>
      </c>
      <c r="X2683">
        <v>0</v>
      </c>
      <c r="Y2683">
        <v>6.150673018</v>
      </c>
      <c r="Z2683">
        <v>-75.531257389999993</v>
      </c>
      <c r="AA2683" s="1" t="s">
        <v>47</v>
      </c>
      <c r="AB2683">
        <v>2520789900</v>
      </c>
      <c r="AC2683" t="str">
        <f>MID(TablaPivotFinal[[#This Row],[Fecha]],1,4)</f>
        <v>2017</v>
      </c>
      <c r="AD2683" t="str">
        <f>MID(TablaPivotFinal[[#This Row],[Fecha]],5,3)</f>
        <v>Jul</v>
      </c>
      <c r="AE2683" s="1">
        <v>2520789900</v>
      </c>
      <c r="AF2683" s="1">
        <v>9832.5161289999996</v>
      </c>
    </row>
    <row r="2684" spans="1:32" x14ac:dyDescent="0.3">
      <c r="A2684" s="1" t="s">
        <v>524</v>
      </c>
      <c r="B2684" s="1" t="s">
        <v>525</v>
      </c>
      <c r="C2684">
        <v>5601</v>
      </c>
      <c r="D2684" s="1" t="s">
        <v>499</v>
      </c>
      <c r="E2684">
        <v>5</v>
      </c>
      <c r="F2684" s="1" t="s">
        <v>526</v>
      </c>
      <c r="G2684" s="1" t="s">
        <v>520</v>
      </c>
      <c r="H2684" s="1" t="s">
        <v>103</v>
      </c>
      <c r="I2684" s="1" t="s">
        <v>527</v>
      </c>
      <c r="J2684" s="1" t="s">
        <v>522</v>
      </c>
      <c r="K2684" t="s">
        <v>528</v>
      </c>
      <c r="L2684" t="s">
        <v>528</v>
      </c>
      <c r="M2684" s="1" t="s">
        <v>529</v>
      </c>
      <c r="N2684">
        <v>8700</v>
      </c>
      <c r="O2684">
        <v>10500</v>
      </c>
      <c r="P2684">
        <v>10500</v>
      </c>
      <c r="Q2684">
        <v>10500</v>
      </c>
      <c r="R2684">
        <v>23300</v>
      </c>
      <c r="S2684">
        <v>31400</v>
      </c>
      <c r="T2684">
        <v>35100</v>
      </c>
      <c r="U2684">
        <v>0</v>
      </c>
      <c r="V2684">
        <v>0</v>
      </c>
      <c r="W2684">
        <v>0</v>
      </c>
      <c r="X2684">
        <v>0</v>
      </c>
      <c r="Y2684">
        <v>6.150673018</v>
      </c>
      <c r="Z2684">
        <v>-75.531257389999993</v>
      </c>
      <c r="AA2684" s="1" t="s">
        <v>49</v>
      </c>
      <c r="AB2684">
        <v>2406328900</v>
      </c>
      <c r="AC2684" t="str">
        <f>MID(TablaPivotFinal[[#This Row],[Fecha]],1,4)</f>
        <v>2017</v>
      </c>
      <c r="AD2684" t="str">
        <f>MID(TablaPivotFinal[[#This Row],[Fecha]],5,3)</f>
        <v>Jun</v>
      </c>
      <c r="AE2684" s="1">
        <v>2406328900</v>
      </c>
      <c r="AF2684" s="1">
        <v>9696.1666669999995</v>
      </c>
    </row>
    <row r="2685" spans="1:32" x14ac:dyDescent="0.3">
      <c r="A2685" s="1" t="s">
        <v>524</v>
      </c>
      <c r="B2685" s="1" t="s">
        <v>525</v>
      </c>
      <c r="C2685">
        <v>5601</v>
      </c>
      <c r="D2685" s="1" t="s">
        <v>499</v>
      </c>
      <c r="E2685">
        <v>5</v>
      </c>
      <c r="F2685" s="1" t="s">
        <v>526</v>
      </c>
      <c r="G2685" s="1" t="s">
        <v>520</v>
      </c>
      <c r="H2685" s="1" t="s">
        <v>103</v>
      </c>
      <c r="I2685" s="1" t="s">
        <v>527</v>
      </c>
      <c r="J2685" s="1" t="s">
        <v>522</v>
      </c>
      <c r="K2685" t="s">
        <v>528</v>
      </c>
      <c r="L2685" t="s">
        <v>528</v>
      </c>
      <c r="M2685" s="1" t="s">
        <v>529</v>
      </c>
      <c r="N2685">
        <v>8700</v>
      </c>
      <c r="O2685">
        <v>10500</v>
      </c>
      <c r="P2685">
        <v>10500</v>
      </c>
      <c r="Q2685">
        <v>10500</v>
      </c>
      <c r="R2685">
        <v>23300</v>
      </c>
      <c r="S2685">
        <v>31400</v>
      </c>
      <c r="T2685">
        <v>35100</v>
      </c>
      <c r="U2685">
        <v>0</v>
      </c>
      <c r="V2685">
        <v>0</v>
      </c>
      <c r="W2685">
        <v>0</v>
      </c>
      <c r="X2685">
        <v>0</v>
      </c>
      <c r="Y2685">
        <v>6.150673018</v>
      </c>
      <c r="Z2685">
        <v>-75.531257389999993</v>
      </c>
      <c r="AA2685" s="1" t="s">
        <v>51</v>
      </c>
      <c r="AB2685">
        <v>2421020100</v>
      </c>
      <c r="AC2685" t="str">
        <f>MID(TablaPivotFinal[[#This Row],[Fecha]],1,4)</f>
        <v>2017</v>
      </c>
      <c r="AD2685" t="str">
        <f>MID(TablaPivotFinal[[#This Row],[Fecha]],5,3)</f>
        <v>Mar</v>
      </c>
      <c r="AE2685" s="1">
        <v>2421020100</v>
      </c>
      <c r="AF2685" s="1">
        <v>9420.9677420000007</v>
      </c>
    </row>
    <row r="2686" spans="1:32" x14ac:dyDescent="0.3">
      <c r="A2686" s="1" t="s">
        <v>524</v>
      </c>
      <c r="B2686" s="1" t="s">
        <v>525</v>
      </c>
      <c r="C2686">
        <v>5601</v>
      </c>
      <c r="D2686" s="1" t="s">
        <v>499</v>
      </c>
      <c r="E2686">
        <v>5</v>
      </c>
      <c r="F2686" s="1" t="s">
        <v>526</v>
      </c>
      <c r="G2686" s="1" t="s">
        <v>520</v>
      </c>
      <c r="H2686" s="1" t="s">
        <v>103</v>
      </c>
      <c r="I2686" s="1" t="s">
        <v>527</v>
      </c>
      <c r="J2686" s="1" t="s">
        <v>522</v>
      </c>
      <c r="K2686" t="s">
        <v>528</v>
      </c>
      <c r="L2686" t="s">
        <v>528</v>
      </c>
      <c r="M2686" s="1" t="s">
        <v>529</v>
      </c>
      <c r="N2686">
        <v>8700</v>
      </c>
      <c r="O2686">
        <v>10500</v>
      </c>
      <c r="P2686">
        <v>10500</v>
      </c>
      <c r="Q2686">
        <v>10500</v>
      </c>
      <c r="R2686">
        <v>23300</v>
      </c>
      <c r="S2686">
        <v>31400</v>
      </c>
      <c r="T2686">
        <v>35100</v>
      </c>
      <c r="U2686">
        <v>0</v>
      </c>
      <c r="V2686">
        <v>0</v>
      </c>
      <c r="W2686">
        <v>0</v>
      </c>
      <c r="X2686">
        <v>0</v>
      </c>
      <c r="Y2686">
        <v>6.150673018</v>
      </c>
      <c r="Z2686">
        <v>-75.531257389999993</v>
      </c>
      <c r="AA2686" s="1" t="s">
        <v>53</v>
      </c>
      <c r="AB2686">
        <v>2460498800</v>
      </c>
      <c r="AC2686" t="str">
        <f>MID(TablaPivotFinal[[#This Row],[Fecha]],1,4)</f>
        <v>2017</v>
      </c>
      <c r="AD2686" t="str">
        <f>MID(TablaPivotFinal[[#This Row],[Fecha]],5,3)</f>
        <v>May</v>
      </c>
      <c r="AE2686" s="1">
        <v>2460498800</v>
      </c>
      <c r="AF2686" s="1">
        <v>9592.580645</v>
      </c>
    </row>
    <row r="2687" spans="1:32" x14ac:dyDescent="0.3">
      <c r="A2687" s="1" t="s">
        <v>524</v>
      </c>
      <c r="B2687" s="1" t="s">
        <v>525</v>
      </c>
      <c r="C2687">
        <v>5601</v>
      </c>
      <c r="D2687" s="1" t="s">
        <v>499</v>
      </c>
      <c r="E2687">
        <v>5</v>
      </c>
      <c r="F2687" s="1" t="s">
        <v>526</v>
      </c>
      <c r="G2687" s="1" t="s">
        <v>520</v>
      </c>
      <c r="H2687" s="1" t="s">
        <v>103</v>
      </c>
      <c r="I2687" s="1" t="s">
        <v>527</v>
      </c>
      <c r="J2687" s="1" t="s">
        <v>522</v>
      </c>
      <c r="K2687" t="s">
        <v>528</v>
      </c>
      <c r="L2687" t="s">
        <v>528</v>
      </c>
      <c r="M2687" s="1" t="s">
        <v>529</v>
      </c>
      <c r="N2687">
        <v>8700</v>
      </c>
      <c r="O2687">
        <v>10500</v>
      </c>
      <c r="P2687">
        <v>10500</v>
      </c>
      <c r="Q2687">
        <v>10500</v>
      </c>
      <c r="R2687">
        <v>23300</v>
      </c>
      <c r="S2687">
        <v>31400</v>
      </c>
      <c r="T2687">
        <v>35100</v>
      </c>
      <c r="U2687">
        <v>0</v>
      </c>
      <c r="V2687">
        <v>0</v>
      </c>
      <c r="W2687">
        <v>0</v>
      </c>
      <c r="X2687">
        <v>0</v>
      </c>
      <c r="Y2687">
        <v>6.150673018</v>
      </c>
      <c r="Z2687">
        <v>-75.531257389999993</v>
      </c>
      <c r="AA2687" s="1" t="s">
        <v>55</v>
      </c>
      <c r="AB2687">
        <v>2498381800</v>
      </c>
      <c r="AC2687" t="str">
        <f>MID(TablaPivotFinal[[#This Row],[Fecha]],1,4)</f>
        <v>2017</v>
      </c>
      <c r="AD2687" t="str">
        <f>MID(TablaPivotFinal[[#This Row],[Fecha]],5,3)</f>
        <v>Nov</v>
      </c>
      <c r="AE2687" s="1">
        <v>2498381800</v>
      </c>
      <c r="AF2687" s="1">
        <v>9979.5</v>
      </c>
    </row>
    <row r="2688" spans="1:32" x14ac:dyDescent="0.3">
      <c r="A2688" s="1" t="s">
        <v>524</v>
      </c>
      <c r="B2688" s="1" t="s">
        <v>525</v>
      </c>
      <c r="C2688">
        <v>5601</v>
      </c>
      <c r="D2688" s="1" t="s">
        <v>499</v>
      </c>
      <c r="E2688">
        <v>5</v>
      </c>
      <c r="F2688" s="1" t="s">
        <v>526</v>
      </c>
      <c r="G2688" s="1" t="s">
        <v>520</v>
      </c>
      <c r="H2688" s="1" t="s">
        <v>103</v>
      </c>
      <c r="I2688" s="1" t="s">
        <v>527</v>
      </c>
      <c r="J2688" s="1" t="s">
        <v>522</v>
      </c>
      <c r="K2688" t="s">
        <v>528</v>
      </c>
      <c r="L2688" t="s">
        <v>528</v>
      </c>
      <c r="M2688" s="1" t="s">
        <v>529</v>
      </c>
      <c r="N2688">
        <v>8700</v>
      </c>
      <c r="O2688">
        <v>10500</v>
      </c>
      <c r="P2688">
        <v>10500</v>
      </c>
      <c r="Q2688">
        <v>10500</v>
      </c>
      <c r="R2688">
        <v>23300</v>
      </c>
      <c r="S2688">
        <v>31400</v>
      </c>
      <c r="T2688">
        <v>35100</v>
      </c>
      <c r="U2688">
        <v>0</v>
      </c>
      <c r="V2688">
        <v>0</v>
      </c>
      <c r="W2688">
        <v>0</v>
      </c>
      <c r="X2688">
        <v>0</v>
      </c>
      <c r="Y2688">
        <v>6.150673018</v>
      </c>
      <c r="Z2688">
        <v>-75.531257389999993</v>
      </c>
      <c r="AA2688" s="1" t="s">
        <v>57</v>
      </c>
      <c r="AB2688">
        <v>2479917900</v>
      </c>
      <c r="AC2688" t="str">
        <f>MID(TablaPivotFinal[[#This Row],[Fecha]],1,4)</f>
        <v>2017</v>
      </c>
      <c r="AD2688" t="str">
        <f>MID(TablaPivotFinal[[#This Row],[Fecha]],5,3)</f>
        <v>Oct</v>
      </c>
      <c r="AE2688" s="1">
        <v>2479917900</v>
      </c>
      <c r="AF2688" s="1">
        <v>9584.9677420000007</v>
      </c>
    </row>
    <row r="2689" spans="1:32" x14ac:dyDescent="0.3">
      <c r="A2689" s="1" t="s">
        <v>524</v>
      </c>
      <c r="B2689" s="1" t="s">
        <v>525</v>
      </c>
      <c r="C2689">
        <v>5601</v>
      </c>
      <c r="D2689" s="1" t="s">
        <v>499</v>
      </c>
      <c r="E2689">
        <v>5</v>
      </c>
      <c r="F2689" s="1" t="s">
        <v>526</v>
      </c>
      <c r="G2689" s="1" t="s">
        <v>520</v>
      </c>
      <c r="H2689" s="1" t="s">
        <v>103</v>
      </c>
      <c r="I2689" s="1" t="s">
        <v>527</v>
      </c>
      <c r="J2689" s="1" t="s">
        <v>522</v>
      </c>
      <c r="K2689" t="s">
        <v>528</v>
      </c>
      <c r="L2689" t="s">
        <v>528</v>
      </c>
      <c r="M2689" s="1" t="s">
        <v>529</v>
      </c>
      <c r="N2689">
        <v>8700</v>
      </c>
      <c r="O2689">
        <v>10500</v>
      </c>
      <c r="P2689">
        <v>10500</v>
      </c>
      <c r="Q2689">
        <v>10500</v>
      </c>
      <c r="R2689">
        <v>23300</v>
      </c>
      <c r="S2689">
        <v>31400</v>
      </c>
      <c r="T2689">
        <v>35100</v>
      </c>
      <c r="U2689">
        <v>0</v>
      </c>
      <c r="V2689">
        <v>0</v>
      </c>
      <c r="W2689">
        <v>0</v>
      </c>
      <c r="X2689">
        <v>0</v>
      </c>
      <c r="Y2689">
        <v>6.150673018</v>
      </c>
      <c r="Z2689">
        <v>-75.531257389999993</v>
      </c>
      <c r="AA2689" s="1" t="s">
        <v>59</v>
      </c>
      <c r="AB2689">
        <v>2365589700</v>
      </c>
      <c r="AC2689" t="str">
        <f>MID(TablaPivotFinal[[#This Row],[Fecha]],1,4)</f>
        <v>2017</v>
      </c>
      <c r="AD2689" t="str">
        <f>MID(TablaPivotFinal[[#This Row],[Fecha]],5,3)</f>
        <v>Sep</v>
      </c>
      <c r="AE2689" s="1">
        <v>2365589700</v>
      </c>
      <c r="AF2689" s="1">
        <v>9488</v>
      </c>
    </row>
    <row r="2690" spans="1:32" x14ac:dyDescent="0.3">
      <c r="A2690" s="1" t="s">
        <v>524</v>
      </c>
      <c r="B2690" s="1" t="s">
        <v>525</v>
      </c>
      <c r="C2690">
        <v>5601</v>
      </c>
      <c r="D2690" s="1" t="s">
        <v>499</v>
      </c>
      <c r="E2690">
        <v>5</v>
      </c>
      <c r="F2690" s="1" t="s">
        <v>526</v>
      </c>
      <c r="G2690" s="1" t="s">
        <v>520</v>
      </c>
      <c r="H2690" s="1" t="s">
        <v>103</v>
      </c>
      <c r="I2690" s="1" t="s">
        <v>527</v>
      </c>
      <c r="J2690" s="1" t="s">
        <v>522</v>
      </c>
      <c r="K2690" t="s">
        <v>528</v>
      </c>
      <c r="L2690" t="s">
        <v>528</v>
      </c>
      <c r="M2690" s="1" t="s">
        <v>529</v>
      </c>
      <c r="N2690">
        <v>8700</v>
      </c>
      <c r="O2690">
        <v>10500</v>
      </c>
      <c r="P2690">
        <v>10500</v>
      </c>
      <c r="Q2690">
        <v>10500</v>
      </c>
      <c r="R2690">
        <v>23300</v>
      </c>
      <c r="S2690">
        <v>31400</v>
      </c>
      <c r="T2690">
        <v>35100</v>
      </c>
      <c r="U2690">
        <v>0</v>
      </c>
      <c r="V2690">
        <v>0</v>
      </c>
      <c r="W2690">
        <v>0</v>
      </c>
      <c r="X2690">
        <v>0</v>
      </c>
      <c r="Y2690">
        <v>6.150673018</v>
      </c>
      <c r="Z2690">
        <v>-75.531257389999993</v>
      </c>
      <c r="AA2690" s="1" t="s">
        <v>61</v>
      </c>
      <c r="AB2690">
        <v>2603061900</v>
      </c>
      <c r="AC2690" t="str">
        <f>MID(TablaPivotFinal[[#This Row],[Fecha]],1,4)</f>
        <v>2018</v>
      </c>
      <c r="AD2690" t="str">
        <f>MID(TablaPivotFinal[[#This Row],[Fecha]],5,3)</f>
        <v>Abr</v>
      </c>
      <c r="AE2690" s="1">
        <v>2603061900</v>
      </c>
      <c r="AF2690" s="1">
        <v>302718</v>
      </c>
    </row>
    <row r="2691" spans="1:32" x14ac:dyDescent="0.3">
      <c r="A2691" s="1" t="s">
        <v>524</v>
      </c>
      <c r="B2691" s="1" t="s">
        <v>525</v>
      </c>
      <c r="C2691">
        <v>5601</v>
      </c>
      <c r="D2691" s="1" t="s">
        <v>499</v>
      </c>
      <c r="E2691">
        <v>5</v>
      </c>
      <c r="F2691" s="1" t="s">
        <v>526</v>
      </c>
      <c r="G2691" s="1" t="s">
        <v>520</v>
      </c>
      <c r="H2691" s="1" t="s">
        <v>103</v>
      </c>
      <c r="I2691" s="1" t="s">
        <v>527</v>
      </c>
      <c r="J2691" s="1" t="s">
        <v>522</v>
      </c>
      <c r="K2691" t="s">
        <v>528</v>
      </c>
      <c r="L2691" t="s">
        <v>528</v>
      </c>
      <c r="M2691" s="1" t="s">
        <v>529</v>
      </c>
      <c r="N2691">
        <v>8700</v>
      </c>
      <c r="O2691">
        <v>10500</v>
      </c>
      <c r="P2691">
        <v>10500</v>
      </c>
      <c r="Q2691">
        <v>10500</v>
      </c>
      <c r="R2691">
        <v>23300</v>
      </c>
      <c r="S2691">
        <v>31400</v>
      </c>
      <c r="T2691">
        <v>35100</v>
      </c>
      <c r="U2691">
        <v>0</v>
      </c>
      <c r="V2691">
        <v>0</v>
      </c>
      <c r="W2691">
        <v>0</v>
      </c>
      <c r="X2691">
        <v>0</v>
      </c>
      <c r="Y2691">
        <v>6.150673018</v>
      </c>
      <c r="Z2691">
        <v>-75.531257389999993</v>
      </c>
      <c r="AA2691" s="1" t="s">
        <v>63</v>
      </c>
      <c r="AB2691">
        <v>2878109500</v>
      </c>
      <c r="AC2691" t="str">
        <f>MID(TablaPivotFinal[[#This Row],[Fecha]],1,4)</f>
        <v>2018</v>
      </c>
      <c r="AD2691" t="str">
        <f>MID(TablaPivotFinal[[#This Row],[Fecha]],5,3)</f>
        <v>Ago</v>
      </c>
      <c r="AE2691" s="1">
        <v>2878109500</v>
      </c>
      <c r="AF2691" s="1">
        <v>335476</v>
      </c>
    </row>
    <row r="2692" spans="1:32" x14ac:dyDescent="0.3">
      <c r="A2692" s="1" t="s">
        <v>524</v>
      </c>
      <c r="B2692" s="1" t="s">
        <v>525</v>
      </c>
      <c r="C2692">
        <v>5601</v>
      </c>
      <c r="D2692" s="1" t="s">
        <v>499</v>
      </c>
      <c r="E2692">
        <v>5</v>
      </c>
      <c r="F2692" s="1" t="s">
        <v>526</v>
      </c>
      <c r="G2692" s="1" t="s">
        <v>520</v>
      </c>
      <c r="H2692" s="1" t="s">
        <v>103</v>
      </c>
      <c r="I2692" s="1" t="s">
        <v>527</v>
      </c>
      <c r="J2692" s="1" t="s">
        <v>522</v>
      </c>
      <c r="K2692" t="s">
        <v>528</v>
      </c>
      <c r="L2692" t="s">
        <v>528</v>
      </c>
      <c r="M2692" s="1" t="s">
        <v>529</v>
      </c>
      <c r="N2692">
        <v>8700</v>
      </c>
      <c r="O2692">
        <v>10500</v>
      </c>
      <c r="P2692">
        <v>10500</v>
      </c>
      <c r="Q2692">
        <v>10500</v>
      </c>
      <c r="R2692">
        <v>23300</v>
      </c>
      <c r="S2692">
        <v>31400</v>
      </c>
      <c r="T2692">
        <v>35100</v>
      </c>
      <c r="U2692">
        <v>0</v>
      </c>
      <c r="V2692">
        <v>0</v>
      </c>
      <c r="W2692">
        <v>0</v>
      </c>
      <c r="X2692">
        <v>0</v>
      </c>
      <c r="Y2692">
        <v>6.150673018</v>
      </c>
      <c r="Z2692">
        <v>-75.531257389999993</v>
      </c>
      <c r="AA2692" s="1" t="s">
        <v>65</v>
      </c>
      <c r="AB2692">
        <v>3033447900</v>
      </c>
      <c r="AC2692" t="str">
        <f>MID(TablaPivotFinal[[#This Row],[Fecha]],1,4)</f>
        <v>2018</v>
      </c>
      <c r="AD2692" t="str">
        <f>MID(TablaPivotFinal[[#This Row],[Fecha]],5,3)</f>
        <v>Dic</v>
      </c>
      <c r="AE2692" s="1">
        <v>3033447900</v>
      </c>
      <c r="AF2692" s="1">
        <v>354137</v>
      </c>
    </row>
    <row r="2693" spans="1:32" x14ac:dyDescent="0.3">
      <c r="A2693" s="1" t="s">
        <v>524</v>
      </c>
      <c r="B2693" s="1" t="s">
        <v>525</v>
      </c>
      <c r="C2693">
        <v>5601</v>
      </c>
      <c r="D2693" s="1" t="s">
        <v>499</v>
      </c>
      <c r="E2693">
        <v>5</v>
      </c>
      <c r="F2693" s="1" t="s">
        <v>526</v>
      </c>
      <c r="G2693" s="1" t="s">
        <v>520</v>
      </c>
      <c r="H2693" s="1" t="s">
        <v>103</v>
      </c>
      <c r="I2693" s="1" t="s">
        <v>527</v>
      </c>
      <c r="J2693" s="1" t="s">
        <v>522</v>
      </c>
      <c r="K2693" t="s">
        <v>528</v>
      </c>
      <c r="L2693" t="s">
        <v>528</v>
      </c>
      <c r="M2693" s="1" t="s">
        <v>529</v>
      </c>
      <c r="N2693">
        <v>8700</v>
      </c>
      <c r="O2693">
        <v>10500</v>
      </c>
      <c r="P2693">
        <v>10500</v>
      </c>
      <c r="Q2693">
        <v>10500</v>
      </c>
      <c r="R2693">
        <v>23300</v>
      </c>
      <c r="S2693">
        <v>31400</v>
      </c>
      <c r="T2693">
        <v>35100</v>
      </c>
      <c r="U2693">
        <v>0</v>
      </c>
      <c r="V2693">
        <v>0</v>
      </c>
      <c r="W2693">
        <v>0</v>
      </c>
      <c r="X2693">
        <v>0</v>
      </c>
      <c r="Y2693">
        <v>6.150673018</v>
      </c>
      <c r="Z2693">
        <v>-75.531257389999993</v>
      </c>
      <c r="AA2693" s="1" t="s">
        <v>67</v>
      </c>
      <c r="AB2693">
        <v>2564814100</v>
      </c>
      <c r="AC2693" t="str">
        <f>MID(TablaPivotFinal[[#This Row],[Fecha]],1,4)</f>
        <v>2018</v>
      </c>
      <c r="AD2693" t="str">
        <f>MID(TablaPivotFinal[[#This Row],[Fecha]],5,3)</f>
        <v>Ene</v>
      </c>
      <c r="AE2693" s="1">
        <v>2564814100</v>
      </c>
      <c r="AF2693" s="1">
        <v>297229</v>
      </c>
    </row>
    <row r="2694" spans="1:32" x14ac:dyDescent="0.3">
      <c r="A2694" s="1" t="s">
        <v>524</v>
      </c>
      <c r="B2694" s="1" t="s">
        <v>525</v>
      </c>
      <c r="C2694">
        <v>5601</v>
      </c>
      <c r="D2694" s="1" t="s">
        <v>499</v>
      </c>
      <c r="E2694">
        <v>5</v>
      </c>
      <c r="F2694" s="1" t="s">
        <v>526</v>
      </c>
      <c r="G2694" s="1" t="s">
        <v>520</v>
      </c>
      <c r="H2694" s="1" t="s">
        <v>103</v>
      </c>
      <c r="I2694" s="1" t="s">
        <v>527</v>
      </c>
      <c r="J2694" s="1" t="s">
        <v>522</v>
      </c>
      <c r="K2694" t="s">
        <v>528</v>
      </c>
      <c r="L2694" t="s">
        <v>528</v>
      </c>
      <c r="M2694" s="1" t="s">
        <v>529</v>
      </c>
      <c r="N2694">
        <v>8700</v>
      </c>
      <c r="O2694">
        <v>10500</v>
      </c>
      <c r="P2694">
        <v>10500</v>
      </c>
      <c r="Q2694">
        <v>10500</v>
      </c>
      <c r="R2694">
        <v>23300</v>
      </c>
      <c r="S2694">
        <v>31400</v>
      </c>
      <c r="T2694">
        <v>35100</v>
      </c>
      <c r="U2694">
        <v>0</v>
      </c>
      <c r="V2694">
        <v>0</v>
      </c>
      <c r="W2694">
        <v>0</v>
      </c>
      <c r="X2694">
        <v>0</v>
      </c>
      <c r="Y2694">
        <v>6.150673018</v>
      </c>
      <c r="Z2694">
        <v>-75.531257389999993</v>
      </c>
      <c r="AA2694" s="1" t="s">
        <v>69</v>
      </c>
      <c r="AB2694">
        <v>2384960200</v>
      </c>
      <c r="AC2694" t="str">
        <f>MID(TablaPivotFinal[[#This Row],[Fecha]],1,4)</f>
        <v>2018</v>
      </c>
      <c r="AD2694" t="str">
        <f>MID(TablaPivotFinal[[#This Row],[Fecha]],5,3)</f>
        <v>Feb</v>
      </c>
      <c r="AE2694" s="1">
        <v>2384960200</v>
      </c>
      <c r="AF2694" s="1">
        <v>277374</v>
      </c>
    </row>
    <row r="2695" spans="1:32" x14ac:dyDescent="0.3">
      <c r="A2695" s="1" t="s">
        <v>524</v>
      </c>
      <c r="B2695" s="1" t="s">
        <v>525</v>
      </c>
      <c r="C2695">
        <v>5601</v>
      </c>
      <c r="D2695" s="1" t="s">
        <v>499</v>
      </c>
      <c r="E2695">
        <v>5</v>
      </c>
      <c r="F2695" s="1" t="s">
        <v>526</v>
      </c>
      <c r="G2695" s="1" t="s">
        <v>520</v>
      </c>
      <c r="H2695" s="1" t="s">
        <v>103</v>
      </c>
      <c r="I2695" s="1" t="s">
        <v>527</v>
      </c>
      <c r="J2695" s="1" t="s">
        <v>522</v>
      </c>
      <c r="K2695" t="s">
        <v>528</v>
      </c>
      <c r="L2695" t="s">
        <v>528</v>
      </c>
      <c r="M2695" s="1" t="s">
        <v>529</v>
      </c>
      <c r="N2695">
        <v>8700</v>
      </c>
      <c r="O2695">
        <v>10500</v>
      </c>
      <c r="P2695">
        <v>10500</v>
      </c>
      <c r="Q2695">
        <v>10500</v>
      </c>
      <c r="R2695">
        <v>23300</v>
      </c>
      <c r="S2695">
        <v>31400</v>
      </c>
      <c r="T2695">
        <v>35100</v>
      </c>
      <c r="U2695">
        <v>0</v>
      </c>
      <c r="V2695">
        <v>0</v>
      </c>
      <c r="W2695">
        <v>0</v>
      </c>
      <c r="X2695">
        <v>0</v>
      </c>
      <c r="Y2695">
        <v>6.150673018</v>
      </c>
      <c r="Z2695">
        <v>-75.531257389999993</v>
      </c>
      <c r="AA2695" s="1" t="s">
        <v>71</v>
      </c>
      <c r="AB2695">
        <v>2754044300</v>
      </c>
      <c r="AC2695" t="str">
        <f>MID(TablaPivotFinal[[#This Row],[Fecha]],1,4)</f>
        <v>2018</v>
      </c>
      <c r="AD2695" t="str">
        <f>MID(TablaPivotFinal[[#This Row],[Fecha]],5,3)</f>
        <v>Jul</v>
      </c>
      <c r="AE2695" s="1">
        <v>2754044300</v>
      </c>
      <c r="AF2695" s="1">
        <v>320236</v>
      </c>
    </row>
    <row r="2696" spans="1:32" x14ac:dyDescent="0.3">
      <c r="A2696" s="1" t="s">
        <v>524</v>
      </c>
      <c r="B2696" s="1" t="s">
        <v>525</v>
      </c>
      <c r="C2696">
        <v>5601</v>
      </c>
      <c r="D2696" s="1" t="s">
        <v>499</v>
      </c>
      <c r="E2696">
        <v>5</v>
      </c>
      <c r="F2696" s="1" t="s">
        <v>526</v>
      </c>
      <c r="G2696" s="1" t="s">
        <v>520</v>
      </c>
      <c r="H2696" s="1" t="s">
        <v>103</v>
      </c>
      <c r="I2696" s="1" t="s">
        <v>527</v>
      </c>
      <c r="J2696" s="1" t="s">
        <v>522</v>
      </c>
      <c r="K2696" t="s">
        <v>528</v>
      </c>
      <c r="L2696" t="s">
        <v>528</v>
      </c>
      <c r="M2696" s="1" t="s">
        <v>529</v>
      </c>
      <c r="N2696">
        <v>8700</v>
      </c>
      <c r="O2696">
        <v>10500</v>
      </c>
      <c r="P2696">
        <v>10500</v>
      </c>
      <c r="Q2696">
        <v>10500</v>
      </c>
      <c r="R2696">
        <v>23300</v>
      </c>
      <c r="S2696">
        <v>31400</v>
      </c>
      <c r="T2696">
        <v>35100</v>
      </c>
      <c r="U2696">
        <v>0</v>
      </c>
      <c r="V2696">
        <v>0</v>
      </c>
      <c r="W2696">
        <v>0</v>
      </c>
      <c r="X2696">
        <v>0</v>
      </c>
      <c r="Y2696">
        <v>6.150673018</v>
      </c>
      <c r="Z2696">
        <v>-75.531257389999993</v>
      </c>
      <c r="AA2696" s="1" t="s">
        <v>73</v>
      </c>
      <c r="AB2696">
        <v>2651667300</v>
      </c>
      <c r="AC2696" t="str">
        <f>MID(TablaPivotFinal[[#This Row],[Fecha]],1,4)</f>
        <v>2018</v>
      </c>
      <c r="AD2696" t="str">
        <f>MID(TablaPivotFinal[[#This Row],[Fecha]],5,3)</f>
        <v>Jun</v>
      </c>
      <c r="AE2696" s="1">
        <v>2651667300</v>
      </c>
      <c r="AF2696" s="1">
        <v>308317</v>
      </c>
    </row>
    <row r="2697" spans="1:32" x14ac:dyDescent="0.3">
      <c r="A2697" s="1" t="s">
        <v>524</v>
      </c>
      <c r="B2697" s="1" t="s">
        <v>525</v>
      </c>
      <c r="C2697">
        <v>5601</v>
      </c>
      <c r="D2697" s="1" t="s">
        <v>499</v>
      </c>
      <c r="E2697">
        <v>5</v>
      </c>
      <c r="F2697" s="1" t="s">
        <v>526</v>
      </c>
      <c r="G2697" s="1" t="s">
        <v>520</v>
      </c>
      <c r="H2697" s="1" t="s">
        <v>103</v>
      </c>
      <c r="I2697" s="1" t="s">
        <v>527</v>
      </c>
      <c r="J2697" s="1" t="s">
        <v>522</v>
      </c>
      <c r="K2697" t="s">
        <v>528</v>
      </c>
      <c r="L2697" t="s">
        <v>528</v>
      </c>
      <c r="M2697" s="1" t="s">
        <v>529</v>
      </c>
      <c r="N2697">
        <v>8700</v>
      </c>
      <c r="O2697">
        <v>10500</v>
      </c>
      <c r="P2697">
        <v>10500</v>
      </c>
      <c r="Q2697">
        <v>10500</v>
      </c>
      <c r="R2697">
        <v>23300</v>
      </c>
      <c r="S2697">
        <v>31400</v>
      </c>
      <c r="T2697">
        <v>35100</v>
      </c>
      <c r="U2697">
        <v>0</v>
      </c>
      <c r="V2697">
        <v>0</v>
      </c>
      <c r="W2697">
        <v>0</v>
      </c>
      <c r="X2697">
        <v>0</v>
      </c>
      <c r="Y2697">
        <v>6.150673018</v>
      </c>
      <c r="Z2697">
        <v>-75.531257389999993</v>
      </c>
      <c r="AA2697" s="1" t="s">
        <v>75</v>
      </c>
      <c r="AB2697">
        <v>2666352800</v>
      </c>
      <c r="AC2697" t="str">
        <f>MID(TablaPivotFinal[[#This Row],[Fecha]],1,4)</f>
        <v>2018</v>
      </c>
      <c r="AD2697" t="str">
        <f>MID(TablaPivotFinal[[#This Row],[Fecha]],5,3)</f>
        <v>Mar</v>
      </c>
      <c r="AE2697" s="1">
        <v>2666352800</v>
      </c>
      <c r="AF2697" s="1">
        <v>310213</v>
      </c>
    </row>
    <row r="2698" spans="1:32" x14ac:dyDescent="0.3">
      <c r="A2698" s="1" t="s">
        <v>524</v>
      </c>
      <c r="B2698" s="1" t="s">
        <v>525</v>
      </c>
      <c r="C2698">
        <v>5601</v>
      </c>
      <c r="D2698" s="1" t="s">
        <v>499</v>
      </c>
      <c r="E2698">
        <v>5</v>
      </c>
      <c r="F2698" s="1" t="s">
        <v>526</v>
      </c>
      <c r="G2698" s="1" t="s">
        <v>520</v>
      </c>
      <c r="H2698" s="1" t="s">
        <v>103</v>
      </c>
      <c r="I2698" s="1" t="s">
        <v>527</v>
      </c>
      <c r="J2698" s="1" t="s">
        <v>522</v>
      </c>
      <c r="K2698" t="s">
        <v>528</v>
      </c>
      <c r="L2698" t="s">
        <v>528</v>
      </c>
      <c r="M2698" s="1" t="s">
        <v>529</v>
      </c>
      <c r="N2698">
        <v>8700</v>
      </c>
      <c r="O2698">
        <v>10500</v>
      </c>
      <c r="P2698">
        <v>10500</v>
      </c>
      <c r="Q2698">
        <v>10500</v>
      </c>
      <c r="R2698">
        <v>23300</v>
      </c>
      <c r="S2698">
        <v>31400</v>
      </c>
      <c r="T2698">
        <v>35100</v>
      </c>
      <c r="U2698">
        <v>0</v>
      </c>
      <c r="V2698">
        <v>0</v>
      </c>
      <c r="W2698">
        <v>0</v>
      </c>
      <c r="X2698">
        <v>0</v>
      </c>
      <c r="Y2698">
        <v>6.150673018</v>
      </c>
      <c r="Z2698">
        <v>-75.531257389999993</v>
      </c>
      <c r="AA2698" s="1" t="s">
        <v>77</v>
      </c>
      <c r="AB2698">
        <v>2656346000</v>
      </c>
      <c r="AC2698" t="str">
        <f>MID(TablaPivotFinal[[#This Row],[Fecha]],1,4)</f>
        <v>2018</v>
      </c>
      <c r="AD2698" t="str">
        <f>MID(TablaPivotFinal[[#This Row],[Fecha]],5,3)</f>
        <v>May</v>
      </c>
      <c r="AE2698" s="1">
        <v>2656346000</v>
      </c>
      <c r="AF2698" s="1">
        <v>309656</v>
      </c>
    </row>
    <row r="2699" spans="1:32" x14ac:dyDescent="0.3">
      <c r="A2699" s="1" t="s">
        <v>524</v>
      </c>
      <c r="B2699" s="1" t="s">
        <v>525</v>
      </c>
      <c r="C2699">
        <v>5601</v>
      </c>
      <c r="D2699" s="1" t="s">
        <v>499</v>
      </c>
      <c r="E2699">
        <v>5</v>
      </c>
      <c r="F2699" s="1" t="s">
        <v>526</v>
      </c>
      <c r="G2699" s="1" t="s">
        <v>520</v>
      </c>
      <c r="H2699" s="1" t="s">
        <v>103</v>
      </c>
      <c r="I2699" s="1" t="s">
        <v>527</v>
      </c>
      <c r="J2699" s="1" t="s">
        <v>522</v>
      </c>
      <c r="K2699" t="s">
        <v>528</v>
      </c>
      <c r="L2699" t="s">
        <v>528</v>
      </c>
      <c r="M2699" s="1" t="s">
        <v>529</v>
      </c>
      <c r="N2699">
        <v>8700</v>
      </c>
      <c r="O2699">
        <v>10500</v>
      </c>
      <c r="P2699">
        <v>10500</v>
      </c>
      <c r="Q2699">
        <v>10500</v>
      </c>
      <c r="R2699">
        <v>23300</v>
      </c>
      <c r="S2699">
        <v>31400</v>
      </c>
      <c r="T2699">
        <v>35100</v>
      </c>
      <c r="U2699">
        <v>0</v>
      </c>
      <c r="V2699">
        <v>0</v>
      </c>
      <c r="W2699">
        <v>0</v>
      </c>
      <c r="X2699">
        <v>0</v>
      </c>
      <c r="Y2699">
        <v>6.150673018</v>
      </c>
      <c r="Z2699">
        <v>-75.531257389999993</v>
      </c>
      <c r="AA2699" s="1" t="s">
        <v>79</v>
      </c>
      <c r="AB2699">
        <v>2787881700</v>
      </c>
      <c r="AC2699" t="str">
        <f>MID(TablaPivotFinal[[#This Row],[Fecha]],1,4)</f>
        <v>2018</v>
      </c>
      <c r="AD2699" t="str">
        <f>MID(TablaPivotFinal[[#This Row],[Fecha]],5,3)</f>
        <v>Nov</v>
      </c>
      <c r="AE2699" s="1">
        <v>2787881700</v>
      </c>
      <c r="AF2699" s="1">
        <v>323582</v>
      </c>
    </row>
    <row r="2700" spans="1:32" x14ac:dyDescent="0.3">
      <c r="A2700" s="1" t="s">
        <v>524</v>
      </c>
      <c r="B2700" s="1" t="s">
        <v>525</v>
      </c>
      <c r="C2700">
        <v>5601</v>
      </c>
      <c r="D2700" s="1" t="s">
        <v>499</v>
      </c>
      <c r="E2700">
        <v>5</v>
      </c>
      <c r="F2700" s="1" t="s">
        <v>526</v>
      </c>
      <c r="G2700" s="1" t="s">
        <v>520</v>
      </c>
      <c r="H2700" s="1" t="s">
        <v>103</v>
      </c>
      <c r="I2700" s="1" t="s">
        <v>527</v>
      </c>
      <c r="J2700" s="1" t="s">
        <v>522</v>
      </c>
      <c r="K2700" t="s">
        <v>528</v>
      </c>
      <c r="L2700" t="s">
        <v>528</v>
      </c>
      <c r="M2700" s="1" t="s">
        <v>529</v>
      </c>
      <c r="N2700">
        <v>8700</v>
      </c>
      <c r="O2700">
        <v>10500</v>
      </c>
      <c r="P2700">
        <v>10500</v>
      </c>
      <c r="Q2700">
        <v>10500</v>
      </c>
      <c r="R2700">
        <v>23300</v>
      </c>
      <c r="S2700">
        <v>31400</v>
      </c>
      <c r="T2700">
        <v>35100</v>
      </c>
      <c r="U2700">
        <v>0</v>
      </c>
      <c r="V2700">
        <v>0</v>
      </c>
      <c r="W2700">
        <v>0</v>
      </c>
      <c r="X2700">
        <v>0</v>
      </c>
      <c r="Y2700">
        <v>6.150673018</v>
      </c>
      <c r="Z2700">
        <v>-75.531257389999993</v>
      </c>
      <c r="AA2700" s="1" t="s">
        <v>81</v>
      </c>
      <c r="AB2700">
        <v>2729115900</v>
      </c>
      <c r="AC2700" t="str">
        <f>MID(TablaPivotFinal[[#This Row],[Fecha]],1,4)</f>
        <v>2018</v>
      </c>
      <c r="AD2700" t="str">
        <f>MID(TablaPivotFinal[[#This Row],[Fecha]],5,3)</f>
        <v>Oct</v>
      </c>
      <c r="AE2700" s="1">
        <v>2729115900</v>
      </c>
      <c r="AF2700" s="1">
        <v>316377</v>
      </c>
    </row>
    <row r="2701" spans="1:32" x14ac:dyDescent="0.3">
      <c r="A2701" s="1" t="s">
        <v>524</v>
      </c>
      <c r="B2701" s="1" t="s">
        <v>525</v>
      </c>
      <c r="C2701">
        <v>5601</v>
      </c>
      <c r="D2701" s="1" t="s">
        <v>499</v>
      </c>
      <c r="E2701">
        <v>5</v>
      </c>
      <c r="F2701" s="1" t="s">
        <v>526</v>
      </c>
      <c r="G2701" s="1" t="s">
        <v>520</v>
      </c>
      <c r="H2701" s="1" t="s">
        <v>103</v>
      </c>
      <c r="I2701" s="1" t="s">
        <v>527</v>
      </c>
      <c r="J2701" s="1" t="s">
        <v>522</v>
      </c>
      <c r="K2701" t="s">
        <v>528</v>
      </c>
      <c r="L2701" t="s">
        <v>528</v>
      </c>
      <c r="M2701" s="1" t="s">
        <v>529</v>
      </c>
      <c r="N2701">
        <v>8700</v>
      </c>
      <c r="O2701">
        <v>10500</v>
      </c>
      <c r="P2701">
        <v>10500</v>
      </c>
      <c r="Q2701">
        <v>10500</v>
      </c>
      <c r="R2701">
        <v>23300</v>
      </c>
      <c r="S2701">
        <v>31400</v>
      </c>
      <c r="T2701">
        <v>35100</v>
      </c>
      <c r="U2701">
        <v>0</v>
      </c>
      <c r="V2701">
        <v>0</v>
      </c>
      <c r="W2701">
        <v>0</v>
      </c>
      <c r="X2701">
        <v>0</v>
      </c>
      <c r="Y2701">
        <v>6.150673018</v>
      </c>
      <c r="Z2701">
        <v>-75.531257389999993</v>
      </c>
      <c r="AA2701" s="1" t="s">
        <v>83</v>
      </c>
      <c r="AB2701">
        <v>2758373000</v>
      </c>
      <c r="AC2701" t="str">
        <f>MID(TablaPivotFinal[[#This Row],[Fecha]],1,4)</f>
        <v>2018</v>
      </c>
      <c r="AD2701" t="str">
        <f>MID(TablaPivotFinal[[#This Row],[Fecha]],5,3)</f>
        <v>Sep</v>
      </c>
      <c r="AE2701" s="1">
        <v>2758373000</v>
      </c>
      <c r="AF2701" s="1">
        <v>320596</v>
      </c>
    </row>
    <row r="2702" spans="1:32" x14ac:dyDescent="0.3">
      <c r="A2702" s="1" t="s">
        <v>530</v>
      </c>
      <c r="B2702" s="1" t="s">
        <v>282</v>
      </c>
      <c r="C2702" t="s">
        <v>531</v>
      </c>
      <c r="D2702" s="1" t="s">
        <v>532</v>
      </c>
      <c r="E2702">
        <v>68</v>
      </c>
      <c r="F2702" s="1" t="s">
        <v>533</v>
      </c>
      <c r="G2702" s="1" t="s">
        <v>456</v>
      </c>
      <c r="H2702" s="1" t="s">
        <v>111</v>
      </c>
      <c r="I2702" s="1" t="s">
        <v>534</v>
      </c>
      <c r="J2702" s="1" t="s">
        <v>457</v>
      </c>
      <c r="K2702">
        <v>-1</v>
      </c>
      <c r="L2702">
        <v>-1</v>
      </c>
      <c r="M2702" s="1" t="s">
        <v>535</v>
      </c>
      <c r="N2702">
        <v>8200</v>
      </c>
      <c r="O2702">
        <v>8900</v>
      </c>
      <c r="P2702">
        <v>22900</v>
      </c>
      <c r="Q2702">
        <v>28500</v>
      </c>
      <c r="R2702">
        <v>33300</v>
      </c>
      <c r="S2702">
        <v>0</v>
      </c>
      <c r="T2702">
        <v>0</v>
      </c>
      <c r="U2702">
        <v>0</v>
      </c>
      <c r="V2702">
        <v>0</v>
      </c>
      <c r="W2702">
        <v>9300</v>
      </c>
      <c r="X2702">
        <v>9500</v>
      </c>
      <c r="Y2702">
        <v>6.1782364190000001</v>
      </c>
      <c r="Z2702">
        <v>-73.333289570000005</v>
      </c>
      <c r="AA2702" s="1" t="s">
        <v>13</v>
      </c>
      <c r="AB2702">
        <v>1004880600</v>
      </c>
      <c r="AC2702" t="str">
        <f>MID(TablaPivotFinal[[#This Row],[Fecha]],1,4)</f>
        <v>2016</v>
      </c>
      <c r="AD2702" t="str">
        <f>MID(TablaPivotFinal[[#This Row],[Fecha]],5,3)</f>
        <v>Abr</v>
      </c>
      <c r="AE2702" s="1">
        <v>1004880600</v>
      </c>
      <c r="AF2702" s="1">
        <v>90122</v>
      </c>
    </row>
    <row r="2703" spans="1:32" x14ac:dyDescent="0.3">
      <c r="A2703" s="1" t="s">
        <v>530</v>
      </c>
      <c r="B2703" s="1" t="s">
        <v>282</v>
      </c>
      <c r="C2703" t="s">
        <v>531</v>
      </c>
      <c r="D2703" s="1" t="s">
        <v>532</v>
      </c>
      <c r="E2703">
        <v>68</v>
      </c>
      <c r="F2703" s="1" t="s">
        <v>533</v>
      </c>
      <c r="G2703" s="1" t="s">
        <v>456</v>
      </c>
      <c r="H2703" s="1" t="s">
        <v>111</v>
      </c>
      <c r="I2703" s="1" t="s">
        <v>534</v>
      </c>
      <c r="J2703" s="1" t="s">
        <v>457</v>
      </c>
      <c r="K2703">
        <v>-1</v>
      </c>
      <c r="L2703">
        <v>-1</v>
      </c>
      <c r="M2703" s="1" t="s">
        <v>535</v>
      </c>
      <c r="N2703">
        <v>8200</v>
      </c>
      <c r="O2703">
        <v>8900</v>
      </c>
      <c r="P2703">
        <v>22900</v>
      </c>
      <c r="Q2703">
        <v>28500</v>
      </c>
      <c r="R2703">
        <v>33300</v>
      </c>
      <c r="S2703">
        <v>0</v>
      </c>
      <c r="T2703">
        <v>0</v>
      </c>
      <c r="U2703">
        <v>0</v>
      </c>
      <c r="V2703">
        <v>0</v>
      </c>
      <c r="W2703">
        <v>9300</v>
      </c>
      <c r="X2703">
        <v>9500</v>
      </c>
      <c r="Y2703">
        <v>6.1782364190000001</v>
      </c>
      <c r="Z2703">
        <v>-73.333289570000005</v>
      </c>
      <c r="AA2703" s="1" t="s">
        <v>15</v>
      </c>
      <c r="AB2703">
        <v>1159787900</v>
      </c>
      <c r="AC2703" t="str">
        <f>MID(TablaPivotFinal[[#This Row],[Fecha]],1,4)</f>
        <v>2016</v>
      </c>
      <c r="AD2703" t="str">
        <f>MID(TablaPivotFinal[[#This Row],[Fecha]],5,3)</f>
        <v>Ago</v>
      </c>
      <c r="AE2703" s="1">
        <v>1159787900</v>
      </c>
      <c r="AF2703" s="1">
        <v>110136</v>
      </c>
    </row>
    <row r="2704" spans="1:32" x14ac:dyDescent="0.3">
      <c r="A2704" s="1" t="s">
        <v>530</v>
      </c>
      <c r="B2704" s="1" t="s">
        <v>282</v>
      </c>
      <c r="C2704" t="s">
        <v>531</v>
      </c>
      <c r="D2704" s="1" t="s">
        <v>532</v>
      </c>
      <c r="E2704">
        <v>68</v>
      </c>
      <c r="F2704" s="1" t="s">
        <v>533</v>
      </c>
      <c r="G2704" s="1" t="s">
        <v>456</v>
      </c>
      <c r="H2704" s="1" t="s">
        <v>111</v>
      </c>
      <c r="I2704" s="1" t="s">
        <v>534</v>
      </c>
      <c r="J2704" s="1" t="s">
        <v>457</v>
      </c>
      <c r="K2704">
        <v>-1</v>
      </c>
      <c r="L2704">
        <v>-1</v>
      </c>
      <c r="M2704" s="1" t="s">
        <v>535</v>
      </c>
      <c r="N2704">
        <v>8200</v>
      </c>
      <c r="O2704">
        <v>8900</v>
      </c>
      <c r="P2704">
        <v>22900</v>
      </c>
      <c r="Q2704">
        <v>28500</v>
      </c>
      <c r="R2704">
        <v>33300</v>
      </c>
      <c r="S2704">
        <v>0</v>
      </c>
      <c r="T2704">
        <v>0</v>
      </c>
      <c r="U2704">
        <v>0</v>
      </c>
      <c r="V2704">
        <v>0</v>
      </c>
      <c r="W2704">
        <v>9300</v>
      </c>
      <c r="X2704">
        <v>9500</v>
      </c>
      <c r="Y2704">
        <v>6.1782364190000001</v>
      </c>
      <c r="Z2704">
        <v>-73.333289570000005</v>
      </c>
      <c r="AA2704" s="1" t="s">
        <v>17</v>
      </c>
      <c r="AB2704">
        <v>1411113950</v>
      </c>
      <c r="AC2704" t="str">
        <f>MID(TablaPivotFinal[[#This Row],[Fecha]],1,4)</f>
        <v>2016</v>
      </c>
      <c r="AD2704" t="str">
        <f>MID(TablaPivotFinal[[#This Row],[Fecha]],5,3)</f>
        <v>Dic</v>
      </c>
      <c r="AE2704" s="1">
        <v>1411113950</v>
      </c>
      <c r="AF2704" s="1">
        <v>146394</v>
      </c>
    </row>
    <row r="2705" spans="1:32" x14ac:dyDescent="0.3">
      <c r="A2705" s="1" t="s">
        <v>530</v>
      </c>
      <c r="B2705" s="1" t="s">
        <v>282</v>
      </c>
      <c r="C2705" t="s">
        <v>531</v>
      </c>
      <c r="D2705" s="1" t="s">
        <v>532</v>
      </c>
      <c r="E2705">
        <v>68</v>
      </c>
      <c r="F2705" s="1" t="s">
        <v>533</v>
      </c>
      <c r="G2705" s="1" t="s">
        <v>456</v>
      </c>
      <c r="H2705" s="1" t="s">
        <v>111</v>
      </c>
      <c r="I2705" s="1" t="s">
        <v>534</v>
      </c>
      <c r="J2705" s="1" t="s">
        <v>457</v>
      </c>
      <c r="K2705">
        <v>-1</v>
      </c>
      <c r="L2705">
        <v>-1</v>
      </c>
      <c r="M2705" s="1" t="s">
        <v>535</v>
      </c>
      <c r="N2705">
        <v>8200</v>
      </c>
      <c r="O2705">
        <v>8900</v>
      </c>
      <c r="P2705">
        <v>22900</v>
      </c>
      <c r="Q2705">
        <v>28500</v>
      </c>
      <c r="R2705">
        <v>33300</v>
      </c>
      <c r="S2705">
        <v>0</v>
      </c>
      <c r="T2705">
        <v>0</v>
      </c>
      <c r="U2705">
        <v>0</v>
      </c>
      <c r="V2705">
        <v>0</v>
      </c>
      <c r="W2705">
        <v>9300</v>
      </c>
      <c r="X2705">
        <v>9500</v>
      </c>
      <c r="Y2705">
        <v>6.1782364190000001</v>
      </c>
      <c r="Z2705">
        <v>-73.333289570000005</v>
      </c>
      <c r="AA2705" s="1" t="s">
        <v>19</v>
      </c>
      <c r="AB2705">
        <v>1442324300</v>
      </c>
      <c r="AC2705" t="str">
        <f>MID(TablaPivotFinal[[#This Row],[Fecha]],1,4)</f>
        <v>2016</v>
      </c>
      <c r="AD2705" t="str">
        <f>MID(TablaPivotFinal[[#This Row],[Fecha]],5,3)</f>
        <v>Ene</v>
      </c>
      <c r="AE2705" s="1">
        <v>1442324300</v>
      </c>
      <c r="AF2705" s="1">
        <v>157019</v>
      </c>
    </row>
    <row r="2706" spans="1:32" x14ac:dyDescent="0.3">
      <c r="A2706" s="1" t="s">
        <v>530</v>
      </c>
      <c r="B2706" s="1" t="s">
        <v>282</v>
      </c>
      <c r="C2706" t="s">
        <v>531</v>
      </c>
      <c r="D2706" s="1" t="s">
        <v>532</v>
      </c>
      <c r="E2706">
        <v>68</v>
      </c>
      <c r="F2706" s="1" t="s">
        <v>533</v>
      </c>
      <c r="G2706" s="1" t="s">
        <v>456</v>
      </c>
      <c r="H2706" s="1" t="s">
        <v>111</v>
      </c>
      <c r="I2706" s="1" t="s">
        <v>534</v>
      </c>
      <c r="J2706" s="1" t="s">
        <v>457</v>
      </c>
      <c r="K2706">
        <v>-1</v>
      </c>
      <c r="L2706">
        <v>-1</v>
      </c>
      <c r="M2706" s="1" t="s">
        <v>535</v>
      </c>
      <c r="N2706">
        <v>8200</v>
      </c>
      <c r="O2706">
        <v>8900</v>
      </c>
      <c r="P2706">
        <v>22900</v>
      </c>
      <c r="Q2706">
        <v>28500</v>
      </c>
      <c r="R2706">
        <v>33300</v>
      </c>
      <c r="S2706">
        <v>0</v>
      </c>
      <c r="T2706">
        <v>0</v>
      </c>
      <c r="U2706">
        <v>0</v>
      </c>
      <c r="V2706">
        <v>0</v>
      </c>
      <c r="W2706">
        <v>9300</v>
      </c>
      <c r="X2706">
        <v>9500</v>
      </c>
      <c r="Y2706">
        <v>6.1782364190000001</v>
      </c>
      <c r="Z2706">
        <v>-73.333289570000005</v>
      </c>
      <c r="AA2706" s="1" t="s">
        <v>21</v>
      </c>
      <c r="AB2706">
        <v>998620400</v>
      </c>
      <c r="AC2706" t="str">
        <f>MID(TablaPivotFinal[[#This Row],[Fecha]],1,4)</f>
        <v>2016</v>
      </c>
      <c r="AD2706" t="str">
        <f>MID(TablaPivotFinal[[#This Row],[Fecha]],5,3)</f>
        <v>Feb</v>
      </c>
      <c r="AE2706" s="1">
        <v>998620400</v>
      </c>
      <c r="AF2706" s="1">
        <v>90282</v>
      </c>
    </row>
    <row r="2707" spans="1:32" x14ac:dyDescent="0.3">
      <c r="A2707" s="1" t="s">
        <v>530</v>
      </c>
      <c r="B2707" s="1" t="s">
        <v>282</v>
      </c>
      <c r="C2707" t="s">
        <v>531</v>
      </c>
      <c r="D2707" s="1" t="s">
        <v>532</v>
      </c>
      <c r="E2707">
        <v>68</v>
      </c>
      <c r="F2707" s="1" t="s">
        <v>533</v>
      </c>
      <c r="G2707" s="1" t="s">
        <v>456</v>
      </c>
      <c r="H2707" s="1" t="s">
        <v>111</v>
      </c>
      <c r="I2707" s="1" t="s">
        <v>534</v>
      </c>
      <c r="J2707" s="1" t="s">
        <v>457</v>
      </c>
      <c r="K2707">
        <v>-1</v>
      </c>
      <c r="L2707">
        <v>-1</v>
      </c>
      <c r="M2707" s="1" t="s">
        <v>535</v>
      </c>
      <c r="N2707">
        <v>8200</v>
      </c>
      <c r="O2707">
        <v>8900</v>
      </c>
      <c r="P2707">
        <v>22900</v>
      </c>
      <c r="Q2707">
        <v>28500</v>
      </c>
      <c r="R2707">
        <v>33300</v>
      </c>
      <c r="S2707">
        <v>0</v>
      </c>
      <c r="T2707">
        <v>0</v>
      </c>
      <c r="U2707">
        <v>0</v>
      </c>
      <c r="V2707">
        <v>0</v>
      </c>
      <c r="W2707">
        <v>9300</v>
      </c>
      <c r="X2707">
        <v>9500</v>
      </c>
      <c r="Y2707">
        <v>6.1782364190000001</v>
      </c>
      <c r="Z2707">
        <v>-73.333289570000005</v>
      </c>
      <c r="AA2707" s="1" t="s">
        <v>23</v>
      </c>
      <c r="AB2707">
        <v>887747350</v>
      </c>
      <c r="AC2707" t="str">
        <f>MID(TablaPivotFinal[[#This Row],[Fecha]],1,4)</f>
        <v>2016</v>
      </c>
      <c r="AD2707" t="str">
        <f>MID(TablaPivotFinal[[#This Row],[Fecha]],5,3)</f>
        <v>Jul</v>
      </c>
      <c r="AE2707" s="1">
        <v>887747350</v>
      </c>
      <c r="AF2707" s="1">
        <v>100525</v>
      </c>
    </row>
    <row r="2708" spans="1:32" x14ac:dyDescent="0.3">
      <c r="A2708" s="1" t="s">
        <v>530</v>
      </c>
      <c r="B2708" s="1" t="s">
        <v>282</v>
      </c>
      <c r="C2708" t="s">
        <v>531</v>
      </c>
      <c r="D2708" s="1" t="s">
        <v>532</v>
      </c>
      <c r="E2708">
        <v>68</v>
      </c>
      <c r="F2708" s="1" t="s">
        <v>533</v>
      </c>
      <c r="G2708" s="1" t="s">
        <v>456</v>
      </c>
      <c r="H2708" s="1" t="s">
        <v>111</v>
      </c>
      <c r="I2708" s="1" t="s">
        <v>534</v>
      </c>
      <c r="J2708" s="1" t="s">
        <v>457</v>
      </c>
      <c r="K2708">
        <v>-1</v>
      </c>
      <c r="L2708">
        <v>-1</v>
      </c>
      <c r="M2708" s="1" t="s">
        <v>535</v>
      </c>
      <c r="N2708">
        <v>8200</v>
      </c>
      <c r="O2708">
        <v>8900</v>
      </c>
      <c r="P2708">
        <v>22900</v>
      </c>
      <c r="Q2708">
        <v>28500</v>
      </c>
      <c r="R2708">
        <v>33300</v>
      </c>
      <c r="S2708">
        <v>0</v>
      </c>
      <c r="T2708">
        <v>0</v>
      </c>
      <c r="U2708">
        <v>0</v>
      </c>
      <c r="V2708">
        <v>0</v>
      </c>
      <c r="W2708">
        <v>9300</v>
      </c>
      <c r="X2708">
        <v>9500</v>
      </c>
      <c r="Y2708">
        <v>6.1782364190000001</v>
      </c>
      <c r="Z2708">
        <v>-73.333289570000005</v>
      </c>
      <c r="AA2708" s="1" t="s">
        <v>25</v>
      </c>
      <c r="AB2708">
        <v>1025016400</v>
      </c>
      <c r="AC2708" t="str">
        <f>MID(TablaPivotFinal[[#This Row],[Fecha]],1,4)</f>
        <v>2016</v>
      </c>
      <c r="AD2708" t="str">
        <f>MID(TablaPivotFinal[[#This Row],[Fecha]],5,3)</f>
        <v>Jun</v>
      </c>
      <c r="AE2708" s="1">
        <v>1025016400</v>
      </c>
      <c r="AF2708" s="1">
        <v>103607</v>
      </c>
    </row>
    <row r="2709" spans="1:32" x14ac:dyDescent="0.3">
      <c r="A2709" s="1" t="s">
        <v>530</v>
      </c>
      <c r="B2709" s="1" t="s">
        <v>282</v>
      </c>
      <c r="C2709" t="s">
        <v>531</v>
      </c>
      <c r="D2709" s="1" t="s">
        <v>532</v>
      </c>
      <c r="E2709">
        <v>68</v>
      </c>
      <c r="F2709" s="1" t="s">
        <v>533</v>
      </c>
      <c r="G2709" s="1" t="s">
        <v>456</v>
      </c>
      <c r="H2709" s="1" t="s">
        <v>111</v>
      </c>
      <c r="I2709" s="1" t="s">
        <v>534</v>
      </c>
      <c r="J2709" s="1" t="s">
        <v>457</v>
      </c>
      <c r="K2709">
        <v>-1</v>
      </c>
      <c r="L2709">
        <v>-1</v>
      </c>
      <c r="M2709" s="1" t="s">
        <v>535</v>
      </c>
      <c r="N2709">
        <v>8200</v>
      </c>
      <c r="O2709">
        <v>8900</v>
      </c>
      <c r="P2709">
        <v>22900</v>
      </c>
      <c r="Q2709">
        <v>28500</v>
      </c>
      <c r="R2709">
        <v>33300</v>
      </c>
      <c r="S2709">
        <v>0</v>
      </c>
      <c r="T2709">
        <v>0</v>
      </c>
      <c r="U2709">
        <v>0</v>
      </c>
      <c r="V2709">
        <v>0</v>
      </c>
      <c r="W2709">
        <v>9300</v>
      </c>
      <c r="X2709">
        <v>9500</v>
      </c>
      <c r="Y2709">
        <v>6.1782364190000001</v>
      </c>
      <c r="Z2709">
        <v>-73.333289570000005</v>
      </c>
      <c r="AA2709" s="1" t="s">
        <v>27</v>
      </c>
      <c r="AB2709">
        <v>1249988500</v>
      </c>
      <c r="AC2709" t="str">
        <f>MID(TablaPivotFinal[[#This Row],[Fecha]],1,4)</f>
        <v>2016</v>
      </c>
      <c r="AD2709" t="str">
        <f>MID(TablaPivotFinal[[#This Row],[Fecha]],5,3)</f>
        <v>Mar</v>
      </c>
      <c r="AE2709" s="1">
        <v>1249988500</v>
      </c>
      <c r="AF2709" s="1">
        <v>126134</v>
      </c>
    </row>
    <row r="2710" spans="1:32" x14ac:dyDescent="0.3">
      <c r="A2710" s="1" t="s">
        <v>530</v>
      </c>
      <c r="B2710" s="1" t="s">
        <v>282</v>
      </c>
      <c r="C2710" t="s">
        <v>531</v>
      </c>
      <c r="D2710" s="1" t="s">
        <v>532</v>
      </c>
      <c r="E2710">
        <v>68</v>
      </c>
      <c r="F2710" s="1" t="s">
        <v>533</v>
      </c>
      <c r="G2710" s="1" t="s">
        <v>456</v>
      </c>
      <c r="H2710" s="1" t="s">
        <v>111</v>
      </c>
      <c r="I2710" s="1" t="s">
        <v>534</v>
      </c>
      <c r="J2710" s="1" t="s">
        <v>457</v>
      </c>
      <c r="K2710">
        <v>-1</v>
      </c>
      <c r="L2710">
        <v>-1</v>
      </c>
      <c r="M2710" s="1" t="s">
        <v>535</v>
      </c>
      <c r="N2710">
        <v>8200</v>
      </c>
      <c r="O2710">
        <v>8900</v>
      </c>
      <c r="P2710">
        <v>22900</v>
      </c>
      <c r="Q2710">
        <v>28500</v>
      </c>
      <c r="R2710">
        <v>33300</v>
      </c>
      <c r="S2710">
        <v>0</v>
      </c>
      <c r="T2710">
        <v>0</v>
      </c>
      <c r="U2710">
        <v>0</v>
      </c>
      <c r="V2710">
        <v>0</v>
      </c>
      <c r="W2710">
        <v>9300</v>
      </c>
      <c r="X2710">
        <v>9500</v>
      </c>
      <c r="Y2710">
        <v>6.1782364190000001</v>
      </c>
      <c r="Z2710">
        <v>-73.333289570000005</v>
      </c>
      <c r="AA2710" s="1" t="s">
        <v>29</v>
      </c>
      <c r="AB2710">
        <v>1099647850</v>
      </c>
      <c r="AC2710" t="str">
        <f>MID(TablaPivotFinal[[#This Row],[Fecha]],1,4)</f>
        <v>2016</v>
      </c>
      <c r="AD2710" t="str">
        <f>MID(TablaPivotFinal[[#This Row],[Fecha]],5,3)</f>
        <v>May</v>
      </c>
      <c r="AE2710" s="1">
        <v>1099647850</v>
      </c>
      <c r="AF2710" s="1">
        <v>103540</v>
      </c>
    </row>
    <row r="2711" spans="1:32" x14ac:dyDescent="0.3">
      <c r="A2711" s="1" t="s">
        <v>530</v>
      </c>
      <c r="B2711" s="1" t="s">
        <v>282</v>
      </c>
      <c r="C2711" t="s">
        <v>531</v>
      </c>
      <c r="D2711" s="1" t="s">
        <v>532</v>
      </c>
      <c r="E2711">
        <v>68</v>
      </c>
      <c r="F2711" s="1" t="s">
        <v>533</v>
      </c>
      <c r="G2711" s="1" t="s">
        <v>456</v>
      </c>
      <c r="H2711" s="1" t="s">
        <v>111</v>
      </c>
      <c r="I2711" s="1" t="s">
        <v>534</v>
      </c>
      <c r="J2711" s="1" t="s">
        <v>457</v>
      </c>
      <c r="K2711">
        <v>-1</v>
      </c>
      <c r="L2711">
        <v>-1</v>
      </c>
      <c r="M2711" s="1" t="s">
        <v>535</v>
      </c>
      <c r="N2711">
        <v>8200</v>
      </c>
      <c r="O2711">
        <v>8900</v>
      </c>
      <c r="P2711">
        <v>22900</v>
      </c>
      <c r="Q2711">
        <v>28500</v>
      </c>
      <c r="R2711">
        <v>33300</v>
      </c>
      <c r="S2711">
        <v>0</v>
      </c>
      <c r="T2711">
        <v>0</v>
      </c>
      <c r="U2711">
        <v>0</v>
      </c>
      <c r="V2711">
        <v>0</v>
      </c>
      <c r="W2711">
        <v>9300</v>
      </c>
      <c r="X2711">
        <v>9500</v>
      </c>
      <c r="Y2711">
        <v>6.1782364190000001</v>
      </c>
      <c r="Z2711">
        <v>-73.333289570000005</v>
      </c>
      <c r="AA2711" s="1" t="s">
        <v>31</v>
      </c>
      <c r="AB2711">
        <v>1198786200</v>
      </c>
      <c r="AC2711" t="str">
        <f>MID(TablaPivotFinal[[#This Row],[Fecha]],1,4)</f>
        <v>2016</v>
      </c>
      <c r="AD2711" t="str">
        <f>MID(TablaPivotFinal[[#This Row],[Fecha]],5,3)</f>
        <v>Nov</v>
      </c>
      <c r="AE2711" s="1">
        <v>1198786200</v>
      </c>
      <c r="AF2711" s="1">
        <v>112604</v>
      </c>
    </row>
    <row r="2712" spans="1:32" x14ac:dyDescent="0.3">
      <c r="A2712" s="1" t="s">
        <v>530</v>
      </c>
      <c r="B2712" s="1" t="s">
        <v>282</v>
      </c>
      <c r="C2712" t="s">
        <v>531</v>
      </c>
      <c r="D2712" s="1" t="s">
        <v>532</v>
      </c>
      <c r="E2712">
        <v>68</v>
      </c>
      <c r="F2712" s="1" t="s">
        <v>533</v>
      </c>
      <c r="G2712" s="1" t="s">
        <v>456</v>
      </c>
      <c r="H2712" s="1" t="s">
        <v>111</v>
      </c>
      <c r="I2712" s="1" t="s">
        <v>534</v>
      </c>
      <c r="J2712" s="1" t="s">
        <v>457</v>
      </c>
      <c r="K2712">
        <v>-1</v>
      </c>
      <c r="L2712">
        <v>-1</v>
      </c>
      <c r="M2712" s="1" t="s">
        <v>535</v>
      </c>
      <c r="N2712">
        <v>8200</v>
      </c>
      <c r="O2712">
        <v>8900</v>
      </c>
      <c r="P2712">
        <v>22900</v>
      </c>
      <c r="Q2712">
        <v>28500</v>
      </c>
      <c r="R2712">
        <v>33300</v>
      </c>
      <c r="S2712">
        <v>0</v>
      </c>
      <c r="T2712">
        <v>0</v>
      </c>
      <c r="U2712">
        <v>0</v>
      </c>
      <c r="V2712">
        <v>0</v>
      </c>
      <c r="W2712">
        <v>9300</v>
      </c>
      <c r="X2712">
        <v>9500</v>
      </c>
      <c r="Y2712">
        <v>6.1782364190000001</v>
      </c>
      <c r="Z2712">
        <v>-73.333289570000005</v>
      </c>
      <c r="AA2712" s="1" t="s">
        <v>33</v>
      </c>
      <c r="AB2712">
        <v>1216323800</v>
      </c>
      <c r="AC2712" t="str">
        <f>MID(TablaPivotFinal[[#This Row],[Fecha]],1,4)</f>
        <v>2016</v>
      </c>
      <c r="AD2712" t="str">
        <f>MID(TablaPivotFinal[[#This Row],[Fecha]],5,3)</f>
        <v>Oct</v>
      </c>
      <c r="AE2712" s="1">
        <v>1216323800</v>
      </c>
      <c r="AF2712" s="1">
        <v>117547</v>
      </c>
    </row>
    <row r="2713" spans="1:32" x14ac:dyDescent="0.3">
      <c r="A2713" s="1" t="s">
        <v>530</v>
      </c>
      <c r="B2713" s="1" t="s">
        <v>282</v>
      </c>
      <c r="C2713" t="s">
        <v>531</v>
      </c>
      <c r="D2713" s="1" t="s">
        <v>532</v>
      </c>
      <c r="E2713">
        <v>68</v>
      </c>
      <c r="F2713" s="1" t="s">
        <v>533</v>
      </c>
      <c r="G2713" s="1" t="s">
        <v>456</v>
      </c>
      <c r="H2713" s="1" t="s">
        <v>111</v>
      </c>
      <c r="I2713" s="1" t="s">
        <v>534</v>
      </c>
      <c r="J2713" s="1" t="s">
        <v>457</v>
      </c>
      <c r="K2713">
        <v>-1</v>
      </c>
      <c r="L2713">
        <v>-1</v>
      </c>
      <c r="M2713" s="1" t="s">
        <v>535</v>
      </c>
      <c r="N2713">
        <v>8200</v>
      </c>
      <c r="O2713">
        <v>8900</v>
      </c>
      <c r="P2713">
        <v>22900</v>
      </c>
      <c r="Q2713">
        <v>28500</v>
      </c>
      <c r="R2713">
        <v>33300</v>
      </c>
      <c r="S2713">
        <v>0</v>
      </c>
      <c r="T2713">
        <v>0</v>
      </c>
      <c r="U2713">
        <v>0</v>
      </c>
      <c r="V2713">
        <v>0</v>
      </c>
      <c r="W2713">
        <v>9300</v>
      </c>
      <c r="X2713">
        <v>9500</v>
      </c>
      <c r="Y2713">
        <v>6.1782364190000001</v>
      </c>
      <c r="Z2713">
        <v>-73.333289570000005</v>
      </c>
      <c r="AA2713" s="1" t="s">
        <v>35</v>
      </c>
      <c r="AB2713">
        <v>1102602800</v>
      </c>
      <c r="AC2713" t="str">
        <f>MID(TablaPivotFinal[[#This Row],[Fecha]],1,4)</f>
        <v>2016</v>
      </c>
      <c r="AD2713" t="str">
        <f>MID(TablaPivotFinal[[#This Row],[Fecha]],5,3)</f>
        <v>Sep</v>
      </c>
      <c r="AE2713" s="1">
        <v>1102602800</v>
      </c>
      <c r="AF2713" s="1">
        <v>100409</v>
      </c>
    </row>
    <row r="2714" spans="1:32" x14ac:dyDescent="0.3">
      <c r="A2714" s="1" t="s">
        <v>530</v>
      </c>
      <c r="B2714" s="1" t="s">
        <v>282</v>
      </c>
      <c r="C2714" t="s">
        <v>531</v>
      </c>
      <c r="D2714" s="1" t="s">
        <v>532</v>
      </c>
      <c r="E2714">
        <v>68</v>
      </c>
      <c r="F2714" s="1" t="s">
        <v>533</v>
      </c>
      <c r="G2714" s="1" t="s">
        <v>456</v>
      </c>
      <c r="H2714" s="1" t="s">
        <v>111</v>
      </c>
      <c r="I2714" s="1" t="s">
        <v>534</v>
      </c>
      <c r="J2714" s="1" t="s">
        <v>457</v>
      </c>
      <c r="K2714">
        <v>-1</v>
      </c>
      <c r="L2714">
        <v>-1</v>
      </c>
      <c r="M2714" s="1" t="s">
        <v>535</v>
      </c>
      <c r="N2714">
        <v>8200</v>
      </c>
      <c r="O2714">
        <v>8900</v>
      </c>
      <c r="P2714">
        <v>22900</v>
      </c>
      <c r="Q2714">
        <v>28500</v>
      </c>
      <c r="R2714">
        <v>33300</v>
      </c>
      <c r="S2714">
        <v>0</v>
      </c>
      <c r="T2714">
        <v>0</v>
      </c>
      <c r="U2714">
        <v>0</v>
      </c>
      <c r="V2714">
        <v>0</v>
      </c>
      <c r="W2714">
        <v>9300</v>
      </c>
      <c r="X2714">
        <v>9500</v>
      </c>
      <c r="Y2714">
        <v>6.1782364190000001</v>
      </c>
      <c r="Z2714">
        <v>-73.333289570000005</v>
      </c>
      <c r="AA2714" s="1" t="s">
        <v>37</v>
      </c>
      <c r="AB2714">
        <v>1343976900</v>
      </c>
      <c r="AC2714" t="str">
        <f>MID(TablaPivotFinal[[#This Row],[Fecha]],1,4)</f>
        <v>2017</v>
      </c>
      <c r="AD2714" t="str">
        <f>MID(TablaPivotFinal[[#This Row],[Fecha]],5,3)</f>
        <v>Abr</v>
      </c>
      <c r="AE2714" s="1">
        <v>1343976900</v>
      </c>
      <c r="AF2714" s="1">
        <v>4264.3</v>
      </c>
    </row>
    <row r="2715" spans="1:32" x14ac:dyDescent="0.3">
      <c r="A2715" s="1" t="s">
        <v>530</v>
      </c>
      <c r="B2715" s="1" t="s">
        <v>282</v>
      </c>
      <c r="C2715" t="s">
        <v>531</v>
      </c>
      <c r="D2715" s="1" t="s">
        <v>532</v>
      </c>
      <c r="E2715">
        <v>68</v>
      </c>
      <c r="F2715" s="1" t="s">
        <v>533</v>
      </c>
      <c r="G2715" s="1" t="s">
        <v>456</v>
      </c>
      <c r="H2715" s="1" t="s">
        <v>111</v>
      </c>
      <c r="I2715" s="1" t="s">
        <v>534</v>
      </c>
      <c r="J2715" s="1" t="s">
        <v>457</v>
      </c>
      <c r="K2715">
        <v>-1</v>
      </c>
      <c r="L2715">
        <v>-1</v>
      </c>
      <c r="M2715" s="1" t="s">
        <v>535</v>
      </c>
      <c r="N2715">
        <v>8200</v>
      </c>
      <c r="O2715">
        <v>8900</v>
      </c>
      <c r="P2715">
        <v>22900</v>
      </c>
      <c r="Q2715">
        <v>28500</v>
      </c>
      <c r="R2715">
        <v>33300</v>
      </c>
      <c r="S2715">
        <v>0</v>
      </c>
      <c r="T2715">
        <v>0</v>
      </c>
      <c r="U2715">
        <v>0</v>
      </c>
      <c r="V2715">
        <v>0</v>
      </c>
      <c r="W2715">
        <v>9300</v>
      </c>
      <c r="X2715">
        <v>9500</v>
      </c>
      <c r="Y2715">
        <v>6.1782364190000001</v>
      </c>
      <c r="Z2715">
        <v>-73.333289570000005</v>
      </c>
      <c r="AA2715" s="1" t="s">
        <v>39</v>
      </c>
      <c r="AB2715">
        <v>0</v>
      </c>
      <c r="AC2715" t="str">
        <f>MID(TablaPivotFinal[[#This Row],[Fecha]],1,4)</f>
        <v>2017</v>
      </c>
      <c r="AD2715" t="str">
        <f>MID(TablaPivotFinal[[#This Row],[Fecha]],5,3)</f>
        <v>Ago</v>
      </c>
      <c r="AE2715" s="1">
        <v>0</v>
      </c>
      <c r="AF2715" s="1">
        <v>0</v>
      </c>
    </row>
    <row r="2716" spans="1:32" x14ac:dyDescent="0.3">
      <c r="A2716" s="1" t="s">
        <v>530</v>
      </c>
      <c r="B2716" s="1" t="s">
        <v>282</v>
      </c>
      <c r="C2716" t="s">
        <v>531</v>
      </c>
      <c r="D2716" s="1" t="s">
        <v>532</v>
      </c>
      <c r="E2716">
        <v>68</v>
      </c>
      <c r="F2716" s="1" t="s">
        <v>533</v>
      </c>
      <c r="G2716" s="1" t="s">
        <v>456</v>
      </c>
      <c r="H2716" s="1" t="s">
        <v>111</v>
      </c>
      <c r="I2716" s="1" t="s">
        <v>534</v>
      </c>
      <c r="J2716" s="1" t="s">
        <v>457</v>
      </c>
      <c r="K2716">
        <v>-1</v>
      </c>
      <c r="L2716">
        <v>-1</v>
      </c>
      <c r="M2716" s="1" t="s">
        <v>535</v>
      </c>
      <c r="N2716">
        <v>8200</v>
      </c>
      <c r="O2716">
        <v>8900</v>
      </c>
      <c r="P2716">
        <v>22900</v>
      </c>
      <c r="Q2716">
        <v>28500</v>
      </c>
      <c r="R2716">
        <v>33300</v>
      </c>
      <c r="S2716">
        <v>0</v>
      </c>
      <c r="T2716">
        <v>0</v>
      </c>
      <c r="U2716">
        <v>0</v>
      </c>
      <c r="V2716">
        <v>0</v>
      </c>
      <c r="W2716">
        <v>9300</v>
      </c>
      <c r="X2716">
        <v>9500</v>
      </c>
      <c r="Y2716">
        <v>6.1782364190000001</v>
      </c>
      <c r="Z2716">
        <v>-73.333289570000005</v>
      </c>
      <c r="AA2716" s="1" t="s">
        <v>41</v>
      </c>
      <c r="AB2716">
        <v>0</v>
      </c>
      <c r="AC2716" t="str">
        <f>MID(TablaPivotFinal[[#This Row],[Fecha]],1,4)</f>
        <v>2017</v>
      </c>
      <c r="AD2716" t="str">
        <f>MID(TablaPivotFinal[[#This Row],[Fecha]],5,3)</f>
        <v>Dic</v>
      </c>
      <c r="AE2716" s="1">
        <v>0</v>
      </c>
      <c r="AF2716" s="1">
        <v>0</v>
      </c>
    </row>
    <row r="2717" spans="1:32" x14ac:dyDescent="0.3">
      <c r="A2717" s="1" t="s">
        <v>530</v>
      </c>
      <c r="B2717" s="1" t="s">
        <v>282</v>
      </c>
      <c r="C2717" t="s">
        <v>531</v>
      </c>
      <c r="D2717" s="1" t="s">
        <v>532</v>
      </c>
      <c r="E2717">
        <v>68</v>
      </c>
      <c r="F2717" s="1" t="s">
        <v>533</v>
      </c>
      <c r="G2717" s="1" t="s">
        <v>456</v>
      </c>
      <c r="H2717" s="1" t="s">
        <v>111</v>
      </c>
      <c r="I2717" s="1" t="s">
        <v>534</v>
      </c>
      <c r="J2717" s="1" t="s">
        <v>457</v>
      </c>
      <c r="K2717">
        <v>-1</v>
      </c>
      <c r="L2717">
        <v>-1</v>
      </c>
      <c r="M2717" s="1" t="s">
        <v>535</v>
      </c>
      <c r="N2717">
        <v>8200</v>
      </c>
      <c r="O2717">
        <v>8900</v>
      </c>
      <c r="P2717">
        <v>22900</v>
      </c>
      <c r="Q2717">
        <v>28500</v>
      </c>
      <c r="R2717">
        <v>33300</v>
      </c>
      <c r="S2717">
        <v>0</v>
      </c>
      <c r="T2717">
        <v>0</v>
      </c>
      <c r="U2717">
        <v>0</v>
      </c>
      <c r="V2717">
        <v>0</v>
      </c>
      <c r="W2717">
        <v>9300</v>
      </c>
      <c r="X2717">
        <v>9500</v>
      </c>
      <c r="Y2717">
        <v>6.1782364190000001</v>
      </c>
      <c r="Z2717">
        <v>-73.333289570000005</v>
      </c>
      <c r="AA2717" s="1" t="s">
        <v>43</v>
      </c>
      <c r="AB2717">
        <v>1571536500</v>
      </c>
      <c r="AC2717" t="str">
        <f>MID(TablaPivotFinal[[#This Row],[Fecha]],1,4)</f>
        <v>2017</v>
      </c>
      <c r="AD2717" t="str">
        <f>MID(TablaPivotFinal[[#This Row],[Fecha]],5,3)</f>
        <v>Ene</v>
      </c>
      <c r="AE2717" s="1">
        <v>1571536500</v>
      </c>
      <c r="AF2717" s="1">
        <v>5181.9354839999996</v>
      </c>
    </row>
    <row r="2718" spans="1:32" x14ac:dyDescent="0.3">
      <c r="A2718" s="1" t="s">
        <v>530</v>
      </c>
      <c r="B2718" s="1" t="s">
        <v>282</v>
      </c>
      <c r="C2718" t="s">
        <v>531</v>
      </c>
      <c r="D2718" s="1" t="s">
        <v>532</v>
      </c>
      <c r="E2718">
        <v>68</v>
      </c>
      <c r="F2718" s="1" t="s">
        <v>533</v>
      </c>
      <c r="G2718" s="1" t="s">
        <v>456</v>
      </c>
      <c r="H2718" s="1" t="s">
        <v>111</v>
      </c>
      <c r="I2718" s="1" t="s">
        <v>534</v>
      </c>
      <c r="J2718" s="1" t="s">
        <v>457</v>
      </c>
      <c r="K2718">
        <v>-1</v>
      </c>
      <c r="L2718">
        <v>-1</v>
      </c>
      <c r="M2718" s="1" t="s">
        <v>535</v>
      </c>
      <c r="N2718">
        <v>8200</v>
      </c>
      <c r="O2718">
        <v>8900</v>
      </c>
      <c r="P2718">
        <v>22900</v>
      </c>
      <c r="Q2718">
        <v>28500</v>
      </c>
      <c r="R2718">
        <v>33300</v>
      </c>
      <c r="S2718">
        <v>0</v>
      </c>
      <c r="T2718">
        <v>0</v>
      </c>
      <c r="U2718">
        <v>0</v>
      </c>
      <c r="V2718">
        <v>0</v>
      </c>
      <c r="W2718">
        <v>9300</v>
      </c>
      <c r="X2718">
        <v>9500</v>
      </c>
      <c r="Y2718">
        <v>6.1782364190000001</v>
      </c>
      <c r="Z2718">
        <v>-73.333289570000005</v>
      </c>
      <c r="AA2718" s="1" t="s">
        <v>45</v>
      </c>
      <c r="AB2718">
        <v>1079101200</v>
      </c>
      <c r="AC2718" t="str">
        <f>MID(TablaPivotFinal[[#This Row],[Fecha]],1,4)</f>
        <v>2017</v>
      </c>
      <c r="AD2718" t="str">
        <f>MID(TablaPivotFinal[[#This Row],[Fecha]],5,3)</f>
        <v>Feb</v>
      </c>
      <c r="AE2718" s="1">
        <v>1079101200</v>
      </c>
      <c r="AF2718" s="1">
        <v>3350.7142859999999</v>
      </c>
    </row>
    <row r="2719" spans="1:32" x14ac:dyDescent="0.3">
      <c r="A2719" s="1" t="s">
        <v>530</v>
      </c>
      <c r="B2719" s="1" t="s">
        <v>282</v>
      </c>
      <c r="C2719" t="s">
        <v>531</v>
      </c>
      <c r="D2719" s="1" t="s">
        <v>532</v>
      </c>
      <c r="E2719">
        <v>68</v>
      </c>
      <c r="F2719" s="1" t="s">
        <v>533</v>
      </c>
      <c r="G2719" s="1" t="s">
        <v>456</v>
      </c>
      <c r="H2719" s="1" t="s">
        <v>111</v>
      </c>
      <c r="I2719" s="1" t="s">
        <v>534</v>
      </c>
      <c r="J2719" s="1" t="s">
        <v>457</v>
      </c>
      <c r="K2719">
        <v>-1</v>
      </c>
      <c r="L2719">
        <v>-1</v>
      </c>
      <c r="M2719" s="1" t="s">
        <v>535</v>
      </c>
      <c r="N2719">
        <v>8200</v>
      </c>
      <c r="O2719">
        <v>8900</v>
      </c>
      <c r="P2719">
        <v>22900</v>
      </c>
      <c r="Q2719">
        <v>28500</v>
      </c>
      <c r="R2719">
        <v>33300</v>
      </c>
      <c r="S2719">
        <v>0</v>
      </c>
      <c r="T2719">
        <v>0</v>
      </c>
      <c r="U2719">
        <v>0</v>
      </c>
      <c r="V2719">
        <v>0</v>
      </c>
      <c r="W2719">
        <v>9300</v>
      </c>
      <c r="X2719">
        <v>9500</v>
      </c>
      <c r="Y2719">
        <v>6.1782364190000001</v>
      </c>
      <c r="Z2719">
        <v>-73.333289570000005</v>
      </c>
      <c r="AA2719" s="1" t="s">
        <v>47</v>
      </c>
      <c r="AB2719">
        <v>0</v>
      </c>
      <c r="AC2719" t="str">
        <f>MID(TablaPivotFinal[[#This Row],[Fecha]],1,4)</f>
        <v>2017</v>
      </c>
      <c r="AD2719" t="str">
        <f>MID(TablaPivotFinal[[#This Row],[Fecha]],5,3)</f>
        <v>Jul</v>
      </c>
      <c r="AE2719" s="1">
        <v>0</v>
      </c>
      <c r="AF2719" s="1">
        <v>0</v>
      </c>
    </row>
    <row r="2720" spans="1:32" x14ac:dyDescent="0.3">
      <c r="A2720" s="1" t="s">
        <v>530</v>
      </c>
      <c r="B2720" s="1" t="s">
        <v>282</v>
      </c>
      <c r="C2720" t="s">
        <v>531</v>
      </c>
      <c r="D2720" s="1" t="s">
        <v>532</v>
      </c>
      <c r="E2720">
        <v>68</v>
      </c>
      <c r="F2720" s="1" t="s">
        <v>533</v>
      </c>
      <c r="G2720" s="1" t="s">
        <v>456</v>
      </c>
      <c r="H2720" s="1" t="s">
        <v>111</v>
      </c>
      <c r="I2720" s="1" t="s">
        <v>534</v>
      </c>
      <c r="J2720" s="1" t="s">
        <v>457</v>
      </c>
      <c r="K2720">
        <v>-1</v>
      </c>
      <c r="L2720">
        <v>-1</v>
      </c>
      <c r="M2720" s="1" t="s">
        <v>535</v>
      </c>
      <c r="N2720">
        <v>8200</v>
      </c>
      <c r="O2720">
        <v>8900</v>
      </c>
      <c r="P2720">
        <v>22900</v>
      </c>
      <c r="Q2720">
        <v>28500</v>
      </c>
      <c r="R2720">
        <v>33300</v>
      </c>
      <c r="S2720">
        <v>0</v>
      </c>
      <c r="T2720">
        <v>0</v>
      </c>
      <c r="U2720">
        <v>0</v>
      </c>
      <c r="V2720">
        <v>0</v>
      </c>
      <c r="W2720">
        <v>9300</v>
      </c>
      <c r="X2720">
        <v>9500</v>
      </c>
      <c r="Y2720">
        <v>6.1782364190000001</v>
      </c>
      <c r="Z2720">
        <v>-73.333289570000005</v>
      </c>
      <c r="AA2720" s="1" t="s">
        <v>49</v>
      </c>
      <c r="AB2720">
        <v>1256759500</v>
      </c>
      <c r="AC2720" t="str">
        <f>MID(TablaPivotFinal[[#This Row],[Fecha]],1,4)</f>
        <v>2017</v>
      </c>
      <c r="AD2720" t="str">
        <f>MID(TablaPivotFinal[[#This Row],[Fecha]],5,3)</f>
        <v>Jun</v>
      </c>
      <c r="AE2720" s="1">
        <v>1256759500</v>
      </c>
      <c r="AF2720" s="1">
        <v>3869.4666670000001</v>
      </c>
    </row>
    <row r="2721" spans="1:32" x14ac:dyDescent="0.3">
      <c r="A2721" s="1" t="s">
        <v>530</v>
      </c>
      <c r="B2721" s="1" t="s">
        <v>282</v>
      </c>
      <c r="C2721" t="s">
        <v>531</v>
      </c>
      <c r="D2721" s="1" t="s">
        <v>532</v>
      </c>
      <c r="E2721">
        <v>68</v>
      </c>
      <c r="F2721" s="1" t="s">
        <v>533</v>
      </c>
      <c r="G2721" s="1" t="s">
        <v>456</v>
      </c>
      <c r="H2721" s="1" t="s">
        <v>111</v>
      </c>
      <c r="I2721" s="1" t="s">
        <v>534</v>
      </c>
      <c r="J2721" s="1" t="s">
        <v>457</v>
      </c>
      <c r="K2721">
        <v>-1</v>
      </c>
      <c r="L2721">
        <v>-1</v>
      </c>
      <c r="M2721" s="1" t="s">
        <v>535</v>
      </c>
      <c r="N2721">
        <v>8200</v>
      </c>
      <c r="O2721">
        <v>8900</v>
      </c>
      <c r="P2721">
        <v>22900</v>
      </c>
      <c r="Q2721">
        <v>28500</v>
      </c>
      <c r="R2721">
        <v>33300</v>
      </c>
      <c r="S2721">
        <v>0</v>
      </c>
      <c r="T2721">
        <v>0</v>
      </c>
      <c r="U2721">
        <v>0</v>
      </c>
      <c r="V2721">
        <v>0</v>
      </c>
      <c r="W2721">
        <v>9300</v>
      </c>
      <c r="X2721">
        <v>9500</v>
      </c>
      <c r="Y2721">
        <v>6.1782364190000001</v>
      </c>
      <c r="Z2721">
        <v>-73.333289570000005</v>
      </c>
      <c r="AA2721" s="1" t="s">
        <v>51</v>
      </c>
      <c r="AB2721">
        <v>1188110800</v>
      </c>
      <c r="AC2721" t="str">
        <f>MID(TablaPivotFinal[[#This Row],[Fecha]],1,4)</f>
        <v>2017</v>
      </c>
      <c r="AD2721" t="str">
        <f>MID(TablaPivotFinal[[#This Row],[Fecha]],5,3)</f>
        <v>Mar</v>
      </c>
      <c r="AE2721" s="1">
        <v>1188110800</v>
      </c>
      <c r="AF2721" s="1">
        <v>3344.3548390000001</v>
      </c>
    </row>
    <row r="2722" spans="1:32" x14ac:dyDescent="0.3">
      <c r="A2722" s="1" t="s">
        <v>530</v>
      </c>
      <c r="B2722" s="1" t="s">
        <v>282</v>
      </c>
      <c r="C2722" t="s">
        <v>531</v>
      </c>
      <c r="D2722" s="1" t="s">
        <v>532</v>
      </c>
      <c r="E2722">
        <v>68</v>
      </c>
      <c r="F2722" s="1" t="s">
        <v>533</v>
      </c>
      <c r="G2722" s="1" t="s">
        <v>456</v>
      </c>
      <c r="H2722" s="1" t="s">
        <v>111</v>
      </c>
      <c r="I2722" s="1" t="s">
        <v>534</v>
      </c>
      <c r="J2722" s="1" t="s">
        <v>457</v>
      </c>
      <c r="K2722">
        <v>-1</v>
      </c>
      <c r="L2722">
        <v>-1</v>
      </c>
      <c r="M2722" s="1" t="s">
        <v>535</v>
      </c>
      <c r="N2722">
        <v>8200</v>
      </c>
      <c r="O2722">
        <v>8900</v>
      </c>
      <c r="P2722">
        <v>22900</v>
      </c>
      <c r="Q2722">
        <v>28500</v>
      </c>
      <c r="R2722">
        <v>33300</v>
      </c>
      <c r="S2722">
        <v>0</v>
      </c>
      <c r="T2722">
        <v>0</v>
      </c>
      <c r="U2722">
        <v>0</v>
      </c>
      <c r="V2722">
        <v>0</v>
      </c>
      <c r="W2722">
        <v>9300</v>
      </c>
      <c r="X2722">
        <v>9500</v>
      </c>
      <c r="Y2722">
        <v>6.1782364190000001</v>
      </c>
      <c r="Z2722">
        <v>-73.333289570000005</v>
      </c>
      <c r="AA2722" s="1" t="s">
        <v>53</v>
      </c>
      <c r="AB2722">
        <v>1180928100</v>
      </c>
      <c r="AC2722" t="str">
        <f>MID(TablaPivotFinal[[#This Row],[Fecha]],1,4)</f>
        <v>2017</v>
      </c>
      <c r="AD2722" t="str">
        <f>MID(TablaPivotFinal[[#This Row],[Fecha]],5,3)</f>
        <v>May</v>
      </c>
      <c r="AE2722" s="1">
        <v>1180928100</v>
      </c>
      <c r="AF2722" s="1">
        <v>3350.8709680000002</v>
      </c>
    </row>
    <row r="2723" spans="1:32" x14ac:dyDescent="0.3">
      <c r="A2723" s="1" t="s">
        <v>530</v>
      </c>
      <c r="B2723" s="1" t="s">
        <v>282</v>
      </c>
      <c r="C2723" t="s">
        <v>531</v>
      </c>
      <c r="D2723" s="1" t="s">
        <v>532</v>
      </c>
      <c r="E2723">
        <v>68</v>
      </c>
      <c r="F2723" s="1" t="s">
        <v>533</v>
      </c>
      <c r="G2723" s="1" t="s">
        <v>456</v>
      </c>
      <c r="H2723" s="1" t="s">
        <v>111</v>
      </c>
      <c r="I2723" s="1" t="s">
        <v>534</v>
      </c>
      <c r="J2723" s="1" t="s">
        <v>457</v>
      </c>
      <c r="K2723">
        <v>-1</v>
      </c>
      <c r="L2723">
        <v>-1</v>
      </c>
      <c r="M2723" s="1" t="s">
        <v>535</v>
      </c>
      <c r="N2723">
        <v>8200</v>
      </c>
      <c r="O2723">
        <v>8900</v>
      </c>
      <c r="P2723">
        <v>22900</v>
      </c>
      <c r="Q2723">
        <v>28500</v>
      </c>
      <c r="R2723">
        <v>33300</v>
      </c>
      <c r="S2723">
        <v>0</v>
      </c>
      <c r="T2723">
        <v>0</v>
      </c>
      <c r="U2723">
        <v>0</v>
      </c>
      <c r="V2723">
        <v>0</v>
      </c>
      <c r="W2723">
        <v>9300</v>
      </c>
      <c r="X2723">
        <v>9500</v>
      </c>
      <c r="Y2723">
        <v>6.1782364190000001</v>
      </c>
      <c r="Z2723">
        <v>-73.333289570000005</v>
      </c>
      <c r="AA2723" s="1" t="s">
        <v>55</v>
      </c>
      <c r="AB2723">
        <v>0</v>
      </c>
      <c r="AC2723" t="str">
        <f>MID(TablaPivotFinal[[#This Row],[Fecha]],1,4)</f>
        <v>2017</v>
      </c>
      <c r="AD2723" t="str">
        <f>MID(TablaPivotFinal[[#This Row],[Fecha]],5,3)</f>
        <v>Nov</v>
      </c>
      <c r="AE2723" s="1">
        <v>0</v>
      </c>
      <c r="AF2723" s="1">
        <v>0</v>
      </c>
    </row>
    <row r="2724" spans="1:32" x14ac:dyDescent="0.3">
      <c r="A2724" s="1" t="s">
        <v>530</v>
      </c>
      <c r="B2724" s="1" t="s">
        <v>282</v>
      </c>
      <c r="C2724" t="s">
        <v>531</v>
      </c>
      <c r="D2724" s="1" t="s">
        <v>532</v>
      </c>
      <c r="E2724">
        <v>68</v>
      </c>
      <c r="F2724" s="1" t="s">
        <v>533</v>
      </c>
      <c r="G2724" s="1" t="s">
        <v>456</v>
      </c>
      <c r="H2724" s="1" t="s">
        <v>111</v>
      </c>
      <c r="I2724" s="1" t="s">
        <v>534</v>
      </c>
      <c r="J2724" s="1" t="s">
        <v>457</v>
      </c>
      <c r="K2724">
        <v>-1</v>
      </c>
      <c r="L2724">
        <v>-1</v>
      </c>
      <c r="M2724" s="1" t="s">
        <v>535</v>
      </c>
      <c r="N2724">
        <v>8200</v>
      </c>
      <c r="O2724">
        <v>8900</v>
      </c>
      <c r="P2724">
        <v>22900</v>
      </c>
      <c r="Q2724">
        <v>28500</v>
      </c>
      <c r="R2724">
        <v>33300</v>
      </c>
      <c r="S2724">
        <v>0</v>
      </c>
      <c r="T2724">
        <v>0</v>
      </c>
      <c r="U2724">
        <v>0</v>
      </c>
      <c r="V2724">
        <v>0</v>
      </c>
      <c r="W2724">
        <v>9300</v>
      </c>
      <c r="X2724">
        <v>9500</v>
      </c>
      <c r="Y2724">
        <v>6.1782364190000001</v>
      </c>
      <c r="Z2724">
        <v>-73.333289570000005</v>
      </c>
      <c r="AA2724" s="1" t="s">
        <v>57</v>
      </c>
      <c r="AB2724">
        <v>0</v>
      </c>
      <c r="AC2724" t="str">
        <f>MID(TablaPivotFinal[[#This Row],[Fecha]],1,4)</f>
        <v>2017</v>
      </c>
      <c r="AD2724" t="str">
        <f>MID(TablaPivotFinal[[#This Row],[Fecha]],5,3)</f>
        <v>Oct</v>
      </c>
      <c r="AE2724" s="1">
        <v>0</v>
      </c>
      <c r="AF2724" s="1">
        <v>0</v>
      </c>
    </row>
    <row r="2725" spans="1:32" x14ac:dyDescent="0.3">
      <c r="A2725" s="1" t="s">
        <v>530</v>
      </c>
      <c r="B2725" s="1" t="s">
        <v>282</v>
      </c>
      <c r="C2725" t="s">
        <v>531</v>
      </c>
      <c r="D2725" s="1" t="s">
        <v>532</v>
      </c>
      <c r="E2725">
        <v>68</v>
      </c>
      <c r="F2725" s="1" t="s">
        <v>533</v>
      </c>
      <c r="G2725" s="1" t="s">
        <v>456</v>
      </c>
      <c r="H2725" s="1" t="s">
        <v>111</v>
      </c>
      <c r="I2725" s="1" t="s">
        <v>534</v>
      </c>
      <c r="J2725" s="1" t="s">
        <v>457</v>
      </c>
      <c r="K2725">
        <v>-1</v>
      </c>
      <c r="L2725">
        <v>-1</v>
      </c>
      <c r="M2725" s="1" t="s">
        <v>535</v>
      </c>
      <c r="N2725">
        <v>8200</v>
      </c>
      <c r="O2725">
        <v>8900</v>
      </c>
      <c r="P2725">
        <v>22900</v>
      </c>
      <c r="Q2725">
        <v>28500</v>
      </c>
      <c r="R2725">
        <v>33300</v>
      </c>
      <c r="S2725">
        <v>0</v>
      </c>
      <c r="T2725">
        <v>0</v>
      </c>
      <c r="U2725">
        <v>0</v>
      </c>
      <c r="V2725">
        <v>0</v>
      </c>
      <c r="W2725">
        <v>9300</v>
      </c>
      <c r="X2725">
        <v>9500</v>
      </c>
      <c r="Y2725">
        <v>6.1782364190000001</v>
      </c>
      <c r="Z2725">
        <v>-73.333289570000005</v>
      </c>
      <c r="AA2725" s="1" t="s">
        <v>59</v>
      </c>
      <c r="AB2725">
        <v>0</v>
      </c>
      <c r="AC2725" t="str">
        <f>MID(TablaPivotFinal[[#This Row],[Fecha]],1,4)</f>
        <v>2017</v>
      </c>
      <c r="AD2725" t="str">
        <f>MID(TablaPivotFinal[[#This Row],[Fecha]],5,3)</f>
        <v>Sep</v>
      </c>
      <c r="AE2725" s="1">
        <v>0</v>
      </c>
      <c r="AF2725" s="1">
        <v>0</v>
      </c>
    </row>
    <row r="2726" spans="1:32" x14ac:dyDescent="0.3">
      <c r="A2726" s="1" t="s">
        <v>530</v>
      </c>
      <c r="B2726" s="1" t="s">
        <v>282</v>
      </c>
      <c r="C2726" t="s">
        <v>531</v>
      </c>
      <c r="D2726" s="1" t="s">
        <v>532</v>
      </c>
      <c r="E2726">
        <v>68</v>
      </c>
      <c r="F2726" s="1" t="s">
        <v>533</v>
      </c>
      <c r="G2726" s="1" t="s">
        <v>456</v>
      </c>
      <c r="H2726" s="1" t="s">
        <v>111</v>
      </c>
      <c r="I2726" s="1" t="s">
        <v>534</v>
      </c>
      <c r="J2726" s="1" t="s">
        <v>457</v>
      </c>
      <c r="K2726">
        <v>-1</v>
      </c>
      <c r="L2726">
        <v>-1</v>
      </c>
      <c r="M2726" s="1" t="s">
        <v>535</v>
      </c>
      <c r="N2726">
        <v>8200</v>
      </c>
      <c r="O2726">
        <v>8900</v>
      </c>
      <c r="P2726">
        <v>22900</v>
      </c>
      <c r="Q2726">
        <v>28500</v>
      </c>
      <c r="R2726">
        <v>33300</v>
      </c>
      <c r="S2726">
        <v>0</v>
      </c>
      <c r="T2726">
        <v>0</v>
      </c>
      <c r="U2726">
        <v>0</v>
      </c>
      <c r="V2726">
        <v>0</v>
      </c>
      <c r="W2726">
        <v>9300</v>
      </c>
      <c r="X2726">
        <v>9500</v>
      </c>
      <c r="Y2726">
        <v>6.1782364190000001</v>
      </c>
      <c r="Z2726">
        <v>-73.333289570000005</v>
      </c>
      <c r="AA2726" s="1" t="s">
        <v>61</v>
      </c>
      <c r="AB2726">
        <v>0</v>
      </c>
      <c r="AC2726" t="str">
        <f>MID(TablaPivotFinal[[#This Row],[Fecha]],1,4)</f>
        <v>2018</v>
      </c>
      <c r="AD2726" t="str">
        <f>MID(TablaPivotFinal[[#This Row],[Fecha]],5,3)</f>
        <v>Abr</v>
      </c>
      <c r="AE2726" s="1">
        <v>0</v>
      </c>
      <c r="AF2726" s="1">
        <v>0</v>
      </c>
    </row>
    <row r="2727" spans="1:32" x14ac:dyDescent="0.3">
      <c r="A2727" s="1" t="s">
        <v>530</v>
      </c>
      <c r="B2727" s="1" t="s">
        <v>282</v>
      </c>
      <c r="C2727" t="s">
        <v>531</v>
      </c>
      <c r="D2727" s="1" t="s">
        <v>532</v>
      </c>
      <c r="E2727">
        <v>68</v>
      </c>
      <c r="F2727" s="1" t="s">
        <v>533</v>
      </c>
      <c r="G2727" s="1" t="s">
        <v>456</v>
      </c>
      <c r="H2727" s="1" t="s">
        <v>111</v>
      </c>
      <c r="I2727" s="1" t="s">
        <v>534</v>
      </c>
      <c r="J2727" s="1" t="s">
        <v>457</v>
      </c>
      <c r="K2727">
        <v>-1</v>
      </c>
      <c r="L2727">
        <v>-1</v>
      </c>
      <c r="M2727" s="1" t="s">
        <v>535</v>
      </c>
      <c r="N2727">
        <v>8200</v>
      </c>
      <c r="O2727">
        <v>8900</v>
      </c>
      <c r="P2727">
        <v>22900</v>
      </c>
      <c r="Q2727">
        <v>28500</v>
      </c>
      <c r="R2727">
        <v>33300</v>
      </c>
      <c r="S2727">
        <v>0</v>
      </c>
      <c r="T2727">
        <v>0</v>
      </c>
      <c r="U2727">
        <v>0</v>
      </c>
      <c r="V2727">
        <v>0</v>
      </c>
      <c r="W2727">
        <v>9300</v>
      </c>
      <c r="X2727">
        <v>9500</v>
      </c>
      <c r="Y2727">
        <v>6.1782364190000001</v>
      </c>
      <c r="Z2727">
        <v>-73.333289570000005</v>
      </c>
      <c r="AA2727" s="1" t="s">
        <v>63</v>
      </c>
      <c r="AB2727">
        <v>0</v>
      </c>
      <c r="AC2727" t="str">
        <f>MID(TablaPivotFinal[[#This Row],[Fecha]],1,4)</f>
        <v>2018</v>
      </c>
      <c r="AD2727" t="str">
        <f>MID(TablaPivotFinal[[#This Row],[Fecha]],5,3)</f>
        <v>Ago</v>
      </c>
      <c r="AE2727" s="1">
        <v>0</v>
      </c>
      <c r="AF2727" s="1">
        <v>0</v>
      </c>
    </row>
    <row r="2728" spans="1:32" x14ac:dyDescent="0.3">
      <c r="A2728" s="1" t="s">
        <v>530</v>
      </c>
      <c r="B2728" s="1" t="s">
        <v>282</v>
      </c>
      <c r="C2728" t="s">
        <v>531</v>
      </c>
      <c r="D2728" s="1" t="s">
        <v>532</v>
      </c>
      <c r="E2728">
        <v>68</v>
      </c>
      <c r="F2728" s="1" t="s">
        <v>533</v>
      </c>
      <c r="G2728" s="1" t="s">
        <v>456</v>
      </c>
      <c r="H2728" s="1" t="s">
        <v>111</v>
      </c>
      <c r="I2728" s="1" t="s">
        <v>534</v>
      </c>
      <c r="J2728" s="1" t="s">
        <v>457</v>
      </c>
      <c r="K2728">
        <v>-1</v>
      </c>
      <c r="L2728">
        <v>-1</v>
      </c>
      <c r="M2728" s="1" t="s">
        <v>535</v>
      </c>
      <c r="N2728">
        <v>8200</v>
      </c>
      <c r="O2728">
        <v>8900</v>
      </c>
      <c r="P2728">
        <v>22900</v>
      </c>
      <c r="Q2728">
        <v>28500</v>
      </c>
      <c r="R2728">
        <v>33300</v>
      </c>
      <c r="S2728">
        <v>0</v>
      </c>
      <c r="T2728">
        <v>0</v>
      </c>
      <c r="U2728">
        <v>0</v>
      </c>
      <c r="V2728">
        <v>0</v>
      </c>
      <c r="W2728">
        <v>9300</v>
      </c>
      <c r="X2728">
        <v>9500</v>
      </c>
      <c r="Y2728">
        <v>6.1782364190000001</v>
      </c>
      <c r="Z2728">
        <v>-73.333289570000005</v>
      </c>
      <c r="AA2728" s="1" t="s">
        <v>65</v>
      </c>
      <c r="AB2728">
        <v>0</v>
      </c>
      <c r="AC2728" t="str">
        <f>MID(TablaPivotFinal[[#This Row],[Fecha]],1,4)</f>
        <v>2018</v>
      </c>
      <c r="AD2728" t="str">
        <f>MID(TablaPivotFinal[[#This Row],[Fecha]],5,3)</f>
        <v>Dic</v>
      </c>
      <c r="AE2728" s="1">
        <v>0</v>
      </c>
      <c r="AF2728" s="1">
        <v>0</v>
      </c>
    </row>
    <row r="2729" spans="1:32" x14ac:dyDescent="0.3">
      <c r="A2729" s="1" t="s">
        <v>530</v>
      </c>
      <c r="B2729" s="1" t="s">
        <v>282</v>
      </c>
      <c r="C2729" t="s">
        <v>531</v>
      </c>
      <c r="D2729" s="1" t="s">
        <v>532</v>
      </c>
      <c r="E2729">
        <v>68</v>
      </c>
      <c r="F2729" s="1" t="s">
        <v>533</v>
      </c>
      <c r="G2729" s="1" t="s">
        <v>456</v>
      </c>
      <c r="H2729" s="1" t="s">
        <v>111</v>
      </c>
      <c r="I2729" s="1" t="s">
        <v>534</v>
      </c>
      <c r="J2729" s="1" t="s">
        <v>457</v>
      </c>
      <c r="K2729">
        <v>-1</v>
      </c>
      <c r="L2729">
        <v>-1</v>
      </c>
      <c r="M2729" s="1" t="s">
        <v>535</v>
      </c>
      <c r="N2729">
        <v>8200</v>
      </c>
      <c r="O2729">
        <v>8900</v>
      </c>
      <c r="P2729">
        <v>22900</v>
      </c>
      <c r="Q2729">
        <v>28500</v>
      </c>
      <c r="R2729">
        <v>33300</v>
      </c>
      <c r="S2729">
        <v>0</v>
      </c>
      <c r="T2729">
        <v>0</v>
      </c>
      <c r="U2729">
        <v>0</v>
      </c>
      <c r="V2729">
        <v>0</v>
      </c>
      <c r="W2729">
        <v>9300</v>
      </c>
      <c r="X2729">
        <v>9500</v>
      </c>
      <c r="Y2729">
        <v>6.1782364190000001</v>
      </c>
      <c r="Z2729">
        <v>-73.333289570000005</v>
      </c>
      <c r="AA2729" s="1" t="s">
        <v>67</v>
      </c>
      <c r="AB2729">
        <v>0</v>
      </c>
      <c r="AC2729" t="str">
        <f>MID(TablaPivotFinal[[#This Row],[Fecha]],1,4)</f>
        <v>2018</v>
      </c>
      <c r="AD2729" t="str">
        <f>MID(TablaPivotFinal[[#This Row],[Fecha]],5,3)</f>
        <v>Ene</v>
      </c>
      <c r="AE2729" s="1">
        <v>0</v>
      </c>
      <c r="AF2729" s="1">
        <v>0</v>
      </c>
    </row>
    <row r="2730" spans="1:32" x14ac:dyDescent="0.3">
      <c r="A2730" s="1" t="s">
        <v>530</v>
      </c>
      <c r="B2730" s="1" t="s">
        <v>282</v>
      </c>
      <c r="C2730" t="s">
        <v>531</v>
      </c>
      <c r="D2730" s="1" t="s">
        <v>532</v>
      </c>
      <c r="E2730">
        <v>68</v>
      </c>
      <c r="F2730" s="1" t="s">
        <v>533</v>
      </c>
      <c r="G2730" s="1" t="s">
        <v>456</v>
      </c>
      <c r="H2730" s="1" t="s">
        <v>111</v>
      </c>
      <c r="I2730" s="1" t="s">
        <v>534</v>
      </c>
      <c r="J2730" s="1" t="s">
        <v>457</v>
      </c>
      <c r="K2730">
        <v>-1</v>
      </c>
      <c r="L2730">
        <v>-1</v>
      </c>
      <c r="M2730" s="1" t="s">
        <v>535</v>
      </c>
      <c r="N2730">
        <v>8200</v>
      </c>
      <c r="O2730">
        <v>8900</v>
      </c>
      <c r="P2730">
        <v>22900</v>
      </c>
      <c r="Q2730">
        <v>28500</v>
      </c>
      <c r="R2730">
        <v>33300</v>
      </c>
      <c r="S2730">
        <v>0</v>
      </c>
      <c r="T2730">
        <v>0</v>
      </c>
      <c r="U2730">
        <v>0</v>
      </c>
      <c r="V2730">
        <v>0</v>
      </c>
      <c r="W2730">
        <v>9300</v>
      </c>
      <c r="X2730">
        <v>9500</v>
      </c>
      <c r="Y2730">
        <v>6.1782364190000001</v>
      </c>
      <c r="Z2730">
        <v>-73.333289570000005</v>
      </c>
      <c r="AA2730" s="1" t="s">
        <v>69</v>
      </c>
      <c r="AB2730">
        <v>0</v>
      </c>
      <c r="AC2730" t="str">
        <f>MID(TablaPivotFinal[[#This Row],[Fecha]],1,4)</f>
        <v>2018</v>
      </c>
      <c r="AD2730" t="str">
        <f>MID(TablaPivotFinal[[#This Row],[Fecha]],5,3)</f>
        <v>Feb</v>
      </c>
      <c r="AE2730" s="1">
        <v>0</v>
      </c>
      <c r="AF2730" s="1">
        <v>0</v>
      </c>
    </row>
    <row r="2731" spans="1:32" x14ac:dyDescent="0.3">
      <c r="A2731" s="1" t="s">
        <v>530</v>
      </c>
      <c r="B2731" s="1" t="s">
        <v>282</v>
      </c>
      <c r="C2731" t="s">
        <v>531</v>
      </c>
      <c r="D2731" s="1" t="s">
        <v>532</v>
      </c>
      <c r="E2731">
        <v>68</v>
      </c>
      <c r="F2731" s="1" t="s">
        <v>533</v>
      </c>
      <c r="G2731" s="1" t="s">
        <v>456</v>
      </c>
      <c r="H2731" s="1" t="s">
        <v>111</v>
      </c>
      <c r="I2731" s="1" t="s">
        <v>534</v>
      </c>
      <c r="J2731" s="1" t="s">
        <v>457</v>
      </c>
      <c r="K2731">
        <v>-1</v>
      </c>
      <c r="L2731">
        <v>-1</v>
      </c>
      <c r="M2731" s="1" t="s">
        <v>535</v>
      </c>
      <c r="N2731">
        <v>8200</v>
      </c>
      <c r="O2731">
        <v>8900</v>
      </c>
      <c r="P2731">
        <v>22900</v>
      </c>
      <c r="Q2731">
        <v>28500</v>
      </c>
      <c r="R2731">
        <v>33300</v>
      </c>
      <c r="S2731">
        <v>0</v>
      </c>
      <c r="T2731">
        <v>0</v>
      </c>
      <c r="U2731">
        <v>0</v>
      </c>
      <c r="V2731">
        <v>0</v>
      </c>
      <c r="W2731">
        <v>9300</v>
      </c>
      <c r="X2731">
        <v>9500</v>
      </c>
      <c r="Y2731">
        <v>6.1782364190000001</v>
      </c>
      <c r="Z2731">
        <v>-73.333289570000005</v>
      </c>
      <c r="AA2731" s="1" t="s">
        <v>71</v>
      </c>
      <c r="AB2731">
        <v>0</v>
      </c>
      <c r="AC2731" t="str">
        <f>MID(TablaPivotFinal[[#This Row],[Fecha]],1,4)</f>
        <v>2018</v>
      </c>
      <c r="AD2731" t="str">
        <f>MID(TablaPivotFinal[[#This Row],[Fecha]],5,3)</f>
        <v>Jul</v>
      </c>
      <c r="AE2731" s="1">
        <v>0</v>
      </c>
      <c r="AF2731" s="1">
        <v>0</v>
      </c>
    </row>
    <row r="2732" spans="1:32" x14ac:dyDescent="0.3">
      <c r="A2732" s="1" t="s">
        <v>530</v>
      </c>
      <c r="B2732" s="1" t="s">
        <v>282</v>
      </c>
      <c r="C2732" t="s">
        <v>531</v>
      </c>
      <c r="D2732" s="1" t="s">
        <v>532</v>
      </c>
      <c r="E2732">
        <v>68</v>
      </c>
      <c r="F2732" s="1" t="s">
        <v>533</v>
      </c>
      <c r="G2732" s="1" t="s">
        <v>456</v>
      </c>
      <c r="H2732" s="1" t="s">
        <v>111</v>
      </c>
      <c r="I2732" s="1" t="s">
        <v>534</v>
      </c>
      <c r="J2732" s="1" t="s">
        <v>457</v>
      </c>
      <c r="K2732">
        <v>-1</v>
      </c>
      <c r="L2732">
        <v>-1</v>
      </c>
      <c r="M2732" s="1" t="s">
        <v>535</v>
      </c>
      <c r="N2732">
        <v>8200</v>
      </c>
      <c r="O2732">
        <v>8900</v>
      </c>
      <c r="P2732">
        <v>22900</v>
      </c>
      <c r="Q2732">
        <v>28500</v>
      </c>
      <c r="R2732">
        <v>33300</v>
      </c>
      <c r="S2732">
        <v>0</v>
      </c>
      <c r="T2732">
        <v>0</v>
      </c>
      <c r="U2732">
        <v>0</v>
      </c>
      <c r="V2732">
        <v>0</v>
      </c>
      <c r="W2732">
        <v>9300</v>
      </c>
      <c r="X2732">
        <v>9500</v>
      </c>
      <c r="Y2732">
        <v>6.1782364190000001</v>
      </c>
      <c r="Z2732">
        <v>-73.333289570000005</v>
      </c>
      <c r="AA2732" s="1" t="s">
        <v>73</v>
      </c>
      <c r="AB2732">
        <v>0</v>
      </c>
      <c r="AC2732" t="str">
        <f>MID(TablaPivotFinal[[#This Row],[Fecha]],1,4)</f>
        <v>2018</v>
      </c>
      <c r="AD2732" t="str">
        <f>MID(TablaPivotFinal[[#This Row],[Fecha]],5,3)</f>
        <v>Jun</v>
      </c>
      <c r="AE2732" s="1">
        <v>0</v>
      </c>
      <c r="AF2732" s="1">
        <v>0</v>
      </c>
    </row>
    <row r="2733" spans="1:32" x14ac:dyDescent="0.3">
      <c r="A2733" s="1" t="s">
        <v>530</v>
      </c>
      <c r="B2733" s="1" t="s">
        <v>282</v>
      </c>
      <c r="C2733" t="s">
        <v>531</v>
      </c>
      <c r="D2733" s="1" t="s">
        <v>532</v>
      </c>
      <c r="E2733">
        <v>68</v>
      </c>
      <c r="F2733" s="1" t="s">
        <v>533</v>
      </c>
      <c r="G2733" s="1" t="s">
        <v>456</v>
      </c>
      <c r="H2733" s="1" t="s">
        <v>111</v>
      </c>
      <c r="I2733" s="1" t="s">
        <v>534</v>
      </c>
      <c r="J2733" s="1" t="s">
        <v>457</v>
      </c>
      <c r="K2733">
        <v>-1</v>
      </c>
      <c r="L2733">
        <v>-1</v>
      </c>
      <c r="M2733" s="1" t="s">
        <v>535</v>
      </c>
      <c r="N2733">
        <v>8200</v>
      </c>
      <c r="O2733">
        <v>8900</v>
      </c>
      <c r="P2733">
        <v>22900</v>
      </c>
      <c r="Q2733">
        <v>28500</v>
      </c>
      <c r="R2733">
        <v>33300</v>
      </c>
      <c r="S2733">
        <v>0</v>
      </c>
      <c r="T2733">
        <v>0</v>
      </c>
      <c r="U2733">
        <v>0</v>
      </c>
      <c r="V2733">
        <v>0</v>
      </c>
      <c r="W2733">
        <v>9300</v>
      </c>
      <c r="X2733">
        <v>9500</v>
      </c>
      <c r="Y2733">
        <v>6.1782364190000001</v>
      </c>
      <c r="Z2733">
        <v>-73.333289570000005</v>
      </c>
      <c r="AA2733" s="1" t="s">
        <v>75</v>
      </c>
      <c r="AB2733">
        <v>0</v>
      </c>
      <c r="AC2733" t="str">
        <f>MID(TablaPivotFinal[[#This Row],[Fecha]],1,4)</f>
        <v>2018</v>
      </c>
      <c r="AD2733" t="str">
        <f>MID(TablaPivotFinal[[#This Row],[Fecha]],5,3)</f>
        <v>Mar</v>
      </c>
      <c r="AE2733" s="1">
        <v>0</v>
      </c>
      <c r="AF2733" s="1">
        <v>0</v>
      </c>
    </row>
    <row r="2734" spans="1:32" x14ac:dyDescent="0.3">
      <c r="A2734" s="1" t="s">
        <v>530</v>
      </c>
      <c r="B2734" s="1" t="s">
        <v>282</v>
      </c>
      <c r="C2734" t="s">
        <v>531</v>
      </c>
      <c r="D2734" s="1" t="s">
        <v>532</v>
      </c>
      <c r="E2734">
        <v>68</v>
      </c>
      <c r="F2734" s="1" t="s">
        <v>533</v>
      </c>
      <c r="G2734" s="1" t="s">
        <v>456</v>
      </c>
      <c r="H2734" s="1" t="s">
        <v>111</v>
      </c>
      <c r="I2734" s="1" t="s">
        <v>534</v>
      </c>
      <c r="J2734" s="1" t="s">
        <v>457</v>
      </c>
      <c r="K2734">
        <v>-1</v>
      </c>
      <c r="L2734">
        <v>-1</v>
      </c>
      <c r="M2734" s="1" t="s">
        <v>535</v>
      </c>
      <c r="N2734">
        <v>8200</v>
      </c>
      <c r="O2734">
        <v>8900</v>
      </c>
      <c r="P2734">
        <v>22900</v>
      </c>
      <c r="Q2734">
        <v>28500</v>
      </c>
      <c r="R2734">
        <v>33300</v>
      </c>
      <c r="S2734">
        <v>0</v>
      </c>
      <c r="T2734">
        <v>0</v>
      </c>
      <c r="U2734">
        <v>0</v>
      </c>
      <c r="V2734">
        <v>0</v>
      </c>
      <c r="W2734">
        <v>9300</v>
      </c>
      <c r="X2734">
        <v>9500</v>
      </c>
      <c r="Y2734">
        <v>6.1782364190000001</v>
      </c>
      <c r="Z2734">
        <v>-73.333289570000005</v>
      </c>
      <c r="AA2734" s="1" t="s">
        <v>77</v>
      </c>
      <c r="AB2734">
        <v>0</v>
      </c>
      <c r="AC2734" t="str">
        <f>MID(TablaPivotFinal[[#This Row],[Fecha]],1,4)</f>
        <v>2018</v>
      </c>
      <c r="AD2734" t="str">
        <f>MID(TablaPivotFinal[[#This Row],[Fecha]],5,3)</f>
        <v>May</v>
      </c>
      <c r="AE2734" s="1">
        <v>0</v>
      </c>
      <c r="AF2734" s="1">
        <v>0</v>
      </c>
    </row>
    <row r="2735" spans="1:32" x14ac:dyDescent="0.3">
      <c r="A2735" s="1" t="s">
        <v>530</v>
      </c>
      <c r="B2735" s="1" t="s">
        <v>282</v>
      </c>
      <c r="C2735" t="s">
        <v>531</v>
      </c>
      <c r="D2735" s="1" t="s">
        <v>532</v>
      </c>
      <c r="E2735">
        <v>68</v>
      </c>
      <c r="F2735" s="1" t="s">
        <v>533</v>
      </c>
      <c r="G2735" s="1" t="s">
        <v>456</v>
      </c>
      <c r="H2735" s="1" t="s">
        <v>111</v>
      </c>
      <c r="I2735" s="1" t="s">
        <v>534</v>
      </c>
      <c r="J2735" s="1" t="s">
        <v>457</v>
      </c>
      <c r="K2735">
        <v>-1</v>
      </c>
      <c r="L2735">
        <v>-1</v>
      </c>
      <c r="M2735" s="1" t="s">
        <v>535</v>
      </c>
      <c r="N2735">
        <v>8200</v>
      </c>
      <c r="O2735">
        <v>8900</v>
      </c>
      <c r="P2735">
        <v>22900</v>
      </c>
      <c r="Q2735">
        <v>28500</v>
      </c>
      <c r="R2735">
        <v>33300</v>
      </c>
      <c r="S2735">
        <v>0</v>
      </c>
      <c r="T2735">
        <v>0</v>
      </c>
      <c r="U2735">
        <v>0</v>
      </c>
      <c r="V2735">
        <v>0</v>
      </c>
      <c r="W2735">
        <v>9300</v>
      </c>
      <c r="X2735">
        <v>9500</v>
      </c>
      <c r="Y2735">
        <v>6.1782364190000001</v>
      </c>
      <c r="Z2735">
        <v>-73.333289570000005</v>
      </c>
      <c r="AA2735" s="1" t="s">
        <v>79</v>
      </c>
      <c r="AB2735">
        <v>0</v>
      </c>
      <c r="AC2735" t="str">
        <f>MID(TablaPivotFinal[[#This Row],[Fecha]],1,4)</f>
        <v>2018</v>
      </c>
      <c r="AD2735" t="str">
        <f>MID(TablaPivotFinal[[#This Row],[Fecha]],5,3)</f>
        <v>Nov</v>
      </c>
      <c r="AE2735" s="1">
        <v>0</v>
      </c>
      <c r="AF2735" s="1">
        <v>0</v>
      </c>
    </row>
    <row r="2736" spans="1:32" x14ac:dyDescent="0.3">
      <c r="A2736" s="1" t="s">
        <v>530</v>
      </c>
      <c r="B2736" s="1" t="s">
        <v>282</v>
      </c>
      <c r="C2736" t="s">
        <v>531</v>
      </c>
      <c r="D2736" s="1" t="s">
        <v>532</v>
      </c>
      <c r="E2736">
        <v>68</v>
      </c>
      <c r="F2736" s="1" t="s">
        <v>533</v>
      </c>
      <c r="G2736" s="1" t="s">
        <v>456</v>
      </c>
      <c r="H2736" s="1" t="s">
        <v>111</v>
      </c>
      <c r="I2736" s="1" t="s">
        <v>534</v>
      </c>
      <c r="J2736" s="1" t="s">
        <v>457</v>
      </c>
      <c r="K2736">
        <v>-1</v>
      </c>
      <c r="L2736">
        <v>-1</v>
      </c>
      <c r="M2736" s="1" t="s">
        <v>535</v>
      </c>
      <c r="N2736">
        <v>8200</v>
      </c>
      <c r="O2736">
        <v>8900</v>
      </c>
      <c r="P2736">
        <v>22900</v>
      </c>
      <c r="Q2736">
        <v>28500</v>
      </c>
      <c r="R2736">
        <v>33300</v>
      </c>
      <c r="S2736">
        <v>0</v>
      </c>
      <c r="T2736">
        <v>0</v>
      </c>
      <c r="U2736">
        <v>0</v>
      </c>
      <c r="V2736">
        <v>0</v>
      </c>
      <c r="W2736">
        <v>9300</v>
      </c>
      <c r="X2736">
        <v>9500</v>
      </c>
      <c r="Y2736">
        <v>6.1782364190000001</v>
      </c>
      <c r="Z2736">
        <v>-73.333289570000005</v>
      </c>
      <c r="AA2736" s="1" t="s">
        <v>81</v>
      </c>
      <c r="AB2736">
        <v>0</v>
      </c>
      <c r="AC2736" t="str">
        <f>MID(TablaPivotFinal[[#This Row],[Fecha]],1,4)</f>
        <v>2018</v>
      </c>
      <c r="AD2736" t="str">
        <f>MID(TablaPivotFinal[[#This Row],[Fecha]],5,3)</f>
        <v>Oct</v>
      </c>
      <c r="AE2736" s="1">
        <v>0</v>
      </c>
      <c r="AF2736" s="1">
        <v>0</v>
      </c>
    </row>
    <row r="2737" spans="1:32" x14ac:dyDescent="0.3">
      <c r="A2737" s="1" t="s">
        <v>530</v>
      </c>
      <c r="B2737" s="1" t="s">
        <v>282</v>
      </c>
      <c r="C2737" t="s">
        <v>531</v>
      </c>
      <c r="D2737" s="1" t="s">
        <v>532</v>
      </c>
      <c r="E2737">
        <v>68</v>
      </c>
      <c r="F2737" s="1" t="s">
        <v>533</v>
      </c>
      <c r="G2737" s="1" t="s">
        <v>456</v>
      </c>
      <c r="H2737" s="1" t="s">
        <v>111</v>
      </c>
      <c r="I2737" s="1" t="s">
        <v>534</v>
      </c>
      <c r="J2737" s="1" t="s">
        <v>457</v>
      </c>
      <c r="K2737">
        <v>-1</v>
      </c>
      <c r="L2737">
        <v>-1</v>
      </c>
      <c r="M2737" s="1" t="s">
        <v>535</v>
      </c>
      <c r="N2737">
        <v>8200</v>
      </c>
      <c r="O2737">
        <v>8900</v>
      </c>
      <c r="P2737">
        <v>22900</v>
      </c>
      <c r="Q2737">
        <v>28500</v>
      </c>
      <c r="R2737">
        <v>33300</v>
      </c>
      <c r="S2737">
        <v>0</v>
      </c>
      <c r="T2737">
        <v>0</v>
      </c>
      <c r="U2737">
        <v>0</v>
      </c>
      <c r="V2737">
        <v>0</v>
      </c>
      <c r="W2737">
        <v>9300</v>
      </c>
      <c r="X2737">
        <v>9500</v>
      </c>
      <c r="Y2737">
        <v>6.1782364190000001</v>
      </c>
      <c r="Z2737">
        <v>-73.333289570000005</v>
      </c>
      <c r="AA2737" s="1" t="s">
        <v>83</v>
      </c>
      <c r="AB2737">
        <v>0</v>
      </c>
      <c r="AC2737" t="str">
        <f>MID(TablaPivotFinal[[#This Row],[Fecha]],1,4)</f>
        <v>2018</v>
      </c>
      <c r="AD2737" t="str">
        <f>MID(TablaPivotFinal[[#This Row],[Fecha]],5,3)</f>
        <v>Sep</v>
      </c>
      <c r="AE2737" s="1">
        <v>0</v>
      </c>
      <c r="AF2737" s="1">
        <v>0</v>
      </c>
    </row>
    <row r="2738" spans="1:32" x14ac:dyDescent="0.3">
      <c r="A2738" s="1" t="s">
        <v>536</v>
      </c>
      <c r="B2738" s="1" t="s">
        <v>537</v>
      </c>
      <c r="C2738">
        <v>4511</v>
      </c>
      <c r="D2738" s="1" t="s">
        <v>532</v>
      </c>
      <c r="E2738">
        <v>68</v>
      </c>
      <c r="F2738" s="1" t="s">
        <v>538</v>
      </c>
      <c r="G2738" s="1" t="s">
        <v>539</v>
      </c>
      <c r="H2738" s="1" t="s">
        <v>111</v>
      </c>
      <c r="I2738" s="1" t="s">
        <v>540</v>
      </c>
      <c r="J2738" s="1" t="s">
        <v>541</v>
      </c>
      <c r="K2738">
        <v>3165298178</v>
      </c>
      <c r="L2738">
        <v>-1</v>
      </c>
      <c r="M2738" s="1" t="s">
        <v>542</v>
      </c>
      <c r="N2738">
        <v>10500</v>
      </c>
      <c r="O2738">
        <v>13300</v>
      </c>
      <c r="P2738">
        <v>31200</v>
      </c>
      <c r="Q2738">
        <v>37400</v>
      </c>
      <c r="R2738">
        <v>43900</v>
      </c>
      <c r="S2738">
        <v>0</v>
      </c>
      <c r="T2738">
        <v>0</v>
      </c>
      <c r="U2738">
        <v>0</v>
      </c>
      <c r="V2738">
        <v>0</v>
      </c>
      <c r="W2738">
        <v>9300</v>
      </c>
      <c r="X2738">
        <v>9500</v>
      </c>
      <c r="Y2738">
        <v>6.2947139930000002</v>
      </c>
      <c r="Z2738">
        <v>-74.456991840000001</v>
      </c>
      <c r="AA2738" s="1" t="s">
        <v>13</v>
      </c>
      <c r="AB2738">
        <v>2320200600</v>
      </c>
      <c r="AC2738" t="str">
        <f>MID(TablaPivotFinal[[#This Row],[Fecha]],1,4)</f>
        <v>2016</v>
      </c>
      <c r="AD2738" t="str">
        <f>MID(TablaPivotFinal[[#This Row],[Fecha]],5,3)</f>
        <v>Abr</v>
      </c>
      <c r="AE2738" s="1">
        <v>2320200600</v>
      </c>
      <c r="AF2738" s="1">
        <v>108724</v>
      </c>
    </row>
    <row r="2739" spans="1:32" x14ac:dyDescent="0.3">
      <c r="A2739" s="1" t="s">
        <v>536</v>
      </c>
      <c r="B2739" s="1" t="s">
        <v>537</v>
      </c>
      <c r="C2739">
        <v>4511</v>
      </c>
      <c r="D2739" s="1" t="s">
        <v>532</v>
      </c>
      <c r="E2739">
        <v>68</v>
      </c>
      <c r="F2739" s="1" t="s">
        <v>538</v>
      </c>
      <c r="G2739" s="1" t="s">
        <v>539</v>
      </c>
      <c r="H2739" s="1" t="s">
        <v>111</v>
      </c>
      <c r="I2739" s="1" t="s">
        <v>540</v>
      </c>
      <c r="J2739" s="1" t="s">
        <v>541</v>
      </c>
      <c r="K2739">
        <v>3165298178</v>
      </c>
      <c r="L2739">
        <v>-1</v>
      </c>
      <c r="M2739" s="1" t="s">
        <v>542</v>
      </c>
      <c r="N2739">
        <v>10500</v>
      </c>
      <c r="O2739">
        <v>13300</v>
      </c>
      <c r="P2739">
        <v>31200</v>
      </c>
      <c r="Q2739">
        <v>37400</v>
      </c>
      <c r="R2739">
        <v>43900</v>
      </c>
      <c r="S2739">
        <v>0</v>
      </c>
      <c r="T2739">
        <v>0</v>
      </c>
      <c r="U2739">
        <v>0</v>
      </c>
      <c r="V2739">
        <v>0</v>
      </c>
      <c r="W2739">
        <v>9300</v>
      </c>
      <c r="X2739">
        <v>9500</v>
      </c>
      <c r="Y2739">
        <v>6.2947139930000002</v>
      </c>
      <c r="Z2739">
        <v>-74.456991840000001</v>
      </c>
      <c r="AA2739" s="1" t="s">
        <v>15</v>
      </c>
      <c r="AB2739">
        <v>2513316200</v>
      </c>
      <c r="AC2739" t="str">
        <f>MID(TablaPivotFinal[[#This Row],[Fecha]],1,4)</f>
        <v>2016</v>
      </c>
      <c r="AD2739" t="str">
        <f>MID(TablaPivotFinal[[#This Row],[Fecha]],5,3)</f>
        <v>Ago</v>
      </c>
      <c r="AE2739" s="1">
        <v>2513316200</v>
      </c>
      <c r="AF2739" s="1">
        <v>120791</v>
      </c>
    </row>
    <row r="2740" spans="1:32" x14ac:dyDescent="0.3">
      <c r="A2740" s="1" t="s">
        <v>536</v>
      </c>
      <c r="B2740" s="1" t="s">
        <v>537</v>
      </c>
      <c r="C2740">
        <v>4511</v>
      </c>
      <c r="D2740" s="1" t="s">
        <v>532</v>
      </c>
      <c r="E2740">
        <v>68</v>
      </c>
      <c r="F2740" s="1" t="s">
        <v>538</v>
      </c>
      <c r="G2740" s="1" t="s">
        <v>539</v>
      </c>
      <c r="H2740" s="1" t="s">
        <v>111</v>
      </c>
      <c r="I2740" s="1" t="s">
        <v>540</v>
      </c>
      <c r="J2740" s="1" t="s">
        <v>541</v>
      </c>
      <c r="K2740">
        <v>3165298178</v>
      </c>
      <c r="L2740">
        <v>-1</v>
      </c>
      <c r="M2740" s="1" t="s">
        <v>542</v>
      </c>
      <c r="N2740">
        <v>10500</v>
      </c>
      <c r="O2740">
        <v>13300</v>
      </c>
      <c r="P2740">
        <v>31200</v>
      </c>
      <c r="Q2740">
        <v>37400</v>
      </c>
      <c r="R2740">
        <v>43900</v>
      </c>
      <c r="S2740">
        <v>0</v>
      </c>
      <c r="T2740">
        <v>0</v>
      </c>
      <c r="U2740">
        <v>0</v>
      </c>
      <c r="V2740">
        <v>0</v>
      </c>
      <c r="W2740">
        <v>9300</v>
      </c>
      <c r="X2740">
        <v>9500</v>
      </c>
      <c r="Y2740">
        <v>6.2947139930000002</v>
      </c>
      <c r="Z2740">
        <v>-74.456991840000001</v>
      </c>
      <c r="AA2740" s="1" t="s">
        <v>17</v>
      </c>
      <c r="AB2740">
        <v>2693019300</v>
      </c>
      <c r="AC2740" t="str">
        <f>MID(TablaPivotFinal[[#This Row],[Fecha]],1,4)</f>
        <v>2016</v>
      </c>
      <c r="AD2740" t="str">
        <f>MID(TablaPivotFinal[[#This Row],[Fecha]],5,3)</f>
        <v>Dic</v>
      </c>
      <c r="AE2740" s="1">
        <v>2693019300</v>
      </c>
      <c r="AF2740" s="1">
        <v>151874</v>
      </c>
    </row>
    <row r="2741" spans="1:32" x14ac:dyDescent="0.3">
      <c r="A2741" s="1" t="s">
        <v>536</v>
      </c>
      <c r="B2741" s="1" t="s">
        <v>537</v>
      </c>
      <c r="C2741">
        <v>4511</v>
      </c>
      <c r="D2741" s="1" t="s">
        <v>532</v>
      </c>
      <c r="E2741">
        <v>68</v>
      </c>
      <c r="F2741" s="1" t="s">
        <v>538</v>
      </c>
      <c r="G2741" s="1" t="s">
        <v>539</v>
      </c>
      <c r="H2741" s="1" t="s">
        <v>111</v>
      </c>
      <c r="I2741" s="1" t="s">
        <v>540</v>
      </c>
      <c r="J2741" s="1" t="s">
        <v>541</v>
      </c>
      <c r="K2741">
        <v>3165298178</v>
      </c>
      <c r="L2741">
        <v>-1</v>
      </c>
      <c r="M2741" s="1" t="s">
        <v>542</v>
      </c>
      <c r="N2741">
        <v>10500</v>
      </c>
      <c r="O2741">
        <v>13300</v>
      </c>
      <c r="P2741">
        <v>31200</v>
      </c>
      <c r="Q2741">
        <v>37400</v>
      </c>
      <c r="R2741">
        <v>43900</v>
      </c>
      <c r="S2741">
        <v>0</v>
      </c>
      <c r="T2741">
        <v>0</v>
      </c>
      <c r="U2741">
        <v>0</v>
      </c>
      <c r="V2741">
        <v>0</v>
      </c>
      <c r="W2741">
        <v>9300</v>
      </c>
      <c r="X2741">
        <v>9500</v>
      </c>
      <c r="Y2741">
        <v>6.2947139930000002</v>
      </c>
      <c r="Z2741">
        <v>-74.456991840000001</v>
      </c>
      <c r="AA2741" s="1" t="s">
        <v>19</v>
      </c>
      <c r="AB2741">
        <v>2738295800</v>
      </c>
      <c r="AC2741" t="str">
        <f>MID(TablaPivotFinal[[#This Row],[Fecha]],1,4)</f>
        <v>2016</v>
      </c>
      <c r="AD2741" t="str">
        <f>MID(TablaPivotFinal[[#This Row],[Fecha]],5,3)</f>
        <v>Ene</v>
      </c>
      <c r="AE2741" s="1">
        <v>2738295800</v>
      </c>
      <c r="AF2741" s="1">
        <v>169766</v>
      </c>
    </row>
    <row r="2742" spans="1:32" x14ac:dyDescent="0.3">
      <c r="A2742" s="1" t="s">
        <v>536</v>
      </c>
      <c r="B2742" s="1" t="s">
        <v>537</v>
      </c>
      <c r="C2742">
        <v>4511</v>
      </c>
      <c r="D2742" s="1" t="s">
        <v>532</v>
      </c>
      <c r="E2742">
        <v>68</v>
      </c>
      <c r="F2742" s="1" t="s">
        <v>538</v>
      </c>
      <c r="G2742" s="1" t="s">
        <v>539</v>
      </c>
      <c r="H2742" s="1" t="s">
        <v>111</v>
      </c>
      <c r="I2742" s="1" t="s">
        <v>540</v>
      </c>
      <c r="J2742" s="1" t="s">
        <v>541</v>
      </c>
      <c r="K2742">
        <v>3165298178</v>
      </c>
      <c r="L2742">
        <v>-1</v>
      </c>
      <c r="M2742" s="1" t="s">
        <v>542</v>
      </c>
      <c r="N2742">
        <v>10500</v>
      </c>
      <c r="O2742">
        <v>13300</v>
      </c>
      <c r="P2742">
        <v>31200</v>
      </c>
      <c r="Q2742">
        <v>37400</v>
      </c>
      <c r="R2742">
        <v>43900</v>
      </c>
      <c r="S2742">
        <v>0</v>
      </c>
      <c r="T2742">
        <v>0</v>
      </c>
      <c r="U2742">
        <v>0</v>
      </c>
      <c r="V2742">
        <v>0</v>
      </c>
      <c r="W2742">
        <v>9300</v>
      </c>
      <c r="X2742">
        <v>9500</v>
      </c>
      <c r="Y2742">
        <v>6.2947139930000002</v>
      </c>
      <c r="Z2742">
        <v>-74.456991840000001</v>
      </c>
      <c r="AA2742" s="1" t="s">
        <v>21</v>
      </c>
      <c r="AB2742">
        <v>2218692000</v>
      </c>
      <c r="AC2742" t="str">
        <f>MID(TablaPivotFinal[[#This Row],[Fecha]],1,4)</f>
        <v>2016</v>
      </c>
      <c r="AD2742" t="str">
        <f>MID(TablaPivotFinal[[#This Row],[Fecha]],5,3)</f>
        <v>Feb</v>
      </c>
      <c r="AE2742" s="1">
        <v>2218692000</v>
      </c>
      <c r="AF2742" s="1">
        <v>105671</v>
      </c>
    </row>
    <row r="2743" spans="1:32" x14ac:dyDescent="0.3">
      <c r="A2743" s="1" t="s">
        <v>536</v>
      </c>
      <c r="B2743" s="1" t="s">
        <v>537</v>
      </c>
      <c r="C2743">
        <v>4511</v>
      </c>
      <c r="D2743" s="1" t="s">
        <v>532</v>
      </c>
      <c r="E2743">
        <v>68</v>
      </c>
      <c r="F2743" s="1" t="s">
        <v>538</v>
      </c>
      <c r="G2743" s="1" t="s">
        <v>539</v>
      </c>
      <c r="H2743" s="1" t="s">
        <v>111</v>
      </c>
      <c r="I2743" s="1" t="s">
        <v>540</v>
      </c>
      <c r="J2743" s="1" t="s">
        <v>541</v>
      </c>
      <c r="K2743">
        <v>3165298178</v>
      </c>
      <c r="L2743">
        <v>-1</v>
      </c>
      <c r="M2743" s="1" t="s">
        <v>542</v>
      </c>
      <c r="N2743">
        <v>10500</v>
      </c>
      <c r="O2743">
        <v>13300</v>
      </c>
      <c r="P2743">
        <v>31200</v>
      </c>
      <c r="Q2743">
        <v>37400</v>
      </c>
      <c r="R2743">
        <v>43900</v>
      </c>
      <c r="S2743">
        <v>0</v>
      </c>
      <c r="T2743">
        <v>0</v>
      </c>
      <c r="U2743">
        <v>0</v>
      </c>
      <c r="V2743">
        <v>0</v>
      </c>
      <c r="W2743">
        <v>9300</v>
      </c>
      <c r="X2743">
        <v>9500</v>
      </c>
      <c r="Y2743">
        <v>6.2947139930000002</v>
      </c>
      <c r="Z2743">
        <v>-74.456991840000001</v>
      </c>
      <c r="AA2743" s="1" t="s">
        <v>23</v>
      </c>
      <c r="AB2743">
        <v>2207636300</v>
      </c>
      <c r="AC2743" t="str">
        <f>MID(TablaPivotFinal[[#This Row],[Fecha]],1,4)</f>
        <v>2016</v>
      </c>
      <c r="AD2743" t="str">
        <f>MID(TablaPivotFinal[[#This Row],[Fecha]],5,3)</f>
        <v>Jul</v>
      </c>
      <c r="AE2743" s="1">
        <v>2207636300</v>
      </c>
      <c r="AF2743" s="1">
        <v>115016</v>
      </c>
    </row>
    <row r="2744" spans="1:32" x14ac:dyDescent="0.3">
      <c r="A2744" s="1" t="s">
        <v>536</v>
      </c>
      <c r="B2744" s="1" t="s">
        <v>537</v>
      </c>
      <c r="C2744">
        <v>4511</v>
      </c>
      <c r="D2744" s="1" t="s">
        <v>532</v>
      </c>
      <c r="E2744">
        <v>68</v>
      </c>
      <c r="F2744" s="1" t="s">
        <v>538</v>
      </c>
      <c r="G2744" s="1" t="s">
        <v>539</v>
      </c>
      <c r="H2744" s="1" t="s">
        <v>111</v>
      </c>
      <c r="I2744" s="1" t="s">
        <v>540</v>
      </c>
      <c r="J2744" s="1" t="s">
        <v>541</v>
      </c>
      <c r="K2744">
        <v>3165298178</v>
      </c>
      <c r="L2744">
        <v>-1</v>
      </c>
      <c r="M2744" s="1" t="s">
        <v>542</v>
      </c>
      <c r="N2744">
        <v>10500</v>
      </c>
      <c r="O2744">
        <v>13300</v>
      </c>
      <c r="P2744">
        <v>31200</v>
      </c>
      <c r="Q2744">
        <v>37400</v>
      </c>
      <c r="R2744">
        <v>43900</v>
      </c>
      <c r="S2744">
        <v>0</v>
      </c>
      <c r="T2744">
        <v>0</v>
      </c>
      <c r="U2744">
        <v>0</v>
      </c>
      <c r="V2744">
        <v>0</v>
      </c>
      <c r="W2744">
        <v>9300</v>
      </c>
      <c r="X2744">
        <v>9500</v>
      </c>
      <c r="Y2744">
        <v>6.2947139930000002</v>
      </c>
      <c r="Z2744">
        <v>-74.456991840000001</v>
      </c>
      <c r="AA2744" s="1" t="s">
        <v>25</v>
      </c>
      <c r="AB2744">
        <v>2359300700</v>
      </c>
      <c r="AC2744" t="str">
        <f>MID(TablaPivotFinal[[#This Row],[Fecha]],1,4)</f>
        <v>2016</v>
      </c>
      <c r="AD2744" t="str">
        <f>MID(TablaPivotFinal[[#This Row],[Fecha]],5,3)</f>
        <v>Jun</v>
      </c>
      <c r="AE2744" s="1">
        <v>2359300700</v>
      </c>
      <c r="AF2744" s="1">
        <v>116855</v>
      </c>
    </row>
    <row r="2745" spans="1:32" x14ac:dyDescent="0.3">
      <c r="A2745" s="1" t="s">
        <v>536</v>
      </c>
      <c r="B2745" s="1" t="s">
        <v>537</v>
      </c>
      <c r="C2745">
        <v>4511</v>
      </c>
      <c r="D2745" s="1" t="s">
        <v>532</v>
      </c>
      <c r="E2745">
        <v>68</v>
      </c>
      <c r="F2745" s="1" t="s">
        <v>538</v>
      </c>
      <c r="G2745" s="1" t="s">
        <v>539</v>
      </c>
      <c r="H2745" s="1" t="s">
        <v>111</v>
      </c>
      <c r="I2745" s="1" t="s">
        <v>540</v>
      </c>
      <c r="J2745" s="1" t="s">
        <v>541</v>
      </c>
      <c r="K2745">
        <v>3165298178</v>
      </c>
      <c r="L2745">
        <v>-1</v>
      </c>
      <c r="M2745" s="1" t="s">
        <v>542</v>
      </c>
      <c r="N2745">
        <v>10500</v>
      </c>
      <c r="O2745">
        <v>13300</v>
      </c>
      <c r="P2745">
        <v>31200</v>
      </c>
      <c r="Q2745">
        <v>37400</v>
      </c>
      <c r="R2745">
        <v>43900</v>
      </c>
      <c r="S2745">
        <v>0</v>
      </c>
      <c r="T2745">
        <v>0</v>
      </c>
      <c r="U2745">
        <v>0</v>
      </c>
      <c r="V2745">
        <v>0</v>
      </c>
      <c r="W2745">
        <v>9300</v>
      </c>
      <c r="X2745">
        <v>9500</v>
      </c>
      <c r="Y2745">
        <v>6.2947139930000002</v>
      </c>
      <c r="Z2745">
        <v>-74.456991840000001</v>
      </c>
      <c r="AA2745" s="1" t="s">
        <v>27</v>
      </c>
      <c r="AB2745">
        <v>2386408900</v>
      </c>
      <c r="AC2745" t="str">
        <f>MID(TablaPivotFinal[[#This Row],[Fecha]],1,4)</f>
        <v>2016</v>
      </c>
      <c r="AD2745" t="str">
        <f>MID(TablaPivotFinal[[#This Row],[Fecha]],5,3)</f>
        <v>Mar</v>
      </c>
      <c r="AE2745" s="1">
        <v>2386408900</v>
      </c>
      <c r="AF2745" s="1">
        <v>125325</v>
      </c>
    </row>
    <row r="2746" spans="1:32" x14ac:dyDescent="0.3">
      <c r="A2746" s="1" t="s">
        <v>536</v>
      </c>
      <c r="B2746" s="1" t="s">
        <v>537</v>
      </c>
      <c r="C2746">
        <v>4511</v>
      </c>
      <c r="D2746" s="1" t="s">
        <v>532</v>
      </c>
      <c r="E2746">
        <v>68</v>
      </c>
      <c r="F2746" s="1" t="s">
        <v>538</v>
      </c>
      <c r="G2746" s="1" t="s">
        <v>539</v>
      </c>
      <c r="H2746" s="1" t="s">
        <v>111</v>
      </c>
      <c r="I2746" s="1" t="s">
        <v>540</v>
      </c>
      <c r="J2746" s="1" t="s">
        <v>541</v>
      </c>
      <c r="K2746">
        <v>3165298178</v>
      </c>
      <c r="L2746">
        <v>-1</v>
      </c>
      <c r="M2746" s="1" t="s">
        <v>542</v>
      </c>
      <c r="N2746">
        <v>10500</v>
      </c>
      <c r="O2746">
        <v>13300</v>
      </c>
      <c r="P2746">
        <v>31200</v>
      </c>
      <c r="Q2746">
        <v>37400</v>
      </c>
      <c r="R2746">
        <v>43900</v>
      </c>
      <c r="S2746">
        <v>0</v>
      </c>
      <c r="T2746">
        <v>0</v>
      </c>
      <c r="U2746">
        <v>0</v>
      </c>
      <c r="V2746">
        <v>0</v>
      </c>
      <c r="W2746">
        <v>9300</v>
      </c>
      <c r="X2746">
        <v>9500</v>
      </c>
      <c r="Y2746">
        <v>6.2947139930000002</v>
      </c>
      <c r="Z2746">
        <v>-74.456991840000001</v>
      </c>
      <c r="AA2746" s="1" t="s">
        <v>29</v>
      </c>
      <c r="AB2746">
        <v>2242007100</v>
      </c>
      <c r="AC2746" t="str">
        <f>MID(TablaPivotFinal[[#This Row],[Fecha]],1,4)</f>
        <v>2016</v>
      </c>
      <c r="AD2746" t="str">
        <f>MID(TablaPivotFinal[[#This Row],[Fecha]],5,3)</f>
        <v>May</v>
      </c>
      <c r="AE2746" s="1">
        <v>2242007100</v>
      </c>
      <c r="AF2746" s="1">
        <v>108422</v>
      </c>
    </row>
    <row r="2747" spans="1:32" x14ac:dyDescent="0.3">
      <c r="A2747" s="1" t="s">
        <v>536</v>
      </c>
      <c r="B2747" s="1" t="s">
        <v>537</v>
      </c>
      <c r="C2747">
        <v>4511</v>
      </c>
      <c r="D2747" s="1" t="s">
        <v>532</v>
      </c>
      <c r="E2747">
        <v>68</v>
      </c>
      <c r="F2747" s="1" t="s">
        <v>538</v>
      </c>
      <c r="G2747" s="1" t="s">
        <v>539</v>
      </c>
      <c r="H2747" s="1" t="s">
        <v>111</v>
      </c>
      <c r="I2747" s="1" t="s">
        <v>540</v>
      </c>
      <c r="J2747" s="1" t="s">
        <v>541</v>
      </c>
      <c r="K2747">
        <v>3165298178</v>
      </c>
      <c r="L2747">
        <v>-1</v>
      </c>
      <c r="M2747" s="1" t="s">
        <v>542</v>
      </c>
      <c r="N2747">
        <v>10500</v>
      </c>
      <c r="O2747">
        <v>13300</v>
      </c>
      <c r="P2747">
        <v>31200</v>
      </c>
      <c r="Q2747">
        <v>37400</v>
      </c>
      <c r="R2747">
        <v>43900</v>
      </c>
      <c r="S2747">
        <v>0</v>
      </c>
      <c r="T2747">
        <v>0</v>
      </c>
      <c r="U2747">
        <v>0</v>
      </c>
      <c r="V2747">
        <v>0</v>
      </c>
      <c r="W2747">
        <v>9300</v>
      </c>
      <c r="X2747">
        <v>9500</v>
      </c>
      <c r="Y2747">
        <v>6.2947139930000002</v>
      </c>
      <c r="Z2747">
        <v>-74.456991840000001</v>
      </c>
      <c r="AA2747" s="1" t="s">
        <v>31</v>
      </c>
      <c r="AB2747">
        <v>2390373500</v>
      </c>
      <c r="AC2747" t="str">
        <f>MID(TablaPivotFinal[[#This Row],[Fecha]],1,4)</f>
        <v>2016</v>
      </c>
      <c r="AD2747" t="str">
        <f>MID(TablaPivotFinal[[#This Row],[Fecha]],5,3)</f>
        <v>Nov</v>
      </c>
      <c r="AE2747" s="1">
        <v>2390373500</v>
      </c>
      <c r="AF2747" s="1">
        <v>118375</v>
      </c>
    </row>
    <row r="2748" spans="1:32" x14ac:dyDescent="0.3">
      <c r="A2748" s="1" t="s">
        <v>536</v>
      </c>
      <c r="B2748" s="1" t="s">
        <v>537</v>
      </c>
      <c r="C2748">
        <v>4511</v>
      </c>
      <c r="D2748" s="1" t="s">
        <v>532</v>
      </c>
      <c r="E2748">
        <v>68</v>
      </c>
      <c r="F2748" s="1" t="s">
        <v>538</v>
      </c>
      <c r="G2748" s="1" t="s">
        <v>539</v>
      </c>
      <c r="H2748" s="1" t="s">
        <v>111</v>
      </c>
      <c r="I2748" s="1" t="s">
        <v>540</v>
      </c>
      <c r="J2748" s="1" t="s">
        <v>541</v>
      </c>
      <c r="K2748">
        <v>3165298178</v>
      </c>
      <c r="L2748">
        <v>-1</v>
      </c>
      <c r="M2748" s="1" t="s">
        <v>542</v>
      </c>
      <c r="N2748">
        <v>10500</v>
      </c>
      <c r="O2748">
        <v>13300</v>
      </c>
      <c r="P2748">
        <v>31200</v>
      </c>
      <c r="Q2748">
        <v>37400</v>
      </c>
      <c r="R2748">
        <v>43900</v>
      </c>
      <c r="S2748">
        <v>0</v>
      </c>
      <c r="T2748">
        <v>0</v>
      </c>
      <c r="U2748">
        <v>0</v>
      </c>
      <c r="V2748">
        <v>0</v>
      </c>
      <c r="W2748">
        <v>9300</v>
      </c>
      <c r="X2748">
        <v>9500</v>
      </c>
      <c r="Y2748">
        <v>6.2947139930000002</v>
      </c>
      <c r="Z2748">
        <v>-74.456991840000001</v>
      </c>
      <c r="AA2748" s="1" t="s">
        <v>33</v>
      </c>
      <c r="AB2748">
        <v>2612223000</v>
      </c>
      <c r="AC2748" t="str">
        <f>MID(TablaPivotFinal[[#This Row],[Fecha]],1,4)</f>
        <v>2016</v>
      </c>
      <c r="AD2748" t="str">
        <f>MID(TablaPivotFinal[[#This Row],[Fecha]],5,3)</f>
        <v>Oct</v>
      </c>
      <c r="AE2748" s="1">
        <v>2612223000</v>
      </c>
      <c r="AF2748" s="1">
        <v>128699</v>
      </c>
    </row>
    <row r="2749" spans="1:32" x14ac:dyDescent="0.3">
      <c r="A2749" s="1" t="s">
        <v>536</v>
      </c>
      <c r="B2749" s="1" t="s">
        <v>537</v>
      </c>
      <c r="C2749">
        <v>4511</v>
      </c>
      <c r="D2749" s="1" t="s">
        <v>532</v>
      </c>
      <c r="E2749">
        <v>68</v>
      </c>
      <c r="F2749" s="1" t="s">
        <v>538</v>
      </c>
      <c r="G2749" s="1" t="s">
        <v>539</v>
      </c>
      <c r="H2749" s="1" t="s">
        <v>111</v>
      </c>
      <c r="I2749" s="1" t="s">
        <v>540</v>
      </c>
      <c r="J2749" s="1" t="s">
        <v>541</v>
      </c>
      <c r="K2749">
        <v>3165298178</v>
      </c>
      <c r="L2749">
        <v>-1</v>
      </c>
      <c r="M2749" s="1" t="s">
        <v>542</v>
      </c>
      <c r="N2749">
        <v>10500</v>
      </c>
      <c r="O2749">
        <v>13300</v>
      </c>
      <c r="P2749">
        <v>31200</v>
      </c>
      <c r="Q2749">
        <v>37400</v>
      </c>
      <c r="R2749">
        <v>43900</v>
      </c>
      <c r="S2749">
        <v>0</v>
      </c>
      <c r="T2749">
        <v>0</v>
      </c>
      <c r="U2749">
        <v>0</v>
      </c>
      <c r="V2749">
        <v>0</v>
      </c>
      <c r="W2749">
        <v>9300</v>
      </c>
      <c r="X2749">
        <v>9500</v>
      </c>
      <c r="Y2749">
        <v>6.2947139930000002</v>
      </c>
      <c r="Z2749">
        <v>-74.456991840000001</v>
      </c>
      <c r="AA2749" s="1" t="s">
        <v>35</v>
      </c>
      <c r="AB2749">
        <v>2460887800</v>
      </c>
      <c r="AC2749" t="str">
        <f>MID(TablaPivotFinal[[#This Row],[Fecha]],1,4)</f>
        <v>2016</v>
      </c>
      <c r="AD2749" t="str">
        <f>MID(TablaPivotFinal[[#This Row],[Fecha]],5,3)</f>
        <v>Sep</v>
      </c>
      <c r="AE2749" s="1">
        <v>2460887800</v>
      </c>
      <c r="AF2749" s="1">
        <v>117151</v>
      </c>
    </row>
    <row r="2750" spans="1:32" x14ac:dyDescent="0.3">
      <c r="A2750" s="1" t="s">
        <v>536</v>
      </c>
      <c r="B2750" s="1" t="s">
        <v>537</v>
      </c>
      <c r="C2750">
        <v>4511</v>
      </c>
      <c r="D2750" s="1" t="s">
        <v>532</v>
      </c>
      <c r="E2750">
        <v>68</v>
      </c>
      <c r="F2750" s="1" t="s">
        <v>538</v>
      </c>
      <c r="G2750" s="1" t="s">
        <v>539</v>
      </c>
      <c r="H2750" s="1" t="s">
        <v>111</v>
      </c>
      <c r="I2750" s="1" t="s">
        <v>540</v>
      </c>
      <c r="J2750" s="1" t="s">
        <v>541</v>
      </c>
      <c r="K2750">
        <v>3165298178</v>
      </c>
      <c r="L2750">
        <v>-1</v>
      </c>
      <c r="M2750" s="1" t="s">
        <v>542</v>
      </c>
      <c r="N2750">
        <v>10500</v>
      </c>
      <c r="O2750">
        <v>13300</v>
      </c>
      <c r="P2750">
        <v>31200</v>
      </c>
      <c r="Q2750">
        <v>37400</v>
      </c>
      <c r="R2750">
        <v>43900</v>
      </c>
      <c r="S2750">
        <v>0</v>
      </c>
      <c r="T2750">
        <v>0</v>
      </c>
      <c r="U2750">
        <v>0</v>
      </c>
      <c r="V2750">
        <v>0</v>
      </c>
      <c r="W2750">
        <v>9300</v>
      </c>
      <c r="X2750">
        <v>9500</v>
      </c>
      <c r="Y2750">
        <v>6.2947139930000002</v>
      </c>
      <c r="Z2750">
        <v>-74.456991840000001</v>
      </c>
      <c r="AA2750" s="1" t="s">
        <v>37</v>
      </c>
      <c r="AB2750">
        <v>2507967400</v>
      </c>
      <c r="AC2750" t="str">
        <f>MID(TablaPivotFinal[[#This Row],[Fecha]],1,4)</f>
        <v>2017</v>
      </c>
      <c r="AD2750" t="str">
        <f>MID(TablaPivotFinal[[#This Row],[Fecha]],5,3)</f>
        <v>Abr</v>
      </c>
      <c r="AE2750" s="1">
        <v>2507967400</v>
      </c>
      <c r="AF2750" s="1">
        <v>4038.333333</v>
      </c>
    </row>
    <row r="2751" spans="1:32" x14ac:dyDescent="0.3">
      <c r="A2751" s="1" t="s">
        <v>536</v>
      </c>
      <c r="B2751" s="1" t="s">
        <v>537</v>
      </c>
      <c r="C2751">
        <v>4511</v>
      </c>
      <c r="D2751" s="1" t="s">
        <v>532</v>
      </c>
      <c r="E2751">
        <v>68</v>
      </c>
      <c r="F2751" s="1" t="s">
        <v>538</v>
      </c>
      <c r="G2751" s="1" t="s">
        <v>539</v>
      </c>
      <c r="H2751" s="1" t="s">
        <v>111</v>
      </c>
      <c r="I2751" s="1" t="s">
        <v>540</v>
      </c>
      <c r="J2751" s="1" t="s">
        <v>541</v>
      </c>
      <c r="K2751">
        <v>3165298178</v>
      </c>
      <c r="L2751">
        <v>-1</v>
      </c>
      <c r="M2751" s="1" t="s">
        <v>542</v>
      </c>
      <c r="N2751">
        <v>10500</v>
      </c>
      <c r="O2751">
        <v>13300</v>
      </c>
      <c r="P2751">
        <v>31200</v>
      </c>
      <c r="Q2751">
        <v>37400</v>
      </c>
      <c r="R2751">
        <v>43900</v>
      </c>
      <c r="S2751">
        <v>0</v>
      </c>
      <c r="T2751">
        <v>0</v>
      </c>
      <c r="U2751">
        <v>0</v>
      </c>
      <c r="V2751">
        <v>0</v>
      </c>
      <c r="W2751">
        <v>9300</v>
      </c>
      <c r="X2751">
        <v>9500</v>
      </c>
      <c r="Y2751">
        <v>6.2947139930000002</v>
      </c>
      <c r="Z2751">
        <v>-74.456991840000001</v>
      </c>
      <c r="AA2751" s="1" t="s">
        <v>39</v>
      </c>
      <c r="AB2751">
        <v>2470883900</v>
      </c>
      <c r="AC2751" t="str">
        <f>MID(TablaPivotFinal[[#This Row],[Fecha]],1,4)</f>
        <v>2017</v>
      </c>
      <c r="AD2751" t="str">
        <f>MID(TablaPivotFinal[[#This Row],[Fecha]],5,3)</f>
        <v>Ago</v>
      </c>
      <c r="AE2751" s="1">
        <v>2470883900</v>
      </c>
      <c r="AF2751" s="1">
        <v>3601.3548390000001</v>
      </c>
    </row>
    <row r="2752" spans="1:32" x14ac:dyDescent="0.3">
      <c r="A2752" s="1" t="s">
        <v>536</v>
      </c>
      <c r="B2752" s="1" t="s">
        <v>537</v>
      </c>
      <c r="C2752">
        <v>4511</v>
      </c>
      <c r="D2752" s="1" t="s">
        <v>532</v>
      </c>
      <c r="E2752">
        <v>68</v>
      </c>
      <c r="F2752" s="1" t="s">
        <v>538</v>
      </c>
      <c r="G2752" s="1" t="s">
        <v>539</v>
      </c>
      <c r="H2752" s="1" t="s">
        <v>111</v>
      </c>
      <c r="I2752" s="1" t="s">
        <v>540</v>
      </c>
      <c r="J2752" s="1" t="s">
        <v>541</v>
      </c>
      <c r="K2752">
        <v>3165298178</v>
      </c>
      <c r="L2752">
        <v>-1</v>
      </c>
      <c r="M2752" s="1" t="s">
        <v>542</v>
      </c>
      <c r="N2752">
        <v>10500</v>
      </c>
      <c r="O2752">
        <v>13300</v>
      </c>
      <c r="P2752">
        <v>31200</v>
      </c>
      <c r="Q2752">
        <v>37400</v>
      </c>
      <c r="R2752">
        <v>43900</v>
      </c>
      <c r="S2752">
        <v>0</v>
      </c>
      <c r="T2752">
        <v>0</v>
      </c>
      <c r="U2752">
        <v>0</v>
      </c>
      <c r="V2752">
        <v>0</v>
      </c>
      <c r="W2752">
        <v>9300</v>
      </c>
      <c r="X2752">
        <v>9500</v>
      </c>
      <c r="Y2752">
        <v>6.2947139930000002</v>
      </c>
      <c r="Z2752">
        <v>-74.456991840000001</v>
      </c>
      <c r="AA2752" s="1" t="s">
        <v>41</v>
      </c>
      <c r="AB2752">
        <v>0</v>
      </c>
      <c r="AC2752" t="str">
        <f>MID(TablaPivotFinal[[#This Row],[Fecha]],1,4)</f>
        <v>2017</v>
      </c>
      <c r="AD2752" t="str">
        <f>MID(TablaPivotFinal[[#This Row],[Fecha]],5,3)</f>
        <v>Dic</v>
      </c>
      <c r="AE2752" s="1">
        <v>0</v>
      </c>
      <c r="AF2752" s="1">
        <v>0</v>
      </c>
    </row>
    <row r="2753" spans="1:32" x14ac:dyDescent="0.3">
      <c r="A2753" s="1" t="s">
        <v>536</v>
      </c>
      <c r="B2753" s="1" t="s">
        <v>537</v>
      </c>
      <c r="C2753">
        <v>4511</v>
      </c>
      <c r="D2753" s="1" t="s">
        <v>532</v>
      </c>
      <c r="E2753">
        <v>68</v>
      </c>
      <c r="F2753" s="1" t="s">
        <v>538</v>
      </c>
      <c r="G2753" s="1" t="s">
        <v>539</v>
      </c>
      <c r="H2753" s="1" t="s">
        <v>111</v>
      </c>
      <c r="I2753" s="1" t="s">
        <v>540</v>
      </c>
      <c r="J2753" s="1" t="s">
        <v>541</v>
      </c>
      <c r="K2753">
        <v>3165298178</v>
      </c>
      <c r="L2753">
        <v>-1</v>
      </c>
      <c r="M2753" s="1" t="s">
        <v>542</v>
      </c>
      <c r="N2753">
        <v>10500</v>
      </c>
      <c r="O2753">
        <v>13300</v>
      </c>
      <c r="P2753">
        <v>31200</v>
      </c>
      <c r="Q2753">
        <v>37400</v>
      </c>
      <c r="R2753">
        <v>43900</v>
      </c>
      <c r="S2753">
        <v>0</v>
      </c>
      <c r="T2753">
        <v>0</v>
      </c>
      <c r="U2753">
        <v>0</v>
      </c>
      <c r="V2753">
        <v>0</v>
      </c>
      <c r="W2753">
        <v>9300</v>
      </c>
      <c r="X2753">
        <v>9500</v>
      </c>
      <c r="Y2753">
        <v>6.2947139930000002</v>
      </c>
      <c r="Z2753">
        <v>-74.456991840000001</v>
      </c>
      <c r="AA2753" s="1" t="s">
        <v>43</v>
      </c>
      <c r="AB2753">
        <v>3011945100</v>
      </c>
      <c r="AC2753" t="str">
        <f>MID(TablaPivotFinal[[#This Row],[Fecha]],1,4)</f>
        <v>2017</v>
      </c>
      <c r="AD2753" t="str">
        <f>MID(TablaPivotFinal[[#This Row],[Fecha]],5,3)</f>
        <v>Ene</v>
      </c>
      <c r="AE2753" s="1">
        <v>3011945100</v>
      </c>
      <c r="AF2753" s="1">
        <v>5610.3225810000004</v>
      </c>
    </row>
    <row r="2754" spans="1:32" x14ac:dyDescent="0.3">
      <c r="A2754" s="1" t="s">
        <v>536</v>
      </c>
      <c r="B2754" s="1" t="s">
        <v>537</v>
      </c>
      <c r="C2754">
        <v>4511</v>
      </c>
      <c r="D2754" s="1" t="s">
        <v>532</v>
      </c>
      <c r="E2754">
        <v>68</v>
      </c>
      <c r="F2754" s="1" t="s">
        <v>538</v>
      </c>
      <c r="G2754" s="1" t="s">
        <v>539</v>
      </c>
      <c r="H2754" s="1" t="s">
        <v>111</v>
      </c>
      <c r="I2754" s="1" t="s">
        <v>540</v>
      </c>
      <c r="J2754" s="1" t="s">
        <v>541</v>
      </c>
      <c r="K2754">
        <v>3165298178</v>
      </c>
      <c r="L2754">
        <v>-1</v>
      </c>
      <c r="M2754" s="1" t="s">
        <v>542</v>
      </c>
      <c r="N2754">
        <v>10500</v>
      </c>
      <c r="O2754">
        <v>13300</v>
      </c>
      <c r="P2754">
        <v>31200</v>
      </c>
      <c r="Q2754">
        <v>37400</v>
      </c>
      <c r="R2754">
        <v>43900</v>
      </c>
      <c r="S2754">
        <v>0</v>
      </c>
      <c r="T2754">
        <v>0</v>
      </c>
      <c r="U2754">
        <v>0</v>
      </c>
      <c r="V2754">
        <v>0</v>
      </c>
      <c r="W2754">
        <v>9300</v>
      </c>
      <c r="X2754">
        <v>9500</v>
      </c>
      <c r="Y2754">
        <v>6.2947139930000002</v>
      </c>
      <c r="Z2754">
        <v>-74.456991840000001</v>
      </c>
      <c r="AA2754" s="1" t="s">
        <v>45</v>
      </c>
      <c r="AB2754">
        <v>2254471100</v>
      </c>
      <c r="AC2754" t="str">
        <f>MID(TablaPivotFinal[[#This Row],[Fecha]],1,4)</f>
        <v>2017</v>
      </c>
      <c r="AD2754" t="str">
        <f>MID(TablaPivotFinal[[#This Row],[Fecha]],5,3)</f>
        <v>Feb</v>
      </c>
      <c r="AE2754" s="1">
        <v>2254471100</v>
      </c>
      <c r="AF2754" s="1">
        <v>3584.7142859999999</v>
      </c>
    </row>
    <row r="2755" spans="1:32" x14ac:dyDescent="0.3">
      <c r="A2755" s="1" t="s">
        <v>536</v>
      </c>
      <c r="B2755" s="1" t="s">
        <v>537</v>
      </c>
      <c r="C2755">
        <v>4511</v>
      </c>
      <c r="D2755" s="1" t="s">
        <v>532</v>
      </c>
      <c r="E2755">
        <v>68</v>
      </c>
      <c r="F2755" s="1" t="s">
        <v>538</v>
      </c>
      <c r="G2755" s="1" t="s">
        <v>539</v>
      </c>
      <c r="H2755" s="1" t="s">
        <v>111</v>
      </c>
      <c r="I2755" s="1" t="s">
        <v>540</v>
      </c>
      <c r="J2755" s="1" t="s">
        <v>541</v>
      </c>
      <c r="K2755">
        <v>3165298178</v>
      </c>
      <c r="L2755">
        <v>-1</v>
      </c>
      <c r="M2755" s="1" t="s">
        <v>542</v>
      </c>
      <c r="N2755">
        <v>10500</v>
      </c>
      <c r="O2755">
        <v>13300</v>
      </c>
      <c r="P2755">
        <v>31200</v>
      </c>
      <c r="Q2755">
        <v>37400</v>
      </c>
      <c r="R2755">
        <v>43900</v>
      </c>
      <c r="S2755">
        <v>0</v>
      </c>
      <c r="T2755">
        <v>0</v>
      </c>
      <c r="U2755">
        <v>0</v>
      </c>
      <c r="V2755">
        <v>0</v>
      </c>
      <c r="W2755">
        <v>9300</v>
      </c>
      <c r="X2755">
        <v>9500</v>
      </c>
      <c r="Y2755">
        <v>6.2947139930000002</v>
      </c>
      <c r="Z2755">
        <v>-74.456991840000001</v>
      </c>
      <c r="AA2755" s="1" t="s">
        <v>47</v>
      </c>
      <c r="AB2755">
        <v>2437281600</v>
      </c>
      <c r="AC2755" t="str">
        <f>MID(TablaPivotFinal[[#This Row],[Fecha]],1,4)</f>
        <v>2017</v>
      </c>
      <c r="AD2755" t="str">
        <f>MID(TablaPivotFinal[[#This Row],[Fecha]],5,3)</f>
        <v>Jul</v>
      </c>
      <c r="AE2755" s="1">
        <v>2437281600</v>
      </c>
      <c r="AF2755" s="1">
        <v>3654.2903230000002</v>
      </c>
    </row>
    <row r="2756" spans="1:32" x14ac:dyDescent="0.3">
      <c r="A2756" s="1" t="s">
        <v>536</v>
      </c>
      <c r="B2756" s="1" t="s">
        <v>537</v>
      </c>
      <c r="C2756">
        <v>4511</v>
      </c>
      <c r="D2756" s="1" t="s">
        <v>532</v>
      </c>
      <c r="E2756">
        <v>68</v>
      </c>
      <c r="F2756" s="1" t="s">
        <v>538</v>
      </c>
      <c r="G2756" s="1" t="s">
        <v>539</v>
      </c>
      <c r="H2756" s="1" t="s">
        <v>111</v>
      </c>
      <c r="I2756" s="1" t="s">
        <v>540</v>
      </c>
      <c r="J2756" s="1" t="s">
        <v>541</v>
      </c>
      <c r="K2756">
        <v>3165298178</v>
      </c>
      <c r="L2756">
        <v>-1</v>
      </c>
      <c r="M2756" s="1" t="s">
        <v>542</v>
      </c>
      <c r="N2756">
        <v>10500</v>
      </c>
      <c r="O2756">
        <v>13300</v>
      </c>
      <c r="P2756">
        <v>31200</v>
      </c>
      <c r="Q2756">
        <v>37400</v>
      </c>
      <c r="R2756">
        <v>43900</v>
      </c>
      <c r="S2756">
        <v>0</v>
      </c>
      <c r="T2756">
        <v>0</v>
      </c>
      <c r="U2756">
        <v>0</v>
      </c>
      <c r="V2756">
        <v>0</v>
      </c>
      <c r="W2756">
        <v>9300</v>
      </c>
      <c r="X2756">
        <v>9500</v>
      </c>
      <c r="Y2756">
        <v>6.2947139930000002</v>
      </c>
      <c r="Z2756">
        <v>-74.456991840000001</v>
      </c>
      <c r="AA2756" s="1" t="s">
        <v>49</v>
      </c>
      <c r="AB2756">
        <v>2481824500</v>
      </c>
      <c r="AC2756" t="str">
        <f>MID(TablaPivotFinal[[#This Row],[Fecha]],1,4)</f>
        <v>2017</v>
      </c>
      <c r="AD2756" t="str">
        <f>MID(TablaPivotFinal[[#This Row],[Fecha]],5,3)</f>
        <v>Jun</v>
      </c>
      <c r="AE2756" s="1">
        <v>2481824500</v>
      </c>
      <c r="AF2756" s="1">
        <v>3804.3666669999998</v>
      </c>
    </row>
    <row r="2757" spans="1:32" x14ac:dyDescent="0.3">
      <c r="A2757" s="1" t="s">
        <v>536</v>
      </c>
      <c r="B2757" s="1" t="s">
        <v>537</v>
      </c>
      <c r="C2757">
        <v>4511</v>
      </c>
      <c r="D2757" s="1" t="s">
        <v>532</v>
      </c>
      <c r="E2757">
        <v>68</v>
      </c>
      <c r="F2757" s="1" t="s">
        <v>538</v>
      </c>
      <c r="G2757" s="1" t="s">
        <v>539</v>
      </c>
      <c r="H2757" s="1" t="s">
        <v>111</v>
      </c>
      <c r="I2757" s="1" t="s">
        <v>540</v>
      </c>
      <c r="J2757" s="1" t="s">
        <v>541</v>
      </c>
      <c r="K2757">
        <v>3165298178</v>
      </c>
      <c r="L2757">
        <v>-1</v>
      </c>
      <c r="M2757" s="1" t="s">
        <v>542</v>
      </c>
      <c r="N2757">
        <v>10500</v>
      </c>
      <c r="O2757">
        <v>13300</v>
      </c>
      <c r="P2757">
        <v>31200</v>
      </c>
      <c r="Q2757">
        <v>37400</v>
      </c>
      <c r="R2757">
        <v>43900</v>
      </c>
      <c r="S2757">
        <v>0</v>
      </c>
      <c r="T2757">
        <v>0</v>
      </c>
      <c r="U2757">
        <v>0</v>
      </c>
      <c r="V2757">
        <v>0</v>
      </c>
      <c r="W2757">
        <v>9300</v>
      </c>
      <c r="X2757">
        <v>9500</v>
      </c>
      <c r="Y2757">
        <v>6.2947139930000002</v>
      </c>
      <c r="Z2757">
        <v>-74.456991840000001</v>
      </c>
      <c r="AA2757" s="1" t="s">
        <v>51</v>
      </c>
      <c r="AB2757">
        <v>2439939300</v>
      </c>
      <c r="AC2757" t="str">
        <f>MID(TablaPivotFinal[[#This Row],[Fecha]],1,4)</f>
        <v>2017</v>
      </c>
      <c r="AD2757" t="str">
        <f>MID(TablaPivotFinal[[#This Row],[Fecha]],5,3)</f>
        <v>Mar</v>
      </c>
      <c r="AE2757" s="1">
        <v>2439939300</v>
      </c>
      <c r="AF2757" s="1">
        <v>3441.8064519999998</v>
      </c>
    </row>
    <row r="2758" spans="1:32" x14ac:dyDescent="0.3">
      <c r="A2758" s="1" t="s">
        <v>536</v>
      </c>
      <c r="B2758" s="1" t="s">
        <v>537</v>
      </c>
      <c r="C2758">
        <v>4511</v>
      </c>
      <c r="D2758" s="1" t="s">
        <v>532</v>
      </c>
      <c r="E2758">
        <v>68</v>
      </c>
      <c r="F2758" s="1" t="s">
        <v>538</v>
      </c>
      <c r="G2758" s="1" t="s">
        <v>539</v>
      </c>
      <c r="H2758" s="1" t="s">
        <v>111</v>
      </c>
      <c r="I2758" s="1" t="s">
        <v>540</v>
      </c>
      <c r="J2758" s="1" t="s">
        <v>541</v>
      </c>
      <c r="K2758">
        <v>3165298178</v>
      </c>
      <c r="L2758">
        <v>-1</v>
      </c>
      <c r="M2758" s="1" t="s">
        <v>542</v>
      </c>
      <c r="N2758">
        <v>10500</v>
      </c>
      <c r="O2758">
        <v>13300</v>
      </c>
      <c r="P2758">
        <v>31200</v>
      </c>
      <c r="Q2758">
        <v>37400</v>
      </c>
      <c r="R2758">
        <v>43900</v>
      </c>
      <c r="S2758">
        <v>0</v>
      </c>
      <c r="T2758">
        <v>0</v>
      </c>
      <c r="U2758">
        <v>0</v>
      </c>
      <c r="V2758">
        <v>0</v>
      </c>
      <c r="W2758">
        <v>9300</v>
      </c>
      <c r="X2758">
        <v>9500</v>
      </c>
      <c r="Y2758">
        <v>6.2947139930000002</v>
      </c>
      <c r="Z2758">
        <v>-74.456991840000001</v>
      </c>
      <c r="AA2758" s="1" t="s">
        <v>53</v>
      </c>
      <c r="AB2758">
        <v>2375449500</v>
      </c>
      <c r="AC2758" t="str">
        <f>MID(TablaPivotFinal[[#This Row],[Fecha]],1,4)</f>
        <v>2017</v>
      </c>
      <c r="AD2758" t="str">
        <f>MID(TablaPivotFinal[[#This Row],[Fecha]],5,3)</f>
        <v>May</v>
      </c>
      <c r="AE2758" s="1">
        <v>2375449500</v>
      </c>
      <c r="AF2758" s="1">
        <v>3351.9032259999999</v>
      </c>
    </row>
    <row r="2759" spans="1:32" x14ac:dyDescent="0.3">
      <c r="A2759" s="1" t="s">
        <v>536</v>
      </c>
      <c r="B2759" s="1" t="s">
        <v>537</v>
      </c>
      <c r="C2759">
        <v>4511</v>
      </c>
      <c r="D2759" s="1" t="s">
        <v>532</v>
      </c>
      <c r="E2759">
        <v>68</v>
      </c>
      <c r="F2759" s="1" t="s">
        <v>538</v>
      </c>
      <c r="G2759" s="1" t="s">
        <v>539</v>
      </c>
      <c r="H2759" s="1" t="s">
        <v>111</v>
      </c>
      <c r="I2759" s="1" t="s">
        <v>540</v>
      </c>
      <c r="J2759" s="1" t="s">
        <v>541</v>
      </c>
      <c r="K2759">
        <v>3165298178</v>
      </c>
      <c r="L2759">
        <v>-1</v>
      </c>
      <c r="M2759" s="1" t="s">
        <v>542</v>
      </c>
      <c r="N2759">
        <v>10500</v>
      </c>
      <c r="O2759">
        <v>13300</v>
      </c>
      <c r="P2759">
        <v>31200</v>
      </c>
      <c r="Q2759">
        <v>37400</v>
      </c>
      <c r="R2759">
        <v>43900</v>
      </c>
      <c r="S2759">
        <v>0</v>
      </c>
      <c r="T2759">
        <v>0</v>
      </c>
      <c r="U2759">
        <v>0</v>
      </c>
      <c r="V2759">
        <v>0</v>
      </c>
      <c r="W2759">
        <v>9300</v>
      </c>
      <c r="X2759">
        <v>9500</v>
      </c>
      <c r="Y2759">
        <v>6.2947139930000002</v>
      </c>
      <c r="Z2759">
        <v>-74.456991840000001</v>
      </c>
      <c r="AA2759" s="1" t="s">
        <v>55</v>
      </c>
      <c r="AB2759">
        <v>0</v>
      </c>
      <c r="AC2759" t="str">
        <f>MID(TablaPivotFinal[[#This Row],[Fecha]],1,4)</f>
        <v>2017</v>
      </c>
      <c r="AD2759" t="str">
        <f>MID(TablaPivotFinal[[#This Row],[Fecha]],5,3)</f>
        <v>Nov</v>
      </c>
      <c r="AE2759" s="1">
        <v>0</v>
      </c>
      <c r="AF2759" s="1">
        <v>0</v>
      </c>
    </row>
    <row r="2760" spans="1:32" x14ac:dyDescent="0.3">
      <c r="A2760" s="1" t="s">
        <v>536</v>
      </c>
      <c r="B2760" s="1" t="s">
        <v>537</v>
      </c>
      <c r="C2760">
        <v>4511</v>
      </c>
      <c r="D2760" s="1" t="s">
        <v>532</v>
      </c>
      <c r="E2760">
        <v>68</v>
      </c>
      <c r="F2760" s="1" t="s">
        <v>538</v>
      </c>
      <c r="G2760" s="1" t="s">
        <v>539</v>
      </c>
      <c r="H2760" s="1" t="s">
        <v>111</v>
      </c>
      <c r="I2760" s="1" t="s">
        <v>540</v>
      </c>
      <c r="J2760" s="1" t="s">
        <v>541</v>
      </c>
      <c r="K2760">
        <v>3165298178</v>
      </c>
      <c r="L2760">
        <v>-1</v>
      </c>
      <c r="M2760" s="1" t="s">
        <v>542</v>
      </c>
      <c r="N2760">
        <v>10500</v>
      </c>
      <c r="O2760">
        <v>13300</v>
      </c>
      <c r="P2760">
        <v>31200</v>
      </c>
      <c r="Q2760">
        <v>37400</v>
      </c>
      <c r="R2760">
        <v>43900</v>
      </c>
      <c r="S2760">
        <v>0</v>
      </c>
      <c r="T2760">
        <v>0</v>
      </c>
      <c r="U2760">
        <v>0</v>
      </c>
      <c r="V2760">
        <v>0</v>
      </c>
      <c r="W2760">
        <v>9300</v>
      </c>
      <c r="X2760">
        <v>9500</v>
      </c>
      <c r="Y2760">
        <v>6.2947139930000002</v>
      </c>
      <c r="Z2760">
        <v>-74.456991840000001</v>
      </c>
      <c r="AA2760" s="1" t="s">
        <v>57</v>
      </c>
      <c r="AB2760">
        <v>1676435400</v>
      </c>
      <c r="AC2760" t="str">
        <f>MID(TablaPivotFinal[[#This Row],[Fecha]],1,4)</f>
        <v>2017</v>
      </c>
      <c r="AD2760" t="str">
        <f>MID(TablaPivotFinal[[#This Row],[Fecha]],5,3)</f>
        <v>Oct</v>
      </c>
      <c r="AE2760" s="1">
        <v>1676435400</v>
      </c>
      <c r="AF2760" s="1">
        <v>3939.9</v>
      </c>
    </row>
    <row r="2761" spans="1:32" x14ac:dyDescent="0.3">
      <c r="A2761" s="1" t="s">
        <v>536</v>
      </c>
      <c r="B2761" s="1" t="s">
        <v>537</v>
      </c>
      <c r="C2761">
        <v>4511</v>
      </c>
      <c r="D2761" s="1" t="s">
        <v>532</v>
      </c>
      <c r="E2761">
        <v>68</v>
      </c>
      <c r="F2761" s="1" t="s">
        <v>538</v>
      </c>
      <c r="G2761" s="1" t="s">
        <v>539</v>
      </c>
      <c r="H2761" s="1" t="s">
        <v>111</v>
      </c>
      <c r="I2761" s="1" t="s">
        <v>540</v>
      </c>
      <c r="J2761" s="1" t="s">
        <v>541</v>
      </c>
      <c r="K2761">
        <v>3165298178</v>
      </c>
      <c r="L2761">
        <v>-1</v>
      </c>
      <c r="M2761" s="1" t="s">
        <v>542</v>
      </c>
      <c r="N2761">
        <v>10500</v>
      </c>
      <c r="O2761">
        <v>13300</v>
      </c>
      <c r="P2761">
        <v>31200</v>
      </c>
      <c r="Q2761">
        <v>37400</v>
      </c>
      <c r="R2761">
        <v>43900</v>
      </c>
      <c r="S2761">
        <v>0</v>
      </c>
      <c r="T2761">
        <v>0</v>
      </c>
      <c r="U2761">
        <v>0</v>
      </c>
      <c r="V2761">
        <v>0</v>
      </c>
      <c r="W2761">
        <v>9300</v>
      </c>
      <c r="X2761">
        <v>9500</v>
      </c>
      <c r="Y2761">
        <v>6.2947139930000002</v>
      </c>
      <c r="Z2761">
        <v>-74.456991840000001</v>
      </c>
      <c r="AA2761" s="1" t="s">
        <v>59</v>
      </c>
      <c r="AB2761">
        <v>2439535000</v>
      </c>
      <c r="AC2761" t="str">
        <f>MID(TablaPivotFinal[[#This Row],[Fecha]],1,4)</f>
        <v>2017</v>
      </c>
      <c r="AD2761" t="str">
        <f>MID(TablaPivotFinal[[#This Row],[Fecha]],5,3)</f>
        <v>Sep</v>
      </c>
      <c r="AE2761" s="1">
        <v>2439535000</v>
      </c>
      <c r="AF2761" s="1">
        <v>3614.666667</v>
      </c>
    </row>
    <row r="2762" spans="1:32" x14ac:dyDescent="0.3">
      <c r="A2762" s="1" t="s">
        <v>536</v>
      </c>
      <c r="B2762" s="1" t="s">
        <v>537</v>
      </c>
      <c r="C2762">
        <v>4511</v>
      </c>
      <c r="D2762" s="1" t="s">
        <v>532</v>
      </c>
      <c r="E2762">
        <v>68</v>
      </c>
      <c r="F2762" s="1" t="s">
        <v>538</v>
      </c>
      <c r="G2762" s="1" t="s">
        <v>539</v>
      </c>
      <c r="H2762" s="1" t="s">
        <v>111</v>
      </c>
      <c r="I2762" s="1" t="s">
        <v>540</v>
      </c>
      <c r="J2762" s="1" t="s">
        <v>541</v>
      </c>
      <c r="K2762">
        <v>3165298178</v>
      </c>
      <c r="L2762">
        <v>-1</v>
      </c>
      <c r="M2762" s="1" t="s">
        <v>542</v>
      </c>
      <c r="N2762">
        <v>10500</v>
      </c>
      <c r="O2762">
        <v>13300</v>
      </c>
      <c r="P2762">
        <v>31200</v>
      </c>
      <c r="Q2762">
        <v>37400</v>
      </c>
      <c r="R2762">
        <v>43900</v>
      </c>
      <c r="S2762">
        <v>0</v>
      </c>
      <c r="T2762">
        <v>0</v>
      </c>
      <c r="U2762">
        <v>0</v>
      </c>
      <c r="V2762">
        <v>0</v>
      </c>
      <c r="W2762">
        <v>9300</v>
      </c>
      <c r="X2762">
        <v>9500</v>
      </c>
      <c r="Y2762">
        <v>6.2947139930000002</v>
      </c>
      <c r="Z2762">
        <v>-74.456991840000001</v>
      </c>
      <c r="AA2762" s="1" t="s">
        <v>61</v>
      </c>
      <c r="AB2762">
        <v>0</v>
      </c>
      <c r="AC2762" t="str">
        <f>MID(TablaPivotFinal[[#This Row],[Fecha]],1,4)</f>
        <v>2018</v>
      </c>
      <c r="AD2762" t="str">
        <f>MID(TablaPivotFinal[[#This Row],[Fecha]],5,3)</f>
        <v>Abr</v>
      </c>
      <c r="AE2762" s="1">
        <v>0</v>
      </c>
      <c r="AF2762" s="1">
        <v>0</v>
      </c>
    </row>
    <row r="2763" spans="1:32" x14ac:dyDescent="0.3">
      <c r="A2763" s="1" t="s">
        <v>536</v>
      </c>
      <c r="B2763" s="1" t="s">
        <v>537</v>
      </c>
      <c r="C2763">
        <v>4511</v>
      </c>
      <c r="D2763" s="1" t="s">
        <v>532</v>
      </c>
      <c r="E2763">
        <v>68</v>
      </c>
      <c r="F2763" s="1" t="s">
        <v>538</v>
      </c>
      <c r="G2763" s="1" t="s">
        <v>539</v>
      </c>
      <c r="H2763" s="1" t="s">
        <v>111</v>
      </c>
      <c r="I2763" s="1" t="s">
        <v>540</v>
      </c>
      <c r="J2763" s="1" t="s">
        <v>541</v>
      </c>
      <c r="K2763">
        <v>3165298178</v>
      </c>
      <c r="L2763">
        <v>-1</v>
      </c>
      <c r="M2763" s="1" t="s">
        <v>542</v>
      </c>
      <c r="N2763">
        <v>10500</v>
      </c>
      <c r="O2763">
        <v>13300</v>
      </c>
      <c r="P2763">
        <v>31200</v>
      </c>
      <c r="Q2763">
        <v>37400</v>
      </c>
      <c r="R2763">
        <v>43900</v>
      </c>
      <c r="S2763">
        <v>0</v>
      </c>
      <c r="T2763">
        <v>0</v>
      </c>
      <c r="U2763">
        <v>0</v>
      </c>
      <c r="V2763">
        <v>0</v>
      </c>
      <c r="W2763">
        <v>9300</v>
      </c>
      <c r="X2763">
        <v>9500</v>
      </c>
      <c r="Y2763">
        <v>6.2947139930000002</v>
      </c>
      <c r="Z2763">
        <v>-74.456991840000001</v>
      </c>
      <c r="AA2763" s="1" t="s">
        <v>63</v>
      </c>
      <c r="AB2763">
        <v>0</v>
      </c>
      <c r="AC2763" t="str">
        <f>MID(TablaPivotFinal[[#This Row],[Fecha]],1,4)</f>
        <v>2018</v>
      </c>
      <c r="AD2763" t="str">
        <f>MID(TablaPivotFinal[[#This Row],[Fecha]],5,3)</f>
        <v>Ago</v>
      </c>
      <c r="AE2763" s="1">
        <v>0</v>
      </c>
      <c r="AF2763" s="1">
        <v>0</v>
      </c>
    </row>
    <row r="2764" spans="1:32" x14ac:dyDescent="0.3">
      <c r="A2764" s="1" t="s">
        <v>536</v>
      </c>
      <c r="B2764" s="1" t="s">
        <v>537</v>
      </c>
      <c r="C2764">
        <v>4511</v>
      </c>
      <c r="D2764" s="1" t="s">
        <v>532</v>
      </c>
      <c r="E2764">
        <v>68</v>
      </c>
      <c r="F2764" s="1" t="s">
        <v>538</v>
      </c>
      <c r="G2764" s="1" t="s">
        <v>539</v>
      </c>
      <c r="H2764" s="1" t="s">
        <v>111</v>
      </c>
      <c r="I2764" s="1" t="s">
        <v>540</v>
      </c>
      <c r="J2764" s="1" t="s">
        <v>541</v>
      </c>
      <c r="K2764">
        <v>3165298178</v>
      </c>
      <c r="L2764">
        <v>-1</v>
      </c>
      <c r="M2764" s="1" t="s">
        <v>542</v>
      </c>
      <c r="N2764">
        <v>10500</v>
      </c>
      <c r="O2764">
        <v>13300</v>
      </c>
      <c r="P2764">
        <v>31200</v>
      </c>
      <c r="Q2764">
        <v>37400</v>
      </c>
      <c r="R2764">
        <v>43900</v>
      </c>
      <c r="S2764">
        <v>0</v>
      </c>
      <c r="T2764">
        <v>0</v>
      </c>
      <c r="U2764">
        <v>0</v>
      </c>
      <c r="V2764">
        <v>0</v>
      </c>
      <c r="W2764">
        <v>9300</v>
      </c>
      <c r="X2764">
        <v>9500</v>
      </c>
      <c r="Y2764">
        <v>6.2947139930000002</v>
      </c>
      <c r="Z2764">
        <v>-74.456991840000001</v>
      </c>
      <c r="AA2764" s="1" t="s">
        <v>65</v>
      </c>
      <c r="AB2764">
        <v>0</v>
      </c>
      <c r="AC2764" t="str">
        <f>MID(TablaPivotFinal[[#This Row],[Fecha]],1,4)</f>
        <v>2018</v>
      </c>
      <c r="AD2764" t="str">
        <f>MID(TablaPivotFinal[[#This Row],[Fecha]],5,3)</f>
        <v>Dic</v>
      </c>
      <c r="AE2764" s="1">
        <v>0</v>
      </c>
      <c r="AF2764" s="1">
        <v>0</v>
      </c>
    </row>
    <row r="2765" spans="1:32" x14ac:dyDescent="0.3">
      <c r="A2765" s="1" t="s">
        <v>536</v>
      </c>
      <c r="B2765" s="1" t="s">
        <v>537</v>
      </c>
      <c r="C2765">
        <v>4511</v>
      </c>
      <c r="D2765" s="1" t="s">
        <v>532</v>
      </c>
      <c r="E2765">
        <v>68</v>
      </c>
      <c r="F2765" s="1" t="s">
        <v>538</v>
      </c>
      <c r="G2765" s="1" t="s">
        <v>539</v>
      </c>
      <c r="H2765" s="1" t="s">
        <v>111</v>
      </c>
      <c r="I2765" s="1" t="s">
        <v>540</v>
      </c>
      <c r="J2765" s="1" t="s">
        <v>541</v>
      </c>
      <c r="K2765">
        <v>3165298178</v>
      </c>
      <c r="L2765">
        <v>-1</v>
      </c>
      <c r="M2765" s="1" t="s">
        <v>542</v>
      </c>
      <c r="N2765">
        <v>10500</v>
      </c>
      <c r="O2765">
        <v>13300</v>
      </c>
      <c r="P2765">
        <v>31200</v>
      </c>
      <c r="Q2765">
        <v>37400</v>
      </c>
      <c r="R2765">
        <v>43900</v>
      </c>
      <c r="S2765">
        <v>0</v>
      </c>
      <c r="T2765">
        <v>0</v>
      </c>
      <c r="U2765">
        <v>0</v>
      </c>
      <c r="V2765">
        <v>0</v>
      </c>
      <c r="W2765">
        <v>9300</v>
      </c>
      <c r="X2765">
        <v>9500</v>
      </c>
      <c r="Y2765">
        <v>6.2947139930000002</v>
      </c>
      <c r="Z2765">
        <v>-74.456991840000001</v>
      </c>
      <c r="AA2765" s="1" t="s">
        <v>67</v>
      </c>
      <c r="AB2765">
        <v>0</v>
      </c>
      <c r="AC2765" t="str">
        <f>MID(TablaPivotFinal[[#This Row],[Fecha]],1,4)</f>
        <v>2018</v>
      </c>
      <c r="AD2765" t="str">
        <f>MID(TablaPivotFinal[[#This Row],[Fecha]],5,3)</f>
        <v>Ene</v>
      </c>
      <c r="AE2765" s="1">
        <v>0</v>
      </c>
      <c r="AF2765" s="1">
        <v>0</v>
      </c>
    </row>
    <row r="2766" spans="1:32" x14ac:dyDescent="0.3">
      <c r="A2766" s="1" t="s">
        <v>536</v>
      </c>
      <c r="B2766" s="1" t="s">
        <v>537</v>
      </c>
      <c r="C2766">
        <v>4511</v>
      </c>
      <c r="D2766" s="1" t="s">
        <v>532</v>
      </c>
      <c r="E2766">
        <v>68</v>
      </c>
      <c r="F2766" s="1" t="s">
        <v>538</v>
      </c>
      <c r="G2766" s="1" t="s">
        <v>539</v>
      </c>
      <c r="H2766" s="1" t="s">
        <v>111</v>
      </c>
      <c r="I2766" s="1" t="s">
        <v>540</v>
      </c>
      <c r="J2766" s="1" t="s">
        <v>541</v>
      </c>
      <c r="K2766">
        <v>3165298178</v>
      </c>
      <c r="L2766">
        <v>-1</v>
      </c>
      <c r="M2766" s="1" t="s">
        <v>542</v>
      </c>
      <c r="N2766">
        <v>10500</v>
      </c>
      <c r="O2766">
        <v>13300</v>
      </c>
      <c r="P2766">
        <v>31200</v>
      </c>
      <c r="Q2766">
        <v>37400</v>
      </c>
      <c r="R2766">
        <v>43900</v>
      </c>
      <c r="S2766">
        <v>0</v>
      </c>
      <c r="T2766">
        <v>0</v>
      </c>
      <c r="U2766">
        <v>0</v>
      </c>
      <c r="V2766">
        <v>0</v>
      </c>
      <c r="W2766">
        <v>9300</v>
      </c>
      <c r="X2766">
        <v>9500</v>
      </c>
      <c r="Y2766">
        <v>6.2947139930000002</v>
      </c>
      <c r="Z2766">
        <v>-74.456991840000001</v>
      </c>
      <c r="AA2766" s="1" t="s">
        <v>69</v>
      </c>
      <c r="AB2766">
        <v>0</v>
      </c>
      <c r="AC2766" t="str">
        <f>MID(TablaPivotFinal[[#This Row],[Fecha]],1,4)</f>
        <v>2018</v>
      </c>
      <c r="AD2766" t="str">
        <f>MID(TablaPivotFinal[[#This Row],[Fecha]],5,3)</f>
        <v>Feb</v>
      </c>
      <c r="AE2766" s="1">
        <v>0</v>
      </c>
      <c r="AF2766" s="1">
        <v>0</v>
      </c>
    </row>
    <row r="2767" spans="1:32" x14ac:dyDescent="0.3">
      <c r="A2767" s="1" t="s">
        <v>536</v>
      </c>
      <c r="B2767" s="1" t="s">
        <v>537</v>
      </c>
      <c r="C2767">
        <v>4511</v>
      </c>
      <c r="D2767" s="1" t="s">
        <v>532</v>
      </c>
      <c r="E2767">
        <v>68</v>
      </c>
      <c r="F2767" s="1" t="s">
        <v>538</v>
      </c>
      <c r="G2767" s="1" t="s">
        <v>539</v>
      </c>
      <c r="H2767" s="1" t="s">
        <v>111</v>
      </c>
      <c r="I2767" s="1" t="s">
        <v>540</v>
      </c>
      <c r="J2767" s="1" t="s">
        <v>541</v>
      </c>
      <c r="K2767">
        <v>3165298178</v>
      </c>
      <c r="L2767">
        <v>-1</v>
      </c>
      <c r="M2767" s="1" t="s">
        <v>542</v>
      </c>
      <c r="N2767">
        <v>10500</v>
      </c>
      <c r="O2767">
        <v>13300</v>
      </c>
      <c r="P2767">
        <v>31200</v>
      </c>
      <c r="Q2767">
        <v>37400</v>
      </c>
      <c r="R2767">
        <v>43900</v>
      </c>
      <c r="S2767">
        <v>0</v>
      </c>
      <c r="T2767">
        <v>0</v>
      </c>
      <c r="U2767">
        <v>0</v>
      </c>
      <c r="V2767">
        <v>0</v>
      </c>
      <c r="W2767">
        <v>9300</v>
      </c>
      <c r="X2767">
        <v>9500</v>
      </c>
      <c r="Y2767">
        <v>6.2947139930000002</v>
      </c>
      <c r="Z2767">
        <v>-74.456991840000001</v>
      </c>
      <c r="AA2767" s="1" t="s">
        <v>71</v>
      </c>
      <c r="AB2767">
        <v>0</v>
      </c>
      <c r="AC2767" t="str">
        <f>MID(TablaPivotFinal[[#This Row],[Fecha]],1,4)</f>
        <v>2018</v>
      </c>
      <c r="AD2767" t="str">
        <f>MID(TablaPivotFinal[[#This Row],[Fecha]],5,3)</f>
        <v>Jul</v>
      </c>
      <c r="AE2767" s="1">
        <v>0</v>
      </c>
      <c r="AF2767" s="1">
        <v>0</v>
      </c>
    </row>
    <row r="2768" spans="1:32" x14ac:dyDescent="0.3">
      <c r="A2768" s="1" t="s">
        <v>536</v>
      </c>
      <c r="B2768" s="1" t="s">
        <v>537</v>
      </c>
      <c r="C2768">
        <v>4511</v>
      </c>
      <c r="D2768" s="1" t="s">
        <v>532</v>
      </c>
      <c r="E2768">
        <v>68</v>
      </c>
      <c r="F2768" s="1" t="s">
        <v>538</v>
      </c>
      <c r="G2768" s="1" t="s">
        <v>539</v>
      </c>
      <c r="H2768" s="1" t="s">
        <v>111</v>
      </c>
      <c r="I2768" s="1" t="s">
        <v>540</v>
      </c>
      <c r="J2768" s="1" t="s">
        <v>541</v>
      </c>
      <c r="K2768">
        <v>3165298178</v>
      </c>
      <c r="L2768">
        <v>-1</v>
      </c>
      <c r="M2768" s="1" t="s">
        <v>542</v>
      </c>
      <c r="N2768">
        <v>10500</v>
      </c>
      <c r="O2768">
        <v>13300</v>
      </c>
      <c r="P2768">
        <v>31200</v>
      </c>
      <c r="Q2768">
        <v>37400</v>
      </c>
      <c r="R2768">
        <v>43900</v>
      </c>
      <c r="S2768">
        <v>0</v>
      </c>
      <c r="T2768">
        <v>0</v>
      </c>
      <c r="U2768">
        <v>0</v>
      </c>
      <c r="V2768">
        <v>0</v>
      </c>
      <c r="W2768">
        <v>9300</v>
      </c>
      <c r="X2768">
        <v>9500</v>
      </c>
      <c r="Y2768">
        <v>6.2947139930000002</v>
      </c>
      <c r="Z2768">
        <v>-74.456991840000001</v>
      </c>
      <c r="AA2768" s="1" t="s">
        <v>73</v>
      </c>
      <c r="AB2768">
        <v>0</v>
      </c>
      <c r="AC2768" t="str">
        <f>MID(TablaPivotFinal[[#This Row],[Fecha]],1,4)</f>
        <v>2018</v>
      </c>
      <c r="AD2768" t="str">
        <f>MID(TablaPivotFinal[[#This Row],[Fecha]],5,3)</f>
        <v>Jun</v>
      </c>
      <c r="AE2768" s="1">
        <v>0</v>
      </c>
      <c r="AF2768" s="1">
        <v>0</v>
      </c>
    </row>
    <row r="2769" spans="1:32" x14ac:dyDescent="0.3">
      <c r="A2769" s="1" t="s">
        <v>536</v>
      </c>
      <c r="B2769" s="1" t="s">
        <v>537</v>
      </c>
      <c r="C2769">
        <v>4511</v>
      </c>
      <c r="D2769" s="1" t="s">
        <v>532</v>
      </c>
      <c r="E2769">
        <v>68</v>
      </c>
      <c r="F2769" s="1" t="s">
        <v>538</v>
      </c>
      <c r="G2769" s="1" t="s">
        <v>539</v>
      </c>
      <c r="H2769" s="1" t="s">
        <v>111</v>
      </c>
      <c r="I2769" s="1" t="s">
        <v>540</v>
      </c>
      <c r="J2769" s="1" t="s">
        <v>541</v>
      </c>
      <c r="K2769">
        <v>3165298178</v>
      </c>
      <c r="L2769">
        <v>-1</v>
      </c>
      <c r="M2769" s="1" t="s">
        <v>542</v>
      </c>
      <c r="N2769">
        <v>10500</v>
      </c>
      <c r="O2769">
        <v>13300</v>
      </c>
      <c r="P2769">
        <v>31200</v>
      </c>
      <c r="Q2769">
        <v>37400</v>
      </c>
      <c r="R2769">
        <v>43900</v>
      </c>
      <c r="S2769">
        <v>0</v>
      </c>
      <c r="T2769">
        <v>0</v>
      </c>
      <c r="U2769">
        <v>0</v>
      </c>
      <c r="V2769">
        <v>0</v>
      </c>
      <c r="W2769">
        <v>9300</v>
      </c>
      <c r="X2769">
        <v>9500</v>
      </c>
      <c r="Y2769">
        <v>6.2947139930000002</v>
      </c>
      <c r="Z2769">
        <v>-74.456991840000001</v>
      </c>
      <c r="AA2769" s="1" t="s">
        <v>75</v>
      </c>
      <c r="AB2769">
        <v>0</v>
      </c>
      <c r="AC2769" t="str">
        <f>MID(TablaPivotFinal[[#This Row],[Fecha]],1,4)</f>
        <v>2018</v>
      </c>
      <c r="AD2769" t="str">
        <f>MID(TablaPivotFinal[[#This Row],[Fecha]],5,3)</f>
        <v>Mar</v>
      </c>
      <c r="AE2769" s="1">
        <v>0</v>
      </c>
      <c r="AF2769" s="1">
        <v>0</v>
      </c>
    </row>
    <row r="2770" spans="1:32" x14ac:dyDescent="0.3">
      <c r="A2770" s="1" t="s">
        <v>536</v>
      </c>
      <c r="B2770" s="1" t="s">
        <v>537</v>
      </c>
      <c r="C2770">
        <v>4511</v>
      </c>
      <c r="D2770" s="1" t="s">
        <v>532</v>
      </c>
      <c r="E2770">
        <v>68</v>
      </c>
      <c r="F2770" s="1" t="s">
        <v>538</v>
      </c>
      <c r="G2770" s="1" t="s">
        <v>539</v>
      </c>
      <c r="H2770" s="1" t="s">
        <v>111</v>
      </c>
      <c r="I2770" s="1" t="s">
        <v>540</v>
      </c>
      <c r="J2770" s="1" t="s">
        <v>541</v>
      </c>
      <c r="K2770">
        <v>3165298178</v>
      </c>
      <c r="L2770">
        <v>-1</v>
      </c>
      <c r="M2770" s="1" t="s">
        <v>542</v>
      </c>
      <c r="N2770">
        <v>10500</v>
      </c>
      <c r="O2770">
        <v>13300</v>
      </c>
      <c r="P2770">
        <v>31200</v>
      </c>
      <c r="Q2770">
        <v>37400</v>
      </c>
      <c r="R2770">
        <v>43900</v>
      </c>
      <c r="S2770">
        <v>0</v>
      </c>
      <c r="T2770">
        <v>0</v>
      </c>
      <c r="U2770">
        <v>0</v>
      </c>
      <c r="V2770">
        <v>0</v>
      </c>
      <c r="W2770">
        <v>9300</v>
      </c>
      <c r="X2770">
        <v>9500</v>
      </c>
      <c r="Y2770">
        <v>6.2947139930000002</v>
      </c>
      <c r="Z2770">
        <v>-74.456991840000001</v>
      </c>
      <c r="AA2770" s="1" t="s">
        <v>77</v>
      </c>
      <c r="AB2770">
        <v>0</v>
      </c>
      <c r="AC2770" t="str">
        <f>MID(TablaPivotFinal[[#This Row],[Fecha]],1,4)</f>
        <v>2018</v>
      </c>
      <c r="AD2770" t="str">
        <f>MID(TablaPivotFinal[[#This Row],[Fecha]],5,3)</f>
        <v>May</v>
      </c>
      <c r="AE2770" s="1">
        <v>0</v>
      </c>
      <c r="AF2770" s="1">
        <v>0</v>
      </c>
    </row>
    <row r="2771" spans="1:32" x14ac:dyDescent="0.3">
      <c r="A2771" s="1" t="s">
        <v>536</v>
      </c>
      <c r="B2771" s="1" t="s">
        <v>537</v>
      </c>
      <c r="C2771">
        <v>4511</v>
      </c>
      <c r="D2771" s="1" t="s">
        <v>532</v>
      </c>
      <c r="E2771">
        <v>68</v>
      </c>
      <c r="F2771" s="1" t="s">
        <v>538</v>
      </c>
      <c r="G2771" s="1" t="s">
        <v>539</v>
      </c>
      <c r="H2771" s="1" t="s">
        <v>111</v>
      </c>
      <c r="I2771" s="1" t="s">
        <v>540</v>
      </c>
      <c r="J2771" s="1" t="s">
        <v>541</v>
      </c>
      <c r="K2771">
        <v>3165298178</v>
      </c>
      <c r="L2771">
        <v>-1</v>
      </c>
      <c r="M2771" s="1" t="s">
        <v>542</v>
      </c>
      <c r="N2771">
        <v>10500</v>
      </c>
      <c r="O2771">
        <v>13300</v>
      </c>
      <c r="P2771">
        <v>31200</v>
      </c>
      <c r="Q2771">
        <v>37400</v>
      </c>
      <c r="R2771">
        <v>43900</v>
      </c>
      <c r="S2771">
        <v>0</v>
      </c>
      <c r="T2771">
        <v>0</v>
      </c>
      <c r="U2771">
        <v>0</v>
      </c>
      <c r="V2771">
        <v>0</v>
      </c>
      <c r="W2771">
        <v>9300</v>
      </c>
      <c r="X2771">
        <v>9500</v>
      </c>
      <c r="Y2771">
        <v>6.2947139930000002</v>
      </c>
      <c r="Z2771">
        <v>-74.456991840000001</v>
      </c>
      <c r="AA2771" s="1" t="s">
        <v>79</v>
      </c>
      <c r="AB2771">
        <v>0</v>
      </c>
      <c r="AC2771" t="str">
        <f>MID(TablaPivotFinal[[#This Row],[Fecha]],1,4)</f>
        <v>2018</v>
      </c>
      <c r="AD2771" t="str">
        <f>MID(TablaPivotFinal[[#This Row],[Fecha]],5,3)</f>
        <v>Nov</v>
      </c>
      <c r="AE2771" s="1">
        <v>0</v>
      </c>
      <c r="AF2771" s="1">
        <v>0</v>
      </c>
    </row>
    <row r="2772" spans="1:32" x14ac:dyDescent="0.3">
      <c r="A2772" s="1" t="s">
        <v>536</v>
      </c>
      <c r="B2772" s="1" t="s">
        <v>537</v>
      </c>
      <c r="C2772">
        <v>4511</v>
      </c>
      <c r="D2772" s="1" t="s">
        <v>532</v>
      </c>
      <c r="E2772">
        <v>68</v>
      </c>
      <c r="F2772" s="1" t="s">
        <v>538</v>
      </c>
      <c r="G2772" s="1" t="s">
        <v>539</v>
      </c>
      <c r="H2772" s="1" t="s">
        <v>111</v>
      </c>
      <c r="I2772" s="1" t="s">
        <v>540</v>
      </c>
      <c r="J2772" s="1" t="s">
        <v>541</v>
      </c>
      <c r="K2772">
        <v>3165298178</v>
      </c>
      <c r="L2772">
        <v>-1</v>
      </c>
      <c r="M2772" s="1" t="s">
        <v>542</v>
      </c>
      <c r="N2772">
        <v>10500</v>
      </c>
      <c r="O2772">
        <v>13300</v>
      </c>
      <c r="P2772">
        <v>31200</v>
      </c>
      <c r="Q2772">
        <v>37400</v>
      </c>
      <c r="R2772">
        <v>43900</v>
      </c>
      <c r="S2772">
        <v>0</v>
      </c>
      <c r="T2772">
        <v>0</v>
      </c>
      <c r="U2772">
        <v>0</v>
      </c>
      <c r="V2772">
        <v>0</v>
      </c>
      <c r="W2772">
        <v>9300</v>
      </c>
      <c r="X2772">
        <v>9500</v>
      </c>
      <c r="Y2772">
        <v>6.2947139930000002</v>
      </c>
      <c r="Z2772">
        <v>-74.456991840000001</v>
      </c>
      <c r="AA2772" s="1" t="s">
        <v>81</v>
      </c>
      <c r="AB2772">
        <v>0</v>
      </c>
      <c r="AC2772" t="str">
        <f>MID(TablaPivotFinal[[#This Row],[Fecha]],1,4)</f>
        <v>2018</v>
      </c>
      <c r="AD2772" t="str">
        <f>MID(TablaPivotFinal[[#This Row],[Fecha]],5,3)</f>
        <v>Oct</v>
      </c>
      <c r="AE2772" s="1">
        <v>0</v>
      </c>
      <c r="AF2772" s="1">
        <v>0</v>
      </c>
    </row>
    <row r="2773" spans="1:32" x14ac:dyDescent="0.3">
      <c r="A2773" s="1" t="s">
        <v>536</v>
      </c>
      <c r="B2773" s="1" t="s">
        <v>537</v>
      </c>
      <c r="C2773">
        <v>4511</v>
      </c>
      <c r="D2773" s="1" t="s">
        <v>532</v>
      </c>
      <c r="E2773">
        <v>68</v>
      </c>
      <c r="F2773" s="1" t="s">
        <v>538</v>
      </c>
      <c r="G2773" s="1" t="s">
        <v>539</v>
      </c>
      <c r="H2773" s="1" t="s">
        <v>111</v>
      </c>
      <c r="I2773" s="1" t="s">
        <v>540</v>
      </c>
      <c r="J2773" s="1" t="s">
        <v>541</v>
      </c>
      <c r="K2773">
        <v>3165298178</v>
      </c>
      <c r="L2773">
        <v>-1</v>
      </c>
      <c r="M2773" s="1" t="s">
        <v>542</v>
      </c>
      <c r="N2773">
        <v>10500</v>
      </c>
      <c r="O2773">
        <v>13300</v>
      </c>
      <c r="P2773">
        <v>31200</v>
      </c>
      <c r="Q2773">
        <v>37400</v>
      </c>
      <c r="R2773">
        <v>43900</v>
      </c>
      <c r="S2773">
        <v>0</v>
      </c>
      <c r="T2773">
        <v>0</v>
      </c>
      <c r="U2773">
        <v>0</v>
      </c>
      <c r="V2773">
        <v>0</v>
      </c>
      <c r="W2773">
        <v>9300</v>
      </c>
      <c r="X2773">
        <v>9500</v>
      </c>
      <c r="Y2773">
        <v>6.2947139930000002</v>
      </c>
      <c r="Z2773">
        <v>-74.456991840000001</v>
      </c>
      <c r="AA2773" s="1" t="s">
        <v>83</v>
      </c>
      <c r="AB2773">
        <v>0</v>
      </c>
      <c r="AC2773" t="str">
        <f>MID(TablaPivotFinal[[#This Row],[Fecha]],1,4)</f>
        <v>2018</v>
      </c>
      <c r="AD2773" t="str">
        <f>MID(TablaPivotFinal[[#This Row],[Fecha]],5,3)</f>
        <v>Sep</v>
      </c>
      <c r="AE2773" s="1">
        <v>0</v>
      </c>
      <c r="AF2773" s="1">
        <v>0</v>
      </c>
    </row>
    <row r="2774" spans="1:32" x14ac:dyDescent="0.3">
      <c r="A2774" s="1" t="s">
        <v>543</v>
      </c>
      <c r="B2774" s="1" t="s">
        <v>544</v>
      </c>
      <c r="D2774" s="1" t="s">
        <v>499</v>
      </c>
      <c r="E2774">
        <v>5</v>
      </c>
      <c r="F2774" s="1" t="s">
        <v>545</v>
      </c>
      <c r="G2774" s="1" t="s">
        <v>546</v>
      </c>
      <c r="H2774" s="1" t="s">
        <v>103</v>
      </c>
      <c r="I2774" s="1" t="s">
        <v>547</v>
      </c>
      <c r="J2774" s="1" t="s">
        <v>548</v>
      </c>
      <c r="K2774" t="s">
        <v>549</v>
      </c>
      <c r="L2774" t="s">
        <v>550</v>
      </c>
      <c r="M2774" s="1" t="s">
        <v>551</v>
      </c>
      <c r="N2774">
        <v>16200</v>
      </c>
      <c r="O2774">
        <v>18300</v>
      </c>
      <c r="P2774">
        <v>39900</v>
      </c>
      <c r="Q2774">
        <v>51900</v>
      </c>
      <c r="R2774">
        <v>62100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6300</v>
      </c>
      <c r="Y2774">
        <v>6.2970650099999999</v>
      </c>
      <c r="Z2774">
        <v>-75.654048959999997</v>
      </c>
      <c r="AA2774" s="1" t="s">
        <v>13</v>
      </c>
      <c r="AB2774">
        <v>0</v>
      </c>
      <c r="AC2774" t="str">
        <f>MID(TablaPivotFinal[[#This Row],[Fecha]],1,4)</f>
        <v>2016</v>
      </c>
      <c r="AD2774" t="str">
        <f>MID(TablaPivotFinal[[#This Row],[Fecha]],5,3)</f>
        <v>Abr</v>
      </c>
      <c r="AE2774" s="1">
        <v>0</v>
      </c>
      <c r="AF2774" s="1">
        <v>0</v>
      </c>
    </row>
    <row r="2775" spans="1:32" x14ac:dyDescent="0.3">
      <c r="A2775" s="1" t="s">
        <v>543</v>
      </c>
      <c r="B2775" s="1" t="s">
        <v>544</v>
      </c>
      <c r="D2775" s="1" t="s">
        <v>499</v>
      </c>
      <c r="E2775">
        <v>5</v>
      </c>
      <c r="F2775" s="1" t="s">
        <v>545</v>
      </c>
      <c r="G2775" s="1" t="s">
        <v>546</v>
      </c>
      <c r="H2775" s="1" t="s">
        <v>103</v>
      </c>
      <c r="I2775" s="1" t="s">
        <v>547</v>
      </c>
      <c r="J2775" s="1" t="s">
        <v>548</v>
      </c>
      <c r="K2775" t="s">
        <v>549</v>
      </c>
      <c r="L2775" t="s">
        <v>550</v>
      </c>
      <c r="M2775" s="1" t="s">
        <v>551</v>
      </c>
      <c r="N2775">
        <v>16200</v>
      </c>
      <c r="O2775">
        <v>18300</v>
      </c>
      <c r="P2775">
        <v>39900</v>
      </c>
      <c r="Q2775">
        <v>51900</v>
      </c>
      <c r="R2775">
        <v>62100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6300</v>
      </c>
      <c r="Y2775">
        <v>6.2970650099999999</v>
      </c>
      <c r="Z2775">
        <v>-75.654048959999997</v>
      </c>
      <c r="AA2775" s="1" t="s">
        <v>15</v>
      </c>
      <c r="AB2775">
        <v>1695942450</v>
      </c>
      <c r="AC2775" t="str">
        <f>MID(TablaPivotFinal[[#This Row],[Fecha]],1,4)</f>
        <v>2016</v>
      </c>
      <c r="AD2775" t="str">
        <f>MID(TablaPivotFinal[[#This Row],[Fecha]],5,3)</f>
        <v>Ago</v>
      </c>
      <c r="AE2775" s="1">
        <v>1695942450</v>
      </c>
      <c r="AF2775" s="1">
        <v>102953</v>
      </c>
    </row>
    <row r="2776" spans="1:32" x14ac:dyDescent="0.3">
      <c r="A2776" s="1" t="s">
        <v>543</v>
      </c>
      <c r="B2776" s="1" t="s">
        <v>544</v>
      </c>
      <c r="D2776" s="1" t="s">
        <v>499</v>
      </c>
      <c r="E2776">
        <v>5</v>
      </c>
      <c r="F2776" s="1" t="s">
        <v>545</v>
      </c>
      <c r="G2776" s="1" t="s">
        <v>546</v>
      </c>
      <c r="H2776" s="1" t="s">
        <v>103</v>
      </c>
      <c r="I2776" s="1" t="s">
        <v>547</v>
      </c>
      <c r="J2776" s="1" t="s">
        <v>548</v>
      </c>
      <c r="K2776" t="s">
        <v>549</v>
      </c>
      <c r="L2776" t="s">
        <v>550</v>
      </c>
      <c r="M2776" s="1" t="s">
        <v>551</v>
      </c>
      <c r="N2776">
        <v>16200</v>
      </c>
      <c r="O2776">
        <v>18300</v>
      </c>
      <c r="P2776">
        <v>39900</v>
      </c>
      <c r="Q2776">
        <v>51900</v>
      </c>
      <c r="R2776">
        <v>62100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6300</v>
      </c>
      <c r="Y2776">
        <v>6.2970650099999999</v>
      </c>
      <c r="Z2776">
        <v>-75.654048959999997</v>
      </c>
      <c r="AA2776" s="1" t="s">
        <v>17</v>
      </c>
      <c r="AB2776">
        <v>2119734528</v>
      </c>
      <c r="AC2776" t="str">
        <f>MID(TablaPivotFinal[[#This Row],[Fecha]],1,4)</f>
        <v>2016</v>
      </c>
      <c r="AD2776" t="str">
        <f>MID(TablaPivotFinal[[#This Row],[Fecha]],5,3)</f>
        <v>Dic</v>
      </c>
      <c r="AE2776" s="1">
        <v>2119734528</v>
      </c>
      <c r="AF2776" s="1">
        <v>136925</v>
      </c>
    </row>
    <row r="2777" spans="1:32" x14ac:dyDescent="0.3">
      <c r="A2777" s="1" t="s">
        <v>543</v>
      </c>
      <c r="B2777" s="1" t="s">
        <v>544</v>
      </c>
      <c r="D2777" s="1" t="s">
        <v>499</v>
      </c>
      <c r="E2777">
        <v>5</v>
      </c>
      <c r="F2777" s="1" t="s">
        <v>545</v>
      </c>
      <c r="G2777" s="1" t="s">
        <v>546</v>
      </c>
      <c r="H2777" s="1" t="s">
        <v>103</v>
      </c>
      <c r="I2777" s="1" t="s">
        <v>547</v>
      </c>
      <c r="J2777" s="1" t="s">
        <v>548</v>
      </c>
      <c r="K2777" t="s">
        <v>549</v>
      </c>
      <c r="L2777" t="s">
        <v>550</v>
      </c>
      <c r="M2777" s="1" t="s">
        <v>551</v>
      </c>
      <c r="N2777">
        <v>16200</v>
      </c>
      <c r="O2777">
        <v>18300</v>
      </c>
      <c r="P2777">
        <v>39900</v>
      </c>
      <c r="Q2777">
        <v>51900</v>
      </c>
      <c r="R2777">
        <v>62100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6300</v>
      </c>
      <c r="Y2777">
        <v>6.2970650099999999</v>
      </c>
      <c r="Z2777">
        <v>-75.654048959999997</v>
      </c>
      <c r="AA2777" s="1" t="s">
        <v>19</v>
      </c>
      <c r="AB2777">
        <v>0</v>
      </c>
      <c r="AC2777" t="str">
        <f>MID(TablaPivotFinal[[#This Row],[Fecha]],1,4)</f>
        <v>2016</v>
      </c>
      <c r="AD2777" t="str">
        <f>MID(TablaPivotFinal[[#This Row],[Fecha]],5,3)</f>
        <v>Ene</v>
      </c>
      <c r="AE2777" s="1">
        <v>0</v>
      </c>
      <c r="AF2777" s="1">
        <v>0</v>
      </c>
    </row>
    <row r="2778" spans="1:32" x14ac:dyDescent="0.3">
      <c r="A2778" s="1" t="s">
        <v>543</v>
      </c>
      <c r="B2778" s="1" t="s">
        <v>544</v>
      </c>
      <c r="D2778" s="1" t="s">
        <v>499</v>
      </c>
      <c r="E2778">
        <v>5</v>
      </c>
      <c r="F2778" s="1" t="s">
        <v>545</v>
      </c>
      <c r="G2778" s="1" t="s">
        <v>546</v>
      </c>
      <c r="H2778" s="1" t="s">
        <v>103</v>
      </c>
      <c r="I2778" s="1" t="s">
        <v>547</v>
      </c>
      <c r="J2778" s="1" t="s">
        <v>548</v>
      </c>
      <c r="K2778" t="s">
        <v>549</v>
      </c>
      <c r="L2778" t="s">
        <v>550</v>
      </c>
      <c r="M2778" s="1" t="s">
        <v>551</v>
      </c>
      <c r="N2778">
        <v>16200</v>
      </c>
      <c r="O2778">
        <v>18300</v>
      </c>
      <c r="P2778">
        <v>39900</v>
      </c>
      <c r="Q2778">
        <v>51900</v>
      </c>
      <c r="R2778">
        <v>62100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6300</v>
      </c>
      <c r="Y2778">
        <v>6.2970650099999999</v>
      </c>
      <c r="Z2778">
        <v>-75.654048959999997</v>
      </c>
      <c r="AA2778" s="1" t="s">
        <v>21</v>
      </c>
      <c r="AB2778">
        <v>0</v>
      </c>
      <c r="AC2778" t="str">
        <f>MID(TablaPivotFinal[[#This Row],[Fecha]],1,4)</f>
        <v>2016</v>
      </c>
      <c r="AD2778" t="str">
        <f>MID(TablaPivotFinal[[#This Row],[Fecha]],5,3)</f>
        <v>Feb</v>
      </c>
      <c r="AE2778" s="1">
        <v>0</v>
      </c>
      <c r="AF2778" s="1">
        <v>0</v>
      </c>
    </row>
    <row r="2779" spans="1:32" x14ac:dyDescent="0.3">
      <c r="A2779" s="1" t="s">
        <v>543</v>
      </c>
      <c r="B2779" s="1" t="s">
        <v>544</v>
      </c>
      <c r="D2779" s="1" t="s">
        <v>499</v>
      </c>
      <c r="E2779">
        <v>5</v>
      </c>
      <c r="F2779" s="1" t="s">
        <v>545</v>
      </c>
      <c r="G2779" s="1" t="s">
        <v>546</v>
      </c>
      <c r="H2779" s="1" t="s">
        <v>103</v>
      </c>
      <c r="I2779" s="1" t="s">
        <v>547</v>
      </c>
      <c r="J2779" s="1" t="s">
        <v>548</v>
      </c>
      <c r="K2779" t="s">
        <v>549</v>
      </c>
      <c r="L2779" t="s">
        <v>550</v>
      </c>
      <c r="M2779" s="1" t="s">
        <v>551</v>
      </c>
      <c r="N2779">
        <v>16200</v>
      </c>
      <c r="O2779">
        <v>18300</v>
      </c>
      <c r="P2779">
        <v>39900</v>
      </c>
      <c r="Q2779">
        <v>51900</v>
      </c>
      <c r="R2779">
        <v>62100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6300</v>
      </c>
      <c r="Y2779">
        <v>6.2970650099999999</v>
      </c>
      <c r="Z2779">
        <v>-75.654048959999997</v>
      </c>
      <c r="AA2779" s="1" t="s">
        <v>23</v>
      </c>
      <c r="AB2779">
        <v>1748023400</v>
      </c>
      <c r="AC2779" t="str">
        <f>MID(TablaPivotFinal[[#This Row],[Fecha]],1,4)</f>
        <v>2016</v>
      </c>
      <c r="AD2779" t="str">
        <f>MID(TablaPivotFinal[[#This Row],[Fecha]],5,3)</f>
        <v>Jul</v>
      </c>
      <c r="AE2779" s="1">
        <v>1748023400</v>
      </c>
      <c r="AF2779" s="1">
        <v>111671</v>
      </c>
    </row>
    <row r="2780" spans="1:32" x14ac:dyDescent="0.3">
      <c r="A2780" s="1" t="s">
        <v>543</v>
      </c>
      <c r="B2780" s="1" t="s">
        <v>544</v>
      </c>
      <c r="D2780" s="1" t="s">
        <v>499</v>
      </c>
      <c r="E2780">
        <v>5</v>
      </c>
      <c r="F2780" s="1" t="s">
        <v>545</v>
      </c>
      <c r="G2780" s="1" t="s">
        <v>546</v>
      </c>
      <c r="H2780" s="1" t="s">
        <v>103</v>
      </c>
      <c r="I2780" s="1" t="s">
        <v>547</v>
      </c>
      <c r="J2780" s="1" t="s">
        <v>548</v>
      </c>
      <c r="K2780" t="s">
        <v>549</v>
      </c>
      <c r="L2780" t="s">
        <v>550</v>
      </c>
      <c r="M2780" s="1" t="s">
        <v>551</v>
      </c>
      <c r="N2780">
        <v>16200</v>
      </c>
      <c r="O2780">
        <v>18300</v>
      </c>
      <c r="P2780">
        <v>39900</v>
      </c>
      <c r="Q2780">
        <v>51900</v>
      </c>
      <c r="R2780">
        <v>62100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6300</v>
      </c>
      <c r="Y2780">
        <v>6.2970650099999999</v>
      </c>
      <c r="Z2780">
        <v>-75.654048959999997</v>
      </c>
      <c r="AA2780" s="1" t="s">
        <v>25</v>
      </c>
      <c r="AB2780">
        <v>0</v>
      </c>
      <c r="AC2780" t="str">
        <f>MID(TablaPivotFinal[[#This Row],[Fecha]],1,4)</f>
        <v>2016</v>
      </c>
      <c r="AD2780" t="str">
        <f>MID(TablaPivotFinal[[#This Row],[Fecha]],5,3)</f>
        <v>Jun</v>
      </c>
      <c r="AE2780" s="1">
        <v>0</v>
      </c>
      <c r="AF2780" s="1">
        <v>0</v>
      </c>
    </row>
    <row r="2781" spans="1:32" x14ac:dyDescent="0.3">
      <c r="A2781" s="1" t="s">
        <v>543</v>
      </c>
      <c r="B2781" s="1" t="s">
        <v>544</v>
      </c>
      <c r="D2781" s="1" t="s">
        <v>499</v>
      </c>
      <c r="E2781">
        <v>5</v>
      </c>
      <c r="F2781" s="1" t="s">
        <v>545</v>
      </c>
      <c r="G2781" s="1" t="s">
        <v>546</v>
      </c>
      <c r="H2781" s="1" t="s">
        <v>103</v>
      </c>
      <c r="I2781" s="1" t="s">
        <v>547</v>
      </c>
      <c r="J2781" s="1" t="s">
        <v>548</v>
      </c>
      <c r="K2781" t="s">
        <v>549</v>
      </c>
      <c r="L2781" t="s">
        <v>550</v>
      </c>
      <c r="M2781" s="1" t="s">
        <v>551</v>
      </c>
      <c r="N2781">
        <v>16200</v>
      </c>
      <c r="O2781">
        <v>18300</v>
      </c>
      <c r="P2781">
        <v>39900</v>
      </c>
      <c r="Q2781">
        <v>51900</v>
      </c>
      <c r="R2781">
        <v>62100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6300</v>
      </c>
      <c r="Y2781">
        <v>6.2970650099999999</v>
      </c>
      <c r="Z2781">
        <v>-75.654048959999997</v>
      </c>
      <c r="AA2781" s="1" t="s">
        <v>27</v>
      </c>
      <c r="AB2781">
        <v>0</v>
      </c>
      <c r="AC2781" t="str">
        <f>MID(TablaPivotFinal[[#This Row],[Fecha]],1,4)</f>
        <v>2016</v>
      </c>
      <c r="AD2781" t="str">
        <f>MID(TablaPivotFinal[[#This Row],[Fecha]],5,3)</f>
        <v>Mar</v>
      </c>
      <c r="AE2781" s="1">
        <v>0</v>
      </c>
      <c r="AF2781" s="1">
        <v>0</v>
      </c>
    </row>
    <row r="2782" spans="1:32" x14ac:dyDescent="0.3">
      <c r="A2782" s="1" t="s">
        <v>543</v>
      </c>
      <c r="B2782" s="1" t="s">
        <v>544</v>
      </c>
      <c r="D2782" s="1" t="s">
        <v>499</v>
      </c>
      <c r="E2782">
        <v>5</v>
      </c>
      <c r="F2782" s="1" t="s">
        <v>545</v>
      </c>
      <c r="G2782" s="1" t="s">
        <v>546</v>
      </c>
      <c r="H2782" s="1" t="s">
        <v>103</v>
      </c>
      <c r="I2782" s="1" t="s">
        <v>547</v>
      </c>
      <c r="J2782" s="1" t="s">
        <v>548</v>
      </c>
      <c r="K2782" t="s">
        <v>549</v>
      </c>
      <c r="L2782" t="s">
        <v>550</v>
      </c>
      <c r="M2782" s="1" t="s">
        <v>551</v>
      </c>
      <c r="N2782">
        <v>16200</v>
      </c>
      <c r="O2782">
        <v>18300</v>
      </c>
      <c r="P2782">
        <v>39900</v>
      </c>
      <c r="Q2782">
        <v>51900</v>
      </c>
      <c r="R2782">
        <v>62100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6300</v>
      </c>
      <c r="Y2782">
        <v>6.2970650099999999</v>
      </c>
      <c r="Z2782">
        <v>-75.654048959999997</v>
      </c>
      <c r="AA2782" s="1" t="s">
        <v>29</v>
      </c>
      <c r="AB2782">
        <v>0</v>
      </c>
      <c r="AC2782" t="str">
        <f>MID(TablaPivotFinal[[#This Row],[Fecha]],1,4)</f>
        <v>2016</v>
      </c>
      <c r="AD2782" t="str">
        <f>MID(TablaPivotFinal[[#This Row],[Fecha]],5,3)</f>
        <v>May</v>
      </c>
      <c r="AE2782" s="1">
        <v>0</v>
      </c>
      <c r="AF2782" s="1">
        <v>0</v>
      </c>
    </row>
    <row r="2783" spans="1:32" x14ac:dyDescent="0.3">
      <c r="A2783" s="1" t="s">
        <v>543</v>
      </c>
      <c r="B2783" s="1" t="s">
        <v>544</v>
      </c>
      <c r="D2783" s="1" t="s">
        <v>499</v>
      </c>
      <c r="E2783">
        <v>5</v>
      </c>
      <c r="F2783" s="1" t="s">
        <v>545</v>
      </c>
      <c r="G2783" s="1" t="s">
        <v>546</v>
      </c>
      <c r="H2783" s="1" t="s">
        <v>103</v>
      </c>
      <c r="I2783" s="1" t="s">
        <v>547</v>
      </c>
      <c r="J2783" s="1" t="s">
        <v>548</v>
      </c>
      <c r="K2783" t="s">
        <v>549</v>
      </c>
      <c r="L2783" t="s">
        <v>550</v>
      </c>
      <c r="M2783" s="1" t="s">
        <v>551</v>
      </c>
      <c r="N2783">
        <v>16200</v>
      </c>
      <c r="O2783">
        <v>18300</v>
      </c>
      <c r="P2783">
        <v>39900</v>
      </c>
      <c r="Q2783">
        <v>51900</v>
      </c>
      <c r="R2783">
        <v>62100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6300</v>
      </c>
      <c r="Y2783">
        <v>6.2970650099999999</v>
      </c>
      <c r="Z2783">
        <v>-75.654048959999997</v>
      </c>
      <c r="AA2783" s="1" t="s">
        <v>31</v>
      </c>
      <c r="AB2783">
        <v>1660905200</v>
      </c>
      <c r="AC2783" t="str">
        <f>MID(TablaPivotFinal[[#This Row],[Fecha]],1,4)</f>
        <v>2016</v>
      </c>
      <c r="AD2783" t="str">
        <f>MID(TablaPivotFinal[[#This Row],[Fecha]],5,3)</f>
        <v>Nov</v>
      </c>
      <c r="AE2783" s="1">
        <v>1660905200</v>
      </c>
      <c r="AF2783" s="1">
        <v>103944</v>
      </c>
    </row>
    <row r="2784" spans="1:32" x14ac:dyDescent="0.3">
      <c r="A2784" s="1" t="s">
        <v>543</v>
      </c>
      <c r="B2784" s="1" t="s">
        <v>544</v>
      </c>
      <c r="D2784" s="1" t="s">
        <v>499</v>
      </c>
      <c r="E2784">
        <v>5</v>
      </c>
      <c r="F2784" s="1" t="s">
        <v>545</v>
      </c>
      <c r="G2784" s="1" t="s">
        <v>546</v>
      </c>
      <c r="H2784" s="1" t="s">
        <v>103</v>
      </c>
      <c r="I2784" s="1" t="s">
        <v>547</v>
      </c>
      <c r="J2784" s="1" t="s">
        <v>548</v>
      </c>
      <c r="K2784" t="s">
        <v>549</v>
      </c>
      <c r="L2784" t="s">
        <v>550</v>
      </c>
      <c r="M2784" s="1" t="s">
        <v>551</v>
      </c>
      <c r="N2784">
        <v>16200</v>
      </c>
      <c r="O2784">
        <v>18300</v>
      </c>
      <c r="P2784">
        <v>39900</v>
      </c>
      <c r="Q2784">
        <v>51900</v>
      </c>
      <c r="R2784">
        <v>62100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6300</v>
      </c>
      <c r="Y2784">
        <v>6.2970650099999999</v>
      </c>
      <c r="Z2784">
        <v>-75.654048959999997</v>
      </c>
      <c r="AA2784" s="1" t="s">
        <v>33</v>
      </c>
      <c r="AB2784">
        <v>1791859100</v>
      </c>
      <c r="AC2784" t="str">
        <f>MID(TablaPivotFinal[[#This Row],[Fecha]],1,4)</f>
        <v>2016</v>
      </c>
      <c r="AD2784" t="str">
        <f>MID(TablaPivotFinal[[#This Row],[Fecha]],5,3)</f>
        <v>Oct</v>
      </c>
      <c r="AE2784" s="1">
        <v>1791859100</v>
      </c>
      <c r="AF2784" s="1">
        <v>113155</v>
      </c>
    </row>
    <row r="2785" spans="1:32" x14ac:dyDescent="0.3">
      <c r="A2785" s="1" t="s">
        <v>543</v>
      </c>
      <c r="B2785" s="1" t="s">
        <v>544</v>
      </c>
      <c r="D2785" s="1" t="s">
        <v>499</v>
      </c>
      <c r="E2785">
        <v>5</v>
      </c>
      <c r="F2785" s="1" t="s">
        <v>545</v>
      </c>
      <c r="G2785" s="1" t="s">
        <v>546</v>
      </c>
      <c r="H2785" s="1" t="s">
        <v>103</v>
      </c>
      <c r="I2785" s="1" t="s">
        <v>547</v>
      </c>
      <c r="J2785" s="1" t="s">
        <v>548</v>
      </c>
      <c r="K2785" t="s">
        <v>549</v>
      </c>
      <c r="L2785" t="s">
        <v>550</v>
      </c>
      <c r="M2785" s="1" t="s">
        <v>551</v>
      </c>
      <c r="N2785">
        <v>16200</v>
      </c>
      <c r="O2785">
        <v>18300</v>
      </c>
      <c r="P2785">
        <v>39900</v>
      </c>
      <c r="Q2785">
        <v>51900</v>
      </c>
      <c r="R2785">
        <v>62100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6300</v>
      </c>
      <c r="Y2785">
        <v>6.2970650099999999</v>
      </c>
      <c r="Z2785">
        <v>-75.654048959999997</v>
      </c>
      <c r="AA2785" s="1" t="s">
        <v>35</v>
      </c>
      <c r="AB2785">
        <v>1593378200</v>
      </c>
      <c r="AC2785" t="str">
        <f>MID(TablaPivotFinal[[#This Row],[Fecha]],1,4)</f>
        <v>2016</v>
      </c>
      <c r="AD2785" t="str">
        <f>MID(TablaPivotFinal[[#This Row],[Fecha]],5,3)</f>
        <v>Sep</v>
      </c>
      <c r="AE2785" s="1">
        <v>1593378200</v>
      </c>
      <c r="AF2785" s="1">
        <v>95336</v>
      </c>
    </row>
    <row r="2786" spans="1:32" x14ac:dyDescent="0.3">
      <c r="A2786" s="1" t="s">
        <v>543</v>
      </c>
      <c r="B2786" s="1" t="s">
        <v>544</v>
      </c>
      <c r="D2786" s="1" t="s">
        <v>499</v>
      </c>
      <c r="E2786">
        <v>5</v>
      </c>
      <c r="F2786" s="1" t="s">
        <v>545</v>
      </c>
      <c r="G2786" s="1" t="s">
        <v>546</v>
      </c>
      <c r="H2786" s="1" t="s">
        <v>103</v>
      </c>
      <c r="I2786" s="1" t="s">
        <v>547</v>
      </c>
      <c r="J2786" s="1" t="s">
        <v>548</v>
      </c>
      <c r="K2786" t="s">
        <v>549</v>
      </c>
      <c r="L2786" t="s">
        <v>550</v>
      </c>
      <c r="M2786" s="1" t="s">
        <v>551</v>
      </c>
      <c r="N2786">
        <v>16200</v>
      </c>
      <c r="O2786">
        <v>18300</v>
      </c>
      <c r="P2786">
        <v>39900</v>
      </c>
      <c r="Q2786">
        <v>51900</v>
      </c>
      <c r="R2786">
        <v>62100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6300</v>
      </c>
      <c r="Y2786">
        <v>6.2970650099999999</v>
      </c>
      <c r="Z2786">
        <v>-75.654048959999997</v>
      </c>
      <c r="AA2786" s="1" t="s">
        <v>37</v>
      </c>
      <c r="AB2786">
        <v>1954679900</v>
      </c>
      <c r="AC2786" t="str">
        <f>MID(TablaPivotFinal[[#This Row],[Fecha]],1,4)</f>
        <v>2017</v>
      </c>
      <c r="AD2786" t="str">
        <f>MID(TablaPivotFinal[[#This Row],[Fecha]],5,3)</f>
        <v>Abr</v>
      </c>
      <c r="AE2786" s="1">
        <v>1954679900</v>
      </c>
      <c r="AF2786" s="1">
        <v>3873.1333330000002</v>
      </c>
    </row>
    <row r="2787" spans="1:32" x14ac:dyDescent="0.3">
      <c r="A2787" s="1" t="s">
        <v>543</v>
      </c>
      <c r="B2787" s="1" t="s">
        <v>544</v>
      </c>
      <c r="D2787" s="1" t="s">
        <v>499</v>
      </c>
      <c r="E2787">
        <v>5</v>
      </c>
      <c r="F2787" s="1" t="s">
        <v>545</v>
      </c>
      <c r="G2787" s="1" t="s">
        <v>546</v>
      </c>
      <c r="H2787" s="1" t="s">
        <v>103</v>
      </c>
      <c r="I2787" s="1" t="s">
        <v>547</v>
      </c>
      <c r="J2787" s="1" t="s">
        <v>548</v>
      </c>
      <c r="K2787" t="s">
        <v>549</v>
      </c>
      <c r="L2787" t="s">
        <v>550</v>
      </c>
      <c r="M2787" s="1" t="s">
        <v>551</v>
      </c>
      <c r="N2787">
        <v>16200</v>
      </c>
      <c r="O2787">
        <v>18300</v>
      </c>
      <c r="P2787">
        <v>39900</v>
      </c>
      <c r="Q2787">
        <v>51900</v>
      </c>
      <c r="R2787">
        <v>62100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6300</v>
      </c>
      <c r="Y2787">
        <v>6.2970650099999999</v>
      </c>
      <c r="Z2787">
        <v>-75.654048959999997</v>
      </c>
      <c r="AA2787" s="1" t="s">
        <v>39</v>
      </c>
      <c r="AB2787">
        <v>1838369500</v>
      </c>
      <c r="AC2787" t="str">
        <f>MID(TablaPivotFinal[[#This Row],[Fecha]],1,4)</f>
        <v>2017</v>
      </c>
      <c r="AD2787" t="str">
        <f>MID(TablaPivotFinal[[#This Row],[Fecha]],5,3)</f>
        <v>Ago</v>
      </c>
      <c r="AE2787" s="1">
        <v>1838369500</v>
      </c>
      <c r="AF2787" s="1">
        <v>3441.0322580000002</v>
      </c>
    </row>
    <row r="2788" spans="1:32" x14ac:dyDescent="0.3">
      <c r="A2788" s="1" t="s">
        <v>543</v>
      </c>
      <c r="B2788" s="1" t="s">
        <v>544</v>
      </c>
      <c r="D2788" s="1" t="s">
        <v>499</v>
      </c>
      <c r="E2788">
        <v>5</v>
      </c>
      <c r="F2788" s="1" t="s">
        <v>545</v>
      </c>
      <c r="G2788" s="1" t="s">
        <v>546</v>
      </c>
      <c r="H2788" s="1" t="s">
        <v>103</v>
      </c>
      <c r="I2788" s="1" t="s">
        <v>547</v>
      </c>
      <c r="J2788" s="1" t="s">
        <v>548</v>
      </c>
      <c r="K2788" t="s">
        <v>549</v>
      </c>
      <c r="L2788" t="s">
        <v>550</v>
      </c>
      <c r="M2788" s="1" t="s">
        <v>551</v>
      </c>
      <c r="N2788">
        <v>16200</v>
      </c>
      <c r="O2788">
        <v>18300</v>
      </c>
      <c r="P2788">
        <v>39900</v>
      </c>
      <c r="Q2788">
        <v>51900</v>
      </c>
      <c r="R2788">
        <v>62100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6300</v>
      </c>
      <c r="Y2788">
        <v>6.2970650099999999</v>
      </c>
      <c r="Z2788">
        <v>-75.654048959999997</v>
      </c>
      <c r="AA2788" s="1" t="s">
        <v>41</v>
      </c>
      <c r="AB2788">
        <v>2471531500</v>
      </c>
      <c r="AC2788" t="str">
        <f>MID(TablaPivotFinal[[#This Row],[Fecha]],1,4)</f>
        <v>2017</v>
      </c>
      <c r="AD2788" t="str">
        <f>MID(TablaPivotFinal[[#This Row],[Fecha]],5,3)</f>
        <v>Dic</v>
      </c>
      <c r="AE2788" s="1">
        <v>2471531500</v>
      </c>
      <c r="AF2788" s="1">
        <v>4824.9354839999996</v>
      </c>
    </row>
    <row r="2789" spans="1:32" x14ac:dyDescent="0.3">
      <c r="A2789" s="1" t="s">
        <v>543</v>
      </c>
      <c r="B2789" s="1" t="s">
        <v>544</v>
      </c>
      <c r="D2789" s="1" t="s">
        <v>499</v>
      </c>
      <c r="E2789">
        <v>5</v>
      </c>
      <c r="F2789" s="1" t="s">
        <v>545</v>
      </c>
      <c r="G2789" s="1" t="s">
        <v>546</v>
      </c>
      <c r="H2789" s="1" t="s">
        <v>103</v>
      </c>
      <c r="I2789" s="1" t="s">
        <v>547</v>
      </c>
      <c r="J2789" s="1" t="s">
        <v>548</v>
      </c>
      <c r="K2789" t="s">
        <v>549</v>
      </c>
      <c r="L2789" t="s">
        <v>550</v>
      </c>
      <c r="M2789" s="1" t="s">
        <v>551</v>
      </c>
      <c r="N2789">
        <v>16200</v>
      </c>
      <c r="O2789">
        <v>18300</v>
      </c>
      <c r="P2789">
        <v>39900</v>
      </c>
      <c r="Q2789">
        <v>51900</v>
      </c>
      <c r="R2789">
        <v>62100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6300</v>
      </c>
      <c r="Y2789">
        <v>6.2970650099999999</v>
      </c>
      <c r="Z2789">
        <v>-75.654048959999997</v>
      </c>
      <c r="AA2789" s="1" t="s">
        <v>43</v>
      </c>
      <c r="AB2789">
        <v>2097589250</v>
      </c>
      <c r="AC2789" t="str">
        <f>MID(TablaPivotFinal[[#This Row],[Fecha]],1,4)</f>
        <v>2017</v>
      </c>
      <c r="AD2789" t="str">
        <f>MID(TablaPivotFinal[[#This Row],[Fecha]],5,3)</f>
        <v>Ene</v>
      </c>
      <c r="AE2789" s="1">
        <v>2097589250</v>
      </c>
      <c r="AF2789" s="1">
        <v>4202.3548389999996</v>
      </c>
    </row>
    <row r="2790" spans="1:32" x14ac:dyDescent="0.3">
      <c r="A2790" s="1" t="s">
        <v>543</v>
      </c>
      <c r="B2790" s="1" t="s">
        <v>544</v>
      </c>
      <c r="D2790" s="1" t="s">
        <v>499</v>
      </c>
      <c r="E2790">
        <v>5</v>
      </c>
      <c r="F2790" s="1" t="s">
        <v>545</v>
      </c>
      <c r="G2790" s="1" t="s">
        <v>546</v>
      </c>
      <c r="H2790" s="1" t="s">
        <v>103</v>
      </c>
      <c r="I2790" s="1" t="s">
        <v>547</v>
      </c>
      <c r="J2790" s="1" t="s">
        <v>548</v>
      </c>
      <c r="K2790" t="s">
        <v>549</v>
      </c>
      <c r="L2790" t="s">
        <v>550</v>
      </c>
      <c r="M2790" s="1" t="s">
        <v>551</v>
      </c>
      <c r="N2790">
        <v>16200</v>
      </c>
      <c r="O2790">
        <v>18300</v>
      </c>
      <c r="P2790">
        <v>39900</v>
      </c>
      <c r="Q2790">
        <v>51900</v>
      </c>
      <c r="R2790">
        <v>62100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6300</v>
      </c>
      <c r="Y2790">
        <v>6.2970650099999999</v>
      </c>
      <c r="Z2790">
        <v>-75.654048959999997</v>
      </c>
      <c r="AA2790" s="1" t="s">
        <v>45</v>
      </c>
      <c r="AB2790">
        <v>1609127450</v>
      </c>
      <c r="AC2790" t="str">
        <f>MID(TablaPivotFinal[[#This Row],[Fecha]],1,4)</f>
        <v>2017</v>
      </c>
      <c r="AD2790" t="str">
        <f>MID(TablaPivotFinal[[#This Row],[Fecha]],5,3)</f>
        <v>Feb</v>
      </c>
      <c r="AE2790" s="1">
        <v>1609127450</v>
      </c>
      <c r="AF2790" s="1">
        <v>3275.1071430000002</v>
      </c>
    </row>
    <row r="2791" spans="1:32" x14ac:dyDescent="0.3">
      <c r="A2791" s="1" t="s">
        <v>543</v>
      </c>
      <c r="B2791" s="1" t="s">
        <v>544</v>
      </c>
      <c r="D2791" s="1" t="s">
        <v>499</v>
      </c>
      <c r="E2791">
        <v>5</v>
      </c>
      <c r="F2791" s="1" t="s">
        <v>545</v>
      </c>
      <c r="G2791" s="1" t="s">
        <v>546</v>
      </c>
      <c r="H2791" s="1" t="s">
        <v>103</v>
      </c>
      <c r="I2791" s="1" t="s">
        <v>547</v>
      </c>
      <c r="J2791" s="1" t="s">
        <v>548</v>
      </c>
      <c r="K2791" t="s">
        <v>549</v>
      </c>
      <c r="L2791" t="s">
        <v>550</v>
      </c>
      <c r="M2791" s="1" t="s">
        <v>551</v>
      </c>
      <c r="N2791">
        <v>16200</v>
      </c>
      <c r="O2791">
        <v>18300</v>
      </c>
      <c r="P2791">
        <v>39900</v>
      </c>
      <c r="Q2791">
        <v>51900</v>
      </c>
      <c r="R2791">
        <v>62100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6300</v>
      </c>
      <c r="Y2791">
        <v>6.2970650099999999</v>
      </c>
      <c r="Z2791">
        <v>-75.654048959999997</v>
      </c>
      <c r="AA2791" s="1" t="s">
        <v>47</v>
      </c>
      <c r="AB2791">
        <v>1981341750</v>
      </c>
      <c r="AC2791" t="str">
        <f>MID(TablaPivotFinal[[#This Row],[Fecha]],1,4)</f>
        <v>2017</v>
      </c>
      <c r="AD2791" t="str">
        <f>MID(TablaPivotFinal[[#This Row],[Fecha]],5,3)</f>
        <v>Jul</v>
      </c>
      <c r="AE2791" s="1">
        <v>1981341750</v>
      </c>
      <c r="AF2791" s="1">
        <v>3794.9354840000001</v>
      </c>
    </row>
    <row r="2792" spans="1:32" x14ac:dyDescent="0.3">
      <c r="A2792" s="1" t="s">
        <v>543</v>
      </c>
      <c r="B2792" s="1" t="s">
        <v>544</v>
      </c>
      <c r="D2792" s="1" t="s">
        <v>499</v>
      </c>
      <c r="E2792">
        <v>5</v>
      </c>
      <c r="F2792" s="1" t="s">
        <v>545</v>
      </c>
      <c r="G2792" s="1" t="s">
        <v>546</v>
      </c>
      <c r="H2792" s="1" t="s">
        <v>103</v>
      </c>
      <c r="I2792" s="1" t="s">
        <v>547</v>
      </c>
      <c r="J2792" s="1" t="s">
        <v>548</v>
      </c>
      <c r="K2792" t="s">
        <v>549</v>
      </c>
      <c r="L2792" t="s">
        <v>550</v>
      </c>
      <c r="M2792" s="1" t="s">
        <v>551</v>
      </c>
      <c r="N2792">
        <v>16200</v>
      </c>
      <c r="O2792">
        <v>18300</v>
      </c>
      <c r="P2792">
        <v>39900</v>
      </c>
      <c r="Q2792">
        <v>51900</v>
      </c>
      <c r="R2792">
        <v>62100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6300</v>
      </c>
      <c r="Y2792">
        <v>6.2970650099999999</v>
      </c>
      <c r="Z2792">
        <v>-75.654048959999997</v>
      </c>
      <c r="AA2792" s="1" t="s">
        <v>49</v>
      </c>
      <c r="AB2792">
        <v>1891626300</v>
      </c>
      <c r="AC2792" t="str">
        <f>MID(TablaPivotFinal[[#This Row],[Fecha]],1,4)</f>
        <v>2017</v>
      </c>
      <c r="AD2792" t="str">
        <f>MID(TablaPivotFinal[[#This Row],[Fecha]],5,3)</f>
        <v>Jun</v>
      </c>
      <c r="AE2792" s="1">
        <v>1891626300</v>
      </c>
      <c r="AF2792" s="1">
        <v>3756.4333329999999</v>
      </c>
    </row>
    <row r="2793" spans="1:32" x14ac:dyDescent="0.3">
      <c r="A2793" s="1" t="s">
        <v>543</v>
      </c>
      <c r="B2793" s="1" t="s">
        <v>544</v>
      </c>
      <c r="D2793" s="1" t="s">
        <v>499</v>
      </c>
      <c r="E2793">
        <v>5</v>
      </c>
      <c r="F2793" s="1" t="s">
        <v>545</v>
      </c>
      <c r="G2793" s="1" t="s">
        <v>546</v>
      </c>
      <c r="H2793" s="1" t="s">
        <v>103</v>
      </c>
      <c r="I2793" s="1" t="s">
        <v>547</v>
      </c>
      <c r="J2793" s="1" t="s">
        <v>548</v>
      </c>
      <c r="K2793" t="s">
        <v>549</v>
      </c>
      <c r="L2793" t="s">
        <v>550</v>
      </c>
      <c r="M2793" s="1" t="s">
        <v>551</v>
      </c>
      <c r="N2793">
        <v>16200</v>
      </c>
      <c r="O2793">
        <v>18300</v>
      </c>
      <c r="P2793">
        <v>39900</v>
      </c>
      <c r="Q2793">
        <v>51900</v>
      </c>
      <c r="R2793">
        <v>62100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6300</v>
      </c>
      <c r="Y2793">
        <v>6.2970650099999999</v>
      </c>
      <c r="Z2793">
        <v>-75.654048959999997</v>
      </c>
      <c r="AA2793" s="1" t="s">
        <v>51</v>
      </c>
      <c r="AB2793">
        <v>1772398400</v>
      </c>
      <c r="AC2793" t="str">
        <f>MID(TablaPivotFinal[[#This Row],[Fecha]],1,4)</f>
        <v>2017</v>
      </c>
      <c r="AD2793" t="str">
        <f>MID(TablaPivotFinal[[#This Row],[Fecha]],5,3)</f>
        <v>Mar</v>
      </c>
      <c r="AE2793" s="1">
        <v>1772398400</v>
      </c>
      <c r="AF2793" s="1">
        <v>3241.5483869999998</v>
      </c>
    </row>
    <row r="2794" spans="1:32" x14ac:dyDescent="0.3">
      <c r="A2794" s="1" t="s">
        <v>543</v>
      </c>
      <c r="B2794" s="1" t="s">
        <v>544</v>
      </c>
      <c r="D2794" s="1" t="s">
        <v>499</v>
      </c>
      <c r="E2794">
        <v>5</v>
      </c>
      <c r="F2794" s="1" t="s">
        <v>545</v>
      </c>
      <c r="G2794" s="1" t="s">
        <v>546</v>
      </c>
      <c r="H2794" s="1" t="s">
        <v>103</v>
      </c>
      <c r="I2794" s="1" t="s">
        <v>547</v>
      </c>
      <c r="J2794" s="1" t="s">
        <v>548</v>
      </c>
      <c r="K2794" t="s">
        <v>549</v>
      </c>
      <c r="L2794" t="s">
        <v>550</v>
      </c>
      <c r="M2794" s="1" t="s">
        <v>551</v>
      </c>
      <c r="N2794">
        <v>16200</v>
      </c>
      <c r="O2794">
        <v>18300</v>
      </c>
      <c r="P2794">
        <v>39900</v>
      </c>
      <c r="Q2794">
        <v>51900</v>
      </c>
      <c r="R2794">
        <v>62100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6300</v>
      </c>
      <c r="Y2794">
        <v>6.2970650099999999</v>
      </c>
      <c r="Z2794">
        <v>-75.654048959999997</v>
      </c>
      <c r="AA2794" s="1" t="s">
        <v>53</v>
      </c>
      <c r="AB2794">
        <v>1638329300</v>
      </c>
      <c r="AC2794" t="str">
        <f>MID(TablaPivotFinal[[#This Row],[Fecha]],1,4)</f>
        <v>2017</v>
      </c>
      <c r="AD2794" t="str">
        <f>MID(TablaPivotFinal[[#This Row],[Fecha]],5,3)</f>
        <v>May</v>
      </c>
      <c r="AE2794" s="1">
        <v>1638329300</v>
      </c>
      <c r="AF2794" s="1">
        <v>3101.16129</v>
      </c>
    </row>
    <row r="2795" spans="1:32" x14ac:dyDescent="0.3">
      <c r="A2795" s="1" t="s">
        <v>543</v>
      </c>
      <c r="B2795" s="1" t="s">
        <v>544</v>
      </c>
      <c r="D2795" s="1" t="s">
        <v>499</v>
      </c>
      <c r="E2795">
        <v>5</v>
      </c>
      <c r="F2795" s="1" t="s">
        <v>545</v>
      </c>
      <c r="G2795" s="1" t="s">
        <v>546</v>
      </c>
      <c r="H2795" s="1" t="s">
        <v>103</v>
      </c>
      <c r="I2795" s="1" t="s">
        <v>547</v>
      </c>
      <c r="J2795" s="1" t="s">
        <v>548</v>
      </c>
      <c r="K2795" t="s">
        <v>549</v>
      </c>
      <c r="L2795" t="s">
        <v>550</v>
      </c>
      <c r="M2795" s="1" t="s">
        <v>551</v>
      </c>
      <c r="N2795">
        <v>16200</v>
      </c>
      <c r="O2795">
        <v>18300</v>
      </c>
      <c r="P2795">
        <v>39900</v>
      </c>
      <c r="Q2795">
        <v>51900</v>
      </c>
      <c r="R2795">
        <v>62100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6300</v>
      </c>
      <c r="Y2795">
        <v>6.2970650099999999</v>
      </c>
      <c r="Z2795">
        <v>-75.654048959999997</v>
      </c>
      <c r="AA2795" s="1" t="s">
        <v>55</v>
      </c>
      <c r="AB2795">
        <v>1902702500</v>
      </c>
      <c r="AC2795" t="str">
        <f>MID(TablaPivotFinal[[#This Row],[Fecha]],1,4)</f>
        <v>2017</v>
      </c>
      <c r="AD2795" t="str">
        <f>MID(TablaPivotFinal[[#This Row],[Fecha]],5,3)</f>
        <v>Nov</v>
      </c>
      <c r="AE2795" s="1">
        <v>1902702500</v>
      </c>
      <c r="AF2795" s="1">
        <v>3679.5333329999999</v>
      </c>
    </row>
    <row r="2796" spans="1:32" x14ac:dyDescent="0.3">
      <c r="A2796" s="1" t="s">
        <v>543</v>
      </c>
      <c r="B2796" s="1" t="s">
        <v>544</v>
      </c>
      <c r="D2796" s="1" t="s">
        <v>499</v>
      </c>
      <c r="E2796">
        <v>5</v>
      </c>
      <c r="F2796" s="1" t="s">
        <v>545</v>
      </c>
      <c r="G2796" s="1" t="s">
        <v>546</v>
      </c>
      <c r="H2796" s="1" t="s">
        <v>103</v>
      </c>
      <c r="I2796" s="1" t="s">
        <v>547</v>
      </c>
      <c r="J2796" s="1" t="s">
        <v>548</v>
      </c>
      <c r="K2796" t="s">
        <v>549</v>
      </c>
      <c r="L2796" t="s">
        <v>550</v>
      </c>
      <c r="M2796" s="1" t="s">
        <v>551</v>
      </c>
      <c r="N2796">
        <v>16200</v>
      </c>
      <c r="O2796">
        <v>18300</v>
      </c>
      <c r="P2796">
        <v>39900</v>
      </c>
      <c r="Q2796">
        <v>51900</v>
      </c>
      <c r="R2796">
        <v>62100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6300</v>
      </c>
      <c r="Y2796">
        <v>6.2970650099999999</v>
      </c>
      <c r="Z2796">
        <v>-75.654048959999997</v>
      </c>
      <c r="AA2796" s="1" t="s">
        <v>57</v>
      </c>
      <c r="AB2796">
        <v>1878220700</v>
      </c>
      <c r="AC2796" t="str">
        <f>MID(TablaPivotFinal[[#This Row],[Fecha]],1,4)</f>
        <v>2017</v>
      </c>
      <c r="AD2796" t="str">
        <f>MID(TablaPivotFinal[[#This Row],[Fecha]],5,3)</f>
        <v>Oct</v>
      </c>
      <c r="AE2796" s="1">
        <v>1878220700</v>
      </c>
      <c r="AF2796" s="1">
        <v>3526.8709680000002</v>
      </c>
    </row>
    <row r="2797" spans="1:32" x14ac:dyDescent="0.3">
      <c r="A2797" s="1" t="s">
        <v>543</v>
      </c>
      <c r="B2797" s="1" t="s">
        <v>544</v>
      </c>
      <c r="D2797" s="1" t="s">
        <v>499</v>
      </c>
      <c r="E2797">
        <v>5</v>
      </c>
      <c r="F2797" s="1" t="s">
        <v>545</v>
      </c>
      <c r="G2797" s="1" t="s">
        <v>546</v>
      </c>
      <c r="H2797" s="1" t="s">
        <v>103</v>
      </c>
      <c r="I2797" s="1" t="s">
        <v>547</v>
      </c>
      <c r="J2797" s="1" t="s">
        <v>548</v>
      </c>
      <c r="K2797" t="s">
        <v>549</v>
      </c>
      <c r="L2797" t="s">
        <v>550</v>
      </c>
      <c r="M2797" s="1" t="s">
        <v>551</v>
      </c>
      <c r="N2797">
        <v>16200</v>
      </c>
      <c r="O2797">
        <v>18300</v>
      </c>
      <c r="P2797">
        <v>39900</v>
      </c>
      <c r="Q2797">
        <v>51900</v>
      </c>
      <c r="R2797">
        <v>62100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6300</v>
      </c>
      <c r="Y2797">
        <v>6.2970650099999999</v>
      </c>
      <c r="Z2797">
        <v>-75.654048959999997</v>
      </c>
      <c r="AA2797" s="1" t="s">
        <v>59</v>
      </c>
      <c r="AB2797">
        <v>1720362100</v>
      </c>
      <c r="AC2797" t="str">
        <f>MID(TablaPivotFinal[[#This Row],[Fecha]],1,4)</f>
        <v>2017</v>
      </c>
      <c r="AD2797" t="str">
        <f>MID(TablaPivotFinal[[#This Row],[Fecha]],5,3)</f>
        <v>Sep</v>
      </c>
      <c r="AE2797" s="1">
        <v>1720362100</v>
      </c>
      <c r="AF2797" s="1">
        <v>3335.9333329999999</v>
      </c>
    </row>
    <row r="2798" spans="1:32" x14ac:dyDescent="0.3">
      <c r="A2798" s="1" t="s">
        <v>543</v>
      </c>
      <c r="B2798" s="1" t="s">
        <v>544</v>
      </c>
      <c r="D2798" s="1" t="s">
        <v>499</v>
      </c>
      <c r="E2798">
        <v>5</v>
      </c>
      <c r="F2798" s="1" t="s">
        <v>545</v>
      </c>
      <c r="G2798" s="1" t="s">
        <v>546</v>
      </c>
      <c r="H2798" s="1" t="s">
        <v>103</v>
      </c>
      <c r="I2798" s="1" t="s">
        <v>547</v>
      </c>
      <c r="J2798" s="1" t="s">
        <v>548</v>
      </c>
      <c r="K2798" t="s">
        <v>549</v>
      </c>
      <c r="L2798" t="s">
        <v>550</v>
      </c>
      <c r="M2798" s="1" t="s">
        <v>551</v>
      </c>
      <c r="N2798">
        <v>16200</v>
      </c>
      <c r="O2798">
        <v>18300</v>
      </c>
      <c r="P2798">
        <v>39900</v>
      </c>
      <c r="Q2798">
        <v>51900</v>
      </c>
      <c r="R2798">
        <v>62100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6300</v>
      </c>
      <c r="Y2798">
        <v>6.2970650099999999</v>
      </c>
      <c r="Z2798">
        <v>-75.654048959999997</v>
      </c>
      <c r="AA2798" s="1" t="s">
        <v>61</v>
      </c>
      <c r="AB2798">
        <v>1722756300</v>
      </c>
      <c r="AC2798" t="str">
        <f>MID(TablaPivotFinal[[#This Row],[Fecha]],1,4)</f>
        <v>2018</v>
      </c>
      <c r="AD2798" t="str">
        <f>MID(TablaPivotFinal[[#This Row],[Fecha]],5,3)</f>
        <v>Abr</v>
      </c>
      <c r="AE2798" s="1">
        <v>1722756300</v>
      </c>
      <c r="AF2798" s="1">
        <v>95059</v>
      </c>
    </row>
    <row r="2799" spans="1:32" x14ac:dyDescent="0.3">
      <c r="A2799" s="1" t="s">
        <v>543</v>
      </c>
      <c r="B2799" s="1" t="s">
        <v>544</v>
      </c>
      <c r="D2799" s="1" t="s">
        <v>499</v>
      </c>
      <c r="E2799">
        <v>5</v>
      </c>
      <c r="F2799" s="1" t="s">
        <v>545</v>
      </c>
      <c r="G2799" s="1" t="s">
        <v>546</v>
      </c>
      <c r="H2799" s="1" t="s">
        <v>103</v>
      </c>
      <c r="I2799" s="1" t="s">
        <v>547</v>
      </c>
      <c r="J2799" s="1" t="s">
        <v>548</v>
      </c>
      <c r="K2799" t="s">
        <v>549</v>
      </c>
      <c r="L2799" t="s">
        <v>550</v>
      </c>
      <c r="M2799" s="1" t="s">
        <v>551</v>
      </c>
      <c r="N2799">
        <v>16200</v>
      </c>
      <c r="O2799">
        <v>18300</v>
      </c>
      <c r="P2799">
        <v>39900</v>
      </c>
      <c r="Q2799">
        <v>51900</v>
      </c>
      <c r="R2799">
        <v>62100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6300</v>
      </c>
      <c r="Y2799">
        <v>6.2970650099999999</v>
      </c>
      <c r="Z2799">
        <v>-75.654048959999997</v>
      </c>
      <c r="AA2799" s="1" t="s">
        <v>63</v>
      </c>
      <c r="AB2799">
        <v>1945408300</v>
      </c>
      <c r="AC2799" t="str">
        <f>MID(TablaPivotFinal[[#This Row],[Fecha]],1,4)</f>
        <v>2018</v>
      </c>
      <c r="AD2799" t="str">
        <f>MID(TablaPivotFinal[[#This Row],[Fecha]],5,3)</f>
        <v>Ago</v>
      </c>
      <c r="AE2799" s="1">
        <v>1945408300</v>
      </c>
      <c r="AF2799" s="1">
        <v>109774</v>
      </c>
    </row>
    <row r="2800" spans="1:32" x14ac:dyDescent="0.3">
      <c r="A2800" s="1" t="s">
        <v>543</v>
      </c>
      <c r="B2800" s="1" t="s">
        <v>544</v>
      </c>
      <c r="D2800" s="1" t="s">
        <v>499</v>
      </c>
      <c r="E2800">
        <v>5</v>
      </c>
      <c r="F2800" s="1" t="s">
        <v>545</v>
      </c>
      <c r="G2800" s="1" t="s">
        <v>546</v>
      </c>
      <c r="H2800" s="1" t="s">
        <v>103</v>
      </c>
      <c r="I2800" s="1" t="s">
        <v>547</v>
      </c>
      <c r="J2800" s="1" t="s">
        <v>548</v>
      </c>
      <c r="K2800" t="s">
        <v>549</v>
      </c>
      <c r="L2800" t="s">
        <v>550</v>
      </c>
      <c r="M2800" s="1" t="s">
        <v>551</v>
      </c>
      <c r="N2800">
        <v>16200</v>
      </c>
      <c r="O2800">
        <v>18300</v>
      </c>
      <c r="P2800">
        <v>39900</v>
      </c>
      <c r="Q2800">
        <v>51900</v>
      </c>
      <c r="R2800">
        <v>62100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6300</v>
      </c>
      <c r="Y2800">
        <v>6.2970650099999999</v>
      </c>
      <c r="Z2800">
        <v>-75.654048959999997</v>
      </c>
      <c r="AA2800" s="1" t="s">
        <v>65</v>
      </c>
      <c r="AB2800">
        <v>2620090900</v>
      </c>
      <c r="AC2800" t="str">
        <f>MID(TablaPivotFinal[[#This Row],[Fecha]],1,4)</f>
        <v>2018</v>
      </c>
      <c r="AD2800" t="str">
        <f>MID(TablaPivotFinal[[#This Row],[Fecha]],5,3)</f>
        <v>Dic</v>
      </c>
      <c r="AE2800" s="1">
        <v>2620090900</v>
      </c>
      <c r="AF2800" s="1">
        <v>153358</v>
      </c>
    </row>
    <row r="2801" spans="1:32" x14ac:dyDescent="0.3">
      <c r="A2801" s="1" t="s">
        <v>543</v>
      </c>
      <c r="B2801" s="1" t="s">
        <v>544</v>
      </c>
      <c r="D2801" s="1" t="s">
        <v>499</v>
      </c>
      <c r="E2801">
        <v>5</v>
      </c>
      <c r="F2801" s="1" t="s">
        <v>545</v>
      </c>
      <c r="G2801" s="1" t="s">
        <v>546</v>
      </c>
      <c r="H2801" s="1" t="s">
        <v>103</v>
      </c>
      <c r="I2801" s="1" t="s">
        <v>547</v>
      </c>
      <c r="J2801" s="1" t="s">
        <v>548</v>
      </c>
      <c r="K2801" t="s">
        <v>549</v>
      </c>
      <c r="L2801" t="s">
        <v>550</v>
      </c>
      <c r="M2801" s="1" t="s">
        <v>551</v>
      </c>
      <c r="N2801">
        <v>16200</v>
      </c>
      <c r="O2801">
        <v>18300</v>
      </c>
      <c r="P2801">
        <v>39900</v>
      </c>
      <c r="Q2801">
        <v>51900</v>
      </c>
      <c r="R2801">
        <v>62100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6300</v>
      </c>
      <c r="Y2801">
        <v>6.2970650099999999</v>
      </c>
      <c r="Z2801">
        <v>-75.654048959999997</v>
      </c>
      <c r="AA2801" s="1" t="s">
        <v>67</v>
      </c>
      <c r="AB2801">
        <v>1975223400</v>
      </c>
      <c r="AC2801" t="str">
        <f>MID(TablaPivotFinal[[#This Row],[Fecha]],1,4)</f>
        <v>2018</v>
      </c>
      <c r="AD2801" t="str">
        <f>MID(TablaPivotFinal[[#This Row],[Fecha]],5,3)</f>
        <v>Ene</v>
      </c>
      <c r="AE2801" s="1">
        <v>1975223400</v>
      </c>
      <c r="AF2801" s="1">
        <v>115449</v>
      </c>
    </row>
    <row r="2802" spans="1:32" x14ac:dyDescent="0.3">
      <c r="A2802" s="1" t="s">
        <v>543</v>
      </c>
      <c r="B2802" s="1" t="s">
        <v>544</v>
      </c>
      <c r="D2802" s="1" t="s">
        <v>499</v>
      </c>
      <c r="E2802">
        <v>5</v>
      </c>
      <c r="F2802" s="1" t="s">
        <v>545</v>
      </c>
      <c r="G2802" s="1" t="s">
        <v>546</v>
      </c>
      <c r="H2802" s="1" t="s">
        <v>103</v>
      </c>
      <c r="I2802" s="1" t="s">
        <v>547</v>
      </c>
      <c r="J2802" s="1" t="s">
        <v>548</v>
      </c>
      <c r="K2802" t="s">
        <v>549</v>
      </c>
      <c r="L2802" t="s">
        <v>550</v>
      </c>
      <c r="M2802" s="1" t="s">
        <v>551</v>
      </c>
      <c r="N2802">
        <v>16200</v>
      </c>
      <c r="O2802">
        <v>18300</v>
      </c>
      <c r="P2802">
        <v>39900</v>
      </c>
      <c r="Q2802">
        <v>51900</v>
      </c>
      <c r="R2802">
        <v>62100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6300</v>
      </c>
      <c r="Y2802">
        <v>6.2970650099999999</v>
      </c>
      <c r="Z2802">
        <v>-75.654048959999997</v>
      </c>
      <c r="AA2802" s="1" t="s">
        <v>69</v>
      </c>
      <c r="AB2802">
        <v>1686556800</v>
      </c>
      <c r="AC2802" t="str">
        <f>MID(TablaPivotFinal[[#This Row],[Fecha]],1,4)</f>
        <v>2018</v>
      </c>
      <c r="AD2802" t="str">
        <f>MID(TablaPivotFinal[[#This Row],[Fecha]],5,3)</f>
        <v>Feb</v>
      </c>
      <c r="AE2802" s="1">
        <v>1686556800</v>
      </c>
      <c r="AF2802" s="1">
        <v>92218</v>
      </c>
    </row>
    <row r="2803" spans="1:32" x14ac:dyDescent="0.3">
      <c r="A2803" s="1" t="s">
        <v>543</v>
      </c>
      <c r="B2803" s="1" t="s">
        <v>544</v>
      </c>
      <c r="D2803" s="1" t="s">
        <v>499</v>
      </c>
      <c r="E2803">
        <v>5</v>
      </c>
      <c r="F2803" s="1" t="s">
        <v>545</v>
      </c>
      <c r="G2803" s="1" t="s">
        <v>546</v>
      </c>
      <c r="H2803" s="1" t="s">
        <v>103</v>
      </c>
      <c r="I2803" s="1" t="s">
        <v>547</v>
      </c>
      <c r="J2803" s="1" t="s">
        <v>548</v>
      </c>
      <c r="K2803" t="s">
        <v>549</v>
      </c>
      <c r="L2803" t="s">
        <v>550</v>
      </c>
      <c r="M2803" s="1" t="s">
        <v>551</v>
      </c>
      <c r="N2803">
        <v>16200</v>
      </c>
      <c r="O2803">
        <v>18300</v>
      </c>
      <c r="P2803">
        <v>39900</v>
      </c>
      <c r="Q2803">
        <v>51900</v>
      </c>
      <c r="R2803">
        <v>62100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6300</v>
      </c>
      <c r="Y2803">
        <v>6.2970650099999999</v>
      </c>
      <c r="Z2803">
        <v>-75.654048959999997</v>
      </c>
      <c r="AA2803" s="1" t="s">
        <v>71</v>
      </c>
      <c r="AB2803">
        <v>2077614300</v>
      </c>
      <c r="AC2803" t="str">
        <f>MID(TablaPivotFinal[[#This Row],[Fecha]],1,4)</f>
        <v>2018</v>
      </c>
      <c r="AD2803" t="str">
        <f>MID(TablaPivotFinal[[#This Row],[Fecha]],5,3)</f>
        <v>Jul</v>
      </c>
      <c r="AE2803" s="1">
        <v>2077614300</v>
      </c>
      <c r="AF2803" s="1">
        <v>116300</v>
      </c>
    </row>
    <row r="2804" spans="1:32" x14ac:dyDescent="0.3">
      <c r="A2804" s="1" t="s">
        <v>543</v>
      </c>
      <c r="B2804" s="1" t="s">
        <v>544</v>
      </c>
      <c r="D2804" s="1" t="s">
        <v>499</v>
      </c>
      <c r="E2804">
        <v>5</v>
      </c>
      <c r="F2804" s="1" t="s">
        <v>545</v>
      </c>
      <c r="G2804" s="1" t="s">
        <v>546</v>
      </c>
      <c r="H2804" s="1" t="s">
        <v>103</v>
      </c>
      <c r="I2804" s="1" t="s">
        <v>547</v>
      </c>
      <c r="J2804" s="1" t="s">
        <v>548</v>
      </c>
      <c r="K2804" t="s">
        <v>549</v>
      </c>
      <c r="L2804" t="s">
        <v>550</v>
      </c>
      <c r="M2804" s="1" t="s">
        <v>551</v>
      </c>
      <c r="N2804">
        <v>16200</v>
      </c>
      <c r="O2804">
        <v>18300</v>
      </c>
      <c r="P2804">
        <v>39900</v>
      </c>
      <c r="Q2804">
        <v>51900</v>
      </c>
      <c r="R2804">
        <v>62100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6300</v>
      </c>
      <c r="Y2804">
        <v>6.2970650099999999</v>
      </c>
      <c r="Z2804">
        <v>-75.654048959999997</v>
      </c>
      <c r="AA2804" s="1" t="s">
        <v>73</v>
      </c>
      <c r="AB2804">
        <v>2661981900</v>
      </c>
      <c r="AC2804" t="str">
        <f>MID(TablaPivotFinal[[#This Row],[Fecha]],1,4)</f>
        <v>2018</v>
      </c>
      <c r="AD2804" t="str">
        <f>MID(TablaPivotFinal[[#This Row],[Fecha]],5,3)</f>
        <v>Jun</v>
      </c>
      <c r="AE2804" s="1">
        <v>2661981900</v>
      </c>
      <c r="AF2804" s="1">
        <v>140738</v>
      </c>
    </row>
    <row r="2805" spans="1:32" x14ac:dyDescent="0.3">
      <c r="A2805" s="1" t="s">
        <v>543</v>
      </c>
      <c r="B2805" s="1" t="s">
        <v>544</v>
      </c>
      <c r="D2805" s="1" t="s">
        <v>499</v>
      </c>
      <c r="E2805">
        <v>5</v>
      </c>
      <c r="F2805" s="1" t="s">
        <v>545</v>
      </c>
      <c r="G2805" s="1" t="s">
        <v>546</v>
      </c>
      <c r="H2805" s="1" t="s">
        <v>103</v>
      </c>
      <c r="I2805" s="1" t="s">
        <v>547</v>
      </c>
      <c r="J2805" s="1" t="s">
        <v>548</v>
      </c>
      <c r="K2805" t="s">
        <v>549</v>
      </c>
      <c r="L2805" t="s">
        <v>550</v>
      </c>
      <c r="M2805" s="1" t="s">
        <v>551</v>
      </c>
      <c r="N2805">
        <v>16200</v>
      </c>
      <c r="O2805">
        <v>18300</v>
      </c>
      <c r="P2805">
        <v>39900</v>
      </c>
      <c r="Q2805">
        <v>51900</v>
      </c>
      <c r="R2805">
        <v>62100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6300</v>
      </c>
      <c r="Y2805">
        <v>6.2970650099999999</v>
      </c>
      <c r="Z2805">
        <v>-75.654048959999997</v>
      </c>
      <c r="AA2805" s="1" t="s">
        <v>75</v>
      </c>
      <c r="AB2805">
        <v>2148234600</v>
      </c>
      <c r="AC2805" t="str">
        <f>MID(TablaPivotFinal[[#This Row],[Fecha]],1,4)</f>
        <v>2018</v>
      </c>
      <c r="AD2805" t="str">
        <f>MID(TablaPivotFinal[[#This Row],[Fecha]],5,3)</f>
        <v>Mar</v>
      </c>
      <c r="AE2805" s="1">
        <v>2148234600</v>
      </c>
      <c r="AF2805" s="1">
        <v>123030</v>
      </c>
    </row>
    <row r="2806" spans="1:32" x14ac:dyDescent="0.3">
      <c r="A2806" s="1" t="s">
        <v>543</v>
      </c>
      <c r="B2806" s="1" t="s">
        <v>544</v>
      </c>
      <c r="D2806" s="1" t="s">
        <v>499</v>
      </c>
      <c r="E2806">
        <v>5</v>
      </c>
      <c r="F2806" s="1" t="s">
        <v>545</v>
      </c>
      <c r="G2806" s="1" t="s">
        <v>546</v>
      </c>
      <c r="H2806" s="1" t="s">
        <v>103</v>
      </c>
      <c r="I2806" s="1" t="s">
        <v>547</v>
      </c>
      <c r="J2806" s="1" t="s">
        <v>548</v>
      </c>
      <c r="K2806" t="s">
        <v>549</v>
      </c>
      <c r="L2806" t="s">
        <v>550</v>
      </c>
      <c r="M2806" s="1" t="s">
        <v>551</v>
      </c>
      <c r="N2806">
        <v>16200</v>
      </c>
      <c r="O2806">
        <v>18300</v>
      </c>
      <c r="P2806">
        <v>39900</v>
      </c>
      <c r="Q2806">
        <v>51900</v>
      </c>
      <c r="R2806">
        <v>62100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6300</v>
      </c>
      <c r="Y2806">
        <v>6.2970650099999999</v>
      </c>
      <c r="Z2806">
        <v>-75.654048959999997</v>
      </c>
      <c r="AA2806" s="1" t="s">
        <v>77</v>
      </c>
      <c r="AB2806">
        <v>1894166600</v>
      </c>
      <c r="AC2806" t="str">
        <f>MID(TablaPivotFinal[[#This Row],[Fecha]],1,4)</f>
        <v>2018</v>
      </c>
      <c r="AD2806" t="str">
        <f>MID(TablaPivotFinal[[#This Row],[Fecha]],5,3)</f>
        <v>May</v>
      </c>
      <c r="AE2806" s="1">
        <v>1894166600</v>
      </c>
      <c r="AF2806" s="1">
        <v>100790</v>
      </c>
    </row>
    <row r="2807" spans="1:32" x14ac:dyDescent="0.3">
      <c r="A2807" s="1" t="s">
        <v>543</v>
      </c>
      <c r="B2807" s="1" t="s">
        <v>544</v>
      </c>
      <c r="D2807" s="1" t="s">
        <v>499</v>
      </c>
      <c r="E2807">
        <v>5</v>
      </c>
      <c r="F2807" s="1" t="s">
        <v>545</v>
      </c>
      <c r="G2807" s="1" t="s">
        <v>546</v>
      </c>
      <c r="H2807" s="1" t="s">
        <v>103</v>
      </c>
      <c r="I2807" s="1" t="s">
        <v>547</v>
      </c>
      <c r="J2807" s="1" t="s">
        <v>548</v>
      </c>
      <c r="K2807" t="s">
        <v>549</v>
      </c>
      <c r="L2807" t="s">
        <v>550</v>
      </c>
      <c r="M2807" s="1" t="s">
        <v>551</v>
      </c>
      <c r="N2807">
        <v>16200</v>
      </c>
      <c r="O2807">
        <v>18300</v>
      </c>
      <c r="P2807">
        <v>39900</v>
      </c>
      <c r="Q2807">
        <v>51900</v>
      </c>
      <c r="R2807">
        <v>62100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6300</v>
      </c>
      <c r="Y2807">
        <v>6.2970650099999999</v>
      </c>
      <c r="Z2807">
        <v>-75.654048959999997</v>
      </c>
      <c r="AA2807" s="1" t="s">
        <v>79</v>
      </c>
      <c r="AB2807">
        <v>1990148700</v>
      </c>
      <c r="AC2807" t="str">
        <f>MID(TablaPivotFinal[[#This Row],[Fecha]],1,4)</f>
        <v>2018</v>
      </c>
      <c r="AD2807" t="str">
        <f>MID(TablaPivotFinal[[#This Row],[Fecha]],5,3)</f>
        <v>Nov</v>
      </c>
      <c r="AE2807" s="1">
        <v>1990148700</v>
      </c>
      <c r="AF2807" s="1">
        <v>111805</v>
      </c>
    </row>
    <row r="2808" spans="1:32" x14ac:dyDescent="0.3">
      <c r="A2808" s="1" t="s">
        <v>543</v>
      </c>
      <c r="B2808" s="1" t="s">
        <v>544</v>
      </c>
      <c r="D2808" s="1" t="s">
        <v>499</v>
      </c>
      <c r="E2808">
        <v>5</v>
      </c>
      <c r="F2808" s="1" t="s">
        <v>545</v>
      </c>
      <c r="G2808" s="1" t="s">
        <v>546</v>
      </c>
      <c r="H2808" s="1" t="s">
        <v>103</v>
      </c>
      <c r="I2808" s="1" t="s">
        <v>547</v>
      </c>
      <c r="J2808" s="1" t="s">
        <v>548</v>
      </c>
      <c r="K2808" t="s">
        <v>549</v>
      </c>
      <c r="L2808" t="s">
        <v>550</v>
      </c>
      <c r="M2808" s="1" t="s">
        <v>551</v>
      </c>
      <c r="N2808">
        <v>16200</v>
      </c>
      <c r="O2808">
        <v>18300</v>
      </c>
      <c r="P2808">
        <v>39900</v>
      </c>
      <c r="Q2808">
        <v>51900</v>
      </c>
      <c r="R2808">
        <v>62100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6300</v>
      </c>
      <c r="Y2808">
        <v>6.2970650099999999</v>
      </c>
      <c r="Z2808">
        <v>-75.654048959999997</v>
      </c>
      <c r="AA2808" s="1" t="s">
        <v>81</v>
      </c>
      <c r="AB2808">
        <v>2064759100</v>
      </c>
      <c r="AC2808" t="str">
        <f>MID(TablaPivotFinal[[#This Row],[Fecha]],1,4)</f>
        <v>2018</v>
      </c>
      <c r="AD2808" t="str">
        <f>MID(TablaPivotFinal[[#This Row],[Fecha]],5,3)</f>
        <v>Oct</v>
      </c>
      <c r="AE2808" s="1">
        <v>2064759100</v>
      </c>
      <c r="AF2808" s="1">
        <v>114361</v>
      </c>
    </row>
    <row r="2809" spans="1:32" x14ac:dyDescent="0.3">
      <c r="A2809" s="1" t="s">
        <v>543</v>
      </c>
      <c r="B2809" s="1" t="s">
        <v>544</v>
      </c>
      <c r="D2809" s="1" t="s">
        <v>499</v>
      </c>
      <c r="E2809">
        <v>5</v>
      </c>
      <c r="F2809" s="1" t="s">
        <v>545</v>
      </c>
      <c r="G2809" s="1" t="s">
        <v>546</v>
      </c>
      <c r="H2809" s="1" t="s">
        <v>103</v>
      </c>
      <c r="I2809" s="1" t="s">
        <v>547</v>
      </c>
      <c r="J2809" s="1" t="s">
        <v>548</v>
      </c>
      <c r="K2809" t="s">
        <v>549</v>
      </c>
      <c r="L2809" t="s">
        <v>550</v>
      </c>
      <c r="M2809" s="1" t="s">
        <v>551</v>
      </c>
      <c r="N2809">
        <v>16200</v>
      </c>
      <c r="O2809">
        <v>18300</v>
      </c>
      <c r="P2809">
        <v>39900</v>
      </c>
      <c r="Q2809">
        <v>51900</v>
      </c>
      <c r="R2809">
        <v>62100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6300</v>
      </c>
      <c r="Y2809">
        <v>6.2970650099999999</v>
      </c>
      <c r="Z2809">
        <v>-75.654048959999997</v>
      </c>
      <c r="AA2809" s="1" t="s">
        <v>83</v>
      </c>
      <c r="AB2809">
        <v>1852019300</v>
      </c>
      <c r="AC2809" t="str">
        <f>MID(TablaPivotFinal[[#This Row],[Fecha]],1,4)</f>
        <v>2018</v>
      </c>
      <c r="AD2809" t="str">
        <f>MID(TablaPivotFinal[[#This Row],[Fecha]],5,3)</f>
        <v>Sep</v>
      </c>
      <c r="AE2809" s="1">
        <v>1852019300</v>
      </c>
      <c r="AF2809" s="1">
        <v>102910</v>
      </c>
    </row>
    <row r="2810" spans="1:32" x14ac:dyDescent="0.3">
      <c r="A2810" s="1" t="s">
        <v>552</v>
      </c>
      <c r="B2810" s="1" t="s">
        <v>544</v>
      </c>
      <c r="D2810" s="1" t="s">
        <v>499</v>
      </c>
      <c r="E2810">
        <v>5</v>
      </c>
      <c r="F2810" s="1" t="s">
        <v>553</v>
      </c>
      <c r="G2810" s="1" t="s">
        <v>546</v>
      </c>
      <c r="H2810" s="1" t="s">
        <v>103</v>
      </c>
      <c r="I2810" s="1" t="s">
        <v>547</v>
      </c>
      <c r="J2810" s="1" t="s">
        <v>548</v>
      </c>
      <c r="K2810" t="s">
        <v>550</v>
      </c>
      <c r="L2810" t="s">
        <v>550</v>
      </c>
      <c r="M2810" s="1" t="s">
        <v>554</v>
      </c>
      <c r="N2810">
        <v>16200</v>
      </c>
      <c r="O2810">
        <v>18300</v>
      </c>
      <c r="P2810">
        <v>39900</v>
      </c>
      <c r="Q2810">
        <v>51900</v>
      </c>
      <c r="R2810">
        <v>62100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6300</v>
      </c>
      <c r="Y2810">
        <v>6.3263151129999997</v>
      </c>
      <c r="Z2810">
        <v>-75.688606559999997</v>
      </c>
      <c r="AA2810" s="1" t="s">
        <v>13</v>
      </c>
      <c r="AB2810">
        <v>0</v>
      </c>
      <c r="AC2810" t="str">
        <f>MID(TablaPivotFinal[[#This Row],[Fecha]],1,4)</f>
        <v>2016</v>
      </c>
      <c r="AD2810" t="str">
        <f>MID(TablaPivotFinal[[#This Row],[Fecha]],5,3)</f>
        <v>Abr</v>
      </c>
      <c r="AE2810" s="1">
        <v>0</v>
      </c>
      <c r="AF2810" s="1">
        <v>0</v>
      </c>
    </row>
    <row r="2811" spans="1:32" x14ac:dyDescent="0.3">
      <c r="A2811" s="1" t="s">
        <v>552</v>
      </c>
      <c r="B2811" s="1" t="s">
        <v>544</v>
      </c>
      <c r="D2811" s="1" t="s">
        <v>499</v>
      </c>
      <c r="E2811">
        <v>5</v>
      </c>
      <c r="F2811" s="1" t="s">
        <v>553</v>
      </c>
      <c r="G2811" s="1" t="s">
        <v>546</v>
      </c>
      <c r="H2811" s="1" t="s">
        <v>103</v>
      </c>
      <c r="I2811" s="1" t="s">
        <v>547</v>
      </c>
      <c r="J2811" s="1" t="s">
        <v>548</v>
      </c>
      <c r="K2811" t="s">
        <v>550</v>
      </c>
      <c r="L2811" t="s">
        <v>550</v>
      </c>
      <c r="M2811" s="1" t="s">
        <v>554</v>
      </c>
      <c r="N2811">
        <v>16200</v>
      </c>
      <c r="O2811">
        <v>18300</v>
      </c>
      <c r="P2811">
        <v>39900</v>
      </c>
      <c r="Q2811">
        <v>51900</v>
      </c>
      <c r="R2811">
        <v>62100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6300</v>
      </c>
      <c r="Y2811">
        <v>6.3263151129999997</v>
      </c>
      <c r="Z2811">
        <v>-75.688606559999997</v>
      </c>
      <c r="AA2811" s="1" t="s">
        <v>15</v>
      </c>
      <c r="AB2811">
        <v>1684191400</v>
      </c>
      <c r="AC2811" t="str">
        <f>MID(TablaPivotFinal[[#This Row],[Fecha]],1,4)</f>
        <v>2016</v>
      </c>
      <c r="AD2811" t="str">
        <f>MID(TablaPivotFinal[[#This Row],[Fecha]],5,3)</f>
        <v>Ago</v>
      </c>
      <c r="AE2811" s="1">
        <v>1684191400</v>
      </c>
      <c r="AF2811" s="1">
        <v>102756</v>
      </c>
    </row>
    <row r="2812" spans="1:32" x14ac:dyDescent="0.3">
      <c r="A2812" s="1" t="s">
        <v>552</v>
      </c>
      <c r="B2812" s="1" t="s">
        <v>544</v>
      </c>
      <c r="D2812" s="1" t="s">
        <v>499</v>
      </c>
      <c r="E2812">
        <v>5</v>
      </c>
      <c r="F2812" s="1" t="s">
        <v>553</v>
      </c>
      <c r="G2812" s="1" t="s">
        <v>546</v>
      </c>
      <c r="H2812" s="1" t="s">
        <v>103</v>
      </c>
      <c r="I2812" s="1" t="s">
        <v>547</v>
      </c>
      <c r="J2812" s="1" t="s">
        <v>548</v>
      </c>
      <c r="K2812" t="s">
        <v>550</v>
      </c>
      <c r="L2812" t="s">
        <v>550</v>
      </c>
      <c r="M2812" s="1" t="s">
        <v>554</v>
      </c>
      <c r="N2812">
        <v>16200</v>
      </c>
      <c r="O2812">
        <v>18300</v>
      </c>
      <c r="P2812">
        <v>39900</v>
      </c>
      <c r="Q2812">
        <v>51900</v>
      </c>
      <c r="R2812">
        <v>62100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6300</v>
      </c>
      <c r="Y2812">
        <v>6.3263151129999997</v>
      </c>
      <c r="Z2812">
        <v>-75.688606559999997</v>
      </c>
      <c r="AA2812" s="1" t="s">
        <v>17</v>
      </c>
      <c r="AB2812">
        <v>1751298372</v>
      </c>
      <c r="AC2812" t="str">
        <f>MID(TablaPivotFinal[[#This Row],[Fecha]],1,4)</f>
        <v>2016</v>
      </c>
      <c r="AD2812" t="str">
        <f>MID(TablaPivotFinal[[#This Row],[Fecha]],5,3)</f>
        <v>Dic</v>
      </c>
      <c r="AE2812" s="1">
        <v>1751298372</v>
      </c>
      <c r="AF2812" s="1">
        <v>111372</v>
      </c>
    </row>
    <row r="2813" spans="1:32" x14ac:dyDescent="0.3">
      <c r="A2813" s="1" t="s">
        <v>552</v>
      </c>
      <c r="B2813" s="1" t="s">
        <v>544</v>
      </c>
      <c r="D2813" s="1" t="s">
        <v>499</v>
      </c>
      <c r="E2813">
        <v>5</v>
      </c>
      <c r="F2813" s="1" t="s">
        <v>553</v>
      </c>
      <c r="G2813" s="1" t="s">
        <v>546</v>
      </c>
      <c r="H2813" s="1" t="s">
        <v>103</v>
      </c>
      <c r="I2813" s="1" t="s">
        <v>547</v>
      </c>
      <c r="J2813" s="1" t="s">
        <v>548</v>
      </c>
      <c r="K2813" t="s">
        <v>550</v>
      </c>
      <c r="L2813" t="s">
        <v>550</v>
      </c>
      <c r="M2813" s="1" t="s">
        <v>554</v>
      </c>
      <c r="N2813">
        <v>16200</v>
      </c>
      <c r="O2813">
        <v>18300</v>
      </c>
      <c r="P2813">
        <v>39900</v>
      </c>
      <c r="Q2813">
        <v>51900</v>
      </c>
      <c r="R2813">
        <v>62100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6300</v>
      </c>
      <c r="Y2813">
        <v>6.3263151129999997</v>
      </c>
      <c r="Z2813">
        <v>-75.688606559999997</v>
      </c>
      <c r="AA2813" s="1" t="s">
        <v>19</v>
      </c>
      <c r="AB2813">
        <v>0</v>
      </c>
      <c r="AC2813" t="str">
        <f>MID(TablaPivotFinal[[#This Row],[Fecha]],1,4)</f>
        <v>2016</v>
      </c>
      <c r="AD2813" t="str">
        <f>MID(TablaPivotFinal[[#This Row],[Fecha]],5,3)</f>
        <v>Ene</v>
      </c>
      <c r="AE2813" s="1">
        <v>0</v>
      </c>
      <c r="AF2813" s="1">
        <v>0</v>
      </c>
    </row>
    <row r="2814" spans="1:32" x14ac:dyDescent="0.3">
      <c r="A2814" s="1" t="s">
        <v>552</v>
      </c>
      <c r="B2814" s="1" t="s">
        <v>544</v>
      </c>
      <c r="D2814" s="1" t="s">
        <v>499</v>
      </c>
      <c r="E2814">
        <v>5</v>
      </c>
      <c r="F2814" s="1" t="s">
        <v>553</v>
      </c>
      <c r="G2814" s="1" t="s">
        <v>546</v>
      </c>
      <c r="H2814" s="1" t="s">
        <v>103</v>
      </c>
      <c r="I2814" s="1" t="s">
        <v>547</v>
      </c>
      <c r="J2814" s="1" t="s">
        <v>548</v>
      </c>
      <c r="K2814" t="s">
        <v>550</v>
      </c>
      <c r="L2814" t="s">
        <v>550</v>
      </c>
      <c r="M2814" s="1" t="s">
        <v>554</v>
      </c>
      <c r="N2814">
        <v>16200</v>
      </c>
      <c r="O2814">
        <v>18300</v>
      </c>
      <c r="P2814">
        <v>39900</v>
      </c>
      <c r="Q2814">
        <v>51900</v>
      </c>
      <c r="R2814">
        <v>62100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6300</v>
      </c>
      <c r="Y2814">
        <v>6.3263151129999997</v>
      </c>
      <c r="Z2814">
        <v>-75.688606559999997</v>
      </c>
      <c r="AA2814" s="1" t="s">
        <v>21</v>
      </c>
      <c r="AB2814">
        <v>0</v>
      </c>
      <c r="AC2814" t="str">
        <f>MID(TablaPivotFinal[[#This Row],[Fecha]],1,4)</f>
        <v>2016</v>
      </c>
      <c r="AD2814" t="str">
        <f>MID(TablaPivotFinal[[#This Row],[Fecha]],5,3)</f>
        <v>Feb</v>
      </c>
      <c r="AE2814" s="1">
        <v>0</v>
      </c>
      <c r="AF2814" s="1">
        <v>0</v>
      </c>
    </row>
    <row r="2815" spans="1:32" x14ac:dyDescent="0.3">
      <c r="A2815" s="1" t="s">
        <v>552</v>
      </c>
      <c r="B2815" s="1" t="s">
        <v>544</v>
      </c>
      <c r="D2815" s="1" t="s">
        <v>499</v>
      </c>
      <c r="E2815">
        <v>5</v>
      </c>
      <c r="F2815" s="1" t="s">
        <v>553</v>
      </c>
      <c r="G2815" s="1" t="s">
        <v>546</v>
      </c>
      <c r="H2815" s="1" t="s">
        <v>103</v>
      </c>
      <c r="I2815" s="1" t="s">
        <v>547</v>
      </c>
      <c r="J2815" s="1" t="s">
        <v>548</v>
      </c>
      <c r="K2815" t="s">
        <v>550</v>
      </c>
      <c r="L2815" t="s">
        <v>550</v>
      </c>
      <c r="M2815" s="1" t="s">
        <v>554</v>
      </c>
      <c r="N2815">
        <v>16200</v>
      </c>
      <c r="O2815">
        <v>18300</v>
      </c>
      <c r="P2815">
        <v>39900</v>
      </c>
      <c r="Q2815">
        <v>51900</v>
      </c>
      <c r="R2815">
        <v>62100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6300</v>
      </c>
      <c r="Y2815">
        <v>6.3263151129999997</v>
      </c>
      <c r="Z2815">
        <v>-75.688606559999997</v>
      </c>
      <c r="AA2815" s="1" t="s">
        <v>23</v>
      </c>
      <c r="AB2815">
        <v>1773989500</v>
      </c>
      <c r="AC2815" t="str">
        <f>MID(TablaPivotFinal[[#This Row],[Fecha]],1,4)</f>
        <v>2016</v>
      </c>
      <c r="AD2815" t="str">
        <f>MID(TablaPivotFinal[[#This Row],[Fecha]],5,3)</f>
        <v>Jul</v>
      </c>
      <c r="AE2815" s="1">
        <v>1773989500</v>
      </c>
      <c r="AF2815" s="1">
        <v>113653</v>
      </c>
    </row>
    <row r="2816" spans="1:32" x14ac:dyDescent="0.3">
      <c r="A2816" s="1" t="s">
        <v>552</v>
      </c>
      <c r="B2816" s="1" t="s">
        <v>544</v>
      </c>
      <c r="D2816" s="1" t="s">
        <v>499</v>
      </c>
      <c r="E2816">
        <v>5</v>
      </c>
      <c r="F2816" s="1" t="s">
        <v>553</v>
      </c>
      <c r="G2816" s="1" t="s">
        <v>546</v>
      </c>
      <c r="H2816" s="1" t="s">
        <v>103</v>
      </c>
      <c r="I2816" s="1" t="s">
        <v>547</v>
      </c>
      <c r="J2816" s="1" t="s">
        <v>548</v>
      </c>
      <c r="K2816" t="s">
        <v>550</v>
      </c>
      <c r="L2816" t="s">
        <v>550</v>
      </c>
      <c r="M2816" s="1" t="s">
        <v>554</v>
      </c>
      <c r="N2816">
        <v>16200</v>
      </c>
      <c r="O2816">
        <v>18300</v>
      </c>
      <c r="P2816">
        <v>39900</v>
      </c>
      <c r="Q2816">
        <v>51900</v>
      </c>
      <c r="R2816">
        <v>62100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6300</v>
      </c>
      <c r="Y2816">
        <v>6.3263151129999997</v>
      </c>
      <c r="Z2816">
        <v>-75.688606559999997</v>
      </c>
      <c r="AA2816" s="1" t="s">
        <v>25</v>
      </c>
      <c r="AB2816">
        <v>0</v>
      </c>
      <c r="AC2816" t="str">
        <f>MID(TablaPivotFinal[[#This Row],[Fecha]],1,4)</f>
        <v>2016</v>
      </c>
      <c r="AD2816" t="str">
        <f>MID(TablaPivotFinal[[#This Row],[Fecha]],5,3)</f>
        <v>Jun</v>
      </c>
      <c r="AE2816" s="1">
        <v>0</v>
      </c>
      <c r="AF2816" s="1">
        <v>0</v>
      </c>
    </row>
    <row r="2817" spans="1:32" x14ac:dyDescent="0.3">
      <c r="A2817" s="1" t="s">
        <v>552</v>
      </c>
      <c r="B2817" s="1" t="s">
        <v>544</v>
      </c>
      <c r="D2817" s="1" t="s">
        <v>499</v>
      </c>
      <c r="E2817">
        <v>5</v>
      </c>
      <c r="F2817" s="1" t="s">
        <v>553</v>
      </c>
      <c r="G2817" s="1" t="s">
        <v>546</v>
      </c>
      <c r="H2817" s="1" t="s">
        <v>103</v>
      </c>
      <c r="I2817" s="1" t="s">
        <v>547</v>
      </c>
      <c r="J2817" s="1" t="s">
        <v>548</v>
      </c>
      <c r="K2817" t="s">
        <v>550</v>
      </c>
      <c r="L2817" t="s">
        <v>550</v>
      </c>
      <c r="M2817" s="1" t="s">
        <v>554</v>
      </c>
      <c r="N2817">
        <v>16200</v>
      </c>
      <c r="O2817">
        <v>18300</v>
      </c>
      <c r="P2817">
        <v>39900</v>
      </c>
      <c r="Q2817">
        <v>51900</v>
      </c>
      <c r="R2817">
        <v>62100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6300</v>
      </c>
      <c r="Y2817">
        <v>6.3263151129999997</v>
      </c>
      <c r="Z2817">
        <v>-75.688606559999997</v>
      </c>
      <c r="AA2817" s="1" t="s">
        <v>27</v>
      </c>
      <c r="AB2817">
        <v>0</v>
      </c>
      <c r="AC2817" t="str">
        <f>MID(TablaPivotFinal[[#This Row],[Fecha]],1,4)</f>
        <v>2016</v>
      </c>
      <c r="AD2817" t="str">
        <f>MID(TablaPivotFinal[[#This Row],[Fecha]],5,3)</f>
        <v>Mar</v>
      </c>
      <c r="AE2817" s="1">
        <v>0</v>
      </c>
      <c r="AF2817" s="1">
        <v>0</v>
      </c>
    </row>
    <row r="2818" spans="1:32" x14ac:dyDescent="0.3">
      <c r="A2818" s="1" t="s">
        <v>552</v>
      </c>
      <c r="B2818" s="1" t="s">
        <v>544</v>
      </c>
      <c r="D2818" s="1" t="s">
        <v>499</v>
      </c>
      <c r="E2818">
        <v>5</v>
      </c>
      <c r="F2818" s="1" t="s">
        <v>553</v>
      </c>
      <c r="G2818" s="1" t="s">
        <v>546</v>
      </c>
      <c r="H2818" s="1" t="s">
        <v>103</v>
      </c>
      <c r="I2818" s="1" t="s">
        <v>547</v>
      </c>
      <c r="J2818" s="1" t="s">
        <v>548</v>
      </c>
      <c r="K2818" t="s">
        <v>550</v>
      </c>
      <c r="L2818" t="s">
        <v>550</v>
      </c>
      <c r="M2818" s="1" t="s">
        <v>554</v>
      </c>
      <c r="N2818">
        <v>16200</v>
      </c>
      <c r="O2818">
        <v>18300</v>
      </c>
      <c r="P2818">
        <v>39900</v>
      </c>
      <c r="Q2818">
        <v>51900</v>
      </c>
      <c r="R2818">
        <v>62100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6300</v>
      </c>
      <c r="Y2818">
        <v>6.3263151129999997</v>
      </c>
      <c r="Z2818">
        <v>-75.688606559999997</v>
      </c>
      <c r="AA2818" s="1" t="s">
        <v>29</v>
      </c>
      <c r="AB2818">
        <v>0</v>
      </c>
      <c r="AC2818" t="str">
        <f>MID(TablaPivotFinal[[#This Row],[Fecha]],1,4)</f>
        <v>2016</v>
      </c>
      <c r="AD2818" t="str">
        <f>MID(TablaPivotFinal[[#This Row],[Fecha]],5,3)</f>
        <v>May</v>
      </c>
      <c r="AE2818" s="1">
        <v>0</v>
      </c>
      <c r="AF2818" s="1">
        <v>0</v>
      </c>
    </row>
    <row r="2819" spans="1:32" x14ac:dyDescent="0.3">
      <c r="A2819" s="1" t="s">
        <v>552</v>
      </c>
      <c r="B2819" s="1" t="s">
        <v>544</v>
      </c>
      <c r="D2819" s="1" t="s">
        <v>499</v>
      </c>
      <c r="E2819">
        <v>5</v>
      </c>
      <c r="F2819" s="1" t="s">
        <v>553</v>
      </c>
      <c r="G2819" s="1" t="s">
        <v>546</v>
      </c>
      <c r="H2819" s="1" t="s">
        <v>103</v>
      </c>
      <c r="I2819" s="1" t="s">
        <v>547</v>
      </c>
      <c r="J2819" s="1" t="s">
        <v>548</v>
      </c>
      <c r="K2819" t="s">
        <v>550</v>
      </c>
      <c r="L2819" t="s">
        <v>550</v>
      </c>
      <c r="M2819" s="1" t="s">
        <v>554</v>
      </c>
      <c r="N2819">
        <v>16200</v>
      </c>
      <c r="O2819">
        <v>18300</v>
      </c>
      <c r="P2819">
        <v>39900</v>
      </c>
      <c r="Q2819">
        <v>51900</v>
      </c>
      <c r="R2819">
        <v>62100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6300</v>
      </c>
      <c r="Y2819">
        <v>6.3263151129999997</v>
      </c>
      <c r="Z2819">
        <v>-75.688606559999997</v>
      </c>
      <c r="AA2819" s="1" t="s">
        <v>31</v>
      </c>
      <c r="AB2819">
        <v>1639931100</v>
      </c>
      <c r="AC2819" t="str">
        <f>MID(TablaPivotFinal[[#This Row],[Fecha]],1,4)</f>
        <v>2016</v>
      </c>
      <c r="AD2819" t="str">
        <f>MID(TablaPivotFinal[[#This Row],[Fecha]],5,3)</f>
        <v>Nov</v>
      </c>
      <c r="AE2819" s="1">
        <v>1639931100</v>
      </c>
      <c r="AF2819" s="1">
        <v>103254</v>
      </c>
    </row>
    <row r="2820" spans="1:32" x14ac:dyDescent="0.3">
      <c r="A2820" s="1" t="s">
        <v>552</v>
      </c>
      <c r="B2820" s="1" t="s">
        <v>544</v>
      </c>
      <c r="D2820" s="1" t="s">
        <v>499</v>
      </c>
      <c r="E2820">
        <v>5</v>
      </c>
      <c r="F2820" s="1" t="s">
        <v>553</v>
      </c>
      <c r="G2820" s="1" t="s">
        <v>546</v>
      </c>
      <c r="H2820" s="1" t="s">
        <v>103</v>
      </c>
      <c r="I2820" s="1" t="s">
        <v>547</v>
      </c>
      <c r="J2820" s="1" t="s">
        <v>548</v>
      </c>
      <c r="K2820" t="s">
        <v>550</v>
      </c>
      <c r="L2820" t="s">
        <v>550</v>
      </c>
      <c r="M2820" s="1" t="s">
        <v>554</v>
      </c>
      <c r="N2820">
        <v>16200</v>
      </c>
      <c r="O2820">
        <v>18300</v>
      </c>
      <c r="P2820">
        <v>39900</v>
      </c>
      <c r="Q2820">
        <v>51900</v>
      </c>
      <c r="R2820">
        <v>62100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6300</v>
      </c>
      <c r="Y2820">
        <v>6.3263151129999997</v>
      </c>
      <c r="Z2820">
        <v>-75.688606559999997</v>
      </c>
      <c r="AA2820" s="1" t="s">
        <v>33</v>
      </c>
      <c r="AB2820">
        <v>1801628300</v>
      </c>
      <c r="AC2820" t="str">
        <f>MID(TablaPivotFinal[[#This Row],[Fecha]],1,4)</f>
        <v>2016</v>
      </c>
      <c r="AD2820" t="str">
        <f>MID(TablaPivotFinal[[#This Row],[Fecha]],5,3)</f>
        <v>Oct</v>
      </c>
      <c r="AE2820" s="1">
        <v>1801628300</v>
      </c>
      <c r="AF2820" s="1">
        <v>114494</v>
      </c>
    </row>
    <row r="2821" spans="1:32" x14ac:dyDescent="0.3">
      <c r="A2821" s="1" t="s">
        <v>552</v>
      </c>
      <c r="B2821" s="1" t="s">
        <v>544</v>
      </c>
      <c r="D2821" s="1" t="s">
        <v>499</v>
      </c>
      <c r="E2821">
        <v>5</v>
      </c>
      <c r="F2821" s="1" t="s">
        <v>553</v>
      </c>
      <c r="G2821" s="1" t="s">
        <v>546</v>
      </c>
      <c r="H2821" s="1" t="s">
        <v>103</v>
      </c>
      <c r="I2821" s="1" t="s">
        <v>547</v>
      </c>
      <c r="J2821" s="1" t="s">
        <v>548</v>
      </c>
      <c r="K2821" t="s">
        <v>550</v>
      </c>
      <c r="L2821" t="s">
        <v>550</v>
      </c>
      <c r="M2821" s="1" t="s">
        <v>554</v>
      </c>
      <c r="N2821">
        <v>16200</v>
      </c>
      <c r="O2821">
        <v>18300</v>
      </c>
      <c r="P2821">
        <v>39900</v>
      </c>
      <c r="Q2821">
        <v>51900</v>
      </c>
      <c r="R2821">
        <v>62100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6300</v>
      </c>
      <c r="Y2821">
        <v>6.3263151129999997</v>
      </c>
      <c r="Z2821">
        <v>-75.688606559999997</v>
      </c>
      <c r="AA2821" s="1" t="s">
        <v>35</v>
      </c>
      <c r="AB2821">
        <v>1566355200</v>
      </c>
      <c r="AC2821" t="str">
        <f>MID(TablaPivotFinal[[#This Row],[Fecha]],1,4)</f>
        <v>2016</v>
      </c>
      <c r="AD2821" t="str">
        <f>MID(TablaPivotFinal[[#This Row],[Fecha]],5,3)</f>
        <v>Sep</v>
      </c>
      <c r="AE2821" s="1">
        <v>1566355200</v>
      </c>
      <c r="AF2821" s="1">
        <v>94356</v>
      </c>
    </row>
    <row r="2822" spans="1:32" x14ac:dyDescent="0.3">
      <c r="A2822" s="1" t="s">
        <v>552</v>
      </c>
      <c r="B2822" s="1" t="s">
        <v>544</v>
      </c>
      <c r="D2822" s="1" t="s">
        <v>499</v>
      </c>
      <c r="E2822">
        <v>5</v>
      </c>
      <c r="F2822" s="1" t="s">
        <v>553</v>
      </c>
      <c r="G2822" s="1" t="s">
        <v>546</v>
      </c>
      <c r="H2822" s="1" t="s">
        <v>103</v>
      </c>
      <c r="I2822" s="1" t="s">
        <v>547</v>
      </c>
      <c r="J2822" s="1" t="s">
        <v>548</v>
      </c>
      <c r="K2822" t="s">
        <v>550</v>
      </c>
      <c r="L2822" t="s">
        <v>550</v>
      </c>
      <c r="M2822" s="1" t="s">
        <v>554</v>
      </c>
      <c r="N2822">
        <v>16200</v>
      </c>
      <c r="O2822">
        <v>18300</v>
      </c>
      <c r="P2822">
        <v>39900</v>
      </c>
      <c r="Q2822">
        <v>51900</v>
      </c>
      <c r="R2822">
        <v>62100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6300</v>
      </c>
      <c r="Y2822">
        <v>6.3263151129999997</v>
      </c>
      <c r="Z2822">
        <v>-75.688606559999997</v>
      </c>
      <c r="AA2822" s="1" t="s">
        <v>37</v>
      </c>
      <c r="AB2822">
        <v>1831072700</v>
      </c>
      <c r="AC2822" t="str">
        <f>MID(TablaPivotFinal[[#This Row],[Fecha]],1,4)</f>
        <v>2017</v>
      </c>
      <c r="AD2822" t="str">
        <f>MID(TablaPivotFinal[[#This Row],[Fecha]],5,3)</f>
        <v>Abr</v>
      </c>
      <c r="AE2822" s="1">
        <v>1831072700</v>
      </c>
      <c r="AF2822" s="1">
        <v>3621.0333329999999</v>
      </c>
    </row>
    <row r="2823" spans="1:32" x14ac:dyDescent="0.3">
      <c r="A2823" s="1" t="s">
        <v>552</v>
      </c>
      <c r="B2823" s="1" t="s">
        <v>544</v>
      </c>
      <c r="D2823" s="1" t="s">
        <v>499</v>
      </c>
      <c r="E2823">
        <v>5</v>
      </c>
      <c r="F2823" s="1" t="s">
        <v>553</v>
      </c>
      <c r="G2823" s="1" t="s">
        <v>546</v>
      </c>
      <c r="H2823" s="1" t="s">
        <v>103</v>
      </c>
      <c r="I2823" s="1" t="s">
        <v>547</v>
      </c>
      <c r="J2823" s="1" t="s">
        <v>548</v>
      </c>
      <c r="K2823" t="s">
        <v>550</v>
      </c>
      <c r="L2823" t="s">
        <v>550</v>
      </c>
      <c r="M2823" s="1" t="s">
        <v>554</v>
      </c>
      <c r="N2823">
        <v>16200</v>
      </c>
      <c r="O2823">
        <v>18300</v>
      </c>
      <c r="P2823">
        <v>39900</v>
      </c>
      <c r="Q2823">
        <v>51900</v>
      </c>
      <c r="R2823">
        <v>62100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6300</v>
      </c>
      <c r="Y2823">
        <v>6.3263151129999997</v>
      </c>
      <c r="Z2823">
        <v>-75.688606559999997</v>
      </c>
      <c r="AA2823" s="1" t="s">
        <v>39</v>
      </c>
      <c r="AB2823">
        <v>1811144400</v>
      </c>
      <c r="AC2823" t="str">
        <f>MID(TablaPivotFinal[[#This Row],[Fecha]],1,4)</f>
        <v>2017</v>
      </c>
      <c r="AD2823" t="str">
        <f>MID(TablaPivotFinal[[#This Row],[Fecha]],5,3)</f>
        <v>Ago</v>
      </c>
      <c r="AE2823" s="1">
        <v>1811144400</v>
      </c>
      <c r="AF2823" s="1">
        <v>3412.5483869999998</v>
      </c>
    </row>
    <row r="2824" spans="1:32" x14ac:dyDescent="0.3">
      <c r="A2824" s="1" t="s">
        <v>552</v>
      </c>
      <c r="B2824" s="1" t="s">
        <v>544</v>
      </c>
      <c r="D2824" s="1" t="s">
        <v>499</v>
      </c>
      <c r="E2824">
        <v>5</v>
      </c>
      <c r="F2824" s="1" t="s">
        <v>553</v>
      </c>
      <c r="G2824" s="1" t="s">
        <v>546</v>
      </c>
      <c r="H2824" s="1" t="s">
        <v>103</v>
      </c>
      <c r="I2824" s="1" t="s">
        <v>547</v>
      </c>
      <c r="J2824" s="1" t="s">
        <v>548</v>
      </c>
      <c r="K2824" t="s">
        <v>550</v>
      </c>
      <c r="L2824" t="s">
        <v>550</v>
      </c>
      <c r="M2824" s="1" t="s">
        <v>554</v>
      </c>
      <c r="N2824">
        <v>16200</v>
      </c>
      <c r="O2824">
        <v>18300</v>
      </c>
      <c r="P2824">
        <v>39900</v>
      </c>
      <c r="Q2824">
        <v>51900</v>
      </c>
      <c r="R2824">
        <v>62100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6300</v>
      </c>
      <c r="Y2824">
        <v>6.3263151129999997</v>
      </c>
      <c r="Z2824">
        <v>-75.688606559999997</v>
      </c>
      <c r="AA2824" s="1" t="s">
        <v>41</v>
      </c>
      <c r="AB2824">
        <v>2248674700</v>
      </c>
      <c r="AC2824" t="str">
        <f>MID(TablaPivotFinal[[#This Row],[Fecha]],1,4)</f>
        <v>2017</v>
      </c>
      <c r="AD2824" t="str">
        <f>MID(TablaPivotFinal[[#This Row],[Fecha]],5,3)</f>
        <v>Dic</v>
      </c>
      <c r="AE2824" s="1">
        <v>2248674700</v>
      </c>
      <c r="AF2824" s="1">
        <v>4325.6129030000002</v>
      </c>
    </row>
    <row r="2825" spans="1:32" x14ac:dyDescent="0.3">
      <c r="A2825" s="1" t="s">
        <v>552</v>
      </c>
      <c r="B2825" s="1" t="s">
        <v>544</v>
      </c>
      <c r="D2825" s="1" t="s">
        <v>499</v>
      </c>
      <c r="E2825">
        <v>5</v>
      </c>
      <c r="F2825" s="1" t="s">
        <v>553</v>
      </c>
      <c r="G2825" s="1" t="s">
        <v>546</v>
      </c>
      <c r="H2825" s="1" t="s">
        <v>103</v>
      </c>
      <c r="I2825" s="1" t="s">
        <v>547</v>
      </c>
      <c r="J2825" s="1" t="s">
        <v>548</v>
      </c>
      <c r="K2825" t="s">
        <v>550</v>
      </c>
      <c r="L2825" t="s">
        <v>550</v>
      </c>
      <c r="M2825" s="1" t="s">
        <v>554</v>
      </c>
      <c r="N2825">
        <v>16200</v>
      </c>
      <c r="O2825">
        <v>18300</v>
      </c>
      <c r="P2825">
        <v>39900</v>
      </c>
      <c r="Q2825">
        <v>51900</v>
      </c>
      <c r="R2825">
        <v>62100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6300</v>
      </c>
      <c r="Y2825">
        <v>6.3263151129999997</v>
      </c>
      <c r="Z2825">
        <v>-75.688606559999997</v>
      </c>
      <c r="AA2825" s="1" t="s">
        <v>43</v>
      </c>
      <c r="AB2825">
        <v>2292398450</v>
      </c>
      <c r="AC2825" t="str">
        <f>MID(TablaPivotFinal[[#This Row],[Fecha]],1,4)</f>
        <v>2017</v>
      </c>
      <c r="AD2825" t="str">
        <f>MID(TablaPivotFinal[[#This Row],[Fecha]],5,3)</f>
        <v>Ene</v>
      </c>
      <c r="AE2825" s="1">
        <v>2292398450</v>
      </c>
      <c r="AF2825" s="1">
        <v>4675.258065</v>
      </c>
    </row>
    <row r="2826" spans="1:32" x14ac:dyDescent="0.3">
      <c r="A2826" s="1" t="s">
        <v>552</v>
      </c>
      <c r="B2826" s="1" t="s">
        <v>544</v>
      </c>
      <c r="D2826" s="1" t="s">
        <v>499</v>
      </c>
      <c r="E2826">
        <v>5</v>
      </c>
      <c r="F2826" s="1" t="s">
        <v>553</v>
      </c>
      <c r="G2826" s="1" t="s">
        <v>546</v>
      </c>
      <c r="H2826" s="1" t="s">
        <v>103</v>
      </c>
      <c r="I2826" s="1" t="s">
        <v>547</v>
      </c>
      <c r="J2826" s="1" t="s">
        <v>548</v>
      </c>
      <c r="K2826" t="s">
        <v>550</v>
      </c>
      <c r="L2826" t="s">
        <v>550</v>
      </c>
      <c r="M2826" s="1" t="s">
        <v>554</v>
      </c>
      <c r="N2826">
        <v>16200</v>
      </c>
      <c r="O2826">
        <v>18300</v>
      </c>
      <c r="P2826">
        <v>39900</v>
      </c>
      <c r="Q2826">
        <v>51900</v>
      </c>
      <c r="R2826">
        <v>62100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6300</v>
      </c>
      <c r="Y2826">
        <v>6.3263151129999997</v>
      </c>
      <c r="Z2826">
        <v>-75.688606559999997</v>
      </c>
      <c r="AA2826" s="1" t="s">
        <v>45</v>
      </c>
      <c r="AB2826">
        <v>1595590300</v>
      </c>
      <c r="AC2826" t="str">
        <f>MID(TablaPivotFinal[[#This Row],[Fecha]],1,4)</f>
        <v>2017</v>
      </c>
      <c r="AD2826" t="str">
        <f>MID(TablaPivotFinal[[#This Row],[Fecha]],5,3)</f>
        <v>Feb</v>
      </c>
      <c r="AE2826" s="1">
        <v>1595590300</v>
      </c>
      <c r="AF2826" s="1">
        <v>3266.75</v>
      </c>
    </row>
    <row r="2827" spans="1:32" x14ac:dyDescent="0.3">
      <c r="A2827" s="1" t="s">
        <v>552</v>
      </c>
      <c r="B2827" s="1" t="s">
        <v>544</v>
      </c>
      <c r="D2827" s="1" t="s">
        <v>499</v>
      </c>
      <c r="E2827">
        <v>5</v>
      </c>
      <c r="F2827" s="1" t="s">
        <v>553</v>
      </c>
      <c r="G2827" s="1" t="s">
        <v>546</v>
      </c>
      <c r="H2827" s="1" t="s">
        <v>103</v>
      </c>
      <c r="I2827" s="1" t="s">
        <v>547</v>
      </c>
      <c r="J2827" s="1" t="s">
        <v>548</v>
      </c>
      <c r="K2827" t="s">
        <v>550</v>
      </c>
      <c r="L2827" t="s">
        <v>550</v>
      </c>
      <c r="M2827" s="1" t="s">
        <v>554</v>
      </c>
      <c r="N2827">
        <v>16200</v>
      </c>
      <c r="O2827">
        <v>18300</v>
      </c>
      <c r="P2827">
        <v>39900</v>
      </c>
      <c r="Q2827">
        <v>51900</v>
      </c>
      <c r="R2827">
        <v>62100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6300</v>
      </c>
      <c r="Y2827">
        <v>6.3263151129999997</v>
      </c>
      <c r="Z2827">
        <v>-75.688606559999997</v>
      </c>
      <c r="AA2827" s="1" t="s">
        <v>47</v>
      </c>
      <c r="AB2827">
        <v>2007886900</v>
      </c>
      <c r="AC2827" t="str">
        <f>MID(TablaPivotFinal[[#This Row],[Fecha]],1,4)</f>
        <v>2017</v>
      </c>
      <c r="AD2827" t="str">
        <f>MID(TablaPivotFinal[[#This Row],[Fecha]],5,3)</f>
        <v>Jul</v>
      </c>
      <c r="AE2827" s="1">
        <v>2007886900</v>
      </c>
      <c r="AF2827" s="1">
        <v>3879.6129030000002</v>
      </c>
    </row>
    <row r="2828" spans="1:32" x14ac:dyDescent="0.3">
      <c r="A2828" s="1" t="s">
        <v>552</v>
      </c>
      <c r="B2828" s="1" t="s">
        <v>544</v>
      </c>
      <c r="D2828" s="1" t="s">
        <v>499</v>
      </c>
      <c r="E2828">
        <v>5</v>
      </c>
      <c r="F2828" s="1" t="s">
        <v>553</v>
      </c>
      <c r="G2828" s="1" t="s">
        <v>546</v>
      </c>
      <c r="H2828" s="1" t="s">
        <v>103</v>
      </c>
      <c r="I2828" s="1" t="s">
        <v>547</v>
      </c>
      <c r="J2828" s="1" t="s">
        <v>548</v>
      </c>
      <c r="K2828" t="s">
        <v>550</v>
      </c>
      <c r="L2828" t="s">
        <v>550</v>
      </c>
      <c r="M2828" s="1" t="s">
        <v>554</v>
      </c>
      <c r="N2828">
        <v>16200</v>
      </c>
      <c r="O2828">
        <v>18300</v>
      </c>
      <c r="P2828">
        <v>39900</v>
      </c>
      <c r="Q2828">
        <v>51900</v>
      </c>
      <c r="R2828">
        <v>62100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6300</v>
      </c>
      <c r="Y2828">
        <v>6.3263151129999997</v>
      </c>
      <c r="Z2828">
        <v>-75.688606559999997</v>
      </c>
      <c r="AA2828" s="1" t="s">
        <v>49</v>
      </c>
      <c r="AB2828">
        <v>1828865600</v>
      </c>
      <c r="AC2828" t="str">
        <f>MID(TablaPivotFinal[[#This Row],[Fecha]],1,4)</f>
        <v>2017</v>
      </c>
      <c r="AD2828" t="str">
        <f>MID(TablaPivotFinal[[#This Row],[Fecha]],5,3)</f>
        <v>Jun</v>
      </c>
      <c r="AE2828" s="1">
        <v>1828865600</v>
      </c>
      <c r="AF2828" s="1">
        <v>3640.666667</v>
      </c>
    </row>
    <row r="2829" spans="1:32" x14ac:dyDescent="0.3">
      <c r="A2829" s="1" t="s">
        <v>552</v>
      </c>
      <c r="B2829" s="1" t="s">
        <v>544</v>
      </c>
      <c r="D2829" s="1" t="s">
        <v>499</v>
      </c>
      <c r="E2829">
        <v>5</v>
      </c>
      <c r="F2829" s="1" t="s">
        <v>553</v>
      </c>
      <c r="G2829" s="1" t="s">
        <v>546</v>
      </c>
      <c r="H2829" s="1" t="s">
        <v>103</v>
      </c>
      <c r="I2829" s="1" t="s">
        <v>547</v>
      </c>
      <c r="J2829" s="1" t="s">
        <v>548</v>
      </c>
      <c r="K2829" t="s">
        <v>550</v>
      </c>
      <c r="L2829" t="s">
        <v>550</v>
      </c>
      <c r="M2829" s="1" t="s">
        <v>554</v>
      </c>
      <c r="N2829">
        <v>16200</v>
      </c>
      <c r="O2829">
        <v>18300</v>
      </c>
      <c r="P2829">
        <v>39900</v>
      </c>
      <c r="Q2829">
        <v>51900</v>
      </c>
      <c r="R2829">
        <v>62100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6300</v>
      </c>
      <c r="Y2829">
        <v>6.3263151129999997</v>
      </c>
      <c r="Z2829">
        <v>-75.688606559999997</v>
      </c>
      <c r="AA2829" s="1" t="s">
        <v>51</v>
      </c>
      <c r="AB2829">
        <v>1752745500</v>
      </c>
      <c r="AC2829" t="str">
        <f>MID(TablaPivotFinal[[#This Row],[Fecha]],1,4)</f>
        <v>2017</v>
      </c>
      <c r="AD2829" t="str">
        <f>MID(TablaPivotFinal[[#This Row],[Fecha]],5,3)</f>
        <v>Mar</v>
      </c>
      <c r="AE2829" s="1">
        <v>1752745500</v>
      </c>
      <c r="AF2829" s="1">
        <v>3219.2903230000002</v>
      </c>
    </row>
    <row r="2830" spans="1:32" x14ac:dyDescent="0.3">
      <c r="A2830" s="1" t="s">
        <v>552</v>
      </c>
      <c r="B2830" s="1" t="s">
        <v>544</v>
      </c>
      <c r="D2830" s="1" t="s">
        <v>499</v>
      </c>
      <c r="E2830">
        <v>5</v>
      </c>
      <c r="F2830" s="1" t="s">
        <v>553</v>
      </c>
      <c r="G2830" s="1" t="s">
        <v>546</v>
      </c>
      <c r="H2830" s="1" t="s">
        <v>103</v>
      </c>
      <c r="I2830" s="1" t="s">
        <v>547</v>
      </c>
      <c r="J2830" s="1" t="s">
        <v>548</v>
      </c>
      <c r="K2830" t="s">
        <v>550</v>
      </c>
      <c r="L2830" t="s">
        <v>550</v>
      </c>
      <c r="M2830" s="1" t="s">
        <v>554</v>
      </c>
      <c r="N2830">
        <v>16200</v>
      </c>
      <c r="O2830">
        <v>18300</v>
      </c>
      <c r="P2830">
        <v>39900</v>
      </c>
      <c r="Q2830">
        <v>51900</v>
      </c>
      <c r="R2830">
        <v>62100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6300</v>
      </c>
      <c r="Y2830">
        <v>6.3263151129999997</v>
      </c>
      <c r="Z2830">
        <v>-75.688606559999997</v>
      </c>
      <c r="AA2830" s="1" t="s">
        <v>53</v>
      </c>
      <c r="AB2830">
        <v>1742241300</v>
      </c>
      <c r="AC2830" t="str">
        <f>MID(TablaPivotFinal[[#This Row],[Fecha]],1,4)</f>
        <v>2017</v>
      </c>
      <c r="AD2830" t="str">
        <f>MID(TablaPivotFinal[[#This Row],[Fecha]],5,3)</f>
        <v>May</v>
      </c>
      <c r="AE2830" s="1">
        <v>1742241300</v>
      </c>
      <c r="AF2830" s="1">
        <v>3353.8709680000002</v>
      </c>
    </row>
    <row r="2831" spans="1:32" x14ac:dyDescent="0.3">
      <c r="A2831" s="1" t="s">
        <v>552</v>
      </c>
      <c r="B2831" s="1" t="s">
        <v>544</v>
      </c>
      <c r="D2831" s="1" t="s">
        <v>499</v>
      </c>
      <c r="E2831">
        <v>5</v>
      </c>
      <c r="F2831" s="1" t="s">
        <v>553</v>
      </c>
      <c r="G2831" s="1" t="s">
        <v>546</v>
      </c>
      <c r="H2831" s="1" t="s">
        <v>103</v>
      </c>
      <c r="I2831" s="1" t="s">
        <v>547</v>
      </c>
      <c r="J2831" s="1" t="s">
        <v>548</v>
      </c>
      <c r="K2831" t="s">
        <v>550</v>
      </c>
      <c r="L2831" t="s">
        <v>550</v>
      </c>
      <c r="M2831" s="1" t="s">
        <v>554</v>
      </c>
      <c r="N2831">
        <v>16200</v>
      </c>
      <c r="O2831">
        <v>18300</v>
      </c>
      <c r="P2831">
        <v>39900</v>
      </c>
      <c r="Q2831">
        <v>51900</v>
      </c>
      <c r="R2831">
        <v>62100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6300</v>
      </c>
      <c r="Y2831">
        <v>6.3263151129999997</v>
      </c>
      <c r="Z2831">
        <v>-75.688606559999997</v>
      </c>
      <c r="AA2831" s="1" t="s">
        <v>55</v>
      </c>
      <c r="AB2831">
        <v>1918124700</v>
      </c>
      <c r="AC2831" t="str">
        <f>MID(TablaPivotFinal[[#This Row],[Fecha]],1,4)</f>
        <v>2017</v>
      </c>
      <c r="AD2831" t="str">
        <f>MID(TablaPivotFinal[[#This Row],[Fecha]],5,3)</f>
        <v>Nov</v>
      </c>
      <c r="AE2831" s="1">
        <v>1918124700</v>
      </c>
      <c r="AF2831" s="1">
        <v>3691.6333330000002</v>
      </c>
    </row>
    <row r="2832" spans="1:32" x14ac:dyDescent="0.3">
      <c r="A2832" s="1" t="s">
        <v>552</v>
      </c>
      <c r="B2832" s="1" t="s">
        <v>544</v>
      </c>
      <c r="D2832" s="1" t="s">
        <v>499</v>
      </c>
      <c r="E2832">
        <v>5</v>
      </c>
      <c r="F2832" s="1" t="s">
        <v>553</v>
      </c>
      <c r="G2832" s="1" t="s">
        <v>546</v>
      </c>
      <c r="H2832" s="1" t="s">
        <v>103</v>
      </c>
      <c r="I2832" s="1" t="s">
        <v>547</v>
      </c>
      <c r="J2832" s="1" t="s">
        <v>548</v>
      </c>
      <c r="K2832" t="s">
        <v>550</v>
      </c>
      <c r="L2832" t="s">
        <v>550</v>
      </c>
      <c r="M2832" s="1" t="s">
        <v>554</v>
      </c>
      <c r="N2832">
        <v>16200</v>
      </c>
      <c r="O2832">
        <v>18300</v>
      </c>
      <c r="P2832">
        <v>39900</v>
      </c>
      <c r="Q2832">
        <v>51900</v>
      </c>
      <c r="R2832">
        <v>62100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6300</v>
      </c>
      <c r="Y2832">
        <v>6.3263151129999997</v>
      </c>
      <c r="Z2832">
        <v>-75.688606559999997</v>
      </c>
      <c r="AA2832" s="1" t="s">
        <v>57</v>
      </c>
      <c r="AB2832">
        <v>1933224000</v>
      </c>
      <c r="AC2832" t="str">
        <f>MID(TablaPivotFinal[[#This Row],[Fecha]],1,4)</f>
        <v>2017</v>
      </c>
      <c r="AD2832" t="str">
        <f>MID(TablaPivotFinal[[#This Row],[Fecha]],5,3)</f>
        <v>Oct</v>
      </c>
      <c r="AE2832" s="1">
        <v>1933224000</v>
      </c>
      <c r="AF2832" s="1">
        <v>3660.741935</v>
      </c>
    </row>
    <row r="2833" spans="1:32" x14ac:dyDescent="0.3">
      <c r="A2833" s="1" t="s">
        <v>552</v>
      </c>
      <c r="B2833" s="1" t="s">
        <v>544</v>
      </c>
      <c r="D2833" s="1" t="s">
        <v>499</v>
      </c>
      <c r="E2833">
        <v>5</v>
      </c>
      <c r="F2833" s="1" t="s">
        <v>553</v>
      </c>
      <c r="G2833" s="1" t="s">
        <v>546</v>
      </c>
      <c r="H2833" s="1" t="s">
        <v>103</v>
      </c>
      <c r="I2833" s="1" t="s">
        <v>547</v>
      </c>
      <c r="J2833" s="1" t="s">
        <v>548</v>
      </c>
      <c r="K2833" t="s">
        <v>550</v>
      </c>
      <c r="L2833" t="s">
        <v>550</v>
      </c>
      <c r="M2833" s="1" t="s">
        <v>554</v>
      </c>
      <c r="N2833">
        <v>16200</v>
      </c>
      <c r="O2833">
        <v>18300</v>
      </c>
      <c r="P2833">
        <v>39900</v>
      </c>
      <c r="Q2833">
        <v>51900</v>
      </c>
      <c r="R2833">
        <v>62100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6300</v>
      </c>
      <c r="Y2833">
        <v>6.3263151129999997</v>
      </c>
      <c r="Z2833">
        <v>-75.688606559999997</v>
      </c>
      <c r="AA2833" s="1" t="s">
        <v>59</v>
      </c>
      <c r="AB2833">
        <v>1669604500</v>
      </c>
      <c r="AC2833" t="str">
        <f>MID(TablaPivotFinal[[#This Row],[Fecha]],1,4)</f>
        <v>2017</v>
      </c>
      <c r="AD2833" t="str">
        <f>MID(TablaPivotFinal[[#This Row],[Fecha]],5,3)</f>
        <v>Sep</v>
      </c>
      <c r="AE2833" s="1">
        <v>1669604500</v>
      </c>
      <c r="AF2833" s="1">
        <v>3243.4</v>
      </c>
    </row>
    <row r="2834" spans="1:32" x14ac:dyDescent="0.3">
      <c r="A2834" s="1" t="s">
        <v>552</v>
      </c>
      <c r="B2834" s="1" t="s">
        <v>544</v>
      </c>
      <c r="D2834" s="1" t="s">
        <v>499</v>
      </c>
      <c r="E2834">
        <v>5</v>
      </c>
      <c r="F2834" s="1" t="s">
        <v>553</v>
      </c>
      <c r="G2834" s="1" t="s">
        <v>546</v>
      </c>
      <c r="H2834" s="1" t="s">
        <v>103</v>
      </c>
      <c r="I2834" s="1" t="s">
        <v>547</v>
      </c>
      <c r="J2834" s="1" t="s">
        <v>548</v>
      </c>
      <c r="K2834" t="s">
        <v>550</v>
      </c>
      <c r="L2834" t="s">
        <v>550</v>
      </c>
      <c r="M2834" s="1" t="s">
        <v>554</v>
      </c>
      <c r="N2834">
        <v>16200</v>
      </c>
      <c r="O2834">
        <v>18300</v>
      </c>
      <c r="P2834">
        <v>39900</v>
      </c>
      <c r="Q2834">
        <v>51900</v>
      </c>
      <c r="R2834">
        <v>62100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6300</v>
      </c>
      <c r="Y2834">
        <v>6.3263151129999997</v>
      </c>
      <c r="Z2834">
        <v>-75.688606559999997</v>
      </c>
      <c r="AA2834" s="1" t="s">
        <v>61</v>
      </c>
      <c r="AB2834">
        <v>1830973500</v>
      </c>
      <c r="AC2834" t="str">
        <f>MID(TablaPivotFinal[[#This Row],[Fecha]],1,4)</f>
        <v>2018</v>
      </c>
      <c r="AD2834" t="str">
        <f>MID(TablaPivotFinal[[#This Row],[Fecha]],5,3)</f>
        <v>Abr</v>
      </c>
      <c r="AE2834" s="1">
        <v>1830973500</v>
      </c>
      <c r="AF2834" s="1">
        <v>102598</v>
      </c>
    </row>
    <row r="2835" spans="1:32" x14ac:dyDescent="0.3">
      <c r="A2835" s="1" t="s">
        <v>552</v>
      </c>
      <c r="B2835" s="1" t="s">
        <v>544</v>
      </c>
      <c r="D2835" s="1" t="s">
        <v>499</v>
      </c>
      <c r="E2835">
        <v>5</v>
      </c>
      <c r="F2835" s="1" t="s">
        <v>553</v>
      </c>
      <c r="G2835" s="1" t="s">
        <v>546</v>
      </c>
      <c r="H2835" s="1" t="s">
        <v>103</v>
      </c>
      <c r="I2835" s="1" t="s">
        <v>547</v>
      </c>
      <c r="J2835" s="1" t="s">
        <v>548</v>
      </c>
      <c r="K2835" t="s">
        <v>550</v>
      </c>
      <c r="L2835" t="s">
        <v>550</v>
      </c>
      <c r="M2835" s="1" t="s">
        <v>554</v>
      </c>
      <c r="N2835">
        <v>16200</v>
      </c>
      <c r="O2835">
        <v>18300</v>
      </c>
      <c r="P2835">
        <v>39900</v>
      </c>
      <c r="Q2835">
        <v>51900</v>
      </c>
      <c r="R2835">
        <v>62100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6300</v>
      </c>
      <c r="Y2835">
        <v>6.3263151129999997</v>
      </c>
      <c r="Z2835">
        <v>-75.688606559999997</v>
      </c>
      <c r="AA2835" s="1" t="s">
        <v>63</v>
      </c>
      <c r="AB2835">
        <v>1919259700</v>
      </c>
      <c r="AC2835" t="str">
        <f>MID(TablaPivotFinal[[#This Row],[Fecha]],1,4)</f>
        <v>2018</v>
      </c>
      <c r="AD2835" t="str">
        <f>MID(TablaPivotFinal[[#This Row],[Fecha]],5,3)</f>
        <v>Ago</v>
      </c>
      <c r="AE2835" s="1">
        <v>1919259700</v>
      </c>
      <c r="AF2835" s="1">
        <v>108994</v>
      </c>
    </row>
    <row r="2836" spans="1:32" x14ac:dyDescent="0.3">
      <c r="A2836" s="1" t="s">
        <v>552</v>
      </c>
      <c r="B2836" s="1" t="s">
        <v>544</v>
      </c>
      <c r="D2836" s="1" t="s">
        <v>499</v>
      </c>
      <c r="E2836">
        <v>5</v>
      </c>
      <c r="F2836" s="1" t="s">
        <v>553</v>
      </c>
      <c r="G2836" s="1" t="s">
        <v>546</v>
      </c>
      <c r="H2836" s="1" t="s">
        <v>103</v>
      </c>
      <c r="I2836" s="1" t="s">
        <v>547</v>
      </c>
      <c r="J2836" s="1" t="s">
        <v>548</v>
      </c>
      <c r="K2836" t="s">
        <v>550</v>
      </c>
      <c r="L2836" t="s">
        <v>550</v>
      </c>
      <c r="M2836" s="1" t="s">
        <v>554</v>
      </c>
      <c r="N2836">
        <v>16200</v>
      </c>
      <c r="O2836">
        <v>18300</v>
      </c>
      <c r="P2836">
        <v>39900</v>
      </c>
      <c r="Q2836">
        <v>51900</v>
      </c>
      <c r="R2836">
        <v>62100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6300</v>
      </c>
      <c r="Y2836">
        <v>6.3263151129999997</v>
      </c>
      <c r="Z2836">
        <v>-75.688606559999997</v>
      </c>
      <c r="AA2836" s="1" t="s">
        <v>65</v>
      </c>
      <c r="AB2836">
        <v>2386973300</v>
      </c>
      <c r="AC2836" t="str">
        <f>MID(TablaPivotFinal[[#This Row],[Fecha]],1,4)</f>
        <v>2018</v>
      </c>
      <c r="AD2836" t="str">
        <f>MID(TablaPivotFinal[[#This Row],[Fecha]],5,3)</f>
        <v>Dic</v>
      </c>
      <c r="AE2836" s="1">
        <v>2386973300</v>
      </c>
      <c r="AF2836" s="1">
        <v>137566</v>
      </c>
    </row>
    <row r="2837" spans="1:32" x14ac:dyDescent="0.3">
      <c r="A2837" s="1" t="s">
        <v>552</v>
      </c>
      <c r="B2837" s="1" t="s">
        <v>544</v>
      </c>
      <c r="D2837" s="1" t="s">
        <v>499</v>
      </c>
      <c r="E2837">
        <v>5</v>
      </c>
      <c r="F2837" s="1" t="s">
        <v>553</v>
      </c>
      <c r="G2837" s="1" t="s">
        <v>546</v>
      </c>
      <c r="H2837" s="1" t="s">
        <v>103</v>
      </c>
      <c r="I2837" s="1" t="s">
        <v>547</v>
      </c>
      <c r="J2837" s="1" t="s">
        <v>548</v>
      </c>
      <c r="K2837" t="s">
        <v>550</v>
      </c>
      <c r="L2837" t="s">
        <v>550</v>
      </c>
      <c r="M2837" s="1" t="s">
        <v>554</v>
      </c>
      <c r="N2837">
        <v>16200</v>
      </c>
      <c r="O2837">
        <v>18300</v>
      </c>
      <c r="P2837">
        <v>39900</v>
      </c>
      <c r="Q2837">
        <v>51900</v>
      </c>
      <c r="R2837">
        <v>62100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6300</v>
      </c>
      <c r="Y2837">
        <v>6.3263151129999997</v>
      </c>
      <c r="Z2837">
        <v>-75.688606559999997</v>
      </c>
      <c r="AA2837" s="1" t="s">
        <v>67</v>
      </c>
      <c r="AB2837">
        <v>2069127800</v>
      </c>
      <c r="AC2837" t="str">
        <f>MID(TablaPivotFinal[[#This Row],[Fecha]],1,4)</f>
        <v>2018</v>
      </c>
      <c r="AD2837" t="str">
        <f>MID(TablaPivotFinal[[#This Row],[Fecha]],5,3)</f>
        <v>Ene</v>
      </c>
      <c r="AE2837" s="1">
        <v>2069127800</v>
      </c>
      <c r="AF2837" s="1">
        <v>122738</v>
      </c>
    </row>
    <row r="2838" spans="1:32" x14ac:dyDescent="0.3">
      <c r="A2838" s="1" t="s">
        <v>552</v>
      </c>
      <c r="B2838" s="1" t="s">
        <v>544</v>
      </c>
      <c r="D2838" s="1" t="s">
        <v>499</v>
      </c>
      <c r="E2838">
        <v>5</v>
      </c>
      <c r="F2838" s="1" t="s">
        <v>553</v>
      </c>
      <c r="G2838" s="1" t="s">
        <v>546</v>
      </c>
      <c r="H2838" s="1" t="s">
        <v>103</v>
      </c>
      <c r="I2838" s="1" t="s">
        <v>547</v>
      </c>
      <c r="J2838" s="1" t="s">
        <v>548</v>
      </c>
      <c r="K2838" t="s">
        <v>550</v>
      </c>
      <c r="L2838" t="s">
        <v>550</v>
      </c>
      <c r="M2838" s="1" t="s">
        <v>554</v>
      </c>
      <c r="N2838">
        <v>16200</v>
      </c>
      <c r="O2838">
        <v>18300</v>
      </c>
      <c r="P2838">
        <v>39900</v>
      </c>
      <c r="Q2838">
        <v>51900</v>
      </c>
      <c r="R2838">
        <v>62100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6300</v>
      </c>
      <c r="Y2838">
        <v>6.3263151129999997</v>
      </c>
      <c r="Z2838">
        <v>-75.688606559999997</v>
      </c>
      <c r="AA2838" s="1" t="s">
        <v>69</v>
      </c>
      <c r="AB2838">
        <v>1665738300</v>
      </c>
      <c r="AC2838" t="str">
        <f>MID(TablaPivotFinal[[#This Row],[Fecha]],1,4)</f>
        <v>2018</v>
      </c>
      <c r="AD2838" t="str">
        <f>MID(TablaPivotFinal[[#This Row],[Fecha]],5,3)</f>
        <v>Feb</v>
      </c>
      <c r="AE2838" s="1">
        <v>1665738300</v>
      </c>
      <c r="AF2838" s="1">
        <v>91246</v>
      </c>
    </row>
    <row r="2839" spans="1:32" x14ac:dyDescent="0.3">
      <c r="A2839" s="1" t="s">
        <v>552</v>
      </c>
      <c r="B2839" s="1" t="s">
        <v>544</v>
      </c>
      <c r="D2839" s="1" t="s">
        <v>499</v>
      </c>
      <c r="E2839">
        <v>5</v>
      </c>
      <c r="F2839" s="1" t="s">
        <v>553</v>
      </c>
      <c r="G2839" s="1" t="s">
        <v>546</v>
      </c>
      <c r="H2839" s="1" t="s">
        <v>103</v>
      </c>
      <c r="I2839" s="1" t="s">
        <v>547</v>
      </c>
      <c r="J2839" s="1" t="s">
        <v>548</v>
      </c>
      <c r="K2839" t="s">
        <v>550</v>
      </c>
      <c r="L2839" t="s">
        <v>550</v>
      </c>
      <c r="M2839" s="1" t="s">
        <v>554</v>
      </c>
      <c r="N2839">
        <v>16200</v>
      </c>
      <c r="O2839">
        <v>18300</v>
      </c>
      <c r="P2839">
        <v>39900</v>
      </c>
      <c r="Q2839">
        <v>51900</v>
      </c>
      <c r="R2839">
        <v>62100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6300</v>
      </c>
      <c r="Y2839">
        <v>6.3263151129999997</v>
      </c>
      <c r="Z2839">
        <v>-75.688606559999997</v>
      </c>
      <c r="AA2839" s="1" t="s">
        <v>71</v>
      </c>
      <c r="AB2839">
        <v>2274093700</v>
      </c>
      <c r="AC2839" t="str">
        <f>MID(TablaPivotFinal[[#This Row],[Fecha]],1,4)</f>
        <v>2018</v>
      </c>
      <c r="AD2839" t="str">
        <f>MID(TablaPivotFinal[[#This Row],[Fecha]],5,3)</f>
        <v>Jul</v>
      </c>
      <c r="AE2839" s="1">
        <v>2274093700</v>
      </c>
      <c r="AF2839" s="1">
        <v>128548</v>
      </c>
    </row>
    <row r="2840" spans="1:32" x14ac:dyDescent="0.3">
      <c r="A2840" s="1" t="s">
        <v>552</v>
      </c>
      <c r="B2840" s="1" t="s">
        <v>544</v>
      </c>
      <c r="D2840" s="1" t="s">
        <v>499</v>
      </c>
      <c r="E2840">
        <v>5</v>
      </c>
      <c r="F2840" s="1" t="s">
        <v>553</v>
      </c>
      <c r="G2840" s="1" t="s">
        <v>546</v>
      </c>
      <c r="H2840" s="1" t="s">
        <v>103</v>
      </c>
      <c r="I2840" s="1" t="s">
        <v>547</v>
      </c>
      <c r="J2840" s="1" t="s">
        <v>548</v>
      </c>
      <c r="K2840" t="s">
        <v>550</v>
      </c>
      <c r="L2840" t="s">
        <v>550</v>
      </c>
      <c r="M2840" s="1" t="s">
        <v>554</v>
      </c>
      <c r="N2840">
        <v>16200</v>
      </c>
      <c r="O2840">
        <v>18300</v>
      </c>
      <c r="P2840">
        <v>39900</v>
      </c>
      <c r="Q2840">
        <v>51900</v>
      </c>
      <c r="R2840">
        <v>62100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6300</v>
      </c>
      <c r="Y2840">
        <v>6.3263151129999997</v>
      </c>
      <c r="Z2840">
        <v>-75.688606559999997</v>
      </c>
      <c r="AA2840" s="1" t="s">
        <v>73</v>
      </c>
      <c r="AB2840">
        <v>2574916900</v>
      </c>
      <c r="AC2840" t="str">
        <f>MID(TablaPivotFinal[[#This Row],[Fecha]],1,4)</f>
        <v>2018</v>
      </c>
      <c r="AD2840" t="str">
        <f>MID(TablaPivotFinal[[#This Row],[Fecha]],5,3)</f>
        <v>Jun</v>
      </c>
      <c r="AE2840" s="1">
        <v>2574916900</v>
      </c>
      <c r="AF2840" s="1">
        <v>132218</v>
      </c>
    </row>
    <row r="2841" spans="1:32" x14ac:dyDescent="0.3">
      <c r="A2841" s="1" t="s">
        <v>552</v>
      </c>
      <c r="B2841" s="1" t="s">
        <v>544</v>
      </c>
      <c r="D2841" s="1" t="s">
        <v>499</v>
      </c>
      <c r="E2841">
        <v>5</v>
      </c>
      <c r="F2841" s="1" t="s">
        <v>553</v>
      </c>
      <c r="G2841" s="1" t="s">
        <v>546</v>
      </c>
      <c r="H2841" s="1" t="s">
        <v>103</v>
      </c>
      <c r="I2841" s="1" t="s">
        <v>547</v>
      </c>
      <c r="J2841" s="1" t="s">
        <v>548</v>
      </c>
      <c r="K2841" t="s">
        <v>550</v>
      </c>
      <c r="L2841" t="s">
        <v>550</v>
      </c>
      <c r="M2841" s="1" t="s">
        <v>554</v>
      </c>
      <c r="N2841">
        <v>16200</v>
      </c>
      <c r="O2841">
        <v>18300</v>
      </c>
      <c r="P2841">
        <v>39900</v>
      </c>
      <c r="Q2841">
        <v>51900</v>
      </c>
      <c r="R2841">
        <v>62100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6300</v>
      </c>
      <c r="Y2841">
        <v>6.3263151129999997</v>
      </c>
      <c r="Z2841">
        <v>-75.688606559999997</v>
      </c>
      <c r="AA2841" s="1" t="s">
        <v>75</v>
      </c>
      <c r="AB2841">
        <v>2003782700</v>
      </c>
      <c r="AC2841" t="str">
        <f>MID(TablaPivotFinal[[#This Row],[Fecha]],1,4)</f>
        <v>2018</v>
      </c>
      <c r="AD2841" t="str">
        <f>MID(TablaPivotFinal[[#This Row],[Fecha]],5,3)</f>
        <v>Mar</v>
      </c>
      <c r="AE2841" s="1">
        <v>2003782700</v>
      </c>
      <c r="AF2841" s="1">
        <v>114366</v>
      </c>
    </row>
    <row r="2842" spans="1:32" x14ac:dyDescent="0.3">
      <c r="A2842" s="1" t="s">
        <v>552</v>
      </c>
      <c r="B2842" s="1" t="s">
        <v>544</v>
      </c>
      <c r="D2842" s="1" t="s">
        <v>499</v>
      </c>
      <c r="E2842">
        <v>5</v>
      </c>
      <c r="F2842" s="1" t="s">
        <v>553</v>
      </c>
      <c r="G2842" s="1" t="s">
        <v>546</v>
      </c>
      <c r="H2842" s="1" t="s">
        <v>103</v>
      </c>
      <c r="I2842" s="1" t="s">
        <v>547</v>
      </c>
      <c r="J2842" s="1" t="s">
        <v>548</v>
      </c>
      <c r="K2842" t="s">
        <v>550</v>
      </c>
      <c r="L2842" t="s">
        <v>550</v>
      </c>
      <c r="M2842" s="1" t="s">
        <v>554</v>
      </c>
      <c r="N2842">
        <v>16200</v>
      </c>
      <c r="O2842">
        <v>18300</v>
      </c>
      <c r="P2842">
        <v>39900</v>
      </c>
      <c r="Q2842">
        <v>51900</v>
      </c>
      <c r="R2842">
        <v>62100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6300</v>
      </c>
      <c r="Y2842">
        <v>6.3263151129999997</v>
      </c>
      <c r="Z2842">
        <v>-75.688606559999997</v>
      </c>
      <c r="AA2842" s="1" t="s">
        <v>77</v>
      </c>
      <c r="AB2842">
        <v>2035593900</v>
      </c>
      <c r="AC2842" t="str">
        <f>MID(TablaPivotFinal[[#This Row],[Fecha]],1,4)</f>
        <v>2018</v>
      </c>
      <c r="AD2842" t="str">
        <f>MID(TablaPivotFinal[[#This Row],[Fecha]],5,3)</f>
        <v>May</v>
      </c>
      <c r="AE2842" s="1">
        <v>2035593900</v>
      </c>
      <c r="AF2842" s="1">
        <v>110179</v>
      </c>
    </row>
    <row r="2843" spans="1:32" x14ac:dyDescent="0.3">
      <c r="A2843" s="1" t="s">
        <v>552</v>
      </c>
      <c r="B2843" s="1" t="s">
        <v>544</v>
      </c>
      <c r="D2843" s="1" t="s">
        <v>499</v>
      </c>
      <c r="E2843">
        <v>5</v>
      </c>
      <c r="F2843" s="1" t="s">
        <v>553</v>
      </c>
      <c r="G2843" s="1" t="s">
        <v>546</v>
      </c>
      <c r="H2843" s="1" t="s">
        <v>103</v>
      </c>
      <c r="I2843" s="1" t="s">
        <v>547</v>
      </c>
      <c r="J2843" s="1" t="s">
        <v>548</v>
      </c>
      <c r="K2843" t="s">
        <v>550</v>
      </c>
      <c r="L2843" t="s">
        <v>550</v>
      </c>
      <c r="M2843" s="1" t="s">
        <v>554</v>
      </c>
      <c r="N2843">
        <v>16200</v>
      </c>
      <c r="O2843">
        <v>18300</v>
      </c>
      <c r="P2843">
        <v>39900</v>
      </c>
      <c r="Q2843">
        <v>51900</v>
      </c>
      <c r="R2843">
        <v>62100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6300</v>
      </c>
      <c r="Y2843">
        <v>6.3263151129999997</v>
      </c>
      <c r="Z2843">
        <v>-75.688606559999997</v>
      </c>
      <c r="AA2843" s="1" t="s">
        <v>79</v>
      </c>
      <c r="AB2843">
        <v>2002961500</v>
      </c>
      <c r="AC2843" t="str">
        <f>MID(TablaPivotFinal[[#This Row],[Fecha]],1,4)</f>
        <v>2018</v>
      </c>
      <c r="AD2843" t="str">
        <f>MID(TablaPivotFinal[[#This Row],[Fecha]],5,3)</f>
        <v>Nov</v>
      </c>
      <c r="AE2843" s="1">
        <v>2002961500</v>
      </c>
      <c r="AF2843" s="1">
        <v>111665</v>
      </c>
    </row>
    <row r="2844" spans="1:32" x14ac:dyDescent="0.3">
      <c r="A2844" s="1" t="s">
        <v>552</v>
      </c>
      <c r="B2844" s="1" t="s">
        <v>544</v>
      </c>
      <c r="D2844" s="1" t="s">
        <v>499</v>
      </c>
      <c r="E2844">
        <v>5</v>
      </c>
      <c r="F2844" s="1" t="s">
        <v>553</v>
      </c>
      <c r="G2844" s="1" t="s">
        <v>546</v>
      </c>
      <c r="H2844" s="1" t="s">
        <v>103</v>
      </c>
      <c r="I2844" s="1" t="s">
        <v>547</v>
      </c>
      <c r="J2844" s="1" t="s">
        <v>548</v>
      </c>
      <c r="K2844" t="s">
        <v>550</v>
      </c>
      <c r="L2844" t="s">
        <v>550</v>
      </c>
      <c r="M2844" s="1" t="s">
        <v>554</v>
      </c>
      <c r="N2844">
        <v>16200</v>
      </c>
      <c r="O2844">
        <v>18300</v>
      </c>
      <c r="P2844">
        <v>39900</v>
      </c>
      <c r="Q2844">
        <v>51900</v>
      </c>
      <c r="R2844">
        <v>62100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6300</v>
      </c>
      <c r="Y2844">
        <v>6.3263151129999997</v>
      </c>
      <c r="Z2844">
        <v>-75.688606559999997</v>
      </c>
      <c r="AA2844" s="1" t="s">
        <v>81</v>
      </c>
      <c r="AB2844">
        <v>2058098800</v>
      </c>
      <c r="AC2844" t="str">
        <f>MID(TablaPivotFinal[[#This Row],[Fecha]],1,4)</f>
        <v>2018</v>
      </c>
      <c r="AD2844" t="str">
        <f>MID(TablaPivotFinal[[#This Row],[Fecha]],5,3)</f>
        <v>Oct</v>
      </c>
      <c r="AE2844" s="1">
        <v>2058098800</v>
      </c>
      <c r="AF2844" s="1">
        <v>114501</v>
      </c>
    </row>
    <row r="2845" spans="1:32" x14ac:dyDescent="0.3">
      <c r="A2845" s="1" t="s">
        <v>552</v>
      </c>
      <c r="B2845" s="1" t="s">
        <v>544</v>
      </c>
      <c r="D2845" s="1" t="s">
        <v>499</v>
      </c>
      <c r="E2845">
        <v>5</v>
      </c>
      <c r="F2845" s="1" t="s">
        <v>553</v>
      </c>
      <c r="G2845" s="1" t="s">
        <v>546</v>
      </c>
      <c r="H2845" s="1" t="s">
        <v>103</v>
      </c>
      <c r="I2845" s="1" t="s">
        <v>547</v>
      </c>
      <c r="J2845" s="1" t="s">
        <v>548</v>
      </c>
      <c r="K2845" t="s">
        <v>550</v>
      </c>
      <c r="L2845" t="s">
        <v>550</v>
      </c>
      <c r="M2845" s="1" t="s">
        <v>554</v>
      </c>
      <c r="N2845">
        <v>16200</v>
      </c>
      <c r="O2845">
        <v>18300</v>
      </c>
      <c r="P2845">
        <v>39900</v>
      </c>
      <c r="Q2845">
        <v>51900</v>
      </c>
      <c r="R2845">
        <v>62100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6300</v>
      </c>
      <c r="Y2845">
        <v>6.3263151129999997</v>
      </c>
      <c r="Z2845">
        <v>-75.688606559999997</v>
      </c>
      <c r="AA2845" s="1" t="s">
        <v>83</v>
      </c>
      <c r="AB2845">
        <v>1902985700</v>
      </c>
      <c r="AC2845" t="str">
        <f>MID(TablaPivotFinal[[#This Row],[Fecha]],1,4)</f>
        <v>2018</v>
      </c>
      <c r="AD2845" t="str">
        <f>MID(TablaPivotFinal[[#This Row],[Fecha]],5,3)</f>
        <v>Sep</v>
      </c>
      <c r="AE2845" s="1">
        <v>1902985700</v>
      </c>
      <c r="AF2845" s="1">
        <v>105747</v>
      </c>
    </row>
    <row r="2846" spans="1:32" x14ac:dyDescent="0.3">
      <c r="A2846" s="1" t="s">
        <v>555</v>
      </c>
      <c r="B2846" s="1" t="s">
        <v>556</v>
      </c>
      <c r="C2846">
        <v>6004</v>
      </c>
      <c r="D2846" s="1" t="s">
        <v>499</v>
      </c>
      <c r="E2846">
        <v>5</v>
      </c>
      <c r="F2846" s="1" t="s">
        <v>557</v>
      </c>
      <c r="G2846" s="1" t="s">
        <v>520</v>
      </c>
      <c r="H2846" s="1" t="s">
        <v>103</v>
      </c>
      <c r="I2846" s="1" t="s">
        <v>558</v>
      </c>
      <c r="J2846" s="1" t="s">
        <v>522</v>
      </c>
      <c r="K2846" t="s">
        <v>559</v>
      </c>
      <c r="L2846" t="s">
        <v>560</v>
      </c>
      <c r="M2846" s="1" t="s">
        <v>561</v>
      </c>
      <c r="N2846">
        <v>12000</v>
      </c>
      <c r="O2846">
        <v>20900</v>
      </c>
      <c r="P2846">
        <v>16700</v>
      </c>
      <c r="Q2846">
        <v>20900</v>
      </c>
      <c r="R2846">
        <v>41600</v>
      </c>
      <c r="S2846">
        <v>59300</v>
      </c>
      <c r="T2846">
        <v>59300</v>
      </c>
      <c r="U2846">
        <v>0</v>
      </c>
      <c r="V2846">
        <v>0</v>
      </c>
      <c r="W2846">
        <v>0</v>
      </c>
      <c r="X2846">
        <v>0</v>
      </c>
      <c r="Y2846">
        <v>6.3278978050000001</v>
      </c>
      <c r="Z2846">
        <v>-75.515675049999999</v>
      </c>
      <c r="AA2846" s="1" t="s">
        <v>13</v>
      </c>
      <c r="AB2846">
        <v>7765660000</v>
      </c>
      <c r="AC2846" t="str">
        <f>MID(TablaPivotFinal[[#This Row],[Fecha]],1,4)</f>
        <v>2016</v>
      </c>
      <c r="AD2846" t="str">
        <f>MID(TablaPivotFinal[[#This Row],[Fecha]],5,3)</f>
        <v>Abr</v>
      </c>
      <c r="AE2846" s="1">
        <v>7765660000</v>
      </c>
      <c r="AF2846" s="1">
        <v>536188</v>
      </c>
    </row>
    <row r="2847" spans="1:32" x14ac:dyDescent="0.3">
      <c r="A2847" s="1" t="s">
        <v>555</v>
      </c>
      <c r="B2847" s="1" t="s">
        <v>556</v>
      </c>
      <c r="C2847">
        <v>6004</v>
      </c>
      <c r="D2847" s="1" t="s">
        <v>499</v>
      </c>
      <c r="E2847">
        <v>5</v>
      </c>
      <c r="F2847" s="1" t="s">
        <v>557</v>
      </c>
      <c r="G2847" s="1" t="s">
        <v>520</v>
      </c>
      <c r="H2847" s="1" t="s">
        <v>103</v>
      </c>
      <c r="I2847" s="1" t="s">
        <v>558</v>
      </c>
      <c r="J2847" s="1" t="s">
        <v>522</v>
      </c>
      <c r="K2847" t="s">
        <v>559</v>
      </c>
      <c r="L2847" t="s">
        <v>560</v>
      </c>
      <c r="M2847" s="1" t="s">
        <v>561</v>
      </c>
      <c r="N2847">
        <v>12000</v>
      </c>
      <c r="O2847">
        <v>20900</v>
      </c>
      <c r="P2847">
        <v>16700</v>
      </c>
      <c r="Q2847">
        <v>20900</v>
      </c>
      <c r="R2847">
        <v>41600</v>
      </c>
      <c r="S2847">
        <v>59300</v>
      </c>
      <c r="T2847">
        <v>59300</v>
      </c>
      <c r="U2847">
        <v>0</v>
      </c>
      <c r="V2847">
        <v>0</v>
      </c>
      <c r="W2847">
        <v>0</v>
      </c>
      <c r="X2847">
        <v>0</v>
      </c>
      <c r="Y2847">
        <v>6.3278978050000001</v>
      </c>
      <c r="Z2847">
        <v>-75.515675049999999</v>
      </c>
      <c r="AA2847" s="1" t="s">
        <v>15</v>
      </c>
      <c r="AB2847">
        <v>9066145900</v>
      </c>
      <c r="AC2847" t="str">
        <f>MID(TablaPivotFinal[[#This Row],[Fecha]],1,4)</f>
        <v>2016</v>
      </c>
      <c r="AD2847" t="str">
        <f>MID(TablaPivotFinal[[#This Row],[Fecha]],5,3)</f>
        <v>Ago</v>
      </c>
      <c r="AE2847" s="1">
        <v>9066145900</v>
      </c>
      <c r="AF2847" s="1">
        <v>634257</v>
      </c>
    </row>
    <row r="2848" spans="1:32" x14ac:dyDescent="0.3">
      <c r="A2848" s="1" t="s">
        <v>555</v>
      </c>
      <c r="B2848" s="1" t="s">
        <v>556</v>
      </c>
      <c r="C2848">
        <v>6004</v>
      </c>
      <c r="D2848" s="1" t="s">
        <v>499</v>
      </c>
      <c r="E2848">
        <v>5</v>
      </c>
      <c r="F2848" s="1" t="s">
        <v>557</v>
      </c>
      <c r="G2848" s="1" t="s">
        <v>520</v>
      </c>
      <c r="H2848" s="1" t="s">
        <v>103</v>
      </c>
      <c r="I2848" s="1" t="s">
        <v>558</v>
      </c>
      <c r="J2848" s="1" t="s">
        <v>522</v>
      </c>
      <c r="K2848" t="s">
        <v>559</v>
      </c>
      <c r="L2848" t="s">
        <v>560</v>
      </c>
      <c r="M2848" s="1" t="s">
        <v>561</v>
      </c>
      <c r="N2848">
        <v>12000</v>
      </c>
      <c r="O2848">
        <v>20900</v>
      </c>
      <c r="P2848">
        <v>16700</v>
      </c>
      <c r="Q2848">
        <v>20900</v>
      </c>
      <c r="R2848">
        <v>41600</v>
      </c>
      <c r="S2848">
        <v>59300</v>
      </c>
      <c r="T2848">
        <v>59300</v>
      </c>
      <c r="U2848">
        <v>0</v>
      </c>
      <c r="V2848">
        <v>0</v>
      </c>
      <c r="W2848">
        <v>0</v>
      </c>
      <c r="X2848">
        <v>0</v>
      </c>
      <c r="Y2848">
        <v>6.3278978050000001</v>
      </c>
      <c r="Z2848">
        <v>-75.515675049999999</v>
      </c>
      <c r="AA2848" s="1" t="s">
        <v>17</v>
      </c>
      <c r="AB2848">
        <v>8306219100</v>
      </c>
      <c r="AC2848" t="str">
        <f>MID(TablaPivotFinal[[#This Row],[Fecha]],1,4)</f>
        <v>2016</v>
      </c>
      <c r="AD2848" t="str">
        <f>MID(TablaPivotFinal[[#This Row],[Fecha]],5,3)</f>
        <v>Dic</v>
      </c>
      <c r="AE2848" s="1">
        <v>8306219100</v>
      </c>
      <c r="AF2848" s="1">
        <v>600295</v>
      </c>
    </row>
    <row r="2849" spans="1:32" x14ac:dyDescent="0.3">
      <c r="A2849" s="1" t="s">
        <v>555</v>
      </c>
      <c r="B2849" s="1" t="s">
        <v>556</v>
      </c>
      <c r="C2849">
        <v>6004</v>
      </c>
      <c r="D2849" s="1" t="s">
        <v>499</v>
      </c>
      <c r="E2849">
        <v>5</v>
      </c>
      <c r="F2849" s="1" t="s">
        <v>557</v>
      </c>
      <c r="G2849" s="1" t="s">
        <v>520</v>
      </c>
      <c r="H2849" s="1" t="s">
        <v>103</v>
      </c>
      <c r="I2849" s="1" t="s">
        <v>558</v>
      </c>
      <c r="J2849" s="1" t="s">
        <v>522</v>
      </c>
      <c r="K2849" t="s">
        <v>559</v>
      </c>
      <c r="L2849" t="s">
        <v>560</v>
      </c>
      <c r="M2849" s="1" t="s">
        <v>561</v>
      </c>
      <c r="N2849">
        <v>12000</v>
      </c>
      <c r="O2849">
        <v>20900</v>
      </c>
      <c r="P2849">
        <v>16700</v>
      </c>
      <c r="Q2849">
        <v>20900</v>
      </c>
      <c r="R2849">
        <v>41600</v>
      </c>
      <c r="S2849">
        <v>59300</v>
      </c>
      <c r="T2849">
        <v>59300</v>
      </c>
      <c r="U2849">
        <v>0</v>
      </c>
      <c r="V2849">
        <v>0</v>
      </c>
      <c r="W2849">
        <v>0</v>
      </c>
      <c r="X2849">
        <v>0</v>
      </c>
      <c r="Y2849">
        <v>6.3278978050000001</v>
      </c>
      <c r="Z2849">
        <v>-75.515675049999999</v>
      </c>
      <c r="AA2849" s="1" t="s">
        <v>19</v>
      </c>
      <c r="AB2849">
        <v>9101842100</v>
      </c>
      <c r="AC2849" t="str">
        <f>MID(TablaPivotFinal[[#This Row],[Fecha]],1,4)</f>
        <v>2016</v>
      </c>
      <c r="AD2849" t="str">
        <f>MID(TablaPivotFinal[[#This Row],[Fecha]],5,3)</f>
        <v>Ene</v>
      </c>
      <c r="AE2849" s="1">
        <v>9101842100</v>
      </c>
      <c r="AF2849" s="1">
        <v>679452</v>
      </c>
    </row>
    <row r="2850" spans="1:32" x14ac:dyDescent="0.3">
      <c r="A2850" s="1" t="s">
        <v>555</v>
      </c>
      <c r="B2850" s="1" t="s">
        <v>556</v>
      </c>
      <c r="C2850">
        <v>6004</v>
      </c>
      <c r="D2850" s="1" t="s">
        <v>499</v>
      </c>
      <c r="E2850">
        <v>5</v>
      </c>
      <c r="F2850" s="1" t="s">
        <v>557</v>
      </c>
      <c r="G2850" s="1" t="s">
        <v>520</v>
      </c>
      <c r="H2850" s="1" t="s">
        <v>103</v>
      </c>
      <c r="I2850" s="1" t="s">
        <v>558</v>
      </c>
      <c r="J2850" s="1" t="s">
        <v>522</v>
      </c>
      <c r="K2850" t="s">
        <v>559</v>
      </c>
      <c r="L2850" t="s">
        <v>560</v>
      </c>
      <c r="M2850" s="1" t="s">
        <v>561</v>
      </c>
      <c r="N2850">
        <v>12000</v>
      </c>
      <c r="O2850">
        <v>20900</v>
      </c>
      <c r="P2850">
        <v>16700</v>
      </c>
      <c r="Q2850">
        <v>20900</v>
      </c>
      <c r="R2850">
        <v>41600</v>
      </c>
      <c r="S2850">
        <v>59300</v>
      </c>
      <c r="T2850">
        <v>59300</v>
      </c>
      <c r="U2850">
        <v>0</v>
      </c>
      <c r="V2850">
        <v>0</v>
      </c>
      <c r="W2850">
        <v>0</v>
      </c>
      <c r="X2850">
        <v>0</v>
      </c>
      <c r="Y2850">
        <v>6.3278978050000001</v>
      </c>
      <c r="Z2850">
        <v>-75.515675049999999</v>
      </c>
      <c r="AA2850" s="1" t="s">
        <v>21</v>
      </c>
      <c r="AB2850">
        <v>7656559900</v>
      </c>
      <c r="AC2850" t="str">
        <f>MID(TablaPivotFinal[[#This Row],[Fecha]],1,4)</f>
        <v>2016</v>
      </c>
      <c r="AD2850" t="str">
        <f>MID(TablaPivotFinal[[#This Row],[Fecha]],5,3)</f>
        <v>Feb</v>
      </c>
      <c r="AE2850" s="1">
        <v>7656559900</v>
      </c>
      <c r="AF2850" s="1">
        <v>531865</v>
      </c>
    </row>
    <row r="2851" spans="1:32" x14ac:dyDescent="0.3">
      <c r="A2851" s="1" t="s">
        <v>555</v>
      </c>
      <c r="B2851" s="1" t="s">
        <v>556</v>
      </c>
      <c r="C2851">
        <v>6004</v>
      </c>
      <c r="D2851" s="1" t="s">
        <v>499</v>
      </c>
      <c r="E2851">
        <v>5</v>
      </c>
      <c r="F2851" s="1" t="s">
        <v>557</v>
      </c>
      <c r="G2851" s="1" t="s">
        <v>520</v>
      </c>
      <c r="H2851" s="1" t="s">
        <v>103</v>
      </c>
      <c r="I2851" s="1" t="s">
        <v>558</v>
      </c>
      <c r="J2851" s="1" t="s">
        <v>522</v>
      </c>
      <c r="K2851" t="s">
        <v>559</v>
      </c>
      <c r="L2851" t="s">
        <v>560</v>
      </c>
      <c r="M2851" s="1" t="s">
        <v>561</v>
      </c>
      <c r="N2851">
        <v>12000</v>
      </c>
      <c r="O2851">
        <v>20900</v>
      </c>
      <c r="P2851">
        <v>16700</v>
      </c>
      <c r="Q2851">
        <v>20900</v>
      </c>
      <c r="R2851">
        <v>41600</v>
      </c>
      <c r="S2851">
        <v>59300</v>
      </c>
      <c r="T2851">
        <v>59300</v>
      </c>
      <c r="U2851">
        <v>0</v>
      </c>
      <c r="V2851">
        <v>0</v>
      </c>
      <c r="W2851">
        <v>0</v>
      </c>
      <c r="X2851">
        <v>0</v>
      </c>
      <c r="Y2851">
        <v>6.3278978050000001</v>
      </c>
      <c r="Z2851">
        <v>-75.515675049999999</v>
      </c>
      <c r="AA2851" s="1" t="s">
        <v>23</v>
      </c>
      <c r="AB2851">
        <v>7880164700</v>
      </c>
      <c r="AC2851" t="str">
        <f>MID(TablaPivotFinal[[#This Row],[Fecha]],1,4)</f>
        <v>2016</v>
      </c>
      <c r="AD2851" t="str">
        <f>MID(TablaPivotFinal[[#This Row],[Fecha]],5,3)</f>
        <v>Jul</v>
      </c>
      <c r="AE2851" s="1">
        <v>7880164700</v>
      </c>
      <c r="AF2851" s="1">
        <v>597034</v>
      </c>
    </row>
    <row r="2852" spans="1:32" x14ac:dyDescent="0.3">
      <c r="A2852" s="1" t="s">
        <v>555</v>
      </c>
      <c r="B2852" s="1" t="s">
        <v>556</v>
      </c>
      <c r="C2852">
        <v>6004</v>
      </c>
      <c r="D2852" s="1" t="s">
        <v>499</v>
      </c>
      <c r="E2852">
        <v>5</v>
      </c>
      <c r="F2852" s="1" t="s">
        <v>557</v>
      </c>
      <c r="G2852" s="1" t="s">
        <v>520</v>
      </c>
      <c r="H2852" s="1" t="s">
        <v>103</v>
      </c>
      <c r="I2852" s="1" t="s">
        <v>558</v>
      </c>
      <c r="J2852" s="1" t="s">
        <v>522</v>
      </c>
      <c r="K2852" t="s">
        <v>559</v>
      </c>
      <c r="L2852" t="s">
        <v>560</v>
      </c>
      <c r="M2852" s="1" t="s">
        <v>561</v>
      </c>
      <c r="N2852">
        <v>12000</v>
      </c>
      <c r="O2852">
        <v>20900</v>
      </c>
      <c r="P2852">
        <v>16700</v>
      </c>
      <c r="Q2852">
        <v>20900</v>
      </c>
      <c r="R2852">
        <v>41600</v>
      </c>
      <c r="S2852">
        <v>59300</v>
      </c>
      <c r="T2852">
        <v>59300</v>
      </c>
      <c r="U2852">
        <v>0</v>
      </c>
      <c r="V2852">
        <v>0</v>
      </c>
      <c r="W2852">
        <v>0</v>
      </c>
      <c r="X2852">
        <v>0</v>
      </c>
      <c r="Y2852">
        <v>6.3278978050000001</v>
      </c>
      <c r="Z2852">
        <v>-75.515675049999999</v>
      </c>
      <c r="AA2852" s="1" t="s">
        <v>25</v>
      </c>
      <c r="AB2852">
        <v>8125945900</v>
      </c>
      <c r="AC2852" t="str">
        <f>MID(TablaPivotFinal[[#This Row],[Fecha]],1,4)</f>
        <v>2016</v>
      </c>
      <c r="AD2852" t="str">
        <f>MID(TablaPivotFinal[[#This Row],[Fecha]],5,3)</f>
        <v>Jun</v>
      </c>
      <c r="AE2852" s="1">
        <v>8125945900</v>
      </c>
      <c r="AF2852" s="1">
        <v>588643</v>
      </c>
    </row>
    <row r="2853" spans="1:32" x14ac:dyDescent="0.3">
      <c r="A2853" s="1" t="s">
        <v>555</v>
      </c>
      <c r="B2853" s="1" t="s">
        <v>556</v>
      </c>
      <c r="C2853">
        <v>6004</v>
      </c>
      <c r="D2853" s="1" t="s">
        <v>499</v>
      </c>
      <c r="E2853">
        <v>5</v>
      </c>
      <c r="F2853" s="1" t="s">
        <v>557</v>
      </c>
      <c r="G2853" s="1" t="s">
        <v>520</v>
      </c>
      <c r="H2853" s="1" t="s">
        <v>103</v>
      </c>
      <c r="I2853" s="1" t="s">
        <v>558</v>
      </c>
      <c r="J2853" s="1" t="s">
        <v>522</v>
      </c>
      <c r="K2853" t="s">
        <v>559</v>
      </c>
      <c r="L2853" t="s">
        <v>560</v>
      </c>
      <c r="M2853" s="1" t="s">
        <v>561</v>
      </c>
      <c r="N2853">
        <v>12000</v>
      </c>
      <c r="O2853">
        <v>20900</v>
      </c>
      <c r="P2853">
        <v>16700</v>
      </c>
      <c r="Q2853">
        <v>20900</v>
      </c>
      <c r="R2853">
        <v>41600</v>
      </c>
      <c r="S2853">
        <v>59300</v>
      </c>
      <c r="T2853">
        <v>59300</v>
      </c>
      <c r="U2853">
        <v>0</v>
      </c>
      <c r="V2853">
        <v>0</v>
      </c>
      <c r="W2853">
        <v>0</v>
      </c>
      <c r="X2853">
        <v>0</v>
      </c>
      <c r="Y2853">
        <v>6.3278978050000001</v>
      </c>
      <c r="Z2853">
        <v>-75.515675049999999</v>
      </c>
      <c r="AA2853" s="1" t="s">
        <v>27</v>
      </c>
      <c r="AB2853">
        <v>8433963600</v>
      </c>
      <c r="AC2853" t="str">
        <f>MID(TablaPivotFinal[[#This Row],[Fecha]],1,4)</f>
        <v>2016</v>
      </c>
      <c r="AD2853" t="str">
        <f>MID(TablaPivotFinal[[#This Row],[Fecha]],5,3)</f>
        <v>Mar</v>
      </c>
      <c r="AE2853" s="1">
        <v>8433963600</v>
      </c>
      <c r="AF2853" s="1">
        <v>608554</v>
      </c>
    </row>
    <row r="2854" spans="1:32" x14ac:dyDescent="0.3">
      <c r="A2854" s="1" t="s">
        <v>555</v>
      </c>
      <c r="B2854" s="1" t="s">
        <v>556</v>
      </c>
      <c r="C2854">
        <v>6004</v>
      </c>
      <c r="D2854" s="1" t="s">
        <v>499</v>
      </c>
      <c r="E2854">
        <v>5</v>
      </c>
      <c r="F2854" s="1" t="s">
        <v>557</v>
      </c>
      <c r="G2854" s="1" t="s">
        <v>520</v>
      </c>
      <c r="H2854" s="1" t="s">
        <v>103</v>
      </c>
      <c r="I2854" s="1" t="s">
        <v>558</v>
      </c>
      <c r="J2854" s="1" t="s">
        <v>522</v>
      </c>
      <c r="K2854" t="s">
        <v>559</v>
      </c>
      <c r="L2854" t="s">
        <v>560</v>
      </c>
      <c r="M2854" s="1" t="s">
        <v>561</v>
      </c>
      <c r="N2854">
        <v>12000</v>
      </c>
      <c r="O2854">
        <v>20900</v>
      </c>
      <c r="P2854">
        <v>16700</v>
      </c>
      <c r="Q2854">
        <v>20900</v>
      </c>
      <c r="R2854">
        <v>41600</v>
      </c>
      <c r="S2854">
        <v>59300</v>
      </c>
      <c r="T2854">
        <v>59300</v>
      </c>
      <c r="U2854">
        <v>0</v>
      </c>
      <c r="V2854">
        <v>0</v>
      </c>
      <c r="W2854">
        <v>0</v>
      </c>
      <c r="X2854">
        <v>0</v>
      </c>
      <c r="Y2854">
        <v>6.3278978050000001</v>
      </c>
      <c r="Z2854">
        <v>-75.515675049999999</v>
      </c>
      <c r="AA2854" s="1" t="s">
        <v>29</v>
      </c>
      <c r="AB2854">
        <v>8359895300</v>
      </c>
      <c r="AC2854" t="str">
        <f>MID(TablaPivotFinal[[#This Row],[Fecha]],1,4)</f>
        <v>2016</v>
      </c>
      <c r="AD2854" t="str">
        <f>MID(TablaPivotFinal[[#This Row],[Fecha]],5,3)</f>
        <v>May</v>
      </c>
      <c r="AE2854" s="1">
        <v>8359895300</v>
      </c>
      <c r="AF2854" s="1">
        <v>596588</v>
      </c>
    </row>
    <row r="2855" spans="1:32" x14ac:dyDescent="0.3">
      <c r="A2855" s="1" t="s">
        <v>555</v>
      </c>
      <c r="B2855" s="1" t="s">
        <v>556</v>
      </c>
      <c r="C2855">
        <v>6004</v>
      </c>
      <c r="D2855" s="1" t="s">
        <v>499</v>
      </c>
      <c r="E2855">
        <v>5</v>
      </c>
      <c r="F2855" s="1" t="s">
        <v>557</v>
      </c>
      <c r="G2855" s="1" t="s">
        <v>520</v>
      </c>
      <c r="H2855" s="1" t="s">
        <v>103</v>
      </c>
      <c r="I2855" s="1" t="s">
        <v>558</v>
      </c>
      <c r="J2855" s="1" t="s">
        <v>522</v>
      </c>
      <c r="K2855" t="s">
        <v>559</v>
      </c>
      <c r="L2855" t="s">
        <v>560</v>
      </c>
      <c r="M2855" s="1" t="s">
        <v>561</v>
      </c>
      <c r="N2855">
        <v>12000</v>
      </c>
      <c r="O2855">
        <v>20900</v>
      </c>
      <c r="P2855">
        <v>16700</v>
      </c>
      <c r="Q2855">
        <v>20900</v>
      </c>
      <c r="R2855">
        <v>41600</v>
      </c>
      <c r="S2855">
        <v>59300</v>
      </c>
      <c r="T2855">
        <v>59300</v>
      </c>
      <c r="U2855">
        <v>0</v>
      </c>
      <c r="V2855">
        <v>0</v>
      </c>
      <c r="W2855">
        <v>0</v>
      </c>
      <c r="X2855">
        <v>0</v>
      </c>
      <c r="Y2855">
        <v>6.3278978050000001</v>
      </c>
      <c r="Z2855">
        <v>-75.515675049999999</v>
      </c>
      <c r="AA2855" s="1" t="s">
        <v>31</v>
      </c>
      <c r="AB2855">
        <v>7253507600</v>
      </c>
      <c r="AC2855" t="str">
        <f>MID(TablaPivotFinal[[#This Row],[Fecha]],1,4)</f>
        <v>2016</v>
      </c>
      <c r="AD2855" t="str">
        <f>MID(TablaPivotFinal[[#This Row],[Fecha]],5,3)</f>
        <v>Nov</v>
      </c>
      <c r="AE2855" s="1">
        <v>7253507600</v>
      </c>
      <c r="AF2855" s="1">
        <v>497690</v>
      </c>
    </row>
    <row r="2856" spans="1:32" x14ac:dyDescent="0.3">
      <c r="A2856" s="1" t="s">
        <v>555</v>
      </c>
      <c r="B2856" s="1" t="s">
        <v>556</v>
      </c>
      <c r="C2856">
        <v>6004</v>
      </c>
      <c r="D2856" s="1" t="s">
        <v>499</v>
      </c>
      <c r="E2856">
        <v>5</v>
      </c>
      <c r="F2856" s="1" t="s">
        <v>557</v>
      </c>
      <c r="G2856" s="1" t="s">
        <v>520</v>
      </c>
      <c r="H2856" s="1" t="s">
        <v>103</v>
      </c>
      <c r="I2856" s="1" t="s">
        <v>558</v>
      </c>
      <c r="J2856" s="1" t="s">
        <v>522</v>
      </c>
      <c r="K2856" t="s">
        <v>559</v>
      </c>
      <c r="L2856" t="s">
        <v>560</v>
      </c>
      <c r="M2856" s="1" t="s">
        <v>561</v>
      </c>
      <c r="N2856">
        <v>12000</v>
      </c>
      <c r="O2856">
        <v>20900</v>
      </c>
      <c r="P2856">
        <v>16700</v>
      </c>
      <c r="Q2856">
        <v>20900</v>
      </c>
      <c r="R2856">
        <v>41600</v>
      </c>
      <c r="S2856">
        <v>59300</v>
      </c>
      <c r="T2856">
        <v>59300</v>
      </c>
      <c r="U2856">
        <v>0</v>
      </c>
      <c r="V2856">
        <v>0</v>
      </c>
      <c r="W2856">
        <v>0</v>
      </c>
      <c r="X2856">
        <v>0</v>
      </c>
      <c r="Y2856">
        <v>6.3278978050000001</v>
      </c>
      <c r="Z2856">
        <v>-75.515675049999999</v>
      </c>
      <c r="AA2856" s="1" t="s">
        <v>33</v>
      </c>
      <c r="AB2856">
        <v>7678974400</v>
      </c>
      <c r="AC2856" t="str">
        <f>MID(TablaPivotFinal[[#This Row],[Fecha]],1,4)</f>
        <v>2016</v>
      </c>
      <c r="AD2856" t="str">
        <f>MID(TablaPivotFinal[[#This Row],[Fecha]],5,3)</f>
        <v>Oct</v>
      </c>
      <c r="AE2856" s="1">
        <v>7678974400</v>
      </c>
      <c r="AF2856" s="1">
        <v>546704</v>
      </c>
    </row>
    <row r="2857" spans="1:32" x14ac:dyDescent="0.3">
      <c r="A2857" s="1" t="s">
        <v>555</v>
      </c>
      <c r="B2857" s="1" t="s">
        <v>556</v>
      </c>
      <c r="C2857">
        <v>6004</v>
      </c>
      <c r="D2857" s="1" t="s">
        <v>499</v>
      </c>
      <c r="E2857">
        <v>5</v>
      </c>
      <c r="F2857" s="1" t="s">
        <v>557</v>
      </c>
      <c r="G2857" s="1" t="s">
        <v>520</v>
      </c>
      <c r="H2857" s="1" t="s">
        <v>103</v>
      </c>
      <c r="I2857" s="1" t="s">
        <v>558</v>
      </c>
      <c r="J2857" s="1" t="s">
        <v>522</v>
      </c>
      <c r="K2857" t="s">
        <v>559</v>
      </c>
      <c r="L2857" t="s">
        <v>560</v>
      </c>
      <c r="M2857" s="1" t="s">
        <v>561</v>
      </c>
      <c r="N2857">
        <v>12000</v>
      </c>
      <c r="O2857">
        <v>20900</v>
      </c>
      <c r="P2857">
        <v>16700</v>
      </c>
      <c r="Q2857">
        <v>20900</v>
      </c>
      <c r="R2857">
        <v>41600</v>
      </c>
      <c r="S2857">
        <v>59300</v>
      </c>
      <c r="T2857">
        <v>59300</v>
      </c>
      <c r="U2857">
        <v>0</v>
      </c>
      <c r="V2857">
        <v>0</v>
      </c>
      <c r="W2857">
        <v>0</v>
      </c>
      <c r="X2857">
        <v>0</v>
      </c>
      <c r="Y2857">
        <v>6.3278978050000001</v>
      </c>
      <c r="Z2857">
        <v>-75.515675049999999</v>
      </c>
      <c r="AA2857" s="1" t="s">
        <v>35</v>
      </c>
      <c r="AB2857">
        <v>8251193800</v>
      </c>
      <c r="AC2857" t="str">
        <f>MID(TablaPivotFinal[[#This Row],[Fecha]],1,4)</f>
        <v>2016</v>
      </c>
      <c r="AD2857" t="str">
        <f>MID(TablaPivotFinal[[#This Row],[Fecha]],5,3)</f>
        <v>Sep</v>
      </c>
      <c r="AE2857" s="1">
        <v>8251193800</v>
      </c>
      <c r="AF2857" s="1">
        <v>579692</v>
      </c>
    </row>
    <row r="2858" spans="1:32" x14ac:dyDescent="0.3">
      <c r="A2858" s="1" t="s">
        <v>555</v>
      </c>
      <c r="B2858" s="1" t="s">
        <v>556</v>
      </c>
      <c r="C2858">
        <v>6004</v>
      </c>
      <c r="D2858" s="1" t="s">
        <v>499</v>
      </c>
      <c r="E2858">
        <v>5</v>
      </c>
      <c r="F2858" s="1" t="s">
        <v>557</v>
      </c>
      <c r="G2858" s="1" t="s">
        <v>520</v>
      </c>
      <c r="H2858" s="1" t="s">
        <v>103</v>
      </c>
      <c r="I2858" s="1" t="s">
        <v>558</v>
      </c>
      <c r="J2858" s="1" t="s">
        <v>522</v>
      </c>
      <c r="K2858" t="s">
        <v>559</v>
      </c>
      <c r="L2858" t="s">
        <v>560</v>
      </c>
      <c r="M2858" s="1" t="s">
        <v>561</v>
      </c>
      <c r="N2858">
        <v>12000</v>
      </c>
      <c r="O2858">
        <v>20900</v>
      </c>
      <c r="P2858">
        <v>16700</v>
      </c>
      <c r="Q2858">
        <v>20900</v>
      </c>
      <c r="R2858">
        <v>41600</v>
      </c>
      <c r="S2858">
        <v>59300</v>
      </c>
      <c r="T2858">
        <v>59300</v>
      </c>
      <c r="U2858">
        <v>0</v>
      </c>
      <c r="V2858">
        <v>0</v>
      </c>
      <c r="W2858">
        <v>0</v>
      </c>
      <c r="X2858">
        <v>0</v>
      </c>
      <c r="Y2858">
        <v>6.3278978050000001</v>
      </c>
      <c r="Z2858">
        <v>-75.515675049999999</v>
      </c>
      <c r="AA2858" s="1" t="s">
        <v>37</v>
      </c>
      <c r="AB2858">
        <v>8827077200</v>
      </c>
      <c r="AC2858" t="str">
        <f>MID(TablaPivotFinal[[#This Row],[Fecha]],1,4)</f>
        <v>2017</v>
      </c>
      <c r="AD2858" t="str">
        <f>MID(TablaPivotFinal[[#This Row],[Fecha]],5,3)</f>
        <v>Abr</v>
      </c>
      <c r="AE2858" s="1">
        <v>8827077200</v>
      </c>
      <c r="AF2858" s="1">
        <v>19516.400000000001</v>
      </c>
    </row>
    <row r="2859" spans="1:32" x14ac:dyDescent="0.3">
      <c r="A2859" s="1" t="s">
        <v>555</v>
      </c>
      <c r="B2859" s="1" t="s">
        <v>556</v>
      </c>
      <c r="C2859">
        <v>6004</v>
      </c>
      <c r="D2859" s="1" t="s">
        <v>499</v>
      </c>
      <c r="E2859">
        <v>5</v>
      </c>
      <c r="F2859" s="1" t="s">
        <v>557</v>
      </c>
      <c r="G2859" s="1" t="s">
        <v>520</v>
      </c>
      <c r="H2859" s="1" t="s">
        <v>103</v>
      </c>
      <c r="I2859" s="1" t="s">
        <v>558</v>
      </c>
      <c r="J2859" s="1" t="s">
        <v>522</v>
      </c>
      <c r="K2859" t="s">
        <v>559</v>
      </c>
      <c r="L2859" t="s">
        <v>560</v>
      </c>
      <c r="M2859" s="1" t="s">
        <v>561</v>
      </c>
      <c r="N2859">
        <v>12000</v>
      </c>
      <c r="O2859">
        <v>20900</v>
      </c>
      <c r="P2859">
        <v>16700</v>
      </c>
      <c r="Q2859">
        <v>20900</v>
      </c>
      <c r="R2859">
        <v>41600</v>
      </c>
      <c r="S2859">
        <v>59300</v>
      </c>
      <c r="T2859">
        <v>59300</v>
      </c>
      <c r="U2859">
        <v>0</v>
      </c>
      <c r="V2859">
        <v>0</v>
      </c>
      <c r="W2859">
        <v>0</v>
      </c>
      <c r="X2859">
        <v>0</v>
      </c>
      <c r="Y2859">
        <v>6.3278978050000001</v>
      </c>
      <c r="Z2859">
        <v>-75.515675049999999</v>
      </c>
      <c r="AA2859" s="1" t="s">
        <v>39</v>
      </c>
      <c r="AB2859">
        <v>9614897200</v>
      </c>
      <c r="AC2859" t="str">
        <f>MID(TablaPivotFinal[[#This Row],[Fecha]],1,4)</f>
        <v>2017</v>
      </c>
      <c r="AD2859" t="str">
        <f>MID(TablaPivotFinal[[#This Row],[Fecha]],5,3)</f>
        <v>Ago</v>
      </c>
      <c r="AE2859" s="1">
        <v>9614897200</v>
      </c>
      <c r="AF2859" s="1">
        <v>20129.48387</v>
      </c>
    </row>
    <row r="2860" spans="1:32" x14ac:dyDescent="0.3">
      <c r="A2860" s="1" t="s">
        <v>555</v>
      </c>
      <c r="B2860" s="1" t="s">
        <v>556</v>
      </c>
      <c r="C2860">
        <v>6004</v>
      </c>
      <c r="D2860" s="1" t="s">
        <v>499</v>
      </c>
      <c r="E2860">
        <v>5</v>
      </c>
      <c r="F2860" s="1" t="s">
        <v>557</v>
      </c>
      <c r="G2860" s="1" t="s">
        <v>520</v>
      </c>
      <c r="H2860" s="1" t="s">
        <v>103</v>
      </c>
      <c r="I2860" s="1" t="s">
        <v>558</v>
      </c>
      <c r="J2860" s="1" t="s">
        <v>522</v>
      </c>
      <c r="K2860" t="s">
        <v>559</v>
      </c>
      <c r="L2860" t="s">
        <v>560</v>
      </c>
      <c r="M2860" s="1" t="s">
        <v>561</v>
      </c>
      <c r="N2860">
        <v>12000</v>
      </c>
      <c r="O2860">
        <v>20900</v>
      </c>
      <c r="P2860">
        <v>16700</v>
      </c>
      <c r="Q2860">
        <v>20900</v>
      </c>
      <c r="R2860">
        <v>41600</v>
      </c>
      <c r="S2860">
        <v>59300</v>
      </c>
      <c r="T2860">
        <v>59300</v>
      </c>
      <c r="U2860">
        <v>0</v>
      </c>
      <c r="V2860">
        <v>0</v>
      </c>
      <c r="W2860">
        <v>0</v>
      </c>
      <c r="X2860">
        <v>0</v>
      </c>
      <c r="Y2860">
        <v>6.3278978050000001</v>
      </c>
      <c r="Z2860">
        <v>-75.515675049999999</v>
      </c>
      <c r="AA2860" s="1" t="s">
        <v>41</v>
      </c>
      <c r="AB2860">
        <v>10415413400</v>
      </c>
      <c r="AC2860" t="str">
        <f>MID(TablaPivotFinal[[#This Row],[Fecha]],1,4)</f>
        <v>2017</v>
      </c>
      <c r="AD2860" t="str">
        <f>MID(TablaPivotFinal[[#This Row],[Fecha]],5,3)</f>
        <v>Dic</v>
      </c>
      <c r="AE2860" s="1">
        <v>10415413400</v>
      </c>
      <c r="AF2860" s="1">
        <v>22774.70968</v>
      </c>
    </row>
    <row r="2861" spans="1:32" x14ac:dyDescent="0.3">
      <c r="A2861" s="1" t="s">
        <v>555</v>
      </c>
      <c r="B2861" s="1" t="s">
        <v>556</v>
      </c>
      <c r="C2861">
        <v>6004</v>
      </c>
      <c r="D2861" s="1" t="s">
        <v>499</v>
      </c>
      <c r="E2861">
        <v>5</v>
      </c>
      <c r="F2861" s="1" t="s">
        <v>557</v>
      </c>
      <c r="G2861" s="1" t="s">
        <v>520</v>
      </c>
      <c r="H2861" s="1" t="s">
        <v>103</v>
      </c>
      <c r="I2861" s="1" t="s">
        <v>558</v>
      </c>
      <c r="J2861" s="1" t="s">
        <v>522</v>
      </c>
      <c r="K2861" t="s">
        <v>559</v>
      </c>
      <c r="L2861" t="s">
        <v>560</v>
      </c>
      <c r="M2861" s="1" t="s">
        <v>561</v>
      </c>
      <c r="N2861">
        <v>12000</v>
      </c>
      <c r="O2861">
        <v>20900</v>
      </c>
      <c r="P2861">
        <v>16700</v>
      </c>
      <c r="Q2861">
        <v>20900</v>
      </c>
      <c r="R2861">
        <v>41600</v>
      </c>
      <c r="S2861">
        <v>59300</v>
      </c>
      <c r="T2861">
        <v>59300</v>
      </c>
      <c r="U2861">
        <v>0</v>
      </c>
      <c r="V2861">
        <v>0</v>
      </c>
      <c r="W2861">
        <v>0</v>
      </c>
      <c r="X2861">
        <v>0</v>
      </c>
      <c r="Y2861">
        <v>6.3278978050000001</v>
      </c>
      <c r="Z2861">
        <v>-75.515675049999999</v>
      </c>
      <c r="AA2861" s="1" t="s">
        <v>43</v>
      </c>
      <c r="AB2861">
        <v>3646261000</v>
      </c>
      <c r="AC2861" t="str">
        <f>MID(TablaPivotFinal[[#This Row],[Fecha]],1,4)</f>
        <v>2017</v>
      </c>
      <c r="AD2861" t="str">
        <f>MID(TablaPivotFinal[[#This Row],[Fecha]],5,3)</f>
        <v>Ene</v>
      </c>
      <c r="AE2861" s="1">
        <v>3646261000</v>
      </c>
      <c r="AF2861" s="1">
        <v>7080.1290319999998</v>
      </c>
    </row>
    <row r="2862" spans="1:32" x14ac:dyDescent="0.3">
      <c r="A2862" s="1" t="s">
        <v>555</v>
      </c>
      <c r="B2862" s="1" t="s">
        <v>556</v>
      </c>
      <c r="C2862">
        <v>6004</v>
      </c>
      <c r="D2862" s="1" t="s">
        <v>499</v>
      </c>
      <c r="E2862">
        <v>5</v>
      </c>
      <c r="F2862" s="1" t="s">
        <v>557</v>
      </c>
      <c r="G2862" s="1" t="s">
        <v>520</v>
      </c>
      <c r="H2862" s="1" t="s">
        <v>103</v>
      </c>
      <c r="I2862" s="1" t="s">
        <v>558</v>
      </c>
      <c r="J2862" s="1" t="s">
        <v>522</v>
      </c>
      <c r="K2862" t="s">
        <v>559</v>
      </c>
      <c r="L2862" t="s">
        <v>560</v>
      </c>
      <c r="M2862" s="1" t="s">
        <v>561</v>
      </c>
      <c r="N2862">
        <v>12000</v>
      </c>
      <c r="O2862">
        <v>20900</v>
      </c>
      <c r="P2862">
        <v>16700</v>
      </c>
      <c r="Q2862">
        <v>20900</v>
      </c>
      <c r="R2862">
        <v>41600</v>
      </c>
      <c r="S2862">
        <v>59300</v>
      </c>
      <c r="T2862">
        <v>59300</v>
      </c>
      <c r="U2862">
        <v>0</v>
      </c>
      <c r="V2862">
        <v>0</v>
      </c>
      <c r="W2862">
        <v>0</v>
      </c>
      <c r="X2862">
        <v>0</v>
      </c>
      <c r="Y2862">
        <v>6.3278978050000001</v>
      </c>
      <c r="Z2862">
        <v>-75.515675049999999</v>
      </c>
      <c r="AA2862" s="1" t="s">
        <v>45</v>
      </c>
      <c r="AB2862">
        <v>8013834600</v>
      </c>
      <c r="AC2862" t="str">
        <f>MID(TablaPivotFinal[[#This Row],[Fecha]],1,4)</f>
        <v>2017</v>
      </c>
      <c r="AD2862" t="str">
        <f>MID(TablaPivotFinal[[#This Row],[Fecha]],5,3)</f>
        <v>Feb</v>
      </c>
      <c r="AE2862" s="1">
        <v>8013834600</v>
      </c>
      <c r="AF2862" s="1">
        <v>18141.42857</v>
      </c>
    </row>
    <row r="2863" spans="1:32" x14ac:dyDescent="0.3">
      <c r="A2863" s="1" t="s">
        <v>555</v>
      </c>
      <c r="B2863" s="1" t="s">
        <v>556</v>
      </c>
      <c r="C2863">
        <v>6004</v>
      </c>
      <c r="D2863" s="1" t="s">
        <v>499</v>
      </c>
      <c r="E2863">
        <v>5</v>
      </c>
      <c r="F2863" s="1" t="s">
        <v>557</v>
      </c>
      <c r="G2863" s="1" t="s">
        <v>520</v>
      </c>
      <c r="H2863" s="1" t="s">
        <v>103</v>
      </c>
      <c r="I2863" s="1" t="s">
        <v>558</v>
      </c>
      <c r="J2863" s="1" t="s">
        <v>522</v>
      </c>
      <c r="K2863" t="s">
        <v>559</v>
      </c>
      <c r="L2863" t="s">
        <v>560</v>
      </c>
      <c r="M2863" s="1" t="s">
        <v>561</v>
      </c>
      <c r="N2863">
        <v>12000</v>
      </c>
      <c r="O2863">
        <v>20900</v>
      </c>
      <c r="P2863">
        <v>16700</v>
      </c>
      <c r="Q2863">
        <v>20900</v>
      </c>
      <c r="R2863">
        <v>41600</v>
      </c>
      <c r="S2863">
        <v>59300</v>
      </c>
      <c r="T2863">
        <v>59300</v>
      </c>
      <c r="U2863">
        <v>0</v>
      </c>
      <c r="V2863">
        <v>0</v>
      </c>
      <c r="W2863">
        <v>0</v>
      </c>
      <c r="X2863">
        <v>0</v>
      </c>
      <c r="Y2863">
        <v>6.3278978050000001</v>
      </c>
      <c r="Z2863">
        <v>-75.515675049999999</v>
      </c>
      <c r="AA2863" s="1" t="s">
        <v>47</v>
      </c>
      <c r="AB2863">
        <v>9669897200</v>
      </c>
      <c r="AC2863" t="str">
        <f>MID(TablaPivotFinal[[#This Row],[Fecha]],1,4)</f>
        <v>2017</v>
      </c>
      <c r="AD2863" t="str">
        <f>MID(TablaPivotFinal[[#This Row],[Fecha]],5,3)</f>
        <v>Jul</v>
      </c>
      <c r="AE2863" s="1">
        <v>9669897200</v>
      </c>
      <c r="AF2863" s="1">
        <v>20633.03226</v>
      </c>
    </row>
    <row r="2864" spans="1:32" x14ac:dyDescent="0.3">
      <c r="A2864" s="1" t="s">
        <v>555</v>
      </c>
      <c r="B2864" s="1" t="s">
        <v>556</v>
      </c>
      <c r="C2864">
        <v>6004</v>
      </c>
      <c r="D2864" s="1" t="s">
        <v>499</v>
      </c>
      <c r="E2864">
        <v>5</v>
      </c>
      <c r="F2864" s="1" t="s">
        <v>557</v>
      </c>
      <c r="G2864" s="1" t="s">
        <v>520</v>
      </c>
      <c r="H2864" s="1" t="s">
        <v>103</v>
      </c>
      <c r="I2864" s="1" t="s">
        <v>558</v>
      </c>
      <c r="J2864" s="1" t="s">
        <v>522</v>
      </c>
      <c r="K2864" t="s">
        <v>559</v>
      </c>
      <c r="L2864" t="s">
        <v>560</v>
      </c>
      <c r="M2864" s="1" t="s">
        <v>561</v>
      </c>
      <c r="N2864">
        <v>12000</v>
      </c>
      <c r="O2864">
        <v>20900</v>
      </c>
      <c r="P2864">
        <v>16700</v>
      </c>
      <c r="Q2864">
        <v>20900</v>
      </c>
      <c r="R2864">
        <v>41600</v>
      </c>
      <c r="S2864">
        <v>59300</v>
      </c>
      <c r="T2864">
        <v>59300</v>
      </c>
      <c r="U2864">
        <v>0</v>
      </c>
      <c r="V2864">
        <v>0</v>
      </c>
      <c r="W2864">
        <v>0</v>
      </c>
      <c r="X2864">
        <v>0</v>
      </c>
      <c r="Y2864">
        <v>6.3278978050000001</v>
      </c>
      <c r="Z2864">
        <v>-75.515675049999999</v>
      </c>
      <c r="AA2864" s="1" t="s">
        <v>49</v>
      </c>
      <c r="AB2864">
        <v>9099981800</v>
      </c>
      <c r="AC2864" t="str">
        <f>MID(TablaPivotFinal[[#This Row],[Fecha]],1,4)</f>
        <v>2017</v>
      </c>
      <c r="AD2864" t="str">
        <f>MID(TablaPivotFinal[[#This Row],[Fecha]],5,3)</f>
        <v>Jun</v>
      </c>
      <c r="AE2864" s="1">
        <v>9099981800</v>
      </c>
      <c r="AF2864" s="1">
        <v>19970.266670000001</v>
      </c>
    </row>
    <row r="2865" spans="1:32" x14ac:dyDescent="0.3">
      <c r="A2865" s="1" t="s">
        <v>555</v>
      </c>
      <c r="B2865" s="1" t="s">
        <v>556</v>
      </c>
      <c r="C2865">
        <v>6004</v>
      </c>
      <c r="D2865" s="1" t="s">
        <v>499</v>
      </c>
      <c r="E2865">
        <v>5</v>
      </c>
      <c r="F2865" s="1" t="s">
        <v>557</v>
      </c>
      <c r="G2865" s="1" t="s">
        <v>520</v>
      </c>
      <c r="H2865" s="1" t="s">
        <v>103</v>
      </c>
      <c r="I2865" s="1" t="s">
        <v>558</v>
      </c>
      <c r="J2865" s="1" t="s">
        <v>522</v>
      </c>
      <c r="K2865" t="s">
        <v>559</v>
      </c>
      <c r="L2865" t="s">
        <v>560</v>
      </c>
      <c r="M2865" s="1" t="s">
        <v>561</v>
      </c>
      <c r="N2865">
        <v>12000</v>
      </c>
      <c r="O2865">
        <v>20900</v>
      </c>
      <c r="P2865">
        <v>16700</v>
      </c>
      <c r="Q2865">
        <v>20900</v>
      </c>
      <c r="R2865">
        <v>41600</v>
      </c>
      <c r="S2865">
        <v>59300</v>
      </c>
      <c r="T2865">
        <v>59300</v>
      </c>
      <c r="U2865">
        <v>0</v>
      </c>
      <c r="V2865">
        <v>0</v>
      </c>
      <c r="W2865">
        <v>0</v>
      </c>
      <c r="X2865">
        <v>0</v>
      </c>
      <c r="Y2865">
        <v>6.3278978050000001</v>
      </c>
      <c r="Z2865">
        <v>-75.515675049999999</v>
      </c>
      <c r="AA2865" s="1" t="s">
        <v>51</v>
      </c>
      <c r="AB2865">
        <v>8766227400</v>
      </c>
      <c r="AC2865" t="str">
        <f>MID(TablaPivotFinal[[#This Row],[Fecha]],1,4)</f>
        <v>2017</v>
      </c>
      <c r="AD2865" t="str">
        <f>MID(TablaPivotFinal[[#This Row],[Fecha]],5,3)</f>
        <v>Mar</v>
      </c>
      <c r="AE2865" s="1">
        <v>8766227400</v>
      </c>
      <c r="AF2865" s="1">
        <v>18138.74194</v>
      </c>
    </row>
    <row r="2866" spans="1:32" x14ac:dyDescent="0.3">
      <c r="A2866" s="1" t="s">
        <v>555</v>
      </c>
      <c r="B2866" s="1" t="s">
        <v>556</v>
      </c>
      <c r="C2866">
        <v>6004</v>
      </c>
      <c r="D2866" s="1" t="s">
        <v>499</v>
      </c>
      <c r="E2866">
        <v>5</v>
      </c>
      <c r="F2866" s="1" t="s">
        <v>557</v>
      </c>
      <c r="G2866" s="1" t="s">
        <v>520</v>
      </c>
      <c r="H2866" s="1" t="s">
        <v>103</v>
      </c>
      <c r="I2866" s="1" t="s">
        <v>558</v>
      </c>
      <c r="J2866" s="1" t="s">
        <v>522</v>
      </c>
      <c r="K2866" t="s">
        <v>559</v>
      </c>
      <c r="L2866" t="s">
        <v>560</v>
      </c>
      <c r="M2866" s="1" t="s">
        <v>561</v>
      </c>
      <c r="N2866">
        <v>12000</v>
      </c>
      <c r="O2866">
        <v>20900</v>
      </c>
      <c r="P2866">
        <v>16700</v>
      </c>
      <c r="Q2866">
        <v>20900</v>
      </c>
      <c r="R2866">
        <v>41600</v>
      </c>
      <c r="S2866">
        <v>59300</v>
      </c>
      <c r="T2866">
        <v>59300</v>
      </c>
      <c r="U2866">
        <v>0</v>
      </c>
      <c r="V2866">
        <v>0</v>
      </c>
      <c r="W2866">
        <v>0</v>
      </c>
      <c r="X2866">
        <v>0</v>
      </c>
      <c r="Y2866">
        <v>6.3278978050000001</v>
      </c>
      <c r="Z2866">
        <v>-75.515675049999999</v>
      </c>
      <c r="AA2866" s="1" t="s">
        <v>53</v>
      </c>
      <c r="AB2866">
        <v>8992837500</v>
      </c>
      <c r="AC2866" t="str">
        <f>MID(TablaPivotFinal[[#This Row],[Fecha]],1,4)</f>
        <v>2017</v>
      </c>
      <c r="AD2866" t="str">
        <f>MID(TablaPivotFinal[[#This Row],[Fecha]],5,3)</f>
        <v>May</v>
      </c>
      <c r="AE2866" s="1">
        <v>8992837500</v>
      </c>
      <c r="AF2866" s="1">
        <v>18868.54839</v>
      </c>
    </row>
    <row r="2867" spans="1:32" x14ac:dyDescent="0.3">
      <c r="A2867" s="1" t="s">
        <v>555</v>
      </c>
      <c r="B2867" s="1" t="s">
        <v>556</v>
      </c>
      <c r="C2867">
        <v>6004</v>
      </c>
      <c r="D2867" s="1" t="s">
        <v>499</v>
      </c>
      <c r="E2867">
        <v>5</v>
      </c>
      <c r="F2867" s="1" t="s">
        <v>557</v>
      </c>
      <c r="G2867" s="1" t="s">
        <v>520</v>
      </c>
      <c r="H2867" s="1" t="s">
        <v>103</v>
      </c>
      <c r="I2867" s="1" t="s">
        <v>558</v>
      </c>
      <c r="J2867" s="1" t="s">
        <v>522</v>
      </c>
      <c r="K2867" t="s">
        <v>559</v>
      </c>
      <c r="L2867" t="s">
        <v>560</v>
      </c>
      <c r="M2867" s="1" t="s">
        <v>561</v>
      </c>
      <c r="N2867">
        <v>12000</v>
      </c>
      <c r="O2867">
        <v>20900</v>
      </c>
      <c r="P2867">
        <v>16700</v>
      </c>
      <c r="Q2867">
        <v>20900</v>
      </c>
      <c r="R2867">
        <v>41600</v>
      </c>
      <c r="S2867">
        <v>59300</v>
      </c>
      <c r="T2867">
        <v>59300</v>
      </c>
      <c r="U2867">
        <v>0</v>
      </c>
      <c r="V2867">
        <v>0</v>
      </c>
      <c r="W2867">
        <v>0</v>
      </c>
      <c r="X2867">
        <v>0</v>
      </c>
      <c r="Y2867">
        <v>6.3278978050000001</v>
      </c>
      <c r="Z2867">
        <v>-75.515675049999999</v>
      </c>
      <c r="AA2867" s="1" t="s">
        <v>55</v>
      </c>
      <c r="AB2867">
        <v>9382159500</v>
      </c>
      <c r="AC2867" t="str">
        <f>MID(TablaPivotFinal[[#This Row],[Fecha]],1,4)</f>
        <v>2017</v>
      </c>
      <c r="AD2867" t="str">
        <f>MID(TablaPivotFinal[[#This Row],[Fecha]],5,3)</f>
        <v>Nov</v>
      </c>
      <c r="AE2867" s="1">
        <v>9382159500</v>
      </c>
      <c r="AF2867" s="1">
        <v>20216.8</v>
      </c>
    </row>
    <row r="2868" spans="1:32" x14ac:dyDescent="0.3">
      <c r="A2868" s="1" t="s">
        <v>555</v>
      </c>
      <c r="B2868" s="1" t="s">
        <v>556</v>
      </c>
      <c r="C2868">
        <v>6004</v>
      </c>
      <c r="D2868" s="1" t="s">
        <v>499</v>
      </c>
      <c r="E2868">
        <v>5</v>
      </c>
      <c r="F2868" s="1" t="s">
        <v>557</v>
      </c>
      <c r="G2868" s="1" t="s">
        <v>520</v>
      </c>
      <c r="H2868" s="1" t="s">
        <v>103</v>
      </c>
      <c r="I2868" s="1" t="s">
        <v>558</v>
      </c>
      <c r="J2868" s="1" t="s">
        <v>522</v>
      </c>
      <c r="K2868" t="s">
        <v>559</v>
      </c>
      <c r="L2868" t="s">
        <v>560</v>
      </c>
      <c r="M2868" s="1" t="s">
        <v>561</v>
      </c>
      <c r="N2868">
        <v>12000</v>
      </c>
      <c r="O2868">
        <v>20900</v>
      </c>
      <c r="P2868">
        <v>16700</v>
      </c>
      <c r="Q2868">
        <v>20900</v>
      </c>
      <c r="R2868">
        <v>41600</v>
      </c>
      <c r="S2868">
        <v>59300</v>
      </c>
      <c r="T2868">
        <v>59300</v>
      </c>
      <c r="U2868">
        <v>0</v>
      </c>
      <c r="V2868">
        <v>0</v>
      </c>
      <c r="W2868">
        <v>0</v>
      </c>
      <c r="X2868">
        <v>0</v>
      </c>
      <c r="Y2868">
        <v>6.3278978050000001</v>
      </c>
      <c r="Z2868">
        <v>-75.515675049999999</v>
      </c>
      <c r="AA2868" s="1" t="s">
        <v>57</v>
      </c>
      <c r="AB2868">
        <v>9300313600</v>
      </c>
      <c r="AC2868" t="str">
        <f>MID(TablaPivotFinal[[#This Row],[Fecha]],1,4)</f>
        <v>2017</v>
      </c>
      <c r="AD2868" t="str">
        <f>MID(TablaPivotFinal[[#This Row],[Fecha]],5,3)</f>
        <v>Oct</v>
      </c>
      <c r="AE2868" s="1">
        <v>9300313600</v>
      </c>
      <c r="AF2868" s="1">
        <v>19466.54839</v>
      </c>
    </row>
    <row r="2869" spans="1:32" x14ac:dyDescent="0.3">
      <c r="A2869" s="1" t="s">
        <v>555</v>
      </c>
      <c r="B2869" s="1" t="s">
        <v>556</v>
      </c>
      <c r="C2869">
        <v>6004</v>
      </c>
      <c r="D2869" s="1" t="s">
        <v>499</v>
      </c>
      <c r="E2869">
        <v>5</v>
      </c>
      <c r="F2869" s="1" t="s">
        <v>557</v>
      </c>
      <c r="G2869" s="1" t="s">
        <v>520</v>
      </c>
      <c r="H2869" s="1" t="s">
        <v>103</v>
      </c>
      <c r="I2869" s="1" t="s">
        <v>558</v>
      </c>
      <c r="J2869" s="1" t="s">
        <v>522</v>
      </c>
      <c r="K2869" t="s">
        <v>559</v>
      </c>
      <c r="L2869" t="s">
        <v>560</v>
      </c>
      <c r="M2869" s="1" t="s">
        <v>561</v>
      </c>
      <c r="N2869">
        <v>12000</v>
      </c>
      <c r="O2869">
        <v>20900</v>
      </c>
      <c r="P2869">
        <v>16700</v>
      </c>
      <c r="Q2869">
        <v>20900</v>
      </c>
      <c r="R2869">
        <v>41600</v>
      </c>
      <c r="S2869">
        <v>59300</v>
      </c>
      <c r="T2869">
        <v>59300</v>
      </c>
      <c r="U2869">
        <v>0</v>
      </c>
      <c r="V2869">
        <v>0</v>
      </c>
      <c r="W2869">
        <v>0</v>
      </c>
      <c r="X2869">
        <v>0</v>
      </c>
      <c r="Y2869">
        <v>6.3278978050000001</v>
      </c>
      <c r="Z2869">
        <v>-75.515675049999999</v>
      </c>
      <c r="AA2869" s="1" t="s">
        <v>59</v>
      </c>
      <c r="AB2869">
        <v>8889648000</v>
      </c>
      <c r="AC2869" t="str">
        <f>MID(TablaPivotFinal[[#This Row],[Fecha]],1,4)</f>
        <v>2017</v>
      </c>
      <c r="AD2869" t="str">
        <f>MID(TablaPivotFinal[[#This Row],[Fecha]],5,3)</f>
        <v>Sep</v>
      </c>
      <c r="AE2869" s="1">
        <v>8889648000</v>
      </c>
      <c r="AF2869" s="1">
        <v>18970.733329999999</v>
      </c>
    </row>
    <row r="2870" spans="1:32" x14ac:dyDescent="0.3">
      <c r="A2870" s="1" t="s">
        <v>555</v>
      </c>
      <c r="B2870" s="1" t="s">
        <v>556</v>
      </c>
      <c r="C2870">
        <v>6004</v>
      </c>
      <c r="D2870" s="1" t="s">
        <v>499</v>
      </c>
      <c r="E2870">
        <v>5</v>
      </c>
      <c r="F2870" s="1" t="s">
        <v>557</v>
      </c>
      <c r="G2870" s="1" t="s">
        <v>520</v>
      </c>
      <c r="H2870" s="1" t="s">
        <v>103</v>
      </c>
      <c r="I2870" s="1" t="s">
        <v>558</v>
      </c>
      <c r="J2870" s="1" t="s">
        <v>522</v>
      </c>
      <c r="K2870" t="s">
        <v>559</v>
      </c>
      <c r="L2870" t="s">
        <v>560</v>
      </c>
      <c r="M2870" s="1" t="s">
        <v>561</v>
      </c>
      <c r="N2870">
        <v>12000</v>
      </c>
      <c r="O2870">
        <v>20900</v>
      </c>
      <c r="P2870">
        <v>16700</v>
      </c>
      <c r="Q2870">
        <v>20900</v>
      </c>
      <c r="R2870">
        <v>41600</v>
      </c>
      <c r="S2870">
        <v>59300</v>
      </c>
      <c r="T2870">
        <v>59300</v>
      </c>
      <c r="U2870">
        <v>0</v>
      </c>
      <c r="V2870">
        <v>0</v>
      </c>
      <c r="W2870">
        <v>0</v>
      </c>
      <c r="X2870">
        <v>0</v>
      </c>
      <c r="Y2870">
        <v>6.3278978050000001</v>
      </c>
      <c r="Z2870">
        <v>-75.515675049999999</v>
      </c>
      <c r="AA2870" s="1" t="s">
        <v>61</v>
      </c>
      <c r="AB2870">
        <v>9608647200</v>
      </c>
      <c r="AC2870" t="str">
        <f>MID(TablaPivotFinal[[#This Row],[Fecha]],1,4)</f>
        <v>2018</v>
      </c>
      <c r="AD2870" t="str">
        <f>MID(TablaPivotFinal[[#This Row],[Fecha]],5,3)</f>
        <v>Abr</v>
      </c>
      <c r="AE2870" s="1">
        <v>9608647200</v>
      </c>
      <c r="AF2870" s="1">
        <v>588284</v>
      </c>
    </row>
    <row r="2871" spans="1:32" x14ac:dyDescent="0.3">
      <c r="A2871" s="1" t="s">
        <v>555</v>
      </c>
      <c r="B2871" s="1" t="s">
        <v>556</v>
      </c>
      <c r="C2871">
        <v>6004</v>
      </c>
      <c r="D2871" s="1" t="s">
        <v>499</v>
      </c>
      <c r="E2871">
        <v>5</v>
      </c>
      <c r="F2871" s="1" t="s">
        <v>557</v>
      </c>
      <c r="G2871" s="1" t="s">
        <v>520</v>
      </c>
      <c r="H2871" s="1" t="s">
        <v>103</v>
      </c>
      <c r="I2871" s="1" t="s">
        <v>558</v>
      </c>
      <c r="J2871" s="1" t="s">
        <v>522</v>
      </c>
      <c r="K2871" t="s">
        <v>559</v>
      </c>
      <c r="L2871" t="s">
        <v>560</v>
      </c>
      <c r="M2871" s="1" t="s">
        <v>561</v>
      </c>
      <c r="N2871">
        <v>12000</v>
      </c>
      <c r="O2871">
        <v>20900</v>
      </c>
      <c r="P2871">
        <v>16700</v>
      </c>
      <c r="Q2871">
        <v>20900</v>
      </c>
      <c r="R2871">
        <v>41600</v>
      </c>
      <c r="S2871">
        <v>59300</v>
      </c>
      <c r="T2871">
        <v>59300</v>
      </c>
      <c r="U2871">
        <v>0</v>
      </c>
      <c r="V2871">
        <v>0</v>
      </c>
      <c r="W2871">
        <v>0</v>
      </c>
      <c r="X2871">
        <v>0</v>
      </c>
      <c r="Y2871">
        <v>6.3278978050000001</v>
      </c>
      <c r="Z2871">
        <v>-75.515675049999999</v>
      </c>
      <c r="AA2871" s="1" t="s">
        <v>63</v>
      </c>
      <c r="AB2871">
        <v>10752452200</v>
      </c>
      <c r="AC2871" t="str">
        <f>MID(TablaPivotFinal[[#This Row],[Fecha]],1,4)</f>
        <v>2018</v>
      </c>
      <c r="AD2871" t="str">
        <f>MID(TablaPivotFinal[[#This Row],[Fecha]],5,3)</f>
        <v>Ago</v>
      </c>
      <c r="AE2871" s="1">
        <v>10752452200</v>
      </c>
      <c r="AF2871" s="1">
        <v>674263</v>
      </c>
    </row>
    <row r="2872" spans="1:32" x14ac:dyDescent="0.3">
      <c r="A2872" s="1" t="s">
        <v>555</v>
      </c>
      <c r="B2872" s="1" t="s">
        <v>556</v>
      </c>
      <c r="C2872">
        <v>6004</v>
      </c>
      <c r="D2872" s="1" t="s">
        <v>499</v>
      </c>
      <c r="E2872">
        <v>5</v>
      </c>
      <c r="F2872" s="1" t="s">
        <v>557</v>
      </c>
      <c r="G2872" s="1" t="s">
        <v>520</v>
      </c>
      <c r="H2872" s="1" t="s">
        <v>103</v>
      </c>
      <c r="I2872" s="1" t="s">
        <v>558</v>
      </c>
      <c r="J2872" s="1" t="s">
        <v>522</v>
      </c>
      <c r="K2872" t="s">
        <v>559</v>
      </c>
      <c r="L2872" t="s">
        <v>560</v>
      </c>
      <c r="M2872" s="1" t="s">
        <v>561</v>
      </c>
      <c r="N2872">
        <v>12000</v>
      </c>
      <c r="O2872">
        <v>20900</v>
      </c>
      <c r="P2872">
        <v>16700</v>
      </c>
      <c r="Q2872">
        <v>20900</v>
      </c>
      <c r="R2872">
        <v>41600</v>
      </c>
      <c r="S2872">
        <v>59300</v>
      </c>
      <c r="T2872">
        <v>59300</v>
      </c>
      <c r="U2872">
        <v>0</v>
      </c>
      <c r="V2872">
        <v>0</v>
      </c>
      <c r="W2872">
        <v>0</v>
      </c>
      <c r="X2872">
        <v>0</v>
      </c>
      <c r="Y2872">
        <v>6.3278978050000001</v>
      </c>
      <c r="Z2872">
        <v>-75.515675049999999</v>
      </c>
      <c r="AA2872" s="1" t="s">
        <v>65</v>
      </c>
      <c r="AB2872">
        <v>11713169300</v>
      </c>
      <c r="AC2872" t="str">
        <f>MID(TablaPivotFinal[[#This Row],[Fecha]],1,4)</f>
        <v>2018</v>
      </c>
      <c r="AD2872" t="str">
        <f>MID(TablaPivotFinal[[#This Row],[Fecha]],5,3)</f>
        <v>Dic</v>
      </c>
      <c r="AE2872" s="1">
        <v>11713169300</v>
      </c>
      <c r="AF2872" s="1">
        <v>764383</v>
      </c>
    </row>
    <row r="2873" spans="1:32" x14ac:dyDescent="0.3">
      <c r="A2873" s="1" t="s">
        <v>555</v>
      </c>
      <c r="B2873" s="1" t="s">
        <v>556</v>
      </c>
      <c r="C2873">
        <v>6004</v>
      </c>
      <c r="D2873" s="1" t="s">
        <v>499</v>
      </c>
      <c r="E2873">
        <v>5</v>
      </c>
      <c r="F2873" s="1" t="s">
        <v>557</v>
      </c>
      <c r="G2873" s="1" t="s">
        <v>520</v>
      </c>
      <c r="H2873" s="1" t="s">
        <v>103</v>
      </c>
      <c r="I2873" s="1" t="s">
        <v>558</v>
      </c>
      <c r="J2873" s="1" t="s">
        <v>522</v>
      </c>
      <c r="K2873" t="s">
        <v>559</v>
      </c>
      <c r="L2873" t="s">
        <v>560</v>
      </c>
      <c r="M2873" s="1" t="s">
        <v>561</v>
      </c>
      <c r="N2873">
        <v>12000</v>
      </c>
      <c r="O2873">
        <v>20900</v>
      </c>
      <c r="P2873">
        <v>16700</v>
      </c>
      <c r="Q2873">
        <v>20900</v>
      </c>
      <c r="R2873">
        <v>41600</v>
      </c>
      <c r="S2873">
        <v>59300</v>
      </c>
      <c r="T2873">
        <v>59300</v>
      </c>
      <c r="U2873">
        <v>0</v>
      </c>
      <c r="V2873">
        <v>0</v>
      </c>
      <c r="W2873">
        <v>0</v>
      </c>
      <c r="X2873">
        <v>0</v>
      </c>
      <c r="Y2873">
        <v>6.3278978050000001</v>
      </c>
      <c r="Z2873">
        <v>-75.515675049999999</v>
      </c>
      <c r="AA2873" s="1" t="s">
        <v>67</v>
      </c>
      <c r="AB2873">
        <v>10725265200</v>
      </c>
      <c r="AC2873" t="str">
        <f>MID(TablaPivotFinal[[#This Row],[Fecha]],1,4)</f>
        <v>2018</v>
      </c>
      <c r="AD2873" t="str">
        <f>MID(TablaPivotFinal[[#This Row],[Fecha]],5,3)</f>
        <v>Ene</v>
      </c>
      <c r="AE2873" s="1">
        <v>10725265200</v>
      </c>
      <c r="AF2873" s="1">
        <v>691087</v>
      </c>
    </row>
    <row r="2874" spans="1:32" x14ac:dyDescent="0.3">
      <c r="A2874" s="1" t="s">
        <v>555</v>
      </c>
      <c r="B2874" s="1" t="s">
        <v>556</v>
      </c>
      <c r="C2874">
        <v>6004</v>
      </c>
      <c r="D2874" s="1" t="s">
        <v>499</v>
      </c>
      <c r="E2874">
        <v>5</v>
      </c>
      <c r="F2874" s="1" t="s">
        <v>557</v>
      </c>
      <c r="G2874" s="1" t="s">
        <v>520</v>
      </c>
      <c r="H2874" s="1" t="s">
        <v>103</v>
      </c>
      <c r="I2874" s="1" t="s">
        <v>558</v>
      </c>
      <c r="J2874" s="1" t="s">
        <v>522</v>
      </c>
      <c r="K2874" t="s">
        <v>559</v>
      </c>
      <c r="L2874" t="s">
        <v>560</v>
      </c>
      <c r="M2874" s="1" t="s">
        <v>561</v>
      </c>
      <c r="N2874">
        <v>12000</v>
      </c>
      <c r="O2874">
        <v>20900</v>
      </c>
      <c r="P2874">
        <v>16700</v>
      </c>
      <c r="Q2874">
        <v>20900</v>
      </c>
      <c r="R2874">
        <v>41600</v>
      </c>
      <c r="S2874">
        <v>59300</v>
      </c>
      <c r="T2874">
        <v>59300</v>
      </c>
      <c r="U2874">
        <v>0</v>
      </c>
      <c r="V2874">
        <v>0</v>
      </c>
      <c r="W2874">
        <v>0</v>
      </c>
      <c r="X2874">
        <v>0</v>
      </c>
      <c r="Y2874">
        <v>6.3278978050000001</v>
      </c>
      <c r="Z2874">
        <v>-75.515675049999999</v>
      </c>
      <c r="AA2874" s="1" t="s">
        <v>69</v>
      </c>
      <c r="AB2874">
        <v>9008453200</v>
      </c>
      <c r="AC2874" t="str">
        <f>MID(TablaPivotFinal[[#This Row],[Fecha]],1,4)</f>
        <v>2018</v>
      </c>
      <c r="AD2874" t="str">
        <f>MID(TablaPivotFinal[[#This Row],[Fecha]],5,3)</f>
        <v>Feb</v>
      </c>
      <c r="AE2874" s="1">
        <v>9008453200</v>
      </c>
      <c r="AF2874" s="1">
        <v>549527</v>
      </c>
    </row>
    <row r="2875" spans="1:32" x14ac:dyDescent="0.3">
      <c r="A2875" s="1" t="s">
        <v>555</v>
      </c>
      <c r="B2875" s="1" t="s">
        <v>556</v>
      </c>
      <c r="C2875">
        <v>6004</v>
      </c>
      <c r="D2875" s="1" t="s">
        <v>499</v>
      </c>
      <c r="E2875">
        <v>5</v>
      </c>
      <c r="F2875" s="1" t="s">
        <v>557</v>
      </c>
      <c r="G2875" s="1" t="s">
        <v>520</v>
      </c>
      <c r="H2875" s="1" t="s">
        <v>103</v>
      </c>
      <c r="I2875" s="1" t="s">
        <v>558</v>
      </c>
      <c r="J2875" s="1" t="s">
        <v>522</v>
      </c>
      <c r="K2875" t="s">
        <v>559</v>
      </c>
      <c r="L2875" t="s">
        <v>560</v>
      </c>
      <c r="M2875" s="1" t="s">
        <v>561</v>
      </c>
      <c r="N2875">
        <v>12000</v>
      </c>
      <c r="O2875">
        <v>20900</v>
      </c>
      <c r="P2875">
        <v>16700</v>
      </c>
      <c r="Q2875">
        <v>20900</v>
      </c>
      <c r="R2875">
        <v>41600</v>
      </c>
      <c r="S2875">
        <v>59300</v>
      </c>
      <c r="T2875">
        <v>59300</v>
      </c>
      <c r="U2875">
        <v>0</v>
      </c>
      <c r="V2875">
        <v>0</v>
      </c>
      <c r="W2875">
        <v>0</v>
      </c>
      <c r="X2875">
        <v>0</v>
      </c>
      <c r="Y2875">
        <v>6.3278978050000001</v>
      </c>
      <c r="Z2875">
        <v>-75.515675049999999</v>
      </c>
      <c r="AA2875" s="1" t="s">
        <v>71</v>
      </c>
      <c r="AB2875">
        <v>10648860000</v>
      </c>
      <c r="AC2875" t="str">
        <f>MID(TablaPivotFinal[[#This Row],[Fecha]],1,4)</f>
        <v>2018</v>
      </c>
      <c r="AD2875" t="str">
        <f>MID(TablaPivotFinal[[#This Row],[Fecha]],5,3)</f>
        <v>Jul</v>
      </c>
      <c r="AE2875" s="1">
        <v>10648860000</v>
      </c>
      <c r="AF2875" s="1">
        <v>674174</v>
      </c>
    </row>
    <row r="2876" spans="1:32" x14ac:dyDescent="0.3">
      <c r="A2876" s="1" t="s">
        <v>555</v>
      </c>
      <c r="B2876" s="1" t="s">
        <v>556</v>
      </c>
      <c r="C2876">
        <v>6004</v>
      </c>
      <c r="D2876" s="1" t="s">
        <v>499</v>
      </c>
      <c r="E2876">
        <v>5</v>
      </c>
      <c r="F2876" s="1" t="s">
        <v>557</v>
      </c>
      <c r="G2876" s="1" t="s">
        <v>520</v>
      </c>
      <c r="H2876" s="1" t="s">
        <v>103</v>
      </c>
      <c r="I2876" s="1" t="s">
        <v>558</v>
      </c>
      <c r="J2876" s="1" t="s">
        <v>522</v>
      </c>
      <c r="K2876" t="s">
        <v>559</v>
      </c>
      <c r="L2876" t="s">
        <v>560</v>
      </c>
      <c r="M2876" s="1" t="s">
        <v>561</v>
      </c>
      <c r="N2876">
        <v>12000</v>
      </c>
      <c r="O2876">
        <v>20900</v>
      </c>
      <c r="P2876">
        <v>16700</v>
      </c>
      <c r="Q2876">
        <v>20900</v>
      </c>
      <c r="R2876">
        <v>41600</v>
      </c>
      <c r="S2876">
        <v>59300</v>
      </c>
      <c r="T2876">
        <v>59300</v>
      </c>
      <c r="U2876">
        <v>0</v>
      </c>
      <c r="V2876">
        <v>0</v>
      </c>
      <c r="W2876">
        <v>0</v>
      </c>
      <c r="X2876">
        <v>0</v>
      </c>
      <c r="Y2876">
        <v>6.3278978050000001</v>
      </c>
      <c r="Z2876">
        <v>-75.515675049999999</v>
      </c>
      <c r="AA2876" s="1" t="s">
        <v>73</v>
      </c>
      <c r="AB2876">
        <v>10224871200</v>
      </c>
      <c r="AC2876" t="str">
        <f>MID(TablaPivotFinal[[#This Row],[Fecha]],1,4)</f>
        <v>2018</v>
      </c>
      <c r="AD2876" t="str">
        <f>MID(TablaPivotFinal[[#This Row],[Fecha]],5,3)</f>
        <v>Jun</v>
      </c>
      <c r="AE2876" s="1">
        <v>10224871200</v>
      </c>
      <c r="AF2876" s="1">
        <v>647580</v>
      </c>
    </row>
    <row r="2877" spans="1:32" x14ac:dyDescent="0.3">
      <c r="A2877" s="1" t="s">
        <v>555</v>
      </c>
      <c r="B2877" s="1" t="s">
        <v>556</v>
      </c>
      <c r="C2877">
        <v>6004</v>
      </c>
      <c r="D2877" s="1" t="s">
        <v>499</v>
      </c>
      <c r="E2877">
        <v>5</v>
      </c>
      <c r="F2877" s="1" t="s">
        <v>557</v>
      </c>
      <c r="G2877" s="1" t="s">
        <v>520</v>
      </c>
      <c r="H2877" s="1" t="s">
        <v>103</v>
      </c>
      <c r="I2877" s="1" t="s">
        <v>558</v>
      </c>
      <c r="J2877" s="1" t="s">
        <v>522</v>
      </c>
      <c r="K2877" t="s">
        <v>559</v>
      </c>
      <c r="L2877" t="s">
        <v>560</v>
      </c>
      <c r="M2877" s="1" t="s">
        <v>561</v>
      </c>
      <c r="N2877">
        <v>12000</v>
      </c>
      <c r="O2877">
        <v>20900</v>
      </c>
      <c r="P2877">
        <v>16700</v>
      </c>
      <c r="Q2877">
        <v>20900</v>
      </c>
      <c r="R2877">
        <v>41600</v>
      </c>
      <c r="S2877">
        <v>59300</v>
      </c>
      <c r="T2877">
        <v>59300</v>
      </c>
      <c r="U2877">
        <v>0</v>
      </c>
      <c r="V2877">
        <v>0</v>
      </c>
      <c r="W2877">
        <v>0</v>
      </c>
      <c r="X2877">
        <v>0</v>
      </c>
      <c r="Y2877">
        <v>6.3278978050000001</v>
      </c>
      <c r="Z2877">
        <v>-75.515675049999999</v>
      </c>
      <c r="AA2877" s="1" t="s">
        <v>75</v>
      </c>
      <c r="AB2877">
        <v>10061257800</v>
      </c>
      <c r="AC2877" t="str">
        <f>MID(TablaPivotFinal[[#This Row],[Fecha]],1,4)</f>
        <v>2018</v>
      </c>
      <c r="AD2877" t="str">
        <f>MID(TablaPivotFinal[[#This Row],[Fecha]],5,3)</f>
        <v>Mar</v>
      </c>
      <c r="AE2877" s="1">
        <v>10061257800</v>
      </c>
      <c r="AF2877" s="1">
        <v>639142</v>
      </c>
    </row>
    <row r="2878" spans="1:32" x14ac:dyDescent="0.3">
      <c r="A2878" s="1" t="s">
        <v>555</v>
      </c>
      <c r="B2878" s="1" t="s">
        <v>556</v>
      </c>
      <c r="C2878">
        <v>6004</v>
      </c>
      <c r="D2878" s="1" t="s">
        <v>499</v>
      </c>
      <c r="E2878">
        <v>5</v>
      </c>
      <c r="F2878" s="1" t="s">
        <v>557</v>
      </c>
      <c r="G2878" s="1" t="s">
        <v>520</v>
      </c>
      <c r="H2878" s="1" t="s">
        <v>103</v>
      </c>
      <c r="I2878" s="1" t="s">
        <v>558</v>
      </c>
      <c r="J2878" s="1" t="s">
        <v>522</v>
      </c>
      <c r="K2878" t="s">
        <v>559</v>
      </c>
      <c r="L2878" t="s">
        <v>560</v>
      </c>
      <c r="M2878" s="1" t="s">
        <v>561</v>
      </c>
      <c r="N2878">
        <v>12000</v>
      </c>
      <c r="O2878">
        <v>20900</v>
      </c>
      <c r="P2878">
        <v>16700</v>
      </c>
      <c r="Q2878">
        <v>20900</v>
      </c>
      <c r="R2878">
        <v>41600</v>
      </c>
      <c r="S2878">
        <v>59300</v>
      </c>
      <c r="T2878">
        <v>59300</v>
      </c>
      <c r="U2878">
        <v>0</v>
      </c>
      <c r="V2878">
        <v>0</v>
      </c>
      <c r="W2878">
        <v>0</v>
      </c>
      <c r="X2878">
        <v>0</v>
      </c>
      <c r="Y2878">
        <v>6.3278978050000001</v>
      </c>
      <c r="Z2878">
        <v>-75.515675049999999</v>
      </c>
      <c r="AA2878" s="1" t="s">
        <v>77</v>
      </c>
      <c r="AB2878">
        <v>9756123700</v>
      </c>
      <c r="AC2878" t="str">
        <f>MID(TablaPivotFinal[[#This Row],[Fecha]],1,4)</f>
        <v>2018</v>
      </c>
      <c r="AD2878" t="str">
        <f>MID(TablaPivotFinal[[#This Row],[Fecha]],5,3)</f>
        <v>May</v>
      </c>
      <c r="AE2878" s="1">
        <v>9756123700</v>
      </c>
      <c r="AF2878" s="1">
        <v>602788</v>
      </c>
    </row>
    <row r="2879" spans="1:32" x14ac:dyDescent="0.3">
      <c r="A2879" s="1" t="s">
        <v>555</v>
      </c>
      <c r="B2879" s="1" t="s">
        <v>556</v>
      </c>
      <c r="C2879">
        <v>6004</v>
      </c>
      <c r="D2879" s="1" t="s">
        <v>499</v>
      </c>
      <c r="E2879">
        <v>5</v>
      </c>
      <c r="F2879" s="1" t="s">
        <v>557</v>
      </c>
      <c r="G2879" s="1" t="s">
        <v>520</v>
      </c>
      <c r="H2879" s="1" t="s">
        <v>103</v>
      </c>
      <c r="I2879" s="1" t="s">
        <v>558</v>
      </c>
      <c r="J2879" s="1" t="s">
        <v>522</v>
      </c>
      <c r="K2879" t="s">
        <v>559</v>
      </c>
      <c r="L2879" t="s">
        <v>560</v>
      </c>
      <c r="M2879" s="1" t="s">
        <v>561</v>
      </c>
      <c r="N2879">
        <v>12000</v>
      </c>
      <c r="O2879">
        <v>20900</v>
      </c>
      <c r="P2879">
        <v>16700</v>
      </c>
      <c r="Q2879">
        <v>20900</v>
      </c>
      <c r="R2879">
        <v>41600</v>
      </c>
      <c r="S2879">
        <v>59300</v>
      </c>
      <c r="T2879">
        <v>59300</v>
      </c>
      <c r="U2879">
        <v>0</v>
      </c>
      <c r="V2879">
        <v>0</v>
      </c>
      <c r="W2879">
        <v>0</v>
      </c>
      <c r="X2879">
        <v>0</v>
      </c>
      <c r="Y2879">
        <v>6.3278978050000001</v>
      </c>
      <c r="Z2879">
        <v>-75.515675049999999</v>
      </c>
      <c r="AA2879" s="1" t="s">
        <v>79</v>
      </c>
      <c r="AB2879">
        <v>10413150300</v>
      </c>
      <c r="AC2879" t="str">
        <f>MID(TablaPivotFinal[[#This Row],[Fecha]],1,4)</f>
        <v>2018</v>
      </c>
      <c r="AD2879" t="str">
        <f>MID(TablaPivotFinal[[#This Row],[Fecha]],5,3)</f>
        <v>Nov</v>
      </c>
      <c r="AE2879" s="1">
        <v>10413150300</v>
      </c>
      <c r="AF2879" s="1">
        <v>647119</v>
      </c>
    </row>
    <row r="2880" spans="1:32" x14ac:dyDescent="0.3">
      <c r="A2880" s="1" t="s">
        <v>555</v>
      </c>
      <c r="B2880" s="1" t="s">
        <v>556</v>
      </c>
      <c r="C2880">
        <v>6004</v>
      </c>
      <c r="D2880" s="1" t="s">
        <v>499</v>
      </c>
      <c r="E2880">
        <v>5</v>
      </c>
      <c r="F2880" s="1" t="s">
        <v>557</v>
      </c>
      <c r="G2880" s="1" t="s">
        <v>520</v>
      </c>
      <c r="H2880" s="1" t="s">
        <v>103</v>
      </c>
      <c r="I2880" s="1" t="s">
        <v>558</v>
      </c>
      <c r="J2880" s="1" t="s">
        <v>522</v>
      </c>
      <c r="K2880" t="s">
        <v>559</v>
      </c>
      <c r="L2880" t="s">
        <v>560</v>
      </c>
      <c r="M2880" s="1" t="s">
        <v>561</v>
      </c>
      <c r="N2880">
        <v>12000</v>
      </c>
      <c r="O2880">
        <v>20900</v>
      </c>
      <c r="P2880">
        <v>16700</v>
      </c>
      <c r="Q2880">
        <v>20900</v>
      </c>
      <c r="R2880">
        <v>41600</v>
      </c>
      <c r="S2880">
        <v>59300</v>
      </c>
      <c r="T2880">
        <v>59300</v>
      </c>
      <c r="U2880">
        <v>0</v>
      </c>
      <c r="V2880">
        <v>0</v>
      </c>
      <c r="W2880">
        <v>0</v>
      </c>
      <c r="X2880">
        <v>0</v>
      </c>
      <c r="Y2880">
        <v>6.3278978050000001</v>
      </c>
      <c r="Z2880">
        <v>-75.515675049999999</v>
      </c>
      <c r="AA2880" s="1" t="s">
        <v>81</v>
      </c>
      <c r="AB2880">
        <v>10505361800</v>
      </c>
      <c r="AC2880" t="str">
        <f>MID(TablaPivotFinal[[#This Row],[Fecha]],1,4)</f>
        <v>2018</v>
      </c>
      <c r="AD2880" t="str">
        <f>MID(TablaPivotFinal[[#This Row],[Fecha]],5,3)</f>
        <v>Oct</v>
      </c>
      <c r="AE2880" s="1">
        <v>10505361800</v>
      </c>
      <c r="AF2880" s="1">
        <v>651998</v>
      </c>
    </row>
    <row r="2881" spans="1:32" x14ac:dyDescent="0.3">
      <c r="A2881" s="1" t="s">
        <v>555</v>
      </c>
      <c r="B2881" s="1" t="s">
        <v>556</v>
      </c>
      <c r="C2881">
        <v>6004</v>
      </c>
      <c r="D2881" s="1" t="s">
        <v>499</v>
      </c>
      <c r="E2881">
        <v>5</v>
      </c>
      <c r="F2881" s="1" t="s">
        <v>557</v>
      </c>
      <c r="G2881" s="1" t="s">
        <v>520</v>
      </c>
      <c r="H2881" s="1" t="s">
        <v>103</v>
      </c>
      <c r="I2881" s="1" t="s">
        <v>558</v>
      </c>
      <c r="J2881" s="1" t="s">
        <v>522</v>
      </c>
      <c r="K2881" t="s">
        <v>559</v>
      </c>
      <c r="L2881" t="s">
        <v>560</v>
      </c>
      <c r="M2881" s="1" t="s">
        <v>561</v>
      </c>
      <c r="N2881">
        <v>12000</v>
      </c>
      <c r="O2881">
        <v>20900</v>
      </c>
      <c r="P2881">
        <v>16700</v>
      </c>
      <c r="Q2881">
        <v>20900</v>
      </c>
      <c r="R2881">
        <v>41600</v>
      </c>
      <c r="S2881">
        <v>59300</v>
      </c>
      <c r="T2881">
        <v>59300</v>
      </c>
      <c r="U2881">
        <v>0</v>
      </c>
      <c r="V2881">
        <v>0</v>
      </c>
      <c r="W2881">
        <v>0</v>
      </c>
      <c r="X2881">
        <v>0</v>
      </c>
      <c r="Y2881">
        <v>6.3278978050000001</v>
      </c>
      <c r="Z2881">
        <v>-75.515675049999999</v>
      </c>
      <c r="AA2881" s="1" t="s">
        <v>83</v>
      </c>
      <c r="AB2881">
        <v>10022595700</v>
      </c>
      <c r="AC2881" t="str">
        <f>MID(TablaPivotFinal[[#This Row],[Fecha]],1,4)</f>
        <v>2018</v>
      </c>
      <c r="AD2881" t="str">
        <f>MID(TablaPivotFinal[[#This Row],[Fecha]],5,3)</f>
        <v>Sep</v>
      </c>
      <c r="AE2881" s="1">
        <v>10022595700</v>
      </c>
      <c r="AF2881" s="1">
        <v>621268</v>
      </c>
    </row>
    <row r="2882" spans="1:32" x14ac:dyDescent="0.3">
      <c r="A2882" s="1" t="s">
        <v>562</v>
      </c>
      <c r="B2882" s="1" t="s">
        <v>563</v>
      </c>
      <c r="C2882">
        <v>6206</v>
      </c>
      <c r="D2882" s="1" t="s">
        <v>499</v>
      </c>
      <c r="E2882">
        <v>5</v>
      </c>
      <c r="F2882" s="1" t="s">
        <v>564</v>
      </c>
      <c r="G2882" s="1" t="s">
        <v>565</v>
      </c>
      <c r="H2882" s="1" t="s">
        <v>103</v>
      </c>
      <c r="I2882" s="1" t="s">
        <v>566</v>
      </c>
      <c r="J2882" s="1" t="s">
        <v>567</v>
      </c>
      <c r="K2882">
        <v>3183729221</v>
      </c>
      <c r="L2882">
        <v>348326778</v>
      </c>
      <c r="M2882" s="1" t="s">
        <v>568</v>
      </c>
      <c r="N2882">
        <v>8500</v>
      </c>
      <c r="O2882">
        <v>9300</v>
      </c>
      <c r="P2882">
        <v>19500</v>
      </c>
      <c r="Q2882">
        <v>24800</v>
      </c>
      <c r="R2882">
        <v>27900</v>
      </c>
      <c r="S2882">
        <v>0</v>
      </c>
      <c r="T2882">
        <v>0</v>
      </c>
      <c r="U2882">
        <v>0</v>
      </c>
      <c r="V2882">
        <v>0</v>
      </c>
      <c r="W2882">
        <v>8400</v>
      </c>
      <c r="X2882">
        <v>8700</v>
      </c>
      <c r="Y2882">
        <v>6.4966496620000003</v>
      </c>
      <c r="Z2882">
        <v>-74.50132825</v>
      </c>
      <c r="AA2882" s="1" t="s">
        <v>13</v>
      </c>
      <c r="AB2882">
        <v>368256250</v>
      </c>
      <c r="AC2882" t="str">
        <f>MID(TablaPivotFinal[[#This Row],[Fecha]],1,4)</f>
        <v>2016</v>
      </c>
      <c r="AD2882" t="str">
        <f>MID(TablaPivotFinal[[#This Row],[Fecha]],5,3)</f>
        <v>Abr</v>
      </c>
      <c r="AE2882" s="1">
        <v>368256250</v>
      </c>
      <c r="AF2882" s="1">
        <v>38652</v>
      </c>
    </row>
    <row r="2883" spans="1:32" x14ac:dyDescent="0.3">
      <c r="A2883" s="1" t="s">
        <v>562</v>
      </c>
      <c r="B2883" s="1" t="s">
        <v>563</v>
      </c>
      <c r="C2883">
        <v>6206</v>
      </c>
      <c r="D2883" s="1" t="s">
        <v>499</v>
      </c>
      <c r="E2883">
        <v>5</v>
      </c>
      <c r="F2883" s="1" t="s">
        <v>564</v>
      </c>
      <c r="G2883" s="1" t="s">
        <v>565</v>
      </c>
      <c r="H2883" s="1" t="s">
        <v>103</v>
      </c>
      <c r="I2883" s="1" t="s">
        <v>566</v>
      </c>
      <c r="J2883" s="1" t="s">
        <v>567</v>
      </c>
      <c r="K2883">
        <v>3183729221</v>
      </c>
      <c r="L2883">
        <v>348326778</v>
      </c>
      <c r="M2883" s="1" t="s">
        <v>568</v>
      </c>
      <c r="N2883">
        <v>8500</v>
      </c>
      <c r="O2883">
        <v>9300</v>
      </c>
      <c r="P2883">
        <v>19500</v>
      </c>
      <c r="Q2883">
        <v>24800</v>
      </c>
      <c r="R2883">
        <v>27900</v>
      </c>
      <c r="S2883">
        <v>0</v>
      </c>
      <c r="T2883">
        <v>0</v>
      </c>
      <c r="U2883">
        <v>0</v>
      </c>
      <c r="V2883">
        <v>0</v>
      </c>
      <c r="W2883">
        <v>8400</v>
      </c>
      <c r="X2883">
        <v>8700</v>
      </c>
      <c r="Y2883">
        <v>6.4966496620000003</v>
      </c>
      <c r="Z2883">
        <v>-74.50132825</v>
      </c>
      <c r="AA2883" s="1" t="s">
        <v>15</v>
      </c>
      <c r="AB2883">
        <v>415485550</v>
      </c>
      <c r="AC2883" t="str">
        <f>MID(TablaPivotFinal[[#This Row],[Fecha]],1,4)</f>
        <v>2016</v>
      </c>
      <c r="AD2883" t="str">
        <f>MID(TablaPivotFinal[[#This Row],[Fecha]],5,3)</f>
        <v>Ago</v>
      </c>
      <c r="AE2883" s="1">
        <v>415485550</v>
      </c>
      <c r="AF2883" s="1">
        <v>44723</v>
      </c>
    </row>
    <row r="2884" spans="1:32" x14ac:dyDescent="0.3">
      <c r="A2884" s="1" t="s">
        <v>562</v>
      </c>
      <c r="B2884" s="1" t="s">
        <v>563</v>
      </c>
      <c r="C2884">
        <v>6206</v>
      </c>
      <c r="D2884" s="1" t="s">
        <v>499</v>
      </c>
      <c r="E2884">
        <v>5</v>
      </c>
      <c r="F2884" s="1" t="s">
        <v>564</v>
      </c>
      <c r="G2884" s="1" t="s">
        <v>565</v>
      </c>
      <c r="H2884" s="1" t="s">
        <v>103</v>
      </c>
      <c r="I2884" s="1" t="s">
        <v>566</v>
      </c>
      <c r="J2884" s="1" t="s">
        <v>567</v>
      </c>
      <c r="K2884">
        <v>3183729221</v>
      </c>
      <c r="L2884">
        <v>348326778</v>
      </c>
      <c r="M2884" s="1" t="s">
        <v>568</v>
      </c>
      <c r="N2884">
        <v>8500</v>
      </c>
      <c r="O2884">
        <v>9300</v>
      </c>
      <c r="P2884">
        <v>19500</v>
      </c>
      <c r="Q2884">
        <v>24800</v>
      </c>
      <c r="R2884">
        <v>27900</v>
      </c>
      <c r="S2884">
        <v>0</v>
      </c>
      <c r="T2884">
        <v>0</v>
      </c>
      <c r="U2884">
        <v>0</v>
      </c>
      <c r="V2884">
        <v>0</v>
      </c>
      <c r="W2884">
        <v>8400</v>
      </c>
      <c r="X2884">
        <v>8700</v>
      </c>
      <c r="Y2884">
        <v>6.4966496620000003</v>
      </c>
      <c r="Z2884">
        <v>-74.50132825</v>
      </c>
      <c r="AA2884" s="1" t="s">
        <v>17</v>
      </c>
      <c r="AB2884">
        <v>500581150</v>
      </c>
      <c r="AC2884" t="str">
        <f>MID(TablaPivotFinal[[#This Row],[Fecha]],1,4)</f>
        <v>2016</v>
      </c>
      <c r="AD2884" t="str">
        <f>MID(TablaPivotFinal[[#This Row],[Fecha]],5,3)</f>
        <v>Dic</v>
      </c>
      <c r="AE2884" s="1">
        <v>500581150</v>
      </c>
      <c r="AF2884" s="1">
        <v>55099</v>
      </c>
    </row>
    <row r="2885" spans="1:32" x14ac:dyDescent="0.3">
      <c r="A2885" s="1" t="s">
        <v>562</v>
      </c>
      <c r="B2885" s="1" t="s">
        <v>563</v>
      </c>
      <c r="C2885">
        <v>6206</v>
      </c>
      <c r="D2885" s="1" t="s">
        <v>499</v>
      </c>
      <c r="E2885">
        <v>5</v>
      </c>
      <c r="F2885" s="1" t="s">
        <v>564</v>
      </c>
      <c r="G2885" s="1" t="s">
        <v>565</v>
      </c>
      <c r="H2885" s="1" t="s">
        <v>103</v>
      </c>
      <c r="I2885" s="1" t="s">
        <v>566</v>
      </c>
      <c r="J2885" s="1" t="s">
        <v>567</v>
      </c>
      <c r="K2885">
        <v>3183729221</v>
      </c>
      <c r="L2885">
        <v>348326778</v>
      </c>
      <c r="M2885" s="1" t="s">
        <v>568</v>
      </c>
      <c r="N2885">
        <v>8500</v>
      </c>
      <c r="O2885">
        <v>9300</v>
      </c>
      <c r="P2885">
        <v>19500</v>
      </c>
      <c r="Q2885">
        <v>24800</v>
      </c>
      <c r="R2885">
        <v>27900</v>
      </c>
      <c r="S2885">
        <v>0</v>
      </c>
      <c r="T2885">
        <v>0</v>
      </c>
      <c r="U2885">
        <v>0</v>
      </c>
      <c r="V2885">
        <v>0</v>
      </c>
      <c r="W2885">
        <v>8400</v>
      </c>
      <c r="X2885">
        <v>8700</v>
      </c>
      <c r="Y2885">
        <v>6.4966496620000003</v>
      </c>
      <c r="Z2885">
        <v>-74.50132825</v>
      </c>
      <c r="AA2885" s="1" t="s">
        <v>19</v>
      </c>
      <c r="AB2885">
        <v>479799850</v>
      </c>
      <c r="AC2885" t="str">
        <f>MID(TablaPivotFinal[[#This Row],[Fecha]],1,4)</f>
        <v>2016</v>
      </c>
      <c r="AD2885" t="str">
        <f>MID(TablaPivotFinal[[#This Row],[Fecha]],5,3)</f>
        <v>Ene</v>
      </c>
      <c r="AE2885" s="1">
        <v>479799850</v>
      </c>
      <c r="AF2885" s="1">
        <v>54698</v>
      </c>
    </row>
    <row r="2886" spans="1:32" x14ac:dyDescent="0.3">
      <c r="A2886" s="1" t="s">
        <v>562</v>
      </c>
      <c r="B2886" s="1" t="s">
        <v>563</v>
      </c>
      <c r="C2886">
        <v>6206</v>
      </c>
      <c r="D2886" s="1" t="s">
        <v>499</v>
      </c>
      <c r="E2886">
        <v>5</v>
      </c>
      <c r="F2886" s="1" t="s">
        <v>564</v>
      </c>
      <c r="G2886" s="1" t="s">
        <v>565</v>
      </c>
      <c r="H2886" s="1" t="s">
        <v>103</v>
      </c>
      <c r="I2886" s="1" t="s">
        <v>566</v>
      </c>
      <c r="J2886" s="1" t="s">
        <v>567</v>
      </c>
      <c r="K2886">
        <v>3183729221</v>
      </c>
      <c r="L2886">
        <v>348326778</v>
      </c>
      <c r="M2886" s="1" t="s">
        <v>568</v>
      </c>
      <c r="N2886">
        <v>8500</v>
      </c>
      <c r="O2886">
        <v>9300</v>
      </c>
      <c r="P2886">
        <v>19500</v>
      </c>
      <c r="Q2886">
        <v>24800</v>
      </c>
      <c r="R2886">
        <v>27900</v>
      </c>
      <c r="S2886">
        <v>0</v>
      </c>
      <c r="T2886">
        <v>0</v>
      </c>
      <c r="U2886">
        <v>0</v>
      </c>
      <c r="V2886">
        <v>0</v>
      </c>
      <c r="W2886">
        <v>8400</v>
      </c>
      <c r="X2886">
        <v>8700</v>
      </c>
      <c r="Y2886">
        <v>6.4966496620000003</v>
      </c>
      <c r="Z2886">
        <v>-74.50132825</v>
      </c>
      <c r="AA2886" s="1" t="s">
        <v>21</v>
      </c>
      <c r="AB2886">
        <v>343740900</v>
      </c>
      <c r="AC2886" t="str">
        <f>MID(TablaPivotFinal[[#This Row],[Fecha]],1,4)</f>
        <v>2016</v>
      </c>
      <c r="AD2886" t="str">
        <f>MID(TablaPivotFinal[[#This Row],[Fecha]],5,3)</f>
        <v>Feb</v>
      </c>
      <c r="AE2886" s="1">
        <v>343740900</v>
      </c>
      <c r="AF2886" s="1">
        <v>37056</v>
      </c>
    </row>
    <row r="2887" spans="1:32" x14ac:dyDescent="0.3">
      <c r="A2887" s="1" t="s">
        <v>562</v>
      </c>
      <c r="B2887" s="1" t="s">
        <v>563</v>
      </c>
      <c r="C2887">
        <v>6206</v>
      </c>
      <c r="D2887" s="1" t="s">
        <v>499</v>
      </c>
      <c r="E2887">
        <v>5</v>
      </c>
      <c r="F2887" s="1" t="s">
        <v>564</v>
      </c>
      <c r="G2887" s="1" t="s">
        <v>565</v>
      </c>
      <c r="H2887" s="1" t="s">
        <v>103</v>
      </c>
      <c r="I2887" s="1" t="s">
        <v>566</v>
      </c>
      <c r="J2887" s="1" t="s">
        <v>567</v>
      </c>
      <c r="K2887">
        <v>3183729221</v>
      </c>
      <c r="L2887">
        <v>348326778</v>
      </c>
      <c r="M2887" s="1" t="s">
        <v>568</v>
      </c>
      <c r="N2887">
        <v>8500</v>
      </c>
      <c r="O2887">
        <v>9300</v>
      </c>
      <c r="P2887">
        <v>19500</v>
      </c>
      <c r="Q2887">
        <v>24800</v>
      </c>
      <c r="R2887">
        <v>27900</v>
      </c>
      <c r="S2887">
        <v>0</v>
      </c>
      <c r="T2887">
        <v>0</v>
      </c>
      <c r="U2887">
        <v>0</v>
      </c>
      <c r="V2887">
        <v>0</v>
      </c>
      <c r="W2887">
        <v>8400</v>
      </c>
      <c r="X2887">
        <v>8700</v>
      </c>
      <c r="Y2887">
        <v>6.4966496620000003</v>
      </c>
      <c r="Z2887">
        <v>-74.50132825</v>
      </c>
      <c r="AA2887" s="1" t="s">
        <v>23</v>
      </c>
      <c r="AB2887">
        <v>415804550</v>
      </c>
      <c r="AC2887" t="str">
        <f>MID(TablaPivotFinal[[#This Row],[Fecha]],1,4)</f>
        <v>2016</v>
      </c>
      <c r="AD2887" t="str">
        <f>MID(TablaPivotFinal[[#This Row],[Fecha]],5,3)</f>
        <v>Jul</v>
      </c>
      <c r="AE2887" s="1">
        <v>415804550</v>
      </c>
      <c r="AF2887" s="1">
        <v>45056</v>
      </c>
    </row>
    <row r="2888" spans="1:32" x14ac:dyDescent="0.3">
      <c r="A2888" s="1" t="s">
        <v>562</v>
      </c>
      <c r="B2888" s="1" t="s">
        <v>563</v>
      </c>
      <c r="C2888">
        <v>6206</v>
      </c>
      <c r="D2888" s="1" t="s">
        <v>499</v>
      </c>
      <c r="E2888">
        <v>5</v>
      </c>
      <c r="F2888" s="1" t="s">
        <v>564</v>
      </c>
      <c r="G2888" s="1" t="s">
        <v>565</v>
      </c>
      <c r="H2888" s="1" t="s">
        <v>103</v>
      </c>
      <c r="I2888" s="1" t="s">
        <v>566</v>
      </c>
      <c r="J2888" s="1" t="s">
        <v>567</v>
      </c>
      <c r="K2888">
        <v>3183729221</v>
      </c>
      <c r="L2888">
        <v>348326778</v>
      </c>
      <c r="M2888" s="1" t="s">
        <v>568</v>
      </c>
      <c r="N2888">
        <v>8500</v>
      </c>
      <c r="O2888">
        <v>9300</v>
      </c>
      <c r="P2888">
        <v>19500</v>
      </c>
      <c r="Q2888">
        <v>24800</v>
      </c>
      <c r="R2888">
        <v>27900</v>
      </c>
      <c r="S2888">
        <v>0</v>
      </c>
      <c r="T2888">
        <v>0</v>
      </c>
      <c r="U2888">
        <v>0</v>
      </c>
      <c r="V2888">
        <v>0</v>
      </c>
      <c r="W2888">
        <v>8400</v>
      </c>
      <c r="X2888">
        <v>8700</v>
      </c>
      <c r="Y2888">
        <v>6.4966496620000003</v>
      </c>
      <c r="Z2888">
        <v>-74.50132825</v>
      </c>
      <c r="AA2888" s="1" t="s">
        <v>25</v>
      </c>
      <c r="AB2888">
        <v>415667250</v>
      </c>
      <c r="AC2888" t="str">
        <f>MID(TablaPivotFinal[[#This Row],[Fecha]],1,4)</f>
        <v>2016</v>
      </c>
      <c r="AD2888" t="str">
        <f>MID(TablaPivotFinal[[#This Row],[Fecha]],5,3)</f>
        <v>Jun</v>
      </c>
      <c r="AE2888" s="1">
        <v>415667250</v>
      </c>
      <c r="AF2888" s="1">
        <v>45195</v>
      </c>
    </row>
    <row r="2889" spans="1:32" x14ac:dyDescent="0.3">
      <c r="A2889" s="1" t="s">
        <v>562</v>
      </c>
      <c r="B2889" s="1" t="s">
        <v>563</v>
      </c>
      <c r="C2889">
        <v>6206</v>
      </c>
      <c r="D2889" s="1" t="s">
        <v>499</v>
      </c>
      <c r="E2889">
        <v>5</v>
      </c>
      <c r="F2889" s="1" t="s">
        <v>564</v>
      </c>
      <c r="G2889" s="1" t="s">
        <v>565</v>
      </c>
      <c r="H2889" s="1" t="s">
        <v>103</v>
      </c>
      <c r="I2889" s="1" t="s">
        <v>566</v>
      </c>
      <c r="J2889" s="1" t="s">
        <v>567</v>
      </c>
      <c r="K2889">
        <v>3183729221</v>
      </c>
      <c r="L2889">
        <v>348326778</v>
      </c>
      <c r="M2889" s="1" t="s">
        <v>568</v>
      </c>
      <c r="N2889">
        <v>8500</v>
      </c>
      <c r="O2889">
        <v>9300</v>
      </c>
      <c r="P2889">
        <v>19500</v>
      </c>
      <c r="Q2889">
        <v>24800</v>
      </c>
      <c r="R2889">
        <v>27900</v>
      </c>
      <c r="S2889">
        <v>0</v>
      </c>
      <c r="T2889">
        <v>0</v>
      </c>
      <c r="U2889">
        <v>0</v>
      </c>
      <c r="V2889">
        <v>0</v>
      </c>
      <c r="W2889">
        <v>8400</v>
      </c>
      <c r="X2889">
        <v>8700</v>
      </c>
      <c r="Y2889">
        <v>6.4966496620000003</v>
      </c>
      <c r="Z2889">
        <v>-74.50132825</v>
      </c>
      <c r="AA2889" s="1" t="s">
        <v>27</v>
      </c>
      <c r="AB2889">
        <v>412839700</v>
      </c>
      <c r="AC2889" t="str">
        <f>MID(TablaPivotFinal[[#This Row],[Fecha]],1,4)</f>
        <v>2016</v>
      </c>
      <c r="AD2889" t="str">
        <f>MID(TablaPivotFinal[[#This Row],[Fecha]],5,3)</f>
        <v>Mar</v>
      </c>
      <c r="AE2889" s="1">
        <v>412839700</v>
      </c>
      <c r="AF2889" s="1">
        <v>46528</v>
      </c>
    </row>
    <row r="2890" spans="1:32" x14ac:dyDescent="0.3">
      <c r="A2890" s="1" t="s">
        <v>562</v>
      </c>
      <c r="B2890" s="1" t="s">
        <v>563</v>
      </c>
      <c r="C2890">
        <v>6206</v>
      </c>
      <c r="D2890" s="1" t="s">
        <v>499</v>
      </c>
      <c r="E2890">
        <v>5</v>
      </c>
      <c r="F2890" s="1" t="s">
        <v>564</v>
      </c>
      <c r="G2890" s="1" t="s">
        <v>565</v>
      </c>
      <c r="H2890" s="1" t="s">
        <v>103</v>
      </c>
      <c r="I2890" s="1" t="s">
        <v>566</v>
      </c>
      <c r="J2890" s="1" t="s">
        <v>567</v>
      </c>
      <c r="K2890">
        <v>3183729221</v>
      </c>
      <c r="L2890">
        <v>348326778</v>
      </c>
      <c r="M2890" s="1" t="s">
        <v>568</v>
      </c>
      <c r="N2890">
        <v>8500</v>
      </c>
      <c r="O2890">
        <v>9300</v>
      </c>
      <c r="P2890">
        <v>19500</v>
      </c>
      <c r="Q2890">
        <v>24800</v>
      </c>
      <c r="R2890">
        <v>27900</v>
      </c>
      <c r="S2890">
        <v>0</v>
      </c>
      <c r="T2890">
        <v>0</v>
      </c>
      <c r="U2890">
        <v>0</v>
      </c>
      <c r="V2890">
        <v>0</v>
      </c>
      <c r="W2890">
        <v>8400</v>
      </c>
      <c r="X2890">
        <v>8700</v>
      </c>
      <c r="Y2890">
        <v>6.4966496620000003</v>
      </c>
      <c r="Z2890">
        <v>-74.50132825</v>
      </c>
      <c r="AA2890" s="1" t="s">
        <v>29</v>
      </c>
      <c r="AB2890">
        <v>388707600</v>
      </c>
      <c r="AC2890" t="str">
        <f>MID(TablaPivotFinal[[#This Row],[Fecha]],1,4)</f>
        <v>2016</v>
      </c>
      <c r="AD2890" t="str">
        <f>MID(TablaPivotFinal[[#This Row],[Fecha]],5,3)</f>
        <v>May</v>
      </c>
      <c r="AE2890" s="1">
        <v>388707600</v>
      </c>
      <c r="AF2890" s="1">
        <v>42022</v>
      </c>
    </row>
    <row r="2891" spans="1:32" x14ac:dyDescent="0.3">
      <c r="A2891" s="1" t="s">
        <v>562</v>
      </c>
      <c r="B2891" s="1" t="s">
        <v>563</v>
      </c>
      <c r="C2891">
        <v>6206</v>
      </c>
      <c r="D2891" s="1" t="s">
        <v>499</v>
      </c>
      <c r="E2891">
        <v>5</v>
      </c>
      <c r="F2891" s="1" t="s">
        <v>564</v>
      </c>
      <c r="G2891" s="1" t="s">
        <v>565</v>
      </c>
      <c r="H2891" s="1" t="s">
        <v>103</v>
      </c>
      <c r="I2891" s="1" t="s">
        <v>566</v>
      </c>
      <c r="J2891" s="1" t="s">
        <v>567</v>
      </c>
      <c r="K2891">
        <v>3183729221</v>
      </c>
      <c r="L2891">
        <v>348326778</v>
      </c>
      <c r="M2891" s="1" t="s">
        <v>568</v>
      </c>
      <c r="N2891">
        <v>8500</v>
      </c>
      <c r="O2891">
        <v>9300</v>
      </c>
      <c r="P2891">
        <v>19500</v>
      </c>
      <c r="Q2891">
        <v>24800</v>
      </c>
      <c r="R2891">
        <v>27900</v>
      </c>
      <c r="S2891">
        <v>0</v>
      </c>
      <c r="T2891">
        <v>0</v>
      </c>
      <c r="U2891">
        <v>0</v>
      </c>
      <c r="V2891">
        <v>0</v>
      </c>
      <c r="W2891">
        <v>8400</v>
      </c>
      <c r="X2891">
        <v>8700</v>
      </c>
      <c r="Y2891">
        <v>6.4966496620000003</v>
      </c>
      <c r="Z2891">
        <v>-74.50132825</v>
      </c>
      <c r="AA2891" s="1" t="s">
        <v>31</v>
      </c>
      <c r="AB2891">
        <v>416386700</v>
      </c>
      <c r="AC2891" t="str">
        <f>MID(TablaPivotFinal[[#This Row],[Fecha]],1,4)</f>
        <v>2016</v>
      </c>
      <c r="AD2891" t="str">
        <f>MID(TablaPivotFinal[[#This Row],[Fecha]],5,3)</f>
        <v>Nov</v>
      </c>
      <c r="AE2891" s="1">
        <v>416386700</v>
      </c>
      <c r="AF2891" s="1">
        <v>44390</v>
      </c>
    </row>
    <row r="2892" spans="1:32" x14ac:dyDescent="0.3">
      <c r="A2892" s="1" t="s">
        <v>562</v>
      </c>
      <c r="B2892" s="1" t="s">
        <v>563</v>
      </c>
      <c r="C2892">
        <v>6206</v>
      </c>
      <c r="D2892" s="1" t="s">
        <v>499</v>
      </c>
      <c r="E2892">
        <v>5</v>
      </c>
      <c r="F2892" s="1" t="s">
        <v>564</v>
      </c>
      <c r="G2892" s="1" t="s">
        <v>565</v>
      </c>
      <c r="H2892" s="1" t="s">
        <v>103</v>
      </c>
      <c r="I2892" s="1" t="s">
        <v>566</v>
      </c>
      <c r="J2892" s="1" t="s">
        <v>567</v>
      </c>
      <c r="K2892">
        <v>3183729221</v>
      </c>
      <c r="L2892">
        <v>348326778</v>
      </c>
      <c r="M2892" s="1" t="s">
        <v>568</v>
      </c>
      <c r="N2892">
        <v>8500</v>
      </c>
      <c r="O2892">
        <v>9300</v>
      </c>
      <c r="P2892">
        <v>19500</v>
      </c>
      <c r="Q2892">
        <v>24800</v>
      </c>
      <c r="R2892">
        <v>27900</v>
      </c>
      <c r="S2892">
        <v>0</v>
      </c>
      <c r="T2892">
        <v>0</v>
      </c>
      <c r="U2892">
        <v>0</v>
      </c>
      <c r="V2892">
        <v>0</v>
      </c>
      <c r="W2892">
        <v>8400</v>
      </c>
      <c r="X2892">
        <v>8700</v>
      </c>
      <c r="Y2892">
        <v>6.4966496620000003</v>
      </c>
      <c r="Z2892">
        <v>-74.50132825</v>
      </c>
      <c r="AA2892" s="1" t="s">
        <v>33</v>
      </c>
      <c r="AB2892">
        <v>426841100</v>
      </c>
      <c r="AC2892" t="str">
        <f>MID(TablaPivotFinal[[#This Row],[Fecha]],1,4)</f>
        <v>2016</v>
      </c>
      <c r="AD2892" t="str">
        <f>MID(TablaPivotFinal[[#This Row],[Fecha]],5,3)</f>
        <v>Oct</v>
      </c>
      <c r="AE2892" s="1">
        <v>426841100</v>
      </c>
      <c r="AF2892" s="1">
        <v>46189</v>
      </c>
    </row>
    <row r="2893" spans="1:32" x14ac:dyDescent="0.3">
      <c r="A2893" s="1" t="s">
        <v>562</v>
      </c>
      <c r="B2893" s="1" t="s">
        <v>563</v>
      </c>
      <c r="C2893">
        <v>6206</v>
      </c>
      <c r="D2893" s="1" t="s">
        <v>499</v>
      </c>
      <c r="E2893">
        <v>5</v>
      </c>
      <c r="F2893" s="1" t="s">
        <v>564</v>
      </c>
      <c r="G2893" s="1" t="s">
        <v>565</v>
      </c>
      <c r="H2893" s="1" t="s">
        <v>103</v>
      </c>
      <c r="I2893" s="1" t="s">
        <v>566</v>
      </c>
      <c r="J2893" s="1" t="s">
        <v>567</v>
      </c>
      <c r="K2893">
        <v>3183729221</v>
      </c>
      <c r="L2893">
        <v>348326778</v>
      </c>
      <c r="M2893" s="1" t="s">
        <v>568</v>
      </c>
      <c r="N2893">
        <v>8500</v>
      </c>
      <c r="O2893">
        <v>9300</v>
      </c>
      <c r="P2893">
        <v>19500</v>
      </c>
      <c r="Q2893">
        <v>24800</v>
      </c>
      <c r="R2893">
        <v>27900</v>
      </c>
      <c r="S2893">
        <v>0</v>
      </c>
      <c r="T2893">
        <v>0</v>
      </c>
      <c r="U2893">
        <v>0</v>
      </c>
      <c r="V2893">
        <v>0</v>
      </c>
      <c r="W2893">
        <v>8400</v>
      </c>
      <c r="X2893">
        <v>8700</v>
      </c>
      <c r="Y2893">
        <v>6.4966496620000003</v>
      </c>
      <c r="Z2893">
        <v>-74.50132825</v>
      </c>
      <c r="AA2893" s="1" t="s">
        <v>35</v>
      </c>
      <c r="AB2893">
        <v>374972200</v>
      </c>
      <c r="AC2893" t="str">
        <f>MID(TablaPivotFinal[[#This Row],[Fecha]],1,4)</f>
        <v>2016</v>
      </c>
      <c r="AD2893" t="str">
        <f>MID(TablaPivotFinal[[#This Row],[Fecha]],5,3)</f>
        <v>Sep</v>
      </c>
      <c r="AE2893" s="1">
        <v>374972200</v>
      </c>
      <c r="AF2893" s="1">
        <v>40546</v>
      </c>
    </row>
    <row r="2894" spans="1:32" x14ac:dyDescent="0.3">
      <c r="A2894" s="1" t="s">
        <v>562</v>
      </c>
      <c r="B2894" s="1" t="s">
        <v>563</v>
      </c>
      <c r="C2894">
        <v>6206</v>
      </c>
      <c r="D2894" s="1" t="s">
        <v>499</v>
      </c>
      <c r="E2894">
        <v>5</v>
      </c>
      <c r="F2894" s="1" t="s">
        <v>564</v>
      </c>
      <c r="G2894" s="1" t="s">
        <v>565</v>
      </c>
      <c r="H2894" s="1" t="s">
        <v>103</v>
      </c>
      <c r="I2894" s="1" t="s">
        <v>566</v>
      </c>
      <c r="J2894" s="1" t="s">
        <v>567</v>
      </c>
      <c r="K2894">
        <v>3183729221</v>
      </c>
      <c r="L2894">
        <v>348326778</v>
      </c>
      <c r="M2894" s="1" t="s">
        <v>568</v>
      </c>
      <c r="N2894">
        <v>8500</v>
      </c>
      <c r="O2894">
        <v>9300</v>
      </c>
      <c r="P2894">
        <v>19500</v>
      </c>
      <c r="Q2894">
        <v>24800</v>
      </c>
      <c r="R2894">
        <v>27900</v>
      </c>
      <c r="S2894">
        <v>0</v>
      </c>
      <c r="T2894">
        <v>0</v>
      </c>
      <c r="U2894">
        <v>0</v>
      </c>
      <c r="V2894">
        <v>0</v>
      </c>
      <c r="W2894">
        <v>8400</v>
      </c>
      <c r="X2894">
        <v>8700</v>
      </c>
      <c r="Y2894">
        <v>6.4966496620000003</v>
      </c>
      <c r="Z2894">
        <v>-74.50132825</v>
      </c>
      <c r="AA2894" s="1" t="s">
        <v>37</v>
      </c>
      <c r="AB2894">
        <v>440529650</v>
      </c>
      <c r="AC2894" t="str">
        <f>MID(TablaPivotFinal[[#This Row],[Fecha]],1,4)</f>
        <v>2017</v>
      </c>
      <c r="AD2894" t="str">
        <f>MID(TablaPivotFinal[[#This Row],[Fecha]],5,3)</f>
        <v>Abr</v>
      </c>
      <c r="AE2894" s="1">
        <v>440529650</v>
      </c>
      <c r="AF2894" s="1">
        <v>1549.2666670000001</v>
      </c>
    </row>
    <row r="2895" spans="1:32" x14ac:dyDescent="0.3">
      <c r="A2895" s="1" t="s">
        <v>562</v>
      </c>
      <c r="B2895" s="1" t="s">
        <v>563</v>
      </c>
      <c r="C2895">
        <v>6206</v>
      </c>
      <c r="D2895" s="1" t="s">
        <v>499</v>
      </c>
      <c r="E2895">
        <v>5</v>
      </c>
      <c r="F2895" s="1" t="s">
        <v>564</v>
      </c>
      <c r="G2895" s="1" t="s">
        <v>565</v>
      </c>
      <c r="H2895" s="1" t="s">
        <v>103</v>
      </c>
      <c r="I2895" s="1" t="s">
        <v>566</v>
      </c>
      <c r="J2895" s="1" t="s">
        <v>567</v>
      </c>
      <c r="K2895">
        <v>3183729221</v>
      </c>
      <c r="L2895">
        <v>348326778</v>
      </c>
      <c r="M2895" s="1" t="s">
        <v>568</v>
      </c>
      <c r="N2895">
        <v>8500</v>
      </c>
      <c r="O2895">
        <v>9300</v>
      </c>
      <c r="P2895">
        <v>19500</v>
      </c>
      <c r="Q2895">
        <v>24800</v>
      </c>
      <c r="R2895">
        <v>27900</v>
      </c>
      <c r="S2895">
        <v>0</v>
      </c>
      <c r="T2895">
        <v>0</v>
      </c>
      <c r="U2895">
        <v>0</v>
      </c>
      <c r="V2895">
        <v>0</v>
      </c>
      <c r="W2895">
        <v>8400</v>
      </c>
      <c r="X2895">
        <v>8700</v>
      </c>
      <c r="Y2895">
        <v>6.4966496620000003</v>
      </c>
      <c r="Z2895">
        <v>-74.50132825</v>
      </c>
      <c r="AA2895" s="1" t="s">
        <v>39</v>
      </c>
      <c r="AB2895">
        <v>415893250</v>
      </c>
      <c r="AC2895" t="str">
        <f>MID(TablaPivotFinal[[#This Row],[Fecha]],1,4)</f>
        <v>2017</v>
      </c>
      <c r="AD2895" t="str">
        <f>MID(TablaPivotFinal[[#This Row],[Fecha]],5,3)</f>
        <v>Ago</v>
      </c>
      <c r="AE2895" s="1">
        <v>415893250</v>
      </c>
      <c r="AF2895" s="1">
        <v>1386.1290320000001</v>
      </c>
    </row>
    <row r="2896" spans="1:32" x14ac:dyDescent="0.3">
      <c r="A2896" s="1" t="s">
        <v>562</v>
      </c>
      <c r="B2896" s="1" t="s">
        <v>563</v>
      </c>
      <c r="C2896">
        <v>6206</v>
      </c>
      <c r="D2896" s="1" t="s">
        <v>499</v>
      </c>
      <c r="E2896">
        <v>5</v>
      </c>
      <c r="F2896" s="1" t="s">
        <v>564</v>
      </c>
      <c r="G2896" s="1" t="s">
        <v>565</v>
      </c>
      <c r="H2896" s="1" t="s">
        <v>103</v>
      </c>
      <c r="I2896" s="1" t="s">
        <v>566</v>
      </c>
      <c r="J2896" s="1" t="s">
        <v>567</v>
      </c>
      <c r="K2896">
        <v>3183729221</v>
      </c>
      <c r="L2896">
        <v>348326778</v>
      </c>
      <c r="M2896" s="1" t="s">
        <v>568</v>
      </c>
      <c r="N2896">
        <v>8500</v>
      </c>
      <c r="O2896">
        <v>9300</v>
      </c>
      <c r="P2896">
        <v>19500</v>
      </c>
      <c r="Q2896">
        <v>24800</v>
      </c>
      <c r="R2896">
        <v>27900</v>
      </c>
      <c r="S2896">
        <v>0</v>
      </c>
      <c r="T2896">
        <v>0</v>
      </c>
      <c r="U2896">
        <v>0</v>
      </c>
      <c r="V2896">
        <v>0</v>
      </c>
      <c r="W2896">
        <v>8400</v>
      </c>
      <c r="X2896">
        <v>8700</v>
      </c>
      <c r="Y2896">
        <v>6.4966496620000003</v>
      </c>
      <c r="Z2896">
        <v>-74.50132825</v>
      </c>
      <c r="AA2896" s="1" t="s">
        <v>41</v>
      </c>
      <c r="AB2896">
        <v>546898500</v>
      </c>
      <c r="AC2896" t="str">
        <f>MID(TablaPivotFinal[[#This Row],[Fecha]],1,4)</f>
        <v>2017</v>
      </c>
      <c r="AD2896" t="str">
        <f>MID(TablaPivotFinal[[#This Row],[Fecha]],5,3)</f>
        <v>Dic</v>
      </c>
      <c r="AE2896" s="1">
        <v>546898500</v>
      </c>
      <c r="AF2896" s="1">
        <v>1872.806452</v>
      </c>
    </row>
    <row r="2897" spans="1:32" x14ac:dyDescent="0.3">
      <c r="A2897" s="1" t="s">
        <v>562</v>
      </c>
      <c r="B2897" s="1" t="s">
        <v>563</v>
      </c>
      <c r="C2897">
        <v>6206</v>
      </c>
      <c r="D2897" s="1" t="s">
        <v>499</v>
      </c>
      <c r="E2897">
        <v>5</v>
      </c>
      <c r="F2897" s="1" t="s">
        <v>564</v>
      </c>
      <c r="G2897" s="1" t="s">
        <v>565</v>
      </c>
      <c r="H2897" s="1" t="s">
        <v>103</v>
      </c>
      <c r="I2897" s="1" t="s">
        <v>566</v>
      </c>
      <c r="J2897" s="1" t="s">
        <v>567</v>
      </c>
      <c r="K2897">
        <v>3183729221</v>
      </c>
      <c r="L2897">
        <v>348326778</v>
      </c>
      <c r="M2897" s="1" t="s">
        <v>568</v>
      </c>
      <c r="N2897">
        <v>8500</v>
      </c>
      <c r="O2897">
        <v>9300</v>
      </c>
      <c r="P2897">
        <v>19500</v>
      </c>
      <c r="Q2897">
        <v>24800</v>
      </c>
      <c r="R2897">
        <v>27900</v>
      </c>
      <c r="S2897">
        <v>0</v>
      </c>
      <c r="T2897">
        <v>0</v>
      </c>
      <c r="U2897">
        <v>0</v>
      </c>
      <c r="V2897">
        <v>0</v>
      </c>
      <c r="W2897">
        <v>8400</v>
      </c>
      <c r="X2897">
        <v>8700</v>
      </c>
      <c r="Y2897">
        <v>6.4966496620000003</v>
      </c>
      <c r="Z2897">
        <v>-74.50132825</v>
      </c>
      <c r="AA2897" s="1" t="s">
        <v>43</v>
      </c>
      <c r="AB2897">
        <v>587610850</v>
      </c>
      <c r="AC2897" t="str">
        <f>MID(TablaPivotFinal[[#This Row],[Fecha]],1,4)</f>
        <v>2017</v>
      </c>
      <c r="AD2897" t="str">
        <f>MID(TablaPivotFinal[[#This Row],[Fecha]],5,3)</f>
        <v>Ene</v>
      </c>
      <c r="AE2897" s="1">
        <v>587610850</v>
      </c>
      <c r="AF2897" s="1">
        <v>1957.7096770000001</v>
      </c>
    </row>
    <row r="2898" spans="1:32" x14ac:dyDescent="0.3">
      <c r="A2898" s="1" t="s">
        <v>562</v>
      </c>
      <c r="B2898" s="1" t="s">
        <v>563</v>
      </c>
      <c r="C2898">
        <v>6206</v>
      </c>
      <c r="D2898" s="1" t="s">
        <v>499</v>
      </c>
      <c r="E2898">
        <v>5</v>
      </c>
      <c r="F2898" s="1" t="s">
        <v>564</v>
      </c>
      <c r="G2898" s="1" t="s">
        <v>565</v>
      </c>
      <c r="H2898" s="1" t="s">
        <v>103</v>
      </c>
      <c r="I2898" s="1" t="s">
        <v>566</v>
      </c>
      <c r="J2898" s="1" t="s">
        <v>567</v>
      </c>
      <c r="K2898">
        <v>3183729221</v>
      </c>
      <c r="L2898">
        <v>348326778</v>
      </c>
      <c r="M2898" s="1" t="s">
        <v>568</v>
      </c>
      <c r="N2898">
        <v>8500</v>
      </c>
      <c r="O2898">
        <v>9300</v>
      </c>
      <c r="P2898">
        <v>19500</v>
      </c>
      <c r="Q2898">
        <v>24800</v>
      </c>
      <c r="R2898">
        <v>27900</v>
      </c>
      <c r="S2898">
        <v>0</v>
      </c>
      <c r="T2898">
        <v>0</v>
      </c>
      <c r="U2898">
        <v>0</v>
      </c>
      <c r="V2898">
        <v>0</v>
      </c>
      <c r="W2898">
        <v>8400</v>
      </c>
      <c r="X2898">
        <v>8700</v>
      </c>
      <c r="Y2898">
        <v>6.4966496620000003</v>
      </c>
      <c r="Z2898">
        <v>-74.50132825</v>
      </c>
      <c r="AA2898" s="1" t="s">
        <v>45</v>
      </c>
      <c r="AB2898">
        <v>390357200</v>
      </c>
      <c r="AC2898" t="str">
        <f>MID(TablaPivotFinal[[#This Row],[Fecha]],1,4)</f>
        <v>2017</v>
      </c>
      <c r="AD2898" t="str">
        <f>MID(TablaPivotFinal[[#This Row],[Fecha]],5,3)</f>
        <v>Feb</v>
      </c>
      <c r="AE2898" s="1">
        <v>390357200</v>
      </c>
      <c r="AF2898" s="1">
        <v>1385</v>
      </c>
    </row>
    <row r="2899" spans="1:32" x14ac:dyDescent="0.3">
      <c r="A2899" s="1" t="s">
        <v>562</v>
      </c>
      <c r="B2899" s="1" t="s">
        <v>563</v>
      </c>
      <c r="C2899">
        <v>6206</v>
      </c>
      <c r="D2899" s="1" t="s">
        <v>499</v>
      </c>
      <c r="E2899">
        <v>5</v>
      </c>
      <c r="F2899" s="1" t="s">
        <v>564</v>
      </c>
      <c r="G2899" s="1" t="s">
        <v>565</v>
      </c>
      <c r="H2899" s="1" t="s">
        <v>103</v>
      </c>
      <c r="I2899" s="1" t="s">
        <v>566</v>
      </c>
      <c r="J2899" s="1" t="s">
        <v>567</v>
      </c>
      <c r="K2899">
        <v>3183729221</v>
      </c>
      <c r="L2899">
        <v>348326778</v>
      </c>
      <c r="M2899" s="1" t="s">
        <v>568</v>
      </c>
      <c r="N2899">
        <v>8500</v>
      </c>
      <c r="O2899">
        <v>9300</v>
      </c>
      <c r="P2899">
        <v>19500</v>
      </c>
      <c r="Q2899">
        <v>24800</v>
      </c>
      <c r="R2899">
        <v>27900</v>
      </c>
      <c r="S2899">
        <v>0</v>
      </c>
      <c r="T2899">
        <v>0</v>
      </c>
      <c r="U2899">
        <v>0</v>
      </c>
      <c r="V2899">
        <v>0</v>
      </c>
      <c r="W2899">
        <v>8400</v>
      </c>
      <c r="X2899">
        <v>8700</v>
      </c>
      <c r="Y2899">
        <v>6.4966496620000003</v>
      </c>
      <c r="Z2899">
        <v>-74.50132825</v>
      </c>
      <c r="AA2899" s="1" t="s">
        <v>47</v>
      </c>
      <c r="AB2899">
        <v>435708700</v>
      </c>
      <c r="AC2899" t="str">
        <f>MID(TablaPivotFinal[[#This Row],[Fecha]],1,4)</f>
        <v>2017</v>
      </c>
      <c r="AD2899" t="str">
        <f>MID(TablaPivotFinal[[#This Row],[Fecha]],5,3)</f>
        <v>Jul</v>
      </c>
      <c r="AE2899" s="1">
        <v>435708700</v>
      </c>
      <c r="AF2899" s="1">
        <v>1452.1290320000001</v>
      </c>
    </row>
    <row r="2900" spans="1:32" x14ac:dyDescent="0.3">
      <c r="A2900" s="1" t="s">
        <v>562</v>
      </c>
      <c r="B2900" s="1" t="s">
        <v>563</v>
      </c>
      <c r="C2900">
        <v>6206</v>
      </c>
      <c r="D2900" s="1" t="s">
        <v>499</v>
      </c>
      <c r="E2900">
        <v>5</v>
      </c>
      <c r="F2900" s="1" t="s">
        <v>564</v>
      </c>
      <c r="G2900" s="1" t="s">
        <v>565</v>
      </c>
      <c r="H2900" s="1" t="s">
        <v>103</v>
      </c>
      <c r="I2900" s="1" t="s">
        <v>566</v>
      </c>
      <c r="J2900" s="1" t="s">
        <v>567</v>
      </c>
      <c r="K2900">
        <v>3183729221</v>
      </c>
      <c r="L2900">
        <v>348326778</v>
      </c>
      <c r="M2900" s="1" t="s">
        <v>568</v>
      </c>
      <c r="N2900">
        <v>8500</v>
      </c>
      <c r="O2900">
        <v>9300</v>
      </c>
      <c r="P2900">
        <v>19500</v>
      </c>
      <c r="Q2900">
        <v>24800</v>
      </c>
      <c r="R2900">
        <v>27900</v>
      </c>
      <c r="S2900">
        <v>0</v>
      </c>
      <c r="T2900">
        <v>0</v>
      </c>
      <c r="U2900">
        <v>0</v>
      </c>
      <c r="V2900">
        <v>0</v>
      </c>
      <c r="W2900">
        <v>8400</v>
      </c>
      <c r="X2900">
        <v>8700</v>
      </c>
      <c r="Y2900">
        <v>6.4966496620000003</v>
      </c>
      <c r="Z2900">
        <v>-74.50132825</v>
      </c>
      <c r="AA2900" s="1" t="s">
        <v>49</v>
      </c>
      <c r="AB2900">
        <v>425395700</v>
      </c>
      <c r="AC2900" t="str">
        <f>MID(TablaPivotFinal[[#This Row],[Fecha]],1,4)</f>
        <v>2017</v>
      </c>
      <c r="AD2900" t="str">
        <f>MID(TablaPivotFinal[[#This Row],[Fecha]],5,3)</f>
        <v>Jun</v>
      </c>
      <c r="AE2900" s="1">
        <v>425395700</v>
      </c>
      <c r="AF2900" s="1">
        <v>1472.5333330000001</v>
      </c>
    </row>
    <row r="2901" spans="1:32" x14ac:dyDescent="0.3">
      <c r="A2901" s="1" t="s">
        <v>562</v>
      </c>
      <c r="B2901" s="1" t="s">
        <v>563</v>
      </c>
      <c r="C2901">
        <v>6206</v>
      </c>
      <c r="D2901" s="1" t="s">
        <v>499</v>
      </c>
      <c r="E2901">
        <v>5</v>
      </c>
      <c r="F2901" s="1" t="s">
        <v>564</v>
      </c>
      <c r="G2901" s="1" t="s">
        <v>565</v>
      </c>
      <c r="H2901" s="1" t="s">
        <v>103</v>
      </c>
      <c r="I2901" s="1" t="s">
        <v>566</v>
      </c>
      <c r="J2901" s="1" t="s">
        <v>567</v>
      </c>
      <c r="K2901">
        <v>3183729221</v>
      </c>
      <c r="L2901">
        <v>348326778</v>
      </c>
      <c r="M2901" s="1" t="s">
        <v>568</v>
      </c>
      <c r="N2901">
        <v>8500</v>
      </c>
      <c r="O2901">
        <v>9300</v>
      </c>
      <c r="P2901">
        <v>19500</v>
      </c>
      <c r="Q2901">
        <v>24800</v>
      </c>
      <c r="R2901">
        <v>27900</v>
      </c>
      <c r="S2901">
        <v>0</v>
      </c>
      <c r="T2901">
        <v>0</v>
      </c>
      <c r="U2901">
        <v>0</v>
      </c>
      <c r="V2901">
        <v>0</v>
      </c>
      <c r="W2901">
        <v>8400</v>
      </c>
      <c r="X2901">
        <v>8700</v>
      </c>
      <c r="Y2901">
        <v>6.4966496620000003</v>
      </c>
      <c r="Z2901">
        <v>-74.50132825</v>
      </c>
      <c r="AA2901" s="1" t="s">
        <v>51</v>
      </c>
      <c r="AB2901">
        <v>426187200</v>
      </c>
      <c r="AC2901" t="str">
        <f>MID(TablaPivotFinal[[#This Row],[Fecha]],1,4)</f>
        <v>2017</v>
      </c>
      <c r="AD2901" t="str">
        <f>MID(TablaPivotFinal[[#This Row],[Fecha]],5,3)</f>
        <v>Mar</v>
      </c>
      <c r="AE2901" s="1">
        <v>426187200</v>
      </c>
      <c r="AF2901" s="1">
        <v>1370.6774190000001</v>
      </c>
    </row>
    <row r="2902" spans="1:32" x14ac:dyDescent="0.3">
      <c r="A2902" s="1" t="s">
        <v>562</v>
      </c>
      <c r="B2902" s="1" t="s">
        <v>563</v>
      </c>
      <c r="C2902">
        <v>6206</v>
      </c>
      <c r="D2902" s="1" t="s">
        <v>499</v>
      </c>
      <c r="E2902">
        <v>5</v>
      </c>
      <c r="F2902" s="1" t="s">
        <v>564</v>
      </c>
      <c r="G2902" s="1" t="s">
        <v>565</v>
      </c>
      <c r="H2902" s="1" t="s">
        <v>103</v>
      </c>
      <c r="I2902" s="1" t="s">
        <v>566</v>
      </c>
      <c r="J2902" s="1" t="s">
        <v>567</v>
      </c>
      <c r="K2902">
        <v>3183729221</v>
      </c>
      <c r="L2902">
        <v>348326778</v>
      </c>
      <c r="M2902" s="1" t="s">
        <v>568</v>
      </c>
      <c r="N2902">
        <v>8500</v>
      </c>
      <c r="O2902">
        <v>9300</v>
      </c>
      <c r="P2902">
        <v>19500</v>
      </c>
      <c r="Q2902">
        <v>24800</v>
      </c>
      <c r="R2902">
        <v>27900</v>
      </c>
      <c r="S2902">
        <v>0</v>
      </c>
      <c r="T2902">
        <v>0</v>
      </c>
      <c r="U2902">
        <v>0</v>
      </c>
      <c r="V2902">
        <v>0</v>
      </c>
      <c r="W2902">
        <v>8400</v>
      </c>
      <c r="X2902">
        <v>8700</v>
      </c>
      <c r="Y2902">
        <v>6.4966496620000003</v>
      </c>
      <c r="Z2902">
        <v>-74.50132825</v>
      </c>
      <c r="AA2902" s="1" t="s">
        <v>53</v>
      </c>
      <c r="AB2902">
        <v>410838850</v>
      </c>
      <c r="AC2902" t="str">
        <f>MID(TablaPivotFinal[[#This Row],[Fecha]],1,4)</f>
        <v>2017</v>
      </c>
      <c r="AD2902" t="str">
        <f>MID(TablaPivotFinal[[#This Row],[Fecha]],5,3)</f>
        <v>May</v>
      </c>
      <c r="AE2902" s="1">
        <v>410838850</v>
      </c>
      <c r="AF2902" s="1">
        <v>1348.6774190000001</v>
      </c>
    </row>
    <row r="2903" spans="1:32" x14ac:dyDescent="0.3">
      <c r="A2903" s="1" t="s">
        <v>562</v>
      </c>
      <c r="B2903" s="1" t="s">
        <v>563</v>
      </c>
      <c r="C2903">
        <v>6206</v>
      </c>
      <c r="D2903" s="1" t="s">
        <v>499</v>
      </c>
      <c r="E2903">
        <v>5</v>
      </c>
      <c r="F2903" s="1" t="s">
        <v>564</v>
      </c>
      <c r="G2903" s="1" t="s">
        <v>565</v>
      </c>
      <c r="H2903" s="1" t="s">
        <v>103</v>
      </c>
      <c r="I2903" s="1" t="s">
        <v>566</v>
      </c>
      <c r="J2903" s="1" t="s">
        <v>567</v>
      </c>
      <c r="K2903">
        <v>3183729221</v>
      </c>
      <c r="L2903">
        <v>348326778</v>
      </c>
      <c r="M2903" s="1" t="s">
        <v>568</v>
      </c>
      <c r="N2903">
        <v>8500</v>
      </c>
      <c r="O2903">
        <v>9300</v>
      </c>
      <c r="P2903">
        <v>19500</v>
      </c>
      <c r="Q2903">
        <v>24800</v>
      </c>
      <c r="R2903">
        <v>27900</v>
      </c>
      <c r="S2903">
        <v>0</v>
      </c>
      <c r="T2903">
        <v>0</v>
      </c>
      <c r="U2903">
        <v>0</v>
      </c>
      <c r="V2903">
        <v>0</v>
      </c>
      <c r="W2903">
        <v>8400</v>
      </c>
      <c r="X2903">
        <v>8700</v>
      </c>
      <c r="Y2903">
        <v>6.4966496620000003</v>
      </c>
      <c r="Z2903">
        <v>-74.50132825</v>
      </c>
      <c r="AA2903" s="1" t="s">
        <v>55</v>
      </c>
      <c r="AB2903">
        <v>436259400</v>
      </c>
      <c r="AC2903" t="str">
        <f>MID(TablaPivotFinal[[#This Row],[Fecha]],1,4)</f>
        <v>2017</v>
      </c>
      <c r="AD2903" t="str">
        <f>MID(TablaPivotFinal[[#This Row],[Fecha]],5,3)</f>
        <v>Nov</v>
      </c>
      <c r="AE2903" s="1">
        <v>436259400</v>
      </c>
      <c r="AF2903" s="1">
        <v>1485.633333</v>
      </c>
    </row>
    <row r="2904" spans="1:32" x14ac:dyDescent="0.3">
      <c r="A2904" s="1" t="s">
        <v>562</v>
      </c>
      <c r="B2904" s="1" t="s">
        <v>563</v>
      </c>
      <c r="C2904">
        <v>6206</v>
      </c>
      <c r="D2904" s="1" t="s">
        <v>499</v>
      </c>
      <c r="E2904">
        <v>5</v>
      </c>
      <c r="F2904" s="1" t="s">
        <v>564</v>
      </c>
      <c r="G2904" s="1" t="s">
        <v>565</v>
      </c>
      <c r="H2904" s="1" t="s">
        <v>103</v>
      </c>
      <c r="I2904" s="1" t="s">
        <v>566</v>
      </c>
      <c r="J2904" s="1" t="s">
        <v>567</v>
      </c>
      <c r="K2904">
        <v>3183729221</v>
      </c>
      <c r="L2904">
        <v>348326778</v>
      </c>
      <c r="M2904" s="1" t="s">
        <v>568</v>
      </c>
      <c r="N2904">
        <v>8500</v>
      </c>
      <c r="O2904">
        <v>9300</v>
      </c>
      <c r="P2904">
        <v>19500</v>
      </c>
      <c r="Q2904">
        <v>24800</v>
      </c>
      <c r="R2904">
        <v>27900</v>
      </c>
      <c r="S2904">
        <v>0</v>
      </c>
      <c r="T2904">
        <v>0</v>
      </c>
      <c r="U2904">
        <v>0</v>
      </c>
      <c r="V2904">
        <v>0</v>
      </c>
      <c r="W2904">
        <v>8400</v>
      </c>
      <c r="X2904">
        <v>8700</v>
      </c>
      <c r="Y2904">
        <v>6.4966496620000003</v>
      </c>
      <c r="Z2904">
        <v>-74.50132825</v>
      </c>
      <c r="AA2904" s="1" t="s">
        <v>57</v>
      </c>
      <c r="AB2904">
        <v>447014250</v>
      </c>
      <c r="AC2904" t="str">
        <f>MID(TablaPivotFinal[[#This Row],[Fecha]],1,4)</f>
        <v>2017</v>
      </c>
      <c r="AD2904" t="str">
        <f>MID(TablaPivotFinal[[#This Row],[Fecha]],5,3)</f>
        <v>Oct</v>
      </c>
      <c r="AE2904" s="1">
        <v>447014250</v>
      </c>
      <c r="AF2904" s="1">
        <v>1483.0645159999999</v>
      </c>
    </row>
    <row r="2905" spans="1:32" x14ac:dyDescent="0.3">
      <c r="A2905" s="1" t="s">
        <v>562</v>
      </c>
      <c r="B2905" s="1" t="s">
        <v>563</v>
      </c>
      <c r="C2905">
        <v>6206</v>
      </c>
      <c r="D2905" s="1" t="s">
        <v>499</v>
      </c>
      <c r="E2905">
        <v>5</v>
      </c>
      <c r="F2905" s="1" t="s">
        <v>564</v>
      </c>
      <c r="G2905" s="1" t="s">
        <v>565</v>
      </c>
      <c r="H2905" s="1" t="s">
        <v>103</v>
      </c>
      <c r="I2905" s="1" t="s">
        <v>566</v>
      </c>
      <c r="J2905" s="1" t="s">
        <v>567</v>
      </c>
      <c r="K2905">
        <v>3183729221</v>
      </c>
      <c r="L2905">
        <v>348326778</v>
      </c>
      <c r="M2905" s="1" t="s">
        <v>568</v>
      </c>
      <c r="N2905">
        <v>8500</v>
      </c>
      <c r="O2905">
        <v>9300</v>
      </c>
      <c r="P2905">
        <v>19500</v>
      </c>
      <c r="Q2905">
        <v>24800</v>
      </c>
      <c r="R2905">
        <v>27900</v>
      </c>
      <c r="S2905">
        <v>0</v>
      </c>
      <c r="T2905">
        <v>0</v>
      </c>
      <c r="U2905">
        <v>0</v>
      </c>
      <c r="V2905">
        <v>0</v>
      </c>
      <c r="W2905">
        <v>8400</v>
      </c>
      <c r="X2905">
        <v>8700</v>
      </c>
      <c r="Y2905">
        <v>6.4966496620000003</v>
      </c>
      <c r="Z2905">
        <v>-74.50132825</v>
      </c>
      <c r="AA2905" s="1" t="s">
        <v>59</v>
      </c>
      <c r="AB2905">
        <v>409318000</v>
      </c>
      <c r="AC2905" t="str">
        <f>MID(TablaPivotFinal[[#This Row],[Fecha]],1,4)</f>
        <v>2017</v>
      </c>
      <c r="AD2905" t="str">
        <f>MID(TablaPivotFinal[[#This Row],[Fecha]],5,3)</f>
        <v>Sep</v>
      </c>
      <c r="AE2905" s="1">
        <v>409318000</v>
      </c>
      <c r="AF2905" s="1">
        <v>1390.9666669999999</v>
      </c>
    </row>
    <row r="2906" spans="1:32" x14ac:dyDescent="0.3">
      <c r="A2906" s="1" t="s">
        <v>562</v>
      </c>
      <c r="B2906" s="1" t="s">
        <v>563</v>
      </c>
      <c r="C2906">
        <v>6206</v>
      </c>
      <c r="D2906" s="1" t="s">
        <v>499</v>
      </c>
      <c r="E2906">
        <v>5</v>
      </c>
      <c r="F2906" s="1" t="s">
        <v>564</v>
      </c>
      <c r="G2906" s="1" t="s">
        <v>565</v>
      </c>
      <c r="H2906" s="1" t="s">
        <v>103</v>
      </c>
      <c r="I2906" s="1" t="s">
        <v>566</v>
      </c>
      <c r="J2906" s="1" t="s">
        <v>567</v>
      </c>
      <c r="K2906">
        <v>3183729221</v>
      </c>
      <c r="L2906">
        <v>348326778</v>
      </c>
      <c r="M2906" s="1" t="s">
        <v>568</v>
      </c>
      <c r="N2906">
        <v>8500</v>
      </c>
      <c r="O2906">
        <v>9300</v>
      </c>
      <c r="P2906">
        <v>19500</v>
      </c>
      <c r="Q2906">
        <v>24800</v>
      </c>
      <c r="R2906">
        <v>27900</v>
      </c>
      <c r="S2906">
        <v>0</v>
      </c>
      <c r="T2906">
        <v>0</v>
      </c>
      <c r="U2906">
        <v>0</v>
      </c>
      <c r="V2906">
        <v>0</v>
      </c>
      <c r="W2906">
        <v>8400</v>
      </c>
      <c r="X2906">
        <v>8700</v>
      </c>
      <c r="Y2906">
        <v>6.4966496620000003</v>
      </c>
      <c r="Z2906">
        <v>-74.50132825</v>
      </c>
      <c r="AA2906" s="1" t="s">
        <v>61</v>
      </c>
      <c r="AB2906">
        <v>479456100</v>
      </c>
      <c r="AC2906" t="str">
        <f>MID(TablaPivotFinal[[#This Row],[Fecha]],1,4)</f>
        <v>2018</v>
      </c>
      <c r="AD2906" t="str">
        <f>MID(TablaPivotFinal[[#This Row],[Fecha]],5,3)</f>
        <v>Abr</v>
      </c>
      <c r="AE2906" s="1">
        <v>479456100</v>
      </c>
      <c r="AF2906" s="1">
        <v>46666</v>
      </c>
    </row>
    <row r="2907" spans="1:32" x14ac:dyDescent="0.3">
      <c r="A2907" s="1" t="s">
        <v>562</v>
      </c>
      <c r="B2907" s="1" t="s">
        <v>563</v>
      </c>
      <c r="C2907">
        <v>6206</v>
      </c>
      <c r="D2907" s="1" t="s">
        <v>499</v>
      </c>
      <c r="E2907">
        <v>5</v>
      </c>
      <c r="F2907" s="1" t="s">
        <v>564</v>
      </c>
      <c r="G2907" s="1" t="s">
        <v>565</v>
      </c>
      <c r="H2907" s="1" t="s">
        <v>103</v>
      </c>
      <c r="I2907" s="1" t="s">
        <v>566</v>
      </c>
      <c r="J2907" s="1" t="s">
        <v>567</v>
      </c>
      <c r="K2907">
        <v>3183729221</v>
      </c>
      <c r="L2907">
        <v>348326778</v>
      </c>
      <c r="M2907" s="1" t="s">
        <v>568</v>
      </c>
      <c r="N2907">
        <v>8500</v>
      </c>
      <c r="O2907">
        <v>9300</v>
      </c>
      <c r="P2907">
        <v>19500</v>
      </c>
      <c r="Q2907">
        <v>24800</v>
      </c>
      <c r="R2907">
        <v>27900</v>
      </c>
      <c r="S2907">
        <v>0</v>
      </c>
      <c r="T2907">
        <v>0</v>
      </c>
      <c r="U2907">
        <v>0</v>
      </c>
      <c r="V2907">
        <v>0</v>
      </c>
      <c r="W2907">
        <v>8400</v>
      </c>
      <c r="X2907">
        <v>8700</v>
      </c>
      <c r="Y2907">
        <v>6.4966496620000003</v>
      </c>
      <c r="Z2907">
        <v>-74.50132825</v>
      </c>
      <c r="AA2907" s="1" t="s">
        <v>63</v>
      </c>
      <c r="AB2907">
        <v>489252750</v>
      </c>
      <c r="AC2907" t="str">
        <f>MID(TablaPivotFinal[[#This Row],[Fecha]],1,4)</f>
        <v>2018</v>
      </c>
      <c r="AD2907" t="str">
        <f>MID(TablaPivotFinal[[#This Row],[Fecha]],5,3)</f>
        <v>Ago</v>
      </c>
      <c r="AE2907" s="1">
        <v>489252750</v>
      </c>
      <c r="AF2907" s="1">
        <v>48233</v>
      </c>
    </row>
    <row r="2908" spans="1:32" x14ac:dyDescent="0.3">
      <c r="A2908" s="1" t="s">
        <v>562</v>
      </c>
      <c r="B2908" s="1" t="s">
        <v>563</v>
      </c>
      <c r="C2908">
        <v>6206</v>
      </c>
      <c r="D2908" s="1" t="s">
        <v>499</v>
      </c>
      <c r="E2908">
        <v>5</v>
      </c>
      <c r="F2908" s="1" t="s">
        <v>564</v>
      </c>
      <c r="G2908" s="1" t="s">
        <v>565</v>
      </c>
      <c r="H2908" s="1" t="s">
        <v>103</v>
      </c>
      <c r="I2908" s="1" t="s">
        <v>566</v>
      </c>
      <c r="J2908" s="1" t="s">
        <v>567</v>
      </c>
      <c r="K2908">
        <v>3183729221</v>
      </c>
      <c r="L2908">
        <v>348326778</v>
      </c>
      <c r="M2908" s="1" t="s">
        <v>568</v>
      </c>
      <c r="N2908">
        <v>8500</v>
      </c>
      <c r="O2908">
        <v>9300</v>
      </c>
      <c r="P2908">
        <v>19500</v>
      </c>
      <c r="Q2908">
        <v>24800</v>
      </c>
      <c r="R2908">
        <v>27900</v>
      </c>
      <c r="S2908">
        <v>0</v>
      </c>
      <c r="T2908">
        <v>0</v>
      </c>
      <c r="U2908">
        <v>0</v>
      </c>
      <c r="V2908">
        <v>0</v>
      </c>
      <c r="W2908">
        <v>8400</v>
      </c>
      <c r="X2908">
        <v>8700</v>
      </c>
      <c r="Y2908">
        <v>6.4966496620000003</v>
      </c>
      <c r="Z2908">
        <v>-74.50132825</v>
      </c>
      <c r="AA2908" s="1" t="s">
        <v>65</v>
      </c>
      <c r="AB2908">
        <v>577156100</v>
      </c>
      <c r="AC2908" t="str">
        <f>MID(TablaPivotFinal[[#This Row],[Fecha]],1,4)</f>
        <v>2018</v>
      </c>
      <c r="AD2908" t="str">
        <f>MID(TablaPivotFinal[[#This Row],[Fecha]],5,3)</f>
        <v>Dic</v>
      </c>
      <c r="AE2908" s="1">
        <v>577156100</v>
      </c>
      <c r="AF2908" s="1">
        <v>60096</v>
      </c>
    </row>
    <row r="2909" spans="1:32" x14ac:dyDescent="0.3">
      <c r="A2909" s="1" t="s">
        <v>562</v>
      </c>
      <c r="B2909" s="1" t="s">
        <v>563</v>
      </c>
      <c r="C2909">
        <v>6206</v>
      </c>
      <c r="D2909" s="1" t="s">
        <v>499</v>
      </c>
      <c r="E2909">
        <v>5</v>
      </c>
      <c r="F2909" s="1" t="s">
        <v>564</v>
      </c>
      <c r="G2909" s="1" t="s">
        <v>565</v>
      </c>
      <c r="H2909" s="1" t="s">
        <v>103</v>
      </c>
      <c r="I2909" s="1" t="s">
        <v>566</v>
      </c>
      <c r="J2909" s="1" t="s">
        <v>567</v>
      </c>
      <c r="K2909">
        <v>3183729221</v>
      </c>
      <c r="L2909">
        <v>348326778</v>
      </c>
      <c r="M2909" s="1" t="s">
        <v>568</v>
      </c>
      <c r="N2909">
        <v>8500</v>
      </c>
      <c r="O2909">
        <v>9300</v>
      </c>
      <c r="P2909">
        <v>19500</v>
      </c>
      <c r="Q2909">
        <v>24800</v>
      </c>
      <c r="R2909">
        <v>27900</v>
      </c>
      <c r="S2909">
        <v>0</v>
      </c>
      <c r="T2909">
        <v>0</v>
      </c>
      <c r="U2909">
        <v>0</v>
      </c>
      <c r="V2909">
        <v>0</v>
      </c>
      <c r="W2909">
        <v>8400</v>
      </c>
      <c r="X2909">
        <v>8700</v>
      </c>
      <c r="Y2909">
        <v>6.4966496620000003</v>
      </c>
      <c r="Z2909">
        <v>-74.50132825</v>
      </c>
      <c r="AA2909" s="1" t="s">
        <v>67</v>
      </c>
      <c r="AB2909">
        <v>567245250</v>
      </c>
      <c r="AC2909" t="str">
        <f>MID(TablaPivotFinal[[#This Row],[Fecha]],1,4)</f>
        <v>2018</v>
      </c>
      <c r="AD2909" t="str">
        <f>MID(TablaPivotFinal[[#This Row],[Fecha]],5,3)</f>
        <v>Ene</v>
      </c>
      <c r="AE2909" s="1">
        <v>567245250</v>
      </c>
      <c r="AF2909" s="1">
        <v>60148</v>
      </c>
    </row>
    <row r="2910" spans="1:32" x14ac:dyDescent="0.3">
      <c r="A2910" s="1" t="s">
        <v>562</v>
      </c>
      <c r="B2910" s="1" t="s">
        <v>563</v>
      </c>
      <c r="C2910">
        <v>6206</v>
      </c>
      <c r="D2910" s="1" t="s">
        <v>499</v>
      </c>
      <c r="E2910">
        <v>5</v>
      </c>
      <c r="F2910" s="1" t="s">
        <v>564</v>
      </c>
      <c r="G2910" s="1" t="s">
        <v>565</v>
      </c>
      <c r="H2910" s="1" t="s">
        <v>103</v>
      </c>
      <c r="I2910" s="1" t="s">
        <v>566</v>
      </c>
      <c r="J2910" s="1" t="s">
        <v>567</v>
      </c>
      <c r="K2910">
        <v>3183729221</v>
      </c>
      <c r="L2910">
        <v>348326778</v>
      </c>
      <c r="M2910" s="1" t="s">
        <v>568</v>
      </c>
      <c r="N2910">
        <v>8500</v>
      </c>
      <c r="O2910">
        <v>9300</v>
      </c>
      <c r="P2910">
        <v>19500</v>
      </c>
      <c r="Q2910">
        <v>24800</v>
      </c>
      <c r="R2910">
        <v>27900</v>
      </c>
      <c r="S2910">
        <v>0</v>
      </c>
      <c r="T2910">
        <v>0</v>
      </c>
      <c r="U2910">
        <v>0</v>
      </c>
      <c r="V2910">
        <v>0</v>
      </c>
      <c r="W2910">
        <v>8400</v>
      </c>
      <c r="X2910">
        <v>8700</v>
      </c>
      <c r="Y2910">
        <v>6.4966496620000003</v>
      </c>
      <c r="Z2910">
        <v>-74.50132825</v>
      </c>
      <c r="AA2910" s="1" t="s">
        <v>69</v>
      </c>
      <c r="AB2910">
        <v>424609400</v>
      </c>
      <c r="AC2910" t="str">
        <f>MID(TablaPivotFinal[[#This Row],[Fecha]],1,4)</f>
        <v>2018</v>
      </c>
      <c r="AD2910" t="str">
        <f>MID(TablaPivotFinal[[#This Row],[Fecha]],5,3)</f>
        <v>Feb</v>
      </c>
      <c r="AE2910" s="1">
        <v>424609400</v>
      </c>
      <c r="AF2910" s="1">
        <v>40511</v>
      </c>
    </row>
    <row r="2911" spans="1:32" x14ac:dyDescent="0.3">
      <c r="A2911" s="1" t="s">
        <v>562</v>
      </c>
      <c r="B2911" s="1" t="s">
        <v>563</v>
      </c>
      <c r="C2911">
        <v>6206</v>
      </c>
      <c r="D2911" s="1" t="s">
        <v>499</v>
      </c>
      <c r="E2911">
        <v>5</v>
      </c>
      <c r="F2911" s="1" t="s">
        <v>564</v>
      </c>
      <c r="G2911" s="1" t="s">
        <v>565</v>
      </c>
      <c r="H2911" s="1" t="s">
        <v>103</v>
      </c>
      <c r="I2911" s="1" t="s">
        <v>566</v>
      </c>
      <c r="J2911" s="1" t="s">
        <v>567</v>
      </c>
      <c r="K2911">
        <v>3183729221</v>
      </c>
      <c r="L2911">
        <v>348326778</v>
      </c>
      <c r="M2911" s="1" t="s">
        <v>568</v>
      </c>
      <c r="N2911">
        <v>8500</v>
      </c>
      <c r="O2911">
        <v>9300</v>
      </c>
      <c r="P2911">
        <v>19500</v>
      </c>
      <c r="Q2911">
        <v>24800</v>
      </c>
      <c r="R2911">
        <v>27900</v>
      </c>
      <c r="S2911">
        <v>0</v>
      </c>
      <c r="T2911">
        <v>0</v>
      </c>
      <c r="U2911">
        <v>0</v>
      </c>
      <c r="V2911">
        <v>0</v>
      </c>
      <c r="W2911">
        <v>8400</v>
      </c>
      <c r="X2911">
        <v>8700</v>
      </c>
      <c r="Y2911">
        <v>6.4966496620000003</v>
      </c>
      <c r="Z2911">
        <v>-74.50132825</v>
      </c>
      <c r="AA2911" s="1" t="s">
        <v>71</v>
      </c>
      <c r="AB2911">
        <v>514470550</v>
      </c>
      <c r="AC2911" t="str">
        <f>MID(TablaPivotFinal[[#This Row],[Fecha]],1,4)</f>
        <v>2018</v>
      </c>
      <c r="AD2911" t="str">
        <f>MID(TablaPivotFinal[[#This Row],[Fecha]],5,3)</f>
        <v>Jul</v>
      </c>
      <c r="AE2911" s="1">
        <v>514470550</v>
      </c>
      <c r="AF2911" s="1">
        <v>50340</v>
      </c>
    </row>
    <row r="2912" spans="1:32" x14ac:dyDescent="0.3">
      <c r="A2912" s="1" t="s">
        <v>562</v>
      </c>
      <c r="B2912" s="1" t="s">
        <v>563</v>
      </c>
      <c r="C2912">
        <v>6206</v>
      </c>
      <c r="D2912" s="1" t="s">
        <v>499</v>
      </c>
      <c r="E2912">
        <v>5</v>
      </c>
      <c r="F2912" s="1" t="s">
        <v>564</v>
      </c>
      <c r="G2912" s="1" t="s">
        <v>565</v>
      </c>
      <c r="H2912" s="1" t="s">
        <v>103</v>
      </c>
      <c r="I2912" s="1" t="s">
        <v>566</v>
      </c>
      <c r="J2912" s="1" t="s">
        <v>567</v>
      </c>
      <c r="K2912">
        <v>3183729221</v>
      </c>
      <c r="L2912">
        <v>348326778</v>
      </c>
      <c r="M2912" s="1" t="s">
        <v>568</v>
      </c>
      <c r="N2912">
        <v>8500</v>
      </c>
      <c r="O2912">
        <v>9300</v>
      </c>
      <c r="P2912">
        <v>19500</v>
      </c>
      <c r="Q2912">
        <v>24800</v>
      </c>
      <c r="R2912">
        <v>27900</v>
      </c>
      <c r="S2912">
        <v>0</v>
      </c>
      <c r="T2912">
        <v>0</v>
      </c>
      <c r="U2912">
        <v>0</v>
      </c>
      <c r="V2912">
        <v>0</v>
      </c>
      <c r="W2912">
        <v>8400</v>
      </c>
      <c r="X2912">
        <v>8700</v>
      </c>
      <c r="Y2912">
        <v>6.4966496620000003</v>
      </c>
      <c r="Z2912">
        <v>-74.50132825</v>
      </c>
      <c r="AA2912" s="1" t="s">
        <v>73</v>
      </c>
      <c r="AB2912">
        <v>581561450</v>
      </c>
      <c r="AC2912" t="str">
        <f>MID(TablaPivotFinal[[#This Row],[Fecha]],1,4)</f>
        <v>2018</v>
      </c>
      <c r="AD2912" t="str">
        <f>MID(TablaPivotFinal[[#This Row],[Fecha]],5,3)</f>
        <v>Jun</v>
      </c>
      <c r="AE2912" s="1">
        <v>581561450</v>
      </c>
      <c r="AF2912" s="1">
        <v>53995</v>
      </c>
    </row>
    <row r="2913" spans="1:32" x14ac:dyDescent="0.3">
      <c r="A2913" s="1" t="s">
        <v>562</v>
      </c>
      <c r="B2913" s="1" t="s">
        <v>563</v>
      </c>
      <c r="C2913">
        <v>6206</v>
      </c>
      <c r="D2913" s="1" t="s">
        <v>499</v>
      </c>
      <c r="E2913">
        <v>5</v>
      </c>
      <c r="F2913" s="1" t="s">
        <v>564</v>
      </c>
      <c r="G2913" s="1" t="s">
        <v>565</v>
      </c>
      <c r="H2913" s="1" t="s">
        <v>103</v>
      </c>
      <c r="I2913" s="1" t="s">
        <v>566</v>
      </c>
      <c r="J2913" s="1" t="s">
        <v>567</v>
      </c>
      <c r="K2913">
        <v>3183729221</v>
      </c>
      <c r="L2913">
        <v>348326778</v>
      </c>
      <c r="M2913" s="1" t="s">
        <v>568</v>
      </c>
      <c r="N2913">
        <v>8500</v>
      </c>
      <c r="O2913">
        <v>9300</v>
      </c>
      <c r="P2913">
        <v>19500</v>
      </c>
      <c r="Q2913">
        <v>24800</v>
      </c>
      <c r="R2913">
        <v>27900</v>
      </c>
      <c r="S2913">
        <v>0</v>
      </c>
      <c r="T2913">
        <v>0</v>
      </c>
      <c r="U2913">
        <v>0</v>
      </c>
      <c r="V2913">
        <v>0</v>
      </c>
      <c r="W2913">
        <v>8400</v>
      </c>
      <c r="X2913">
        <v>8700</v>
      </c>
      <c r="Y2913">
        <v>6.4966496620000003</v>
      </c>
      <c r="Z2913">
        <v>-74.50132825</v>
      </c>
      <c r="AA2913" s="1" t="s">
        <v>75</v>
      </c>
      <c r="AB2913">
        <v>490294400</v>
      </c>
      <c r="AC2913" t="str">
        <f>MID(TablaPivotFinal[[#This Row],[Fecha]],1,4)</f>
        <v>2018</v>
      </c>
      <c r="AD2913" t="str">
        <f>MID(TablaPivotFinal[[#This Row],[Fecha]],5,3)</f>
        <v>Mar</v>
      </c>
      <c r="AE2913" s="1">
        <v>490294400</v>
      </c>
      <c r="AF2913" s="1">
        <v>48889</v>
      </c>
    </row>
    <row r="2914" spans="1:32" x14ac:dyDescent="0.3">
      <c r="A2914" s="1" t="s">
        <v>562</v>
      </c>
      <c r="B2914" s="1" t="s">
        <v>563</v>
      </c>
      <c r="C2914">
        <v>6206</v>
      </c>
      <c r="D2914" s="1" t="s">
        <v>499</v>
      </c>
      <c r="E2914">
        <v>5</v>
      </c>
      <c r="F2914" s="1" t="s">
        <v>564</v>
      </c>
      <c r="G2914" s="1" t="s">
        <v>565</v>
      </c>
      <c r="H2914" s="1" t="s">
        <v>103</v>
      </c>
      <c r="I2914" s="1" t="s">
        <v>566</v>
      </c>
      <c r="J2914" s="1" t="s">
        <v>567</v>
      </c>
      <c r="K2914">
        <v>3183729221</v>
      </c>
      <c r="L2914">
        <v>348326778</v>
      </c>
      <c r="M2914" s="1" t="s">
        <v>568</v>
      </c>
      <c r="N2914">
        <v>8500</v>
      </c>
      <c r="O2914">
        <v>9300</v>
      </c>
      <c r="P2914">
        <v>19500</v>
      </c>
      <c r="Q2914">
        <v>24800</v>
      </c>
      <c r="R2914">
        <v>27900</v>
      </c>
      <c r="S2914">
        <v>0</v>
      </c>
      <c r="T2914">
        <v>0</v>
      </c>
      <c r="U2914">
        <v>0</v>
      </c>
      <c r="V2914">
        <v>0</v>
      </c>
      <c r="W2914">
        <v>8400</v>
      </c>
      <c r="X2914">
        <v>8700</v>
      </c>
      <c r="Y2914">
        <v>6.4966496620000003</v>
      </c>
      <c r="Z2914">
        <v>-74.50132825</v>
      </c>
      <c r="AA2914" s="1" t="s">
        <v>77</v>
      </c>
      <c r="AB2914">
        <v>488050050</v>
      </c>
      <c r="AC2914" t="str">
        <f>MID(TablaPivotFinal[[#This Row],[Fecha]],1,4)</f>
        <v>2018</v>
      </c>
      <c r="AD2914" t="str">
        <f>MID(TablaPivotFinal[[#This Row],[Fecha]],5,3)</f>
        <v>May</v>
      </c>
      <c r="AE2914" s="1">
        <v>488050050</v>
      </c>
      <c r="AF2914" s="1">
        <v>46222</v>
      </c>
    </row>
    <row r="2915" spans="1:32" x14ac:dyDescent="0.3">
      <c r="A2915" s="1" t="s">
        <v>562</v>
      </c>
      <c r="B2915" s="1" t="s">
        <v>563</v>
      </c>
      <c r="C2915">
        <v>6206</v>
      </c>
      <c r="D2915" s="1" t="s">
        <v>499</v>
      </c>
      <c r="E2915">
        <v>5</v>
      </c>
      <c r="F2915" s="1" t="s">
        <v>564</v>
      </c>
      <c r="G2915" s="1" t="s">
        <v>565</v>
      </c>
      <c r="H2915" s="1" t="s">
        <v>103</v>
      </c>
      <c r="I2915" s="1" t="s">
        <v>566</v>
      </c>
      <c r="J2915" s="1" t="s">
        <v>567</v>
      </c>
      <c r="K2915">
        <v>3183729221</v>
      </c>
      <c r="L2915">
        <v>348326778</v>
      </c>
      <c r="M2915" s="1" t="s">
        <v>568</v>
      </c>
      <c r="N2915">
        <v>8500</v>
      </c>
      <c r="O2915">
        <v>9300</v>
      </c>
      <c r="P2915">
        <v>19500</v>
      </c>
      <c r="Q2915">
        <v>24800</v>
      </c>
      <c r="R2915">
        <v>27900</v>
      </c>
      <c r="S2915">
        <v>0</v>
      </c>
      <c r="T2915">
        <v>0</v>
      </c>
      <c r="U2915">
        <v>0</v>
      </c>
      <c r="V2915">
        <v>0</v>
      </c>
      <c r="W2915">
        <v>8400</v>
      </c>
      <c r="X2915">
        <v>8700</v>
      </c>
      <c r="Y2915">
        <v>6.4966496620000003</v>
      </c>
      <c r="Z2915">
        <v>-74.50132825</v>
      </c>
      <c r="AA2915" s="1" t="s">
        <v>79</v>
      </c>
      <c r="AB2915">
        <v>486971600</v>
      </c>
      <c r="AC2915" t="str">
        <f>MID(TablaPivotFinal[[#This Row],[Fecha]],1,4)</f>
        <v>2018</v>
      </c>
      <c r="AD2915" t="str">
        <f>MID(TablaPivotFinal[[#This Row],[Fecha]],5,3)</f>
        <v>Nov</v>
      </c>
      <c r="AE2915" s="1">
        <v>486971600</v>
      </c>
      <c r="AF2915" s="1">
        <v>48311</v>
      </c>
    </row>
    <row r="2916" spans="1:32" x14ac:dyDescent="0.3">
      <c r="A2916" s="1" t="s">
        <v>562</v>
      </c>
      <c r="B2916" s="1" t="s">
        <v>563</v>
      </c>
      <c r="C2916">
        <v>6206</v>
      </c>
      <c r="D2916" s="1" t="s">
        <v>499</v>
      </c>
      <c r="E2916">
        <v>5</v>
      </c>
      <c r="F2916" s="1" t="s">
        <v>564</v>
      </c>
      <c r="G2916" s="1" t="s">
        <v>565</v>
      </c>
      <c r="H2916" s="1" t="s">
        <v>103</v>
      </c>
      <c r="I2916" s="1" t="s">
        <v>566</v>
      </c>
      <c r="J2916" s="1" t="s">
        <v>567</v>
      </c>
      <c r="K2916">
        <v>3183729221</v>
      </c>
      <c r="L2916">
        <v>348326778</v>
      </c>
      <c r="M2916" s="1" t="s">
        <v>568</v>
      </c>
      <c r="N2916">
        <v>8500</v>
      </c>
      <c r="O2916">
        <v>9300</v>
      </c>
      <c r="P2916">
        <v>19500</v>
      </c>
      <c r="Q2916">
        <v>24800</v>
      </c>
      <c r="R2916">
        <v>27900</v>
      </c>
      <c r="S2916">
        <v>0</v>
      </c>
      <c r="T2916">
        <v>0</v>
      </c>
      <c r="U2916">
        <v>0</v>
      </c>
      <c r="V2916">
        <v>0</v>
      </c>
      <c r="W2916">
        <v>8400</v>
      </c>
      <c r="X2916">
        <v>8700</v>
      </c>
      <c r="Y2916">
        <v>6.4966496620000003</v>
      </c>
      <c r="Z2916">
        <v>-74.50132825</v>
      </c>
      <c r="AA2916" s="1" t="s">
        <v>81</v>
      </c>
      <c r="AB2916">
        <v>526353800</v>
      </c>
      <c r="AC2916" t="str">
        <f>MID(TablaPivotFinal[[#This Row],[Fecha]],1,4)</f>
        <v>2018</v>
      </c>
      <c r="AD2916" t="str">
        <f>MID(TablaPivotFinal[[#This Row],[Fecha]],5,3)</f>
        <v>Oct</v>
      </c>
      <c r="AE2916" s="1">
        <v>526353800</v>
      </c>
      <c r="AF2916" s="1">
        <v>51494</v>
      </c>
    </row>
    <row r="2917" spans="1:32" x14ac:dyDescent="0.3">
      <c r="A2917" s="1" t="s">
        <v>562</v>
      </c>
      <c r="B2917" s="1" t="s">
        <v>563</v>
      </c>
      <c r="C2917">
        <v>6206</v>
      </c>
      <c r="D2917" s="1" t="s">
        <v>499</v>
      </c>
      <c r="E2917">
        <v>5</v>
      </c>
      <c r="F2917" s="1" t="s">
        <v>564</v>
      </c>
      <c r="G2917" s="1" t="s">
        <v>565</v>
      </c>
      <c r="H2917" s="1" t="s">
        <v>103</v>
      </c>
      <c r="I2917" s="1" t="s">
        <v>566</v>
      </c>
      <c r="J2917" s="1" t="s">
        <v>567</v>
      </c>
      <c r="K2917">
        <v>3183729221</v>
      </c>
      <c r="L2917">
        <v>348326778</v>
      </c>
      <c r="M2917" s="1" t="s">
        <v>568</v>
      </c>
      <c r="N2917">
        <v>8500</v>
      </c>
      <c r="O2917">
        <v>9300</v>
      </c>
      <c r="P2917">
        <v>19500</v>
      </c>
      <c r="Q2917">
        <v>24800</v>
      </c>
      <c r="R2917">
        <v>27900</v>
      </c>
      <c r="S2917">
        <v>0</v>
      </c>
      <c r="T2917">
        <v>0</v>
      </c>
      <c r="U2917">
        <v>0</v>
      </c>
      <c r="V2917">
        <v>0</v>
      </c>
      <c r="W2917">
        <v>8400</v>
      </c>
      <c r="X2917">
        <v>8700</v>
      </c>
      <c r="Y2917">
        <v>6.4966496620000003</v>
      </c>
      <c r="Z2917">
        <v>-74.50132825</v>
      </c>
      <c r="AA2917" s="1" t="s">
        <v>83</v>
      </c>
      <c r="AB2917">
        <v>491273750</v>
      </c>
      <c r="AC2917" t="str">
        <f>MID(TablaPivotFinal[[#This Row],[Fecha]],1,4)</f>
        <v>2018</v>
      </c>
      <c r="AD2917" t="str">
        <f>MID(TablaPivotFinal[[#This Row],[Fecha]],5,3)</f>
        <v>Sep</v>
      </c>
      <c r="AE2917" s="1">
        <v>491273750</v>
      </c>
      <c r="AF2917" s="1">
        <v>46965</v>
      </c>
    </row>
    <row r="2918" spans="1:32" x14ac:dyDescent="0.3">
      <c r="A2918" s="1" t="s">
        <v>569</v>
      </c>
      <c r="B2918" s="1" t="s">
        <v>570</v>
      </c>
      <c r="C2918">
        <v>6206</v>
      </c>
      <c r="D2918" s="1" t="s">
        <v>499</v>
      </c>
      <c r="E2918">
        <v>5</v>
      </c>
      <c r="F2918" s="1" t="s">
        <v>571</v>
      </c>
      <c r="G2918" s="1" t="s">
        <v>572</v>
      </c>
      <c r="H2918" s="1" t="s">
        <v>103</v>
      </c>
      <c r="I2918" s="1" t="s">
        <v>573</v>
      </c>
      <c r="J2918" s="1" t="s">
        <v>574</v>
      </c>
      <c r="K2918" t="s">
        <v>575</v>
      </c>
      <c r="L2918" t="s">
        <v>576</v>
      </c>
      <c r="M2918" s="1" t="s">
        <v>577</v>
      </c>
      <c r="N2918">
        <v>8300</v>
      </c>
      <c r="O2918">
        <v>8900</v>
      </c>
      <c r="P2918">
        <v>8900</v>
      </c>
      <c r="Q2918">
        <v>8900</v>
      </c>
      <c r="R2918">
        <v>18800</v>
      </c>
      <c r="S2918">
        <v>23900</v>
      </c>
      <c r="T2918">
        <v>27000</v>
      </c>
      <c r="U2918">
        <v>0</v>
      </c>
      <c r="V2918">
        <v>0</v>
      </c>
      <c r="W2918">
        <v>8400</v>
      </c>
      <c r="X2918">
        <v>8700</v>
      </c>
      <c r="Y2918">
        <v>6.5363303149999998</v>
      </c>
      <c r="Z2918">
        <v>-75.07477738</v>
      </c>
      <c r="AA2918" s="1" t="s">
        <v>13</v>
      </c>
      <c r="AB2918">
        <v>172899900</v>
      </c>
      <c r="AC2918" t="str">
        <f>MID(TablaPivotFinal[[#This Row],[Fecha]],1,4)</f>
        <v>2016</v>
      </c>
      <c r="AD2918" t="str">
        <f>MID(TablaPivotFinal[[#This Row],[Fecha]],5,3)</f>
        <v>Abr</v>
      </c>
      <c r="AE2918" s="1">
        <v>172899900</v>
      </c>
      <c r="AF2918" s="1">
        <v>19594</v>
      </c>
    </row>
    <row r="2919" spans="1:32" x14ac:dyDescent="0.3">
      <c r="A2919" s="1" t="s">
        <v>569</v>
      </c>
      <c r="B2919" s="1" t="s">
        <v>570</v>
      </c>
      <c r="C2919">
        <v>6206</v>
      </c>
      <c r="D2919" s="1" t="s">
        <v>499</v>
      </c>
      <c r="E2919">
        <v>5</v>
      </c>
      <c r="F2919" s="1" t="s">
        <v>571</v>
      </c>
      <c r="G2919" s="1" t="s">
        <v>572</v>
      </c>
      <c r="H2919" s="1" t="s">
        <v>103</v>
      </c>
      <c r="I2919" s="1" t="s">
        <v>573</v>
      </c>
      <c r="J2919" s="1" t="s">
        <v>574</v>
      </c>
      <c r="K2919" t="s">
        <v>575</v>
      </c>
      <c r="L2919" t="s">
        <v>576</v>
      </c>
      <c r="M2919" s="1" t="s">
        <v>577</v>
      </c>
      <c r="N2919">
        <v>8300</v>
      </c>
      <c r="O2919">
        <v>8900</v>
      </c>
      <c r="P2919">
        <v>8900</v>
      </c>
      <c r="Q2919">
        <v>8900</v>
      </c>
      <c r="R2919">
        <v>18800</v>
      </c>
      <c r="S2919">
        <v>23900</v>
      </c>
      <c r="T2919">
        <v>27000</v>
      </c>
      <c r="U2919">
        <v>0</v>
      </c>
      <c r="V2919">
        <v>0</v>
      </c>
      <c r="W2919">
        <v>8400</v>
      </c>
      <c r="X2919">
        <v>8700</v>
      </c>
      <c r="Y2919">
        <v>6.5363303149999998</v>
      </c>
      <c r="Z2919">
        <v>-75.07477738</v>
      </c>
      <c r="AA2919" s="1" t="s">
        <v>15</v>
      </c>
      <c r="AB2919">
        <v>452540000</v>
      </c>
      <c r="AC2919" t="str">
        <f>MID(TablaPivotFinal[[#This Row],[Fecha]],1,4)</f>
        <v>2016</v>
      </c>
      <c r="AD2919" t="str">
        <f>MID(TablaPivotFinal[[#This Row],[Fecha]],5,3)</f>
        <v>Ago</v>
      </c>
      <c r="AE2919" s="1">
        <v>452540000</v>
      </c>
      <c r="AF2919" s="1">
        <v>51395</v>
      </c>
    </row>
    <row r="2920" spans="1:32" x14ac:dyDescent="0.3">
      <c r="A2920" s="1" t="s">
        <v>569</v>
      </c>
      <c r="B2920" s="1" t="s">
        <v>570</v>
      </c>
      <c r="C2920">
        <v>6206</v>
      </c>
      <c r="D2920" s="1" t="s">
        <v>499</v>
      </c>
      <c r="E2920">
        <v>5</v>
      </c>
      <c r="F2920" s="1" t="s">
        <v>571</v>
      </c>
      <c r="G2920" s="1" t="s">
        <v>572</v>
      </c>
      <c r="H2920" s="1" t="s">
        <v>103</v>
      </c>
      <c r="I2920" s="1" t="s">
        <v>573</v>
      </c>
      <c r="J2920" s="1" t="s">
        <v>574</v>
      </c>
      <c r="K2920" t="s">
        <v>575</v>
      </c>
      <c r="L2920" t="s">
        <v>576</v>
      </c>
      <c r="M2920" s="1" t="s">
        <v>577</v>
      </c>
      <c r="N2920">
        <v>8300</v>
      </c>
      <c r="O2920">
        <v>8900</v>
      </c>
      <c r="P2920">
        <v>8900</v>
      </c>
      <c r="Q2920">
        <v>8900</v>
      </c>
      <c r="R2920">
        <v>18800</v>
      </c>
      <c r="S2920">
        <v>23900</v>
      </c>
      <c r="T2920">
        <v>27000</v>
      </c>
      <c r="U2920">
        <v>0</v>
      </c>
      <c r="V2920">
        <v>0</v>
      </c>
      <c r="W2920">
        <v>8400</v>
      </c>
      <c r="X2920">
        <v>8700</v>
      </c>
      <c r="Y2920">
        <v>6.5363303149999998</v>
      </c>
      <c r="Z2920">
        <v>-75.07477738</v>
      </c>
      <c r="AA2920" s="1" t="s">
        <v>17</v>
      </c>
      <c r="AB2920">
        <v>547389550</v>
      </c>
      <c r="AC2920" t="str">
        <f>MID(TablaPivotFinal[[#This Row],[Fecha]],1,4)</f>
        <v>2016</v>
      </c>
      <c r="AD2920" t="str">
        <f>MID(TablaPivotFinal[[#This Row],[Fecha]],5,3)</f>
        <v>Dic</v>
      </c>
      <c r="AE2920" s="1">
        <v>547389550</v>
      </c>
      <c r="AF2920" s="1">
        <v>63034</v>
      </c>
    </row>
    <row r="2921" spans="1:32" x14ac:dyDescent="0.3">
      <c r="A2921" s="1" t="s">
        <v>569</v>
      </c>
      <c r="B2921" s="1" t="s">
        <v>570</v>
      </c>
      <c r="C2921">
        <v>6206</v>
      </c>
      <c r="D2921" s="1" t="s">
        <v>499</v>
      </c>
      <c r="E2921">
        <v>5</v>
      </c>
      <c r="F2921" s="1" t="s">
        <v>571</v>
      </c>
      <c r="G2921" s="1" t="s">
        <v>572</v>
      </c>
      <c r="H2921" s="1" t="s">
        <v>103</v>
      </c>
      <c r="I2921" s="1" t="s">
        <v>573</v>
      </c>
      <c r="J2921" s="1" t="s">
        <v>574</v>
      </c>
      <c r="K2921" t="s">
        <v>575</v>
      </c>
      <c r="L2921" t="s">
        <v>576</v>
      </c>
      <c r="M2921" s="1" t="s">
        <v>577</v>
      </c>
      <c r="N2921">
        <v>8300</v>
      </c>
      <c r="O2921">
        <v>8900</v>
      </c>
      <c r="P2921">
        <v>8900</v>
      </c>
      <c r="Q2921">
        <v>8900</v>
      </c>
      <c r="R2921">
        <v>18800</v>
      </c>
      <c r="S2921">
        <v>23900</v>
      </c>
      <c r="T2921">
        <v>27000</v>
      </c>
      <c r="U2921">
        <v>0</v>
      </c>
      <c r="V2921">
        <v>0</v>
      </c>
      <c r="W2921">
        <v>8400</v>
      </c>
      <c r="X2921">
        <v>8700</v>
      </c>
      <c r="Y2921">
        <v>6.5363303149999998</v>
      </c>
      <c r="Z2921">
        <v>-75.07477738</v>
      </c>
      <c r="AA2921" s="1" t="s">
        <v>19</v>
      </c>
      <c r="AB2921">
        <v>0</v>
      </c>
      <c r="AC2921" t="str">
        <f>MID(TablaPivotFinal[[#This Row],[Fecha]],1,4)</f>
        <v>2016</v>
      </c>
      <c r="AD2921" t="str">
        <f>MID(TablaPivotFinal[[#This Row],[Fecha]],5,3)</f>
        <v>Ene</v>
      </c>
      <c r="AE2921" s="1">
        <v>0</v>
      </c>
      <c r="AF2921" s="1">
        <v>0</v>
      </c>
    </row>
    <row r="2922" spans="1:32" x14ac:dyDescent="0.3">
      <c r="A2922" s="1" t="s">
        <v>569</v>
      </c>
      <c r="B2922" s="1" t="s">
        <v>570</v>
      </c>
      <c r="C2922">
        <v>6206</v>
      </c>
      <c r="D2922" s="1" t="s">
        <v>499</v>
      </c>
      <c r="E2922">
        <v>5</v>
      </c>
      <c r="F2922" s="1" t="s">
        <v>571</v>
      </c>
      <c r="G2922" s="1" t="s">
        <v>572</v>
      </c>
      <c r="H2922" s="1" t="s">
        <v>103</v>
      </c>
      <c r="I2922" s="1" t="s">
        <v>573</v>
      </c>
      <c r="J2922" s="1" t="s">
        <v>574</v>
      </c>
      <c r="K2922" t="s">
        <v>575</v>
      </c>
      <c r="L2922" t="s">
        <v>576</v>
      </c>
      <c r="M2922" s="1" t="s">
        <v>577</v>
      </c>
      <c r="N2922">
        <v>8300</v>
      </c>
      <c r="O2922">
        <v>8900</v>
      </c>
      <c r="P2922">
        <v>8900</v>
      </c>
      <c r="Q2922">
        <v>8900</v>
      </c>
      <c r="R2922">
        <v>18800</v>
      </c>
      <c r="S2922">
        <v>23900</v>
      </c>
      <c r="T2922">
        <v>27000</v>
      </c>
      <c r="U2922">
        <v>0</v>
      </c>
      <c r="V2922">
        <v>0</v>
      </c>
      <c r="W2922">
        <v>8400</v>
      </c>
      <c r="X2922">
        <v>8700</v>
      </c>
      <c r="Y2922">
        <v>6.5363303149999998</v>
      </c>
      <c r="Z2922">
        <v>-75.07477738</v>
      </c>
      <c r="AA2922" s="1" t="s">
        <v>21</v>
      </c>
      <c r="AB2922">
        <v>0</v>
      </c>
      <c r="AC2922" t="str">
        <f>MID(TablaPivotFinal[[#This Row],[Fecha]],1,4)</f>
        <v>2016</v>
      </c>
      <c r="AD2922" t="str">
        <f>MID(TablaPivotFinal[[#This Row],[Fecha]],5,3)</f>
        <v>Feb</v>
      </c>
      <c r="AE2922" s="1">
        <v>0</v>
      </c>
      <c r="AF2922" s="1">
        <v>0</v>
      </c>
    </row>
    <row r="2923" spans="1:32" x14ac:dyDescent="0.3">
      <c r="A2923" s="1" t="s">
        <v>569</v>
      </c>
      <c r="B2923" s="1" t="s">
        <v>570</v>
      </c>
      <c r="C2923">
        <v>6206</v>
      </c>
      <c r="D2923" s="1" t="s">
        <v>499</v>
      </c>
      <c r="E2923">
        <v>5</v>
      </c>
      <c r="F2923" s="1" t="s">
        <v>571</v>
      </c>
      <c r="G2923" s="1" t="s">
        <v>572</v>
      </c>
      <c r="H2923" s="1" t="s">
        <v>103</v>
      </c>
      <c r="I2923" s="1" t="s">
        <v>573</v>
      </c>
      <c r="J2923" s="1" t="s">
        <v>574</v>
      </c>
      <c r="K2923" t="s">
        <v>575</v>
      </c>
      <c r="L2923" t="s">
        <v>576</v>
      </c>
      <c r="M2923" s="1" t="s">
        <v>577</v>
      </c>
      <c r="N2923">
        <v>8300</v>
      </c>
      <c r="O2923">
        <v>8900</v>
      </c>
      <c r="P2923">
        <v>8900</v>
      </c>
      <c r="Q2923">
        <v>8900</v>
      </c>
      <c r="R2923">
        <v>18800</v>
      </c>
      <c r="S2923">
        <v>23900</v>
      </c>
      <c r="T2923">
        <v>27000</v>
      </c>
      <c r="U2923">
        <v>0</v>
      </c>
      <c r="V2923">
        <v>0</v>
      </c>
      <c r="W2923">
        <v>8400</v>
      </c>
      <c r="X2923">
        <v>8700</v>
      </c>
      <c r="Y2923">
        <v>6.5363303149999998</v>
      </c>
      <c r="Z2923">
        <v>-75.07477738</v>
      </c>
      <c r="AA2923" s="1" t="s">
        <v>23</v>
      </c>
      <c r="AB2923">
        <v>438940500</v>
      </c>
      <c r="AC2923" t="str">
        <f>MID(TablaPivotFinal[[#This Row],[Fecha]],1,4)</f>
        <v>2016</v>
      </c>
      <c r="AD2923" t="str">
        <f>MID(TablaPivotFinal[[#This Row],[Fecha]],5,3)</f>
        <v>Jul</v>
      </c>
      <c r="AE2923" s="1">
        <v>438940500</v>
      </c>
      <c r="AF2923" s="1">
        <v>50285</v>
      </c>
    </row>
    <row r="2924" spans="1:32" x14ac:dyDescent="0.3">
      <c r="A2924" s="1" t="s">
        <v>569</v>
      </c>
      <c r="B2924" s="1" t="s">
        <v>570</v>
      </c>
      <c r="C2924">
        <v>6206</v>
      </c>
      <c r="D2924" s="1" t="s">
        <v>499</v>
      </c>
      <c r="E2924">
        <v>5</v>
      </c>
      <c r="F2924" s="1" t="s">
        <v>571</v>
      </c>
      <c r="G2924" s="1" t="s">
        <v>572</v>
      </c>
      <c r="H2924" s="1" t="s">
        <v>103</v>
      </c>
      <c r="I2924" s="1" t="s">
        <v>573</v>
      </c>
      <c r="J2924" s="1" t="s">
        <v>574</v>
      </c>
      <c r="K2924" t="s">
        <v>575</v>
      </c>
      <c r="L2924" t="s">
        <v>576</v>
      </c>
      <c r="M2924" s="1" t="s">
        <v>577</v>
      </c>
      <c r="N2924">
        <v>8300</v>
      </c>
      <c r="O2924">
        <v>8900</v>
      </c>
      <c r="P2924">
        <v>8900</v>
      </c>
      <c r="Q2924">
        <v>8900</v>
      </c>
      <c r="R2924">
        <v>18800</v>
      </c>
      <c r="S2924">
        <v>23900</v>
      </c>
      <c r="T2924">
        <v>27000</v>
      </c>
      <c r="U2924">
        <v>0</v>
      </c>
      <c r="V2924">
        <v>0</v>
      </c>
      <c r="W2924">
        <v>8400</v>
      </c>
      <c r="X2924">
        <v>8700</v>
      </c>
      <c r="Y2924">
        <v>6.5363303149999998</v>
      </c>
      <c r="Z2924">
        <v>-75.07477738</v>
      </c>
      <c r="AA2924" s="1" t="s">
        <v>25</v>
      </c>
      <c r="AB2924">
        <v>437250400</v>
      </c>
      <c r="AC2924" t="str">
        <f>MID(TablaPivotFinal[[#This Row],[Fecha]],1,4)</f>
        <v>2016</v>
      </c>
      <c r="AD2924" t="str">
        <f>MID(TablaPivotFinal[[#This Row],[Fecha]],5,3)</f>
        <v>Jun</v>
      </c>
      <c r="AE2924" s="1">
        <v>437250400</v>
      </c>
      <c r="AF2924" s="1">
        <v>50202</v>
      </c>
    </row>
    <row r="2925" spans="1:32" x14ac:dyDescent="0.3">
      <c r="A2925" s="1" t="s">
        <v>569</v>
      </c>
      <c r="B2925" s="1" t="s">
        <v>570</v>
      </c>
      <c r="C2925">
        <v>6206</v>
      </c>
      <c r="D2925" s="1" t="s">
        <v>499</v>
      </c>
      <c r="E2925">
        <v>5</v>
      </c>
      <c r="F2925" s="1" t="s">
        <v>571</v>
      </c>
      <c r="G2925" s="1" t="s">
        <v>572</v>
      </c>
      <c r="H2925" s="1" t="s">
        <v>103</v>
      </c>
      <c r="I2925" s="1" t="s">
        <v>573</v>
      </c>
      <c r="J2925" s="1" t="s">
        <v>574</v>
      </c>
      <c r="K2925" t="s">
        <v>575</v>
      </c>
      <c r="L2925" t="s">
        <v>576</v>
      </c>
      <c r="M2925" s="1" t="s">
        <v>577</v>
      </c>
      <c r="N2925">
        <v>8300</v>
      </c>
      <c r="O2925">
        <v>8900</v>
      </c>
      <c r="P2925">
        <v>8900</v>
      </c>
      <c r="Q2925">
        <v>8900</v>
      </c>
      <c r="R2925">
        <v>18800</v>
      </c>
      <c r="S2925">
        <v>23900</v>
      </c>
      <c r="T2925">
        <v>27000</v>
      </c>
      <c r="U2925">
        <v>0</v>
      </c>
      <c r="V2925">
        <v>0</v>
      </c>
      <c r="W2925">
        <v>8400</v>
      </c>
      <c r="X2925">
        <v>8700</v>
      </c>
      <c r="Y2925">
        <v>6.5363303149999998</v>
      </c>
      <c r="Z2925">
        <v>-75.07477738</v>
      </c>
      <c r="AA2925" s="1" t="s">
        <v>27</v>
      </c>
      <c r="AB2925">
        <v>0</v>
      </c>
      <c r="AC2925" t="str">
        <f>MID(TablaPivotFinal[[#This Row],[Fecha]],1,4)</f>
        <v>2016</v>
      </c>
      <c r="AD2925" t="str">
        <f>MID(TablaPivotFinal[[#This Row],[Fecha]],5,3)</f>
        <v>Mar</v>
      </c>
      <c r="AE2925" s="1">
        <v>0</v>
      </c>
      <c r="AF2925" s="1">
        <v>0</v>
      </c>
    </row>
    <row r="2926" spans="1:32" x14ac:dyDescent="0.3">
      <c r="A2926" s="1" t="s">
        <v>569</v>
      </c>
      <c r="B2926" s="1" t="s">
        <v>570</v>
      </c>
      <c r="C2926">
        <v>6206</v>
      </c>
      <c r="D2926" s="1" t="s">
        <v>499</v>
      </c>
      <c r="E2926">
        <v>5</v>
      </c>
      <c r="F2926" s="1" t="s">
        <v>571</v>
      </c>
      <c r="G2926" s="1" t="s">
        <v>572</v>
      </c>
      <c r="H2926" s="1" t="s">
        <v>103</v>
      </c>
      <c r="I2926" s="1" t="s">
        <v>573</v>
      </c>
      <c r="J2926" s="1" t="s">
        <v>574</v>
      </c>
      <c r="K2926" t="s">
        <v>575</v>
      </c>
      <c r="L2926" t="s">
        <v>576</v>
      </c>
      <c r="M2926" s="1" t="s">
        <v>577</v>
      </c>
      <c r="N2926">
        <v>8300</v>
      </c>
      <c r="O2926">
        <v>8900</v>
      </c>
      <c r="P2926">
        <v>8900</v>
      </c>
      <c r="Q2926">
        <v>8900</v>
      </c>
      <c r="R2926">
        <v>18800</v>
      </c>
      <c r="S2926">
        <v>23900</v>
      </c>
      <c r="T2926">
        <v>27000</v>
      </c>
      <c r="U2926">
        <v>0</v>
      </c>
      <c r="V2926">
        <v>0</v>
      </c>
      <c r="W2926">
        <v>8400</v>
      </c>
      <c r="X2926">
        <v>8700</v>
      </c>
      <c r="Y2926">
        <v>6.5363303149999998</v>
      </c>
      <c r="Z2926">
        <v>-75.07477738</v>
      </c>
      <c r="AA2926" s="1" t="s">
        <v>29</v>
      </c>
      <c r="AB2926">
        <v>413543200</v>
      </c>
      <c r="AC2926" t="str">
        <f>MID(TablaPivotFinal[[#This Row],[Fecha]],1,4)</f>
        <v>2016</v>
      </c>
      <c r="AD2926" t="str">
        <f>MID(TablaPivotFinal[[#This Row],[Fecha]],5,3)</f>
        <v>May</v>
      </c>
      <c r="AE2926" s="1">
        <v>413543200</v>
      </c>
      <c r="AF2926" s="1">
        <v>47667</v>
      </c>
    </row>
    <row r="2927" spans="1:32" x14ac:dyDescent="0.3">
      <c r="A2927" s="1" t="s">
        <v>569</v>
      </c>
      <c r="B2927" s="1" t="s">
        <v>570</v>
      </c>
      <c r="C2927">
        <v>6206</v>
      </c>
      <c r="D2927" s="1" t="s">
        <v>499</v>
      </c>
      <c r="E2927">
        <v>5</v>
      </c>
      <c r="F2927" s="1" t="s">
        <v>571</v>
      </c>
      <c r="G2927" s="1" t="s">
        <v>572</v>
      </c>
      <c r="H2927" s="1" t="s">
        <v>103</v>
      </c>
      <c r="I2927" s="1" t="s">
        <v>573</v>
      </c>
      <c r="J2927" s="1" t="s">
        <v>574</v>
      </c>
      <c r="K2927" t="s">
        <v>575</v>
      </c>
      <c r="L2927" t="s">
        <v>576</v>
      </c>
      <c r="M2927" s="1" t="s">
        <v>577</v>
      </c>
      <c r="N2927">
        <v>8300</v>
      </c>
      <c r="O2927">
        <v>8900</v>
      </c>
      <c r="P2927">
        <v>8900</v>
      </c>
      <c r="Q2927">
        <v>8900</v>
      </c>
      <c r="R2927">
        <v>18800</v>
      </c>
      <c r="S2927">
        <v>23900</v>
      </c>
      <c r="T2927">
        <v>27000</v>
      </c>
      <c r="U2927">
        <v>0</v>
      </c>
      <c r="V2927">
        <v>0</v>
      </c>
      <c r="W2927">
        <v>8400</v>
      </c>
      <c r="X2927">
        <v>8700</v>
      </c>
      <c r="Y2927">
        <v>6.5363303149999998</v>
      </c>
      <c r="Z2927">
        <v>-75.07477738</v>
      </c>
      <c r="AA2927" s="1" t="s">
        <v>31</v>
      </c>
      <c r="AB2927">
        <v>453232600</v>
      </c>
      <c r="AC2927" t="str">
        <f>MID(TablaPivotFinal[[#This Row],[Fecha]],1,4)</f>
        <v>2016</v>
      </c>
      <c r="AD2927" t="str">
        <f>MID(TablaPivotFinal[[#This Row],[Fecha]],5,3)</f>
        <v>Nov</v>
      </c>
      <c r="AE2927" s="1">
        <v>453232600</v>
      </c>
      <c r="AF2927" s="1">
        <v>51021</v>
      </c>
    </row>
    <row r="2928" spans="1:32" x14ac:dyDescent="0.3">
      <c r="A2928" s="1" t="s">
        <v>569</v>
      </c>
      <c r="B2928" s="1" t="s">
        <v>570</v>
      </c>
      <c r="C2928">
        <v>6206</v>
      </c>
      <c r="D2928" s="1" t="s">
        <v>499</v>
      </c>
      <c r="E2928">
        <v>5</v>
      </c>
      <c r="F2928" s="1" t="s">
        <v>571</v>
      </c>
      <c r="G2928" s="1" t="s">
        <v>572</v>
      </c>
      <c r="H2928" s="1" t="s">
        <v>103</v>
      </c>
      <c r="I2928" s="1" t="s">
        <v>573</v>
      </c>
      <c r="J2928" s="1" t="s">
        <v>574</v>
      </c>
      <c r="K2928" t="s">
        <v>575</v>
      </c>
      <c r="L2928" t="s">
        <v>576</v>
      </c>
      <c r="M2928" s="1" t="s">
        <v>577</v>
      </c>
      <c r="N2928">
        <v>8300</v>
      </c>
      <c r="O2928">
        <v>8900</v>
      </c>
      <c r="P2928">
        <v>8900</v>
      </c>
      <c r="Q2928">
        <v>8900</v>
      </c>
      <c r="R2928">
        <v>18800</v>
      </c>
      <c r="S2928">
        <v>23900</v>
      </c>
      <c r="T2928">
        <v>27000</v>
      </c>
      <c r="U2928">
        <v>0</v>
      </c>
      <c r="V2928">
        <v>0</v>
      </c>
      <c r="W2928">
        <v>8400</v>
      </c>
      <c r="X2928">
        <v>8700</v>
      </c>
      <c r="Y2928">
        <v>6.5363303149999998</v>
      </c>
      <c r="Z2928">
        <v>-75.07477738</v>
      </c>
      <c r="AA2928" s="1" t="s">
        <v>33</v>
      </c>
      <c r="AB2928">
        <v>464692300</v>
      </c>
      <c r="AC2928" t="str">
        <f>MID(TablaPivotFinal[[#This Row],[Fecha]],1,4)</f>
        <v>2016</v>
      </c>
      <c r="AD2928" t="str">
        <f>MID(TablaPivotFinal[[#This Row],[Fecha]],5,3)</f>
        <v>Oct</v>
      </c>
      <c r="AE2928" s="1">
        <v>464692300</v>
      </c>
      <c r="AF2928" s="1">
        <v>52571</v>
      </c>
    </row>
    <row r="2929" spans="1:32" x14ac:dyDescent="0.3">
      <c r="A2929" s="1" t="s">
        <v>569</v>
      </c>
      <c r="B2929" s="1" t="s">
        <v>570</v>
      </c>
      <c r="C2929">
        <v>6206</v>
      </c>
      <c r="D2929" s="1" t="s">
        <v>499</v>
      </c>
      <c r="E2929">
        <v>5</v>
      </c>
      <c r="F2929" s="1" t="s">
        <v>571</v>
      </c>
      <c r="G2929" s="1" t="s">
        <v>572</v>
      </c>
      <c r="H2929" s="1" t="s">
        <v>103</v>
      </c>
      <c r="I2929" s="1" t="s">
        <v>573</v>
      </c>
      <c r="J2929" s="1" t="s">
        <v>574</v>
      </c>
      <c r="K2929" t="s">
        <v>575</v>
      </c>
      <c r="L2929" t="s">
        <v>576</v>
      </c>
      <c r="M2929" s="1" t="s">
        <v>577</v>
      </c>
      <c r="N2929">
        <v>8300</v>
      </c>
      <c r="O2929">
        <v>8900</v>
      </c>
      <c r="P2929">
        <v>8900</v>
      </c>
      <c r="Q2929">
        <v>8900</v>
      </c>
      <c r="R2929">
        <v>18800</v>
      </c>
      <c r="S2929">
        <v>23900</v>
      </c>
      <c r="T2929">
        <v>27000</v>
      </c>
      <c r="U2929">
        <v>0</v>
      </c>
      <c r="V2929">
        <v>0</v>
      </c>
      <c r="W2929">
        <v>8400</v>
      </c>
      <c r="X2929">
        <v>8700</v>
      </c>
      <c r="Y2929">
        <v>6.5363303149999998</v>
      </c>
      <c r="Z2929">
        <v>-75.07477738</v>
      </c>
      <c r="AA2929" s="1" t="s">
        <v>35</v>
      </c>
      <c r="AB2929">
        <v>406750050</v>
      </c>
      <c r="AC2929" t="str">
        <f>MID(TablaPivotFinal[[#This Row],[Fecha]],1,4)</f>
        <v>2016</v>
      </c>
      <c r="AD2929" t="str">
        <f>MID(TablaPivotFinal[[#This Row],[Fecha]],5,3)</f>
        <v>Sep</v>
      </c>
      <c r="AE2929" s="1">
        <v>406750050</v>
      </c>
      <c r="AF2929" s="1">
        <v>46178</v>
      </c>
    </row>
    <row r="2930" spans="1:32" x14ac:dyDescent="0.3">
      <c r="A2930" s="1" t="s">
        <v>569</v>
      </c>
      <c r="B2930" s="1" t="s">
        <v>570</v>
      </c>
      <c r="C2930">
        <v>6206</v>
      </c>
      <c r="D2930" s="1" t="s">
        <v>499</v>
      </c>
      <c r="E2930">
        <v>5</v>
      </c>
      <c r="F2930" s="1" t="s">
        <v>571</v>
      </c>
      <c r="G2930" s="1" t="s">
        <v>572</v>
      </c>
      <c r="H2930" s="1" t="s">
        <v>103</v>
      </c>
      <c r="I2930" s="1" t="s">
        <v>573</v>
      </c>
      <c r="J2930" s="1" t="s">
        <v>574</v>
      </c>
      <c r="K2930" t="s">
        <v>575</v>
      </c>
      <c r="L2930" t="s">
        <v>576</v>
      </c>
      <c r="M2930" s="1" t="s">
        <v>577</v>
      </c>
      <c r="N2930">
        <v>8300</v>
      </c>
      <c r="O2930">
        <v>8900</v>
      </c>
      <c r="P2930">
        <v>8900</v>
      </c>
      <c r="Q2930">
        <v>8900</v>
      </c>
      <c r="R2930">
        <v>18800</v>
      </c>
      <c r="S2930">
        <v>23900</v>
      </c>
      <c r="T2930">
        <v>27000</v>
      </c>
      <c r="U2930">
        <v>0</v>
      </c>
      <c r="V2930">
        <v>0</v>
      </c>
      <c r="W2930">
        <v>8400</v>
      </c>
      <c r="X2930">
        <v>8700</v>
      </c>
      <c r="Y2930">
        <v>6.5363303149999998</v>
      </c>
      <c r="Z2930">
        <v>-75.07477738</v>
      </c>
      <c r="AA2930" s="1" t="s">
        <v>37</v>
      </c>
      <c r="AB2930">
        <v>487534600</v>
      </c>
      <c r="AC2930" t="str">
        <f>MID(TablaPivotFinal[[#This Row],[Fecha]],1,4)</f>
        <v>2017</v>
      </c>
      <c r="AD2930" t="str">
        <f>MID(TablaPivotFinal[[#This Row],[Fecha]],5,3)</f>
        <v>Abr</v>
      </c>
      <c r="AE2930" s="1">
        <v>487534600</v>
      </c>
      <c r="AF2930" s="1">
        <v>1803.2666670000001</v>
      </c>
    </row>
    <row r="2931" spans="1:32" x14ac:dyDescent="0.3">
      <c r="A2931" s="1" t="s">
        <v>569</v>
      </c>
      <c r="B2931" s="1" t="s">
        <v>570</v>
      </c>
      <c r="C2931">
        <v>6206</v>
      </c>
      <c r="D2931" s="1" t="s">
        <v>499</v>
      </c>
      <c r="E2931">
        <v>5</v>
      </c>
      <c r="F2931" s="1" t="s">
        <v>571</v>
      </c>
      <c r="G2931" s="1" t="s">
        <v>572</v>
      </c>
      <c r="H2931" s="1" t="s">
        <v>103</v>
      </c>
      <c r="I2931" s="1" t="s">
        <v>573</v>
      </c>
      <c r="J2931" s="1" t="s">
        <v>574</v>
      </c>
      <c r="K2931" t="s">
        <v>575</v>
      </c>
      <c r="L2931" t="s">
        <v>576</v>
      </c>
      <c r="M2931" s="1" t="s">
        <v>577</v>
      </c>
      <c r="N2931">
        <v>8300</v>
      </c>
      <c r="O2931">
        <v>8900</v>
      </c>
      <c r="P2931">
        <v>8900</v>
      </c>
      <c r="Q2931">
        <v>8900</v>
      </c>
      <c r="R2931">
        <v>18800</v>
      </c>
      <c r="S2931">
        <v>23900</v>
      </c>
      <c r="T2931">
        <v>27000</v>
      </c>
      <c r="U2931">
        <v>0</v>
      </c>
      <c r="V2931">
        <v>0</v>
      </c>
      <c r="W2931">
        <v>8400</v>
      </c>
      <c r="X2931">
        <v>8700</v>
      </c>
      <c r="Y2931">
        <v>6.5363303149999998</v>
      </c>
      <c r="Z2931">
        <v>-75.07477738</v>
      </c>
      <c r="AA2931" s="1" t="s">
        <v>39</v>
      </c>
      <c r="AB2931">
        <v>474419800</v>
      </c>
      <c r="AC2931" t="str">
        <f>MID(TablaPivotFinal[[#This Row],[Fecha]],1,4)</f>
        <v>2017</v>
      </c>
      <c r="AD2931" t="str">
        <f>MID(TablaPivotFinal[[#This Row],[Fecha]],5,3)</f>
        <v>Ago</v>
      </c>
      <c r="AE2931" s="1">
        <v>474419800</v>
      </c>
      <c r="AF2931" s="1">
        <v>1686.3548390000001</v>
      </c>
    </row>
    <row r="2932" spans="1:32" x14ac:dyDescent="0.3">
      <c r="A2932" s="1" t="s">
        <v>569</v>
      </c>
      <c r="B2932" s="1" t="s">
        <v>570</v>
      </c>
      <c r="C2932">
        <v>6206</v>
      </c>
      <c r="D2932" s="1" t="s">
        <v>499</v>
      </c>
      <c r="E2932">
        <v>5</v>
      </c>
      <c r="F2932" s="1" t="s">
        <v>571</v>
      </c>
      <c r="G2932" s="1" t="s">
        <v>572</v>
      </c>
      <c r="H2932" s="1" t="s">
        <v>103</v>
      </c>
      <c r="I2932" s="1" t="s">
        <v>573</v>
      </c>
      <c r="J2932" s="1" t="s">
        <v>574</v>
      </c>
      <c r="K2932" t="s">
        <v>575</v>
      </c>
      <c r="L2932" t="s">
        <v>576</v>
      </c>
      <c r="M2932" s="1" t="s">
        <v>577</v>
      </c>
      <c r="N2932">
        <v>8300</v>
      </c>
      <c r="O2932">
        <v>8900</v>
      </c>
      <c r="P2932">
        <v>8900</v>
      </c>
      <c r="Q2932">
        <v>8900</v>
      </c>
      <c r="R2932">
        <v>18800</v>
      </c>
      <c r="S2932">
        <v>23900</v>
      </c>
      <c r="T2932">
        <v>27000</v>
      </c>
      <c r="U2932">
        <v>0</v>
      </c>
      <c r="V2932">
        <v>0</v>
      </c>
      <c r="W2932">
        <v>8400</v>
      </c>
      <c r="X2932">
        <v>8700</v>
      </c>
      <c r="Y2932">
        <v>6.5363303149999998</v>
      </c>
      <c r="Z2932">
        <v>-75.07477738</v>
      </c>
      <c r="AA2932" s="1" t="s">
        <v>41</v>
      </c>
      <c r="AB2932">
        <v>593596300</v>
      </c>
      <c r="AC2932" t="str">
        <f>MID(TablaPivotFinal[[#This Row],[Fecha]],1,4)</f>
        <v>2017</v>
      </c>
      <c r="AD2932" t="str">
        <f>MID(TablaPivotFinal[[#This Row],[Fecha]],5,3)</f>
        <v>Dic</v>
      </c>
      <c r="AE2932" s="1">
        <v>593596300</v>
      </c>
      <c r="AF2932" s="1">
        <v>2207.1935480000002</v>
      </c>
    </row>
    <row r="2933" spans="1:32" x14ac:dyDescent="0.3">
      <c r="A2933" s="1" t="s">
        <v>569</v>
      </c>
      <c r="B2933" s="1" t="s">
        <v>570</v>
      </c>
      <c r="C2933">
        <v>6206</v>
      </c>
      <c r="D2933" s="1" t="s">
        <v>499</v>
      </c>
      <c r="E2933">
        <v>5</v>
      </c>
      <c r="F2933" s="1" t="s">
        <v>571</v>
      </c>
      <c r="G2933" s="1" t="s">
        <v>572</v>
      </c>
      <c r="H2933" s="1" t="s">
        <v>103</v>
      </c>
      <c r="I2933" s="1" t="s">
        <v>573</v>
      </c>
      <c r="J2933" s="1" t="s">
        <v>574</v>
      </c>
      <c r="K2933" t="s">
        <v>575</v>
      </c>
      <c r="L2933" t="s">
        <v>576</v>
      </c>
      <c r="M2933" s="1" t="s">
        <v>577</v>
      </c>
      <c r="N2933">
        <v>8300</v>
      </c>
      <c r="O2933">
        <v>8900</v>
      </c>
      <c r="P2933">
        <v>8900</v>
      </c>
      <c r="Q2933">
        <v>8900</v>
      </c>
      <c r="R2933">
        <v>18800</v>
      </c>
      <c r="S2933">
        <v>23900</v>
      </c>
      <c r="T2933">
        <v>27000</v>
      </c>
      <c r="U2933">
        <v>0</v>
      </c>
      <c r="V2933">
        <v>0</v>
      </c>
      <c r="W2933">
        <v>8400</v>
      </c>
      <c r="X2933">
        <v>8700</v>
      </c>
      <c r="Y2933">
        <v>6.5363303149999998</v>
      </c>
      <c r="Z2933">
        <v>-75.07477738</v>
      </c>
      <c r="AA2933" s="1" t="s">
        <v>43</v>
      </c>
      <c r="AB2933">
        <v>628000200</v>
      </c>
      <c r="AC2933" t="str">
        <f>MID(TablaPivotFinal[[#This Row],[Fecha]],1,4)</f>
        <v>2017</v>
      </c>
      <c r="AD2933" t="str">
        <f>MID(TablaPivotFinal[[#This Row],[Fecha]],5,3)</f>
        <v>Ene</v>
      </c>
      <c r="AE2933" s="1">
        <v>628000200</v>
      </c>
      <c r="AF2933" s="1">
        <v>2192.0645159999999</v>
      </c>
    </row>
    <row r="2934" spans="1:32" x14ac:dyDescent="0.3">
      <c r="A2934" s="1" t="s">
        <v>569</v>
      </c>
      <c r="B2934" s="1" t="s">
        <v>570</v>
      </c>
      <c r="C2934">
        <v>6206</v>
      </c>
      <c r="D2934" s="1" t="s">
        <v>499</v>
      </c>
      <c r="E2934">
        <v>5</v>
      </c>
      <c r="F2934" s="1" t="s">
        <v>571</v>
      </c>
      <c r="G2934" s="1" t="s">
        <v>572</v>
      </c>
      <c r="H2934" s="1" t="s">
        <v>103</v>
      </c>
      <c r="I2934" s="1" t="s">
        <v>573</v>
      </c>
      <c r="J2934" s="1" t="s">
        <v>574</v>
      </c>
      <c r="K2934" t="s">
        <v>575</v>
      </c>
      <c r="L2934" t="s">
        <v>576</v>
      </c>
      <c r="M2934" s="1" t="s">
        <v>577</v>
      </c>
      <c r="N2934">
        <v>8300</v>
      </c>
      <c r="O2934">
        <v>8900</v>
      </c>
      <c r="P2934">
        <v>8900</v>
      </c>
      <c r="Q2934">
        <v>8900</v>
      </c>
      <c r="R2934">
        <v>18800</v>
      </c>
      <c r="S2934">
        <v>23900</v>
      </c>
      <c r="T2934">
        <v>27000</v>
      </c>
      <c r="U2934">
        <v>0</v>
      </c>
      <c r="V2934">
        <v>0</v>
      </c>
      <c r="W2934">
        <v>8400</v>
      </c>
      <c r="X2934">
        <v>8700</v>
      </c>
      <c r="Y2934">
        <v>6.5363303149999998</v>
      </c>
      <c r="Z2934">
        <v>-75.07477738</v>
      </c>
      <c r="AA2934" s="1" t="s">
        <v>45</v>
      </c>
      <c r="AB2934">
        <v>415602700</v>
      </c>
      <c r="AC2934" t="str">
        <f>MID(TablaPivotFinal[[#This Row],[Fecha]],1,4)</f>
        <v>2017</v>
      </c>
      <c r="AD2934" t="str">
        <f>MID(TablaPivotFinal[[#This Row],[Fecha]],5,3)</f>
        <v>Feb</v>
      </c>
      <c r="AE2934" s="1">
        <v>415602700</v>
      </c>
      <c r="AF2934" s="1">
        <v>1589.392857</v>
      </c>
    </row>
    <row r="2935" spans="1:32" x14ac:dyDescent="0.3">
      <c r="A2935" s="1" t="s">
        <v>569</v>
      </c>
      <c r="B2935" s="1" t="s">
        <v>570</v>
      </c>
      <c r="C2935">
        <v>6206</v>
      </c>
      <c r="D2935" s="1" t="s">
        <v>499</v>
      </c>
      <c r="E2935">
        <v>5</v>
      </c>
      <c r="F2935" s="1" t="s">
        <v>571</v>
      </c>
      <c r="G2935" s="1" t="s">
        <v>572</v>
      </c>
      <c r="H2935" s="1" t="s">
        <v>103</v>
      </c>
      <c r="I2935" s="1" t="s">
        <v>573</v>
      </c>
      <c r="J2935" s="1" t="s">
        <v>574</v>
      </c>
      <c r="K2935" t="s">
        <v>575</v>
      </c>
      <c r="L2935" t="s">
        <v>576</v>
      </c>
      <c r="M2935" s="1" t="s">
        <v>577</v>
      </c>
      <c r="N2935">
        <v>8300</v>
      </c>
      <c r="O2935">
        <v>8900</v>
      </c>
      <c r="P2935">
        <v>8900</v>
      </c>
      <c r="Q2935">
        <v>8900</v>
      </c>
      <c r="R2935">
        <v>18800</v>
      </c>
      <c r="S2935">
        <v>23900</v>
      </c>
      <c r="T2935">
        <v>27000</v>
      </c>
      <c r="U2935">
        <v>0</v>
      </c>
      <c r="V2935">
        <v>0</v>
      </c>
      <c r="W2935">
        <v>8400</v>
      </c>
      <c r="X2935">
        <v>8700</v>
      </c>
      <c r="Y2935">
        <v>6.5363303149999998</v>
      </c>
      <c r="Z2935">
        <v>-75.07477738</v>
      </c>
      <c r="AA2935" s="1" t="s">
        <v>47</v>
      </c>
      <c r="AB2935">
        <v>492105900</v>
      </c>
      <c r="AC2935" t="str">
        <f>MID(TablaPivotFinal[[#This Row],[Fecha]],1,4)</f>
        <v>2017</v>
      </c>
      <c r="AD2935" t="str">
        <f>MID(TablaPivotFinal[[#This Row],[Fecha]],5,3)</f>
        <v>Jul</v>
      </c>
      <c r="AE2935" s="1">
        <v>492105900</v>
      </c>
      <c r="AF2935" s="1">
        <v>1738.193548</v>
      </c>
    </row>
    <row r="2936" spans="1:32" x14ac:dyDescent="0.3">
      <c r="A2936" s="1" t="s">
        <v>569</v>
      </c>
      <c r="B2936" s="1" t="s">
        <v>570</v>
      </c>
      <c r="C2936">
        <v>6206</v>
      </c>
      <c r="D2936" s="1" t="s">
        <v>499</v>
      </c>
      <c r="E2936">
        <v>5</v>
      </c>
      <c r="F2936" s="1" t="s">
        <v>571</v>
      </c>
      <c r="G2936" s="1" t="s">
        <v>572</v>
      </c>
      <c r="H2936" s="1" t="s">
        <v>103</v>
      </c>
      <c r="I2936" s="1" t="s">
        <v>573</v>
      </c>
      <c r="J2936" s="1" t="s">
        <v>574</v>
      </c>
      <c r="K2936" t="s">
        <v>575</v>
      </c>
      <c r="L2936" t="s">
        <v>576</v>
      </c>
      <c r="M2936" s="1" t="s">
        <v>577</v>
      </c>
      <c r="N2936">
        <v>8300</v>
      </c>
      <c r="O2936">
        <v>8900</v>
      </c>
      <c r="P2936">
        <v>8900</v>
      </c>
      <c r="Q2936">
        <v>8900</v>
      </c>
      <c r="R2936">
        <v>18800</v>
      </c>
      <c r="S2936">
        <v>23900</v>
      </c>
      <c r="T2936">
        <v>27000</v>
      </c>
      <c r="U2936">
        <v>0</v>
      </c>
      <c r="V2936">
        <v>0</v>
      </c>
      <c r="W2936">
        <v>8400</v>
      </c>
      <c r="X2936">
        <v>8700</v>
      </c>
      <c r="Y2936">
        <v>6.5363303149999998</v>
      </c>
      <c r="Z2936">
        <v>-75.07477738</v>
      </c>
      <c r="AA2936" s="1" t="s">
        <v>49</v>
      </c>
      <c r="AB2936">
        <v>476318400</v>
      </c>
      <c r="AC2936" t="str">
        <f>MID(TablaPivotFinal[[#This Row],[Fecha]],1,4)</f>
        <v>2017</v>
      </c>
      <c r="AD2936" t="str">
        <f>MID(TablaPivotFinal[[#This Row],[Fecha]],5,3)</f>
        <v>Jun</v>
      </c>
      <c r="AE2936" s="1">
        <v>476318400</v>
      </c>
      <c r="AF2936" s="1">
        <v>1754.3</v>
      </c>
    </row>
    <row r="2937" spans="1:32" x14ac:dyDescent="0.3">
      <c r="A2937" s="1" t="s">
        <v>569</v>
      </c>
      <c r="B2937" s="1" t="s">
        <v>570</v>
      </c>
      <c r="C2937">
        <v>6206</v>
      </c>
      <c r="D2937" s="1" t="s">
        <v>499</v>
      </c>
      <c r="E2937">
        <v>5</v>
      </c>
      <c r="F2937" s="1" t="s">
        <v>571</v>
      </c>
      <c r="G2937" s="1" t="s">
        <v>572</v>
      </c>
      <c r="H2937" s="1" t="s">
        <v>103</v>
      </c>
      <c r="I2937" s="1" t="s">
        <v>573</v>
      </c>
      <c r="J2937" s="1" t="s">
        <v>574</v>
      </c>
      <c r="K2937" t="s">
        <v>575</v>
      </c>
      <c r="L2937" t="s">
        <v>576</v>
      </c>
      <c r="M2937" s="1" t="s">
        <v>577</v>
      </c>
      <c r="N2937">
        <v>8300</v>
      </c>
      <c r="O2937">
        <v>8900</v>
      </c>
      <c r="P2937">
        <v>8900</v>
      </c>
      <c r="Q2937">
        <v>8900</v>
      </c>
      <c r="R2937">
        <v>18800</v>
      </c>
      <c r="S2937">
        <v>23900</v>
      </c>
      <c r="T2937">
        <v>27000</v>
      </c>
      <c r="U2937">
        <v>0</v>
      </c>
      <c r="V2937">
        <v>0</v>
      </c>
      <c r="W2937">
        <v>8400</v>
      </c>
      <c r="X2937">
        <v>8700</v>
      </c>
      <c r="Y2937">
        <v>6.5363303149999998</v>
      </c>
      <c r="Z2937">
        <v>-75.07477738</v>
      </c>
      <c r="AA2937" s="1" t="s">
        <v>51</v>
      </c>
      <c r="AB2937">
        <v>462502700</v>
      </c>
      <c r="AC2937" t="str">
        <f>MID(TablaPivotFinal[[#This Row],[Fecha]],1,4)</f>
        <v>2017</v>
      </c>
      <c r="AD2937" t="str">
        <f>MID(TablaPivotFinal[[#This Row],[Fecha]],5,3)</f>
        <v>Mar</v>
      </c>
      <c r="AE2937" s="1">
        <v>462502700</v>
      </c>
      <c r="AF2937" s="1">
        <v>1596.580645</v>
      </c>
    </row>
    <row r="2938" spans="1:32" x14ac:dyDescent="0.3">
      <c r="A2938" s="1" t="s">
        <v>569</v>
      </c>
      <c r="B2938" s="1" t="s">
        <v>570</v>
      </c>
      <c r="C2938">
        <v>6206</v>
      </c>
      <c r="D2938" s="1" t="s">
        <v>499</v>
      </c>
      <c r="E2938">
        <v>5</v>
      </c>
      <c r="F2938" s="1" t="s">
        <v>571</v>
      </c>
      <c r="G2938" s="1" t="s">
        <v>572</v>
      </c>
      <c r="H2938" s="1" t="s">
        <v>103</v>
      </c>
      <c r="I2938" s="1" t="s">
        <v>573</v>
      </c>
      <c r="J2938" s="1" t="s">
        <v>574</v>
      </c>
      <c r="K2938" t="s">
        <v>575</v>
      </c>
      <c r="L2938" t="s">
        <v>576</v>
      </c>
      <c r="M2938" s="1" t="s">
        <v>577</v>
      </c>
      <c r="N2938">
        <v>8300</v>
      </c>
      <c r="O2938">
        <v>8900</v>
      </c>
      <c r="P2938">
        <v>8900</v>
      </c>
      <c r="Q2938">
        <v>8900</v>
      </c>
      <c r="R2938">
        <v>18800</v>
      </c>
      <c r="S2938">
        <v>23900</v>
      </c>
      <c r="T2938">
        <v>27000</v>
      </c>
      <c r="U2938">
        <v>0</v>
      </c>
      <c r="V2938">
        <v>0</v>
      </c>
      <c r="W2938">
        <v>8400</v>
      </c>
      <c r="X2938">
        <v>8700</v>
      </c>
      <c r="Y2938">
        <v>6.5363303149999998</v>
      </c>
      <c r="Z2938">
        <v>-75.07477738</v>
      </c>
      <c r="AA2938" s="1" t="s">
        <v>53</v>
      </c>
      <c r="AB2938">
        <v>461183000</v>
      </c>
      <c r="AC2938" t="str">
        <f>MID(TablaPivotFinal[[#This Row],[Fecha]],1,4)</f>
        <v>2017</v>
      </c>
      <c r="AD2938" t="str">
        <f>MID(TablaPivotFinal[[#This Row],[Fecha]],5,3)</f>
        <v>May</v>
      </c>
      <c r="AE2938" s="1">
        <v>461183000</v>
      </c>
      <c r="AF2938" s="1">
        <v>1609.258065</v>
      </c>
    </row>
    <row r="2939" spans="1:32" x14ac:dyDescent="0.3">
      <c r="A2939" s="1" t="s">
        <v>569</v>
      </c>
      <c r="B2939" s="1" t="s">
        <v>570</v>
      </c>
      <c r="C2939">
        <v>6206</v>
      </c>
      <c r="D2939" s="1" t="s">
        <v>499</v>
      </c>
      <c r="E2939">
        <v>5</v>
      </c>
      <c r="F2939" s="1" t="s">
        <v>571</v>
      </c>
      <c r="G2939" s="1" t="s">
        <v>572</v>
      </c>
      <c r="H2939" s="1" t="s">
        <v>103</v>
      </c>
      <c r="I2939" s="1" t="s">
        <v>573</v>
      </c>
      <c r="J2939" s="1" t="s">
        <v>574</v>
      </c>
      <c r="K2939" t="s">
        <v>575</v>
      </c>
      <c r="L2939" t="s">
        <v>576</v>
      </c>
      <c r="M2939" s="1" t="s">
        <v>577</v>
      </c>
      <c r="N2939">
        <v>8300</v>
      </c>
      <c r="O2939">
        <v>8900</v>
      </c>
      <c r="P2939">
        <v>8900</v>
      </c>
      <c r="Q2939">
        <v>8900</v>
      </c>
      <c r="R2939">
        <v>18800</v>
      </c>
      <c r="S2939">
        <v>23900</v>
      </c>
      <c r="T2939">
        <v>27000</v>
      </c>
      <c r="U2939">
        <v>0</v>
      </c>
      <c r="V2939">
        <v>0</v>
      </c>
      <c r="W2939">
        <v>8400</v>
      </c>
      <c r="X2939">
        <v>8700</v>
      </c>
      <c r="Y2939">
        <v>6.5363303149999998</v>
      </c>
      <c r="Z2939">
        <v>-75.07477738</v>
      </c>
      <c r="AA2939" s="1" t="s">
        <v>55</v>
      </c>
      <c r="AB2939">
        <v>470879200</v>
      </c>
      <c r="AC2939" t="str">
        <f>MID(TablaPivotFinal[[#This Row],[Fecha]],1,4)</f>
        <v>2017</v>
      </c>
      <c r="AD2939" t="str">
        <f>MID(TablaPivotFinal[[#This Row],[Fecha]],5,3)</f>
        <v>Nov</v>
      </c>
      <c r="AE2939" s="1">
        <v>470879200</v>
      </c>
      <c r="AF2939" s="1">
        <v>1720.333333</v>
      </c>
    </row>
    <row r="2940" spans="1:32" x14ac:dyDescent="0.3">
      <c r="A2940" s="1" t="s">
        <v>569</v>
      </c>
      <c r="B2940" s="1" t="s">
        <v>570</v>
      </c>
      <c r="C2940">
        <v>6206</v>
      </c>
      <c r="D2940" s="1" t="s">
        <v>499</v>
      </c>
      <c r="E2940">
        <v>5</v>
      </c>
      <c r="F2940" s="1" t="s">
        <v>571</v>
      </c>
      <c r="G2940" s="1" t="s">
        <v>572</v>
      </c>
      <c r="H2940" s="1" t="s">
        <v>103</v>
      </c>
      <c r="I2940" s="1" t="s">
        <v>573</v>
      </c>
      <c r="J2940" s="1" t="s">
        <v>574</v>
      </c>
      <c r="K2940" t="s">
        <v>575</v>
      </c>
      <c r="L2940" t="s">
        <v>576</v>
      </c>
      <c r="M2940" s="1" t="s">
        <v>577</v>
      </c>
      <c r="N2940">
        <v>8300</v>
      </c>
      <c r="O2940">
        <v>8900</v>
      </c>
      <c r="P2940">
        <v>8900</v>
      </c>
      <c r="Q2940">
        <v>8900</v>
      </c>
      <c r="R2940">
        <v>18800</v>
      </c>
      <c r="S2940">
        <v>23900</v>
      </c>
      <c r="T2940">
        <v>27000</v>
      </c>
      <c r="U2940">
        <v>0</v>
      </c>
      <c r="V2940">
        <v>0</v>
      </c>
      <c r="W2940">
        <v>8400</v>
      </c>
      <c r="X2940">
        <v>8700</v>
      </c>
      <c r="Y2940">
        <v>6.5363303149999998</v>
      </c>
      <c r="Z2940">
        <v>-75.07477738</v>
      </c>
      <c r="AA2940" s="1" t="s">
        <v>57</v>
      </c>
      <c r="AB2940">
        <v>488346800</v>
      </c>
      <c r="AC2940" t="str">
        <f>MID(TablaPivotFinal[[#This Row],[Fecha]],1,4)</f>
        <v>2017</v>
      </c>
      <c r="AD2940" t="str">
        <f>MID(TablaPivotFinal[[#This Row],[Fecha]],5,3)</f>
        <v>Oct</v>
      </c>
      <c r="AE2940" s="1">
        <v>488346800</v>
      </c>
      <c r="AF2940" s="1">
        <v>1727</v>
      </c>
    </row>
    <row r="2941" spans="1:32" x14ac:dyDescent="0.3">
      <c r="A2941" s="1" t="s">
        <v>569</v>
      </c>
      <c r="B2941" s="1" t="s">
        <v>570</v>
      </c>
      <c r="C2941">
        <v>6206</v>
      </c>
      <c r="D2941" s="1" t="s">
        <v>499</v>
      </c>
      <c r="E2941">
        <v>5</v>
      </c>
      <c r="F2941" s="1" t="s">
        <v>571</v>
      </c>
      <c r="G2941" s="1" t="s">
        <v>572</v>
      </c>
      <c r="H2941" s="1" t="s">
        <v>103</v>
      </c>
      <c r="I2941" s="1" t="s">
        <v>573</v>
      </c>
      <c r="J2941" s="1" t="s">
        <v>574</v>
      </c>
      <c r="K2941" t="s">
        <v>575</v>
      </c>
      <c r="L2941" t="s">
        <v>576</v>
      </c>
      <c r="M2941" s="1" t="s">
        <v>577</v>
      </c>
      <c r="N2941">
        <v>8300</v>
      </c>
      <c r="O2941">
        <v>8900</v>
      </c>
      <c r="P2941">
        <v>8900</v>
      </c>
      <c r="Q2941">
        <v>8900</v>
      </c>
      <c r="R2941">
        <v>18800</v>
      </c>
      <c r="S2941">
        <v>23900</v>
      </c>
      <c r="T2941">
        <v>27000</v>
      </c>
      <c r="U2941">
        <v>0</v>
      </c>
      <c r="V2941">
        <v>0</v>
      </c>
      <c r="W2941">
        <v>8400</v>
      </c>
      <c r="X2941">
        <v>8700</v>
      </c>
      <c r="Y2941">
        <v>6.5363303149999998</v>
      </c>
      <c r="Z2941">
        <v>-75.07477738</v>
      </c>
      <c r="AA2941" s="1" t="s">
        <v>59</v>
      </c>
      <c r="AB2941">
        <v>438298950</v>
      </c>
      <c r="AC2941" t="str">
        <f>MID(TablaPivotFinal[[#This Row],[Fecha]],1,4)</f>
        <v>2017</v>
      </c>
      <c r="AD2941" t="str">
        <f>MID(TablaPivotFinal[[#This Row],[Fecha]],5,3)</f>
        <v>Sep</v>
      </c>
      <c r="AE2941" s="1">
        <v>438298950</v>
      </c>
      <c r="AF2941" s="1">
        <v>1584.2</v>
      </c>
    </row>
    <row r="2942" spans="1:32" x14ac:dyDescent="0.3">
      <c r="A2942" s="1" t="s">
        <v>569</v>
      </c>
      <c r="B2942" s="1" t="s">
        <v>570</v>
      </c>
      <c r="C2942">
        <v>6206</v>
      </c>
      <c r="D2942" s="1" t="s">
        <v>499</v>
      </c>
      <c r="E2942">
        <v>5</v>
      </c>
      <c r="F2942" s="1" t="s">
        <v>571</v>
      </c>
      <c r="G2942" s="1" t="s">
        <v>572</v>
      </c>
      <c r="H2942" s="1" t="s">
        <v>103</v>
      </c>
      <c r="I2942" s="1" t="s">
        <v>573</v>
      </c>
      <c r="J2942" s="1" t="s">
        <v>574</v>
      </c>
      <c r="K2942" t="s">
        <v>575</v>
      </c>
      <c r="L2942" t="s">
        <v>576</v>
      </c>
      <c r="M2942" s="1" t="s">
        <v>577</v>
      </c>
      <c r="N2942">
        <v>8300</v>
      </c>
      <c r="O2942">
        <v>8900</v>
      </c>
      <c r="P2942">
        <v>8900</v>
      </c>
      <c r="Q2942">
        <v>8900</v>
      </c>
      <c r="R2942">
        <v>18800</v>
      </c>
      <c r="S2942">
        <v>23900</v>
      </c>
      <c r="T2942">
        <v>27000</v>
      </c>
      <c r="U2942">
        <v>0</v>
      </c>
      <c r="V2942">
        <v>0</v>
      </c>
      <c r="W2942">
        <v>8400</v>
      </c>
      <c r="X2942">
        <v>8700</v>
      </c>
      <c r="Y2942">
        <v>6.5363303149999998</v>
      </c>
      <c r="Z2942">
        <v>-75.07477738</v>
      </c>
      <c r="AA2942" s="1" t="s">
        <v>61</v>
      </c>
      <c r="AB2942">
        <v>498864700</v>
      </c>
      <c r="AC2942" t="str">
        <f>MID(TablaPivotFinal[[#This Row],[Fecha]],1,4)</f>
        <v>2018</v>
      </c>
      <c r="AD2942" t="str">
        <f>MID(TablaPivotFinal[[#This Row],[Fecha]],5,3)</f>
        <v>Abr</v>
      </c>
      <c r="AE2942" s="1">
        <v>498864700</v>
      </c>
      <c r="AF2942" s="1">
        <v>55303</v>
      </c>
    </row>
    <row r="2943" spans="1:32" x14ac:dyDescent="0.3">
      <c r="A2943" s="1" t="s">
        <v>569</v>
      </c>
      <c r="B2943" s="1" t="s">
        <v>570</v>
      </c>
      <c r="C2943">
        <v>6206</v>
      </c>
      <c r="D2943" s="1" t="s">
        <v>499</v>
      </c>
      <c r="E2943">
        <v>5</v>
      </c>
      <c r="F2943" s="1" t="s">
        <v>571</v>
      </c>
      <c r="G2943" s="1" t="s">
        <v>572</v>
      </c>
      <c r="H2943" s="1" t="s">
        <v>103</v>
      </c>
      <c r="I2943" s="1" t="s">
        <v>573</v>
      </c>
      <c r="J2943" s="1" t="s">
        <v>574</v>
      </c>
      <c r="K2943" t="s">
        <v>575</v>
      </c>
      <c r="L2943" t="s">
        <v>576</v>
      </c>
      <c r="M2943" s="1" t="s">
        <v>577</v>
      </c>
      <c r="N2943">
        <v>8300</v>
      </c>
      <c r="O2943">
        <v>8900</v>
      </c>
      <c r="P2943">
        <v>8900</v>
      </c>
      <c r="Q2943">
        <v>8900</v>
      </c>
      <c r="R2943">
        <v>18800</v>
      </c>
      <c r="S2943">
        <v>23900</v>
      </c>
      <c r="T2943">
        <v>27000</v>
      </c>
      <c r="U2943">
        <v>0</v>
      </c>
      <c r="V2943">
        <v>0</v>
      </c>
      <c r="W2943">
        <v>8400</v>
      </c>
      <c r="X2943">
        <v>8700</v>
      </c>
      <c r="Y2943">
        <v>6.5363303149999998</v>
      </c>
      <c r="Z2943">
        <v>-75.07477738</v>
      </c>
      <c r="AA2943" s="1" t="s">
        <v>63</v>
      </c>
      <c r="AB2943">
        <v>532323400</v>
      </c>
      <c r="AC2943" t="str">
        <f>MID(TablaPivotFinal[[#This Row],[Fecha]],1,4)</f>
        <v>2018</v>
      </c>
      <c r="AD2943" t="str">
        <f>MID(TablaPivotFinal[[#This Row],[Fecha]],5,3)</f>
        <v>Ago</v>
      </c>
      <c r="AE2943" s="1">
        <v>532323400</v>
      </c>
      <c r="AF2943" s="1">
        <v>59146</v>
      </c>
    </row>
    <row r="2944" spans="1:32" x14ac:dyDescent="0.3">
      <c r="A2944" s="1" t="s">
        <v>569</v>
      </c>
      <c r="B2944" s="1" t="s">
        <v>570</v>
      </c>
      <c r="C2944">
        <v>6206</v>
      </c>
      <c r="D2944" s="1" t="s">
        <v>499</v>
      </c>
      <c r="E2944">
        <v>5</v>
      </c>
      <c r="F2944" s="1" t="s">
        <v>571</v>
      </c>
      <c r="G2944" s="1" t="s">
        <v>572</v>
      </c>
      <c r="H2944" s="1" t="s">
        <v>103</v>
      </c>
      <c r="I2944" s="1" t="s">
        <v>573</v>
      </c>
      <c r="J2944" s="1" t="s">
        <v>574</v>
      </c>
      <c r="K2944" t="s">
        <v>575</v>
      </c>
      <c r="L2944" t="s">
        <v>576</v>
      </c>
      <c r="M2944" s="1" t="s">
        <v>577</v>
      </c>
      <c r="N2944">
        <v>8300</v>
      </c>
      <c r="O2944">
        <v>8900</v>
      </c>
      <c r="P2944">
        <v>8900</v>
      </c>
      <c r="Q2944">
        <v>8900</v>
      </c>
      <c r="R2944">
        <v>18800</v>
      </c>
      <c r="S2944">
        <v>23900</v>
      </c>
      <c r="T2944">
        <v>27000</v>
      </c>
      <c r="U2944">
        <v>0</v>
      </c>
      <c r="V2944">
        <v>0</v>
      </c>
      <c r="W2944">
        <v>8400</v>
      </c>
      <c r="X2944">
        <v>8700</v>
      </c>
      <c r="Y2944">
        <v>6.5363303149999998</v>
      </c>
      <c r="Z2944">
        <v>-75.07477738</v>
      </c>
      <c r="AA2944" s="1" t="s">
        <v>65</v>
      </c>
      <c r="AB2944">
        <v>624989000</v>
      </c>
      <c r="AC2944" t="str">
        <f>MID(TablaPivotFinal[[#This Row],[Fecha]],1,4)</f>
        <v>2018</v>
      </c>
      <c r="AD2944" t="str">
        <f>MID(TablaPivotFinal[[#This Row],[Fecha]],5,3)</f>
        <v>Dic</v>
      </c>
      <c r="AE2944" s="1">
        <v>624989000</v>
      </c>
      <c r="AF2944" s="1">
        <v>72715</v>
      </c>
    </row>
    <row r="2945" spans="1:32" x14ac:dyDescent="0.3">
      <c r="A2945" s="1" t="s">
        <v>569</v>
      </c>
      <c r="B2945" s="1" t="s">
        <v>570</v>
      </c>
      <c r="C2945">
        <v>6206</v>
      </c>
      <c r="D2945" s="1" t="s">
        <v>499</v>
      </c>
      <c r="E2945">
        <v>5</v>
      </c>
      <c r="F2945" s="1" t="s">
        <v>571</v>
      </c>
      <c r="G2945" s="1" t="s">
        <v>572</v>
      </c>
      <c r="H2945" s="1" t="s">
        <v>103</v>
      </c>
      <c r="I2945" s="1" t="s">
        <v>573</v>
      </c>
      <c r="J2945" s="1" t="s">
        <v>574</v>
      </c>
      <c r="K2945" t="s">
        <v>575</v>
      </c>
      <c r="L2945" t="s">
        <v>576</v>
      </c>
      <c r="M2945" s="1" t="s">
        <v>577</v>
      </c>
      <c r="N2945">
        <v>8300</v>
      </c>
      <c r="O2945">
        <v>8900</v>
      </c>
      <c r="P2945">
        <v>8900</v>
      </c>
      <c r="Q2945">
        <v>8900</v>
      </c>
      <c r="R2945">
        <v>18800</v>
      </c>
      <c r="S2945">
        <v>23900</v>
      </c>
      <c r="T2945">
        <v>27000</v>
      </c>
      <c r="U2945">
        <v>0</v>
      </c>
      <c r="V2945">
        <v>0</v>
      </c>
      <c r="W2945">
        <v>8400</v>
      </c>
      <c r="X2945">
        <v>8700</v>
      </c>
      <c r="Y2945">
        <v>6.5363303149999998</v>
      </c>
      <c r="Z2945">
        <v>-75.07477738</v>
      </c>
      <c r="AA2945" s="1" t="s">
        <v>67</v>
      </c>
      <c r="AB2945">
        <v>605354200</v>
      </c>
      <c r="AC2945" t="str">
        <f>MID(TablaPivotFinal[[#This Row],[Fecha]],1,4)</f>
        <v>2018</v>
      </c>
      <c r="AD2945" t="str">
        <f>MID(TablaPivotFinal[[#This Row],[Fecha]],5,3)</f>
        <v>Ene</v>
      </c>
      <c r="AE2945" s="1">
        <v>605354200</v>
      </c>
      <c r="AF2945" s="1">
        <v>69598</v>
      </c>
    </row>
    <row r="2946" spans="1:32" x14ac:dyDescent="0.3">
      <c r="A2946" s="1" t="s">
        <v>569</v>
      </c>
      <c r="B2946" s="1" t="s">
        <v>570</v>
      </c>
      <c r="C2946">
        <v>6206</v>
      </c>
      <c r="D2946" s="1" t="s">
        <v>499</v>
      </c>
      <c r="E2946">
        <v>5</v>
      </c>
      <c r="F2946" s="1" t="s">
        <v>571</v>
      </c>
      <c r="G2946" s="1" t="s">
        <v>572</v>
      </c>
      <c r="H2946" s="1" t="s">
        <v>103</v>
      </c>
      <c r="I2946" s="1" t="s">
        <v>573</v>
      </c>
      <c r="J2946" s="1" t="s">
        <v>574</v>
      </c>
      <c r="K2946" t="s">
        <v>575</v>
      </c>
      <c r="L2946" t="s">
        <v>576</v>
      </c>
      <c r="M2946" s="1" t="s">
        <v>577</v>
      </c>
      <c r="N2946">
        <v>8300</v>
      </c>
      <c r="O2946">
        <v>8900</v>
      </c>
      <c r="P2946">
        <v>8900</v>
      </c>
      <c r="Q2946">
        <v>8900</v>
      </c>
      <c r="R2946">
        <v>18800</v>
      </c>
      <c r="S2946">
        <v>23900</v>
      </c>
      <c r="T2946">
        <v>27000</v>
      </c>
      <c r="U2946">
        <v>0</v>
      </c>
      <c r="V2946">
        <v>0</v>
      </c>
      <c r="W2946">
        <v>8400</v>
      </c>
      <c r="X2946">
        <v>8700</v>
      </c>
      <c r="Y2946">
        <v>6.5363303149999998</v>
      </c>
      <c r="Z2946">
        <v>-75.07477738</v>
      </c>
      <c r="AA2946" s="1" t="s">
        <v>69</v>
      </c>
      <c r="AB2946">
        <v>444387600</v>
      </c>
      <c r="AC2946" t="str">
        <f>MID(TablaPivotFinal[[#This Row],[Fecha]],1,4)</f>
        <v>2018</v>
      </c>
      <c r="AD2946" t="str">
        <f>MID(TablaPivotFinal[[#This Row],[Fecha]],5,3)</f>
        <v>Feb</v>
      </c>
      <c r="AE2946" s="1">
        <v>444387600</v>
      </c>
      <c r="AF2946" s="1">
        <v>48062</v>
      </c>
    </row>
    <row r="2947" spans="1:32" x14ac:dyDescent="0.3">
      <c r="A2947" s="1" t="s">
        <v>569</v>
      </c>
      <c r="B2947" s="1" t="s">
        <v>570</v>
      </c>
      <c r="C2947">
        <v>6206</v>
      </c>
      <c r="D2947" s="1" t="s">
        <v>499</v>
      </c>
      <c r="E2947">
        <v>5</v>
      </c>
      <c r="F2947" s="1" t="s">
        <v>571</v>
      </c>
      <c r="G2947" s="1" t="s">
        <v>572</v>
      </c>
      <c r="H2947" s="1" t="s">
        <v>103</v>
      </c>
      <c r="I2947" s="1" t="s">
        <v>573</v>
      </c>
      <c r="J2947" s="1" t="s">
        <v>574</v>
      </c>
      <c r="K2947" t="s">
        <v>575</v>
      </c>
      <c r="L2947" t="s">
        <v>576</v>
      </c>
      <c r="M2947" s="1" t="s">
        <v>577</v>
      </c>
      <c r="N2947">
        <v>8300</v>
      </c>
      <c r="O2947">
        <v>8900</v>
      </c>
      <c r="P2947">
        <v>8900</v>
      </c>
      <c r="Q2947">
        <v>8900</v>
      </c>
      <c r="R2947">
        <v>18800</v>
      </c>
      <c r="S2947">
        <v>23900</v>
      </c>
      <c r="T2947">
        <v>27000</v>
      </c>
      <c r="U2947">
        <v>0</v>
      </c>
      <c r="V2947">
        <v>0</v>
      </c>
      <c r="W2947">
        <v>8400</v>
      </c>
      <c r="X2947">
        <v>8700</v>
      </c>
      <c r="Y2947">
        <v>6.5363303149999998</v>
      </c>
      <c r="Z2947">
        <v>-75.07477738</v>
      </c>
      <c r="AA2947" s="1" t="s">
        <v>71</v>
      </c>
      <c r="AB2947">
        <v>563140200</v>
      </c>
      <c r="AC2947" t="str">
        <f>MID(TablaPivotFinal[[#This Row],[Fecha]],1,4)</f>
        <v>2018</v>
      </c>
      <c r="AD2947" t="str">
        <f>MID(TablaPivotFinal[[#This Row],[Fecha]],5,3)</f>
        <v>Jul</v>
      </c>
      <c r="AE2947" s="1">
        <v>563140200</v>
      </c>
      <c r="AF2947" s="1">
        <v>61606</v>
      </c>
    </row>
    <row r="2948" spans="1:32" x14ac:dyDescent="0.3">
      <c r="A2948" s="1" t="s">
        <v>569</v>
      </c>
      <c r="B2948" s="1" t="s">
        <v>570</v>
      </c>
      <c r="C2948">
        <v>6206</v>
      </c>
      <c r="D2948" s="1" t="s">
        <v>499</v>
      </c>
      <c r="E2948">
        <v>5</v>
      </c>
      <c r="F2948" s="1" t="s">
        <v>571</v>
      </c>
      <c r="G2948" s="1" t="s">
        <v>572</v>
      </c>
      <c r="H2948" s="1" t="s">
        <v>103</v>
      </c>
      <c r="I2948" s="1" t="s">
        <v>573</v>
      </c>
      <c r="J2948" s="1" t="s">
        <v>574</v>
      </c>
      <c r="K2948" t="s">
        <v>575</v>
      </c>
      <c r="L2948" t="s">
        <v>576</v>
      </c>
      <c r="M2948" s="1" t="s">
        <v>577</v>
      </c>
      <c r="N2948">
        <v>8300</v>
      </c>
      <c r="O2948">
        <v>8900</v>
      </c>
      <c r="P2948">
        <v>8900</v>
      </c>
      <c r="Q2948">
        <v>8900</v>
      </c>
      <c r="R2948">
        <v>18800</v>
      </c>
      <c r="S2948">
        <v>23900</v>
      </c>
      <c r="T2948">
        <v>27000</v>
      </c>
      <c r="U2948">
        <v>0</v>
      </c>
      <c r="V2948">
        <v>0</v>
      </c>
      <c r="W2948">
        <v>8400</v>
      </c>
      <c r="X2948">
        <v>8700</v>
      </c>
      <c r="Y2948">
        <v>6.5363303149999998</v>
      </c>
      <c r="Z2948">
        <v>-75.07477738</v>
      </c>
      <c r="AA2948" s="1" t="s">
        <v>73</v>
      </c>
      <c r="AB2948">
        <v>611131600</v>
      </c>
      <c r="AC2948" t="str">
        <f>MID(TablaPivotFinal[[#This Row],[Fecha]],1,4)</f>
        <v>2018</v>
      </c>
      <c r="AD2948" t="str">
        <f>MID(TablaPivotFinal[[#This Row],[Fecha]],5,3)</f>
        <v>Jun</v>
      </c>
      <c r="AE2948" s="1">
        <v>611131600</v>
      </c>
      <c r="AF2948" s="1">
        <v>63487</v>
      </c>
    </row>
    <row r="2949" spans="1:32" x14ac:dyDescent="0.3">
      <c r="A2949" s="1" t="s">
        <v>569</v>
      </c>
      <c r="B2949" s="1" t="s">
        <v>570</v>
      </c>
      <c r="C2949">
        <v>6206</v>
      </c>
      <c r="D2949" s="1" t="s">
        <v>499</v>
      </c>
      <c r="E2949">
        <v>5</v>
      </c>
      <c r="F2949" s="1" t="s">
        <v>571</v>
      </c>
      <c r="G2949" s="1" t="s">
        <v>572</v>
      </c>
      <c r="H2949" s="1" t="s">
        <v>103</v>
      </c>
      <c r="I2949" s="1" t="s">
        <v>573</v>
      </c>
      <c r="J2949" s="1" t="s">
        <v>574</v>
      </c>
      <c r="K2949" t="s">
        <v>575</v>
      </c>
      <c r="L2949" t="s">
        <v>576</v>
      </c>
      <c r="M2949" s="1" t="s">
        <v>577</v>
      </c>
      <c r="N2949">
        <v>8300</v>
      </c>
      <c r="O2949">
        <v>8900</v>
      </c>
      <c r="P2949">
        <v>8900</v>
      </c>
      <c r="Q2949">
        <v>8900</v>
      </c>
      <c r="R2949">
        <v>18800</v>
      </c>
      <c r="S2949">
        <v>23900</v>
      </c>
      <c r="T2949">
        <v>27000</v>
      </c>
      <c r="U2949">
        <v>0</v>
      </c>
      <c r="V2949">
        <v>0</v>
      </c>
      <c r="W2949">
        <v>8400</v>
      </c>
      <c r="X2949">
        <v>8700</v>
      </c>
      <c r="Y2949">
        <v>6.5363303149999998</v>
      </c>
      <c r="Z2949">
        <v>-75.07477738</v>
      </c>
      <c r="AA2949" s="1" t="s">
        <v>75</v>
      </c>
      <c r="AB2949">
        <v>528228700</v>
      </c>
      <c r="AC2949" t="str">
        <f>MID(TablaPivotFinal[[#This Row],[Fecha]],1,4)</f>
        <v>2018</v>
      </c>
      <c r="AD2949" t="str">
        <f>MID(TablaPivotFinal[[#This Row],[Fecha]],5,3)</f>
        <v>Mar</v>
      </c>
      <c r="AE2949" s="1">
        <v>528228700</v>
      </c>
      <c r="AF2949" s="1">
        <v>59421</v>
      </c>
    </row>
    <row r="2950" spans="1:32" x14ac:dyDescent="0.3">
      <c r="A2950" s="1" t="s">
        <v>569</v>
      </c>
      <c r="B2950" s="1" t="s">
        <v>570</v>
      </c>
      <c r="C2950">
        <v>6206</v>
      </c>
      <c r="D2950" s="1" t="s">
        <v>499</v>
      </c>
      <c r="E2950">
        <v>5</v>
      </c>
      <c r="F2950" s="1" t="s">
        <v>571</v>
      </c>
      <c r="G2950" s="1" t="s">
        <v>572</v>
      </c>
      <c r="H2950" s="1" t="s">
        <v>103</v>
      </c>
      <c r="I2950" s="1" t="s">
        <v>573</v>
      </c>
      <c r="J2950" s="1" t="s">
        <v>574</v>
      </c>
      <c r="K2950" t="s">
        <v>575</v>
      </c>
      <c r="L2950" t="s">
        <v>576</v>
      </c>
      <c r="M2950" s="1" t="s">
        <v>577</v>
      </c>
      <c r="N2950">
        <v>8300</v>
      </c>
      <c r="O2950">
        <v>8900</v>
      </c>
      <c r="P2950">
        <v>8900</v>
      </c>
      <c r="Q2950">
        <v>8900</v>
      </c>
      <c r="R2950">
        <v>18800</v>
      </c>
      <c r="S2950">
        <v>23900</v>
      </c>
      <c r="T2950">
        <v>27000</v>
      </c>
      <c r="U2950">
        <v>0</v>
      </c>
      <c r="V2950">
        <v>0</v>
      </c>
      <c r="W2950">
        <v>8400</v>
      </c>
      <c r="X2950">
        <v>8700</v>
      </c>
      <c r="Y2950">
        <v>6.5363303149999998</v>
      </c>
      <c r="Z2950">
        <v>-75.07477738</v>
      </c>
      <c r="AA2950" s="1" t="s">
        <v>77</v>
      </c>
      <c r="AB2950">
        <v>511856900</v>
      </c>
      <c r="AC2950" t="str">
        <f>MID(TablaPivotFinal[[#This Row],[Fecha]],1,4)</f>
        <v>2018</v>
      </c>
      <c r="AD2950" t="str">
        <f>MID(TablaPivotFinal[[#This Row],[Fecha]],5,3)</f>
        <v>May</v>
      </c>
      <c r="AE2950" s="1">
        <v>511856900</v>
      </c>
      <c r="AF2950" s="1">
        <v>55037</v>
      </c>
    </row>
    <row r="2951" spans="1:32" x14ac:dyDescent="0.3">
      <c r="A2951" s="1" t="s">
        <v>569</v>
      </c>
      <c r="B2951" s="1" t="s">
        <v>570</v>
      </c>
      <c r="C2951">
        <v>6206</v>
      </c>
      <c r="D2951" s="1" t="s">
        <v>499</v>
      </c>
      <c r="E2951">
        <v>5</v>
      </c>
      <c r="F2951" s="1" t="s">
        <v>571</v>
      </c>
      <c r="G2951" s="1" t="s">
        <v>572</v>
      </c>
      <c r="H2951" s="1" t="s">
        <v>103</v>
      </c>
      <c r="I2951" s="1" t="s">
        <v>573</v>
      </c>
      <c r="J2951" s="1" t="s">
        <v>574</v>
      </c>
      <c r="K2951" t="s">
        <v>575</v>
      </c>
      <c r="L2951" t="s">
        <v>576</v>
      </c>
      <c r="M2951" s="1" t="s">
        <v>577</v>
      </c>
      <c r="N2951">
        <v>8300</v>
      </c>
      <c r="O2951">
        <v>8900</v>
      </c>
      <c r="P2951">
        <v>8900</v>
      </c>
      <c r="Q2951">
        <v>8900</v>
      </c>
      <c r="R2951">
        <v>18800</v>
      </c>
      <c r="S2951">
        <v>23900</v>
      </c>
      <c r="T2951">
        <v>27000</v>
      </c>
      <c r="U2951">
        <v>0</v>
      </c>
      <c r="V2951">
        <v>0</v>
      </c>
      <c r="W2951">
        <v>8400</v>
      </c>
      <c r="X2951">
        <v>8700</v>
      </c>
      <c r="Y2951">
        <v>6.5363303149999998</v>
      </c>
      <c r="Z2951">
        <v>-75.07477738</v>
      </c>
      <c r="AA2951" s="1" t="s">
        <v>79</v>
      </c>
      <c r="AB2951">
        <v>514702800</v>
      </c>
      <c r="AC2951" t="str">
        <f>MID(TablaPivotFinal[[#This Row],[Fecha]],1,4)</f>
        <v>2018</v>
      </c>
      <c r="AD2951" t="str">
        <f>MID(TablaPivotFinal[[#This Row],[Fecha]],5,3)</f>
        <v>Nov</v>
      </c>
      <c r="AE2951" s="1">
        <v>514702800</v>
      </c>
      <c r="AF2951" s="1">
        <v>57370</v>
      </c>
    </row>
    <row r="2952" spans="1:32" x14ac:dyDescent="0.3">
      <c r="A2952" s="1" t="s">
        <v>569</v>
      </c>
      <c r="B2952" s="1" t="s">
        <v>570</v>
      </c>
      <c r="C2952">
        <v>6206</v>
      </c>
      <c r="D2952" s="1" t="s">
        <v>499</v>
      </c>
      <c r="E2952">
        <v>5</v>
      </c>
      <c r="F2952" s="1" t="s">
        <v>571</v>
      </c>
      <c r="G2952" s="1" t="s">
        <v>572</v>
      </c>
      <c r="H2952" s="1" t="s">
        <v>103</v>
      </c>
      <c r="I2952" s="1" t="s">
        <v>573</v>
      </c>
      <c r="J2952" s="1" t="s">
        <v>574</v>
      </c>
      <c r="K2952" t="s">
        <v>575</v>
      </c>
      <c r="L2952" t="s">
        <v>576</v>
      </c>
      <c r="M2952" s="1" t="s">
        <v>577</v>
      </c>
      <c r="N2952">
        <v>8300</v>
      </c>
      <c r="O2952">
        <v>8900</v>
      </c>
      <c r="P2952">
        <v>8900</v>
      </c>
      <c r="Q2952">
        <v>8900</v>
      </c>
      <c r="R2952">
        <v>18800</v>
      </c>
      <c r="S2952">
        <v>23900</v>
      </c>
      <c r="T2952">
        <v>27000</v>
      </c>
      <c r="U2952">
        <v>0</v>
      </c>
      <c r="V2952">
        <v>0</v>
      </c>
      <c r="W2952">
        <v>8400</v>
      </c>
      <c r="X2952">
        <v>8700</v>
      </c>
      <c r="Y2952">
        <v>6.5363303149999998</v>
      </c>
      <c r="Z2952">
        <v>-75.07477738</v>
      </c>
      <c r="AA2952" s="1" t="s">
        <v>81</v>
      </c>
      <c r="AB2952">
        <v>564433200</v>
      </c>
      <c r="AC2952" t="str">
        <f>MID(TablaPivotFinal[[#This Row],[Fecha]],1,4)</f>
        <v>2018</v>
      </c>
      <c r="AD2952" t="str">
        <f>MID(TablaPivotFinal[[#This Row],[Fecha]],5,3)</f>
        <v>Oct</v>
      </c>
      <c r="AE2952" s="1">
        <v>564433200</v>
      </c>
      <c r="AF2952" s="1">
        <v>61488</v>
      </c>
    </row>
    <row r="2953" spans="1:32" x14ac:dyDescent="0.3">
      <c r="A2953" s="1" t="s">
        <v>569</v>
      </c>
      <c r="B2953" s="1" t="s">
        <v>570</v>
      </c>
      <c r="C2953">
        <v>6206</v>
      </c>
      <c r="D2953" s="1" t="s">
        <v>499</v>
      </c>
      <c r="E2953">
        <v>5</v>
      </c>
      <c r="F2953" s="1" t="s">
        <v>571</v>
      </c>
      <c r="G2953" s="1" t="s">
        <v>572</v>
      </c>
      <c r="H2953" s="1" t="s">
        <v>103</v>
      </c>
      <c r="I2953" s="1" t="s">
        <v>573</v>
      </c>
      <c r="J2953" s="1" t="s">
        <v>574</v>
      </c>
      <c r="K2953" t="s">
        <v>575</v>
      </c>
      <c r="L2953" t="s">
        <v>576</v>
      </c>
      <c r="M2953" s="1" t="s">
        <v>577</v>
      </c>
      <c r="N2953">
        <v>8300</v>
      </c>
      <c r="O2953">
        <v>8900</v>
      </c>
      <c r="P2953">
        <v>8900</v>
      </c>
      <c r="Q2953">
        <v>8900</v>
      </c>
      <c r="R2953">
        <v>18800</v>
      </c>
      <c r="S2953">
        <v>23900</v>
      </c>
      <c r="T2953">
        <v>27000</v>
      </c>
      <c r="U2953">
        <v>0</v>
      </c>
      <c r="V2953">
        <v>0</v>
      </c>
      <c r="W2953">
        <v>8400</v>
      </c>
      <c r="X2953">
        <v>8700</v>
      </c>
      <c r="Y2953">
        <v>6.5363303149999998</v>
      </c>
      <c r="Z2953">
        <v>-75.07477738</v>
      </c>
      <c r="AA2953" s="1" t="s">
        <v>83</v>
      </c>
      <c r="AB2953">
        <v>523584600</v>
      </c>
      <c r="AC2953" t="str">
        <f>MID(TablaPivotFinal[[#This Row],[Fecha]],1,4)</f>
        <v>2018</v>
      </c>
      <c r="AD2953" t="str">
        <f>MID(TablaPivotFinal[[#This Row],[Fecha]],5,3)</f>
        <v>Sep</v>
      </c>
      <c r="AE2953" s="1">
        <v>523584600</v>
      </c>
      <c r="AF2953" s="1">
        <v>56575</v>
      </c>
    </row>
    <row r="2954" spans="1:32" x14ac:dyDescent="0.3">
      <c r="A2954" s="1" t="s">
        <v>578</v>
      </c>
      <c r="B2954" s="1"/>
      <c r="C2954" t="s">
        <v>579</v>
      </c>
      <c r="D2954" s="1" t="s">
        <v>532</v>
      </c>
      <c r="E2954">
        <v>68</v>
      </c>
      <c r="F2954" s="1" t="s">
        <v>580</v>
      </c>
      <c r="G2954" s="1" t="s">
        <v>456</v>
      </c>
      <c r="H2954" s="1" t="s">
        <v>111</v>
      </c>
      <c r="I2954" s="1" t="s">
        <v>581</v>
      </c>
      <c r="J2954" s="1" t="s">
        <v>457</v>
      </c>
      <c r="K2954">
        <v>-1</v>
      </c>
      <c r="L2954">
        <v>-1</v>
      </c>
      <c r="M2954" s="1" t="s">
        <v>582</v>
      </c>
      <c r="N2954">
        <v>8200</v>
      </c>
      <c r="O2954">
        <v>8900</v>
      </c>
      <c r="P2954">
        <v>22900</v>
      </c>
      <c r="Q2954">
        <v>28500</v>
      </c>
      <c r="R2954">
        <v>33300</v>
      </c>
      <c r="S2954">
        <v>0</v>
      </c>
      <c r="T2954">
        <v>0</v>
      </c>
      <c r="U2954">
        <v>0</v>
      </c>
      <c r="V2954">
        <v>0</v>
      </c>
      <c r="W2954">
        <v>9300</v>
      </c>
      <c r="X2954">
        <v>9500</v>
      </c>
      <c r="Y2954">
        <v>6.6176960889999998</v>
      </c>
      <c r="Z2954">
        <v>-73.080308669999994</v>
      </c>
      <c r="AA2954" s="1" t="s">
        <v>13</v>
      </c>
      <c r="AB2954">
        <v>1213525900</v>
      </c>
      <c r="AC2954" t="str">
        <f>MID(TablaPivotFinal[[#This Row],[Fecha]],1,4)</f>
        <v>2016</v>
      </c>
      <c r="AD2954" t="str">
        <f>MID(TablaPivotFinal[[#This Row],[Fecha]],5,3)</f>
        <v>Abr</v>
      </c>
      <c r="AE2954" s="1">
        <v>1213525900</v>
      </c>
      <c r="AF2954" s="1">
        <v>111937</v>
      </c>
    </row>
    <row r="2955" spans="1:32" x14ac:dyDescent="0.3">
      <c r="A2955" s="1" t="s">
        <v>578</v>
      </c>
      <c r="B2955" s="1"/>
      <c r="C2955" t="s">
        <v>579</v>
      </c>
      <c r="D2955" s="1" t="s">
        <v>532</v>
      </c>
      <c r="E2955">
        <v>68</v>
      </c>
      <c r="F2955" s="1" t="s">
        <v>580</v>
      </c>
      <c r="G2955" s="1" t="s">
        <v>456</v>
      </c>
      <c r="H2955" s="1" t="s">
        <v>111</v>
      </c>
      <c r="I2955" s="1" t="s">
        <v>581</v>
      </c>
      <c r="J2955" s="1" t="s">
        <v>457</v>
      </c>
      <c r="K2955">
        <v>-1</v>
      </c>
      <c r="L2955">
        <v>-1</v>
      </c>
      <c r="M2955" s="1" t="s">
        <v>582</v>
      </c>
      <c r="N2955">
        <v>8200</v>
      </c>
      <c r="O2955">
        <v>8900</v>
      </c>
      <c r="P2955">
        <v>22900</v>
      </c>
      <c r="Q2955">
        <v>28500</v>
      </c>
      <c r="R2955">
        <v>33300</v>
      </c>
      <c r="S2955">
        <v>0</v>
      </c>
      <c r="T2955">
        <v>0</v>
      </c>
      <c r="U2955">
        <v>0</v>
      </c>
      <c r="V2955">
        <v>0</v>
      </c>
      <c r="W2955">
        <v>9300</v>
      </c>
      <c r="X2955">
        <v>9500</v>
      </c>
      <c r="Y2955">
        <v>6.6176960889999998</v>
      </c>
      <c r="Z2955">
        <v>-73.080308669999994</v>
      </c>
      <c r="AA2955" s="1" t="s">
        <v>15</v>
      </c>
      <c r="AB2955">
        <v>1369615200</v>
      </c>
      <c r="AC2955" t="str">
        <f>MID(TablaPivotFinal[[#This Row],[Fecha]],1,4)</f>
        <v>2016</v>
      </c>
      <c r="AD2955" t="str">
        <f>MID(TablaPivotFinal[[#This Row],[Fecha]],5,3)</f>
        <v>Ago</v>
      </c>
      <c r="AE2955" s="1">
        <v>1369615200</v>
      </c>
      <c r="AF2955" s="1">
        <v>132620</v>
      </c>
    </row>
    <row r="2956" spans="1:32" x14ac:dyDescent="0.3">
      <c r="A2956" s="1" t="s">
        <v>578</v>
      </c>
      <c r="B2956" s="1"/>
      <c r="C2956" t="s">
        <v>579</v>
      </c>
      <c r="D2956" s="1" t="s">
        <v>532</v>
      </c>
      <c r="E2956">
        <v>68</v>
      </c>
      <c r="F2956" s="1" t="s">
        <v>580</v>
      </c>
      <c r="G2956" s="1" t="s">
        <v>456</v>
      </c>
      <c r="H2956" s="1" t="s">
        <v>111</v>
      </c>
      <c r="I2956" s="1" t="s">
        <v>581</v>
      </c>
      <c r="J2956" s="1" t="s">
        <v>457</v>
      </c>
      <c r="K2956">
        <v>-1</v>
      </c>
      <c r="L2956">
        <v>-1</v>
      </c>
      <c r="M2956" s="1" t="s">
        <v>582</v>
      </c>
      <c r="N2956">
        <v>8200</v>
      </c>
      <c r="O2956">
        <v>8900</v>
      </c>
      <c r="P2956">
        <v>22900</v>
      </c>
      <c r="Q2956">
        <v>28500</v>
      </c>
      <c r="R2956">
        <v>33300</v>
      </c>
      <c r="S2956">
        <v>0</v>
      </c>
      <c r="T2956">
        <v>0</v>
      </c>
      <c r="U2956">
        <v>0</v>
      </c>
      <c r="V2956">
        <v>0</v>
      </c>
      <c r="W2956">
        <v>9300</v>
      </c>
      <c r="X2956">
        <v>9500</v>
      </c>
      <c r="Y2956">
        <v>6.6176960889999998</v>
      </c>
      <c r="Z2956">
        <v>-73.080308669999994</v>
      </c>
      <c r="AA2956" s="1" t="s">
        <v>17</v>
      </c>
      <c r="AB2956">
        <v>1646457200</v>
      </c>
      <c r="AC2956" t="str">
        <f>MID(TablaPivotFinal[[#This Row],[Fecha]],1,4)</f>
        <v>2016</v>
      </c>
      <c r="AD2956" t="str">
        <f>MID(TablaPivotFinal[[#This Row],[Fecha]],5,3)</f>
        <v>Dic</v>
      </c>
      <c r="AE2956" s="1">
        <v>1646457200</v>
      </c>
      <c r="AF2956" s="1">
        <v>171958</v>
      </c>
    </row>
    <row r="2957" spans="1:32" x14ac:dyDescent="0.3">
      <c r="A2957" s="1" t="s">
        <v>578</v>
      </c>
      <c r="B2957" s="1"/>
      <c r="C2957" t="s">
        <v>579</v>
      </c>
      <c r="D2957" s="1" t="s">
        <v>532</v>
      </c>
      <c r="E2957">
        <v>68</v>
      </c>
      <c r="F2957" s="1" t="s">
        <v>580</v>
      </c>
      <c r="G2957" s="1" t="s">
        <v>456</v>
      </c>
      <c r="H2957" s="1" t="s">
        <v>111</v>
      </c>
      <c r="I2957" s="1" t="s">
        <v>581</v>
      </c>
      <c r="J2957" s="1" t="s">
        <v>457</v>
      </c>
      <c r="K2957">
        <v>-1</v>
      </c>
      <c r="L2957">
        <v>-1</v>
      </c>
      <c r="M2957" s="1" t="s">
        <v>582</v>
      </c>
      <c r="N2957">
        <v>8200</v>
      </c>
      <c r="O2957">
        <v>8900</v>
      </c>
      <c r="P2957">
        <v>22900</v>
      </c>
      <c r="Q2957">
        <v>28500</v>
      </c>
      <c r="R2957">
        <v>33300</v>
      </c>
      <c r="S2957">
        <v>0</v>
      </c>
      <c r="T2957">
        <v>0</v>
      </c>
      <c r="U2957">
        <v>0</v>
      </c>
      <c r="V2957">
        <v>0</v>
      </c>
      <c r="W2957">
        <v>9300</v>
      </c>
      <c r="X2957">
        <v>9500</v>
      </c>
      <c r="Y2957">
        <v>6.6176960889999998</v>
      </c>
      <c r="Z2957">
        <v>-73.080308669999994</v>
      </c>
      <c r="AA2957" s="1" t="s">
        <v>19</v>
      </c>
      <c r="AB2957">
        <v>1736713600</v>
      </c>
      <c r="AC2957" t="str">
        <f>MID(TablaPivotFinal[[#This Row],[Fecha]],1,4)</f>
        <v>2016</v>
      </c>
      <c r="AD2957" t="str">
        <f>MID(TablaPivotFinal[[#This Row],[Fecha]],5,3)</f>
        <v>Ene</v>
      </c>
      <c r="AE2957" s="1">
        <v>1736713600</v>
      </c>
      <c r="AF2957" s="1">
        <v>191839</v>
      </c>
    </row>
    <row r="2958" spans="1:32" x14ac:dyDescent="0.3">
      <c r="A2958" s="1" t="s">
        <v>578</v>
      </c>
      <c r="B2958" s="1"/>
      <c r="C2958" t="s">
        <v>579</v>
      </c>
      <c r="D2958" s="1" t="s">
        <v>532</v>
      </c>
      <c r="E2958">
        <v>68</v>
      </c>
      <c r="F2958" s="1" t="s">
        <v>580</v>
      </c>
      <c r="G2958" s="1" t="s">
        <v>456</v>
      </c>
      <c r="H2958" s="1" t="s">
        <v>111</v>
      </c>
      <c r="I2958" s="1" t="s">
        <v>581</v>
      </c>
      <c r="J2958" s="1" t="s">
        <v>457</v>
      </c>
      <c r="K2958">
        <v>-1</v>
      </c>
      <c r="L2958">
        <v>-1</v>
      </c>
      <c r="M2958" s="1" t="s">
        <v>582</v>
      </c>
      <c r="N2958">
        <v>8200</v>
      </c>
      <c r="O2958">
        <v>8900</v>
      </c>
      <c r="P2958">
        <v>22900</v>
      </c>
      <c r="Q2958">
        <v>28500</v>
      </c>
      <c r="R2958">
        <v>33300</v>
      </c>
      <c r="S2958">
        <v>0</v>
      </c>
      <c r="T2958">
        <v>0</v>
      </c>
      <c r="U2958">
        <v>0</v>
      </c>
      <c r="V2958">
        <v>0</v>
      </c>
      <c r="W2958">
        <v>9300</v>
      </c>
      <c r="X2958">
        <v>9500</v>
      </c>
      <c r="Y2958">
        <v>6.6176960889999998</v>
      </c>
      <c r="Z2958">
        <v>-73.080308669999994</v>
      </c>
      <c r="AA2958" s="1" t="s">
        <v>21</v>
      </c>
      <c r="AB2958">
        <v>1222291800</v>
      </c>
      <c r="AC2958" t="str">
        <f>MID(TablaPivotFinal[[#This Row],[Fecha]],1,4)</f>
        <v>2016</v>
      </c>
      <c r="AD2958" t="str">
        <f>MID(TablaPivotFinal[[#This Row],[Fecha]],5,3)</f>
        <v>Feb</v>
      </c>
      <c r="AE2958" s="1">
        <v>1222291800</v>
      </c>
      <c r="AF2958" s="1">
        <v>113766</v>
      </c>
    </row>
    <row r="2959" spans="1:32" x14ac:dyDescent="0.3">
      <c r="A2959" s="1" t="s">
        <v>578</v>
      </c>
      <c r="B2959" s="1"/>
      <c r="C2959" t="s">
        <v>579</v>
      </c>
      <c r="D2959" s="1" t="s">
        <v>532</v>
      </c>
      <c r="E2959">
        <v>68</v>
      </c>
      <c r="F2959" s="1" t="s">
        <v>580</v>
      </c>
      <c r="G2959" s="1" t="s">
        <v>456</v>
      </c>
      <c r="H2959" s="1" t="s">
        <v>111</v>
      </c>
      <c r="I2959" s="1" t="s">
        <v>581</v>
      </c>
      <c r="J2959" s="1" t="s">
        <v>457</v>
      </c>
      <c r="K2959">
        <v>-1</v>
      </c>
      <c r="L2959">
        <v>-1</v>
      </c>
      <c r="M2959" s="1" t="s">
        <v>582</v>
      </c>
      <c r="N2959">
        <v>8200</v>
      </c>
      <c r="O2959">
        <v>8900</v>
      </c>
      <c r="P2959">
        <v>22900</v>
      </c>
      <c r="Q2959">
        <v>28500</v>
      </c>
      <c r="R2959">
        <v>33300</v>
      </c>
      <c r="S2959">
        <v>0</v>
      </c>
      <c r="T2959">
        <v>0</v>
      </c>
      <c r="U2959">
        <v>0</v>
      </c>
      <c r="V2959">
        <v>0</v>
      </c>
      <c r="W2959">
        <v>9300</v>
      </c>
      <c r="X2959">
        <v>9500</v>
      </c>
      <c r="Y2959">
        <v>6.6176960889999998</v>
      </c>
      <c r="Z2959">
        <v>-73.080308669999994</v>
      </c>
      <c r="AA2959" s="1" t="s">
        <v>23</v>
      </c>
      <c r="AB2959">
        <v>1149866500</v>
      </c>
      <c r="AC2959" t="str">
        <f>MID(TablaPivotFinal[[#This Row],[Fecha]],1,4)</f>
        <v>2016</v>
      </c>
      <c r="AD2959" t="str">
        <f>MID(TablaPivotFinal[[#This Row],[Fecha]],5,3)</f>
        <v>Jul</v>
      </c>
      <c r="AE2959" s="1">
        <v>1149866500</v>
      </c>
      <c r="AF2959" s="1">
        <v>129025</v>
      </c>
    </row>
    <row r="2960" spans="1:32" x14ac:dyDescent="0.3">
      <c r="A2960" s="1" t="s">
        <v>578</v>
      </c>
      <c r="B2960" s="1"/>
      <c r="C2960" t="s">
        <v>579</v>
      </c>
      <c r="D2960" s="1" t="s">
        <v>532</v>
      </c>
      <c r="E2960">
        <v>68</v>
      </c>
      <c r="F2960" s="1" t="s">
        <v>580</v>
      </c>
      <c r="G2960" s="1" t="s">
        <v>456</v>
      </c>
      <c r="H2960" s="1" t="s">
        <v>111</v>
      </c>
      <c r="I2960" s="1" t="s">
        <v>581</v>
      </c>
      <c r="J2960" s="1" t="s">
        <v>457</v>
      </c>
      <c r="K2960">
        <v>-1</v>
      </c>
      <c r="L2960">
        <v>-1</v>
      </c>
      <c r="M2960" s="1" t="s">
        <v>582</v>
      </c>
      <c r="N2960">
        <v>8200</v>
      </c>
      <c r="O2960">
        <v>8900</v>
      </c>
      <c r="P2960">
        <v>22900</v>
      </c>
      <c r="Q2960">
        <v>28500</v>
      </c>
      <c r="R2960">
        <v>33300</v>
      </c>
      <c r="S2960">
        <v>0</v>
      </c>
      <c r="T2960">
        <v>0</v>
      </c>
      <c r="U2960">
        <v>0</v>
      </c>
      <c r="V2960">
        <v>0</v>
      </c>
      <c r="W2960">
        <v>9300</v>
      </c>
      <c r="X2960">
        <v>9500</v>
      </c>
      <c r="Y2960">
        <v>6.6176960889999998</v>
      </c>
      <c r="Z2960">
        <v>-73.080308669999994</v>
      </c>
      <c r="AA2960" s="1" t="s">
        <v>25</v>
      </c>
      <c r="AB2960">
        <v>1254103500</v>
      </c>
      <c r="AC2960" t="str">
        <f>MID(TablaPivotFinal[[#This Row],[Fecha]],1,4)</f>
        <v>2016</v>
      </c>
      <c r="AD2960" t="str">
        <f>MID(TablaPivotFinal[[#This Row],[Fecha]],5,3)</f>
        <v>Jun</v>
      </c>
      <c r="AE2960" s="1">
        <v>1254103500</v>
      </c>
      <c r="AF2960" s="1">
        <v>128810</v>
      </c>
    </row>
    <row r="2961" spans="1:32" x14ac:dyDescent="0.3">
      <c r="A2961" s="1" t="s">
        <v>578</v>
      </c>
      <c r="B2961" s="1"/>
      <c r="C2961" t="s">
        <v>579</v>
      </c>
      <c r="D2961" s="1" t="s">
        <v>532</v>
      </c>
      <c r="E2961">
        <v>68</v>
      </c>
      <c r="F2961" s="1" t="s">
        <v>580</v>
      </c>
      <c r="G2961" s="1" t="s">
        <v>456</v>
      </c>
      <c r="H2961" s="1" t="s">
        <v>111</v>
      </c>
      <c r="I2961" s="1" t="s">
        <v>581</v>
      </c>
      <c r="J2961" s="1" t="s">
        <v>457</v>
      </c>
      <c r="K2961">
        <v>-1</v>
      </c>
      <c r="L2961">
        <v>-1</v>
      </c>
      <c r="M2961" s="1" t="s">
        <v>582</v>
      </c>
      <c r="N2961">
        <v>8200</v>
      </c>
      <c r="O2961">
        <v>8900</v>
      </c>
      <c r="P2961">
        <v>22900</v>
      </c>
      <c r="Q2961">
        <v>28500</v>
      </c>
      <c r="R2961">
        <v>33300</v>
      </c>
      <c r="S2961">
        <v>0</v>
      </c>
      <c r="T2961">
        <v>0</v>
      </c>
      <c r="U2961">
        <v>0</v>
      </c>
      <c r="V2961">
        <v>0</v>
      </c>
      <c r="W2961">
        <v>9300</v>
      </c>
      <c r="X2961">
        <v>9500</v>
      </c>
      <c r="Y2961">
        <v>6.6176960889999998</v>
      </c>
      <c r="Z2961">
        <v>-73.080308669999994</v>
      </c>
      <c r="AA2961" s="1" t="s">
        <v>27</v>
      </c>
      <c r="AB2961">
        <v>1513059500</v>
      </c>
      <c r="AC2961" t="str">
        <f>MID(TablaPivotFinal[[#This Row],[Fecha]],1,4)</f>
        <v>2016</v>
      </c>
      <c r="AD2961" t="str">
        <f>MID(TablaPivotFinal[[#This Row],[Fecha]],5,3)</f>
        <v>Mar</v>
      </c>
      <c r="AE2961" s="1">
        <v>1513059500</v>
      </c>
      <c r="AF2961" s="1">
        <v>154733</v>
      </c>
    </row>
    <row r="2962" spans="1:32" x14ac:dyDescent="0.3">
      <c r="A2962" s="1" t="s">
        <v>578</v>
      </c>
      <c r="B2962" s="1"/>
      <c r="C2962" t="s">
        <v>579</v>
      </c>
      <c r="D2962" s="1" t="s">
        <v>532</v>
      </c>
      <c r="E2962">
        <v>68</v>
      </c>
      <c r="F2962" s="1" t="s">
        <v>580</v>
      </c>
      <c r="G2962" s="1" t="s">
        <v>456</v>
      </c>
      <c r="H2962" s="1" t="s">
        <v>111</v>
      </c>
      <c r="I2962" s="1" t="s">
        <v>581</v>
      </c>
      <c r="J2962" s="1" t="s">
        <v>457</v>
      </c>
      <c r="K2962">
        <v>-1</v>
      </c>
      <c r="L2962">
        <v>-1</v>
      </c>
      <c r="M2962" s="1" t="s">
        <v>582</v>
      </c>
      <c r="N2962">
        <v>8200</v>
      </c>
      <c r="O2962">
        <v>8900</v>
      </c>
      <c r="P2962">
        <v>22900</v>
      </c>
      <c r="Q2962">
        <v>28500</v>
      </c>
      <c r="R2962">
        <v>33300</v>
      </c>
      <c r="S2962">
        <v>0</v>
      </c>
      <c r="T2962">
        <v>0</v>
      </c>
      <c r="U2962">
        <v>0</v>
      </c>
      <c r="V2962">
        <v>0</v>
      </c>
      <c r="W2962">
        <v>9300</v>
      </c>
      <c r="X2962">
        <v>9500</v>
      </c>
      <c r="Y2962">
        <v>6.6176960889999998</v>
      </c>
      <c r="Z2962">
        <v>-73.080308669999994</v>
      </c>
      <c r="AA2962" s="1" t="s">
        <v>29</v>
      </c>
      <c r="AB2962">
        <v>1323982000</v>
      </c>
      <c r="AC2962" t="str">
        <f>MID(TablaPivotFinal[[#This Row],[Fecha]],1,4)</f>
        <v>2016</v>
      </c>
      <c r="AD2962" t="str">
        <f>MID(TablaPivotFinal[[#This Row],[Fecha]],5,3)</f>
        <v>May</v>
      </c>
      <c r="AE2962" s="1">
        <v>1323982000</v>
      </c>
      <c r="AF2962" s="1">
        <v>127895</v>
      </c>
    </row>
    <row r="2963" spans="1:32" x14ac:dyDescent="0.3">
      <c r="A2963" s="1" t="s">
        <v>578</v>
      </c>
      <c r="B2963" s="1"/>
      <c r="C2963" t="s">
        <v>579</v>
      </c>
      <c r="D2963" s="1" t="s">
        <v>532</v>
      </c>
      <c r="E2963">
        <v>68</v>
      </c>
      <c r="F2963" s="1" t="s">
        <v>580</v>
      </c>
      <c r="G2963" s="1" t="s">
        <v>456</v>
      </c>
      <c r="H2963" s="1" t="s">
        <v>111</v>
      </c>
      <c r="I2963" s="1" t="s">
        <v>581</v>
      </c>
      <c r="J2963" s="1" t="s">
        <v>457</v>
      </c>
      <c r="K2963">
        <v>-1</v>
      </c>
      <c r="L2963">
        <v>-1</v>
      </c>
      <c r="M2963" s="1" t="s">
        <v>582</v>
      </c>
      <c r="N2963">
        <v>8200</v>
      </c>
      <c r="O2963">
        <v>8900</v>
      </c>
      <c r="P2963">
        <v>22900</v>
      </c>
      <c r="Q2963">
        <v>28500</v>
      </c>
      <c r="R2963">
        <v>33300</v>
      </c>
      <c r="S2963">
        <v>0</v>
      </c>
      <c r="T2963">
        <v>0</v>
      </c>
      <c r="U2963">
        <v>0</v>
      </c>
      <c r="V2963">
        <v>0</v>
      </c>
      <c r="W2963">
        <v>9300</v>
      </c>
      <c r="X2963">
        <v>9500</v>
      </c>
      <c r="Y2963">
        <v>6.6176960889999998</v>
      </c>
      <c r="Z2963">
        <v>-73.080308669999994</v>
      </c>
      <c r="AA2963" s="1" t="s">
        <v>31</v>
      </c>
      <c r="AB2963">
        <v>1419710700</v>
      </c>
      <c r="AC2963" t="str">
        <f>MID(TablaPivotFinal[[#This Row],[Fecha]],1,4)</f>
        <v>2016</v>
      </c>
      <c r="AD2963" t="str">
        <f>MID(TablaPivotFinal[[#This Row],[Fecha]],5,3)</f>
        <v>Nov</v>
      </c>
      <c r="AE2963" s="1">
        <v>1419710700</v>
      </c>
      <c r="AF2963" s="1">
        <v>136215</v>
      </c>
    </row>
    <row r="2964" spans="1:32" x14ac:dyDescent="0.3">
      <c r="A2964" s="1" t="s">
        <v>578</v>
      </c>
      <c r="B2964" s="1"/>
      <c r="C2964" t="s">
        <v>579</v>
      </c>
      <c r="D2964" s="1" t="s">
        <v>532</v>
      </c>
      <c r="E2964">
        <v>68</v>
      </c>
      <c r="F2964" s="1" t="s">
        <v>580</v>
      </c>
      <c r="G2964" s="1" t="s">
        <v>456</v>
      </c>
      <c r="H2964" s="1" t="s">
        <v>111</v>
      </c>
      <c r="I2964" s="1" t="s">
        <v>581</v>
      </c>
      <c r="J2964" s="1" t="s">
        <v>457</v>
      </c>
      <c r="K2964">
        <v>-1</v>
      </c>
      <c r="L2964">
        <v>-1</v>
      </c>
      <c r="M2964" s="1" t="s">
        <v>582</v>
      </c>
      <c r="N2964">
        <v>8200</v>
      </c>
      <c r="O2964">
        <v>8900</v>
      </c>
      <c r="P2964">
        <v>22900</v>
      </c>
      <c r="Q2964">
        <v>28500</v>
      </c>
      <c r="R2964">
        <v>33300</v>
      </c>
      <c r="S2964">
        <v>0</v>
      </c>
      <c r="T2964">
        <v>0</v>
      </c>
      <c r="U2964">
        <v>0</v>
      </c>
      <c r="V2964">
        <v>0</v>
      </c>
      <c r="W2964">
        <v>9300</v>
      </c>
      <c r="X2964">
        <v>9500</v>
      </c>
      <c r="Y2964">
        <v>6.6176960889999998</v>
      </c>
      <c r="Z2964">
        <v>-73.080308669999994</v>
      </c>
      <c r="AA2964" s="1" t="s">
        <v>33</v>
      </c>
      <c r="AB2964">
        <v>1423756400</v>
      </c>
      <c r="AC2964" t="str">
        <f>MID(TablaPivotFinal[[#This Row],[Fecha]],1,4)</f>
        <v>2016</v>
      </c>
      <c r="AD2964" t="str">
        <f>MID(TablaPivotFinal[[#This Row],[Fecha]],5,3)</f>
        <v>Oct</v>
      </c>
      <c r="AE2964" s="1">
        <v>1423756400</v>
      </c>
      <c r="AF2964" s="1">
        <v>139235</v>
      </c>
    </row>
    <row r="2965" spans="1:32" x14ac:dyDescent="0.3">
      <c r="A2965" s="1" t="s">
        <v>578</v>
      </c>
      <c r="B2965" s="1"/>
      <c r="C2965" t="s">
        <v>579</v>
      </c>
      <c r="D2965" s="1" t="s">
        <v>532</v>
      </c>
      <c r="E2965">
        <v>68</v>
      </c>
      <c r="F2965" s="1" t="s">
        <v>580</v>
      </c>
      <c r="G2965" s="1" t="s">
        <v>456</v>
      </c>
      <c r="H2965" s="1" t="s">
        <v>111</v>
      </c>
      <c r="I2965" s="1" t="s">
        <v>581</v>
      </c>
      <c r="J2965" s="1" t="s">
        <v>457</v>
      </c>
      <c r="K2965">
        <v>-1</v>
      </c>
      <c r="L2965">
        <v>-1</v>
      </c>
      <c r="M2965" s="1" t="s">
        <v>582</v>
      </c>
      <c r="N2965">
        <v>8200</v>
      </c>
      <c r="O2965">
        <v>8900</v>
      </c>
      <c r="P2965">
        <v>22900</v>
      </c>
      <c r="Q2965">
        <v>28500</v>
      </c>
      <c r="R2965">
        <v>33300</v>
      </c>
      <c r="S2965">
        <v>0</v>
      </c>
      <c r="T2965">
        <v>0</v>
      </c>
      <c r="U2965">
        <v>0</v>
      </c>
      <c r="V2965">
        <v>0</v>
      </c>
      <c r="W2965">
        <v>9300</v>
      </c>
      <c r="X2965">
        <v>9500</v>
      </c>
      <c r="Y2965">
        <v>6.6176960889999998</v>
      </c>
      <c r="Z2965">
        <v>-73.080308669999994</v>
      </c>
      <c r="AA2965" s="1" t="s">
        <v>35</v>
      </c>
      <c r="AB2965">
        <v>1277577400</v>
      </c>
      <c r="AC2965" t="str">
        <f>MID(TablaPivotFinal[[#This Row],[Fecha]],1,4)</f>
        <v>2016</v>
      </c>
      <c r="AD2965" t="str">
        <f>MID(TablaPivotFinal[[#This Row],[Fecha]],5,3)</f>
        <v>Sep</v>
      </c>
      <c r="AE2965" s="1">
        <v>1277577400</v>
      </c>
      <c r="AF2965" s="1">
        <v>119282</v>
      </c>
    </row>
    <row r="2966" spans="1:32" x14ac:dyDescent="0.3">
      <c r="A2966" s="1" t="s">
        <v>578</v>
      </c>
      <c r="B2966" s="1"/>
      <c r="C2966" t="s">
        <v>579</v>
      </c>
      <c r="D2966" s="1" t="s">
        <v>532</v>
      </c>
      <c r="E2966">
        <v>68</v>
      </c>
      <c r="F2966" s="1" t="s">
        <v>580</v>
      </c>
      <c r="G2966" s="1" t="s">
        <v>456</v>
      </c>
      <c r="H2966" s="1" t="s">
        <v>111</v>
      </c>
      <c r="I2966" s="1" t="s">
        <v>581</v>
      </c>
      <c r="J2966" s="1" t="s">
        <v>457</v>
      </c>
      <c r="K2966">
        <v>-1</v>
      </c>
      <c r="L2966">
        <v>-1</v>
      </c>
      <c r="M2966" s="1" t="s">
        <v>582</v>
      </c>
      <c r="N2966">
        <v>8200</v>
      </c>
      <c r="O2966">
        <v>8900</v>
      </c>
      <c r="P2966">
        <v>22900</v>
      </c>
      <c r="Q2966">
        <v>28500</v>
      </c>
      <c r="R2966">
        <v>33300</v>
      </c>
      <c r="S2966">
        <v>0</v>
      </c>
      <c r="T2966">
        <v>0</v>
      </c>
      <c r="U2966">
        <v>0</v>
      </c>
      <c r="V2966">
        <v>0</v>
      </c>
      <c r="W2966">
        <v>9300</v>
      </c>
      <c r="X2966">
        <v>9500</v>
      </c>
      <c r="Y2966">
        <v>6.6176960889999998</v>
      </c>
      <c r="Z2966">
        <v>-73.080308669999994</v>
      </c>
      <c r="AA2966" s="1" t="s">
        <v>37</v>
      </c>
      <c r="AB2966">
        <v>1556269700</v>
      </c>
      <c r="AC2966" t="str">
        <f>MID(TablaPivotFinal[[#This Row],[Fecha]],1,4)</f>
        <v>2017</v>
      </c>
      <c r="AD2966" t="str">
        <f>MID(TablaPivotFinal[[#This Row],[Fecha]],5,3)</f>
        <v>Abr</v>
      </c>
      <c r="AE2966" s="1">
        <v>1556269700</v>
      </c>
      <c r="AF2966" s="1">
        <v>4971.8666670000002</v>
      </c>
    </row>
    <row r="2967" spans="1:32" x14ac:dyDescent="0.3">
      <c r="A2967" s="1" t="s">
        <v>578</v>
      </c>
      <c r="B2967" s="1"/>
      <c r="C2967" t="s">
        <v>579</v>
      </c>
      <c r="D2967" s="1" t="s">
        <v>532</v>
      </c>
      <c r="E2967">
        <v>68</v>
      </c>
      <c r="F2967" s="1" t="s">
        <v>580</v>
      </c>
      <c r="G2967" s="1" t="s">
        <v>456</v>
      </c>
      <c r="H2967" s="1" t="s">
        <v>111</v>
      </c>
      <c r="I2967" s="1" t="s">
        <v>581</v>
      </c>
      <c r="J2967" s="1" t="s">
        <v>457</v>
      </c>
      <c r="K2967">
        <v>-1</v>
      </c>
      <c r="L2967">
        <v>-1</v>
      </c>
      <c r="M2967" s="1" t="s">
        <v>582</v>
      </c>
      <c r="N2967">
        <v>8200</v>
      </c>
      <c r="O2967">
        <v>8900</v>
      </c>
      <c r="P2967">
        <v>22900</v>
      </c>
      <c r="Q2967">
        <v>28500</v>
      </c>
      <c r="R2967">
        <v>33300</v>
      </c>
      <c r="S2967">
        <v>0</v>
      </c>
      <c r="T2967">
        <v>0</v>
      </c>
      <c r="U2967">
        <v>0</v>
      </c>
      <c r="V2967">
        <v>0</v>
      </c>
      <c r="W2967">
        <v>9300</v>
      </c>
      <c r="X2967">
        <v>9500</v>
      </c>
      <c r="Y2967">
        <v>6.6176960889999998</v>
      </c>
      <c r="Z2967">
        <v>-73.080308669999994</v>
      </c>
      <c r="AA2967" s="1" t="s">
        <v>39</v>
      </c>
      <c r="AB2967">
        <v>0</v>
      </c>
      <c r="AC2967" t="str">
        <f>MID(TablaPivotFinal[[#This Row],[Fecha]],1,4)</f>
        <v>2017</v>
      </c>
      <c r="AD2967" t="str">
        <f>MID(TablaPivotFinal[[#This Row],[Fecha]],5,3)</f>
        <v>Ago</v>
      </c>
      <c r="AE2967" s="1">
        <v>0</v>
      </c>
      <c r="AF2967" s="1">
        <v>0</v>
      </c>
    </row>
    <row r="2968" spans="1:32" x14ac:dyDescent="0.3">
      <c r="A2968" s="1" t="s">
        <v>578</v>
      </c>
      <c r="B2968" s="1"/>
      <c r="C2968" t="s">
        <v>579</v>
      </c>
      <c r="D2968" s="1" t="s">
        <v>532</v>
      </c>
      <c r="E2968">
        <v>68</v>
      </c>
      <c r="F2968" s="1" t="s">
        <v>580</v>
      </c>
      <c r="G2968" s="1" t="s">
        <v>456</v>
      </c>
      <c r="H2968" s="1" t="s">
        <v>111</v>
      </c>
      <c r="I2968" s="1" t="s">
        <v>581</v>
      </c>
      <c r="J2968" s="1" t="s">
        <v>457</v>
      </c>
      <c r="K2968">
        <v>-1</v>
      </c>
      <c r="L2968">
        <v>-1</v>
      </c>
      <c r="M2968" s="1" t="s">
        <v>582</v>
      </c>
      <c r="N2968">
        <v>8200</v>
      </c>
      <c r="O2968">
        <v>8900</v>
      </c>
      <c r="P2968">
        <v>22900</v>
      </c>
      <c r="Q2968">
        <v>28500</v>
      </c>
      <c r="R2968">
        <v>33300</v>
      </c>
      <c r="S2968">
        <v>0</v>
      </c>
      <c r="T2968">
        <v>0</v>
      </c>
      <c r="U2968">
        <v>0</v>
      </c>
      <c r="V2968">
        <v>0</v>
      </c>
      <c r="W2968">
        <v>9300</v>
      </c>
      <c r="X2968">
        <v>9500</v>
      </c>
      <c r="Y2968">
        <v>6.6176960889999998</v>
      </c>
      <c r="Z2968">
        <v>-73.080308669999994</v>
      </c>
      <c r="AA2968" s="1" t="s">
        <v>41</v>
      </c>
      <c r="AB2968">
        <v>0</v>
      </c>
      <c r="AC2968" t="str">
        <f>MID(TablaPivotFinal[[#This Row],[Fecha]],1,4)</f>
        <v>2017</v>
      </c>
      <c r="AD2968" t="str">
        <f>MID(TablaPivotFinal[[#This Row],[Fecha]],5,3)</f>
        <v>Dic</v>
      </c>
      <c r="AE2968" s="1">
        <v>0</v>
      </c>
      <c r="AF2968" s="1">
        <v>0</v>
      </c>
    </row>
    <row r="2969" spans="1:32" x14ac:dyDescent="0.3">
      <c r="A2969" s="1" t="s">
        <v>578</v>
      </c>
      <c r="B2969" s="1"/>
      <c r="C2969" t="s">
        <v>579</v>
      </c>
      <c r="D2969" s="1" t="s">
        <v>532</v>
      </c>
      <c r="E2969">
        <v>68</v>
      </c>
      <c r="F2969" s="1" t="s">
        <v>580</v>
      </c>
      <c r="G2969" s="1" t="s">
        <v>456</v>
      </c>
      <c r="H2969" s="1" t="s">
        <v>111</v>
      </c>
      <c r="I2969" s="1" t="s">
        <v>581</v>
      </c>
      <c r="J2969" s="1" t="s">
        <v>457</v>
      </c>
      <c r="K2969">
        <v>-1</v>
      </c>
      <c r="L2969">
        <v>-1</v>
      </c>
      <c r="M2969" s="1" t="s">
        <v>582</v>
      </c>
      <c r="N2969">
        <v>8200</v>
      </c>
      <c r="O2969">
        <v>8900</v>
      </c>
      <c r="P2969">
        <v>22900</v>
      </c>
      <c r="Q2969">
        <v>28500</v>
      </c>
      <c r="R2969">
        <v>33300</v>
      </c>
      <c r="S2969">
        <v>0</v>
      </c>
      <c r="T2969">
        <v>0</v>
      </c>
      <c r="U2969">
        <v>0</v>
      </c>
      <c r="V2969">
        <v>0</v>
      </c>
      <c r="W2969">
        <v>9300</v>
      </c>
      <c r="X2969">
        <v>9500</v>
      </c>
      <c r="Y2969">
        <v>6.6176960889999998</v>
      </c>
      <c r="Z2969">
        <v>-73.080308669999994</v>
      </c>
      <c r="AA2969" s="1" t="s">
        <v>43</v>
      </c>
      <c r="AB2969">
        <v>1800792800</v>
      </c>
      <c r="AC2969" t="str">
        <f>MID(TablaPivotFinal[[#This Row],[Fecha]],1,4)</f>
        <v>2017</v>
      </c>
      <c r="AD2969" t="str">
        <f>MID(TablaPivotFinal[[#This Row],[Fecha]],5,3)</f>
        <v>Ene</v>
      </c>
      <c r="AE2969" s="1">
        <v>1800792800</v>
      </c>
      <c r="AF2969" s="1">
        <v>5967.3870969999998</v>
      </c>
    </row>
    <row r="2970" spans="1:32" x14ac:dyDescent="0.3">
      <c r="A2970" s="1" t="s">
        <v>578</v>
      </c>
      <c r="B2970" s="1"/>
      <c r="C2970" t="s">
        <v>579</v>
      </c>
      <c r="D2970" s="1" t="s">
        <v>532</v>
      </c>
      <c r="E2970">
        <v>68</v>
      </c>
      <c r="F2970" s="1" t="s">
        <v>580</v>
      </c>
      <c r="G2970" s="1" t="s">
        <v>456</v>
      </c>
      <c r="H2970" s="1" t="s">
        <v>111</v>
      </c>
      <c r="I2970" s="1" t="s">
        <v>581</v>
      </c>
      <c r="J2970" s="1" t="s">
        <v>457</v>
      </c>
      <c r="K2970">
        <v>-1</v>
      </c>
      <c r="L2970">
        <v>-1</v>
      </c>
      <c r="M2970" s="1" t="s">
        <v>582</v>
      </c>
      <c r="N2970">
        <v>8200</v>
      </c>
      <c r="O2970">
        <v>8900</v>
      </c>
      <c r="P2970">
        <v>22900</v>
      </c>
      <c r="Q2970">
        <v>28500</v>
      </c>
      <c r="R2970">
        <v>33300</v>
      </c>
      <c r="S2970">
        <v>0</v>
      </c>
      <c r="T2970">
        <v>0</v>
      </c>
      <c r="U2970">
        <v>0</v>
      </c>
      <c r="V2970">
        <v>0</v>
      </c>
      <c r="W2970">
        <v>9300</v>
      </c>
      <c r="X2970">
        <v>9500</v>
      </c>
      <c r="Y2970">
        <v>6.6176960889999998</v>
      </c>
      <c r="Z2970">
        <v>-73.080308669999994</v>
      </c>
      <c r="AA2970" s="1" t="s">
        <v>45</v>
      </c>
      <c r="AB2970">
        <v>1255855400</v>
      </c>
      <c r="AC2970" t="str">
        <f>MID(TablaPivotFinal[[#This Row],[Fecha]],1,4)</f>
        <v>2017</v>
      </c>
      <c r="AD2970" t="str">
        <f>MID(TablaPivotFinal[[#This Row],[Fecha]],5,3)</f>
        <v>Feb</v>
      </c>
      <c r="AE2970" s="1">
        <v>1255855400</v>
      </c>
      <c r="AF2970" s="1">
        <v>3972.1785709999999</v>
      </c>
    </row>
    <row r="2971" spans="1:32" x14ac:dyDescent="0.3">
      <c r="A2971" s="1" t="s">
        <v>578</v>
      </c>
      <c r="B2971" s="1"/>
      <c r="C2971" t="s">
        <v>579</v>
      </c>
      <c r="D2971" s="1" t="s">
        <v>532</v>
      </c>
      <c r="E2971">
        <v>68</v>
      </c>
      <c r="F2971" s="1" t="s">
        <v>580</v>
      </c>
      <c r="G2971" s="1" t="s">
        <v>456</v>
      </c>
      <c r="H2971" s="1" t="s">
        <v>111</v>
      </c>
      <c r="I2971" s="1" t="s">
        <v>581</v>
      </c>
      <c r="J2971" s="1" t="s">
        <v>457</v>
      </c>
      <c r="K2971">
        <v>-1</v>
      </c>
      <c r="L2971">
        <v>-1</v>
      </c>
      <c r="M2971" s="1" t="s">
        <v>582</v>
      </c>
      <c r="N2971">
        <v>8200</v>
      </c>
      <c r="O2971">
        <v>8900</v>
      </c>
      <c r="P2971">
        <v>22900</v>
      </c>
      <c r="Q2971">
        <v>28500</v>
      </c>
      <c r="R2971">
        <v>33300</v>
      </c>
      <c r="S2971">
        <v>0</v>
      </c>
      <c r="T2971">
        <v>0</v>
      </c>
      <c r="U2971">
        <v>0</v>
      </c>
      <c r="V2971">
        <v>0</v>
      </c>
      <c r="W2971">
        <v>9300</v>
      </c>
      <c r="X2971">
        <v>9500</v>
      </c>
      <c r="Y2971">
        <v>6.6176960889999998</v>
      </c>
      <c r="Z2971">
        <v>-73.080308669999994</v>
      </c>
      <c r="AA2971" s="1" t="s">
        <v>47</v>
      </c>
      <c r="AB2971">
        <v>0</v>
      </c>
      <c r="AC2971" t="str">
        <f>MID(TablaPivotFinal[[#This Row],[Fecha]],1,4)</f>
        <v>2017</v>
      </c>
      <c r="AD2971" t="str">
        <f>MID(TablaPivotFinal[[#This Row],[Fecha]],5,3)</f>
        <v>Jul</v>
      </c>
      <c r="AE2971" s="1">
        <v>0</v>
      </c>
      <c r="AF2971" s="1">
        <v>0</v>
      </c>
    </row>
    <row r="2972" spans="1:32" x14ac:dyDescent="0.3">
      <c r="A2972" s="1" t="s">
        <v>578</v>
      </c>
      <c r="B2972" s="1"/>
      <c r="C2972" t="s">
        <v>579</v>
      </c>
      <c r="D2972" s="1" t="s">
        <v>532</v>
      </c>
      <c r="E2972">
        <v>68</v>
      </c>
      <c r="F2972" s="1" t="s">
        <v>580</v>
      </c>
      <c r="G2972" s="1" t="s">
        <v>456</v>
      </c>
      <c r="H2972" s="1" t="s">
        <v>111</v>
      </c>
      <c r="I2972" s="1" t="s">
        <v>581</v>
      </c>
      <c r="J2972" s="1" t="s">
        <v>457</v>
      </c>
      <c r="K2972">
        <v>-1</v>
      </c>
      <c r="L2972">
        <v>-1</v>
      </c>
      <c r="M2972" s="1" t="s">
        <v>582</v>
      </c>
      <c r="N2972">
        <v>8200</v>
      </c>
      <c r="O2972">
        <v>8900</v>
      </c>
      <c r="P2972">
        <v>22900</v>
      </c>
      <c r="Q2972">
        <v>28500</v>
      </c>
      <c r="R2972">
        <v>33300</v>
      </c>
      <c r="S2972">
        <v>0</v>
      </c>
      <c r="T2972">
        <v>0</v>
      </c>
      <c r="U2972">
        <v>0</v>
      </c>
      <c r="V2972">
        <v>0</v>
      </c>
      <c r="W2972">
        <v>9300</v>
      </c>
      <c r="X2972">
        <v>9500</v>
      </c>
      <c r="Y2972">
        <v>6.6176960889999998</v>
      </c>
      <c r="Z2972">
        <v>-73.080308669999994</v>
      </c>
      <c r="AA2972" s="1" t="s">
        <v>49</v>
      </c>
      <c r="AB2972">
        <v>1469882400</v>
      </c>
      <c r="AC2972" t="str">
        <f>MID(TablaPivotFinal[[#This Row],[Fecha]],1,4)</f>
        <v>2017</v>
      </c>
      <c r="AD2972" t="str">
        <f>MID(TablaPivotFinal[[#This Row],[Fecha]],5,3)</f>
        <v>Jun</v>
      </c>
      <c r="AE2972" s="1">
        <v>1469882400</v>
      </c>
      <c r="AF2972" s="1">
        <v>4589.2333330000001</v>
      </c>
    </row>
    <row r="2973" spans="1:32" x14ac:dyDescent="0.3">
      <c r="A2973" s="1" t="s">
        <v>578</v>
      </c>
      <c r="B2973" s="1"/>
      <c r="C2973" t="s">
        <v>579</v>
      </c>
      <c r="D2973" s="1" t="s">
        <v>532</v>
      </c>
      <c r="E2973">
        <v>68</v>
      </c>
      <c r="F2973" s="1" t="s">
        <v>580</v>
      </c>
      <c r="G2973" s="1" t="s">
        <v>456</v>
      </c>
      <c r="H2973" s="1" t="s">
        <v>111</v>
      </c>
      <c r="I2973" s="1" t="s">
        <v>581</v>
      </c>
      <c r="J2973" s="1" t="s">
        <v>457</v>
      </c>
      <c r="K2973">
        <v>-1</v>
      </c>
      <c r="L2973">
        <v>-1</v>
      </c>
      <c r="M2973" s="1" t="s">
        <v>582</v>
      </c>
      <c r="N2973">
        <v>8200</v>
      </c>
      <c r="O2973">
        <v>8900</v>
      </c>
      <c r="P2973">
        <v>22900</v>
      </c>
      <c r="Q2973">
        <v>28500</v>
      </c>
      <c r="R2973">
        <v>33300</v>
      </c>
      <c r="S2973">
        <v>0</v>
      </c>
      <c r="T2973">
        <v>0</v>
      </c>
      <c r="U2973">
        <v>0</v>
      </c>
      <c r="V2973">
        <v>0</v>
      </c>
      <c r="W2973">
        <v>9300</v>
      </c>
      <c r="X2973">
        <v>9500</v>
      </c>
      <c r="Y2973">
        <v>6.6176960889999998</v>
      </c>
      <c r="Z2973">
        <v>-73.080308669999994</v>
      </c>
      <c r="AA2973" s="1" t="s">
        <v>51</v>
      </c>
      <c r="AB2973">
        <v>1393241200</v>
      </c>
      <c r="AC2973" t="str">
        <f>MID(TablaPivotFinal[[#This Row],[Fecha]],1,4)</f>
        <v>2017</v>
      </c>
      <c r="AD2973" t="str">
        <f>MID(TablaPivotFinal[[#This Row],[Fecha]],5,3)</f>
        <v>Mar</v>
      </c>
      <c r="AE2973" s="1">
        <v>1393241200</v>
      </c>
      <c r="AF2973" s="1">
        <v>4004.83871</v>
      </c>
    </row>
    <row r="2974" spans="1:32" x14ac:dyDescent="0.3">
      <c r="A2974" s="1" t="s">
        <v>578</v>
      </c>
      <c r="B2974" s="1"/>
      <c r="C2974" t="s">
        <v>579</v>
      </c>
      <c r="D2974" s="1" t="s">
        <v>532</v>
      </c>
      <c r="E2974">
        <v>68</v>
      </c>
      <c r="F2974" s="1" t="s">
        <v>580</v>
      </c>
      <c r="G2974" s="1" t="s">
        <v>456</v>
      </c>
      <c r="H2974" s="1" t="s">
        <v>111</v>
      </c>
      <c r="I2974" s="1" t="s">
        <v>581</v>
      </c>
      <c r="J2974" s="1" t="s">
        <v>457</v>
      </c>
      <c r="K2974">
        <v>-1</v>
      </c>
      <c r="L2974">
        <v>-1</v>
      </c>
      <c r="M2974" s="1" t="s">
        <v>582</v>
      </c>
      <c r="N2974">
        <v>8200</v>
      </c>
      <c r="O2974">
        <v>8900</v>
      </c>
      <c r="P2974">
        <v>22900</v>
      </c>
      <c r="Q2974">
        <v>28500</v>
      </c>
      <c r="R2974">
        <v>33300</v>
      </c>
      <c r="S2974">
        <v>0</v>
      </c>
      <c r="T2974">
        <v>0</v>
      </c>
      <c r="U2974">
        <v>0</v>
      </c>
      <c r="V2974">
        <v>0</v>
      </c>
      <c r="W2974">
        <v>9300</v>
      </c>
      <c r="X2974">
        <v>9500</v>
      </c>
      <c r="Y2974">
        <v>6.6176960889999998</v>
      </c>
      <c r="Z2974">
        <v>-73.080308669999994</v>
      </c>
      <c r="AA2974" s="1" t="s">
        <v>53</v>
      </c>
      <c r="AB2974">
        <v>1385312800</v>
      </c>
      <c r="AC2974" t="str">
        <f>MID(TablaPivotFinal[[#This Row],[Fecha]],1,4)</f>
        <v>2017</v>
      </c>
      <c r="AD2974" t="str">
        <f>MID(TablaPivotFinal[[#This Row],[Fecha]],5,3)</f>
        <v>May</v>
      </c>
      <c r="AE2974" s="1">
        <v>1385312800</v>
      </c>
      <c r="AF2974" s="1">
        <v>4006</v>
      </c>
    </row>
    <row r="2975" spans="1:32" x14ac:dyDescent="0.3">
      <c r="A2975" s="1" t="s">
        <v>578</v>
      </c>
      <c r="B2975" s="1"/>
      <c r="C2975" t="s">
        <v>579</v>
      </c>
      <c r="D2975" s="1" t="s">
        <v>532</v>
      </c>
      <c r="E2975">
        <v>68</v>
      </c>
      <c r="F2975" s="1" t="s">
        <v>580</v>
      </c>
      <c r="G2975" s="1" t="s">
        <v>456</v>
      </c>
      <c r="H2975" s="1" t="s">
        <v>111</v>
      </c>
      <c r="I2975" s="1" t="s">
        <v>581</v>
      </c>
      <c r="J2975" s="1" t="s">
        <v>457</v>
      </c>
      <c r="K2975">
        <v>-1</v>
      </c>
      <c r="L2975">
        <v>-1</v>
      </c>
      <c r="M2975" s="1" t="s">
        <v>582</v>
      </c>
      <c r="N2975">
        <v>8200</v>
      </c>
      <c r="O2975">
        <v>8900</v>
      </c>
      <c r="P2975">
        <v>22900</v>
      </c>
      <c r="Q2975">
        <v>28500</v>
      </c>
      <c r="R2975">
        <v>33300</v>
      </c>
      <c r="S2975">
        <v>0</v>
      </c>
      <c r="T2975">
        <v>0</v>
      </c>
      <c r="U2975">
        <v>0</v>
      </c>
      <c r="V2975">
        <v>0</v>
      </c>
      <c r="W2975">
        <v>9300</v>
      </c>
      <c r="X2975">
        <v>9500</v>
      </c>
      <c r="Y2975">
        <v>6.6176960889999998</v>
      </c>
      <c r="Z2975">
        <v>-73.080308669999994</v>
      </c>
      <c r="AA2975" s="1" t="s">
        <v>55</v>
      </c>
      <c r="AB2975">
        <v>0</v>
      </c>
      <c r="AC2975" t="str">
        <f>MID(TablaPivotFinal[[#This Row],[Fecha]],1,4)</f>
        <v>2017</v>
      </c>
      <c r="AD2975" t="str">
        <f>MID(TablaPivotFinal[[#This Row],[Fecha]],5,3)</f>
        <v>Nov</v>
      </c>
      <c r="AE2975" s="1">
        <v>0</v>
      </c>
      <c r="AF2975" s="1">
        <v>0</v>
      </c>
    </row>
    <row r="2976" spans="1:32" x14ac:dyDescent="0.3">
      <c r="A2976" s="1" t="s">
        <v>578</v>
      </c>
      <c r="B2976" s="1"/>
      <c r="C2976" t="s">
        <v>579</v>
      </c>
      <c r="D2976" s="1" t="s">
        <v>532</v>
      </c>
      <c r="E2976">
        <v>68</v>
      </c>
      <c r="F2976" s="1" t="s">
        <v>580</v>
      </c>
      <c r="G2976" s="1" t="s">
        <v>456</v>
      </c>
      <c r="H2976" s="1" t="s">
        <v>111</v>
      </c>
      <c r="I2976" s="1" t="s">
        <v>581</v>
      </c>
      <c r="J2976" s="1" t="s">
        <v>457</v>
      </c>
      <c r="K2976">
        <v>-1</v>
      </c>
      <c r="L2976">
        <v>-1</v>
      </c>
      <c r="M2976" s="1" t="s">
        <v>582</v>
      </c>
      <c r="N2976">
        <v>8200</v>
      </c>
      <c r="O2976">
        <v>8900</v>
      </c>
      <c r="P2976">
        <v>22900</v>
      </c>
      <c r="Q2976">
        <v>28500</v>
      </c>
      <c r="R2976">
        <v>33300</v>
      </c>
      <c r="S2976">
        <v>0</v>
      </c>
      <c r="T2976">
        <v>0</v>
      </c>
      <c r="U2976">
        <v>0</v>
      </c>
      <c r="V2976">
        <v>0</v>
      </c>
      <c r="W2976">
        <v>9300</v>
      </c>
      <c r="X2976">
        <v>9500</v>
      </c>
      <c r="Y2976">
        <v>6.6176960889999998</v>
      </c>
      <c r="Z2976">
        <v>-73.080308669999994</v>
      </c>
      <c r="AA2976" s="1" t="s">
        <v>57</v>
      </c>
      <c r="AB2976">
        <v>0</v>
      </c>
      <c r="AC2976" t="str">
        <f>MID(TablaPivotFinal[[#This Row],[Fecha]],1,4)</f>
        <v>2017</v>
      </c>
      <c r="AD2976" t="str">
        <f>MID(TablaPivotFinal[[#This Row],[Fecha]],5,3)</f>
        <v>Oct</v>
      </c>
      <c r="AE2976" s="1">
        <v>0</v>
      </c>
      <c r="AF2976" s="1">
        <v>0</v>
      </c>
    </row>
    <row r="2977" spans="1:32" x14ac:dyDescent="0.3">
      <c r="A2977" s="1" t="s">
        <v>578</v>
      </c>
      <c r="B2977" s="1"/>
      <c r="C2977" t="s">
        <v>579</v>
      </c>
      <c r="D2977" s="1" t="s">
        <v>532</v>
      </c>
      <c r="E2977">
        <v>68</v>
      </c>
      <c r="F2977" s="1" t="s">
        <v>580</v>
      </c>
      <c r="G2977" s="1" t="s">
        <v>456</v>
      </c>
      <c r="H2977" s="1" t="s">
        <v>111</v>
      </c>
      <c r="I2977" s="1" t="s">
        <v>581</v>
      </c>
      <c r="J2977" s="1" t="s">
        <v>457</v>
      </c>
      <c r="K2977">
        <v>-1</v>
      </c>
      <c r="L2977">
        <v>-1</v>
      </c>
      <c r="M2977" s="1" t="s">
        <v>582</v>
      </c>
      <c r="N2977">
        <v>8200</v>
      </c>
      <c r="O2977">
        <v>8900</v>
      </c>
      <c r="P2977">
        <v>22900</v>
      </c>
      <c r="Q2977">
        <v>28500</v>
      </c>
      <c r="R2977">
        <v>33300</v>
      </c>
      <c r="S2977">
        <v>0</v>
      </c>
      <c r="T2977">
        <v>0</v>
      </c>
      <c r="U2977">
        <v>0</v>
      </c>
      <c r="V2977">
        <v>0</v>
      </c>
      <c r="W2977">
        <v>9300</v>
      </c>
      <c r="X2977">
        <v>9500</v>
      </c>
      <c r="Y2977">
        <v>6.6176960889999998</v>
      </c>
      <c r="Z2977">
        <v>-73.080308669999994</v>
      </c>
      <c r="AA2977" s="1" t="s">
        <v>59</v>
      </c>
      <c r="AB2977">
        <v>0</v>
      </c>
      <c r="AC2977" t="str">
        <f>MID(TablaPivotFinal[[#This Row],[Fecha]],1,4)</f>
        <v>2017</v>
      </c>
      <c r="AD2977" t="str">
        <f>MID(TablaPivotFinal[[#This Row],[Fecha]],5,3)</f>
        <v>Sep</v>
      </c>
      <c r="AE2977" s="1">
        <v>0</v>
      </c>
      <c r="AF2977" s="1">
        <v>0</v>
      </c>
    </row>
    <row r="2978" spans="1:32" x14ac:dyDescent="0.3">
      <c r="A2978" s="1" t="s">
        <v>578</v>
      </c>
      <c r="B2978" s="1"/>
      <c r="C2978" t="s">
        <v>579</v>
      </c>
      <c r="D2978" s="1" t="s">
        <v>532</v>
      </c>
      <c r="E2978">
        <v>68</v>
      </c>
      <c r="F2978" s="1" t="s">
        <v>580</v>
      </c>
      <c r="G2978" s="1" t="s">
        <v>456</v>
      </c>
      <c r="H2978" s="1" t="s">
        <v>111</v>
      </c>
      <c r="I2978" s="1" t="s">
        <v>581</v>
      </c>
      <c r="J2978" s="1" t="s">
        <v>457</v>
      </c>
      <c r="K2978">
        <v>-1</v>
      </c>
      <c r="L2978">
        <v>-1</v>
      </c>
      <c r="M2978" s="1" t="s">
        <v>582</v>
      </c>
      <c r="N2978">
        <v>8200</v>
      </c>
      <c r="O2978">
        <v>8900</v>
      </c>
      <c r="P2978">
        <v>22900</v>
      </c>
      <c r="Q2978">
        <v>28500</v>
      </c>
      <c r="R2978">
        <v>33300</v>
      </c>
      <c r="S2978">
        <v>0</v>
      </c>
      <c r="T2978">
        <v>0</v>
      </c>
      <c r="U2978">
        <v>0</v>
      </c>
      <c r="V2978">
        <v>0</v>
      </c>
      <c r="W2978">
        <v>9300</v>
      </c>
      <c r="X2978">
        <v>9500</v>
      </c>
      <c r="Y2978">
        <v>6.6176960889999998</v>
      </c>
      <c r="Z2978">
        <v>-73.080308669999994</v>
      </c>
      <c r="AA2978" s="1" t="s">
        <v>61</v>
      </c>
      <c r="AB2978">
        <v>0</v>
      </c>
      <c r="AC2978" t="str">
        <f>MID(TablaPivotFinal[[#This Row],[Fecha]],1,4)</f>
        <v>2018</v>
      </c>
      <c r="AD2978" t="str">
        <f>MID(TablaPivotFinal[[#This Row],[Fecha]],5,3)</f>
        <v>Abr</v>
      </c>
      <c r="AE2978" s="1">
        <v>0</v>
      </c>
      <c r="AF2978" s="1">
        <v>0</v>
      </c>
    </row>
    <row r="2979" spans="1:32" x14ac:dyDescent="0.3">
      <c r="A2979" s="1" t="s">
        <v>578</v>
      </c>
      <c r="B2979" s="1"/>
      <c r="C2979" t="s">
        <v>579</v>
      </c>
      <c r="D2979" s="1" t="s">
        <v>532</v>
      </c>
      <c r="E2979">
        <v>68</v>
      </c>
      <c r="F2979" s="1" t="s">
        <v>580</v>
      </c>
      <c r="G2979" s="1" t="s">
        <v>456</v>
      </c>
      <c r="H2979" s="1" t="s">
        <v>111</v>
      </c>
      <c r="I2979" s="1" t="s">
        <v>581</v>
      </c>
      <c r="J2979" s="1" t="s">
        <v>457</v>
      </c>
      <c r="K2979">
        <v>-1</v>
      </c>
      <c r="L2979">
        <v>-1</v>
      </c>
      <c r="M2979" s="1" t="s">
        <v>582</v>
      </c>
      <c r="N2979">
        <v>8200</v>
      </c>
      <c r="O2979">
        <v>8900</v>
      </c>
      <c r="P2979">
        <v>22900</v>
      </c>
      <c r="Q2979">
        <v>28500</v>
      </c>
      <c r="R2979">
        <v>33300</v>
      </c>
      <c r="S2979">
        <v>0</v>
      </c>
      <c r="T2979">
        <v>0</v>
      </c>
      <c r="U2979">
        <v>0</v>
      </c>
      <c r="V2979">
        <v>0</v>
      </c>
      <c r="W2979">
        <v>9300</v>
      </c>
      <c r="X2979">
        <v>9500</v>
      </c>
      <c r="Y2979">
        <v>6.6176960889999998</v>
      </c>
      <c r="Z2979">
        <v>-73.080308669999994</v>
      </c>
      <c r="AA2979" s="1" t="s">
        <v>63</v>
      </c>
      <c r="AB2979">
        <v>0</v>
      </c>
      <c r="AC2979" t="str">
        <f>MID(TablaPivotFinal[[#This Row],[Fecha]],1,4)</f>
        <v>2018</v>
      </c>
      <c r="AD2979" t="str">
        <f>MID(TablaPivotFinal[[#This Row],[Fecha]],5,3)</f>
        <v>Ago</v>
      </c>
      <c r="AE2979" s="1">
        <v>0</v>
      </c>
      <c r="AF2979" s="1">
        <v>0</v>
      </c>
    </row>
    <row r="2980" spans="1:32" x14ac:dyDescent="0.3">
      <c r="A2980" s="1" t="s">
        <v>578</v>
      </c>
      <c r="B2980" s="1"/>
      <c r="C2980" t="s">
        <v>579</v>
      </c>
      <c r="D2980" s="1" t="s">
        <v>532</v>
      </c>
      <c r="E2980">
        <v>68</v>
      </c>
      <c r="F2980" s="1" t="s">
        <v>580</v>
      </c>
      <c r="G2980" s="1" t="s">
        <v>456</v>
      </c>
      <c r="H2980" s="1" t="s">
        <v>111</v>
      </c>
      <c r="I2980" s="1" t="s">
        <v>581</v>
      </c>
      <c r="J2980" s="1" t="s">
        <v>457</v>
      </c>
      <c r="K2980">
        <v>-1</v>
      </c>
      <c r="L2980">
        <v>-1</v>
      </c>
      <c r="M2980" s="1" t="s">
        <v>582</v>
      </c>
      <c r="N2980">
        <v>8200</v>
      </c>
      <c r="O2980">
        <v>8900</v>
      </c>
      <c r="P2980">
        <v>22900</v>
      </c>
      <c r="Q2980">
        <v>28500</v>
      </c>
      <c r="R2980">
        <v>33300</v>
      </c>
      <c r="S2980">
        <v>0</v>
      </c>
      <c r="T2980">
        <v>0</v>
      </c>
      <c r="U2980">
        <v>0</v>
      </c>
      <c r="V2980">
        <v>0</v>
      </c>
      <c r="W2980">
        <v>9300</v>
      </c>
      <c r="X2980">
        <v>9500</v>
      </c>
      <c r="Y2980">
        <v>6.6176960889999998</v>
      </c>
      <c r="Z2980">
        <v>-73.080308669999994</v>
      </c>
      <c r="AA2980" s="1" t="s">
        <v>65</v>
      </c>
      <c r="AB2980">
        <v>0</v>
      </c>
      <c r="AC2980" t="str">
        <f>MID(TablaPivotFinal[[#This Row],[Fecha]],1,4)</f>
        <v>2018</v>
      </c>
      <c r="AD2980" t="str">
        <f>MID(TablaPivotFinal[[#This Row],[Fecha]],5,3)</f>
        <v>Dic</v>
      </c>
      <c r="AE2980" s="1">
        <v>0</v>
      </c>
      <c r="AF2980" s="1">
        <v>0</v>
      </c>
    </row>
    <row r="2981" spans="1:32" x14ac:dyDescent="0.3">
      <c r="A2981" s="1" t="s">
        <v>578</v>
      </c>
      <c r="B2981" s="1"/>
      <c r="C2981" t="s">
        <v>579</v>
      </c>
      <c r="D2981" s="1" t="s">
        <v>532</v>
      </c>
      <c r="E2981">
        <v>68</v>
      </c>
      <c r="F2981" s="1" t="s">
        <v>580</v>
      </c>
      <c r="G2981" s="1" t="s">
        <v>456</v>
      </c>
      <c r="H2981" s="1" t="s">
        <v>111</v>
      </c>
      <c r="I2981" s="1" t="s">
        <v>581</v>
      </c>
      <c r="J2981" s="1" t="s">
        <v>457</v>
      </c>
      <c r="K2981">
        <v>-1</v>
      </c>
      <c r="L2981">
        <v>-1</v>
      </c>
      <c r="M2981" s="1" t="s">
        <v>582</v>
      </c>
      <c r="N2981">
        <v>8200</v>
      </c>
      <c r="O2981">
        <v>8900</v>
      </c>
      <c r="P2981">
        <v>22900</v>
      </c>
      <c r="Q2981">
        <v>28500</v>
      </c>
      <c r="R2981">
        <v>33300</v>
      </c>
      <c r="S2981">
        <v>0</v>
      </c>
      <c r="T2981">
        <v>0</v>
      </c>
      <c r="U2981">
        <v>0</v>
      </c>
      <c r="V2981">
        <v>0</v>
      </c>
      <c r="W2981">
        <v>9300</v>
      </c>
      <c r="X2981">
        <v>9500</v>
      </c>
      <c r="Y2981">
        <v>6.6176960889999998</v>
      </c>
      <c r="Z2981">
        <v>-73.080308669999994</v>
      </c>
      <c r="AA2981" s="1" t="s">
        <v>67</v>
      </c>
      <c r="AB2981">
        <v>0</v>
      </c>
      <c r="AC2981" t="str">
        <f>MID(TablaPivotFinal[[#This Row],[Fecha]],1,4)</f>
        <v>2018</v>
      </c>
      <c r="AD2981" t="str">
        <f>MID(TablaPivotFinal[[#This Row],[Fecha]],5,3)</f>
        <v>Ene</v>
      </c>
      <c r="AE2981" s="1">
        <v>0</v>
      </c>
      <c r="AF2981" s="1">
        <v>0</v>
      </c>
    </row>
    <row r="2982" spans="1:32" x14ac:dyDescent="0.3">
      <c r="A2982" s="1" t="s">
        <v>578</v>
      </c>
      <c r="B2982" s="1"/>
      <c r="C2982" t="s">
        <v>579</v>
      </c>
      <c r="D2982" s="1" t="s">
        <v>532</v>
      </c>
      <c r="E2982">
        <v>68</v>
      </c>
      <c r="F2982" s="1" t="s">
        <v>580</v>
      </c>
      <c r="G2982" s="1" t="s">
        <v>456</v>
      </c>
      <c r="H2982" s="1" t="s">
        <v>111</v>
      </c>
      <c r="I2982" s="1" t="s">
        <v>581</v>
      </c>
      <c r="J2982" s="1" t="s">
        <v>457</v>
      </c>
      <c r="K2982">
        <v>-1</v>
      </c>
      <c r="L2982">
        <v>-1</v>
      </c>
      <c r="M2982" s="1" t="s">
        <v>582</v>
      </c>
      <c r="N2982">
        <v>8200</v>
      </c>
      <c r="O2982">
        <v>8900</v>
      </c>
      <c r="P2982">
        <v>22900</v>
      </c>
      <c r="Q2982">
        <v>28500</v>
      </c>
      <c r="R2982">
        <v>33300</v>
      </c>
      <c r="S2982">
        <v>0</v>
      </c>
      <c r="T2982">
        <v>0</v>
      </c>
      <c r="U2982">
        <v>0</v>
      </c>
      <c r="V2982">
        <v>0</v>
      </c>
      <c r="W2982">
        <v>9300</v>
      </c>
      <c r="X2982">
        <v>9500</v>
      </c>
      <c r="Y2982">
        <v>6.6176960889999998</v>
      </c>
      <c r="Z2982">
        <v>-73.080308669999994</v>
      </c>
      <c r="AA2982" s="1" t="s">
        <v>69</v>
      </c>
      <c r="AB2982">
        <v>0</v>
      </c>
      <c r="AC2982" t="str">
        <f>MID(TablaPivotFinal[[#This Row],[Fecha]],1,4)</f>
        <v>2018</v>
      </c>
      <c r="AD2982" t="str">
        <f>MID(TablaPivotFinal[[#This Row],[Fecha]],5,3)</f>
        <v>Feb</v>
      </c>
      <c r="AE2982" s="1">
        <v>0</v>
      </c>
      <c r="AF2982" s="1">
        <v>0</v>
      </c>
    </row>
    <row r="2983" spans="1:32" x14ac:dyDescent="0.3">
      <c r="A2983" s="1" t="s">
        <v>578</v>
      </c>
      <c r="B2983" s="1"/>
      <c r="C2983" t="s">
        <v>579</v>
      </c>
      <c r="D2983" s="1" t="s">
        <v>532</v>
      </c>
      <c r="E2983">
        <v>68</v>
      </c>
      <c r="F2983" s="1" t="s">
        <v>580</v>
      </c>
      <c r="G2983" s="1" t="s">
        <v>456</v>
      </c>
      <c r="H2983" s="1" t="s">
        <v>111</v>
      </c>
      <c r="I2983" s="1" t="s">
        <v>581</v>
      </c>
      <c r="J2983" s="1" t="s">
        <v>457</v>
      </c>
      <c r="K2983">
        <v>-1</v>
      </c>
      <c r="L2983">
        <v>-1</v>
      </c>
      <c r="M2983" s="1" t="s">
        <v>582</v>
      </c>
      <c r="N2983">
        <v>8200</v>
      </c>
      <c r="O2983">
        <v>8900</v>
      </c>
      <c r="P2983">
        <v>22900</v>
      </c>
      <c r="Q2983">
        <v>28500</v>
      </c>
      <c r="R2983">
        <v>33300</v>
      </c>
      <c r="S2983">
        <v>0</v>
      </c>
      <c r="T2983">
        <v>0</v>
      </c>
      <c r="U2983">
        <v>0</v>
      </c>
      <c r="V2983">
        <v>0</v>
      </c>
      <c r="W2983">
        <v>9300</v>
      </c>
      <c r="X2983">
        <v>9500</v>
      </c>
      <c r="Y2983">
        <v>6.6176960889999998</v>
      </c>
      <c r="Z2983">
        <v>-73.080308669999994</v>
      </c>
      <c r="AA2983" s="1" t="s">
        <v>71</v>
      </c>
      <c r="AB2983">
        <v>0</v>
      </c>
      <c r="AC2983" t="str">
        <f>MID(TablaPivotFinal[[#This Row],[Fecha]],1,4)</f>
        <v>2018</v>
      </c>
      <c r="AD2983" t="str">
        <f>MID(TablaPivotFinal[[#This Row],[Fecha]],5,3)</f>
        <v>Jul</v>
      </c>
      <c r="AE2983" s="1">
        <v>0</v>
      </c>
      <c r="AF2983" s="1">
        <v>0</v>
      </c>
    </row>
    <row r="2984" spans="1:32" x14ac:dyDescent="0.3">
      <c r="A2984" s="1" t="s">
        <v>578</v>
      </c>
      <c r="B2984" s="1"/>
      <c r="C2984" t="s">
        <v>579</v>
      </c>
      <c r="D2984" s="1" t="s">
        <v>532</v>
      </c>
      <c r="E2984">
        <v>68</v>
      </c>
      <c r="F2984" s="1" t="s">
        <v>580</v>
      </c>
      <c r="G2984" s="1" t="s">
        <v>456</v>
      </c>
      <c r="H2984" s="1" t="s">
        <v>111</v>
      </c>
      <c r="I2984" s="1" t="s">
        <v>581</v>
      </c>
      <c r="J2984" s="1" t="s">
        <v>457</v>
      </c>
      <c r="K2984">
        <v>-1</v>
      </c>
      <c r="L2984">
        <v>-1</v>
      </c>
      <c r="M2984" s="1" t="s">
        <v>582</v>
      </c>
      <c r="N2984">
        <v>8200</v>
      </c>
      <c r="O2984">
        <v>8900</v>
      </c>
      <c r="P2984">
        <v>22900</v>
      </c>
      <c r="Q2984">
        <v>28500</v>
      </c>
      <c r="R2984">
        <v>33300</v>
      </c>
      <c r="S2984">
        <v>0</v>
      </c>
      <c r="T2984">
        <v>0</v>
      </c>
      <c r="U2984">
        <v>0</v>
      </c>
      <c r="V2984">
        <v>0</v>
      </c>
      <c r="W2984">
        <v>9300</v>
      </c>
      <c r="X2984">
        <v>9500</v>
      </c>
      <c r="Y2984">
        <v>6.6176960889999998</v>
      </c>
      <c r="Z2984">
        <v>-73.080308669999994</v>
      </c>
      <c r="AA2984" s="1" t="s">
        <v>73</v>
      </c>
      <c r="AB2984">
        <v>0</v>
      </c>
      <c r="AC2984" t="str">
        <f>MID(TablaPivotFinal[[#This Row],[Fecha]],1,4)</f>
        <v>2018</v>
      </c>
      <c r="AD2984" t="str">
        <f>MID(TablaPivotFinal[[#This Row],[Fecha]],5,3)</f>
        <v>Jun</v>
      </c>
      <c r="AE2984" s="1">
        <v>0</v>
      </c>
      <c r="AF2984" s="1">
        <v>0</v>
      </c>
    </row>
    <row r="2985" spans="1:32" x14ac:dyDescent="0.3">
      <c r="A2985" s="1" t="s">
        <v>578</v>
      </c>
      <c r="B2985" s="1"/>
      <c r="C2985" t="s">
        <v>579</v>
      </c>
      <c r="D2985" s="1" t="s">
        <v>532</v>
      </c>
      <c r="E2985">
        <v>68</v>
      </c>
      <c r="F2985" s="1" t="s">
        <v>580</v>
      </c>
      <c r="G2985" s="1" t="s">
        <v>456</v>
      </c>
      <c r="H2985" s="1" t="s">
        <v>111</v>
      </c>
      <c r="I2985" s="1" t="s">
        <v>581</v>
      </c>
      <c r="J2985" s="1" t="s">
        <v>457</v>
      </c>
      <c r="K2985">
        <v>-1</v>
      </c>
      <c r="L2985">
        <v>-1</v>
      </c>
      <c r="M2985" s="1" t="s">
        <v>582</v>
      </c>
      <c r="N2985">
        <v>8200</v>
      </c>
      <c r="O2985">
        <v>8900</v>
      </c>
      <c r="P2985">
        <v>22900</v>
      </c>
      <c r="Q2985">
        <v>28500</v>
      </c>
      <c r="R2985">
        <v>33300</v>
      </c>
      <c r="S2985">
        <v>0</v>
      </c>
      <c r="T2985">
        <v>0</v>
      </c>
      <c r="U2985">
        <v>0</v>
      </c>
      <c r="V2985">
        <v>0</v>
      </c>
      <c r="W2985">
        <v>9300</v>
      </c>
      <c r="X2985">
        <v>9500</v>
      </c>
      <c r="Y2985">
        <v>6.6176960889999998</v>
      </c>
      <c r="Z2985">
        <v>-73.080308669999994</v>
      </c>
      <c r="AA2985" s="1" t="s">
        <v>75</v>
      </c>
      <c r="AB2985">
        <v>0</v>
      </c>
      <c r="AC2985" t="str">
        <f>MID(TablaPivotFinal[[#This Row],[Fecha]],1,4)</f>
        <v>2018</v>
      </c>
      <c r="AD2985" t="str">
        <f>MID(TablaPivotFinal[[#This Row],[Fecha]],5,3)</f>
        <v>Mar</v>
      </c>
      <c r="AE2985" s="1">
        <v>0</v>
      </c>
      <c r="AF2985" s="1">
        <v>0</v>
      </c>
    </row>
    <row r="2986" spans="1:32" x14ac:dyDescent="0.3">
      <c r="A2986" s="1" t="s">
        <v>578</v>
      </c>
      <c r="B2986" s="1"/>
      <c r="C2986" t="s">
        <v>579</v>
      </c>
      <c r="D2986" s="1" t="s">
        <v>532</v>
      </c>
      <c r="E2986">
        <v>68</v>
      </c>
      <c r="F2986" s="1" t="s">
        <v>580</v>
      </c>
      <c r="G2986" s="1" t="s">
        <v>456</v>
      </c>
      <c r="H2986" s="1" t="s">
        <v>111</v>
      </c>
      <c r="I2986" s="1" t="s">
        <v>581</v>
      </c>
      <c r="J2986" s="1" t="s">
        <v>457</v>
      </c>
      <c r="K2986">
        <v>-1</v>
      </c>
      <c r="L2986">
        <v>-1</v>
      </c>
      <c r="M2986" s="1" t="s">
        <v>582</v>
      </c>
      <c r="N2986">
        <v>8200</v>
      </c>
      <c r="O2986">
        <v>8900</v>
      </c>
      <c r="P2986">
        <v>22900</v>
      </c>
      <c r="Q2986">
        <v>28500</v>
      </c>
      <c r="R2986">
        <v>33300</v>
      </c>
      <c r="S2986">
        <v>0</v>
      </c>
      <c r="T2986">
        <v>0</v>
      </c>
      <c r="U2986">
        <v>0</v>
      </c>
      <c r="V2986">
        <v>0</v>
      </c>
      <c r="W2986">
        <v>9300</v>
      </c>
      <c r="X2986">
        <v>9500</v>
      </c>
      <c r="Y2986">
        <v>6.6176960889999998</v>
      </c>
      <c r="Z2986">
        <v>-73.080308669999994</v>
      </c>
      <c r="AA2986" s="1" t="s">
        <v>77</v>
      </c>
      <c r="AB2986">
        <v>0</v>
      </c>
      <c r="AC2986" t="str">
        <f>MID(TablaPivotFinal[[#This Row],[Fecha]],1,4)</f>
        <v>2018</v>
      </c>
      <c r="AD2986" t="str">
        <f>MID(TablaPivotFinal[[#This Row],[Fecha]],5,3)</f>
        <v>May</v>
      </c>
      <c r="AE2986" s="1">
        <v>0</v>
      </c>
      <c r="AF2986" s="1">
        <v>0</v>
      </c>
    </row>
    <row r="2987" spans="1:32" x14ac:dyDescent="0.3">
      <c r="A2987" s="1" t="s">
        <v>578</v>
      </c>
      <c r="B2987" s="1"/>
      <c r="C2987" t="s">
        <v>579</v>
      </c>
      <c r="D2987" s="1" t="s">
        <v>532</v>
      </c>
      <c r="E2987">
        <v>68</v>
      </c>
      <c r="F2987" s="1" t="s">
        <v>580</v>
      </c>
      <c r="G2987" s="1" t="s">
        <v>456</v>
      </c>
      <c r="H2987" s="1" t="s">
        <v>111</v>
      </c>
      <c r="I2987" s="1" t="s">
        <v>581</v>
      </c>
      <c r="J2987" s="1" t="s">
        <v>457</v>
      </c>
      <c r="K2987">
        <v>-1</v>
      </c>
      <c r="L2987">
        <v>-1</v>
      </c>
      <c r="M2987" s="1" t="s">
        <v>582</v>
      </c>
      <c r="N2987">
        <v>8200</v>
      </c>
      <c r="O2987">
        <v>8900</v>
      </c>
      <c r="P2987">
        <v>22900</v>
      </c>
      <c r="Q2987">
        <v>28500</v>
      </c>
      <c r="R2987">
        <v>33300</v>
      </c>
      <c r="S2987">
        <v>0</v>
      </c>
      <c r="T2987">
        <v>0</v>
      </c>
      <c r="U2987">
        <v>0</v>
      </c>
      <c r="V2987">
        <v>0</v>
      </c>
      <c r="W2987">
        <v>9300</v>
      </c>
      <c r="X2987">
        <v>9500</v>
      </c>
      <c r="Y2987">
        <v>6.6176960889999998</v>
      </c>
      <c r="Z2987">
        <v>-73.080308669999994</v>
      </c>
      <c r="AA2987" s="1" t="s">
        <v>79</v>
      </c>
      <c r="AB2987">
        <v>0</v>
      </c>
      <c r="AC2987" t="str">
        <f>MID(TablaPivotFinal[[#This Row],[Fecha]],1,4)</f>
        <v>2018</v>
      </c>
      <c r="AD2987" t="str">
        <f>MID(TablaPivotFinal[[#This Row],[Fecha]],5,3)</f>
        <v>Nov</v>
      </c>
      <c r="AE2987" s="1">
        <v>0</v>
      </c>
      <c r="AF2987" s="1">
        <v>0</v>
      </c>
    </row>
    <row r="2988" spans="1:32" x14ac:dyDescent="0.3">
      <c r="A2988" s="1" t="s">
        <v>578</v>
      </c>
      <c r="B2988" s="1"/>
      <c r="C2988" t="s">
        <v>579</v>
      </c>
      <c r="D2988" s="1" t="s">
        <v>532</v>
      </c>
      <c r="E2988">
        <v>68</v>
      </c>
      <c r="F2988" s="1" t="s">
        <v>580</v>
      </c>
      <c r="G2988" s="1" t="s">
        <v>456</v>
      </c>
      <c r="H2988" s="1" t="s">
        <v>111</v>
      </c>
      <c r="I2988" s="1" t="s">
        <v>581</v>
      </c>
      <c r="J2988" s="1" t="s">
        <v>457</v>
      </c>
      <c r="K2988">
        <v>-1</v>
      </c>
      <c r="L2988">
        <v>-1</v>
      </c>
      <c r="M2988" s="1" t="s">
        <v>582</v>
      </c>
      <c r="N2988">
        <v>8200</v>
      </c>
      <c r="O2988">
        <v>8900</v>
      </c>
      <c r="P2988">
        <v>22900</v>
      </c>
      <c r="Q2988">
        <v>28500</v>
      </c>
      <c r="R2988">
        <v>33300</v>
      </c>
      <c r="S2988">
        <v>0</v>
      </c>
      <c r="T2988">
        <v>0</v>
      </c>
      <c r="U2988">
        <v>0</v>
      </c>
      <c r="V2988">
        <v>0</v>
      </c>
      <c r="W2988">
        <v>9300</v>
      </c>
      <c r="X2988">
        <v>9500</v>
      </c>
      <c r="Y2988">
        <v>6.6176960889999998</v>
      </c>
      <c r="Z2988">
        <v>-73.080308669999994</v>
      </c>
      <c r="AA2988" s="1" t="s">
        <v>81</v>
      </c>
      <c r="AB2988">
        <v>0</v>
      </c>
      <c r="AC2988" t="str">
        <f>MID(TablaPivotFinal[[#This Row],[Fecha]],1,4)</f>
        <v>2018</v>
      </c>
      <c r="AD2988" t="str">
        <f>MID(TablaPivotFinal[[#This Row],[Fecha]],5,3)</f>
        <v>Oct</v>
      </c>
      <c r="AE2988" s="1">
        <v>0</v>
      </c>
      <c r="AF2988" s="1">
        <v>0</v>
      </c>
    </row>
    <row r="2989" spans="1:32" x14ac:dyDescent="0.3">
      <c r="A2989" s="1" t="s">
        <v>578</v>
      </c>
      <c r="B2989" s="1"/>
      <c r="C2989" t="s">
        <v>579</v>
      </c>
      <c r="D2989" s="1" t="s">
        <v>532</v>
      </c>
      <c r="E2989">
        <v>68</v>
      </c>
      <c r="F2989" s="1" t="s">
        <v>580</v>
      </c>
      <c r="G2989" s="1" t="s">
        <v>456</v>
      </c>
      <c r="H2989" s="1" t="s">
        <v>111</v>
      </c>
      <c r="I2989" s="1" t="s">
        <v>581</v>
      </c>
      <c r="J2989" s="1" t="s">
        <v>457</v>
      </c>
      <c r="K2989">
        <v>-1</v>
      </c>
      <c r="L2989">
        <v>-1</v>
      </c>
      <c r="M2989" s="1" t="s">
        <v>582</v>
      </c>
      <c r="N2989">
        <v>8200</v>
      </c>
      <c r="O2989">
        <v>8900</v>
      </c>
      <c r="P2989">
        <v>22900</v>
      </c>
      <c r="Q2989">
        <v>28500</v>
      </c>
      <c r="R2989">
        <v>33300</v>
      </c>
      <c r="S2989">
        <v>0</v>
      </c>
      <c r="T2989">
        <v>0</v>
      </c>
      <c r="U2989">
        <v>0</v>
      </c>
      <c r="V2989">
        <v>0</v>
      </c>
      <c r="W2989">
        <v>9300</v>
      </c>
      <c r="X2989">
        <v>9500</v>
      </c>
      <c r="Y2989">
        <v>6.6176960889999998</v>
      </c>
      <c r="Z2989">
        <v>-73.080308669999994</v>
      </c>
      <c r="AA2989" s="1" t="s">
        <v>83</v>
      </c>
      <c r="AB2989">
        <v>0</v>
      </c>
      <c r="AC2989" t="str">
        <f>MID(TablaPivotFinal[[#This Row],[Fecha]],1,4)</f>
        <v>2018</v>
      </c>
      <c r="AD2989" t="str">
        <f>MID(TablaPivotFinal[[#This Row],[Fecha]],5,3)</f>
        <v>Sep</v>
      </c>
      <c r="AE2989" s="1">
        <v>0</v>
      </c>
      <c r="AF2989" s="1">
        <v>0</v>
      </c>
    </row>
    <row r="2990" spans="1:32" x14ac:dyDescent="0.3">
      <c r="A2990" s="1" t="s">
        <v>583</v>
      </c>
      <c r="B2990" s="1" t="s">
        <v>537</v>
      </c>
      <c r="C2990">
        <v>4511</v>
      </c>
      <c r="D2990" s="1" t="s">
        <v>532</v>
      </c>
      <c r="E2990">
        <v>68</v>
      </c>
      <c r="F2990" s="1" t="s">
        <v>584</v>
      </c>
      <c r="G2990" s="1" t="s">
        <v>539</v>
      </c>
      <c r="H2990" s="1" t="s">
        <v>111</v>
      </c>
      <c r="I2990" s="1" t="s">
        <v>540</v>
      </c>
      <c r="J2990" s="1" t="s">
        <v>541</v>
      </c>
      <c r="K2990">
        <v>3165298177</v>
      </c>
      <c r="L2990" t="s">
        <v>585</v>
      </c>
      <c r="M2990" s="1" t="s">
        <v>586</v>
      </c>
      <c r="N2990">
        <v>10500</v>
      </c>
      <c r="O2990">
        <v>13300</v>
      </c>
      <c r="P2990">
        <v>31200</v>
      </c>
      <c r="Q2990">
        <v>37400</v>
      </c>
      <c r="R2990">
        <v>43900</v>
      </c>
      <c r="S2990">
        <v>0</v>
      </c>
      <c r="T2990">
        <v>0</v>
      </c>
      <c r="U2990">
        <v>0</v>
      </c>
      <c r="V2990">
        <v>0</v>
      </c>
      <c r="W2990">
        <v>9300</v>
      </c>
      <c r="X2990">
        <v>9500</v>
      </c>
      <c r="Y2990">
        <v>6.6453264760000001</v>
      </c>
      <c r="Z2990">
        <v>-73.952462159999996</v>
      </c>
      <c r="AA2990" s="1" t="s">
        <v>13</v>
      </c>
      <c r="AB2990">
        <v>2546234700</v>
      </c>
      <c r="AC2990" t="str">
        <f>MID(TablaPivotFinal[[#This Row],[Fecha]],1,4)</f>
        <v>2016</v>
      </c>
      <c r="AD2990" t="str">
        <f>MID(TablaPivotFinal[[#This Row],[Fecha]],5,3)</f>
        <v>Abr</v>
      </c>
      <c r="AE2990" s="1">
        <v>2546234700</v>
      </c>
      <c r="AF2990" s="1">
        <v>124425</v>
      </c>
    </row>
    <row r="2991" spans="1:32" x14ac:dyDescent="0.3">
      <c r="A2991" s="1" t="s">
        <v>583</v>
      </c>
      <c r="B2991" s="1" t="s">
        <v>537</v>
      </c>
      <c r="C2991">
        <v>4511</v>
      </c>
      <c r="D2991" s="1" t="s">
        <v>532</v>
      </c>
      <c r="E2991">
        <v>68</v>
      </c>
      <c r="F2991" s="1" t="s">
        <v>584</v>
      </c>
      <c r="G2991" s="1" t="s">
        <v>539</v>
      </c>
      <c r="H2991" s="1" t="s">
        <v>111</v>
      </c>
      <c r="I2991" s="1" t="s">
        <v>540</v>
      </c>
      <c r="J2991" s="1" t="s">
        <v>541</v>
      </c>
      <c r="K2991">
        <v>3165298177</v>
      </c>
      <c r="L2991" t="s">
        <v>585</v>
      </c>
      <c r="M2991" s="1" t="s">
        <v>586</v>
      </c>
      <c r="N2991">
        <v>10500</v>
      </c>
      <c r="O2991">
        <v>13300</v>
      </c>
      <c r="P2991">
        <v>31200</v>
      </c>
      <c r="Q2991">
        <v>37400</v>
      </c>
      <c r="R2991">
        <v>43900</v>
      </c>
      <c r="S2991">
        <v>0</v>
      </c>
      <c r="T2991">
        <v>0</v>
      </c>
      <c r="U2991">
        <v>0</v>
      </c>
      <c r="V2991">
        <v>0</v>
      </c>
      <c r="W2991">
        <v>9300</v>
      </c>
      <c r="X2991">
        <v>9500</v>
      </c>
      <c r="Y2991">
        <v>6.6453264760000001</v>
      </c>
      <c r="Z2991">
        <v>-73.952462159999996</v>
      </c>
      <c r="AA2991" s="1" t="s">
        <v>15</v>
      </c>
      <c r="AB2991">
        <v>2734145200</v>
      </c>
      <c r="AC2991" t="str">
        <f>MID(TablaPivotFinal[[#This Row],[Fecha]],1,4)</f>
        <v>2016</v>
      </c>
      <c r="AD2991" t="str">
        <f>MID(TablaPivotFinal[[#This Row],[Fecha]],5,3)</f>
        <v>Ago</v>
      </c>
      <c r="AE2991" s="1">
        <v>2734145200</v>
      </c>
      <c r="AF2991" s="1">
        <v>137888</v>
      </c>
    </row>
    <row r="2992" spans="1:32" x14ac:dyDescent="0.3">
      <c r="A2992" s="1" t="s">
        <v>583</v>
      </c>
      <c r="B2992" s="1" t="s">
        <v>537</v>
      </c>
      <c r="C2992">
        <v>4511</v>
      </c>
      <c r="D2992" s="1" t="s">
        <v>532</v>
      </c>
      <c r="E2992">
        <v>68</v>
      </c>
      <c r="F2992" s="1" t="s">
        <v>584</v>
      </c>
      <c r="G2992" s="1" t="s">
        <v>539</v>
      </c>
      <c r="H2992" s="1" t="s">
        <v>111</v>
      </c>
      <c r="I2992" s="1" t="s">
        <v>540</v>
      </c>
      <c r="J2992" s="1" t="s">
        <v>541</v>
      </c>
      <c r="K2992">
        <v>3165298177</v>
      </c>
      <c r="L2992" t="s">
        <v>585</v>
      </c>
      <c r="M2992" s="1" t="s">
        <v>586</v>
      </c>
      <c r="N2992">
        <v>10500</v>
      </c>
      <c r="O2992">
        <v>13300</v>
      </c>
      <c r="P2992">
        <v>31200</v>
      </c>
      <c r="Q2992">
        <v>37400</v>
      </c>
      <c r="R2992">
        <v>43900</v>
      </c>
      <c r="S2992">
        <v>0</v>
      </c>
      <c r="T2992">
        <v>0</v>
      </c>
      <c r="U2992">
        <v>0</v>
      </c>
      <c r="V2992">
        <v>0</v>
      </c>
      <c r="W2992">
        <v>9300</v>
      </c>
      <c r="X2992">
        <v>9500</v>
      </c>
      <c r="Y2992">
        <v>6.6453264760000001</v>
      </c>
      <c r="Z2992">
        <v>-73.952462159999996</v>
      </c>
      <c r="AA2992" s="1" t="s">
        <v>17</v>
      </c>
      <c r="AB2992">
        <v>3065557200</v>
      </c>
      <c r="AC2992" t="str">
        <f>MID(TablaPivotFinal[[#This Row],[Fecha]],1,4)</f>
        <v>2016</v>
      </c>
      <c r="AD2992" t="str">
        <f>MID(TablaPivotFinal[[#This Row],[Fecha]],5,3)</f>
        <v>Dic</v>
      </c>
      <c r="AE2992" s="1">
        <v>3065557200</v>
      </c>
      <c r="AF2992" s="1">
        <v>178389</v>
      </c>
    </row>
    <row r="2993" spans="1:32" x14ac:dyDescent="0.3">
      <c r="A2993" s="1" t="s">
        <v>583</v>
      </c>
      <c r="B2993" s="1" t="s">
        <v>537</v>
      </c>
      <c r="C2993">
        <v>4511</v>
      </c>
      <c r="D2993" s="1" t="s">
        <v>532</v>
      </c>
      <c r="E2993">
        <v>68</v>
      </c>
      <c r="F2993" s="1" t="s">
        <v>584</v>
      </c>
      <c r="G2993" s="1" t="s">
        <v>539</v>
      </c>
      <c r="H2993" s="1" t="s">
        <v>111</v>
      </c>
      <c r="I2993" s="1" t="s">
        <v>540</v>
      </c>
      <c r="J2993" s="1" t="s">
        <v>541</v>
      </c>
      <c r="K2993">
        <v>3165298177</v>
      </c>
      <c r="L2993" t="s">
        <v>585</v>
      </c>
      <c r="M2993" s="1" t="s">
        <v>586</v>
      </c>
      <c r="N2993">
        <v>10500</v>
      </c>
      <c r="O2993">
        <v>13300</v>
      </c>
      <c r="P2993">
        <v>31200</v>
      </c>
      <c r="Q2993">
        <v>37400</v>
      </c>
      <c r="R2993">
        <v>43900</v>
      </c>
      <c r="S2993">
        <v>0</v>
      </c>
      <c r="T2993">
        <v>0</v>
      </c>
      <c r="U2993">
        <v>0</v>
      </c>
      <c r="V2993">
        <v>0</v>
      </c>
      <c r="W2993">
        <v>9300</v>
      </c>
      <c r="X2993">
        <v>9500</v>
      </c>
      <c r="Y2993">
        <v>6.6453264760000001</v>
      </c>
      <c r="Z2993">
        <v>-73.952462159999996</v>
      </c>
      <c r="AA2993" s="1" t="s">
        <v>19</v>
      </c>
      <c r="AB2993">
        <v>3063540700</v>
      </c>
      <c r="AC2993" t="str">
        <f>MID(TablaPivotFinal[[#This Row],[Fecha]],1,4)</f>
        <v>2016</v>
      </c>
      <c r="AD2993" t="str">
        <f>MID(TablaPivotFinal[[#This Row],[Fecha]],5,3)</f>
        <v>Ene</v>
      </c>
      <c r="AE2993" s="1">
        <v>3063540700</v>
      </c>
      <c r="AF2993" s="1">
        <v>197229</v>
      </c>
    </row>
    <row r="2994" spans="1:32" x14ac:dyDescent="0.3">
      <c r="A2994" s="1" t="s">
        <v>583</v>
      </c>
      <c r="B2994" s="1" t="s">
        <v>537</v>
      </c>
      <c r="C2994">
        <v>4511</v>
      </c>
      <c r="D2994" s="1" t="s">
        <v>532</v>
      </c>
      <c r="E2994">
        <v>68</v>
      </c>
      <c r="F2994" s="1" t="s">
        <v>584</v>
      </c>
      <c r="G2994" s="1" t="s">
        <v>539</v>
      </c>
      <c r="H2994" s="1" t="s">
        <v>111</v>
      </c>
      <c r="I2994" s="1" t="s">
        <v>540</v>
      </c>
      <c r="J2994" s="1" t="s">
        <v>541</v>
      </c>
      <c r="K2994">
        <v>3165298177</v>
      </c>
      <c r="L2994" t="s">
        <v>585</v>
      </c>
      <c r="M2994" s="1" t="s">
        <v>586</v>
      </c>
      <c r="N2994">
        <v>10500</v>
      </c>
      <c r="O2994">
        <v>13300</v>
      </c>
      <c r="P2994">
        <v>31200</v>
      </c>
      <c r="Q2994">
        <v>37400</v>
      </c>
      <c r="R2994">
        <v>43900</v>
      </c>
      <c r="S2994">
        <v>0</v>
      </c>
      <c r="T2994">
        <v>0</v>
      </c>
      <c r="U2994">
        <v>0</v>
      </c>
      <c r="V2994">
        <v>0</v>
      </c>
      <c r="W2994">
        <v>9300</v>
      </c>
      <c r="X2994">
        <v>9500</v>
      </c>
      <c r="Y2994">
        <v>6.6453264760000001</v>
      </c>
      <c r="Z2994">
        <v>-73.952462159999996</v>
      </c>
      <c r="AA2994" s="1" t="s">
        <v>21</v>
      </c>
      <c r="AB2994">
        <v>2457978800</v>
      </c>
      <c r="AC2994" t="str">
        <f>MID(TablaPivotFinal[[#This Row],[Fecha]],1,4)</f>
        <v>2016</v>
      </c>
      <c r="AD2994" t="str">
        <f>MID(TablaPivotFinal[[#This Row],[Fecha]],5,3)</f>
        <v>Feb</v>
      </c>
      <c r="AE2994" s="1">
        <v>2457978800</v>
      </c>
      <c r="AF2994" s="1">
        <v>120500</v>
      </c>
    </row>
    <row r="2995" spans="1:32" x14ac:dyDescent="0.3">
      <c r="A2995" s="1" t="s">
        <v>583</v>
      </c>
      <c r="B2995" s="1" t="s">
        <v>537</v>
      </c>
      <c r="C2995">
        <v>4511</v>
      </c>
      <c r="D2995" s="1" t="s">
        <v>532</v>
      </c>
      <c r="E2995">
        <v>68</v>
      </c>
      <c r="F2995" s="1" t="s">
        <v>584</v>
      </c>
      <c r="G2995" s="1" t="s">
        <v>539</v>
      </c>
      <c r="H2995" s="1" t="s">
        <v>111</v>
      </c>
      <c r="I2995" s="1" t="s">
        <v>540</v>
      </c>
      <c r="J2995" s="1" t="s">
        <v>541</v>
      </c>
      <c r="K2995">
        <v>3165298177</v>
      </c>
      <c r="L2995" t="s">
        <v>585</v>
      </c>
      <c r="M2995" s="1" t="s">
        <v>586</v>
      </c>
      <c r="N2995">
        <v>10500</v>
      </c>
      <c r="O2995">
        <v>13300</v>
      </c>
      <c r="P2995">
        <v>31200</v>
      </c>
      <c r="Q2995">
        <v>37400</v>
      </c>
      <c r="R2995">
        <v>43900</v>
      </c>
      <c r="S2995">
        <v>0</v>
      </c>
      <c r="T2995">
        <v>0</v>
      </c>
      <c r="U2995">
        <v>0</v>
      </c>
      <c r="V2995">
        <v>0</v>
      </c>
      <c r="W2995">
        <v>9300</v>
      </c>
      <c r="X2995">
        <v>9500</v>
      </c>
      <c r="Y2995">
        <v>6.6453264760000001</v>
      </c>
      <c r="Z2995">
        <v>-73.952462159999996</v>
      </c>
      <c r="AA2995" s="1" t="s">
        <v>23</v>
      </c>
      <c r="AB2995">
        <v>2388458400</v>
      </c>
      <c r="AC2995" t="str">
        <f>MID(TablaPivotFinal[[#This Row],[Fecha]],1,4)</f>
        <v>2016</v>
      </c>
      <c r="AD2995" t="str">
        <f>MID(TablaPivotFinal[[#This Row],[Fecha]],5,3)</f>
        <v>Jul</v>
      </c>
      <c r="AE2995" s="1">
        <v>2388458400</v>
      </c>
      <c r="AF2995" s="1">
        <v>131106</v>
      </c>
    </row>
    <row r="2996" spans="1:32" x14ac:dyDescent="0.3">
      <c r="A2996" s="1" t="s">
        <v>583</v>
      </c>
      <c r="B2996" s="1" t="s">
        <v>537</v>
      </c>
      <c r="C2996">
        <v>4511</v>
      </c>
      <c r="D2996" s="1" t="s">
        <v>532</v>
      </c>
      <c r="E2996">
        <v>68</v>
      </c>
      <c r="F2996" s="1" t="s">
        <v>584</v>
      </c>
      <c r="G2996" s="1" t="s">
        <v>539</v>
      </c>
      <c r="H2996" s="1" t="s">
        <v>111</v>
      </c>
      <c r="I2996" s="1" t="s">
        <v>540</v>
      </c>
      <c r="J2996" s="1" t="s">
        <v>541</v>
      </c>
      <c r="K2996">
        <v>3165298177</v>
      </c>
      <c r="L2996" t="s">
        <v>585</v>
      </c>
      <c r="M2996" s="1" t="s">
        <v>586</v>
      </c>
      <c r="N2996">
        <v>10500</v>
      </c>
      <c r="O2996">
        <v>13300</v>
      </c>
      <c r="P2996">
        <v>31200</v>
      </c>
      <c r="Q2996">
        <v>37400</v>
      </c>
      <c r="R2996">
        <v>43900</v>
      </c>
      <c r="S2996">
        <v>0</v>
      </c>
      <c r="T2996">
        <v>0</v>
      </c>
      <c r="U2996">
        <v>0</v>
      </c>
      <c r="V2996">
        <v>0</v>
      </c>
      <c r="W2996">
        <v>9300</v>
      </c>
      <c r="X2996">
        <v>9500</v>
      </c>
      <c r="Y2996">
        <v>6.6453264760000001</v>
      </c>
      <c r="Z2996">
        <v>-73.952462159999996</v>
      </c>
      <c r="AA2996" s="1" t="s">
        <v>25</v>
      </c>
      <c r="AB2996">
        <v>2597787900</v>
      </c>
      <c r="AC2996" t="str">
        <f>MID(TablaPivotFinal[[#This Row],[Fecha]],1,4)</f>
        <v>2016</v>
      </c>
      <c r="AD2996" t="str">
        <f>MID(TablaPivotFinal[[#This Row],[Fecha]],5,3)</f>
        <v>Jun</v>
      </c>
      <c r="AE2996" s="1">
        <v>2597787900</v>
      </c>
      <c r="AF2996" s="1">
        <v>134885</v>
      </c>
    </row>
    <row r="2997" spans="1:32" x14ac:dyDescent="0.3">
      <c r="A2997" s="1" t="s">
        <v>583</v>
      </c>
      <c r="B2997" s="1" t="s">
        <v>537</v>
      </c>
      <c r="C2997">
        <v>4511</v>
      </c>
      <c r="D2997" s="1" t="s">
        <v>532</v>
      </c>
      <c r="E2997">
        <v>68</v>
      </c>
      <c r="F2997" s="1" t="s">
        <v>584</v>
      </c>
      <c r="G2997" s="1" t="s">
        <v>539</v>
      </c>
      <c r="H2997" s="1" t="s">
        <v>111</v>
      </c>
      <c r="I2997" s="1" t="s">
        <v>540</v>
      </c>
      <c r="J2997" s="1" t="s">
        <v>541</v>
      </c>
      <c r="K2997">
        <v>3165298177</v>
      </c>
      <c r="L2997" t="s">
        <v>585</v>
      </c>
      <c r="M2997" s="1" t="s">
        <v>586</v>
      </c>
      <c r="N2997">
        <v>10500</v>
      </c>
      <c r="O2997">
        <v>13300</v>
      </c>
      <c r="P2997">
        <v>31200</v>
      </c>
      <c r="Q2997">
        <v>37400</v>
      </c>
      <c r="R2997">
        <v>43900</v>
      </c>
      <c r="S2997">
        <v>0</v>
      </c>
      <c r="T2997">
        <v>0</v>
      </c>
      <c r="U2997">
        <v>0</v>
      </c>
      <c r="V2997">
        <v>0</v>
      </c>
      <c r="W2997">
        <v>9300</v>
      </c>
      <c r="X2997">
        <v>9500</v>
      </c>
      <c r="Y2997">
        <v>6.6453264760000001</v>
      </c>
      <c r="Z2997">
        <v>-73.952462159999996</v>
      </c>
      <c r="AA2997" s="1" t="s">
        <v>27</v>
      </c>
      <c r="AB2997">
        <v>2685764700</v>
      </c>
      <c r="AC2997" t="str">
        <f>MID(TablaPivotFinal[[#This Row],[Fecha]],1,4)</f>
        <v>2016</v>
      </c>
      <c r="AD2997" t="str">
        <f>MID(TablaPivotFinal[[#This Row],[Fecha]],5,3)</f>
        <v>Mar</v>
      </c>
      <c r="AE2997" s="1">
        <v>2685764700</v>
      </c>
      <c r="AF2997" s="1">
        <v>147347</v>
      </c>
    </row>
    <row r="2998" spans="1:32" x14ac:dyDescent="0.3">
      <c r="A2998" s="1" t="s">
        <v>583</v>
      </c>
      <c r="B2998" s="1" t="s">
        <v>537</v>
      </c>
      <c r="C2998">
        <v>4511</v>
      </c>
      <c r="D2998" s="1" t="s">
        <v>532</v>
      </c>
      <c r="E2998">
        <v>68</v>
      </c>
      <c r="F2998" s="1" t="s">
        <v>584</v>
      </c>
      <c r="G2998" s="1" t="s">
        <v>539</v>
      </c>
      <c r="H2998" s="1" t="s">
        <v>111</v>
      </c>
      <c r="I2998" s="1" t="s">
        <v>540</v>
      </c>
      <c r="J2998" s="1" t="s">
        <v>541</v>
      </c>
      <c r="K2998">
        <v>3165298177</v>
      </c>
      <c r="L2998" t="s">
        <v>585</v>
      </c>
      <c r="M2998" s="1" t="s">
        <v>586</v>
      </c>
      <c r="N2998">
        <v>10500</v>
      </c>
      <c r="O2998">
        <v>13300</v>
      </c>
      <c r="P2998">
        <v>31200</v>
      </c>
      <c r="Q2998">
        <v>37400</v>
      </c>
      <c r="R2998">
        <v>43900</v>
      </c>
      <c r="S2998">
        <v>0</v>
      </c>
      <c r="T2998">
        <v>0</v>
      </c>
      <c r="U2998">
        <v>0</v>
      </c>
      <c r="V2998">
        <v>0</v>
      </c>
      <c r="W2998">
        <v>9300</v>
      </c>
      <c r="X2998">
        <v>9500</v>
      </c>
      <c r="Y2998">
        <v>6.6453264760000001</v>
      </c>
      <c r="Z2998">
        <v>-73.952462159999996</v>
      </c>
      <c r="AA2998" s="1" t="s">
        <v>29</v>
      </c>
      <c r="AB2998">
        <v>2491920100</v>
      </c>
      <c r="AC2998" t="str">
        <f>MID(TablaPivotFinal[[#This Row],[Fecha]],1,4)</f>
        <v>2016</v>
      </c>
      <c r="AD2998" t="str">
        <f>MID(TablaPivotFinal[[#This Row],[Fecha]],5,3)</f>
        <v>May</v>
      </c>
      <c r="AE2998" s="1">
        <v>2491920100</v>
      </c>
      <c r="AF2998" s="1">
        <v>125077</v>
      </c>
    </row>
    <row r="2999" spans="1:32" x14ac:dyDescent="0.3">
      <c r="A2999" s="1" t="s">
        <v>583</v>
      </c>
      <c r="B2999" s="1" t="s">
        <v>537</v>
      </c>
      <c r="C2999">
        <v>4511</v>
      </c>
      <c r="D2999" s="1" t="s">
        <v>532</v>
      </c>
      <c r="E2999">
        <v>68</v>
      </c>
      <c r="F2999" s="1" t="s">
        <v>584</v>
      </c>
      <c r="G2999" s="1" t="s">
        <v>539</v>
      </c>
      <c r="H2999" s="1" t="s">
        <v>111</v>
      </c>
      <c r="I2999" s="1" t="s">
        <v>540</v>
      </c>
      <c r="J2999" s="1" t="s">
        <v>541</v>
      </c>
      <c r="K2999">
        <v>3165298177</v>
      </c>
      <c r="L2999" t="s">
        <v>585</v>
      </c>
      <c r="M2999" s="1" t="s">
        <v>586</v>
      </c>
      <c r="N2999">
        <v>10500</v>
      </c>
      <c r="O2999">
        <v>13300</v>
      </c>
      <c r="P2999">
        <v>31200</v>
      </c>
      <c r="Q2999">
        <v>37400</v>
      </c>
      <c r="R2999">
        <v>43900</v>
      </c>
      <c r="S2999">
        <v>0</v>
      </c>
      <c r="T2999">
        <v>0</v>
      </c>
      <c r="U2999">
        <v>0</v>
      </c>
      <c r="V2999">
        <v>0</v>
      </c>
      <c r="W2999">
        <v>9300</v>
      </c>
      <c r="X2999">
        <v>9500</v>
      </c>
      <c r="Y2999">
        <v>6.6453264760000001</v>
      </c>
      <c r="Z2999">
        <v>-73.952462159999996</v>
      </c>
      <c r="AA2999" s="1" t="s">
        <v>31</v>
      </c>
      <c r="AB2999">
        <v>2622276500</v>
      </c>
      <c r="AC2999" t="str">
        <f>MID(TablaPivotFinal[[#This Row],[Fecha]],1,4)</f>
        <v>2016</v>
      </c>
      <c r="AD2999" t="str">
        <f>MID(TablaPivotFinal[[#This Row],[Fecha]],5,3)</f>
        <v>Nov</v>
      </c>
      <c r="AE2999" s="1">
        <v>2622276500</v>
      </c>
      <c r="AF2999" s="1">
        <v>135228</v>
      </c>
    </row>
    <row r="3000" spans="1:32" x14ac:dyDescent="0.3">
      <c r="A3000" s="1" t="s">
        <v>583</v>
      </c>
      <c r="B3000" s="1" t="s">
        <v>537</v>
      </c>
      <c r="C3000">
        <v>4511</v>
      </c>
      <c r="D3000" s="1" t="s">
        <v>532</v>
      </c>
      <c r="E3000">
        <v>68</v>
      </c>
      <c r="F3000" s="1" t="s">
        <v>584</v>
      </c>
      <c r="G3000" s="1" t="s">
        <v>539</v>
      </c>
      <c r="H3000" s="1" t="s">
        <v>111</v>
      </c>
      <c r="I3000" s="1" t="s">
        <v>540</v>
      </c>
      <c r="J3000" s="1" t="s">
        <v>541</v>
      </c>
      <c r="K3000">
        <v>3165298177</v>
      </c>
      <c r="L3000" t="s">
        <v>585</v>
      </c>
      <c r="M3000" s="1" t="s">
        <v>586</v>
      </c>
      <c r="N3000">
        <v>10500</v>
      </c>
      <c r="O3000">
        <v>13300</v>
      </c>
      <c r="P3000">
        <v>31200</v>
      </c>
      <c r="Q3000">
        <v>37400</v>
      </c>
      <c r="R3000">
        <v>43900</v>
      </c>
      <c r="S3000">
        <v>0</v>
      </c>
      <c r="T3000">
        <v>0</v>
      </c>
      <c r="U3000">
        <v>0</v>
      </c>
      <c r="V3000">
        <v>0</v>
      </c>
      <c r="W3000">
        <v>9300</v>
      </c>
      <c r="X3000">
        <v>9500</v>
      </c>
      <c r="Y3000">
        <v>6.6453264760000001</v>
      </c>
      <c r="Z3000">
        <v>-73.952462159999996</v>
      </c>
      <c r="AA3000" s="1" t="s">
        <v>33</v>
      </c>
      <c r="AB3000">
        <v>2741272300</v>
      </c>
      <c r="AC3000" t="str">
        <f>MID(TablaPivotFinal[[#This Row],[Fecha]],1,4)</f>
        <v>2016</v>
      </c>
      <c r="AD3000" t="str">
        <f>MID(TablaPivotFinal[[#This Row],[Fecha]],5,3)</f>
        <v>Oct</v>
      </c>
      <c r="AE3000" s="1">
        <v>2741272300</v>
      </c>
      <c r="AF3000" s="1">
        <v>142278</v>
      </c>
    </row>
    <row r="3001" spans="1:32" x14ac:dyDescent="0.3">
      <c r="A3001" s="1" t="s">
        <v>583</v>
      </c>
      <c r="B3001" s="1" t="s">
        <v>537</v>
      </c>
      <c r="C3001">
        <v>4511</v>
      </c>
      <c r="D3001" s="1" t="s">
        <v>532</v>
      </c>
      <c r="E3001">
        <v>68</v>
      </c>
      <c r="F3001" s="1" t="s">
        <v>584</v>
      </c>
      <c r="G3001" s="1" t="s">
        <v>539</v>
      </c>
      <c r="H3001" s="1" t="s">
        <v>111</v>
      </c>
      <c r="I3001" s="1" t="s">
        <v>540</v>
      </c>
      <c r="J3001" s="1" t="s">
        <v>541</v>
      </c>
      <c r="K3001">
        <v>3165298177</v>
      </c>
      <c r="L3001" t="s">
        <v>585</v>
      </c>
      <c r="M3001" s="1" t="s">
        <v>586</v>
      </c>
      <c r="N3001">
        <v>10500</v>
      </c>
      <c r="O3001">
        <v>13300</v>
      </c>
      <c r="P3001">
        <v>31200</v>
      </c>
      <c r="Q3001">
        <v>37400</v>
      </c>
      <c r="R3001">
        <v>43900</v>
      </c>
      <c r="S3001">
        <v>0</v>
      </c>
      <c r="T3001">
        <v>0</v>
      </c>
      <c r="U3001">
        <v>0</v>
      </c>
      <c r="V3001">
        <v>0</v>
      </c>
      <c r="W3001">
        <v>9300</v>
      </c>
      <c r="X3001">
        <v>9500</v>
      </c>
      <c r="Y3001">
        <v>6.6453264760000001</v>
      </c>
      <c r="Z3001">
        <v>-73.952462159999996</v>
      </c>
      <c r="AA3001" s="1" t="s">
        <v>35</v>
      </c>
      <c r="AB3001">
        <v>2579418500</v>
      </c>
      <c r="AC3001" t="str">
        <f>MID(TablaPivotFinal[[#This Row],[Fecha]],1,4)</f>
        <v>2016</v>
      </c>
      <c r="AD3001" t="str">
        <f>MID(TablaPivotFinal[[#This Row],[Fecha]],5,3)</f>
        <v>Sep</v>
      </c>
      <c r="AE3001" s="1">
        <v>2579418500</v>
      </c>
      <c r="AF3001" s="1">
        <v>128349</v>
      </c>
    </row>
    <row r="3002" spans="1:32" x14ac:dyDescent="0.3">
      <c r="A3002" s="1" t="s">
        <v>583</v>
      </c>
      <c r="B3002" s="1" t="s">
        <v>537</v>
      </c>
      <c r="C3002">
        <v>4511</v>
      </c>
      <c r="D3002" s="1" t="s">
        <v>532</v>
      </c>
      <c r="E3002">
        <v>68</v>
      </c>
      <c r="F3002" s="1" t="s">
        <v>584</v>
      </c>
      <c r="G3002" s="1" t="s">
        <v>539</v>
      </c>
      <c r="H3002" s="1" t="s">
        <v>111</v>
      </c>
      <c r="I3002" s="1" t="s">
        <v>540</v>
      </c>
      <c r="J3002" s="1" t="s">
        <v>541</v>
      </c>
      <c r="K3002">
        <v>3165298177</v>
      </c>
      <c r="L3002" t="s">
        <v>585</v>
      </c>
      <c r="M3002" s="1" t="s">
        <v>586</v>
      </c>
      <c r="N3002">
        <v>10500</v>
      </c>
      <c r="O3002">
        <v>13300</v>
      </c>
      <c r="P3002">
        <v>31200</v>
      </c>
      <c r="Q3002">
        <v>37400</v>
      </c>
      <c r="R3002">
        <v>43900</v>
      </c>
      <c r="S3002">
        <v>0</v>
      </c>
      <c r="T3002">
        <v>0</v>
      </c>
      <c r="U3002">
        <v>0</v>
      </c>
      <c r="V3002">
        <v>0</v>
      </c>
      <c r="W3002">
        <v>9300</v>
      </c>
      <c r="X3002">
        <v>9500</v>
      </c>
      <c r="Y3002">
        <v>6.6453264760000001</v>
      </c>
      <c r="Z3002">
        <v>-73.952462159999996</v>
      </c>
      <c r="AA3002" s="1" t="s">
        <v>37</v>
      </c>
      <c r="AB3002">
        <v>2824812100</v>
      </c>
      <c r="AC3002" t="str">
        <f>MID(TablaPivotFinal[[#This Row],[Fecha]],1,4)</f>
        <v>2017</v>
      </c>
      <c r="AD3002" t="str">
        <f>MID(TablaPivotFinal[[#This Row],[Fecha]],5,3)</f>
        <v>Abr</v>
      </c>
      <c r="AE3002" s="1">
        <v>2824812100</v>
      </c>
      <c r="AF3002" s="1">
        <v>4823</v>
      </c>
    </row>
    <row r="3003" spans="1:32" x14ac:dyDescent="0.3">
      <c r="A3003" s="1" t="s">
        <v>583</v>
      </c>
      <c r="B3003" s="1" t="s">
        <v>537</v>
      </c>
      <c r="C3003">
        <v>4511</v>
      </c>
      <c r="D3003" s="1" t="s">
        <v>532</v>
      </c>
      <c r="E3003">
        <v>68</v>
      </c>
      <c r="F3003" s="1" t="s">
        <v>584</v>
      </c>
      <c r="G3003" s="1" t="s">
        <v>539</v>
      </c>
      <c r="H3003" s="1" t="s">
        <v>111</v>
      </c>
      <c r="I3003" s="1" t="s">
        <v>540</v>
      </c>
      <c r="J3003" s="1" t="s">
        <v>541</v>
      </c>
      <c r="K3003">
        <v>3165298177</v>
      </c>
      <c r="L3003" t="s">
        <v>585</v>
      </c>
      <c r="M3003" s="1" t="s">
        <v>586</v>
      </c>
      <c r="N3003">
        <v>10500</v>
      </c>
      <c r="O3003">
        <v>13300</v>
      </c>
      <c r="P3003">
        <v>31200</v>
      </c>
      <c r="Q3003">
        <v>37400</v>
      </c>
      <c r="R3003">
        <v>43900</v>
      </c>
      <c r="S3003">
        <v>0</v>
      </c>
      <c r="T3003">
        <v>0</v>
      </c>
      <c r="U3003">
        <v>0</v>
      </c>
      <c r="V3003">
        <v>0</v>
      </c>
      <c r="W3003">
        <v>9300</v>
      </c>
      <c r="X3003">
        <v>9500</v>
      </c>
      <c r="Y3003">
        <v>6.6453264760000001</v>
      </c>
      <c r="Z3003">
        <v>-73.952462159999996</v>
      </c>
      <c r="AA3003" s="1" t="s">
        <v>39</v>
      </c>
      <c r="AB3003">
        <v>2786738900</v>
      </c>
      <c r="AC3003" t="str">
        <f>MID(TablaPivotFinal[[#This Row],[Fecha]],1,4)</f>
        <v>2017</v>
      </c>
      <c r="AD3003" t="str">
        <f>MID(TablaPivotFinal[[#This Row],[Fecha]],5,3)</f>
        <v>Ago</v>
      </c>
      <c r="AE3003" s="1">
        <v>2786738900</v>
      </c>
      <c r="AF3003" s="1">
        <v>4300.5483869999998</v>
      </c>
    </row>
    <row r="3004" spans="1:32" x14ac:dyDescent="0.3">
      <c r="A3004" s="1" t="s">
        <v>583</v>
      </c>
      <c r="B3004" s="1" t="s">
        <v>537</v>
      </c>
      <c r="C3004">
        <v>4511</v>
      </c>
      <c r="D3004" s="1" t="s">
        <v>532</v>
      </c>
      <c r="E3004">
        <v>68</v>
      </c>
      <c r="F3004" s="1" t="s">
        <v>584</v>
      </c>
      <c r="G3004" s="1" t="s">
        <v>539</v>
      </c>
      <c r="H3004" s="1" t="s">
        <v>111</v>
      </c>
      <c r="I3004" s="1" t="s">
        <v>540</v>
      </c>
      <c r="J3004" s="1" t="s">
        <v>541</v>
      </c>
      <c r="K3004">
        <v>3165298177</v>
      </c>
      <c r="L3004" t="s">
        <v>585</v>
      </c>
      <c r="M3004" s="1" t="s">
        <v>586</v>
      </c>
      <c r="N3004">
        <v>10500</v>
      </c>
      <c r="O3004">
        <v>13300</v>
      </c>
      <c r="P3004">
        <v>31200</v>
      </c>
      <c r="Q3004">
        <v>37400</v>
      </c>
      <c r="R3004">
        <v>43900</v>
      </c>
      <c r="S3004">
        <v>0</v>
      </c>
      <c r="T3004">
        <v>0</v>
      </c>
      <c r="U3004">
        <v>0</v>
      </c>
      <c r="V3004">
        <v>0</v>
      </c>
      <c r="W3004">
        <v>9300</v>
      </c>
      <c r="X3004">
        <v>9500</v>
      </c>
      <c r="Y3004">
        <v>6.6453264760000001</v>
      </c>
      <c r="Z3004">
        <v>-73.952462159999996</v>
      </c>
      <c r="AA3004" s="1" t="s">
        <v>41</v>
      </c>
      <c r="AB3004">
        <v>0</v>
      </c>
      <c r="AC3004" t="str">
        <f>MID(TablaPivotFinal[[#This Row],[Fecha]],1,4)</f>
        <v>2017</v>
      </c>
      <c r="AD3004" t="str">
        <f>MID(TablaPivotFinal[[#This Row],[Fecha]],5,3)</f>
        <v>Dic</v>
      </c>
      <c r="AE3004" s="1">
        <v>0</v>
      </c>
      <c r="AF3004" s="1">
        <v>0</v>
      </c>
    </row>
    <row r="3005" spans="1:32" x14ac:dyDescent="0.3">
      <c r="A3005" s="1" t="s">
        <v>583</v>
      </c>
      <c r="B3005" s="1" t="s">
        <v>537</v>
      </c>
      <c r="C3005">
        <v>4511</v>
      </c>
      <c r="D3005" s="1" t="s">
        <v>532</v>
      </c>
      <c r="E3005">
        <v>68</v>
      </c>
      <c r="F3005" s="1" t="s">
        <v>584</v>
      </c>
      <c r="G3005" s="1" t="s">
        <v>539</v>
      </c>
      <c r="H3005" s="1" t="s">
        <v>111</v>
      </c>
      <c r="I3005" s="1" t="s">
        <v>540</v>
      </c>
      <c r="J3005" s="1" t="s">
        <v>541</v>
      </c>
      <c r="K3005">
        <v>3165298177</v>
      </c>
      <c r="L3005" t="s">
        <v>585</v>
      </c>
      <c r="M3005" s="1" t="s">
        <v>586</v>
      </c>
      <c r="N3005">
        <v>10500</v>
      </c>
      <c r="O3005">
        <v>13300</v>
      </c>
      <c r="P3005">
        <v>31200</v>
      </c>
      <c r="Q3005">
        <v>37400</v>
      </c>
      <c r="R3005">
        <v>43900</v>
      </c>
      <c r="S3005">
        <v>0</v>
      </c>
      <c r="T3005">
        <v>0</v>
      </c>
      <c r="U3005">
        <v>0</v>
      </c>
      <c r="V3005">
        <v>0</v>
      </c>
      <c r="W3005">
        <v>9300</v>
      </c>
      <c r="X3005">
        <v>9500</v>
      </c>
      <c r="Y3005">
        <v>6.6453264760000001</v>
      </c>
      <c r="Z3005">
        <v>-73.952462159999996</v>
      </c>
      <c r="AA3005" s="1" t="s">
        <v>43</v>
      </c>
      <c r="AB3005">
        <v>3295425100</v>
      </c>
      <c r="AC3005" t="str">
        <f>MID(TablaPivotFinal[[#This Row],[Fecha]],1,4)</f>
        <v>2017</v>
      </c>
      <c r="AD3005" t="str">
        <f>MID(TablaPivotFinal[[#This Row],[Fecha]],5,3)</f>
        <v>Ene</v>
      </c>
      <c r="AE3005" s="1">
        <v>3295425100</v>
      </c>
      <c r="AF3005" s="1">
        <v>6382.0967739999996</v>
      </c>
    </row>
    <row r="3006" spans="1:32" x14ac:dyDescent="0.3">
      <c r="A3006" s="1" t="s">
        <v>583</v>
      </c>
      <c r="B3006" s="1" t="s">
        <v>537</v>
      </c>
      <c r="C3006">
        <v>4511</v>
      </c>
      <c r="D3006" s="1" t="s">
        <v>532</v>
      </c>
      <c r="E3006">
        <v>68</v>
      </c>
      <c r="F3006" s="1" t="s">
        <v>584</v>
      </c>
      <c r="G3006" s="1" t="s">
        <v>539</v>
      </c>
      <c r="H3006" s="1" t="s">
        <v>111</v>
      </c>
      <c r="I3006" s="1" t="s">
        <v>540</v>
      </c>
      <c r="J3006" s="1" t="s">
        <v>541</v>
      </c>
      <c r="K3006">
        <v>3165298177</v>
      </c>
      <c r="L3006" t="s">
        <v>585</v>
      </c>
      <c r="M3006" s="1" t="s">
        <v>586</v>
      </c>
      <c r="N3006">
        <v>10500</v>
      </c>
      <c r="O3006">
        <v>13300</v>
      </c>
      <c r="P3006">
        <v>31200</v>
      </c>
      <c r="Q3006">
        <v>37400</v>
      </c>
      <c r="R3006">
        <v>43900</v>
      </c>
      <c r="S3006">
        <v>0</v>
      </c>
      <c r="T3006">
        <v>0</v>
      </c>
      <c r="U3006">
        <v>0</v>
      </c>
      <c r="V3006">
        <v>0</v>
      </c>
      <c r="W3006">
        <v>9300</v>
      </c>
      <c r="X3006">
        <v>9500</v>
      </c>
      <c r="Y3006">
        <v>6.6453264760000001</v>
      </c>
      <c r="Z3006">
        <v>-73.952462159999996</v>
      </c>
      <c r="AA3006" s="1" t="s">
        <v>45</v>
      </c>
      <c r="AB3006">
        <v>2577829600</v>
      </c>
      <c r="AC3006" t="str">
        <f>MID(TablaPivotFinal[[#This Row],[Fecha]],1,4)</f>
        <v>2017</v>
      </c>
      <c r="AD3006" t="str">
        <f>MID(TablaPivotFinal[[#This Row],[Fecha]],5,3)</f>
        <v>Feb</v>
      </c>
      <c r="AE3006" s="1">
        <v>2577829600</v>
      </c>
      <c r="AF3006" s="1">
        <v>4252.9642860000004</v>
      </c>
    </row>
    <row r="3007" spans="1:32" x14ac:dyDescent="0.3">
      <c r="A3007" s="1" t="s">
        <v>583</v>
      </c>
      <c r="B3007" s="1" t="s">
        <v>537</v>
      </c>
      <c r="C3007">
        <v>4511</v>
      </c>
      <c r="D3007" s="1" t="s">
        <v>532</v>
      </c>
      <c r="E3007">
        <v>68</v>
      </c>
      <c r="F3007" s="1" t="s">
        <v>584</v>
      </c>
      <c r="G3007" s="1" t="s">
        <v>539</v>
      </c>
      <c r="H3007" s="1" t="s">
        <v>111</v>
      </c>
      <c r="I3007" s="1" t="s">
        <v>540</v>
      </c>
      <c r="J3007" s="1" t="s">
        <v>541</v>
      </c>
      <c r="K3007">
        <v>3165298177</v>
      </c>
      <c r="L3007" t="s">
        <v>585</v>
      </c>
      <c r="M3007" s="1" t="s">
        <v>586</v>
      </c>
      <c r="N3007">
        <v>10500</v>
      </c>
      <c r="O3007">
        <v>13300</v>
      </c>
      <c r="P3007">
        <v>31200</v>
      </c>
      <c r="Q3007">
        <v>37400</v>
      </c>
      <c r="R3007">
        <v>43900</v>
      </c>
      <c r="S3007">
        <v>0</v>
      </c>
      <c r="T3007">
        <v>0</v>
      </c>
      <c r="U3007">
        <v>0</v>
      </c>
      <c r="V3007">
        <v>0</v>
      </c>
      <c r="W3007">
        <v>9300</v>
      </c>
      <c r="X3007">
        <v>9500</v>
      </c>
      <c r="Y3007">
        <v>6.6453264760000001</v>
      </c>
      <c r="Z3007">
        <v>-73.952462159999996</v>
      </c>
      <c r="AA3007" s="1" t="s">
        <v>47</v>
      </c>
      <c r="AB3007">
        <v>2773621500</v>
      </c>
      <c r="AC3007" t="str">
        <f>MID(TablaPivotFinal[[#This Row],[Fecha]],1,4)</f>
        <v>2017</v>
      </c>
      <c r="AD3007" t="str">
        <f>MID(TablaPivotFinal[[#This Row],[Fecha]],5,3)</f>
        <v>Jul</v>
      </c>
      <c r="AE3007" s="1">
        <v>2773621500</v>
      </c>
      <c r="AF3007" s="1">
        <v>4389.0967739999996</v>
      </c>
    </row>
    <row r="3008" spans="1:32" x14ac:dyDescent="0.3">
      <c r="A3008" s="1" t="s">
        <v>583</v>
      </c>
      <c r="B3008" s="1" t="s">
        <v>537</v>
      </c>
      <c r="C3008">
        <v>4511</v>
      </c>
      <c r="D3008" s="1" t="s">
        <v>532</v>
      </c>
      <c r="E3008">
        <v>68</v>
      </c>
      <c r="F3008" s="1" t="s">
        <v>584</v>
      </c>
      <c r="G3008" s="1" t="s">
        <v>539</v>
      </c>
      <c r="H3008" s="1" t="s">
        <v>111</v>
      </c>
      <c r="I3008" s="1" t="s">
        <v>540</v>
      </c>
      <c r="J3008" s="1" t="s">
        <v>541</v>
      </c>
      <c r="K3008">
        <v>3165298177</v>
      </c>
      <c r="L3008" t="s">
        <v>585</v>
      </c>
      <c r="M3008" s="1" t="s">
        <v>586</v>
      </c>
      <c r="N3008">
        <v>10500</v>
      </c>
      <c r="O3008">
        <v>13300</v>
      </c>
      <c r="P3008">
        <v>31200</v>
      </c>
      <c r="Q3008">
        <v>37400</v>
      </c>
      <c r="R3008">
        <v>43900</v>
      </c>
      <c r="S3008">
        <v>0</v>
      </c>
      <c r="T3008">
        <v>0</v>
      </c>
      <c r="U3008">
        <v>0</v>
      </c>
      <c r="V3008">
        <v>0</v>
      </c>
      <c r="W3008">
        <v>9300</v>
      </c>
      <c r="X3008">
        <v>9500</v>
      </c>
      <c r="Y3008">
        <v>6.6453264760000001</v>
      </c>
      <c r="Z3008">
        <v>-73.952462159999996</v>
      </c>
      <c r="AA3008" s="1" t="s">
        <v>49</v>
      </c>
      <c r="AB3008">
        <v>2805698300</v>
      </c>
      <c r="AC3008" t="str">
        <f>MID(TablaPivotFinal[[#This Row],[Fecha]],1,4)</f>
        <v>2017</v>
      </c>
      <c r="AD3008" t="str">
        <f>MID(TablaPivotFinal[[#This Row],[Fecha]],5,3)</f>
        <v>Jun</v>
      </c>
      <c r="AE3008" s="1">
        <v>2805698300</v>
      </c>
      <c r="AF3008" s="1">
        <v>4563.1333329999998</v>
      </c>
    </row>
    <row r="3009" spans="1:32" x14ac:dyDescent="0.3">
      <c r="A3009" s="1" t="s">
        <v>583</v>
      </c>
      <c r="B3009" s="1" t="s">
        <v>537</v>
      </c>
      <c r="C3009">
        <v>4511</v>
      </c>
      <c r="D3009" s="1" t="s">
        <v>532</v>
      </c>
      <c r="E3009">
        <v>68</v>
      </c>
      <c r="F3009" s="1" t="s">
        <v>584</v>
      </c>
      <c r="G3009" s="1" t="s">
        <v>539</v>
      </c>
      <c r="H3009" s="1" t="s">
        <v>111</v>
      </c>
      <c r="I3009" s="1" t="s">
        <v>540</v>
      </c>
      <c r="J3009" s="1" t="s">
        <v>541</v>
      </c>
      <c r="K3009">
        <v>3165298177</v>
      </c>
      <c r="L3009" t="s">
        <v>585</v>
      </c>
      <c r="M3009" s="1" t="s">
        <v>586</v>
      </c>
      <c r="N3009">
        <v>10500</v>
      </c>
      <c r="O3009">
        <v>13300</v>
      </c>
      <c r="P3009">
        <v>31200</v>
      </c>
      <c r="Q3009">
        <v>37400</v>
      </c>
      <c r="R3009">
        <v>43900</v>
      </c>
      <c r="S3009">
        <v>0</v>
      </c>
      <c r="T3009">
        <v>0</v>
      </c>
      <c r="U3009">
        <v>0</v>
      </c>
      <c r="V3009">
        <v>0</v>
      </c>
      <c r="W3009">
        <v>9300</v>
      </c>
      <c r="X3009">
        <v>9500</v>
      </c>
      <c r="Y3009">
        <v>6.6453264760000001</v>
      </c>
      <c r="Z3009">
        <v>-73.952462159999996</v>
      </c>
      <c r="AA3009" s="1" t="s">
        <v>51</v>
      </c>
      <c r="AB3009">
        <v>2767695600</v>
      </c>
      <c r="AC3009" t="str">
        <f>MID(TablaPivotFinal[[#This Row],[Fecha]],1,4)</f>
        <v>2017</v>
      </c>
      <c r="AD3009" t="str">
        <f>MID(TablaPivotFinal[[#This Row],[Fecha]],5,3)</f>
        <v>Mar</v>
      </c>
      <c r="AE3009" s="1">
        <v>2767695600</v>
      </c>
      <c r="AF3009" s="1">
        <v>4097.4838710000004</v>
      </c>
    </row>
    <row r="3010" spans="1:32" x14ac:dyDescent="0.3">
      <c r="A3010" s="1" t="s">
        <v>583</v>
      </c>
      <c r="B3010" s="1" t="s">
        <v>537</v>
      </c>
      <c r="C3010">
        <v>4511</v>
      </c>
      <c r="D3010" s="1" t="s">
        <v>532</v>
      </c>
      <c r="E3010">
        <v>68</v>
      </c>
      <c r="F3010" s="1" t="s">
        <v>584</v>
      </c>
      <c r="G3010" s="1" t="s">
        <v>539</v>
      </c>
      <c r="H3010" s="1" t="s">
        <v>111</v>
      </c>
      <c r="I3010" s="1" t="s">
        <v>540</v>
      </c>
      <c r="J3010" s="1" t="s">
        <v>541</v>
      </c>
      <c r="K3010">
        <v>3165298177</v>
      </c>
      <c r="L3010" t="s">
        <v>585</v>
      </c>
      <c r="M3010" s="1" t="s">
        <v>586</v>
      </c>
      <c r="N3010">
        <v>10500</v>
      </c>
      <c r="O3010">
        <v>13300</v>
      </c>
      <c r="P3010">
        <v>31200</v>
      </c>
      <c r="Q3010">
        <v>37400</v>
      </c>
      <c r="R3010">
        <v>43900</v>
      </c>
      <c r="S3010">
        <v>0</v>
      </c>
      <c r="T3010">
        <v>0</v>
      </c>
      <c r="U3010">
        <v>0</v>
      </c>
      <c r="V3010">
        <v>0</v>
      </c>
      <c r="W3010">
        <v>9300</v>
      </c>
      <c r="X3010">
        <v>9500</v>
      </c>
      <c r="Y3010">
        <v>6.6453264760000001</v>
      </c>
      <c r="Z3010">
        <v>-73.952462159999996</v>
      </c>
      <c r="AA3010" s="1" t="s">
        <v>53</v>
      </c>
      <c r="AB3010">
        <v>2679812400</v>
      </c>
      <c r="AC3010" t="str">
        <f>MID(TablaPivotFinal[[#This Row],[Fecha]],1,4)</f>
        <v>2017</v>
      </c>
      <c r="AD3010" t="str">
        <f>MID(TablaPivotFinal[[#This Row],[Fecha]],5,3)</f>
        <v>May</v>
      </c>
      <c r="AE3010" s="1">
        <v>2679812400</v>
      </c>
      <c r="AF3010" s="1">
        <v>4006.7741940000001</v>
      </c>
    </row>
    <row r="3011" spans="1:32" x14ac:dyDescent="0.3">
      <c r="A3011" s="1" t="s">
        <v>583</v>
      </c>
      <c r="B3011" s="1" t="s">
        <v>537</v>
      </c>
      <c r="C3011">
        <v>4511</v>
      </c>
      <c r="D3011" s="1" t="s">
        <v>532</v>
      </c>
      <c r="E3011">
        <v>68</v>
      </c>
      <c r="F3011" s="1" t="s">
        <v>584</v>
      </c>
      <c r="G3011" s="1" t="s">
        <v>539</v>
      </c>
      <c r="H3011" s="1" t="s">
        <v>111</v>
      </c>
      <c r="I3011" s="1" t="s">
        <v>540</v>
      </c>
      <c r="J3011" s="1" t="s">
        <v>541</v>
      </c>
      <c r="K3011">
        <v>3165298177</v>
      </c>
      <c r="L3011" t="s">
        <v>585</v>
      </c>
      <c r="M3011" s="1" t="s">
        <v>586</v>
      </c>
      <c r="N3011">
        <v>10500</v>
      </c>
      <c r="O3011">
        <v>13300</v>
      </c>
      <c r="P3011">
        <v>31200</v>
      </c>
      <c r="Q3011">
        <v>37400</v>
      </c>
      <c r="R3011">
        <v>43900</v>
      </c>
      <c r="S3011">
        <v>0</v>
      </c>
      <c r="T3011">
        <v>0</v>
      </c>
      <c r="U3011">
        <v>0</v>
      </c>
      <c r="V3011">
        <v>0</v>
      </c>
      <c r="W3011">
        <v>9300</v>
      </c>
      <c r="X3011">
        <v>9500</v>
      </c>
      <c r="Y3011">
        <v>6.6453264760000001</v>
      </c>
      <c r="Z3011">
        <v>-73.952462159999996</v>
      </c>
      <c r="AA3011" s="1" t="s">
        <v>55</v>
      </c>
      <c r="AB3011">
        <v>0</v>
      </c>
      <c r="AC3011" t="str">
        <f>MID(TablaPivotFinal[[#This Row],[Fecha]],1,4)</f>
        <v>2017</v>
      </c>
      <c r="AD3011" t="str">
        <f>MID(TablaPivotFinal[[#This Row],[Fecha]],5,3)</f>
        <v>Nov</v>
      </c>
      <c r="AE3011" s="1">
        <v>0</v>
      </c>
      <c r="AF3011" s="1">
        <v>0</v>
      </c>
    </row>
    <row r="3012" spans="1:32" x14ac:dyDescent="0.3">
      <c r="A3012" s="1" t="s">
        <v>583</v>
      </c>
      <c r="B3012" s="1" t="s">
        <v>537</v>
      </c>
      <c r="C3012">
        <v>4511</v>
      </c>
      <c r="D3012" s="1" t="s">
        <v>532</v>
      </c>
      <c r="E3012">
        <v>68</v>
      </c>
      <c r="F3012" s="1" t="s">
        <v>584</v>
      </c>
      <c r="G3012" s="1" t="s">
        <v>539</v>
      </c>
      <c r="H3012" s="1" t="s">
        <v>111</v>
      </c>
      <c r="I3012" s="1" t="s">
        <v>540</v>
      </c>
      <c r="J3012" s="1" t="s">
        <v>541</v>
      </c>
      <c r="K3012">
        <v>3165298177</v>
      </c>
      <c r="L3012" t="s">
        <v>585</v>
      </c>
      <c r="M3012" s="1" t="s">
        <v>586</v>
      </c>
      <c r="N3012">
        <v>10500</v>
      </c>
      <c r="O3012">
        <v>13300</v>
      </c>
      <c r="P3012">
        <v>31200</v>
      </c>
      <c r="Q3012">
        <v>37400</v>
      </c>
      <c r="R3012">
        <v>43900</v>
      </c>
      <c r="S3012">
        <v>0</v>
      </c>
      <c r="T3012">
        <v>0</v>
      </c>
      <c r="U3012">
        <v>0</v>
      </c>
      <c r="V3012">
        <v>0</v>
      </c>
      <c r="W3012">
        <v>9300</v>
      </c>
      <c r="X3012">
        <v>9500</v>
      </c>
      <c r="Y3012">
        <v>6.6453264760000001</v>
      </c>
      <c r="Z3012">
        <v>-73.952462159999996</v>
      </c>
      <c r="AA3012" s="1" t="s">
        <v>57</v>
      </c>
      <c r="AB3012">
        <v>1893404600</v>
      </c>
      <c r="AC3012" t="str">
        <f>MID(TablaPivotFinal[[#This Row],[Fecha]],1,4)</f>
        <v>2017</v>
      </c>
      <c r="AD3012" t="str">
        <f>MID(TablaPivotFinal[[#This Row],[Fecha]],5,3)</f>
        <v>Oct</v>
      </c>
      <c r="AE3012" s="1">
        <v>1893404600</v>
      </c>
      <c r="AF3012" s="1">
        <v>4691.55</v>
      </c>
    </row>
    <row r="3013" spans="1:32" x14ac:dyDescent="0.3">
      <c r="A3013" s="1" t="s">
        <v>583</v>
      </c>
      <c r="B3013" s="1" t="s">
        <v>537</v>
      </c>
      <c r="C3013">
        <v>4511</v>
      </c>
      <c r="D3013" s="1" t="s">
        <v>532</v>
      </c>
      <c r="E3013">
        <v>68</v>
      </c>
      <c r="F3013" s="1" t="s">
        <v>584</v>
      </c>
      <c r="G3013" s="1" t="s">
        <v>539</v>
      </c>
      <c r="H3013" s="1" t="s">
        <v>111</v>
      </c>
      <c r="I3013" s="1" t="s">
        <v>540</v>
      </c>
      <c r="J3013" s="1" t="s">
        <v>541</v>
      </c>
      <c r="K3013">
        <v>3165298177</v>
      </c>
      <c r="L3013" t="s">
        <v>585</v>
      </c>
      <c r="M3013" s="1" t="s">
        <v>586</v>
      </c>
      <c r="N3013">
        <v>10500</v>
      </c>
      <c r="O3013">
        <v>13300</v>
      </c>
      <c r="P3013">
        <v>31200</v>
      </c>
      <c r="Q3013">
        <v>37400</v>
      </c>
      <c r="R3013">
        <v>43900</v>
      </c>
      <c r="S3013">
        <v>0</v>
      </c>
      <c r="T3013">
        <v>0</v>
      </c>
      <c r="U3013">
        <v>0</v>
      </c>
      <c r="V3013">
        <v>0</v>
      </c>
      <c r="W3013">
        <v>9300</v>
      </c>
      <c r="X3013">
        <v>9500</v>
      </c>
      <c r="Y3013">
        <v>6.6453264760000001</v>
      </c>
      <c r="Z3013">
        <v>-73.952462159999996</v>
      </c>
      <c r="AA3013" s="1" t="s">
        <v>59</v>
      </c>
      <c r="AB3013">
        <v>2742259100</v>
      </c>
      <c r="AC3013" t="str">
        <f>MID(TablaPivotFinal[[#This Row],[Fecha]],1,4)</f>
        <v>2017</v>
      </c>
      <c r="AD3013" t="str">
        <f>MID(TablaPivotFinal[[#This Row],[Fecha]],5,3)</f>
        <v>Sep</v>
      </c>
      <c r="AE3013" s="1">
        <v>2742259100</v>
      </c>
      <c r="AF3013" s="1">
        <v>4283.5</v>
      </c>
    </row>
    <row r="3014" spans="1:32" x14ac:dyDescent="0.3">
      <c r="A3014" s="1" t="s">
        <v>583</v>
      </c>
      <c r="B3014" s="1" t="s">
        <v>537</v>
      </c>
      <c r="C3014">
        <v>4511</v>
      </c>
      <c r="D3014" s="1" t="s">
        <v>532</v>
      </c>
      <c r="E3014">
        <v>68</v>
      </c>
      <c r="F3014" s="1" t="s">
        <v>584</v>
      </c>
      <c r="G3014" s="1" t="s">
        <v>539</v>
      </c>
      <c r="H3014" s="1" t="s">
        <v>111</v>
      </c>
      <c r="I3014" s="1" t="s">
        <v>540</v>
      </c>
      <c r="J3014" s="1" t="s">
        <v>541</v>
      </c>
      <c r="K3014">
        <v>3165298177</v>
      </c>
      <c r="L3014" t="s">
        <v>585</v>
      </c>
      <c r="M3014" s="1" t="s">
        <v>586</v>
      </c>
      <c r="N3014">
        <v>10500</v>
      </c>
      <c r="O3014">
        <v>13300</v>
      </c>
      <c r="P3014">
        <v>31200</v>
      </c>
      <c r="Q3014">
        <v>37400</v>
      </c>
      <c r="R3014">
        <v>43900</v>
      </c>
      <c r="S3014">
        <v>0</v>
      </c>
      <c r="T3014">
        <v>0</v>
      </c>
      <c r="U3014">
        <v>0</v>
      </c>
      <c r="V3014">
        <v>0</v>
      </c>
      <c r="W3014">
        <v>9300</v>
      </c>
      <c r="X3014">
        <v>9500</v>
      </c>
      <c r="Y3014">
        <v>6.6453264760000001</v>
      </c>
      <c r="Z3014">
        <v>-73.952462159999996</v>
      </c>
      <c r="AA3014" s="1" t="s">
        <v>61</v>
      </c>
      <c r="AB3014">
        <v>0</v>
      </c>
      <c r="AC3014" t="str">
        <f>MID(TablaPivotFinal[[#This Row],[Fecha]],1,4)</f>
        <v>2018</v>
      </c>
      <c r="AD3014" t="str">
        <f>MID(TablaPivotFinal[[#This Row],[Fecha]],5,3)</f>
        <v>Abr</v>
      </c>
      <c r="AE3014" s="1">
        <v>0</v>
      </c>
      <c r="AF3014" s="1">
        <v>327786</v>
      </c>
    </row>
    <row r="3015" spans="1:32" x14ac:dyDescent="0.3">
      <c r="A3015" s="1" t="s">
        <v>583</v>
      </c>
      <c r="B3015" s="1" t="s">
        <v>537</v>
      </c>
      <c r="C3015">
        <v>4511</v>
      </c>
      <c r="D3015" s="1" t="s">
        <v>532</v>
      </c>
      <c r="E3015">
        <v>68</v>
      </c>
      <c r="F3015" s="1" t="s">
        <v>584</v>
      </c>
      <c r="G3015" s="1" t="s">
        <v>539</v>
      </c>
      <c r="H3015" s="1" t="s">
        <v>111</v>
      </c>
      <c r="I3015" s="1" t="s">
        <v>540</v>
      </c>
      <c r="J3015" s="1" t="s">
        <v>541</v>
      </c>
      <c r="K3015">
        <v>3165298177</v>
      </c>
      <c r="L3015" t="s">
        <v>585</v>
      </c>
      <c r="M3015" s="1" t="s">
        <v>586</v>
      </c>
      <c r="N3015">
        <v>10500</v>
      </c>
      <c r="O3015">
        <v>13300</v>
      </c>
      <c r="P3015">
        <v>31200</v>
      </c>
      <c r="Q3015">
        <v>37400</v>
      </c>
      <c r="R3015">
        <v>43900</v>
      </c>
      <c r="S3015">
        <v>0</v>
      </c>
      <c r="T3015">
        <v>0</v>
      </c>
      <c r="U3015">
        <v>0</v>
      </c>
      <c r="V3015">
        <v>0</v>
      </c>
      <c r="W3015">
        <v>9300</v>
      </c>
      <c r="X3015">
        <v>9500</v>
      </c>
      <c r="Y3015">
        <v>6.6453264760000001</v>
      </c>
      <c r="Z3015">
        <v>-73.952462159999996</v>
      </c>
      <c r="AA3015" s="1" t="s">
        <v>63</v>
      </c>
      <c r="AB3015">
        <v>0</v>
      </c>
      <c r="AC3015" t="str">
        <f>MID(TablaPivotFinal[[#This Row],[Fecha]],1,4)</f>
        <v>2018</v>
      </c>
      <c r="AD3015" t="str">
        <f>MID(TablaPivotFinal[[#This Row],[Fecha]],5,3)</f>
        <v>Ago</v>
      </c>
      <c r="AE3015" s="1">
        <v>0</v>
      </c>
      <c r="AF3015" s="1">
        <v>395070</v>
      </c>
    </row>
    <row r="3016" spans="1:32" x14ac:dyDescent="0.3">
      <c r="A3016" s="1" t="s">
        <v>583</v>
      </c>
      <c r="B3016" s="1" t="s">
        <v>537</v>
      </c>
      <c r="C3016">
        <v>4511</v>
      </c>
      <c r="D3016" s="1" t="s">
        <v>532</v>
      </c>
      <c r="E3016">
        <v>68</v>
      </c>
      <c r="F3016" s="1" t="s">
        <v>584</v>
      </c>
      <c r="G3016" s="1" t="s">
        <v>539</v>
      </c>
      <c r="H3016" s="1" t="s">
        <v>111</v>
      </c>
      <c r="I3016" s="1" t="s">
        <v>540</v>
      </c>
      <c r="J3016" s="1" t="s">
        <v>541</v>
      </c>
      <c r="K3016">
        <v>3165298177</v>
      </c>
      <c r="L3016" t="s">
        <v>585</v>
      </c>
      <c r="M3016" s="1" t="s">
        <v>586</v>
      </c>
      <c r="N3016">
        <v>10500</v>
      </c>
      <c r="O3016">
        <v>13300</v>
      </c>
      <c r="P3016">
        <v>31200</v>
      </c>
      <c r="Q3016">
        <v>37400</v>
      </c>
      <c r="R3016">
        <v>43900</v>
      </c>
      <c r="S3016">
        <v>0</v>
      </c>
      <c r="T3016">
        <v>0</v>
      </c>
      <c r="U3016">
        <v>0</v>
      </c>
      <c r="V3016">
        <v>0</v>
      </c>
      <c r="W3016">
        <v>9300</v>
      </c>
      <c r="X3016">
        <v>9500</v>
      </c>
      <c r="Y3016">
        <v>6.6453264760000001</v>
      </c>
      <c r="Z3016">
        <v>-73.952462159999996</v>
      </c>
      <c r="AA3016" s="1" t="s">
        <v>65</v>
      </c>
      <c r="AB3016">
        <v>0</v>
      </c>
      <c r="AC3016" t="str">
        <f>MID(TablaPivotFinal[[#This Row],[Fecha]],1,4)</f>
        <v>2018</v>
      </c>
      <c r="AD3016" t="str">
        <f>MID(TablaPivotFinal[[#This Row],[Fecha]],5,3)</f>
        <v>Dic</v>
      </c>
      <c r="AE3016" s="1">
        <v>0</v>
      </c>
      <c r="AF3016" s="1">
        <v>564309</v>
      </c>
    </row>
    <row r="3017" spans="1:32" x14ac:dyDescent="0.3">
      <c r="A3017" s="1" t="s">
        <v>583</v>
      </c>
      <c r="B3017" s="1" t="s">
        <v>537</v>
      </c>
      <c r="C3017">
        <v>4511</v>
      </c>
      <c r="D3017" s="1" t="s">
        <v>532</v>
      </c>
      <c r="E3017">
        <v>68</v>
      </c>
      <c r="F3017" s="1" t="s">
        <v>584</v>
      </c>
      <c r="G3017" s="1" t="s">
        <v>539</v>
      </c>
      <c r="H3017" s="1" t="s">
        <v>111</v>
      </c>
      <c r="I3017" s="1" t="s">
        <v>540</v>
      </c>
      <c r="J3017" s="1" t="s">
        <v>541</v>
      </c>
      <c r="K3017">
        <v>3165298177</v>
      </c>
      <c r="L3017" t="s">
        <v>585</v>
      </c>
      <c r="M3017" s="1" t="s">
        <v>586</v>
      </c>
      <c r="N3017">
        <v>10500</v>
      </c>
      <c r="O3017">
        <v>13300</v>
      </c>
      <c r="P3017">
        <v>31200</v>
      </c>
      <c r="Q3017">
        <v>37400</v>
      </c>
      <c r="R3017">
        <v>43900</v>
      </c>
      <c r="S3017">
        <v>0</v>
      </c>
      <c r="T3017">
        <v>0</v>
      </c>
      <c r="U3017">
        <v>0</v>
      </c>
      <c r="V3017">
        <v>0</v>
      </c>
      <c r="W3017">
        <v>9300</v>
      </c>
      <c r="X3017">
        <v>9500</v>
      </c>
      <c r="Y3017">
        <v>6.6453264760000001</v>
      </c>
      <c r="Z3017">
        <v>-73.952462159999996</v>
      </c>
      <c r="AA3017" s="1" t="s">
        <v>67</v>
      </c>
      <c r="AB3017">
        <v>0</v>
      </c>
      <c r="AC3017" t="str">
        <f>MID(TablaPivotFinal[[#This Row],[Fecha]],1,4)</f>
        <v>2018</v>
      </c>
      <c r="AD3017" t="str">
        <f>MID(TablaPivotFinal[[#This Row],[Fecha]],5,3)</f>
        <v>Ene</v>
      </c>
      <c r="AE3017" s="1">
        <v>0</v>
      </c>
      <c r="AF3017" s="1">
        <v>449606</v>
      </c>
    </row>
    <row r="3018" spans="1:32" x14ac:dyDescent="0.3">
      <c r="A3018" s="1" t="s">
        <v>583</v>
      </c>
      <c r="B3018" s="1" t="s">
        <v>537</v>
      </c>
      <c r="C3018">
        <v>4511</v>
      </c>
      <c r="D3018" s="1" t="s">
        <v>532</v>
      </c>
      <c r="E3018">
        <v>68</v>
      </c>
      <c r="F3018" s="1" t="s">
        <v>584</v>
      </c>
      <c r="G3018" s="1" t="s">
        <v>539</v>
      </c>
      <c r="H3018" s="1" t="s">
        <v>111</v>
      </c>
      <c r="I3018" s="1" t="s">
        <v>540</v>
      </c>
      <c r="J3018" s="1" t="s">
        <v>541</v>
      </c>
      <c r="K3018">
        <v>3165298177</v>
      </c>
      <c r="L3018" t="s">
        <v>585</v>
      </c>
      <c r="M3018" s="1" t="s">
        <v>586</v>
      </c>
      <c r="N3018">
        <v>10500</v>
      </c>
      <c r="O3018">
        <v>13300</v>
      </c>
      <c r="P3018">
        <v>31200</v>
      </c>
      <c r="Q3018">
        <v>37400</v>
      </c>
      <c r="R3018">
        <v>43900</v>
      </c>
      <c r="S3018">
        <v>0</v>
      </c>
      <c r="T3018">
        <v>0</v>
      </c>
      <c r="U3018">
        <v>0</v>
      </c>
      <c r="V3018">
        <v>0</v>
      </c>
      <c r="W3018">
        <v>9300</v>
      </c>
      <c r="X3018">
        <v>9500</v>
      </c>
      <c r="Y3018">
        <v>6.6453264760000001</v>
      </c>
      <c r="Z3018">
        <v>-73.952462159999996</v>
      </c>
      <c r="AA3018" s="1" t="s">
        <v>69</v>
      </c>
      <c r="AB3018">
        <v>0</v>
      </c>
      <c r="AC3018" t="str">
        <f>MID(TablaPivotFinal[[#This Row],[Fecha]],1,4)</f>
        <v>2018</v>
      </c>
      <c r="AD3018" t="str">
        <f>MID(TablaPivotFinal[[#This Row],[Fecha]],5,3)</f>
        <v>Feb</v>
      </c>
      <c r="AE3018" s="1">
        <v>0</v>
      </c>
      <c r="AF3018" s="1">
        <v>295750</v>
      </c>
    </row>
    <row r="3019" spans="1:32" x14ac:dyDescent="0.3">
      <c r="A3019" s="1" t="s">
        <v>583</v>
      </c>
      <c r="B3019" s="1" t="s">
        <v>537</v>
      </c>
      <c r="C3019">
        <v>4511</v>
      </c>
      <c r="D3019" s="1" t="s">
        <v>532</v>
      </c>
      <c r="E3019">
        <v>68</v>
      </c>
      <c r="F3019" s="1" t="s">
        <v>584</v>
      </c>
      <c r="G3019" s="1" t="s">
        <v>539</v>
      </c>
      <c r="H3019" s="1" t="s">
        <v>111</v>
      </c>
      <c r="I3019" s="1" t="s">
        <v>540</v>
      </c>
      <c r="J3019" s="1" t="s">
        <v>541</v>
      </c>
      <c r="K3019">
        <v>3165298177</v>
      </c>
      <c r="L3019" t="s">
        <v>585</v>
      </c>
      <c r="M3019" s="1" t="s">
        <v>586</v>
      </c>
      <c r="N3019">
        <v>10500</v>
      </c>
      <c r="O3019">
        <v>13300</v>
      </c>
      <c r="P3019">
        <v>31200</v>
      </c>
      <c r="Q3019">
        <v>37400</v>
      </c>
      <c r="R3019">
        <v>43900</v>
      </c>
      <c r="S3019">
        <v>0</v>
      </c>
      <c r="T3019">
        <v>0</v>
      </c>
      <c r="U3019">
        <v>0</v>
      </c>
      <c r="V3019">
        <v>0</v>
      </c>
      <c r="W3019">
        <v>9300</v>
      </c>
      <c r="X3019">
        <v>9500</v>
      </c>
      <c r="Y3019">
        <v>6.6453264760000001</v>
      </c>
      <c r="Z3019">
        <v>-73.952462159999996</v>
      </c>
      <c r="AA3019" s="1" t="s">
        <v>71</v>
      </c>
      <c r="AB3019">
        <v>0</v>
      </c>
      <c r="AC3019" t="str">
        <f>MID(TablaPivotFinal[[#This Row],[Fecha]],1,4)</f>
        <v>2018</v>
      </c>
      <c r="AD3019" t="str">
        <f>MID(TablaPivotFinal[[#This Row],[Fecha]],5,3)</f>
        <v>Jul</v>
      </c>
      <c r="AE3019" s="1">
        <v>0</v>
      </c>
      <c r="AF3019" s="1">
        <v>401444</v>
      </c>
    </row>
    <row r="3020" spans="1:32" x14ac:dyDescent="0.3">
      <c r="A3020" s="1" t="s">
        <v>583</v>
      </c>
      <c r="B3020" s="1" t="s">
        <v>537</v>
      </c>
      <c r="C3020">
        <v>4511</v>
      </c>
      <c r="D3020" s="1" t="s">
        <v>532</v>
      </c>
      <c r="E3020">
        <v>68</v>
      </c>
      <c r="F3020" s="1" t="s">
        <v>584</v>
      </c>
      <c r="G3020" s="1" t="s">
        <v>539</v>
      </c>
      <c r="H3020" s="1" t="s">
        <v>111</v>
      </c>
      <c r="I3020" s="1" t="s">
        <v>540</v>
      </c>
      <c r="J3020" s="1" t="s">
        <v>541</v>
      </c>
      <c r="K3020">
        <v>3165298177</v>
      </c>
      <c r="L3020" t="s">
        <v>585</v>
      </c>
      <c r="M3020" s="1" t="s">
        <v>586</v>
      </c>
      <c r="N3020">
        <v>10500</v>
      </c>
      <c r="O3020">
        <v>13300</v>
      </c>
      <c r="P3020">
        <v>31200</v>
      </c>
      <c r="Q3020">
        <v>37400</v>
      </c>
      <c r="R3020">
        <v>43900</v>
      </c>
      <c r="S3020">
        <v>0</v>
      </c>
      <c r="T3020">
        <v>0</v>
      </c>
      <c r="U3020">
        <v>0</v>
      </c>
      <c r="V3020">
        <v>0</v>
      </c>
      <c r="W3020">
        <v>9300</v>
      </c>
      <c r="X3020">
        <v>9500</v>
      </c>
      <c r="Y3020">
        <v>6.6453264760000001</v>
      </c>
      <c r="Z3020">
        <v>-73.952462159999996</v>
      </c>
      <c r="AA3020" s="1" t="s">
        <v>73</v>
      </c>
      <c r="AB3020">
        <v>0</v>
      </c>
      <c r="AC3020" t="str">
        <f>MID(TablaPivotFinal[[#This Row],[Fecha]],1,4)</f>
        <v>2018</v>
      </c>
      <c r="AD3020" t="str">
        <f>MID(TablaPivotFinal[[#This Row],[Fecha]],5,3)</f>
        <v>Jun</v>
      </c>
      <c r="AE3020" s="1">
        <v>0</v>
      </c>
      <c r="AF3020" s="1">
        <v>383911</v>
      </c>
    </row>
    <row r="3021" spans="1:32" x14ac:dyDescent="0.3">
      <c r="A3021" s="1" t="s">
        <v>583</v>
      </c>
      <c r="B3021" s="1" t="s">
        <v>537</v>
      </c>
      <c r="C3021">
        <v>4511</v>
      </c>
      <c r="D3021" s="1" t="s">
        <v>532</v>
      </c>
      <c r="E3021">
        <v>68</v>
      </c>
      <c r="F3021" s="1" t="s">
        <v>584</v>
      </c>
      <c r="G3021" s="1" t="s">
        <v>539</v>
      </c>
      <c r="H3021" s="1" t="s">
        <v>111</v>
      </c>
      <c r="I3021" s="1" t="s">
        <v>540</v>
      </c>
      <c r="J3021" s="1" t="s">
        <v>541</v>
      </c>
      <c r="K3021">
        <v>3165298177</v>
      </c>
      <c r="L3021" t="s">
        <v>585</v>
      </c>
      <c r="M3021" s="1" t="s">
        <v>586</v>
      </c>
      <c r="N3021">
        <v>10500</v>
      </c>
      <c r="O3021">
        <v>13300</v>
      </c>
      <c r="P3021">
        <v>31200</v>
      </c>
      <c r="Q3021">
        <v>37400</v>
      </c>
      <c r="R3021">
        <v>43900</v>
      </c>
      <c r="S3021">
        <v>0</v>
      </c>
      <c r="T3021">
        <v>0</v>
      </c>
      <c r="U3021">
        <v>0</v>
      </c>
      <c r="V3021">
        <v>0</v>
      </c>
      <c r="W3021">
        <v>9300</v>
      </c>
      <c r="X3021">
        <v>9500</v>
      </c>
      <c r="Y3021">
        <v>6.6453264760000001</v>
      </c>
      <c r="Z3021">
        <v>-73.952462159999996</v>
      </c>
      <c r="AA3021" s="1" t="s">
        <v>75</v>
      </c>
      <c r="AB3021">
        <v>0</v>
      </c>
      <c r="AC3021" t="str">
        <f>MID(TablaPivotFinal[[#This Row],[Fecha]],1,4)</f>
        <v>2018</v>
      </c>
      <c r="AD3021" t="str">
        <f>MID(TablaPivotFinal[[#This Row],[Fecha]],5,3)</f>
        <v>Mar</v>
      </c>
      <c r="AE3021" s="1">
        <v>0</v>
      </c>
      <c r="AF3021" s="1">
        <v>394704</v>
      </c>
    </row>
    <row r="3022" spans="1:32" x14ac:dyDescent="0.3">
      <c r="A3022" s="1" t="s">
        <v>583</v>
      </c>
      <c r="B3022" s="1" t="s">
        <v>537</v>
      </c>
      <c r="C3022">
        <v>4511</v>
      </c>
      <c r="D3022" s="1" t="s">
        <v>532</v>
      </c>
      <c r="E3022">
        <v>68</v>
      </c>
      <c r="F3022" s="1" t="s">
        <v>584</v>
      </c>
      <c r="G3022" s="1" t="s">
        <v>539</v>
      </c>
      <c r="H3022" s="1" t="s">
        <v>111</v>
      </c>
      <c r="I3022" s="1" t="s">
        <v>540</v>
      </c>
      <c r="J3022" s="1" t="s">
        <v>541</v>
      </c>
      <c r="K3022">
        <v>3165298177</v>
      </c>
      <c r="L3022" t="s">
        <v>585</v>
      </c>
      <c r="M3022" s="1" t="s">
        <v>586</v>
      </c>
      <c r="N3022">
        <v>10500</v>
      </c>
      <c r="O3022">
        <v>13300</v>
      </c>
      <c r="P3022">
        <v>31200</v>
      </c>
      <c r="Q3022">
        <v>37400</v>
      </c>
      <c r="R3022">
        <v>43900</v>
      </c>
      <c r="S3022">
        <v>0</v>
      </c>
      <c r="T3022">
        <v>0</v>
      </c>
      <c r="U3022">
        <v>0</v>
      </c>
      <c r="V3022">
        <v>0</v>
      </c>
      <c r="W3022">
        <v>9300</v>
      </c>
      <c r="X3022">
        <v>9500</v>
      </c>
      <c r="Y3022">
        <v>6.6453264760000001</v>
      </c>
      <c r="Z3022">
        <v>-73.952462159999996</v>
      </c>
      <c r="AA3022" s="1" t="s">
        <v>77</v>
      </c>
      <c r="AB3022">
        <v>0</v>
      </c>
      <c r="AC3022" t="str">
        <f>MID(TablaPivotFinal[[#This Row],[Fecha]],1,4)</f>
        <v>2018</v>
      </c>
      <c r="AD3022" t="str">
        <f>MID(TablaPivotFinal[[#This Row],[Fecha]],5,3)</f>
        <v>May</v>
      </c>
      <c r="AE3022" s="1">
        <v>0</v>
      </c>
      <c r="AF3022" s="1">
        <v>336838</v>
      </c>
    </row>
    <row r="3023" spans="1:32" x14ac:dyDescent="0.3">
      <c r="A3023" s="1" t="s">
        <v>583</v>
      </c>
      <c r="B3023" s="1" t="s">
        <v>537</v>
      </c>
      <c r="C3023">
        <v>4511</v>
      </c>
      <c r="D3023" s="1" t="s">
        <v>532</v>
      </c>
      <c r="E3023">
        <v>68</v>
      </c>
      <c r="F3023" s="1" t="s">
        <v>584</v>
      </c>
      <c r="G3023" s="1" t="s">
        <v>539</v>
      </c>
      <c r="H3023" s="1" t="s">
        <v>111</v>
      </c>
      <c r="I3023" s="1" t="s">
        <v>540</v>
      </c>
      <c r="J3023" s="1" t="s">
        <v>541</v>
      </c>
      <c r="K3023">
        <v>3165298177</v>
      </c>
      <c r="L3023" t="s">
        <v>585</v>
      </c>
      <c r="M3023" s="1" t="s">
        <v>586</v>
      </c>
      <c r="N3023">
        <v>10500</v>
      </c>
      <c r="O3023">
        <v>13300</v>
      </c>
      <c r="P3023">
        <v>31200</v>
      </c>
      <c r="Q3023">
        <v>37400</v>
      </c>
      <c r="R3023">
        <v>43900</v>
      </c>
      <c r="S3023">
        <v>0</v>
      </c>
      <c r="T3023">
        <v>0</v>
      </c>
      <c r="U3023">
        <v>0</v>
      </c>
      <c r="V3023">
        <v>0</v>
      </c>
      <c r="W3023">
        <v>9300</v>
      </c>
      <c r="X3023">
        <v>9500</v>
      </c>
      <c r="Y3023">
        <v>6.6453264760000001</v>
      </c>
      <c r="Z3023">
        <v>-73.952462159999996</v>
      </c>
      <c r="AA3023" s="1" t="s">
        <v>79</v>
      </c>
      <c r="AB3023">
        <v>0</v>
      </c>
      <c r="AC3023" t="str">
        <f>MID(TablaPivotFinal[[#This Row],[Fecha]],1,4)</f>
        <v>2018</v>
      </c>
      <c r="AD3023" t="str">
        <f>MID(TablaPivotFinal[[#This Row],[Fecha]],5,3)</f>
        <v>Nov</v>
      </c>
      <c r="AE3023" s="1">
        <v>0</v>
      </c>
      <c r="AF3023" s="1">
        <v>384287</v>
      </c>
    </row>
    <row r="3024" spans="1:32" x14ac:dyDescent="0.3">
      <c r="A3024" s="1" t="s">
        <v>583</v>
      </c>
      <c r="B3024" s="1" t="s">
        <v>537</v>
      </c>
      <c r="C3024">
        <v>4511</v>
      </c>
      <c r="D3024" s="1" t="s">
        <v>532</v>
      </c>
      <c r="E3024">
        <v>68</v>
      </c>
      <c r="F3024" s="1" t="s">
        <v>584</v>
      </c>
      <c r="G3024" s="1" t="s">
        <v>539</v>
      </c>
      <c r="H3024" s="1" t="s">
        <v>111</v>
      </c>
      <c r="I3024" s="1" t="s">
        <v>540</v>
      </c>
      <c r="J3024" s="1" t="s">
        <v>541</v>
      </c>
      <c r="K3024">
        <v>3165298177</v>
      </c>
      <c r="L3024" t="s">
        <v>585</v>
      </c>
      <c r="M3024" s="1" t="s">
        <v>586</v>
      </c>
      <c r="N3024">
        <v>10500</v>
      </c>
      <c r="O3024">
        <v>13300</v>
      </c>
      <c r="P3024">
        <v>31200</v>
      </c>
      <c r="Q3024">
        <v>37400</v>
      </c>
      <c r="R3024">
        <v>43900</v>
      </c>
      <c r="S3024">
        <v>0</v>
      </c>
      <c r="T3024">
        <v>0</v>
      </c>
      <c r="U3024">
        <v>0</v>
      </c>
      <c r="V3024">
        <v>0</v>
      </c>
      <c r="W3024">
        <v>9300</v>
      </c>
      <c r="X3024">
        <v>9500</v>
      </c>
      <c r="Y3024">
        <v>6.6453264760000001</v>
      </c>
      <c r="Z3024">
        <v>-73.952462159999996</v>
      </c>
      <c r="AA3024" s="1" t="s">
        <v>81</v>
      </c>
      <c r="AB3024">
        <v>0</v>
      </c>
      <c r="AC3024" t="str">
        <f>MID(TablaPivotFinal[[#This Row],[Fecha]],1,4)</f>
        <v>2018</v>
      </c>
      <c r="AD3024" t="str">
        <f>MID(TablaPivotFinal[[#This Row],[Fecha]],5,3)</f>
        <v>Oct</v>
      </c>
      <c r="AE3024" s="1">
        <v>0</v>
      </c>
      <c r="AF3024" s="1">
        <v>389079</v>
      </c>
    </row>
    <row r="3025" spans="1:32" x14ac:dyDescent="0.3">
      <c r="A3025" s="1" t="s">
        <v>583</v>
      </c>
      <c r="B3025" s="1" t="s">
        <v>537</v>
      </c>
      <c r="C3025">
        <v>4511</v>
      </c>
      <c r="D3025" s="1" t="s">
        <v>532</v>
      </c>
      <c r="E3025">
        <v>68</v>
      </c>
      <c r="F3025" s="1" t="s">
        <v>584</v>
      </c>
      <c r="G3025" s="1" t="s">
        <v>539</v>
      </c>
      <c r="H3025" s="1" t="s">
        <v>111</v>
      </c>
      <c r="I3025" s="1" t="s">
        <v>540</v>
      </c>
      <c r="J3025" s="1" t="s">
        <v>541</v>
      </c>
      <c r="K3025">
        <v>3165298177</v>
      </c>
      <c r="L3025" t="s">
        <v>585</v>
      </c>
      <c r="M3025" s="1" t="s">
        <v>586</v>
      </c>
      <c r="N3025">
        <v>10500</v>
      </c>
      <c r="O3025">
        <v>13300</v>
      </c>
      <c r="P3025">
        <v>31200</v>
      </c>
      <c r="Q3025">
        <v>37400</v>
      </c>
      <c r="R3025">
        <v>43900</v>
      </c>
      <c r="S3025">
        <v>0</v>
      </c>
      <c r="T3025">
        <v>0</v>
      </c>
      <c r="U3025">
        <v>0</v>
      </c>
      <c r="V3025">
        <v>0</v>
      </c>
      <c r="W3025">
        <v>9300</v>
      </c>
      <c r="X3025">
        <v>9500</v>
      </c>
      <c r="Y3025">
        <v>6.6453264760000001</v>
      </c>
      <c r="Z3025">
        <v>-73.952462159999996</v>
      </c>
      <c r="AA3025" s="1" t="s">
        <v>83</v>
      </c>
      <c r="AB3025">
        <v>0</v>
      </c>
      <c r="AC3025" t="str">
        <f>MID(TablaPivotFinal[[#This Row],[Fecha]],1,4)</f>
        <v>2018</v>
      </c>
      <c r="AD3025" t="str">
        <f>MID(TablaPivotFinal[[#This Row],[Fecha]],5,3)</f>
        <v>Sep</v>
      </c>
      <c r="AE3025" s="1">
        <v>0</v>
      </c>
      <c r="AF3025" s="1">
        <v>342492</v>
      </c>
    </row>
    <row r="3026" spans="1:32" x14ac:dyDescent="0.3">
      <c r="A3026" s="1" t="s">
        <v>587</v>
      </c>
      <c r="B3026" s="1" t="s">
        <v>282</v>
      </c>
      <c r="C3026" t="s">
        <v>579</v>
      </c>
      <c r="D3026" s="1" t="s">
        <v>532</v>
      </c>
      <c r="E3026">
        <v>68</v>
      </c>
      <c r="F3026" s="1" t="s">
        <v>588</v>
      </c>
      <c r="G3026" s="1" t="s">
        <v>456</v>
      </c>
      <c r="H3026" s="1" t="s">
        <v>111</v>
      </c>
      <c r="I3026" s="1" t="s">
        <v>581</v>
      </c>
      <c r="J3026" s="1" t="s">
        <v>457</v>
      </c>
      <c r="K3026">
        <v>-1</v>
      </c>
      <c r="L3026">
        <v>-1</v>
      </c>
      <c r="M3026" s="1" t="s">
        <v>589</v>
      </c>
      <c r="N3026">
        <v>8200</v>
      </c>
      <c r="O3026">
        <v>8900</v>
      </c>
      <c r="P3026">
        <v>22900</v>
      </c>
      <c r="Q3026">
        <v>28500</v>
      </c>
      <c r="R3026">
        <v>33300</v>
      </c>
      <c r="S3026">
        <v>0</v>
      </c>
      <c r="T3026">
        <v>0</v>
      </c>
      <c r="U3026">
        <v>0</v>
      </c>
      <c r="V3026">
        <v>0</v>
      </c>
      <c r="W3026">
        <v>9300</v>
      </c>
      <c r="X3026">
        <v>9500</v>
      </c>
      <c r="Y3026">
        <v>6.8256343670000001</v>
      </c>
      <c r="Z3026">
        <v>-72.999481869999997</v>
      </c>
      <c r="AA3026" s="1" t="s">
        <v>13</v>
      </c>
      <c r="AB3026">
        <v>1444836100</v>
      </c>
      <c r="AC3026" t="str">
        <f>MID(TablaPivotFinal[[#This Row],[Fecha]],1,4)</f>
        <v>2016</v>
      </c>
      <c r="AD3026" t="str">
        <f>MID(TablaPivotFinal[[#This Row],[Fecha]],5,3)</f>
        <v>Abr</v>
      </c>
      <c r="AE3026" s="1">
        <v>1444836100</v>
      </c>
      <c r="AF3026" s="1">
        <v>127969</v>
      </c>
    </row>
    <row r="3027" spans="1:32" x14ac:dyDescent="0.3">
      <c r="A3027" s="1" t="s">
        <v>587</v>
      </c>
      <c r="B3027" s="1" t="s">
        <v>282</v>
      </c>
      <c r="C3027" t="s">
        <v>579</v>
      </c>
      <c r="D3027" s="1" t="s">
        <v>532</v>
      </c>
      <c r="E3027">
        <v>68</v>
      </c>
      <c r="F3027" s="1" t="s">
        <v>588</v>
      </c>
      <c r="G3027" s="1" t="s">
        <v>456</v>
      </c>
      <c r="H3027" s="1" t="s">
        <v>111</v>
      </c>
      <c r="I3027" s="1" t="s">
        <v>581</v>
      </c>
      <c r="J3027" s="1" t="s">
        <v>457</v>
      </c>
      <c r="K3027">
        <v>-1</v>
      </c>
      <c r="L3027">
        <v>-1</v>
      </c>
      <c r="M3027" s="1" t="s">
        <v>589</v>
      </c>
      <c r="N3027">
        <v>8200</v>
      </c>
      <c r="O3027">
        <v>8900</v>
      </c>
      <c r="P3027">
        <v>22900</v>
      </c>
      <c r="Q3027">
        <v>28500</v>
      </c>
      <c r="R3027">
        <v>33300</v>
      </c>
      <c r="S3027">
        <v>0</v>
      </c>
      <c r="T3027">
        <v>0</v>
      </c>
      <c r="U3027">
        <v>0</v>
      </c>
      <c r="V3027">
        <v>0</v>
      </c>
      <c r="W3027">
        <v>9300</v>
      </c>
      <c r="X3027">
        <v>9500</v>
      </c>
      <c r="Y3027">
        <v>6.8256343670000001</v>
      </c>
      <c r="Z3027">
        <v>-72.999481869999997</v>
      </c>
      <c r="AA3027" s="1" t="s">
        <v>15</v>
      </c>
      <c r="AB3027">
        <v>1609243550</v>
      </c>
      <c r="AC3027" t="str">
        <f>MID(TablaPivotFinal[[#This Row],[Fecha]],1,4)</f>
        <v>2016</v>
      </c>
      <c r="AD3027" t="str">
        <f>MID(TablaPivotFinal[[#This Row],[Fecha]],5,3)</f>
        <v>Ago</v>
      </c>
      <c r="AE3027" s="1">
        <v>1609243550</v>
      </c>
      <c r="AF3027" s="1">
        <v>149190</v>
      </c>
    </row>
    <row r="3028" spans="1:32" x14ac:dyDescent="0.3">
      <c r="A3028" s="1" t="s">
        <v>587</v>
      </c>
      <c r="B3028" s="1" t="s">
        <v>282</v>
      </c>
      <c r="C3028" t="s">
        <v>579</v>
      </c>
      <c r="D3028" s="1" t="s">
        <v>532</v>
      </c>
      <c r="E3028">
        <v>68</v>
      </c>
      <c r="F3028" s="1" t="s">
        <v>588</v>
      </c>
      <c r="G3028" s="1" t="s">
        <v>456</v>
      </c>
      <c r="H3028" s="1" t="s">
        <v>111</v>
      </c>
      <c r="I3028" s="1" t="s">
        <v>581</v>
      </c>
      <c r="J3028" s="1" t="s">
        <v>457</v>
      </c>
      <c r="K3028">
        <v>-1</v>
      </c>
      <c r="L3028">
        <v>-1</v>
      </c>
      <c r="M3028" s="1" t="s">
        <v>589</v>
      </c>
      <c r="N3028">
        <v>8200</v>
      </c>
      <c r="O3028">
        <v>8900</v>
      </c>
      <c r="P3028">
        <v>22900</v>
      </c>
      <c r="Q3028">
        <v>28500</v>
      </c>
      <c r="R3028">
        <v>33300</v>
      </c>
      <c r="S3028">
        <v>0</v>
      </c>
      <c r="T3028">
        <v>0</v>
      </c>
      <c r="U3028">
        <v>0</v>
      </c>
      <c r="V3028">
        <v>0</v>
      </c>
      <c r="W3028">
        <v>9300</v>
      </c>
      <c r="X3028">
        <v>9500</v>
      </c>
      <c r="Y3028">
        <v>6.8256343670000001</v>
      </c>
      <c r="Z3028">
        <v>-72.999481869999997</v>
      </c>
      <c r="AA3028" s="1" t="s">
        <v>17</v>
      </c>
      <c r="AB3028">
        <v>1885293900</v>
      </c>
      <c r="AC3028" t="str">
        <f>MID(TablaPivotFinal[[#This Row],[Fecha]],1,4)</f>
        <v>2016</v>
      </c>
      <c r="AD3028" t="str">
        <f>MID(TablaPivotFinal[[#This Row],[Fecha]],5,3)</f>
        <v>Dic</v>
      </c>
      <c r="AE3028" s="1">
        <v>1885293900</v>
      </c>
      <c r="AF3028" s="1">
        <v>188645</v>
      </c>
    </row>
    <row r="3029" spans="1:32" x14ac:dyDescent="0.3">
      <c r="A3029" s="1" t="s">
        <v>587</v>
      </c>
      <c r="B3029" s="1" t="s">
        <v>282</v>
      </c>
      <c r="C3029" t="s">
        <v>579</v>
      </c>
      <c r="D3029" s="1" t="s">
        <v>532</v>
      </c>
      <c r="E3029">
        <v>68</v>
      </c>
      <c r="F3029" s="1" t="s">
        <v>588</v>
      </c>
      <c r="G3029" s="1" t="s">
        <v>456</v>
      </c>
      <c r="H3029" s="1" t="s">
        <v>111</v>
      </c>
      <c r="I3029" s="1" t="s">
        <v>581</v>
      </c>
      <c r="J3029" s="1" t="s">
        <v>457</v>
      </c>
      <c r="K3029">
        <v>-1</v>
      </c>
      <c r="L3029">
        <v>-1</v>
      </c>
      <c r="M3029" s="1" t="s">
        <v>589</v>
      </c>
      <c r="N3029">
        <v>8200</v>
      </c>
      <c r="O3029">
        <v>8900</v>
      </c>
      <c r="P3029">
        <v>22900</v>
      </c>
      <c r="Q3029">
        <v>28500</v>
      </c>
      <c r="R3029">
        <v>33300</v>
      </c>
      <c r="S3029">
        <v>0</v>
      </c>
      <c r="T3029">
        <v>0</v>
      </c>
      <c r="U3029">
        <v>0</v>
      </c>
      <c r="V3029">
        <v>0</v>
      </c>
      <c r="W3029">
        <v>9300</v>
      </c>
      <c r="X3029">
        <v>9500</v>
      </c>
      <c r="Y3029">
        <v>6.8256343670000001</v>
      </c>
      <c r="Z3029">
        <v>-72.999481869999997</v>
      </c>
      <c r="AA3029" s="1" t="s">
        <v>19</v>
      </c>
      <c r="AB3029">
        <v>1884646000</v>
      </c>
      <c r="AC3029" t="str">
        <f>MID(TablaPivotFinal[[#This Row],[Fecha]],1,4)</f>
        <v>2016</v>
      </c>
      <c r="AD3029" t="str">
        <f>MID(TablaPivotFinal[[#This Row],[Fecha]],5,3)</f>
        <v>Ene</v>
      </c>
      <c r="AE3029" s="1">
        <v>1884646000</v>
      </c>
      <c r="AF3029" s="1">
        <v>199706</v>
      </c>
    </row>
    <row r="3030" spans="1:32" x14ac:dyDescent="0.3">
      <c r="A3030" s="1" t="s">
        <v>587</v>
      </c>
      <c r="B3030" s="1" t="s">
        <v>282</v>
      </c>
      <c r="C3030" t="s">
        <v>579</v>
      </c>
      <c r="D3030" s="1" t="s">
        <v>532</v>
      </c>
      <c r="E3030">
        <v>68</v>
      </c>
      <c r="F3030" s="1" t="s">
        <v>588</v>
      </c>
      <c r="G3030" s="1" t="s">
        <v>456</v>
      </c>
      <c r="H3030" s="1" t="s">
        <v>111</v>
      </c>
      <c r="I3030" s="1" t="s">
        <v>581</v>
      </c>
      <c r="J3030" s="1" t="s">
        <v>457</v>
      </c>
      <c r="K3030">
        <v>-1</v>
      </c>
      <c r="L3030">
        <v>-1</v>
      </c>
      <c r="M3030" s="1" t="s">
        <v>589</v>
      </c>
      <c r="N3030">
        <v>8200</v>
      </c>
      <c r="O3030">
        <v>8900</v>
      </c>
      <c r="P3030">
        <v>22900</v>
      </c>
      <c r="Q3030">
        <v>28500</v>
      </c>
      <c r="R3030">
        <v>33300</v>
      </c>
      <c r="S3030">
        <v>0</v>
      </c>
      <c r="T3030">
        <v>0</v>
      </c>
      <c r="U3030">
        <v>0</v>
      </c>
      <c r="V3030">
        <v>0</v>
      </c>
      <c r="W3030">
        <v>9300</v>
      </c>
      <c r="X3030">
        <v>9500</v>
      </c>
      <c r="Y3030">
        <v>6.8256343670000001</v>
      </c>
      <c r="Z3030">
        <v>-72.999481869999997</v>
      </c>
      <c r="AA3030" s="1" t="s">
        <v>21</v>
      </c>
      <c r="AB3030">
        <v>1456885100</v>
      </c>
      <c r="AC3030" t="str">
        <f>MID(TablaPivotFinal[[#This Row],[Fecha]],1,4)</f>
        <v>2016</v>
      </c>
      <c r="AD3030" t="str">
        <f>MID(TablaPivotFinal[[#This Row],[Fecha]],5,3)</f>
        <v>Feb</v>
      </c>
      <c r="AE3030" s="1">
        <v>1456885100</v>
      </c>
      <c r="AF3030" s="1">
        <v>129244</v>
      </c>
    </row>
    <row r="3031" spans="1:32" x14ac:dyDescent="0.3">
      <c r="A3031" s="1" t="s">
        <v>587</v>
      </c>
      <c r="B3031" s="1" t="s">
        <v>282</v>
      </c>
      <c r="C3031" t="s">
        <v>579</v>
      </c>
      <c r="D3031" s="1" t="s">
        <v>532</v>
      </c>
      <c r="E3031">
        <v>68</v>
      </c>
      <c r="F3031" s="1" t="s">
        <v>588</v>
      </c>
      <c r="G3031" s="1" t="s">
        <v>456</v>
      </c>
      <c r="H3031" s="1" t="s">
        <v>111</v>
      </c>
      <c r="I3031" s="1" t="s">
        <v>581</v>
      </c>
      <c r="J3031" s="1" t="s">
        <v>457</v>
      </c>
      <c r="K3031">
        <v>-1</v>
      </c>
      <c r="L3031">
        <v>-1</v>
      </c>
      <c r="M3031" s="1" t="s">
        <v>589</v>
      </c>
      <c r="N3031">
        <v>8200</v>
      </c>
      <c r="O3031">
        <v>8900</v>
      </c>
      <c r="P3031">
        <v>22900</v>
      </c>
      <c r="Q3031">
        <v>28500</v>
      </c>
      <c r="R3031">
        <v>33300</v>
      </c>
      <c r="S3031">
        <v>0</v>
      </c>
      <c r="T3031">
        <v>0</v>
      </c>
      <c r="U3031">
        <v>0</v>
      </c>
      <c r="V3031">
        <v>0</v>
      </c>
      <c r="W3031">
        <v>9300</v>
      </c>
      <c r="X3031">
        <v>9500</v>
      </c>
      <c r="Y3031">
        <v>6.8256343670000001</v>
      </c>
      <c r="Z3031">
        <v>-72.999481869999997</v>
      </c>
      <c r="AA3031" s="1" t="s">
        <v>23</v>
      </c>
      <c r="AB3031">
        <v>1308147500</v>
      </c>
      <c r="AC3031" t="str">
        <f>MID(TablaPivotFinal[[#This Row],[Fecha]],1,4)</f>
        <v>2016</v>
      </c>
      <c r="AD3031" t="str">
        <f>MID(TablaPivotFinal[[#This Row],[Fecha]],5,3)</f>
        <v>Jul</v>
      </c>
      <c r="AE3031" s="1">
        <v>1308147500</v>
      </c>
      <c r="AF3031" s="1">
        <v>139641</v>
      </c>
    </row>
    <row r="3032" spans="1:32" x14ac:dyDescent="0.3">
      <c r="A3032" s="1" t="s">
        <v>587</v>
      </c>
      <c r="B3032" s="1" t="s">
        <v>282</v>
      </c>
      <c r="C3032" t="s">
        <v>579</v>
      </c>
      <c r="D3032" s="1" t="s">
        <v>532</v>
      </c>
      <c r="E3032">
        <v>68</v>
      </c>
      <c r="F3032" s="1" t="s">
        <v>588</v>
      </c>
      <c r="G3032" s="1" t="s">
        <v>456</v>
      </c>
      <c r="H3032" s="1" t="s">
        <v>111</v>
      </c>
      <c r="I3032" s="1" t="s">
        <v>581</v>
      </c>
      <c r="J3032" s="1" t="s">
        <v>457</v>
      </c>
      <c r="K3032">
        <v>-1</v>
      </c>
      <c r="L3032">
        <v>-1</v>
      </c>
      <c r="M3032" s="1" t="s">
        <v>589</v>
      </c>
      <c r="N3032">
        <v>8200</v>
      </c>
      <c r="O3032">
        <v>8900</v>
      </c>
      <c r="P3032">
        <v>22900</v>
      </c>
      <c r="Q3032">
        <v>28500</v>
      </c>
      <c r="R3032">
        <v>33300</v>
      </c>
      <c r="S3032">
        <v>0</v>
      </c>
      <c r="T3032">
        <v>0</v>
      </c>
      <c r="U3032">
        <v>0</v>
      </c>
      <c r="V3032">
        <v>0</v>
      </c>
      <c r="W3032">
        <v>9300</v>
      </c>
      <c r="X3032">
        <v>9500</v>
      </c>
      <c r="Y3032">
        <v>6.8256343670000001</v>
      </c>
      <c r="Z3032">
        <v>-72.999481869999997</v>
      </c>
      <c r="AA3032" s="1" t="s">
        <v>25</v>
      </c>
      <c r="AB3032">
        <v>1466088800</v>
      </c>
      <c r="AC3032" t="str">
        <f>MID(TablaPivotFinal[[#This Row],[Fecha]],1,4)</f>
        <v>2016</v>
      </c>
      <c r="AD3032" t="str">
        <f>MID(TablaPivotFinal[[#This Row],[Fecha]],5,3)</f>
        <v>Jun</v>
      </c>
      <c r="AE3032" s="1">
        <v>1466088800</v>
      </c>
      <c r="AF3032" s="1">
        <v>142636</v>
      </c>
    </row>
    <row r="3033" spans="1:32" x14ac:dyDescent="0.3">
      <c r="A3033" s="1" t="s">
        <v>587</v>
      </c>
      <c r="B3033" s="1" t="s">
        <v>282</v>
      </c>
      <c r="C3033" t="s">
        <v>579</v>
      </c>
      <c r="D3033" s="1" t="s">
        <v>532</v>
      </c>
      <c r="E3033">
        <v>68</v>
      </c>
      <c r="F3033" s="1" t="s">
        <v>588</v>
      </c>
      <c r="G3033" s="1" t="s">
        <v>456</v>
      </c>
      <c r="H3033" s="1" t="s">
        <v>111</v>
      </c>
      <c r="I3033" s="1" t="s">
        <v>581</v>
      </c>
      <c r="J3033" s="1" t="s">
        <v>457</v>
      </c>
      <c r="K3033">
        <v>-1</v>
      </c>
      <c r="L3033">
        <v>-1</v>
      </c>
      <c r="M3033" s="1" t="s">
        <v>589</v>
      </c>
      <c r="N3033">
        <v>8200</v>
      </c>
      <c r="O3033">
        <v>8900</v>
      </c>
      <c r="P3033">
        <v>22900</v>
      </c>
      <c r="Q3033">
        <v>28500</v>
      </c>
      <c r="R3033">
        <v>33300</v>
      </c>
      <c r="S3033">
        <v>0</v>
      </c>
      <c r="T3033">
        <v>0</v>
      </c>
      <c r="U3033">
        <v>0</v>
      </c>
      <c r="V3033">
        <v>0</v>
      </c>
      <c r="W3033">
        <v>9300</v>
      </c>
      <c r="X3033">
        <v>9500</v>
      </c>
      <c r="Y3033">
        <v>6.8256343670000001</v>
      </c>
      <c r="Z3033">
        <v>-72.999481869999997</v>
      </c>
      <c r="AA3033" s="1" t="s">
        <v>27</v>
      </c>
      <c r="AB3033">
        <v>1698117650</v>
      </c>
      <c r="AC3033" t="str">
        <f>MID(TablaPivotFinal[[#This Row],[Fecha]],1,4)</f>
        <v>2016</v>
      </c>
      <c r="AD3033" t="str">
        <f>MID(TablaPivotFinal[[#This Row],[Fecha]],5,3)</f>
        <v>Mar</v>
      </c>
      <c r="AE3033" s="1">
        <v>1698117650</v>
      </c>
      <c r="AF3033" s="1">
        <v>166923</v>
      </c>
    </row>
    <row r="3034" spans="1:32" x14ac:dyDescent="0.3">
      <c r="A3034" s="1" t="s">
        <v>587</v>
      </c>
      <c r="B3034" s="1" t="s">
        <v>282</v>
      </c>
      <c r="C3034" t="s">
        <v>579</v>
      </c>
      <c r="D3034" s="1" t="s">
        <v>532</v>
      </c>
      <c r="E3034">
        <v>68</v>
      </c>
      <c r="F3034" s="1" t="s">
        <v>588</v>
      </c>
      <c r="G3034" s="1" t="s">
        <v>456</v>
      </c>
      <c r="H3034" s="1" t="s">
        <v>111</v>
      </c>
      <c r="I3034" s="1" t="s">
        <v>581</v>
      </c>
      <c r="J3034" s="1" t="s">
        <v>457</v>
      </c>
      <c r="K3034">
        <v>-1</v>
      </c>
      <c r="L3034">
        <v>-1</v>
      </c>
      <c r="M3034" s="1" t="s">
        <v>589</v>
      </c>
      <c r="N3034">
        <v>8200</v>
      </c>
      <c r="O3034">
        <v>8900</v>
      </c>
      <c r="P3034">
        <v>22900</v>
      </c>
      <c r="Q3034">
        <v>28500</v>
      </c>
      <c r="R3034">
        <v>33300</v>
      </c>
      <c r="S3034">
        <v>0</v>
      </c>
      <c r="T3034">
        <v>0</v>
      </c>
      <c r="U3034">
        <v>0</v>
      </c>
      <c r="V3034">
        <v>0</v>
      </c>
      <c r="W3034">
        <v>9300</v>
      </c>
      <c r="X3034">
        <v>9500</v>
      </c>
      <c r="Y3034">
        <v>6.8256343670000001</v>
      </c>
      <c r="Z3034">
        <v>-72.999481869999997</v>
      </c>
      <c r="AA3034" s="1" t="s">
        <v>29</v>
      </c>
      <c r="AB3034">
        <v>1535456400</v>
      </c>
      <c r="AC3034" t="str">
        <f>MID(TablaPivotFinal[[#This Row],[Fecha]],1,4)</f>
        <v>2016</v>
      </c>
      <c r="AD3034" t="str">
        <f>MID(TablaPivotFinal[[#This Row],[Fecha]],5,3)</f>
        <v>May</v>
      </c>
      <c r="AE3034" s="1">
        <v>1535456400</v>
      </c>
      <c r="AF3034" s="1">
        <v>141925</v>
      </c>
    </row>
    <row r="3035" spans="1:32" x14ac:dyDescent="0.3">
      <c r="A3035" s="1" t="s">
        <v>587</v>
      </c>
      <c r="B3035" s="1" t="s">
        <v>282</v>
      </c>
      <c r="C3035" t="s">
        <v>579</v>
      </c>
      <c r="D3035" s="1" t="s">
        <v>532</v>
      </c>
      <c r="E3035">
        <v>68</v>
      </c>
      <c r="F3035" s="1" t="s">
        <v>588</v>
      </c>
      <c r="G3035" s="1" t="s">
        <v>456</v>
      </c>
      <c r="H3035" s="1" t="s">
        <v>111</v>
      </c>
      <c r="I3035" s="1" t="s">
        <v>581</v>
      </c>
      <c r="J3035" s="1" t="s">
        <v>457</v>
      </c>
      <c r="K3035">
        <v>-1</v>
      </c>
      <c r="L3035">
        <v>-1</v>
      </c>
      <c r="M3035" s="1" t="s">
        <v>589</v>
      </c>
      <c r="N3035">
        <v>8200</v>
      </c>
      <c r="O3035">
        <v>8900</v>
      </c>
      <c r="P3035">
        <v>22900</v>
      </c>
      <c r="Q3035">
        <v>28500</v>
      </c>
      <c r="R3035">
        <v>33300</v>
      </c>
      <c r="S3035">
        <v>0</v>
      </c>
      <c r="T3035">
        <v>0</v>
      </c>
      <c r="U3035">
        <v>0</v>
      </c>
      <c r="V3035">
        <v>0</v>
      </c>
      <c r="W3035">
        <v>9300</v>
      </c>
      <c r="X3035">
        <v>9500</v>
      </c>
      <c r="Y3035">
        <v>6.8256343670000001</v>
      </c>
      <c r="Z3035">
        <v>-72.999481869999997</v>
      </c>
      <c r="AA3035" s="1" t="s">
        <v>31</v>
      </c>
      <c r="AB3035">
        <v>1665549100</v>
      </c>
      <c r="AC3035" t="str">
        <f>MID(TablaPivotFinal[[#This Row],[Fecha]],1,4)</f>
        <v>2016</v>
      </c>
      <c r="AD3035" t="str">
        <f>MID(TablaPivotFinal[[#This Row],[Fecha]],5,3)</f>
        <v>Nov</v>
      </c>
      <c r="AE3035" s="1">
        <v>1665549100</v>
      </c>
      <c r="AF3035" s="1">
        <v>153758</v>
      </c>
    </row>
    <row r="3036" spans="1:32" x14ac:dyDescent="0.3">
      <c r="A3036" s="1" t="s">
        <v>587</v>
      </c>
      <c r="B3036" s="1" t="s">
        <v>282</v>
      </c>
      <c r="C3036" t="s">
        <v>579</v>
      </c>
      <c r="D3036" s="1" t="s">
        <v>532</v>
      </c>
      <c r="E3036">
        <v>68</v>
      </c>
      <c r="F3036" s="1" t="s">
        <v>588</v>
      </c>
      <c r="G3036" s="1" t="s">
        <v>456</v>
      </c>
      <c r="H3036" s="1" t="s">
        <v>111</v>
      </c>
      <c r="I3036" s="1" t="s">
        <v>581</v>
      </c>
      <c r="J3036" s="1" t="s">
        <v>457</v>
      </c>
      <c r="K3036">
        <v>-1</v>
      </c>
      <c r="L3036">
        <v>-1</v>
      </c>
      <c r="M3036" s="1" t="s">
        <v>589</v>
      </c>
      <c r="N3036">
        <v>8200</v>
      </c>
      <c r="O3036">
        <v>8900</v>
      </c>
      <c r="P3036">
        <v>22900</v>
      </c>
      <c r="Q3036">
        <v>28500</v>
      </c>
      <c r="R3036">
        <v>33300</v>
      </c>
      <c r="S3036">
        <v>0</v>
      </c>
      <c r="T3036">
        <v>0</v>
      </c>
      <c r="U3036">
        <v>0</v>
      </c>
      <c r="V3036">
        <v>0</v>
      </c>
      <c r="W3036">
        <v>9300</v>
      </c>
      <c r="X3036">
        <v>9500</v>
      </c>
      <c r="Y3036">
        <v>6.8256343670000001</v>
      </c>
      <c r="Z3036">
        <v>-72.999481869999997</v>
      </c>
      <c r="AA3036" s="1" t="s">
        <v>33</v>
      </c>
      <c r="AB3036">
        <v>1660421100</v>
      </c>
      <c r="AC3036" t="str">
        <f>MID(TablaPivotFinal[[#This Row],[Fecha]],1,4)</f>
        <v>2016</v>
      </c>
      <c r="AD3036" t="str">
        <f>MID(TablaPivotFinal[[#This Row],[Fecha]],5,3)</f>
        <v>Oct</v>
      </c>
      <c r="AE3036" s="1">
        <v>1660421100</v>
      </c>
      <c r="AF3036" s="1">
        <v>156464</v>
      </c>
    </row>
    <row r="3037" spans="1:32" x14ac:dyDescent="0.3">
      <c r="A3037" s="1" t="s">
        <v>587</v>
      </c>
      <c r="B3037" s="1" t="s">
        <v>282</v>
      </c>
      <c r="C3037" t="s">
        <v>579</v>
      </c>
      <c r="D3037" s="1" t="s">
        <v>532</v>
      </c>
      <c r="E3037">
        <v>68</v>
      </c>
      <c r="F3037" s="1" t="s">
        <v>588</v>
      </c>
      <c r="G3037" s="1" t="s">
        <v>456</v>
      </c>
      <c r="H3037" s="1" t="s">
        <v>111</v>
      </c>
      <c r="I3037" s="1" t="s">
        <v>581</v>
      </c>
      <c r="J3037" s="1" t="s">
        <v>457</v>
      </c>
      <c r="K3037">
        <v>-1</v>
      </c>
      <c r="L3037">
        <v>-1</v>
      </c>
      <c r="M3037" s="1" t="s">
        <v>589</v>
      </c>
      <c r="N3037">
        <v>8200</v>
      </c>
      <c r="O3037">
        <v>8900</v>
      </c>
      <c r="P3037">
        <v>22900</v>
      </c>
      <c r="Q3037">
        <v>28500</v>
      </c>
      <c r="R3037">
        <v>33300</v>
      </c>
      <c r="S3037">
        <v>0</v>
      </c>
      <c r="T3037">
        <v>0</v>
      </c>
      <c r="U3037">
        <v>0</v>
      </c>
      <c r="V3037">
        <v>0</v>
      </c>
      <c r="W3037">
        <v>9300</v>
      </c>
      <c r="X3037">
        <v>9500</v>
      </c>
      <c r="Y3037">
        <v>6.8256343670000001</v>
      </c>
      <c r="Z3037">
        <v>-72.999481869999997</v>
      </c>
      <c r="AA3037" s="1" t="s">
        <v>35</v>
      </c>
      <c r="AB3037">
        <v>1538645250</v>
      </c>
      <c r="AC3037" t="str">
        <f>MID(TablaPivotFinal[[#This Row],[Fecha]],1,4)</f>
        <v>2016</v>
      </c>
      <c r="AD3037" t="str">
        <f>MID(TablaPivotFinal[[#This Row],[Fecha]],5,3)</f>
        <v>Sep</v>
      </c>
      <c r="AE3037" s="1">
        <v>1538645250</v>
      </c>
      <c r="AF3037" s="1">
        <v>138273</v>
      </c>
    </row>
    <row r="3038" spans="1:32" x14ac:dyDescent="0.3">
      <c r="A3038" s="1" t="s">
        <v>587</v>
      </c>
      <c r="B3038" s="1" t="s">
        <v>282</v>
      </c>
      <c r="C3038" t="s">
        <v>579</v>
      </c>
      <c r="D3038" s="1" t="s">
        <v>532</v>
      </c>
      <c r="E3038">
        <v>68</v>
      </c>
      <c r="F3038" s="1" t="s">
        <v>588</v>
      </c>
      <c r="G3038" s="1" t="s">
        <v>456</v>
      </c>
      <c r="H3038" s="1" t="s">
        <v>111</v>
      </c>
      <c r="I3038" s="1" t="s">
        <v>581</v>
      </c>
      <c r="J3038" s="1" t="s">
        <v>457</v>
      </c>
      <c r="K3038">
        <v>-1</v>
      </c>
      <c r="L3038">
        <v>-1</v>
      </c>
      <c r="M3038" s="1" t="s">
        <v>589</v>
      </c>
      <c r="N3038">
        <v>8200</v>
      </c>
      <c r="O3038">
        <v>8900</v>
      </c>
      <c r="P3038">
        <v>22900</v>
      </c>
      <c r="Q3038">
        <v>28500</v>
      </c>
      <c r="R3038">
        <v>33300</v>
      </c>
      <c r="S3038">
        <v>0</v>
      </c>
      <c r="T3038">
        <v>0</v>
      </c>
      <c r="U3038">
        <v>0</v>
      </c>
      <c r="V3038">
        <v>0</v>
      </c>
      <c r="W3038">
        <v>9300</v>
      </c>
      <c r="X3038">
        <v>9500</v>
      </c>
      <c r="Y3038">
        <v>6.8256343670000001</v>
      </c>
      <c r="Z3038">
        <v>-72.999481869999997</v>
      </c>
      <c r="AA3038" s="1" t="s">
        <v>37</v>
      </c>
      <c r="AB3038">
        <v>1752823350</v>
      </c>
      <c r="AC3038" t="str">
        <f>MID(TablaPivotFinal[[#This Row],[Fecha]],1,4)</f>
        <v>2017</v>
      </c>
      <c r="AD3038" t="str">
        <f>MID(TablaPivotFinal[[#This Row],[Fecha]],5,3)</f>
        <v>Abr</v>
      </c>
      <c r="AE3038" s="1">
        <v>1752823350</v>
      </c>
      <c r="AF3038" s="1">
        <v>5447.6333329999998</v>
      </c>
    </row>
    <row r="3039" spans="1:32" x14ac:dyDescent="0.3">
      <c r="A3039" s="1" t="s">
        <v>587</v>
      </c>
      <c r="B3039" s="1" t="s">
        <v>282</v>
      </c>
      <c r="C3039" t="s">
        <v>579</v>
      </c>
      <c r="D3039" s="1" t="s">
        <v>532</v>
      </c>
      <c r="E3039">
        <v>68</v>
      </c>
      <c r="F3039" s="1" t="s">
        <v>588</v>
      </c>
      <c r="G3039" s="1" t="s">
        <v>456</v>
      </c>
      <c r="H3039" s="1" t="s">
        <v>111</v>
      </c>
      <c r="I3039" s="1" t="s">
        <v>581</v>
      </c>
      <c r="J3039" s="1" t="s">
        <v>457</v>
      </c>
      <c r="K3039">
        <v>-1</v>
      </c>
      <c r="L3039">
        <v>-1</v>
      </c>
      <c r="M3039" s="1" t="s">
        <v>589</v>
      </c>
      <c r="N3039">
        <v>8200</v>
      </c>
      <c r="O3039">
        <v>8900</v>
      </c>
      <c r="P3039">
        <v>22900</v>
      </c>
      <c r="Q3039">
        <v>28500</v>
      </c>
      <c r="R3039">
        <v>33300</v>
      </c>
      <c r="S3039">
        <v>0</v>
      </c>
      <c r="T3039">
        <v>0</v>
      </c>
      <c r="U3039">
        <v>0</v>
      </c>
      <c r="V3039">
        <v>0</v>
      </c>
      <c r="W3039">
        <v>9300</v>
      </c>
      <c r="X3039">
        <v>9500</v>
      </c>
      <c r="Y3039">
        <v>6.8256343670000001</v>
      </c>
      <c r="Z3039">
        <v>-72.999481869999997</v>
      </c>
      <c r="AA3039" s="1" t="s">
        <v>39</v>
      </c>
      <c r="AB3039">
        <v>0</v>
      </c>
      <c r="AC3039" t="str">
        <f>MID(TablaPivotFinal[[#This Row],[Fecha]],1,4)</f>
        <v>2017</v>
      </c>
      <c r="AD3039" t="str">
        <f>MID(TablaPivotFinal[[#This Row],[Fecha]],5,3)</f>
        <v>Ago</v>
      </c>
      <c r="AE3039" s="1">
        <v>0</v>
      </c>
      <c r="AF3039" s="1">
        <v>0</v>
      </c>
    </row>
    <row r="3040" spans="1:32" x14ac:dyDescent="0.3">
      <c r="A3040" s="1" t="s">
        <v>587</v>
      </c>
      <c r="B3040" s="1" t="s">
        <v>282</v>
      </c>
      <c r="C3040" t="s">
        <v>579</v>
      </c>
      <c r="D3040" s="1" t="s">
        <v>532</v>
      </c>
      <c r="E3040">
        <v>68</v>
      </c>
      <c r="F3040" s="1" t="s">
        <v>588</v>
      </c>
      <c r="G3040" s="1" t="s">
        <v>456</v>
      </c>
      <c r="H3040" s="1" t="s">
        <v>111</v>
      </c>
      <c r="I3040" s="1" t="s">
        <v>581</v>
      </c>
      <c r="J3040" s="1" t="s">
        <v>457</v>
      </c>
      <c r="K3040">
        <v>-1</v>
      </c>
      <c r="L3040">
        <v>-1</v>
      </c>
      <c r="M3040" s="1" t="s">
        <v>589</v>
      </c>
      <c r="N3040">
        <v>8200</v>
      </c>
      <c r="O3040">
        <v>8900</v>
      </c>
      <c r="P3040">
        <v>22900</v>
      </c>
      <c r="Q3040">
        <v>28500</v>
      </c>
      <c r="R3040">
        <v>33300</v>
      </c>
      <c r="S3040">
        <v>0</v>
      </c>
      <c r="T3040">
        <v>0</v>
      </c>
      <c r="U3040">
        <v>0</v>
      </c>
      <c r="V3040">
        <v>0</v>
      </c>
      <c r="W3040">
        <v>9300</v>
      </c>
      <c r="X3040">
        <v>9500</v>
      </c>
      <c r="Y3040">
        <v>6.8256343670000001</v>
      </c>
      <c r="Z3040">
        <v>-72.999481869999997</v>
      </c>
      <c r="AA3040" s="1" t="s">
        <v>41</v>
      </c>
      <c r="AB3040">
        <v>0</v>
      </c>
      <c r="AC3040" t="str">
        <f>MID(TablaPivotFinal[[#This Row],[Fecha]],1,4)</f>
        <v>2017</v>
      </c>
      <c r="AD3040" t="str">
        <f>MID(TablaPivotFinal[[#This Row],[Fecha]],5,3)</f>
        <v>Dic</v>
      </c>
      <c r="AE3040" s="1">
        <v>0</v>
      </c>
      <c r="AF3040" s="1">
        <v>0</v>
      </c>
    </row>
    <row r="3041" spans="1:32" x14ac:dyDescent="0.3">
      <c r="A3041" s="1" t="s">
        <v>587</v>
      </c>
      <c r="B3041" s="1" t="s">
        <v>282</v>
      </c>
      <c r="C3041" t="s">
        <v>579</v>
      </c>
      <c r="D3041" s="1" t="s">
        <v>532</v>
      </c>
      <c r="E3041">
        <v>68</v>
      </c>
      <c r="F3041" s="1" t="s">
        <v>588</v>
      </c>
      <c r="G3041" s="1" t="s">
        <v>456</v>
      </c>
      <c r="H3041" s="1" t="s">
        <v>111</v>
      </c>
      <c r="I3041" s="1" t="s">
        <v>581</v>
      </c>
      <c r="J3041" s="1" t="s">
        <v>457</v>
      </c>
      <c r="K3041">
        <v>-1</v>
      </c>
      <c r="L3041">
        <v>-1</v>
      </c>
      <c r="M3041" s="1" t="s">
        <v>589</v>
      </c>
      <c r="N3041">
        <v>8200</v>
      </c>
      <c r="O3041">
        <v>8900</v>
      </c>
      <c r="P3041">
        <v>22900</v>
      </c>
      <c r="Q3041">
        <v>28500</v>
      </c>
      <c r="R3041">
        <v>33300</v>
      </c>
      <c r="S3041">
        <v>0</v>
      </c>
      <c r="T3041">
        <v>0</v>
      </c>
      <c r="U3041">
        <v>0</v>
      </c>
      <c r="V3041">
        <v>0</v>
      </c>
      <c r="W3041">
        <v>9300</v>
      </c>
      <c r="X3041">
        <v>9500</v>
      </c>
      <c r="Y3041">
        <v>6.8256343670000001</v>
      </c>
      <c r="Z3041">
        <v>-72.999481869999997</v>
      </c>
      <c r="AA3041" s="1" t="s">
        <v>43</v>
      </c>
      <c r="AB3041">
        <v>1990962400</v>
      </c>
      <c r="AC3041" t="str">
        <f>MID(TablaPivotFinal[[#This Row],[Fecha]],1,4)</f>
        <v>2017</v>
      </c>
      <c r="AD3041" t="str">
        <f>MID(TablaPivotFinal[[#This Row],[Fecha]],5,3)</f>
        <v>Ene</v>
      </c>
      <c r="AE3041" s="1">
        <v>1990962400</v>
      </c>
      <c r="AF3041" s="1">
        <v>6378.258065</v>
      </c>
    </row>
    <row r="3042" spans="1:32" x14ac:dyDescent="0.3">
      <c r="A3042" s="1" t="s">
        <v>587</v>
      </c>
      <c r="B3042" s="1" t="s">
        <v>282</v>
      </c>
      <c r="C3042" t="s">
        <v>579</v>
      </c>
      <c r="D3042" s="1" t="s">
        <v>532</v>
      </c>
      <c r="E3042">
        <v>68</v>
      </c>
      <c r="F3042" s="1" t="s">
        <v>588</v>
      </c>
      <c r="G3042" s="1" t="s">
        <v>456</v>
      </c>
      <c r="H3042" s="1" t="s">
        <v>111</v>
      </c>
      <c r="I3042" s="1" t="s">
        <v>581</v>
      </c>
      <c r="J3042" s="1" t="s">
        <v>457</v>
      </c>
      <c r="K3042">
        <v>-1</v>
      </c>
      <c r="L3042">
        <v>-1</v>
      </c>
      <c r="M3042" s="1" t="s">
        <v>589</v>
      </c>
      <c r="N3042">
        <v>8200</v>
      </c>
      <c r="O3042">
        <v>8900</v>
      </c>
      <c r="P3042">
        <v>22900</v>
      </c>
      <c r="Q3042">
        <v>28500</v>
      </c>
      <c r="R3042">
        <v>33300</v>
      </c>
      <c r="S3042">
        <v>0</v>
      </c>
      <c r="T3042">
        <v>0</v>
      </c>
      <c r="U3042">
        <v>0</v>
      </c>
      <c r="V3042">
        <v>0</v>
      </c>
      <c r="W3042">
        <v>9300</v>
      </c>
      <c r="X3042">
        <v>9500</v>
      </c>
      <c r="Y3042">
        <v>6.8256343670000001</v>
      </c>
      <c r="Z3042">
        <v>-72.999481869999997</v>
      </c>
      <c r="AA3042" s="1" t="s">
        <v>45</v>
      </c>
      <c r="AB3042">
        <v>1510205100</v>
      </c>
      <c r="AC3042" t="str">
        <f>MID(TablaPivotFinal[[#This Row],[Fecha]],1,4)</f>
        <v>2017</v>
      </c>
      <c r="AD3042" t="str">
        <f>MID(TablaPivotFinal[[#This Row],[Fecha]],5,3)</f>
        <v>Feb</v>
      </c>
      <c r="AE3042" s="1">
        <v>1510205100</v>
      </c>
      <c r="AF3042" s="1">
        <v>4612.8928569999998</v>
      </c>
    </row>
    <row r="3043" spans="1:32" x14ac:dyDescent="0.3">
      <c r="A3043" s="1" t="s">
        <v>587</v>
      </c>
      <c r="B3043" s="1" t="s">
        <v>282</v>
      </c>
      <c r="C3043" t="s">
        <v>579</v>
      </c>
      <c r="D3043" s="1" t="s">
        <v>532</v>
      </c>
      <c r="E3043">
        <v>68</v>
      </c>
      <c r="F3043" s="1" t="s">
        <v>588</v>
      </c>
      <c r="G3043" s="1" t="s">
        <v>456</v>
      </c>
      <c r="H3043" s="1" t="s">
        <v>111</v>
      </c>
      <c r="I3043" s="1" t="s">
        <v>581</v>
      </c>
      <c r="J3043" s="1" t="s">
        <v>457</v>
      </c>
      <c r="K3043">
        <v>-1</v>
      </c>
      <c r="L3043">
        <v>-1</v>
      </c>
      <c r="M3043" s="1" t="s">
        <v>589</v>
      </c>
      <c r="N3043">
        <v>8200</v>
      </c>
      <c r="O3043">
        <v>8900</v>
      </c>
      <c r="P3043">
        <v>22900</v>
      </c>
      <c r="Q3043">
        <v>28500</v>
      </c>
      <c r="R3043">
        <v>33300</v>
      </c>
      <c r="S3043">
        <v>0</v>
      </c>
      <c r="T3043">
        <v>0</v>
      </c>
      <c r="U3043">
        <v>0</v>
      </c>
      <c r="V3043">
        <v>0</v>
      </c>
      <c r="W3043">
        <v>9300</v>
      </c>
      <c r="X3043">
        <v>9500</v>
      </c>
      <c r="Y3043">
        <v>6.8256343670000001</v>
      </c>
      <c r="Z3043">
        <v>-72.999481869999997</v>
      </c>
      <c r="AA3043" s="1" t="s">
        <v>47</v>
      </c>
      <c r="AB3043">
        <v>0</v>
      </c>
      <c r="AC3043" t="str">
        <f>MID(TablaPivotFinal[[#This Row],[Fecha]],1,4)</f>
        <v>2017</v>
      </c>
      <c r="AD3043" t="str">
        <f>MID(TablaPivotFinal[[#This Row],[Fecha]],5,3)</f>
        <v>Jul</v>
      </c>
      <c r="AE3043" s="1">
        <v>0</v>
      </c>
      <c r="AF3043" s="1">
        <v>0</v>
      </c>
    </row>
    <row r="3044" spans="1:32" x14ac:dyDescent="0.3">
      <c r="A3044" s="1" t="s">
        <v>587</v>
      </c>
      <c r="B3044" s="1" t="s">
        <v>282</v>
      </c>
      <c r="C3044" t="s">
        <v>579</v>
      </c>
      <c r="D3044" s="1" t="s">
        <v>532</v>
      </c>
      <c r="E3044">
        <v>68</v>
      </c>
      <c r="F3044" s="1" t="s">
        <v>588</v>
      </c>
      <c r="G3044" s="1" t="s">
        <v>456</v>
      </c>
      <c r="H3044" s="1" t="s">
        <v>111</v>
      </c>
      <c r="I3044" s="1" t="s">
        <v>581</v>
      </c>
      <c r="J3044" s="1" t="s">
        <v>457</v>
      </c>
      <c r="K3044">
        <v>-1</v>
      </c>
      <c r="L3044">
        <v>-1</v>
      </c>
      <c r="M3044" s="1" t="s">
        <v>589</v>
      </c>
      <c r="N3044">
        <v>8200</v>
      </c>
      <c r="O3044">
        <v>8900</v>
      </c>
      <c r="P3044">
        <v>22900</v>
      </c>
      <c r="Q3044">
        <v>28500</v>
      </c>
      <c r="R3044">
        <v>33300</v>
      </c>
      <c r="S3044">
        <v>0</v>
      </c>
      <c r="T3044">
        <v>0</v>
      </c>
      <c r="U3044">
        <v>0</v>
      </c>
      <c r="V3044">
        <v>0</v>
      </c>
      <c r="W3044">
        <v>9300</v>
      </c>
      <c r="X3044">
        <v>9500</v>
      </c>
      <c r="Y3044">
        <v>6.8256343670000001</v>
      </c>
      <c r="Z3044">
        <v>-72.999481869999997</v>
      </c>
      <c r="AA3044" s="1" t="s">
        <v>49</v>
      </c>
      <c r="AB3044">
        <v>1667709600</v>
      </c>
      <c r="AC3044" t="str">
        <f>MID(TablaPivotFinal[[#This Row],[Fecha]],1,4)</f>
        <v>2017</v>
      </c>
      <c r="AD3044" t="str">
        <f>MID(TablaPivotFinal[[#This Row],[Fecha]],5,3)</f>
        <v>Jun</v>
      </c>
      <c r="AE3044" s="1">
        <v>1667709600</v>
      </c>
      <c r="AF3044" s="1">
        <v>5062.7666669999999</v>
      </c>
    </row>
    <row r="3045" spans="1:32" x14ac:dyDescent="0.3">
      <c r="A3045" s="1" t="s">
        <v>587</v>
      </c>
      <c r="B3045" s="1" t="s">
        <v>282</v>
      </c>
      <c r="C3045" t="s">
        <v>579</v>
      </c>
      <c r="D3045" s="1" t="s">
        <v>532</v>
      </c>
      <c r="E3045">
        <v>68</v>
      </c>
      <c r="F3045" s="1" t="s">
        <v>588</v>
      </c>
      <c r="G3045" s="1" t="s">
        <v>456</v>
      </c>
      <c r="H3045" s="1" t="s">
        <v>111</v>
      </c>
      <c r="I3045" s="1" t="s">
        <v>581</v>
      </c>
      <c r="J3045" s="1" t="s">
        <v>457</v>
      </c>
      <c r="K3045">
        <v>-1</v>
      </c>
      <c r="L3045">
        <v>-1</v>
      </c>
      <c r="M3045" s="1" t="s">
        <v>589</v>
      </c>
      <c r="N3045">
        <v>8200</v>
      </c>
      <c r="O3045">
        <v>8900</v>
      </c>
      <c r="P3045">
        <v>22900</v>
      </c>
      <c r="Q3045">
        <v>28500</v>
      </c>
      <c r="R3045">
        <v>33300</v>
      </c>
      <c r="S3045">
        <v>0</v>
      </c>
      <c r="T3045">
        <v>0</v>
      </c>
      <c r="U3045">
        <v>0</v>
      </c>
      <c r="V3045">
        <v>0</v>
      </c>
      <c r="W3045">
        <v>9300</v>
      </c>
      <c r="X3045">
        <v>9500</v>
      </c>
      <c r="Y3045">
        <v>6.8256343670000001</v>
      </c>
      <c r="Z3045">
        <v>-72.999481869999997</v>
      </c>
      <c r="AA3045" s="1" t="s">
        <v>51</v>
      </c>
      <c r="AB3045">
        <v>1636824100</v>
      </c>
      <c r="AC3045" t="str">
        <f>MID(TablaPivotFinal[[#This Row],[Fecha]],1,4)</f>
        <v>2017</v>
      </c>
      <c r="AD3045" t="str">
        <f>MID(TablaPivotFinal[[#This Row],[Fecha]],5,3)</f>
        <v>Mar</v>
      </c>
      <c r="AE3045" s="1">
        <v>1636824100</v>
      </c>
      <c r="AF3045" s="1">
        <v>4550.2258060000004</v>
      </c>
    </row>
    <row r="3046" spans="1:32" x14ac:dyDescent="0.3">
      <c r="A3046" s="1" t="s">
        <v>587</v>
      </c>
      <c r="B3046" s="1" t="s">
        <v>282</v>
      </c>
      <c r="C3046" t="s">
        <v>579</v>
      </c>
      <c r="D3046" s="1" t="s">
        <v>532</v>
      </c>
      <c r="E3046">
        <v>68</v>
      </c>
      <c r="F3046" s="1" t="s">
        <v>588</v>
      </c>
      <c r="G3046" s="1" t="s">
        <v>456</v>
      </c>
      <c r="H3046" s="1" t="s">
        <v>111</v>
      </c>
      <c r="I3046" s="1" t="s">
        <v>581</v>
      </c>
      <c r="J3046" s="1" t="s">
        <v>457</v>
      </c>
      <c r="K3046">
        <v>-1</v>
      </c>
      <c r="L3046">
        <v>-1</v>
      </c>
      <c r="M3046" s="1" t="s">
        <v>589</v>
      </c>
      <c r="N3046">
        <v>8200</v>
      </c>
      <c r="O3046">
        <v>8900</v>
      </c>
      <c r="P3046">
        <v>22900</v>
      </c>
      <c r="Q3046">
        <v>28500</v>
      </c>
      <c r="R3046">
        <v>33300</v>
      </c>
      <c r="S3046">
        <v>0</v>
      </c>
      <c r="T3046">
        <v>0</v>
      </c>
      <c r="U3046">
        <v>0</v>
      </c>
      <c r="V3046">
        <v>0</v>
      </c>
      <c r="W3046">
        <v>9300</v>
      </c>
      <c r="X3046">
        <v>9500</v>
      </c>
      <c r="Y3046">
        <v>6.8256343670000001</v>
      </c>
      <c r="Z3046">
        <v>-72.999481869999997</v>
      </c>
      <c r="AA3046" s="1" t="s">
        <v>53</v>
      </c>
      <c r="AB3046">
        <v>1598617900</v>
      </c>
      <c r="AC3046" t="str">
        <f>MID(TablaPivotFinal[[#This Row],[Fecha]],1,4)</f>
        <v>2017</v>
      </c>
      <c r="AD3046" t="str">
        <f>MID(TablaPivotFinal[[#This Row],[Fecha]],5,3)</f>
        <v>May</v>
      </c>
      <c r="AE3046" s="1">
        <v>1598617900</v>
      </c>
      <c r="AF3046" s="1">
        <v>4529.1290319999998</v>
      </c>
    </row>
    <row r="3047" spans="1:32" x14ac:dyDescent="0.3">
      <c r="A3047" s="1" t="s">
        <v>587</v>
      </c>
      <c r="B3047" s="1" t="s">
        <v>282</v>
      </c>
      <c r="C3047" t="s">
        <v>579</v>
      </c>
      <c r="D3047" s="1" t="s">
        <v>532</v>
      </c>
      <c r="E3047">
        <v>68</v>
      </c>
      <c r="F3047" s="1" t="s">
        <v>588</v>
      </c>
      <c r="G3047" s="1" t="s">
        <v>456</v>
      </c>
      <c r="H3047" s="1" t="s">
        <v>111</v>
      </c>
      <c r="I3047" s="1" t="s">
        <v>581</v>
      </c>
      <c r="J3047" s="1" t="s">
        <v>457</v>
      </c>
      <c r="K3047">
        <v>-1</v>
      </c>
      <c r="L3047">
        <v>-1</v>
      </c>
      <c r="M3047" s="1" t="s">
        <v>589</v>
      </c>
      <c r="N3047">
        <v>8200</v>
      </c>
      <c r="O3047">
        <v>8900</v>
      </c>
      <c r="P3047">
        <v>22900</v>
      </c>
      <c r="Q3047">
        <v>28500</v>
      </c>
      <c r="R3047">
        <v>33300</v>
      </c>
      <c r="S3047">
        <v>0</v>
      </c>
      <c r="T3047">
        <v>0</v>
      </c>
      <c r="U3047">
        <v>0</v>
      </c>
      <c r="V3047">
        <v>0</v>
      </c>
      <c r="W3047">
        <v>9300</v>
      </c>
      <c r="X3047">
        <v>9500</v>
      </c>
      <c r="Y3047">
        <v>6.8256343670000001</v>
      </c>
      <c r="Z3047">
        <v>-72.999481869999997</v>
      </c>
      <c r="AA3047" s="1" t="s">
        <v>55</v>
      </c>
      <c r="AB3047">
        <v>0</v>
      </c>
      <c r="AC3047" t="str">
        <f>MID(TablaPivotFinal[[#This Row],[Fecha]],1,4)</f>
        <v>2017</v>
      </c>
      <c r="AD3047" t="str">
        <f>MID(TablaPivotFinal[[#This Row],[Fecha]],5,3)</f>
        <v>Nov</v>
      </c>
      <c r="AE3047" s="1">
        <v>0</v>
      </c>
      <c r="AF3047" s="1">
        <v>0</v>
      </c>
    </row>
    <row r="3048" spans="1:32" x14ac:dyDescent="0.3">
      <c r="A3048" s="1" t="s">
        <v>587</v>
      </c>
      <c r="B3048" s="1" t="s">
        <v>282</v>
      </c>
      <c r="C3048" t="s">
        <v>579</v>
      </c>
      <c r="D3048" s="1" t="s">
        <v>532</v>
      </c>
      <c r="E3048">
        <v>68</v>
      </c>
      <c r="F3048" s="1" t="s">
        <v>588</v>
      </c>
      <c r="G3048" s="1" t="s">
        <v>456</v>
      </c>
      <c r="H3048" s="1" t="s">
        <v>111</v>
      </c>
      <c r="I3048" s="1" t="s">
        <v>581</v>
      </c>
      <c r="J3048" s="1" t="s">
        <v>457</v>
      </c>
      <c r="K3048">
        <v>-1</v>
      </c>
      <c r="L3048">
        <v>-1</v>
      </c>
      <c r="M3048" s="1" t="s">
        <v>589</v>
      </c>
      <c r="N3048">
        <v>8200</v>
      </c>
      <c r="O3048">
        <v>8900</v>
      </c>
      <c r="P3048">
        <v>22900</v>
      </c>
      <c r="Q3048">
        <v>28500</v>
      </c>
      <c r="R3048">
        <v>33300</v>
      </c>
      <c r="S3048">
        <v>0</v>
      </c>
      <c r="T3048">
        <v>0</v>
      </c>
      <c r="U3048">
        <v>0</v>
      </c>
      <c r="V3048">
        <v>0</v>
      </c>
      <c r="W3048">
        <v>9300</v>
      </c>
      <c r="X3048">
        <v>9500</v>
      </c>
      <c r="Y3048">
        <v>6.8256343670000001</v>
      </c>
      <c r="Z3048">
        <v>-72.999481869999997</v>
      </c>
      <c r="AA3048" s="1" t="s">
        <v>57</v>
      </c>
      <c r="AB3048">
        <v>0</v>
      </c>
      <c r="AC3048" t="str">
        <f>MID(TablaPivotFinal[[#This Row],[Fecha]],1,4)</f>
        <v>2017</v>
      </c>
      <c r="AD3048" t="str">
        <f>MID(TablaPivotFinal[[#This Row],[Fecha]],5,3)</f>
        <v>Oct</v>
      </c>
      <c r="AE3048" s="1">
        <v>0</v>
      </c>
      <c r="AF3048" s="1">
        <v>0</v>
      </c>
    </row>
    <row r="3049" spans="1:32" x14ac:dyDescent="0.3">
      <c r="A3049" s="1" t="s">
        <v>587</v>
      </c>
      <c r="B3049" s="1" t="s">
        <v>282</v>
      </c>
      <c r="C3049" t="s">
        <v>579</v>
      </c>
      <c r="D3049" s="1" t="s">
        <v>532</v>
      </c>
      <c r="E3049">
        <v>68</v>
      </c>
      <c r="F3049" s="1" t="s">
        <v>588</v>
      </c>
      <c r="G3049" s="1" t="s">
        <v>456</v>
      </c>
      <c r="H3049" s="1" t="s">
        <v>111</v>
      </c>
      <c r="I3049" s="1" t="s">
        <v>581</v>
      </c>
      <c r="J3049" s="1" t="s">
        <v>457</v>
      </c>
      <c r="K3049">
        <v>-1</v>
      </c>
      <c r="L3049">
        <v>-1</v>
      </c>
      <c r="M3049" s="1" t="s">
        <v>589</v>
      </c>
      <c r="N3049">
        <v>8200</v>
      </c>
      <c r="O3049">
        <v>8900</v>
      </c>
      <c r="P3049">
        <v>22900</v>
      </c>
      <c r="Q3049">
        <v>28500</v>
      </c>
      <c r="R3049">
        <v>33300</v>
      </c>
      <c r="S3049">
        <v>0</v>
      </c>
      <c r="T3049">
        <v>0</v>
      </c>
      <c r="U3049">
        <v>0</v>
      </c>
      <c r="V3049">
        <v>0</v>
      </c>
      <c r="W3049">
        <v>9300</v>
      </c>
      <c r="X3049">
        <v>9500</v>
      </c>
      <c r="Y3049">
        <v>6.8256343670000001</v>
      </c>
      <c r="Z3049">
        <v>-72.999481869999997</v>
      </c>
      <c r="AA3049" s="1" t="s">
        <v>59</v>
      </c>
      <c r="AB3049">
        <v>0</v>
      </c>
      <c r="AC3049" t="str">
        <f>MID(TablaPivotFinal[[#This Row],[Fecha]],1,4)</f>
        <v>2017</v>
      </c>
      <c r="AD3049" t="str">
        <f>MID(TablaPivotFinal[[#This Row],[Fecha]],5,3)</f>
        <v>Sep</v>
      </c>
      <c r="AE3049" s="1">
        <v>0</v>
      </c>
      <c r="AF3049" s="1">
        <v>0</v>
      </c>
    </row>
    <row r="3050" spans="1:32" x14ac:dyDescent="0.3">
      <c r="A3050" s="1" t="s">
        <v>587</v>
      </c>
      <c r="B3050" s="1" t="s">
        <v>282</v>
      </c>
      <c r="C3050" t="s">
        <v>579</v>
      </c>
      <c r="D3050" s="1" t="s">
        <v>532</v>
      </c>
      <c r="E3050">
        <v>68</v>
      </c>
      <c r="F3050" s="1" t="s">
        <v>588</v>
      </c>
      <c r="G3050" s="1" t="s">
        <v>456</v>
      </c>
      <c r="H3050" s="1" t="s">
        <v>111</v>
      </c>
      <c r="I3050" s="1" t="s">
        <v>581</v>
      </c>
      <c r="J3050" s="1" t="s">
        <v>457</v>
      </c>
      <c r="K3050">
        <v>-1</v>
      </c>
      <c r="L3050">
        <v>-1</v>
      </c>
      <c r="M3050" s="1" t="s">
        <v>589</v>
      </c>
      <c r="N3050">
        <v>8200</v>
      </c>
      <c r="O3050">
        <v>8900</v>
      </c>
      <c r="P3050">
        <v>22900</v>
      </c>
      <c r="Q3050">
        <v>28500</v>
      </c>
      <c r="R3050">
        <v>33300</v>
      </c>
      <c r="S3050">
        <v>0</v>
      </c>
      <c r="T3050">
        <v>0</v>
      </c>
      <c r="U3050">
        <v>0</v>
      </c>
      <c r="V3050">
        <v>0</v>
      </c>
      <c r="W3050">
        <v>9300</v>
      </c>
      <c r="X3050">
        <v>9500</v>
      </c>
      <c r="Y3050">
        <v>6.8256343670000001</v>
      </c>
      <c r="Z3050">
        <v>-72.999481869999997</v>
      </c>
      <c r="AA3050" s="1" t="s">
        <v>61</v>
      </c>
      <c r="AB3050">
        <v>0</v>
      </c>
      <c r="AC3050" t="str">
        <f>MID(TablaPivotFinal[[#This Row],[Fecha]],1,4)</f>
        <v>2018</v>
      </c>
      <c r="AD3050" t="str">
        <f>MID(TablaPivotFinal[[#This Row],[Fecha]],5,3)</f>
        <v>Abr</v>
      </c>
      <c r="AE3050" s="1">
        <v>0</v>
      </c>
      <c r="AF3050" s="1">
        <v>0</v>
      </c>
    </row>
    <row r="3051" spans="1:32" x14ac:dyDescent="0.3">
      <c r="A3051" s="1" t="s">
        <v>587</v>
      </c>
      <c r="B3051" s="1" t="s">
        <v>282</v>
      </c>
      <c r="C3051" t="s">
        <v>579</v>
      </c>
      <c r="D3051" s="1" t="s">
        <v>532</v>
      </c>
      <c r="E3051">
        <v>68</v>
      </c>
      <c r="F3051" s="1" t="s">
        <v>588</v>
      </c>
      <c r="G3051" s="1" t="s">
        <v>456</v>
      </c>
      <c r="H3051" s="1" t="s">
        <v>111</v>
      </c>
      <c r="I3051" s="1" t="s">
        <v>581</v>
      </c>
      <c r="J3051" s="1" t="s">
        <v>457</v>
      </c>
      <c r="K3051">
        <v>-1</v>
      </c>
      <c r="L3051">
        <v>-1</v>
      </c>
      <c r="M3051" s="1" t="s">
        <v>589</v>
      </c>
      <c r="N3051">
        <v>8200</v>
      </c>
      <c r="O3051">
        <v>8900</v>
      </c>
      <c r="P3051">
        <v>22900</v>
      </c>
      <c r="Q3051">
        <v>28500</v>
      </c>
      <c r="R3051">
        <v>33300</v>
      </c>
      <c r="S3051">
        <v>0</v>
      </c>
      <c r="T3051">
        <v>0</v>
      </c>
      <c r="U3051">
        <v>0</v>
      </c>
      <c r="V3051">
        <v>0</v>
      </c>
      <c r="W3051">
        <v>9300</v>
      </c>
      <c r="X3051">
        <v>9500</v>
      </c>
      <c r="Y3051">
        <v>6.8256343670000001</v>
      </c>
      <c r="Z3051">
        <v>-72.999481869999997</v>
      </c>
      <c r="AA3051" s="1" t="s">
        <v>63</v>
      </c>
      <c r="AB3051">
        <v>0</v>
      </c>
      <c r="AC3051" t="str">
        <f>MID(TablaPivotFinal[[#This Row],[Fecha]],1,4)</f>
        <v>2018</v>
      </c>
      <c r="AD3051" t="str">
        <f>MID(TablaPivotFinal[[#This Row],[Fecha]],5,3)</f>
        <v>Ago</v>
      </c>
      <c r="AE3051" s="1">
        <v>0</v>
      </c>
      <c r="AF3051" s="1">
        <v>0</v>
      </c>
    </row>
    <row r="3052" spans="1:32" x14ac:dyDescent="0.3">
      <c r="A3052" s="1" t="s">
        <v>587</v>
      </c>
      <c r="B3052" s="1" t="s">
        <v>282</v>
      </c>
      <c r="C3052" t="s">
        <v>579</v>
      </c>
      <c r="D3052" s="1" t="s">
        <v>532</v>
      </c>
      <c r="E3052">
        <v>68</v>
      </c>
      <c r="F3052" s="1" t="s">
        <v>588</v>
      </c>
      <c r="G3052" s="1" t="s">
        <v>456</v>
      </c>
      <c r="H3052" s="1" t="s">
        <v>111</v>
      </c>
      <c r="I3052" s="1" t="s">
        <v>581</v>
      </c>
      <c r="J3052" s="1" t="s">
        <v>457</v>
      </c>
      <c r="K3052">
        <v>-1</v>
      </c>
      <c r="L3052">
        <v>-1</v>
      </c>
      <c r="M3052" s="1" t="s">
        <v>589</v>
      </c>
      <c r="N3052">
        <v>8200</v>
      </c>
      <c r="O3052">
        <v>8900</v>
      </c>
      <c r="P3052">
        <v>22900</v>
      </c>
      <c r="Q3052">
        <v>28500</v>
      </c>
      <c r="R3052">
        <v>33300</v>
      </c>
      <c r="S3052">
        <v>0</v>
      </c>
      <c r="T3052">
        <v>0</v>
      </c>
      <c r="U3052">
        <v>0</v>
      </c>
      <c r="V3052">
        <v>0</v>
      </c>
      <c r="W3052">
        <v>9300</v>
      </c>
      <c r="X3052">
        <v>9500</v>
      </c>
      <c r="Y3052">
        <v>6.8256343670000001</v>
      </c>
      <c r="Z3052">
        <v>-72.999481869999997</v>
      </c>
      <c r="AA3052" s="1" t="s">
        <v>65</v>
      </c>
      <c r="AB3052">
        <v>0</v>
      </c>
      <c r="AC3052" t="str">
        <f>MID(TablaPivotFinal[[#This Row],[Fecha]],1,4)</f>
        <v>2018</v>
      </c>
      <c r="AD3052" t="str">
        <f>MID(TablaPivotFinal[[#This Row],[Fecha]],5,3)</f>
        <v>Dic</v>
      </c>
      <c r="AE3052" s="1">
        <v>0</v>
      </c>
      <c r="AF3052" s="1">
        <v>0</v>
      </c>
    </row>
    <row r="3053" spans="1:32" x14ac:dyDescent="0.3">
      <c r="A3053" s="1" t="s">
        <v>587</v>
      </c>
      <c r="B3053" s="1" t="s">
        <v>282</v>
      </c>
      <c r="C3053" t="s">
        <v>579</v>
      </c>
      <c r="D3053" s="1" t="s">
        <v>532</v>
      </c>
      <c r="E3053">
        <v>68</v>
      </c>
      <c r="F3053" s="1" t="s">
        <v>588</v>
      </c>
      <c r="G3053" s="1" t="s">
        <v>456</v>
      </c>
      <c r="H3053" s="1" t="s">
        <v>111</v>
      </c>
      <c r="I3053" s="1" t="s">
        <v>581</v>
      </c>
      <c r="J3053" s="1" t="s">
        <v>457</v>
      </c>
      <c r="K3053">
        <v>-1</v>
      </c>
      <c r="L3053">
        <v>-1</v>
      </c>
      <c r="M3053" s="1" t="s">
        <v>589</v>
      </c>
      <c r="N3053">
        <v>8200</v>
      </c>
      <c r="O3053">
        <v>8900</v>
      </c>
      <c r="P3053">
        <v>22900</v>
      </c>
      <c r="Q3053">
        <v>28500</v>
      </c>
      <c r="R3053">
        <v>33300</v>
      </c>
      <c r="S3053">
        <v>0</v>
      </c>
      <c r="T3053">
        <v>0</v>
      </c>
      <c r="U3053">
        <v>0</v>
      </c>
      <c r="V3053">
        <v>0</v>
      </c>
      <c r="W3053">
        <v>9300</v>
      </c>
      <c r="X3053">
        <v>9500</v>
      </c>
      <c r="Y3053">
        <v>6.8256343670000001</v>
      </c>
      <c r="Z3053">
        <v>-72.999481869999997</v>
      </c>
      <c r="AA3053" s="1" t="s">
        <v>67</v>
      </c>
      <c r="AB3053">
        <v>0</v>
      </c>
      <c r="AC3053" t="str">
        <f>MID(TablaPivotFinal[[#This Row],[Fecha]],1,4)</f>
        <v>2018</v>
      </c>
      <c r="AD3053" t="str">
        <f>MID(TablaPivotFinal[[#This Row],[Fecha]],5,3)</f>
        <v>Ene</v>
      </c>
      <c r="AE3053" s="1">
        <v>0</v>
      </c>
      <c r="AF3053" s="1">
        <v>0</v>
      </c>
    </row>
    <row r="3054" spans="1:32" x14ac:dyDescent="0.3">
      <c r="A3054" s="1" t="s">
        <v>587</v>
      </c>
      <c r="B3054" s="1" t="s">
        <v>282</v>
      </c>
      <c r="C3054" t="s">
        <v>579</v>
      </c>
      <c r="D3054" s="1" t="s">
        <v>532</v>
      </c>
      <c r="E3054">
        <v>68</v>
      </c>
      <c r="F3054" s="1" t="s">
        <v>588</v>
      </c>
      <c r="G3054" s="1" t="s">
        <v>456</v>
      </c>
      <c r="H3054" s="1" t="s">
        <v>111</v>
      </c>
      <c r="I3054" s="1" t="s">
        <v>581</v>
      </c>
      <c r="J3054" s="1" t="s">
        <v>457</v>
      </c>
      <c r="K3054">
        <v>-1</v>
      </c>
      <c r="L3054">
        <v>-1</v>
      </c>
      <c r="M3054" s="1" t="s">
        <v>589</v>
      </c>
      <c r="N3054">
        <v>8200</v>
      </c>
      <c r="O3054">
        <v>8900</v>
      </c>
      <c r="P3054">
        <v>22900</v>
      </c>
      <c r="Q3054">
        <v>28500</v>
      </c>
      <c r="R3054">
        <v>33300</v>
      </c>
      <c r="S3054">
        <v>0</v>
      </c>
      <c r="T3054">
        <v>0</v>
      </c>
      <c r="U3054">
        <v>0</v>
      </c>
      <c r="V3054">
        <v>0</v>
      </c>
      <c r="W3054">
        <v>9300</v>
      </c>
      <c r="X3054">
        <v>9500</v>
      </c>
      <c r="Y3054">
        <v>6.8256343670000001</v>
      </c>
      <c r="Z3054">
        <v>-72.999481869999997</v>
      </c>
      <c r="AA3054" s="1" t="s">
        <v>69</v>
      </c>
      <c r="AB3054">
        <v>0</v>
      </c>
      <c r="AC3054" t="str">
        <f>MID(TablaPivotFinal[[#This Row],[Fecha]],1,4)</f>
        <v>2018</v>
      </c>
      <c r="AD3054" t="str">
        <f>MID(TablaPivotFinal[[#This Row],[Fecha]],5,3)</f>
        <v>Feb</v>
      </c>
      <c r="AE3054" s="1">
        <v>0</v>
      </c>
      <c r="AF3054" s="1">
        <v>0</v>
      </c>
    </row>
    <row r="3055" spans="1:32" x14ac:dyDescent="0.3">
      <c r="A3055" s="1" t="s">
        <v>587</v>
      </c>
      <c r="B3055" s="1" t="s">
        <v>282</v>
      </c>
      <c r="C3055" t="s">
        <v>579</v>
      </c>
      <c r="D3055" s="1" t="s">
        <v>532</v>
      </c>
      <c r="E3055">
        <v>68</v>
      </c>
      <c r="F3055" s="1" t="s">
        <v>588</v>
      </c>
      <c r="G3055" s="1" t="s">
        <v>456</v>
      </c>
      <c r="H3055" s="1" t="s">
        <v>111</v>
      </c>
      <c r="I3055" s="1" t="s">
        <v>581</v>
      </c>
      <c r="J3055" s="1" t="s">
        <v>457</v>
      </c>
      <c r="K3055">
        <v>-1</v>
      </c>
      <c r="L3055">
        <v>-1</v>
      </c>
      <c r="M3055" s="1" t="s">
        <v>589</v>
      </c>
      <c r="N3055">
        <v>8200</v>
      </c>
      <c r="O3055">
        <v>8900</v>
      </c>
      <c r="P3055">
        <v>22900</v>
      </c>
      <c r="Q3055">
        <v>28500</v>
      </c>
      <c r="R3055">
        <v>33300</v>
      </c>
      <c r="S3055">
        <v>0</v>
      </c>
      <c r="T3055">
        <v>0</v>
      </c>
      <c r="U3055">
        <v>0</v>
      </c>
      <c r="V3055">
        <v>0</v>
      </c>
      <c r="W3055">
        <v>9300</v>
      </c>
      <c r="X3055">
        <v>9500</v>
      </c>
      <c r="Y3055">
        <v>6.8256343670000001</v>
      </c>
      <c r="Z3055">
        <v>-72.999481869999997</v>
      </c>
      <c r="AA3055" s="1" t="s">
        <v>71</v>
      </c>
      <c r="AB3055">
        <v>0</v>
      </c>
      <c r="AC3055" t="str">
        <f>MID(TablaPivotFinal[[#This Row],[Fecha]],1,4)</f>
        <v>2018</v>
      </c>
      <c r="AD3055" t="str">
        <f>MID(TablaPivotFinal[[#This Row],[Fecha]],5,3)</f>
        <v>Jul</v>
      </c>
      <c r="AE3055" s="1">
        <v>0</v>
      </c>
      <c r="AF3055" s="1">
        <v>0</v>
      </c>
    </row>
    <row r="3056" spans="1:32" x14ac:dyDescent="0.3">
      <c r="A3056" s="1" t="s">
        <v>587</v>
      </c>
      <c r="B3056" s="1" t="s">
        <v>282</v>
      </c>
      <c r="C3056" t="s">
        <v>579</v>
      </c>
      <c r="D3056" s="1" t="s">
        <v>532</v>
      </c>
      <c r="E3056">
        <v>68</v>
      </c>
      <c r="F3056" s="1" t="s">
        <v>588</v>
      </c>
      <c r="G3056" s="1" t="s">
        <v>456</v>
      </c>
      <c r="H3056" s="1" t="s">
        <v>111</v>
      </c>
      <c r="I3056" s="1" t="s">
        <v>581</v>
      </c>
      <c r="J3056" s="1" t="s">
        <v>457</v>
      </c>
      <c r="K3056">
        <v>-1</v>
      </c>
      <c r="L3056">
        <v>-1</v>
      </c>
      <c r="M3056" s="1" t="s">
        <v>589</v>
      </c>
      <c r="N3056">
        <v>8200</v>
      </c>
      <c r="O3056">
        <v>8900</v>
      </c>
      <c r="P3056">
        <v>22900</v>
      </c>
      <c r="Q3056">
        <v>28500</v>
      </c>
      <c r="R3056">
        <v>33300</v>
      </c>
      <c r="S3056">
        <v>0</v>
      </c>
      <c r="T3056">
        <v>0</v>
      </c>
      <c r="U3056">
        <v>0</v>
      </c>
      <c r="V3056">
        <v>0</v>
      </c>
      <c r="W3056">
        <v>9300</v>
      </c>
      <c r="X3056">
        <v>9500</v>
      </c>
      <c r="Y3056">
        <v>6.8256343670000001</v>
      </c>
      <c r="Z3056">
        <v>-72.999481869999997</v>
      </c>
      <c r="AA3056" s="1" t="s">
        <v>73</v>
      </c>
      <c r="AB3056">
        <v>0</v>
      </c>
      <c r="AC3056" t="str">
        <f>MID(TablaPivotFinal[[#This Row],[Fecha]],1,4)</f>
        <v>2018</v>
      </c>
      <c r="AD3056" t="str">
        <f>MID(TablaPivotFinal[[#This Row],[Fecha]],5,3)</f>
        <v>Jun</v>
      </c>
      <c r="AE3056" s="1">
        <v>0</v>
      </c>
      <c r="AF3056" s="1">
        <v>0</v>
      </c>
    </row>
    <row r="3057" spans="1:32" x14ac:dyDescent="0.3">
      <c r="A3057" s="1" t="s">
        <v>587</v>
      </c>
      <c r="B3057" s="1" t="s">
        <v>282</v>
      </c>
      <c r="C3057" t="s">
        <v>579</v>
      </c>
      <c r="D3057" s="1" t="s">
        <v>532</v>
      </c>
      <c r="E3057">
        <v>68</v>
      </c>
      <c r="F3057" s="1" t="s">
        <v>588</v>
      </c>
      <c r="G3057" s="1" t="s">
        <v>456</v>
      </c>
      <c r="H3057" s="1" t="s">
        <v>111</v>
      </c>
      <c r="I3057" s="1" t="s">
        <v>581</v>
      </c>
      <c r="J3057" s="1" t="s">
        <v>457</v>
      </c>
      <c r="K3057">
        <v>-1</v>
      </c>
      <c r="L3057">
        <v>-1</v>
      </c>
      <c r="M3057" s="1" t="s">
        <v>589</v>
      </c>
      <c r="N3057">
        <v>8200</v>
      </c>
      <c r="O3057">
        <v>8900</v>
      </c>
      <c r="P3057">
        <v>22900</v>
      </c>
      <c r="Q3057">
        <v>28500</v>
      </c>
      <c r="R3057">
        <v>33300</v>
      </c>
      <c r="S3057">
        <v>0</v>
      </c>
      <c r="T3057">
        <v>0</v>
      </c>
      <c r="U3057">
        <v>0</v>
      </c>
      <c r="V3057">
        <v>0</v>
      </c>
      <c r="W3057">
        <v>9300</v>
      </c>
      <c r="X3057">
        <v>9500</v>
      </c>
      <c r="Y3057">
        <v>6.8256343670000001</v>
      </c>
      <c r="Z3057">
        <v>-72.999481869999997</v>
      </c>
      <c r="AA3057" s="1" t="s">
        <v>75</v>
      </c>
      <c r="AB3057">
        <v>0</v>
      </c>
      <c r="AC3057" t="str">
        <f>MID(TablaPivotFinal[[#This Row],[Fecha]],1,4)</f>
        <v>2018</v>
      </c>
      <c r="AD3057" t="str">
        <f>MID(TablaPivotFinal[[#This Row],[Fecha]],5,3)</f>
        <v>Mar</v>
      </c>
      <c r="AE3057" s="1">
        <v>0</v>
      </c>
      <c r="AF3057" s="1">
        <v>0</v>
      </c>
    </row>
    <row r="3058" spans="1:32" x14ac:dyDescent="0.3">
      <c r="A3058" s="1" t="s">
        <v>587</v>
      </c>
      <c r="B3058" s="1" t="s">
        <v>282</v>
      </c>
      <c r="C3058" t="s">
        <v>579</v>
      </c>
      <c r="D3058" s="1" t="s">
        <v>532</v>
      </c>
      <c r="E3058">
        <v>68</v>
      </c>
      <c r="F3058" s="1" t="s">
        <v>588</v>
      </c>
      <c r="G3058" s="1" t="s">
        <v>456</v>
      </c>
      <c r="H3058" s="1" t="s">
        <v>111</v>
      </c>
      <c r="I3058" s="1" t="s">
        <v>581</v>
      </c>
      <c r="J3058" s="1" t="s">
        <v>457</v>
      </c>
      <c r="K3058">
        <v>-1</v>
      </c>
      <c r="L3058">
        <v>-1</v>
      </c>
      <c r="M3058" s="1" t="s">
        <v>589</v>
      </c>
      <c r="N3058">
        <v>8200</v>
      </c>
      <c r="O3058">
        <v>8900</v>
      </c>
      <c r="P3058">
        <v>22900</v>
      </c>
      <c r="Q3058">
        <v>28500</v>
      </c>
      <c r="R3058">
        <v>33300</v>
      </c>
      <c r="S3058">
        <v>0</v>
      </c>
      <c r="T3058">
        <v>0</v>
      </c>
      <c r="U3058">
        <v>0</v>
      </c>
      <c r="V3058">
        <v>0</v>
      </c>
      <c r="W3058">
        <v>9300</v>
      </c>
      <c r="X3058">
        <v>9500</v>
      </c>
      <c r="Y3058">
        <v>6.8256343670000001</v>
      </c>
      <c r="Z3058">
        <v>-72.999481869999997</v>
      </c>
      <c r="AA3058" s="1" t="s">
        <v>77</v>
      </c>
      <c r="AB3058">
        <v>0</v>
      </c>
      <c r="AC3058" t="str">
        <f>MID(TablaPivotFinal[[#This Row],[Fecha]],1,4)</f>
        <v>2018</v>
      </c>
      <c r="AD3058" t="str">
        <f>MID(TablaPivotFinal[[#This Row],[Fecha]],5,3)</f>
        <v>May</v>
      </c>
      <c r="AE3058" s="1">
        <v>0</v>
      </c>
      <c r="AF3058" s="1">
        <v>0</v>
      </c>
    </row>
    <row r="3059" spans="1:32" x14ac:dyDescent="0.3">
      <c r="A3059" s="1" t="s">
        <v>587</v>
      </c>
      <c r="B3059" s="1" t="s">
        <v>282</v>
      </c>
      <c r="C3059" t="s">
        <v>579</v>
      </c>
      <c r="D3059" s="1" t="s">
        <v>532</v>
      </c>
      <c r="E3059">
        <v>68</v>
      </c>
      <c r="F3059" s="1" t="s">
        <v>588</v>
      </c>
      <c r="G3059" s="1" t="s">
        <v>456</v>
      </c>
      <c r="H3059" s="1" t="s">
        <v>111</v>
      </c>
      <c r="I3059" s="1" t="s">
        <v>581</v>
      </c>
      <c r="J3059" s="1" t="s">
        <v>457</v>
      </c>
      <c r="K3059">
        <v>-1</v>
      </c>
      <c r="L3059">
        <v>-1</v>
      </c>
      <c r="M3059" s="1" t="s">
        <v>589</v>
      </c>
      <c r="N3059">
        <v>8200</v>
      </c>
      <c r="O3059">
        <v>8900</v>
      </c>
      <c r="P3059">
        <v>22900</v>
      </c>
      <c r="Q3059">
        <v>28500</v>
      </c>
      <c r="R3059">
        <v>33300</v>
      </c>
      <c r="S3059">
        <v>0</v>
      </c>
      <c r="T3059">
        <v>0</v>
      </c>
      <c r="U3059">
        <v>0</v>
      </c>
      <c r="V3059">
        <v>0</v>
      </c>
      <c r="W3059">
        <v>9300</v>
      </c>
      <c r="X3059">
        <v>9500</v>
      </c>
      <c r="Y3059">
        <v>6.8256343670000001</v>
      </c>
      <c r="Z3059">
        <v>-72.999481869999997</v>
      </c>
      <c r="AA3059" s="1" t="s">
        <v>79</v>
      </c>
      <c r="AB3059">
        <v>0</v>
      </c>
      <c r="AC3059" t="str">
        <f>MID(TablaPivotFinal[[#This Row],[Fecha]],1,4)</f>
        <v>2018</v>
      </c>
      <c r="AD3059" t="str">
        <f>MID(TablaPivotFinal[[#This Row],[Fecha]],5,3)</f>
        <v>Nov</v>
      </c>
      <c r="AE3059" s="1">
        <v>0</v>
      </c>
      <c r="AF3059" s="1">
        <v>0</v>
      </c>
    </row>
    <row r="3060" spans="1:32" x14ac:dyDescent="0.3">
      <c r="A3060" s="1" t="s">
        <v>587</v>
      </c>
      <c r="B3060" s="1" t="s">
        <v>282</v>
      </c>
      <c r="C3060" t="s">
        <v>579</v>
      </c>
      <c r="D3060" s="1" t="s">
        <v>532</v>
      </c>
      <c r="E3060">
        <v>68</v>
      </c>
      <c r="F3060" s="1" t="s">
        <v>588</v>
      </c>
      <c r="G3060" s="1" t="s">
        <v>456</v>
      </c>
      <c r="H3060" s="1" t="s">
        <v>111</v>
      </c>
      <c r="I3060" s="1" t="s">
        <v>581</v>
      </c>
      <c r="J3060" s="1" t="s">
        <v>457</v>
      </c>
      <c r="K3060">
        <v>-1</v>
      </c>
      <c r="L3060">
        <v>-1</v>
      </c>
      <c r="M3060" s="1" t="s">
        <v>589</v>
      </c>
      <c r="N3060">
        <v>8200</v>
      </c>
      <c r="O3060">
        <v>8900</v>
      </c>
      <c r="P3060">
        <v>22900</v>
      </c>
      <c r="Q3060">
        <v>28500</v>
      </c>
      <c r="R3060">
        <v>33300</v>
      </c>
      <c r="S3060">
        <v>0</v>
      </c>
      <c r="T3060">
        <v>0</v>
      </c>
      <c r="U3060">
        <v>0</v>
      </c>
      <c r="V3060">
        <v>0</v>
      </c>
      <c r="W3060">
        <v>9300</v>
      </c>
      <c r="X3060">
        <v>9500</v>
      </c>
      <c r="Y3060">
        <v>6.8256343670000001</v>
      </c>
      <c r="Z3060">
        <v>-72.999481869999997</v>
      </c>
      <c r="AA3060" s="1" t="s">
        <v>81</v>
      </c>
      <c r="AB3060">
        <v>0</v>
      </c>
      <c r="AC3060" t="str">
        <f>MID(TablaPivotFinal[[#This Row],[Fecha]],1,4)</f>
        <v>2018</v>
      </c>
      <c r="AD3060" t="str">
        <f>MID(TablaPivotFinal[[#This Row],[Fecha]],5,3)</f>
        <v>Oct</v>
      </c>
      <c r="AE3060" s="1">
        <v>0</v>
      </c>
      <c r="AF3060" s="1">
        <v>0</v>
      </c>
    </row>
    <row r="3061" spans="1:32" x14ac:dyDescent="0.3">
      <c r="A3061" s="1" t="s">
        <v>587</v>
      </c>
      <c r="B3061" s="1" t="s">
        <v>282</v>
      </c>
      <c r="C3061" t="s">
        <v>579</v>
      </c>
      <c r="D3061" s="1" t="s">
        <v>532</v>
      </c>
      <c r="E3061">
        <v>68</v>
      </c>
      <c r="F3061" s="1" t="s">
        <v>588</v>
      </c>
      <c r="G3061" s="1" t="s">
        <v>456</v>
      </c>
      <c r="H3061" s="1" t="s">
        <v>111</v>
      </c>
      <c r="I3061" s="1" t="s">
        <v>581</v>
      </c>
      <c r="J3061" s="1" t="s">
        <v>457</v>
      </c>
      <c r="K3061">
        <v>-1</v>
      </c>
      <c r="L3061">
        <v>-1</v>
      </c>
      <c r="M3061" s="1" t="s">
        <v>589</v>
      </c>
      <c r="N3061">
        <v>8200</v>
      </c>
      <c r="O3061">
        <v>8900</v>
      </c>
      <c r="P3061">
        <v>22900</v>
      </c>
      <c r="Q3061">
        <v>28500</v>
      </c>
      <c r="R3061">
        <v>33300</v>
      </c>
      <c r="S3061">
        <v>0</v>
      </c>
      <c r="T3061">
        <v>0</v>
      </c>
      <c r="U3061">
        <v>0</v>
      </c>
      <c r="V3061">
        <v>0</v>
      </c>
      <c r="W3061">
        <v>9300</v>
      </c>
      <c r="X3061">
        <v>9500</v>
      </c>
      <c r="Y3061">
        <v>6.8256343670000001</v>
      </c>
      <c r="Z3061">
        <v>-72.999481869999997</v>
      </c>
      <c r="AA3061" s="1" t="s">
        <v>83</v>
      </c>
      <c r="AB3061">
        <v>0</v>
      </c>
      <c r="AC3061" t="str">
        <f>MID(TablaPivotFinal[[#This Row],[Fecha]],1,4)</f>
        <v>2018</v>
      </c>
      <c r="AD3061" t="str">
        <f>MID(TablaPivotFinal[[#This Row],[Fecha]],5,3)</f>
        <v>Sep</v>
      </c>
      <c r="AE3061" s="1">
        <v>0</v>
      </c>
      <c r="AF3061" s="1">
        <v>0</v>
      </c>
    </row>
    <row r="3062" spans="1:32" x14ac:dyDescent="0.3">
      <c r="A3062" s="1" t="s">
        <v>590</v>
      </c>
      <c r="B3062" s="1" t="s">
        <v>591</v>
      </c>
      <c r="C3062">
        <v>6602</v>
      </c>
      <c r="D3062" s="1" t="s">
        <v>532</v>
      </c>
      <c r="E3062">
        <v>68</v>
      </c>
      <c r="F3062" s="1" t="s">
        <v>592</v>
      </c>
      <c r="G3062" s="1" t="s">
        <v>593</v>
      </c>
      <c r="H3062" s="1" t="s">
        <v>3</v>
      </c>
      <c r="I3062" s="1" t="s">
        <v>594</v>
      </c>
      <c r="J3062" s="1" t="s">
        <v>595</v>
      </c>
      <c r="K3062">
        <v>3188884392</v>
      </c>
      <c r="L3062" t="s">
        <v>596</v>
      </c>
      <c r="M3062" s="1" t="s">
        <v>597</v>
      </c>
      <c r="N3062">
        <v>7200</v>
      </c>
      <c r="O3062">
        <v>8200</v>
      </c>
      <c r="P3062">
        <v>19600</v>
      </c>
      <c r="Q3062">
        <v>26000</v>
      </c>
      <c r="R3062">
        <v>29800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7.1031271169999997</v>
      </c>
      <c r="Z3062">
        <v>-73.188611600000002</v>
      </c>
      <c r="AA3062" s="1" t="s">
        <v>13</v>
      </c>
      <c r="AB3062">
        <v>907071950</v>
      </c>
      <c r="AC3062" t="str">
        <f>MID(TablaPivotFinal[[#This Row],[Fecha]],1,4)</f>
        <v>2016</v>
      </c>
      <c r="AD3062" t="str">
        <f>MID(TablaPivotFinal[[#This Row],[Fecha]],5,3)</f>
        <v>Abr</v>
      </c>
      <c r="AE3062" s="1">
        <v>907071950</v>
      </c>
      <c r="AF3062" s="1">
        <v>135135</v>
      </c>
    </row>
    <row r="3063" spans="1:32" x14ac:dyDescent="0.3">
      <c r="A3063" s="1" t="s">
        <v>590</v>
      </c>
      <c r="B3063" s="1" t="s">
        <v>591</v>
      </c>
      <c r="C3063">
        <v>6602</v>
      </c>
      <c r="D3063" s="1" t="s">
        <v>532</v>
      </c>
      <c r="E3063">
        <v>68</v>
      </c>
      <c r="F3063" s="1" t="s">
        <v>592</v>
      </c>
      <c r="G3063" s="1" t="s">
        <v>593</v>
      </c>
      <c r="H3063" s="1" t="s">
        <v>3</v>
      </c>
      <c r="I3063" s="1" t="s">
        <v>594</v>
      </c>
      <c r="J3063" s="1" t="s">
        <v>595</v>
      </c>
      <c r="K3063">
        <v>3188884392</v>
      </c>
      <c r="L3063" t="s">
        <v>596</v>
      </c>
      <c r="M3063" s="1" t="s">
        <v>597</v>
      </c>
      <c r="N3063">
        <v>7200</v>
      </c>
      <c r="O3063">
        <v>8200</v>
      </c>
      <c r="P3063">
        <v>19600</v>
      </c>
      <c r="Q3063">
        <v>26000</v>
      </c>
      <c r="R3063">
        <v>29800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7.1031271169999997</v>
      </c>
      <c r="Z3063">
        <v>-73.188611600000002</v>
      </c>
      <c r="AA3063" s="1" t="s">
        <v>15</v>
      </c>
      <c r="AB3063">
        <v>0</v>
      </c>
      <c r="AC3063" t="str">
        <f>MID(TablaPivotFinal[[#This Row],[Fecha]],1,4)</f>
        <v>2016</v>
      </c>
      <c r="AD3063" t="str">
        <f>MID(TablaPivotFinal[[#This Row],[Fecha]],5,3)</f>
        <v>Ago</v>
      </c>
      <c r="AE3063" s="1">
        <v>0</v>
      </c>
      <c r="AF3063" s="1">
        <v>0</v>
      </c>
    </row>
    <row r="3064" spans="1:32" x14ac:dyDescent="0.3">
      <c r="A3064" s="1" t="s">
        <v>590</v>
      </c>
      <c r="B3064" s="1" t="s">
        <v>591</v>
      </c>
      <c r="C3064">
        <v>6602</v>
      </c>
      <c r="D3064" s="1" t="s">
        <v>532</v>
      </c>
      <c r="E3064">
        <v>68</v>
      </c>
      <c r="F3064" s="1" t="s">
        <v>592</v>
      </c>
      <c r="G3064" s="1" t="s">
        <v>593</v>
      </c>
      <c r="H3064" s="1" t="s">
        <v>3</v>
      </c>
      <c r="I3064" s="1" t="s">
        <v>594</v>
      </c>
      <c r="J3064" s="1" t="s">
        <v>595</v>
      </c>
      <c r="K3064">
        <v>3188884392</v>
      </c>
      <c r="L3064" t="s">
        <v>596</v>
      </c>
      <c r="M3064" s="1" t="s">
        <v>597</v>
      </c>
      <c r="N3064">
        <v>7200</v>
      </c>
      <c r="O3064">
        <v>8200</v>
      </c>
      <c r="P3064">
        <v>19600</v>
      </c>
      <c r="Q3064">
        <v>26000</v>
      </c>
      <c r="R3064">
        <v>29800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7.1031271169999997</v>
      </c>
      <c r="Z3064">
        <v>-73.188611600000002</v>
      </c>
      <c r="AA3064" s="1" t="s">
        <v>17</v>
      </c>
      <c r="AB3064">
        <v>0</v>
      </c>
      <c r="AC3064" t="str">
        <f>MID(TablaPivotFinal[[#This Row],[Fecha]],1,4)</f>
        <v>2016</v>
      </c>
      <c r="AD3064" t="str">
        <f>MID(TablaPivotFinal[[#This Row],[Fecha]],5,3)</f>
        <v>Dic</v>
      </c>
      <c r="AE3064" s="1">
        <v>0</v>
      </c>
      <c r="AF3064" s="1">
        <v>0</v>
      </c>
    </row>
    <row r="3065" spans="1:32" x14ac:dyDescent="0.3">
      <c r="A3065" s="1" t="s">
        <v>590</v>
      </c>
      <c r="B3065" s="1" t="s">
        <v>591</v>
      </c>
      <c r="C3065">
        <v>6602</v>
      </c>
      <c r="D3065" s="1" t="s">
        <v>532</v>
      </c>
      <c r="E3065">
        <v>68</v>
      </c>
      <c r="F3065" s="1" t="s">
        <v>592</v>
      </c>
      <c r="G3065" s="1" t="s">
        <v>593</v>
      </c>
      <c r="H3065" s="1" t="s">
        <v>3</v>
      </c>
      <c r="I3065" s="1" t="s">
        <v>594</v>
      </c>
      <c r="J3065" s="1" t="s">
        <v>595</v>
      </c>
      <c r="K3065">
        <v>3188884392</v>
      </c>
      <c r="L3065" t="s">
        <v>596</v>
      </c>
      <c r="M3065" s="1" t="s">
        <v>597</v>
      </c>
      <c r="N3065">
        <v>7200</v>
      </c>
      <c r="O3065">
        <v>8200</v>
      </c>
      <c r="P3065">
        <v>19600</v>
      </c>
      <c r="Q3065">
        <v>26000</v>
      </c>
      <c r="R3065">
        <v>29800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7.1031271169999997</v>
      </c>
      <c r="Z3065">
        <v>-73.188611600000002</v>
      </c>
      <c r="AA3065" s="1" t="s">
        <v>19</v>
      </c>
      <c r="AB3065">
        <v>1632784850</v>
      </c>
      <c r="AC3065" t="str">
        <f>MID(TablaPivotFinal[[#This Row],[Fecha]],1,4)</f>
        <v>2016</v>
      </c>
      <c r="AD3065" t="str">
        <f>MID(TablaPivotFinal[[#This Row],[Fecha]],5,3)</f>
        <v>Ene</v>
      </c>
      <c r="AE3065" s="1">
        <v>1632784850</v>
      </c>
      <c r="AF3065" s="1">
        <v>248170</v>
      </c>
    </row>
    <row r="3066" spans="1:32" x14ac:dyDescent="0.3">
      <c r="A3066" s="1" t="s">
        <v>590</v>
      </c>
      <c r="B3066" s="1" t="s">
        <v>591</v>
      </c>
      <c r="C3066">
        <v>6602</v>
      </c>
      <c r="D3066" s="1" t="s">
        <v>532</v>
      </c>
      <c r="E3066">
        <v>68</v>
      </c>
      <c r="F3066" s="1" t="s">
        <v>592</v>
      </c>
      <c r="G3066" s="1" t="s">
        <v>593</v>
      </c>
      <c r="H3066" s="1" t="s">
        <v>3</v>
      </c>
      <c r="I3066" s="1" t="s">
        <v>594</v>
      </c>
      <c r="J3066" s="1" t="s">
        <v>595</v>
      </c>
      <c r="K3066">
        <v>3188884392</v>
      </c>
      <c r="L3066" t="s">
        <v>596</v>
      </c>
      <c r="M3066" s="1" t="s">
        <v>597</v>
      </c>
      <c r="N3066">
        <v>7200</v>
      </c>
      <c r="O3066">
        <v>8200</v>
      </c>
      <c r="P3066">
        <v>19600</v>
      </c>
      <c r="Q3066">
        <v>26000</v>
      </c>
      <c r="R3066">
        <v>29800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7.1031271169999997</v>
      </c>
      <c r="Z3066">
        <v>-73.188611600000002</v>
      </c>
      <c r="AA3066" s="1" t="s">
        <v>21</v>
      </c>
      <c r="AB3066">
        <v>1516590650</v>
      </c>
      <c r="AC3066" t="str">
        <f>MID(TablaPivotFinal[[#This Row],[Fecha]],1,4)</f>
        <v>2016</v>
      </c>
      <c r="AD3066" t="str">
        <f>MID(TablaPivotFinal[[#This Row],[Fecha]],5,3)</f>
        <v>Feb</v>
      </c>
      <c r="AE3066" s="1">
        <v>1516590650</v>
      </c>
      <c r="AF3066" s="1">
        <v>223071</v>
      </c>
    </row>
    <row r="3067" spans="1:32" x14ac:dyDescent="0.3">
      <c r="A3067" s="1" t="s">
        <v>590</v>
      </c>
      <c r="B3067" s="1" t="s">
        <v>591</v>
      </c>
      <c r="C3067">
        <v>6602</v>
      </c>
      <c r="D3067" s="1" t="s">
        <v>532</v>
      </c>
      <c r="E3067">
        <v>68</v>
      </c>
      <c r="F3067" s="1" t="s">
        <v>592</v>
      </c>
      <c r="G3067" s="1" t="s">
        <v>593</v>
      </c>
      <c r="H3067" s="1" t="s">
        <v>3</v>
      </c>
      <c r="I3067" s="1" t="s">
        <v>594</v>
      </c>
      <c r="J3067" s="1" t="s">
        <v>595</v>
      </c>
      <c r="K3067">
        <v>3188884392</v>
      </c>
      <c r="L3067" t="s">
        <v>596</v>
      </c>
      <c r="M3067" s="1" t="s">
        <v>597</v>
      </c>
      <c r="N3067">
        <v>7200</v>
      </c>
      <c r="O3067">
        <v>8200</v>
      </c>
      <c r="P3067">
        <v>19600</v>
      </c>
      <c r="Q3067">
        <v>26000</v>
      </c>
      <c r="R3067">
        <v>29800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7.1031271169999997</v>
      </c>
      <c r="Z3067">
        <v>-73.188611600000002</v>
      </c>
      <c r="AA3067" s="1" t="s">
        <v>23</v>
      </c>
      <c r="AB3067">
        <v>0</v>
      </c>
      <c r="AC3067" t="str">
        <f>MID(TablaPivotFinal[[#This Row],[Fecha]],1,4)</f>
        <v>2016</v>
      </c>
      <c r="AD3067" t="str">
        <f>MID(TablaPivotFinal[[#This Row],[Fecha]],5,3)</f>
        <v>Jul</v>
      </c>
      <c r="AE3067" s="1">
        <v>0</v>
      </c>
      <c r="AF3067" s="1">
        <v>0</v>
      </c>
    </row>
    <row r="3068" spans="1:32" x14ac:dyDescent="0.3">
      <c r="A3068" s="1" t="s">
        <v>590</v>
      </c>
      <c r="B3068" s="1" t="s">
        <v>591</v>
      </c>
      <c r="C3068">
        <v>6602</v>
      </c>
      <c r="D3068" s="1" t="s">
        <v>532</v>
      </c>
      <c r="E3068">
        <v>68</v>
      </c>
      <c r="F3068" s="1" t="s">
        <v>592</v>
      </c>
      <c r="G3068" s="1" t="s">
        <v>593</v>
      </c>
      <c r="H3068" s="1" t="s">
        <v>3</v>
      </c>
      <c r="I3068" s="1" t="s">
        <v>594</v>
      </c>
      <c r="J3068" s="1" t="s">
        <v>595</v>
      </c>
      <c r="K3068">
        <v>3188884392</v>
      </c>
      <c r="L3068" t="s">
        <v>596</v>
      </c>
      <c r="M3068" s="1" t="s">
        <v>597</v>
      </c>
      <c r="N3068">
        <v>7200</v>
      </c>
      <c r="O3068">
        <v>8200</v>
      </c>
      <c r="P3068">
        <v>19600</v>
      </c>
      <c r="Q3068">
        <v>26000</v>
      </c>
      <c r="R3068">
        <v>29800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7.1031271169999997</v>
      </c>
      <c r="Z3068">
        <v>-73.188611600000002</v>
      </c>
      <c r="AA3068" s="1" t="s">
        <v>25</v>
      </c>
      <c r="AB3068">
        <v>0</v>
      </c>
      <c r="AC3068" t="str">
        <f>MID(TablaPivotFinal[[#This Row],[Fecha]],1,4)</f>
        <v>2016</v>
      </c>
      <c r="AD3068" t="str">
        <f>MID(TablaPivotFinal[[#This Row],[Fecha]],5,3)</f>
        <v>Jun</v>
      </c>
      <c r="AE3068" s="1">
        <v>0</v>
      </c>
      <c r="AF3068" s="1">
        <v>0</v>
      </c>
    </row>
    <row r="3069" spans="1:32" x14ac:dyDescent="0.3">
      <c r="A3069" s="1" t="s">
        <v>590</v>
      </c>
      <c r="B3069" s="1" t="s">
        <v>591</v>
      </c>
      <c r="C3069">
        <v>6602</v>
      </c>
      <c r="D3069" s="1" t="s">
        <v>532</v>
      </c>
      <c r="E3069">
        <v>68</v>
      </c>
      <c r="F3069" s="1" t="s">
        <v>592</v>
      </c>
      <c r="G3069" s="1" t="s">
        <v>593</v>
      </c>
      <c r="H3069" s="1" t="s">
        <v>3</v>
      </c>
      <c r="I3069" s="1" t="s">
        <v>594</v>
      </c>
      <c r="J3069" s="1" t="s">
        <v>595</v>
      </c>
      <c r="K3069">
        <v>3188884392</v>
      </c>
      <c r="L3069" t="s">
        <v>596</v>
      </c>
      <c r="M3069" s="1" t="s">
        <v>597</v>
      </c>
      <c r="N3069">
        <v>7200</v>
      </c>
      <c r="O3069">
        <v>8200</v>
      </c>
      <c r="P3069">
        <v>19600</v>
      </c>
      <c r="Q3069">
        <v>26000</v>
      </c>
      <c r="R3069">
        <v>29800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7.1031271169999997</v>
      </c>
      <c r="Z3069">
        <v>-73.188611600000002</v>
      </c>
      <c r="AA3069" s="1" t="s">
        <v>27</v>
      </c>
      <c r="AB3069">
        <v>1606434800</v>
      </c>
      <c r="AC3069" t="str">
        <f>MID(TablaPivotFinal[[#This Row],[Fecha]],1,4)</f>
        <v>2016</v>
      </c>
      <c r="AD3069" t="str">
        <f>MID(TablaPivotFinal[[#This Row],[Fecha]],5,3)</f>
        <v>Mar</v>
      </c>
      <c r="AE3069" s="1">
        <v>1606434800</v>
      </c>
      <c r="AF3069" s="1">
        <v>238804</v>
      </c>
    </row>
    <row r="3070" spans="1:32" x14ac:dyDescent="0.3">
      <c r="A3070" s="1" t="s">
        <v>590</v>
      </c>
      <c r="B3070" s="1" t="s">
        <v>591</v>
      </c>
      <c r="C3070">
        <v>6602</v>
      </c>
      <c r="D3070" s="1" t="s">
        <v>532</v>
      </c>
      <c r="E3070">
        <v>68</v>
      </c>
      <c r="F3070" s="1" t="s">
        <v>592</v>
      </c>
      <c r="G3070" s="1" t="s">
        <v>593</v>
      </c>
      <c r="H3070" s="1" t="s">
        <v>3</v>
      </c>
      <c r="I3070" s="1" t="s">
        <v>594</v>
      </c>
      <c r="J3070" s="1" t="s">
        <v>595</v>
      </c>
      <c r="K3070">
        <v>3188884392</v>
      </c>
      <c r="L3070" t="s">
        <v>596</v>
      </c>
      <c r="M3070" s="1" t="s">
        <v>597</v>
      </c>
      <c r="N3070">
        <v>7200</v>
      </c>
      <c r="O3070">
        <v>8200</v>
      </c>
      <c r="P3070">
        <v>19600</v>
      </c>
      <c r="Q3070">
        <v>26000</v>
      </c>
      <c r="R3070">
        <v>29800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7.1031271169999997</v>
      </c>
      <c r="Z3070">
        <v>-73.188611600000002</v>
      </c>
      <c r="AA3070" s="1" t="s">
        <v>29</v>
      </c>
      <c r="AB3070">
        <v>0</v>
      </c>
      <c r="AC3070" t="str">
        <f>MID(TablaPivotFinal[[#This Row],[Fecha]],1,4)</f>
        <v>2016</v>
      </c>
      <c r="AD3070" t="str">
        <f>MID(TablaPivotFinal[[#This Row],[Fecha]],5,3)</f>
        <v>May</v>
      </c>
      <c r="AE3070" s="1">
        <v>0</v>
      </c>
      <c r="AF3070" s="1">
        <v>0</v>
      </c>
    </row>
    <row r="3071" spans="1:32" x14ac:dyDescent="0.3">
      <c r="A3071" s="1" t="s">
        <v>590</v>
      </c>
      <c r="B3071" s="1" t="s">
        <v>591</v>
      </c>
      <c r="C3071">
        <v>6602</v>
      </c>
      <c r="D3071" s="1" t="s">
        <v>532</v>
      </c>
      <c r="E3071">
        <v>68</v>
      </c>
      <c r="F3071" s="1" t="s">
        <v>592</v>
      </c>
      <c r="G3071" s="1" t="s">
        <v>593</v>
      </c>
      <c r="H3071" s="1" t="s">
        <v>3</v>
      </c>
      <c r="I3071" s="1" t="s">
        <v>594</v>
      </c>
      <c r="J3071" s="1" t="s">
        <v>595</v>
      </c>
      <c r="K3071">
        <v>3188884392</v>
      </c>
      <c r="L3071" t="s">
        <v>596</v>
      </c>
      <c r="M3071" s="1" t="s">
        <v>597</v>
      </c>
      <c r="N3071">
        <v>7200</v>
      </c>
      <c r="O3071">
        <v>8200</v>
      </c>
      <c r="P3071">
        <v>19600</v>
      </c>
      <c r="Q3071">
        <v>26000</v>
      </c>
      <c r="R3071">
        <v>29800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7.1031271169999997</v>
      </c>
      <c r="Z3071">
        <v>-73.188611600000002</v>
      </c>
      <c r="AA3071" s="1" t="s">
        <v>31</v>
      </c>
      <c r="AB3071">
        <v>0</v>
      </c>
      <c r="AC3071" t="str">
        <f>MID(TablaPivotFinal[[#This Row],[Fecha]],1,4)</f>
        <v>2016</v>
      </c>
      <c r="AD3071" t="str">
        <f>MID(TablaPivotFinal[[#This Row],[Fecha]],5,3)</f>
        <v>Nov</v>
      </c>
      <c r="AE3071" s="1">
        <v>0</v>
      </c>
      <c r="AF3071" s="1">
        <v>0</v>
      </c>
    </row>
    <row r="3072" spans="1:32" x14ac:dyDescent="0.3">
      <c r="A3072" s="1" t="s">
        <v>590</v>
      </c>
      <c r="B3072" s="1" t="s">
        <v>591</v>
      </c>
      <c r="C3072">
        <v>6602</v>
      </c>
      <c r="D3072" s="1" t="s">
        <v>532</v>
      </c>
      <c r="E3072">
        <v>68</v>
      </c>
      <c r="F3072" s="1" t="s">
        <v>592</v>
      </c>
      <c r="G3072" s="1" t="s">
        <v>593</v>
      </c>
      <c r="H3072" s="1" t="s">
        <v>3</v>
      </c>
      <c r="I3072" s="1" t="s">
        <v>594</v>
      </c>
      <c r="J3072" s="1" t="s">
        <v>595</v>
      </c>
      <c r="K3072">
        <v>3188884392</v>
      </c>
      <c r="L3072" t="s">
        <v>596</v>
      </c>
      <c r="M3072" s="1" t="s">
        <v>597</v>
      </c>
      <c r="N3072">
        <v>7200</v>
      </c>
      <c r="O3072">
        <v>8200</v>
      </c>
      <c r="P3072">
        <v>19600</v>
      </c>
      <c r="Q3072">
        <v>26000</v>
      </c>
      <c r="R3072">
        <v>29800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7.1031271169999997</v>
      </c>
      <c r="Z3072">
        <v>-73.188611600000002</v>
      </c>
      <c r="AA3072" s="1" t="s">
        <v>33</v>
      </c>
      <c r="AB3072">
        <v>0</v>
      </c>
      <c r="AC3072" t="str">
        <f>MID(TablaPivotFinal[[#This Row],[Fecha]],1,4)</f>
        <v>2016</v>
      </c>
      <c r="AD3072" t="str">
        <f>MID(TablaPivotFinal[[#This Row],[Fecha]],5,3)</f>
        <v>Oct</v>
      </c>
      <c r="AE3072" s="1">
        <v>0</v>
      </c>
      <c r="AF3072" s="1">
        <v>0</v>
      </c>
    </row>
    <row r="3073" spans="1:32" x14ac:dyDescent="0.3">
      <c r="A3073" s="1" t="s">
        <v>590</v>
      </c>
      <c r="B3073" s="1" t="s">
        <v>591</v>
      </c>
      <c r="C3073">
        <v>6602</v>
      </c>
      <c r="D3073" s="1" t="s">
        <v>532</v>
      </c>
      <c r="E3073">
        <v>68</v>
      </c>
      <c r="F3073" s="1" t="s">
        <v>592</v>
      </c>
      <c r="G3073" s="1" t="s">
        <v>593</v>
      </c>
      <c r="H3073" s="1" t="s">
        <v>3</v>
      </c>
      <c r="I3073" s="1" t="s">
        <v>594</v>
      </c>
      <c r="J3073" s="1" t="s">
        <v>595</v>
      </c>
      <c r="K3073">
        <v>3188884392</v>
      </c>
      <c r="L3073" t="s">
        <v>596</v>
      </c>
      <c r="M3073" s="1" t="s">
        <v>597</v>
      </c>
      <c r="N3073">
        <v>7200</v>
      </c>
      <c r="O3073">
        <v>8200</v>
      </c>
      <c r="P3073">
        <v>19600</v>
      </c>
      <c r="Q3073">
        <v>26000</v>
      </c>
      <c r="R3073">
        <v>29800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7.1031271169999997</v>
      </c>
      <c r="Z3073">
        <v>-73.188611600000002</v>
      </c>
      <c r="AA3073" s="1" t="s">
        <v>35</v>
      </c>
      <c r="AB3073">
        <v>0</v>
      </c>
      <c r="AC3073" t="str">
        <f>MID(TablaPivotFinal[[#This Row],[Fecha]],1,4)</f>
        <v>2016</v>
      </c>
      <c r="AD3073" t="str">
        <f>MID(TablaPivotFinal[[#This Row],[Fecha]],5,3)</f>
        <v>Sep</v>
      </c>
      <c r="AE3073" s="1">
        <v>0</v>
      </c>
      <c r="AF3073" s="1">
        <v>0</v>
      </c>
    </row>
    <row r="3074" spans="1:32" x14ac:dyDescent="0.3">
      <c r="A3074" s="1" t="s">
        <v>590</v>
      </c>
      <c r="B3074" s="1" t="s">
        <v>591</v>
      </c>
      <c r="C3074">
        <v>6602</v>
      </c>
      <c r="D3074" s="1" t="s">
        <v>532</v>
      </c>
      <c r="E3074">
        <v>68</v>
      </c>
      <c r="F3074" s="1" t="s">
        <v>592</v>
      </c>
      <c r="G3074" s="1" t="s">
        <v>593</v>
      </c>
      <c r="H3074" s="1" t="s">
        <v>3</v>
      </c>
      <c r="I3074" s="1" t="s">
        <v>594</v>
      </c>
      <c r="J3074" s="1" t="s">
        <v>595</v>
      </c>
      <c r="K3074">
        <v>3188884392</v>
      </c>
      <c r="L3074" t="s">
        <v>596</v>
      </c>
      <c r="M3074" s="1" t="s">
        <v>597</v>
      </c>
      <c r="N3074">
        <v>7200</v>
      </c>
      <c r="O3074">
        <v>8200</v>
      </c>
      <c r="P3074">
        <v>19600</v>
      </c>
      <c r="Q3074">
        <v>26000</v>
      </c>
      <c r="R3074">
        <v>29800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7.1031271169999997</v>
      </c>
      <c r="Z3074">
        <v>-73.188611600000002</v>
      </c>
      <c r="AA3074" s="1" t="s">
        <v>37</v>
      </c>
      <c r="AB3074">
        <v>0</v>
      </c>
      <c r="AC3074" t="str">
        <f>MID(TablaPivotFinal[[#This Row],[Fecha]],1,4)</f>
        <v>2017</v>
      </c>
      <c r="AD3074" t="str">
        <f>MID(TablaPivotFinal[[#This Row],[Fecha]],5,3)</f>
        <v>Abr</v>
      </c>
      <c r="AE3074" s="1">
        <v>0</v>
      </c>
      <c r="AF3074" s="1">
        <v>0</v>
      </c>
    </row>
    <row r="3075" spans="1:32" x14ac:dyDescent="0.3">
      <c r="A3075" s="1" t="s">
        <v>590</v>
      </c>
      <c r="B3075" s="1" t="s">
        <v>591</v>
      </c>
      <c r="C3075">
        <v>6602</v>
      </c>
      <c r="D3075" s="1" t="s">
        <v>532</v>
      </c>
      <c r="E3075">
        <v>68</v>
      </c>
      <c r="F3075" s="1" t="s">
        <v>592</v>
      </c>
      <c r="G3075" s="1" t="s">
        <v>593</v>
      </c>
      <c r="H3075" s="1" t="s">
        <v>3</v>
      </c>
      <c r="I3075" s="1" t="s">
        <v>594</v>
      </c>
      <c r="J3075" s="1" t="s">
        <v>595</v>
      </c>
      <c r="K3075">
        <v>3188884392</v>
      </c>
      <c r="L3075" t="s">
        <v>596</v>
      </c>
      <c r="M3075" s="1" t="s">
        <v>597</v>
      </c>
      <c r="N3075">
        <v>7200</v>
      </c>
      <c r="O3075">
        <v>8200</v>
      </c>
      <c r="P3075">
        <v>19600</v>
      </c>
      <c r="Q3075">
        <v>26000</v>
      </c>
      <c r="R3075">
        <v>29800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7.1031271169999997</v>
      </c>
      <c r="Z3075">
        <v>-73.188611600000002</v>
      </c>
      <c r="AA3075" s="1" t="s">
        <v>39</v>
      </c>
      <c r="AB3075">
        <v>0</v>
      </c>
      <c r="AC3075" t="str">
        <f>MID(TablaPivotFinal[[#This Row],[Fecha]],1,4)</f>
        <v>2017</v>
      </c>
      <c r="AD3075" t="str">
        <f>MID(TablaPivotFinal[[#This Row],[Fecha]],5,3)</f>
        <v>Ago</v>
      </c>
      <c r="AE3075" s="1">
        <v>0</v>
      </c>
      <c r="AF3075" s="1">
        <v>0</v>
      </c>
    </row>
    <row r="3076" spans="1:32" x14ac:dyDescent="0.3">
      <c r="A3076" s="1" t="s">
        <v>590</v>
      </c>
      <c r="B3076" s="1" t="s">
        <v>591</v>
      </c>
      <c r="C3076">
        <v>6602</v>
      </c>
      <c r="D3076" s="1" t="s">
        <v>532</v>
      </c>
      <c r="E3076">
        <v>68</v>
      </c>
      <c r="F3076" s="1" t="s">
        <v>592</v>
      </c>
      <c r="G3076" s="1" t="s">
        <v>593</v>
      </c>
      <c r="H3076" s="1" t="s">
        <v>3</v>
      </c>
      <c r="I3076" s="1" t="s">
        <v>594</v>
      </c>
      <c r="J3076" s="1" t="s">
        <v>595</v>
      </c>
      <c r="K3076">
        <v>3188884392</v>
      </c>
      <c r="L3076" t="s">
        <v>596</v>
      </c>
      <c r="M3076" s="1" t="s">
        <v>597</v>
      </c>
      <c r="N3076">
        <v>7200</v>
      </c>
      <c r="O3076">
        <v>8200</v>
      </c>
      <c r="P3076">
        <v>19600</v>
      </c>
      <c r="Q3076">
        <v>26000</v>
      </c>
      <c r="R3076">
        <v>29800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7.1031271169999997</v>
      </c>
      <c r="Z3076">
        <v>-73.188611600000002</v>
      </c>
      <c r="AA3076" s="1" t="s">
        <v>41</v>
      </c>
      <c r="AB3076">
        <v>0</v>
      </c>
      <c r="AC3076" t="str">
        <f>MID(TablaPivotFinal[[#This Row],[Fecha]],1,4)</f>
        <v>2017</v>
      </c>
      <c r="AD3076" t="str">
        <f>MID(TablaPivotFinal[[#This Row],[Fecha]],5,3)</f>
        <v>Dic</v>
      </c>
      <c r="AE3076" s="1">
        <v>0</v>
      </c>
      <c r="AF3076" s="1">
        <v>0</v>
      </c>
    </row>
    <row r="3077" spans="1:32" x14ac:dyDescent="0.3">
      <c r="A3077" s="1" t="s">
        <v>590</v>
      </c>
      <c r="B3077" s="1" t="s">
        <v>591</v>
      </c>
      <c r="C3077">
        <v>6602</v>
      </c>
      <c r="D3077" s="1" t="s">
        <v>532</v>
      </c>
      <c r="E3077">
        <v>68</v>
      </c>
      <c r="F3077" s="1" t="s">
        <v>592</v>
      </c>
      <c r="G3077" s="1" t="s">
        <v>593</v>
      </c>
      <c r="H3077" s="1" t="s">
        <v>3</v>
      </c>
      <c r="I3077" s="1" t="s">
        <v>594</v>
      </c>
      <c r="J3077" s="1" t="s">
        <v>595</v>
      </c>
      <c r="K3077">
        <v>3188884392</v>
      </c>
      <c r="L3077" t="s">
        <v>596</v>
      </c>
      <c r="M3077" s="1" t="s">
        <v>597</v>
      </c>
      <c r="N3077">
        <v>7200</v>
      </c>
      <c r="O3077">
        <v>8200</v>
      </c>
      <c r="P3077">
        <v>19600</v>
      </c>
      <c r="Q3077">
        <v>26000</v>
      </c>
      <c r="R3077">
        <v>29800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7.1031271169999997</v>
      </c>
      <c r="Z3077">
        <v>-73.188611600000002</v>
      </c>
      <c r="AA3077" s="1" t="s">
        <v>43</v>
      </c>
      <c r="AB3077">
        <v>0</v>
      </c>
      <c r="AC3077" t="str">
        <f>MID(TablaPivotFinal[[#This Row],[Fecha]],1,4)</f>
        <v>2017</v>
      </c>
      <c r="AD3077" t="str">
        <f>MID(TablaPivotFinal[[#This Row],[Fecha]],5,3)</f>
        <v>Ene</v>
      </c>
      <c r="AE3077" s="1">
        <v>0</v>
      </c>
      <c r="AF3077" s="1">
        <v>0</v>
      </c>
    </row>
    <row r="3078" spans="1:32" x14ac:dyDescent="0.3">
      <c r="A3078" s="1" t="s">
        <v>590</v>
      </c>
      <c r="B3078" s="1" t="s">
        <v>591</v>
      </c>
      <c r="C3078">
        <v>6602</v>
      </c>
      <c r="D3078" s="1" t="s">
        <v>532</v>
      </c>
      <c r="E3078">
        <v>68</v>
      </c>
      <c r="F3078" s="1" t="s">
        <v>592</v>
      </c>
      <c r="G3078" s="1" t="s">
        <v>593</v>
      </c>
      <c r="H3078" s="1" t="s">
        <v>3</v>
      </c>
      <c r="I3078" s="1" t="s">
        <v>594</v>
      </c>
      <c r="J3078" s="1" t="s">
        <v>595</v>
      </c>
      <c r="K3078">
        <v>3188884392</v>
      </c>
      <c r="L3078" t="s">
        <v>596</v>
      </c>
      <c r="M3078" s="1" t="s">
        <v>597</v>
      </c>
      <c r="N3078">
        <v>7200</v>
      </c>
      <c r="O3078">
        <v>8200</v>
      </c>
      <c r="P3078">
        <v>19600</v>
      </c>
      <c r="Q3078">
        <v>26000</v>
      </c>
      <c r="R3078">
        <v>29800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7.1031271169999997</v>
      </c>
      <c r="Z3078">
        <v>-73.188611600000002</v>
      </c>
      <c r="AA3078" s="1" t="s">
        <v>45</v>
      </c>
      <c r="AB3078">
        <v>0</v>
      </c>
      <c r="AC3078" t="str">
        <f>MID(TablaPivotFinal[[#This Row],[Fecha]],1,4)</f>
        <v>2017</v>
      </c>
      <c r="AD3078" t="str">
        <f>MID(TablaPivotFinal[[#This Row],[Fecha]],5,3)</f>
        <v>Feb</v>
      </c>
      <c r="AE3078" s="1">
        <v>0</v>
      </c>
      <c r="AF3078" s="1">
        <v>0</v>
      </c>
    </row>
    <row r="3079" spans="1:32" x14ac:dyDescent="0.3">
      <c r="A3079" s="1" t="s">
        <v>590</v>
      </c>
      <c r="B3079" s="1" t="s">
        <v>591</v>
      </c>
      <c r="C3079">
        <v>6602</v>
      </c>
      <c r="D3079" s="1" t="s">
        <v>532</v>
      </c>
      <c r="E3079">
        <v>68</v>
      </c>
      <c r="F3079" s="1" t="s">
        <v>592</v>
      </c>
      <c r="G3079" s="1" t="s">
        <v>593</v>
      </c>
      <c r="H3079" s="1" t="s">
        <v>3</v>
      </c>
      <c r="I3079" s="1" t="s">
        <v>594</v>
      </c>
      <c r="J3079" s="1" t="s">
        <v>595</v>
      </c>
      <c r="K3079">
        <v>3188884392</v>
      </c>
      <c r="L3079" t="s">
        <v>596</v>
      </c>
      <c r="M3079" s="1" t="s">
        <v>597</v>
      </c>
      <c r="N3079">
        <v>7200</v>
      </c>
      <c r="O3079">
        <v>8200</v>
      </c>
      <c r="P3079">
        <v>19600</v>
      </c>
      <c r="Q3079">
        <v>26000</v>
      </c>
      <c r="R3079">
        <v>29800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7.1031271169999997</v>
      </c>
      <c r="Z3079">
        <v>-73.188611600000002</v>
      </c>
      <c r="AA3079" s="1" t="s">
        <v>47</v>
      </c>
      <c r="AB3079">
        <v>0</v>
      </c>
      <c r="AC3079" t="str">
        <f>MID(TablaPivotFinal[[#This Row],[Fecha]],1,4)</f>
        <v>2017</v>
      </c>
      <c r="AD3079" t="str">
        <f>MID(TablaPivotFinal[[#This Row],[Fecha]],5,3)</f>
        <v>Jul</v>
      </c>
      <c r="AE3079" s="1">
        <v>0</v>
      </c>
      <c r="AF3079" s="1">
        <v>0</v>
      </c>
    </row>
    <row r="3080" spans="1:32" x14ac:dyDescent="0.3">
      <c r="A3080" s="1" t="s">
        <v>590</v>
      </c>
      <c r="B3080" s="1" t="s">
        <v>591</v>
      </c>
      <c r="C3080">
        <v>6602</v>
      </c>
      <c r="D3080" s="1" t="s">
        <v>532</v>
      </c>
      <c r="E3080">
        <v>68</v>
      </c>
      <c r="F3080" s="1" t="s">
        <v>592</v>
      </c>
      <c r="G3080" s="1" t="s">
        <v>593</v>
      </c>
      <c r="H3080" s="1" t="s">
        <v>3</v>
      </c>
      <c r="I3080" s="1" t="s">
        <v>594</v>
      </c>
      <c r="J3080" s="1" t="s">
        <v>595</v>
      </c>
      <c r="K3080">
        <v>3188884392</v>
      </c>
      <c r="L3080" t="s">
        <v>596</v>
      </c>
      <c r="M3080" s="1" t="s">
        <v>597</v>
      </c>
      <c r="N3080">
        <v>7200</v>
      </c>
      <c r="O3080">
        <v>8200</v>
      </c>
      <c r="P3080">
        <v>19600</v>
      </c>
      <c r="Q3080">
        <v>26000</v>
      </c>
      <c r="R3080">
        <v>29800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7.1031271169999997</v>
      </c>
      <c r="Z3080">
        <v>-73.188611600000002</v>
      </c>
      <c r="AA3080" s="1" t="s">
        <v>49</v>
      </c>
      <c r="AB3080">
        <v>0</v>
      </c>
      <c r="AC3080" t="str">
        <f>MID(TablaPivotFinal[[#This Row],[Fecha]],1,4)</f>
        <v>2017</v>
      </c>
      <c r="AD3080" t="str">
        <f>MID(TablaPivotFinal[[#This Row],[Fecha]],5,3)</f>
        <v>Jun</v>
      </c>
      <c r="AE3080" s="1">
        <v>0</v>
      </c>
      <c r="AF3080" s="1">
        <v>0</v>
      </c>
    </row>
    <row r="3081" spans="1:32" x14ac:dyDescent="0.3">
      <c r="A3081" s="1" t="s">
        <v>590</v>
      </c>
      <c r="B3081" s="1" t="s">
        <v>591</v>
      </c>
      <c r="C3081">
        <v>6602</v>
      </c>
      <c r="D3081" s="1" t="s">
        <v>532</v>
      </c>
      <c r="E3081">
        <v>68</v>
      </c>
      <c r="F3081" s="1" t="s">
        <v>592</v>
      </c>
      <c r="G3081" s="1" t="s">
        <v>593</v>
      </c>
      <c r="H3081" s="1" t="s">
        <v>3</v>
      </c>
      <c r="I3081" s="1" t="s">
        <v>594</v>
      </c>
      <c r="J3081" s="1" t="s">
        <v>595</v>
      </c>
      <c r="K3081">
        <v>3188884392</v>
      </c>
      <c r="L3081" t="s">
        <v>596</v>
      </c>
      <c r="M3081" s="1" t="s">
        <v>597</v>
      </c>
      <c r="N3081">
        <v>7200</v>
      </c>
      <c r="O3081">
        <v>8200</v>
      </c>
      <c r="P3081">
        <v>19600</v>
      </c>
      <c r="Q3081">
        <v>26000</v>
      </c>
      <c r="R3081">
        <v>29800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7.1031271169999997</v>
      </c>
      <c r="Z3081">
        <v>-73.188611600000002</v>
      </c>
      <c r="AA3081" s="1" t="s">
        <v>51</v>
      </c>
      <c r="AB3081">
        <v>0</v>
      </c>
      <c r="AC3081" t="str">
        <f>MID(TablaPivotFinal[[#This Row],[Fecha]],1,4)</f>
        <v>2017</v>
      </c>
      <c r="AD3081" t="str">
        <f>MID(TablaPivotFinal[[#This Row],[Fecha]],5,3)</f>
        <v>Mar</v>
      </c>
      <c r="AE3081" s="1">
        <v>0</v>
      </c>
      <c r="AF3081" s="1">
        <v>0</v>
      </c>
    </row>
    <row r="3082" spans="1:32" x14ac:dyDescent="0.3">
      <c r="A3082" s="1" t="s">
        <v>590</v>
      </c>
      <c r="B3082" s="1" t="s">
        <v>591</v>
      </c>
      <c r="C3082">
        <v>6602</v>
      </c>
      <c r="D3082" s="1" t="s">
        <v>532</v>
      </c>
      <c r="E3082">
        <v>68</v>
      </c>
      <c r="F3082" s="1" t="s">
        <v>592</v>
      </c>
      <c r="G3082" s="1" t="s">
        <v>593</v>
      </c>
      <c r="H3082" s="1" t="s">
        <v>3</v>
      </c>
      <c r="I3082" s="1" t="s">
        <v>594</v>
      </c>
      <c r="J3082" s="1" t="s">
        <v>595</v>
      </c>
      <c r="K3082">
        <v>3188884392</v>
      </c>
      <c r="L3082" t="s">
        <v>596</v>
      </c>
      <c r="M3082" s="1" t="s">
        <v>597</v>
      </c>
      <c r="N3082">
        <v>7200</v>
      </c>
      <c r="O3082">
        <v>8200</v>
      </c>
      <c r="P3082">
        <v>19600</v>
      </c>
      <c r="Q3082">
        <v>26000</v>
      </c>
      <c r="R3082">
        <v>29800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7.1031271169999997</v>
      </c>
      <c r="Z3082">
        <v>-73.188611600000002</v>
      </c>
      <c r="AA3082" s="1" t="s">
        <v>53</v>
      </c>
      <c r="AB3082">
        <v>0</v>
      </c>
      <c r="AC3082" t="str">
        <f>MID(TablaPivotFinal[[#This Row],[Fecha]],1,4)</f>
        <v>2017</v>
      </c>
      <c r="AD3082" t="str">
        <f>MID(TablaPivotFinal[[#This Row],[Fecha]],5,3)</f>
        <v>May</v>
      </c>
      <c r="AE3082" s="1">
        <v>0</v>
      </c>
      <c r="AF3082" s="1">
        <v>0</v>
      </c>
    </row>
    <row r="3083" spans="1:32" x14ac:dyDescent="0.3">
      <c r="A3083" s="1" t="s">
        <v>590</v>
      </c>
      <c r="B3083" s="1" t="s">
        <v>591</v>
      </c>
      <c r="C3083">
        <v>6602</v>
      </c>
      <c r="D3083" s="1" t="s">
        <v>532</v>
      </c>
      <c r="E3083">
        <v>68</v>
      </c>
      <c r="F3083" s="1" t="s">
        <v>592</v>
      </c>
      <c r="G3083" s="1" t="s">
        <v>593</v>
      </c>
      <c r="H3083" s="1" t="s">
        <v>3</v>
      </c>
      <c r="I3083" s="1" t="s">
        <v>594</v>
      </c>
      <c r="J3083" s="1" t="s">
        <v>595</v>
      </c>
      <c r="K3083">
        <v>3188884392</v>
      </c>
      <c r="L3083" t="s">
        <v>596</v>
      </c>
      <c r="M3083" s="1" t="s">
        <v>597</v>
      </c>
      <c r="N3083">
        <v>7200</v>
      </c>
      <c r="O3083">
        <v>8200</v>
      </c>
      <c r="P3083">
        <v>19600</v>
      </c>
      <c r="Q3083">
        <v>26000</v>
      </c>
      <c r="R3083">
        <v>29800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7.1031271169999997</v>
      </c>
      <c r="Z3083">
        <v>-73.188611600000002</v>
      </c>
      <c r="AA3083" s="1" t="s">
        <v>55</v>
      </c>
      <c r="AB3083">
        <v>0</v>
      </c>
      <c r="AC3083" t="str">
        <f>MID(TablaPivotFinal[[#This Row],[Fecha]],1,4)</f>
        <v>2017</v>
      </c>
      <c r="AD3083" t="str">
        <f>MID(TablaPivotFinal[[#This Row],[Fecha]],5,3)</f>
        <v>Nov</v>
      </c>
      <c r="AE3083" s="1">
        <v>0</v>
      </c>
      <c r="AF3083" s="1">
        <v>0</v>
      </c>
    </row>
    <row r="3084" spans="1:32" x14ac:dyDescent="0.3">
      <c r="A3084" s="1" t="s">
        <v>590</v>
      </c>
      <c r="B3084" s="1" t="s">
        <v>591</v>
      </c>
      <c r="C3084">
        <v>6602</v>
      </c>
      <c r="D3084" s="1" t="s">
        <v>532</v>
      </c>
      <c r="E3084">
        <v>68</v>
      </c>
      <c r="F3084" s="1" t="s">
        <v>592</v>
      </c>
      <c r="G3084" s="1" t="s">
        <v>593</v>
      </c>
      <c r="H3084" s="1" t="s">
        <v>3</v>
      </c>
      <c r="I3084" s="1" t="s">
        <v>594</v>
      </c>
      <c r="J3084" s="1" t="s">
        <v>595</v>
      </c>
      <c r="K3084">
        <v>3188884392</v>
      </c>
      <c r="L3084" t="s">
        <v>596</v>
      </c>
      <c r="M3084" s="1" t="s">
        <v>597</v>
      </c>
      <c r="N3084">
        <v>7200</v>
      </c>
      <c r="O3084">
        <v>8200</v>
      </c>
      <c r="P3084">
        <v>19600</v>
      </c>
      <c r="Q3084">
        <v>26000</v>
      </c>
      <c r="R3084">
        <v>29800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7.1031271169999997</v>
      </c>
      <c r="Z3084">
        <v>-73.188611600000002</v>
      </c>
      <c r="AA3084" s="1" t="s">
        <v>57</v>
      </c>
      <c r="AB3084">
        <v>0</v>
      </c>
      <c r="AC3084" t="str">
        <f>MID(TablaPivotFinal[[#This Row],[Fecha]],1,4)</f>
        <v>2017</v>
      </c>
      <c r="AD3084" t="str">
        <f>MID(TablaPivotFinal[[#This Row],[Fecha]],5,3)</f>
        <v>Oct</v>
      </c>
      <c r="AE3084" s="1">
        <v>0</v>
      </c>
      <c r="AF3084" s="1">
        <v>0</v>
      </c>
    </row>
    <row r="3085" spans="1:32" x14ac:dyDescent="0.3">
      <c r="A3085" s="1" t="s">
        <v>590</v>
      </c>
      <c r="B3085" s="1" t="s">
        <v>591</v>
      </c>
      <c r="C3085">
        <v>6602</v>
      </c>
      <c r="D3085" s="1" t="s">
        <v>532</v>
      </c>
      <c r="E3085">
        <v>68</v>
      </c>
      <c r="F3085" s="1" t="s">
        <v>592</v>
      </c>
      <c r="G3085" s="1" t="s">
        <v>593</v>
      </c>
      <c r="H3085" s="1" t="s">
        <v>3</v>
      </c>
      <c r="I3085" s="1" t="s">
        <v>594</v>
      </c>
      <c r="J3085" s="1" t="s">
        <v>595</v>
      </c>
      <c r="K3085">
        <v>3188884392</v>
      </c>
      <c r="L3085" t="s">
        <v>596</v>
      </c>
      <c r="M3085" s="1" t="s">
        <v>597</v>
      </c>
      <c r="N3085">
        <v>7200</v>
      </c>
      <c r="O3085">
        <v>8200</v>
      </c>
      <c r="P3085">
        <v>19600</v>
      </c>
      <c r="Q3085">
        <v>26000</v>
      </c>
      <c r="R3085">
        <v>29800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7.1031271169999997</v>
      </c>
      <c r="Z3085">
        <v>-73.188611600000002</v>
      </c>
      <c r="AA3085" s="1" t="s">
        <v>59</v>
      </c>
      <c r="AB3085">
        <v>0</v>
      </c>
      <c r="AC3085" t="str">
        <f>MID(TablaPivotFinal[[#This Row],[Fecha]],1,4)</f>
        <v>2017</v>
      </c>
      <c r="AD3085" t="str">
        <f>MID(TablaPivotFinal[[#This Row],[Fecha]],5,3)</f>
        <v>Sep</v>
      </c>
      <c r="AE3085" s="1">
        <v>0</v>
      </c>
      <c r="AF3085" s="1">
        <v>0</v>
      </c>
    </row>
    <row r="3086" spans="1:32" x14ac:dyDescent="0.3">
      <c r="A3086" s="1" t="s">
        <v>590</v>
      </c>
      <c r="B3086" s="1" t="s">
        <v>591</v>
      </c>
      <c r="C3086">
        <v>6602</v>
      </c>
      <c r="D3086" s="1" t="s">
        <v>532</v>
      </c>
      <c r="E3086">
        <v>68</v>
      </c>
      <c r="F3086" s="1" t="s">
        <v>592</v>
      </c>
      <c r="G3086" s="1" t="s">
        <v>593</v>
      </c>
      <c r="H3086" s="1" t="s">
        <v>3</v>
      </c>
      <c r="I3086" s="1" t="s">
        <v>594</v>
      </c>
      <c r="J3086" s="1" t="s">
        <v>595</v>
      </c>
      <c r="K3086">
        <v>3188884392</v>
      </c>
      <c r="L3086" t="s">
        <v>596</v>
      </c>
      <c r="M3086" s="1" t="s">
        <v>597</v>
      </c>
      <c r="N3086">
        <v>7200</v>
      </c>
      <c r="O3086">
        <v>8200</v>
      </c>
      <c r="P3086">
        <v>19600</v>
      </c>
      <c r="Q3086">
        <v>26000</v>
      </c>
      <c r="R3086">
        <v>29800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7.1031271169999997</v>
      </c>
      <c r="Z3086">
        <v>-73.188611600000002</v>
      </c>
      <c r="AA3086" s="1" t="s">
        <v>61</v>
      </c>
      <c r="AB3086">
        <v>0</v>
      </c>
      <c r="AC3086" t="str">
        <f>MID(TablaPivotFinal[[#This Row],[Fecha]],1,4)</f>
        <v>2018</v>
      </c>
      <c r="AD3086" t="str">
        <f>MID(TablaPivotFinal[[#This Row],[Fecha]],5,3)</f>
        <v>Abr</v>
      </c>
      <c r="AE3086" s="1">
        <v>0</v>
      </c>
      <c r="AF3086" s="1">
        <v>0</v>
      </c>
    </row>
    <row r="3087" spans="1:32" x14ac:dyDescent="0.3">
      <c r="A3087" s="1" t="s">
        <v>590</v>
      </c>
      <c r="B3087" s="1" t="s">
        <v>591</v>
      </c>
      <c r="C3087">
        <v>6602</v>
      </c>
      <c r="D3087" s="1" t="s">
        <v>532</v>
      </c>
      <c r="E3087">
        <v>68</v>
      </c>
      <c r="F3087" s="1" t="s">
        <v>592</v>
      </c>
      <c r="G3087" s="1" t="s">
        <v>593</v>
      </c>
      <c r="H3087" s="1" t="s">
        <v>3</v>
      </c>
      <c r="I3087" s="1" t="s">
        <v>594</v>
      </c>
      <c r="J3087" s="1" t="s">
        <v>595</v>
      </c>
      <c r="K3087">
        <v>3188884392</v>
      </c>
      <c r="L3087" t="s">
        <v>596</v>
      </c>
      <c r="M3087" s="1" t="s">
        <v>597</v>
      </c>
      <c r="N3087">
        <v>7200</v>
      </c>
      <c r="O3087">
        <v>8200</v>
      </c>
      <c r="P3087">
        <v>19600</v>
      </c>
      <c r="Q3087">
        <v>26000</v>
      </c>
      <c r="R3087">
        <v>29800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7.1031271169999997</v>
      </c>
      <c r="Z3087">
        <v>-73.188611600000002</v>
      </c>
      <c r="AA3087" s="1" t="s">
        <v>63</v>
      </c>
      <c r="AB3087">
        <v>0</v>
      </c>
      <c r="AC3087" t="str">
        <f>MID(TablaPivotFinal[[#This Row],[Fecha]],1,4)</f>
        <v>2018</v>
      </c>
      <c r="AD3087" t="str">
        <f>MID(TablaPivotFinal[[#This Row],[Fecha]],5,3)</f>
        <v>Ago</v>
      </c>
      <c r="AE3087" s="1">
        <v>0</v>
      </c>
      <c r="AF3087" s="1">
        <v>0</v>
      </c>
    </row>
    <row r="3088" spans="1:32" x14ac:dyDescent="0.3">
      <c r="A3088" s="1" t="s">
        <v>590</v>
      </c>
      <c r="B3088" s="1" t="s">
        <v>591</v>
      </c>
      <c r="C3088">
        <v>6602</v>
      </c>
      <c r="D3088" s="1" t="s">
        <v>532</v>
      </c>
      <c r="E3088">
        <v>68</v>
      </c>
      <c r="F3088" s="1" t="s">
        <v>592</v>
      </c>
      <c r="G3088" s="1" t="s">
        <v>593</v>
      </c>
      <c r="H3088" s="1" t="s">
        <v>3</v>
      </c>
      <c r="I3088" s="1" t="s">
        <v>594</v>
      </c>
      <c r="J3088" s="1" t="s">
        <v>595</v>
      </c>
      <c r="K3088">
        <v>3188884392</v>
      </c>
      <c r="L3088" t="s">
        <v>596</v>
      </c>
      <c r="M3088" s="1" t="s">
        <v>597</v>
      </c>
      <c r="N3088">
        <v>7200</v>
      </c>
      <c r="O3088">
        <v>8200</v>
      </c>
      <c r="P3088">
        <v>19600</v>
      </c>
      <c r="Q3088">
        <v>26000</v>
      </c>
      <c r="R3088">
        <v>29800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7.1031271169999997</v>
      </c>
      <c r="Z3088">
        <v>-73.188611600000002</v>
      </c>
      <c r="AA3088" s="1" t="s">
        <v>65</v>
      </c>
      <c r="AB3088">
        <v>0</v>
      </c>
      <c r="AC3088" t="str">
        <f>MID(TablaPivotFinal[[#This Row],[Fecha]],1,4)</f>
        <v>2018</v>
      </c>
      <c r="AD3088" t="str">
        <f>MID(TablaPivotFinal[[#This Row],[Fecha]],5,3)</f>
        <v>Dic</v>
      </c>
      <c r="AE3088" s="1">
        <v>0</v>
      </c>
      <c r="AF3088" s="1">
        <v>0</v>
      </c>
    </row>
    <row r="3089" spans="1:32" x14ac:dyDescent="0.3">
      <c r="A3089" s="1" t="s">
        <v>590</v>
      </c>
      <c r="B3089" s="1" t="s">
        <v>591</v>
      </c>
      <c r="C3089">
        <v>6602</v>
      </c>
      <c r="D3089" s="1" t="s">
        <v>532</v>
      </c>
      <c r="E3089">
        <v>68</v>
      </c>
      <c r="F3089" s="1" t="s">
        <v>592</v>
      </c>
      <c r="G3089" s="1" t="s">
        <v>593</v>
      </c>
      <c r="H3089" s="1" t="s">
        <v>3</v>
      </c>
      <c r="I3089" s="1" t="s">
        <v>594</v>
      </c>
      <c r="J3089" s="1" t="s">
        <v>595</v>
      </c>
      <c r="K3089">
        <v>3188884392</v>
      </c>
      <c r="L3089" t="s">
        <v>596</v>
      </c>
      <c r="M3089" s="1" t="s">
        <v>597</v>
      </c>
      <c r="N3089">
        <v>7200</v>
      </c>
      <c r="O3089">
        <v>8200</v>
      </c>
      <c r="P3089">
        <v>19600</v>
      </c>
      <c r="Q3089">
        <v>26000</v>
      </c>
      <c r="R3089">
        <v>29800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7.1031271169999997</v>
      </c>
      <c r="Z3089">
        <v>-73.188611600000002</v>
      </c>
      <c r="AA3089" s="1" t="s">
        <v>67</v>
      </c>
      <c r="AB3089">
        <v>0</v>
      </c>
      <c r="AC3089" t="str">
        <f>MID(TablaPivotFinal[[#This Row],[Fecha]],1,4)</f>
        <v>2018</v>
      </c>
      <c r="AD3089" t="str">
        <f>MID(TablaPivotFinal[[#This Row],[Fecha]],5,3)</f>
        <v>Ene</v>
      </c>
      <c r="AE3089" s="1">
        <v>0</v>
      </c>
      <c r="AF3089" s="1">
        <v>0</v>
      </c>
    </row>
    <row r="3090" spans="1:32" x14ac:dyDescent="0.3">
      <c r="A3090" s="1" t="s">
        <v>590</v>
      </c>
      <c r="B3090" s="1" t="s">
        <v>591</v>
      </c>
      <c r="C3090">
        <v>6602</v>
      </c>
      <c r="D3090" s="1" t="s">
        <v>532</v>
      </c>
      <c r="E3090">
        <v>68</v>
      </c>
      <c r="F3090" s="1" t="s">
        <v>592</v>
      </c>
      <c r="G3090" s="1" t="s">
        <v>593</v>
      </c>
      <c r="H3090" s="1" t="s">
        <v>3</v>
      </c>
      <c r="I3090" s="1" t="s">
        <v>594</v>
      </c>
      <c r="J3090" s="1" t="s">
        <v>595</v>
      </c>
      <c r="K3090">
        <v>3188884392</v>
      </c>
      <c r="L3090" t="s">
        <v>596</v>
      </c>
      <c r="M3090" s="1" t="s">
        <v>597</v>
      </c>
      <c r="N3090">
        <v>7200</v>
      </c>
      <c r="O3090">
        <v>8200</v>
      </c>
      <c r="P3090">
        <v>19600</v>
      </c>
      <c r="Q3090">
        <v>26000</v>
      </c>
      <c r="R3090">
        <v>29800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7.1031271169999997</v>
      </c>
      <c r="Z3090">
        <v>-73.188611600000002</v>
      </c>
      <c r="AA3090" s="1" t="s">
        <v>69</v>
      </c>
      <c r="AB3090">
        <v>0</v>
      </c>
      <c r="AC3090" t="str">
        <f>MID(TablaPivotFinal[[#This Row],[Fecha]],1,4)</f>
        <v>2018</v>
      </c>
      <c r="AD3090" t="str">
        <f>MID(TablaPivotFinal[[#This Row],[Fecha]],5,3)</f>
        <v>Feb</v>
      </c>
      <c r="AE3090" s="1">
        <v>0</v>
      </c>
      <c r="AF3090" s="1">
        <v>0</v>
      </c>
    </row>
    <row r="3091" spans="1:32" x14ac:dyDescent="0.3">
      <c r="A3091" s="1" t="s">
        <v>590</v>
      </c>
      <c r="B3091" s="1" t="s">
        <v>591</v>
      </c>
      <c r="C3091">
        <v>6602</v>
      </c>
      <c r="D3091" s="1" t="s">
        <v>532</v>
      </c>
      <c r="E3091">
        <v>68</v>
      </c>
      <c r="F3091" s="1" t="s">
        <v>592</v>
      </c>
      <c r="G3091" s="1" t="s">
        <v>593</v>
      </c>
      <c r="H3091" s="1" t="s">
        <v>3</v>
      </c>
      <c r="I3091" s="1" t="s">
        <v>594</v>
      </c>
      <c r="J3091" s="1" t="s">
        <v>595</v>
      </c>
      <c r="K3091">
        <v>3188884392</v>
      </c>
      <c r="L3091" t="s">
        <v>596</v>
      </c>
      <c r="M3091" s="1" t="s">
        <v>597</v>
      </c>
      <c r="N3091">
        <v>7200</v>
      </c>
      <c r="O3091">
        <v>8200</v>
      </c>
      <c r="P3091">
        <v>19600</v>
      </c>
      <c r="Q3091">
        <v>26000</v>
      </c>
      <c r="R3091">
        <v>29800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7.1031271169999997</v>
      </c>
      <c r="Z3091">
        <v>-73.188611600000002</v>
      </c>
      <c r="AA3091" s="1" t="s">
        <v>71</v>
      </c>
      <c r="AB3091">
        <v>0</v>
      </c>
      <c r="AC3091" t="str">
        <f>MID(TablaPivotFinal[[#This Row],[Fecha]],1,4)</f>
        <v>2018</v>
      </c>
      <c r="AD3091" t="str">
        <f>MID(TablaPivotFinal[[#This Row],[Fecha]],5,3)</f>
        <v>Jul</v>
      </c>
      <c r="AE3091" s="1">
        <v>0</v>
      </c>
      <c r="AF3091" s="1">
        <v>0</v>
      </c>
    </row>
    <row r="3092" spans="1:32" x14ac:dyDescent="0.3">
      <c r="A3092" s="1" t="s">
        <v>590</v>
      </c>
      <c r="B3092" s="1" t="s">
        <v>591</v>
      </c>
      <c r="C3092">
        <v>6602</v>
      </c>
      <c r="D3092" s="1" t="s">
        <v>532</v>
      </c>
      <c r="E3092">
        <v>68</v>
      </c>
      <c r="F3092" s="1" t="s">
        <v>592</v>
      </c>
      <c r="G3092" s="1" t="s">
        <v>593</v>
      </c>
      <c r="H3092" s="1" t="s">
        <v>3</v>
      </c>
      <c r="I3092" s="1" t="s">
        <v>594</v>
      </c>
      <c r="J3092" s="1" t="s">
        <v>595</v>
      </c>
      <c r="K3092">
        <v>3188884392</v>
      </c>
      <c r="L3092" t="s">
        <v>596</v>
      </c>
      <c r="M3092" s="1" t="s">
        <v>597</v>
      </c>
      <c r="N3092">
        <v>7200</v>
      </c>
      <c r="O3092">
        <v>8200</v>
      </c>
      <c r="P3092">
        <v>19600</v>
      </c>
      <c r="Q3092">
        <v>26000</v>
      </c>
      <c r="R3092">
        <v>29800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7.1031271169999997</v>
      </c>
      <c r="Z3092">
        <v>-73.188611600000002</v>
      </c>
      <c r="AA3092" s="1" t="s">
        <v>73</v>
      </c>
      <c r="AB3092">
        <v>0</v>
      </c>
      <c r="AC3092" t="str">
        <f>MID(TablaPivotFinal[[#This Row],[Fecha]],1,4)</f>
        <v>2018</v>
      </c>
      <c r="AD3092" t="str">
        <f>MID(TablaPivotFinal[[#This Row],[Fecha]],5,3)</f>
        <v>Jun</v>
      </c>
      <c r="AE3092" s="1">
        <v>0</v>
      </c>
      <c r="AF3092" s="1">
        <v>0</v>
      </c>
    </row>
    <row r="3093" spans="1:32" x14ac:dyDescent="0.3">
      <c r="A3093" s="1" t="s">
        <v>590</v>
      </c>
      <c r="B3093" s="1" t="s">
        <v>591</v>
      </c>
      <c r="C3093">
        <v>6602</v>
      </c>
      <c r="D3093" s="1" t="s">
        <v>532</v>
      </c>
      <c r="E3093">
        <v>68</v>
      </c>
      <c r="F3093" s="1" t="s">
        <v>592</v>
      </c>
      <c r="G3093" s="1" t="s">
        <v>593</v>
      </c>
      <c r="H3093" s="1" t="s">
        <v>3</v>
      </c>
      <c r="I3093" s="1" t="s">
        <v>594</v>
      </c>
      <c r="J3093" s="1" t="s">
        <v>595</v>
      </c>
      <c r="K3093">
        <v>3188884392</v>
      </c>
      <c r="L3093" t="s">
        <v>596</v>
      </c>
      <c r="M3093" s="1" t="s">
        <v>597</v>
      </c>
      <c r="N3093">
        <v>7200</v>
      </c>
      <c r="O3093">
        <v>8200</v>
      </c>
      <c r="P3093">
        <v>19600</v>
      </c>
      <c r="Q3093">
        <v>26000</v>
      </c>
      <c r="R3093">
        <v>29800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7.1031271169999997</v>
      </c>
      <c r="Z3093">
        <v>-73.188611600000002</v>
      </c>
      <c r="AA3093" s="1" t="s">
        <v>75</v>
      </c>
      <c r="AB3093">
        <v>0</v>
      </c>
      <c r="AC3093" t="str">
        <f>MID(TablaPivotFinal[[#This Row],[Fecha]],1,4)</f>
        <v>2018</v>
      </c>
      <c r="AD3093" t="str">
        <f>MID(TablaPivotFinal[[#This Row],[Fecha]],5,3)</f>
        <v>Mar</v>
      </c>
      <c r="AE3093" s="1">
        <v>0</v>
      </c>
      <c r="AF3093" s="1">
        <v>0</v>
      </c>
    </row>
    <row r="3094" spans="1:32" x14ac:dyDescent="0.3">
      <c r="A3094" s="1" t="s">
        <v>590</v>
      </c>
      <c r="B3094" s="1" t="s">
        <v>591</v>
      </c>
      <c r="C3094">
        <v>6602</v>
      </c>
      <c r="D3094" s="1" t="s">
        <v>532</v>
      </c>
      <c r="E3094">
        <v>68</v>
      </c>
      <c r="F3094" s="1" t="s">
        <v>592</v>
      </c>
      <c r="G3094" s="1" t="s">
        <v>593</v>
      </c>
      <c r="H3094" s="1" t="s">
        <v>3</v>
      </c>
      <c r="I3094" s="1" t="s">
        <v>594</v>
      </c>
      <c r="J3094" s="1" t="s">
        <v>595</v>
      </c>
      <c r="K3094">
        <v>3188884392</v>
      </c>
      <c r="L3094" t="s">
        <v>596</v>
      </c>
      <c r="M3094" s="1" t="s">
        <v>597</v>
      </c>
      <c r="N3094">
        <v>7200</v>
      </c>
      <c r="O3094">
        <v>8200</v>
      </c>
      <c r="P3094">
        <v>19600</v>
      </c>
      <c r="Q3094">
        <v>26000</v>
      </c>
      <c r="R3094">
        <v>29800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7.1031271169999997</v>
      </c>
      <c r="Z3094">
        <v>-73.188611600000002</v>
      </c>
      <c r="AA3094" s="1" t="s">
        <v>77</v>
      </c>
      <c r="AB3094">
        <v>0</v>
      </c>
      <c r="AC3094" t="str">
        <f>MID(TablaPivotFinal[[#This Row],[Fecha]],1,4)</f>
        <v>2018</v>
      </c>
      <c r="AD3094" t="str">
        <f>MID(TablaPivotFinal[[#This Row],[Fecha]],5,3)</f>
        <v>May</v>
      </c>
      <c r="AE3094" s="1">
        <v>0</v>
      </c>
      <c r="AF3094" s="1">
        <v>0</v>
      </c>
    </row>
    <row r="3095" spans="1:32" x14ac:dyDescent="0.3">
      <c r="A3095" s="1" t="s">
        <v>590</v>
      </c>
      <c r="B3095" s="1" t="s">
        <v>591</v>
      </c>
      <c r="C3095">
        <v>6602</v>
      </c>
      <c r="D3095" s="1" t="s">
        <v>532</v>
      </c>
      <c r="E3095">
        <v>68</v>
      </c>
      <c r="F3095" s="1" t="s">
        <v>592</v>
      </c>
      <c r="G3095" s="1" t="s">
        <v>593</v>
      </c>
      <c r="H3095" s="1" t="s">
        <v>3</v>
      </c>
      <c r="I3095" s="1" t="s">
        <v>594</v>
      </c>
      <c r="J3095" s="1" t="s">
        <v>595</v>
      </c>
      <c r="K3095">
        <v>3188884392</v>
      </c>
      <c r="L3095" t="s">
        <v>596</v>
      </c>
      <c r="M3095" s="1" t="s">
        <v>597</v>
      </c>
      <c r="N3095">
        <v>7200</v>
      </c>
      <c r="O3095">
        <v>8200</v>
      </c>
      <c r="P3095">
        <v>19600</v>
      </c>
      <c r="Q3095">
        <v>26000</v>
      </c>
      <c r="R3095">
        <v>29800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7.1031271169999997</v>
      </c>
      <c r="Z3095">
        <v>-73.188611600000002</v>
      </c>
      <c r="AA3095" s="1" t="s">
        <v>79</v>
      </c>
      <c r="AB3095">
        <v>0</v>
      </c>
      <c r="AC3095" t="str">
        <f>MID(TablaPivotFinal[[#This Row],[Fecha]],1,4)</f>
        <v>2018</v>
      </c>
      <c r="AD3095" t="str">
        <f>MID(TablaPivotFinal[[#This Row],[Fecha]],5,3)</f>
        <v>Nov</v>
      </c>
      <c r="AE3095" s="1">
        <v>0</v>
      </c>
      <c r="AF3095" s="1">
        <v>0</v>
      </c>
    </row>
    <row r="3096" spans="1:32" x14ac:dyDescent="0.3">
      <c r="A3096" s="1" t="s">
        <v>590</v>
      </c>
      <c r="B3096" s="1" t="s">
        <v>591</v>
      </c>
      <c r="C3096">
        <v>6602</v>
      </c>
      <c r="D3096" s="1" t="s">
        <v>532</v>
      </c>
      <c r="E3096">
        <v>68</v>
      </c>
      <c r="F3096" s="1" t="s">
        <v>592</v>
      </c>
      <c r="G3096" s="1" t="s">
        <v>593</v>
      </c>
      <c r="H3096" s="1" t="s">
        <v>3</v>
      </c>
      <c r="I3096" s="1" t="s">
        <v>594</v>
      </c>
      <c r="J3096" s="1" t="s">
        <v>595</v>
      </c>
      <c r="K3096">
        <v>3188884392</v>
      </c>
      <c r="L3096" t="s">
        <v>596</v>
      </c>
      <c r="M3096" s="1" t="s">
        <v>597</v>
      </c>
      <c r="N3096">
        <v>7200</v>
      </c>
      <c r="O3096">
        <v>8200</v>
      </c>
      <c r="P3096">
        <v>19600</v>
      </c>
      <c r="Q3096">
        <v>26000</v>
      </c>
      <c r="R3096">
        <v>29800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7.1031271169999997</v>
      </c>
      <c r="Z3096">
        <v>-73.188611600000002</v>
      </c>
      <c r="AA3096" s="1" t="s">
        <v>81</v>
      </c>
      <c r="AB3096">
        <v>0</v>
      </c>
      <c r="AC3096" t="str">
        <f>MID(TablaPivotFinal[[#This Row],[Fecha]],1,4)</f>
        <v>2018</v>
      </c>
      <c r="AD3096" t="str">
        <f>MID(TablaPivotFinal[[#This Row],[Fecha]],5,3)</f>
        <v>Oct</v>
      </c>
      <c r="AE3096" s="1">
        <v>0</v>
      </c>
      <c r="AF3096" s="1">
        <v>0</v>
      </c>
    </row>
    <row r="3097" spans="1:32" x14ac:dyDescent="0.3">
      <c r="A3097" s="1" t="s">
        <v>590</v>
      </c>
      <c r="B3097" s="1" t="s">
        <v>591</v>
      </c>
      <c r="C3097">
        <v>6602</v>
      </c>
      <c r="D3097" s="1" t="s">
        <v>532</v>
      </c>
      <c r="E3097">
        <v>68</v>
      </c>
      <c r="F3097" s="1" t="s">
        <v>592</v>
      </c>
      <c r="G3097" s="1" t="s">
        <v>593</v>
      </c>
      <c r="H3097" s="1" t="s">
        <v>3</v>
      </c>
      <c r="I3097" s="1" t="s">
        <v>594</v>
      </c>
      <c r="J3097" s="1" t="s">
        <v>595</v>
      </c>
      <c r="K3097">
        <v>3188884392</v>
      </c>
      <c r="L3097" t="s">
        <v>596</v>
      </c>
      <c r="M3097" s="1" t="s">
        <v>597</v>
      </c>
      <c r="N3097">
        <v>7200</v>
      </c>
      <c r="O3097">
        <v>8200</v>
      </c>
      <c r="P3097">
        <v>19600</v>
      </c>
      <c r="Q3097">
        <v>26000</v>
      </c>
      <c r="R3097">
        <v>29800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7.1031271169999997</v>
      </c>
      <c r="Z3097">
        <v>-73.188611600000002</v>
      </c>
      <c r="AA3097" s="1" t="s">
        <v>83</v>
      </c>
      <c r="AB3097">
        <v>0</v>
      </c>
      <c r="AC3097" t="str">
        <f>MID(TablaPivotFinal[[#This Row],[Fecha]],1,4)</f>
        <v>2018</v>
      </c>
      <c r="AD3097" t="str">
        <f>MID(TablaPivotFinal[[#This Row],[Fecha]],5,3)</f>
        <v>Sep</v>
      </c>
      <c r="AE3097" s="1">
        <v>0</v>
      </c>
      <c r="AF3097" s="1">
        <v>0</v>
      </c>
    </row>
    <row r="3098" spans="1:32" x14ac:dyDescent="0.3">
      <c r="A3098" s="1" t="s">
        <v>598</v>
      </c>
      <c r="B3098" s="1" t="s">
        <v>599</v>
      </c>
      <c r="C3098">
        <v>6603</v>
      </c>
      <c r="D3098" s="1" t="s">
        <v>532</v>
      </c>
      <c r="E3098">
        <v>68</v>
      </c>
      <c r="F3098" s="1" t="s">
        <v>600</v>
      </c>
      <c r="G3098" s="1" t="s">
        <v>601</v>
      </c>
      <c r="H3098" s="1" t="s">
        <v>103</v>
      </c>
      <c r="I3098" s="1" t="s">
        <v>602</v>
      </c>
      <c r="J3098" s="1" t="s">
        <v>603</v>
      </c>
      <c r="K3098" t="s">
        <v>604</v>
      </c>
      <c r="L3098" t="s">
        <v>604</v>
      </c>
      <c r="M3098" s="1" t="s">
        <v>605</v>
      </c>
      <c r="N3098">
        <v>8500</v>
      </c>
      <c r="O3098">
        <v>9300</v>
      </c>
      <c r="P3098">
        <v>19500</v>
      </c>
      <c r="Q3098">
        <v>24800</v>
      </c>
      <c r="R3098">
        <v>27900</v>
      </c>
      <c r="S3098">
        <v>0</v>
      </c>
      <c r="T3098">
        <v>0</v>
      </c>
      <c r="U3098">
        <v>0</v>
      </c>
      <c r="V3098">
        <v>0</v>
      </c>
      <c r="W3098">
        <v>8400</v>
      </c>
      <c r="X3098">
        <v>8700</v>
      </c>
      <c r="Y3098">
        <v>7.1079936349999997</v>
      </c>
      <c r="Z3098">
        <v>-72.968963709999997</v>
      </c>
      <c r="AA3098" s="1" t="s">
        <v>13</v>
      </c>
      <c r="AB3098">
        <v>0</v>
      </c>
      <c r="AC3098" t="str">
        <f>MID(TablaPivotFinal[[#This Row],[Fecha]],1,4)</f>
        <v>2016</v>
      </c>
      <c r="AD3098" t="str">
        <f>MID(TablaPivotFinal[[#This Row],[Fecha]],5,3)</f>
        <v>Abr</v>
      </c>
      <c r="AE3098" s="1">
        <v>0</v>
      </c>
      <c r="AF3098" s="1">
        <v>0</v>
      </c>
    </row>
    <row r="3099" spans="1:32" x14ac:dyDescent="0.3">
      <c r="A3099" s="1" t="s">
        <v>598</v>
      </c>
      <c r="B3099" s="1" t="s">
        <v>599</v>
      </c>
      <c r="C3099">
        <v>6603</v>
      </c>
      <c r="D3099" s="1" t="s">
        <v>532</v>
      </c>
      <c r="E3099">
        <v>68</v>
      </c>
      <c r="F3099" s="1" t="s">
        <v>600</v>
      </c>
      <c r="G3099" s="1" t="s">
        <v>601</v>
      </c>
      <c r="H3099" s="1" t="s">
        <v>103</v>
      </c>
      <c r="I3099" s="1" t="s">
        <v>602</v>
      </c>
      <c r="J3099" s="1" t="s">
        <v>603</v>
      </c>
      <c r="K3099" t="s">
        <v>604</v>
      </c>
      <c r="L3099" t="s">
        <v>604</v>
      </c>
      <c r="M3099" s="1" t="s">
        <v>605</v>
      </c>
      <c r="N3099">
        <v>8500</v>
      </c>
      <c r="O3099">
        <v>9300</v>
      </c>
      <c r="P3099">
        <v>19500</v>
      </c>
      <c r="Q3099">
        <v>24800</v>
      </c>
      <c r="R3099">
        <v>27900</v>
      </c>
      <c r="S3099">
        <v>0</v>
      </c>
      <c r="T3099">
        <v>0</v>
      </c>
      <c r="U3099">
        <v>0</v>
      </c>
      <c r="V3099">
        <v>0</v>
      </c>
      <c r="W3099">
        <v>8400</v>
      </c>
      <c r="X3099">
        <v>8700</v>
      </c>
      <c r="Y3099">
        <v>7.1079936349999997</v>
      </c>
      <c r="Z3099">
        <v>-72.968963709999997</v>
      </c>
      <c r="AA3099" s="1" t="s">
        <v>15</v>
      </c>
      <c r="AB3099">
        <v>699828700</v>
      </c>
      <c r="AC3099" t="str">
        <f>MID(TablaPivotFinal[[#This Row],[Fecha]],1,4)</f>
        <v>2016</v>
      </c>
      <c r="AD3099" t="str">
        <f>MID(TablaPivotFinal[[#This Row],[Fecha]],5,3)</f>
        <v>Ago</v>
      </c>
      <c r="AE3099" s="1">
        <v>699828700</v>
      </c>
      <c r="AF3099" s="1">
        <v>67890</v>
      </c>
    </row>
    <row r="3100" spans="1:32" x14ac:dyDescent="0.3">
      <c r="A3100" s="1" t="s">
        <v>598</v>
      </c>
      <c r="B3100" s="1" t="s">
        <v>599</v>
      </c>
      <c r="C3100">
        <v>6603</v>
      </c>
      <c r="D3100" s="1" t="s">
        <v>532</v>
      </c>
      <c r="E3100">
        <v>68</v>
      </c>
      <c r="F3100" s="1" t="s">
        <v>600</v>
      </c>
      <c r="G3100" s="1" t="s">
        <v>601</v>
      </c>
      <c r="H3100" s="1" t="s">
        <v>103</v>
      </c>
      <c r="I3100" s="1" t="s">
        <v>602</v>
      </c>
      <c r="J3100" s="1" t="s">
        <v>603</v>
      </c>
      <c r="K3100" t="s">
        <v>604</v>
      </c>
      <c r="L3100" t="s">
        <v>604</v>
      </c>
      <c r="M3100" s="1" t="s">
        <v>605</v>
      </c>
      <c r="N3100">
        <v>8500</v>
      </c>
      <c r="O3100">
        <v>9300</v>
      </c>
      <c r="P3100">
        <v>19500</v>
      </c>
      <c r="Q3100">
        <v>24800</v>
      </c>
      <c r="R3100">
        <v>27900</v>
      </c>
      <c r="S3100">
        <v>0</v>
      </c>
      <c r="T3100">
        <v>0</v>
      </c>
      <c r="U3100">
        <v>0</v>
      </c>
      <c r="V3100">
        <v>0</v>
      </c>
      <c r="W3100">
        <v>8400</v>
      </c>
      <c r="X3100">
        <v>8700</v>
      </c>
      <c r="Y3100">
        <v>7.1079936349999997</v>
      </c>
      <c r="Z3100">
        <v>-72.968963709999997</v>
      </c>
      <c r="AA3100" s="1" t="s">
        <v>17</v>
      </c>
      <c r="AB3100">
        <v>754098700</v>
      </c>
      <c r="AC3100" t="str">
        <f>MID(TablaPivotFinal[[#This Row],[Fecha]],1,4)</f>
        <v>2016</v>
      </c>
      <c r="AD3100" t="str">
        <f>MID(TablaPivotFinal[[#This Row],[Fecha]],5,3)</f>
        <v>Dic</v>
      </c>
      <c r="AE3100" s="1">
        <v>754098700</v>
      </c>
      <c r="AF3100" s="1">
        <v>78025</v>
      </c>
    </row>
    <row r="3101" spans="1:32" x14ac:dyDescent="0.3">
      <c r="A3101" s="1" t="s">
        <v>598</v>
      </c>
      <c r="B3101" s="1" t="s">
        <v>599</v>
      </c>
      <c r="C3101">
        <v>6603</v>
      </c>
      <c r="D3101" s="1" t="s">
        <v>532</v>
      </c>
      <c r="E3101">
        <v>68</v>
      </c>
      <c r="F3101" s="1" t="s">
        <v>600</v>
      </c>
      <c r="G3101" s="1" t="s">
        <v>601</v>
      </c>
      <c r="H3101" s="1" t="s">
        <v>103</v>
      </c>
      <c r="I3101" s="1" t="s">
        <v>602</v>
      </c>
      <c r="J3101" s="1" t="s">
        <v>603</v>
      </c>
      <c r="K3101" t="s">
        <v>604</v>
      </c>
      <c r="L3101" t="s">
        <v>604</v>
      </c>
      <c r="M3101" s="1" t="s">
        <v>605</v>
      </c>
      <c r="N3101">
        <v>8500</v>
      </c>
      <c r="O3101">
        <v>9300</v>
      </c>
      <c r="P3101">
        <v>19500</v>
      </c>
      <c r="Q3101">
        <v>24800</v>
      </c>
      <c r="R3101">
        <v>27900</v>
      </c>
      <c r="S3101">
        <v>0</v>
      </c>
      <c r="T3101">
        <v>0</v>
      </c>
      <c r="U3101">
        <v>0</v>
      </c>
      <c r="V3101">
        <v>0</v>
      </c>
      <c r="W3101">
        <v>8400</v>
      </c>
      <c r="X3101">
        <v>8700</v>
      </c>
      <c r="Y3101">
        <v>7.1079936349999997</v>
      </c>
      <c r="Z3101">
        <v>-72.968963709999997</v>
      </c>
      <c r="AA3101" s="1" t="s">
        <v>19</v>
      </c>
      <c r="AB3101">
        <v>0</v>
      </c>
      <c r="AC3101" t="str">
        <f>MID(TablaPivotFinal[[#This Row],[Fecha]],1,4)</f>
        <v>2016</v>
      </c>
      <c r="AD3101" t="str">
        <f>MID(TablaPivotFinal[[#This Row],[Fecha]],5,3)</f>
        <v>Ene</v>
      </c>
      <c r="AE3101" s="1">
        <v>0</v>
      </c>
      <c r="AF3101" s="1">
        <v>0</v>
      </c>
    </row>
    <row r="3102" spans="1:32" x14ac:dyDescent="0.3">
      <c r="A3102" s="1" t="s">
        <v>598</v>
      </c>
      <c r="B3102" s="1" t="s">
        <v>599</v>
      </c>
      <c r="C3102">
        <v>6603</v>
      </c>
      <c r="D3102" s="1" t="s">
        <v>532</v>
      </c>
      <c r="E3102">
        <v>68</v>
      </c>
      <c r="F3102" s="1" t="s">
        <v>600</v>
      </c>
      <c r="G3102" s="1" t="s">
        <v>601</v>
      </c>
      <c r="H3102" s="1" t="s">
        <v>103</v>
      </c>
      <c r="I3102" s="1" t="s">
        <v>602</v>
      </c>
      <c r="J3102" s="1" t="s">
        <v>603</v>
      </c>
      <c r="K3102" t="s">
        <v>604</v>
      </c>
      <c r="L3102" t="s">
        <v>604</v>
      </c>
      <c r="M3102" s="1" t="s">
        <v>605</v>
      </c>
      <c r="N3102">
        <v>8500</v>
      </c>
      <c r="O3102">
        <v>9300</v>
      </c>
      <c r="P3102">
        <v>19500</v>
      </c>
      <c r="Q3102">
        <v>24800</v>
      </c>
      <c r="R3102">
        <v>27900</v>
      </c>
      <c r="S3102">
        <v>0</v>
      </c>
      <c r="T3102">
        <v>0</v>
      </c>
      <c r="U3102">
        <v>0</v>
      </c>
      <c r="V3102">
        <v>0</v>
      </c>
      <c r="W3102">
        <v>8400</v>
      </c>
      <c r="X3102">
        <v>8700</v>
      </c>
      <c r="Y3102">
        <v>7.1079936349999997</v>
      </c>
      <c r="Z3102">
        <v>-72.968963709999997</v>
      </c>
      <c r="AA3102" s="1" t="s">
        <v>21</v>
      </c>
      <c r="AB3102">
        <v>0</v>
      </c>
      <c r="AC3102" t="str">
        <f>MID(TablaPivotFinal[[#This Row],[Fecha]],1,4)</f>
        <v>2016</v>
      </c>
      <c r="AD3102" t="str">
        <f>MID(TablaPivotFinal[[#This Row],[Fecha]],5,3)</f>
        <v>Feb</v>
      </c>
      <c r="AE3102" s="1">
        <v>0</v>
      </c>
      <c r="AF3102" s="1">
        <v>0</v>
      </c>
    </row>
    <row r="3103" spans="1:32" x14ac:dyDescent="0.3">
      <c r="A3103" s="1" t="s">
        <v>598</v>
      </c>
      <c r="B3103" s="1" t="s">
        <v>599</v>
      </c>
      <c r="C3103">
        <v>6603</v>
      </c>
      <c r="D3103" s="1" t="s">
        <v>532</v>
      </c>
      <c r="E3103">
        <v>68</v>
      </c>
      <c r="F3103" s="1" t="s">
        <v>600</v>
      </c>
      <c r="G3103" s="1" t="s">
        <v>601</v>
      </c>
      <c r="H3103" s="1" t="s">
        <v>103</v>
      </c>
      <c r="I3103" s="1" t="s">
        <v>602</v>
      </c>
      <c r="J3103" s="1" t="s">
        <v>603</v>
      </c>
      <c r="K3103" t="s">
        <v>604</v>
      </c>
      <c r="L3103" t="s">
        <v>604</v>
      </c>
      <c r="M3103" s="1" t="s">
        <v>605</v>
      </c>
      <c r="N3103">
        <v>8500</v>
      </c>
      <c r="O3103">
        <v>9300</v>
      </c>
      <c r="P3103">
        <v>19500</v>
      </c>
      <c r="Q3103">
        <v>24800</v>
      </c>
      <c r="R3103">
        <v>27900</v>
      </c>
      <c r="S3103">
        <v>0</v>
      </c>
      <c r="T3103">
        <v>0</v>
      </c>
      <c r="U3103">
        <v>0</v>
      </c>
      <c r="V3103">
        <v>0</v>
      </c>
      <c r="W3103">
        <v>8400</v>
      </c>
      <c r="X3103">
        <v>8700</v>
      </c>
      <c r="Y3103">
        <v>7.1079936349999997</v>
      </c>
      <c r="Z3103">
        <v>-72.968963709999997</v>
      </c>
      <c r="AA3103" s="1" t="s">
        <v>23</v>
      </c>
      <c r="AB3103">
        <v>603535800</v>
      </c>
      <c r="AC3103" t="str">
        <f>MID(TablaPivotFinal[[#This Row],[Fecha]],1,4)</f>
        <v>2016</v>
      </c>
      <c r="AD3103" t="str">
        <f>MID(TablaPivotFinal[[#This Row],[Fecha]],5,3)</f>
        <v>Jul</v>
      </c>
      <c r="AE3103" s="1">
        <v>603535800</v>
      </c>
      <c r="AF3103" s="1">
        <v>63458</v>
      </c>
    </row>
    <row r="3104" spans="1:32" x14ac:dyDescent="0.3">
      <c r="A3104" s="1" t="s">
        <v>598</v>
      </c>
      <c r="B3104" s="1" t="s">
        <v>599</v>
      </c>
      <c r="C3104">
        <v>6603</v>
      </c>
      <c r="D3104" s="1" t="s">
        <v>532</v>
      </c>
      <c r="E3104">
        <v>68</v>
      </c>
      <c r="F3104" s="1" t="s">
        <v>600</v>
      </c>
      <c r="G3104" s="1" t="s">
        <v>601</v>
      </c>
      <c r="H3104" s="1" t="s">
        <v>103</v>
      </c>
      <c r="I3104" s="1" t="s">
        <v>602</v>
      </c>
      <c r="J3104" s="1" t="s">
        <v>603</v>
      </c>
      <c r="K3104" t="s">
        <v>604</v>
      </c>
      <c r="L3104" t="s">
        <v>604</v>
      </c>
      <c r="M3104" s="1" t="s">
        <v>605</v>
      </c>
      <c r="N3104">
        <v>8500</v>
      </c>
      <c r="O3104">
        <v>9300</v>
      </c>
      <c r="P3104">
        <v>19500</v>
      </c>
      <c r="Q3104">
        <v>24800</v>
      </c>
      <c r="R3104">
        <v>27900</v>
      </c>
      <c r="S3104">
        <v>0</v>
      </c>
      <c r="T3104">
        <v>0</v>
      </c>
      <c r="U3104">
        <v>0</v>
      </c>
      <c r="V3104">
        <v>0</v>
      </c>
      <c r="W3104">
        <v>8400</v>
      </c>
      <c r="X3104">
        <v>8700</v>
      </c>
      <c r="Y3104">
        <v>7.1079936349999997</v>
      </c>
      <c r="Z3104">
        <v>-72.968963709999997</v>
      </c>
      <c r="AA3104" s="1" t="s">
        <v>25</v>
      </c>
      <c r="AB3104">
        <v>0</v>
      </c>
      <c r="AC3104" t="str">
        <f>MID(TablaPivotFinal[[#This Row],[Fecha]],1,4)</f>
        <v>2016</v>
      </c>
      <c r="AD3104" t="str">
        <f>MID(TablaPivotFinal[[#This Row],[Fecha]],5,3)</f>
        <v>Jun</v>
      </c>
      <c r="AE3104" s="1">
        <v>0</v>
      </c>
      <c r="AF3104" s="1">
        <v>0</v>
      </c>
    </row>
    <row r="3105" spans="1:32" x14ac:dyDescent="0.3">
      <c r="A3105" s="1" t="s">
        <v>598</v>
      </c>
      <c r="B3105" s="1" t="s">
        <v>599</v>
      </c>
      <c r="C3105">
        <v>6603</v>
      </c>
      <c r="D3105" s="1" t="s">
        <v>532</v>
      </c>
      <c r="E3105">
        <v>68</v>
      </c>
      <c r="F3105" s="1" t="s">
        <v>600</v>
      </c>
      <c r="G3105" s="1" t="s">
        <v>601</v>
      </c>
      <c r="H3105" s="1" t="s">
        <v>103</v>
      </c>
      <c r="I3105" s="1" t="s">
        <v>602</v>
      </c>
      <c r="J3105" s="1" t="s">
        <v>603</v>
      </c>
      <c r="K3105" t="s">
        <v>604</v>
      </c>
      <c r="L3105" t="s">
        <v>604</v>
      </c>
      <c r="M3105" s="1" t="s">
        <v>605</v>
      </c>
      <c r="N3105">
        <v>8500</v>
      </c>
      <c r="O3105">
        <v>9300</v>
      </c>
      <c r="P3105">
        <v>19500</v>
      </c>
      <c r="Q3105">
        <v>24800</v>
      </c>
      <c r="R3105">
        <v>27900</v>
      </c>
      <c r="S3105">
        <v>0</v>
      </c>
      <c r="T3105">
        <v>0</v>
      </c>
      <c r="U3105">
        <v>0</v>
      </c>
      <c r="V3105">
        <v>0</v>
      </c>
      <c r="W3105">
        <v>8400</v>
      </c>
      <c r="X3105">
        <v>8700</v>
      </c>
      <c r="Y3105">
        <v>7.1079936349999997</v>
      </c>
      <c r="Z3105">
        <v>-72.968963709999997</v>
      </c>
      <c r="AA3105" s="1" t="s">
        <v>27</v>
      </c>
      <c r="AB3105">
        <v>0</v>
      </c>
      <c r="AC3105" t="str">
        <f>MID(TablaPivotFinal[[#This Row],[Fecha]],1,4)</f>
        <v>2016</v>
      </c>
      <c r="AD3105" t="str">
        <f>MID(TablaPivotFinal[[#This Row],[Fecha]],5,3)</f>
        <v>Mar</v>
      </c>
      <c r="AE3105" s="1">
        <v>0</v>
      </c>
      <c r="AF3105" s="1">
        <v>0</v>
      </c>
    </row>
    <row r="3106" spans="1:32" x14ac:dyDescent="0.3">
      <c r="A3106" s="1" t="s">
        <v>598</v>
      </c>
      <c r="B3106" s="1" t="s">
        <v>599</v>
      </c>
      <c r="C3106">
        <v>6603</v>
      </c>
      <c r="D3106" s="1" t="s">
        <v>532</v>
      </c>
      <c r="E3106">
        <v>68</v>
      </c>
      <c r="F3106" s="1" t="s">
        <v>600</v>
      </c>
      <c r="G3106" s="1" t="s">
        <v>601</v>
      </c>
      <c r="H3106" s="1" t="s">
        <v>103</v>
      </c>
      <c r="I3106" s="1" t="s">
        <v>602</v>
      </c>
      <c r="J3106" s="1" t="s">
        <v>603</v>
      </c>
      <c r="K3106" t="s">
        <v>604</v>
      </c>
      <c r="L3106" t="s">
        <v>604</v>
      </c>
      <c r="M3106" s="1" t="s">
        <v>605</v>
      </c>
      <c r="N3106">
        <v>8500</v>
      </c>
      <c r="O3106">
        <v>9300</v>
      </c>
      <c r="P3106">
        <v>19500</v>
      </c>
      <c r="Q3106">
        <v>24800</v>
      </c>
      <c r="R3106">
        <v>27900</v>
      </c>
      <c r="S3106">
        <v>0</v>
      </c>
      <c r="T3106">
        <v>0</v>
      </c>
      <c r="U3106">
        <v>0</v>
      </c>
      <c r="V3106">
        <v>0</v>
      </c>
      <c r="W3106">
        <v>8400</v>
      </c>
      <c r="X3106">
        <v>8700</v>
      </c>
      <c r="Y3106">
        <v>7.1079936349999997</v>
      </c>
      <c r="Z3106">
        <v>-72.968963709999997</v>
      </c>
      <c r="AA3106" s="1" t="s">
        <v>29</v>
      </c>
      <c r="AB3106">
        <v>0</v>
      </c>
      <c r="AC3106" t="str">
        <f>MID(TablaPivotFinal[[#This Row],[Fecha]],1,4)</f>
        <v>2016</v>
      </c>
      <c r="AD3106" t="str">
        <f>MID(TablaPivotFinal[[#This Row],[Fecha]],5,3)</f>
        <v>May</v>
      </c>
      <c r="AE3106" s="1">
        <v>0</v>
      </c>
      <c r="AF3106" s="1">
        <v>0</v>
      </c>
    </row>
    <row r="3107" spans="1:32" x14ac:dyDescent="0.3">
      <c r="A3107" s="1" t="s">
        <v>598</v>
      </c>
      <c r="B3107" s="1" t="s">
        <v>599</v>
      </c>
      <c r="C3107">
        <v>6603</v>
      </c>
      <c r="D3107" s="1" t="s">
        <v>532</v>
      </c>
      <c r="E3107">
        <v>68</v>
      </c>
      <c r="F3107" s="1" t="s">
        <v>600</v>
      </c>
      <c r="G3107" s="1" t="s">
        <v>601</v>
      </c>
      <c r="H3107" s="1" t="s">
        <v>103</v>
      </c>
      <c r="I3107" s="1" t="s">
        <v>602</v>
      </c>
      <c r="J3107" s="1" t="s">
        <v>603</v>
      </c>
      <c r="K3107" t="s">
        <v>604</v>
      </c>
      <c r="L3107" t="s">
        <v>604</v>
      </c>
      <c r="M3107" s="1" t="s">
        <v>605</v>
      </c>
      <c r="N3107">
        <v>8500</v>
      </c>
      <c r="O3107">
        <v>9300</v>
      </c>
      <c r="P3107">
        <v>19500</v>
      </c>
      <c r="Q3107">
        <v>24800</v>
      </c>
      <c r="R3107">
        <v>27900</v>
      </c>
      <c r="S3107">
        <v>0</v>
      </c>
      <c r="T3107">
        <v>0</v>
      </c>
      <c r="U3107">
        <v>0</v>
      </c>
      <c r="V3107">
        <v>0</v>
      </c>
      <c r="W3107">
        <v>8400</v>
      </c>
      <c r="X3107">
        <v>8700</v>
      </c>
      <c r="Y3107">
        <v>7.1079936349999997</v>
      </c>
      <c r="Z3107">
        <v>-72.968963709999997</v>
      </c>
      <c r="AA3107" s="1" t="s">
        <v>31</v>
      </c>
      <c r="AB3107">
        <v>668215500</v>
      </c>
      <c r="AC3107" t="str">
        <f>MID(TablaPivotFinal[[#This Row],[Fecha]],1,4)</f>
        <v>2016</v>
      </c>
      <c r="AD3107" t="str">
        <f>MID(TablaPivotFinal[[#This Row],[Fecha]],5,3)</f>
        <v>Nov</v>
      </c>
      <c r="AE3107" s="1">
        <v>668215500</v>
      </c>
      <c r="AF3107" s="1">
        <v>65586</v>
      </c>
    </row>
    <row r="3108" spans="1:32" x14ac:dyDescent="0.3">
      <c r="A3108" s="1" t="s">
        <v>598</v>
      </c>
      <c r="B3108" s="1" t="s">
        <v>599</v>
      </c>
      <c r="C3108">
        <v>6603</v>
      </c>
      <c r="D3108" s="1" t="s">
        <v>532</v>
      </c>
      <c r="E3108">
        <v>68</v>
      </c>
      <c r="F3108" s="1" t="s">
        <v>600</v>
      </c>
      <c r="G3108" s="1" t="s">
        <v>601</v>
      </c>
      <c r="H3108" s="1" t="s">
        <v>103</v>
      </c>
      <c r="I3108" s="1" t="s">
        <v>602</v>
      </c>
      <c r="J3108" s="1" t="s">
        <v>603</v>
      </c>
      <c r="K3108" t="s">
        <v>604</v>
      </c>
      <c r="L3108" t="s">
        <v>604</v>
      </c>
      <c r="M3108" s="1" t="s">
        <v>605</v>
      </c>
      <c r="N3108">
        <v>8500</v>
      </c>
      <c r="O3108">
        <v>9300</v>
      </c>
      <c r="P3108">
        <v>19500</v>
      </c>
      <c r="Q3108">
        <v>24800</v>
      </c>
      <c r="R3108">
        <v>27900</v>
      </c>
      <c r="S3108">
        <v>0</v>
      </c>
      <c r="T3108">
        <v>0</v>
      </c>
      <c r="U3108">
        <v>0</v>
      </c>
      <c r="V3108">
        <v>0</v>
      </c>
      <c r="W3108">
        <v>8400</v>
      </c>
      <c r="X3108">
        <v>8700</v>
      </c>
      <c r="Y3108">
        <v>7.1079936349999997</v>
      </c>
      <c r="Z3108">
        <v>-72.968963709999997</v>
      </c>
      <c r="AA3108" s="1" t="s">
        <v>33</v>
      </c>
      <c r="AB3108">
        <v>670084600</v>
      </c>
      <c r="AC3108" t="str">
        <f>MID(TablaPivotFinal[[#This Row],[Fecha]],1,4)</f>
        <v>2016</v>
      </c>
      <c r="AD3108" t="str">
        <f>MID(TablaPivotFinal[[#This Row],[Fecha]],5,3)</f>
        <v>Oct</v>
      </c>
      <c r="AE3108" s="1">
        <v>670084600</v>
      </c>
      <c r="AF3108" s="1">
        <v>67676</v>
      </c>
    </row>
    <row r="3109" spans="1:32" x14ac:dyDescent="0.3">
      <c r="A3109" s="1" t="s">
        <v>598</v>
      </c>
      <c r="B3109" s="1" t="s">
        <v>599</v>
      </c>
      <c r="C3109">
        <v>6603</v>
      </c>
      <c r="D3109" s="1" t="s">
        <v>532</v>
      </c>
      <c r="E3109">
        <v>68</v>
      </c>
      <c r="F3109" s="1" t="s">
        <v>600</v>
      </c>
      <c r="G3109" s="1" t="s">
        <v>601</v>
      </c>
      <c r="H3109" s="1" t="s">
        <v>103</v>
      </c>
      <c r="I3109" s="1" t="s">
        <v>602</v>
      </c>
      <c r="J3109" s="1" t="s">
        <v>603</v>
      </c>
      <c r="K3109" t="s">
        <v>604</v>
      </c>
      <c r="L3109" t="s">
        <v>604</v>
      </c>
      <c r="M3109" s="1" t="s">
        <v>605</v>
      </c>
      <c r="N3109">
        <v>8500</v>
      </c>
      <c r="O3109">
        <v>9300</v>
      </c>
      <c r="P3109">
        <v>19500</v>
      </c>
      <c r="Q3109">
        <v>24800</v>
      </c>
      <c r="R3109">
        <v>27900</v>
      </c>
      <c r="S3109">
        <v>0</v>
      </c>
      <c r="T3109">
        <v>0</v>
      </c>
      <c r="U3109">
        <v>0</v>
      </c>
      <c r="V3109">
        <v>0</v>
      </c>
      <c r="W3109">
        <v>8400</v>
      </c>
      <c r="X3109">
        <v>8700</v>
      </c>
      <c r="Y3109">
        <v>7.1079936349999997</v>
      </c>
      <c r="Z3109">
        <v>-72.968963709999997</v>
      </c>
      <c r="AA3109" s="1" t="s">
        <v>35</v>
      </c>
      <c r="AB3109">
        <v>627702300</v>
      </c>
      <c r="AC3109" t="str">
        <f>MID(TablaPivotFinal[[#This Row],[Fecha]],1,4)</f>
        <v>2016</v>
      </c>
      <c r="AD3109" t="str">
        <f>MID(TablaPivotFinal[[#This Row],[Fecha]],5,3)</f>
        <v>Sep</v>
      </c>
      <c r="AE3109" s="1">
        <v>627702300</v>
      </c>
      <c r="AF3109" s="1">
        <v>62212</v>
      </c>
    </row>
    <row r="3110" spans="1:32" x14ac:dyDescent="0.3">
      <c r="A3110" s="1" t="s">
        <v>598</v>
      </c>
      <c r="B3110" s="1" t="s">
        <v>599</v>
      </c>
      <c r="C3110">
        <v>6603</v>
      </c>
      <c r="D3110" s="1" t="s">
        <v>532</v>
      </c>
      <c r="E3110">
        <v>68</v>
      </c>
      <c r="F3110" s="1" t="s">
        <v>600</v>
      </c>
      <c r="G3110" s="1" t="s">
        <v>601</v>
      </c>
      <c r="H3110" s="1" t="s">
        <v>103</v>
      </c>
      <c r="I3110" s="1" t="s">
        <v>602</v>
      </c>
      <c r="J3110" s="1" t="s">
        <v>603</v>
      </c>
      <c r="K3110" t="s">
        <v>604</v>
      </c>
      <c r="L3110" t="s">
        <v>604</v>
      </c>
      <c r="M3110" s="1" t="s">
        <v>605</v>
      </c>
      <c r="N3110">
        <v>8500</v>
      </c>
      <c r="O3110">
        <v>9300</v>
      </c>
      <c r="P3110">
        <v>19500</v>
      </c>
      <c r="Q3110">
        <v>24800</v>
      </c>
      <c r="R3110">
        <v>27900</v>
      </c>
      <c r="S3110">
        <v>0</v>
      </c>
      <c r="T3110">
        <v>0</v>
      </c>
      <c r="U3110">
        <v>0</v>
      </c>
      <c r="V3110">
        <v>0</v>
      </c>
      <c r="W3110">
        <v>8400</v>
      </c>
      <c r="X3110">
        <v>8700</v>
      </c>
      <c r="Y3110">
        <v>7.1079936349999997</v>
      </c>
      <c r="Z3110">
        <v>-72.968963709999997</v>
      </c>
      <c r="AA3110" s="1" t="s">
        <v>37</v>
      </c>
      <c r="AB3110">
        <v>727289300</v>
      </c>
      <c r="AC3110" t="str">
        <f>MID(TablaPivotFinal[[#This Row],[Fecha]],1,4)</f>
        <v>2017</v>
      </c>
      <c r="AD3110" t="str">
        <f>MID(TablaPivotFinal[[#This Row],[Fecha]],5,3)</f>
        <v>Abr</v>
      </c>
      <c r="AE3110" s="1">
        <v>727289300</v>
      </c>
      <c r="AF3110" s="1">
        <v>2327.4666670000001</v>
      </c>
    </row>
    <row r="3111" spans="1:32" x14ac:dyDescent="0.3">
      <c r="A3111" s="1" t="s">
        <v>598</v>
      </c>
      <c r="B3111" s="1" t="s">
        <v>599</v>
      </c>
      <c r="C3111">
        <v>6603</v>
      </c>
      <c r="D3111" s="1" t="s">
        <v>532</v>
      </c>
      <c r="E3111">
        <v>68</v>
      </c>
      <c r="F3111" s="1" t="s">
        <v>600</v>
      </c>
      <c r="G3111" s="1" t="s">
        <v>601</v>
      </c>
      <c r="H3111" s="1" t="s">
        <v>103</v>
      </c>
      <c r="I3111" s="1" t="s">
        <v>602</v>
      </c>
      <c r="J3111" s="1" t="s">
        <v>603</v>
      </c>
      <c r="K3111" t="s">
        <v>604</v>
      </c>
      <c r="L3111" t="s">
        <v>604</v>
      </c>
      <c r="M3111" s="1" t="s">
        <v>605</v>
      </c>
      <c r="N3111">
        <v>8500</v>
      </c>
      <c r="O3111">
        <v>9300</v>
      </c>
      <c r="P3111">
        <v>19500</v>
      </c>
      <c r="Q3111">
        <v>24800</v>
      </c>
      <c r="R3111">
        <v>27900</v>
      </c>
      <c r="S3111">
        <v>0</v>
      </c>
      <c r="T3111">
        <v>0</v>
      </c>
      <c r="U3111">
        <v>0</v>
      </c>
      <c r="V3111">
        <v>0</v>
      </c>
      <c r="W3111">
        <v>8400</v>
      </c>
      <c r="X3111">
        <v>8700</v>
      </c>
      <c r="Y3111">
        <v>7.1079936349999997</v>
      </c>
      <c r="Z3111">
        <v>-72.968963709999997</v>
      </c>
      <c r="AA3111" s="1" t="s">
        <v>39</v>
      </c>
      <c r="AB3111">
        <v>742064000</v>
      </c>
      <c r="AC3111" t="str">
        <f>MID(TablaPivotFinal[[#This Row],[Fecha]],1,4)</f>
        <v>2017</v>
      </c>
      <c r="AD3111" t="str">
        <f>MID(TablaPivotFinal[[#This Row],[Fecha]],5,3)</f>
        <v>Ago</v>
      </c>
      <c r="AE3111" s="1">
        <v>742064000</v>
      </c>
      <c r="AF3111" s="1">
        <v>2239.0322580000002</v>
      </c>
    </row>
    <row r="3112" spans="1:32" x14ac:dyDescent="0.3">
      <c r="A3112" s="1" t="s">
        <v>598</v>
      </c>
      <c r="B3112" s="1" t="s">
        <v>599</v>
      </c>
      <c r="C3112">
        <v>6603</v>
      </c>
      <c r="D3112" s="1" t="s">
        <v>532</v>
      </c>
      <c r="E3112">
        <v>68</v>
      </c>
      <c r="F3112" s="1" t="s">
        <v>600</v>
      </c>
      <c r="G3112" s="1" t="s">
        <v>601</v>
      </c>
      <c r="H3112" s="1" t="s">
        <v>103</v>
      </c>
      <c r="I3112" s="1" t="s">
        <v>602</v>
      </c>
      <c r="J3112" s="1" t="s">
        <v>603</v>
      </c>
      <c r="K3112" t="s">
        <v>604</v>
      </c>
      <c r="L3112" t="s">
        <v>604</v>
      </c>
      <c r="M3112" s="1" t="s">
        <v>605</v>
      </c>
      <c r="N3112">
        <v>8500</v>
      </c>
      <c r="O3112">
        <v>9300</v>
      </c>
      <c r="P3112">
        <v>19500</v>
      </c>
      <c r="Q3112">
        <v>24800</v>
      </c>
      <c r="R3112">
        <v>27900</v>
      </c>
      <c r="S3112">
        <v>0</v>
      </c>
      <c r="T3112">
        <v>0</v>
      </c>
      <c r="U3112">
        <v>0</v>
      </c>
      <c r="V3112">
        <v>0</v>
      </c>
      <c r="W3112">
        <v>8400</v>
      </c>
      <c r="X3112">
        <v>8700</v>
      </c>
      <c r="Y3112">
        <v>7.1079936349999997</v>
      </c>
      <c r="Z3112">
        <v>-72.968963709999997</v>
      </c>
      <c r="AA3112" s="1" t="s">
        <v>41</v>
      </c>
      <c r="AB3112">
        <v>839589700</v>
      </c>
      <c r="AC3112" t="str">
        <f>MID(TablaPivotFinal[[#This Row],[Fecha]],1,4)</f>
        <v>2017</v>
      </c>
      <c r="AD3112" t="str">
        <f>MID(TablaPivotFinal[[#This Row],[Fecha]],5,3)</f>
        <v>Dic</v>
      </c>
      <c r="AE3112" s="1">
        <v>839589700</v>
      </c>
      <c r="AF3112" s="1">
        <v>2711.0322580000002</v>
      </c>
    </row>
    <row r="3113" spans="1:32" x14ac:dyDescent="0.3">
      <c r="A3113" s="1" t="s">
        <v>598</v>
      </c>
      <c r="B3113" s="1" t="s">
        <v>599</v>
      </c>
      <c r="C3113">
        <v>6603</v>
      </c>
      <c r="D3113" s="1" t="s">
        <v>532</v>
      </c>
      <c r="E3113">
        <v>68</v>
      </c>
      <c r="F3113" s="1" t="s">
        <v>600</v>
      </c>
      <c r="G3113" s="1" t="s">
        <v>601</v>
      </c>
      <c r="H3113" s="1" t="s">
        <v>103</v>
      </c>
      <c r="I3113" s="1" t="s">
        <v>602</v>
      </c>
      <c r="J3113" s="1" t="s">
        <v>603</v>
      </c>
      <c r="K3113" t="s">
        <v>604</v>
      </c>
      <c r="L3113" t="s">
        <v>604</v>
      </c>
      <c r="M3113" s="1" t="s">
        <v>605</v>
      </c>
      <c r="N3113">
        <v>8500</v>
      </c>
      <c r="O3113">
        <v>9300</v>
      </c>
      <c r="P3113">
        <v>19500</v>
      </c>
      <c r="Q3113">
        <v>24800</v>
      </c>
      <c r="R3113">
        <v>27900</v>
      </c>
      <c r="S3113">
        <v>0</v>
      </c>
      <c r="T3113">
        <v>0</v>
      </c>
      <c r="U3113">
        <v>0</v>
      </c>
      <c r="V3113">
        <v>0</v>
      </c>
      <c r="W3113">
        <v>8400</v>
      </c>
      <c r="X3113">
        <v>8700</v>
      </c>
      <c r="Y3113">
        <v>7.1079936349999997</v>
      </c>
      <c r="Z3113">
        <v>-72.968963709999997</v>
      </c>
      <c r="AA3113" s="1" t="s">
        <v>43</v>
      </c>
      <c r="AB3113">
        <v>780967900</v>
      </c>
      <c r="AC3113" t="str">
        <f>MID(TablaPivotFinal[[#This Row],[Fecha]],1,4)</f>
        <v>2017</v>
      </c>
      <c r="AD3113" t="str">
        <f>MID(TablaPivotFinal[[#This Row],[Fecha]],5,3)</f>
        <v>Ene</v>
      </c>
      <c r="AE3113" s="1">
        <v>780967900</v>
      </c>
      <c r="AF3113" s="1">
        <v>2545.5161290000001</v>
      </c>
    </row>
    <row r="3114" spans="1:32" x14ac:dyDescent="0.3">
      <c r="A3114" s="1" t="s">
        <v>598</v>
      </c>
      <c r="B3114" s="1" t="s">
        <v>599</v>
      </c>
      <c r="C3114">
        <v>6603</v>
      </c>
      <c r="D3114" s="1" t="s">
        <v>532</v>
      </c>
      <c r="E3114">
        <v>68</v>
      </c>
      <c r="F3114" s="1" t="s">
        <v>600</v>
      </c>
      <c r="G3114" s="1" t="s">
        <v>601</v>
      </c>
      <c r="H3114" s="1" t="s">
        <v>103</v>
      </c>
      <c r="I3114" s="1" t="s">
        <v>602</v>
      </c>
      <c r="J3114" s="1" t="s">
        <v>603</v>
      </c>
      <c r="K3114" t="s">
        <v>604</v>
      </c>
      <c r="L3114" t="s">
        <v>604</v>
      </c>
      <c r="M3114" s="1" t="s">
        <v>605</v>
      </c>
      <c r="N3114">
        <v>8500</v>
      </c>
      <c r="O3114">
        <v>9300</v>
      </c>
      <c r="P3114">
        <v>19500</v>
      </c>
      <c r="Q3114">
        <v>24800</v>
      </c>
      <c r="R3114">
        <v>27900</v>
      </c>
      <c r="S3114">
        <v>0</v>
      </c>
      <c r="T3114">
        <v>0</v>
      </c>
      <c r="U3114">
        <v>0</v>
      </c>
      <c r="V3114">
        <v>0</v>
      </c>
      <c r="W3114">
        <v>8400</v>
      </c>
      <c r="X3114">
        <v>8700</v>
      </c>
      <c r="Y3114">
        <v>7.1079936349999997</v>
      </c>
      <c r="Z3114">
        <v>-72.968963709999997</v>
      </c>
      <c r="AA3114" s="1" t="s">
        <v>45</v>
      </c>
      <c r="AB3114">
        <v>644494500</v>
      </c>
      <c r="AC3114" t="str">
        <f>MID(TablaPivotFinal[[#This Row],[Fecha]],1,4)</f>
        <v>2017</v>
      </c>
      <c r="AD3114" t="str">
        <f>MID(TablaPivotFinal[[#This Row],[Fecha]],5,3)</f>
        <v>Feb</v>
      </c>
      <c r="AE3114" s="1">
        <v>644494500</v>
      </c>
      <c r="AF3114" s="1">
        <v>2136</v>
      </c>
    </row>
    <row r="3115" spans="1:32" x14ac:dyDescent="0.3">
      <c r="A3115" s="1" t="s">
        <v>598</v>
      </c>
      <c r="B3115" s="1" t="s">
        <v>599</v>
      </c>
      <c r="C3115">
        <v>6603</v>
      </c>
      <c r="D3115" s="1" t="s">
        <v>532</v>
      </c>
      <c r="E3115">
        <v>68</v>
      </c>
      <c r="F3115" s="1" t="s">
        <v>600</v>
      </c>
      <c r="G3115" s="1" t="s">
        <v>601</v>
      </c>
      <c r="H3115" s="1" t="s">
        <v>103</v>
      </c>
      <c r="I3115" s="1" t="s">
        <v>602</v>
      </c>
      <c r="J3115" s="1" t="s">
        <v>603</v>
      </c>
      <c r="K3115" t="s">
        <v>604</v>
      </c>
      <c r="L3115" t="s">
        <v>604</v>
      </c>
      <c r="M3115" s="1" t="s">
        <v>605</v>
      </c>
      <c r="N3115">
        <v>8500</v>
      </c>
      <c r="O3115">
        <v>9300</v>
      </c>
      <c r="P3115">
        <v>19500</v>
      </c>
      <c r="Q3115">
        <v>24800</v>
      </c>
      <c r="R3115">
        <v>27900</v>
      </c>
      <c r="S3115">
        <v>0</v>
      </c>
      <c r="T3115">
        <v>0</v>
      </c>
      <c r="U3115">
        <v>0</v>
      </c>
      <c r="V3115">
        <v>0</v>
      </c>
      <c r="W3115">
        <v>8400</v>
      </c>
      <c r="X3115">
        <v>8700</v>
      </c>
      <c r="Y3115">
        <v>7.1079936349999997</v>
      </c>
      <c r="Z3115">
        <v>-72.968963709999997</v>
      </c>
      <c r="AA3115" s="1" t="s">
        <v>47</v>
      </c>
      <c r="AB3115">
        <v>734409500</v>
      </c>
      <c r="AC3115" t="str">
        <f>MID(TablaPivotFinal[[#This Row],[Fecha]],1,4)</f>
        <v>2017</v>
      </c>
      <c r="AD3115" t="str">
        <f>MID(TablaPivotFinal[[#This Row],[Fecha]],5,3)</f>
        <v>Jul</v>
      </c>
      <c r="AE3115" s="1">
        <v>734409500</v>
      </c>
      <c r="AF3115" s="1">
        <v>2260</v>
      </c>
    </row>
    <row r="3116" spans="1:32" x14ac:dyDescent="0.3">
      <c r="A3116" s="1" t="s">
        <v>598</v>
      </c>
      <c r="B3116" s="1" t="s">
        <v>599</v>
      </c>
      <c r="C3116">
        <v>6603</v>
      </c>
      <c r="D3116" s="1" t="s">
        <v>532</v>
      </c>
      <c r="E3116">
        <v>68</v>
      </c>
      <c r="F3116" s="1" t="s">
        <v>600</v>
      </c>
      <c r="G3116" s="1" t="s">
        <v>601</v>
      </c>
      <c r="H3116" s="1" t="s">
        <v>103</v>
      </c>
      <c r="I3116" s="1" t="s">
        <v>602</v>
      </c>
      <c r="J3116" s="1" t="s">
        <v>603</v>
      </c>
      <c r="K3116" t="s">
        <v>604</v>
      </c>
      <c r="L3116" t="s">
        <v>604</v>
      </c>
      <c r="M3116" s="1" t="s">
        <v>605</v>
      </c>
      <c r="N3116">
        <v>8500</v>
      </c>
      <c r="O3116">
        <v>9300</v>
      </c>
      <c r="P3116">
        <v>19500</v>
      </c>
      <c r="Q3116">
        <v>24800</v>
      </c>
      <c r="R3116">
        <v>27900</v>
      </c>
      <c r="S3116">
        <v>0</v>
      </c>
      <c r="T3116">
        <v>0</v>
      </c>
      <c r="U3116">
        <v>0</v>
      </c>
      <c r="V3116">
        <v>0</v>
      </c>
      <c r="W3116">
        <v>8400</v>
      </c>
      <c r="X3116">
        <v>8700</v>
      </c>
      <c r="Y3116">
        <v>7.1079936349999997</v>
      </c>
      <c r="Z3116">
        <v>-72.968963709999997</v>
      </c>
      <c r="AA3116" s="1" t="s">
        <v>49</v>
      </c>
      <c r="AB3116">
        <v>705948100</v>
      </c>
      <c r="AC3116" t="str">
        <f>MID(TablaPivotFinal[[#This Row],[Fecha]],1,4)</f>
        <v>2017</v>
      </c>
      <c r="AD3116" t="str">
        <f>MID(TablaPivotFinal[[#This Row],[Fecha]],5,3)</f>
        <v>Jun</v>
      </c>
      <c r="AE3116" s="1">
        <v>705948100</v>
      </c>
      <c r="AF3116" s="1">
        <v>2235.0666670000001</v>
      </c>
    </row>
    <row r="3117" spans="1:32" x14ac:dyDescent="0.3">
      <c r="A3117" s="1" t="s">
        <v>598</v>
      </c>
      <c r="B3117" s="1" t="s">
        <v>599</v>
      </c>
      <c r="C3117">
        <v>6603</v>
      </c>
      <c r="D3117" s="1" t="s">
        <v>532</v>
      </c>
      <c r="E3117">
        <v>68</v>
      </c>
      <c r="F3117" s="1" t="s">
        <v>600</v>
      </c>
      <c r="G3117" s="1" t="s">
        <v>601</v>
      </c>
      <c r="H3117" s="1" t="s">
        <v>103</v>
      </c>
      <c r="I3117" s="1" t="s">
        <v>602</v>
      </c>
      <c r="J3117" s="1" t="s">
        <v>603</v>
      </c>
      <c r="K3117" t="s">
        <v>604</v>
      </c>
      <c r="L3117" t="s">
        <v>604</v>
      </c>
      <c r="M3117" s="1" t="s">
        <v>605</v>
      </c>
      <c r="N3117">
        <v>8500</v>
      </c>
      <c r="O3117">
        <v>9300</v>
      </c>
      <c r="P3117">
        <v>19500</v>
      </c>
      <c r="Q3117">
        <v>24800</v>
      </c>
      <c r="R3117">
        <v>27900</v>
      </c>
      <c r="S3117">
        <v>0</v>
      </c>
      <c r="T3117">
        <v>0</v>
      </c>
      <c r="U3117">
        <v>0</v>
      </c>
      <c r="V3117">
        <v>0</v>
      </c>
      <c r="W3117">
        <v>8400</v>
      </c>
      <c r="X3117">
        <v>8700</v>
      </c>
      <c r="Y3117">
        <v>7.1079936349999997</v>
      </c>
      <c r="Z3117">
        <v>-72.968963709999997</v>
      </c>
      <c r="AA3117" s="1" t="s">
        <v>51</v>
      </c>
      <c r="AB3117">
        <v>679920300</v>
      </c>
      <c r="AC3117" t="str">
        <f>MID(TablaPivotFinal[[#This Row],[Fecha]],1,4)</f>
        <v>2017</v>
      </c>
      <c r="AD3117" t="str">
        <f>MID(TablaPivotFinal[[#This Row],[Fecha]],5,3)</f>
        <v>Mar</v>
      </c>
      <c r="AE3117" s="1">
        <v>679920300</v>
      </c>
      <c r="AF3117" s="1">
        <v>2060.5483869999998</v>
      </c>
    </row>
    <row r="3118" spans="1:32" x14ac:dyDescent="0.3">
      <c r="A3118" s="1" t="s">
        <v>598</v>
      </c>
      <c r="B3118" s="1" t="s">
        <v>599</v>
      </c>
      <c r="C3118">
        <v>6603</v>
      </c>
      <c r="D3118" s="1" t="s">
        <v>532</v>
      </c>
      <c r="E3118">
        <v>68</v>
      </c>
      <c r="F3118" s="1" t="s">
        <v>600</v>
      </c>
      <c r="G3118" s="1" t="s">
        <v>601</v>
      </c>
      <c r="H3118" s="1" t="s">
        <v>103</v>
      </c>
      <c r="I3118" s="1" t="s">
        <v>602</v>
      </c>
      <c r="J3118" s="1" t="s">
        <v>603</v>
      </c>
      <c r="K3118" t="s">
        <v>604</v>
      </c>
      <c r="L3118" t="s">
        <v>604</v>
      </c>
      <c r="M3118" s="1" t="s">
        <v>605</v>
      </c>
      <c r="N3118">
        <v>8500</v>
      </c>
      <c r="O3118">
        <v>9300</v>
      </c>
      <c r="P3118">
        <v>19500</v>
      </c>
      <c r="Q3118">
        <v>24800</v>
      </c>
      <c r="R3118">
        <v>27900</v>
      </c>
      <c r="S3118">
        <v>0</v>
      </c>
      <c r="T3118">
        <v>0</v>
      </c>
      <c r="U3118">
        <v>0</v>
      </c>
      <c r="V3118">
        <v>0</v>
      </c>
      <c r="W3118">
        <v>8400</v>
      </c>
      <c r="X3118">
        <v>8700</v>
      </c>
      <c r="Y3118">
        <v>7.1079936349999997</v>
      </c>
      <c r="Z3118">
        <v>-72.968963709999997</v>
      </c>
      <c r="AA3118" s="1" t="s">
        <v>53</v>
      </c>
      <c r="AB3118">
        <v>720243400</v>
      </c>
      <c r="AC3118" t="str">
        <f>MID(TablaPivotFinal[[#This Row],[Fecha]],1,4)</f>
        <v>2017</v>
      </c>
      <c r="AD3118" t="str">
        <f>MID(TablaPivotFinal[[#This Row],[Fecha]],5,3)</f>
        <v>May</v>
      </c>
      <c r="AE3118" s="1">
        <v>720243400</v>
      </c>
      <c r="AF3118" s="1">
        <v>2137.0322580000002</v>
      </c>
    </row>
    <row r="3119" spans="1:32" x14ac:dyDescent="0.3">
      <c r="A3119" s="1" t="s">
        <v>598</v>
      </c>
      <c r="B3119" s="1" t="s">
        <v>599</v>
      </c>
      <c r="C3119">
        <v>6603</v>
      </c>
      <c r="D3119" s="1" t="s">
        <v>532</v>
      </c>
      <c r="E3119">
        <v>68</v>
      </c>
      <c r="F3119" s="1" t="s">
        <v>600</v>
      </c>
      <c r="G3119" s="1" t="s">
        <v>601</v>
      </c>
      <c r="H3119" s="1" t="s">
        <v>103</v>
      </c>
      <c r="I3119" s="1" t="s">
        <v>602</v>
      </c>
      <c r="J3119" s="1" t="s">
        <v>603</v>
      </c>
      <c r="K3119" t="s">
        <v>604</v>
      </c>
      <c r="L3119" t="s">
        <v>604</v>
      </c>
      <c r="M3119" s="1" t="s">
        <v>605</v>
      </c>
      <c r="N3119">
        <v>8500</v>
      </c>
      <c r="O3119">
        <v>9300</v>
      </c>
      <c r="P3119">
        <v>19500</v>
      </c>
      <c r="Q3119">
        <v>24800</v>
      </c>
      <c r="R3119">
        <v>27900</v>
      </c>
      <c r="S3119">
        <v>0</v>
      </c>
      <c r="T3119">
        <v>0</v>
      </c>
      <c r="U3119">
        <v>0</v>
      </c>
      <c r="V3119">
        <v>0</v>
      </c>
      <c r="W3119">
        <v>8400</v>
      </c>
      <c r="X3119">
        <v>8700</v>
      </c>
      <c r="Y3119">
        <v>7.1079936349999997</v>
      </c>
      <c r="Z3119">
        <v>-72.968963709999997</v>
      </c>
      <c r="AA3119" s="1" t="s">
        <v>55</v>
      </c>
      <c r="AB3119">
        <v>758104800</v>
      </c>
      <c r="AC3119" t="str">
        <f>MID(TablaPivotFinal[[#This Row],[Fecha]],1,4)</f>
        <v>2017</v>
      </c>
      <c r="AD3119" t="str">
        <f>MID(TablaPivotFinal[[#This Row],[Fecha]],5,3)</f>
        <v>Nov</v>
      </c>
      <c r="AE3119" s="1">
        <v>758104800</v>
      </c>
      <c r="AF3119" s="1">
        <v>2351.0333329999999</v>
      </c>
    </row>
    <row r="3120" spans="1:32" x14ac:dyDescent="0.3">
      <c r="A3120" s="1" t="s">
        <v>598</v>
      </c>
      <c r="B3120" s="1" t="s">
        <v>599</v>
      </c>
      <c r="C3120">
        <v>6603</v>
      </c>
      <c r="D3120" s="1" t="s">
        <v>532</v>
      </c>
      <c r="E3120">
        <v>68</v>
      </c>
      <c r="F3120" s="1" t="s">
        <v>600</v>
      </c>
      <c r="G3120" s="1" t="s">
        <v>601</v>
      </c>
      <c r="H3120" s="1" t="s">
        <v>103</v>
      </c>
      <c r="I3120" s="1" t="s">
        <v>602</v>
      </c>
      <c r="J3120" s="1" t="s">
        <v>603</v>
      </c>
      <c r="K3120" t="s">
        <v>604</v>
      </c>
      <c r="L3120" t="s">
        <v>604</v>
      </c>
      <c r="M3120" s="1" t="s">
        <v>605</v>
      </c>
      <c r="N3120">
        <v>8500</v>
      </c>
      <c r="O3120">
        <v>9300</v>
      </c>
      <c r="P3120">
        <v>19500</v>
      </c>
      <c r="Q3120">
        <v>24800</v>
      </c>
      <c r="R3120">
        <v>27900</v>
      </c>
      <c r="S3120">
        <v>0</v>
      </c>
      <c r="T3120">
        <v>0</v>
      </c>
      <c r="U3120">
        <v>0</v>
      </c>
      <c r="V3120">
        <v>0</v>
      </c>
      <c r="W3120">
        <v>8400</v>
      </c>
      <c r="X3120">
        <v>8700</v>
      </c>
      <c r="Y3120">
        <v>7.1079936349999997</v>
      </c>
      <c r="Z3120">
        <v>-72.968963709999997</v>
      </c>
      <c r="AA3120" s="1" t="s">
        <v>57</v>
      </c>
      <c r="AB3120">
        <v>787062800</v>
      </c>
      <c r="AC3120" t="str">
        <f>MID(TablaPivotFinal[[#This Row],[Fecha]],1,4)</f>
        <v>2017</v>
      </c>
      <c r="AD3120" t="str">
        <f>MID(TablaPivotFinal[[#This Row],[Fecha]],5,3)</f>
        <v>Oct</v>
      </c>
      <c r="AE3120" s="1">
        <v>787062800</v>
      </c>
      <c r="AF3120" s="1">
        <v>2372.3870969999998</v>
      </c>
    </row>
    <row r="3121" spans="1:32" x14ac:dyDescent="0.3">
      <c r="A3121" s="1" t="s">
        <v>598</v>
      </c>
      <c r="B3121" s="1" t="s">
        <v>599</v>
      </c>
      <c r="C3121">
        <v>6603</v>
      </c>
      <c r="D3121" s="1" t="s">
        <v>532</v>
      </c>
      <c r="E3121">
        <v>68</v>
      </c>
      <c r="F3121" s="1" t="s">
        <v>600</v>
      </c>
      <c r="G3121" s="1" t="s">
        <v>601</v>
      </c>
      <c r="H3121" s="1" t="s">
        <v>103</v>
      </c>
      <c r="I3121" s="1" t="s">
        <v>602</v>
      </c>
      <c r="J3121" s="1" t="s">
        <v>603</v>
      </c>
      <c r="K3121" t="s">
        <v>604</v>
      </c>
      <c r="L3121" t="s">
        <v>604</v>
      </c>
      <c r="M3121" s="1" t="s">
        <v>605</v>
      </c>
      <c r="N3121">
        <v>8500</v>
      </c>
      <c r="O3121">
        <v>9300</v>
      </c>
      <c r="P3121">
        <v>19500</v>
      </c>
      <c r="Q3121">
        <v>24800</v>
      </c>
      <c r="R3121">
        <v>27900</v>
      </c>
      <c r="S3121">
        <v>0</v>
      </c>
      <c r="T3121">
        <v>0</v>
      </c>
      <c r="U3121">
        <v>0</v>
      </c>
      <c r="V3121">
        <v>0</v>
      </c>
      <c r="W3121">
        <v>8400</v>
      </c>
      <c r="X3121">
        <v>8700</v>
      </c>
      <c r="Y3121">
        <v>7.1079936349999997</v>
      </c>
      <c r="Z3121">
        <v>-72.968963709999997</v>
      </c>
      <c r="AA3121" s="1" t="s">
        <v>59</v>
      </c>
      <c r="AB3121">
        <v>701635300</v>
      </c>
      <c r="AC3121" t="str">
        <f>MID(TablaPivotFinal[[#This Row],[Fecha]],1,4)</f>
        <v>2017</v>
      </c>
      <c r="AD3121" t="str">
        <f>MID(TablaPivotFinal[[#This Row],[Fecha]],5,3)</f>
        <v>Sep</v>
      </c>
      <c r="AE3121" s="1">
        <v>701635300</v>
      </c>
      <c r="AF3121" s="1">
        <v>2185.333333</v>
      </c>
    </row>
    <row r="3122" spans="1:32" x14ac:dyDescent="0.3">
      <c r="A3122" s="1" t="s">
        <v>598</v>
      </c>
      <c r="B3122" s="1" t="s">
        <v>599</v>
      </c>
      <c r="C3122">
        <v>6603</v>
      </c>
      <c r="D3122" s="1" t="s">
        <v>532</v>
      </c>
      <c r="E3122">
        <v>68</v>
      </c>
      <c r="F3122" s="1" t="s">
        <v>600</v>
      </c>
      <c r="G3122" s="1" t="s">
        <v>601</v>
      </c>
      <c r="H3122" s="1" t="s">
        <v>103</v>
      </c>
      <c r="I3122" s="1" t="s">
        <v>602</v>
      </c>
      <c r="J3122" s="1" t="s">
        <v>603</v>
      </c>
      <c r="K3122" t="s">
        <v>604</v>
      </c>
      <c r="L3122" t="s">
        <v>604</v>
      </c>
      <c r="M3122" s="1" t="s">
        <v>605</v>
      </c>
      <c r="N3122">
        <v>8500</v>
      </c>
      <c r="O3122">
        <v>9300</v>
      </c>
      <c r="P3122">
        <v>19500</v>
      </c>
      <c r="Q3122">
        <v>24800</v>
      </c>
      <c r="R3122">
        <v>27900</v>
      </c>
      <c r="S3122">
        <v>0</v>
      </c>
      <c r="T3122">
        <v>0</v>
      </c>
      <c r="U3122">
        <v>0</v>
      </c>
      <c r="V3122">
        <v>0</v>
      </c>
      <c r="W3122">
        <v>8400</v>
      </c>
      <c r="X3122">
        <v>8700</v>
      </c>
      <c r="Y3122">
        <v>7.1079936349999997</v>
      </c>
      <c r="Z3122">
        <v>-72.968963709999997</v>
      </c>
      <c r="AA3122" s="1" t="s">
        <v>61</v>
      </c>
      <c r="AB3122">
        <v>754531800</v>
      </c>
      <c r="AC3122" t="str">
        <f>MID(TablaPivotFinal[[#This Row],[Fecha]],1,4)</f>
        <v>2018</v>
      </c>
      <c r="AD3122" t="str">
        <f>MID(TablaPivotFinal[[#This Row],[Fecha]],5,3)</f>
        <v>Abr</v>
      </c>
      <c r="AE3122" s="1">
        <v>754531800</v>
      </c>
      <c r="AF3122" s="1">
        <v>69528</v>
      </c>
    </row>
    <row r="3123" spans="1:32" x14ac:dyDescent="0.3">
      <c r="A3123" s="1" t="s">
        <v>598</v>
      </c>
      <c r="B3123" s="1" t="s">
        <v>599</v>
      </c>
      <c r="C3123">
        <v>6603</v>
      </c>
      <c r="D3123" s="1" t="s">
        <v>532</v>
      </c>
      <c r="E3123">
        <v>68</v>
      </c>
      <c r="F3123" s="1" t="s">
        <v>600</v>
      </c>
      <c r="G3123" s="1" t="s">
        <v>601</v>
      </c>
      <c r="H3123" s="1" t="s">
        <v>103</v>
      </c>
      <c r="I3123" s="1" t="s">
        <v>602</v>
      </c>
      <c r="J3123" s="1" t="s">
        <v>603</v>
      </c>
      <c r="K3123" t="s">
        <v>604</v>
      </c>
      <c r="L3123" t="s">
        <v>604</v>
      </c>
      <c r="M3123" s="1" t="s">
        <v>605</v>
      </c>
      <c r="N3123">
        <v>8500</v>
      </c>
      <c r="O3123">
        <v>9300</v>
      </c>
      <c r="P3123">
        <v>19500</v>
      </c>
      <c r="Q3123">
        <v>24800</v>
      </c>
      <c r="R3123">
        <v>27900</v>
      </c>
      <c r="S3123">
        <v>0</v>
      </c>
      <c r="T3123">
        <v>0</v>
      </c>
      <c r="U3123">
        <v>0</v>
      </c>
      <c r="V3123">
        <v>0</v>
      </c>
      <c r="W3123">
        <v>8400</v>
      </c>
      <c r="X3123">
        <v>8700</v>
      </c>
      <c r="Y3123">
        <v>7.1079936349999997</v>
      </c>
      <c r="Z3123">
        <v>-72.968963709999997</v>
      </c>
      <c r="AA3123" s="1" t="s">
        <v>63</v>
      </c>
      <c r="AB3123">
        <v>772916900</v>
      </c>
      <c r="AC3123" t="str">
        <f>MID(TablaPivotFinal[[#This Row],[Fecha]],1,4)</f>
        <v>2018</v>
      </c>
      <c r="AD3123" t="str">
        <f>MID(TablaPivotFinal[[#This Row],[Fecha]],5,3)</f>
        <v>Ago</v>
      </c>
      <c r="AE3123" s="1">
        <v>772916900</v>
      </c>
      <c r="AF3123" s="1">
        <v>71906</v>
      </c>
    </row>
    <row r="3124" spans="1:32" x14ac:dyDescent="0.3">
      <c r="A3124" s="1" t="s">
        <v>598</v>
      </c>
      <c r="B3124" s="1" t="s">
        <v>599</v>
      </c>
      <c r="C3124">
        <v>6603</v>
      </c>
      <c r="D3124" s="1" t="s">
        <v>532</v>
      </c>
      <c r="E3124">
        <v>68</v>
      </c>
      <c r="F3124" s="1" t="s">
        <v>600</v>
      </c>
      <c r="G3124" s="1" t="s">
        <v>601</v>
      </c>
      <c r="H3124" s="1" t="s">
        <v>103</v>
      </c>
      <c r="I3124" s="1" t="s">
        <v>602</v>
      </c>
      <c r="J3124" s="1" t="s">
        <v>603</v>
      </c>
      <c r="K3124" t="s">
        <v>604</v>
      </c>
      <c r="L3124" t="s">
        <v>604</v>
      </c>
      <c r="M3124" s="1" t="s">
        <v>605</v>
      </c>
      <c r="N3124">
        <v>8500</v>
      </c>
      <c r="O3124">
        <v>9300</v>
      </c>
      <c r="P3124">
        <v>19500</v>
      </c>
      <c r="Q3124">
        <v>24800</v>
      </c>
      <c r="R3124">
        <v>27900</v>
      </c>
      <c r="S3124">
        <v>0</v>
      </c>
      <c r="T3124">
        <v>0</v>
      </c>
      <c r="U3124">
        <v>0</v>
      </c>
      <c r="V3124">
        <v>0</v>
      </c>
      <c r="W3124">
        <v>8400</v>
      </c>
      <c r="X3124">
        <v>8700</v>
      </c>
      <c r="Y3124">
        <v>7.1079936349999997</v>
      </c>
      <c r="Z3124">
        <v>-72.968963709999997</v>
      </c>
      <c r="AA3124" s="1" t="s">
        <v>65</v>
      </c>
      <c r="AB3124">
        <v>891568600</v>
      </c>
      <c r="AC3124" t="str">
        <f>MID(TablaPivotFinal[[#This Row],[Fecha]],1,4)</f>
        <v>2018</v>
      </c>
      <c r="AD3124" t="str">
        <f>MID(TablaPivotFinal[[#This Row],[Fecha]],5,3)</f>
        <v>Dic</v>
      </c>
      <c r="AE3124" s="1">
        <v>891568600</v>
      </c>
      <c r="AF3124" s="1">
        <v>87229</v>
      </c>
    </row>
    <row r="3125" spans="1:32" x14ac:dyDescent="0.3">
      <c r="A3125" s="1" t="s">
        <v>598</v>
      </c>
      <c r="B3125" s="1" t="s">
        <v>599</v>
      </c>
      <c r="C3125">
        <v>6603</v>
      </c>
      <c r="D3125" s="1" t="s">
        <v>532</v>
      </c>
      <c r="E3125">
        <v>68</v>
      </c>
      <c r="F3125" s="1" t="s">
        <v>600</v>
      </c>
      <c r="G3125" s="1" t="s">
        <v>601</v>
      </c>
      <c r="H3125" s="1" t="s">
        <v>103</v>
      </c>
      <c r="I3125" s="1" t="s">
        <v>602</v>
      </c>
      <c r="J3125" s="1" t="s">
        <v>603</v>
      </c>
      <c r="K3125" t="s">
        <v>604</v>
      </c>
      <c r="L3125" t="s">
        <v>604</v>
      </c>
      <c r="M3125" s="1" t="s">
        <v>605</v>
      </c>
      <c r="N3125">
        <v>8500</v>
      </c>
      <c r="O3125">
        <v>9300</v>
      </c>
      <c r="P3125">
        <v>19500</v>
      </c>
      <c r="Q3125">
        <v>24800</v>
      </c>
      <c r="R3125">
        <v>27900</v>
      </c>
      <c r="S3125">
        <v>0</v>
      </c>
      <c r="T3125">
        <v>0</v>
      </c>
      <c r="U3125">
        <v>0</v>
      </c>
      <c r="V3125">
        <v>0</v>
      </c>
      <c r="W3125">
        <v>8400</v>
      </c>
      <c r="X3125">
        <v>8700</v>
      </c>
      <c r="Y3125">
        <v>7.1079936349999997</v>
      </c>
      <c r="Z3125">
        <v>-72.968963709999997</v>
      </c>
      <c r="AA3125" s="1" t="s">
        <v>67</v>
      </c>
      <c r="AB3125">
        <v>840544750</v>
      </c>
      <c r="AC3125" t="str">
        <f>MID(TablaPivotFinal[[#This Row],[Fecha]],1,4)</f>
        <v>2018</v>
      </c>
      <c r="AD3125" t="str">
        <f>MID(TablaPivotFinal[[#This Row],[Fecha]],5,3)</f>
        <v>Ene</v>
      </c>
      <c r="AE3125" s="1">
        <v>840544750</v>
      </c>
      <c r="AF3125" s="1">
        <v>82269</v>
      </c>
    </row>
    <row r="3126" spans="1:32" x14ac:dyDescent="0.3">
      <c r="A3126" s="1" t="s">
        <v>598</v>
      </c>
      <c r="B3126" s="1" t="s">
        <v>599</v>
      </c>
      <c r="C3126">
        <v>6603</v>
      </c>
      <c r="D3126" s="1" t="s">
        <v>532</v>
      </c>
      <c r="E3126">
        <v>68</v>
      </c>
      <c r="F3126" s="1" t="s">
        <v>600</v>
      </c>
      <c r="G3126" s="1" t="s">
        <v>601</v>
      </c>
      <c r="H3126" s="1" t="s">
        <v>103</v>
      </c>
      <c r="I3126" s="1" t="s">
        <v>602</v>
      </c>
      <c r="J3126" s="1" t="s">
        <v>603</v>
      </c>
      <c r="K3126" t="s">
        <v>604</v>
      </c>
      <c r="L3126" t="s">
        <v>604</v>
      </c>
      <c r="M3126" s="1" t="s">
        <v>605</v>
      </c>
      <c r="N3126">
        <v>8500</v>
      </c>
      <c r="O3126">
        <v>9300</v>
      </c>
      <c r="P3126">
        <v>19500</v>
      </c>
      <c r="Q3126">
        <v>24800</v>
      </c>
      <c r="R3126">
        <v>27900</v>
      </c>
      <c r="S3126">
        <v>0</v>
      </c>
      <c r="T3126">
        <v>0</v>
      </c>
      <c r="U3126">
        <v>0</v>
      </c>
      <c r="V3126">
        <v>0</v>
      </c>
      <c r="W3126">
        <v>8400</v>
      </c>
      <c r="X3126">
        <v>8700</v>
      </c>
      <c r="Y3126">
        <v>7.1079936349999997</v>
      </c>
      <c r="Z3126">
        <v>-72.968963709999997</v>
      </c>
      <c r="AA3126" s="1" t="s">
        <v>69</v>
      </c>
      <c r="AB3126">
        <v>646295500</v>
      </c>
      <c r="AC3126" t="str">
        <f>MID(TablaPivotFinal[[#This Row],[Fecha]],1,4)</f>
        <v>2018</v>
      </c>
      <c r="AD3126" t="str">
        <f>MID(TablaPivotFinal[[#This Row],[Fecha]],5,3)</f>
        <v>Feb</v>
      </c>
      <c r="AE3126" s="1">
        <v>646295500</v>
      </c>
      <c r="AF3126" s="1">
        <v>59850</v>
      </c>
    </row>
    <row r="3127" spans="1:32" x14ac:dyDescent="0.3">
      <c r="A3127" s="1" t="s">
        <v>598</v>
      </c>
      <c r="B3127" s="1" t="s">
        <v>599</v>
      </c>
      <c r="C3127">
        <v>6603</v>
      </c>
      <c r="D3127" s="1" t="s">
        <v>532</v>
      </c>
      <c r="E3127">
        <v>68</v>
      </c>
      <c r="F3127" s="1" t="s">
        <v>600</v>
      </c>
      <c r="G3127" s="1" t="s">
        <v>601</v>
      </c>
      <c r="H3127" s="1" t="s">
        <v>103</v>
      </c>
      <c r="I3127" s="1" t="s">
        <v>602</v>
      </c>
      <c r="J3127" s="1" t="s">
        <v>603</v>
      </c>
      <c r="K3127" t="s">
        <v>604</v>
      </c>
      <c r="L3127" t="s">
        <v>604</v>
      </c>
      <c r="M3127" s="1" t="s">
        <v>605</v>
      </c>
      <c r="N3127">
        <v>8500</v>
      </c>
      <c r="O3127">
        <v>9300</v>
      </c>
      <c r="P3127">
        <v>19500</v>
      </c>
      <c r="Q3127">
        <v>24800</v>
      </c>
      <c r="R3127">
        <v>27900</v>
      </c>
      <c r="S3127">
        <v>0</v>
      </c>
      <c r="T3127">
        <v>0</v>
      </c>
      <c r="U3127">
        <v>0</v>
      </c>
      <c r="V3127">
        <v>0</v>
      </c>
      <c r="W3127">
        <v>8400</v>
      </c>
      <c r="X3127">
        <v>8700</v>
      </c>
      <c r="Y3127">
        <v>7.1079936349999997</v>
      </c>
      <c r="Z3127">
        <v>-72.968963709999997</v>
      </c>
      <c r="AA3127" s="1" t="s">
        <v>71</v>
      </c>
      <c r="AB3127">
        <v>787753300</v>
      </c>
      <c r="AC3127" t="str">
        <f>MID(TablaPivotFinal[[#This Row],[Fecha]],1,4)</f>
        <v>2018</v>
      </c>
      <c r="AD3127" t="str">
        <f>MID(TablaPivotFinal[[#This Row],[Fecha]],5,3)</f>
        <v>Jul</v>
      </c>
      <c r="AE3127" s="1">
        <v>787753300</v>
      </c>
      <c r="AF3127" s="1">
        <v>73328</v>
      </c>
    </row>
    <row r="3128" spans="1:32" x14ac:dyDescent="0.3">
      <c r="A3128" s="1" t="s">
        <v>598</v>
      </c>
      <c r="B3128" s="1" t="s">
        <v>599</v>
      </c>
      <c r="C3128">
        <v>6603</v>
      </c>
      <c r="D3128" s="1" t="s">
        <v>532</v>
      </c>
      <c r="E3128">
        <v>68</v>
      </c>
      <c r="F3128" s="1" t="s">
        <v>600</v>
      </c>
      <c r="G3128" s="1" t="s">
        <v>601</v>
      </c>
      <c r="H3128" s="1" t="s">
        <v>103</v>
      </c>
      <c r="I3128" s="1" t="s">
        <v>602</v>
      </c>
      <c r="J3128" s="1" t="s">
        <v>603</v>
      </c>
      <c r="K3128" t="s">
        <v>604</v>
      </c>
      <c r="L3128" t="s">
        <v>604</v>
      </c>
      <c r="M3128" s="1" t="s">
        <v>605</v>
      </c>
      <c r="N3128">
        <v>8500</v>
      </c>
      <c r="O3128">
        <v>9300</v>
      </c>
      <c r="P3128">
        <v>19500</v>
      </c>
      <c r="Q3128">
        <v>24800</v>
      </c>
      <c r="R3128">
        <v>27900</v>
      </c>
      <c r="S3128">
        <v>0</v>
      </c>
      <c r="T3128">
        <v>0</v>
      </c>
      <c r="U3128">
        <v>0</v>
      </c>
      <c r="V3128">
        <v>0</v>
      </c>
      <c r="W3128">
        <v>8400</v>
      </c>
      <c r="X3128">
        <v>8700</v>
      </c>
      <c r="Y3128">
        <v>7.1079936349999997</v>
      </c>
      <c r="Z3128">
        <v>-72.968963709999997</v>
      </c>
      <c r="AA3128" s="1" t="s">
        <v>73</v>
      </c>
      <c r="AB3128">
        <v>741190400</v>
      </c>
      <c r="AC3128" t="str">
        <f>MID(TablaPivotFinal[[#This Row],[Fecha]],1,4)</f>
        <v>2018</v>
      </c>
      <c r="AD3128" t="str">
        <f>MID(TablaPivotFinal[[#This Row],[Fecha]],5,3)</f>
        <v>Jun</v>
      </c>
      <c r="AE3128" s="1">
        <v>741190400</v>
      </c>
      <c r="AF3128" s="1">
        <v>68859</v>
      </c>
    </row>
    <row r="3129" spans="1:32" x14ac:dyDescent="0.3">
      <c r="A3129" s="1" t="s">
        <v>598</v>
      </c>
      <c r="B3129" s="1" t="s">
        <v>599</v>
      </c>
      <c r="C3129">
        <v>6603</v>
      </c>
      <c r="D3129" s="1" t="s">
        <v>532</v>
      </c>
      <c r="E3129">
        <v>68</v>
      </c>
      <c r="F3129" s="1" t="s">
        <v>600</v>
      </c>
      <c r="G3129" s="1" t="s">
        <v>601</v>
      </c>
      <c r="H3129" s="1" t="s">
        <v>103</v>
      </c>
      <c r="I3129" s="1" t="s">
        <v>602</v>
      </c>
      <c r="J3129" s="1" t="s">
        <v>603</v>
      </c>
      <c r="K3129" t="s">
        <v>604</v>
      </c>
      <c r="L3129" t="s">
        <v>604</v>
      </c>
      <c r="M3129" s="1" t="s">
        <v>605</v>
      </c>
      <c r="N3129">
        <v>8500</v>
      </c>
      <c r="O3129">
        <v>9300</v>
      </c>
      <c r="P3129">
        <v>19500</v>
      </c>
      <c r="Q3129">
        <v>24800</v>
      </c>
      <c r="R3129">
        <v>27900</v>
      </c>
      <c r="S3129">
        <v>0</v>
      </c>
      <c r="T3129">
        <v>0</v>
      </c>
      <c r="U3129">
        <v>0</v>
      </c>
      <c r="V3129">
        <v>0</v>
      </c>
      <c r="W3129">
        <v>8400</v>
      </c>
      <c r="X3129">
        <v>8700</v>
      </c>
      <c r="Y3129">
        <v>7.1079936349999997</v>
      </c>
      <c r="Z3129">
        <v>-72.968963709999997</v>
      </c>
      <c r="AA3129" s="1" t="s">
        <v>75</v>
      </c>
      <c r="AB3129">
        <v>755910808</v>
      </c>
      <c r="AC3129" t="str">
        <f>MID(TablaPivotFinal[[#This Row],[Fecha]],1,4)</f>
        <v>2018</v>
      </c>
      <c r="AD3129" t="str">
        <f>MID(TablaPivotFinal[[#This Row],[Fecha]],5,3)</f>
        <v>Mar</v>
      </c>
      <c r="AE3129" s="1">
        <v>755910808</v>
      </c>
      <c r="AF3129" s="1">
        <v>71445</v>
      </c>
    </row>
    <row r="3130" spans="1:32" x14ac:dyDescent="0.3">
      <c r="A3130" s="1" t="s">
        <v>598</v>
      </c>
      <c r="B3130" s="1" t="s">
        <v>599</v>
      </c>
      <c r="C3130">
        <v>6603</v>
      </c>
      <c r="D3130" s="1" t="s">
        <v>532</v>
      </c>
      <c r="E3130">
        <v>68</v>
      </c>
      <c r="F3130" s="1" t="s">
        <v>600</v>
      </c>
      <c r="G3130" s="1" t="s">
        <v>601</v>
      </c>
      <c r="H3130" s="1" t="s">
        <v>103</v>
      </c>
      <c r="I3130" s="1" t="s">
        <v>602</v>
      </c>
      <c r="J3130" s="1" t="s">
        <v>603</v>
      </c>
      <c r="K3130" t="s">
        <v>604</v>
      </c>
      <c r="L3130" t="s">
        <v>604</v>
      </c>
      <c r="M3130" s="1" t="s">
        <v>605</v>
      </c>
      <c r="N3130">
        <v>8500</v>
      </c>
      <c r="O3130">
        <v>9300</v>
      </c>
      <c r="P3130">
        <v>19500</v>
      </c>
      <c r="Q3130">
        <v>24800</v>
      </c>
      <c r="R3130">
        <v>27900</v>
      </c>
      <c r="S3130">
        <v>0</v>
      </c>
      <c r="T3130">
        <v>0</v>
      </c>
      <c r="U3130">
        <v>0</v>
      </c>
      <c r="V3130">
        <v>0</v>
      </c>
      <c r="W3130">
        <v>8400</v>
      </c>
      <c r="X3130">
        <v>8700</v>
      </c>
      <c r="Y3130">
        <v>7.1079936349999997</v>
      </c>
      <c r="Z3130">
        <v>-72.968963709999997</v>
      </c>
      <c r="AA3130" s="1" t="s">
        <v>77</v>
      </c>
      <c r="AB3130">
        <v>580060700</v>
      </c>
      <c r="AC3130" t="str">
        <f>MID(TablaPivotFinal[[#This Row],[Fecha]],1,4)</f>
        <v>2018</v>
      </c>
      <c r="AD3130" t="str">
        <f>MID(TablaPivotFinal[[#This Row],[Fecha]],5,3)</f>
        <v>May</v>
      </c>
      <c r="AE3130" s="1">
        <v>580060700</v>
      </c>
      <c r="AF3130" s="1">
        <v>51792</v>
      </c>
    </row>
    <row r="3131" spans="1:32" x14ac:dyDescent="0.3">
      <c r="A3131" s="1" t="s">
        <v>598</v>
      </c>
      <c r="B3131" s="1" t="s">
        <v>599</v>
      </c>
      <c r="C3131">
        <v>6603</v>
      </c>
      <c r="D3131" s="1" t="s">
        <v>532</v>
      </c>
      <c r="E3131">
        <v>68</v>
      </c>
      <c r="F3131" s="1" t="s">
        <v>600</v>
      </c>
      <c r="G3131" s="1" t="s">
        <v>601</v>
      </c>
      <c r="H3131" s="1" t="s">
        <v>103</v>
      </c>
      <c r="I3131" s="1" t="s">
        <v>602</v>
      </c>
      <c r="J3131" s="1" t="s">
        <v>603</v>
      </c>
      <c r="K3131" t="s">
        <v>604</v>
      </c>
      <c r="L3131" t="s">
        <v>604</v>
      </c>
      <c r="M3131" s="1" t="s">
        <v>605</v>
      </c>
      <c r="N3131">
        <v>8500</v>
      </c>
      <c r="O3131">
        <v>9300</v>
      </c>
      <c r="P3131">
        <v>19500</v>
      </c>
      <c r="Q3131">
        <v>24800</v>
      </c>
      <c r="R3131">
        <v>27900</v>
      </c>
      <c r="S3131">
        <v>0</v>
      </c>
      <c r="T3131">
        <v>0</v>
      </c>
      <c r="U3131">
        <v>0</v>
      </c>
      <c r="V3131">
        <v>0</v>
      </c>
      <c r="W3131">
        <v>8400</v>
      </c>
      <c r="X3131">
        <v>8700</v>
      </c>
      <c r="Y3131">
        <v>7.1079936349999997</v>
      </c>
      <c r="Z3131">
        <v>-72.968963709999997</v>
      </c>
      <c r="AA3131" s="1" t="s">
        <v>79</v>
      </c>
      <c r="AB3131">
        <v>716675300</v>
      </c>
      <c r="AC3131" t="str">
        <f>MID(TablaPivotFinal[[#This Row],[Fecha]],1,4)</f>
        <v>2018</v>
      </c>
      <c r="AD3131" t="str">
        <f>MID(TablaPivotFinal[[#This Row],[Fecha]],5,3)</f>
        <v>Nov</v>
      </c>
      <c r="AE3131" s="1">
        <v>716675300</v>
      </c>
      <c r="AF3131" s="1">
        <v>67532</v>
      </c>
    </row>
    <row r="3132" spans="1:32" x14ac:dyDescent="0.3">
      <c r="A3132" s="1" t="s">
        <v>598</v>
      </c>
      <c r="B3132" s="1" t="s">
        <v>599</v>
      </c>
      <c r="C3132">
        <v>6603</v>
      </c>
      <c r="D3132" s="1" t="s">
        <v>532</v>
      </c>
      <c r="E3132">
        <v>68</v>
      </c>
      <c r="F3132" s="1" t="s">
        <v>600</v>
      </c>
      <c r="G3132" s="1" t="s">
        <v>601</v>
      </c>
      <c r="H3132" s="1" t="s">
        <v>103</v>
      </c>
      <c r="I3132" s="1" t="s">
        <v>602</v>
      </c>
      <c r="J3132" s="1" t="s">
        <v>603</v>
      </c>
      <c r="K3132" t="s">
        <v>604</v>
      </c>
      <c r="L3132" t="s">
        <v>604</v>
      </c>
      <c r="M3132" s="1" t="s">
        <v>605</v>
      </c>
      <c r="N3132">
        <v>8500</v>
      </c>
      <c r="O3132">
        <v>9300</v>
      </c>
      <c r="P3132">
        <v>19500</v>
      </c>
      <c r="Q3132">
        <v>24800</v>
      </c>
      <c r="R3132">
        <v>27900</v>
      </c>
      <c r="S3132">
        <v>0</v>
      </c>
      <c r="T3132">
        <v>0</v>
      </c>
      <c r="U3132">
        <v>0</v>
      </c>
      <c r="V3132">
        <v>0</v>
      </c>
      <c r="W3132">
        <v>8400</v>
      </c>
      <c r="X3132">
        <v>8700</v>
      </c>
      <c r="Y3132">
        <v>7.1079936349999997</v>
      </c>
      <c r="Z3132">
        <v>-72.968963709999997</v>
      </c>
      <c r="AA3132" s="1" t="s">
        <v>81</v>
      </c>
      <c r="AB3132">
        <v>755005900</v>
      </c>
      <c r="AC3132" t="str">
        <f>MID(TablaPivotFinal[[#This Row],[Fecha]],1,4)</f>
        <v>2018</v>
      </c>
      <c r="AD3132" t="str">
        <f>MID(TablaPivotFinal[[#This Row],[Fecha]],5,3)</f>
        <v>Oct</v>
      </c>
      <c r="AE3132" s="1">
        <v>755005900</v>
      </c>
      <c r="AF3132" s="1">
        <v>71078</v>
      </c>
    </row>
    <row r="3133" spans="1:32" x14ac:dyDescent="0.3">
      <c r="A3133" s="1" t="s">
        <v>598</v>
      </c>
      <c r="B3133" s="1" t="s">
        <v>599</v>
      </c>
      <c r="C3133">
        <v>6603</v>
      </c>
      <c r="D3133" s="1" t="s">
        <v>532</v>
      </c>
      <c r="E3133">
        <v>68</v>
      </c>
      <c r="F3133" s="1" t="s">
        <v>600</v>
      </c>
      <c r="G3133" s="1" t="s">
        <v>601</v>
      </c>
      <c r="H3133" s="1" t="s">
        <v>103</v>
      </c>
      <c r="I3133" s="1" t="s">
        <v>602</v>
      </c>
      <c r="J3133" s="1" t="s">
        <v>603</v>
      </c>
      <c r="K3133" t="s">
        <v>604</v>
      </c>
      <c r="L3133" t="s">
        <v>604</v>
      </c>
      <c r="M3133" s="1" t="s">
        <v>605</v>
      </c>
      <c r="N3133">
        <v>8500</v>
      </c>
      <c r="O3133">
        <v>9300</v>
      </c>
      <c r="P3133">
        <v>19500</v>
      </c>
      <c r="Q3133">
        <v>24800</v>
      </c>
      <c r="R3133">
        <v>27900</v>
      </c>
      <c r="S3133">
        <v>0</v>
      </c>
      <c r="T3133">
        <v>0</v>
      </c>
      <c r="U3133">
        <v>0</v>
      </c>
      <c r="V3133">
        <v>0</v>
      </c>
      <c r="W3133">
        <v>8400</v>
      </c>
      <c r="X3133">
        <v>8700</v>
      </c>
      <c r="Y3133">
        <v>7.1079936349999997</v>
      </c>
      <c r="Z3133">
        <v>-72.968963709999997</v>
      </c>
      <c r="AA3133" s="1" t="s">
        <v>83</v>
      </c>
      <c r="AB3133">
        <v>718523700</v>
      </c>
      <c r="AC3133" t="str">
        <f>MID(TablaPivotFinal[[#This Row],[Fecha]],1,4)</f>
        <v>2018</v>
      </c>
      <c r="AD3133" t="str">
        <f>MID(TablaPivotFinal[[#This Row],[Fecha]],5,3)</f>
        <v>Sep</v>
      </c>
      <c r="AE3133" s="1">
        <v>718523700</v>
      </c>
      <c r="AF3133" s="1">
        <v>66187</v>
      </c>
    </row>
    <row r="3134" spans="1:32" x14ac:dyDescent="0.3">
      <c r="A3134" s="1" t="s">
        <v>606</v>
      </c>
      <c r="B3134" s="1" t="s">
        <v>607</v>
      </c>
      <c r="C3134">
        <v>6602</v>
      </c>
      <c r="D3134" s="1" t="s">
        <v>532</v>
      </c>
      <c r="E3134">
        <v>68</v>
      </c>
      <c r="F3134" s="1" t="s">
        <v>608</v>
      </c>
      <c r="G3134" s="1" t="s">
        <v>609</v>
      </c>
      <c r="H3134" s="1" t="s">
        <v>103</v>
      </c>
      <c r="I3134" s="1" t="s">
        <v>610</v>
      </c>
      <c r="J3134" s="1" t="s">
        <v>611</v>
      </c>
      <c r="K3134" t="s">
        <v>612</v>
      </c>
      <c r="L3134" t="s">
        <v>613</v>
      </c>
      <c r="M3134" s="1" t="s">
        <v>614</v>
      </c>
      <c r="N3134">
        <v>8500</v>
      </c>
      <c r="O3134">
        <v>9300</v>
      </c>
      <c r="P3134">
        <v>19500</v>
      </c>
      <c r="Q3134">
        <v>24800</v>
      </c>
      <c r="R3134">
        <v>27900</v>
      </c>
      <c r="S3134">
        <v>0</v>
      </c>
      <c r="T3134">
        <v>0</v>
      </c>
      <c r="U3134">
        <v>0</v>
      </c>
      <c r="V3134">
        <v>0</v>
      </c>
      <c r="W3134">
        <v>8400</v>
      </c>
      <c r="X3134">
        <v>8700</v>
      </c>
      <c r="Y3134">
        <v>7.1182490429999996</v>
      </c>
      <c r="Z3134">
        <v>-73.440543759999997</v>
      </c>
      <c r="AA3134" s="1" t="s">
        <v>13</v>
      </c>
      <c r="AB3134">
        <v>1244240800</v>
      </c>
      <c r="AC3134" t="str">
        <f>MID(TablaPivotFinal[[#This Row],[Fecha]],1,4)</f>
        <v>2016</v>
      </c>
      <c r="AD3134" t="str">
        <f>MID(TablaPivotFinal[[#This Row],[Fecha]],5,3)</f>
        <v>Abr</v>
      </c>
      <c r="AE3134" s="1">
        <v>1244240800</v>
      </c>
      <c r="AF3134" s="1">
        <v>139862</v>
      </c>
    </row>
    <row r="3135" spans="1:32" x14ac:dyDescent="0.3">
      <c r="A3135" s="1" t="s">
        <v>606</v>
      </c>
      <c r="B3135" s="1" t="s">
        <v>607</v>
      </c>
      <c r="C3135">
        <v>6602</v>
      </c>
      <c r="D3135" s="1" t="s">
        <v>532</v>
      </c>
      <c r="E3135">
        <v>68</v>
      </c>
      <c r="F3135" s="1" t="s">
        <v>608</v>
      </c>
      <c r="G3135" s="1" t="s">
        <v>609</v>
      </c>
      <c r="H3135" s="1" t="s">
        <v>103</v>
      </c>
      <c r="I3135" s="1" t="s">
        <v>610</v>
      </c>
      <c r="J3135" s="1" t="s">
        <v>611</v>
      </c>
      <c r="K3135" t="s">
        <v>612</v>
      </c>
      <c r="L3135" t="s">
        <v>613</v>
      </c>
      <c r="M3135" s="1" t="s">
        <v>614</v>
      </c>
      <c r="N3135">
        <v>8500</v>
      </c>
      <c r="O3135">
        <v>9300</v>
      </c>
      <c r="P3135">
        <v>19500</v>
      </c>
      <c r="Q3135">
        <v>24800</v>
      </c>
      <c r="R3135">
        <v>27900</v>
      </c>
      <c r="S3135">
        <v>0</v>
      </c>
      <c r="T3135">
        <v>0</v>
      </c>
      <c r="U3135">
        <v>0</v>
      </c>
      <c r="V3135">
        <v>0</v>
      </c>
      <c r="W3135">
        <v>8400</v>
      </c>
      <c r="X3135">
        <v>8700</v>
      </c>
      <c r="Y3135">
        <v>7.1182490429999996</v>
      </c>
      <c r="Z3135">
        <v>-73.440543759999997</v>
      </c>
      <c r="AA3135" s="1" t="s">
        <v>15</v>
      </c>
      <c r="AB3135">
        <v>1380876700</v>
      </c>
      <c r="AC3135" t="str">
        <f>MID(TablaPivotFinal[[#This Row],[Fecha]],1,4)</f>
        <v>2016</v>
      </c>
      <c r="AD3135" t="str">
        <f>MID(TablaPivotFinal[[#This Row],[Fecha]],5,3)</f>
        <v>Ago</v>
      </c>
      <c r="AE3135" s="1">
        <v>1380876700</v>
      </c>
      <c r="AF3135" s="1">
        <v>152476</v>
      </c>
    </row>
    <row r="3136" spans="1:32" x14ac:dyDescent="0.3">
      <c r="A3136" s="1" t="s">
        <v>606</v>
      </c>
      <c r="B3136" s="1" t="s">
        <v>607</v>
      </c>
      <c r="C3136">
        <v>6602</v>
      </c>
      <c r="D3136" s="1" t="s">
        <v>532</v>
      </c>
      <c r="E3136">
        <v>68</v>
      </c>
      <c r="F3136" s="1" t="s">
        <v>608</v>
      </c>
      <c r="G3136" s="1" t="s">
        <v>609</v>
      </c>
      <c r="H3136" s="1" t="s">
        <v>103</v>
      </c>
      <c r="I3136" s="1" t="s">
        <v>610</v>
      </c>
      <c r="J3136" s="1" t="s">
        <v>611</v>
      </c>
      <c r="K3136" t="s">
        <v>612</v>
      </c>
      <c r="L3136" t="s">
        <v>613</v>
      </c>
      <c r="M3136" s="1" t="s">
        <v>614</v>
      </c>
      <c r="N3136">
        <v>8500</v>
      </c>
      <c r="O3136">
        <v>9300</v>
      </c>
      <c r="P3136">
        <v>19500</v>
      </c>
      <c r="Q3136">
        <v>24800</v>
      </c>
      <c r="R3136">
        <v>27900</v>
      </c>
      <c r="S3136">
        <v>0</v>
      </c>
      <c r="T3136">
        <v>0</v>
      </c>
      <c r="U3136">
        <v>0</v>
      </c>
      <c r="V3136">
        <v>0</v>
      </c>
      <c r="W3136">
        <v>8400</v>
      </c>
      <c r="X3136">
        <v>8700</v>
      </c>
      <c r="Y3136">
        <v>7.1182490429999996</v>
      </c>
      <c r="Z3136">
        <v>-73.440543759999997</v>
      </c>
      <c r="AA3136" s="1" t="s">
        <v>17</v>
      </c>
      <c r="AB3136">
        <v>1516516600</v>
      </c>
      <c r="AC3136" t="str">
        <f>MID(TablaPivotFinal[[#This Row],[Fecha]],1,4)</f>
        <v>2016</v>
      </c>
      <c r="AD3136" t="str">
        <f>MID(TablaPivotFinal[[#This Row],[Fecha]],5,3)</f>
        <v>Dic</v>
      </c>
      <c r="AE3136" s="1">
        <v>1516516600</v>
      </c>
      <c r="AF3136" s="1">
        <v>171852</v>
      </c>
    </row>
    <row r="3137" spans="1:32" x14ac:dyDescent="0.3">
      <c r="A3137" s="1" t="s">
        <v>606</v>
      </c>
      <c r="B3137" s="1" t="s">
        <v>607</v>
      </c>
      <c r="C3137">
        <v>6602</v>
      </c>
      <c r="D3137" s="1" t="s">
        <v>532</v>
      </c>
      <c r="E3137">
        <v>68</v>
      </c>
      <c r="F3137" s="1" t="s">
        <v>608</v>
      </c>
      <c r="G3137" s="1" t="s">
        <v>609</v>
      </c>
      <c r="H3137" s="1" t="s">
        <v>103</v>
      </c>
      <c r="I3137" s="1" t="s">
        <v>610</v>
      </c>
      <c r="J3137" s="1" t="s">
        <v>611</v>
      </c>
      <c r="K3137" t="s">
        <v>612</v>
      </c>
      <c r="L3137" t="s">
        <v>613</v>
      </c>
      <c r="M3137" s="1" t="s">
        <v>614</v>
      </c>
      <c r="N3137">
        <v>8500</v>
      </c>
      <c r="O3137">
        <v>9300</v>
      </c>
      <c r="P3137">
        <v>19500</v>
      </c>
      <c r="Q3137">
        <v>24800</v>
      </c>
      <c r="R3137">
        <v>27900</v>
      </c>
      <c r="S3137">
        <v>0</v>
      </c>
      <c r="T3137">
        <v>0</v>
      </c>
      <c r="U3137">
        <v>0</v>
      </c>
      <c r="V3137">
        <v>0</v>
      </c>
      <c r="W3137">
        <v>8400</v>
      </c>
      <c r="X3137">
        <v>8700</v>
      </c>
      <c r="Y3137">
        <v>7.1182490429999996</v>
      </c>
      <c r="Z3137">
        <v>-73.440543759999997</v>
      </c>
      <c r="AA3137" s="1" t="s">
        <v>19</v>
      </c>
      <c r="AB3137">
        <v>1407381400</v>
      </c>
      <c r="AC3137" t="str">
        <f>MID(TablaPivotFinal[[#This Row],[Fecha]],1,4)</f>
        <v>2016</v>
      </c>
      <c r="AD3137" t="str">
        <f>MID(TablaPivotFinal[[#This Row],[Fecha]],5,3)</f>
        <v>Ene</v>
      </c>
      <c r="AE3137" s="1">
        <v>1407381400</v>
      </c>
      <c r="AF3137" s="1">
        <v>165769</v>
      </c>
    </row>
    <row r="3138" spans="1:32" x14ac:dyDescent="0.3">
      <c r="A3138" s="1" t="s">
        <v>606</v>
      </c>
      <c r="B3138" s="1" t="s">
        <v>607</v>
      </c>
      <c r="C3138">
        <v>6602</v>
      </c>
      <c r="D3138" s="1" t="s">
        <v>532</v>
      </c>
      <c r="E3138">
        <v>68</v>
      </c>
      <c r="F3138" s="1" t="s">
        <v>608</v>
      </c>
      <c r="G3138" s="1" t="s">
        <v>609</v>
      </c>
      <c r="H3138" s="1" t="s">
        <v>103</v>
      </c>
      <c r="I3138" s="1" t="s">
        <v>610</v>
      </c>
      <c r="J3138" s="1" t="s">
        <v>611</v>
      </c>
      <c r="K3138" t="s">
        <v>612</v>
      </c>
      <c r="L3138" t="s">
        <v>613</v>
      </c>
      <c r="M3138" s="1" t="s">
        <v>614</v>
      </c>
      <c r="N3138">
        <v>8500</v>
      </c>
      <c r="O3138">
        <v>9300</v>
      </c>
      <c r="P3138">
        <v>19500</v>
      </c>
      <c r="Q3138">
        <v>24800</v>
      </c>
      <c r="R3138">
        <v>27900</v>
      </c>
      <c r="S3138">
        <v>0</v>
      </c>
      <c r="T3138">
        <v>0</v>
      </c>
      <c r="U3138">
        <v>0</v>
      </c>
      <c r="V3138">
        <v>0</v>
      </c>
      <c r="W3138">
        <v>8400</v>
      </c>
      <c r="X3138">
        <v>8700</v>
      </c>
      <c r="Y3138">
        <v>7.1182490429999996</v>
      </c>
      <c r="Z3138">
        <v>-73.440543759999997</v>
      </c>
      <c r="AA3138" s="1" t="s">
        <v>21</v>
      </c>
      <c r="AB3138">
        <v>1250353400</v>
      </c>
      <c r="AC3138" t="str">
        <f>MID(TablaPivotFinal[[#This Row],[Fecha]],1,4)</f>
        <v>2016</v>
      </c>
      <c r="AD3138" t="str">
        <f>MID(TablaPivotFinal[[#This Row],[Fecha]],5,3)</f>
        <v>Feb</v>
      </c>
      <c r="AE3138" s="1">
        <v>1250353400</v>
      </c>
      <c r="AF3138" s="1">
        <v>137965</v>
      </c>
    </row>
    <row r="3139" spans="1:32" x14ac:dyDescent="0.3">
      <c r="A3139" s="1" t="s">
        <v>606</v>
      </c>
      <c r="B3139" s="1" t="s">
        <v>607</v>
      </c>
      <c r="C3139">
        <v>6602</v>
      </c>
      <c r="D3139" s="1" t="s">
        <v>532</v>
      </c>
      <c r="E3139">
        <v>68</v>
      </c>
      <c r="F3139" s="1" t="s">
        <v>608</v>
      </c>
      <c r="G3139" s="1" t="s">
        <v>609</v>
      </c>
      <c r="H3139" s="1" t="s">
        <v>103</v>
      </c>
      <c r="I3139" s="1" t="s">
        <v>610</v>
      </c>
      <c r="J3139" s="1" t="s">
        <v>611</v>
      </c>
      <c r="K3139" t="s">
        <v>612</v>
      </c>
      <c r="L3139" t="s">
        <v>613</v>
      </c>
      <c r="M3139" s="1" t="s">
        <v>614</v>
      </c>
      <c r="N3139">
        <v>8500</v>
      </c>
      <c r="O3139">
        <v>9300</v>
      </c>
      <c r="P3139">
        <v>19500</v>
      </c>
      <c r="Q3139">
        <v>24800</v>
      </c>
      <c r="R3139">
        <v>27900</v>
      </c>
      <c r="S3139">
        <v>0</v>
      </c>
      <c r="T3139">
        <v>0</v>
      </c>
      <c r="U3139">
        <v>0</v>
      </c>
      <c r="V3139">
        <v>0</v>
      </c>
      <c r="W3139">
        <v>8400</v>
      </c>
      <c r="X3139">
        <v>8700</v>
      </c>
      <c r="Y3139">
        <v>7.1182490429999996</v>
      </c>
      <c r="Z3139">
        <v>-73.440543759999997</v>
      </c>
      <c r="AA3139" s="1" t="s">
        <v>23</v>
      </c>
      <c r="AB3139">
        <v>1395141600</v>
      </c>
      <c r="AC3139" t="str">
        <f>MID(TablaPivotFinal[[#This Row],[Fecha]],1,4)</f>
        <v>2016</v>
      </c>
      <c r="AD3139" t="str">
        <f>MID(TablaPivotFinal[[#This Row],[Fecha]],5,3)</f>
        <v>Jul</v>
      </c>
      <c r="AE3139" s="1">
        <v>1395141600</v>
      </c>
      <c r="AF3139" s="1">
        <v>155475</v>
      </c>
    </row>
    <row r="3140" spans="1:32" x14ac:dyDescent="0.3">
      <c r="A3140" s="1" t="s">
        <v>606</v>
      </c>
      <c r="B3140" s="1" t="s">
        <v>607</v>
      </c>
      <c r="C3140">
        <v>6602</v>
      </c>
      <c r="D3140" s="1" t="s">
        <v>532</v>
      </c>
      <c r="E3140">
        <v>68</v>
      </c>
      <c r="F3140" s="1" t="s">
        <v>608</v>
      </c>
      <c r="G3140" s="1" t="s">
        <v>609</v>
      </c>
      <c r="H3140" s="1" t="s">
        <v>103</v>
      </c>
      <c r="I3140" s="1" t="s">
        <v>610</v>
      </c>
      <c r="J3140" s="1" t="s">
        <v>611</v>
      </c>
      <c r="K3140" t="s">
        <v>612</v>
      </c>
      <c r="L3140" t="s">
        <v>613</v>
      </c>
      <c r="M3140" s="1" t="s">
        <v>614</v>
      </c>
      <c r="N3140">
        <v>8500</v>
      </c>
      <c r="O3140">
        <v>9300</v>
      </c>
      <c r="P3140">
        <v>19500</v>
      </c>
      <c r="Q3140">
        <v>24800</v>
      </c>
      <c r="R3140">
        <v>27900</v>
      </c>
      <c r="S3140">
        <v>0</v>
      </c>
      <c r="T3140">
        <v>0</v>
      </c>
      <c r="U3140">
        <v>0</v>
      </c>
      <c r="V3140">
        <v>0</v>
      </c>
      <c r="W3140">
        <v>8400</v>
      </c>
      <c r="X3140">
        <v>8700</v>
      </c>
      <c r="Y3140">
        <v>7.1182490429999996</v>
      </c>
      <c r="Z3140">
        <v>-73.440543759999997</v>
      </c>
      <c r="AA3140" s="1" t="s">
        <v>25</v>
      </c>
      <c r="AB3140">
        <v>1344636600</v>
      </c>
      <c r="AC3140" t="str">
        <f>MID(TablaPivotFinal[[#This Row],[Fecha]],1,4)</f>
        <v>2016</v>
      </c>
      <c r="AD3140" t="str">
        <f>MID(TablaPivotFinal[[#This Row],[Fecha]],5,3)</f>
        <v>Jun</v>
      </c>
      <c r="AE3140" s="1">
        <v>1344636600</v>
      </c>
      <c r="AF3140" s="1">
        <v>148031</v>
      </c>
    </row>
    <row r="3141" spans="1:32" x14ac:dyDescent="0.3">
      <c r="A3141" s="1" t="s">
        <v>606</v>
      </c>
      <c r="B3141" s="1" t="s">
        <v>607</v>
      </c>
      <c r="C3141">
        <v>6602</v>
      </c>
      <c r="D3141" s="1" t="s">
        <v>532</v>
      </c>
      <c r="E3141">
        <v>68</v>
      </c>
      <c r="F3141" s="1" t="s">
        <v>608</v>
      </c>
      <c r="G3141" s="1" t="s">
        <v>609</v>
      </c>
      <c r="H3141" s="1" t="s">
        <v>103</v>
      </c>
      <c r="I3141" s="1" t="s">
        <v>610</v>
      </c>
      <c r="J3141" s="1" t="s">
        <v>611</v>
      </c>
      <c r="K3141" t="s">
        <v>612</v>
      </c>
      <c r="L3141" t="s">
        <v>613</v>
      </c>
      <c r="M3141" s="1" t="s">
        <v>614</v>
      </c>
      <c r="N3141">
        <v>8500</v>
      </c>
      <c r="O3141">
        <v>9300</v>
      </c>
      <c r="P3141">
        <v>19500</v>
      </c>
      <c r="Q3141">
        <v>24800</v>
      </c>
      <c r="R3141">
        <v>27900</v>
      </c>
      <c r="S3141">
        <v>0</v>
      </c>
      <c r="T3141">
        <v>0</v>
      </c>
      <c r="U3141">
        <v>0</v>
      </c>
      <c r="V3141">
        <v>0</v>
      </c>
      <c r="W3141">
        <v>8400</v>
      </c>
      <c r="X3141">
        <v>8700</v>
      </c>
      <c r="Y3141">
        <v>7.1182490429999996</v>
      </c>
      <c r="Z3141">
        <v>-73.440543759999997</v>
      </c>
      <c r="AA3141" s="1" t="s">
        <v>27</v>
      </c>
      <c r="AB3141">
        <v>1342766700</v>
      </c>
      <c r="AC3141" t="str">
        <f>MID(TablaPivotFinal[[#This Row],[Fecha]],1,4)</f>
        <v>2016</v>
      </c>
      <c r="AD3141" t="str">
        <f>MID(TablaPivotFinal[[#This Row],[Fecha]],5,3)</f>
        <v>Mar</v>
      </c>
      <c r="AE3141" s="1">
        <v>1342766700</v>
      </c>
      <c r="AF3141" s="1">
        <v>152381</v>
      </c>
    </row>
    <row r="3142" spans="1:32" x14ac:dyDescent="0.3">
      <c r="A3142" s="1" t="s">
        <v>606</v>
      </c>
      <c r="B3142" s="1" t="s">
        <v>607</v>
      </c>
      <c r="C3142">
        <v>6602</v>
      </c>
      <c r="D3142" s="1" t="s">
        <v>532</v>
      </c>
      <c r="E3142">
        <v>68</v>
      </c>
      <c r="F3142" s="1" t="s">
        <v>608</v>
      </c>
      <c r="G3142" s="1" t="s">
        <v>609</v>
      </c>
      <c r="H3142" s="1" t="s">
        <v>103</v>
      </c>
      <c r="I3142" s="1" t="s">
        <v>610</v>
      </c>
      <c r="J3142" s="1" t="s">
        <v>611</v>
      </c>
      <c r="K3142" t="s">
        <v>612</v>
      </c>
      <c r="L3142" t="s">
        <v>613</v>
      </c>
      <c r="M3142" s="1" t="s">
        <v>614</v>
      </c>
      <c r="N3142">
        <v>8500</v>
      </c>
      <c r="O3142">
        <v>9300</v>
      </c>
      <c r="P3142">
        <v>19500</v>
      </c>
      <c r="Q3142">
        <v>24800</v>
      </c>
      <c r="R3142">
        <v>27900</v>
      </c>
      <c r="S3142">
        <v>0</v>
      </c>
      <c r="T3142">
        <v>0</v>
      </c>
      <c r="U3142">
        <v>0</v>
      </c>
      <c r="V3142">
        <v>0</v>
      </c>
      <c r="W3142">
        <v>8400</v>
      </c>
      <c r="X3142">
        <v>8700</v>
      </c>
      <c r="Y3142">
        <v>7.1182490429999996</v>
      </c>
      <c r="Z3142">
        <v>-73.440543759999997</v>
      </c>
      <c r="AA3142" s="1" t="s">
        <v>29</v>
      </c>
      <c r="AB3142">
        <v>1288514800</v>
      </c>
      <c r="AC3142" t="str">
        <f>MID(TablaPivotFinal[[#This Row],[Fecha]],1,4)</f>
        <v>2016</v>
      </c>
      <c r="AD3142" t="str">
        <f>MID(TablaPivotFinal[[#This Row],[Fecha]],5,3)</f>
        <v>May</v>
      </c>
      <c r="AE3142" s="1">
        <v>1288514800</v>
      </c>
      <c r="AF3142" s="1">
        <v>144753</v>
      </c>
    </row>
    <row r="3143" spans="1:32" x14ac:dyDescent="0.3">
      <c r="A3143" s="1" t="s">
        <v>606</v>
      </c>
      <c r="B3143" s="1" t="s">
        <v>607</v>
      </c>
      <c r="C3143">
        <v>6602</v>
      </c>
      <c r="D3143" s="1" t="s">
        <v>532</v>
      </c>
      <c r="E3143">
        <v>68</v>
      </c>
      <c r="F3143" s="1" t="s">
        <v>608</v>
      </c>
      <c r="G3143" s="1" t="s">
        <v>609</v>
      </c>
      <c r="H3143" s="1" t="s">
        <v>103</v>
      </c>
      <c r="I3143" s="1" t="s">
        <v>610</v>
      </c>
      <c r="J3143" s="1" t="s">
        <v>611</v>
      </c>
      <c r="K3143" t="s">
        <v>612</v>
      </c>
      <c r="L3143" t="s">
        <v>613</v>
      </c>
      <c r="M3143" s="1" t="s">
        <v>614</v>
      </c>
      <c r="N3143">
        <v>8500</v>
      </c>
      <c r="O3143">
        <v>9300</v>
      </c>
      <c r="P3143">
        <v>19500</v>
      </c>
      <c r="Q3143">
        <v>24800</v>
      </c>
      <c r="R3143">
        <v>27900</v>
      </c>
      <c r="S3143">
        <v>0</v>
      </c>
      <c r="T3143">
        <v>0</v>
      </c>
      <c r="U3143">
        <v>0</v>
      </c>
      <c r="V3143">
        <v>0</v>
      </c>
      <c r="W3143">
        <v>8400</v>
      </c>
      <c r="X3143">
        <v>8700</v>
      </c>
      <c r="Y3143">
        <v>7.1182490429999996</v>
      </c>
      <c r="Z3143">
        <v>-73.440543759999997</v>
      </c>
      <c r="AA3143" s="1" t="s">
        <v>31</v>
      </c>
      <c r="AB3143">
        <v>1312799500</v>
      </c>
      <c r="AC3143" t="str">
        <f>MID(TablaPivotFinal[[#This Row],[Fecha]],1,4)</f>
        <v>2016</v>
      </c>
      <c r="AD3143" t="str">
        <f>MID(TablaPivotFinal[[#This Row],[Fecha]],5,3)</f>
        <v>Nov</v>
      </c>
      <c r="AE3143" s="1">
        <v>1312799500</v>
      </c>
      <c r="AF3143" s="1">
        <v>145671</v>
      </c>
    </row>
    <row r="3144" spans="1:32" x14ac:dyDescent="0.3">
      <c r="A3144" s="1" t="s">
        <v>606</v>
      </c>
      <c r="B3144" s="1" t="s">
        <v>607</v>
      </c>
      <c r="C3144">
        <v>6602</v>
      </c>
      <c r="D3144" s="1" t="s">
        <v>532</v>
      </c>
      <c r="E3144">
        <v>68</v>
      </c>
      <c r="F3144" s="1" t="s">
        <v>608</v>
      </c>
      <c r="G3144" s="1" t="s">
        <v>609</v>
      </c>
      <c r="H3144" s="1" t="s">
        <v>103</v>
      </c>
      <c r="I3144" s="1" t="s">
        <v>610</v>
      </c>
      <c r="J3144" s="1" t="s">
        <v>611</v>
      </c>
      <c r="K3144" t="s">
        <v>612</v>
      </c>
      <c r="L3144" t="s">
        <v>613</v>
      </c>
      <c r="M3144" s="1" t="s">
        <v>614</v>
      </c>
      <c r="N3144">
        <v>8500</v>
      </c>
      <c r="O3144">
        <v>9300</v>
      </c>
      <c r="P3144">
        <v>19500</v>
      </c>
      <c r="Q3144">
        <v>24800</v>
      </c>
      <c r="R3144">
        <v>27900</v>
      </c>
      <c r="S3144">
        <v>0</v>
      </c>
      <c r="T3144">
        <v>0</v>
      </c>
      <c r="U3144">
        <v>0</v>
      </c>
      <c r="V3144">
        <v>0</v>
      </c>
      <c r="W3144">
        <v>8400</v>
      </c>
      <c r="X3144">
        <v>8700</v>
      </c>
      <c r="Y3144">
        <v>7.1182490429999996</v>
      </c>
      <c r="Z3144">
        <v>-73.440543759999997</v>
      </c>
      <c r="AA3144" s="1" t="s">
        <v>33</v>
      </c>
      <c r="AB3144">
        <v>1346364700</v>
      </c>
      <c r="AC3144" t="str">
        <f>MID(TablaPivotFinal[[#This Row],[Fecha]],1,4)</f>
        <v>2016</v>
      </c>
      <c r="AD3144" t="str">
        <f>MID(TablaPivotFinal[[#This Row],[Fecha]],5,3)</f>
        <v>Oct</v>
      </c>
      <c r="AE3144" s="1">
        <v>1346364700</v>
      </c>
      <c r="AF3144" s="1">
        <v>149761</v>
      </c>
    </row>
    <row r="3145" spans="1:32" x14ac:dyDescent="0.3">
      <c r="A3145" s="1" t="s">
        <v>606</v>
      </c>
      <c r="B3145" s="1" t="s">
        <v>607</v>
      </c>
      <c r="C3145">
        <v>6602</v>
      </c>
      <c r="D3145" s="1" t="s">
        <v>532</v>
      </c>
      <c r="E3145">
        <v>68</v>
      </c>
      <c r="F3145" s="1" t="s">
        <v>608</v>
      </c>
      <c r="G3145" s="1" t="s">
        <v>609</v>
      </c>
      <c r="H3145" s="1" t="s">
        <v>103</v>
      </c>
      <c r="I3145" s="1" t="s">
        <v>610</v>
      </c>
      <c r="J3145" s="1" t="s">
        <v>611</v>
      </c>
      <c r="K3145" t="s">
        <v>612</v>
      </c>
      <c r="L3145" t="s">
        <v>613</v>
      </c>
      <c r="M3145" s="1" t="s">
        <v>614</v>
      </c>
      <c r="N3145">
        <v>8500</v>
      </c>
      <c r="O3145">
        <v>9300</v>
      </c>
      <c r="P3145">
        <v>19500</v>
      </c>
      <c r="Q3145">
        <v>24800</v>
      </c>
      <c r="R3145">
        <v>27900</v>
      </c>
      <c r="S3145">
        <v>0</v>
      </c>
      <c r="T3145">
        <v>0</v>
      </c>
      <c r="U3145">
        <v>0</v>
      </c>
      <c r="V3145">
        <v>0</v>
      </c>
      <c r="W3145">
        <v>8400</v>
      </c>
      <c r="X3145">
        <v>8700</v>
      </c>
      <c r="Y3145">
        <v>7.1182490429999996</v>
      </c>
      <c r="Z3145">
        <v>-73.440543759999997</v>
      </c>
      <c r="AA3145" s="1" t="s">
        <v>35</v>
      </c>
      <c r="AB3145">
        <v>1318791300</v>
      </c>
      <c r="AC3145" t="str">
        <f>MID(TablaPivotFinal[[#This Row],[Fecha]],1,4)</f>
        <v>2016</v>
      </c>
      <c r="AD3145" t="str">
        <f>MID(TablaPivotFinal[[#This Row],[Fecha]],5,3)</f>
        <v>Sep</v>
      </c>
      <c r="AE3145" s="1">
        <v>1318791300</v>
      </c>
      <c r="AF3145" s="1">
        <v>145218</v>
      </c>
    </row>
    <row r="3146" spans="1:32" x14ac:dyDescent="0.3">
      <c r="A3146" s="1" t="s">
        <v>606</v>
      </c>
      <c r="B3146" s="1" t="s">
        <v>607</v>
      </c>
      <c r="C3146">
        <v>6602</v>
      </c>
      <c r="D3146" s="1" t="s">
        <v>532</v>
      </c>
      <c r="E3146">
        <v>68</v>
      </c>
      <c r="F3146" s="1" t="s">
        <v>608</v>
      </c>
      <c r="G3146" s="1" t="s">
        <v>609</v>
      </c>
      <c r="H3146" s="1" t="s">
        <v>103</v>
      </c>
      <c r="I3146" s="1" t="s">
        <v>610</v>
      </c>
      <c r="J3146" s="1" t="s">
        <v>611</v>
      </c>
      <c r="K3146" t="s">
        <v>612</v>
      </c>
      <c r="L3146" t="s">
        <v>613</v>
      </c>
      <c r="M3146" s="1" t="s">
        <v>614</v>
      </c>
      <c r="N3146">
        <v>8500</v>
      </c>
      <c r="O3146">
        <v>9300</v>
      </c>
      <c r="P3146">
        <v>19500</v>
      </c>
      <c r="Q3146">
        <v>24800</v>
      </c>
      <c r="R3146">
        <v>27900</v>
      </c>
      <c r="S3146">
        <v>0</v>
      </c>
      <c r="T3146">
        <v>0</v>
      </c>
      <c r="U3146">
        <v>0</v>
      </c>
      <c r="V3146">
        <v>0</v>
      </c>
      <c r="W3146">
        <v>8400</v>
      </c>
      <c r="X3146">
        <v>8700</v>
      </c>
      <c r="Y3146">
        <v>7.1182490429999996</v>
      </c>
      <c r="Z3146">
        <v>-73.440543759999997</v>
      </c>
      <c r="AA3146" s="1" t="s">
        <v>37</v>
      </c>
      <c r="AB3146">
        <v>1338833300</v>
      </c>
      <c r="AC3146" t="str">
        <f>MID(TablaPivotFinal[[#This Row],[Fecha]],1,4)</f>
        <v>2017</v>
      </c>
      <c r="AD3146" t="str">
        <f>MID(TablaPivotFinal[[#This Row],[Fecha]],5,3)</f>
        <v>Abr</v>
      </c>
      <c r="AE3146" s="1">
        <v>1338833300</v>
      </c>
      <c r="AF3146" s="1">
        <v>4820.6333329999998</v>
      </c>
    </row>
    <row r="3147" spans="1:32" x14ac:dyDescent="0.3">
      <c r="A3147" s="1" t="s">
        <v>606</v>
      </c>
      <c r="B3147" s="1" t="s">
        <v>607</v>
      </c>
      <c r="C3147">
        <v>6602</v>
      </c>
      <c r="D3147" s="1" t="s">
        <v>532</v>
      </c>
      <c r="E3147">
        <v>68</v>
      </c>
      <c r="F3147" s="1" t="s">
        <v>608</v>
      </c>
      <c r="G3147" s="1" t="s">
        <v>609</v>
      </c>
      <c r="H3147" s="1" t="s">
        <v>103</v>
      </c>
      <c r="I3147" s="1" t="s">
        <v>610</v>
      </c>
      <c r="J3147" s="1" t="s">
        <v>611</v>
      </c>
      <c r="K3147" t="s">
        <v>612</v>
      </c>
      <c r="L3147" t="s">
        <v>613</v>
      </c>
      <c r="M3147" s="1" t="s">
        <v>614</v>
      </c>
      <c r="N3147">
        <v>8500</v>
      </c>
      <c r="O3147">
        <v>9300</v>
      </c>
      <c r="P3147">
        <v>19500</v>
      </c>
      <c r="Q3147">
        <v>24800</v>
      </c>
      <c r="R3147">
        <v>27900</v>
      </c>
      <c r="S3147">
        <v>0</v>
      </c>
      <c r="T3147">
        <v>0</v>
      </c>
      <c r="U3147">
        <v>0</v>
      </c>
      <c r="V3147">
        <v>0</v>
      </c>
      <c r="W3147">
        <v>8400</v>
      </c>
      <c r="X3147">
        <v>8700</v>
      </c>
      <c r="Y3147">
        <v>7.1182490429999996</v>
      </c>
      <c r="Z3147">
        <v>-73.440543759999997</v>
      </c>
      <c r="AA3147" s="1" t="s">
        <v>39</v>
      </c>
      <c r="AB3147">
        <v>1373798000</v>
      </c>
      <c r="AC3147" t="str">
        <f>MID(TablaPivotFinal[[#This Row],[Fecha]],1,4)</f>
        <v>2017</v>
      </c>
      <c r="AD3147" t="str">
        <f>MID(TablaPivotFinal[[#This Row],[Fecha]],5,3)</f>
        <v>Ago</v>
      </c>
      <c r="AE3147" s="1">
        <v>1373798000</v>
      </c>
      <c r="AF3147" s="1">
        <v>4748.580645</v>
      </c>
    </row>
    <row r="3148" spans="1:32" x14ac:dyDescent="0.3">
      <c r="A3148" s="1" t="s">
        <v>606</v>
      </c>
      <c r="B3148" s="1" t="s">
        <v>607</v>
      </c>
      <c r="C3148">
        <v>6602</v>
      </c>
      <c r="D3148" s="1" t="s">
        <v>532</v>
      </c>
      <c r="E3148">
        <v>68</v>
      </c>
      <c r="F3148" s="1" t="s">
        <v>608</v>
      </c>
      <c r="G3148" s="1" t="s">
        <v>609</v>
      </c>
      <c r="H3148" s="1" t="s">
        <v>103</v>
      </c>
      <c r="I3148" s="1" t="s">
        <v>610</v>
      </c>
      <c r="J3148" s="1" t="s">
        <v>611</v>
      </c>
      <c r="K3148" t="s">
        <v>612</v>
      </c>
      <c r="L3148" t="s">
        <v>613</v>
      </c>
      <c r="M3148" s="1" t="s">
        <v>614</v>
      </c>
      <c r="N3148">
        <v>8500</v>
      </c>
      <c r="O3148">
        <v>9300</v>
      </c>
      <c r="P3148">
        <v>19500</v>
      </c>
      <c r="Q3148">
        <v>24800</v>
      </c>
      <c r="R3148">
        <v>27900</v>
      </c>
      <c r="S3148">
        <v>0</v>
      </c>
      <c r="T3148">
        <v>0</v>
      </c>
      <c r="U3148">
        <v>0</v>
      </c>
      <c r="V3148">
        <v>0</v>
      </c>
      <c r="W3148">
        <v>8400</v>
      </c>
      <c r="X3148">
        <v>8700</v>
      </c>
      <c r="Y3148">
        <v>7.1182490429999996</v>
      </c>
      <c r="Z3148">
        <v>-73.440543759999997</v>
      </c>
      <c r="AA3148" s="1" t="s">
        <v>41</v>
      </c>
      <c r="AB3148">
        <v>948616500</v>
      </c>
      <c r="AC3148" t="str">
        <f>MID(TablaPivotFinal[[#This Row],[Fecha]],1,4)</f>
        <v>2017</v>
      </c>
      <c r="AD3148" t="str">
        <f>MID(TablaPivotFinal[[#This Row],[Fecha]],5,3)</f>
        <v>Dic</v>
      </c>
      <c r="AE3148" s="1">
        <v>948616500</v>
      </c>
      <c r="AF3148" s="1">
        <v>3313.0322580000002</v>
      </c>
    </row>
    <row r="3149" spans="1:32" x14ac:dyDescent="0.3">
      <c r="A3149" s="1" t="s">
        <v>606</v>
      </c>
      <c r="B3149" s="1" t="s">
        <v>607</v>
      </c>
      <c r="C3149">
        <v>6602</v>
      </c>
      <c r="D3149" s="1" t="s">
        <v>532</v>
      </c>
      <c r="E3149">
        <v>68</v>
      </c>
      <c r="F3149" s="1" t="s">
        <v>608</v>
      </c>
      <c r="G3149" s="1" t="s">
        <v>609</v>
      </c>
      <c r="H3149" s="1" t="s">
        <v>103</v>
      </c>
      <c r="I3149" s="1" t="s">
        <v>610</v>
      </c>
      <c r="J3149" s="1" t="s">
        <v>611</v>
      </c>
      <c r="K3149" t="s">
        <v>612</v>
      </c>
      <c r="L3149" t="s">
        <v>613</v>
      </c>
      <c r="M3149" s="1" t="s">
        <v>614</v>
      </c>
      <c r="N3149">
        <v>8500</v>
      </c>
      <c r="O3149">
        <v>9300</v>
      </c>
      <c r="P3149">
        <v>19500</v>
      </c>
      <c r="Q3149">
        <v>24800</v>
      </c>
      <c r="R3149">
        <v>27900</v>
      </c>
      <c r="S3149">
        <v>0</v>
      </c>
      <c r="T3149">
        <v>0</v>
      </c>
      <c r="U3149">
        <v>0</v>
      </c>
      <c r="V3149">
        <v>0</v>
      </c>
      <c r="W3149">
        <v>8400</v>
      </c>
      <c r="X3149">
        <v>8700</v>
      </c>
      <c r="Y3149">
        <v>7.1182490429999996</v>
      </c>
      <c r="Z3149">
        <v>-73.440543759999997</v>
      </c>
      <c r="AA3149" s="1" t="s">
        <v>43</v>
      </c>
      <c r="AB3149">
        <v>1497558800</v>
      </c>
      <c r="AC3149" t="str">
        <f>MID(TablaPivotFinal[[#This Row],[Fecha]],1,4)</f>
        <v>2017</v>
      </c>
      <c r="AD3149" t="str">
        <f>MID(TablaPivotFinal[[#This Row],[Fecha]],5,3)</f>
        <v>Ene</v>
      </c>
      <c r="AE3149" s="1">
        <v>1497558800</v>
      </c>
      <c r="AF3149" s="1">
        <v>5365.6774189999996</v>
      </c>
    </row>
    <row r="3150" spans="1:32" x14ac:dyDescent="0.3">
      <c r="A3150" s="1" t="s">
        <v>606</v>
      </c>
      <c r="B3150" s="1" t="s">
        <v>607</v>
      </c>
      <c r="C3150">
        <v>6602</v>
      </c>
      <c r="D3150" s="1" t="s">
        <v>532</v>
      </c>
      <c r="E3150">
        <v>68</v>
      </c>
      <c r="F3150" s="1" t="s">
        <v>608</v>
      </c>
      <c r="G3150" s="1" t="s">
        <v>609</v>
      </c>
      <c r="H3150" s="1" t="s">
        <v>103</v>
      </c>
      <c r="I3150" s="1" t="s">
        <v>610</v>
      </c>
      <c r="J3150" s="1" t="s">
        <v>611</v>
      </c>
      <c r="K3150" t="s">
        <v>612</v>
      </c>
      <c r="L3150" t="s">
        <v>613</v>
      </c>
      <c r="M3150" s="1" t="s">
        <v>614</v>
      </c>
      <c r="N3150">
        <v>8500</v>
      </c>
      <c r="O3150">
        <v>9300</v>
      </c>
      <c r="P3150">
        <v>19500</v>
      </c>
      <c r="Q3150">
        <v>24800</v>
      </c>
      <c r="R3150">
        <v>27900</v>
      </c>
      <c r="S3150">
        <v>0</v>
      </c>
      <c r="T3150">
        <v>0</v>
      </c>
      <c r="U3150">
        <v>0</v>
      </c>
      <c r="V3150">
        <v>0</v>
      </c>
      <c r="W3150">
        <v>8400</v>
      </c>
      <c r="X3150">
        <v>8700</v>
      </c>
      <c r="Y3150">
        <v>7.1182490429999996</v>
      </c>
      <c r="Z3150">
        <v>-73.440543759999997</v>
      </c>
      <c r="AA3150" s="1" t="s">
        <v>45</v>
      </c>
      <c r="AB3150">
        <v>1264700100</v>
      </c>
      <c r="AC3150" t="str">
        <f>MID(TablaPivotFinal[[#This Row],[Fecha]],1,4)</f>
        <v>2017</v>
      </c>
      <c r="AD3150" t="str">
        <f>MID(TablaPivotFinal[[#This Row],[Fecha]],5,3)</f>
        <v>Feb</v>
      </c>
      <c r="AE3150" s="1">
        <v>1264700100</v>
      </c>
      <c r="AF3150" s="1">
        <v>4744.0714289999996</v>
      </c>
    </row>
    <row r="3151" spans="1:32" x14ac:dyDescent="0.3">
      <c r="A3151" s="1" t="s">
        <v>606</v>
      </c>
      <c r="B3151" s="1" t="s">
        <v>607</v>
      </c>
      <c r="C3151">
        <v>6602</v>
      </c>
      <c r="D3151" s="1" t="s">
        <v>532</v>
      </c>
      <c r="E3151">
        <v>68</v>
      </c>
      <c r="F3151" s="1" t="s">
        <v>608</v>
      </c>
      <c r="G3151" s="1" t="s">
        <v>609</v>
      </c>
      <c r="H3151" s="1" t="s">
        <v>103</v>
      </c>
      <c r="I3151" s="1" t="s">
        <v>610</v>
      </c>
      <c r="J3151" s="1" t="s">
        <v>611</v>
      </c>
      <c r="K3151" t="s">
        <v>612</v>
      </c>
      <c r="L3151" t="s">
        <v>613</v>
      </c>
      <c r="M3151" s="1" t="s">
        <v>614</v>
      </c>
      <c r="N3151">
        <v>8500</v>
      </c>
      <c r="O3151">
        <v>9300</v>
      </c>
      <c r="P3151">
        <v>19500</v>
      </c>
      <c r="Q3151">
        <v>24800</v>
      </c>
      <c r="R3151">
        <v>27900</v>
      </c>
      <c r="S3151">
        <v>0</v>
      </c>
      <c r="T3151">
        <v>0</v>
      </c>
      <c r="U3151">
        <v>0</v>
      </c>
      <c r="V3151">
        <v>0</v>
      </c>
      <c r="W3151">
        <v>8400</v>
      </c>
      <c r="X3151">
        <v>8700</v>
      </c>
      <c r="Y3151">
        <v>7.1182490429999996</v>
      </c>
      <c r="Z3151">
        <v>-73.440543759999997</v>
      </c>
      <c r="AA3151" s="1" t="s">
        <v>47</v>
      </c>
      <c r="AB3151">
        <v>1397535300</v>
      </c>
      <c r="AC3151" t="str">
        <f>MID(TablaPivotFinal[[#This Row],[Fecha]],1,4)</f>
        <v>2017</v>
      </c>
      <c r="AD3151" t="str">
        <f>MID(TablaPivotFinal[[#This Row],[Fecha]],5,3)</f>
        <v>Jul</v>
      </c>
      <c r="AE3151" s="1">
        <v>1397535300</v>
      </c>
      <c r="AF3151" s="1">
        <v>4850.6774189999996</v>
      </c>
    </row>
    <row r="3152" spans="1:32" x14ac:dyDescent="0.3">
      <c r="A3152" s="1" t="s">
        <v>606</v>
      </c>
      <c r="B3152" s="1" t="s">
        <v>607</v>
      </c>
      <c r="C3152">
        <v>6602</v>
      </c>
      <c r="D3152" s="1" t="s">
        <v>532</v>
      </c>
      <c r="E3152">
        <v>68</v>
      </c>
      <c r="F3152" s="1" t="s">
        <v>608</v>
      </c>
      <c r="G3152" s="1" t="s">
        <v>609</v>
      </c>
      <c r="H3152" s="1" t="s">
        <v>103</v>
      </c>
      <c r="I3152" s="1" t="s">
        <v>610</v>
      </c>
      <c r="J3152" s="1" t="s">
        <v>611</v>
      </c>
      <c r="K3152" t="s">
        <v>612</v>
      </c>
      <c r="L3152" t="s">
        <v>613</v>
      </c>
      <c r="M3152" s="1" t="s">
        <v>614</v>
      </c>
      <c r="N3152">
        <v>8500</v>
      </c>
      <c r="O3152">
        <v>9300</v>
      </c>
      <c r="P3152">
        <v>19500</v>
      </c>
      <c r="Q3152">
        <v>24800</v>
      </c>
      <c r="R3152">
        <v>27900</v>
      </c>
      <c r="S3152">
        <v>0</v>
      </c>
      <c r="T3152">
        <v>0</v>
      </c>
      <c r="U3152">
        <v>0</v>
      </c>
      <c r="V3152">
        <v>0</v>
      </c>
      <c r="W3152">
        <v>8400</v>
      </c>
      <c r="X3152">
        <v>8700</v>
      </c>
      <c r="Y3152">
        <v>7.1182490429999996</v>
      </c>
      <c r="Z3152">
        <v>-73.440543759999997</v>
      </c>
      <c r="AA3152" s="1" t="s">
        <v>49</v>
      </c>
      <c r="AB3152">
        <v>1342112700</v>
      </c>
      <c r="AC3152" t="str">
        <f>MID(TablaPivotFinal[[#This Row],[Fecha]],1,4)</f>
        <v>2017</v>
      </c>
      <c r="AD3152" t="str">
        <f>MID(TablaPivotFinal[[#This Row],[Fecha]],5,3)</f>
        <v>Jun</v>
      </c>
      <c r="AE3152" s="1">
        <v>1342112700</v>
      </c>
      <c r="AF3152" s="1">
        <v>4822.8999999999996</v>
      </c>
    </row>
    <row r="3153" spans="1:32" x14ac:dyDescent="0.3">
      <c r="A3153" s="1" t="s">
        <v>606</v>
      </c>
      <c r="B3153" s="1" t="s">
        <v>607</v>
      </c>
      <c r="C3153">
        <v>6602</v>
      </c>
      <c r="D3153" s="1" t="s">
        <v>532</v>
      </c>
      <c r="E3153">
        <v>68</v>
      </c>
      <c r="F3153" s="1" t="s">
        <v>608</v>
      </c>
      <c r="G3153" s="1" t="s">
        <v>609</v>
      </c>
      <c r="H3153" s="1" t="s">
        <v>103</v>
      </c>
      <c r="I3153" s="1" t="s">
        <v>610</v>
      </c>
      <c r="J3153" s="1" t="s">
        <v>611</v>
      </c>
      <c r="K3153" t="s">
        <v>612</v>
      </c>
      <c r="L3153" t="s">
        <v>613</v>
      </c>
      <c r="M3153" s="1" t="s">
        <v>614</v>
      </c>
      <c r="N3153">
        <v>8500</v>
      </c>
      <c r="O3153">
        <v>9300</v>
      </c>
      <c r="P3153">
        <v>19500</v>
      </c>
      <c r="Q3153">
        <v>24800</v>
      </c>
      <c r="R3153">
        <v>27900</v>
      </c>
      <c r="S3153">
        <v>0</v>
      </c>
      <c r="T3153">
        <v>0</v>
      </c>
      <c r="U3153">
        <v>0</v>
      </c>
      <c r="V3153">
        <v>0</v>
      </c>
      <c r="W3153">
        <v>8400</v>
      </c>
      <c r="X3153">
        <v>8700</v>
      </c>
      <c r="Y3153">
        <v>7.1182490429999996</v>
      </c>
      <c r="Z3153">
        <v>-73.440543759999997</v>
      </c>
      <c r="AA3153" s="1" t="s">
        <v>51</v>
      </c>
      <c r="AB3153">
        <v>1340984000</v>
      </c>
      <c r="AC3153" t="str">
        <f>MID(TablaPivotFinal[[#This Row],[Fecha]],1,4)</f>
        <v>2017</v>
      </c>
      <c r="AD3153" t="str">
        <f>MID(TablaPivotFinal[[#This Row],[Fecha]],5,3)</f>
        <v>Mar</v>
      </c>
      <c r="AE3153" s="1">
        <v>1340984000</v>
      </c>
      <c r="AF3153" s="1">
        <v>4582.1935480000002</v>
      </c>
    </row>
    <row r="3154" spans="1:32" x14ac:dyDescent="0.3">
      <c r="A3154" s="1" t="s">
        <v>606</v>
      </c>
      <c r="B3154" s="1" t="s">
        <v>607</v>
      </c>
      <c r="C3154">
        <v>6602</v>
      </c>
      <c r="D3154" s="1" t="s">
        <v>532</v>
      </c>
      <c r="E3154">
        <v>68</v>
      </c>
      <c r="F3154" s="1" t="s">
        <v>608</v>
      </c>
      <c r="G3154" s="1" t="s">
        <v>609</v>
      </c>
      <c r="H3154" s="1" t="s">
        <v>103</v>
      </c>
      <c r="I3154" s="1" t="s">
        <v>610</v>
      </c>
      <c r="J3154" s="1" t="s">
        <v>611</v>
      </c>
      <c r="K3154" t="s">
        <v>612</v>
      </c>
      <c r="L3154" t="s">
        <v>613</v>
      </c>
      <c r="M3154" s="1" t="s">
        <v>614</v>
      </c>
      <c r="N3154">
        <v>8500</v>
      </c>
      <c r="O3154">
        <v>9300</v>
      </c>
      <c r="P3154">
        <v>19500</v>
      </c>
      <c r="Q3154">
        <v>24800</v>
      </c>
      <c r="R3154">
        <v>27900</v>
      </c>
      <c r="S3154">
        <v>0</v>
      </c>
      <c r="T3154">
        <v>0</v>
      </c>
      <c r="U3154">
        <v>0</v>
      </c>
      <c r="V3154">
        <v>0</v>
      </c>
      <c r="W3154">
        <v>8400</v>
      </c>
      <c r="X3154">
        <v>8700</v>
      </c>
      <c r="Y3154">
        <v>7.1182490429999996</v>
      </c>
      <c r="Z3154">
        <v>-73.440543759999997</v>
      </c>
      <c r="AA3154" s="1" t="s">
        <v>53</v>
      </c>
      <c r="AB3154">
        <v>1305408900</v>
      </c>
      <c r="AC3154" t="str">
        <f>MID(TablaPivotFinal[[#This Row],[Fecha]],1,4)</f>
        <v>2017</v>
      </c>
      <c r="AD3154" t="str">
        <f>MID(TablaPivotFinal[[#This Row],[Fecha]],5,3)</f>
        <v>May</v>
      </c>
      <c r="AE3154" s="1">
        <v>1305408900</v>
      </c>
      <c r="AF3154" s="1">
        <v>4489.0322580000002</v>
      </c>
    </row>
    <row r="3155" spans="1:32" x14ac:dyDescent="0.3">
      <c r="A3155" s="1" t="s">
        <v>606</v>
      </c>
      <c r="B3155" s="1" t="s">
        <v>607</v>
      </c>
      <c r="C3155">
        <v>6602</v>
      </c>
      <c r="D3155" s="1" t="s">
        <v>532</v>
      </c>
      <c r="E3155">
        <v>68</v>
      </c>
      <c r="F3155" s="1" t="s">
        <v>608</v>
      </c>
      <c r="G3155" s="1" t="s">
        <v>609</v>
      </c>
      <c r="H3155" s="1" t="s">
        <v>103</v>
      </c>
      <c r="I3155" s="1" t="s">
        <v>610</v>
      </c>
      <c r="J3155" s="1" t="s">
        <v>611</v>
      </c>
      <c r="K3155" t="s">
        <v>612</v>
      </c>
      <c r="L3155" t="s">
        <v>613</v>
      </c>
      <c r="M3155" s="1" t="s">
        <v>614</v>
      </c>
      <c r="N3155">
        <v>8500</v>
      </c>
      <c r="O3155">
        <v>9300</v>
      </c>
      <c r="P3155">
        <v>19500</v>
      </c>
      <c r="Q3155">
        <v>24800</v>
      </c>
      <c r="R3155">
        <v>27900</v>
      </c>
      <c r="S3155">
        <v>0</v>
      </c>
      <c r="T3155">
        <v>0</v>
      </c>
      <c r="U3155">
        <v>0</v>
      </c>
      <c r="V3155">
        <v>0</v>
      </c>
      <c r="W3155">
        <v>8400</v>
      </c>
      <c r="X3155">
        <v>8700</v>
      </c>
      <c r="Y3155">
        <v>7.1182490429999996</v>
      </c>
      <c r="Z3155">
        <v>-73.440543759999997</v>
      </c>
      <c r="AA3155" s="1" t="s">
        <v>55</v>
      </c>
      <c r="AB3155">
        <v>1412049900</v>
      </c>
      <c r="AC3155" t="str">
        <f>MID(TablaPivotFinal[[#This Row],[Fecha]],1,4)</f>
        <v>2017</v>
      </c>
      <c r="AD3155" t="str">
        <f>MID(TablaPivotFinal[[#This Row],[Fecha]],5,3)</f>
        <v>Nov</v>
      </c>
      <c r="AE3155" s="1">
        <v>1412049900</v>
      </c>
      <c r="AF3155" s="1">
        <v>4994.8666670000002</v>
      </c>
    </row>
    <row r="3156" spans="1:32" x14ac:dyDescent="0.3">
      <c r="A3156" s="1" t="s">
        <v>606</v>
      </c>
      <c r="B3156" s="1" t="s">
        <v>607</v>
      </c>
      <c r="C3156">
        <v>6602</v>
      </c>
      <c r="D3156" s="1" t="s">
        <v>532</v>
      </c>
      <c r="E3156">
        <v>68</v>
      </c>
      <c r="F3156" s="1" t="s">
        <v>608</v>
      </c>
      <c r="G3156" s="1" t="s">
        <v>609</v>
      </c>
      <c r="H3156" s="1" t="s">
        <v>103</v>
      </c>
      <c r="I3156" s="1" t="s">
        <v>610</v>
      </c>
      <c r="J3156" s="1" t="s">
        <v>611</v>
      </c>
      <c r="K3156" t="s">
        <v>612</v>
      </c>
      <c r="L3156" t="s">
        <v>613</v>
      </c>
      <c r="M3156" s="1" t="s">
        <v>614</v>
      </c>
      <c r="N3156">
        <v>8500</v>
      </c>
      <c r="O3156">
        <v>9300</v>
      </c>
      <c r="P3156">
        <v>19500</v>
      </c>
      <c r="Q3156">
        <v>24800</v>
      </c>
      <c r="R3156">
        <v>27900</v>
      </c>
      <c r="S3156">
        <v>0</v>
      </c>
      <c r="T3156">
        <v>0</v>
      </c>
      <c r="U3156">
        <v>0</v>
      </c>
      <c r="V3156">
        <v>0</v>
      </c>
      <c r="W3156">
        <v>8400</v>
      </c>
      <c r="X3156">
        <v>8700</v>
      </c>
      <c r="Y3156">
        <v>7.1182490429999996</v>
      </c>
      <c r="Z3156">
        <v>-73.440543759999997</v>
      </c>
      <c r="AA3156" s="1" t="s">
        <v>57</v>
      </c>
      <c r="AB3156">
        <v>1451480600</v>
      </c>
      <c r="AC3156" t="str">
        <f>MID(TablaPivotFinal[[#This Row],[Fecha]],1,4)</f>
        <v>2017</v>
      </c>
      <c r="AD3156" t="str">
        <f>MID(TablaPivotFinal[[#This Row],[Fecha]],5,3)</f>
        <v>Oct</v>
      </c>
      <c r="AE3156" s="1">
        <v>1451480600</v>
      </c>
      <c r="AF3156" s="1">
        <v>4954.16129</v>
      </c>
    </row>
    <row r="3157" spans="1:32" x14ac:dyDescent="0.3">
      <c r="A3157" s="1" t="s">
        <v>606</v>
      </c>
      <c r="B3157" s="1" t="s">
        <v>607</v>
      </c>
      <c r="C3157">
        <v>6602</v>
      </c>
      <c r="D3157" s="1" t="s">
        <v>532</v>
      </c>
      <c r="E3157">
        <v>68</v>
      </c>
      <c r="F3157" s="1" t="s">
        <v>608</v>
      </c>
      <c r="G3157" s="1" t="s">
        <v>609</v>
      </c>
      <c r="H3157" s="1" t="s">
        <v>103</v>
      </c>
      <c r="I3157" s="1" t="s">
        <v>610</v>
      </c>
      <c r="J3157" s="1" t="s">
        <v>611</v>
      </c>
      <c r="K3157" t="s">
        <v>612</v>
      </c>
      <c r="L3157" t="s">
        <v>613</v>
      </c>
      <c r="M3157" s="1" t="s">
        <v>614</v>
      </c>
      <c r="N3157">
        <v>8500</v>
      </c>
      <c r="O3157">
        <v>9300</v>
      </c>
      <c r="P3157">
        <v>19500</v>
      </c>
      <c r="Q3157">
        <v>24800</v>
      </c>
      <c r="R3157">
        <v>27900</v>
      </c>
      <c r="S3157">
        <v>0</v>
      </c>
      <c r="T3157">
        <v>0</v>
      </c>
      <c r="U3157">
        <v>0</v>
      </c>
      <c r="V3157">
        <v>0</v>
      </c>
      <c r="W3157">
        <v>8400</v>
      </c>
      <c r="X3157">
        <v>8700</v>
      </c>
      <c r="Y3157">
        <v>7.1182490429999996</v>
      </c>
      <c r="Z3157">
        <v>-73.440543759999997</v>
      </c>
      <c r="AA3157" s="1" t="s">
        <v>59</v>
      </c>
      <c r="AB3157">
        <v>1324665000</v>
      </c>
      <c r="AC3157" t="str">
        <f>MID(TablaPivotFinal[[#This Row],[Fecha]],1,4)</f>
        <v>2017</v>
      </c>
      <c r="AD3157" t="str">
        <f>MID(TablaPivotFinal[[#This Row],[Fecha]],5,3)</f>
        <v>Sep</v>
      </c>
      <c r="AE3157" s="1">
        <v>1324665000</v>
      </c>
      <c r="AF3157" s="1">
        <v>4684.8999999999996</v>
      </c>
    </row>
    <row r="3158" spans="1:32" x14ac:dyDescent="0.3">
      <c r="A3158" s="1" t="s">
        <v>606</v>
      </c>
      <c r="B3158" s="1" t="s">
        <v>607</v>
      </c>
      <c r="C3158">
        <v>6602</v>
      </c>
      <c r="D3158" s="1" t="s">
        <v>532</v>
      </c>
      <c r="E3158">
        <v>68</v>
      </c>
      <c r="F3158" s="1" t="s">
        <v>608</v>
      </c>
      <c r="G3158" s="1" t="s">
        <v>609</v>
      </c>
      <c r="H3158" s="1" t="s">
        <v>103</v>
      </c>
      <c r="I3158" s="1" t="s">
        <v>610</v>
      </c>
      <c r="J3158" s="1" t="s">
        <v>611</v>
      </c>
      <c r="K3158" t="s">
        <v>612</v>
      </c>
      <c r="L3158" t="s">
        <v>613</v>
      </c>
      <c r="M3158" s="1" t="s">
        <v>614</v>
      </c>
      <c r="N3158">
        <v>8500</v>
      </c>
      <c r="O3158">
        <v>9300</v>
      </c>
      <c r="P3158">
        <v>19500</v>
      </c>
      <c r="Q3158">
        <v>24800</v>
      </c>
      <c r="R3158">
        <v>27900</v>
      </c>
      <c r="S3158">
        <v>0</v>
      </c>
      <c r="T3158">
        <v>0</v>
      </c>
      <c r="U3158">
        <v>0</v>
      </c>
      <c r="V3158">
        <v>0</v>
      </c>
      <c r="W3158">
        <v>8400</v>
      </c>
      <c r="X3158">
        <v>8700</v>
      </c>
      <c r="Y3158">
        <v>7.1182490429999996</v>
      </c>
      <c r="Z3158">
        <v>-73.440543759999997</v>
      </c>
      <c r="AA3158" s="1" t="s">
        <v>61</v>
      </c>
      <c r="AB3158">
        <v>1122420400</v>
      </c>
      <c r="AC3158" t="str">
        <f>MID(TablaPivotFinal[[#This Row],[Fecha]],1,4)</f>
        <v>2018</v>
      </c>
      <c r="AD3158" t="str">
        <f>MID(TablaPivotFinal[[#This Row],[Fecha]],5,3)</f>
        <v>Abr</v>
      </c>
      <c r="AE3158" s="1">
        <v>1122420400</v>
      </c>
      <c r="AF3158" s="1">
        <v>132045</v>
      </c>
    </row>
    <row r="3159" spans="1:32" x14ac:dyDescent="0.3">
      <c r="A3159" s="1" t="s">
        <v>606</v>
      </c>
      <c r="B3159" s="1" t="s">
        <v>607</v>
      </c>
      <c r="C3159">
        <v>6602</v>
      </c>
      <c r="D3159" s="1" t="s">
        <v>532</v>
      </c>
      <c r="E3159">
        <v>68</v>
      </c>
      <c r="F3159" s="1" t="s">
        <v>608</v>
      </c>
      <c r="G3159" s="1" t="s">
        <v>609</v>
      </c>
      <c r="H3159" s="1" t="s">
        <v>103</v>
      </c>
      <c r="I3159" s="1" t="s">
        <v>610</v>
      </c>
      <c r="J3159" s="1" t="s">
        <v>611</v>
      </c>
      <c r="K3159" t="s">
        <v>612</v>
      </c>
      <c r="L3159" t="s">
        <v>613</v>
      </c>
      <c r="M3159" s="1" t="s">
        <v>614</v>
      </c>
      <c r="N3159">
        <v>8500</v>
      </c>
      <c r="O3159">
        <v>9300</v>
      </c>
      <c r="P3159">
        <v>19500</v>
      </c>
      <c r="Q3159">
        <v>24800</v>
      </c>
      <c r="R3159">
        <v>27900</v>
      </c>
      <c r="S3159">
        <v>0</v>
      </c>
      <c r="T3159">
        <v>0</v>
      </c>
      <c r="U3159">
        <v>0</v>
      </c>
      <c r="V3159">
        <v>0</v>
      </c>
      <c r="W3159">
        <v>8400</v>
      </c>
      <c r="X3159">
        <v>8700</v>
      </c>
      <c r="Y3159">
        <v>7.1182490429999996</v>
      </c>
      <c r="Z3159">
        <v>-73.440543759999997</v>
      </c>
      <c r="AA3159" s="1" t="s">
        <v>63</v>
      </c>
      <c r="AB3159">
        <v>1234582700</v>
      </c>
      <c r="AC3159" t="str">
        <f>MID(TablaPivotFinal[[#This Row],[Fecha]],1,4)</f>
        <v>2018</v>
      </c>
      <c r="AD3159" t="str">
        <f>MID(TablaPivotFinal[[#This Row],[Fecha]],5,3)</f>
        <v>Ago</v>
      </c>
      <c r="AE3159" s="1">
        <v>1234582700</v>
      </c>
      <c r="AF3159" s="1">
        <v>141883</v>
      </c>
    </row>
    <row r="3160" spans="1:32" x14ac:dyDescent="0.3">
      <c r="A3160" s="1" t="s">
        <v>606</v>
      </c>
      <c r="B3160" s="1" t="s">
        <v>607</v>
      </c>
      <c r="C3160">
        <v>6602</v>
      </c>
      <c r="D3160" s="1" t="s">
        <v>532</v>
      </c>
      <c r="E3160">
        <v>68</v>
      </c>
      <c r="F3160" s="1" t="s">
        <v>608</v>
      </c>
      <c r="G3160" s="1" t="s">
        <v>609</v>
      </c>
      <c r="H3160" s="1" t="s">
        <v>103</v>
      </c>
      <c r="I3160" s="1" t="s">
        <v>610</v>
      </c>
      <c r="J3160" s="1" t="s">
        <v>611</v>
      </c>
      <c r="K3160" t="s">
        <v>612</v>
      </c>
      <c r="L3160" t="s">
        <v>613</v>
      </c>
      <c r="M3160" s="1" t="s">
        <v>614</v>
      </c>
      <c r="N3160">
        <v>8500</v>
      </c>
      <c r="O3160">
        <v>9300</v>
      </c>
      <c r="P3160">
        <v>19500</v>
      </c>
      <c r="Q3160">
        <v>24800</v>
      </c>
      <c r="R3160">
        <v>27900</v>
      </c>
      <c r="S3160">
        <v>0</v>
      </c>
      <c r="T3160">
        <v>0</v>
      </c>
      <c r="U3160">
        <v>0</v>
      </c>
      <c r="V3160">
        <v>0</v>
      </c>
      <c r="W3160">
        <v>8400</v>
      </c>
      <c r="X3160">
        <v>8700</v>
      </c>
      <c r="Y3160">
        <v>7.1182490429999996</v>
      </c>
      <c r="Z3160">
        <v>-73.440543759999997</v>
      </c>
      <c r="AA3160" s="1" t="s">
        <v>65</v>
      </c>
      <c r="AB3160">
        <v>1428273500</v>
      </c>
      <c r="AC3160" t="str">
        <f>MID(TablaPivotFinal[[#This Row],[Fecha]],1,4)</f>
        <v>2018</v>
      </c>
      <c r="AD3160" t="str">
        <f>MID(TablaPivotFinal[[#This Row],[Fecha]],5,3)</f>
        <v>Dic</v>
      </c>
      <c r="AE3160" s="1">
        <v>1428273500</v>
      </c>
      <c r="AF3160" s="1">
        <v>163816</v>
      </c>
    </row>
    <row r="3161" spans="1:32" x14ac:dyDescent="0.3">
      <c r="A3161" s="1" t="s">
        <v>606</v>
      </c>
      <c r="B3161" s="1" t="s">
        <v>607</v>
      </c>
      <c r="C3161">
        <v>6602</v>
      </c>
      <c r="D3161" s="1" t="s">
        <v>532</v>
      </c>
      <c r="E3161">
        <v>68</v>
      </c>
      <c r="F3161" s="1" t="s">
        <v>608</v>
      </c>
      <c r="G3161" s="1" t="s">
        <v>609</v>
      </c>
      <c r="H3161" s="1" t="s">
        <v>103</v>
      </c>
      <c r="I3161" s="1" t="s">
        <v>610</v>
      </c>
      <c r="J3161" s="1" t="s">
        <v>611</v>
      </c>
      <c r="K3161" t="s">
        <v>612</v>
      </c>
      <c r="L3161" t="s">
        <v>613</v>
      </c>
      <c r="M3161" s="1" t="s">
        <v>614</v>
      </c>
      <c r="N3161">
        <v>8500</v>
      </c>
      <c r="O3161">
        <v>9300</v>
      </c>
      <c r="P3161">
        <v>19500</v>
      </c>
      <c r="Q3161">
        <v>24800</v>
      </c>
      <c r="R3161">
        <v>27900</v>
      </c>
      <c r="S3161">
        <v>0</v>
      </c>
      <c r="T3161">
        <v>0</v>
      </c>
      <c r="U3161">
        <v>0</v>
      </c>
      <c r="V3161">
        <v>0</v>
      </c>
      <c r="W3161">
        <v>8400</v>
      </c>
      <c r="X3161">
        <v>8700</v>
      </c>
      <c r="Y3161">
        <v>7.1182490429999996</v>
      </c>
      <c r="Z3161">
        <v>-73.440543759999997</v>
      </c>
      <c r="AA3161" s="1" t="s">
        <v>67</v>
      </c>
      <c r="AB3161">
        <v>940673400</v>
      </c>
      <c r="AC3161" t="str">
        <f>MID(TablaPivotFinal[[#This Row],[Fecha]],1,4)</f>
        <v>2018</v>
      </c>
      <c r="AD3161" t="str">
        <f>MID(TablaPivotFinal[[#This Row],[Fecha]],5,3)</f>
        <v>Ene</v>
      </c>
      <c r="AE3161" s="1">
        <v>940673400</v>
      </c>
      <c r="AF3161" s="1">
        <v>112962</v>
      </c>
    </row>
    <row r="3162" spans="1:32" x14ac:dyDescent="0.3">
      <c r="A3162" s="1" t="s">
        <v>606</v>
      </c>
      <c r="B3162" s="1" t="s">
        <v>607</v>
      </c>
      <c r="C3162">
        <v>6602</v>
      </c>
      <c r="D3162" s="1" t="s">
        <v>532</v>
      </c>
      <c r="E3162">
        <v>68</v>
      </c>
      <c r="F3162" s="1" t="s">
        <v>608</v>
      </c>
      <c r="G3162" s="1" t="s">
        <v>609</v>
      </c>
      <c r="H3162" s="1" t="s">
        <v>103</v>
      </c>
      <c r="I3162" s="1" t="s">
        <v>610</v>
      </c>
      <c r="J3162" s="1" t="s">
        <v>611</v>
      </c>
      <c r="K3162" t="s">
        <v>612</v>
      </c>
      <c r="L3162" t="s">
        <v>613</v>
      </c>
      <c r="M3162" s="1" t="s">
        <v>614</v>
      </c>
      <c r="N3162">
        <v>8500</v>
      </c>
      <c r="O3162">
        <v>9300</v>
      </c>
      <c r="P3162">
        <v>19500</v>
      </c>
      <c r="Q3162">
        <v>24800</v>
      </c>
      <c r="R3162">
        <v>27900</v>
      </c>
      <c r="S3162">
        <v>0</v>
      </c>
      <c r="T3162">
        <v>0</v>
      </c>
      <c r="U3162">
        <v>0</v>
      </c>
      <c r="V3162">
        <v>0</v>
      </c>
      <c r="W3162">
        <v>8400</v>
      </c>
      <c r="X3162">
        <v>8700</v>
      </c>
      <c r="Y3162">
        <v>7.1182490429999996</v>
      </c>
      <c r="Z3162">
        <v>-73.440543759999997</v>
      </c>
      <c r="AA3162" s="1" t="s">
        <v>69</v>
      </c>
      <c r="AB3162">
        <v>973823400</v>
      </c>
      <c r="AC3162" t="str">
        <f>MID(TablaPivotFinal[[#This Row],[Fecha]],1,4)</f>
        <v>2018</v>
      </c>
      <c r="AD3162" t="str">
        <f>MID(TablaPivotFinal[[#This Row],[Fecha]],5,3)</f>
        <v>Feb</v>
      </c>
      <c r="AE3162" s="1">
        <v>973823400</v>
      </c>
      <c r="AF3162" s="1">
        <v>114889</v>
      </c>
    </row>
    <row r="3163" spans="1:32" x14ac:dyDescent="0.3">
      <c r="A3163" s="1" t="s">
        <v>606</v>
      </c>
      <c r="B3163" s="1" t="s">
        <v>607</v>
      </c>
      <c r="C3163">
        <v>6602</v>
      </c>
      <c r="D3163" s="1" t="s">
        <v>532</v>
      </c>
      <c r="E3163">
        <v>68</v>
      </c>
      <c r="F3163" s="1" t="s">
        <v>608</v>
      </c>
      <c r="G3163" s="1" t="s">
        <v>609</v>
      </c>
      <c r="H3163" s="1" t="s">
        <v>103</v>
      </c>
      <c r="I3163" s="1" t="s">
        <v>610</v>
      </c>
      <c r="J3163" s="1" t="s">
        <v>611</v>
      </c>
      <c r="K3163" t="s">
        <v>612</v>
      </c>
      <c r="L3163" t="s">
        <v>613</v>
      </c>
      <c r="M3163" s="1" t="s">
        <v>614</v>
      </c>
      <c r="N3163">
        <v>8500</v>
      </c>
      <c r="O3163">
        <v>9300</v>
      </c>
      <c r="P3163">
        <v>19500</v>
      </c>
      <c r="Q3163">
        <v>24800</v>
      </c>
      <c r="R3163">
        <v>27900</v>
      </c>
      <c r="S3163">
        <v>0</v>
      </c>
      <c r="T3163">
        <v>0</v>
      </c>
      <c r="U3163">
        <v>0</v>
      </c>
      <c r="V3163">
        <v>0</v>
      </c>
      <c r="W3163">
        <v>8400</v>
      </c>
      <c r="X3163">
        <v>8700</v>
      </c>
      <c r="Y3163">
        <v>7.1182490429999996</v>
      </c>
      <c r="Z3163">
        <v>-73.440543759999997</v>
      </c>
      <c r="AA3163" s="1" t="s">
        <v>71</v>
      </c>
      <c r="AB3163">
        <v>1233018400</v>
      </c>
      <c r="AC3163" t="str">
        <f>MID(TablaPivotFinal[[#This Row],[Fecha]],1,4)</f>
        <v>2018</v>
      </c>
      <c r="AD3163" t="str">
        <f>MID(TablaPivotFinal[[#This Row],[Fecha]],5,3)</f>
        <v>Jul</v>
      </c>
      <c r="AE3163" s="1">
        <v>1233018400</v>
      </c>
      <c r="AF3163" s="1">
        <v>142366</v>
      </c>
    </row>
    <row r="3164" spans="1:32" x14ac:dyDescent="0.3">
      <c r="A3164" s="1" t="s">
        <v>606</v>
      </c>
      <c r="B3164" s="1" t="s">
        <v>607</v>
      </c>
      <c r="C3164">
        <v>6602</v>
      </c>
      <c r="D3164" s="1" t="s">
        <v>532</v>
      </c>
      <c r="E3164">
        <v>68</v>
      </c>
      <c r="F3164" s="1" t="s">
        <v>608</v>
      </c>
      <c r="G3164" s="1" t="s">
        <v>609</v>
      </c>
      <c r="H3164" s="1" t="s">
        <v>103</v>
      </c>
      <c r="I3164" s="1" t="s">
        <v>610</v>
      </c>
      <c r="J3164" s="1" t="s">
        <v>611</v>
      </c>
      <c r="K3164" t="s">
        <v>612</v>
      </c>
      <c r="L3164" t="s">
        <v>613</v>
      </c>
      <c r="M3164" s="1" t="s">
        <v>614</v>
      </c>
      <c r="N3164">
        <v>8500</v>
      </c>
      <c r="O3164">
        <v>9300</v>
      </c>
      <c r="P3164">
        <v>19500</v>
      </c>
      <c r="Q3164">
        <v>24800</v>
      </c>
      <c r="R3164">
        <v>27900</v>
      </c>
      <c r="S3164">
        <v>0</v>
      </c>
      <c r="T3164">
        <v>0</v>
      </c>
      <c r="U3164">
        <v>0</v>
      </c>
      <c r="V3164">
        <v>0</v>
      </c>
      <c r="W3164">
        <v>8400</v>
      </c>
      <c r="X3164">
        <v>8700</v>
      </c>
      <c r="Y3164">
        <v>7.1182490429999996</v>
      </c>
      <c r="Z3164">
        <v>-73.440543759999997</v>
      </c>
      <c r="AA3164" s="1" t="s">
        <v>73</v>
      </c>
      <c r="AB3164">
        <v>1200844700</v>
      </c>
      <c r="AC3164" t="str">
        <f>MID(TablaPivotFinal[[#This Row],[Fecha]],1,4)</f>
        <v>2018</v>
      </c>
      <c r="AD3164" t="str">
        <f>MID(TablaPivotFinal[[#This Row],[Fecha]],5,3)</f>
        <v>Jun</v>
      </c>
      <c r="AE3164" s="1">
        <v>1200844700</v>
      </c>
      <c r="AF3164" s="1">
        <v>138800</v>
      </c>
    </row>
    <row r="3165" spans="1:32" x14ac:dyDescent="0.3">
      <c r="A3165" s="1" t="s">
        <v>606</v>
      </c>
      <c r="B3165" s="1" t="s">
        <v>607</v>
      </c>
      <c r="C3165">
        <v>6602</v>
      </c>
      <c r="D3165" s="1" t="s">
        <v>532</v>
      </c>
      <c r="E3165">
        <v>68</v>
      </c>
      <c r="F3165" s="1" t="s">
        <v>608</v>
      </c>
      <c r="G3165" s="1" t="s">
        <v>609</v>
      </c>
      <c r="H3165" s="1" t="s">
        <v>103</v>
      </c>
      <c r="I3165" s="1" t="s">
        <v>610</v>
      </c>
      <c r="J3165" s="1" t="s">
        <v>611</v>
      </c>
      <c r="K3165" t="s">
        <v>612</v>
      </c>
      <c r="L3165" t="s">
        <v>613</v>
      </c>
      <c r="M3165" s="1" t="s">
        <v>614</v>
      </c>
      <c r="N3165">
        <v>8500</v>
      </c>
      <c r="O3165">
        <v>9300</v>
      </c>
      <c r="P3165">
        <v>19500</v>
      </c>
      <c r="Q3165">
        <v>24800</v>
      </c>
      <c r="R3165">
        <v>27900</v>
      </c>
      <c r="S3165">
        <v>0</v>
      </c>
      <c r="T3165">
        <v>0</v>
      </c>
      <c r="U3165">
        <v>0</v>
      </c>
      <c r="V3165">
        <v>0</v>
      </c>
      <c r="W3165">
        <v>8400</v>
      </c>
      <c r="X3165">
        <v>8700</v>
      </c>
      <c r="Y3165">
        <v>7.1182490429999996</v>
      </c>
      <c r="Z3165">
        <v>-73.440543759999997</v>
      </c>
      <c r="AA3165" s="1" t="s">
        <v>75</v>
      </c>
      <c r="AB3165">
        <v>1162331350</v>
      </c>
      <c r="AC3165" t="str">
        <f>MID(TablaPivotFinal[[#This Row],[Fecha]],1,4)</f>
        <v>2018</v>
      </c>
      <c r="AD3165" t="str">
        <f>MID(TablaPivotFinal[[#This Row],[Fecha]],5,3)</f>
        <v>Mar</v>
      </c>
      <c r="AE3165" s="1">
        <v>1162331350</v>
      </c>
      <c r="AF3165" s="1">
        <v>137239</v>
      </c>
    </row>
    <row r="3166" spans="1:32" x14ac:dyDescent="0.3">
      <c r="A3166" s="1" t="s">
        <v>606</v>
      </c>
      <c r="B3166" s="1" t="s">
        <v>607</v>
      </c>
      <c r="C3166">
        <v>6602</v>
      </c>
      <c r="D3166" s="1" t="s">
        <v>532</v>
      </c>
      <c r="E3166">
        <v>68</v>
      </c>
      <c r="F3166" s="1" t="s">
        <v>608</v>
      </c>
      <c r="G3166" s="1" t="s">
        <v>609</v>
      </c>
      <c r="H3166" s="1" t="s">
        <v>103</v>
      </c>
      <c r="I3166" s="1" t="s">
        <v>610</v>
      </c>
      <c r="J3166" s="1" t="s">
        <v>611</v>
      </c>
      <c r="K3166" t="s">
        <v>612</v>
      </c>
      <c r="L3166" t="s">
        <v>613</v>
      </c>
      <c r="M3166" s="1" t="s">
        <v>614</v>
      </c>
      <c r="N3166">
        <v>8500</v>
      </c>
      <c r="O3166">
        <v>9300</v>
      </c>
      <c r="P3166">
        <v>19500</v>
      </c>
      <c r="Q3166">
        <v>24800</v>
      </c>
      <c r="R3166">
        <v>27900</v>
      </c>
      <c r="S3166">
        <v>0</v>
      </c>
      <c r="T3166">
        <v>0</v>
      </c>
      <c r="U3166">
        <v>0</v>
      </c>
      <c r="V3166">
        <v>0</v>
      </c>
      <c r="W3166">
        <v>8400</v>
      </c>
      <c r="X3166">
        <v>8700</v>
      </c>
      <c r="Y3166">
        <v>7.1182490429999996</v>
      </c>
      <c r="Z3166">
        <v>-73.440543759999997</v>
      </c>
      <c r="AA3166" s="1" t="s">
        <v>77</v>
      </c>
      <c r="AB3166">
        <v>1139217300</v>
      </c>
      <c r="AC3166" t="str">
        <f>MID(TablaPivotFinal[[#This Row],[Fecha]],1,4)</f>
        <v>2018</v>
      </c>
      <c r="AD3166" t="str">
        <f>MID(TablaPivotFinal[[#This Row],[Fecha]],5,3)</f>
        <v>May</v>
      </c>
      <c r="AE3166" s="1">
        <v>1139217300</v>
      </c>
      <c r="AF3166" s="1">
        <v>131497</v>
      </c>
    </row>
    <row r="3167" spans="1:32" x14ac:dyDescent="0.3">
      <c r="A3167" s="1" t="s">
        <v>606</v>
      </c>
      <c r="B3167" s="1" t="s">
        <v>607</v>
      </c>
      <c r="C3167">
        <v>6602</v>
      </c>
      <c r="D3167" s="1" t="s">
        <v>532</v>
      </c>
      <c r="E3167">
        <v>68</v>
      </c>
      <c r="F3167" s="1" t="s">
        <v>608</v>
      </c>
      <c r="G3167" s="1" t="s">
        <v>609</v>
      </c>
      <c r="H3167" s="1" t="s">
        <v>103</v>
      </c>
      <c r="I3167" s="1" t="s">
        <v>610</v>
      </c>
      <c r="J3167" s="1" t="s">
        <v>611</v>
      </c>
      <c r="K3167" t="s">
        <v>612</v>
      </c>
      <c r="L3167" t="s">
        <v>613</v>
      </c>
      <c r="M3167" s="1" t="s">
        <v>614</v>
      </c>
      <c r="N3167">
        <v>8500</v>
      </c>
      <c r="O3167">
        <v>9300</v>
      </c>
      <c r="P3167">
        <v>19500</v>
      </c>
      <c r="Q3167">
        <v>24800</v>
      </c>
      <c r="R3167">
        <v>27900</v>
      </c>
      <c r="S3167">
        <v>0</v>
      </c>
      <c r="T3167">
        <v>0</v>
      </c>
      <c r="U3167">
        <v>0</v>
      </c>
      <c r="V3167">
        <v>0</v>
      </c>
      <c r="W3167">
        <v>8400</v>
      </c>
      <c r="X3167">
        <v>8700</v>
      </c>
      <c r="Y3167">
        <v>7.1182490429999996</v>
      </c>
      <c r="Z3167">
        <v>-73.440543759999997</v>
      </c>
      <c r="AA3167" s="1" t="s">
        <v>79</v>
      </c>
      <c r="AB3167">
        <v>1206201300</v>
      </c>
      <c r="AC3167" t="str">
        <f>MID(TablaPivotFinal[[#This Row],[Fecha]],1,4)</f>
        <v>2018</v>
      </c>
      <c r="AD3167" t="str">
        <f>MID(TablaPivotFinal[[#This Row],[Fecha]],5,3)</f>
        <v>Nov</v>
      </c>
      <c r="AE3167" s="1">
        <v>1206201300</v>
      </c>
      <c r="AF3167" s="1">
        <v>137159</v>
      </c>
    </row>
    <row r="3168" spans="1:32" x14ac:dyDescent="0.3">
      <c r="A3168" s="1" t="s">
        <v>606</v>
      </c>
      <c r="B3168" s="1" t="s">
        <v>607</v>
      </c>
      <c r="C3168">
        <v>6602</v>
      </c>
      <c r="D3168" s="1" t="s">
        <v>532</v>
      </c>
      <c r="E3168">
        <v>68</v>
      </c>
      <c r="F3168" s="1" t="s">
        <v>608</v>
      </c>
      <c r="G3168" s="1" t="s">
        <v>609</v>
      </c>
      <c r="H3168" s="1" t="s">
        <v>103</v>
      </c>
      <c r="I3168" s="1" t="s">
        <v>610</v>
      </c>
      <c r="J3168" s="1" t="s">
        <v>611</v>
      </c>
      <c r="K3168" t="s">
        <v>612</v>
      </c>
      <c r="L3168" t="s">
        <v>613</v>
      </c>
      <c r="M3168" s="1" t="s">
        <v>614</v>
      </c>
      <c r="N3168">
        <v>8500</v>
      </c>
      <c r="O3168">
        <v>9300</v>
      </c>
      <c r="P3168">
        <v>19500</v>
      </c>
      <c r="Q3168">
        <v>24800</v>
      </c>
      <c r="R3168">
        <v>27900</v>
      </c>
      <c r="S3168">
        <v>0</v>
      </c>
      <c r="T3168">
        <v>0</v>
      </c>
      <c r="U3168">
        <v>0</v>
      </c>
      <c r="V3168">
        <v>0</v>
      </c>
      <c r="W3168">
        <v>8400</v>
      </c>
      <c r="X3168">
        <v>8700</v>
      </c>
      <c r="Y3168">
        <v>7.1182490429999996</v>
      </c>
      <c r="Z3168">
        <v>-73.440543759999997</v>
      </c>
      <c r="AA3168" s="1" t="s">
        <v>81</v>
      </c>
      <c r="AB3168">
        <v>1214083000</v>
      </c>
      <c r="AC3168" t="str">
        <f>MID(TablaPivotFinal[[#This Row],[Fecha]],1,4)</f>
        <v>2018</v>
      </c>
      <c r="AD3168" t="str">
        <f>MID(TablaPivotFinal[[#This Row],[Fecha]],5,3)</f>
        <v>Oct</v>
      </c>
      <c r="AE3168" s="1">
        <v>1214083000</v>
      </c>
      <c r="AF3168" s="1">
        <v>138482</v>
      </c>
    </row>
    <row r="3169" spans="1:32" x14ac:dyDescent="0.3">
      <c r="A3169" s="1" t="s">
        <v>606</v>
      </c>
      <c r="B3169" s="1" t="s">
        <v>607</v>
      </c>
      <c r="C3169">
        <v>6602</v>
      </c>
      <c r="D3169" s="1" t="s">
        <v>532</v>
      </c>
      <c r="E3169">
        <v>68</v>
      </c>
      <c r="F3169" s="1" t="s">
        <v>608</v>
      </c>
      <c r="G3169" s="1" t="s">
        <v>609</v>
      </c>
      <c r="H3169" s="1" t="s">
        <v>103</v>
      </c>
      <c r="I3169" s="1" t="s">
        <v>610</v>
      </c>
      <c r="J3169" s="1" t="s">
        <v>611</v>
      </c>
      <c r="K3169" t="s">
        <v>612</v>
      </c>
      <c r="L3169" t="s">
        <v>613</v>
      </c>
      <c r="M3169" s="1" t="s">
        <v>614</v>
      </c>
      <c r="N3169">
        <v>8500</v>
      </c>
      <c r="O3169">
        <v>9300</v>
      </c>
      <c r="P3169">
        <v>19500</v>
      </c>
      <c r="Q3169">
        <v>24800</v>
      </c>
      <c r="R3169">
        <v>27900</v>
      </c>
      <c r="S3169">
        <v>0</v>
      </c>
      <c r="T3169">
        <v>0</v>
      </c>
      <c r="U3169">
        <v>0</v>
      </c>
      <c r="V3169">
        <v>0</v>
      </c>
      <c r="W3169">
        <v>8400</v>
      </c>
      <c r="X3169">
        <v>8700</v>
      </c>
      <c r="Y3169">
        <v>7.1182490429999996</v>
      </c>
      <c r="Z3169">
        <v>-73.440543759999997</v>
      </c>
      <c r="AA3169" s="1" t="s">
        <v>83</v>
      </c>
      <c r="AB3169">
        <v>1144462800</v>
      </c>
      <c r="AC3169" t="str">
        <f>MID(TablaPivotFinal[[#This Row],[Fecha]],1,4)</f>
        <v>2018</v>
      </c>
      <c r="AD3169" t="str">
        <f>MID(TablaPivotFinal[[#This Row],[Fecha]],5,3)</f>
        <v>Sep</v>
      </c>
      <c r="AE3169" s="1">
        <v>1144462800</v>
      </c>
      <c r="AF3169" s="1">
        <v>130827</v>
      </c>
    </row>
    <row r="3170" spans="1:32" x14ac:dyDescent="0.3">
      <c r="A3170" s="1" t="s">
        <v>615</v>
      </c>
      <c r="B3170" s="1" t="s">
        <v>591</v>
      </c>
      <c r="C3170" t="s">
        <v>616</v>
      </c>
      <c r="D3170" s="1" t="s">
        <v>532</v>
      </c>
      <c r="E3170">
        <v>68</v>
      </c>
      <c r="F3170" s="1" t="s">
        <v>617</v>
      </c>
      <c r="G3170" s="1" t="s">
        <v>593</v>
      </c>
      <c r="H3170" s="1" t="s">
        <v>3</v>
      </c>
      <c r="I3170" s="1" t="s">
        <v>618</v>
      </c>
      <c r="J3170" s="1" t="s">
        <v>595</v>
      </c>
      <c r="K3170">
        <v>6569259</v>
      </c>
      <c r="L3170" t="s">
        <v>585</v>
      </c>
      <c r="M3170" s="1" t="s">
        <v>619</v>
      </c>
      <c r="N3170">
        <v>7200</v>
      </c>
      <c r="O3170">
        <v>8200</v>
      </c>
      <c r="P3170">
        <v>19600</v>
      </c>
      <c r="Q3170">
        <v>26000</v>
      </c>
      <c r="R3170">
        <v>29800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7.2432675260000003</v>
      </c>
      <c r="Z3170">
        <v>-73.14940378</v>
      </c>
      <c r="AA3170" s="1" t="s">
        <v>13</v>
      </c>
      <c r="AB3170">
        <v>636819450</v>
      </c>
      <c r="AC3170" t="str">
        <f>MID(TablaPivotFinal[[#This Row],[Fecha]],1,4)</f>
        <v>2016</v>
      </c>
      <c r="AD3170" t="str">
        <f>MID(TablaPivotFinal[[#This Row],[Fecha]],5,3)</f>
        <v>Abr</v>
      </c>
      <c r="AE3170" s="1">
        <v>636819450</v>
      </c>
      <c r="AF3170" s="1">
        <v>72496</v>
      </c>
    </row>
    <row r="3171" spans="1:32" x14ac:dyDescent="0.3">
      <c r="A3171" s="1" t="s">
        <v>615</v>
      </c>
      <c r="B3171" s="1" t="s">
        <v>591</v>
      </c>
      <c r="C3171" t="s">
        <v>616</v>
      </c>
      <c r="D3171" s="1" t="s">
        <v>532</v>
      </c>
      <c r="E3171">
        <v>68</v>
      </c>
      <c r="F3171" s="1" t="s">
        <v>617</v>
      </c>
      <c r="G3171" s="1" t="s">
        <v>593</v>
      </c>
      <c r="H3171" s="1" t="s">
        <v>3</v>
      </c>
      <c r="I3171" s="1" t="s">
        <v>618</v>
      </c>
      <c r="J3171" s="1" t="s">
        <v>595</v>
      </c>
      <c r="K3171">
        <v>6569259</v>
      </c>
      <c r="L3171" t="s">
        <v>585</v>
      </c>
      <c r="M3171" s="1" t="s">
        <v>619</v>
      </c>
      <c r="N3171">
        <v>7200</v>
      </c>
      <c r="O3171">
        <v>8200</v>
      </c>
      <c r="P3171">
        <v>19600</v>
      </c>
      <c r="Q3171">
        <v>26000</v>
      </c>
      <c r="R3171">
        <v>29800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7.2432675260000003</v>
      </c>
      <c r="Z3171">
        <v>-73.14940378</v>
      </c>
      <c r="AA3171" s="1" t="s">
        <v>15</v>
      </c>
      <c r="AB3171">
        <v>0</v>
      </c>
      <c r="AC3171" t="str">
        <f>MID(TablaPivotFinal[[#This Row],[Fecha]],1,4)</f>
        <v>2016</v>
      </c>
      <c r="AD3171" t="str">
        <f>MID(TablaPivotFinal[[#This Row],[Fecha]],5,3)</f>
        <v>Ago</v>
      </c>
      <c r="AE3171" s="1">
        <v>0</v>
      </c>
      <c r="AF3171" s="1">
        <v>0</v>
      </c>
    </row>
    <row r="3172" spans="1:32" x14ac:dyDescent="0.3">
      <c r="A3172" s="1" t="s">
        <v>615</v>
      </c>
      <c r="B3172" s="1" t="s">
        <v>591</v>
      </c>
      <c r="C3172" t="s">
        <v>616</v>
      </c>
      <c r="D3172" s="1" t="s">
        <v>532</v>
      </c>
      <c r="E3172">
        <v>68</v>
      </c>
      <c r="F3172" s="1" t="s">
        <v>617</v>
      </c>
      <c r="G3172" s="1" t="s">
        <v>593</v>
      </c>
      <c r="H3172" s="1" t="s">
        <v>3</v>
      </c>
      <c r="I3172" s="1" t="s">
        <v>618</v>
      </c>
      <c r="J3172" s="1" t="s">
        <v>595</v>
      </c>
      <c r="K3172">
        <v>6569259</v>
      </c>
      <c r="L3172" t="s">
        <v>585</v>
      </c>
      <c r="M3172" s="1" t="s">
        <v>619</v>
      </c>
      <c r="N3172">
        <v>7200</v>
      </c>
      <c r="O3172">
        <v>8200</v>
      </c>
      <c r="P3172">
        <v>19600</v>
      </c>
      <c r="Q3172">
        <v>26000</v>
      </c>
      <c r="R3172">
        <v>29800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7.2432675260000003</v>
      </c>
      <c r="Z3172">
        <v>-73.14940378</v>
      </c>
      <c r="AA3172" s="1" t="s">
        <v>17</v>
      </c>
      <c r="AB3172">
        <v>0</v>
      </c>
      <c r="AC3172" t="str">
        <f>MID(TablaPivotFinal[[#This Row],[Fecha]],1,4)</f>
        <v>2016</v>
      </c>
      <c r="AD3172" t="str">
        <f>MID(TablaPivotFinal[[#This Row],[Fecha]],5,3)</f>
        <v>Dic</v>
      </c>
      <c r="AE3172" s="1">
        <v>0</v>
      </c>
      <c r="AF3172" s="1">
        <v>0</v>
      </c>
    </row>
    <row r="3173" spans="1:32" x14ac:dyDescent="0.3">
      <c r="A3173" s="1" t="s">
        <v>615</v>
      </c>
      <c r="B3173" s="1" t="s">
        <v>591</v>
      </c>
      <c r="C3173" t="s">
        <v>616</v>
      </c>
      <c r="D3173" s="1" t="s">
        <v>532</v>
      </c>
      <c r="E3173">
        <v>68</v>
      </c>
      <c r="F3173" s="1" t="s">
        <v>617</v>
      </c>
      <c r="G3173" s="1" t="s">
        <v>593</v>
      </c>
      <c r="H3173" s="1" t="s">
        <v>3</v>
      </c>
      <c r="I3173" s="1" t="s">
        <v>618</v>
      </c>
      <c r="J3173" s="1" t="s">
        <v>595</v>
      </c>
      <c r="K3173">
        <v>6569259</v>
      </c>
      <c r="L3173" t="s">
        <v>585</v>
      </c>
      <c r="M3173" s="1" t="s">
        <v>619</v>
      </c>
      <c r="N3173">
        <v>7200</v>
      </c>
      <c r="O3173">
        <v>8200</v>
      </c>
      <c r="P3173">
        <v>19600</v>
      </c>
      <c r="Q3173">
        <v>26000</v>
      </c>
      <c r="R3173">
        <v>29800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7.2432675260000003</v>
      </c>
      <c r="Z3173">
        <v>-73.14940378</v>
      </c>
      <c r="AA3173" s="1" t="s">
        <v>19</v>
      </c>
      <c r="AB3173">
        <v>1394896500</v>
      </c>
      <c r="AC3173" t="str">
        <f>MID(TablaPivotFinal[[#This Row],[Fecha]],1,4)</f>
        <v>2016</v>
      </c>
      <c r="AD3173" t="str">
        <f>MID(TablaPivotFinal[[#This Row],[Fecha]],5,3)</f>
        <v>Ene</v>
      </c>
      <c r="AE3173" s="1">
        <v>1394896500</v>
      </c>
      <c r="AF3173" s="1">
        <v>171327</v>
      </c>
    </row>
    <row r="3174" spans="1:32" x14ac:dyDescent="0.3">
      <c r="A3174" s="1" t="s">
        <v>615</v>
      </c>
      <c r="B3174" s="1" t="s">
        <v>591</v>
      </c>
      <c r="C3174" t="s">
        <v>616</v>
      </c>
      <c r="D3174" s="1" t="s">
        <v>532</v>
      </c>
      <c r="E3174">
        <v>68</v>
      </c>
      <c r="F3174" s="1" t="s">
        <v>617</v>
      </c>
      <c r="G3174" s="1" t="s">
        <v>593</v>
      </c>
      <c r="H3174" s="1" t="s">
        <v>3</v>
      </c>
      <c r="I3174" s="1" t="s">
        <v>618</v>
      </c>
      <c r="J3174" s="1" t="s">
        <v>595</v>
      </c>
      <c r="K3174">
        <v>6569259</v>
      </c>
      <c r="L3174" t="s">
        <v>585</v>
      </c>
      <c r="M3174" s="1" t="s">
        <v>619</v>
      </c>
      <c r="N3174">
        <v>7200</v>
      </c>
      <c r="O3174">
        <v>8200</v>
      </c>
      <c r="P3174">
        <v>19600</v>
      </c>
      <c r="Q3174">
        <v>26000</v>
      </c>
      <c r="R3174">
        <v>29800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7.2432675260000003</v>
      </c>
      <c r="Z3174">
        <v>-73.14940378</v>
      </c>
      <c r="AA3174" s="1" t="s">
        <v>21</v>
      </c>
      <c r="AB3174">
        <v>1096419550</v>
      </c>
      <c r="AC3174" t="str">
        <f>MID(TablaPivotFinal[[#This Row],[Fecha]],1,4)</f>
        <v>2016</v>
      </c>
      <c r="AD3174" t="str">
        <f>MID(TablaPivotFinal[[#This Row],[Fecha]],5,3)</f>
        <v>Feb</v>
      </c>
      <c r="AE3174" s="1">
        <v>1096419550</v>
      </c>
      <c r="AF3174" s="1">
        <v>121789</v>
      </c>
    </row>
    <row r="3175" spans="1:32" x14ac:dyDescent="0.3">
      <c r="A3175" s="1" t="s">
        <v>615</v>
      </c>
      <c r="B3175" s="1" t="s">
        <v>591</v>
      </c>
      <c r="C3175" t="s">
        <v>616</v>
      </c>
      <c r="D3175" s="1" t="s">
        <v>532</v>
      </c>
      <c r="E3175">
        <v>68</v>
      </c>
      <c r="F3175" s="1" t="s">
        <v>617</v>
      </c>
      <c r="G3175" s="1" t="s">
        <v>593</v>
      </c>
      <c r="H3175" s="1" t="s">
        <v>3</v>
      </c>
      <c r="I3175" s="1" t="s">
        <v>618</v>
      </c>
      <c r="J3175" s="1" t="s">
        <v>595</v>
      </c>
      <c r="K3175">
        <v>6569259</v>
      </c>
      <c r="L3175" t="s">
        <v>585</v>
      </c>
      <c r="M3175" s="1" t="s">
        <v>619</v>
      </c>
      <c r="N3175">
        <v>7200</v>
      </c>
      <c r="O3175">
        <v>8200</v>
      </c>
      <c r="P3175">
        <v>19600</v>
      </c>
      <c r="Q3175">
        <v>26000</v>
      </c>
      <c r="R3175">
        <v>29800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7.2432675260000003</v>
      </c>
      <c r="Z3175">
        <v>-73.14940378</v>
      </c>
      <c r="AA3175" s="1" t="s">
        <v>23</v>
      </c>
      <c r="AB3175">
        <v>0</v>
      </c>
      <c r="AC3175" t="str">
        <f>MID(TablaPivotFinal[[#This Row],[Fecha]],1,4)</f>
        <v>2016</v>
      </c>
      <c r="AD3175" t="str">
        <f>MID(TablaPivotFinal[[#This Row],[Fecha]],5,3)</f>
        <v>Jul</v>
      </c>
      <c r="AE3175" s="1">
        <v>0</v>
      </c>
      <c r="AF3175" s="1">
        <v>0</v>
      </c>
    </row>
    <row r="3176" spans="1:32" x14ac:dyDescent="0.3">
      <c r="A3176" s="1" t="s">
        <v>615</v>
      </c>
      <c r="B3176" s="1" t="s">
        <v>591</v>
      </c>
      <c r="C3176" t="s">
        <v>616</v>
      </c>
      <c r="D3176" s="1" t="s">
        <v>532</v>
      </c>
      <c r="E3176">
        <v>68</v>
      </c>
      <c r="F3176" s="1" t="s">
        <v>617</v>
      </c>
      <c r="G3176" s="1" t="s">
        <v>593</v>
      </c>
      <c r="H3176" s="1" t="s">
        <v>3</v>
      </c>
      <c r="I3176" s="1" t="s">
        <v>618</v>
      </c>
      <c r="J3176" s="1" t="s">
        <v>595</v>
      </c>
      <c r="K3176">
        <v>6569259</v>
      </c>
      <c r="L3176" t="s">
        <v>585</v>
      </c>
      <c r="M3176" s="1" t="s">
        <v>619</v>
      </c>
      <c r="N3176">
        <v>7200</v>
      </c>
      <c r="O3176">
        <v>8200</v>
      </c>
      <c r="P3176">
        <v>19600</v>
      </c>
      <c r="Q3176">
        <v>26000</v>
      </c>
      <c r="R3176">
        <v>29800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7.2432675260000003</v>
      </c>
      <c r="Z3176">
        <v>-73.14940378</v>
      </c>
      <c r="AA3176" s="1" t="s">
        <v>25</v>
      </c>
      <c r="AB3176">
        <v>0</v>
      </c>
      <c r="AC3176" t="str">
        <f>MID(TablaPivotFinal[[#This Row],[Fecha]],1,4)</f>
        <v>2016</v>
      </c>
      <c r="AD3176" t="str">
        <f>MID(TablaPivotFinal[[#This Row],[Fecha]],5,3)</f>
        <v>Jun</v>
      </c>
      <c r="AE3176" s="1">
        <v>0</v>
      </c>
      <c r="AF3176" s="1">
        <v>0</v>
      </c>
    </row>
    <row r="3177" spans="1:32" x14ac:dyDescent="0.3">
      <c r="A3177" s="1" t="s">
        <v>615</v>
      </c>
      <c r="B3177" s="1" t="s">
        <v>591</v>
      </c>
      <c r="C3177" t="s">
        <v>616</v>
      </c>
      <c r="D3177" s="1" t="s">
        <v>532</v>
      </c>
      <c r="E3177">
        <v>68</v>
      </c>
      <c r="F3177" s="1" t="s">
        <v>617</v>
      </c>
      <c r="G3177" s="1" t="s">
        <v>593</v>
      </c>
      <c r="H3177" s="1" t="s">
        <v>3</v>
      </c>
      <c r="I3177" s="1" t="s">
        <v>618</v>
      </c>
      <c r="J3177" s="1" t="s">
        <v>595</v>
      </c>
      <c r="K3177">
        <v>6569259</v>
      </c>
      <c r="L3177" t="s">
        <v>585</v>
      </c>
      <c r="M3177" s="1" t="s">
        <v>619</v>
      </c>
      <c r="N3177">
        <v>7200</v>
      </c>
      <c r="O3177">
        <v>8200</v>
      </c>
      <c r="P3177">
        <v>19600</v>
      </c>
      <c r="Q3177">
        <v>26000</v>
      </c>
      <c r="R3177">
        <v>29800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7.2432675260000003</v>
      </c>
      <c r="Z3177">
        <v>-73.14940378</v>
      </c>
      <c r="AA3177" s="1" t="s">
        <v>27</v>
      </c>
      <c r="AB3177">
        <v>1205491550</v>
      </c>
      <c r="AC3177" t="str">
        <f>MID(TablaPivotFinal[[#This Row],[Fecha]],1,4)</f>
        <v>2016</v>
      </c>
      <c r="AD3177" t="str">
        <f>MID(TablaPivotFinal[[#This Row],[Fecha]],5,3)</f>
        <v>Mar</v>
      </c>
      <c r="AE3177" s="1">
        <v>1205491550</v>
      </c>
      <c r="AF3177" s="1">
        <v>139172</v>
      </c>
    </row>
    <row r="3178" spans="1:32" x14ac:dyDescent="0.3">
      <c r="A3178" s="1" t="s">
        <v>615</v>
      </c>
      <c r="B3178" s="1" t="s">
        <v>591</v>
      </c>
      <c r="C3178" t="s">
        <v>616</v>
      </c>
      <c r="D3178" s="1" t="s">
        <v>532</v>
      </c>
      <c r="E3178">
        <v>68</v>
      </c>
      <c r="F3178" s="1" t="s">
        <v>617</v>
      </c>
      <c r="G3178" s="1" t="s">
        <v>593</v>
      </c>
      <c r="H3178" s="1" t="s">
        <v>3</v>
      </c>
      <c r="I3178" s="1" t="s">
        <v>618</v>
      </c>
      <c r="J3178" s="1" t="s">
        <v>595</v>
      </c>
      <c r="K3178">
        <v>6569259</v>
      </c>
      <c r="L3178" t="s">
        <v>585</v>
      </c>
      <c r="M3178" s="1" t="s">
        <v>619</v>
      </c>
      <c r="N3178">
        <v>7200</v>
      </c>
      <c r="O3178">
        <v>8200</v>
      </c>
      <c r="P3178">
        <v>19600</v>
      </c>
      <c r="Q3178">
        <v>26000</v>
      </c>
      <c r="R3178">
        <v>29800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7.2432675260000003</v>
      </c>
      <c r="Z3178">
        <v>-73.14940378</v>
      </c>
      <c r="AA3178" s="1" t="s">
        <v>29</v>
      </c>
      <c r="AB3178">
        <v>0</v>
      </c>
      <c r="AC3178" t="str">
        <f>MID(TablaPivotFinal[[#This Row],[Fecha]],1,4)</f>
        <v>2016</v>
      </c>
      <c r="AD3178" t="str">
        <f>MID(TablaPivotFinal[[#This Row],[Fecha]],5,3)</f>
        <v>May</v>
      </c>
      <c r="AE3178" s="1">
        <v>0</v>
      </c>
      <c r="AF3178" s="1">
        <v>0</v>
      </c>
    </row>
    <row r="3179" spans="1:32" x14ac:dyDescent="0.3">
      <c r="A3179" s="1" t="s">
        <v>615</v>
      </c>
      <c r="B3179" s="1" t="s">
        <v>591</v>
      </c>
      <c r="C3179" t="s">
        <v>616</v>
      </c>
      <c r="D3179" s="1" t="s">
        <v>532</v>
      </c>
      <c r="E3179">
        <v>68</v>
      </c>
      <c r="F3179" s="1" t="s">
        <v>617</v>
      </c>
      <c r="G3179" s="1" t="s">
        <v>593</v>
      </c>
      <c r="H3179" s="1" t="s">
        <v>3</v>
      </c>
      <c r="I3179" s="1" t="s">
        <v>618</v>
      </c>
      <c r="J3179" s="1" t="s">
        <v>595</v>
      </c>
      <c r="K3179">
        <v>6569259</v>
      </c>
      <c r="L3179" t="s">
        <v>585</v>
      </c>
      <c r="M3179" s="1" t="s">
        <v>619</v>
      </c>
      <c r="N3179">
        <v>7200</v>
      </c>
      <c r="O3179">
        <v>8200</v>
      </c>
      <c r="P3179">
        <v>19600</v>
      </c>
      <c r="Q3179">
        <v>26000</v>
      </c>
      <c r="R3179">
        <v>29800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7.2432675260000003</v>
      </c>
      <c r="Z3179">
        <v>-73.14940378</v>
      </c>
      <c r="AA3179" s="1" t="s">
        <v>31</v>
      </c>
      <c r="AB3179">
        <v>0</v>
      </c>
      <c r="AC3179" t="str">
        <f>MID(TablaPivotFinal[[#This Row],[Fecha]],1,4)</f>
        <v>2016</v>
      </c>
      <c r="AD3179" t="str">
        <f>MID(TablaPivotFinal[[#This Row],[Fecha]],5,3)</f>
        <v>Nov</v>
      </c>
      <c r="AE3179" s="1">
        <v>0</v>
      </c>
      <c r="AF3179" s="1">
        <v>0</v>
      </c>
    </row>
    <row r="3180" spans="1:32" x14ac:dyDescent="0.3">
      <c r="A3180" s="1" t="s">
        <v>615</v>
      </c>
      <c r="B3180" s="1" t="s">
        <v>591</v>
      </c>
      <c r="C3180" t="s">
        <v>616</v>
      </c>
      <c r="D3180" s="1" t="s">
        <v>532</v>
      </c>
      <c r="E3180">
        <v>68</v>
      </c>
      <c r="F3180" s="1" t="s">
        <v>617</v>
      </c>
      <c r="G3180" s="1" t="s">
        <v>593</v>
      </c>
      <c r="H3180" s="1" t="s">
        <v>3</v>
      </c>
      <c r="I3180" s="1" t="s">
        <v>618</v>
      </c>
      <c r="J3180" s="1" t="s">
        <v>595</v>
      </c>
      <c r="K3180">
        <v>6569259</v>
      </c>
      <c r="L3180" t="s">
        <v>585</v>
      </c>
      <c r="M3180" s="1" t="s">
        <v>619</v>
      </c>
      <c r="N3180">
        <v>7200</v>
      </c>
      <c r="O3180">
        <v>8200</v>
      </c>
      <c r="P3180">
        <v>19600</v>
      </c>
      <c r="Q3180">
        <v>26000</v>
      </c>
      <c r="R3180">
        <v>29800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7.2432675260000003</v>
      </c>
      <c r="Z3180">
        <v>-73.14940378</v>
      </c>
      <c r="AA3180" s="1" t="s">
        <v>33</v>
      </c>
      <c r="AB3180">
        <v>0</v>
      </c>
      <c r="AC3180" t="str">
        <f>MID(TablaPivotFinal[[#This Row],[Fecha]],1,4)</f>
        <v>2016</v>
      </c>
      <c r="AD3180" t="str">
        <f>MID(TablaPivotFinal[[#This Row],[Fecha]],5,3)</f>
        <v>Oct</v>
      </c>
      <c r="AE3180" s="1">
        <v>0</v>
      </c>
      <c r="AF3180" s="1">
        <v>0</v>
      </c>
    </row>
    <row r="3181" spans="1:32" x14ac:dyDescent="0.3">
      <c r="A3181" s="1" t="s">
        <v>615</v>
      </c>
      <c r="B3181" s="1" t="s">
        <v>591</v>
      </c>
      <c r="C3181" t="s">
        <v>616</v>
      </c>
      <c r="D3181" s="1" t="s">
        <v>532</v>
      </c>
      <c r="E3181">
        <v>68</v>
      </c>
      <c r="F3181" s="1" t="s">
        <v>617</v>
      </c>
      <c r="G3181" s="1" t="s">
        <v>593</v>
      </c>
      <c r="H3181" s="1" t="s">
        <v>3</v>
      </c>
      <c r="I3181" s="1" t="s">
        <v>618</v>
      </c>
      <c r="J3181" s="1" t="s">
        <v>595</v>
      </c>
      <c r="K3181">
        <v>6569259</v>
      </c>
      <c r="L3181" t="s">
        <v>585</v>
      </c>
      <c r="M3181" s="1" t="s">
        <v>619</v>
      </c>
      <c r="N3181">
        <v>7200</v>
      </c>
      <c r="O3181">
        <v>8200</v>
      </c>
      <c r="P3181">
        <v>19600</v>
      </c>
      <c r="Q3181">
        <v>26000</v>
      </c>
      <c r="R3181">
        <v>29800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7.2432675260000003</v>
      </c>
      <c r="Z3181">
        <v>-73.14940378</v>
      </c>
      <c r="AA3181" s="1" t="s">
        <v>35</v>
      </c>
      <c r="AB3181">
        <v>0</v>
      </c>
      <c r="AC3181" t="str">
        <f>MID(TablaPivotFinal[[#This Row],[Fecha]],1,4)</f>
        <v>2016</v>
      </c>
      <c r="AD3181" t="str">
        <f>MID(TablaPivotFinal[[#This Row],[Fecha]],5,3)</f>
        <v>Sep</v>
      </c>
      <c r="AE3181" s="1">
        <v>0</v>
      </c>
      <c r="AF3181" s="1">
        <v>0</v>
      </c>
    </row>
    <row r="3182" spans="1:32" x14ac:dyDescent="0.3">
      <c r="A3182" s="1" t="s">
        <v>615</v>
      </c>
      <c r="B3182" s="1" t="s">
        <v>591</v>
      </c>
      <c r="C3182" t="s">
        <v>616</v>
      </c>
      <c r="D3182" s="1" t="s">
        <v>532</v>
      </c>
      <c r="E3182">
        <v>68</v>
      </c>
      <c r="F3182" s="1" t="s">
        <v>617</v>
      </c>
      <c r="G3182" s="1" t="s">
        <v>593</v>
      </c>
      <c r="H3182" s="1" t="s">
        <v>3</v>
      </c>
      <c r="I3182" s="1" t="s">
        <v>618</v>
      </c>
      <c r="J3182" s="1" t="s">
        <v>595</v>
      </c>
      <c r="K3182">
        <v>6569259</v>
      </c>
      <c r="L3182" t="s">
        <v>585</v>
      </c>
      <c r="M3182" s="1" t="s">
        <v>619</v>
      </c>
      <c r="N3182">
        <v>7200</v>
      </c>
      <c r="O3182">
        <v>8200</v>
      </c>
      <c r="P3182">
        <v>19600</v>
      </c>
      <c r="Q3182">
        <v>26000</v>
      </c>
      <c r="R3182">
        <v>29800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7.2432675260000003</v>
      </c>
      <c r="Z3182">
        <v>-73.14940378</v>
      </c>
      <c r="AA3182" s="1" t="s">
        <v>37</v>
      </c>
      <c r="AB3182">
        <v>0</v>
      </c>
      <c r="AC3182" t="str">
        <f>MID(TablaPivotFinal[[#This Row],[Fecha]],1,4)</f>
        <v>2017</v>
      </c>
      <c r="AD3182" t="str">
        <f>MID(TablaPivotFinal[[#This Row],[Fecha]],5,3)</f>
        <v>Abr</v>
      </c>
      <c r="AE3182" s="1">
        <v>0</v>
      </c>
      <c r="AF3182" s="1">
        <v>0</v>
      </c>
    </row>
    <row r="3183" spans="1:32" x14ac:dyDescent="0.3">
      <c r="A3183" s="1" t="s">
        <v>615</v>
      </c>
      <c r="B3183" s="1" t="s">
        <v>591</v>
      </c>
      <c r="C3183" t="s">
        <v>616</v>
      </c>
      <c r="D3183" s="1" t="s">
        <v>532</v>
      </c>
      <c r="E3183">
        <v>68</v>
      </c>
      <c r="F3183" s="1" t="s">
        <v>617</v>
      </c>
      <c r="G3183" s="1" t="s">
        <v>593</v>
      </c>
      <c r="H3183" s="1" t="s">
        <v>3</v>
      </c>
      <c r="I3183" s="1" t="s">
        <v>618</v>
      </c>
      <c r="J3183" s="1" t="s">
        <v>595</v>
      </c>
      <c r="K3183">
        <v>6569259</v>
      </c>
      <c r="L3183" t="s">
        <v>585</v>
      </c>
      <c r="M3183" s="1" t="s">
        <v>619</v>
      </c>
      <c r="N3183">
        <v>7200</v>
      </c>
      <c r="O3183">
        <v>8200</v>
      </c>
      <c r="P3183">
        <v>19600</v>
      </c>
      <c r="Q3183">
        <v>26000</v>
      </c>
      <c r="R3183">
        <v>29800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7.2432675260000003</v>
      </c>
      <c r="Z3183">
        <v>-73.14940378</v>
      </c>
      <c r="AA3183" s="1" t="s">
        <v>39</v>
      </c>
      <c r="AB3183">
        <v>0</v>
      </c>
      <c r="AC3183" t="str">
        <f>MID(TablaPivotFinal[[#This Row],[Fecha]],1,4)</f>
        <v>2017</v>
      </c>
      <c r="AD3183" t="str">
        <f>MID(TablaPivotFinal[[#This Row],[Fecha]],5,3)</f>
        <v>Ago</v>
      </c>
      <c r="AE3183" s="1">
        <v>0</v>
      </c>
      <c r="AF3183" s="1">
        <v>0</v>
      </c>
    </row>
    <row r="3184" spans="1:32" x14ac:dyDescent="0.3">
      <c r="A3184" s="1" t="s">
        <v>615</v>
      </c>
      <c r="B3184" s="1" t="s">
        <v>591</v>
      </c>
      <c r="C3184" t="s">
        <v>616</v>
      </c>
      <c r="D3184" s="1" t="s">
        <v>532</v>
      </c>
      <c r="E3184">
        <v>68</v>
      </c>
      <c r="F3184" s="1" t="s">
        <v>617</v>
      </c>
      <c r="G3184" s="1" t="s">
        <v>593</v>
      </c>
      <c r="H3184" s="1" t="s">
        <v>3</v>
      </c>
      <c r="I3184" s="1" t="s">
        <v>618</v>
      </c>
      <c r="J3184" s="1" t="s">
        <v>595</v>
      </c>
      <c r="K3184">
        <v>6569259</v>
      </c>
      <c r="L3184" t="s">
        <v>585</v>
      </c>
      <c r="M3184" s="1" t="s">
        <v>619</v>
      </c>
      <c r="N3184">
        <v>7200</v>
      </c>
      <c r="O3184">
        <v>8200</v>
      </c>
      <c r="P3184">
        <v>19600</v>
      </c>
      <c r="Q3184">
        <v>26000</v>
      </c>
      <c r="R3184">
        <v>29800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7.2432675260000003</v>
      </c>
      <c r="Z3184">
        <v>-73.14940378</v>
      </c>
      <c r="AA3184" s="1" t="s">
        <v>41</v>
      </c>
      <c r="AB3184">
        <v>0</v>
      </c>
      <c r="AC3184" t="str">
        <f>MID(TablaPivotFinal[[#This Row],[Fecha]],1,4)</f>
        <v>2017</v>
      </c>
      <c r="AD3184" t="str">
        <f>MID(TablaPivotFinal[[#This Row],[Fecha]],5,3)</f>
        <v>Dic</v>
      </c>
      <c r="AE3184" s="1">
        <v>0</v>
      </c>
      <c r="AF3184" s="1">
        <v>0</v>
      </c>
    </row>
    <row r="3185" spans="1:32" x14ac:dyDescent="0.3">
      <c r="A3185" s="1" t="s">
        <v>615</v>
      </c>
      <c r="B3185" s="1" t="s">
        <v>591</v>
      </c>
      <c r="C3185" t="s">
        <v>616</v>
      </c>
      <c r="D3185" s="1" t="s">
        <v>532</v>
      </c>
      <c r="E3185">
        <v>68</v>
      </c>
      <c r="F3185" s="1" t="s">
        <v>617</v>
      </c>
      <c r="G3185" s="1" t="s">
        <v>593</v>
      </c>
      <c r="H3185" s="1" t="s">
        <v>3</v>
      </c>
      <c r="I3185" s="1" t="s">
        <v>618</v>
      </c>
      <c r="J3185" s="1" t="s">
        <v>595</v>
      </c>
      <c r="K3185">
        <v>6569259</v>
      </c>
      <c r="L3185" t="s">
        <v>585</v>
      </c>
      <c r="M3185" s="1" t="s">
        <v>619</v>
      </c>
      <c r="N3185">
        <v>7200</v>
      </c>
      <c r="O3185">
        <v>8200</v>
      </c>
      <c r="P3185">
        <v>19600</v>
      </c>
      <c r="Q3185">
        <v>26000</v>
      </c>
      <c r="R3185">
        <v>29800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7.2432675260000003</v>
      </c>
      <c r="Z3185">
        <v>-73.14940378</v>
      </c>
      <c r="AA3185" s="1" t="s">
        <v>43</v>
      </c>
      <c r="AB3185">
        <v>0</v>
      </c>
      <c r="AC3185" t="str">
        <f>MID(TablaPivotFinal[[#This Row],[Fecha]],1,4)</f>
        <v>2017</v>
      </c>
      <c r="AD3185" t="str">
        <f>MID(TablaPivotFinal[[#This Row],[Fecha]],5,3)</f>
        <v>Ene</v>
      </c>
      <c r="AE3185" s="1">
        <v>0</v>
      </c>
      <c r="AF3185" s="1">
        <v>0</v>
      </c>
    </row>
    <row r="3186" spans="1:32" x14ac:dyDescent="0.3">
      <c r="A3186" s="1" t="s">
        <v>615</v>
      </c>
      <c r="B3186" s="1" t="s">
        <v>591</v>
      </c>
      <c r="C3186" t="s">
        <v>616</v>
      </c>
      <c r="D3186" s="1" t="s">
        <v>532</v>
      </c>
      <c r="E3186">
        <v>68</v>
      </c>
      <c r="F3186" s="1" t="s">
        <v>617</v>
      </c>
      <c r="G3186" s="1" t="s">
        <v>593</v>
      </c>
      <c r="H3186" s="1" t="s">
        <v>3</v>
      </c>
      <c r="I3186" s="1" t="s">
        <v>618</v>
      </c>
      <c r="J3186" s="1" t="s">
        <v>595</v>
      </c>
      <c r="K3186">
        <v>6569259</v>
      </c>
      <c r="L3186" t="s">
        <v>585</v>
      </c>
      <c r="M3186" s="1" t="s">
        <v>619</v>
      </c>
      <c r="N3186">
        <v>7200</v>
      </c>
      <c r="O3186">
        <v>8200</v>
      </c>
      <c r="P3186">
        <v>19600</v>
      </c>
      <c r="Q3186">
        <v>26000</v>
      </c>
      <c r="R3186">
        <v>29800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7.2432675260000003</v>
      </c>
      <c r="Z3186">
        <v>-73.14940378</v>
      </c>
      <c r="AA3186" s="1" t="s">
        <v>45</v>
      </c>
      <c r="AB3186">
        <v>0</v>
      </c>
      <c r="AC3186" t="str">
        <f>MID(TablaPivotFinal[[#This Row],[Fecha]],1,4)</f>
        <v>2017</v>
      </c>
      <c r="AD3186" t="str">
        <f>MID(TablaPivotFinal[[#This Row],[Fecha]],5,3)</f>
        <v>Feb</v>
      </c>
      <c r="AE3186" s="1">
        <v>0</v>
      </c>
      <c r="AF3186" s="1">
        <v>0</v>
      </c>
    </row>
    <row r="3187" spans="1:32" x14ac:dyDescent="0.3">
      <c r="A3187" s="1" t="s">
        <v>615</v>
      </c>
      <c r="B3187" s="1" t="s">
        <v>591</v>
      </c>
      <c r="C3187" t="s">
        <v>616</v>
      </c>
      <c r="D3187" s="1" t="s">
        <v>532</v>
      </c>
      <c r="E3187">
        <v>68</v>
      </c>
      <c r="F3187" s="1" t="s">
        <v>617</v>
      </c>
      <c r="G3187" s="1" t="s">
        <v>593</v>
      </c>
      <c r="H3187" s="1" t="s">
        <v>3</v>
      </c>
      <c r="I3187" s="1" t="s">
        <v>618</v>
      </c>
      <c r="J3187" s="1" t="s">
        <v>595</v>
      </c>
      <c r="K3187">
        <v>6569259</v>
      </c>
      <c r="L3187" t="s">
        <v>585</v>
      </c>
      <c r="M3187" s="1" t="s">
        <v>619</v>
      </c>
      <c r="N3187">
        <v>7200</v>
      </c>
      <c r="O3187">
        <v>8200</v>
      </c>
      <c r="P3187">
        <v>19600</v>
      </c>
      <c r="Q3187">
        <v>26000</v>
      </c>
      <c r="R3187">
        <v>29800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7.2432675260000003</v>
      </c>
      <c r="Z3187">
        <v>-73.14940378</v>
      </c>
      <c r="AA3187" s="1" t="s">
        <v>47</v>
      </c>
      <c r="AB3187">
        <v>0</v>
      </c>
      <c r="AC3187" t="str">
        <f>MID(TablaPivotFinal[[#This Row],[Fecha]],1,4)</f>
        <v>2017</v>
      </c>
      <c r="AD3187" t="str">
        <f>MID(TablaPivotFinal[[#This Row],[Fecha]],5,3)</f>
        <v>Jul</v>
      </c>
      <c r="AE3187" s="1">
        <v>0</v>
      </c>
      <c r="AF3187" s="1">
        <v>0</v>
      </c>
    </row>
    <row r="3188" spans="1:32" x14ac:dyDescent="0.3">
      <c r="A3188" s="1" t="s">
        <v>615</v>
      </c>
      <c r="B3188" s="1" t="s">
        <v>591</v>
      </c>
      <c r="C3188" t="s">
        <v>616</v>
      </c>
      <c r="D3188" s="1" t="s">
        <v>532</v>
      </c>
      <c r="E3188">
        <v>68</v>
      </c>
      <c r="F3188" s="1" t="s">
        <v>617</v>
      </c>
      <c r="G3188" s="1" t="s">
        <v>593</v>
      </c>
      <c r="H3188" s="1" t="s">
        <v>3</v>
      </c>
      <c r="I3188" s="1" t="s">
        <v>618</v>
      </c>
      <c r="J3188" s="1" t="s">
        <v>595</v>
      </c>
      <c r="K3188">
        <v>6569259</v>
      </c>
      <c r="L3188" t="s">
        <v>585</v>
      </c>
      <c r="M3188" s="1" t="s">
        <v>619</v>
      </c>
      <c r="N3188">
        <v>7200</v>
      </c>
      <c r="O3188">
        <v>8200</v>
      </c>
      <c r="P3188">
        <v>19600</v>
      </c>
      <c r="Q3188">
        <v>26000</v>
      </c>
      <c r="R3188">
        <v>29800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7.2432675260000003</v>
      </c>
      <c r="Z3188">
        <v>-73.14940378</v>
      </c>
      <c r="AA3188" s="1" t="s">
        <v>49</v>
      </c>
      <c r="AB3188">
        <v>0</v>
      </c>
      <c r="AC3188" t="str">
        <f>MID(TablaPivotFinal[[#This Row],[Fecha]],1,4)</f>
        <v>2017</v>
      </c>
      <c r="AD3188" t="str">
        <f>MID(TablaPivotFinal[[#This Row],[Fecha]],5,3)</f>
        <v>Jun</v>
      </c>
      <c r="AE3188" s="1">
        <v>0</v>
      </c>
      <c r="AF3188" s="1">
        <v>0</v>
      </c>
    </row>
    <row r="3189" spans="1:32" x14ac:dyDescent="0.3">
      <c r="A3189" s="1" t="s">
        <v>615</v>
      </c>
      <c r="B3189" s="1" t="s">
        <v>591</v>
      </c>
      <c r="C3189" t="s">
        <v>616</v>
      </c>
      <c r="D3189" s="1" t="s">
        <v>532</v>
      </c>
      <c r="E3189">
        <v>68</v>
      </c>
      <c r="F3189" s="1" t="s">
        <v>617</v>
      </c>
      <c r="G3189" s="1" t="s">
        <v>593</v>
      </c>
      <c r="H3189" s="1" t="s">
        <v>3</v>
      </c>
      <c r="I3189" s="1" t="s">
        <v>618</v>
      </c>
      <c r="J3189" s="1" t="s">
        <v>595</v>
      </c>
      <c r="K3189">
        <v>6569259</v>
      </c>
      <c r="L3189" t="s">
        <v>585</v>
      </c>
      <c r="M3189" s="1" t="s">
        <v>619</v>
      </c>
      <c r="N3189">
        <v>7200</v>
      </c>
      <c r="O3189">
        <v>8200</v>
      </c>
      <c r="P3189">
        <v>19600</v>
      </c>
      <c r="Q3189">
        <v>26000</v>
      </c>
      <c r="R3189">
        <v>29800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7.2432675260000003</v>
      </c>
      <c r="Z3189">
        <v>-73.14940378</v>
      </c>
      <c r="AA3189" s="1" t="s">
        <v>51</v>
      </c>
      <c r="AB3189">
        <v>0</v>
      </c>
      <c r="AC3189" t="str">
        <f>MID(TablaPivotFinal[[#This Row],[Fecha]],1,4)</f>
        <v>2017</v>
      </c>
      <c r="AD3189" t="str">
        <f>MID(TablaPivotFinal[[#This Row],[Fecha]],5,3)</f>
        <v>Mar</v>
      </c>
      <c r="AE3189" s="1">
        <v>0</v>
      </c>
      <c r="AF3189" s="1">
        <v>0</v>
      </c>
    </row>
    <row r="3190" spans="1:32" x14ac:dyDescent="0.3">
      <c r="A3190" s="1" t="s">
        <v>615</v>
      </c>
      <c r="B3190" s="1" t="s">
        <v>591</v>
      </c>
      <c r="C3190" t="s">
        <v>616</v>
      </c>
      <c r="D3190" s="1" t="s">
        <v>532</v>
      </c>
      <c r="E3190">
        <v>68</v>
      </c>
      <c r="F3190" s="1" t="s">
        <v>617</v>
      </c>
      <c r="G3190" s="1" t="s">
        <v>593</v>
      </c>
      <c r="H3190" s="1" t="s">
        <v>3</v>
      </c>
      <c r="I3190" s="1" t="s">
        <v>618</v>
      </c>
      <c r="J3190" s="1" t="s">
        <v>595</v>
      </c>
      <c r="K3190">
        <v>6569259</v>
      </c>
      <c r="L3190" t="s">
        <v>585</v>
      </c>
      <c r="M3190" s="1" t="s">
        <v>619</v>
      </c>
      <c r="N3190">
        <v>7200</v>
      </c>
      <c r="O3190">
        <v>8200</v>
      </c>
      <c r="P3190">
        <v>19600</v>
      </c>
      <c r="Q3190">
        <v>26000</v>
      </c>
      <c r="R3190">
        <v>29800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7.2432675260000003</v>
      </c>
      <c r="Z3190">
        <v>-73.14940378</v>
      </c>
      <c r="AA3190" s="1" t="s">
        <v>53</v>
      </c>
      <c r="AB3190">
        <v>0</v>
      </c>
      <c r="AC3190" t="str">
        <f>MID(TablaPivotFinal[[#This Row],[Fecha]],1,4)</f>
        <v>2017</v>
      </c>
      <c r="AD3190" t="str">
        <f>MID(TablaPivotFinal[[#This Row],[Fecha]],5,3)</f>
        <v>May</v>
      </c>
      <c r="AE3190" s="1">
        <v>0</v>
      </c>
      <c r="AF3190" s="1">
        <v>0</v>
      </c>
    </row>
    <row r="3191" spans="1:32" x14ac:dyDescent="0.3">
      <c r="A3191" s="1" t="s">
        <v>615</v>
      </c>
      <c r="B3191" s="1" t="s">
        <v>591</v>
      </c>
      <c r="C3191" t="s">
        <v>616</v>
      </c>
      <c r="D3191" s="1" t="s">
        <v>532</v>
      </c>
      <c r="E3191">
        <v>68</v>
      </c>
      <c r="F3191" s="1" t="s">
        <v>617</v>
      </c>
      <c r="G3191" s="1" t="s">
        <v>593</v>
      </c>
      <c r="H3191" s="1" t="s">
        <v>3</v>
      </c>
      <c r="I3191" s="1" t="s">
        <v>618</v>
      </c>
      <c r="J3191" s="1" t="s">
        <v>595</v>
      </c>
      <c r="K3191">
        <v>6569259</v>
      </c>
      <c r="L3191" t="s">
        <v>585</v>
      </c>
      <c r="M3191" s="1" t="s">
        <v>619</v>
      </c>
      <c r="N3191">
        <v>7200</v>
      </c>
      <c r="O3191">
        <v>8200</v>
      </c>
      <c r="P3191">
        <v>19600</v>
      </c>
      <c r="Q3191">
        <v>26000</v>
      </c>
      <c r="R3191">
        <v>29800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7.2432675260000003</v>
      </c>
      <c r="Z3191">
        <v>-73.14940378</v>
      </c>
      <c r="AA3191" s="1" t="s">
        <v>55</v>
      </c>
      <c r="AB3191">
        <v>0</v>
      </c>
      <c r="AC3191" t="str">
        <f>MID(TablaPivotFinal[[#This Row],[Fecha]],1,4)</f>
        <v>2017</v>
      </c>
      <c r="AD3191" t="str">
        <f>MID(TablaPivotFinal[[#This Row],[Fecha]],5,3)</f>
        <v>Nov</v>
      </c>
      <c r="AE3191" s="1">
        <v>0</v>
      </c>
      <c r="AF3191" s="1">
        <v>0</v>
      </c>
    </row>
    <row r="3192" spans="1:32" x14ac:dyDescent="0.3">
      <c r="A3192" s="1" t="s">
        <v>615</v>
      </c>
      <c r="B3192" s="1" t="s">
        <v>591</v>
      </c>
      <c r="C3192" t="s">
        <v>616</v>
      </c>
      <c r="D3192" s="1" t="s">
        <v>532</v>
      </c>
      <c r="E3192">
        <v>68</v>
      </c>
      <c r="F3192" s="1" t="s">
        <v>617</v>
      </c>
      <c r="G3192" s="1" t="s">
        <v>593</v>
      </c>
      <c r="H3192" s="1" t="s">
        <v>3</v>
      </c>
      <c r="I3192" s="1" t="s">
        <v>618</v>
      </c>
      <c r="J3192" s="1" t="s">
        <v>595</v>
      </c>
      <c r="K3192">
        <v>6569259</v>
      </c>
      <c r="L3192" t="s">
        <v>585</v>
      </c>
      <c r="M3192" s="1" t="s">
        <v>619</v>
      </c>
      <c r="N3192">
        <v>7200</v>
      </c>
      <c r="O3192">
        <v>8200</v>
      </c>
      <c r="P3192">
        <v>19600</v>
      </c>
      <c r="Q3192">
        <v>26000</v>
      </c>
      <c r="R3192">
        <v>29800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7.2432675260000003</v>
      </c>
      <c r="Z3192">
        <v>-73.14940378</v>
      </c>
      <c r="AA3192" s="1" t="s">
        <v>57</v>
      </c>
      <c r="AB3192">
        <v>0</v>
      </c>
      <c r="AC3192" t="str">
        <f>MID(TablaPivotFinal[[#This Row],[Fecha]],1,4)</f>
        <v>2017</v>
      </c>
      <c r="AD3192" t="str">
        <f>MID(TablaPivotFinal[[#This Row],[Fecha]],5,3)</f>
        <v>Oct</v>
      </c>
      <c r="AE3192" s="1">
        <v>0</v>
      </c>
      <c r="AF3192" s="1">
        <v>0</v>
      </c>
    </row>
    <row r="3193" spans="1:32" x14ac:dyDescent="0.3">
      <c r="A3193" s="1" t="s">
        <v>615</v>
      </c>
      <c r="B3193" s="1" t="s">
        <v>591</v>
      </c>
      <c r="C3193" t="s">
        <v>616</v>
      </c>
      <c r="D3193" s="1" t="s">
        <v>532</v>
      </c>
      <c r="E3193">
        <v>68</v>
      </c>
      <c r="F3193" s="1" t="s">
        <v>617</v>
      </c>
      <c r="G3193" s="1" t="s">
        <v>593</v>
      </c>
      <c r="H3193" s="1" t="s">
        <v>3</v>
      </c>
      <c r="I3193" s="1" t="s">
        <v>618</v>
      </c>
      <c r="J3193" s="1" t="s">
        <v>595</v>
      </c>
      <c r="K3193">
        <v>6569259</v>
      </c>
      <c r="L3193" t="s">
        <v>585</v>
      </c>
      <c r="M3193" s="1" t="s">
        <v>619</v>
      </c>
      <c r="N3193">
        <v>7200</v>
      </c>
      <c r="O3193">
        <v>8200</v>
      </c>
      <c r="P3193">
        <v>19600</v>
      </c>
      <c r="Q3193">
        <v>26000</v>
      </c>
      <c r="R3193">
        <v>29800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7.2432675260000003</v>
      </c>
      <c r="Z3193">
        <v>-73.14940378</v>
      </c>
      <c r="AA3193" s="1" t="s">
        <v>59</v>
      </c>
      <c r="AB3193">
        <v>0</v>
      </c>
      <c r="AC3193" t="str">
        <f>MID(TablaPivotFinal[[#This Row],[Fecha]],1,4)</f>
        <v>2017</v>
      </c>
      <c r="AD3193" t="str">
        <f>MID(TablaPivotFinal[[#This Row],[Fecha]],5,3)</f>
        <v>Sep</v>
      </c>
      <c r="AE3193" s="1">
        <v>0</v>
      </c>
      <c r="AF3193" s="1">
        <v>0</v>
      </c>
    </row>
    <row r="3194" spans="1:32" x14ac:dyDescent="0.3">
      <c r="A3194" s="1" t="s">
        <v>615</v>
      </c>
      <c r="B3194" s="1" t="s">
        <v>591</v>
      </c>
      <c r="C3194" t="s">
        <v>616</v>
      </c>
      <c r="D3194" s="1" t="s">
        <v>532</v>
      </c>
      <c r="E3194">
        <v>68</v>
      </c>
      <c r="F3194" s="1" t="s">
        <v>617</v>
      </c>
      <c r="G3194" s="1" t="s">
        <v>593</v>
      </c>
      <c r="H3194" s="1" t="s">
        <v>3</v>
      </c>
      <c r="I3194" s="1" t="s">
        <v>618</v>
      </c>
      <c r="J3194" s="1" t="s">
        <v>595</v>
      </c>
      <c r="K3194">
        <v>6569259</v>
      </c>
      <c r="L3194" t="s">
        <v>585</v>
      </c>
      <c r="M3194" s="1" t="s">
        <v>619</v>
      </c>
      <c r="N3194">
        <v>7200</v>
      </c>
      <c r="O3194">
        <v>8200</v>
      </c>
      <c r="P3194">
        <v>19600</v>
      </c>
      <c r="Q3194">
        <v>26000</v>
      </c>
      <c r="R3194">
        <v>29800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7.2432675260000003</v>
      </c>
      <c r="Z3194">
        <v>-73.14940378</v>
      </c>
      <c r="AA3194" s="1" t="s">
        <v>61</v>
      </c>
      <c r="AB3194">
        <v>0</v>
      </c>
      <c r="AC3194" t="str">
        <f>MID(TablaPivotFinal[[#This Row],[Fecha]],1,4)</f>
        <v>2018</v>
      </c>
      <c r="AD3194" t="str">
        <f>MID(TablaPivotFinal[[#This Row],[Fecha]],5,3)</f>
        <v>Abr</v>
      </c>
      <c r="AE3194" s="1">
        <v>0</v>
      </c>
      <c r="AF3194" s="1">
        <v>0</v>
      </c>
    </row>
    <row r="3195" spans="1:32" x14ac:dyDescent="0.3">
      <c r="A3195" s="1" t="s">
        <v>615</v>
      </c>
      <c r="B3195" s="1" t="s">
        <v>591</v>
      </c>
      <c r="C3195" t="s">
        <v>616</v>
      </c>
      <c r="D3195" s="1" t="s">
        <v>532</v>
      </c>
      <c r="E3195">
        <v>68</v>
      </c>
      <c r="F3195" s="1" t="s">
        <v>617</v>
      </c>
      <c r="G3195" s="1" t="s">
        <v>593</v>
      </c>
      <c r="H3195" s="1" t="s">
        <v>3</v>
      </c>
      <c r="I3195" s="1" t="s">
        <v>618</v>
      </c>
      <c r="J3195" s="1" t="s">
        <v>595</v>
      </c>
      <c r="K3195">
        <v>6569259</v>
      </c>
      <c r="L3195" t="s">
        <v>585</v>
      </c>
      <c r="M3195" s="1" t="s">
        <v>619</v>
      </c>
      <c r="N3195">
        <v>7200</v>
      </c>
      <c r="O3195">
        <v>8200</v>
      </c>
      <c r="P3195">
        <v>19600</v>
      </c>
      <c r="Q3195">
        <v>26000</v>
      </c>
      <c r="R3195">
        <v>29800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7.2432675260000003</v>
      </c>
      <c r="Z3195">
        <v>-73.14940378</v>
      </c>
      <c r="AA3195" s="1" t="s">
        <v>63</v>
      </c>
      <c r="AB3195">
        <v>0</v>
      </c>
      <c r="AC3195" t="str">
        <f>MID(TablaPivotFinal[[#This Row],[Fecha]],1,4)</f>
        <v>2018</v>
      </c>
      <c r="AD3195" t="str">
        <f>MID(TablaPivotFinal[[#This Row],[Fecha]],5,3)</f>
        <v>Ago</v>
      </c>
      <c r="AE3195" s="1">
        <v>0</v>
      </c>
      <c r="AF3195" s="1">
        <v>0</v>
      </c>
    </row>
    <row r="3196" spans="1:32" x14ac:dyDescent="0.3">
      <c r="A3196" s="1" t="s">
        <v>615</v>
      </c>
      <c r="B3196" s="1" t="s">
        <v>591</v>
      </c>
      <c r="C3196" t="s">
        <v>616</v>
      </c>
      <c r="D3196" s="1" t="s">
        <v>532</v>
      </c>
      <c r="E3196">
        <v>68</v>
      </c>
      <c r="F3196" s="1" t="s">
        <v>617</v>
      </c>
      <c r="G3196" s="1" t="s">
        <v>593</v>
      </c>
      <c r="H3196" s="1" t="s">
        <v>3</v>
      </c>
      <c r="I3196" s="1" t="s">
        <v>618</v>
      </c>
      <c r="J3196" s="1" t="s">
        <v>595</v>
      </c>
      <c r="K3196">
        <v>6569259</v>
      </c>
      <c r="L3196" t="s">
        <v>585</v>
      </c>
      <c r="M3196" s="1" t="s">
        <v>619</v>
      </c>
      <c r="N3196">
        <v>7200</v>
      </c>
      <c r="O3196">
        <v>8200</v>
      </c>
      <c r="P3196">
        <v>19600</v>
      </c>
      <c r="Q3196">
        <v>26000</v>
      </c>
      <c r="R3196">
        <v>29800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7.2432675260000003</v>
      </c>
      <c r="Z3196">
        <v>-73.14940378</v>
      </c>
      <c r="AA3196" s="1" t="s">
        <v>65</v>
      </c>
      <c r="AB3196">
        <v>0</v>
      </c>
      <c r="AC3196" t="str">
        <f>MID(TablaPivotFinal[[#This Row],[Fecha]],1,4)</f>
        <v>2018</v>
      </c>
      <c r="AD3196" t="str">
        <f>MID(TablaPivotFinal[[#This Row],[Fecha]],5,3)</f>
        <v>Dic</v>
      </c>
      <c r="AE3196" s="1">
        <v>0</v>
      </c>
      <c r="AF3196" s="1">
        <v>0</v>
      </c>
    </row>
    <row r="3197" spans="1:32" x14ac:dyDescent="0.3">
      <c r="A3197" s="1" t="s">
        <v>615</v>
      </c>
      <c r="B3197" s="1" t="s">
        <v>591</v>
      </c>
      <c r="C3197" t="s">
        <v>616</v>
      </c>
      <c r="D3197" s="1" t="s">
        <v>532</v>
      </c>
      <c r="E3197">
        <v>68</v>
      </c>
      <c r="F3197" s="1" t="s">
        <v>617</v>
      </c>
      <c r="G3197" s="1" t="s">
        <v>593</v>
      </c>
      <c r="H3197" s="1" t="s">
        <v>3</v>
      </c>
      <c r="I3197" s="1" t="s">
        <v>618</v>
      </c>
      <c r="J3197" s="1" t="s">
        <v>595</v>
      </c>
      <c r="K3197">
        <v>6569259</v>
      </c>
      <c r="L3197" t="s">
        <v>585</v>
      </c>
      <c r="M3197" s="1" t="s">
        <v>619</v>
      </c>
      <c r="N3197">
        <v>7200</v>
      </c>
      <c r="O3197">
        <v>8200</v>
      </c>
      <c r="P3197">
        <v>19600</v>
      </c>
      <c r="Q3197">
        <v>26000</v>
      </c>
      <c r="R3197">
        <v>29800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7.2432675260000003</v>
      </c>
      <c r="Z3197">
        <v>-73.14940378</v>
      </c>
      <c r="AA3197" s="1" t="s">
        <v>67</v>
      </c>
      <c r="AB3197">
        <v>0</v>
      </c>
      <c r="AC3197" t="str">
        <f>MID(TablaPivotFinal[[#This Row],[Fecha]],1,4)</f>
        <v>2018</v>
      </c>
      <c r="AD3197" t="str">
        <f>MID(TablaPivotFinal[[#This Row],[Fecha]],5,3)</f>
        <v>Ene</v>
      </c>
      <c r="AE3197" s="1">
        <v>0</v>
      </c>
      <c r="AF3197" s="1">
        <v>0</v>
      </c>
    </row>
    <row r="3198" spans="1:32" x14ac:dyDescent="0.3">
      <c r="A3198" s="1" t="s">
        <v>615</v>
      </c>
      <c r="B3198" s="1" t="s">
        <v>591</v>
      </c>
      <c r="C3198" t="s">
        <v>616</v>
      </c>
      <c r="D3198" s="1" t="s">
        <v>532</v>
      </c>
      <c r="E3198">
        <v>68</v>
      </c>
      <c r="F3198" s="1" t="s">
        <v>617</v>
      </c>
      <c r="G3198" s="1" t="s">
        <v>593</v>
      </c>
      <c r="H3198" s="1" t="s">
        <v>3</v>
      </c>
      <c r="I3198" s="1" t="s">
        <v>618</v>
      </c>
      <c r="J3198" s="1" t="s">
        <v>595</v>
      </c>
      <c r="K3198">
        <v>6569259</v>
      </c>
      <c r="L3198" t="s">
        <v>585</v>
      </c>
      <c r="M3198" s="1" t="s">
        <v>619</v>
      </c>
      <c r="N3198">
        <v>7200</v>
      </c>
      <c r="O3198">
        <v>8200</v>
      </c>
      <c r="P3198">
        <v>19600</v>
      </c>
      <c r="Q3198">
        <v>26000</v>
      </c>
      <c r="R3198">
        <v>29800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7.2432675260000003</v>
      </c>
      <c r="Z3198">
        <v>-73.14940378</v>
      </c>
      <c r="AA3198" s="1" t="s">
        <v>69</v>
      </c>
      <c r="AB3198">
        <v>0</v>
      </c>
      <c r="AC3198" t="str">
        <f>MID(TablaPivotFinal[[#This Row],[Fecha]],1,4)</f>
        <v>2018</v>
      </c>
      <c r="AD3198" t="str">
        <f>MID(TablaPivotFinal[[#This Row],[Fecha]],5,3)</f>
        <v>Feb</v>
      </c>
      <c r="AE3198" s="1">
        <v>0</v>
      </c>
      <c r="AF3198" s="1">
        <v>0</v>
      </c>
    </row>
    <row r="3199" spans="1:32" x14ac:dyDescent="0.3">
      <c r="A3199" s="1" t="s">
        <v>615</v>
      </c>
      <c r="B3199" s="1" t="s">
        <v>591</v>
      </c>
      <c r="C3199" t="s">
        <v>616</v>
      </c>
      <c r="D3199" s="1" t="s">
        <v>532</v>
      </c>
      <c r="E3199">
        <v>68</v>
      </c>
      <c r="F3199" s="1" t="s">
        <v>617</v>
      </c>
      <c r="G3199" s="1" t="s">
        <v>593</v>
      </c>
      <c r="H3199" s="1" t="s">
        <v>3</v>
      </c>
      <c r="I3199" s="1" t="s">
        <v>618</v>
      </c>
      <c r="J3199" s="1" t="s">
        <v>595</v>
      </c>
      <c r="K3199">
        <v>6569259</v>
      </c>
      <c r="L3199" t="s">
        <v>585</v>
      </c>
      <c r="M3199" s="1" t="s">
        <v>619</v>
      </c>
      <c r="N3199">
        <v>7200</v>
      </c>
      <c r="O3199">
        <v>8200</v>
      </c>
      <c r="P3199">
        <v>19600</v>
      </c>
      <c r="Q3199">
        <v>26000</v>
      </c>
      <c r="R3199">
        <v>29800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7.2432675260000003</v>
      </c>
      <c r="Z3199">
        <v>-73.14940378</v>
      </c>
      <c r="AA3199" s="1" t="s">
        <v>71</v>
      </c>
      <c r="AB3199">
        <v>0</v>
      </c>
      <c r="AC3199" t="str">
        <f>MID(TablaPivotFinal[[#This Row],[Fecha]],1,4)</f>
        <v>2018</v>
      </c>
      <c r="AD3199" t="str">
        <f>MID(TablaPivotFinal[[#This Row],[Fecha]],5,3)</f>
        <v>Jul</v>
      </c>
      <c r="AE3199" s="1">
        <v>0</v>
      </c>
      <c r="AF3199" s="1">
        <v>0</v>
      </c>
    </row>
    <row r="3200" spans="1:32" x14ac:dyDescent="0.3">
      <c r="A3200" s="1" t="s">
        <v>615</v>
      </c>
      <c r="B3200" s="1" t="s">
        <v>591</v>
      </c>
      <c r="C3200" t="s">
        <v>616</v>
      </c>
      <c r="D3200" s="1" t="s">
        <v>532</v>
      </c>
      <c r="E3200">
        <v>68</v>
      </c>
      <c r="F3200" s="1" t="s">
        <v>617</v>
      </c>
      <c r="G3200" s="1" t="s">
        <v>593</v>
      </c>
      <c r="H3200" s="1" t="s">
        <v>3</v>
      </c>
      <c r="I3200" s="1" t="s">
        <v>618</v>
      </c>
      <c r="J3200" s="1" t="s">
        <v>595</v>
      </c>
      <c r="K3200">
        <v>6569259</v>
      </c>
      <c r="L3200" t="s">
        <v>585</v>
      </c>
      <c r="M3200" s="1" t="s">
        <v>619</v>
      </c>
      <c r="N3200">
        <v>7200</v>
      </c>
      <c r="O3200">
        <v>8200</v>
      </c>
      <c r="P3200">
        <v>19600</v>
      </c>
      <c r="Q3200">
        <v>26000</v>
      </c>
      <c r="R3200">
        <v>29800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7.2432675260000003</v>
      </c>
      <c r="Z3200">
        <v>-73.14940378</v>
      </c>
      <c r="AA3200" s="1" t="s">
        <v>73</v>
      </c>
      <c r="AB3200">
        <v>0</v>
      </c>
      <c r="AC3200" t="str">
        <f>MID(TablaPivotFinal[[#This Row],[Fecha]],1,4)</f>
        <v>2018</v>
      </c>
      <c r="AD3200" t="str">
        <f>MID(TablaPivotFinal[[#This Row],[Fecha]],5,3)</f>
        <v>Jun</v>
      </c>
      <c r="AE3200" s="1">
        <v>0</v>
      </c>
      <c r="AF3200" s="1">
        <v>0</v>
      </c>
    </row>
    <row r="3201" spans="1:32" x14ac:dyDescent="0.3">
      <c r="A3201" s="1" t="s">
        <v>615</v>
      </c>
      <c r="B3201" s="1" t="s">
        <v>591</v>
      </c>
      <c r="C3201" t="s">
        <v>616</v>
      </c>
      <c r="D3201" s="1" t="s">
        <v>532</v>
      </c>
      <c r="E3201">
        <v>68</v>
      </c>
      <c r="F3201" s="1" t="s">
        <v>617</v>
      </c>
      <c r="G3201" s="1" t="s">
        <v>593</v>
      </c>
      <c r="H3201" s="1" t="s">
        <v>3</v>
      </c>
      <c r="I3201" s="1" t="s">
        <v>618</v>
      </c>
      <c r="J3201" s="1" t="s">
        <v>595</v>
      </c>
      <c r="K3201">
        <v>6569259</v>
      </c>
      <c r="L3201" t="s">
        <v>585</v>
      </c>
      <c r="M3201" s="1" t="s">
        <v>619</v>
      </c>
      <c r="N3201">
        <v>7200</v>
      </c>
      <c r="O3201">
        <v>8200</v>
      </c>
      <c r="P3201">
        <v>19600</v>
      </c>
      <c r="Q3201">
        <v>26000</v>
      </c>
      <c r="R3201">
        <v>29800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7.2432675260000003</v>
      </c>
      <c r="Z3201">
        <v>-73.14940378</v>
      </c>
      <c r="AA3201" s="1" t="s">
        <v>75</v>
      </c>
      <c r="AB3201">
        <v>0</v>
      </c>
      <c r="AC3201" t="str">
        <f>MID(TablaPivotFinal[[#This Row],[Fecha]],1,4)</f>
        <v>2018</v>
      </c>
      <c r="AD3201" t="str">
        <f>MID(TablaPivotFinal[[#This Row],[Fecha]],5,3)</f>
        <v>Mar</v>
      </c>
      <c r="AE3201" s="1">
        <v>0</v>
      </c>
      <c r="AF3201" s="1">
        <v>0</v>
      </c>
    </row>
    <row r="3202" spans="1:32" x14ac:dyDescent="0.3">
      <c r="A3202" s="1" t="s">
        <v>615</v>
      </c>
      <c r="B3202" s="1" t="s">
        <v>591</v>
      </c>
      <c r="C3202" t="s">
        <v>616</v>
      </c>
      <c r="D3202" s="1" t="s">
        <v>532</v>
      </c>
      <c r="E3202">
        <v>68</v>
      </c>
      <c r="F3202" s="1" t="s">
        <v>617</v>
      </c>
      <c r="G3202" s="1" t="s">
        <v>593</v>
      </c>
      <c r="H3202" s="1" t="s">
        <v>3</v>
      </c>
      <c r="I3202" s="1" t="s">
        <v>618</v>
      </c>
      <c r="J3202" s="1" t="s">
        <v>595</v>
      </c>
      <c r="K3202">
        <v>6569259</v>
      </c>
      <c r="L3202" t="s">
        <v>585</v>
      </c>
      <c r="M3202" s="1" t="s">
        <v>619</v>
      </c>
      <c r="N3202">
        <v>7200</v>
      </c>
      <c r="O3202">
        <v>8200</v>
      </c>
      <c r="P3202">
        <v>19600</v>
      </c>
      <c r="Q3202">
        <v>26000</v>
      </c>
      <c r="R3202">
        <v>29800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7.2432675260000003</v>
      </c>
      <c r="Z3202">
        <v>-73.14940378</v>
      </c>
      <c r="AA3202" s="1" t="s">
        <v>77</v>
      </c>
      <c r="AB3202">
        <v>0</v>
      </c>
      <c r="AC3202" t="str">
        <f>MID(TablaPivotFinal[[#This Row],[Fecha]],1,4)</f>
        <v>2018</v>
      </c>
      <c r="AD3202" t="str">
        <f>MID(TablaPivotFinal[[#This Row],[Fecha]],5,3)</f>
        <v>May</v>
      </c>
      <c r="AE3202" s="1">
        <v>0</v>
      </c>
      <c r="AF3202" s="1">
        <v>0</v>
      </c>
    </row>
    <row r="3203" spans="1:32" x14ac:dyDescent="0.3">
      <c r="A3203" s="1" t="s">
        <v>615</v>
      </c>
      <c r="B3203" s="1" t="s">
        <v>591</v>
      </c>
      <c r="C3203" t="s">
        <v>616</v>
      </c>
      <c r="D3203" s="1" t="s">
        <v>532</v>
      </c>
      <c r="E3203">
        <v>68</v>
      </c>
      <c r="F3203" s="1" t="s">
        <v>617</v>
      </c>
      <c r="G3203" s="1" t="s">
        <v>593</v>
      </c>
      <c r="H3203" s="1" t="s">
        <v>3</v>
      </c>
      <c r="I3203" s="1" t="s">
        <v>618</v>
      </c>
      <c r="J3203" s="1" t="s">
        <v>595</v>
      </c>
      <c r="K3203">
        <v>6569259</v>
      </c>
      <c r="L3203" t="s">
        <v>585</v>
      </c>
      <c r="M3203" s="1" t="s">
        <v>619</v>
      </c>
      <c r="N3203">
        <v>7200</v>
      </c>
      <c r="O3203">
        <v>8200</v>
      </c>
      <c r="P3203">
        <v>19600</v>
      </c>
      <c r="Q3203">
        <v>26000</v>
      </c>
      <c r="R3203">
        <v>29800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7.2432675260000003</v>
      </c>
      <c r="Z3203">
        <v>-73.14940378</v>
      </c>
      <c r="AA3203" s="1" t="s">
        <v>79</v>
      </c>
      <c r="AB3203">
        <v>0</v>
      </c>
      <c r="AC3203" t="str">
        <f>MID(TablaPivotFinal[[#This Row],[Fecha]],1,4)</f>
        <v>2018</v>
      </c>
      <c r="AD3203" t="str">
        <f>MID(TablaPivotFinal[[#This Row],[Fecha]],5,3)</f>
        <v>Nov</v>
      </c>
      <c r="AE3203" s="1">
        <v>0</v>
      </c>
      <c r="AF3203" s="1">
        <v>0</v>
      </c>
    </row>
    <row r="3204" spans="1:32" x14ac:dyDescent="0.3">
      <c r="A3204" s="1" t="s">
        <v>615</v>
      </c>
      <c r="B3204" s="1" t="s">
        <v>591</v>
      </c>
      <c r="C3204" t="s">
        <v>616</v>
      </c>
      <c r="D3204" s="1" t="s">
        <v>532</v>
      </c>
      <c r="E3204">
        <v>68</v>
      </c>
      <c r="F3204" s="1" t="s">
        <v>617</v>
      </c>
      <c r="G3204" s="1" t="s">
        <v>593</v>
      </c>
      <c r="H3204" s="1" t="s">
        <v>3</v>
      </c>
      <c r="I3204" s="1" t="s">
        <v>618</v>
      </c>
      <c r="J3204" s="1" t="s">
        <v>595</v>
      </c>
      <c r="K3204">
        <v>6569259</v>
      </c>
      <c r="L3204" t="s">
        <v>585</v>
      </c>
      <c r="M3204" s="1" t="s">
        <v>619</v>
      </c>
      <c r="N3204">
        <v>7200</v>
      </c>
      <c r="O3204">
        <v>8200</v>
      </c>
      <c r="P3204">
        <v>19600</v>
      </c>
      <c r="Q3204">
        <v>26000</v>
      </c>
      <c r="R3204">
        <v>29800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7.2432675260000003</v>
      </c>
      <c r="Z3204">
        <v>-73.14940378</v>
      </c>
      <c r="AA3204" s="1" t="s">
        <v>81</v>
      </c>
      <c r="AB3204">
        <v>0</v>
      </c>
      <c r="AC3204" t="str">
        <f>MID(TablaPivotFinal[[#This Row],[Fecha]],1,4)</f>
        <v>2018</v>
      </c>
      <c r="AD3204" t="str">
        <f>MID(TablaPivotFinal[[#This Row],[Fecha]],5,3)</f>
        <v>Oct</v>
      </c>
      <c r="AE3204" s="1">
        <v>0</v>
      </c>
      <c r="AF3204" s="1">
        <v>0</v>
      </c>
    </row>
    <row r="3205" spans="1:32" x14ac:dyDescent="0.3">
      <c r="A3205" s="1" t="s">
        <v>615</v>
      </c>
      <c r="B3205" s="1" t="s">
        <v>591</v>
      </c>
      <c r="C3205" t="s">
        <v>616</v>
      </c>
      <c r="D3205" s="1" t="s">
        <v>532</v>
      </c>
      <c r="E3205">
        <v>68</v>
      </c>
      <c r="F3205" s="1" t="s">
        <v>617</v>
      </c>
      <c r="G3205" s="1" t="s">
        <v>593</v>
      </c>
      <c r="H3205" s="1" t="s">
        <v>3</v>
      </c>
      <c r="I3205" s="1" t="s">
        <v>618</v>
      </c>
      <c r="J3205" s="1" t="s">
        <v>595</v>
      </c>
      <c r="K3205">
        <v>6569259</v>
      </c>
      <c r="L3205" t="s">
        <v>585</v>
      </c>
      <c r="M3205" s="1" t="s">
        <v>619</v>
      </c>
      <c r="N3205">
        <v>7200</v>
      </c>
      <c r="O3205">
        <v>8200</v>
      </c>
      <c r="P3205">
        <v>19600</v>
      </c>
      <c r="Q3205">
        <v>26000</v>
      </c>
      <c r="R3205">
        <v>29800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7.2432675260000003</v>
      </c>
      <c r="Z3205">
        <v>-73.14940378</v>
      </c>
      <c r="AA3205" s="1" t="s">
        <v>83</v>
      </c>
      <c r="AB3205">
        <v>0</v>
      </c>
      <c r="AC3205" t="str">
        <f>MID(TablaPivotFinal[[#This Row],[Fecha]],1,4)</f>
        <v>2018</v>
      </c>
      <c r="AD3205" t="str">
        <f>MID(TablaPivotFinal[[#This Row],[Fecha]],5,3)</f>
        <v>Sep</v>
      </c>
      <c r="AE3205" s="1">
        <v>0</v>
      </c>
      <c r="AF3205" s="1">
        <v>0</v>
      </c>
    </row>
    <row r="3206" spans="1:32" x14ac:dyDescent="0.3">
      <c r="A3206" s="1" t="s">
        <v>620</v>
      </c>
      <c r="B3206" s="1" t="s">
        <v>111</v>
      </c>
      <c r="C3206">
        <v>6602</v>
      </c>
      <c r="D3206" s="1" t="s">
        <v>532</v>
      </c>
      <c r="E3206">
        <v>68</v>
      </c>
      <c r="F3206" s="1" t="s">
        <v>621</v>
      </c>
      <c r="G3206" s="1" t="s">
        <v>539</v>
      </c>
      <c r="H3206" s="1" t="s">
        <v>111</v>
      </c>
      <c r="I3206" s="1" t="s">
        <v>610</v>
      </c>
      <c r="J3206" s="1" t="s">
        <v>541</v>
      </c>
      <c r="K3206">
        <v>-1</v>
      </c>
      <c r="L3206">
        <v>-1</v>
      </c>
      <c r="M3206" s="1" t="s">
        <v>622</v>
      </c>
      <c r="N3206">
        <v>10500</v>
      </c>
      <c r="O3206">
        <v>13300</v>
      </c>
      <c r="P3206">
        <v>31200</v>
      </c>
      <c r="Q3206">
        <v>37400</v>
      </c>
      <c r="R3206">
        <v>43900</v>
      </c>
      <c r="S3206">
        <v>0</v>
      </c>
      <c r="T3206">
        <v>0</v>
      </c>
      <c r="U3206">
        <v>0</v>
      </c>
      <c r="V3206">
        <v>0</v>
      </c>
      <c r="W3206">
        <v>9300</v>
      </c>
      <c r="X3206">
        <v>9500</v>
      </c>
      <c r="Y3206">
        <v>7.3971759669999999</v>
      </c>
      <c r="Z3206">
        <v>-73.546519200000006</v>
      </c>
      <c r="AA3206" s="1" t="s">
        <v>13</v>
      </c>
      <c r="AB3206">
        <v>2261329600</v>
      </c>
      <c r="AC3206" t="str">
        <f>MID(TablaPivotFinal[[#This Row],[Fecha]],1,4)</f>
        <v>2016</v>
      </c>
      <c r="AD3206" t="str">
        <f>MID(TablaPivotFinal[[#This Row],[Fecha]],5,3)</f>
        <v>Abr</v>
      </c>
      <c r="AE3206" s="1">
        <v>2261329600</v>
      </c>
      <c r="AF3206" s="1">
        <v>100227</v>
      </c>
    </row>
    <row r="3207" spans="1:32" x14ac:dyDescent="0.3">
      <c r="A3207" s="1" t="s">
        <v>620</v>
      </c>
      <c r="B3207" s="1" t="s">
        <v>111</v>
      </c>
      <c r="C3207">
        <v>6602</v>
      </c>
      <c r="D3207" s="1" t="s">
        <v>532</v>
      </c>
      <c r="E3207">
        <v>68</v>
      </c>
      <c r="F3207" s="1" t="s">
        <v>621</v>
      </c>
      <c r="G3207" s="1" t="s">
        <v>539</v>
      </c>
      <c r="H3207" s="1" t="s">
        <v>111</v>
      </c>
      <c r="I3207" s="1" t="s">
        <v>610</v>
      </c>
      <c r="J3207" s="1" t="s">
        <v>541</v>
      </c>
      <c r="K3207">
        <v>-1</v>
      </c>
      <c r="L3207">
        <v>-1</v>
      </c>
      <c r="M3207" s="1" t="s">
        <v>622</v>
      </c>
      <c r="N3207">
        <v>10500</v>
      </c>
      <c r="O3207">
        <v>13300</v>
      </c>
      <c r="P3207">
        <v>31200</v>
      </c>
      <c r="Q3207">
        <v>37400</v>
      </c>
      <c r="R3207">
        <v>43900</v>
      </c>
      <c r="S3207">
        <v>0</v>
      </c>
      <c r="T3207">
        <v>0</v>
      </c>
      <c r="U3207">
        <v>0</v>
      </c>
      <c r="V3207">
        <v>0</v>
      </c>
      <c r="W3207">
        <v>9300</v>
      </c>
      <c r="X3207">
        <v>9500</v>
      </c>
      <c r="Y3207">
        <v>7.3971759669999999</v>
      </c>
      <c r="Z3207">
        <v>-73.546519200000006</v>
      </c>
      <c r="AA3207" s="1" t="s">
        <v>15</v>
      </c>
      <c r="AB3207">
        <v>2227341500</v>
      </c>
      <c r="AC3207" t="str">
        <f>MID(TablaPivotFinal[[#This Row],[Fecha]],1,4)</f>
        <v>2016</v>
      </c>
      <c r="AD3207" t="str">
        <f>MID(TablaPivotFinal[[#This Row],[Fecha]],5,3)</f>
        <v>Ago</v>
      </c>
      <c r="AE3207" s="1">
        <v>2227341500</v>
      </c>
      <c r="AF3207" s="1">
        <v>101799</v>
      </c>
    </row>
    <row r="3208" spans="1:32" x14ac:dyDescent="0.3">
      <c r="A3208" s="1" t="s">
        <v>620</v>
      </c>
      <c r="B3208" s="1" t="s">
        <v>111</v>
      </c>
      <c r="C3208">
        <v>6602</v>
      </c>
      <c r="D3208" s="1" t="s">
        <v>532</v>
      </c>
      <c r="E3208">
        <v>68</v>
      </c>
      <c r="F3208" s="1" t="s">
        <v>621</v>
      </c>
      <c r="G3208" s="1" t="s">
        <v>539</v>
      </c>
      <c r="H3208" s="1" t="s">
        <v>111</v>
      </c>
      <c r="I3208" s="1" t="s">
        <v>610</v>
      </c>
      <c r="J3208" s="1" t="s">
        <v>541</v>
      </c>
      <c r="K3208">
        <v>-1</v>
      </c>
      <c r="L3208">
        <v>-1</v>
      </c>
      <c r="M3208" s="1" t="s">
        <v>622</v>
      </c>
      <c r="N3208">
        <v>10500</v>
      </c>
      <c r="O3208">
        <v>13300</v>
      </c>
      <c r="P3208">
        <v>31200</v>
      </c>
      <c r="Q3208">
        <v>37400</v>
      </c>
      <c r="R3208">
        <v>43900</v>
      </c>
      <c r="S3208">
        <v>0</v>
      </c>
      <c r="T3208">
        <v>0</v>
      </c>
      <c r="U3208">
        <v>0</v>
      </c>
      <c r="V3208">
        <v>0</v>
      </c>
      <c r="W3208">
        <v>9300</v>
      </c>
      <c r="X3208">
        <v>9500</v>
      </c>
      <c r="Y3208">
        <v>7.3971759669999999</v>
      </c>
      <c r="Z3208">
        <v>-73.546519200000006</v>
      </c>
      <c r="AA3208" s="1" t="s">
        <v>17</v>
      </c>
      <c r="AB3208">
        <v>2425108100</v>
      </c>
      <c r="AC3208" t="str">
        <f>MID(TablaPivotFinal[[#This Row],[Fecha]],1,4)</f>
        <v>2016</v>
      </c>
      <c r="AD3208" t="str">
        <f>MID(TablaPivotFinal[[#This Row],[Fecha]],5,3)</f>
        <v>Dic</v>
      </c>
      <c r="AE3208" s="1">
        <v>2425108100</v>
      </c>
      <c r="AF3208" s="1">
        <v>131745</v>
      </c>
    </row>
    <row r="3209" spans="1:32" x14ac:dyDescent="0.3">
      <c r="A3209" s="1" t="s">
        <v>620</v>
      </c>
      <c r="B3209" s="1" t="s">
        <v>111</v>
      </c>
      <c r="C3209">
        <v>6602</v>
      </c>
      <c r="D3209" s="1" t="s">
        <v>532</v>
      </c>
      <c r="E3209">
        <v>68</v>
      </c>
      <c r="F3209" s="1" t="s">
        <v>621</v>
      </c>
      <c r="G3209" s="1" t="s">
        <v>539</v>
      </c>
      <c r="H3209" s="1" t="s">
        <v>111</v>
      </c>
      <c r="I3209" s="1" t="s">
        <v>610</v>
      </c>
      <c r="J3209" s="1" t="s">
        <v>541</v>
      </c>
      <c r="K3209">
        <v>-1</v>
      </c>
      <c r="L3209">
        <v>-1</v>
      </c>
      <c r="M3209" s="1" t="s">
        <v>622</v>
      </c>
      <c r="N3209">
        <v>10500</v>
      </c>
      <c r="O3209">
        <v>13300</v>
      </c>
      <c r="P3209">
        <v>31200</v>
      </c>
      <c r="Q3209">
        <v>37400</v>
      </c>
      <c r="R3209">
        <v>43900</v>
      </c>
      <c r="S3209">
        <v>0</v>
      </c>
      <c r="T3209">
        <v>0</v>
      </c>
      <c r="U3209">
        <v>0</v>
      </c>
      <c r="V3209">
        <v>0</v>
      </c>
      <c r="W3209">
        <v>9300</v>
      </c>
      <c r="X3209">
        <v>9500</v>
      </c>
      <c r="Y3209">
        <v>7.3971759669999999</v>
      </c>
      <c r="Z3209">
        <v>-73.546519200000006</v>
      </c>
      <c r="AA3209" s="1" t="s">
        <v>19</v>
      </c>
      <c r="AB3209">
        <v>2695568200</v>
      </c>
      <c r="AC3209" t="str">
        <f>MID(TablaPivotFinal[[#This Row],[Fecha]],1,4)</f>
        <v>2016</v>
      </c>
      <c r="AD3209" t="str">
        <f>MID(TablaPivotFinal[[#This Row],[Fecha]],5,3)</f>
        <v>Ene</v>
      </c>
      <c r="AE3209" s="1">
        <v>2695568200</v>
      </c>
      <c r="AF3209" s="1">
        <v>161196</v>
      </c>
    </row>
    <row r="3210" spans="1:32" x14ac:dyDescent="0.3">
      <c r="A3210" s="1" t="s">
        <v>620</v>
      </c>
      <c r="B3210" s="1" t="s">
        <v>111</v>
      </c>
      <c r="C3210">
        <v>6602</v>
      </c>
      <c r="D3210" s="1" t="s">
        <v>532</v>
      </c>
      <c r="E3210">
        <v>68</v>
      </c>
      <c r="F3210" s="1" t="s">
        <v>621</v>
      </c>
      <c r="G3210" s="1" t="s">
        <v>539</v>
      </c>
      <c r="H3210" s="1" t="s">
        <v>111</v>
      </c>
      <c r="I3210" s="1" t="s">
        <v>610</v>
      </c>
      <c r="J3210" s="1" t="s">
        <v>541</v>
      </c>
      <c r="K3210">
        <v>-1</v>
      </c>
      <c r="L3210">
        <v>-1</v>
      </c>
      <c r="M3210" s="1" t="s">
        <v>622</v>
      </c>
      <c r="N3210">
        <v>10500</v>
      </c>
      <c r="O3210">
        <v>13300</v>
      </c>
      <c r="P3210">
        <v>31200</v>
      </c>
      <c r="Q3210">
        <v>37400</v>
      </c>
      <c r="R3210">
        <v>43900</v>
      </c>
      <c r="S3210">
        <v>0</v>
      </c>
      <c r="T3210">
        <v>0</v>
      </c>
      <c r="U3210">
        <v>0</v>
      </c>
      <c r="V3210">
        <v>0</v>
      </c>
      <c r="W3210">
        <v>9300</v>
      </c>
      <c r="X3210">
        <v>9500</v>
      </c>
      <c r="Y3210">
        <v>7.3971759669999999</v>
      </c>
      <c r="Z3210">
        <v>-73.546519200000006</v>
      </c>
      <c r="AA3210" s="1" t="s">
        <v>21</v>
      </c>
      <c r="AB3210">
        <v>2265419600</v>
      </c>
      <c r="AC3210" t="str">
        <f>MID(TablaPivotFinal[[#This Row],[Fecha]],1,4)</f>
        <v>2016</v>
      </c>
      <c r="AD3210" t="str">
        <f>MID(TablaPivotFinal[[#This Row],[Fecha]],5,3)</f>
        <v>Feb</v>
      </c>
      <c r="AE3210" s="1">
        <v>2265419600</v>
      </c>
      <c r="AF3210" s="1">
        <v>100913</v>
      </c>
    </row>
    <row r="3211" spans="1:32" x14ac:dyDescent="0.3">
      <c r="A3211" s="1" t="s">
        <v>620</v>
      </c>
      <c r="B3211" s="1" t="s">
        <v>111</v>
      </c>
      <c r="C3211">
        <v>6602</v>
      </c>
      <c r="D3211" s="1" t="s">
        <v>532</v>
      </c>
      <c r="E3211">
        <v>68</v>
      </c>
      <c r="F3211" s="1" t="s">
        <v>621</v>
      </c>
      <c r="G3211" s="1" t="s">
        <v>539</v>
      </c>
      <c r="H3211" s="1" t="s">
        <v>111</v>
      </c>
      <c r="I3211" s="1" t="s">
        <v>610</v>
      </c>
      <c r="J3211" s="1" t="s">
        <v>541</v>
      </c>
      <c r="K3211">
        <v>-1</v>
      </c>
      <c r="L3211">
        <v>-1</v>
      </c>
      <c r="M3211" s="1" t="s">
        <v>622</v>
      </c>
      <c r="N3211">
        <v>10500</v>
      </c>
      <c r="O3211">
        <v>13300</v>
      </c>
      <c r="P3211">
        <v>31200</v>
      </c>
      <c r="Q3211">
        <v>37400</v>
      </c>
      <c r="R3211">
        <v>43900</v>
      </c>
      <c r="S3211">
        <v>0</v>
      </c>
      <c r="T3211">
        <v>0</v>
      </c>
      <c r="U3211">
        <v>0</v>
      </c>
      <c r="V3211">
        <v>0</v>
      </c>
      <c r="W3211">
        <v>9300</v>
      </c>
      <c r="X3211">
        <v>9500</v>
      </c>
      <c r="Y3211">
        <v>7.3971759669999999</v>
      </c>
      <c r="Z3211">
        <v>-73.546519200000006</v>
      </c>
      <c r="AA3211" s="1" t="s">
        <v>23</v>
      </c>
      <c r="AB3211">
        <v>2065560500</v>
      </c>
      <c r="AC3211" t="str">
        <f>MID(TablaPivotFinal[[#This Row],[Fecha]],1,4)</f>
        <v>2016</v>
      </c>
      <c r="AD3211" t="str">
        <f>MID(TablaPivotFinal[[#This Row],[Fecha]],5,3)</f>
        <v>Jul</v>
      </c>
      <c r="AE3211" s="1">
        <v>2065560500</v>
      </c>
      <c r="AF3211" s="1">
        <v>100873</v>
      </c>
    </row>
    <row r="3212" spans="1:32" x14ac:dyDescent="0.3">
      <c r="A3212" s="1" t="s">
        <v>620</v>
      </c>
      <c r="B3212" s="1" t="s">
        <v>111</v>
      </c>
      <c r="C3212">
        <v>6602</v>
      </c>
      <c r="D3212" s="1" t="s">
        <v>532</v>
      </c>
      <c r="E3212">
        <v>68</v>
      </c>
      <c r="F3212" s="1" t="s">
        <v>621</v>
      </c>
      <c r="G3212" s="1" t="s">
        <v>539</v>
      </c>
      <c r="H3212" s="1" t="s">
        <v>111</v>
      </c>
      <c r="I3212" s="1" t="s">
        <v>610</v>
      </c>
      <c r="J3212" s="1" t="s">
        <v>541</v>
      </c>
      <c r="K3212">
        <v>-1</v>
      </c>
      <c r="L3212">
        <v>-1</v>
      </c>
      <c r="M3212" s="1" t="s">
        <v>622</v>
      </c>
      <c r="N3212">
        <v>10500</v>
      </c>
      <c r="O3212">
        <v>13300</v>
      </c>
      <c r="P3212">
        <v>31200</v>
      </c>
      <c r="Q3212">
        <v>37400</v>
      </c>
      <c r="R3212">
        <v>43900</v>
      </c>
      <c r="S3212">
        <v>0</v>
      </c>
      <c r="T3212">
        <v>0</v>
      </c>
      <c r="U3212">
        <v>0</v>
      </c>
      <c r="V3212">
        <v>0</v>
      </c>
      <c r="W3212">
        <v>9300</v>
      </c>
      <c r="X3212">
        <v>9500</v>
      </c>
      <c r="Y3212">
        <v>7.3971759669999999</v>
      </c>
      <c r="Z3212">
        <v>-73.546519200000006</v>
      </c>
      <c r="AA3212" s="1" t="s">
        <v>25</v>
      </c>
      <c r="AB3212">
        <v>2199403900</v>
      </c>
      <c r="AC3212" t="str">
        <f>MID(TablaPivotFinal[[#This Row],[Fecha]],1,4)</f>
        <v>2016</v>
      </c>
      <c r="AD3212" t="str">
        <f>MID(TablaPivotFinal[[#This Row],[Fecha]],5,3)</f>
        <v>Jun</v>
      </c>
      <c r="AE3212" s="1">
        <v>2199403900</v>
      </c>
      <c r="AF3212" s="1">
        <v>103249</v>
      </c>
    </row>
    <row r="3213" spans="1:32" x14ac:dyDescent="0.3">
      <c r="A3213" s="1" t="s">
        <v>620</v>
      </c>
      <c r="B3213" s="1" t="s">
        <v>111</v>
      </c>
      <c r="C3213">
        <v>6602</v>
      </c>
      <c r="D3213" s="1" t="s">
        <v>532</v>
      </c>
      <c r="E3213">
        <v>68</v>
      </c>
      <c r="F3213" s="1" t="s">
        <v>621</v>
      </c>
      <c r="G3213" s="1" t="s">
        <v>539</v>
      </c>
      <c r="H3213" s="1" t="s">
        <v>111</v>
      </c>
      <c r="I3213" s="1" t="s">
        <v>610</v>
      </c>
      <c r="J3213" s="1" t="s">
        <v>541</v>
      </c>
      <c r="K3213">
        <v>-1</v>
      </c>
      <c r="L3213">
        <v>-1</v>
      </c>
      <c r="M3213" s="1" t="s">
        <v>622</v>
      </c>
      <c r="N3213">
        <v>10500</v>
      </c>
      <c r="O3213">
        <v>13300</v>
      </c>
      <c r="P3213">
        <v>31200</v>
      </c>
      <c r="Q3213">
        <v>37400</v>
      </c>
      <c r="R3213">
        <v>43900</v>
      </c>
      <c r="S3213">
        <v>0</v>
      </c>
      <c r="T3213">
        <v>0</v>
      </c>
      <c r="U3213">
        <v>0</v>
      </c>
      <c r="V3213">
        <v>0</v>
      </c>
      <c r="W3213">
        <v>9300</v>
      </c>
      <c r="X3213">
        <v>9500</v>
      </c>
      <c r="Y3213">
        <v>7.3971759669999999</v>
      </c>
      <c r="Z3213">
        <v>-73.546519200000006</v>
      </c>
      <c r="AA3213" s="1" t="s">
        <v>27</v>
      </c>
      <c r="AB3213">
        <v>2363856300</v>
      </c>
      <c r="AC3213" t="str">
        <f>MID(TablaPivotFinal[[#This Row],[Fecha]],1,4)</f>
        <v>2016</v>
      </c>
      <c r="AD3213" t="str">
        <f>MID(TablaPivotFinal[[#This Row],[Fecha]],5,3)</f>
        <v>Mar</v>
      </c>
      <c r="AE3213" s="1">
        <v>2363856300</v>
      </c>
      <c r="AF3213" s="1">
        <v>115893</v>
      </c>
    </row>
    <row r="3214" spans="1:32" x14ac:dyDescent="0.3">
      <c r="A3214" s="1" t="s">
        <v>620</v>
      </c>
      <c r="B3214" s="1" t="s">
        <v>111</v>
      </c>
      <c r="C3214">
        <v>6602</v>
      </c>
      <c r="D3214" s="1" t="s">
        <v>532</v>
      </c>
      <c r="E3214">
        <v>68</v>
      </c>
      <c r="F3214" s="1" t="s">
        <v>621</v>
      </c>
      <c r="G3214" s="1" t="s">
        <v>539</v>
      </c>
      <c r="H3214" s="1" t="s">
        <v>111</v>
      </c>
      <c r="I3214" s="1" t="s">
        <v>610</v>
      </c>
      <c r="J3214" s="1" t="s">
        <v>541</v>
      </c>
      <c r="K3214">
        <v>-1</v>
      </c>
      <c r="L3214">
        <v>-1</v>
      </c>
      <c r="M3214" s="1" t="s">
        <v>622</v>
      </c>
      <c r="N3214">
        <v>10500</v>
      </c>
      <c r="O3214">
        <v>13300</v>
      </c>
      <c r="P3214">
        <v>31200</v>
      </c>
      <c r="Q3214">
        <v>37400</v>
      </c>
      <c r="R3214">
        <v>43900</v>
      </c>
      <c r="S3214">
        <v>0</v>
      </c>
      <c r="T3214">
        <v>0</v>
      </c>
      <c r="U3214">
        <v>0</v>
      </c>
      <c r="V3214">
        <v>0</v>
      </c>
      <c r="W3214">
        <v>9300</v>
      </c>
      <c r="X3214">
        <v>9500</v>
      </c>
      <c r="Y3214">
        <v>7.3971759669999999</v>
      </c>
      <c r="Z3214">
        <v>-73.546519200000006</v>
      </c>
      <c r="AA3214" s="1" t="s">
        <v>29</v>
      </c>
      <c r="AB3214">
        <v>2026185600</v>
      </c>
      <c r="AC3214" t="str">
        <f>MID(TablaPivotFinal[[#This Row],[Fecha]],1,4)</f>
        <v>2016</v>
      </c>
      <c r="AD3214" t="str">
        <f>MID(TablaPivotFinal[[#This Row],[Fecha]],5,3)</f>
        <v>May</v>
      </c>
      <c r="AE3214" s="1">
        <v>2026185600</v>
      </c>
      <c r="AF3214" s="1">
        <v>93041</v>
      </c>
    </row>
    <row r="3215" spans="1:32" x14ac:dyDescent="0.3">
      <c r="A3215" s="1" t="s">
        <v>620</v>
      </c>
      <c r="B3215" s="1" t="s">
        <v>111</v>
      </c>
      <c r="C3215">
        <v>6602</v>
      </c>
      <c r="D3215" s="1" t="s">
        <v>532</v>
      </c>
      <c r="E3215">
        <v>68</v>
      </c>
      <c r="F3215" s="1" t="s">
        <v>621</v>
      </c>
      <c r="G3215" s="1" t="s">
        <v>539</v>
      </c>
      <c r="H3215" s="1" t="s">
        <v>111</v>
      </c>
      <c r="I3215" s="1" t="s">
        <v>610</v>
      </c>
      <c r="J3215" s="1" t="s">
        <v>541</v>
      </c>
      <c r="K3215">
        <v>-1</v>
      </c>
      <c r="L3215">
        <v>-1</v>
      </c>
      <c r="M3215" s="1" t="s">
        <v>622</v>
      </c>
      <c r="N3215">
        <v>10500</v>
      </c>
      <c r="O3215">
        <v>13300</v>
      </c>
      <c r="P3215">
        <v>31200</v>
      </c>
      <c r="Q3215">
        <v>37400</v>
      </c>
      <c r="R3215">
        <v>43900</v>
      </c>
      <c r="S3215">
        <v>0</v>
      </c>
      <c r="T3215">
        <v>0</v>
      </c>
      <c r="U3215">
        <v>0</v>
      </c>
      <c r="V3215">
        <v>0</v>
      </c>
      <c r="W3215">
        <v>9300</v>
      </c>
      <c r="X3215">
        <v>9500</v>
      </c>
      <c r="Y3215">
        <v>7.3971759669999999</v>
      </c>
      <c r="Z3215">
        <v>-73.546519200000006</v>
      </c>
      <c r="AA3215" s="1" t="s">
        <v>31</v>
      </c>
      <c r="AB3215">
        <v>2171275200</v>
      </c>
      <c r="AC3215" t="str">
        <f>MID(TablaPivotFinal[[#This Row],[Fecha]],1,4)</f>
        <v>2016</v>
      </c>
      <c r="AD3215" t="str">
        <f>MID(TablaPivotFinal[[#This Row],[Fecha]],5,3)</f>
        <v>Nov</v>
      </c>
      <c r="AE3215" s="1">
        <v>2171275200</v>
      </c>
      <c r="AF3215" s="1">
        <v>102179</v>
      </c>
    </row>
    <row r="3216" spans="1:32" x14ac:dyDescent="0.3">
      <c r="A3216" s="1" t="s">
        <v>620</v>
      </c>
      <c r="B3216" s="1" t="s">
        <v>111</v>
      </c>
      <c r="C3216">
        <v>6602</v>
      </c>
      <c r="D3216" s="1" t="s">
        <v>532</v>
      </c>
      <c r="E3216">
        <v>68</v>
      </c>
      <c r="F3216" s="1" t="s">
        <v>621</v>
      </c>
      <c r="G3216" s="1" t="s">
        <v>539</v>
      </c>
      <c r="H3216" s="1" t="s">
        <v>111</v>
      </c>
      <c r="I3216" s="1" t="s">
        <v>610</v>
      </c>
      <c r="J3216" s="1" t="s">
        <v>541</v>
      </c>
      <c r="K3216">
        <v>-1</v>
      </c>
      <c r="L3216">
        <v>-1</v>
      </c>
      <c r="M3216" s="1" t="s">
        <v>622</v>
      </c>
      <c r="N3216">
        <v>10500</v>
      </c>
      <c r="O3216">
        <v>13300</v>
      </c>
      <c r="P3216">
        <v>31200</v>
      </c>
      <c r="Q3216">
        <v>37400</v>
      </c>
      <c r="R3216">
        <v>43900</v>
      </c>
      <c r="S3216">
        <v>0</v>
      </c>
      <c r="T3216">
        <v>0</v>
      </c>
      <c r="U3216">
        <v>0</v>
      </c>
      <c r="V3216">
        <v>0</v>
      </c>
      <c r="W3216">
        <v>9300</v>
      </c>
      <c r="X3216">
        <v>9500</v>
      </c>
      <c r="Y3216">
        <v>7.3971759669999999</v>
      </c>
      <c r="Z3216">
        <v>-73.546519200000006</v>
      </c>
      <c r="AA3216" s="1" t="s">
        <v>33</v>
      </c>
      <c r="AB3216">
        <v>2180218900</v>
      </c>
      <c r="AC3216" t="str">
        <f>MID(TablaPivotFinal[[#This Row],[Fecha]],1,4)</f>
        <v>2016</v>
      </c>
      <c r="AD3216" t="str">
        <f>MID(TablaPivotFinal[[#This Row],[Fecha]],5,3)</f>
        <v>Oct</v>
      </c>
      <c r="AE3216" s="1">
        <v>2180218900</v>
      </c>
      <c r="AF3216" s="1">
        <v>104881</v>
      </c>
    </row>
    <row r="3217" spans="1:32" x14ac:dyDescent="0.3">
      <c r="A3217" s="1" t="s">
        <v>620</v>
      </c>
      <c r="B3217" s="1" t="s">
        <v>111</v>
      </c>
      <c r="C3217">
        <v>6602</v>
      </c>
      <c r="D3217" s="1" t="s">
        <v>532</v>
      </c>
      <c r="E3217">
        <v>68</v>
      </c>
      <c r="F3217" s="1" t="s">
        <v>621</v>
      </c>
      <c r="G3217" s="1" t="s">
        <v>539</v>
      </c>
      <c r="H3217" s="1" t="s">
        <v>111</v>
      </c>
      <c r="I3217" s="1" t="s">
        <v>610</v>
      </c>
      <c r="J3217" s="1" t="s">
        <v>541</v>
      </c>
      <c r="K3217">
        <v>-1</v>
      </c>
      <c r="L3217">
        <v>-1</v>
      </c>
      <c r="M3217" s="1" t="s">
        <v>622</v>
      </c>
      <c r="N3217">
        <v>10500</v>
      </c>
      <c r="O3217">
        <v>13300</v>
      </c>
      <c r="P3217">
        <v>31200</v>
      </c>
      <c r="Q3217">
        <v>37400</v>
      </c>
      <c r="R3217">
        <v>43900</v>
      </c>
      <c r="S3217">
        <v>0</v>
      </c>
      <c r="T3217">
        <v>0</v>
      </c>
      <c r="U3217">
        <v>0</v>
      </c>
      <c r="V3217">
        <v>0</v>
      </c>
      <c r="W3217">
        <v>9300</v>
      </c>
      <c r="X3217">
        <v>9500</v>
      </c>
      <c r="Y3217">
        <v>7.3971759669999999</v>
      </c>
      <c r="Z3217">
        <v>-73.546519200000006</v>
      </c>
      <c r="AA3217" s="1" t="s">
        <v>35</v>
      </c>
      <c r="AB3217">
        <v>2126744600</v>
      </c>
      <c r="AC3217" t="str">
        <f>MID(TablaPivotFinal[[#This Row],[Fecha]],1,4)</f>
        <v>2016</v>
      </c>
      <c r="AD3217" t="str">
        <f>MID(TablaPivotFinal[[#This Row],[Fecha]],5,3)</f>
        <v>Sep</v>
      </c>
      <c r="AE3217" s="1">
        <v>2126744600</v>
      </c>
      <c r="AF3217" s="1">
        <v>96511</v>
      </c>
    </row>
    <row r="3218" spans="1:32" x14ac:dyDescent="0.3">
      <c r="A3218" s="1" t="s">
        <v>620</v>
      </c>
      <c r="B3218" s="1" t="s">
        <v>111</v>
      </c>
      <c r="C3218">
        <v>6602</v>
      </c>
      <c r="D3218" s="1" t="s">
        <v>532</v>
      </c>
      <c r="E3218">
        <v>68</v>
      </c>
      <c r="F3218" s="1" t="s">
        <v>621</v>
      </c>
      <c r="G3218" s="1" t="s">
        <v>539</v>
      </c>
      <c r="H3218" s="1" t="s">
        <v>111</v>
      </c>
      <c r="I3218" s="1" t="s">
        <v>610</v>
      </c>
      <c r="J3218" s="1" t="s">
        <v>541</v>
      </c>
      <c r="K3218">
        <v>-1</v>
      </c>
      <c r="L3218">
        <v>-1</v>
      </c>
      <c r="M3218" s="1" t="s">
        <v>622</v>
      </c>
      <c r="N3218">
        <v>10500</v>
      </c>
      <c r="O3218">
        <v>13300</v>
      </c>
      <c r="P3218">
        <v>31200</v>
      </c>
      <c r="Q3218">
        <v>37400</v>
      </c>
      <c r="R3218">
        <v>43900</v>
      </c>
      <c r="S3218">
        <v>0</v>
      </c>
      <c r="T3218">
        <v>0</v>
      </c>
      <c r="U3218">
        <v>0</v>
      </c>
      <c r="V3218">
        <v>0</v>
      </c>
      <c r="W3218">
        <v>9300</v>
      </c>
      <c r="X3218">
        <v>9500</v>
      </c>
      <c r="Y3218">
        <v>7.3971759669999999</v>
      </c>
      <c r="Z3218">
        <v>-73.546519200000006</v>
      </c>
      <c r="AA3218" s="1" t="s">
        <v>37</v>
      </c>
      <c r="AB3218">
        <v>2361947000</v>
      </c>
      <c r="AC3218" t="str">
        <f>MID(TablaPivotFinal[[#This Row],[Fecha]],1,4)</f>
        <v>2017</v>
      </c>
      <c r="AD3218" t="str">
        <f>MID(TablaPivotFinal[[#This Row],[Fecha]],5,3)</f>
        <v>Abr</v>
      </c>
      <c r="AE3218" s="1">
        <v>2361947000</v>
      </c>
      <c r="AF3218" s="1">
        <v>3602.0666670000001</v>
      </c>
    </row>
    <row r="3219" spans="1:32" x14ac:dyDescent="0.3">
      <c r="A3219" s="1" t="s">
        <v>620</v>
      </c>
      <c r="B3219" s="1" t="s">
        <v>111</v>
      </c>
      <c r="C3219">
        <v>6602</v>
      </c>
      <c r="D3219" s="1" t="s">
        <v>532</v>
      </c>
      <c r="E3219">
        <v>68</v>
      </c>
      <c r="F3219" s="1" t="s">
        <v>621</v>
      </c>
      <c r="G3219" s="1" t="s">
        <v>539</v>
      </c>
      <c r="H3219" s="1" t="s">
        <v>111</v>
      </c>
      <c r="I3219" s="1" t="s">
        <v>610</v>
      </c>
      <c r="J3219" s="1" t="s">
        <v>541</v>
      </c>
      <c r="K3219">
        <v>-1</v>
      </c>
      <c r="L3219">
        <v>-1</v>
      </c>
      <c r="M3219" s="1" t="s">
        <v>622</v>
      </c>
      <c r="N3219">
        <v>10500</v>
      </c>
      <c r="O3219">
        <v>13300</v>
      </c>
      <c r="P3219">
        <v>31200</v>
      </c>
      <c r="Q3219">
        <v>37400</v>
      </c>
      <c r="R3219">
        <v>43900</v>
      </c>
      <c r="S3219">
        <v>0</v>
      </c>
      <c r="T3219">
        <v>0</v>
      </c>
      <c r="U3219">
        <v>0</v>
      </c>
      <c r="V3219">
        <v>0</v>
      </c>
      <c r="W3219">
        <v>9300</v>
      </c>
      <c r="X3219">
        <v>9500</v>
      </c>
      <c r="Y3219">
        <v>7.3971759669999999</v>
      </c>
      <c r="Z3219">
        <v>-73.546519200000006</v>
      </c>
      <c r="AA3219" s="1" t="s">
        <v>39</v>
      </c>
      <c r="AB3219">
        <v>2372589300</v>
      </c>
      <c r="AC3219" t="str">
        <f>MID(TablaPivotFinal[[#This Row],[Fecha]],1,4)</f>
        <v>2017</v>
      </c>
      <c r="AD3219" t="str">
        <f>MID(TablaPivotFinal[[#This Row],[Fecha]],5,3)</f>
        <v>Ago</v>
      </c>
      <c r="AE3219" s="1">
        <v>2372589300</v>
      </c>
      <c r="AF3219" s="1">
        <v>3164.2258059999999</v>
      </c>
    </row>
    <row r="3220" spans="1:32" x14ac:dyDescent="0.3">
      <c r="A3220" s="1" t="s">
        <v>620</v>
      </c>
      <c r="B3220" s="1" t="s">
        <v>111</v>
      </c>
      <c r="C3220">
        <v>6602</v>
      </c>
      <c r="D3220" s="1" t="s">
        <v>532</v>
      </c>
      <c r="E3220">
        <v>68</v>
      </c>
      <c r="F3220" s="1" t="s">
        <v>621</v>
      </c>
      <c r="G3220" s="1" t="s">
        <v>539</v>
      </c>
      <c r="H3220" s="1" t="s">
        <v>111</v>
      </c>
      <c r="I3220" s="1" t="s">
        <v>610</v>
      </c>
      <c r="J3220" s="1" t="s">
        <v>541</v>
      </c>
      <c r="K3220">
        <v>-1</v>
      </c>
      <c r="L3220">
        <v>-1</v>
      </c>
      <c r="M3220" s="1" t="s">
        <v>622</v>
      </c>
      <c r="N3220">
        <v>10500</v>
      </c>
      <c r="O3220">
        <v>13300</v>
      </c>
      <c r="P3220">
        <v>31200</v>
      </c>
      <c r="Q3220">
        <v>37400</v>
      </c>
      <c r="R3220">
        <v>43900</v>
      </c>
      <c r="S3220">
        <v>0</v>
      </c>
      <c r="T3220">
        <v>0</v>
      </c>
      <c r="U3220">
        <v>0</v>
      </c>
      <c r="V3220">
        <v>0</v>
      </c>
      <c r="W3220">
        <v>9300</v>
      </c>
      <c r="X3220">
        <v>9500</v>
      </c>
      <c r="Y3220">
        <v>7.3971759669999999</v>
      </c>
      <c r="Z3220">
        <v>-73.546519200000006</v>
      </c>
      <c r="AA3220" s="1" t="s">
        <v>41</v>
      </c>
      <c r="AB3220">
        <v>0</v>
      </c>
      <c r="AC3220" t="str">
        <f>MID(TablaPivotFinal[[#This Row],[Fecha]],1,4)</f>
        <v>2017</v>
      </c>
      <c r="AD3220" t="str">
        <f>MID(TablaPivotFinal[[#This Row],[Fecha]],5,3)</f>
        <v>Dic</v>
      </c>
      <c r="AE3220" s="1">
        <v>0</v>
      </c>
      <c r="AF3220" s="1">
        <v>0</v>
      </c>
    </row>
    <row r="3221" spans="1:32" x14ac:dyDescent="0.3">
      <c r="A3221" s="1" t="s">
        <v>620</v>
      </c>
      <c r="B3221" s="1" t="s">
        <v>111</v>
      </c>
      <c r="C3221">
        <v>6602</v>
      </c>
      <c r="D3221" s="1" t="s">
        <v>532</v>
      </c>
      <c r="E3221">
        <v>68</v>
      </c>
      <c r="F3221" s="1" t="s">
        <v>621</v>
      </c>
      <c r="G3221" s="1" t="s">
        <v>539</v>
      </c>
      <c r="H3221" s="1" t="s">
        <v>111</v>
      </c>
      <c r="I3221" s="1" t="s">
        <v>610</v>
      </c>
      <c r="J3221" s="1" t="s">
        <v>541</v>
      </c>
      <c r="K3221">
        <v>-1</v>
      </c>
      <c r="L3221">
        <v>-1</v>
      </c>
      <c r="M3221" s="1" t="s">
        <v>622</v>
      </c>
      <c r="N3221">
        <v>10500</v>
      </c>
      <c r="O3221">
        <v>13300</v>
      </c>
      <c r="P3221">
        <v>31200</v>
      </c>
      <c r="Q3221">
        <v>37400</v>
      </c>
      <c r="R3221">
        <v>43900</v>
      </c>
      <c r="S3221">
        <v>0</v>
      </c>
      <c r="T3221">
        <v>0</v>
      </c>
      <c r="U3221">
        <v>0</v>
      </c>
      <c r="V3221">
        <v>0</v>
      </c>
      <c r="W3221">
        <v>9300</v>
      </c>
      <c r="X3221">
        <v>9500</v>
      </c>
      <c r="Y3221">
        <v>7.3971759669999999</v>
      </c>
      <c r="Z3221">
        <v>-73.546519200000006</v>
      </c>
      <c r="AA3221" s="1" t="s">
        <v>43</v>
      </c>
      <c r="AB3221">
        <v>2717115800</v>
      </c>
      <c r="AC3221" t="str">
        <f>MID(TablaPivotFinal[[#This Row],[Fecha]],1,4)</f>
        <v>2017</v>
      </c>
      <c r="AD3221" t="str">
        <f>MID(TablaPivotFinal[[#This Row],[Fecha]],5,3)</f>
        <v>Ene</v>
      </c>
      <c r="AE3221" s="1">
        <v>2717115800</v>
      </c>
      <c r="AF3221" s="1">
        <v>4895.4516130000002</v>
      </c>
    </row>
    <row r="3222" spans="1:32" x14ac:dyDescent="0.3">
      <c r="A3222" s="1" t="s">
        <v>620</v>
      </c>
      <c r="B3222" s="1" t="s">
        <v>111</v>
      </c>
      <c r="C3222">
        <v>6602</v>
      </c>
      <c r="D3222" s="1" t="s">
        <v>532</v>
      </c>
      <c r="E3222">
        <v>68</v>
      </c>
      <c r="F3222" s="1" t="s">
        <v>621</v>
      </c>
      <c r="G3222" s="1" t="s">
        <v>539</v>
      </c>
      <c r="H3222" s="1" t="s">
        <v>111</v>
      </c>
      <c r="I3222" s="1" t="s">
        <v>610</v>
      </c>
      <c r="J3222" s="1" t="s">
        <v>541</v>
      </c>
      <c r="K3222">
        <v>-1</v>
      </c>
      <c r="L3222">
        <v>-1</v>
      </c>
      <c r="M3222" s="1" t="s">
        <v>622</v>
      </c>
      <c r="N3222">
        <v>10500</v>
      </c>
      <c r="O3222">
        <v>13300</v>
      </c>
      <c r="P3222">
        <v>31200</v>
      </c>
      <c r="Q3222">
        <v>37400</v>
      </c>
      <c r="R3222">
        <v>43900</v>
      </c>
      <c r="S3222">
        <v>0</v>
      </c>
      <c r="T3222">
        <v>0</v>
      </c>
      <c r="U3222">
        <v>0</v>
      </c>
      <c r="V3222">
        <v>0</v>
      </c>
      <c r="W3222">
        <v>9300</v>
      </c>
      <c r="X3222">
        <v>9500</v>
      </c>
      <c r="Y3222">
        <v>7.3971759669999999</v>
      </c>
      <c r="Z3222">
        <v>-73.546519200000006</v>
      </c>
      <c r="AA3222" s="1" t="s">
        <v>45</v>
      </c>
      <c r="AB3222">
        <v>2100582200</v>
      </c>
      <c r="AC3222" t="str">
        <f>MID(TablaPivotFinal[[#This Row],[Fecha]],1,4)</f>
        <v>2017</v>
      </c>
      <c r="AD3222" t="str">
        <f>MID(TablaPivotFinal[[#This Row],[Fecha]],5,3)</f>
        <v>Feb</v>
      </c>
      <c r="AE3222" s="1">
        <v>2100582200</v>
      </c>
      <c r="AF3222" s="1">
        <v>3149.9285709999999</v>
      </c>
    </row>
    <row r="3223" spans="1:32" x14ac:dyDescent="0.3">
      <c r="A3223" s="1" t="s">
        <v>620</v>
      </c>
      <c r="B3223" s="1" t="s">
        <v>111</v>
      </c>
      <c r="C3223">
        <v>6602</v>
      </c>
      <c r="D3223" s="1" t="s">
        <v>532</v>
      </c>
      <c r="E3223">
        <v>68</v>
      </c>
      <c r="F3223" s="1" t="s">
        <v>621</v>
      </c>
      <c r="G3223" s="1" t="s">
        <v>539</v>
      </c>
      <c r="H3223" s="1" t="s">
        <v>111</v>
      </c>
      <c r="I3223" s="1" t="s">
        <v>610</v>
      </c>
      <c r="J3223" s="1" t="s">
        <v>541</v>
      </c>
      <c r="K3223">
        <v>-1</v>
      </c>
      <c r="L3223">
        <v>-1</v>
      </c>
      <c r="M3223" s="1" t="s">
        <v>622</v>
      </c>
      <c r="N3223">
        <v>10500</v>
      </c>
      <c r="O3223">
        <v>13300</v>
      </c>
      <c r="P3223">
        <v>31200</v>
      </c>
      <c r="Q3223">
        <v>37400</v>
      </c>
      <c r="R3223">
        <v>43900</v>
      </c>
      <c r="S3223">
        <v>0</v>
      </c>
      <c r="T3223">
        <v>0</v>
      </c>
      <c r="U3223">
        <v>0</v>
      </c>
      <c r="V3223">
        <v>0</v>
      </c>
      <c r="W3223">
        <v>9300</v>
      </c>
      <c r="X3223">
        <v>9500</v>
      </c>
      <c r="Y3223">
        <v>7.3971759669999999</v>
      </c>
      <c r="Z3223">
        <v>-73.546519200000006</v>
      </c>
      <c r="AA3223" s="1" t="s">
        <v>47</v>
      </c>
      <c r="AB3223">
        <v>2273813700</v>
      </c>
      <c r="AC3223" t="str">
        <f>MID(TablaPivotFinal[[#This Row],[Fecha]],1,4)</f>
        <v>2017</v>
      </c>
      <c r="AD3223" t="str">
        <f>MID(TablaPivotFinal[[#This Row],[Fecha]],5,3)</f>
        <v>Jul</v>
      </c>
      <c r="AE3223" s="1">
        <v>2273813700</v>
      </c>
      <c r="AF3223" s="1">
        <v>3181.4838709999999</v>
      </c>
    </row>
    <row r="3224" spans="1:32" x14ac:dyDescent="0.3">
      <c r="A3224" s="1" t="s">
        <v>620</v>
      </c>
      <c r="B3224" s="1" t="s">
        <v>111</v>
      </c>
      <c r="C3224">
        <v>6602</v>
      </c>
      <c r="D3224" s="1" t="s">
        <v>532</v>
      </c>
      <c r="E3224">
        <v>68</v>
      </c>
      <c r="F3224" s="1" t="s">
        <v>621</v>
      </c>
      <c r="G3224" s="1" t="s">
        <v>539</v>
      </c>
      <c r="H3224" s="1" t="s">
        <v>111</v>
      </c>
      <c r="I3224" s="1" t="s">
        <v>610</v>
      </c>
      <c r="J3224" s="1" t="s">
        <v>541</v>
      </c>
      <c r="K3224">
        <v>-1</v>
      </c>
      <c r="L3224">
        <v>-1</v>
      </c>
      <c r="M3224" s="1" t="s">
        <v>622</v>
      </c>
      <c r="N3224">
        <v>10500</v>
      </c>
      <c r="O3224">
        <v>13300</v>
      </c>
      <c r="P3224">
        <v>31200</v>
      </c>
      <c r="Q3224">
        <v>37400</v>
      </c>
      <c r="R3224">
        <v>43900</v>
      </c>
      <c r="S3224">
        <v>0</v>
      </c>
      <c r="T3224">
        <v>0</v>
      </c>
      <c r="U3224">
        <v>0</v>
      </c>
      <c r="V3224">
        <v>0</v>
      </c>
      <c r="W3224">
        <v>9300</v>
      </c>
      <c r="X3224">
        <v>9500</v>
      </c>
      <c r="Y3224">
        <v>7.3971759669999999</v>
      </c>
      <c r="Z3224">
        <v>-73.546519200000006</v>
      </c>
      <c r="AA3224" s="1" t="s">
        <v>49</v>
      </c>
      <c r="AB3224">
        <v>2286764700</v>
      </c>
      <c r="AC3224" t="str">
        <f>MID(TablaPivotFinal[[#This Row],[Fecha]],1,4)</f>
        <v>2017</v>
      </c>
      <c r="AD3224" t="str">
        <f>MID(TablaPivotFinal[[#This Row],[Fecha]],5,3)</f>
        <v>Jun</v>
      </c>
      <c r="AE3224" s="1">
        <v>2286764700</v>
      </c>
      <c r="AF3224" s="1">
        <v>3282.7</v>
      </c>
    </row>
    <row r="3225" spans="1:32" x14ac:dyDescent="0.3">
      <c r="A3225" s="1" t="s">
        <v>620</v>
      </c>
      <c r="B3225" s="1" t="s">
        <v>111</v>
      </c>
      <c r="C3225">
        <v>6602</v>
      </c>
      <c r="D3225" s="1" t="s">
        <v>532</v>
      </c>
      <c r="E3225">
        <v>68</v>
      </c>
      <c r="F3225" s="1" t="s">
        <v>621</v>
      </c>
      <c r="G3225" s="1" t="s">
        <v>539</v>
      </c>
      <c r="H3225" s="1" t="s">
        <v>111</v>
      </c>
      <c r="I3225" s="1" t="s">
        <v>610</v>
      </c>
      <c r="J3225" s="1" t="s">
        <v>541</v>
      </c>
      <c r="K3225">
        <v>-1</v>
      </c>
      <c r="L3225">
        <v>-1</v>
      </c>
      <c r="M3225" s="1" t="s">
        <v>622</v>
      </c>
      <c r="N3225">
        <v>10500</v>
      </c>
      <c r="O3225">
        <v>13300</v>
      </c>
      <c r="P3225">
        <v>31200</v>
      </c>
      <c r="Q3225">
        <v>37400</v>
      </c>
      <c r="R3225">
        <v>43900</v>
      </c>
      <c r="S3225">
        <v>0</v>
      </c>
      <c r="T3225">
        <v>0</v>
      </c>
      <c r="U3225">
        <v>0</v>
      </c>
      <c r="V3225">
        <v>0</v>
      </c>
      <c r="W3225">
        <v>9300</v>
      </c>
      <c r="X3225">
        <v>9500</v>
      </c>
      <c r="Y3225">
        <v>7.3971759669999999</v>
      </c>
      <c r="Z3225">
        <v>-73.546519200000006</v>
      </c>
      <c r="AA3225" s="1" t="s">
        <v>51</v>
      </c>
      <c r="AB3225">
        <v>2304371500</v>
      </c>
      <c r="AC3225" t="str">
        <f>MID(TablaPivotFinal[[#This Row],[Fecha]],1,4)</f>
        <v>2017</v>
      </c>
      <c r="AD3225" t="str">
        <f>MID(TablaPivotFinal[[#This Row],[Fecha]],5,3)</f>
        <v>Mar</v>
      </c>
      <c r="AE3225" s="1">
        <v>2304371500</v>
      </c>
      <c r="AF3225" s="1">
        <v>3046.7096769999998</v>
      </c>
    </row>
    <row r="3226" spans="1:32" x14ac:dyDescent="0.3">
      <c r="A3226" s="1" t="s">
        <v>620</v>
      </c>
      <c r="B3226" s="1" t="s">
        <v>111</v>
      </c>
      <c r="C3226">
        <v>6602</v>
      </c>
      <c r="D3226" s="1" t="s">
        <v>532</v>
      </c>
      <c r="E3226">
        <v>68</v>
      </c>
      <c r="F3226" s="1" t="s">
        <v>621</v>
      </c>
      <c r="G3226" s="1" t="s">
        <v>539</v>
      </c>
      <c r="H3226" s="1" t="s">
        <v>111</v>
      </c>
      <c r="I3226" s="1" t="s">
        <v>610</v>
      </c>
      <c r="J3226" s="1" t="s">
        <v>541</v>
      </c>
      <c r="K3226">
        <v>-1</v>
      </c>
      <c r="L3226">
        <v>-1</v>
      </c>
      <c r="M3226" s="1" t="s">
        <v>622</v>
      </c>
      <c r="N3226">
        <v>10500</v>
      </c>
      <c r="O3226">
        <v>13300</v>
      </c>
      <c r="P3226">
        <v>31200</v>
      </c>
      <c r="Q3226">
        <v>37400</v>
      </c>
      <c r="R3226">
        <v>43900</v>
      </c>
      <c r="S3226">
        <v>0</v>
      </c>
      <c r="T3226">
        <v>0</v>
      </c>
      <c r="U3226">
        <v>0</v>
      </c>
      <c r="V3226">
        <v>0</v>
      </c>
      <c r="W3226">
        <v>9300</v>
      </c>
      <c r="X3226">
        <v>9500</v>
      </c>
      <c r="Y3226">
        <v>7.3971759669999999</v>
      </c>
      <c r="Z3226">
        <v>-73.546519200000006</v>
      </c>
      <c r="AA3226" s="1" t="s">
        <v>53</v>
      </c>
      <c r="AB3226">
        <v>2219154300</v>
      </c>
      <c r="AC3226" t="str">
        <f>MID(TablaPivotFinal[[#This Row],[Fecha]],1,4)</f>
        <v>2017</v>
      </c>
      <c r="AD3226" t="str">
        <f>MID(TablaPivotFinal[[#This Row],[Fecha]],5,3)</f>
        <v>May</v>
      </c>
      <c r="AE3226" s="1">
        <v>2219154300</v>
      </c>
      <c r="AF3226" s="1">
        <v>2963.3870969999998</v>
      </c>
    </row>
    <row r="3227" spans="1:32" x14ac:dyDescent="0.3">
      <c r="A3227" s="1" t="s">
        <v>620</v>
      </c>
      <c r="B3227" s="1" t="s">
        <v>111</v>
      </c>
      <c r="C3227">
        <v>6602</v>
      </c>
      <c r="D3227" s="1" t="s">
        <v>532</v>
      </c>
      <c r="E3227">
        <v>68</v>
      </c>
      <c r="F3227" s="1" t="s">
        <v>621</v>
      </c>
      <c r="G3227" s="1" t="s">
        <v>539</v>
      </c>
      <c r="H3227" s="1" t="s">
        <v>111</v>
      </c>
      <c r="I3227" s="1" t="s">
        <v>610</v>
      </c>
      <c r="J3227" s="1" t="s">
        <v>541</v>
      </c>
      <c r="K3227">
        <v>-1</v>
      </c>
      <c r="L3227">
        <v>-1</v>
      </c>
      <c r="M3227" s="1" t="s">
        <v>622</v>
      </c>
      <c r="N3227">
        <v>10500</v>
      </c>
      <c r="O3227">
        <v>13300</v>
      </c>
      <c r="P3227">
        <v>31200</v>
      </c>
      <c r="Q3227">
        <v>37400</v>
      </c>
      <c r="R3227">
        <v>43900</v>
      </c>
      <c r="S3227">
        <v>0</v>
      </c>
      <c r="T3227">
        <v>0</v>
      </c>
      <c r="U3227">
        <v>0</v>
      </c>
      <c r="V3227">
        <v>0</v>
      </c>
      <c r="W3227">
        <v>9300</v>
      </c>
      <c r="X3227">
        <v>9500</v>
      </c>
      <c r="Y3227">
        <v>7.3971759669999999</v>
      </c>
      <c r="Z3227">
        <v>-73.546519200000006</v>
      </c>
      <c r="AA3227" s="1" t="s">
        <v>55</v>
      </c>
      <c r="AB3227">
        <v>0</v>
      </c>
      <c r="AC3227" t="str">
        <f>MID(TablaPivotFinal[[#This Row],[Fecha]],1,4)</f>
        <v>2017</v>
      </c>
      <c r="AD3227" t="str">
        <f>MID(TablaPivotFinal[[#This Row],[Fecha]],5,3)</f>
        <v>Nov</v>
      </c>
      <c r="AE3227" s="1">
        <v>0</v>
      </c>
      <c r="AF3227" s="1">
        <v>0</v>
      </c>
    </row>
    <row r="3228" spans="1:32" x14ac:dyDescent="0.3">
      <c r="A3228" s="1" t="s">
        <v>620</v>
      </c>
      <c r="B3228" s="1" t="s">
        <v>111</v>
      </c>
      <c r="C3228">
        <v>6602</v>
      </c>
      <c r="D3228" s="1" t="s">
        <v>532</v>
      </c>
      <c r="E3228">
        <v>68</v>
      </c>
      <c r="F3228" s="1" t="s">
        <v>621</v>
      </c>
      <c r="G3228" s="1" t="s">
        <v>539</v>
      </c>
      <c r="H3228" s="1" t="s">
        <v>111</v>
      </c>
      <c r="I3228" s="1" t="s">
        <v>610</v>
      </c>
      <c r="J3228" s="1" t="s">
        <v>541</v>
      </c>
      <c r="K3228">
        <v>-1</v>
      </c>
      <c r="L3228">
        <v>-1</v>
      </c>
      <c r="M3228" s="1" t="s">
        <v>622</v>
      </c>
      <c r="N3228">
        <v>10500</v>
      </c>
      <c r="O3228">
        <v>13300</v>
      </c>
      <c r="P3228">
        <v>31200</v>
      </c>
      <c r="Q3228">
        <v>37400</v>
      </c>
      <c r="R3228">
        <v>43900</v>
      </c>
      <c r="S3228">
        <v>0</v>
      </c>
      <c r="T3228">
        <v>0</v>
      </c>
      <c r="U3228">
        <v>0</v>
      </c>
      <c r="V3228">
        <v>0</v>
      </c>
      <c r="W3228">
        <v>9300</v>
      </c>
      <c r="X3228">
        <v>9500</v>
      </c>
      <c r="Y3228">
        <v>7.3971759669999999</v>
      </c>
      <c r="Z3228">
        <v>-73.546519200000006</v>
      </c>
      <c r="AA3228" s="1" t="s">
        <v>57</v>
      </c>
      <c r="AB3228">
        <v>1572666900</v>
      </c>
      <c r="AC3228" t="str">
        <f>MID(TablaPivotFinal[[#This Row],[Fecha]],1,4)</f>
        <v>2017</v>
      </c>
      <c r="AD3228" t="str">
        <f>MID(TablaPivotFinal[[#This Row],[Fecha]],5,3)</f>
        <v>Oct</v>
      </c>
      <c r="AE3228" s="1">
        <v>1572666900</v>
      </c>
      <c r="AF3228" s="1">
        <v>3483.1</v>
      </c>
    </row>
    <row r="3229" spans="1:32" x14ac:dyDescent="0.3">
      <c r="A3229" s="1" t="s">
        <v>620</v>
      </c>
      <c r="B3229" s="1" t="s">
        <v>111</v>
      </c>
      <c r="C3229">
        <v>6602</v>
      </c>
      <c r="D3229" s="1" t="s">
        <v>532</v>
      </c>
      <c r="E3229">
        <v>68</v>
      </c>
      <c r="F3229" s="1" t="s">
        <v>621</v>
      </c>
      <c r="G3229" s="1" t="s">
        <v>539</v>
      </c>
      <c r="H3229" s="1" t="s">
        <v>111</v>
      </c>
      <c r="I3229" s="1" t="s">
        <v>610</v>
      </c>
      <c r="J3229" s="1" t="s">
        <v>541</v>
      </c>
      <c r="K3229">
        <v>-1</v>
      </c>
      <c r="L3229">
        <v>-1</v>
      </c>
      <c r="M3229" s="1" t="s">
        <v>622</v>
      </c>
      <c r="N3229">
        <v>10500</v>
      </c>
      <c r="O3229">
        <v>13300</v>
      </c>
      <c r="P3229">
        <v>31200</v>
      </c>
      <c r="Q3229">
        <v>37400</v>
      </c>
      <c r="R3229">
        <v>43900</v>
      </c>
      <c r="S3229">
        <v>0</v>
      </c>
      <c r="T3229">
        <v>0</v>
      </c>
      <c r="U3229">
        <v>0</v>
      </c>
      <c r="V3229">
        <v>0</v>
      </c>
      <c r="W3229">
        <v>9300</v>
      </c>
      <c r="X3229">
        <v>9500</v>
      </c>
      <c r="Y3229">
        <v>7.3971759669999999</v>
      </c>
      <c r="Z3229">
        <v>-73.546519200000006</v>
      </c>
      <c r="AA3229" s="1" t="s">
        <v>59</v>
      </c>
      <c r="AB3229">
        <v>2282550200</v>
      </c>
      <c r="AC3229" t="str">
        <f>MID(TablaPivotFinal[[#This Row],[Fecha]],1,4)</f>
        <v>2017</v>
      </c>
      <c r="AD3229" t="str">
        <f>MID(TablaPivotFinal[[#This Row],[Fecha]],5,3)</f>
        <v>Sep</v>
      </c>
      <c r="AE3229" s="1">
        <v>2282550200</v>
      </c>
      <c r="AF3229" s="1">
        <v>3119.2666669999999</v>
      </c>
    </row>
    <row r="3230" spans="1:32" x14ac:dyDescent="0.3">
      <c r="A3230" s="1" t="s">
        <v>620</v>
      </c>
      <c r="B3230" s="1" t="s">
        <v>111</v>
      </c>
      <c r="C3230">
        <v>6602</v>
      </c>
      <c r="D3230" s="1" t="s">
        <v>532</v>
      </c>
      <c r="E3230">
        <v>68</v>
      </c>
      <c r="F3230" s="1" t="s">
        <v>621</v>
      </c>
      <c r="G3230" s="1" t="s">
        <v>539</v>
      </c>
      <c r="H3230" s="1" t="s">
        <v>111</v>
      </c>
      <c r="I3230" s="1" t="s">
        <v>610</v>
      </c>
      <c r="J3230" s="1" t="s">
        <v>541</v>
      </c>
      <c r="K3230">
        <v>-1</v>
      </c>
      <c r="L3230">
        <v>-1</v>
      </c>
      <c r="M3230" s="1" t="s">
        <v>622</v>
      </c>
      <c r="N3230">
        <v>10500</v>
      </c>
      <c r="O3230">
        <v>13300</v>
      </c>
      <c r="P3230">
        <v>31200</v>
      </c>
      <c r="Q3230">
        <v>37400</v>
      </c>
      <c r="R3230">
        <v>43900</v>
      </c>
      <c r="S3230">
        <v>0</v>
      </c>
      <c r="T3230">
        <v>0</v>
      </c>
      <c r="U3230">
        <v>0</v>
      </c>
      <c r="V3230">
        <v>0</v>
      </c>
      <c r="W3230">
        <v>9300</v>
      </c>
      <c r="X3230">
        <v>9500</v>
      </c>
      <c r="Y3230">
        <v>7.3971759669999999</v>
      </c>
      <c r="Z3230">
        <v>-73.546519200000006</v>
      </c>
      <c r="AA3230" s="1" t="s">
        <v>61</v>
      </c>
      <c r="AB3230">
        <v>0</v>
      </c>
      <c r="AC3230" t="str">
        <f>MID(TablaPivotFinal[[#This Row],[Fecha]],1,4)</f>
        <v>2018</v>
      </c>
      <c r="AD3230" t="str">
        <f>MID(TablaPivotFinal[[#This Row],[Fecha]],5,3)</f>
        <v>Abr</v>
      </c>
      <c r="AE3230" s="1">
        <v>0</v>
      </c>
      <c r="AF3230" s="1">
        <v>0</v>
      </c>
    </row>
    <row r="3231" spans="1:32" x14ac:dyDescent="0.3">
      <c r="A3231" s="1" t="s">
        <v>620</v>
      </c>
      <c r="B3231" s="1" t="s">
        <v>111</v>
      </c>
      <c r="C3231">
        <v>6602</v>
      </c>
      <c r="D3231" s="1" t="s">
        <v>532</v>
      </c>
      <c r="E3231">
        <v>68</v>
      </c>
      <c r="F3231" s="1" t="s">
        <v>621</v>
      </c>
      <c r="G3231" s="1" t="s">
        <v>539</v>
      </c>
      <c r="H3231" s="1" t="s">
        <v>111</v>
      </c>
      <c r="I3231" s="1" t="s">
        <v>610</v>
      </c>
      <c r="J3231" s="1" t="s">
        <v>541</v>
      </c>
      <c r="K3231">
        <v>-1</v>
      </c>
      <c r="L3231">
        <v>-1</v>
      </c>
      <c r="M3231" s="1" t="s">
        <v>622</v>
      </c>
      <c r="N3231">
        <v>10500</v>
      </c>
      <c r="O3231">
        <v>13300</v>
      </c>
      <c r="P3231">
        <v>31200</v>
      </c>
      <c r="Q3231">
        <v>37400</v>
      </c>
      <c r="R3231">
        <v>43900</v>
      </c>
      <c r="S3231">
        <v>0</v>
      </c>
      <c r="T3231">
        <v>0</v>
      </c>
      <c r="U3231">
        <v>0</v>
      </c>
      <c r="V3231">
        <v>0</v>
      </c>
      <c r="W3231">
        <v>9300</v>
      </c>
      <c r="X3231">
        <v>9500</v>
      </c>
      <c r="Y3231">
        <v>7.3971759669999999</v>
      </c>
      <c r="Z3231">
        <v>-73.546519200000006</v>
      </c>
      <c r="AA3231" s="1" t="s">
        <v>63</v>
      </c>
      <c r="AB3231">
        <v>0</v>
      </c>
      <c r="AC3231" t="str">
        <f>MID(TablaPivotFinal[[#This Row],[Fecha]],1,4)</f>
        <v>2018</v>
      </c>
      <c r="AD3231" t="str">
        <f>MID(TablaPivotFinal[[#This Row],[Fecha]],5,3)</f>
        <v>Ago</v>
      </c>
      <c r="AE3231" s="1">
        <v>0</v>
      </c>
      <c r="AF3231" s="1">
        <v>0</v>
      </c>
    </row>
    <row r="3232" spans="1:32" x14ac:dyDescent="0.3">
      <c r="A3232" s="1" t="s">
        <v>620</v>
      </c>
      <c r="B3232" s="1" t="s">
        <v>111</v>
      </c>
      <c r="C3232">
        <v>6602</v>
      </c>
      <c r="D3232" s="1" t="s">
        <v>532</v>
      </c>
      <c r="E3232">
        <v>68</v>
      </c>
      <c r="F3232" s="1" t="s">
        <v>621</v>
      </c>
      <c r="G3232" s="1" t="s">
        <v>539</v>
      </c>
      <c r="H3232" s="1" t="s">
        <v>111</v>
      </c>
      <c r="I3232" s="1" t="s">
        <v>610</v>
      </c>
      <c r="J3232" s="1" t="s">
        <v>541</v>
      </c>
      <c r="K3232">
        <v>-1</v>
      </c>
      <c r="L3232">
        <v>-1</v>
      </c>
      <c r="M3232" s="1" t="s">
        <v>622</v>
      </c>
      <c r="N3232">
        <v>10500</v>
      </c>
      <c r="O3232">
        <v>13300</v>
      </c>
      <c r="P3232">
        <v>31200</v>
      </c>
      <c r="Q3232">
        <v>37400</v>
      </c>
      <c r="R3232">
        <v>43900</v>
      </c>
      <c r="S3232">
        <v>0</v>
      </c>
      <c r="T3232">
        <v>0</v>
      </c>
      <c r="U3232">
        <v>0</v>
      </c>
      <c r="V3232">
        <v>0</v>
      </c>
      <c r="W3232">
        <v>9300</v>
      </c>
      <c r="X3232">
        <v>9500</v>
      </c>
      <c r="Y3232">
        <v>7.3971759669999999</v>
      </c>
      <c r="Z3232">
        <v>-73.546519200000006</v>
      </c>
      <c r="AA3232" s="1" t="s">
        <v>65</v>
      </c>
      <c r="AB3232">
        <v>0</v>
      </c>
      <c r="AC3232" t="str">
        <f>MID(TablaPivotFinal[[#This Row],[Fecha]],1,4)</f>
        <v>2018</v>
      </c>
      <c r="AD3232" t="str">
        <f>MID(TablaPivotFinal[[#This Row],[Fecha]],5,3)</f>
        <v>Dic</v>
      </c>
      <c r="AE3232" s="1">
        <v>0</v>
      </c>
      <c r="AF3232" s="1">
        <v>0</v>
      </c>
    </row>
    <row r="3233" spans="1:32" x14ac:dyDescent="0.3">
      <c r="A3233" s="1" t="s">
        <v>620</v>
      </c>
      <c r="B3233" s="1" t="s">
        <v>111</v>
      </c>
      <c r="C3233">
        <v>6602</v>
      </c>
      <c r="D3233" s="1" t="s">
        <v>532</v>
      </c>
      <c r="E3233">
        <v>68</v>
      </c>
      <c r="F3233" s="1" t="s">
        <v>621</v>
      </c>
      <c r="G3233" s="1" t="s">
        <v>539</v>
      </c>
      <c r="H3233" s="1" t="s">
        <v>111</v>
      </c>
      <c r="I3233" s="1" t="s">
        <v>610</v>
      </c>
      <c r="J3233" s="1" t="s">
        <v>541</v>
      </c>
      <c r="K3233">
        <v>-1</v>
      </c>
      <c r="L3233">
        <v>-1</v>
      </c>
      <c r="M3233" s="1" t="s">
        <v>622</v>
      </c>
      <c r="N3233">
        <v>10500</v>
      </c>
      <c r="O3233">
        <v>13300</v>
      </c>
      <c r="P3233">
        <v>31200</v>
      </c>
      <c r="Q3233">
        <v>37400</v>
      </c>
      <c r="R3233">
        <v>43900</v>
      </c>
      <c r="S3233">
        <v>0</v>
      </c>
      <c r="T3233">
        <v>0</v>
      </c>
      <c r="U3233">
        <v>0</v>
      </c>
      <c r="V3233">
        <v>0</v>
      </c>
      <c r="W3233">
        <v>9300</v>
      </c>
      <c r="X3233">
        <v>9500</v>
      </c>
      <c r="Y3233">
        <v>7.3971759669999999</v>
      </c>
      <c r="Z3233">
        <v>-73.546519200000006</v>
      </c>
      <c r="AA3233" s="1" t="s">
        <v>67</v>
      </c>
      <c r="AB3233">
        <v>0</v>
      </c>
      <c r="AC3233" t="str">
        <f>MID(TablaPivotFinal[[#This Row],[Fecha]],1,4)</f>
        <v>2018</v>
      </c>
      <c r="AD3233" t="str">
        <f>MID(TablaPivotFinal[[#This Row],[Fecha]],5,3)</f>
        <v>Ene</v>
      </c>
      <c r="AE3233" s="1">
        <v>0</v>
      </c>
      <c r="AF3233" s="1">
        <v>0</v>
      </c>
    </row>
    <row r="3234" spans="1:32" x14ac:dyDescent="0.3">
      <c r="A3234" s="1" t="s">
        <v>620</v>
      </c>
      <c r="B3234" s="1" t="s">
        <v>111</v>
      </c>
      <c r="C3234">
        <v>6602</v>
      </c>
      <c r="D3234" s="1" t="s">
        <v>532</v>
      </c>
      <c r="E3234">
        <v>68</v>
      </c>
      <c r="F3234" s="1" t="s">
        <v>621</v>
      </c>
      <c r="G3234" s="1" t="s">
        <v>539</v>
      </c>
      <c r="H3234" s="1" t="s">
        <v>111</v>
      </c>
      <c r="I3234" s="1" t="s">
        <v>610</v>
      </c>
      <c r="J3234" s="1" t="s">
        <v>541</v>
      </c>
      <c r="K3234">
        <v>-1</v>
      </c>
      <c r="L3234">
        <v>-1</v>
      </c>
      <c r="M3234" s="1" t="s">
        <v>622</v>
      </c>
      <c r="N3234">
        <v>10500</v>
      </c>
      <c r="O3234">
        <v>13300</v>
      </c>
      <c r="P3234">
        <v>31200</v>
      </c>
      <c r="Q3234">
        <v>37400</v>
      </c>
      <c r="R3234">
        <v>43900</v>
      </c>
      <c r="S3234">
        <v>0</v>
      </c>
      <c r="T3234">
        <v>0</v>
      </c>
      <c r="U3234">
        <v>0</v>
      </c>
      <c r="V3234">
        <v>0</v>
      </c>
      <c r="W3234">
        <v>9300</v>
      </c>
      <c r="X3234">
        <v>9500</v>
      </c>
      <c r="Y3234">
        <v>7.3971759669999999</v>
      </c>
      <c r="Z3234">
        <v>-73.546519200000006</v>
      </c>
      <c r="AA3234" s="1" t="s">
        <v>69</v>
      </c>
      <c r="AB3234">
        <v>0</v>
      </c>
      <c r="AC3234" t="str">
        <f>MID(TablaPivotFinal[[#This Row],[Fecha]],1,4)</f>
        <v>2018</v>
      </c>
      <c r="AD3234" t="str">
        <f>MID(TablaPivotFinal[[#This Row],[Fecha]],5,3)</f>
        <v>Feb</v>
      </c>
      <c r="AE3234" s="1">
        <v>0</v>
      </c>
      <c r="AF3234" s="1">
        <v>0</v>
      </c>
    </row>
    <row r="3235" spans="1:32" x14ac:dyDescent="0.3">
      <c r="A3235" s="1" t="s">
        <v>620</v>
      </c>
      <c r="B3235" s="1" t="s">
        <v>111</v>
      </c>
      <c r="C3235">
        <v>6602</v>
      </c>
      <c r="D3235" s="1" t="s">
        <v>532</v>
      </c>
      <c r="E3235">
        <v>68</v>
      </c>
      <c r="F3235" s="1" t="s">
        <v>621</v>
      </c>
      <c r="G3235" s="1" t="s">
        <v>539</v>
      </c>
      <c r="H3235" s="1" t="s">
        <v>111</v>
      </c>
      <c r="I3235" s="1" t="s">
        <v>610</v>
      </c>
      <c r="J3235" s="1" t="s">
        <v>541</v>
      </c>
      <c r="K3235">
        <v>-1</v>
      </c>
      <c r="L3235">
        <v>-1</v>
      </c>
      <c r="M3235" s="1" t="s">
        <v>622</v>
      </c>
      <c r="N3235">
        <v>10500</v>
      </c>
      <c r="O3235">
        <v>13300</v>
      </c>
      <c r="P3235">
        <v>31200</v>
      </c>
      <c r="Q3235">
        <v>37400</v>
      </c>
      <c r="R3235">
        <v>43900</v>
      </c>
      <c r="S3235">
        <v>0</v>
      </c>
      <c r="T3235">
        <v>0</v>
      </c>
      <c r="U3235">
        <v>0</v>
      </c>
      <c r="V3235">
        <v>0</v>
      </c>
      <c r="W3235">
        <v>9300</v>
      </c>
      <c r="X3235">
        <v>9500</v>
      </c>
      <c r="Y3235">
        <v>7.3971759669999999</v>
      </c>
      <c r="Z3235">
        <v>-73.546519200000006</v>
      </c>
      <c r="AA3235" s="1" t="s">
        <v>71</v>
      </c>
      <c r="AB3235">
        <v>0</v>
      </c>
      <c r="AC3235" t="str">
        <f>MID(TablaPivotFinal[[#This Row],[Fecha]],1,4)</f>
        <v>2018</v>
      </c>
      <c r="AD3235" t="str">
        <f>MID(TablaPivotFinal[[#This Row],[Fecha]],5,3)</f>
        <v>Jul</v>
      </c>
      <c r="AE3235" s="1">
        <v>0</v>
      </c>
      <c r="AF3235" s="1">
        <v>0</v>
      </c>
    </row>
    <row r="3236" spans="1:32" x14ac:dyDescent="0.3">
      <c r="A3236" s="1" t="s">
        <v>620</v>
      </c>
      <c r="B3236" s="1" t="s">
        <v>111</v>
      </c>
      <c r="C3236">
        <v>6602</v>
      </c>
      <c r="D3236" s="1" t="s">
        <v>532</v>
      </c>
      <c r="E3236">
        <v>68</v>
      </c>
      <c r="F3236" s="1" t="s">
        <v>621</v>
      </c>
      <c r="G3236" s="1" t="s">
        <v>539</v>
      </c>
      <c r="H3236" s="1" t="s">
        <v>111</v>
      </c>
      <c r="I3236" s="1" t="s">
        <v>610</v>
      </c>
      <c r="J3236" s="1" t="s">
        <v>541</v>
      </c>
      <c r="K3236">
        <v>-1</v>
      </c>
      <c r="L3236">
        <v>-1</v>
      </c>
      <c r="M3236" s="1" t="s">
        <v>622</v>
      </c>
      <c r="N3236">
        <v>10500</v>
      </c>
      <c r="O3236">
        <v>13300</v>
      </c>
      <c r="P3236">
        <v>31200</v>
      </c>
      <c r="Q3236">
        <v>37400</v>
      </c>
      <c r="R3236">
        <v>43900</v>
      </c>
      <c r="S3236">
        <v>0</v>
      </c>
      <c r="T3236">
        <v>0</v>
      </c>
      <c r="U3236">
        <v>0</v>
      </c>
      <c r="V3236">
        <v>0</v>
      </c>
      <c r="W3236">
        <v>9300</v>
      </c>
      <c r="X3236">
        <v>9500</v>
      </c>
      <c r="Y3236">
        <v>7.3971759669999999</v>
      </c>
      <c r="Z3236">
        <v>-73.546519200000006</v>
      </c>
      <c r="AA3236" s="1" t="s">
        <v>73</v>
      </c>
      <c r="AB3236">
        <v>0</v>
      </c>
      <c r="AC3236" t="str">
        <f>MID(TablaPivotFinal[[#This Row],[Fecha]],1,4)</f>
        <v>2018</v>
      </c>
      <c r="AD3236" t="str">
        <f>MID(TablaPivotFinal[[#This Row],[Fecha]],5,3)</f>
        <v>Jun</v>
      </c>
      <c r="AE3236" s="1">
        <v>0</v>
      </c>
      <c r="AF3236" s="1">
        <v>0</v>
      </c>
    </row>
    <row r="3237" spans="1:32" x14ac:dyDescent="0.3">
      <c r="A3237" s="1" t="s">
        <v>620</v>
      </c>
      <c r="B3237" s="1" t="s">
        <v>111</v>
      </c>
      <c r="C3237">
        <v>6602</v>
      </c>
      <c r="D3237" s="1" t="s">
        <v>532</v>
      </c>
      <c r="E3237">
        <v>68</v>
      </c>
      <c r="F3237" s="1" t="s">
        <v>621</v>
      </c>
      <c r="G3237" s="1" t="s">
        <v>539</v>
      </c>
      <c r="H3237" s="1" t="s">
        <v>111</v>
      </c>
      <c r="I3237" s="1" t="s">
        <v>610</v>
      </c>
      <c r="J3237" s="1" t="s">
        <v>541</v>
      </c>
      <c r="K3237">
        <v>-1</v>
      </c>
      <c r="L3237">
        <v>-1</v>
      </c>
      <c r="M3237" s="1" t="s">
        <v>622</v>
      </c>
      <c r="N3237">
        <v>10500</v>
      </c>
      <c r="O3237">
        <v>13300</v>
      </c>
      <c r="P3237">
        <v>31200</v>
      </c>
      <c r="Q3237">
        <v>37400</v>
      </c>
      <c r="R3237">
        <v>43900</v>
      </c>
      <c r="S3237">
        <v>0</v>
      </c>
      <c r="T3237">
        <v>0</v>
      </c>
      <c r="U3237">
        <v>0</v>
      </c>
      <c r="V3237">
        <v>0</v>
      </c>
      <c r="W3237">
        <v>9300</v>
      </c>
      <c r="X3237">
        <v>9500</v>
      </c>
      <c r="Y3237">
        <v>7.3971759669999999</v>
      </c>
      <c r="Z3237">
        <v>-73.546519200000006</v>
      </c>
      <c r="AA3237" s="1" t="s">
        <v>75</v>
      </c>
      <c r="AB3237">
        <v>0</v>
      </c>
      <c r="AC3237" t="str">
        <f>MID(TablaPivotFinal[[#This Row],[Fecha]],1,4)</f>
        <v>2018</v>
      </c>
      <c r="AD3237" t="str">
        <f>MID(TablaPivotFinal[[#This Row],[Fecha]],5,3)</f>
        <v>Mar</v>
      </c>
      <c r="AE3237" s="1">
        <v>0</v>
      </c>
      <c r="AF3237" s="1">
        <v>0</v>
      </c>
    </row>
    <row r="3238" spans="1:32" x14ac:dyDescent="0.3">
      <c r="A3238" s="1" t="s">
        <v>620</v>
      </c>
      <c r="B3238" s="1" t="s">
        <v>111</v>
      </c>
      <c r="C3238">
        <v>6602</v>
      </c>
      <c r="D3238" s="1" t="s">
        <v>532</v>
      </c>
      <c r="E3238">
        <v>68</v>
      </c>
      <c r="F3238" s="1" t="s">
        <v>621</v>
      </c>
      <c r="G3238" s="1" t="s">
        <v>539</v>
      </c>
      <c r="H3238" s="1" t="s">
        <v>111</v>
      </c>
      <c r="I3238" s="1" t="s">
        <v>610</v>
      </c>
      <c r="J3238" s="1" t="s">
        <v>541</v>
      </c>
      <c r="K3238">
        <v>-1</v>
      </c>
      <c r="L3238">
        <v>-1</v>
      </c>
      <c r="M3238" s="1" t="s">
        <v>622</v>
      </c>
      <c r="N3238">
        <v>10500</v>
      </c>
      <c r="O3238">
        <v>13300</v>
      </c>
      <c r="P3238">
        <v>31200</v>
      </c>
      <c r="Q3238">
        <v>37400</v>
      </c>
      <c r="R3238">
        <v>43900</v>
      </c>
      <c r="S3238">
        <v>0</v>
      </c>
      <c r="T3238">
        <v>0</v>
      </c>
      <c r="U3238">
        <v>0</v>
      </c>
      <c r="V3238">
        <v>0</v>
      </c>
      <c r="W3238">
        <v>9300</v>
      </c>
      <c r="X3238">
        <v>9500</v>
      </c>
      <c r="Y3238">
        <v>7.3971759669999999</v>
      </c>
      <c r="Z3238">
        <v>-73.546519200000006</v>
      </c>
      <c r="AA3238" s="1" t="s">
        <v>77</v>
      </c>
      <c r="AB3238">
        <v>0</v>
      </c>
      <c r="AC3238" t="str">
        <f>MID(TablaPivotFinal[[#This Row],[Fecha]],1,4)</f>
        <v>2018</v>
      </c>
      <c r="AD3238" t="str">
        <f>MID(TablaPivotFinal[[#This Row],[Fecha]],5,3)</f>
        <v>May</v>
      </c>
      <c r="AE3238" s="1">
        <v>0</v>
      </c>
      <c r="AF3238" s="1">
        <v>0</v>
      </c>
    </row>
    <row r="3239" spans="1:32" x14ac:dyDescent="0.3">
      <c r="A3239" s="1" t="s">
        <v>620</v>
      </c>
      <c r="B3239" s="1" t="s">
        <v>111</v>
      </c>
      <c r="C3239">
        <v>6602</v>
      </c>
      <c r="D3239" s="1" t="s">
        <v>532</v>
      </c>
      <c r="E3239">
        <v>68</v>
      </c>
      <c r="F3239" s="1" t="s">
        <v>621</v>
      </c>
      <c r="G3239" s="1" t="s">
        <v>539</v>
      </c>
      <c r="H3239" s="1" t="s">
        <v>111</v>
      </c>
      <c r="I3239" s="1" t="s">
        <v>610</v>
      </c>
      <c r="J3239" s="1" t="s">
        <v>541</v>
      </c>
      <c r="K3239">
        <v>-1</v>
      </c>
      <c r="L3239">
        <v>-1</v>
      </c>
      <c r="M3239" s="1" t="s">
        <v>622</v>
      </c>
      <c r="N3239">
        <v>10500</v>
      </c>
      <c r="O3239">
        <v>13300</v>
      </c>
      <c r="P3239">
        <v>31200</v>
      </c>
      <c r="Q3239">
        <v>37400</v>
      </c>
      <c r="R3239">
        <v>43900</v>
      </c>
      <c r="S3239">
        <v>0</v>
      </c>
      <c r="T3239">
        <v>0</v>
      </c>
      <c r="U3239">
        <v>0</v>
      </c>
      <c r="V3239">
        <v>0</v>
      </c>
      <c r="W3239">
        <v>9300</v>
      </c>
      <c r="X3239">
        <v>9500</v>
      </c>
      <c r="Y3239">
        <v>7.3971759669999999</v>
      </c>
      <c r="Z3239">
        <v>-73.546519200000006</v>
      </c>
      <c r="AA3239" s="1" t="s">
        <v>79</v>
      </c>
      <c r="AB3239">
        <v>0</v>
      </c>
      <c r="AC3239" t="str">
        <f>MID(TablaPivotFinal[[#This Row],[Fecha]],1,4)</f>
        <v>2018</v>
      </c>
      <c r="AD3239" t="str">
        <f>MID(TablaPivotFinal[[#This Row],[Fecha]],5,3)</f>
        <v>Nov</v>
      </c>
      <c r="AE3239" s="1">
        <v>0</v>
      </c>
      <c r="AF3239" s="1">
        <v>0</v>
      </c>
    </row>
    <row r="3240" spans="1:32" x14ac:dyDescent="0.3">
      <c r="A3240" s="1" t="s">
        <v>620</v>
      </c>
      <c r="B3240" s="1" t="s">
        <v>111</v>
      </c>
      <c r="C3240">
        <v>6602</v>
      </c>
      <c r="D3240" s="1" t="s">
        <v>532</v>
      </c>
      <c r="E3240">
        <v>68</v>
      </c>
      <c r="F3240" s="1" t="s">
        <v>621</v>
      </c>
      <c r="G3240" s="1" t="s">
        <v>539</v>
      </c>
      <c r="H3240" s="1" t="s">
        <v>111</v>
      </c>
      <c r="I3240" s="1" t="s">
        <v>610</v>
      </c>
      <c r="J3240" s="1" t="s">
        <v>541</v>
      </c>
      <c r="K3240">
        <v>-1</v>
      </c>
      <c r="L3240">
        <v>-1</v>
      </c>
      <c r="M3240" s="1" t="s">
        <v>622</v>
      </c>
      <c r="N3240">
        <v>10500</v>
      </c>
      <c r="O3240">
        <v>13300</v>
      </c>
      <c r="P3240">
        <v>31200</v>
      </c>
      <c r="Q3240">
        <v>37400</v>
      </c>
      <c r="R3240">
        <v>43900</v>
      </c>
      <c r="S3240">
        <v>0</v>
      </c>
      <c r="T3240">
        <v>0</v>
      </c>
      <c r="U3240">
        <v>0</v>
      </c>
      <c r="V3240">
        <v>0</v>
      </c>
      <c r="W3240">
        <v>9300</v>
      </c>
      <c r="X3240">
        <v>9500</v>
      </c>
      <c r="Y3240">
        <v>7.3971759669999999</v>
      </c>
      <c r="Z3240">
        <v>-73.546519200000006</v>
      </c>
      <c r="AA3240" s="1" t="s">
        <v>81</v>
      </c>
      <c r="AB3240">
        <v>0</v>
      </c>
      <c r="AC3240" t="str">
        <f>MID(TablaPivotFinal[[#This Row],[Fecha]],1,4)</f>
        <v>2018</v>
      </c>
      <c r="AD3240" t="str">
        <f>MID(TablaPivotFinal[[#This Row],[Fecha]],5,3)</f>
        <v>Oct</v>
      </c>
      <c r="AE3240" s="1">
        <v>0</v>
      </c>
      <c r="AF3240" s="1">
        <v>0</v>
      </c>
    </row>
    <row r="3241" spans="1:32" x14ac:dyDescent="0.3">
      <c r="A3241" s="1" t="s">
        <v>620</v>
      </c>
      <c r="B3241" s="1" t="s">
        <v>111</v>
      </c>
      <c r="C3241">
        <v>6602</v>
      </c>
      <c r="D3241" s="1" t="s">
        <v>532</v>
      </c>
      <c r="E3241">
        <v>68</v>
      </c>
      <c r="F3241" s="1" t="s">
        <v>621</v>
      </c>
      <c r="G3241" s="1" t="s">
        <v>539</v>
      </c>
      <c r="H3241" s="1" t="s">
        <v>111</v>
      </c>
      <c r="I3241" s="1" t="s">
        <v>610</v>
      </c>
      <c r="J3241" s="1" t="s">
        <v>541</v>
      </c>
      <c r="K3241">
        <v>-1</v>
      </c>
      <c r="L3241">
        <v>-1</v>
      </c>
      <c r="M3241" s="1" t="s">
        <v>622</v>
      </c>
      <c r="N3241">
        <v>10500</v>
      </c>
      <c r="O3241">
        <v>13300</v>
      </c>
      <c r="P3241">
        <v>31200</v>
      </c>
      <c r="Q3241">
        <v>37400</v>
      </c>
      <c r="R3241">
        <v>43900</v>
      </c>
      <c r="S3241">
        <v>0</v>
      </c>
      <c r="T3241">
        <v>0</v>
      </c>
      <c r="U3241">
        <v>0</v>
      </c>
      <c r="V3241">
        <v>0</v>
      </c>
      <c r="W3241">
        <v>9300</v>
      </c>
      <c r="X3241">
        <v>9500</v>
      </c>
      <c r="Y3241">
        <v>7.3971759669999999</v>
      </c>
      <c r="Z3241">
        <v>-73.546519200000006</v>
      </c>
      <c r="AA3241" s="1" t="s">
        <v>83</v>
      </c>
      <c r="AB3241">
        <v>0</v>
      </c>
      <c r="AC3241" t="str">
        <f>MID(TablaPivotFinal[[#This Row],[Fecha]],1,4)</f>
        <v>2018</v>
      </c>
      <c r="AD3241" t="str">
        <f>MID(TablaPivotFinal[[#This Row],[Fecha]],5,3)</f>
        <v>Sep</v>
      </c>
      <c r="AE3241" s="1">
        <v>0</v>
      </c>
      <c r="AF3241" s="1">
        <v>0</v>
      </c>
    </row>
    <row r="3242" spans="1:32" x14ac:dyDescent="0.3">
      <c r="A3242" s="1" t="s">
        <v>623</v>
      </c>
      <c r="B3242" s="1" t="s">
        <v>624</v>
      </c>
      <c r="C3242">
        <v>5505</v>
      </c>
      <c r="D3242" s="1" t="s">
        <v>625</v>
      </c>
      <c r="E3242">
        <v>54</v>
      </c>
      <c r="F3242" s="1" t="s">
        <v>626</v>
      </c>
      <c r="G3242" s="1" t="s">
        <v>627</v>
      </c>
      <c r="H3242" s="1" t="s">
        <v>103</v>
      </c>
      <c r="I3242" s="1" t="s">
        <v>628</v>
      </c>
      <c r="J3242" s="1" t="s">
        <v>629</v>
      </c>
      <c r="K3242" t="s">
        <v>630</v>
      </c>
      <c r="L3242">
        <v>3203452139</v>
      </c>
      <c r="M3242" s="1" t="s">
        <v>631</v>
      </c>
      <c r="N3242">
        <v>6100</v>
      </c>
      <c r="O3242">
        <v>8700</v>
      </c>
      <c r="P3242">
        <v>19500</v>
      </c>
      <c r="Q3242">
        <v>25100</v>
      </c>
      <c r="R3242">
        <v>28500</v>
      </c>
      <c r="S3242">
        <v>0</v>
      </c>
      <c r="T3242">
        <v>0</v>
      </c>
      <c r="U3242">
        <v>0</v>
      </c>
      <c r="V3242">
        <v>0</v>
      </c>
      <c r="W3242">
        <v>8500</v>
      </c>
      <c r="X3242">
        <v>8800</v>
      </c>
      <c r="Y3242">
        <v>7.7213820799999997</v>
      </c>
      <c r="Z3242">
        <v>-72.571317010000001</v>
      </c>
      <c r="AA3242" s="1" t="s">
        <v>13</v>
      </c>
      <c r="AB3242">
        <v>1115880600</v>
      </c>
      <c r="AC3242" t="str">
        <f>MID(TablaPivotFinal[[#This Row],[Fecha]],1,4)</f>
        <v>2016</v>
      </c>
      <c r="AD3242" t="str">
        <f>MID(TablaPivotFinal[[#This Row],[Fecha]],5,3)</f>
        <v>Abr</v>
      </c>
      <c r="AE3242" s="1">
        <v>1115880600</v>
      </c>
      <c r="AF3242" s="1">
        <v>151553</v>
      </c>
    </row>
    <row r="3243" spans="1:32" x14ac:dyDescent="0.3">
      <c r="A3243" s="1" t="s">
        <v>623</v>
      </c>
      <c r="B3243" s="1" t="s">
        <v>624</v>
      </c>
      <c r="C3243">
        <v>5505</v>
      </c>
      <c r="D3243" s="1" t="s">
        <v>625</v>
      </c>
      <c r="E3243">
        <v>54</v>
      </c>
      <c r="F3243" s="1" t="s">
        <v>626</v>
      </c>
      <c r="G3243" s="1" t="s">
        <v>627</v>
      </c>
      <c r="H3243" s="1" t="s">
        <v>103</v>
      </c>
      <c r="I3243" s="1" t="s">
        <v>628</v>
      </c>
      <c r="J3243" s="1" t="s">
        <v>629</v>
      </c>
      <c r="K3243" t="s">
        <v>630</v>
      </c>
      <c r="L3243">
        <v>3203452139</v>
      </c>
      <c r="M3243" s="1" t="s">
        <v>631</v>
      </c>
      <c r="N3243">
        <v>6100</v>
      </c>
      <c r="O3243">
        <v>8700</v>
      </c>
      <c r="P3243">
        <v>19500</v>
      </c>
      <c r="Q3243">
        <v>25100</v>
      </c>
      <c r="R3243">
        <v>28500</v>
      </c>
      <c r="S3243">
        <v>0</v>
      </c>
      <c r="T3243">
        <v>0</v>
      </c>
      <c r="U3243">
        <v>0</v>
      </c>
      <c r="V3243">
        <v>0</v>
      </c>
      <c r="W3243">
        <v>8500</v>
      </c>
      <c r="X3243">
        <v>8800</v>
      </c>
      <c r="Y3243">
        <v>7.7213820799999997</v>
      </c>
      <c r="Z3243">
        <v>-72.571317010000001</v>
      </c>
      <c r="AA3243" s="1" t="s">
        <v>15</v>
      </c>
      <c r="AB3243">
        <v>1294630350</v>
      </c>
      <c r="AC3243" t="str">
        <f>MID(TablaPivotFinal[[#This Row],[Fecha]],1,4)</f>
        <v>2016</v>
      </c>
      <c r="AD3243" t="str">
        <f>MID(TablaPivotFinal[[#This Row],[Fecha]],5,3)</f>
        <v>Ago</v>
      </c>
      <c r="AE3243" s="1">
        <v>1294630350</v>
      </c>
      <c r="AF3243" s="1">
        <v>181082</v>
      </c>
    </row>
    <row r="3244" spans="1:32" x14ac:dyDescent="0.3">
      <c r="A3244" s="1" t="s">
        <v>623</v>
      </c>
      <c r="B3244" s="1" t="s">
        <v>624</v>
      </c>
      <c r="C3244">
        <v>5505</v>
      </c>
      <c r="D3244" s="1" t="s">
        <v>625</v>
      </c>
      <c r="E3244">
        <v>54</v>
      </c>
      <c r="F3244" s="1" t="s">
        <v>626</v>
      </c>
      <c r="G3244" s="1" t="s">
        <v>627</v>
      </c>
      <c r="H3244" s="1" t="s">
        <v>103</v>
      </c>
      <c r="I3244" s="1" t="s">
        <v>628</v>
      </c>
      <c r="J3244" s="1" t="s">
        <v>629</v>
      </c>
      <c r="K3244" t="s">
        <v>630</v>
      </c>
      <c r="L3244">
        <v>3203452139</v>
      </c>
      <c r="M3244" s="1" t="s">
        <v>631</v>
      </c>
      <c r="N3244">
        <v>6100</v>
      </c>
      <c r="O3244">
        <v>8700</v>
      </c>
      <c r="P3244">
        <v>19500</v>
      </c>
      <c r="Q3244">
        <v>25100</v>
      </c>
      <c r="R3244">
        <v>28500</v>
      </c>
      <c r="S3244">
        <v>0</v>
      </c>
      <c r="T3244">
        <v>0</v>
      </c>
      <c r="U3244">
        <v>0</v>
      </c>
      <c r="V3244">
        <v>0</v>
      </c>
      <c r="W3244">
        <v>8500</v>
      </c>
      <c r="X3244">
        <v>8800</v>
      </c>
      <c r="Y3244">
        <v>7.7213820799999997</v>
      </c>
      <c r="Z3244">
        <v>-72.571317010000001</v>
      </c>
      <c r="AA3244" s="1" t="s">
        <v>17</v>
      </c>
      <c r="AB3244">
        <v>1294463650</v>
      </c>
      <c r="AC3244" t="str">
        <f>MID(TablaPivotFinal[[#This Row],[Fecha]],1,4)</f>
        <v>2016</v>
      </c>
      <c r="AD3244" t="str">
        <f>MID(TablaPivotFinal[[#This Row],[Fecha]],5,3)</f>
        <v>Dic</v>
      </c>
      <c r="AE3244" s="1">
        <v>1294463650</v>
      </c>
      <c r="AF3244" s="1">
        <v>187561</v>
      </c>
    </row>
    <row r="3245" spans="1:32" x14ac:dyDescent="0.3">
      <c r="A3245" s="1" t="s">
        <v>623</v>
      </c>
      <c r="B3245" s="1" t="s">
        <v>624</v>
      </c>
      <c r="C3245">
        <v>5505</v>
      </c>
      <c r="D3245" s="1" t="s">
        <v>625</v>
      </c>
      <c r="E3245">
        <v>54</v>
      </c>
      <c r="F3245" s="1" t="s">
        <v>626</v>
      </c>
      <c r="G3245" s="1" t="s">
        <v>627</v>
      </c>
      <c r="H3245" s="1" t="s">
        <v>103</v>
      </c>
      <c r="I3245" s="1" t="s">
        <v>628</v>
      </c>
      <c r="J3245" s="1" t="s">
        <v>629</v>
      </c>
      <c r="K3245" t="s">
        <v>630</v>
      </c>
      <c r="L3245">
        <v>3203452139</v>
      </c>
      <c r="M3245" s="1" t="s">
        <v>631</v>
      </c>
      <c r="N3245">
        <v>6100</v>
      </c>
      <c r="O3245">
        <v>8700</v>
      </c>
      <c r="P3245">
        <v>19500</v>
      </c>
      <c r="Q3245">
        <v>25100</v>
      </c>
      <c r="R3245">
        <v>28500</v>
      </c>
      <c r="S3245">
        <v>0</v>
      </c>
      <c r="T3245">
        <v>0</v>
      </c>
      <c r="U3245">
        <v>0</v>
      </c>
      <c r="V3245">
        <v>0</v>
      </c>
      <c r="W3245">
        <v>8500</v>
      </c>
      <c r="X3245">
        <v>8800</v>
      </c>
      <c r="Y3245">
        <v>7.7213820799999997</v>
      </c>
      <c r="Z3245">
        <v>-72.571317010000001</v>
      </c>
      <c r="AA3245" s="1" t="s">
        <v>19</v>
      </c>
      <c r="AB3245">
        <v>1267693550</v>
      </c>
      <c r="AC3245" t="str">
        <f>MID(TablaPivotFinal[[#This Row],[Fecha]],1,4)</f>
        <v>2016</v>
      </c>
      <c r="AD3245" t="str">
        <f>MID(TablaPivotFinal[[#This Row],[Fecha]],5,3)</f>
        <v>Ene</v>
      </c>
      <c r="AE3245" s="1">
        <v>1267693550</v>
      </c>
      <c r="AF3245" s="1">
        <v>190052</v>
      </c>
    </row>
    <row r="3246" spans="1:32" x14ac:dyDescent="0.3">
      <c r="A3246" s="1" t="s">
        <v>623</v>
      </c>
      <c r="B3246" s="1" t="s">
        <v>624</v>
      </c>
      <c r="C3246">
        <v>5505</v>
      </c>
      <c r="D3246" s="1" t="s">
        <v>625</v>
      </c>
      <c r="E3246">
        <v>54</v>
      </c>
      <c r="F3246" s="1" t="s">
        <v>626</v>
      </c>
      <c r="G3246" s="1" t="s">
        <v>627</v>
      </c>
      <c r="H3246" s="1" t="s">
        <v>103</v>
      </c>
      <c r="I3246" s="1" t="s">
        <v>628</v>
      </c>
      <c r="J3246" s="1" t="s">
        <v>629</v>
      </c>
      <c r="K3246" t="s">
        <v>630</v>
      </c>
      <c r="L3246">
        <v>3203452139</v>
      </c>
      <c r="M3246" s="1" t="s">
        <v>631</v>
      </c>
      <c r="N3246">
        <v>6100</v>
      </c>
      <c r="O3246">
        <v>8700</v>
      </c>
      <c r="P3246">
        <v>19500</v>
      </c>
      <c r="Q3246">
        <v>25100</v>
      </c>
      <c r="R3246">
        <v>28500</v>
      </c>
      <c r="S3246">
        <v>0</v>
      </c>
      <c r="T3246">
        <v>0</v>
      </c>
      <c r="U3246">
        <v>0</v>
      </c>
      <c r="V3246">
        <v>0</v>
      </c>
      <c r="W3246">
        <v>8500</v>
      </c>
      <c r="X3246">
        <v>8800</v>
      </c>
      <c r="Y3246">
        <v>7.7213820799999997</v>
      </c>
      <c r="Z3246">
        <v>-72.571317010000001</v>
      </c>
      <c r="AA3246" s="1" t="s">
        <v>21</v>
      </c>
      <c r="AB3246">
        <v>1087644100</v>
      </c>
      <c r="AC3246" t="str">
        <f>MID(TablaPivotFinal[[#This Row],[Fecha]],1,4)</f>
        <v>2016</v>
      </c>
      <c r="AD3246" t="str">
        <f>MID(TablaPivotFinal[[#This Row],[Fecha]],5,3)</f>
        <v>Feb</v>
      </c>
      <c r="AE3246" s="1">
        <v>1087644100</v>
      </c>
      <c r="AF3246" s="1">
        <v>148877</v>
      </c>
    </row>
    <row r="3247" spans="1:32" x14ac:dyDescent="0.3">
      <c r="A3247" s="1" t="s">
        <v>623</v>
      </c>
      <c r="B3247" s="1" t="s">
        <v>624</v>
      </c>
      <c r="C3247">
        <v>5505</v>
      </c>
      <c r="D3247" s="1" t="s">
        <v>625</v>
      </c>
      <c r="E3247">
        <v>54</v>
      </c>
      <c r="F3247" s="1" t="s">
        <v>626</v>
      </c>
      <c r="G3247" s="1" t="s">
        <v>627</v>
      </c>
      <c r="H3247" s="1" t="s">
        <v>103</v>
      </c>
      <c r="I3247" s="1" t="s">
        <v>628</v>
      </c>
      <c r="J3247" s="1" t="s">
        <v>629</v>
      </c>
      <c r="K3247" t="s">
        <v>630</v>
      </c>
      <c r="L3247">
        <v>3203452139</v>
      </c>
      <c r="M3247" s="1" t="s">
        <v>631</v>
      </c>
      <c r="N3247">
        <v>6100</v>
      </c>
      <c r="O3247">
        <v>8700</v>
      </c>
      <c r="P3247">
        <v>19500</v>
      </c>
      <c r="Q3247">
        <v>25100</v>
      </c>
      <c r="R3247">
        <v>28500</v>
      </c>
      <c r="S3247">
        <v>0</v>
      </c>
      <c r="T3247">
        <v>0</v>
      </c>
      <c r="U3247">
        <v>0</v>
      </c>
      <c r="V3247">
        <v>0</v>
      </c>
      <c r="W3247">
        <v>8500</v>
      </c>
      <c r="X3247">
        <v>8800</v>
      </c>
      <c r="Y3247">
        <v>7.7213820799999997</v>
      </c>
      <c r="Z3247">
        <v>-72.571317010000001</v>
      </c>
      <c r="AA3247" s="1" t="s">
        <v>23</v>
      </c>
      <c r="AB3247">
        <v>1176423350</v>
      </c>
      <c r="AC3247" t="str">
        <f>MID(TablaPivotFinal[[#This Row],[Fecha]],1,4)</f>
        <v>2016</v>
      </c>
      <c r="AD3247" t="str">
        <f>MID(TablaPivotFinal[[#This Row],[Fecha]],5,3)</f>
        <v>Jul</v>
      </c>
      <c r="AE3247" s="1">
        <v>1176423350</v>
      </c>
      <c r="AF3247" s="1">
        <v>174848</v>
      </c>
    </row>
    <row r="3248" spans="1:32" x14ac:dyDescent="0.3">
      <c r="A3248" s="1" t="s">
        <v>623</v>
      </c>
      <c r="B3248" s="1" t="s">
        <v>624</v>
      </c>
      <c r="C3248">
        <v>5505</v>
      </c>
      <c r="D3248" s="1" t="s">
        <v>625</v>
      </c>
      <c r="E3248">
        <v>54</v>
      </c>
      <c r="F3248" s="1" t="s">
        <v>626</v>
      </c>
      <c r="G3248" s="1" t="s">
        <v>627</v>
      </c>
      <c r="H3248" s="1" t="s">
        <v>103</v>
      </c>
      <c r="I3248" s="1" t="s">
        <v>628</v>
      </c>
      <c r="J3248" s="1" t="s">
        <v>629</v>
      </c>
      <c r="K3248" t="s">
        <v>630</v>
      </c>
      <c r="L3248">
        <v>3203452139</v>
      </c>
      <c r="M3248" s="1" t="s">
        <v>631</v>
      </c>
      <c r="N3248">
        <v>6100</v>
      </c>
      <c r="O3248">
        <v>8700</v>
      </c>
      <c r="P3248">
        <v>19500</v>
      </c>
      <c r="Q3248">
        <v>25100</v>
      </c>
      <c r="R3248">
        <v>28500</v>
      </c>
      <c r="S3248">
        <v>0</v>
      </c>
      <c r="T3248">
        <v>0</v>
      </c>
      <c r="U3248">
        <v>0</v>
      </c>
      <c r="V3248">
        <v>0</v>
      </c>
      <c r="W3248">
        <v>8500</v>
      </c>
      <c r="X3248">
        <v>8800</v>
      </c>
      <c r="Y3248">
        <v>7.7213820799999997</v>
      </c>
      <c r="Z3248">
        <v>-72.571317010000001</v>
      </c>
      <c r="AA3248" s="1" t="s">
        <v>25</v>
      </c>
      <c r="AB3248">
        <v>1148420200</v>
      </c>
      <c r="AC3248" t="str">
        <f>MID(TablaPivotFinal[[#This Row],[Fecha]],1,4)</f>
        <v>2016</v>
      </c>
      <c r="AD3248" t="str">
        <f>MID(TablaPivotFinal[[#This Row],[Fecha]],5,3)</f>
        <v>Jun</v>
      </c>
      <c r="AE3248" s="1">
        <v>1148420200</v>
      </c>
      <c r="AF3248" s="1">
        <v>164165</v>
      </c>
    </row>
    <row r="3249" spans="1:32" x14ac:dyDescent="0.3">
      <c r="A3249" s="1" t="s">
        <v>623</v>
      </c>
      <c r="B3249" s="1" t="s">
        <v>624</v>
      </c>
      <c r="C3249">
        <v>5505</v>
      </c>
      <c r="D3249" s="1" t="s">
        <v>625</v>
      </c>
      <c r="E3249">
        <v>54</v>
      </c>
      <c r="F3249" s="1" t="s">
        <v>626</v>
      </c>
      <c r="G3249" s="1" t="s">
        <v>627</v>
      </c>
      <c r="H3249" s="1" t="s">
        <v>103</v>
      </c>
      <c r="I3249" s="1" t="s">
        <v>628</v>
      </c>
      <c r="J3249" s="1" t="s">
        <v>629</v>
      </c>
      <c r="K3249" t="s">
        <v>630</v>
      </c>
      <c r="L3249">
        <v>3203452139</v>
      </c>
      <c r="M3249" s="1" t="s">
        <v>631</v>
      </c>
      <c r="N3249">
        <v>6100</v>
      </c>
      <c r="O3249">
        <v>8700</v>
      </c>
      <c r="P3249">
        <v>19500</v>
      </c>
      <c r="Q3249">
        <v>25100</v>
      </c>
      <c r="R3249">
        <v>28500</v>
      </c>
      <c r="S3249">
        <v>0</v>
      </c>
      <c r="T3249">
        <v>0</v>
      </c>
      <c r="U3249">
        <v>0</v>
      </c>
      <c r="V3249">
        <v>0</v>
      </c>
      <c r="W3249">
        <v>8500</v>
      </c>
      <c r="X3249">
        <v>8800</v>
      </c>
      <c r="Y3249">
        <v>7.7213820799999997</v>
      </c>
      <c r="Z3249">
        <v>-72.571317010000001</v>
      </c>
      <c r="AA3249" s="1" t="s">
        <v>27</v>
      </c>
      <c r="AB3249">
        <v>1272424450</v>
      </c>
      <c r="AC3249" t="str">
        <f>MID(TablaPivotFinal[[#This Row],[Fecha]],1,4)</f>
        <v>2016</v>
      </c>
      <c r="AD3249" t="str">
        <f>MID(TablaPivotFinal[[#This Row],[Fecha]],5,3)</f>
        <v>Mar</v>
      </c>
      <c r="AE3249" s="1">
        <v>1272424450</v>
      </c>
      <c r="AF3249" s="1">
        <v>183403</v>
      </c>
    </row>
    <row r="3250" spans="1:32" x14ac:dyDescent="0.3">
      <c r="A3250" s="1" t="s">
        <v>623</v>
      </c>
      <c r="B3250" s="1" t="s">
        <v>624</v>
      </c>
      <c r="C3250">
        <v>5505</v>
      </c>
      <c r="D3250" s="1" t="s">
        <v>625</v>
      </c>
      <c r="E3250">
        <v>54</v>
      </c>
      <c r="F3250" s="1" t="s">
        <v>626</v>
      </c>
      <c r="G3250" s="1" t="s">
        <v>627</v>
      </c>
      <c r="H3250" s="1" t="s">
        <v>103</v>
      </c>
      <c r="I3250" s="1" t="s">
        <v>628</v>
      </c>
      <c r="J3250" s="1" t="s">
        <v>629</v>
      </c>
      <c r="K3250" t="s">
        <v>630</v>
      </c>
      <c r="L3250">
        <v>3203452139</v>
      </c>
      <c r="M3250" s="1" t="s">
        <v>631</v>
      </c>
      <c r="N3250">
        <v>6100</v>
      </c>
      <c r="O3250">
        <v>8700</v>
      </c>
      <c r="P3250">
        <v>19500</v>
      </c>
      <c r="Q3250">
        <v>25100</v>
      </c>
      <c r="R3250">
        <v>28500</v>
      </c>
      <c r="S3250">
        <v>0</v>
      </c>
      <c r="T3250">
        <v>0</v>
      </c>
      <c r="U3250">
        <v>0</v>
      </c>
      <c r="V3250">
        <v>0</v>
      </c>
      <c r="W3250">
        <v>8500</v>
      </c>
      <c r="X3250">
        <v>8800</v>
      </c>
      <c r="Y3250">
        <v>7.7213820799999997</v>
      </c>
      <c r="Z3250">
        <v>-72.571317010000001</v>
      </c>
      <c r="AA3250" s="1" t="s">
        <v>29</v>
      </c>
      <c r="AB3250">
        <v>1223572200</v>
      </c>
      <c r="AC3250" t="str">
        <f>MID(TablaPivotFinal[[#This Row],[Fecha]],1,4)</f>
        <v>2016</v>
      </c>
      <c r="AD3250" t="str">
        <f>MID(TablaPivotFinal[[#This Row],[Fecha]],5,3)</f>
        <v>May</v>
      </c>
      <c r="AE3250" s="1">
        <v>1223572200</v>
      </c>
      <c r="AF3250" s="1">
        <v>172970</v>
      </c>
    </row>
    <row r="3251" spans="1:32" x14ac:dyDescent="0.3">
      <c r="A3251" s="1" t="s">
        <v>623</v>
      </c>
      <c r="B3251" s="1" t="s">
        <v>624</v>
      </c>
      <c r="C3251">
        <v>5505</v>
      </c>
      <c r="D3251" s="1" t="s">
        <v>625</v>
      </c>
      <c r="E3251">
        <v>54</v>
      </c>
      <c r="F3251" s="1" t="s">
        <v>626</v>
      </c>
      <c r="G3251" s="1" t="s">
        <v>627</v>
      </c>
      <c r="H3251" s="1" t="s">
        <v>103</v>
      </c>
      <c r="I3251" s="1" t="s">
        <v>628</v>
      </c>
      <c r="J3251" s="1" t="s">
        <v>629</v>
      </c>
      <c r="K3251" t="s">
        <v>630</v>
      </c>
      <c r="L3251">
        <v>3203452139</v>
      </c>
      <c r="M3251" s="1" t="s">
        <v>631</v>
      </c>
      <c r="N3251">
        <v>6100</v>
      </c>
      <c r="O3251">
        <v>8700</v>
      </c>
      <c r="P3251">
        <v>19500</v>
      </c>
      <c r="Q3251">
        <v>25100</v>
      </c>
      <c r="R3251">
        <v>28500</v>
      </c>
      <c r="S3251">
        <v>0</v>
      </c>
      <c r="T3251">
        <v>0</v>
      </c>
      <c r="U3251">
        <v>0</v>
      </c>
      <c r="V3251">
        <v>0</v>
      </c>
      <c r="W3251">
        <v>8500</v>
      </c>
      <c r="X3251">
        <v>8800</v>
      </c>
      <c r="Y3251">
        <v>7.7213820799999997</v>
      </c>
      <c r="Z3251">
        <v>-72.571317010000001</v>
      </c>
      <c r="AA3251" s="1" t="s">
        <v>31</v>
      </c>
      <c r="AB3251">
        <v>1176485100</v>
      </c>
      <c r="AC3251" t="str">
        <f>MID(TablaPivotFinal[[#This Row],[Fecha]],1,4)</f>
        <v>2016</v>
      </c>
      <c r="AD3251" t="str">
        <f>MID(TablaPivotFinal[[#This Row],[Fecha]],5,3)</f>
        <v>Nov</v>
      </c>
      <c r="AE3251" s="1">
        <v>1176485100</v>
      </c>
      <c r="AF3251" s="1">
        <v>164662</v>
      </c>
    </row>
    <row r="3252" spans="1:32" x14ac:dyDescent="0.3">
      <c r="A3252" s="1" t="s">
        <v>623</v>
      </c>
      <c r="B3252" s="1" t="s">
        <v>624</v>
      </c>
      <c r="C3252">
        <v>5505</v>
      </c>
      <c r="D3252" s="1" t="s">
        <v>625</v>
      </c>
      <c r="E3252">
        <v>54</v>
      </c>
      <c r="F3252" s="1" t="s">
        <v>626</v>
      </c>
      <c r="G3252" s="1" t="s">
        <v>627</v>
      </c>
      <c r="H3252" s="1" t="s">
        <v>103</v>
      </c>
      <c r="I3252" s="1" t="s">
        <v>628</v>
      </c>
      <c r="J3252" s="1" t="s">
        <v>629</v>
      </c>
      <c r="K3252" t="s">
        <v>630</v>
      </c>
      <c r="L3252">
        <v>3203452139</v>
      </c>
      <c r="M3252" s="1" t="s">
        <v>631</v>
      </c>
      <c r="N3252">
        <v>6100</v>
      </c>
      <c r="O3252">
        <v>8700</v>
      </c>
      <c r="P3252">
        <v>19500</v>
      </c>
      <c r="Q3252">
        <v>25100</v>
      </c>
      <c r="R3252">
        <v>28500</v>
      </c>
      <c r="S3252">
        <v>0</v>
      </c>
      <c r="T3252">
        <v>0</v>
      </c>
      <c r="U3252">
        <v>0</v>
      </c>
      <c r="V3252">
        <v>0</v>
      </c>
      <c r="W3252">
        <v>8500</v>
      </c>
      <c r="X3252">
        <v>8800</v>
      </c>
      <c r="Y3252">
        <v>7.7213820799999997</v>
      </c>
      <c r="Z3252">
        <v>-72.571317010000001</v>
      </c>
      <c r="AA3252" s="1" t="s">
        <v>33</v>
      </c>
      <c r="AB3252">
        <v>1239351500</v>
      </c>
      <c r="AC3252" t="str">
        <f>MID(TablaPivotFinal[[#This Row],[Fecha]],1,4)</f>
        <v>2016</v>
      </c>
      <c r="AD3252" t="str">
        <f>MID(TablaPivotFinal[[#This Row],[Fecha]],5,3)</f>
        <v>Oct</v>
      </c>
      <c r="AE3252" s="1">
        <v>1239351500</v>
      </c>
      <c r="AF3252" s="1">
        <v>177569</v>
      </c>
    </row>
    <row r="3253" spans="1:32" x14ac:dyDescent="0.3">
      <c r="A3253" s="1" t="s">
        <v>623</v>
      </c>
      <c r="B3253" s="1" t="s">
        <v>624</v>
      </c>
      <c r="C3253">
        <v>5505</v>
      </c>
      <c r="D3253" s="1" t="s">
        <v>625</v>
      </c>
      <c r="E3253">
        <v>54</v>
      </c>
      <c r="F3253" s="1" t="s">
        <v>626</v>
      </c>
      <c r="G3253" s="1" t="s">
        <v>627</v>
      </c>
      <c r="H3253" s="1" t="s">
        <v>103</v>
      </c>
      <c r="I3253" s="1" t="s">
        <v>628</v>
      </c>
      <c r="J3253" s="1" t="s">
        <v>629</v>
      </c>
      <c r="K3253" t="s">
        <v>630</v>
      </c>
      <c r="L3253">
        <v>3203452139</v>
      </c>
      <c r="M3253" s="1" t="s">
        <v>631</v>
      </c>
      <c r="N3253">
        <v>6100</v>
      </c>
      <c r="O3253">
        <v>8700</v>
      </c>
      <c r="P3253">
        <v>19500</v>
      </c>
      <c r="Q3253">
        <v>25100</v>
      </c>
      <c r="R3253">
        <v>28500</v>
      </c>
      <c r="S3253">
        <v>0</v>
      </c>
      <c r="T3253">
        <v>0</v>
      </c>
      <c r="U3253">
        <v>0</v>
      </c>
      <c r="V3253">
        <v>0</v>
      </c>
      <c r="W3253">
        <v>8500</v>
      </c>
      <c r="X3253">
        <v>8800</v>
      </c>
      <c r="Y3253">
        <v>7.7213820799999997</v>
      </c>
      <c r="Z3253">
        <v>-72.571317010000001</v>
      </c>
      <c r="AA3253" s="1" t="s">
        <v>35</v>
      </c>
      <c r="AB3253">
        <v>1146350050</v>
      </c>
      <c r="AC3253" t="str">
        <f>MID(TablaPivotFinal[[#This Row],[Fecha]],1,4)</f>
        <v>2016</v>
      </c>
      <c r="AD3253" t="str">
        <f>MID(TablaPivotFinal[[#This Row],[Fecha]],5,3)</f>
        <v>Sep</v>
      </c>
      <c r="AE3253" s="1">
        <v>1146350050</v>
      </c>
      <c r="AF3253" s="1">
        <v>160725</v>
      </c>
    </row>
    <row r="3254" spans="1:32" x14ac:dyDescent="0.3">
      <c r="A3254" s="1" t="s">
        <v>623</v>
      </c>
      <c r="B3254" s="1" t="s">
        <v>624</v>
      </c>
      <c r="C3254">
        <v>5505</v>
      </c>
      <c r="D3254" s="1" t="s">
        <v>625</v>
      </c>
      <c r="E3254">
        <v>54</v>
      </c>
      <c r="F3254" s="1" t="s">
        <v>626</v>
      </c>
      <c r="G3254" s="1" t="s">
        <v>627</v>
      </c>
      <c r="H3254" s="1" t="s">
        <v>103</v>
      </c>
      <c r="I3254" s="1" t="s">
        <v>628</v>
      </c>
      <c r="J3254" s="1" t="s">
        <v>629</v>
      </c>
      <c r="K3254" t="s">
        <v>630</v>
      </c>
      <c r="L3254">
        <v>3203452139</v>
      </c>
      <c r="M3254" s="1" t="s">
        <v>631</v>
      </c>
      <c r="N3254">
        <v>6100</v>
      </c>
      <c r="O3254">
        <v>8700</v>
      </c>
      <c r="P3254">
        <v>19500</v>
      </c>
      <c r="Q3254">
        <v>25100</v>
      </c>
      <c r="R3254">
        <v>28500</v>
      </c>
      <c r="S3254">
        <v>0</v>
      </c>
      <c r="T3254">
        <v>0</v>
      </c>
      <c r="U3254">
        <v>0</v>
      </c>
      <c r="V3254">
        <v>0</v>
      </c>
      <c r="W3254">
        <v>8500</v>
      </c>
      <c r="X3254">
        <v>8800</v>
      </c>
      <c r="Y3254">
        <v>7.7213820799999997</v>
      </c>
      <c r="Z3254">
        <v>-72.571317010000001</v>
      </c>
      <c r="AA3254" s="1" t="s">
        <v>37</v>
      </c>
      <c r="AB3254">
        <v>1329877600</v>
      </c>
      <c r="AC3254" t="str">
        <f>MID(TablaPivotFinal[[#This Row],[Fecha]],1,4)</f>
        <v>2017</v>
      </c>
      <c r="AD3254" t="str">
        <f>MID(TablaPivotFinal[[#This Row],[Fecha]],5,3)</f>
        <v>Abr</v>
      </c>
      <c r="AE3254" s="1">
        <v>1329877600</v>
      </c>
      <c r="AF3254" s="1">
        <v>6157.7333330000001</v>
      </c>
    </row>
    <row r="3255" spans="1:32" x14ac:dyDescent="0.3">
      <c r="A3255" s="1" t="s">
        <v>623</v>
      </c>
      <c r="B3255" s="1" t="s">
        <v>624</v>
      </c>
      <c r="C3255">
        <v>5505</v>
      </c>
      <c r="D3255" s="1" t="s">
        <v>625</v>
      </c>
      <c r="E3255">
        <v>54</v>
      </c>
      <c r="F3255" s="1" t="s">
        <v>626</v>
      </c>
      <c r="G3255" s="1" t="s">
        <v>627</v>
      </c>
      <c r="H3255" s="1" t="s">
        <v>103</v>
      </c>
      <c r="I3255" s="1" t="s">
        <v>628</v>
      </c>
      <c r="J3255" s="1" t="s">
        <v>629</v>
      </c>
      <c r="K3255" t="s">
        <v>630</v>
      </c>
      <c r="L3255">
        <v>3203452139</v>
      </c>
      <c r="M3255" s="1" t="s">
        <v>631</v>
      </c>
      <c r="N3255">
        <v>6100</v>
      </c>
      <c r="O3255">
        <v>8700</v>
      </c>
      <c r="P3255">
        <v>19500</v>
      </c>
      <c r="Q3255">
        <v>25100</v>
      </c>
      <c r="R3255">
        <v>28500</v>
      </c>
      <c r="S3255">
        <v>0</v>
      </c>
      <c r="T3255">
        <v>0</v>
      </c>
      <c r="U3255">
        <v>0</v>
      </c>
      <c r="V3255">
        <v>0</v>
      </c>
      <c r="W3255">
        <v>8500</v>
      </c>
      <c r="X3255">
        <v>8800</v>
      </c>
      <c r="Y3255">
        <v>7.7213820799999997</v>
      </c>
      <c r="Z3255">
        <v>-72.571317010000001</v>
      </c>
      <c r="AA3255" s="1" t="s">
        <v>39</v>
      </c>
      <c r="AB3255">
        <v>1369906450</v>
      </c>
      <c r="AC3255" t="str">
        <f>MID(TablaPivotFinal[[#This Row],[Fecha]],1,4)</f>
        <v>2017</v>
      </c>
      <c r="AD3255" t="str">
        <f>MID(TablaPivotFinal[[#This Row],[Fecha]],5,3)</f>
        <v>Ago</v>
      </c>
      <c r="AE3255" s="1">
        <v>1369906450</v>
      </c>
      <c r="AF3255" s="1">
        <v>5935.0967739999996</v>
      </c>
    </row>
    <row r="3256" spans="1:32" x14ac:dyDescent="0.3">
      <c r="A3256" s="1" t="s">
        <v>623</v>
      </c>
      <c r="B3256" s="1" t="s">
        <v>624</v>
      </c>
      <c r="C3256">
        <v>5505</v>
      </c>
      <c r="D3256" s="1" t="s">
        <v>625</v>
      </c>
      <c r="E3256">
        <v>54</v>
      </c>
      <c r="F3256" s="1" t="s">
        <v>626</v>
      </c>
      <c r="G3256" s="1" t="s">
        <v>627</v>
      </c>
      <c r="H3256" s="1" t="s">
        <v>103</v>
      </c>
      <c r="I3256" s="1" t="s">
        <v>628</v>
      </c>
      <c r="J3256" s="1" t="s">
        <v>629</v>
      </c>
      <c r="K3256" t="s">
        <v>630</v>
      </c>
      <c r="L3256">
        <v>3203452139</v>
      </c>
      <c r="M3256" s="1" t="s">
        <v>631</v>
      </c>
      <c r="N3256">
        <v>6100</v>
      </c>
      <c r="O3256">
        <v>8700</v>
      </c>
      <c r="P3256">
        <v>19500</v>
      </c>
      <c r="Q3256">
        <v>25100</v>
      </c>
      <c r="R3256">
        <v>28500</v>
      </c>
      <c r="S3256">
        <v>0</v>
      </c>
      <c r="T3256">
        <v>0</v>
      </c>
      <c r="U3256">
        <v>0</v>
      </c>
      <c r="V3256">
        <v>0</v>
      </c>
      <c r="W3256">
        <v>8500</v>
      </c>
      <c r="X3256">
        <v>8800</v>
      </c>
      <c r="Y3256">
        <v>7.7213820799999997</v>
      </c>
      <c r="Z3256">
        <v>-72.571317010000001</v>
      </c>
      <c r="AA3256" s="1" t="s">
        <v>41</v>
      </c>
      <c r="AB3256">
        <v>1432306700</v>
      </c>
      <c r="AC3256" t="str">
        <f>MID(TablaPivotFinal[[#This Row],[Fecha]],1,4)</f>
        <v>2017</v>
      </c>
      <c r="AD3256" t="str">
        <f>MID(TablaPivotFinal[[#This Row],[Fecha]],5,3)</f>
        <v>Dic</v>
      </c>
      <c r="AE3256" s="1">
        <v>1432306700</v>
      </c>
      <c r="AF3256" s="1">
        <v>6386.4516130000002</v>
      </c>
    </row>
    <row r="3257" spans="1:32" x14ac:dyDescent="0.3">
      <c r="A3257" s="1" t="s">
        <v>623</v>
      </c>
      <c r="B3257" s="1" t="s">
        <v>624</v>
      </c>
      <c r="C3257">
        <v>5505</v>
      </c>
      <c r="D3257" s="1" t="s">
        <v>625</v>
      </c>
      <c r="E3257">
        <v>54</v>
      </c>
      <c r="F3257" s="1" t="s">
        <v>626</v>
      </c>
      <c r="G3257" s="1" t="s">
        <v>627</v>
      </c>
      <c r="H3257" s="1" t="s">
        <v>103</v>
      </c>
      <c r="I3257" s="1" t="s">
        <v>628</v>
      </c>
      <c r="J3257" s="1" t="s">
        <v>629</v>
      </c>
      <c r="K3257" t="s">
        <v>630</v>
      </c>
      <c r="L3257">
        <v>3203452139</v>
      </c>
      <c r="M3257" s="1" t="s">
        <v>631</v>
      </c>
      <c r="N3257">
        <v>6100</v>
      </c>
      <c r="O3257">
        <v>8700</v>
      </c>
      <c r="P3257">
        <v>19500</v>
      </c>
      <c r="Q3257">
        <v>25100</v>
      </c>
      <c r="R3257">
        <v>28500</v>
      </c>
      <c r="S3257">
        <v>0</v>
      </c>
      <c r="T3257">
        <v>0</v>
      </c>
      <c r="U3257">
        <v>0</v>
      </c>
      <c r="V3257">
        <v>0</v>
      </c>
      <c r="W3257">
        <v>8500</v>
      </c>
      <c r="X3257">
        <v>8800</v>
      </c>
      <c r="Y3257">
        <v>7.7213820799999997</v>
      </c>
      <c r="Z3257">
        <v>-72.571317010000001</v>
      </c>
      <c r="AA3257" s="1" t="s">
        <v>43</v>
      </c>
      <c r="AB3257">
        <v>1334227300</v>
      </c>
      <c r="AC3257" t="str">
        <f>MID(TablaPivotFinal[[#This Row],[Fecha]],1,4)</f>
        <v>2017</v>
      </c>
      <c r="AD3257" t="str">
        <f>MID(TablaPivotFinal[[#This Row],[Fecha]],5,3)</f>
        <v>Ene</v>
      </c>
      <c r="AE3257" s="1">
        <v>1334227300</v>
      </c>
      <c r="AF3257" s="1">
        <v>6223.83871</v>
      </c>
    </row>
    <row r="3258" spans="1:32" x14ac:dyDescent="0.3">
      <c r="A3258" s="1" t="s">
        <v>623</v>
      </c>
      <c r="B3258" s="1" t="s">
        <v>624</v>
      </c>
      <c r="C3258">
        <v>5505</v>
      </c>
      <c r="D3258" s="1" t="s">
        <v>625</v>
      </c>
      <c r="E3258">
        <v>54</v>
      </c>
      <c r="F3258" s="1" t="s">
        <v>626</v>
      </c>
      <c r="G3258" s="1" t="s">
        <v>627</v>
      </c>
      <c r="H3258" s="1" t="s">
        <v>103</v>
      </c>
      <c r="I3258" s="1" t="s">
        <v>628</v>
      </c>
      <c r="J3258" s="1" t="s">
        <v>629</v>
      </c>
      <c r="K3258" t="s">
        <v>630</v>
      </c>
      <c r="L3258">
        <v>3203452139</v>
      </c>
      <c r="M3258" s="1" t="s">
        <v>631</v>
      </c>
      <c r="N3258">
        <v>6100</v>
      </c>
      <c r="O3258">
        <v>8700</v>
      </c>
      <c r="P3258">
        <v>19500</v>
      </c>
      <c r="Q3258">
        <v>25100</v>
      </c>
      <c r="R3258">
        <v>28500</v>
      </c>
      <c r="S3258">
        <v>0</v>
      </c>
      <c r="T3258">
        <v>0</v>
      </c>
      <c r="U3258">
        <v>0</v>
      </c>
      <c r="V3258">
        <v>0</v>
      </c>
      <c r="W3258">
        <v>8500</v>
      </c>
      <c r="X3258">
        <v>8800</v>
      </c>
      <c r="Y3258">
        <v>7.7213820799999997</v>
      </c>
      <c r="Z3258">
        <v>-72.571317010000001</v>
      </c>
      <c r="AA3258" s="1" t="s">
        <v>45</v>
      </c>
      <c r="AB3258">
        <v>1136237150</v>
      </c>
      <c r="AC3258" t="str">
        <f>MID(TablaPivotFinal[[#This Row],[Fecha]],1,4)</f>
        <v>2017</v>
      </c>
      <c r="AD3258" t="str">
        <f>MID(TablaPivotFinal[[#This Row],[Fecha]],5,3)</f>
        <v>Feb</v>
      </c>
      <c r="AE3258" s="1">
        <v>1136237150</v>
      </c>
      <c r="AF3258" s="1">
        <v>5382.9285710000004</v>
      </c>
    </row>
    <row r="3259" spans="1:32" x14ac:dyDescent="0.3">
      <c r="A3259" s="1" t="s">
        <v>623</v>
      </c>
      <c r="B3259" s="1" t="s">
        <v>624</v>
      </c>
      <c r="C3259">
        <v>5505</v>
      </c>
      <c r="D3259" s="1" t="s">
        <v>625</v>
      </c>
      <c r="E3259">
        <v>54</v>
      </c>
      <c r="F3259" s="1" t="s">
        <v>626</v>
      </c>
      <c r="G3259" s="1" t="s">
        <v>627</v>
      </c>
      <c r="H3259" s="1" t="s">
        <v>103</v>
      </c>
      <c r="I3259" s="1" t="s">
        <v>628</v>
      </c>
      <c r="J3259" s="1" t="s">
        <v>629</v>
      </c>
      <c r="K3259" t="s">
        <v>630</v>
      </c>
      <c r="L3259">
        <v>3203452139</v>
      </c>
      <c r="M3259" s="1" t="s">
        <v>631</v>
      </c>
      <c r="N3259">
        <v>6100</v>
      </c>
      <c r="O3259">
        <v>8700</v>
      </c>
      <c r="P3259">
        <v>19500</v>
      </c>
      <c r="Q3259">
        <v>25100</v>
      </c>
      <c r="R3259">
        <v>28500</v>
      </c>
      <c r="S3259">
        <v>0</v>
      </c>
      <c r="T3259">
        <v>0</v>
      </c>
      <c r="U3259">
        <v>0</v>
      </c>
      <c r="V3259">
        <v>0</v>
      </c>
      <c r="W3259">
        <v>8500</v>
      </c>
      <c r="X3259">
        <v>8800</v>
      </c>
      <c r="Y3259">
        <v>7.7213820799999997</v>
      </c>
      <c r="Z3259">
        <v>-72.571317010000001</v>
      </c>
      <c r="AA3259" s="1" t="s">
        <v>47</v>
      </c>
      <c r="AB3259">
        <v>1361313100</v>
      </c>
      <c r="AC3259" t="str">
        <f>MID(TablaPivotFinal[[#This Row],[Fecha]],1,4)</f>
        <v>2017</v>
      </c>
      <c r="AD3259" t="str">
        <f>MID(TablaPivotFinal[[#This Row],[Fecha]],5,3)</f>
        <v>Jul</v>
      </c>
      <c r="AE3259" s="1">
        <v>1361313100</v>
      </c>
      <c r="AF3259" s="1">
        <v>5997.741935</v>
      </c>
    </row>
    <row r="3260" spans="1:32" x14ac:dyDescent="0.3">
      <c r="A3260" s="1" t="s">
        <v>623</v>
      </c>
      <c r="B3260" s="1" t="s">
        <v>624</v>
      </c>
      <c r="C3260">
        <v>5505</v>
      </c>
      <c r="D3260" s="1" t="s">
        <v>625</v>
      </c>
      <c r="E3260">
        <v>54</v>
      </c>
      <c r="F3260" s="1" t="s">
        <v>626</v>
      </c>
      <c r="G3260" s="1" t="s">
        <v>627</v>
      </c>
      <c r="H3260" s="1" t="s">
        <v>103</v>
      </c>
      <c r="I3260" s="1" t="s">
        <v>628</v>
      </c>
      <c r="J3260" s="1" t="s">
        <v>629</v>
      </c>
      <c r="K3260" t="s">
        <v>630</v>
      </c>
      <c r="L3260">
        <v>3203452139</v>
      </c>
      <c r="M3260" s="1" t="s">
        <v>631</v>
      </c>
      <c r="N3260">
        <v>6100</v>
      </c>
      <c r="O3260">
        <v>8700</v>
      </c>
      <c r="P3260">
        <v>19500</v>
      </c>
      <c r="Q3260">
        <v>25100</v>
      </c>
      <c r="R3260">
        <v>28500</v>
      </c>
      <c r="S3260">
        <v>0</v>
      </c>
      <c r="T3260">
        <v>0</v>
      </c>
      <c r="U3260">
        <v>0</v>
      </c>
      <c r="V3260">
        <v>0</v>
      </c>
      <c r="W3260">
        <v>8500</v>
      </c>
      <c r="X3260">
        <v>8800</v>
      </c>
      <c r="Y3260">
        <v>7.7213820799999997</v>
      </c>
      <c r="Z3260">
        <v>-72.571317010000001</v>
      </c>
      <c r="AA3260" s="1" t="s">
        <v>49</v>
      </c>
      <c r="AB3260">
        <v>1300072300</v>
      </c>
      <c r="AC3260" t="str">
        <f>MID(TablaPivotFinal[[#This Row],[Fecha]],1,4)</f>
        <v>2017</v>
      </c>
      <c r="AD3260" t="str">
        <f>MID(TablaPivotFinal[[#This Row],[Fecha]],5,3)</f>
        <v>Jun</v>
      </c>
      <c r="AE3260" s="1">
        <v>1300072300</v>
      </c>
      <c r="AF3260" s="1">
        <v>5910.8333329999996</v>
      </c>
    </row>
    <row r="3261" spans="1:32" x14ac:dyDescent="0.3">
      <c r="A3261" s="1" t="s">
        <v>623</v>
      </c>
      <c r="B3261" s="1" t="s">
        <v>624</v>
      </c>
      <c r="C3261">
        <v>5505</v>
      </c>
      <c r="D3261" s="1" t="s">
        <v>625</v>
      </c>
      <c r="E3261">
        <v>54</v>
      </c>
      <c r="F3261" s="1" t="s">
        <v>626</v>
      </c>
      <c r="G3261" s="1" t="s">
        <v>627</v>
      </c>
      <c r="H3261" s="1" t="s">
        <v>103</v>
      </c>
      <c r="I3261" s="1" t="s">
        <v>628</v>
      </c>
      <c r="J3261" s="1" t="s">
        <v>629</v>
      </c>
      <c r="K3261" t="s">
        <v>630</v>
      </c>
      <c r="L3261">
        <v>3203452139</v>
      </c>
      <c r="M3261" s="1" t="s">
        <v>631</v>
      </c>
      <c r="N3261">
        <v>6100</v>
      </c>
      <c r="O3261">
        <v>8700</v>
      </c>
      <c r="P3261">
        <v>19500</v>
      </c>
      <c r="Q3261">
        <v>25100</v>
      </c>
      <c r="R3261">
        <v>28500</v>
      </c>
      <c r="S3261">
        <v>0</v>
      </c>
      <c r="T3261">
        <v>0</v>
      </c>
      <c r="U3261">
        <v>0</v>
      </c>
      <c r="V3261">
        <v>0</v>
      </c>
      <c r="W3261">
        <v>8500</v>
      </c>
      <c r="X3261">
        <v>8800</v>
      </c>
      <c r="Y3261">
        <v>7.7213820799999997</v>
      </c>
      <c r="Z3261">
        <v>-72.571317010000001</v>
      </c>
      <c r="AA3261" s="1" t="s">
        <v>51</v>
      </c>
      <c r="AB3261">
        <v>1230218050</v>
      </c>
      <c r="AC3261" t="str">
        <f>MID(TablaPivotFinal[[#This Row],[Fecha]],1,4)</f>
        <v>2017</v>
      </c>
      <c r="AD3261" t="str">
        <f>MID(TablaPivotFinal[[#This Row],[Fecha]],5,3)</f>
        <v>Mar</v>
      </c>
      <c r="AE3261" s="1">
        <v>1230218050</v>
      </c>
      <c r="AF3261" s="1">
        <v>5313.5161289999996</v>
      </c>
    </row>
    <row r="3262" spans="1:32" x14ac:dyDescent="0.3">
      <c r="A3262" s="1" t="s">
        <v>623</v>
      </c>
      <c r="B3262" s="1" t="s">
        <v>624</v>
      </c>
      <c r="C3262">
        <v>5505</v>
      </c>
      <c r="D3262" s="1" t="s">
        <v>625</v>
      </c>
      <c r="E3262">
        <v>54</v>
      </c>
      <c r="F3262" s="1" t="s">
        <v>626</v>
      </c>
      <c r="G3262" s="1" t="s">
        <v>627</v>
      </c>
      <c r="H3262" s="1" t="s">
        <v>103</v>
      </c>
      <c r="I3262" s="1" t="s">
        <v>628</v>
      </c>
      <c r="J3262" s="1" t="s">
        <v>629</v>
      </c>
      <c r="K3262" t="s">
        <v>630</v>
      </c>
      <c r="L3262">
        <v>3203452139</v>
      </c>
      <c r="M3262" s="1" t="s">
        <v>631</v>
      </c>
      <c r="N3262">
        <v>6100</v>
      </c>
      <c r="O3262">
        <v>8700</v>
      </c>
      <c r="P3262">
        <v>19500</v>
      </c>
      <c r="Q3262">
        <v>25100</v>
      </c>
      <c r="R3262">
        <v>28500</v>
      </c>
      <c r="S3262">
        <v>0</v>
      </c>
      <c r="T3262">
        <v>0</v>
      </c>
      <c r="U3262">
        <v>0</v>
      </c>
      <c r="V3262">
        <v>0</v>
      </c>
      <c r="W3262">
        <v>8500</v>
      </c>
      <c r="X3262">
        <v>8800</v>
      </c>
      <c r="Y3262">
        <v>7.7213820799999997</v>
      </c>
      <c r="Z3262">
        <v>-72.571317010000001</v>
      </c>
      <c r="AA3262" s="1" t="s">
        <v>53</v>
      </c>
      <c r="AB3262">
        <v>1283757850</v>
      </c>
      <c r="AC3262" t="str">
        <f>MID(TablaPivotFinal[[#This Row],[Fecha]],1,4)</f>
        <v>2017</v>
      </c>
      <c r="AD3262" t="str">
        <f>MID(TablaPivotFinal[[#This Row],[Fecha]],5,3)</f>
        <v>May</v>
      </c>
      <c r="AE3262" s="1">
        <v>1283757850</v>
      </c>
      <c r="AF3262" s="1">
        <v>5559.3548389999996</v>
      </c>
    </row>
    <row r="3263" spans="1:32" x14ac:dyDescent="0.3">
      <c r="A3263" s="1" t="s">
        <v>623</v>
      </c>
      <c r="B3263" s="1" t="s">
        <v>624</v>
      </c>
      <c r="C3263">
        <v>5505</v>
      </c>
      <c r="D3263" s="1" t="s">
        <v>625</v>
      </c>
      <c r="E3263">
        <v>54</v>
      </c>
      <c r="F3263" s="1" t="s">
        <v>626</v>
      </c>
      <c r="G3263" s="1" t="s">
        <v>627</v>
      </c>
      <c r="H3263" s="1" t="s">
        <v>103</v>
      </c>
      <c r="I3263" s="1" t="s">
        <v>628</v>
      </c>
      <c r="J3263" s="1" t="s">
        <v>629</v>
      </c>
      <c r="K3263" t="s">
        <v>630</v>
      </c>
      <c r="L3263">
        <v>3203452139</v>
      </c>
      <c r="M3263" s="1" t="s">
        <v>631</v>
      </c>
      <c r="N3263">
        <v>6100</v>
      </c>
      <c r="O3263">
        <v>8700</v>
      </c>
      <c r="P3263">
        <v>19500</v>
      </c>
      <c r="Q3263">
        <v>25100</v>
      </c>
      <c r="R3263">
        <v>28500</v>
      </c>
      <c r="S3263">
        <v>0</v>
      </c>
      <c r="T3263">
        <v>0</v>
      </c>
      <c r="U3263">
        <v>0</v>
      </c>
      <c r="V3263">
        <v>0</v>
      </c>
      <c r="W3263">
        <v>8500</v>
      </c>
      <c r="X3263">
        <v>8800</v>
      </c>
      <c r="Y3263">
        <v>7.7213820799999997</v>
      </c>
      <c r="Z3263">
        <v>-72.571317010000001</v>
      </c>
      <c r="AA3263" s="1" t="s">
        <v>55</v>
      </c>
      <c r="AB3263">
        <v>1343525500</v>
      </c>
      <c r="AC3263" t="str">
        <f>MID(TablaPivotFinal[[#This Row],[Fecha]],1,4)</f>
        <v>2017</v>
      </c>
      <c r="AD3263" t="str">
        <f>MID(TablaPivotFinal[[#This Row],[Fecha]],5,3)</f>
        <v>Nov</v>
      </c>
      <c r="AE3263" s="1">
        <v>1343525500</v>
      </c>
      <c r="AF3263" s="1">
        <v>5897.5</v>
      </c>
    </row>
    <row r="3264" spans="1:32" x14ac:dyDescent="0.3">
      <c r="A3264" s="1" t="s">
        <v>623</v>
      </c>
      <c r="B3264" s="1" t="s">
        <v>624</v>
      </c>
      <c r="C3264">
        <v>5505</v>
      </c>
      <c r="D3264" s="1" t="s">
        <v>625</v>
      </c>
      <c r="E3264">
        <v>54</v>
      </c>
      <c r="F3264" s="1" t="s">
        <v>626</v>
      </c>
      <c r="G3264" s="1" t="s">
        <v>627</v>
      </c>
      <c r="H3264" s="1" t="s">
        <v>103</v>
      </c>
      <c r="I3264" s="1" t="s">
        <v>628</v>
      </c>
      <c r="J3264" s="1" t="s">
        <v>629</v>
      </c>
      <c r="K3264" t="s">
        <v>630</v>
      </c>
      <c r="L3264">
        <v>3203452139</v>
      </c>
      <c r="M3264" s="1" t="s">
        <v>631</v>
      </c>
      <c r="N3264">
        <v>6100</v>
      </c>
      <c r="O3264">
        <v>8700</v>
      </c>
      <c r="P3264">
        <v>19500</v>
      </c>
      <c r="Q3264">
        <v>25100</v>
      </c>
      <c r="R3264">
        <v>28500</v>
      </c>
      <c r="S3264">
        <v>0</v>
      </c>
      <c r="T3264">
        <v>0</v>
      </c>
      <c r="U3264">
        <v>0</v>
      </c>
      <c r="V3264">
        <v>0</v>
      </c>
      <c r="W3264">
        <v>8500</v>
      </c>
      <c r="X3264">
        <v>8800</v>
      </c>
      <c r="Y3264">
        <v>7.7213820799999997</v>
      </c>
      <c r="Z3264">
        <v>-72.571317010000001</v>
      </c>
      <c r="AA3264" s="1" t="s">
        <v>57</v>
      </c>
      <c r="AB3264">
        <v>1388879100</v>
      </c>
      <c r="AC3264" t="str">
        <f>MID(TablaPivotFinal[[#This Row],[Fecha]],1,4)</f>
        <v>2017</v>
      </c>
      <c r="AD3264" t="str">
        <f>MID(TablaPivotFinal[[#This Row],[Fecha]],5,3)</f>
        <v>Oct</v>
      </c>
      <c r="AE3264" s="1">
        <v>1388879100</v>
      </c>
      <c r="AF3264" s="1">
        <v>5963.2258060000004</v>
      </c>
    </row>
    <row r="3265" spans="1:32" x14ac:dyDescent="0.3">
      <c r="A3265" s="1" t="s">
        <v>623</v>
      </c>
      <c r="B3265" s="1" t="s">
        <v>624</v>
      </c>
      <c r="C3265">
        <v>5505</v>
      </c>
      <c r="D3265" s="1" t="s">
        <v>625</v>
      </c>
      <c r="E3265">
        <v>54</v>
      </c>
      <c r="F3265" s="1" t="s">
        <v>626</v>
      </c>
      <c r="G3265" s="1" t="s">
        <v>627</v>
      </c>
      <c r="H3265" s="1" t="s">
        <v>103</v>
      </c>
      <c r="I3265" s="1" t="s">
        <v>628</v>
      </c>
      <c r="J3265" s="1" t="s">
        <v>629</v>
      </c>
      <c r="K3265" t="s">
        <v>630</v>
      </c>
      <c r="L3265">
        <v>3203452139</v>
      </c>
      <c r="M3265" s="1" t="s">
        <v>631</v>
      </c>
      <c r="N3265">
        <v>6100</v>
      </c>
      <c r="O3265">
        <v>8700</v>
      </c>
      <c r="P3265">
        <v>19500</v>
      </c>
      <c r="Q3265">
        <v>25100</v>
      </c>
      <c r="R3265">
        <v>28500</v>
      </c>
      <c r="S3265">
        <v>0</v>
      </c>
      <c r="T3265">
        <v>0</v>
      </c>
      <c r="U3265">
        <v>0</v>
      </c>
      <c r="V3265">
        <v>0</v>
      </c>
      <c r="W3265">
        <v>8500</v>
      </c>
      <c r="X3265">
        <v>8800</v>
      </c>
      <c r="Y3265">
        <v>7.7213820799999997</v>
      </c>
      <c r="Z3265">
        <v>-72.571317010000001</v>
      </c>
      <c r="AA3265" s="1" t="s">
        <v>59</v>
      </c>
      <c r="AB3265">
        <v>1258617000</v>
      </c>
      <c r="AC3265" t="str">
        <f>MID(TablaPivotFinal[[#This Row],[Fecha]],1,4)</f>
        <v>2017</v>
      </c>
      <c r="AD3265" t="str">
        <f>MID(TablaPivotFinal[[#This Row],[Fecha]],5,3)</f>
        <v>Sep</v>
      </c>
      <c r="AE3265" s="1">
        <v>1258617000</v>
      </c>
      <c r="AF3265" s="1">
        <v>5546.2333330000001</v>
      </c>
    </row>
    <row r="3266" spans="1:32" x14ac:dyDescent="0.3">
      <c r="A3266" s="1" t="s">
        <v>623</v>
      </c>
      <c r="B3266" s="1" t="s">
        <v>624</v>
      </c>
      <c r="C3266">
        <v>5505</v>
      </c>
      <c r="D3266" s="1" t="s">
        <v>625</v>
      </c>
      <c r="E3266">
        <v>54</v>
      </c>
      <c r="F3266" s="1" t="s">
        <v>626</v>
      </c>
      <c r="G3266" s="1" t="s">
        <v>627</v>
      </c>
      <c r="H3266" s="1" t="s">
        <v>103</v>
      </c>
      <c r="I3266" s="1" t="s">
        <v>628</v>
      </c>
      <c r="J3266" s="1" t="s">
        <v>629</v>
      </c>
      <c r="K3266" t="s">
        <v>630</v>
      </c>
      <c r="L3266">
        <v>3203452139</v>
      </c>
      <c r="M3266" s="1" t="s">
        <v>631</v>
      </c>
      <c r="N3266">
        <v>6100</v>
      </c>
      <c r="O3266">
        <v>8700</v>
      </c>
      <c r="P3266">
        <v>19500</v>
      </c>
      <c r="Q3266">
        <v>25100</v>
      </c>
      <c r="R3266">
        <v>28500</v>
      </c>
      <c r="S3266">
        <v>0</v>
      </c>
      <c r="T3266">
        <v>0</v>
      </c>
      <c r="U3266">
        <v>0</v>
      </c>
      <c r="V3266">
        <v>0</v>
      </c>
      <c r="W3266">
        <v>8500</v>
      </c>
      <c r="X3266">
        <v>8800</v>
      </c>
      <c r="Y3266">
        <v>7.7213820799999997</v>
      </c>
      <c r="Z3266">
        <v>-72.571317010000001</v>
      </c>
      <c r="AA3266" s="1" t="s">
        <v>61</v>
      </c>
      <c r="AB3266">
        <v>1333516100</v>
      </c>
      <c r="AC3266" t="str">
        <f>MID(TablaPivotFinal[[#This Row],[Fecha]],1,4)</f>
        <v>2018</v>
      </c>
      <c r="AD3266" t="str">
        <f>MID(TablaPivotFinal[[#This Row],[Fecha]],5,3)</f>
        <v>Abr</v>
      </c>
      <c r="AE3266" s="1">
        <v>1333516100</v>
      </c>
      <c r="AF3266" s="1">
        <v>173194</v>
      </c>
    </row>
    <row r="3267" spans="1:32" x14ac:dyDescent="0.3">
      <c r="A3267" s="1" t="s">
        <v>623</v>
      </c>
      <c r="B3267" s="1" t="s">
        <v>624</v>
      </c>
      <c r="C3267">
        <v>5505</v>
      </c>
      <c r="D3267" s="1" t="s">
        <v>625</v>
      </c>
      <c r="E3267">
        <v>54</v>
      </c>
      <c r="F3267" s="1" t="s">
        <v>626</v>
      </c>
      <c r="G3267" s="1" t="s">
        <v>627</v>
      </c>
      <c r="H3267" s="1" t="s">
        <v>103</v>
      </c>
      <c r="I3267" s="1" t="s">
        <v>628</v>
      </c>
      <c r="J3267" s="1" t="s">
        <v>629</v>
      </c>
      <c r="K3267" t="s">
        <v>630</v>
      </c>
      <c r="L3267">
        <v>3203452139</v>
      </c>
      <c r="M3267" s="1" t="s">
        <v>631</v>
      </c>
      <c r="N3267">
        <v>6100</v>
      </c>
      <c r="O3267">
        <v>8700</v>
      </c>
      <c r="P3267">
        <v>19500</v>
      </c>
      <c r="Q3267">
        <v>25100</v>
      </c>
      <c r="R3267">
        <v>28500</v>
      </c>
      <c r="S3267">
        <v>0</v>
      </c>
      <c r="T3267">
        <v>0</v>
      </c>
      <c r="U3267">
        <v>0</v>
      </c>
      <c r="V3267">
        <v>0</v>
      </c>
      <c r="W3267">
        <v>8500</v>
      </c>
      <c r="X3267">
        <v>8800</v>
      </c>
      <c r="Y3267">
        <v>7.7213820799999997</v>
      </c>
      <c r="Z3267">
        <v>-72.571317010000001</v>
      </c>
      <c r="AA3267" s="1" t="s">
        <v>63</v>
      </c>
      <c r="AB3267">
        <v>1552884800</v>
      </c>
      <c r="AC3267" t="str">
        <f>MID(TablaPivotFinal[[#This Row],[Fecha]],1,4)</f>
        <v>2018</v>
      </c>
      <c r="AD3267" t="str">
        <f>MID(TablaPivotFinal[[#This Row],[Fecha]],5,3)</f>
        <v>Ago</v>
      </c>
      <c r="AE3267" s="1">
        <v>1552884800</v>
      </c>
      <c r="AF3267" s="1">
        <v>206199</v>
      </c>
    </row>
    <row r="3268" spans="1:32" x14ac:dyDescent="0.3">
      <c r="A3268" s="1" t="s">
        <v>623</v>
      </c>
      <c r="B3268" s="1" t="s">
        <v>624</v>
      </c>
      <c r="C3268">
        <v>5505</v>
      </c>
      <c r="D3268" s="1" t="s">
        <v>625</v>
      </c>
      <c r="E3268">
        <v>54</v>
      </c>
      <c r="F3268" s="1" t="s">
        <v>626</v>
      </c>
      <c r="G3268" s="1" t="s">
        <v>627</v>
      </c>
      <c r="H3268" s="1" t="s">
        <v>103</v>
      </c>
      <c r="I3268" s="1" t="s">
        <v>628</v>
      </c>
      <c r="J3268" s="1" t="s">
        <v>629</v>
      </c>
      <c r="K3268" t="s">
        <v>630</v>
      </c>
      <c r="L3268">
        <v>3203452139</v>
      </c>
      <c r="M3268" s="1" t="s">
        <v>631</v>
      </c>
      <c r="N3268">
        <v>6100</v>
      </c>
      <c r="O3268">
        <v>8700</v>
      </c>
      <c r="P3268">
        <v>19500</v>
      </c>
      <c r="Q3268">
        <v>25100</v>
      </c>
      <c r="R3268">
        <v>28500</v>
      </c>
      <c r="S3268">
        <v>0</v>
      </c>
      <c r="T3268">
        <v>0</v>
      </c>
      <c r="U3268">
        <v>0</v>
      </c>
      <c r="V3268">
        <v>0</v>
      </c>
      <c r="W3268">
        <v>8500</v>
      </c>
      <c r="X3268">
        <v>8800</v>
      </c>
      <c r="Y3268">
        <v>7.7213820799999997</v>
      </c>
      <c r="Z3268">
        <v>-72.571317010000001</v>
      </c>
      <c r="AA3268" s="1" t="s">
        <v>65</v>
      </c>
      <c r="AB3268">
        <v>1614721200</v>
      </c>
      <c r="AC3268" t="str">
        <f>MID(TablaPivotFinal[[#This Row],[Fecha]],1,4)</f>
        <v>2018</v>
      </c>
      <c r="AD3268" t="str">
        <f>MID(TablaPivotFinal[[#This Row],[Fecha]],5,3)</f>
        <v>Dic</v>
      </c>
      <c r="AE3268" s="1">
        <v>1614721200</v>
      </c>
      <c r="AF3268" s="1">
        <v>216634</v>
      </c>
    </row>
    <row r="3269" spans="1:32" x14ac:dyDescent="0.3">
      <c r="A3269" s="1" t="s">
        <v>623</v>
      </c>
      <c r="B3269" s="1" t="s">
        <v>624</v>
      </c>
      <c r="C3269">
        <v>5505</v>
      </c>
      <c r="D3269" s="1" t="s">
        <v>625</v>
      </c>
      <c r="E3269">
        <v>54</v>
      </c>
      <c r="F3269" s="1" t="s">
        <v>626</v>
      </c>
      <c r="G3269" s="1" t="s">
        <v>627</v>
      </c>
      <c r="H3269" s="1" t="s">
        <v>103</v>
      </c>
      <c r="I3269" s="1" t="s">
        <v>628</v>
      </c>
      <c r="J3269" s="1" t="s">
        <v>629</v>
      </c>
      <c r="K3269" t="s">
        <v>630</v>
      </c>
      <c r="L3269">
        <v>3203452139</v>
      </c>
      <c r="M3269" s="1" t="s">
        <v>631</v>
      </c>
      <c r="N3269">
        <v>6100</v>
      </c>
      <c r="O3269">
        <v>8700</v>
      </c>
      <c r="P3269">
        <v>19500</v>
      </c>
      <c r="Q3269">
        <v>25100</v>
      </c>
      <c r="R3269">
        <v>28500</v>
      </c>
      <c r="S3269">
        <v>0</v>
      </c>
      <c r="T3269">
        <v>0</v>
      </c>
      <c r="U3269">
        <v>0</v>
      </c>
      <c r="V3269">
        <v>0</v>
      </c>
      <c r="W3269">
        <v>8500</v>
      </c>
      <c r="X3269">
        <v>8800</v>
      </c>
      <c r="Y3269">
        <v>7.7213820799999997</v>
      </c>
      <c r="Z3269">
        <v>-72.571317010000001</v>
      </c>
      <c r="AA3269" s="1" t="s">
        <v>67</v>
      </c>
      <c r="AB3269">
        <v>1502644550</v>
      </c>
      <c r="AC3269" t="str">
        <f>MID(TablaPivotFinal[[#This Row],[Fecha]],1,4)</f>
        <v>2018</v>
      </c>
      <c r="AD3269" t="str">
        <f>MID(TablaPivotFinal[[#This Row],[Fecha]],5,3)</f>
        <v>Ene</v>
      </c>
      <c r="AE3269" s="1">
        <v>1502644550</v>
      </c>
      <c r="AF3269" s="1">
        <v>207255</v>
      </c>
    </row>
    <row r="3270" spans="1:32" x14ac:dyDescent="0.3">
      <c r="A3270" s="1" t="s">
        <v>623</v>
      </c>
      <c r="B3270" s="1" t="s">
        <v>624</v>
      </c>
      <c r="C3270">
        <v>5505</v>
      </c>
      <c r="D3270" s="1" t="s">
        <v>625</v>
      </c>
      <c r="E3270">
        <v>54</v>
      </c>
      <c r="F3270" s="1" t="s">
        <v>626</v>
      </c>
      <c r="G3270" s="1" t="s">
        <v>627</v>
      </c>
      <c r="H3270" s="1" t="s">
        <v>103</v>
      </c>
      <c r="I3270" s="1" t="s">
        <v>628</v>
      </c>
      <c r="J3270" s="1" t="s">
        <v>629</v>
      </c>
      <c r="K3270" t="s">
        <v>630</v>
      </c>
      <c r="L3270">
        <v>3203452139</v>
      </c>
      <c r="M3270" s="1" t="s">
        <v>631</v>
      </c>
      <c r="N3270">
        <v>6100</v>
      </c>
      <c r="O3270">
        <v>8700</v>
      </c>
      <c r="P3270">
        <v>19500</v>
      </c>
      <c r="Q3270">
        <v>25100</v>
      </c>
      <c r="R3270">
        <v>28500</v>
      </c>
      <c r="S3270">
        <v>0</v>
      </c>
      <c r="T3270">
        <v>0</v>
      </c>
      <c r="U3270">
        <v>0</v>
      </c>
      <c r="V3270">
        <v>0</v>
      </c>
      <c r="W3270">
        <v>8500</v>
      </c>
      <c r="X3270">
        <v>8800</v>
      </c>
      <c r="Y3270">
        <v>7.7213820799999997</v>
      </c>
      <c r="Z3270">
        <v>-72.571317010000001</v>
      </c>
      <c r="AA3270" s="1" t="s">
        <v>69</v>
      </c>
      <c r="AB3270">
        <v>1173914800</v>
      </c>
      <c r="AC3270" t="str">
        <f>MID(TablaPivotFinal[[#This Row],[Fecha]],1,4)</f>
        <v>2018</v>
      </c>
      <c r="AD3270" t="str">
        <f>MID(TablaPivotFinal[[#This Row],[Fecha]],5,3)</f>
        <v>Feb</v>
      </c>
      <c r="AE3270" s="1">
        <v>1173914800</v>
      </c>
      <c r="AF3270" s="1">
        <v>152652</v>
      </c>
    </row>
    <row r="3271" spans="1:32" x14ac:dyDescent="0.3">
      <c r="A3271" s="1" t="s">
        <v>623</v>
      </c>
      <c r="B3271" s="1" t="s">
        <v>624</v>
      </c>
      <c r="C3271">
        <v>5505</v>
      </c>
      <c r="D3271" s="1" t="s">
        <v>625</v>
      </c>
      <c r="E3271">
        <v>54</v>
      </c>
      <c r="F3271" s="1" t="s">
        <v>626</v>
      </c>
      <c r="G3271" s="1" t="s">
        <v>627</v>
      </c>
      <c r="H3271" s="1" t="s">
        <v>103</v>
      </c>
      <c r="I3271" s="1" t="s">
        <v>628</v>
      </c>
      <c r="J3271" s="1" t="s">
        <v>629</v>
      </c>
      <c r="K3271" t="s">
        <v>630</v>
      </c>
      <c r="L3271">
        <v>3203452139</v>
      </c>
      <c r="M3271" s="1" t="s">
        <v>631</v>
      </c>
      <c r="N3271">
        <v>6100</v>
      </c>
      <c r="O3271">
        <v>8700</v>
      </c>
      <c r="P3271">
        <v>19500</v>
      </c>
      <c r="Q3271">
        <v>25100</v>
      </c>
      <c r="R3271">
        <v>28500</v>
      </c>
      <c r="S3271">
        <v>0</v>
      </c>
      <c r="T3271">
        <v>0</v>
      </c>
      <c r="U3271">
        <v>0</v>
      </c>
      <c r="V3271">
        <v>0</v>
      </c>
      <c r="W3271">
        <v>8500</v>
      </c>
      <c r="X3271">
        <v>8800</v>
      </c>
      <c r="Y3271">
        <v>7.7213820799999997</v>
      </c>
      <c r="Z3271">
        <v>-72.571317010000001</v>
      </c>
      <c r="AA3271" s="1" t="s">
        <v>71</v>
      </c>
      <c r="AB3271">
        <v>1518446800</v>
      </c>
      <c r="AC3271" t="str">
        <f>MID(TablaPivotFinal[[#This Row],[Fecha]],1,4)</f>
        <v>2018</v>
      </c>
      <c r="AD3271" t="str">
        <f>MID(TablaPivotFinal[[#This Row],[Fecha]],5,3)</f>
        <v>Jul</v>
      </c>
      <c r="AE3271" s="1">
        <v>1518446800</v>
      </c>
      <c r="AF3271" s="1">
        <v>203968</v>
      </c>
    </row>
    <row r="3272" spans="1:32" x14ac:dyDescent="0.3">
      <c r="A3272" s="1" t="s">
        <v>623</v>
      </c>
      <c r="B3272" s="1" t="s">
        <v>624</v>
      </c>
      <c r="C3272">
        <v>5505</v>
      </c>
      <c r="D3272" s="1" t="s">
        <v>625</v>
      </c>
      <c r="E3272">
        <v>54</v>
      </c>
      <c r="F3272" s="1" t="s">
        <v>626</v>
      </c>
      <c r="G3272" s="1" t="s">
        <v>627</v>
      </c>
      <c r="H3272" s="1" t="s">
        <v>103</v>
      </c>
      <c r="I3272" s="1" t="s">
        <v>628</v>
      </c>
      <c r="J3272" s="1" t="s">
        <v>629</v>
      </c>
      <c r="K3272" t="s">
        <v>630</v>
      </c>
      <c r="L3272">
        <v>3203452139</v>
      </c>
      <c r="M3272" s="1" t="s">
        <v>631</v>
      </c>
      <c r="N3272">
        <v>6100</v>
      </c>
      <c r="O3272">
        <v>8700</v>
      </c>
      <c r="P3272">
        <v>19500</v>
      </c>
      <c r="Q3272">
        <v>25100</v>
      </c>
      <c r="R3272">
        <v>28500</v>
      </c>
      <c r="S3272">
        <v>0</v>
      </c>
      <c r="T3272">
        <v>0</v>
      </c>
      <c r="U3272">
        <v>0</v>
      </c>
      <c r="V3272">
        <v>0</v>
      </c>
      <c r="W3272">
        <v>8500</v>
      </c>
      <c r="X3272">
        <v>8800</v>
      </c>
      <c r="Y3272">
        <v>7.7213820799999997</v>
      </c>
      <c r="Z3272">
        <v>-72.571317010000001</v>
      </c>
      <c r="AA3272" s="1" t="s">
        <v>73</v>
      </c>
      <c r="AB3272">
        <v>1407827250</v>
      </c>
      <c r="AC3272" t="str">
        <f>MID(TablaPivotFinal[[#This Row],[Fecha]],1,4)</f>
        <v>2018</v>
      </c>
      <c r="AD3272" t="str">
        <f>MID(TablaPivotFinal[[#This Row],[Fecha]],5,3)</f>
        <v>Jun</v>
      </c>
      <c r="AE3272" s="1">
        <v>1407827250</v>
      </c>
      <c r="AF3272" s="1">
        <v>186892</v>
      </c>
    </row>
    <row r="3273" spans="1:32" x14ac:dyDescent="0.3">
      <c r="A3273" s="1" t="s">
        <v>623</v>
      </c>
      <c r="B3273" s="1" t="s">
        <v>624</v>
      </c>
      <c r="C3273">
        <v>5505</v>
      </c>
      <c r="D3273" s="1" t="s">
        <v>625</v>
      </c>
      <c r="E3273">
        <v>54</v>
      </c>
      <c r="F3273" s="1" t="s">
        <v>626</v>
      </c>
      <c r="G3273" s="1" t="s">
        <v>627</v>
      </c>
      <c r="H3273" s="1" t="s">
        <v>103</v>
      </c>
      <c r="I3273" s="1" t="s">
        <v>628</v>
      </c>
      <c r="J3273" s="1" t="s">
        <v>629</v>
      </c>
      <c r="K3273" t="s">
        <v>630</v>
      </c>
      <c r="L3273">
        <v>3203452139</v>
      </c>
      <c r="M3273" s="1" t="s">
        <v>631</v>
      </c>
      <c r="N3273">
        <v>6100</v>
      </c>
      <c r="O3273">
        <v>8700</v>
      </c>
      <c r="P3273">
        <v>19500</v>
      </c>
      <c r="Q3273">
        <v>25100</v>
      </c>
      <c r="R3273">
        <v>28500</v>
      </c>
      <c r="S3273">
        <v>0</v>
      </c>
      <c r="T3273">
        <v>0</v>
      </c>
      <c r="U3273">
        <v>0</v>
      </c>
      <c r="V3273">
        <v>0</v>
      </c>
      <c r="W3273">
        <v>8500</v>
      </c>
      <c r="X3273">
        <v>8800</v>
      </c>
      <c r="Y3273">
        <v>7.7213820799999997</v>
      </c>
      <c r="Z3273">
        <v>-72.571317010000001</v>
      </c>
      <c r="AA3273" s="1" t="s">
        <v>75</v>
      </c>
      <c r="AB3273">
        <v>1467338500</v>
      </c>
      <c r="AC3273" t="str">
        <f>MID(TablaPivotFinal[[#This Row],[Fecha]],1,4)</f>
        <v>2018</v>
      </c>
      <c r="AD3273" t="str">
        <f>MID(TablaPivotFinal[[#This Row],[Fecha]],5,3)</f>
        <v>Mar</v>
      </c>
      <c r="AE3273" s="1">
        <v>1467338500</v>
      </c>
      <c r="AF3273" s="1">
        <v>198849</v>
      </c>
    </row>
    <row r="3274" spans="1:32" x14ac:dyDescent="0.3">
      <c r="A3274" s="1" t="s">
        <v>623</v>
      </c>
      <c r="B3274" s="1" t="s">
        <v>624</v>
      </c>
      <c r="C3274">
        <v>5505</v>
      </c>
      <c r="D3274" s="1" t="s">
        <v>625</v>
      </c>
      <c r="E3274">
        <v>54</v>
      </c>
      <c r="F3274" s="1" t="s">
        <v>626</v>
      </c>
      <c r="G3274" s="1" t="s">
        <v>627</v>
      </c>
      <c r="H3274" s="1" t="s">
        <v>103</v>
      </c>
      <c r="I3274" s="1" t="s">
        <v>628</v>
      </c>
      <c r="J3274" s="1" t="s">
        <v>629</v>
      </c>
      <c r="K3274" t="s">
        <v>630</v>
      </c>
      <c r="L3274">
        <v>3203452139</v>
      </c>
      <c r="M3274" s="1" t="s">
        <v>631</v>
      </c>
      <c r="N3274">
        <v>6100</v>
      </c>
      <c r="O3274">
        <v>8700</v>
      </c>
      <c r="P3274">
        <v>19500</v>
      </c>
      <c r="Q3274">
        <v>25100</v>
      </c>
      <c r="R3274">
        <v>28500</v>
      </c>
      <c r="S3274">
        <v>0</v>
      </c>
      <c r="T3274">
        <v>0</v>
      </c>
      <c r="U3274">
        <v>0</v>
      </c>
      <c r="V3274">
        <v>0</v>
      </c>
      <c r="W3274">
        <v>8500</v>
      </c>
      <c r="X3274">
        <v>8800</v>
      </c>
      <c r="Y3274">
        <v>7.7213820799999997</v>
      </c>
      <c r="Z3274">
        <v>-72.571317010000001</v>
      </c>
      <c r="AA3274" s="1" t="s">
        <v>77</v>
      </c>
      <c r="AB3274">
        <v>1325193300</v>
      </c>
      <c r="AC3274" t="str">
        <f>MID(TablaPivotFinal[[#This Row],[Fecha]],1,4)</f>
        <v>2018</v>
      </c>
      <c r="AD3274" t="str">
        <f>MID(TablaPivotFinal[[#This Row],[Fecha]],5,3)</f>
        <v>May</v>
      </c>
      <c r="AE3274" s="1">
        <v>1325193300</v>
      </c>
      <c r="AF3274" s="1">
        <v>175876</v>
      </c>
    </row>
    <row r="3275" spans="1:32" x14ac:dyDescent="0.3">
      <c r="A3275" s="1" t="s">
        <v>623</v>
      </c>
      <c r="B3275" s="1" t="s">
        <v>624</v>
      </c>
      <c r="C3275">
        <v>5505</v>
      </c>
      <c r="D3275" s="1" t="s">
        <v>625</v>
      </c>
      <c r="E3275">
        <v>54</v>
      </c>
      <c r="F3275" s="1" t="s">
        <v>626</v>
      </c>
      <c r="G3275" s="1" t="s">
        <v>627</v>
      </c>
      <c r="H3275" s="1" t="s">
        <v>103</v>
      </c>
      <c r="I3275" s="1" t="s">
        <v>628</v>
      </c>
      <c r="J3275" s="1" t="s">
        <v>629</v>
      </c>
      <c r="K3275" t="s">
        <v>630</v>
      </c>
      <c r="L3275">
        <v>3203452139</v>
      </c>
      <c r="M3275" s="1" t="s">
        <v>631</v>
      </c>
      <c r="N3275">
        <v>6100</v>
      </c>
      <c r="O3275">
        <v>8700</v>
      </c>
      <c r="P3275">
        <v>19500</v>
      </c>
      <c r="Q3275">
        <v>25100</v>
      </c>
      <c r="R3275">
        <v>28500</v>
      </c>
      <c r="S3275">
        <v>0</v>
      </c>
      <c r="T3275">
        <v>0</v>
      </c>
      <c r="U3275">
        <v>0</v>
      </c>
      <c r="V3275">
        <v>0</v>
      </c>
      <c r="W3275">
        <v>8500</v>
      </c>
      <c r="X3275">
        <v>8800</v>
      </c>
      <c r="Y3275">
        <v>7.7213820799999997</v>
      </c>
      <c r="Z3275">
        <v>-72.571317010000001</v>
      </c>
      <c r="AA3275" s="1" t="s">
        <v>79</v>
      </c>
      <c r="AB3275">
        <v>1385363700</v>
      </c>
      <c r="AC3275" t="str">
        <f>MID(TablaPivotFinal[[#This Row],[Fecha]],1,4)</f>
        <v>2018</v>
      </c>
      <c r="AD3275" t="str">
        <f>MID(TablaPivotFinal[[#This Row],[Fecha]],5,3)</f>
        <v>Nov</v>
      </c>
      <c r="AE3275" s="1">
        <v>1385363700</v>
      </c>
      <c r="AF3275" s="1">
        <v>182471</v>
      </c>
    </row>
    <row r="3276" spans="1:32" x14ac:dyDescent="0.3">
      <c r="A3276" s="1" t="s">
        <v>623</v>
      </c>
      <c r="B3276" s="1" t="s">
        <v>624</v>
      </c>
      <c r="C3276">
        <v>5505</v>
      </c>
      <c r="D3276" s="1" t="s">
        <v>625</v>
      </c>
      <c r="E3276">
        <v>54</v>
      </c>
      <c r="F3276" s="1" t="s">
        <v>626</v>
      </c>
      <c r="G3276" s="1" t="s">
        <v>627</v>
      </c>
      <c r="H3276" s="1" t="s">
        <v>103</v>
      </c>
      <c r="I3276" s="1" t="s">
        <v>628</v>
      </c>
      <c r="J3276" s="1" t="s">
        <v>629</v>
      </c>
      <c r="K3276" t="s">
        <v>630</v>
      </c>
      <c r="L3276">
        <v>3203452139</v>
      </c>
      <c r="M3276" s="1" t="s">
        <v>631</v>
      </c>
      <c r="N3276">
        <v>6100</v>
      </c>
      <c r="O3276">
        <v>8700</v>
      </c>
      <c r="P3276">
        <v>19500</v>
      </c>
      <c r="Q3276">
        <v>25100</v>
      </c>
      <c r="R3276">
        <v>28500</v>
      </c>
      <c r="S3276">
        <v>0</v>
      </c>
      <c r="T3276">
        <v>0</v>
      </c>
      <c r="U3276">
        <v>0</v>
      </c>
      <c r="V3276">
        <v>0</v>
      </c>
      <c r="W3276">
        <v>8500</v>
      </c>
      <c r="X3276">
        <v>8800</v>
      </c>
      <c r="Y3276">
        <v>7.7213820799999997</v>
      </c>
      <c r="Z3276">
        <v>-72.571317010000001</v>
      </c>
      <c r="AA3276" s="1" t="s">
        <v>81</v>
      </c>
      <c r="AB3276">
        <v>1428226700</v>
      </c>
      <c r="AC3276" t="str">
        <f>MID(TablaPivotFinal[[#This Row],[Fecha]],1,4)</f>
        <v>2018</v>
      </c>
      <c r="AD3276" t="str">
        <f>MID(TablaPivotFinal[[#This Row],[Fecha]],5,3)</f>
        <v>Oct</v>
      </c>
      <c r="AE3276" s="1">
        <v>1428226700</v>
      </c>
      <c r="AF3276" s="1">
        <v>187477</v>
      </c>
    </row>
    <row r="3277" spans="1:32" x14ac:dyDescent="0.3">
      <c r="A3277" s="1" t="s">
        <v>623</v>
      </c>
      <c r="B3277" s="1" t="s">
        <v>624</v>
      </c>
      <c r="C3277">
        <v>5505</v>
      </c>
      <c r="D3277" s="1" t="s">
        <v>625</v>
      </c>
      <c r="E3277">
        <v>54</v>
      </c>
      <c r="F3277" s="1" t="s">
        <v>626</v>
      </c>
      <c r="G3277" s="1" t="s">
        <v>627</v>
      </c>
      <c r="H3277" s="1" t="s">
        <v>103</v>
      </c>
      <c r="I3277" s="1" t="s">
        <v>628</v>
      </c>
      <c r="J3277" s="1" t="s">
        <v>629</v>
      </c>
      <c r="K3277" t="s">
        <v>630</v>
      </c>
      <c r="L3277">
        <v>3203452139</v>
      </c>
      <c r="M3277" s="1" t="s">
        <v>631</v>
      </c>
      <c r="N3277">
        <v>6100</v>
      </c>
      <c r="O3277">
        <v>8700</v>
      </c>
      <c r="P3277">
        <v>19500</v>
      </c>
      <c r="Q3277">
        <v>25100</v>
      </c>
      <c r="R3277">
        <v>28500</v>
      </c>
      <c r="S3277">
        <v>0</v>
      </c>
      <c r="T3277">
        <v>0</v>
      </c>
      <c r="U3277">
        <v>0</v>
      </c>
      <c r="V3277">
        <v>0</v>
      </c>
      <c r="W3277">
        <v>8500</v>
      </c>
      <c r="X3277">
        <v>8800</v>
      </c>
      <c r="Y3277">
        <v>7.7213820799999997</v>
      </c>
      <c r="Z3277">
        <v>-72.571317010000001</v>
      </c>
      <c r="AA3277" s="1" t="s">
        <v>83</v>
      </c>
      <c r="AB3277">
        <v>1418386600</v>
      </c>
      <c r="AC3277" t="str">
        <f>MID(TablaPivotFinal[[#This Row],[Fecha]],1,4)</f>
        <v>2018</v>
      </c>
      <c r="AD3277" t="str">
        <f>MID(TablaPivotFinal[[#This Row],[Fecha]],5,3)</f>
        <v>Sep</v>
      </c>
      <c r="AE3277" s="1">
        <v>1418386600</v>
      </c>
      <c r="AF3277" s="1">
        <v>186508</v>
      </c>
    </row>
    <row r="3278" spans="1:32" x14ac:dyDescent="0.3">
      <c r="A3278" s="1" t="s">
        <v>632</v>
      </c>
      <c r="B3278" s="1" t="s">
        <v>633</v>
      </c>
      <c r="C3278">
        <v>7010</v>
      </c>
      <c r="D3278" s="1" t="s">
        <v>625</v>
      </c>
      <c r="E3278">
        <v>54</v>
      </c>
      <c r="F3278" s="1" t="s">
        <v>634</v>
      </c>
      <c r="G3278" s="1" t="s">
        <v>627</v>
      </c>
      <c r="H3278" s="1" t="s">
        <v>103</v>
      </c>
      <c r="I3278" s="1" t="s">
        <v>635</v>
      </c>
      <c r="J3278" s="1" t="s">
        <v>629</v>
      </c>
      <c r="K3278">
        <v>3104946611</v>
      </c>
      <c r="L3278" t="s">
        <v>636</v>
      </c>
      <c r="M3278" s="1" t="s">
        <v>637</v>
      </c>
      <c r="N3278">
        <v>2000</v>
      </c>
      <c r="O3278">
        <v>2000</v>
      </c>
      <c r="P3278">
        <v>2000</v>
      </c>
      <c r="Q3278">
        <v>2000</v>
      </c>
      <c r="R3278">
        <v>2000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2000</v>
      </c>
      <c r="Y3278">
        <v>7.8674564719999998</v>
      </c>
      <c r="Z3278">
        <v>-72.484164640000003</v>
      </c>
      <c r="AA3278" s="1" t="s">
        <v>13</v>
      </c>
      <c r="AB3278">
        <v>460244100</v>
      </c>
      <c r="AC3278" t="str">
        <f>MID(TablaPivotFinal[[#This Row],[Fecha]],1,4)</f>
        <v>2016</v>
      </c>
      <c r="AD3278" t="str">
        <f>MID(TablaPivotFinal[[#This Row],[Fecha]],5,3)</f>
        <v>Abr</v>
      </c>
      <c r="AE3278" s="1">
        <v>460244100</v>
      </c>
      <c r="AF3278" s="1">
        <v>366972</v>
      </c>
    </row>
    <row r="3279" spans="1:32" x14ac:dyDescent="0.3">
      <c r="A3279" s="1" t="s">
        <v>632</v>
      </c>
      <c r="B3279" s="1" t="s">
        <v>633</v>
      </c>
      <c r="C3279">
        <v>7010</v>
      </c>
      <c r="D3279" s="1" t="s">
        <v>625</v>
      </c>
      <c r="E3279">
        <v>54</v>
      </c>
      <c r="F3279" s="1" t="s">
        <v>634</v>
      </c>
      <c r="G3279" s="1" t="s">
        <v>627</v>
      </c>
      <c r="H3279" s="1" t="s">
        <v>103</v>
      </c>
      <c r="I3279" s="1" t="s">
        <v>635</v>
      </c>
      <c r="J3279" s="1" t="s">
        <v>629</v>
      </c>
      <c r="K3279">
        <v>3104946611</v>
      </c>
      <c r="L3279" t="s">
        <v>636</v>
      </c>
      <c r="M3279" s="1" t="s">
        <v>637</v>
      </c>
      <c r="N3279">
        <v>2000</v>
      </c>
      <c r="O3279">
        <v>2000</v>
      </c>
      <c r="P3279">
        <v>2000</v>
      </c>
      <c r="Q3279">
        <v>2000</v>
      </c>
      <c r="R3279">
        <v>2000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2000</v>
      </c>
      <c r="Y3279">
        <v>7.8674564719999998</v>
      </c>
      <c r="Z3279">
        <v>-72.484164640000003</v>
      </c>
      <c r="AA3279" s="1" t="s">
        <v>15</v>
      </c>
      <c r="AB3279">
        <v>474419650</v>
      </c>
      <c r="AC3279" t="str">
        <f>MID(TablaPivotFinal[[#This Row],[Fecha]],1,4)</f>
        <v>2016</v>
      </c>
      <c r="AD3279" t="str">
        <f>MID(TablaPivotFinal[[#This Row],[Fecha]],5,3)</f>
        <v>Ago</v>
      </c>
      <c r="AE3279" s="1">
        <v>474419650</v>
      </c>
      <c r="AF3279" s="1">
        <v>418040</v>
      </c>
    </row>
    <row r="3280" spans="1:32" x14ac:dyDescent="0.3">
      <c r="A3280" s="1" t="s">
        <v>632</v>
      </c>
      <c r="B3280" s="1" t="s">
        <v>633</v>
      </c>
      <c r="C3280">
        <v>7010</v>
      </c>
      <c r="D3280" s="1" t="s">
        <v>625</v>
      </c>
      <c r="E3280">
        <v>54</v>
      </c>
      <c r="F3280" s="1" t="s">
        <v>634</v>
      </c>
      <c r="G3280" s="1" t="s">
        <v>627</v>
      </c>
      <c r="H3280" s="1" t="s">
        <v>103</v>
      </c>
      <c r="I3280" s="1" t="s">
        <v>635</v>
      </c>
      <c r="J3280" s="1" t="s">
        <v>629</v>
      </c>
      <c r="K3280">
        <v>3104946611</v>
      </c>
      <c r="L3280" t="s">
        <v>636</v>
      </c>
      <c r="M3280" s="1" t="s">
        <v>637</v>
      </c>
      <c r="N3280">
        <v>2000</v>
      </c>
      <c r="O3280">
        <v>2000</v>
      </c>
      <c r="P3280">
        <v>2000</v>
      </c>
      <c r="Q3280">
        <v>2000</v>
      </c>
      <c r="R3280">
        <v>2000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2000</v>
      </c>
      <c r="Y3280">
        <v>7.8674564719999998</v>
      </c>
      <c r="Z3280">
        <v>-72.484164640000003</v>
      </c>
      <c r="AA3280" s="1" t="s">
        <v>17</v>
      </c>
      <c r="AB3280">
        <v>495201600</v>
      </c>
      <c r="AC3280" t="str">
        <f>MID(TablaPivotFinal[[#This Row],[Fecha]],1,4)</f>
        <v>2016</v>
      </c>
      <c r="AD3280" t="str">
        <f>MID(TablaPivotFinal[[#This Row],[Fecha]],5,3)</f>
        <v>Dic</v>
      </c>
      <c r="AE3280" s="1">
        <v>495201600</v>
      </c>
      <c r="AF3280" s="1">
        <v>462565</v>
      </c>
    </row>
    <row r="3281" spans="1:32" x14ac:dyDescent="0.3">
      <c r="A3281" s="1" t="s">
        <v>632</v>
      </c>
      <c r="B3281" s="1" t="s">
        <v>633</v>
      </c>
      <c r="C3281">
        <v>7010</v>
      </c>
      <c r="D3281" s="1" t="s">
        <v>625</v>
      </c>
      <c r="E3281">
        <v>54</v>
      </c>
      <c r="F3281" s="1" t="s">
        <v>634</v>
      </c>
      <c r="G3281" s="1" t="s">
        <v>627</v>
      </c>
      <c r="H3281" s="1" t="s">
        <v>103</v>
      </c>
      <c r="I3281" s="1" t="s">
        <v>635</v>
      </c>
      <c r="J3281" s="1" t="s">
        <v>629</v>
      </c>
      <c r="K3281">
        <v>3104946611</v>
      </c>
      <c r="L3281" t="s">
        <v>636</v>
      </c>
      <c r="M3281" s="1" t="s">
        <v>637</v>
      </c>
      <c r="N3281">
        <v>2000</v>
      </c>
      <c r="O3281">
        <v>2000</v>
      </c>
      <c r="P3281">
        <v>2000</v>
      </c>
      <c r="Q3281">
        <v>2000</v>
      </c>
      <c r="R3281">
        <v>2000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2000</v>
      </c>
      <c r="Y3281">
        <v>7.8674564719999998</v>
      </c>
      <c r="Z3281">
        <v>-72.484164640000003</v>
      </c>
      <c r="AA3281" s="1" t="s">
        <v>19</v>
      </c>
      <c r="AB3281">
        <v>403208150</v>
      </c>
      <c r="AC3281" t="str">
        <f>MID(TablaPivotFinal[[#This Row],[Fecha]],1,4)</f>
        <v>2016</v>
      </c>
      <c r="AD3281" t="str">
        <f>MID(TablaPivotFinal[[#This Row],[Fecha]],5,3)</f>
        <v>Ene</v>
      </c>
      <c r="AE3281" s="1">
        <v>403208150</v>
      </c>
      <c r="AF3281" s="1">
        <v>332881</v>
      </c>
    </row>
    <row r="3282" spans="1:32" x14ac:dyDescent="0.3">
      <c r="A3282" s="1" t="s">
        <v>632</v>
      </c>
      <c r="B3282" s="1" t="s">
        <v>633</v>
      </c>
      <c r="C3282">
        <v>7010</v>
      </c>
      <c r="D3282" s="1" t="s">
        <v>625</v>
      </c>
      <c r="E3282">
        <v>54</v>
      </c>
      <c r="F3282" s="1" t="s">
        <v>634</v>
      </c>
      <c r="G3282" s="1" t="s">
        <v>627</v>
      </c>
      <c r="H3282" s="1" t="s">
        <v>103</v>
      </c>
      <c r="I3282" s="1" t="s">
        <v>635</v>
      </c>
      <c r="J3282" s="1" t="s">
        <v>629</v>
      </c>
      <c r="K3282">
        <v>3104946611</v>
      </c>
      <c r="L3282" t="s">
        <v>636</v>
      </c>
      <c r="M3282" s="1" t="s">
        <v>637</v>
      </c>
      <c r="N3282">
        <v>2000</v>
      </c>
      <c r="O3282">
        <v>2000</v>
      </c>
      <c r="P3282">
        <v>2000</v>
      </c>
      <c r="Q3282">
        <v>2000</v>
      </c>
      <c r="R3282">
        <v>2000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2000</v>
      </c>
      <c r="Y3282">
        <v>7.8674564719999998</v>
      </c>
      <c r="Z3282">
        <v>-72.484164640000003</v>
      </c>
      <c r="AA3282" s="1" t="s">
        <v>21</v>
      </c>
      <c r="AB3282">
        <v>428755300</v>
      </c>
      <c r="AC3282" t="str">
        <f>MID(TablaPivotFinal[[#This Row],[Fecha]],1,4)</f>
        <v>2016</v>
      </c>
      <c r="AD3282" t="str">
        <f>MID(TablaPivotFinal[[#This Row],[Fecha]],5,3)</f>
        <v>Feb</v>
      </c>
      <c r="AE3282" s="1">
        <v>428755300</v>
      </c>
      <c r="AF3282" s="1">
        <v>343622</v>
      </c>
    </row>
    <row r="3283" spans="1:32" x14ac:dyDescent="0.3">
      <c r="A3283" s="1" t="s">
        <v>632</v>
      </c>
      <c r="B3283" s="1" t="s">
        <v>633</v>
      </c>
      <c r="C3283">
        <v>7010</v>
      </c>
      <c r="D3283" s="1" t="s">
        <v>625</v>
      </c>
      <c r="E3283">
        <v>54</v>
      </c>
      <c r="F3283" s="1" t="s">
        <v>634</v>
      </c>
      <c r="G3283" s="1" t="s">
        <v>627</v>
      </c>
      <c r="H3283" s="1" t="s">
        <v>103</v>
      </c>
      <c r="I3283" s="1" t="s">
        <v>635</v>
      </c>
      <c r="J3283" s="1" t="s">
        <v>629</v>
      </c>
      <c r="K3283">
        <v>3104946611</v>
      </c>
      <c r="L3283" t="s">
        <v>636</v>
      </c>
      <c r="M3283" s="1" t="s">
        <v>637</v>
      </c>
      <c r="N3283">
        <v>2000</v>
      </c>
      <c r="O3283">
        <v>2000</v>
      </c>
      <c r="P3283">
        <v>2000</v>
      </c>
      <c r="Q3283">
        <v>2000</v>
      </c>
      <c r="R3283">
        <v>2000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2000</v>
      </c>
      <c r="Y3283">
        <v>7.8674564719999998</v>
      </c>
      <c r="Z3283">
        <v>-72.484164640000003</v>
      </c>
      <c r="AA3283" s="1" t="s">
        <v>23</v>
      </c>
      <c r="AB3283">
        <v>451820650</v>
      </c>
      <c r="AC3283" t="str">
        <f>MID(TablaPivotFinal[[#This Row],[Fecha]],1,4)</f>
        <v>2016</v>
      </c>
      <c r="AD3283" t="str">
        <f>MID(TablaPivotFinal[[#This Row],[Fecha]],5,3)</f>
        <v>Jul</v>
      </c>
      <c r="AE3283" s="1">
        <v>451820650</v>
      </c>
      <c r="AF3283" s="1">
        <v>381386</v>
      </c>
    </row>
    <row r="3284" spans="1:32" x14ac:dyDescent="0.3">
      <c r="A3284" s="1" t="s">
        <v>632</v>
      </c>
      <c r="B3284" s="1" t="s">
        <v>633</v>
      </c>
      <c r="C3284">
        <v>7010</v>
      </c>
      <c r="D3284" s="1" t="s">
        <v>625</v>
      </c>
      <c r="E3284">
        <v>54</v>
      </c>
      <c r="F3284" s="1" t="s">
        <v>634</v>
      </c>
      <c r="G3284" s="1" t="s">
        <v>627</v>
      </c>
      <c r="H3284" s="1" t="s">
        <v>103</v>
      </c>
      <c r="I3284" s="1" t="s">
        <v>635</v>
      </c>
      <c r="J3284" s="1" t="s">
        <v>629</v>
      </c>
      <c r="K3284">
        <v>3104946611</v>
      </c>
      <c r="L3284" t="s">
        <v>636</v>
      </c>
      <c r="M3284" s="1" t="s">
        <v>637</v>
      </c>
      <c r="N3284">
        <v>2000</v>
      </c>
      <c r="O3284">
        <v>2000</v>
      </c>
      <c r="P3284">
        <v>2000</v>
      </c>
      <c r="Q3284">
        <v>2000</v>
      </c>
      <c r="R3284">
        <v>2000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2000</v>
      </c>
      <c r="Y3284">
        <v>7.8674564719999998</v>
      </c>
      <c r="Z3284">
        <v>-72.484164640000003</v>
      </c>
      <c r="AA3284" s="1" t="s">
        <v>25</v>
      </c>
      <c r="AB3284">
        <v>426801700</v>
      </c>
      <c r="AC3284" t="str">
        <f>MID(TablaPivotFinal[[#This Row],[Fecha]],1,4)</f>
        <v>2016</v>
      </c>
      <c r="AD3284" t="str">
        <f>MID(TablaPivotFinal[[#This Row],[Fecha]],5,3)</f>
        <v>Jun</v>
      </c>
      <c r="AE3284" s="1">
        <v>426801700</v>
      </c>
      <c r="AF3284" s="1">
        <v>352280</v>
      </c>
    </row>
    <row r="3285" spans="1:32" x14ac:dyDescent="0.3">
      <c r="A3285" s="1" t="s">
        <v>632</v>
      </c>
      <c r="B3285" s="1" t="s">
        <v>633</v>
      </c>
      <c r="C3285">
        <v>7010</v>
      </c>
      <c r="D3285" s="1" t="s">
        <v>625</v>
      </c>
      <c r="E3285">
        <v>54</v>
      </c>
      <c r="F3285" s="1" t="s">
        <v>634</v>
      </c>
      <c r="G3285" s="1" t="s">
        <v>627</v>
      </c>
      <c r="H3285" s="1" t="s">
        <v>103</v>
      </c>
      <c r="I3285" s="1" t="s">
        <v>635</v>
      </c>
      <c r="J3285" s="1" t="s">
        <v>629</v>
      </c>
      <c r="K3285">
        <v>3104946611</v>
      </c>
      <c r="L3285" t="s">
        <v>636</v>
      </c>
      <c r="M3285" s="1" t="s">
        <v>637</v>
      </c>
      <c r="N3285">
        <v>2000</v>
      </c>
      <c r="O3285">
        <v>2000</v>
      </c>
      <c r="P3285">
        <v>2000</v>
      </c>
      <c r="Q3285">
        <v>2000</v>
      </c>
      <c r="R3285">
        <v>2000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2000</v>
      </c>
      <c r="Y3285">
        <v>7.8674564719999998</v>
      </c>
      <c r="Z3285">
        <v>-72.484164640000003</v>
      </c>
      <c r="AA3285" s="1" t="s">
        <v>27</v>
      </c>
      <c r="AB3285">
        <v>441131800</v>
      </c>
      <c r="AC3285" t="str">
        <f>MID(TablaPivotFinal[[#This Row],[Fecha]],1,4)</f>
        <v>2016</v>
      </c>
      <c r="AD3285" t="str">
        <f>MID(TablaPivotFinal[[#This Row],[Fecha]],5,3)</f>
        <v>Mar</v>
      </c>
      <c r="AE3285" s="1">
        <v>441131800</v>
      </c>
      <c r="AF3285" s="1">
        <v>355894</v>
      </c>
    </row>
    <row r="3286" spans="1:32" x14ac:dyDescent="0.3">
      <c r="A3286" s="1" t="s">
        <v>632</v>
      </c>
      <c r="B3286" s="1" t="s">
        <v>633</v>
      </c>
      <c r="C3286">
        <v>7010</v>
      </c>
      <c r="D3286" s="1" t="s">
        <v>625</v>
      </c>
      <c r="E3286">
        <v>54</v>
      </c>
      <c r="F3286" s="1" t="s">
        <v>634</v>
      </c>
      <c r="G3286" s="1" t="s">
        <v>627</v>
      </c>
      <c r="H3286" s="1" t="s">
        <v>103</v>
      </c>
      <c r="I3286" s="1" t="s">
        <v>635</v>
      </c>
      <c r="J3286" s="1" t="s">
        <v>629</v>
      </c>
      <c r="K3286">
        <v>3104946611</v>
      </c>
      <c r="L3286" t="s">
        <v>636</v>
      </c>
      <c r="M3286" s="1" t="s">
        <v>637</v>
      </c>
      <c r="N3286">
        <v>2000</v>
      </c>
      <c r="O3286">
        <v>2000</v>
      </c>
      <c r="P3286">
        <v>2000</v>
      </c>
      <c r="Q3286">
        <v>2000</v>
      </c>
      <c r="R3286">
        <v>2000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2000</v>
      </c>
      <c r="Y3286">
        <v>7.8674564719999998</v>
      </c>
      <c r="Z3286">
        <v>-72.484164640000003</v>
      </c>
      <c r="AA3286" s="1" t="s">
        <v>29</v>
      </c>
      <c r="AB3286">
        <v>462278000</v>
      </c>
      <c r="AC3286" t="str">
        <f>MID(TablaPivotFinal[[#This Row],[Fecha]],1,4)</f>
        <v>2016</v>
      </c>
      <c r="AD3286" t="str">
        <f>MID(TablaPivotFinal[[#This Row],[Fecha]],5,3)</f>
        <v>May</v>
      </c>
      <c r="AE3286" s="1">
        <v>462278000</v>
      </c>
      <c r="AF3286" s="1">
        <v>374540</v>
      </c>
    </row>
    <row r="3287" spans="1:32" x14ac:dyDescent="0.3">
      <c r="A3287" s="1" t="s">
        <v>632</v>
      </c>
      <c r="B3287" s="1" t="s">
        <v>633</v>
      </c>
      <c r="C3287">
        <v>7010</v>
      </c>
      <c r="D3287" s="1" t="s">
        <v>625</v>
      </c>
      <c r="E3287">
        <v>54</v>
      </c>
      <c r="F3287" s="1" t="s">
        <v>634</v>
      </c>
      <c r="G3287" s="1" t="s">
        <v>627</v>
      </c>
      <c r="H3287" s="1" t="s">
        <v>103</v>
      </c>
      <c r="I3287" s="1" t="s">
        <v>635</v>
      </c>
      <c r="J3287" s="1" t="s">
        <v>629</v>
      </c>
      <c r="K3287">
        <v>3104946611</v>
      </c>
      <c r="L3287" t="s">
        <v>636</v>
      </c>
      <c r="M3287" s="1" t="s">
        <v>637</v>
      </c>
      <c r="N3287">
        <v>2000</v>
      </c>
      <c r="O3287">
        <v>2000</v>
      </c>
      <c r="P3287">
        <v>2000</v>
      </c>
      <c r="Q3287">
        <v>2000</v>
      </c>
      <c r="R3287">
        <v>2000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2000</v>
      </c>
      <c r="Y3287">
        <v>7.8674564719999998</v>
      </c>
      <c r="Z3287">
        <v>-72.484164640000003</v>
      </c>
      <c r="AA3287" s="1" t="s">
        <v>31</v>
      </c>
      <c r="AB3287">
        <v>455971150</v>
      </c>
      <c r="AC3287" t="str">
        <f>MID(TablaPivotFinal[[#This Row],[Fecha]],1,4)</f>
        <v>2016</v>
      </c>
      <c r="AD3287" t="str">
        <f>MID(TablaPivotFinal[[#This Row],[Fecha]],5,3)</f>
        <v>Nov</v>
      </c>
      <c r="AE3287" s="1">
        <v>455971150</v>
      </c>
      <c r="AF3287" s="1">
        <v>431108</v>
      </c>
    </row>
    <row r="3288" spans="1:32" x14ac:dyDescent="0.3">
      <c r="A3288" s="1" t="s">
        <v>632</v>
      </c>
      <c r="B3288" s="1" t="s">
        <v>633</v>
      </c>
      <c r="C3288">
        <v>7010</v>
      </c>
      <c r="D3288" s="1" t="s">
        <v>625</v>
      </c>
      <c r="E3288">
        <v>54</v>
      </c>
      <c r="F3288" s="1" t="s">
        <v>634</v>
      </c>
      <c r="G3288" s="1" t="s">
        <v>627</v>
      </c>
      <c r="H3288" s="1" t="s">
        <v>103</v>
      </c>
      <c r="I3288" s="1" t="s">
        <v>635</v>
      </c>
      <c r="J3288" s="1" t="s">
        <v>629</v>
      </c>
      <c r="K3288">
        <v>3104946611</v>
      </c>
      <c r="L3288" t="s">
        <v>636</v>
      </c>
      <c r="M3288" s="1" t="s">
        <v>637</v>
      </c>
      <c r="N3288">
        <v>2000</v>
      </c>
      <c r="O3288">
        <v>2000</v>
      </c>
      <c r="P3288">
        <v>2000</v>
      </c>
      <c r="Q3288">
        <v>2000</v>
      </c>
      <c r="R3288">
        <v>2000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2000</v>
      </c>
      <c r="Y3288">
        <v>7.8674564719999998</v>
      </c>
      <c r="Z3288">
        <v>-72.484164640000003</v>
      </c>
      <c r="AA3288" s="1" t="s">
        <v>33</v>
      </c>
      <c r="AB3288">
        <v>474889250</v>
      </c>
      <c r="AC3288" t="str">
        <f>MID(TablaPivotFinal[[#This Row],[Fecha]],1,4)</f>
        <v>2016</v>
      </c>
      <c r="AD3288" t="str">
        <f>MID(TablaPivotFinal[[#This Row],[Fecha]],5,3)</f>
        <v>Oct</v>
      </c>
      <c r="AE3288" s="1">
        <v>474889250</v>
      </c>
      <c r="AF3288" s="1">
        <v>453551</v>
      </c>
    </row>
    <row r="3289" spans="1:32" x14ac:dyDescent="0.3">
      <c r="A3289" s="1" t="s">
        <v>632</v>
      </c>
      <c r="B3289" s="1" t="s">
        <v>633</v>
      </c>
      <c r="C3289">
        <v>7010</v>
      </c>
      <c r="D3289" s="1" t="s">
        <v>625</v>
      </c>
      <c r="E3289">
        <v>54</v>
      </c>
      <c r="F3289" s="1" t="s">
        <v>634</v>
      </c>
      <c r="G3289" s="1" t="s">
        <v>627</v>
      </c>
      <c r="H3289" s="1" t="s">
        <v>103</v>
      </c>
      <c r="I3289" s="1" t="s">
        <v>635</v>
      </c>
      <c r="J3289" s="1" t="s">
        <v>629</v>
      </c>
      <c r="K3289">
        <v>3104946611</v>
      </c>
      <c r="L3289" t="s">
        <v>636</v>
      </c>
      <c r="M3289" s="1" t="s">
        <v>637</v>
      </c>
      <c r="N3289">
        <v>2000</v>
      </c>
      <c r="O3289">
        <v>2000</v>
      </c>
      <c r="P3289">
        <v>2000</v>
      </c>
      <c r="Q3289">
        <v>2000</v>
      </c>
      <c r="R3289">
        <v>2000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2000</v>
      </c>
      <c r="Y3289">
        <v>7.8674564719999998</v>
      </c>
      <c r="Z3289">
        <v>-72.484164640000003</v>
      </c>
      <c r="AA3289" s="1" t="s">
        <v>35</v>
      </c>
      <c r="AB3289">
        <v>488111100</v>
      </c>
      <c r="AC3289" t="str">
        <f>MID(TablaPivotFinal[[#This Row],[Fecha]],1,4)</f>
        <v>2016</v>
      </c>
      <c r="AD3289" t="str">
        <f>MID(TablaPivotFinal[[#This Row],[Fecha]],5,3)</f>
        <v>Sep</v>
      </c>
      <c r="AE3289" s="1">
        <v>488111100</v>
      </c>
      <c r="AF3289" s="1">
        <v>457070</v>
      </c>
    </row>
    <row r="3290" spans="1:32" x14ac:dyDescent="0.3">
      <c r="A3290" s="1" t="s">
        <v>632</v>
      </c>
      <c r="B3290" s="1" t="s">
        <v>633</v>
      </c>
      <c r="C3290">
        <v>7010</v>
      </c>
      <c r="D3290" s="1" t="s">
        <v>625</v>
      </c>
      <c r="E3290">
        <v>54</v>
      </c>
      <c r="F3290" s="1" t="s">
        <v>634</v>
      </c>
      <c r="G3290" s="1" t="s">
        <v>627</v>
      </c>
      <c r="H3290" s="1" t="s">
        <v>103</v>
      </c>
      <c r="I3290" s="1" t="s">
        <v>635</v>
      </c>
      <c r="J3290" s="1" t="s">
        <v>629</v>
      </c>
      <c r="K3290">
        <v>3104946611</v>
      </c>
      <c r="L3290" t="s">
        <v>636</v>
      </c>
      <c r="M3290" s="1" t="s">
        <v>637</v>
      </c>
      <c r="N3290">
        <v>2000</v>
      </c>
      <c r="O3290">
        <v>2000</v>
      </c>
      <c r="P3290">
        <v>2000</v>
      </c>
      <c r="Q3290">
        <v>2000</v>
      </c>
      <c r="R3290">
        <v>2000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2000</v>
      </c>
      <c r="Y3290">
        <v>7.8674564719999998</v>
      </c>
      <c r="Z3290">
        <v>-72.484164640000003</v>
      </c>
      <c r="AA3290" s="1" t="s">
        <v>37</v>
      </c>
      <c r="AB3290">
        <v>444994300</v>
      </c>
      <c r="AC3290" t="str">
        <f>MID(TablaPivotFinal[[#This Row],[Fecha]],1,4)</f>
        <v>2017</v>
      </c>
      <c r="AD3290" t="str">
        <f>MID(TablaPivotFinal[[#This Row],[Fecha]],5,3)</f>
        <v>Abr</v>
      </c>
      <c r="AE3290" s="1">
        <v>444994300</v>
      </c>
      <c r="AF3290" s="1">
        <v>13678.733329999999</v>
      </c>
    </row>
    <row r="3291" spans="1:32" x14ac:dyDescent="0.3">
      <c r="A3291" s="1" t="s">
        <v>632</v>
      </c>
      <c r="B3291" s="1" t="s">
        <v>633</v>
      </c>
      <c r="C3291">
        <v>7010</v>
      </c>
      <c r="D3291" s="1" t="s">
        <v>625</v>
      </c>
      <c r="E3291">
        <v>54</v>
      </c>
      <c r="F3291" s="1" t="s">
        <v>634</v>
      </c>
      <c r="G3291" s="1" t="s">
        <v>627</v>
      </c>
      <c r="H3291" s="1" t="s">
        <v>103</v>
      </c>
      <c r="I3291" s="1" t="s">
        <v>635</v>
      </c>
      <c r="J3291" s="1" t="s">
        <v>629</v>
      </c>
      <c r="K3291">
        <v>3104946611</v>
      </c>
      <c r="L3291" t="s">
        <v>636</v>
      </c>
      <c r="M3291" s="1" t="s">
        <v>637</v>
      </c>
      <c r="N3291">
        <v>2000</v>
      </c>
      <c r="O3291">
        <v>2000</v>
      </c>
      <c r="P3291">
        <v>2000</v>
      </c>
      <c r="Q3291">
        <v>2000</v>
      </c>
      <c r="R3291">
        <v>2000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2000</v>
      </c>
      <c r="Y3291">
        <v>7.8674564719999998</v>
      </c>
      <c r="Z3291">
        <v>-72.484164640000003</v>
      </c>
      <c r="AA3291" s="1" t="s">
        <v>39</v>
      </c>
      <c r="AB3291">
        <v>506928050</v>
      </c>
      <c r="AC3291" t="str">
        <f>MID(TablaPivotFinal[[#This Row],[Fecha]],1,4)</f>
        <v>2017</v>
      </c>
      <c r="AD3291" t="str">
        <f>MID(TablaPivotFinal[[#This Row],[Fecha]],5,3)</f>
        <v>Ago</v>
      </c>
      <c r="AE3291" s="1">
        <v>506928050</v>
      </c>
      <c r="AF3291" s="1">
        <v>15249.16129</v>
      </c>
    </row>
    <row r="3292" spans="1:32" x14ac:dyDescent="0.3">
      <c r="A3292" s="1" t="s">
        <v>632</v>
      </c>
      <c r="B3292" s="1" t="s">
        <v>633</v>
      </c>
      <c r="C3292">
        <v>7010</v>
      </c>
      <c r="D3292" s="1" t="s">
        <v>625</v>
      </c>
      <c r="E3292">
        <v>54</v>
      </c>
      <c r="F3292" s="1" t="s">
        <v>634</v>
      </c>
      <c r="G3292" s="1" t="s">
        <v>627</v>
      </c>
      <c r="H3292" s="1" t="s">
        <v>103</v>
      </c>
      <c r="I3292" s="1" t="s">
        <v>635</v>
      </c>
      <c r="J3292" s="1" t="s">
        <v>629</v>
      </c>
      <c r="K3292">
        <v>3104946611</v>
      </c>
      <c r="L3292" t="s">
        <v>636</v>
      </c>
      <c r="M3292" s="1" t="s">
        <v>637</v>
      </c>
      <c r="N3292">
        <v>2000</v>
      </c>
      <c r="O3292">
        <v>2000</v>
      </c>
      <c r="P3292">
        <v>2000</v>
      </c>
      <c r="Q3292">
        <v>2000</v>
      </c>
      <c r="R3292">
        <v>2000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2000</v>
      </c>
      <c r="Y3292">
        <v>7.8674564719999998</v>
      </c>
      <c r="Z3292">
        <v>-72.484164640000003</v>
      </c>
      <c r="AA3292" s="1" t="s">
        <v>41</v>
      </c>
      <c r="AB3292">
        <v>531263450</v>
      </c>
      <c r="AC3292" t="str">
        <f>MID(TablaPivotFinal[[#This Row],[Fecha]],1,4)</f>
        <v>2017</v>
      </c>
      <c r="AD3292" t="str">
        <f>MID(TablaPivotFinal[[#This Row],[Fecha]],5,3)</f>
        <v>Dic</v>
      </c>
      <c r="AE3292" s="1">
        <v>531263450</v>
      </c>
      <c r="AF3292" s="1">
        <v>17109.32258</v>
      </c>
    </row>
    <row r="3293" spans="1:32" x14ac:dyDescent="0.3">
      <c r="A3293" s="1" t="s">
        <v>632</v>
      </c>
      <c r="B3293" s="1" t="s">
        <v>633</v>
      </c>
      <c r="C3293">
        <v>7010</v>
      </c>
      <c r="D3293" s="1" t="s">
        <v>625</v>
      </c>
      <c r="E3293">
        <v>54</v>
      </c>
      <c r="F3293" s="1" t="s">
        <v>634</v>
      </c>
      <c r="G3293" s="1" t="s">
        <v>627</v>
      </c>
      <c r="H3293" s="1" t="s">
        <v>103</v>
      </c>
      <c r="I3293" s="1" t="s">
        <v>635</v>
      </c>
      <c r="J3293" s="1" t="s">
        <v>629</v>
      </c>
      <c r="K3293">
        <v>3104946611</v>
      </c>
      <c r="L3293" t="s">
        <v>636</v>
      </c>
      <c r="M3293" s="1" t="s">
        <v>637</v>
      </c>
      <c r="N3293">
        <v>2000</v>
      </c>
      <c r="O3293">
        <v>2000</v>
      </c>
      <c r="P3293">
        <v>2000</v>
      </c>
      <c r="Q3293">
        <v>2000</v>
      </c>
      <c r="R3293">
        <v>2000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2000</v>
      </c>
      <c r="Y3293">
        <v>7.8674564719999998</v>
      </c>
      <c r="Z3293">
        <v>-72.484164640000003</v>
      </c>
      <c r="AA3293" s="1" t="s">
        <v>43</v>
      </c>
      <c r="AB3293">
        <v>437214050</v>
      </c>
      <c r="AC3293" t="str">
        <f>MID(TablaPivotFinal[[#This Row],[Fecha]],1,4)</f>
        <v>2017</v>
      </c>
      <c r="AD3293" t="str">
        <f>MID(TablaPivotFinal[[#This Row],[Fecha]],5,3)</f>
        <v>Ene</v>
      </c>
      <c r="AE3293" s="1">
        <v>437214050</v>
      </c>
      <c r="AF3293" s="1">
        <v>13189.25806</v>
      </c>
    </row>
    <row r="3294" spans="1:32" x14ac:dyDescent="0.3">
      <c r="A3294" s="1" t="s">
        <v>632</v>
      </c>
      <c r="B3294" s="1" t="s">
        <v>633</v>
      </c>
      <c r="C3294">
        <v>7010</v>
      </c>
      <c r="D3294" s="1" t="s">
        <v>625</v>
      </c>
      <c r="E3294">
        <v>54</v>
      </c>
      <c r="F3294" s="1" t="s">
        <v>634</v>
      </c>
      <c r="G3294" s="1" t="s">
        <v>627</v>
      </c>
      <c r="H3294" s="1" t="s">
        <v>103</v>
      </c>
      <c r="I3294" s="1" t="s">
        <v>635</v>
      </c>
      <c r="J3294" s="1" t="s">
        <v>629</v>
      </c>
      <c r="K3294">
        <v>3104946611</v>
      </c>
      <c r="L3294" t="s">
        <v>636</v>
      </c>
      <c r="M3294" s="1" t="s">
        <v>637</v>
      </c>
      <c r="N3294">
        <v>2000</v>
      </c>
      <c r="O3294">
        <v>2000</v>
      </c>
      <c r="P3294">
        <v>2000</v>
      </c>
      <c r="Q3294">
        <v>2000</v>
      </c>
      <c r="R3294">
        <v>2000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2000</v>
      </c>
      <c r="Y3294">
        <v>7.8674564719999998</v>
      </c>
      <c r="Z3294">
        <v>-72.484164640000003</v>
      </c>
      <c r="AA3294" s="1" t="s">
        <v>45</v>
      </c>
      <c r="AB3294">
        <v>451620500</v>
      </c>
      <c r="AC3294" t="str">
        <f>MID(TablaPivotFinal[[#This Row],[Fecha]],1,4)</f>
        <v>2017</v>
      </c>
      <c r="AD3294" t="str">
        <f>MID(TablaPivotFinal[[#This Row],[Fecha]],5,3)</f>
        <v>Feb</v>
      </c>
      <c r="AE3294" s="1">
        <v>451620500</v>
      </c>
      <c r="AF3294" s="1">
        <v>14590.42857</v>
      </c>
    </row>
    <row r="3295" spans="1:32" x14ac:dyDescent="0.3">
      <c r="A3295" s="1" t="s">
        <v>632</v>
      </c>
      <c r="B3295" s="1" t="s">
        <v>633</v>
      </c>
      <c r="C3295">
        <v>7010</v>
      </c>
      <c r="D3295" s="1" t="s">
        <v>625</v>
      </c>
      <c r="E3295">
        <v>54</v>
      </c>
      <c r="F3295" s="1" t="s">
        <v>634</v>
      </c>
      <c r="G3295" s="1" t="s">
        <v>627</v>
      </c>
      <c r="H3295" s="1" t="s">
        <v>103</v>
      </c>
      <c r="I3295" s="1" t="s">
        <v>635</v>
      </c>
      <c r="J3295" s="1" t="s">
        <v>629</v>
      </c>
      <c r="K3295">
        <v>3104946611</v>
      </c>
      <c r="L3295" t="s">
        <v>636</v>
      </c>
      <c r="M3295" s="1" t="s">
        <v>637</v>
      </c>
      <c r="N3295">
        <v>2000</v>
      </c>
      <c r="O3295">
        <v>2000</v>
      </c>
      <c r="P3295">
        <v>2000</v>
      </c>
      <c r="Q3295">
        <v>2000</v>
      </c>
      <c r="R3295">
        <v>2000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2000</v>
      </c>
      <c r="Y3295">
        <v>7.8674564719999998</v>
      </c>
      <c r="Z3295">
        <v>-72.484164640000003</v>
      </c>
      <c r="AA3295" s="1" t="s">
        <v>47</v>
      </c>
      <c r="AB3295">
        <v>481984850</v>
      </c>
      <c r="AC3295" t="str">
        <f>MID(TablaPivotFinal[[#This Row],[Fecha]],1,4)</f>
        <v>2017</v>
      </c>
      <c r="AD3295" t="str">
        <f>MID(TablaPivotFinal[[#This Row],[Fecha]],5,3)</f>
        <v>Jul</v>
      </c>
      <c r="AE3295" s="1">
        <v>481984850</v>
      </c>
      <c r="AF3295" s="1">
        <v>14441.32258</v>
      </c>
    </row>
    <row r="3296" spans="1:32" x14ac:dyDescent="0.3">
      <c r="A3296" s="1" t="s">
        <v>632</v>
      </c>
      <c r="B3296" s="1" t="s">
        <v>633</v>
      </c>
      <c r="C3296">
        <v>7010</v>
      </c>
      <c r="D3296" s="1" t="s">
        <v>625</v>
      </c>
      <c r="E3296">
        <v>54</v>
      </c>
      <c r="F3296" s="1" t="s">
        <v>634</v>
      </c>
      <c r="G3296" s="1" t="s">
        <v>627</v>
      </c>
      <c r="H3296" s="1" t="s">
        <v>103</v>
      </c>
      <c r="I3296" s="1" t="s">
        <v>635</v>
      </c>
      <c r="J3296" s="1" t="s">
        <v>629</v>
      </c>
      <c r="K3296">
        <v>3104946611</v>
      </c>
      <c r="L3296" t="s">
        <v>636</v>
      </c>
      <c r="M3296" s="1" t="s">
        <v>637</v>
      </c>
      <c r="N3296">
        <v>2000</v>
      </c>
      <c r="O3296">
        <v>2000</v>
      </c>
      <c r="P3296">
        <v>2000</v>
      </c>
      <c r="Q3296">
        <v>2000</v>
      </c>
      <c r="R3296">
        <v>2000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2000</v>
      </c>
      <c r="Y3296">
        <v>7.8674564719999998</v>
      </c>
      <c r="Z3296">
        <v>-72.484164640000003</v>
      </c>
      <c r="AA3296" s="1" t="s">
        <v>49</v>
      </c>
      <c r="AB3296">
        <v>453421150</v>
      </c>
      <c r="AC3296" t="str">
        <f>MID(TablaPivotFinal[[#This Row],[Fecha]],1,4)</f>
        <v>2017</v>
      </c>
      <c r="AD3296" t="str">
        <f>MID(TablaPivotFinal[[#This Row],[Fecha]],5,3)</f>
        <v>Jun</v>
      </c>
      <c r="AE3296" s="1">
        <v>453421150</v>
      </c>
      <c r="AF3296" s="1">
        <v>14010.03333</v>
      </c>
    </row>
    <row r="3297" spans="1:32" x14ac:dyDescent="0.3">
      <c r="A3297" s="1" t="s">
        <v>632</v>
      </c>
      <c r="B3297" s="1" t="s">
        <v>633</v>
      </c>
      <c r="C3297">
        <v>7010</v>
      </c>
      <c r="D3297" s="1" t="s">
        <v>625</v>
      </c>
      <c r="E3297">
        <v>54</v>
      </c>
      <c r="F3297" s="1" t="s">
        <v>634</v>
      </c>
      <c r="G3297" s="1" t="s">
        <v>627</v>
      </c>
      <c r="H3297" s="1" t="s">
        <v>103</v>
      </c>
      <c r="I3297" s="1" t="s">
        <v>635</v>
      </c>
      <c r="J3297" s="1" t="s">
        <v>629</v>
      </c>
      <c r="K3297">
        <v>3104946611</v>
      </c>
      <c r="L3297" t="s">
        <v>636</v>
      </c>
      <c r="M3297" s="1" t="s">
        <v>637</v>
      </c>
      <c r="N3297">
        <v>2000</v>
      </c>
      <c r="O3297">
        <v>2000</v>
      </c>
      <c r="P3297">
        <v>2000</v>
      </c>
      <c r="Q3297">
        <v>2000</v>
      </c>
      <c r="R3297">
        <v>2000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2000</v>
      </c>
      <c r="Y3297">
        <v>7.8674564719999998</v>
      </c>
      <c r="Z3297">
        <v>-72.484164640000003</v>
      </c>
      <c r="AA3297" s="1" t="s">
        <v>51</v>
      </c>
      <c r="AB3297">
        <v>508070250</v>
      </c>
      <c r="AC3297" t="str">
        <f>MID(TablaPivotFinal[[#This Row],[Fecha]],1,4)</f>
        <v>2017</v>
      </c>
      <c r="AD3297" t="str">
        <f>MID(TablaPivotFinal[[#This Row],[Fecha]],5,3)</f>
        <v>Mar</v>
      </c>
      <c r="AE3297" s="1">
        <v>508070250</v>
      </c>
      <c r="AF3297" s="1">
        <v>14789.58065</v>
      </c>
    </row>
    <row r="3298" spans="1:32" x14ac:dyDescent="0.3">
      <c r="A3298" s="1" t="s">
        <v>632</v>
      </c>
      <c r="B3298" s="1" t="s">
        <v>633</v>
      </c>
      <c r="C3298">
        <v>7010</v>
      </c>
      <c r="D3298" s="1" t="s">
        <v>625</v>
      </c>
      <c r="E3298">
        <v>54</v>
      </c>
      <c r="F3298" s="1" t="s">
        <v>634</v>
      </c>
      <c r="G3298" s="1" t="s">
        <v>627</v>
      </c>
      <c r="H3298" s="1" t="s">
        <v>103</v>
      </c>
      <c r="I3298" s="1" t="s">
        <v>635</v>
      </c>
      <c r="J3298" s="1" t="s">
        <v>629</v>
      </c>
      <c r="K3298">
        <v>3104946611</v>
      </c>
      <c r="L3298" t="s">
        <v>636</v>
      </c>
      <c r="M3298" s="1" t="s">
        <v>637</v>
      </c>
      <c r="N3298">
        <v>2000</v>
      </c>
      <c r="O3298">
        <v>2000</v>
      </c>
      <c r="P3298">
        <v>2000</v>
      </c>
      <c r="Q3298">
        <v>2000</v>
      </c>
      <c r="R3298">
        <v>2000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2000</v>
      </c>
      <c r="Y3298">
        <v>7.8674564719999998</v>
      </c>
      <c r="Z3298">
        <v>-72.484164640000003</v>
      </c>
      <c r="AA3298" s="1" t="s">
        <v>53</v>
      </c>
      <c r="AB3298">
        <v>484992300</v>
      </c>
      <c r="AC3298" t="str">
        <f>MID(TablaPivotFinal[[#This Row],[Fecha]],1,4)</f>
        <v>2017</v>
      </c>
      <c r="AD3298" t="str">
        <f>MID(TablaPivotFinal[[#This Row],[Fecha]],5,3)</f>
        <v>May</v>
      </c>
      <c r="AE3298" s="1">
        <v>484992300</v>
      </c>
      <c r="AF3298" s="1">
        <v>13983</v>
      </c>
    </row>
    <row r="3299" spans="1:32" x14ac:dyDescent="0.3">
      <c r="A3299" s="1" t="s">
        <v>632</v>
      </c>
      <c r="B3299" s="1" t="s">
        <v>633</v>
      </c>
      <c r="C3299">
        <v>7010</v>
      </c>
      <c r="D3299" s="1" t="s">
        <v>625</v>
      </c>
      <c r="E3299">
        <v>54</v>
      </c>
      <c r="F3299" s="1" t="s">
        <v>634</v>
      </c>
      <c r="G3299" s="1" t="s">
        <v>627</v>
      </c>
      <c r="H3299" s="1" t="s">
        <v>103</v>
      </c>
      <c r="I3299" s="1" t="s">
        <v>635</v>
      </c>
      <c r="J3299" s="1" t="s">
        <v>629</v>
      </c>
      <c r="K3299">
        <v>3104946611</v>
      </c>
      <c r="L3299" t="s">
        <v>636</v>
      </c>
      <c r="M3299" s="1" t="s">
        <v>637</v>
      </c>
      <c r="N3299">
        <v>2000</v>
      </c>
      <c r="O3299">
        <v>2000</v>
      </c>
      <c r="P3299">
        <v>2000</v>
      </c>
      <c r="Q3299">
        <v>2000</v>
      </c>
      <c r="R3299">
        <v>2000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2000</v>
      </c>
      <c r="Y3299">
        <v>7.8674564719999998</v>
      </c>
      <c r="Z3299">
        <v>-72.484164640000003</v>
      </c>
      <c r="AA3299" s="1" t="s">
        <v>55</v>
      </c>
      <c r="AB3299">
        <v>495470800</v>
      </c>
      <c r="AC3299" t="str">
        <f>MID(TablaPivotFinal[[#This Row],[Fecha]],1,4)</f>
        <v>2017</v>
      </c>
      <c r="AD3299" t="str">
        <f>MID(TablaPivotFinal[[#This Row],[Fecha]],5,3)</f>
        <v>Nov</v>
      </c>
      <c r="AE3299" s="1">
        <v>495470800</v>
      </c>
      <c r="AF3299" s="1">
        <v>15647.366669999999</v>
      </c>
    </row>
    <row r="3300" spans="1:32" x14ac:dyDescent="0.3">
      <c r="A3300" s="1" t="s">
        <v>632</v>
      </c>
      <c r="B3300" s="1" t="s">
        <v>633</v>
      </c>
      <c r="C3300">
        <v>7010</v>
      </c>
      <c r="D3300" s="1" t="s">
        <v>625</v>
      </c>
      <c r="E3300">
        <v>54</v>
      </c>
      <c r="F3300" s="1" t="s">
        <v>634</v>
      </c>
      <c r="G3300" s="1" t="s">
        <v>627</v>
      </c>
      <c r="H3300" s="1" t="s">
        <v>103</v>
      </c>
      <c r="I3300" s="1" t="s">
        <v>635</v>
      </c>
      <c r="J3300" s="1" t="s">
        <v>629</v>
      </c>
      <c r="K3300">
        <v>3104946611</v>
      </c>
      <c r="L3300" t="s">
        <v>636</v>
      </c>
      <c r="M3300" s="1" t="s">
        <v>637</v>
      </c>
      <c r="N3300">
        <v>2000</v>
      </c>
      <c r="O3300">
        <v>2000</v>
      </c>
      <c r="P3300">
        <v>2000</v>
      </c>
      <c r="Q3300">
        <v>2000</v>
      </c>
      <c r="R3300">
        <v>2000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2000</v>
      </c>
      <c r="Y3300">
        <v>7.8674564719999998</v>
      </c>
      <c r="Z3300">
        <v>-72.484164640000003</v>
      </c>
      <c r="AA3300" s="1" t="s">
        <v>57</v>
      </c>
      <c r="AB3300">
        <v>491163750</v>
      </c>
      <c r="AC3300" t="str">
        <f>MID(TablaPivotFinal[[#This Row],[Fecha]],1,4)</f>
        <v>2017</v>
      </c>
      <c r="AD3300" t="str">
        <f>MID(TablaPivotFinal[[#This Row],[Fecha]],5,3)</f>
        <v>Oct</v>
      </c>
      <c r="AE3300" s="1">
        <v>491163750</v>
      </c>
      <c r="AF3300" s="1">
        <v>14901</v>
      </c>
    </row>
    <row r="3301" spans="1:32" x14ac:dyDescent="0.3">
      <c r="A3301" s="1" t="s">
        <v>632</v>
      </c>
      <c r="B3301" s="1" t="s">
        <v>633</v>
      </c>
      <c r="C3301">
        <v>7010</v>
      </c>
      <c r="D3301" s="1" t="s">
        <v>625</v>
      </c>
      <c r="E3301">
        <v>54</v>
      </c>
      <c r="F3301" s="1" t="s">
        <v>634</v>
      </c>
      <c r="G3301" s="1" t="s">
        <v>627</v>
      </c>
      <c r="H3301" s="1" t="s">
        <v>103</v>
      </c>
      <c r="I3301" s="1" t="s">
        <v>635</v>
      </c>
      <c r="J3301" s="1" t="s">
        <v>629</v>
      </c>
      <c r="K3301">
        <v>3104946611</v>
      </c>
      <c r="L3301" t="s">
        <v>636</v>
      </c>
      <c r="M3301" s="1" t="s">
        <v>637</v>
      </c>
      <c r="N3301">
        <v>2000</v>
      </c>
      <c r="O3301">
        <v>2000</v>
      </c>
      <c r="P3301">
        <v>2000</v>
      </c>
      <c r="Q3301">
        <v>2000</v>
      </c>
      <c r="R3301">
        <v>2000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2000</v>
      </c>
      <c r="Y3301">
        <v>7.8674564719999998</v>
      </c>
      <c r="Z3301">
        <v>-72.484164640000003</v>
      </c>
      <c r="AA3301" s="1" t="s">
        <v>59</v>
      </c>
      <c r="AB3301">
        <v>503683400</v>
      </c>
      <c r="AC3301" t="str">
        <f>MID(TablaPivotFinal[[#This Row],[Fecha]],1,4)</f>
        <v>2017</v>
      </c>
      <c r="AD3301" t="str">
        <f>MID(TablaPivotFinal[[#This Row],[Fecha]],5,3)</f>
        <v>Sep</v>
      </c>
      <c r="AE3301" s="1">
        <v>503683400</v>
      </c>
      <c r="AF3301" s="1">
        <v>15600.96667</v>
      </c>
    </row>
    <row r="3302" spans="1:32" x14ac:dyDescent="0.3">
      <c r="A3302" s="1" t="s">
        <v>632</v>
      </c>
      <c r="B3302" s="1" t="s">
        <v>633</v>
      </c>
      <c r="C3302">
        <v>7010</v>
      </c>
      <c r="D3302" s="1" t="s">
        <v>625</v>
      </c>
      <c r="E3302">
        <v>54</v>
      </c>
      <c r="F3302" s="1" t="s">
        <v>634</v>
      </c>
      <c r="G3302" s="1" t="s">
        <v>627</v>
      </c>
      <c r="H3302" s="1" t="s">
        <v>103</v>
      </c>
      <c r="I3302" s="1" t="s">
        <v>635</v>
      </c>
      <c r="J3302" s="1" t="s">
        <v>629</v>
      </c>
      <c r="K3302">
        <v>3104946611</v>
      </c>
      <c r="L3302" t="s">
        <v>636</v>
      </c>
      <c r="M3302" s="1" t="s">
        <v>637</v>
      </c>
      <c r="N3302">
        <v>2000</v>
      </c>
      <c r="O3302">
        <v>2000</v>
      </c>
      <c r="P3302">
        <v>2000</v>
      </c>
      <c r="Q3302">
        <v>2000</v>
      </c>
      <c r="R3302">
        <v>2000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2000</v>
      </c>
      <c r="Y3302">
        <v>7.8674564719999998</v>
      </c>
      <c r="Z3302">
        <v>-72.484164640000003</v>
      </c>
      <c r="AA3302" s="1" t="s">
        <v>61</v>
      </c>
      <c r="AB3302">
        <v>532405850</v>
      </c>
      <c r="AC3302" t="str">
        <f>MID(TablaPivotFinal[[#This Row],[Fecha]],1,4)</f>
        <v>2018</v>
      </c>
      <c r="AD3302" t="str">
        <f>MID(TablaPivotFinal[[#This Row],[Fecha]],5,3)</f>
        <v>Abr</v>
      </c>
      <c r="AE3302" s="1">
        <v>532405850</v>
      </c>
      <c r="AF3302" s="1">
        <v>498338</v>
      </c>
    </row>
    <row r="3303" spans="1:32" x14ac:dyDescent="0.3">
      <c r="A3303" s="1" t="s">
        <v>632</v>
      </c>
      <c r="B3303" s="1" t="s">
        <v>633</v>
      </c>
      <c r="C3303">
        <v>7010</v>
      </c>
      <c r="D3303" s="1" t="s">
        <v>625</v>
      </c>
      <c r="E3303">
        <v>54</v>
      </c>
      <c r="F3303" s="1" t="s">
        <v>634</v>
      </c>
      <c r="G3303" s="1" t="s">
        <v>627</v>
      </c>
      <c r="H3303" s="1" t="s">
        <v>103</v>
      </c>
      <c r="I3303" s="1" t="s">
        <v>635</v>
      </c>
      <c r="J3303" s="1" t="s">
        <v>629</v>
      </c>
      <c r="K3303">
        <v>3104946611</v>
      </c>
      <c r="L3303" t="s">
        <v>636</v>
      </c>
      <c r="M3303" s="1" t="s">
        <v>637</v>
      </c>
      <c r="N3303">
        <v>2000</v>
      </c>
      <c r="O3303">
        <v>2000</v>
      </c>
      <c r="P3303">
        <v>2000</v>
      </c>
      <c r="Q3303">
        <v>2000</v>
      </c>
      <c r="R3303">
        <v>2000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2000</v>
      </c>
      <c r="Y3303">
        <v>7.8674564719999998</v>
      </c>
      <c r="Z3303">
        <v>-72.484164640000003</v>
      </c>
      <c r="AA3303" s="1" t="s">
        <v>63</v>
      </c>
      <c r="AB3303">
        <v>554791000</v>
      </c>
      <c r="AC3303" t="str">
        <f>MID(TablaPivotFinal[[#This Row],[Fecha]],1,4)</f>
        <v>2018</v>
      </c>
      <c r="AD3303" t="str">
        <f>MID(TablaPivotFinal[[#This Row],[Fecha]],5,3)</f>
        <v>Ago</v>
      </c>
      <c r="AE3303" s="1">
        <v>554791000</v>
      </c>
      <c r="AF3303" s="1">
        <v>534735</v>
      </c>
    </row>
    <row r="3304" spans="1:32" x14ac:dyDescent="0.3">
      <c r="A3304" s="1" t="s">
        <v>632</v>
      </c>
      <c r="B3304" s="1" t="s">
        <v>633</v>
      </c>
      <c r="C3304">
        <v>7010</v>
      </c>
      <c r="D3304" s="1" t="s">
        <v>625</v>
      </c>
      <c r="E3304">
        <v>54</v>
      </c>
      <c r="F3304" s="1" t="s">
        <v>634</v>
      </c>
      <c r="G3304" s="1" t="s">
        <v>627</v>
      </c>
      <c r="H3304" s="1" t="s">
        <v>103</v>
      </c>
      <c r="I3304" s="1" t="s">
        <v>635</v>
      </c>
      <c r="J3304" s="1" t="s">
        <v>629</v>
      </c>
      <c r="K3304">
        <v>3104946611</v>
      </c>
      <c r="L3304" t="s">
        <v>636</v>
      </c>
      <c r="M3304" s="1" t="s">
        <v>637</v>
      </c>
      <c r="N3304">
        <v>2000</v>
      </c>
      <c r="O3304">
        <v>2000</v>
      </c>
      <c r="P3304">
        <v>2000</v>
      </c>
      <c r="Q3304">
        <v>2000</v>
      </c>
      <c r="R3304">
        <v>2000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2000</v>
      </c>
      <c r="Y3304">
        <v>7.8674564719999998</v>
      </c>
      <c r="Z3304">
        <v>-72.484164640000003</v>
      </c>
      <c r="AA3304" s="1" t="s">
        <v>65</v>
      </c>
      <c r="AB3304">
        <v>577241800</v>
      </c>
      <c r="AC3304" t="str">
        <f>MID(TablaPivotFinal[[#This Row],[Fecha]],1,4)</f>
        <v>2018</v>
      </c>
      <c r="AD3304" t="str">
        <f>MID(TablaPivotFinal[[#This Row],[Fecha]],5,3)</f>
        <v>Dic</v>
      </c>
      <c r="AE3304" s="1">
        <v>577241800</v>
      </c>
      <c r="AF3304" s="1">
        <v>611385</v>
      </c>
    </row>
    <row r="3305" spans="1:32" x14ac:dyDescent="0.3">
      <c r="A3305" s="1" t="s">
        <v>632</v>
      </c>
      <c r="B3305" s="1" t="s">
        <v>633</v>
      </c>
      <c r="C3305">
        <v>7010</v>
      </c>
      <c r="D3305" s="1" t="s">
        <v>625</v>
      </c>
      <c r="E3305">
        <v>54</v>
      </c>
      <c r="F3305" s="1" t="s">
        <v>634</v>
      </c>
      <c r="G3305" s="1" t="s">
        <v>627</v>
      </c>
      <c r="H3305" s="1" t="s">
        <v>103</v>
      </c>
      <c r="I3305" s="1" t="s">
        <v>635</v>
      </c>
      <c r="J3305" s="1" t="s">
        <v>629</v>
      </c>
      <c r="K3305">
        <v>3104946611</v>
      </c>
      <c r="L3305" t="s">
        <v>636</v>
      </c>
      <c r="M3305" s="1" t="s">
        <v>637</v>
      </c>
      <c r="N3305">
        <v>2000</v>
      </c>
      <c r="O3305">
        <v>2000</v>
      </c>
      <c r="P3305">
        <v>2000</v>
      </c>
      <c r="Q3305">
        <v>2000</v>
      </c>
      <c r="R3305">
        <v>2000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2000</v>
      </c>
      <c r="Y3305">
        <v>7.8674564719999998</v>
      </c>
      <c r="Z3305">
        <v>-72.484164640000003</v>
      </c>
      <c r="AA3305" s="1" t="s">
        <v>67</v>
      </c>
      <c r="AB3305">
        <v>473183250</v>
      </c>
      <c r="AC3305" t="str">
        <f>MID(TablaPivotFinal[[#This Row],[Fecha]],1,4)</f>
        <v>2018</v>
      </c>
      <c r="AD3305" t="str">
        <f>MID(TablaPivotFinal[[#This Row],[Fecha]],5,3)</f>
        <v>Ene</v>
      </c>
      <c r="AE3305" s="1">
        <v>473183250</v>
      </c>
      <c r="AF3305" s="1">
        <v>454683</v>
      </c>
    </row>
    <row r="3306" spans="1:32" x14ac:dyDescent="0.3">
      <c r="A3306" s="1" t="s">
        <v>632</v>
      </c>
      <c r="B3306" s="1" t="s">
        <v>633</v>
      </c>
      <c r="C3306">
        <v>7010</v>
      </c>
      <c r="D3306" s="1" t="s">
        <v>625</v>
      </c>
      <c r="E3306">
        <v>54</v>
      </c>
      <c r="F3306" s="1" t="s">
        <v>634</v>
      </c>
      <c r="G3306" s="1" t="s">
        <v>627</v>
      </c>
      <c r="H3306" s="1" t="s">
        <v>103</v>
      </c>
      <c r="I3306" s="1" t="s">
        <v>635</v>
      </c>
      <c r="J3306" s="1" t="s">
        <v>629</v>
      </c>
      <c r="K3306">
        <v>3104946611</v>
      </c>
      <c r="L3306" t="s">
        <v>636</v>
      </c>
      <c r="M3306" s="1" t="s">
        <v>637</v>
      </c>
      <c r="N3306">
        <v>2000</v>
      </c>
      <c r="O3306">
        <v>2000</v>
      </c>
      <c r="P3306">
        <v>2000</v>
      </c>
      <c r="Q3306">
        <v>2000</v>
      </c>
      <c r="R3306">
        <v>2000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2000</v>
      </c>
      <c r="Y3306">
        <v>7.8674564719999998</v>
      </c>
      <c r="Z3306">
        <v>-72.484164640000003</v>
      </c>
      <c r="AA3306" s="1" t="s">
        <v>69</v>
      </c>
      <c r="AB3306">
        <v>497570250</v>
      </c>
      <c r="AC3306" t="str">
        <f>MID(TablaPivotFinal[[#This Row],[Fecha]],1,4)</f>
        <v>2018</v>
      </c>
      <c r="AD3306" t="str">
        <f>MID(TablaPivotFinal[[#This Row],[Fecha]],5,3)</f>
        <v>Feb</v>
      </c>
      <c r="AE3306" s="1">
        <v>497570250</v>
      </c>
      <c r="AF3306" s="1">
        <v>454425</v>
      </c>
    </row>
    <row r="3307" spans="1:32" x14ac:dyDescent="0.3">
      <c r="A3307" s="1" t="s">
        <v>632</v>
      </c>
      <c r="B3307" s="1" t="s">
        <v>633</v>
      </c>
      <c r="C3307">
        <v>7010</v>
      </c>
      <c r="D3307" s="1" t="s">
        <v>625</v>
      </c>
      <c r="E3307">
        <v>54</v>
      </c>
      <c r="F3307" s="1" t="s">
        <v>634</v>
      </c>
      <c r="G3307" s="1" t="s">
        <v>627</v>
      </c>
      <c r="H3307" s="1" t="s">
        <v>103</v>
      </c>
      <c r="I3307" s="1" t="s">
        <v>635</v>
      </c>
      <c r="J3307" s="1" t="s">
        <v>629</v>
      </c>
      <c r="K3307">
        <v>3104946611</v>
      </c>
      <c r="L3307" t="s">
        <v>636</v>
      </c>
      <c r="M3307" s="1" t="s">
        <v>637</v>
      </c>
      <c r="N3307">
        <v>2000</v>
      </c>
      <c r="O3307">
        <v>2000</v>
      </c>
      <c r="P3307">
        <v>2000</v>
      </c>
      <c r="Q3307">
        <v>2000</v>
      </c>
      <c r="R3307">
        <v>2000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2000</v>
      </c>
      <c r="Y3307">
        <v>7.8674564719999998</v>
      </c>
      <c r="Z3307">
        <v>-72.484164640000003</v>
      </c>
      <c r="AA3307" s="1" t="s">
        <v>71</v>
      </c>
      <c r="AB3307">
        <v>526882750</v>
      </c>
      <c r="AC3307" t="str">
        <f>MID(TablaPivotFinal[[#This Row],[Fecha]],1,4)</f>
        <v>2018</v>
      </c>
      <c r="AD3307" t="str">
        <f>MID(TablaPivotFinal[[#This Row],[Fecha]],5,3)</f>
        <v>Jul</v>
      </c>
      <c r="AE3307" s="1">
        <v>526882750</v>
      </c>
      <c r="AF3307" s="1">
        <v>515520</v>
      </c>
    </row>
    <row r="3308" spans="1:32" x14ac:dyDescent="0.3">
      <c r="A3308" s="1" t="s">
        <v>632</v>
      </c>
      <c r="B3308" s="1" t="s">
        <v>633</v>
      </c>
      <c r="C3308">
        <v>7010</v>
      </c>
      <c r="D3308" s="1" t="s">
        <v>625</v>
      </c>
      <c r="E3308">
        <v>54</v>
      </c>
      <c r="F3308" s="1" t="s">
        <v>634</v>
      </c>
      <c r="G3308" s="1" t="s">
        <v>627</v>
      </c>
      <c r="H3308" s="1" t="s">
        <v>103</v>
      </c>
      <c r="I3308" s="1" t="s">
        <v>635</v>
      </c>
      <c r="J3308" s="1" t="s">
        <v>629</v>
      </c>
      <c r="K3308">
        <v>3104946611</v>
      </c>
      <c r="L3308" t="s">
        <v>636</v>
      </c>
      <c r="M3308" s="1" t="s">
        <v>637</v>
      </c>
      <c r="N3308">
        <v>2000</v>
      </c>
      <c r="O3308">
        <v>2000</v>
      </c>
      <c r="P3308">
        <v>2000</v>
      </c>
      <c r="Q3308">
        <v>2000</v>
      </c>
      <c r="R3308">
        <v>2000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2000</v>
      </c>
      <c r="Y3308">
        <v>7.8674564719999998</v>
      </c>
      <c r="Z3308">
        <v>-72.484164640000003</v>
      </c>
      <c r="AA3308" s="1" t="s">
        <v>73</v>
      </c>
      <c r="AB3308">
        <v>500515500</v>
      </c>
      <c r="AC3308" t="str">
        <f>MID(TablaPivotFinal[[#This Row],[Fecha]],1,4)</f>
        <v>2018</v>
      </c>
      <c r="AD3308" t="str">
        <f>MID(TablaPivotFinal[[#This Row],[Fecha]],5,3)</f>
        <v>Jun</v>
      </c>
      <c r="AE3308" s="1">
        <v>500515500</v>
      </c>
      <c r="AF3308" s="1">
        <v>486228</v>
      </c>
    </row>
    <row r="3309" spans="1:32" x14ac:dyDescent="0.3">
      <c r="A3309" s="1" t="s">
        <v>632</v>
      </c>
      <c r="B3309" s="1" t="s">
        <v>633</v>
      </c>
      <c r="C3309">
        <v>7010</v>
      </c>
      <c r="D3309" s="1" t="s">
        <v>625</v>
      </c>
      <c r="E3309">
        <v>54</v>
      </c>
      <c r="F3309" s="1" t="s">
        <v>634</v>
      </c>
      <c r="G3309" s="1" t="s">
        <v>627</v>
      </c>
      <c r="H3309" s="1" t="s">
        <v>103</v>
      </c>
      <c r="I3309" s="1" t="s">
        <v>635</v>
      </c>
      <c r="J3309" s="1" t="s">
        <v>629</v>
      </c>
      <c r="K3309">
        <v>3104946611</v>
      </c>
      <c r="L3309" t="s">
        <v>636</v>
      </c>
      <c r="M3309" s="1" t="s">
        <v>637</v>
      </c>
      <c r="N3309">
        <v>2000</v>
      </c>
      <c r="O3309">
        <v>2000</v>
      </c>
      <c r="P3309">
        <v>2000</v>
      </c>
      <c r="Q3309">
        <v>2000</v>
      </c>
      <c r="R3309">
        <v>2000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2000</v>
      </c>
      <c r="Y3309">
        <v>7.8674564719999998</v>
      </c>
      <c r="Z3309">
        <v>-72.484164640000003</v>
      </c>
      <c r="AA3309" s="1" t="s">
        <v>75</v>
      </c>
      <c r="AB3309">
        <v>520871850</v>
      </c>
      <c r="AC3309" t="str">
        <f>MID(TablaPivotFinal[[#This Row],[Fecha]],1,4)</f>
        <v>2018</v>
      </c>
      <c r="AD3309" t="str">
        <f>MID(TablaPivotFinal[[#This Row],[Fecha]],5,3)</f>
        <v>Mar</v>
      </c>
      <c r="AE3309" s="1">
        <v>520871850</v>
      </c>
      <c r="AF3309" s="1">
        <v>487234</v>
      </c>
    </row>
    <row r="3310" spans="1:32" x14ac:dyDescent="0.3">
      <c r="A3310" s="1" t="s">
        <v>632</v>
      </c>
      <c r="B3310" s="1" t="s">
        <v>633</v>
      </c>
      <c r="C3310">
        <v>7010</v>
      </c>
      <c r="D3310" s="1" t="s">
        <v>625</v>
      </c>
      <c r="E3310">
        <v>54</v>
      </c>
      <c r="F3310" s="1" t="s">
        <v>634</v>
      </c>
      <c r="G3310" s="1" t="s">
        <v>627</v>
      </c>
      <c r="H3310" s="1" t="s">
        <v>103</v>
      </c>
      <c r="I3310" s="1" t="s">
        <v>635</v>
      </c>
      <c r="J3310" s="1" t="s">
        <v>629</v>
      </c>
      <c r="K3310">
        <v>3104946611</v>
      </c>
      <c r="L3310" t="s">
        <v>636</v>
      </c>
      <c r="M3310" s="1" t="s">
        <v>637</v>
      </c>
      <c r="N3310">
        <v>2000</v>
      </c>
      <c r="O3310">
        <v>2000</v>
      </c>
      <c r="P3310">
        <v>2000</v>
      </c>
      <c r="Q3310">
        <v>2000</v>
      </c>
      <c r="R3310">
        <v>2000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2000</v>
      </c>
      <c r="Y3310">
        <v>7.8674564719999998</v>
      </c>
      <c r="Z3310">
        <v>-72.484164640000003</v>
      </c>
      <c r="AA3310" s="1" t="s">
        <v>77</v>
      </c>
      <c r="AB3310">
        <v>541808500</v>
      </c>
      <c r="AC3310" t="str">
        <f>MID(TablaPivotFinal[[#This Row],[Fecha]],1,4)</f>
        <v>2018</v>
      </c>
      <c r="AD3310" t="str">
        <f>MID(TablaPivotFinal[[#This Row],[Fecha]],5,3)</f>
        <v>May</v>
      </c>
      <c r="AE3310" s="1">
        <v>541808500</v>
      </c>
      <c r="AF3310" s="1">
        <v>511312</v>
      </c>
    </row>
    <row r="3311" spans="1:32" x14ac:dyDescent="0.3">
      <c r="A3311" s="1" t="s">
        <v>632</v>
      </c>
      <c r="B3311" s="1" t="s">
        <v>633</v>
      </c>
      <c r="C3311">
        <v>7010</v>
      </c>
      <c r="D3311" s="1" t="s">
        <v>625</v>
      </c>
      <c r="E3311">
        <v>54</v>
      </c>
      <c r="F3311" s="1" t="s">
        <v>634</v>
      </c>
      <c r="G3311" s="1" t="s">
        <v>627</v>
      </c>
      <c r="H3311" s="1" t="s">
        <v>103</v>
      </c>
      <c r="I3311" s="1" t="s">
        <v>635</v>
      </c>
      <c r="J3311" s="1" t="s">
        <v>629</v>
      </c>
      <c r="K3311">
        <v>3104946611</v>
      </c>
      <c r="L3311" t="s">
        <v>636</v>
      </c>
      <c r="M3311" s="1" t="s">
        <v>637</v>
      </c>
      <c r="N3311">
        <v>2000</v>
      </c>
      <c r="O3311">
        <v>2000</v>
      </c>
      <c r="P3311">
        <v>2000</v>
      </c>
      <c r="Q3311">
        <v>2000</v>
      </c>
      <c r="R3311">
        <v>2000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2000</v>
      </c>
      <c r="Y3311">
        <v>7.8674564719999998</v>
      </c>
      <c r="Z3311">
        <v>-72.484164640000003</v>
      </c>
      <c r="AA3311" s="1" t="s">
        <v>79</v>
      </c>
      <c r="AB3311">
        <v>542384500</v>
      </c>
      <c r="AC3311" t="str">
        <f>MID(TablaPivotFinal[[#This Row],[Fecha]],1,4)</f>
        <v>2018</v>
      </c>
      <c r="AD3311" t="str">
        <f>MID(TablaPivotFinal[[#This Row],[Fecha]],5,3)</f>
        <v>Nov</v>
      </c>
      <c r="AE3311" s="1">
        <v>542384500</v>
      </c>
      <c r="AF3311" s="1">
        <v>541036</v>
      </c>
    </row>
    <row r="3312" spans="1:32" x14ac:dyDescent="0.3">
      <c r="A3312" s="1" t="s">
        <v>632</v>
      </c>
      <c r="B3312" s="1" t="s">
        <v>633</v>
      </c>
      <c r="C3312">
        <v>7010</v>
      </c>
      <c r="D3312" s="1" t="s">
        <v>625</v>
      </c>
      <c r="E3312">
        <v>54</v>
      </c>
      <c r="F3312" s="1" t="s">
        <v>634</v>
      </c>
      <c r="G3312" s="1" t="s">
        <v>627</v>
      </c>
      <c r="H3312" s="1" t="s">
        <v>103</v>
      </c>
      <c r="I3312" s="1" t="s">
        <v>635</v>
      </c>
      <c r="J3312" s="1" t="s">
        <v>629</v>
      </c>
      <c r="K3312">
        <v>3104946611</v>
      </c>
      <c r="L3312" t="s">
        <v>636</v>
      </c>
      <c r="M3312" s="1" t="s">
        <v>637</v>
      </c>
      <c r="N3312">
        <v>2000</v>
      </c>
      <c r="O3312">
        <v>2000</v>
      </c>
      <c r="P3312">
        <v>2000</v>
      </c>
      <c r="Q3312">
        <v>2000</v>
      </c>
      <c r="R3312">
        <v>2000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2000</v>
      </c>
      <c r="Y3312">
        <v>7.8674564719999998</v>
      </c>
      <c r="Z3312">
        <v>-72.484164640000003</v>
      </c>
      <c r="AA3312" s="1" t="s">
        <v>81</v>
      </c>
      <c r="AB3312">
        <v>562431800</v>
      </c>
      <c r="AC3312" t="str">
        <f>MID(TablaPivotFinal[[#This Row],[Fecha]],1,4)</f>
        <v>2018</v>
      </c>
      <c r="AD3312" t="str">
        <f>MID(TablaPivotFinal[[#This Row],[Fecha]],5,3)</f>
        <v>Oct</v>
      </c>
      <c r="AE3312" s="1">
        <v>562431800</v>
      </c>
      <c r="AF3312" s="1">
        <v>552355</v>
      </c>
    </row>
    <row r="3313" spans="1:32" x14ac:dyDescent="0.3">
      <c r="A3313" s="1" t="s">
        <v>632</v>
      </c>
      <c r="B3313" s="1" t="s">
        <v>633</v>
      </c>
      <c r="C3313">
        <v>7010</v>
      </c>
      <c r="D3313" s="1" t="s">
        <v>625</v>
      </c>
      <c r="E3313">
        <v>54</v>
      </c>
      <c r="F3313" s="1" t="s">
        <v>634</v>
      </c>
      <c r="G3313" s="1" t="s">
        <v>627</v>
      </c>
      <c r="H3313" s="1" t="s">
        <v>103</v>
      </c>
      <c r="I3313" s="1" t="s">
        <v>635</v>
      </c>
      <c r="J3313" s="1" t="s">
        <v>629</v>
      </c>
      <c r="K3313">
        <v>3104946611</v>
      </c>
      <c r="L3313" t="s">
        <v>636</v>
      </c>
      <c r="M3313" s="1" t="s">
        <v>637</v>
      </c>
      <c r="N3313">
        <v>2000</v>
      </c>
      <c r="O3313">
        <v>2000</v>
      </c>
      <c r="P3313">
        <v>2000</v>
      </c>
      <c r="Q3313">
        <v>2000</v>
      </c>
      <c r="R3313">
        <v>2000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2000</v>
      </c>
      <c r="Y3313">
        <v>7.8674564719999998</v>
      </c>
      <c r="Z3313">
        <v>-72.484164640000003</v>
      </c>
      <c r="AA3313" s="1" t="s">
        <v>83</v>
      </c>
      <c r="AB3313">
        <v>564212350</v>
      </c>
      <c r="AC3313" t="str">
        <f>MID(TablaPivotFinal[[#This Row],[Fecha]],1,4)</f>
        <v>2018</v>
      </c>
      <c r="AD3313" t="str">
        <f>MID(TablaPivotFinal[[#This Row],[Fecha]],5,3)</f>
        <v>Sep</v>
      </c>
      <c r="AE3313" s="1">
        <v>564212350</v>
      </c>
      <c r="AF3313" s="1">
        <v>544885</v>
      </c>
    </row>
    <row r="3314" spans="1:32" x14ac:dyDescent="0.3">
      <c r="A3314" s="1" t="s">
        <v>638</v>
      </c>
      <c r="B3314" s="1" t="s">
        <v>633</v>
      </c>
      <c r="D3314" s="1" t="s">
        <v>625</v>
      </c>
      <c r="E3314">
        <v>54</v>
      </c>
      <c r="F3314" s="1" t="s">
        <v>639</v>
      </c>
      <c r="G3314" s="1" t="s">
        <v>627</v>
      </c>
      <c r="H3314" s="1" t="s">
        <v>103</v>
      </c>
      <c r="I3314" s="1" t="s">
        <v>640</v>
      </c>
      <c r="J3314" s="1" t="s">
        <v>629</v>
      </c>
      <c r="K3314" t="s">
        <v>630</v>
      </c>
      <c r="L3314" t="s">
        <v>636</v>
      </c>
      <c r="M3314" s="1" t="s">
        <v>641</v>
      </c>
      <c r="N3314">
        <v>2000</v>
      </c>
      <c r="O3314">
        <v>2000</v>
      </c>
      <c r="P3314">
        <v>2000</v>
      </c>
      <c r="Q3314">
        <v>2000</v>
      </c>
      <c r="R3314">
        <v>2000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2000</v>
      </c>
      <c r="Y3314">
        <v>7.91059804</v>
      </c>
      <c r="Z3314">
        <v>-72.469450019999996</v>
      </c>
      <c r="AA3314" s="1" t="s">
        <v>13</v>
      </c>
      <c r="AB3314">
        <v>38948000</v>
      </c>
      <c r="AC3314" t="str">
        <f>MID(TablaPivotFinal[[#This Row],[Fecha]],1,4)</f>
        <v>2016</v>
      </c>
      <c r="AD3314" t="str">
        <f>MID(TablaPivotFinal[[#This Row],[Fecha]],5,3)</f>
        <v>Abr</v>
      </c>
      <c r="AE3314" s="1">
        <v>38948000</v>
      </c>
      <c r="AF3314" s="1">
        <v>75100</v>
      </c>
    </row>
    <row r="3315" spans="1:32" x14ac:dyDescent="0.3">
      <c r="A3315" s="1" t="s">
        <v>638</v>
      </c>
      <c r="B3315" s="1" t="s">
        <v>633</v>
      </c>
      <c r="D3315" s="1" t="s">
        <v>625</v>
      </c>
      <c r="E3315">
        <v>54</v>
      </c>
      <c r="F3315" s="1" t="s">
        <v>639</v>
      </c>
      <c r="G3315" s="1" t="s">
        <v>627</v>
      </c>
      <c r="H3315" s="1" t="s">
        <v>103</v>
      </c>
      <c r="I3315" s="1" t="s">
        <v>640</v>
      </c>
      <c r="J3315" s="1" t="s">
        <v>629</v>
      </c>
      <c r="K3315" t="s">
        <v>630</v>
      </c>
      <c r="L3315" t="s">
        <v>636</v>
      </c>
      <c r="M3315" s="1" t="s">
        <v>641</v>
      </c>
      <c r="N3315">
        <v>2000</v>
      </c>
      <c r="O3315">
        <v>2000</v>
      </c>
      <c r="P3315">
        <v>2000</v>
      </c>
      <c r="Q3315">
        <v>2000</v>
      </c>
      <c r="R3315">
        <v>2000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2000</v>
      </c>
      <c r="Y3315">
        <v>7.91059804</v>
      </c>
      <c r="Z3315">
        <v>-72.469450019999996</v>
      </c>
      <c r="AA3315" s="1" t="s">
        <v>15</v>
      </c>
      <c r="AB3315">
        <v>41066000</v>
      </c>
      <c r="AC3315" t="str">
        <f>MID(TablaPivotFinal[[#This Row],[Fecha]],1,4)</f>
        <v>2016</v>
      </c>
      <c r="AD3315" t="str">
        <f>MID(TablaPivotFinal[[#This Row],[Fecha]],5,3)</f>
        <v>Ago</v>
      </c>
      <c r="AE3315" s="1">
        <v>41066000</v>
      </c>
      <c r="AF3315" s="1">
        <v>87755</v>
      </c>
    </row>
    <row r="3316" spans="1:32" x14ac:dyDescent="0.3">
      <c r="A3316" s="1" t="s">
        <v>638</v>
      </c>
      <c r="B3316" s="1" t="s">
        <v>633</v>
      </c>
      <c r="D3316" s="1" t="s">
        <v>625</v>
      </c>
      <c r="E3316">
        <v>54</v>
      </c>
      <c r="F3316" s="1" t="s">
        <v>639</v>
      </c>
      <c r="G3316" s="1" t="s">
        <v>627</v>
      </c>
      <c r="H3316" s="1" t="s">
        <v>103</v>
      </c>
      <c r="I3316" s="1" t="s">
        <v>640</v>
      </c>
      <c r="J3316" s="1" t="s">
        <v>629</v>
      </c>
      <c r="K3316" t="s">
        <v>630</v>
      </c>
      <c r="L3316" t="s">
        <v>636</v>
      </c>
      <c r="M3316" s="1" t="s">
        <v>641</v>
      </c>
      <c r="N3316">
        <v>2000</v>
      </c>
      <c r="O3316">
        <v>2000</v>
      </c>
      <c r="P3316">
        <v>2000</v>
      </c>
      <c r="Q3316">
        <v>2000</v>
      </c>
      <c r="R3316">
        <v>2000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2000</v>
      </c>
      <c r="Y3316">
        <v>7.91059804</v>
      </c>
      <c r="Z3316">
        <v>-72.469450019999996</v>
      </c>
      <c r="AA3316" s="1" t="s">
        <v>17</v>
      </c>
      <c r="AB3316">
        <v>47241000</v>
      </c>
      <c r="AC3316" t="str">
        <f>MID(TablaPivotFinal[[#This Row],[Fecha]],1,4)</f>
        <v>2016</v>
      </c>
      <c r="AD3316" t="str">
        <f>MID(TablaPivotFinal[[#This Row],[Fecha]],5,3)</f>
        <v>Dic</v>
      </c>
      <c r="AE3316" s="1">
        <v>47241000</v>
      </c>
      <c r="AF3316" s="1">
        <v>101253</v>
      </c>
    </row>
    <row r="3317" spans="1:32" x14ac:dyDescent="0.3">
      <c r="A3317" s="1" t="s">
        <v>638</v>
      </c>
      <c r="B3317" s="1" t="s">
        <v>633</v>
      </c>
      <c r="D3317" s="1" t="s">
        <v>625</v>
      </c>
      <c r="E3317">
        <v>54</v>
      </c>
      <c r="F3317" s="1" t="s">
        <v>639</v>
      </c>
      <c r="G3317" s="1" t="s">
        <v>627</v>
      </c>
      <c r="H3317" s="1" t="s">
        <v>103</v>
      </c>
      <c r="I3317" s="1" t="s">
        <v>640</v>
      </c>
      <c r="J3317" s="1" t="s">
        <v>629</v>
      </c>
      <c r="K3317" t="s">
        <v>630</v>
      </c>
      <c r="L3317" t="s">
        <v>636</v>
      </c>
      <c r="M3317" s="1" t="s">
        <v>641</v>
      </c>
      <c r="N3317">
        <v>2000</v>
      </c>
      <c r="O3317">
        <v>2000</v>
      </c>
      <c r="P3317">
        <v>2000</v>
      </c>
      <c r="Q3317">
        <v>2000</v>
      </c>
      <c r="R3317">
        <v>2000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2000</v>
      </c>
      <c r="Y3317">
        <v>7.91059804</v>
      </c>
      <c r="Z3317">
        <v>-72.469450019999996</v>
      </c>
      <c r="AA3317" s="1" t="s">
        <v>19</v>
      </c>
      <c r="AB3317">
        <v>31516000</v>
      </c>
      <c r="AC3317" t="str">
        <f>MID(TablaPivotFinal[[#This Row],[Fecha]],1,4)</f>
        <v>2016</v>
      </c>
      <c r="AD3317" t="str">
        <f>MID(TablaPivotFinal[[#This Row],[Fecha]],5,3)</f>
        <v>Ene</v>
      </c>
      <c r="AE3317" s="1">
        <v>31516000</v>
      </c>
      <c r="AF3317" s="1">
        <v>66963</v>
      </c>
    </row>
    <row r="3318" spans="1:32" x14ac:dyDescent="0.3">
      <c r="A3318" s="1" t="s">
        <v>638</v>
      </c>
      <c r="B3318" s="1" t="s">
        <v>633</v>
      </c>
      <c r="D3318" s="1" t="s">
        <v>625</v>
      </c>
      <c r="E3318">
        <v>54</v>
      </c>
      <c r="F3318" s="1" t="s">
        <v>639</v>
      </c>
      <c r="G3318" s="1" t="s">
        <v>627</v>
      </c>
      <c r="H3318" s="1" t="s">
        <v>103</v>
      </c>
      <c r="I3318" s="1" t="s">
        <v>640</v>
      </c>
      <c r="J3318" s="1" t="s">
        <v>629</v>
      </c>
      <c r="K3318" t="s">
        <v>630</v>
      </c>
      <c r="L3318" t="s">
        <v>636</v>
      </c>
      <c r="M3318" s="1" t="s">
        <v>641</v>
      </c>
      <c r="N3318">
        <v>2000</v>
      </c>
      <c r="O3318">
        <v>2000</v>
      </c>
      <c r="P3318">
        <v>2000</v>
      </c>
      <c r="Q3318">
        <v>2000</v>
      </c>
      <c r="R3318">
        <v>2000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2000</v>
      </c>
      <c r="Y3318">
        <v>7.91059804</v>
      </c>
      <c r="Z3318">
        <v>-72.469450019999996</v>
      </c>
      <c r="AA3318" s="1" t="s">
        <v>21</v>
      </c>
      <c r="AB3318">
        <v>35249000</v>
      </c>
      <c r="AC3318" t="str">
        <f>MID(TablaPivotFinal[[#This Row],[Fecha]],1,4)</f>
        <v>2016</v>
      </c>
      <c r="AD3318" t="str">
        <f>MID(TablaPivotFinal[[#This Row],[Fecha]],5,3)</f>
        <v>Feb</v>
      </c>
      <c r="AE3318" s="1">
        <v>35249000</v>
      </c>
      <c r="AF3318" s="1">
        <v>71955</v>
      </c>
    </row>
    <row r="3319" spans="1:32" x14ac:dyDescent="0.3">
      <c r="A3319" s="1" t="s">
        <v>638</v>
      </c>
      <c r="B3319" s="1" t="s">
        <v>633</v>
      </c>
      <c r="D3319" s="1" t="s">
        <v>625</v>
      </c>
      <c r="E3319">
        <v>54</v>
      </c>
      <c r="F3319" s="1" t="s">
        <v>639</v>
      </c>
      <c r="G3319" s="1" t="s">
        <v>627</v>
      </c>
      <c r="H3319" s="1" t="s">
        <v>103</v>
      </c>
      <c r="I3319" s="1" t="s">
        <v>640</v>
      </c>
      <c r="J3319" s="1" t="s">
        <v>629</v>
      </c>
      <c r="K3319" t="s">
        <v>630</v>
      </c>
      <c r="L3319" t="s">
        <v>636</v>
      </c>
      <c r="M3319" s="1" t="s">
        <v>641</v>
      </c>
      <c r="N3319">
        <v>2000</v>
      </c>
      <c r="O3319">
        <v>2000</v>
      </c>
      <c r="P3319">
        <v>2000</v>
      </c>
      <c r="Q3319">
        <v>2000</v>
      </c>
      <c r="R3319">
        <v>2000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2000</v>
      </c>
      <c r="Y3319">
        <v>7.91059804</v>
      </c>
      <c r="Z3319">
        <v>-72.469450019999996</v>
      </c>
      <c r="AA3319" s="1" t="s">
        <v>23</v>
      </c>
      <c r="AB3319">
        <v>38375200</v>
      </c>
      <c r="AC3319" t="str">
        <f>MID(TablaPivotFinal[[#This Row],[Fecha]],1,4)</f>
        <v>2016</v>
      </c>
      <c r="AD3319" t="str">
        <f>MID(TablaPivotFinal[[#This Row],[Fecha]],5,3)</f>
        <v>Jul</v>
      </c>
      <c r="AE3319" s="1">
        <v>38375200</v>
      </c>
      <c r="AF3319" s="1">
        <v>79769</v>
      </c>
    </row>
    <row r="3320" spans="1:32" x14ac:dyDescent="0.3">
      <c r="A3320" s="1" t="s">
        <v>638</v>
      </c>
      <c r="B3320" s="1" t="s">
        <v>633</v>
      </c>
      <c r="D3320" s="1" t="s">
        <v>625</v>
      </c>
      <c r="E3320">
        <v>54</v>
      </c>
      <c r="F3320" s="1" t="s">
        <v>639</v>
      </c>
      <c r="G3320" s="1" t="s">
        <v>627</v>
      </c>
      <c r="H3320" s="1" t="s">
        <v>103</v>
      </c>
      <c r="I3320" s="1" t="s">
        <v>640</v>
      </c>
      <c r="J3320" s="1" t="s">
        <v>629</v>
      </c>
      <c r="K3320" t="s">
        <v>630</v>
      </c>
      <c r="L3320" t="s">
        <v>636</v>
      </c>
      <c r="M3320" s="1" t="s">
        <v>641</v>
      </c>
      <c r="N3320">
        <v>2000</v>
      </c>
      <c r="O3320">
        <v>2000</v>
      </c>
      <c r="P3320">
        <v>2000</v>
      </c>
      <c r="Q3320">
        <v>2000</v>
      </c>
      <c r="R3320">
        <v>2000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2000</v>
      </c>
      <c r="Y3320">
        <v>7.91059804</v>
      </c>
      <c r="Z3320">
        <v>-72.469450019999996</v>
      </c>
      <c r="AA3320" s="1" t="s">
        <v>25</v>
      </c>
      <c r="AB3320">
        <v>35196000</v>
      </c>
      <c r="AC3320" t="str">
        <f>MID(TablaPivotFinal[[#This Row],[Fecha]],1,4)</f>
        <v>2016</v>
      </c>
      <c r="AD3320" t="str">
        <f>MID(TablaPivotFinal[[#This Row],[Fecha]],5,3)</f>
        <v>Jun</v>
      </c>
      <c r="AE3320" s="1">
        <v>35196000</v>
      </c>
      <c r="AF3320" s="1">
        <v>71642</v>
      </c>
    </row>
    <row r="3321" spans="1:32" x14ac:dyDescent="0.3">
      <c r="A3321" s="1" t="s">
        <v>638</v>
      </c>
      <c r="B3321" s="1" t="s">
        <v>633</v>
      </c>
      <c r="D3321" s="1" t="s">
        <v>625</v>
      </c>
      <c r="E3321">
        <v>54</v>
      </c>
      <c r="F3321" s="1" t="s">
        <v>639</v>
      </c>
      <c r="G3321" s="1" t="s">
        <v>627</v>
      </c>
      <c r="H3321" s="1" t="s">
        <v>103</v>
      </c>
      <c r="I3321" s="1" t="s">
        <v>640</v>
      </c>
      <c r="J3321" s="1" t="s">
        <v>629</v>
      </c>
      <c r="K3321" t="s">
        <v>630</v>
      </c>
      <c r="L3321" t="s">
        <v>636</v>
      </c>
      <c r="M3321" s="1" t="s">
        <v>641</v>
      </c>
      <c r="N3321">
        <v>2000</v>
      </c>
      <c r="O3321">
        <v>2000</v>
      </c>
      <c r="P3321">
        <v>2000</v>
      </c>
      <c r="Q3321">
        <v>2000</v>
      </c>
      <c r="R3321">
        <v>2000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2000</v>
      </c>
      <c r="Y3321">
        <v>7.91059804</v>
      </c>
      <c r="Z3321">
        <v>-72.469450019999996</v>
      </c>
      <c r="AA3321" s="1" t="s">
        <v>27</v>
      </c>
      <c r="AB3321">
        <v>35502000</v>
      </c>
      <c r="AC3321" t="str">
        <f>MID(TablaPivotFinal[[#This Row],[Fecha]],1,4)</f>
        <v>2016</v>
      </c>
      <c r="AD3321" t="str">
        <f>MID(TablaPivotFinal[[#This Row],[Fecha]],5,3)</f>
        <v>Mar</v>
      </c>
      <c r="AE3321" s="1">
        <v>35502000</v>
      </c>
      <c r="AF3321" s="1">
        <v>71917</v>
      </c>
    </row>
    <row r="3322" spans="1:32" x14ac:dyDescent="0.3">
      <c r="A3322" s="1" t="s">
        <v>638</v>
      </c>
      <c r="B3322" s="1" t="s">
        <v>633</v>
      </c>
      <c r="D3322" s="1" t="s">
        <v>625</v>
      </c>
      <c r="E3322">
        <v>54</v>
      </c>
      <c r="F3322" s="1" t="s">
        <v>639</v>
      </c>
      <c r="G3322" s="1" t="s">
        <v>627</v>
      </c>
      <c r="H3322" s="1" t="s">
        <v>103</v>
      </c>
      <c r="I3322" s="1" t="s">
        <v>640</v>
      </c>
      <c r="J3322" s="1" t="s">
        <v>629</v>
      </c>
      <c r="K3322" t="s">
        <v>630</v>
      </c>
      <c r="L3322" t="s">
        <v>636</v>
      </c>
      <c r="M3322" s="1" t="s">
        <v>641</v>
      </c>
      <c r="N3322">
        <v>2000</v>
      </c>
      <c r="O3322">
        <v>2000</v>
      </c>
      <c r="P3322">
        <v>2000</v>
      </c>
      <c r="Q3322">
        <v>2000</v>
      </c>
      <c r="R3322">
        <v>2000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2000</v>
      </c>
      <c r="Y3322">
        <v>7.91059804</v>
      </c>
      <c r="Z3322">
        <v>-72.469450019999996</v>
      </c>
      <c r="AA3322" s="1" t="s">
        <v>29</v>
      </c>
      <c r="AB3322">
        <v>38025000</v>
      </c>
      <c r="AC3322" t="str">
        <f>MID(TablaPivotFinal[[#This Row],[Fecha]],1,4)</f>
        <v>2016</v>
      </c>
      <c r="AD3322" t="str">
        <f>MID(TablaPivotFinal[[#This Row],[Fecha]],5,3)</f>
        <v>May</v>
      </c>
      <c r="AE3322" s="1">
        <v>38025000</v>
      </c>
      <c r="AF3322" s="1">
        <v>75916</v>
      </c>
    </row>
    <row r="3323" spans="1:32" x14ac:dyDescent="0.3">
      <c r="A3323" s="1" t="s">
        <v>638</v>
      </c>
      <c r="B3323" s="1" t="s">
        <v>633</v>
      </c>
      <c r="D3323" s="1" t="s">
        <v>625</v>
      </c>
      <c r="E3323">
        <v>54</v>
      </c>
      <c r="F3323" s="1" t="s">
        <v>639</v>
      </c>
      <c r="G3323" s="1" t="s">
        <v>627</v>
      </c>
      <c r="H3323" s="1" t="s">
        <v>103</v>
      </c>
      <c r="I3323" s="1" t="s">
        <v>640</v>
      </c>
      <c r="J3323" s="1" t="s">
        <v>629</v>
      </c>
      <c r="K3323" t="s">
        <v>630</v>
      </c>
      <c r="L3323" t="s">
        <v>636</v>
      </c>
      <c r="M3323" s="1" t="s">
        <v>641</v>
      </c>
      <c r="N3323">
        <v>2000</v>
      </c>
      <c r="O3323">
        <v>2000</v>
      </c>
      <c r="P3323">
        <v>2000</v>
      </c>
      <c r="Q3323">
        <v>2000</v>
      </c>
      <c r="R3323">
        <v>2000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2000</v>
      </c>
      <c r="Y3323">
        <v>7.91059804</v>
      </c>
      <c r="Z3323">
        <v>-72.469450019999996</v>
      </c>
      <c r="AA3323" s="1" t="s">
        <v>31</v>
      </c>
      <c r="AB3323">
        <v>41777350</v>
      </c>
      <c r="AC3323" t="str">
        <f>MID(TablaPivotFinal[[#This Row],[Fecha]],1,4)</f>
        <v>2016</v>
      </c>
      <c r="AD3323" t="str">
        <f>MID(TablaPivotFinal[[#This Row],[Fecha]],5,3)</f>
        <v>Nov</v>
      </c>
      <c r="AE3323" s="1">
        <v>41777350</v>
      </c>
      <c r="AF3323" s="1">
        <v>92443</v>
      </c>
    </row>
    <row r="3324" spans="1:32" x14ac:dyDescent="0.3">
      <c r="A3324" s="1" t="s">
        <v>638</v>
      </c>
      <c r="B3324" s="1" t="s">
        <v>633</v>
      </c>
      <c r="D3324" s="1" t="s">
        <v>625</v>
      </c>
      <c r="E3324">
        <v>54</v>
      </c>
      <c r="F3324" s="1" t="s">
        <v>639</v>
      </c>
      <c r="G3324" s="1" t="s">
        <v>627</v>
      </c>
      <c r="H3324" s="1" t="s">
        <v>103</v>
      </c>
      <c r="I3324" s="1" t="s">
        <v>640</v>
      </c>
      <c r="J3324" s="1" t="s">
        <v>629</v>
      </c>
      <c r="K3324" t="s">
        <v>630</v>
      </c>
      <c r="L3324" t="s">
        <v>636</v>
      </c>
      <c r="M3324" s="1" t="s">
        <v>641</v>
      </c>
      <c r="N3324">
        <v>2000</v>
      </c>
      <c r="O3324">
        <v>2000</v>
      </c>
      <c r="P3324">
        <v>2000</v>
      </c>
      <c r="Q3324">
        <v>2000</v>
      </c>
      <c r="R3324">
        <v>2000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2000</v>
      </c>
      <c r="Y3324">
        <v>7.91059804</v>
      </c>
      <c r="Z3324">
        <v>-72.469450019999996</v>
      </c>
      <c r="AA3324" s="1" t="s">
        <v>33</v>
      </c>
      <c r="AB3324">
        <v>43372000</v>
      </c>
      <c r="AC3324" t="str">
        <f>MID(TablaPivotFinal[[#This Row],[Fecha]],1,4)</f>
        <v>2016</v>
      </c>
      <c r="AD3324" t="str">
        <f>MID(TablaPivotFinal[[#This Row],[Fecha]],5,3)</f>
        <v>Oct</v>
      </c>
      <c r="AE3324" s="1">
        <v>43372000</v>
      </c>
      <c r="AF3324" s="1">
        <v>95902</v>
      </c>
    </row>
    <row r="3325" spans="1:32" x14ac:dyDescent="0.3">
      <c r="A3325" s="1" t="s">
        <v>638</v>
      </c>
      <c r="B3325" s="1" t="s">
        <v>633</v>
      </c>
      <c r="D3325" s="1" t="s">
        <v>625</v>
      </c>
      <c r="E3325">
        <v>54</v>
      </c>
      <c r="F3325" s="1" t="s">
        <v>639</v>
      </c>
      <c r="G3325" s="1" t="s">
        <v>627</v>
      </c>
      <c r="H3325" s="1" t="s">
        <v>103</v>
      </c>
      <c r="I3325" s="1" t="s">
        <v>640</v>
      </c>
      <c r="J3325" s="1" t="s">
        <v>629</v>
      </c>
      <c r="K3325" t="s">
        <v>630</v>
      </c>
      <c r="L3325" t="s">
        <v>636</v>
      </c>
      <c r="M3325" s="1" t="s">
        <v>641</v>
      </c>
      <c r="N3325">
        <v>2000</v>
      </c>
      <c r="O3325">
        <v>2000</v>
      </c>
      <c r="P3325">
        <v>2000</v>
      </c>
      <c r="Q3325">
        <v>2000</v>
      </c>
      <c r="R3325">
        <v>2000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2000</v>
      </c>
      <c r="Y3325">
        <v>7.91059804</v>
      </c>
      <c r="Z3325">
        <v>-72.469450019999996</v>
      </c>
      <c r="AA3325" s="1" t="s">
        <v>35</v>
      </c>
      <c r="AB3325">
        <v>43929200</v>
      </c>
      <c r="AC3325" t="str">
        <f>MID(TablaPivotFinal[[#This Row],[Fecha]],1,4)</f>
        <v>2016</v>
      </c>
      <c r="AD3325" t="str">
        <f>MID(TablaPivotFinal[[#This Row],[Fecha]],5,3)</f>
        <v>Sep</v>
      </c>
      <c r="AE3325" s="1">
        <v>43929200</v>
      </c>
      <c r="AF3325" s="1">
        <v>93932</v>
      </c>
    </row>
    <row r="3326" spans="1:32" x14ac:dyDescent="0.3">
      <c r="A3326" s="1" t="s">
        <v>638</v>
      </c>
      <c r="B3326" s="1" t="s">
        <v>633</v>
      </c>
      <c r="D3326" s="1" t="s">
        <v>625</v>
      </c>
      <c r="E3326">
        <v>54</v>
      </c>
      <c r="F3326" s="1" t="s">
        <v>639</v>
      </c>
      <c r="G3326" s="1" t="s">
        <v>627</v>
      </c>
      <c r="H3326" s="1" t="s">
        <v>103</v>
      </c>
      <c r="I3326" s="1" t="s">
        <v>640</v>
      </c>
      <c r="J3326" s="1" t="s">
        <v>629</v>
      </c>
      <c r="K3326" t="s">
        <v>630</v>
      </c>
      <c r="L3326" t="s">
        <v>636</v>
      </c>
      <c r="M3326" s="1" t="s">
        <v>641</v>
      </c>
      <c r="N3326">
        <v>2000</v>
      </c>
      <c r="O3326">
        <v>2000</v>
      </c>
      <c r="P3326">
        <v>2000</v>
      </c>
      <c r="Q3326">
        <v>2000</v>
      </c>
      <c r="R3326">
        <v>2000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2000</v>
      </c>
      <c r="Y3326">
        <v>7.91059804</v>
      </c>
      <c r="Z3326">
        <v>-72.469450019999996</v>
      </c>
      <c r="AA3326" s="1" t="s">
        <v>37</v>
      </c>
      <c r="AB3326">
        <v>42592000</v>
      </c>
      <c r="AC3326" t="str">
        <f>MID(TablaPivotFinal[[#This Row],[Fecha]],1,4)</f>
        <v>2017</v>
      </c>
      <c r="AD3326" t="str">
        <f>MID(TablaPivotFinal[[#This Row],[Fecha]],5,3)</f>
        <v>Abr</v>
      </c>
      <c r="AE3326" s="1">
        <v>42592000</v>
      </c>
      <c r="AF3326" s="1">
        <v>2995.5666670000001</v>
      </c>
    </row>
    <row r="3327" spans="1:32" x14ac:dyDescent="0.3">
      <c r="A3327" s="1" t="s">
        <v>638</v>
      </c>
      <c r="B3327" s="1" t="s">
        <v>633</v>
      </c>
      <c r="D3327" s="1" t="s">
        <v>625</v>
      </c>
      <c r="E3327">
        <v>54</v>
      </c>
      <c r="F3327" s="1" t="s">
        <v>639</v>
      </c>
      <c r="G3327" s="1" t="s">
        <v>627</v>
      </c>
      <c r="H3327" s="1" t="s">
        <v>103</v>
      </c>
      <c r="I3327" s="1" t="s">
        <v>640</v>
      </c>
      <c r="J3327" s="1" t="s">
        <v>629</v>
      </c>
      <c r="K3327" t="s">
        <v>630</v>
      </c>
      <c r="L3327" t="s">
        <v>636</v>
      </c>
      <c r="M3327" s="1" t="s">
        <v>641</v>
      </c>
      <c r="N3327">
        <v>2000</v>
      </c>
      <c r="O3327">
        <v>2000</v>
      </c>
      <c r="P3327">
        <v>2000</v>
      </c>
      <c r="Q3327">
        <v>2000</v>
      </c>
      <c r="R3327">
        <v>2000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2000</v>
      </c>
      <c r="Y3327">
        <v>7.91059804</v>
      </c>
      <c r="Z3327">
        <v>-72.469450019999996</v>
      </c>
      <c r="AA3327" s="1" t="s">
        <v>39</v>
      </c>
      <c r="AB3327">
        <v>46841100</v>
      </c>
      <c r="AC3327" t="str">
        <f>MID(TablaPivotFinal[[#This Row],[Fecha]],1,4)</f>
        <v>2017</v>
      </c>
      <c r="AD3327" t="str">
        <f>MID(TablaPivotFinal[[#This Row],[Fecha]],5,3)</f>
        <v>Ago</v>
      </c>
      <c r="AE3327" s="1">
        <v>46841100</v>
      </c>
      <c r="AF3327" s="1">
        <v>3276</v>
      </c>
    </row>
    <row r="3328" spans="1:32" x14ac:dyDescent="0.3">
      <c r="A3328" s="1" t="s">
        <v>638</v>
      </c>
      <c r="B3328" s="1" t="s">
        <v>633</v>
      </c>
      <c r="D3328" s="1" t="s">
        <v>625</v>
      </c>
      <c r="E3328">
        <v>54</v>
      </c>
      <c r="F3328" s="1" t="s">
        <v>639</v>
      </c>
      <c r="G3328" s="1" t="s">
        <v>627</v>
      </c>
      <c r="H3328" s="1" t="s">
        <v>103</v>
      </c>
      <c r="I3328" s="1" t="s">
        <v>640</v>
      </c>
      <c r="J3328" s="1" t="s">
        <v>629</v>
      </c>
      <c r="K3328" t="s">
        <v>630</v>
      </c>
      <c r="L3328" t="s">
        <v>636</v>
      </c>
      <c r="M3328" s="1" t="s">
        <v>641</v>
      </c>
      <c r="N3328">
        <v>2000</v>
      </c>
      <c r="O3328">
        <v>2000</v>
      </c>
      <c r="P3328">
        <v>2000</v>
      </c>
      <c r="Q3328">
        <v>2000</v>
      </c>
      <c r="R3328">
        <v>2000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2000</v>
      </c>
      <c r="Y3328">
        <v>7.91059804</v>
      </c>
      <c r="Z3328">
        <v>-72.469450019999996</v>
      </c>
      <c r="AA3328" s="1" t="s">
        <v>41</v>
      </c>
      <c r="AB3328">
        <v>51503200</v>
      </c>
      <c r="AC3328" t="str">
        <f>MID(TablaPivotFinal[[#This Row],[Fecha]],1,4)</f>
        <v>2017</v>
      </c>
      <c r="AD3328" t="str">
        <f>MID(TablaPivotFinal[[#This Row],[Fecha]],5,3)</f>
        <v>Dic</v>
      </c>
      <c r="AE3328" s="1">
        <v>51503200</v>
      </c>
      <c r="AF3328" s="1">
        <v>3630.3225809999999</v>
      </c>
    </row>
    <row r="3329" spans="1:32" x14ac:dyDescent="0.3">
      <c r="A3329" s="1" t="s">
        <v>638</v>
      </c>
      <c r="B3329" s="1" t="s">
        <v>633</v>
      </c>
      <c r="D3329" s="1" t="s">
        <v>625</v>
      </c>
      <c r="E3329">
        <v>54</v>
      </c>
      <c r="F3329" s="1" t="s">
        <v>639</v>
      </c>
      <c r="G3329" s="1" t="s">
        <v>627</v>
      </c>
      <c r="H3329" s="1" t="s">
        <v>103</v>
      </c>
      <c r="I3329" s="1" t="s">
        <v>640</v>
      </c>
      <c r="J3329" s="1" t="s">
        <v>629</v>
      </c>
      <c r="K3329" t="s">
        <v>630</v>
      </c>
      <c r="L3329" t="s">
        <v>636</v>
      </c>
      <c r="M3329" s="1" t="s">
        <v>641</v>
      </c>
      <c r="N3329">
        <v>2000</v>
      </c>
      <c r="O3329">
        <v>2000</v>
      </c>
      <c r="P3329">
        <v>2000</v>
      </c>
      <c r="Q3329">
        <v>2000</v>
      </c>
      <c r="R3329">
        <v>2000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2000</v>
      </c>
      <c r="Y3329">
        <v>7.91059804</v>
      </c>
      <c r="Z3329">
        <v>-72.469450019999996</v>
      </c>
      <c r="AA3329" s="1" t="s">
        <v>43</v>
      </c>
      <c r="AB3329">
        <v>40087500</v>
      </c>
      <c r="AC3329" t="str">
        <f>MID(TablaPivotFinal[[#This Row],[Fecha]],1,4)</f>
        <v>2017</v>
      </c>
      <c r="AD3329" t="str">
        <f>MID(TablaPivotFinal[[#This Row],[Fecha]],5,3)</f>
        <v>Ene</v>
      </c>
      <c r="AE3329" s="1">
        <v>40087500</v>
      </c>
      <c r="AF3329" s="1">
        <v>2857.4838709999999</v>
      </c>
    </row>
    <row r="3330" spans="1:32" x14ac:dyDescent="0.3">
      <c r="A3330" s="1" t="s">
        <v>638</v>
      </c>
      <c r="B3330" s="1" t="s">
        <v>633</v>
      </c>
      <c r="D3330" s="1" t="s">
        <v>625</v>
      </c>
      <c r="E3330">
        <v>54</v>
      </c>
      <c r="F3330" s="1" t="s">
        <v>639</v>
      </c>
      <c r="G3330" s="1" t="s">
        <v>627</v>
      </c>
      <c r="H3330" s="1" t="s">
        <v>103</v>
      </c>
      <c r="I3330" s="1" t="s">
        <v>640</v>
      </c>
      <c r="J3330" s="1" t="s">
        <v>629</v>
      </c>
      <c r="K3330" t="s">
        <v>630</v>
      </c>
      <c r="L3330" t="s">
        <v>636</v>
      </c>
      <c r="M3330" s="1" t="s">
        <v>641</v>
      </c>
      <c r="N3330">
        <v>2000</v>
      </c>
      <c r="O3330">
        <v>2000</v>
      </c>
      <c r="P3330">
        <v>2000</v>
      </c>
      <c r="Q3330">
        <v>2000</v>
      </c>
      <c r="R3330">
        <v>2000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2000</v>
      </c>
      <c r="Y3330">
        <v>7.91059804</v>
      </c>
      <c r="Z3330">
        <v>-72.469450019999996</v>
      </c>
      <c r="AA3330" s="1" t="s">
        <v>45</v>
      </c>
      <c r="AB3330">
        <v>41714300</v>
      </c>
      <c r="AC3330" t="str">
        <f>MID(TablaPivotFinal[[#This Row],[Fecha]],1,4)</f>
        <v>2017</v>
      </c>
      <c r="AD3330" t="str">
        <f>MID(TablaPivotFinal[[#This Row],[Fecha]],5,3)</f>
        <v>Feb</v>
      </c>
      <c r="AE3330" s="1">
        <v>41714300</v>
      </c>
      <c r="AF3330" s="1">
        <v>3123.1071430000002</v>
      </c>
    </row>
    <row r="3331" spans="1:32" x14ac:dyDescent="0.3">
      <c r="A3331" s="1" t="s">
        <v>638</v>
      </c>
      <c r="B3331" s="1" t="s">
        <v>633</v>
      </c>
      <c r="D3331" s="1" t="s">
        <v>625</v>
      </c>
      <c r="E3331">
        <v>54</v>
      </c>
      <c r="F3331" s="1" t="s">
        <v>639</v>
      </c>
      <c r="G3331" s="1" t="s">
        <v>627</v>
      </c>
      <c r="H3331" s="1" t="s">
        <v>103</v>
      </c>
      <c r="I3331" s="1" t="s">
        <v>640</v>
      </c>
      <c r="J3331" s="1" t="s">
        <v>629</v>
      </c>
      <c r="K3331" t="s">
        <v>630</v>
      </c>
      <c r="L3331" t="s">
        <v>636</v>
      </c>
      <c r="M3331" s="1" t="s">
        <v>641</v>
      </c>
      <c r="N3331">
        <v>2000</v>
      </c>
      <c r="O3331">
        <v>2000</v>
      </c>
      <c r="P3331">
        <v>2000</v>
      </c>
      <c r="Q3331">
        <v>2000</v>
      </c>
      <c r="R3331">
        <v>2000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2000</v>
      </c>
      <c r="Y3331">
        <v>7.91059804</v>
      </c>
      <c r="Z3331">
        <v>-72.469450019999996</v>
      </c>
      <c r="AA3331" s="1" t="s">
        <v>47</v>
      </c>
      <c r="AB3331">
        <v>45020100</v>
      </c>
      <c r="AC3331" t="str">
        <f>MID(TablaPivotFinal[[#This Row],[Fecha]],1,4)</f>
        <v>2017</v>
      </c>
      <c r="AD3331" t="str">
        <f>MID(TablaPivotFinal[[#This Row],[Fecha]],5,3)</f>
        <v>Jul</v>
      </c>
      <c r="AE3331" s="1">
        <v>45020100</v>
      </c>
      <c r="AF3331" s="1">
        <v>3114.8709680000002</v>
      </c>
    </row>
    <row r="3332" spans="1:32" x14ac:dyDescent="0.3">
      <c r="A3332" s="1" t="s">
        <v>638</v>
      </c>
      <c r="B3332" s="1" t="s">
        <v>633</v>
      </c>
      <c r="D3332" s="1" t="s">
        <v>625</v>
      </c>
      <c r="E3332">
        <v>54</v>
      </c>
      <c r="F3332" s="1" t="s">
        <v>639</v>
      </c>
      <c r="G3332" s="1" t="s">
        <v>627</v>
      </c>
      <c r="H3332" s="1" t="s">
        <v>103</v>
      </c>
      <c r="I3332" s="1" t="s">
        <v>640</v>
      </c>
      <c r="J3332" s="1" t="s">
        <v>629</v>
      </c>
      <c r="K3332" t="s">
        <v>630</v>
      </c>
      <c r="L3332" t="s">
        <v>636</v>
      </c>
      <c r="M3332" s="1" t="s">
        <v>641</v>
      </c>
      <c r="N3332">
        <v>2000</v>
      </c>
      <c r="O3332">
        <v>2000</v>
      </c>
      <c r="P3332">
        <v>2000</v>
      </c>
      <c r="Q3332">
        <v>2000</v>
      </c>
      <c r="R3332">
        <v>2000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2000</v>
      </c>
      <c r="Y3332">
        <v>7.91059804</v>
      </c>
      <c r="Z3332">
        <v>-72.469450019999996</v>
      </c>
      <c r="AA3332" s="1" t="s">
        <v>49</v>
      </c>
      <c r="AB3332">
        <v>40989100</v>
      </c>
      <c r="AC3332" t="str">
        <f>MID(TablaPivotFinal[[#This Row],[Fecha]],1,4)</f>
        <v>2017</v>
      </c>
      <c r="AD3332" t="str">
        <f>MID(TablaPivotFinal[[#This Row],[Fecha]],5,3)</f>
        <v>Jun</v>
      </c>
      <c r="AE3332" s="1">
        <v>40989100</v>
      </c>
      <c r="AF3332" s="1">
        <v>3011.4666670000001</v>
      </c>
    </row>
    <row r="3333" spans="1:32" x14ac:dyDescent="0.3">
      <c r="A3333" s="1" t="s">
        <v>638</v>
      </c>
      <c r="B3333" s="1" t="s">
        <v>633</v>
      </c>
      <c r="D3333" s="1" t="s">
        <v>625</v>
      </c>
      <c r="E3333">
        <v>54</v>
      </c>
      <c r="F3333" s="1" t="s">
        <v>639</v>
      </c>
      <c r="G3333" s="1" t="s">
        <v>627</v>
      </c>
      <c r="H3333" s="1" t="s">
        <v>103</v>
      </c>
      <c r="I3333" s="1" t="s">
        <v>640</v>
      </c>
      <c r="J3333" s="1" t="s">
        <v>629</v>
      </c>
      <c r="K3333" t="s">
        <v>630</v>
      </c>
      <c r="L3333" t="s">
        <v>636</v>
      </c>
      <c r="M3333" s="1" t="s">
        <v>641</v>
      </c>
      <c r="N3333">
        <v>2000</v>
      </c>
      <c r="O3333">
        <v>2000</v>
      </c>
      <c r="P3333">
        <v>2000</v>
      </c>
      <c r="Q3333">
        <v>2000</v>
      </c>
      <c r="R3333">
        <v>2000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2000</v>
      </c>
      <c r="Y3333">
        <v>7.91059804</v>
      </c>
      <c r="Z3333">
        <v>-72.469450019999996</v>
      </c>
      <c r="AA3333" s="1" t="s">
        <v>51</v>
      </c>
      <c r="AB3333">
        <v>48830950</v>
      </c>
      <c r="AC3333" t="str">
        <f>MID(TablaPivotFinal[[#This Row],[Fecha]],1,4)</f>
        <v>2017</v>
      </c>
      <c r="AD3333" t="str">
        <f>MID(TablaPivotFinal[[#This Row],[Fecha]],5,3)</f>
        <v>Mar</v>
      </c>
      <c r="AE3333" s="1">
        <v>48830950</v>
      </c>
      <c r="AF3333" s="1">
        <v>3169</v>
      </c>
    </row>
    <row r="3334" spans="1:32" x14ac:dyDescent="0.3">
      <c r="A3334" s="1" t="s">
        <v>638</v>
      </c>
      <c r="B3334" s="1" t="s">
        <v>633</v>
      </c>
      <c r="D3334" s="1" t="s">
        <v>625</v>
      </c>
      <c r="E3334">
        <v>54</v>
      </c>
      <c r="F3334" s="1" t="s">
        <v>639</v>
      </c>
      <c r="G3334" s="1" t="s">
        <v>627</v>
      </c>
      <c r="H3334" s="1" t="s">
        <v>103</v>
      </c>
      <c r="I3334" s="1" t="s">
        <v>640</v>
      </c>
      <c r="J3334" s="1" t="s">
        <v>629</v>
      </c>
      <c r="K3334" t="s">
        <v>630</v>
      </c>
      <c r="L3334" t="s">
        <v>636</v>
      </c>
      <c r="M3334" s="1" t="s">
        <v>641</v>
      </c>
      <c r="N3334">
        <v>2000</v>
      </c>
      <c r="O3334">
        <v>2000</v>
      </c>
      <c r="P3334">
        <v>2000</v>
      </c>
      <c r="Q3334">
        <v>2000</v>
      </c>
      <c r="R3334">
        <v>2000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2000</v>
      </c>
      <c r="Y3334">
        <v>7.91059804</v>
      </c>
      <c r="Z3334">
        <v>-72.469450019999996</v>
      </c>
      <c r="AA3334" s="1" t="s">
        <v>53</v>
      </c>
      <c r="AB3334">
        <v>43873500</v>
      </c>
      <c r="AC3334" t="str">
        <f>MID(TablaPivotFinal[[#This Row],[Fecha]],1,4)</f>
        <v>2017</v>
      </c>
      <c r="AD3334" t="str">
        <f>MID(TablaPivotFinal[[#This Row],[Fecha]],5,3)</f>
        <v>May</v>
      </c>
      <c r="AE3334" s="1">
        <v>43873500</v>
      </c>
      <c r="AF3334" s="1">
        <v>2971.6451609999999</v>
      </c>
    </row>
    <row r="3335" spans="1:32" x14ac:dyDescent="0.3">
      <c r="A3335" s="1" t="s">
        <v>638</v>
      </c>
      <c r="B3335" s="1" t="s">
        <v>633</v>
      </c>
      <c r="D3335" s="1" t="s">
        <v>625</v>
      </c>
      <c r="E3335">
        <v>54</v>
      </c>
      <c r="F3335" s="1" t="s">
        <v>639</v>
      </c>
      <c r="G3335" s="1" t="s">
        <v>627</v>
      </c>
      <c r="H3335" s="1" t="s">
        <v>103</v>
      </c>
      <c r="I3335" s="1" t="s">
        <v>640</v>
      </c>
      <c r="J3335" s="1" t="s">
        <v>629</v>
      </c>
      <c r="K3335" t="s">
        <v>630</v>
      </c>
      <c r="L3335" t="s">
        <v>636</v>
      </c>
      <c r="M3335" s="1" t="s">
        <v>641</v>
      </c>
      <c r="N3335">
        <v>2000</v>
      </c>
      <c r="O3335">
        <v>2000</v>
      </c>
      <c r="P3335">
        <v>2000</v>
      </c>
      <c r="Q3335">
        <v>2000</v>
      </c>
      <c r="R3335">
        <v>2000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2000</v>
      </c>
      <c r="Y3335">
        <v>7.91059804</v>
      </c>
      <c r="Z3335">
        <v>-72.469450019999996</v>
      </c>
      <c r="AA3335" s="1" t="s">
        <v>55</v>
      </c>
      <c r="AB3335">
        <v>47419100</v>
      </c>
      <c r="AC3335" t="str">
        <f>MID(TablaPivotFinal[[#This Row],[Fecha]],1,4)</f>
        <v>2017</v>
      </c>
      <c r="AD3335" t="str">
        <f>MID(TablaPivotFinal[[#This Row],[Fecha]],5,3)</f>
        <v>Nov</v>
      </c>
      <c r="AE3335" s="1">
        <v>47419100</v>
      </c>
      <c r="AF3335" s="1">
        <v>3413.2</v>
      </c>
    </row>
    <row r="3336" spans="1:32" x14ac:dyDescent="0.3">
      <c r="A3336" s="1" t="s">
        <v>638</v>
      </c>
      <c r="B3336" s="1" t="s">
        <v>633</v>
      </c>
      <c r="D3336" s="1" t="s">
        <v>625</v>
      </c>
      <c r="E3336">
        <v>54</v>
      </c>
      <c r="F3336" s="1" t="s">
        <v>639</v>
      </c>
      <c r="G3336" s="1" t="s">
        <v>627</v>
      </c>
      <c r="H3336" s="1" t="s">
        <v>103</v>
      </c>
      <c r="I3336" s="1" t="s">
        <v>640</v>
      </c>
      <c r="J3336" s="1" t="s">
        <v>629</v>
      </c>
      <c r="K3336" t="s">
        <v>630</v>
      </c>
      <c r="L3336" t="s">
        <v>636</v>
      </c>
      <c r="M3336" s="1" t="s">
        <v>641</v>
      </c>
      <c r="N3336">
        <v>2000</v>
      </c>
      <c r="O3336">
        <v>2000</v>
      </c>
      <c r="P3336">
        <v>2000</v>
      </c>
      <c r="Q3336">
        <v>2000</v>
      </c>
      <c r="R3336">
        <v>2000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2000</v>
      </c>
      <c r="Y3336">
        <v>7.91059804</v>
      </c>
      <c r="Z3336">
        <v>-72.469450019999996</v>
      </c>
      <c r="AA3336" s="1" t="s">
        <v>57</v>
      </c>
      <c r="AB3336">
        <v>48139400</v>
      </c>
      <c r="AC3336" t="str">
        <f>MID(TablaPivotFinal[[#This Row],[Fecha]],1,4)</f>
        <v>2017</v>
      </c>
      <c r="AD3336" t="str">
        <f>MID(TablaPivotFinal[[#This Row],[Fecha]],5,3)</f>
        <v>Oct</v>
      </c>
      <c r="AE3336" s="1">
        <v>48139400</v>
      </c>
      <c r="AF3336" s="1">
        <v>3398.741935</v>
      </c>
    </row>
    <row r="3337" spans="1:32" x14ac:dyDescent="0.3">
      <c r="A3337" s="1" t="s">
        <v>638</v>
      </c>
      <c r="B3337" s="1" t="s">
        <v>633</v>
      </c>
      <c r="D3337" s="1" t="s">
        <v>625</v>
      </c>
      <c r="E3337">
        <v>54</v>
      </c>
      <c r="F3337" s="1" t="s">
        <v>639</v>
      </c>
      <c r="G3337" s="1" t="s">
        <v>627</v>
      </c>
      <c r="H3337" s="1" t="s">
        <v>103</v>
      </c>
      <c r="I3337" s="1" t="s">
        <v>640</v>
      </c>
      <c r="J3337" s="1" t="s">
        <v>629</v>
      </c>
      <c r="K3337" t="s">
        <v>630</v>
      </c>
      <c r="L3337" t="s">
        <v>636</v>
      </c>
      <c r="M3337" s="1" t="s">
        <v>641</v>
      </c>
      <c r="N3337">
        <v>2000</v>
      </c>
      <c r="O3337">
        <v>2000</v>
      </c>
      <c r="P3337">
        <v>2000</v>
      </c>
      <c r="Q3337">
        <v>2000</v>
      </c>
      <c r="R3337">
        <v>2000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2000</v>
      </c>
      <c r="Y3337">
        <v>7.91059804</v>
      </c>
      <c r="Z3337">
        <v>-72.469450019999996</v>
      </c>
      <c r="AA3337" s="1" t="s">
        <v>59</v>
      </c>
      <c r="AB3337">
        <v>46768000</v>
      </c>
      <c r="AC3337" t="str">
        <f>MID(TablaPivotFinal[[#This Row],[Fecha]],1,4)</f>
        <v>2017</v>
      </c>
      <c r="AD3337" t="str">
        <f>MID(TablaPivotFinal[[#This Row],[Fecha]],5,3)</f>
        <v>Sep</v>
      </c>
      <c r="AE3337" s="1">
        <v>46768000</v>
      </c>
      <c r="AF3337" s="1">
        <v>3421.3</v>
      </c>
    </row>
    <row r="3338" spans="1:32" x14ac:dyDescent="0.3">
      <c r="A3338" s="1" t="s">
        <v>638</v>
      </c>
      <c r="B3338" s="1" t="s">
        <v>633</v>
      </c>
      <c r="D3338" s="1" t="s">
        <v>625</v>
      </c>
      <c r="E3338">
        <v>54</v>
      </c>
      <c r="F3338" s="1" t="s">
        <v>639</v>
      </c>
      <c r="G3338" s="1" t="s">
        <v>627</v>
      </c>
      <c r="H3338" s="1" t="s">
        <v>103</v>
      </c>
      <c r="I3338" s="1" t="s">
        <v>640</v>
      </c>
      <c r="J3338" s="1" t="s">
        <v>629</v>
      </c>
      <c r="K3338" t="s">
        <v>630</v>
      </c>
      <c r="L3338" t="s">
        <v>636</v>
      </c>
      <c r="M3338" s="1" t="s">
        <v>641</v>
      </c>
      <c r="N3338">
        <v>2000</v>
      </c>
      <c r="O3338">
        <v>2000</v>
      </c>
      <c r="P3338">
        <v>2000</v>
      </c>
      <c r="Q3338">
        <v>2000</v>
      </c>
      <c r="R3338">
        <v>2000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2000</v>
      </c>
      <c r="Y3338">
        <v>7.91059804</v>
      </c>
      <c r="Z3338">
        <v>-72.469450019999996</v>
      </c>
      <c r="AA3338" s="1" t="s">
        <v>61</v>
      </c>
      <c r="AB3338">
        <v>50210200</v>
      </c>
      <c r="AC3338" t="str">
        <f>MID(TablaPivotFinal[[#This Row],[Fecha]],1,4)</f>
        <v>2018</v>
      </c>
      <c r="AD3338" t="str">
        <f>MID(TablaPivotFinal[[#This Row],[Fecha]],5,3)</f>
        <v>Abr</v>
      </c>
      <c r="AE3338" s="1">
        <v>50210200</v>
      </c>
      <c r="AF3338" s="1">
        <v>109868</v>
      </c>
    </row>
    <row r="3339" spans="1:32" x14ac:dyDescent="0.3">
      <c r="A3339" s="1" t="s">
        <v>638</v>
      </c>
      <c r="B3339" s="1" t="s">
        <v>633</v>
      </c>
      <c r="D3339" s="1" t="s">
        <v>625</v>
      </c>
      <c r="E3339">
        <v>54</v>
      </c>
      <c r="F3339" s="1" t="s">
        <v>639</v>
      </c>
      <c r="G3339" s="1" t="s">
        <v>627</v>
      </c>
      <c r="H3339" s="1" t="s">
        <v>103</v>
      </c>
      <c r="I3339" s="1" t="s">
        <v>640</v>
      </c>
      <c r="J3339" s="1" t="s">
        <v>629</v>
      </c>
      <c r="K3339" t="s">
        <v>630</v>
      </c>
      <c r="L3339" t="s">
        <v>636</v>
      </c>
      <c r="M3339" s="1" t="s">
        <v>641</v>
      </c>
      <c r="N3339">
        <v>2000</v>
      </c>
      <c r="O3339">
        <v>2000</v>
      </c>
      <c r="P3339">
        <v>2000</v>
      </c>
      <c r="Q3339">
        <v>2000</v>
      </c>
      <c r="R3339">
        <v>2000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2000</v>
      </c>
      <c r="Y3339">
        <v>7.91059804</v>
      </c>
      <c r="Z3339">
        <v>-72.469450019999996</v>
      </c>
      <c r="AA3339" s="1" t="s">
        <v>63</v>
      </c>
      <c r="AB3339">
        <v>53726000</v>
      </c>
      <c r="AC3339" t="str">
        <f>MID(TablaPivotFinal[[#This Row],[Fecha]],1,4)</f>
        <v>2018</v>
      </c>
      <c r="AD3339" t="str">
        <f>MID(TablaPivotFinal[[#This Row],[Fecha]],5,3)</f>
        <v>Ago</v>
      </c>
      <c r="AE3339" s="1">
        <v>53726000</v>
      </c>
      <c r="AF3339" s="1">
        <v>118786</v>
      </c>
    </row>
    <row r="3340" spans="1:32" x14ac:dyDescent="0.3">
      <c r="A3340" s="1" t="s">
        <v>638</v>
      </c>
      <c r="B3340" s="1" t="s">
        <v>633</v>
      </c>
      <c r="D3340" s="1" t="s">
        <v>625</v>
      </c>
      <c r="E3340">
        <v>54</v>
      </c>
      <c r="F3340" s="1" t="s">
        <v>639</v>
      </c>
      <c r="G3340" s="1" t="s">
        <v>627</v>
      </c>
      <c r="H3340" s="1" t="s">
        <v>103</v>
      </c>
      <c r="I3340" s="1" t="s">
        <v>640</v>
      </c>
      <c r="J3340" s="1" t="s">
        <v>629</v>
      </c>
      <c r="K3340" t="s">
        <v>630</v>
      </c>
      <c r="L3340" t="s">
        <v>636</v>
      </c>
      <c r="M3340" s="1" t="s">
        <v>641</v>
      </c>
      <c r="N3340">
        <v>2000</v>
      </c>
      <c r="O3340">
        <v>2000</v>
      </c>
      <c r="P3340">
        <v>2000</v>
      </c>
      <c r="Q3340">
        <v>2000</v>
      </c>
      <c r="R3340">
        <v>2000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2000</v>
      </c>
      <c r="Y3340">
        <v>7.91059804</v>
      </c>
      <c r="Z3340">
        <v>-72.469450019999996</v>
      </c>
      <c r="AA3340" s="1" t="s">
        <v>65</v>
      </c>
      <c r="AB3340">
        <v>58381000</v>
      </c>
      <c r="AC3340" t="str">
        <f>MID(TablaPivotFinal[[#This Row],[Fecha]],1,4)</f>
        <v>2018</v>
      </c>
      <c r="AD3340" t="str">
        <f>MID(TablaPivotFinal[[#This Row],[Fecha]],5,3)</f>
        <v>Dic</v>
      </c>
      <c r="AE3340" s="1">
        <v>58381000</v>
      </c>
      <c r="AF3340" s="1">
        <v>137281</v>
      </c>
    </row>
    <row r="3341" spans="1:32" x14ac:dyDescent="0.3">
      <c r="A3341" s="1" t="s">
        <v>638</v>
      </c>
      <c r="B3341" s="1" t="s">
        <v>633</v>
      </c>
      <c r="D3341" s="1" t="s">
        <v>625</v>
      </c>
      <c r="E3341">
        <v>54</v>
      </c>
      <c r="F3341" s="1" t="s">
        <v>639</v>
      </c>
      <c r="G3341" s="1" t="s">
        <v>627</v>
      </c>
      <c r="H3341" s="1" t="s">
        <v>103</v>
      </c>
      <c r="I3341" s="1" t="s">
        <v>640</v>
      </c>
      <c r="J3341" s="1" t="s">
        <v>629</v>
      </c>
      <c r="K3341" t="s">
        <v>630</v>
      </c>
      <c r="L3341" t="s">
        <v>636</v>
      </c>
      <c r="M3341" s="1" t="s">
        <v>641</v>
      </c>
      <c r="N3341">
        <v>2000</v>
      </c>
      <c r="O3341">
        <v>2000</v>
      </c>
      <c r="P3341">
        <v>2000</v>
      </c>
      <c r="Q3341">
        <v>2000</v>
      </c>
      <c r="R3341">
        <v>2000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2000</v>
      </c>
      <c r="Y3341">
        <v>7.91059804</v>
      </c>
      <c r="Z3341">
        <v>-72.469450019999996</v>
      </c>
      <c r="AA3341" s="1" t="s">
        <v>67</v>
      </c>
      <c r="AB3341">
        <v>42268700</v>
      </c>
      <c r="AC3341" t="str">
        <f>MID(TablaPivotFinal[[#This Row],[Fecha]],1,4)</f>
        <v>2018</v>
      </c>
      <c r="AD3341" t="str">
        <f>MID(TablaPivotFinal[[#This Row],[Fecha]],5,3)</f>
        <v>Ene</v>
      </c>
      <c r="AE3341" s="1">
        <v>42268700</v>
      </c>
      <c r="AF3341" s="1">
        <v>93452</v>
      </c>
    </row>
    <row r="3342" spans="1:32" x14ac:dyDescent="0.3">
      <c r="A3342" s="1" t="s">
        <v>638</v>
      </c>
      <c r="B3342" s="1" t="s">
        <v>633</v>
      </c>
      <c r="D3342" s="1" t="s">
        <v>625</v>
      </c>
      <c r="E3342">
        <v>54</v>
      </c>
      <c r="F3342" s="1" t="s">
        <v>639</v>
      </c>
      <c r="G3342" s="1" t="s">
        <v>627</v>
      </c>
      <c r="H3342" s="1" t="s">
        <v>103</v>
      </c>
      <c r="I3342" s="1" t="s">
        <v>640</v>
      </c>
      <c r="J3342" s="1" t="s">
        <v>629</v>
      </c>
      <c r="K3342" t="s">
        <v>630</v>
      </c>
      <c r="L3342" t="s">
        <v>636</v>
      </c>
      <c r="M3342" s="1" t="s">
        <v>641</v>
      </c>
      <c r="N3342">
        <v>2000</v>
      </c>
      <c r="O3342">
        <v>2000</v>
      </c>
      <c r="P3342">
        <v>2000</v>
      </c>
      <c r="Q3342">
        <v>2000</v>
      </c>
      <c r="R3342">
        <v>2000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2000</v>
      </c>
      <c r="Y3342">
        <v>7.91059804</v>
      </c>
      <c r="Z3342">
        <v>-72.469450019999996</v>
      </c>
      <c r="AA3342" s="1" t="s">
        <v>69</v>
      </c>
      <c r="AB3342">
        <v>46380000</v>
      </c>
      <c r="AC3342" t="str">
        <f>MID(TablaPivotFinal[[#This Row],[Fecha]],1,4)</f>
        <v>2018</v>
      </c>
      <c r="AD3342" t="str">
        <f>MID(TablaPivotFinal[[#This Row],[Fecha]],5,3)</f>
        <v>Feb</v>
      </c>
      <c r="AE3342" s="1">
        <v>46380000</v>
      </c>
      <c r="AF3342" s="1">
        <v>96997</v>
      </c>
    </row>
    <row r="3343" spans="1:32" x14ac:dyDescent="0.3">
      <c r="A3343" s="1" t="s">
        <v>638</v>
      </c>
      <c r="B3343" s="1" t="s">
        <v>633</v>
      </c>
      <c r="D3343" s="1" t="s">
        <v>625</v>
      </c>
      <c r="E3343">
        <v>54</v>
      </c>
      <c r="F3343" s="1" t="s">
        <v>639</v>
      </c>
      <c r="G3343" s="1" t="s">
        <v>627</v>
      </c>
      <c r="H3343" s="1" t="s">
        <v>103</v>
      </c>
      <c r="I3343" s="1" t="s">
        <v>640</v>
      </c>
      <c r="J3343" s="1" t="s">
        <v>629</v>
      </c>
      <c r="K3343" t="s">
        <v>630</v>
      </c>
      <c r="L3343" t="s">
        <v>636</v>
      </c>
      <c r="M3343" s="1" t="s">
        <v>641</v>
      </c>
      <c r="N3343">
        <v>2000</v>
      </c>
      <c r="O3343">
        <v>2000</v>
      </c>
      <c r="P3343">
        <v>2000</v>
      </c>
      <c r="Q3343">
        <v>2000</v>
      </c>
      <c r="R3343">
        <v>2000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2000</v>
      </c>
      <c r="Y3343">
        <v>7.91059804</v>
      </c>
      <c r="Z3343">
        <v>-72.469450019999996</v>
      </c>
      <c r="AA3343" s="1" t="s">
        <v>71</v>
      </c>
      <c r="AB3343">
        <v>49920600</v>
      </c>
      <c r="AC3343" t="str">
        <f>MID(TablaPivotFinal[[#This Row],[Fecha]],1,4)</f>
        <v>2018</v>
      </c>
      <c r="AD3343" t="str">
        <f>MID(TablaPivotFinal[[#This Row],[Fecha]],5,3)</f>
        <v>Jul</v>
      </c>
      <c r="AE3343" s="1">
        <v>49920600</v>
      </c>
      <c r="AF3343" s="1">
        <v>114685</v>
      </c>
    </row>
    <row r="3344" spans="1:32" x14ac:dyDescent="0.3">
      <c r="A3344" s="1" t="s">
        <v>638</v>
      </c>
      <c r="B3344" s="1" t="s">
        <v>633</v>
      </c>
      <c r="D3344" s="1" t="s">
        <v>625</v>
      </c>
      <c r="E3344">
        <v>54</v>
      </c>
      <c r="F3344" s="1" t="s">
        <v>639</v>
      </c>
      <c r="G3344" s="1" t="s">
        <v>627</v>
      </c>
      <c r="H3344" s="1" t="s">
        <v>103</v>
      </c>
      <c r="I3344" s="1" t="s">
        <v>640</v>
      </c>
      <c r="J3344" s="1" t="s">
        <v>629</v>
      </c>
      <c r="K3344" t="s">
        <v>630</v>
      </c>
      <c r="L3344" t="s">
        <v>636</v>
      </c>
      <c r="M3344" s="1" t="s">
        <v>641</v>
      </c>
      <c r="N3344">
        <v>2000</v>
      </c>
      <c r="O3344">
        <v>2000</v>
      </c>
      <c r="P3344">
        <v>2000</v>
      </c>
      <c r="Q3344">
        <v>2000</v>
      </c>
      <c r="R3344">
        <v>2000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2000</v>
      </c>
      <c r="Y3344">
        <v>7.91059804</v>
      </c>
      <c r="Z3344">
        <v>-72.469450019999996</v>
      </c>
      <c r="AA3344" s="1" t="s">
        <v>73</v>
      </c>
      <c r="AB3344">
        <v>46826000</v>
      </c>
      <c r="AC3344" t="str">
        <f>MID(TablaPivotFinal[[#This Row],[Fecha]],1,4)</f>
        <v>2018</v>
      </c>
      <c r="AD3344" t="str">
        <f>MID(TablaPivotFinal[[#This Row],[Fecha]],5,3)</f>
        <v>Jun</v>
      </c>
      <c r="AE3344" s="1">
        <v>46826000</v>
      </c>
      <c r="AF3344" s="1">
        <v>106294</v>
      </c>
    </row>
    <row r="3345" spans="1:32" x14ac:dyDescent="0.3">
      <c r="A3345" s="1" t="s">
        <v>638</v>
      </c>
      <c r="B3345" s="1" t="s">
        <v>633</v>
      </c>
      <c r="D3345" s="1" t="s">
        <v>625</v>
      </c>
      <c r="E3345">
        <v>54</v>
      </c>
      <c r="F3345" s="1" t="s">
        <v>639</v>
      </c>
      <c r="G3345" s="1" t="s">
        <v>627</v>
      </c>
      <c r="H3345" s="1" t="s">
        <v>103</v>
      </c>
      <c r="I3345" s="1" t="s">
        <v>640</v>
      </c>
      <c r="J3345" s="1" t="s">
        <v>629</v>
      </c>
      <c r="K3345" t="s">
        <v>630</v>
      </c>
      <c r="L3345" t="s">
        <v>636</v>
      </c>
      <c r="M3345" s="1" t="s">
        <v>641</v>
      </c>
      <c r="N3345">
        <v>2000</v>
      </c>
      <c r="O3345">
        <v>2000</v>
      </c>
      <c r="P3345">
        <v>2000</v>
      </c>
      <c r="Q3345">
        <v>2000</v>
      </c>
      <c r="R3345">
        <v>2000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2000</v>
      </c>
      <c r="Y3345">
        <v>7.91059804</v>
      </c>
      <c r="Z3345">
        <v>-72.469450019999996</v>
      </c>
      <c r="AA3345" s="1" t="s">
        <v>75</v>
      </c>
      <c r="AB3345">
        <v>48632500</v>
      </c>
      <c r="AC3345" t="str">
        <f>MID(TablaPivotFinal[[#This Row],[Fecha]],1,4)</f>
        <v>2018</v>
      </c>
      <c r="AD3345" t="str">
        <f>MID(TablaPivotFinal[[#This Row],[Fecha]],5,3)</f>
        <v>Mar</v>
      </c>
      <c r="AE3345" s="1">
        <v>48632500</v>
      </c>
      <c r="AF3345" s="1">
        <v>108377</v>
      </c>
    </row>
    <row r="3346" spans="1:32" x14ac:dyDescent="0.3">
      <c r="A3346" s="1" t="s">
        <v>638</v>
      </c>
      <c r="B3346" s="1" t="s">
        <v>633</v>
      </c>
      <c r="D3346" s="1" t="s">
        <v>625</v>
      </c>
      <c r="E3346">
        <v>54</v>
      </c>
      <c r="F3346" s="1" t="s">
        <v>639</v>
      </c>
      <c r="G3346" s="1" t="s">
        <v>627</v>
      </c>
      <c r="H3346" s="1" t="s">
        <v>103</v>
      </c>
      <c r="I3346" s="1" t="s">
        <v>640</v>
      </c>
      <c r="J3346" s="1" t="s">
        <v>629</v>
      </c>
      <c r="K3346" t="s">
        <v>630</v>
      </c>
      <c r="L3346" t="s">
        <v>636</v>
      </c>
      <c r="M3346" s="1" t="s">
        <v>641</v>
      </c>
      <c r="N3346">
        <v>2000</v>
      </c>
      <c r="O3346">
        <v>2000</v>
      </c>
      <c r="P3346">
        <v>2000</v>
      </c>
      <c r="Q3346">
        <v>2000</v>
      </c>
      <c r="R3346">
        <v>2000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2000</v>
      </c>
      <c r="Y3346">
        <v>7.91059804</v>
      </c>
      <c r="Z3346">
        <v>-72.469450019999996</v>
      </c>
      <c r="AA3346" s="1" t="s">
        <v>77</v>
      </c>
      <c r="AB3346">
        <v>50233700</v>
      </c>
      <c r="AC3346" t="str">
        <f>MID(TablaPivotFinal[[#This Row],[Fecha]],1,4)</f>
        <v>2018</v>
      </c>
      <c r="AD3346" t="str">
        <f>MID(TablaPivotFinal[[#This Row],[Fecha]],5,3)</f>
        <v>May</v>
      </c>
      <c r="AE3346" s="1">
        <v>50233700</v>
      </c>
      <c r="AF3346" s="1">
        <v>109740</v>
      </c>
    </row>
    <row r="3347" spans="1:32" x14ac:dyDescent="0.3">
      <c r="A3347" s="1" t="s">
        <v>638</v>
      </c>
      <c r="B3347" s="1" t="s">
        <v>633</v>
      </c>
      <c r="D3347" s="1" t="s">
        <v>625</v>
      </c>
      <c r="E3347">
        <v>54</v>
      </c>
      <c r="F3347" s="1" t="s">
        <v>639</v>
      </c>
      <c r="G3347" s="1" t="s">
        <v>627</v>
      </c>
      <c r="H3347" s="1" t="s">
        <v>103</v>
      </c>
      <c r="I3347" s="1" t="s">
        <v>640</v>
      </c>
      <c r="J3347" s="1" t="s">
        <v>629</v>
      </c>
      <c r="K3347" t="s">
        <v>630</v>
      </c>
      <c r="L3347" t="s">
        <v>636</v>
      </c>
      <c r="M3347" s="1" t="s">
        <v>641</v>
      </c>
      <c r="N3347">
        <v>2000</v>
      </c>
      <c r="O3347">
        <v>2000</v>
      </c>
      <c r="P3347">
        <v>2000</v>
      </c>
      <c r="Q3347">
        <v>2000</v>
      </c>
      <c r="R3347">
        <v>2000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2000</v>
      </c>
      <c r="Y3347">
        <v>7.91059804</v>
      </c>
      <c r="Z3347">
        <v>-72.469450019999996</v>
      </c>
      <c r="AA3347" s="1" t="s">
        <v>79</v>
      </c>
      <c r="AB3347">
        <v>51385000</v>
      </c>
      <c r="AC3347" t="str">
        <f>MID(TablaPivotFinal[[#This Row],[Fecha]],1,4)</f>
        <v>2018</v>
      </c>
      <c r="AD3347" t="str">
        <f>MID(TablaPivotFinal[[#This Row],[Fecha]],5,3)</f>
        <v>Nov</v>
      </c>
      <c r="AE3347" s="1">
        <v>51385000</v>
      </c>
      <c r="AF3347" s="1">
        <v>121283</v>
      </c>
    </row>
    <row r="3348" spans="1:32" x14ac:dyDescent="0.3">
      <c r="A3348" s="1" t="s">
        <v>638</v>
      </c>
      <c r="B3348" s="1" t="s">
        <v>633</v>
      </c>
      <c r="D3348" s="1" t="s">
        <v>625</v>
      </c>
      <c r="E3348">
        <v>54</v>
      </c>
      <c r="F3348" s="1" t="s">
        <v>639</v>
      </c>
      <c r="G3348" s="1" t="s">
        <v>627</v>
      </c>
      <c r="H3348" s="1" t="s">
        <v>103</v>
      </c>
      <c r="I3348" s="1" t="s">
        <v>640</v>
      </c>
      <c r="J3348" s="1" t="s">
        <v>629</v>
      </c>
      <c r="K3348" t="s">
        <v>630</v>
      </c>
      <c r="L3348" t="s">
        <v>636</v>
      </c>
      <c r="M3348" s="1" t="s">
        <v>641</v>
      </c>
      <c r="N3348">
        <v>2000</v>
      </c>
      <c r="O3348">
        <v>2000</v>
      </c>
      <c r="P3348">
        <v>2000</v>
      </c>
      <c r="Q3348">
        <v>2000</v>
      </c>
      <c r="R3348">
        <v>2000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2000</v>
      </c>
      <c r="Y3348">
        <v>7.91059804</v>
      </c>
      <c r="Z3348">
        <v>-72.469450019999996</v>
      </c>
      <c r="AA3348" s="1" t="s">
        <v>81</v>
      </c>
      <c r="AB3348">
        <v>52761200</v>
      </c>
      <c r="AC3348" t="str">
        <f>MID(TablaPivotFinal[[#This Row],[Fecha]],1,4)</f>
        <v>2018</v>
      </c>
      <c r="AD3348" t="str">
        <f>MID(TablaPivotFinal[[#This Row],[Fecha]],5,3)</f>
        <v>Oct</v>
      </c>
      <c r="AE3348" s="1">
        <v>52761200</v>
      </c>
      <c r="AF3348" s="1">
        <v>121039</v>
      </c>
    </row>
    <row r="3349" spans="1:32" x14ac:dyDescent="0.3">
      <c r="A3349" s="1" t="s">
        <v>638</v>
      </c>
      <c r="B3349" s="1" t="s">
        <v>633</v>
      </c>
      <c r="D3349" s="1" t="s">
        <v>625</v>
      </c>
      <c r="E3349">
        <v>54</v>
      </c>
      <c r="F3349" s="1" t="s">
        <v>639</v>
      </c>
      <c r="G3349" s="1" t="s">
        <v>627</v>
      </c>
      <c r="H3349" s="1" t="s">
        <v>103</v>
      </c>
      <c r="I3349" s="1" t="s">
        <v>640</v>
      </c>
      <c r="J3349" s="1" t="s">
        <v>629</v>
      </c>
      <c r="K3349" t="s">
        <v>630</v>
      </c>
      <c r="L3349" t="s">
        <v>636</v>
      </c>
      <c r="M3349" s="1" t="s">
        <v>641</v>
      </c>
      <c r="N3349">
        <v>2000</v>
      </c>
      <c r="O3349">
        <v>2000</v>
      </c>
      <c r="P3349">
        <v>2000</v>
      </c>
      <c r="Q3349">
        <v>2000</v>
      </c>
      <c r="R3349">
        <v>2000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2000</v>
      </c>
      <c r="Y3349">
        <v>7.91059804</v>
      </c>
      <c r="Z3349">
        <v>-72.469450019999996</v>
      </c>
      <c r="AA3349" s="1" t="s">
        <v>83</v>
      </c>
      <c r="AB3349">
        <v>51338200</v>
      </c>
      <c r="AC3349" t="str">
        <f>MID(TablaPivotFinal[[#This Row],[Fecha]],1,4)</f>
        <v>2018</v>
      </c>
      <c r="AD3349" t="str">
        <f>MID(TablaPivotFinal[[#This Row],[Fecha]],5,3)</f>
        <v>Sep</v>
      </c>
      <c r="AE3349" s="1">
        <v>51338200</v>
      </c>
      <c r="AF3349" s="1">
        <v>116398</v>
      </c>
    </row>
    <row r="3350" spans="1:32" x14ac:dyDescent="0.3">
      <c r="A3350" s="1" t="s">
        <v>642</v>
      </c>
      <c r="B3350" s="1" t="s">
        <v>643</v>
      </c>
      <c r="C3350">
        <v>2513</v>
      </c>
      <c r="D3350" s="1" t="s">
        <v>644</v>
      </c>
      <c r="E3350">
        <v>23</v>
      </c>
      <c r="F3350" s="1" t="s">
        <v>645</v>
      </c>
      <c r="G3350" s="1" t="s">
        <v>646</v>
      </c>
      <c r="H3350" s="1" t="s">
        <v>103</v>
      </c>
      <c r="I3350" s="1" t="s">
        <v>647</v>
      </c>
      <c r="J3350" s="1" t="s">
        <v>648</v>
      </c>
      <c r="K3350">
        <v>3102467118</v>
      </c>
      <c r="L3350">
        <v>3216177100</v>
      </c>
      <c r="M3350" s="1" t="s">
        <v>649</v>
      </c>
      <c r="N3350">
        <v>12600</v>
      </c>
      <c r="O3350">
        <v>18600</v>
      </c>
      <c r="P3350">
        <v>18600</v>
      </c>
      <c r="Q3350">
        <v>18600</v>
      </c>
      <c r="R3350">
        <v>33600</v>
      </c>
      <c r="S3350">
        <v>53600</v>
      </c>
      <c r="T3350">
        <v>61800</v>
      </c>
      <c r="U3350">
        <v>0</v>
      </c>
      <c r="V3350">
        <v>0</v>
      </c>
      <c r="W3350">
        <v>0</v>
      </c>
      <c r="X3350">
        <v>0</v>
      </c>
      <c r="Y3350">
        <v>8.0312806059999993</v>
      </c>
      <c r="Z3350">
        <v>-75.301719629999994</v>
      </c>
      <c r="AA3350" s="1" t="s">
        <v>13</v>
      </c>
      <c r="AB3350">
        <v>1199996750</v>
      </c>
      <c r="AC3350" t="str">
        <f>MID(TablaPivotFinal[[#This Row],[Fecha]],1,4)</f>
        <v>2016</v>
      </c>
      <c r="AD3350" t="str">
        <f>MID(TablaPivotFinal[[#This Row],[Fecha]],5,3)</f>
        <v>Abr</v>
      </c>
      <c r="AE3350" s="1">
        <v>1199996750</v>
      </c>
      <c r="AF3350" s="1">
        <v>103840</v>
      </c>
    </row>
    <row r="3351" spans="1:32" x14ac:dyDescent="0.3">
      <c r="A3351" s="1" t="s">
        <v>642</v>
      </c>
      <c r="B3351" s="1" t="s">
        <v>643</v>
      </c>
      <c r="C3351">
        <v>2513</v>
      </c>
      <c r="D3351" s="1" t="s">
        <v>644</v>
      </c>
      <c r="E3351">
        <v>23</v>
      </c>
      <c r="F3351" s="1" t="s">
        <v>645</v>
      </c>
      <c r="G3351" s="1" t="s">
        <v>646</v>
      </c>
      <c r="H3351" s="1" t="s">
        <v>103</v>
      </c>
      <c r="I3351" s="1" t="s">
        <v>647</v>
      </c>
      <c r="J3351" s="1" t="s">
        <v>648</v>
      </c>
      <c r="K3351">
        <v>3102467118</v>
      </c>
      <c r="L3351">
        <v>3216177100</v>
      </c>
      <c r="M3351" s="1" t="s">
        <v>649</v>
      </c>
      <c r="N3351">
        <v>12600</v>
      </c>
      <c r="O3351">
        <v>18600</v>
      </c>
      <c r="P3351">
        <v>18600</v>
      </c>
      <c r="Q3351">
        <v>18600</v>
      </c>
      <c r="R3351">
        <v>33600</v>
      </c>
      <c r="S3351">
        <v>53600</v>
      </c>
      <c r="T3351">
        <v>61800</v>
      </c>
      <c r="U3351">
        <v>0</v>
      </c>
      <c r="V3351">
        <v>0</v>
      </c>
      <c r="W3351">
        <v>0</v>
      </c>
      <c r="X3351">
        <v>0</v>
      </c>
      <c r="Y3351">
        <v>8.0312806059999993</v>
      </c>
      <c r="Z3351">
        <v>-75.301719629999994</v>
      </c>
      <c r="AA3351" s="1" t="s">
        <v>15</v>
      </c>
      <c r="AB3351">
        <v>2610716100</v>
      </c>
      <c r="AC3351" t="str">
        <f>MID(TablaPivotFinal[[#This Row],[Fecha]],1,4)</f>
        <v>2016</v>
      </c>
      <c r="AD3351" t="str">
        <f>MID(TablaPivotFinal[[#This Row],[Fecha]],5,3)</f>
        <v>Ago</v>
      </c>
      <c r="AE3351" s="1">
        <v>2610716100</v>
      </c>
      <c r="AF3351" s="1">
        <v>113156</v>
      </c>
    </row>
    <row r="3352" spans="1:32" x14ac:dyDescent="0.3">
      <c r="A3352" s="1" t="s">
        <v>642</v>
      </c>
      <c r="B3352" s="1" t="s">
        <v>643</v>
      </c>
      <c r="C3352">
        <v>2513</v>
      </c>
      <c r="D3352" s="1" t="s">
        <v>644</v>
      </c>
      <c r="E3352">
        <v>23</v>
      </c>
      <c r="F3352" s="1" t="s">
        <v>645</v>
      </c>
      <c r="G3352" s="1" t="s">
        <v>646</v>
      </c>
      <c r="H3352" s="1" t="s">
        <v>103</v>
      </c>
      <c r="I3352" s="1" t="s">
        <v>647</v>
      </c>
      <c r="J3352" s="1" t="s">
        <v>648</v>
      </c>
      <c r="K3352">
        <v>3102467118</v>
      </c>
      <c r="L3352">
        <v>3216177100</v>
      </c>
      <c r="M3352" s="1" t="s">
        <v>649</v>
      </c>
      <c r="N3352">
        <v>12600</v>
      </c>
      <c r="O3352">
        <v>18600</v>
      </c>
      <c r="P3352">
        <v>18600</v>
      </c>
      <c r="Q3352">
        <v>18600</v>
      </c>
      <c r="R3352">
        <v>33600</v>
      </c>
      <c r="S3352">
        <v>53600</v>
      </c>
      <c r="T3352">
        <v>61800</v>
      </c>
      <c r="U3352">
        <v>0</v>
      </c>
      <c r="V3352">
        <v>0</v>
      </c>
      <c r="W3352">
        <v>0</v>
      </c>
      <c r="X3352">
        <v>0</v>
      </c>
      <c r="Y3352">
        <v>8.0312806059999993</v>
      </c>
      <c r="Z3352">
        <v>-75.301719629999994</v>
      </c>
      <c r="AA3352" s="1" t="s">
        <v>17</v>
      </c>
      <c r="AB3352">
        <v>2561059200</v>
      </c>
      <c r="AC3352" t="str">
        <f>MID(TablaPivotFinal[[#This Row],[Fecha]],1,4)</f>
        <v>2016</v>
      </c>
      <c r="AD3352" t="str">
        <f>MID(TablaPivotFinal[[#This Row],[Fecha]],5,3)</f>
        <v>Dic</v>
      </c>
      <c r="AE3352" s="1">
        <v>2561059200</v>
      </c>
      <c r="AF3352" s="1">
        <v>125142</v>
      </c>
    </row>
    <row r="3353" spans="1:32" x14ac:dyDescent="0.3">
      <c r="A3353" s="1" t="s">
        <v>642</v>
      </c>
      <c r="B3353" s="1" t="s">
        <v>643</v>
      </c>
      <c r="C3353">
        <v>2513</v>
      </c>
      <c r="D3353" s="1" t="s">
        <v>644</v>
      </c>
      <c r="E3353">
        <v>23</v>
      </c>
      <c r="F3353" s="1" t="s">
        <v>645</v>
      </c>
      <c r="G3353" s="1" t="s">
        <v>646</v>
      </c>
      <c r="H3353" s="1" t="s">
        <v>103</v>
      </c>
      <c r="I3353" s="1" t="s">
        <v>647</v>
      </c>
      <c r="J3353" s="1" t="s">
        <v>648</v>
      </c>
      <c r="K3353">
        <v>3102467118</v>
      </c>
      <c r="L3353">
        <v>3216177100</v>
      </c>
      <c r="M3353" s="1" t="s">
        <v>649</v>
      </c>
      <c r="N3353">
        <v>12600</v>
      </c>
      <c r="O3353">
        <v>18600</v>
      </c>
      <c r="P3353">
        <v>18600</v>
      </c>
      <c r="Q3353">
        <v>18600</v>
      </c>
      <c r="R3353">
        <v>33600</v>
      </c>
      <c r="S3353">
        <v>53600</v>
      </c>
      <c r="T3353">
        <v>61800</v>
      </c>
      <c r="U3353">
        <v>0</v>
      </c>
      <c r="V3353">
        <v>0</v>
      </c>
      <c r="W3353">
        <v>0</v>
      </c>
      <c r="X3353">
        <v>0</v>
      </c>
      <c r="Y3353">
        <v>8.0312806059999993</v>
      </c>
      <c r="Z3353">
        <v>-75.301719629999994</v>
      </c>
      <c r="AA3353" s="1" t="s">
        <v>19</v>
      </c>
      <c r="AB3353">
        <v>1597246800</v>
      </c>
      <c r="AC3353" t="str">
        <f>MID(TablaPivotFinal[[#This Row],[Fecha]],1,4)</f>
        <v>2016</v>
      </c>
      <c r="AD3353" t="str">
        <f>MID(TablaPivotFinal[[#This Row],[Fecha]],5,3)</f>
        <v>Ene</v>
      </c>
      <c r="AE3353" s="1">
        <v>1597246800</v>
      </c>
      <c r="AF3353" s="1">
        <v>167764</v>
      </c>
    </row>
    <row r="3354" spans="1:32" x14ac:dyDescent="0.3">
      <c r="A3354" s="1" t="s">
        <v>642</v>
      </c>
      <c r="B3354" s="1" t="s">
        <v>643</v>
      </c>
      <c r="C3354">
        <v>2513</v>
      </c>
      <c r="D3354" s="1" t="s">
        <v>644</v>
      </c>
      <c r="E3354">
        <v>23</v>
      </c>
      <c r="F3354" s="1" t="s">
        <v>645</v>
      </c>
      <c r="G3354" s="1" t="s">
        <v>646</v>
      </c>
      <c r="H3354" s="1" t="s">
        <v>103</v>
      </c>
      <c r="I3354" s="1" t="s">
        <v>647</v>
      </c>
      <c r="J3354" s="1" t="s">
        <v>648</v>
      </c>
      <c r="K3354">
        <v>3102467118</v>
      </c>
      <c r="L3354">
        <v>3216177100</v>
      </c>
      <c r="M3354" s="1" t="s">
        <v>649</v>
      </c>
      <c r="N3354">
        <v>12600</v>
      </c>
      <c r="O3354">
        <v>18600</v>
      </c>
      <c r="P3354">
        <v>18600</v>
      </c>
      <c r="Q3354">
        <v>18600</v>
      </c>
      <c r="R3354">
        <v>33600</v>
      </c>
      <c r="S3354">
        <v>53600</v>
      </c>
      <c r="T3354">
        <v>61800</v>
      </c>
      <c r="U3354">
        <v>0</v>
      </c>
      <c r="V3354">
        <v>0</v>
      </c>
      <c r="W3354">
        <v>0</v>
      </c>
      <c r="X3354">
        <v>0</v>
      </c>
      <c r="Y3354">
        <v>8.0312806059999993</v>
      </c>
      <c r="Z3354">
        <v>-75.301719629999994</v>
      </c>
      <c r="AA3354" s="1" t="s">
        <v>21</v>
      </c>
      <c r="AB3354">
        <v>1190170100</v>
      </c>
      <c r="AC3354" t="str">
        <f>MID(TablaPivotFinal[[#This Row],[Fecha]],1,4)</f>
        <v>2016</v>
      </c>
      <c r="AD3354" t="str">
        <f>MID(TablaPivotFinal[[#This Row],[Fecha]],5,3)</f>
        <v>Feb</v>
      </c>
      <c r="AE3354" s="1">
        <v>1190170100</v>
      </c>
      <c r="AF3354" s="1">
        <v>107243</v>
      </c>
    </row>
    <row r="3355" spans="1:32" x14ac:dyDescent="0.3">
      <c r="A3355" s="1" t="s">
        <v>642</v>
      </c>
      <c r="B3355" s="1" t="s">
        <v>643</v>
      </c>
      <c r="C3355">
        <v>2513</v>
      </c>
      <c r="D3355" s="1" t="s">
        <v>644</v>
      </c>
      <c r="E3355">
        <v>23</v>
      </c>
      <c r="F3355" s="1" t="s">
        <v>645</v>
      </c>
      <c r="G3355" s="1" t="s">
        <v>646</v>
      </c>
      <c r="H3355" s="1" t="s">
        <v>103</v>
      </c>
      <c r="I3355" s="1" t="s">
        <v>647</v>
      </c>
      <c r="J3355" s="1" t="s">
        <v>648</v>
      </c>
      <c r="K3355">
        <v>3102467118</v>
      </c>
      <c r="L3355">
        <v>3216177100</v>
      </c>
      <c r="M3355" s="1" t="s">
        <v>649</v>
      </c>
      <c r="N3355">
        <v>12600</v>
      </c>
      <c r="O3355">
        <v>18600</v>
      </c>
      <c r="P3355">
        <v>18600</v>
      </c>
      <c r="Q3355">
        <v>18600</v>
      </c>
      <c r="R3355">
        <v>33600</v>
      </c>
      <c r="S3355">
        <v>53600</v>
      </c>
      <c r="T3355">
        <v>61800</v>
      </c>
      <c r="U3355">
        <v>0</v>
      </c>
      <c r="V3355">
        <v>0</v>
      </c>
      <c r="W3355">
        <v>0</v>
      </c>
      <c r="X3355">
        <v>0</v>
      </c>
      <c r="Y3355">
        <v>8.0312806059999993</v>
      </c>
      <c r="Z3355">
        <v>-75.301719629999994</v>
      </c>
      <c r="AA3355" s="1" t="s">
        <v>23</v>
      </c>
      <c r="AB3355">
        <v>1964287700</v>
      </c>
      <c r="AC3355" t="str">
        <f>MID(TablaPivotFinal[[#This Row],[Fecha]],1,4)</f>
        <v>2016</v>
      </c>
      <c r="AD3355" t="str">
        <f>MID(TablaPivotFinal[[#This Row],[Fecha]],5,3)</f>
        <v>Jul</v>
      </c>
      <c r="AE3355" s="1">
        <v>1964287700</v>
      </c>
      <c r="AF3355" s="1">
        <v>97907</v>
      </c>
    </row>
    <row r="3356" spans="1:32" x14ac:dyDescent="0.3">
      <c r="A3356" s="1" t="s">
        <v>642</v>
      </c>
      <c r="B3356" s="1" t="s">
        <v>643</v>
      </c>
      <c r="C3356">
        <v>2513</v>
      </c>
      <c r="D3356" s="1" t="s">
        <v>644</v>
      </c>
      <c r="E3356">
        <v>23</v>
      </c>
      <c r="F3356" s="1" t="s">
        <v>645</v>
      </c>
      <c r="G3356" s="1" t="s">
        <v>646</v>
      </c>
      <c r="H3356" s="1" t="s">
        <v>103</v>
      </c>
      <c r="I3356" s="1" t="s">
        <v>647</v>
      </c>
      <c r="J3356" s="1" t="s">
        <v>648</v>
      </c>
      <c r="K3356">
        <v>3102467118</v>
      </c>
      <c r="L3356">
        <v>3216177100</v>
      </c>
      <c r="M3356" s="1" t="s">
        <v>649</v>
      </c>
      <c r="N3356">
        <v>12600</v>
      </c>
      <c r="O3356">
        <v>18600</v>
      </c>
      <c r="P3356">
        <v>18600</v>
      </c>
      <c r="Q3356">
        <v>18600</v>
      </c>
      <c r="R3356">
        <v>33600</v>
      </c>
      <c r="S3356">
        <v>53600</v>
      </c>
      <c r="T3356">
        <v>61800</v>
      </c>
      <c r="U3356">
        <v>0</v>
      </c>
      <c r="V3356">
        <v>0</v>
      </c>
      <c r="W3356">
        <v>0</v>
      </c>
      <c r="X3356">
        <v>0</v>
      </c>
      <c r="Y3356">
        <v>8.0312806059999993</v>
      </c>
      <c r="Z3356">
        <v>-75.301719629999994</v>
      </c>
      <c r="AA3356" s="1" t="s">
        <v>25</v>
      </c>
      <c r="AB3356">
        <v>2143858600</v>
      </c>
      <c r="AC3356" t="str">
        <f>MID(TablaPivotFinal[[#This Row],[Fecha]],1,4)</f>
        <v>2016</v>
      </c>
      <c r="AD3356" t="str">
        <f>MID(TablaPivotFinal[[#This Row],[Fecha]],5,3)</f>
        <v>Jun</v>
      </c>
      <c r="AE3356" s="1">
        <v>2143858600</v>
      </c>
      <c r="AF3356" s="1">
        <v>106122</v>
      </c>
    </row>
    <row r="3357" spans="1:32" x14ac:dyDescent="0.3">
      <c r="A3357" s="1" t="s">
        <v>642</v>
      </c>
      <c r="B3357" s="1" t="s">
        <v>643</v>
      </c>
      <c r="C3357">
        <v>2513</v>
      </c>
      <c r="D3357" s="1" t="s">
        <v>644</v>
      </c>
      <c r="E3357">
        <v>23</v>
      </c>
      <c r="F3357" s="1" t="s">
        <v>645</v>
      </c>
      <c r="G3357" s="1" t="s">
        <v>646</v>
      </c>
      <c r="H3357" s="1" t="s">
        <v>103</v>
      </c>
      <c r="I3357" s="1" t="s">
        <v>647</v>
      </c>
      <c r="J3357" s="1" t="s">
        <v>648</v>
      </c>
      <c r="K3357">
        <v>3102467118</v>
      </c>
      <c r="L3357">
        <v>3216177100</v>
      </c>
      <c r="M3357" s="1" t="s">
        <v>649</v>
      </c>
      <c r="N3357">
        <v>12600</v>
      </c>
      <c r="O3357">
        <v>18600</v>
      </c>
      <c r="P3357">
        <v>18600</v>
      </c>
      <c r="Q3357">
        <v>18600</v>
      </c>
      <c r="R3357">
        <v>33600</v>
      </c>
      <c r="S3357">
        <v>53600</v>
      </c>
      <c r="T3357">
        <v>61800</v>
      </c>
      <c r="U3357">
        <v>0</v>
      </c>
      <c r="V3357">
        <v>0</v>
      </c>
      <c r="W3357">
        <v>0</v>
      </c>
      <c r="X3357">
        <v>0</v>
      </c>
      <c r="Y3357">
        <v>8.0312806059999993</v>
      </c>
      <c r="Z3357">
        <v>-75.301719629999994</v>
      </c>
      <c r="AA3357" s="1" t="s">
        <v>27</v>
      </c>
      <c r="AB3357">
        <v>1346262000</v>
      </c>
      <c r="AC3357" t="str">
        <f>MID(TablaPivotFinal[[#This Row],[Fecha]],1,4)</f>
        <v>2016</v>
      </c>
      <c r="AD3357" t="str">
        <f>MID(TablaPivotFinal[[#This Row],[Fecha]],5,3)</f>
        <v>Mar</v>
      </c>
      <c r="AE3357" s="1">
        <v>1346262000</v>
      </c>
      <c r="AF3357" s="1">
        <v>129057</v>
      </c>
    </row>
    <row r="3358" spans="1:32" x14ac:dyDescent="0.3">
      <c r="A3358" s="1" t="s">
        <v>642</v>
      </c>
      <c r="B3358" s="1" t="s">
        <v>643</v>
      </c>
      <c r="C3358">
        <v>2513</v>
      </c>
      <c r="D3358" s="1" t="s">
        <v>644</v>
      </c>
      <c r="E3358">
        <v>23</v>
      </c>
      <c r="F3358" s="1" t="s">
        <v>645</v>
      </c>
      <c r="G3358" s="1" t="s">
        <v>646</v>
      </c>
      <c r="H3358" s="1" t="s">
        <v>103</v>
      </c>
      <c r="I3358" s="1" t="s">
        <v>647</v>
      </c>
      <c r="J3358" s="1" t="s">
        <v>648</v>
      </c>
      <c r="K3358">
        <v>3102467118</v>
      </c>
      <c r="L3358">
        <v>3216177100</v>
      </c>
      <c r="M3358" s="1" t="s">
        <v>649</v>
      </c>
      <c r="N3358">
        <v>12600</v>
      </c>
      <c r="O3358">
        <v>18600</v>
      </c>
      <c r="P3358">
        <v>18600</v>
      </c>
      <c r="Q3358">
        <v>18600</v>
      </c>
      <c r="R3358">
        <v>33600</v>
      </c>
      <c r="S3358">
        <v>53600</v>
      </c>
      <c r="T3358">
        <v>61800</v>
      </c>
      <c r="U3358">
        <v>0</v>
      </c>
      <c r="V3358">
        <v>0</v>
      </c>
      <c r="W3358">
        <v>0</v>
      </c>
      <c r="X3358">
        <v>0</v>
      </c>
      <c r="Y3358">
        <v>8.0312806059999993</v>
      </c>
      <c r="Z3358">
        <v>-75.301719629999994</v>
      </c>
      <c r="AA3358" s="1" t="s">
        <v>29</v>
      </c>
      <c r="AB3358">
        <v>1293357550</v>
      </c>
      <c r="AC3358" t="str">
        <f>MID(TablaPivotFinal[[#This Row],[Fecha]],1,4)</f>
        <v>2016</v>
      </c>
      <c r="AD3358" t="str">
        <f>MID(TablaPivotFinal[[#This Row],[Fecha]],5,3)</f>
        <v>May</v>
      </c>
      <c r="AE3358" s="1">
        <v>1293357550</v>
      </c>
      <c r="AF3358" s="1">
        <v>110086</v>
      </c>
    </row>
    <row r="3359" spans="1:32" x14ac:dyDescent="0.3">
      <c r="A3359" s="1" t="s">
        <v>642</v>
      </c>
      <c r="B3359" s="1" t="s">
        <v>643</v>
      </c>
      <c r="C3359">
        <v>2513</v>
      </c>
      <c r="D3359" s="1" t="s">
        <v>644</v>
      </c>
      <c r="E3359">
        <v>23</v>
      </c>
      <c r="F3359" s="1" t="s">
        <v>645</v>
      </c>
      <c r="G3359" s="1" t="s">
        <v>646</v>
      </c>
      <c r="H3359" s="1" t="s">
        <v>103</v>
      </c>
      <c r="I3359" s="1" t="s">
        <v>647</v>
      </c>
      <c r="J3359" s="1" t="s">
        <v>648</v>
      </c>
      <c r="K3359">
        <v>3102467118</v>
      </c>
      <c r="L3359">
        <v>3216177100</v>
      </c>
      <c r="M3359" s="1" t="s">
        <v>649</v>
      </c>
      <c r="N3359">
        <v>12600</v>
      </c>
      <c r="O3359">
        <v>18600</v>
      </c>
      <c r="P3359">
        <v>18600</v>
      </c>
      <c r="Q3359">
        <v>18600</v>
      </c>
      <c r="R3359">
        <v>33600</v>
      </c>
      <c r="S3359">
        <v>53600</v>
      </c>
      <c r="T3359">
        <v>61800</v>
      </c>
      <c r="U3359">
        <v>0</v>
      </c>
      <c r="V3359">
        <v>0</v>
      </c>
      <c r="W3359">
        <v>0</v>
      </c>
      <c r="X3359">
        <v>0</v>
      </c>
      <c r="Y3359">
        <v>8.0312806059999993</v>
      </c>
      <c r="Z3359">
        <v>-75.301719629999994</v>
      </c>
      <c r="AA3359" s="1" t="s">
        <v>31</v>
      </c>
      <c r="AB3359">
        <v>2314701800</v>
      </c>
      <c r="AC3359" t="str">
        <f>MID(TablaPivotFinal[[#This Row],[Fecha]],1,4)</f>
        <v>2016</v>
      </c>
      <c r="AD3359" t="str">
        <f>MID(TablaPivotFinal[[#This Row],[Fecha]],5,3)</f>
        <v>Nov</v>
      </c>
      <c r="AE3359" s="1">
        <v>2314701800</v>
      </c>
      <c r="AF3359" s="1">
        <v>102194</v>
      </c>
    </row>
    <row r="3360" spans="1:32" x14ac:dyDescent="0.3">
      <c r="A3360" s="1" t="s">
        <v>642</v>
      </c>
      <c r="B3360" s="1" t="s">
        <v>643</v>
      </c>
      <c r="C3360">
        <v>2513</v>
      </c>
      <c r="D3360" s="1" t="s">
        <v>644</v>
      </c>
      <c r="E3360">
        <v>23</v>
      </c>
      <c r="F3360" s="1" t="s">
        <v>645</v>
      </c>
      <c r="G3360" s="1" t="s">
        <v>646</v>
      </c>
      <c r="H3360" s="1" t="s">
        <v>103</v>
      </c>
      <c r="I3360" s="1" t="s">
        <v>647</v>
      </c>
      <c r="J3360" s="1" t="s">
        <v>648</v>
      </c>
      <c r="K3360">
        <v>3102467118</v>
      </c>
      <c r="L3360">
        <v>3216177100</v>
      </c>
      <c r="M3360" s="1" t="s">
        <v>649</v>
      </c>
      <c r="N3360">
        <v>12600</v>
      </c>
      <c r="O3360">
        <v>18600</v>
      </c>
      <c r="P3360">
        <v>18600</v>
      </c>
      <c r="Q3360">
        <v>18600</v>
      </c>
      <c r="R3360">
        <v>33600</v>
      </c>
      <c r="S3360">
        <v>53600</v>
      </c>
      <c r="T3360">
        <v>61800</v>
      </c>
      <c r="U3360">
        <v>0</v>
      </c>
      <c r="V3360">
        <v>0</v>
      </c>
      <c r="W3360">
        <v>0</v>
      </c>
      <c r="X3360">
        <v>0</v>
      </c>
      <c r="Y3360">
        <v>8.0312806059999993</v>
      </c>
      <c r="Z3360">
        <v>-75.301719629999994</v>
      </c>
      <c r="AA3360" s="1" t="s">
        <v>33</v>
      </c>
      <c r="AB3360">
        <v>2400146900</v>
      </c>
      <c r="AC3360" t="str">
        <f>MID(TablaPivotFinal[[#This Row],[Fecha]],1,4)</f>
        <v>2016</v>
      </c>
      <c r="AD3360" t="str">
        <f>MID(TablaPivotFinal[[#This Row],[Fecha]],5,3)</f>
        <v>Oct</v>
      </c>
      <c r="AE3360" s="1">
        <v>2400146900</v>
      </c>
      <c r="AF3360" s="1">
        <v>106531</v>
      </c>
    </row>
    <row r="3361" spans="1:32" x14ac:dyDescent="0.3">
      <c r="A3361" s="1" t="s">
        <v>642</v>
      </c>
      <c r="B3361" s="1" t="s">
        <v>643</v>
      </c>
      <c r="C3361">
        <v>2513</v>
      </c>
      <c r="D3361" s="1" t="s">
        <v>644</v>
      </c>
      <c r="E3361">
        <v>23</v>
      </c>
      <c r="F3361" s="1" t="s">
        <v>645</v>
      </c>
      <c r="G3361" s="1" t="s">
        <v>646</v>
      </c>
      <c r="H3361" s="1" t="s">
        <v>103</v>
      </c>
      <c r="I3361" s="1" t="s">
        <v>647</v>
      </c>
      <c r="J3361" s="1" t="s">
        <v>648</v>
      </c>
      <c r="K3361">
        <v>3102467118</v>
      </c>
      <c r="L3361">
        <v>3216177100</v>
      </c>
      <c r="M3361" s="1" t="s">
        <v>649</v>
      </c>
      <c r="N3361">
        <v>12600</v>
      </c>
      <c r="O3361">
        <v>18600</v>
      </c>
      <c r="P3361">
        <v>18600</v>
      </c>
      <c r="Q3361">
        <v>18600</v>
      </c>
      <c r="R3361">
        <v>33600</v>
      </c>
      <c r="S3361">
        <v>53600</v>
      </c>
      <c r="T3361">
        <v>61800</v>
      </c>
      <c r="U3361">
        <v>0</v>
      </c>
      <c r="V3361">
        <v>0</v>
      </c>
      <c r="W3361">
        <v>0</v>
      </c>
      <c r="X3361">
        <v>0</v>
      </c>
      <c r="Y3361">
        <v>8.0312806059999993</v>
      </c>
      <c r="Z3361">
        <v>-75.301719629999994</v>
      </c>
      <c r="AA3361" s="1" t="s">
        <v>35</v>
      </c>
      <c r="AB3361">
        <v>2302741200</v>
      </c>
      <c r="AC3361" t="str">
        <f>MID(TablaPivotFinal[[#This Row],[Fecha]],1,4)</f>
        <v>2016</v>
      </c>
      <c r="AD3361" t="str">
        <f>MID(TablaPivotFinal[[#This Row],[Fecha]],5,3)</f>
        <v>Sep</v>
      </c>
      <c r="AE3361" s="1">
        <v>2302741200</v>
      </c>
      <c r="AF3361" s="1">
        <v>98690</v>
      </c>
    </row>
    <row r="3362" spans="1:32" x14ac:dyDescent="0.3">
      <c r="A3362" s="1" t="s">
        <v>642</v>
      </c>
      <c r="B3362" s="1" t="s">
        <v>643</v>
      </c>
      <c r="C3362">
        <v>2513</v>
      </c>
      <c r="D3362" s="1" t="s">
        <v>644</v>
      </c>
      <c r="E3362">
        <v>23</v>
      </c>
      <c r="F3362" s="1" t="s">
        <v>645</v>
      </c>
      <c r="G3362" s="1" t="s">
        <v>646</v>
      </c>
      <c r="H3362" s="1" t="s">
        <v>103</v>
      </c>
      <c r="I3362" s="1" t="s">
        <v>647</v>
      </c>
      <c r="J3362" s="1" t="s">
        <v>648</v>
      </c>
      <c r="K3362">
        <v>3102467118</v>
      </c>
      <c r="L3362">
        <v>3216177100</v>
      </c>
      <c r="M3362" s="1" t="s">
        <v>649</v>
      </c>
      <c r="N3362">
        <v>12600</v>
      </c>
      <c r="O3362">
        <v>18600</v>
      </c>
      <c r="P3362">
        <v>18600</v>
      </c>
      <c r="Q3362">
        <v>18600</v>
      </c>
      <c r="R3362">
        <v>33600</v>
      </c>
      <c r="S3362">
        <v>53600</v>
      </c>
      <c r="T3362">
        <v>61800</v>
      </c>
      <c r="U3362">
        <v>0</v>
      </c>
      <c r="V3362">
        <v>0</v>
      </c>
      <c r="W3362">
        <v>0</v>
      </c>
      <c r="X3362">
        <v>0</v>
      </c>
      <c r="Y3362">
        <v>8.0312806059999993</v>
      </c>
      <c r="Z3362">
        <v>-75.301719629999994</v>
      </c>
      <c r="AA3362" s="1" t="s">
        <v>37</v>
      </c>
      <c r="AB3362">
        <v>2442400700</v>
      </c>
      <c r="AC3362" t="str">
        <f>MID(TablaPivotFinal[[#This Row],[Fecha]],1,4)</f>
        <v>2017</v>
      </c>
      <c r="AD3362" t="str">
        <f>MID(TablaPivotFinal[[#This Row],[Fecha]],5,3)</f>
        <v>Abr</v>
      </c>
      <c r="AE3362" s="1">
        <v>2442400700</v>
      </c>
      <c r="AF3362" s="1">
        <v>3597.1333330000002</v>
      </c>
    </row>
    <row r="3363" spans="1:32" x14ac:dyDescent="0.3">
      <c r="A3363" s="1" t="s">
        <v>642</v>
      </c>
      <c r="B3363" s="1" t="s">
        <v>643</v>
      </c>
      <c r="C3363">
        <v>2513</v>
      </c>
      <c r="D3363" s="1" t="s">
        <v>644</v>
      </c>
      <c r="E3363">
        <v>23</v>
      </c>
      <c r="F3363" s="1" t="s">
        <v>645</v>
      </c>
      <c r="G3363" s="1" t="s">
        <v>646</v>
      </c>
      <c r="H3363" s="1" t="s">
        <v>103</v>
      </c>
      <c r="I3363" s="1" t="s">
        <v>647</v>
      </c>
      <c r="J3363" s="1" t="s">
        <v>648</v>
      </c>
      <c r="K3363">
        <v>3102467118</v>
      </c>
      <c r="L3363">
        <v>3216177100</v>
      </c>
      <c r="M3363" s="1" t="s">
        <v>649</v>
      </c>
      <c r="N3363">
        <v>12600</v>
      </c>
      <c r="O3363">
        <v>18600</v>
      </c>
      <c r="P3363">
        <v>18600</v>
      </c>
      <c r="Q3363">
        <v>18600</v>
      </c>
      <c r="R3363">
        <v>33600</v>
      </c>
      <c r="S3363">
        <v>53600</v>
      </c>
      <c r="T3363">
        <v>61800</v>
      </c>
      <c r="U3363">
        <v>0</v>
      </c>
      <c r="V3363">
        <v>0</v>
      </c>
      <c r="W3363">
        <v>0</v>
      </c>
      <c r="X3363">
        <v>0</v>
      </c>
      <c r="Y3363">
        <v>8.0312806059999993</v>
      </c>
      <c r="Z3363">
        <v>-75.301719629999994</v>
      </c>
      <c r="AA3363" s="1" t="s">
        <v>39</v>
      </c>
      <c r="AB3363">
        <v>2402708600</v>
      </c>
      <c r="AC3363" t="str">
        <f>MID(TablaPivotFinal[[#This Row],[Fecha]],1,4)</f>
        <v>2017</v>
      </c>
      <c r="AD3363" t="str">
        <f>MID(TablaPivotFinal[[#This Row],[Fecha]],5,3)</f>
        <v>Ago</v>
      </c>
      <c r="AE3363" s="1">
        <v>2402708600</v>
      </c>
      <c r="AF3363" s="1">
        <v>3261.6774190000001</v>
      </c>
    </row>
    <row r="3364" spans="1:32" x14ac:dyDescent="0.3">
      <c r="A3364" s="1" t="s">
        <v>642</v>
      </c>
      <c r="B3364" s="1" t="s">
        <v>643</v>
      </c>
      <c r="C3364">
        <v>2513</v>
      </c>
      <c r="D3364" s="1" t="s">
        <v>644</v>
      </c>
      <c r="E3364">
        <v>23</v>
      </c>
      <c r="F3364" s="1" t="s">
        <v>645</v>
      </c>
      <c r="G3364" s="1" t="s">
        <v>646</v>
      </c>
      <c r="H3364" s="1" t="s">
        <v>103</v>
      </c>
      <c r="I3364" s="1" t="s">
        <v>647</v>
      </c>
      <c r="J3364" s="1" t="s">
        <v>648</v>
      </c>
      <c r="K3364">
        <v>3102467118</v>
      </c>
      <c r="L3364">
        <v>3216177100</v>
      </c>
      <c r="M3364" s="1" t="s">
        <v>649</v>
      </c>
      <c r="N3364">
        <v>12600</v>
      </c>
      <c r="O3364">
        <v>18600</v>
      </c>
      <c r="P3364">
        <v>18600</v>
      </c>
      <c r="Q3364">
        <v>18600</v>
      </c>
      <c r="R3364">
        <v>33600</v>
      </c>
      <c r="S3364">
        <v>53600</v>
      </c>
      <c r="T3364">
        <v>61800</v>
      </c>
      <c r="U3364">
        <v>0</v>
      </c>
      <c r="V3364">
        <v>0</v>
      </c>
      <c r="W3364">
        <v>0</v>
      </c>
      <c r="X3364">
        <v>0</v>
      </c>
      <c r="Y3364">
        <v>8.0312806059999993</v>
      </c>
      <c r="Z3364">
        <v>-75.301719629999994</v>
      </c>
      <c r="AA3364" s="1" t="s">
        <v>41</v>
      </c>
      <c r="AB3364">
        <v>2749320100</v>
      </c>
      <c r="AC3364" t="str">
        <f>MID(TablaPivotFinal[[#This Row],[Fecha]],1,4)</f>
        <v>2017</v>
      </c>
      <c r="AD3364" t="str">
        <f>MID(TablaPivotFinal[[#This Row],[Fecha]],5,3)</f>
        <v>Dic</v>
      </c>
      <c r="AE3364" s="1">
        <v>2749320100</v>
      </c>
      <c r="AF3364" s="1">
        <v>4050.580645</v>
      </c>
    </row>
    <row r="3365" spans="1:32" x14ac:dyDescent="0.3">
      <c r="A3365" s="1" t="s">
        <v>642</v>
      </c>
      <c r="B3365" s="1" t="s">
        <v>643</v>
      </c>
      <c r="C3365">
        <v>2513</v>
      </c>
      <c r="D3365" s="1" t="s">
        <v>644</v>
      </c>
      <c r="E3365">
        <v>23</v>
      </c>
      <c r="F3365" s="1" t="s">
        <v>645</v>
      </c>
      <c r="G3365" s="1" t="s">
        <v>646</v>
      </c>
      <c r="H3365" s="1" t="s">
        <v>103</v>
      </c>
      <c r="I3365" s="1" t="s">
        <v>647</v>
      </c>
      <c r="J3365" s="1" t="s">
        <v>648</v>
      </c>
      <c r="K3365">
        <v>3102467118</v>
      </c>
      <c r="L3365">
        <v>3216177100</v>
      </c>
      <c r="M3365" s="1" t="s">
        <v>649</v>
      </c>
      <c r="N3365">
        <v>12600</v>
      </c>
      <c r="O3365">
        <v>18600</v>
      </c>
      <c r="P3365">
        <v>18600</v>
      </c>
      <c r="Q3365">
        <v>18600</v>
      </c>
      <c r="R3365">
        <v>33600</v>
      </c>
      <c r="S3365">
        <v>53600</v>
      </c>
      <c r="T3365">
        <v>61800</v>
      </c>
      <c r="U3365">
        <v>0</v>
      </c>
      <c r="V3365">
        <v>0</v>
      </c>
      <c r="W3365">
        <v>0</v>
      </c>
      <c r="X3365">
        <v>0</v>
      </c>
      <c r="Y3365">
        <v>8.0312806059999993</v>
      </c>
      <c r="Z3365">
        <v>-75.301719629999994</v>
      </c>
      <c r="AA3365" s="1" t="s">
        <v>43</v>
      </c>
      <c r="AB3365">
        <v>2787817500</v>
      </c>
      <c r="AC3365" t="str">
        <f>MID(TablaPivotFinal[[#This Row],[Fecha]],1,4)</f>
        <v>2017</v>
      </c>
      <c r="AD3365" t="str">
        <f>MID(TablaPivotFinal[[#This Row],[Fecha]],5,3)</f>
        <v>Ene</v>
      </c>
      <c r="AE3365" s="1">
        <v>2787817500</v>
      </c>
      <c r="AF3365" s="1">
        <v>4561.7741939999996</v>
      </c>
    </row>
    <row r="3366" spans="1:32" x14ac:dyDescent="0.3">
      <c r="A3366" s="1" t="s">
        <v>642</v>
      </c>
      <c r="B3366" s="1" t="s">
        <v>643</v>
      </c>
      <c r="C3366">
        <v>2513</v>
      </c>
      <c r="D3366" s="1" t="s">
        <v>644</v>
      </c>
      <c r="E3366">
        <v>23</v>
      </c>
      <c r="F3366" s="1" t="s">
        <v>645</v>
      </c>
      <c r="G3366" s="1" t="s">
        <v>646</v>
      </c>
      <c r="H3366" s="1" t="s">
        <v>103</v>
      </c>
      <c r="I3366" s="1" t="s">
        <v>647</v>
      </c>
      <c r="J3366" s="1" t="s">
        <v>648</v>
      </c>
      <c r="K3366">
        <v>3102467118</v>
      </c>
      <c r="L3366">
        <v>3216177100</v>
      </c>
      <c r="M3366" s="1" t="s">
        <v>649</v>
      </c>
      <c r="N3366">
        <v>12600</v>
      </c>
      <c r="O3366">
        <v>18600</v>
      </c>
      <c r="P3366">
        <v>18600</v>
      </c>
      <c r="Q3366">
        <v>18600</v>
      </c>
      <c r="R3366">
        <v>33600</v>
      </c>
      <c r="S3366">
        <v>53600</v>
      </c>
      <c r="T3366">
        <v>61800</v>
      </c>
      <c r="U3366">
        <v>0</v>
      </c>
      <c r="V3366">
        <v>0</v>
      </c>
      <c r="W3366">
        <v>0</v>
      </c>
      <c r="X3366">
        <v>0</v>
      </c>
      <c r="Y3366">
        <v>8.0312806059999993</v>
      </c>
      <c r="Z3366">
        <v>-75.301719629999994</v>
      </c>
      <c r="AA3366" s="1" t="s">
        <v>45</v>
      </c>
      <c r="AB3366">
        <v>2177677400</v>
      </c>
      <c r="AC3366" t="str">
        <f>MID(TablaPivotFinal[[#This Row],[Fecha]],1,4)</f>
        <v>2017</v>
      </c>
      <c r="AD3366" t="str">
        <f>MID(TablaPivotFinal[[#This Row],[Fecha]],5,3)</f>
        <v>Feb</v>
      </c>
      <c r="AE3366" s="1">
        <v>2177677400</v>
      </c>
      <c r="AF3366" s="1">
        <v>3092.1785709999999</v>
      </c>
    </row>
    <row r="3367" spans="1:32" x14ac:dyDescent="0.3">
      <c r="A3367" s="1" t="s">
        <v>642</v>
      </c>
      <c r="B3367" s="1" t="s">
        <v>643</v>
      </c>
      <c r="C3367">
        <v>2513</v>
      </c>
      <c r="D3367" s="1" t="s">
        <v>644</v>
      </c>
      <c r="E3367">
        <v>23</v>
      </c>
      <c r="F3367" s="1" t="s">
        <v>645</v>
      </c>
      <c r="G3367" s="1" t="s">
        <v>646</v>
      </c>
      <c r="H3367" s="1" t="s">
        <v>103</v>
      </c>
      <c r="I3367" s="1" t="s">
        <v>647</v>
      </c>
      <c r="J3367" s="1" t="s">
        <v>648</v>
      </c>
      <c r="K3367">
        <v>3102467118</v>
      </c>
      <c r="L3367">
        <v>3216177100</v>
      </c>
      <c r="M3367" s="1" t="s">
        <v>649</v>
      </c>
      <c r="N3367">
        <v>12600</v>
      </c>
      <c r="O3367">
        <v>18600</v>
      </c>
      <c r="P3367">
        <v>18600</v>
      </c>
      <c r="Q3367">
        <v>18600</v>
      </c>
      <c r="R3367">
        <v>33600</v>
      </c>
      <c r="S3367">
        <v>53600</v>
      </c>
      <c r="T3367">
        <v>61800</v>
      </c>
      <c r="U3367">
        <v>0</v>
      </c>
      <c r="V3367">
        <v>0</v>
      </c>
      <c r="W3367">
        <v>0</v>
      </c>
      <c r="X3367">
        <v>0</v>
      </c>
      <c r="Y3367">
        <v>8.0312806059999993</v>
      </c>
      <c r="Z3367">
        <v>-75.301719629999994</v>
      </c>
      <c r="AA3367" s="1" t="s">
        <v>47</v>
      </c>
      <c r="AB3367">
        <v>2325983100</v>
      </c>
      <c r="AC3367" t="str">
        <f>MID(TablaPivotFinal[[#This Row],[Fecha]],1,4)</f>
        <v>2017</v>
      </c>
      <c r="AD3367" t="str">
        <f>MID(TablaPivotFinal[[#This Row],[Fecha]],5,3)</f>
        <v>Jul</v>
      </c>
      <c r="AE3367" s="1">
        <v>2325983100</v>
      </c>
      <c r="AF3367" s="1">
        <v>3101.5483869999998</v>
      </c>
    </row>
    <row r="3368" spans="1:32" x14ac:dyDescent="0.3">
      <c r="A3368" s="1" t="s">
        <v>642</v>
      </c>
      <c r="B3368" s="1" t="s">
        <v>643</v>
      </c>
      <c r="C3368">
        <v>2513</v>
      </c>
      <c r="D3368" s="1" t="s">
        <v>644</v>
      </c>
      <c r="E3368">
        <v>23</v>
      </c>
      <c r="F3368" s="1" t="s">
        <v>645</v>
      </c>
      <c r="G3368" s="1" t="s">
        <v>646</v>
      </c>
      <c r="H3368" s="1" t="s">
        <v>103</v>
      </c>
      <c r="I3368" s="1" t="s">
        <v>647</v>
      </c>
      <c r="J3368" s="1" t="s">
        <v>648</v>
      </c>
      <c r="K3368">
        <v>3102467118</v>
      </c>
      <c r="L3368">
        <v>3216177100</v>
      </c>
      <c r="M3368" s="1" t="s">
        <v>649</v>
      </c>
      <c r="N3368">
        <v>12600</v>
      </c>
      <c r="O3368">
        <v>18600</v>
      </c>
      <c r="P3368">
        <v>18600</v>
      </c>
      <c r="Q3368">
        <v>18600</v>
      </c>
      <c r="R3368">
        <v>33600</v>
      </c>
      <c r="S3368">
        <v>53600</v>
      </c>
      <c r="T3368">
        <v>61800</v>
      </c>
      <c r="U3368">
        <v>0</v>
      </c>
      <c r="V3368">
        <v>0</v>
      </c>
      <c r="W3368">
        <v>0</v>
      </c>
      <c r="X3368">
        <v>0</v>
      </c>
      <c r="Y3368">
        <v>8.0312806059999993</v>
      </c>
      <c r="Z3368">
        <v>-75.301719629999994</v>
      </c>
      <c r="AA3368" s="1" t="s">
        <v>49</v>
      </c>
      <c r="AB3368">
        <v>2352045100</v>
      </c>
      <c r="AC3368" t="str">
        <f>MID(TablaPivotFinal[[#This Row],[Fecha]],1,4)</f>
        <v>2017</v>
      </c>
      <c r="AD3368" t="str">
        <f>MID(TablaPivotFinal[[#This Row],[Fecha]],5,3)</f>
        <v>Jun</v>
      </c>
      <c r="AE3368" s="1">
        <v>2352045100</v>
      </c>
      <c r="AF3368" s="1">
        <v>3210.1333330000002</v>
      </c>
    </row>
    <row r="3369" spans="1:32" x14ac:dyDescent="0.3">
      <c r="A3369" s="1" t="s">
        <v>642</v>
      </c>
      <c r="B3369" s="1" t="s">
        <v>643</v>
      </c>
      <c r="C3369">
        <v>2513</v>
      </c>
      <c r="D3369" s="1" t="s">
        <v>644</v>
      </c>
      <c r="E3369">
        <v>23</v>
      </c>
      <c r="F3369" s="1" t="s">
        <v>645</v>
      </c>
      <c r="G3369" s="1" t="s">
        <v>646</v>
      </c>
      <c r="H3369" s="1" t="s">
        <v>103</v>
      </c>
      <c r="I3369" s="1" t="s">
        <v>647</v>
      </c>
      <c r="J3369" s="1" t="s">
        <v>648</v>
      </c>
      <c r="K3369">
        <v>3102467118</v>
      </c>
      <c r="L3369">
        <v>3216177100</v>
      </c>
      <c r="M3369" s="1" t="s">
        <v>649</v>
      </c>
      <c r="N3369">
        <v>12600</v>
      </c>
      <c r="O3369">
        <v>18600</v>
      </c>
      <c r="P3369">
        <v>18600</v>
      </c>
      <c r="Q3369">
        <v>18600</v>
      </c>
      <c r="R3369">
        <v>33600</v>
      </c>
      <c r="S3369">
        <v>53600</v>
      </c>
      <c r="T3369">
        <v>61800</v>
      </c>
      <c r="U3369">
        <v>0</v>
      </c>
      <c r="V3369">
        <v>0</v>
      </c>
      <c r="W3369">
        <v>0</v>
      </c>
      <c r="X3369">
        <v>0</v>
      </c>
      <c r="Y3369">
        <v>8.0312806059999993</v>
      </c>
      <c r="Z3369">
        <v>-75.301719629999994</v>
      </c>
      <c r="AA3369" s="1" t="s">
        <v>51</v>
      </c>
      <c r="AB3369">
        <v>2344824200</v>
      </c>
      <c r="AC3369" t="str">
        <f>MID(TablaPivotFinal[[#This Row],[Fecha]],1,4)</f>
        <v>2017</v>
      </c>
      <c r="AD3369" t="str">
        <f>MID(TablaPivotFinal[[#This Row],[Fecha]],5,3)</f>
        <v>Mar</v>
      </c>
      <c r="AE3369" s="1">
        <v>2344824200</v>
      </c>
      <c r="AF3369" s="1">
        <v>3010</v>
      </c>
    </row>
    <row r="3370" spans="1:32" x14ac:dyDescent="0.3">
      <c r="A3370" s="1" t="s">
        <v>642</v>
      </c>
      <c r="B3370" s="1" t="s">
        <v>643</v>
      </c>
      <c r="C3370">
        <v>2513</v>
      </c>
      <c r="D3370" s="1" t="s">
        <v>644</v>
      </c>
      <c r="E3370">
        <v>23</v>
      </c>
      <c r="F3370" s="1" t="s">
        <v>645</v>
      </c>
      <c r="G3370" s="1" t="s">
        <v>646</v>
      </c>
      <c r="H3370" s="1" t="s">
        <v>103</v>
      </c>
      <c r="I3370" s="1" t="s">
        <v>647</v>
      </c>
      <c r="J3370" s="1" t="s">
        <v>648</v>
      </c>
      <c r="K3370">
        <v>3102467118</v>
      </c>
      <c r="L3370">
        <v>3216177100</v>
      </c>
      <c r="M3370" s="1" t="s">
        <v>649</v>
      </c>
      <c r="N3370">
        <v>12600</v>
      </c>
      <c r="O3370">
        <v>18600</v>
      </c>
      <c r="P3370">
        <v>18600</v>
      </c>
      <c r="Q3370">
        <v>18600</v>
      </c>
      <c r="R3370">
        <v>33600</v>
      </c>
      <c r="S3370">
        <v>53600</v>
      </c>
      <c r="T3370">
        <v>61800</v>
      </c>
      <c r="U3370">
        <v>0</v>
      </c>
      <c r="V3370">
        <v>0</v>
      </c>
      <c r="W3370">
        <v>0</v>
      </c>
      <c r="X3370">
        <v>0</v>
      </c>
      <c r="Y3370">
        <v>8.0312806059999993</v>
      </c>
      <c r="Z3370">
        <v>-75.301719629999994</v>
      </c>
      <c r="AA3370" s="1" t="s">
        <v>53</v>
      </c>
      <c r="AB3370">
        <v>2278668100</v>
      </c>
      <c r="AC3370" t="str">
        <f>MID(TablaPivotFinal[[#This Row],[Fecha]],1,4)</f>
        <v>2017</v>
      </c>
      <c r="AD3370" t="str">
        <f>MID(TablaPivotFinal[[#This Row],[Fecha]],5,3)</f>
        <v>May</v>
      </c>
      <c r="AE3370" s="1">
        <v>2278668100</v>
      </c>
      <c r="AF3370" s="1">
        <v>2822.9032259999999</v>
      </c>
    </row>
    <row r="3371" spans="1:32" x14ac:dyDescent="0.3">
      <c r="A3371" s="1" t="s">
        <v>642</v>
      </c>
      <c r="B3371" s="1" t="s">
        <v>643</v>
      </c>
      <c r="C3371">
        <v>2513</v>
      </c>
      <c r="D3371" s="1" t="s">
        <v>644</v>
      </c>
      <c r="E3371">
        <v>23</v>
      </c>
      <c r="F3371" s="1" t="s">
        <v>645</v>
      </c>
      <c r="G3371" s="1" t="s">
        <v>646</v>
      </c>
      <c r="H3371" s="1" t="s">
        <v>103</v>
      </c>
      <c r="I3371" s="1" t="s">
        <v>647</v>
      </c>
      <c r="J3371" s="1" t="s">
        <v>648</v>
      </c>
      <c r="K3371">
        <v>3102467118</v>
      </c>
      <c r="L3371">
        <v>3216177100</v>
      </c>
      <c r="M3371" s="1" t="s">
        <v>649</v>
      </c>
      <c r="N3371">
        <v>12600</v>
      </c>
      <c r="O3371">
        <v>18600</v>
      </c>
      <c r="P3371">
        <v>18600</v>
      </c>
      <c r="Q3371">
        <v>18600</v>
      </c>
      <c r="R3371">
        <v>33600</v>
      </c>
      <c r="S3371">
        <v>53600</v>
      </c>
      <c r="T3371">
        <v>61800</v>
      </c>
      <c r="U3371">
        <v>0</v>
      </c>
      <c r="V3371">
        <v>0</v>
      </c>
      <c r="W3371">
        <v>0</v>
      </c>
      <c r="X3371">
        <v>0</v>
      </c>
      <c r="Y3371">
        <v>8.0312806059999993</v>
      </c>
      <c r="Z3371">
        <v>-75.301719629999994</v>
      </c>
      <c r="AA3371" s="1" t="s">
        <v>55</v>
      </c>
      <c r="AB3371">
        <v>2324861000</v>
      </c>
      <c r="AC3371" t="str">
        <f>MID(TablaPivotFinal[[#This Row],[Fecha]],1,4)</f>
        <v>2017</v>
      </c>
      <c r="AD3371" t="str">
        <f>MID(TablaPivotFinal[[#This Row],[Fecha]],5,3)</f>
        <v>Nov</v>
      </c>
      <c r="AE3371" s="1">
        <v>2324861000</v>
      </c>
      <c r="AF3371" s="1">
        <v>3037.1</v>
      </c>
    </row>
    <row r="3372" spans="1:32" x14ac:dyDescent="0.3">
      <c r="A3372" s="1" t="s">
        <v>642</v>
      </c>
      <c r="B3372" s="1" t="s">
        <v>643</v>
      </c>
      <c r="C3372">
        <v>2513</v>
      </c>
      <c r="D3372" s="1" t="s">
        <v>644</v>
      </c>
      <c r="E3372">
        <v>23</v>
      </c>
      <c r="F3372" s="1" t="s">
        <v>645</v>
      </c>
      <c r="G3372" s="1" t="s">
        <v>646</v>
      </c>
      <c r="H3372" s="1" t="s">
        <v>103</v>
      </c>
      <c r="I3372" s="1" t="s">
        <v>647</v>
      </c>
      <c r="J3372" s="1" t="s">
        <v>648</v>
      </c>
      <c r="K3372">
        <v>3102467118</v>
      </c>
      <c r="L3372">
        <v>3216177100</v>
      </c>
      <c r="M3372" s="1" t="s">
        <v>649</v>
      </c>
      <c r="N3372">
        <v>12600</v>
      </c>
      <c r="O3372">
        <v>18600</v>
      </c>
      <c r="P3372">
        <v>18600</v>
      </c>
      <c r="Q3372">
        <v>18600</v>
      </c>
      <c r="R3372">
        <v>33600</v>
      </c>
      <c r="S3372">
        <v>53600</v>
      </c>
      <c r="T3372">
        <v>61800</v>
      </c>
      <c r="U3372">
        <v>0</v>
      </c>
      <c r="V3372">
        <v>0</v>
      </c>
      <c r="W3372">
        <v>0</v>
      </c>
      <c r="X3372">
        <v>0</v>
      </c>
      <c r="Y3372">
        <v>8.0312806059999993</v>
      </c>
      <c r="Z3372">
        <v>-75.301719629999994</v>
      </c>
      <c r="AA3372" s="1" t="s">
        <v>57</v>
      </c>
      <c r="AB3372">
        <v>2437576500</v>
      </c>
      <c r="AC3372" t="str">
        <f>MID(TablaPivotFinal[[#This Row],[Fecha]],1,4)</f>
        <v>2017</v>
      </c>
      <c r="AD3372" t="str">
        <f>MID(TablaPivotFinal[[#This Row],[Fecha]],5,3)</f>
        <v>Oct</v>
      </c>
      <c r="AE3372" s="1">
        <v>2437576500</v>
      </c>
      <c r="AF3372" s="1">
        <v>3153.6129030000002</v>
      </c>
    </row>
    <row r="3373" spans="1:32" x14ac:dyDescent="0.3">
      <c r="A3373" s="1" t="s">
        <v>642</v>
      </c>
      <c r="B3373" s="1" t="s">
        <v>643</v>
      </c>
      <c r="C3373">
        <v>2513</v>
      </c>
      <c r="D3373" s="1" t="s">
        <v>644</v>
      </c>
      <c r="E3373">
        <v>23</v>
      </c>
      <c r="F3373" s="1" t="s">
        <v>645</v>
      </c>
      <c r="G3373" s="1" t="s">
        <v>646</v>
      </c>
      <c r="H3373" s="1" t="s">
        <v>103</v>
      </c>
      <c r="I3373" s="1" t="s">
        <v>647</v>
      </c>
      <c r="J3373" s="1" t="s">
        <v>648</v>
      </c>
      <c r="K3373">
        <v>3102467118</v>
      </c>
      <c r="L3373">
        <v>3216177100</v>
      </c>
      <c r="M3373" s="1" t="s">
        <v>649</v>
      </c>
      <c r="N3373">
        <v>12600</v>
      </c>
      <c r="O3373">
        <v>18600</v>
      </c>
      <c r="P3373">
        <v>18600</v>
      </c>
      <c r="Q3373">
        <v>18600</v>
      </c>
      <c r="R3373">
        <v>33600</v>
      </c>
      <c r="S3373">
        <v>53600</v>
      </c>
      <c r="T3373">
        <v>61800</v>
      </c>
      <c r="U3373">
        <v>0</v>
      </c>
      <c r="V3373">
        <v>0</v>
      </c>
      <c r="W3373">
        <v>0</v>
      </c>
      <c r="X3373">
        <v>0</v>
      </c>
      <c r="Y3373">
        <v>8.0312806059999993</v>
      </c>
      <c r="Z3373">
        <v>-75.301719629999994</v>
      </c>
      <c r="AA3373" s="1" t="s">
        <v>59</v>
      </c>
      <c r="AB3373">
        <v>2278156300</v>
      </c>
      <c r="AC3373" t="str">
        <f>MID(TablaPivotFinal[[#This Row],[Fecha]],1,4)</f>
        <v>2017</v>
      </c>
      <c r="AD3373" t="str">
        <f>MID(TablaPivotFinal[[#This Row],[Fecha]],5,3)</f>
        <v>Sep</v>
      </c>
      <c r="AE3373" s="1">
        <v>2278156300</v>
      </c>
      <c r="AF3373" s="1">
        <v>3003.0333329999999</v>
      </c>
    </row>
    <row r="3374" spans="1:32" x14ac:dyDescent="0.3">
      <c r="A3374" s="1" t="s">
        <v>642</v>
      </c>
      <c r="B3374" s="1" t="s">
        <v>643</v>
      </c>
      <c r="C3374">
        <v>2513</v>
      </c>
      <c r="D3374" s="1" t="s">
        <v>644</v>
      </c>
      <c r="E3374">
        <v>23</v>
      </c>
      <c r="F3374" s="1" t="s">
        <v>645</v>
      </c>
      <c r="G3374" s="1" t="s">
        <v>646</v>
      </c>
      <c r="H3374" s="1" t="s">
        <v>103</v>
      </c>
      <c r="I3374" s="1" t="s">
        <v>647</v>
      </c>
      <c r="J3374" s="1" t="s">
        <v>648</v>
      </c>
      <c r="K3374">
        <v>3102467118</v>
      </c>
      <c r="L3374">
        <v>3216177100</v>
      </c>
      <c r="M3374" s="1" t="s">
        <v>649</v>
      </c>
      <c r="N3374">
        <v>12600</v>
      </c>
      <c r="O3374">
        <v>18600</v>
      </c>
      <c r="P3374">
        <v>18600</v>
      </c>
      <c r="Q3374">
        <v>18600</v>
      </c>
      <c r="R3374">
        <v>33600</v>
      </c>
      <c r="S3374">
        <v>53600</v>
      </c>
      <c r="T3374">
        <v>61800</v>
      </c>
      <c r="U3374">
        <v>0</v>
      </c>
      <c r="V3374">
        <v>0</v>
      </c>
      <c r="W3374">
        <v>0</v>
      </c>
      <c r="X3374">
        <v>0</v>
      </c>
      <c r="Y3374">
        <v>8.0312806059999993</v>
      </c>
      <c r="Z3374">
        <v>-75.301719629999994</v>
      </c>
      <c r="AA3374" s="1" t="s">
        <v>61</v>
      </c>
      <c r="AB3374">
        <v>2530859100</v>
      </c>
      <c r="AC3374" t="str">
        <f>MID(TablaPivotFinal[[#This Row],[Fecha]],1,4)</f>
        <v>2018</v>
      </c>
      <c r="AD3374" t="str">
        <f>MID(TablaPivotFinal[[#This Row],[Fecha]],5,3)</f>
        <v>Abr</v>
      </c>
      <c r="AE3374" s="1">
        <v>2530859100</v>
      </c>
      <c r="AF3374" s="1">
        <v>104712</v>
      </c>
    </row>
    <row r="3375" spans="1:32" x14ac:dyDescent="0.3">
      <c r="A3375" s="1" t="s">
        <v>642</v>
      </c>
      <c r="B3375" s="1" t="s">
        <v>643</v>
      </c>
      <c r="C3375">
        <v>2513</v>
      </c>
      <c r="D3375" s="1" t="s">
        <v>644</v>
      </c>
      <c r="E3375">
        <v>23</v>
      </c>
      <c r="F3375" s="1" t="s">
        <v>645</v>
      </c>
      <c r="G3375" s="1" t="s">
        <v>646</v>
      </c>
      <c r="H3375" s="1" t="s">
        <v>103</v>
      </c>
      <c r="I3375" s="1" t="s">
        <v>647</v>
      </c>
      <c r="J3375" s="1" t="s">
        <v>648</v>
      </c>
      <c r="K3375">
        <v>3102467118</v>
      </c>
      <c r="L3375">
        <v>3216177100</v>
      </c>
      <c r="M3375" s="1" t="s">
        <v>649</v>
      </c>
      <c r="N3375">
        <v>12600</v>
      </c>
      <c r="O3375">
        <v>18600</v>
      </c>
      <c r="P3375">
        <v>18600</v>
      </c>
      <c r="Q3375">
        <v>18600</v>
      </c>
      <c r="R3375">
        <v>33600</v>
      </c>
      <c r="S3375">
        <v>53600</v>
      </c>
      <c r="T3375">
        <v>61800</v>
      </c>
      <c r="U3375">
        <v>0</v>
      </c>
      <c r="V3375">
        <v>0</v>
      </c>
      <c r="W3375">
        <v>0</v>
      </c>
      <c r="X3375">
        <v>0</v>
      </c>
      <c r="Y3375">
        <v>8.0312806059999993</v>
      </c>
      <c r="Z3375">
        <v>-75.301719629999994</v>
      </c>
      <c r="AA3375" s="1" t="s">
        <v>63</v>
      </c>
      <c r="AB3375">
        <v>2550116400</v>
      </c>
      <c r="AC3375" t="str">
        <f>MID(TablaPivotFinal[[#This Row],[Fecha]],1,4)</f>
        <v>2018</v>
      </c>
      <c r="AD3375" t="str">
        <f>MID(TablaPivotFinal[[#This Row],[Fecha]],5,3)</f>
        <v>Ago</v>
      </c>
      <c r="AE3375" s="1">
        <v>2550116400</v>
      </c>
      <c r="AF3375" s="1">
        <v>106610</v>
      </c>
    </row>
    <row r="3376" spans="1:32" x14ac:dyDescent="0.3">
      <c r="A3376" s="1" t="s">
        <v>642</v>
      </c>
      <c r="B3376" s="1" t="s">
        <v>643</v>
      </c>
      <c r="C3376">
        <v>2513</v>
      </c>
      <c r="D3376" s="1" t="s">
        <v>644</v>
      </c>
      <c r="E3376">
        <v>23</v>
      </c>
      <c r="F3376" s="1" t="s">
        <v>645</v>
      </c>
      <c r="G3376" s="1" t="s">
        <v>646</v>
      </c>
      <c r="H3376" s="1" t="s">
        <v>103</v>
      </c>
      <c r="I3376" s="1" t="s">
        <v>647</v>
      </c>
      <c r="J3376" s="1" t="s">
        <v>648</v>
      </c>
      <c r="K3376">
        <v>3102467118</v>
      </c>
      <c r="L3376">
        <v>3216177100</v>
      </c>
      <c r="M3376" s="1" t="s">
        <v>649</v>
      </c>
      <c r="N3376">
        <v>12600</v>
      </c>
      <c r="O3376">
        <v>18600</v>
      </c>
      <c r="P3376">
        <v>18600</v>
      </c>
      <c r="Q3376">
        <v>18600</v>
      </c>
      <c r="R3376">
        <v>33600</v>
      </c>
      <c r="S3376">
        <v>53600</v>
      </c>
      <c r="T3376">
        <v>61800</v>
      </c>
      <c r="U3376">
        <v>0</v>
      </c>
      <c r="V3376">
        <v>0</v>
      </c>
      <c r="W3376">
        <v>0</v>
      </c>
      <c r="X3376">
        <v>0</v>
      </c>
      <c r="Y3376">
        <v>8.0312806059999993</v>
      </c>
      <c r="Z3376">
        <v>-75.301719629999994</v>
      </c>
      <c r="AA3376" s="1" t="s">
        <v>65</v>
      </c>
      <c r="AB3376">
        <v>2929608400</v>
      </c>
      <c r="AC3376" t="str">
        <f>MID(TablaPivotFinal[[#This Row],[Fecha]],1,4)</f>
        <v>2018</v>
      </c>
      <c r="AD3376" t="str">
        <f>MID(TablaPivotFinal[[#This Row],[Fecha]],5,3)</f>
        <v>Dic</v>
      </c>
      <c r="AE3376" s="1">
        <v>2929608400</v>
      </c>
      <c r="AF3376" s="1">
        <v>135689</v>
      </c>
    </row>
    <row r="3377" spans="1:32" x14ac:dyDescent="0.3">
      <c r="A3377" s="1" t="s">
        <v>642</v>
      </c>
      <c r="B3377" s="1" t="s">
        <v>643</v>
      </c>
      <c r="C3377">
        <v>2513</v>
      </c>
      <c r="D3377" s="1" t="s">
        <v>644</v>
      </c>
      <c r="E3377">
        <v>23</v>
      </c>
      <c r="F3377" s="1" t="s">
        <v>645</v>
      </c>
      <c r="G3377" s="1" t="s">
        <v>646</v>
      </c>
      <c r="H3377" s="1" t="s">
        <v>103</v>
      </c>
      <c r="I3377" s="1" t="s">
        <v>647</v>
      </c>
      <c r="J3377" s="1" t="s">
        <v>648</v>
      </c>
      <c r="K3377">
        <v>3102467118</v>
      </c>
      <c r="L3377">
        <v>3216177100</v>
      </c>
      <c r="M3377" s="1" t="s">
        <v>649</v>
      </c>
      <c r="N3377">
        <v>12600</v>
      </c>
      <c r="O3377">
        <v>18600</v>
      </c>
      <c r="P3377">
        <v>18600</v>
      </c>
      <c r="Q3377">
        <v>18600</v>
      </c>
      <c r="R3377">
        <v>33600</v>
      </c>
      <c r="S3377">
        <v>53600</v>
      </c>
      <c r="T3377">
        <v>61800</v>
      </c>
      <c r="U3377">
        <v>0</v>
      </c>
      <c r="V3377">
        <v>0</v>
      </c>
      <c r="W3377">
        <v>0</v>
      </c>
      <c r="X3377">
        <v>0</v>
      </c>
      <c r="Y3377">
        <v>8.0312806059999993</v>
      </c>
      <c r="Z3377">
        <v>-75.301719629999994</v>
      </c>
      <c r="AA3377" s="1" t="s">
        <v>67</v>
      </c>
      <c r="AB3377">
        <v>3132844000</v>
      </c>
      <c r="AC3377" t="str">
        <f>MID(TablaPivotFinal[[#This Row],[Fecha]],1,4)</f>
        <v>2018</v>
      </c>
      <c r="AD3377" t="str">
        <f>MID(TablaPivotFinal[[#This Row],[Fecha]],5,3)</f>
        <v>Ene</v>
      </c>
      <c r="AE3377" s="1">
        <v>3132844000</v>
      </c>
      <c r="AF3377" s="1">
        <v>154890</v>
      </c>
    </row>
    <row r="3378" spans="1:32" x14ac:dyDescent="0.3">
      <c r="A3378" s="1" t="s">
        <v>642</v>
      </c>
      <c r="B3378" s="1" t="s">
        <v>643</v>
      </c>
      <c r="C3378">
        <v>2513</v>
      </c>
      <c r="D3378" s="1" t="s">
        <v>644</v>
      </c>
      <c r="E3378">
        <v>23</v>
      </c>
      <c r="F3378" s="1" t="s">
        <v>645</v>
      </c>
      <c r="G3378" s="1" t="s">
        <v>646</v>
      </c>
      <c r="H3378" s="1" t="s">
        <v>103</v>
      </c>
      <c r="I3378" s="1" t="s">
        <v>647</v>
      </c>
      <c r="J3378" s="1" t="s">
        <v>648</v>
      </c>
      <c r="K3378">
        <v>3102467118</v>
      </c>
      <c r="L3378">
        <v>3216177100</v>
      </c>
      <c r="M3378" s="1" t="s">
        <v>649</v>
      </c>
      <c r="N3378">
        <v>12600</v>
      </c>
      <c r="O3378">
        <v>18600</v>
      </c>
      <c r="P3378">
        <v>18600</v>
      </c>
      <c r="Q3378">
        <v>18600</v>
      </c>
      <c r="R3378">
        <v>33600</v>
      </c>
      <c r="S3378">
        <v>53600</v>
      </c>
      <c r="T3378">
        <v>61800</v>
      </c>
      <c r="U3378">
        <v>0</v>
      </c>
      <c r="V3378">
        <v>0</v>
      </c>
      <c r="W3378">
        <v>0</v>
      </c>
      <c r="X3378">
        <v>0</v>
      </c>
      <c r="Y3378">
        <v>8.0312806059999993</v>
      </c>
      <c r="Z3378">
        <v>-75.301719629999994</v>
      </c>
      <c r="AA3378" s="1" t="s">
        <v>69</v>
      </c>
      <c r="AB3378">
        <v>2334329200</v>
      </c>
      <c r="AC3378" t="str">
        <f>MID(TablaPivotFinal[[#This Row],[Fecha]],1,4)</f>
        <v>2018</v>
      </c>
      <c r="AD3378" t="str">
        <f>MID(TablaPivotFinal[[#This Row],[Fecha]],5,3)</f>
        <v>Feb</v>
      </c>
      <c r="AE3378" s="1">
        <v>2334329200</v>
      </c>
      <c r="AF3378" s="1">
        <v>91808</v>
      </c>
    </row>
    <row r="3379" spans="1:32" x14ac:dyDescent="0.3">
      <c r="A3379" s="1" t="s">
        <v>642</v>
      </c>
      <c r="B3379" s="1" t="s">
        <v>643</v>
      </c>
      <c r="C3379">
        <v>2513</v>
      </c>
      <c r="D3379" s="1" t="s">
        <v>644</v>
      </c>
      <c r="E3379">
        <v>23</v>
      </c>
      <c r="F3379" s="1" t="s">
        <v>645</v>
      </c>
      <c r="G3379" s="1" t="s">
        <v>646</v>
      </c>
      <c r="H3379" s="1" t="s">
        <v>103</v>
      </c>
      <c r="I3379" s="1" t="s">
        <v>647</v>
      </c>
      <c r="J3379" s="1" t="s">
        <v>648</v>
      </c>
      <c r="K3379">
        <v>3102467118</v>
      </c>
      <c r="L3379">
        <v>3216177100</v>
      </c>
      <c r="M3379" s="1" t="s">
        <v>649</v>
      </c>
      <c r="N3379">
        <v>12600</v>
      </c>
      <c r="O3379">
        <v>18600</v>
      </c>
      <c r="P3379">
        <v>18600</v>
      </c>
      <c r="Q3379">
        <v>18600</v>
      </c>
      <c r="R3379">
        <v>33600</v>
      </c>
      <c r="S3379">
        <v>53600</v>
      </c>
      <c r="T3379">
        <v>61800</v>
      </c>
      <c r="U3379">
        <v>0</v>
      </c>
      <c r="V3379">
        <v>0</v>
      </c>
      <c r="W3379">
        <v>0</v>
      </c>
      <c r="X3379">
        <v>0</v>
      </c>
      <c r="Y3379">
        <v>8.0312806059999993</v>
      </c>
      <c r="Z3379">
        <v>-75.301719629999994</v>
      </c>
      <c r="AA3379" s="1" t="s">
        <v>71</v>
      </c>
      <c r="AB3379">
        <v>2310159500</v>
      </c>
      <c r="AC3379" t="str">
        <f>MID(TablaPivotFinal[[#This Row],[Fecha]],1,4)</f>
        <v>2018</v>
      </c>
      <c r="AD3379" t="str">
        <f>MID(TablaPivotFinal[[#This Row],[Fecha]],5,3)</f>
        <v>Jul</v>
      </c>
      <c r="AE3379" s="1">
        <v>2310159500</v>
      </c>
      <c r="AF3379" s="1">
        <v>102404</v>
      </c>
    </row>
    <row r="3380" spans="1:32" x14ac:dyDescent="0.3">
      <c r="A3380" s="1" t="s">
        <v>642</v>
      </c>
      <c r="B3380" s="1" t="s">
        <v>643</v>
      </c>
      <c r="C3380">
        <v>2513</v>
      </c>
      <c r="D3380" s="1" t="s">
        <v>644</v>
      </c>
      <c r="E3380">
        <v>23</v>
      </c>
      <c r="F3380" s="1" t="s">
        <v>645</v>
      </c>
      <c r="G3380" s="1" t="s">
        <v>646</v>
      </c>
      <c r="H3380" s="1" t="s">
        <v>103</v>
      </c>
      <c r="I3380" s="1" t="s">
        <v>647</v>
      </c>
      <c r="J3380" s="1" t="s">
        <v>648</v>
      </c>
      <c r="K3380">
        <v>3102467118</v>
      </c>
      <c r="L3380">
        <v>3216177100</v>
      </c>
      <c r="M3380" s="1" t="s">
        <v>649</v>
      </c>
      <c r="N3380">
        <v>12600</v>
      </c>
      <c r="O3380">
        <v>18600</v>
      </c>
      <c r="P3380">
        <v>18600</v>
      </c>
      <c r="Q3380">
        <v>18600</v>
      </c>
      <c r="R3380">
        <v>33600</v>
      </c>
      <c r="S3380">
        <v>53600</v>
      </c>
      <c r="T3380">
        <v>61800</v>
      </c>
      <c r="U3380">
        <v>0</v>
      </c>
      <c r="V3380">
        <v>0</v>
      </c>
      <c r="W3380">
        <v>0</v>
      </c>
      <c r="X3380">
        <v>0</v>
      </c>
      <c r="Y3380">
        <v>8.0312806059999993</v>
      </c>
      <c r="Z3380">
        <v>-75.301719629999994</v>
      </c>
      <c r="AA3380" s="1" t="s">
        <v>73</v>
      </c>
      <c r="AB3380">
        <v>909735300</v>
      </c>
      <c r="AC3380" t="str">
        <f>MID(TablaPivotFinal[[#This Row],[Fecha]],1,4)</f>
        <v>2018</v>
      </c>
      <c r="AD3380" t="str">
        <f>MID(TablaPivotFinal[[#This Row],[Fecha]],5,3)</f>
        <v>Jun</v>
      </c>
      <c r="AE3380" s="1">
        <v>909735300</v>
      </c>
      <c r="AF3380" s="1">
        <v>59339</v>
      </c>
    </row>
    <row r="3381" spans="1:32" x14ac:dyDescent="0.3">
      <c r="A3381" s="1" t="s">
        <v>642</v>
      </c>
      <c r="B3381" s="1" t="s">
        <v>643</v>
      </c>
      <c r="C3381">
        <v>2513</v>
      </c>
      <c r="D3381" s="1" t="s">
        <v>644</v>
      </c>
      <c r="E3381">
        <v>23</v>
      </c>
      <c r="F3381" s="1" t="s">
        <v>645</v>
      </c>
      <c r="G3381" s="1" t="s">
        <v>646</v>
      </c>
      <c r="H3381" s="1" t="s">
        <v>103</v>
      </c>
      <c r="I3381" s="1" t="s">
        <v>647</v>
      </c>
      <c r="J3381" s="1" t="s">
        <v>648</v>
      </c>
      <c r="K3381">
        <v>3102467118</v>
      </c>
      <c r="L3381">
        <v>3216177100</v>
      </c>
      <c r="M3381" s="1" t="s">
        <v>649</v>
      </c>
      <c r="N3381">
        <v>12600</v>
      </c>
      <c r="O3381">
        <v>18600</v>
      </c>
      <c r="P3381">
        <v>18600</v>
      </c>
      <c r="Q3381">
        <v>18600</v>
      </c>
      <c r="R3381">
        <v>33600</v>
      </c>
      <c r="S3381">
        <v>53600</v>
      </c>
      <c r="T3381">
        <v>61800</v>
      </c>
      <c r="U3381">
        <v>0</v>
      </c>
      <c r="V3381">
        <v>0</v>
      </c>
      <c r="W3381">
        <v>0</v>
      </c>
      <c r="X3381">
        <v>0</v>
      </c>
      <c r="Y3381">
        <v>8.0312806059999993</v>
      </c>
      <c r="Z3381">
        <v>-75.301719629999994</v>
      </c>
      <c r="AA3381" s="1" t="s">
        <v>75</v>
      </c>
      <c r="AB3381">
        <v>2608384500</v>
      </c>
      <c r="AC3381" t="str">
        <f>MID(TablaPivotFinal[[#This Row],[Fecha]],1,4)</f>
        <v>2018</v>
      </c>
      <c r="AD3381" t="str">
        <f>MID(TablaPivotFinal[[#This Row],[Fecha]],5,3)</f>
        <v>Mar</v>
      </c>
      <c r="AE3381" s="1">
        <v>2608384500</v>
      </c>
      <c r="AF3381" s="1">
        <v>116155</v>
      </c>
    </row>
    <row r="3382" spans="1:32" x14ac:dyDescent="0.3">
      <c r="A3382" s="1" t="s">
        <v>642</v>
      </c>
      <c r="B3382" s="1" t="s">
        <v>643</v>
      </c>
      <c r="C3382">
        <v>2513</v>
      </c>
      <c r="D3382" s="1" t="s">
        <v>644</v>
      </c>
      <c r="E3382">
        <v>23</v>
      </c>
      <c r="F3382" s="1" t="s">
        <v>645</v>
      </c>
      <c r="G3382" s="1" t="s">
        <v>646</v>
      </c>
      <c r="H3382" s="1" t="s">
        <v>103</v>
      </c>
      <c r="I3382" s="1" t="s">
        <v>647</v>
      </c>
      <c r="J3382" s="1" t="s">
        <v>648</v>
      </c>
      <c r="K3382">
        <v>3102467118</v>
      </c>
      <c r="L3382">
        <v>3216177100</v>
      </c>
      <c r="M3382" s="1" t="s">
        <v>649</v>
      </c>
      <c r="N3382">
        <v>12600</v>
      </c>
      <c r="O3382">
        <v>18600</v>
      </c>
      <c r="P3382">
        <v>18600</v>
      </c>
      <c r="Q3382">
        <v>18600</v>
      </c>
      <c r="R3382">
        <v>33600</v>
      </c>
      <c r="S3382">
        <v>53600</v>
      </c>
      <c r="T3382">
        <v>61800</v>
      </c>
      <c r="U3382">
        <v>0</v>
      </c>
      <c r="V3382">
        <v>0</v>
      </c>
      <c r="W3382">
        <v>0</v>
      </c>
      <c r="X3382">
        <v>0</v>
      </c>
      <c r="Y3382">
        <v>8.0312806059999993</v>
      </c>
      <c r="Z3382">
        <v>-75.301719629999994</v>
      </c>
      <c r="AA3382" s="1" t="s">
        <v>77</v>
      </c>
      <c r="AB3382">
        <v>1810370900</v>
      </c>
      <c r="AC3382" t="str">
        <f>MID(TablaPivotFinal[[#This Row],[Fecha]],1,4)</f>
        <v>2018</v>
      </c>
      <c r="AD3382" t="str">
        <f>MID(TablaPivotFinal[[#This Row],[Fecha]],5,3)</f>
        <v>May</v>
      </c>
      <c r="AE3382" s="1">
        <v>1810370900</v>
      </c>
      <c r="AF3382" s="1">
        <v>78775</v>
      </c>
    </row>
    <row r="3383" spans="1:32" x14ac:dyDescent="0.3">
      <c r="A3383" s="1" t="s">
        <v>642</v>
      </c>
      <c r="B3383" s="1" t="s">
        <v>643</v>
      </c>
      <c r="C3383">
        <v>2513</v>
      </c>
      <c r="D3383" s="1" t="s">
        <v>644</v>
      </c>
      <c r="E3383">
        <v>23</v>
      </c>
      <c r="F3383" s="1" t="s">
        <v>645</v>
      </c>
      <c r="G3383" s="1" t="s">
        <v>646</v>
      </c>
      <c r="H3383" s="1" t="s">
        <v>103</v>
      </c>
      <c r="I3383" s="1" t="s">
        <v>647</v>
      </c>
      <c r="J3383" s="1" t="s">
        <v>648</v>
      </c>
      <c r="K3383">
        <v>3102467118</v>
      </c>
      <c r="L3383">
        <v>3216177100</v>
      </c>
      <c r="M3383" s="1" t="s">
        <v>649</v>
      </c>
      <c r="N3383">
        <v>12600</v>
      </c>
      <c r="O3383">
        <v>18600</v>
      </c>
      <c r="P3383">
        <v>18600</v>
      </c>
      <c r="Q3383">
        <v>18600</v>
      </c>
      <c r="R3383">
        <v>33600</v>
      </c>
      <c r="S3383">
        <v>53600</v>
      </c>
      <c r="T3383">
        <v>61800</v>
      </c>
      <c r="U3383">
        <v>0</v>
      </c>
      <c r="V3383">
        <v>0</v>
      </c>
      <c r="W3383">
        <v>0</v>
      </c>
      <c r="X3383">
        <v>0</v>
      </c>
      <c r="Y3383">
        <v>8.0312806059999993</v>
      </c>
      <c r="Z3383">
        <v>-75.301719629999994</v>
      </c>
      <c r="AA3383" s="1" t="s">
        <v>79</v>
      </c>
      <c r="AB3383">
        <v>2494361300</v>
      </c>
      <c r="AC3383" t="str">
        <f>MID(TablaPivotFinal[[#This Row],[Fecha]],1,4)</f>
        <v>2018</v>
      </c>
      <c r="AD3383" t="str">
        <f>MID(TablaPivotFinal[[#This Row],[Fecha]],5,3)</f>
        <v>Nov</v>
      </c>
      <c r="AE3383" s="1">
        <v>2494361300</v>
      </c>
      <c r="AF3383" s="1">
        <v>102281</v>
      </c>
    </row>
    <row r="3384" spans="1:32" x14ac:dyDescent="0.3">
      <c r="A3384" s="1" t="s">
        <v>642</v>
      </c>
      <c r="B3384" s="1" t="s">
        <v>643</v>
      </c>
      <c r="C3384">
        <v>2513</v>
      </c>
      <c r="D3384" s="1" t="s">
        <v>644</v>
      </c>
      <c r="E3384">
        <v>23</v>
      </c>
      <c r="F3384" s="1" t="s">
        <v>645</v>
      </c>
      <c r="G3384" s="1" t="s">
        <v>646</v>
      </c>
      <c r="H3384" s="1" t="s">
        <v>103</v>
      </c>
      <c r="I3384" s="1" t="s">
        <v>647</v>
      </c>
      <c r="J3384" s="1" t="s">
        <v>648</v>
      </c>
      <c r="K3384">
        <v>3102467118</v>
      </c>
      <c r="L3384">
        <v>3216177100</v>
      </c>
      <c r="M3384" s="1" t="s">
        <v>649</v>
      </c>
      <c r="N3384">
        <v>12600</v>
      </c>
      <c r="O3384">
        <v>18600</v>
      </c>
      <c r="P3384">
        <v>18600</v>
      </c>
      <c r="Q3384">
        <v>18600</v>
      </c>
      <c r="R3384">
        <v>33600</v>
      </c>
      <c r="S3384">
        <v>53600</v>
      </c>
      <c r="T3384">
        <v>61800</v>
      </c>
      <c r="U3384">
        <v>0</v>
      </c>
      <c r="V3384">
        <v>0</v>
      </c>
      <c r="W3384">
        <v>0</v>
      </c>
      <c r="X3384">
        <v>0</v>
      </c>
      <c r="Y3384">
        <v>8.0312806059999993</v>
      </c>
      <c r="Z3384">
        <v>-75.301719629999994</v>
      </c>
      <c r="AA3384" s="1" t="s">
        <v>81</v>
      </c>
      <c r="AB3384">
        <v>2489442700</v>
      </c>
      <c r="AC3384" t="str">
        <f>MID(TablaPivotFinal[[#This Row],[Fecha]],1,4)</f>
        <v>2018</v>
      </c>
      <c r="AD3384" t="str">
        <f>MID(TablaPivotFinal[[#This Row],[Fecha]],5,3)</f>
        <v>Oct</v>
      </c>
      <c r="AE3384" s="1">
        <v>2489442700</v>
      </c>
      <c r="AF3384" s="1">
        <v>105480</v>
      </c>
    </row>
    <row r="3385" spans="1:32" x14ac:dyDescent="0.3">
      <c r="A3385" s="1" t="s">
        <v>642</v>
      </c>
      <c r="B3385" s="1" t="s">
        <v>643</v>
      </c>
      <c r="C3385">
        <v>2513</v>
      </c>
      <c r="D3385" s="1" t="s">
        <v>644</v>
      </c>
      <c r="E3385">
        <v>23</v>
      </c>
      <c r="F3385" s="1" t="s">
        <v>645</v>
      </c>
      <c r="G3385" s="1" t="s">
        <v>646</v>
      </c>
      <c r="H3385" s="1" t="s">
        <v>103</v>
      </c>
      <c r="I3385" s="1" t="s">
        <v>647</v>
      </c>
      <c r="J3385" s="1" t="s">
        <v>648</v>
      </c>
      <c r="K3385">
        <v>3102467118</v>
      </c>
      <c r="L3385">
        <v>3216177100</v>
      </c>
      <c r="M3385" s="1" t="s">
        <v>649</v>
      </c>
      <c r="N3385">
        <v>12600</v>
      </c>
      <c r="O3385">
        <v>18600</v>
      </c>
      <c r="P3385">
        <v>18600</v>
      </c>
      <c r="Q3385">
        <v>18600</v>
      </c>
      <c r="R3385">
        <v>33600</v>
      </c>
      <c r="S3385">
        <v>53600</v>
      </c>
      <c r="T3385">
        <v>61800</v>
      </c>
      <c r="U3385">
        <v>0</v>
      </c>
      <c r="V3385">
        <v>0</v>
      </c>
      <c r="W3385">
        <v>0</v>
      </c>
      <c r="X3385">
        <v>0</v>
      </c>
      <c r="Y3385">
        <v>8.0312806059999993</v>
      </c>
      <c r="Z3385">
        <v>-75.301719629999994</v>
      </c>
      <c r="AA3385" s="1" t="s">
        <v>83</v>
      </c>
      <c r="AB3385">
        <v>2264312800</v>
      </c>
      <c r="AC3385" t="str">
        <f>MID(TablaPivotFinal[[#This Row],[Fecha]],1,4)</f>
        <v>2018</v>
      </c>
      <c r="AD3385" t="str">
        <f>MID(TablaPivotFinal[[#This Row],[Fecha]],5,3)</f>
        <v>Sep</v>
      </c>
      <c r="AE3385" s="1">
        <v>2264312800</v>
      </c>
      <c r="AF3385" s="1">
        <v>93183</v>
      </c>
    </row>
    <row r="3386" spans="1:32" x14ac:dyDescent="0.3">
      <c r="A3386" s="1" t="s">
        <v>650</v>
      </c>
      <c r="B3386" s="1" t="s">
        <v>651</v>
      </c>
      <c r="C3386">
        <v>4514</v>
      </c>
      <c r="D3386" s="1" t="s">
        <v>652</v>
      </c>
      <c r="E3386">
        <v>20</v>
      </c>
      <c r="F3386" s="1" t="s">
        <v>653</v>
      </c>
      <c r="G3386" s="1" t="s">
        <v>539</v>
      </c>
      <c r="H3386" s="1" t="s">
        <v>111</v>
      </c>
      <c r="I3386" s="1" t="s">
        <v>654</v>
      </c>
      <c r="J3386" s="1" t="s">
        <v>541</v>
      </c>
      <c r="K3386">
        <v>3165280395</v>
      </c>
      <c r="L3386" t="s">
        <v>585</v>
      </c>
      <c r="M3386" s="1" t="s">
        <v>655</v>
      </c>
      <c r="N3386">
        <v>9400</v>
      </c>
      <c r="O3386">
        <v>10300</v>
      </c>
      <c r="P3386">
        <v>21400</v>
      </c>
      <c r="Q3386">
        <v>27400</v>
      </c>
      <c r="R3386">
        <v>31200</v>
      </c>
      <c r="S3386">
        <v>0</v>
      </c>
      <c r="T3386">
        <v>0</v>
      </c>
      <c r="U3386">
        <v>0</v>
      </c>
      <c r="V3386">
        <v>0</v>
      </c>
      <c r="W3386">
        <v>9300</v>
      </c>
      <c r="X3386">
        <v>9500</v>
      </c>
      <c r="Y3386">
        <v>8.0923487299999994</v>
      </c>
      <c r="Z3386">
        <v>-73.56001492</v>
      </c>
      <c r="AA3386" s="1" t="s">
        <v>13</v>
      </c>
      <c r="AB3386">
        <v>2690094300</v>
      </c>
      <c r="AC3386" t="str">
        <f>MID(TablaPivotFinal[[#This Row],[Fecha]],1,4)</f>
        <v>2016</v>
      </c>
      <c r="AD3386" t="str">
        <f>MID(TablaPivotFinal[[#This Row],[Fecha]],5,3)</f>
        <v>Abr</v>
      </c>
      <c r="AE3386" s="1">
        <v>2690094300</v>
      </c>
      <c r="AF3386" s="1">
        <v>183641</v>
      </c>
    </row>
    <row r="3387" spans="1:32" x14ac:dyDescent="0.3">
      <c r="A3387" s="1" t="s">
        <v>650</v>
      </c>
      <c r="B3387" s="1" t="s">
        <v>651</v>
      </c>
      <c r="C3387">
        <v>4514</v>
      </c>
      <c r="D3387" s="1" t="s">
        <v>652</v>
      </c>
      <c r="E3387">
        <v>20</v>
      </c>
      <c r="F3387" s="1" t="s">
        <v>653</v>
      </c>
      <c r="G3387" s="1" t="s">
        <v>539</v>
      </c>
      <c r="H3387" s="1" t="s">
        <v>111</v>
      </c>
      <c r="I3387" s="1" t="s">
        <v>654</v>
      </c>
      <c r="J3387" s="1" t="s">
        <v>541</v>
      </c>
      <c r="K3387">
        <v>3165280395</v>
      </c>
      <c r="L3387" t="s">
        <v>585</v>
      </c>
      <c r="M3387" s="1" t="s">
        <v>655</v>
      </c>
      <c r="N3387">
        <v>9400</v>
      </c>
      <c r="O3387">
        <v>10300</v>
      </c>
      <c r="P3387">
        <v>21400</v>
      </c>
      <c r="Q3387">
        <v>27400</v>
      </c>
      <c r="R3387">
        <v>31200</v>
      </c>
      <c r="S3387">
        <v>0</v>
      </c>
      <c r="T3387">
        <v>0</v>
      </c>
      <c r="U3387">
        <v>0</v>
      </c>
      <c r="V3387">
        <v>0</v>
      </c>
      <c r="W3387">
        <v>9300</v>
      </c>
      <c r="X3387">
        <v>9500</v>
      </c>
      <c r="Y3387">
        <v>8.0923487299999994</v>
      </c>
      <c r="Z3387">
        <v>-73.56001492</v>
      </c>
      <c r="AA3387" s="1" t="s">
        <v>15</v>
      </c>
      <c r="AB3387">
        <v>2728462700</v>
      </c>
      <c r="AC3387" t="str">
        <f>MID(TablaPivotFinal[[#This Row],[Fecha]],1,4)</f>
        <v>2016</v>
      </c>
      <c r="AD3387" t="str">
        <f>MID(TablaPivotFinal[[#This Row],[Fecha]],5,3)</f>
        <v>Ago</v>
      </c>
      <c r="AE3387" s="1">
        <v>2728462700</v>
      </c>
      <c r="AF3387" s="1">
        <v>191195</v>
      </c>
    </row>
    <row r="3388" spans="1:32" x14ac:dyDescent="0.3">
      <c r="A3388" s="1" t="s">
        <v>650</v>
      </c>
      <c r="B3388" s="1" t="s">
        <v>651</v>
      </c>
      <c r="C3388">
        <v>4514</v>
      </c>
      <c r="D3388" s="1" t="s">
        <v>652</v>
      </c>
      <c r="E3388">
        <v>20</v>
      </c>
      <c r="F3388" s="1" t="s">
        <v>653</v>
      </c>
      <c r="G3388" s="1" t="s">
        <v>539</v>
      </c>
      <c r="H3388" s="1" t="s">
        <v>111</v>
      </c>
      <c r="I3388" s="1" t="s">
        <v>654</v>
      </c>
      <c r="J3388" s="1" t="s">
        <v>541</v>
      </c>
      <c r="K3388">
        <v>3165280395</v>
      </c>
      <c r="L3388" t="s">
        <v>585</v>
      </c>
      <c r="M3388" s="1" t="s">
        <v>655</v>
      </c>
      <c r="N3388">
        <v>9400</v>
      </c>
      <c r="O3388">
        <v>10300</v>
      </c>
      <c r="P3388">
        <v>21400</v>
      </c>
      <c r="Q3388">
        <v>27400</v>
      </c>
      <c r="R3388">
        <v>31200</v>
      </c>
      <c r="S3388">
        <v>0</v>
      </c>
      <c r="T3388">
        <v>0</v>
      </c>
      <c r="U3388">
        <v>0</v>
      </c>
      <c r="V3388">
        <v>0</v>
      </c>
      <c r="W3388">
        <v>9300</v>
      </c>
      <c r="X3388">
        <v>9500</v>
      </c>
      <c r="Y3388">
        <v>8.0923487299999994</v>
      </c>
      <c r="Z3388">
        <v>-73.56001492</v>
      </c>
      <c r="AA3388" s="1" t="s">
        <v>17</v>
      </c>
      <c r="AB3388">
        <v>2989292500</v>
      </c>
      <c r="AC3388" t="str">
        <f>MID(TablaPivotFinal[[#This Row],[Fecha]],1,4)</f>
        <v>2016</v>
      </c>
      <c r="AD3388" t="str">
        <f>MID(TablaPivotFinal[[#This Row],[Fecha]],5,3)</f>
        <v>Dic</v>
      </c>
      <c r="AE3388" s="1">
        <v>2989292500</v>
      </c>
      <c r="AF3388" s="1">
        <v>233909</v>
      </c>
    </row>
    <row r="3389" spans="1:32" x14ac:dyDescent="0.3">
      <c r="A3389" s="1" t="s">
        <v>650</v>
      </c>
      <c r="B3389" s="1" t="s">
        <v>651</v>
      </c>
      <c r="C3389">
        <v>4514</v>
      </c>
      <c r="D3389" s="1" t="s">
        <v>652</v>
      </c>
      <c r="E3389">
        <v>20</v>
      </c>
      <c r="F3389" s="1" t="s">
        <v>653</v>
      </c>
      <c r="G3389" s="1" t="s">
        <v>539</v>
      </c>
      <c r="H3389" s="1" t="s">
        <v>111</v>
      </c>
      <c r="I3389" s="1" t="s">
        <v>654</v>
      </c>
      <c r="J3389" s="1" t="s">
        <v>541</v>
      </c>
      <c r="K3389">
        <v>3165280395</v>
      </c>
      <c r="L3389" t="s">
        <v>585</v>
      </c>
      <c r="M3389" s="1" t="s">
        <v>655</v>
      </c>
      <c r="N3389">
        <v>9400</v>
      </c>
      <c r="O3389">
        <v>10300</v>
      </c>
      <c r="P3389">
        <v>21400</v>
      </c>
      <c r="Q3389">
        <v>27400</v>
      </c>
      <c r="R3389">
        <v>31200</v>
      </c>
      <c r="S3389">
        <v>0</v>
      </c>
      <c r="T3389">
        <v>0</v>
      </c>
      <c r="U3389">
        <v>0</v>
      </c>
      <c r="V3389">
        <v>0</v>
      </c>
      <c r="W3389">
        <v>9300</v>
      </c>
      <c r="X3389">
        <v>9500</v>
      </c>
      <c r="Y3389">
        <v>8.0923487299999994</v>
      </c>
      <c r="Z3389">
        <v>-73.56001492</v>
      </c>
      <c r="AA3389" s="1" t="s">
        <v>19</v>
      </c>
      <c r="AB3389">
        <v>3257141600</v>
      </c>
      <c r="AC3389" t="str">
        <f>MID(TablaPivotFinal[[#This Row],[Fecha]],1,4)</f>
        <v>2016</v>
      </c>
      <c r="AD3389" t="str">
        <f>MID(TablaPivotFinal[[#This Row],[Fecha]],5,3)</f>
        <v>Ene</v>
      </c>
      <c r="AE3389" s="1">
        <v>3257141600</v>
      </c>
      <c r="AF3389" s="1">
        <v>272137</v>
      </c>
    </row>
    <row r="3390" spans="1:32" x14ac:dyDescent="0.3">
      <c r="A3390" s="1" t="s">
        <v>650</v>
      </c>
      <c r="B3390" s="1" t="s">
        <v>651</v>
      </c>
      <c r="C3390">
        <v>4514</v>
      </c>
      <c r="D3390" s="1" t="s">
        <v>652</v>
      </c>
      <c r="E3390">
        <v>20</v>
      </c>
      <c r="F3390" s="1" t="s">
        <v>653</v>
      </c>
      <c r="G3390" s="1" t="s">
        <v>539</v>
      </c>
      <c r="H3390" s="1" t="s">
        <v>111</v>
      </c>
      <c r="I3390" s="1" t="s">
        <v>654</v>
      </c>
      <c r="J3390" s="1" t="s">
        <v>541</v>
      </c>
      <c r="K3390">
        <v>3165280395</v>
      </c>
      <c r="L3390" t="s">
        <v>585</v>
      </c>
      <c r="M3390" s="1" t="s">
        <v>655</v>
      </c>
      <c r="N3390">
        <v>9400</v>
      </c>
      <c r="O3390">
        <v>10300</v>
      </c>
      <c r="P3390">
        <v>21400</v>
      </c>
      <c r="Q3390">
        <v>27400</v>
      </c>
      <c r="R3390">
        <v>31200</v>
      </c>
      <c r="S3390">
        <v>0</v>
      </c>
      <c r="T3390">
        <v>0</v>
      </c>
      <c r="U3390">
        <v>0</v>
      </c>
      <c r="V3390">
        <v>0</v>
      </c>
      <c r="W3390">
        <v>9300</v>
      </c>
      <c r="X3390">
        <v>9500</v>
      </c>
      <c r="Y3390">
        <v>8.0923487299999994</v>
      </c>
      <c r="Z3390">
        <v>-73.56001492</v>
      </c>
      <c r="AA3390" s="1" t="s">
        <v>21</v>
      </c>
      <c r="AB3390">
        <v>2652463500</v>
      </c>
      <c r="AC3390" t="str">
        <f>MID(TablaPivotFinal[[#This Row],[Fecha]],1,4)</f>
        <v>2016</v>
      </c>
      <c r="AD3390" t="str">
        <f>MID(TablaPivotFinal[[#This Row],[Fecha]],5,3)</f>
        <v>Feb</v>
      </c>
      <c r="AE3390" s="1">
        <v>2652463500</v>
      </c>
      <c r="AF3390" s="1">
        <v>179564</v>
      </c>
    </row>
    <row r="3391" spans="1:32" x14ac:dyDescent="0.3">
      <c r="A3391" s="1" t="s">
        <v>650</v>
      </c>
      <c r="B3391" s="1" t="s">
        <v>651</v>
      </c>
      <c r="C3391">
        <v>4514</v>
      </c>
      <c r="D3391" s="1" t="s">
        <v>652</v>
      </c>
      <c r="E3391">
        <v>20</v>
      </c>
      <c r="F3391" s="1" t="s">
        <v>653</v>
      </c>
      <c r="G3391" s="1" t="s">
        <v>539</v>
      </c>
      <c r="H3391" s="1" t="s">
        <v>111</v>
      </c>
      <c r="I3391" s="1" t="s">
        <v>654</v>
      </c>
      <c r="J3391" s="1" t="s">
        <v>541</v>
      </c>
      <c r="K3391">
        <v>3165280395</v>
      </c>
      <c r="L3391" t="s">
        <v>585</v>
      </c>
      <c r="M3391" s="1" t="s">
        <v>655</v>
      </c>
      <c r="N3391">
        <v>9400</v>
      </c>
      <c r="O3391">
        <v>10300</v>
      </c>
      <c r="P3391">
        <v>21400</v>
      </c>
      <c r="Q3391">
        <v>27400</v>
      </c>
      <c r="R3391">
        <v>31200</v>
      </c>
      <c r="S3391">
        <v>0</v>
      </c>
      <c r="T3391">
        <v>0</v>
      </c>
      <c r="U3391">
        <v>0</v>
      </c>
      <c r="V3391">
        <v>0</v>
      </c>
      <c r="W3391">
        <v>9300</v>
      </c>
      <c r="X3391">
        <v>9500</v>
      </c>
      <c r="Y3391">
        <v>8.0923487299999994</v>
      </c>
      <c r="Z3391">
        <v>-73.56001492</v>
      </c>
      <c r="AA3391" s="1" t="s">
        <v>23</v>
      </c>
      <c r="AB3391">
        <v>2341787100</v>
      </c>
      <c r="AC3391" t="str">
        <f>MID(TablaPivotFinal[[#This Row],[Fecha]],1,4)</f>
        <v>2016</v>
      </c>
      <c r="AD3391" t="str">
        <f>MID(TablaPivotFinal[[#This Row],[Fecha]],5,3)</f>
        <v>Jul</v>
      </c>
      <c r="AE3391" s="1">
        <v>2341787100</v>
      </c>
      <c r="AF3391" s="1">
        <v>178316</v>
      </c>
    </row>
    <row r="3392" spans="1:32" x14ac:dyDescent="0.3">
      <c r="A3392" s="1" t="s">
        <v>650</v>
      </c>
      <c r="B3392" s="1" t="s">
        <v>651</v>
      </c>
      <c r="C3392">
        <v>4514</v>
      </c>
      <c r="D3392" s="1" t="s">
        <v>652</v>
      </c>
      <c r="E3392">
        <v>20</v>
      </c>
      <c r="F3392" s="1" t="s">
        <v>653</v>
      </c>
      <c r="G3392" s="1" t="s">
        <v>539</v>
      </c>
      <c r="H3392" s="1" t="s">
        <v>111</v>
      </c>
      <c r="I3392" s="1" t="s">
        <v>654</v>
      </c>
      <c r="J3392" s="1" t="s">
        <v>541</v>
      </c>
      <c r="K3392">
        <v>3165280395</v>
      </c>
      <c r="L3392" t="s">
        <v>585</v>
      </c>
      <c r="M3392" s="1" t="s">
        <v>655</v>
      </c>
      <c r="N3392">
        <v>9400</v>
      </c>
      <c r="O3392">
        <v>10300</v>
      </c>
      <c r="P3392">
        <v>21400</v>
      </c>
      <c r="Q3392">
        <v>27400</v>
      </c>
      <c r="R3392">
        <v>31200</v>
      </c>
      <c r="S3392">
        <v>0</v>
      </c>
      <c r="T3392">
        <v>0</v>
      </c>
      <c r="U3392">
        <v>0</v>
      </c>
      <c r="V3392">
        <v>0</v>
      </c>
      <c r="W3392">
        <v>9300</v>
      </c>
      <c r="X3392">
        <v>9500</v>
      </c>
      <c r="Y3392">
        <v>8.0923487299999994</v>
      </c>
      <c r="Z3392">
        <v>-73.56001492</v>
      </c>
      <c r="AA3392" s="1" t="s">
        <v>25</v>
      </c>
      <c r="AB3392">
        <v>2550548400</v>
      </c>
      <c r="AC3392" t="str">
        <f>MID(TablaPivotFinal[[#This Row],[Fecha]],1,4)</f>
        <v>2016</v>
      </c>
      <c r="AD3392" t="str">
        <f>MID(TablaPivotFinal[[#This Row],[Fecha]],5,3)</f>
        <v>Jun</v>
      </c>
      <c r="AE3392" s="1">
        <v>2550548400</v>
      </c>
      <c r="AF3392" s="1">
        <v>186452</v>
      </c>
    </row>
    <row r="3393" spans="1:32" x14ac:dyDescent="0.3">
      <c r="A3393" s="1" t="s">
        <v>650</v>
      </c>
      <c r="B3393" s="1" t="s">
        <v>651</v>
      </c>
      <c r="C3393">
        <v>4514</v>
      </c>
      <c r="D3393" s="1" t="s">
        <v>652</v>
      </c>
      <c r="E3393">
        <v>20</v>
      </c>
      <c r="F3393" s="1" t="s">
        <v>653</v>
      </c>
      <c r="G3393" s="1" t="s">
        <v>539</v>
      </c>
      <c r="H3393" s="1" t="s">
        <v>111</v>
      </c>
      <c r="I3393" s="1" t="s">
        <v>654</v>
      </c>
      <c r="J3393" s="1" t="s">
        <v>541</v>
      </c>
      <c r="K3393">
        <v>3165280395</v>
      </c>
      <c r="L3393" t="s">
        <v>585</v>
      </c>
      <c r="M3393" s="1" t="s">
        <v>655</v>
      </c>
      <c r="N3393">
        <v>9400</v>
      </c>
      <c r="O3393">
        <v>10300</v>
      </c>
      <c r="P3393">
        <v>21400</v>
      </c>
      <c r="Q3393">
        <v>27400</v>
      </c>
      <c r="R3393">
        <v>31200</v>
      </c>
      <c r="S3393">
        <v>0</v>
      </c>
      <c r="T3393">
        <v>0</v>
      </c>
      <c r="U3393">
        <v>0</v>
      </c>
      <c r="V3393">
        <v>0</v>
      </c>
      <c r="W3393">
        <v>9300</v>
      </c>
      <c r="X3393">
        <v>9500</v>
      </c>
      <c r="Y3393">
        <v>8.0923487299999994</v>
      </c>
      <c r="Z3393">
        <v>-73.56001492</v>
      </c>
      <c r="AA3393" s="1" t="s">
        <v>27</v>
      </c>
      <c r="AB3393">
        <v>2850505400</v>
      </c>
      <c r="AC3393" t="str">
        <f>MID(TablaPivotFinal[[#This Row],[Fecha]],1,4)</f>
        <v>2016</v>
      </c>
      <c r="AD3393" t="str">
        <f>MID(TablaPivotFinal[[#This Row],[Fecha]],5,3)</f>
        <v>Mar</v>
      </c>
      <c r="AE3393" s="1">
        <v>2850505400</v>
      </c>
      <c r="AF3393" s="1">
        <v>207652</v>
      </c>
    </row>
    <row r="3394" spans="1:32" x14ac:dyDescent="0.3">
      <c r="A3394" s="1" t="s">
        <v>650</v>
      </c>
      <c r="B3394" s="1" t="s">
        <v>651</v>
      </c>
      <c r="C3394">
        <v>4514</v>
      </c>
      <c r="D3394" s="1" t="s">
        <v>652</v>
      </c>
      <c r="E3394">
        <v>20</v>
      </c>
      <c r="F3394" s="1" t="s">
        <v>653</v>
      </c>
      <c r="G3394" s="1" t="s">
        <v>539</v>
      </c>
      <c r="H3394" s="1" t="s">
        <v>111</v>
      </c>
      <c r="I3394" s="1" t="s">
        <v>654</v>
      </c>
      <c r="J3394" s="1" t="s">
        <v>541</v>
      </c>
      <c r="K3394">
        <v>3165280395</v>
      </c>
      <c r="L3394" t="s">
        <v>585</v>
      </c>
      <c r="M3394" s="1" t="s">
        <v>655</v>
      </c>
      <c r="N3394">
        <v>9400</v>
      </c>
      <c r="O3394">
        <v>10300</v>
      </c>
      <c r="P3394">
        <v>21400</v>
      </c>
      <c r="Q3394">
        <v>27400</v>
      </c>
      <c r="R3394">
        <v>31200</v>
      </c>
      <c r="S3394">
        <v>0</v>
      </c>
      <c r="T3394">
        <v>0</v>
      </c>
      <c r="U3394">
        <v>0</v>
      </c>
      <c r="V3394">
        <v>0</v>
      </c>
      <c r="W3394">
        <v>9300</v>
      </c>
      <c r="X3394">
        <v>9500</v>
      </c>
      <c r="Y3394">
        <v>8.0923487299999994</v>
      </c>
      <c r="Z3394">
        <v>-73.56001492</v>
      </c>
      <c r="AA3394" s="1" t="s">
        <v>29</v>
      </c>
      <c r="AB3394">
        <v>2548158700</v>
      </c>
      <c r="AC3394" t="str">
        <f>MID(TablaPivotFinal[[#This Row],[Fecha]],1,4)</f>
        <v>2016</v>
      </c>
      <c r="AD3394" t="str">
        <f>MID(TablaPivotFinal[[#This Row],[Fecha]],5,3)</f>
        <v>May</v>
      </c>
      <c r="AE3394" s="1">
        <v>2548158700</v>
      </c>
      <c r="AF3394" s="1">
        <v>179257</v>
      </c>
    </row>
    <row r="3395" spans="1:32" x14ac:dyDescent="0.3">
      <c r="A3395" s="1" t="s">
        <v>650</v>
      </c>
      <c r="B3395" s="1" t="s">
        <v>651</v>
      </c>
      <c r="C3395">
        <v>4514</v>
      </c>
      <c r="D3395" s="1" t="s">
        <v>652</v>
      </c>
      <c r="E3395">
        <v>20</v>
      </c>
      <c r="F3395" s="1" t="s">
        <v>653</v>
      </c>
      <c r="G3395" s="1" t="s">
        <v>539</v>
      </c>
      <c r="H3395" s="1" t="s">
        <v>111</v>
      </c>
      <c r="I3395" s="1" t="s">
        <v>654</v>
      </c>
      <c r="J3395" s="1" t="s">
        <v>541</v>
      </c>
      <c r="K3395">
        <v>3165280395</v>
      </c>
      <c r="L3395" t="s">
        <v>585</v>
      </c>
      <c r="M3395" s="1" t="s">
        <v>655</v>
      </c>
      <c r="N3395">
        <v>9400</v>
      </c>
      <c r="O3395">
        <v>10300</v>
      </c>
      <c r="P3395">
        <v>21400</v>
      </c>
      <c r="Q3395">
        <v>27400</v>
      </c>
      <c r="R3395">
        <v>31200</v>
      </c>
      <c r="S3395">
        <v>0</v>
      </c>
      <c r="T3395">
        <v>0</v>
      </c>
      <c r="U3395">
        <v>0</v>
      </c>
      <c r="V3395">
        <v>0</v>
      </c>
      <c r="W3395">
        <v>9300</v>
      </c>
      <c r="X3395">
        <v>9500</v>
      </c>
      <c r="Y3395">
        <v>8.0923487299999994</v>
      </c>
      <c r="Z3395">
        <v>-73.56001492</v>
      </c>
      <c r="AA3395" s="1" t="s">
        <v>31</v>
      </c>
      <c r="AB3395">
        <v>2651740600</v>
      </c>
      <c r="AC3395" t="str">
        <f>MID(TablaPivotFinal[[#This Row],[Fecha]],1,4)</f>
        <v>2016</v>
      </c>
      <c r="AD3395" t="str">
        <f>MID(TablaPivotFinal[[#This Row],[Fecha]],5,3)</f>
        <v>Nov</v>
      </c>
      <c r="AE3395" s="1">
        <v>2651740600</v>
      </c>
      <c r="AF3395" s="1">
        <v>188696</v>
      </c>
    </row>
    <row r="3396" spans="1:32" x14ac:dyDescent="0.3">
      <c r="A3396" s="1" t="s">
        <v>650</v>
      </c>
      <c r="B3396" s="1" t="s">
        <v>651</v>
      </c>
      <c r="C3396">
        <v>4514</v>
      </c>
      <c r="D3396" s="1" t="s">
        <v>652</v>
      </c>
      <c r="E3396">
        <v>20</v>
      </c>
      <c r="F3396" s="1" t="s">
        <v>653</v>
      </c>
      <c r="G3396" s="1" t="s">
        <v>539</v>
      </c>
      <c r="H3396" s="1" t="s">
        <v>111</v>
      </c>
      <c r="I3396" s="1" t="s">
        <v>654</v>
      </c>
      <c r="J3396" s="1" t="s">
        <v>541</v>
      </c>
      <c r="K3396">
        <v>3165280395</v>
      </c>
      <c r="L3396" t="s">
        <v>585</v>
      </c>
      <c r="M3396" s="1" t="s">
        <v>655</v>
      </c>
      <c r="N3396">
        <v>9400</v>
      </c>
      <c r="O3396">
        <v>10300</v>
      </c>
      <c r="P3396">
        <v>21400</v>
      </c>
      <c r="Q3396">
        <v>27400</v>
      </c>
      <c r="R3396">
        <v>31200</v>
      </c>
      <c r="S3396">
        <v>0</v>
      </c>
      <c r="T3396">
        <v>0</v>
      </c>
      <c r="U3396">
        <v>0</v>
      </c>
      <c r="V3396">
        <v>0</v>
      </c>
      <c r="W3396">
        <v>9300</v>
      </c>
      <c r="X3396">
        <v>9500</v>
      </c>
      <c r="Y3396">
        <v>8.0923487299999994</v>
      </c>
      <c r="Z3396">
        <v>-73.56001492</v>
      </c>
      <c r="AA3396" s="1" t="s">
        <v>33</v>
      </c>
      <c r="AB3396">
        <v>2665293200</v>
      </c>
      <c r="AC3396" t="str">
        <f>MID(TablaPivotFinal[[#This Row],[Fecha]],1,4)</f>
        <v>2016</v>
      </c>
      <c r="AD3396" t="str">
        <f>MID(TablaPivotFinal[[#This Row],[Fecha]],5,3)</f>
        <v>Oct</v>
      </c>
      <c r="AE3396" s="1">
        <v>2665293200</v>
      </c>
      <c r="AF3396" s="1">
        <v>192399</v>
      </c>
    </row>
    <row r="3397" spans="1:32" x14ac:dyDescent="0.3">
      <c r="A3397" s="1" t="s">
        <v>650</v>
      </c>
      <c r="B3397" s="1" t="s">
        <v>651</v>
      </c>
      <c r="C3397">
        <v>4514</v>
      </c>
      <c r="D3397" s="1" t="s">
        <v>652</v>
      </c>
      <c r="E3397">
        <v>20</v>
      </c>
      <c r="F3397" s="1" t="s">
        <v>653</v>
      </c>
      <c r="G3397" s="1" t="s">
        <v>539</v>
      </c>
      <c r="H3397" s="1" t="s">
        <v>111</v>
      </c>
      <c r="I3397" s="1" t="s">
        <v>654</v>
      </c>
      <c r="J3397" s="1" t="s">
        <v>541</v>
      </c>
      <c r="K3397">
        <v>3165280395</v>
      </c>
      <c r="L3397" t="s">
        <v>585</v>
      </c>
      <c r="M3397" s="1" t="s">
        <v>655</v>
      </c>
      <c r="N3397">
        <v>9400</v>
      </c>
      <c r="O3397">
        <v>10300</v>
      </c>
      <c r="P3397">
        <v>21400</v>
      </c>
      <c r="Q3397">
        <v>27400</v>
      </c>
      <c r="R3397">
        <v>31200</v>
      </c>
      <c r="S3397">
        <v>0</v>
      </c>
      <c r="T3397">
        <v>0</v>
      </c>
      <c r="U3397">
        <v>0</v>
      </c>
      <c r="V3397">
        <v>0</v>
      </c>
      <c r="W3397">
        <v>9300</v>
      </c>
      <c r="X3397">
        <v>9500</v>
      </c>
      <c r="Y3397">
        <v>8.0923487299999994</v>
      </c>
      <c r="Z3397">
        <v>-73.56001492</v>
      </c>
      <c r="AA3397" s="1" t="s">
        <v>35</v>
      </c>
      <c r="AB3397">
        <v>2571117800</v>
      </c>
      <c r="AC3397" t="str">
        <f>MID(TablaPivotFinal[[#This Row],[Fecha]],1,4)</f>
        <v>2016</v>
      </c>
      <c r="AD3397" t="str">
        <f>MID(TablaPivotFinal[[#This Row],[Fecha]],5,3)</f>
        <v>Sep</v>
      </c>
      <c r="AE3397" s="1">
        <v>2571117800</v>
      </c>
      <c r="AF3397" s="1">
        <v>179391</v>
      </c>
    </row>
    <row r="3398" spans="1:32" x14ac:dyDescent="0.3">
      <c r="A3398" s="1" t="s">
        <v>650</v>
      </c>
      <c r="B3398" s="1" t="s">
        <v>651</v>
      </c>
      <c r="C3398">
        <v>4514</v>
      </c>
      <c r="D3398" s="1" t="s">
        <v>652</v>
      </c>
      <c r="E3398">
        <v>20</v>
      </c>
      <c r="F3398" s="1" t="s">
        <v>653</v>
      </c>
      <c r="G3398" s="1" t="s">
        <v>539</v>
      </c>
      <c r="H3398" s="1" t="s">
        <v>111</v>
      </c>
      <c r="I3398" s="1" t="s">
        <v>654</v>
      </c>
      <c r="J3398" s="1" t="s">
        <v>541</v>
      </c>
      <c r="K3398">
        <v>3165280395</v>
      </c>
      <c r="L3398" t="s">
        <v>585</v>
      </c>
      <c r="M3398" s="1" t="s">
        <v>655</v>
      </c>
      <c r="N3398">
        <v>9400</v>
      </c>
      <c r="O3398">
        <v>10300</v>
      </c>
      <c r="P3398">
        <v>21400</v>
      </c>
      <c r="Q3398">
        <v>27400</v>
      </c>
      <c r="R3398">
        <v>31200</v>
      </c>
      <c r="S3398">
        <v>0</v>
      </c>
      <c r="T3398">
        <v>0</v>
      </c>
      <c r="U3398">
        <v>0</v>
      </c>
      <c r="V3398">
        <v>0</v>
      </c>
      <c r="W3398">
        <v>9300</v>
      </c>
      <c r="X3398">
        <v>9500</v>
      </c>
      <c r="Y3398">
        <v>8.0923487299999994</v>
      </c>
      <c r="Z3398">
        <v>-73.56001492</v>
      </c>
      <c r="AA3398" s="1" t="s">
        <v>37</v>
      </c>
      <c r="AB3398">
        <v>2972648400</v>
      </c>
      <c r="AC3398" t="str">
        <f>MID(TablaPivotFinal[[#This Row],[Fecha]],1,4)</f>
        <v>2017</v>
      </c>
      <c r="AD3398" t="str">
        <f>MID(TablaPivotFinal[[#This Row],[Fecha]],5,3)</f>
        <v>Abr</v>
      </c>
      <c r="AE3398" s="1">
        <v>2972648400</v>
      </c>
      <c r="AF3398" s="1">
        <v>6684.9666669999997</v>
      </c>
    </row>
    <row r="3399" spans="1:32" x14ac:dyDescent="0.3">
      <c r="A3399" s="1" t="s">
        <v>650</v>
      </c>
      <c r="B3399" s="1" t="s">
        <v>651</v>
      </c>
      <c r="C3399">
        <v>4514</v>
      </c>
      <c r="D3399" s="1" t="s">
        <v>652</v>
      </c>
      <c r="E3399">
        <v>20</v>
      </c>
      <c r="F3399" s="1" t="s">
        <v>653</v>
      </c>
      <c r="G3399" s="1" t="s">
        <v>539</v>
      </c>
      <c r="H3399" s="1" t="s">
        <v>111</v>
      </c>
      <c r="I3399" s="1" t="s">
        <v>654</v>
      </c>
      <c r="J3399" s="1" t="s">
        <v>541</v>
      </c>
      <c r="K3399">
        <v>3165280395</v>
      </c>
      <c r="L3399" t="s">
        <v>585</v>
      </c>
      <c r="M3399" s="1" t="s">
        <v>655</v>
      </c>
      <c r="N3399">
        <v>9400</v>
      </c>
      <c r="O3399">
        <v>10300</v>
      </c>
      <c r="P3399">
        <v>21400</v>
      </c>
      <c r="Q3399">
        <v>27400</v>
      </c>
      <c r="R3399">
        <v>31200</v>
      </c>
      <c r="S3399">
        <v>0</v>
      </c>
      <c r="T3399">
        <v>0</v>
      </c>
      <c r="U3399">
        <v>0</v>
      </c>
      <c r="V3399">
        <v>0</v>
      </c>
      <c r="W3399">
        <v>9300</v>
      </c>
      <c r="X3399">
        <v>9500</v>
      </c>
      <c r="Y3399">
        <v>8.0923487299999994</v>
      </c>
      <c r="Z3399">
        <v>-73.56001492</v>
      </c>
      <c r="AA3399" s="1" t="s">
        <v>39</v>
      </c>
      <c r="AB3399">
        <v>2873714400</v>
      </c>
      <c r="AC3399" t="str">
        <f>MID(TablaPivotFinal[[#This Row],[Fecha]],1,4)</f>
        <v>2017</v>
      </c>
      <c r="AD3399" t="str">
        <f>MID(TablaPivotFinal[[#This Row],[Fecha]],5,3)</f>
        <v>Ago</v>
      </c>
      <c r="AE3399" s="1">
        <v>2873714400</v>
      </c>
      <c r="AF3399" s="1">
        <v>5990.9032260000004</v>
      </c>
    </row>
    <row r="3400" spans="1:32" x14ac:dyDescent="0.3">
      <c r="A3400" s="1" t="s">
        <v>650</v>
      </c>
      <c r="B3400" s="1" t="s">
        <v>651</v>
      </c>
      <c r="C3400">
        <v>4514</v>
      </c>
      <c r="D3400" s="1" t="s">
        <v>652</v>
      </c>
      <c r="E3400">
        <v>20</v>
      </c>
      <c r="F3400" s="1" t="s">
        <v>653</v>
      </c>
      <c r="G3400" s="1" t="s">
        <v>539</v>
      </c>
      <c r="H3400" s="1" t="s">
        <v>111</v>
      </c>
      <c r="I3400" s="1" t="s">
        <v>654</v>
      </c>
      <c r="J3400" s="1" t="s">
        <v>541</v>
      </c>
      <c r="K3400">
        <v>3165280395</v>
      </c>
      <c r="L3400" t="s">
        <v>585</v>
      </c>
      <c r="M3400" s="1" t="s">
        <v>655</v>
      </c>
      <c r="N3400">
        <v>9400</v>
      </c>
      <c r="O3400">
        <v>10300</v>
      </c>
      <c r="P3400">
        <v>21400</v>
      </c>
      <c r="Q3400">
        <v>27400</v>
      </c>
      <c r="R3400">
        <v>31200</v>
      </c>
      <c r="S3400">
        <v>0</v>
      </c>
      <c r="T3400">
        <v>0</v>
      </c>
      <c r="U3400">
        <v>0</v>
      </c>
      <c r="V3400">
        <v>0</v>
      </c>
      <c r="W3400">
        <v>9300</v>
      </c>
      <c r="X3400">
        <v>9500</v>
      </c>
      <c r="Y3400">
        <v>8.0923487299999994</v>
      </c>
      <c r="Z3400">
        <v>-73.56001492</v>
      </c>
      <c r="AA3400" s="1" t="s">
        <v>41</v>
      </c>
      <c r="AB3400">
        <v>0</v>
      </c>
      <c r="AC3400" t="str">
        <f>MID(TablaPivotFinal[[#This Row],[Fecha]],1,4)</f>
        <v>2017</v>
      </c>
      <c r="AD3400" t="str">
        <f>MID(TablaPivotFinal[[#This Row],[Fecha]],5,3)</f>
        <v>Dic</v>
      </c>
      <c r="AE3400" s="1">
        <v>0</v>
      </c>
      <c r="AF3400" s="1">
        <v>0</v>
      </c>
    </row>
    <row r="3401" spans="1:32" x14ac:dyDescent="0.3">
      <c r="A3401" s="1" t="s">
        <v>650</v>
      </c>
      <c r="B3401" s="1" t="s">
        <v>651</v>
      </c>
      <c r="C3401">
        <v>4514</v>
      </c>
      <c r="D3401" s="1" t="s">
        <v>652</v>
      </c>
      <c r="E3401">
        <v>20</v>
      </c>
      <c r="F3401" s="1" t="s">
        <v>653</v>
      </c>
      <c r="G3401" s="1" t="s">
        <v>539</v>
      </c>
      <c r="H3401" s="1" t="s">
        <v>111</v>
      </c>
      <c r="I3401" s="1" t="s">
        <v>654</v>
      </c>
      <c r="J3401" s="1" t="s">
        <v>541</v>
      </c>
      <c r="K3401">
        <v>3165280395</v>
      </c>
      <c r="L3401" t="s">
        <v>585</v>
      </c>
      <c r="M3401" s="1" t="s">
        <v>655</v>
      </c>
      <c r="N3401">
        <v>9400</v>
      </c>
      <c r="O3401">
        <v>10300</v>
      </c>
      <c r="P3401">
        <v>21400</v>
      </c>
      <c r="Q3401">
        <v>27400</v>
      </c>
      <c r="R3401">
        <v>31200</v>
      </c>
      <c r="S3401">
        <v>0</v>
      </c>
      <c r="T3401">
        <v>0</v>
      </c>
      <c r="U3401">
        <v>0</v>
      </c>
      <c r="V3401">
        <v>0</v>
      </c>
      <c r="W3401">
        <v>9300</v>
      </c>
      <c r="X3401">
        <v>9500</v>
      </c>
      <c r="Y3401">
        <v>8.0923487299999994</v>
      </c>
      <c r="Z3401">
        <v>-73.56001492</v>
      </c>
      <c r="AA3401" s="1" t="s">
        <v>43</v>
      </c>
      <c r="AB3401">
        <v>3406072100</v>
      </c>
      <c r="AC3401" t="str">
        <f>MID(TablaPivotFinal[[#This Row],[Fecha]],1,4)</f>
        <v>2017</v>
      </c>
      <c r="AD3401" t="str">
        <f>MID(TablaPivotFinal[[#This Row],[Fecha]],5,3)</f>
        <v>Ene</v>
      </c>
      <c r="AE3401" s="1">
        <v>3406072100</v>
      </c>
      <c r="AF3401" s="1">
        <v>8510.2258060000004</v>
      </c>
    </row>
    <row r="3402" spans="1:32" x14ac:dyDescent="0.3">
      <c r="A3402" s="1" t="s">
        <v>650</v>
      </c>
      <c r="B3402" s="1" t="s">
        <v>651</v>
      </c>
      <c r="C3402">
        <v>4514</v>
      </c>
      <c r="D3402" s="1" t="s">
        <v>652</v>
      </c>
      <c r="E3402">
        <v>20</v>
      </c>
      <c r="F3402" s="1" t="s">
        <v>653</v>
      </c>
      <c r="G3402" s="1" t="s">
        <v>539</v>
      </c>
      <c r="H3402" s="1" t="s">
        <v>111</v>
      </c>
      <c r="I3402" s="1" t="s">
        <v>654</v>
      </c>
      <c r="J3402" s="1" t="s">
        <v>541</v>
      </c>
      <c r="K3402">
        <v>3165280395</v>
      </c>
      <c r="L3402" t="s">
        <v>585</v>
      </c>
      <c r="M3402" s="1" t="s">
        <v>655</v>
      </c>
      <c r="N3402">
        <v>9400</v>
      </c>
      <c r="O3402">
        <v>10300</v>
      </c>
      <c r="P3402">
        <v>21400</v>
      </c>
      <c r="Q3402">
        <v>27400</v>
      </c>
      <c r="R3402">
        <v>31200</v>
      </c>
      <c r="S3402">
        <v>0</v>
      </c>
      <c r="T3402">
        <v>0</v>
      </c>
      <c r="U3402">
        <v>0</v>
      </c>
      <c r="V3402">
        <v>0</v>
      </c>
      <c r="W3402">
        <v>9300</v>
      </c>
      <c r="X3402">
        <v>9500</v>
      </c>
      <c r="Y3402">
        <v>8.0923487299999994</v>
      </c>
      <c r="Z3402">
        <v>-73.56001492</v>
      </c>
      <c r="AA3402" s="1" t="s">
        <v>45</v>
      </c>
      <c r="AB3402">
        <v>2614997600</v>
      </c>
      <c r="AC3402" t="str">
        <f>MID(TablaPivotFinal[[#This Row],[Fecha]],1,4)</f>
        <v>2017</v>
      </c>
      <c r="AD3402" t="str">
        <f>MID(TablaPivotFinal[[#This Row],[Fecha]],5,3)</f>
        <v>Feb</v>
      </c>
      <c r="AE3402" s="1">
        <v>2614997600</v>
      </c>
      <c r="AF3402" s="1">
        <v>5970.6071430000002</v>
      </c>
    </row>
    <row r="3403" spans="1:32" x14ac:dyDescent="0.3">
      <c r="A3403" s="1" t="s">
        <v>650</v>
      </c>
      <c r="B3403" s="1" t="s">
        <v>651</v>
      </c>
      <c r="C3403">
        <v>4514</v>
      </c>
      <c r="D3403" s="1" t="s">
        <v>652</v>
      </c>
      <c r="E3403">
        <v>20</v>
      </c>
      <c r="F3403" s="1" t="s">
        <v>653</v>
      </c>
      <c r="G3403" s="1" t="s">
        <v>539</v>
      </c>
      <c r="H3403" s="1" t="s">
        <v>111</v>
      </c>
      <c r="I3403" s="1" t="s">
        <v>654</v>
      </c>
      <c r="J3403" s="1" t="s">
        <v>541</v>
      </c>
      <c r="K3403">
        <v>3165280395</v>
      </c>
      <c r="L3403" t="s">
        <v>585</v>
      </c>
      <c r="M3403" s="1" t="s">
        <v>655</v>
      </c>
      <c r="N3403">
        <v>9400</v>
      </c>
      <c r="O3403">
        <v>10300</v>
      </c>
      <c r="P3403">
        <v>21400</v>
      </c>
      <c r="Q3403">
        <v>27400</v>
      </c>
      <c r="R3403">
        <v>31200</v>
      </c>
      <c r="S3403">
        <v>0</v>
      </c>
      <c r="T3403">
        <v>0</v>
      </c>
      <c r="U3403">
        <v>0</v>
      </c>
      <c r="V3403">
        <v>0</v>
      </c>
      <c r="W3403">
        <v>9300</v>
      </c>
      <c r="X3403">
        <v>9500</v>
      </c>
      <c r="Y3403">
        <v>8.0923487299999994</v>
      </c>
      <c r="Z3403">
        <v>-73.56001492</v>
      </c>
      <c r="AA3403" s="1" t="s">
        <v>47</v>
      </c>
      <c r="AB3403">
        <v>2849340200</v>
      </c>
      <c r="AC3403" t="str">
        <f>MID(TablaPivotFinal[[#This Row],[Fecha]],1,4)</f>
        <v>2017</v>
      </c>
      <c r="AD3403" t="str">
        <f>MID(TablaPivotFinal[[#This Row],[Fecha]],5,3)</f>
        <v>Jul</v>
      </c>
      <c r="AE3403" s="1">
        <v>2849340200</v>
      </c>
      <c r="AF3403" s="1">
        <v>6085.16129</v>
      </c>
    </row>
    <row r="3404" spans="1:32" x14ac:dyDescent="0.3">
      <c r="A3404" s="1" t="s">
        <v>650</v>
      </c>
      <c r="B3404" s="1" t="s">
        <v>651</v>
      </c>
      <c r="C3404">
        <v>4514</v>
      </c>
      <c r="D3404" s="1" t="s">
        <v>652</v>
      </c>
      <c r="E3404">
        <v>20</v>
      </c>
      <c r="F3404" s="1" t="s">
        <v>653</v>
      </c>
      <c r="G3404" s="1" t="s">
        <v>539</v>
      </c>
      <c r="H3404" s="1" t="s">
        <v>111</v>
      </c>
      <c r="I3404" s="1" t="s">
        <v>654</v>
      </c>
      <c r="J3404" s="1" t="s">
        <v>541</v>
      </c>
      <c r="K3404">
        <v>3165280395</v>
      </c>
      <c r="L3404" t="s">
        <v>585</v>
      </c>
      <c r="M3404" s="1" t="s">
        <v>655</v>
      </c>
      <c r="N3404">
        <v>9400</v>
      </c>
      <c r="O3404">
        <v>10300</v>
      </c>
      <c r="P3404">
        <v>21400</v>
      </c>
      <c r="Q3404">
        <v>27400</v>
      </c>
      <c r="R3404">
        <v>31200</v>
      </c>
      <c r="S3404">
        <v>0</v>
      </c>
      <c r="T3404">
        <v>0</v>
      </c>
      <c r="U3404">
        <v>0</v>
      </c>
      <c r="V3404">
        <v>0</v>
      </c>
      <c r="W3404">
        <v>9300</v>
      </c>
      <c r="X3404">
        <v>9500</v>
      </c>
      <c r="Y3404">
        <v>8.0923487299999994</v>
      </c>
      <c r="Z3404">
        <v>-73.56001492</v>
      </c>
      <c r="AA3404" s="1" t="s">
        <v>49</v>
      </c>
      <c r="AB3404">
        <v>2880574300</v>
      </c>
      <c r="AC3404" t="str">
        <f>MID(TablaPivotFinal[[#This Row],[Fecha]],1,4)</f>
        <v>2017</v>
      </c>
      <c r="AD3404" t="str">
        <f>MID(TablaPivotFinal[[#This Row],[Fecha]],5,3)</f>
        <v>Jun</v>
      </c>
      <c r="AE3404" s="1">
        <v>2880574300</v>
      </c>
      <c r="AF3404" s="1">
        <v>6309.4333329999999</v>
      </c>
    </row>
    <row r="3405" spans="1:32" x14ac:dyDescent="0.3">
      <c r="A3405" s="1" t="s">
        <v>650</v>
      </c>
      <c r="B3405" s="1" t="s">
        <v>651</v>
      </c>
      <c r="C3405">
        <v>4514</v>
      </c>
      <c r="D3405" s="1" t="s">
        <v>652</v>
      </c>
      <c r="E3405">
        <v>20</v>
      </c>
      <c r="F3405" s="1" t="s">
        <v>653</v>
      </c>
      <c r="G3405" s="1" t="s">
        <v>539</v>
      </c>
      <c r="H3405" s="1" t="s">
        <v>111</v>
      </c>
      <c r="I3405" s="1" t="s">
        <v>654</v>
      </c>
      <c r="J3405" s="1" t="s">
        <v>541</v>
      </c>
      <c r="K3405">
        <v>3165280395</v>
      </c>
      <c r="L3405" t="s">
        <v>585</v>
      </c>
      <c r="M3405" s="1" t="s">
        <v>655</v>
      </c>
      <c r="N3405">
        <v>9400</v>
      </c>
      <c r="O3405">
        <v>10300</v>
      </c>
      <c r="P3405">
        <v>21400</v>
      </c>
      <c r="Q3405">
        <v>27400</v>
      </c>
      <c r="R3405">
        <v>31200</v>
      </c>
      <c r="S3405">
        <v>0</v>
      </c>
      <c r="T3405">
        <v>0</v>
      </c>
      <c r="U3405">
        <v>0</v>
      </c>
      <c r="V3405">
        <v>0</v>
      </c>
      <c r="W3405">
        <v>9300</v>
      </c>
      <c r="X3405">
        <v>9500</v>
      </c>
      <c r="Y3405">
        <v>8.0923487299999994</v>
      </c>
      <c r="Z3405">
        <v>-73.56001492</v>
      </c>
      <c r="AA3405" s="1" t="s">
        <v>51</v>
      </c>
      <c r="AB3405">
        <v>2863700300</v>
      </c>
      <c r="AC3405" t="str">
        <f>MID(TablaPivotFinal[[#This Row],[Fecha]],1,4)</f>
        <v>2017</v>
      </c>
      <c r="AD3405" t="str">
        <f>MID(TablaPivotFinal[[#This Row],[Fecha]],5,3)</f>
        <v>Mar</v>
      </c>
      <c r="AE3405" s="1">
        <v>2863700300</v>
      </c>
      <c r="AF3405" s="1">
        <v>5851.4838710000004</v>
      </c>
    </row>
    <row r="3406" spans="1:32" x14ac:dyDescent="0.3">
      <c r="A3406" s="1" t="s">
        <v>650</v>
      </c>
      <c r="B3406" s="1" t="s">
        <v>651</v>
      </c>
      <c r="C3406">
        <v>4514</v>
      </c>
      <c r="D3406" s="1" t="s">
        <v>652</v>
      </c>
      <c r="E3406">
        <v>20</v>
      </c>
      <c r="F3406" s="1" t="s">
        <v>653</v>
      </c>
      <c r="G3406" s="1" t="s">
        <v>539</v>
      </c>
      <c r="H3406" s="1" t="s">
        <v>111</v>
      </c>
      <c r="I3406" s="1" t="s">
        <v>654</v>
      </c>
      <c r="J3406" s="1" t="s">
        <v>541</v>
      </c>
      <c r="K3406">
        <v>3165280395</v>
      </c>
      <c r="L3406" t="s">
        <v>585</v>
      </c>
      <c r="M3406" s="1" t="s">
        <v>655</v>
      </c>
      <c r="N3406">
        <v>9400</v>
      </c>
      <c r="O3406">
        <v>10300</v>
      </c>
      <c r="P3406">
        <v>21400</v>
      </c>
      <c r="Q3406">
        <v>27400</v>
      </c>
      <c r="R3406">
        <v>31200</v>
      </c>
      <c r="S3406">
        <v>0</v>
      </c>
      <c r="T3406">
        <v>0</v>
      </c>
      <c r="U3406">
        <v>0</v>
      </c>
      <c r="V3406">
        <v>0</v>
      </c>
      <c r="W3406">
        <v>9300</v>
      </c>
      <c r="X3406">
        <v>9500</v>
      </c>
      <c r="Y3406">
        <v>8.0923487299999994</v>
      </c>
      <c r="Z3406">
        <v>-73.56001492</v>
      </c>
      <c r="AA3406" s="1" t="s">
        <v>53</v>
      </c>
      <c r="AB3406">
        <v>2825286100</v>
      </c>
      <c r="AC3406" t="str">
        <f>MID(TablaPivotFinal[[#This Row],[Fecha]],1,4)</f>
        <v>2017</v>
      </c>
      <c r="AD3406" t="str">
        <f>MID(TablaPivotFinal[[#This Row],[Fecha]],5,3)</f>
        <v>May</v>
      </c>
      <c r="AE3406" s="1">
        <v>2825286100</v>
      </c>
      <c r="AF3406" s="1">
        <v>5803.2258060000004</v>
      </c>
    </row>
    <row r="3407" spans="1:32" x14ac:dyDescent="0.3">
      <c r="A3407" s="1" t="s">
        <v>650</v>
      </c>
      <c r="B3407" s="1" t="s">
        <v>651</v>
      </c>
      <c r="C3407">
        <v>4514</v>
      </c>
      <c r="D3407" s="1" t="s">
        <v>652</v>
      </c>
      <c r="E3407">
        <v>20</v>
      </c>
      <c r="F3407" s="1" t="s">
        <v>653</v>
      </c>
      <c r="G3407" s="1" t="s">
        <v>539</v>
      </c>
      <c r="H3407" s="1" t="s">
        <v>111</v>
      </c>
      <c r="I3407" s="1" t="s">
        <v>654</v>
      </c>
      <c r="J3407" s="1" t="s">
        <v>541</v>
      </c>
      <c r="K3407">
        <v>3165280395</v>
      </c>
      <c r="L3407" t="s">
        <v>585</v>
      </c>
      <c r="M3407" s="1" t="s">
        <v>655</v>
      </c>
      <c r="N3407">
        <v>9400</v>
      </c>
      <c r="O3407">
        <v>10300</v>
      </c>
      <c r="P3407">
        <v>21400</v>
      </c>
      <c r="Q3407">
        <v>27400</v>
      </c>
      <c r="R3407">
        <v>31200</v>
      </c>
      <c r="S3407">
        <v>0</v>
      </c>
      <c r="T3407">
        <v>0</v>
      </c>
      <c r="U3407">
        <v>0</v>
      </c>
      <c r="V3407">
        <v>0</v>
      </c>
      <c r="W3407">
        <v>9300</v>
      </c>
      <c r="X3407">
        <v>9500</v>
      </c>
      <c r="Y3407">
        <v>8.0923487299999994</v>
      </c>
      <c r="Z3407">
        <v>-73.56001492</v>
      </c>
      <c r="AA3407" s="1" t="s">
        <v>55</v>
      </c>
      <c r="AB3407">
        <v>0</v>
      </c>
      <c r="AC3407" t="str">
        <f>MID(TablaPivotFinal[[#This Row],[Fecha]],1,4)</f>
        <v>2017</v>
      </c>
      <c r="AD3407" t="str">
        <f>MID(TablaPivotFinal[[#This Row],[Fecha]],5,3)</f>
        <v>Nov</v>
      </c>
      <c r="AE3407" s="1">
        <v>0</v>
      </c>
      <c r="AF3407" s="1">
        <v>0</v>
      </c>
    </row>
    <row r="3408" spans="1:32" x14ac:dyDescent="0.3">
      <c r="A3408" s="1" t="s">
        <v>650</v>
      </c>
      <c r="B3408" s="1" t="s">
        <v>651</v>
      </c>
      <c r="C3408">
        <v>4514</v>
      </c>
      <c r="D3408" s="1" t="s">
        <v>652</v>
      </c>
      <c r="E3408">
        <v>20</v>
      </c>
      <c r="F3408" s="1" t="s">
        <v>653</v>
      </c>
      <c r="G3408" s="1" t="s">
        <v>539</v>
      </c>
      <c r="H3408" s="1" t="s">
        <v>111</v>
      </c>
      <c r="I3408" s="1" t="s">
        <v>654</v>
      </c>
      <c r="J3408" s="1" t="s">
        <v>541</v>
      </c>
      <c r="K3408">
        <v>3165280395</v>
      </c>
      <c r="L3408" t="s">
        <v>585</v>
      </c>
      <c r="M3408" s="1" t="s">
        <v>655</v>
      </c>
      <c r="N3408">
        <v>9400</v>
      </c>
      <c r="O3408">
        <v>10300</v>
      </c>
      <c r="P3408">
        <v>21400</v>
      </c>
      <c r="Q3408">
        <v>27400</v>
      </c>
      <c r="R3408">
        <v>31200</v>
      </c>
      <c r="S3408">
        <v>0</v>
      </c>
      <c r="T3408">
        <v>0</v>
      </c>
      <c r="U3408">
        <v>0</v>
      </c>
      <c r="V3408">
        <v>0</v>
      </c>
      <c r="W3408">
        <v>9300</v>
      </c>
      <c r="X3408">
        <v>9500</v>
      </c>
      <c r="Y3408">
        <v>8.0923487299999994</v>
      </c>
      <c r="Z3408">
        <v>-73.56001492</v>
      </c>
      <c r="AA3408" s="1" t="s">
        <v>57</v>
      </c>
      <c r="AB3408">
        <v>1988270500</v>
      </c>
      <c r="AC3408" t="str">
        <f>MID(TablaPivotFinal[[#This Row],[Fecha]],1,4)</f>
        <v>2017</v>
      </c>
      <c r="AD3408" t="str">
        <f>MID(TablaPivotFinal[[#This Row],[Fecha]],5,3)</f>
        <v>Oct</v>
      </c>
      <c r="AE3408" s="1">
        <v>1988270500</v>
      </c>
      <c r="AF3408" s="1">
        <v>6543.7</v>
      </c>
    </row>
    <row r="3409" spans="1:32" x14ac:dyDescent="0.3">
      <c r="A3409" s="1" t="s">
        <v>650</v>
      </c>
      <c r="B3409" s="1" t="s">
        <v>651</v>
      </c>
      <c r="C3409">
        <v>4514</v>
      </c>
      <c r="D3409" s="1" t="s">
        <v>652</v>
      </c>
      <c r="E3409">
        <v>20</v>
      </c>
      <c r="F3409" s="1" t="s">
        <v>653</v>
      </c>
      <c r="G3409" s="1" t="s">
        <v>539</v>
      </c>
      <c r="H3409" s="1" t="s">
        <v>111</v>
      </c>
      <c r="I3409" s="1" t="s">
        <v>654</v>
      </c>
      <c r="J3409" s="1" t="s">
        <v>541</v>
      </c>
      <c r="K3409">
        <v>3165280395</v>
      </c>
      <c r="L3409" t="s">
        <v>585</v>
      </c>
      <c r="M3409" s="1" t="s">
        <v>655</v>
      </c>
      <c r="N3409">
        <v>9400</v>
      </c>
      <c r="O3409">
        <v>10300</v>
      </c>
      <c r="P3409">
        <v>21400</v>
      </c>
      <c r="Q3409">
        <v>27400</v>
      </c>
      <c r="R3409">
        <v>31200</v>
      </c>
      <c r="S3409">
        <v>0</v>
      </c>
      <c r="T3409">
        <v>0</v>
      </c>
      <c r="U3409">
        <v>0</v>
      </c>
      <c r="V3409">
        <v>0</v>
      </c>
      <c r="W3409">
        <v>9300</v>
      </c>
      <c r="X3409">
        <v>9500</v>
      </c>
      <c r="Y3409">
        <v>8.0923487299999994</v>
      </c>
      <c r="Z3409">
        <v>-73.56001492</v>
      </c>
      <c r="AA3409" s="1" t="s">
        <v>59</v>
      </c>
      <c r="AB3409">
        <v>2852240400</v>
      </c>
      <c r="AC3409" t="str">
        <f>MID(TablaPivotFinal[[#This Row],[Fecha]],1,4)</f>
        <v>2017</v>
      </c>
      <c r="AD3409" t="str">
        <f>MID(TablaPivotFinal[[#This Row],[Fecha]],5,3)</f>
        <v>Sep</v>
      </c>
      <c r="AE3409" s="1">
        <v>2852240400</v>
      </c>
      <c r="AF3409" s="1">
        <v>6067.8666670000002</v>
      </c>
    </row>
    <row r="3410" spans="1:32" x14ac:dyDescent="0.3">
      <c r="A3410" s="1" t="s">
        <v>650</v>
      </c>
      <c r="B3410" s="1" t="s">
        <v>651</v>
      </c>
      <c r="C3410">
        <v>4514</v>
      </c>
      <c r="D3410" s="1" t="s">
        <v>652</v>
      </c>
      <c r="E3410">
        <v>20</v>
      </c>
      <c r="F3410" s="1" t="s">
        <v>653</v>
      </c>
      <c r="G3410" s="1" t="s">
        <v>539</v>
      </c>
      <c r="H3410" s="1" t="s">
        <v>111</v>
      </c>
      <c r="I3410" s="1" t="s">
        <v>654</v>
      </c>
      <c r="J3410" s="1" t="s">
        <v>541</v>
      </c>
      <c r="K3410">
        <v>3165280395</v>
      </c>
      <c r="L3410" t="s">
        <v>585</v>
      </c>
      <c r="M3410" s="1" t="s">
        <v>655</v>
      </c>
      <c r="N3410">
        <v>9400</v>
      </c>
      <c r="O3410">
        <v>10300</v>
      </c>
      <c r="P3410">
        <v>21400</v>
      </c>
      <c r="Q3410">
        <v>27400</v>
      </c>
      <c r="R3410">
        <v>31200</v>
      </c>
      <c r="S3410">
        <v>0</v>
      </c>
      <c r="T3410">
        <v>0</v>
      </c>
      <c r="U3410">
        <v>0</v>
      </c>
      <c r="V3410">
        <v>0</v>
      </c>
      <c r="W3410">
        <v>9300</v>
      </c>
      <c r="X3410">
        <v>9500</v>
      </c>
      <c r="Y3410">
        <v>8.0923487299999994</v>
      </c>
      <c r="Z3410">
        <v>-73.56001492</v>
      </c>
      <c r="AA3410" s="1" t="s">
        <v>61</v>
      </c>
      <c r="AB3410">
        <v>0</v>
      </c>
      <c r="AC3410" t="str">
        <f>MID(TablaPivotFinal[[#This Row],[Fecha]],1,4)</f>
        <v>2018</v>
      </c>
      <c r="AD3410" t="str">
        <f>MID(TablaPivotFinal[[#This Row],[Fecha]],5,3)</f>
        <v>Abr</v>
      </c>
      <c r="AE3410" s="1">
        <v>0</v>
      </c>
      <c r="AF3410" s="1">
        <v>0</v>
      </c>
    </row>
    <row r="3411" spans="1:32" x14ac:dyDescent="0.3">
      <c r="A3411" s="1" t="s">
        <v>650</v>
      </c>
      <c r="B3411" s="1" t="s">
        <v>651</v>
      </c>
      <c r="C3411">
        <v>4514</v>
      </c>
      <c r="D3411" s="1" t="s">
        <v>652</v>
      </c>
      <c r="E3411">
        <v>20</v>
      </c>
      <c r="F3411" s="1" t="s">
        <v>653</v>
      </c>
      <c r="G3411" s="1" t="s">
        <v>539</v>
      </c>
      <c r="H3411" s="1" t="s">
        <v>111</v>
      </c>
      <c r="I3411" s="1" t="s">
        <v>654</v>
      </c>
      <c r="J3411" s="1" t="s">
        <v>541</v>
      </c>
      <c r="K3411">
        <v>3165280395</v>
      </c>
      <c r="L3411" t="s">
        <v>585</v>
      </c>
      <c r="M3411" s="1" t="s">
        <v>655</v>
      </c>
      <c r="N3411">
        <v>9400</v>
      </c>
      <c r="O3411">
        <v>10300</v>
      </c>
      <c r="P3411">
        <v>21400</v>
      </c>
      <c r="Q3411">
        <v>27400</v>
      </c>
      <c r="R3411">
        <v>31200</v>
      </c>
      <c r="S3411">
        <v>0</v>
      </c>
      <c r="T3411">
        <v>0</v>
      </c>
      <c r="U3411">
        <v>0</v>
      </c>
      <c r="V3411">
        <v>0</v>
      </c>
      <c r="W3411">
        <v>9300</v>
      </c>
      <c r="X3411">
        <v>9500</v>
      </c>
      <c r="Y3411">
        <v>8.0923487299999994</v>
      </c>
      <c r="Z3411">
        <v>-73.56001492</v>
      </c>
      <c r="AA3411" s="1" t="s">
        <v>63</v>
      </c>
      <c r="AB3411">
        <v>0</v>
      </c>
      <c r="AC3411" t="str">
        <f>MID(TablaPivotFinal[[#This Row],[Fecha]],1,4)</f>
        <v>2018</v>
      </c>
      <c r="AD3411" t="str">
        <f>MID(TablaPivotFinal[[#This Row],[Fecha]],5,3)</f>
        <v>Ago</v>
      </c>
      <c r="AE3411" s="1">
        <v>0</v>
      </c>
      <c r="AF3411" s="1">
        <v>0</v>
      </c>
    </row>
    <row r="3412" spans="1:32" x14ac:dyDescent="0.3">
      <c r="A3412" s="1" t="s">
        <v>650</v>
      </c>
      <c r="B3412" s="1" t="s">
        <v>651</v>
      </c>
      <c r="C3412">
        <v>4514</v>
      </c>
      <c r="D3412" s="1" t="s">
        <v>652</v>
      </c>
      <c r="E3412">
        <v>20</v>
      </c>
      <c r="F3412" s="1" t="s">
        <v>653</v>
      </c>
      <c r="G3412" s="1" t="s">
        <v>539</v>
      </c>
      <c r="H3412" s="1" t="s">
        <v>111</v>
      </c>
      <c r="I3412" s="1" t="s">
        <v>654</v>
      </c>
      <c r="J3412" s="1" t="s">
        <v>541</v>
      </c>
      <c r="K3412">
        <v>3165280395</v>
      </c>
      <c r="L3412" t="s">
        <v>585</v>
      </c>
      <c r="M3412" s="1" t="s">
        <v>655</v>
      </c>
      <c r="N3412">
        <v>9400</v>
      </c>
      <c r="O3412">
        <v>10300</v>
      </c>
      <c r="P3412">
        <v>21400</v>
      </c>
      <c r="Q3412">
        <v>27400</v>
      </c>
      <c r="R3412">
        <v>31200</v>
      </c>
      <c r="S3412">
        <v>0</v>
      </c>
      <c r="T3412">
        <v>0</v>
      </c>
      <c r="U3412">
        <v>0</v>
      </c>
      <c r="V3412">
        <v>0</v>
      </c>
      <c r="W3412">
        <v>9300</v>
      </c>
      <c r="X3412">
        <v>9500</v>
      </c>
      <c r="Y3412">
        <v>8.0923487299999994</v>
      </c>
      <c r="Z3412">
        <v>-73.56001492</v>
      </c>
      <c r="AA3412" s="1" t="s">
        <v>65</v>
      </c>
      <c r="AB3412">
        <v>0</v>
      </c>
      <c r="AC3412" t="str">
        <f>MID(TablaPivotFinal[[#This Row],[Fecha]],1,4)</f>
        <v>2018</v>
      </c>
      <c r="AD3412" t="str">
        <f>MID(TablaPivotFinal[[#This Row],[Fecha]],5,3)</f>
        <v>Dic</v>
      </c>
      <c r="AE3412" s="1">
        <v>0</v>
      </c>
      <c r="AF3412" s="1">
        <v>0</v>
      </c>
    </row>
    <row r="3413" spans="1:32" x14ac:dyDescent="0.3">
      <c r="A3413" s="1" t="s">
        <v>650</v>
      </c>
      <c r="B3413" s="1" t="s">
        <v>651</v>
      </c>
      <c r="C3413">
        <v>4514</v>
      </c>
      <c r="D3413" s="1" t="s">
        <v>652</v>
      </c>
      <c r="E3413">
        <v>20</v>
      </c>
      <c r="F3413" s="1" t="s">
        <v>653</v>
      </c>
      <c r="G3413" s="1" t="s">
        <v>539</v>
      </c>
      <c r="H3413" s="1" t="s">
        <v>111</v>
      </c>
      <c r="I3413" s="1" t="s">
        <v>654</v>
      </c>
      <c r="J3413" s="1" t="s">
        <v>541</v>
      </c>
      <c r="K3413">
        <v>3165280395</v>
      </c>
      <c r="L3413" t="s">
        <v>585</v>
      </c>
      <c r="M3413" s="1" t="s">
        <v>655</v>
      </c>
      <c r="N3413">
        <v>9400</v>
      </c>
      <c r="O3413">
        <v>10300</v>
      </c>
      <c r="P3413">
        <v>21400</v>
      </c>
      <c r="Q3413">
        <v>27400</v>
      </c>
      <c r="R3413">
        <v>31200</v>
      </c>
      <c r="S3413">
        <v>0</v>
      </c>
      <c r="T3413">
        <v>0</v>
      </c>
      <c r="U3413">
        <v>0</v>
      </c>
      <c r="V3413">
        <v>0</v>
      </c>
      <c r="W3413">
        <v>9300</v>
      </c>
      <c r="X3413">
        <v>9500</v>
      </c>
      <c r="Y3413">
        <v>8.0923487299999994</v>
      </c>
      <c r="Z3413">
        <v>-73.56001492</v>
      </c>
      <c r="AA3413" s="1" t="s">
        <v>67</v>
      </c>
      <c r="AB3413">
        <v>0</v>
      </c>
      <c r="AC3413" t="str">
        <f>MID(TablaPivotFinal[[#This Row],[Fecha]],1,4)</f>
        <v>2018</v>
      </c>
      <c r="AD3413" t="str">
        <f>MID(TablaPivotFinal[[#This Row],[Fecha]],5,3)</f>
        <v>Ene</v>
      </c>
      <c r="AE3413" s="1">
        <v>0</v>
      </c>
      <c r="AF3413" s="1">
        <v>0</v>
      </c>
    </row>
    <row r="3414" spans="1:32" x14ac:dyDescent="0.3">
      <c r="A3414" s="1" t="s">
        <v>650</v>
      </c>
      <c r="B3414" s="1" t="s">
        <v>651</v>
      </c>
      <c r="C3414">
        <v>4514</v>
      </c>
      <c r="D3414" s="1" t="s">
        <v>652</v>
      </c>
      <c r="E3414">
        <v>20</v>
      </c>
      <c r="F3414" s="1" t="s">
        <v>653</v>
      </c>
      <c r="G3414" s="1" t="s">
        <v>539</v>
      </c>
      <c r="H3414" s="1" t="s">
        <v>111</v>
      </c>
      <c r="I3414" s="1" t="s">
        <v>654</v>
      </c>
      <c r="J3414" s="1" t="s">
        <v>541</v>
      </c>
      <c r="K3414">
        <v>3165280395</v>
      </c>
      <c r="L3414" t="s">
        <v>585</v>
      </c>
      <c r="M3414" s="1" t="s">
        <v>655</v>
      </c>
      <c r="N3414">
        <v>9400</v>
      </c>
      <c r="O3414">
        <v>10300</v>
      </c>
      <c r="P3414">
        <v>21400</v>
      </c>
      <c r="Q3414">
        <v>27400</v>
      </c>
      <c r="R3414">
        <v>31200</v>
      </c>
      <c r="S3414">
        <v>0</v>
      </c>
      <c r="T3414">
        <v>0</v>
      </c>
      <c r="U3414">
        <v>0</v>
      </c>
      <c r="V3414">
        <v>0</v>
      </c>
      <c r="W3414">
        <v>9300</v>
      </c>
      <c r="X3414">
        <v>9500</v>
      </c>
      <c r="Y3414">
        <v>8.0923487299999994</v>
      </c>
      <c r="Z3414">
        <v>-73.56001492</v>
      </c>
      <c r="AA3414" s="1" t="s">
        <v>69</v>
      </c>
      <c r="AB3414">
        <v>0</v>
      </c>
      <c r="AC3414" t="str">
        <f>MID(TablaPivotFinal[[#This Row],[Fecha]],1,4)</f>
        <v>2018</v>
      </c>
      <c r="AD3414" t="str">
        <f>MID(TablaPivotFinal[[#This Row],[Fecha]],5,3)</f>
        <v>Feb</v>
      </c>
      <c r="AE3414" s="1">
        <v>0</v>
      </c>
      <c r="AF3414" s="1">
        <v>0</v>
      </c>
    </row>
    <row r="3415" spans="1:32" x14ac:dyDescent="0.3">
      <c r="A3415" s="1" t="s">
        <v>650</v>
      </c>
      <c r="B3415" s="1" t="s">
        <v>651</v>
      </c>
      <c r="C3415">
        <v>4514</v>
      </c>
      <c r="D3415" s="1" t="s">
        <v>652</v>
      </c>
      <c r="E3415">
        <v>20</v>
      </c>
      <c r="F3415" s="1" t="s">
        <v>653</v>
      </c>
      <c r="G3415" s="1" t="s">
        <v>539</v>
      </c>
      <c r="H3415" s="1" t="s">
        <v>111</v>
      </c>
      <c r="I3415" s="1" t="s">
        <v>654</v>
      </c>
      <c r="J3415" s="1" t="s">
        <v>541</v>
      </c>
      <c r="K3415">
        <v>3165280395</v>
      </c>
      <c r="L3415" t="s">
        <v>585</v>
      </c>
      <c r="M3415" s="1" t="s">
        <v>655</v>
      </c>
      <c r="N3415">
        <v>9400</v>
      </c>
      <c r="O3415">
        <v>10300</v>
      </c>
      <c r="P3415">
        <v>21400</v>
      </c>
      <c r="Q3415">
        <v>27400</v>
      </c>
      <c r="R3415">
        <v>31200</v>
      </c>
      <c r="S3415">
        <v>0</v>
      </c>
      <c r="T3415">
        <v>0</v>
      </c>
      <c r="U3415">
        <v>0</v>
      </c>
      <c r="V3415">
        <v>0</v>
      </c>
      <c r="W3415">
        <v>9300</v>
      </c>
      <c r="X3415">
        <v>9500</v>
      </c>
      <c r="Y3415">
        <v>8.0923487299999994</v>
      </c>
      <c r="Z3415">
        <v>-73.56001492</v>
      </c>
      <c r="AA3415" s="1" t="s">
        <v>71</v>
      </c>
      <c r="AB3415">
        <v>0</v>
      </c>
      <c r="AC3415" t="str">
        <f>MID(TablaPivotFinal[[#This Row],[Fecha]],1,4)</f>
        <v>2018</v>
      </c>
      <c r="AD3415" t="str">
        <f>MID(TablaPivotFinal[[#This Row],[Fecha]],5,3)</f>
        <v>Jul</v>
      </c>
      <c r="AE3415" s="1">
        <v>0</v>
      </c>
      <c r="AF3415" s="1">
        <v>0</v>
      </c>
    </row>
    <row r="3416" spans="1:32" x14ac:dyDescent="0.3">
      <c r="A3416" s="1" t="s">
        <v>650</v>
      </c>
      <c r="B3416" s="1" t="s">
        <v>651</v>
      </c>
      <c r="C3416">
        <v>4514</v>
      </c>
      <c r="D3416" s="1" t="s">
        <v>652</v>
      </c>
      <c r="E3416">
        <v>20</v>
      </c>
      <c r="F3416" s="1" t="s">
        <v>653</v>
      </c>
      <c r="G3416" s="1" t="s">
        <v>539</v>
      </c>
      <c r="H3416" s="1" t="s">
        <v>111</v>
      </c>
      <c r="I3416" s="1" t="s">
        <v>654</v>
      </c>
      <c r="J3416" s="1" t="s">
        <v>541</v>
      </c>
      <c r="K3416">
        <v>3165280395</v>
      </c>
      <c r="L3416" t="s">
        <v>585</v>
      </c>
      <c r="M3416" s="1" t="s">
        <v>655</v>
      </c>
      <c r="N3416">
        <v>9400</v>
      </c>
      <c r="O3416">
        <v>10300</v>
      </c>
      <c r="P3416">
        <v>21400</v>
      </c>
      <c r="Q3416">
        <v>27400</v>
      </c>
      <c r="R3416">
        <v>31200</v>
      </c>
      <c r="S3416">
        <v>0</v>
      </c>
      <c r="T3416">
        <v>0</v>
      </c>
      <c r="U3416">
        <v>0</v>
      </c>
      <c r="V3416">
        <v>0</v>
      </c>
      <c r="W3416">
        <v>9300</v>
      </c>
      <c r="X3416">
        <v>9500</v>
      </c>
      <c r="Y3416">
        <v>8.0923487299999994</v>
      </c>
      <c r="Z3416">
        <v>-73.56001492</v>
      </c>
      <c r="AA3416" s="1" t="s">
        <v>73</v>
      </c>
      <c r="AB3416">
        <v>0</v>
      </c>
      <c r="AC3416" t="str">
        <f>MID(TablaPivotFinal[[#This Row],[Fecha]],1,4)</f>
        <v>2018</v>
      </c>
      <c r="AD3416" t="str">
        <f>MID(TablaPivotFinal[[#This Row],[Fecha]],5,3)</f>
        <v>Jun</v>
      </c>
      <c r="AE3416" s="1">
        <v>0</v>
      </c>
      <c r="AF3416" s="1">
        <v>0</v>
      </c>
    </row>
    <row r="3417" spans="1:32" x14ac:dyDescent="0.3">
      <c r="A3417" s="1" t="s">
        <v>650</v>
      </c>
      <c r="B3417" s="1" t="s">
        <v>651</v>
      </c>
      <c r="C3417">
        <v>4514</v>
      </c>
      <c r="D3417" s="1" t="s">
        <v>652</v>
      </c>
      <c r="E3417">
        <v>20</v>
      </c>
      <c r="F3417" s="1" t="s">
        <v>653</v>
      </c>
      <c r="G3417" s="1" t="s">
        <v>539</v>
      </c>
      <c r="H3417" s="1" t="s">
        <v>111</v>
      </c>
      <c r="I3417" s="1" t="s">
        <v>654</v>
      </c>
      <c r="J3417" s="1" t="s">
        <v>541</v>
      </c>
      <c r="K3417">
        <v>3165280395</v>
      </c>
      <c r="L3417" t="s">
        <v>585</v>
      </c>
      <c r="M3417" s="1" t="s">
        <v>655</v>
      </c>
      <c r="N3417">
        <v>9400</v>
      </c>
      <c r="O3417">
        <v>10300</v>
      </c>
      <c r="P3417">
        <v>21400</v>
      </c>
      <c r="Q3417">
        <v>27400</v>
      </c>
      <c r="R3417">
        <v>31200</v>
      </c>
      <c r="S3417">
        <v>0</v>
      </c>
      <c r="T3417">
        <v>0</v>
      </c>
      <c r="U3417">
        <v>0</v>
      </c>
      <c r="V3417">
        <v>0</v>
      </c>
      <c r="W3417">
        <v>9300</v>
      </c>
      <c r="X3417">
        <v>9500</v>
      </c>
      <c r="Y3417">
        <v>8.0923487299999994</v>
      </c>
      <c r="Z3417">
        <v>-73.56001492</v>
      </c>
      <c r="AA3417" s="1" t="s">
        <v>75</v>
      </c>
      <c r="AB3417">
        <v>0</v>
      </c>
      <c r="AC3417" t="str">
        <f>MID(TablaPivotFinal[[#This Row],[Fecha]],1,4)</f>
        <v>2018</v>
      </c>
      <c r="AD3417" t="str">
        <f>MID(TablaPivotFinal[[#This Row],[Fecha]],5,3)</f>
        <v>Mar</v>
      </c>
      <c r="AE3417" s="1">
        <v>0</v>
      </c>
      <c r="AF3417" s="1">
        <v>0</v>
      </c>
    </row>
    <row r="3418" spans="1:32" x14ac:dyDescent="0.3">
      <c r="A3418" s="1" t="s">
        <v>650</v>
      </c>
      <c r="B3418" s="1" t="s">
        <v>651</v>
      </c>
      <c r="C3418">
        <v>4514</v>
      </c>
      <c r="D3418" s="1" t="s">
        <v>652</v>
      </c>
      <c r="E3418">
        <v>20</v>
      </c>
      <c r="F3418" s="1" t="s">
        <v>653</v>
      </c>
      <c r="G3418" s="1" t="s">
        <v>539</v>
      </c>
      <c r="H3418" s="1" t="s">
        <v>111</v>
      </c>
      <c r="I3418" s="1" t="s">
        <v>654</v>
      </c>
      <c r="J3418" s="1" t="s">
        <v>541</v>
      </c>
      <c r="K3418">
        <v>3165280395</v>
      </c>
      <c r="L3418" t="s">
        <v>585</v>
      </c>
      <c r="M3418" s="1" t="s">
        <v>655</v>
      </c>
      <c r="N3418">
        <v>9400</v>
      </c>
      <c r="O3418">
        <v>10300</v>
      </c>
      <c r="P3418">
        <v>21400</v>
      </c>
      <c r="Q3418">
        <v>27400</v>
      </c>
      <c r="R3418">
        <v>31200</v>
      </c>
      <c r="S3418">
        <v>0</v>
      </c>
      <c r="T3418">
        <v>0</v>
      </c>
      <c r="U3418">
        <v>0</v>
      </c>
      <c r="V3418">
        <v>0</v>
      </c>
      <c r="W3418">
        <v>9300</v>
      </c>
      <c r="X3418">
        <v>9500</v>
      </c>
      <c r="Y3418">
        <v>8.0923487299999994</v>
      </c>
      <c r="Z3418">
        <v>-73.56001492</v>
      </c>
      <c r="AA3418" s="1" t="s">
        <v>77</v>
      </c>
      <c r="AB3418">
        <v>0</v>
      </c>
      <c r="AC3418" t="str">
        <f>MID(TablaPivotFinal[[#This Row],[Fecha]],1,4)</f>
        <v>2018</v>
      </c>
      <c r="AD3418" t="str">
        <f>MID(TablaPivotFinal[[#This Row],[Fecha]],5,3)</f>
        <v>May</v>
      </c>
      <c r="AE3418" s="1">
        <v>0</v>
      </c>
      <c r="AF3418" s="1">
        <v>0</v>
      </c>
    </row>
    <row r="3419" spans="1:32" x14ac:dyDescent="0.3">
      <c r="A3419" s="1" t="s">
        <v>650</v>
      </c>
      <c r="B3419" s="1" t="s">
        <v>651</v>
      </c>
      <c r="C3419">
        <v>4514</v>
      </c>
      <c r="D3419" s="1" t="s">
        <v>652</v>
      </c>
      <c r="E3419">
        <v>20</v>
      </c>
      <c r="F3419" s="1" t="s">
        <v>653</v>
      </c>
      <c r="G3419" s="1" t="s">
        <v>539</v>
      </c>
      <c r="H3419" s="1" t="s">
        <v>111</v>
      </c>
      <c r="I3419" s="1" t="s">
        <v>654</v>
      </c>
      <c r="J3419" s="1" t="s">
        <v>541</v>
      </c>
      <c r="K3419">
        <v>3165280395</v>
      </c>
      <c r="L3419" t="s">
        <v>585</v>
      </c>
      <c r="M3419" s="1" t="s">
        <v>655</v>
      </c>
      <c r="N3419">
        <v>9400</v>
      </c>
      <c r="O3419">
        <v>10300</v>
      </c>
      <c r="P3419">
        <v>21400</v>
      </c>
      <c r="Q3419">
        <v>27400</v>
      </c>
      <c r="R3419">
        <v>31200</v>
      </c>
      <c r="S3419">
        <v>0</v>
      </c>
      <c r="T3419">
        <v>0</v>
      </c>
      <c r="U3419">
        <v>0</v>
      </c>
      <c r="V3419">
        <v>0</v>
      </c>
      <c r="W3419">
        <v>9300</v>
      </c>
      <c r="X3419">
        <v>9500</v>
      </c>
      <c r="Y3419">
        <v>8.0923487299999994</v>
      </c>
      <c r="Z3419">
        <v>-73.56001492</v>
      </c>
      <c r="AA3419" s="1" t="s">
        <v>79</v>
      </c>
      <c r="AB3419">
        <v>0</v>
      </c>
      <c r="AC3419" t="str">
        <f>MID(TablaPivotFinal[[#This Row],[Fecha]],1,4)</f>
        <v>2018</v>
      </c>
      <c r="AD3419" t="str">
        <f>MID(TablaPivotFinal[[#This Row],[Fecha]],5,3)</f>
        <v>Nov</v>
      </c>
      <c r="AE3419" s="1">
        <v>0</v>
      </c>
      <c r="AF3419" s="1">
        <v>0</v>
      </c>
    </row>
    <row r="3420" spans="1:32" x14ac:dyDescent="0.3">
      <c r="A3420" s="1" t="s">
        <v>650</v>
      </c>
      <c r="B3420" s="1" t="s">
        <v>651</v>
      </c>
      <c r="C3420">
        <v>4514</v>
      </c>
      <c r="D3420" s="1" t="s">
        <v>652</v>
      </c>
      <c r="E3420">
        <v>20</v>
      </c>
      <c r="F3420" s="1" t="s">
        <v>653</v>
      </c>
      <c r="G3420" s="1" t="s">
        <v>539</v>
      </c>
      <c r="H3420" s="1" t="s">
        <v>111</v>
      </c>
      <c r="I3420" s="1" t="s">
        <v>654</v>
      </c>
      <c r="J3420" s="1" t="s">
        <v>541</v>
      </c>
      <c r="K3420">
        <v>3165280395</v>
      </c>
      <c r="L3420" t="s">
        <v>585</v>
      </c>
      <c r="M3420" s="1" t="s">
        <v>655</v>
      </c>
      <c r="N3420">
        <v>9400</v>
      </c>
      <c r="O3420">
        <v>10300</v>
      </c>
      <c r="P3420">
        <v>21400</v>
      </c>
      <c r="Q3420">
        <v>27400</v>
      </c>
      <c r="R3420">
        <v>31200</v>
      </c>
      <c r="S3420">
        <v>0</v>
      </c>
      <c r="T3420">
        <v>0</v>
      </c>
      <c r="U3420">
        <v>0</v>
      </c>
      <c r="V3420">
        <v>0</v>
      </c>
      <c r="W3420">
        <v>9300</v>
      </c>
      <c r="X3420">
        <v>9500</v>
      </c>
      <c r="Y3420">
        <v>8.0923487299999994</v>
      </c>
      <c r="Z3420">
        <v>-73.56001492</v>
      </c>
      <c r="AA3420" s="1" t="s">
        <v>81</v>
      </c>
      <c r="AB3420">
        <v>0</v>
      </c>
      <c r="AC3420" t="str">
        <f>MID(TablaPivotFinal[[#This Row],[Fecha]],1,4)</f>
        <v>2018</v>
      </c>
      <c r="AD3420" t="str">
        <f>MID(TablaPivotFinal[[#This Row],[Fecha]],5,3)</f>
        <v>Oct</v>
      </c>
      <c r="AE3420" s="1">
        <v>0</v>
      </c>
      <c r="AF3420" s="1">
        <v>0</v>
      </c>
    </row>
    <row r="3421" spans="1:32" x14ac:dyDescent="0.3">
      <c r="A3421" s="1" t="s">
        <v>650</v>
      </c>
      <c r="B3421" s="1" t="s">
        <v>651</v>
      </c>
      <c r="C3421">
        <v>4514</v>
      </c>
      <c r="D3421" s="1" t="s">
        <v>652</v>
      </c>
      <c r="E3421">
        <v>20</v>
      </c>
      <c r="F3421" s="1" t="s">
        <v>653</v>
      </c>
      <c r="G3421" s="1" t="s">
        <v>539</v>
      </c>
      <c r="H3421" s="1" t="s">
        <v>111</v>
      </c>
      <c r="I3421" s="1" t="s">
        <v>654</v>
      </c>
      <c r="J3421" s="1" t="s">
        <v>541</v>
      </c>
      <c r="K3421">
        <v>3165280395</v>
      </c>
      <c r="L3421" t="s">
        <v>585</v>
      </c>
      <c r="M3421" s="1" t="s">
        <v>655</v>
      </c>
      <c r="N3421">
        <v>9400</v>
      </c>
      <c r="O3421">
        <v>10300</v>
      </c>
      <c r="P3421">
        <v>21400</v>
      </c>
      <c r="Q3421">
        <v>27400</v>
      </c>
      <c r="R3421">
        <v>31200</v>
      </c>
      <c r="S3421">
        <v>0</v>
      </c>
      <c r="T3421">
        <v>0</v>
      </c>
      <c r="U3421">
        <v>0</v>
      </c>
      <c r="V3421">
        <v>0</v>
      </c>
      <c r="W3421">
        <v>9300</v>
      </c>
      <c r="X3421">
        <v>9500</v>
      </c>
      <c r="Y3421">
        <v>8.0923487299999994</v>
      </c>
      <c r="Z3421">
        <v>-73.56001492</v>
      </c>
      <c r="AA3421" s="1" t="s">
        <v>83</v>
      </c>
      <c r="AB3421">
        <v>0</v>
      </c>
      <c r="AC3421" t="str">
        <f>MID(TablaPivotFinal[[#This Row],[Fecha]],1,4)</f>
        <v>2018</v>
      </c>
      <c r="AD3421" t="str">
        <f>MID(TablaPivotFinal[[#This Row],[Fecha]],5,3)</f>
        <v>Sep</v>
      </c>
      <c r="AE3421" s="1">
        <v>0</v>
      </c>
      <c r="AF3421" s="1">
        <v>0</v>
      </c>
    </row>
    <row r="3422" spans="1:32" x14ac:dyDescent="0.3">
      <c r="A3422" s="1" t="s">
        <v>656</v>
      </c>
      <c r="B3422" s="1" t="s">
        <v>651</v>
      </c>
      <c r="C3422">
        <v>7007</v>
      </c>
      <c r="D3422" s="1" t="s">
        <v>652</v>
      </c>
      <c r="E3422">
        <v>20</v>
      </c>
      <c r="F3422" s="1" t="s">
        <v>657</v>
      </c>
      <c r="G3422" s="1" t="s">
        <v>539</v>
      </c>
      <c r="H3422" s="1" t="s">
        <v>111</v>
      </c>
      <c r="I3422" s="1" t="s">
        <v>658</v>
      </c>
      <c r="J3422" s="1" t="s">
        <v>541</v>
      </c>
      <c r="K3422">
        <v>-1</v>
      </c>
      <c r="L3422">
        <v>-1</v>
      </c>
      <c r="M3422" s="1" t="s">
        <v>659</v>
      </c>
      <c r="N3422">
        <v>7900</v>
      </c>
      <c r="O3422">
        <v>8900</v>
      </c>
      <c r="P3422">
        <v>18800</v>
      </c>
      <c r="Q3422">
        <v>23800</v>
      </c>
      <c r="R3422">
        <v>27300</v>
      </c>
      <c r="S3422">
        <v>0</v>
      </c>
      <c r="T3422">
        <v>0</v>
      </c>
      <c r="U3422">
        <v>0</v>
      </c>
      <c r="V3422">
        <v>0</v>
      </c>
      <c r="W3422">
        <v>8100</v>
      </c>
      <c r="X3422">
        <v>8400</v>
      </c>
      <c r="Y3422">
        <v>8.23123833</v>
      </c>
      <c r="Z3422">
        <v>-73.498572339999996</v>
      </c>
      <c r="AA3422" s="1" t="s">
        <v>13</v>
      </c>
      <c r="AB3422">
        <v>659543500</v>
      </c>
      <c r="AC3422" t="str">
        <f>MID(TablaPivotFinal[[#This Row],[Fecha]],1,4)</f>
        <v>2016</v>
      </c>
      <c r="AD3422" t="str">
        <f>MID(TablaPivotFinal[[#This Row],[Fecha]],5,3)</f>
        <v>Abr</v>
      </c>
      <c r="AE3422" s="1">
        <v>659543500</v>
      </c>
      <c r="AF3422" s="1">
        <v>66343</v>
      </c>
    </row>
    <row r="3423" spans="1:32" x14ac:dyDescent="0.3">
      <c r="A3423" s="1" t="s">
        <v>656</v>
      </c>
      <c r="B3423" s="1" t="s">
        <v>651</v>
      </c>
      <c r="C3423">
        <v>7007</v>
      </c>
      <c r="D3423" s="1" t="s">
        <v>652</v>
      </c>
      <c r="E3423">
        <v>20</v>
      </c>
      <c r="F3423" s="1" t="s">
        <v>657</v>
      </c>
      <c r="G3423" s="1" t="s">
        <v>539</v>
      </c>
      <c r="H3423" s="1" t="s">
        <v>111</v>
      </c>
      <c r="I3423" s="1" t="s">
        <v>658</v>
      </c>
      <c r="J3423" s="1" t="s">
        <v>541</v>
      </c>
      <c r="K3423">
        <v>-1</v>
      </c>
      <c r="L3423">
        <v>-1</v>
      </c>
      <c r="M3423" s="1" t="s">
        <v>659</v>
      </c>
      <c r="N3423">
        <v>7900</v>
      </c>
      <c r="O3423">
        <v>8900</v>
      </c>
      <c r="P3423">
        <v>18800</v>
      </c>
      <c r="Q3423">
        <v>23800</v>
      </c>
      <c r="R3423">
        <v>27300</v>
      </c>
      <c r="S3423">
        <v>0</v>
      </c>
      <c r="T3423">
        <v>0</v>
      </c>
      <c r="U3423">
        <v>0</v>
      </c>
      <c r="V3423">
        <v>0</v>
      </c>
      <c r="W3423">
        <v>8100</v>
      </c>
      <c r="X3423">
        <v>8400</v>
      </c>
      <c r="Y3423">
        <v>8.23123833</v>
      </c>
      <c r="Z3423">
        <v>-73.498572339999996</v>
      </c>
      <c r="AA3423" s="1" t="s">
        <v>15</v>
      </c>
      <c r="AB3423">
        <v>674910100</v>
      </c>
      <c r="AC3423" t="str">
        <f>MID(TablaPivotFinal[[#This Row],[Fecha]],1,4)</f>
        <v>2016</v>
      </c>
      <c r="AD3423" t="str">
        <f>MID(TablaPivotFinal[[#This Row],[Fecha]],5,3)</f>
        <v>Ago</v>
      </c>
      <c r="AE3423" s="1">
        <v>674910100</v>
      </c>
      <c r="AF3423" s="1">
        <v>67511</v>
      </c>
    </row>
    <row r="3424" spans="1:32" x14ac:dyDescent="0.3">
      <c r="A3424" s="1" t="s">
        <v>656</v>
      </c>
      <c r="B3424" s="1" t="s">
        <v>651</v>
      </c>
      <c r="C3424">
        <v>7007</v>
      </c>
      <c r="D3424" s="1" t="s">
        <v>652</v>
      </c>
      <c r="E3424">
        <v>20</v>
      </c>
      <c r="F3424" s="1" t="s">
        <v>657</v>
      </c>
      <c r="G3424" s="1" t="s">
        <v>539</v>
      </c>
      <c r="H3424" s="1" t="s">
        <v>111</v>
      </c>
      <c r="I3424" s="1" t="s">
        <v>658</v>
      </c>
      <c r="J3424" s="1" t="s">
        <v>541</v>
      </c>
      <c r="K3424">
        <v>-1</v>
      </c>
      <c r="L3424">
        <v>-1</v>
      </c>
      <c r="M3424" s="1" t="s">
        <v>659</v>
      </c>
      <c r="N3424">
        <v>7900</v>
      </c>
      <c r="O3424">
        <v>8900</v>
      </c>
      <c r="P3424">
        <v>18800</v>
      </c>
      <c r="Q3424">
        <v>23800</v>
      </c>
      <c r="R3424">
        <v>27300</v>
      </c>
      <c r="S3424">
        <v>0</v>
      </c>
      <c r="T3424">
        <v>0</v>
      </c>
      <c r="U3424">
        <v>0</v>
      </c>
      <c r="V3424">
        <v>0</v>
      </c>
      <c r="W3424">
        <v>8100</v>
      </c>
      <c r="X3424">
        <v>8400</v>
      </c>
      <c r="Y3424">
        <v>8.23123833</v>
      </c>
      <c r="Z3424">
        <v>-73.498572339999996</v>
      </c>
      <c r="AA3424" s="1" t="s">
        <v>17</v>
      </c>
      <c r="AB3424">
        <v>691538300</v>
      </c>
      <c r="AC3424" t="str">
        <f>MID(TablaPivotFinal[[#This Row],[Fecha]],1,4)</f>
        <v>2016</v>
      </c>
      <c r="AD3424" t="str">
        <f>MID(TablaPivotFinal[[#This Row],[Fecha]],5,3)</f>
        <v>Dic</v>
      </c>
      <c r="AE3424" s="1">
        <v>691538300</v>
      </c>
      <c r="AF3424" s="1">
        <v>73677</v>
      </c>
    </row>
    <row r="3425" spans="1:32" x14ac:dyDescent="0.3">
      <c r="A3425" s="1" t="s">
        <v>656</v>
      </c>
      <c r="B3425" s="1" t="s">
        <v>651</v>
      </c>
      <c r="C3425">
        <v>7007</v>
      </c>
      <c r="D3425" s="1" t="s">
        <v>652</v>
      </c>
      <c r="E3425">
        <v>20</v>
      </c>
      <c r="F3425" s="1" t="s">
        <v>657</v>
      </c>
      <c r="G3425" s="1" t="s">
        <v>539</v>
      </c>
      <c r="H3425" s="1" t="s">
        <v>111</v>
      </c>
      <c r="I3425" s="1" t="s">
        <v>658</v>
      </c>
      <c r="J3425" s="1" t="s">
        <v>541</v>
      </c>
      <c r="K3425">
        <v>-1</v>
      </c>
      <c r="L3425">
        <v>-1</v>
      </c>
      <c r="M3425" s="1" t="s">
        <v>659</v>
      </c>
      <c r="N3425">
        <v>7900</v>
      </c>
      <c r="O3425">
        <v>8900</v>
      </c>
      <c r="P3425">
        <v>18800</v>
      </c>
      <c r="Q3425">
        <v>23800</v>
      </c>
      <c r="R3425">
        <v>27300</v>
      </c>
      <c r="S3425">
        <v>0</v>
      </c>
      <c r="T3425">
        <v>0</v>
      </c>
      <c r="U3425">
        <v>0</v>
      </c>
      <c r="V3425">
        <v>0</v>
      </c>
      <c r="W3425">
        <v>8100</v>
      </c>
      <c r="X3425">
        <v>8400</v>
      </c>
      <c r="Y3425">
        <v>8.23123833</v>
      </c>
      <c r="Z3425">
        <v>-73.498572339999996</v>
      </c>
      <c r="AA3425" s="1" t="s">
        <v>19</v>
      </c>
      <c r="AB3425">
        <v>666300900</v>
      </c>
      <c r="AC3425" t="str">
        <f>MID(TablaPivotFinal[[#This Row],[Fecha]],1,4)</f>
        <v>2016</v>
      </c>
      <c r="AD3425" t="str">
        <f>MID(TablaPivotFinal[[#This Row],[Fecha]],5,3)</f>
        <v>Ene</v>
      </c>
      <c r="AE3425" s="1">
        <v>666300900</v>
      </c>
      <c r="AF3425" s="1">
        <v>78224</v>
      </c>
    </row>
    <row r="3426" spans="1:32" x14ac:dyDescent="0.3">
      <c r="A3426" s="1" t="s">
        <v>656</v>
      </c>
      <c r="B3426" s="1" t="s">
        <v>651</v>
      </c>
      <c r="C3426">
        <v>7007</v>
      </c>
      <c r="D3426" s="1" t="s">
        <v>652</v>
      </c>
      <c r="E3426">
        <v>20</v>
      </c>
      <c r="F3426" s="1" t="s">
        <v>657</v>
      </c>
      <c r="G3426" s="1" t="s">
        <v>539</v>
      </c>
      <c r="H3426" s="1" t="s">
        <v>111</v>
      </c>
      <c r="I3426" s="1" t="s">
        <v>658</v>
      </c>
      <c r="J3426" s="1" t="s">
        <v>541</v>
      </c>
      <c r="K3426">
        <v>-1</v>
      </c>
      <c r="L3426">
        <v>-1</v>
      </c>
      <c r="M3426" s="1" t="s">
        <v>659</v>
      </c>
      <c r="N3426">
        <v>7900</v>
      </c>
      <c r="O3426">
        <v>8900</v>
      </c>
      <c r="P3426">
        <v>18800</v>
      </c>
      <c r="Q3426">
        <v>23800</v>
      </c>
      <c r="R3426">
        <v>27300</v>
      </c>
      <c r="S3426">
        <v>0</v>
      </c>
      <c r="T3426">
        <v>0</v>
      </c>
      <c r="U3426">
        <v>0</v>
      </c>
      <c r="V3426">
        <v>0</v>
      </c>
      <c r="W3426">
        <v>8100</v>
      </c>
      <c r="X3426">
        <v>8400</v>
      </c>
      <c r="Y3426">
        <v>8.23123833</v>
      </c>
      <c r="Z3426">
        <v>-73.498572339999996</v>
      </c>
      <c r="AA3426" s="1" t="s">
        <v>21</v>
      </c>
      <c r="AB3426">
        <v>545371400</v>
      </c>
      <c r="AC3426" t="str">
        <f>MID(TablaPivotFinal[[#This Row],[Fecha]],1,4)</f>
        <v>2016</v>
      </c>
      <c r="AD3426" t="str">
        <f>MID(TablaPivotFinal[[#This Row],[Fecha]],5,3)</f>
        <v>Feb</v>
      </c>
      <c r="AE3426" s="1">
        <v>545371400</v>
      </c>
      <c r="AF3426" s="1">
        <v>58097</v>
      </c>
    </row>
    <row r="3427" spans="1:32" x14ac:dyDescent="0.3">
      <c r="A3427" s="1" t="s">
        <v>656</v>
      </c>
      <c r="B3427" s="1" t="s">
        <v>651</v>
      </c>
      <c r="C3427">
        <v>7007</v>
      </c>
      <c r="D3427" s="1" t="s">
        <v>652</v>
      </c>
      <c r="E3427">
        <v>20</v>
      </c>
      <c r="F3427" s="1" t="s">
        <v>657</v>
      </c>
      <c r="G3427" s="1" t="s">
        <v>539</v>
      </c>
      <c r="H3427" s="1" t="s">
        <v>111</v>
      </c>
      <c r="I3427" s="1" t="s">
        <v>658</v>
      </c>
      <c r="J3427" s="1" t="s">
        <v>541</v>
      </c>
      <c r="K3427">
        <v>-1</v>
      </c>
      <c r="L3427">
        <v>-1</v>
      </c>
      <c r="M3427" s="1" t="s">
        <v>659</v>
      </c>
      <c r="N3427">
        <v>7900</v>
      </c>
      <c r="O3427">
        <v>8900</v>
      </c>
      <c r="P3427">
        <v>18800</v>
      </c>
      <c r="Q3427">
        <v>23800</v>
      </c>
      <c r="R3427">
        <v>27300</v>
      </c>
      <c r="S3427">
        <v>0</v>
      </c>
      <c r="T3427">
        <v>0</v>
      </c>
      <c r="U3427">
        <v>0</v>
      </c>
      <c r="V3427">
        <v>0</v>
      </c>
      <c r="W3427">
        <v>8100</v>
      </c>
      <c r="X3427">
        <v>8400</v>
      </c>
      <c r="Y3427">
        <v>8.23123833</v>
      </c>
      <c r="Z3427">
        <v>-73.498572339999996</v>
      </c>
      <c r="AA3427" s="1" t="s">
        <v>23</v>
      </c>
      <c r="AB3427">
        <v>534863200</v>
      </c>
      <c r="AC3427" t="str">
        <f>MID(TablaPivotFinal[[#This Row],[Fecha]],1,4)</f>
        <v>2016</v>
      </c>
      <c r="AD3427" t="str">
        <f>MID(TablaPivotFinal[[#This Row],[Fecha]],5,3)</f>
        <v>Jul</v>
      </c>
      <c r="AE3427" s="1">
        <v>534863200</v>
      </c>
      <c r="AF3427" s="1">
        <v>60989</v>
      </c>
    </row>
    <row r="3428" spans="1:32" x14ac:dyDescent="0.3">
      <c r="A3428" s="1" t="s">
        <v>656</v>
      </c>
      <c r="B3428" s="1" t="s">
        <v>651</v>
      </c>
      <c r="C3428">
        <v>7007</v>
      </c>
      <c r="D3428" s="1" t="s">
        <v>652</v>
      </c>
      <c r="E3428">
        <v>20</v>
      </c>
      <c r="F3428" s="1" t="s">
        <v>657</v>
      </c>
      <c r="G3428" s="1" t="s">
        <v>539</v>
      </c>
      <c r="H3428" s="1" t="s">
        <v>111</v>
      </c>
      <c r="I3428" s="1" t="s">
        <v>658</v>
      </c>
      <c r="J3428" s="1" t="s">
        <v>541</v>
      </c>
      <c r="K3428">
        <v>-1</v>
      </c>
      <c r="L3428">
        <v>-1</v>
      </c>
      <c r="M3428" s="1" t="s">
        <v>659</v>
      </c>
      <c r="N3428">
        <v>7900</v>
      </c>
      <c r="O3428">
        <v>8900</v>
      </c>
      <c r="P3428">
        <v>18800</v>
      </c>
      <c r="Q3428">
        <v>23800</v>
      </c>
      <c r="R3428">
        <v>27300</v>
      </c>
      <c r="S3428">
        <v>0</v>
      </c>
      <c r="T3428">
        <v>0</v>
      </c>
      <c r="U3428">
        <v>0</v>
      </c>
      <c r="V3428">
        <v>0</v>
      </c>
      <c r="W3428">
        <v>8100</v>
      </c>
      <c r="X3428">
        <v>8400</v>
      </c>
      <c r="Y3428">
        <v>8.23123833</v>
      </c>
      <c r="Z3428">
        <v>-73.498572339999996</v>
      </c>
      <c r="AA3428" s="1" t="s">
        <v>25</v>
      </c>
      <c r="AB3428">
        <v>606806600</v>
      </c>
      <c r="AC3428" t="str">
        <f>MID(TablaPivotFinal[[#This Row],[Fecha]],1,4)</f>
        <v>2016</v>
      </c>
      <c r="AD3428" t="str">
        <f>MID(TablaPivotFinal[[#This Row],[Fecha]],5,3)</f>
        <v>Jun</v>
      </c>
      <c r="AE3428" s="1">
        <v>606806600</v>
      </c>
      <c r="AF3428" s="1">
        <v>64349</v>
      </c>
    </row>
    <row r="3429" spans="1:32" x14ac:dyDescent="0.3">
      <c r="A3429" s="1" t="s">
        <v>656</v>
      </c>
      <c r="B3429" s="1" t="s">
        <v>651</v>
      </c>
      <c r="C3429">
        <v>7007</v>
      </c>
      <c r="D3429" s="1" t="s">
        <v>652</v>
      </c>
      <c r="E3429">
        <v>20</v>
      </c>
      <c r="F3429" s="1" t="s">
        <v>657</v>
      </c>
      <c r="G3429" s="1" t="s">
        <v>539</v>
      </c>
      <c r="H3429" s="1" t="s">
        <v>111</v>
      </c>
      <c r="I3429" s="1" t="s">
        <v>658</v>
      </c>
      <c r="J3429" s="1" t="s">
        <v>541</v>
      </c>
      <c r="K3429">
        <v>-1</v>
      </c>
      <c r="L3429">
        <v>-1</v>
      </c>
      <c r="M3429" s="1" t="s">
        <v>659</v>
      </c>
      <c r="N3429">
        <v>7900</v>
      </c>
      <c r="O3429">
        <v>8900</v>
      </c>
      <c r="P3429">
        <v>18800</v>
      </c>
      <c r="Q3429">
        <v>23800</v>
      </c>
      <c r="R3429">
        <v>27300</v>
      </c>
      <c r="S3429">
        <v>0</v>
      </c>
      <c r="T3429">
        <v>0</v>
      </c>
      <c r="U3429">
        <v>0</v>
      </c>
      <c r="V3429">
        <v>0</v>
      </c>
      <c r="W3429">
        <v>8100</v>
      </c>
      <c r="X3429">
        <v>8400</v>
      </c>
      <c r="Y3429">
        <v>8.23123833</v>
      </c>
      <c r="Z3429">
        <v>-73.498572339999996</v>
      </c>
      <c r="AA3429" s="1" t="s">
        <v>27</v>
      </c>
      <c r="AB3429">
        <v>633657100</v>
      </c>
      <c r="AC3429" t="str">
        <f>MID(TablaPivotFinal[[#This Row],[Fecha]],1,4)</f>
        <v>2016</v>
      </c>
      <c r="AD3429" t="str">
        <f>MID(TablaPivotFinal[[#This Row],[Fecha]],5,3)</f>
        <v>Mar</v>
      </c>
      <c r="AE3429" s="1">
        <v>633657100</v>
      </c>
      <c r="AF3429" s="1">
        <v>67922</v>
      </c>
    </row>
    <row r="3430" spans="1:32" x14ac:dyDescent="0.3">
      <c r="A3430" s="1" t="s">
        <v>656</v>
      </c>
      <c r="B3430" s="1" t="s">
        <v>651</v>
      </c>
      <c r="C3430">
        <v>7007</v>
      </c>
      <c r="D3430" s="1" t="s">
        <v>652</v>
      </c>
      <c r="E3430">
        <v>20</v>
      </c>
      <c r="F3430" s="1" t="s">
        <v>657</v>
      </c>
      <c r="G3430" s="1" t="s">
        <v>539</v>
      </c>
      <c r="H3430" s="1" t="s">
        <v>111</v>
      </c>
      <c r="I3430" s="1" t="s">
        <v>658</v>
      </c>
      <c r="J3430" s="1" t="s">
        <v>541</v>
      </c>
      <c r="K3430">
        <v>-1</v>
      </c>
      <c r="L3430">
        <v>-1</v>
      </c>
      <c r="M3430" s="1" t="s">
        <v>659</v>
      </c>
      <c r="N3430">
        <v>7900</v>
      </c>
      <c r="O3430">
        <v>8900</v>
      </c>
      <c r="P3430">
        <v>18800</v>
      </c>
      <c r="Q3430">
        <v>23800</v>
      </c>
      <c r="R3430">
        <v>27300</v>
      </c>
      <c r="S3430">
        <v>0</v>
      </c>
      <c r="T3430">
        <v>0</v>
      </c>
      <c r="U3430">
        <v>0</v>
      </c>
      <c r="V3430">
        <v>0</v>
      </c>
      <c r="W3430">
        <v>8100</v>
      </c>
      <c r="X3430">
        <v>8400</v>
      </c>
      <c r="Y3430">
        <v>8.23123833</v>
      </c>
      <c r="Z3430">
        <v>-73.498572339999996</v>
      </c>
      <c r="AA3430" s="1" t="s">
        <v>29</v>
      </c>
      <c r="AB3430">
        <v>620052500</v>
      </c>
      <c r="AC3430" t="str">
        <f>MID(TablaPivotFinal[[#This Row],[Fecha]],1,4)</f>
        <v>2016</v>
      </c>
      <c r="AD3430" t="str">
        <f>MID(TablaPivotFinal[[#This Row],[Fecha]],5,3)</f>
        <v>May</v>
      </c>
      <c r="AE3430" s="1">
        <v>620052500</v>
      </c>
      <c r="AF3430" s="1">
        <v>64141</v>
      </c>
    </row>
    <row r="3431" spans="1:32" x14ac:dyDescent="0.3">
      <c r="A3431" s="1" t="s">
        <v>656</v>
      </c>
      <c r="B3431" s="1" t="s">
        <v>651</v>
      </c>
      <c r="C3431">
        <v>7007</v>
      </c>
      <c r="D3431" s="1" t="s">
        <v>652</v>
      </c>
      <c r="E3431">
        <v>20</v>
      </c>
      <c r="F3431" s="1" t="s">
        <v>657</v>
      </c>
      <c r="G3431" s="1" t="s">
        <v>539</v>
      </c>
      <c r="H3431" s="1" t="s">
        <v>111</v>
      </c>
      <c r="I3431" s="1" t="s">
        <v>658</v>
      </c>
      <c r="J3431" s="1" t="s">
        <v>541</v>
      </c>
      <c r="K3431">
        <v>-1</v>
      </c>
      <c r="L3431">
        <v>-1</v>
      </c>
      <c r="M3431" s="1" t="s">
        <v>659</v>
      </c>
      <c r="N3431">
        <v>7900</v>
      </c>
      <c r="O3431">
        <v>8900</v>
      </c>
      <c r="P3431">
        <v>18800</v>
      </c>
      <c r="Q3431">
        <v>23800</v>
      </c>
      <c r="R3431">
        <v>27300</v>
      </c>
      <c r="S3431">
        <v>0</v>
      </c>
      <c r="T3431">
        <v>0</v>
      </c>
      <c r="U3431">
        <v>0</v>
      </c>
      <c r="V3431">
        <v>0</v>
      </c>
      <c r="W3431">
        <v>8100</v>
      </c>
      <c r="X3431">
        <v>8400</v>
      </c>
      <c r="Y3431">
        <v>8.23123833</v>
      </c>
      <c r="Z3431">
        <v>-73.498572339999996</v>
      </c>
      <c r="AA3431" s="1" t="s">
        <v>31</v>
      </c>
      <c r="AB3431">
        <v>651560900</v>
      </c>
      <c r="AC3431" t="str">
        <f>MID(TablaPivotFinal[[#This Row],[Fecha]],1,4)</f>
        <v>2016</v>
      </c>
      <c r="AD3431" t="str">
        <f>MID(TablaPivotFinal[[#This Row],[Fecha]],5,3)</f>
        <v>Nov</v>
      </c>
      <c r="AE3431" s="1">
        <v>651560900</v>
      </c>
      <c r="AF3431" s="1">
        <v>65985</v>
      </c>
    </row>
    <row r="3432" spans="1:32" x14ac:dyDescent="0.3">
      <c r="A3432" s="1" t="s">
        <v>656</v>
      </c>
      <c r="B3432" s="1" t="s">
        <v>651</v>
      </c>
      <c r="C3432">
        <v>7007</v>
      </c>
      <c r="D3432" s="1" t="s">
        <v>652</v>
      </c>
      <c r="E3432">
        <v>20</v>
      </c>
      <c r="F3432" s="1" t="s">
        <v>657</v>
      </c>
      <c r="G3432" s="1" t="s">
        <v>539</v>
      </c>
      <c r="H3432" s="1" t="s">
        <v>111</v>
      </c>
      <c r="I3432" s="1" t="s">
        <v>658</v>
      </c>
      <c r="J3432" s="1" t="s">
        <v>541</v>
      </c>
      <c r="K3432">
        <v>-1</v>
      </c>
      <c r="L3432">
        <v>-1</v>
      </c>
      <c r="M3432" s="1" t="s">
        <v>659</v>
      </c>
      <c r="N3432">
        <v>7900</v>
      </c>
      <c r="O3432">
        <v>8900</v>
      </c>
      <c r="P3432">
        <v>18800</v>
      </c>
      <c r="Q3432">
        <v>23800</v>
      </c>
      <c r="R3432">
        <v>27300</v>
      </c>
      <c r="S3432">
        <v>0</v>
      </c>
      <c r="T3432">
        <v>0</v>
      </c>
      <c r="U3432">
        <v>0</v>
      </c>
      <c r="V3432">
        <v>0</v>
      </c>
      <c r="W3432">
        <v>8100</v>
      </c>
      <c r="X3432">
        <v>8400</v>
      </c>
      <c r="Y3432">
        <v>8.23123833</v>
      </c>
      <c r="Z3432">
        <v>-73.498572339999996</v>
      </c>
      <c r="AA3432" s="1" t="s">
        <v>33</v>
      </c>
      <c r="AB3432">
        <v>661010800</v>
      </c>
      <c r="AC3432" t="str">
        <f>MID(TablaPivotFinal[[#This Row],[Fecha]],1,4)</f>
        <v>2016</v>
      </c>
      <c r="AD3432" t="str">
        <f>MID(TablaPivotFinal[[#This Row],[Fecha]],5,3)</f>
        <v>Oct</v>
      </c>
      <c r="AE3432" s="1">
        <v>661010800</v>
      </c>
      <c r="AF3432" s="1">
        <v>67328</v>
      </c>
    </row>
    <row r="3433" spans="1:32" x14ac:dyDescent="0.3">
      <c r="A3433" s="1" t="s">
        <v>656</v>
      </c>
      <c r="B3433" s="1" t="s">
        <v>651</v>
      </c>
      <c r="C3433">
        <v>7007</v>
      </c>
      <c r="D3433" s="1" t="s">
        <v>652</v>
      </c>
      <c r="E3433">
        <v>20</v>
      </c>
      <c r="F3433" s="1" t="s">
        <v>657</v>
      </c>
      <c r="G3433" s="1" t="s">
        <v>539</v>
      </c>
      <c r="H3433" s="1" t="s">
        <v>111</v>
      </c>
      <c r="I3433" s="1" t="s">
        <v>658</v>
      </c>
      <c r="J3433" s="1" t="s">
        <v>541</v>
      </c>
      <c r="K3433">
        <v>-1</v>
      </c>
      <c r="L3433">
        <v>-1</v>
      </c>
      <c r="M3433" s="1" t="s">
        <v>659</v>
      </c>
      <c r="N3433">
        <v>7900</v>
      </c>
      <c r="O3433">
        <v>8900</v>
      </c>
      <c r="P3433">
        <v>18800</v>
      </c>
      <c r="Q3433">
        <v>23800</v>
      </c>
      <c r="R3433">
        <v>27300</v>
      </c>
      <c r="S3433">
        <v>0</v>
      </c>
      <c r="T3433">
        <v>0</v>
      </c>
      <c r="U3433">
        <v>0</v>
      </c>
      <c r="V3433">
        <v>0</v>
      </c>
      <c r="W3433">
        <v>8100</v>
      </c>
      <c r="X3433">
        <v>8400</v>
      </c>
      <c r="Y3433">
        <v>8.23123833</v>
      </c>
      <c r="Z3433">
        <v>-73.498572339999996</v>
      </c>
      <c r="AA3433" s="1" t="s">
        <v>35</v>
      </c>
      <c r="AB3433">
        <v>592488500</v>
      </c>
      <c r="AC3433" t="str">
        <f>MID(TablaPivotFinal[[#This Row],[Fecha]],1,4)</f>
        <v>2016</v>
      </c>
      <c r="AD3433" t="str">
        <f>MID(TablaPivotFinal[[#This Row],[Fecha]],5,3)</f>
        <v>Sep</v>
      </c>
      <c r="AE3433" s="1">
        <v>592488500</v>
      </c>
      <c r="AF3433" s="1">
        <v>61066</v>
      </c>
    </row>
    <row r="3434" spans="1:32" x14ac:dyDescent="0.3">
      <c r="A3434" s="1" t="s">
        <v>656</v>
      </c>
      <c r="B3434" s="1" t="s">
        <v>651</v>
      </c>
      <c r="C3434">
        <v>7007</v>
      </c>
      <c r="D3434" s="1" t="s">
        <v>652</v>
      </c>
      <c r="E3434">
        <v>20</v>
      </c>
      <c r="F3434" s="1" t="s">
        <v>657</v>
      </c>
      <c r="G3434" s="1" t="s">
        <v>539</v>
      </c>
      <c r="H3434" s="1" t="s">
        <v>111</v>
      </c>
      <c r="I3434" s="1" t="s">
        <v>658</v>
      </c>
      <c r="J3434" s="1" t="s">
        <v>541</v>
      </c>
      <c r="K3434">
        <v>-1</v>
      </c>
      <c r="L3434">
        <v>-1</v>
      </c>
      <c r="M3434" s="1" t="s">
        <v>659</v>
      </c>
      <c r="N3434">
        <v>7900</v>
      </c>
      <c r="O3434">
        <v>8900</v>
      </c>
      <c r="P3434">
        <v>18800</v>
      </c>
      <c r="Q3434">
        <v>23800</v>
      </c>
      <c r="R3434">
        <v>27300</v>
      </c>
      <c r="S3434">
        <v>0</v>
      </c>
      <c r="T3434">
        <v>0</v>
      </c>
      <c r="U3434">
        <v>0</v>
      </c>
      <c r="V3434">
        <v>0</v>
      </c>
      <c r="W3434">
        <v>8100</v>
      </c>
      <c r="X3434">
        <v>8400</v>
      </c>
      <c r="Y3434">
        <v>8.23123833</v>
      </c>
      <c r="Z3434">
        <v>-73.498572339999996</v>
      </c>
      <c r="AA3434" s="1" t="s">
        <v>37</v>
      </c>
      <c r="AB3434">
        <v>634047300</v>
      </c>
      <c r="AC3434" t="str">
        <f>MID(TablaPivotFinal[[#This Row],[Fecha]],1,4)</f>
        <v>2017</v>
      </c>
      <c r="AD3434" t="str">
        <f>MID(TablaPivotFinal[[#This Row],[Fecha]],5,3)</f>
        <v>Abr</v>
      </c>
      <c r="AE3434" s="1">
        <v>634047300</v>
      </c>
      <c r="AF3434" s="1">
        <v>2129.6</v>
      </c>
    </row>
    <row r="3435" spans="1:32" x14ac:dyDescent="0.3">
      <c r="A3435" s="1" t="s">
        <v>656</v>
      </c>
      <c r="B3435" s="1" t="s">
        <v>651</v>
      </c>
      <c r="C3435">
        <v>7007</v>
      </c>
      <c r="D3435" s="1" t="s">
        <v>652</v>
      </c>
      <c r="E3435">
        <v>20</v>
      </c>
      <c r="F3435" s="1" t="s">
        <v>657</v>
      </c>
      <c r="G3435" s="1" t="s">
        <v>539</v>
      </c>
      <c r="H3435" s="1" t="s">
        <v>111</v>
      </c>
      <c r="I3435" s="1" t="s">
        <v>658</v>
      </c>
      <c r="J3435" s="1" t="s">
        <v>541</v>
      </c>
      <c r="K3435">
        <v>-1</v>
      </c>
      <c r="L3435">
        <v>-1</v>
      </c>
      <c r="M3435" s="1" t="s">
        <v>659</v>
      </c>
      <c r="N3435">
        <v>7900</v>
      </c>
      <c r="O3435">
        <v>8900</v>
      </c>
      <c r="P3435">
        <v>18800</v>
      </c>
      <c r="Q3435">
        <v>23800</v>
      </c>
      <c r="R3435">
        <v>27300</v>
      </c>
      <c r="S3435">
        <v>0</v>
      </c>
      <c r="T3435">
        <v>0</v>
      </c>
      <c r="U3435">
        <v>0</v>
      </c>
      <c r="V3435">
        <v>0</v>
      </c>
      <c r="W3435">
        <v>8100</v>
      </c>
      <c r="X3435">
        <v>8400</v>
      </c>
      <c r="Y3435">
        <v>8.23123833</v>
      </c>
      <c r="Z3435">
        <v>-73.498572339999996</v>
      </c>
      <c r="AA3435" s="1" t="s">
        <v>39</v>
      </c>
      <c r="AB3435">
        <v>695406600</v>
      </c>
      <c r="AC3435" t="str">
        <f>MID(TablaPivotFinal[[#This Row],[Fecha]],1,4)</f>
        <v>2017</v>
      </c>
      <c r="AD3435" t="str">
        <f>MID(TablaPivotFinal[[#This Row],[Fecha]],5,3)</f>
        <v>Ago</v>
      </c>
      <c r="AE3435" s="1">
        <v>695406600</v>
      </c>
      <c r="AF3435" s="1">
        <v>2089</v>
      </c>
    </row>
    <row r="3436" spans="1:32" x14ac:dyDescent="0.3">
      <c r="A3436" s="1" t="s">
        <v>656</v>
      </c>
      <c r="B3436" s="1" t="s">
        <v>651</v>
      </c>
      <c r="C3436">
        <v>7007</v>
      </c>
      <c r="D3436" s="1" t="s">
        <v>652</v>
      </c>
      <c r="E3436">
        <v>20</v>
      </c>
      <c r="F3436" s="1" t="s">
        <v>657</v>
      </c>
      <c r="G3436" s="1" t="s">
        <v>539</v>
      </c>
      <c r="H3436" s="1" t="s">
        <v>111</v>
      </c>
      <c r="I3436" s="1" t="s">
        <v>658</v>
      </c>
      <c r="J3436" s="1" t="s">
        <v>541</v>
      </c>
      <c r="K3436">
        <v>-1</v>
      </c>
      <c r="L3436">
        <v>-1</v>
      </c>
      <c r="M3436" s="1" t="s">
        <v>659</v>
      </c>
      <c r="N3436">
        <v>7900</v>
      </c>
      <c r="O3436">
        <v>8900</v>
      </c>
      <c r="P3436">
        <v>18800</v>
      </c>
      <c r="Q3436">
        <v>23800</v>
      </c>
      <c r="R3436">
        <v>27300</v>
      </c>
      <c r="S3436">
        <v>0</v>
      </c>
      <c r="T3436">
        <v>0</v>
      </c>
      <c r="U3436">
        <v>0</v>
      </c>
      <c r="V3436">
        <v>0</v>
      </c>
      <c r="W3436">
        <v>8100</v>
      </c>
      <c r="X3436">
        <v>8400</v>
      </c>
      <c r="Y3436">
        <v>8.23123833</v>
      </c>
      <c r="Z3436">
        <v>-73.498572339999996</v>
      </c>
      <c r="AA3436" s="1" t="s">
        <v>41</v>
      </c>
      <c r="AB3436">
        <v>0</v>
      </c>
      <c r="AC3436" t="str">
        <f>MID(TablaPivotFinal[[#This Row],[Fecha]],1,4)</f>
        <v>2017</v>
      </c>
      <c r="AD3436" t="str">
        <f>MID(TablaPivotFinal[[#This Row],[Fecha]],5,3)</f>
        <v>Dic</v>
      </c>
      <c r="AE3436" s="1">
        <v>0</v>
      </c>
      <c r="AF3436" s="1">
        <v>0</v>
      </c>
    </row>
    <row r="3437" spans="1:32" x14ac:dyDescent="0.3">
      <c r="A3437" s="1" t="s">
        <v>656</v>
      </c>
      <c r="B3437" s="1" t="s">
        <v>651</v>
      </c>
      <c r="C3437">
        <v>7007</v>
      </c>
      <c r="D3437" s="1" t="s">
        <v>652</v>
      </c>
      <c r="E3437">
        <v>20</v>
      </c>
      <c r="F3437" s="1" t="s">
        <v>657</v>
      </c>
      <c r="G3437" s="1" t="s">
        <v>539</v>
      </c>
      <c r="H3437" s="1" t="s">
        <v>111</v>
      </c>
      <c r="I3437" s="1" t="s">
        <v>658</v>
      </c>
      <c r="J3437" s="1" t="s">
        <v>541</v>
      </c>
      <c r="K3437">
        <v>-1</v>
      </c>
      <c r="L3437">
        <v>-1</v>
      </c>
      <c r="M3437" s="1" t="s">
        <v>659</v>
      </c>
      <c r="N3437">
        <v>7900</v>
      </c>
      <c r="O3437">
        <v>8900</v>
      </c>
      <c r="P3437">
        <v>18800</v>
      </c>
      <c r="Q3437">
        <v>23800</v>
      </c>
      <c r="R3437">
        <v>27300</v>
      </c>
      <c r="S3437">
        <v>0</v>
      </c>
      <c r="T3437">
        <v>0</v>
      </c>
      <c r="U3437">
        <v>0</v>
      </c>
      <c r="V3437">
        <v>0</v>
      </c>
      <c r="W3437">
        <v>8100</v>
      </c>
      <c r="X3437">
        <v>8400</v>
      </c>
      <c r="Y3437">
        <v>8.23123833</v>
      </c>
      <c r="Z3437">
        <v>-73.498572339999996</v>
      </c>
      <c r="AA3437" s="1" t="s">
        <v>43</v>
      </c>
      <c r="AB3437">
        <v>696016500</v>
      </c>
      <c r="AC3437" t="str">
        <f>MID(TablaPivotFinal[[#This Row],[Fecha]],1,4)</f>
        <v>2017</v>
      </c>
      <c r="AD3437" t="str">
        <f>MID(TablaPivotFinal[[#This Row],[Fecha]],5,3)</f>
        <v>Ene</v>
      </c>
      <c r="AE3437" s="1">
        <v>696016500</v>
      </c>
      <c r="AF3437" s="1">
        <v>2417</v>
      </c>
    </row>
    <row r="3438" spans="1:32" x14ac:dyDescent="0.3">
      <c r="A3438" s="1" t="s">
        <v>656</v>
      </c>
      <c r="B3438" s="1" t="s">
        <v>651</v>
      </c>
      <c r="C3438">
        <v>7007</v>
      </c>
      <c r="D3438" s="1" t="s">
        <v>652</v>
      </c>
      <c r="E3438">
        <v>20</v>
      </c>
      <c r="F3438" s="1" t="s">
        <v>657</v>
      </c>
      <c r="G3438" s="1" t="s">
        <v>539</v>
      </c>
      <c r="H3438" s="1" t="s">
        <v>111</v>
      </c>
      <c r="I3438" s="1" t="s">
        <v>658</v>
      </c>
      <c r="J3438" s="1" t="s">
        <v>541</v>
      </c>
      <c r="K3438">
        <v>-1</v>
      </c>
      <c r="L3438">
        <v>-1</v>
      </c>
      <c r="M3438" s="1" t="s">
        <v>659</v>
      </c>
      <c r="N3438">
        <v>7900</v>
      </c>
      <c r="O3438">
        <v>8900</v>
      </c>
      <c r="P3438">
        <v>18800</v>
      </c>
      <c r="Q3438">
        <v>23800</v>
      </c>
      <c r="R3438">
        <v>27300</v>
      </c>
      <c r="S3438">
        <v>0</v>
      </c>
      <c r="T3438">
        <v>0</v>
      </c>
      <c r="U3438">
        <v>0</v>
      </c>
      <c r="V3438">
        <v>0</v>
      </c>
      <c r="W3438">
        <v>8100</v>
      </c>
      <c r="X3438">
        <v>8400</v>
      </c>
      <c r="Y3438">
        <v>8.23123833</v>
      </c>
      <c r="Z3438">
        <v>-73.498572339999996</v>
      </c>
      <c r="AA3438" s="1" t="s">
        <v>45</v>
      </c>
      <c r="AB3438">
        <v>571775600</v>
      </c>
      <c r="AC3438" t="str">
        <f>MID(TablaPivotFinal[[#This Row],[Fecha]],1,4)</f>
        <v>2017</v>
      </c>
      <c r="AD3438" t="str">
        <f>MID(TablaPivotFinal[[#This Row],[Fecha]],5,3)</f>
        <v>Feb</v>
      </c>
      <c r="AE3438" s="1">
        <v>571775600</v>
      </c>
      <c r="AF3438" s="1">
        <v>1984.2857140000001</v>
      </c>
    </row>
    <row r="3439" spans="1:32" x14ac:dyDescent="0.3">
      <c r="A3439" s="1" t="s">
        <v>656</v>
      </c>
      <c r="B3439" s="1" t="s">
        <v>651</v>
      </c>
      <c r="C3439">
        <v>7007</v>
      </c>
      <c r="D3439" s="1" t="s">
        <v>652</v>
      </c>
      <c r="E3439">
        <v>20</v>
      </c>
      <c r="F3439" s="1" t="s">
        <v>657</v>
      </c>
      <c r="G3439" s="1" t="s">
        <v>539</v>
      </c>
      <c r="H3439" s="1" t="s">
        <v>111</v>
      </c>
      <c r="I3439" s="1" t="s">
        <v>658</v>
      </c>
      <c r="J3439" s="1" t="s">
        <v>541</v>
      </c>
      <c r="K3439">
        <v>-1</v>
      </c>
      <c r="L3439">
        <v>-1</v>
      </c>
      <c r="M3439" s="1" t="s">
        <v>659</v>
      </c>
      <c r="N3439">
        <v>7900</v>
      </c>
      <c r="O3439">
        <v>8900</v>
      </c>
      <c r="P3439">
        <v>18800</v>
      </c>
      <c r="Q3439">
        <v>23800</v>
      </c>
      <c r="R3439">
        <v>27300</v>
      </c>
      <c r="S3439">
        <v>0</v>
      </c>
      <c r="T3439">
        <v>0</v>
      </c>
      <c r="U3439">
        <v>0</v>
      </c>
      <c r="V3439">
        <v>0</v>
      </c>
      <c r="W3439">
        <v>8100</v>
      </c>
      <c r="X3439">
        <v>8400</v>
      </c>
      <c r="Y3439">
        <v>8.23123833</v>
      </c>
      <c r="Z3439">
        <v>-73.498572339999996</v>
      </c>
      <c r="AA3439" s="1" t="s">
        <v>47</v>
      </c>
      <c r="AB3439">
        <v>648185800</v>
      </c>
      <c r="AC3439" t="str">
        <f>MID(TablaPivotFinal[[#This Row],[Fecha]],1,4)</f>
        <v>2017</v>
      </c>
      <c r="AD3439" t="str">
        <f>MID(TablaPivotFinal[[#This Row],[Fecha]],5,3)</f>
        <v>Jul</v>
      </c>
      <c r="AE3439" s="1">
        <v>648185800</v>
      </c>
      <c r="AF3439" s="1">
        <v>2050.7096769999998</v>
      </c>
    </row>
    <row r="3440" spans="1:32" x14ac:dyDescent="0.3">
      <c r="A3440" s="1" t="s">
        <v>656</v>
      </c>
      <c r="B3440" s="1" t="s">
        <v>651</v>
      </c>
      <c r="C3440">
        <v>7007</v>
      </c>
      <c r="D3440" s="1" t="s">
        <v>652</v>
      </c>
      <c r="E3440">
        <v>20</v>
      </c>
      <c r="F3440" s="1" t="s">
        <v>657</v>
      </c>
      <c r="G3440" s="1" t="s">
        <v>539</v>
      </c>
      <c r="H3440" s="1" t="s">
        <v>111</v>
      </c>
      <c r="I3440" s="1" t="s">
        <v>658</v>
      </c>
      <c r="J3440" s="1" t="s">
        <v>541</v>
      </c>
      <c r="K3440">
        <v>-1</v>
      </c>
      <c r="L3440">
        <v>-1</v>
      </c>
      <c r="M3440" s="1" t="s">
        <v>659</v>
      </c>
      <c r="N3440">
        <v>7900</v>
      </c>
      <c r="O3440">
        <v>8900</v>
      </c>
      <c r="P3440">
        <v>18800</v>
      </c>
      <c r="Q3440">
        <v>23800</v>
      </c>
      <c r="R3440">
        <v>27300</v>
      </c>
      <c r="S3440">
        <v>0</v>
      </c>
      <c r="T3440">
        <v>0</v>
      </c>
      <c r="U3440">
        <v>0</v>
      </c>
      <c r="V3440">
        <v>0</v>
      </c>
      <c r="W3440">
        <v>8100</v>
      </c>
      <c r="X3440">
        <v>8400</v>
      </c>
      <c r="Y3440">
        <v>8.23123833</v>
      </c>
      <c r="Z3440">
        <v>-73.498572339999996</v>
      </c>
      <c r="AA3440" s="1" t="s">
        <v>49</v>
      </c>
      <c r="AB3440">
        <v>622617500</v>
      </c>
      <c r="AC3440" t="str">
        <f>MID(TablaPivotFinal[[#This Row],[Fecha]],1,4)</f>
        <v>2017</v>
      </c>
      <c r="AD3440" t="str">
        <f>MID(TablaPivotFinal[[#This Row],[Fecha]],5,3)</f>
        <v>Jun</v>
      </c>
      <c r="AE3440" s="1">
        <v>622617500</v>
      </c>
      <c r="AF3440" s="1">
        <v>2064.1999999999998</v>
      </c>
    </row>
    <row r="3441" spans="1:32" x14ac:dyDescent="0.3">
      <c r="A3441" s="1" t="s">
        <v>656</v>
      </c>
      <c r="B3441" s="1" t="s">
        <v>651</v>
      </c>
      <c r="C3441">
        <v>7007</v>
      </c>
      <c r="D3441" s="1" t="s">
        <v>652</v>
      </c>
      <c r="E3441">
        <v>20</v>
      </c>
      <c r="F3441" s="1" t="s">
        <v>657</v>
      </c>
      <c r="G3441" s="1" t="s">
        <v>539</v>
      </c>
      <c r="H3441" s="1" t="s">
        <v>111</v>
      </c>
      <c r="I3441" s="1" t="s">
        <v>658</v>
      </c>
      <c r="J3441" s="1" t="s">
        <v>541</v>
      </c>
      <c r="K3441">
        <v>-1</v>
      </c>
      <c r="L3441">
        <v>-1</v>
      </c>
      <c r="M3441" s="1" t="s">
        <v>659</v>
      </c>
      <c r="N3441">
        <v>7900</v>
      </c>
      <c r="O3441">
        <v>8900</v>
      </c>
      <c r="P3441">
        <v>18800</v>
      </c>
      <c r="Q3441">
        <v>23800</v>
      </c>
      <c r="R3441">
        <v>27300</v>
      </c>
      <c r="S3441">
        <v>0</v>
      </c>
      <c r="T3441">
        <v>0</v>
      </c>
      <c r="U3441">
        <v>0</v>
      </c>
      <c r="V3441">
        <v>0</v>
      </c>
      <c r="W3441">
        <v>8100</v>
      </c>
      <c r="X3441">
        <v>8400</v>
      </c>
      <c r="Y3441">
        <v>8.23123833</v>
      </c>
      <c r="Z3441">
        <v>-73.498572339999996</v>
      </c>
      <c r="AA3441" s="1" t="s">
        <v>51</v>
      </c>
      <c r="AB3441">
        <v>600920400</v>
      </c>
      <c r="AC3441" t="str">
        <f>MID(TablaPivotFinal[[#This Row],[Fecha]],1,4)</f>
        <v>2017</v>
      </c>
      <c r="AD3441" t="str">
        <f>MID(TablaPivotFinal[[#This Row],[Fecha]],5,3)</f>
        <v>Mar</v>
      </c>
      <c r="AE3441" s="1">
        <v>600920400</v>
      </c>
      <c r="AF3441" s="1">
        <v>1902</v>
      </c>
    </row>
    <row r="3442" spans="1:32" x14ac:dyDescent="0.3">
      <c r="A3442" s="1" t="s">
        <v>656</v>
      </c>
      <c r="B3442" s="1" t="s">
        <v>651</v>
      </c>
      <c r="C3442">
        <v>7007</v>
      </c>
      <c r="D3442" s="1" t="s">
        <v>652</v>
      </c>
      <c r="E3442">
        <v>20</v>
      </c>
      <c r="F3442" s="1" t="s">
        <v>657</v>
      </c>
      <c r="G3442" s="1" t="s">
        <v>539</v>
      </c>
      <c r="H3442" s="1" t="s">
        <v>111</v>
      </c>
      <c r="I3442" s="1" t="s">
        <v>658</v>
      </c>
      <c r="J3442" s="1" t="s">
        <v>541</v>
      </c>
      <c r="K3442">
        <v>-1</v>
      </c>
      <c r="L3442">
        <v>-1</v>
      </c>
      <c r="M3442" s="1" t="s">
        <v>659</v>
      </c>
      <c r="N3442">
        <v>7900</v>
      </c>
      <c r="O3442">
        <v>8900</v>
      </c>
      <c r="P3442">
        <v>18800</v>
      </c>
      <c r="Q3442">
        <v>23800</v>
      </c>
      <c r="R3442">
        <v>27300</v>
      </c>
      <c r="S3442">
        <v>0</v>
      </c>
      <c r="T3442">
        <v>0</v>
      </c>
      <c r="U3442">
        <v>0</v>
      </c>
      <c r="V3442">
        <v>0</v>
      </c>
      <c r="W3442">
        <v>8100</v>
      </c>
      <c r="X3442">
        <v>8400</v>
      </c>
      <c r="Y3442">
        <v>8.23123833</v>
      </c>
      <c r="Z3442">
        <v>-73.498572339999996</v>
      </c>
      <c r="AA3442" s="1" t="s">
        <v>53</v>
      </c>
      <c r="AB3442">
        <v>624979700</v>
      </c>
      <c r="AC3442" t="str">
        <f>MID(TablaPivotFinal[[#This Row],[Fecha]],1,4)</f>
        <v>2017</v>
      </c>
      <c r="AD3442" t="str">
        <f>MID(TablaPivotFinal[[#This Row],[Fecha]],5,3)</f>
        <v>May</v>
      </c>
      <c r="AE3442" s="1">
        <v>624979700</v>
      </c>
      <c r="AF3442" s="1">
        <v>1946.8709679999999</v>
      </c>
    </row>
    <row r="3443" spans="1:32" x14ac:dyDescent="0.3">
      <c r="A3443" s="1" t="s">
        <v>656</v>
      </c>
      <c r="B3443" s="1" t="s">
        <v>651</v>
      </c>
      <c r="C3443">
        <v>7007</v>
      </c>
      <c r="D3443" s="1" t="s">
        <v>652</v>
      </c>
      <c r="E3443">
        <v>20</v>
      </c>
      <c r="F3443" s="1" t="s">
        <v>657</v>
      </c>
      <c r="G3443" s="1" t="s">
        <v>539</v>
      </c>
      <c r="H3443" s="1" t="s">
        <v>111</v>
      </c>
      <c r="I3443" s="1" t="s">
        <v>658</v>
      </c>
      <c r="J3443" s="1" t="s">
        <v>541</v>
      </c>
      <c r="K3443">
        <v>-1</v>
      </c>
      <c r="L3443">
        <v>-1</v>
      </c>
      <c r="M3443" s="1" t="s">
        <v>659</v>
      </c>
      <c r="N3443">
        <v>7900</v>
      </c>
      <c r="O3443">
        <v>8900</v>
      </c>
      <c r="P3443">
        <v>18800</v>
      </c>
      <c r="Q3443">
        <v>23800</v>
      </c>
      <c r="R3443">
        <v>27300</v>
      </c>
      <c r="S3443">
        <v>0</v>
      </c>
      <c r="T3443">
        <v>0</v>
      </c>
      <c r="U3443">
        <v>0</v>
      </c>
      <c r="V3443">
        <v>0</v>
      </c>
      <c r="W3443">
        <v>8100</v>
      </c>
      <c r="X3443">
        <v>8400</v>
      </c>
      <c r="Y3443">
        <v>8.23123833</v>
      </c>
      <c r="Z3443">
        <v>-73.498572339999996</v>
      </c>
      <c r="AA3443" s="1" t="s">
        <v>55</v>
      </c>
      <c r="AB3443">
        <v>0</v>
      </c>
      <c r="AC3443" t="str">
        <f>MID(TablaPivotFinal[[#This Row],[Fecha]],1,4)</f>
        <v>2017</v>
      </c>
      <c r="AD3443" t="str">
        <f>MID(TablaPivotFinal[[#This Row],[Fecha]],5,3)</f>
        <v>Nov</v>
      </c>
      <c r="AE3443" s="1">
        <v>0</v>
      </c>
      <c r="AF3443" s="1">
        <v>0</v>
      </c>
    </row>
    <row r="3444" spans="1:32" x14ac:dyDescent="0.3">
      <c r="A3444" s="1" t="s">
        <v>656</v>
      </c>
      <c r="B3444" s="1" t="s">
        <v>651</v>
      </c>
      <c r="C3444">
        <v>7007</v>
      </c>
      <c r="D3444" s="1" t="s">
        <v>652</v>
      </c>
      <c r="E3444">
        <v>20</v>
      </c>
      <c r="F3444" s="1" t="s">
        <v>657</v>
      </c>
      <c r="G3444" s="1" t="s">
        <v>539</v>
      </c>
      <c r="H3444" s="1" t="s">
        <v>111</v>
      </c>
      <c r="I3444" s="1" t="s">
        <v>658</v>
      </c>
      <c r="J3444" s="1" t="s">
        <v>541</v>
      </c>
      <c r="K3444">
        <v>-1</v>
      </c>
      <c r="L3444">
        <v>-1</v>
      </c>
      <c r="M3444" s="1" t="s">
        <v>659</v>
      </c>
      <c r="N3444">
        <v>7900</v>
      </c>
      <c r="O3444">
        <v>8900</v>
      </c>
      <c r="P3444">
        <v>18800</v>
      </c>
      <c r="Q3444">
        <v>23800</v>
      </c>
      <c r="R3444">
        <v>27300</v>
      </c>
      <c r="S3444">
        <v>0</v>
      </c>
      <c r="T3444">
        <v>0</v>
      </c>
      <c r="U3444">
        <v>0</v>
      </c>
      <c r="V3444">
        <v>0</v>
      </c>
      <c r="W3444">
        <v>8100</v>
      </c>
      <c r="X3444">
        <v>8400</v>
      </c>
      <c r="Y3444">
        <v>8.23123833</v>
      </c>
      <c r="Z3444">
        <v>-73.498572339999996</v>
      </c>
      <c r="AA3444" s="1" t="s">
        <v>57</v>
      </c>
      <c r="AB3444">
        <v>448143800</v>
      </c>
      <c r="AC3444" t="str">
        <f>MID(TablaPivotFinal[[#This Row],[Fecha]],1,4)</f>
        <v>2017</v>
      </c>
      <c r="AD3444" t="str">
        <f>MID(TablaPivotFinal[[#This Row],[Fecha]],5,3)</f>
        <v>Oct</v>
      </c>
      <c r="AE3444" s="1">
        <v>448143800</v>
      </c>
      <c r="AF3444" s="1">
        <v>2088.5</v>
      </c>
    </row>
    <row r="3445" spans="1:32" x14ac:dyDescent="0.3">
      <c r="A3445" s="1" t="s">
        <v>656</v>
      </c>
      <c r="B3445" s="1" t="s">
        <v>651</v>
      </c>
      <c r="C3445">
        <v>7007</v>
      </c>
      <c r="D3445" s="1" t="s">
        <v>652</v>
      </c>
      <c r="E3445">
        <v>20</v>
      </c>
      <c r="F3445" s="1" t="s">
        <v>657</v>
      </c>
      <c r="G3445" s="1" t="s">
        <v>539</v>
      </c>
      <c r="H3445" s="1" t="s">
        <v>111</v>
      </c>
      <c r="I3445" s="1" t="s">
        <v>658</v>
      </c>
      <c r="J3445" s="1" t="s">
        <v>541</v>
      </c>
      <c r="K3445">
        <v>-1</v>
      </c>
      <c r="L3445">
        <v>-1</v>
      </c>
      <c r="M3445" s="1" t="s">
        <v>659</v>
      </c>
      <c r="N3445">
        <v>7900</v>
      </c>
      <c r="O3445">
        <v>8900</v>
      </c>
      <c r="P3445">
        <v>18800</v>
      </c>
      <c r="Q3445">
        <v>23800</v>
      </c>
      <c r="R3445">
        <v>27300</v>
      </c>
      <c r="S3445">
        <v>0</v>
      </c>
      <c r="T3445">
        <v>0</v>
      </c>
      <c r="U3445">
        <v>0</v>
      </c>
      <c r="V3445">
        <v>0</v>
      </c>
      <c r="W3445">
        <v>8100</v>
      </c>
      <c r="X3445">
        <v>8400</v>
      </c>
      <c r="Y3445">
        <v>8.23123833</v>
      </c>
      <c r="Z3445">
        <v>-73.498572339999996</v>
      </c>
      <c r="AA3445" s="1" t="s">
        <v>59</v>
      </c>
      <c r="AB3445">
        <v>692969100</v>
      </c>
      <c r="AC3445" t="str">
        <f>MID(TablaPivotFinal[[#This Row],[Fecha]],1,4)</f>
        <v>2017</v>
      </c>
      <c r="AD3445" t="str">
        <f>MID(TablaPivotFinal[[#This Row],[Fecha]],5,3)</f>
        <v>Sep</v>
      </c>
      <c r="AE3445" s="1">
        <v>692969100</v>
      </c>
      <c r="AF3445" s="1">
        <v>2118.6999999999998</v>
      </c>
    </row>
    <row r="3446" spans="1:32" x14ac:dyDescent="0.3">
      <c r="A3446" s="1" t="s">
        <v>656</v>
      </c>
      <c r="B3446" s="1" t="s">
        <v>651</v>
      </c>
      <c r="C3446">
        <v>7007</v>
      </c>
      <c r="D3446" s="1" t="s">
        <v>652</v>
      </c>
      <c r="E3446">
        <v>20</v>
      </c>
      <c r="F3446" s="1" t="s">
        <v>657</v>
      </c>
      <c r="G3446" s="1" t="s">
        <v>539</v>
      </c>
      <c r="H3446" s="1" t="s">
        <v>111</v>
      </c>
      <c r="I3446" s="1" t="s">
        <v>658</v>
      </c>
      <c r="J3446" s="1" t="s">
        <v>541</v>
      </c>
      <c r="K3446">
        <v>-1</v>
      </c>
      <c r="L3446">
        <v>-1</v>
      </c>
      <c r="M3446" s="1" t="s">
        <v>659</v>
      </c>
      <c r="N3446">
        <v>7900</v>
      </c>
      <c r="O3446">
        <v>8900</v>
      </c>
      <c r="P3446">
        <v>18800</v>
      </c>
      <c r="Q3446">
        <v>23800</v>
      </c>
      <c r="R3446">
        <v>27300</v>
      </c>
      <c r="S3446">
        <v>0</v>
      </c>
      <c r="T3446">
        <v>0</v>
      </c>
      <c r="U3446">
        <v>0</v>
      </c>
      <c r="V3446">
        <v>0</v>
      </c>
      <c r="W3446">
        <v>8100</v>
      </c>
      <c r="X3446">
        <v>8400</v>
      </c>
      <c r="Y3446">
        <v>8.23123833</v>
      </c>
      <c r="Z3446">
        <v>-73.498572339999996</v>
      </c>
      <c r="AA3446" s="1" t="s">
        <v>61</v>
      </c>
      <c r="AB3446">
        <v>0</v>
      </c>
      <c r="AC3446" t="str">
        <f>MID(TablaPivotFinal[[#This Row],[Fecha]],1,4)</f>
        <v>2018</v>
      </c>
      <c r="AD3446" t="str">
        <f>MID(TablaPivotFinal[[#This Row],[Fecha]],5,3)</f>
        <v>Abr</v>
      </c>
      <c r="AE3446" s="1">
        <v>0</v>
      </c>
      <c r="AF3446" s="1">
        <v>0</v>
      </c>
    </row>
    <row r="3447" spans="1:32" x14ac:dyDescent="0.3">
      <c r="A3447" s="1" t="s">
        <v>656</v>
      </c>
      <c r="B3447" s="1" t="s">
        <v>651</v>
      </c>
      <c r="C3447">
        <v>7007</v>
      </c>
      <c r="D3447" s="1" t="s">
        <v>652</v>
      </c>
      <c r="E3447">
        <v>20</v>
      </c>
      <c r="F3447" s="1" t="s">
        <v>657</v>
      </c>
      <c r="G3447" s="1" t="s">
        <v>539</v>
      </c>
      <c r="H3447" s="1" t="s">
        <v>111</v>
      </c>
      <c r="I3447" s="1" t="s">
        <v>658</v>
      </c>
      <c r="J3447" s="1" t="s">
        <v>541</v>
      </c>
      <c r="K3447">
        <v>-1</v>
      </c>
      <c r="L3447">
        <v>-1</v>
      </c>
      <c r="M3447" s="1" t="s">
        <v>659</v>
      </c>
      <c r="N3447">
        <v>7900</v>
      </c>
      <c r="O3447">
        <v>8900</v>
      </c>
      <c r="P3447">
        <v>18800</v>
      </c>
      <c r="Q3447">
        <v>23800</v>
      </c>
      <c r="R3447">
        <v>27300</v>
      </c>
      <c r="S3447">
        <v>0</v>
      </c>
      <c r="T3447">
        <v>0</v>
      </c>
      <c r="U3447">
        <v>0</v>
      </c>
      <c r="V3447">
        <v>0</v>
      </c>
      <c r="W3447">
        <v>8100</v>
      </c>
      <c r="X3447">
        <v>8400</v>
      </c>
      <c r="Y3447">
        <v>8.23123833</v>
      </c>
      <c r="Z3447">
        <v>-73.498572339999996</v>
      </c>
      <c r="AA3447" s="1" t="s">
        <v>63</v>
      </c>
      <c r="AB3447">
        <v>0</v>
      </c>
      <c r="AC3447" t="str">
        <f>MID(TablaPivotFinal[[#This Row],[Fecha]],1,4)</f>
        <v>2018</v>
      </c>
      <c r="AD3447" t="str">
        <f>MID(TablaPivotFinal[[#This Row],[Fecha]],5,3)</f>
        <v>Ago</v>
      </c>
      <c r="AE3447" s="1">
        <v>0</v>
      </c>
      <c r="AF3447" s="1">
        <v>0</v>
      </c>
    </row>
    <row r="3448" spans="1:32" x14ac:dyDescent="0.3">
      <c r="A3448" s="1" t="s">
        <v>656</v>
      </c>
      <c r="B3448" s="1" t="s">
        <v>651</v>
      </c>
      <c r="C3448">
        <v>7007</v>
      </c>
      <c r="D3448" s="1" t="s">
        <v>652</v>
      </c>
      <c r="E3448">
        <v>20</v>
      </c>
      <c r="F3448" s="1" t="s">
        <v>657</v>
      </c>
      <c r="G3448" s="1" t="s">
        <v>539</v>
      </c>
      <c r="H3448" s="1" t="s">
        <v>111</v>
      </c>
      <c r="I3448" s="1" t="s">
        <v>658</v>
      </c>
      <c r="J3448" s="1" t="s">
        <v>541</v>
      </c>
      <c r="K3448">
        <v>-1</v>
      </c>
      <c r="L3448">
        <v>-1</v>
      </c>
      <c r="M3448" s="1" t="s">
        <v>659</v>
      </c>
      <c r="N3448">
        <v>7900</v>
      </c>
      <c r="O3448">
        <v>8900</v>
      </c>
      <c r="P3448">
        <v>18800</v>
      </c>
      <c r="Q3448">
        <v>23800</v>
      </c>
      <c r="R3448">
        <v>27300</v>
      </c>
      <c r="S3448">
        <v>0</v>
      </c>
      <c r="T3448">
        <v>0</v>
      </c>
      <c r="U3448">
        <v>0</v>
      </c>
      <c r="V3448">
        <v>0</v>
      </c>
      <c r="W3448">
        <v>8100</v>
      </c>
      <c r="X3448">
        <v>8400</v>
      </c>
      <c r="Y3448">
        <v>8.23123833</v>
      </c>
      <c r="Z3448">
        <v>-73.498572339999996</v>
      </c>
      <c r="AA3448" s="1" t="s">
        <v>65</v>
      </c>
      <c r="AB3448">
        <v>0</v>
      </c>
      <c r="AC3448" t="str">
        <f>MID(TablaPivotFinal[[#This Row],[Fecha]],1,4)</f>
        <v>2018</v>
      </c>
      <c r="AD3448" t="str">
        <f>MID(TablaPivotFinal[[#This Row],[Fecha]],5,3)</f>
        <v>Dic</v>
      </c>
      <c r="AE3448" s="1">
        <v>0</v>
      </c>
      <c r="AF3448" s="1">
        <v>0</v>
      </c>
    </row>
    <row r="3449" spans="1:32" x14ac:dyDescent="0.3">
      <c r="A3449" s="1" t="s">
        <v>656</v>
      </c>
      <c r="B3449" s="1" t="s">
        <v>651</v>
      </c>
      <c r="C3449">
        <v>7007</v>
      </c>
      <c r="D3449" s="1" t="s">
        <v>652</v>
      </c>
      <c r="E3449">
        <v>20</v>
      </c>
      <c r="F3449" s="1" t="s">
        <v>657</v>
      </c>
      <c r="G3449" s="1" t="s">
        <v>539</v>
      </c>
      <c r="H3449" s="1" t="s">
        <v>111</v>
      </c>
      <c r="I3449" s="1" t="s">
        <v>658</v>
      </c>
      <c r="J3449" s="1" t="s">
        <v>541</v>
      </c>
      <c r="K3449">
        <v>-1</v>
      </c>
      <c r="L3449">
        <v>-1</v>
      </c>
      <c r="M3449" s="1" t="s">
        <v>659</v>
      </c>
      <c r="N3449">
        <v>7900</v>
      </c>
      <c r="O3449">
        <v>8900</v>
      </c>
      <c r="P3449">
        <v>18800</v>
      </c>
      <c r="Q3449">
        <v>23800</v>
      </c>
      <c r="R3449">
        <v>27300</v>
      </c>
      <c r="S3449">
        <v>0</v>
      </c>
      <c r="T3449">
        <v>0</v>
      </c>
      <c r="U3449">
        <v>0</v>
      </c>
      <c r="V3449">
        <v>0</v>
      </c>
      <c r="W3449">
        <v>8100</v>
      </c>
      <c r="X3449">
        <v>8400</v>
      </c>
      <c r="Y3449">
        <v>8.23123833</v>
      </c>
      <c r="Z3449">
        <v>-73.498572339999996</v>
      </c>
      <c r="AA3449" s="1" t="s">
        <v>67</v>
      </c>
      <c r="AB3449">
        <v>0</v>
      </c>
      <c r="AC3449" t="str">
        <f>MID(TablaPivotFinal[[#This Row],[Fecha]],1,4)</f>
        <v>2018</v>
      </c>
      <c r="AD3449" t="str">
        <f>MID(TablaPivotFinal[[#This Row],[Fecha]],5,3)</f>
        <v>Ene</v>
      </c>
      <c r="AE3449" s="1">
        <v>0</v>
      </c>
      <c r="AF3449" s="1">
        <v>0</v>
      </c>
    </row>
    <row r="3450" spans="1:32" x14ac:dyDescent="0.3">
      <c r="A3450" s="1" t="s">
        <v>656</v>
      </c>
      <c r="B3450" s="1" t="s">
        <v>651</v>
      </c>
      <c r="C3450">
        <v>7007</v>
      </c>
      <c r="D3450" s="1" t="s">
        <v>652</v>
      </c>
      <c r="E3450">
        <v>20</v>
      </c>
      <c r="F3450" s="1" t="s">
        <v>657</v>
      </c>
      <c r="G3450" s="1" t="s">
        <v>539</v>
      </c>
      <c r="H3450" s="1" t="s">
        <v>111</v>
      </c>
      <c r="I3450" s="1" t="s">
        <v>658</v>
      </c>
      <c r="J3450" s="1" t="s">
        <v>541</v>
      </c>
      <c r="K3450">
        <v>-1</v>
      </c>
      <c r="L3450">
        <v>-1</v>
      </c>
      <c r="M3450" s="1" t="s">
        <v>659</v>
      </c>
      <c r="N3450">
        <v>7900</v>
      </c>
      <c r="O3450">
        <v>8900</v>
      </c>
      <c r="P3450">
        <v>18800</v>
      </c>
      <c r="Q3450">
        <v>23800</v>
      </c>
      <c r="R3450">
        <v>27300</v>
      </c>
      <c r="S3450">
        <v>0</v>
      </c>
      <c r="T3450">
        <v>0</v>
      </c>
      <c r="U3450">
        <v>0</v>
      </c>
      <c r="V3450">
        <v>0</v>
      </c>
      <c r="W3450">
        <v>8100</v>
      </c>
      <c r="X3450">
        <v>8400</v>
      </c>
      <c r="Y3450">
        <v>8.23123833</v>
      </c>
      <c r="Z3450">
        <v>-73.498572339999996</v>
      </c>
      <c r="AA3450" s="1" t="s">
        <v>69</v>
      </c>
      <c r="AB3450">
        <v>0</v>
      </c>
      <c r="AC3450" t="str">
        <f>MID(TablaPivotFinal[[#This Row],[Fecha]],1,4)</f>
        <v>2018</v>
      </c>
      <c r="AD3450" t="str">
        <f>MID(TablaPivotFinal[[#This Row],[Fecha]],5,3)</f>
        <v>Feb</v>
      </c>
      <c r="AE3450" s="1">
        <v>0</v>
      </c>
      <c r="AF3450" s="1">
        <v>0</v>
      </c>
    </row>
    <row r="3451" spans="1:32" x14ac:dyDescent="0.3">
      <c r="A3451" s="1" t="s">
        <v>656</v>
      </c>
      <c r="B3451" s="1" t="s">
        <v>651</v>
      </c>
      <c r="C3451">
        <v>7007</v>
      </c>
      <c r="D3451" s="1" t="s">
        <v>652</v>
      </c>
      <c r="E3451">
        <v>20</v>
      </c>
      <c r="F3451" s="1" t="s">
        <v>657</v>
      </c>
      <c r="G3451" s="1" t="s">
        <v>539</v>
      </c>
      <c r="H3451" s="1" t="s">
        <v>111</v>
      </c>
      <c r="I3451" s="1" t="s">
        <v>658</v>
      </c>
      <c r="J3451" s="1" t="s">
        <v>541</v>
      </c>
      <c r="K3451">
        <v>-1</v>
      </c>
      <c r="L3451">
        <v>-1</v>
      </c>
      <c r="M3451" s="1" t="s">
        <v>659</v>
      </c>
      <c r="N3451">
        <v>7900</v>
      </c>
      <c r="O3451">
        <v>8900</v>
      </c>
      <c r="P3451">
        <v>18800</v>
      </c>
      <c r="Q3451">
        <v>23800</v>
      </c>
      <c r="R3451">
        <v>27300</v>
      </c>
      <c r="S3451">
        <v>0</v>
      </c>
      <c r="T3451">
        <v>0</v>
      </c>
      <c r="U3451">
        <v>0</v>
      </c>
      <c r="V3451">
        <v>0</v>
      </c>
      <c r="W3451">
        <v>8100</v>
      </c>
      <c r="X3451">
        <v>8400</v>
      </c>
      <c r="Y3451">
        <v>8.23123833</v>
      </c>
      <c r="Z3451">
        <v>-73.498572339999996</v>
      </c>
      <c r="AA3451" s="1" t="s">
        <v>71</v>
      </c>
      <c r="AB3451">
        <v>0</v>
      </c>
      <c r="AC3451" t="str">
        <f>MID(TablaPivotFinal[[#This Row],[Fecha]],1,4)</f>
        <v>2018</v>
      </c>
      <c r="AD3451" t="str">
        <f>MID(TablaPivotFinal[[#This Row],[Fecha]],5,3)</f>
        <v>Jul</v>
      </c>
      <c r="AE3451" s="1">
        <v>0</v>
      </c>
      <c r="AF3451" s="1">
        <v>0</v>
      </c>
    </row>
    <row r="3452" spans="1:32" x14ac:dyDescent="0.3">
      <c r="A3452" s="1" t="s">
        <v>656</v>
      </c>
      <c r="B3452" s="1" t="s">
        <v>651</v>
      </c>
      <c r="C3452">
        <v>7007</v>
      </c>
      <c r="D3452" s="1" t="s">
        <v>652</v>
      </c>
      <c r="E3452">
        <v>20</v>
      </c>
      <c r="F3452" s="1" t="s">
        <v>657</v>
      </c>
      <c r="G3452" s="1" t="s">
        <v>539</v>
      </c>
      <c r="H3452" s="1" t="s">
        <v>111</v>
      </c>
      <c r="I3452" s="1" t="s">
        <v>658</v>
      </c>
      <c r="J3452" s="1" t="s">
        <v>541</v>
      </c>
      <c r="K3452">
        <v>-1</v>
      </c>
      <c r="L3452">
        <v>-1</v>
      </c>
      <c r="M3452" s="1" t="s">
        <v>659</v>
      </c>
      <c r="N3452">
        <v>7900</v>
      </c>
      <c r="O3452">
        <v>8900</v>
      </c>
      <c r="P3452">
        <v>18800</v>
      </c>
      <c r="Q3452">
        <v>23800</v>
      </c>
      <c r="R3452">
        <v>27300</v>
      </c>
      <c r="S3452">
        <v>0</v>
      </c>
      <c r="T3452">
        <v>0</v>
      </c>
      <c r="U3452">
        <v>0</v>
      </c>
      <c r="V3452">
        <v>0</v>
      </c>
      <c r="W3452">
        <v>8100</v>
      </c>
      <c r="X3452">
        <v>8400</v>
      </c>
      <c r="Y3452">
        <v>8.23123833</v>
      </c>
      <c r="Z3452">
        <v>-73.498572339999996</v>
      </c>
      <c r="AA3452" s="1" t="s">
        <v>73</v>
      </c>
      <c r="AB3452">
        <v>0</v>
      </c>
      <c r="AC3452" t="str">
        <f>MID(TablaPivotFinal[[#This Row],[Fecha]],1,4)</f>
        <v>2018</v>
      </c>
      <c r="AD3452" t="str">
        <f>MID(TablaPivotFinal[[#This Row],[Fecha]],5,3)</f>
        <v>Jun</v>
      </c>
      <c r="AE3452" s="1">
        <v>0</v>
      </c>
      <c r="AF3452" s="1">
        <v>0</v>
      </c>
    </row>
    <row r="3453" spans="1:32" x14ac:dyDescent="0.3">
      <c r="A3453" s="1" t="s">
        <v>656</v>
      </c>
      <c r="B3453" s="1" t="s">
        <v>651</v>
      </c>
      <c r="C3453">
        <v>7007</v>
      </c>
      <c r="D3453" s="1" t="s">
        <v>652</v>
      </c>
      <c r="E3453">
        <v>20</v>
      </c>
      <c r="F3453" s="1" t="s">
        <v>657</v>
      </c>
      <c r="G3453" s="1" t="s">
        <v>539</v>
      </c>
      <c r="H3453" s="1" t="s">
        <v>111</v>
      </c>
      <c r="I3453" s="1" t="s">
        <v>658</v>
      </c>
      <c r="J3453" s="1" t="s">
        <v>541</v>
      </c>
      <c r="K3453">
        <v>-1</v>
      </c>
      <c r="L3453">
        <v>-1</v>
      </c>
      <c r="M3453" s="1" t="s">
        <v>659</v>
      </c>
      <c r="N3453">
        <v>7900</v>
      </c>
      <c r="O3453">
        <v>8900</v>
      </c>
      <c r="P3453">
        <v>18800</v>
      </c>
      <c r="Q3453">
        <v>23800</v>
      </c>
      <c r="R3453">
        <v>27300</v>
      </c>
      <c r="S3453">
        <v>0</v>
      </c>
      <c r="T3453">
        <v>0</v>
      </c>
      <c r="U3453">
        <v>0</v>
      </c>
      <c r="V3453">
        <v>0</v>
      </c>
      <c r="W3453">
        <v>8100</v>
      </c>
      <c r="X3453">
        <v>8400</v>
      </c>
      <c r="Y3453">
        <v>8.23123833</v>
      </c>
      <c r="Z3453">
        <v>-73.498572339999996</v>
      </c>
      <c r="AA3453" s="1" t="s">
        <v>75</v>
      </c>
      <c r="AB3453">
        <v>0</v>
      </c>
      <c r="AC3453" t="str">
        <f>MID(TablaPivotFinal[[#This Row],[Fecha]],1,4)</f>
        <v>2018</v>
      </c>
      <c r="AD3453" t="str">
        <f>MID(TablaPivotFinal[[#This Row],[Fecha]],5,3)</f>
        <v>Mar</v>
      </c>
      <c r="AE3453" s="1">
        <v>0</v>
      </c>
      <c r="AF3453" s="1">
        <v>0</v>
      </c>
    </row>
    <row r="3454" spans="1:32" x14ac:dyDescent="0.3">
      <c r="A3454" s="1" t="s">
        <v>656</v>
      </c>
      <c r="B3454" s="1" t="s">
        <v>651</v>
      </c>
      <c r="C3454">
        <v>7007</v>
      </c>
      <c r="D3454" s="1" t="s">
        <v>652</v>
      </c>
      <c r="E3454">
        <v>20</v>
      </c>
      <c r="F3454" s="1" t="s">
        <v>657</v>
      </c>
      <c r="G3454" s="1" t="s">
        <v>539</v>
      </c>
      <c r="H3454" s="1" t="s">
        <v>111</v>
      </c>
      <c r="I3454" s="1" t="s">
        <v>658</v>
      </c>
      <c r="J3454" s="1" t="s">
        <v>541</v>
      </c>
      <c r="K3454">
        <v>-1</v>
      </c>
      <c r="L3454">
        <v>-1</v>
      </c>
      <c r="M3454" s="1" t="s">
        <v>659</v>
      </c>
      <c r="N3454">
        <v>7900</v>
      </c>
      <c r="O3454">
        <v>8900</v>
      </c>
      <c r="P3454">
        <v>18800</v>
      </c>
      <c r="Q3454">
        <v>23800</v>
      </c>
      <c r="R3454">
        <v>27300</v>
      </c>
      <c r="S3454">
        <v>0</v>
      </c>
      <c r="T3454">
        <v>0</v>
      </c>
      <c r="U3454">
        <v>0</v>
      </c>
      <c r="V3454">
        <v>0</v>
      </c>
      <c r="W3454">
        <v>8100</v>
      </c>
      <c r="X3454">
        <v>8400</v>
      </c>
      <c r="Y3454">
        <v>8.23123833</v>
      </c>
      <c r="Z3454">
        <v>-73.498572339999996</v>
      </c>
      <c r="AA3454" s="1" t="s">
        <v>77</v>
      </c>
      <c r="AB3454">
        <v>0</v>
      </c>
      <c r="AC3454" t="str">
        <f>MID(TablaPivotFinal[[#This Row],[Fecha]],1,4)</f>
        <v>2018</v>
      </c>
      <c r="AD3454" t="str">
        <f>MID(TablaPivotFinal[[#This Row],[Fecha]],5,3)</f>
        <v>May</v>
      </c>
      <c r="AE3454" s="1">
        <v>0</v>
      </c>
      <c r="AF3454" s="1">
        <v>0</v>
      </c>
    </row>
    <row r="3455" spans="1:32" x14ac:dyDescent="0.3">
      <c r="A3455" s="1" t="s">
        <v>656</v>
      </c>
      <c r="B3455" s="1" t="s">
        <v>651</v>
      </c>
      <c r="C3455">
        <v>7007</v>
      </c>
      <c r="D3455" s="1" t="s">
        <v>652</v>
      </c>
      <c r="E3455">
        <v>20</v>
      </c>
      <c r="F3455" s="1" t="s">
        <v>657</v>
      </c>
      <c r="G3455" s="1" t="s">
        <v>539</v>
      </c>
      <c r="H3455" s="1" t="s">
        <v>111</v>
      </c>
      <c r="I3455" s="1" t="s">
        <v>658</v>
      </c>
      <c r="J3455" s="1" t="s">
        <v>541</v>
      </c>
      <c r="K3455">
        <v>-1</v>
      </c>
      <c r="L3455">
        <v>-1</v>
      </c>
      <c r="M3455" s="1" t="s">
        <v>659</v>
      </c>
      <c r="N3455">
        <v>7900</v>
      </c>
      <c r="O3455">
        <v>8900</v>
      </c>
      <c r="P3455">
        <v>18800</v>
      </c>
      <c r="Q3455">
        <v>23800</v>
      </c>
      <c r="R3455">
        <v>27300</v>
      </c>
      <c r="S3455">
        <v>0</v>
      </c>
      <c r="T3455">
        <v>0</v>
      </c>
      <c r="U3455">
        <v>0</v>
      </c>
      <c r="V3455">
        <v>0</v>
      </c>
      <c r="W3455">
        <v>8100</v>
      </c>
      <c r="X3455">
        <v>8400</v>
      </c>
      <c r="Y3455">
        <v>8.23123833</v>
      </c>
      <c r="Z3455">
        <v>-73.498572339999996</v>
      </c>
      <c r="AA3455" s="1" t="s">
        <v>79</v>
      </c>
      <c r="AB3455">
        <v>0</v>
      </c>
      <c r="AC3455" t="str">
        <f>MID(TablaPivotFinal[[#This Row],[Fecha]],1,4)</f>
        <v>2018</v>
      </c>
      <c r="AD3455" t="str">
        <f>MID(TablaPivotFinal[[#This Row],[Fecha]],5,3)</f>
        <v>Nov</v>
      </c>
      <c r="AE3455" s="1">
        <v>0</v>
      </c>
      <c r="AF3455" s="1">
        <v>0</v>
      </c>
    </row>
    <row r="3456" spans="1:32" x14ac:dyDescent="0.3">
      <c r="A3456" s="1" t="s">
        <v>656</v>
      </c>
      <c r="B3456" s="1" t="s">
        <v>651</v>
      </c>
      <c r="C3456">
        <v>7007</v>
      </c>
      <c r="D3456" s="1" t="s">
        <v>652</v>
      </c>
      <c r="E3456">
        <v>20</v>
      </c>
      <c r="F3456" s="1" t="s">
        <v>657</v>
      </c>
      <c r="G3456" s="1" t="s">
        <v>539</v>
      </c>
      <c r="H3456" s="1" t="s">
        <v>111</v>
      </c>
      <c r="I3456" s="1" t="s">
        <v>658</v>
      </c>
      <c r="J3456" s="1" t="s">
        <v>541</v>
      </c>
      <c r="K3456">
        <v>-1</v>
      </c>
      <c r="L3456">
        <v>-1</v>
      </c>
      <c r="M3456" s="1" t="s">
        <v>659</v>
      </c>
      <c r="N3456">
        <v>7900</v>
      </c>
      <c r="O3456">
        <v>8900</v>
      </c>
      <c r="P3456">
        <v>18800</v>
      </c>
      <c r="Q3456">
        <v>23800</v>
      </c>
      <c r="R3456">
        <v>27300</v>
      </c>
      <c r="S3456">
        <v>0</v>
      </c>
      <c r="T3456">
        <v>0</v>
      </c>
      <c r="U3456">
        <v>0</v>
      </c>
      <c r="V3456">
        <v>0</v>
      </c>
      <c r="W3456">
        <v>8100</v>
      </c>
      <c r="X3456">
        <v>8400</v>
      </c>
      <c r="Y3456">
        <v>8.23123833</v>
      </c>
      <c r="Z3456">
        <v>-73.498572339999996</v>
      </c>
      <c r="AA3456" s="1" t="s">
        <v>81</v>
      </c>
      <c r="AB3456">
        <v>0</v>
      </c>
      <c r="AC3456" t="str">
        <f>MID(TablaPivotFinal[[#This Row],[Fecha]],1,4)</f>
        <v>2018</v>
      </c>
      <c r="AD3456" t="str">
        <f>MID(TablaPivotFinal[[#This Row],[Fecha]],5,3)</f>
        <v>Oct</v>
      </c>
      <c r="AE3456" s="1">
        <v>0</v>
      </c>
      <c r="AF3456" s="1">
        <v>0</v>
      </c>
    </row>
    <row r="3457" spans="1:32" x14ac:dyDescent="0.3">
      <c r="A3457" s="1" t="s">
        <v>656</v>
      </c>
      <c r="B3457" s="1" t="s">
        <v>651</v>
      </c>
      <c r="C3457">
        <v>7007</v>
      </c>
      <c r="D3457" s="1" t="s">
        <v>652</v>
      </c>
      <c r="E3457">
        <v>20</v>
      </c>
      <c r="F3457" s="1" t="s">
        <v>657</v>
      </c>
      <c r="G3457" s="1" t="s">
        <v>539</v>
      </c>
      <c r="H3457" s="1" t="s">
        <v>111</v>
      </c>
      <c r="I3457" s="1" t="s">
        <v>658</v>
      </c>
      <c r="J3457" s="1" t="s">
        <v>541</v>
      </c>
      <c r="K3457">
        <v>-1</v>
      </c>
      <c r="L3457">
        <v>-1</v>
      </c>
      <c r="M3457" s="1" t="s">
        <v>659</v>
      </c>
      <c r="N3457">
        <v>7900</v>
      </c>
      <c r="O3457">
        <v>8900</v>
      </c>
      <c r="P3457">
        <v>18800</v>
      </c>
      <c r="Q3457">
        <v>23800</v>
      </c>
      <c r="R3457">
        <v>27300</v>
      </c>
      <c r="S3457">
        <v>0</v>
      </c>
      <c r="T3457">
        <v>0</v>
      </c>
      <c r="U3457">
        <v>0</v>
      </c>
      <c r="V3457">
        <v>0</v>
      </c>
      <c r="W3457">
        <v>8100</v>
      </c>
      <c r="X3457">
        <v>8400</v>
      </c>
      <c r="Y3457">
        <v>8.23123833</v>
      </c>
      <c r="Z3457">
        <v>-73.498572339999996</v>
      </c>
      <c r="AA3457" s="1" t="s">
        <v>83</v>
      </c>
      <c r="AB3457">
        <v>0</v>
      </c>
      <c r="AC3457" t="str">
        <f>MID(TablaPivotFinal[[#This Row],[Fecha]],1,4)</f>
        <v>2018</v>
      </c>
      <c r="AD3457" t="str">
        <f>MID(TablaPivotFinal[[#This Row],[Fecha]],5,3)</f>
        <v>Sep</v>
      </c>
      <c r="AE3457" s="1">
        <v>0</v>
      </c>
      <c r="AF3457" s="1">
        <v>0</v>
      </c>
    </row>
    <row r="3458" spans="1:32" x14ac:dyDescent="0.3">
      <c r="A3458" s="1" t="s">
        <v>660</v>
      </c>
      <c r="B3458" s="1" t="s">
        <v>643</v>
      </c>
      <c r="C3458">
        <v>2513</v>
      </c>
      <c r="D3458" s="1" t="s">
        <v>644</v>
      </c>
      <c r="E3458">
        <v>23</v>
      </c>
      <c r="F3458" s="1" t="s">
        <v>661</v>
      </c>
      <c r="G3458" s="1" t="s">
        <v>646</v>
      </c>
      <c r="H3458" s="1" t="s">
        <v>103</v>
      </c>
      <c r="I3458" s="1" t="s">
        <v>647</v>
      </c>
      <c r="J3458" s="1" t="s">
        <v>648</v>
      </c>
      <c r="K3458">
        <v>-1</v>
      </c>
      <c r="L3458">
        <v>3216177100</v>
      </c>
      <c r="M3458" s="1" t="s">
        <v>662</v>
      </c>
      <c r="N3458">
        <v>12600</v>
      </c>
      <c r="O3458">
        <v>18600</v>
      </c>
      <c r="P3458">
        <v>18600</v>
      </c>
      <c r="Q3458">
        <v>18600</v>
      </c>
      <c r="R3458">
        <v>33600</v>
      </c>
      <c r="S3458">
        <v>53600</v>
      </c>
      <c r="T3458">
        <v>61800</v>
      </c>
      <c r="U3458">
        <v>0</v>
      </c>
      <c r="V3458">
        <v>0</v>
      </c>
      <c r="W3458">
        <v>0</v>
      </c>
      <c r="X3458">
        <v>0</v>
      </c>
      <c r="Y3458">
        <v>8.3015721940000002</v>
      </c>
      <c r="Z3458">
        <v>-75.530098749999993</v>
      </c>
      <c r="AA3458" s="1" t="s">
        <v>13</v>
      </c>
      <c r="AB3458">
        <v>0</v>
      </c>
      <c r="AC3458" t="str">
        <f>MID(TablaPivotFinal[[#This Row],[Fecha]],1,4)</f>
        <v>2016</v>
      </c>
      <c r="AD3458" t="str">
        <f>MID(TablaPivotFinal[[#This Row],[Fecha]],5,3)</f>
        <v>Abr</v>
      </c>
      <c r="AE3458" s="1">
        <v>0</v>
      </c>
      <c r="AF3458" s="1">
        <v>0</v>
      </c>
    </row>
    <row r="3459" spans="1:32" x14ac:dyDescent="0.3">
      <c r="A3459" s="1" t="s">
        <v>660</v>
      </c>
      <c r="B3459" s="1" t="s">
        <v>643</v>
      </c>
      <c r="C3459">
        <v>2513</v>
      </c>
      <c r="D3459" s="1" t="s">
        <v>644</v>
      </c>
      <c r="E3459">
        <v>23</v>
      </c>
      <c r="F3459" s="1" t="s">
        <v>661</v>
      </c>
      <c r="G3459" s="1" t="s">
        <v>646</v>
      </c>
      <c r="H3459" s="1" t="s">
        <v>103</v>
      </c>
      <c r="I3459" s="1" t="s">
        <v>647</v>
      </c>
      <c r="J3459" s="1" t="s">
        <v>648</v>
      </c>
      <c r="K3459">
        <v>-1</v>
      </c>
      <c r="L3459">
        <v>3216177100</v>
      </c>
      <c r="M3459" s="1" t="s">
        <v>662</v>
      </c>
      <c r="N3459">
        <v>12600</v>
      </c>
      <c r="O3459">
        <v>18600</v>
      </c>
      <c r="P3459">
        <v>18600</v>
      </c>
      <c r="Q3459">
        <v>18600</v>
      </c>
      <c r="R3459">
        <v>33600</v>
      </c>
      <c r="S3459">
        <v>53600</v>
      </c>
      <c r="T3459">
        <v>61800</v>
      </c>
      <c r="U3459">
        <v>0</v>
      </c>
      <c r="V3459">
        <v>0</v>
      </c>
      <c r="W3459">
        <v>0</v>
      </c>
      <c r="X3459">
        <v>0</v>
      </c>
      <c r="Y3459">
        <v>8.3015721940000002</v>
      </c>
      <c r="Z3459">
        <v>-75.530098749999993</v>
      </c>
      <c r="AA3459" s="1" t="s">
        <v>15</v>
      </c>
      <c r="AB3459">
        <v>2209057900</v>
      </c>
      <c r="AC3459" t="str">
        <f>MID(TablaPivotFinal[[#This Row],[Fecha]],1,4)</f>
        <v>2016</v>
      </c>
      <c r="AD3459" t="str">
        <f>MID(TablaPivotFinal[[#This Row],[Fecha]],5,3)</f>
        <v>Ago</v>
      </c>
      <c r="AE3459" s="1">
        <v>2209057900</v>
      </c>
      <c r="AF3459" s="1">
        <v>138851</v>
      </c>
    </row>
    <row r="3460" spans="1:32" x14ac:dyDescent="0.3">
      <c r="A3460" s="1" t="s">
        <v>660</v>
      </c>
      <c r="B3460" s="1" t="s">
        <v>643</v>
      </c>
      <c r="C3460">
        <v>2513</v>
      </c>
      <c r="D3460" s="1" t="s">
        <v>644</v>
      </c>
      <c r="E3460">
        <v>23</v>
      </c>
      <c r="F3460" s="1" t="s">
        <v>661</v>
      </c>
      <c r="G3460" s="1" t="s">
        <v>646</v>
      </c>
      <c r="H3460" s="1" t="s">
        <v>103</v>
      </c>
      <c r="I3460" s="1" t="s">
        <v>647</v>
      </c>
      <c r="J3460" s="1" t="s">
        <v>648</v>
      </c>
      <c r="K3460">
        <v>-1</v>
      </c>
      <c r="L3460">
        <v>3216177100</v>
      </c>
      <c r="M3460" s="1" t="s">
        <v>662</v>
      </c>
      <c r="N3460">
        <v>12600</v>
      </c>
      <c r="O3460">
        <v>18600</v>
      </c>
      <c r="P3460">
        <v>18600</v>
      </c>
      <c r="Q3460">
        <v>18600</v>
      </c>
      <c r="R3460">
        <v>33600</v>
      </c>
      <c r="S3460">
        <v>53600</v>
      </c>
      <c r="T3460">
        <v>61800</v>
      </c>
      <c r="U3460">
        <v>0</v>
      </c>
      <c r="V3460">
        <v>0</v>
      </c>
      <c r="W3460">
        <v>0</v>
      </c>
      <c r="X3460">
        <v>0</v>
      </c>
      <c r="Y3460">
        <v>8.3015721940000002</v>
      </c>
      <c r="Z3460">
        <v>-75.530098749999993</v>
      </c>
      <c r="AA3460" s="1" t="s">
        <v>17</v>
      </c>
      <c r="AB3460">
        <v>2341947950</v>
      </c>
      <c r="AC3460" t="str">
        <f>MID(TablaPivotFinal[[#This Row],[Fecha]],1,4)</f>
        <v>2016</v>
      </c>
      <c r="AD3460" t="str">
        <f>MID(TablaPivotFinal[[#This Row],[Fecha]],5,3)</f>
        <v>Dic</v>
      </c>
      <c r="AE3460" s="1">
        <v>2341947950</v>
      </c>
      <c r="AF3460" s="1">
        <v>157311</v>
      </c>
    </row>
    <row r="3461" spans="1:32" x14ac:dyDescent="0.3">
      <c r="A3461" s="1" t="s">
        <v>660</v>
      </c>
      <c r="B3461" s="1" t="s">
        <v>643</v>
      </c>
      <c r="C3461">
        <v>2513</v>
      </c>
      <c r="D3461" s="1" t="s">
        <v>644</v>
      </c>
      <c r="E3461">
        <v>23</v>
      </c>
      <c r="F3461" s="1" t="s">
        <v>661</v>
      </c>
      <c r="G3461" s="1" t="s">
        <v>646</v>
      </c>
      <c r="H3461" s="1" t="s">
        <v>103</v>
      </c>
      <c r="I3461" s="1" t="s">
        <v>647</v>
      </c>
      <c r="J3461" s="1" t="s">
        <v>648</v>
      </c>
      <c r="K3461">
        <v>-1</v>
      </c>
      <c r="L3461">
        <v>3216177100</v>
      </c>
      <c r="M3461" s="1" t="s">
        <v>662</v>
      </c>
      <c r="N3461">
        <v>12600</v>
      </c>
      <c r="O3461">
        <v>18600</v>
      </c>
      <c r="P3461">
        <v>18600</v>
      </c>
      <c r="Q3461">
        <v>18600</v>
      </c>
      <c r="R3461">
        <v>33600</v>
      </c>
      <c r="S3461">
        <v>53600</v>
      </c>
      <c r="T3461">
        <v>61800</v>
      </c>
      <c r="U3461">
        <v>0</v>
      </c>
      <c r="V3461">
        <v>0</v>
      </c>
      <c r="W3461">
        <v>0</v>
      </c>
      <c r="X3461">
        <v>0</v>
      </c>
      <c r="Y3461">
        <v>8.3015721940000002</v>
      </c>
      <c r="Z3461">
        <v>-75.530098749999993</v>
      </c>
      <c r="AA3461" s="1" t="s">
        <v>19</v>
      </c>
      <c r="AB3461">
        <v>0</v>
      </c>
      <c r="AC3461" t="str">
        <f>MID(TablaPivotFinal[[#This Row],[Fecha]],1,4)</f>
        <v>2016</v>
      </c>
      <c r="AD3461" t="str">
        <f>MID(TablaPivotFinal[[#This Row],[Fecha]],5,3)</f>
        <v>Ene</v>
      </c>
      <c r="AE3461" s="1">
        <v>0</v>
      </c>
      <c r="AF3461" s="1">
        <v>0</v>
      </c>
    </row>
    <row r="3462" spans="1:32" x14ac:dyDescent="0.3">
      <c r="A3462" s="1" t="s">
        <v>660</v>
      </c>
      <c r="B3462" s="1" t="s">
        <v>643</v>
      </c>
      <c r="C3462">
        <v>2513</v>
      </c>
      <c r="D3462" s="1" t="s">
        <v>644</v>
      </c>
      <c r="E3462">
        <v>23</v>
      </c>
      <c r="F3462" s="1" t="s">
        <v>661</v>
      </c>
      <c r="G3462" s="1" t="s">
        <v>646</v>
      </c>
      <c r="H3462" s="1" t="s">
        <v>103</v>
      </c>
      <c r="I3462" s="1" t="s">
        <v>647</v>
      </c>
      <c r="J3462" s="1" t="s">
        <v>648</v>
      </c>
      <c r="K3462">
        <v>-1</v>
      </c>
      <c r="L3462">
        <v>3216177100</v>
      </c>
      <c r="M3462" s="1" t="s">
        <v>662</v>
      </c>
      <c r="N3462">
        <v>12600</v>
      </c>
      <c r="O3462">
        <v>18600</v>
      </c>
      <c r="P3462">
        <v>18600</v>
      </c>
      <c r="Q3462">
        <v>18600</v>
      </c>
      <c r="R3462">
        <v>33600</v>
      </c>
      <c r="S3462">
        <v>53600</v>
      </c>
      <c r="T3462">
        <v>61800</v>
      </c>
      <c r="U3462">
        <v>0</v>
      </c>
      <c r="V3462">
        <v>0</v>
      </c>
      <c r="W3462">
        <v>0</v>
      </c>
      <c r="X3462">
        <v>0</v>
      </c>
      <c r="Y3462">
        <v>8.3015721940000002</v>
      </c>
      <c r="Z3462">
        <v>-75.530098749999993</v>
      </c>
      <c r="AA3462" s="1" t="s">
        <v>21</v>
      </c>
      <c r="AB3462">
        <v>0</v>
      </c>
      <c r="AC3462" t="str">
        <f>MID(TablaPivotFinal[[#This Row],[Fecha]],1,4)</f>
        <v>2016</v>
      </c>
      <c r="AD3462" t="str">
        <f>MID(TablaPivotFinal[[#This Row],[Fecha]],5,3)</f>
        <v>Feb</v>
      </c>
      <c r="AE3462" s="1">
        <v>0</v>
      </c>
      <c r="AF3462" s="1">
        <v>0</v>
      </c>
    </row>
    <row r="3463" spans="1:32" x14ac:dyDescent="0.3">
      <c r="A3463" s="1" t="s">
        <v>660</v>
      </c>
      <c r="B3463" s="1" t="s">
        <v>643</v>
      </c>
      <c r="C3463">
        <v>2513</v>
      </c>
      <c r="D3463" s="1" t="s">
        <v>644</v>
      </c>
      <c r="E3463">
        <v>23</v>
      </c>
      <c r="F3463" s="1" t="s">
        <v>661</v>
      </c>
      <c r="G3463" s="1" t="s">
        <v>646</v>
      </c>
      <c r="H3463" s="1" t="s">
        <v>103</v>
      </c>
      <c r="I3463" s="1" t="s">
        <v>647</v>
      </c>
      <c r="J3463" s="1" t="s">
        <v>648</v>
      </c>
      <c r="K3463">
        <v>-1</v>
      </c>
      <c r="L3463">
        <v>3216177100</v>
      </c>
      <c r="M3463" s="1" t="s">
        <v>662</v>
      </c>
      <c r="N3463">
        <v>12600</v>
      </c>
      <c r="O3463">
        <v>18600</v>
      </c>
      <c r="P3463">
        <v>18600</v>
      </c>
      <c r="Q3463">
        <v>18600</v>
      </c>
      <c r="R3463">
        <v>33600</v>
      </c>
      <c r="S3463">
        <v>53600</v>
      </c>
      <c r="T3463">
        <v>61800</v>
      </c>
      <c r="U3463">
        <v>0</v>
      </c>
      <c r="V3463">
        <v>0</v>
      </c>
      <c r="W3463">
        <v>0</v>
      </c>
      <c r="X3463">
        <v>0</v>
      </c>
      <c r="Y3463">
        <v>8.3015721940000002</v>
      </c>
      <c r="Z3463">
        <v>-75.530098749999993</v>
      </c>
      <c r="AA3463" s="1" t="s">
        <v>23</v>
      </c>
      <c r="AB3463">
        <v>1588506150</v>
      </c>
      <c r="AC3463" t="str">
        <f>MID(TablaPivotFinal[[#This Row],[Fecha]],1,4)</f>
        <v>2016</v>
      </c>
      <c r="AD3463" t="str">
        <f>MID(TablaPivotFinal[[#This Row],[Fecha]],5,3)</f>
        <v>Jul</v>
      </c>
      <c r="AE3463" s="1">
        <v>1588506150</v>
      </c>
      <c r="AF3463" s="1">
        <v>116586</v>
      </c>
    </row>
    <row r="3464" spans="1:32" x14ac:dyDescent="0.3">
      <c r="A3464" s="1" t="s">
        <v>660</v>
      </c>
      <c r="B3464" s="1" t="s">
        <v>643</v>
      </c>
      <c r="C3464">
        <v>2513</v>
      </c>
      <c r="D3464" s="1" t="s">
        <v>644</v>
      </c>
      <c r="E3464">
        <v>23</v>
      </c>
      <c r="F3464" s="1" t="s">
        <v>661</v>
      </c>
      <c r="G3464" s="1" t="s">
        <v>646</v>
      </c>
      <c r="H3464" s="1" t="s">
        <v>103</v>
      </c>
      <c r="I3464" s="1" t="s">
        <v>647</v>
      </c>
      <c r="J3464" s="1" t="s">
        <v>648</v>
      </c>
      <c r="K3464">
        <v>-1</v>
      </c>
      <c r="L3464">
        <v>3216177100</v>
      </c>
      <c r="M3464" s="1" t="s">
        <v>662</v>
      </c>
      <c r="N3464">
        <v>12600</v>
      </c>
      <c r="O3464">
        <v>18600</v>
      </c>
      <c r="P3464">
        <v>18600</v>
      </c>
      <c r="Q3464">
        <v>18600</v>
      </c>
      <c r="R3464">
        <v>33600</v>
      </c>
      <c r="S3464">
        <v>53600</v>
      </c>
      <c r="T3464">
        <v>61800</v>
      </c>
      <c r="U3464">
        <v>0</v>
      </c>
      <c r="V3464">
        <v>0</v>
      </c>
      <c r="W3464">
        <v>0</v>
      </c>
      <c r="X3464">
        <v>0</v>
      </c>
      <c r="Y3464">
        <v>8.3015721940000002</v>
      </c>
      <c r="Z3464">
        <v>-75.530098749999993</v>
      </c>
      <c r="AA3464" s="1" t="s">
        <v>25</v>
      </c>
      <c r="AB3464">
        <v>363342000</v>
      </c>
      <c r="AC3464" t="str">
        <f>MID(TablaPivotFinal[[#This Row],[Fecha]],1,4)</f>
        <v>2016</v>
      </c>
      <c r="AD3464" t="str">
        <f>MID(TablaPivotFinal[[#This Row],[Fecha]],5,3)</f>
        <v>Jun</v>
      </c>
      <c r="AE3464" s="1">
        <v>363342000</v>
      </c>
      <c r="AF3464" s="1">
        <v>28198</v>
      </c>
    </row>
    <row r="3465" spans="1:32" x14ac:dyDescent="0.3">
      <c r="A3465" s="1" t="s">
        <v>660</v>
      </c>
      <c r="B3465" s="1" t="s">
        <v>643</v>
      </c>
      <c r="C3465">
        <v>2513</v>
      </c>
      <c r="D3465" s="1" t="s">
        <v>644</v>
      </c>
      <c r="E3465">
        <v>23</v>
      </c>
      <c r="F3465" s="1" t="s">
        <v>661</v>
      </c>
      <c r="G3465" s="1" t="s">
        <v>646</v>
      </c>
      <c r="H3465" s="1" t="s">
        <v>103</v>
      </c>
      <c r="I3465" s="1" t="s">
        <v>647</v>
      </c>
      <c r="J3465" s="1" t="s">
        <v>648</v>
      </c>
      <c r="K3465">
        <v>-1</v>
      </c>
      <c r="L3465">
        <v>3216177100</v>
      </c>
      <c r="M3465" s="1" t="s">
        <v>662</v>
      </c>
      <c r="N3465">
        <v>12600</v>
      </c>
      <c r="O3465">
        <v>18600</v>
      </c>
      <c r="P3465">
        <v>18600</v>
      </c>
      <c r="Q3465">
        <v>18600</v>
      </c>
      <c r="R3465">
        <v>33600</v>
      </c>
      <c r="S3465">
        <v>53600</v>
      </c>
      <c r="T3465">
        <v>61800</v>
      </c>
      <c r="U3465">
        <v>0</v>
      </c>
      <c r="V3465">
        <v>0</v>
      </c>
      <c r="W3465">
        <v>0</v>
      </c>
      <c r="X3465">
        <v>0</v>
      </c>
      <c r="Y3465">
        <v>8.3015721940000002</v>
      </c>
      <c r="Z3465">
        <v>-75.530098749999993</v>
      </c>
      <c r="AA3465" s="1" t="s">
        <v>27</v>
      </c>
      <c r="AB3465">
        <v>0</v>
      </c>
      <c r="AC3465" t="str">
        <f>MID(TablaPivotFinal[[#This Row],[Fecha]],1,4)</f>
        <v>2016</v>
      </c>
      <c r="AD3465" t="str">
        <f>MID(TablaPivotFinal[[#This Row],[Fecha]],5,3)</f>
        <v>Mar</v>
      </c>
      <c r="AE3465" s="1">
        <v>0</v>
      </c>
      <c r="AF3465" s="1">
        <v>0</v>
      </c>
    </row>
    <row r="3466" spans="1:32" x14ac:dyDescent="0.3">
      <c r="A3466" s="1" t="s">
        <v>660</v>
      </c>
      <c r="B3466" s="1" t="s">
        <v>643</v>
      </c>
      <c r="C3466">
        <v>2513</v>
      </c>
      <c r="D3466" s="1" t="s">
        <v>644</v>
      </c>
      <c r="E3466">
        <v>23</v>
      </c>
      <c r="F3466" s="1" t="s">
        <v>661</v>
      </c>
      <c r="G3466" s="1" t="s">
        <v>646</v>
      </c>
      <c r="H3466" s="1" t="s">
        <v>103</v>
      </c>
      <c r="I3466" s="1" t="s">
        <v>647</v>
      </c>
      <c r="J3466" s="1" t="s">
        <v>648</v>
      </c>
      <c r="K3466">
        <v>-1</v>
      </c>
      <c r="L3466">
        <v>3216177100</v>
      </c>
      <c r="M3466" s="1" t="s">
        <v>662</v>
      </c>
      <c r="N3466">
        <v>12600</v>
      </c>
      <c r="O3466">
        <v>18600</v>
      </c>
      <c r="P3466">
        <v>18600</v>
      </c>
      <c r="Q3466">
        <v>18600</v>
      </c>
      <c r="R3466">
        <v>33600</v>
      </c>
      <c r="S3466">
        <v>53600</v>
      </c>
      <c r="T3466">
        <v>61800</v>
      </c>
      <c r="U3466">
        <v>0</v>
      </c>
      <c r="V3466">
        <v>0</v>
      </c>
      <c r="W3466">
        <v>0</v>
      </c>
      <c r="X3466">
        <v>0</v>
      </c>
      <c r="Y3466">
        <v>8.3015721940000002</v>
      </c>
      <c r="Z3466">
        <v>-75.530098749999993</v>
      </c>
      <c r="AA3466" s="1" t="s">
        <v>29</v>
      </c>
      <c r="AB3466">
        <v>0</v>
      </c>
      <c r="AC3466" t="str">
        <f>MID(TablaPivotFinal[[#This Row],[Fecha]],1,4)</f>
        <v>2016</v>
      </c>
      <c r="AD3466" t="str">
        <f>MID(TablaPivotFinal[[#This Row],[Fecha]],5,3)</f>
        <v>May</v>
      </c>
      <c r="AE3466" s="1">
        <v>0</v>
      </c>
      <c r="AF3466" s="1">
        <v>0</v>
      </c>
    </row>
    <row r="3467" spans="1:32" x14ac:dyDescent="0.3">
      <c r="A3467" s="1" t="s">
        <v>660</v>
      </c>
      <c r="B3467" s="1" t="s">
        <v>643</v>
      </c>
      <c r="C3467">
        <v>2513</v>
      </c>
      <c r="D3467" s="1" t="s">
        <v>644</v>
      </c>
      <c r="E3467">
        <v>23</v>
      </c>
      <c r="F3467" s="1" t="s">
        <v>661</v>
      </c>
      <c r="G3467" s="1" t="s">
        <v>646</v>
      </c>
      <c r="H3467" s="1" t="s">
        <v>103</v>
      </c>
      <c r="I3467" s="1" t="s">
        <v>647</v>
      </c>
      <c r="J3467" s="1" t="s">
        <v>648</v>
      </c>
      <c r="K3467">
        <v>-1</v>
      </c>
      <c r="L3467">
        <v>3216177100</v>
      </c>
      <c r="M3467" s="1" t="s">
        <v>662</v>
      </c>
      <c r="N3467">
        <v>12600</v>
      </c>
      <c r="O3467">
        <v>18600</v>
      </c>
      <c r="P3467">
        <v>18600</v>
      </c>
      <c r="Q3467">
        <v>18600</v>
      </c>
      <c r="R3467">
        <v>33600</v>
      </c>
      <c r="S3467">
        <v>53600</v>
      </c>
      <c r="T3467">
        <v>61800</v>
      </c>
      <c r="U3467">
        <v>0</v>
      </c>
      <c r="V3467">
        <v>0</v>
      </c>
      <c r="W3467">
        <v>0</v>
      </c>
      <c r="X3467">
        <v>0</v>
      </c>
      <c r="Y3467">
        <v>8.3015721940000002</v>
      </c>
      <c r="Z3467">
        <v>-75.530098749999993</v>
      </c>
      <c r="AA3467" s="1" t="s">
        <v>31</v>
      </c>
      <c r="AB3467">
        <v>2002014550</v>
      </c>
      <c r="AC3467" t="str">
        <f>MID(TablaPivotFinal[[#This Row],[Fecha]],1,4)</f>
        <v>2016</v>
      </c>
      <c r="AD3467" t="str">
        <f>MID(TablaPivotFinal[[#This Row],[Fecha]],5,3)</f>
        <v>Nov</v>
      </c>
      <c r="AE3467" s="1">
        <v>2002014550</v>
      </c>
      <c r="AF3467" s="1">
        <v>127987</v>
      </c>
    </row>
    <row r="3468" spans="1:32" x14ac:dyDescent="0.3">
      <c r="A3468" s="1" t="s">
        <v>660</v>
      </c>
      <c r="B3468" s="1" t="s">
        <v>643</v>
      </c>
      <c r="C3468">
        <v>2513</v>
      </c>
      <c r="D3468" s="1" t="s">
        <v>644</v>
      </c>
      <c r="E3468">
        <v>23</v>
      </c>
      <c r="F3468" s="1" t="s">
        <v>661</v>
      </c>
      <c r="G3468" s="1" t="s">
        <v>646</v>
      </c>
      <c r="H3468" s="1" t="s">
        <v>103</v>
      </c>
      <c r="I3468" s="1" t="s">
        <v>647</v>
      </c>
      <c r="J3468" s="1" t="s">
        <v>648</v>
      </c>
      <c r="K3468">
        <v>-1</v>
      </c>
      <c r="L3468">
        <v>3216177100</v>
      </c>
      <c r="M3468" s="1" t="s">
        <v>662</v>
      </c>
      <c r="N3468">
        <v>12600</v>
      </c>
      <c r="O3468">
        <v>18600</v>
      </c>
      <c r="P3468">
        <v>18600</v>
      </c>
      <c r="Q3468">
        <v>18600</v>
      </c>
      <c r="R3468">
        <v>33600</v>
      </c>
      <c r="S3468">
        <v>53600</v>
      </c>
      <c r="T3468">
        <v>61800</v>
      </c>
      <c r="U3468">
        <v>0</v>
      </c>
      <c r="V3468">
        <v>0</v>
      </c>
      <c r="W3468">
        <v>0</v>
      </c>
      <c r="X3468">
        <v>0</v>
      </c>
      <c r="Y3468">
        <v>8.3015721940000002</v>
      </c>
      <c r="Z3468">
        <v>-75.530098749999993</v>
      </c>
      <c r="AA3468" s="1" t="s">
        <v>33</v>
      </c>
      <c r="AB3468">
        <v>2096084650</v>
      </c>
      <c r="AC3468" t="str">
        <f>MID(TablaPivotFinal[[#This Row],[Fecha]],1,4)</f>
        <v>2016</v>
      </c>
      <c r="AD3468" t="str">
        <f>MID(TablaPivotFinal[[#This Row],[Fecha]],5,3)</f>
        <v>Oct</v>
      </c>
      <c r="AE3468" s="1">
        <v>2096084650</v>
      </c>
      <c r="AF3468" s="1">
        <v>134411</v>
      </c>
    </row>
    <row r="3469" spans="1:32" x14ac:dyDescent="0.3">
      <c r="A3469" s="1" t="s">
        <v>660</v>
      </c>
      <c r="B3469" s="1" t="s">
        <v>643</v>
      </c>
      <c r="C3469">
        <v>2513</v>
      </c>
      <c r="D3469" s="1" t="s">
        <v>644</v>
      </c>
      <c r="E3469">
        <v>23</v>
      </c>
      <c r="F3469" s="1" t="s">
        <v>661</v>
      </c>
      <c r="G3469" s="1" t="s">
        <v>646</v>
      </c>
      <c r="H3469" s="1" t="s">
        <v>103</v>
      </c>
      <c r="I3469" s="1" t="s">
        <v>647</v>
      </c>
      <c r="J3469" s="1" t="s">
        <v>648</v>
      </c>
      <c r="K3469">
        <v>-1</v>
      </c>
      <c r="L3469">
        <v>3216177100</v>
      </c>
      <c r="M3469" s="1" t="s">
        <v>662</v>
      </c>
      <c r="N3469">
        <v>12600</v>
      </c>
      <c r="O3469">
        <v>18600</v>
      </c>
      <c r="P3469">
        <v>18600</v>
      </c>
      <c r="Q3469">
        <v>18600</v>
      </c>
      <c r="R3469">
        <v>33600</v>
      </c>
      <c r="S3469">
        <v>53600</v>
      </c>
      <c r="T3469">
        <v>61800</v>
      </c>
      <c r="U3469">
        <v>0</v>
      </c>
      <c r="V3469">
        <v>0</v>
      </c>
      <c r="W3469">
        <v>0</v>
      </c>
      <c r="X3469">
        <v>0</v>
      </c>
      <c r="Y3469">
        <v>8.3015721940000002</v>
      </c>
      <c r="Z3469">
        <v>-75.530098749999993</v>
      </c>
      <c r="AA3469" s="1" t="s">
        <v>35</v>
      </c>
      <c r="AB3469">
        <v>2010445300</v>
      </c>
      <c r="AC3469" t="str">
        <f>MID(TablaPivotFinal[[#This Row],[Fecha]],1,4)</f>
        <v>2016</v>
      </c>
      <c r="AD3469" t="str">
        <f>MID(TablaPivotFinal[[#This Row],[Fecha]],5,3)</f>
        <v>Sep</v>
      </c>
      <c r="AE3469" s="1">
        <v>2010445300</v>
      </c>
      <c r="AF3469" s="1">
        <v>125569</v>
      </c>
    </row>
    <row r="3470" spans="1:32" x14ac:dyDescent="0.3">
      <c r="A3470" s="1" t="s">
        <v>660</v>
      </c>
      <c r="B3470" s="1" t="s">
        <v>643</v>
      </c>
      <c r="C3470">
        <v>2513</v>
      </c>
      <c r="D3470" s="1" t="s">
        <v>644</v>
      </c>
      <c r="E3470">
        <v>23</v>
      </c>
      <c r="F3470" s="1" t="s">
        <v>661</v>
      </c>
      <c r="G3470" s="1" t="s">
        <v>646</v>
      </c>
      <c r="H3470" s="1" t="s">
        <v>103</v>
      </c>
      <c r="I3470" s="1" t="s">
        <v>647</v>
      </c>
      <c r="J3470" s="1" t="s">
        <v>648</v>
      </c>
      <c r="K3470">
        <v>-1</v>
      </c>
      <c r="L3470">
        <v>3216177100</v>
      </c>
      <c r="M3470" s="1" t="s">
        <v>662</v>
      </c>
      <c r="N3470">
        <v>12600</v>
      </c>
      <c r="O3470">
        <v>18600</v>
      </c>
      <c r="P3470">
        <v>18600</v>
      </c>
      <c r="Q3470">
        <v>18600</v>
      </c>
      <c r="R3470">
        <v>33600</v>
      </c>
      <c r="S3470">
        <v>53600</v>
      </c>
      <c r="T3470">
        <v>61800</v>
      </c>
      <c r="U3470">
        <v>0</v>
      </c>
      <c r="V3470">
        <v>0</v>
      </c>
      <c r="W3470">
        <v>0</v>
      </c>
      <c r="X3470">
        <v>0</v>
      </c>
      <c r="Y3470">
        <v>8.3015721940000002</v>
      </c>
      <c r="Z3470">
        <v>-75.530098749999993</v>
      </c>
      <c r="AA3470" s="1" t="s">
        <v>37</v>
      </c>
      <c r="AB3470">
        <v>2356884300</v>
      </c>
      <c r="AC3470" t="str">
        <f>MID(TablaPivotFinal[[#This Row],[Fecha]],1,4)</f>
        <v>2017</v>
      </c>
      <c r="AD3470" t="str">
        <f>MID(TablaPivotFinal[[#This Row],[Fecha]],5,3)</f>
        <v>Abr</v>
      </c>
      <c r="AE3470" s="1">
        <v>2356884300</v>
      </c>
      <c r="AF3470" s="1">
        <v>4614.2333330000001</v>
      </c>
    </row>
    <row r="3471" spans="1:32" x14ac:dyDescent="0.3">
      <c r="A3471" s="1" t="s">
        <v>660</v>
      </c>
      <c r="B3471" s="1" t="s">
        <v>643</v>
      </c>
      <c r="C3471">
        <v>2513</v>
      </c>
      <c r="D3471" s="1" t="s">
        <v>644</v>
      </c>
      <c r="E3471">
        <v>23</v>
      </c>
      <c r="F3471" s="1" t="s">
        <v>661</v>
      </c>
      <c r="G3471" s="1" t="s">
        <v>646</v>
      </c>
      <c r="H3471" s="1" t="s">
        <v>103</v>
      </c>
      <c r="I3471" s="1" t="s">
        <v>647</v>
      </c>
      <c r="J3471" s="1" t="s">
        <v>648</v>
      </c>
      <c r="K3471">
        <v>-1</v>
      </c>
      <c r="L3471">
        <v>3216177100</v>
      </c>
      <c r="M3471" s="1" t="s">
        <v>662</v>
      </c>
      <c r="N3471">
        <v>12600</v>
      </c>
      <c r="O3471">
        <v>18600</v>
      </c>
      <c r="P3471">
        <v>18600</v>
      </c>
      <c r="Q3471">
        <v>18600</v>
      </c>
      <c r="R3471">
        <v>33600</v>
      </c>
      <c r="S3471">
        <v>53600</v>
      </c>
      <c r="T3471">
        <v>61800</v>
      </c>
      <c r="U3471">
        <v>0</v>
      </c>
      <c r="V3471">
        <v>0</v>
      </c>
      <c r="W3471">
        <v>0</v>
      </c>
      <c r="X3471">
        <v>0</v>
      </c>
      <c r="Y3471">
        <v>8.3015721940000002</v>
      </c>
      <c r="Z3471">
        <v>-75.530098749999993</v>
      </c>
      <c r="AA3471" s="1" t="s">
        <v>39</v>
      </c>
      <c r="AB3471">
        <v>2307800400</v>
      </c>
      <c r="AC3471" t="str">
        <f>MID(TablaPivotFinal[[#This Row],[Fecha]],1,4)</f>
        <v>2017</v>
      </c>
      <c r="AD3471" t="str">
        <f>MID(TablaPivotFinal[[#This Row],[Fecha]],5,3)</f>
        <v>Ago</v>
      </c>
      <c r="AE3471" s="1">
        <v>2307800400</v>
      </c>
      <c r="AF3471" s="1">
        <v>4084.2903230000002</v>
      </c>
    </row>
    <row r="3472" spans="1:32" x14ac:dyDescent="0.3">
      <c r="A3472" s="1" t="s">
        <v>660</v>
      </c>
      <c r="B3472" s="1" t="s">
        <v>643</v>
      </c>
      <c r="C3472">
        <v>2513</v>
      </c>
      <c r="D3472" s="1" t="s">
        <v>644</v>
      </c>
      <c r="E3472">
        <v>23</v>
      </c>
      <c r="F3472" s="1" t="s">
        <v>661</v>
      </c>
      <c r="G3472" s="1" t="s">
        <v>646</v>
      </c>
      <c r="H3472" s="1" t="s">
        <v>103</v>
      </c>
      <c r="I3472" s="1" t="s">
        <v>647</v>
      </c>
      <c r="J3472" s="1" t="s">
        <v>648</v>
      </c>
      <c r="K3472">
        <v>-1</v>
      </c>
      <c r="L3472">
        <v>3216177100</v>
      </c>
      <c r="M3472" s="1" t="s">
        <v>662</v>
      </c>
      <c r="N3472">
        <v>12600</v>
      </c>
      <c r="O3472">
        <v>18600</v>
      </c>
      <c r="P3472">
        <v>18600</v>
      </c>
      <c r="Q3472">
        <v>18600</v>
      </c>
      <c r="R3472">
        <v>33600</v>
      </c>
      <c r="S3472">
        <v>53600</v>
      </c>
      <c r="T3472">
        <v>61800</v>
      </c>
      <c r="U3472">
        <v>0</v>
      </c>
      <c r="V3472">
        <v>0</v>
      </c>
      <c r="W3472">
        <v>0</v>
      </c>
      <c r="X3472">
        <v>0</v>
      </c>
      <c r="Y3472">
        <v>8.3015721940000002</v>
      </c>
      <c r="Z3472">
        <v>-75.530098749999993</v>
      </c>
      <c r="AA3472" s="1" t="s">
        <v>41</v>
      </c>
      <c r="AB3472">
        <v>2667556800</v>
      </c>
      <c r="AC3472" t="str">
        <f>MID(TablaPivotFinal[[#This Row],[Fecha]],1,4)</f>
        <v>2017</v>
      </c>
      <c r="AD3472" t="str">
        <f>MID(TablaPivotFinal[[#This Row],[Fecha]],5,3)</f>
        <v>Dic</v>
      </c>
      <c r="AE3472" s="1">
        <v>2667556800</v>
      </c>
      <c r="AF3472" s="1">
        <v>5052.5161289999996</v>
      </c>
    </row>
    <row r="3473" spans="1:32" x14ac:dyDescent="0.3">
      <c r="A3473" s="1" t="s">
        <v>660</v>
      </c>
      <c r="B3473" s="1" t="s">
        <v>643</v>
      </c>
      <c r="C3473">
        <v>2513</v>
      </c>
      <c r="D3473" s="1" t="s">
        <v>644</v>
      </c>
      <c r="E3473">
        <v>23</v>
      </c>
      <c r="F3473" s="1" t="s">
        <v>661</v>
      </c>
      <c r="G3473" s="1" t="s">
        <v>646</v>
      </c>
      <c r="H3473" s="1" t="s">
        <v>103</v>
      </c>
      <c r="I3473" s="1" t="s">
        <v>647</v>
      </c>
      <c r="J3473" s="1" t="s">
        <v>648</v>
      </c>
      <c r="K3473">
        <v>-1</v>
      </c>
      <c r="L3473">
        <v>3216177100</v>
      </c>
      <c r="M3473" s="1" t="s">
        <v>662</v>
      </c>
      <c r="N3473">
        <v>12600</v>
      </c>
      <c r="O3473">
        <v>18600</v>
      </c>
      <c r="P3473">
        <v>18600</v>
      </c>
      <c r="Q3473">
        <v>18600</v>
      </c>
      <c r="R3473">
        <v>33600</v>
      </c>
      <c r="S3473">
        <v>53600</v>
      </c>
      <c r="T3473">
        <v>61800</v>
      </c>
      <c r="U3473">
        <v>0</v>
      </c>
      <c r="V3473">
        <v>0</v>
      </c>
      <c r="W3473">
        <v>0</v>
      </c>
      <c r="X3473">
        <v>0</v>
      </c>
      <c r="Y3473">
        <v>8.3015721940000002</v>
      </c>
      <c r="Z3473">
        <v>-75.530098749999993</v>
      </c>
      <c r="AA3473" s="1" t="s">
        <v>43</v>
      </c>
      <c r="AB3473">
        <v>2637728850</v>
      </c>
      <c r="AC3473" t="str">
        <f>MID(TablaPivotFinal[[#This Row],[Fecha]],1,4)</f>
        <v>2017</v>
      </c>
      <c r="AD3473" t="str">
        <f>MID(TablaPivotFinal[[#This Row],[Fecha]],5,3)</f>
        <v>Ene</v>
      </c>
      <c r="AE3473" s="1">
        <v>2637728850</v>
      </c>
      <c r="AF3473" s="1">
        <v>5545.6129030000002</v>
      </c>
    </row>
    <row r="3474" spans="1:32" x14ac:dyDescent="0.3">
      <c r="A3474" s="1" t="s">
        <v>660</v>
      </c>
      <c r="B3474" s="1" t="s">
        <v>643</v>
      </c>
      <c r="C3474">
        <v>2513</v>
      </c>
      <c r="D3474" s="1" t="s">
        <v>644</v>
      </c>
      <c r="E3474">
        <v>23</v>
      </c>
      <c r="F3474" s="1" t="s">
        <v>661</v>
      </c>
      <c r="G3474" s="1" t="s">
        <v>646</v>
      </c>
      <c r="H3474" s="1" t="s">
        <v>103</v>
      </c>
      <c r="I3474" s="1" t="s">
        <v>647</v>
      </c>
      <c r="J3474" s="1" t="s">
        <v>648</v>
      </c>
      <c r="K3474">
        <v>-1</v>
      </c>
      <c r="L3474">
        <v>3216177100</v>
      </c>
      <c r="M3474" s="1" t="s">
        <v>662</v>
      </c>
      <c r="N3474">
        <v>12600</v>
      </c>
      <c r="O3474">
        <v>18600</v>
      </c>
      <c r="P3474">
        <v>18600</v>
      </c>
      <c r="Q3474">
        <v>18600</v>
      </c>
      <c r="R3474">
        <v>33600</v>
      </c>
      <c r="S3474">
        <v>53600</v>
      </c>
      <c r="T3474">
        <v>61800</v>
      </c>
      <c r="U3474">
        <v>0</v>
      </c>
      <c r="V3474">
        <v>0</v>
      </c>
      <c r="W3474">
        <v>0</v>
      </c>
      <c r="X3474">
        <v>0</v>
      </c>
      <c r="Y3474">
        <v>8.3015721940000002</v>
      </c>
      <c r="Z3474">
        <v>-75.530098749999993</v>
      </c>
      <c r="AA3474" s="1" t="s">
        <v>45</v>
      </c>
      <c r="AB3474">
        <v>2051017900</v>
      </c>
      <c r="AC3474" t="str">
        <f>MID(TablaPivotFinal[[#This Row],[Fecha]],1,4)</f>
        <v>2017</v>
      </c>
      <c r="AD3474" t="str">
        <f>MID(TablaPivotFinal[[#This Row],[Fecha]],5,3)</f>
        <v>Feb</v>
      </c>
      <c r="AE3474" s="1">
        <v>2051017900</v>
      </c>
      <c r="AF3474" s="1">
        <v>4090.0357140000001</v>
      </c>
    </row>
    <row r="3475" spans="1:32" x14ac:dyDescent="0.3">
      <c r="A3475" s="1" t="s">
        <v>660</v>
      </c>
      <c r="B3475" s="1" t="s">
        <v>643</v>
      </c>
      <c r="C3475">
        <v>2513</v>
      </c>
      <c r="D3475" s="1" t="s">
        <v>644</v>
      </c>
      <c r="E3475">
        <v>23</v>
      </c>
      <c r="F3475" s="1" t="s">
        <v>661</v>
      </c>
      <c r="G3475" s="1" t="s">
        <v>646</v>
      </c>
      <c r="H3475" s="1" t="s">
        <v>103</v>
      </c>
      <c r="I3475" s="1" t="s">
        <v>647</v>
      </c>
      <c r="J3475" s="1" t="s">
        <v>648</v>
      </c>
      <c r="K3475">
        <v>-1</v>
      </c>
      <c r="L3475">
        <v>3216177100</v>
      </c>
      <c r="M3475" s="1" t="s">
        <v>662</v>
      </c>
      <c r="N3475">
        <v>12600</v>
      </c>
      <c r="O3475">
        <v>18600</v>
      </c>
      <c r="P3475">
        <v>18600</v>
      </c>
      <c r="Q3475">
        <v>18600</v>
      </c>
      <c r="R3475">
        <v>33600</v>
      </c>
      <c r="S3475">
        <v>53600</v>
      </c>
      <c r="T3475">
        <v>61800</v>
      </c>
      <c r="U3475">
        <v>0</v>
      </c>
      <c r="V3475">
        <v>0</v>
      </c>
      <c r="W3475">
        <v>0</v>
      </c>
      <c r="X3475">
        <v>0</v>
      </c>
      <c r="Y3475">
        <v>8.3015721940000002</v>
      </c>
      <c r="Z3475">
        <v>-75.530098749999993</v>
      </c>
      <c r="AA3475" s="1" t="s">
        <v>47</v>
      </c>
      <c r="AB3475">
        <v>2300498500</v>
      </c>
      <c r="AC3475" t="str">
        <f>MID(TablaPivotFinal[[#This Row],[Fecha]],1,4)</f>
        <v>2017</v>
      </c>
      <c r="AD3475" t="str">
        <f>MID(TablaPivotFinal[[#This Row],[Fecha]],5,3)</f>
        <v>Jul</v>
      </c>
      <c r="AE3475" s="1">
        <v>2300498500</v>
      </c>
      <c r="AF3475" s="1">
        <v>4193.0967739999996</v>
      </c>
    </row>
    <row r="3476" spans="1:32" x14ac:dyDescent="0.3">
      <c r="A3476" s="1" t="s">
        <v>660</v>
      </c>
      <c r="B3476" s="1" t="s">
        <v>643</v>
      </c>
      <c r="C3476">
        <v>2513</v>
      </c>
      <c r="D3476" s="1" t="s">
        <v>644</v>
      </c>
      <c r="E3476">
        <v>23</v>
      </c>
      <c r="F3476" s="1" t="s">
        <v>661</v>
      </c>
      <c r="G3476" s="1" t="s">
        <v>646</v>
      </c>
      <c r="H3476" s="1" t="s">
        <v>103</v>
      </c>
      <c r="I3476" s="1" t="s">
        <v>647</v>
      </c>
      <c r="J3476" s="1" t="s">
        <v>648</v>
      </c>
      <c r="K3476">
        <v>-1</v>
      </c>
      <c r="L3476">
        <v>3216177100</v>
      </c>
      <c r="M3476" s="1" t="s">
        <v>662</v>
      </c>
      <c r="N3476">
        <v>12600</v>
      </c>
      <c r="O3476">
        <v>18600</v>
      </c>
      <c r="P3476">
        <v>18600</v>
      </c>
      <c r="Q3476">
        <v>18600</v>
      </c>
      <c r="R3476">
        <v>33600</v>
      </c>
      <c r="S3476">
        <v>53600</v>
      </c>
      <c r="T3476">
        <v>61800</v>
      </c>
      <c r="U3476">
        <v>0</v>
      </c>
      <c r="V3476">
        <v>0</v>
      </c>
      <c r="W3476">
        <v>0</v>
      </c>
      <c r="X3476">
        <v>0</v>
      </c>
      <c r="Y3476">
        <v>8.3015721940000002</v>
      </c>
      <c r="Z3476">
        <v>-75.530098749999993</v>
      </c>
      <c r="AA3476" s="1" t="s">
        <v>49</v>
      </c>
      <c r="AB3476">
        <v>2315760100</v>
      </c>
      <c r="AC3476" t="str">
        <f>MID(TablaPivotFinal[[#This Row],[Fecha]],1,4)</f>
        <v>2017</v>
      </c>
      <c r="AD3476" t="str">
        <f>MID(TablaPivotFinal[[#This Row],[Fecha]],5,3)</f>
        <v>Jun</v>
      </c>
      <c r="AE3476" s="1">
        <v>2315760100</v>
      </c>
      <c r="AF3476" s="1">
        <v>4348.2333330000001</v>
      </c>
    </row>
    <row r="3477" spans="1:32" x14ac:dyDescent="0.3">
      <c r="A3477" s="1" t="s">
        <v>660</v>
      </c>
      <c r="B3477" s="1" t="s">
        <v>643</v>
      </c>
      <c r="C3477">
        <v>2513</v>
      </c>
      <c r="D3477" s="1" t="s">
        <v>644</v>
      </c>
      <c r="E3477">
        <v>23</v>
      </c>
      <c r="F3477" s="1" t="s">
        <v>661</v>
      </c>
      <c r="G3477" s="1" t="s">
        <v>646</v>
      </c>
      <c r="H3477" s="1" t="s">
        <v>103</v>
      </c>
      <c r="I3477" s="1" t="s">
        <v>647</v>
      </c>
      <c r="J3477" s="1" t="s">
        <v>648</v>
      </c>
      <c r="K3477">
        <v>-1</v>
      </c>
      <c r="L3477">
        <v>3216177100</v>
      </c>
      <c r="M3477" s="1" t="s">
        <v>662</v>
      </c>
      <c r="N3477">
        <v>12600</v>
      </c>
      <c r="O3477">
        <v>18600</v>
      </c>
      <c r="P3477">
        <v>18600</v>
      </c>
      <c r="Q3477">
        <v>18600</v>
      </c>
      <c r="R3477">
        <v>33600</v>
      </c>
      <c r="S3477">
        <v>53600</v>
      </c>
      <c r="T3477">
        <v>61800</v>
      </c>
      <c r="U3477">
        <v>0</v>
      </c>
      <c r="V3477">
        <v>0</v>
      </c>
      <c r="W3477">
        <v>0</v>
      </c>
      <c r="X3477">
        <v>0</v>
      </c>
      <c r="Y3477">
        <v>8.3015721940000002</v>
      </c>
      <c r="Z3477">
        <v>-75.530098749999993</v>
      </c>
      <c r="AA3477" s="1" t="s">
        <v>51</v>
      </c>
      <c r="AB3477">
        <v>2270883000</v>
      </c>
      <c r="AC3477" t="str">
        <f>MID(TablaPivotFinal[[#This Row],[Fecha]],1,4)</f>
        <v>2017</v>
      </c>
      <c r="AD3477" t="str">
        <f>MID(TablaPivotFinal[[#This Row],[Fecha]],5,3)</f>
        <v>Mar</v>
      </c>
      <c r="AE3477" s="1">
        <v>2270883000</v>
      </c>
      <c r="AF3477" s="1">
        <v>4070.419355</v>
      </c>
    </row>
    <row r="3478" spans="1:32" x14ac:dyDescent="0.3">
      <c r="A3478" s="1" t="s">
        <v>660</v>
      </c>
      <c r="B3478" s="1" t="s">
        <v>643</v>
      </c>
      <c r="C3478">
        <v>2513</v>
      </c>
      <c r="D3478" s="1" t="s">
        <v>644</v>
      </c>
      <c r="E3478">
        <v>23</v>
      </c>
      <c r="F3478" s="1" t="s">
        <v>661</v>
      </c>
      <c r="G3478" s="1" t="s">
        <v>646</v>
      </c>
      <c r="H3478" s="1" t="s">
        <v>103</v>
      </c>
      <c r="I3478" s="1" t="s">
        <v>647</v>
      </c>
      <c r="J3478" s="1" t="s">
        <v>648</v>
      </c>
      <c r="K3478">
        <v>-1</v>
      </c>
      <c r="L3478">
        <v>3216177100</v>
      </c>
      <c r="M3478" s="1" t="s">
        <v>662</v>
      </c>
      <c r="N3478">
        <v>12600</v>
      </c>
      <c r="O3478">
        <v>18600</v>
      </c>
      <c r="P3478">
        <v>18600</v>
      </c>
      <c r="Q3478">
        <v>18600</v>
      </c>
      <c r="R3478">
        <v>33600</v>
      </c>
      <c r="S3478">
        <v>53600</v>
      </c>
      <c r="T3478">
        <v>61800</v>
      </c>
      <c r="U3478">
        <v>0</v>
      </c>
      <c r="V3478">
        <v>0</v>
      </c>
      <c r="W3478">
        <v>0</v>
      </c>
      <c r="X3478">
        <v>0</v>
      </c>
      <c r="Y3478">
        <v>8.3015721940000002</v>
      </c>
      <c r="Z3478">
        <v>-75.530098749999993</v>
      </c>
      <c r="AA3478" s="1" t="s">
        <v>53</v>
      </c>
      <c r="AB3478">
        <v>2270363000</v>
      </c>
      <c r="AC3478" t="str">
        <f>MID(TablaPivotFinal[[#This Row],[Fecha]],1,4)</f>
        <v>2017</v>
      </c>
      <c r="AD3478" t="str">
        <f>MID(TablaPivotFinal[[#This Row],[Fecha]],5,3)</f>
        <v>May</v>
      </c>
      <c r="AE3478" s="1">
        <v>2270363000</v>
      </c>
      <c r="AF3478" s="1">
        <v>3988.6129030000002</v>
      </c>
    </row>
    <row r="3479" spans="1:32" x14ac:dyDescent="0.3">
      <c r="A3479" s="1" t="s">
        <v>660</v>
      </c>
      <c r="B3479" s="1" t="s">
        <v>643</v>
      </c>
      <c r="C3479">
        <v>2513</v>
      </c>
      <c r="D3479" s="1" t="s">
        <v>644</v>
      </c>
      <c r="E3479">
        <v>23</v>
      </c>
      <c r="F3479" s="1" t="s">
        <v>661</v>
      </c>
      <c r="G3479" s="1" t="s">
        <v>646</v>
      </c>
      <c r="H3479" s="1" t="s">
        <v>103</v>
      </c>
      <c r="I3479" s="1" t="s">
        <v>647</v>
      </c>
      <c r="J3479" s="1" t="s">
        <v>648</v>
      </c>
      <c r="K3479">
        <v>-1</v>
      </c>
      <c r="L3479">
        <v>3216177100</v>
      </c>
      <c r="M3479" s="1" t="s">
        <v>662</v>
      </c>
      <c r="N3479">
        <v>12600</v>
      </c>
      <c r="O3479">
        <v>18600</v>
      </c>
      <c r="P3479">
        <v>18600</v>
      </c>
      <c r="Q3479">
        <v>18600</v>
      </c>
      <c r="R3479">
        <v>33600</v>
      </c>
      <c r="S3479">
        <v>53600</v>
      </c>
      <c r="T3479">
        <v>61800</v>
      </c>
      <c r="U3479">
        <v>0</v>
      </c>
      <c r="V3479">
        <v>0</v>
      </c>
      <c r="W3479">
        <v>0</v>
      </c>
      <c r="X3479">
        <v>0</v>
      </c>
      <c r="Y3479">
        <v>8.3015721940000002</v>
      </c>
      <c r="Z3479">
        <v>-75.530098749999993</v>
      </c>
      <c r="AA3479" s="1" t="s">
        <v>55</v>
      </c>
      <c r="AB3479">
        <v>2288601000</v>
      </c>
      <c r="AC3479" t="str">
        <f>MID(TablaPivotFinal[[#This Row],[Fecha]],1,4)</f>
        <v>2017</v>
      </c>
      <c r="AD3479" t="str">
        <f>MID(TablaPivotFinal[[#This Row],[Fecha]],5,3)</f>
        <v>Nov</v>
      </c>
      <c r="AE3479" s="1">
        <v>2288601000</v>
      </c>
      <c r="AF3479" s="1">
        <v>4175</v>
      </c>
    </row>
    <row r="3480" spans="1:32" x14ac:dyDescent="0.3">
      <c r="A3480" s="1" t="s">
        <v>660</v>
      </c>
      <c r="B3480" s="1" t="s">
        <v>643</v>
      </c>
      <c r="C3480">
        <v>2513</v>
      </c>
      <c r="D3480" s="1" t="s">
        <v>644</v>
      </c>
      <c r="E3480">
        <v>23</v>
      </c>
      <c r="F3480" s="1" t="s">
        <v>661</v>
      </c>
      <c r="G3480" s="1" t="s">
        <v>646</v>
      </c>
      <c r="H3480" s="1" t="s">
        <v>103</v>
      </c>
      <c r="I3480" s="1" t="s">
        <v>647</v>
      </c>
      <c r="J3480" s="1" t="s">
        <v>648</v>
      </c>
      <c r="K3480">
        <v>-1</v>
      </c>
      <c r="L3480">
        <v>3216177100</v>
      </c>
      <c r="M3480" s="1" t="s">
        <v>662</v>
      </c>
      <c r="N3480">
        <v>12600</v>
      </c>
      <c r="O3480">
        <v>18600</v>
      </c>
      <c r="P3480">
        <v>18600</v>
      </c>
      <c r="Q3480">
        <v>18600</v>
      </c>
      <c r="R3480">
        <v>33600</v>
      </c>
      <c r="S3480">
        <v>53600</v>
      </c>
      <c r="T3480">
        <v>61800</v>
      </c>
      <c r="U3480">
        <v>0</v>
      </c>
      <c r="V3480">
        <v>0</v>
      </c>
      <c r="W3480">
        <v>0</v>
      </c>
      <c r="X3480">
        <v>0</v>
      </c>
      <c r="Y3480">
        <v>8.3015721940000002</v>
      </c>
      <c r="Z3480">
        <v>-75.530098749999993</v>
      </c>
      <c r="AA3480" s="1" t="s">
        <v>57</v>
      </c>
      <c r="AB3480">
        <v>2356259400</v>
      </c>
      <c r="AC3480" t="str">
        <f>MID(TablaPivotFinal[[#This Row],[Fecha]],1,4)</f>
        <v>2017</v>
      </c>
      <c r="AD3480" t="str">
        <f>MID(TablaPivotFinal[[#This Row],[Fecha]],5,3)</f>
        <v>Oct</v>
      </c>
      <c r="AE3480" s="1">
        <v>2356259400</v>
      </c>
      <c r="AF3480" s="1">
        <v>4123.5161289999996</v>
      </c>
    </row>
    <row r="3481" spans="1:32" x14ac:dyDescent="0.3">
      <c r="A3481" s="1" t="s">
        <v>660</v>
      </c>
      <c r="B3481" s="1" t="s">
        <v>643</v>
      </c>
      <c r="C3481">
        <v>2513</v>
      </c>
      <c r="D3481" s="1" t="s">
        <v>644</v>
      </c>
      <c r="E3481">
        <v>23</v>
      </c>
      <c r="F3481" s="1" t="s">
        <v>661</v>
      </c>
      <c r="G3481" s="1" t="s">
        <v>646</v>
      </c>
      <c r="H3481" s="1" t="s">
        <v>103</v>
      </c>
      <c r="I3481" s="1" t="s">
        <v>647</v>
      </c>
      <c r="J3481" s="1" t="s">
        <v>648</v>
      </c>
      <c r="K3481">
        <v>-1</v>
      </c>
      <c r="L3481">
        <v>3216177100</v>
      </c>
      <c r="M3481" s="1" t="s">
        <v>662</v>
      </c>
      <c r="N3481">
        <v>12600</v>
      </c>
      <c r="O3481">
        <v>18600</v>
      </c>
      <c r="P3481">
        <v>18600</v>
      </c>
      <c r="Q3481">
        <v>18600</v>
      </c>
      <c r="R3481">
        <v>33600</v>
      </c>
      <c r="S3481">
        <v>53600</v>
      </c>
      <c r="T3481">
        <v>61800</v>
      </c>
      <c r="U3481">
        <v>0</v>
      </c>
      <c r="V3481">
        <v>0</v>
      </c>
      <c r="W3481">
        <v>0</v>
      </c>
      <c r="X3481">
        <v>0</v>
      </c>
      <c r="Y3481">
        <v>8.3015721940000002</v>
      </c>
      <c r="Z3481">
        <v>-75.530098749999993</v>
      </c>
      <c r="AA3481" s="1" t="s">
        <v>59</v>
      </c>
      <c r="AB3481">
        <v>2266569700</v>
      </c>
      <c r="AC3481" t="str">
        <f>MID(TablaPivotFinal[[#This Row],[Fecha]],1,4)</f>
        <v>2017</v>
      </c>
      <c r="AD3481" t="str">
        <f>MID(TablaPivotFinal[[#This Row],[Fecha]],5,3)</f>
        <v>Sep</v>
      </c>
      <c r="AE3481" s="1">
        <v>2266569700</v>
      </c>
      <c r="AF3481" s="1">
        <v>4049.9</v>
      </c>
    </row>
    <row r="3482" spans="1:32" x14ac:dyDescent="0.3">
      <c r="A3482" s="1" t="s">
        <v>660</v>
      </c>
      <c r="B3482" s="1" t="s">
        <v>643</v>
      </c>
      <c r="C3482">
        <v>2513</v>
      </c>
      <c r="D3482" s="1" t="s">
        <v>644</v>
      </c>
      <c r="E3482">
        <v>23</v>
      </c>
      <c r="F3482" s="1" t="s">
        <v>661</v>
      </c>
      <c r="G3482" s="1" t="s">
        <v>646</v>
      </c>
      <c r="H3482" s="1" t="s">
        <v>103</v>
      </c>
      <c r="I3482" s="1" t="s">
        <v>647</v>
      </c>
      <c r="J3482" s="1" t="s">
        <v>648</v>
      </c>
      <c r="K3482">
        <v>-1</v>
      </c>
      <c r="L3482">
        <v>3216177100</v>
      </c>
      <c r="M3482" s="1" t="s">
        <v>662</v>
      </c>
      <c r="N3482">
        <v>12600</v>
      </c>
      <c r="O3482">
        <v>18600</v>
      </c>
      <c r="P3482">
        <v>18600</v>
      </c>
      <c r="Q3482">
        <v>18600</v>
      </c>
      <c r="R3482">
        <v>33600</v>
      </c>
      <c r="S3482">
        <v>53600</v>
      </c>
      <c r="T3482">
        <v>61800</v>
      </c>
      <c r="U3482">
        <v>0</v>
      </c>
      <c r="V3482">
        <v>0</v>
      </c>
      <c r="W3482">
        <v>0</v>
      </c>
      <c r="X3482">
        <v>0</v>
      </c>
      <c r="Y3482">
        <v>8.3015721940000002</v>
      </c>
      <c r="Z3482">
        <v>-75.530098749999993</v>
      </c>
      <c r="AA3482" s="1" t="s">
        <v>61</v>
      </c>
      <c r="AB3482">
        <v>2575713400</v>
      </c>
      <c r="AC3482" t="str">
        <f>MID(TablaPivotFinal[[#This Row],[Fecha]],1,4)</f>
        <v>2018</v>
      </c>
      <c r="AD3482" t="str">
        <f>MID(TablaPivotFinal[[#This Row],[Fecha]],5,3)</f>
        <v>Abr</v>
      </c>
      <c r="AE3482" s="1">
        <v>2575713400</v>
      </c>
      <c r="AF3482" s="1">
        <v>122133</v>
      </c>
    </row>
    <row r="3483" spans="1:32" x14ac:dyDescent="0.3">
      <c r="A3483" s="1" t="s">
        <v>660</v>
      </c>
      <c r="B3483" s="1" t="s">
        <v>643</v>
      </c>
      <c r="C3483">
        <v>2513</v>
      </c>
      <c r="D3483" s="1" t="s">
        <v>644</v>
      </c>
      <c r="E3483">
        <v>23</v>
      </c>
      <c r="F3483" s="1" t="s">
        <v>661</v>
      </c>
      <c r="G3483" s="1" t="s">
        <v>646</v>
      </c>
      <c r="H3483" s="1" t="s">
        <v>103</v>
      </c>
      <c r="I3483" s="1" t="s">
        <v>647</v>
      </c>
      <c r="J3483" s="1" t="s">
        <v>648</v>
      </c>
      <c r="K3483">
        <v>-1</v>
      </c>
      <c r="L3483">
        <v>3216177100</v>
      </c>
      <c r="M3483" s="1" t="s">
        <v>662</v>
      </c>
      <c r="N3483">
        <v>12600</v>
      </c>
      <c r="O3483">
        <v>18600</v>
      </c>
      <c r="P3483">
        <v>18600</v>
      </c>
      <c r="Q3483">
        <v>18600</v>
      </c>
      <c r="R3483">
        <v>33600</v>
      </c>
      <c r="S3483">
        <v>53600</v>
      </c>
      <c r="T3483">
        <v>61800</v>
      </c>
      <c r="U3483">
        <v>0</v>
      </c>
      <c r="V3483">
        <v>0</v>
      </c>
      <c r="W3483">
        <v>0</v>
      </c>
      <c r="X3483">
        <v>0</v>
      </c>
      <c r="Y3483">
        <v>8.3015721940000002</v>
      </c>
      <c r="Z3483">
        <v>-75.530098749999993</v>
      </c>
      <c r="AA3483" s="1" t="s">
        <v>63</v>
      </c>
      <c r="AB3483">
        <v>2576352800</v>
      </c>
      <c r="AC3483" t="str">
        <f>MID(TablaPivotFinal[[#This Row],[Fecha]],1,4)</f>
        <v>2018</v>
      </c>
      <c r="AD3483" t="str">
        <f>MID(TablaPivotFinal[[#This Row],[Fecha]],5,3)</f>
        <v>Ago</v>
      </c>
      <c r="AE3483" s="1">
        <v>2576352800</v>
      </c>
      <c r="AF3483" s="1">
        <v>124377</v>
      </c>
    </row>
    <row r="3484" spans="1:32" x14ac:dyDescent="0.3">
      <c r="A3484" s="1" t="s">
        <v>660</v>
      </c>
      <c r="B3484" s="1" t="s">
        <v>643</v>
      </c>
      <c r="C3484">
        <v>2513</v>
      </c>
      <c r="D3484" s="1" t="s">
        <v>644</v>
      </c>
      <c r="E3484">
        <v>23</v>
      </c>
      <c r="F3484" s="1" t="s">
        <v>661</v>
      </c>
      <c r="G3484" s="1" t="s">
        <v>646</v>
      </c>
      <c r="H3484" s="1" t="s">
        <v>103</v>
      </c>
      <c r="I3484" s="1" t="s">
        <v>647</v>
      </c>
      <c r="J3484" s="1" t="s">
        <v>648</v>
      </c>
      <c r="K3484">
        <v>-1</v>
      </c>
      <c r="L3484">
        <v>3216177100</v>
      </c>
      <c r="M3484" s="1" t="s">
        <v>662</v>
      </c>
      <c r="N3484">
        <v>12600</v>
      </c>
      <c r="O3484">
        <v>18600</v>
      </c>
      <c r="P3484">
        <v>18600</v>
      </c>
      <c r="Q3484">
        <v>18600</v>
      </c>
      <c r="R3484">
        <v>33600</v>
      </c>
      <c r="S3484">
        <v>53600</v>
      </c>
      <c r="T3484">
        <v>61800</v>
      </c>
      <c r="U3484">
        <v>0</v>
      </c>
      <c r="V3484">
        <v>0</v>
      </c>
      <c r="W3484">
        <v>0</v>
      </c>
      <c r="X3484">
        <v>0</v>
      </c>
      <c r="Y3484">
        <v>8.3015721940000002</v>
      </c>
      <c r="Z3484">
        <v>-75.530098749999993</v>
      </c>
      <c r="AA3484" s="1" t="s">
        <v>65</v>
      </c>
      <c r="AB3484">
        <v>2872627100</v>
      </c>
      <c r="AC3484" t="str">
        <f>MID(TablaPivotFinal[[#This Row],[Fecha]],1,4)</f>
        <v>2018</v>
      </c>
      <c r="AD3484" t="str">
        <f>MID(TablaPivotFinal[[#This Row],[Fecha]],5,3)</f>
        <v>Dic</v>
      </c>
      <c r="AE3484" s="1">
        <v>2872627100</v>
      </c>
      <c r="AF3484" s="1">
        <v>150954</v>
      </c>
    </row>
    <row r="3485" spans="1:32" x14ac:dyDescent="0.3">
      <c r="A3485" s="1" t="s">
        <v>660</v>
      </c>
      <c r="B3485" s="1" t="s">
        <v>643</v>
      </c>
      <c r="C3485">
        <v>2513</v>
      </c>
      <c r="D3485" s="1" t="s">
        <v>644</v>
      </c>
      <c r="E3485">
        <v>23</v>
      </c>
      <c r="F3485" s="1" t="s">
        <v>661</v>
      </c>
      <c r="G3485" s="1" t="s">
        <v>646</v>
      </c>
      <c r="H3485" s="1" t="s">
        <v>103</v>
      </c>
      <c r="I3485" s="1" t="s">
        <v>647</v>
      </c>
      <c r="J3485" s="1" t="s">
        <v>648</v>
      </c>
      <c r="K3485">
        <v>-1</v>
      </c>
      <c r="L3485">
        <v>3216177100</v>
      </c>
      <c r="M3485" s="1" t="s">
        <v>662</v>
      </c>
      <c r="N3485">
        <v>12600</v>
      </c>
      <c r="O3485">
        <v>18600</v>
      </c>
      <c r="P3485">
        <v>18600</v>
      </c>
      <c r="Q3485">
        <v>18600</v>
      </c>
      <c r="R3485">
        <v>33600</v>
      </c>
      <c r="S3485">
        <v>53600</v>
      </c>
      <c r="T3485">
        <v>61800</v>
      </c>
      <c r="U3485">
        <v>0</v>
      </c>
      <c r="V3485">
        <v>0</v>
      </c>
      <c r="W3485">
        <v>0</v>
      </c>
      <c r="X3485">
        <v>0</v>
      </c>
      <c r="Y3485">
        <v>8.3015721940000002</v>
      </c>
      <c r="Z3485">
        <v>-75.530098749999993</v>
      </c>
      <c r="AA3485" s="1" t="s">
        <v>67</v>
      </c>
      <c r="AB3485">
        <v>3107466400</v>
      </c>
      <c r="AC3485" t="str">
        <f>MID(TablaPivotFinal[[#This Row],[Fecha]],1,4)</f>
        <v>2018</v>
      </c>
      <c r="AD3485" t="str">
        <f>MID(TablaPivotFinal[[#This Row],[Fecha]],5,3)</f>
        <v>Ene</v>
      </c>
      <c r="AE3485" s="1">
        <v>3107466400</v>
      </c>
      <c r="AF3485" s="1">
        <v>175756</v>
      </c>
    </row>
    <row r="3486" spans="1:32" x14ac:dyDescent="0.3">
      <c r="A3486" s="1" t="s">
        <v>660</v>
      </c>
      <c r="B3486" s="1" t="s">
        <v>643</v>
      </c>
      <c r="C3486">
        <v>2513</v>
      </c>
      <c r="D3486" s="1" t="s">
        <v>644</v>
      </c>
      <c r="E3486">
        <v>23</v>
      </c>
      <c r="F3486" s="1" t="s">
        <v>661</v>
      </c>
      <c r="G3486" s="1" t="s">
        <v>646</v>
      </c>
      <c r="H3486" s="1" t="s">
        <v>103</v>
      </c>
      <c r="I3486" s="1" t="s">
        <v>647</v>
      </c>
      <c r="J3486" s="1" t="s">
        <v>648</v>
      </c>
      <c r="K3486">
        <v>-1</v>
      </c>
      <c r="L3486">
        <v>3216177100</v>
      </c>
      <c r="M3486" s="1" t="s">
        <v>662</v>
      </c>
      <c r="N3486">
        <v>12600</v>
      </c>
      <c r="O3486">
        <v>18600</v>
      </c>
      <c r="P3486">
        <v>18600</v>
      </c>
      <c r="Q3486">
        <v>18600</v>
      </c>
      <c r="R3486">
        <v>33600</v>
      </c>
      <c r="S3486">
        <v>53600</v>
      </c>
      <c r="T3486">
        <v>61800</v>
      </c>
      <c r="U3486">
        <v>0</v>
      </c>
      <c r="V3486">
        <v>0</v>
      </c>
      <c r="W3486">
        <v>0</v>
      </c>
      <c r="X3486">
        <v>0</v>
      </c>
      <c r="Y3486">
        <v>8.3015721940000002</v>
      </c>
      <c r="Z3486">
        <v>-75.530098749999993</v>
      </c>
      <c r="AA3486" s="1" t="s">
        <v>69</v>
      </c>
      <c r="AB3486">
        <v>2397012100</v>
      </c>
      <c r="AC3486" t="str">
        <f>MID(TablaPivotFinal[[#This Row],[Fecha]],1,4)</f>
        <v>2018</v>
      </c>
      <c r="AD3486" t="str">
        <f>MID(TablaPivotFinal[[#This Row],[Fecha]],5,3)</f>
        <v>Feb</v>
      </c>
      <c r="AE3486" s="1">
        <v>2397012100</v>
      </c>
      <c r="AF3486" s="1">
        <v>110916</v>
      </c>
    </row>
    <row r="3487" spans="1:32" x14ac:dyDescent="0.3">
      <c r="A3487" s="1" t="s">
        <v>660</v>
      </c>
      <c r="B3487" s="1" t="s">
        <v>643</v>
      </c>
      <c r="C3487">
        <v>2513</v>
      </c>
      <c r="D3487" s="1" t="s">
        <v>644</v>
      </c>
      <c r="E3487">
        <v>23</v>
      </c>
      <c r="F3487" s="1" t="s">
        <v>661</v>
      </c>
      <c r="G3487" s="1" t="s">
        <v>646</v>
      </c>
      <c r="H3487" s="1" t="s">
        <v>103</v>
      </c>
      <c r="I3487" s="1" t="s">
        <v>647</v>
      </c>
      <c r="J3487" s="1" t="s">
        <v>648</v>
      </c>
      <c r="K3487">
        <v>-1</v>
      </c>
      <c r="L3487">
        <v>3216177100</v>
      </c>
      <c r="M3487" s="1" t="s">
        <v>662</v>
      </c>
      <c r="N3487">
        <v>12600</v>
      </c>
      <c r="O3487">
        <v>18600</v>
      </c>
      <c r="P3487">
        <v>18600</v>
      </c>
      <c r="Q3487">
        <v>18600</v>
      </c>
      <c r="R3487">
        <v>33600</v>
      </c>
      <c r="S3487">
        <v>53600</v>
      </c>
      <c r="T3487">
        <v>61800</v>
      </c>
      <c r="U3487">
        <v>0</v>
      </c>
      <c r="V3487">
        <v>0</v>
      </c>
      <c r="W3487">
        <v>0</v>
      </c>
      <c r="X3487">
        <v>0</v>
      </c>
      <c r="Y3487">
        <v>8.3015721940000002</v>
      </c>
      <c r="Z3487">
        <v>-75.530098749999993</v>
      </c>
      <c r="AA3487" s="1" t="s">
        <v>71</v>
      </c>
      <c r="AB3487">
        <v>2413777200</v>
      </c>
      <c r="AC3487" t="str">
        <f>MID(TablaPivotFinal[[#This Row],[Fecha]],1,4)</f>
        <v>2018</v>
      </c>
      <c r="AD3487" t="str">
        <f>MID(TablaPivotFinal[[#This Row],[Fecha]],5,3)</f>
        <v>Jul</v>
      </c>
      <c r="AE3487" s="1">
        <v>2413777200</v>
      </c>
      <c r="AF3487" s="1">
        <v>121014</v>
      </c>
    </row>
    <row r="3488" spans="1:32" x14ac:dyDescent="0.3">
      <c r="A3488" s="1" t="s">
        <v>660</v>
      </c>
      <c r="B3488" s="1" t="s">
        <v>643</v>
      </c>
      <c r="C3488">
        <v>2513</v>
      </c>
      <c r="D3488" s="1" t="s">
        <v>644</v>
      </c>
      <c r="E3488">
        <v>23</v>
      </c>
      <c r="F3488" s="1" t="s">
        <v>661</v>
      </c>
      <c r="G3488" s="1" t="s">
        <v>646</v>
      </c>
      <c r="H3488" s="1" t="s">
        <v>103</v>
      </c>
      <c r="I3488" s="1" t="s">
        <v>647</v>
      </c>
      <c r="J3488" s="1" t="s">
        <v>648</v>
      </c>
      <c r="K3488">
        <v>-1</v>
      </c>
      <c r="L3488">
        <v>3216177100</v>
      </c>
      <c r="M3488" s="1" t="s">
        <v>662</v>
      </c>
      <c r="N3488">
        <v>12600</v>
      </c>
      <c r="O3488">
        <v>18600</v>
      </c>
      <c r="P3488">
        <v>18600</v>
      </c>
      <c r="Q3488">
        <v>18600</v>
      </c>
      <c r="R3488">
        <v>33600</v>
      </c>
      <c r="S3488">
        <v>53600</v>
      </c>
      <c r="T3488">
        <v>61800</v>
      </c>
      <c r="U3488">
        <v>0</v>
      </c>
      <c r="V3488">
        <v>0</v>
      </c>
      <c r="W3488">
        <v>0</v>
      </c>
      <c r="X3488">
        <v>0</v>
      </c>
      <c r="Y3488">
        <v>8.3015721940000002</v>
      </c>
      <c r="Z3488">
        <v>-75.530098749999993</v>
      </c>
      <c r="AA3488" s="1" t="s">
        <v>73</v>
      </c>
      <c r="AB3488">
        <v>1287208700</v>
      </c>
      <c r="AC3488" t="str">
        <f>MID(TablaPivotFinal[[#This Row],[Fecha]],1,4)</f>
        <v>2018</v>
      </c>
      <c r="AD3488" t="str">
        <f>MID(TablaPivotFinal[[#This Row],[Fecha]],5,3)</f>
        <v>Jun</v>
      </c>
      <c r="AE3488" s="1">
        <v>1287208700</v>
      </c>
      <c r="AF3488" s="1">
        <v>80263</v>
      </c>
    </row>
    <row r="3489" spans="1:32" x14ac:dyDescent="0.3">
      <c r="A3489" s="1" t="s">
        <v>660</v>
      </c>
      <c r="B3489" s="1" t="s">
        <v>643</v>
      </c>
      <c r="C3489">
        <v>2513</v>
      </c>
      <c r="D3489" s="1" t="s">
        <v>644</v>
      </c>
      <c r="E3489">
        <v>23</v>
      </c>
      <c r="F3489" s="1" t="s">
        <v>661</v>
      </c>
      <c r="G3489" s="1" t="s">
        <v>646</v>
      </c>
      <c r="H3489" s="1" t="s">
        <v>103</v>
      </c>
      <c r="I3489" s="1" t="s">
        <v>647</v>
      </c>
      <c r="J3489" s="1" t="s">
        <v>648</v>
      </c>
      <c r="K3489">
        <v>-1</v>
      </c>
      <c r="L3489">
        <v>3216177100</v>
      </c>
      <c r="M3489" s="1" t="s">
        <v>662</v>
      </c>
      <c r="N3489">
        <v>12600</v>
      </c>
      <c r="O3489">
        <v>18600</v>
      </c>
      <c r="P3489">
        <v>18600</v>
      </c>
      <c r="Q3489">
        <v>18600</v>
      </c>
      <c r="R3489">
        <v>33600</v>
      </c>
      <c r="S3489">
        <v>53600</v>
      </c>
      <c r="T3489">
        <v>61800</v>
      </c>
      <c r="U3489">
        <v>0</v>
      </c>
      <c r="V3489">
        <v>0</v>
      </c>
      <c r="W3489">
        <v>0</v>
      </c>
      <c r="X3489">
        <v>0</v>
      </c>
      <c r="Y3489">
        <v>8.3015721940000002</v>
      </c>
      <c r="Z3489">
        <v>-75.530098749999993</v>
      </c>
      <c r="AA3489" s="1" t="s">
        <v>75</v>
      </c>
      <c r="AB3489">
        <v>2642357100</v>
      </c>
      <c r="AC3489" t="str">
        <f>MID(TablaPivotFinal[[#This Row],[Fecha]],1,4)</f>
        <v>2018</v>
      </c>
      <c r="AD3489" t="str">
        <f>MID(TablaPivotFinal[[#This Row],[Fecha]],5,3)</f>
        <v>Mar</v>
      </c>
      <c r="AE3489" s="1">
        <v>2642357100</v>
      </c>
      <c r="AF3489" s="1">
        <v>132792</v>
      </c>
    </row>
    <row r="3490" spans="1:32" x14ac:dyDescent="0.3">
      <c r="A3490" s="1" t="s">
        <v>660</v>
      </c>
      <c r="B3490" s="1" t="s">
        <v>643</v>
      </c>
      <c r="C3490">
        <v>2513</v>
      </c>
      <c r="D3490" s="1" t="s">
        <v>644</v>
      </c>
      <c r="E3490">
        <v>23</v>
      </c>
      <c r="F3490" s="1" t="s">
        <v>661</v>
      </c>
      <c r="G3490" s="1" t="s">
        <v>646</v>
      </c>
      <c r="H3490" s="1" t="s">
        <v>103</v>
      </c>
      <c r="I3490" s="1" t="s">
        <v>647</v>
      </c>
      <c r="J3490" s="1" t="s">
        <v>648</v>
      </c>
      <c r="K3490">
        <v>-1</v>
      </c>
      <c r="L3490">
        <v>3216177100</v>
      </c>
      <c r="M3490" s="1" t="s">
        <v>662</v>
      </c>
      <c r="N3490">
        <v>12600</v>
      </c>
      <c r="O3490">
        <v>18600</v>
      </c>
      <c r="P3490">
        <v>18600</v>
      </c>
      <c r="Q3490">
        <v>18600</v>
      </c>
      <c r="R3490">
        <v>33600</v>
      </c>
      <c r="S3490">
        <v>53600</v>
      </c>
      <c r="T3490">
        <v>61800</v>
      </c>
      <c r="U3490">
        <v>0</v>
      </c>
      <c r="V3490">
        <v>0</v>
      </c>
      <c r="W3490">
        <v>0</v>
      </c>
      <c r="X3490">
        <v>0</v>
      </c>
      <c r="Y3490">
        <v>8.3015721940000002</v>
      </c>
      <c r="Z3490">
        <v>-75.530098749999993</v>
      </c>
      <c r="AA3490" s="1" t="s">
        <v>77</v>
      </c>
      <c r="AB3490">
        <v>1989442400</v>
      </c>
      <c r="AC3490" t="str">
        <f>MID(TablaPivotFinal[[#This Row],[Fecha]],1,4)</f>
        <v>2018</v>
      </c>
      <c r="AD3490" t="str">
        <f>MID(TablaPivotFinal[[#This Row],[Fecha]],5,3)</f>
        <v>May</v>
      </c>
      <c r="AE3490" s="1">
        <v>1989442400</v>
      </c>
      <c r="AF3490" s="1">
        <v>99084</v>
      </c>
    </row>
    <row r="3491" spans="1:32" x14ac:dyDescent="0.3">
      <c r="A3491" s="1" t="s">
        <v>660</v>
      </c>
      <c r="B3491" s="1" t="s">
        <v>643</v>
      </c>
      <c r="C3491">
        <v>2513</v>
      </c>
      <c r="D3491" s="1" t="s">
        <v>644</v>
      </c>
      <c r="E3491">
        <v>23</v>
      </c>
      <c r="F3491" s="1" t="s">
        <v>661</v>
      </c>
      <c r="G3491" s="1" t="s">
        <v>646</v>
      </c>
      <c r="H3491" s="1" t="s">
        <v>103</v>
      </c>
      <c r="I3491" s="1" t="s">
        <v>647</v>
      </c>
      <c r="J3491" s="1" t="s">
        <v>648</v>
      </c>
      <c r="K3491">
        <v>-1</v>
      </c>
      <c r="L3491">
        <v>3216177100</v>
      </c>
      <c r="M3491" s="1" t="s">
        <v>662</v>
      </c>
      <c r="N3491">
        <v>12600</v>
      </c>
      <c r="O3491">
        <v>18600</v>
      </c>
      <c r="P3491">
        <v>18600</v>
      </c>
      <c r="Q3491">
        <v>18600</v>
      </c>
      <c r="R3491">
        <v>33600</v>
      </c>
      <c r="S3491">
        <v>53600</v>
      </c>
      <c r="T3491">
        <v>61800</v>
      </c>
      <c r="U3491">
        <v>0</v>
      </c>
      <c r="V3491">
        <v>0</v>
      </c>
      <c r="W3491">
        <v>0</v>
      </c>
      <c r="X3491">
        <v>0</v>
      </c>
      <c r="Y3491">
        <v>8.3015721940000002</v>
      </c>
      <c r="Z3491">
        <v>-75.530098749999993</v>
      </c>
      <c r="AA3491" s="1" t="s">
        <v>79</v>
      </c>
      <c r="AB3491">
        <v>2517833100</v>
      </c>
      <c r="AC3491" t="str">
        <f>MID(TablaPivotFinal[[#This Row],[Fecha]],1,4)</f>
        <v>2018</v>
      </c>
      <c r="AD3491" t="str">
        <f>MID(TablaPivotFinal[[#This Row],[Fecha]],5,3)</f>
        <v>Nov</v>
      </c>
      <c r="AE3491" s="1">
        <v>2517833100</v>
      </c>
      <c r="AF3491" s="1">
        <v>119806</v>
      </c>
    </row>
    <row r="3492" spans="1:32" x14ac:dyDescent="0.3">
      <c r="A3492" s="1" t="s">
        <v>660</v>
      </c>
      <c r="B3492" s="1" t="s">
        <v>643</v>
      </c>
      <c r="C3492">
        <v>2513</v>
      </c>
      <c r="D3492" s="1" t="s">
        <v>644</v>
      </c>
      <c r="E3492">
        <v>23</v>
      </c>
      <c r="F3492" s="1" t="s">
        <v>661</v>
      </c>
      <c r="G3492" s="1" t="s">
        <v>646</v>
      </c>
      <c r="H3492" s="1" t="s">
        <v>103</v>
      </c>
      <c r="I3492" s="1" t="s">
        <v>647</v>
      </c>
      <c r="J3492" s="1" t="s">
        <v>648</v>
      </c>
      <c r="K3492">
        <v>-1</v>
      </c>
      <c r="L3492">
        <v>3216177100</v>
      </c>
      <c r="M3492" s="1" t="s">
        <v>662</v>
      </c>
      <c r="N3492">
        <v>12600</v>
      </c>
      <c r="O3492">
        <v>18600</v>
      </c>
      <c r="P3492">
        <v>18600</v>
      </c>
      <c r="Q3492">
        <v>18600</v>
      </c>
      <c r="R3492">
        <v>33600</v>
      </c>
      <c r="S3492">
        <v>53600</v>
      </c>
      <c r="T3492">
        <v>61800</v>
      </c>
      <c r="U3492">
        <v>0</v>
      </c>
      <c r="V3492">
        <v>0</v>
      </c>
      <c r="W3492">
        <v>0</v>
      </c>
      <c r="X3492">
        <v>0</v>
      </c>
      <c r="Y3492">
        <v>8.3015721940000002</v>
      </c>
      <c r="Z3492">
        <v>-75.530098749999993</v>
      </c>
      <c r="AA3492" s="1" t="s">
        <v>81</v>
      </c>
      <c r="AB3492">
        <v>2557701800</v>
      </c>
      <c r="AC3492" t="str">
        <f>MID(TablaPivotFinal[[#This Row],[Fecha]],1,4)</f>
        <v>2018</v>
      </c>
      <c r="AD3492" t="str">
        <f>MID(TablaPivotFinal[[#This Row],[Fecha]],5,3)</f>
        <v>Oct</v>
      </c>
      <c r="AE3492" s="1">
        <v>2557701800</v>
      </c>
      <c r="AF3492" s="1">
        <v>124871</v>
      </c>
    </row>
    <row r="3493" spans="1:32" x14ac:dyDescent="0.3">
      <c r="A3493" s="1" t="s">
        <v>660</v>
      </c>
      <c r="B3493" s="1" t="s">
        <v>643</v>
      </c>
      <c r="C3493">
        <v>2513</v>
      </c>
      <c r="D3493" s="1" t="s">
        <v>644</v>
      </c>
      <c r="E3493">
        <v>23</v>
      </c>
      <c r="F3493" s="1" t="s">
        <v>661</v>
      </c>
      <c r="G3493" s="1" t="s">
        <v>646</v>
      </c>
      <c r="H3493" s="1" t="s">
        <v>103</v>
      </c>
      <c r="I3493" s="1" t="s">
        <v>647</v>
      </c>
      <c r="J3493" s="1" t="s">
        <v>648</v>
      </c>
      <c r="K3493">
        <v>-1</v>
      </c>
      <c r="L3493">
        <v>3216177100</v>
      </c>
      <c r="M3493" s="1" t="s">
        <v>662</v>
      </c>
      <c r="N3493">
        <v>12600</v>
      </c>
      <c r="O3493">
        <v>18600</v>
      </c>
      <c r="P3493">
        <v>18600</v>
      </c>
      <c r="Q3493">
        <v>18600</v>
      </c>
      <c r="R3493">
        <v>33600</v>
      </c>
      <c r="S3493">
        <v>53600</v>
      </c>
      <c r="T3493">
        <v>61800</v>
      </c>
      <c r="U3493">
        <v>0</v>
      </c>
      <c r="V3493">
        <v>0</v>
      </c>
      <c r="W3493">
        <v>0</v>
      </c>
      <c r="X3493">
        <v>0</v>
      </c>
      <c r="Y3493">
        <v>8.3015721940000002</v>
      </c>
      <c r="Z3493">
        <v>-75.530098749999993</v>
      </c>
      <c r="AA3493" s="1" t="s">
        <v>83</v>
      </c>
      <c r="AB3493">
        <v>2291593600</v>
      </c>
      <c r="AC3493" t="str">
        <f>MID(TablaPivotFinal[[#This Row],[Fecha]],1,4)</f>
        <v>2018</v>
      </c>
      <c r="AD3493" t="str">
        <f>MID(TablaPivotFinal[[#This Row],[Fecha]],5,3)</f>
        <v>Sep</v>
      </c>
      <c r="AE3493" s="1">
        <v>2291593600</v>
      </c>
      <c r="AF3493" s="1">
        <v>109983</v>
      </c>
    </row>
    <row r="3494" spans="1:32" x14ac:dyDescent="0.3">
      <c r="A3494" s="1" t="s">
        <v>663</v>
      </c>
      <c r="B3494" s="1"/>
      <c r="C3494">
        <v>7006</v>
      </c>
      <c r="D3494" s="1" t="s">
        <v>652</v>
      </c>
      <c r="E3494">
        <v>20</v>
      </c>
      <c r="F3494" s="1" t="s">
        <v>664</v>
      </c>
      <c r="G3494" s="1" t="s">
        <v>539</v>
      </c>
      <c r="H3494" s="1" t="s">
        <v>111</v>
      </c>
      <c r="I3494" s="1" t="s">
        <v>665</v>
      </c>
      <c r="J3494" s="1" t="s">
        <v>541</v>
      </c>
      <c r="K3494">
        <v>-1</v>
      </c>
      <c r="L3494">
        <v>-1</v>
      </c>
      <c r="M3494" s="1"/>
      <c r="N3494">
        <v>7900</v>
      </c>
      <c r="O3494">
        <v>8900</v>
      </c>
      <c r="P3494">
        <v>18800</v>
      </c>
      <c r="Q3494">
        <v>23800</v>
      </c>
      <c r="R3494">
        <v>27300</v>
      </c>
      <c r="S3494">
        <v>0</v>
      </c>
      <c r="T3494">
        <v>0</v>
      </c>
      <c r="U3494">
        <v>0</v>
      </c>
      <c r="V3494">
        <v>0</v>
      </c>
      <c r="W3494">
        <v>8100</v>
      </c>
      <c r="X3494">
        <v>8400</v>
      </c>
      <c r="Y3494">
        <v>8.3291196460000005</v>
      </c>
      <c r="Z3494">
        <v>-73.692049139999995</v>
      </c>
      <c r="AA3494" s="1" t="s">
        <v>13</v>
      </c>
      <c r="AB3494">
        <v>15697200</v>
      </c>
      <c r="AC3494" t="str">
        <f>MID(TablaPivotFinal[[#This Row],[Fecha]],1,4)</f>
        <v>2016</v>
      </c>
      <c r="AD3494" t="str">
        <f>MID(TablaPivotFinal[[#This Row],[Fecha]],5,3)</f>
        <v>Abr</v>
      </c>
      <c r="AE3494" s="1">
        <v>15697200</v>
      </c>
      <c r="AF3494" s="1">
        <v>15697200</v>
      </c>
    </row>
    <row r="3495" spans="1:32" x14ac:dyDescent="0.3">
      <c r="A3495" s="1" t="s">
        <v>663</v>
      </c>
      <c r="B3495" s="1"/>
      <c r="C3495">
        <v>7006</v>
      </c>
      <c r="D3495" s="1" t="s">
        <v>652</v>
      </c>
      <c r="E3495">
        <v>20</v>
      </c>
      <c r="F3495" s="1" t="s">
        <v>664</v>
      </c>
      <c r="G3495" s="1" t="s">
        <v>539</v>
      </c>
      <c r="H3495" s="1" t="s">
        <v>111</v>
      </c>
      <c r="I3495" s="1" t="s">
        <v>665</v>
      </c>
      <c r="J3495" s="1" t="s">
        <v>541</v>
      </c>
      <c r="K3495">
        <v>-1</v>
      </c>
      <c r="L3495">
        <v>-1</v>
      </c>
      <c r="M3495" s="1"/>
      <c r="N3495">
        <v>7900</v>
      </c>
      <c r="O3495">
        <v>8900</v>
      </c>
      <c r="P3495">
        <v>18800</v>
      </c>
      <c r="Q3495">
        <v>23800</v>
      </c>
      <c r="R3495">
        <v>27300</v>
      </c>
      <c r="S3495">
        <v>0</v>
      </c>
      <c r="T3495">
        <v>0</v>
      </c>
      <c r="U3495">
        <v>0</v>
      </c>
      <c r="V3495">
        <v>0</v>
      </c>
      <c r="W3495">
        <v>8100</v>
      </c>
      <c r="X3495">
        <v>8400</v>
      </c>
      <c r="Y3495">
        <v>8.3291196460000005</v>
      </c>
      <c r="Z3495">
        <v>-73.692049139999995</v>
      </c>
      <c r="AA3495" s="1" t="s">
        <v>15</v>
      </c>
      <c r="AB3495">
        <v>57026900</v>
      </c>
      <c r="AC3495" t="str">
        <f>MID(TablaPivotFinal[[#This Row],[Fecha]],1,4)</f>
        <v>2016</v>
      </c>
      <c r="AD3495" t="str">
        <f>MID(TablaPivotFinal[[#This Row],[Fecha]],5,3)</f>
        <v>Ago</v>
      </c>
      <c r="AE3495" s="1">
        <v>57026900</v>
      </c>
      <c r="AF3495" s="1">
        <v>57026900</v>
      </c>
    </row>
    <row r="3496" spans="1:32" x14ac:dyDescent="0.3">
      <c r="A3496" s="1" t="s">
        <v>663</v>
      </c>
      <c r="B3496" s="1"/>
      <c r="C3496">
        <v>7006</v>
      </c>
      <c r="D3496" s="1" t="s">
        <v>652</v>
      </c>
      <c r="E3496">
        <v>20</v>
      </c>
      <c r="F3496" s="1" t="s">
        <v>664</v>
      </c>
      <c r="G3496" s="1" t="s">
        <v>539</v>
      </c>
      <c r="H3496" s="1" t="s">
        <v>111</v>
      </c>
      <c r="I3496" s="1" t="s">
        <v>665</v>
      </c>
      <c r="J3496" s="1" t="s">
        <v>541</v>
      </c>
      <c r="K3496">
        <v>-1</v>
      </c>
      <c r="L3496">
        <v>-1</v>
      </c>
      <c r="M3496" s="1"/>
      <c r="N3496">
        <v>7900</v>
      </c>
      <c r="O3496">
        <v>8900</v>
      </c>
      <c r="P3496">
        <v>18800</v>
      </c>
      <c r="Q3496">
        <v>23800</v>
      </c>
      <c r="R3496">
        <v>27300</v>
      </c>
      <c r="S3496">
        <v>0</v>
      </c>
      <c r="T3496">
        <v>0</v>
      </c>
      <c r="U3496">
        <v>0</v>
      </c>
      <c r="V3496">
        <v>0</v>
      </c>
      <c r="W3496">
        <v>8100</v>
      </c>
      <c r="X3496">
        <v>8400</v>
      </c>
      <c r="Y3496">
        <v>8.3291196460000005</v>
      </c>
      <c r="Z3496">
        <v>-73.692049139999995</v>
      </c>
      <c r="AA3496" s="1" t="s">
        <v>17</v>
      </c>
      <c r="AB3496">
        <v>34759400</v>
      </c>
      <c r="AC3496" t="str">
        <f>MID(TablaPivotFinal[[#This Row],[Fecha]],1,4)</f>
        <v>2016</v>
      </c>
      <c r="AD3496" t="str">
        <f>MID(TablaPivotFinal[[#This Row],[Fecha]],5,3)</f>
        <v>Dic</v>
      </c>
      <c r="AE3496" s="1">
        <v>34759400</v>
      </c>
      <c r="AF3496" s="1">
        <v>34759400</v>
      </c>
    </row>
    <row r="3497" spans="1:32" x14ac:dyDescent="0.3">
      <c r="A3497" s="1" t="s">
        <v>663</v>
      </c>
      <c r="B3497" s="1"/>
      <c r="C3497">
        <v>7006</v>
      </c>
      <c r="D3497" s="1" t="s">
        <v>652</v>
      </c>
      <c r="E3497">
        <v>20</v>
      </c>
      <c r="F3497" s="1" t="s">
        <v>664</v>
      </c>
      <c r="G3497" s="1" t="s">
        <v>539</v>
      </c>
      <c r="H3497" s="1" t="s">
        <v>111</v>
      </c>
      <c r="I3497" s="1" t="s">
        <v>665</v>
      </c>
      <c r="J3497" s="1" t="s">
        <v>541</v>
      </c>
      <c r="K3497">
        <v>-1</v>
      </c>
      <c r="L3497">
        <v>-1</v>
      </c>
      <c r="M3497" s="1"/>
      <c r="N3497">
        <v>7900</v>
      </c>
      <c r="O3497">
        <v>8900</v>
      </c>
      <c r="P3497">
        <v>18800</v>
      </c>
      <c r="Q3497">
        <v>23800</v>
      </c>
      <c r="R3497">
        <v>27300</v>
      </c>
      <c r="S3497">
        <v>0</v>
      </c>
      <c r="T3497">
        <v>0</v>
      </c>
      <c r="U3497">
        <v>0</v>
      </c>
      <c r="V3497">
        <v>0</v>
      </c>
      <c r="W3497">
        <v>8100</v>
      </c>
      <c r="X3497">
        <v>8400</v>
      </c>
      <c r="Y3497">
        <v>8.3291196460000005</v>
      </c>
      <c r="Z3497">
        <v>-73.692049139999995</v>
      </c>
      <c r="AA3497" s="1" t="s">
        <v>19</v>
      </c>
      <c r="AB3497">
        <v>0</v>
      </c>
      <c r="AC3497" t="str">
        <f>MID(TablaPivotFinal[[#This Row],[Fecha]],1,4)</f>
        <v>2016</v>
      </c>
      <c r="AD3497" t="str">
        <f>MID(TablaPivotFinal[[#This Row],[Fecha]],5,3)</f>
        <v>Ene</v>
      </c>
      <c r="AE3497" s="1">
        <v>0</v>
      </c>
      <c r="AF3497" s="1">
        <v>0</v>
      </c>
    </row>
    <row r="3498" spans="1:32" x14ac:dyDescent="0.3">
      <c r="A3498" s="1" t="s">
        <v>663</v>
      </c>
      <c r="B3498" s="1"/>
      <c r="C3498">
        <v>7006</v>
      </c>
      <c r="D3498" s="1" t="s">
        <v>652</v>
      </c>
      <c r="E3498">
        <v>20</v>
      </c>
      <c r="F3498" s="1" t="s">
        <v>664</v>
      </c>
      <c r="G3498" s="1" t="s">
        <v>539</v>
      </c>
      <c r="H3498" s="1" t="s">
        <v>111</v>
      </c>
      <c r="I3498" s="1" t="s">
        <v>665</v>
      </c>
      <c r="J3498" s="1" t="s">
        <v>541</v>
      </c>
      <c r="K3498">
        <v>-1</v>
      </c>
      <c r="L3498">
        <v>-1</v>
      </c>
      <c r="M3498" s="1"/>
      <c r="N3498">
        <v>7900</v>
      </c>
      <c r="O3498">
        <v>8900</v>
      </c>
      <c r="P3498">
        <v>18800</v>
      </c>
      <c r="Q3498">
        <v>23800</v>
      </c>
      <c r="R3498">
        <v>27300</v>
      </c>
      <c r="S3498">
        <v>0</v>
      </c>
      <c r="T3498">
        <v>0</v>
      </c>
      <c r="U3498">
        <v>0</v>
      </c>
      <c r="V3498">
        <v>0</v>
      </c>
      <c r="W3498">
        <v>8100</v>
      </c>
      <c r="X3498">
        <v>8400</v>
      </c>
      <c r="Y3498">
        <v>8.3291196460000005</v>
      </c>
      <c r="Z3498">
        <v>-73.692049139999995</v>
      </c>
      <c r="AA3498" s="1" t="s">
        <v>21</v>
      </c>
      <c r="AB3498">
        <v>0</v>
      </c>
      <c r="AC3498" t="str">
        <f>MID(TablaPivotFinal[[#This Row],[Fecha]],1,4)</f>
        <v>2016</v>
      </c>
      <c r="AD3498" t="str">
        <f>MID(TablaPivotFinal[[#This Row],[Fecha]],5,3)</f>
        <v>Feb</v>
      </c>
      <c r="AE3498" s="1">
        <v>0</v>
      </c>
      <c r="AF3498" s="1">
        <v>0</v>
      </c>
    </row>
    <row r="3499" spans="1:32" x14ac:dyDescent="0.3">
      <c r="A3499" s="1" t="s">
        <v>663</v>
      </c>
      <c r="B3499" s="1"/>
      <c r="C3499">
        <v>7006</v>
      </c>
      <c r="D3499" s="1" t="s">
        <v>652</v>
      </c>
      <c r="E3499">
        <v>20</v>
      </c>
      <c r="F3499" s="1" t="s">
        <v>664</v>
      </c>
      <c r="G3499" s="1" t="s">
        <v>539</v>
      </c>
      <c r="H3499" s="1" t="s">
        <v>111</v>
      </c>
      <c r="I3499" s="1" t="s">
        <v>665</v>
      </c>
      <c r="J3499" s="1" t="s">
        <v>541</v>
      </c>
      <c r="K3499">
        <v>-1</v>
      </c>
      <c r="L3499">
        <v>-1</v>
      </c>
      <c r="M3499" s="1"/>
      <c r="N3499">
        <v>7900</v>
      </c>
      <c r="O3499">
        <v>8900</v>
      </c>
      <c r="P3499">
        <v>18800</v>
      </c>
      <c r="Q3499">
        <v>23800</v>
      </c>
      <c r="R3499">
        <v>27300</v>
      </c>
      <c r="S3499">
        <v>0</v>
      </c>
      <c r="T3499">
        <v>0</v>
      </c>
      <c r="U3499">
        <v>0</v>
      </c>
      <c r="V3499">
        <v>0</v>
      </c>
      <c r="W3499">
        <v>8100</v>
      </c>
      <c r="X3499">
        <v>8400</v>
      </c>
      <c r="Y3499">
        <v>8.3291196460000005</v>
      </c>
      <c r="Z3499">
        <v>-73.692049139999995</v>
      </c>
      <c r="AA3499" s="1" t="s">
        <v>23</v>
      </c>
      <c r="AB3499">
        <v>16223200</v>
      </c>
      <c r="AC3499" t="str">
        <f>MID(TablaPivotFinal[[#This Row],[Fecha]],1,4)</f>
        <v>2016</v>
      </c>
      <c r="AD3499" t="str">
        <f>MID(TablaPivotFinal[[#This Row],[Fecha]],5,3)</f>
        <v>Jul</v>
      </c>
      <c r="AE3499" s="1">
        <v>16223200</v>
      </c>
      <c r="AF3499" s="1">
        <v>16223200</v>
      </c>
    </row>
    <row r="3500" spans="1:32" x14ac:dyDescent="0.3">
      <c r="A3500" s="1" t="s">
        <v>663</v>
      </c>
      <c r="B3500" s="1"/>
      <c r="C3500">
        <v>7006</v>
      </c>
      <c r="D3500" s="1" t="s">
        <v>652</v>
      </c>
      <c r="E3500">
        <v>20</v>
      </c>
      <c r="F3500" s="1" t="s">
        <v>664</v>
      </c>
      <c r="G3500" s="1" t="s">
        <v>539</v>
      </c>
      <c r="H3500" s="1" t="s">
        <v>111</v>
      </c>
      <c r="I3500" s="1" t="s">
        <v>665</v>
      </c>
      <c r="J3500" s="1" t="s">
        <v>541</v>
      </c>
      <c r="K3500">
        <v>-1</v>
      </c>
      <c r="L3500">
        <v>-1</v>
      </c>
      <c r="M3500" s="1"/>
      <c r="N3500">
        <v>7900</v>
      </c>
      <c r="O3500">
        <v>8900</v>
      </c>
      <c r="P3500">
        <v>18800</v>
      </c>
      <c r="Q3500">
        <v>23800</v>
      </c>
      <c r="R3500">
        <v>27300</v>
      </c>
      <c r="S3500">
        <v>0</v>
      </c>
      <c r="T3500">
        <v>0</v>
      </c>
      <c r="U3500">
        <v>0</v>
      </c>
      <c r="V3500">
        <v>0</v>
      </c>
      <c r="W3500">
        <v>8100</v>
      </c>
      <c r="X3500">
        <v>8400</v>
      </c>
      <c r="Y3500">
        <v>8.3291196460000005</v>
      </c>
      <c r="Z3500">
        <v>-73.692049139999995</v>
      </c>
      <c r="AA3500" s="1" t="s">
        <v>25</v>
      </c>
      <c r="AB3500">
        <v>18442400</v>
      </c>
      <c r="AC3500" t="str">
        <f>MID(TablaPivotFinal[[#This Row],[Fecha]],1,4)</f>
        <v>2016</v>
      </c>
      <c r="AD3500" t="str">
        <f>MID(TablaPivotFinal[[#This Row],[Fecha]],5,3)</f>
        <v>Jun</v>
      </c>
      <c r="AE3500" s="1">
        <v>18442400</v>
      </c>
      <c r="AF3500" s="1">
        <v>18442400</v>
      </c>
    </row>
    <row r="3501" spans="1:32" x14ac:dyDescent="0.3">
      <c r="A3501" s="1" t="s">
        <v>663</v>
      </c>
      <c r="B3501" s="1"/>
      <c r="C3501">
        <v>7006</v>
      </c>
      <c r="D3501" s="1" t="s">
        <v>652</v>
      </c>
      <c r="E3501">
        <v>20</v>
      </c>
      <c r="F3501" s="1" t="s">
        <v>664</v>
      </c>
      <c r="G3501" s="1" t="s">
        <v>539</v>
      </c>
      <c r="H3501" s="1" t="s">
        <v>111</v>
      </c>
      <c r="I3501" s="1" t="s">
        <v>665</v>
      </c>
      <c r="J3501" s="1" t="s">
        <v>541</v>
      </c>
      <c r="K3501">
        <v>-1</v>
      </c>
      <c r="L3501">
        <v>-1</v>
      </c>
      <c r="M3501" s="1"/>
      <c r="N3501">
        <v>7900</v>
      </c>
      <c r="O3501">
        <v>8900</v>
      </c>
      <c r="P3501">
        <v>18800</v>
      </c>
      <c r="Q3501">
        <v>23800</v>
      </c>
      <c r="R3501">
        <v>27300</v>
      </c>
      <c r="S3501">
        <v>0</v>
      </c>
      <c r="T3501">
        <v>0</v>
      </c>
      <c r="U3501">
        <v>0</v>
      </c>
      <c r="V3501">
        <v>0</v>
      </c>
      <c r="W3501">
        <v>8100</v>
      </c>
      <c r="X3501">
        <v>8400</v>
      </c>
      <c r="Y3501">
        <v>8.3291196460000005</v>
      </c>
      <c r="Z3501">
        <v>-73.692049139999995</v>
      </c>
      <c r="AA3501" s="1" t="s">
        <v>27</v>
      </c>
      <c r="AB3501">
        <v>0</v>
      </c>
      <c r="AC3501" t="str">
        <f>MID(TablaPivotFinal[[#This Row],[Fecha]],1,4)</f>
        <v>2016</v>
      </c>
      <c r="AD3501" t="str">
        <f>MID(TablaPivotFinal[[#This Row],[Fecha]],5,3)</f>
        <v>Mar</v>
      </c>
      <c r="AE3501" s="1">
        <v>0</v>
      </c>
      <c r="AF3501" s="1">
        <v>0</v>
      </c>
    </row>
    <row r="3502" spans="1:32" x14ac:dyDescent="0.3">
      <c r="A3502" s="1" t="s">
        <v>663</v>
      </c>
      <c r="B3502" s="1"/>
      <c r="C3502">
        <v>7006</v>
      </c>
      <c r="D3502" s="1" t="s">
        <v>652</v>
      </c>
      <c r="E3502">
        <v>20</v>
      </c>
      <c r="F3502" s="1" t="s">
        <v>664</v>
      </c>
      <c r="G3502" s="1" t="s">
        <v>539</v>
      </c>
      <c r="H3502" s="1" t="s">
        <v>111</v>
      </c>
      <c r="I3502" s="1" t="s">
        <v>665</v>
      </c>
      <c r="J3502" s="1" t="s">
        <v>541</v>
      </c>
      <c r="K3502">
        <v>-1</v>
      </c>
      <c r="L3502">
        <v>-1</v>
      </c>
      <c r="M3502" s="1"/>
      <c r="N3502">
        <v>7900</v>
      </c>
      <c r="O3502">
        <v>8900</v>
      </c>
      <c r="P3502">
        <v>18800</v>
      </c>
      <c r="Q3502">
        <v>23800</v>
      </c>
      <c r="R3502">
        <v>27300</v>
      </c>
      <c r="S3502">
        <v>0</v>
      </c>
      <c r="T3502">
        <v>0</v>
      </c>
      <c r="U3502">
        <v>0</v>
      </c>
      <c r="V3502">
        <v>0</v>
      </c>
      <c r="W3502">
        <v>8100</v>
      </c>
      <c r="X3502">
        <v>8400</v>
      </c>
      <c r="Y3502">
        <v>8.3291196460000005</v>
      </c>
      <c r="Z3502">
        <v>-73.692049139999995</v>
      </c>
      <c r="AA3502" s="1" t="s">
        <v>29</v>
      </c>
      <c r="AB3502">
        <v>27052700</v>
      </c>
      <c r="AC3502" t="str">
        <f>MID(TablaPivotFinal[[#This Row],[Fecha]],1,4)</f>
        <v>2016</v>
      </c>
      <c r="AD3502" t="str">
        <f>MID(TablaPivotFinal[[#This Row],[Fecha]],5,3)</f>
        <v>May</v>
      </c>
      <c r="AE3502" s="1">
        <v>27052700</v>
      </c>
      <c r="AF3502" s="1">
        <v>27052700</v>
      </c>
    </row>
    <row r="3503" spans="1:32" x14ac:dyDescent="0.3">
      <c r="A3503" s="1" t="s">
        <v>663</v>
      </c>
      <c r="B3503" s="1"/>
      <c r="C3503">
        <v>7006</v>
      </c>
      <c r="D3503" s="1" t="s">
        <v>652</v>
      </c>
      <c r="E3503">
        <v>20</v>
      </c>
      <c r="F3503" s="1" t="s">
        <v>664</v>
      </c>
      <c r="G3503" s="1" t="s">
        <v>539</v>
      </c>
      <c r="H3503" s="1" t="s">
        <v>111</v>
      </c>
      <c r="I3503" s="1" t="s">
        <v>665</v>
      </c>
      <c r="J3503" s="1" t="s">
        <v>541</v>
      </c>
      <c r="K3503">
        <v>-1</v>
      </c>
      <c r="L3503">
        <v>-1</v>
      </c>
      <c r="M3503" s="1"/>
      <c r="N3503">
        <v>7900</v>
      </c>
      <c r="O3503">
        <v>8900</v>
      </c>
      <c r="P3503">
        <v>18800</v>
      </c>
      <c r="Q3503">
        <v>23800</v>
      </c>
      <c r="R3503">
        <v>27300</v>
      </c>
      <c r="S3503">
        <v>0</v>
      </c>
      <c r="T3503">
        <v>0</v>
      </c>
      <c r="U3503">
        <v>0</v>
      </c>
      <c r="V3503">
        <v>0</v>
      </c>
      <c r="W3503">
        <v>8100</v>
      </c>
      <c r="X3503">
        <v>8400</v>
      </c>
      <c r="Y3503">
        <v>8.3291196460000005</v>
      </c>
      <c r="Z3503">
        <v>-73.692049139999995</v>
      </c>
      <c r="AA3503" s="1" t="s">
        <v>31</v>
      </c>
      <c r="AB3503">
        <v>61982200</v>
      </c>
      <c r="AC3503" t="str">
        <f>MID(TablaPivotFinal[[#This Row],[Fecha]],1,4)</f>
        <v>2016</v>
      </c>
      <c r="AD3503" t="str">
        <f>MID(TablaPivotFinal[[#This Row],[Fecha]],5,3)</f>
        <v>Nov</v>
      </c>
      <c r="AE3503" s="1">
        <v>61982200</v>
      </c>
      <c r="AF3503" s="1">
        <v>61982200</v>
      </c>
    </row>
    <row r="3504" spans="1:32" x14ac:dyDescent="0.3">
      <c r="A3504" s="1" t="s">
        <v>663</v>
      </c>
      <c r="B3504" s="1"/>
      <c r="C3504">
        <v>7006</v>
      </c>
      <c r="D3504" s="1" t="s">
        <v>652</v>
      </c>
      <c r="E3504">
        <v>20</v>
      </c>
      <c r="F3504" s="1" t="s">
        <v>664</v>
      </c>
      <c r="G3504" s="1" t="s">
        <v>539</v>
      </c>
      <c r="H3504" s="1" t="s">
        <v>111</v>
      </c>
      <c r="I3504" s="1" t="s">
        <v>665</v>
      </c>
      <c r="J3504" s="1" t="s">
        <v>541</v>
      </c>
      <c r="K3504">
        <v>-1</v>
      </c>
      <c r="L3504">
        <v>-1</v>
      </c>
      <c r="M3504" s="1"/>
      <c r="N3504">
        <v>7900</v>
      </c>
      <c r="O3504">
        <v>8900</v>
      </c>
      <c r="P3504">
        <v>18800</v>
      </c>
      <c r="Q3504">
        <v>23800</v>
      </c>
      <c r="R3504">
        <v>27300</v>
      </c>
      <c r="S3504">
        <v>0</v>
      </c>
      <c r="T3504">
        <v>0</v>
      </c>
      <c r="U3504">
        <v>0</v>
      </c>
      <c r="V3504">
        <v>0</v>
      </c>
      <c r="W3504">
        <v>8100</v>
      </c>
      <c r="X3504">
        <v>8400</v>
      </c>
      <c r="Y3504">
        <v>8.3291196460000005</v>
      </c>
      <c r="Z3504">
        <v>-73.692049139999995</v>
      </c>
      <c r="AA3504" s="1" t="s">
        <v>33</v>
      </c>
      <c r="AB3504">
        <v>40580900</v>
      </c>
      <c r="AC3504" t="str">
        <f>MID(TablaPivotFinal[[#This Row],[Fecha]],1,4)</f>
        <v>2016</v>
      </c>
      <c r="AD3504" t="str">
        <f>MID(TablaPivotFinal[[#This Row],[Fecha]],5,3)</f>
        <v>Oct</v>
      </c>
      <c r="AE3504" s="1">
        <v>40580900</v>
      </c>
      <c r="AF3504" s="1">
        <v>40580900</v>
      </c>
    </row>
    <row r="3505" spans="1:32" x14ac:dyDescent="0.3">
      <c r="A3505" s="1" t="s">
        <v>663</v>
      </c>
      <c r="B3505" s="1"/>
      <c r="C3505">
        <v>7006</v>
      </c>
      <c r="D3505" s="1" t="s">
        <v>652</v>
      </c>
      <c r="E3505">
        <v>20</v>
      </c>
      <c r="F3505" s="1" t="s">
        <v>664</v>
      </c>
      <c r="G3505" s="1" t="s">
        <v>539</v>
      </c>
      <c r="H3505" s="1" t="s">
        <v>111</v>
      </c>
      <c r="I3505" s="1" t="s">
        <v>665</v>
      </c>
      <c r="J3505" s="1" t="s">
        <v>541</v>
      </c>
      <c r="K3505">
        <v>-1</v>
      </c>
      <c r="L3505">
        <v>-1</v>
      </c>
      <c r="M3505" s="1"/>
      <c r="N3505">
        <v>7900</v>
      </c>
      <c r="O3505">
        <v>8900</v>
      </c>
      <c r="P3505">
        <v>18800</v>
      </c>
      <c r="Q3505">
        <v>23800</v>
      </c>
      <c r="R3505">
        <v>27300</v>
      </c>
      <c r="S3505">
        <v>0</v>
      </c>
      <c r="T3505">
        <v>0</v>
      </c>
      <c r="U3505">
        <v>0</v>
      </c>
      <c r="V3505">
        <v>0</v>
      </c>
      <c r="W3505">
        <v>8100</v>
      </c>
      <c r="X3505">
        <v>8400</v>
      </c>
      <c r="Y3505">
        <v>8.3291196460000005</v>
      </c>
      <c r="Z3505">
        <v>-73.692049139999995</v>
      </c>
      <c r="AA3505" s="1" t="s">
        <v>35</v>
      </c>
      <c r="AB3505">
        <v>104667700</v>
      </c>
      <c r="AC3505" t="str">
        <f>MID(TablaPivotFinal[[#This Row],[Fecha]],1,4)</f>
        <v>2016</v>
      </c>
      <c r="AD3505" t="str">
        <f>MID(TablaPivotFinal[[#This Row],[Fecha]],5,3)</f>
        <v>Sep</v>
      </c>
      <c r="AE3505" s="1">
        <v>104667700</v>
      </c>
      <c r="AF3505" s="1">
        <v>104667700</v>
      </c>
    </row>
    <row r="3506" spans="1:32" x14ac:dyDescent="0.3">
      <c r="A3506" s="1" t="s">
        <v>663</v>
      </c>
      <c r="B3506" s="1"/>
      <c r="C3506">
        <v>7006</v>
      </c>
      <c r="D3506" s="1" t="s">
        <v>652</v>
      </c>
      <c r="E3506">
        <v>20</v>
      </c>
      <c r="F3506" s="1" t="s">
        <v>664</v>
      </c>
      <c r="G3506" s="1" t="s">
        <v>539</v>
      </c>
      <c r="H3506" s="1" t="s">
        <v>111</v>
      </c>
      <c r="I3506" s="1" t="s">
        <v>665</v>
      </c>
      <c r="J3506" s="1" t="s">
        <v>541</v>
      </c>
      <c r="K3506">
        <v>-1</v>
      </c>
      <c r="L3506">
        <v>-1</v>
      </c>
      <c r="M3506" s="1"/>
      <c r="N3506">
        <v>7900</v>
      </c>
      <c r="O3506">
        <v>8900</v>
      </c>
      <c r="P3506">
        <v>18800</v>
      </c>
      <c r="Q3506">
        <v>23800</v>
      </c>
      <c r="R3506">
        <v>27300</v>
      </c>
      <c r="S3506">
        <v>0</v>
      </c>
      <c r="T3506">
        <v>0</v>
      </c>
      <c r="U3506">
        <v>0</v>
      </c>
      <c r="V3506">
        <v>0</v>
      </c>
      <c r="W3506">
        <v>8100</v>
      </c>
      <c r="X3506">
        <v>8400</v>
      </c>
      <c r="Y3506">
        <v>8.3291196460000005</v>
      </c>
      <c r="Z3506">
        <v>-73.692049139999995</v>
      </c>
      <c r="AA3506" s="1" t="s">
        <v>37</v>
      </c>
      <c r="AB3506">
        <v>49364800</v>
      </c>
      <c r="AC3506" t="str">
        <f>MID(TablaPivotFinal[[#This Row],[Fecha]],1,4)</f>
        <v>2017</v>
      </c>
      <c r="AD3506" t="str">
        <f>MID(TablaPivotFinal[[#This Row],[Fecha]],5,3)</f>
        <v>Abr</v>
      </c>
      <c r="AE3506" s="1">
        <v>49364800</v>
      </c>
      <c r="AF3506" s="1">
        <v>1314.2</v>
      </c>
    </row>
    <row r="3507" spans="1:32" x14ac:dyDescent="0.3">
      <c r="A3507" s="1" t="s">
        <v>663</v>
      </c>
      <c r="B3507" s="1"/>
      <c r="C3507">
        <v>7006</v>
      </c>
      <c r="D3507" s="1" t="s">
        <v>652</v>
      </c>
      <c r="E3507">
        <v>20</v>
      </c>
      <c r="F3507" s="1" t="s">
        <v>664</v>
      </c>
      <c r="G3507" s="1" t="s">
        <v>539</v>
      </c>
      <c r="H3507" s="1" t="s">
        <v>111</v>
      </c>
      <c r="I3507" s="1" t="s">
        <v>665</v>
      </c>
      <c r="J3507" s="1" t="s">
        <v>541</v>
      </c>
      <c r="K3507">
        <v>-1</v>
      </c>
      <c r="L3507">
        <v>-1</v>
      </c>
      <c r="M3507" s="1"/>
      <c r="N3507">
        <v>7900</v>
      </c>
      <c r="O3507">
        <v>8900</v>
      </c>
      <c r="P3507">
        <v>18800</v>
      </c>
      <c r="Q3507">
        <v>23800</v>
      </c>
      <c r="R3507">
        <v>27300</v>
      </c>
      <c r="S3507">
        <v>0</v>
      </c>
      <c r="T3507">
        <v>0</v>
      </c>
      <c r="U3507">
        <v>0</v>
      </c>
      <c r="V3507">
        <v>0</v>
      </c>
      <c r="W3507">
        <v>8100</v>
      </c>
      <c r="X3507">
        <v>8400</v>
      </c>
      <c r="Y3507">
        <v>8.3291196460000005</v>
      </c>
      <c r="Z3507">
        <v>-73.692049139999995</v>
      </c>
      <c r="AA3507" s="1" t="s">
        <v>39</v>
      </c>
      <c r="AB3507">
        <v>28713300</v>
      </c>
      <c r="AC3507" t="str">
        <f>MID(TablaPivotFinal[[#This Row],[Fecha]],1,4)</f>
        <v>2017</v>
      </c>
      <c r="AD3507" t="str">
        <f>MID(TablaPivotFinal[[#This Row],[Fecha]],5,3)</f>
        <v>Ago</v>
      </c>
      <c r="AE3507" s="1">
        <v>28713300</v>
      </c>
      <c r="AF3507" s="1">
        <v>1248.6774190000001</v>
      </c>
    </row>
    <row r="3508" spans="1:32" x14ac:dyDescent="0.3">
      <c r="A3508" s="1" t="s">
        <v>663</v>
      </c>
      <c r="B3508" s="1"/>
      <c r="C3508">
        <v>7006</v>
      </c>
      <c r="D3508" s="1" t="s">
        <v>652</v>
      </c>
      <c r="E3508">
        <v>20</v>
      </c>
      <c r="F3508" s="1" t="s">
        <v>664</v>
      </c>
      <c r="G3508" s="1" t="s">
        <v>539</v>
      </c>
      <c r="H3508" s="1" t="s">
        <v>111</v>
      </c>
      <c r="I3508" s="1" t="s">
        <v>665</v>
      </c>
      <c r="J3508" s="1" t="s">
        <v>541</v>
      </c>
      <c r="K3508">
        <v>-1</v>
      </c>
      <c r="L3508">
        <v>-1</v>
      </c>
      <c r="M3508" s="1"/>
      <c r="N3508">
        <v>7900</v>
      </c>
      <c r="O3508">
        <v>8900</v>
      </c>
      <c r="P3508">
        <v>18800</v>
      </c>
      <c r="Q3508">
        <v>23800</v>
      </c>
      <c r="R3508">
        <v>27300</v>
      </c>
      <c r="S3508">
        <v>0</v>
      </c>
      <c r="T3508">
        <v>0</v>
      </c>
      <c r="U3508">
        <v>0</v>
      </c>
      <c r="V3508">
        <v>0</v>
      </c>
      <c r="W3508">
        <v>8100</v>
      </c>
      <c r="X3508">
        <v>8400</v>
      </c>
      <c r="Y3508">
        <v>8.3291196460000005</v>
      </c>
      <c r="Z3508">
        <v>-73.692049139999995</v>
      </c>
      <c r="AA3508" s="1" t="s">
        <v>41</v>
      </c>
      <c r="AB3508">
        <v>0</v>
      </c>
      <c r="AC3508" t="str">
        <f>MID(TablaPivotFinal[[#This Row],[Fecha]],1,4)</f>
        <v>2017</v>
      </c>
      <c r="AD3508" t="str">
        <f>MID(TablaPivotFinal[[#This Row],[Fecha]],5,3)</f>
        <v>Dic</v>
      </c>
      <c r="AE3508" s="1">
        <v>0</v>
      </c>
      <c r="AF3508" s="1">
        <v>0</v>
      </c>
    </row>
    <row r="3509" spans="1:32" x14ac:dyDescent="0.3">
      <c r="A3509" s="1" t="s">
        <v>663</v>
      </c>
      <c r="B3509" s="1"/>
      <c r="C3509">
        <v>7006</v>
      </c>
      <c r="D3509" s="1" t="s">
        <v>652</v>
      </c>
      <c r="E3509">
        <v>20</v>
      </c>
      <c r="F3509" s="1" t="s">
        <v>664</v>
      </c>
      <c r="G3509" s="1" t="s">
        <v>539</v>
      </c>
      <c r="H3509" s="1" t="s">
        <v>111</v>
      </c>
      <c r="I3509" s="1" t="s">
        <v>665</v>
      </c>
      <c r="J3509" s="1" t="s">
        <v>541</v>
      </c>
      <c r="K3509">
        <v>-1</v>
      </c>
      <c r="L3509">
        <v>-1</v>
      </c>
      <c r="M3509" s="1"/>
      <c r="N3509">
        <v>7900</v>
      </c>
      <c r="O3509">
        <v>8900</v>
      </c>
      <c r="P3509">
        <v>18800</v>
      </c>
      <c r="Q3509">
        <v>23800</v>
      </c>
      <c r="R3509">
        <v>27300</v>
      </c>
      <c r="S3509">
        <v>0</v>
      </c>
      <c r="T3509">
        <v>0</v>
      </c>
      <c r="U3509">
        <v>0</v>
      </c>
      <c r="V3509">
        <v>0</v>
      </c>
      <c r="W3509">
        <v>8100</v>
      </c>
      <c r="X3509">
        <v>8400</v>
      </c>
      <c r="Y3509">
        <v>8.3291196460000005</v>
      </c>
      <c r="Z3509">
        <v>-73.692049139999995</v>
      </c>
      <c r="AA3509" s="1" t="s">
        <v>43</v>
      </c>
      <c r="AB3509">
        <v>28720700</v>
      </c>
      <c r="AC3509" t="str">
        <f>MID(TablaPivotFinal[[#This Row],[Fecha]],1,4)</f>
        <v>2017</v>
      </c>
      <c r="AD3509" t="str">
        <f>MID(TablaPivotFinal[[#This Row],[Fecha]],5,3)</f>
        <v>Ene</v>
      </c>
      <c r="AE3509" s="1">
        <v>28720700</v>
      </c>
      <c r="AF3509" s="1">
        <v>1402.193548</v>
      </c>
    </row>
    <row r="3510" spans="1:32" x14ac:dyDescent="0.3">
      <c r="A3510" s="1" t="s">
        <v>663</v>
      </c>
      <c r="B3510" s="1"/>
      <c r="C3510">
        <v>7006</v>
      </c>
      <c r="D3510" s="1" t="s">
        <v>652</v>
      </c>
      <c r="E3510">
        <v>20</v>
      </c>
      <c r="F3510" s="1" t="s">
        <v>664</v>
      </c>
      <c r="G3510" s="1" t="s">
        <v>539</v>
      </c>
      <c r="H3510" s="1" t="s">
        <v>111</v>
      </c>
      <c r="I3510" s="1" t="s">
        <v>665</v>
      </c>
      <c r="J3510" s="1" t="s">
        <v>541</v>
      </c>
      <c r="K3510">
        <v>-1</v>
      </c>
      <c r="L3510">
        <v>-1</v>
      </c>
      <c r="M3510" s="1"/>
      <c r="N3510">
        <v>7900</v>
      </c>
      <c r="O3510">
        <v>8900</v>
      </c>
      <c r="P3510">
        <v>18800</v>
      </c>
      <c r="Q3510">
        <v>23800</v>
      </c>
      <c r="R3510">
        <v>27300</v>
      </c>
      <c r="S3510">
        <v>0</v>
      </c>
      <c r="T3510">
        <v>0</v>
      </c>
      <c r="U3510">
        <v>0</v>
      </c>
      <c r="V3510">
        <v>0</v>
      </c>
      <c r="W3510">
        <v>8100</v>
      </c>
      <c r="X3510">
        <v>8400</v>
      </c>
      <c r="Y3510">
        <v>8.3291196460000005</v>
      </c>
      <c r="Z3510">
        <v>-73.692049139999995</v>
      </c>
      <c r="AA3510" s="1" t="s">
        <v>45</v>
      </c>
      <c r="AB3510">
        <v>30216900</v>
      </c>
      <c r="AC3510" t="str">
        <f>MID(TablaPivotFinal[[#This Row],[Fecha]],1,4)</f>
        <v>2017</v>
      </c>
      <c r="AD3510" t="str">
        <f>MID(TablaPivotFinal[[#This Row],[Fecha]],5,3)</f>
        <v>Feb</v>
      </c>
      <c r="AE3510" s="1">
        <v>30216900</v>
      </c>
      <c r="AF3510" s="1">
        <v>1414.6785709999999</v>
      </c>
    </row>
    <row r="3511" spans="1:32" x14ac:dyDescent="0.3">
      <c r="A3511" s="1" t="s">
        <v>663</v>
      </c>
      <c r="B3511" s="1"/>
      <c r="C3511">
        <v>7006</v>
      </c>
      <c r="D3511" s="1" t="s">
        <v>652</v>
      </c>
      <c r="E3511">
        <v>20</v>
      </c>
      <c r="F3511" s="1" t="s">
        <v>664</v>
      </c>
      <c r="G3511" s="1" t="s">
        <v>539</v>
      </c>
      <c r="H3511" s="1" t="s">
        <v>111</v>
      </c>
      <c r="I3511" s="1" t="s">
        <v>665</v>
      </c>
      <c r="J3511" s="1" t="s">
        <v>541</v>
      </c>
      <c r="K3511">
        <v>-1</v>
      </c>
      <c r="L3511">
        <v>-1</v>
      </c>
      <c r="M3511" s="1"/>
      <c r="N3511">
        <v>7900</v>
      </c>
      <c r="O3511">
        <v>8900</v>
      </c>
      <c r="P3511">
        <v>18800</v>
      </c>
      <c r="Q3511">
        <v>23800</v>
      </c>
      <c r="R3511">
        <v>27300</v>
      </c>
      <c r="S3511">
        <v>0</v>
      </c>
      <c r="T3511">
        <v>0</v>
      </c>
      <c r="U3511">
        <v>0</v>
      </c>
      <c r="V3511">
        <v>0</v>
      </c>
      <c r="W3511">
        <v>8100</v>
      </c>
      <c r="X3511">
        <v>8400</v>
      </c>
      <c r="Y3511">
        <v>8.3291196460000005</v>
      </c>
      <c r="Z3511">
        <v>-73.692049139999995</v>
      </c>
      <c r="AA3511" s="1" t="s">
        <v>47</v>
      </c>
      <c r="AB3511">
        <v>26562300</v>
      </c>
      <c r="AC3511" t="str">
        <f>MID(TablaPivotFinal[[#This Row],[Fecha]],1,4)</f>
        <v>2017</v>
      </c>
      <c r="AD3511" t="str">
        <f>MID(TablaPivotFinal[[#This Row],[Fecha]],5,3)</f>
        <v>Jul</v>
      </c>
      <c r="AE3511" s="1">
        <v>26562300</v>
      </c>
      <c r="AF3511" s="1">
        <v>1270.0967740000001</v>
      </c>
    </row>
    <row r="3512" spans="1:32" x14ac:dyDescent="0.3">
      <c r="A3512" s="1" t="s">
        <v>663</v>
      </c>
      <c r="B3512" s="1"/>
      <c r="C3512">
        <v>7006</v>
      </c>
      <c r="D3512" s="1" t="s">
        <v>652</v>
      </c>
      <c r="E3512">
        <v>20</v>
      </c>
      <c r="F3512" s="1" t="s">
        <v>664</v>
      </c>
      <c r="G3512" s="1" t="s">
        <v>539</v>
      </c>
      <c r="H3512" s="1" t="s">
        <v>111</v>
      </c>
      <c r="I3512" s="1" t="s">
        <v>665</v>
      </c>
      <c r="J3512" s="1" t="s">
        <v>541</v>
      </c>
      <c r="K3512">
        <v>-1</v>
      </c>
      <c r="L3512">
        <v>-1</v>
      </c>
      <c r="M3512" s="1"/>
      <c r="N3512">
        <v>7900</v>
      </c>
      <c r="O3512">
        <v>8900</v>
      </c>
      <c r="P3512">
        <v>18800</v>
      </c>
      <c r="Q3512">
        <v>23800</v>
      </c>
      <c r="R3512">
        <v>27300</v>
      </c>
      <c r="S3512">
        <v>0</v>
      </c>
      <c r="T3512">
        <v>0</v>
      </c>
      <c r="U3512">
        <v>0</v>
      </c>
      <c r="V3512">
        <v>0</v>
      </c>
      <c r="W3512">
        <v>8100</v>
      </c>
      <c r="X3512">
        <v>8400</v>
      </c>
      <c r="Y3512">
        <v>8.3291196460000005</v>
      </c>
      <c r="Z3512">
        <v>-73.692049139999995</v>
      </c>
      <c r="AA3512" s="1" t="s">
        <v>49</v>
      </c>
      <c r="AB3512">
        <v>10378000</v>
      </c>
      <c r="AC3512" t="str">
        <f>MID(TablaPivotFinal[[#This Row],[Fecha]],1,4)</f>
        <v>2017</v>
      </c>
      <c r="AD3512" t="str">
        <f>MID(TablaPivotFinal[[#This Row],[Fecha]],5,3)</f>
        <v>Jun</v>
      </c>
      <c r="AE3512" s="1">
        <v>10378000</v>
      </c>
      <c r="AF3512" s="1">
        <v>1201.5666670000001</v>
      </c>
    </row>
    <row r="3513" spans="1:32" x14ac:dyDescent="0.3">
      <c r="A3513" s="1" t="s">
        <v>663</v>
      </c>
      <c r="B3513" s="1"/>
      <c r="C3513">
        <v>7006</v>
      </c>
      <c r="D3513" s="1" t="s">
        <v>652</v>
      </c>
      <c r="E3513">
        <v>20</v>
      </c>
      <c r="F3513" s="1" t="s">
        <v>664</v>
      </c>
      <c r="G3513" s="1" t="s">
        <v>539</v>
      </c>
      <c r="H3513" s="1" t="s">
        <v>111</v>
      </c>
      <c r="I3513" s="1" t="s">
        <v>665</v>
      </c>
      <c r="J3513" s="1" t="s">
        <v>541</v>
      </c>
      <c r="K3513">
        <v>-1</v>
      </c>
      <c r="L3513">
        <v>-1</v>
      </c>
      <c r="M3513" s="1"/>
      <c r="N3513">
        <v>7900</v>
      </c>
      <c r="O3513">
        <v>8900</v>
      </c>
      <c r="P3513">
        <v>18800</v>
      </c>
      <c r="Q3513">
        <v>23800</v>
      </c>
      <c r="R3513">
        <v>27300</v>
      </c>
      <c r="S3513">
        <v>0</v>
      </c>
      <c r="T3513">
        <v>0</v>
      </c>
      <c r="U3513">
        <v>0</v>
      </c>
      <c r="V3513">
        <v>0</v>
      </c>
      <c r="W3513">
        <v>8100</v>
      </c>
      <c r="X3513">
        <v>8400</v>
      </c>
      <c r="Y3513">
        <v>8.3291196460000005</v>
      </c>
      <c r="Z3513">
        <v>-73.692049139999995</v>
      </c>
      <c r="AA3513" s="1" t="s">
        <v>51</v>
      </c>
      <c r="AB3513">
        <v>37846000</v>
      </c>
      <c r="AC3513" t="str">
        <f>MID(TablaPivotFinal[[#This Row],[Fecha]],1,4)</f>
        <v>2017</v>
      </c>
      <c r="AD3513" t="str">
        <f>MID(TablaPivotFinal[[#This Row],[Fecha]],5,3)</f>
        <v>Mar</v>
      </c>
      <c r="AE3513" s="1">
        <v>37846000</v>
      </c>
      <c r="AF3513" s="1">
        <v>1288.6451609999999</v>
      </c>
    </row>
    <row r="3514" spans="1:32" x14ac:dyDescent="0.3">
      <c r="A3514" s="1" t="s">
        <v>663</v>
      </c>
      <c r="B3514" s="1"/>
      <c r="C3514">
        <v>7006</v>
      </c>
      <c r="D3514" s="1" t="s">
        <v>652</v>
      </c>
      <c r="E3514">
        <v>20</v>
      </c>
      <c r="F3514" s="1" t="s">
        <v>664</v>
      </c>
      <c r="G3514" s="1" t="s">
        <v>539</v>
      </c>
      <c r="H3514" s="1" t="s">
        <v>111</v>
      </c>
      <c r="I3514" s="1" t="s">
        <v>665</v>
      </c>
      <c r="J3514" s="1" t="s">
        <v>541</v>
      </c>
      <c r="K3514">
        <v>-1</v>
      </c>
      <c r="L3514">
        <v>-1</v>
      </c>
      <c r="M3514" s="1"/>
      <c r="N3514">
        <v>7900</v>
      </c>
      <c r="O3514">
        <v>8900</v>
      </c>
      <c r="P3514">
        <v>18800</v>
      </c>
      <c r="Q3514">
        <v>23800</v>
      </c>
      <c r="R3514">
        <v>27300</v>
      </c>
      <c r="S3514">
        <v>0</v>
      </c>
      <c r="T3514">
        <v>0</v>
      </c>
      <c r="U3514">
        <v>0</v>
      </c>
      <c r="V3514">
        <v>0</v>
      </c>
      <c r="W3514">
        <v>8100</v>
      </c>
      <c r="X3514">
        <v>8400</v>
      </c>
      <c r="Y3514">
        <v>8.3291196460000005</v>
      </c>
      <c r="Z3514">
        <v>-73.692049139999995</v>
      </c>
      <c r="AA3514" s="1" t="s">
        <v>53</v>
      </c>
      <c r="AB3514">
        <v>21857400</v>
      </c>
      <c r="AC3514" t="str">
        <f>MID(TablaPivotFinal[[#This Row],[Fecha]],1,4)</f>
        <v>2017</v>
      </c>
      <c r="AD3514" t="str">
        <f>MID(TablaPivotFinal[[#This Row],[Fecha]],5,3)</f>
        <v>May</v>
      </c>
      <c r="AE3514" s="1">
        <v>21857400</v>
      </c>
      <c r="AF3514" s="1">
        <v>1254.548387</v>
      </c>
    </row>
    <row r="3515" spans="1:32" x14ac:dyDescent="0.3">
      <c r="A3515" s="1" t="s">
        <v>663</v>
      </c>
      <c r="B3515" s="1"/>
      <c r="C3515">
        <v>7006</v>
      </c>
      <c r="D3515" s="1" t="s">
        <v>652</v>
      </c>
      <c r="E3515">
        <v>20</v>
      </c>
      <c r="F3515" s="1" t="s">
        <v>664</v>
      </c>
      <c r="G3515" s="1" t="s">
        <v>539</v>
      </c>
      <c r="H3515" s="1" t="s">
        <v>111</v>
      </c>
      <c r="I3515" s="1" t="s">
        <v>665</v>
      </c>
      <c r="J3515" s="1" t="s">
        <v>541</v>
      </c>
      <c r="K3515">
        <v>-1</v>
      </c>
      <c r="L3515">
        <v>-1</v>
      </c>
      <c r="M3515" s="1"/>
      <c r="N3515">
        <v>7900</v>
      </c>
      <c r="O3515">
        <v>8900</v>
      </c>
      <c r="P3515">
        <v>18800</v>
      </c>
      <c r="Q3515">
        <v>23800</v>
      </c>
      <c r="R3515">
        <v>27300</v>
      </c>
      <c r="S3515">
        <v>0</v>
      </c>
      <c r="T3515">
        <v>0</v>
      </c>
      <c r="U3515">
        <v>0</v>
      </c>
      <c r="V3515">
        <v>0</v>
      </c>
      <c r="W3515">
        <v>8100</v>
      </c>
      <c r="X3515">
        <v>8400</v>
      </c>
      <c r="Y3515">
        <v>8.3291196460000005</v>
      </c>
      <c r="Z3515">
        <v>-73.692049139999995</v>
      </c>
      <c r="AA3515" s="1" t="s">
        <v>55</v>
      </c>
      <c r="AB3515">
        <v>0</v>
      </c>
      <c r="AC3515" t="str">
        <f>MID(TablaPivotFinal[[#This Row],[Fecha]],1,4)</f>
        <v>2017</v>
      </c>
      <c r="AD3515" t="str">
        <f>MID(TablaPivotFinal[[#This Row],[Fecha]],5,3)</f>
        <v>Nov</v>
      </c>
      <c r="AE3515" s="1">
        <v>0</v>
      </c>
      <c r="AF3515" s="1">
        <v>0</v>
      </c>
    </row>
    <row r="3516" spans="1:32" x14ac:dyDescent="0.3">
      <c r="A3516" s="1" t="s">
        <v>663</v>
      </c>
      <c r="B3516" s="1"/>
      <c r="C3516">
        <v>7006</v>
      </c>
      <c r="D3516" s="1" t="s">
        <v>652</v>
      </c>
      <c r="E3516">
        <v>20</v>
      </c>
      <c r="F3516" s="1" t="s">
        <v>664</v>
      </c>
      <c r="G3516" s="1" t="s">
        <v>539</v>
      </c>
      <c r="H3516" s="1" t="s">
        <v>111</v>
      </c>
      <c r="I3516" s="1" t="s">
        <v>665</v>
      </c>
      <c r="J3516" s="1" t="s">
        <v>541</v>
      </c>
      <c r="K3516">
        <v>-1</v>
      </c>
      <c r="L3516">
        <v>-1</v>
      </c>
      <c r="M3516" s="1"/>
      <c r="N3516">
        <v>7900</v>
      </c>
      <c r="O3516">
        <v>8900</v>
      </c>
      <c r="P3516">
        <v>18800</v>
      </c>
      <c r="Q3516">
        <v>23800</v>
      </c>
      <c r="R3516">
        <v>27300</v>
      </c>
      <c r="S3516">
        <v>0</v>
      </c>
      <c r="T3516">
        <v>0</v>
      </c>
      <c r="U3516">
        <v>0</v>
      </c>
      <c r="V3516">
        <v>0</v>
      </c>
      <c r="W3516">
        <v>8100</v>
      </c>
      <c r="X3516">
        <v>8400</v>
      </c>
      <c r="Y3516">
        <v>8.3291196460000005</v>
      </c>
      <c r="Z3516">
        <v>-73.692049139999995</v>
      </c>
      <c r="AA3516" s="1" t="s">
        <v>57</v>
      </c>
      <c r="AB3516">
        <v>38872700</v>
      </c>
      <c r="AC3516" t="str">
        <f>MID(TablaPivotFinal[[#This Row],[Fecha]],1,4)</f>
        <v>2017</v>
      </c>
      <c r="AD3516" t="str">
        <f>MID(TablaPivotFinal[[#This Row],[Fecha]],5,3)</f>
        <v>Oct</v>
      </c>
      <c r="AE3516" s="1">
        <v>38872700</v>
      </c>
      <c r="AF3516" s="1">
        <v>1277.8</v>
      </c>
    </row>
    <row r="3517" spans="1:32" x14ac:dyDescent="0.3">
      <c r="A3517" s="1" t="s">
        <v>663</v>
      </c>
      <c r="B3517" s="1"/>
      <c r="C3517">
        <v>7006</v>
      </c>
      <c r="D3517" s="1" t="s">
        <v>652</v>
      </c>
      <c r="E3517">
        <v>20</v>
      </c>
      <c r="F3517" s="1" t="s">
        <v>664</v>
      </c>
      <c r="G3517" s="1" t="s">
        <v>539</v>
      </c>
      <c r="H3517" s="1" t="s">
        <v>111</v>
      </c>
      <c r="I3517" s="1" t="s">
        <v>665</v>
      </c>
      <c r="J3517" s="1" t="s">
        <v>541</v>
      </c>
      <c r="K3517">
        <v>-1</v>
      </c>
      <c r="L3517">
        <v>-1</v>
      </c>
      <c r="M3517" s="1"/>
      <c r="N3517">
        <v>7900</v>
      </c>
      <c r="O3517">
        <v>8900</v>
      </c>
      <c r="P3517">
        <v>18800</v>
      </c>
      <c r="Q3517">
        <v>23800</v>
      </c>
      <c r="R3517">
        <v>27300</v>
      </c>
      <c r="S3517">
        <v>0</v>
      </c>
      <c r="T3517">
        <v>0</v>
      </c>
      <c r="U3517">
        <v>0</v>
      </c>
      <c r="V3517">
        <v>0</v>
      </c>
      <c r="W3517">
        <v>8100</v>
      </c>
      <c r="X3517">
        <v>8400</v>
      </c>
      <c r="Y3517">
        <v>8.3291196460000005</v>
      </c>
      <c r="Z3517">
        <v>-73.692049139999995</v>
      </c>
      <c r="AA3517" s="1" t="s">
        <v>59</v>
      </c>
      <c r="AB3517">
        <v>34329300</v>
      </c>
      <c r="AC3517" t="str">
        <f>MID(TablaPivotFinal[[#This Row],[Fecha]],1,4)</f>
        <v>2017</v>
      </c>
      <c r="AD3517" t="str">
        <f>MID(TablaPivotFinal[[#This Row],[Fecha]],5,3)</f>
        <v>Sep</v>
      </c>
      <c r="AE3517" s="1">
        <v>34329300</v>
      </c>
      <c r="AF3517" s="1">
        <v>1244.9666669999999</v>
      </c>
    </row>
    <row r="3518" spans="1:32" x14ac:dyDescent="0.3">
      <c r="A3518" s="1" t="s">
        <v>663</v>
      </c>
      <c r="B3518" s="1"/>
      <c r="C3518">
        <v>7006</v>
      </c>
      <c r="D3518" s="1" t="s">
        <v>652</v>
      </c>
      <c r="E3518">
        <v>20</v>
      </c>
      <c r="F3518" s="1" t="s">
        <v>664</v>
      </c>
      <c r="G3518" s="1" t="s">
        <v>539</v>
      </c>
      <c r="H3518" s="1" t="s">
        <v>111</v>
      </c>
      <c r="I3518" s="1" t="s">
        <v>665</v>
      </c>
      <c r="J3518" s="1" t="s">
        <v>541</v>
      </c>
      <c r="K3518">
        <v>-1</v>
      </c>
      <c r="L3518">
        <v>-1</v>
      </c>
      <c r="M3518" s="1"/>
      <c r="N3518">
        <v>7900</v>
      </c>
      <c r="O3518">
        <v>8900</v>
      </c>
      <c r="P3518">
        <v>18800</v>
      </c>
      <c r="Q3518">
        <v>23800</v>
      </c>
      <c r="R3518">
        <v>27300</v>
      </c>
      <c r="S3518">
        <v>0</v>
      </c>
      <c r="T3518">
        <v>0</v>
      </c>
      <c r="U3518">
        <v>0</v>
      </c>
      <c r="V3518">
        <v>0</v>
      </c>
      <c r="W3518">
        <v>8100</v>
      </c>
      <c r="X3518">
        <v>8400</v>
      </c>
      <c r="Y3518">
        <v>8.3291196460000005</v>
      </c>
      <c r="Z3518">
        <v>-73.692049139999995</v>
      </c>
      <c r="AA3518" s="1" t="s">
        <v>61</v>
      </c>
      <c r="AB3518">
        <v>0</v>
      </c>
      <c r="AC3518" t="str">
        <f>MID(TablaPivotFinal[[#This Row],[Fecha]],1,4)</f>
        <v>2018</v>
      </c>
      <c r="AD3518" t="str">
        <f>MID(TablaPivotFinal[[#This Row],[Fecha]],5,3)</f>
        <v>Abr</v>
      </c>
      <c r="AE3518" s="1">
        <v>0</v>
      </c>
      <c r="AF3518" s="1">
        <v>0</v>
      </c>
    </row>
    <row r="3519" spans="1:32" x14ac:dyDescent="0.3">
      <c r="A3519" s="1" t="s">
        <v>663</v>
      </c>
      <c r="B3519" s="1"/>
      <c r="C3519">
        <v>7006</v>
      </c>
      <c r="D3519" s="1" t="s">
        <v>652</v>
      </c>
      <c r="E3519">
        <v>20</v>
      </c>
      <c r="F3519" s="1" t="s">
        <v>664</v>
      </c>
      <c r="G3519" s="1" t="s">
        <v>539</v>
      </c>
      <c r="H3519" s="1" t="s">
        <v>111</v>
      </c>
      <c r="I3519" s="1" t="s">
        <v>665</v>
      </c>
      <c r="J3519" s="1" t="s">
        <v>541</v>
      </c>
      <c r="K3519">
        <v>-1</v>
      </c>
      <c r="L3519">
        <v>-1</v>
      </c>
      <c r="M3519" s="1"/>
      <c r="N3519">
        <v>7900</v>
      </c>
      <c r="O3519">
        <v>8900</v>
      </c>
      <c r="P3519">
        <v>18800</v>
      </c>
      <c r="Q3519">
        <v>23800</v>
      </c>
      <c r="R3519">
        <v>27300</v>
      </c>
      <c r="S3519">
        <v>0</v>
      </c>
      <c r="T3519">
        <v>0</v>
      </c>
      <c r="U3519">
        <v>0</v>
      </c>
      <c r="V3519">
        <v>0</v>
      </c>
      <c r="W3519">
        <v>8100</v>
      </c>
      <c r="X3519">
        <v>8400</v>
      </c>
      <c r="Y3519">
        <v>8.3291196460000005</v>
      </c>
      <c r="Z3519">
        <v>-73.692049139999995</v>
      </c>
      <c r="AA3519" s="1" t="s">
        <v>63</v>
      </c>
      <c r="AB3519">
        <v>0</v>
      </c>
      <c r="AC3519" t="str">
        <f>MID(TablaPivotFinal[[#This Row],[Fecha]],1,4)</f>
        <v>2018</v>
      </c>
      <c r="AD3519" t="str">
        <f>MID(TablaPivotFinal[[#This Row],[Fecha]],5,3)</f>
        <v>Ago</v>
      </c>
      <c r="AE3519" s="1">
        <v>0</v>
      </c>
      <c r="AF3519" s="1">
        <v>0</v>
      </c>
    </row>
    <row r="3520" spans="1:32" x14ac:dyDescent="0.3">
      <c r="A3520" s="1" t="s">
        <v>663</v>
      </c>
      <c r="B3520" s="1"/>
      <c r="C3520">
        <v>7006</v>
      </c>
      <c r="D3520" s="1" t="s">
        <v>652</v>
      </c>
      <c r="E3520">
        <v>20</v>
      </c>
      <c r="F3520" s="1" t="s">
        <v>664</v>
      </c>
      <c r="G3520" s="1" t="s">
        <v>539</v>
      </c>
      <c r="H3520" s="1" t="s">
        <v>111</v>
      </c>
      <c r="I3520" s="1" t="s">
        <v>665</v>
      </c>
      <c r="J3520" s="1" t="s">
        <v>541</v>
      </c>
      <c r="K3520">
        <v>-1</v>
      </c>
      <c r="L3520">
        <v>-1</v>
      </c>
      <c r="M3520" s="1"/>
      <c r="N3520">
        <v>7900</v>
      </c>
      <c r="O3520">
        <v>8900</v>
      </c>
      <c r="P3520">
        <v>18800</v>
      </c>
      <c r="Q3520">
        <v>23800</v>
      </c>
      <c r="R3520">
        <v>27300</v>
      </c>
      <c r="S3520">
        <v>0</v>
      </c>
      <c r="T3520">
        <v>0</v>
      </c>
      <c r="U3520">
        <v>0</v>
      </c>
      <c r="V3520">
        <v>0</v>
      </c>
      <c r="W3520">
        <v>8100</v>
      </c>
      <c r="X3520">
        <v>8400</v>
      </c>
      <c r="Y3520">
        <v>8.3291196460000005</v>
      </c>
      <c r="Z3520">
        <v>-73.692049139999995</v>
      </c>
      <c r="AA3520" s="1" t="s">
        <v>65</v>
      </c>
      <c r="AB3520">
        <v>0</v>
      </c>
      <c r="AC3520" t="str">
        <f>MID(TablaPivotFinal[[#This Row],[Fecha]],1,4)</f>
        <v>2018</v>
      </c>
      <c r="AD3520" t="str">
        <f>MID(TablaPivotFinal[[#This Row],[Fecha]],5,3)</f>
        <v>Dic</v>
      </c>
      <c r="AE3520" s="1">
        <v>0</v>
      </c>
      <c r="AF3520" s="1">
        <v>0</v>
      </c>
    </row>
    <row r="3521" spans="1:32" x14ac:dyDescent="0.3">
      <c r="A3521" s="1" t="s">
        <v>663</v>
      </c>
      <c r="B3521" s="1"/>
      <c r="C3521">
        <v>7006</v>
      </c>
      <c r="D3521" s="1" t="s">
        <v>652</v>
      </c>
      <c r="E3521">
        <v>20</v>
      </c>
      <c r="F3521" s="1" t="s">
        <v>664</v>
      </c>
      <c r="G3521" s="1" t="s">
        <v>539</v>
      </c>
      <c r="H3521" s="1" t="s">
        <v>111</v>
      </c>
      <c r="I3521" s="1" t="s">
        <v>665</v>
      </c>
      <c r="J3521" s="1" t="s">
        <v>541</v>
      </c>
      <c r="K3521">
        <v>-1</v>
      </c>
      <c r="L3521">
        <v>-1</v>
      </c>
      <c r="M3521" s="1"/>
      <c r="N3521">
        <v>7900</v>
      </c>
      <c r="O3521">
        <v>8900</v>
      </c>
      <c r="P3521">
        <v>18800</v>
      </c>
      <c r="Q3521">
        <v>23800</v>
      </c>
      <c r="R3521">
        <v>27300</v>
      </c>
      <c r="S3521">
        <v>0</v>
      </c>
      <c r="T3521">
        <v>0</v>
      </c>
      <c r="U3521">
        <v>0</v>
      </c>
      <c r="V3521">
        <v>0</v>
      </c>
      <c r="W3521">
        <v>8100</v>
      </c>
      <c r="X3521">
        <v>8400</v>
      </c>
      <c r="Y3521">
        <v>8.3291196460000005</v>
      </c>
      <c r="Z3521">
        <v>-73.692049139999995</v>
      </c>
      <c r="AA3521" s="1" t="s">
        <v>67</v>
      </c>
      <c r="AB3521">
        <v>0</v>
      </c>
      <c r="AC3521" t="str">
        <f>MID(TablaPivotFinal[[#This Row],[Fecha]],1,4)</f>
        <v>2018</v>
      </c>
      <c r="AD3521" t="str">
        <f>MID(TablaPivotFinal[[#This Row],[Fecha]],5,3)</f>
        <v>Ene</v>
      </c>
      <c r="AE3521" s="1">
        <v>0</v>
      </c>
      <c r="AF3521" s="1">
        <v>0</v>
      </c>
    </row>
    <row r="3522" spans="1:32" x14ac:dyDescent="0.3">
      <c r="A3522" s="1" t="s">
        <v>663</v>
      </c>
      <c r="B3522" s="1"/>
      <c r="C3522">
        <v>7006</v>
      </c>
      <c r="D3522" s="1" t="s">
        <v>652</v>
      </c>
      <c r="E3522">
        <v>20</v>
      </c>
      <c r="F3522" s="1" t="s">
        <v>664</v>
      </c>
      <c r="G3522" s="1" t="s">
        <v>539</v>
      </c>
      <c r="H3522" s="1" t="s">
        <v>111</v>
      </c>
      <c r="I3522" s="1" t="s">
        <v>665</v>
      </c>
      <c r="J3522" s="1" t="s">
        <v>541</v>
      </c>
      <c r="K3522">
        <v>-1</v>
      </c>
      <c r="L3522">
        <v>-1</v>
      </c>
      <c r="M3522" s="1"/>
      <c r="N3522">
        <v>7900</v>
      </c>
      <c r="O3522">
        <v>8900</v>
      </c>
      <c r="P3522">
        <v>18800</v>
      </c>
      <c r="Q3522">
        <v>23800</v>
      </c>
      <c r="R3522">
        <v>27300</v>
      </c>
      <c r="S3522">
        <v>0</v>
      </c>
      <c r="T3522">
        <v>0</v>
      </c>
      <c r="U3522">
        <v>0</v>
      </c>
      <c r="V3522">
        <v>0</v>
      </c>
      <c r="W3522">
        <v>8100</v>
      </c>
      <c r="X3522">
        <v>8400</v>
      </c>
      <c r="Y3522">
        <v>8.3291196460000005</v>
      </c>
      <c r="Z3522">
        <v>-73.692049139999995</v>
      </c>
      <c r="AA3522" s="1" t="s">
        <v>69</v>
      </c>
      <c r="AB3522">
        <v>0</v>
      </c>
      <c r="AC3522" t="str">
        <f>MID(TablaPivotFinal[[#This Row],[Fecha]],1,4)</f>
        <v>2018</v>
      </c>
      <c r="AD3522" t="str">
        <f>MID(TablaPivotFinal[[#This Row],[Fecha]],5,3)</f>
        <v>Feb</v>
      </c>
      <c r="AE3522" s="1">
        <v>0</v>
      </c>
      <c r="AF3522" s="1">
        <v>0</v>
      </c>
    </row>
    <row r="3523" spans="1:32" x14ac:dyDescent="0.3">
      <c r="A3523" s="1" t="s">
        <v>663</v>
      </c>
      <c r="B3523" s="1"/>
      <c r="C3523">
        <v>7006</v>
      </c>
      <c r="D3523" s="1" t="s">
        <v>652</v>
      </c>
      <c r="E3523">
        <v>20</v>
      </c>
      <c r="F3523" s="1" t="s">
        <v>664</v>
      </c>
      <c r="G3523" s="1" t="s">
        <v>539</v>
      </c>
      <c r="H3523" s="1" t="s">
        <v>111</v>
      </c>
      <c r="I3523" s="1" t="s">
        <v>665</v>
      </c>
      <c r="J3523" s="1" t="s">
        <v>541</v>
      </c>
      <c r="K3523">
        <v>-1</v>
      </c>
      <c r="L3523">
        <v>-1</v>
      </c>
      <c r="M3523" s="1"/>
      <c r="N3523">
        <v>7900</v>
      </c>
      <c r="O3523">
        <v>8900</v>
      </c>
      <c r="P3523">
        <v>18800</v>
      </c>
      <c r="Q3523">
        <v>23800</v>
      </c>
      <c r="R3523">
        <v>27300</v>
      </c>
      <c r="S3523">
        <v>0</v>
      </c>
      <c r="T3523">
        <v>0</v>
      </c>
      <c r="U3523">
        <v>0</v>
      </c>
      <c r="V3523">
        <v>0</v>
      </c>
      <c r="W3523">
        <v>8100</v>
      </c>
      <c r="X3523">
        <v>8400</v>
      </c>
      <c r="Y3523">
        <v>8.3291196460000005</v>
      </c>
      <c r="Z3523">
        <v>-73.692049139999995</v>
      </c>
      <c r="AA3523" s="1" t="s">
        <v>71</v>
      </c>
      <c r="AB3523">
        <v>0</v>
      </c>
      <c r="AC3523" t="str">
        <f>MID(TablaPivotFinal[[#This Row],[Fecha]],1,4)</f>
        <v>2018</v>
      </c>
      <c r="AD3523" t="str">
        <f>MID(TablaPivotFinal[[#This Row],[Fecha]],5,3)</f>
        <v>Jul</v>
      </c>
      <c r="AE3523" s="1">
        <v>0</v>
      </c>
      <c r="AF3523" s="1">
        <v>0</v>
      </c>
    </row>
    <row r="3524" spans="1:32" x14ac:dyDescent="0.3">
      <c r="A3524" s="1" t="s">
        <v>663</v>
      </c>
      <c r="B3524" s="1"/>
      <c r="C3524">
        <v>7006</v>
      </c>
      <c r="D3524" s="1" t="s">
        <v>652</v>
      </c>
      <c r="E3524">
        <v>20</v>
      </c>
      <c r="F3524" s="1" t="s">
        <v>664</v>
      </c>
      <c r="G3524" s="1" t="s">
        <v>539</v>
      </c>
      <c r="H3524" s="1" t="s">
        <v>111</v>
      </c>
      <c r="I3524" s="1" t="s">
        <v>665</v>
      </c>
      <c r="J3524" s="1" t="s">
        <v>541</v>
      </c>
      <c r="K3524">
        <v>-1</v>
      </c>
      <c r="L3524">
        <v>-1</v>
      </c>
      <c r="M3524" s="1"/>
      <c r="N3524">
        <v>7900</v>
      </c>
      <c r="O3524">
        <v>8900</v>
      </c>
      <c r="P3524">
        <v>18800</v>
      </c>
      <c r="Q3524">
        <v>23800</v>
      </c>
      <c r="R3524">
        <v>27300</v>
      </c>
      <c r="S3524">
        <v>0</v>
      </c>
      <c r="T3524">
        <v>0</v>
      </c>
      <c r="U3524">
        <v>0</v>
      </c>
      <c r="V3524">
        <v>0</v>
      </c>
      <c r="W3524">
        <v>8100</v>
      </c>
      <c r="X3524">
        <v>8400</v>
      </c>
      <c r="Y3524">
        <v>8.3291196460000005</v>
      </c>
      <c r="Z3524">
        <v>-73.692049139999995</v>
      </c>
      <c r="AA3524" s="1" t="s">
        <v>73</v>
      </c>
      <c r="AB3524">
        <v>0</v>
      </c>
      <c r="AC3524" t="str">
        <f>MID(TablaPivotFinal[[#This Row],[Fecha]],1,4)</f>
        <v>2018</v>
      </c>
      <c r="AD3524" t="str">
        <f>MID(TablaPivotFinal[[#This Row],[Fecha]],5,3)</f>
        <v>Jun</v>
      </c>
      <c r="AE3524" s="1">
        <v>0</v>
      </c>
      <c r="AF3524" s="1">
        <v>0</v>
      </c>
    </row>
    <row r="3525" spans="1:32" x14ac:dyDescent="0.3">
      <c r="A3525" s="1" t="s">
        <v>663</v>
      </c>
      <c r="B3525" s="1"/>
      <c r="C3525">
        <v>7006</v>
      </c>
      <c r="D3525" s="1" t="s">
        <v>652</v>
      </c>
      <c r="E3525">
        <v>20</v>
      </c>
      <c r="F3525" s="1" t="s">
        <v>664</v>
      </c>
      <c r="G3525" s="1" t="s">
        <v>539</v>
      </c>
      <c r="H3525" s="1" t="s">
        <v>111</v>
      </c>
      <c r="I3525" s="1" t="s">
        <v>665</v>
      </c>
      <c r="J3525" s="1" t="s">
        <v>541</v>
      </c>
      <c r="K3525">
        <v>-1</v>
      </c>
      <c r="L3525">
        <v>-1</v>
      </c>
      <c r="M3525" s="1"/>
      <c r="N3525">
        <v>7900</v>
      </c>
      <c r="O3525">
        <v>8900</v>
      </c>
      <c r="P3525">
        <v>18800</v>
      </c>
      <c r="Q3525">
        <v>23800</v>
      </c>
      <c r="R3525">
        <v>27300</v>
      </c>
      <c r="S3525">
        <v>0</v>
      </c>
      <c r="T3525">
        <v>0</v>
      </c>
      <c r="U3525">
        <v>0</v>
      </c>
      <c r="V3525">
        <v>0</v>
      </c>
      <c r="W3525">
        <v>8100</v>
      </c>
      <c r="X3525">
        <v>8400</v>
      </c>
      <c r="Y3525">
        <v>8.3291196460000005</v>
      </c>
      <c r="Z3525">
        <v>-73.692049139999995</v>
      </c>
      <c r="AA3525" s="1" t="s">
        <v>75</v>
      </c>
      <c r="AB3525">
        <v>0</v>
      </c>
      <c r="AC3525" t="str">
        <f>MID(TablaPivotFinal[[#This Row],[Fecha]],1,4)</f>
        <v>2018</v>
      </c>
      <c r="AD3525" t="str">
        <f>MID(TablaPivotFinal[[#This Row],[Fecha]],5,3)</f>
        <v>Mar</v>
      </c>
      <c r="AE3525" s="1">
        <v>0</v>
      </c>
      <c r="AF3525" s="1">
        <v>0</v>
      </c>
    </row>
    <row r="3526" spans="1:32" x14ac:dyDescent="0.3">
      <c r="A3526" s="1" t="s">
        <v>663</v>
      </c>
      <c r="B3526" s="1"/>
      <c r="C3526">
        <v>7006</v>
      </c>
      <c r="D3526" s="1" t="s">
        <v>652</v>
      </c>
      <c r="E3526">
        <v>20</v>
      </c>
      <c r="F3526" s="1" t="s">
        <v>664</v>
      </c>
      <c r="G3526" s="1" t="s">
        <v>539</v>
      </c>
      <c r="H3526" s="1" t="s">
        <v>111</v>
      </c>
      <c r="I3526" s="1" t="s">
        <v>665</v>
      </c>
      <c r="J3526" s="1" t="s">
        <v>541</v>
      </c>
      <c r="K3526">
        <v>-1</v>
      </c>
      <c r="L3526">
        <v>-1</v>
      </c>
      <c r="M3526" s="1"/>
      <c r="N3526">
        <v>7900</v>
      </c>
      <c r="O3526">
        <v>8900</v>
      </c>
      <c r="P3526">
        <v>18800</v>
      </c>
      <c r="Q3526">
        <v>23800</v>
      </c>
      <c r="R3526">
        <v>27300</v>
      </c>
      <c r="S3526">
        <v>0</v>
      </c>
      <c r="T3526">
        <v>0</v>
      </c>
      <c r="U3526">
        <v>0</v>
      </c>
      <c r="V3526">
        <v>0</v>
      </c>
      <c r="W3526">
        <v>8100</v>
      </c>
      <c r="X3526">
        <v>8400</v>
      </c>
      <c r="Y3526">
        <v>8.3291196460000005</v>
      </c>
      <c r="Z3526">
        <v>-73.692049139999995</v>
      </c>
      <c r="AA3526" s="1" t="s">
        <v>77</v>
      </c>
      <c r="AB3526">
        <v>0</v>
      </c>
      <c r="AC3526" t="str">
        <f>MID(TablaPivotFinal[[#This Row],[Fecha]],1,4)</f>
        <v>2018</v>
      </c>
      <c r="AD3526" t="str">
        <f>MID(TablaPivotFinal[[#This Row],[Fecha]],5,3)</f>
        <v>May</v>
      </c>
      <c r="AE3526" s="1">
        <v>0</v>
      </c>
      <c r="AF3526" s="1">
        <v>0</v>
      </c>
    </row>
    <row r="3527" spans="1:32" x14ac:dyDescent="0.3">
      <c r="A3527" s="1" t="s">
        <v>663</v>
      </c>
      <c r="B3527" s="1"/>
      <c r="C3527">
        <v>7006</v>
      </c>
      <c r="D3527" s="1" t="s">
        <v>652</v>
      </c>
      <c r="E3527">
        <v>20</v>
      </c>
      <c r="F3527" s="1" t="s">
        <v>664</v>
      </c>
      <c r="G3527" s="1" t="s">
        <v>539</v>
      </c>
      <c r="H3527" s="1" t="s">
        <v>111</v>
      </c>
      <c r="I3527" s="1" t="s">
        <v>665</v>
      </c>
      <c r="J3527" s="1" t="s">
        <v>541</v>
      </c>
      <c r="K3527">
        <v>-1</v>
      </c>
      <c r="L3527">
        <v>-1</v>
      </c>
      <c r="M3527" s="1"/>
      <c r="N3527">
        <v>7900</v>
      </c>
      <c r="O3527">
        <v>8900</v>
      </c>
      <c r="P3527">
        <v>18800</v>
      </c>
      <c r="Q3527">
        <v>23800</v>
      </c>
      <c r="R3527">
        <v>27300</v>
      </c>
      <c r="S3527">
        <v>0</v>
      </c>
      <c r="T3527">
        <v>0</v>
      </c>
      <c r="U3527">
        <v>0</v>
      </c>
      <c r="V3527">
        <v>0</v>
      </c>
      <c r="W3527">
        <v>8100</v>
      </c>
      <c r="X3527">
        <v>8400</v>
      </c>
      <c r="Y3527">
        <v>8.3291196460000005</v>
      </c>
      <c r="Z3527">
        <v>-73.692049139999995</v>
      </c>
      <c r="AA3527" s="1" t="s">
        <v>79</v>
      </c>
      <c r="AB3527">
        <v>0</v>
      </c>
      <c r="AC3527" t="str">
        <f>MID(TablaPivotFinal[[#This Row],[Fecha]],1,4)</f>
        <v>2018</v>
      </c>
      <c r="AD3527" t="str">
        <f>MID(TablaPivotFinal[[#This Row],[Fecha]],5,3)</f>
        <v>Nov</v>
      </c>
      <c r="AE3527" s="1">
        <v>0</v>
      </c>
      <c r="AF3527" s="1">
        <v>0</v>
      </c>
    </row>
    <row r="3528" spans="1:32" x14ac:dyDescent="0.3">
      <c r="A3528" s="1" t="s">
        <v>663</v>
      </c>
      <c r="B3528" s="1"/>
      <c r="C3528">
        <v>7006</v>
      </c>
      <c r="D3528" s="1" t="s">
        <v>652</v>
      </c>
      <c r="E3528">
        <v>20</v>
      </c>
      <c r="F3528" s="1" t="s">
        <v>664</v>
      </c>
      <c r="G3528" s="1" t="s">
        <v>539</v>
      </c>
      <c r="H3528" s="1" t="s">
        <v>111</v>
      </c>
      <c r="I3528" s="1" t="s">
        <v>665</v>
      </c>
      <c r="J3528" s="1" t="s">
        <v>541</v>
      </c>
      <c r="K3528">
        <v>-1</v>
      </c>
      <c r="L3528">
        <v>-1</v>
      </c>
      <c r="M3528" s="1"/>
      <c r="N3528">
        <v>7900</v>
      </c>
      <c r="O3528">
        <v>8900</v>
      </c>
      <c r="P3528">
        <v>18800</v>
      </c>
      <c r="Q3528">
        <v>23800</v>
      </c>
      <c r="R3528">
        <v>27300</v>
      </c>
      <c r="S3528">
        <v>0</v>
      </c>
      <c r="T3528">
        <v>0</v>
      </c>
      <c r="U3528">
        <v>0</v>
      </c>
      <c r="V3528">
        <v>0</v>
      </c>
      <c r="W3528">
        <v>8100</v>
      </c>
      <c r="X3528">
        <v>8400</v>
      </c>
      <c r="Y3528">
        <v>8.3291196460000005</v>
      </c>
      <c r="Z3528">
        <v>-73.692049139999995</v>
      </c>
      <c r="AA3528" s="1" t="s">
        <v>81</v>
      </c>
      <c r="AB3528">
        <v>0</v>
      </c>
      <c r="AC3528" t="str">
        <f>MID(TablaPivotFinal[[#This Row],[Fecha]],1,4)</f>
        <v>2018</v>
      </c>
      <c r="AD3528" t="str">
        <f>MID(TablaPivotFinal[[#This Row],[Fecha]],5,3)</f>
        <v>Oct</v>
      </c>
      <c r="AE3528" s="1">
        <v>0</v>
      </c>
      <c r="AF3528" s="1">
        <v>0</v>
      </c>
    </row>
    <row r="3529" spans="1:32" x14ac:dyDescent="0.3">
      <c r="A3529" s="1" t="s">
        <v>663</v>
      </c>
      <c r="B3529" s="1"/>
      <c r="C3529">
        <v>7006</v>
      </c>
      <c r="D3529" s="1" t="s">
        <v>652</v>
      </c>
      <c r="E3529">
        <v>20</v>
      </c>
      <c r="F3529" s="1" t="s">
        <v>664</v>
      </c>
      <c r="G3529" s="1" t="s">
        <v>539</v>
      </c>
      <c r="H3529" s="1" t="s">
        <v>111</v>
      </c>
      <c r="I3529" s="1" t="s">
        <v>665</v>
      </c>
      <c r="J3529" s="1" t="s">
        <v>541</v>
      </c>
      <c r="K3529">
        <v>-1</v>
      </c>
      <c r="L3529">
        <v>-1</v>
      </c>
      <c r="M3529" s="1"/>
      <c r="N3529">
        <v>7900</v>
      </c>
      <c r="O3529">
        <v>8900</v>
      </c>
      <c r="P3529">
        <v>18800</v>
      </c>
      <c r="Q3529">
        <v>23800</v>
      </c>
      <c r="R3529">
        <v>27300</v>
      </c>
      <c r="S3529">
        <v>0</v>
      </c>
      <c r="T3529">
        <v>0</v>
      </c>
      <c r="U3529">
        <v>0</v>
      </c>
      <c r="V3529">
        <v>0</v>
      </c>
      <c r="W3529">
        <v>8100</v>
      </c>
      <c r="X3529">
        <v>8400</v>
      </c>
      <c r="Y3529">
        <v>8.3291196460000005</v>
      </c>
      <c r="Z3529">
        <v>-73.692049139999995</v>
      </c>
      <c r="AA3529" s="1" t="s">
        <v>83</v>
      </c>
      <c r="AB3529">
        <v>0</v>
      </c>
      <c r="AC3529" t="str">
        <f>MID(TablaPivotFinal[[#This Row],[Fecha]],1,4)</f>
        <v>2018</v>
      </c>
      <c r="AD3529" t="str">
        <f>MID(TablaPivotFinal[[#This Row],[Fecha]],5,3)</f>
        <v>Sep</v>
      </c>
      <c r="AE3529" s="1">
        <v>0</v>
      </c>
      <c r="AF3529" s="1">
        <v>0</v>
      </c>
    </row>
    <row r="3530" spans="1:32" x14ac:dyDescent="0.3">
      <c r="A3530" s="1" t="s">
        <v>666</v>
      </c>
      <c r="B3530" s="1" t="s">
        <v>667</v>
      </c>
      <c r="C3530">
        <v>2513</v>
      </c>
      <c r="D3530" s="1" t="s">
        <v>644</v>
      </c>
      <c r="E3530">
        <v>23</v>
      </c>
      <c r="F3530" s="1" t="s">
        <v>668</v>
      </c>
      <c r="G3530" s="1" t="s">
        <v>646</v>
      </c>
      <c r="H3530" s="1" t="s">
        <v>103</v>
      </c>
      <c r="I3530" s="1" t="s">
        <v>647</v>
      </c>
      <c r="J3530" s="1" t="s">
        <v>648</v>
      </c>
      <c r="K3530" t="s">
        <v>669</v>
      </c>
      <c r="L3530">
        <v>947911207</v>
      </c>
      <c r="M3530" s="1" t="s">
        <v>670</v>
      </c>
      <c r="N3530">
        <v>12600</v>
      </c>
      <c r="O3530">
        <v>18600</v>
      </c>
      <c r="P3530">
        <v>18600</v>
      </c>
      <c r="Q3530">
        <v>18600</v>
      </c>
      <c r="R3530">
        <v>33600</v>
      </c>
      <c r="S3530">
        <v>53600</v>
      </c>
      <c r="T3530">
        <v>61800</v>
      </c>
      <c r="U3530">
        <v>0</v>
      </c>
      <c r="V3530">
        <v>0</v>
      </c>
      <c r="W3530">
        <v>0</v>
      </c>
      <c r="X3530">
        <v>0</v>
      </c>
      <c r="Y3530">
        <v>8.6306594249999993</v>
      </c>
      <c r="Z3530">
        <v>-75.763769550000006</v>
      </c>
      <c r="AA3530" s="1" t="s">
        <v>13</v>
      </c>
      <c r="AB3530">
        <v>693476000</v>
      </c>
      <c r="AC3530" t="str">
        <f>MID(TablaPivotFinal[[#This Row],[Fecha]],1,4)</f>
        <v>2016</v>
      </c>
      <c r="AD3530" t="str">
        <f>MID(TablaPivotFinal[[#This Row],[Fecha]],5,3)</f>
        <v>Abr</v>
      </c>
      <c r="AE3530" s="1">
        <v>693476000</v>
      </c>
      <c r="AF3530" s="1">
        <v>85919</v>
      </c>
    </row>
    <row r="3531" spans="1:32" x14ac:dyDescent="0.3">
      <c r="A3531" s="1" t="s">
        <v>666</v>
      </c>
      <c r="B3531" s="1" t="s">
        <v>667</v>
      </c>
      <c r="C3531">
        <v>2513</v>
      </c>
      <c r="D3531" s="1" t="s">
        <v>644</v>
      </c>
      <c r="E3531">
        <v>23</v>
      </c>
      <c r="F3531" s="1" t="s">
        <v>668</v>
      </c>
      <c r="G3531" s="1" t="s">
        <v>646</v>
      </c>
      <c r="H3531" s="1" t="s">
        <v>103</v>
      </c>
      <c r="I3531" s="1" t="s">
        <v>647</v>
      </c>
      <c r="J3531" s="1" t="s">
        <v>648</v>
      </c>
      <c r="K3531" t="s">
        <v>669</v>
      </c>
      <c r="L3531">
        <v>947911207</v>
      </c>
      <c r="M3531" s="1" t="s">
        <v>670</v>
      </c>
      <c r="N3531">
        <v>12600</v>
      </c>
      <c r="O3531">
        <v>18600</v>
      </c>
      <c r="P3531">
        <v>18600</v>
      </c>
      <c r="Q3531">
        <v>18600</v>
      </c>
      <c r="R3531">
        <v>33600</v>
      </c>
      <c r="S3531">
        <v>53600</v>
      </c>
      <c r="T3531">
        <v>61800</v>
      </c>
      <c r="U3531">
        <v>0</v>
      </c>
      <c r="V3531">
        <v>0</v>
      </c>
      <c r="W3531">
        <v>0</v>
      </c>
      <c r="X3531">
        <v>0</v>
      </c>
      <c r="Y3531">
        <v>8.6306594249999993</v>
      </c>
      <c r="Z3531">
        <v>-75.763769550000006</v>
      </c>
      <c r="AA3531" s="1" t="s">
        <v>15</v>
      </c>
      <c r="AB3531">
        <v>753713200</v>
      </c>
      <c r="AC3531" t="str">
        <f>MID(TablaPivotFinal[[#This Row],[Fecha]],1,4)</f>
        <v>2016</v>
      </c>
      <c r="AD3531" t="str">
        <f>MID(TablaPivotFinal[[#This Row],[Fecha]],5,3)</f>
        <v>Ago</v>
      </c>
      <c r="AE3531" s="1">
        <v>753713200</v>
      </c>
      <c r="AF3531" s="1">
        <v>95120</v>
      </c>
    </row>
    <row r="3532" spans="1:32" x14ac:dyDescent="0.3">
      <c r="A3532" s="1" t="s">
        <v>666</v>
      </c>
      <c r="B3532" s="1" t="s">
        <v>667</v>
      </c>
      <c r="C3532">
        <v>2513</v>
      </c>
      <c r="D3532" s="1" t="s">
        <v>644</v>
      </c>
      <c r="E3532">
        <v>23</v>
      </c>
      <c r="F3532" s="1" t="s">
        <v>668</v>
      </c>
      <c r="G3532" s="1" t="s">
        <v>646</v>
      </c>
      <c r="H3532" s="1" t="s">
        <v>103</v>
      </c>
      <c r="I3532" s="1" t="s">
        <v>647</v>
      </c>
      <c r="J3532" s="1" t="s">
        <v>648</v>
      </c>
      <c r="K3532" t="s">
        <v>669</v>
      </c>
      <c r="L3532">
        <v>947911207</v>
      </c>
      <c r="M3532" s="1" t="s">
        <v>670</v>
      </c>
      <c r="N3532">
        <v>12600</v>
      </c>
      <c r="O3532">
        <v>18600</v>
      </c>
      <c r="P3532">
        <v>18600</v>
      </c>
      <c r="Q3532">
        <v>18600</v>
      </c>
      <c r="R3532">
        <v>33600</v>
      </c>
      <c r="S3532">
        <v>53600</v>
      </c>
      <c r="T3532">
        <v>61800</v>
      </c>
      <c r="U3532">
        <v>0</v>
      </c>
      <c r="V3532">
        <v>0</v>
      </c>
      <c r="W3532">
        <v>0</v>
      </c>
      <c r="X3532">
        <v>0</v>
      </c>
      <c r="Y3532">
        <v>8.6306594249999993</v>
      </c>
      <c r="Z3532">
        <v>-75.763769550000006</v>
      </c>
      <c r="AA3532" s="1" t="s">
        <v>17</v>
      </c>
      <c r="AB3532">
        <v>864006300</v>
      </c>
      <c r="AC3532" t="str">
        <f>MID(TablaPivotFinal[[#This Row],[Fecha]],1,4)</f>
        <v>2016</v>
      </c>
      <c r="AD3532" t="str">
        <f>MID(TablaPivotFinal[[#This Row],[Fecha]],5,3)</f>
        <v>Dic</v>
      </c>
      <c r="AE3532" s="1">
        <v>864006300</v>
      </c>
      <c r="AF3532" s="1">
        <v>110439</v>
      </c>
    </row>
    <row r="3533" spans="1:32" x14ac:dyDescent="0.3">
      <c r="A3533" s="1" t="s">
        <v>666</v>
      </c>
      <c r="B3533" s="1" t="s">
        <v>667</v>
      </c>
      <c r="C3533">
        <v>2513</v>
      </c>
      <c r="D3533" s="1" t="s">
        <v>644</v>
      </c>
      <c r="E3533">
        <v>23</v>
      </c>
      <c r="F3533" s="1" t="s">
        <v>668</v>
      </c>
      <c r="G3533" s="1" t="s">
        <v>646</v>
      </c>
      <c r="H3533" s="1" t="s">
        <v>103</v>
      </c>
      <c r="I3533" s="1" t="s">
        <v>647</v>
      </c>
      <c r="J3533" s="1" t="s">
        <v>648</v>
      </c>
      <c r="K3533" t="s">
        <v>669</v>
      </c>
      <c r="L3533">
        <v>947911207</v>
      </c>
      <c r="M3533" s="1" t="s">
        <v>670</v>
      </c>
      <c r="N3533">
        <v>12600</v>
      </c>
      <c r="O3533">
        <v>18600</v>
      </c>
      <c r="P3533">
        <v>18600</v>
      </c>
      <c r="Q3533">
        <v>18600</v>
      </c>
      <c r="R3533">
        <v>33600</v>
      </c>
      <c r="S3533">
        <v>53600</v>
      </c>
      <c r="T3533">
        <v>61800</v>
      </c>
      <c r="U3533">
        <v>0</v>
      </c>
      <c r="V3533">
        <v>0</v>
      </c>
      <c r="W3533">
        <v>0</v>
      </c>
      <c r="X3533">
        <v>0</v>
      </c>
      <c r="Y3533">
        <v>8.6306594249999993</v>
      </c>
      <c r="Z3533">
        <v>-75.763769550000006</v>
      </c>
      <c r="AA3533" s="1" t="s">
        <v>19</v>
      </c>
      <c r="AB3533">
        <v>937469500</v>
      </c>
      <c r="AC3533" t="str">
        <f>MID(TablaPivotFinal[[#This Row],[Fecha]],1,4)</f>
        <v>2016</v>
      </c>
      <c r="AD3533" t="str">
        <f>MID(TablaPivotFinal[[#This Row],[Fecha]],5,3)</f>
        <v>Ene</v>
      </c>
      <c r="AE3533" s="1">
        <v>937469500</v>
      </c>
      <c r="AF3533" s="1">
        <v>123889</v>
      </c>
    </row>
    <row r="3534" spans="1:32" x14ac:dyDescent="0.3">
      <c r="A3534" s="1" t="s">
        <v>666</v>
      </c>
      <c r="B3534" s="1" t="s">
        <v>667</v>
      </c>
      <c r="C3534">
        <v>2513</v>
      </c>
      <c r="D3534" s="1" t="s">
        <v>644</v>
      </c>
      <c r="E3534">
        <v>23</v>
      </c>
      <c r="F3534" s="1" t="s">
        <v>668</v>
      </c>
      <c r="G3534" s="1" t="s">
        <v>646</v>
      </c>
      <c r="H3534" s="1" t="s">
        <v>103</v>
      </c>
      <c r="I3534" s="1" t="s">
        <v>647</v>
      </c>
      <c r="J3534" s="1" t="s">
        <v>648</v>
      </c>
      <c r="K3534" t="s">
        <v>669</v>
      </c>
      <c r="L3534">
        <v>947911207</v>
      </c>
      <c r="M3534" s="1" t="s">
        <v>670</v>
      </c>
      <c r="N3534">
        <v>12600</v>
      </c>
      <c r="O3534">
        <v>18600</v>
      </c>
      <c r="P3534">
        <v>18600</v>
      </c>
      <c r="Q3534">
        <v>18600</v>
      </c>
      <c r="R3534">
        <v>33600</v>
      </c>
      <c r="S3534">
        <v>53600</v>
      </c>
      <c r="T3534">
        <v>61800</v>
      </c>
      <c r="U3534">
        <v>0</v>
      </c>
      <c r="V3534">
        <v>0</v>
      </c>
      <c r="W3534">
        <v>0</v>
      </c>
      <c r="X3534">
        <v>0</v>
      </c>
      <c r="Y3534">
        <v>8.6306594249999993</v>
      </c>
      <c r="Z3534">
        <v>-75.763769550000006</v>
      </c>
      <c r="AA3534" s="1" t="s">
        <v>21</v>
      </c>
      <c r="AB3534">
        <v>718555700</v>
      </c>
      <c r="AC3534" t="str">
        <f>MID(TablaPivotFinal[[#This Row],[Fecha]],1,4)</f>
        <v>2016</v>
      </c>
      <c r="AD3534" t="str">
        <f>MID(TablaPivotFinal[[#This Row],[Fecha]],5,3)</f>
        <v>Feb</v>
      </c>
      <c r="AE3534" s="1">
        <v>718555700</v>
      </c>
      <c r="AF3534" s="1">
        <v>89737</v>
      </c>
    </row>
    <row r="3535" spans="1:32" x14ac:dyDescent="0.3">
      <c r="A3535" s="1" t="s">
        <v>666</v>
      </c>
      <c r="B3535" s="1" t="s">
        <v>667</v>
      </c>
      <c r="C3535">
        <v>2513</v>
      </c>
      <c r="D3535" s="1" t="s">
        <v>644</v>
      </c>
      <c r="E3535">
        <v>23</v>
      </c>
      <c r="F3535" s="1" t="s">
        <v>668</v>
      </c>
      <c r="G3535" s="1" t="s">
        <v>646</v>
      </c>
      <c r="H3535" s="1" t="s">
        <v>103</v>
      </c>
      <c r="I3535" s="1" t="s">
        <v>647</v>
      </c>
      <c r="J3535" s="1" t="s">
        <v>648</v>
      </c>
      <c r="K3535" t="s">
        <v>669</v>
      </c>
      <c r="L3535">
        <v>947911207</v>
      </c>
      <c r="M3535" s="1" t="s">
        <v>670</v>
      </c>
      <c r="N3535">
        <v>12600</v>
      </c>
      <c r="O3535">
        <v>18600</v>
      </c>
      <c r="P3535">
        <v>18600</v>
      </c>
      <c r="Q3535">
        <v>18600</v>
      </c>
      <c r="R3535">
        <v>33600</v>
      </c>
      <c r="S3535">
        <v>53600</v>
      </c>
      <c r="T3535">
        <v>61800</v>
      </c>
      <c r="U3535">
        <v>0</v>
      </c>
      <c r="V3535">
        <v>0</v>
      </c>
      <c r="W3535">
        <v>0</v>
      </c>
      <c r="X3535">
        <v>0</v>
      </c>
      <c r="Y3535">
        <v>8.6306594249999993</v>
      </c>
      <c r="Z3535">
        <v>-75.763769550000006</v>
      </c>
      <c r="AA3535" s="1" t="s">
        <v>23</v>
      </c>
      <c r="AB3535">
        <v>728208400</v>
      </c>
      <c r="AC3535" t="str">
        <f>MID(TablaPivotFinal[[#This Row],[Fecha]],1,4)</f>
        <v>2016</v>
      </c>
      <c r="AD3535" t="str">
        <f>MID(TablaPivotFinal[[#This Row],[Fecha]],5,3)</f>
        <v>Jul</v>
      </c>
      <c r="AE3535" s="1">
        <v>728208400</v>
      </c>
      <c r="AF3535" s="1">
        <v>94673</v>
      </c>
    </row>
    <row r="3536" spans="1:32" x14ac:dyDescent="0.3">
      <c r="A3536" s="1" t="s">
        <v>666</v>
      </c>
      <c r="B3536" s="1" t="s">
        <v>667</v>
      </c>
      <c r="C3536">
        <v>2513</v>
      </c>
      <c r="D3536" s="1" t="s">
        <v>644</v>
      </c>
      <c r="E3536">
        <v>23</v>
      </c>
      <c r="F3536" s="1" t="s">
        <v>668</v>
      </c>
      <c r="G3536" s="1" t="s">
        <v>646</v>
      </c>
      <c r="H3536" s="1" t="s">
        <v>103</v>
      </c>
      <c r="I3536" s="1" t="s">
        <v>647</v>
      </c>
      <c r="J3536" s="1" t="s">
        <v>648</v>
      </c>
      <c r="K3536" t="s">
        <v>669</v>
      </c>
      <c r="L3536">
        <v>947911207</v>
      </c>
      <c r="M3536" s="1" t="s">
        <v>670</v>
      </c>
      <c r="N3536">
        <v>12600</v>
      </c>
      <c r="O3536">
        <v>18600</v>
      </c>
      <c r="P3536">
        <v>18600</v>
      </c>
      <c r="Q3536">
        <v>18600</v>
      </c>
      <c r="R3536">
        <v>33600</v>
      </c>
      <c r="S3536">
        <v>53600</v>
      </c>
      <c r="T3536">
        <v>61800</v>
      </c>
      <c r="U3536">
        <v>0</v>
      </c>
      <c r="V3536">
        <v>0</v>
      </c>
      <c r="W3536">
        <v>0</v>
      </c>
      <c r="X3536">
        <v>0</v>
      </c>
      <c r="Y3536">
        <v>8.6306594249999993</v>
      </c>
      <c r="Z3536">
        <v>-75.763769550000006</v>
      </c>
      <c r="AA3536" s="1" t="s">
        <v>25</v>
      </c>
      <c r="AB3536">
        <v>767762200</v>
      </c>
      <c r="AC3536" t="str">
        <f>MID(TablaPivotFinal[[#This Row],[Fecha]],1,4)</f>
        <v>2016</v>
      </c>
      <c r="AD3536" t="str">
        <f>MID(TablaPivotFinal[[#This Row],[Fecha]],5,3)</f>
        <v>Jun</v>
      </c>
      <c r="AE3536" s="1">
        <v>767762200</v>
      </c>
      <c r="AF3536" s="1">
        <v>96542</v>
      </c>
    </row>
    <row r="3537" spans="1:32" x14ac:dyDescent="0.3">
      <c r="A3537" s="1" t="s">
        <v>666</v>
      </c>
      <c r="B3537" s="1" t="s">
        <v>667</v>
      </c>
      <c r="C3537">
        <v>2513</v>
      </c>
      <c r="D3537" s="1" t="s">
        <v>644</v>
      </c>
      <c r="E3537">
        <v>23</v>
      </c>
      <c r="F3537" s="1" t="s">
        <v>668</v>
      </c>
      <c r="G3537" s="1" t="s">
        <v>646</v>
      </c>
      <c r="H3537" s="1" t="s">
        <v>103</v>
      </c>
      <c r="I3537" s="1" t="s">
        <v>647</v>
      </c>
      <c r="J3537" s="1" t="s">
        <v>648</v>
      </c>
      <c r="K3537" t="s">
        <v>669</v>
      </c>
      <c r="L3537">
        <v>947911207</v>
      </c>
      <c r="M3537" s="1" t="s">
        <v>670</v>
      </c>
      <c r="N3537">
        <v>12600</v>
      </c>
      <c r="O3537">
        <v>18600</v>
      </c>
      <c r="P3537">
        <v>18600</v>
      </c>
      <c r="Q3537">
        <v>18600</v>
      </c>
      <c r="R3537">
        <v>33600</v>
      </c>
      <c r="S3537">
        <v>53600</v>
      </c>
      <c r="T3537">
        <v>61800</v>
      </c>
      <c r="U3537">
        <v>0</v>
      </c>
      <c r="V3537">
        <v>0</v>
      </c>
      <c r="W3537">
        <v>0</v>
      </c>
      <c r="X3537">
        <v>0</v>
      </c>
      <c r="Y3537">
        <v>8.6306594249999993</v>
      </c>
      <c r="Z3537">
        <v>-75.763769550000006</v>
      </c>
      <c r="AA3537" s="1" t="s">
        <v>27</v>
      </c>
      <c r="AB3537">
        <v>829566900</v>
      </c>
      <c r="AC3537" t="str">
        <f>MID(TablaPivotFinal[[#This Row],[Fecha]],1,4)</f>
        <v>2016</v>
      </c>
      <c r="AD3537" t="str">
        <f>MID(TablaPivotFinal[[#This Row],[Fecha]],5,3)</f>
        <v>Mar</v>
      </c>
      <c r="AE3537" s="1">
        <v>829566900</v>
      </c>
      <c r="AF3537" s="1">
        <v>105636</v>
      </c>
    </row>
    <row r="3538" spans="1:32" x14ac:dyDescent="0.3">
      <c r="A3538" s="1" t="s">
        <v>666</v>
      </c>
      <c r="B3538" s="1" t="s">
        <v>667</v>
      </c>
      <c r="C3538">
        <v>2513</v>
      </c>
      <c r="D3538" s="1" t="s">
        <v>644</v>
      </c>
      <c r="E3538">
        <v>23</v>
      </c>
      <c r="F3538" s="1" t="s">
        <v>668</v>
      </c>
      <c r="G3538" s="1" t="s">
        <v>646</v>
      </c>
      <c r="H3538" s="1" t="s">
        <v>103</v>
      </c>
      <c r="I3538" s="1" t="s">
        <v>647</v>
      </c>
      <c r="J3538" s="1" t="s">
        <v>648</v>
      </c>
      <c r="K3538" t="s">
        <v>669</v>
      </c>
      <c r="L3538">
        <v>947911207</v>
      </c>
      <c r="M3538" s="1" t="s">
        <v>670</v>
      </c>
      <c r="N3538">
        <v>12600</v>
      </c>
      <c r="O3538">
        <v>18600</v>
      </c>
      <c r="P3538">
        <v>18600</v>
      </c>
      <c r="Q3538">
        <v>18600</v>
      </c>
      <c r="R3538">
        <v>33600</v>
      </c>
      <c r="S3538">
        <v>53600</v>
      </c>
      <c r="T3538">
        <v>61800</v>
      </c>
      <c r="U3538">
        <v>0</v>
      </c>
      <c r="V3538">
        <v>0</v>
      </c>
      <c r="W3538">
        <v>0</v>
      </c>
      <c r="X3538">
        <v>0</v>
      </c>
      <c r="Y3538">
        <v>8.6306594249999993</v>
      </c>
      <c r="Z3538">
        <v>-75.763769550000006</v>
      </c>
      <c r="AA3538" s="1" t="s">
        <v>29</v>
      </c>
      <c r="AB3538">
        <v>735940600</v>
      </c>
      <c r="AC3538" t="str">
        <f>MID(TablaPivotFinal[[#This Row],[Fecha]],1,4)</f>
        <v>2016</v>
      </c>
      <c r="AD3538" t="str">
        <f>MID(TablaPivotFinal[[#This Row],[Fecha]],5,3)</f>
        <v>May</v>
      </c>
      <c r="AE3538" s="1">
        <v>735940600</v>
      </c>
      <c r="AF3538" s="1">
        <v>92443</v>
      </c>
    </row>
    <row r="3539" spans="1:32" x14ac:dyDescent="0.3">
      <c r="A3539" s="1" t="s">
        <v>666</v>
      </c>
      <c r="B3539" s="1" t="s">
        <v>667</v>
      </c>
      <c r="C3539">
        <v>2513</v>
      </c>
      <c r="D3539" s="1" t="s">
        <v>644</v>
      </c>
      <c r="E3539">
        <v>23</v>
      </c>
      <c r="F3539" s="1" t="s">
        <v>668</v>
      </c>
      <c r="G3539" s="1" t="s">
        <v>646</v>
      </c>
      <c r="H3539" s="1" t="s">
        <v>103</v>
      </c>
      <c r="I3539" s="1" t="s">
        <v>647</v>
      </c>
      <c r="J3539" s="1" t="s">
        <v>648</v>
      </c>
      <c r="K3539" t="s">
        <v>669</v>
      </c>
      <c r="L3539">
        <v>947911207</v>
      </c>
      <c r="M3539" s="1" t="s">
        <v>670</v>
      </c>
      <c r="N3539">
        <v>12600</v>
      </c>
      <c r="O3539">
        <v>18600</v>
      </c>
      <c r="P3539">
        <v>18600</v>
      </c>
      <c r="Q3539">
        <v>18600</v>
      </c>
      <c r="R3539">
        <v>33600</v>
      </c>
      <c r="S3539">
        <v>53600</v>
      </c>
      <c r="T3539">
        <v>61800</v>
      </c>
      <c r="U3539">
        <v>0</v>
      </c>
      <c r="V3539">
        <v>0</v>
      </c>
      <c r="W3539">
        <v>0</v>
      </c>
      <c r="X3539">
        <v>0</v>
      </c>
      <c r="Y3539">
        <v>8.6306594249999993</v>
      </c>
      <c r="Z3539">
        <v>-75.763769550000006</v>
      </c>
      <c r="AA3539" s="1" t="s">
        <v>31</v>
      </c>
      <c r="AB3539">
        <v>754804700</v>
      </c>
      <c r="AC3539" t="str">
        <f>MID(TablaPivotFinal[[#This Row],[Fecha]],1,4)</f>
        <v>2016</v>
      </c>
      <c r="AD3539" t="str">
        <f>MID(TablaPivotFinal[[#This Row],[Fecha]],5,3)</f>
        <v>Nov</v>
      </c>
      <c r="AE3539" s="1">
        <v>754804700</v>
      </c>
      <c r="AF3539" s="1">
        <v>94204</v>
      </c>
    </row>
    <row r="3540" spans="1:32" x14ac:dyDescent="0.3">
      <c r="A3540" s="1" t="s">
        <v>666</v>
      </c>
      <c r="B3540" s="1" t="s">
        <v>667</v>
      </c>
      <c r="C3540">
        <v>2513</v>
      </c>
      <c r="D3540" s="1" t="s">
        <v>644</v>
      </c>
      <c r="E3540">
        <v>23</v>
      </c>
      <c r="F3540" s="1" t="s">
        <v>668</v>
      </c>
      <c r="G3540" s="1" t="s">
        <v>646</v>
      </c>
      <c r="H3540" s="1" t="s">
        <v>103</v>
      </c>
      <c r="I3540" s="1" t="s">
        <v>647</v>
      </c>
      <c r="J3540" s="1" t="s">
        <v>648</v>
      </c>
      <c r="K3540" t="s">
        <v>669</v>
      </c>
      <c r="L3540">
        <v>947911207</v>
      </c>
      <c r="M3540" s="1" t="s">
        <v>670</v>
      </c>
      <c r="N3540">
        <v>12600</v>
      </c>
      <c r="O3540">
        <v>18600</v>
      </c>
      <c r="P3540">
        <v>18600</v>
      </c>
      <c r="Q3540">
        <v>18600</v>
      </c>
      <c r="R3540">
        <v>33600</v>
      </c>
      <c r="S3540">
        <v>53600</v>
      </c>
      <c r="T3540">
        <v>61800</v>
      </c>
      <c r="U3540">
        <v>0</v>
      </c>
      <c r="V3540">
        <v>0</v>
      </c>
      <c r="W3540">
        <v>0</v>
      </c>
      <c r="X3540">
        <v>0</v>
      </c>
      <c r="Y3540">
        <v>8.6306594249999993</v>
      </c>
      <c r="Z3540">
        <v>-75.763769550000006</v>
      </c>
      <c r="AA3540" s="1" t="s">
        <v>33</v>
      </c>
      <c r="AB3540">
        <v>776502400</v>
      </c>
      <c r="AC3540" t="str">
        <f>MID(TablaPivotFinal[[#This Row],[Fecha]],1,4)</f>
        <v>2016</v>
      </c>
      <c r="AD3540" t="str">
        <f>MID(TablaPivotFinal[[#This Row],[Fecha]],5,3)</f>
        <v>Oct</v>
      </c>
      <c r="AE3540" s="1">
        <v>776502400</v>
      </c>
      <c r="AF3540" s="1">
        <v>97696</v>
      </c>
    </row>
    <row r="3541" spans="1:32" x14ac:dyDescent="0.3">
      <c r="A3541" s="1" t="s">
        <v>666</v>
      </c>
      <c r="B3541" s="1" t="s">
        <v>667</v>
      </c>
      <c r="C3541">
        <v>2513</v>
      </c>
      <c r="D3541" s="1" t="s">
        <v>644</v>
      </c>
      <c r="E3541">
        <v>23</v>
      </c>
      <c r="F3541" s="1" t="s">
        <v>668</v>
      </c>
      <c r="G3541" s="1" t="s">
        <v>646</v>
      </c>
      <c r="H3541" s="1" t="s">
        <v>103</v>
      </c>
      <c r="I3541" s="1" t="s">
        <v>647</v>
      </c>
      <c r="J3541" s="1" t="s">
        <v>648</v>
      </c>
      <c r="K3541" t="s">
        <v>669</v>
      </c>
      <c r="L3541">
        <v>947911207</v>
      </c>
      <c r="M3541" s="1" t="s">
        <v>670</v>
      </c>
      <c r="N3541">
        <v>12600</v>
      </c>
      <c r="O3541">
        <v>18600</v>
      </c>
      <c r="P3541">
        <v>18600</v>
      </c>
      <c r="Q3541">
        <v>18600</v>
      </c>
      <c r="R3541">
        <v>33600</v>
      </c>
      <c r="S3541">
        <v>53600</v>
      </c>
      <c r="T3541">
        <v>61800</v>
      </c>
      <c r="U3541">
        <v>0</v>
      </c>
      <c r="V3541">
        <v>0</v>
      </c>
      <c r="W3541">
        <v>0</v>
      </c>
      <c r="X3541">
        <v>0</v>
      </c>
      <c r="Y3541">
        <v>8.6306594249999993</v>
      </c>
      <c r="Z3541">
        <v>-75.763769550000006</v>
      </c>
      <c r="AA3541" s="1" t="s">
        <v>35</v>
      </c>
      <c r="AB3541">
        <v>719074300</v>
      </c>
      <c r="AC3541" t="str">
        <f>MID(TablaPivotFinal[[#This Row],[Fecha]],1,4)</f>
        <v>2016</v>
      </c>
      <c r="AD3541" t="str">
        <f>MID(TablaPivotFinal[[#This Row],[Fecha]],5,3)</f>
        <v>Sep</v>
      </c>
      <c r="AE3541" s="1">
        <v>719074300</v>
      </c>
      <c r="AF3541" s="1">
        <v>89786</v>
      </c>
    </row>
    <row r="3542" spans="1:32" x14ac:dyDescent="0.3">
      <c r="A3542" s="1" t="s">
        <v>666</v>
      </c>
      <c r="B3542" s="1" t="s">
        <v>667</v>
      </c>
      <c r="C3542">
        <v>2513</v>
      </c>
      <c r="D3542" s="1" t="s">
        <v>644</v>
      </c>
      <c r="E3542">
        <v>23</v>
      </c>
      <c r="F3542" s="1" t="s">
        <v>668</v>
      </c>
      <c r="G3542" s="1" t="s">
        <v>646</v>
      </c>
      <c r="H3542" s="1" t="s">
        <v>103</v>
      </c>
      <c r="I3542" s="1" t="s">
        <v>647</v>
      </c>
      <c r="J3542" s="1" t="s">
        <v>648</v>
      </c>
      <c r="K3542" t="s">
        <v>669</v>
      </c>
      <c r="L3542">
        <v>947911207</v>
      </c>
      <c r="M3542" s="1" t="s">
        <v>670</v>
      </c>
      <c r="N3542">
        <v>12600</v>
      </c>
      <c r="O3542">
        <v>18600</v>
      </c>
      <c r="P3542">
        <v>18600</v>
      </c>
      <c r="Q3542">
        <v>18600</v>
      </c>
      <c r="R3542">
        <v>33600</v>
      </c>
      <c r="S3542">
        <v>53600</v>
      </c>
      <c r="T3542">
        <v>61800</v>
      </c>
      <c r="U3542">
        <v>0</v>
      </c>
      <c r="V3542">
        <v>0</v>
      </c>
      <c r="W3542">
        <v>0</v>
      </c>
      <c r="X3542">
        <v>0</v>
      </c>
      <c r="Y3542">
        <v>8.6306594249999993</v>
      </c>
      <c r="Z3542">
        <v>-75.763769550000006</v>
      </c>
      <c r="AA3542" s="1" t="s">
        <v>37</v>
      </c>
      <c r="AB3542">
        <v>882347900</v>
      </c>
      <c r="AC3542" t="str">
        <f>MID(TablaPivotFinal[[#This Row],[Fecha]],1,4)</f>
        <v>2017</v>
      </c>
      <c r="AD3542" t="str">
        <f>MID(TablaPivotFinal[[#This Row],[Fecha]],5,3)</f>
        <v>Abr</v>
      </c>
      <c r="AE3542" s="1">
        <v>882347900</v>
      </c>
      <c r="AF3542" s="1">
        <v>3386.166667</v>
      </c>
    </row>
    <row r="3543" spans="1:32" x14ac:dyDescent="0.3">
      <c r="A3543" s="1" t="s">
        <v>666</v>
      </c>
      <c r="B3543" s="1" t="s">
        <v>667</v>
      </c>
      <c r="C3543">
        <v>2513</v>
      </c>
      <c r="D3543" s="1" t="s">
        <v>644</v>
      </c>
      <c r="E3543">
        <v>23</v>
      </c>
      <c r="F3543" s="1" t="s">
        <v>668</v>
      </c>
      <c r="G3543" s="1" t="s">
        <v>646</v>
      </c>
      <c r="H3543" s="1" t="s">
        <v>103</v>
      </c>
      <c r="I3543" s="1" t="s">
        <v>647</v>
      </c>
      <c r="J3543" s="1" t="s">
        <v>648</v>
      </c>
      <c r="K3543" t="s">
        <v>669</v>
      </c>
      <c r="L3543">
        <v>947911207</v>
      </c>
      <c r="M3543" s="1" t="s">
        <v>670</v>
      </c>
      <c r="N3543">
        <v>12600</v>
      </c>
      <c r="O3543">
        <v>18600</v>
      </c>
      <c r="P3543">
        <v>18600</v>
      </c>
      <c r="Q3543">
        <v>18600</v>
      </c>
      <c r="R3543">
        <v>33600</v>
      </c>
      <c r="S3543">
        <v>53600</v>
      </c>
      <c r="T3543">
        <v>61800</v>
      </c>
      <c r="U3543">
        <v>0</v>
      </c>
      <c r="V3543">
        <v>0</v>
      </c>
      <c r="W3543">
        <v>0</v>
      </c>
      <c r="X3543">
        <v>0</v>
      </c>
      <c r="Y3543">
        <v>8.6306594249999993</v>
      </c>
      <c r="Z3543">
        <v>-75.763769550000006</v>
      </c>
      <c r="AA3543" s="1" t="s">
        <v>39</v>
      </c>
      <c r="AB3543">
        <v>965059600</v>
      </c>
      <c r="AC3543" t="str">
        <f>MID(TablaPivotFinal[[#This Row],[Fecha]],1,4)</f>
        <v>2017</v>
      </c>
      <c r="AD3543" t="str">
        <f>MID(TablaPivotFinal[[#This Row],[Fecha]],5,3)</f>
        <v>Ago</v>
      </c>
      <c r="AE3543" s="1">
        <v>965059600</v>
      </c>
      <c r="AF3543" s="1">
        <v>5951.7121209999996</v>
      </c>
    </row>
    <row r="3544" spans="1:32" x14ac:dyDescent="0.3">
      <c r="A3544" s="1" t="s">
        <v>666</v>
      </c>
      <c r="B3544" s="1" t="s">
        <v>667</v>
      </c>
      <c r="C3544">
        <v>2513</v>
      </c>
      <c r="D3544" s="1" t="s">
        <v>644</v>
      </c>
      <c r="E3544">
        <v>23</v>
      </c>
      <c r="F3544" s="1" t="s">
        <v>668</v>
      </c>
      <c r="G3544" s="1" t="s">
        <v>646</v>
      </c>
      <c r="H3544" s="1" t="s">
        <v>103</v>
      </c>
      <c r="I3544" s="1" t="s">
        <v>647</v>
      </c>
      <c r="J3544" s="1" t="s">
        <v>648</v>
      </c>
      <c r="K3544" t="s">
        <v>669</v>
      </c>
      <c r="L3544">
        <v>947911207</v>
      </c>
      <c r="M3544" s="1" t="s">
        <v>670</v>
      </c>
      <c r="N3544">
        <v>12600</v>
      </c>
      <c r="O3544">
        <v>18600</v>
      </c>
      <c r="P3544">
        <v>18600</v>
      </c>
      <c r="Q3544">
        <v>18600</v>
      </c>
      <c r="R3544">
        <v>33600</v>
      </c>
      <c r="S3544">
        <v>53600</v>
      </c>
      <c r="T3544">
        <v>61800</v>
      </c>
      <c r="U3544">
        <v>0</v>
      </c>
      <c r="V3544">
        <v>0</v>
      </c>
      <c r="W3544">
        <v>0</v>
      </c>
      <c r="X3544">
        <v>0</v>
      </c>
      <c r="Y3544">
        <v>8.6306594249999993</v>
      </c>
      <c r="Z3544">
        <v>-75.763769550000006</v>
      </c>
      <c r="AA3544" s="1" t="s">
        <v>41</v>
      </c>
      <c r="AB3544">
        <v>1558436700</v>
      </c>
      <c r="AC3544" t="str">
        <f>MID(TablaPivotFinal[[#This Row],[Fecha]],1,4)</f>
        <v>2017</v>
      </c>
      <c r="AD3544" t="str">
        <f>MID(TablaPivotFinal[[#This Row],[Fecha]],5,3)</f>
        <v>Dic</v>
      </c>
      <c r="AE3544" s="1">
        <v>1558436700</v>
      </c>
      <c r="AF3544" s="1">
        <v>3504.0645159999999</v>
      </c>
    </row>
    <row r="3545" spans="1:32" x14ac:dyDescent="0.3">
      <c r="A3545" s="1" t="s">
        <v>666</v>
      </c>
      <c r="B3545" s="1" t="s">
        <v>667</v>
      </c>
      <c r="C3545">
        <v>2513</v>
      </c>
      <c r="D3545" s="1" t="s">
        <v>644</v>
      </c>
      <c r="E3545">
        <v>23</v>
      </c>
      <c r="F3545" s="1" t="s">
        <v>668</v>
      </c>
      <c r="G3545" s="1" t="s">
        <v>646</v>
      </c>
      <c r="H3545" s="1" t="s">
        <v>103</v>
      </c>
      <c r="I3545" s="1" t="s">
        <v>647</v>
      </c>
      <c r="J3545" s="1" t="s">
        <v>648</v>
      </c>
      <c r="K3545" t="s">
        <v>669</v>
      </c>
      <c r="L3545">
        <v>947911207</v>
      </c>
      <c r="M3545" s="1" t="s">
        <v>670</v>
      </c>
      <c r="N3545">
        <v>12600</v>
      </c>
      <c r="O3545">
        <v>18600</v>
      </c>
      <c r="P3545">
        <v>18600</v>
      </c>
      <c r="Q3545">
        <v>18600</v>
      </c>
      <c r="R3545">
        <v>33600</v>
      </c>
      <c r="S3545">
        <v>53600</v>
      </c>
      <c r="T3545">
        <v>61800</v>
      </c>
      <c r="U3545">
        <v>0</v>
      </c>
      <c r="V3545">
        <v>0</v>
      </c>
      <c r="W3545">
        <v>0</v>
      </c>
      <c r="X3545">
        <v>0</v>
      </c>
      <c r="Y3545">
        <v>8.6306594249999993</v>
      </c>
      <c r="Z3545">
        <v>-75.763769550000006</v>
      </c>
      <c r="AA3545" s="1" t="s">
        <v>43</v>
      </c>
      <c r="AB3545">
        <v>932830500</v>
      </c>
      <c r="AC3545" t="str">
        <f>MID(TablaPivotFinal[[#This Row],[Fecha]],1,4)</f>
        <v>2017</v>
      </c>
      <c r="AD3545" t="str">
        <f>MID(TablaPivotFinal[[#This Row],[Fecha]],5,3)</f>
        <v>Ene</v>
      </c>
      <c r="AE3545" s="1">
        <v>932830500</v>
      </c>
      <c r="AF3545" s="1">
        <v>3806.6129030000002</v>
      </c>
    </row>
    <row r="3546" spans="1:32" x14ac:dyDescent="0.3">
      <c r="A3546" s="1" t="s">
        <v>666</v>
      </c>
      <c r="B3546" s="1" t="s">
        <v>667</v>
      </c>
      <c r="C3546">
        <v>2513</v>
      </c>
      <c r="D3546" s="1" t="s">
        <v>644</v>
      </c>
      <c r="E3546">
        <v>23</v>
      </c>
      <c r="F3546" s="1" t="s">
        <v>668</v>
      </c>
      <c r="G3546" s="1" t="s">
        <v>646</v>
      </c>
      <c r="H3546" s="1" t="s">
        <v>103</v>
      </c>
      <c r="I3546" s="1" t="s">
        <v>647</v>
      </c>
      <c r="J3546" s="1" t="s">
        <v>648</v>
      </c>
      <c r="K3546" t="s">
        <v>669</v>
      </c>
      <c r="L3546">
        <v>947911207</v>
      </c>
      <c r="M3546" s="1" t="s">
        <v>670</v>
      </c>
      <c r="N3546">
        <v>12600</v>
      </c>
      <c r="O3546">
        <v>18600</v>
      </c>
      <c r="P3546">
        <v>18600</v>
      </c>
      <c r="Q3546">
        <v>18600</v>
      </c>
      <c r="R3546">
        <v>33600</v>
      </c>
      <c r="S3546">
        <v>53600</v>
      </c>
      <c r="T3546">
        <v>61800</v>
      </c>
      <c r="U3546">
        <v>0</v>
      </c>
      <c r="V3546">
        <v>0</v>
      </c>
      <c r="W3546">
        <v>0</v>
      </c>
      <c r="X3546">
        <v>0</v>
      </c>
      <c r="Y3546">
        <v>8.6306594249999993</v>
      </c>
      <c r="Z3546">
        <v>-75.763769550000006</v>
      </c>
      <c r="AA3546" s="1" t="s">
        <v>45</v>
      </c>
      <c r="AB3546">
        <v>697092900</v>
      </c>
      <c r="AC3546" t="str">
        <f>MID(TablaPivotFinal[[#This Row],[Fecha]],1,4)</f>
        <v>2017</v>
      </c>
      <c r="AD3546" t="str">
        <f>MID(TablaPivotFinal[[#This Row],[Fecha]],5,3)</f>
        <v>Feb</v>
      </c>
      <c r="AE3546" s="1">
        <v>697092900</v>
      </c>
      <c r="AF3546" s="1">
        <v>2979.8214290000001</v>
      </c>
    </row>
    <row r="3547" spans="1:32" x14ac:dyDescent="0.3">
      <c r="A3547" s="1" t="s">
        <v>666</v>
      </c>
      <c r="B3547" s="1" t="s">
        <v>667</v>
      </c>
      <c r="C3547">
        <v>2513</v>
      </c>
      <c r="D3547" s="1" t="s">
        <v>644</v>
      </c>
      <c r="E3547">
        <v>23</v>
      </c>
      <c r="F3547" s="1" t="s">
        <v>668</v>
      </c>
      <c r="G3547" s="1" t="s">
        <v>646</v>
      </c>
      <c r="H3547" s="1" t="s">
        <v>103</v>
      </c>
      <c r="I3547" s="1" t="s">
        <v>647</v>
      </c>
      <c r="J3547" s="1" t="s">
        <v>648</v>
      </c>
      <c r="K3547" t="s">
        <v>669</v>
      </c>
      <c r="L3547">
        <v>947911207</v>
      </c>
      <c r="M3547" s="1" t="s">
        <v>670</v>
      </c>
      <c r="N3547">
        <v>12600</v>
      </c>
      <c r="O3547">
        <v>18600</v>
      </c>
      <c r="P3547">
        <v>18600</v>
      </c>
      <c r="Q3547">
        <v>18600</v>
      </c>
      <c r="R3547">
        <v>33600</v>
      </c>
      <c r="S3547">
        <v>53600</v>
      </c>
      <c r="T3547">
        <v>61800</v>
      </c>
      <c r="U3547">
        <v>0</v>
      </c>
      <c r="V3547">
        <v>0</v>
      </c>
      <c r="W3547">
        <v>0</v>
      </c>
      <c r="X3547">
        <v>0</v>
      </c>
      <c r="Y3547">
        <v>8.6306594249999993</v>
      </c>
      <c r="Z3547">
        <v>-75.763769550000006</v>
      </c>
      <c r="AA3547" s="1" t="s">
        <v>47</v>
      </c>
      <c r="AB3547">
        <v>861075200</v>
      </c>
      <c r="AC3547" t="str">
        <f>MID(TablaPivotFinal[[#This Row],[Fecha]],1,4)</f>
        <v>2017</v>
      </c>
      <c r="AD3547" t="str">
        <f>MID(TablaPivotFinal[[#This Row],[Fecha]],5,3)</f>
        <v>Jul</v>
      </c>
      <c r="AE3547" s="1">
        <v>861075200</v>
      </c>
      <c r="AF3547" s="1">
        <v>3153.0967740000001</v>
      </c>
    </row>
    <row r="3548" spans="1:32" x14ac:dyDescent="0.3">
      <c r="A3548" s="1" t="s">
        <v>666</v>
      </c>
      <c r="B3548" s="1" t="s">
        <v>667</v>
      </c>
      <c r="C3548">
        <v>2513</v>
      </c>
      <c r="D3548" s="1" t="s">
        <v>644</v>
      </c>
      <c r="E3548">
        <v>23</v>
      </c>
      <c r="F3548" s="1" t="s">
        <v>668</v>
      </c>
      <c r="G3548" s="1" t="s">
        <v>646</v>
      </c>
      <c r="H3548" s="1" t="s">
        <v>103</v>
      </c>
      <c r="I3548" s="1" t="s">
        <v>647</v>
      </c>
      <c r="J3548" s="1" t="s">
        <v>648</v>
      </c>
      <c r="K3548" t="s">
        <v>669</v>
      </c>
      <c r="L3548">
        <v>947911207</v>
      </c>
      <c r="M3548" s="1" t="s">
        <v>670</v>
      </c>
      <c r="N3548">
        <v>12600</v>
      </c>
      <c r="O3548">
        <v>18600</v>
      </c>
      <c r="P3548">
        <v>18600</v>
      </c>
      <c r="Q3548">
        <v>18600</v>
      </c>
      <c r="R3548">
        <v>33600</v>
      </c>
      <c r="S3548">
        <v>53600</v>
      </c>
      <c r="T3548">
        <v>61800</v>
      </c>
      <c r="U3548">
        <v>0</v>
      </c>
      <c r="V3548">
        <v>0</v>
      </c>
      <c r="W3548">
        <v>0</v>
      </c>
      <c r="X3548">
        <v>0</v>
      </c>
      <c r="Y3548">
        <v>8.6306594249999993</v>
      </c>
      <c r="Z3548">
        <v>-75.763769550000006</v>
      </c>
      <c r="AA3548" s="1" t="s">
        <v>49</v>
      </c>
      <c r="AB3548">
        <v>844012600</v>
      </c>
      <c r="AC3548" t="str">
        <f>MID(TablaPivotFinal[[#This Row],[Fecha]],1,4)</f>
        <v>2017</v>
      </c>
      <c r="AD3548" t="str">
        <f>MID(TablaPivotFinal[[#This Row],[Fecha]],5,3)</f>
        <v>Jun</v>
      </c>
      <c r="AE3548" s="1">
        <v>844012600</v>
      </c>
      <c r="AF3548" s="1">
        <v>3230.4</v>
      </c>
    </row>
    <row r="3549" spans="1:32" x14ac:dyDescent="0.3">
      <c r="A3549" s="1" t="s">
        <v>666</v>
      </c>
      <c r="B3549" s="1" t="s">
        <v>667</v>
      </c>
      <c r="C3549">
        <v>2513</v>
      </c>
      <c r="D3549" s="1" t="s">
        <v>644</v>
      </c>
      <c r="E3549">
        <v>23</v>
      </c>
      <c r="F3549" s="1" t="s">
        <v>668</v>
      </c>
      <c r="G3549" s="1" t="s">
        <v>646</v>
      </c>
      <c r="H3549" s="1" t="s">
        <v>103</v>
      </c>
      <c r="I3549" s="1" t="s">
        <v>647</v>
      </c>
      <c r="J3549" s="1" t="s">
        <v>648</v>
      </c>
      <c r="K3549" t="s">
        <v>669</v>
      </c>
      <c r="L3549">
        <v>947911207</v>
      </c>
      <c r="M3549" s="1" t="s">
        <v>670</v>
      </c>
      <c r="N3549">
        <v>12600</v>
      </c>
      <c r="O3549">
        <v>18600</v>
      </c>
      <c r="P3549">
        <v>18600</v>
      </c>
      <c r="Q3549">
        <v>18600</v>
      </c>
      <c r="R3549">
        <v>33600</v>
      </c>
      <c r="S3549">
        <v>53600</v>
      </c>
      <c r="T3549">
        <v>61800</v>
      </c>
      <c r="U3549">
        <v>0</v>
      </c>
      <c r="V3549">
        <v>0</v>
      </c>
      <c r="W3549">
        <v>0</v>
      </c>
      <c r="X3549">
        <v>0</v>
      </c>
      <c r="Y3549">
        <v>8.6306594249999993</v>
      </c>
      <c r="Z3549">
        <v>-75.763769550000006</v>
      </c>
      <c r="AA3549" s="1" t="s">
        <v>51</v>
      </c>
      <c r="AB3549">
        <v>783381200</v>
      </c>
      <c r="AC3549" t="str">
        <f>MID(TablaPivotFinal[[#This Row],[Fecha]],1,4)</f>
        <v>2017</v>
      </c>
      <c r="AD3549" t="str">
        <f>MID(TablaPivotFinal[[#This Row],[Fecha]],5,3)</f>
        <v>Mar</v>
      </c>
      <c r="AE3549" s="1">
        <v>783381200</v>
      </c>
      <c r="AF3549" s="1">
        <v>2993.4838709999999</v>
      </c>
    </row>
    <row r="3550" spans="1:32" x14ac:dyDescent="0.3">
      <c r="A3550" s="1" t="s">
        <v>666</v>
      </c>
      <c r="B3550" s="1" t="s">
        <v>667</v>
      </c>
      <c r="C3550">
        <v>2513</v>
      </c>
      <c r="D3550" s="1" t="s">
        <v>644</v>
      </c>
      <c r="E3550">
        <v>23</v>
      </c>
      <c r="F3550" s="1" t="s">
        <v>668</v>
      </c>
      <c r="G3550" s="1" t="s">
        <v>646</v>
      </c>
      <c r="H3550" s="1" t="s">
        <v>103</v>
      </c>
      <c r="I3550" s="1" t="s">
        <v>647</v>
      </c>
      <c r="J3550" s="1" t="s">
        <v>648</v>
      </c>
      <c r="K3550" t="s">
        <v>669</v>
      </c>
      <c r="L3550">
        <v>947911207</v>
      </c>
      <c r="M3550" s="1" t="s">
        <v>670</v>
      </c>
      <c r="N3550">
        <v>12600</v>
      </c>
      <c r="O3550">
        <v>18600</v>
      </c>
      <c r="P3550">
        <v>18600</v>
      </c>
      <c r="Q3550">
        <v>18600</v>
      </c>
      <c r="R3550">
        <v>33600</v>
      </c>
      <c r="S3550">
        <v>53600</v>
      </c>
      <c r="T3550">
        <v>61800</v>
      </c>
      <c r="U3550">
        <v>0</v>
      </c>
      <c r="V3550">
        <v>0</v>
      </c>
      <c r="W3550">
        <v>0</v>
      </c>
      <c r="X3550">
        <v>0</v>
      </c>
      <c r="Y3550">
        <v>8.6306594249999993</v>
      </c>
      <c r="Z3550">
        <v>-75.763769550000006</v>
      </c>
      <c r="AA3550" s="1" t="s">
        <v>53</v>
      </c>
      <c r="AB3550">
        <v>819318600</v>
      </c>
      <c r="AC3550" t="str">
        <f>MID(TablaPivotFinal[[#This Row],[Fecha]],1,4)</f>
        <v>2017</v>
      </c>
      <c r="AD3550" t="str">
        <f>MID(TablaPivotFinal[[#This Row],[Fecha]],5,3)</f>
        <v>May</v>
      </c>
      <c r="AE3550" s="1">
        <v>819318600</v>
      </c>
      <c r="AF3550" s="1">
        <v>2960.1290319999998</v>
      </c>
    </row>
    <row r="3551" spans="1:32" x14ac:dyDescent="0.3">
      <c r="A3551" s="1" t="s">
        <v>666</v>
      </c>
      <c r="B3551" s="1" t="s">
        <v>667</v>
      </c>
      <c r="C3551">
        <v>2513</v>
      </c>
      <c r="D3551" s="1" t="s">
        <v>644</v>
      </c>
      <c r="E3551">
        <v>23</v>
      </c>
      <c r="F3551" s="1" t="s">
        <v>668</v>
      </c>
      <c r="G3551" s="1" t="s">
        <v>646</v>
      </c>
      <c r="H3551" s="1" t="s">
        <v>103</v>
      </c>
      <c r="I3551" s="1" t="s">
        <v>647</v>
      </c>
      <c r="J3551" s="1" t="s">
        <v>648</v>
      </c>
      <c r="K3551" t="s">
        <v>669</v>
      </c>
      <c r="L3551">
        <v>947911207</v>
      </c>
      <c r="M3551" s="1" t="s">
        <v>670</v>
      </c>
      <c r="N3551">
        <v>12600</v>
      </c>
      <c r="O3551">
        <v>18600</v>
      </c>
      <c r="P3551">
        <v>18600</v>
      </c>
      <c r="Q3551">
        <v>18600</v>
      </c>
      <c r="R3551">
        <v>33600</v>
      </c>
      <c r="S3551">
        <v>53600</v>
      </c>
      <c r="T3551">
        <v>61800</v>
      </c>
      <c r="U3551">
        <v>0</v>
      </c>
      <c r="V3551">
        <v>0</v>
      </c>
      <c r="W3551">
        <v>0</v>
      </c>
      <c r="X3551">
        <v>0</v>
      </c>
      <c r="Y3551">
        <v>8.6306594249999993</v>
      </c>
      <c r="Z3551">
        <v>-75.763769550000006</v>
      </c>
      <c r="AA3551" s="1" t="s">
        <v>55</v>
      </c>
      <c r="AB3551">
        <v>1348990700</v>
      </c>
      <c r="AC3551" t="str">
        <f>MID(TablaPivotFinal[[#This Row],[Fecha]],1,4)</f>
        <v>2017</v>
      </c>
      <c r="AD3551" t="str">
        <f>MID(TablaPivotFinal[[#This Row],[Fecha]],5,3)</f>
        <v>Nov</v>
      </c>
      <c r="AE3551" s="1">
        <v>1348990700</v>
      </c>
      <c r="AF3551" s="1">
        <v>3020.8</v>
      </c>
    </row>
    <row r="3552" spans="1:32" x14ac:dyDescent="0.3">
      <c r="A3552" s="1" t="s">
        <v>666</v>
      </c>
      <c r="B3552" s="1" t="s">
        <v>667</v>
      </c>
      <c r="C3552">
        <v>2513</v>
      </c>
      <c r="D3552" s="1" t="s">
        <v>644</v>
      </c>
      <c r="E3552">
        <v>23</v>
      </c>
      <c r="F3552" s="1" t="s">
        <v>668</v>
      </c>
      <c r="G3552" s="1" t="s">
        <v>646</v>
      </c>
      <c r="H3552" s="1" t="s">
        <v>103</v>
      </c>
      <c r="I3552" s="1" t="s">
        <v>647</v>
      </c>
      <c r="J3552" s="1" t="s">
        <v>648</v>
      </c>
      <c r="K3552" t="s">
        <v>669</v>
      </c>
      <c r="L3552">
        <v>947911207</v>
      </c>
      <c r="M3552" s="1" t="s">
        <v>670</v>
      </c>
      <c r="N3552">
        <v>12600</v>
      </c>
      <c r="O3552">
        <v>18600</v>
      </c>
      <c r="P3552">
        <v>18600</v>
      </c>
      <c r="Q3552">
        <v>18600</v>
      </c>
      <c r="R3552">
        <v>33600</v>
      </c>
      <c r="S3552">
        <v>53600</v>
      </c>
      <c r="T3552">
        <v>61800</v>
      </c>
      <c r="U3552">
        <v>0</v>
      </c>
      <c r="V3552">
        <v>0</v>
      </c>
      <c r="W3552">
        <v>0</v>
      </c>
      <c r="X3552">
        <v>0</v>
      </c>
      <c r="Y3552">
        <v>8.6306594249999993</v>
      </c>
      <c r="Z3552">
        <v>-75.763769550000006</v>
      </c>
      <c r="AA3552" s="1" t="s">
        <v>57</v>
      </c>
      <c r="AB3552">
        <v>1361246800</v>
      </c>
      <c r="AC3552" t="str">
        <f>MID(TablaPivotFinal[[#This Row],[Fecha]],1,4)</f>
        <v>2017</v>
      </c>
      <c r="AD3552" t="str">
        <f>MID(TablaPivotFinal[[#This Row],[Fecha]],5,3)</f>
        <v>Oct</v>
      </c>
      <c r="AE3552" s="1">
        <v>1361246800</v>
      </c>
      <c r="AF3552" s="1">
        <v>2925.2903230000002</v>
      </c>
    </row>
    <row r="3553" spans="1:32" x14ac:dyDescent="0.3">
      <c r="A3553" s="1" t="s">
        <v>666</v>
      </c>
      <c r="B3553" s="1" t="s">
        <v>667</v>
      </c>
      <c r="C3553">
        <v>2513</v>
      </c>
      <c r="D3553" s="1" t="s">
        <v>644</v>
      </c>
      <c r="E3553">
        <v>23</v>
      </c>
      <c r="F3553" s="1" t="s">
        <v>668</v>
      </c>
      <c r="G3553" s="1" t="s">
        <v>646</v>
      </c>
      <c r="H3553" s="1" t="s">
        <v>103</v>
      </c>
      <c r="I3553" s="1" t="s">
        <v>647</v>
      </c>
      <c r="J3553" s="1" t="s">
        <v>648</v>
      </c>
      <c r="K3553" t="s">
        <v>669</v>
      </c>
      <c r="L3553">
        <v>947911207</v>
      </c>
      <c r="M3553" s="1" t="s">
        <v>670</v>
      </c>
      <c r="N3553">
        <v>12600</v>
      </c>
      <c r="O3553">
        <v>18600</v>
      </c>
      <c r="P3553">
        <v>18600</v>
      </c>
      <c r="Q3553">
        <v>18600</v>
      </c>
      <c r="R3553">
        <v>33600</v>
      </c>
      <c r="S3553">
        <v>53600</v>
      </c>
      <c r="T3553">
        <v>61800</v>
      </c>
      <c r="U3553">
        <v>0</v>
      </c>
      <c r="V3553">
        <v>0</v>
      </c>
      <c r="W3553">
        <v>0</v>
      </c>
      <c r="X3553">
        <v>0</v>
      </c>
      <c r="Y3553">
        <v>8.6306594249999993</v>
      </c>
      <c r="Z3553">
        <v>-75.763769550000006</v>
      </c>
      <c r="AA3553" s="1" t="s">
        <v>59</v>
      </c>
      <c r="AB3553">
        <v>1262420600</v>
      </c>
      <c r="AC3553" t="str">
        <f>MID(TablaPivotFinal[[#This Row],[Fecha]],1,4)</f>
        <v>2017</v>
      </c>
      <c r="AD3553" t="str">
        <f>MID(TablaPivotFinal[[#This Row],[Fecha]],5,3)</f>
        <v>Sep</v>
      </c>
      <c r="AE3553" s="1">
        <v>1262420600</v>
      </c>
      <c r="AF3553" s="1">
        <v>2829.6</v>
      </c>
    </row>
    <row r="3554" spans="1:32" x14ac:dyDescent="0.3">
      <c r="A3554" s="1" t="s">
        <v>666</v>
      </c>
      <c r="B3554" s="1" t="s">
        <v>667</v>
      </c>
      <c r="C3554">
        <v>2513</v>
      </c>
      <c r="D3554" s="1" t="s">
        <v>644</v>
      </c>
      <c r="E3554">
        <v>23</v>
      </c>
      <c r="F3554" s="1" t="s">
        <v>668</v>
      </c>
      <c r="G3554" s="1" t="s">
        <v>646</v>
      </c>
      <c r="H3554" s="1" t="s">
        <v>103</v>
      </c>
      <c r="I3554" s="1" t="s">
        <v>647</v>
      </c>
      <c r="J3554" s="1" t="s">
        <v>648</v>
      </c>
      <c r="K3554" t="s">
        <v>669</v>
      </c>
      <c r="L3554">
        <v>947911207</v>
      </c>
      <c r="M3554" s="1" t="s">
        <v>670</v>
      </c>
      <c r="N3554">
        <v>12600</v>
      </c>
      <c r="O3554">
        <v>18600</v>
      </c>
      <c r="P3554">
        <v>18600</v>
      </c>
      <c r="Q3554">
        <v>18600</v>
      </c>
      <c r="R3554">
        <v>33600</v>
      </c>
      <c r="S3554">
        <v>53600</v>
      </c>
      <c r="T3554">
        <v>61800</v>
      </c>
      <c r="U3554">
        <v>0</v>
      </c>
      <c r="V3554">
        <v>0</v>
      </c>
      <c r="W3554">
        <v>0</v>
      </c>
      <c r="X3554">
        <v>0</v>
      </c>
      <c r="Y3554">
        <v>8.6306594249999993</v>
      </c>
      <c r="Z3554">
        <v>-75.763769550000006</v>
      </c>
      <c r="AA3554" s="1" t="s">
        <v>61</v>
      </c>
      <c r="AB3554">
        <v>1330776600</v>
      </c>
      <c r="AC3554" t="str">
        <f>MID(TablaPivotFinal[[#This Row],[Fecha]],1,4)</f>
        <v>2018</v>
      </c>
      <c r="AD3554" t="str">
        <f>MID(TablaPivotFinal[[#This Row],[Fecha]],5,3)</f>
        <v>Abr</v>
      </c>
      <c r="AE3554" s="1">
        <v>1330776600</v>
      </c>
      <c r="AF3554" s="1">
        <v>86736</v>
      </c>
    </row>
    <row r="3555" spans="1:32" x14ac:dyDescent="0.3">
      <c r="A3555" s="1" t="s">
        <v>666</v>
      </c>
      <c r="B3555" s="1" t="s">
        <v>667</v>
      </c>
      <c r="C3555">
        <v>2513</v>
      </c>
      <c r="D3555" s="1" t="s">
        <v>644</v>
      </c>
      <c r="E3555">
        <v>23</v>
      </c>
      <c r="F3555" s="1" t="s">
        <v>668</v>
      </c>
      <c r="G3555" s="1" t="s">
        <v>646</v>
      </c>
      <c r="H3555" s="1" t="s">
        <v>103</v>
      </c>
      <c r="I3555" s="1" t="s">
        <v>647</v>
      </c>
      <c r="J3555" s="1" t="s">
        <v>648</v>
      </c>
      <c r="K3555" t="s">
        <v>669</v>
      </c>
      <c r="L3555">
        <v>947911207</v>
      </c>
      <c r="M3555" s="1" t="s">
        <v>670</v>
      </c>
      <c r="N3555">
        <v>12600</v>
      </c>
      <c r="O3555">
        <v>18600</v>
      </c>
      <c r="P3555">
        <v>18600</v>
      </c>
      <c r="Q3555">
        <v>18600</v>
      </c>
      <c r="R3555">
        <v>33600</v>
      </c>
      <c r="S3555">
        <v>53600</v>
      </c>
      <c r="T3555">
        <v>61800</v>
      </c>
      <c r="U3555">
        <v>0</v>
      </c>
      <c r="V3555">
        <v>0</v>
      </c>
      <c r="W3555">
        <v>0</v>
      </c>
      <c r="X3555">
        <v>0</v>
      </c>
      <c r="Y3555">
        <v>8.6306594249999993</v>
      </c>
      <c r="Z3555">
        <v>-75.763769550000006</v>
      </c>
      <c r="AA3555" s="1" t="s">
        <v>63</v>
      </c>
      <c r="AB3555">
        <v>1360299600</v>
      </c>
      <c r="AC3555" t="str">
        <f>MID(TablaPivotFinal[[#This Row],[Fecha]],1,4)</f>
        <v>2018</v>
      </c>
      <c r="AD3555" t="str">
        <f>MID(TablaPivotFinal[[#This Row],[Fecha]],5,3)</f>
        <v>Ago</v>
      </c>
      <c r="AE3555" s="1">
        <v>1360299600</v>
      </c>
      <c r="AF3555" s="1">
        <v>92291</v>
      </c>
    </row>
    <row r="3556" spans="1:32" x14ac:dyDescent="0.3">
      <c r="A3556" s="1" t="s">
        <v>666</v>
      </c>
      <c r="B3556" s="1" t="s">
        <v>667</v>
      </c>
      <c r="C3556">
        <v>2513</v>
      </c>
      <c r="D3556" s="1" t="s">
        <v>644</v>
      </c>
      <c r="E3556">
        <v>23</v>
      </c>
      <c r="F3556" s="1" t="s">
        <v>668</v>
      </c>
      <c r="G3556" s="1" t="s">
        <v>646</v>
      </c>
      <c r="H3556" s="1" t="s">
        <v>103</v>
      </c>
      <c r="I3556" s="1" t="s">
        <v>647</v>
      </c>
      <c r="J3556" s="1" t="s">
        <v>648</v>
      </c>
      <c r="K3556" t="s">
        <v>669</v>
      </c>
      <c r="L3556">
        <v>947911207</v>
      </c>
      <c r="M3556" s="1" t="s">
        <v>670</v>
      </c>
      <c r="N3556">
        <v>12600</v>
      </c>
      <c r="O3556">
        <v>18600</v>
      </c>
      <c r="P3556">
        <v>18600</v>
      </c>
      <c r="Q3556">
        <v>18600</v>
      </c>
      <c r="R3556">
        <v>33600</v>
      </c>
      <c r="S3556">
        <v>53600</v>
      </c>
      <c r="T3556">
        <v>61800</v>
      </c>
      <c r="U3556">
        <v>0</v>
      </c>
      <c r="V3556">
        <v>0</v>
      </c>
      <c r="W3556">
        <v>0</v>
      </c>
      <c r="X3556">
        <v>0</v>
      </c>
      <c r="Y3556">
        <v>8.6306594249999993</v>
      </c>
      <c r="Z3556">
        <v>-75.763769550000006</v>
      </c>
      <c r="AA3556" s="1" t="s">
        <v>65</v>
      </c>
      <c r="AB3556">
        <v>1545757200</v>
      </c>
      <c r="AC3556" t="str">
        <f>MID(TablaPivotFinal[[#This Row],[Fecha]],1,4)</f>
        <v>2018</v>
      </c>
      <c r="AD3556" t="str">
        <f>MID(TablaPivotFinal[[#This Row],[Fecha]],5,3)</f>
        <v>Dic</v>
      </c>
      <c r="AE3556" s="1">
        <v>1545757200</v>
      </c>
      <c r="AF3556" s="1">
        <v>108378</v>
      </c>
    </row>
    <row r="3557" spans="1:32" x14ac:dyDescent="0.3">
      <c r="A3557" s="1" t="s">
        <v>666</v>
      </c>
      <c r="B3557" s="1" t="s">
        <v>667</v>
      </c>
      <c r="C3557">
        <v>2513</v>
      </c>
      <c r="D3557" s="1" t="s">
        <v>644</v>
      </c>
      <c r="E3557">
        <v>23</v>
      </c>
      <c r="F3557" s="1" t="s">
        <v>668</v>
      </c>
      <c r="G3557" s="1" t="s">
        <v>646</v>
      </c>
      <c r="H3557" s="1" t="s">
        <v>103</v>
      </c>
      <c r="I3557" s="1" t="s">
        <v>647</v>
      </c>
      <c r="J3557" s="1" t="s">
        <v>648</v>
      </c>
      <c r="K3557" t="s">
        <v>669</v>
      </c>
      <c r="L3557">
        <v>947911207</v>
      </c>
      <c r="M3557" s="1" t="s">
        <v>670</v>
      </c>
      <c r="N3557">
        <v>12600</v>
      </c>
      <c r="O3557">
        <v>18600</v>
      </c>
      <c r="P3557">
        <v>18600</v>
      </c>
      <c r="Q3557">
        <v>18600</v>
      </c>
      <c r="R3557">
        <v>33600</v>
      </c>
      <c r="S3557">
        <v>53600</v>
      </c>
      <c r="T3557">
        <v>61800</v>
      </c>
      <c r="U3557">
        <v>0</v>
      </c>
      <c r="V3557">
        <v>0</v>
      </c>
      <c r="W3557">
        <v>0</v>
      </c>
      <c r="X3557">
        <v>0</v>
      </c>
      <c r="Y3557">
        <v>8.6306594249999993</v>
      </c>
      <c r="Z3557">
        <v>-75.763769550000006</v>
      </c>
      <c r="AA3557" s="1" t="s">
        <v>67</v>
      </c>
      <c r="AB3557">
        <v>1689762000</v>
      </c>
      <c r="AC3557" t="str">
        <f>MID(TablaPivotFinal[[#This Row],[Fecha]],1,4)</f>
        <v>2018</v>
      </c>
      <c r="AD3557" t="str">
        <f>MID(TablaPivotFinal[[#This Row],[Fecha]],5,3)</f>
        <v>Ene</v>
      </c>
      <c r="AE3557" s="1">
        <v>1689762000</v>
      </c>
      <c r="AF3557" s="1">
        <v>117549</v>
      </c>
    </row>
    <row r="3558" spans="1:32" x14ac:dyDescent="0.3">
      <c r="A3558" s="1" t="s">
        <v>666</v>
      </c>
      <c r="B3558" s="1" t="s">
        <v>667</v>
      </c>
      <c r="C3558">
        <v>2513</v>
      </c>
      <c r="D3558" s="1" t="s">
        <v>644</v>
      </c>
      <c r="E3558">
        <v>23</v>
      </c>
      <c r="F3558" s="1" t="s">
        <v>668</v>
      </c>
      <c r="G3558" s="1" t="s">
        <v>646</v>
      </c>
      <c r="H3558" s="1" t="s">
        <v>103</v>
      </c>
      <c r="I3558" s="1" t="s">
        <v>647</v>
      </c>
      <c r="J3558" s="1" t="s">
        <v>648</v>
      </c>
      <c r="K3558" t="s">
        <v>669</v>
      </c>
      <c r="L3558">
        <v>947911207</v>
      </c>
      <c r="M3558" s="1" t="s">
        <v>670</v>
      </c>
      <c r="N3558">
        <v>12600</v>
      </c>
      <c r="O3558">
        <v>18600</v>
      </c>
      <c r="P3558">
        <v>18600</v>
      </c>
      <c r="Q3558">
        <v>18600</v>
      </c>
      <c r="R3558">
        <v>33600</v>
      </c>
      <c r="S3558">
        <v>53600</v>
      </c>
      <c r="T3558">
        <v>61800</v>
      </c>
      <c r="U3558">
        <v>0</v>
      </c>
      <c r="V3558">
        <v>0</v>
      </c>
      <c r="W3558">
        <v>0</v>
      </c>
      <c r="X3558">
        <v>0</v>
      </c>
      <c r="Y3558">
        <v>8.6306594249999993</v>
      </c>
      <c r="Z3558">
        <v>-75.763769550000006</v>
      </c>
      <c r="AA3558" s="1" t="s">
        <v>69</v>
      </c>
      <c r="AB3558">
        <v>1246570700</v>
      </c>
      <c r="AC3558" t="str">
        <f>MID(TablaPivotFinal[[#This Row],[Fecha]],1,4)</f>
        <v>2018</v>
      </c>
      <c r="AD3558" t="str">
        <f>MID(TablaPivotFinal[[#This Row],[Fecha]],5,3)</f>
        <v>Feb</v>
      </c>
      <c r="AE3558" s="1">
        <v>1246570700</v>
      </c>
      <c r="AF3558" s="1">
        <v>79774</v>
      </c>
    </row>
    <row r="3559" spans="1:32" x14ac:dyDescent="0.3">
      <c r="A3559" s="1" t="s">
        <v>666</v>
      </c>
      <c r="B3559" s="1" t="s">
        <v>667</v>
      </c>
      <c r="C3559">
        <v>2513</v>
      </c>
      <c r="D3559" s="1" t="s">
        <v>644</v>
      </c>
      <c r="E3559">
        <v>23</v>
      </c>
      <c r="F3559" s="1" t="s">
        <v>668</v>
      </c>
      <c r="G3559" s="1" t="s">
        <v>646</v>
      </c>
      <c r="H3559" s="1" t="s">
        <v>103</v>
      </c>
      <c r="I3559" s="1" t="s">
        <v>647</v>
      </c>
      <c r="J3559" s="1" t="s">
        <v>648</v>
      </c>
      <c r="K3559" t="s">
        <v>669</v>
      </c>
      <c r="L3559">
        <v>947911207</v>
      </c>
      <c r="M3559" s="1" t="s">
        <v>670</v>
      </c>
      <c r="N3559">
        <v>12600</v>
      </c>
      <c r="O3559">
        <v>18600</v>
      </c>
      <c r="P3559">
        <v>18600</v>
      </c>
      <c r="Q3559">
        <v>18600</v>
      </c>
      <c r="R3559">
        <v>33600</v>
      </c>
      <c r="S3559">
        <v>53600</v>
      </c>
      <c r="T3559">
        <v>61800</v>
      </c>
      <c r="U3559">
        <v>0</v>
      </c>
      <c r="V3559">
        <v>0</v>
      </c>
      <c r="W3559">
        <v>0</v>
      </c>
      <c r="X3559">
        <v>0</v>
      </c>
      <c r="Y3559">
        <v>8.6306594249999993</v>
      </c>
      <c r="Z3559">
        <v>-75.763769550000006</v>
      </c>
      <c r="AA3559" s="1" t="s">
        <v>71</v>
      </c>
      <c r="AB3559">
        <v>1349502800</v>
      </c>
      <c r="AC3559" t="str">
        <f>MID(TablaPivotFinal[[#This Row],[Fecha]],1,4)</f>
        <v>2018</v>
      </c>
      <c r="AD3559" t="str">
        <f>MID(TablaPivotFinal[[#This Row],[Fecha]],5,3)</f>
        <v>Jul</v>
      </c>
      <c r="AE3559" s="1">
        <v>1349502800</v>
      </c>
      <c r="AF3559" s="1">
        <v>91719</v>
      </c>
    </row>
    <row r="3560" spans="1:32" x14ac:dyDescent="0.3">
      <c r="A3560" s="1" t="s">
        <v>666</v>
      </c>
      <c r="B3560" s="1" t="s">
        <v>667</v>
      </c>
      <c r="C3560">
        <v>2513</v>
      </c>
      <c r="D3560" s="1" t="s">
        <v>644</v>
      </c>
      <c r="E3560">
        <v>23</v>
      </c>
      <c r="F3560" s="1" t="s">
        <v>668</v>
      </c>
      <c r="G3560" s="1" t="s">
        <v>646</v>
      </c>
      <c r="H3560" s="1" t="s">
        <v>103</v>
      </c>
      <c r="I3560" s="1" t="s">
        <v>647</v>
      </c>
      <c r="J3560" s="1" t="s">
        <v>648</v>
      </c>
      <c r="K3560" t="s">
        <v>669</v>
      </c>
      <c r="L3560">
        <v>947911207</v>
      </c>
      <c r="M3560" s="1" t="s">
        <v>670</v>
      </c>
      <c r="N3560">
        <v>12600</v>
      </c>
      <c r="O3560">
        <v>18600</v>
      </c>
      <c r="P3560">
        <v>18600</v>
      </c>
      <c r="Q3560">
        <v>18600</v>
      </c>
      <c r="R3560">
        <v>33600</v>
      </c>
      <c r="S3560">
        <v>53600</v>
      </c>
      <c r="T3560">
        <v>61800</v>
      </c>
      <c r="U3560">
        <v>0</v>
      </c>
      <c r="V3560">
        <v>0</v>
      </c>
      <c r="W3560">
        <v>0</v>
      </c>
      <c r="X3560">
        <v>0</v>
      </c>
      <c r="Y3560">
        <v>8.6306594249999993</v>
      </c>
      <c r="Z3560">
        <v>-75.763769550000006</v>
      </c>
      <c r="AA3560" s="1" t="s">
        <v>73</v>
      </c>
      <c r="AB3560">
        <v>1198105300</v>
      </c>
      <c r="AC3560" t="str">
        <f>MID(TablaPivotFinal[[#This Row],[Fecha]],1,4)</f>
        <v>2018</v>
      </c>
      <c r="AD3560" t="str">
        <f>MID(TablaPivotFinal[[#This Row],[Fecha]],5,3)</f>
        <v>Jun</v>
      </c>
      <c r="AE3560" s="1">
        <v>1198105300</v>
      </c>
      <c r="AF3560" s="1">
        <v>81844</v>
      </c>
    </row>
    <row r="3561" spans="1:32" x14ac:dyDescent="0.3">
      <c r="A3561" s="1" t="s">
        <v>666</v>
      </c>
      <c r="B3561" s="1" t="s">
        <v>667</v>
      </c>
      <c r="C3561">
        <v>2513</v>
      </c>
      <c r="D3561" s="1" t="s">
        <v>644</v>
      </c>
      <c r="E3561">
        <v>23</v>
      </c>
      <c r="F3561" s="1" t="s">
        <v>668</v>
      </c>
      <c r="G3561" s="1" t="s">
        <v>646</v>
      </c>
      <c r="H3561" s="1" t="s">
        <v>103</v>
      </c>
      <c r="I3561" s="1" t="s">
        <v>647</v>
      </c>
      <c r="J3561" s="1" t="s">
        <v>648</v>
      </c>
      <c r="K3561" t="s">
        <v>669</v>
      </c>
      <c r="L3561">
        <v>947911207</v>
      </c>
      <c r="M3561" s="1" t="s">
        <v>670</v>
      </c>
      <c r="N3561">
        <v>12600</v>
      </c>
      <c r="O3561">
        <v>18600</v>
      </c>
      <c r="P3561">
        <v>18600</v>
      </c>
      <c r="Q3561">
        <v>18600</v>
      </c>
      <c r="R3561">
        <v>33600</v>
      </c>
      <c r="S3561">
        <v>53600</v>
      </c>
      <c r="T3561">
        <v>61800</v>
      </c>
      <c r="U3561">
        <v>0</v>
      </c>
      <c r="V3561">
        <v>0</v>
      </c>
      <c r="W3561">
        <v>0</v>
      </c>
      <c r="X3561">
        <v>0</v>
      </c>
      <c r="Y3561">
        <v>8.6306594249999993</v>
      </c>
      <c r="Z3561">
        <v>-75.763769550000006</v>
      </c>
      <c r="AA3561" s="1" t="s">
        <v>75</v>
      </c>
      <c r="AB3561">
        <v>1437264300</v>
      </c>
      <c r="AC3561" t="str">
        <f>MID(TablaPivotFinal[[#This Row],[Fecha]],1,4)</f>
        <v>2018</v>
      </c>
      <c r="AD3561" t="str">
        <f>MID(TablaPivotFinal[[#This Row],[Fecha]],5,3)</f>
        <v>Mar</v>
      </c>
      <c r="AE3561" s="1">
        <v>1437264300</v>
      </c>
      <c r="AF3561" s="1">
        <v>96913</v>
      </c>
    </row>
    <row r="3562" spans="1:32" x14ac:dyDescent="0.3">
      <c r="A3562" s="1" t="s">
        <v>666</v>
      </c>
      <c r="B3562" s="1" t="s">
        <v>667</v>
      </c>
      <c r="C3562">
        <v>2513</v>
      </c>
      <c r="D3562" s="1" t="s">
        <v>644</v>
      </c>
      <c r="E3562">
        <v>23</v>
      </c>
      <c r="F3562" s="1" t="s">
        <v>668</v>
      </c>
      <c r="G3562" s="1" t="s">
        <v>646</v>
      </c>
      <c r="H3562" s="1" t="s">
        <v>103</v>
      </c>
      <c r="I3562" s="1" t="s">
        <v>647</v>
      </c>
      <c r="J3562" s="1" t="s">
        <v>648</v>
      </c>
      <c r="K3562" t="s">
        <v>669</v>
      </c>
      <c r="L3562">
        <v>947911207</v>
      </c>
      <c r="M3562" s="1" t="s">
        <v>670</v>
      </c>
      <c r="N3562">
        <v>12600</v>
      </c>
      <c r="O3562">
        <v>18600</v>
      </c>
      <c r="P3562">
        <v>18600</v>
      </c>
      <c r="Q3562">
        <v>18600</v>
      </c>
      <c r="R3562">
        <v>33600</v>
      </c>
      <c r="S3562">
        <v>53600</v>
      </c>
      <c r="T3562">
        <v>61800</v>
      </c>
      <c r="U3562">
        <v>0</v>
      </c>
      <c r="V3562">
        <v>0</v>
      </c>
      <c r="W3562">
        <v>0</v>
      </c>
      <c r="X3562">
        <v>0</v>
      </c>
      <c r="Y3562">
        <v>8.6306594249999993</v>
      </c>
      <c r="Z3562">
        <v>-75.763769550000006</v>
      </c>
      <c r="AA3562" s="1" t="s">
        <v>77</v>
      </c>
      <c r="AB3562">
        <v>1240759700</v>
      </c>
      <c r="AC3562" t="str">
        <f>MID(TablaPivotFinal[[#This Row],[Fecha]],1,4)</f>
        <v>2018</v>
      </c>
      <c r="AD3562" t="str">
        <f>MID(TablaPivotFinal[[#This Row],[Fecha]],5,3)</f>
        <v>May</v>
      </c>
      <c r="AE3562" s="1">
        <v>1240759700</v>
      </c>
      <c r="AF3562" s="1">
        <v>82801</v>
      </c>
    </row>
    <row r="3563" spans="1:32" x14ac:dyDescent="0.3">
      <c r="A3563" s="1" t="s">
        <v>666</v>
      </c>
      <c r="B3563" s="1" t="s">
        <v>667</v>
      </c>
      <c r="C3563">
        <v>2513</v>
      </c>
      <c r="D3563" s="1" t="s">
        <v>644</v>
      </c>
      <c r="E3563">
        <v>23</v>
      </c>
      <c r="F3563" s="1" t="s">
        <v>668</v>
      </c>
      <c r="G3563" s="1" t="s">
        <v>646</v>
      </c>
      <c r="H3563" s="1" t="s">
        <v>103</v>
      </c>
      <c r="I3563" s="1" t="s">
        <v>647</v>
      </c>
      <c r="J3563" s="1" t="s">
        <v>648</v>
      </c>
      <c r="K3563" t="s">
        <v>669</v>
      </c>
      <c r="L3563">
        <v>947911207</v>
      </c>
      <c r="M3563" s="1" t="s">
        <v>670</v>
      </c>
      <c r="N3563">
        <v>12600</v>
      </c>
      <c r="O3563">
        <v>18600</v>
      </c>
      <c r="P3563">
        <v>18600</v>
      </c>
      <c r="Q3563">
        <v>18600</v>
      </c>
      <c r="R3563">
        <v>33600</v>
      </c>
      <c r="S3563">
        <v>53600</v>
      </c>
      <c r="T3563">
        <v>61800</v>
      </c>
      <c r="U3563">
        <v>0</v>
      </c>
      <c r="V3563">
        <v>0</v>
      </c>
      <c r="W3563">
        <v>0</v>
      </c>
      <c r="X3563">
        <v>0</v>
      </c>
      <c r="Y3563">
        <v>8.6306594249999993</v>
      </c>
      <c r="Z3563">
        <v>-75.763769550000006</v>
      </c>
      <c r="AA3563" s="1" t="s">
        <v>79</v>
      </c>
      <c r="AB3563">
        <v>1322513100</v>
      </c>
      <c r="AC3563" t="str">
        <f>MID(TablaPivotFinal[[#This Row],[Fecha]],1,4)</f>
        <v>2018</v>
      </c>
      <c r="AD3563" t="str">
        <f>MID(TablaPivotFinal[[#This Row],[Fecha]],5,3)</f>
        <v>Nov</v>
      </c>
      <c r="AE3563" s="1">
        <v>1322513100</v>
      </c>
      <c r="AF3563" s="1">
        <v>90131</v>
      </c>
    </row>
    <row r="3564" spans="1:32" x14ac:dyDescent="0.3">
      <c r="A3564" s="1" t="s">
        <v>666</v>
      </c>
      <c r="B3564" s="1" t="s">
        <v>667</v>
      </c>
      <c r="C3564">
        <v>2513</v>
      </c>
      <c r="D3564" s="1" t="s">
        <v>644</v>
      </c>
      <c r="E3564">
        <v>23</v>
      </c>
      <c r="F3564" s="1" t="s">
        <v>668</v>
      </c>
      <c r="G3564" s="1" t="s">
        <v>646</v>
      </c>
      <c r="H3564" s="1" t="s">
        <v>103</v>
      </c>
      <c r="I3564" s="1" t="s">
        <v>647</v>
      </c>
      <c r="J3564" s="1" t="s">
        <v>648</v>
      </c>
      <c r="K3564" t="s">
        <v>669</v>
      </c>
      <c r="L3564">
        <v>947911207</v>
      </c>
      <c r="M3564" s="1" t="s">
        <v>670</v>
      </c>
      <c r="N3564">
        <v>12600</v>
      </c>
      <c r="O3564">
        <v>18600</v>
      </c>
      <c r="P3564">
        <v>18600</v>
      </c>
      <c r="Q3564">
        <v>18600</v>
      </c>
      <c r="R3564">
        <v>33600</v>
      </c>
      <c r="S3564">
        <v>53600</v>
      </c>
      <c r="T3564">
        <v>61800</v>
      </c>
      <c r="U3564">
        <v>0</v>
      </c>
      <c r="V3564">
        <v>0</v>
      </c>
      <c r="W3564">
        <v>0</v>
      </c>
      <c r="X3564">
        <v>0</v>
      </c>
      <c r="Y3564">
        <v>8.6306594249999993</v>
      </c>
      <c r="Z3564">
        <v>-75.763769550000006</v>
      </c>
      <c r="AA3564" s="1" t="s">
        <v>81</v>
      </c>
      <c r="AB3564">
        <v>1381690400</v>
      </c>
      <c r="AC3564" t="str">
        <f>MID(TablaPivotFinal[[#This Row],[Fecha]],1,4)</f>
        <v>2018</v>
      </c>
      <c r="AD3564" t="str">
        <f>MID(TablaPivotFinal[[#This Row],[Fecha]],5,3)</f>
        <v>Oct</v>
      </c>
      <c r="AE3564" s="1">
        <v>1381690400</v>
      </c>
      <c r="AF3564" s="1">
        <v>93664</v>
      </c>
    </row>
    <row r="3565" spans="1:32" x14ac:dyDescent="0.3">
      <c r="A3565" s="1" t="s">
        <v>666</v>
      </c>
      <c r="B3565" s="1" t="s">
        <v>667</v>
      </c>
      <c r="C3565">
        <v>2513</v>
      </c>
      <c r="D3565" s="1" t="s">
        <v>644</v>
      </c>
      <c r="E3565">
        <v>23</v>
      </c>
      <c r="F3565" s="1" t="s">
        <v>668</v>
      </c>
      <c r="G3565" s="1" t="s">
        <v>646</v>
      </c>
      <c r="H3565" s="1" t="s">
        <v>103</v>
      </c>
      <c r="I3565" s="1" t="s">
        <v>647</v>
      </c>
      <c r="J3565" s="1" t="s">
        <v>648</v>
      </c>
      <c r="K3565" t="s">
        <v>669</v>
      </c>
      <c r="L3565">
        <v>947911207</v>
      </c>
      <c r="M3565" s="1" t="s">
        <v>670</v>
      </c>
      <c r="N3565">
        <v>12600</v>
      </c>
      <c r="O3565">
        <v>18600</v>
      </c>
      <c r="P3565">
        <v>18600</v>
      </c>
      <c r="Q3565">
        <v>18600</v>
      </c>
      <c r="R3565">
        <v>33600</v>
      </c>
      <c r="S3565">
        <v>53600</v>
      </c>
      <c r="T3565">
        <v>61800</v>
      </c>
      <c r="U3565">
        <v>0</v>
      </c>
      <c r="V3565">
        <v>0</v>
      </c>
      <c r="W3565">
        <v>0</v>
      </c>
      <c r="X3565">
        <v>0</v>
      </c>
      <c r="Y3565">
        <v>8.6306594249999993</v>
      </c>
      <c r="Z3565">
        <v>-75.763769550000006</v>
      </c>
      <c r="AA3565" s="1" t="s">
        <v>83</v>
      </c>
      <c r="AB3565">
        <v>1280051100</v>
      </c>
      <c r="AC3565" t="str">
        <f>MID(TablaPivotFinal[[#This Row],[Fecha]],1,4)</f>
        <v>2018</v>
      </c>
      <c r="AD3565" t="str">
        <f>MID(TablaPivotFinal[[#This Row],[Fecha]],5,3)</f>
        <v>Sep</v>
      </c>
      <c r="AE3565" s="1">
        <v>1280051100</v>
      </c>
      <c r="AF3565" s="1">
        <v>85496</v>
      </c>
    </row>
    <row r="3566" spans="1:32" x14ac:dyDescent="0.3">
      <c r="A3566" s="1" t="s">
        <v>671</v>
      </c>
      <c r="B3566" s="1" t="s">
        <v>672</v>
      </c>
      <c r="C3566">
        <v>3306</v>
      </c>
      <c r="D3566" s="1" t="s">
        <v>644</v>
      </c>
      <c r="E3566">
        <v>23</v>
      </c>
      <c r="F3566" s="1" t="s">
        <v>673</v>
      </c>
      <c r="G3566" s="1" t="s">
        <v>646</v>
      </c>
      <c r="H3566" s="1" t="s">
        <v>103</v>
      </c>
      <c r="I3566" s="1" t="s">
        <v>674</v>
      </c>
      <c r="J3566" s="1" t="s">
        <v>648</v>
      </c>
      <c r="K3566">
        <v>-1</v>
      </c>
      <c r="L3566">
        <v>3216177100</v>
      </c>
      <c r="M3566" s="1" t="s">
        <v>675</v>
      </c>
      <c r="N3566">
        <v>12300</v>
      </c>
      <c r="O3566">
        <v>18200</v>
      </c>
      <c r="P3566">
        <v>18200</v>
      </c>
      <c r="Q3566">
        <v>19500</v>
      </c>
      <c r="R3566">
        <v>19500</v>
      </c>
      <c r="S3566">
        <v>28300</v>
      </c>
      <c r="T3566">
        <v>28700</v>
      </c>
      <c r="U3566">
        <v>0</v>
      </c>
      <c r="V3566">
        <v>0</v>
      </c>
      <c r="W3566">
        <v>0</v>
      </c>
      <c r="X3566">
        <v>0</v>
      </c>
      <c r="Y3566">
        <v>8.7726597880000003</v>
      </c>
      <c r="Z3566">
        <v>-75.742383149999995</v>
      </c>
      <c r="AA3566" s="1" t="s">
        <v>13</v>
      </c>
      <c r="AB3566">
        <v>0</v>
      </c>
      <c r="AC3566" t="str">
        <f>MID(TablaPivotFinal[[#This Row],[Fecha]],1,4)</f>
        <v>2016</v>
      </c>
      <c r="AD3566" t="str">
        <f>MID(TablaPivotFinal[[#This Row],[Fecha]],5,3)</f>
        <v>Abr</v>
      </c>
      <c r="AE3566" s="1">
        <v>0</v>
      </c>
      <c r="AF3566" s="1">
        <v>0</v>
      </c>
    </row>
    <row r="3567" spans="1:32" x14ac:dyDescent="0.3">
      <c r="A3567" s="1" t="s">
        <v>671</v>
      </c>
      <c r="B3567" s="1" t="s">
        <v>672</v>
      </c>
      <c r="C3567">
        <v>3306</v>
      </c>
      <c r="D3567" s="1" t="s">
        <v>644</v>
      </c>
      <c r="E3567">
        <v>23</v>
      </c>
      <c r="F3567" s="1" t="s">
        <v>673</v>
      </c>
      <c r="G3567" s="1" t="s">
        <v>646</v>
      </c>
      <c r="H3567" s="1" t="s">
        <v>103</v>
      </c>
      <c r="I3567" s="1" t="s">
        <v>674</v>
      </c>
      <c r="J3567" s="1" t="s">
        <v>648</v>
      </c>
      <c r="K3567">
        <v>-1</v>
      </c>
      <c r="L3567">
        <v>3216177100</v>
      </c>
      <c r="M3567" s="1" t="s">
        <v>675</v>
      </c>
      <c r="N3567">
        <v>12300</v>
      </c>
      <c r="O3567">
        <v>18200</v>
      </c>
      <c r="P3567">
        <v>18200</v>
      </c>
      <c r="Q3567">
        <v>19500</v>
      </c>
      <c r="R3567">
        <v>19500</v>
      </c>
      <c r="S3567">
        <v>28300</v>
      </c>
      <c r="T3567">
        <v>28700</v>
      </c>
      <c r="U3567">
        <v>0</v>
      </c>
      <c r="V3567">
        <v>0</v>
      </c>
      <c r="W3567">
        <v>0</v>
      </c>
      <c r="X3567">
        <v>0</v>
      </c>
      <c r="Y3567">
        <v>8.7726597880000003</v>
      </c>
      <c r="Z3567">
        <v>-75.742383149999995</v>
      </c>
      <c r="AA3567" s="1" t="s">
        <v>15</v>
      </c>
      <c r="AB3567">
        <v>0</v>
      </c>
      <c r="AC3567" t="str">
        <f>MID(TablaPivotFinal[[#This Row],[Fecha]],1,4)</f>
        <v>2016</v>
      </c>
      <c r="AD3567" t="str">
        <f>MID(TablaPivotFinal[[#This Row],[Fecha]],5,3)</f>
        <v>Ago</v>
      </c>
      <c r="AE3567" s="1">
        <v>0</v>
      </c>
      <c r="AF3567" s="1">
        <v>0</v>
      </c>
    </row>
    <row r="3568" spans="1:32" x14ac:dyDescent="0.3">
      <c r="A3568" s="1" t="s">
        <v>671</v>
      </c>
      <c r="B3568" s="1" t="s">
        <v>672</v>
      </c>
      <c r="C3568">
        <v>3306</v>
      </c>
      <c r="D3568" s="1" t="s">
        <v>644</v>
      </c>
      <c r="E3568">
        <v>23</v>
      </c>
      <c r="F3568" s="1" t="s">
        <v>673</v>
      </c>
      <c r="G3568" s="1" t="s">
        <v>646</v>
      </c>
      <c r="H3568" s="1" t="s">
        <v>103</v>
      </c>
      <c r="I3568" s="1" t="s">
        <v>674</v>
      </c>
      <c r="J3568" s="1" t="s">
        <v>648</v>
      </c>
      <c r="K3568">
        <v>-1</v>
      </c>
      <c r="L3568">
        <v>3216177100</v>
      </c>
      <c r="M3568" s="1" t="s">
        <v>675</v>
      </c>
      <c r="N3568">
        <v>12300</v>
      </c>
      <c r="O3568">
        <v>18200</v>
      </c>
      <c r="P3568">
        <v>18200</v>
      </c>
      <c r="Q3568">
        <v>19500</v>
      </c>
      <c r="R3568">
        <v>19500</v>
      </c>
      <c r="S3568">
        <v>28300</v>
      </c>
      <c r="T3568">
        <v>28700</v>
      </c>
      <c r="U3568">
        <v>0</v>
      </c>
      <c r="V3568">
        <v>0</v>
      </c>
      <c r="W3568">
        <v>0</v>
      </c>
      <c r="X3568">
        <v>0</v>
      </c>
      <c r="Y3568">
        <v>8.7726597880000003</v>
      </c>
      <c r="Z3568">
        <v>-75.742383149999995</v>
      </c>
      <c r="AA3568" s="1" t="s">
        <v>17</v>
      </c>
      <c r="AB3568">
        <v>0</v>
      </c>
      <c r="AC3568" t="str">
        <f>MID(TablaPivotFinal[[#This Row],[Fecha]],1,4)</f>
        <v>2016</v>
      </c>
      <c r="AD3568" t="str">
        <f>MID(TablaPivotFinal[[#This Row],[Fecha]],5,3)</f>
        <v>Dic</v>
      </c>
      <c r="AE3568" s="1">
        <v>0</v>
      </c>
      <c r="AF3568" s="1">
        <v>0</v>
      </c>
    </row>
    <row r="3569" spans="1:32" x14ac:dyDescent="0.3">
      <c r="A3569" s="1" t="s">
        <v>671</v>
      </c>
      <c r="B3569" s="1" t="s">
        <v>672</v>
      </c>
      <c r="C3569">
        <v>3306</v>
      </c>
      <c r="D3569" s="1" t="s">
        <v>644</v>
      </c>
      <c r="E3569">
        <v>23</v>
      </c>
      <c r="F3569" s="1" t="s">
        <v>673</v>
      </c>
      <c r="G3569" s="1" t="s">
        <v>646</v>
      </c>
      <c r="H3569" s="1" t="s">
        <v>103</v>
      </c>
      <c r="I3569" s="1" t="s">
        <v>674</v>
      </c>
      <c r="J3569" s="1" t="s">
        <v>648</v>
      </c>
      <c r="K3569">
        <v>-1</v>
      </c>
      <c r="L3569">
        <v>3216177100</v>
      </c>
      <c r="M3569" s="1" t="s">
        <v>675</v>
      </c>
      <c r="N3569">
        <v>12300</v>
      </c>
      <c r="O3569">
        <v>18200</v>
      </c>
      <c r="P3569">
        <v>18200</v>
      </c>
      <c r="Q3569">
        <v>19500</v>
      </c>
      <c r="R3569">
        <v>19500</v>
      </c>
      <c r="S3569">
        <v>28300</v>
      </c>
      <c r="T3569">
        <v>28700</v>
      </c>
      <c r="U3569">
        <v>0</v>
      </c>
      <c r="V3569">
        <v>0</v>
      </c>
      <c r="W3569">
        <v>0</v>
      </c>
      <c r="X3569">
        <v>0</v>
      </c>
      <c r="Y3569">
        <v>8.7726597880000003</v>
      </c>
      <c r="Z3569">
        <v>-75.742383149999995</v>
      </c>
      <c r="AA3569" s="1" t="s">
        <v>19</v>
      </c>
      <c r="AB3569">
        <v>0</v>
      </c>
      <c r="AC3569" t="str">
        <f>MID(TablaPivotFinal[[#This Row],[Fecha]],1,4)</f>
        <v>2016</v>
      </c>
      <c r="AD3569" t="str">
        <f>MID(TablaPivotFinal[[#This Row],[Fecha]],5,3)</f>
        <v>Ene</v>
      </c>
      <c r="AE3569" s="1">
        <v>0</v>
      </c>
      <c r="AF3569" s="1">
        <v>0</v>
      </c>
    </row>
    <row r="3570" spans="1:32" x14ac:dyDescent="0.3">
      <c r="A3570" s="1" t="s">
        <v>671</v>
      </c>
      <c r="B3570" s="1" t="s">
        <v>672</v>
      </c>
      <c r="C3570">
        <v>3306</v>
      </c>
      <c r="D3570" s="1" t="s">
        <v>644</v>
      </c>
      <c r="E3570">
        <v>23</v>
      </c>
      <c r="F3570" s="1" t="s">
        <v>673</v>
      </c>
      <c r="G3570" s="1" t="s">
        <v>646</v>
      </c>
      <c r="H3570" s="1" t="s">
        <v>103</v>
      </c>
      <c r="I3570" s="1" t="s">
        <v>674</v>
      </c>
      <c r="J3570" s="1" t="s">
        <v>648</v>
      </c>
      <c r="K3570">
        <v>-1</v>
      </c>
      <c r="L3570">
        <v>3216177100</v>
      </c>
      <c r="M3570" s="1" t="s">
        <v>675</v>
      </c>
      <c r="N3570">
        <v>12300</v>
      </c>
      <c r="O3570">
        <v>18200</v>
      </c>
      <c r="P3570">
        <v>18200</v>
      </c>
      <c r="Q3570">
        <v>19500</v>
      </c>
      <c r="R3570">
        <v>19500</v>
      </c>
      <c r="S3570">
        <v>28300</v>
      </c>
      <c r="T3570">
        <v>28700</v>
      </c>
      <c r="U3570">
        <v>0</v>
      </c>
      <c r="V3570">
        <v>0</v>
      </c>
      <c r="W3570">
        <v>0</v>
      </c>
      <c r="X3570">
        <v>0</v>
      </c>
      <c r="Y3570">
        <v>8.7726597880000003</v>
      </c>
      <c r="Z3570">
        <v>-75.742383149999995</v>
      </c>
      <c r="AA3570" s="1" t="s">
        <v>21</v>
      </c>
      <c r="AB3570">
        <v>0</v>
      </c>
      <c r="AC3570" t="str">
        <f>MID(TablaPivotFinal[[#This Row],[Fecha]],1,4)</f>
        <v>2016</v>
      </c>
      <c r="AD3570" t="str">
        <f>MID(TablaPivotFinal[[#This Row],[Fecha]],5,3)</f>
        <v>Feb</v>
      </c>
      <c r="AE3570" s="1">
        <v>0</v>
      </c>
      <c r="AF3570" s="1">
        <v>0</v>
      </c>
    </row>
    <row r="3571" spans="1:32" x14ac:dyDescent="0.3">
      <c r="A3571" s="1" t="s">
        <v>671</v>
      </c>
      <c r="B3571" s="1" t="s">
        <v>672</v>
      </c>
      <c r="C3571">
        <v>3306</v>
      </c>
      <c r="D3571" s="1" t="s">
        <v>644</v>
      </c>
      <c r="E3571">
        <v>23</v>
      </c>
      <c r="F3571" s="1" t="s">
        <v>673</v>
      </c>
      <c r="G3571" s="1" t="s">
        <v>646</v>
      </c>
      <c r="H3571" s="1" t="s">
        <v>103</v>
      </c>
      <c r="I3571" s="1" t="s">
        <v>674</v>
      </c>
      <c r="J3571" s="1" t="s">
        <v>648</v>
      </c>
      <c r="K3571">
        <v>-1</v>
      </c>
      <c r="L3571">
        <v>3216177100</v>
      </c>
      <c r="M3571" s="1" t="s">
        <v>675</v>
      </c>
      <c r="N3571">
        <v>12300</v>
      </c>
      <c r="O3571">
        <v>18200</v>
      </c>
      <c r="P3571">
        <v>18200</v>
      </c>
      <c r="Q3571">
        <v>19500</v>
      </c>
      <c r="R3571">
        <v>19500</v>
      </c>
      <c r="S3571">
        <v>28300</v>
      </c>
      <c r="T3571">
        <v>28700</v>
      </c>
      <c r="U3571">
        <v>0</v>
      </c>
      <c r="V3571">
        <v>0</v>
      </c>
      <c r="W3571">
        <v>0</v>
      </c>
      <c r="X3571">
        <v>0</v>
      </c>
      <c r="Y3571">
        <v>8.7726597880000003</v>
      </c>
      <c r="Z3571">
        <v>-75.742383149999995</v>
      </c>
      <c r="AA3571" s="1" t="s">
        <v>23</v>
      </c>
      <c r="AB3571">
        <v>0</v>
      </c>
      <c r="AC3571" t="str">
        <f>MID(TablaPivotFinal[[#This Row],[Fecha]],1,4)</f>
        <v>2016</v>
      </c>
      <c r="AD3571" t="str">
        <f>MID(TablaPivotFinal[[#This Row],[Fecha]],5,3)</f>
        <v>Jul</v>
      </c>
      <c r="AE3571" s="1">
        <v>0</v>
      </c>
      <c r="AF3571" s="1">
        <v>0</v>
      </c>
    </row>
    <row r="3572" spans="1:32" x14ac:dyDescent="0.3">
      <c r="A3572" s="1" t="s">
        <v>671</v>
      </c>
      <c r="B3572" s="1" t="s">
        <v>672</v>
      </c>
      <c r="C3572">
        <v>3306</v>
      </c>
      <c r="D3572" s="1" t="s">
        <v>644</v>
      </c>
      <c r="E3572">
        <v>23</v>
      </c>
      <c r="F3572" s="1" t="s">
        <v>673</v>
      </c>
      <c r="G3572" s="1" t="s">
        <v>646</v>
      </c>
      <c r="H3572" s="1" t="s">
        <v>103</v>
      </c>
      <c r="I3572" s="1" t="s">
        <v>674</v>
      </c>
      <c r="J3572" s="1" t="s">
        <v>648</v>
      </c>
      <c r="K3572">
        <v>-1</v>
      </c>
      <c r="L3572">
        <v>3216177100</v>
      </c>
      <c r="M3572" s="1" t="s">
        <v>675</v>
      </c>
      <c r="N3572">
        <v>12300</v>
      </c>
      <c r="O3572">
        <v>18200</v>
      </c>
      <c r="P3572">
        <v>18200</v>
      </c>
      <c r="Q3572">
        <v>19500</v>
      </c>
      <c r="R3572">
        <v>19500</v>
      </c>
      <c r="S3572">
        <v>28300</v>
      </c>
      <c r="T3572">
        <v>28700</v>
      </c>
      <c r="U3572">
        <v>0</v>
      </c>
      <c r="V3572">
        <v>0</v>
      </c>
      <c r="W3572">
        <v>0</v>
      </c>
      <c r="X3572">
        <v>0</v>
      </c>
      <c r="Y3572">
        <v>8.7726597880000003</v>
      </c>
      <c r="Z3572">
        <v>-75.742383149999995</v>
      </c>
      <c r="AA3572" s="1" t="s">
        <v>25</v>
      </c>
      <c r="AB3572">
        <v>0</v>
      </c>
      <c r="AC3572" t="str">
        <f>MID(TablaPivotFinal[[#This Row],[Fecha]],1,4)</f>
        <v>2016</v>
      </c>
      <c r="AD3572" t="str">
        <f>MID(TablaPivotFinal[[#This Row],[Fecha]],5,3)</f>
        <v>Jun</v>
      </c>
      <c r="AE3572" s="1">
        <v>0</v>
      </c>
      <c r="AF3572" s="1">
        <v>0</v>
      </c>
    </row>
    <row r="3573" spans="1:32" x14ac:dyDescent="0.3">
      <c r="A3573" s="1" t="s">
        <v>671</v>
      </c>
      <c r="B3573" s="1" t="s">
        <v>672</v>
      </c>
      <c r="C3573">
        <v>3306</v>
      </c>
      <c r="D3573" s="1" t="s">
        <v>644</v>
      </c>
      <c r="E3573">
        <v>23</v>
      </c>
      <c r="F3573" s="1" t="s">
        <v>673</v>
      </c>
      <c r="G3573" s="1" t="s">
        <v>646</v>
      </c>
      <c r="H3573" s="1" t="s">
        <v>103</v>
      </c>
      <c r="I3573" s="1" t="s">
        <v>674</v>
      </c>
      <c r="J3573" s="1" t="s">
        <v>648</v>
      </c>
      <c r="K3573">
        <v>-1</v>
      </c>
      <c r="L3573">
        <v>3216177100</v>
      </c>
      <c r="M3573" s="1" t="s">
        <v>675</v>
      </c>
      <c r="N3573">
        <v>12300</v>
      </c>
      <c r="O3573">
        <v>18200</v>
      </c>
      <c r="P3573">
        <v>18200</v>
      </c>
      <c r="Q3573">
        <v>19500</v>
      </c>
      <c r="R3573">
        <v>19500</v>
      </c>
      <c r="S3573">
        <v>28300</v>
      </c>
      <c r="T3573">
        <v>28700</v>
      </c>
      <c r="U3573">
        <v>0</v>
      </c>
      <c r="V3573">
        <v>0</v>
      </c>
      <c r="W3573">
        <v>0</v>
      </c>
      <c r="X3573">
        <v>0</v>
      </c>
      <c r="Y3573">
        <v>8.7726597880000003</v>
      </c>
      <c r="Z3573">
        <v>-75.742383149999995</v>
      </c>
      <c r="AA3573" s="1" t="s">
        <v>27</v>
      </c>
      <c r="AB3573">
        <v>0</v>
      </c>
      <c r="AC3573" t="str">
        <f>MID(TablaPivotFinal[[#This Row],[Fecha]],1,4)</f>
        <v>2016</v>
      </c>
      <c r="AD3573" t="str">
        <f>MID(TablaPivotFinal[[#This Row],[Fecha]],5,3)</f>
        <v>Mar</v>
      </c>
      <c r="AE3573" s="1">
        <v>0</v>
      </c>
      <c r="AF3573" s="1">
        <v>0</v>
      </c>
    </row>
    <row r="3574" spans="1:32" x14ac:dyDescent="0.3">
      <c r="A3574" s="1" t="s">
        <v>671</v>
      </c>
      <c r="B3574" s="1" t="s">
        <v>672</v>
      </c>
      <c r="C3574">
        <v>3306</v>
      </c>
      <c r="D3574" s="1" t="s">
        <v>644</v>
      </c>
      <c r="E3574">
        <v>23</v>
      </c>
      <c r="F3574" s="1" t="s">
        <v>673</v>
      </c>
      <c r="G3574" s="1" t="s">
        <v>646</v>
      </c>
      <c r="H3574" s="1" t="s">
        <v>103</v>
      </c>
      <c r="I3574" s="1" t="s">
        <v>674</v>
      </c>
      <c r="J3574" s="1" t="s">
        <v>648</v>
      </c>
      <c r="K3574">
        <v>-1</v>
      </c>
      <c r="L3574">
        <v>3216177100</v>
      </c>
      <c r="M3574" s="1" t="s">
        <v>675</v>
      </c>
      <c r="N3574">
        <v>12300</v>
      </c>
      <c r="O3574">
        <v>18200</v>
      </c>
      <c r="P3574">
        <v>18200</v>
      </c>
      <c r="Q3574">
        <v>19500</v>
      </c>
      <c r="R3574">
        <v>19500</v>
      </c>
      <c r="S3574">
        <v>28300</v>
      </c>
      <c r="T3574">
        <v>28700</v>
      </c>
      <c r="U3574">
        <v>0</v>
      </c>
      <c r="V3574">
        <v>0</v>
      </c>
      <c r="W3574">
        <v>0</v>
      </c>
      <c r="X3574">
        <v>0</v>
      </c>
      <c r="Y3574">
        <v>8.7726597880000003</v>
      </c>
      <c r="Z3574">
        <v>-75.742383149999995</v>
      </c>
      <c r="AA3574" s="1" t="s">
        <v>29</v>
      </c>
      <c r="AB3574">
        <v>0</v>
      </c>
      <c r="AC3574" t="str">
        <f>MID(TablaPivotFinal[[#This Row],[Fecha]],1,4)</f>
        <v>2016</v>
      </c>
      <c r="AD3574" t="str">
        <f>MID(TablaPivotFinal[[#This Row],[Fecha]],5,3)</f>
        <v>May</v>
      </c>
      <c r="AE3574" s="1">
        <v>0</v>
      </c>
      <c r="AF3574" s="1">
        <v>0</v>
      </c>
    </row>
    <row r="3575" spans="1:32" x14ac:dyDescent="0.3">
      <c r="A3575" s="1" t="s">
        <v>671</v>
      </c>
      <c r="B3575" s="1" t="s">
        <v>672</v>
      </c>
      <c r="C3575">
        <v>3306</v>
      </c>
      <c r="D3575" s="1" t="s">
        <v>644</v>
      </c>
      <c r="E3575">
        <v>23</v>
      </c>
      <c r="F3575" s="1" t="s">
        <v>673</v>
      </c>
      <c r="G3575" s="1" t="s">
        <v>646</v>
      </c>
      <c r="H3575" s="1" t="s">
        <v>103</v>
      </c>
      <c r="I3575" s="1" t="s">
        <v>674</v>
      </c>
      <c r="J3575" s="1" t="s">
        <v>648</v>
      </c>
      <c r="K3575">
        <v>-1</v>
      </c>
      <c r="L3575">
        <v>3216177100</v>
      </c>
      <c r="M3575" s="1" t="s">
        <v>675</v>
      </c>
      <c r="N3575">
        <v>12300</v>
      </c>
      <c r="O3575">
        <v>18200</v>
      </c>
      <c r="P3575">
        <v>18200</v>
      </c>
      <c r="Q3575">
        <v>19500</v>
      </c>
      <c r="R3575">
        <v>19500</v>
      </c>
      <c r="S3575">
        <v>28300</v>
      </c>
      <c r="T3575">
        <v>28700</v>
      </c>
      <c r="U3575">
        <v>0</v>
      </c>
      <c r="V3575">
        <v>0</v>
      </c>
      <c r="W3575">
        <v>0</v>
      </c>
      <c r="X3575">
        <v>0</v>
      </c>
      <c r="Y3575">
        <v>8.7726597880000003</v>
      </c>
      <c r="Z3575">
        <v>-75.742383149999995</v>
      </c>
      <c r="AA3575" s="1" t="s">
        <v>31</v>
      </c>
      <c r="AB3575">
        <v>0</v>
      </c>
      <c r="AC3575" t="str">
        <f>MID(TablaPivotFinal[[#This Row],[Fecha]],1,4)</f>
        <v>2016</v>
      </c>
      <c r="AD3575" t="str">
        <f>MID(TablaPivotFinal[[#This Row],[Fecha]],5,3)</f>
        <v>Nov</v>
      </c>
      <c r="AE3575" s="1">
        <v>0</v>
      </c>
      <c r="AF3575" s="1">
        <v>0</v>
      </c>
    </row>
    <row r="3576" spans="1:32" x14ac:dyDescent="0.3">
      <c r="A3576" s="1" t="s">
        <v>671</v>
      </c>
      <c r="B3576" s="1" t="s">
        <v>672</v>
      </c>
      <c r="C3576">
        <v>3306</v>
      </c>
      <c r="D3576" s="1" t="s">
        <v>644</v>
      </c>
      <c r="E3576">
        <v>23</v>
      </c>
      <c r="F3576" s="1" t="s">
        <v>673</v>
      </c>
      <c r="G3576" s="1" t="s">
        <v>646</v>
      </c>
      <c r="H3576" s="1" t="s">
        <v>103</v>
      </c>
      <c r="I3576" s="1" t="s">
        <v>674</v>
      </c>
      <c r="J3576" s="1" t="s">
        <v>648</v>
      </c>
      <c r="K3576">
        <v>-1</v>
      </c>
      <c r="L3576">
        <v>3216177100</v>
      </c>
      <c r="M3576" s="1" t="s">
        <v>675</v>
      </c>
      <c r="N3576">
        <v>12300</v>
      </c>
      <c r="O3576">
        <v>18200</v>
      </c>
      <c r="P3576">
        <v>18200</v>
      </c>
      <c r="Q3576">
        <v>19500</v>
      </c>
      <c r="R3576">
        <v>19500</v>
      </c>
      <c r="S3576">
        <v>28300</v>
      </c>
      <c r="T3576">
        <v>28700</v>
      </c>
      <c r="U3576">
        <v>0</v>
      </c>
      <c r="V3576">
        <v>0</v>
      </c>
      <c r="W3576">
        <v>0</v>
      </c>
      <c r="X3576">
        <v>0</v>
      </c>
      <c r="Y3576">
        <v>8.7726597880000003</v>
      </c>
      <c r="Z3576">
        <v>-75.742383149999995</v>
      </c>
      <c r="AA3576" s="1" t="s">
        <v>33</v>
      </c>
      <c r="AB3576">
        <v>0</v>
      </c>
      <c r="AC3576" t="str">
        <f>MID(TablaPivotFinal[[#This Row],[Fecha]],1,4)</f>
        <v>2016</v>
      </c>
      <c r="AD3576" t="str">
        <f>MID(TablaPivotFinal[[#This Row],[Fecha]],5,3)</f>
        <v>Oct</v>
      </c>
      <c r="AE3576" s="1">
        <v>0</v>
      </c>
      <c r="AF3576" s="1">
        <v>0</v>
      </c>
    </row>
    <row r="3577" spans="1:32" x14ac:dyDescent="0.3">
      <c r="A3577" s="1" t="s">
        <v>671</v>
      </c>
      <c r="B3577" s="1" t="s">
        <v>672</v>
      </c>
      <c r="C3577">
        <v>3306</v>
      </c>
      <c r="D3577" s="1" t="s">
        <v>644</v>
      </c>
      <c r="E3577">
        <v>23</v>
      </c>
      <c r="F3577" s="1" t="s">
        <v>673</v>
      </c>
      <c r="G3577" s="1" t="s">
        <v>646</v>
      </c>
      <c r="H3577" s="1" t="s">
        <v>103</v>
      </c>
      <c r="I3577" s="1" t="s">
        <v>674</v>
      </c>
      <c r="J3577" s="1" t="s">
        <v>648</v>
      </c>
      <c r="K3577">
        <v>-1</v>
      </c>
      <c r="L3577">
        <v>3216177100</v>
      </c>
      <c r="M3577" s="1" t="s">
        <v>675</v>
      </c>
      <c r="N3577">
        <v>12300</v>
      </c>
      <c r="O3577">
        <v>18200</v>
      </c>
      <c r="P3577">
        <v>18200</v>
      </c>
      <c r="Q3577">
        <v>19500</v>
      </c>
      <c r="R3577">
        <v>19500</v>
      </c>
      <c r="S3577">
        <v>28300</v>
      </c>
      <c r="T3577">
        <v>28700</v>
      </c>
      <c r="U3577">
        <v>0</v>
      </c>
      <c r="V3577">
        <v>0</v>
      </c>
      <c r="W3577">
        <v>0</v>
      </c>
      <c r="X3577">
        <v>0</v>
      </c>
      <c r="Y3577">
        <v>8.7726597880000003</v>
      </c>
      <c r="Z3577">
        <v>-75.742383149999995</v>
      </c>
      <c r="AA3577" s="1" t="s">
        <v>35</v>
      </c>
      <c r="AB3577">
        <v>0</v>
      </c>
      <c r="AC3577" t="str">
        <f>MID(TablaPivotFinal[[#This Row],[Fecha]],1,4)</f>
        <v>2016</v>
      </c>
      <c r="AD3577" t="str">
        <f>MID(TablaPivotFinal[[#This Row],[Fecha]],5,3)</f>
        <v>Sep</v>
      </c>
      <c r="AE3577" s="1">
        <v>0</v>
      </c>
      <c r="AF3577" s="1">
        <v>0</v>
      </c>
    </row>
    <row r="3578" spans="1:32" x14ac:dyDescent="0.3">
      <c r="A3578" s="1" t="s">
        <v>671</v>
      </c>
      <c r="B3578" s="1" t="s">
        <v>672</v>
      </c>
      <c r="C3578">
        <v>3306</v>
      </c>
      <c r="D3578" s="1" t="s">
        <v>644</v>
      </c>
      <c r="E3578">
        <v>23</v>
      </c>
      <c r="F3578" s="1" t="s">
        <v>673</v>
      </c>
      <c r="G3578" s="1" t="s">
        <v>646</v>
      </c>
      <c r="H3578" s="1" t="s">
        <v>103</v>
      </c>
      <c r="I3578" s="1" t="s">
        <v>674</v>
      </c>
      <c r="J3578" s="1" t="s">
        <v>648</v>
      </c>
      <c r="K3578">
        <v>-1</v>
      </c>
      <c r="L3578">
        <v>3216177100</v>
      </c>
      <c r="M3578" s="1" t="s">
        <v>675</v>
      </c>
      <c r="N3578">
        <v>12300</v>
      </c>
      <c r="O3578">
        <v>18200</v>
      </c>
      <c r="P3578">
        <v>18200</v>
      </c>
      <c r="Q3578">
        <v>19500</v>
      </c>
      <c r="R3578">
        <v>19500</v>
      </c>
      <c r="S3578">
        <v>28300</v>
      </c>
      <c r="T3578">
        <v>28700</v>
      </c>
      <c r="U3578">
        <v>0</v>
      </c>
      <c r="V3578">
        <v>0</v>
      </c>
      <c r="W3578">
        <v>0</v>
      </c>
      <c r="X3578">
        <v>0</v>
      </c>
      <c r="Y3578">
        <v>8.7726597880000003</v>
      </c>
      <c r="Z3578">
        <v>-75.742383149999995</v>
      </c>
      <c r="AA3578" s="1" t="s">
        <v>37</v>
      </c>
      <c r="AB3578">
        <v>0</v>
      </c>
      <c r="AC3578" t="str">
        <f>MID(TablaPivotFinal[[#This Row],[Fecha]],1,4)</f>
        <v>2017</v>
      </c>
      <c r="AD3578" t="str">
        <f>MID(TablaPivotFinal[[#This Row],[Fecha]],5,3)</f>
        <v>Abr</v>
      </c>
      <c r="AE3578" s="1">
        <v>0</v>
      </c>
      <c r="AF3578" s="1">
        <v>0</v>
      </c>
    </row>
    <row r="3579" spans="1:32" x14ac:dyDescent="0.3">
      <c r="A3579" s="1" t="s">
        <v>671</v>
      </c>
      <c r="B3579" s="1" t="s">
        <v>672</v>
      </c>
      <c r="C3579">
        <v>3306</v>
      </c>
      <c r="D3579" s="1" t="s">
        <v>644</v>
      </c>
      <c r="E3579">
        <v>23</v>
      </c>
      <c r="F3579" s="1" t="s">
        <v>673</v>
      </c>
      <c r="G3579" s="1" t="s">
        <v>646</v>
      </c>
      <c r="H3579" s="1" t="s">
        <v>103</v>
      </c>
      <c r="I3579" s="1" t="s">
        <v>674</v>
      </c>
      <c r="J3579" s="1" t="s">
        <v>648</v>
      </c>
      <c r="K3579">
        <v>-1</v>
      </c>
      <c r="L3579">
        <v>3216177100</v>
      </c>
      <c r="M3579" s="1" t="s">
        <v>675</v>
      </c>
      <c r="N3579">
        <v>12300</v>
      </c>
      <c r="O3579">
        <v>18200</v>
      </c>
      <c r="P3579">
        <v>18200</v>
      </c>
      <c r="Q3579">
        <v>19500</v>
      </c>
      <c r="R3579">
        <v>19500</v>
      </c>
      <c r="S3579">
        <v>28300</v>
      </c>
      <c r="T3579">
        <v>28700</v>
      </c>
      <c r="U3579">
        <v>0</v>
      </c>
      <c r="V3579">
        <v>0</v>
      </c>
      <c r="W3579">
        <v>0</v>
      </c>
      <c r="X3579">
        <v>0</v>
      </c>
      <c r="Y3579">
        <v>8.7726597880000003</v>
      </c>
      <c r="Z3579">
        <v>-75.742383149999995</v>
      </c>
      <c r="AA3579" s="1" t="s">
        <v>39</v>
      </c>
      <c r="AB3579">
        <v>0</v>
      </c>
      <c r="AC3579" t="str">
        <f>MID(TablaPivotFinal[[#This Row],[Fecha]],1,4)</f>
        <v>2017</v>
      </c>
      <c r="AD3579" t="str">
        <f>MID(TablaPivotFinal[[#This Row],[Fecha]],5,3)</f>
        <v>Ago</v>
      </c>
      <c r="AE3579" s="1">
        <v>0</v>
      </c>
      <c r="AF3579" s="1">
        <v>0</v>
      </c>
    </row>
    <row r="3580" spans="1:32" x14ac:dyDescent="0.3">
      <c r="A3580" s="1" t="s">
        <v>671</v>
      </c>
      <c r="B3580" s="1" t="s">
        <v>672</v>
      </c>
      <c r="C3580">
        <v>3306</v>
      </c>
      <c r="D3580" s="1" t="s">
        <v>644</v>
      </c>
      <c r="E3580">
        <v>23</v>
      </c>
      <c r="F3580" s="1" t="s">
        <v>673</v>
      </c>
      <c r="G3580" s="1" t="s">
        <v>646</v>
      </c>
      <c r="H3580" s="1" t="s">
        <v>103</v>
      </c>
      <c r="I3580" s="1" t="s">
        <v>674</v>
      </c>
      <c r="J3580" s="1" t="s">
        <v>648</v>
      </c>
      <c r="K3580">
        <v>-1</v>
      </c>
      <c r="L3580">
        <v>3216177100</v>
      </c>
      <c r="M3580" s="1" t="s">
        <v>675</v>
      </c>
      <c r="N3580">
        <v>12300</v>
      </c>
      <c r="O3580">
        <v>18200</v>
      </c>
      <c r="P3580">
        <v>18200</v>
      </c>
      <c r="Q3580">
        <v>19500</v>
      </c>
      <c r="R3580">
        <v>19500</v>
      </c>
      <c r="S3580">
        <v>28300</v>
      </c>
      <c r="T3580">
        <v>28700</v>
      </c>
      <c r="U3580">
        <v>0</v>
      </c>
      <c r="V3580">
        <v>0</v>
      </c>
      <c r="W3580">
        <v>0</v>
      </c>
      <c r="X3580">
        <v>0</v>
      </c>
      <c r="Y3580">
        <v>8.7726597880000003</v>
      </c>
      <c r="Z3580">
        <v>-75.742383149999995</v>
      </c>
      <c r="AA3580" s="1" t="s">
        <v>41</v>
      </c>
      <c r="AB3580">
        <v>0</v>
      </c>
      <c r="AC3580" t="str">
        <f>MID(TablaPivotFinal[[#This Row],[Fecha]],1,4)</f>
        <v>2017</v>
      </c>
      <c r="AD3580" t="str">
        <f>MID(TablaPivotFinal[[#This Row],[Fecha]],5,3)</f>
        <v>Dic</v>
      </c>
      <c r="AE3580" s="1">
        <v>0</v>
      </c>
      <c r="AF3580" s="1">
        <v>0</v>
      </c>
    </row>
    <row r="3581" spans="1:32" x14ac:dyDescent="0.3">
      <c r="A3581" s="1" t="s">
        <v>671</v>
      </c>
      <c r="B3581" s="1" t="s">
        <v>672</v>
      </c>
      <c r="C3581">
        <v>3306</v>
      </c>
      <c r="D3581" s="1" t="s">
        <v>644</v>
      </c>
      <c r="E3581">
        <v>23</v>
      </c>
      <c r="F3581" s="1" t="s">
        <v>673</v>
      </c>
      <c r="G3581" s="1" t="s">
        <v>646</v>
      </c>
      <c r="H3581" s="1" t="s">
        <v>103</v>
      </c>
      <c r="I3581" s="1" t="s">
        <v>674</v>
      </c>
      <c r="J3581" s="1" t="s">
        <v>648</v>
      </c>
      <c r="K3581">
        <v>-1</v>
      </c>
      <c r="L3581">
        <v>3216177100</v>
      </c>
      <c r="M3581" s="1" t="s">
        <v>675</v>
      </c>
      <c r="N3581">
        <v>12300</v>
      </c>
      <c r="O3581">
        <v>18200</v>
      </c>
      <c r="P3581">
        <v>18200</v>
      </c>
      <c r="Q3581">
        <v>19500</v>
      </c>
      <c r="R3581">
        <v>19500</v>
      </c>
      <c r="S3581">
        <v>28300</v>
      </c>
      <c r="T3581">
        <v>28700</v>
      </c>
      <c r="U3581">
        <v>0</v>
      </c>
      <c r="V3581">
        <v>0</v>
      </c>
      <c r="W3581">
        <v>0</v>
      </c>
      <c r="X3581">
        <v>0</v>
      </c>
      <c r="Y3581">
        <v>8.7726597880000003</v>
      </c>
      <c r="Z3581">
        <v>-75.742383149999995</v>
      </c>
      <c r="AA3581" s="1" t="s">
        <v>43</v>
      </c>
      <c r="AB3581">
        <v>0</v>
      </c>
      <c r="AC3581" t="str">
        <f>MID(TablaPivotFinal[[#This Row],[Fecha]],1,4)</f>
        <v>2017</v>
      </c>
      <c r="AD3581" t="str">
        <f>MID(TablaPivotFinal[[#This Row],[Fecha]],5,3)</f>
        <v>Ene</v>
      </c>
      <c r="AE3581" s="1">
        <v>0</v>
      </c>
      <c r="AF3581" s="1">
        <v>0</v>
      </c>
    </row>
    <row r="3582" spans="1:32" x14ac:dyDescent="0.3">
      <c r="A3582" s="1" t="s">
        <v>671</v>
      </c>
      <c r="B3582" s="1" t="s">
        <v>672</v>
      </c>
      <c r="C3582">
        <v>3306</v>
      </c>
      <c r="D3582" s="1" t="s">
        <v>644</v>
      </c>
      <c r="E3582">
        <v>23</v>
      </c>
      <c r="F3582" s="1" t="s">
        <v>673</v>
      </c>
      <c r="G3582" s="1" t="s">
        <v>646</v>
      </c>
      <c r="H3582" s="1" t="s">
        <v>103</v>
      </c>
      <c r="I3582" s="1" t="s">
        <v>674</v>
      </c>
      <c r="J3582" s="1" t="s">
        <v>648</v>
      </c>
      <c r="K3582">
        <v>-1</v>
      </c>
      <c r="L3582">
        <v>3216177100</v>
      </c>
      <c r="M3582" s="1" t="s">
        <v>675</v>
      </c>
      <c r="N3582">
        <v>12300</v>
      </c>
      <c r="O3582">
        <v>18200</v>
      </c>
      <c r="P3582">
        <v>18200</v>
      </c>
      <c r="Q3582">
        <v>19500</v>
      </c>
      <c r="R3582">
        <v>19500</v>
      </c>
      <c r="S3582">
        <v>28300</v>
      </c>
      <c r="T3582">
        <v>28700</v>
      </c>
      <c r="U3582">
        <v>0</v>
      </c>
      <c r="V3582">
        <v>0</v>
      </c>
      <c r="W3582">
        <v>0</v>
      </c>
      <c r="X3582">
        <v>0</v>
      </c>
      <c r="Y3582">
        <v>8.7726597880000003</v>
      </c>
      <c r="Z3582">
        <v>-75.742383149999995</v>
      </c>
      <c r="AA3582" s="1" t="s">
        <v>45</v>
      </c>
      <c r="AB3582">
        <v>0</v>
      </c>
      <c r="AC3582" t="str">
        <f>MID(TablaPivotFinal[[#This Row],[Fecha]],1,4)</f>
        <v>2017</v>
      </c>
      <c r="AD3582" t="str">
        <f>MID(TablaPivotFinal[[#This Row],[Fecha]],5,3)</f>
        <v>Feb</v>
      </c>
      <c r="AE3582" s="1">
        <v>0</v>
      </c>
      <c r="AF3582" s="1">
        <v>0</v>
      </c>
    </row>
    <row r="3583" spans="1:32" x14ac:dyDescent="0.3">
      <c r="A3583" s="1" t="s">
        <v>671</v>
      </c>
      <c r="B3583" s="1" t="s">
        <v>672</v>
      </c>
      <c r="C3583">
        <v>3306</v>
      </c>
      <c r="D3583" s="1" t="s">
        <v>644</v>
      </c>
      <c r="E3583">
        <v>23</v>
      </c>
      <c r="F3583" s="1" t="s">
        <v>673</v>
      </c>
      <c r="G3583" s="1" t="s">
        <v>646</v>
      </c>
      <c r="H3583" s="1" t="s">
        <v>103</v>
      </c>
      <c r="I3583" s="1" t="s">
        <v>674</v>
      </c>
      <c r="J3583" s="1" t="s">
        <v>648</v>
      </c>
      <c r="K3583">
        <v>-1</v>
      </c>
      <c r="L3583">
        <v>3216177100</v>
      </c>
      <c r="M3583" s="1" t="s">
        <v>675</v>
      </c>
      <c r="N3583">
        <v>12300</v>
      </c>
      <c r="O3583">
        <v>18200</v>
      </c>
      <c r="P3583">
        <v>18200</v>
      </c>
      <c r="Q3583">
        <v>19500</v>
      </c>
      <c r="R3583">
        <v>19500</v>
      </c>
      <c r="S3583">
        <v>28300</v>
      </c>
      <c r="T3583">
        <v>28700</v>
      </c>
      <c r="U3583">
        <v>0</v>
      </c>
      <c r="V3583">
        <v>0</v>
      </c>
      <c r="W3583">
        <v>0</v>
      </c>
      <c r="X3583">
        <v>0</v>
      </c>
      <c r="Y3583">
        <v>8.7726597880000003</v>
      </c>
      <c r="Z3583">
        <v>-75.742383149999995</v>
      </c>
      <c r="AA3583" s="1" t="s">
        <v>47</v>
      </c>
      <c r="AB3583">
        <v>0</v>
      </c>
      <c r="AC3583" t="str">
        <f>MID(TablaPivotFinal[[#This Row],[Fecha]],1,4)</f>
        <v>2017</v>
      </c>
      <c r="AD3583" t="str">
        <f>MID(TablaPivotFinal[[#This Row],[Fecha]],5,3)</f>
        <v>Jul</v>
      </c>
      <c r="AE3583" s="1">
        <v>0</v>
      </c>
      <c r="AF3583" s="1">
        <v>0</v>
      </c>
    </row>
    <row r="3584" spans="1:32" x14ac:dyDescent="0.3">
      <c r="A3584" s="1" t="s">
        <v>671</v>
      </c>
      <c r="B3584" s="1" t="s">
        <v>672</v>
      </c>
      <c r="C3584">
        <v>3306</v>
      </c>
      <c r="D3584" s="1" t="s">
        <v>644</v>
      </c>
      <c r="E3584">
        <v>23</v>
      </c>
      <c r="F3584" s="1" t="s">
        <v>673</v>
      </c>
      <c r="G3584" s="1" t="s">
        <v>646</v>
      </c>
      <c r="H3584" s="1" t="s">
        <v>103</v>
      </c>
      <c r="I3584" s="1" t="s">
        <v>674</v>
      </c>
      <c r="J3584" s="1" t="s">
        <v>648</v>
      </c>
      <c r="K3584">
        <v>-1</v>
      </c>
      <c r="L3584">
        <v>3216177100</v>
      </c>
      <c r="M3584" s="1" t="s">
        <v>675</v>
      </c>
      <c r="N3584">
        <v>12300</v>
      </c>
      <c r="O3584">
        <v>18200</v>
      </c>
      <c r="P3584">
        <v>18200</v>
      </c>
      <c r="Q3584">
        <v>19500</v>
      </c>
      <c r="R3584">
        <v>19500</v>
      </c>
      <c r="S3584">
        <v>28300</v>
      </c>
      <c r="T3584">
        <v>28700</v>
      </c>
      <c r="U3584">
        <v>0</v>
      </c>
      <c r="V3584">
        <v>0</v>
      </c>
      <c r="W3584">
        <v>0</v>
      </c>
      <c r="X3584">
        <v>0</v>
      </c>
      <c r="Y3584">
        <v>8.7726597880000003</v>
      </c>
      <c r="Z3584">
        <v>-75.742383149999995</v>
      </c>
      <c r="AA3584" s="1" t="s">
        <v>49</v>
      </c>
      <c r="AB3584">
        <v>0</v>
      </c>
      <c r="AC3584" t="str">
        <f>MID(TablaPivotFinal[[#This Row],[Fecha]],1,4)</f>
        <v>2017</v>
      </c>
      <c r="AD3584" t="str">
        <f>MID(TablaPivotFinal[[#This Row],[Fecha]],5,3)</f>
        <v>Jun</v>
      </c>
      <c r="AE3584" s="1">
        <v>0</v>
      </c>
      <c r="AF3584" s="1">
        <v>0</v>
      </c>
    </row>
    <row r="3585" spans="1:32" x14ac:dyDescent="0.3">
      <c r="A3585" s="1" t="s">
        <v>671</v>
      </c>
      <c r="B3585" s="1" t="s">
        <v>672</v>
      </c>
      <c r="C3585">
        <v>3306</v>
      </c>
      <c r="D3585" s="1" t="s">
        <v>644</v>
      </c>
      <c r="E3585">
        <v>23</v>
      </c>
      <c r="F3585" s="1" t="s">
        <v>673</v>
      </c>
      <c r="G3585" s="1" t="s">
        <v>646</v>
      </c>
      <c r="H3585" s="1" t="s">
        <v>103</v>
      </c>
      <c r="I3585" s="1" t="s">
        <v>674</v>
      </c>
      <c r="J3585" s="1" t="s">
        <v>648</v>
      </c>
      <c r="K3585">
        <v>-1</v>
      </c>
      <c r="L3585">
        <v>3216177100</v>
      </c>
      <c r="M3585" s="1" t="s">
        <v>675</v>
      </c>
      <c r="N3585">
        <v>12300</v>
      </c>
      <c r="O3585">
        <v>18200</v>
      </c>
      <c r="P3585">
        <v>18200</v>
      </c>
      <c r="Q3585">
        <v>19500</v>
      </c>
      <c r="R3585">
        <v>19500</v>
      </c>
      <c r="S3585">
        <v>28300</v>
      </c>
      <c r="T3585">
        <v>28700</v>
      </c>
      <c r="U3585">
        <v>0</v>
      </c>
      <c r="V3585">
        <v>0</v>
      </c>
      <c r="W3585">
        <v>0</v>
      </c>
      <c r="X3585">
        <v>0</v>
      </c>
      <c r="Y3585">
        <v>8.7726597880000003</v>
      </c>
      <c r="Z3585">
        <v>-75.742383149999995</v>
      </c>
      <c r="AA3585" s="1" t="s">
        <v>51</v>
      </c>
      <c r="AB3585">
        <v>0</v>
      </c>
      <c r="AC3585" t="str">
        <f>MID(TablaPivotFinal[[#This Row],[Fecha]],1,4)</f>
        <v>2017</v>
      </c>
      <c r="AD3585" t="str">
        <f>MID(TablaPivotFinal[[#This Row],[Fecha]],5,3)</f>
        <v>Mar</v>
      </c>
      <c r="AE3585" s="1">
        <v>0</v>
      </c>
      <c r="AF3585" s="1">
        <v>0</v>
      </c>
    </row>
    <row r="3586" spans="1:32" x14ac:dyDescent="0.3">
      <c r="A3586" s="1" t="s">
        <v>671</v>
      </c>
      <c r="B3586" s="1" t="s">
        <v>672</v>
      </c>
      <c r="C3586">
        <v>3306</v>
      </c>
      <c r="D3586" s="1" t="s">
        <v>644</v>
      </c>
      <c r="E3586">
        <v>23</v>
      </c>
      <c r="F3586" s="1" t="s">
        <v>673</v>
      </c>
      <c r="G3586" s="1" t="s">
        <v>646</v>
      </c>
      <c r="H3586" s="1" t="s">
        <v>103</v>
      </c>
      <c r="I3586" s="1" t="s">
        <v>674</v>
      </c>
      <c r="J3586" s="1" t="s">
        <v>648</v>
      </c>
      <c r="K3586">
        <v>-1</v>
      </c>
      <c r="L3586">
        <v>3216177100</v>
      </c>
      <c r="M3586" s="1" t="s">
        <v>675</v>
      </c>
      <c r="N3586">
        <v>12300</v>
      </c>
      <c r="O3586">
        <v>18200</v>
      </c>
      <c r="P3586">
        <v>18200</v>
      </c>
      <c r="Q3586">
        <v>19500</v>
      </c>
      <c r="R3586">
        <v>19500</v>
      </c>
      <c r="S3586">
        <v>28300</v>
      </c>
      <c r="T3586">
        <v>28700</v>
      </c>
      <c r="U3586">
        <v>0</v>
      </c>
      <c r="V3586">
        <v>0</v>
      </c>
      <c r="W3586">
        <v>0</v>
      </c>
      <c r="X3586">
        <v>0</v>
      </c>
      <c r="Y3586">
        <v>8.7726597880000003</v>
      </c>
      <c r="Z3586">
        <v>-75.742383149999995</v>
      </c>
      <c r="AA3586" s="1" t="s">
        <v>53</v>
      </c>
      <c r="AB3586">
        <v>0</v>
      </c>
      <c r="AC3586" t="str">
        <f>MID(TablaPivotFinal[[#This Row],[Fecha]],1,4)</f>
        <v>2017</v>
      </c>
      <c r="AD3586" t="str">
        <f>MID(TablaPivotFinal[[#This Row],[Fecha]],5,3)</f>
        <v>May</v>
      </c>
      <c r="AE3586" s="1">
        <v>0</v>
      </c>
      <c r="AF3586" s="1">
        <v>0</v>
      </c>
    </row>
    <row r="3587" spans="1:32" x14ac:dyDescent="0.3">
      <c r="A3587" s="1" t="s">
        <v>671</v>
      </c>
      <c r="B3587" s="1" t="s">
        <v>672</v>
      </c>
      <c r="C3587">
        <v>3306</v>
      </c>
      <c r="D3587" s="1" t="s">
        <v>644</v>
      </c>
      <c r="E3587">
        <v>23</v>
      </c>
      <c r="F3587" s="1" t="s">
        <v>673</v>
      </c>
      <c r="G3587" s="1" t="s">
        <v>646</v>
      </c>
      <c r="H3587" s="1" t="s">
        <v>103</v>
      </c>
      <c r="I3587" s="1" t="s">
        <v>674</v>
      </c>
      <c r="J3587" s="1" t="s">
        <v>648</v>
      </c>
      <c r="K3587">
        <v>-1</v>
      </c>
      <c r="L3587">
        <v>3216177100</v>
      </c>
      <c r="M3587" s="1" t="s">
        <v>675</v>
      </c>
      <c r="N3587">
        <v>12300</v>
      </c>
      <c r="O3587">
        <v>18200</v>
      </c>
      <c r="P3587">
        <v>18200</v>
      </c>
      <c r="Q3587">
        <v>19500</v>
      </c>
      <c r="R3587">
        <v>19500</v>
      </c>
      <c r="S3587">
        <v>28300</v>
      </c>
      <c r="T3587">
        <v>28700</v>
      </c>
      <c r="U3587">
        <v>0</v>
      </c>
      <c r="V3587">
        <v>0</v>
      </c>
      <c r="W3587">
        <v>0</v>
      </c>
      <c r="X3587">
        <v>0</v>
      </c>
      <c r="Y3587">
        <v>8.7726597880000003</v>
      </c>
      <c r="Z3587">
        <v>-75.742383149999995</v>
      </c>
      <c r="AA3587" s="1" t="s">
        <v>55</v>
      </c>
      <c r="AB3587">
        <v>0</v>
      </c>
      <c r="AC3587" t="str">
        <f>MID(TablaPivotFinal[[#This Row],[Fecha]],1,4)</f>
        <v>2017</v>
      </c>
      <c r="AD3587" t="str">
        <f>MID(TablaPivotFinal[[#This Row],[Fecha]],5,3)</f>
        <v>Nov</v>
      </c>
      <c r="AE3587" s="1">
        <v>0</v>
      </c>
      <c r="AF3587" s="1">
        <v>0</v>
      </c>
    </row>
    <row r="3588" spans="1:32" x14ac:dyDescent="0.3">
      <c r="A3588" s="1" t="s">
        <v>671</v>
      </c>
      <c r="B3588" s="1" t="s">
        <v>672</v>
      </c>
      <c r="C3588">
        <v>3306</v>
      </c>
      <c r="D3588" s="1" t="s">
        <v>644</v>
      </c>
      <c r="E3588">
        <v>23</v>
      </c>
      <c r="F3588" s="1" t="s">
        <v>673</v>
      </c>
      <c r="G3588" s="1" t="s">
        <v>646</v>
      </c>
      <c r="H3588" s="1" t="s">
        <v>103</v>
      </c>
      <c r="I3588" s="1" t="s">
        <v>674</v>
      </c>
      <c r="J3588" s="1" t="s">
        <v>648</v>
      </c>
      <c r="K3588">
        <v>-1</v>
      </c>
      <c r="L3588">
        <v>3216177100</v>
      </c>
      <c r="M3588" s="1" t="s">
        <v>675</v>
      </c>
      <c r="N3588">
        <v>12300</v>
      </c>
      <c r="O3588">
        <v>18200</v>
      </c>
      <c r="P3588">
        <v>18200</v>
      </c>
      <c r="Q3588">
        <v>19500</v>
      </c>
      <c r="R3588">
        <v>19500</v>
      </c>
      <c r="S3588">
        <v>28300</v>
      </c>
      <c r="T3588">
        <v>28700</v>
      </c>
      <c r="U3588">
        <v>0</v>
      </c>
      <c r="V3588">
        <v>0</v>
      </c>
      <c r="W3588">
        <v>0</v>
      </c>
      <c r="X3588">
        <v>0</v>
      </c>
      <c r="Y3588">
        <v>8.7726597880000003</v>
      </c>
      <c r="Z3588">
        <v>-75.742383149999995</v>
      </c>
      <c r="AA3588" s="1" t="s">
        <v>57</v>
      </c>
      <c r="AB3588">
        <v>0</v>
      </c>
      <c r="AC3588" t="str">
        <f>MID(TablaPivotFinal[[#This Row],[Fecha]],1,4)</f>
        <v>2017</v>
      </c>
      <c r="AD3588" t="str">
        <f>MID(TablaPivotFinal[[#This Row],[Fecha]],5,3)</f>
        <v>Oct</v>
      </c>
      <c r="AE3588" s="1">
        <v>0</v>
      </c>
      <c r="AF3588" s="1">
        <v>0</v>
      </c>
    </row>
    <row r="3589" spans="1:32" x14ac:dyDescent="0.3">
      <c r="A3589" s="1" t="s">
        <v>671</v>
      </c>
      <c r="B3589" s="1" t="s">
        <v>672</v>
      </c>
      <c r="C3589">
        <v>3306</v>
      </c>
      <c r="D3589" s="1" t="s">
        <v>644</v>
      </c>
      <c r="E3589">
        <v>23</v>
      </c>
      <c r="F3589" s="1" t="s">
        <v>673</v>
      </c>
      <c r="G3589" s="1" t="s">
        <v>646</v>
      </c>
      <c r="H3589" s="1" t="s">
        <v>103</v>
      </c>
      <c r="I3589" s="1" t="s">
        <v>674</v>
      </c>
      <c r="J3589" s="1" t="s">
        <v>648</v>
      </c>
      <c r="K3589">
        <v>-1</v>
      </c>
      <c r="L3589">
        <v>3216177100</v>
      </c>
      <c r="M3589" s="1" t="s">
        <v>675</v>
      </c>
      <c r="N3589">
        <v>12300</v>
      </c>
      <c r="O3589">
        <v>18200</v>
      </c>
      <c r="P3589">
        <v>18200</v>
      </c>
      <c r="Q3589">
        <v>19500</v>
      </c>
      <c r="R3589">
        <v>19500</v>
      </c>
      <c r="S3589">
        <v>28300</v>
      </c>
      <c r="T3589">
        <v>28700</v>
      </c>
      <c r="U3589">
        <v>0</v>
      </c>
      <c r="V3589">
        <v>0</v>
      </c>
      <c r="W3589">
        <v>0</v>
      </c>
      <c r="X3589">
        <v>0</v>
      </c>
      <c r="Y3589">
        <v>8.7726597880000003</v>
      </c>
      <c r="Z3589">
        <v>-75.742383149999995</v>
      </c>
      <c r="AA3589" s="1" t="s">
        <v>59</v>
      </c>
      <c r="AB3589">
        <v>0</v>
      </c>
      <c r="AC3589" t="str">
        <f>MID(TablaPivotFinal[[#This Row],[Fecha]],1,4)</f>
        <v>2017</v>
      </c>
      <c r="AD3589" t="str">
        <f>MID(TablaPivotFinal[[#This Row],[Fecha]],5,3)</f>
        <v>Sep</v>
      </c>
      <c r="AE3589" s="1">
        <v>0</v>
      </c>
      <c r="AF3589" s="1">
        <v>0</v>
      </c>
    </row>
    <row r="3590" spans="1:32" x14ac:dyDescent="0.3">
      <c r="A3590" s="1" t="s">
        <v>671</v>
      </c>
      <c r="B3590" s="1" t="s">
        <v>672</v>
      </c>
      <c r="C3590">
        <v>3306</v>
      </c>
      <c r="D3590" s="1" t="s">
        <v>644</v>
      </c>
      <c r="E3590">
        <v>23</v>
      </c>
      <c r="F3590" s="1" t="s">
        <v>673</v>
      </c>
      <c r="G3590" s="1" t="s">
        <v>646</v>
      </c>
      <c r="H3590" s="1" t="s">
        <v>103</v>
      </c>
      <c r="I3590" s="1" t="s">
        <v>674</v>
      </c>
      <c r="J3590" s="1" t="s">
        <v>648</v>
      </c>
      <c r="K3590">
        <v>-1</v>
      </c>
      <c r="L3590">
        <v>3216177100</v>
      </c>
      <c r="M3590" s="1" t="s">
        <v>675</v>
      </c>
      <c r="N3590">
        <v>12300</v>
      </c>
      <c r="O3590">
        <v>18200</v>
      </c>
      <c r="P3590">
        <v>18200</v>
      </c>
      <c r="Q3590">
        <v>19500</v>
      </c>
      <c r="R3590">
        <v>19500</v>
      </c>
      <c r="S3590">
        <v>28300</v>
      </c>
      <c r="T3590">
        <v>28700</v>
      </c>
      <c r="U3590">
        <v>0</v>
      </c>
      <c r="V3590">
        <v>0</v>
      </c>
      <c r="W3590">
        <v>0</v>
      </c>
      <c r="X3590">
        <v>0</v>
      </c>
      <c r="Y3590">
        <v>8.7726597880000003</v>
      </c>
      <c r="Z3590">
        <v>-75.742383149999995</v>
      </c>
      <c r="AA3590" s="1" t="s">
        <v>61</v>
      </c>
      <c r="AB3590">
        <v>0</v>
      </c>
      <c r="AC3590" t="str">
        <f>MID(TablaPivotFinal[[#This Row],[Fecha]],1,4)</f>
        <v>2018</v>
      </c>
      <c r="AD3590" t="str">
        <f>MID(TablaPivotFinal[[#This Row],[Fecha]],5,3)</f>
        <v>Abr</v>
      </c>
      <c r="AE3590" s="1">
        <v>0</v>
      </c>
      <c r="AF3590" s="1">
        <v>0</v>
      </c>
    </row>
    <row r="3591" spans="1:32" x14ac:dyDescent="0.3">
      <c r="A3591" s="1" t="s">
        <v>671</v>
      </c>
      <c r="B3591" s="1" t="s">
        <v>672</v>
      </c>
      <c r="C3591">
        <v>3306</v>
      </c>
      <c r="D3591" s="1" t="s">
        <v>644</v>
      </c>
      <c r="E3591">
        <v>23</v>
      </c>
      <c r="F3591" s="1" t="s">
        <v>673</v>
      </c>
      <c r="G3591" s="1" t="s">
        <v>646</v>
      </c>
      <c r="H3591" s="1" t="s">
        <v>103</v>
      </c>
      <c r="I3591" s="1" t="s">
        <v>674</v>
      </c>
      <c r="J3591" s="1" t="s">
        <v>648</v>
      </c>
      <c r="K3591">
        <v>-1</v>
      </c>
      <c r="L3591">
        <v>3216177100</v>
      </c>
      <c r="M3591" s="1" t="s">
        <v>675</v>
      </c>
      <c r="N3591">
        <v>12300</v>
      </c>
      <c r="O3591">
        <v>18200</v>
      </c>
      <c r="P3591">
        <v>18200</v>
      </c>
      <c r="Q3591">
        <v>19500</v>
      </c>
      <c r="R3591">
        <v>19500</v>
      </c>
      <c r="S3591">
        <v>28300</v>
      </c>
      <c r="T3591">
        <v>28700</v>
      </c>
      <c r="U3591">
        <v>0</v>
      </c>
      <c r="V3591">
        <v>0</v>
      </c>
      <c r="W3591">
        <v>0</v>
      </c>
      <c r="X3591">
        <v>0</v>
      </c>
      <c r="Y3591">
        <v>8.7726597880000003</v>
      </c>
      <c r="Z3591">
        <v>-75.742383149999995</v>
      </c>
      <c r="AA3591" s="1" t="s">
        <v>63</v>
      </c>
      <c r="AB3591">
        <v>0</v>
      </c>
      <c r="AC3591" t="str">
        <f>MID(TablaPivotFinal[[#This Row],[Fecha]],1,4)</f>
        <v>2018</v>
      </c>
      <c r="AD3591" t="str">
        <f>MID(TablaPivotFinal[[#This Row],[Fecha]],5,3)</f>
        <v>Ago</v>
      </c>
      <c r="AE3591" s="1">
        <v>0</v>
      </c>
      <c r="AF3591" s="1">
        <v>0</v>
      </c>
    </row>
    <row r="3592" spans="1:32" x14ac:dyDescent="0.3">
      <c r="A3592" s="1" t="s">
        <v>671</v>
      </c>
      <c r="B3592" s="1" t="s">
        <v>672</v>
      </c>
      <c r="C3592">
        <v>3306</v>
      </c>
      <c r="D3592" s="1" t="s">
        <v>644</v>
      </c>
      <c r="E3592">
        <v>23</v>
      </c>
      <c r="F3592" s="1" t="s">
        <v>673</v>
      </c>
      <c r="G3592" s="1" t="s">
        <v>646</v>
      </c>
      <c r="H3592" s="1" t="s">
        <v>103</v>
      </c>
      <c r="I3592" s="1" t="s">
        <v>674</v>
      </c>
      <c r="J3592" s="1" t="s">
        <v>648</v>
      </c>
      <c r="K3592">
        <v>-1</v>
      </c>
      <c r="L3592">
        <v>3216177100</v>
      </c>
      <c r="M3592" s="1" t="s">
        <v>675</v>
      </c>
      <c r="N3592">
        <v>12300</v>
      </c>
      <c r="O3592">
        <v>18200</v>
      </c>
      <c r="P3592">
        <v>18200</v>
      </c>
      <c r="Q3592">
        <v>19500</v>
      </c>
      <c r="R3592">
        <v>19500</v>
      </c>
      <c r="S3592">
        <v>28300</v>
      </c>
      <c r="T3592">
        <v>28700</v>
      </c>
      <c r="U3592">
        <v>0</v>
      </c>
      <c r="V3592">
        <v>0</v>
      </c>
      <c r="W3592">
        <v>0</v>
      </c>
      <c r="X3592">
        <v>0</v>
      </c>
      <c r="Y3592">
        <v>8.7726597880000003</v>
      </c>
      <c r="Z3592">
        <v>-75.742383149999995</v>
      </c>
      <c r="AA3592" s="1" t="s">
        <v>65</v>
      </c>
      <c r="AB3592">
        <v>0</v>
      </c>
      <c r="AC3592" t="str">
        <f>MID(TablaPivotFinal[[#This Row],[Fecha]],1,4)</f>
        <v>2018</v>
      </c>
      <c r="AD3592" t="str">
        <f>MID(TablaPivotFinal[[#This Row],[Fecha]],5,3)</f>
        <v>Dic</v>
      </c>
      <c r="AE3592" s="1">
        <v>0</v>
      </c>
      <c r="AF3592" s="1">
        <v>0</v>
      </c>
    </row>
    <row r="3593" spans="1:32" x14ac:dyDescent="0.3">
      <c r="A3593" s="1" t="s">
        <v>671</v>
      </c>
      <c r="B3593" s="1" t="s">
        <v>672</v>
      </c>
      <c r="C3593">
        <v>3306</v>
      </c>
      <c r="D3593" s="1" t="s">
        <v>644</v>
      </c>
      <c r="E3593">
        <v>23</v>
      </c>
      <c r="F3593" s="1" t="s">
        <v>673</v>
      </c>
      <c r="G3593" s="1" t="s">
        <v>646</v>
      </c>
      <c r="H3593" s="1" t="s">
        <v>103</v>
      </c>
      <c r="I3593" s="1" t="s">
        <v>674</v>
      </c>
      <c r="J3593" s="1" t="s">
        <v>648</v>
      </c>
      <c r="K3593">
        <v>-1</v>
      </c>
      <c r="L3593">
        <v>3216177100</v>
      </c>
      <c r="M3593" s="1" t="s">
        <v>675</v>
      </c>
      <c r="N3593">
        <v>12300</v>
      </c>
      <c r="O3593">
        <v>18200</v>
      </c>
      <c r="P3593">
        <v>18200</v>
      </c>
      <c r="Q3593">
        <v>19500</v>
      </c>
      <c r="R3593">
        <v>19500</v>
      </c>
      <c r="S3593">
        <v>28300</v>
      </c>
      <c r="T3593">
        <v>28700</v>
      </c>
      <c r="U3593">
        <v>0</v>
      </c>
      <c r="V3593">
        <v>0</v>
      </c>
      <c r="W3593">
        <v>0</v>
      </c>
      <c r="X3593">
        <v>0</v>
      </c>
      <c r="Y3593">
        <v>8.7726597880000003</v>
      </c>
      <c r="Z3593">
        <v>-75.742383149999995</v>
      </c>
      <c r="AA3593" s="1" t="s">
        <v>67</v>
      </c>
      <c r="AB3593">
        <v>0</v>
      </c>
      <c r="AC3593" t="str">
        <f>MID(TablaPivotFinal[[#This Row],[Fecha]],1,4)</f>
        <v>2018</v>
      </c>
      <c r="AD3593" t="str">
        <f>MID(TablaPivotFinal[[#This Row],[Fecha]],5,3)</f>
        <v>Ene</v>
      </c>
      <c r="AE3593" s="1">
        <v>0</v>
      </c>
      <c r="AF3593" s="1">
        <v>0</v>
      </c>
    </row>
    <row r="3594" spans="1:32" x14ac:dyDescent="0.3">
      <c r="A3594" s="1" t="s">
        <v>671</v>
      </c>
      <c r="B3594" s="1" t="s">
        <v>672</v>
      </c>
      <c r="C3594">
        <v>3306</v>
      </c>
      <c r="D3594" s="1" t="s">
        <v>644</v>
      </c>
      <c r="E3594">
        <v>23</v>
      </c>
      <c r="F3594" s="1" t="s">
        <v>673</v>
      </c>
      <c r="G3594" s="1" t="s">
        <v>646</v>
      </c>
      <c r="H3594" s="1" t="s">
        <v>103</v>
      </c>
      <c r="I3594" s="1" t="s">
        <v>674</v>
      </c>
      <c r="J3594" s="1" t="s">
        <v>648</v>
      </c>
      <c r="K3594">
        <v>-1</v>
      </c>
      <c r="L3594">
        <v>3216177100</v>
      </c>
      <c r="M3594" s="1" t="s">
        <v>675</v>
      </c>
      <c r="N3594">
        <v>12300</v>
      </c>
      <c r="O3594">
        <v>18200</v>
      </c>
      <c r="P3594">
        <v>18200</v>
      </c>
      <c r="Q3594">
        <v>19500</v>
      </c>
      <c r="R3594">
        <v>19500</v>
      </c>
      <c r="S3594">
        <v>28300</v>
      </c>
      <c r="T3594">
        <v>28700</v>
      </c>
      <c r="U3594">
        <v>0</v>
      </c>
      <c r="V3594">
        <v>0</v>
      </c>
      <c r="W3594">
        <v>0</v>
      </c>
      <c r="X3594">
        <v>0</v>
      </c>
      <c r="Y3594">
        <v>8.7726597880000003</v>
      </c>
      <c r="Z3594">
        <v>-75.742383149999995</v>
      </c>
      <c r="AA3594" s="1" t="s">
        <v>69</v>
      </c>
      <c r="AB3594">
        <v>0</v>
      </c>
      <c r="AC3594" t="str">
        <f>MID(TablaPivotFinal[[#This Row],[Fecha]],1,4)</f>
        <v>2018</v>
      </c>
      <c r="AD3594" t="str">
        <f>MID(TablaPivotFinal[[#This Row],[Fecha]],5,3)</f>
        <v>Feb</v>
      </c>
      <c r="AE3594" s="1">
        <v>0</v>
      </c>
      <c r="AF3594" s="1">
        <v>0</v>
      </c>
    </row>
    <row r="3595" spans="1:32" x14ac:dyDescent="0.3">
      <c r="A3595" s="1" t="s">
        <v>671</v>
      </c>
      <c r="B3595" s="1" t="s">
        <v>672</v>
      </c>
      <c r="C3595">
        <v>3306</v>
      </c>
      <c r="D3595" s="1" t="s">
        <v>644</v>
      </c>
      <c r="E3595">
        <v>23</v>
      </c>
      <c r="F3595" s="1" t="s">
        <v>673</v>
      </c>
      <c r="G3595" s="1" t="s">
        <v>646</v>
      </c>
      <c r="H3595" s="1" t="s">
        <v>103</v>
      </c>
      <c r="I3595" s="1" t="s">
        <v>674</v>
      </c>
      <c r="J3595" s="1" t="s">
        <v>648</v>
      </c>
      <c r="K3595">
        <v>-1</v>
      </c>
      <c r="L3595">
        <v>3216177100</v>
      </c>
      <c r="M3595" s="1" t="s">
        <v>675</v>
      </c>
      <c r="N3595">
        <v>12300</v>
      </c>
      <c r="O3595">
        <v>18200</v>
      </c>
      <c r="P3595">
        <v>18200</v>
      </c>
      <c r="Q3595">
        <v>19500</v>
      </c>
      <c r="R3595">
        <v>19500</v>
      </c>
      <c r="S3595">
        <v>28300</v>
      </c>
      <c r="T3595">
        <v>28700</v>
      </c>
      <c r="U3595">
        <v>0</v>
      </c>
      <c r="V3595">
        <v>0</v>
      </c>
      <c r="W3595">
        <v>0</v>
      </c>
      <c r="X3595">
        <v>0</v>
      </c>
      <c r="Y3595">
        <v>8.7726597880000003</v>
      </c>
      <c r="Z3595">
        <v>-75.742383149999995</v>
      </c>
      <c r="AA3595" s="1" t="s">
        <v>71</v>
      </c>
      <c r="AB3595">
        <v>0</v>
      </c>
      <c r="AC3595" t="str">
        <f>MID(TablaPivotFinal[[#This Row],[Fecha]],1,4)</f>
        <v>2018</v>
      </c>
      <c r="AD3595" t="str">
        <f>MID(TablaPivotFinal[[#This Row],[Fecha]],5,3)</f>
        <v>Jul</v>
      </c>
      <c r="AE3595" s="1">
        <v>0</v>
      </c>
      <c r="AF3595" s="1">
        <v>0</v>
      </c>
    </row>
    <row r="3596" spans="1:32" x14ac:dyDescent="0.3">
      <c r="A3596" s="1" t="s">
        <v>671</v>
      </c>
      <c r="B3596" s="1" t="s">
        <v>672</v>
      </c>
      <c r="C3596">
        <v>3306</v>
      </c>
      <c r="D3596" s="1" t="s">
        <v>644</v>
      </c>
      <c r="E3596">
        <v>23</v>
      </c>
      <c r="F3596" s="1" t="s">
        <v>673</v>
      </c>
      <c r="G3596" s="1" t="s">
        <v>646</v>
      </c>
      <c r="H3596" s="1" t="s">
        <v>103</v>
      </c>
      <c r="I3596" s="1" t="s">
        <v>674</v>
      </c>
      <c r="J3596" s="1" t="s">
        <v>648</v>
      </c>
      <c r="K3596">
        <v>-1</v>
      </c>
      <c r="L3596">
        <v>3216177100</v>
      </c>
      <c r="M3596" s="1" t="s">
        <v>675</v>
      </c>
      <c r="N3596">
        <v>12300</v>
      </c>
      <c r="O3596">
        <v>18200</v>
      </c>
      <c r="P3596">
        <v>18200</v>
      </c>
      <c r="Q3596">
        <v>19500</v>
      </c>
      <c r="R3596">
        <v>19500</v>
      </c>
      <c r="S3596">
        <v>28300</v>
      </c>
      <c r="T3596">
        <v>28700</v>
      </c>
      <c r="U3596">
        <v>0</v>
      </c>
      <c r="V3596">
        <v>0</v>
      </c>
      <c r="W3596">
        <v>0</v>
      </c>
      <c r="X3596">
        <v>0</v>
      </c>
      <c r="Y3596">
        <v>8.7726597880000003</v>
      </c>
      <c r="Z3596">
        <v>-75.742383149999995</v>
      </c>
      <c r="AA3596" s="1" t="s">
        <v>73</v>
      </c>
      <c r="AB3596">
        <v>0</v>
      </c>
      <c r="AC3596" t="str">
        <f>MID(TablaPivotFinal[[#This Row],[Fecha]],1,4)</f>
        <v>2018</v>
      </c>
      <c r="AD3596" t="str">
        <f>MID(TablaPivotFinal[[#This Row],[Fecha]],5,3)</f>
        <v>Jun</v>
      </c>
      <c r="AE3596" s="1">
        <v>0</v>
      </c>
      <c r="AF3596" s="1">
        <v>0</v>
      </c>
    </row>
    <row r="3597" spans="1:32" x14ac:dyDescent="0.3">
      <c r="A3597" s="1" t="s">
        <v>671</v>
      </c>
      <c r="B3597" s="1" t="s">
        <v>672</v>
      </c>
      <c r="C3597">
        <v>3306</v>
      </c>
      <c r="D3597" s="1" t="s">
        <v>644</v>
      </c>
      <c r="E3597">
        <v>23</v>
      </c>
      <c r="F3597" s="1" t="s">
        <v>673</v>
      </c>
      <c r="G3597" s="1" t="s">
        <v>646</v>
      </c>
      <c r="H3597" s="1" t="s">
        <v>103</v>
      </c>
      <c r="I3597" s="1" t="s">
        <v>674</v>
      </c>
      <c r="J3597" s="1" t="s">
        <v>648</v>
      </c>
      <c r="K3597">
        <v>-1</v>
      </c>
      <c r="L3597">
        <v>3216177100</v>
      </c>
      <c r="M3597" s="1" t="s">
        <v>675</v>
      </c>
      <c r="N3597">
        <v>12300</v>
      </c>
      <c r="O3597">
        <v>18200</v>
      </c>
      <c r="P3597">
        <v>18200</v>
      </c>
      <c r="Q3597">
        <v>19500</v>
      </c>
      <c r="R3597">
        <v>19500</v>
      </c>
      <c r="S3597">
        <v>28300</v>
      </c>
      <c r="T3597">
        <v>28700</v>
      </c>
      <c r="U3597">
        <v>0</v>
      </c>
      <c r="V3597">
        <v>0</v>
      </c>
      <c r="W3597">
        <v>0</v>
      </c>
      <c r="X3597">
        <v>0</v>
      </c>
      <c r="Y3597">
        <v>8.7726597880000003</v>
      </c>
      <c r="Z3597">
        <v>-75.742383149999995</v>
      </c>
      <c r="AA3597" s="1" t="s">
        <v>75</v>
      </c>
      <c r="AB3597">
        <v>0</v>
      </c>
      <c r="AC3597" t="str">
        <f>MID(TablaPivotFinal[[#This Row],[Fecha]],1,4)</f>
        <v>2018</v>
      </c>
      <c r="AD3597" t="str">
        <f>MID(TablaPivotFinal[[#This Row],[Fecha]],5,3)</f>
        <v>Mar</v>
      </c>
      <c r="AE3597" s="1">
        <v>0</v>
      </c>
      <c r="AF3597" s="1">
        <v>0</v>
      </c>
    </row>
    <row r="3598" spans="1:32" x14ac:dyDescent="0.3">
      <c r="A3598" s="1" t="s">
        <v>671</v>
      </c>
      <c r="B3598" s="1" t="s">
        <v>672</v>
      </c>
      <c r="C3598">
        <v>3306</v>
      </c>
      <c r="D3598" s="1" t="s">
        <v>644</v>
      </c>
      <c r="E3598">
        <v>23</v>
      </c>
      <c r="F3598" s="1" t="s">
        <v>673</v>
      </c>
      <c r="G3598" s="1" t="s">
        <v>646</v>
      </c>
      <c r="H3598" s="1" t="s">
        <v>103</v>
      </c>
      <c r="I3598" s="1" t="s">
        <v>674</v>
      </c>
      <c r="J3598" s="1" t="s">
        <v>648</v>
      </c>
      <c r="K3598">
        <v>-1</v>
      </c>
      <c r="L3598">
        <v>3216177100</v>
      </c>
      <c r="M3598" s="1" t="s">
        <v>675</v>
      </c>
      <c r="N3598">
        <v>12300</v>
      </c>
      <c r="O3598">
        <v>18200</v>
      </c>
      <c r="P3598">
        <v>18200</v>
      </c>
      <c r="Q3598">
        <v>19500</v>
      </c>
      <c r="R3598">
        <v>19500</v>
      </c>
      <c r="S3598">
        <v>28300</v>
      </c>
      <c r="T3598">
        <v>28700</v>
      </c>
      <c r="U3598">
        <v>0</v>
      </c>
      <c r="V3598">
        <v>0</v>
      </c>
      <c r="W3598">
        <v>0</v>
      </c>
      <c r="X3598">
        <v>0</v>
      </c>
      <c r="Y3598">
        <v>8.7726597880000003</v>
      </c>
      <c r="Z3598">
        <v>-75.742383149999995</v>
      </c>
      <c r="AA3598" s="1" t="s">
        <v>77</v>
      </c>
      <c r="AB3598">
        <v>0</v>
      </c>
      <c r="AC3598" t="str">
        <f>MID(TablaPivotFinal[[#This Row],[Fecha]],1,4)</f>
        <v>2018</v>
      </c>
      <c r="AD3598" t="str">
        <f>MID(TablaPivotFinal[[#This Row],[Fecha]],5,3)</f>
        <v>May</v>
      </c>
      <c r="AE3598" s="1">
        <v>0</v>
      </c>
      <c r="AF3598" s="1">
        <v>0</v>
      </c>
    </row>
    <row r="3599" spans="1:32" x14ac:dyDescent="0.3">
      <c r="A3599" s="1" t="s">
        <v>671</v>
      </c>
      <c r="B3599" s="1" t="s">
        <v>672</v>
      </c>
      <c r="C3599">
        <v>3306</v>
      </c>
      <c r="D3599" s="1" t="s">
        <v>644</v>
      </c>
      <c r="E3599">
        <v>23</v>
      </c>
      <c r="F3599" s="1" t="s">
        <v>673</v>
      </c>
      <c r="G3599" s="1" t="s">
        <v>646</v>
      </c>
      <c r="H3599" s="1" t="s">
        <v>103</v>
      </c>
      <c r="I3599" s="1" t="s">
        <v>674</v>
      </c>
      <c r="J3599" s="1" t="s">
        <v>648</v>
      </c>
      <c r="K3599">
        <v>-1</v>
      </c>
      <c r="L3599">
        <v>3216177100</v>
      </c>
      <c r="M3599" s="1" t="s">
        <v>675</v>
      </c>
      <c r="N3599">
        <v>12300</v>
      </c>
      <c r="O3599">
        <v>18200</v>
      </c>
      <c r="P3599">
        <v>18200</v>
      </c>
      <c r="Q3599">
        <v>19500</v>
      </c>
      <c r="R3599">
        <v>19500</v>
      </c>
      <c r="S3599">
        <v>28300</v>
      </c>
      <c r="T3599">
        <v>28700</v>
      </c>
      <c r="U3599">
        <v>0</v>
      </c>
      <c r="V3599">
        <v>0</v>
      </c>
      <c r="W3599">
        <v>0</v>
      </c>
      <c r="X3599">
        <v>0</v>
      </c>
      <c r="Y3599">
        <v>8.7726597880000003</v>
      </c>
      <c r="Z3599">
        <v>-75.742383149999995</v>
      </c>
      <c r="AA3599" s="1" t="s">
        <v>79</v>
      </c>
      <c r="AB3599">
        <v>0</v>
      </c>
      <c r="AC3599" t="str">
        <f>MID(TablaPivotFinal[[#This Row],[Fecha]],1,4)</f>
        <v>2018</v>
      </c>
      <c r="AD3599" t="str">
        <f>MID(TablaPivotFinal[[#This Row],[Fecha]],5,3)</f>
        <v>Nov</v>
      </c>
      <c r="AE3599" s="1">
        <v>0</v>
      </c>
      <c r="AF3599" s="1">
        <v>0</v>
      </c>
    </row>
    <row r="3600" spans="1:32" x14ac:dyDescent="0.3">
      <c r="A3600" s="1" t="s">
        <v>671</v>
      </c>
      <c r="B3600" s="1" t="s">
        <v>672</v>
      </c>
      <c r="C3600">
        <v>3306</v>
      </c>
      <c r="D3600" s="1" t="s">
        <v>644</v>
      </c>
      <c r="E3600">
        <v>23</v>
      </c>
      <c r="F3600" s="1" t="s">
        <v>673</v>
      </c>
      <c r="G3600" s="1" t="s">
        <v>646</v>
      </c>
      <c r="H3600" s="1" t="s">
        <v>103</v>
      </c>
      <c r="I3600" s="1" t="s">
        <v>674</v>
      </c>
      <c r="J3600" s="1" t="s">
        <v>648</v>
      </c>
      <c r="K3600">
        <v>-1</v>
      </c>
      <c r="L3600">
        <v>3216177100</v>
      </c>
      <c r="M3600" s="1" t="s">
        <v>675</v>
      </c>
      <c r="N3600">
        <v>12300</v>
      </c>
      <c r="O3600">
        <v>18200</v>
      </c>
      <c r="P3600">
        <v>18200</v>
      </c>
      <c r="Q3600">
        <v>19500</v>
      </c>
      <c r="R3600">
        <v>19500</v>
      </c>
      <c r="S3600">
        <v>28300</v>
      </c>
      <c r="T3600">
        <v>28700</v>
      </c>
      <c r="U3600">
        <v>0</v>
      </c>
      <c r="V3600">
        <v>0</v>
      </c>
      <c r="W3600">
        <v>0</v>
      </c>
      <c r="X3600">
        <v>0</v>
      </c>
      <c r="Y3600">
        <v>8.7726597880000003</v>
      </c>
      <c r="Z3600">
        <v>-75.742383149999995</v>
      </c>
      <c r="AA3600" s="1" t="s">
        <v>81</v>
      </c>
      <c r="AB3600">
        <v>0</v>
      </c>
      <c r="AC3600" t="str">
        <f>MID(TablaPivotFinal[[#This Row],[Fecha]],1,4)</f>
        <v>2018</v>
      </c>
      <c r="AD3600" t="str">
        <f>MID(TablaPivotFinal[[#This Row],[Fecha]],5,3)</f>
        <v>Oct</v>
      </c>
      <c r="AE3600" s="1">
        <v>0</v>
      </c>
      <c r="AF3600" s="1">
        <v>0</v>
      </c>
    </row>
    <row r="3601" spans="1:32" x14ac:dyDescent="0.3">
      <c r="A3601" s="1" t="s">
        <v>671</v>
      </c>
      <c r="B3601" s="1" t="s">
        <v>672</v>
      </c>
      <c r="C3601">
        <v>3306</v>
      </c>
      <c r="D3601" s="1" t="s">
        <v>644</v>
      </c>
      <c r="E3601">
        <v>23</v>
      </c>
      <c r="F3601" s="1" t="s">
        <v>673</v>
      </c>
      <c r="G3601" s="1" t="s">
        <v>646</v>
      </c>
      <c r="H3601" s="1" t="s">
        <v>103</v>
      </c>
      <c r="I3601" s="1" t="s">
        <v>674</v>
      </c>
      <c r="J3601" s="1" t="s">
        <v>648</v>
      </c>
      <c r="K3601">
        <v>-1</v>
      </c>
      <c r="L3601">
        <v>3216177100</v>
      </c>
      <c r="M3601" s="1" t="s">
        <v>675</v>
      </c>
      <c r="N3601">
        <v>12300</v>
      </c>
      <c r="O3601">
        <v>18200</v>
      </c>
      <c r="P3601">
        <v>18200</v>
      </c>
      <c r="Q3601">
        <v>19500</v>
      </c>
      <c r="R3601">
        <v>19500</v>
      </c>
      <c r="S3601">
        <v>28300</v>
      </c>
      <c r="T3601">
        <v>28700</v>
      </c>
      <c r="U3601">
        <v>0</v>
      </c>
      <c r="V3601">
        <v>0</v>
      </c>
      <c r="W3601">
        <v>0</v>
      </c>
      <c r="X3601">
        <v>0</v>
      </c>
      <c r="Y3601">
        <v>8.7726597880000003</v>
      </c>
      <c r="Z3601">
        <v>-75.742383149999995</v>
      </c>
      <c r="AA3601" s="1" t="s">
        <v>83</v>
      </c>
      <c r="AB3601">
        <v>0</v>
      </c>
      <c r="AC3601" t="str">
        <f>MID(TablaPivotFinal[[#This Row],[Fecha]],1,4)</f>
        <v>2018</v>
      </c>
      <c r="AD3601" t="str">
        <f>MID(TablaPivotFinal[[#This Row],[Fecha]],5,3)</f>
        <v>Sep</v>
      </c>
      <c r="AE3601" s="1">
        <v>0</v>
      </c>
      <c r="AF3601" s="1">
        <v>0</v>
      </c>
    </row>
    <row r="3602" spans="1:32" x14ac:dyDescent="0.3">
      <c r="A3602" s="1" t="s">
        <v>676</v>
      </c>
      <c r="B3602" s="1" t="s">
        <v>677</v>
      </c>
      <c r="C3602">
        <v>7401</v>
      </c>
      <c r="D3602" s="1" t="s">
        <v>644</v>
      </c>
      <c r="E3602">
        <v>23</v>
      </c>
      <c r="F3602" s="1" t="s">
        <v>678</v>
      </c>
      <c r="G3602" s="1" t="s">
        <v>646</v>
      </c>
      <c r="H3602" s="1" t="s">
        <v>103</v>
      </c>
      <c r="I3602" s="1" t="s">
        <v>679</v>
      </c>
      <c r="J3602" s="1" t="s">
        <v>648</v>
      </c>
      <c r="K3602" t="s">
        <v>680</v>
      </c>
      <c r="L3602" t="s">
        <v>681</v>
      </c>
      <c r="M3602" s="1" t="s">
        <v>682</v>
      </c>
      <c r="N3602">
        <v>12600</v>
      </c>
      <c r="O3602">
        <v>18600</v>
      </c>
      <c r="P3602">
        <v>18600</v>
      </c>
      <c r="Q3602">
        <v>18600</v>
      </c>
      <c r="R3602">
        <v>33600</v>
      </c>
      <c r="S3602">
        <v>53600</v>
      </c>
      <c r="T3602">
        <v>61800</v>
      </c>
      <c r="U3602">
        <v>0</v>
      </c>
      <c r="V3602">
        <v>0</v>
      </c>
      <c r="W3602">
        <v>0</v>
      </c>
      <c r="X3602">
        <v>0</v>
      </c>
      <c r="Y3602">
        <v>8.819768367</v>
      </c>
      <c r="Z3602">
        <v>-75.998898010000005</v>
      </c>
      <c r="AA3602" s="1" t="s">
        <v>13</v>
      </c>
      <c r="AB3602">
        <v>503644000</v>
      </c>
      <c r="AC3602" t="str">
        <f>MID(TablaPivotFinal[[#This Row],[Fecha]],1,4)</f>
        <v>2016</v>
      </c>
      <c r="AD3602" t="str">
        <f>MID(TablaPivotFinal[[#This Row],[Fecha]],5,3)</f>
        <v>Abr</v>
      </c>
      <c r="AE3602" s="1">
        <v>503644000</v>
      </c>
      <c r="AF3602" s="1">
        <v>61000</v>
      </c>
    </row>
    <row r="3603" spans="1:32" x14ac:dyDescent="0.3">
      <c r="A3603" s="1" t="s">
        <v>676</v>
      </c>
      <c r="B3603" s="1" t="s">
        <v>677</v>
      </c>
      <c r="C3603">
        <v>7401</v>
      </c>
      <c r="D3603" s="1" t="s">
        <v>644</v>
      </c>
      <c r="E3603">
        <v>23</v>
      </c>
      <c r="F3603" s="1" t="s">
        <v>678</v>
      </c>
      <c r="G3603" s="1" t="s">
        <v>646</v>
      </c>
      <c r="H3603" s="1" t="s">
        <v>103</v>
      </c>
      <c r="I3603" s="1" t="s">
        <v>679</v>
      </c>
      <c r="J3603" s="1" t="s">
        <v>648</v>
      </c>
      <c r="K3603" t="s">
        <v>680</v>
      </c>
      <c r="L3603" t="s">
        <v>681</v>
      </c>
      <c r="M3603" s="1" t="s">
        <v>682</v>
      </c>
      <c r="N3603">
        <v>12600</v>
      </c>
      <c r="O3603">
        <v>18600</v>
      </c>
      <c r="P3603">
        <v>18600</v>
      </c>
      <c r="Q3603">
        <v>18600</v>
      </c>
      <c r="R3603">
        <v>33600</v>
      </c>
      <c r="S3603">
        <v>53600</v>
      </c>
      <c r="T3603">
        <v>61800</v>
      </c>
      <c r="U3603">
        <v>0</v>
      </c>
      <c r="V3603">
        <v>0</v>
      </c>
      <c r="W3603">
        <v>0</v>
      </c>
      <c r="X3603">
        <v>0</v>
      </c>
      <c r="Y3603">
        <v>8.819768367</v>
      </c>
      <c r="Z3603">
        <v>-75.998898010000005</v>
      </c>
      <c r="AA3603" s="1" t="s">
        <v>15</v>
      </c>
      <c r="AB3603">
        <v>546946900</v>
      </c>
      <c r="AC3603" t="str">
        <f>MID(TablaPivotFinal[[#This Row],[Fecha]],1,4)</f>
        <v>2016</v>
      </c>
      <c r="AD3603" t="str">
        <f>MID(TablaPivotFinal[[#This Row],[Fecha]],5,3)</f>
        <v>Ago</v>
      </c>
      <c r="AE3603" s="1">
        <v>546946900</v>
      </c>
      <c r="AF3603" s="1">
        <v>66105</v>
      </c>
    </row>
    <row r="3604" spans="1:32" x14ac:dyDescent="0.3">
      <c r="A3604" s="1" t="s">
        <v>676</v>
      </c>
      <c r="B3604" s="1" t="s">
        <v>677</v>
      </c>
      <c r="C3604">
        <v>7401</v>
      </c>
      <c r="D3604" s="1" t="s">
        <v>644</v>
      </c>
      <c r="E3604">
        <v>23</v>
      </c>
      <c r="F3604" s="1" t="s">
        <v>678</v>
      </c>
      <c r="G3604" s="1" t="s">
        <v>646</v>
      </c>
      <c r="H3604" s="1" t="s">
        <v>103</v>
      </c>
      <c r="I3604" s="1" t="s">
        <v>679</v>
      </c>
      <c r="J3604" s="1" t="s">
        <v>648</v>
      </c>
      <c r="K3604" t="s">
        <v>680</v>
      </c>
      <c r="L3604" t="s">
        <v>681</v>
      </c>
      <c r="M3604" s="1" t="s">
        <v>682</v>
      </c>
      <c r="N3604">
        <v>12600</v>
      </c>
      <c r="O3604">
        <v>18600</v>
      </c>
      <c r="P3604">
        <v>18600</v>
      </c>
      <c r="Q3604">
        <v>18600</v>
      </c>
      <c r="R3604">
        <v>33600</v>
      </c>
      <c r="S3604">
        <v>53600</v>
      </c>
      <c r="T3604">
        <v>61800</v>
      </c>
      <c r="U3604">
        <v>0</v>
      </c>
      <c r="V3604">
        <v>0</v>
      </c>
      <c r="W3604">
        <v>0</v>
      </c>
      <c r="X3604">
        <v>0</v>
      </c>
      <c r="Y3604">
        <v>8.819768367</v>
      </c>
      <c r="Z3604">
        <v>-75.998898010000005</v>
      </c>
      <c r="AA3604" s="1" t="s">
        <v>17</v>
      </c>
      <c r="AB3604">
        <v>599815600</v>
      </c>
      <c r="AC3604" t="str">
        <f>MID(TablaPivotFinal[[#This Row],[Fecha]],1,4)</f>
        <v>2016</v>
      </c>
      <c r="AD3604" t="str">
        <f>MID(TablaPivotFinal[[#This Row],[Fecha]],5,3)</f>
        <v>Dic</v>
      </c>
      <c r="AE3604" s="1">
        <v>599815600</v>
      </c>
      <c r="AF3604" s="1">
        <v>73872</v>
      </c>
    </row>
    <row r="3605" spans="1:32" x14ac:dyDescent="0.3">
      <c r="A3605" s="1" t="s">
        <v>676</v>
      </c>
      <c r="B3605" s="1" t="s">
        <v>677</v>
      </c>
      <c r="C3605">
        <v>7401</v>
      </c>
      <c r="D3605" s="1" t="s">
        <v>644</v>
      </c>
      <c r="E3605">
        <v>23</v>
      </c>
      <c r="F3605" s="1" t="s">
        <v>678</v>
      </c>
      <c r="G3605" s="1" t="s">
        <v>646</v>
      </c>
      <c r="H3605" s="1" t="s">
        <v>103</v>
      </c>
      <c r="I3605" s="1" t="s">
        <v>679</v>
      </c>
      <c r="J3605" s="1" t="s">
        <v>648</v>
      </c>
      <c r="K3605" t="s">
        <v>680</v>
      </c>
      <c r="L3605" t="s">
        <v>681</v>
      </c>
      <c r="M3605" s="1" t="s">
        <v>682</v>
      </c>
      <c r="N3605">
        <v>12600</v>
      </c>
      <c r="O3605">
        <v>18600</v>
      </c>
      <c r="P3605">
        <v>18600</v>
      </c>
      <c r="Q3605">
        <v>18600</v>
      </c>
      <c r="R3605">
        <v>33600</v>
      </c>
      <c r="S3605">
        <v>53600</v>
      </c>
      <c r="T3605">
        <v>61800</v>
      </c>
      <c r="U3605">
        <v>0</v>
      </c>
      <c r="V3605">
        <v>0</v>
      </c>
      <c r="W3605">
        <v>0</v>
      </c>
      <c r="X3605">
        <v>0</v>
      </c>
      <c r="Y3605">
        <v>8.819768367</v>
      </c>
      <c r="Z3605">
        <v>-75.998898010000005</v>
      </c>
      <c r="AA3605" s="1" t="s">
        <v>19</v>
      </c>
      <c r="AB3605">
        <v>578263300</v>
      </c>
      <c r="AC3605" t="str">
        <f>MID(TablaPivotFinal[[#This Row],[Fecha]],1,4)</f>
        <v>2016</v>
      </c>
      <c r="AD3605" t="str">
        <f>MID(TablaPivotFinal[[#This Row],[Fecha]],5,3)</f>
        <v>Ene</v>
      </c>
      <c r="AE3605" s="1">
        <v>578263300</v>
      </c>
      <c r="AF3605" s="1">
        <v>75446</v>
      </c>
    </row>
    <row r="3606" spans="1:32" x14ac:dyDescent="0.3">
      <c r="A3606" s="1" t="s">
        <v>676</v>
      </c>
      <c r="B3606" s="1" t="s">
        <v>677</v>
      </c>
      <c r="C3606">
        <v>7401</v>
      </c>
      <c r="D3606" s="1" t="s">
        <v>644</v>
      </c>
      <c r="E3606">
        <v>23</v>
      </c>
      <c r="F3606" s="1" t="s">
        <v>678</v>
      </c>
      <c r="G3606" s="1" t="s">
        <v>646</v>
      </c>
      <c r="H3606" s="1" t="s">
        <v>103</v>
      </c>
      <c r="I3606" s="1" t="s">
        <v>679</v>
      </c>
      <c r="J3606" s="1" t="s">
        <v>648</v>
      </c>
      <c r="K3606" t="s">
        <v>680</v>
      </c>
      <c r="L3606" t="s">
        <v>681</v>
      </c>
      <c r="M3606" s="1" t="s">
        <v>682</v>
      </c>
      <c r="N3606">
        <v>12600</v>
      </c>
      <c r="O3606">
        <v>18600</v>
      </c>
      <c r="P3606">
        <v>18600</v>
      </c>
      <c r="Q3606">
        <v>18600</v>
      </c>
      <c r="R3606">
        <v>33600</v>
      </c>
      <c r="S3606">
        <v>53600</v>
      </c>
      <c r="T3606">
        <v>61800</v>
      </c>
      <c r="U3606">
        <v>0</v>
      </c>
      <c r="V3606">
        <v>0</v>
      </c>
      <c r="W3606">
        <v>0</v>
      </c>
      <c r="X3606">
        <v>0</v>
      </c>
      <c r="Y3606">
        <v>8.819768367</v>
      </c>
      <c r="Z3606">
        <v>-75.998898010000005</v>
      </c>
      <c r="AA3606" s="1" t="s">
        <v>21</v>
      </c>
      <c r="AB3606">
        <v>501883500</v>
      </c>
      <c r="AC3606" t="str">
        <f>MID(TablaPivotFinal[[#This Row],[Fecha]],1,4)</f>
        <v>2016</v>
      </c>
      <c r="AD3606" t="str">
        <f>MID(TablaPivotFinal[[#This Row],[Fecha]],5,3)</f>
        <v>Feb</v>
      </c>
      <c r="AE3606" s="1">
        <v>501883500</v>
      </c>
      <c r="AF3606" s="1">
        <v>61695</v>
      </c>
    </row>
    <row r="3607" spans="1:32" x14ac:dyDescent="0.3">
      <c r="A3607" s="1" t="s">
        <v>676</v>
      </c>
      <c r="B3607" s="1" t="s">
        <v>677</v>
      </c>
      <c r="C3607">
        <v>7401</v>
      </c>
      <c r="D3607" s="1" t="s">
        <v>644</v>
      </c>
      <c r="E3607">
        <v>23</v>
      </c>
      <c r="F3607" s="1" t="s">
        <v>678</v>
      </c>
      <c r="G3607" s="1" t="s">
        <v>646</v>
      </c>
      <c r="H3607" s="1" t="s">
        <v>103</v>
      </c>
      <c r="I3607" s="1" t="s">
        <v>679</v>
      </c>
      <c r="J3607" s="1" t="s">
        <v>648</v>
      </c>
      <c r="K3607" t="s">
        <v>680</v>
      </c>
      <c r="L3607" t="s">
        <v>681</v>
      </c>
      <c r="M3607" s="1" t="s">
        <v>682</v>
      </c>
      <c r="N3607">
        <v>12600</v>
      </c>
      <c r="O3607">
        <v>18600</v>
      </c>
      <c r="P3607">
        <v>18600</v>
      </c>
      <c r="Q3607">
        <v>18600</v>
      </c>
      <c r="R3607">
        <v>33600</v>
      </c>
      <c r="S3607">
        <v>53600</v>
      </c>
      <c r="T3607">
        <v>61800</v>
      </c>
      <c r="U3607">
        <v>0</v>
      </c>
      <c r="V3607">
        <v>0</v>
      </c>
      <c r="W3607">
        <v>0</v>
      </c>
      <c r="X3607">
        <v>0</v>
      </c>
      <c r="Y3607">
        <v>8.819768367</v>
      </c>
      <c r="Z3607">
        <v>-75.998898010000005</v>
      </c>
      <c r="AA3607" s="1" t="s">
        <v>23</v>
      </c>
      <c r="AB3607">
        <v>560849300</v>
      </c>
      <c r="AC3607" t="str">
        <f>MID(TablaPivotFinal[[#This Row],[Fecha]],1,4)</f>
        <v>2016</v>
      </c>
      <c r="AD3607" t="str">
        <f>MID(TablaPivotFinal[[#This Row],[Fecha]],5,3)</f>
        <v>Jul</v>
      </c>
      <c r="AE3607" s="1">
        <v>560849300</v>
      </c>
      <c r="AF3607" s="1">
        <v>68352</v>
      </c>
    </row>
    <row r="3608" spans="1:32" x14ac:dyDescent="0.3">
      <c r="A3608" s="1" t="s">
        <v>676</v>
      </c>
      <c r="B3608" s="1" t="s">
        <v>677</v>
      </c>
      <c r="C3608">
        <v>7401</v>
      </c>
      <c r="D3608" s="1" t="s">
        <v>644</v>
      </c>
      <c r="E3608">
        <v>23</v>
      </c>
      <c r="F3608" s="1" t="s">
        <v>678</v>
      </c>
      <c r="G3608" s="1" t="s">
        <v>646</v>
      </c>
      <c r="H3608" s="1" t="s">
        <v>103</v>
      </c>
      <c r="I3608" s="1" t="s">
        <v>679</v>
      </c>
      <c r="J3608" s="1" t="s">
        <v>648</v>
      </c>
      <c r="K3608" t="s">
        <v>680</v>
      </c>
      <c r="L3608" t="s">
        <v>681</v>
      </c>
      <c r="M3608" s="1" t="s">
        <v>682</v>
      </c>
      <c r="N3608">
        <v>12600</v>
      </c>
      <c r="O3608">
        <v>18600</v>
      </c>
      <c r="P3608">
        <v>18600</v>
      </c>
      <c r="Q3608">
        <v>18600</v>
      </c>
      <c r="R3608">
        <v>33600</v>
      </c>
      <c r="S3608">
        <v>53600</v>
      </c>
      <c r="T3608">
        <v>61800</v>
      </c>
      <c r="U3608">
        <v>0</v>
      </c>
      <c r="V3608">
        <v>0</v>
      </c>
      <c r="W3608">
        <v>0</v>
      </c>
      <c r="X3608">
        <v>0</v>
      </c>
      <c r="Y3608">
        <v>8.819768367</v>
      </c>
      <c r="Z3608">
        <v>-75.998898010000005</v>
      </c>
      <c r="AA3608" s="1" t="s">
        <v>25</v>
      </c>
      <c r="AB3608">
        <v>559061000</v>
      </c>
      <c r="AC3608" t="str">
        <f>MID(TablaPivotFinal[[#This Row],[Fecha]],1,4)</f>
        <v>2016</v>
      </c>
      <c r="AD3608" t="str">
        <f>MID(TablaPivotFinal[[#This Row],[Fecha]],5,3)</f>
        <v>Jun</v>
      </c>
      <c r="AE3608" s="1">
        <v>559061000</v>
      </c>
      <c r="AF3608" s="1">
        <v>66588</v>
      </c>
    </row>
    <row r="3609" spans="1:32" x14ac:dyDescent="0.3">
      <c r="A3609" s="1" t="s">
        <v>676</v>
      </c>
      <c r="B3609" s="1" t="s">
        <v>677</v>
      </c>
      <c r="C3609">
        <v>7401</v>
      </c>
      <c r="D3609" s="1" t="s">
        <v>644</v>
      </c>
      <c r="E3609">
        <v>23</v>
      </c>
      <c r="F3609" s="1" t="s">
        <v>678</v>
      </c>
      <c r="G3609" s="1" t="s">
        <v>646</v>
      </c>
      <c r="H3609" s="1" t="s">
        <v>103</v>
      </c>
      <c r="I3609" s="1" t="s">
        <v>679</v>
      </c>
      <c r="J3609" s="1" t="s">
        <v>648</v>
      </c>
      <c r="K3609" t="s">
        <v>680</v>
      </c>
      <c r="L3609" t="s">
        <v>681</v>
      </c>
      <c r="M3609" s="1" t="s">
        <v>682</v>
      </c>
      <c r="N3609">
        <v>12600</v>
      </c>
      <c r="O3609">
        <v>18600</v>
      </c>
      <c r="P3609">
        <v>18600</v>
      </c>
      <c r="Q3609">
        <v>18600</v>
      </c>
      <c r="R3609">
        <v>33600</v>
      </c>
      <c r="S3609">
        <v>53600</v>
      </c>
      <c r="T3609">
        <v>61800</v>
      </c>
      <c r="U3609">
        <v>0</v>
      </c>
      <c r="V3609">
        <v>0</v>
      </c>
      <c r="W3609">
        <v>0</v>
      </c>
      <c r="X3609">
        <v>0</v>
      </c>
      <c r="Y3609">
        <v>8.819768367</v>
      </c>
      <c r="Z3609">
        <v>-75.998898010000005</v>
      </c>
      <c r="AA3609" s="1" t="s">
        <v>27</v>
      </c>
      <c r="AB3609">
        <v>585395300</v>
      </c>
      <c r="AC3609" t="str">
        <f>MID(TablaPivotFinal[[#This Row],[Fecha]],1,4)</f>
        <v>2016</v>
      </c>
      <c r="AD3609" t="str">
        <f>MID(TablaPivotFinal[[#This Row],[Fecha]],5,3)</f>
        <v>Mar</v>
      </c>
      <c r="AE3609" s="1">
        <v>585395300</v>
      </c>
      <c r="AF3609" s="1">
        <v>72841</v>
      </c>
    </row>
    <row r="3610" spans="1:32" x14ac:dyDescent="0.3">
      <c r="A3610" s="1" t="s">
        <v>676</v>
      </c>
      <c r="B3610" s="1" t="s">
        <v>677</v>
      </c>
      <c r="C3610">
        <v>7401</v>
      </c>
      <c r="D3610" s="1" t="s">
        <v>644</v>
      </c>
      <c r="E3610">
        <v>23</v>
      </c>
      <c r="F3610" s="1" t="s">
        <v>678</v>
      </c>
      <c r="G3610" s="1" t="s">
        <v>646</v>
      </c>
      <c r="H3610" s="1" t="s">
        <v>103</v>
      </c>
      <c r="I3610" s="1" t="s">
        <v>679</v>
      </c>
      <c r="J3610" s="1" t="s">
        <v>648</v>
      </c>
      <c r="K3610" t="s">
        <v>680</v>
      </c>
      <c r="L3610" t="s">
        <v>681</v>
      </c>
      <c r="M3610" s="1" t="s">
        <v>682</v>
      </c>
      <c r="N3610">
        <v>12600</v>
      </c>
      <c r="O3610">
        <v>18600</v>
      </c>
      <c r="P3610">
        <v>18600</v>
      </c>
      <c r="Q3610">
        <v>18600</v>
      </c>
      <c r="R3610">
        <v>33600</v>
      </c>
      <c r="S3610">
        <v>53600</v>
      </c>
      <c r="T3610">
        <v>61800</v>
      </c>
      <c r="U3610">
        <v>0</v>
      </c>
      <c r="V3610">
        <v>0</v>
      </c>
      <c r="W3610">
        <v>0</v>
      </c>
      <c r="X3610">
        <v>0</v>
      </c>
      <c r="Y3610">
        <v>8.819768367</v>
      </c>
      <c r="Z3610">
        <v>-75.998898010000005</v>
      </c>
      <c r="AA3610" s="1" t="s">
        <v>29</v>
      </c>
      <c r="AB3610">
        <v>530609600</v>
      </c>
      <c r="AC3610" t="str">
        <f>MID(TablaPivotFinal[[#This Row],[Fecha]],1,4)</f>
        <v>2016</v>
      </c>
      <c r="AD3610" t="str">
        <f>MID(TablaPivotFinal[[#This Row],[Fecha]],5,3)</f>
        <v>May</v>
      </c>
      <c r="AE3610" s="1">
        <v>530609600</v>
      </c>
      <c r="AF3610" s="1">
        <v>64686</v>
      </c>
    </row>
    <row r="3611" spans="1:32" x14ac:dyDescent="0.3">
      <c r="A3611" s="1" t="s">
        <v>676</v>
      </c>
      <c r="B3611" s="1" t="s">
        <v>677</v>
      </c>
      <c r="C3611">
        <v>7401</v>
      </c>
      <c r="D3611" s="1" t="s">
        <v>644</v>
      </c>
      <c r="E3611">
        <v>23</v>
      </c>
      <c r="F3611" s="1" t="s">
        <v>678</v>
      </c>
      <c r="G3611" s="1" t="s">
        <v>646</v>
      </c>
      <c r="H3611" s="1" t="s">
        <v>103</v>
      </c>
      <c r="I3611" s="1" t="s">
        <v>679</v>
      </c>
      <c r="J3611" s="1" t="s">
        <v>648</v>
      </c>
      <c r="K3611" t="s">
        <v>680</v>
      </c>
      <c r="L3611" t="s">
        <v>681</v>
      </c>
      <c r="M3611" s="1" t="s">
        <v>682</v>
      </c>
      <c r="N3611">
        <v>12600</v>
      </c>
      <c r="O3611">
        <v>18600</v>
      </c>
      <c r="P3611">
        <v>18600</v>
      </c>
      <c r="Q3611">
        <v>18600</v>
      </c>
      <c r="R3611">
        <v>33600</v>
      </c>
      <c r="S3611">
        <v>53600</v>
      </c>
      <c r="T3611">
        <v>61800</v>
      </c>
      <c r="U3611">
        <v>0</v>
      </c>
      <c r="V3611">
        <v>0</v>
      </c>
      <c r="W3611">
        <v>0</v>
      </c>
      <c r="X3611">
        <v>0</v>
      </c>
      <c r="Y3611">
        <v>8.819768367</v>
      </c>
      <c r="Z3611">
        <v>-75.998898010000005</v>
      </c>
      <c r="AA3611" s="1" t="s">
        <v>31</v>
      </c>
      <c r="AB3611">
        <v>552760500</v>
      </c>
      <c r="AC3611" t="str">
        <f>MID(TablaPivotFinal[[#This Row],[Fecha]],1,4)</f>
        <v>2016</v>
      </c>
      <c r="AD3611" t="str">
        <f>MID(TablaPivotFinal[[#This Row],[Fecha]],5,3)</f>
        <v>Nov</v>
      </c>
      <c r="AE3611" s="1">
        <v>552760500</v>
      </c>
      <c r="AF3611" s="1">
        <v>66984</v>
      </c>
    </row>
    <row r="3612" spans="1:32" x14ac:dyDescent="0.3">
      <c r="A3612" s="1" t="s">
        <v>676</v>
      </c>
      <c r="B3612" s="1" t="s">
        <v>677</v>
      </c>
      <c r="C3612">
        <v>7401</v>
      </c>
      <c r="D3612" s="1" t="s">
        <v>644</v>
      </c>
      <c r="E3612">
        <v>23</v>
      </c>
      <c r="F3612" s="1" t="s">
        <v>678</v>
      </c>
      <c r="G3612" s="1" t="s">
        <v>646</v>
      </c>
      <c r="H3612" s="1" t="s">
        <v>103</v>
      </c>
      <c r="I3612" s="1" t="s">
        <v>679</v>
      </c>
      <c r="J3612" s="1" t="s">
        <v>648</v>
      </c>
      <c r="K3612" t="s">
        <v>680</v>
      </c>
      <c r="L3612" t="s">
        <v>681</v>
      </c>
      <c r="M3612" s="1" t="s">
        <v>682</v>
      </c>
      <c r="N3612">
        <v>12600</v>
      </c>
      <c r="O3612">
        <v>18600</v>
      </c>
      <c r="P3612">
        <v>18600</v>
      </c>
      <c r="Q3612">
        <v>18600</v>
      </c>
      <c r="R3612">
        <v>33600</v>
      </c>
      <c r="S3612">
        <v>53600</v>
      </c>
      <c r="T3612">
        <v>61800</v>
      </c>
      <c r="U3612">
        <v>0</v>
      </c>
      <c r="V3612">
        <v>0</v>
      </c>
      <c r="W3612">
        <v>0</v>
      </c>
      <c r="X3612">
        <v>0</v>
      </c>
      <c r="Y3612">
        <v>8.819768367</v>
      </c>
      <c r="Z3612">
        <v>-75.998898010000005</v>
      </c>
      <c r="AA3612" s="1" t="s">
        <v>33</v>
      </c>
      <c r="AB3612">
        <v>560851800</v>
      </c>
      <c r="AC3612" t="str">
        <f>MID(TablaPivotFinal[[#This Row],[Fecha]],1,4)</f>
        <v>2016</v>
      </c>
      <c r="AD3612" t="str">
        <f>MID(TablaPivotFinal[[#This Row],[Fecha]],5,3)</f>
        <v>Oct</v>
      </c>
      <c r="AE3612" s="1">
        <v>560851800</v>
      </c>
      <c r="AF3612" s="1">
        <v>68420</v>
      </c>
    </row>
    <row r="3613" spans="1:32" x14ac:dyDescent="0.3">
      <c r="A3613" s="1" t="s">
        <v>676</v>
      </c>
      <c r="B3613" s="1" t="s">
        <v>677</v>
      </c>
      <c r="C3613">
        <v>7401</v>
      </c>
      <c r="D3613" s="1" t="s">
        <v>644</v>
      </c>
      <c r="E3613">
        <v>23</v>
      </c>
      <c r="F3613" s="1" t="s">
        <v>678</v>
      </c>
      <c r="G3613" s="1" t="s">
        <v>646</v>
      </c>
      <c r="H3613" s="1" t="s">
        <v>103</v>
      </c>
      <c r="I3613" s="1" t="s">
        <v>679</v>
      </c>
      <c r="J3613" s="1" t="s">
        <v>648</v>
      </c>
      <c r="K3613" t="s">
        <v>680</v>
      </c>
      <c r="L3613" t="s">
        <v>681</v>
      </c>
      <c r="M3613" s="1" t="s">
        <v>682</v>
      </c>
      <c r="N3613">
        <v>12600</v>
      </c>
      <c r="O3613">
        <v>18600</v>
      </c>
      <c r="P3613">
        <v>18600</v>
      </c>
      <c r="Q3613">
        <v>18600</v>
      </c>
      <c r="R3613">
        <v>33600</v>
      </c>
      <c r="S3613">
        <v>53600</v>
      </c>
      <c r="T3613">
        <v>61800</v>
      </c>
      <c r="U3613">
        <v>0</v>
      </c>
      <c r="V3613">
        <v>0</v>
      </c>
      <c r="W3613">
        <v>0</v>
      </c>
      <c r="X3613">
        <v>0</v>
      </c>
      <c r="Y3613">
        <v>8.819768367</v>
      </c>
      <c r="Z3613">
        <v>-75.998898010000005</v>
      </c>
      <c r="AA3613" s="1" t="s">
        <v>35</v>
      </c>
      <c r="AB3613">
        <v>534704900</v>
      </c>
      <c r="AC3613" t="str">
        <f>MID(TablaPivotFinal[[#This Row],[Fecha]],1,4)</f>
        <v>2016</v>
      </c>
      <c r="AD3613" t="str">
        <f>MID(TablaPivotFinal[[#This Row],[Fecha]],5,3)</f>
        <v>Sep</v>
      </c>
      <c r="AE3613" s="1">
        <v>534704900</v>
      </c>
      <c r="AF3613" s="1">
        <v>64850</v>
      </c>
    </row>
    <row r="3614" spans="1:32" x14ac:dyDescent="0.3">
      <c r="A3614" s="1" t="s">
        <v>676</v>
      </c>
      <c r="B3614" s="1" t="s">
        <v>677</v>
      </c>
      <c r="C3614">
        <v>7401</v>
      </c>
      <c r="D3614" s="1" t="s">
        <v>644</v>
      </c>
      <c r="E3614">
        <v>23</v>
      </c>
      <c r="F3614" s="1" t="s">
        <v>678</v>
      </c>
      <c r="G3614" s="1" t="s">
        <v>646</v>
      </c>
      <c r="H3614" s="1" t="s">
        <v>103</v>
      </c>
      <c r="I3614" s="1" t="s">
        <v>679</v>
      </c>
      <c r="J3614" s="1" t="s">
        <v>648</v>
      </c>
      <c r="K3614" t="s">
        <v>680</v>
      </c>
      <c r="L3614" t="s">
        <v>681</v>
      </c>
      <c r="M3614" s="1" t="s">
        <v>682</v>
      </c>
      <c r="N3614">
        <v>12600</v>
      </c>
      <c r="O3614">
        <v>18600</v>
      </c>
      <c r="P3614">
        <v>18600</v>
      </c>
      <c r="Q3614">
        <v>18600</v>
      </c>
      <c r="R3614">
        <v>33600</v>
      </c>
      <c r="S3614">
        <v>53600</v>
      </c>
      <c r="T3614">
        <v>61800</v>
      </c>
      <c r="U3614">
        <v>0</v>
      </c>
      <c r="V3614">
        <v>0</v>
      </c>
      <c r="W3614">
        <v>0</v>
      </c>
      <c r="X3614">
        <v>0</v>
      </c>
      <c r="Y3614">
        <v>8.819768367</v>
      </c>
      <c r="Z3614">
        <v>-75.998898010000005</v>
      </c>
      <c r="AA3614" s="1" t="s">
        <v>37</v>
      </c>
      <c r="AB3614">
        <v>559498100</v>
      </c>
      <c r="AC3614" t="str">
        <f>MID(TablaPivotFinal[[#This Row],[Fecha]],1,4)</f>
        <v>2017</v>
      </c>
      <c r="AD3614" t="str">
        <f>MID(TablaPivotFinal[[#This Row],[Fecha]],5,3)</f>
        <v>Abr</v>
      </c>
      <c r="AE3614" s="1">
        <v>559498100</v>
      </c>
      <c r="AF3614" s="1">
        <v>2227.666667</v>
      </c>
    </row>
    <row r="3615" spans="1:32" x14ac:dyDescent="0.3">
      <c r="A3615" s="1" t="s">
        <v>676</v>
      </c>
      <c r="B3615" s="1" t="s">
        <v>677</v>
      </c>
      <c r="C3615">
        <v>7401</v>
      </c>
      <c r="D3615" s="1" t="s">
        <v>644</v>
      </c>
      <c r="E3615">
        <v>23</v>
      </c>
      <c r="F3615" s="1" t="s">
        <v>678</v>
      </c>
      <c r="G3615" s="1" t="s">
        <v>646</v>
      </c>
      <c r="H3615" s="1" t="s">
        <v>103</v>
      </c>
      <c r="I3615" s="1" t="s">
        <v>679</v>
      </c>
      <c r="J3615" s="1" t="s">
        <v>648</v>
      </c>
      <c r="K3615" t="s">
        <v>680</v>
      </c>
      <c r="L3615" t="s">
        <v>681</v>
      </c>
      <c r="M3615" s="1" t="s">
        <v>682</v>
      </c>
      <c r="N3615">
        <v>12600</v>
      </c>
      <c r="O3615">
        <v>18600</v>
      </c>
      <c r="P3615">
        <v>18600</v>
      </c>
      <c r="Q3615">
        <v>18600</v>
      </c>
      <c r="R3615">
        <v>33600</v>
      </c>
      <c r="S3615">
        <v>53600</v>
      </c>
      <c r="T3615">
        <v>61800</v>
      </c>
      <c r="U3615">
        <v>0</v>
      </c>
      <c r="V3615">
        <v>0</v>
      </c>
      <c r="W3615">
        <v>0</v>
      </c>
      <c r="X3615">
        <v>0</v>
      </c>
      <c r="Y3615">
        <v>8.819768367</v>
      </c>
      <c r="Z3615">
        <v>-75.998898010000005</v>
      </c>
      <c r="AA3615" s="1" t="s">
        <v>39</v>
      </c>
      <c r="AB3615">
        <v>600418200</v>
      </c>
      <c r="AC3615" t="str">
        <f>MID(TablaPivotFinal[[#This Row],[Fecha]],1,4)</f>
        <v>2017</v>
      </c>
      <c r="AD3615" t="str">
        <f>MID(TablaPivotFinal[[#This Row],[Fecha]],5,3)</f>
        <v>Ago</v>
      </c>
      <c r="AE3615" s="1">
        <v>600418200</v>
      </c>
      <c r="AF3615" s="1">
        <v>3769.6111110000002</v>
      </c>
    </row>
    <row r="3616" spans="1:32" x14ac:dyDescent="0.3">
      <c r="A3616" s="1" t="s">
        <v>676</v>
      </c>
      <c r="B3616" s="1" t="s">
        <v>677</v>
      </c>
      <c r="C3616">
        <v>7401</v>
      </c>
      <c r="D3616" s="1" t="s">
        <v>644</v>
      </c>
      <c r="E3616">
        <v>23</v>
      </c>
      <c r="F3616" s="1" t="s">
        <v>678</v>
      </c>
      <c r="G3616" s="1" t="s">
        <v>646</v>
      </c>
      <c r="H3616" s="1" t="s">
        <v>103</v>
      </c>
      <c r="I3616" s="1" t="s">
        <v>679</v>
      </c>
      <c r="J3616" s="1" t="s">
        <v>648</v>
      </c>
      <c r="K3616" t="s">
        <v>680</v>
      </c>
      <c r="L3616" t="s">
        <v>681</v>
      </c>
      <c r="M3616" s="1" t="s">
        <v>682</v>
      </c>
      <c r="N3616">
        <v>12600</v>
      </c>
      <c r="O3616">
        <v>18600</v>
      </c>
      <c r="P3616">
        <v>18600</v>
      </c>
      <c r="Q3616">
        <v>18600</v>
      </c>
      <c r="R3616">
        <v>33600</v>
      </c>
      <c r="S3616">
        <v>53600</v>
      </c>
      <c r="T3616">
        <v>61800</v>
      </c>
      <c r="U3616">
        <v>0</v>
      </c>
      <c r="V3616">
        <v>0</v>
      </c>
      <c r="W3616">
        <v>0</v>
      </c>
      <c r="X3616">
        <v>0</v>
      </c>
      <c r="Y3616">
        <v>8.819768367</v>
      </c>
      <c r="Z3616">
        <v>-75.998898010000005</v>
      </c>
      <c r="AA3616" s="1" t="s">
        <v>41</v>
      </c>
      <c r="AB3616">
        <v>847882800</v>
      </c>
      <c r="AC3616" t="str">
        <f>MID(TablaPivotFinal[[#This Row],[Fecha]],1,4)</f>
        <v>2017</v>
      </c>
      <c r="AD3616" t="str">
        <f>MID(TablaPivotFinal[[#This Row],[Fecha]],5,3)</f>
        <v>Dic</v>
      </c>
      <c r="AE3616" s="1">
        <v>847882800</v>
      </c>
      <c r="AF3616" s="1">
        <v>2042.3548390000001</v>
      </c>
    </row>
    <row r="3617" spans="1:32" x14ac:dyDescent="0.3">
      <c r="A3617" s="1" t="s">
        <v>676</v>
      </c>
      <c r="B3617" s="1" t="s">
        <v>677</v>
      </c>
      <c r="C3617">
        <v>7401</v>
      </c>
      <c r="D3617" s="1" t="s">
        <v>644</v>
      </c>
      <c r="E3617">
        <v>23</v>
      </c>
      <c r="F3617" s="1" t="s">
        <v>678</v>
      </c>
      <c r="G3617" s="1" t="s">
        <v>646</v>
      </c>
      <c r="H3617" s="1" t="s">
        <v>103</v>
      </c>
      <c r="I3617" s="1" t="s">
        <v>679</v>
      </c>
      <c r="J3617" s="1" t="s">
        <v>648</v>
      </c>
      <c r="K3617" t="s">
        <v>680</v>
      </c>
      <c r="L3617" t="s">
        <v>681</v>
      </c>
      <c r="M3617" s="1" t="s">
        <v>682</v>
      </c>
      <c r="N3617">
        <v>12600</v>
      </c>
      <c r="O3617">
        <v>18600</v>
      </c>
      <c r="P3617">
        <v>18600</v>
      </c>
      <c r="Q3617">
        <v>18600</v>
      </c>
      <c r="R3617">
        <v>33600</v>
      </c>
      <c r="S3617">
        <v>53600</v>
      </c>
      <c r="T3617">
        <v>61800</v>
      </c>
      <c r="U3617">
        <v>0</v>
      </c>
      <c r="V3617">
        <v>0</v>
      </c>
      <c r="W3617">
        <v>0</v>
      </c>
      <c r="X3617">
        <v>0</v>
      </c>
      <c r="Y3617">
        <v>8.819768367</v>
      </c>
      <c r="Z3617">
        <v>-75.998898010000005</v>
      </c>
      <c r="AA3617" s="1" t="s">
        <v>43</v>
      </c>
      <c r="AB3617">
        <v>598827300</v>
      </c>
      <c r="AC3617" t="str">
        <f>MID(TablaPivotFinal[[#This Row],[Fecha]],1,4)</f>
        <v>2017</v>
      </c>
      <c r="AD3617" t="str">
        <f>MID(TablaPivotFinal[[#This Row],[Fecha]],5,3)</f>
        <v>Ene</v>
      </c>
      <c r="AE3617" s="1">
        <v>598827300</v>
      </c>
      <c r="AF3617" s="1">
        <v>2373.8709680000002</v>
      </c>
    </row>
    <row r="3618" spans="1:32" x14ac:dyDescent="0.3">
      <c r="A3618" s="1" t="s">
        <v>676</v>
      </c>
      <c r="B3618" s="1" t="s">
        <v>677</v>
      </c>
      <c r="C3618">
        <v>7401</v>
      </c>
      <c r="D3618" s="1" t="s">
        <v>644</v>
      </c>
      <c r="E3618">
        <v>23</v>
      </c>
      <c r="F3618" s="1" t="s">
        <v>678</v>
      </c>
      <c r="G3618" s="1" t="s">
        <v>646</v>
      </c>
      <c r="H3618" s="1" t="s">
        <v>103</v>
      </c>
      <c r="I3618" s="1" t="s">
        <v>679</v>
      </c>
      <c r="J3618" s="1" t="s">
        <v>648</v>
      </c>
      <c r="K3618" t="s">
        <v>680</v>
      </c>
      <c r="L3618" t="s">
        <v>681</v>
      </c>
      <c r="M3618" s="1" t="s">
        <v>682</v>
      </c>
      <c r="N3618">
        <v>12600</v>
      </c>
      <c r="O3618">
        <v>18600</v>
      </c>
      <c r="P3618">
        <v>18600</v>
      </c>
      <c r="Q3618">
        <v>18600</v>
      </c>
      <c r="R3618">
        <v>33600</v>
      </c>
      <c r="S3618">
        <v>53600</v>
      </c>
      <c r="T3618">
        <v>61800</v>
      </c>
      <c r="U3618">
        <v>0</v>
      </c>
      <c r="V3618">
        <v>0</v>
      </c>
      <c r="W3618">
        <v>0</v>
      </c>
      <c r="X3618">
        <v>0</v>
      </c>
      <c r="Y3618">
        <v>8.819768367</v>
      </c>
      <c r="Z3618">
        <v>-75.998898010000005</v>
      </c>
      <c r="AA3618" s="1" t="s">
        <v>45</v>
      </c>
      <c r="AB3618">
        <v>483816100</v>
      </c>
      <c r="AC3618" t="str">
        <f>MID(TablaPivotFinal[[#This Row],[Fecha]],1,4)</f>
        <v>2017</v>
      </c>
      <c r="AD3618" t="str">
        <f>MID(TablaPivotFinal[[#This Row],[Fecha]],5,3)</f>
        <v>Feb</v>
      </c>
      <c r="AE3618" s="1">
        <v>483816100</v>
      </c>
      <c r="AF3618" s="1">
        <v>2023</v>
      </c>
    </row>
    <row r="3619" spans="1:32" x14ac:dyDescent="0.3">
      <c r="A3619" s="1" t="s">
        <v>676</v>
      </c>
      <c r="B3619" s="1" t="s">
        <v>677</v>
      </c>
      <c r="C3619">
        <v>7401</v>
      </c>
      <c r="D3619" s="1" t="s">
        <v>644</v>
      </c>
      <c r="E3619">
        <v>23</v>
      </c>
      <c r="F3619" s="1" t="s">
        <v>678</v>
      </c>
      <c r="G3619" s="1" t="s">
        <v>646</v>
      </c>
      <c r="H3619" s="1" t="s">
        <v>103</v>
      </c>
      <c r="I3619" s="1" t="s">
        <v>679</v>
      </c>
      <c r="J3619" s="1" t="s">
        <v>648</v>
      </c>
      <c r="K3619" t="s">
        <v>680</v>
      </c>
      <c r="L3619" t="s">
        <v>681</v>
      </c>
      <c r="M3619" s="1" t="s">
        <v>682</v>
      </c>
      <c r="N3619">
        <v>12600</v>
      </c>
      <c r="O3619">
        <v>18600</v>
      </c>
      <c r="P3619">
        <v>18600</v>
      </c>
      <c r="Q3619">
        <v>18600</v>
      </c>
      <c r="R3619">
        <v>33600</v>
      </c>
      <c r="S3619">
        <v>53600</v>
      </c>
      <c r="T3619">
        <v>61800</v>
      </c>
      <c r="U3619">
        <v>0</v>
      </c>
      <c r="V3619">
        <v>0</v>
      </c>
      <c r="W3619">
        <v>0</v>
      </c>
      <c r="X3619">
        <v>0</v>
      </c>
      <c r="Y3619">
        <v>8.819768367</v>
      </c>
      <c r="Z3619">
        <v>-75.998898010000005</v>
      </c>
      <c r="AA3619" s="1" t="s">
        <v>47</v>
      </c>
      <c r="AB3619">
        <v>534894000</v>
      </c>
      <c r="AC3619" t="str">
        <f>MID(TablaPivotFinal[[#This Row],[Fecha]],1,4)</f>
        <v>2017</v>
      </c>
      <c r="AD3619" t="str">
        <f>MID(TablaPivotFinal[[#This Row],[Fecha]],5,3)</f>
        <v>Jul</v>
      </c>
      <c r="AE3619" s="1">
        <v>534894000</v>
      </c>
      <c r="AF3619" s="1">
        <v>2017.193548</v>
      </c>
    </row>
    <row r="3620" spans="1:32" x14ac:dyDescent="0.3">
      <c r="A3620" s="1" t="s">
        <v>676</v>
      </c>
      <c r="B3620" s="1" t="s">
        <v>677</v>
      </c>
      <c r="C3620">
        <v>7401</v>
      </c>
      <c r="D3620" s="1" t="s">
        <v>644</v>
      </c>
      <c r="E3620">
        <v>23</v>
      </c>
      <c r="F3620" s="1" t="s">
        <v>678</v>
      </c>
      <c r="G3620" s="1" t="s">
        <v>646</v>
      </c>
      <c r="H3620" s="1" t="s">
        <v>103</v>
      </c>
      <c r="I3620" s="1" t="s">
        <v>679</v>
      </c>
      <c r="J3620" s="1" t="s">
        <v>648</v>
      </c>
      <c r="K3620" t="s">
        <v>680</v>
      </c>
      <c r="L3620" t="s">
        <v>681</v>
      </c>
      <c r="M3620" s="1" t="s">
        <v>682</v>
      </c>
      <c r="N3620">
        <v>12600</v>
      </c>
      <c r="O3620">
        <v>18600</v>
      </c>
      <c r="P3620">
        <v>18600</v>
      </c>
      <c r="Q3620">
        <v>18600</v>
      </c>
      <c r="R3620">
        <v>33600</v>
      </c>
      <c r="S3620">
        <v>53600</v>
      </c>
      <c r="T3620">
        <v>61800</v>
      </c>
      <c r="U3620">
        <v>0</v>
      </c>
      <c r="V3620">
        <v>0</v>
      </c>
      <c r="W3620">
        <v>0</v>
      </c>
      <c r="X3620">
        <v>0</v>
      </c>
      <c r="Y3620">
        <v>8.819768367</v>
      </c>
      <c r="Z3620">
        <v>-75.998898010000005</v>
      </c>
      <c r="AA3620" s="1" t="s">
        <v>49</v>
      </c>
      <c r="AB3620">
        <v>535334400</v>
      </c>
      <c r="AC3620" t="str">
        <f>MID(TablaPivotFinal[[#This Row],[Fecha]],1,4)</f>
        <v>2017</v>
      </c>
      <c r="AD3620" t="str">
        <f>MID(TablaPivotFinal[[#This Row],[Fecha]],5,3)</f>
        <v>Jun</v>
      </c>
      <c r="AE3620" s="1">
        <v>535334400</v>
      </c>
      <c r="AF3620" s="1">
        <v>2055.7666669999999</v>
      </c>
    </row>
    <row r="3621" spans="1:32" x14ac:dyDescent="0.3">
      <c r="A3621" s="1" t="s">
        <v>676</v>
      </c>
      <c r="B3621" s="1" t="s">
        <v>677</v>
      </c>
      <c r="C3621">
        <v>7401</v>
      </c>
      <c r="D3621" s="1" t="s">
        <v>644</v>
      </c>
      <c r="E3621">
        <v>23</v>
      </c>
      <c r="F3621" s="1" t="s">
        <v>678</v>
      </c>
      <c r="G3621" s="1" t="s">
        <v>646</v>
      </c>
      <c r="H3621" s="1" t="s">
        <v>103</v>
      </c>
      <c r="I3621" s="1" t="s">
        <v>679</v>
      </c>
      <c r="J3621" s="1" t="s">
        <v>648</v>
      </c>
      <c r="K3621" t="s">
        <v>680</v>
      </c>
      <c r="L3621" t="s">
        <v>681</v>
      </c>
      <c r="M3621" s="1" t="s">
        <v>682</v>
      </c>
      <c r="N3621">
        <v>12600</v>
      </c>
      <c r="O3621">
        <v>18600</v>
      </c>
      <c r="P3621">
        <v>18600</v>
      </c>
      <c r="Q3621">
        <v>18600</v>
      </c>
      <c r="R3621">
        <v>33600</v>
      </c>
      <c r="S3621">
        <v>53600</v>
      </c>
      <c r="T3621">
        <v>61800</v>
      </c>
      <c r="U3621">
        <v>0</v>
      </c>
      <c r="V3621">
        <v>0</v>
      </c>
      <c r="W3621">
        <v>0</v>
      </c>
      <c r="X3621">
        <v>0</v>
      </c>
      <c r="Y3621">
        <v>8.819768367</v>
      </c>
      <c r="Z3621">
        <v>-75.998898010000005</v>
      </c>
      <c r="AA3621" s="1" t="s">
        <v>51</v>
      </c>
      <c r="AB3621">
        <v>559761100</v>
      </c>
      <c r="AC3621" t="str">
        <f>MID(TablaPivotFinal[[#This Row],[Fecha]],1,4)</f>
        <v>2017</v>
      </c>
      <c r="AD3621" t="str">
        <f>MID(TablaPivotFinal[[#This Row],[Fecha]],5,3)</f>
        <v>Mar</v>
      </c>
      <c r="AE3621" s="1">
        <v>559761100</v>
      </c>
      <c r="AF3621" s="1">
        <v>2057.6774190000001</v>
      </c>
    </row>
    <row r="3622" spans="1:32" x14ac:dyDescent="0.3">
      <c r="A3622" s="1" t="s">
        <v>676</v>
      </c>
      <c r="B3622" s="1" t="s">
        <v>677</v>
      </c>
      <c r="C3622">
        <v>7401</v>
      </c>
      <c r="D3622" s="1" t="s">
        <v>644</v>
      </c>
      <c r="E3622">
        <v>23</v>
      </c>
      <c r="F3622" s="1" t="s">
        <v>678</v>
      </c>
      <c r="G3622" s="1" t="s">
        <v>646</v>
      </c>
      <c r="H3622" s="1" t="s">
        <v>103</v>
      </c>
      <c r="I3622" s="1" t="s">
        <v>679</v>
      </c>
      <c r="J3622" s="1" t="s">
        <v>648</v>
      </c>
      <c r="K3622" t="s">
        <v>680</v>
      </c>
      <c r="L3622" t="s">
        <v>681</v>
      </c>
      <c r="M3622" s="1" t="s">
        <v>682</v>
      </c>
      <c r="N3622">
        <v>12600</v>
      </c>
      <c r="O3622">
        <v>18600</v>
      </c>
      <c r="P3622">
        <v>18600</v>
      </c>
      <c r="Q3622">
        <v>18600</v>
      </c>
      <c r="R3622">
        <v>33600</v>
      </c>
      <c r="S3622">
        <v>53600</v>
      </c>
      <c r="T3622">
        <v>61800</v>
      </c>
      <c r="U3622">
        <v>0</v>
      </c>
      <c r="V3622">
        <v>0</v>
      </c>
      <c r="W3622">
        <v>0</v>
      </c>
      <c r="X3622">
        <v>0</v>
      </c>
      <c r="Y3622">
        <v>8.819768367</v>
      </c>
      <c r="Z3622">
        <v>-75.998898010000005</v>
      </c>
      <c r="AA3622" s="1" t="s">
        <v>53</v>
      </c>
      <c r="AB3622">
        <v>491698800</v>
      </c>
      <c r="AC3622" t="str">
        <f>MID(TablaPivotFinal[[#This Row],[Fecha]],1,4)</f>
        <v>2017</v>
      </c>
      <c r="AD3622" t="str">
        <f>MID(TablaPivotFinal[[#This Row],[Fecha]],5,3)</f>
        <v>May</v>
      </c>
      <c r="AE3622" s="1">
        <v>491698800</v>
      </c>
      <c r="AF3622" s="1">
        <v>1874.6451609999999</v>
      </c>
    </row>
    <row r="3623" spans="1:32" x14ac:dyDescent="0.3">
      <c r="A3623" s="1" t="s">
        <v>676</v>
      </c>
      <c r="B3623" s="1" t="s">
        <v>677</v>
      </c>
      <c r="C3623">
        <v>7401</v>
      </c>
      <c r="D3623" s="1" t="s">
        <v>644</v>
      </c>
      <c r="E3623">
        <v>23</v>
      </c>
      <c r="F3623" s="1" t="s">
        <v>678</v>
      </c>
      <c r="G3623" s="1" t="s">
        <v>646</v>
      </c>
      <c r="H3623" s="1" t="s">
        <v>103</v>
      </c>
      <c r="I3623" s="1" t="s">
        <v>679</v>
      </c>
      <c r="J3623" s="1" t="s">
        <v>648</v>
      </c>
      <c r="K3623" t="s">
        <v>680</v>
      </c>
      <c r="L3623" t="s">
        <v>681</v>
      </c>
      <c r="M3623" s="1" t="s">
        <v>682</v>
      </c>
      <c r="N3623">
        <v>12600</v>
      </c>
      <c r="O3623">
        <v>18600</v>
      </c>
      <c r="P3623">
        <v>18600</v>
      </c>
      <c r="Q3623">
        <v>18600</v>
      </c>
      <c r="R3623">
        <v>33600</v>
      </c>
      <c r="S3623">
        <v>53600</v>
      </c>
      <c r="T3623">
        <v>61800</v>
      </c>
      <c r="U3623">
        <v>0</v>
      </c>
      <c r="V3623">
        <v>0</v>
      </c>
      <c r="W3623">
        <v>0</v>
      </c>
      <c r="X3623">
        <v>0</v>
      </c>
      <c r="Y3623">
        <v>8.819768367</v>
      </c>
      <c r="Z3623">
        <v>-75.998898010000005</v>
      </c>
      <c r="AA3623" s="1" t="s">
        <v>55</v>
      </c>
      <c r="AB3623">
        <v>727359800</v>
      </c>
      <c r="AC3623" t="str">
        <f>MID(TablaPivotFinal[[#This Row],[Fecha]],1,4)</f>
        <v>2017</v>
      </c>
      <c r="AD3623" t="str">
        <f>MID(TablaPivotFinal[[#This Row],[Fecha]],5,3)</f>
        <v>Nov</v>
      </c>
      <c r="AE3623" s="1">
        <v>727359800</v>
      </c>
      <c r="AF3623" s="1">
        <v>1769.666667</v>
      </c>
    </row>
    <row r="3624" spans="1:32" x14ac:dyDescent="0.3">
      <c r="A3624" s="1" t="s">
        <v>676</v>
      </c>
      <c r="B3624" s="1" t="s">
        <v>677</v>
      </c>
      <c r="C3624">
        <v>7401</v>
      </c>
      <c r="D3624" s="1" t="s">
        <v>644</v>
      </c>
      <c r="E3624">
        <v>23</v>
      </c>
      <c r="F3624" s="1" t="s">
        <v>678</v>
      </c>
      <c r="G3624" s="1" t="s">
        <v>646</v>
      </c>
      <c r="H3624" s="1" t="s">
        <v>103</v>
      </c>
      <c r="I3624" s="1" t="s">
        <v>679</v>
      </c>
      <c r="J3624" s="1" t="s">
        <v>648</v>
      </c>
      <c r="K3624" t="s">
        <v>680</v>
      </c>
      <c r="L3624" t="s">
        <v>681</v>
      </c>
      <c r="M3624" s="1" t="s">
        <v>682</v>
      </c>
      <c r="N3624">
        <v>12600</v>
      </c>
      <c r="O3624">
        <v>18600</v>
      </c>
      <c r="P3624">
        <v>18600</v>
      </c>
      <c r="Q3624">
        <v>18600</v>
      </c>
      <c r="R3624">
        <v>33600</v>
      </c>
      <c r="S3624">
        <v>53600</v>
      </c>
      <c r="T3624">
        <v>61800</v>
      </c>
      <c r="U3624">
        <v>0</v>
      </c>
      <c r="V3624">
        <v>0</v>
      </c>
      <c r="W3624">
        <v>0</v>
      </c>
      <c r="X3624">
        <v>0</v>
      </c>
      <c r="Y3624">
        <v>8.819768367</v>
      </c>
      <c r="Z3624">
        <v>-75.998898010000005</v>
      </c>
      <c r="AA3624" s="1" t="s">
        <v>57</v>
      </c>
      <c r="AB3624">
        <v>750025500</v>
      </c>
      <c r="AC3624" t="str">
        <f>MID(TablaPivotFinal[[#This Row],[Fecha]],1,4)</f>
        <v>2017</v>
      </c>
      <c r="AD3624" t="str">
        <f>MID(TablaPivotFinal[[#This Row],[Fecha]],5,3)</f>
        <v>Oct</v>
      </c>
      <c r="AE3624" s="1">
        <v>750025500</v>
      </c>
      <c r="AF3624" s="1">
        <v>1749.9032259999999</v>
      </c>
    </row>
    <row r="3625" spans="1:32" x14ac:dyDescent="0.3">
      <c r="A3625" s="1" t="s">
        <v>676</v>
      </c>
      <c r="B3625" s="1" t="s">
        <v>677</v>
      </c>
      <c r="C3625">
        <v>7401</v>
      </c>
      <c r="D3625" s="1" t="s">
        <v>644</v>
      </c>
      <c r="E3625">
        <v>23</v>
      </c>
      <c r="F3625" s="1" t="s">
        <v>678</v>
      </c>
      <c r="G3625" s="1" t="s">
        <v>646</v>
      </c>
      <c r="H3625" s="1" t="s">
        <v>103</v>
      </c>
      <c r="I3625" s="1" t="s">
        <v>679</v>
      </c>
      <c r="J3625" s="1" t="s">
        <v>648</v>
      </c>
      <c r="K3625" t="s">
        <v>680</v>
      </c>
      <c r="L3625" t="s">
        <v>681</v>
      </c>
      <c r="M3625" s="1" t="s">
        <v>682</v>
      </c>
      <c r="N3625">
        <v>12600</v>
      </c>
      <c r="O3625">
        <v>18600</v>
      </c>
      <c r="P3625">
        <v>18600</v>
      </c>
      <c r="Q3625">
        <v>18600</v>
      </c>
      <c r="R3625">
        <v>33600</v>
      </c>
      <c r="S3625">
        <v>53600</v>
      </c>
      <c r="T3625">
        <v>61800</v>
      </c>
      <c r="U3625">
        <v>0</v>
      </c>
      <c r="V3625">
        <v>0</v>
      </c>
      <c r="W3625">
        <v>0</v>
      </c>
      <c r="X3625">
        <v>0</v>
      </c>
      <c r="Y3625">
        <v>8.819768367</v>
      </c>
      <c r="Z3625">
        <v>-75.998898010000005</v>
      </c>
      <c r="AA3625" s="1" t="s">
        <v>59</v>
      </c>
      <c r="AB3625">
        <v>745050000</v>
      </c>
      <c r="AC3625" t="str">
        <f>MID(TablaPivotFinal[[#This Row],[Fecha]],1,4)</f>
        <v>2017</v>
      </c>
      <c r="AD3625" t="str">
        <f>MID(TablaPivotFinal[[#This Row],[Fecha]],5,3)</f>
        <v>Sep</v>
      </c>
      <c r="AE3625" s="1">
        <v>745050000</v>
      </c>
      <c r="AF3625" s="1">
        <v>1755.5</v>
      </c>
    </row>
    <row r="3626" spans="1:32" x14ac:dyDescent="0.3">
      <c r="A3626" s="1" t="s">
        <v>676</v>
      </c>
      <c r="B3626" s="1" t="s">
        <v>677</v>
      </c>
      <c r="C3626">
        <v>7401</v>
      </c>
      <c r="D3626" s="1" t="s">
        <v>644</v>
      </c>
      <c r="E3626">
        <v>23</v>
      </c>
      <c r="F3626" s="1" t="s">
        <v>678</v>
      </c>
      <c r="G3626" s="1" t="s">
        <v>646</v>
      </c>
      <c r="H3626" s="1" t="s">
        <v>103</v>
      </c>
      <c r="I3626" s="1" t="s">
        <v>679</v>
      </c>
      <c r="J3626" s="1" t="s">
        <v>648</v>
      </c>
      <c r="K3626" t="s">
        <v>680</v>
      </c>
      <c r="L3626" t="s">
        <v>681</v>
      </c>
      <c r="M3626" s="1" t="s">
        <v>682</v>
      </c>
      <c r="N3626">
        <v>12600</v>
      </c>
      <c r="O3626">
        <v>18600</v>
      </c>
      <c r="P3626">
        <v>18600</v>
      </c>
      <c r="Q3626">
        <v>18600</v>
      </c>
      <c r="R3626">
        <v>33600</v>
      </c>
      <c r="S3626">
        <v>53600</v>
      </c>
      <c r="T3626">
        <v>61800</v>
      </c>
      <c r="U3626">
        <v>0</v>
      </c>
      <c r="V3626">
        <v>0</v>
      </c>
      <c r="W3626">
        <v>0</v>
      </c>
      <c r="X3626">
        <v>0</v>
      </c>
      <c r="Y3626">
        <v>8.819768367</v>
      </c>
      <c r="Z3626">
        <v>-75.998898010000005</v>
      </c>
      <c r="AA3626" s="1" t="s">
        <v>61</v>
      </c>
      <c r="AB3626">
        <v>731159700</v>
      </c>
      <c r="AC3626" t="str">
        <f>MID(TablaPivotFinal[[#This Row],[Fecha]],1,4)</f>
        <v>2018</v>
      </c>
      <c r="AD3626" t="str">
        <f>MID(TablaPivotFinal[[#This Row],[Fecha]],5,3)</f>
        <v>Abr</v>
      </c>
      <c r="AE3626" s="1">
        <v>731159700</v>
      </c>
      <c r="AF3626" s="1">
        <v>51514</v>
      </c>
    </row>
    <row r="3627" spans="1:32" x14ac:dyDescent="0.3">
      <c r="A3627" s="1" t="s">
        <v>676</v>
      </c>
      <c r="B3627" s="1" t="s">
        <v>677</v>
      </c>
      <c r="C3627">
        <v>7401</v>
      </c>
      <c r="D3627" s="1" t="s">
        <v>644</v>
      </c>
      <c r="E3627">
        <v>23</v>
      </c>
      <c r="F3627" s="1" t="s">
        <v>678</v>
      </c>
      <c r="G3627" s="1" t="s">
        <v>646</v>
      </c>
      <c r="H3627" s="1" t="s">
        <v>103</v>
      </c>
      <c r="I3627" s="1" t="s">
        <v>679</v>
      </c>
      <c r="J3627" s="1" t="s">
        <v>648</v>
      </c>
      <c r="K3627" t="s">
        <v>680</v>
      </c>
      <c r="L3627" t="s">
        <v>681</v>
      </c>
      <c r="M3627" s="1" t="s">
        <v>682</v>
      </c>
      <c r="N3627">
        <v>12600</v>
      </c>
      <c r="O3627">
        <v>18600</v>
      </c>
      <c r="P3627">
        <v>18600</v>
      </c>
      <c r="Q3627">
        <v>18600</v>
      </c>
      <c r="R3627">
        <v>33600</v>
      </c>
      <c r="S3627">
        <v>53600</v>
      </c>
      <c r="T3627">
        <v>61800</v>
      </c>
      <c r="U3627">
        <v>0</v>
      </c>
      <c r="V3627">
        <v>0</v>
      </c>
      <c r="W3627">
        <v>0</v>
      </c>
      <c r="X3627">
        <v>0</v>
      </c>
      <c r="Y3627">
        <v>8.819768367</v>
      </c>
      <c r="Z3627">
        <v>-75.998898010000005</v>
      </c>
      <c r="AA3627" s="1" t="s">
        <v>63</v>
      </c>
      <c r="AB3627">
        <v>765823600</v>
      </c>
      <c r="AC3627" t="str">
        <f>MID(TablaPivotFinal[[#This Row],[Fecha]],1,4)</f>
        <v>2018</v>
      </c>
      <c r="AD3627" t="str">
        <f>MID(TablaPivotFinal[[#This Row],[Fecha]],5,3)</f>
        <v>Ago</v>
      </c>
      <c r="AE3627" s="1">
        <v>765823600</v>
      </c>
      <c r="AF3627" s="1">
        <v>55198</v>
      </c>
    </row>
    <row r="3628" spans="1:32" x14ac:dyDescent="0.3">
      <c r="A3628" s="1" t="s">
        <v>676</v>
      </c>
      <c r="B3628" s="1" t="s">
        <v>677</v>
      </c>
      <c r="C3628">
        <v>7401</v>
      </c>
      <c r="D3628" s="1" t="s">
        <v>644</v>
      </c>
      <c r="E3628">
        <v>23</v>
      </c>
      <c r="F3628" s="1" t="s">
        <v>678</v>
      </c>
      <c r="G3628" s="1" t="s">
        <v>646</v>
      </c>
      <c r="H3628" s="1" t="s">
        <v>103</v>
      </c>
      <c r="I3628" s="1" t="s">
        <v>679</v>
      </c>
      <c r="J3628" s="1" t="s">
        <v>648</v>
      </c>
      <c r="K3628" t="s">
        <v>680</v>
      </c>
      <c r="L3628" t="s">
        <v>681</v>
      </c>
      <c r="M3628" s="1" t="s">
        <v>682</v>
      </c>
      <c r="N3628">
        <v>12600</v>
      </c>
      <c r="O3628">
        <v>18600</v>
      </c>
      <c r="P3628">
        <v>18600</v>
      </c>
      <c r="Q3628">
        <v>18600</v>
      </c>
      <c r="R3628">
        <v>33600</v>
      </c>
      <c r="S3628">
        <v>53600</v>
      </c>
      <c r="T3628">
        <v>61800</v>
      </c>
      <c r="U3628">
        <v>0</v>
      </c>
      <c r="V3628">
        <v>0</v>
      </c>
      <c r="W3628">
        <v>0</v>
      </c>
      <c r="X3628">
        <v>0</v>
      </c>
      <c r="Y3628">
        <v>8.819768367</v>
      </c>
      <c r="Z3628">
        <v>-75.998898010000005</v>
      </c>
      <c r="AA3628" s="1" t="s">
        <v>65</v>
      </c>
      <c r="AB3628">
        <v>863206700</v>
      </c>
      <c r="AC3628" t="str">
        <f>MID(TablaPivotFinal[[#This Row],[Fecha]],1,4)</f>
        <v>2018</v>
      </c>
      <c r="AD3628" t="str">
        <f>MID(TablaPivotFinal[[#This Row],[Fecha]],5,3)</f>
        <v>Dic</v>
      </c>
      <c r="AE3628" s="1">
        <v>863206700</v>
      </c>
      <c r="AF3628" s="1">
        <v>64190</v>
      </c>
    </row>
    <row r="3629" spans="1:32" x14ac:dyDescent="0.3">
      <c r="A3629" s="1" t="s">
        <v>676</v>
      </c>
      <c r="B3629" s="1" t="s">
        <v>677</v>
      </c>
      <c r="C3629">
        <v>7401</v>
      </c>
      <c r="D3629" s="1" t="s">
        <v>644</v>
      </c>
      <c r="E3629">
        <v>23</v>
      </c>
      <c r="F3629" s="1" t="s">
        <v>678</v>
      </c>
      <c r="G3629" s="1" t="s">
        <v>646</v>
      </c>
      <c r="H3629" s="1" t="s">
        <v>103</v>
      </c>
      <c r="I3629" s="1" t="s">
        <v>679</v>
      </c>
      <c r="J3629" s="1" t="s">
        <v>648</v>
      </c>
      <c r="K3629" t="s">
        <v>680</v>
      </c>
      <c r="L3629" t="s">
        <v>681</v>
      </c>
      <c r="M3629" s="1" t="s">
        <v>682</v>
      </c>
      <c r="N3629">
        <v>12600</v>
      </c>
      <c r="O3629">
        <v>18600</v>
      </c>
      <c r="P3629">
        <v>18600</v>
      </c>
      <c r="Q3629">
        <v>18600</v>
      </c>
      <c r="R3629">
        <v>33600</v>
      </c>
      <c r="S3629">
        <v>53600</v>
      </c>
      <c r="T3629">
        <v>61800</v>
      </c>
      <c r="U3629">
        <v>0</v>
      </c>
      <c r="V3629">
        <v>0</v>
      </c>
      <c r="W3629">
        <v>0</v>
      </c>
      <c r="X3629">
        <v>0</v>
      </c>
      <c r="Y3629">
        <v>8.819768367</v>
      </c>
      <c r="Z3629">
        <v>-75.998898010000005</v>
      </c>
      <c r="AA3629" s="1" t="s">
        <v>67</v>
      </c>
      <c r="AB3629">
        <v>833068800</v>
      </c>
      <c r="AC3629" t="str">
        <f>MID(TablaPivotFinal[[#This Row],[Fecha]],1,4)</f>
        <v>2018</v>
      </c>
      <c r="AD3629" t="str">
        <f>MID(TablaPivotFinal[[#This Row],[Fecha]],5,3)</f>
        <v>Ene</v>
      </c>
      <c r="AE3629" s="1">
        <v>833068800</v>
      </c>
      <c r="AF3629" s="1">
        <v>61109</v>
      </c>
    </row>
    <row r="3630" spans="1:32" x14ac:dyDescent="0.3">
      <c r="A3630" s="1" t="s">
        <v>676</v>
      </c>
      <c r="B3630" s="1" t="s">
        <v>677</v>
      </c>
      <c r="C3630">
        <v>7401</v>
      </c>
      <c r="D3630" s="1" t="s">
        <v>644</v>
      </c>
      <c r="E3630">
        <v>23</v>
      </c>
      <c r="F3630" s="1" t="s">
        <v>678</v>
      </c>
      <c r="G3630" s="1" t="s">
        <v>646</v>
      </c>
      <c r="H3630" s="1" t="s">
        <v>103</v>
      </c>
      <c r="I3630" s="1" t="s">
        <v>679</v>
      </c>
      <c r="J3630" s="1" t="s">
        <v>648</v>
      </c>
      <c r="K3630" t="s">
        <v>680</v>
      </c>
      <c r="L3630" t="s">
        <v>681</v>
      </c>
      <c r="M3630" s="1" t="s">
        <v>682</v>
      </c>
      <c r="N3630">
        <v>12600</v>
      </c>
      <c r="O3630">
        <v>18600</v>
      </c>
      <c r="P3630">
        <v>18600</v>
      </c>
      <c r="Q3630">
        <v>18600</v>
      </c>
      <c r="R3630">
        <v>33600</v>
      </c>
      <c r="S3630">
        <v>53600</v>
      </c>
      <c r="T3630">
        <v>61800</v>
      </c>
      <c r="U3630">
        <v>0</v>
      </c>
      <c r="V3630">
        <v>0</v>
      </c>
      <c r="W3630">
        <v>0</v>
      </c>
      <c r="X3630">
        <v>0</v>
      </c>
      <c r="Y3630">
        <v>8.819768367</v>
      </c>
      <c r="Z3630">
        <v>-75.998898010000005</v>
      </c>
      <c r="AA3630" s="1" t="s">
        <v>69</v>
      </c>
      <c r="AB3630">
        <v>672540700</v>
      </c>
      <c r="AC3630" t="str">
        <f>MID(TablaPivotFinal[[#This Row],[Fecha]],1,4)</f>
        <v>2018</v>
      </c>
      <c r="AD3630" t="str">
        <f>MID(TablaPivotFinal[[#This Row],[Fecha]],5,3)</f>
        <v>Feb</v>
      </c>
      <c r="AE3630" s="1">
        <v>672540700</v>
      </c>
      <c r="AF3630" s="1">
        <v>47349</v>
      </c>
    </row>
    <row r="3631" spans="1:32" x14ac:dyDescent="0.3">
      <c r="A3631" s="1" t="s">
        <v>676</v>
      </c>
      <c r="B3631" s="1" t="s">
        <v>677</v>
      </c>
      <c r="C3631">
        <v>7401</v>
      </c>
      <c r="D3631" s="1" t="s">
        <v>644</v>
      </c>
      <c r="E3631">
        <v>23</v>
      </c>
      <c r="F3631" s="1" t="s">
        <v>678</v>
      </c>
      <c r="G3631" s="1" t="s">
        <v>646</v>
      </c>
      <c r="H3631" s="1" t="s">
        <v>103</v>
      </c>
      <c r="I3631" s="1" t="s">
        <v>679</v>
      </c>
      <c r="J3631" s="1" t="s">
        <v>648</v>
      </c>
      <c r="K3631" t="s">
        <v>680</v>
      </c>
      <c r="L3631" t="s">
        <v>681</v>
      </c>
      <c r="M3631" s="1" t="s">
        <v>682</v>
      </c>
      <c r="N3631">
        <v>12600</v>
      </c>
      <c r="O3631">
        <v>18600</v>
      </c>
      <c r="P3631">
        <v>18600</v>
      </c>
      <c r="Q3631">
        <v>18600</v>
      </c>
      <c r="R3631">
        <v>33600</v>
      </c>
      <c r="S3631">
        <v>53600</v>
      </c>
      <c r="T3631">
        <v>61800</v>
      </c>
      <c r="U3631">
        <v>0</v>
      </c>
      <c r="V3631">
        <v>0</v>
      </c>
      <c r="W3631">
        <v>0</v>
      </c>
      <c r="X3631">
        <v>0</v>
      </c>
      <c r="Y3631">
        <v>8.819768367</v>
      </c>
      <c r="Z3631">
        <v>-75.998898010000005</v>
      </c>
      <c r="AA3631" s="1" t="s">
        <v>71</v>
      </c>
      <c r="AB3631">
        <v>859591400</v>
      </c>
      <c r="AC3631" t="str">
        <f>MID(TablaPivotFinal[[#This Row],[Fecha]],1,4)</f>
        <v>2018</v>
      </c>
      <c r="AD3631" t="str">
        <f>MID(TablaPivotFinal[[#This Row],[Fecha]],5,3)</f>
        <v>Jul</v>
      </c>
      <c r="AE3631" s="1">
        <v>859591400</v>
      </c>
      <c r="AF3631" s="1">
        <v>59113</v>
      </c>
    </row>
    <row r="3632" spans="1:32" x14ac:dyDescent="0.3">
      <c r="A3632" s="1" t="s">
        <v>676</v>
      </c>
      <c r="B3632" s="1" t="s">
        <v>677</v>
      </c>
      <c r="C3632">
        <v>7401</v>
      </c>
      <c r="D3632" s="1" t="s">
        <v>644</v>
      </c>
      <c r="E3632">
        <v>23</v>
      </c>
      <c r="F3632" s="1" t="s">
        <v>678</v>
      </c>
      <c r="G3632" s="1" t="s">
        <v>646</v>
      </c>
      <c r="H3632" s="1" t="s">
        <v>103</v>
      </c>
      <c r="I3632" s="1" t="s">
        <v>679</v>
      </c>
      <c r="J3632" s="1" t="s">
        <v>648</v>
      </c>
      <c r="K3632" t="s">
        <v>680</v>
      </c>
      <c r="L3632" t="s">
        <v>681</v>
      </c>
      <c r="M3632" s="1" t="s">
        <v>682</v>
      </c>
      <c r="N3632">
        <v>12600</v>
      </c>
      <c r="O3632">
        <v>18600</v>
      </c>
      <c r="P3632">
        <v>18600</v>
      </c>
      <c r="Q3632">
        <v>18600</v>
      </c>
      <c r="R3632">
        <v>33600</v>
      </c>
      <c r="S3632">
        <v>53600</v>
      </c>
      <c r="T3632">
        <v>61800</v>
      </c>
      <c r="U3632">
        <v>0</v>
      </c>
      <c r="V3632">
        <v>0</v>
      </c>
      <c r="W3632">
        <v>0</v>
      </c>
      <c r="X3632">
        <v>0</v>
      </c>
      <c r="Y3632">
        <v>8.819768367</v>
      </c>
      <c r="Z3632">
        <v>-75.998898010000005</v>
      </c>
      <c r="AA3632" s="1" t="s">
        <v>73</v>
      </c>
      <c r="AB3632">
        <v>1106416900</v>
      </c>
      <c r="AC3632" t="str">
        <f>MID(TablaPivotFinal[[#This Row],[Fecha]],1,4)</f>
        <v>2018</v>
      </c>
      <c r="AD3632" t="str">
        <f>MID(TablaPivotFinal[[#This Row],[Fecha]],5,3)</f>
        <v>Jun</v>
      </c>
      <c r="AE3632" s="1">
        <v>1106416900</v>
      </c>
      <c r="AF3632" s="1">
        <v>67981</v>
      </c>
    </row>
    <row r="3633" spans="1:32" x14ac:dyDescent="0.3">
      <c r="A3633" s="1" t="s">
        <v>676</v>
      </c>
      <c r="B3633" s="1" t="s">
        <v>677</v>
      </c>
      <c r="C3633">
        <v>7401</v>
      </c>
      <c r="D3633" s="1" t="s">
        <v>644</v>
      </c>
      <c r="E3633">
        <v>23</v>
      </c>
      <c r="F3633" s="1" t="s">
        <v>678</v>
      </c>
      <c r="G3633" s="1" t="s">
        <v>646</v>
      </c>
      <c r="H3633" s="1" t="s">
        <v>103</v>
      </c>
      <c r="I3633" s="1" t="s">
        <v>679</v>
      </c>
      <c r="J3633" s="1" t="s">
        <v>648</v>
      </c>
      <c r="K3633" t="s">
        <v>680</v>
      </c>
      <c r="L3633" t="s">
        <v>681</v>
      </c>
      <c r="M3633" s="1" t="s">
        <v>682</v>
      </c>
      <c r="N3633">
        <v>12600</v>
      </c>
      <c r="O3633">
        <v>18600</v>
      </c>
      <c r="P3633">
        <v>18600</v>
      </c>
      <c r="Q3633">
        <v>18600</v>
      </c>
      <c r="R3633">
        <v>33600</v>
      </c>
      <c r="S3633">
        <v>53600</v>
      </c>
      <c r="T3633">
        <v>61800</v>
      </c>
      <c r="U3633">
        <v>0</v>
      </c>
      <c r="V3633">
        <v>0</v>
      </c>
      <c r="W3633">
        <v>0</v>
      </c>
      <c r="X3633">
        <v>0</v>
      </c>
      <c r="Y3633">
        <v>8.819768367</v>
      </c>
      <c r="Z3633">
        <v>-75.998898010000005</v>
      </c>
      <c r="AA3633" s="1" t="s">
        <v>75</v>
      </c>
      <c r="AB3633">
        <v>820388600</v>
      </c>
      <c r="AC3633" t="str">
        <f>MID(TablaPivotFinal[[#This Row],[Fecha]],1,4)</f>
        <v>2018</v>
      </c>
      <c r="AD3633" t="str">
        <f>MID(TablaPivotFinal[[#This Row],[Fecha]],5,3)</f>
        <v>Mar</v>
      </c>
      <c r="AE3633" s="1">
        <v>820388600</v>
      </c>
      <c r="AF3633" s="1">
        <v>58944</v>
      </c>
    </row>
    <row r="3634" spans="1:32" x14ac:dyDescent="0.3">
      <c r="A3634" s="1" t="s">
        <v>676</v>
      </c>
      <c r="B3634" s="1" t="s">
        <v>677</v>
      </c>
      <c r="C3634">
        <v>7401</v>
      </c>
      <c r="D3634" s="1" t="s">
        <v>644</v>
      </c>
      <c r="E3634">
        <v>23</v>
      </c>
      <c r="F3634" s="1" t="s">
        <v>678</v>
      </c>
      <c r="G3634" s="1" t="s">
        <v>646</v>
      </c>
      <c r="H3634" s="1" t="s">
        <v>103</v>
      </c>
      <c r="I3634" s="1" t="s">
        <v>679</v>
      </c>
      <c r="J3634" s="1" t="s">
        <v>648</v>
      </c>
      <c r="K3634" t="s">
        <v>680</v>
      </c>
      <c r="L3634" t="s">
        <v>681</v>
      </c>
      <c r="M3634" s="1" t="s">
        <v>682</v>
      </c>
      <c r="N3634">
        <v>12600</v>
      </c>
      <c r="O3634">
        <v>18600</v>
      </c>
      <c r="P3634">
        <v>18600</v>
      </c>
      <c r="Q3634">
        <v>18600</v>
      </c>
      <c r="R3634">
        <v>33600</v>
      </c>
      <c r="S3634">
        <v>53600</v>
      </c>
      <c r="T3634">
        <v>61800</v>
      </c>
      <c r="U3634">
        <v>0</v>
      </c>
      <c r="V3634">
        <v>0</v>
      </c>
      <c r="W3634">
        <v>0</v>
      </c>
      <c r="X3634">
        <v>0</v>
      </c>
      <c r="Y3634">
        <v>8.819768367</v>
      </c>
      <c r="Z3634">
        <v>-75.998898010000005</v>
      </c>
      <c r="AA3634" s="1" t="s">
        <v>77</v>
      </c>
      <c r="AB3634">
        <v>900178100</v>
      </c>
      <c r="AC3634" t="str">
        <f>MID(TablaPivotFinal[[#This Row],[Fecha]],1,4)</f>
        <v>2018</v>
      </c>
      <c r="AD3634" t="str">
        <f>MID(TablaPivotFinal[[#This Row],[Fecha]],5,3)</f>
        <v>May</v>
      </c>
      <c r="AE3634" s="1">
        <v>900178100</v>
      </c>
      <c r="AF3634" s="1">
        <v>58799</v>
      </c>
    </row>
    <row r="3635" spans="1:32" x14ac:dyDescent="0.3">
      <c r="A3635" s="1" t="s">
        <v>676</v>
      </c>
      <c r="B3635" s="1" t="s">
        <v>677</v>
      </c>
      <c r="C3635">
        <v>7401</v>
      </c>
      <c r="D3635" s="1" t="s">
        <v>644</v>
      </c>
      <c r="E3635">
        <v>23</v>
      </c>
      <c r="F3635" s="1" t="s">
        <v>678</v>
      </c>
      <c r="G3635" s="1" t="s">
        <v>646</v>
      </c>
      <c r="H3635" s="1" t="s">
        <v>103</v>
      </c>
      <c r="I3635" s="1" t="s">
        <v>679</v>
      </c>
      <c r="J3635" s="1" t="s">
        <v>648</v>
      </c>
      <c r="K3635" t="s">
        <v>680</v>
      </c>
      <c r="L3635" t="s">
        <v>681</v>
      </c>
      <c r="M3635" s="1" t="s">
        <v>682</v>
      </c>
      <c r="N3635">
        <v>12600</v>
      </c>
      <c r="O3635">
        <v>18600</v>
      </c>
      <c r="P3635">
        <v>18600</v>
      </c>
      <c r="Q3635">
        <v>18600</v>
      </c>
      <c r="R3635">
        <v>33600</v>
      </c>
      <c r="S3635">
        <v>53600</v>
      </c>
      <c r="T3635">
        <v>61800</v>
      </c>
      <c r="U3635">
        <v>0</v>
      </c>
      <c r="V3635">
        <v>0</v>
      </c>
      <c r="W3635">
        <v>0</v>
      </c>
      <c r="X3635">
        <v>0</v>
      </c>
      <c r="Y3635">
        <v>8.819768367</v>
      </c>
      <c r="Z3635">
        <v>-75.998898010000005</v>
      </c>
      <c r="AA3635" s="1" t="s">
        <v>79</v>
      </c>
      <c r="AB3635">
        <v>745995500</v>
      </c>
      <c r="AC3635" t="str">
        <f>MID(TablaPivotFinal[[#This Row],[Fecha]],1,4)</f>
        <v>2018</v>
      </c>
      <c r="AD3635" t="str">
        <f>MID(TablaPivotFinal[[#This Row],[Fecha]],5,3)</f>
        <v>Nov</v>
      </c>
      <c r="AE3635" s="1">
        <v>745995500</v>
      </c>
      <c r="AF3635" s="1">
        <v>53727</v>
      </c>
    </row>
    <row r="3636" spans="1:32" x14ac:dyDescent="0.3">
      <c r="A3636" s="1" t="s">
        <v>676</v>
      </c>
      <c r="B3636" s="1" t="s">
        <v>677</v>
      </c>
      <c r="C3636">
        <v>7401</v>
      </c>
      <c r="D3636" s="1" t="s">
        <v>644</v>
      </c>
      <c r="E3636">
        <v>23</v>
      </c>
      <c r="F3636" s="1" t="s">
        <v>678</v>
      </c>
      <c r="G3636" s="1" t="s">
        <v>646</v>
      </c>
      <c r="H3636" s="1" t="s">
        <v>103</v>
      </c>
      <c r="I3636" s="1" t="s">
        <v>679</v>
      </c>
      <c r="J3636" s="1" t="s">
        <v>648</v>
      </c>
      <c r="K3636" t="s">
        <v>680</v>
      </c>
      <c r="L3636" t="s">
        <v>681</v>
      </c>
      <c r="M3636" s="1" t="s">
        <v>682</v>
      </c>
      <c r="N3636">
        <v>12600</v>
      </c>
      <c r="O3636">
        <v>18600</v>
      </c>
      <c r="P3636">
        <v>18600</v>
      </c>
      <c r="Q3636">
        <v>18600</v>
      </c>
      <c r="R3636">
        <v>33600</v>
      </c>
      <c r="S3636">
        <v>53600</v>
      </c>
      <c r="T3636">
        <v>61800</v>
      </c>
      <c r="U3636">
        <v>0</v>
      </c>
      <c r="V3636">
        <v>0</v>
      </c>
      <c r="W3636">
        <v>0</v>
      </c>
      <c r="X3636">
        <v>0</v>
      </c>
      <c r="Y3636">
        <v>8.819768367</v>
      </c>
      <c r="Z3636">
        <v>-75.998898010000005</v>
      </c>
      <c r="AA3636" s="1" t="s">
        <v>81</v>
      </c>
      <c r="AB3636">
        <v>801349500</v>
      </c>
      <c r="AC3636" t="str">
        <f>MID(TablaPivotFinal[[#This Row],[Fecha]],1,4)</f>
        <v>2018</v>
      </c>
      <c r="AD3636" t="str">
        <f>MID(TablaPivotFinal[[#This Row],[Fecha]],5,3)</f>
        <v>Oct</v>
      </c>
      <c r="AE3636" s="1">
        <v>801349500</v>
      </c>
      <c r="AF3636" s="1">
        <v>57076</v>
      </c>
    </row>
    <row r="3637" spans="1:32" x14ac:dyDescent="0.3">
      <c r="A3637" s="1" t="s">
        <v>676</v>
      </c>
      <c r="B3637" s="1" t="s">
        <v>677</v>
      </c>
      <c r="C3637">
        <v>7401</v>
      </c>
      <c r="D3637" s="1" t="s">
        <v>644</v>
      </c>
      <c r="E3637">
        <v>23</v>
      </c>
      <c r="F3637" s="1" t="s">
        <v>678</v>
      </c>
      <c r="G3637" s="1" t="s">
        <v>646</v>
      </c>
      <c r="H3637" s="1" t="s">
        <v>103</v>
      </c>
      <c r="I3637" s="1" t="s">
        <v>679</v>
      </c>
      <c r="J3637" s="1" t="s">
        <v>648</v>
      </c>
      <c r="K3637" t="s">
        <v>680</v>
      </c>
      <c r="L3637" t="s">
        <v>681</v>
      </c>
      <c r="M3637" s="1" t="s">
        <v>682</v>
      </c>
      <c r="N3637">
        <v>12600</v>
      </c>
      <c r="O3637">
        <v>18600</v>
      </c>
      <c r="P3637">
        <v>18600</v>
      </c>
      <c r="Q3637">
        <v>18600</v>
      </c>
      <c r="R3637">
        <v>33600</v>
      </c>
      <c r="S3637">
        <v>53600</v>
      </c>
      <c r="T3637">
        <v>61800</v>
      </c>
      <c r="U3637">
        <v>0</v>
      </c>
      <c r="V3637">
        <v>0</v>
      </c>
      <c r="W3637">
        <v>0</v>
      </c>
      <c r="X3637">
        <v>0</v>
      </c>
      <c r="Y3637">
        <v>8.819768367</v>
      </c>
      <c r="Z3637">
        <v>-75.998898010000005</v>
      </c>
      <c r="AA3637" s="1" t="s">
        <v>83</v>
      </c>
      <c r="AB3637">
        <v>774830600</v>
      </c>
      <c r="AC3637" t="str">
        <f>MID(TablaPivotFinal[[#This Row],[Fecha]],1,4)</f>
        <v>2018</v>
      </c>
      <c r="AD3637" t="str">
        <f>MID(TablaPivotFinal[[#This Row],[Fecha]],5,3)</f>
        <v>Sep</v>
      </c>
      <c r="AE3637" s="1">
        <v>774830600</v>
      </c>
      <c r="AF3637" s="1">
        <v>54243</v>
      </c>
    </row>
    <row r="3638" spans="1:32" x14ac:dyDescent="0.3">
      <c r="A3638" s="1" t="s">
        <v>683</v>
      </c>
      <c r="B3638" s="1" t="s">
        <v>684</v>
      </c>
      <c r="C3638">
        <v>2103</v>
      </c>
      <c r="D3638" s="1" t="s">
        <v>644</v>
      </c>
      <c r="E3638">
        <v>23</v>
      </c>
      <c r="F3638" s="1" t="s">
        <v>685</v>
      </c>
      <c r="G3638" s="1" t="s">
        <v>686</v>
      </c>
      <c r="H3638" s="1" t="s">
        <v>103</v>
      </c>
      <c r="I3638" s="1" t="s">
        <v>687</v>
      </c>
      <c r="J3638" s="1" t="s">
        <v>688</v>
      </c>
      <c r="K3638">
        <v>3124964386</v>
      </c>
      <c r="L3638" t="s">
        <v>689</v>
      </c>
      <c r="M3638" s="1" t="s">
        <v>690</v>
      </c>
      <c r="N3638">
        <v>4500</v>
      </c>
      <c r="O3638">
        <v>12000</v>
      </c>
      <c r="P3638">
        <v>18600</v>
      </c>
      <c r="Q3638">
        <v>23600</v>
      </c>
      <c r="R3638">
        <v>27100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8.8277830000000002</v>
      </c>
      <c r="Z3638">
        <v>-75.836760999999996</v>
      </c>
      <c r="AA3638" s="1" t="s">
        <v>13</v>
      </c>
      <c r="AB3638">
        <v>1870379500</v>
      </c>
      <c r="AC3638" t="str">
        <f>MID(TablaPivotFinal[[#This Row],[Fecha]],1,4)</f>
        <v>2016</v>
      </c>
      <c r="AD3638" t="str">
        <f>MID(TablaPivotFinal[[#This Row],[Fecha]],5,3)</f>
        <v>Abr</v>
      </c>
      <c r="AE3638" s="1">
        <v>1870379500</v>
      </c>
      <c r="AF3638" s="1">
        <v>406289</v>
      </c>
    </row>
    <row r="3639" spans="1:32" x14ac:dyDescent="0.3">
      <c r="A3639" s="1" t="s">
        <v>683</v>
      </c>
      <c r="B3639" s="1" t="s">
        <v>684</v>
      </c>
      <c r="C3639">
        <v>2103</v>
      </c>
      <c r="D3639" s="1" t="s">
        <v>644</v>
      </c>
      <c r="E3639">
        <v>23</v>
      </c>
      <c r="F3639" s="1" t="s">
        <v>685</v>
      </c>
      <c r="G3639" s="1" t="s">
        <v>686</v>
      </c>
      <c r="H3639" s="1" t="s">
        <v>103</v>
      </c>
      <c r="I3639" s="1" t="s">
        <v>687</v>
      </c>
      <c r="J3639" s="1" t="s">
        <v>688</v>
      </c>
      <c r="K3639">
        <v>3124964386</v>
      </c>
      <c r="L3639" t="s">
        <v>689</v>
      </c>
      <c r="M3639" s="1" t="s">
        <v>690</v>
      </c>
      <c r="N3639">
        <v>4500</v>
      </c>
      <c r="O3639">
        <v>12000</v>
      </c>
      <c r="P3639">
        <v>18600</v>
      </c>
      <c r="Q3639">
        <v>23600</v>
      </c>
      <c r="R3639">
        <v>27100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8.8277830000000002</v>
      </c>
      <c r="Z3639">
        <v>-75.836760999999996</v>
      </c>
      <c r="AA3639" s="1" t="s">
        <v>15</v>
      </c>
      <c r="AB3639">
        <v>2247616700</v>
      </c>
      <c r="AC3639" t="str">
        <f>MID(TablaPivotFinal[[#This Row],[Fecha]],1,4)</f>
        <v>2016</v>
      </c>
      <c r="AD3639" t="str">
        <f>MID(TablaPivotFinal[[#This Row],[Fecha]],5,3)</f>
        <v>Ago</v>
      </c>
      <c r="AE3639" s="1">
        <v>2247616700</v>
      </c>
      <c r="AF3639" s="1">
        <v>446984</v>
      </c>
    </row>
    <row r="3640" spans="1:32" x14ac:dyDescent="0.3">
      <c r="A3640" s="1" t="s">
        <v>683</v>
      </c>
      <c r="B3640" s="1" t="s">
        <v>684</v>
      </c>
      <c r="C3640">
        <v>2103</v>
      </c>
      <c r="D3640" s="1" t="s">
        <v>644</v>
      </c>
      <c r="E3640">
        <v>23</v>
      </c>
      <c r="F3640" s="1" t="s">
        <v>685</v>
      </c>
      <c r="G3640" s="1" t="s">
        <v>686</v>
      </c>
      <c r="H3640" s="1" t="s">
        <v>103</v>
      </c>
      <c r="I3640" s="1" t="s">
        <v>687</v>
      </c>
      <c r="J3640" s="1" t="s">
        <v>688</v>
      </c>
      <c r="K3640">
        <v>3124964386</v>
      </c>
      <c r="L3640" t="s">
        <v>689</v>
      </c>
      <c r="M3640" s="1" t="s">
        <v>690</v>
      </c>
      <c r="N3640">
        <v>4500</v>
      </c>
      <c r="O3640">
        <v>12000</v>
      </c>
      <c r="P3640">
        <v>18600</v>
      </c>
      <c r="Q3640">
        <v>23600</v>
      </c>
      <c r="R3640">
        <v>27100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8.8277830000000002</v>
      </c>
      <c r="Z3640">
        <v>-75.836760999999996</v>
      </c>
      <c r="AA3640" s="1" t="s">
        <v>17</v>
      </c>
      <c r="AB3640">
        <v>2402543800</v>
      </c>
      <c r="AC3640" t="str">
        <f>MID(TablaPivotFinal[[#This Row],[Fecha]],1,4)</f>
        <v>2016</v>
      </c>
      <c r="AD3640" t="str">
        <f>MID(TablaPivotFinal[[#This Row],[Fecha]],5,3)</f>
        <v>Dic</v>
      </c>
      <c r="AE3640" s="1">
        <v>2402543800</v>
      </c>
      <c r="AF3640" s="1">
        <v>489650</v>
      </c>
    </row>
    <row r="3641" spans="1:32" x14ac:dyDescent="0.3">
      <c r="A3641" s="1" t="s">
        <v>683</v>
      </c>
      <c r="B3641" s="1" t="s">
        <v>684</v>
      </c>
      <c r="C3641">
        <v>2103</v>
      </c>
      <c r="D3641" s="1" t="s">
        <v>644</v>
      </c>
      <c r="E3641">
        <v>23</v>
      </c>
      <c r="F3641" s="1" t="s">
        <v>685</v>
      </c>
      <c r="G3641" s="1" t="s">
        <v>686</v>
      </c>
      <c r="H3641" s="1" t="s">
        <v>103</v>
      </c>
      <c r="I3641" s="1" t="s">
        <v>687</v>
      </c>
      <c r="J3641" s="1" t="s">
        <v>688</v>
      </c>
      <c r="K3641">
        <v>3124964386</v>
      </c>
      <c r="L3641" t="s">
        <v>689</v>
      </c>
      <c r="M3641" s="1" t="s">
        <v>690</v>
      </c>
      <c r="N3641">
        <v>4500</v>
      </c>
      <c r="O3641">
        <v>12000</v>
      </c>
      <c r="P3641">
        <v>18600</v>
      </c>
      <c r="Q3641">
        <v>23600</v>
      </c>
      <c r="R3641">
        <v>27100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8.8277830000000002</v>
      </c>
      <c r="Z3641">
        <v>-75.836760999999996</v>
      </c>
      <c r="AA3641" s="1" t="s">
        <v>19</v>
      </c>
      <c r="AB3641">
        <v>2123530400</v>
      </c>
      <c r="AC3641" t="str">
        <f>MID(TablaPivotFinal[[#This Row],[Fecha]],1,4)</f>
        <v>2016</v>
      </c>
      <c r="AD3641" t="str">
        <f>MID(TablaPivotFinal[[#This Row],[Fecha]],5,3)</f>
        <v>Ene</v>
      </c>
      <c r="AE3641" s="1">
        <v>2123530400</v>
      </c>
      <c r="AF3641" s="1">
        <v>469804</v>
      </c>
    </row>
    <row r="3642" spans="1:32" x14ac:dyDescent="0.3">
      <c r="A3642" s="1" t="s">
        <v>683</v>
      </c>
      <c r="B3642" s="1" t="s">
        <v>684</v>
      </c>
      <c r="C3642">
        <v>2103</v>
      </c>
      <c r="D3642" s="1" t="s">
        <v>644</v>
      </c>
      <c r="E3642">
        <v>23</v>
      </c>
      <c r="F3642" s="1" t="s">
        <v>685</v>
      </c>
      <c r="G3642" s="1" t="s">
        <v>686</v>
      </c>
      <c r="H3642" s="1" t="s">
        <v>103</v>
      </c>
      <c r="I3642" s="1" t="s">
        <v>687</v>
      </c>
      <c r="J3642" s="1" t="s">
        <v>688</v>
      </c>
      <c r="K3642">
        <v>3124964386</v>
      </c>
      <c r="L3642" t="s">
        <v>689</v>
      </c>
      <c r="M3642" s="1" t="s">
        <v>690</v>
      </c>
      <c r="N3642">
        <v>4500</v>
      </c>
      <c r="O3642">
        <v>12000</v>
      </c>
      <c r="P3642">
        <v>18600</v>
      </c>
      <c r="Q3642">
        <v>23600</v>
      </c>
      <c r="R3642">
        <v>27100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8.8277830000000002</v>
      </c>
      <c r="Z3642">
        <v>-75.836760999999996</v>
      </c>
      <c r="AA3642" s="1" t="s">
        <v>21</v>
      </c>
      <c r="AB3642">
        <v>1842983900</v>
      </c>
      <c r="AC3642" t="str">
        <f>MID(TablaPivotFinal[[#This Row],[Fecha]],1,4)</f>
        <v>2016</v>
      </c>
      <c r="AD3642" t="str">
        <f>MID(TablaPivotFinal[[#This Row],[Fecha]],5,3)</f>
        <v>Feb</v>
      </c>
      <c r="AE3642" s="1">
        <v>1842983900</v>
      </c>
      <c r="AF3642" s="1">
        <v>401559</v>
      </c>
    </row>
    <row r="3643" spans="1:32" x14ac:dyDescent="0.3">
      <c r="A3643" s="1" t="s">
        <v>683</v>
      </c>
      <c r="B3643" s="1" t="s">
        <v>684</v>
      </c>
      <c r="C3643">
        <v>2103</v>
      </c>
      <c r="D3643" s="1" t="s">
        <v>644</v>
      </c>
      <c r="E3643">
        <v>23</v>
      </c>
      <c r="F3643" s="1" t="s">
        <v>685</v>
      </c>
      <c r="G3643" s="1" t="s">
        <v>686</v>
      </c>
      <c r="H3643" s="1" t="s">
        <v>103</v>
      </c>
      <c r="I3643" s="1" t="s">
        <v>687</v>
      </c>
      <c r="J3643" s="1" t="s">
        <v>688</v>
      </c>
      <c r="K3643">
        <v>3124964386</v>
      </c>
      <c r="L3643" t="s">
        <v>689</v>
      </c>
      <c r="M3643" s="1" t="s">
        <v>690</v>
      </c>
      <c r="N3643">
        <v>4500</v>
      </c>
      <c r="O3643">
        <v>12000</v>
      </c>
      <c r="P3643">
        <v>18600</v>
      </c>
      <c r="Q3643">
        <v>23600</v>
      </c>
      <c r="R3643">
        <v>27100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8.8277830000000002</v>
      </c>
      <c r="Z3643">
        <v>-75.836760999999996</v>
      </c>
      <c r="AA3643" s="1" t="s">
        <v>23</v>
      </c>
      <c r="AB3643">
        <v>2062744000</v>
      </c>
      <c r="AC3643" t="str">
        <f>MID(TablaPivotFinal[[#This Row],[Fecha]],1,4)</f>
        <v>2016</v>
      </c>
      <c r="AD3643" t="str">
        <f>MID(TablaPivotFinal[[#This Row],[Fecha]],5,3)</f>
        <v>Jul</v>
      </c>
      <c r="AE3643" s="1">
        <v>2062744000</v>
      </c>
      <c r="AF3643" s="1">
        <v>451228</v>
      </c>
    </row>
    <row r="3644" spans="1:32" x14ac:dyDescent="0.3">
      <c r="A3644" s="1" t="s">
        <v>683</v>
      </c>
      <c r="B3644" s="1" t="s">
        <v>684</v>
      </c>
      <c r="C3644">
        <v>2103</v>
      </c>
      <c r="D3644" s="1" t="s">
        <v>644</v>
      </c>
      <c r="E3644">
        <v>23</v>
      </c>
      <c r="F3644" s="1" t="s">
        <v>685</v>
      </c>
      <c r="G3644" s="1" t="s">
        <v>686</v>
      </c>
      <c r="H3644" s="1" t="s">
        <v>103</v>
      </c>
      <c r="I3644" s="1" t="s">
        <v>687</v>
      </c>
      <c r="J3644" s="1" t="s">
        <v>688</v>
      </c>
      <c r="K3644">
        <v>3124964386</v>
      </c>
      <c r="L3644" t="s">
        <v>689</v>
      </c>
      <c r="M3644" s="1" t="s">
        <v>690</v>
      </c>
      <c r="N3644">
        <v>4500</v>
      </c>
      <c r="O3644">
        <v>12000</v>
      </c>
      <c r="P3644">
        <v>18600</v>
      </c>
      <c r="Q3644">
        <v>23600</v>
      </c>
      <c r="R3644">
        <v>27100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8.8277830000000002</v>
      </c>
      <c r="Z3644">
        <v>-75.836760999999996</v>
      </c>
      <c r="AA3644" s="1" t="s">
        <v>25</v>
      </c>
      <c r="AB3644">
        <v>1998127300</v>
      </c>
      <c r="AC3644" t="str">
        <f>MID(TablaPivotFinal[[#This Row],[Fecha]],1,4)</f>
        <v>2016</v>
      </c>
      <c r="AD3644" t="str">
        <f>MID(TablaPivotFinal[[#This Row],[Fecha]],5,3)</f>
        <v>Jun</v>
      </c>
      <c r="AE3644" s="1">
        <v>1998127300</v>
      </c>
      <c r="AF3644" s="1">
        <v>438555</v>
      </c>
    </row>
    <row r="3645" spans="1:32" x14ac:dyDescent="0.3">
      <c r="A3645" s="1" t="s">
        <v>683</v>
      </c>
      <c r="B3645" s="1" t="s">
        <v>684</v>
      </c>
      <c r="C3645">
        <v>2103</v>
      </c>
      <c r="D3645" s="1" t="s">
        <v>644</v>
      </c>
      <c r="E3645">
        <v>23</v>
      </c>
      <c r="F3645" s="1" t="s">
        <v>685</v>
      </c>
      <c r="G3645" s="1" t="s">
        <v>686</v>
      </c>
      <c r="H3645" s="1" t="s">
        <v>103</v>
      </c>
      <c r="I3645" s="1" t="s">
        <v>687</v>
      </c>
      <c r="J3645" s="1" t="s">
        <v>688</v>
      </c>
      <c r="K3645">
        <v>3124964386</v>
      </c>
      <c r="L3645" t="s">
        <v>689</v>
      </c>
      <c r="M3645" s="1" t="s">
        <v>690</v>
      </c>
      <c r="N3645">
        <v>4500</v>
      </c>
      <c r="O3645">
        <v>12000</v>
      </c>
      <c r="P3645">
        <v>18600</v>
      </c>
      <c r="Q3645">
        <v>23600</v>
      </c>
      <c r="R3645">
        <v>27100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8.8277830000000002</v>
      </c>
      <c r="Z3645">
        <v>-75.836760999999996</v>
      </c>
      <c r="AA3645" s="1" t="s">
        <v>27</v>
      </c>
      <c r="AB3645">
        <v>2046876500</v>
      </c>
      <c r="AC3645" t="str">
        <f>MID(TablaPivotFinal[[#This Row],[Fecha]],1,4)</f>
        <v>2016</v>
      </c>
      <c r="AD3645" t="str">
        <f>MID(TablaPivotFinal[[#This Row],[Fecha]],5,3)</f>
        <v>Mar</v>
      </c>
      <c r="AE3645" s="1">
        <v>2046876500</v>
      </c>
      <c r="AF3645" s="1">
        <v>452539</v>
      </c>
    </row>
    <row r="3646" spans="1:32" x14ac:dyDescent="0.3">
      <c r="A3646" s="1" t="s">
        <v>683</v>
      </c>
      <c r="B3646" s="1" t="s">
        <v>684</v>
      </c>
      <c r="C3646">
        <v>2103</v>
      </c>
      <c r="D3646" s="1" t="s">
        <v>644</v>
      </c>
      <c r="E3646">
        <v>23</v>
      </c>
      <c r="F3646" s="1" t="s">
        <v>685</v>
      </c>
      <c r="G3646" s="1" t="s">
        <v>686</v>
      </c>
      <c r="H3646" s="1" t="s">
        <v>103</v>
      </c>
      <c r="I3646" s="1" t="s">
        <v>687</v>
      </c>
      <c r="J3646" s="1" t="s">
        <v>688</v>
      </c>
      <c r="K3646">
        <v>3124964386</v>
      </c>
      <c r="L3646" t="s">
        <v>689</v>
      </c>
      <c r="M3646" s="1" t="s">
        <v>690</v>
      </c>
      <c r="N3646">
        <v>4500</v>
      </c>
      <c r="O3646">
        <v>12000</v>
      </c>
      <c r="P3646">
        <v>18600</v>
      </c>
      <c r="Q3646">
        <v>23600</v>
      </c>
      <c r="R3646">
        <v>27100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8.8277830000000002</v>
      </c>
      <c r="Z3646">
        <v>-75.836760999999996</v>
      </c>
      <c r="AA3646" s="1" t="s">
        <v>29</v>
      </c>
      <c r="AB3646">
        <v>1965232200</v>
      </c>
      <c r="AC3646" t="str">
        <f>MID(TablaPivotFinal[[#This Row],[Fecha]],1,4)</f>
        <v>2016</v>
      </c>
      <c r="AD3646" t="str">
        <f>MID(TablaPivotFinal[[#This Row],[Fecha]],5,3)</f>
        <v>May</v>
      </c>
      <c r="AE3646" s="1">
        <v>1965232200</v>
      </c>
      <c r="AF3646" s="1">
        <v>434116</v>
      </c>
    </row>
    <row r="3647" spans="1:32" x14ac:dyDescent="0.3">
      <c r="A3647" s="1" t="s">
        <v>683</v>
      </c>
      <c r="B3647" s="1" t="s">
        <v>684</v>
      </c>
      <c r="C3647">
        <v>2103</v>
      </c>
      <c r="D3647" s="1" t="s">
        <v>644</v>
      </c>
      <c r="E3647">
        <v>23</v>
      </c>
      <c r="F3647" s="1" t="s">
        <v>685</v>
      </c>
      <c r="G3647" s="1" t="s">
        <v>686</v>
      </c>
      <c r="H3647" s="1" t="s">
        <v>103</v>
      </c>
      <c r="I3647" s="1" t="s">
        <v>687</v>
      </c>
      <c r="J3647" s="1" t="s">
        <v>688</v>
      </c>
      <c r="K3647">
        <v>3124964386</v>
      </c>
      <c r="L3647" t="s">
        <v>689</v>
      </c>
      <c r="M3647" s="1" t="s">
        <v>690</v>
      </c>
      <c r="N3647">
        <v>4500</v>
      </c>
      <c r="O3647">
        <v>12000</v>
      </c>
      <c r="P3647">
        <v>18600</v>
      </c>
      <c r="Q3647">
        <v>23600</v>
      </c>
      <c r="R3647">
        <v>27100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8.8277830000000002</v>
      </c>
      <c r="Z3647">
        <v>-75.836760999999996</v>
      </c>
      <c r="AA3647" s="1" t="s">
        <v>31</v>
      </c>
      <c r="AB3647">
        <v>2183895700</v>
      </c>
      <c r="AC3647" t="str">
        <f>MID(TablaPivotFinal[[#This Row],[Fecha]],1,4)</f>
        <v>2016</v>
      </c>
      <c r="AD3647" t="str">
        <f>MID(TablaPivotFinal[[#This Row],[Fecha]],5,3)</f>
        <v>Nov</v>
      </c>
      <c r="AE3647" s="1">
        <v>2183895700</v>
      </c>
      <c r="AF3647" s="1">
        <v>437048</v>
      </c>
    </row>
    <row r="3648" spans="1:32" x14ac:dyDescent="0.3">
      <c r="A3648" s="1" t="s">
        <v>683</v>
      </c>
      <c r="B3648" s="1" t="s">
        <v>684</v>
      </c>
      <c r="C3648">
        <v>2103</v>
      </c>
      <c r="D3648" s="1" t="s">
        <v>644</v>
      </c>
      <c r="E3648">
        <v>23</v>
      </c>
      <c r="F3648" s="1" t="s">
        <v>685</v>
      </c>
      <c r="G3648" s="1" t="s">
        <v>686</v>
      </c>
      <c r="H3648" s="1" t="s">
        <v>103</v>
      </c>
      <c r="I3648" s="1" t="s">
        <v>687</v>
      </c>
      <c r="J3648" s="1" t="s">
        <v>688</v>
      </c>
      <c r="K3648">
        <v>3124964386</v>
      </c>
      <c r="L3648" t="s">
        <v>689</v>
      </c>
      <c r="M3648" s="1" t="s">
        <v>690</v>
      </c>
      <c r="N3648">
        <v>4500</v>
      </c>
      <c r="O3648">
        <v>12000</v>
      </c>
      <c r="P3648">
        <v>18600</v>
      </c>
      <c r="Q3648">
        <v>23600</v>
      </c>
      <c r="R3648">
        <v>27100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8.8277830000000002</v>
      </c>
      <c r="Z3648">
        <v>-75.836760999999996</v>
      </c>
      <c r="AA3648" s="1" t="s">
        <v>33</v>
      </c>
      <c r="AB3648">
        <v>2224789300</v>
      </c>
      <c r="AC3648" t="str">
        <f>MID(TablaPivotFinal[[#This Row],[Fecha]],1,4)</f>
        <v>2016</v>
      </c>
      <c r="AD3648" t="str">
        <f>MID(TablaPivotFinal[[#This Row],[Fecha]],5,3)</f>
        <v>Oct</v>
      </c>
      <c r="AE3648" s="1">
        <v>2224789300</v>
      </c>
      <c r="AF3648" s="1">
        <v>445569</v>
      </c>
    </row>
    <row r="3649" spans="1:32" x14ac:dyDescent="0.3">
      <c r="A3649" s="1" t="s">
        <v>683</v>
      </c>
      <c r="B3649" s="1" t="s">
        <v>684</v>
      </c>
      <c r="C3649">
        <v>2103</v>
      </c>
      <c r="D3649" s="1" t="s">
        <v>644</v>
      </c>
      <c r="E3649">
        <v>23</v>
      </c>
      <c r="F3649" s="1" t="s">
        <v>685</v>
      </c>
      <c r="G3649" s="1" t="s">
        <v>686</v>
      </c>
      <c r="H3649" s="1" t="s">
        <v>103</v>
      </c>
      <c r="I3649" s="1" t="s">
        <v>687</v>
      </c>
      <c r="J3649" s="1" t="s">
        <v>688</v>
      </c>
      <c r="K3649">
        <v>3124964386</v>
      </c>
      <c r="L3649" t="s">
        <v>689</v>
      </c>
      <c r="M3649" s="1" t="s">
        <v>690</v>
      </c>
      <c r="N3649">
        <v>4500</v>
      </c>
      <c r="O3649">
        <v>12000</v>
      </c>
      <c r="P3649">
        <v>18600</v>
      </c>
      <c r="Q3649">
        <v>23600</v>
      </c>
      <c r="R3649">
        <v>27100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8.8277830000000002</v>
      </c>
      <c r="Z3649">
        <v>-75.836760999999996</v>
      </c>
      <c r="AA3649" s="1" t="s">
        <v>35</v>
      </c>
      <c r="AB3649">
        <v>2163209900</v>
      </c>
      <c r="AC3649" t="str">
        <f>MID(TablaPivotFinal[[#This Row],[Fecha]],1,4)</f>
        <v>2016</v>
      </c>
      <c r="AD3649" t="str">
        <f>MID(TablaPivotFinal[[#This Row],[Fecha]],5,3)</f>
        <v>Sep</v>
      </c>
      <c r="AE3649" s="1">
        <v>2163209900</v>
      </c>
      <c r="AF3649" s="1">
        <v>428369</v>
      </c>
    </row>
    <row r="3650" spans="1:32" x14ac:dyDescent="0.3">
      <c r="A3650" s="1" t="s">
        <v>683</v>
      </c>
      <c r="B3650" s="1" t="s">
        <v>684</v>
      </c>
      <c r="C3650">
        <v>2103</v>
      </c>
      <c r="D3650" s="1" t="s">
        <v>644</v>
      </c>
      <c r="E3650">
        <v>23</v>
      </c>
      <c r="F3650" s="1" t="s">
        <v>685</v>
      </c>
      <c r="G3650" s="1" t="s">
        <v>686</v>
      </c>
      <c r="H3650" s="1" t="s">
        <v>103</v>
      </c>
      <c r="I3650" s="1" t="s">
        <v>687</v>
      </c>
      <c r="J3650" s="1" t="s">
        <v>688</v>
      </c>
      <c r="K3650">
        <v>3124964386</v>
      </c>
      <c r="L3650" t="s">
        <v>689</v>
      </c>
      <c r="M3650" s="1" t="s">
        <v>690</v>
      </c>
      <c r="N3650">
        <v>4500</v>
      </c>
      <c r="O3650">
        <v>12000</v>
      </c>
      <c r="P3650">
        <v>18600</v>
      </c>
      <c r="Q3650">
        <v>23600</v>
      </c>
      <c r="R3650">
        <v>27100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8.8277830000000002</v>
      </c>
      <c r="Z3650">
        <v>-75.836760999999996</v>
      </c>
      <c r="AA3650" s="1" t="s">
        <v>37</v>
      </c>
      <c r="AB3650">
        <v>2208017100</v>
      </c>
      <c r="AC3650" t="str">
        <f>MID(TablaPivotFinal[[#This Row],[Fecha]],1,4)</f>
        <v>2017</v>
      </c>
      <c r="AD3650" t="str">
        <f>MID(TablaPivotFinal[[#This Row],[Fecha]],5,3)</f>
        <v>Abr</v>
      </c>
      <c r="AE3650" s="1">
        <v>2208017100</v>
      </c>
      <c r="AF3650" s="1">
        <v>14421.56667</v>
      </c>
    </row>
    <row r="3651" spans="1:32" x14ac:dyDescent="0.3">
      <c r="A3651" s="1" t="s">
        <v>683</v>
      </c>
      <c r="B3651" s="1" t="s">
        <v>684</v>
      </c>
      <c r="C3651">
        <v>2103</v>
      </c>
      <c r="D3651" s="1" t="s">
        <v>644</v>
      </c>
      <c r="E3651">
        <v>23</v>
      </c>
      <c r="F3651" s="1" t="s">
        <v>685</v>
      </c>
      <c r="G3651" s="1" t="s">
        <v>686</v>
      </c>
      <c r="H3651" s="1" t="s">
        <v>103</v>
      </c>
      <c r="I3651" s="1" t="s">
        <v>687</v>
      </c>
      <c r="J3651" s="1" t="s">
        <v>688</v>
      </c>
      <c r="K3651">
        <v>3124964386</v>
      </c>
      <c r="L3651" t="s">
        <v>689</v>
      </c>
      <c r="M3651" s="1" t="s">
        <v>690</v>
      </c>
      <c r="N3651">
        <v>4500</v>
      </c>
      <c r="O3651">
        <v>12000</v>
      </c>
      <c r="P3651">
        <v>18600</v>
      </c>
      <c r="Q3651">
        <v>23600</v>
      </c>
      <c r="R3651">
        <v>27100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8.8277830000000002</v>
      </c>
      <c r="Z3651">
        <v>-75.836760999999996</v>
      </c>
      <c r="AA3651" s="1" t="s">
        <v>39</v>
      </c>
      <c r="AB3651">
        <v>2409301850</v>
      </c>
      <c r="AC3651" t="str">
        <f>MID(TablaPivotFinal[[#This Row],[Fecha]],1,4)</f>
        <v>2017</v>
      </c>
      <c r="AD3651" t="str">
        <f>MID(TablaPivotFinal[[#This Row],[Fecha]],5,3)</f>
        <v>Ago</v>
      </c>
      <c r="AE3651" s="1">
        <v>2409301850</v>
      </c>
      <c r="AF3651" s="1">
        <v>14449.70968</v>
      </c>
    </row>
    <row r="3652" spans="1:32" x14ac:dyDescent="0.3">
      <c r="A3652" s="1" t="s">
        <v>683</v>
      </c>
      <c r="B3652" s="1" t="s">
        <v>684</v>
      </c>
      <c r="C3652">
        <v>2103</v>
      </c>
      <c r="D3652" s="1" t="s">
        <v>644</v>
      </c>
      <c r="E3652">
        <v>23</v>
      </c>
      <c r="F3652" s="1" t="s">
        <v>685</v>
      </c>
      <c r="G3652" s="1" t="s">
        <v>686</v>
      </c>
      <c r="H3652" s="1" t="s">
        <v>103</v>
      </c>
      <c r="I3652" s="1" t="s">
        <v>687</v>
      </c>
      <c r="J3652" s="1" t="s">
        <v>688</v>
      </c>
      <c r="K3652">
        <v>3124964386</v>
      </c>
      <c r="L3652" t="s">
        <v>689</v>
      </c>
      <c r="M3652" s="1" t="s">
        <v>690</v>
      </c>
      <c r="N3652">
        <v>4500</v>
      </c>
      <c r="O3652">
        <v>12000</v>
      </c>
      <c r="P3652">
        <v>18600</v>
      </c>
      <c r="Q3652">
        <v>23600</v>
      </c>
      <c r="R3652">
        <v>27100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8.8277830000000002</v>
      </c>
      <c r="Z3652">
        <v>-75.836760999999996</v>
      </c>
      <c r="AA3652" s="1" t="s">
        <v>41</v>
      </c>
      <c r="AB3652">
        <v>2418720300</v>
      </c>
      <c r="AC3652" t="str">
        <f>MID(TablaPivotFinal[[#This Row],[Fecha]],1,4)</f>
        <v>2017</v>
      </c>
      <c r="AD3652" t="str">
        <f>MID(TablaPivotFinal[[#This Row],[Fecha]],5,3)</f>
        <v>Dic</v>
      </c>
      <c r="AE3652" s="1">
        <v>2418720300</v>
      </c>
      <c r="AF3652" s="1">
        <v>15392.83871</v>
      </c>
    </row>
    <row r="3653" spans="1:32" x14ac:dyDescent="0.3">
      <c r="A3653" s="1" t="s">
        <v>683</v>
      </c>
      <c r="B3653" s="1" t="s">
        <v>684</v>
      </c>
      <c r="C3653">
        <v>2103</v>
      </c>
      <c r="D3653" s="1" t="s">
        <v>644</v>
      </c>
      <c r="E3653">
        <v>23</v>
      </c>
      <c r="F3653" s="1" t="s">
        <v>685</v>
      </c>
      <c r="G3653" s="1" t="s">
        <v>686</v>
      </c>
      <c r="H3653" s="1" t="s">
        <v>103</v>
      </c>
      <c r="I3653" s="1" t="s">
        <v>687</v>
      </c>
      <c r="J3653" s="1" t="s">
        <v>688</v>
      </c>
      <c r="K3653">
        <v>3124964386</v>
      </c>
      <c r="L3653" t="s">
        <v>689</v>
      </c>
      <c r="M3653" s="1" t="s">
        <v>690</v>
      </c>
      <c r="N3653">
        <v>4500</v>
      </c>
      <c r="O3653">
        <v>12000</v>
      </c>
      <c r="P3653">
        <v>18600</v>
      </c>
      <c r="Q3653">
        <v>23600</v>
      </c>
      <c r="R3653">
        <v>27100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8.8277830000000002</v>
      </c>
      <c r="Z3653">
        <v>-75.836760999999996</v>
      </c>
      <c r="AA3653" s="1" t="s">
        <v>43</v>
      </c>
      <c r="AB3653">
        <v>2344087100</v>
      </c>
      <c r="AC3653" t="str">
        <f>MID(TablaPivotFinal[[#This Row],[Fecha]],1,4)</f>
        <v>2017</v>
      </c>
      <c r="AD3653" t="str">
        <f>MID(TablaPivotFinal[[#This Row],[Fecha]],5,3)</f>
        <v>Ene</v>
      </c>
      <c r="AE3653" s="1">
        <v>2344087100</v>
      </c>
      <c r="AF3653" s="1">
        <v>15138.25806</v>
      </c>
    </row>
    <row r="3654" spans="1:32" x14ac:dyDescent="0.3">
      <c r="A3654" s="1" t="s">
        <v>683</v>
      </c>
      <c r="B3654" s="1" t="s">
        <v>684</v>
      </c>
      <c r="C3654">
        <v>2103</v>
      </c>
      <c r="D3654" s="1" t="s">
        <v>644</v>
      </c>
      <c r="E3654">
        <v>23</v>
      </c>
      <c r="F3654" s="1" t="s">
        <v>685</v>
      </c>
      <c r="G3654" s="1" t="s">
        <v>686</v>
      </c>
      <c r="H3654" s="1" t="s">
        <v>103</v>
      </c>
      <c r="I3654" s="1" t="s">
        <v>687</v>
      </c>
      <c r="J3654" s="1" t="s">
        <v>688</v>
      </c>
      <c r="K3654">
        <v>3124964386</v>
      </c>
      <c r="L3654" t="s">
        <v>689</v>
      </c>
      <c r="M3654" s="1" t="s">
        <v>690</v>
      </c>
      <c r="N3654">
        <v>4500</v>
      </c>
      <c r="O3654">
        <v>12000</v>
      </c>
      <c r="P3654">
        <v>18600</v>
      </c>
      <c r="Q3654">
        <v>23600</v>
      </c>
      <c r="R3654">
        <v>27100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8.8277830000000002</v>
      </c>
      <c r="Z3654">
        <v>-75.836760999999996</v>
      </c>
      <c r="AA3654" s="1" t="s">
        <v>45</v>
      </c>
      <c r="AB3654">
        <v>2044916000</v>
      </c>
      <c r="AC3654" t="str">
        <f>MID(TablaPivotFinal[[#This Row],[Fecha]],1,4)</f>
        <v>2017</v>
      </c>
      <c r="AD3654" t="str">
        <f>MID(TablaPivotFinal[[#This Row],[Fecha]],5,3)</f>
        <v>Feb</v>
      </c>
      <c r="AE3654" s="1">
        <v>2044916000</v>
      </c>
      <c r="AF3654" s="1">
        <v>13916.14286</v>
      </c>
    </row>
    <row r="3655" spans="1:32" x14ac:dyDescent="0.3">
      <c r="A3655" s="1" t="s">
        <v>683</v>
      </c>
      <c r="B3655" s="1" t="s">
        <v>684</v>
      </c>
      <c r="C3655">
        <v>2103</v>
      </c>
      <c r="D3655" s="1" t="s">
        <v>644</v>
      </c>
      <c r="E3655">
        <v>23</v>
      </c>
      <c r="F3655" s="1" t="s">
        <v>685</v>
      </c>
      <c r="G3655" s="1" t="s">
        <v>686</v>
      </c>
      <c r="H3655" s="1" t="s">
        <v>103</v>
      </c>
      <c r="I3655" s="1" t="s">
        <v>687</v>
      </c>
      <c r="J3655" s="1" t="s">
        <v>688</v>
      </c>
      <c r="K3655">
        <v>3124964386</v>
      </c>
      <c r="L3655" t="s">
        <v>689</v>
      </c>
      <c r="M3655" s="1" t="s">
        <v>690</v>
      </c>
      <c r="N3655">
        <v>4500</v>
      </c>
      <c r="O3655">
        <v>12000</v>
      </c>
      <c r="P3655">
        <v>18600</v>
      </c>
      <c r="Q3655">
        <v>23600</v>
      </c>
      <c r="R3655">
        <v>27100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8.8277830000000002</v>
      </c>
      <c r="Z3655">
        <v>-75.836760999999996</v>
      </c>
      <c r="AA3655" s="1" t="s">
        <v>47</v>
      </c>
      <c r="AB3655">
        <v>2316655300</v>
      </c>
      <c r="AC3655" t="str">
        <f>MID(TablaPivotFinal[[#This Row],[Fecha]],1,4)</f>
        <v>2017</v>
      </c>
      <c r="AD3655" t="str">
        <f>MID(TablaPivotFinal[[#This Row],[Fecha]],5,3)</f>
        <v>Jul</v>
      </c>
      <c r="AE3655" s="1">
        <v>2316655300</v>
      </c>
      <c r="AF3655" s="1">
        <v>14444.51613</v>
      </c>
    </row>
    <row r="3656" spans="1:32" x14ac:dyDescent="0.3">
      <c r="A3656" s="1" t="s">
        <v>683</v>
      </c>
      <c r="B3656" s="1" t="s">
        <v>684</v>
      </c>
      <c r="C3656">
        <v>2103</v>
      </c>
      <c r="D3656" s="1" t="s">
        <v>644</v>
      </c>
      <c r="E3656">
        <v>23</v>
      </c>
      <c r="F3656" s="1" t="s">
        <v>685</v>
      </c>
      <c r="G3656" s="1" t="s">
        <v>686</v>
      </c>
      <c r="H3656" s="1" t="s">
        <v>103</v>
      </c>
      <c r="I3656" s="1" t="s">
        <v>687</v>
      </c>
      <c r="J3656" s="1" t="s">
        <v>688</v>
      </c>
      <c r="K3656">
        <v>3124964386</v>
      </c>
      <c r="L3656" t="s">
        <v>689</v>
      </c>
      <c r="M3656" s="1" t="s">
        <v>690</v>
      </c>
      <c r="N3656">
        <v>4500</v>
      </c>
      <c r="O3656">
        <v>12000</v>
      </c>
      <c r="P3656">
        <v>18600</v>
      </c>
      <c r="Q3656">
        <v>23600</v>
      </c>
      <c r="R3656">
        <v>27100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8.8277830000000002</v>
      </c>
      <c r="Z3656">
        <v>-75.836760999999996</v>
      </c>
      <c r="AA3656" s="1" t="s">
        <v>49</v>
      </c>
      <c r="AB3656">
        <v>2207306300</v>
      </c>
      <c r="AC3656" t="str">
        <f>MID(TablaPivotFinal[[#This Row],[Fecha]],1,4)</f>
        <v>2017</v>
      </c>
      <c r="AD3656" t="str">
        <f>MID(TablaPivotFinal[[#This Row],[Fecha]],5,3)</f>
        <v>Jun</v>
      </c>
      <c r="AE3656" s="1">
        <v>2207306300</v>
      </c>
      <c r="AF3656" s="1">
        <v>14316.7</v>
      </c>
    </row>
    <row r="3657" spans="1:32" x14ac:dyDescent="0.3">
      <c r="A3657" s="1" t="s">
        <v>683</v>
      </c>
      <c r="B3657" s="1" t="s">
        <v>684</v>
      </c>
      <c r="C3657">
        <v>2103</v>
      </c>
      <c r="D3657" s="1" t="s">
        <v>644</v>
      </c>
      <c r="E3657">
        <v>23</v>
      </c>
      <c r="F3657" s="1" t="s">
        <v>685</v>
      </c>
      <c r="G3657" s="1" t="s">
        <v>686</v>
      </c>
      <c r="H3657" s="1" t="s">
        <v>103</v>
      </c>
      <c r="I3657" s="1" t="s">
        <v>687</v>
      </c>
      <c r="J3657" s="1" t="s">
        <v>688</v>
      </c>
      <c r="K3657">
        <v>3124964386</v>
      </c>
      <c r="L3657" t="s">
        <v>689</v>
      </c>
      <c r="M3657" s="1" t="s">
        <v>690</v>
      </c>
      <c r="N3657">
        <v>4500</v>
      </c>
      <c r="O3657">
        <v>12000</v>
      </c>
      <c r="P3657">
        <v>18600</v>
      </c>
      <c r="Q3657">
        <v>23600</v>
      </c>
      <c r="R3657">
        <v>27100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8.8277830000000002</v>
      </c>
      <c r="Z3657">
        <v>-75.836760999999996</v>
      </c>
      <c r="AA3657" s="1" t="s">
        <v>51</v>
      </c>
      <c r="AB3657">
        <v>2280191300</v>
      </c>
      <c r="AC3657" t="str">
        <f>MID(TablaPivotFinal[[#This Row],[Fecha]],1,4)</f>
        <v>2017</v>
      </c>
      <c r="AD3657" t="str">
        <f>MID(TablaPivotFinal[[#This Row],[Fecha]],5,3)</f>
        <v>Mar</v>
      </c>
      <c r="AE3657" s="1">
        <v>2280191300</v>
      </c>
      <c r="AF3657" s="1">
        <v>14091.70968</v>
      </c>
    </row>
    <row r="3658" spans="1:32" x14ac:dyDescent="0.3">
      <c r="A3658" s="1" t="s">
        <v>683</v>
      </c>
      <c r="B3658" s="1" t="s">
        <v>684</v>
      </c>
      <c r="C3658">
        <v>2103</v>
      </c>
      <c r="D3658" s="1" t="s">
        <v>644</v>
      </c>
      <c r="E3658">
        <v>23</v>
      </c>
      <c r="F3658" s="1" t="s">
        <v>685</v>
      </c>
      <c r="G3658" s="1" t="s">
        <v>686</v>
      </c>
      <c r="H3658" s="1" t="s">
        <v>103</v>
      </c>
      <c r="I3658" s="1" t="s">
        <v>687</v>
      </c>
      <c r="J3658" s="1" t="s">
        <v>688</v>
      </c>
      <c r="K3658">
        <v>3124964386</v>
      </c>
      <c r="L3658" t="s">
        <v>689</v>
      </c>
      <c r="M3658" s="1" t="s">
        <v>690</v>
      </c>
      <c r="N3658">
        <v>4500</v>
      </c>
      <c r="O3658">
        <v>12000</v>
      </c>
      <c r="P3658">
        <v>18600</v>
      </c>
      <c r="Q3658">
        <v>23600</v>
      </c>
      <c r="R3658">
        <v>27100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8.8277830000000002</v>
      </c>
      <c r="Z3658">
        <v>-75.836760999999996</v>
      </c>
      <c r="AA3658" s="1" t="s">
        <v>53</v>
      </c>
      <c r="AB3658">
        <v>2202263700</v>
      </c>
      <c r="AC3658" t="str">
        <f>MID(TablaPivotFinal[[#This Row],[Fecha]],1,4)</f>
        <v>2017</v>
      </c>
      <c r="AD3658" t="str">
        <f>MID(TablaPivotFinal[[#This Row],[Fecha]],5,3)</f>
        <v>May</v>
      </c>
      <c r="AE3658" s="1">
        <v>2202263700</v>
      </c>
      <c r="AF3658" s="1">
        <v>13840.93548</v>
      </c>
    </row>
    <row r="3659" spans="1:32" x14ac:dyDescent="0.3">
      <c r="A3659" s="1" t="s">
        <v>683</v>
      </c>
      <c r="B3659" s="1" t="s">
        <v>684</v>
      </c>
      <c r="C3659">
        <v>2103</v>
      </c>
      <c r="D3659" s="1" t="s">
        <v>644</v>
      </c>
      <c r="E3659">
        <v>23</v>
      </c>
      <c r="F3659" s="1" t="s">
        <v>685</v>
      </c>
      <c r="G3659" s="1" t="s">
        <v>686</v>
      </c>
      <c r="H3659" s="1" t="s">
        <v>103</v>
      </c>
      <c r="I3659" s="1" t="s">
        <v>687</v>
      </c>
      <c r="J3659" s="1" t="s">
        <v>688</v>
      </c>
      <c r="K3659">
        <v>3124964386</v>
      </c>
      <c r="L3659" t="s">
        <v>689</v>
      </c>
      <c r="M3659" s="1" t="s">
        <v>690</v>
      </c>
      <c r="N3659">
        <v>4500</v>
      </c>
      <c r="O3659">
        <v>12000</v>
      </c>
      <c r="P3659">
        <v>18600</v>
      </c>
      <c r="Q3659">
        <v>23600</v>
      </c>
      <c r="R3659">
        <v>27100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8.8277830000000002</v>
      </c>
      <c r="Z3659">
        <v>-75.836760999999996</v>
      </c>
      <c r="AA3659" s="1" t="s">
        <v>55</v>
      </c>
      <c r="AB3659">
        <v>2231669900</v>
      </c>
      <c r="AC3659" t="str">
        <f>MID(TablaPivotFinal[[#This Row],[Fecha]],1,4)</f>
        <v>2017</v>
      </c>
      <c r="AD3659" t="str">
        <f>MID(TablaPivotFinal[[#This Row],[Fecha]],5,3)</f>
        <v>Nov</v>
      </c>
      <c r="AE3659" s="1">
        <v>2231669900</v>
      </c>
      <c r="AF3659" s="1">
        <v>14350.46667</v>
      </c>
    </row>
    <row r="3660" spans="1:32" x14ac:dyDescent="0.3">
      <c r="A3660" s="1" t="s">
        <v>683</v>
      </c>
      <c r="B3660" s="1" t="s">
        <v>684</v>
      </c>
      <c r="C3660">
        <v>2103</v>
      </c>
      <c r="D3660" s="1" t="s">
        <v>644</v>
      </c>
      <c r="E3660">
        <v>23</v>
      </c>
      <c r="F3660" s="1" t="s">
        <v>685</v>
      </c>
      <c r="G3660" s="1" t="s">
        <v>686</v>
      </c>
      <c r="H3660" s="1" t="s">
        <v>103</v>
      </c>
      <c r="I3660" s="1" t="s">
        <v>687</v>
      </c>
      <c r="J3660" s="1" t="s">
        <v>688</v>
      </c>
      <c r="K3660">
        <v>3124964386</v>
      </c>
      <c r="L3660" t="s">
        <v>689</v>
      </c>
      <c r="M3660" s="1" t="s">
        <v>690</v>
      </c>
      <c r="N3660">
        <v>4500</v>
      </c>
      <c r="O3660">
        <v>12000</v>
      </c>
      <c r="P3660">
        <v>18600</v>
      </c>
      <c r="Q3660">
        <v>23600</v>
      </c>
      <c r="R3660">
        <v>27100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8.8277830000000002</v>
      </c>
      <c r="Z3660">
        <v>-75.836760999999996</v>
      </c>
      <c r="AA3660" s="1" t="s">
        <v>57</v>
      </c>
      <c r="AB3660">
        <v>2260215800</v>
      </c>
      <c r="AC3660" t="str">
        <f>MID(TablaPivotFinal[[#This Row],[Fecha]],1,4)</f>
        <v>2017</v>
      </c>
      <c r="AD3660" t="str">
        <f>MID(TablaPivotFinal[[#This Row],[Fecha]],5,3)</f>
        <v>Oct</v>
      </c>
      <c r="AE3660" s="1">
        <v>2260215800</v>
      </c>
      <c r="AF3660" s="1">
        <v>13885.93548</v>
      </c>
    </row>
    <row r="3661" spans="1:32" x14ac:dyDescent="0.3">
      <c r="A3661" s="1" t="s">
        <v>683</v>
      </c>
      <c r="B3661" s="1" t="s">
        <v>684</v>
      </c>
      <c r="C3661">
        <v>2103</v>
      </c>
      <c r="D3661" s="1" t="s">
        <v>644</v>
      </c>
      <c r="E3661">
        <v>23</v>
      </c>
      <c r="F3661" s="1" t="s">
        <v>685</v>
      </c>
      <c r="G3661" s="1" t="s">
        <v>686</v>
      </c>
      <c r="H3661" s="1" t="s">
        <v>103</v>
      </c>
      <c r="I3661" s="1" t="s">
        <v>687</v>
      </c>
      <c r="J3661" s="1" t="s">
        <v>688</v>
      </c>
      <c r="K3661">
        <v>3124964386</v>
      </c>
      <c r="L3661" t="s">
        <v>689</v>
      </c>
      <c r="M3661" s="1" t="s">
        <v>690</v>
      </c>
      <c r="N3661">
        <v>4500</v>
      </c>
      <c r="O3661">
        <v>12000</v>
      </c>
      <c r="P3661">
        <v>18600</v>
      </c>
      <c r="Q3661">
        <v>23600</v>
      </c>
      <c r="R3661">
        <v>27100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8.8277830000000002</v>
      </c>
      <c r="Z3661">
        <v>-75.836760999999996</v>
      </c>
      <c r="AA3661" s="1" t="s">
        <v>59</v>
      </c>
      <c r="AB3661">
        <v>2230823700</v>
      </c>
      <c r="AC3661" t="str">
        <f>MID(TablaPivotFinal[[#This Row],[Fecha]],1,4)</f>
        <v>2017</v>
      </c>
      <c r="AD3661" t="str">
        <f>MID(TablaPivotFinal[[#This Row],[Fecha]],5,3)</f>
        <v>Sep</v>
      </c>
      <c r="AE3661" s="1">
        <v>2230823700</v>
      </c>
      <c r="AF3661" s="1">
        <v>13944.166670000001</v>
      </c>
    </row>
    <row r="3662" spans="1:32" x14ac:dyDescent="0.3">
      <c r="A3662" s="1" t="s">
        <v>683</v>
      </c>
      <c r="B3662" s="1" t="s">
        <v>684</v>
      </c>
      <c r="C3662">
        <v>2103</v>
      </c>
      <c r="D3662" s="1" t="s">
        <v>644</v>
      </c>
      <c r="E3662">
        <v>23</v>
      </c>
      <c r="F3662" s="1" t="s">
        <v>685</v>
      </c>
      <c r="G3662" s="1" t="s">
        <v>686</v>
      </c>
      <c r="H3662" s="1" t="s">
        <v>103</v>
      </c>
      <c r="I3662" s="1" t="s">
        <v>687</v>
      </c>
      <c r="J3662" s="1" t="s">
        <v>688</v>
      </c>
      <c r="K3662">
        <v>3124964386</v>
      </c>
      <c r="L3662" t="s">
        <v>689</v>
      </c>
      <c r="M3662" s="1" t="s">
        <v>690</v>
      </c>
      <c r="N3662">
        <v>4500</v>
      </c>
      <c r="O3662">
        <v>12000</v>
      </c>
      <c r="P3662">
        <v>18600</v>
      </c>
      <c r="Q3662">
        <v>23600</v>
      </c>
      <c r="R3662">
        <v>27100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8.8277830000000002</v>
      </c>
      <c r="Z3662">
        <v>-75.836760999999996</v>
      </c>
      <c r="AA3662" s="1" t="s">
        <v>61</v>
      </c>
      <c r="AB3662">
        <v>2220210600</v>
      </c>
      <c r="AC3662" t="str">
        <f>MID(TablaPivotFinal[[#This Row],[Fecha]],1,4)</f>
        <v>2018</v>
      </c>
      <c r="AD3662" t="str">
        <f>MID(TablaPivotFinal[[#This Row],[Fecha]],5,3)</f>
        <v>Abr</v>
      </c>
      <c r="AE3662" s="1">
        <v>2220210600</v>
      </c>
      <c r="AF3662" s="1">
        <v>415892</v>
      </c>
    </row>
    <row r="3663" spans="1:32" x14ac:dyDescent="0.3">
      <c r="A3663" s="1" t="s">
        <v>683</v>
      </c>
      <c r="B3663" s="1" t="s">
        <v>684</v>
      </c>
      <c r="C3663">
        <v>2103</v>
      </c>
      <c r="D3663" s="1" t="s">
        <v>644</v>
      </c>
      <c r="E3663">
        <v>23</v>
      </c>
      <c r="F3663" s="1" t="s">
        <v>685</v>
      </c>
      <c r="G3663" s="1" t="s">
        <v>686</v>
      </c>
      <c r="H3663" s="1" t="s">
        <v>103</v>
      </c>
      <c r="I3663" s="1" t="s">
        <v>687</v>
      </c>
      <c r="J3663" s="1" t="s">
        <v>688</v>
      </c>
      <c r="K3663">
        <v>3124964386</v>
      </c>
      <c r="L3663" t="s">
        <v>689</v>
      </c>
      <c r="M3663" s="1" t="s">
        <v>690</v>
      </c>
      <c r="N3663">
        <v>4500</v>
      </c>
      <c r="O3663">
        <v>12000</v>
      </c>
      <c r="P3663">
        <v>18600</v>
      </c>
      <c r="Q3663">
        <v>23600</v>
      </c>
      <c r="R3663">
        <v>27100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8.8277830000000002</v>
      </c>
      <c r="Z3663">
        <v>-75.836760999999996</v>
      </c>
      <c r="AA3663" s="1" t="s">
        <v>63</v>
      </c>
      <c r="AB3663">
        <v>2357623400</v>
      </c>
      <c r="AC3663" t="str">
        <f>MID(TablaPivotFinal[[#This Row],[Fecha]],1,4)</f>
        <v>2018</v>
      </c>
      <c r="AD3663" t="str">
        <f>MID(TablaPivotFinal[[#This Row],[Fecha]],5,3)</f>
        <v>Ago</v>
      </c>
      <c r="AE3663" s="1">
        <v>2357623400</v>
      </c>
      <c r="AF3663" s="1">
        <v>440409</v>
      </c>
    </row>
    <row r="3664" spans="1:32" x14ac:dyDescent="0.3">
      <c r="A3664" s="1" t="s">
        <v>683</v>
      </c>
      <c r="B3664" s="1" t="s">
        <v>684</v>
      </c>
      <c r="C3664">
        <v>2103</v>
      </c>
      <c r="D3664" s="1" t="s">
        <v>644</v>
      </c>
      <c r="E3664">
        <v>23</v>
      </c>
      <c r="F3664" s="1" t="s">
        <v>685</v>
      </c>
      <c r="G3664" s="1" t="s">
        <v>686</v>
      </c>
      <c r="H3664" s="1" t="s">
        <v>103</v>
      </c>
      <c r="I3664" s="1" t="s">
        <v>687</v>
      </c>
      <c r="J3664" s="1" t="s">
        <v>688</v>
      </c>
      <c r="K3664">
        <v>3124964386</v>
      </c>
      <c r="L3664" t="s">
        <v>689</v>
      </c>
      <c r="M3664" s="1" t="s">
        <v>690</v>
      </c>
      <c r="N3664">
        <v>4500</v>
      </c>
      <c r="O3664">
        <v>12000</v>
      </c>
      <c r="P3664">
        <v>18600</v>
      </c>
      <c r="Q3664">
        <v>23600</v>
      </c>
      <c r="R3664">
        <v>27100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8.8277830000000002</v>
      </c>
      <c r="Z3664">
        <v>-75.836760999999996</v>
      </c>
      <c r="AA3664" s="1" t="s">
        <v>65</v>
      </c>
      <c r="AB3664">
        <v>2545314300</v>
      </c>
      <c r="AC3664" t="str">
        <f>MID(TablaPivotFinal[[#This Row],[Fecha]],1,4)</f>
        <v>2018</v>
      </c>
      <c r="AD3664" t="str">
        <f>MID(TablaPivotFinal[[#This Row],[Fecha]],5,3)</f>
        <v>Dic</v>
      </c>
      <c r="AE3664" s="1">
        <v>2545314300</v>
      </c>
      <c r="AF3664" s="1">
        <v>481567</v>
      </c>
    </row>
    <row r="3665" spans="1:32" x14ac:dyDescent="0.3">
      <c r="A3665" s="1" t="s">
        <v>683</v>
      </c>
      <c r="B3665" s="1" t="s">
        <v>684</v>
      </c>
      <c r="C3665">
        <v>2103</v>
      </c>
      <c r="D3665" s="1" t="s">
        <v>644</v>
      </c>
      <c r="E3665">
        <v>23</v>
      </c>
      <c r="F3665" s="1" t="s">
        <v>685</v>
      </c>
      <c r="G3665" s="1" t="s">
        <v>686</v>
      </c>
      <c r="H3665" s="1" t="s">
        <v>103</v>
      </c>
      <c r="I3665" s="1" t="s">
        <v>687</v>
      </c>
      <c r="J3665" s="1" t="s">
        <v>688</v>
      </c>
      <c r="K3665">
        <v>3124964386</v>
      </c>
      <c r="L3665" t="s">
        <v>689</v>
      </c>
      <c r="M3665" s="1" t="s">
        <v>690</v>
      </c>
      <c r="N3665">
        <v>4500</v>
      </c>
      <c r="O3665">
        <v>12000</v>
      </c>
      <c r="P3665">
        <v>18600</v>
      </c>
      <c r="Q3665">
        <v>23600</v>
      </c>
      <c r="R3665">
        <v>27100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8.8277830000000002</v>
      </c>
      <c r="Z3665">
        <v>-75.836760999999996</v>
      </c>
      <c r="AA3665" s="1" t="s">
        <v>67</v>
      </c>
      <c r="AB3665">
        <v>2362288700</v>
      </c>
      <c r="AC3665" t="str">
        <f>MID(TablaPivotFinal[[#This Row],[Fecha]],1,4)</f>
        <v>2018</v>
      </c>
      <c r="AD3665" t="str">
        <f>MID(TablaPivotFinal[[#This Row],[Fecha]],5,3)</f>
        <v>Ene</v>
      </c>
      <c r="AE3665" s="1">
        <v>2362288700</v>
      </c>
      <c r="AF3665" s="1">
        <v>457150</v>
      </c>
    </row>
    <row r="3666" spans="1:32" x14ac:dyDescent="0.3">
      <c r="A3666" s="1" t="s">
        <v>683</v>
      </c>
      <c r="B3666" s="1" t="s">
        <v>684</v>
      </c>
      <c r="C3666">
        <v>2103</v>
      </c>
      <c r="D3666" s="1" t="s">
        <v>644</v>
      </c>
      <c r="E3666">
        <v>23</v>
      </c>
      <c r="F3666" s="1" t="s">
        <v>685</v>
      </c>
      <c r="G3666" s="1" t="s">
        <v>686</v>
      </c>
      <c r="H3666" s="1" t="s">
        <v>103</v>
      </c>
      <c r="I3666" s="1" t="s">
        <v>687</v>
      </c>
      <c r="J3666" s="1" t="s">
        <v>688</v>
      </c>
      <c r="K3666">
        <v>3124964386</v>
      </c>
      <c r="L3666" t="s">
        <v>689</v>
      </c>
      <c r="M3666" s="1" t="s">
        <v>690</v>
      </c>
      <c r="N3666">
        <v>4500</v>
      </c>
      <c r="O3666">
        <v>12000</v>
      </c>
      <c r="P3666">
        <v>18600</v>
      </c>
      <c r="Q3666">
        <v>23600</v>
      </c>
      <c r="R3666">
        <v>27100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8.8277830000000002</v>
      </c>
      <c r="Z3666">
        <v>-75.836760999999996</v>
      </c>
      <c r="AA3666" s="1" t="s">
        <v>69</v>
      </c>
      <c r="AB3666">
        <v>2064390800</v>
      </c>
      <c r="AC3666" t="str">
        <f>MID(TablaPivotFinal[[#This Row],[Fecha]],1,4)</f>
        <v>2018</v>
      </c>
      <c r="AD3666" t="str">
        <f>MID(TablaPivotFinal[[#This Row],[Fecha]],5,3)</f>
        <v>Feb</v>
      </c>
      <c r="AE3666" s="1">
        <v>2064390800</v>
      </c>
      <c r="AF3666" s="1">
        <v>382433</v>
      </c>
    </row>
    <row r="3667" spans="1:32" x14ac:dyDescent="0.3">
      <c r="A3667" s="1" t="s">
        <v>683</v>
      </c>
      <c r="B3667" s="1" t="s">
        <v>684</v>
      </c>
      <c r="C3667">
        <v>2103</v>
      </c>
      <c r="D3667" s="1" t="s">
        <v>644</v>
      </c>
      <c r="E3667">
        <v>23</v>
      </c>
      <c r="F3667" s="1" t="s">
        <v>685</v>
      </c>
      <c r="G3667" s="1" t="s">
        <v>686</v>
      </c>
      <c r="H3667" s="1" t="s">
        <v>103</v>
      </c>
      <c r="I3667" s="1" t="s">
        <v>687</v>
      </c>
      <c r="J3667" s="1" t="s">
        <v>688</v>
      </c>
      <c r="K3667">
        <v>3124964386</v>
      </c>
      <c r="L3667" t="s">
        <v>689</v>
      </c>
      <c r="M3667" s="1" t="s">
        <v>690</v>
      </c>
      <c r="N3667">
        <v>4500</v>
      </c>
      <c r="O3667">
        <v>12000</v>
      </c>
      <c r="P3667">
        <v>18600</v>
      </c>
      <c r="Q3667">
        <v>23600</v>
      </c>
      <c r="R3667">
        <v>27100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8.8277830000000002</v>
      </c>
      <c r="Z3667">
        <v>-75.836760999999996</v>
      </c>
      <c r="AA3667" s="1" t="s">
        <v>71</v>
      </c>
      <c r="AB3667">
        <v>2350217100</v>
      </c>
      <c r="AC3667" t="str">
        <f>MID(TablaPivotFinal[[#This Row],[Fecha]],1,4)</f>
        <v>2018</v>
      </c>
      <c r="AD3667" t="str">
        <f>MID(TablaPivotFinal[[#This Row],[Fecha]],5,3)</f>
        <v>Jul</v>
      </c>
      <c r="AE3667" s="1">
        <v>2350217100</v>
      </c>
      <c r="AF3667" s="1">
        <v>441564</v>
      </c>
    </row>
    <row r="3668" spans="1:32" x14ac:dyDescent="0.3">
      <c r="A3668" s="1" t="s">
        <v>683</v>
      </c>
      <c r="B3668" s="1" t="s">
        <v>684</v>
      </c>
      <c r="C3668">
        <v>2103</v>
      </c>
      <c r="D3668" s="1" t="s">
        <v>644</v>
      </c>
      <c r="E3668">
        <v>23</v>
      </c>
      <c r="F3668" s="1" t="s">
        <v>685</v>
      </c>
      <c r="G3668" s="1" t="s">
        <v>686</v>
      </c>
      <c r="H3668" s="1" t="s">
        <v>103</v>
      </c>
      <c r="I3668" s="1" t="s">
        <v>687</v>
      </c>
      <c r="J3668" s="1" t="s">
        <v>688</v>
      </c>
      <c r="K3668">
        <v>3124964386</v>
      </c>
      <c r="L3668" t="s">
        <v>689</v>
      </c>
      <c r="M3668" s="1" t="s">
        <v>690</v>
      </c>
      <c r="N3668">
        <v>4500</v>
      </c>
      <c r="O3668">
        <v>12000</v>
      </c>
      <c r="P3668">
        <v>18600</v>
      </c>
      <c r="Q3668">
        <v>23600</v>
      </c>
      <c r="R3668">
        <v>27100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8.8277830000000002</v>
      </c>
      <c r="Z3668">
        <v>-75.836760999999996</v>
      </c>
      <c r="AA3668" s="1" t="s">
        <v>73</v>
      </c>
      <c r="AB3668">
        <v>2264832300</v>
      </c>
      <c r="AC3668" t="str">
        <f>MID(TablaPivotFinal[[#This Row],[Fecha]],1,4)</f>
        <v>2018</v>
      </c>
      <c r="AD3668" t="str">
        <f>MID(TablaPivotFinal[[#This Row],[Fecha]],5,3)</f>
        <v>Jun</v>
      </c>
      <c r="AE3668" s="1">
        <v>2264832300</v>
      </c>
      <c r="AF3668" s="1">
        <v>419963</v>
      </c>
    </row>
    <row r="3669" spans="1:32" x14ac:dyDescent="0.3">
      <c r="A3669" s="1" t="s">
        <v>683</v>
      </c>
      <c r="B3669" s="1" t="s">
        <v>684</v>
      </c>
      <c r="C3669">
        <v>2103</v>
      </c>
      <c r="D3669" s="1" t="s">
        <v>644</v>
      </c>
      <c r="E3669">
        <v>23</v>
      </c>
      <c r="F3669" s="1" t="s">
        <v>685</v>
      </c>
      <c r="G3669" s="1" t="s">
        <v>686</v>
      </c>
      <c r="H3669" s="1" t="s">
        <v>103</v>
      </c>
      <c r="I3669" s="1" t="s">
        <v>687</v>
      </c>
      <c r="J3669" s="1" t="s">
        <v>688</v>
      </c>
      <c r="K3669">
        <v>3124964386</v>
      </c>
      <c r="L3669" t="s">
        <v>689</v>
      </c>
      <c r="M3669" s="1" t="s">
        <v>690</v>
      </c>
      <c r="N3669">
        <v>4500</v>
      </c>
      <c r="O3669">
        <v>12000</v>
      </c>
      <c r="P3669">
        <v>18600</v>
      </c>
      <c r="Q3669">
        <v>23600</v>
      </c>
      <c r="R3669">
        <v>27100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8.8277830000000002</v>
      </c>
      <c r="Z3669">
        <v>-75.836760999999996</v>
      </c>
      <c r="AA3669" s="1" t="s">
        <v>75</v>
      </c>
      <c r="AB3669">
        <v>2314014100</v>
      </c>
      <c r="AC3669" t="str">
        <f>MID(TablaPivotFinal[[#This Row],[Fecha]],1,4)</f>
        <v>2018</v>
      </c>
      <c r="AD3669" t="str">
        <f>MID(TablaPivotFinal[[#This Row],[Fecha]],5,3)</f>
        <v>Mar</v>
      </c>
      <c r="AE3669" s="1">
        <v>2314014100</v>
      </c>
      <c r="AF3669" s="1">
        <v>437121</v>
      </c>
    </row>
    <row r="3670" spans="1:32" x14ac:dyDescent="0.3">
      <c r="A3670" s="1" t="s">
        <v>683</v>
      </c>
      <c r="B3670" s="1" t="s">
        <v>684</v>
      </c>
      <c r="C3670">
        <v>2103</v>
      </c>
      <c r="D3670" s="1" t="s">
        <v>644</v>
      </c>
      <c r="E3670">
        <v>23</v>
      </c>
      <c r="F3670" s="1" t="s">
        <v>685</v>
      </c>
      <c r="G3670" s="1" t="s">
        <v>686</v>
      </c>
      <c r="H3670" s="1" t="s">
        <v>103</v>
      </c>
      <c r="I3670" s="1" t="s">
        <v>687</v>
      </c>
      <c r="J3670" s="1" t="s">
        <v>688</v>
      </c>
      <c r="K3670">
        <v>3124964386</v>
      </c>
      <c r="L3670" t="s">
        <v>689</v>
      </c>
      <c r="M3670" s="1" t="s">
        <v>690</v>
      </c>
      <c r="N3670">
        <v>4500</v>
      </c>
      <c r="O3670">
        <v>12000</v>
      </c>
      <c r="P3670">
        <v>18600</v>
      </c>
      <c r="Q3670">
        <v>23600</v>
      </c>
      <c r="R3670">
        <v>27100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8.8277830000000002</v>
      </c>
      <c r="Z3670">
        <v>-75.836760999999996</v>
      </c>
      <c r="AA3670" s="1" t="s">
        <v>77</v>
      </c>
      <c r="AB3670">
        <v>2276341300</v>
      </c>
      <c r="AC3670" t="str">
        <f>MID(TablaPivotFinal[[#This Row],[Fecha]],1,4)</f>
        <v>2018</v>
      </c>
      <c r="AD3670" t="str">
        <f>MID(TablaPivotFinal[[#This Row],[Fecha]],5,3)</f>
        <v>May</v>
      </c>
      <c r="AE3670" s="1">
        <v>2276341300</v>
      </c>
      <c r="AF3670" s="1">
        <v>423826</v>
      </c>
    </row>
    <row r="3671" spans="1:32" x14ac:dyDescent="0.3">
      <c r="A3671" s="1" t="s">
        <v>683</v>
      </c>
      <c r="B3671" s="1" t="s">
        <v>684</v>
      </c>
      <c r="C3671">
        <v>2103</v>
      </c>
      <c r="D3671" s="1" t="s">
        <v>644</v>
      </c>
      <c r="E3671">
        <v>23</v>
      </c>
      <c r="F3671" s="1" t="s">
        <v>685</v>
      </c>
      <c r="G3671" s="1" t="s">
        <v>686</v>
      </c>
      <c r="H3671" s="1" t="s">
        <v>103</v>
      </c>
      <c r="I3671" s="1" t="s">
        <v>687</v>
      </c>
      <c r="J3671" s="1" t="s">
        <v>688</v>
      </c>
      <c r="K3671">
        <v>3124964386</v>
      </c>
      <c r="L3671" t="s">
        <v>689</v>
      </c>
      <c r="M3671" s="1" t="s">
        <v>690</v>
      </c>
      <c r="N3671">
        <v>4500</v>
      </c>
      <c r="O3671">
        <v>12000</v>
      </c>
      <c r="P3671">
        <v>18600</v>
      </c>
      <c r="Q3671">
        <v>23600</v>
      </c>
      <c r="R3671">
        <v>27100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8.8277830000000002</v>
      </c>
      <c r="Z3671">
        <v>-75.836760999999996</v>
      </c>
      <c r="AA3671" s="1" t="s">
        <v>79</v>
      </c>
      <c r="AB3671">
        <v>2296373800</v>
      </c>
      <c r="AC3671" t="str">
        <f>MID(TablaPivotFinal[[#This Row],[Fecha]],1,4)</f>
        <v>2018</v>
      </c>
      <c r="AD3671" t="str">
        <f>MID(TablaPivotFinal[[#This Row],[Fecha]],5,3)</f>
        <v>Nov</v>
      </c>
      <c r="AE3671" s="1">
        <v>2296373800</v>
      </c>
      <c r="AF3671" s="1">
        <v>430763</v>
      </c>
    </row>
    <row r="3672" spans="1:32" x14ac:dyDescent="0.3">
      <c r="A3672" s="1" t="s">
        <v>683</v>
      </c>
      <c r="B3672" s="1" t="s">
        <v>684</v>
      </c>
      <c r="C3672">
        <v>2103</v>
      </c>
      <c r="D3672" s="1" t="s">
        <v>644</v>
      </c>
      <c r="E3672">
        <v>23</v>
      </c>
      <c r="F3672" s="1" t="s">
        <v>685</v>
      </c>
      <c r="G3672" s="1" t="s">
        <v>686</v>
      </c>
      <c r="H3672" s="1" t="s">
        <v>103</v>
      </c>
      <c r="I3672" s="1" t="s">
        <v>687</v>
      </c>
      <c r="J3672" s="1" t="s">
        <v>688</v>
      </c>
      <c r="K3672">
        <v>3124964386</v>
      </c>
      <c r="L3672" t="s">
        <v>689</v>
      </c>
      <c r="M3672" s="1" t="s">
        <v>690</v>
      </c>
      <c r="N3672">
        <v>4500</v>
      </c>
      <c r="O3672">
        <v>12000</v>
      </c>
      <c r="P3672">
        <v>18600</v>
      </c>
      <c r="Q3672">
        <v>23600</v>
      </c>
      <c r="R3672">
        <v>27100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8.8277830000000002</v>
      </c>
      <c r="Z3672">
        <v>-75.836760999999996</v>
      </c>
      <c r="AA3672" s="1" t="s">
        <v>81</v>
      </c>
      <c r="AB3672">
        <v>2418556400</v>
      </c>
      <c r="AC3672" t="str">
        <f>MID(TablaPivotFinal[[#This Row],[Fecha]],1,4)</f>
        <v>2018</v>
      </c>
      <c r="AD3672" t="str">
        <f>MID(TablaPivotFinal[[#This Row],[Fecha]],5,3)</f>
        <v>Oct</v>
      </c>
      <c r="AE3672" s="1">
        <v>2418556400</v>
      </c>
      <c r="AF3672" s="1">
        <v>446850</v>
      </c>
    </row>
    <row r="3673" spans="1:32" x14ac:dyDescent="0.3">
      <c r="A3673" s="1" t="s">
        <v>683</v>
      </c>
      <c r="B3673" s="1" t="s">
        <v>684</v>
      </c>
      <c r="C3673">
        <v>2103</v>
      </c>
      <c r="D3673" s="1" t="s">
        <v>644</v>
      </c>
      <c r="E3673">
        <v>23</v>
      </c>
      <c r="F3673" s="1" t="s">
        <v>685</v>
      </c>
      <c r="G3673" s="1" t="s">
        <v>686</v>
      </c>
      <c r="H3673" s="1" t="s">
        <v>103</v>
      </c>
      <c r="I3673" s="1" t="s">
        <v>687</v>
      </c>
      <c r="J3673" s="1" t="s">
        <v>688</v>
      </c>
      <c r="K3673">
        <v>3124964386</v>
      </c>
      <c r="L3673" t="s">
        <v>689</v>
      </c>
      <c r="M3673" s="1" t="s">
        <v>690</v>
      </c>
      <c r="N3673">
        <v>4500</v>
      </c>
      <c r="O3673">
        <v>12000</v>
      </c>
      <c r="P3673">
        <v>18600</v>
      </c>
      <c r="Q3673">
        <v>23600</v>
      </c>
      <c r="R3673">
        <v>27100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8.8277830000000002</v>
      </c>
      <c r="Z3673">
        <v>-75.836760999999996</v>
      </c>
      <c r="AA3673" s="1" t="s">
        <v>83</v>
      </c>
      <c r="AB3673">
        <v>2257823200</v>
      </c>
      <c r="AC3673" t="str">
        <f>MID(TablaPivotFinal[[#This Row],[Fecha]],1,4)</f>
        <v>2018</v>
      </c>
      <c r="AD3673" t="str">
        <f>MID(TablaPivotFinal[[#This Row],[Fecha]],5,3)</f>
        <v>Sep</v>
      </c>
      <c r="AE3673" s="1">
        <v>2257823200</v>
      </c>
      <c r="AF3673" s="1">
        <v>420007</v>
      </c>
    </row>
    <row r="3674" spans="1:32" x14ac:dyDescent="0.3">
      <c r="A3674" s="1" t="s">
        <v>691</v>
      </c>
      <c r="B3674" s="1" t="s">
        <v>111</v>
      </c>
      <c r="C3674">
        <v>4515</v>
      </c>
      <c r="D3674" s="1" t="s">
        <v>652</v>
      </c>
      <c r="E3674">
        <v>20</v>
      </c>
      <c r="F3674" s="1" t="s">
        <v>692</v>
      </c>
      <c r="G3674" s="1" t="s">
        <v>539</v>
      </c>
      <c r="H3674" s="1" t="s">
        <v>111</v>
      </c>
      <c r="I3674" s="1" t="s">
        <v>693</v>
      </c>
      <c r="J3674" s="1" t="s">
        <v>541</v>
      </c>
      <c r="K3674">
        <v>3165280395</v>
      </c>
      <c r="L3674">
        <v>-1</v>
      </c>
      <c r="M3674" s="1" t="s">
        <v>694</v>
      </c>
      <c r="N3674">
        <v>9400</v>
      </c>
      <c r="O3674">
        <v>10300</v>
      </c>
      <c r="P3674">
        <v>21400</v>
      </c>
      <c r="Q3674">
        <v>27400</v>
      </c>
      <c r="R3674">
        <v>31200</v>
      </c>
      <c r="S3674">
        <v>0</v>
      </c>
      <c r="T3674">
        <v>0</v>
      </c>
      <c r="U3674">
        <v>0</v>
      </c>
      <c r="V3674">
        <v>0</v>
      </c>
      <c r="W3674">
        <v>9300</v>
      </c>
      <c r="X3674">
        <v>9500</v>
      </c>
      <c r="Y3674">
        <v>8.8528038539999994</v>
      </c>
      <c r="Z3674">
        <v>-73.669722160000006</v>
      </c>
      <c r="AA3674" s="1" t="s">
        <v>13</v>
      </c>
      <c r="AB3674">
        <v>2577868900</v>
      </c>
      <c r="AC3674" t="str">
        <f>MID(TablaPivotFinal[[#This Row],[Fecha]],1,4)</f>
        <v>2016</v>
      </c>
      <c r="AD3674" t="str">
        <f>MID(TablaPivotFinal[[#This Row],[Fecha]],5,3)</f>
        <v>Abr</v>
      </c>
      <c r="AE3674" s="1">
        <v>2577868900</v>
      </c>
      <c r="AF3674" s="1">
        <v>163333</v>
      </c>
    </row>
    <row r="3675" spans="1:32" x14ac:dyDescent="0.3">
      <c r="A3675" s="1" t="s">
        <v>691</v>
      </c>
      <c r="B3675" s="1" t="s">
        <v>111</v>
      </c>
      <c r="C3675">
        <v>4515</v>
      </c>
      <c r="D3675" s="1" t="s">
        <v>652</v>
      </c>
      <c r="E3675">
        <v>20</v>
      </c>
      <c r="F3675" s="1" t="s">
        <v>692</v>
      </c>
      <c r="G3675" s="1" t="s">
        <v>539</v>
      </c>
      <c r="H3675" s="1" t="s">
        <v>111</v>
      </c>
      <c r="I3675" s="1" t="s">
        <v>693</v>
      </c>
      <c r="J3675" s="1" t="s">
        <v>541</v>
      </c>
      <c r="K3675">
        <v>3165280395</v>
      </c>
      <c r="L3675">
        <v>-1</v>
      </c>
      <c r="M3675" s="1" t="s">
        <v>694</v>
      </c>
      <c r="N3675">
        <v>9400</v>
      </c>
      <c r="O3675">
        <v>10300</v>
      </c>
      <c r="P3675">
        <v>21400</v>
      </c>
      <c r="Q3675">
        <v>27400</v>
      </c>
      <c r="R3675">
        <v>31200</v>
      </c>
      <c r="S3675">
        <v>0</v>
      </c>
      <c r="T3675">
        <v>0</v>
      </c>
      <c r="U3675">
        <v>0</v>
      </c>
      <c r="V3675">
        <v>0</v>
      </c>
      <c r="W3675">
        <v>9300</v>
      </c>
      <c r="X3675">
        <v>9500</v>
      </c>
      <c r="Y3675">
        <v>8.8528038539999994</v>
      </c>
      <c r="Z3675">
        <v>-73.669722160000006</v>
      </c>
      <c r="AA3675" s="1" t="s">
        <v>15</v>
      </c>
      <c r="AB3675">
        <v>2648774000</v>
      </c>
      <c r="AC3675" t="str">
        <f>MID(TablaPivotFinal[[#This Row],[Fecha]],1,4)</f>
        <v>2016</v>
      </c>
      <c r="AD3675" t="str">
        <f>MID(TablaPivotFinal[[#This Row],[Fecha]],5,3)</f>
        <v>Ago</v>
      </c>
      <c r="AE3675" s="1">
        <v>2648774000</v>
      </c>
      <c r="AF3675" s="1">
        <v>173029</v>
      </c>
    </row>
    <row r="3676" spans="1:32" x14ac:dyDescent="0.3">
      <c r="A3676" s="1" t="s">
        <v>691</v>
      </c>
      <c r="B3676" s="1" t="s">
        <v>111</v>
      </c>
      <c r="C3676">
        <v>4515</v>
      </c>
      <c r="D3676" s="1" t="s">
        <v>652</v>
      </c>
      <c r="E3676">
        <v>20</v>
      </c>
      <c r="F3676" s="1" t="s">
        <v>692</v>
      </c>
      <c r="G3676" s="1" t="s">
        <v>539</v>
      </c>
      <c r="H3676" s="1" t="s">
        <v>111</v>
      </c>
      <c r="I3676" s="1" t="s">
        <v>693</v>
      </c>
      <c r="J3676" s="1" t="s">
        <v>541</v>
      </c>
      <c r="K3676">
        <v>3165280395</v>
      </c>
      <c r="L3676">
        <v>-1</v>
      </c>
      <c r="M3676" s="1" t="s">
        <v>694</v>
      </c>
      <c r="N3676">
        <v>9400</v>
      </c>
      <c r="O3676">
        <v>10300</v>
      </c>
      <c r="P3676">
        <v>21400</v>
      </c>
      <c r="Q3676">
        <v>27400</v>
      </c>
      <c r="R3676">
        <v>31200</v>
      </c>
      <c r="S3676">
        <v>0</v>
      </c>
      <c r="T3676">
        <v>0</v>
      </c>
      <c r="U3676">
        <v>0</v>
      </c>
      <c r="V3676">
        <v>0</v>
      </c>
      <c r="W3676">
        <v>9300</v>
      </c>
      <c r="X3676">
        <v>9500</v>
      </c>
      <c r="Y3676">
        <v>8.8528038539999994</v>
      </c>
      <c r="Z3676">
        <v>-73.669722160000006</v>
      </c>
      <c r="AA3676" s="1" t="s">
        <v>17</v>
      </c>
      <c r="AB3676">
        <v>2903656000</v>
      </c>
      <c r="AC3676" t="str">
        <f>MID(TablaPivotFinal[[#This Row],[Fecha]],1,4)</f>
        <v>2016</v>
      </c>
      <c r="AD3676" t="str">
        <f>MID(TablaPivotFinal[[#This Row],[Fecha]],5,3)</f>
        <v>Dic</v>
      </c>
      <c r="AE3676" s="1">
        <v>2903656000</v>
      </c>
      <c r="AF3676" s="1">
        <v>214955</v>
      </c>
    </row>
    <row r="3677" spans="1:32" x14ac:dyDescent="0.3">
      <c r="A3677" s="1" t="s">
        <v>691</v>
      </c>
      <c r="B3677" s="1" t="s">
        <v>111</v>
      </c>
      <c r="C3677">
        <v>4515</v>
      </c>
      <c r="D3677" s="1" t="s">
        <v>652</v>
      </c>
      <c r="E3677">
        <v>20</v>
      </c>
      <c r="F3677" s="1" t="s">
        <v>692</v>
      </c>
      <c r="G3677" s="1" t="s">
        <v>539</v>
      </c>
      <c r="H3677" s="1" t="s">
        <v>111</v>
      </c>
      <c r="I3677" s="1" t="s">
        <v>693</v>
      </c>
      <c r="J3677" s="1" t="s">
        <v>541</v>
      </c>
      <c r="K3677">
        <v>3165280395</v>
      </c>
      <c r="L3677">
        <v>-1</v>
      </c>
      <c r="M3677" s="1" t="s">
        <v>694</v>
      </c>
      <c r="N3677">
        <v>9400</v>
      </c>
      <c r="O3677">
        <v>10300</v>
      </c>
      <c r="P3677">
        <v>21400</v>
      </c>
      <c r="Q3677">
        <v>27400</v>
      </c>
      <c r="R3677">
        <v>31200</v>
      </c>
      <c r="S3677">
        <v>0</v>
      </c>
      <c r="T3677">
        <v>0</v>
      </c>
      <c r="U3677">
        <v>0</v>
      </c>
      <c r="V3677">
        <v>0</v>
      </c>
      <c r="W3677">
        <v>9300</v>
      </c>
      <c r="X3677">
        <v>9500</v>
      </c>
      <c r="Y3677">
        <v>8.8528038539999994</v>
      </c>
      <c r="Z3677">
        <v>-73.669722160000006</v>
      </c>
      <c r="AA3677" s="1" t="s">
        <v>19</v>
      </c>
      <c r="AB3677">
        <v>3101212200</v>
      </c>
      <c r="AC3677" t="str">
        <f>MID(TablaPivotFinal[[#This Row],[Fecha]],1,4)</f>
        <v>2016</v>
      </c>
      <c r="AD3677" t="str">
        <f>MID(TablaPivotFinal[[#This Row],[Fecha]],5,3)</f>
        <v>Ene</v>
      </c>
      <c r="AE3677" s="1">
        <v>3101212200</v>
      </c>
      <c r="AF3677" s="1">
        <v>251656</v>
      </c>
    </row>
    <row r="3678" spans="1:32" x14ac:dyDescent="0.3">
      <c r="A3678" s="1" t="s">
        <v>691</v>
      </c>
      <c r="B3678" s="1" t="s">
        <v>111</v>
      </c>
      <c r="C3678">
        <v>4515</v>
      </c>
      <c r="D3678" s="1" t="s">
        <v>652</v>
      </c>
      <c r="E3678">
        <v>20</v>
      </c>
      <c r="F3678" s="1" t="s">
        <v>692</v>
      </c>
      <c r="G3678" s="1" t="s">
        <v>539</v>
      </c>
      <c r="H3678" s="1" t="s">
        <v>111</v>
      </c>
      <c r="I3678" s="1" t="s">
        <v>693</v>
      </c>
      <c r="J3678" s="1" t="s">
        <v>541</v>
      </c>
      <c r="K3678">
        <v>3165280395</v>
      </c>
      <c r="L3678">
        <v>-1</v>
      </c>
      <c r="M3678" s="1" t="s">
        <v>694</v>
      </c>
      <c r="N3678">
        <v>9400</v>
      </c>
      <c r="O3678">
        <v>10300</v>
      </c>
      <c r="P3678">
        <v>21400</v>
      </c>
      <c r="Q3678">
        <v>27400</v>
      </c>
      <c r="R3678">
        <v>31200</v>
      </c>
      <c r="S3678">
        <v>0</v>
      </c>
      <c r="T3678">
        <v>0</v>
      </c>
      <c r="U3678">
        <v>0</v>
      </c>
      <c r="V3678">
        <v>0</v>
      </c>
      <c r="W3678">
        <v>9300</v>
      </c>
      <c r="X3678">
        <v>9500</v>
      </c>
      <c r="Y3678">
        <v>8.8528038539999994</v>
      </c>
      <c r="Z3678">
        <v>-73.669722160000006</v>
      </c>
      <c r="AA3678" s="1" t="s">
        <v>21</v>
      </c>
      <c r="AB3678">
        <v>2462828900</v>
      </c>
      <c r="AC3678" t="str">
        <f>MID(TablaPivotFinal[[#This Row],[Fecha]],1,4)</f>
        <v>2016</v>
      </c>
      <c r="AD3678" t="str">
        <f>MID(TablaPivotFinal[[#This Row],[Fecha]],5,3)</f>
        <v>Feb</v>
      </c>
      <c r="AE3678" s="1">
        <v>2462828900</v>
      </c>
      <c r="AF3678" s="1">
        <v>155982</v>
      </c>
    </row>
    <row r="3679" spans="1:32" x14ac:dyDescent="0.3">
      <c r="A3679" s="1" t="s">
        <v>691</v>
      </c>
      <c r="B3679" s="1" t="s">
        <v>111</v>
      </c>
      <c r="C3679">
        <v>4515</v>
      </c>
      <c r="D3679" s="1" t="s">
        <v>652</v>
      </c>
      <c r="E3679">
        <v>20</v>
      </c>
      <c r="F3679" s="1" t="s">
        <v>692</v>
      </c>
      <c r="G3679" s="1" t="s">
        <v>539</v>
      </c>
      <c r="H3679" s="1" t="s">
        <v>111</v>
      </c>
      <c r="I3679" s="1" t="s">
        <v>693</v>
      </c>
      <c r="J3679" s="1" t="s">
        <v>541</v>
      </c>
      <c r="K3679">
        <v>3165280395</v>
      </c>
      <c r="L3679">
        <v>-1</v>
      </c>
      <c r="M3679" s="1" t="s">
        <v>694</v>
      </c>
      <c r="N3679">
        <v>9400</v>
      </c>
      <c r="O3679">
        <v>10300</v>
      </c>
      <c r="P3679">
        <v>21400</v>
      </c>
      <c r="Q3679">
        <v>27400</v>
      </c>
      <c r="R3679">
        <v>31200</v>
      </c>
      <c r="S3679">
        <v>0</v>
      </c>
      <c r="T3679">
        <v>0</v>
      </c>
      <c r="U3679">
        <v>0</v>
      </c>
      <c r="V3679">
        <v>0</v>
      </c>
      <c r="W3679">
        <v>9300</v>
      </c>
      <c r="X3679">
        <v>9500</v>
      </c>
      <c r="Y3679">
        <v>8.8528038539999994</v>
      </c>
      <c r="Z3679">
        <v>-73.669722160000006</v>
      </c>
      <c r="AA3679" s="1" t="s">
        <v>23</v>
      </c>
      <c r="AB3679">
        <v>2204545900</v>
      </c>
      <c r="AC3679" t="str">
        <f>MID(TablaPivotFinal[[#This Row],[Fecha]],1,4)</f>
        <v>2016</v>
      </c>
      <c r="AD3679" t="str">
        <f>MID(TablaPivotFinal[[#This Row],[Fecha]],5,3)</f>
        <v>Jul</v>
      </c>
      <c r="AE3679" s="1">
        <v>2204545900</v>
      </c>
      <c r="AF3679" s="1">
        <v>159179</v>
      </c>
    </row>
    <row r="3680" spans="1:32" x14ac:dyDescent="0.3">
      <c r="A3680" s="1" t="s">
        <v>691</v>
      </c>
      <c r="B3680" s="1" t="s">
        <v>111</v>
      </c>
      <c r="C3680">
        <v>4515</v>
      </c>
      <c r="D3680" s="1" t="s">
        <v>652</v>
      </c>
      <c r="E3680">
        <v>20</v>
      </c>
      <c r="F3680" s="1" t="s">
        <v>692</v>
      </c>
      <c r="G3680" s="1" t="s">
        <v>539</v>
      </c>
      <c r="H3680" s="1" t="s">
        <v>111</v>
      </c>
      <c r="I3680" s="1" t="s">
        <v>693</v>
      </c>
      <c r="J3680" s="1" t="s">
        <v>541</v>
      </c>
      <c r="K3680">
        <v>3165280395</v>
      </c>
      <c r="L3680">
        <v>-1</v>
      </c>
      <c r="M3680" s="1" t="s">
        <v>694</v>
      </c>
      <c r="N3680">
        <v>9400</v>
      </c>
      <c r="O3680">
        <v>10300</v>
      </c>
      <c r="P3680">
        <v>21400</v>
      </c>
      <c r="Q3680">
        <v>27400</v>
      </c>
      <c r="R3680">
        <v>31200</v>
      </c>
      <c r="S3680">
        <v>0</v>
      </c>
      <c r="T3680">
        <v>0</v>
      </c>
      <c r="U3680">
        <v>0</v>
      </c>
      <c r="V3680">
        <v>0</v>
      </c>
      <c r="W3680">
        <v>9300</v>
      </c>
      <c r="X3680">
        <v>9500</v>
      </c>
      <c r="Y3680">
        <v>8.8528038539999994</v>
      </c>
      <c r="Z3680">
        <v>-73.669722160000006</v>
      </c>
      <c r="AA3680" s="1" t="s">
        <v>25</v>
      </c>
      <c r="AB3680">
        <v>2435611300</v>
      </c>
      <c r="AC3680" t="str">
        <f>MID(TablaPivotFinal[[#This Row],[Fecha]],1,4)</f>
        <v>2016</v>
      </c>
      <c r="AD3680" t="str">
        <f>MID(TablaPivotFinal[[#This Row],[Fecha]],5,3)</f>
        <v>Jun</v>
      </c>
      <c r="AE3680" s="1">
        <v>2435611300</v>
      </c>
      <c r="AF3680" s="1">
        <v>167053</v>
      </c>
    </row>
    <row r="3681" spans="1:32" x14ac:dyDescent="0.3">
      <c r="A3681" s="1" t="s">
        <v>691</v>
      </c>
      <c r="B3681" s="1" t="s">
        <v>111</v>
      </c>
      <c r="C3681">
        <v>4515</v>
      </c>
      <c r="D3681" s="1" t="s">
        <v>652</v>
      </c>
      <c r="E3681">
        <v>20</v>
      </c>
      <c r="F3681" s="1" t="s">
        <v>692</v>
      </c>
      <c r="G3681" s="1" t="s">
        <v>539</v>
      </c>
      <c r="H3681" s="1" t="s">
        <v>111</v>
      </c>
      <c r="I3681" s="1" t="s">
        <v>693</v>
      </c>
      <c r="J3681" s="1" t="s">
        <v>541</v>
      </c>
      <c r="K3681">
        <v>3165280395</v>
      </c>
      <c r="L3681">
        <v>-1</v>
      </c>
      <c r="M3681" s="1" t="s">
        <v>694</v>
      </c>
      <c r="N3681">
        <v>9400</v>
      </c>
      <c r="O3681">
        <v>10300</v>
      </c>
      <c r="P3681">
        <v>21400</v>
      </c>
      <c r="Q3681">
        <v>27400</v>
      </c>
      <c r="R3681">
        <v>31200</v>
      </c>
      <c r="S3681">
        <v>0</v>
      </c>
      <c r="T3681">
        <v>0</v>
      </c>
      <c r="U3681">
        <v>0</v>
      </c>
      <c r="V3681">
        <v>0</v>
      </c>
      <c r="W3681">
        <v>9300</v>
      </c>
      <c r="X3681">
        <v>9500</v>
      </c>
      <c r="Y3681">
        <v>8.8528038539999994</v>
      </c>
      <c r="Z3681">
        <v>-73.669722160000006</v>
      </c>
      <c r="AA3681" s="1" t="s">
        <v>27</v>
      </c>
      <c r="AB3681">
        <v>2737804300</v>
      </c>
      <c r="AC3681" t="str">
        <f>MID(TablaPivotFinal[[#This Row],[Fecha]],1,4)</f>
        <v>2016</v>
      </c>
      <c r="AD3681" t="str">
        <f>MID(TablaPivotFinal[[#This Row],[Fecha]],5,3)</f>
        <v>Mar</v>
      </c>
      <c r="AE3681" s="1">
        <v>2737804300</v>
      </c>
      <c r="AF3681" s="1">
        <v>188816</v>
      </c>
    </row>
    <row r="3682" spans="1:32" x14ac:dyDescent="0.3">
      <c r="A3682" s="1" t="s">
        <v>691</v>
      </c>
      <c r="B3682" s="1" t="s">
        <v>111</v>
      </c>
      <c r="C3682">
        <v>4515</v>
      </c>
      <c r="D3682" s="1" t="s">
        <v>652</v>
      </c>
      <c r="E3682">
        <v>20</v>
      </c>
      <c r="F3682" s="1" t="s">
        <v>692</v>
      </c>
      <c r="G3682" s="1" t="s">
        <v>539</v>
      </c>
      <c r="H3682" s="1" t="s">
        <v>111</v>
      </c>
      <c r="I3682" s="1" t="s">
        <v>693</v>
      </c>
      <c r="J3682" s="1" t="s">
        <v>541</v>
      </c>
      <c r="K3682">
        <v>3165280395</v>
      </c>
      <c r="L3682">
        <v>-1</v>
      </c>
      <c r="M3682" s="1" t="s">
        <v>694</v>
      </c>
      <c r="N3682">
        <v>9400</v>
      </c>
      <c r="O3682">
        <v>10300</v>
      </c>
      <c r="P3682">
        <v>21400</v>
      </c>
      <c r="Q3682">
        <v>27400</v>
      </c>
      <c r="R3682">
        <v>31200</v>
      </c>
      <c r="S3682">
        <v>0</v>
      </c>
      <c r="T3682">
        <v>0</v>
      </c>
      <c r="U3682">
        <v>0</v>
      </c>
      <c r="V3682">
        <v>0</v>
      </c>
      <c r="W3682">
        <v>9300</v>
      </c>
      <c r="X3682">
        <v>9500</v>
      </c>
      <c r="Y3682">
        <v>8.8528038539999994</v>
      </c>
      <c r="Z3682">
        <v>-73.669722160000006</v>
      </c>
      <c r="AA3682" s="1" t="s">
        <v>29</v>
      </c>
      <c r="AB3682">
        <v>2471688000</v>
      </c>
      <c r="AC3682" t="str">
        <f>MID(TablaPivotFinal[[#This Row],[Fecha]],1,4)</f>
        <v>2016</v>
      </c>
      <c r="AD3682" t="str">
        <f>MID(TablaPivotFinal[[#This Row],[Fecha]],5,3)</f>
        <v>May</v>
      </c>
      <c r="AE3682" s="1">
        <v>2471688000</v>
      </c>
      <c r="AF3682" s="1">
        <v>161484</v>
      </c>
    </row>
    <row r="3683" spans="1:32" x14ac:dyDescent="0.3">
      <c r="A3683" s="1" t="s">
        <v>691</v>
      </c>
      <c r="B3683" s="1" t="s">
        <v>111</v>
      </c>
      <c r="C3683">
        <v>4515</v>
      </c>
      <c r="D3683" s="1" t="s">
        <v>652</v>
      </c>
      <c r="E3683">
        <v>20</v>
      </c>
      <c r="F3683" s="1" t="s">
        <v>692</v>
      </c>
      <c r="G3683" s="1" t="s">
        <v>539</v>
      </c>
      <c r="H3683" s="1" t="s">
        <v>111</v>
      </c>
      <c r="I3683" s="1" t="s">
        <v>693</v>
      </c>
      <c r="J3683" s="1" t="s">
        <v>541</v>
      </c>
      <c r="K3683">
        <v>3165280395</v>
      </c>
      <c r="L3683">
        <v>-1</v>
      </c>
      <c r="M3683" s="1" t="s">
        <v>694</v>
      </c>
      <c r="N3683">
        <v>9400</v>
      </c>
      <c r="O3683">
        <v>10300</v>
      </c>
      <c r="P3683">
        <v>21400</v>
      </c>
      <c r="Q3683">
        <v>27400</v>
      </c>
      <c r="R3683">
        <v>31200</v>
      </c>
      <c r="S3683">
        <v>0</v>
      </c>
      <c r="T3683">
        <v>0</v>
      </c>
      <c r="U3683">
        <v>0</v>
      </c>
      <c r="V3683">
        <v>0</v>
      </c>
      <c r="W3683">
        <v>9300</v>
      </c>
      <c r="X3683">
        <v>9500</v>
      </c>
      <c r="Y3683">
        <v>8.8528038539999994</v>
      </c>
      <c r="Z3683">
        <v>-73.669722160000006</v>
      </c>
      <c r="AA3683" s="1" t="s">
        <v>31</v>
      </c>
      <c r="AB3683">
        <v>2605483800</v>
      </c>
      <c r="AC3683" t="str">
        <f>MID(TablaPivotFinal[[#This Row],[Fecha]],1,4)</f>
        <v>2016</v>
      </c>
      <c r="AD3683" t="str">
        <f>MID(TablaPivotFinal[[#This Row],[Fecha]],5,3)</f>
        <v>Nov</v>
      </c>
      <c r="AE3683" s="1">
        <v>2605483800</v>
      </c>
      <c r="AF3683" s="1">
        <v>172427</v>
      </c>
    </row>
    <row r="3684" spans="1:32" x14ac:dyDescent="0.3">
      <c r="A3684" s="1" t="s">
        <v>691</v>
      </c>
      <c r="B3684" s="1" t="s">
        <v>111</v>
      </c>
      <c r="C3684">
        <v>4515</v>
      </c>
      <c r="D3684" s="1" t="s">
        <v>652</v>
      </c>
      <c r="E3684">
        <v>20</v>
      </c>
      <c r="F3684" s="1" t="s">
        <v>692</v>
      </c>
      <c r="G3684" s="1" t="s">
        <v>539</v>
      </c>
      <c r="H3684" s="1" t="s">
        <v>111</v>
      </c>
      <c r="I3684" s="1" t="s">
        <v>693</v>
      </c>
      <c r="J3684" s="1" t="s">
        <v>541</v>
      </c>
      <c r="K3684">
        <v>3165280395</v>
      </c>
      <c r="L3684">
        <v>-1</v>
      </c>
      <c r="M3684" s="1" t="s">
        <v>694</v>
      </c>
      <c r="N3684">
        <v>9400</v>
      </c>
      <c r="O3684">
        <v>10300</v>
      </c>
      <c r="P3684">
        <v>21400</v>
      </c>
      <c r="Q3684">
        <v>27400</v>
      </c>
      <c r="R3684">
        <v>31200</v>
      </c>
      <c r="S3684">
        <v>0</v>
      </c>
      <c r="T3684">
        <v>0</v>
      </c>
      <c r="U3684">
        <v>0</v>
      </c>
      <c r="V3684">
        <v>0</v>
      </c>
      <c r="W3684">
        <v>9300</v>
      </c>
      <c r="X3684">
        <v>9500</v>
      </c>
      <c r="Y3684">
        <v>8.8528038539999994</v>
      </c>
      <c r="Z3684">
        <v>-73.669722160000006</v>
      </c>
      <c r="AA3684" s="1" t="s">
        <v>33</v>
      </c>
      <c r="AB3684">
        <v>2621567700</v>
      </c>
      <c r="AC3684" t="str">
        <f>MID(TablaPivotFinal[[#This Row],[Fecha]],1,4)</f>
        <v>2016</v>
      </c>
      <c r="AD3684" t="str">
        <f>MID(TablaPivotFinal[[#This Row],[Fecha]],5,3)</f>
        <v>Oct</v>
      </c>
      <c r="AE3684" s="1">
        <v>2621567700</v>
      </c>
      <c r="AF3684" s="1">
        <v>176583</v>
      </c>
    </row>
    <row r="3685" spans="1:32" x14ac:dyDescent="0.3">
      <c r="A3685" s="1" t="s">
        <v>691</v>
      </c>
      <c r="B3685" s="1" t="s">
        <v>111</v>
      </c>
      <c r="C3685">
        <v>4515</v>
      </c>
      <c r="D3685" s="1" t="s">
        <v>652</v>
      </c>
      <c r="E3685">
        <v>20</v>
      </c>
      <c r="F3685" s="1" t="s">
        <v>692</v>
      </c>
      <c r="G3685" s="1" t="s">
        <v>539</v>
      </c>
      <c r="H3685" s="1" t="s">
        <v>111</v>
      </c>
      <c r="I3685" s="1" t="s">
        <v>693</v>
      </c>
      <c r="J3685" s="1" t="s">
        <v>541</v>
      </c>
      <c r="K3685">
        <v>3165280395</v>
      </c>
      <c r="L3685">
        <v>-1</v>
      </c>
      <c r="M3685" s="1" t="s">
        <v>694</v>
      </c>
      <c r="N3685">
        <v>9400</v>
      </c>
      <c r="O3685">
        <v>10300</v>
      </c>
      <c r="P3685">
        <v>21400</v>
      </c>
      <c r="Q3685">
        <v>27400</v>
      </c>
      <c r="R3685">
        <v>31200</v>
      </c>
      <c r="S3685">
        <v>0</v>
      </c>
      <c r="T3685">
        <v>0</v>
      </c>
      <c r="U3685">
        <v>0</v>
      </c>
      <c r="V3685">
        <v>0</v>
      </c>
      <c r="W3685">
        <v>9300</v>
      </c>
      <c r="X3685">
        <v>9500</v>
      </c>
      <c r="Y3685">
        <v>8.8528038539999994</v>
      </c>
      <c r="Z3685">
        <v>-73.669722160000006</v>
      </c>
      <c r="AA3685" s="1" t="s">
        <v>35</v>
      </c>
      <c r="AB3685">
        <v>2505795000</v>
      </c>
      <c r="AC3685" t="str">
        <f>MID(TablaPivotFinal[[#This Row],[Fecha]],1,4)</f>
        <v>2016</v>
      </c>
      <c r="AD3685" t="str">
        <f>MID(TablaPivotFinal[[#This Row],[Fecha]],5,3)</f>
        <v>Sep</v>
      </c>
      <c r="AE3685" s="1">
        <v>2505795000</v>
      </c>
      <c r="AF3685" s="1">
        <v>163306</v>
      </c>
    </row>
    <row r="3686" spans="1:32" x14ac:dyDescent="0.3">
      <c r="A3686" s="1" t="s">
        <v>691</v>
      </c>
      <c r="B3686" s="1" t="s">
        <v>111</v>
      </c>
      <c r="C3686">
        <v>4515</v>
      </c>
      <c r="D3686" s="1" t="s">
        <v>652</v>
      </c>
      <c r="E3686">
        <v>20</v>
      </c>
      <c r="F3686" s="1" t="s">
        <v>692</v>
      </c>
      <c r="G3686" s="1" t="s">
        <v>539</v>
      </c>
      <c r="H3686" s="1" t="s">
        <v>111</v>
      </c>
      <c r="I3686" s="1" t="s">
        <v>693</v>
      </c>
      <c r="J3686" s="1" t="s">
        <v>541</v>
      </c>
      <c r="K3686">
        <v>3165280395</v>
      </c>
      <c r="L3686">
        <v>-1</v>
      </c>
      <c r="M3686" s="1" t="s">
        <v>694</v>
      </c>
      <c r="N3686">
        <v>9400</v>
      </c>
      <c r="O3686">
        <v>10300</v>
      </c>
      <c r="P3686">
        <v>21400</v>
      </c>
      <c r="Q3686">
        <v>27400</v>
      </c>
      <c r="R3686">
        <v>31200</v>
      </c>
      <c r="S3686">
        <v>0</v>
      </c>
      <c r="T3686">
        <v>0</v>
      </c>
      <c r="U3686">
        <v>0</v>
      </c>
      <c r="V3686">
        <v>0</v>
      </c>
      <c r="W3686">
        <v>9300</v>
      </c>
      <c r="X3686">
        <v>9500</v>
      </c>
      <c r="Y3686">
        <v>8.8528038539999994</v>
      </c>
      <c r="Z3686">
        <v>-73.669722160000006</v>
      </c>
      <c r="AA3686" s="1" t="s">
        <v>37</v>
      </c>
      <c r="AB3686">
        <v>2809776300</v>
      </c>
      <c r="AC3686" t="str">
        <f>MID(TablaPivotFinal[[#This Row],[Fecha]],1,4)</f>
        <v>2017</v>
      </c>
      <c r="AD3686" t="str">
        <f>MID(TablaPivotFinal[[#This Row],[Fecha]],5,3)</f>
        <v>Abr</v>
      </c>
      <c r="AE3686" s="1">
        <v>2809776300</v>
      </c>
      <c r="AF3686" s="1">
        <v>6033.3</v>
      </c>
    </row>
    <row r="3687" spans="1:32" x14ac:dyDescent="0.3">
      <c r="A3687" s="1" t="s">
        <v>691</v>
      </c>
      <c r="B3687" s="1" t="s">
        <v>111</v>
      </c>
      <c r="C3687">
        <v>4515</v>
      </c>
      <c r="D3687" s="1" t="s">
        <v>652</v>
      </c>
      <c r="E3687">
        <v>20</v>
      </c>
      <c r="F3687" s="1" t="s">
        <v>692</v>
      </c>
      <c r="G3687" s="1" t="s">
        <v>539</v>
      </c>
      <c r="H3687" s="1" t="s">
        <v>111</v>
      </c>
      <c r="I3687" s="1" t="s">
        <v>693</v>
      </c>
      <c r="J3687" s="1" t="s">
        <v>541</v>
      </c>
      <c r="K3687">
        <v>3165280395</v>
      </c>
      <c r="L3687">
        <v>-1</v>
      </c>
      <c r="M3687" s="1" t="s">
        <v>694</v>
      </c>
      <c r="N3687">
        <v>9400</v>
      </c>
      <c r="O3687">
        <v>10300</v>
      </c>
      <c r="P3687">
        <v>21400</v>
      </c>
      <c r="Q3687">
        <v>27400</v>
      </c>
      <c r="R3687">
        <v>31200</v>
      </c>
      <c r="S3687">
        <v>0</v>
      </c>
      <c r="T3687">
        <v>0</v>
      </c>
      <c r="U3687">
        <v>0</v>
      </c>
      <c r="V3687">
        <v>0</v>
      </c>
      <c r="W3687">
        <v>9300</v>
      </c>
      <c r="X3687">
        <v>9500</v>
      </c>
      <c r="Y3687">
        <v>8.8528038539999994</v>
      </c>
      <c r="Z3687">
        <v>-73.669722160000006</v>
      </c>
      <c r="AA3687" s="1" t="s">
        <v>39</v>
      </c>
      <c r="AB3687">
        <v>2738032800</v>
      </c>
      <c r="AC3687" t="str">
        <f>MID(TablaPivotFinal[[#This Row],[Fecha]],1,4)</f>
        <v>2017</v>
      </c>
      <c r="AD3687" t="str">
        <f>MID(TablaPivotFinal[[#This Row],[Fecha]],5,3)</f>
        <v>Ago</v>
      </c>
      <c r="AE3687" s="1">
        <v>2738032800</v>
      </c>
      <c r="AF3687" s="1">
        <v>5325</v>
      </c>
    </row>
    <row r="3688" spans="1:32" x14ac:dyDescent="0.3">
      <c r="A3688" s="1" t="s">
        <v>691</v>
      </c>
      <c r="B3688" s="1" t="s">
        <v>111</v>
      </c>
      <c r="C3688">
        <v>4515</v>
      </c>
      <c r="D3688" s="1" t="s">
        <v>652</v>
      </c>
      <c r="E3688">
        <v>20</v>
      </c>
      <c r="F3688" s="1" t="s">
        <v>692</v>
      </c>
      <c r="G3688" s="1" t="s">
        <v>539</v>
      </c>
      <c r="H3688" s="1" t="s">
        <v>111</v>
      </c>
      <c r="I3688" s="1" t="s">
        <v>693</v>
      </c>
      <c r="J3688" s="1" t="s">
        <v>541</v>
      </c>
      <c r="K3688">
        <v>3165280395</v>
      </c>
      <c r="L3688">
        <v>-1</v>
      </c>
      <c r="M3688" s="1" t="s">
        <v>694</v>
      </c>
      <c r="N3688">
        <v>9400</v>
      </c>
      <c r="O3688">
        <v>10300</v>
      </c>
      <c r="P3688">
        <v>21400</v>
      </c>
      <c r="Q3688">
        <v>27400</v>
      </c>
      <c r="R3688">
        <v>31200</v>
      </c>
      <c r="S3688">
        <v>0</v>
      </c>
      <c r="T3688">
        <v>0</v>
      </c>
      <c r="U3688">
        <v>0</v>
      </c>
      <c r="V3688">
        <v>0</v>
      </c>
      <c r="W3688">
        <v>9300</v>
      </c>
      <c r="X3688">
        <v>9500</v>
      </c>
      <c r="Y3688">
        <v>8.8528038539999994</v>
      </c>
      <c r="Z3688">
        <v>-73.669722160000006</v>
      </c>
      <c r="AA3688" s="1" t="s">
        <v>41</v>
      </c>
      <c r="AB3688">
        <v>0</v>
      </c>
      <c r="AC3688" t="str">
        <f>MID(TablaPivotFinal[[#This Row],[Fecha]],1,4)</f>
        <v>2017</v>
      </c>
      <c r="AD3688" t="str">
        <f>MID(TablaPivotFinal[[#This Row],[Fecha]],5,3)</f>
        <v>Dic</v>
      </c>
      <c r="AE3688" s="1">
        <v>0</v>
      </c>
      <c r="AF3688" s="1">
        <v>0</v>
      </c>
    </row>
    <row r="3689" spans="1:32" x14ac:dyDescent="0.3">
      <c r="A3689" s="1" t="s">
        <v>691</v>
      </c>
      <c r="B3689" s="1" t="s">
        <v>111</v>
      </c>
      <c r="C3689">
        <v>4515</v>
      </c>
      <c r="D3689" s="1" t="s">
        <v>652</v>
      </c>
      <c r="E3689">
        <v>20</v>
      </c>
      <c r="F3689" s="1" t="s">
        <v>692</v>
      </c>
      <c r="G3689" s="1" t="s">
        <v>539</v>
      </c>
      <c r="H3689" s="1" t="s">
        <v>111</v>
      </c>
      <c r="I3689" s="1" t="s">
        <v>693</v>
      </c>
      <c r="J3689" s="1" t="s">
        <v>541</v>
      </c>
      <c r="K3689">
        <v>3165280395</v>
      </c>
      <c r="L3689">
        <v>-1</v>
      </c>
      <c r="M3689" s="1" t="s">
        <v>694</v>
      </c>
      <c r="N3689">
        <v>9400</v>
      </c>
      <c r="O3689">
        <v>10300</v>
      </c>
      <c r="P3689">
        <v>21400</v>
      </c>
      <c r="Q3689">
        <v>27400</v>
      </c>
      <c r="R3689">
        <v>31200</v>
      </c>
      <c r="S3689">
        <v>0</v>
      </c>
      <c r="T3689">
        <v>0</v>
      </c>
      <c r="U3689">
        <v>0</v>
      </c>
      <c r="V3689">
        <v>0</v>
      </c>
      <c r="W3689">
        <v>9300</v>
      </c>
      <c r="X3689">
        <v>9500</v>
      </c>
      <c r="Y3689">
        <v>8.8528038539999994</v>
      </c>
      <c r="Z3689">
        <v>-73.669722160000006</v>
      </c>
      <c r="AA3689" s="1" t="s">
        <v>43</v>
      </c>
      <c r="AB3689">
        <v>3301071900</v>
      </c>
      <c r="AC3689" t="str">
        <f>MID(TablaPivotFinal[[#This Row],[Fecha]],1,4)</f>
        <v>2017</v>
      </c>
      <c r="AD3689" t="str">
        <f>MID(TablaPivotFinal[[#This Row],[Fecha]],5,3)</f>
        <v>Ene</v>
      </c>
      <c r="AE3689" s="1">
        <v>3301071900</v>
      </c>
      <c r="AF3689" s="1">
        <v>7981.7741939999996</v>
      </c>
    </row>
    <row r="3690" spans="1:32" x14ac:dyDescent="0.3">
      <c r="A3690" s="1" t="s">
        <v>691</v>
      </c>
      <c r="B3690" s="1" t="s">
        <v>111</v>
      </c>
      <c r="C3690">
        <v>4515</v>
      </c>
      <c r="D3690" s="1" t="s">
        <v>652</v>
      </c>
      <c r="E3690">
        <v>20</v>
      </c>
      <c r="F3690" s="1" t="s">
        <v>692</v>
      </c>
      <c r="G3690" s="1" t="s">
        <v>539</v>
      </c>
      <c r="H3690" s="1" t="s">
        <v>111</v>
      </c>
      <c r="I3690" s="1" t="s">
        <v>693</v>
      </c>
      <c r="J3690" s="1" t="s">
        <v>541</v>
      </c>
      <c r="K3690">
        <v>3165280395</v>
      </c>
      <c r="L3690">
        <v>-1</v>
      </c>
      <c r="M3690" s="1" t="s">
        <v>694</v>
      </c>
      <c r="N3690">
        <v>9400</v>
      </c>
      <c r="O3690">
        <v>10300</v>
      </c>
      <c r="P3690">
        <v>21400</v>
      </c>
      <c r="Q3690">
        <v>27400</v>
      </c>
      <c r="R3690">
        <v>31200</v>
      </c>
      <c r="S3690">
        <v>0</v>
      </c>
      <c r="T3690">
        <v>0</v>
      </c>
      <c r="U3690">
        <v>0</v>
      </c>
      <c r="V3690">
        <v>0</v>
      </c>
      <c r="W3690">
        <v>9300</v>
      </c>
      <c r="X3690">
        <v>9500</v>
      </c>
      <c r="Y3690">
        <v>8.8528038539999994</v>
      </c>
      <c r="Z3690">
        <v>-73.669722160000006</v>
      </c>
      <c r="AA3690" s="1" t="s">
        <v>45</v>
      </c>
      <c r="AB3690">
        <v>2485962900</v>
      </c>
      <c r="AC3690" t="str">
        <f>MID(TablaPivotFinal[[#This Row],[Fecha]],1,4)</f>
        <v>2017</v>
      </c>
      <c r="AD3690" t="str">
        <f>MID(TablaPivotFinal[[#This Row],[Fecha]],5,3)</f>
        <v>Feb</v>
      </c>
      <c r="AE3690" s="1">
        <v>2485962900</v>
      </c>
      <c r="AF3690" s="1">
        <v>5304</v>
      </c>
    </row>
    <row r="3691" spans="1:32" x14ac:dyDescent="0.3">
      <c r="A3691" s="1" t="s">
        <v>691</v>
      </c>
      <c r="B3691" s="1" t="s">
        <v>111</v>
      </c>
      <c r="C3691">
        <v>4515</v>
      </c>
      <c r="D3691" s="1" t="s">
        <v>652</v>
      </c>
      <c r="E3691">
        <v>20</v>
      </c>
      <c r="F3691" s="1" t="s">
        <v>692</v>
      </c>
      <c r="G3691" s="1" t="s">
        <v>539</v>
      </c>
      <c r="H3691" s="1" t="s">
        <v>111</v>
      </c>
      <c r="I3691" s="1" t="s">
        <v>693</v>
      </c>
      <c r="J3691" s="1" t="s">
        <v>541</v>
      </c>
      <c r="K3691">
        <v>3165280395</v>
      </c>
      <c r="L3691">
        <v>-1</v>
      </c>
      <c r="M3691" s="1" t="s">
        <v>694</v>
      </c>
      <c r="N3691">
        <v>9400</v>
      </c>
      <c r="O3691">
        <v>10300</v>
      </c>
      <c r="P3691">
        <v>21400</v>
      </c>
      <c r="Q3691">
        <v>27400</v>
      </c>
      <c r="R3691">
        <v>31200</v>
      </c>
      <c r="S3691">
        <v>0</v>
      </c>
      <c r="T3691">
        <v>0</v>
      </c>
      <c r="U3691">
        <v>0</v>
      </c>
      <c r="V3691">
        <v>0</v>
      </c>
      <c r="W3691">
        <v>9300</v>
      </c>
      <c r="X3691">
        <v>9500</v>
      </c>
      <c r="Y3691">
        <v>8.8528038539999994</v>
      </c>
      <c r="Z3691">
        <v>-73.669722160000006</v>
      </c>
      <c r="AA3691" s="1" t="s">
        <v>47</v>
      </c>
      <c r="AB3691">
        <v>2719216800</v>
      </c>
      <c r="AC3691" t="str">
        <f>MID(TablaPivotFinal[[#This Row],[Fecha]],1,4)</f>
        <v>2017</v>
      </c>
      <c r="AD3691" t="str">
        <f>MID(TablaPivotFinal[[#This Row],[Fecha]],5,3)</f>
        <v>Jul</v>
      </c>
      <c r="AE3691" s="1">
        <v>2719216800</v>
      </c>
      <c r="AF3691" s="1">
        <v>5452.3870969999998</v>
      </c>
    </row>
    <row r="3692" spans="1:32" x14ac:dyDescent="0.3">
      <c r="A3692" s="1" t="s">
        <v>691</v>
      </c>
      <c r="B3692" s="1" t="s">
        <v>111</v>
      </c>
      <c r="C3692">
        <v>4515</v>
      </c>
      <c r="D3692" s="1" t="s">
        <v>652</v>
      </c>
      <c r="E3692">
        <v>20</v>
      </c>
      <c r="F3692" s="1" t="s">
        <v>692</v>
      </c>
      <c r="G3692" s="1" t="s">
        <v>539</v>
      </c>
      <c r="H3692" s="1" t="s">
        <v>111</v>
      </c>
      <c r="I3692" s="1" t="s">
        <v>693</v>
      </c>
      <c r="J3692" s="1" t="s">
        <v>541</v>
      </c>
      <c r="K3692">
        <v>3165280395</v>
      </c>
      <c r="L3692">
        <v>-1</v>
      </c>
      <c r="M3692" s="1" t="s">
        <v>694</v>
      </c>
      <c r="N3692">
        <v>9400</v>
      </c>
      <c r="O3692">
        <v>10300</v>
      </c>
      <c r="P3692">
        <v>21400</v>
      </c>
      <c r="Q3692">
        <v>27400</v>
      </c>
      <c r="R3692">
        <v>31200</v>
      </c>
      <c r="S3692">
        <v>0</v>
      </c>
      <c r="T3692">
        <v>0</v>
      </c>
      <c r="U3692">
        <v>0</v>
      </c>
      <c r="V3692">
        <v>0</v>
      </c>
      <c r="W3692">
        <v>9300</v>
      </c>
      <c r="X3692">
        <v>9500</v>
      </c>
      <c r="Y3692">
        <v>8.8528038539999994</v>
      </c>
      <c r="Z3692">
        <v>-73.669722160000006</v>
      </c>
      <c r="AA3692" s="1" t="s">
        <v>49</v>
      </c>
      <c r="AB3692">
        <v>2750311900</v>
      </c>
      <c r="AC3692" t="str">
        <f>MID(TablaPivotFinal[[#This Row],[Fecha]],1,4)</f>
        <v>2017</v>
      </c>
      <c r="AD3692" t="str">
        <f>MID(TablaPivotFinal[[#This Row],[Fecha]],5,3)</f>
        <v>Jun</v>
      </c>
      <c r="AE3692" s="1">
        <v>2750311900</v>
      </c>
      <c r="AF3692" s="1">
        <v>5660.6666670000004</v>
      </c>
    </row>
    <row r="3693" spans="1:32" x14ac:dyDescent="0.3">
      <c r="A3693" s="1" t="s">
        <v>691</v>
      </c>
      <c r="B3693" s="1" t="s">
        <v>111</v>
      </c>
      <c r="C3693">
        <v>4515</v>
      </c>
      <c r="D3693" s="1" t="s">
        <v>652</v>
      </c>
      <c r="E3693">
        <v>20</v>
      </c>
      <c r="F3693" s="1" t="s">
        <v>692</v>
      </c>
      <c r="G3693" s="1" t="s">
        <v>539</v>
      </c>
      <c r="H3693" s="1" t="s">
        <v>111</v>
      </c>
      <c r="I3693" s="1" t="s">
        <v>693</v>
      </c>
      <c r="J3693" s="1" t="s">
        <v>541</v>
      </c>
      <c r="K3693">
        <v>3165280395</v>
      </c>
      <c r="L3693">
        <v>-1</v>
      </c>
      <c r="M3693" s="1" t="s">
        <v>694</v>
      </c>
      <c r="N3693">
        <v>9400</v>
      </c>
      <c r="O3693">
        <v>10300</v>
      </c>
      <c r="P3693">
        <v>21400</v>
      </c>
      <c r="Q3693">
        <v>27400</v>
      </c>
      <c r="R3693">
        <v>31200</v>
      </c>
      <c r="S3693">
        <v>0</v>
      </c>
      <c r="T3693">
        <v>0</v>
      </c>
      <c r="U3693">
        <v>0</v>
      </c>
      <c r="V3693">
        <v>0</v>
      </c>
      <c r="W3693">
        <v>9300</v>
      </c>
      <c r="X3693">
        <v>9500</v>
      </c>
      <c r="Y3693">
        <v>8.8528038539999994</v>
      </c>
      <c r="Z3693">
        <v>-73.669722160000006</v>
      </c>
      <c r="AA3693" s="1" t="s">
        <v>51</v>
      </c>
      <c r="AB3693">
        <v>2689830600</v>
      </c>
      <c r="AC3693" t="str">
        <f>MID(TablaPivotFinal[[#This Row],[Fecha]],1,4)</f>
        <v>2017</v>
      </c>
      <c r="AD3693" t="str">
        <f>MID(TablaPivotFinal[[#This Row],[Fecha]],5,3)</f>
        <v>Mar</v>
      </c>
      <c r="AE3693" s="1">
        <v>2689830600</v>
      </c>
      <c r="AF3693" s="1">
        <v>5125.8064519999998</v>
      </c>
    </row>
    <row r="3694" spans="1:32" x14ac:dyDescent="0.3">
      <c r="A3694" s="1" t="s">
        <v>691</v>
      </c>
      <c r="B3694" s="1" t="s">
        <v>111</v>
      </c>
      <c r="C3694">
        <v>4515</v>
      </c>
      <c r="D3694" s="1" t="s">
        <v>652</v>
      </c>
      <c r="E3694">
        <v>20</v>
      </c>
      <c r="F3694" s="1" t="s">
        <v>692</v>
      </c>
      <c r="G3694" s="1" t="s">
        <v>539</v>
      </c>
      <c r="H3694" s="1" t="s">
        <v>111</v>
      </c>
      <c r="I3694" s="1" t="s">
        <v>693</v>
      </c>
      <c r="J3694" s="1" t="s">
        <v>541</v>
      </c>
      <c r="K3694">
        <v>3165280395</v>
      </c>
      <c r="L3694">
        <v>-1</v>
      </c>
      <c r="M3694" s="1" t="s">
        <v>694</v>
      </c>
      <c r="N3694">
        <v>9400</v>
      </c>
      <c r="O3694">
        <v>10300</v>
      </c>
      <c r="P3694">
        <v>21400</v>
      </c>
      <c r="Q3694">
        <v>27400</v>
      </c>
      <c r="R3694">
        <v>31200</v>
      </c>
      <c r="S3694">
        <v>0</v>
      </c>
      <c r="T3694">
        <v>0</v>
      </c>
      <c r="U3694">
        <v>0</v>
      </c>
      <c r="V3694">
        <v>0</v>
      </c>
      <c r="W3694">
        <v>9300</v>
      </c>
      <c r="X3694">
        <v>9500</v>
      </c>
      <c r="Y3694">
        <v>8.8528038539999994</v>
      </c>
      <c r="Z3694">
        <v>-73.669722160000006</v>
      </c>
      <c r="AA3694" s="1" t="s">
        <v>53</v>
      </c>
      <c r="AB3694">
        <v>2662849400</v>
      </c>
      <c r="AC3694" t="str">
        <f>MID(TablaPivotFinal[[#This Row],[Fecha]],1,4)</f>
        <v>2017</v>
      </c>
      <c r="AD3694" t="str">
        <f>MID(TablaPivotFinal[[#This Row],[Fecha]],5,3)</f>
        <v>May</v>
      </c>
      <c r="AE3694" s="1">
        <v>2662849400</v>
      </c>
      <c r="AF3694" s="1">
        <v>5091.8709680000002</v>
      </c>
    </row>
    <row r="3695" spans="1:32" x14ac:dyDescent="0.3">
      <c r="A3695" s="1" t="s">
        <v>691</v>
      </c>
      <c r="B3695" s="1" t="s">
        <v>111</v>
      </c>
      <c r="C3695">
        <v>4515</v>
      </c>
      <c r="D3695" s="1" t="s">
        <v>652</v>
      </c>
      <c r="E3695">
        <v>20</v>
      </c>
      <c r="F3695" s="1" t="s">
        <v>692</v>
      </c>
      <c r="G3695" s="1" t="s">
        <v>539</v>
      </c>
      <c r="H3695" s="1" t="s">
        <v>111</v>
      </c>
      <c r="I3695" s="1" t="s">
        <v>693</v>
      </c>
      <c r="J3695" s="1" t="s">
        <v>541</v>
      </c>
      <c r="K3695">
        <v>3165280395</v>
      </c>
      <c r="L3695">
        <v>-1</v>
      </c>
      <c r="M3695" s="1" t="s">
        <v>694</v>
      </c>
      <c r="N3695">
        <v>9400</v>
      </c>
      <c r="O3695">
        <v>10300</v>
      </c>
      <c r="P3695">
        <v>21400</v>
      </c>
      <c r="Q3695">
        <v>27400</v>
      </c>
      <c r="R3695">
        <v>31200</v>
      </c>
      <c r="S3695">
        <v>0</v>
      </c>
      <c r="T3695">
        <v>0</v>
      </c>
      <c r="U3695">
        <v>0</v>
      </c>
      <c r="V3695">
        <v>0</v>
      </c>
      <c r="W3695">
        <v>9300</v>
      </c>
      <c r="X3695">
        <v>9500</v>
      </c>
      <c r="Y3695">
        <v>8.8528038539999994</v>
      </c>
      <c r="Z3695">
        <v>-73.669722160000006</v>
      </c>
      <c r="AA3695" s="1" t="s">
        <v>55</v>
      </c>
      <c r="AB3695">
        <v>0</v>
      </c>
      <c r="AC3695" t="str">
        <f>MID(TablaPivotFinal[[#This Row],[Fecha]],1,4)</f>
        <v>2017</v>
      </c>
      <c r="AD3695" t="str">
        <f>MID(TablaPivotFinal[[#This Row],[Fecha]],5,3)</f>
        <v>Nov</v>
      </c>
      <c r="AE3695" s="1">
        <v>0</v>
      </c>
      <c r="AF3695" s="1">
        <v>0</v>
      </c>
    </row>
    <row r="3696" spans="1:32" x14ac:dyDescent="0.3">
      <c r="A3696" s="1" t="s">
        <v>691</v>
      </c>
      <c r="B3696" s="1" t="s">
        <v>111</v>
      </c>
      <c r="C3696">
        <v>4515</v>
      </c>
      <c r="D3696" s="1" t="s">
        <v>652</v>
      </c>
      <c r="E3696">
        <v>20</v>
      </c>
      <c r="F3696" s="1" t="s">
        <v>692</v>
      </c>
      <c r="G3696" s="1" t="s">
        <v>539</v>
      </c>
      <c r="H3696" s="1" t="s">
        <v>111</v>
      </c>
      <c r="I3696" s="1" t="s">
        <v>693</v>
      </c>
      <c r="J3696" s="1" t="s">
        <v>541</v>
      </c>
      <c r="K3696">
        <v>3165280395</v>
      </c>
      <c r="L3696">
        <v>-1</v>
      </c>
      <c r="M3696" s="1" t="s">
        <v>694</v>
      </c>
      <c r="N3696">
        <v>9400</v>
      </c>
      <c r="O3696">
        <v>10300</v>
      </c>
      <c r="P3696">
        <v>21400</v>
      </c>
      <c r="Q3696">
        <v>27400</v>
      </c>
      <c r="R3696">
        <v>31200</v>
      </c>
      <c r="S3696">
        <v>0</v>
      </c>
      <c r="T3696">
        <v>0</v>
      </c>
      <c r="U3696">
        <v>0</v>
      </c>
      <c r="V3696">
        <v>0</v>
      </c>
      <c r="W3696">
        <v>9300</v>
      </c>
      <c r="X3696">
        <v>9500</v>
      </c>
      <c r="Y3696">
        <v>8.8528038539999994</v>
      </c>
      <c r="Z3696">
        <v>-73.669722160000006</v>
      </c>
      <c r="AA3696" s="1" t="s">
        <v>57</v>
      </c>
      <c r="AB3696">
        <v>1899992800</v>
      </c>
      <c r="AC3696" t="str">
        <f>MID(TablaPivotFinal[[#This Row],[Fecha]],1,4)</f>
        <v>2017</v>
      </c>
      <c r="AD3696" t="str">
        <f>MID(TablaPivotFinal[[#This Row],[Fecha]],5,3)</f>
        <v>Oct</v>
      </c>
      <c r="AE3696" s="1">
        <v>1899992800</v>
      </c>
      <c r="AF3696" s="1">
        <v>5835.7</v>
      </c>
    </row>
    <row r="3697" spans="1:32" x14ac:dyDescent="0.3">
      <c r="A3697" s="1" t="s">
        <v>691</v>
      </c>
      <c r="B3697" s="1" t="s">
        <v>111</v>
      </c>
      <c r="C3697">
        <v>4515</v>
      </c>
      <c r="D3697" s="1" t="s">
        <v>652</v>
      </c>
      <c r="E3697">
        <v>20</v>
      </c>
      <c r="F3697" s="1" t="s">
        <v>692</v>
      </c>
      <c r="G3697" s="1" t="s">
        <v>539</v>
      </c>
      <c r="H3697" s="1" t="s">
        <v>111</v>
      </c>
      <c r="I3697" s="1" t="s">
        <v>693</v>
      </c>
      <c r="J3697" s="1" t="s">
        <v>541</v>
      </c>
      <c r="K3697">
        <v>3165280395</v>
      </c>
      <c r="L3697">
        <v>-1</v>
      </c>
      <c r="M3697" s="1" t="s">
        <v>694</v>
      </c>
      <c r="N3697">
        <v>9400</v>
      </c>
      <c r="O3697">
        <v>10300</v>
      </c>
      <c r="P3697">
        <v>21400</v>
      </c>
      <c r="Q3697">
        <v>27400</v>
      </c>
      <c r="R3697">
        <v>31200</v>
      </c>
      <c r="S3697">
        <v>0</v>
      </c>
      <c r="T3697">
        <v>0</v>
      </c>
      <c r="U3697">
        <v>0</v>
      </c>
      <c r="V3697">
        <v>0</v>
      </c>
      <c r="W3697">
        <v>9300</v>
      </c>
      <c r="X3697">
        <v>9500</v>
      </c>
      <c r="Y3697">
        <v>8.8528038539999994</v>
      </c>
      <c r="Z3697">
        <v>-73.669722160000006</v>
      </c>
      <c r="AA3697" s="1" t="s">
        <v>59</v>
      </c>
      <c r="AB3697">
        <v>2706372700</v>
      </c>
      <c r="AC3697" t="str">
        <f>MID(TablaPivotFinal[[#This Row],[Fecha]],1,4)</f>
        <v>2017</v>
      </c>
      <c r="AD3697" t="str">
        <f>MID(TablaPivotFinal[[#This Row],[Fecha]],5,3)</f>
        <v>Sep</v>
      </c>
      <c r="AE3697" s="1">
        <v>2706372700</v>
      </c>
      <c r="AF3697" s="1">
        <v>5331.0333330000003</v>
      </c>
    </row>
    <row r="3698" spans="1:32" x14ac:dyDescent="0.3">
      <c r="A3698" s="1" t="s">
        <v>691</v>
      </c>
      <c r="B3698" s="1" t="s">
        <v>111</v>
      </c>
      <c r="C3698">
        <v>4515</v>
      </c>
      <c r="D3698" s="1" t="s">
        <v>652</v>
      </c>
      <c r="E3698">
        <v>20</v>
      </c>
      <c r="F3698" s="1" t="s">
        <v>692</v>
      </c>
      <c r="G3698" s="1" t="s">
        <v>539</v>
      </c>
      <c r="H3698" s="1" t="s">
        <v>111</v>
      </c>
      <c r="I3698" s="1" t="s">
        <v>693</v>
      </c>
      <c r="J3698" s="1" t="s">
        <v>541</v>
      </c>
      <c r="K3698">
        <v>3165280395</v>
      </c>
      <c r="L3698">
        <v>-1</v>
      </c>
      <c r="M3698" s="1" t="s">
        <v>694</v>
      </c>
      <c r="N3698">
        <v>9400</v>
      </c>
      <c r="O3698">
        <v>10300</v>
      </c>
      <c r="P3698">
        <v>21400</v>
      </c>
      <c r="Q3698">
        <v>27400</v>
      </c>
      <c r="R3698">
        <v>31200</v>
      </c>
      <c r="S3698">
        <v>0</v>
      </c>
      <c r="T3698">
        <v>0</v>
      </c>
      <c r="U3698">
        <v>0</v>
      </c>
      <c r="V3698">
        <v>0</v>
      </c>
      <c r="W3698">
        <v>9300</v>
      </c>
      <c r="X3698">
        <v>9500</v>
      </c>
      <c r="Y3698">
        <v>8.8528038539999994</v>
      </c>
      <c r="Z3698">
        <v>-73.669722160000006</v>
      </c>
      <c r="AA3698" s="1" t="s">
        <v>61</v>
      </c>
      <c r="AB3698">
        <v>0</v>
      </c>
      <c r="AC3698" t="str">
        <f>MID(TablaPivotFinal[[#This Row],[Fecha]],1,4)</f>
        <v>2018</v>
      </c>
      <c r="AD3698" t="str">
        <f>MID(TablaPivotFinal[[#This Row],[Fecha]],5,3)</f>
        <v>Abr</v>
      </c>
      <c r="AE3698" s="1">
        <v>0</v>
      </c>
      <c r="AF3698" s="1">
        <v>0</v>
      </c>
    </row>
    <row r="3699" spans="1:32" x14ac:dyDescent="0.3">
      <c r="A3699" s="1" t="s">
        <v>691</v>
      </c>
      <c r="B3699" s="1" t="s">
        <v>111</v>
      </c>
      <c r="C3699">
        <v>4515</v>
      </c>
      <c r="D3699" s="1" t="s">
        <v>652</v>
      </c>
      <c r="E3699">
        <v>20</v>
      </c>
      <c r="F3699" s="1" t="s">
        <v>692</v>
      </c>
      <c r="G3699" s="1" t="s">
        <v>539</v>
      </c>
      <c r="H3699" s="1" t="s">
        <v>111</v>
      </c>
      <c r="I3699" s="1" t="s">
        <v>693</v>
      </c>
      <c r="J3699" s="1" t="s">
        <v>541</v>
      </c>
      <c r="K3699">
        <v>3165280395</v>
      </c>
      <c r="L3699">
        <v>-1</v>
      </c>
      <c r="M3699" s="1" t="s">
        <v>694</v>
      </c>
      <c r="N3699">
        <v>9400</v>
      </c>
      <c r="O3699">
        <v>10300</v>
      </c>
      <c r="P3699">
        <v>21400</v>
      </c>
      <c r="Q3699">
        <v>27400</v>
      </c>
      <c r="R3699">
        <v>31200</v>
      </c>
      <c r="S3699">
        <v>0</v>
      </c>
      <c r="T3699">
        <v>0</v>
      </c>
      <c r="U3699">
        <v>0</v>
      </c>
      <c r="V3699">
        <v>0</v>
      </c>
      <c r="W3699">
        <v>9300</v>
      </c>
      <c r="X3699">
        <v>9500</v>
      </c>
      <c r="Y3699">
        <v>8.8528038539999994</v>
      </c>
      <c r="Z3699">
        <v>-73.669722160000006</v>
      </c>
      <c r="AA3699" s="1" t="s">
        <v>63</v>
      </c>
      <c r="AB3699">
        <v>0</v>
      </c>
      <c r="AC3699" t="str">
        <f>MID(TablaPivotFinal[[#This Row],[Fecha]],1,4)</f>
        <v>2018</v>
      </c>
      <c r="AD3699" t="str">
        <f>MID(TablaPivotFinal[[#This Row],[Fecha]],5,3)</f>
        <v>Ago</v>
      </c>
      <c r="AE3699" s="1">
        <v>0</v>
      </c>
      <c r="AF3699" s="1">
        <v>0</v>
      </c>
    </row>
    <row r="3700" spans="1:32" x14ac:dyDescent="0.3">
      <c r="A3700" s="1" t="s">
        <v>691</v>
      </c>
      <c r="B3700" s="1" t="s">
        <v>111</v>
      </c>
      <c r="C3700">
        <v>4515</v>
      </c>
      <c r="D3700" s="1" t="s">
        <v>652</v>
      </c>
      <c r="E3700">
        <v>20</v>
      </c>
      <c r="F3700" s="1" t="s">
        <v>692</v>
      </c>
      <c r="G3700" s="1" t="s">
        <v>539</v>
      </c>
      <c r="H3700" s="1" t="s">
        <v>111</v>
      </c>
      <c r="I3700" s="1" t="s">
        <v>693</v>
      </c>
      <c r="J3700" s="1" t="s">
        <v>541</v>
      </c>
      <c r="K3700">
        <v>3165280395</v>
      </c>
      <c r="L3700">
        <v>-1</v>
      </c>
      <c r="M3700" s="1" t="s">
        <v>694</v>
      </c>
      <c r="N3700">
        <v>9400</v>
      </c>
      <c r="O3700">
        <v>10300</v>
      </c>
      <c r="P3700">
        <v>21400</v>
      </c>
      <c r="Q3700">
        <v>27400</v>
      </c>
      <c r="R3700">
        <v>31200</v>
      </c>
      <c r="S3700">
        <v>0</v>
      </c>
      <c r="T3700">
        <v>0</v>
      </c>
      <c r="U3700">
        <v>0</v>
      </c>
      <c r="V3700">
        <v>0</v>
      </c>
      <c r="W3700">
        <v>9300</v>
      </c>
      <c r="X3700">
        <v>9500</v>
      </c>
      <c r="Y3700">
        <v>8.8528038539999994</v>
      </c>
      <c r="Z3700">
        <v>-73.669722160000006</v>
      </c>
      <c r="AA3700" s="1" t="s">
        <v>65</v>
      </c>
      <c r="AB3700">
        <v>0</v>
      </c>
      <c r="AC3700" t="str">
        <f>MID(TablaPivotFinal[[#This Row],[Fecha]],1,4)</f>
        <v>2018</v>
      </c>
      <c r="AD3700" t="str">
        <f>MID(TablaPivotFinal[[#This Row],[Fecha]],5,3)</f>
        <v>Dic</v>
      </c>
      <c r="AE3700" s="1">
        <v>0</v>
      </c>
      <c r="AF3700" s="1">
        <v>0</v>
      </c>
    </row>
    <row r="3701" spans="1:32" x14ac:dyDescent="0.3">
      <c r="A3701" s="1" t="s">
        <v>691</v>
      </c>
      <c r="B3701" s="1" t="s">
        <v>111</v>
      </c>
      <c r="C3701">
        <v>4515</v>
      </c>
      <c r="D3701" s="1" t="s">
        <v>652</v>
      </c>
      <c r="E3701">
        <v>20</v>
      </c>
      <c r="F3701" s="1" t="s">
        <v>692</v>
      </c>
      <c r="G3701" s="1" t="s">
        <v>539</v>
      </c>
      <c r="H3701" s="1" t="s">
        <v>111</v>
      </c>
      <c r="I3701" s="1" t="s">
        <v>693</v>
      </c>
      <c r="J3701" s="1" t="s">
        <v>541</v>
      </c>
      <c r="K3701">
        <v>3165280395</v>
      </c>
      <c r="L3701">
        <v>-1</v>
      </c>
      <c r="M3701" s="1" t="s">
        <v>694</v>
      </c>
      <c r="N3701">
        <v>9400</v>
      </c>
      <c r="O3701">
        <v>10300</v>
      </c>
      <c r="P3701">
        <v>21400</v>
      </c>
      <c r="Q3701">
        <v>27400</v>
      </c>
      <c r="R3701">
        <v>31200</v>
      </c>
      <c r="S3701">
        <v>0</v>
      </c>
      <c r="T3701">
        <v>0</v>
      </c>
      <c r="U3701">
        <v>0</v>
      </c>
      <c r="V3701">
        <v>0</v>
      </c>
      <c r="W3701">
        <v>9300</v>
      </c>
      <c r="X3701">
        <v>9500</v>
      </c>
      <c r="Y3701">
        <v>8.8528038539999994</v>
      </c>
      <c r="Z3701">
        <v>-73.669722160000006</v>
      </c>
      <c r="AA3701" s="1" t="s">
        <v>67</v>
      </c>
      <c r="AB3701">
        <v>0</v>
      </c>
      <c r="AC3701" t="str">
        <f>MID(TablaPivotFinal[[#This Row],[Fecha]],1,4)</f>
        <v>2018</v>
      </c>
      <c r="AD3701" t="str">
        <f>MID(TablaPivotFinal[[#This Row],[Fecha]],5,3)</f>
        <v>Ene</v>
      </c>
      <c r="AE3701" s="1">
        <v>0</v>
      </c>
      <c r="AF3701" s="1">
        <v>0</v>
      </c>
    </row>
    <row r="3702" spans="1:32" x14ac:dyDescent="0.3">
      <c r="A3702" s="1" t="s">
        <v>691</v>
      </c>
      <c r="B3702" s="1" t="s">
        <v>111</v>
      </c>
      <c r="C3702">
        <v>4515</v>
      </c>
      <c r="D3702" s="1" t="s">
        <v>652</v>
      </c>
      <c r="E3702">
        <v>20</v>
      </c>
      <c r="F3702" s="1" t="s">
        <v>692</v>
      </c>
      <c r="G3702" s="1" t="s">
        <v>539</v>
      </c>
      <c r="H3702" s="1" t="s">
        <v>111</v>
      </c>
      <c r="I3702" s="1" t="s">
        <v>693</v>
      </c>
      <c r="J3702" s="1" t="s">
        <v>541</v>
      </c>
      <c r="K3702">
        <v>3165280395</v>
      </c>
      <c r="L3702">
        <v>-1</v>
      </c>
      <c r="M3702" s="1" t="s">
        <v>694</v>
      </c>
      <c r="N3702">
        <v>9400</v>
      </c>
      <c r="O3702">
        <v>10300</v>
      </c>
      <c r="P3702">
        <v>21400</v>
      </c>
      <c r="Q3702">
        <v>27400</v>
      </c>
      <c r="R3702">
        <v>31200</v>
      </c>
      <c r="S3702">
        <v>0</v>
      </c>
      <c r="T3702">
        <v>0</v>
      </c>
      <c r="U3702">
        <v>0</v>
      </c>
      <c r="V3702">
        <v>0</v>
      </c>
      <c r="W3702">
        <v>9300</v>
      </c>
      <c r="X3702">
        <v>9500</v>
      </c>
      <c r="Y3702">
        <v>8.8528038539999994</v>
      </c>
      <c r="Z3702">
        <v>-73.669722160000006</v>
      </c>
      <c r="AA3702" s="1" t="s">
        <v>69</v>
      </c>
      <c r="AB3702">
        <v>0</v>
      </c>
      <c r="AC3702" t="str">
        <f>MID(TablaPivotFinal[[#This Row],[Fecha]],1,4)</f>
        <v>2018</v>
      </c>
      <c r="AD3702" t="str">
        <f>MID(TablaPivotFinal[[#This Row],[Fecha]],5,3)</f>
        <v>Feb</v>
      </c>
      <c r="AE3702" s="1">
        <v>0</v>
      </c>
      <c r="AF3702" s="1">
        <v>0</v>
      </c>
    </row>
    <row r="3703" spans="1:32" x14ac:dyDescent="0.3">
      <c r="A3703" s="1" t="s">
        <v>691</v>
      </c>
      <c r="B3703" s="1" t="s">
        <v>111</v>
      </c>
      <c r="C3703">
        <v>4515</v>
      </c>
      <c r="D3703" s="1" t="s">
        <v>652</v>
      </c>
      <c r="E3703">
        <v>20</v>
      </c>
      <c r="F3703" s="1" t="s">
        <v>692</v>
      </c>
      <c r="G3703" s="1" t="s">
        <v>539</v>
      </c>
      <c r="H3703" s="1" t="s">
        <v>111</v>
      </c>
      <c r="I3703" s="1" t="s">
        <v>693</v>
      </c>
      <c r="J3703" s="1" t="s">
        <v>541</v>
      </c>
      <c r="K3703">
        <v>3165280395</v>
      </c>
      <c r="L3703">
        <v>-1</v>
      </c>
      <c r="M3703" s="1" t="s">
        <v>694</v>
      </c>
      <c r="N3703">
        <v>9400</v>
      </c>
      <c r="O3703">
        <v>10300</v>
      </c>
      <c r="P3703">
        <v>21400</v>
      </c>
      <c r="Q3703">
        <v>27400</v>
      </c>
      <c r="R3703">
        <v>31200</v>
      </c>
      <c r="S3703">
        <v>0</v>
      </c>
      <c r="T3703">
        <v>0</v>
      </c>
      <c r="U3703">
        <v>0</v>
      </c>
      <c r="V3703">
        <v>0</v>
      </c>
      <c r="W3703">
        <v>9300</v>
      </c>
      <c r="X3703">
        <v>9500</v>
      </c>
      <c r="Y3703">
        <v>8.8528038539999994</v>
      </c>
      <c r="Z3703">
        <v>-73.669722160000006</v>
      </c>
      <c r="AA3703" s="1" t="s">
        <v>71</v>
      </c>
      <c r="AB3703">
        <v>0</v>
      </c>
      <c r="AC3703" t="str">
        <f>MID(TablaPivotFinal[[#This Row],[Fecha]],1,4)</f>
        <v>2018</v>
      </c>
      <c r="AD3703" t="str">
        <f>MID(TablaPivotFinal[[#This Row],[Fecha]],5,3)</f>
        <v>Jul</v>
      </c>
      <c r="AE3703" s="1">
        <v>0</v>
      </c>
      <c r="AF3703" s="1">
        <v>0</v>
      </c>
    </row>
    <row r="3704" spans="1:32" x14ac:dyDescent="0.3">
      <c r="A3704" s="1" t="s">
        <v>691</v>
      </c>
      <c r="B3704" s="1" t="s">
        <v>111</v>
      </c>
      <c r="C3704">
        <v>4515</v>
      </c>
      <c r="D3704" s="1" t="s">
        <v>652</v>
      </c>
      <c r="E3704">
        <v>20</v>
      </c>
      <c r="F3704" s="1" t="s">
        <v>692</v>
      </c>
      <c r="G3704" s="1" t="s">
        <v>539</v>
      </c>
      <c r="H3704" s="1" t="s">
        <v>111</v>
      </c>
      <c r="I3704" s="1" t="s">
        <v>693</v>
      </c>
      <c r="J3704" s="1" t="s">
        <v>541</v>
      </c>
      <c r="K3704">
        <v>3165280395</v>
      </c>
      <c r="L3704">
        <v>-1</v>
      </c>
      <c r="M3704" s="1" t="s">
        <v>694</v>
      </c>
      <c r="N3704">
        <v>9400</v>
      </c>
      <c r="O3704">
        <v>10300</v>
      </c>
      <c r="P3704">
        <v>21400</v>
      </c>
      <c r="Q3704">
        <v>27400</v>
      </c>
      <c r="R3704">
        <v>31200</v>
      </c>
      <c r="S3704">
        <v>0</v>
      </c>
      <c r="T3704">
        <v>0</v>
      </c>
      <c r="U3704">
        <v>0</v>
      </c>
      <c r="V3704">
        <v>0</v>
      </c>
      <c r="W3704">
        <v>9300</v>
      </c>
      <c r="X3704">
        <v>9500</v>
      </c>
      <c r="Y3704">
        <v>8.8528038539999994</v>
      </c>
      <c r="Z3704">
        <v>-73.669722160000006</v>
      </c>
      <c r="AA3704" s="1" t="s">
        <v>73</v>
      </c>
      <c r="AB3704">
        <v>0</v>
      </c>
      <c r="AC3704" t="str">
        <f>MID(TablaPivotFinal[[#This Row],[Fecha]],1,4)</f>
        <v>2018</v>
      </c>
      <c r="AD3704" t="str">
        <f>MID(TablaPivotFinal[[#This Row],[Fecha]],5,3)</f>
        <v>Jun</v>
      </c>
      <c r="AE3704" s="1">
        <v>0</v>
      </c>
      <c r="AF3704" s="1">
        <v>0</v>
      </c>
    </row>
    <row r="3705" spans="1:32" x14ac:dyDescent="0.3">
      <c r="A3705" s="1" t="s">
        <v>691</v>
      </c>
      <c r="B3705" s="1" t="s">
        <v>111</v>
      </c>
      <c r="C3705">
        <v>4515</v>
      </c>
      <c r="D3705" s="1" t="s">
        <v>652</v>
      </c>
      <c r="E3705">
        <v>20</v>
      </c>
      <c r="F3705" s="1" t="s">
        <v>692</v>
      </c>
      <c r="G3705" s="1" t="s">
        <v>539</v>
      </c>
      <c r="H3705" s="1" t="s">
        <v>111</v>
      </c>
      <c r="I3705" s="1" t="s">
        <v>693</v>
      </c>
      <c r="J3705" s="1" t="s">
        <v>541</v>
      </c>
      <c r="K3705">
        <v>3165280395</v>
      </c>
      <c r="L3705">
        <v>-1</v>
      </c>
      <c r="M3705" s="1" t="s">
        <v>694</v>
      </c>
      <c r="N3705">
        <v>9400</v>
      </c>
      <c r="O3705">
        <v>10300</v>
      </c>
      <c r="P3705">
        <v>21400</v>
      </c>
      <c r="Q3705">
        <v>27400</v>
      </c>
      <c r="R3705">
        <v>31200</v>
      </c>
      <c r="S3705">
        <v>0</v>
      </c>
      <c r="T3705">
        <v>0</v>
      </c>
      <c r="U3705">
        <v>0</v>
      </c>
      <c r="V3705">
        <v>0</v>
      </c>
      <c r="W3705">
        <v>9300</v>
      </c>
      <c r="X3705">
        <v>9500</v>
      </c>
      <c r="Y3705">
        <v>8.8528038539999994</v>
      </c>
      <c r="Z3705">
        <v>-73.669722160000006</v>
      </c>
      <c r="AA3705" s="1" t="s">
        <v>75</v>
      </c>
      <c r="AB3705">
        <v>0</v>
      </c>
      <c r="AC3705" t="str">
        <f>MID(TablaPivotFinal[[#This Row],[Fecha]],1,4)</f>
        <v>2018</v>
      </c>
      <c r="AD3705" t="str">
        <f>MID(TablaPivotFinal[[#This Row],[Fecha]],5,3)</f>
        <v>Mar</v>
      </c>
      <c r="AE3705" s="1">
        <v>0</v>
      </c>
      <c r="AF3705" s="1">
        <v>0</v>
      </c>
    </row>
    <row r="3706" spans="1:32" x14ac:dyDescent="0.3">
      <c r="A3706" s="1" t="s">
        <v>691</v>
      </c>
      <c r="B3706" s="1" t="s">
        <v>111</v>
      </c>
      <c r="C3706">
        <v>4515</v>
      </c>
      <c r="D3706" s="1" t="s">
        <v>652</v>
      </c>
      <c r="E3706">
        <v>20</v>
      </c>
      <c r="F3706" s="1" t="s">
        <v>692</v>
      </c>
      <c r="G3706" s="1" t="s">
        <v>539</v>
      </c>
      <c r="H3706" s="1" t="s">
        <v>111</v>
      </c>
      <c r="I3706" s="1" t="s">
        <v>693</v>
      </c>
      <c r="J3706" s="1" t="s">
        <v>541</v>
      </c>
      <c r="K3706">
        <v>3165280395</v>
      </c>
      <c r="L3706">
        <v>-1</v>
      </c>
      <c r="M3706" s="1" t="s">
        <v>694</v>
      </c>
      <c r="N3706">
        <v>9400</v>
      </c>
      <c r="O3706">
        <v>10300</v>
      </c>
      <c r="P3706">
        <v>21400</v>
      </c>
      <c r="Q3706">
        <v>27400</v>
      </c>
      <c r="R3706">
        <v>31200</v>
      </c>
      <c r="S3706">
        <v>0</v>
      </c>
      <c r="T3706">
        <v>0</v>
      </c>
      <c r="U3706">
        <v>0</v>
      </c>
      <c r="V3706">
        <v>0</v>
      </c>
      <c r="W3706">
        <v>9300</v>
      </c>
      <c r="X3706">
        <v>9500</v>
      </c>
      <c r="Y3706">
        <v>8.8528038539999994</v>
      </c>
      <c r="Z3706">
        <v>-73.669722160000006</v>
      </c>
      <c r="AA3706" s="1" t="s">
        <v>77</v>
      </c>
      <c r="AB3706">
        <v>0</v>
      </c>
      <c r="AC3706" t="str">
        <f>MID(TablaPivotFinal[[#This Row],[Fecha]],1,4)</f>
        <v>2018</v>
      </c>
      <c r="AD3706" t="str">
        <f>MID(TablaPivotFinal[[#This Row],[Fecha]],5,3)</f>
        <v>May</v>
      </c>
      <c r="AE3706" s="1">
        <v>0</v>
      </c>
      <c r="AF3706" s="1">
        <v>0</v>
      </c>
    </row>
    <row r="3707" spans="1:32" x14ac:dyDescent="0.3">
      <c r="A3707" s="1" t="s">
        <v>691</v>
      </c>
      <c r="B3707" s="1" t="s">
        <v>111</v>
      </c>
      <c r="C3707">
        <v>4515</v>
      </c>
      <c r="D3707" s="1" t="s">
        <v>652</v>
      </c>
      <c r="E3707">
        <v>20</v>
      </c>
      <c r="F3707" s="1" t="s">
        <v>692</v>
      </c>
      <c r="G3707" s="1" t="s">
        <v>539</v>
      </c>
      <c r="H3707" s="1" t="s">
        <v>111</v>
      </c>
      <c r="I3707" s="1" t="s">
        <v>693</v>
      </c>
      <c r="J3707" s="1" t="s">
        <v>541</v>
      </c>
      <c r="K3707">
        <v>3165280395</v>
      </c>
      <c r="L3707">
        <v>-1</v>
      </c>
      <c r="M3707" s="1" t="s">
        <v>694</v>
      </c>
      <c r="N3707">
        <v>9400</v>
      </c>
      <c r="O3707">
        <v>10300</v>
      </c>
      <c r="P3707">
        <v>21400</v>
      </c>
      <c r="Q3707">
        <v>27400</v>
      </c>
      <c r="R3707">
        <v>31200</v>
      </c>
      <c r="S3707">
        <v>0</v>
      </c>
      <c r="T3707">
        <v>0</v>
      </c>
      <c r="U3707">
        <v>0</v>
      </c>
      <c r="V3707">
        <v>0</v>
      </c>
      <c r="W3707">
        <v>9300</v>
      </c>
      <c r="X3707">
        <v>9500</v>
      </c>
      <c r="Y3707">
        <v>8.8528038539999994</v>
      </c>
      <c r="Z3707">
        <v>-73.669722160000006</v>
      </c>
      <c r="AA3707" s="1" t="s">
        <v>79</v>
      </c>
      <c r="AB3707">
        <v>0</v>
      </c>
      <c r="AC3707" t="str">
        <f>MID(TablaPivotFinal[[#This Row],[Fecha]],1,4)</f>
        <v>2018</v>
      </c>
      <c r="AD3707" t="str">
        <f>MID(TablaPivotFinal[[#This Row],[Fecha]],5,3)</f>
        <v>Nov</v>
      </c>
      <c r="AE3707" s="1">
        <v>0</v>
      </c>
      <c r="AF3707" s="1">
        <v>0</v>
      </c>
    </row>
    <row r="3708" spans="1:32" x14ac:dyDescent="0.3">
      <c r="A3708" s="1" t="s">
        <v>691</v>
      </c>
      <c r="B3708" s="1" t="s">
        <v>111</v>
      </c>
      <c r="C3708">
        <v>4515</v>
      </c>
      <c r="D3708" s="1" t="s">
        <v>652</v>
      </c>
      <c r="E3708">
        <v>20</v>
      </c>
      <c r="F3708" s="1" t="s">
        <v>692</v>
      </c>
      <c r="G3708" s="1" t="s">
        <v>539</v>
      </c>
      <c r="H3708" s="1" t="s">
        <v>111</v>
      </c>
      <c r="I3708" s="1" t="s">
        <v>693</v>
      </c>
      <c r="J3708" s="1" t="s">
        <v>541</v>
      </c>
      <c r="K3708">
        <v>3165280395</v>
      </c>
      <c r="L3708">
        <v>-1</v>
      </c>
      <c r="M3708" s="1" t="s">
        <v>694</v>
      </c>
      <c r="N3708">
        <v>9400</v>
      </c>
      <c r="O3708">
        <v>10300</v>
      </c>
      <c r="P3708">
        <v>21400</v>
      </c>
      <c r="Q3708">
        <v>27400</v>
      </c>
      <c r="R3708">
        <v>31200</v>
      </c>
      <c r="S3708">
        <v>0</v>
      </c>
      <c r="T3708">
        <v>0</v>
      </c>
      <c r="U3708">
        <v>0</v>
      </c>
      <c r="V3708">
        <v>0</v>
      </c>
      <c r="W3708">
        <v>9300</v>
      </c>
      <c r="X3708">
        <v>9500</v>
      </c>
      <c r="Y3708">
        <v>8.8528038539999994</v>
      </c>
      <c r="Z3708">
        <v>-73.669722160000006</v>
      </c>
      <c r="AA3708" s="1" t="s">
        <v>81</v>
      </c>
      <c r="AB3708">
        <v>0</v>
      </c>
      <c r="AC3708" t="str">
        <f>MID(TablaPivotFinal[[#This Row],[Fecha]],1,4)</f>
        <v>2018</v>
      </c>
      <c r="AD3708" t="str">
        <f>MID(TablaPivotFinal[[#This Row],[Fecha]],5,3)</f>
        <v>Oct</v>
      </c>
      <c r="AE3708" s="1">
        <v>0</v>
      </c>
      <c r="AF3708" s="1">
        <v>0</v>
      </c>
    </row>
    <row r="3709" spans="1:32" x14ac:dyDescent="0.3">
      <c r="A3709" s="1" t="s">
        <v>691</v>
      </c>
      <c r="B3709" s="1" t="s">
        <v>111</v>
      </c>
      <c r="C3709">
        <v>4515</v>
      </c>
      <c r="D3709" s="1" t="s">
        <v>652</v>
      </c>
      <c r="E3709">
        <v>20</v>
      </c>
      <c r="F3709" s="1" t="s">
        <v>692</v>
      </c>
      <c r="G3709" s="1" t="s">
        <v>539</v>
      </c>
      <c r="H3709" s="1" t="s">
        <v>111</v>
      </c>
      <c r="I3709" s="1" t="s">
        <v>693</v>
      </c>
      <c r="J3709" s="1" t="s">
        <v>541</v>
      </c>
      <c r="K3709">
        <v>3165280395</v>
      </c>
      <c r="L3709">
        <v>-1</v>
      </c>
      <c r="M3709" s="1" t="s">
        <v>694</v>
      </c>
      <c r="N3709">
        <v>9400</v>
      </c>
      <c r="O3709">
        <v>10300</v>
      </c>
      <c r="P3709">
        <v>21400</v>
      </c>
      <c r="Q3709">
        <v>27400</v>
      </c>
      <c r="R3709">
        <v>31200</v>
      </c>
      <c r="S3709">
        <v>0</v>
      </c>
      <c r="T3709">
        <v>0</v>
      </c>
      <c r="U3709">
        <v>0</v>
      </c>
      <c r="V3709">
        <v>0</v>
      </c>
      <c r="W3709">
        <v>9300</v>
      </c>
      <c r="X3709">
        <v>9500</v>
      </c>
      <c r="Y3709">
        <v>8.8528038539999994</v>
      </c>
      <c r="Z3709">
        <v>-73.669722160000006</v>
      </c>
      <c r="AA3709" s="1" t="s">
        <v>83</v>
      </c>
      <c r="AB3709">
        <v>0</v>
      </c>
      <c r="AC3709" t="str">
        <f>MID(TablaPivotFinal[[#This Row],[Fecha]],1,4)</f>
        <v>2018</v>
      </c>
      <c r="AD3709" t="str">
        <f>MID(TablaPivotFinal[[#This Row],[Fecha]],5,3)</f>
        <v>Sep</v>
      </c>
      <c r="AE3709" s="1">
        <v>0</v>
      </c>
      <c r="AF3709" s="1">
        <v>0</v>
      </c>
    </row>
    <row r="3710" spans="1:32" x14ac:dyDescent="0.3">
      <c r="A3710" s="1" t="s">
        <v>695</v>
      </c>
      <c r="B3710" s="1" t="s">
        <v>643</v>
      </c>
      <c r="C3710">
        <v>2103</v>
      </c>
      <c r="D3710" s="1" t="s">
        <v>644</v>
      </c>
      <c r="E3710">
        <v>23</v>
      </c>
      <c r="F3710" s="1" t="s">
        <v>696</v>
      </c>
      <c r="G3710" s="1" t="s">
        <v>646</v>
      </c>
      <c r="H3710" s="1" t="s">
        <v>103</v>
      </c>
      <c r="I3710" s="1" t="s">
        <v>697</v>
      </c>
      <c r="J3710" s="1" t="s">
        <v>648</v>
      </c>
      <c r="K3710" t="s">
        <v>698</v>
      </c>
      <c r="L3710">
        <v>3216177100</v>
      </c>
      <c r="M3710" s="1" t="s">
        <v>699</v>
      </c>
      <c r="N3710">
        <v>12300</v>
      </c>
      <c r="O3710">
        <v>18200</v>
      </c>
      <c r="P3710">
        <v>18200</v>
      </c>
      <c r="Q3710">
        <v>18200</v>
      </c>
      <c r="R3710">
        <v>19500</v>
      </c>
      <c r="S3710">
        <v>28300</v>
      </c>
      <c r="T3710">
        <v>28400</v>
      </c>
      <c r="U3710">
        <v>0</v>
      </c>
      <c r="V3710">
        <v>0</v>
      </c>
      <c r="W3710">
        <v>0</v>
      </c>
      <c r="X3710">
        <v>0</v>
      </c>
      <c r="Y3710">
        <v>9.0914256669999993</v>
      </c>
      <c r="Z3710">
        <v>-75.819879479999997</v>
      </c>
      <c r="AA3710" s="1" t="s">
        <v>13</v>
      </c>
      <c r="AB3710">
        <v>604127400</v>
      </c>
      <c r="AC3710" t="str">
        <f>MID(TablaPivotFinal[[#This Row],[Fecha]],1,4)</f>
        <v>2016</v>
      </c>
      <c r="AD3710" t="str">
        <f>MID(TablaPivotFinal[[#This Row],[Fecha]],5,3)</f>
        <v>Abr</v>
      </c>
      <c r="AE3710" s="1">
        <v>604127400</v>
      </c>
      <c r="AF3710" s="1">
        <v>73636</v>
      </c>
    </row>
    <row r="3711" spans="1:32" x14ac:dyDescent="0.3">
      <c r="A3711" s="1" t="s">
        <v>695</v>
      </c>
      <c r="B3711" s="1" t="s">
        <v>643</v>
      </c>
      <c r="C3711">
        <v>2103</v>
      </c>
      <c r="D3711" s="1" t="s">
        <v>644</v>
      </c>
      <c r="E3711">
        <v>23</v>
      </c>
      <c r="F3711" s="1" t="s">
        <v>696</v>
      </c>
      <c r="G3711" s="1" t="s">
        <v>646</v>
      </c>
      <c r="H3711" s="1" t="s">
        <v>103</v>
      </c>
      <c r="I3711" s="1" t="s">
        <v>697</v>
      </c>
      <c r="J3711" s="1" t="s">
        <v>648</v>
      </c>
      <c r="K3711" t="s">
        <v>698</v>
      </c>
      <c r="L3711">
        <v>3216177100</v>
      </c>
      <c r="M3711" s="1" t="s">
        <v>699</v>
      </c>
      <c r="N3711">
        <v>12300</v>
      </c>
      <c r="O3711">
        <v>18200</v>
      </c>
      <c r="P3711">
        <v>18200</v>
      </c>
      <c r="Q3711">
        <v>18200</v>
      </c>
      <c r="R3711">
        <v>19500</v>
      </c>
      <c r="S3711">
        <v>28300</v>
      </c>
      <c r="T3711">
        <v>28400</v>
      </c>
      <c r="U3711">
        <v>0</v>
      </c>
      <c r="V3711">
        <v>0</v>
      </c>
      <c r="W3711">
        <v>0</v>
      </c>
      <c r="X3711">
        <v>0</v>
      </c>
      <c r="Y3711">
        <v>9.0914256669999993</v>
      </c>
      <c r="Z3711">
        <v>-75.819879479999997</v>
      </c>
      <c r="AA3711" s="1" t="s">
        <v>15</v>
      </c>
      <c r="AB3711">
        <v>864602300</v>
      </c>
      <c r="AC3711" t="str">
        <f>MID(TablaPivotFinal[[#This Row],[Fecha]],1,4)</f>
        <v>2016</v>
      </c>
      <c r="AD3711" t="str">
        <f>MID(TablaPivotFinal[[#This Row],[Fecha]],5,3)</f>
        <v>Ago</v>
      </c>
      <c r="AE3711" s="1">
        <v>864602300</v>
      </c>
      <c r="AF3711" s="1">
        <v>73147</v>
      </c>
    </row>
    <row r="3712" spans="1:32" x14ac:dyDescent="0.3">
      <c r="A3712" s="1" t="s">
        <v>695</v>
      </c>
      <c r="B3712" s="1" t="s">
        <v>643</v>
      </c>
      <c r="C3712">
        <v>2103</v>
      </c>
      <c r="D3712" s="1" t="s">
        <v>644</v>
      </c>
      <c r="E3712">
        <v>23</v>
      </c>
      <c r="F3712" s="1" t="s">
        <v>696</v>
      </c>
      <c r="G3712" s="1" t="s">
        <v>646</v>
      </c>
      <c r="H3712" s="1" t="s">
        <v>103</v>
      </c>
      <c r="I3712" s="1" t="s">
        <v>697</v>
      </c>
      <c r="J3712" s="1" t="s">
        <v>648</v>
      </c>
      <c r="K3712" t="s">
        <v>698</v>
      </c>
      <c r="L3712">
        <v>3216177100</v>
      </c>
      <c r="M3712" s="1" t="s">
        <v>699</v>
      </c>
      <c r="N3712">
        <v>12300</v>
      </c>
      <c r="O3712">
        <v>18200</v>
      </c>
      <c r="P3712">
        <v>18200</v>
      </c>
      <c r="Q3712">
        <v>18200</v>
      </c>
      <c r="R3712">
        <v>19500</v>
      </c>
      <c r="S3712">
        <v>28300</v>
      </c>
      <c r="T3712">
        <v>28400</v>
      </c>
      <c r="U3712">
        <v>0</v>
      </c>
      <c r="V3712">
        <v>0</v>
      </c>
      <c r="W3712">
        <v>0</v>
      </c>
      <c r="X3712">
        <v>0</v>
      </c>
      <c r="Y3712">
        <v>9.0914256669999993</v>
      </c>
      <c r="Z3712">
        <v>-75.819879479999997</v>
      </c>
      <c r="AA3712" s="1" t="s">
        <v>17</v>
      </c>
      <c r="AB3712">
        <v>1040575300</v>
      </c>
      <c r="AC3712" t="str">
        <f>MID(TablaPivotFinal[[#This Row],[Fecha]],1,4)</f>
        <v>2016</v>
      </c>
      <c r="AD3712" t="str">
        <f>MID(TablaPivotFinal[[#This Row],[Fecha]],5,3)</f>
        <v>Dic</v>
      </c>
      <c r="AE3712" s="1">
        <v>1040575300</v>
      </c>
      <c r="AF3712" s="1">
        <v>88102</v>
      </c>
    </row>
    <row r="3713" spans="1:32" x14ac:dyDescent="0.3">
      <c r="A3713" s="1" t="s">
        <v>695</v>
      </c>
      <c r="B3713" s="1" t="s">
        <v>643</v>
      </c>
      <c r="C3713">
        <v>2103</v>
      </c>
      <c r="D3713" s="1" t="s">
        <v>644</v>
      </c>
      <c r="E3713">
        <v>23</v>
      </c>
      <c r="F3713" s="1" t="s">
        <v>696</v>
      </c>
      <c r="G3713" s="1" t="s">
        <v>646</v>
      </c>
      <c r="H3713" s="1" t="s">
        <v>103</v>
      </c>
      <c r="I3713" s="1" t="s">
        <v>697</v>
      </c>
      <c r="J3713" s="1" t="s">
        <v>648</v>
      </c>
      <c r="K3713" t="s">
        <v>698</v>
      </c>
      <c r="L3713">
        <v>3216177100</v>
      </c>
      <c r="M3713" s="1" t="s">
        <v>699</v>
      </c>
      <c r="N3713">
        <v>12300</v>
      </c>
      <c r="O3713">
        <v>18200</v>
      </c>
      <c r="P3713">
        <v>18200</v>
      </c>
      <c r="Q3713">
        <v>18200</v>
      </c>
      <c r="R3713">
        <v>19500</v>
      </c>
      <c r="S3713">
        <v>28300</v>
      </c>
      <c r="T3713">
        <v>28400</v>
      </c>
      <c r="U3713">
        <v>0</v>
      </c>
      <c r="V3713">
        <v>0</v>
      </c>
      <c r="W3713">
        <v>0</v>
      </c>
      <c r="X3713">
        <v>0</v>
      </c>
      <c r="Y3713">
        <v>9.0914256669999993</v>
      </c>
      <c r="Z3713">
        <v>-75.819879479999997</v>
      </c>
      <c r="AA3713" s="1" t="s">
        <v>19</v>
      </c>
      <c r="AB3713">
        <v>1011029900</v>
      </c>
      <c r="AC3713" t="str">
        <f>MID(TablaPivotFinal[[#This Row],[Fecha]],1,4)</f>
        <v>2016</v>
      </c>
      <c r="AD3713" t="str">
        <f>MID(TablaPivotFinal[[#This Row],[Fecha]],5,3)</f>
        <v>Ene</v>
      </c>
      <c r="AE3713" s="1">
        <v>1011029900</v>
      </c>
      <c r="AF3713" s="1">
        <v>135359</v>
      </c>
    </row>
    <row r="3714" spans="1:32" x14ac:dyDescent="0.3">
      <c r="A3714" s="1" t="s">
        <v>695</v>
      </c>
      <c r="B3714" s="1" t="s">
        <v>643</v>
      </c>
      <c r="C3714">
        <v>2103</v>
      </c>
      <c r="D3714" s="1" t="s">
        <v>644</v>
      </c>
      <c r="E3714">
        <v>23</v>
      </c>
      <c r="F3714" s="1" t="s">
        <v>696</v>
      </c>
      <c r="G3714" s="1" t="s">
        <v>646</v>
      </c>
      <c r="H3714" s="1" t="s">
        <v>103</v>
      </c>
      <c r="I3714" s="1" t="s">
        <v>697</v>
      </c>
      <c r="J3714" s="1" t="s">
        <v>648</v>
      </c>
      <c r="K3714" t="s">
        <v>698</v>
      </c>
      <c r="L3714">
        <v>3216177100</v>
      </c>
      <c r="M3714" s="1" t="s">
        <v>699</v>
      </c>
      <c r="N3714">
        <v>12300</v>
      </c>
      <c r="O3714">
        <v>18200</v>
      </c>
      <c r="P3714">
        <v>18200</v>
      </c>
      <c r="Q3714">
        <v>18200</v>
      </c>
      <c r="R3714">
        <v>19500</v>
      </c>
      <c r="S3714">
        <v>28300</v>
      </c>
      <c r="T3714">
        <v>28400</v>
      </c>
      <c r="U3714">
        <v>0</v>
      </c>
      <c r="V3714">
        <v>0</v>
      </c>
      <c r="W3714">
        <v>0</v>
      </c>
      <c r="X3714">
        <v>0</v>
      </c>
      <c r="Y3714">
        <v>9.0914256669999993</v>
      </c>
      <c r="Z3714">
        <v>-75.819879479999997</v>
      </c>
      <c r="AA3714" s="1" t="s">
        <v>21</v>
      </c>
      <c r="AB3714">
        <v>653211700</v>
      </c>
      <c r="AC3714" t="str">
        <f>MID(TablaPivotFinal[[#This Row],[Fecha]],1,4)</f>
        <v>2016</v>
      </c>
      <c r="AD3714" t="str">
        <f>MID(TablaPivotFinal[[#This Row],[Fecha]],5,3)</f>
        <v>Feb</v>
      </c>
      <c r="AE3714" s="1">
        <v>653211700</v>
      </c>
      <c r="AF3714" s="1">
        <v>79026</v>
      </c>
    </row>
    <row r="3715" spans="1:32" x14ac:dyDescent="0.3">
      <c r="A3715" s="1" t="s">
        <v>695</v>
      </c>
      <c r="B3715" s="1" t="s">
        <v>643</v>
      </c>
      <c r="C3715">
        <v>2103</v>
      </c>
      <c r="D3715" s="1" t="s">
        <v>644</v>
      </c>
      <c r="E3715">
        <v>23</v>
      </c>
      <c r="F3715" s="1" t="s">
        <v>696</v>
      </c>
      <c r="G3715" s="1" t="s">
        <v>646</v>
      </c>
      <c r="H3715" s="1" t="s">
        <v>103</v>
      </c>
      <c r="I3715" s="1" t="s">
        <v>697</v>
      </c>
      <c r="J3715" s="1" t="s">
        <v>648</v>
      </c>
      <c r="K3715" t="s">
        <v>698</v>
      </c>
      <c r="L3715">
        <v>3216177100</v>
      </c>
      <c r="M3715" s="1" t="s">
        <v>699</v>
      </c>
      <c r="N3715">
        <v>12300</v>
      </c>
      <c r="O3715">
        <v>18200</v>
      </c>
      <c r="P3715">
        <v>18200</v>
      </c>
      <c r="Q3715">
        <v>18200</v>
      </c>
      <c r="R3715">
        <v>19500</v>
      </c>
      <c r="S3715">
        <v>28300</v>
      </c>
      <c r="T3715">
        <v>28400</v>
      </c>
      <c r="U3715">
        <v>0</v>
      </c>
      <c r="V3715">
        <v>0</v>
      </c>
      <c r="W3715">
        <v>0</v>
      </c>
      <c r="X3715">
        <v>0</v>
      </c>
      <c r="Y3715">
        <v>9.0914256669999993</v>
      </c>
      <c r="Z3715">
        <v>-75.819879479999997</v>
      </c>
      <c r="AA3715" s="1" t="s">
        <v>23</v>
      </c>
      <c r="AB3715">
        <v>1024817100</v>
      </c>
      <c r="AC3715" t="str">
        <f>MID(TablaPivotFinal[[#This Row],[Fecha]],1,4)</f>
        <v>2016</v>
      </c>
      <c r="AD3715" t="str">
        <f>MID(TablaPivotFinal[[#This Row],[Fecha]],5,3)</f>
        <v>Jul</v>
      </c>
      <c r="AE3715" s="1">
        <v>1024817100</v>
      </c>
      <c r="AF3715" s="1">
        <v>85713</v>
      </c>
    </row>
    <row r="3716" spans="1:32" x14ac:dyDescent="0.3">
      <c r="A3716" s="1" t="s">
        <v>695</v>
      </c>
      <c r="B3716" s="1" t="s">
        <v>643</v>
      </c>
      <c r="C3716">
        <v>2103</v>
      </c>
      <c r="D3716" s="1" t="s">
        <v>644</v>
      </c>
      <c r="E3716">
        <v>23</v>
      </c>
      <c r="F3716" s="1" t="s">
        <v>696</v>
      </c>
      <c r="G3716" s="1" t="s">
        <v>646</v>
      </c>
      <c r="H3716" s="1" t="s">
        <v>103</v>
      </c>
      <c r="I3716" s="1" t="s">
        <v>697</v>
      </c>
      <c r="J3716" s="1" t="s">
        <v>648</v>
      </c>
      <c r="K3716" t="s">
        <v>698</v>
      </c>
      <c r="L3716">
        <v>3216177100</v>
      </c>
      <c r="M3716" s="1" t="s">
        <v>699</v>
      </c>
      <c r="N3716">
        <v>12300</v>
      </c>
      <c r="O3716">
        <v>18200</v>
      </c>
      <c r="P3716">
        <v>18200</v>
      </c>
      <c r="Q3716">
        <v>18200</v>
      </c>
      <c r="R3716">
        <v>19500</v>
      </c>
      <c r="S3716">
        <v>28300</v>
      </c>
      <c r="T3716">
        <v>28400</v>
      </c>
      <c r="U3716">
        <v>0</v>
      </c>
      <c r="V3716">
        <v>0</v>
      </c>
      <c r="W3716">
        <v>0</v>
      </c>
      <c r="X3716">
        <v>0</v>
      </c>
      <c r="Y3716">
        <v>9.0914256669999993</v>
      </c>
      <c r="Z3716">
        <v>-75.819879479999997</v>
      </c>
      <c r="AA3716" s="1" t="s">
        <v>25</v>
      </c>
      <c r="AB3716">
        <v>1021535800</v>
      </c>
      <c r="AC3716" t="str">
        <f>MID(TablaPivotFinal[[#This Row],[Fecha]],1,4)</f>
        <v>2016</v>
      </c>
      <c r="AD3716" t="str">
        <f>MID(TablaPivotFinal[[#This Row],[Fecha]],5,3)</f>
        <v>Jun</v>
      </c>
      <c r="AE3716" s="1">
        <v>1021535800</v>
      </c>
      <c r="AF3716" s="1">
        <v>82108</v>
      </c>
    </row>
    <row r="3717" spans="1:32" x14ac:dyDescent="0.3">
      <c r="A3717" s="1" t="s">
        <v>695</v>
      </c>
      <c r="B3717" s="1" t="s">
        <v>643</v>
      </c>
      <c r="C3717">
        <v>2103</v>
      </c>
      <c r="D3717" s="1" t="s">
        <v>644</v>
      </c>
      <c r="E3717">
        <v>23</v>
      </c>
      <c r="F3717" s="1" t="s">
        <v>696</v>
      </c>
      <c r="G3717" s="1" t="s">
        <v>646</v>
      </c>
      <c r="H3717" s="1" t="s">
        <v>103</v>
      </c>
      <c r="I3717" s="1" t="s">
        <v>697</v>
      </c>
      <c r="J3717" s="1" t="s">
        <v>648</v>
      </c>
      <c r="K3717" t="s">
        <v>698</v>
      </c>
      <c r="L3717">
        <v>3216177100</v>
      </c>
      <c r="M3717" s="1" t="s">
        <v>699</v>
      </c>
      <c r="N3717">
        <v>12300</v>
      </c>
      <c r="O3717">
        <v>18200</v>
      </c>
      <c r="P3717">
        <v>18200</v>
      </c>
      <c r="Q3717">
        <v>18200</v>
      </c>
      <c r="R3717">
        <v>19500</v>
      </c>
      <c r="S3717">
        <v>28300</v>
      </c>
      <c r="T3717">
        <v>28400</v>
      </c>
      <c r="U3717">
        <v>0</v>
      </c>
      <c r="V3717">
        <v>0</v>
      </c>
      <c r="W3717">
        <v>0</v>
      </c>
      <c r="X3717">
        <v>0</v>
      </c>
      <c r="Y3717">
        <v>9.0914256669999993</v>
      </c>
      <c r="Z3717">
        <v>-75.819879479999997</v>
      </c>
      <c r="AA3717" s="1" t="s">
        <v>27</v>
      </c>
      <c r="AB3717">
        <v>838102600</v>
      </c>
      <c r="AC3717" t="str">
        <f>MID(TablaPivotFinal[[#This Row],[Fecha]],1,4)</f>
        <v>2016</v>
      </c>
      <c r="AD3717" t="str">
        <f>MID(TablaPivotFinal[[#This Row],[Fecha]],5,3)</f>
        <v>Mar</v>
      </c>
      <c r="AE3717" s="1">
        <v>838102600</v>
      </c>
      <c r="AF3717" s="1">
        <v>105414</v>
      </c>
    </row>
    <row r="3718" spans="1:32" x14ac:dyDescent="0.3">
      <c r="A3718" s="1" t="s">
        <v>695</v>
      </c>
      <c r="B3718" s="1" t="s">
        <v>643</v>
      </c>
      <c r="C3718">
        <v>2103</v>
      </c>
      <c r="D3718" s="1" t="s">
        <v>644</v>
      </c>
      <c r="E3718">
        <v>23</v>
      </c>
      <c r="F3718" s="1" t="s">
        <v>696</v>
      </c>
      <c r="G3718" s="1" t="s">
        <v>646</v>
      </c>
      <c r="H3718" s="1" t="s">
        <v>103</v>
      </c>
      <c r="I3718" s="1" t="s">
        <v>697</v>
      </c>
      <c r="J3718" s="1" t="s">
        <v>648</v>
      </c>
      <c r="K3718" t="s">
        <v>698</v>
      </c>
      <c r="L3718">
        <v>3216177100</v>
      </c>
      <c r="M3718" s="1" t="s">
        <v>699</v>
      </c>
      <c r="N3718">
        <v>12300</v>
      </c>
      <c r="O3718">
        <v>18200</v>
      </c>
      <c r="P3718">
        <v>18200</v>
      </c>
      <c r="Q3718">
        <v>18200</v>
      </c>
      <c r="R3718">
        <v>19500</v>
      </c>
      <c r="S3718">
        <v>28300</v>
      </c>
      <c r="T3718">
        <v>28400</v>
      </c>
      <c r="U3718">
        <v>0</v>
      </c>
      <c r="V3718">
        <v>0</v>
      </c>
      <c r="W3718">
        <v>0</v>
      </c>
      <c r="X3718">
        <v>0</v>
      </c>
      <c r="Y3718">
        <v>9.0914256669999993</v>
      </c>
      <c r="Z3718">
        <v>-75.819879479999997</v>
      </c>
      <c r="AA3718" s="1" t="s">
        <v>29</v>
      </c>
      <c r="AB3718">
        <v>701718900</v>
      </c>
      <c r="AC3718" t="str">
        <f>MID(TablaPivotFinal[[#This Row],[Fecha]],1,4)</f>
        <v>2016</v>
      </c>
      <c r="AD3718" t="str">
        <f>MID(TablaPivotFinal[[#This Row],[Fecha]],5,3)</f>
        <v>May</v>
      </c>
      <c r="AE3718" s="1">
        <v>701718900</v>
      </c>
      <c r="AF3718" s="1">
        <v>83863</v>
      </c>
    </row>
    <row r="3719" spans="1:32" x14ac:dyDescent="0.3">
      <c r="A3719" s="1" t="s">
        <v>695</v>
      </c>
      <c r="B3719" s="1" t="s">
        <v>643</v>
      </c>
      <c r="C3719">
        <v>2103</v>
      </c>
      <c r="D3719" s="1" t="s">
        <v>644</v>
      </c>
      <c r="E3719">
        <v>23</v>
      </c>
      <c r="F3719" s="1" t="s">
        <v>696</v>
      </c>
      <c r="G3719" s="1" t="s">
        <v>646</v>
      </c>
      <c r="H3719" s="1" t="s">
        <v>103</v>
      </c>
      <c r="I3719" s="1" t="s">
        <v>697</v>
      </c>
      <c r="J3719" s="1" t="s">
        <v>648</v>
      </c>
      <c r="K3719" t="s">
        <v>698</v>
      </c>
      <c r="L3719">
        <v>3216177100</v>
      </c>
      <c r="M3719" s="1" t="s">
        <v>699</v>
      </c>
      <c r="N3719">
        <v>12300</v>
      </c>
      <c r="O3719">
        <v>18200</v>
      </c>
      <c r="P3719">
        <v>18200</v>
      </c>
      <c r="Q3719">
        <v>18200</v>
      </c>
      <c r="R3719">
        <v>19500</v>
      </c>
      <c r="S3719">
        <v>28300</v>
      </c>
      <c r="T3719">
        <v>28400</v>
      </c>
      <c r="U3719">
        <v>0</v>
      </c>
      <c r="V3719">
        <v>0</v>
      </c>
      <c r="W3719">
        <v>0</v>
      </c>
      <c r="X3719">
        <v>0</v>
      </c>
      <c r="Y3719">
        <v>9.0914256669999993</v>
      </c>
      <c r="Z3719">
        <v>-75.819879479999997</v>
      </c>
      <c r="AA3719" s="1" t="s">
        <v>31</v>
      </c>
      <c r="AB3719">
        <v>842121000</v>
      </c>
      <c r="AC3719" t="str">
        <f>MID(TablaPivotFinal[[#This Row],[Fecha]],1,4)</f>
        <v>2016</v>
      </c>
      <c r="AD3719" t="str">
        <f>MID(TablaPivotFinal[[#This Row],[Fecha]],5,3)</f>
        <v>Nov</v>
      </c>
      <c r="AE3719" s="1">
        <v>842121000</v>
      </c>
      <c r="AF3719" s="1">
        <v>70050</v>
      </c>
    </row>
    <row r="3720" spans="1:32" x14ac:dyDescent="0.3">
      <c r="A3720" s="1" t="s">
        <v>695</v>
      </c>
      <c r="B3720" s="1" t="s">
        <v>643</v>
      </c>
      <c r="C3720">
        <v>2103</v>
      </c>
      <c r="D3720" s="1" t="s">
        <v>644</v>
      </c>
      <c r="E3720">
        <v>23</v>
      </c>
      <c r="F3720" s="1" t="s">
        <v>696</v>
      </c>
      <c r="G3720" s="1" t="s">
        <v>646</v>
      </c>
      <c r="H3720" s="1" t="s">
        <v>103</v>
      </c>
      <c r="I3720" s="1" t="s">
        <v>697</v>
      </c>
      <c r="J3720" s="1" t="s">
        <v>648</v>
      </c>
      <c r="K3720" t="s">
        <v>698</v>
      </c>
      <c r="L3720">
        <v>3216177100</v>
      </c>
      <c r="M3720" s="1" t="s">
        <v>699</v>
      </c>
      <c r="N3720">
        <v>12300</v>
      </c>
      <c r="O3720">
        <v>18200</v>
      </c>
      <c r="P3720">
        <v>18200</v>
      </c>
      <c r="Q3720">
        <v>18200</v>
      </c>
      <c r="R3720">
        <v>19500</v>
      </c>
      <c r="S3720">
        <v>28300</v>
      </c>
      <c r="T3720">
        <v>28400</v>
      </c>
      <c r="U3720">
        <v>0</v>
      </c>
      <c r="V3720">
        <v>0</v>
      </c>
      <c r="W3720">
        <v>0</v>
      </c>
      <c r="X3720">
        <v>0</v>
      </c>
      <c r="Y3720">
        <v>9.0914256669999993</v>
      </c>
      <c r="Z3720">
        <v>-75.819879479999997</v>
      </c>
      <c r="AA3720" s="1" t="s">
        <v>33</v>
      </c>
      <c r="AB3720">
        <v>885613700</v>
      </c>
      <c r="AC3720" t="str">
        <f>MID(TablaPivotFinal[[#This Row],[Fecha]],1,4)</f>
        <v>2016</v>
      </c>
      <c r="AD3720" t="str">
        <f>MID(TablaPivotFinal[[#This Row],[Fecha]],5,3)</f>
        <v>Oct</v>
      </c>
      <c r="AE3720" s="1">
        <v>885613700</v>
      </c>
      <c r="AF3720" s="1">
        <v>73969</v>
      </c>
    </row>
    <row r="3721" spans="1:32" x14ac:dyDescent="0.3">
      <c r="A3721" s="1" t="s">
        <v>695</v>
      </c>
      <c r="B3721" s="1" t="s">
        <v>643</v>
      </c>
      <c r="C3721">
        <v>2103</v>
      </c>
      <c r="D3721" s="1" t="s">
        <v>644</v>
      </c>
      <c r="E3721">
        <v>23</v>
      </c>
      <c r="F3721" s="1" t="s">
        <v>696</v>
      </c>
      <c r="G3721" s="1" t="s">
        <v>646</v>
      </c>
      <c r="H3721" s="1" t="s">
        <v>103</v>
      </c>
      <c r="I3721" s="1" t="s">
        <v>697</v>
      </c>
      <c r="J3721" s="1" t="s">
        <v>648</v>
      </c>
      <c r="K3721" t="s">
        <v>698</v>
      </c>
      <c r="L3721">
        <v>3216177100</v>
      </c>
      <c r="M3721" s="1" t="s">
        <v>699</v>
      </c>
      <c r="N3721">
        <v>12300</v>
      </c>
      <c r="O3721">
        <v>18200</v>
      </c>
      <c r="P3721">
        <v>18200</v>
      </c>
      <c r="Q3721">
        <v>18200</v>
      </c>
      <c r="R3721">
        <v>19500</v>
      </c>
      <c r="S3721">
        <v>28300</v>
      </c>
      <c r="T3721">
        <v>28400</v>
      </c>
      <c r="U3721">
        <v>0</v>
      </c>
      <c r="V3721">
        <v>0</v>
      </c>
      <c r="W3721">
        <v>0</v>
      </c>
      <c r="X3721">
        <v>0</v>
      </c>
      <c r="Y3721">
        <v>9.0914256669999993</v>
      </c>
      <c r="Z3721">
        <v>-75.819879479999997</v>
      </c>
      <c r="AA3721" s="1" t="s">
        <v>35</v>
      </c>
      <c r="AB3721">
        <v>783102900</v>
      </c>
      <c r="AC3721" t="str">
        <f>MID(TablaPivotFinal[[#This Row],[Fecha]],1,4)</f>
        <v>2016</v>
      </c>
      <c r="AD3721" t="str">
        <f>MID(TablaPivotFinal[[#This Row],[Fecha]],5,3)</f>
        <v>Sep</v>
      </c>
      <c r="AE3721" s="1">
        <v>783102900</v>
      </c>
      <c r="AF3721" s="1">
        <v>64695</v>
      </c>
    </row>
    <row r="3722" spans="1:32" x14ac:dyDescent="0.3">
      <c r="A3722" s="1" t="s">
        <v>695</v>
      </c>
      <c r="B3722" s="1" t="s">
        <v>643</v>
      </c>
      <c r="C3722">
        <v>2103</v>
      </c>
      <c r="D3722" s="1" t="s">
        <v>644</v>
      </c>
      <c r="E3722">
        <v>23</v>
      </c>
      <c r="F3722" s="1" t="s">
        <v>696</v>
      </c>
      <c r="G3722" s="1" t="s">
        <v>646</v>
      </c>
      <c r="H3722" s="1" t="s">
        <v>103</v>
      </c>
      <c r="I3722" s="1" t="s">
        <v>697</v>
      </c>
      <c r="J3722" s="1" t="s">
        <v>648</v>
      </c>
      <c r="K3722" t="s">
        <v>698</v>
      </c>
      <c r="L3722">
        <v>3216177100</v>
      </c>
      <c r="M3722" s="1" t="s">
        <v>699</v>
      </c>
      <c r="N3722">
        <v>12300</v>
      </c>
      <c r="O3722">
        <v>18200</v>
      </c>
      <c r="P3722">
        <v>18200</v>
      </c>
      <c r="Q3722">
        <v>18200</v>
      </c>
      <c r="R3722">
        <v>19500</v>
      </c>
      <c r="S3722">
        <v>28300</v>
      </c>
      <c r="T3722">
        <v>28400</v>
      </c>
      <c r="U3722">
        <v>0</v>
      </c>
      <c r="V3722">
        <v>0</v>
      </c>
      <c r="W3722">
        <v>0</v>
      </c>
      <c r="X3722">
        <v>0</v>
      </c>
      <c r="Y3722">
        <v>9.0914256669999993</v>
      </c>
      <c r="Z3722">
        <v>-75.819879479999997</v>
      </c>
      <c r="AA3722" s="1" t="s">
        <v>37</v>
      </c>
      <c r="AB3722">
        <v>1107623100</v>
      </c>
      <c r="AC3722" t="str">
        <f>MID(TablaPivotFinal[[#This Row],[Fecha]],1,4)</f>
        <v>2017</v>
      </c>
      <c r="AD3722" t="str">
        <f>MID(TablaPivotFinal[[#This Row],[Fecha]],5,3)</f>
        <v>Abr</v>
      </c>
      <c r="AE3722" s="1">
        <v>1107623100</v>
      </c>
      <c r="AF3722" s="1">
        <v>2904.8666669999998</v>
      </c>
    </row>
    <row r="3723" spans="1:32" x14ac:dyDescent="0.3">
      <c r="A3723" s="1" t="s">
        <v>695</v>
      </c>
      <c r="B3723" s="1" t="s">
        <v>643</v>
      </c>
      <c r="C3723">
        <v>2103</v>
      </c>
      <c r="D3723" s="1" t="s">
        <v>644</v>
      </c>
      <c r="E3723">
        <v>23</v>
      </c>
      <c r="F3723" s="1" t="s">
        <v>696</v>
      </c>
      <c r="G3723" s="1" t="s">
        <v>646</v>
      </c>
      <c r="H3723" s="1" t="s">
        <v>103</v>
      </c>
      <c r="I3723" s="1" t="s">
        <v>697</v>
      </c>
      <c r="J3723" s="1" t="s">
        <v>648</v>
      </c>
      <c r="K3723" t="s">
        <v>698</v>
      </c>
      <c r="L3723">
        <v>3216177100</v>
      </c>
      <c r="M3723" s="1" t="s">
        <v>699</v>
      </c>
      <c r="N3723">
        <v>12300</v>
      </c>
      <c r="O3723">
        <v>18200</v>
      </c>
      <c r="P3723">
        <v>18200</v>
      </c>
      <c r="Q3723">
        <v>18200</v>
      </c>
      <c r="R3723">
        <v>19500</v>
      </c>
      <c r="S3723">
        <v>28300</v>
      </c>
      <c r="T3723">
        <v>28400</v>
      </c>
      <c r="U3723">
        <v>0</v>
      </c>
      <c r="V3723">
        <v>0</v>
      </c>
      <c r="W3723">
        <v>0</v>
      </c>
      <c r="X3723">
        <v>0</v>
      </c>
      <c r="Y3723">
        <v>9.0914256669999993</v>
      </c>
      <c r="Z3723">
        <v>-75.819879479999997</v>
      </c>
      <c r="AA3723" s="1" t="s">
        <v>39</v>
      </c>
      <c r="AB3723">
        <v>933511700</v>
      </c>
      <c r="AC3723" t="str">
        <f>MID(TablaPivotFinal[[#This Row],[Fecha]],1,4)</f>
        <v>2017</v>
      </c>
      <c r="AD3723" t="str">
        <f>MID(TablaPivotFinal[[#This Row],[Fecha]],5,3)</f>
        <v>Ago</v>
      </c>
      <c r="AE3723" s="1">
        <v>933511700</v>
      </c>
      <c r="AF3723" s="1">
        <v>2375.8709680000002</v>
      </c>
    </row>
    <row r="3724" spans="1:32" x14ac:dyDescent="0.3">
      <c r="A3724" s="1" t="s">
        <v>695</v>
      </c>
      <c r="B3724" s="1" t="s">
        <v>643</v>
      </c>
      <c r="C3724">
        <v>2103</v>
      </c>
      <c r="D3724" s="1" t="s">
        <v>644</v>
      </c>
      <c r="E3724">
        <v>23</v>
      </c>
      <c r="F3724" s="1" t="s">
        <v>696</v>
      </c>
      <c r="G3724" s="1" t="s">
        <v>646</v>
      </c>
      <c r="H3724" s="1" t="s">
        <v>103</v>
      </c>
      <c r="I3724" s="1" t="s">
        <v>697</v>
      </c>
      <c r="J3724" s="1" t="s">
        <v>648</v>
      </c>
      <c r="K3724" t="s">
        <v>698</v>
      </c>
      <c r="L3724">
        <v>3216177100</v>
      </c>
      <c r="M3724" s="1" t="s">
        <v>699</v>
      </c>
      <c r="N3724">
        <v>12300</v>
      </c>
      <c r="O3724">
        <v>18200</v>
      </c>
      <c r="P3724">
        <v>18200</v>
      </c>
      <c r="Q3724">
        <v>18200</v>
      </c>
      <c r="R3724">
        <v>19500</v>
      </c>
      <c r="S3724">
        <v>28300</v>
      </c>
      <c r="T3724">
        <v>28400</v>
      </c>
      <c r="U3724">
        <v>0</v>
      </c>
      <c r="V3724">
        <v>0</v>
      </c>
      <c r="W3724">
        <v>0</v>
      </c>
      <c r="X3724">
        <v>0</v>
      </c>
      <c r="Y3724">
        <v>9.0914256669999993</v>
      </c>
      <c r="Z3724">
        <v>-75.819879479999997</v>
      </c>
      <c r="AA3724" s="1" t="s">
        <v>41</v>
      </c>
      <c r="AB3724">
        <v>1076174200</v>
      </c>
      <c r="AC3724" t="str">
        <f>MID(TablaPivotFinal[[#This Row],[Fecha]],1,4)</f>
        <v>2017</v>
      </c>
      <c r="AD3724" t="str">
        <f>MID(TablaPivotFinal[[#This Row],[Fecha]],5,3)</f>
        <v>Dic</v>
      </c>
      <c r="AE3724" s="1">
        <v>1076174200</v>
      </c>
      <c r="AF3724" s="1">
        <v>2790.5483869999998</v>
      </c>
    </row>
    <row r="3725" spans="1:32" x14ac:dyDescent="0.3">
      <c r="A3725" s="1" t="s">
        <v>695</v>
      </c>
      <c r="B3725" s="1" t="s">
        <v>643</v>
      </c>
      <c r="C3725">
        <v>2103</v>
      </c>
      <c r="D3725" s="1" t="s">
        <v>644</v>
      </c>
      <c r="E3725">
        <v>23</v>
      </c>
      <c r="F3725" s="1" t="s">
        <v>696</v>
      </c>
      <c r="G3725" s="1" t="s">
        <v>646</v>
      </c>
      <c r="H3725" s="1" t="s">
        <v>103</v>
      </c>
      <c r="I3725" s="1" t="s">
        <v>697</v>
      </c>
      <c r="J3725" s="1" t="s">
        <v>648</v>
      </c>
      <c r="K3725" t="s">
        <v>698</v>
      </c>
      <c r="L3725">
        <v>3216177100</v>
      </c>
      <c r="M3725" s="1" t="s">
        <v>699</v>
      </c>
      <c r="N3725">
        <v>12300</v>
      </c>
      <c r="O3725">
        <v>18200</v>
      </c>
      <c r="P3725">
        <v>18200</v>
      </c>
      <c r="Q3725">
        <v>18200</v>
      </c>
      <c r="R3725">
        <v>19500</v>
      </c>
      <c r="S3725">
        <v>28300</v>
      </c>
      <c r="T3725">
        <v>28400</v>
      </c>
      <c r="U3725">
        <v>0</v>
      </c>
      <c r="V3725">
        <v>0</v>
      </c>
      <c r="W3725">
        <v>0</v>
      </c>
      <c r="X3725">
        <v>0</v>
      </c>
      <c r="Y3725">
        <v>9.0914256669999993</v>
      </c>
      <c r="Z3725">
        <v>-75.819879479999997</v>
      </c>
      <c r="AA3725" s="1" t="s">
        <v>43</v>
      </c>
      <c r="AB3725">
        <v>1320860500</v>
      </c>
      <c r="AC3725" t="str">
        <f>MID(TablaPivotFinal[[#This Row],[Fecha]],1,4)</f>
        <v>2017</v>
      </c>
      <c r="AD3725" t="str">
        <f>MID(TablaPivotFinal[[#This Row],[Fecha]],5,3)</f>
        <v>Ene</v>
      </c>
      <c r="AE3725" s="1">
        <v>1320860500</v>
      </c>
      <c r="AF3725" s="1">
        <v>3605.3870969999998</v>
      </c>
    </row>
    <row r="3726" spans="1:32" x14ac:dyDescent="0.3">
      <c r="A3726" s="1" t="s">
        <v>695</v>
      </c>
      <c r="B3726" s="1" t="s">
        <v>643</v>
      </c>
      <c r="C3726">
        <v>2103</v>
      </c>
      <c r="D3726" s="1" t="s">
        <v>644</v>
      </c>
      <c r="E3726">
        <v>23</v>
      </c>
      <c r="F3726" s="1" t="s">
        <v>696</v>
      </c>
      <c r="G3726" s="1" t="s">
        <v>646</v>
      </c>
      <c r="H3726" s="1" t="s">
        <v>103</v>
      </c>
      <c r="I3726" s="1" t="s">
        <v>697</v>
      </c>
      <c r="J3726" s="1" t="s">
        <v>648</v>
      </c>
      <c r="K3726" t="s">
        <v>698</v>
      </c>
      <c r="L3726">
        <v>3216177100</v>
      </c>
      <c r="M3726" s="1" t="s">
        <v>699</v>
      </c>
      <c r="N3726">
        <v>12300</v>
      </c>
      <c r="O3726">
        <v>18200</v>
      </c>
      <c r="P3726">
        <v>18200</v>
      </c>
      <c r="Q3726">
        <v>18200</v>
      </c>
      <c r="R3726">
        <v>19500</v>
      </c>
      <c r="S3726">
        <v>28300</v>
      </c>
      <c r="T3726">
        <v>28400</v>
      </c>
      <c r="U3726">
        <v>0</v>
      </c>
      <c r="V3726">
        <v>0</v>
      </c>
      <c r="W3726">
        <v>0</v>
      </c>
      <c r="X3726">
        <v>0</v>
      </c>
      <c r="Y3726">
        <v>9.0914256669999993</v>
      </c>
      <c r="Z3726">
        <v>-75.819879479999997</v>
      </c>
      <c r="AA3726" s="1" t="s">
        <v>45</v>
      </c>
      <c r="AB3726">
        <v>720857800</v>
      </c>
      <c r="AC3726" t="str">
        <f>MID(TablaPivotFinal[[#This Row],[Fecha]],1,4)</f>
        <v>2017</v>
      </c>
      <c r="AD3726" t="str">
        <f>MID(TablaPivotFinal[[#This Row],[Fecha]],5,3)</f>
        <v>Feb</v>
      </c>
      <c r="AE3726" s="1">
        <v>720857800</v>
      </c>
      <c r="AF3726" s="1">
        <v>2014.1785709999999</v>
      </c>
    </row>
    <row r="3727" spans="1:32" x14ac:dyDescent="0.3">
      <c r="A3727" s="1" t="s">
        <v>695</v>
      </c>
      <c r="B3727" s="1" t="s">
        <v>643</v>
      </c>
      <c r="C3727">
        <v>2103</v>
      </c>
      <c r="D3727" s="1" t="s">
        <v>644</v>
      </c>
      <c r="E3727">
        <v>23</v>
      </c>
      <c r="F3727" s="1" t="s">
        <v>696</v>
      </c>
      <c r="G3727" s="1" t="s">
        <v>646</v>
      </c>
      <c r="H3727" s="1" t="s">
        <v>103</v>
      </c>
      <c r="I3727" s="1" t="s">
        <v>697</v>
      </c>
      <c r="J3727" s="1" t="s">
        <v>648</v>
      </c>
      <c r="K3727" t="s">
        <v>698</v>
      </c>
      <c r="L3727">
        <v>3216177100</v>
      </c>
      <c r="M3727" s="1" t="s">
        <v>699</v>
      </c>
      <c r="N3727">
        <v>12300</v>
      </c>
      <c r="O3727">
        <v>18200</v>
      </c>
      <c r="P3727">
        <v>18200</v>
      </c>
      <c r="Q3727">
        <v>18200</v>
      </c>
      <c r="R3727">
        <v>19500</v>
      </c>
      <c r="S3727">
        <v>28300</v>
      </c>
      <c r="T3727">
        <v>28400</v>
      </c>
      <c r="U3727">
        <v>0</v>
      </c>
      <c r="V3727">
        <v>0</v>
      </c>
      <c r="W3727">
        <v>0</v>
      </c>
      <c r="X3727">
        <v>0</v>
      </c>
      <c r="Y3727">
        <v>9.0914256669999993</v>
      </c>
      <c r="Z3727">
        <v>-75.819879479999997</v>
      </c>
      <c r="AA3727" s="1" t="s">
        <v>47</v>
      </c>
      <c r="AB3727">
        <v>968318600</v>
      </c>
      <c r="AC3727" t="str">
        <f>MID(TablaPivotFinal[[#This Row],[Fecha]],1,4)</f>
        <v>2017</v>
      </c>
      <c r="AD3727" t="str">
        <f>MID(TablaPivotFinal[[#This Row],[Fecha]],5,3)</f>
        <v>Jul</v>
      </c>
      <c r="AE3727" s="1">
        <v>968318600</v>
      </c>
      <c r="AF3727" s="1">
        <v>2512.580645</v>
      </c>
    </row>
    <row r="3728" spans="1:32" x14ac:dyDescent="0.3">
      <c r="A3728" s="1" t="s">
        <v>695</v>
      </c>
      <c r="B3728" s="1" t="s">
        <v>643</v>
      </c>
      <c r="C3728">
        <v>2103</v>
      </c>
      <c r="D3728" s="1" t="s">
        <v>644</v>
      </c>
      <c r="E3728">
        <v>23</v>
      </c>
      <c r="F3728" s="1" t="s">
        <v>696</v>
      </c>
      <c r="G3728" s="1" t="s">
        <v>646</v>
      </c>
      <c r="H3728" s="1" t="s">
        <v>103</v>
      </c>
      <c r="I3728" s="1" t="s">
        <v>697</v>
      </c>
      <c r="J3728" s="1" t="s">
        <v>648</v>
      </c>
      <c r="K3728" t="s">
        <v>698</v>
      </c>
      <c r="L3728">
        <v>3216177100</v>
      </c>
      <c r="M3728" s="1" t="s">
        <v>699</v>
      </c>
      <c r="N3728">
        <v>12300</v>
      </c>
      <c r="O3728">
        <v>18200</v>
      </c>
      <c r="P3728">
        <v>18200</v>
      </c>
      <c r="Q3728">
        <v>18200</v>
      </c>
      <c r="R3728">
        <v>19500</v>
      </c>
      <c r="S3728">
        <v>28300</v>
      </c>
      <c r="T3728">
        <v>28400</v>
      </c>
      <c r="U3728">
        <v>0</v>
      </c>
      <c r="V3728">
        <v>0</v>
      </c>
      <c r="W3728">
        <v>0</v>
      </c>
      <c r="X3728">
        <v>0</v>
      </c>
      <c r="Y3728">
        <v>9.0914256669999993</v>
      </c>
      <c r="Z3728">
        <v>-75.819879479999997</v>
      </c>
      <c r="AA3728" s="1" t="s">
        <v>49</v>
      </c>
      <c r="AB3728">
        <v>941225550</v>
      </c>
      <c r="AC3728" t="str">
        <f>MID(TablaPivotFinal[[#This Row],[Fecha]],1,4)</f>
        <v>2017</v>
      </c>
      <c r="AD3728" t="str">
        <f>MID(TablaPivotFinal[[#This Row],[Fecha]],5,3)</f>
        <v>Jun</v>
      </c>
      <c r="AE3728" s="1">
        <v>941225550</v>
      </c>
      <c r="AF3728" s="1">
        <v>2485.9666670000001</v>
      </c>
    </row>
    <row r="3729" spans="1:32" x14ac:dyDescent="0.3">
      <c r="A3729" s="1" t="s">
        <v>695</v>
      </c>
      <c r="B3729" s="1" t="s">
        <v>643</v>
      </c>
      <c r="C3729">
        <v>2103</v>
      </c>
      <c r="D3729" s="1" t="s">
        <v>644</v>
      </c>
      <c r="E3729">
        <v>23</v>
      </c>
      <c r="F3729" s="1" t="s">
        <v>696</v>
      </c>
      <c r="G3729" s="1" t="s">
        <v>646</v>
      </c>
      <c r="H3729" s="1" t="s">
        <v>103</v>
      </c>
      <c r="I3729" s="1" t="s">
        <v>697</v>
      </c>
      <c r="J3729" s="1" t="s">
        <v>648</v>
      </c>
      <c r="K3729" t="s">
        <v>698</v>
      </c>
      <c r="L3729">
        <v>3216177100</v>
      </c>
      <c r="M3729" s="1" t="s">
        <v>699</v>
      </c>
      <c r="N3729">
        <v>12300</v>
      </c>
      <c r="O3729">
        <v>18200</v>
      </c>
      <c r="P3729">
        <v>18200</v>
      </c>
      <c r="Q3729">
        <v>18200</v>
      </c>
      <c r="R3729">
        <v>19500</v>
      </c>
      <c r="S3729">
        <v>28300</v>
      </c>
      <c r="T3729">
        <v>28400</v>
      </c>
      <c r="U3729">
        <v>0</v>
      </c>
      <c r="V3729">
        <v>0</v>
      </c>
      <c r="W3729">
        <v>0</v>
      </c>
      <c r="X3729">
        <v>0</v>
      </c>
      <c r="Y3729">
        <v>9.0914256669999993</v>
      </c>
      <c r="Z3729">
        <v>-75.819879479999997</v>
      </c>
      <c r="AA3729" s="1" t="s">
        <v>51</v>
      </c>
      <c r="AB3729">
        <v>837182000</v>
      </c>
      <c r="AC3729" t="str">
        <f>MID(TablaPivotFinal[[#This Row],[Fecha]],1,4)</f>
        <v>2017</v>
      </c>
      <c r="AD3729" t="str">
        <f>MID(TablaPivotFinal[[#This Row],[Fecha]],5,3)</f>
        <v>Mar</v>
      </c>
      <c r="AE3729" s="1">
        <v>837182000</v>
      </c>
      <c r="AF3729" s="1">
        <v>2112.4838709999999</v>
      </c>
    </row>
    <row r="3730" spans="1:32" x14ac:dyDescent="0.3">
      <c r="A3730" s="1" t="s">
        <v>695</v>
      </c>
      <c r="B3730" s="1" t="s">
        <v>643</v>
      </c>
      <c r="C3730">
        <v>2103</v>
      </c>
      <c r="D3730" s="1" t="s">
        <v>644</v>
      </c>
      <c r="E3730">
        <v>23</v>
      </c>
      <c r="F3730" s="1" t="s">
        <v>696</v>
      </c>
      <c r="G3730" s="1" t="s">
        <v>646</v>
      </c>
      <c r="H3730" s="1" t="s">
        <v>103</v>
      </c>
      <c r="I3730" s="1" t="s">
        <v>697</v>
      </c>
      <c r="J3730" s="1" t="s">
        <v>648</v>
      </c>
      <c r="K3730" t="s">
        <v>698</v>
      </c>
      <c r="L3730">
        <v>3216177100</v>
      </c>
      <c r="M3730" s="1" t="s">
        <v>699</v>
      </c>
      <c r="N3730">
        <v>12300</v>
      </c>
      <c r="O3730">
        <v>18200</v>
      </c>
      <c r="P3730">
        <v>18200</v>
      </c>
      <c r="Q3730">
        <v>18200</v>
      </c>
      <c r="R3730">
        <v>19500</v>
      </c>
      <c r="S3730">
        <v>28300</v>
      </c>
      <c r="T3730">
        <v>28400</v>
      </c>
      <c r="U3730">
        <v>0</v>
      </c>
      <c r="V3730">
        <v>0</v>
      </c>
      <c r="W3730">
        <v>0</v>
      </c>
      <c r="X3730">
        <v>0</v>
      </c>
      <c r="Y3730">
        <v>9.0914256669999993</v>
      </c>
      <c r="Z3730">
        <v>-75.819879479999997</v>
      </c>
      <c r="AA3730" s="1" t="s">
        <v>53</v>
      </c>
      <c r="AB3730">
        <v>806559100</v>
      </c>
      <c r="AC3730" t="str">
        <f>MID(TablaPivotFinal[[#This Row],[Fecha]],1,4)</f>
        <v>2017</v>
      </c>
      <c r="AD3730" t="str">
        <f>MID(TablaPivotFinal[[#This Row],[Fecha]],5,3)</f>
        <v>May</v>
      </c>
      <c r="AE3730" s="1">
        <v>806559100</v>
      </c>
      <c r="AF3730" s="1">
        <v>2042.0645159999999</v>
      </c>
    </row>
    <row r="3731" spans="1:32" x14ac:dyDescent="0.3">
      <c r="A3731" s="1" t="s">
        <v>695</v>
      </c>
      <c r="B3731" s="1" t="s">
        <v>643</v>
      </c>
      <c r="C3731">
        <v>2103</v>
      </c>
      <c r="D3731" s="1" t="s">
        <v>644</v>
      </c>
      <c r="E3731">
        <v>23</v>
      </c>
      <c r="F3731" s="1" t="s">
        <v>696</v>
      </c>
      <c r="G3731" s="1" t="s">
        <v>646</v>
      </c>
      <c r="H3731" s="1" t="s">
        <v>103</v>
      </c>
      <c r="I3731" s="1" t="s">
        <v>697</v>
      </c>
      <c r="J3731" s="1" t="s">
        <v>648</v>
      </c>
      <c r="K3731" t="s">
        <v>698</v>
      </c>
      <c r="L3731">
        <v>3216177100</v>
      </c>
      <c r="M3731" s="1" t="s">
        <v>699</v>
      </c>
      <c r="N3731">
        <v>12300</v>
      </c>
      <c r="O3731">
        <v>18200</v>
      </c>
      <c r="P3731">
        <v>18200</v>
      </c>
      <c r="Q3731">
        <v>18200</v>
      </c>
      <c r="R3731">
        <v>19500</v>
      </c>
      <c r="S3731">
        <v>28300</v>
      </c>
      <c r="T3731">
        <v>28400</v>
      </c>
      <c r="U3731">
        <v>0</v>
      </c>
      <c r="V3731">
        <v>0</v>
      </c>
      <c r="W3731">
        <v>0</v>
      </c>
      <c r="X3731">
        <v>0</v>
      </c>
      <c r="Y3731">
        <v>9.0914256669999993</v>
      </c>
      <c r="Z3731">
        <v>-75.819879479999997</v>
      </c>
      <c r="AA3731" s="1" t="s">
        <v>55</v>
      </c>
      <c r="AB3731">
        <v>868408000</v>
      </c>
      <c r="AC3731" t="str">
        <f>MID(TablaPivotFinal[[#This Row],[Fecha]],1,4)</f>
        <v>2017</v>
      </c>
      <c r="AD3731" t="str">
        <f>MID(TablaPivotFinal[[#This Row],[Fecha]],5,3)</f>
        <v>Nov</v>
      </c>
      <c r="AE3731" s="1">
        <v>868408000</v>
      </c>
      <c r="AF3731" s="1">
        <v>2279.2333330000001</v>
      </c>
    </row>
    <row r="3732" spans="1:32" x14ac:dyDescent="0.3">
      <c r="A3732" s="1" t="s">
        <v>695</v>
      </c>
      <c r="B3732" s="1" t="s">
        <v>643</v>
      </c>
      <c r="C3732">
        <v>2103</v>
      </c>
      <c r="D3732" s="1" t="s">
        <v>644</v>
      </c>
      <c r="E3732">
        <v>23</v>
      </c>
      <c r="F3732" s="1" t="s">
        <v>696</v>
      </c>
      <c r="G3732" s="1" t="s">
        <v>646</v>
      </c>
      <c r="H3732" s="1" t="s">
        <v>103</v>
      </c>
      <c r="I3732" s="1" t="s">
        <v>697</v>
      </c>
      <c r="J3732" s="1" t="s">
        <v>648</v>
      </c>
      <c r="K3732" t="s">
        <v>698</v>
      </c>
      <c r="L3732">
        <v>3216177100</v>
      </c>
      <c r="M3732" s="1" t="s">
        <v>699</v>
      </c>
      <c r="N3732">
        <v>12300</v>
      </c>
      <c r="O3732">
        <v>18200</v>
      </c>
      <c r="P3732">
        <v>18200</v>
      </c>
      <c r="Q3732">
        <v>18200</v>
      </c>
      <c r="R3732">
        <v>19500</v>
      </c>
      <c r="S3732">
        <v>28300</v>
      </c>
      <c r="T3732">
        <v>28400</v>
      </c>
      <c r="U3732">
        <v>0</v>
      </c>
      <c r="V3732">
        <v>0</v>
      </c>
      <c r="W3732">
        <v>0</v>
      </c>
      <c r="X3732">
        <v>0</v>
      </c>
      <c r="Y3732">
        <v>9.0914256669999993</v>
      </c>
      <c r="Z3732">
        <v>-75.819879479999997</v>
      </c>
      <c r="AA3732" s="1" t="s">
        <v>57</v>
      </c>
      <c r="AB3732">
        <v>892373900</v>
      </c>
      <c r="AC3732" t="str">
        <f>MID(TablaPivotFinal[[#This Row],[Fecha]],1,4)</f>
        <v>2017</v>
      </c>
      <c r="AD3732" t="str">
        <f>MID(TablaPivotFinal[[#This Row],[Fecha]],5,3)</f>
        <v>Oct</v>
      </c>
      <c r="AE3732" s="1">
        <v>892373900</v>
      </c>
      <c r="AF3732" s="1">
        <v>2256.83871</v>
      </c>
    </row>
    <row r="3733" spans="1:32" x14ac:dyDescent="0.3">
      <c r="A3733" s="1" t="s">
        <v>695</v>
      </c>
      <c r="B3733" s="1" t="s">
        <v>643</v>
      </c>
      <c r="C3733">
        <v>2103</v>
      </c>
      <c r="D3733" s="1" t="s">
        <v>644</v>
      </c>
      <c r="E3733">
        <v>23</v>
      </c>
      <c r="F3733" s="1" t="s">
        <v>696</v>
      </c>
      <c r="G3733" s="1" t="s">
        <v>646</v>
      </c>
      <c r="H3733" s="1" t="s">
        <v>103</v>
      </c>
      <c r="I3733" s="1" t="s">
        <v>697</v>
      </c>
      <c r="J3733" s="1" t="s">
        <v>648</v>
      </c>
      <c r="K3733" t="s">
        <v>698</v>
      </c>
      <c r="L3733">
        <v>3216177100</v>
      </c>
      <c r="M3733" s="1" t="s">
        <v>699</v>
      </c>
      <c r="N3733">
        <v>12300</v>
      </c>
      <c r="O3733">
        <v>18200</v>
      </c>
      <c r="P3733">
        <v>18200</v>
      </c>
      <c r="Q3733">
        <v>18200</v>
      </c>
      <c r="R3733">
        <v>19500</v>
      </c>
      <c r="S3733">
        <v>28300</v>
      </c>
      <c r="T3733">
        <v>28400</v>
      </c>
      <c r="U3733">
        <v>0</v>
      </c>
      <c r="V3733">
        <v>0</v>
      </c>
      <c r="W3733">
        <v>0</v>
      </c>
      <c r="X3733">
        <v>0</v>
      </c>
      <c r="Y3733">
        <v>9.0914256669999993</v>
      </c>
      <c r="Z3733">
        <v>-75.819879479999997</v>
      </c>
      <c r="AA3733" s="1" t="s">
        <v>59</v>
      </c>
      <c r="AB3733">
        <v>814192600</v>
      </c>
      <c r="AC3733" t="str">
        <f>MID(TablaPivotFinal[[#This Row],[Fecha]],1,4)</f>
        <v>2017</v>
      </c>
      <c r="AD3733" t="str">
        <f>MID(TablaPivotFinal[[#This Row],[Fecha]],5,3)</f>
        <v>Sep</v>
      </c>
      <c r="AE3733" s="1">
        <v>814192600</v>
      </c>
      <c r="AF3733" s="1">
        <v>2122.6</v>
      </c>
    </row>
    <row r="3734" spans="1:32" x14ac:dyDescent="0.3">
      <c r="A3734" s="1" t="s">
        <v>695</v>
      </c>
      <c r="B3734" s="1" t="s">
        <v>643</v>
      </c>
      <c r="C3734">
        <v>2103</v>
      </c>
      <c r="D3734" s="1" t="s">
        <v>644</v>
      </c>
      <c r="E3734">
        <v>23</v>
      </c>
      <c r="F3734" s="1" t="s">
        <v>696</v>
      </c>
      <c r="G3734" s="1" t="s">
        <v>646</v>
      </c>
      <c r="H3734" s="1" t="s">
        <v>103</v>
      </c>
      <c r="I3734" s="1" t="s">
        <v>697</v>
      </c>
      <c r="J3734" s="1" t="s">
        <v>648</v>
      </c>
      <c r="K3734" t="s">
        <v>698</v>
      </c>
      <c r="L3734">
        <v>3216177100</v>
      </c>
      <c r="M3734" s="1" t="s">
        <v>699</v>
      </c>
      <c r="N3734">
        <v>12300</v>
      </c>
      <c r="O3734">
        <v>18200</v>
      </c>
      <c r="P3734">
        <v>18200</v>
      </c>
      <c r="Q3734">
        <v>18200</v>
      </c>
      <c r="R3734">
        <v>19500</v>
      </c>
      <c r="S3734">
        <v>28300</v>
      </c>
      <c r="T3734">
        <v>28400</v>
      </c>
      <c r="U3734">
        <v>0</v>
      </c>
      <c r="V3734">
        <v>0</v>
      </c>
      <c r="W3734">
        <v>0</v>
      </c>
      <c r="X3734">
        <v>0</v>
      </c>
      <c r="Y3734">
        <v>9.0914256669999993</v>
      </c>
      <c r="Z3734">
        <v>-75.819879479999997</v>
      </c>
      <c r="AA3734" s="1" t="s">
        <v>61</v>
      </c>
      <c r="AB3734">
        <v>829257400</v>
      </c>
      <c r="AC3734" t="str">
        <f>MID(TablaPivotFinal[[#This Row],[Fecha]],1,4)</f>
        <v>2018</v>
      </c>
      <c r="AD3734" t="str">
        <f>MID(TablaPivotFinal[[#This Row],[Fecha]],5,3)</f>
        <v>Abr</v>
      </c>
      <c r="AE3734" s="1">
        <v>829257400</v>
      </c>
      <c r="AF3734" s="1">
        <v>61920</v>
      </c>
    </row>
    <row r="3735" spans="1:32" x14ac:dyDescent="0.3">
      <c r="A3735" s="1" t="s">
        <v>695</v>
      </c>
      <c r="B3735" s="1" t="s">
        <v>643</v>
      </c>
      <c r="C3735">
        <v>2103</v>
      </c>
      <c r="D3735" s="1" t="s">
        <v>644</v>
      </c>
      <c r="E3735">
        <v>23</v>
      </c>
      <c r="F3735" s="1" t="s">
        <v>696</v>
      </c>
      <c r="G3735" s="1" t="s">
        <v>646</v>
      </c>
      <c r="H3735" s="1" t="s">
        <v>103</v>
      </c>
      <c r="I3735" s="1" t="s">
        <v>697</v>
      </c>
      <c r="J3735" s="1" t="s">
        <v>648</v>
      </c>
      <c r="K3735" t="s">
        <v>698</v>
      </c>
      <c r="L3735">
        <v>3216177100</v>
      </c>
      <c r="M3735" s="1" t="s">
        <v>699</v>
      </c>
      <c r="N3735">
        <v>12300</v>
      </c>
      <c r="O3735">
        <v>18200</v>
      </c>
      <c r="P3735">
        <v>18200</v>
      </c>
      <c r="Q3735">
        <v>18200</v>
      </c>
      <c r="R3735">
        <v>19500</v>
      </c>
      <c r="S3735">
        <v>28300</v>
      </c>
      <c r="T3735">
        <v>28400</v>
      </c>
      <c r="U3735">
        <v>0</v>
      </c>
      <c r="V3735">
        <v>0</v>
      </c>
      <c r="W3735">
        <v>0</v>
      </c>
      <c r="X3735">
        <v>0</v>
      </c>
      <c r="Y3735">
        <v>9.0914256669999993</v>
      </c>
      <c r="Z3735">
        <v>-75.819879479999997</v>
      </c>
      <c r="AA3735" s="1" t="s">
        <v>63</v>
      </c>
      <c r="AB3735">
        <v>978131500</v>
      </c>
      <c r="AC3735" t="str">
        <f>MID(TablaPivotFinal[[#This Row],[Fecha]],1,4)</f>
        <v>2018</v>
      </c>
      <c r="AD3735" t="str">
        <f>MID(TablaPivotFinal[[#This Row],[Fecha]],5,3)</f>
        <v>Ago</v>
      </c>
      <c r="AE3735" s="1">
        <v>978131500</v>
      </c>
      <c r="AF3735" s="1">
        <v>73893</v>
      </c>
    </row>
    <row r="3736" spans="1:32" x14ac:dyDescent="0.3">
      <c r="A3736" s="1" t="s">
        <v>695</v>
      </c>
      <c r="B3736" s="1" t="s">
        <v>643</v>
      </c>
      <c r="C3736">
        <v>2103</v>
      </c>
      <c r="D3736" s="1" t="s">
        <v>644</v>
      </c>
      <c r="E3736">
        <v>23</v>
      </c>
      <c r="F3736" s="1" t="s">
        <v>696</v>
      </c>
      <c r="G3736" s="1" t="s">
        <v>646</v>
      </c>
      <c r="H3736" s="1" t="s">
        <v>103</v>
      </c>
      <c r="I3736" s="1" t="s">
        <v>697</v>
      </c>
      <c r="J3736" s="1" t="s">
        <v>648</v>
      </c>
      <c r="K3736" t="s">
        <v>698</v>
      </c>
      <c r="L3736">
        <v>3216177100</v>
      </c>
      <c r="M3736" s="1" t="s">
        <v>699</v>
      </c>
      <c r="N3736">
        <v>12300</v>
      </c>
      <c r="O3736">
        <v>18200</v>
      </c>
      <c r="P3736">
        <v>18200</v>
      </c>
      <c r="Q3736">
        <v>18200</v>
      </c>
      <c r="R3736">
        <v>19500</v>
      </c>
      <c r="S3736">
        <v>28300</v>
      </c>
      <c r="T3736">
        <v>28400</v>
      </c>
      <c r="U3736">
        <v>0</v>
      </c>
      <c r="V3736">
        <v>0</v>
      </c>
      <c r="W3736">
        <v>0</v>
      </c>
      <c r="X3736">
        <v>0</v>
      </c>
      <c r="Y3736">
        <v>9.0914256669999993</v>
      </c>
      <c r="Z3736">
        <v>-75.819879479999997</v>
      </c>
      <c r="AA3736" s="1" t="s">
        <v>65</v>
      </c>
      <c r="AB3736">
        <v>1171301300</v>
      </c>
      <c r="AC3736" t="str">
        <f>MID(TablaPivotFinal[[#This Row],[Fecha]],1,4)</f>
        <v>2018</v>
      </c>
      <c r="AD3736" t="str">
        <f>MID(TablaPivotFinal[[#This Row],[Fecha]],5,3)</f>
        <v>Dic</v>
      </c>
      <c r="AE3736" s="1">
        <v>1171301300</v>
      </c>
      <c r="AF3736" s="1">
        <v>90098</v>
      </c>
    </row>
    <row r="3737" spans="1:32" x14ac:dyDescent="0.3">
      <c r="A3737" s="1" t="s">
        <v>695</v>
      </c>
      <c r="B3737" s="1" t="s">
        <v>643</v>
      </c>
      <c r="C3737">
        <v>2103</v>
      </c>
      <c r="D3737" s="1" t="s">
        <v>644</v>
      </c>
      <c r="E3737">
        <v>23</v>
      </c>
      <c r="F3737" s="1" t="s">
        <v>696</v>
      </c>
      <c r="G3737" s="1" t="s">
        <v>646</v>
      </c>
      <c r="H3737" s="1" t="s">
        <v>103</v>
      </c>
      <c r="I3737" s="1" t="s">
        <v>697</v>
      </c>
      <c r="J3737" s="1" t="s">
        <v>648</v>
      </c>
      <c r="K3737" t="s">
        <v>698</v>
      </c>
      <c r="L3737">
        <v>3216177100</v>
      </c>
      <c r="M3737" s="1" t="s">
        <v>699</v>
      </c>
      <c r="N3737">
        <v>12300</v>
      </c>
      <c r="O3737">
        <v>18200</v>
      </c>
      <c r="P3737">
        <v>18200</v>
      </c>
      <c r="Q3737">
        <v>18200</v>
      </c>
      <c r="R3737">
        <v>19500</v>
      </c>
      <c r="S3737">
        <v>28300</v>
      </c>
      <c r="T3737">
        <v>28400</v>
      </c>
      <c r="U3737">
        <v>0</v>
      </c>
      <c r="V3737">
        <v>0</v>
      </c>
      <c r="W3737">
        <v>0</v>
      </c>
      <c r="X3737">
        <v>0</v>
      </c>
      <c r="Y3737">
        <v>9.0914256669999993</v>
      </c>
      <c r="Z3737">
        <v>-75.819879479999997</v>
      </c>
      <c r="AA3737" s="1" t="s">
        <v>67</v>
      </c>
      <c r="AB3737">
        <v>1367271200</v>
      </c>
      <c r="AC3737" t="str">
        <f>MID(TablaPivotFinal[[#This Row],[Fecha]],1,4)</f>
        <v>2018</v>
      </c>
      <c r="AD3737" t="str">
        <f>MID(TablaPivotFinal[[#This Row],[Fecha]],5,3)</f>
        <v>Ene</v>
      </c>
      <c r="AE3737" s="1">
        <v>1367271200</v>
      </c>
      <c r="AF3737" s="1">
        <v>109344</v>
      </c>
    </row>
    <row r="3738" spans="1:32" x14ac:dyDescent="0.3">
      <c r="A3738" s="1" t="s">
        <v>695</v>
      </c>
      <c r="B3738" s="1" t="s">
        <v>643</v>
      </c>
      <c r="C3738">
        <v>2103</v>
      </c>
      <c r="D3738" s="1" t="s">
        <v>644</v>
      </c>
      <c r="E3738">
        <v>23</v>
      </c>
      <c r="F3738" s="1" t="s">
        <v>696</v>
      </c>
      <c r="G3738" s="1" t="s">
        <v>646</v>
      </c>
      <c r="H3738" s="1" t="s">
        <v>103</v>
      </c>
      <c r="I3738" s="1" t="s">
        <v>697</v>
      </c>
      <c r="J3738" s="1" t="s">
        <v>648</v>
      </c>
      <c r="K3738" t="s">
        <v>698</v>
      </c>
      <c r="L3738">
        <v>3216177100</v>
      </c>
      <c r="M3738" s="1" t="s">
        <v>699</v>
      </c>
      <c r="N3738">
        <v>12300</v>
      </c>
      <c r="O3738">
        <v>18200</v>
      </c>
      <c r="P3738">
        <v>18200</v>
      </c>
      <c r="Q3738">
        <v>18200</v>
      </c>
      <c r="R3738">
        <v>19500</v>
      </c>
      <c r="S3738">
        <v>28300</v>
      </c>
      <c r="T3738">
        <v>28400</v>
      </c>
      <c r="U3738">
        <v>0</v>
      </c>
      <c r="V3738">
        <v>0</v>
      </c>
      <c r="W3738">
        <v>0</v>
      </c>
      <c r="X3738">
        <v>0</v>
      </c>
      <c r="Y3738">
        <v>9.0914256669999993</v>
      </c>
      <c r="Z3738">
        <v>-75.819879479999997</v>
      </c>
      <c r="AA3738" s="1" t="s">
        <v>69</v>
      </c>
      <c r="AB3738">
        <v>729917300</v>
      </c>
      <c r="AC3738" t="str">
        <f>MID(TablaPivotFinal[[#This Row],[Fecha]],1,4)</f>
        <v>2018</v>
      </c>
      <c r="AD3738" t="str">
        <f>MID(TablaPivotFinal[[#This Row],[Fecha]],5,3)</f>
        <v>Feb</v>
      </c>
      <c r="AE3738" s="1">
        <v>729917300</v>
      </c>
      <c r="AF3738" s="1">
        <v>54227</v>
      </c>
    </row>
    <row r="3739" spans="1:32" x14ac:dyDescent="0.3">
      <c r="A3739" s="1" t="s">
        <v>695</v>
      </c>
      <c r="B3739" s="1" t="s">
        <v>643</v>
      </c>
      <c r="C3739">
        <v>2103</v>
      </c>
      <c r="D3739" s="1" t="s">
        <v>644</v>
      </c>
      <c r="E3739">
        <v>23</v>
      </c>
      <c r="F3739" s="1" t="s">
        <v>696</v>
      </c>
      <c r="G3739" s="1" t="s">
        <v>646</v>
      </c>
      <c r="H3739" s="1" t="s">
        <v>103</v>
      </c>
      <c r="I3739" s="1" t="s">
        <v>697</v>
      </c>
      <c r="J3739" s="1" t="s">
        <v>648</v>
      </c>
      <c r="K3739" t="s">
        <v>698</v>
      </c>
      <c r="L3739">
        <v>3216177100</v>
      </c>
      <c r="M3739" s="1" t="s">
        <v>699</v>
      </c>
      <c r="N3739">
        <v>12300</v>
      </c>
      <c r="O3739">
        <v>18200</v>
      </c>
      <c r="P3739">
        <v>18200</v>
      </c>
      <c r="Q3739">
        <v>18200</v>
      </c>
      <c r="R3739">
        <v>19500</v>
      </c>
      <c r="S3739">
        <v>28300</v>
      </c>
      <c r="T3739">
        <v>28400</v>
      </c>
      <c r="U3739">
        <v>0</v>
      </c>
      <c r="V3739">
        <v>0</v>
      </c>
      <c r="W3739">
        <v>0</v>
      </c>
      <c r="X3739">
        <v>0</v>
      </c>
      <c r="Y3739">
        <v>9.0914256669999993</v>
      </c>
      <c r="Z3739">
        <v>-75.819879479999997</v>
      </c>
      <c r="AA3739" s="1" t="s">
        <v>71</v>
      </c>
      <c r="AB3739">
        <v>1079628500</v>
      </c>
      <c r="AC3739" t="str">
        <f>MID(TablaPivotFinal[[#This Row],[Fecha]],1,4)</f>
        <v>2018</v>
      </c>
      <c r="AD3739" t="str">
        <f>MID(TablaPivotFinal[[#This Row],[Fecha]],5,3)</f>
        <v>Jul</v>
      </c>
      <c r="AE3739" s="1">
        <v>1079628500</v>
      </c>
      <c r="AF3739" s="1">
        <v>81659</v>
      </c>
    </row>
    <row r="3740" spans="1:32" x14ac:dyDescent="0.3">
      <c r="A3740" s="1" t="s">
        <v>695</v>
      </c>
      <c r="B3740" s="1" t="s">
        <v>643</v>
      </c>
      <c r="C3740">
        <v>2103</v>
      </c>
      <c r="D3740" s="1" t="s">
        <v>644</v>
      </c>
      <c r="E3740">
        <v>23</v>
      </c>
      <c r="F3740" s="1" t="s">
        <v>696</v>
      </c>
      <c r="G3740" s="1" t="s">
        <v>646</v>
      </c>
      <c r="H3740" s="1" t="s">
        <v>103</v>
      </c>
      <c r="I3740" s="1" t="s">
        <v>697</v>
      </c>
      <c r="J3740" s="1" t="s">
        <v>648</v>
      </c>
      <c r="K3740" t="s">
        <v>698</v>
      </c>
      <c r="L3740">
        <v>3216177100</v>
      </c>
      <c r="M3740" s="1" t="s">
        <v>699</v>
      </c>
      <c r="N3740">
        <v>12300</v>
      </c>
      <c r="O3740">
        <v>18200</v>
      </c>
      <c r="P3740">
        <v>18200</v>
      </c>
      <c r="Q3740">
        <v>18200</v>
      </c>
      <c r="R3740">
        <v>19500</v>
      </c>
      <c r="S3740">
        <v>28300</v>
      </c>
      <c r="T3740">
        <v>28400</v>
      </c>
      <c r="U3740">
        <v>0</v>
      </c>
      <c r="V3740">
        <v>0</v>
      </c>
      <c r="W3740">
        <v>0</v>
      </c>
      <c r="X3740">
        <v>0</v>
      </c>
      <c r="Y3740">
        <v>9.0914256669999993</v>
      </c>
      <c r="Z3740">
        <v>-75.819879479999997</v>
      </c>
      <c r="AA3740" s="1" t="s">
        <v>73</v>
      </c>
      <c r="AB3740">
        <v>1124086200</v>
      </c>
      <c r="AC3740" t="str">
        <f>MID(TablaPivotFinal[[#This Row],[Fecha]],1,4)</f>
        <v>2018</v>
      </c>
      <c r="AD3740" t="str">
        <f>MID(TablaPivotFinal[[#This Row],[Fecha]],5,3)</f>
        <v>Jun</v>
      </c>
      <c r="AE3740" s="1">
        <v>1124086200</v>
      </c>
      <c r="AF3740" s="1">
        <v>78611</v>
      </c>
    </row>
    <row r="3741" spans="1:32" x14ac:dyDescent="0.3">
      <c r="A3741" s="1" t="s">
        <v>695</v>
      </c>
      <c r="B3741" s="1" t="s">
        <v>643</v>
      </c>
      <c r="C3741">
        <v>2103</v>
      </c>
      <c r="D3741" s="1" t="s">
        <v>644</v>
      </c>
      <c r="E3741">
        <v>23</v>
      </c>
      <c r="F3741" s="1" t="s">
        <v>696</v>
      </c>
      <c r="G3741" s="1" t="s">
        <v>646</v>
      </c>
      <c r="H3741" s="1" t="s">
        <v>103</v>
      </c>
      <c r="I3741" s="1" t="s">
        <v>697</v>
      </c>
      <c r="J3741" s="1" t="s">
        <v>648</v>
      </c>
      <c r="K3741" t="s">
        <v>698</v>
      </c>
      <c r="L3741">
        <v>3216177100</v>
      </c>
      <c r="M3741" s="1" t="s">
        <v>699</v>
      </c>
      <c r="N3741">
        <v>12300</v>
      </c>
      <c r="O3741">
        <v>18200</v>
      </c>
      <c r="P3741">
        <v>18200</v>
      </c>
      <c r="Q3741">
        <v>18200</v>
      </c>
      <c r="R3741">
        <v>19500</v>
      </c>
      <c r="S3741">
        <v>28300</v>
      </c>
      <c r="T3741">
        <v>28400</v>
      </c>
      <c r="U3741">
        <v>0</v>
      </c>
      <c r="V3741">
        <v>0</v>
      </c>
      <c r="W3741">
        <v>0</v>
      </c>
      <c r="X3741">
        <v>0</v>
      </c>
      <c r="Y3741">
        <v>9.0914256669999993</v>
      </c>
      <c r="Z3741">
        <v>-75.819879479999997</v>
      </c>
      <c r="AA3741" s="1" t="s">
        <v>75</v>
      </c>
      <c r="AB3741">
        <v>1042166000</v>
      </c>
      <c r="AC3741" t="str">
        <f>MID(TablaPivotFinal[[#This Row],[Fecha]],1,4)</f>
        <v>2018</v>
      </c>
      <c r="AD3741" t="str">
        <f>MID(TablaPivotFinal[[#This Row],[Fecha]],5,3)</f>
        <v>Mar</v>
      </c>
      <c r="AE3741" s="1">
        <v>1042166000</v>
      </c>
      <c r="AF3741" s="1">
        <v>79789</v>
      </c>
    </row>
    <row r="3742" spans="1:32" x14ac:dyDescent="0.3">
      <c r="A3742" s="1" t="s">
        <v>695</v>
      </c>
      <c r="B3742" s="1" t="s">
        <v>643</v>
      </c>
      <c r="C3742">
        <v>2103</v>
      </c>
      <c r="D3742" s="1" t="s">
        <v>644</v>
      </c>
      <c r="E3742">
        <v>23</v>
      </c>
      <c r="F3742" s="1" t="s">
        <v>696</v>
      </c>
      <c r="G3742" s="1" t="s">
        <v>646</v>
      </c>
      <c r="H3742" s="1" t="s">
        <v>103</v>
      </c>
      <c r="I3742" s="1" t="s">
        <v>697</v>
      </c>
      <c r="J3742" s="1" t="s">
        <v>648</v>
      </c>
      <c r="K3742" t="s">
        <v>698</v>
      </c>
      <c r="L3742">
        <v>3216177100</v>
      </c>
      <c r="M3742" s="1" t="s">
        <v>699</v>
      </c>
      <c r="N3742">
        <v>12300</v>
      </c>
      <c r="O3742">
        <v>18200</v>
      </c>
      <c r="P3742">
        <v>18200</v>
      </c>
      <c r="Q3742">
        <v>18200</v>
      </c>
      <c r="R3742">
        <v>19500</v>
      </c>
      <c r="S3742">
        <v>28300</v>
      </c>
      <c r="T3742">
        <v>28400</v>
      </c>
      <c r="U3742">
        <v>0</v>
      </c>
      <c r="V3742">
        <v>0</v>
      </c>
      <c r="W3742">
        <v>0</v>
      </c>
      <c r="X3742">
        <v>0</v>
      </c>
      <c r="Y3742">
        <v>9.0914256669999993</v>
      </c>
      <c r="Z3742">
        <v>-75.819879479999997</v>
      </c>
      <c r="AA3742" s="1" t="s">
        <v>77</v>
      </c>
      <c r="AB3742">
        <v>865436800</v>
      </c>
      <c r="AC3742" t="str">
        <f>MID(TablaPivotFinal[[#This Row],[Fecha]],1,4)</f>
        <v>2018</v>
      </c>
      <c r="AD3742" t="str">
        <f>MID(TablaPivotFinal[[#This Row],[Fecha]],5,3)</f>
        <v>May</v>
      </c>
      <c r="AE3742" s="1">
        <v>865436800</v>
      </c>
      <c r="AF3742" s="1">
        <v>62764</v>
      </c>
    </row>
    <row r="3743" spans="1:32" x14ac:dyDescent="0.3">
      <c r="A3743" s="1" t="s">
        <v>695</v>
      </c>
      <c r="B3743" s="1" t="s">
        <v>643</v>
      </c>
      <c r="C3743">
        <v>2103</v>
      </c>
      <c r="D3743" s="1" t="s">
        <v>644</v>
      </c>
      <c r="E3743">
        <v>23</v>
      </c>
      <c r="F3743" s="1" t="s">
        <v>696</v>
      </c>
      <c r="G3743" s="1" t="s">
        <v>646</v>
      </c>
      <c r="H3743" s="1" t="s">
        <v>103</v>
      </c>
      <c r="I3743" s="1" t="s">
        <v>697</v>
      </c>
      <c r="J3743" s="1" t="s">
        <v>648</v>
      </c>
      <c r="K3743" t="s">
        <v>698</v>
      </c>
      <c r="L3743">
        <v>3216177100</v>
      </c>
      <c r="M3743" s="1" t="s">
        <v>699</v>
      </c>
      <c r="N3743">
        <v>12300</v>
      </c>
      <c r="O3743">
        <v>18200</v>
      </c>
      <c r="P3743">
        <v>18200</v>
      </c>
      <c r="Q3743">
        <v>18200</v>
      </c>
      <c r="R3743">
        <v>19500</v>
      </c>
      <c r="S3743">
        <v>28300</v>
      </c>
      <c r="T3743">
        <v>28400</v>
      </c>
      <c r="U3743">
        <v>0</v>
      </c>
      <c r="V3743">
        <v>0</v>
      </c>
      <c r="W3743">
        <v>0</v>
      </c>
      <c r="X3743">
        <v>0</v>
      </c>
      <c r="Y3743">
        <v>9.0914256669999993</v>
      </c>
      <c r="Z3743">
        <v>-75.819879479999997</v>
      </c>
      <c r="AA3743" s="1" t="s">
        <v>79</v>
      </c>
      <c r="AB3743">
        <v>930243400</v>
      </c>
      <c r="AC3743" t="str">
        <f>MID(TablaPivotFinal[[#This Row],[Fecha]],1,4)</f>
        <v>2018</v>
      </c>
      <c r="AD3743" t="str">
        <f>MID(TablaPivotFinal[[#This Row],[Fecha]],5,3)</f>
        <v>Nov</v>
      </c>
      <c r="AE3743" s="1">
        <v>930243400</v>
      </c>
      <c r="AF3743" s="1">
        <v>69842</v>
      </c>
    </row>
    <row r="3744" spans="1:32" x14ac:dyDescent="0.3">
      <c r="A3744" s="1" t="s">
        <v>695</v>
      </c>
      <c r="B3744" s="1" t="s">
        <v>643</v>
      </c>
      <c r="C3744">
        <v>2103</v>
      </c>
      <c r="D3744" s="1" t="s">
        <v>644</v>
      </c>
      <c r="E3744">
        <v>23</v>
      </c>
      <c r="F3744" s="1" t="s">
        <v>696</v>
      </c>
      <c r="G3744" s="1" t="s">
        <v>646</v>
      </c>
      <c r="H3744" s="1" t="s">
        <v>103</v>
      </c>
      <c r="I3744" s="1" t="s">
        <v>697</v>
      </c>
      <c r="J3744" s="1" t="s">
        <v>648</v>
      </c>
      <c r="K3744" t="s">
        <v>698</v>
      </c>
      <c r="L3744">
        <v>3216177100</v>
      </c>
      <c r="M3744" s="1" t="s">
        <v>699</v>
      </c>
      <c r="N3744">
        <v>12300</v>
      </c>
      <c r="O3744">
        <v>18200</v>
      </c>
      <c r="P3744">
        <v>18200</v>
      </c>
      <c r="Q3744">
        <v>18200</v>
      </c>
      <c r="R3744">
        <v>19500</v>
      </c>
      <c r="S3744">
        <v>28300</v>
      </c>
      <c r="T3744">
        <v>28400</v>
      </c>
      <c r="U3744">
        <v>0</v>
      </c>
      <c r="V3744">
        <v>0</v>
      </c>
      <c r="W3744">
        <v>0</v>
      </c>
      <c r="X3744">
        <v>0</v>
      </c>
      <c r="Y3744">
        <v>9.0914256669999993</v>
      </c>
      <c r="Z3744">
        <v>-75.819879479999997</v>
      </c>
      <c r="AA3744" s="1" t="s">
        <v>81</v>
      </c>
      <c r="AB3744">
        <v>1024705000</v>
      </c>
      <c r="AC3744" t="str">
        <f>MID(TablaPivotFinal[[#This Row],[Fecha]],1,4)</f>
        <v>2018</v>
      </c>
      <c r="AD3744" t="str">
        <f>MID(TablaPivotFinal[[#This Row],[Fecha]],5,3)</f>
        <v>Oct</v>
      </c>
      <c r="AE3744" s="1">
        <v>1024705000</v>
      </c>
      <c r="AF3744" s="1">
        <v>76946</v>
      </c>
    </row>
    <row r="3745" spans="1:32" x14ac:dyDescent="0.3">
      <c r="A3745" s="1" t="s">
        <v>695</v>
      </c>
      <c r="B3745" s="1" t="s">
        <v>643</v>
      </c>
      <c r="C3745">
        <v>2103</v>
      </c>
      <c r="D3745" s="1" t="s">
        <v>644</v>
      </c>
      <c r="E3745">
        <v>23</v>
      </c>
      <c r="F3745" s="1" t="s">
        <v>696</v>
      </c>
      <c r="G3745" s="1" t="s">
        <v>646</v>
      </c>
      <c r="H3745" s="1" t="s">
        <v>103</v>
      </c>
      <c r="I3745" s="1" t="s">
        <v>697</v>
      </c>
      <c r="J3745" s="1" t="s">
        <v>648</v>
      </c>
      <c r="K3745" t="s">
        <v>698</v>
      </c>
      <c r="L3745">
        <v>3216177100</v>
      </c>
      <c r="M3745" s="1" t="s">
        <v>699</v>
      </c>
      <c r="N3745">
        <v>12300</v>
      </c>
      <c r="O3745">
        <v>18200</v>
      </c>
      <c r="P3745">
        <v>18200</v>
      </c>
      <c r="Q3745">
        <v>18200</v>
      </c>
      <c r="R3745">
        <v>19500</v>
      </c>
      <c r="S3745">
        <v>28300</v>
      </c>
      <c r="T3745">
        <v>28400</v>
      </c>
      <c r="U3745">
        <v>0</v>
      </c>
      <c r="V3745">
        <v>0</v>
      </c>
      <c r="W3745">
        <v>0</v>
      </c>
      <c r="X3745">
        <v>0</v>
      </c>
      <c r="Y3745">
        <v>9.0914256669999993</v>
      </c>
      <c r="Z3745">
        <v>-75.819879479999997</v>
      </c>
      <c r="AA3745" s="1" t="s">
        <v>83</v>
      </c>
      <c r="AB3745">
        <v>904462500</v>
      </c>
      <c r="AC3745" t="str">
        <f>MID(TablaPivotFinal[[#This Row],[Fecha]],1,4)</f>
        <v>2018</v>
      </c>
      <c r="AD3745" t="str">
        <f>MID(TablaPivotFinal[[#This Row],[Fecha]],5,3)</f>
        <v>Sep</v>
      </c>
      <c r="AE3745" s="1">
        <v>904462500</v>
      </c>
      <c r="AF3745" s="1">
        <v>66819</v>
      </c>
    </row>
    <row r="3746" spans="1:32" x14ac:dyDescent="0.3">
      <c r="A3746" s="1" t="s">
        <v>700</v>
      </c>
      <c r="B3746" s="1" t="s">
        <v>684</v>
      </c>
      <c r="C3746">
        <v>2515</v>
      </c>
      <c r="D3746" s="1" t="s">
        <v>701</v>
      </c>
      <c r="E3746">
        <v>70</v>
      </c>
      <c r="F3746" s="1" t="s">
        <v>702</v>
      </c>
      <c r="G3746" s="1" t="s">
        <v>686</v>
      </c>
      <c r="H3746" s="1" t="s">
        <v>103</v>
      </c>
      <c r="I3746" s="1" t="s">
        <v>703</v>
      </c>
      <c r="J3746" s="1" t="s">
        <v>688</v>
      </c>
      <c r="K3746">
        <v>3124964386</v>
      </c>
      <c r="L3746" t="s">
        <v>689</v>
      </c>
      <c r="M3746" s="1" t="s">
        <v>704</v>
      </c>
      <c r="N3746">
        <v>4500</v>
      </c>
      <c r="O3746">
        <v>12000</v>
      </c>
      <c r="P3746">
        <v>18600</v>
      </c>
      <c r="Q3746">
        <v>23600</v>
      </c>
      <c r="R3746">
        <v>27100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9.318846937</v>
      </c>
      <c r="Z3746">
        <v>-75.319953819999995</v>
      </c>
      <c r="AA3746" s="1" t="s">
        <v>13</v>
      </c>
      <c r="AB3746">
        <v>1534592800</v>
      </c>
      <c r="AC3746" t="str">
        <f>MID(TablaPivotFinal[[#This Row],[Fecha]],1,4)</f>
        <v>2016</v>
      </c>
      <c r="AD3746" t="str">
        <f>MID(TablaPivotFinal[[#This Row],[Fecha]],5,3)</f>
        <v>Abr</v>
      </c>
      <c r="AE3746" s="1">
        <v>1534592800</v>
      </c>
      <c r="AF3746" s="1">
        <v>297445</v>
      </c>
    </row>
    <row r="3747" spans="1:32" x14ac:dyDescent="0.3">
      <c r="A3747" s="1" t="s">
        <v>700</v>
      </c>
      <c r="B3747" s="1" t="s">
        <v>684</v>
      </c>
      <c r="C3747">
        <v>2515</v>
      </c>
      <c r="D3747" s="1" t="s">
        <v>701</v>
      </c>
      <c r="E3747">
        <v>70</v>
      </c>
      <c r="F3747" s="1" t="s">
        <v>702</v>
      </c>
      <c r="G3747" s="1" t="s">
        <v>686</v>
      </c>
      <c r="H3747" s="1" t="s">
        <v>103</v>
      </c>
      <c r="I3747" s="1" t="s">
        <v>703</v>
      </c>
      <c r="J3747" s="1" t="s">
        <v>688</v>
      </c>
      <c r="K3747">
        <v>3124964386</v>
      </c>
      <c r="L3747" t="s">
        <v>689</v>
      </c>
      <c r="M3747" s="1" t="s">
        <v>704</v>
      </c>
      <c r="N3747">
        <v>4500</v>
      </c>
      <c r="O3747">
        <v>12000</v>
      </c>
      <c r="P3747">
        <v>18600</v>
      </c>
      <c r="Q3747">
        <v>23600</v>
      </c>
      <c r="R3747">
        <v>27100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9.318846937</v>
      </c>
      <c r="Z3747">
        <v>-75.319953819999995</v>
      </c>
      <c r="AA3747" s="1" t="s">
        <v>15</v>
      </c>
      <c r="AB3747">
        <v>1920840500</v>
      </c>
      <c r="AC3747" t="str">
        <f>MID(TablaPivotFinal[[#This Row],[Fecha]],1,4)</f>
        <v>2016</v>
      </c>
      <c r="AD3747" t="str">
        <f>MID(TablaPivotFinal[[#This Row],[Fecha]],5,3)</f>
        <v>Ago</v>
      </c>
      <c r="AE3747" s="1">
        <v>1920840500</v>
      </c>
      <c r="AF3747" s="1">
        <v>314944</v>
      </c>
    </row>
    <row r="3748" spans="1:32" x14ac:dyDescent="0.3">
      <c r="A3748" s="1" t="s">
        <v>700</v>
      </c>
      <c r="B3748" s="1" t="s">
        <v>684</v>
      </c>
      <c r="C3748">
        <v>2515</v>
      </c>
      <c r="D3748" s="1" t="s">
        <v>701</v>
      </c>
      <c r="E3748">
        <v>70</v>
      </c>
      <c r="F3748" s="1" t="s">
        <v>702</v>
      </c>
      <c r="G3748" s="1" t="s">
        <v>686</v>
      </c>
      <c r="H3748" s="1" t="s">
        <v>103</v>
      </c>
      <c r="I3748" s="1" t="s">
        <v>703</v>
      </c>
      <c r="J3748" s="1" t="s">
        <v>688</v>
      </c>
      <c r="K3748">
        <v>3124964386</v>
      </c>
      <c r="L3748" t="s">
        <v>689</v>
      </c>
      <c r="M3748" s="1" t="s">
        <v>704</v>
      </c>
      <c r="N3748">
        <v>4500</v>
      </c>
      <c r="O3748">
        <v>12000</v>
      </c>
      <c r="P3748">
        <v>18600</v>
      </c>
      <c r="Q3748">
        <v>23600</v>
      </c>
      <c r="R3748">
        <v>27100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9.318846937</v>
      </c>
      <c r="Z3748">
        <v>-75.319953819999995</v>
      </c>
      <c r="AA3748" s="1" t="s">
        <v>17</v>
      </c>
      <c r="AB3748">
        <v>2095298000</v>
      </c>
      <c r="AC3748" t="str">
        <f>MID(TablaPivotFinal[[#This Row],[Fecha]],1,4)</f>
        <v>2016</v>
      </c>
      <c r="AD3748" t="str">
        <f>MID(TablaPivotFinal[[#This Row],[Fecha]],5,3)</f>
        <v>Dic</v>
      </c>
      <c r="AE3748" s="1">
        <v>2095298000</v>
      </c>
      <c r="AF3748" s="1">
        <v>361104</v>
      </c>
    </row>
    <row r="3749" spans="1:32" x14ac:dyDescent="0.3">
      <c r="A3749" s="1" t="s">
        <v>700</v>
      </c>
      <c r="B3749" s="1" t="s">
        <v>684</v>
      </c>
      <c r="C3749">
        <v>2515</v>
      </c>
      <c r="D3749" s="1" t="s">
        <v>701</v>
      </c>
      <c r="E3749">
        <v>70</v>
      </c>
      <c r="F3749" s="1" t="s">
        <v>702</v>
      </c>
      <c r="G3749" s="1" t="s">
        <v>686</v>
      </c>
      <c r="H3749" s="1" t="s">
        <v>103</v>
      </c>
      <c r="I3749" s="1" t="s">
        <v>703</v>
      </c>
      <c r="J3749" s="1" t="s">
        <v>688</v>
      </c>
      <c r="K3749">
        <v>3124964386</v>
      </c>
      <c r="L3749" t="s">
        <v>689</v>
      </c>
      <c r="M3749" s="1" t="s">
        <v>704</v>
      </c>
      <c r="N3749">
        <v>4500</v>
      </c>
      <c r="O3749">
        <v>12000</v>
      </c>
      <c r="P3749">
        <v>18600</v>
      </c>
      <c r="Q3749">
        <v>23600</v>
      </c>
      <c r="R3749">
        <v>27100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9.318846937</v>
      </c>
      <c r="Z3749">
        <v>-75.319953819999995</v>
      </c>
      <c r="AA3749" s="1" t="s">
        <v>19</v>
      </c>
      <c r="AB3749">
        <v>1697474500</v>
      </c>
      <c r="AC3749" t="str">
        <f>MID(TablaPivotFinal[[#This Row],[Fecha]],1,4)</f>
        <v>2016</v>
      </c>
      <c r="AD3749" t="str">
        <f>MID(TablaPivotFinal[[#This Row],[Fecha]],5,3)</f>
        <v>Ene</v>
      </c>
      <c r="AE3749" s="1">
        <v>1697474500</v>
      </c>
      <c r="AF3749" s="1">
        <v>338197</v>
      </c>
    </row>
    <row r="3750" spans="1:32" x14ac:dyDescent="0.3">
      <c r="A3750" s="1" t="s">
        <v>700</v>
      </c>
      <c r="B3750" s="1" t="s">
        <v>684</v>
      </c>
      <c r="C3750">
        <v>2515</v>
      </c>
      <c r="D3750" s="1" t="s">
        <v>701</v>
      </c>
      <c r="E3750">
        <v>70</v>
      </c>
      <c r="F3750" s="1" t="s">
        <v>702</v>
      </c>
      <c r="G3750" s="1" t="s">
        <v>686</v>
      </c>
      <c r="H3750" s="1" t="s">
        <v>103</v>
      </c>
      <c r="I3750" s="1" t="s">
        <v>703</v>
      </c>
      <c r="J3750" s="1" t="s">
        <v>688</v>
      </c>
      <c r="K3750">
        <v>3124964386</v>
      </c>
      <c r="L3750" t="s">
        <v>689</v>
      </c>
      <c r="M3750" s="1" t="s">
        <v>704</v>
      </c>
      <c r="N3750">
        <v>4500</v>
      </c>
      <c r="O3750">
        <v>12000</v>
      </c>
      <c r="P3750">
        <v>18600</v>
      </c>
      <c r="Q3750">
        <v>23600</v>
      </c>
      <c r="R3750">
        <v>27100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9.318846937</v>
      </c>
      <c r="Z3750">
        <v>-75.319953819999995</v>
      </c>
      <c r="AA3750" s="1" t="s">
        <v>21</v>
      </c>
      <c r="AB3750">
        <v>1504194600</v>
      </c>
      <c r="AC3750" t="str">
        <f>MID(TablaPivotFinal[[#This Row],[Fecha]],1,4)</f>
        <v>2016</v>
      </c>
      <c r="AD3750" t="str">
        <f>MID(TablaPivotFinal[[#This Row],[Fecha]],5,3)</f>
        <v>Feb</v>
      </c>
      <c r="AE3750" s="1">
        <v>1504194600</v>
      </c>
      <c r="AF3750" s="1">
        <v>293907</v>
      </c>
    </row>
    <row r="3751" spans="1:32" x14ac:dyDescent="0.3">
      <c r="A3751" s="1" t="s">
        <v>700</v>
      </c>
      <c r="B3751" s="1" t="s">
        <v>684</v>
      </c>
      <c r="C3751">
        <v>2515</v>
      </c>
      <c r="D3751" s="1" t="s">
        <v>701</v>
      </c>
      <c r="E3751">
        <v>70</v>
      </c>
      <c r="F3751" s="1" t="s">
        <v>702</v>
      </c>
      <c r="G3751" s="1" t="s">
        <v>686</v>
      </c>
      <c r="H3751" s="1" t="s">
        <v>103</v>
      </c>
      <c r="I3751" s="1" t="s">
        <v>703</v>
      </c>
      <c r="J3751" s="1" t="s">
        <v>688</v>
      </c>
      <c r="K3751">
        <v>3124964386</v>
      </c>
      <c r="L3751" t="s">
        <v>689</v>
      </c>
      <c r="M3751" s="1" t="s">
        <v>704</v>
      </c>
      <c r="N3751">
        <v>4500</v>
      </c>
      <c r="O3751">
        <v>12000</v>
      </c>
      <c r="P3751">
        <v>18600</v>
      </c>
      <c r="Q3751">
        <v>23600</v>
      </c>
      <c r="R3751">
        <v>27100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9.318846937</v>
      </c>
      <c r="Z3751">
        <v>-75.319953819999995</v>
      </c>
      <c r="AA3751" s="1" t="s">
        <v>23</v>
      </c>
      <c r="AB3751">
        <v>1590034000</v>
      </c>
      <c r="AC3751" t="str">
        <f>MID(TablaPivotFinal[[#This Row],[Fecha]],1,4)</f>
        <v>2016</v>
      </c>
      <c r="AD3751" t="str">
        <f>MID(TablaPivotFinal[[#This Row],[Fecha]],5,3)</f>
        <v>Jul</v>
      </c>
      <c r="AE3751" s="1">
        <v>1590034000</v>
      </c>
      <c r="AF3751" s="1">
        <v>311663</v>
      </c>
    </row>
    <row r="3752" spans="1:32" x14ac:dyDescent="0.3">
      <c r="A3752" s="1" t="s">
        <v>700</v>
      </c>
      <c r="B3752" s="1" t="s">
        <v>684</v>
      </c>
      <c r="C3752">
        <v>2515</v>
      </c>
      <c r="D3752" s="1" t="s">
        <v>701</v>
      </c>
      <c r="E3752">
        <v>70</v>
      </c>
      <c r="F3752" s="1" t="s">
        <v>702</v>
      </c>
      <c r="G3752" s="1" t="s">
        <v>686</v>
      </c>
      <c r="H3752" s="1" t="s">
        <v>103</v>
      </c>
      <c r="I3752" s="1" t="s">
        <v>703</v>
      </c>
      <c r="J3752" s="1" t="s">
        <v>688</v>
      </c>
      <c r="K3752">
        <v>3124964386</v>
      </c>
      <c r="L3752" t="s">
        <v>689</v>
      </c>
      <c r="M3752" s="1" t="s">
        <v>704</v>
      </c>
      <c r="N3752">
        <v>4500</v>
      </c>
      <c r="O3752">
        <v>12000</v>
      </c>
      <c r="P3752">
        <v>18600</v>
      </c>
      <c r="Q3752">
        <v>23600</v>
      </c>
      <c r="R3752">
        <v>27100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9.318846937</v>
      </c>
      <c r="Z3752">
        <v>-75.319953819999995</v>
      </c>
      <c r="AA3752" s="1" t="s">
        <v>25</v>
      </c>
      <c r="AB3752">
        <v>1532800100</v>
      </c>
      <c r="AC3752" t="str">
        <f>MID(TablaPivotFinal[[#This Row],[Fecha]],1,4)</f>
        <v>2016</v>
      </c>
      <c r="AD3752" t="str">
        <f>MID(TablaPivotFinal[[#This Row],[Fecha]],5,3)</f>
        <v>Jun</v>
      </c>
      <c r="AE3752" s="1">
        <v>1532800100</v>
      </c>
      <c r="AF3752" s="1">
        <v>303632</v>
      </c>
    </row>
    <row r="3753" spans="1:32" x14ac:dyDescent="0.3">
      <c r="A3753" s="1" t="s">
        <v>700</v>
      </c>
      <c r="B3753" s="1" t="s">
        <v>684</v>
      </c>
      <c r="C3753">
        <v>2515</v>
      </c>
      <c r="D3753" s="1" t="s">
        <v>701</v>
      </c>
      <c r="E3753">
        <v>70</v>
      </c>
      <c r="F3753" s="1" t="s">
        <v>702</v>
      </c>
      <c r="G3753" s="1" t="s">
        <v>686</v>
      </c>
      <c r="H3753" s="1" t="s">
        <v>103</v>
      </c>
      <c r="I3753" s="1" t="s">
        <v>703</v>
      </c>
      <c r="J3753" s="1" t="s">
        <v>688</v>
      </c>
      <c r="K3753">
        <v>3124964386</v>
      </c>
      <c r="L3753" t="s">
        <v>689</v>
      </c>
      <c r="M3753" s="1" t="s">
        <v>704</v>
      </c>
      <c r="N3753">
        <v>4500</v>
      </c>
      <c r="O3753">
        <v>12000</v>
      </c>
      <c r="P3753">
        <v>18600</v>
      </c>
      <c r="Q3753">
        <v>23600</v>
      </c>
      <c r="R3753">
        <v>27100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9.318846937</v>
      </c>
      <c r="Z3753">
        <v>-75.319953819999995</v>
      </c>
      <c r="AA3753" s="1" t="s">
        <v>27</v>
      </c>
      <c r="AB3753">
        <v>1627858200</v>
      </c>
      <c r="AC3753" t="str">
        <f>MID(TablaPivotFinal[[#This Row],[Fecha]],1,4)</f>
        <v>2016</v>
      </c>
      <c r="AD3753" t="str">
        <f>MID(TablaPivotFinal[[#This Row],[Fecha]],5,3)</f>
        <v>Mar</v>
      </c>
      <c r="AE3753" s="1">
        <v>1627858200</v>
      </c>
      <c r="AF3753" s="1">
        <v>322998</v>
      </c>
    </row>
    <row r="3754" spans="1:32" x14ac:dyDescent="0.3">
      <c r="A3754" s="1" t="s">
        <v>700</v>
      </c>
      <c r="B3754" s="1" t="s">
        <v>684</v>
      </c>
      <c r="C3754">
        <v>2515</v>
      </c>
      <c r="D3754" s="1" t="s">
        <v>701</v>
      </c>
      <c r="E3754">
        <v>70</v>
      </c>
      <c r="F3754" s="1" t="s">
        <v>702</v>
      </c>
      <c r="G3754" s="1" t="s">
        <v>686</v>
      </c>
      <c r="H3754" s="1" t="s">
        <v>103</v>
      </c>
      <c r="I3754" s="1" t="s">
        <v>703</v>
      </c>
      <c r="J3754" s="1" t="s">
        <v>688</v>
      </c>
      <c r="K3754">
        <v>3124964386</v>
      </c>
      <c r="L3754" t="s">
        <v>689</v>
      </c>
      <c r="M3754" s="1" t="s">
        <v>704</v>
      </c>
      <c r="N3754">
        <v>4500</v>
      </c>
      <c r="O3754">
        <v>12000</v>
      </c>
      <c r="P3754">
        <v>18600</v>
      </c>
      <c r="Q3754">
        <v>23600</v>
      </c>
      <c r="R3754">
        <v>27100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9.318846937</v>
      </c>
      <c r="Z3754">
        <v>-75.319953819999995</v>
      </c>
      <c r="AA3754" s="1" t="s">
        <v>29</v>
      </c>
      <c r="AB3754">
        <v>1559250200</v>
      </c>
      <c r="AC3754" t="str">
        <f>MID(TablaPivotFinal[[#This Row],[Fecha]],1,4)</f>
        <v>2016</v>
      </c>
      <c r="AD3754" t="str">
        <f>MID(TablaPivotFinal[[#This Row],[Fecha]],5,3)</f>
        <v>May</v>
      </c>
      <c r="AE3754" s="1">
        <v>1559250200</v>
      </c>
      <c r="AF3754" s="1">
        <v>307021</v>
      </c>
    </row>
    <row r="3755" spans="1:32" x14ac:dyDescent="0.3">
      <c r="A3755" s="1" t="s">
        <v>700</v>
      </c>
      <c r="B3755" s="1" t="s">
        <v>684</v>
      </c>
      <c r="C3755">
        <v>2515</v>
      </c>
      <c r="D3755" s="1" t="s">
        <v>701</v>
      </c>
      <c r="E3755">
        <v>70</v>
      </c>
      <c r="F3755" s="1" t="s">
        <v>702</v>
      </c>
      <c r="G3755" s="1" t="s">
        <v>686</v>
      </c>
      <c r="H3755" s="1" t="s">
        <v>103</v>
      </c>
      <c r="I3755" s="1" t="s">
        <v>703</v>
      </c>
      <c r="J3755" s="1" t="s">
        <v>688</v>
      </c>
      <c r="K3755">
        <v>3124964386</v>
      </c>
      <c r="L3755" t="s">
        <v>689</v>
      </c>
      <c r="M3755" s="1" t="s">
        <v>704</v>
      </c>
      <c r="N3755">
        <v>4500</v>
      </c>
      <c r="O3755">
        <v>12000</v>
      </c>
      <c r="P3755">
        <v>18600</v>
      </c>
      <c r="Q3755">
        <v>23600</v>
      </c>
      <c r="R3755">
        <v>27100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9.318846937</v>
      </c>
      <c r="Z3755">
        <v>-75.319953819999995</v>
      </c>
      <c r="AA3755" s="1" t="s">
        <v>31</v>
      </c>
      <c r="AB3755">
        <v>1888657200</v>
      </c>
      <c r="AC3755" t="str">
        <f>MID(TablaPivotFinal[[#This Row],[Fecha]],1,4)</f>
        <v>2016</v>
      </c>
      <c r="AD3755" t="str">
        <f>MID(TablaPivotFinal[[#This Row],[Fecha]],5,3)</f>
        <v>Nov</v>
      </c>
      <c r="AE3755" s="1">
        <v>1888657200</v>
      </c>
      <c r="AF3755" s="1">
        <v>314431</v>
      </c>
    </row>
    <row r="3756" spans="1:32" x14ac:dyDescent="0.3">
      <c r="A3756" s="1" t="s">
        <v>700</v>
      </c>
      <c r="B3756" s="1" t="s">
        <v>684</v>
      </c>
      <c r="C3756">
        <v>2515</v>
      </c>
      <c r="D3756" s="1" t="s">
        <v>701</v>
      </c>
      <c r="E3756">
        <v>70</v>
      </c>
      <c r="F3756" s="1" t="s">
        <v>702</v>
      </c>
      <c r="G3756" s="1" t="s">
        <v>686</v>
      </c>
      <c r="H3756" s="1" t="s">
        <v>103</v>
      </c>
      <c r="I3756" s="1" t="s">
        <v>703</v>
      </c>
      <c r="J3756" s="1" t="s">
        <v>688</v>
      </c>
      <c r="K3756">
        <v>3124964386</v>
      </c>
      <c r="L3756" t="s">
        <v>689</v>
      </c>
      <c r="M3756" s="1" t="s">
        <v>704</v>
      </c>
      <c r="N3756">
        <v>4500</v>
      </c>
      <c r="O3756">
        <v>12000</v>
      </c>
      <c r="P3756">
        <v>18600</v>
      </c>
      <c r="Q3756">
        <v>23600</v>
      </c>
      <c r="R3756">
        <v>27100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9.318846937</v>
      </c>
      <c r="Z3756">
        <v>-75.319953819999995</v>
      </c>
      <c r="AA3756" s="1" t="s">
        <v>33</v>
      </c>
      <c r="AB3756">
        <v>1932590600</v>
      </c>
      <c r="AC3756" t="str">
        <f>MID(TablaPivotFinal[[#This Row],[Fecha]],1,4)</f>
        <v>2016</v>
      </c>
      <c r="AD3756" t="str">
        <f>MID(TablaPivotFinal[[#This Row],[Fecha]],5,3)</f>
        <v>Oct</v>
      </c>
      <c r="AE3756" s="1">
        <v>1932590600</v>
      </c>
      <c r="AF3756" s="1">
        <v>319818</v>
      </c>
    </row>
    <row r="3757" spans="1:32" x14ac:dyDescent="0.3">
      <c r="A3757" s="1" t="s">
        <v>700</v>
      </c>
      <c r="B3757" s="1" t="s">
        <v>684</v>
      </c>
      <c r="C3757">
        <v>2515</v>
      </c>
      <c r="D3757" s="1" t="s">
        <v>701</v>
      </c>
      <c r="E3757">
        <v>70</v>
      </c>
      <c r="F3757" s="1" t="s">
        <v>702</v>
      </c>
      <c r="G3757" s="1" t="s">
        <v>686</v>
      </c>
      <c r="H3757" s="1" t="s">
        <v>103</v>
      </c>
      <c r="I3757" s="1" t="s">
        <v>703</v>
      </c>
      <c r="J3757" s="1" t="s">
        <v>688</v>
      </c>
      <c r="K3757">
        <v>3124964386</v>
      </c>
      <c r="L3757" t="s">
        <v>689</v>
      </c>
      <c r="M3757" s="1" t="s">
        <v>704</v>
      </c>
      <c r="N3757">
        <v>4500</v>
      </c>
      <c r="O3757">
        <v>12000</v>
      </c>
      <c r="P3757">
        <v>18600</v>
      </c>
      <c r="Q3757">
        <v>23600</v>
      </c>
      <c r="R3757">
        <v>27100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9.318846937</v>
      </c>
      <c r="Z3757">
        <v>-75.319953819999995</v>
      </c>
      <c r="AA3757" s="1" t="s">
        <v>35</v>
      </c>
      <c r="AB3757">
        <v>1866478600</v>
      </c>
      <c r="AC3757" t="str">
        <f>MID(TablaPivotFinal[[#This Row],[Fecha]],1,4)</f>
        <v>2016</v>
      </c>
      <c r="AD3757" t="str">
        <f>MID(TablaPivotFinal[[#This Row],[Fecha]],5,3)</f>
        <v>Sep</v>
      </c>
      <c r="AE3757" s="1">
        <v>1866478600</v>
      </c>
      <c r="AF3757" s="1">
        <v>310695</v>
      </c>
    </row>
    <row r="3758" spans="1:32" x14ac:dyDescent="0.3">
      <c r="A3758" s="1" t="s">
        <v>700</v>
      </c>
      <c r="B3758" s="1" t="s">
        <v>684</v>
      </c>
      <c r="C3758">
        <v>2515</v>
      </c>
      <c r="D3758" s="1" t="s">
        <v>701</v>
      </c>
      <c r="E3758">
        <v>70</v>
      </c>
      <c r="F3758" s="1" t="s">
        <v>702</v>
      </c>
      <c r="G3758" s="1" t="s">
        <v>686</v>
      </c>
      <c r="H3758" s="1" t="s">
        <v>103</v>
      </c>
      <c r="I3758" s="1" t="s">
        <v>703</v>
      </c>
      <c r="J3758" s="1" t="s">
        <v>688</v>
      </c>
      <c r="K3758">
        <v>3124964386</v>
      </c>
      <c r="L3758" t="s">
        <v>689</v>
      </c>
      <c r="M3758" s="1" t="s">
        <v>704</v>
      </c>
      <c r="N3758">
        <v>4500</v>
      </c>
      <c r="O3758">
        <v>12000</v>
      </c>
      <c r="P3758">
        <v>18600</v>
      </c>
      <c r="Q3758">
        <v>23600</v>
      </c>
      <c r="R3758">
        <v>27100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9.318846937</v>
      </c>
      <c r="Z3758">
        <v>-75.319953819999995</v>
      </c>
      <c r="AA3758" s="1" t="s">
        <v>37</v>
      </c>
      <c r="AB3758">
        <v>1815148200</v>
      </c>
      <c r="AC3758" t="str">
        <f>MID(TablaPivotFinal[[#This Row],[Fecha]],1,4)</f>
        <v>2017</v>
      </c>
      <c r="AD3758" t="str">
        <f>MID(TablaPivotFinal[[#This Row],[Fecha]],5,3)</f>
        <v>Abr</v>
      </c>
      <c r="AE3758" s="1">
        <v>1815148200</v>
      </c>
      <c r="AF3758" s="1">
        <v>10049.03333</v>
      </c>
    </row>
    <row r="3759" spans="1:32" x14ac:dyDescent="0.3">
      <c r="A3759" s="1" t="s">
        <v>700</v>
      </c>
      <c r="B3759" s="1" t="s">
        <v>684</v>
      </c>
      <c r="C3759">
        <v>2515</v>
      </c>
      <c r="D3759" s="1" t="s">
        <v>701</v>
      </c>
      <c r="E3759">
        <v>70</v>
      </c>
      <c r="F3759" s="1" t="s">
        <v>702</v>
      </c>
      <c r="G3759" s="1" t="s">
        <v>686</v>
      </c>
      <c r="H3759" s="1" t="s">
        <v>103</v>
      </c>
      <c r="I3759" s="1" t="s">
        <v>703</v>
      </c>
      <c r="J3759" s="1" t="s">
        <v>688</v>
      </c>
      <c r="K3759">
        <v>3124964386</v>
      </c>
      <c r="L3759" t="s">
        <v>689</v>
      </c>
      <c r="M3759" s="1" t="s">
        <v>704</v>
      </c>
      <c r="N3759">
        <v>4500</v>
      </c>
      <c r="O3759">
        <v>12000</v>
      </c>
      <c r="P3759">
        <v>18600</v>
      </c>
      <c r="Q3759">
        <v>23600</v>
      </c>
      <c r="R3759">
        <v>27100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9.318846937</v>
      </c>
      <c r="Z3759">
        <v>-75.319953819999995</v>
      </c>
      <c r="AA3759" s="1" t="s">
        <v>39</v>
      </c>
      <c r="AB3759">
        <v>1916819500</v>
      </c>
      <c r="AC3759" t="str">
        <f>MID(TablaPivotFinal[[#This Row],[Fecha]],1,4)</f>
        <v>2017</v>
      </c>
      <c r="AD3759" t="str">
        <f>MID(TablaPivotFinal[[#This Row],[Fecha]],5,3)</f>
        <v>Ago</v>
      </c>
      <c r="AE3759" s="1">
        <v>1916819500</v>
      </c>
      <c r="AF3759" s="1">
        <v>9961.7741939999996</v>
      </c>
    </row>
    <row r="3760" spans="1:32" x14ac:dyDescent="0.3">
      <c r="A3760" s="1" t="s">
        <v>700</v>
      </c>
      <c r="B3760" s="1" t="s">
        <v>684</v>
      </c>
      <c r="C3760">
        <v>2515</v>
      </c>
      <c r="D3760" s="1" t="s">
        <v>701</v>
      </c>
      <c r="E3760">
        <v>70</v>
      </c>
      <c r="F3760" s="1" t="s">
        <v>702</v>
      </c>
      <c r="G3760" s="1" t="s">
        <v>686</v>
      </c>
      <c r="H3760" s="1" t="s">
        <v>103</v>
      </c>
      <c r="I3760" s="1" t="s">
        <v>703</v>
      </c>
      <c r="J3760" s="1" t="s">
        <v>688</v>
      </c>
      <c r="K3760">
        <v>3124964386</v>
      </c>
      <c r="L3760" t="s">
        <v>689</v>
      </c>
      <c r="M3760" s="1" t="s">
        <v>704</v>
      </c>
      <c r="N3760">
        <v>4500</v>
      </c>
      <c r="O3760">
        <v>12000</v>
      </c>
      <c r="P3760">
        <v>18600</v>
      </c>
      <c r="Q3760">
        <v>23600</v>
      </c>
      <c r="R3760">
        <v>27100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9.318846937</v>
      </c>
      <c r="Z3760">
        <v>-75.319953819999995</v>
      </c>
      <c r="AA3760" s="1" t="s">
        <v>41</v>
      </c>
      <c r="AB3760">
        <v>2141535800</v>
      </c>
      <c r="AC3760" t="str">
        <f>MID(TablaPivotFinal[[#This Row],[Fecha]],1,4)</f>
        <v>2017</v>
      </c>
      <c r="AD3760" t="str">
        <f>MID(TablaPivotFinal[[#This Row],[Fecha]],5,3)</f>
        <v>Dic</v>
      </c>
      <c r="AE3760" s="1">
        <v>2141535800</v>
      </c>
      <c r="AF3760" s="1">
        <v>11598.03226</v>
      </c>
    </row>
    <row r="3761" spans="1:32" x14ac:dyDescent="0.3">
      <c r="A3761" s="1" t="s">
        <v>700</v>
      </c>
      <c r="B3761" s="1" t="s">
        <v>684</v>
      </c>
      <c r="C3761">
        <v>2515</v>
      </c>
      <c r="D3761" s="1" t="s">
        <v>701</v>
      </c>
      <c r="E3761">
        <v>70</v>
      </c>
      <c r="F3761" s="1" t="s">
        <v>702</v>
      </c>
      <c r="G3761" s="1" t="s">
        <v>686</v>
      </c>
      <c r="H3761" s="1" t="s">
        <v>103</v>
      </c>
      <c r="I3761" s="1" t="s">
        <v>703</v>
      </c>
      <c r="J3761" s="1" t="s">
        <v>688</v>
      </c>
      <c r="K3761">
        <v>3124964386</v>
      </c>
      <c r="L3761" t="s">
        <v>689</v>
      </c>
      <c r="M3761" s="1" t="s">
        <v>704</v>
      </c>
      <c r="N3761">
        <v>4500</v>
      </c>
      <c r="O3761">
        <v>12000</v>
      </c>
      <c r="P3761">
        <v>18600</v>
      </c>
      <c r="Q3761">
        <v>23600</v>
      </c>
      <c r="R3761">
        <v>27100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9.318846937</v>
      </c>
      <c r="Z3761">
        <v>-75.319953819999995</v>
      </c>
      <c r="AA3761" s="1" t="s">
        <v>43</v>
      </c>
      <c r="AB3761">
        <v>1978579200</v>
      </c>
      <c r="AC3761" t="str">
        <f>MID(TablaPivotFinal[[#This Row],[Fecha]],1,4)</f>
        <v>2017</v>
      </c>
      <c r="AD3761" t="str">
        <f>MID(TablaPivotFinal[[#This Row],[Fecha]],5,3)</f>
        <v>Ene</v>
      </c>
      <c r="AE3761" s="1">
        <v>1978579200</v>
      </c>
      <c r="AF3761" s="1">
        <v>10768.96774</v>
      </c>
    </row>
    <row r="3762" spans="1:32" x14ac:dyDescent="0.3">
      <c r="A3762" s="1" t="s">
        <v>700</v>
      </c>
      <c r="B3762" s="1" t="s">
        <v>684</v>
      </c>
      <c r="C3762">
        <v>2515</v>
      </c>
      <c r="D3762" s="1" t="s">
        <v>701</v>
      </c>
      <c r="E3762">
        <v>70</v>
      </c>
      <c r="F3762" s="1" t="s">
        <v>702</v>
      </c>
      <c r="G3762" s="1" t="s">
        <v>686</v>
      </c>
      <c r="H3762" s="1" t="s">
        <v>103</v>
      </c>
      <c r="I3762" s="1" t="s">
        <v>703</v>
      </c>
      <c r="J3762" s="1" t="s">
        <v>688</v>
      </c>
      <c r="K3762">
        <v>3124964386</v>
      </c>
      <c r="L3762" t="s">
        <v>689</v>
      </c>
      <c r="M3762" s="1" t="s">
        <v>704</v>
      </c>
      <c r="N3762">
        <v>4500</v>
      </c>
      <c r="O3762">
        <v>12000</v>
      </c>
      <c r="P3762">
        <v>18600</v>
      </c>
      <c r="Q3762">
        <v>23600</v>
      </c>
      <c r="R3762">
        <v>27100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9.318846937</v>
      </c>
      <c r="Z3762">
        <v>-75.319953819999995</v>
      </c>
      <c r="AA3762" s="1" t="s">
        <v>45</v>
      </c>
      <c r="AB3762">
        <v>1724084100</v>
      </c>
      <c r="AC3762" t="str">
        <f>MID(TablaPivotFinal[[#This Row],[Fecha]],1,4)</f>
        <v>2017</v>
      </c>
      <c r="AD3762" t="str">
        <f>MID(TablaPivotFinal[[#This Row],[Fecha]],5,3)</f>
        <v>Feb</v>
      </c>
      <c r="AE3762" s="1">
        <v>1724084100</v>
      </c>
      <c r="AF3762" s="1">
        <v>9852.1428570000007</v>
      </c>
    </row>
    <row r="3763" spans="1:32" x14ac:dyDescent="0.3">
      <c r="A3763" s="1" t="s">
        <v>700</v>
      </c>
      <c r="B3763" s="1" t="s">
        <v>684</v>
      </c>
      <c r="C3763">
        <v>2515</v>
      </c>
      <c r="D3763" s="1" t="s">
        <v>701</v>
      </c>
      <c r="E3763">
        <v>70</v>
      </c>
      <c r="F3763" s="1" t="s">
        <v>702</v>
      </c>
      <c r="G3763" s="1" t="s">
        <v>686</v>
      </c>
      <c r="H3763" s="1" t="s">
        <v>103</v>
      </c>
      <c r="I3763" s="1" t="s">
        <v>703</v>
      </c>
      <c r="J3763" s="1" t="s">
        <v>688</v>
      </c>
      <c r="K3763">
        <v>3124964386</v>
      </c>
      <c r="L3763" t="s">
        <v>689</v>
      </c>
      <c r="M3763" s="1" t="s">
        <v>704</v>
      </c>
      <c r="N3763">
        <v>4500</v>
      </c>
      <c r="O3763">
        <v>12000</v>
      </c>
      <c r="P3763">
        <v>18600</v>
      </c>
      <c r="Q3763">
        <v>23600</v>
      </c>
      <c r="R3763">
        <v>27100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9.318846937</v>
      </c>
      <c r="Z3763">
        <v>-75.319953819999995</v>
      </c>
      <c r="AA3763" s="1" t="s">
        <v>47</v>
      </c>
      <c r="AB3763">
        <v>1915903400</v>
      </c>
      <c r="AC3763" t="str">
        <f>MID(TablaPivotFinal[[#This Row],[Fecha]],1,4)</f>
        <v>2017</v>
      </c>
      <c r="AD3763" t="str">
        <f>MID(TablaPivotFinal[[#This Row],[Fecha]],5,3)</f>
        <v>Jul</v>
      </c>
      <c r="AE3763" s="1">
        <v>1915903400</v>
      </c>
      <c r="AF3763" s="1">
        <v>10070.54839</v>
      </c>
    </row>
    <row r="3764" spans="1:32" x14ac:dyDescent="0.3">
      <c r="A3764" s="1" t="s">
        <v>700</v>
      </c>
      <c r="B3764" s="1" t="s">
        <v>684</v>
      </c>
      <c r="C3764">
        <v>2515</v>
      </c>
      <c r="D3764" s="1" t="s">
        <v>701</v>
      </c>
      <c r="E3764">
        <v>70</v>
      </c>
      <c r="F3764" s="1" t="s">
        <v>702</v>
      </c>
      <c r="G3764" s="1" t="s">
        <v>686</v>
      </c>
      <c r="H3764" s="1" t="s">
        <v>103</v>
      </c>
      <c r="I3764" s="1" t="s">
        <v>703</v>
      </c>
      <c r="J3764" s="1" t="s">
        <v>688</v>
      </c>
      <c r="K3764">
        <v>3124964386</v>
      </c>
      <c r="L3764" t="s">
        <v>689</v>
      </c>
      <c r="M3764" s="1" t="s">
        <v>704</v>
      </c>
      <c r="N3764">
        <v>4500</v>
      </c>
      <c r="O3764">
        <v>12000</v>
      </c>
      <c r="P3764">
        <v>18600</v>
      </c>
      <c r="Q3764">
        <v>23600</v>
      </c>
      <c r="R3764">
        <v>27100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9.318846937</v>
      </c>
      <c r="Z3764">
        <v>-75.319953819999995</v>
      </c>
      <c r="AA3764" s="1" t="s">
        <v>49</v>
      </c>
      <c r="AB3764">
        <v>1856805800</v>
      </c>
      <c r="AC3764" t="str">
        <f>MID(TablaPivotFinal[[#This Row],[Fecha]],1,4)</f>
        <v>2017</v>
      </c>
      <c r="AD3764" t="str">
        <f>MID(TablaPivotFinal[[#This Row],[Fecha]],5,3)</f>
        <v>Jun</v>
      </c>
      <c r="AE3764" s="1">
        <v>1856805800</v>
      </c>
      <c r="AF3764" s="1">
        <v>9969.6333329999998</v>
      </c>
    </row>
    <row r="3765" spans="1:32" x14ac:dyDescent="0.3">
      <c r="A3765" s="1" t="s">
        <v>700</v>
      </c>
      <c r="B3765" s="1" t="s">
        <v>684</v>
      </c>
      <c r="C3765">
        <v>2515</v>
      </c>
      <c r="D3765" s="1" t="s">
        <v>701</v>
      </c>
      <c r="E3765">
        <v>70</v>
      </c>
      <c r="F3765" s="1" t="s">
        <v>702</v>
      </c>
      <c r="G3765" s="1" t="s">
        <v>686</v>
      </c>
      <c r="H3765" s="1" t="s">
        <v>103</v>
      </c>
      <c r="I3765" s="1" t="s">
        <v>703</v>
      </c>
      <c r="J3765" s="1" t="s">
        <v>688</v>
      </c>
      <c r="K3765">
        <v>3124964386</v>
      </c>
      <c r="L3765" t="s">
        <v>689</v>
      </c>
      <c r="M3765" s="1" t="s">
        <v>704</v>
      </c>
      <c r="N3765">
        <v>4500</v>
      </c>
      <c r="O3765">
        <v>12000</v>
      </c>
      <c r="P3765">
        <v>18600</v>
      </c>
      <c r="Q3765">
        <v>23600</v>
      </c>
      <c r="R3765">
        <v>27100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9.318846937</v>
      </c>
      <c r="Z3765">
        <v>-75.319953819999995</v>
      </c>
      <c r="AA3765" s="1" t="s">
        <v>51</v>
      </c>
      <c r="AB3765">
        <v>1904741500</v>
      </c>
      <c r="AC3765" t="str">
        <f>MID(TablaPivotFinal[[#This Row],[Fecha]],1,4)</f>
        <v>2017</v>
      </c>
      <c r="AD3765" t="str">
        <f>MID(TablaPivotFinal[[#This Row],[Fecha]],5,3)</f>
        <v>Mar</v>
      </c>
      <c r="AE3765" s="1">
        <v>1904741500</v>
      </c>
      <c r="AF3765" s="1">
        <v>9863.8709679999993</v>
      </c>
    </row>
    <row r="3766" spans="1:32" x14ac:dyDescent="0.3">
      <c r="A3766" s="1" t="s">
        <v>700</v>
      </c>
      <c r="B3766" s="1" t="s">
        <v>684</v>
      </c>
      <c r="C3766">
        <v>2515</v>
      </c>
      <c r="D3766" s="1" t="s">
        <v>701</v>
      </c>
      <c r="E3766">
        <v>70</v>
      </c>
      <c r="F3766" s="1" t="s">
        <v>702</v>
      </c>
      <c r="G3766" s="1" t="s">
        <v>686</v>
      </c>
      <c r="H3766" s="1" t="s">
        <v>103</v>
      </c>
      <c r="I3766" s="1" t="s">
        <v>703</v>
      </c>
      <c r="J3766" s="1" t="s">
        <v>688</v>
      </c>
      <c r="K3766">
        <v>3124964386</v>
      </c>
      <c r="L3766" t="s">
        <v>689</v>
      </c>
      <c r="M3766" s="1" t="s">
        <v>704</v>
      </c>
      <c r="N3766">
        <v>4500</v>
      </c>
      <c r="O3766">
        <v>12000</v>
      </c>
      <c r="P3766">
        <v>18600</v>
      </c>
      <c r="Q3766">
        <v>23600</v>
      </c>
      <c r="R3766">
        <v>27100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9.318846937</v>
      </c>
      <c r="Z3766">
        <v>-75.319953819999995</v>
      </c>
      <c r="AA3766" s="1" t="s">
        <v>53</v>
      </c>
      <c r="AB3766">
        <v>1875416100</v>
      </c>
      <c r="AC3766" t="str">
        <f>MID(TablaPivotFinal[[#This Row],[Fecha]],1,4)</f>
        <v>2017</v>
      </c>
      <c r="AD3766" t="str">
        <f>MID(TablaPivotFinal[[#This Row],[Fecha]],5,3)</f>
        <v>May</v>
      </c>
      <c r="AE3766" s="1">
        <v>1875416100</v>
      </c>
      <c r="AF3766" s="1">
        <v>9681.8064520000007</v>
      </c>
    </row>
    <row r="3767" spans="1:32" x14ac:dyDescent="0.3">
      <c r="A3767" s="1" t="s">
        <v>700</v>
      </c>
      <c r="B3767" s="1" t="s">
        <v>684</v>
      </c>
      <c r="C3767">
        <v>2515</v>
      </c>
      <c r="D3767" s="1" t="s">
        <v>701</v>
      </c>
      <c r="E3767">
        <v>70</v>
      </c>
      <c r="F3767" s="1" t="s">
        <v>702</v>
      </c>
      <c r="G3767" s="1" t="s">
        <v>686</v>
      </c>
      <c r="H3767" s="1" t="s">
        <v>103</v>
      </c>
      <c r="I3767" s="1" t="s">
        <v>703</v>
      </c>
      <c r="J3767" s="1" t="s">
        <v>688</v>
      </c>
      <c r="K3767">
        <v>3124964386</v>
      </c>
      <c r="L3767" t="s">
        <v>689</v>
      </c>
      <c r="M3767" s="1" t="s">
        <v>704</v>
      </c>
      <c r="N3767">
        <v>4500</v>
      </c>
      <c r="O3767">
        <v>12000</v>
      </c>
      <c r="P3767">
        <v>18600</v>
      </c>
      <c r="Q3767">
        <v>23600</v>
      </c>
      <c r="R3767">
        <v>27100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9.318846937</v>
      </c>
      <c r="Z3767">
        <v>-75.319953819999995</v>
      </c>
      <c r="AA3767" s="1" t="s">
        <v>55</v>
      </c>
      <c r="AB3767">
        <v>1943581000</v>
      </c>
      <c r="AC3767" t="str">
        <f>MID(TablaPivotFinal[[#This Row],[Fecha]],1,4)</f>
        <v>2017</v>
      </c>
      <c r="AD3767" t="str">
        <f>MID(TablaPivotFinal[[#This Row],[Fecha]],5,3)</f>
        <v>Nov</v>
      </c>
      <c r="AE3767" s="1">
        <v>1943581000</v>
      </c>
      <c r="AF3767" s="1">
        <v>10366.06667</v>
      </c>
    </row>
    <row r="3768" spans="1:32" x14ac:dyDescent="0.3">
      <c r="A3768" s="1" t="s">
        <v>700</v>
      </c>
      <c r="B3768" s="1" t="s">
        <v>684</v>
      </c>
      <c r="C3768">
        <v>2515</v>
      </c>
      <c r="D3768" s="1" t="s">
        <v>701</v>
      </c>
      <c r="E3768">
        <v>70</v>
      </c>
      <c r="F3768" s="1" t="s">
        <v>702</v>
      </c>
      <c r="G3768" s="1" t="s">
        <v>686</v>
      </c>
      <c r="H3768" s="1" t="s">
        <v>103</v>
      </c>
      <c r="I3768" s="1" t="s">
        <v>703</v>
      </c>
      <c r="J3768" s="1" t="s">
        <v>688</v>
      </c>
      <c r="K3768">
        <v>3124964386</v>
      </c>
      <c r="L3768" t="s">
        <v>689</v>
      </c>
      <c r="M3768" s="1" t="s">
        <v>704</v>
      </c>
      <c r="N3768">
        <v>4500</v>
      </c>
      <c r="O3768">
        <v>12000</v>
      </c>
      <c r="P3768">
        <v>18600</v>
      </c>
      <c r="Q3768">
        <v>23600</v>
      </c>
      <c r="R3768">
        <v>27100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9.318846937</v>
      </c>
      <c r="Z3768">
        <v>-75.319953819999995</v>
      </c>
      <c r="AA3768" s="1" t="s">
        <v>57</v>
      </c>
      <c r="AB3768">
        <v>1935399500</v>
      </c>
      <c r="AC3768" t="str">
        <f>MID(TablaPivotFinal[[#This Row],[Fecha]],1,4)</f>
        <v>2017</v>
      </c>
      <c r="AD3768" t="str">
        <f>MID(TablaPivotFinal[[#This Row],[Fecha]],5,3)</f>
        <v>Oct</v>
      </c>
      <c r="AE3768" s="1">
        <v>1935399500</v>
      </c>
      <c r="AF3768" s="1">
        <v>10089.64516</v>
      </c>
    </row>
    <row r="3769" spans="1:32" x14ac:dyDescent="0.3">
      <c r="A3769" s="1" t="s">
        <v>700</v>
      </c>
      <c r="B3769" s="1" t="s">
        <v>684</v>
      </c>
      <c r="C3769">
        <v>2515</v>
      </c>
      <c r="D3769" s="1" t="s">
        <v>701</v>
      </c>
      <c r="E3769">
        <v>70</v>
      </c>
      <c r="F3769" s="1" t="s">
        <v>702</v>
      </c>
      <c r="G3769" s="1" t="s">
        <v>686</v>
      </c>
      <c r="H3769" s="1" t="s">
        <v>103</v>
      </c>
      <c r="I3769" s="1" t="s">
        <v>703</v>
      </c>
      <c r="J3769" s="1" t="s">
        <v>688</v>
      </c>
      <c r="K3769">
        <v>3124964386</v>
      </c>
      <c r="L3769" t="s">
        <v>689</v>
      </c>
      <c r="M3769" s="1" t="s">
        <v>704</v>
      </c>
      <c r="N3769">
        <v>4500</v>
      </c>
      <c r="O3769">
        <v>12000</v>
      </c>
      <c r="P3769">
        <v>18600</v>
      </c>
      <c r="Q3769">
        <v>23600</v>
      </c>
      <c r="R3769">
        <v>27100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9.318846937</v>
      </c>
      <c r="Z3769">
        <v>-75.319953819999995</v>
      </c>
      <c r="AA3769" s="1" t="s">
        <v>59</v>
      </c>
      <c r="AB3769">
        <v>1885763400</v>
      </c>
      <c r="AC3769" t="str">
        <f>MID(TablaPivotFinal[[#This Row],[Fecha]],1,4)</f>
        <v>2017</v>
      </c>
      <c r="AD3769" t="str">
        <f>MID(TablaPivotFinal[[#This Row],[Fecha]],5,3)</f>
        <v>Sep</v>
      </c>
      <c r="AE3769" s="1">
        <v>1885763400</v>
      </c>
      <c r="AF3769" s="1">
        <v>10145.233329999999</v>
      </c>
    </row>
    <row r="3770" spans="1:32" x14ac:dyDescent="0.3">
      <c r="A3770" s="1" t="s">
        <v>700</v>
      </c>
      <c r="B3770" s="1" t="s">
        <v>684</v>
      </c>
      <c r="C3770">
        <v>2515</v>
      </c>
      <c r="D3770" s="1" t="s">
        <v>701</v>
      </c>
      <c r="E3770">
        <v>70</v>
      </c>
      <c r="F3770" s="1" t="s">
        <v>702</v>
      </c>
      <c r="G3770" s="1" t="s">
        <v>686</v>
      </c>
      <c r="H3770" s="1" t="s">
        <v>103</v>
      </c>
      <c r="I3770" s="1" t="s">
        <v>703</v>
      </c>
      <c r="J3770" s="1" t="s">
        <v>688</v>
      </c>
      <c r="K3770">
        <v>3124964386</v>
      </c>
      <c r="L3770" t="s">
        <v>689</v>
      </c>
      <c r="M3770" s="1" t="s">
        <v>704</v>
      </c>
      <c r="N3770">
        <v>4500</v>
      </c>
      <c r="O3770">
        <v>12000</v>
      </c>
      <c r="P3770">
        <v>18600</v>
      </c>
      <c r="Q3770">
        <v>23600</v>
      </c>
      <c r="R3770">
        <v>27100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9.318846937</v>
      </c>
      <c r="Z3770">
        <v>-75.319953819999995</v>
      </c>
      <c r="AA3770" s="1" t="s">
        <v>61</v>
      </c>
      <c r="AB3770">
        <v>1924229300</v>
      </c>
      <c r="AC3770" t="str">
        <f>MID(TablaPivotFinal[[#This Row],[Fecha]],1,4)</f>
        <v>2018</v>
      </c>
      <c r="AD3770" t="str">
        <f>MID(TablaPivotFinal[[#This Row],[Fecha]],5,3)</f>
        <v>Abr</v>
      </c>
      <c r="AE3770" s="1">
        <v>1924229300</v>
      </c>
      <c r="AF3770" s="1">
        <v>297108</v>
      </c>
    </row>
    <row r="3771" spans="1:32" x14ac:dyDescent="0.3">
      <c r="A3771" s="1" t="s">
        <v>700</v>
      </c>
      <c r="B3771" s="1" t="s">
        <v>684</v>
      </c>
      <c r="C3771">
        <v>2515</v>
      </c>
      <c r="D3771" s="1" t="s">
        <v>701</v>
      </c>
      <c r="E3771">
        <v>70</v>
      </c>
      <c r="F3771" s="1" t="s">
        <v>702</v>
      </c>
      <c r="G3771" s="1" t="s">
        <v>686</v>
      </c>
      <c r="H3771" s="1" t="s">
        <v>103</v>
      </c>
      <c r="I3771" s="1" t="s">
        <v>703</v>
      </c>
      <c r="J3771" s="1" t="s">
        <v>688</v>
      </c>
      <c r="K3771">
        <v>3124964386</v>
      </c>
      <c r="L3771" t="s">
        <v>689</v>
      </c>
      <c r="M3771" s="1" t="s">
        <v>704</v>
      </c>
      <c r="N3771">
        <v>4500</v>
      </c>
      <c r="O3771">
        <v>12000</v>
      </c>
      <c r="P3771">
        <v>18600</v>
      </c>
      <c r="Q3771">
        <v>23600</v>
      </c>
      <c r="R3771">
        <v>27100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9.318846937</v>
      </c>
      <c r="Z3771">
        <v>-75.319953819999995</v>
      </c>
      <c r="AA3771" s="1" t="s">
        <v>63</v>
      </c>
      <c r="AB3771">
        <v>1984791600</v>
      </c>
      <c r="AC3771" t="str">
        <f>MID(TablaPivotFinal[[#This Row],[Fecha]],1,4)</f>
        <v>2018</v>
      </c>
      <c r="AD3771" t="str">
        <f>MID(TablaPivotFinal[[#This Row],[Fecha]],5,3)</f>
        <v>Ago</v>
      </c>
      <c r="AE3771" s="1">
        <v>1984791600</v>
      </c>
      <c r="AF3771" s="1">
        <v>306438</v>
      </c>
    </row>
    <row r="3772" spans="1:32" x14ac:dyDescent="0.3">
      <c r="A3772" s="1" t="s">
        <v>700</v>
      </c>
      <c r="B3772" s="1" t="s">
        <v>684</v>
      </c>
      <c r="C3772">
        <v>2515</v>
      </c>
      <c r="D3772" s="1" t="s">
        <v>701</v>
      </c>
      <c r="E3772">
        <v>70</v>
      </c>
      <c r="F3772" s="1" t="s">
        <v>702</v>
      </c>
      <c r="G3772" s="1" t="s">
        <v>686</v>
      </c>
      <c r="H3772" s="1" t="s">
        <v>103</v>
      </c>
      <c r="I3772" s="1" t="s">
        <v>703</v>
      </c>
      <c r="J3772" s="1" t="s">
        <v>688</v>
      </c>
      <c r="K3772">
        <v>3124964386</v>
      </c>
      <c r="L3772" t="s">
        <v>689</v>
      </c>
      <c r="M3772" s="1" t="s">
        <v>704</v>
      </c>
      <c r="N3772">
        <v>4500</v>
      </c>
      <c r="O3772">
        <v>12000</v>
      </c>
      <c r="P3772">
        <v>18600</v>
      </c>
      <c r="Q3772">
        <v>23600</v>
      </c>
      <c r="R3772">
        <v>27100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9.318846937</v>
      </c>
      <c r="Z3772">
        <v>-75.319953819999995</v>
      </c>
      <c r="AA3772" s="1" t="s">
        <v>65</v>
      </c>
      <c r="AB3772">
        <v>2189068500</v>
      </c>
      <c r="AC3772" t="str">
        <f>MID(TablaPivotFinal[[#This Row],[Fecha]],1,4)</f>
        <v>2018</v>
      </c>
      <c r="AD3772" t="str">
        <f>MID(TablaPivotFinal[[#This Row],[Fecha]],5,3)</f>
        <v>Dic</v>
      </c>
      <c r="AE3772" s="1">
        <v>2189068500</v>
      </c>
      <c r="AF3772" s="1">
        <v>349194</v>
      </c>
    </row>
    <row r="3773" spans="1:32" x14ac:dyDescent="0.3">
      <c r="A3773" s="1" t="s">
        <v>700</v>
      </c>
      <c r="B3773" s="1" t="s">
        <v>684</v>
      </c>
      <c r="C3773">
        <v>2515</v>
      </c>
      <c r="D3773" s="1" t="s">
        <v>701</v>
      </c>
      <c r="E3773">
        <v>70</v>
      </c>
      <c r="F3773" s="1" t="s">
        <v>702</v>
      </c>
      <c r="G3773" s="1" t="s">
        <v>686</v>
      </c>
      <c r="H3773" s="1" t="s">
        <v>103</v>
      </c>
      <c r="I3773" s="1" t="s">
        <v>703</v>
      </c>
      <c r="J3773" s="1" t="s">
        <v>688</v>
      </c>
      <c r="K3773">
        <v>3124964386</v>
      </c>
      <c r="L3773" t="s">
        <v>689</v>
      </c>
      <c r="M3773" s="1" t="s">
        <v>704</v>
      </c>
      <c r="N3773">
        <v>4500</v>
      </c>
      <c r="O3773">
        <v>12000</v>
      </c>
      <c r="P3773">
        <v>18600</v>
      </c>
      <c r="Q3773">
        <v>23600</v>
      </c>
      <c r="R3773">
        <v>27100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9.318846937</v>
      </c>
      <c r="Z3773">
        <v>-75.319953819999995</v>
      </c>
      <c r="AA3773" s="1" t="s">
        <v>67</v>
      </c>
      <c r="AB3773">
        <v>2035837600</v>
      </c>
      <c r="AC3773" t="str">
        <f>MID(TablaPivotFinal[[#This Row],[Fecha]],1,4)</f>
        <v>2018</v>
      </c>
      <c r="AD3773" t="str">
        <f>MID(TablaPivotFinal[[#This Row],[Fecha]],5,3)</f>
        <v>Ene</v>
      </c>
      <c r="AE3773" s="1">
        <v>2035837600</v>
      </c>
      <c r="AF3773" s="1">
        <v>333117</v>
      </c>
    </row>
    <row r="3774" spans="1:32" x14ac:dyDescent="0.3">
      <c r="A3774" s="1" t="s">
        <v>700</v>
      </c>
      <c r="B3774" s="1" t="s">
        <v>684</v>
      </c>
      <c r="C3774">
        <v>2515</v>
      </c>
      <c r="D3774" s="1" t="s">
        <v>701</v>
      </c>
      <c r="E3774">
        <v>70</v>
      </c>
      <c r="F3774" s="1" t="s">
        <v>702</v>
      </c>
      <c r="G3774" s="1" t="s">
        <v>686</v>
      </c>
      <c r="H3774" s="1" t="s">
        <v>103</v>
      </c>
      <c r="I3774" s="1" t="s">
        <v>703</v>
      </c>
      <c r="J3774" s="1" t="s">
        <v>688</v>
      </c>
      <c r="K3774">
        <v>3124964386</v>
      </c>
      <c r="L3774" t="s">
        <v>689</v>
      </c>
      <c r="M3774" s="1" t="s">
        <v>704</v>
      </c>
      <c r="N3774">
        <v>4500</v>
      </c>
      <c r="O3774">
        <v>12000</v>
      </c>
      <c r="P3774">
        <v>18600</v>
      </c>
      <c r="Q3774">
        <v>23600</v>
      </c>
      <c r="R3774">
        <v>27100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9.318846937</v>
      </c>
      <c r="Z3774">
        <v>-75.319953819999995</v>
      </c>
      <c r="AA3774" s="1" t="s">
        <v>69</v>
      </c>
      <c r="AB3774">
        <v>1761995200</v>
      </c>
      <c r="AC3774" t="str">
        <f>MID(TablaPivotFinal[[#This Row],[Fecha]],1,4)</f>
        <v>2018</v>
      </c>
      <c r="AD3774" t="str">
        <f>MID(TablaPivotFinal[[#This Row],[Fecha]],5,3)</f>
        <v>Feb</v>
      </c>
      <c r="AE3774" s="1">
        <v>1761995200</v>
      </c>
      <c r="AF3774" s="1">
        <v>272515</v>
      </c>
    </row>
    <row r="3775" spans="1:32" x14ac:dyDescent="0.3">
      <c r="A3775" s="1" t="s">
        <v>700</v>
      </c>
      <c r="B3775" s="1" t="s">
        <v>684</v>
      </c>
      <c r="C3775">
        <v>2515</v>
      </c>
      <c r="D3775" s="1" t="s">
        <v>701</v>
      </c>
      <c r="E3775">
        <v>70</v>
      </c>
      <c r="F3775" s="1" t="s">
        <v>702</v>
      </c>
      <c r="G3775" s="1" t="s">
        <v>686</v>
      </c>
      <c r="H3775" s="1" t="s">
        <v>103</v>
      </c>
      <c r="I3775" s="1" t="s">
        <v>703</v>
      </c>
      <c r="J3775" s="1" t="s">
        <v>688</v>
      </c>
      <c r="K3775">
        <v>3124964386</v>
      </c>
      <c r="L3775" t="s">
        <v>689</v>
      </c>
      <c r="M3775" s="1" t="s">
        <v>704</v>
      </c>
      <c r="N3775">
        <v>4500</v>
      </c>
      <c r="O3775">
        <v>12000</v>
      </c>
      <c r="P3775">
        <v>18600</v>
      </c>
      <c r="Q3775">
        <v>23600</v>
      </c>
      <c r="R3775">
        <v>27100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9.318846937</v>
      </c>
      <c r="Z3775">
        <v>-75.319953819999995</v>
      </c>
      <c r="AA3775" s="1" t="s">
        <v>71</v>
      </c>
      <c r="AB3775">
        <v>1944515900</v>
      </c>
      <c r="AC3775" t="str">
        <f>MID(TablaPivotFinal[[#This Row],[Fecha]],1,4)</f>
        <v>2018</v>
      </c>
      <c r="AD3775" t="str">
        <f>MID(TablaPivotFinal[[#This Row],[Fecha]],5,3)</f>
        <v>Jul</v>
      </c>
      <c r="AE3775" s="1">
        <v>1944515900</v>
      </c>
      <c r="AF3775" s="1">
        <v>308496</v>
      </c>
    </row>
    <row r="3776" spans="1:32" x14ac:dyDescent="0.3">
      <c r="A3776" s="1" t="s">
        <v>700</v>
      </c>
      <c r="B3776" s="1" t="s">
        <v>684</v>
      </c>
      <c r="C3776">
        <v>2515</v>
      </c>
      <c r="D3776" s="1" t="s">
        <v>701</v>
      </c>
      <c r="E3776">
        <v>70</v>
      </c>
      <c r="F3776" s="1" t="s">
        <v>702</v>
      </c>
      <c r="G3776" s="1" t="s">
        <v>686</v>
      </c>
      <c r="H3776" s="1" t="s">
        <v>103</v>
      </c>
      <c r="I3776" s="1" t="s">
        <v>703</v>
      </c>
      <c r="J3776" s="1" t="s">
        <v>688</v>
      </c>
      <c r="K3776">
        <v>3124964386</v>
      </c>
      <c r="L3776" t="s">
        <v>689</v>
      </c>
      <c r="M3776" s="1" t="s">
        <v>704</v>
      </c>
      <c r="N3776">
        <v>4500</v>
      </c>
      <c r="O3776">
        <v>12000</v>
      </c>
      <c r="P3776">
        <v>18600</v>
      </c>
      <c r="Q3776">
        <v>23600</v>
      </c>
      <c r="R3776">
        <v>27100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9.318846937</v>
      </c>
      <c r="Z3776">
        <v>-75.319953819999995</v>
      </c>
      <c r="AA3776" s="1" t="s">
        <v>73</v>
      </c>
      <c r="AB3776">
        <v>1741102500</v>
      </c>
      <c r="AC3776" t="str">
        <f>MID(TablaPivotFinal[[#This Row],[Fecha]],1,4)</f>
        <v>2018</v>
      </c>
      <c r="AD3776" t="str">
        <f>MID(TablaPivotFinal[[#This Row],[Fecha]],5,3)</f>
        <v>Jun</v>
      </c>
      <c r="AE3776" s="1">
        <v>1741102500</v>
      </c>
      <c r="AF3776" s="1">
        <v>287894</v>
      </c>
    </row>
    <row r="3777" spans="1:32" x14ac:dyDescent="0.3">
      <c r="A3777" s="1" t="s">
        <v>700</v>
      </c>
      <c r="B3777" s="1" t="s">
        <v>684</v>
      </c>
      <c r="C3777">
        <v>2515</v>
      </c>
      <c r="D3777" s="1" t="s">
        <v>701</v>
      </c>
      <c r="E3777">
        <v>70</v>
      </c>
      <c r="F3777" s="1" t="s">
        <v>702</v>
      </c>
      <c r="G3777" s="1" t="s">
        <v>686</v>
      </c>
      <c r="H3777" s="1" t="s">
        <v>103</v>
      </c>
      <c r="I3777" s="1" t="s">
        <v>703</v>
      </c>
      <c r="J3777" s="1" t="s">
        <v>688</v>
      </c>
      <c r="K3777">
        <v>3124964386</v>
      </c>
      <c r="L3777" t="s">
        <v>689</v>
      </c>
      <c r="M3777" s="1" t="s">
        <v>704</v>
      </c>
      <c r="N3777">
        <v>4500</v>
      </c>
      <c r="O3777">
        <v>12000</v>
      </c>
      <c r="P3777">
        <v>18600</v>
      </c>
      <c r="Q3777">
        <v>23600</v>
      </c>
      <c r="R3777">
        <v>27100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9.318846937</v>
      </c>
      <c r="Z3777">
        <v>-75.319953819999995</v>
      </c>
      <c r="AA3777" s="1" t="s">
        <v>75</v>
      </c>
      <c r="AB3777">
        <v>1960265200</v>
      </c>
      <c r="AC3777" t="str">
        <f>MID(TablaPivotFinal[[#This Row],[Fecha]],1,4)</f>
        <v>2018</v>
      </c>
      <c r="AD3777" t="str">
        <f>MID(TablaPivotFinal[[#This Row],[Fecha]],5,3)</f>
        <v>Mar</v>
      </c>
      <c r="AE3777" s="1">
        <v>1960265200</v>
      </c>
      <c r="AF3777" s="1">
        <v>310113</v>
      </c>
    </row>
    <row r="3778" spans="1:32" x14ac:dyDescent="0.3">
      <c r="A3778" s="1" t="s">
        <v>700</v>
      </c>
      <c r="B3778" s="1" t="s">
        <v>684</v>
      </c>
      <c r="C3778">
        <v>2515</v>
      </c>
      <c r="D3778" s="1" t="s">
        <v>701</v>
      </c>
      <c r="E3778">
        <v>70</v>
      </c>
      <c r="F3778" s="1" t="s">
        <v>702</v>
      </c>
      <c r="G3778" s="1" t="s">
        <v>686</v>
      </c>
      <c r="H3778" s="1" t="s">
        <v>103</v>
      </c>
      <c r="I3778" s="1" t="s">
        <v>703</v>
      </c>
      <c r="J3778" s="1" t="s">
        <v>688</v>
      </c>
      <c r="K3778">
        <v>3124964386</v>
      </c>
      <c r="L3778" t="s">
        <v>689</v>
      </c>
      <c r="M3778" s="1" t="s">
        <v>704</v>
      </c>
      <c r="N3778">
        <v>4500</v>
      </c>
      <c r="O3778">
        <v>12000</v>
      </c>
      <c r="P3778">
        <v>18600</v>
      </c>
      <c r="Q3778">
        <v>23600</v>
      </c>
      <c r="R3778">
        <v>27100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9.318846937</v>
      </c>
      <c r="Z3778">
        <v>-75.319953819999995</v>
      </c>
      <c r="AA3778" s="1" t="s">
        <v>77</v>
      </c>
      <c r="AB3778">
        <v>1856112100</v>
      </c>
      <c r="AC3778" t="str">
        <f>MID(TablaPivotFinal[[#This Row],[Fecha]],1,4)</f>
        <v>2018</v>
      </c>
      <c r="AD3778" t="str">
        <f>MID(TablaPivotFinal[[#This Row],[Fecha]],5,3)</f>
        <v>May</v>
      </c>
      <c r="AE3778" s="1">
        <v>1856112100</v>
      </c>
      <c r="AF3778" s="1">
        <v>295749</v>
      </c>
    </row>
    <row r="3779" spans="1:32" x14ac:dyDescent="0.3">
      <c r="A3779" s="1" t="s">
        <v>700</v>
      </c>
      <c r="B3779" s="1" t="s">
        <v>684</v>
      </c>
      <c r="C3779">
        <v>2515</v>
      </c>
      <c r="D3779" s="1" t="s">
        <v>701</v>
      </c>
      <c r="E3779">
        <v>70</v>
      </c>
      <c r="F3779" s="1" t="s">
        <v>702</v>
      </c>
      <c r="G3779" s="1" t="s">
        <v>686</v>
      </c>
      <c r="H3779" s="1" t="s">
        <v>103</v>
      </c>
      <c r="I3779" s="1" t="s">
        <v>703</v>
      </c>
      <c r="J3779" s="1" t="s">
        <v>688</v>
      </c>
      <c r="K3779">
        <v>3124964386</v>
      </c>
      <c r="L3779" t="s">
        <v>689</v>
      </c>
      <c r="M3779" s="1" t="s">
        <v>704</v>
      </c>
      <c r="N3779">
        <v>4500</v>
      </c>
      <c r="O3779">
        <v>12000</v>
      </c>
      <c r="P3779">
        <v>18600</v>
      </c>
      <c r="Q3779">
        <v>23600</v>
      </c>
      <c r="R3779">
        <v>27100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9.318846937</v>
      </c>
      <c r="Z3779">
        <v>-75.319953819999995</v>
      </c>
      <c r="AA3779" s="1" t="s">
        <v>79</v>
      </c>
      <c r="AB3779">
        <v>1952336300</v>
      </c>
      <c r="AC3779" t="str">
        <f>MID(TablaPivotFinal[[#This Row],[Fecha]],1,4)</f>
        <v>2018</v>
      </c>
      <c r="AD3779" t="str">
        <f>MID(TablaPivotFinal[[#This Row],[Fecha]],5,3)</f>
        <v>Nov</v>
      </c>
      <c r="AE3779" s="1">
        <v>1952336300</v>
      </c>
      <c r="AF3779" s="1">
        <v>302765</v>
      </c>
    </row>
    <row r="3780" spans="1:32" x14ac:dyDescent="0.3">
      <c r="A3780" s="1" t="s">
        <v>700</v>
      </c>
      <c r="B3780" s="1" t="s">
        <v>684</v>
      </c>
      <c r="C3780">
        <v>2515</v>
      </c>
      <c r="D3780" s="1" t="s">
        <v>701</v>
      </c>
      <c r="E3780">
        <v>70</v>
      </c>
      <c r="F3780" s="1" t="s">
        <v>702</v>
      </c>
      <c r="G3780" s="1" t="s">
        <v>686</v>
      </c>
      <c r="H3780" s="1" t="s">
        <v>103</v>
      </c>
      <c r="I3780" s="1" t="s">
        <v>703</v>
      </c>
      <c r="J3780" s="1" t="s">
        <v>688</v>
      </c>
      <c r="K3780">
        <v>3124964386</v>
      </c>
      <c r="L3780" t="s">
        <v>689</v>
      </c>
      <c r="M3780" s="1" t="s">
        <v>704</v>
      </c>
      <c r="N3780">
        <v>4500</v>
      </c>
      <c r="O3780">
        <v>12000</v>
      </c>
      <c r="P3780">
        <v>18600</v>
      </c>
      <c r="Q3780">
        <v>23600</v>
      </c>
      <c r="R3780">
        <v>27100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9.318846937</v>
      </c>
      <c r="Z3780">
        <v>-75.319953819999995</v>
      </c>
      <c r="AA3780" s="1" t="s">
        <v>81</v>
      </c>
      <c r="AB3780">
        <v>2006963600</v>
      </c>
      <c r="AC3780" t="str">
        <f>MID(TablaPivotFinal[[#This Row],[Fecha]],1,4)</f>
        <v>2018</v>
      </c>
      <c r="AD3780" t="str">
        <f>MID(TablaPivotFinal[[#This Row],[Fecha]],5,3)</f>
        <v>Oct</v>
      </c>
      <c r="AE3780" s="1">
        <v>2006963600</v>
      </c>
      <c r="AF3780" s="1">
        <v>314521</v>
      </c>
    </row>
    <row r="3781" spans="1:32" x14ac:dyDescent="0.3">
      <c r="A3781" s="1" t="s">
        <v>700</v>
      </c>
      <c r="B3781" s="1" t="s">
        <v>684</v>
      </c>
      <c r="C3781">
        <v>2515</v>
      </c>
      <c r="D3781" s="1" t="s">
        <v>701</v>
      </c>
      <c r="E3781">
        <v>70</v>
      </c>
      <c r="F3781" s="1" t="s">
        <v>702</v>
      </c>
      <c r="G3781" s="1" t="s">
        <v>686</v>
      </c>
      <c r="H3781" s="1" t="s">
        <v>103</v>
      </c>
      <c r="I3781" s="1" t="s">
        <v>703</v>
      </c>
      <c r="J3781" s="1" t="s">
        <v>688</v>
      </c>
      <c r="K3781">
        <v>3124964386</v>
      </c>
      <c r="L3781" t="s">
        <v>689</v>
      </c>
      <c r="M3781" s="1" t="s">
        <v>704</v>
      </c>
      <c r="N3781">
        <v>4500</v>
      </c>
      <c r="O3781">
        <v>12000</v>
      </c>
      <c r="P3781">
        <v>18600</v>
      </c>
      <c r="Q3781">
        <v>23600</v>
      </c>
      <c r="R3781">
        <v>27100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9.318846937</v>
      </c>
      <c r="Z3781">
        <v>-75.319953819999995</v>
      </c>
      <c r="AA3781" s="1" t="s">
        <v>83</v>
      </c>
      <c r="AB3781">
        <v>1921358800</v>
      </c>
      <c r="AC3781" t="str">
        <f>MID(TablaPivotFinal[[#This Row],[Fecha]],1,4)</f>
        <v>2018</v>
      </c>
      <c r="AD3781" t="str">
        <f>MID(TablaPivotFinal[[#This Row],[Fecha]],5,3)</f>
        <v>Sep</v>
      </c>
      <c r="AE3781" s="1">
        <v>1921358800</v>
      </c>
      <c r="AF3781" s="1">
        <v>299307</v>
      </c>
    </row>
    <row r="3782" spans="1:32" x14ac:dyDescent="0.3">
      <c r="A3782" s="1" t="s">
        <v>705</v>
      </c>
      <c r="B3782" s="1" t="s">
        <v>684</v>
      </c>
      <c r="C3782" t="s">
        <v>706</v>
      </c>
      <c r="D3782" s="1" t="s">
        <v>701</v>
      </c>
      <c r="E3782">
        <v>70</v>
      </c>
      <c r="F3782" s="1" t="s">
        <v>707</v>
      </c>
      <c r="G3782" s="1" t="s">
        <v>686</v>
      </c>
      <c r="H3782" s="1" t="s">
        <v>103</v>
      </c>
      <c r="I3782" s="1" t="s">
        <v>708</v>
      </c>
      <c r="J3782" s="1" t="s">
        <v>688</v>
      </c>
      <c r="K3782">
        <v>3124964386</v>
      </c>
      <c r="L3782" t="s">
        <v>689</v>
      </c>
      <c r="M3782" s="1" t="s">
        <v>709</v>
      </c>
      <c r="N3782">
        <v>8200</v>
      </c>
      <c r="O3782">
        <v>8900</v>
      </c>
      <c r="P3782">
        <v>19200</v>
      </c>
      <c r="Q3782">
        <v>24300</v>
      </c>
      <c r="R3782">
        <v>27400</v>
      </c>
      <c r="S3782">
        <v>0</v>
      </c>
      <c r="T3782">
        <v>0</v>
      </c>
      <c r="U3782">
        <v>0</v>
      </c>
      <c r="V3782">
        <v>0</v>
      </c>
      <c r="W3782">
        <v>8400</v>
      </c>
      <c r="X3782">
        <v>8700</v>
      </c>
      <c r="Y3782">
        <v>9.4307451960000002</v>
      </c>
      <c r="Z3782">
        <v>-75.435949550000004</v>
      </c>
      <c r="AA3782" s="1" t="s">
        <v>13</v>
      </c>
      <c r="AB3782">
        <v>434229600</v>
      </c>
      <c r="AC3782" t="str">
        <f>MID(TablaPivotFinal[[#This Row],[Fecha]],1,4)</f>
        <v>2016</v>
      </c>
      <c r="AD3782" t="str">
        <f>MID(TablaPivotFinal[[#This Row],[Fecha]],5,3)</f>
        <v>Abr</v>
      </c>
      <c r="AE3782" s="1">
        <v>434229600</v>
      </c>
      <c r="AF3782" s="1">
        <v>43156</v>
      </c>
    </row>
    <row r="3783" spans="1:32" x14ac:dyDescent="0.3">
      <c r="A3783" s="1" t="s">
        <v>705</v>
      </c>
      <c r="B3783" s="1" t="s">
        <v>684</v>
      </c>
      <c r="C3783" t="s">
        <v>706</v>
      </c>
      <c r="D3783" s="1" t="s">
        <v>701</v>
      </c>
      <c r="E3783">
        <v>70</v>
      </c>
      <c r="F3783" s="1" t="s">
        <v>707</v>
      </c>
      <c r="G3783" s="1" t="s">
        <v>686</v>
      </c>
      <c r="H3783" s="1" t="s">
        <v>103</v>
      </c>
      <c r="I3783" s="1" t="s">
        <v>708</v>
      </c>
      <c r="J3783" s="1" t="s">
        <v>688</v>
      </c>
      <c r="K3783">
        <v>3124964386</v>
      </c>
      <c r="L3783" t="s">
        <v>689</v>
      </c>
      <c r="M3783" s="1" t="s">
        <v>709</v>
      </c>
      <c r="N3783">
        <v>8200</v>
      </c>
      <c r="O3783">
        <v>8900</v>
      </c>
      <c r="P3783">
        <v>19200</v>
      </c>
      <c r="Q3783">
        <v>24300</v>
      </c>
      <c r="R3783">
        <v>27400</v>
      </c>
      <c r="S3783">
        <v>0</v>
      </c>
      <c r="T3783">
        <v>0</v>
      </c>
      <c r="U3783">
        <v>0</v>
      </c>
      <c r="V3783">
        <v>0</v>
      </c>
      <c r="W3783">
        <v>8400</v>
      </c>
      <c r="X3783">
        <v>8700</v>
      </c>
      <c r="Y3783">
        <v>9.4307451960000002</v>
      </c>
      <c r="Z3783">
        <v>-75.435949550000004</v>
      </c>
      <c r="AA3783" s="1" t="s">
        <v>15</v>
      </c>
      <c r="AB3783">
        <v>1071969000</v>
      </c>
      <c r="AC3783" t="str">
        <f>MID(TablaPivotFinal[[#This Row],[Fecha]],1,4)</f>
        <v>2016</v>
      </c>
      <c r="AD3783" t="str">
        <f>MID(TablaPivotFinal[[#This Row],[Fecha]],5,3)</f>
        <v>Ago</v>
      </c>
      <c r="AE3783" s="1">
        <v>1071969000</v>
      </c>
      <c r="AF3783" s="1">
        <v>103542</v>
      </c>
    </row>
    <row r="3784" spans="1:32" x14ac:dyDescent="0.3">
      <c r="A3784" s="1" t="s">
        <v>705</v>
      </c>
      <c r="B3784" s="1" t="s">
        <v>684</v>
      </c>
      <c r="C3784" t="s">
        <v>706</v>
      </c>
      <c r="D3784" s="1" t="s">
        <v>701</v>
      </c>
      <c r="E3784">
        <v>70</v>
      </c>
      <c r="F3784" s="1" t="s">
        <v>707</v>
      </c>
      <c r="G3784" s="1" t="s">
        <v>686</v>
      </c>
      <c r="H3784" s="1" t="s">
        <v>103</v>
      </c>
      <c r="I3784" s="1" t="s">
        <v>708</v>
      </c>
      <c r="J3784" s="1" t="s">
        <v>688</v>
      </c>
      <c r="K3784">
        <v>3124964386</v>
      </c>
      <c r="L3784" t="s">
        <v>689</v>
      </c>
      <c r="M3784" s="1" t="s">
        <v>709</v>
      </c>
      <c r="N3784">
        <v>8200</v>
      </c>
      <c r="O3784">
        <v>8900</v>
      </c>
      <c r="P3784">
        <v>19200</v>
      </c>
      <c r="Q3784">
        <v>24300</v>
      </c>
      <c r="R3784">
        <v>27400</v>
      </c>
      <c r="S3784">
        <v>0</v>
      </c>
      <c r="T3784">
        <v>0</v>
      </c>
      <c r="U3784">
        <v>0</v>
      </c>
      <c r="V3784">
        <v>0</v>
      </c>
      <c r="W3784">
        <v>8400</v>
      </c>
      <c r="X3784">
        <v>8700</v>
      </c>
      <c r="Y3784">
        <v>9.4307451960000002</v>
      </c>
      <c r="Z3784">
        <v>-75.435949550000004</v>
      </c>
      <c r="AA3784" s="1" t="s">
        <v>17</v>
      </c>
      <c r="AB3784">
        <v>1074369400</v>
      </c>
      <c r="AC3784" t="str">
        <f>MID(TablaPivotFinal[[#This Row],[Fecha]],1,4)</f>
        <v>2016</v>
      </c>
      <c r="AD3784" t="str">
        <f>MID(TablaPivotFinal[[#This Row],[Fecha]],5,3)</f>
        <v>Dic</v>
      </c>
      <c r="AE3784" s="1">
        <v>1074369400</v>
      </c>
      <c r="AF3784" s="1">
        <v>111557</v>
      </c>
    </row>
    <row r="3785" spans="1:32" x14ac:dyDescent="0.3">
      <c r="A3785" s="1" t="s">
        <v>705</v>
      </c>
      <c r="B3785" s="1" t="s">
        <v>684</v>
      </c>
      <c r="C3785" t="s">
        <v>706</v>
      </c>
      <c r="D3785" s="1" t="s">
        <v>701</v>
      </c>
      <c r="E3785">
        <v>70</v>
      </c>
      <c r="F3785" s="1" t="s">
        <v>707</v>
      </c>
      <c r="G3785" s="1" t="s">
        <v>686</v>
      </c>
      <c r="H3785" s="1" t="s">
        <v>103</v>
      </c>
      <c r="I3785" s="1" t="s">
        <v>708</v>
      </c>
      <c r="J3785" s="1" t="s">
        <v>688</v>
      </c>
      <c r="K3785">
        <v>3124964386</v>
      </c>
      <c r="L3785" t="s">
        <v>689</v>
      </c>
      <c r="M3785" s="1" t="s">
        <v>709</v>
      </c>
      <c r="N3785">
        <v>8200</v>
      </c>
      <c r="O3785">
        <v>8900</v>
      </c>
      <c r="P3785">
        <v>19200</v>
      </c>
      <c r="Q3785">
        <v>24300</v>
      </c>
      <c r="R3785">
        <v>27400</v>
      </c>
      <c r="S3785">
        <v>0</v>
      </c>
      <c r="T3785">
        <v>0</v>
      </c>
      <c r="U3785">
        <v>0</v>
      </c>
      <c r="V3785">
        <v>0</v>
      </c>
      <c r="W3785">
        <v>8400</v>
      </c>
      <c r="X3785">
        <v>8700</v>
      </c>
      <c r="Y3785">
        <v>9.4307451960000002</v>
      </c>
      <c r="Z3785">
        <v>-75.435949550000004</v>
      </c>
      <c r="AA3785" s="1" t="s">
        <v>19</v>
      </c>
      <c r="AB3785">
        <v>0</v>
      </c>
      <c r="AC3785" t="str">
        <f>MID(TablaPivotFinal[[#This Row],[Fecha]],1,4)</f>
        <v>2016</v>
      </c>
      <c r="AD3785" t="str">
        <f>MID(TablaPivotFinal[[#This Row],[Fecha]],5,3)</f>
        <v>Ene</v>
      </c>
      <c r="AE3785" s="1">
        <v>0</v>
      </c>
      <c r="AF3785" s="1">
        <v>0</v>
      </c>
    </row>
    <row r="3786" spans="1:32" x14ac:dyDescent="0.3">
      <c r="A3786" s="1" t="s">
        <v>705</v>
      </c>
      <c r="B3786" s="1" t="s">
        <v>684</v>
      </c>
      <c r="C3786" t="s">
        <v>706</v>
      </c>
      <c r="D3786" s="1" t="s">
        <v>701</v>
      </c>
      <c r="E3786">
        <v>70</v>
      </c>
      <c r="F3786" s="1" t="s">
        <v>707</v>
      </c>
      <c r="G3786" s="1" t="s">
        <v>686</v>
      </c>
      <c r="H3786" s="1" t="s">
        <v>103</v>
      </c>
      <c r="I3786" s="1" t="s">
        <v>708</v>
      </c>
      <c r="J3786" s="1" t="s">
        <v>688</v>
      </c>
      <c r="K3786">
        <v>3124964386</v>
      </c>
      <c r="L3786" t="s">
        <v>689</v>
      </c>
      <c r="M3786" s="1" t="s">
        <v>709</v>
      </c>
      <c r="N3786">
        <v>8200</v>
      </c>
      <c r="O3786">
        <v>8900</v>
      </c>
      <c r="P3786">
        <v>19200</v>
      </c>
      <c r="Q3786">
        <v>24300</v>
      </c>
      <c r="R3786">
        <v>27400</v>
      </c>
      <c r="S3786">
        <v>0</v>
      </c>
      <c r="T3786">
        <v>0</v>
      </c>
      <c r="U3786">
        <v>0</v>
      </c>
      <c r="V3786">
        <v>0</v>
      </c>
      <c r="W3786">
        <v>8400</v>
      </c>
      <c r="X3786">
        <v>8700</v>
      </c>
      <c r="Y3786">
        <v>9.4307451960000002</v>
      </c>
      <c r="Z3786">
        <v>-75.435949550000004</v>
      </c>
      <c r="AA3786" s="1" t="s">
        <v>21</v>
      </c>
      <c r="AB3786">
        <v>0</v>
      </c>
      <c r="AC3786" t="str">
        <f>MID(TablaPivotFinal[[#This Row],[Fecha]],1,4)</f>
        <v>2016</v>
      </c>
      <c r="AD3786" t="str">
        <f>MID(TablaPivotFinal[[#This Row],[Fecha]],5,3)</f>
        <v>Feb</v>
      </c>
      <c r="AE3786" s="1">
        <v>0</v>
      </c>
      <c r="AF3786" s="1">
        <v>0</v>
      </c>
    </row>
    <row r="3787" spans="1:32" x14ac:dyDescent="0.3">
      <c r="A3787" s="1" t="s">
        <v>705</v>
      </c>
      <c r="B3787" s="1" t="s">
        <v>684</v>
      </c>
      <c r="C3787" t="s">
        <v>706</v>
      </c>
      <c r="D3787" s="1" t="s">
        <v>701</v>
      </c>
      <c r="E3787">
        <v>70</v>
      </c>
      <c r="F3787" s="1" t="s">
        <v>707</v>
      </c>
      <c r="G3787" s="1" t="s">
        <v>686</v>
      </c>
      <c r="H3787" s="1" t="s">
        <v>103</v>
      </c>
      <c r="I3787" s="1" t="s">
        <v>708</v>
      </c>
      <c r="J3787" s="1" t="s">
        <v>688</v>
      </c>
      <c r="K3787">
        <v>3124964386</v>
      </c>
      <c r="L3787" t="s">
        <v>689</v>
      </c>
      <c r="M3787" s="1" t="s">
        <v>709</v>
      </c>
      <c r="N3787">
        <v>8200</v>
      </c>
      <c r="O3787">
        <v>8900</v>
      </c>
      <c r="P3787">
        <v>19200</v>
      </c>
      <c r="Q3787">
        <v>24300</v>
      </c>
      <c r="R3787">
        <v>27400</v>
      </c>
      <c r="S3787">
        <v>0</v>
      </c>
      <c r="T3787">
        <v>0</v>
      </c>
      <c r="U3787">
        <v>0</v>
      </c>
      <c r="V3787">
        <v>0</v>
      </c>
      <c r="W3787">
        <v>8400</v>
      </c>
      <c r="X3787">
        <v>8700</v>
      </c>
      <c r="Y3787">
        <v>9.4307451960000002</v>
      </c>
      <c r="Z3787">
        <v>-75.435949550000004</v>
      </c>
      <c r="AA3787" s="1" t="s">
        <v>23</v>
      </c>
      <c r="AB3787">
        <v>1004796700</v>
      </c>
      <c r="AC3787" t="str">
        <f>MID(TablaPivotFinal[[#This Row],[Fecha]],1,4)</f>
        <v>2016</v>
      </c>
      <c r="AD3787" t="str">
        <f>MID(TablaPivotFinal[[#This Row],[Fecha]],5,3)</f>
        <v>Jul</v>
      </c>
      <c r="AE3787" s="1">
        <v>1004796700</v>
      </c>
      <c r="AF3787" s="1">
        <v>109456</v>
      </c>
    </row>
    <row r="3788" spans="1:32" x14ac:dyDescent="0.3">
      <c r="A3788" s="1" t="s">
        <v>705</v>
      </c>
      <c r="B3788" s="1" t="s">
        <v>684</v>
      </c>
      <c r="C3788" t="s">
        <v>706</v>
      </c>
      <c r="D3788" s="1" t="s">
        <v>701</v>
      </c>
      <c r="E3788">
        <v>70</v>
      </c>
      <c r="F3788" s="1" t="s">
        <v>707</v>
      </c>
      <c r="G3788" s="1" t="s">
        <v>686</v>
      </c>
      <c r="H3788" s="1" t="s">
        <v>103</v>
      </c>
      <c r="I3788" s="1" t="s">
        <v>708</v>
      </c>
      <c r="J3788" s="1" t="s">
        <v>688</v>
      </c>
      <c r="K3788">
        <v>3124964386</v>
      </c>
      <c r="L3788" t="s">
        <v>689</v>
      </c>
      <c r="M3788" s="1" t="s">
        <v>709</v>
      </c>
      <c r="N3788">
        <v>8200</v>
      </c>
      <c r="O3788">
        <v>8900</v>
      </c>
      <c r="P3788">
        <v>19200</v>
      </c>
      <c r="Q3788">
        <v>24300</v>
      </c>
      <c r="R3788">
        <v>27400</v>
      </c>
      <c r="S3788">
        <v>0</v>
      </c>
      <c r="T3788">
        <v>0</v>
      </c>
      <c r="U3788">
        <v>0</v>
      </c>
      <c r="V3788">
        <v>0</v>
      </c>
      <c r="W3788">
        <v>8400</v>
      </c>
      <c r="X3788">
        <v>8700</v>
      </c>
      <c r="Y3788">
        <v>9.4307451960000002</v>
      </c>
      <c r="Z3788">
        <v>-75.435949550000004</v>
      </c>
      <c r="AA3788" s="1" t="s">
        <v>25</v>
      </c>
      <c r="AB3788">
        <v>958425600</v>
      </c>
      <c r="AC3788" t="str">
        <f>MID(TablaPivotFinal[[#This Row],[Fecha]],1,4)</f>
        <v>2016</v>
      </c>
      <c r="AD3788" t="str">
        <f>MID(TablaPivotFinal[[#This Row],[Fecha]],5,3)</f>
        <v>Jun</v>
      </c>
      <c r="AE3788" s="1">
        <v>958425600</v>
      </c>
      <c r="AF3788" s="1">
        <v>102506</v>
      </c>
    </row>
    <row r="3789" spans="1:32" x14ac:dyDescent="0.3">
      <c r="A3789" s="1" t="s">
        <v>705</v>
      </c>
      <c r="B3789" s="1" t="s">
        <v>684</v>
      </c>
      <c r="C3789" t="s">
        <v>706</v>
      </c>
      <c r="D3789" s="1" t="s">
        <v>701</v>
      </c>
      <c r="E3789">
        <v>70</v>
      </c>
      <c r="F3789" s="1" t="s">
        <v>707</v>
      </c>
      <c r="G3789" s="1" t="s">
        <v>686</v>
      </c>
      <c r="H3789" s="1" t="s">
        <v>103</v>
      </c>
      <c r="I3789" s="1" t="s">
        <v>708</v>
      </c>
      <c r="J3789" s="1" t="s">
        <v>688</v>
      </c>
      <c r="K3789">
        <v>3124964386</v>
      </c>
      <c r="L3789" t="s">
        <v>689</v>
      </c>
      <c r="M3789" s="1" t="s">
        <v>709</v>
      </c>
      <c r="N3789">
        <v>8200</v>
      </c>
      <c r="O3789">
        <v>8900</v>
      </c>
      <c r="P3789">
        <v>19200</v>
      </c>
      <c r="Q3789">
        <v>24300</v>
      </c>
      <c r="R3789">
        <v>27400</v>
      </c>
      <c r="S3789">
        <v>0</v>
      </c>
      <c r="T3789">
        <v>0</v>
      </c>
      <c r="U3789">
        <v>0</v>
      </c>
      <c r="V3789">
        <v>0</v>
      </c>
      <c r="W3789">
        <v>8400</v>
      </c>
      <c r="X3789">
        <v>8700</v>
      </c>
      <c r="Y3789">
        <v>9.4307451960000002</v>
      </c>
      <c r="Z3789">
        <v>-75.435949550000004</v>
      </c>
      <c r="AA3789" s="1" t="s">
        <v>27</v>
      </c>
      <c r="AB3789">
        <v>0</v>
      </c>
      <c r="AC3789" t="str">
        <f>MID(TablaPivotFinal[[#This Row],[Fecha]],1,4)</f>
        <v>2016</v>
      </c>
      <c r="AD3789" t="str">
        <f>MID(TablaPivotFinal[[#This Row],[Fecha]],5,3)</f>
        <v>Mar</v>
      </c>
      <c r="AE3789" s="1">
        <v>0</v>
      </c>
      <c r="AF3789" s="1">
        <v>0</v>
      </c>
    </row>
    <row r="3790" spans="1:32" x14ac:dyDescent="0.3">
      <c r="A3790" s="1" t="s">
        <v>705</v>
      </c>
      <c r="B3790" s="1" t="s">
        <v>684</v>
      </c>
      <c r="C3790" t="s">
        <v>706</v>
      </c>
      <c r="D3790" s="1" t="s">
        <v>701</v>
      </c>
      <c r="E3790">
        <v>70</v>
      </c>
      <c r="F3790" s="1" t="s">
        <v>707</v>
      </c>
      <c r="G3790" s="1" t="s">
        <v>686</v>
      </c>
      <c r="H3790" s="1" t="s">
        <v>103</v>
      </c>
      <c r="I3790" s="1" t="s">
        <v>708</v>
      </c>
      <c r="J3790" s="1" t="s">
        <v>688</v>
      </c>
      <c r="K3790">
        <v>3124964386</v>
      </c>
      <c r="L3790" t="s">
        <v>689</v>
      </c>
      <c r="M3790" s="1" t="s">
        <v>709</v>
      </c>
      <c r="N3790">
        <v>8200</v>
      </c>
      <c r="O3790">
        <v>8900</v>
      </c>
      <c r="P3790">
        <v>19200</v>
      </c>
      <c r="Q3790">
        <v>24300</v>
      </c>
      <c r="R3790">
        <v>27400</v>
      </c>
      <c r="S3790">
        <v>0</v>
      </c>
      <c r="T3790">
        <v>0</v>
      </c>
      <c r="U3790">
        <v>0</v>
      </c>
      <c r="V3790">
        <v>0</v>
      </c>
      <c r="W3790">
        <v>8400</v>
      </c>
      <c r="X3790">
        <v>8700</v>
      </c>
      <c r="Y3790">
        <v>9.4307451960000002</v>
      </c>
      <c r="Z3790">
        <v>-75.435949550000004</v>
      </c>
      <c r="AA3790" s="1" t="s">
        <v>29</v>
      </c>
      <c r="AB3790">
        <v>996268400</v>
      </c>
      <c r="AC3790" t="str">
        <f>MID(TablaPivotFinal[[#This Row],[Fecha]],1,4)</f>
        <v>2016</v>
      </c>
      <c r="AD3790" t="str">
        <f>MID(TablaPivotFinal[[#This Row],[Fecha]],5,3)</f>
        <v>May</v>
      </c>
      <c r="AE3790" s="1">
        <v>996268400</v>
      </c>
      <c r="AF3790" s="1">
        <v>102925</v>
      </c>
    </row>
    <row r="3791" spans="1:32" x14ac:dyDescent="0.3">
      <c r="A3791" s="1" t="s">
        <v>705</v>
      </c>
      <c r="B3791" s="1" t="s">
        <v>684</v>
      </c>
      <c r="C3791" t="s">
        <v>706</v>
      </c>
      <c r="D3791" s="1" t="s">
        <v>701</v>
      </c>
      <c r="E3791">
        <v>70</v>
      </c>
      <c r="F3791" s="1" t="s">
        <v>707</v>
      </c>
      <c r="G3791" s="1" t="s">
        <v>686</v>
      </c>
      <c r="H3791" s="1" t="s">
        <v>103</v>
      </c>
      <c r="I3791" s="1" t="s">
        <v>708</v>
      </c>
      <c r="J3791" s="1" t="s">
        <v>688</v>
      </c>
      <c r="K3791">
        <v>3124964386</v>
      </c>
      <c r="L3791" t="s">
        <v>689</v>
      </c>
      <c r="M3791" s="1" t="s">
        <v>709</v>
      </c>
      <c r="N3791">
        <v>8200</v>
      </c>
      <c r="O3791">
        <v>8900</v>
      </c>
      <c r="P3791">
        <v>19200</v>
      </c>
      <c r="Q3791">
        <v>24300</v>
      </c>
      <c r="R3791">
        <v>27400</v>
      </c>
      <c r="S3791">
        <v>0</v>
      </c>
      <c r="T3791">
        <v>0</v>
      </c>
      <c r="U3791">
        <v>0</v>
      </c>
      <c r="V3791">
        <v>0</v>
      </c>
      <c r="W3791">
        <v>8400</v>
      </c>
      <c r="X3791">
        <v>8700</v>
      </c>
      <c r="Y3791">
        <v>9.4307451960000002</v>
      </c>
      <c r="Z3791">
        <v>-75.435949550000004</v>
      </c>
      <c r="AA3791" s="1" t="s">
        <v>31</v>
      </c>
      <c r="AB3791">
        <v>953430900</v>
      </c>
      <c r="AC3791" t="str">
        <f>MID(TablaPivotFinal[[#This Row],[Fecha]],1,4)</f>
        <v>2016</v>
      </c>
      <c r="AD3791" t="str">
        <f>MID(TablaPivotFinal[[#This Row],[Fecha]],5,3)</f>
        <v>Nov</v>
      </c>
      <c r="AE3791" s="1">
        <v>953430900</v>
      </c>
      <c r="AF3791" s="1">
        <v>94462</v>
      </c>
    </row>
    <row r="3792" spans="1:32" x14ac:dyDescent="0.3">
      <c r="A3792" s="1" t="s">
        <v>705</v>
      </c>
      <c r="B3792" s="1" t="s">
        <v>684</v>
      </c>
      <c r="C3792" t="s">
        <v>706</v>
      </c>
      <c r="D3792" s="1" t="s">
        <v>701</v>
      </c>
      <c r="E3792">
        <v>70</v>
      </c>
      <c r="F3792" s="1" t="s">
        <v>707</v>
      </c>
      <c r="G3792" s="1" t="s">
        <v>686</v>
      </c>
      <c r="H3792" s="1" t="s">
        <v>103</v>
      </c>
      <c r="I3792" s="1" t="s">
        <v>708</v>
      </c>
      <c r="J3792" s="1" t="s">
        <v>688</v>
      </c>
      <c r="K3792">
        <v>3124964386</v>
      </c>
      <c r="L3792" t="s">
        <v>689</v>
      </c>
      <c r="M3792" s="1" t="s">
        <v>709</v>
      </c>
      <c r="N3792">
        <v>8200</v>
      </c>
      <c r="O3792">
        <v>8900</v>
      </c>
      <c r="P3792">
        <v>19200</v>
      </c>
      <c r="Q3792">
        <v>24300</v>
      </c>
      <c r="R3792">
        <v>27400</v>
      </c>
      <c r="S3792">
        <v>0</v>
      </c>
      <c r="T3792">
        <v>0</v>
      </c>
      <c r="U3792">
        <v>0</v>
      </c>
      <c r="V3792">
        <v>0</v>
      </c>
      <c r="W3792">
        <v>8400</v>
      </c>
      <c r="X3792">
        <v>8700</v>
      </c>
      <c r="Y3792">
        <v>9.4307451960000002</v>
      </c>
      <c r="Z3792">
        <v>-75.435949550000004</v>
      </c>
      <c r="AA3792" s="1" t="s">
        <v>33</v>
      </c>
      <c r="AB3792">
        <v>986377300</v>
      </c>
      <c r="AC3792" t="str">
        <f>MID(TablaPivotFinal[[#This Row],[Fecha]],1,4)</f>
        <v>2016</v>
      </c>
      <c r="AD3792" t="str">
        <f>MID(TablaPivotFinal[[#This Row],[Fecha]],5,3)</f>
        <v>Oct</v>
      </c>
      <c r="AE3792" s="1">
        <v>986377300</v>
      </c>
      <c r="AF3792" s="1">
        <v>99274</v>
      </c>
    </row>
    <row r="3793" spans="1:32" x14ac:dyDescent="0.3">
      <c r="A3793" s="1" t="s">
        <v>705</v>
      </c>
      <c r="B3793" s="1" t="s">
        <v>684</v>
      </c>
      <c r="C3793" t="s">
        <v>706</v>
      </c>
      <c r="D3793" s="1" t="s">
        <v>701</v>
      </c>
      <c r="E3793">
        <v>70</v>
      </c>
      <c r="F3793" s="1" t="s">
        <v>707</v>
      </c>
      <c r="G3793" s="1" t="s">
        <v>686</v>
      </c>
      <c r="H3793" s="1" t="s">
        <v>103</v>
      </c>
      <c r="I3793" s="1" t="s">
        <v>708</v>
      </c>
      <c r="J3793" s="1" t="s">
        <v>688</v>
      </c>
      <c r="K3793">
        <v>3124964386</v>
      </c>
      <c r="L3793" t="s">
        <v>689</v>
      </c>
      <c r="M3793" s="1" t="s">
        <v>709</v>
      </c>
      <c r="N3793">
        <v>8200</v>
      </c>
      <c r="O3793">
        <v>8900</v>
      </c>
      <c r="P3793">
        <v>19200</v>
      </c>
      <c r="Q3793">
        <v>24300</v>
      </c>
      <c r="R3793">
        <v>27400</v>
      </c>
      <c r="S3793">
        <v>0</v>
      </c>
      <c r="T3793">
        <v>0</v>
      </c>
      <c r="U3793">
        <v>0</v>
      </c>
      <c r="V3793">
        <v>0</v>
      </c>
      <c r="W3793">
        <v>8400</v>
      </c>
      <c r="X3793">
        <v>8700</v>
      </c>
      <c r="Y3793">
        <v>9.4307451960000002</v>
      </c>
      <c r="Z3793">
        <v>-75.435949550000004</v>
      </c>
      <c r="AA3793" s="1" t="s">
        <v>35</v>
      </c>
      <c r="AB3793">
        <v>981419100</v>
      </c>
      <c r="AC3793" t="str">
        <f>MID(TablaPivotFinal[[#This Row],[Fecha]],1,4)</f>
        <v>2016</v>
      </c>
      <c r="AD3793" t="str">
        <f>MID(TablaPivotFinal[[#This Row],[Fecha]],5,3)</f>
        <v>Sep</v>
      </c>
      <c r="AE3793" s="1">
        <v>981419100</v>
      </c>
      <c r="AF3793" s="1">
        <v>96451</v>
      </c>
    </row>
    <row r="3794" spans="1:32" x14ac:dyDescent="0.3">
      <c r="A3794" s="1" t="s">
        <v>705</v>
      </c>
      <c r="B3794" s="1" t="s">
        <v>684</v>
      </c>
      <c r="C3794" t="s">
        <v>706</v>
      </c>
      <c r="D3794" s="1" t="s">
        <v>701</v>
      </c>
      <c r="E3794">
        <v>70</v>
      </c>
      <c r="F3794" s="1" t="s">
        <v>707</v>
      </c>
      <c r="G3794" s="1" t="s">
        <v>686</v>
      </c>
      <c r="H3794" s="1" t="s">
        <v>103</v>
      </c>
      <c r="I3794" s="1" t="s">
        <v>708</v>
      </c>
      <c r="J3794" s="1" t="s">
        <v>688</v>
      </c>
      <c r="K3794">
        <v>3124964386</v>
      </c>
      <c r="L3794" t="s">
        <v>689</v>
      </c>
      <c r="M3794" s="1" t="s">
        <v>709</v>
      </c>
      <c r="N3794">
        <v>8200</v>
      </c>
      <c r="O3794">
        <v>8900</v>
      </c>
      <c r="P3794">
        <v>19200</v>
      </c>
      <c r="Q3794">
        <v>24300</v>
      </c>
      <c r="R3794">
        <v>27400</v>
      </c>
      <c r="S3794">
        <v>0</v>
      </c>
      <c r="T3794">
        <v>0</v>
      </c>
      <c r="U3794">
        <v>0</v>
      </c>
      <c r="V3794">
        <v>0</v>
      </c>
      <c r="W3794">
        <v>8400</v>
      </c>
      <c r="X3794">
        <v>8700</v>
      </c>
      <c r="Y3794">
        <v>9.4307451960000002</v>
      </c>
      <c r="Z3794">
        <v>-75.435949550000004</v>
      </c>
      <c r="AA3794" s="1" t="s">
        <v>37</v>
      </c>
      <c r="AB3794">
        <v>1175011900</v>
      </c>
      <c r="AC3794" t="str">
        <f>MID(TablaPivotFinal[[#This Row],[Fecha]],1,4)</f>
        <v>2017</v>
      </c>
      <c r="AD3794" t="str">
        <f>MID(TablaPivotFinal[[#This Row],[Fecha]],5,3)</f>
        <v>Abr</v>
      </c>
      <c r="AE3794" s="1">
        <v>1175011900</v>
      </c>
      <c r="AF3794" s="1">
        <v>3758.3</v>
      </c>
    </row>
    <row r="3795" spans="1:32" x14ac:dyDescent="0.3">
      <c r="A3795" s="1" t="s">
        <v>705</v>
      </c>
      <c r="B3795" s="1" t="s">
        <v>684</v>
      </c>
      <c r="C3795" t="s">
        <v>706</v>
      </c>
      <c r="D3795" s="1" t="s">
        <v>701</v>
      </c>
      <c r="E3795">
        <v>70</v>
      </c>
      <c r="F3795" s="1" t="s">
        <v>707</v>
      </c>
      <c r="G3795" s="1" t="s">
        <v>686</v>
      </c>
      <c r="H3795" s="1" t="s">
        <v>103</v>
      </c>
      <c r="I3795" s="1" t="s">
        <v>708</v>
      </c>
      <c r="J3795" s="1" t="s">
        <v>688</v>
      </c>
      <c r="K3795">
        <v>3124964386</v>
      </c>
      <c r="L3795" t="s">
        <v>689</v>
      </c>
      <c r="M3795" s="1" t="s">
        <v>709</v>
      </c>
      <c r="N3795">
        <v>8200</v>
      </c>
      <c r="O3795">
        <v>8900</v>
      </c>
      <c r="P3795">
        <v>19200</v>
      </c>
      <c r="Q3795">
        <v>24300</v>
      </c>
      <c r="R3795">
        <v>27400</v>
      </c>
      <c r="S3795">
        <v>0</v>
      </c>
      <c r="T3795">
        <v>0</v>
      </c>
      <c r="U3795">
        <v>0</v>
      </c>
      <c r="V3795">
        <v>0</v>
      </c>
      <c r="W3795">
        <v>8400</v>
      </c>
      <c r="X3795">
        <v>8700</v>
      </c>
      <c r="Y3795">
        <v>9.4307451960000002</v>
      </c>
      <c r="Z3795">
        <v>-75.435949550000004</v>
      </c>
      <c r="AA3795" s="1" t="s">
        <v>39</v>
      </c>
      <c r="AB3795">
        <v>1105345300</v>
      </c>
      <c r="AC3795" t="str">
        <f>MID(TablaPivotFinal[[#This Row],[Fecha]],1,4)</f>
        <v>2017</v>
      </c>
      <c r="AD3795" t="str">
        <f>MID(TablaPivotFinal[[#This Row],[Fecha]],5,3)</f>
        <v>Ago</v>
      </c>
      <c r="AE3795" s="1">
        <v>1105345300</v>
      </c>
      <c r="AF3795" s="1">
        <v>3313.4516130000002</v>
      </c>
    </row>
    <row r="3796" spans="1:32" x14ac:dyDescent="0.3">
      <c r="A3796" s="1" t="s">
        <v>705</v>
      </c>
      <c r="B3796" s="1" t="s">
        <v>684</v>
      </c>
      <c r="C3796" t="s">
        <v>706</v>
      </c>
      <c r="D3796" s="1" t="s">
        <v>701</v>
      </c>
      <c r="E3796">
        <v>70</v>
      </c>
      <c r="F3796" s="1" t="s">
        <v>707</v>
      </c>
      <c r="G3796" s="1" t="s">
        <v>686</v>
      </c>
      <c r="H3796" s="1" t="s">
        <v>103</v>
      </c>
      <c r="I3796" s="1" t="s">
        <v>708</v>
      </c>
      <c r="J3796" s="1" t="s">
        <v>688</v>
      </c>
      <c r="K3796">
        <v>3124964386</v>
      </c>
      <c r="L3796" t="s">
        <v>689</v>
      </c>
      <c r="M3796" s="1" t="s">
        <v>709</v>
      </c>
      <c r="N3796">
        <v>8200</v>
      </c>
      <c r="O3796">
        <v>8900</v>
      </c>
      <c r="P3796">
        <v>19200</v>
      </c>
      <c r="Q3796">
        <v>24300</v>
      </c>
      <c r="R3796">
        <v>27400</v>
      </c>
      <c r="S3796">
        <v>0</v>
      </c>
      <c r="T3796">
        <v>0</v>
      </c>
      <c r="U3796">
        <v>0</v>
      </c>
      <c r="V3796">
        <v>0</v>
      </c>
      <c r="W3796">
        <v>8400</v>
      </c>
      <c r="X3796">
        <v>8700</v>
      </c>
      <c r="Y3796">
        <v>9.4307451960000002</v>
      </c>
      <c r="Z3796">
        <v>-75.435949550000004</v>
      </c>
      <c r="AA3796" s="1" t="s">
        <v>41</v>
      </c>
      <c r="AB3796">
        <v>1236909900</v>
      </c>
      <c r="AC3796" t="str">
        <f>MID(TablaPivotFinal[[#This Row],[Fecha]],1,4)</f>
        <v>2017</v>
      </c>
      <c r="AD3796" t="str">
        <f>MID(TablaPivotFinal[[#This Row],[Fecha]],5,3)</f>
        <v>Dic</v>
      </c>
      <c r="AE3796" s="1">
        <v>1236909900</v>
      </c>
      <c r="AF3796" s="1">
        <v>3853.9032259999999</v>
      </c>
    </row>
    <row r="3797" spans="1:32" x14ac:dyDescent="0.3">
      <c r="A3797" s="1" t="s">
        <v>705</v>
      </c>
      <c r="B3797" s="1" t="s">
        <v>684</v>
      </c>
      <c r="C3797" t="s">
        <v>706</v>
      </c>
      <c r="D3797" s="1" t="s">
        <v>701</v>
      </c>
      <c r="E3797">
        <v>70</v>
      </c>
      <c r="F3797" s="1" t="s">
        <v>707</v>
      </c>
      <c r="G3797" s="1" t="s">
        <v>686</v>
      </c>
      <c r="H3797" s="1" t="s">
        <v>103</v>
      </c>
      <c r="I3797" s="1" t="s">
        <v>708</v>
      </c>
      <c r="J3797" s="1" t="s">
        <v>688</v>
      </c>
      <c r="K3797">
        <v>3124964386</v>
      </c>
      <c r="L3797" t="s">
        <v>689</v>
      </c>
      <c r="M3797" s="1" t="s">
        <v>709</v>
      </c>
      <c r="N3797">
        <v>8200</v>
      </c>
      <c r="O3797">
        <v>8900</v>
      </c>
      <c r="P3797">
        <v>19200</v>
      </c>
      <c r="Q3797">
        <v>24300</v>
      </c>
      <c r="R3797">
        <v>27400</v>
      </c>
      <c r="S3797">
        <v>0</v>
      </c>
      <c r="T3797">
        <v>0</v>
      </c>
      <c r="U3797">
        <v>0</v>
      </c>
      <c r="V3797">
        <v>0</v>
      </c>
      <c r="W3797">
        <v>8400</v>
      </c>
      <c r="X3797">
        <v>8700</v>
      </c>
      <c r="Y3797">
        <v>9.4307451960000002</v>
      </c>
      <c r="Z3797">
        <v>-75.435949550000004</v>
      </c>
      <c r="AA3797" s="1" t="s">
        <v>43</v>
      </c>
      <c r="AB3797">
        <v>1201081000</v>
      </c>
      <c r="AC3797" t="str">
        <f>MID(TablaPivotFinal[[#This Row],[Fecha]],1,4)</f>
        <v>2017</v>
      </c>
      <c r="AD3797" t="str">
        <f>MID(TablaPivotFinal[[#This Row],[Fecha]],5,3)</f>
        <v>Ene</v>
      </c>
      <c r="AE3797" s="1">
        <v>1201081000</v>
      </c>
      <c r="AF3797" s="1">
        <v>4032.7096769999998</v>
      </c>
    </row>
    <row r="3798" spans="1:32" x14ac:dyDescent="0.3">
      <c r="A3798" s="1" t="s">
        <v>705</v>
      </c>
      <c r="B3798" s="1" t="s">
        <v>684</v>
      </c>
      <c r="C3798" t="s">
        <v>706</v>
      </c>
      <c r="D3798" s="1" t="s">
        <v>701</v>
      </c>
      <c r="E3798">
        <v>70</v>
      </c>
      <c r="F3798" s="1" t="s">
        <v>707</v>
      </c>
      <c r="G3798" s="1" t="s">
        <v>686</v>
      </c>
      <c r="H3798" s="1" t="s">
        <v>103</v>
      </c>
      <c r="I3798" s="1" t="s">
        <v>708</v>
      </c>
      <c r="J3798" s="1" t="s">
        <v>688</v>
      </c>
      <c r="K3798">
        <v>3124964386</v>
      </c>
      <c r="L3798" t="s">
        <v>689</v>
      </c>
      <c r="M3798" s="1" t="s">
        <v>709</v>
      </c>
      <c r="N3798">
        <v>8200</v>
      </c>
      <c r="O3798">
        <v>8900</v>
      </c>
      <c r="P3798">
        <v>19200</v>
      </c>
      <c r="Q3798">
        <v>24300</v>
      </c>
      <c r="R3798">
        <v>27400</v>
      </c>
      <c r="S3798">
        <v>0</v>
      </c>
      <c r="T3798">
        <v>0</v>
      </c>
      <c r="U3798">
        <v>0</v>
      </c>
      <c r="V3798">
        <v>0</v>
      </c>
      <c r="W3798">
        <v>8400</v>
      </c>
      <c r="X3798">
        <v>8700</v>
      </c>
      <c r="Y3798">
        <v>9.4307451960000002</v>
      </c>
      <c r="Z3798">
        <v>-75.435949550000004</v>
      </c>
      <c r="AA3798" s="1" t="s">
        <v>45</v>
      </c>
      <c r="AB3798">
        <v>926191500</v>
      </c>
      <c r="AC3798" t="str">
        <f>MID(TablaPivotFinal[[#This Row],[Fecha]],1,4)</f>
        <v>2017</v>
      </c>
      <c r="AD3798" t="str">
        <f>MID(TablaPivotFinal[[#This Row],[Fecha]],5,3)</f>
        <v>Feb</v>
      </c>
      <c r="AE3798" s="1">
        <v>926191500</v>
      </c>
      <c r="AF3798" s="1">
        <v>3045.4285709999999</v>
      </c>
    </row>
    <row r="3799" spans="1:32" x14ac:dyDescent="0.3">
      <c r="A3799" s="1" t="s">
        <v>705</v>
      </c>
      <c r="B3799" s="1" t="s">
        <v>684</v>
      </c>
      <c r="C3799" t="s">
        <v>706</v>
      </c>
      <c r="D3799" s="1" t="s">
        <v>701</v>
      </c>
      <c r="E3799">
        <v>70</v>
      </c>
      <c r="F3799" s="1" t="s">
        <v>707</v>
      </c>
      <c r="G3799" s="1" t="s">
        <v>686</v>
      </c>
      <c r="H3799" s="1" t="s">
        <v>103</v>
      </c>
      <c r="I3799" s="1" t="s">
        <v>708</v>
      </c>
      <c r="J3799" s="1" t="s">
        <v>688</v>
      </c>
      <c r="K3799">
        <v>3124964386</v>
      </c>
      <c r="L3799" t="s">
        <v>689</v>
      </c>
      <c r="M3799" s="1" t="s">
        <v>709</v>
      </c>
      <c r="N3799">
        <v>8200</v>
      </c>
      <c r="O3799">
        <v>8900</v>
      </c>
      <c r="P3799">
        <v>19200</v>
      </c>
      <c r="Q3799">
        <v>24300</v>
      </c>
      <c r="R3799">
        <v>27400</v>
      </c>
      <c r="S3799">
        <v>0</v>
      </c>
      <c r="T3799">
        <v>0</v>
      </c>
      <c r="U3799">
        <v>0</v>
      </c>
      <c r="V3799">
        <v>0</v>
      </c>
      <c r="W3799">
        <v>8400</v>
      </c>
      <c r="X3799">
        <v>8700</v>
      </c>
      <c r="Y3799">
        <v>9.4307451960000002</v>
      </c>
      <c r="Z3799">
        <v>-75.435949550000004</v>
      </c>
      <c r="AA3799" s="1" t="s">
        <v>47</v>
      </c>
      <c r="AB3799">
        <v>1100902300</v>
      </c>
      <c r="AC3799" t="str">
        <f>MID(TablaPivotFinal[[#This Row],[Fecha]],1,4)</f>
        <v>2017</v>
      </c>
      <c r="AD3799" t="str">
        <f>MID(TablaPivotFinal[[#This Row],[Fecha]],5,3)</f>
        <v>Jul</v>
      </c>
      <c r="AE3799" s="1">
        <v>1100902300</v>
      </c>
      <c r="AF3799" s="1">
        <v>3415.4838709999999</v>
      </c>
    </row>
    <row r="3800" spans="1:32" x14ac:dyDescent="0.3">
      <c r="A3800" s="1" t="s">
        <v>705</v>
      </c>
      <c r="B3800" s="1" t="s">
        <v>684</v>
      </c>
      <c r="C3800" t="s">
        <v>706</v>
      </c>
      <c r="D3800" s="1" t="s">
        <v>701</v>
      </c>
      <c r="E3800">
        <v>70</v>
      </c>
      <c r="F3800" s="1" t="s">
        <v>707</v>
      </c>
      <c r="G3800" s="1" t="s">
        <v>686</v>
      </c>
      <c r="H3800" s="1" t="s">
        <v>103</v>
      </c>
      <c r="I3800" s="1" t="s">
        <v>708</v>
      </c>
      <c r="J3800" s="1" t="s">
        <v>688</v>
      </c>
      <c r="K3800">
        <v>3124964386</v>
      </c>
      <c r="L3800" t="s">
        <v>689</v>
      </c>
      <c r="M3800" s="1" t="s">
        <v>709</v>
      </c>
      <c r="N3800">
        <v>8200</v>
      </c>
      <c r="O3800">
        <v>8900</v>
      </c>
      <c r="P3800">
        <v>19200</v>
      </c>
      <c r="Q3800">
        <v>24300</v>
      </c>
      <c r="R3800">
        <v>27400</v>
      </c>
      <c r="S3800">
        <v>0</v>
      </c>
      <c r="T3800">
        <v>0</v>
      </c>
      <c r="U3800">
        <v>0</v>
      </c>
      <c r="V3800">
        <v>0</v>
      </c>
      <c r="W3800">
        <v>8400</v>
      </c>
      <c r="X3800">
        <v>8700</v>
      </c>
      <c r="Y3800">
        <v>9.4307451960000002</v>
      </c>
      <c r="Z3800">
        <v>-75.435949550000004</v>
      </c>
      <c r="AA3800" s="1" t="s">
        <v>49</v>
      </c>
      <c r="AB3800">
        <v>1078301900</v>
      </c>
      <c r="AC3800" t="str">
        <f>MID(TablaPivotFinal[[#This Row],[Fecha]],1,4)</f>
        <v>2017</v>
      </c>
      <c r="AD3800" t="str">
        <f>MID(TablaPivotFinal[[#This Row],[Fecha]],5,3)</f>
        <v>Jun</v>
      </c>
      <c r="AE3800" s="1">
        <v>1078301900</v>
      </c>
      <c r="AF3800" s="1">
        <v>3354.1</v>
      </c>
    </row>
    <row r="3801" spans="1:32" x14ac:dyDescent="0.3">
      <c r="A3801" s="1" t="s">
        <v>705</v>
      </c>
      <c r="B3801" s="1" t="s">
        <v>684</v>
      </c>
      <c r="C3801" t="s">
        <v>706</v>
      </c>
      <c r="D3801" s="1" t="s">
        <v>701</v>
      </c>
      <c r="E3801">
        <v>70</v>
      </c>
      <c r="F3801" s="1" t="s">
        <v>707</v>
      </c>
      <c r="G3801" s="1" t="s">
        <v>686</v>
      </c>
      <c r="H3801" s="1" t="s">
        <v>103</v>
      </c>
      <c r="I3801" s="1" t="s">
        <v>708</v>
      </c>
      <c r="J3801" s="1" t="s">
        <v>688</v>
      </c>
      <c r="K3801">
        <v>3124964386</v>
      </c>
      <c r="L3801" t="s">
        <v>689</v>
      </c>
      <c r="M3801" s="1" t="s">
        <v>709</v>
      </c>
      <c r="N3801">
        <v>8200</v>
      </c>
      <c r="O3801">
        <v>8900</v>
      </c>
      <c r="P3801">
        <v>19200</v>
      </c>
      <c r="Q3801">
        <v>24300</v>
      </c>
      <c r="R3801">
        <v>27400</v>
      </c>
      <c r="S3801">
        <v>0</v>
      </c>
      <c r="T3801">
        <v>0</v>
      </c>
      <c r="U3801">
        <v>0</v>
      </c>
      <c r="V3801">
        <v>0</v>
      </c>
      <c r="W3801">
        <v>8400</v>
      </c>
      <c r="X3801">
        <v>8700</v>
      </c>
      <c r="Y3801">
        <v>9.4307451960000002</v>
      </c>
      <c r="Z3801">
        <v>-75.435949550000004</v>
      </c>
      <c r="AA3801" s="1" t="s">
        <v>51</v>
      </c>
      <c r="AB3801">
        <v>1076782200</v>
      </c>
      <c r="AC3801" t="str">
        <f>MID(TablaPivotFinal[[#This Row],[Fecha]],1,4)</f>
        <v>2017</v>
      </c>
      <c r="AD3801" t="str">
        <f>MID(TablaPivotFinal[[#This Row],[Fecha]],5,3)</f>
        <v>Mar</v>
      </c>
      <c r="AE3801" s="1">
        <v>1076782200</v>
      </c>
      <c r="AF3801" s="1">
        <v>3196.6129030000002</v>
      </c>
    </row>
    <row r="3802" spans="1:32" x14ac:dyDescent="0.3">
      <c r="A3802" s="1" t="s">
        <v>705</v>
      </c>
      <c r="B3802" s="1" t="s">
        <v>684</v>
      </c>
      <c r="C3802" t="s">
        <v>706</v>
      </c>
      <c r="D3802" s="1" t="s">
        <v>701</v>
      </c>
      <c r="E3802">
        <v>70</v>
      </c>
      <c r="F3802" s="1" t="s">
        <v>707</v>
      </c>
      <c r="G3802" s="1" t="s">
        <v>686</v>
      </c>
      <c r="H3802" s="1" t="s">
        <v>103</v>
      </c>
      <c r="I3802" s="1" t="s">
        <v>708</v>
      </c>
      <c r="J3802" s="1" t="s">
        <v>688</v>
      </c>
      <c r="K3802">
        <v>3124964386</v>
      </c>
      <c r="L3802" t="s">
        <v>689</v>
      </c>
      <c r="M3802" s="1" t="s">
        <v>709</v>
      </c>
      <c r="N3802">
        <v>8200</v>
      </c>
      <c r="O3802">
        <v>8900</v>
      </c>
      <c r="P3802">
        <v>19200</v>
      </c>
      <c r="Q3802">
        <v>24300</v>
      </c>
      <c r="R3802">
        <v>27400</v>
      </c>
      <c r="S3802">
        <v>0</v>
      </c>
      <c r="T3802">
        <v>0</v>
      </c>
      <c r="U3802">
        <v>0</v>
      </c>
      <c r="V3802">
        <v>0</v>
      </c>
      <c r="W3802">
        <v>8400</v>
      </c>
      <c r="X3802">
        <v>8700</v>
      </c>
      <c r="Y3802">
        <v>9.4307451960000002</v>
      </c>
      <c r="Z3802">
        <v>-75.435949550000004</v>
      </c>
      <c r="AA3802" s="1" t="s">
        <v>53</v>
      </c>
      <c r="AB3802">
        <v>1102115300</v>
      </c>
      <c r="AC3802" t="str">
        <f>MID(TablaPivotFinal[[#This Row],[Fecha]],1,4)</f>
        <v>2017</v>
      </c>
      <c r="AD3802" t="str">
        <f>MID(TablaPivotFinal[[#This Row],[Fecha]],5,3)</f>
        <v>May</v>
      </c>
      <c r="AE3802" s="1">
        <v>1102115300</v>
      </c>
      <c r="AF3802" s="1">
        <v>3197.3225809999999</v>
      </c>
    </row>
    <row r="3803" spans="1:32" x14ac:dyDescent="0.3">
      <c r="A3803" s="1" t="s">
        <v>705</v>
      </c>
      <c r="B3803" s="1" t="s">
        <v>684</v>
      </c>
      <c r="C3803" t="s">
        <v>706</v>
      </c>
      <c r="D3803" s="1" t="s">
        <v>701</v>
      </c>
      <c r="E3803">
        <v>70</v>
      </c>
      <c r="F3803" s="1" t="s">
        <v>707</v>
      </c>
      <c r="G3803" s="1" t="s">
        <v>686</v>
      </c>
      <c r="H3803" s="1" t="s">
        <v>103</v>
      </c>
      <c r="I3803" s="1" t="s">
        <v>708</v>
      </c>
      <c r="J3803" s="1" t="s">
        <v>688</v>
      </c>
      <c r="K3803">
        <v>3124964386</v>
      </c>
      <c r="L3803" t="s">
        <v>689</v>
      </c>
      <c r="M3803" s="1" t="s">
        <v>709</v>
      </c>
      <c r="N3803">
        <v>8200</v>
      </c>
      <c r="O3803">
        <v>8900</v>
      </c>
      <c r="P3803">
        <v>19200</v>
      </c>
      <c r="Q3803">
        <v>24300</v>
      </c>
      <c r="R3803">
        <v>27400</v>
      </c>
      <c r="S3803">
        <v>0</v>
      </c>
      <c r="T3803">
        <v>0</v>
      </c>
      <c r="U3803">
        <v>0</v>
      </c>
      <c r="V3803">
        <v>0</v>
      </c>
      <c r="W3803">
        <v>8400</v>
      </c>
      <c r="X3803">
        <v>8700</v>
      </c>
      <c r="Y3803">
        <v>9.4307451960000002</v>
      </c>
      <c r="Z3803">
        <v>-75.435949550000004</v>
      </c>
      <c r="AA3803" s="1" t="s">
        <v>55</v>
      </c>
      <c r="AB3803">
        <v>1087461100</v>
      </c>
      <c r="AC3803" t="str">
        <f>MID(TablaPivotFinal[[#This Row],[Fecha]],1,4)</f>
        <v>2017</v>
      </c>
      <c r="AD3803" t="str">
        <f>MID(TablaPivotFinal[[#This Row],[Fecha]],5,3)</f>
        <v>Nov</v>
      </c>
      <c r="AE3803" s="1">
        <v>1087461100</v>
      </c>
      <c r="AF3803" s="1">
        <v>3345</v>
      </c>
    </row>
    <row r="3804" spans="1:32" x14ac:dyDescent="0.3">
      <c r="A3804" s="1" t="s">
        <v>705</v>
      </c>
      <c r="B3804" s="1" t="s">
        <v>684</v>
      </c>
      <c r="C3804" t="s">
        <v>706</v>
      </c>
      <c r="D3804" s="1" t="s">
        <v>701</v>
      </c>
      <c r="E3804">
        <v>70</v>
      </c>
      <c r="F3804" s="1" t="s">
        <v>707</v>
      </c>
      <c r="G3804" s="1" t="s">
        <v>686</v>
      </c>
      <c r="H3804" s="1" t="s">
        <v>103</v>
      </c>
      <c r="I3804" s="1" t="s">
        <v>708</v>
      </c>
      <c r="J3804" s="1" t="s">
        <v>688</v>
      </c>
      <c r="K3804">
        <v>3124964386</v>
      </c>
      <c r="L3804" t="s">
        <v>689</v>
      </c>
      <c r="M3804" s="1" t="s">
        <v>709</v>
      </c>
      <c r="N3804">
        <v>8200</v>
      </c>
      <c r="O3804">
        <v>8900</v>
      </c>
      <c r="P3804">
        <v>19200</v>
      </c>
      <c r="Q3804">
        <v>24300</v>
      </c>
      <c r="R3804">
        <v>27400</v>
      </c>
      <c r="S3804">
        <v>0</v>
      </c>
      <c r="T3804">
        <v>0</v>
      </c>
      <c r="U3804">
        <v>0</v>
      </c>
      <c r="V3804">
        <v>0</v>
      </c>
      <c r="W3804">
        <v>8400</v>
      </c>
      <c r="X3804">
        <v>8700</v>
      </c>
      <c r="Y3804">
        <v>9.4307451960000002</v>
      </c>
      <c r="Z3804">
        <v>-75.435949550000004</v>
      </c>
      <c r="AA3804" s="1" t="s">
        <v>57</v>
      </c>
      <c r="AB3804">
        <v>1150153100</v>
      </c>
      <c r="AC3804" t="str">
        <f>MID(TablaPivotFinal[[#This Row],[Fecha]],1,4)</f>
        <v>2017</v>
      </c>
      <c r="AD3804" t="str">
        <f>MID(TablaPivotFinal[[#This Row],[Fecha]],5,3)</f>
        <v>Oct</v>
      </c>
      <c r="AE3804" s="1">
        <v>1150153100</v>
      </c>
      <c r="AF3804" s="1">
        <v>3379.5483869999998</v>
      </c>
    </row>
    <row r="3805" spans="1:32" x14ac:dyDescent="0.3">
      <c r="A3805" s="1" t="s">
        <v>705</v>
      </c>
      <c r="B3805" s="1" t="s">
        <v>684</v>
      </c>
      <c r="C3805" t="s">
        <v>706</v>
      </c>
      <c r="D3805" s="1" t="s">
        <v>701</v>
      </c>
      <c r="E3805">
        <v>70</v>
      </c>
      <c r="F3805" s="1" t="s">
        <v>707</v>
      </c>
      <c r="G3805" s="1" t="s">
        <v>686</v>
      </c>
      <c r="H3805" s="1" t="s">
        <v>103</v>
      </c>
      <c r="I3805" s="1" t="s">
        <v>708</v>
      </c>
      <c r="J3805" s="1" t="s">
        <v>688</v>
      </c>
      <c r="K3805">
        <v>3124964386</v>
      </c>
      <c r="L3805" t="s">
        <v>689</v>
      </c>
      <c r="M3805" s="1" t="s">
        <v>709</v>
      </c>
      <c r="N3805">
        <v>8200</v>
      </c>
      <c r="O3805">
        <v>8900</v>
      </c>
      <c r="P3805">
        <v>19200</v>
      </c>
      <c r="Q3805">
        <v>24300</v>
      </c>
      <c r="R3805">
        <v>27400</v>
      </c>
      <c r="S3805">
        <v>0</v>
      </c>
      <c r="T3805">
        <v>0</v>
      </c>
      <c r="U3805">
        <v>0</v>
      </c>
      <c r="V3805">
        <v>0</v>
      </c>
      <c r="W3805">
        <v>8400</v>
      </c>
      <c r="X3805">
        <v>8700</v>
      </c>
      <c r="Y3805">
        <v>9.4307451960000002</v>
      </c>
      <c r="Z3805">
        <v>-75.435949550000004</v>
      </c>
      <c r="AA3805" s="1" t="s">
        <v>59</v>
      </c>
      <c r="AB3805">
        <v>1118232000</v>
      </c>
      <c r="AC3805" t="str">
        <f>MID(TablaPivotFinal[[#This Row],[Fecha]],1,4)</f>
        <v>2017</v>
      </c>
      <c r="AD3805" t="str">
        <f>MID(TablaPivotFinal[[#This Row],[Fecha]],5,3)</f>
        <v>Sep</v>
      </c>
      <c r="AE3805" s="1">
        <v>1118232000</v>
      </c>
      <c r="AF3805" s="1">
        <v>3332.5666670000001</v>
      </c>
    </row>
    <row r="3806" spans="1:32" x14ac:dyDescent="0.3">
      <c r="A3806" s="1" t="s">
        <v>705</v>
      </c>
      <c r="B3806" s="1" t="s">
        <v>684</v>
      </c>
      <c r="C3806" t="s">
        <v>706</v>
      </c>
      <c r="D3806" s="1" t="s">
        <v>701</v>
      </c>
      <c r="E3806">
        <v>70</v>
      </c>
      <c r="F3806" s="1" t="s">
        <v>707</v>
      </c>
      <c r="G3806" s="1" t="s">
        <v>686</v>
      </c>
      <c r="H3806" s="1" t="s">
        <v>103</v>
      </c>
      <c r="I3806" s="1" t="s">
        <v>708</v>
      </c>
      <c r="J3806" s="1" t="s">
        <v>688</v>
      </c>
      <c r="K3806">
        <v>3124964386</v>
      </c>
      <c r="L3806" t="s">
        <v>689</v>
      </c>
      <c r="M3806" s="1" t="s">
        <v>709</v>
      </c>
      <c r="N3806">
        <v>8200</v>
      </c>
      <c r="O3806">
        <v>8900</v>
      </c>
      <c r="P3806">
        <v>19200</v>
      </c>
      <c r="Q3806">
        <v>24300</v>
      </c>
      <c r="R3806">
        <v>27400</v>
      </c>
      <c r="S3806">
        <v>0</v>
      </c>
      <c r="T3806">
        <v>0</v>
      </c>
      <c r="U3806">
        <v>0</v>
      </c>
      <c r="V3806">
        <v>0</v>
      </c>
      <c r="W3806">
        <v>8400</v>
      </c>
      <c r="X3806">
        <v>8700</v>
      </c>
      <c r="Y3806">
        <v>9.4307451960000002</v>
      </c>
      <c r="Z3806">
        <v>-75.435949550000004</v>
      </c>
      <c r="AA3806" s="1" t="s">
        <v>61</v>
      </c>
      <c r="AB3806">
        <v>1182478600</v>
      </c>
      <c r="AC3806" t="str">
        <f>MID(TablaPivotFinal[[#This Row],[Fecha]],1,4)</f>
        <v>2018</v>
      </c>
      <c r="AD3806" t="str">
        <f>MID(TablaPivotFinal[[#This Row],[Fecha]],5,3)</f>
        <v>Abr</v>
      </c>
      <c r="AE3806" s="1">
        <v>1182478600</v>
      </c>
      <c r="AF3806" s="1">
        <v>102991</v>
      </c>
    </row>
    <row r="3807" spans="1:32" x14ac:dyDescent="0.3">
      <c r="A3807" s="1" t="s">
        <v>705</v>
      </c>
      <c r="B3807" s="1" t="s">
        <v>684</v>
      </c>
      <c r="C3807" t="s">
        <v>706</v>
      </c>
      <c r="D3807" s="1" t="s">
        <v>701</v>
      </c>
      <c r="E3807">
        <v>70</v>
      </c>
      <c r="F3807" s="1" t="s">
        <v>707</v>
      </c>
      <c r="G3807" s="1" t="s">
        <v>686</v>
      </c>
      <c r="H3807" s="1" t="s">
        <v>103</v>
      </c>
      <c r="I3807" s="1" t="s">
        <v>708</v>
      </c>
      <c r="J3807" s="1" t="s">
        <v>688</v>
      </c>
      <c r="K3807">
        <v>3124964386</v>
      </c>
      <c r="L3807" t="s">
        <v>689</v>
      </c>
      <c r="M3807" s="1" t="s">
        <v>709</v>
      </c>
      <c r="N3807">
        <v>8200</v>
      </c>
      <c r="O3807">
        <v>8900</v>
      </c>
      <c r="P3807">
        <v>19200</v>
      </c>
      <c r="Q3807">
        <v>24300</v>
      </c>
      <c r="R3807">
        <v>27400</v>
      </c>
      <c r="S3807">
        <v>0</v>
      </c>
      <c r="T3807">
        <v>0</v>
      </c>
      <c r="U3807">
        <v>0</v>
      </c>
      <c r="V3807">
        <v>0</v>
      </c>
      <c r="W3807">
        <v>8400</v>
      </c>
      <c r="X3807">
        <v>8700</v>
      </c>
      <c r="Y3807">
        <v>9.4307451960000002</v>
      </c>
      <c r="Z3807">
        <v>-75.435949550000004</v>
      </c>
      <c r="AA3807" s="1" t="s">
        <v>63</v>
      </c>
      <c r="AB3807">
        <v>1181935200</v>
      </c>
      <c r="AC3807" t="str">
        <f>MID(TablaPivotFinal[[#This Row],[Fecha]],1,4)</f>
        <v>2018</v>
      </c>
      <c r="AD3807" t="str">
        <f>MID(TablaPivotFinal[[#This Row],[Fecha]],5,3)</f>
        <v>Ago</v>
      </c>
      <c r="AE3807" s="1">
        <v>1181935200</v>
      </c>
      <c r="AF3807" s="1">
        <v>102825</v>
      </c>
    </row>
    <row r="3808" spans="1:32" x14ac:dyDescent="0.3">
      <c r="A3808" s="1" t="s">
        <v>705</v>
      </c>
      <c r="B3808" s="1" t="s">
        <v>684</v>
      </c>
      <c r="C3808" t="s">
        <v>706</v>
      </c>
      <c r="D3808" s="1" t="s">
        <v>701</v>
      </c>
      <c r="E3808">
        <v>70</v>
      </c>
      <c r="F3808" s="1" t="s">
        <v>707</v>
      </c>
      <c r="G3808" s="1" t="s">
        <v>686</v>
      </c>
      <c r="H3808" s="1" t="s">
        <v>103</v>
      </c>
      <c r="I3808" s="1" t="s">
        <v>708</v>
      </c>
      <c r="J3808" s="1" t="s">
        <v>688</v>
      </c>
      <c r="K3808">
        <v>3124964386</v>
      </c>
      <c r="L3808" t="s">
        <v>689</v>
      </c>
      <c r="M3808" s="1" t="s">
        <v>709</v>
      </c>
      <c r="N3808">
        <v>8200</v>
      </c>
      <c r="O3808">
        <v>8900</v>
      </c>
      <c r="P3808">
        <v>19200</v>
      </c>
      <c r="Q3808">
        <v>24300</v>
      </c>
      <c r="R3808">
        <v>27400</v>
      </c>
      <c r="S3808">
        <v>0</v>
      </c>
      <c r="T3808">
        <v>0</v>
      </c>
      <c r="U3808">
        <v>0</v>
      </c>
      <c r="V3808">
        <v>0</v>
      </c>
      <c r="W3808">
        <v>8400</v>
      </c>
      <c r="X3808">
        <v>8700</v>
      </c>
      <c r="Y3808">
        <v>9.4307451960000002</v>
      </c>
      <c r="Z3808">
        <v>-75.435949550000004</v>
      </c>
      <c r="AA3808" s="1" t="s">
        <v>65</v>
      </c>
      <c r="AB3808">
        <v>1330066500</v>
      </c>
      <c r="AC3808" t="str">
        <f>MID(TablaPivotFinal[[#This Row],[Fecha]],1,4)</f>
        <v>2018</v>
      </c>
      <c r="AD3808" t="str">
        <f>MID(TablaPivotFinal[[#This Row],[Fecha]],5,3)</f>
        <v>Dic</v>
      </c>
      <c r="AE3808" s="1">
        <v>1330066500</v>
      </c>
      <c r="AF3808" s="1">
        <v>120453</v>
      </c>
    </row>
    <row r="3809" spans="1:32" x14ac:dyDescent="0.3">
      <c r="A3809" s="1" t="s">
        <v>705</v>
      </c>
      <c r="B3809" s="1" t="s">
        <v>684</v>
      </c>
      <c r="C3809" t="s">
        <v>706</v>
      </c>
      <c r="D3809" s="1" t="s">
        <v>701</v>
      </c>
      <c r="E3809">
        <v>70</v>
      </c>
      <c r="F3809" s="1" t="s">
        <v>707</v>
      </c>
      <c r="G3809" s="1" t="s">
        <v>686</v>
      </c>
      <c r="H3809" s="1" t="s">
        <v>103</v>
      </c>
      <c r="I3809" s="1" t="s">
        <v>708</v>
      </c>
      <c r="J3809" s="1" t="s">
        <v>688</v>
      </c>
      <c r="K3809">
        <v>3124964386</v>
      </c>
      <c r="L3809" t="s">
        <v>689</v>
      </c>
      <c r="M3809" s="1" t="s">
        <v>709</v>
      </c>
      <c r="N3809">
        <v>8200</v>
      </c>
      <c r="O3809">
        <v>8900</v>
      </c>
      <c r="P3809">
        <v>19200</v>
      </c>
      <c r="Q3809">
        <v>24300</v>
      </c>
      <c r="R3809">
        <v>27400</v>
      </c>
      <c r="S3809">
        <v>0</v>
      </c>
      <c r="T3809">
        <v>0</v>
      </c>
      <c r="U3809">
        <v>0</v>
      </c>
      <c r="V3809">
        <v>0</v>
      </c>
      <c r="W3809">
        <v>8400</v>
      </c>
      <c r="X3809">
        <v>8700</v>
      </c>
      <c r="Y3809">
        <v>9.4307451960000002</v>
      </c>
      <c r="Z3809">
        <v>-75.435949550000004</v>
      </c>
      <c r="AA3809" s="1" t="s">
        <v>67</v>
      </c>
      <c r="AB3809">
        <v>1389641000</v>
      </c>
      <c r="AC3809" t="str">
        <f>MID(TablaPivotFinal[[#This Row],[Fecha]],1,4)</f>
        <v>2018</v>
      </c>
      <c r="AD3809" t="str">
        <f>MID(TablaPivotFinal[[#This Row],[Fecha]],5,3)</f>
        <v>Ene</v>
      </c>
      <c r="AE3809" s="1">
        <v>1389641000</v>
      </c>
      <c r="AF3809" s="1">
        <v>134234</v>
      </c>
    </row>
    <row r="3810" spans="1:32" x14ac:dyDescent="0.3">
      <c r="A3810" s="1" t="s">
        <v>705</v>
      </c>
      <c r="B3810" s="1" t="s">
        <v>684</v>
      </c>
      <c r="C3810" t="s">
        <v>706</v>
      </c>
      <c r="D3810" s="1" t="s">
        <v>701</v>
      </c>
      <c r="E3810">
        <v>70</v>
      </c>
      <c r="F3810" s="1" t="s">
        <v>707</v>
      </c>
      <c r="G3810" s="1" t="s">
        <v>686</v>
      </c>
      <c r="H3810" s="1" t="s">
        <v>103</v>
      </c>
      <c r="I3810" s="1" t="s">
        <v>708</v>
      </c>
      <c r="J3810" s="1" t="s">
        <v>688</v>
      </c>
      <c r="K3810">
        <v>3124964386</v>
      </c>
      <c r="L3810" t="s">
        <v>689</v>
      </c>
      <c r="M3810" s="1" t="s">
        <v>709</v>
      </c>
      <c r="N3810">
        <v>8200</v>
      </c>
      <c r="O3810">
        <v>8900</v>
      </c>
      <c r="P3810">
        <v>19200</v>
      </c>
      <c r="Q3810">
        <v>24300</v>
      </c>
      <c r="R3810">
        <v>27400</v>
      </c>
      <c r="S3810">
        <v>0</v>
      </c>
      <c r="T3810">
        <v>0</v>
      </c>
      <c r="U3810">
        <v>0</v>
      </c>
      <c r="V3810">
        <v>0</v>
      </c>
      <c r="W3810">
        <v>8400</v>
      </c>
      <c r="X3810">
        <v>8700</v>
      </c>
      <c r="Y3810">
        <v>9.4307451960000002</v>
      </c>
      <c r="Z3810">
        <v>-75.435949550000004</v>
      </c>
      <c r="AA3810" s="1" t="s">
        <v>69</v>
      </c>
      <c r="AB3810">
        <v>1059719600</v>
      </c>
      <c r="AC3810" t="str">
        <f>MID(TablaPivotFinal[[#This Row],[Fecha]],1,4)</f>
        <v>2018</v>
      </c>
      <c r="AD3810" t="str">
        <f>MID(TablaPivotFinal[[#This Row],[Fecha]],5,3)</f>
        <v>Feb</v>
      </c>
      <c r="AE3810" s="1">
        <v>1059719600</v>
      </c>
      <c r="AF3810" s="1">
        <v>91874</v>
      </c>
    </row>
    <row r="3811" spans="1:32" x14ac:dyDescent="0.3">
      <c r="A3811" s="1" t="s">
        <v>705</v>
      </c>
      <c r="B3811" s="1" t="s">
        <v>684</v>
      </c>
      <c r="C3811" t="s">
        <v>706</v>
      </c>
      <c r="D3811" s="1" t="s">
        <v>701</v>
      </c>
      <c r="E3811">
        <v>70</v>
      </c>
      <c r="F3811" s="1" t="s">
        <v>707</v>
      </c>
      <c r="G3811" s="1" t="s">
        <v>686</v>
      </c>
      <c r="H3811" s="1" t="s">
        <v>103</v>
      </c>
      <c r="I3811" s="1" t="s">
        <v>708</v>
      </c>
      <c r="J3811" s="1" t="s">
        <v>688</v>
      </c>
      <c r="K3811">
        <v>3124964386</v>
      </c>
      <c r="L3811" t="s">
        <v>689</v>
      </c>
      <c r="M3811" s="1" t="s">
        <v>709</v>
      </c>
      <c r="N3811">
        <v>8200</v>
      </c>
      <c r="O3811">
        <v>8900</v>
      </c>
      <c r="P3811">
        <v>19200</v>
      </c>
      <c r="Q3811">
        <v>24300</v>
      </c>
      <c r="R3811">
        <v>27400</v>
      </c>
      <c r="S3811">
        <v>0</v>
      </c>
      <c r="T3811">
        <v>0</v>
      </c>
      <c r="U3811">
        <v>0</v>
      </c>
      <c r="V3811">
        <v>0</v>
      </c>
      <c r="W3811">
        <v>8400</v>
      </c>
      <c r="X3811">
        <v>8700</v>
      </c>
      <c r="Y3811">
        <v>9.4307451960000002</v>
      </c>
      <c r="Z3811">
        <v>-75.435949550000004</v>
      </c>
      <c r="AA3811" s="1" t="s">
        <v>71</v>
      </c>
      <c r="AB3811">
        <v>1214735900</v>
      </c>
      <c r="AC3811" t="str">
        <f>MID(TablaPivotFinal[[#This Row],[Fecha]],1,4)</f>
        <v>2018</v>
      </c>
      <c r="AD3811" t="str">
        <f>MID(TablaPivotFinal[[#This Row],[Fecha]],5,3)</f>
        <v>Jul</v>
      </c>
      <c r="AE3811" s="1">
        <v>1214735900</v>
      </c>
      <c r="AF3811" s="1">
        <v>108550</v>
      </c>
    </row>
    <row r="3812" spans="1:32" x14ac:dyDescent="0.3">
      <c r="A3812" s="1" t="s">
        <v>705</v>
      </c>
      <c r="B3812" s="1" t="s">
        <v>684</v>
      </c>
      <c r="C3812" t="s">
        <v>706</v>
      </c>
      <c r="D3812" s="1" t="s">
        <v>701</v>
      </c>
      <c r="E3812">
        <v>70</v>
      </c>
      <c r="F3812" s="1" t="s">
        <v>707</v>
      </c>
      <c r="G3812" s="1" t="s">
        <v>686</v>
      </c>
      <c r="H3812" s="1" t="s">
        <v>103</v>
      </c>
      <c r="I3812" s="1" t="s">
        <v>708</v>
      </c>
      <c r="J3812" s="1" t="s">
        <v>688</v>
      </c>
      <c r="K3812">
        <v>3124964386</v>
      </c>
      <c r="L3812" t="s">
        <v>689</v>
      </c>
      <c r="M3812" s="1" t="s">
        <v>709</v>
      </c>
      <c r="N3812">
        <v>8200</v>
      </c>
      <c r="O3812">
        <v>8900</v>
      </c>
      <c r="P3812">
        <v>19200</v>
      </c>
      <c r="Q3812">
        <v>24300</v>
      </c>
      <c r="R3812">
        <v>27400</v>
      </c>
      <c r="S3812">
        <v>0</v>
      </c>
      <c r="T3812">
        <v>0</v>
      </c>
      <c r="U3812">
        <v>0</v>
      </c>
      <c r="V3812">
        <v>0</v>
      </c>
      <c r="W3812">
        <v>8400</v>
      </c>
      <c r="X3812">
        <v>8700</v>
      </c>
      <c r="Y3812">
        <v>9.4307451960000002</v>
      </c>
      <c r="Z3812">
        <v>-75.435949550000004</v>
      </c>
      <c r="AA3812" s="1" t="s">
        <v>73</v>
      </c>
      <c r="AB3812">
        <v>970336100</v>
      </c>
      <c r="AC3812" t="str">
        <f>MID(TablaPivotFinal[[#This Row],[Fecha]],1,4)</f>
        <v>2018</v>
      </c>
      <c r="AD3812" t="str">
        <f>MID(TablaPivotFinal[[#This Row],[Fecha]],5,3)</f>
        <v>Jun</v>
      </c>
      <c r="AE3812" s="1">
        <v>970336100</v>
      </c>
      <c r="AF3812" s="1">
        <v>92965</v>
      </c>
    </row>
    <row r="3813" spans="1:32" x14ac:dyDescent="0.3">
      <c r="A3813" s="1" t="s">
        <v>705</v>
      </c>
      <c r="B3813" s="1" t="s">
        <v>684</v>
      </c>
      <c r="C3813" t="s">
        <v>706</v>
      </c>
      <c r="D3813" s="1" t="s">
        <v>701</v>
      </c>
      <c r="E3813">
        <v>70</v>
      </c>
      <c r="F3813" s="1" t="s">
        <v>707</v>
      </c>
      <c r="G3813" s="1" t="s">
        <v>686</v>
      </c>
      <c r="H3813" s="1" t="s">
        <v>103</v>
      </c>
      <c r="I3813" s="1" t="s">
        <v>708</v>
      </c>
      <c r="J3813" s="1" t="s">
        <v>688</v>
      </c>
      <c r="K3813">
        <v>3124964386</v>
      </c>
      <c r="L3813" t="s">
        <v>689</v>
      </c>
      <c r="M3813" s="1" t="s">
        <v>709</v>
      </c>
      <c r="N3813">
        <v>8200</v>
      </c>
      <c r="O3813">
        <v>8900</v>
      </c>
      <c r="P3813">
        <v>19200</v>
      </c>
      <c r="Q3813">
        <v>24300</v>
      </c>
      <c r="R3813">
        <v>27400</v>
      </c>
      <c r="S3813">
        <v>0</v>
      </c>
      <c r="T3813">
        <v>0</v>
      </c>
      <c r="U3813">
        <v>0</v>
      </c>
      <c r="V3813">
        <v>0</v>
      </c>
      <c r="W3813">
        <v>8400</v>
      </c>
      <c r="X3813">
        <v>8700</v>
      </c>
      <c r="Y3813">
        <v>9.4307451960000002</v>
      </c>
      <c r="Z3813">
        <v>-75.435949550000004</v>
      </c>
      <c r="AA3813" s="1" t="s">
        <v>75</v>
      </c>
      <c r="AB3813">
        <v>1228635800</v>
      </c>
      <c r="AC3813" t="str">
        <f>MID(TablaPivotFinal[[#This Row],[Fecha]],1,4)</f>
        <v>2018</v>
      </c>
      <c r="AD3813" t="str">
        <f>MID(TablaPivotFinal[[#This Row],[Fecha]],5,3)</f>
        <v>Mar</v>
      </c>
      <c r="AE3813" s="1">
        <v>1228635800</v>
      </c>
      <c r="AF3813" s="1">
        <v>112953</v>
      </c>
    </row>
    <row r="3814" spans="1:32" x14ac:dyDescent="0.3">
      <c r="A3814" s="1" t="s">
        <v>705</v>
      </c>
      <c r="B3814" s="1" t="s">
        <v>684</v>
      </c>
      <c r="C3814" t="s">
        <v>706</v>
      </c>
      <c r="D3814" s="1" t="s">
        <v>701</v>
      </c>
      <c r="E3814">
        <v>70</v>
      </c>
      <c r="F3814" s="1" t="s">
        <v>707</v>
      </c>
      <c r="G3814" s="1" t="s">
        <v>686</v>
      </c>
      <c r="H3814" s="1" t="s">
        <v>103</v>
      </c>
      <c r="I3814" s="1" t="s">
        <v>708</v>
      </c>
      <c r="J3814" s="1" t="s">
        <v>688</v>
      </c>
      <c r="K3814">
        <v>3124964386</v>
      </c>
      <c r="L3814" t="s">
        <v>689</v>
      </c>
      <c r="M3814" s="1" t="s">
        <v>709</v>
      </c>
      <c r="N3814">
        <v>8200</v>
      </c>
      <c r="O3814">
        <v>8900</v>
      </c>
      <c r="P3814">
        <v>19200</v>
      </c>
      <c r="Q3814">
        <v>24300</v>
      </c>
      <c r="R3814">
        <v>27400</v>
      </c>
      <c r="S3814">
        <v>0</v>
      </c>
      <c r="T3814">
        <v>0</v>
      </c>
      <c r="U3814">
        <v>0</v>
      </c>
      <c r="V3814">
        <v>0</v>
      </c>
      <c r="W3814">
        <v>8400</v>
      </c>
      <c r="X3814">
        <v>8700</v>
      </c>
      <c r="Y3814">
        <v>9.4307451960000002</v>
      </c>
      <c r="Z3814">
        <v>-75.435949550000004</v>
      </c>
      <c r="AA3814" s="1" t="s">
        <v>77</v>
      </c>
      <c r="AB3814">
        <v>1108587900</v>
      </c>
      <c r="AC3814" t="str">
        <f>MID(TablaPivotFinal[[#This Row],[Fecha]],1,4)</f>
        <v>2018</v>
      </c>
      <c r="AD3814" t="str">
        <f>MID(TablaPivotFinal[[#This Row],[Fecha]],5,3)</f>
        <v>May</v>
      </c>
      <c r="AE3814" s="1">
        <v>1108587900</v>
      </c>
      <c r="AF3814" s="1">
        <v>97460</v>
      </c>
    </row>
    <row r="3815" spans="1:32" x14ac:dyDescent="0.3">
      <c r="A3815" s="1" t="s">
        <v>705</v>
      </c>
      <c r="B3815" s="1" t="s">
        <v>684</v>
      </c>
      <c r="C3815" t="s">
        <v>706</v>
      </c>
      <c r="D3815" s="1" t="s">
        <v>701</v>
      </c>
      <c r="E3815">
        <v>70</v>
      </c>
      <c r="F3815" s="1" t="s">
        <v>707</v>
      </c>
      <c r="G3815" s="1" t="s">
        <v>686</v>
      </c>
      <c r="H3815" s="1" t="s">
        <v>103</v>
      </c>
      <c r="I3815" s="1" t="s">
        <v>708</v>
      </c>
      <c r="J3815" s="1" t="s">
        <v>688</v>
      </c>
      <c r="K3815">
        <v>3124964386</v>
      </c>
      <c r="L3815" t="s">
        <v>689</v>
      </c>
      <c r="M3815" s="1" t="s">
        <v>709</v>
      </c>
      <c r="N3815">
        <v>8200</v>
      </c>
      <c r="O3815">
        <v>8900</v>
      </c>
      <c r="P3815">
        <v>19200</v>
      </c>
      <c r="Q3815">
        <v>24300</v>
      </c>
      <c r="R3815">
        <v>27400</v>
      </c>
      <c r="S3815">
        <v>0</v>
      </c>
      <c r="T3815">
        <v>0</v>
      </c>
      <c r="U3815">
        <v>0</v>
      </c>
      <c r="V3815">
        <v>0</v>
      </c>
      <c r="W3815">
        <v>8400</v>
      </c>
      <c r="X3815">
        <v>8700</v>
      </c>
      <c r="Y3815">
        <v>9.4307451960000002</v>
      </c>
      <c r="Z3815">
        <v>-75.435949550000004</v>
      </c>
      <c r="AA3815" s="1" t="s">
        <v>79</v>
      </c>
      <c r="AB3815">
        <v>1174806900</v>
      </c>
      <c r="AC3815" t="str">
        <f>MID(TablaPivotFinal[[#This Row],[Fecha]],1,4)</f>
        <v>2018</v>
      </c>
      <c r="AD3815" t="str">
        <f>MID(TablaPivotFinal[[#This Row],[Fecha]],5,3)</f>
        <v>Nov</v>
      </c>
      <c r="AE3815" s="1">
        <v>1174806900</v>
      </c>
      <c r="AF3815" s="1">
        <v>100076</v>
      </c>
    </row>
    <row r="3816" spans="1:32" x14ac:dyDescent="0.3">
      <c r="A3816" s="1" t="s">
        <v>705</v>
      </c>
      <c r="B3816" s="1" t="s">
        <v>684</v>
      </c>
      <c r="C3816" t="s">
        <v>706</v>
      </c>
      <c r="D3816" s="1" t="s">
        <v>701</v>
      </c>
      <c r="E3816">
        <v>70</v>
      </c>
      <c r="F3816" s="1" t="s">
        <v>707</v>
      </c>
      <c r="G3816" s="1" t="s">
        <v>686</v>
      </c>
      <c r="H3816" s="1" t="s">
        <v>103</v>
      </c>
      <c r="I3816" s="1" t="s">
        <v>708</v>
      </c>
      <c r="J3816" s="1" t="s">
        <v>688</v>
      </c>
      <c r="K3816">
        <v>3124964386</v>
      </c>
      <c r="L3816" t="s">
        <v>689</v>
      </c>
      <c r="M3816" s="1" t="s">
        <v>709</v>
      </c>
      <c r="N3816">
        <v>8200</v>
      </c>
      <c r="O3816">
        <v>8900</v>
      </c>
      <c r="P3816">
        <v>19200</v>
      </c>
      <c r="Q3816">
        <v>24300</v>
      </c>
      <c r="R3816">
        <v>27400</v>
      </c>
      <c r="S3816">
        <v>0</v>
      </c>
      <c r="T3816">
        <v>0</v>
      </c>
      <c r="U3816">
        <v>0</v>
      </c>
      <c r="V3816">
        <v>0</v>
      </c>
      <c r="W3816">
        <v>8400</v>
      </c>
      <c r="X3816">
        <v>8700</v>
      </c>
      <c r="Y3816">
        <v>9.4307451960000002</v>
      </c>
      <c r="Z3816">
        <v>-75.435949550000004</v>
      </c>
      <c r="AA3816" s="1" t="s">
        <v>81</v>
      </c>
      <c r="AB3816">
        <v>1197968700</v>
      </c>
      <c r="AC3816" t="str">
        <f>MID(TablaPivotFinal[[#This Row],[Fecha]],1,4)</f>
        <v>2018</v>
      </c>
      <c r="AD3816" t="str">
        <f>MID(TablaPivotFinal[[#This Row],[Fecha]],5,3)</f>
        <v>Oct</v>
      </c>
      <c r="AE3816" s="1">
        <v>1197968700</v>
      </c>
      <c r="AF3816" s="1">
        <v>103128</v>
      </c>
    </row>
    <row r="3817" spans="1:32" x14ac:dyDescent="0.3">
      <c r="A3817" s="1" t="s">
        <v>705</v>
      </c>
      <c r="B3817" s="1" t="s">
        <v>684</v>
      </c>
      <c r="C3817" t="s">
        <v>706</v>
      </c>
      <c r="D3817" s="1" t="s">
        <v>701</v>
      </c>
      <c r="E3817">
        <v>70</v>
      </c>
      <c r="F3817" s="1" t="s">
        <v>707</v>
      </c>
      <c r="G3817" s="1" t="s">
        <v>686</v>
      </c>
      <c r="H3817" s="1" t="s">
        <v>103</v>
      </c>
      <c r="I3817" s="1" t="s">
        <v>708</v>
      </c>
      <c r="J3817" s="1" t="s">
        <v>688</v>
      </c>
      <c r="K3817">
        <v>3124964386</v>
      </c>
      <c r="L3817" t="s">
        <v>689</v>
      </c>
      <c r="M3817" s="1" t="s">
        <v>709</v>
      </c>
      <c r="N3817">
        <v>8200</v>
      </c>
      <c r="O3817">
        <v>8900</v>
      </c>
      <c r="P3817">
        <v>19200</v>
      </c>
      <c r="Q3817">
        <v>24300</v>
      </c>
      <c r="R3817">
        <v>27400</v>
      </c>
      <c r="S3817">
        <v>0</v>
      </c>
      <c r="T3817">
        <v>0</v>
      </c>
      <c r="U3817">
        <v>0</v>
      </c>
      <c r="V3817">
        <v>0</v>
      </c>
      <c r="W3817">
        <v>8400</v>
      </c>
      <c r="X3817">
        <v>8700</v>
      </c>
      <c r="Y3817">
        <v>9.4307451960000002</v>
      </c>
      <c r="Z3817">
        <v>-75.435949550000004</v>
      </c>
      <c r="AA3817" s="1" t="s">
        <v>83</v>
      </c>
      <c r="AB3817">
        <v>1110998900</v>
      </c>
      <c r="AC3817" t="str">
        <f>MID(TablaPivotFinal[[#This Row],[Fecha]],1,4)</f>
        <v>2018</v>
      </c>
      <c r="AD3817" t="str">
        <f>MID(TablaPivotFinal[[#This Row],[Fecha]],5,3)</f>
        <v>Sep</v>
      </c>
      <c r="AE3817" s="1">
        <v>1110998900</v>
      </c>
      <c r="AF3817" s="1">
        <v>95881</v>
      </c>
    </row>
    <row r="3818" spans="1:32" x14ac:dyDescent="0.3">
      <c r="A3818" s="1" t="s">
        <v>710</v>
      </c>
      <c r="B3818" s="1" t="s">
        <v>111</v>
      </c>
      <c r="C3818">
        <v>4901</v>
      </c>
      <c r="D3818" s="1" t="s">
        <v>652</v>
      </c>
      <c r="E3818">
        <v>20</v>
      </c>
      <c r="F3818" s="1" t="s">
        <v>711</v>
      </c>
      <c r="G3818" s="1" t="s">
        <v>712</v>
      </c>
      <c r="H3818" s="1" t="s">
        <v>111</v>
      </c>
      <c r="I3818" s="1" t="s">
        <v>713</v>
      </c>
      <c r="J3818" s="1" t="s">
        <v>714</v>
      </c>
      <c r="K3818">
        <v>-1</v>
      </c>
      <c r="L3818">
        <v>-1</v>
      </c>
      <c r="M3818" s="1" t="s">
        <v>715</v>
      </c>
      <c r="N3818">
        <v>9300</v>
      </c>
      <c r="O3818">
        <v>9900</v>
      </c>
      <c r="P3818">
        <v>10800</v>
      </c>
      <c r="Q3818">
        <v>11500</v>
      </c>
      <c r="R3818">
        <v>12400</v>
      </c>
      <c r="S3818">
        <v>35600</v>
      </c>
      <c r="T3818">
        <v>40800</v>
      </c>
      <c r="U3818">
        <v>0</v>
      </c>
      <c r="V3818">
        <v>0</v>
      </c>
      <c r="W3818">
        <v>0</v>
      </c>
      <c r="X3818">
        <v>0</v>
      </c>
      <c r="Y3818">
        <v>9.4310320010000002</v>
      </c>
      <c r="Z3818">
        <v>-73.473552150000003</v>
      </c>
      <c r="AA3818" s="1" t="s">
        <v>13</v>
      </c>
      <c r="AB3818">
        <v>0</v>
      </c>
      <c r="AC3818" t="str">
        <f>MID(TablaPivotFinal[[#This Row],[Fecha]],1,4)</f>
        <v>2016</v>
      </c>
      <c r="AD3818" t="str">
        <f>MID(TablaPivotFinal[[#This Row],[Fecha]],5,3)</f>
        <v>Abr</v>
      </c>
      <c r="AE3818" s="1">
        <v>0</v>
      </c>
      <c r="AF3818" s="1">
        <v>0</v>
      </c>
    </row>
    <row r="3819" spans="1:32" x14ac:dyDescent="0.3">
      <c r="A3819" s="1" t="s">
        <v>710</v>
      </c>
      <c r="B3819" s="1" t="s">
        <v>111</v>
      </c>
      <c r="C3819">
        <v>4901</v>
      </c>
      <c r="D3819" s="1" t="s">
        <v>652</v>
      </c>
      <c r="E3819">
        <v>20</v>
      </c>
      <c r="F3819" s="1" t="s">
        <v>711</v>
      </c>
      <c r="G3819" s="1" t="s">
        <v>712</v>
      </c>
      <c r="H3819" s="1" t="s">
        <v>111</v>
      </c>
      <c r="I3819" s="1" t="s">
        <v>713</v>
      </c>
      <c r="J3819" s="1" t="s">
        <v>714</v>
      </c>
      <c r="K3819">
        <v>-1</v>
      </c>
      <c r="L3819">
        <v>-1</v>
      </c>
      <c r="M3819" s="1" t="s">
        <v>715</v>
      </c>
      <c r="N3819">
        <v>9300</v>
      </c>
      <c r="O3819">
        <v>9900</v>
      </c>
      <c r="P3819">
        <v>10800</v>
      </c>
      <c r="Q3819">
        <v>11500</v>
      </c>
      <c r="R3819">
        <v>12400</v>
      </c>
      <c r="S3819">
        <v>35600</v>
      </c>
      <c r="T3819">
        <v>40800</v>
      </c>
      <c r="U3819">
        <v>0</v>
      </c>
      <c r="V3819">
        <v>0</v>
      </c>
      <c r="W3819">
        <v>0</v>
      </c>
      <c r="X3819">
        <v>0</v>
      </c>
      <c r="Y3819">
        <v>9.4310320010000002</v>
      </c>
      <c r="Z3819">
        <v>-73.473552150000003</v>
      </c>
      <c r="AA3819" s="1" t="s">
        <v>15</v>
      </c>
      <c r="AB3819">
        <v>523935700</v>
      </c>
      <c r="AC3819" t="str">
        <f>MID(TablaPivotFinal[[#This Row],[Fecha]],1,4)</f>
        <v>2016</v>
      </c>
      <c r="AD3819" t="str">
        <f>MID(TablaPivotFinal[[#This Row],[Fecha]],5,3)</f>
        <v>Ago</v>
      </c>
      <c r="AE3819" s="1">
        <v>523935700</v>
      </c>
      <c r="AF3819" s="1">
        <v>50120</v>
      </c>
    </row>
    <row r="3820" spans="1:32" x14ac:dyDescent="0.3">
      <c r="A3820" s="1" t="s">
        <v>710</v>
      </c>
      <c r="B3820" s="1" t="s">
        <v>111</v>
      </c>
      <c r="C3820">
        <v>4901</v>
      </c>
      <c r="D3820" s="1" t="s">
        <v>652</v>
      </c>
      <c r="E3820">
        <v>20</v>
      </c>
      <c r="F3820" s="1" t="s">
        <v>711</v>
      </c>
      <c r="G3820" s="1" t="s">
        <v>712</v>
      </c>
      <c r="H3820" s="1" t="s">
        <v>111</v>
      </c>
      <c r="I3820" s="1" t="s">
        <v>713</v>
      </c>
      <c r="J3820" s="1" t="s">
        <v>714</v>
      </c>
      <c r="K3820">
        <v>-1</v>
      </c>
      <c r="L3820">
        <v>-1</v>
      </c>
      <c r="M3820" s="1" t="s">
        <v>715</v>
      </c>
      <c r="N3820">
        <v>9300</v>
      </c>
      <c r="O3820">
        <v>9900</v>
      </c>
      <c r="P3820">
        <v>10800</v>
      </c>
      <c r="Q3820">
        <v>11500</v>
      </c>
      <c r="R3820">
        <v>12400</v>
      </c>
      <c r="S3820">
        <v>35600</v>
      </c>
      <c r="T3820">
        <v>40800</v>
      </c>
      <c r="U3820">
        <v>0</v>
      </c>
      <c r="V3820">
        <v>0</v>
      </c>
      <c r="W3820">
        <v>0</v>
      </c>
      <c r="X3820">
        <v>0</v>
      </c>
      <c r="Y3820">
        <v>9.4310320010000002</v>
      </c>
      <c r="Z3820">
        <v>-73.473552150000003</v>
      </c>
      <c r="AA3820" s="1" t="s">
        <v>17</v>
      </c>
      <c r="AB3820">
        <v>624728000</v>
      </c>
      <c r="AC3820" t="str">
        <f>MID(TablaPivotFinal[[#This Row],[Fecha]],1,4)</f>
        <v>2016</v>
      </c>
      <c r="AD3820" t="str">
        <f>MID(TablaPivotFinal[[#This Row],[Fecha]],5,3)</f>
        <v>Dic</v>
      </c>
      <c r="AE3820" s="1">
        <v>624728000</v>
      </c>
      <c r="AF3820" s="1">
        <v>63978</v>
      </c>
    </row>
    <row r="3821" spans="1:32" x14ac:dyDescent="0.3">
      <c r="A3821" s="1" t="s">
        <v>710</v>
      </c>
      <c r="B3821" s="1" t="s">
        <v>111</v>
      </c>
      <c r="C3821">
        <v>4901</v>
      </c>
      <c r="D3821" s="1" t="s">
        <v>652</v>
      </c>
      <c r="E3821">
        <v>20</v>
      </c>
      <c r="F3821" s="1" t="s">
        <v>711</v>
      </c>
      <c r="G3821" s="1" t="s">
        <v>712</v>
      </c>
      <c r="H3821" s="1" t="s">
        <v>111</v>
      </c>
      <c r="I3821" s="1" t="s">
        <v>713</v>
      </c>
      <c r="J3821" s="1" t="s">
        <v>714</v>
      </c>
      <c r="K3821">
        <v>-1</v>
      </c>
      <c r="L3821">
        <v>-1</v>
      </c>
      <c r="M3821" s="1" t="s">
        <v>715</v>
      </c>
      <c r="N3821">
        <v>9300</v>
      </c>
      <c r="O3821">
        <v>9900</v>
      </c>
      <c r="P3821">
        <v>10800</v>
      </c>
      <c r="Q3821">
        <v>11500</v>
      </c>
      <c r="R3821">
        <v>12400</v>
      </c>
      <c r="S3821">
        <v>35600</v>
      </c>
      <c r="T3821">
        <v>40800</v>
      </c>
      <c r="U3821">
        <v>0</v>
      </c>
      <c r="V3821">
        <v>0</v>
      </c>
      <c r="W3821">
        <v>0</v>
      </c>
      <c r="X3821">
        <v>0</v>
      </c>
      <c r="Y3821">
        <v>9.4310320010000002</v>
      </c>
      <c r="Z3821">
        <v>-73.473552150000003</v>
      </c>
      <c r="AA3821" s="1" t="s">
        <v>19</v>
      </c>
      <c r="AB3821">
        <v>0</v>
      </c>
      <c r="AC3821" t="str">
        <f>MID(TablaPivotFinal[[#This Row],[Fecha]],1,4)</f>
        <v>2016</v>
      </c>
      <c r="AD3821" t="str">
        <f>MID(TablaPivotFinal[[#This Row],[Fecha]],5,3)</f>
        <v>Ene</v>
      </c>
      <c r="AE3821" s="1">
        <v>0</v>
      </c>
      <c r="AF3821" s="1">
        <v>0</v>
      </c>
    </row>
    <row r="3822" spans="1:32" x14ac:dyDescent="0.3">
      <c r="A3822" s="1" t="s">
        <v>710</v>
      </c>
      <c r="B3822" s="1" t="s">
        <v>111</v>
      </c>
      <c r="C3822">
        <v>4901</v>
      </c>
      <c r="D3822" s="1" t="s">
        <v>652</v>
      </c>
      <c r="E3822">
        <v>20</v>
      </c>
      <c r="F3822" s="1" t="s">
        <v>711</v>
      </c>
      <c r="G3822" s="1" t="s">
        <v>712</v>
      </c>
      <c r="H3822" s="1" t="s">
        <v>111</v>
      </c>
      <c r="I3822" s="1" t="s">
        <v>713</v>
      </c>
      <c r="J3822" s="1" t="s">
        <v>714</v>
      </c>
      <c r="K3822">
        <v>-1</v>
      </c>
      <c r="L3822">
        <v>-1</v>
      </c>
      <c r="M3822" s="1" t="s">
        <v>715</v>
      </c>
      <c r="N3822">
        <v>9300</v>
      </c>
      <c r="O3822">
        <v>9900</v>
      </c>
      <c r="P3822">
        <v>10800</v>
      </c>
      <c r="Q3822">
        <v>11500</v>
      </c>
      <c r="R3822">
        <v>12400</v>
      </c>
      <c r="S3822">
        <v>35600</v>
      </c>
      <c r="T3822">
        <v>40800</v>
      </c>
      <c r="U3822">
        <v>0</v>
      </c>
      <c r="V3822">
        <v>0</v>
      </c>
      <c r="W3822">
        <v>0</v>
      </c>
      <c r="X3822">
        <v>0</v>
      </c>
      <c r="Y3822">
        <v>9.4310320010000002</v>
      </c>
      <c r="Z3822">
        <v>-73.473552150000003</v>
      </c>
      <c r="AA3822" s="1" t="s">
        <v>21</v>
      </c>
      <c r="AB3822">
        <v>0</v>
      </c>
      <c r="AC3822" t="str">
        <f>MID(TablaPivotFinal[[#This Row],[Fecha]],1,4)</f>
        <v>2016</v>
      </c>
      <c r="AD3822" t="str">
        <f>MID(TablaPivotFinal[[#This Row],[Fecha]],5,3)</f>
        <v>Feb</v>
      </c>
      <c r="AE3822" s="1">
        <v>0</v>
      </c>
      <c r="AF3822" s="1">
        <v>0</v>
      </c>
    </row>
    <row r="3823" spans="1:32" x14ac:dyDescent="0.3">
      <c r="A3823" s="1" t="s">
        <v>710</v>
      </c>
      <c r="B3823" s="1" t="s">
        <v>111</v>
      </c>
      <c r="C3823">
        <v>4901</v>
      </c>
      <c r="D3823" s="1" t="s">
        <v>652</v>
      </c>
      <c r="E3823">
        <v>20</v>
      </c>
      <c r="F3823" s="1" t="s">
        <v>711</v>
      </c>
      <c r="G3823" s="1" t="s">
        <v>712</v>
      </c>
      <c r="H3823" s="1" t="s">
        <v>111</v>
      </c>
      <c r="I3823" s="1" t="s">
        <v>713</v>
      </c>
      <c r="J3823" s="1" t="s">
        <v>714</v>
      </c>
      <c r="K3823">
        <v>-1</v>
      </c>
      <c r="L3823">
        <v>-1</v>
      </c>
      <c r="M3823" s="1" t="s">
        <v>715</v>
      </c>
      <c r="N3823">
        <v>9300</v>
      </c>
      <c r="O3823">
        <v>9900</v>
      </c>
      <c r="P3823">
        <v>10800</v>
      </c>
      <c r="Q3823">
        <v>11500</v>
      </c>
      <c r="R3823">
        <v>12400</v>
      </c>
      <c r="S3823">
        <v>35600</v>
      </c>
      <c r="T3823">
        <v>40800</v>
      </c>
      <c r="U3823">
        <v>0</v>
      </c>
      <c r="V3823">
        <v>0</v>
      </c>
      <c r="W3823">
        <v>0</v>
      </c>
      <c r="X3823">
        <v>0</v>
      </c>
      <c r="Y3823">
        <v>9.4310320010000002</v>
      </c>
      <c r="Z3823">
        <v>-73.473552150000003</v>
      </c>
      <c r="AA3823" s="1" t="s">
        <v>23</v>
      </c>
      <c r="AB3823">
        <v>464843500</v>
      </c>
      <c r="AC3823" t="str">
        <f>MID(TablaPivotFinal[[#This Row],[Fecha]],1,4)</f>
        <v>2016</v>
      </c>
      <c r="AD3823" t="str">
        <f>MID(TablaPivotFinal[[#This Row],[Fecha]],5,3)</f>
        <v>Jul</v>
      </c>
      <c r="AE3823" s="1">
        <v>464843500</v>
      </c>
      <c r="AF3823" s="1">
        <v>47773</v>
      </c>
    </row>
    <row r="3824" spans="1:32" x14ac:dyDescent="0.3">
      <c r="A3824" s="1" t="s">
        <v>710</v>
      </c>
      <c r="B3824" s="1" t="s">
        <v>111</v>
      </c>
      <c r="C3824">
        <v>4901</v>
      </c>
      <c r="D3824" s="1" t="s">
        <v>652</v>
      </c>
      <c r="E3824">
        <v>20</v>
      </c>
      <c r="F3824" s="1" t="s">
        <v>711</v>
      </c>
      <c r="G3824" s="1" t="s">
        <v>712</v>
      </c>
      <c r="H3824" s="1" t="s">
        <v>111</v>
      </c>
      <c r="I3824" s="1" t="s">
        <v>713</v>
      </c>
      <c r="J3824" s="1" t="s">
        <v>714</v>
      </c>
      <c r="K3824">
        <v>-1</v>
      </c>
      <c r="L3824">
        <v>-1</v>
      </c>
      <c r="M3824" s="1" t="s">
        <v>715</v>
      </c>
      <c r="N3824">
        <v>9300</v>
      </c>
      <c r="O3824">
        <v>9900</v>
      </c>
      <c r="P3824">
        <v>10800</v>
      </c>
      <c r="Q3824">
        <v>11500</v>
      </c>
      <c r="R3824">
        <v>12400</v>
      </c>
      <c r="S3824">
        <v>35600</v>
      </c>
      <c r="T3824">
        <v>40800</v>
      </c>
      <c r="U3824">
        <v>0</v>
      </c>
      <c r="V3824">
        <v>0</v>
      </c>
      <c r="W3824">
        <v>0</v>
      </c>
      <c r="X3824">
        <v>0</v>
      </c>
      <c r="Y3824">
        <v>9.4310320010000002</v>
      </c>
      <c r="Z3824">
        <v>-73.473552150000003</v>
      </c>
      <c r="AA3824" s="1" t="s">
        <v>25</v>
      </c>
      <c r="AB3824">
        <v>483823250</v>
      </c>
      <c r="AC3824" t="str">
        <f>MID(TablaPivotFinal[[#This Row],[Fecha]],1,4)</f>
        <v>2016</v>
      </c>
      <c r="AD3824" t="str">
        <f>MID(TablaPivotFinal[[#This Row],[Fecha]],5,3)</f>
        <v>Jun</v>
      </c>
      <c r="AE3824" s="1">
        <v>483823250</v>
      </c>
      <c r="AF3824" s="1">
        <v>48376</v>
      </c>
    </row>
    <row r="3825" spans="1:32" x14ac:dyDescent="0.3">
      <c r="A3825" s="1" t="s">
        <v>710</v>
      </c>
      <c r="B3825" s="1" t="s">
        <v>111</v>
      </c>
      <c r="C3825">
        <v>4901</v>
      </c>
      <c r="D3825" s="1" t="s">
        <v>652</v>
      </c>
      <c r="E3825">
        <v>20</v>
      </c>
      <c r="F3825" s="1" t="s">
        <v>711</v>
      </c>
      <c r="G3825" s="1" t="s">
        <v>712</v>
      </c>
      <c r="H3825" s="1" t="s">
        <v>111</v>
      </c>
      <c r="I3825" s="1" t="s">
        <v>713</v>
      </c>
      <c r="J3825" s="1" t="s">
        <v>714</v>
      </c>
      <c r="K3825">
        <v>-1</v>
      </c>
      <c r="L3825">
        <v>-1</v>
      </c>
      <c r="M3825" s="1" t="s">
        <v>715</v>
      </c>
      <c r="N3825">
        <v>9300</v>
      </c>
      <c r="O3825">
        <v>9900</v>
      </c>
      <c r="P3825">
        <v>10800</v>
      </c>
      <c r="Q3825">
        <v>11500</v>
      </c>
      <c r="R3825">
        <v>12400</v>
      </c>
      <c r="S3825">
        <v>35600</v>
      </c>
      <c r="T3825">
        <v>40800</v>
      </c>
      <c r="U3825">
        <v>0</v>
      </c>
      <c r="V3825">
        <v>0</v>
      </c>
      <c r="W3825">
        <v>0</v>
      </c>
      <c r="X3825">
        <v>0</v>
      </c>
      <c r="Y3825">
        <v>9.4310320010000002</v>
      </c>
      <c r="Z3825">
        <v>-73.473552150000003</v>
      </c>
      <c r="AA3825" s="1" t="s">
        <v>27</v>
      </c>
      <c r="AB3825">
        <v>0</v>
      </c>
      <c r="AC3825" t="str">
        <f>MID(TablaPivotFinal[[#This Row],[Fecha]],1,4)</f>
        <v>2016</v>
      </c>
      <c r="AD3825" t="str">
        <f>MID(TablaPivotFinal[[#This Row],[Fecha]],5,3)</f>
        <v>Mar</v>
      </c>
      <c r="AE3825" s="1">
        <v>0</v>
      </c>
      <c r="AF3825" s="1">
        <v>0</v>
      </c>
    </row>
    <row r="3826" spans="1:32" x14ac:dyDescent="0.3">
      <c r="A3826" s="1" t="s">
        <v>710</v>
      </c>
      <c r="B3826" s="1" t="s">
        <v>111</v>
      </c>
      <c r="C3826">
        <v>4901</v>
      </c>
      <c r="D3826" s="1" t="s">
        <v>652</v>
      </c>
      <c r="E3826">
        <v>20</v>
      </c>
      <c r="F3826" s="1" t="s">
        <v>711</v>
      </c>
      <c r="G3826" s="1" t="s">
        <v>712</v>
      </c>
      <c r="H3826" s="1" t="s">
        <v>111</v>
      </c>
      <c r="I3826" s="1" t="s">
        <v>713</v>
      </c>
      <c r="J3826" s="1" t="s">
        <v>714</v>
      </c>
      <c r="K3826">
        <v>-1</v>
      </c>
      <c r="L3826">
        <v>-1</v>
      </c>
      <c r="M3826" s="1" t="s">
        <v>715</v>
      </c>
      <c r="N3826">
        <v>9300</v>
      </c>
      <c r="O3826">
        <v>9900</v>
      </c>
      <c r="P3826">
        <v>10800</v>
      </c>
      <c r="Q3826">
        <v>11500</v>
      </c>
      <c r="R3826">
        <v>12400</v>
      </c>
      <c r="S3826">
        <v>35600</v>
      </c>
      <c r="T3826">
        <v>40800</v>
      </c>
      <c r="U3826">
        <v>0</v>
      </c>
      <c r="V3826">
        <v>0</v>
      </c>
      <c r="W3826">
        <v>0</v>
      </c>
      <c r="X3826">
        <v>0</v>
      </c>
      <c r="Y3826">
        <v>9.4310320010000002</v>
      </c>
      <c r="Z3826">
        <v>-73.473552150000003</v>
      </c>
      <c r="AA3826" s="1" t="s">
        <v>29</v>
      </c>
      <c r="AB3826">
        <v>346980900</v>
      </c>
      <c r="AC3826" t="str">
        <f>MID(TablaPivotFinal[[#This Row],[Fecha]],1,4)</f>
        <v>2016</v>
      </c>
      <c r="AD3826" t="str">
        <f>MID(TablaPivotFinal[[#This Row],[Fecha]],5,3)</f>
        <v>May</v>
      </c>
      <c r="AE3826" s="1">
        <v>346980900</v>
      </c>
      <c r="AF3826" s="1">
        <v>36945</v>
      </c>
    </row>
    <row r="3827" spans="1:32" x14ac:dyDescent="0.3">
      <c r="A3827" s="1" t="s">
        <v>710</v>
      </c>
      <c r="B3827" s="1" t="s">
        <v>111</v>
      </c>
      <c r="C3827">
        <v>4901</v>
      </c>
      <c r="D3827" s="1" t="s">
        <v>652</v>
      </c>
      <c r="E3827">
        <v>20</v>
      </c>
      <c r="F3827" s="1" t="s">
        <v>711</v>
      </c>
      <c r="G3827" s="1" t="s">
        <v>712</v>
      </c>
      <c r="H3827" s="1" t="s">
        <v>111</v>
      </c>
      <c r="I3827" s="1" t="s">
        <v>713</v>
      </c>
      <c r="J3827" s="1" t="s">
        <v>714</v>
      </c>
      <c r="K3827">
        <v>-1</v>
      </c>
      <c r="L3827">
        <v>-1</v>
      </c>
      <c r="M3827" s="1" t="s">
        <v>715</v>
      </c>
      <c r="N3827">
        <v>9300</v>
      </c>
      <c r="O3827">
        <v>9900</v>
      </c>
      <c r="P3827">
        <v>10800</v>
      </c>
      <c r="Q3827">
        <v>11500</v>
      </c>
      <c r="R3827">
        <v>12400</v>
      </c>
      <c r="S3827">
        <v>35600</v>
      </c>
      <c r="T3827">
        <v>40800</v>
      </c>
      <c r="U3827">
        <v>0</v>
      </c>
      <c r="V3827">
        <v>0</v>
      </c>
      <c r="W3827">
        <v>0</v>
      </c>
      <c r="X3827">
        <v>0</v>
      </c>
      <c r="Y3827">
        <v>9.4310320010000002</v>
      </c>
      <c r="Z3827">
        <v>-73.473552150000003</v>
      </c>
      <c r="AA3827" s="1" t="s">
        <v>31</v>
      </c>
      <c r="AB3827">
        <v>488165600</v>
      </c>
      <c r="AC3827" t="str">
        <f>MID(TablaPivotFinal[[#This Row],[Fecha]],1,4)</f>
        <v>2016</v>
      </c>
      <c r="AD3827" t="str">
        <f>MID(TablaPivotFinal[[#This Row],[Fecha]],5,3)</f>
        <v>Nov</v>
      </c>
      <c r="AE3827" s="1">
        <v>488165600</v>
      </c>
      <c r="AF3827" s="1">
        <v>48150</v>
      </c>
    </row>
    <row r="3828" spans="1:32" x14ac:dyDescent="0.3">
      <c r="A3828" s="1" t="s">
        <v>710</v>
      </c>
      <c r="B3828" s="1" t="s">
        <v>111</v>
      </c>
      <c r="C3828">
        <v>4901</v>
      </c>
      <c r="D3828" s="1" t="s">
        <v>652</v>
      </c>
      <c r="E3828">
        <v>20</v>
      </c>
      <c r="F3828" s="1" t="s">
        <v>711</v>
      </c>
      <c r="G3828" s="1" t="s">
        <v>712</v>
      </c>
      <c r="H3828" s="1" t="s">
        <v>111</v>
      </c>
      <c r="I3828" s="1" t="s">
        <v>713</v>
      </c>
      <c r="J3828" s="1" t="s">
        <v>714</v>
      </c>
      <c r="K3828">
        <v>-1</v>
      </c>
      <c r="L3828">
        <v>-1</v>
      </c>
      <c r="M3828" s="1" t="s">
        <v>715</v>
      </c>
      <c r="N3828">
        <v>9300</v>
      </c>
      <c r="O3828">
        <v>9900</v>
      </c>
      <c r="P3828">
        <v>10800</v>
      </c>
      <c r="Q3828">
        <v>11500</v>
      </c>
      <c r="R3828">
        <v>12400</v>
      </c>
      <c r="S3828">
        <v>35600</v>
      </c>
      <c r="T3828">
        <v>40800</v>
      </c>
      <c r="U3828">
        <v>0</v>
      </c>
      <c r="V3828">
        <v>0</v>
      </c>
      <c r="W3828">
        <v>0</v>
      </c>
      <c r="X3828">
        <v>0</v>
      </c>
      <c r="Y3828">
        <v>9.4310320010000002</v>
      </c>
      <c r="Z3828">
        <v>-73.473552150000003</v>
      </c>
      <c r="AA3828" s="1" t="s">
        <v>33</v>
      </c>
      <c r="AB3828">
        <v>493239100</v>
      </c>
      <c r="AC3828" t="str">
        <f>MID(TablaPivotFinal[[#This Row],[Fecha]],1,4)</f>
        <v>2016</v>
      </c>
      <c r="AD3828" t="str">
        <f>MID(TablaPivotFinal[[#This Row],[Fecha]],5,3)</f>
        <v>Oct</v>
      </c>
      <c r="AE3828" s="1">
        <v>493239100</v>
      </c>
      <c r="AF3828" s="1">
        <v>49677</v>
      </c>
    </row>
    <row r="3829" spans="1:32" x14ac:dyDescent="0.3">
      <c r="A3829" s="1" t="s">
        <v>710</v>
      </c>
      <c r="B3829" s="1" t="s">
        <v>111</v>
      </c>
      <c r="C3829">
        <v>4901</v>
      </c>
      <c r="D3829" s="1" t="s">
        <v>652</v>
      </c>
      <c r="E3829">
        <v>20</v>
      </c>
      <c r="F3829" s="1" t="s">
        <v>711</v>
      </c>
      <c r="G3829" s="1" t="s">
        <v>712</v>
      </c>
      <c r="H3829" s="1" t="s">
        <v>111</v>
      </c>
      <c r="I3829" s="1" t="s">
        <v>713</v>
      </c>
      <c r="J3829" s="1" t="s">
        <v>714</v>
      </c>
      <c r="K3829">
        <v>-1</v>
      </c>
      <c r="L3829">
        <v>-1</v>
      </c>
      <c r="M3829" s="1" t="s">
        <v>715</v>
      </c>
      <c r="N3829">
        <v>9300</v>
      </c>
      <c r="O3829">
        <v>9900</v>
      </c>
      <c r="P3829">
        <v>10800</v>
      </c>
      <c r="Q3829">
        <v>11500</v>
      </c>
      <c r="R3829">
        <v>12400</v>
      </c>
      <c r="S3829">
        <v>35600</v>
      </c>
      <c r="T3829">
        <v>40800</v>
      </c>
      <c r="U3829">
        <v>0</v>
      </c>
      <c r="V3829">
        <v>0</v>
      </c>
      <c r="W3829">
        <v>0</v>
      </c>
      <c r="X3829">
        <v>0</v>
      </c>
      <c r="Y3829">
        <v>9.4310320010000002</v>
      </c>
      <c r="Z3829">
        <v>-73.473552150000003</v>
      </c>
      <c r="AA3829" s="1" t="s">
        <v>35</v>
      </c>
      <c r="AB3829">
        <v>485742200</v>
      </c>
      <c r="AC3829" t="str">
        <f>MID(TablaPivotFinal[[#This Row],[Fecha]],1,4)</f>
        <v>2016</v>
      </c>
      <c r="AD3829" t="str">
        <f>MID(TablaPivotFinal[[#This Row],[Fecha]],5,3)</f>
        <v>Sep</v>
      </c>
      <c r="AE3829" s="1">
        <v>485742200</v>
      </c>
      <c r="AF3829" s="1">
        <v>47236</v>
      </c>
    </row>
    <row r="3830" spans="1:32" x14ac:dyDescent="0.3">
      <c r="A3830" s="1" t="s">
        <v>710</v>
      </c>
      <c r="B3830" s="1" t="s">
        <v>111</v>
      </c>
      <c r="C3830">
        <v>4901</v>
      </c>
      <c r="D3830" s="1" t="s">
        <v>652</v>
      </c>
      <c r="E3830">
        <v>20</v>
      </c>
      <c r="F3830" s="1" t="s">
        <v>711</v>
      </c>
      <c r="G3830" s="1" t="s">
        <v>712</v>
      </c>
      <c r="H3830" s="1" t="s">
        <v>111</v>
      </c>
      <c r="I3830" s="1" t="s">
        <v>713</v>
      </c>
      <c r="J3830" s="1" t="s">
        <v>714</v>
      </c>
      <c r="K3830">
        <v>-1</v>
      </c>
      <c r="L3830">
        <v>-1</v>
      </c>
      <c r="M3830" s="1" t="s">
        <v>715</v>
      </c>
      <c r="N3830">
        <v>9300</v>
      </c>
      <c r="O3830">
        <v>9900</v>
      </c>
      <c r="P3830">
        <v>10800</v>
      </c>
      <c r="Q3830">
        <v>11500</v>
      </c>
      <c r="R3830">
        <v>12400</v>
      </c>
      <c r="S3830">
        <v>35600</v>
      </c>
      <c r="T3830">
        <v>40800</v>
      </c>
      <c r="U3830">
        <v>0</v>
      </c>
      <c r="V3830">
        <v>0</v>
      </c>
      <c r="W3830">
        <v>0</v>
      </c>
      <c r="X3830">
        <v>0</v>
      </c>
      <c r="Y3830">
        <v>9.4310320010000002</v>
      </c>
      <c r="Z3830">
        <v>-73.473552150000003</v>
      </c>
      <c r="AA3830" s="1" t="s">
        <v>37</v>
      </c>
      <c r="AB3830">
        <v>624573800</v>
      </c>
      <c r="AC3830" t="str">
        <f>MID(TablaPivotFinal[[#This Row],[Fecha]],1,4)</f>
        <v>2017</v>
      </c>
      <c r="AD3830" t="str">
        <f>MID(TablaPivotFinal[[#This Row],[Fecha]],5,3)</f>
        <v>Abr</v>
      </c>
      <c r="AE3830" s="1">
        <v>624573800</v>
      </c>
      <c r="AF3830" s="1">
        <v>1960.666667</v>
      </c>
    </row>
    <row r="3831" spans="1:32" x14ac:dyDescent="0.3">
      <c r="A3831" s="1" t="s">
        <v>710</v>
      </c>
      <c r="B3831" s="1" t="s">
        <v>111</v>
      </c>
      <c r="C3831">
        <v>4901</v>
      </c>
      <c r="D3831" s="1" t="s">
        <v>652</v>
      </c>
      <c r="E3831">
        <v>20</v>
      </c>
      <c r="F3831" s="1" t="s">
        <v>711</v>
      </c>
      <c r="G3831" s="1" t="s">
        <v>712</v>
      </c>
      <c r="H3831" s="1" t="s">
        <v>111</v>
      </c>
      <c r="I3831" s="1" t="s">
        <v>713</v>
      </c>
      <c r="J3831" s="1" t="s">
        <v>714</v>
      </c>
      <c r="K3831">
        <v>-1</v>
      </c>
      <c r="L3831">
        <v>-1</v>
      </c>
      <c r="M3831" s="1" t="s">
        <v>715</v>
      </c>
      <c r="N3831">
        <v>9300</v>
      </c>
      <c r="O3831">
        <v>9900</v>
      </c>
      <c r="P3831">
        <v>10800</v>
      </c>
      <c r="Q3831">
        <v>11500</v>
      </c>
      <c r="R3831">
        <v>12400</v>
      </c>
      <c r="S3831">
        <v>35600</v>
      </c>
      <c r="T3831">
        <v>40800</v>
      </c>
      <c r="U3831">
        <v>0</v>
      </c>
      <c r="V3831">
        <v>0</v>
      </c>
      <c r="W3831">
        <v>0</v>
      </c>
      <c r="X3831">
        <v>0</v>
      </c>
      <c r="Y3831">
        <v>9.4310320010000002</v>
      </c>
      <c r="Z3831">
        <v>-73.473552150000003</v>
      </c>
      <c r="AA3831" s="1" t="s">
        <v>39</v>
      </c>
      <c r="AB3831">
        <v>512157300</v>
      </c>
      <c r="AC3831" t="str">
        <f>MID(TablaPivotFinal[[#This Row],[Fecha]],1,4)</f>
        <v>2017</v>
      </c>
      <c r="AD3831" t="str">
        <f>MID(TablaPivotFinal[[#This Row],[Fecha]],5,3)</f>
        <v>Ago</v>
      </c>
      <c r="AE3831" s="1">
        <v>512157300</v>
      </c>
      <c r="AF3831" s="1">
        <v>1582.5161290000001</v>
      </c>
    </row>
    <row r="3832" spans="1:32" x14ac:dyDescent="0.3">
      <c r="A3832" s="1" t="s">
        <v>710</v>
      </c>
      <c r="B3832" s="1" t="s">
        <v>111</v>
      </c>
      <c r="C3832">
        <v>4901</v>
      </c>
      <c r="D3832" s="1" t="s">
        <v>652</v>
      </c>
      <c r="E3832">
        <v>20</v>
      </c>
      <c r="F3832" s="1" t="s">
        <v>711</v>
      </c>
      <c r="G3832" s="1" t="s">
        <v>712</v>
      </c>
      <c r="H3832" s="1" t="s">
        <v>111</v>
      </c>
      <c r="I3832" s="1" t="s">
        <v>713</v>
      </c>
      <c r="J3832" s="1" t="s">
        <v>714</v>
      </c>
      <c r="K3832">
        <v>-1</v>
      </c>
      <c r="L3832">
        <v>-1</v>
      </c>
      <c r="M3832" s="1" t="s">
        <v>715</v>
      </c>
      <c r="N3832">
        <v>9300</v>
      </c>
      <c r="O3832">
        <v>9900</v>
      </c>
      <c r="P3832">
        <v>10800</v>
      </c>
      <c r="Q3832">
        <v>11500</v>
      </c>
      <c r="R3832">
        <v>12400</v>
      </c>
      <c r="S3832">
        <v>35600</v>
      </c>
      <c r="T3832">
        <v>40800</v>
      </c>
      <c r="U3832">
        <v>0</v>
      </c>
      <c r="V3832">
        <v>0</v>
      </c>
      <c r="W3832">
        <v>0</v>
      </c>
      <c r="X3832">
        <v>0</v>
      </c>
      <c r="Y3832">
        <v>9.4310320010000002</v>
      </c>
      <c r="Z3832">
        <v>-73.473552150000003</v>
      </c>
      <c r="AA3832" s="1" t="s">
        <v>41</v>
      </c>
      <c r="AB3832">
        <v>627885300</v>
      </c>
      <c r="AC3832" t="str">
        <f>MID(TablaPivotFinal[[#This Row],[Fecha]],1,4)</f>
        <v>2017</v>
      </c>
      <c r="AD3832" t="str">
        <f>MID(TablaPivotFinal[[#This Row],[Fecha]],5,3)</f>
        <v>Dic</v>
      </c>
      <c r="AE3832" s="1">
        <v>627885300</v>
      </c>
      <c r="AF3832" s="1">
        <v>1984.6774190000001</v>
      </c>
    </row>
    <row r="3833" spans="1:32" x14ac:dyDescent="0.3">
      <c r="A3833" s="1" t="s">
        <v>710</v>
      </c>
      <c r="B3833" s="1" t="s">
        <v>111</v>
      </c>
      <c r="C3833">
        <v>4901</v>
      </c>
      <c r="D3833" s="1" t="s">
        <v>652</v>
      </c>
      <c r="E3833">
        <v>20</v>
      </c>
      <c r="F3833" s="1" t="s">
        <v>711</v>
      </c>
      <c r="G3833" s="1" t="s">
        <v>712</v>
      </c>
      <c r="H3833" s="1" t="s">
        <v>111</v>
      </c>
      <c r="I3833" s="1" t="s">
        <v>713</v>
      </c>
      <c r="J3833" s="1" t="s">
        <v>714</v>
      </c>
      <c r="K3833">
        <v>-1</v>
      </c>
      <c r="L3833">
        <v>-1</v>
      </c>
      <c r="M3833" s="1" t="s">
        <v>715</v>
      </c>
      <c r="N3833">
        <v>9300</v>
      </c>
      <c r="O3833">
        <v>9900</v>
      </c>
      <c r="P3833">
        <v>10800</v>
      </c>
      <c r="Q3833">
        <v>11500</v>
      </c>
      <c r="R3833">
        <v>12400</v>
      </c>
      <c r="S3833">
        <v>35600</v>
      </c>
      <c r="T3833">
        <v>40800</v>
      </c>
      <c r="U3833">
        <v>0</v>
      </c>
      <c r="V3833">
        <v>0</v>
      </c>
      <c r="W3833">
        <v>0</v>
      </c>
      <c r="X3833">
        <v>0</v>
      </c>
      <c r="Y3833">
        <v>9.4310320010000002</v>
      </c>
      <c r="Z3833">
        <v>-73.473552150000003</v>
      </c>
      <c r="AA3833" s="1" t="s">
        <v>43</v>
      </c>
      <c r="AB3833">
        <v>610257100</v>
      </c>
      <c r="AC3833" t="str">
        <f>MID(TablaPivotFinal[[#This Row],[Fecha]],1,4)</f>
        <v>2017</v>
      </c>
      <c r="AD3833" t="str">
        <f>MID(TablaPivotFinal[[#This Row],[Fecha]],5,3)</f>
        <v>Ene</v>
      </c>
      <c r="AE3833" s="1">
        <v>610257100</v>
      </c>
      <c r="AF3833" s="1">
        <v>1953.7096770000001</v>
      </c>
    </row>
    <row r="3834" spans="1:32" x14ac:dyDescent="0.3">
      <c r="A3834" s="1" t="s">
        <v>710</v>
      </c>
      <c r="B3834" s="1" t="s">
        <v>111</v>
      </c>
      <c r="C3834">
        <v>4901</v>
      </c>
      <c r="D3834" s="1" t="s">
        <v>652</v>
      </c>
      <c r="E3834">
        <v>20</v>
      </c>
      <c r="F3834" s="1" t="s">
        <v>711</v>
      </c>
      <c r="G3834" s="1" t="s">
        <v>712</v>
      </c>
      <c r="H3834" s="1" t="s">
        <v>111</v>
      </c>
      <c r="I3834" s="1" t="s">
        <v>713</v>
      </c>
      <c r="J3834" s="1" t="s">
        <v>714</v>
      </c>
      <c r="K3834">
        <v>-1</v>
      </c>
      <c r="L3834">
        <v>-1</v>
      </c>
      <c r="M3834" s="1" t="s">
        <v>715</v>
      </c>
      <c r="N3834">
        <v>9300</v>
      </c>
      <c r="O3834">
        <v>9900</v>
      </c>
      <c r="P3834">
        <v>10800</v>
      </c>
      <c r="Q3834">
        <v>11500</v>
      </c>
      <c r="R3834">
        <v>12400</v>
      </c>
      <c r="S3834">
        <v>35600</v>
      </c>
      <c r="T3834">
        <v>40800</v>
      </c>
      <c r="U3834">
        <v>0</v>
      </c>
      <c r="V3834">
        <v>0</v>
      </c>
      <c r="W3834">
        <v>0</v>
      </c>
      <c r="X3834">
        <v>0</v>
      </c>
      <c r="Y3834">
        <v>9.4310320010000002</v>
      </c>
      <c r="Z3834">
        <v>-73.473552150000003</v>
      </c>
      <c r="AA3834" s="1" t="s">
        <v>45</v>
      </c>
      <c r="AB3834">
        <v>507092700</v>
      </c>
      <c r="AC3834" t="str">
        <f>MID(TablaPivotFinal[[#This Row],[Fecha]],1,4)</f>
        <v>2017</v>
      </c>
      <c r="AD3834" t="str">
        <f>MID(TablaPivotFinal[[#This Row],[Fecha]],5,3)</f>
        <v>Feb</v>
      </c>
      <c r="AE3834" s="1">
        <v>507092700</v>
      </c>
      <c r="AF3834" s="1">
        <v>1650.142857</v>
      </c>
    </row>
    <row r="3835" spans="1:32" x14ac:dyDescent="0.3">
      <c r="A3835" s="1" t="s">
        <v>710</v>
      </c>
      <c r="B3835" s="1" t="s">
        <v>111</v>
      </c>
      <c r="C3835">
        <v>4901</v>
      </c>
      <c r="D3835" s="1" t="s">
        <v>652</v>
      </c>
      <c r="E3835">
        <v>20</v>
      </c>
      <c r="F3835" s="1" t="s">
        <v>711</v>
      </c>
      <c r="G3835" s="1" t="s">
        <v>712</v>
      </c>
      <c r="H3835" s="1" t="s">
        <v>111</v>
      </c>
      <c r="I3835" s="1" t="s">
        <v>713</v>
      </c>
      <c r="J3835" s="1" t="s">
        <v>714</v>
      </c>
      <c r="K3835">
        <v>-1</v>
      </c>
      <c r="L3835">
        <v>-1</v>
      </c>
      <c r="M3835" s="1" t="s">
        <v>715</v>
      </c>
      <c r="N3835">
        <v>9300</v>
      </c>
      <c r="O3835">
        <v>9900</v>
      </c>
      <c r="P3835">
        <v>10800</v>
      </c>
      <c r="Q3835">
        <v>11500</v>
      </c>
      <c r="R3835">
        <v>12400</v>
      </c>
      <c r="S3835">
        <v>35600</v>
      </c>
      <c r="T3835">
        <v>40800</v>
      </c>
      <c r="U3835">
        <v>0</v>
      </c>
      <c r="V3835">
        <v>0</v>
      </c>
      <c r="W3835">
        <v>0</v>
      </c>
      <c r="X3835">
        <v>0</v>
      </c>
      <c r="Y3835">
        <v>9.4310320010000002</v>
      </c>
      <c r="Z3835">
        <v>-73.473552150000003</v>
      </c>
      <c r="AA3835" s="1" t="s">
        <v>47</v>
      </c>
      <c r="AB3835">
        <v>552759500</v>
      </c>
      <c r="AC3835" t="str">
        <f>MID(TablaPivotFinal[[#This Row],[Fecha]],1,4)</f>
        <v>2017</v>
      </c>
      <c r="AD3835" t="str">
        <f>MID(TablaPivotFinal[[#This Row],[Fecha]],5,3)</f>
        <v>Jul</v>
      </c>
      <c r="AE3835" s="1">
        <v>552759500</v>
      </c>
      <c r="AF3835" s="1">
        <v>1680.9354840000001</v>
      </c>
    </row>
    <row r="3836" spans="1:32" x14ac:dyDescent="0.3">
      <c r="A3836" s="1" t="s">
        <v>710</v>
      </c>
      <c r="B3836" s="1" t="s">
        <v>111</v>
      </c>
      <c r="C3836">
        <v>4901</v>
      </c>
      <c r="D3836" s="1" t="s">
        <v>652</v>
      </c>
      <c r="E3836">
        <v>20</v>
      </c>
      <c r="F3836" s="1" t="s">
        <v>711</v>
      </c>
      <c r="G3836" s="1" t="s">
        <v>712</v>
      </c>
      <c r="H3836" s="1" t="s">
        <v>111</v>
      </c>
      <c r="I3836" s="1" t="s">
        <v>713</v>
      </c>
      <c r="J3836" s="1" t="s">
        <v>714</v>
      </c>
      <c r="K3836">
        <v>-1</v>
      </c>
      <c r="L3836">
        <v>-1</v>
      </c>
      <c r="M3836" s="1" t="s">
        <v>715</v>
      </c>
      <c r="N3836">
        <v>9300</v>
      </c>
      <c r="O3836">
        <v>9900</v>
      </c>
      <c r="P3836">
        <v>10800</v>
      </c>
      <c r="Q3836">
        <v>11500</v>
      </c>
      <c r="R3836">
        <v>12400</v>
      </c>
      <c r="S3836">
        <v>35600</v>
      </c>
      <c r="T3836">
        <v>40800</v>
      </c>
      <c r="U3836">
        <v>0</v>
      </c>
      <c r="V3836">
        <v>0</v>
      </c>
      <c r="W3836">
        <v>0</v>
      </c>
      <c r="X3836">
        <v>0</v>
      </c>
      <c r="Y3836">
        <v>9.4310320010000002</v>
      </c>
      <c r="Z3836">
        <v>-73.473552150000003</v>
      </c>
      <c r="AA3836" s="1" t="s">
        <v>49</v>
      </c>
      <c r="AB3836">
        <v>533843800</v>
      </c>
      <c r="AC3836" t="str">
        <f>MID(TablaPivotFinal[[#This Row],[Fecha]],1,4)</f>
        <v>2017</v>
      </c>
      <c r="AD3836" t="str">
        <f>MID(TablaPivotFinal[[#This Row],[Fecha]],5,3)</f>
        <v>Jun</v>
      </c>
      <c r="AE3836" s="1">
        <v>533843800</v>
      </c>
      <c r="AF3836" s="1">
        <v>1669.333333</v>
      </c>
    </row>
    <row r="3837" spans="1:32" x14ac:dyDescent="0.3">
      <c r="A3837" s="1" t="s">
        <v>710</v>
      </c>
      <c r="B3837" s="1" t="s">
        <v>111</v>
      </c>
      <c r="C3837">
        <v>4901</v>
      </c>
      <c r="D3837" s="1" t="s">
        <v>652</v>
      </c>
      <c r="E3837">
        <v>20</v>
      </c>
      <c r="F3837" s="1" t="s">
        <v>711</v>
      </c>
      <c r="G3837" s="1" t="s">
        <v>712</v>
      </c>
      <c r="H3837" s="1" t="s">
        <v>111</v>
      </c>
      <c r="I3837" s="1" t="s">
        <v>713</v>
      </c>
      <c r="J3837" s="1" t="s">
        <v>714</v>
      </c>
      <c r="K3837">
        <v>-1</v>
      </c>
      <c r="L3837">
        <v>-1</v>
      </c>
      <c r="M3837" s="1" t="s">
        <v>715</v>
      </c>
      <c r="N3837">
        <v>9300</v>
      </c>
      <c r="O3837">
        <v>9900</v>
      </c>
      <c r="P3837">
        <v>10800</v>
      </c>
      <c r="Q3837">
        <v>11500</v>
      </c>
      <c r="R3837">
        <v>12400</v>
      </c>
      <c r="S3837">
        <v>35600</v>
      </c>
      <c r="T3837">
        <v>40800</v>
      </c>
      <c r="U3837">
        <v>0</v>
      </c>
      <c r="V3837">
        <v>0</v>
      </c>
      <c r="W3837">
        <v>0</v>
      </c>
      <c r="X3837">
        <v>0</v>
      </c>
      <c r="Y3837">
        <v>9.4310320010000002</v>
      </c>
      <c r="Z3837">
        <v>-73.473552150000003</v>
      </c>
      <c r="AA3837" s="1" t="s">
        <v>51</v>
      </c>
      <c r="AB3837">
        <v>571007100</v>
      </c>
      <c r="AC3837" t="str">
        <f>MID(TablaPivotFinal[[#This Row],[Fecha]],1,4)</f>
        <v>2017</v>
      </c>
      <c r="AD3837" t="str">
        <f>MID(TablaPivotFinal[[#This Row],[Fecha]],5,3)</f>
        <v>Mar</v>
      </c>
      <c r="AE3837" s="1">
        <v>571007100</v>
      </c>
      <c r="AF3837" s="1">
        <v>1676.2903229999999</v>
      </c>
    </row>
    <row r="3838" spans="1:32" x14ac:dyDescent="0.3">
      <c r="A3838" s="1" t="s">
        <v>710</v>
      </c>
      <c r="B3838" s="1" t="s">
        <v>111</v>
      </c>
      <c r="C3838">
        <v>4901</v>
      </c>
      <c r="D3838" s="1" t="s">
        <v>652</v>
      </c>
      <c r="E3838">
        <v>20</v>
      </c>
      <c r="F3838" s="1" t="s">
        <v>711</v>
      </c>
      <c r="G3838" s="1" t="s">
        <v>712</v>
      </c>
      <c r="H3838" s="1" t="s">
        <v>111</v>
      </c>
      <c r="I3838" s="1" t="s">
        <v>713</v>
      </c>
      <c r="J3838" s="1" t="s">
        <v>714</v>
      </c>
      <c r="K3838">
        <v>-1</v>
      </c>
      <c r="L3838">
        <v>-1</v>
      </c>
      <c r="M3838" s="1" t="s">
        <v>715</v>
      </c>
      <c r="N3838">
        <v>9300</v>
      </c>
      <c r="O3838">
        <v>9900</v>
      </c>
      <c r="P3838">
        <v>10800</v>
      </c>
      <c r="Q3838">
        <v>11500</v>
      </c>
      <c r="R3838">
        <v>12400</v>
      </c>
      <c r="S3838">
        <v>35600</v>
      </c>
      <c r="T3838">
        <v>40800</v>
      </c>
      <c r="U3838">
        <v>0</v>
      </c>
      <c r="V3838">
        <v>0</v>
      </c>
      <c r="W3838">
        <v>0</v>
      </c>
      <c r="X3838">
        <v>0</v>
      </c>
      <c r="Y3838">
        <v>9.4310320010000002</v>
      </c>
      <c r="Z3838">
        <v>-73.473552150000003</v>
      </c>
      <c r="AA3838" s="1" t="s">
        <v>53</v>
      </c>
      <c r="AB3838">
        <v>529768000</v>
      </c>
      <c r="AC3838" t="str">
        <f>MID(TablaPivotFinal[[#This Row],[Fecha]],1,4)</f>
        <v>2017</v>
      </c>
      <c r="AD3838" t="str">
        <f>MID(TablaPivotFinal[[#This Row],[Fecha]],5,3)</f>
        <v>May</v>
      </c>
      <c r="AE3838" s="1">
        <v>529768000</v>
      </c>
      <c r="AF3838" s="1">
        <v>1610.1290320000001</v>
      </c>
    </row>
    <row r="3839" spans="1:32" x14ac:dyDescent="0.3">
      <c r="A3839" s="1" t="s">
        <v>710</v>
      </c>
      <c r="B3839" s="1" t="s">
        <v>111</v>
      </c>
      <c r="C3839">
        <v>4901</v>
      </c>
      <c r="D3839" s="1" t="s">
        <v>652</v>
      </c>
      <c r="E3839">
        <v>20</v>
      </c>
      <c r="F3839" s="1" t="s">
        <v>711</v>
      </c>
      <c r="G3839" s="1" t="s">
        <v>712</v>
      </c>
      <c r="H3839" s="1" t="s">
        <v>111</v>
      </c>
      <c r="I3839" s="1" t="s">
        <v>713</v>
      </c>
      <c r="J3839" s="1" t="s">
        <v>714</v>
      </c>
      <c r="K3839">
        <v>-1</v>
      </c>
      <c r="L3839">
        <v>-1</v>
      </c>
      <c r="M3839" s="1" t="s">
        <v>715</v>
      </c>
      <c r="N3839">
        <v>9300</v>
      </c>
      <c r="O3839">
        <v>9900</v>
      </c>
      <c r="P3839">
        <v>10800</v>
      </c>
      <c r="Q3839">
        <v>11500</v>
      </c>
      <c r="R3839">
        <v>12400</v>
      </c>
      <c r="S3839">
        <v>35600</v>
      </c>
      <c r="T3839">
        <v>40800</v>
      </c>
      <c r="U3839">
        <v>0</v>
      </c>
      <c r="V3839">
        <v>0</v>
      </c>
      <c r="W3839">
        <v>0</v>
      </c>
      <c r="X3839">
        <v>0</v>
      </c>
      <c r="Y3839">
        <v>9.4310320010000002</v>
      </c>
      <c r="Z3839">
        <v>-73.473552150000003</v>
      </c>
      <c r="AA3839" s="1" t="s">
        <v>55</v>
      </c>
      <c r="AB3839">
        <v>506661100</v>
      </c>
      <c r="AC3839" t="str">
        <f>MID(TablaPivotFinal[[#This Row],[Fecha]],1,4)</f>
        <v>2017</v>
      </c>
      <c r="AD3839" t="str">
        <f>MID(TablaPivotFinal[[#This Row],[Fecha]],5,3)</f>
        <v>Nov</v>
      </c>
      <c r="AE3839" s="1">
        <v>506661100</v>
      </c>
      <c r="AF3839" s="1">
        <v>1589.5666670000001</v>
      </c>
    </row>
    <row r="3840" spans="1:32" x14ac:dyDescent="0.3">
      <c r="A3840" s="1" t="s">
        <v>710</v>
      </c>
      <c r="B3840" s="1" t="s">
        <v>111</v>
      </c>
      <c r="C3840">
        <v>4901</v>
      </c>
      <c r="D3840" s="1" t="s">
        <v>652</v>
      </c>
      <c r="E3840">
        <v>20</v>
      </c>
      <c r="F3840" s="1" t="s">
        <v>711</v>
      </c>
      <c r="G3840" s="1" t="s">
        <v>712</v>
      </c>
      <c r="H3840" s="1" t="s">
        <v>111</v>
      </c>
      <c r="I3840" s="1" t="s">
        <v>713</v>
      </c>
      <c r="J3840" s="1" t="s">
        <v>714</v>
      </c>
      <c r="K3840">
        <v>-1</v>
      </c>
      <c r="L3840">
        <v>-1</v>
      </c>
      <c r="M3840" s="1" t="s">
        <v>715</v>
      </c>
      <c r="N3840">
        <v>9300</v>
      </c>
      <c r="O3840">
        <v>9900</v>
      </c>
      <c r="P3840">
        <v>10800</v>
      </c>
      <c r="Q3840">
        <v>11500</v>
      </c>
      <c r="R3840">
        <v>12400</v>
      </c>
      <c r="S3840">
        <v>35600</v>
      </c>
      <c r="T3840">
        <v>40800</v>
      </c>
      <c r="U3840">
        <v>0</v>
      </c>
      <c r="V3840">
        <v>0</v>
      </c>
      <c r="W3840">
        <v>0</v>
      </c>
      <c r="X3840">
        <v>0</v>
      </c>
      <c r="Y3840">
        <v>9.4310320010000002</v>
      </c>
      <c r="Z3840">
        <v>-73.473552150000003</v>
      </c>
      <c r="AA3840" s="1" t="s">
        <v>57</v>
      </c>
      <c r="AB3840">
        <v>515762900</v>
      </c>
      <c r="AC3840" t="str">
        <f>MID(TablaPivotFinal[[#This Row],[Fecha]],1,4)</f>
        <v>2017</v>
      </c>
      <c r="AD3840" t="str">
        <f>MID(TablaPivotFinal[[#This Row],[Fecha]],5,3)</f>
        <v>Oct</v>
      </c>
      <c r="AE3840" s="1">
        <v>515762900</v>
      </c>
      <c r="AF3840" s="1">
        <v>1581.83871</v>
      </c>
    </row>
    <row r="3841" spans="1:32" x14ac:dyDescent="0.3">
      <c r="A3841" s="1" t="s">
        <v>710</v>
      </c>
      <c r="B3841" s="1" t="s">
        <v>111</v>
      </c>
      <c r="C3841">
        <v>4901</v>
      </c>
      <c r="D3841" s="1" t="s">
        <v>652</v>
      </c>
      <c r="E3841">
        <v>20</v>
      </c>
      <c r="F3841" s="1" t="s">
        <v>711</v>
      </c>
      <c r="G3841" s="1" t="s">
        <v>712</v>
      </c>
      <c r="H3841" s="1" t="s">
        <v>111</v>
      </c>
      <c r="I3841" s="1" t="s">
        <v>713</v>
      </c>
      <c r="J3841" s="1" t="s">
        <v>714</v>
      </c>
      <c r="K3841">
        <v>-1</v>
      </c>
      <c r="L3841">
        <v>-1</v>
      </c>
      <c r="M3841" s="1" t="s">
        <v>715</v>
      </c>
      <c r="N3841">
        <v>9300</v>
      </c>
      <c r="O3841">
        <v>9900</v>
      </c>
      <c r="P3841">
        <v>10800</v>
      </c>
      <c r="Q3841">
        <v>11500</v>
      </c>
      <c r="R3841">
        <v>12400</v>
      </c>
      <c r="S3841">
        <v>35600</v>
      </c>
      <c r="T3841">
        <v>40800</v>
      </c>
      <c r="U3841">
        <v>0</v>
      </c>
      <c r="V3841">
        <v>0</v>
      </c>
      <c r="W3841">
        <v>0</v>
      </c>
      <c r="X3841">
        <v>0</v>
      </c>
      <c r="Y3841">
        <v>9.4310320010000002</v>
      </c>
      <c r="Z3841">
        <v>-73.473552150000003</v>
      </c>
      <c r="AA3841" s="1" t="s">
        <v>59</v>
      </c>
      <c r="AB3841">
        <v>486472900</v>
      </c>
      <c r="AC3841" t="str">
        <f>MID(TablaPivotFinal[[#This Row],[Fecha]],1,4)</f>
        <v>2017</v>
      </c>
      <c r="AD3841" t="str">
        <f>MID(TablaPivotFinal[[#This Row],[Fecha]],5,3)</f>
        <v>Sep</v>
      </c>
      <c r="AE3841" s="1">
        <v>486472900</v>
      </c>
      <c r="AF3841" s="1">
        <v>1554.7</v>
      </c>
    </row>
    <row r="3842" spans="1:32" x14ac:dyDescent="0.3">
      <c r="A3842" s="1" t="s">
        <v>710</v>
      </c>
      <c r="B3842" s="1" t="s">
        <v>111</v>
      </c>
      <c r="C3842">
        <v>4901</v>
      </c>
      <c r="D3842" s="1" t="s">
        <v>652</v>
      </c>
      <c r="E3842">
        <v>20</v>
      </c>
      <c r="F3842" s="1" t="s">
        <v>711</v>
      </c>
      <c r="G3842" s="1" t="s">
        <v>712</v>
      </c>
      <c r="H3842" s="1" t="s">
        <v>111</v>
      </c>
      <c r="I3842" s="1" t="s">
        <v>713</v>
      </c>
      <c r="J3842" s="1" t="s">
        <v>714</v>
      </c>
      <c r="K3842">
        <v>-1</v>
      </c>
      <c r="L3842">
        <v>-1</v>
      </c>
      <c r="M3842" s="1" t="s">
        <v>715</v>
      </c>
      <c r="N3842">
        <v>9300</v>
      </c>
      <c r="O3842">
        <v>9900</v>
      </c>
      <c r="P3842">
        <v>10800</v>
      </c>
      <c r="Q3842">
        <v>11500</v>
      </c>
      <c r="R3842">
        <v>12400</v>
      </c>
      <c r="S3842">
        <v>35600</v>
      </c>
      <c r="T3842">
        <v>40800</v>
      </c>
      <c r="U3842">
        <v>0</v>
      </c>
      <c r="V3842">
        <v>0</v>
      </c>
      <c r="W3842">
        <v>0</v>
      </c>
      <c r="X3842">
        <v>0</v>
      </c>
      <c r="Y3842">
        <v>9.4310320010000002</v>
      </c>
      <c r="Z3842">
        <v>-73.473552150000003</v>
      </c>
      <c r="AA3842" s="1" t="s">
        <v>61</v>
      </c>
      <c r="AB3842">
        <v>0</v>
      </c>
      <c r="AC3842" t="str">
        <f>MID(TablaPivotFinal[[#This Row],[Fecha]],1,4)</f>
        <v>2018</v>
      </c>
      <c r="AD3842" t="str">
        <f>MID(TablaPivotFinal[[#This Row],[Fecha]],5,3)</f>
        <v>Abr</v>
      </c>
      <c r="AE3842" s="1">
        <v>0</v>
      </c>
      <c r="AF3842" s="1">
        <v>0</v>
      </c>
    </row>
    <row r="3843" spans="1:32" x14ac:dyDescent="0.3">
      <c r="A3843" s="1" t="s">
        <v>710</v>
      </c>
      <c r="B3843" s="1" t="s">
        <v>111</v>
      </c>
      <c r="C3843">
        <v>4901</v>
      </c>
      <c r="D3843" s="1" t="s">
        <v>652</v>
      </c>
      <c r="E3843">
        <v>20</v>
      </c>
      <c r="F3843" s="1" t="s">
        <v>711</v>
      </c>
      <c r="G3843" s="1" t="s">
        <v>712</v>
      </c>
      <c r="H3843" s="1" t="s">
        <v>111</v>
      </c>
      <c r="I3843" s="1" t="s">
        <v>713</v>
      </c>
      <c r="J3843" s="1" t="s">
        <v>714</v>
      </c>
      <c r="K3843">
        <v>-1</v>
      </c>
      <c r="L3843">
        <v>-1</v>
      </c>
      <c r="M3843" s="1" t="s">
        <v>715</v>
      </c>
      <c r="N3843">
        <v>9300</v>
      </c>
      <c r="O3843">
        <v>9900</v>
      </c>
      <c r="P3843">
        <v>10800</v>
      </c>
      <c r="Q3843">
        <v>11500</v>
      </c>
      <c r="R3843">
        <v>12400</v>
      </c>
      <c r="S3843">
        <v>35600</v>
      </c>
      <c r="T3843">
        <v>40800</v>
      </c>
      <c r="U3843">
        <v>0</v>
      </c>
      <c r="V3843">
        <v>0</v>
      </c>
      <c r="W3843">
        <v>0</v>
      </c>
      <c r="X3843">
        <v>0</v>
      </c>
      <c r="Y3843">
        <v>9.4310320010000002</v>
      </c>
      <c r="Z3843">
        <v>-73.473552150000003</v>
      </c>
      <c r="AA3843" s="1" t="s">
        <v>63</v>
      </c>
      <c r="AB3843">
        <v>0</v>
      </c>
      <c r="AC3843" t="str">
        <f>MID(TablaPivotFinal[[#This Row],[Fecha]],1,4)</f>
        <v>2018</v>
      </c>
      <c r="AD3843" t="str">
        <f>MID(TablaPivotFinal[[#This Row],[Fecha]],5,3)</f>
        <v>Ago</v>
      </c>
      <c r="AE3843" s="1">
        <v>0</v>
      </c>
      <c r="AF3843" s="1">
        <v>0</v>
      </c>
    </row>
    <row r="3844" spans="1:32" x14ac:dyDescent="0.3">
      <c r="A3844" s="1" t="s">
        <v>710</v>
      </c>
      <c r="B3844" s="1" t="s">
        <v>111</v>
      </c>
      <c r="C3844">
        <v>4901</v>
      </c>
      <c r="D3844" s="1" t="s">
        <v>652</v>
      </c>
      <c r="E3844">
        <v>20</v>
      </c>
      <c r="F3844" s="1" t="s">
        <v>711</v>
      </c>
      <c r="G3844" s="1" t="s">
        <v>712</v>
      </c>
      <c r="H3844" s="1" t="s">
        <v>111</v>
      </c>
      <c r="I3844" s="1" t="s">
        <v>713</v>
      </c>
      <c r="J3844" s="1" t="s">
        <v>714</v>
      </c>
      <c r="K3844">
        <v>-1</v>
      </c>
      <c r="L3844">
        <v>-1</v>
      </c>
      <c r="M3844" s="1" t="s">
        <v>715</v>
      </c>
      <c r="N3844">
        <v>9300</v>
      </c>
      <c r="O3844">
        <v>9900</v>
      </c>
      <c r="P3844">
        <v>10800</v>
      </c>
      <c r="Q3844">
        <v>11500</v>
      </c>
      <c r="R3844">
        <v>12400</v>
      </c>
      <c r="S3844">
        <v>35600</v>
      </c>
      <c r="T3844">
        <v>40800</v>
      </c>
      <c r="U3844">
        <v>0</v>
      </c>
      <c r="V3844">
        <v>0</v>
      </c>
      <c r="W3844">
        <v>0</v>
      </c>
      <c r="X3844">
        <v>0</v>
      </c>
      <c r="Y3844">
        <v>9.4310320010000002</v>
      </c>
      <c r="Z3844">
        <v>-73.473552150000003</v>
      </c>
      <c r="AA3844" s="1" t="s">
        <v>65</v>
      </c>
      <c r="AB3844">
        <v>0</v>
      </c>
      <c r="AC3844" t="str">
        <f>MID(TablaPivotFinal[[#This Row],[Fecha]],1,4)</f>
        <v>2018</v>
      </c>
      <c r="AD3844" t="str">
        <f>MID(TablaPivotFinal[[#This Row],[Fecha]],5,3)</f>
        <v>Dic</v>
      </c>
      <c r="AE3844" s="1">
        <v>0</v>
      </c>
      <c r="AF3844" s="1">
        <v>0</v>
      </c>
    </row>
    <row r="3845" spans="1:32" x14ac:dyDescent="0.3">
      <c r="A3845" s="1" t="s">
        <v>710</v>
      </c>
      <c r="B3845" s="1" t="s">
        <v>111</v>
      </c>
      <c r="C3845">
        <v>4901</v>
      </c>
      <c r="D3845" s="1" t="s">
        <v>652</v>
      </c>
      <c r="E3845">
        <v>20</v>
      </c>
      <c r="F3845" s="1" t="s">
        <v>711</v>
      </c>
      <c r="G3845" s="1" t="s">
        <v>712</v>
      </c>
      <c r="H3845" s="1" t="s">
        <v>111</v>
      </c>
      <c r="I3845" s="1" t="s">
        <v>713</v>
      </c>
      <c r="J3845" s="1" t="s">
        <v>714</v>
      </c>
      <c r="K3845">
        <v>-1</v>
      </c>
      <c r="L3845">
        <v>-1</v>
      </c>
      <c r="M3845" s="1" t="s">
        <v>715</v>
      </c>
      <c r="N3845">
        <v>9300</v>
      </c>
      <c r="O3845">
        <v>9900</v>
      </c>
      <c r="P3845">
        <v>10800</v>
      </c>
      <c r="Q3845">
        <v>11500</v>
      </c>
      <c r="R3845">
        <v>12400</v>
      </c>
      <c r="S3845">
        <v>35600</v>
      </c>
      <c r="T3845">
        <v>40800</v>
      </c>
      <c r="U3845">
        <v>0</v>
      </c>
      <c r="V3845">
        <v>0</v>
      </c>
      <c r="W3845">
        <v>0</v>
      </c>
      <c r="X3845">
        <v>0</v>
      </c>
      <c r="Y3845">
        <v>9.4310320010000002</v>
      </c>
      <c r="Z3845">
        <v>-73.473552150000003</v>
      </c>
      <c r="AA3845" s="1" t="s">
        <v>67</v>
      </c>
      <c r="AB3845">
        <v>641586800</v>
      </c>
      <c r="AC3845" t="str">
        <f>MID(TablaPivotFinal[[#This Row],[Fecha]],1,4)</f>
        <v>2018</v>
      </c>
      <c r="AD3845" t="str">
        <f>MID(TablaPivotFinal[[#This Row],[Fecha]],5,3)</f>
        <v>Ene</v>
      </c>
      <c r="AE3845" s="1">
        <v>641586800</v>
      </c>
      <c r="AF3845" s="1">
        <v>61769</v>
      </c>
    </row>
    <row r="3846" spans="1:32" x14ac:dyDescent="0.3">
      <c r="A3846" s="1" t="s">
        <v>710</v>
      </c>
      <c r="B3846" s="1" t="s">
        <v>111</v>
      </c>
      <c r="C3846">
        <v>4901</v>
      </c>
      <c r="D3846" s="1" t="s">
        <v>652</v>
      </c>
      <c r="E3846">
        <v>20</v>
      </c>
      <c r="F3846" s="1" t="s">
        <v>711</v>
      </c>
      <c r="G3846" s="1" t="s">
        <v>712</v>
      </c>
      <c r="H3846" s="1" t="s">
        <v>111</v>
      </c>
      <c r="I3846" s="1" t="s">
        <v>713</v>
      </c>
      <c r="J3846" s="1" t="s">
        <v>714</v>
      </c>
      <c r="K3846">
        <v>-1</v>
      </c>
      <c r="L3846">
        <v>-1</v>
      </c>
      <c r="M3846" s="1" t="s">
        <v>715</v>
      </c>
      <c r="N3846">
        <v>9300</v>
      </c>
      <c r="O3846">
        <v>9900</v>
      </c>
      <c r="P3846">
        <v>10800</v>
      </c>
      <c r="Q3846">
        <v>11500</v>
      </c>
      <c r="R3846">
        <v>12400</v>
      </c>
      <c r="S3846">
        <v>35600</v>
      </c>
      <c r="T3846">
        <v>40800</v>
      </c>
      <c r="U3846">
        <v>0</v>
      </c>
      <c r="V3846">
        <v>0</v>
      </c>
      <c r="W3846">
        <v>0</v>
      </c>
      <c r="X3846">
        <v>0</v>
      </c>
      <c r="Y3846">
        <v>9.4310320010000002</v>
      </c>
      <c r="Z3846">
        <v>-73.473552150000003</v>
      </c>
      <c r="AA3846" s="1" t="s">
        <v>69</v>
      </c>
      <c r="AB3846">
        <v>272719500</v>
      </c>
      <c r="AC3846" t="str">
        <f>MID(TablaPivotFinal[[#This Row],[Fecha]],1,4)</f>
        <v>2018</v>
      </c>
      <c r="AD3846" t="str">
        <f>MID(TablaPivotFinal[[#This Row],[Fecha]],5,3)</f>
        <v>Feb</v>
      </c>
      <c r="AE3846" s="1">
        <v>272719500</v>
      </c>
      <c r="AF3846" s="1">
        <v>24706</v>
      </c>
    </row>
    <row r="3847" spans="1:32" x14ac:dyDescent="0.3">
      <c r="A3847" s="1" t="s">
        <v>710</v>
      </c>
      <c r="B3847" s="1" t="s">
        <v>111</v>
      </c>
      <c r="C3847">
        <v>4901</v>
      </c>
      <c r="D3847" s="1" t="s">
        <v>652</v>
      </c>
      <c r="E3847">
        <v>20</v>
      </c>
      <c r="F3847" s="1" t="s">
        <v>711</v>
      </c>
      <c r="G3847" s="1" t="s">
        <v>712</v>
      </c>
      <c r="H3847" s="1" t="s">
        <v>111</v>
      </c>
      <c r="I3847" s="1" t="s">
        <v>713</v>
      </c>
      <c r="J3847" s="1" t="s">
        <v>714</v>
      </c>
      <c r="K3847">
        <v>-1</v>
      </c>
      <c r="L3847">
        <v>-1</v>
      </c>
      <c r="M3847" s="1" t="s">
        <v>715</v>
      </c>
      <c r="N3847">
        <v>9300</v>
      </c>
      <c r="O3847">
        <v>9900</v>
      </c>
      <c r="P3847">
        <v>10800</v>
      </c>
      <c r="Q3847">
        <v>11500</v>
      </c>
      <c r="R3847">
        <v>12400</v>
      </c>
      <c r="S3847">
        <v>35600</v>
      </c>
      <c r="T3847">
        <v>40800</v>
      </c>
      <c r="U3847">
        <v>0</v>
      </c>
      <c r="V3847">
        <v>0</v>
      </c>
      <c r="W3847">
        <v>0</v>
      </c>
      <c r="X3847">
        <v>0</v>
      </c>
      <c r="Y3847">
        <v>9.4310320010000002</v>
      </c>
      <c r="Z3847">
        <v>-73.473552150000003</v>
      </c>
      <c r="AA3847" s="1" t="s">
        <v>71</v>
      </c>
      <c r="AB3847">
        <v>0</v>
      </c>
      <c r="AC3847" t="str">
        <f>MID(TablaPivotFinal[[#This Row],[Fecha]],1,4)</f>
        <v>2018</v>
      </c>
      <c r="AD3847" t="str">
        <f>MID(TablaPivotFinal[[#This Row],[Fecha]],5,3)</f>
        <v>Jul</v>
      </c>
      <c r="AE3847" s="1">
        <v>0</v>
      </c>
      <c r="AF3847" s="1">
        <v>0</v>
      </c>
    </row>
    <row r="3848" spans="1:32" x14ac:dyDescent="0.3">
      <c r="A3848" s="1" t="s">
        <v>710</v>
      </c>
      <c r="B3848" s="1" t="s">
        <v>111</v>
      </c>
      <c r="C3848">
        <v>4901</v>
      </c>
      <c r="D3848" s="1" t="s">
        <v>652</v>
      </c>
      <c r="E3848">
        <v>20</v>
      </c>
      <c r="F3848" s="1" t="s">
        <v>711</v>
      </c>
      <c r="G3848" s="1" t="s">
        <v>712</v>
      </c>
      <c r="H3848" s="1" t="s">
        <v>111</v>
      </c>
      <c r="I3848" s="1" t="s">
        <v>713</v>
      </c>
      <c r="J3848" s="1" t="s">
        <v>714</v>
      </c>
      <c r="K3848">
        <v>-1</v>
      </c>
      <c r="L3848">
        <v>-1</v>
      </c>
      <c r="M3848" s="1" t="s">
        <v>715</v>
      </c>
      <c r="N3848">
        <v>9300</v>
      </c>
      <c r="O3848">
        <v>9900</v>
      </c>
      <c r="P3848">
        <v>10800</v>
      </c>
      <c r="Q3848">
        <v>11500</v>
      </c>
      <c r="R3848">
        <v>12400</v>
      </c>
      <c r="S3848">
        <v>35600</v>
      </c>
      <c r="T3848">
        <v>40800</v>
      </c>
      <c r="U3848">
        <v>0</v>
      </c>
      <c r="V3848">
        <v>0</v>
      </c>
      <c r="W3848">
        <v>0</v>
      </c>
      <c r="X3848">
        <v>0</v>
      </c>
      <c r="Y3848">
        <v>9.4310320010000002</v>
      </c>
      <c r="Z3848">
        <v>-73.473552150000003</v>
      </c>
      <c r="AA3848" s="1" t="s">
        <v>73</v>
      </c>
      <c r="AB3848">
        <v>0</v>
      </c>
      <c r="AC3848" t="str">
        <f>MID(TablaPivotFinal[[#This Row],[Fecha]],1,4)</f>
        <v>2018</v>
      </c>
      <c r="AD3848" t="str">
        <f>MID(TablaPivotFinal[[#This Row],[Fecha]],5,3)</f>
        <v>Jun</v>
      </c>
      <c r="AE3848" s="1">
        <v>0</v>
      </c>
      <c r="AF3848" s="1">
        <v>0</v>
      </c>
    </row>
    <row r="3849" spans="1:32" x14ac:dyDescent="0.3">
      <c r="A3849" s="1" t="s">
        <v>710</v>
      </c>
      <c r="B3849" s="1" t="s">
        <v>111</v>
      </c>
      <c r="C3849">
        <v>4901</v>
      </c>
      <c r="D3849" s="1" t="s">
        <v>652</v>
      </c>
      <c r="E3849">
        <v>20</v>
      </c>
      <c r="F3849" s="1" t="s">
        <v>711</v>
      </c>
      <c r="G3849" s="1" t="s">
        <v>712</v>
      </c>
      <c r="H3849" s="1" t="s">
        <v>111</v>
      </c>
      <c r="I3849" s="1" t="s">
        <v>713</v>
      </c>
      <c r="J3849" s="1" t="s">
        <v>714</v>
      </c>
      <c r="K3849">
        <v>-1</v>
      </c>
      <c r="L3849">
        <v>-1</v>
      </c>
      <c r="M3849" s="1" t="s">
        <v>715</v>
      </c>
      <c r="N3849">
        <v>9300</v>
      </c>
      <c r="O3849">
        <v>9900</v>
      </c>
      <c r="P3849">
        <v>10800</v>
      </c>
      <c r="Q3849">
        <v>11500</v>
      </c>
      <c r="R3849">
        <v>12400</v>
      </c>
      <c r="S3849">
        <v>35600</v>
      </c>
      <c r="T3849">
        <v>40800</v>
      </c>
      <c r="U3849">
        <v>0</v>
      </c>
      <c r="V3849">
        <v>0</v>
      </c>
      <c r="W3849">
        <v>0</v>
      </c>
      <c r="X3849">
        <v>0</v>
      </c>
      <c r="Y3849">
        <v>9.4310320010000002</v>
      </c>
      <c r="Z3849">
        <v>-73.473552150000003</v>
      </c>
      <c r="AA3849" s="1" t="s">
        <v>75</v>
      </c>
      <c r="AB3849">
        <v>0</v>
      </c>
      <c r="AC3849" t="str">
        <f>MID(TablaPivotFinal[[#This Row],[Fecha]],1,4)</f>
        <v>2018</v>
      </c>
      <c r="AD3849" t="str">
        <f>MID(TablaPivotFinal[[#This Row],[Fecha]],5,3)</f>
        <v>Mar</v>
      </c>
      <c r="AE3849" s="1">
        <v>0</v>
      </c>
      <c r="AF3849" s="1">
        <v>0</v>
      </c>
    </row>
    <row r="3850" spans="1:32" x14ac:dyDescent="0.3">
      <c r="A3850" s="1" t="s">
        <v>710</v>
      </c>
      <c r="B3850" s="1" t="s">
        <v>111</v>
      </c>
      <c r="C3850">
        <v>4901</v>
      </c>
      <c r="D3850" s="1" t="s">
        <v>652</v>
      </c>
      <c r="E3850">
        <v>20</v>
      </c>
      <c r="F3850" s="1" t="s">
        <v>711</v>
      </c>
      <c r="G3850" s="1" t="s">
        <v>712</v>
      </c>
      <c r="H3850" s="1" t="s">
        <v>111</v>
      </c>
      <c r="I3850" s="1" t="s">
        <v>713</v>
      </c>
      <c r="J3850" s="1" t="s">
        <v>714</v>
      </c>
      <c r="K3850">
        <v>-1</v>
      </c>
      <c r="L3850">
        <v>-1</v>
      </c>
      <c r="M3850" s="1" t="s">
        <v>715</v>
      </c>
      <c r="N3850">
        <v>9300</v>
      </c>
      <c r="O3850">
        <v>9900</v>
      </c>
      <c r="P3850">
        <v>10800</v>
      </c>
      <c r="Q3850">
        <v>11500</v>
      </c>
      <c r="R3850">
        <v>12400</v>
      </c>
      <c r="S3850">
        <v>35600</v>
      </c>
      <c r="T3850">
        <v>40800</v>
      </c>
      <c r="U3850">
        <v>0</v>
      </c>
      <c r="V3850">
        <v>0</v>
      </c>
      <c r="W3850">
        <v>0</v>
      </c>
      <c r="X3850">
        <v>0</v>
      </c>
      <c r="Y3850">
        <v>9.4310320010000002</v>
      </c>
      <c r="Z3850">
        <v>-73.473552150000003</v>
      </c>
      <c r="AA3850" s="1" t="s">
        <v>77</v>
      </c>
      <c r="AB3850">
        <v>0</v>
      </c>
      <c r="AC3850" t="str">
        <f>MID(TablaPivotFinal[[#This Row],[Fecha]],1,4)</f>
        <v>2018</v>
      </c>
      <c r="AD3850" t="str">
        <f>MID(TablaPivotFinal[[#This Row],[Fecha]],5,3)</f>
        <v>May</v>
      </c>
      <c r="AE3850" s="1">
        <v>0</v>
      </c>
      <c r="AF3850" s="1">
        <v>0</v>
      </c>
    </row>
    <row r="3851" spans="1:32" x14ac:dyDescent="0.3">
      <c r="A3851" s="1" t="s">
        <v>710</v>
      </c>
      <c r="B3851" s="1" t="s">
        <v>111</v>
      </c>
      <c r="C3851">
        <v>4901</v>
      </c>
      <c r="D3851" s="1" t="s">
        <v>652</v>
      </c>
      <c r="E3851">
        <v>20</v>
      </c>
      <c r="F3851" s="1" t="s">
        <v>711</v>
      </c>
      <c r="G3851" s="1" t="s">
        <v>712</v>
      </c>
      <c r="H3851" s="1" t="s">
        <v>111</v>
      </c>
      <c r="I3851" s="1" t="s">
        <v>713</v>
      </c>
      <c r="J3851" s="1" t="s">
        <v>714</v>
      </c>
      <c r="K3851">
        <v>-1</v>
      </c>
      <c r="L3851">
        <v>-1</v>
      </c>
      <c r="M3851" s="1" t="s">
        <v>715</v>
      </c>
      <c r="N3851">
        <v>9300</v>
      </c>
      <c r="O3851">
        <v>9900</v>
      </c>
      <c r="P3851">
        <v>10800</v>
      </c>
      <c r="Q3851">
        <v>11500</v>
      </c>
      <c r="R3851">
        <v>12400</v>
      </c>
      <c r="S3851">
        <v>35600</v>
      </c>
      <c r="T3851">
        <v>40800</v>
      </c>
      <c r="U3851">
        <v>0</v>
      </c>
      <c r="V3851">
        <v>0</v>
      </c>
      <c r="W3851">
        <v>0</v>
      </c>
      <c r="X3851">
        <v>0</v>
      </c>
      <c r="Y3851">
        <v>9.4310320010000002</v>
      </c>
      <c r="Z3851">
        <v>-73.473552150000003</v>
      </c>
      <c r="AA3851" s="1" t="s">
        <v>79</v>
      </c>
      <c r="AB3851">
        <v>0</v>
      </c>
      <c r="AC3851" t="str">
        <f>MID(TablaPivotFinal[[#This Row],[Fecha]],1,4)</f>
        <v>2018</v>
      </c>
      <c r="AD3851" t="str">
        <f>MID(TablaPivotFinal[[#This Row],[Fecha]],5,3)</f>
        <v>Nov</v>
      </c>
      <c r="AE3851" s="1">
        <v>0</v>
      </c>
      <c r="AF3851" s="1">
        <v>0</v>
      </c>
    </row>
    <row r="3852" spans="1:32" x14ac:dyDescent="0.3">
      <c r="A3852" s="1" t="s">
        <v>710</v>
      </c>
      <c r="B3852" s="1" t="s">
        <v>111</v>
      </c>
      <c r="C3852">
        <v>4901</v>
      </c>
      <c r="D3852" s="1" t="s">
        <v>652</v>
      </c>
      <c r="E3852">
        <v>20</v>
      </c>
      <c r="F3852" s="1" t="s">
        <v>711</v>
      </c>
      <c r="G3852" s="1" t="s">
        <v>712</v>
      </c>
      <c r="H3852" s="1" t="s">
        <v>111</v>
      </c>
      <c r="I3852" s="1" t="s">
        <v>713</v>
      </c>
      <c r="J3852" s="1" t="s">
        <v>714</v>
      </c>
      <c r="K3852">
        <v>-1</v>
      </c>
      <c r="L3852">
        <v>-1</v>
      </c>
      <c r="M3852" s="1" t="s">
        <v>715</v>
      </c>
      <c r="N3852">
        <v>9300</v>
      </c>
      <c r="O3852">
        <v>9900</v>
      </c>
      <c r="P3852">
        <v>10800</v>
      </c>
      <c r="Q3852">
        <v>11500</v>
      </c>
      <c r="R3852">
        <v>12400</v>
      </c>
      <c r="S3852">
        <v>35600</v>
      </c>
      <c r="T3852">
        <v>40800</v>
      </c>
      <c r="U3852">
        <v>0</v>
      </c>
      <c r="V3852">
        <v>0</v>
      </c>
      <c r="W3852">
        <v>0</v>
      </c>
      <c r="X3852">
        <v>0</v>
      </c>
      <c r="Y3852">
        <v>9.4310320010000002</v>
      </c>
      <c r="Z3852">
        <v>-73.473552150000003</v>
      </c>
      <c r="AA3852" s="1" t="s">
        <v>81</v>
      </c>
      <c r="AB3852">
        <v>0</v>
      </c>
      <c r="AC3852" t="str">
        <f>MID(TablaPivotFinal[[#This Row],[Fecha]],1,4)</f>
        <v>2018</v>
      </c>
      <c r="AD3852" t="str">
        <f>MID(TablaPivotFinal[[#This Row],[Fecha]],5,3)</f>
        <v>Oct</v>
      </c>
      <c r="AE3852" s="1">
        <v>0</v>
      </c>
      <c r="AF3852" s="1">
        <v>0</v>
      </c>
    </row>
    <row r="3853" spans="1:32" x14ac:dyDescent="0.3">
      <c r="A3853" s="1" t="s">
        <v>710</v>
      </c>
      <c r="B3853" s="1" t="s">
        <v>111</v>
      </c>
      <c r="C3853">
        <v>4901</v>
      </c>
      <c r="D3853" s="1" t="s">
        <v>652</v>
      </c>
      <c r="E3853">
        <v>20</v>
      </c>
      <c r="F3853" s="1" t="s">
        <v>711</v>
      </c>
      <c r="G3853" s="1" t="s">
        <v>712</v>
      </c>
      <c r="H3853" s="1" t="s">
        <v>111</v>
      </c>
      <c r="I3853" s="1" t="s">
        <v>713</v>
      </c>
      <c r="J3853" s="1" t="s">
        <v>714</v>
      </c>
      <c r="K3853">
        <v>-1</v>
      </c>
      <c r="L3853">
        <v>-1</v>
      </c>
      <c r="M3853" s="1" t="s">
        <v>715</v>
      </c>
      <c r="N3853">
        <v>9300</v>
      </c>
      <c r="O3853">
        <v>9900</v>
      </c>
      <c r="P3853">
        <v>10800</v>
      </c>
      <c r="Q3853">
        <v>11500</v>
      </c>
      <c r="R3853">
        <v>12400</v>
      </c>
      <c r="S3853">
        <v>35600</v>
      </c>
      <c r="T3853">
        <v>40800</v>
      </c>
      <c r="U3853">
        <v>0</v>
      </c>
      <c r="V3853">
        <v>0</v>
      </c>
      <c r="W3853">
        <v>0</v>
      </c>
      <c r="X3853">
        <v>0</v>
      </c>
      <c r="Y3853">
        <v>9.4310320010000002</v>
      </c>
      <c r="Z3853">
        <v>-73.473552150000003</v>
      </c>
      <c r="AA3853" s="1" t="s">
        <v>83</v>
      </c>
      <c r="AB3853">
        <v>0</v>
      </c>
      <c r="AC3853" t="str">
        <f>MID(TablaPivotFinal[[#This Row],[Fecha]],1,4)</f>
        <v>2018</v>
      </c>
      <c r="AD3853" t="str">
        <f>MID(TablaPivotFinal[[#This Row],[Fecha]],5,3)</f>
        <v>Sep</v>
      </c>
      <c r="AE3853" s="1">
        <v>0</v>
      </c>
      <c r="AF3853" s="1">
        <v>0</v>
      </c>
    </row>
    <row r="3854" spans="1:32" x14ac:dyDescent="0.3">
      <c r="A3854" s="1" t="s">
        <v>716</v>
      </c>
      <c r="B3854" s="1" t="s">
        <v>643</v>
      </c>
      <c r="C3854">
        <v>9004</v>
      </c>
      <c r="D3854" s="1" t="s">
        <v>701</v>
      </c>
      <c r="E3854">
        <v>70</v>
      </c>
      <c r="F3854" s="1" t="s">
        <v>717</v>
      </c>
      <c r="G3854" s="1" t="s">
        <v>646</v>
      </c>
      <c r="H3854" s="1" t="s">
        <v>103</v>
      </c>
      <c r="I3854" s="1" t="s">
        <v>718</v>
      </c>
      <c r="J3854" s="1" t="s">
        <v>648</v>
      </c>
      <c r="K3854">
        <v>3153483271</v>
      </c>
      <c r="L3854">
        <v>3216177100</v>
      </c>
      <c r="M3854" s="1" t="s">
        <v>719</v>
      </c>
      <c r="N3854">
        <v>12300</v>
      </c>
      <c r="O3854">
        <v>18200</v>
      </c>
      <c r="P3854">
        <v>18200</v>
      </c>
      <c r="Q3854">
        <v>18200</v>
      </c>
      <c r="R3854">
        <v>19500</v>
      </c>
      <c r="S3854">
        <v>28300</v>
      </c>
      <c r="T3854">
        <v>28400</v>
      </c>
      <c r="U3854">
        <v>0</v>
      </c>
      <c r="V3854">
        <v>0</v>
      </c>
      <c r="W3854">
        <v>0</v>
      </c>
      <c r="X3854">
        <v>0</v>
      </c>
      <c r="Y3854">
        <v>9.4656769999999995</v>
      </c>
      <c r="Z3854">
        <v>-75.606505999999996</v>
      </c>
      <c r="AA3854" s="1" t="s">
        <v>13</v>
      </c>
      <c r="AB3854">
        <v>0</v>
      </c>
      <c r="AC3854" t="str">
        <f>MID(TablaPivotFinal[[#This Row],[Fecha]],1,4)</f>
        <v>2016</v>
      </c>
      <c r="AD3854" t="str">
        <f>MID(TablaPivotFinal[[#This Row],[Fecha]],5,3)</f>
        <v>Abr</v>
      </c>
      <c r="AE3854" s="1">
        <v>0</v>
      </c>
      <c r="AF3854" s="1">
        <v>0</v>
      </c>
    </row>
    <row r="3855" spans="1:32" x14ac:dyDescent="0.3">
      <c r="A3855" s="1" t="s">
        <v>716</v>
      </c>
      <c r="B3855" s="1" t="s">
        <v>643</v>
      </c>
      <c r="C3855">
        <v>9004</v>
      </c>
      <c r="D3855" s="1" t="s">
        <v>701</v>
      </c>
      <c r="E3855">
        <v>70</v>
      </c>
      <c r="F3855" s="1" t="s">
        <v>717</v>
      </c>
      <c r="G3855" s="1" t="s">
        <v>646</v>
      </c>
      <c r="H3855" s="1" t="s">
        <v>103</v>
      </c>
      <c r="I3855" s="1" t="s">
        <v>718</v>
      </c>
      <c r="J3855" s="1" t="s">
        <v>648</v>
      </c>
      <c r="K3855">
        <v>3153483271</v>
      </c>
      <c r="L3855">
        <v>3216177100</v>
      </c>
      <c r="M3855" s="1" t="s">
        <v>719</v>
      </c>
      <c r="N3855">
        <v>12300</v>
      </c>
      <c r="O3855">
        <v>18200</v>
      </c>
      <c r="P3855">
        <v>18200</v>
      </c>
      <c r="Q3855">
        <v>18200</v>
      </c>
      <c r="R3855">
        <v>19500</v>
      </c>
      <c r="S3855">
        <v>28300</v>
      </c>
      <c r="T3855">
        <v>28400</v>
      </c>
      <c r="U3855">
        <v>0</v>
      </c>
      <c r="V3855">
        <v>0</v>
      </c>
      <c r="W3855">
        <v>0</v>
      </c>
      <c r="X3855">
        <v>0</v>
      </c>
      <c r="Y3855">
        <v>9.4656769999999995</v>
      </c>
      <c r="Z3855">
        <v>-75.606505999999996</v>
      </c>
      <c r="AA3855" s="1" t="s">
        <v>15</v>
      </c>
      <c r="AB3855">
        <v>478567050</v>
      </c>
      <c r="AC3855" t="str">
        <f>MID(TablaPivotFinal[[#This Row],[Fecha]],1,4)</f>
        <v>2016</v>
      </c>
      <c r="AD3855" t="str">
        <f>MID(TablaPivotFinal[[#This Row],[Fecha]],5,3)</f>
        <v>Ago</v>
      </c>
      <c r="AE3855" s="1">
        <v>478567050</v>
      </c>
      <c r="AF3855" s="1">
        <v>49557</v>
      </c>
    </row>
    <row r="3856" spans="1:32" x14ac:dyDescent="0.3">
      <c r="A3856" s="1" t="s">
        <v>716</v>
      </c>
      <c r="B3856" s="1" t="s">
        <v>643</v>
      </c>
      <c r="C3856">
        <v>9004</v>
      </c>
      <c r="D3856" s="1" t="s">
        <v>701</v>
      </c>
      <c r="E3856">
        <v>70</v>
      </c>
      <c r="F3856" s="1" t="s">
        <v>717</v>
      </c>
      <c r="G3856" s="1" t="s">
        <v>646</v>
      </c>
      <c r="H3856" s="1" t="s">
        <v>103</v>
      </c>
      <c r="I3856" s="1" t="s">
        <v>718</v>
      </c>
      <c r="J3856" s="1" t="s">
        <v>648</v>
      </c>
      <c r="K3856">
        <v>3153483271</v>
      </c>
      <c r="L3856">
        <v>3216177100</v>
      </c>
      <c r="M3856" s="1" t="s">
        <v>719</v>
      </c>
      <c r="N3856">
        <v>12300</v>
      </c>
      <c r="O3856">
        <v>18200</v>
      </c>
      <c r="P3856">
        <v>18200</v>
      </c>
      <c r="Q3856">
        <v>18200</v>
      </c>
      <c r="R3856">
        <v>19500</v>
      </c>
      <c r="S3856">
        <v>28300</v>
      </c>
      <c r="T3856">
        <v>28400</v>
      </c>
      <c r="U3856">
        <v>0</v>
      </c>
      <c r="V3856">
        <v>0</v>
      </c>
      <c r="W3856">
        <v>0</v>
      </c>
      <c r="X3856">
        <v>0</v>
      </c>
      <c r="Y3856">
        <v>9.4656769999999995</v>
      </c>
      <c r="Z3856">
        <v>-75.606505999999996</v>
      </c>
      <c r="AA3856" s="1" t="s">
        <v>17</v>
      </c>
      <c r="AB3856">
        <v>606821500</v>
      </c>
      <c r="AC3856" t="str">
        <f>MID(TablaPivotFinal[[#This Row],[Fecha]],1,4)</f>
        <v>2016</v>
      </c>
      <c r="AD3856" t="str">
        <f>MID(TablaPivotFinal[[#This Row],[Fecha]],5,3)</f>
        <v>Dic</v>
      </c>
      <c r="AE3856" s="1">
        <v>606821500</v>
      </c>
      <c r="AF3856" s="1">
        <v>66137</v>
      </c>
    </row>
    <row r="3857" spans="1:32" x14ac:dyDescent="0.3">
      <c r="A3857" s="1" t="s">
        <v>716</v>
      </c>
      <c r="B3857" s="1" t="s">
        <v>643</v>
      </c>
      <c r="C3857">
        <v>9004</v>
      </c>
      <c r="D3857" s="1" t="s">
        <v>701</v>
      </c>
      <c r="E3857">
        <v>70</v>
      </c>
      <c r="F3857" s="1" t="s">
        <v>717</v>
      </c>
      <c r="G3857" s="1" t="s">
        <v>646</v>
      </c>
      <c r="H3857" s="1" t="s">
        <v>103</v>
      </c>
      <c r="I3857" s="1" t="s">
        <v>718</v>
      </c>
      <c r="J3857" s="1" t="s">
        <v>648</v>
      </c>
      <c r="K3857">
        <v>3153483271</v>
      </c>
      <c r="L3857">
        <v>3216177100</v>
      </c>
      <c r="M3857" s="1" t="s">
        <v>719</v>
      </c>
      <c r="N3857">
        <v>12300</v>
      </c>
      <c r="O3857">
        <v>18200</v>
      </c>
      <c r="P3857">
        <v>18200</v>
      </c>
      <c r="Q3857">
        <v>18200</v>
      </c>
      <c r="R3857">
        <v>19500</v>
      </c>
      <c r="S3857">
        <v>28300</v>
      </c>
      <c r="T3857">
        <v>28400</v>
      </c>
      <c r="U3857">
        <v>0</v>
      </c>
      <c r="V3857">
        <v>0</v>
      </c>
      <c r="W3857">
        <v>0</v>
      </c>
      <c r="X3857">
        <v>0</v>
      </c>
      <c r="Y3857">
        <v>9.4656769999999995</v>
      </c>
      <c r="Z3857">
        <v>-75.606505999999996</v>
      </c>
      <c r="AA3857" s="1" t="s">
        <v>19</v>
      </c>
      <c r="AB3857">
        <v>0</v>
      </c>
      <c r="AC3857" t="str">
        <f>MID(TablaPivotFinal[[#This Row],[Fecha]],1,4)</f>
        <v>2016</v>
      </c>
      <c r="AD3857" t="str">
        <f>MID(TablaPivotFinal[[#This Row],[Fecha]],5,3)</f>
        <v>Ene</v>
      </c>
      <c r="AE3857" s="1">
        <v>0</v>
      </c>
      <c r="AF3857" s="1">
        <v>0</v>
      </c>
    </row>
    <row r="3858" spans="1:32" x14ac:dyDescent="0.3">
      <c r="A3858" s="1" t="s">
        <v>716</v>
      </c>
      <c r="B3858" s="1" t="s">
        <v>643</v>
      </c>
      <c r="C3858">
        <v>9004</v>
      </c>
      <c r="D3858" s="1" t="s">
        <v>701</v>
      </c>
      <c r="E3858">
        <v>70</v>
      </c>
      <c r="F3858" s="1" t="s">
        <v>717</v>
      </c>
      <c r="G3858" s="1" t="s">
        <v>646</v>
      </c>
      <c r="H3858" s="1" t="s">
        <v>103</v>
      </c>
      <c r="I3858" s="1" t="s">
        <v>718</v>
      </c>
      <c r="J3858" s="1" t="s">
        <v>648</v>
      </c>
      <c r="K3858">
        <v>3153483271</v>
      </c>
      <c r="L3858">
        <v>3216177100</v>
      </c>
      <c r="M3858" s="1" t="s">
        <v>719</v>
      </c>
      <c r="N3858">
        <v>12300</v>
      </c>
      <c r="O3858">
        <v>18200</v>
      </c>
      <c r="P3858">
        <v>18200</v>
      </c>
      <c r="Q3858">
        <v>18200</v>
      </c>
      <c r="R3858">
        <v>19500</v>
      </c>
      <c r="S3858">
        <v>28300</v>
      </c>
      <c r="T3858">
        <v>28400</v>
      </c>
      <c r="U3858">
        <v>0</v>
      </c>
      <c r="V3858">
        <v>0</v>
      </c>
      <c r="W3858">
        <v>0</v>
      </c>
      <c r="X3858">
        <v>0</v>
      </c>
      <c r="Y3858">
        <v>9.4656769999999995</v>
      </c>
      <c r="Z3858">
        <v>-75.606505999999996</v>
      </c>
      <c r="AA3858" s="1" t="s">
        <v>21</v>
      </c>
      <c r="AB3858">
        <v>0</v>
      </c>
      <c r="AC3858" t="str">
        <f>MID(TablaPivotFinal[[#This Row],[Fecha]],1,4)</f>
        <v>2016</v>
      </c>
      <c r="AD3858" t="str">
        <f>MID(TablaPivotFinal[[#This Row],[Fecha]],5,3)</f>
        <v>Feb</v>
      </c>
      <c r="AE3858" s="1">
        <v>0</v>
      </c>
      <c r="AF3858" s="1">
        <v>0</v>
      </c>
    </row>
    <row r="3859" spans="1:32" x14ac:dyDescent="0.3">
      <c r="A3859" s="1" t="s">
        <v>716</v>
      </c>
      <c r="B3859" s="1" t="s">
        <v>643</v>
      </c>
      <c r="C3859">
        <v>9004</v>
      </c>
      <c r="D3859" s="1" t="s">
        <v>701</v>
      </c>
      <c r="E3859">
        <v>70</v>
      </c>
      <c r="F3859" s="1" t="s">
        <v>717</v>
      </c>
      <c r="G3859" s="1" t="s">
        <v>646</v>
      </c>
      <c r="H3859" s="1" t="s">
        <v>103</v>
      </c>
      <c r="I3859" s="1" t="s">
        <v>718</v>
      </c>
      <c r="J3859" s="1" t="s">
        <v>648</v>
      </c>
      <c r="K3859">
        <v>3153483271</v>
      </c>
      <c r="L3859">
        <v>3216177100</v>
      </c>
      <c r="M3859" s="1" t="s">
        <v>719</v>
      </c>
      <c r="N3859">
        <v>12300</v>
      </c>
      <c r="O3859">
        <v>18200</v>
      </c>
      <c r="P3859">
        <v>18200</v>
      </c>
      <c r="Q3859">
        <v>18200</v>
      </c>
      <c r="R3859">
        <v>19500</v>
      </c>
      <c r="S3859">
        <v>28300</v>
      </c>
      <c r="T3859">
        <v>28400</v>
      </c>
      <c r="U3859">
        <v>0</v>
      </c>
      <c r="V3859">
        <v>0</v>
      </c>
      <c r="W3859">
        <v>0</v>
      </c>
      <c r="X3859">
        <v>0</v>
      </c>
      <c r="Y3859">
        <v>9.4656769999999995</v>
      </c>
      <c r="Z3859">
        <v>-75.606505999999996</v>
      </c>
      <c r="AA3859" s="1" t="s">
        <v>23</v>
      </c>
      <c r="AB3859">
        <v>33560000</v>
      </c>
      <c r="AC3859" t="str">
        <f>MID(TablaPivotFinal[[#This Row],[Fecha]],1,4)</f>
        <v>2016</v>
      </c>
      <c r="AD3859" t="str">
        <f>MID(TablaPivotFinal[[#This Row],[Fecha]],5,3)</f>
        <v>Jul</v>
      </c>
      <c r="AE3859" s="1">
        <v>33560000</v>
      </c>
      <c r="AF3859" s="1">
        <v>3547</v>
      </c>
    </row>
    <row r="3860" spans="1:32" x14ac:dyDescent="0.3">
      <c r="A3860" s="1" t="s">
        <v>716</v>
      </c>
      <c r="B3860" s="1" t="s">
        <v>643</v>
      </c>
      <c r="C3860">
        <v>9004</v>
      </c>
      <c r="D3860" s="1" t="s">
        <v>701</v>
      </c>
      <c r="E3860">
        <v>70</v>
      </c>
      <c r="F3860" s="1" t="s">
        <v>717</v>
      </c>
      <c r="G3860" s="1" t="s">
        <v>646</v>
      </c>
      <c r="H3860" s="1" t="s">
        <v>103</v>
      </c>
      <c r="I3860" s="1" t="s">
        <v>718</v>
      </c>
      <c r="J3860" s="1" t="s">
        <v>648</v>
      </c>
      <c r="K3860">
        <v>3153483271</v>
      </c>
      <c r="L3860">
        <v>3216177100</v>
      </c>
      <c r="M3860" s="1" t="s">
        <v>719</v>
      </c>
      <c r="N3860">
        <v>12300</v>
      </c>
      <c r="O3860">
        <v>18200</v>
      </c>
      <c r="P3860">
        <v>18200</v>
      </c>
      <c r="Q3860">
        <v>18200</v>
      </c>
      <c r="R3860">
        <v>19500</v>
      </c>
      <c r="S3860">
        <v>28300</v>
      </c>
      <c r="T3860">
        <v>28400</v>
      </c>
      <c r="U3860">
        <v>0</v>
      </c>
      <c r="V3860">
        <v>0</v>
      </c>
      <c r="W3860">
        <v>0</v>
      </c>
      <c r="X3860">
        <v>0</v>
      </c>
      <c r="Y3860">
        <v>9.4656769999999995</v>
      </c>
      <c r="Z3860">
        <v>-75.606505999999996</v>
      </c>
      <c r="AA3860" s="1" t="s">
        <v>25</v>
      </c>
      <c r="AB3860">
        <v>0</v>
      </c>
      <c r="AC3860" t="str">
        <f>MID(TablaPivotFinal[[#This Row],[Fecha]],1,4)</f>
        <v>2016</v>
      </c>
      <c r="AD3860" t="str">
        <f>MID(TablaPivotFinal[[#This Row],[Fecha]],5,3)</f>
        <v>Jun</v>
      </c>
      <c r="AE3860" s="1">
        <v>0</v>
      </c>
      <c r="AF3860" s="1">
        <v>0</v>
      </c>
    </row>
    <row r="3861" spans="1:32" x14ac:dyDescent="0.3">
      <c r="A3861" s="1" t="s">
        <v>716</v>
      </c>
      <c r="B3861" s="1" t="s">
        <v>643</v>
      </c>
      <c r="C3861">
        <v>9004</v>
      </c>
      <c r="D3861" s="1" t="s">
        <v>701</v>
      </c>
      <c r="E3861">
        <v>70</v>
      </c>
      <c r="F3861" s="1" t="s">
        <v>717</v>
      </c>
      <c r="G3861" s="1" t="s">
        <v>646</v>
      </c>
      <c r="H3861" s="1" t="s">
        <v>103</v>
      </c>
      <c r="I3861" s="1" t="s">
        <v>718</v>
      </c>
      <c r="J3861" s="1" t="s">
        <v>648</v>
      </c>
      <c r="K3861">
        <v>3153483271</v>
      </c>
      <c r="L3861">
        <v>3216177100</v>
      </c>
      <c r="M3861" s="1" t="s">
        <v>719</v>
      </c>
      <c r="N3861">
        <v>12300</v>
      </c>
      <c r="O3861">
        <v>18200</v>
      </c>
      <c r="P3861">
        <v>18200</v>
      </c>
      <c r="Q3861">
        <v>18200</v>
      </c>
      <c r="R3861">
        <v>19500</v>
      </c>
      <c r="S3861">
        <v>28300</v>
      </c>
      <c r="T3861">
        <v>28400</v>
      </c>
      <c r="U3861">
        <v>0</v>
      </c>
      <c r="V3861">
        <v>0</v>
      </c>
      <c r="W3861">
        <v>0</v>
      </c>
      <c r="X3861">
        <v>0</v>
      </c>
      <c r="Y3861">
        <v>9.4656769999999995</v>
      </c>
      <c r="Z3861">
        <v>-75.606505999999996</v>
      </c>
      <c r="AA3861" s="1" t="s">
        <v>27</v>
      </c>
      <c r="AB3861">
        <v>0</v>
      </c>
      <c r="AC3861" t="str">
        <f>MID(TablaPivotFinal[[#This Row],[Fecha]],1,4)</f>
        <v>2016</v>
      </c>
      <c r="AD3861" t="str">
        <f>MID(TablaPivotFinal[[#This Row],[Fecha]],5,3)</f>
        <v>Mar</v>
      </c>
      <c r="AE3861" s="1">
        <v>0</v>
      </c>
      <c r="AF3861" s="1">
        <v>0</v>
      </c>
    </row>
    <row r="3862" spans="1:32" x14ac:dyDescent="0.3">
      <c r="A3862" s="1" t="s">
        <v>716</v>
      </c>
      <c r="B3862" s="1" t="s">
        <v>643</v>
      </c>
      <c r="C3862">
        <v>9004</v>
      </c>
      <c r="D3862" s="1" t="s">
        <v>701</v>
      </c>
      <c r="E3862">
        <v>70</v>
      </c>
      <c r="F3862" s="1" t="s">
        <v>717</v>
      </c>
      <c r="G3862" s="1" t="s">
        <v>646</v>
      </c>
      <c r="H3862" s="1" t="s">
        <v>103</v>
      </c>
      <c r="I3862" s="1" t="s">
        <v>718</v>
      </c>
      <c r="J3862" s="1" t="s">
        <v>648</v>
      </c>
      <c r="K3862">
        <v>3153483271</v>
      </c>
      <c r="L3862">
        <v>3216177100</v>
      </c>
      <c r="M3862" s="1" t="s">
        <v>719</v>
      </c>
      <c r="N3862">
        <v>12300</v>
      </c>
      <c r="O3862">
        <v>18200</v>
      </c>
      <c r="P3862">
        <v>18200</v>
      </c>
      <c r="Q3862">
        <v>18200</v>
      </c>
      <c r="R3862">
        <v>19500</v>
      </c>
      <c r="S3862">
        <v>28300</v>
      </c>
      <c r="T3862">
        <v>28400</v>
      </c>
      <c r="U3862">
        <v>0</v>
      </c>
      <c r="V3862">
        <v>0</v>
      </c>
      <c r="W3862">
        <v>0</v>
      </c>
      <c r="X3862">
        <v>0</v>
      </c>
      <c r="Y3862">
        <v>9.4656769999999995</v>
      </c>
      <c r="Z3862">
        <v>-75.606505999999996</v>
      </c>
      <c r="AA3862" s="1" t="s">
        <v>29</v>
      </c>
      <c r="AB3862">
        <v>0</v>
      </c>
      <c r="AC3862" t="str">
        <f>MID(TablaPivotFinal[[#This Row],[Fecha]],1,4)</f>
        <v>2016</v>
      </c>
      <c r="AD3862" t="str">
        <f>MID(TablaPivotFinal[[#This Row],[Fecha]],5,3)</f>
        <v>May</v>
      </c>
      <c r="AE3862" s="1">
        <v>0</v>
      </c>
      <c r="AF3862" s="1">
        <v>0</v>
      </c>
    </row>
    <row r="3863" spans="1:32" x14ac:dyDescent="0.3">
      <c r="A3863" s="1" t="s">
        <v>716</v>
      </c>
      <c r="B3863" s="1" t="s">
        <v>643</v>
      </c>
      <c r="C3863">
        <v>9004</v>
      </c>
      <c r="D3863" s="1" t="s">
        <v>701</v>
      </c>
      <c r="E3863">
        <v>70</v>
      </c>
      <c r="F3863" s="1" t="s">
        <v>717</v>
      </c>
      <c r="G3863" s="1" t="s">
        <v>646</v>
      </c>
      <c r="H3863" s="1" t="s">
        <v>103</v>
      </c>
      <c r="I3863" s="1" t="s">
        <v>718</v>
      </c>
      <c r="J3863" s="1" t="s">
        <v>648</v>
      </c>
      <c r="K3863">
        <v>3153483271</v>
      </c>
      <c r="L3863">
        <v>3216177100</v>
      </c>
      <c r="M3863" s="1" t="s">
        <v>719</v>
      </c>
      <c r="N3863">
        <v>12300</v>
      </c>
      <c r="O3863">
        <v>18200</v>
      </c>
      <c r="P3863">
        <v>18200</v>
      </c>
      <c r="Q3863">
        <v>18200</v>
      </c>
      <c r="R3863">
        <v>19500</v>
      </c>
      <c r="S3863">
        <v>28300</v>
      </c>
      <c r="T3863">
        <v>28400</v>
      </c>
      <c r="U3863">
        <v>0</v>
      </c>
      <c r="V3863">
        <v>0</v>
      </c>
      <c r="W3863">
        <v>0</v>
      </c>
      <c r="X3863">
        <v>0</v>
      </c>
      <c r="Y3863">
        <v>9.4656769999999995</v>
      </c>
      <c r="Z3863">
        <v>-75.606505999999996</v>
      </c>
      <c r="AA3863" s="1" t="s">
        <v>31</v>
      </c>
      <c r="AB3863">
        <v>428806300</v>
      </c>
      <c r="AC3863" t="str">
        <f>MID(TablaPivotFinal[[#This Row],[Fecha]],1,4)</f>
        <v>2016</v>
      </c>
      <c r="AD3863" t="str">
        <f>MID(TablaPivotFinal[[#This Row],[Fecha]],5,3)</f>
        <v>Nov</v>
      </c>
      <c r="AE3863" s="1">
        <v>428806300</v>
      </c>
      <c r="AF3863" s="1">
        <v>51221</v>
      </c>
    </row>
    <row r="3864" spans="1:32" x14ac:dyDescent="0.3">
      <c r="A3864" s="1" t="s">
        <v>716</v>
      </c>
      <c r="B3864" s="1" t="s">
        <v>643</v>
      </c>
      <c r="C3864">
        <v>9004</v>
      </c>
      <c r="D3864" s="1" t="s">
        <v>701</v>
      </c>
      <c r="E3864">
        <v>70</v>
      </c>
      <c r="F3864" s="1" t="s">
        <v>717</v>
      </c>
      <c r="G3864" s="1" t="s">
        <v>646</v>
      </c>
      <c r="H3864" s="1" t="s">
        <v>103</v>
      </c>
      <c r="I3864" s="1" t="s">
        <v>718</v>
      </c>
      <c r="J3864" s="1" t="s">
        <v>648</v>
      </c>
      <c r="K3864">
        <v>3153483271</v>
      </c>
      <c r="L3864">
        <v>3216177100</v>
      </c>
      <c r="M3864" s="1" t="s">
        <v>719</v>
      </c>
      <c r="N3864">
        <v>12300</v>
      </c>
      <c r="O3864">
        <v>18200</v>
      </c>
      <c r="P3864">
        <v>18200</v>
      </c>
      <c r="Q3864">
        <v>18200</v>
      </c>
      <c r="R3864">
        <v>19500</v>
      </c>
      <c r="S3864">
        <v>28300</v>
      </c>
      <c r="T3864">
        <v>28400</v>
      </c>
      <c r="U3864">
        <v>0</v>
      </c>
      <c r="V3864">
        <v>0</v>
      </c>
      <c r="W3864">
        <v>0</v>
      </c>
      <c r="X3864">
        <v>0</v>
      </c>
      <c r="Y3864">
        <v>9.4656769999999995</v>
      </c>
      <c r="Z3864">
        <v>-75.606505999999996</v>
      </c>
      <c r="AA3864" s="1" t="s">
        <v>33</v>
      </c>
      <c r="AB3864">
        <v>444648000</v>
      </c>
      <c r="AC3864" t="str">
        <f>MID(TablaPivotFinal[[#This Row],[Fecha]],1,4)</f>
        <v>2016</v>
      </c>
      <c r="AD3864" t="str">
        <f>MID(TablaPivotFinal[[#This Row],[Fecha]],5,3)</f>
        <v>Oct</v>
      </c>
      <c r="AE3864" s="1">
        <v>444648000</v>
      </c>
      <c r="AF3864" s="1">
        <v>50342</v>
      </c>
    </row>
    <row r="3865" spans="1:32" x14ac:dyDescent="0.3">
      <c r="A3865" s="1" t="s">
        <v>716</v>
      </c>
      <c r="B3865" s="1" t="s">
        <v>643</v>
      </c>
      <c r="C3865">
        <v>9004</v>
      </c>
      <c r="D3865" s="1" t="s">
        <v>701</v>
      </c>
      <c r="E3865">
        <v>70</v>
      </c>
      <c r="F3865" s="1" t="s">
        <v>717</v>
      </c>
      <c r="G3865" s="1" t="s">
        <v>646</v>
      </c>
      <c r="H3865" s="1" t="s">
        <v>103</v>
      </c>
      <c r="I3865" s="1" t="s">
        <v>718</v>
      </c>
      <c r="J3865" s="1" t="s">
        <v>648</v>
      </c>
      <c r="K3865">
        <v>3153483271</v>
      </c>
      <c r="L3865">
        <v>3216177100</v>
      </c>
      <c r="M3865" s="1" t="s">
        <v>719</v>
      </c>
      <c r="N3865">
        <v>12300</v>
      </c>
      <c r="O3865">
        <v>18200</v>
      </c>
      <c r="P3865">
        <v>18200</v>
      </c>
      <c r="Q3865">
        <v>18200</v>
      </c>
      <c r="R3865">
        <v>19500</v>
      </c>
      <c r="S3865">
        <v>28300</v>
      </c>
      <c r="T3865">
        <v>28400</v>
      </c>
      <c r="U3865">
        <v>0</v>
      </c>
      <c r="V3865">
        <v>0</v>
      </c>
      <c r="W3865">
        <v>0</v>
      </c>
      <c r="X3865">
        <v>0</v>
      </c>
      <c r="Y3865">
        <v>9.4656769999999995</v>
      </c>
      <c r="Z3865">
        <v>-75.606505999999996</v>
      </c>
      <c r="AA3865" s="1" t="s">
        <v>35</v>
      </c>
      <c r="AB3865">
        <v>386701650</v>
      </c>
      <c r="AC3865" t="str">
        <f>MID(TablaPivotFinal[[#This Row],[Fecha]],1,4)</f>
        <v>2016</v>
      </c>
      <c r="AD3865" t="str">
        <f>MID(TablaPivotFinal[[#This Row],[Fecha]],5,3)</f>
        <v>Sep</v>
      </c>
      <c r="AE3865" s="1">
        <v>386701650</v>
      </c>
      <c r="AF3865" s="1">
        <v>42476</v>
      </c>
    </row>
    <row r="3866" spans="1:32" x14ac:dyDescent="0.3">
      <c r="A3866" s="1" t="s">
        <v>716</v>
      </c>
      <c r="B3866" s="1" t="s">
        <v>643</v>
      </c>
      <c r="C3866">
        <v>9004</v>
      </c>
      <c r="D3866" s="1" t="s">
        <v>701</v>
      </c>
      <c r="E3866">
        <v>70</v>
      </c>
      <c r="F3866" s="1" t="s">
        <v>717</v>
      </c>
      <c r="G3866" s="1" t="s">
        <v>646</v>
      </c>
      <c r="H3866" s="1" t="s">
        <v>103</v>
      </c>
      <c r="I3866" s="1" t="s">
        <v>718</v>
      </c>
      <c r="J3866" s="1" t="s">
        <v>648</v>
      </c>
      <c r="K3866">
        <v>3153483271</v>
      </c>
      <c r="L3866">
        <v>3216177100</v>
      </c>
      <c r="M3866" s="1" t="s">
        <v>719</v>
      </c>
      <c r="N3866">
        <v>12300</v>
      </c>
      <c r="O3866">
        <v>18200</v>
      </c>
      <c r="P3866">
        <v>18200</v>
      </c>
      <c r="Q3866">
        <v>18200</v>
      </c>
      <c r="R3866">
        <v>19500</v>
      </c>
      <c r="S3866">
        <v>28300</v>
      </c>
      <c r="T3866">
        <v>28400</v>
      </c>
      <c r="U3866">
        <v>0</v>
      </c>
      <c r="V3866">
        <v>0</v>
      </c>
      <c r="W3866">
        <v>0</v>
      </c>
      <c r="X3866">
        <v>0</v>
      </c>
      <c r="Y3866">
        <v>9.4656769999999995</v>
      </c>
      <c r="Z3866">
        <v>-75.606505999999996</v>
      </c>
      <c r="AA3866" s="1" t="s">
        <v>37</v>
      </c>
      <c r="AB3866">
        <v>756210850</v>
      </c>
      <c r="AC3866" t="str">
        <f>MID(TablaPivotFinal[[#This Row],[Fecha]],1,4)</f>
        <v>2017</v>
      </c>
      <c r="AD3866" t="str">
        <f>MID(TablaPivotFinal[[#This Row],[Fecha]],5,3)</f>
        <v>Abr</v>
      </c>
      <c r="AE3866" s="1">
        <v>756210850</v>
      </c>
      <c r="AF3866" s="1">
        <v>2404.7666669999999</v>
      </c>
    </row>
    <row r="3867" spans="1:32" x14ac:dyDescent="0.3">
      <c r="A3867" s="1" t="s">
        <v>716</v>
      </c>
      <c r="B3867" s="1" t="s">
        <v>643</v>
      </c>
      <c r="C3867">
        <v>9004</v>
      </c>
      <c r="D3867" s="1" t="s">
        <v>701</v>
      </c>
      <c r="E3867">
        <v>70</v>
      </c>
      <c r="F3867" s="1" t="s">
        <v>717</v>
      </c>
      <c r="G3867" s="1" t="s">
        <v>646</v>
      </c>
      <c r="H3867" s="1" t="s">
        <v>103</v>
      </c>
      <c r="I3867" s="1" t="s">
        <v>718</v>
      </c>
      <c r="J3867" s="1" t="s">
        <v>648</v>
      </c>
      <c r="K3867">
        <v>3153483271</v>
      </c>
      <c r="L3867">
        <v>3216177100</v>
      </c>
      <c r="M3867" s="1" t="s">
        <v>719</v>
      </c>
      <c r="N3867">
        <v>12300</v>
      </c>
      <c r="O3867">
        <v>18200</v>
      </c>
      <c r="P3867">
        <v>18200</v>
      </c>
      <c r="Q3867">
        <v>18200</v>
      </c>
      <c r="R3867">
        <v>19500</v>
      </c>
      <c r="S3867">
        <v>28300</v>
      </c>
      <c r="T3867">
        <v>28400</v>
      </c>
      <c r="U3867">
        <v>0</v>
      </c>
      <c r="V3867">
        <v>0</v>
      </c>
      <c r="W3867">
        <v>0</v>
      </c>
      <c r="X3867">
        <v>0</v>
      </c>
      <c r="Y3867">
        <v>9.4656769999999995</v>
      </c>
      <c r="Z3867">
        <v>-75.606505999999996</v>
      </c>
      <c r="AA3867" s="1" t="s">
        <v>39</v>
      </c>
      <c r="AB3867">
        <v>487806950</v>
      </c>
      <c r="AC3867" t="str">
        <f>MID(TablaPivotFinal[[#This Row],[Fecha]],1,4)</f>
        <v>2017</v>
      </c>
      <c r="AD3867" t="str">
        <f>MID(TablaPivotFinal[[#This Row],[Fecha]],5,3)</f>
        <v>Ago</v>
      </c>
      <c r="AE3867" s="1">
        <v>487806950</v>
      </c>
      <c r="AF3867" s="1">
        <v>1601.8709679999999</v>
      </c>
    </row>
    <row r="3868" spans="1:32" x14ac:dyDescent="0.3">
      <c r="A3868" s="1" t="s">
        <v>716</v>
      </c>
      <c r="B3868" s="1" t="s">
        <v>643</v>
      </c>
      <c r="C3868">
        <v>9004</v>
      </c>
      <c r="D3868" s="1" t="s">
        <v>701</v>
      </c>
      <c r="E3868">
        <v>70</v>
      </c>
      <c r="F3868" s="1" t="s">
        <v>717</v>
      </c>
      <c r="G3868" s="1" t="s">
        <v>646</v>
      </c>
      <c r="H3868" s="1" t="s">
        <v>103</v>
      </c>
      <c r="I3868" s="1" t="s">
        <v>718</v>
      </c>
      <c r="J3868" s="1" t="s">
        <v>648</v>
      </c>
      <c r="K3868">
        <v>3153483271</v>
      </c>
      <c r="L3868">
        <v>3216177100</v>
      </c>
      <c r="M3868" s="1" t="s">
        <v>719</v>
      </c>
      <c r="N3868">
        <v>12300</v>
      </c>
      <c r="O3868">
        <v>18200</v>
      </c>
      <c r="P3868">
        <v>18200</v>
      </c>
      <c r="Q3868">
        <v>18200</v>
      </c>
      <c r="R3868">
        <v>19500</v>
      </c>
      <c r="S3868">
        <v>28300</v>
      </c>
      <c r="T3868">
        <v>28400</v>
      </c>
      <c r="U3868">
        <v>0</v>
      </c>
      <c r="V3868">
        <v>0</v>
      </c>
      <c r="W3868">
        <v>0</v>
      </c>
      <c r="X3868">
        <v>0</v>
      </c>
      <c r="Y3868">
        <v>9.4656769999999995</v>
      </c>
      <c r="Z3868">
        <v>-75.606505999999996</v>
      </c>
      <c r="AA3868" s="1" t="s">
        <v>41</v>
      </c>
      <c r="AB3868">
        <v>646904700</v>
      </c>
      <c r="AC3868" t="str">
        <f>MID(TablaPivotFinal[[#This Row],[Fecha]],1,4)</f>
        <v>2017</v>
      </c>
      <c r="AD3868" t="str">
        <f>MID(TablaPivotFinal[[#This Row],[Fecha]],5,3)</f>
        <v>Dic</v>
      </c>
      <c r="AE3868" s="1">
        <v>646904700</v>
      </c>
      <c r="AF3868" s="1">
        <v>2007.83871</v>
      </c>
    </row>
    <row r="3869" spans="1:32" x14ac:dyDescent="0.3">
      <c r="A3869" s="1" t="s">
        <v>716</v>
      </c>
      <c r="B3869" s="1" t="s">
        <v>643</v>
      </c>
      <c r="C3869">
        <v>9004</v>
      </c>
      <c r="D3869" s="1" t="s">
        <v>701</v>
      </c>
      <c r="E3869">
        <v>70</v>
      </c>
      <c r="F3869" s="1" t="s">
        <v>717</v>
      </c>
      <c r="G3869" s="1" t="s">
        <v>646</v>
      </c>
      <c r="H3869" s="1" t="s">
        <v>103</v>
      </c>
      <c r="I3869" s="1" t="s">
        <v>718</v>
      </c>
      <c r="J3869" s="1" t="s">
        <v>648</v>
      </c>
      <c r="K3869">
        <v>3153483271</v>
      </c>
      <c r="L3869">
        <v>3216177100</v>
      </c>
      <c r="M3869" s="1" t="s">
        <v>719</v>
      </c>
      <c r="N3869">
        <v>12300</v>
      </c>
      <c r="O3869">
        <v>18200</v>
      </c>
      <c r="P3869">
        <v>18200</v>
      </c>
      <c r="Q3869">
        <v>18200</v>
      </c>
      <c r="R3869">
        <v>19500</v>
      </c>
      <c r="S3869">
        <v>28300</v>
      </c>
      <c r="T3869">
        <v>28400</v>
      </c>
      <c r="U3869">
        <v>0</v>
      </c>
      <c r="V3869">
        <v>0</v>
      </c>
      <c r="W3869">
        <v>0</v>
      </c>
      <c r="X3869">
        <v>0</v>
      </c>
      <c r="Y3869">
        <v>9.4656769999999995</v>
      </c>
      <c r="Z3869">
        <v>-75.606505999999996</v>
      </c>
      <c r="AA3869" s="1" t="s">
        <v>43</v>
      </c>
      <c r="AB3869">
        <v>937571050</v>
      </c>
      <c r="AC3869" t="str">
        <f>MID(TablaPivotFinal[[#This Row],[Fecha]],1,4)</f>
        <v>2017</v>
      </c>
      <c r="AD3869" t="str">
        <f>MID(TablaPivotFinal[[#This Row],[Fecha]],5,3)</f>
        <v>Ene</v>
      </c>
      <c r="AE3869" s="1">
        <v>937571050</v>
      </c>
      <c r="AF3869" s="1">
        <v>3032.0322580000002</v>
      </c>
    </row>
    <row r="3870" spans="1:32" x14ac:dyDescent="0.3">
      <c r="A3870" s="1" t="s">
        <v>716</v>
      </c>
      <c r="B3870" s="1" t="s">
        <v>643</v>
      </c>
      <c r="C3870">
        <v>9004</v>
      </c>
      <c r="D3870" s="1" t="s">
        <v>701</v>
      </c>
      <c r="E3870">
        <v>70</v>
      </c>
      <c r="F3870" s="1" t="s">
        <v>717</v>
      </c>
      <c r="G3870" s="1" t="s">
        <v>646</v>
      </c>
      <c r="H3870" s="1" t="s">
        <v>103</v>
      </c>
      <c r="I3870" s="1" t="s">
        <v>718</v>
      </c>
      <c r="J3870" s="1" t="s">
        <v>648</v>
      </c>
      <c r="K3870">
        <v>3153483271</v>
      </c>
      <c r="L3870">
        <v>3216177100</v>
      </c>
      <c r="M3870" s="1" t="s">
        <v>719</v>
      </c>
      <c r="N3870">
        <v>12300</v>
      </c>
      <c r="O3870">
        <v>18200</v>
      </c>
      <c r="P3870">
        <v>18200</v>
      </c>
      <c r="Q3870">
        <v>18200</v>
      </c>
      <c r="R3870">
        <v>19500</v>
      </c>
      <c r="S3870">
        <v>28300</v>
      </c>
      <c r="T3870">
        <v>28400</v>
      </c>
      <c r="U3870">
        <v>0</v>
      </c>
      <c r="V3870">
        <v>0</v>
      </c>
      <c r="W3870">
        <v>0</v>
      </c>
      <c r="X3870">
        <v>0</v>
      </c>
      <c r="Y3870">
        <v>9.4656769999999995</v>
      </c>
      <c r="Z3870">
        <v>-75.606505999999996</v>
      </c>
      <c r="AA3870" s="1" t="s">
        <v>45</v>
      </c>
      <c r="AB3870">
        <v>414384500</v>
      </c>
      <c r="AC3870" t="str">
        <f>MID(TablaPivotFinal[[#This Row],[Fecha]],1,4)</f>
        <v>2017</v>
      </c>
      <c r="AD3870" t="str">
        <f>MID(TablaPivotFinal[[#This Row],[Fecha]],5,3)</f>
        <v>Feb</v>
      </c>
      <c r="AE3870" s="1">
        <v>414384500</v>
      </c>
      <c r="AF3870" s="1">
        <v>1578.142857</v>
      </c>
    </row>
    <row r="3871" spans="1:32" x14ac:dyDescent="0.3">
      <c r="A3871" s="1" t="s">
        <v>716</v>
      </c>
      <c r="B3871" s="1" t="s">
        <v>643</v>
      </c>
      <c r="C3871">
        <v>9004</v>
      </c>
      <c r="D3871" s="1" t="s">
        <v>701</v>
      </c>
      <c r="E3871">
        <v>70</v>
      </c>
      <c r="F3871" s="1" t="s">
        <v>717</v>
      </c>
      <c r="G3871" s="1" t="s">
        <v>646</v>
      </c>
      <c r="H3871" s="1" t="s">
        <v>103</v>
      </c>
      <c r="I3871" s="1" t="s">
        <v>718</v>
      </c>
      <c r="J3871" s="1" t="s">
        <v>648</v>
      </c>
      <c r="K3871">
        <v>3153483271</v>
      </c>
      <c r="L3871">
        <v>3216177100</v>
      </c>
      <c r="M3871" s="1" t="s">
        <v>719</v>
      </c>
      <c r="N3871">
        <v>12300</v>
      </c>
      <c r="O3871">
        <v>18200</v>
      </c>
      <c r="P3871">
        <v>18200</v>
      </c>
      <c r="Q3871">
        <v>18200</v>
      </c>
      <c r="R3871">
        <v>19500</v>
      </c>
      <c r="S3871">
        <v>28300</v>
      </c>
      <c r="T3871">
        <v>28400</v>
      </c>
      <c r="U3871">
        <v>0</v>
      </c>
      <c r="V3871">
        <v>0</v>
      </c>
      <c r="W3871">
        <v>0</v>
      </c>
      <c r="X3871">
        <v>0</v>
      </c>
      <c r="Y3871">
        <v>9.4656769999999995</v>
      </c>
      <c r="Z3871">
        <v>-75.606505999999996</v>
      </c>
      <c r="AA3871" s="1" t="s">
        <v>47</v>
      </c>
      <c r="AB3871">
        <v>520768250</v>
      </c>
      <c r="AC3871" t="str">
        <f>MID(TablaPivotFinal[[#This Row],[Fecha]],1,4)</f>
        <v>2017</v>
      </c>
      <c r="AD3871" t="str">
        <f>MID(TablaPivotFinal[[#This Row],[Fecha]],5,3)</f>
        <v>Jul</v>
      </c>
      <c r="AE3871" s="1">
        <v>520768250</v>
      </c>
      <c r="AF3871" s="1">
        <v>1718.1290320000001</v>
      </c>
    </row>
    <row r="3872" spans="1:32" x14ac:dyDescent="0.3">
      <c r="A3872" s="1" t="s">
        <v>716</v>
      </c>
      <c r="B3872" s="1" t="s">
        <v>643</v>
      </c>
      <c r="C3872">
        <v>9004</v>
      </c>
      <c r="D3872" s="1" t="s">
        <v>701</v>
      </c>
      <c r="E3872">
        <v>70</v>
      </c>
      <c r="F3872" s="1" t="s">
        <v>717</v>
      </c>
      <c r="G3872" s="1" t="s">
        <v>646</v>
      </c>
      <c r="H3872" s="1" t="s">
        <v>103</v>
      </c>
      <c r="I3872" s="1" t="s">
        <v>718</v>
      </c>
      <c r="J3872" s="1" t="s">
        <v>648</v>
      </c>
      <c r="K3872">
        <v>3153483271</v>
      </c>
      <c r="L3872">
        <v>3216177100</v>
      </c>
      <c r="M3872" s="1" t="s">
        <v>719</v>
      </c>
      <c r="N3872">
        <v>12300</v>
      </c>
      <c r="O3872">
        <v>18200</v>
      </c>
      <c r="P3872">
        <v>18200</v>
      </c>
      <c r="Q3872">
        <v>18200</v>
      </c>
      <c r="R3872">
        <v>19500</v>
      </c>
      <c r="S3872">
        <v>28300</v>
      </c>
      <c r="T3872">
        <v>28400</v>
      </c>
      <c r="U3872">
        <v>0</v>
      </c>
      <c r="V3872">
        <v>0</v>
      </c>
      <c r="W3872">
        <v>0</v>
      </c>
      <c r="X3872">
        <v>0</v>
      </c>
      <c r="Y3872">
        <v>9.4656769999999995</v>
      </c>
      <c r="Z3872">
        <v>-75.606505999999996</v>
      </c>
      <c r="AA3872" s="1" t="s">
        <v>49</v>
      </c>
      <c r="AB3872">
        <v>529709700</v>
      </c>
      <c r="AC3872" t="str">
        <f>MID(TablaPivotFinal[[#This Row],[Fecha]],1,4)</f>
        <v>2017</v>
      </c>
      <c r="AD3872" t="str">
        <f>MID(TablaPivotFinal[[#This Row],[Fecha]],5,3)</f>
        <v>Jun</v>
      </c>
      <c r="AE3872" s="1">
        <v>529709700</v>
      </c>
      <c r="AF3872" s="1">
        <v>1749.3</v>
      </c>
    </row>
    <row r="3873" spans="1:32" x14ac:dyDescent="0.3">
      <c r="A3873" s="1" t="s">
        <v>716</v>
      </c>
      <c r="B3873" s="1" t="s">
        <v>643</v>
      </c>
      <c r="C3873">
        <v>9004</v>
      </c>
      <c r="D3873" s="1" t="s">
        <v>701</v>
      </c>
      <c r="E3873">
        <v>70</v>
      </c>
      <c r="F3873" s="1" t="s">
        <v>717</v>
      </c>
      <c r="G3873" s="1" t="s">
        <v>646</v>
      </c>
      <c r="H3873" s="1" t="s">
        <v>103</v>
      </c>
      <c r="I3873" s="1" t="s">
        <v>718</v>
      </c>
      <c r="J3873" s="1" t="s">
        <v>648</v>
      </c>
      <c r="K3873">
        <v>3153483271</v>
      </c>
      <c r="L3873">
        <v>3216177100</v>
      </c>
      <c r="M3873" s="1" t="s">
        <v>719</v>
      </c>
      <c r="N3873">
        <v>12300</v>
      </c>
      <c r="O3873">
        <v>18200</v>
      </c>
      <c r="P3873">
        <v>18200</v>
      </c>
      <c r="Q3873">
        <v>18200</v>
      </c>
      <c r="R3873">
        <v>19500</v>
      </c>
      <c r="S3873">
        <v>28300</v>
      </c>
      <c r="T3873">
        <v>28400</v>
      </c>
      <c r="U3873">
        <v>0</v>
      </c>
      <c r="V3873">
        <v>0</v>
      </c>
      <c r="W3873">
        <v>0</v>
      </c>
      <c r="X3873">
        <v>0</v>
      </c>
      <c r="Y3873">
        <v>9.4656769999999995</v>
      </c>
      <c r="Z3873">
        <v>-75.606505999999996</v>
      </c>
      <c r="AA3873" s="1" t="s">
        <v>51</v>
      </c>
      <c r="AB3873">
        <v>468436200</v>
      </c>
      <c r="AC3873" t="str">
        <f>MID(TablaPivotFinal[[#This Row],[Fecha]],1,4)</f>
        <v>2017</v>
      </c>
      <c r="AD3873" t="str">
        <f>MID(TablaPivotFinal[[#This Row],[Fecha]],5,3)</f>
        <v>Mar</v>
      </c>
      <c r="AE3873" s="1">
        <v>468436200</v>
      </c>
      <c r="AF3873" s="1">
        <v>1589.612903</v>
      </c>
    </row>
    <row r="3874" spans="1:32" x14ac:dyDescent="0.3">
      <c r="A3874" s="1" t="s">
        <v>716</v>
      </c>
      <c r="B3874" s="1" t="s">
        <v>643</v>
      </c>
      <c r="C3874">
        <v>9004</v>
      </c>
      <c r="D3874" s="1" t="s">
        <v>701</v>
      </c>
      <c r="E3874">
        <v>70</v>
      </c>
      <c r="F3874" s="1" t="s">
        <v>717</v>
      </c>
      <c r="G3874" s="1" t="s">
        <v>646</v>
      </c>
      <c r="H3874" s="1" t="s">
        <v>103</v>
      </c>
      <c r="I3874" s="1" t="s">
        <v>718</v>
      </c>
      <c r="J3874" s="1" t="s">
        <v>648</v>
      </c>
      <c r="K3874">
        <v>3153483271</v>
      </c>
      <c r="L3874">
        <v>3216177100</v>
      </c>
      <c r="M3874" s="1" t="s">
        <v>719</v>
      </c>
      <c r="N3874">
        <v>12300</v>
      </c>
      <c r="O3874">
        <v>18200</v>
      </c>
      <c r="P3874">
        <v>18200</v>
      </c>
      <c r="Q3874">
        <v>18200</v>
      </c>
      <c r="R3874">
        <v>19500</v>
      </c>
      <c r="S3874">
        <v>28300</v>
      </c>
      <c r="T3874">
        <v>28400</v>
      </c>
      <c r="U3874">
        <v>0</v>
      </c>
      <c r="V3874">
        <v>0</v>
      </c>
      <c r="W3874">
        <v>0</v>
      </c>
      <c r="X3874">
        <v>0</v>
      </c>
      <c r="Y3874">
        <v>9.4656769999999995</v>
      </c>
      <c r="Z3874">
        <v>-75.606505999999996</v>
      </c>
      <c r="AA3874" s="1" t="s">
        <v>53</v>
      </c>
      <c r="AB3874">
        <v>421217150</v>
      </c>
      <c r="AC3874" t="str">
        <f>MID(TablaPivotFinal[[#This Row],[Fecha]],1,4)</f>
        <v>2017</v>
      </c>
      <c r="AD3874" t="str">
        <f>MID(TablaPivotFinal[[#This Row],[Fecha]],5,3)</f>
        <v>May</v>
      </c>
      <c r="AE3874" s="1">
        <v>421217150</v>
      </c>
      <c r="AF3874" s="1">
        <v>1414.258065</v>
      </c>
    </row>
    <row r="3875" spans="1:32" x14ac:dyDescent="0.3">
      <c r="A3875" s="1" t="s">
        <v>716</v>
      </c>
      <c r="B3875" s="1" t="s">
        <v>643</v>
      </c>
      <c r="C3875">
        <v>9004</v>
      </c>
      <c r="D3875" s="1" t="s">
        <v>701</v>
      </c>
      <c r="E3875">
        <v>70</v>
      </c>
      <c r="F3875" s="1" t="s">
        <v>717</v>
      </c>
      <c r="G3875" s="1" t="s">
        <v>646</v>
      </c>
      <c r="H3875" s="1" t="s">
        <v>103</v>
      </c>
      <c r="I3875" s="1" t="s">
        <v>718</v>
      </c>
      <c r="J3875" s="1" t="s">
        <v>648</v>
      </c>
      <c r="K3875">
        <v>3153483271</v>
      </c>
      <c r="L3875">
        <v>3216177100</v>
      </c>
      <c r="M3875" s="1" t="s">
        <v>719</v>
      </c>
      <c r="N3875">
        <v>12300</v>
      </c>
      <c r="O3875">
        <v>18200</v>
      </c>
      <c r="P3875">
        <v>18200</v>
      </c>
      <c r="Q3875">
        <v>18200</v>
      </c>
      <c r="R3875">
        <v>19500</v>
      </c>
      <c r="S3875">
        <v>28300</v>
      </c>
      <c r="T3875">
        <v>28400</v>
      </c>
      <c r="U3875">
        <v>0</v>
      </c>
      <c r="V3875">
        <v>0</v>
      </c>
      <c r="W3875">
        <v>0</v>
      </c>
      <c r="X3875">
        <v>0</v>
      </c>
      <c r="Y3875">
        <v>9.4656769999999995</v>
      </c>
      <c r="Z3875">
        <v>-75.606505999999996</v>
      </c>
      <c r="AA3875" s="1" t="s">
        <v>55</v>
      </c>
      <c r="AB3875">
        <v>482553050</v>
      </c>
      <c r="AC3875" t="str">
        <f>MID(TablaPivotFinal[[#This Row],[Fecha]],1,4)</f>
        <v>2017</v>
      </c>
      <c r="AD3875" t="str">
        <f>MID(TablaPivotFinal[[#This Row],[Fecha]],5,3)</f>
        <v>Nov</v>
      </c>
      <c r="AE3875" s="1">
        <v>482553050</v>
      </c>
      <c r="AF3875" s="1">
        <v>1578.3</v>
      </c>
    </row>
    <row r="3876" spans="1:32" x14ac:dyDescent="0.3">
      <c r="A3876" s="1" t="s">
        <v>716</v>
      </c>
      <c r="B3876" s="1" t="s">
        <v>643</v>
      </c>
      <c r="C3876">
        <v>9004</v>
      </c>
      <c r="D3876" s="1" t="s">
        <v>701</v>
      </c>
      <c r="E3876">
        <v>70</v>
      </c>
      <c r="F3876" s="1" t="s">
        <v>717</v>
      </c>
      <c r="G3876" s="1" t="s">
        <v>646</v>
      </c>
      <c r="H3876" s="1" t="s">
        <v>103</v>
      </c>
      <c r="I3876" s="1" t="s">
        <v>718</v>
      </c>
      <c r="J3876" s="1" t="s">
        <v>648</v>
      </c>
      <c r="K3876">
        <v>3153483271</v>
      </c>
      <c r="L3876">
        <v>3216177100</v>
      </c>
      <c r="M3876" s="1" t="s">
        <v>719</v>
      </c>
      <c r="N3876">
        <v>12300</v>
      </c>
      <c r="O3876">
        <v>18200</v>
      </c>
      <c r="P3876">
        <v>18200</v>
      </c>
      <c r="Q3876">
        <v>18200</v>
      </c>
      <c r="R3876">
        <v>19500</v>
      </c>
      <c r="S3876">
        <v>28300</v>
      </c>
      <c r="T3876">
        <v>28400</v>
      </c>
      <c r="U3876">
        <v>0</v>
      </c>
      <c r="V3876">
        <v>0</v>
      </c>
      <c r="W3876">
        <v>0</v>
      </c>
      <c r="X3876">
        <v>0</v>
      </c>
      <c r="Y3876">
        <v>9.4656769999999995</v>
      </c>
      <c r="Z3876">
        <v>-75.606505999999996</v>
      </c>
      <c r="AA3876" s="1" t="s">
        <v>57</v>
      </c>
      <c r="AB3876">
        <v>481222900</v>
      </c>
      <c r="AC3876" t="str">
        <f>MID(TablaPivotFinal[[#This Row],[Fecha]],1,4)</f>
        <v>2017</v>
      </c>
      <c r="AD3876" t="str">
        <f>MID(TablaPivotFinal[[#This Row],[Fecha]],5,3)</f>
        <v>Oct</v>
      </c>
      <c r="AE3876" s="1">
        <v>481222900</v>
      </c>
      <c r="AF3876" s="1">
        <v>1551.83871</v>
      </c>
    </row>
    <row r="3877" spans="1:32" x14ac:dyDescent="0.3">
      <c r="A3877" s="1" t="s">
        <v>716</v>
      </c>
      <c r="B3877" s="1" t="s">
        <v>643</v>
      </c>
      <c r="C3877">
        <v>9004</v>
      </c>
      <c r="D3877" s="1" t="s">
        <v>701</v>
      </c>
      <c r="E3877">
        <v>70</v>
      </c>
      <c r="F3877" s="1" t="s">
        <v>717</v>
      </c>
      <c r="G3877" s="1" t="s">
        <v>646</v>
      </c>
      <c r="H3877" s="1" t="s">
        <v>103</v>
      </c>
      <c r="I3877" s="1" t="s">
        <v>718</v>
      </c>
      <c r="J3877" s="1" t="s">
        <v>648</v>
      </c>
      <c r="K3877">
        <v>3153483271</v>
      </c>
      <c r="L3877">
        <v>3216177100</v>
      </c>
      <c r="M3877" s="1" t="s">
        <v>719</v>
      </c>
      <c r="N3877">
        <v>12300</v>
      </c>
      <c r="O3877">
        <v>18200</v>
      </c>
      <c r="P3877">
        <v>18200</v>
      </c>
      <c r="Q3877">
        <v>18200</v>
      </c>
      <c r="R3877">
        <v>19500</v>
      </c>
      <c r="S3877">
        <v>28300</v>
      </c>
      <c r="T3877">
        <v>28400</v>
      </c>
      <c r="U3877">
        <v>0</v>
      </c>
      <c r="V3877">
        <v>0</v>
      </c>
      <c r="W3877">
        <v>0</v>
      </c>
      <c r="X3877">
        <v>0</v>
      </c>
      <c r="Y3877">
        <v>9.4656769999999995</v>
      </c>
      <c r="Z3877">
        <v>-75.606505999999996</v>
      </c>
      <c r="AA3877" s="1" t="s">
        <v>59</v>
      </c>
      <c r="AB3877">
        <v>398811200</v>
      </c>
      <c r="AC3877" t="str">
        <f>MID(TablaPivotFinal[[#This Row],[Fecha]],1,4)</f>
        <v>2017</v>
      </c>
      <c r="AD3877" t="str">
        <f>MID(TablaPivotFinal[[#This Row],[Fecha]],5,3)</f>
        <v>Sep</v>
      </c>
      <c r="AE3877" s="1">
        <v>398811200</v>
      </c>
      <c r="AF3877" s="1">
        <v>1387.9</v>
      </c>
    </row>
    <row r="3878" spans="1:32" x14ac:dyDescent="0.3">
      <c r="A3878" s="1" t="s">
        <v>716</v>
      </c>
      <c r="B3878" s="1" t="s">
        <v>643</v>
      </c>
      <c r="C3878">
        <v>9004</v>
      </c>
      <c r="D3878" s="1" t="s">
        <v>701</v>
      </c>
      <c r="E3878">
        <v>70</v>
      </c>
      <c r="F3878" s="1" t="s">
        <v>717</v>
      </c>
      <c r="G3878" s="1" t="s">
        <v>646</v>
      </c>
      <c r="H3878" s="1" t="s">
        <v>103</v>
      </c>
      <c r="I3878" s="1" t="s">
        <v>718</v>
      </c>
      <c r="J3878" s="1" t="s">
        <v>648</v>
      </c>
      <c r="K3878">
        <v>3153483271</v>
      </c>
      <c r="L3878">
        <v>3216177100</v>
      </c>
      <c r="M3878" s="1" t="s">
        <v>719</v>
      </c>
      <c r="N3878">
        <v>12300</v>
      </c>
      <c r="O3878">
        <v>18200</v>
      </c>
      <c r="P3878">
        <v>18200</v>
      </c>
      <c r="Q3878">
        <v>18200</v>
      </c>
      <c r="R3878">
        <v>19500</v>
      </c>
      <c r="S3878">
        <v>28300</v>
      </c>
      <c r="T3878">
        <v>28400</v>
      </c>
      <c r="U3878">
        <v>0</v>
      </c>
      <c r="V3878">
        <v>0</v>
      </c>
      <c r="W3878">
        <v>0</v>
      </c>
      <c r="X3878">
        <v>0</v>
      </c>
      <c r="Y3878">
        <v>9.4656769999999995</v>
      </c>
      <c r="Z3878">
        <v>-75.606505999999996</v>
      </c>
      <c r="AA3878" s="1" t="s">
        <v>61</v>
      </c>
      <c r="AB3878">
        <v>454937000</v>
      </c>
      <c r="AC3878" t="str">
        <f>MID(TablaPivotFinal[[#This Row],[Fecha]],1,4)</f>
        <v>2018</v>
      </c>
      <c r="AD3878" t="str">
        <f>MID(TablaPivotFinal[[#This Row],[Fecha]],5,3)</f>
        <v>Abr</v>
      </c>
      <c r="AE3878" s="1">
        <v>454937000</v>
      </c>
      <c r="AF3878" s="1">
        <v>43498</v>
      </c>
    </row>
    <row r="3879" spans="1:32" x14ac:dyDescent="0.3">
      <c r="A3879" s="1" t="s">
        <v>716</v>
      </c>
      <c r="B3879" s="1" t="s">
        <v>643</v>
      </c>
      <c r="C3879">
        <v>9004</v>
      </c>
      <c r="D3879" s="1" t="s">
        <v>701</v>
      </c>
      <c r="E3879">
        <v>70</v>
      </c>
      <c r="F3879" s="1" t="s">
        <v>717</v>
      </c>
      <c r="G3879" s="1" t="s">
        <v>646</v>
      </c>
      <c r="H3879" s="1" t="s">
        <v>103</v>
      </c>
      <c r="I3879" s="1" t="s">
        <v>718</v>
      </c>
      <c r="J3879" s="1" t="s">
        <v>648</v>
      </c>
      <c r="K3879">
        <v>3153483271</v>
      </c>
      <c r="L3879">
        <v>3216177100</v>
      </c>
      <c r="M3879" s="1" t="s">
        <v>719</v>
      </c>
      <c r="N3879">
        <v>12300</v>
      </c>
      <c r="O3879">
        <v>18200</v>
      </c>
      <c r="P3879">
        <v>18200</v>
      </c>
      <c r="Q3879">
        <v>18200</v>
      </c>
      <c r="R3879">
        <v>19500</v>
      </c>
      <c r="S3879">
        <v>28300</v>
      </c>
      <c r="T3879">
        <v>28400</v>
      </c>
      <c r="U3879">
        <v>0</v>
      </c>
      <c r="V3879">
        <v>0</v>
      </c>
      <c r="W3879">
        <v>0</v>
      </c>
      <c r="X3879">
        <v>0</v>
      </c>
      <c r="Y3879">
        <v>9.4656769999999995</v>
      </c>
      <c r="Z3879">
        <v>-75.606505999999996</v>
      </c>
      <c r="AA3879" s="1" t="s">
        <v>63</v>
      </c>
      <c r="AB3879">
        <v>479618200</v>
      </c>
      <c r="AC3879" t="str">
        <f>MID(TablaPivotFinal[[#This Row],[Fecha]],1,4)</f>
        <v>2018</v>
      </c>
      <c r="AD3879" t="str">
        <f>MID(TablaPivotFinal[[#This Row],[Fecha]],5,3)</f>
        <v>Ago</v>
      </c>
      <c r="AE3879" s="1">
        <v>479618200</v>
      </c>
      <c r="AF3879" s="1">
        <v>46704</v>
      </c>
    </row>
    <row r="3880" spans="1:32" x14ac:dyDescent="0.3">
      <c r="A3880" s="1" t="s">
        <v>716</v>
      </c>
      <c r="B3880" s="1" t="s">
        <v>643</v>
      </c>
      <c r="C3880">
        <v>9004</v>
      </c>
      <c r="D3880" s="1" t="s">
        <v>701</v>
      </c>
      <c r="E3880">
        <v>70</v>
      </c>
      <c r="F3880" s="1" t="s">
        <v>717</v>
      </c>
      <c r="G3880" s="1" t="s">
        <v>646</v>
      </c>
      <c r="H3880" s="1" t="s">
        <v>103</v>
      </c>
      <c r="I3880" s="1" t="s">
        <v>718</v>
      </c>
      <c r="J3880" s="1" t="s">
        <v>648</v>
      </c>
      <c r="K3880">
        <v>3153483271</v>
      </c>
      <c r="L3880">
        <v>3216177100</v>
      </c>
      <c r="M3880" s="1" t="s">
        <v>719</v>
      </c>
      <c r="N3880">
        <v>12300</v>
      </c>
      <c r="O3880">
        <v>18200</v>
      </c>
      <c r="P3880">
        <v>18200</v>
      </c>
      <c r="Q3880">
        <v>18200</v>
      </c>
      <c r="R3880">
        <v>19500</v>
      </c>
      <c r="S3880">
        <v>28300</v>
      </c>
      <c r="T3880">
        <v>28400</v>
      </c>
      <c r="U3880">
        <v>0</v>
      </c>
      <c r="V3880">
        <v>0</v>
      </c>
      <c r="W3880">
        <v>0</v>
      </c>
      <c r="X3880">
        <v>0</v>
      </c>
      <c r="Y3880">
        <v>9.4656769999999995</v>
      </c>
      <c r="Z3880">
        <v>-75.606505999999996</v>
      </c>
      <c r="AA3880" s="1" t="s">
        <v>65</v>
      </c>
      <c r="AB3880">
        <v>639533800</v>
      </c>
      <c r="AC3880" t="str">
        <f>MID(TablaPivotFinal[[#This Row],[Fecha]],1,4)</f>
        <v>2018</v>
      </c>
      <c r="AD3880" t="str">
        <f>MID(TablaPivotFinal[[#This Row],[Fecha]],5,3)</f>
        <v>Dic</v>
      </c>
      <c r="AE3880" s="1">
        <v>639533800</v>
      </c>
      <c r="AF3880" s="1">
        <v>60317</v>
      </c>
    </row>
    <row r="3881" spans="1:32" x14ac:dyDescent="0.3">
      <c r="A3881" s="1" t="s">
        <v>716</v>
      </c>
      <c r="B3881" s="1" t="s">
        <v>643</v>
      </c>
      <c r="C3881">
        <v>9004</v>
      </c>
      <c r="D3881" s="1" t="s">
        <v>701</v>
      </c>
      <c r="E3881">
        <v>70</v>
      </c>
      <c r="F3881" s="1" t="s">
        <v>717</v>
      </c>
      <c r="G3881" s="1" t="s">
        <v>646</v>
      </c>
      <c r="H3881" s="1" t="s">
        <v>103</v>
      </c>
      <c r="I3881" s="1" t="s">
        <v>718</v>
      </c>
      <c r="J3881" s="1" t="s">
        <v>648</v>
      </c>
      <c r="K3881">
        <v>3153483271</v>
      </c>
      <c r="L3881">
        <v>3216177100</v>
      </c>
      <c r="M3881" s="1" t="s">
        <v>719</v>
      </c>
      <c r="N3881">
        <v>12300</v>
      </c>
      <c r="O3881">
        <v>18200</v>
      </c>
      <c r="P3881">
        <v>18200</v>
      </c>
      <c r="Q3881">
        <v>18200</v>
      </c>
      <c r="R3881">
        <v>19500</v>
      </c>
      <c r="S3881">
        <v>28300</v>
      </c>
      <c r="T3881">
        <v>28400</v>
      </c>
      <c r="U3881">
        <v>0</v>
      </c>
      <c r="V3881">
        <v>0</v>
      </c>
      <c r="W3881">
        <v>0</v>
      </c>
      <c r="X3881">
        <v>0</v>
      </c>
      <c r="Y3881">
        <v>9.4656769999999995</v>
      </c>
      <c r="Z3881">
        <v>-75.606505999999996</v>
      </c>
      <c r="AA3881" s="1" t="s">
        <v>67</v>
      </c>
      <c r="AB3881">
        <v>969965800</v>
      </c>
      <c r="AC3881" t="str">
        <f>MID(TablaPivotFinal[[#This Row],[Fecha]],1,4)</f>
        <v>2018</v>
      </c>
      <c r="AD3881" t="str">
        <f>MID(TablaPivotFinal[[#This Row],[Fecha]],5,3)</f>
        <v>Ene</v>
      </c>
      <c r="AE3881" s="1">
        <v>969965800</v>
      </c>
      <c r="AF3881" s="1">
        <v>89593</v>
      </c>
    </row>
    <row r="3882" spans="1:32" x14ac:dyDescent="0.3">
      <c r="A3882" s="1" t="s">
        <v>716</v>
      </c>
      <c r="B3882" s="1" t="s">
        <v>643</v>
      </c>
      <c r="C3882">
        <v>9004</v>
      </c>
      <c r="D3882" s="1" t="s">
        <v>701</v>
      </c>
      <c r="E3882">
        <v>70</v>
      </c>
      <c r="F3882" s="1" t="s">
        <v>717</v>
      </c>
      <c r="G3882" s="1" t="s">
        <v>646</v>
      </c>
      <c r="H3882" s="1" t="s">
        <v>103</v>
      </c>
      <c r="I3882" s="1" t="s">
        <v>718</v>
      </c>
      <c r="J3882" s="1" t="s">
        <v>648</v>
      </c>
      <c r="K3882">
        <v>3153483271</v>
      </c>
      <c r="L3882">
        <v>3216177100</v>
      </c>
      <c r="M3882" s="1" t="s">
        <v>719</v>
      </c>
      <c r="N3882">
        <v>12300</v>
      </c>
      <c r="O3882">
        <v>18200</v>
      </c>
      <c r="P3882">
        <v>18200</v>
      </c>
      <c r="Q3882">
        <v>18200</v>
      </c>
      <c r="R3882">
        <v>19500</v>
      </c>
      <c r="S3882">
        <v>28300</v>
      </c>
      <c r="T3882">
        <v>28400</v>
      </c>
      <c r="U3882">
        <v>0</v>
      </c>
      <c r="V3882">
        <v>0</v>
      </c>
      <c r="W3882">
        <v>0</v>
      </c>
      <c r="X3882">
        <v>0</v>
      </c>
      <c r="Y3882">
        <v>9.4656769999999995</v>
      </c>
      <c r="Z3882">
        <v>-75.606505999999996</v>
      </c>
      <c r="AA3882" s="1" t="s">
        <v>69</v>
      </c>
      <c r="AB3882">
        <v>421846000</v>
      </c>
      <c r="AC3882" t="str">
        <f>MID(TablaPivotFinal[[#This Row],[Fecha]],1,4)</f>
        <v>2018</v>
      </c>
      <c r="AD3882" t="str">
        <f>MID(TablaPivotFinal[[#This Row],[Fecha]],5,3)</f>
        <v>Feb</v>
      </c>
      <c r="AE3882" s="1">
        <v>421846000</v>
      </c>
      <c r="AF3882" s="1">
        <v>40293</v>
      </c>
    </row>
    <row r="3883" spans="1:32" x14ac:dyDescent="0.3">
      <c r="A3883" s="1" t="s">
        <v>716</v>
      </c>
      <c r="B3883" s="1" t="s">
        <v>643</v>
      </c>
      <c r="C3883">
        <v>9004</v>
      </c>
      <c r="D3883" s="1" t="s">
        <v>701</v>
      </c>
      <c r="E3883">
        <v>70</v>
      </c>
      <c r="F3883" s="1" t="s">
        <v>717</v>
      </c>
      <c r="G3883" s="1" t="s">
        <v>646</v>
      </c>
      <c r="H3883" s="1" t="s">
        <v>103</v>
      </c>
      <c r="I3883" s="1" t="s">
        <v>718</v>
      </c>
      <c r="J3883" s="1" t="s">
        <v>648</v>
      </c>
      <c r="K3883">
        <v>3153483271</v>
      </c>
      <c r="L3883">
        <v>3216177100</v>
      </c>
      <c r="M3883" s="1" t="s">
        <v>719</v>
      </c>
      <c r="N3883">
        <v>12300</v>
      </c>
      <c r="O3883">
        <v>18200</v>
      </c>
      <c r="P3883">
        <v>18200</v>
      </c>
      <c r="Q3883">
        <v>18200</v>
      </c>
      <c r="R3883">
        <v>19500</v>
      </c>
      <c r="S3883">
        <v>28300</v>
      </c>
      <c r="T3883">
        <v>28400</v>
      </c>
      <c r="U3883">
        <v>0</v>
      </c>
      <c r="V3883">
        <v>0</v>
      </c>
      <c r="W3883">
        <v>0</v>
      </c>
      <c r="X3883">
        <v>0</v>
      </c>
      <c r="Y3883">
        <v>9.4656769999999995</v>
      </c>
      <c r="Z3883">
        <v>-75.606505999999996</v>
      </c>
      <c r="AA3883" s="1" t="s">
        <v>71</v>
      </c>
      <c r="AB3883">
        <v>573007500</v>
      </c>
      <c r="AC3883" t="str">
        <f>MID(TablaPivotFinal[[#This Row],[Fecha]],1,4)</f>
        <v>2018</v>
      </c>
      <c r="AD3883" t="str">
        <f>MID(TablaPivotFinal[[#This Row],[Fecha]],5,3)</f>
        <v>Jul</v>
      </c>
      <c r="AE3883" s="1">
        <v>573007500</v>
      </c>
      <c r="AF3883" s="1">
        <v>54090</v>
      </c>
    </row>
    <row r="3884" spans="1:32" x14ac:dyDescent="0.3">
      <c r="A3884" s="1" t="s">
        <v>716</v>
      </c>
      <c r="B3884" s="1" t="s">
        <v>643</v>
      </c>
      <c r="C3884">
        <v>9004</v>
      </c>
      <c r="D3884" s="1" t="s">
        <v>701</v>
      </c>
      <c r="E3884">
        <v>70</v>
      </c>
      <c r="F3884" s="1" t="s">
        <v>717</v>
      </c>
      <c r="G3884" s="1" t="s">
        <v>646</v>
      </c>
      <c r="H3884" s="1" t="s">
        <v>103</v>
      </c>
      <c r="I3884" s="1" t="s">
        <v>718</v>
      </c>
      <c r="J3884" s="1" t="s">
        <v>648</v>
      </c>
      <c r="K3884">
        <v>3153483271</v>
      </c>
      <c r="L3884">
        <v>3216177100</v>
      </c>
      <c r="M3884" s="1" t="s">
        <v>719</v>
      </c>
      <c r="N3884">
        <v>12300</v>
      </c>
      <c r="O3884">
        <v>18200</v>
      </c>
      <c r="P3884">
        <v>18200</v>
      </c>
      <c r="Q3884">
        <v>18200</v>
      </c>
      <c r="R3884">
        <v>19500</v>
      </c>
      <c r="S3884">
        <v>28300</v>
      </c>
      <c r="T3884">
        <v>28400</v>
      </c>
      <c r="U3884">
        <v>0</v>
      </c>
      <c r="V3884">
        <v>0</v>
      </c>
      <c r="W3884">
        <v>0</v>
      </c>
      <c r="X3884">
        <v>0</v>
      </c>
      <c r="Y3884">
        <v>9.4656769999999995</v>
      </c>
      <c r="Z3884">
        <v>-75.606505999999996</v>
      </c>
      <c r="AA3884" s="1" t="s">
        <v>73</v>
      </c>
      <c r="AB3884">
        <v>690332300</v>
      </c>
      <c r="AC3884" t="str">
        <f>MID(TablaPivotFinal[[#This Row],[Fecha]],1,4)</f>
        <v>2018</v>
      </c>
      <c r="AD3884" t="str">
        <f>MID(TablaPivotFinal[[#This Row],[Fecha]],5,3)</f>
        <v>Jun</v>
      </c>
      <c r="AE3884" s="1">
        <v>690332300</v>
      </c>
      <c r="AF3884" s="1">
        <v>55883</v>
      </c>
    </row>
    <row r="3885" spans="1:32" x14ac:dyDescent="0.3">
      <c r="A3885" s="1" t="s">
        <v>716</v>
      </c>
      <c r="B3885" s="1" t="s">
        <v>643</v>
      </c>
      <c r="C3885">
        <v>9004</v>
      </c>
      <c r="D3885" s="1" t="s">
        <v>701</v>
      </c>
      <c r="E3885">
        <v>70</v>
      </c>
      <c r="F3885" s="1" t="s">
        <v>717</v>
      </c>
      <c r="G3885" s="1" t="s">
        <v>646</v>
      </c>
      <c r="H3885" s="1" t="s">
        <v>103</v>
      </c>
      <c r="I3885" s="1" t="s">
        <v>718</v>
      </c>
      <c r="J3885" s="1" t="s">
        <v>648</v>
      </c>
      <c r="K3885">
        <v>3153483271</v>
      </c>
      <c r="L3885">
        <v>3216177100</v>
      </c>
      <c r="M3885" s="1" t="s">
        <v>719</v>
      </c>
      <c r="N3885">
        <v>12300</v>
      </c>
      <c r="O3885">
        <v>18200</v>
      </c>
      <c r="P3885">
        <v>18200</v>
      </c>
      <c r="Q3885">
        <v>18200</v>
      </c>
      <c r="R3885">
        <v>19500</v>
      </c>
      <c r="S3885">
        <v>28300</v>
      </c>
      <c r="T3885">
        <v>28400</v>
      </c>
      <c r="U3885">
        <v>0</v>
      </c>
      <c r="V3885">
        <v>0</v>
      </c>
      <c r="W3885">
        <v>0</v>
      </c>
      <c r="X3885">
        <v>0</v>
      </c>
      <c r="Y3885">
        <v>9.4656769999999995</v>
      </c>
      <c r="Z3885">
        <v>-75.606505999999996</v>
      </c>
      <c r="AA3885" s="1" t="s">
        <v>75</v>
      </c>
      <c r="AB3885">
        <v>662328800</v>
      </c>
      <c r="AC3885" t="str">
        <f>MID(TablaPivotFinal[[#This Row],[Fecha]],1,4)</f>
        <v>2018</v>
      </c>
      <c r="AD3885" t="str">
        <f>MID(TablaPivotFinal[[#This Row],[Fecha]],5,3)</f>
        <v>Mar</v>
      </c>
      <c r="AE3885" s="1">
        <v>662328800</v>
      </c>
      <c r="AF3885" s="1">
        <v>61388</v>
      </c>
    </row>
    <row r="3886" spans="1:32" x14ac:dyDescent="0.3">
      <c r="A3886" s="1" t="s">
        <v>716</v>
      </c>
      <c r="B3886" s="1" t="s">
        <v>643</v>
      </c>
      <c r="C3886">
        <v>9004</v>
      </c>
      <c r="D3886" s="1" t="s">
        <v>701</v>
      </c>
      <c r="E3886">
        <v>70</v>
      </c>
      <c r="F3886" s="1" t="s">
        <v>717</v>
      </c>
      <c r="G3886" s="1" t="s">
        <v>646</v>
      </c>
      <c r="H3886" s="1" t="s">
        <v>103</v>
      </c>
      <c r="I3886" s="1" t="s">
        <v>718</v>
      </c>
      <c r="J3886" s="1" t="s">
        <v>648</v>
      </c>
      <c r="K3886">
        <v>3153483271</v>
      </c>
      <c r="L3886">
        <v>3216177100</v>
      </c>
      <c r="M3886" s="1" t="s">
        <v>719</v>
      </c>
      <c r="N3886">
        <v>12300</v>
      </c>
      <c r="O3886">
        <v>18200</v>
      </c>
      <c r="P3886">
        <v>18200</v>
      </c>
      <c r="Q3886">
        <v>18200</v>
      </c>
      <c r="R3886">
        <v>19500</v>
      </c>
      <c r="S3886">
        <v>28300</v>
      </c>
      <c r="T3886">
        <v>28400</v>
      </c>
      <c r="U3886">
        <v>0</v>
      </c>
      <c r="V3886">
        <v>0</v>
      </c>
      <c r="W3886">
        <v>0</v>
      </c>
      <c r="X3886">
        <v>0</v>
      </c>
      <c r="Y3886">
        <v>9.4656769999999995</v>
      </c>
      <c r="Z3886">
        <v>-75.606505999999996</v>
      </c>
      <c r="AA3886" s="1" t="s">
        <v>77</v>
      </c>
      <c r="AB3886">
        <v>468829750</v>
      </c>
      <c r="AC3886" t="str">
        <f>MID(TablaPivotFinal[[#This Row],[Fecha]],1,4)</f>
        <v>2018</v>
      </c>
      <c r="AD3886" t="str">
        <f>MID(TablaPivotFinal[[#This Row],[Fecha]],5,3)</f>
        <v>May</v>
      </c>
      <c r="AE3886" s="1">
        <v>468829750</v>
      </c>
      <c r="AF3886" s="1">
        <v>42288</v>
      </c>
    </row>
    <row r="3887" spans="1:32" x14ac:dyDescent="0.3">
      <c r="A3887" s="1" t="s">
        <v>716</v>
      </c>
      <c r="B3887" s="1" t="s">
        <v>643</v>
      </c>
      <c r="C3887">
        <v>9004</v>
      </c>
      <c r="D3887" s="1" t="s">
        <v>701</v>
      </c>
      <c r="E3887">
        <v>70</v>
      </c>
      <c r="F3887" s="1" t="s">
        <v>717</v>
      </c>
      <c r="G3887" s="1" t="s">
        <v>646</v>
      </c>
      <c r="H3887" s="1" t="s">
        <v>103</v>
      </c>
      <c r="I3887" s="1" t="s">
        <v>718</v>
      </c>
      <c r="J3887" s="1" t="s">
        <v>648</v>
      </c>
      <c r="K3887">
        <v>3153483271</v>
      </c>
      <c r="L3887">
        <v>3216177100</v>
      </c>
      <c r="M3887" s="1" t="s">
        <v>719</v>
      </c>
      <c r="N3887">
        <v>12300</v>
      </c>
      <c r="O3887">
        <v>18200</v>
      </c>
      <c r="P3887">
        <v>18200</v>
      </c>
      <c r="Q3887">
        <v>18200</v>
      </c>
      <c r="R3887">
        <v>19500</v>
      </c>
      <c r="S3887">
        <v>28300</v>
      </c>
      <c r="T3887">
        <v>28400</v>
      </c>
      <c r="U3887">
        <v>0</v>
      </c>
      <c r="V3887">
        <v>0</v>
      </c>
      <c r="W3887">
        <v>0</v>
      </c>
      <c r="X3887">
        <v>0</v>
      </c>
      <c r="Y3887">
        <v>9.4656769999999995</v>
      </c>
      <c r="Z3887">
        <v>-75.606505999999996</v>
      </c>
      <c r="AA3887" s="1" t="s">
        <v>79</v>
      </c>
      <c r="AB3887">
        <v>458752900</v>
      </c>
      <c r="AC3887" t="str">
        <f>MID(TablaPivotFinal[[#This Row],[Fecha]],1,4)</f>
        <v>2018</v>
      </c>
      <c r="AD3887" t="str">
        <f>MID(TablaPivotFinal[[#This Row],[Fecha]],5,3)</f>
        <v>Nov</v>
      </c>
      <c r="AE3887" s="1">
        <v>458752900</v>
      </c>
      <c r="AF3887" s="1">
        <v>44025</v>
      </c>
    </row>
    <row r="3888" spans="1:32" x14ac:dyDescent="0.3">
      <c r="A3888" s="1" t="s">
        <v>716</v>
      </c>
      <c r="B3888" s="1" t="s">
        <v>643</v>
      </c>
      <c r="C3888">
        <v>9004</v>
      </c>
      <c r="D3888" s="1" t="s">
        <v>701</v>
      </c>
      <c r="E3888">
        <v>70</v>
      </c>
      <c r="F3888" s="1" t="s">
        <v>717</v>
      </c>
      <c r="G3888" s="1" t="s">
        <v>646</v>
      </c>
      <c r="H3888" s="1" t="s">
        <v>103</v>
      </c>
      <c r="I3888" s="1" t="s">
        <v>718</v>
      </c>
      <c r="J3888" s="1" t="s">
        <v>648</v>
      </c>
      <c r="K3888">
        <v>3153483271</v>
      </c>
      <c r="L3888">
        <v>3216177100</v>
      </c>
      <c r="M3888" s="1" t="s">
        <v>719</v>
      </c>
      <c r="N3888">
        <v>12300</v>
      </c>
      <c r="O3888">
        <v>18200</v>
      </c>
      <c r="P3888">
        <v>18200</v>
      </c>
      <c r="Q3888">
        <v>18200</v>
      </c>
      <c r="R3888">
        <v>19500</v>
      </c>
      <c r="S3888">
        <v>28300</v>
      </c>
      <c r="T3888">
        <v>28400</v>
      </c>
      <c r="U3888">
        <v>0</v>
      </c>
      <c r="V3888">
        <v>0</v>
      </c>
      <c r="W3888">
        <v>0</v>
      </c>
      <c r="X3888">
        <v>0</v>
      </c>
      <c r="Y3888">
        <v>9.4656769999999995</v>
      </c>
      <c r="Z3888">
        <v>-75.606505999999996</v>
      </c>
      <c r="AA3888" s="1" t="s">
        <v>81</v>
      </c>
      <c r="AB3888">
        <v>492889400</v>
      </c>
      <c r="AC3888" t="str">
        <f>MID(TablaPivotFinal[[#This Row],[Fecha]],1,4)</f>
        <v>2018</v>
      </c>
      <c r="AD3888" t="str">
        <f>MID(TablaPivotFinal[[#This Row],[Fecha]],5,3)</f>
        <v>Oct</v>
      </c>
      <c r="AE3888" s="1">
        <v>492889400</v>
      </c>
      <c r="AF3888" s="1">
        <v>46811</v>
      </c>
    </row>
    <row r="3889" spans="1:32" x14ac:dyDescent="0.3">
      <c r="A3889" s="1" t="s">
        <v>716</v>
      </c>
      <c r="B3889" s="1" t="s">
        <v>643</v>
      </c>
      <c r="C3889">
        <v>9004</v>
      </c>
      <c r="D3889" s="1" t="s">
        <v>701</v>
      </c>
      <c r="E3889">
        <v>70</v>
      </c>
      <c r="F3889" s="1" t="s">
        <v>717</v>
      </c>
      <c r="G3889" s="1" t="s">
        <v>646</v>
      </c>
      <c r="H3889" s="1" t="s">
        <v>103</v>
      </c>
      <c r="I3889" s="1" t="s">
        <v>718</v>
      </c>
      <c r="J3889" s="1" t="s">
        <v>648</v>
      </c>
      <c r="K3889">
        <v>3153483271</v>
      </c>
      <c r="L3889">
        <v>3216177100</v>
      </c>
      <c r="M3889" s="1" t="s">
        <v>719</v>
      </c>
      <c r="N3889">
        <v>12300</v>
      </c>
      <c r="O3889">
        <v>18200</v>
      </c>
      <c r="P3889">
        <v>18200</v>
      </c>
      <c r="Q3889">
        <v>18200</v>
      </c>
      <c r="R3889">
        <v>19500</v>
      </c>
      <c r="S3889">
        <v>28300</v>
      </c>
      <c r="T3889">
        <v>28400</v>
      </c>
      <c r="U3889">
        <v>0</v>
      </c>
      <c r="V3889">
        <v>0</v>
      </c>
      <c r="W3889">
        <v>0</v>
      </c>
      <c r="X3889">
        <v>0</v>
      </c>
      <c r="Y3889">
        <v>9.4656769999999995</v>
      </c>
      <c r="Z3889">
        <v>-75.606505999999996</v>
      </c>
      <c r="AA3889" s="1" t="s">
        <v>83</v>
      </c>
      <c r="AB3889">
        <v>412832900</v>
      </c>
      <c r="AC3889" t="str">
        <f>MID(TablaPivotFinal[[#This Row],[Fecha]],1,4)</f>
        <v>2018</v>
      </c>
      <c r="AD3889" t="str">
        <f>MID(TablaPivotFinal[[#This Row],[Fecha]],5,3)</f>
        <v>Sep</v>
      </c>
      <c r="AE3889" s="1">
        <v>412832900</v>
      </c>
      <c r="AF3889" s="1">
        <v>39637</v>
      </c>
    </row>
    <row r="3890" spans="1:32" x14ac:dyDescent="0.3">
      <c r="A3890" s="1" t="s">
        <v>720</v>
      </c>
      <c r="B3890" s="1" t="s">
        <v>721</v>
      </c>
      <c r="C3890">
        <v>4516</v>
      </c>
      <c r="D3890" s="1" t="s">
        <v>652</v>
      </c>
      <c r="E3890">
        <v>20</v>
      </c>
      <c r="F3890" s="1" t="s">
        <v>722</v>
      </c>
      <c r="G3890" s="1" t="s">
        <v>723</v>
      </c>
      <c r="H3890" s="1" t="s">
        <v>103</v>
      </c>
      <c r="I3890" s="1" t="s">
        <v>724</v>
      </c>
      <c r="J3890" s="1" t="s">
        <v>725</v>
      </c>
      <c r="K3890">
        <v>3158210547</v>
      </c>
      <c r="L3890" t="s">
        <v>726</v>
      </c>
      <c r="M3890" s="1" t="s">
        <v>727</v>
      </c>
      <c r="N3890">
        <v>8100</v>
      </c>
      <c r="O3890">
        <v>9000</v>
      </c>
      <c r="P3890">
        <v>19500</v>
      </c>
      <c r="Q3890">
        <v>25100</v>
      </c>
      <c r="R3890">
        <v>28500</v>
      </c>
      <c r="S3890">
        <v>0</v>
      </c>
      <c r="T3890">
        <v>0</v>
      </c>
      <c r="U3890">
        <v>0</v>
      </c>
      <c r="V3890">
        <v>0</v>
      </c>
      <c r="W3890">
        <v>8700</v>
      </c>
      <c r="X3890">
        <v>9000</v>
      </c>
      <c r="Y3890">
        <v>9.6380165170000005</v>
      </c>
      <c r="Z3890">
        <v>-73.639398380000003</v>
      </c>
      <c r="AA3890" s="1" t="s">
        <v>13</v>
      </c>
      <c r="AB3890">
        <v>2147861400</v>
      </c>
      <c r="AC3890" t="str">
        <f>MID(TablaPivotFinal[[#This Row],[Fecha]],1,4)</f>
        <v>2016</v>
      </c>
      <c r="AD3890" t="str">
        <f>MID(TablaPivotFinal[[#This Row],[Fecha]],5,3)</f>
        <v>Abr</v>
      </c>
      <c r="AE3890" s="1">
        <v>2147861400</v>
      </c>
      <c r="AF3890" s="1">
        <v>133243</v>
      </c>
    </row>
    <row r="3891" spans="1:32" x14ac:dyDescent="0.3">
      <c r="A3891" s="1" t="s">
        <v>720</v>
      </c>
      <c r="B3891" s="1" t="s">
        <v>721</v>
      </c>
      <c r="C3891">
        <v>4516</v>
      </c>
      <c r="D3891" s="1" t="s">
        <v>652</v>
      </c>
      <c r="E3891">
        <v>20</v>
      </c>
      <c r="F3891" s="1" t="s">
        <v>722</v>
      </c>
      <c r="G3891" s="1" t="s">
        <v>723</v>
      </c>
      <c r="H3891" s="1" t="s">
        <v>103</v>
      </c>
      <c r="I3891" s="1" t="s">
        <v>724</v>
      </c>
      <c r="J3891" s="1" t="s">
        <v>725</v>
      </c>
      <c r="K3891">
        <v>3158210547</v>
      </c>
      <c r="L3891" t="s">
        <v>726</v>
      </c>
      <c r="M3891" s="1" t="s">
        <v>727</v>
      </c>
      <c r="N3891">
        <v>8100</v>
      </c>
      <c r="O3891">
        <v>9000</v>
      </c>
      <c r="P3891">
        <v>19500</v>
      </c>
      <c r="Q3891">
        <v>25100</v>
      </c>
      <c r="R3891">
        <v>28500</v>
      </c>
      <c r="S3891">
        <v>0</v>
      </c>
      <c r="T3891">
        <v>0</v>
      </c>
      <c r="U3891">
        <v>0</v>
      </c>
      <c r="V3891">
        <v>0</v>
      </c>
      <c r="W3891">
        <v>8700</v>
      </c>
      <c r="X3891">
        <v>9000</v>
      </c>
      <c r="Y3891">
        <v>9.6380165170000005</v>
      </c>
      <c r="Z3891">
        <v>-73.639398380000003</v>
      </c>
      <c r="AA3891" s="1" t="s">
        <v>15</v>
      </c>
      <c r="AB3891">
        <v>2247210000</v>
      </c>
      <c r="AC3891" t="str">
        <f>MID(TablaPivotFinal[[#This Row],[Fecha]],1,4)</f>
        <v>2016</v>
      </c>
      <c r="AD3891" t="str">
        <f>MID(TablaPivotFinal[[#This Row],[Fecha]],5,3)</f>
        <v>Ago</v>
      </c>
      <c r="AE3891" s="1">
        <v>2247210000</v>
      </c>
      <c r="AF3891" s="1">
        <v>143952</v>
      </c>
    </row>
    <row r="3892" spans="1:32" x14ac:dyDescent="0.3">
      <c r="A3892" s="1" t="s">
        <v>720</v>
      </c>
      <c r="B3892" s="1" t="s">
        <v>721</v>
      </c>
      <c r="C3892">
        <v>4516</v>
      </c>
      <c r="D3892" s="1" t="s">
        <v>652</v>
      </c>
      <c r="E3892">
        <v>20</v>
      </c>
      <c r="F3892" s="1" t="s">
        <v>722</v>
      </c>
      <c r="G3892" s="1" t="s">
        <v>723</v>
      </c>
      <c r="H3892" s="1" t="s">
        <v>103</v>
      </c>
      <c r="I3892" s="1" t="s">
        <v>724</v>
      </c>
      <c r="J3892" s="1" t="s">
        <v>725</v>
      </c>
      <c r="K3892">
        <v>3158210547</v>
      </c>
      <c r="L3892" t="s">
        <v>726</v>
      </c>
      <c r="M3892" s="1" t="s">
        <v>727</v>
      </c>
      <c r="N3892">
        <v>8100</v>
      </c>
      <c r="O3892">
        <v>9000</v>
      </c>
      <c r="P3892">
        <v>19500</v>
      </c>
      <c r="Q3892">
        <v>25100</v>
      </c>
      <c r="R3892">
        <v>28500</v>
      </c>
      <c r="S3892">
        <v>0</v>
      </c>
      <c r="T3892">
        <v>0</v>
      </c>
      <c r="U3892">
        <v>0</v>
      </c>
      <c r="V3892">
        <v>0</v>
      </c>
      <c r="W3892">
        <v>8700</v>
      </c>
      <c r="X3892">
        <v>9000</v>
      </c>
      <c r="Y3892">
        <v>9.6380165170000005</v>
      </c>
      <c r="Z3892">
        <v>-73.639398380000003</v>
      </c>
      <c r="AA3892" s="1" t="s">
        <v>17</v>
      </c>
      <c r="AB3892">
        <v>2401858100</v>
      </c>
      <c r="AC3892" t="str">
        <f>MID(TablaPivotFinal[[#This Row],[Fecha]],1,4)</f>
        <v>2016</v>
      </c>
      <c r="AD3892" t="str">
        <f>MID(TablaPivotFinal[[#This Row],[Fecha]],5,3)</f>
        <v>Dic</v>
      </c>
      <c r="AE3892" s="1">
        <v>2401858100</v>
      </c>
      <c r="AF3892" s="1">
        <v>175567</v>
      </c>
    </row>
    <row r="3893" spans="1:32" x14ac:dyDescent="0.3">
      <c r="A3893" s="1" t="s">
        <v>720</v>
      </c>
      <c r="B3893" s="1" t="s">
        <v>721</v>
      </c>
      <c r="C3893">
        <v>4516</v>
      </c>
      <c r="D3893" s="1" t="s">
        <v>652</v>
      </c>
      <c r="E3893">
        <v>20</v>
      </c>
      <c r="F3893" s="1" t="s">
        <v>722</v>
      </c>
      <c r="G3893" s="1" t="s">
        <v>723</v>
      </c>
      <c r="H3893" s="1" t="s">
        <v>103</v>
      </c>
      <c r="I3893" s="1" t="s">
        <v>724</v>
      </c>
      <c r="J3893" s="1" t="s">
        <v>725</v>
      </c>
      <c r="K3893">
        <v>3158210547</v>
      </c>
      <c r="L3893" t="s">
        <v>726</v>
      </c>
      <c r="M3893" s="1" t="s">
        <v>727</v>
      </c>
      <c r="N3893">
        <v>8100</v>
      </c>
      <c r="O3893">
        <v>9000</v>
      </c>
      <c r="P3893">
        <v>19500</v>
      </c>
      <c r="Q3893">
        <v>25100</v>
      </c>
      <c r="R3893">
        <v>28500</v>
      </c>
      <c r="S3893">
        <v>0</v>
      </c>
      <c r="T3893">
        <v>0</v>
      </c>
      <c r="U3893">
        <v>0</v>
      </c>
      <c r="V3893">
        <v>0</v>
      </c>
      <c r="W3893">
        <v>8700</v>
      </c>
      <c r="X3893">
        <v>9000</v>
      </c>
      <c r="Y3893">
        <v>9.6380165170000005</v>
      </c>
      <c r="Z3893">
        <v>-73.639398380000003</v>
      </c>
      <c r="AA3893" s="1" t="s">
        <v>19</v>
      </c>
      <c r="AB3893">
        <v>2645177400</v>
      </c>
      <c r="AC3893" t="str">
        <f>MID(TablaPivotFinal[[#This Row],[Fecha]],1,4)</f>
        <v>2016</v>
      </c>
      <c r="AD3893" t="str">
        <f>MID(TablaPivotFinal[[#This Row],[Fecha]],5,3)</f>
        <v>Ene</v>
      </c>
      <c r="AE3893" s="1">
        <v>2645177400</v>
      </c>
      <c r="AF3893" s="1">
        <v>211722</v>
      </c>
    </row>
    <row r="3894" spans="1:32" x14ac:dyDescent="0.3">
      <c r="A3894" s="1" t="s">
        <v>720</v>
      </c>
      <c r="B3894" s="1" t="s">
        <v>721</v>
      </c>
      <c r="C3894">
        <v>4516</v>
      </c>
      <c r="D3894" s="1" t="s">
        <v>652</v>
      </c>
      <c r="E3894">
        <v>20</v>
      </c>
      <c r="F3894" s="1" t="s">
        <v>722</v>
      </c>
      <c r="G3894" s="1" t="s">
        <v>723</v>
      </c>
      <c r="H3894" s="1" t="s">
        <v>103</v>
      </c>
      <c r="I3894" s="1" t="s">
        <v>724</v>
      </c>
      <c r="J3894" s="1" t="s">
        <v>725</v>
      </c>
      <c r="K3894">
        <v>3158210547</v>
      </c>
      <c r="L3894" t="s">
        <v>726</v>
      </c>
      <c r="M3894" s="1" t="s">
        <v>727</v>
      </c>
      <c r="N3894">
        <v>8100</v>
      </c>
      <c r="O3894">
        <v>9000</v>
      </c>
      <c r="P3894">
        <v>19500</v>
      </c>
      <c r="Q3894">
        <v>25100</v>
      </c>
      <c r="R3894">
        <v>28500</v>
      </c>
      <c r="S3894">
        <v>0</v>
      </c>
      <c r="T3894">
        <v>0</v>
      </c>
      <c r="U3894">
        <v>0</v>
      </c>
      <c r="V3894">
        <v>0</v>
      </c>
      <c r="W3894">
        <v>8700</v>
      </c>
      <c r="X3894">
        <v>9000</v>
      </c>
      <c r="Y3894">
        <v>9.6380165170000005</v>
      </c>
      <c r="Z3894">
        <v>-73.639398380000003</v>
      </c>
      <c r="AA3894" s="1" t="s">
        <v>21</v>
      </c>
      <c r="AB3894">
        <v>2110275800</v>
      </c>
      <c r="AC3894" t="str">
        <f>MID(TablaPivotFinal[[#This Row],[Fecha]],1,4)</f>
        <v>2016</v>
      </c>
      <c r="AD3894" t="str">
        <f>MID(TablaPivotFinal[[#This Row],[Fecha]],5,3)</f>
        <v>Feb</v>
      </c>
      <c r="AE3894" s="1">
        <v>2110275800</v>
      </c>
      <c r="AF3894" s="1">
        <v>132343</v>
      </c>
    </row>
    <row r="3895" spans="1:32" x14ac:dyDescent="0.3">
      <c r="A3895" s="1" t="s">
        <v>720</v>
      </c>
      <c r="B3895" s="1" t="s">
        <v>721</v>
      </c>
      <c r="C3895">
        <v>4516</v>
      </c>
      <c r="D3895" s="1" t="s">
        <v>652</v>
      </c>
      <c r="E3895">
        <v>20</v>
      </c>
      <c r="F3895" s="1" t="s">
        <v>722</v>
      </c>
      <c r="G3895" s="1" t="s">
        <v>723</v>
      </c>
      <c r="H3895" s="1" t="s">
        <v>103</v>
      </c>
      <c r="I3895" s="1" t="s">
        <v>724</v>
      </c>
      <c r="J3895" s="1" t="s">
        <v>725</v>
      </c>
      <c r="K3895">
        <v>3158210547</v>
      </c>
      <c r="L3895" t="s">
        <v>726</v>
      </c>
      <c r="M3895" s="1" t="s">
        <v>727</v>
      </c>
      <c r="N3895">
        <v>8100</v>
      </c>
      <c r="O3895">
        <v>9000</v>
      </c>
      <c r="P3895">
        <v>19500</v>
      </c>
      <c r="Q3895">
        <v>25100</v>
      </c>
      <c r="R3895">
        <v>28500</v>
      </c>
      <c r="S3895">
        <v>0</v>
      </c>
      <c r="T3895">
        <v>0</v>
      </c>
      <c r="U3895">
        <v>0</v>
      </c>
      <c r="V3895">
        <v>0</v>
      </c>
      <c r="W3895">
        <v>8700</v>
      </c>
      <c r="X3895">
        <v>9000</v>
      </c>
      <c r="Y3895">
        <v>9.6380165170000005</v>
      </c>
      <c r="Z3895">
        <v>-73.639398380000003</v>
      </c>
      <c r="AA3895" s="1" t="s">
        <v>23</v>
      </c>
      <c r="AB3895">
        <v>1835433800</v>
      </c>
      <c r="AC3895" t="str">
        <f>MID(TablaPivotFinal[[#This Row],[Fecha]],1,4)</f>
        <v>2016</v>
      </c>
      <c r="AD3895" t="str">
        <f>MID(TablaPivotFinal[[#This Row],[Fecha]],5,3)</f>
        <v>Jul</v>
      </c>
      <c r="AE3895" s="1">
        <v>1835433800</v>
      </c>
      <c r="AF3895" s="1">
        <v>130107</v>
      </c>
    </row>
    <row r="3896" spans="1:32" x14ac:dyDescent="0.3">
      <c r="A3896" s="1" t="s">
        <v>720</v>
      </c>
      <c r="B3896" s="1" t="s">
        <v>721</v>
      </c>
      <c r="C3896">
        <v>4516</v>
      </c>
      <c r="D3896" s="1" t="s">
        <v>652</v>
      </c>
      <c r="E3896">
        <v>20</v>
      </c>
      <c r="F3896" s="1" t="s">
        <v>722</v>
      </c>
      <c r="G3896" s="1" t="s">
        <v>723</v>
      </c>
      <c r="H3896" s="1" t="s">
        <v>103</v>
      </c>
      <c r="I3896" s="1" t="s">
        <v>724</v>
      </c>
      <c r="J3896" s="1" t="s">
        <v>725</v>
      </c>
      <c r="K3896">
        <v>3158210547</v>
      </c>
      <c r="L3896" t="s">
        <v>726</v>
      </c>
      <c r="M3896" s="1" t="s">
        <v>727</v>
      </c>
      <c r="N3896">
        <v>8100</v>
      </c>
      <c r="O3896">
        <v>9000</v>
      </c>
      <c r="P3896">
        <v>19500</v>
      </c>
      <c r="Q3896">
        <v>25100</v>
      </c>
      <c r="R3896">
        <v>28500</v>
      </c>
      <c r="S3896">
        <v>0</v>
      </c>
      <c r="T3896">
        <v>0</v>
      </c>
      <c r="U3896">
        <v>0</v>
      </c>
      <c r="V3896">
        <v>0</v>
      </c>
      <c r="W3896">
        <v>8700</v>
      </c>
      <c r="X3896">
        <v>9000</v>
      </c>
      <c r="Y3896">
        <v>9.6380165170000005</v>
      </c>
      <c r="Z3896">
        <v>-73.639398380000003</v>
      </c>
      <c r="AA3896" s="1" t="s">
        <v>25</v>
      </c>
      <c r="AB3896">
        <v>2038860700</v>
      </c>
      <c r="AC3896" t="str">
        <f>MID(TablaPivotFinal[[#This Row],[Fecha]],1,4)</f>
        <v>2016</v>
      </c>
      <c r="AD3896" t="str">
        <f>MID(TablaPivotFinal[[#This Row],[Fecha]],5,3)</f>
        <v>Jun</v>
      </c>
      <c r="AE3896" s="1">
        <v>2038860700</v>
      </c>
      <c r="AF3896" s="1">
        <v>137178</v>
      </c>
    </row>
    <row r="3897" spans="1:32" x14ac:dyDescent="0.3">
      <c r="A3897" s="1" t="s">
        <v>720</v>
      </c>
      <c r="B3897" s="1" t="s">
        <v>721</v>
      </c>
      <c r="C3897">
        <v>4516</v>
      </c>
      <c r="D3897" s="1" t="s">
        <v>652</v>
      </c>
      <c r="E3897">
        <v>20</v>
      </c>
      <c r="F3897" s="1" t="s">
        <v>722</v>
      </c>
      <c r="G3897" s="1" t="s">
        <v>723</v>
      </c>
      <c r="H3897" s="1" t="s">
        <v>103</v>
      </c>
      <c r="I3897" s="1" t="s">
        <v>724</v>
      </c>
      <c r="J3897" s="1" t="s">
        <v>725</v>
      </c>
      <c r="K3897">
        <v>3158210547</v>
      </c>
      <c r="L3897" t="s">
        <v>726</v>
      </c>
      <c r="M3897" s="1" t="s">
        <v>727</v>
      </c>
      <c r="N3897">
        <v>8100</v>
      </c>
      <c r="O3897">
        <v>9000</v>
      </c>
      <c r="P3897">
        <v>19500</v>
      </c>
      <c r="Q3897">
        <v>25100</v>
      </c>
      <c r="R3897">
        <v>28500</v>
      </c>
      <c r="S3897">
        <v>0</v>
      </c>
      <c r="T3897">
        <v>0</v>
      </c>
      <c r="U3897">
        <v>0</v>
      </c>
      <c r="V3897">
        <v>0</v>
      </c>
      <c r="W3897">
        <v>8700</v>
      </c>
      <c r="X3897">
        <v>9000</v>
      </c>
      <c r="Y3897">
        <v>9.6380165170000005</v>
      </c>
      <c r="Z3897">
        <v>-73.639398380000003</v>
      </c>
      <c r="AA3897" s="1" t="s">
        <v>27</v>
      </c>
      <c r="AB3897">
        <v>2270725800</v>
      </c>
      <c r="AC3897" t="str">
        <f>MID(TablaPivotFinal[[#This Row],[Fecha]],1,4)</f>
        <v>2016</v>
      </c>
      <c r="AD3897" t="str">
        <f>MID(TablaPivotFinal[[#This Row],[Fecha]],5,3)</f>
        <v>Mar</v>
      </c>
      <c r="AE3897" s="1">
        <v>2270725800</v>
      </c>
      <c r="AF3897" s="1">
        <v>155130</v>
      </c>
    </row>
    <row r="3898" spans="1:32" x14ac:dyDescent="0.3">
      <c r="A3898" s="1" t="s">
        <v>720</v>
      </c>
      <c r="B3898" s="1" t="s">
        <v>721</v>
      </c>
      <c r="C3898">
        <v>4516</v>
      </c>
      <c r="D3898" s="1" t="s">
        <v>652</v>
      </c>
      <c r="E3898">
        <v>20</v>
      </c>
      <c r="F3898" s="1" t="s">
        <v>722</v>
      </c>
      <c r="G3898" s="1" t="s">
        <v>723</v>
      </c>
      <c r="H3898" s="1" t="s">
        <v>103</v>
      </c>
      <c r="I3898" s="1" t="s">
        <v>724</v>
      </c>
      <c r="J3898" s="1" t="s">
        <v>725</v>
      </c>
      <c r="K3898">
        <v>3158210547</v>
      </c>
      <c r="L3898" t="s">
        <v>726</v>
      </c>
      <c r="M3898" s="1" t="s">
        <v>727</v>
      </c>
      <c r="N3898">
        <v>8100</v>
      </c>
      <c r="O3898">
        <v>9000</v>
      </c>
      <c r="P3898">
        <v>19500</v>
      </c>
      <c r="Q3898">
        <v>25100</v>
      </c>
      <c r="R3898">
        <v>28500</v>
      </c>
      <c r="S3898">
        <v>0</v>
      </c>
      <c r="T3898">
        <v>0</v>
      </c>
      <c r="U3898">
        <v>0</v>
      </c>
      <c r="V3898">
        <v>0</v>
      </c>
      <c r="W3898">
        <v>8700</v>
      </c>
      <c r="X3898">
        <v>9000</v>
      </c>
      <c r="Y3898">
        <v>9.6380165170000005</v>
      </c>
      <c r="Z3898">
        <v>-73.639398380000003</v>
      </c>
      <c r="AA3898" s="1" t="s">
        <v>29</v>
      </c>
      <c r="AB3898">
        <v>2025564700</v>
      </c>
      <c r="AC3898" t="str">
        <f>MID(TablaPivotFinal[[#This Row],[Fecha]],1,4)</f>
        <v>2016</v>
      </c>
      <c r="AD3898" t="str">
        <f>MID(TablaPivotFinal[[#This Row],[Fecha]],5,3)</f>
        <v>May</v>
      </c>
      <c r="AE3898" s="1">
        <v>2025564700</v>
      </c>
      <c r="AF3898" s="1">
        <v>129142</v>
      </c>
    </row>
    <row r="3899" spans="1:32" x14ac:dyDescent="0.3">
      <c r="A3899" s="1" t="s">
        <v>720</v>
      </c>
      <c r="B3899" s="1" t="s">
        <v>721</v>
      </c>
      <c r="C3899">
        <v>4516</v>
      </c>
      <c r="D3899" s="1" t="s">
        <v>652</v>
      </c>
      <c r="E3899">
        <v>20</v>
      </c>
      <c r="F3899" s="1" t="s">
        <v>722</v>
      </c>
      <c r="G3899" s="1" t="s">
        <v>723</v>
      </c>
      <c r="H3899" s="1" t="s">
        <v>103</v>
      </c>
      <c r="I3899" s="1" t="s">
        <v>724</v>
      </c>
      <c r="J3899" s="1" t="s">
        <v>725</v>
      </c>
      <c r="K3899">
        <v>3158210547</v>
      </c>
      <c r="L3899" t="s">
        <v>726</v>
      </c>
      <c r="M3899" s="1" t="s">
        <v>727</v>
      </c>
      <c r="N3899">
        <v>8100</v>
      </c>
      <c r="O3899">
        <v>9000</v>
      </c>
      <c r="P3899">
        <v>19500</v>
      </c>
      <c r="Q3899">
        <v>25100</v>
      </c>
      <c r="R3899">
        <v>28500</v>
      </c>
      <c r="S3899">
        <v>0</v>
      </c>
      <c r="T3899">
        <v>0</v>
      </c>
      <c r="U3899">
        <v>0</v>
      </c>
      <c r="V3899">
        <v>0</v>
      </c>
      <c r="W3899">
        <v>8700</v>
      </c>
      <c r="X3899">
        <v>9000</v>
      </c>
      <c r="Y3899">
        <v>9.6380165170000005</v>
      </c>
      <c r="Z3899">
        <v>-73.639398380000003</v>
      </c>
      <c r="AA3899" s="1" t="s">
        <v>31</v>
      </c>
      <c r="AB3899">
        <v>2234502250</v>
      </c>
      <c r="AC3899" t="str">
        <f>MID(TablaPivotFinal[[#This Row],[Fecha]],1,4)</f>
        <v>2016</v>
      </c>
      <c r="AD3899" t="str">
        <f>MID(TablaPivotFinal[[#This Row],[Fecha]],5,3)</f>
        <v>Nov</v>
      </c>
      <c r="AE3899" s="1">
        <v>2234502250</v>
      </c>
      <c r="AF3899" s="1">
        <v>146362</v>
      </c>
    </row>
    <row r="3900" spans="1:32" x14ac:dyDescent="0.3">
      <c r="A3900" s="1" t="s">
        <v>720</v>
      </c>
      <c r="B3900" s="1" t="s">
        <v>721</v>
      </c>
      <c r="C3900">
        <v>4516</v>
      </c>
      <c r="D3900" s="1" t="s">
        <v>652</v>
      </c>
      <c r="E3900">
        <v>20</v>
      </c>
      <c r="F3900" s="1" t="s">
        <v>722</v>
      </c>
      <c r="G3900" s="1" t="s">
        <v>723</v>
      </c>
      <c r="H3900" s="1" t="s">
        <v>103</v>
      </c>
      <c r="I3900" s="1" t="s">
        <v>724</v>
      </c>
      <c r="J3900" s="1" t="s">
        <v>725</v>
      </c>
      <c r="K3900">
        <v>3158210547</v>
      </c>
      <c r="L3900" t="s">
        <v>726</v>
      </c>
      <c r="M3900" s="1" t="s">
        <v>727</v>
      </c>
      <c r="N3900">
        <v>8100</v>
      </c>
      <c r="O3900">
        <v>9000</v>
      </c>
      <c r="P3900">
        <v>19500</v>
      </c>
      <c r="Q3900">
        <v>25100</v>
      </c>
      <c r="R3900">
        <v>28500</v>
      </c>
      <c r="S3900">
        <v>0</v>
      </c>
      <c r="T3900">
        <v>0</v>
      </c>
      <c r="U3900">
        <v>0</v>
      </c>
      <c r="V3900">
        <v>0</v>
      </c>
      <c r="W3900">
        <v>8700</v>
      </c>
      <c r="X3900">
        <v>9000</v>
      </c>
      <c r="Y3900">
        <v>9.6380165170000005</v>
      </c>
      <c r="Z3900">
        <v>-73.639398380000003</v>
      </c>
      <c r="AA3900" s="1" t="s">
        <v>33</v>
      </c>
      <c r="AB3900">
        <v>2270152000</v>
      </c>
      <c r="AC3900" t="str">
        <f>MID(TablaPivotFinal[[#This Row],[Fecha]],1,4)</f>
        <v>2016</v>
      </c>
      <c r="AD3900" t="str">
        <f>MID(TablaPivotFinal[[#This Row],[Fecha]],5,3)</f>
        <v>Oct</v>
      </c>
      <c r="AE3900" s="1">
        <v>2270152000</v>
      </c>
      <c r="AF3900" s="1">
        <v>150764</v>
      </c>
    </row>
    <row r="3901" spans="1:32" x14ac:dyDescent="0.3">
      <c r="A3901" s="1" t="s">
        <v>720</v>
      </c>
      <c r="B3901" s="1" t="s">
        <v>721</v>
      </c>
      <c r="C3901">
        <v>4516</v>
      </c>
      <c r="D3901" s="1" t="s">
        <v>652</v>
      </c>
      <c r="E3901">
        <v>20</v>
      </c>
      <c r="F3901" s="1" t="s">
        <v>722</v>
      </c>
      <c r="G3901" s="1" t="s">
        <v>723</v>
      </c>
      <c r="H3901" s="1" t="s">
        <v>103</v>
      </c>
      <c r="I3901" s="1" t="s">
        <v>724</v>
      </c>
      <c r="J3901" s="1" t="s">
        <v>725</v>
      </c>
      <c r="K3901">
        <v>3158210547</v>
      </c>
      <c r="L3901" t="s">
        <v>726</v>
      </c>
      <c r="M3901" s="1" t="s">
        <v>727</v>
      </c>
      <c r="N3901">
        <v>8100</v>
      </c>
      <c r="O3901">
        <v>9000</v>
      </c>
      <c r="P3901">
        <v>19500</v>
      </c>
      <c r="Q3901">
        <v>25100</v>
      </c>
      <c r="R3901">
        <v>28500</v>
      </c>
      <c r="S3901">
        <v>0</v>
      </c>
      <c r="T3901">
        <v>0</v>
      </c>
      <c r="U3901">
        <v>0</v>
      </c>
      <c r="V3901">
        <v>0</v>
      </c>
      <c r="W3901">
        <v>8700</v>
      </c>
      <c r="X3901">
        <v>9000</v>
      </c>
      <c r="Y3901">
        <v>9.6380165170000005</v>
      </c>
      <c r="Z3901">
        <v>-73.639398380000003</v>
      </c>
      <c r="AA3901" s="1" t="s">
        <v>35</v>
      </c>
      <c r="AB3901">
        <v>2117606700</v>
      </c>
      <c r="AC3901" t="str">
        <f>MID(TablaPivotFinal[[#This Row],[Fecha]],1,4)</f>
        <v>2016</v>
      </c>
      <c r="AD3901" t="str">
        <f>MID(TablaPivotFinal[[#This Row],[Fecha]],5,3)</f>
        <v>Sep</v>
      </c>
      <c r="AE3901" s="1">
        <v>2117606700</v>
      </c>
      <c r="AF3901" s="1">
        <v>135997</v>
      </c>
    </row>
    <row r="3902" spans="1:32" x14ac:dyDescent="0.3">
      <c r="A3902" s="1" t="s">
        <v>720</v>
      </c>
      <c r="B3902" s="1" t="s">
        <v>721</v>
      </c>
      <c r="C3902">
        <v>4516</v>
      </c>
      <c r="D3902" s="1" t="s">
        <v>652</v>
      </c>
      <c r="E3902">
        <v>20</v>
      </c>
      <c r="F3902" s="1" t="s">
        <v>722</v>
      </c>
      <c r="G3902" s="1" t="s">
        <v>723</v>
      </c>
      <c r="H3902" s="1" t="s">
        <v>103</v>
      </c>
      <c r="I3902" s="1" t="s">
        <v>724</v>
      </c>
      <c r="J3902" s="1" t="s">
        <v>725</v>
      </c>
      <c r="K3902">
        <v>3158210547</v>
      </c>
      <c r="L3902" t="s">
        <v>726</v>
      </c>
      <c r="M3902" s="1" t="s">
        <v>727</v>
      </c>
      <c r="N3902">
        <v>8100</v>
      </c>
      <c r="O3902">
        <v>9000</v>
      </c>
      <c r="P3902">
        <v>19500</v>
      </c>
      <c r="Q3902">
        <v>25100</v>
      </c>
      <c r="R3902">
        <v>28500</v>
      </c>
      <c r="S3902">
        <v>0</v>
      </c>
      <c r="T3902">
        <v>0</v>
      </c>
      <c r="U3902">
        <v>0</v>
      </c>
      <c r="V3902">
        <v>0</v>
      </c>
      <c r="W3902">
        <v>8700</v>
      </c>
      <c r="X3902">
        <v>9000</v>
      </c>
      <c r="Y3902">
        <v>9.6380165170000005</v>
      </c>
      <c r="Z3902">
        <v>-73.639398380000003</v>
      </c>
      <c r="AA3902" s="1" t="s">
        <v>37</v>
      </c>
      <c r="AB3902">
        <v>2469286950</v>
      </c>
      <c r="AC3902" t="str">
        <f>MID(TablaPivotFinal[[#This Row],[Fecha]],1,4)</f>
        <v>2017</v>
      </c>
      <c r="AD3902" t="str">
        <f>MID(TablaPivotFinal[[#This Row],[Fecha]],5,3)</f>
        <v>Abr</v>
      </c>
      <c r="AE3902" s="1">
        <v>2469286950</v>
      </c>
      <c r="AF3902" s="1">
        <v>5345.5333330000003</v>
      </c>
    </row>
    <row r="3903" spans="1:32" x14ac:dyDescent="0.3">
      <c r="A3903" s="1" t="s">
        <v>720</v>
      </c>
      <c r="B3903" s="1" t="s">
        <v>721</v>
      </c>
      <c r="C3903">
        <v>4516</v>
      </c>
      <c r="D3903" s="1" t="s">
        <v>652</v>
      </c>
      <c r="E3903">
        <v>20</v>
      </c>
      <c r="F3903" s="1" t="s">
        <v>722</v>
      </c>
      <c r="G3903" s="1" t="s">
        <v>723</v>
      </c>
      <c r="H3903" s="1" t="s">
        <v>103</v>
      </c>
      <c r="I3903" s="1" t="s">
        <v>724</v>
      </c>
      <c r="J3903" s="1" t="s">
        <v>725</v>
      </c>
      <c r="K3903">
        <v>3158210547</v>
      </c>
      <c r="L3903" t="s">
        <v>726</v>
      </c>
      <c r="M3903" s="1" t="s">
        <v>727</v>
      </c>
      <c r="N3903">
        <v>8100</v>
      </c>
      <c r="O3903">
        <v>9000</v>
      </c>
      <c r="P3903">
        <v>19500</v>
      </c>
      <c r="Q3903">
        <v>25100</v>
      </c>
      <c r="R3903">
        <v>28500</v>
      </c>
      <c r="S3903">
        <v>0</v>
      </c>
      <c r="T3903">
        <v>0</v>
      </c>
      <c r="U3903">
        <v>0</v>
      </c>
      <c r="V3903">
        <v>0</v>
      </c>
      <c r="W3903">
        <v>8700</v>
      </c>
      <c r="X3903">
        <v>9000</v>
      </c>
      <c r="Y3903">
        <v>9.6380165170000005</v>
      </c>
      <c r="Z3903">
        <v>-73.639398380000003</v>
      </c>
      <c r="AA3903" s="1" t="s">
        <v>39</v>
      </c>
      <c r="AB3903">
        <v>2290211400</v>
      </c>
      <c r="AC3903" t="str">
        <f>MID(TablaPivotFinal[[#This Row],[Fecha]],1,4)</f>
        <v>2017</v>
      </c>
      <c r="AD3903" t="str">
        <f>MID(TablaPivotFinal[[#This Row],[Fecha]],5,3)</f>
        <v>Ago</v>
      </c>
      <c r="AE3903" s="1">
        <v>2290211400</v>
      </c>
      <c r="AF3903" s="1">
        <v>4535.3548389999996</v>
      </c>
    </row>
    <row r="3904" spans="1:32" x14ac:dyDescent="0.3">
      <c r="A3904" s="1" t="s">
        <v>720</v>
      </c>
      <c r="B3904" s="1" t="s">
        <v>721</v>
      </c>
      <c r="C3904">
        <v>4516</v>
      </c>
      <c r="D3904" s="1" t="s">
        <v>652</v>
      </c>
      <c r="E3904">
        <v>20</v>
      </c>
      <c r="F3904" s="1" t="s">
        <v>722</v>
      </c>
      <c r="G3904" s="1" t="s">
        <v>723</v>
      </c>
      <c r="H3904" s="1" t="s">
        <v>103</v>
      </c>
      <c r="I3904" s="1" t="s">
        <v>724</v>
      </c>
      <c r="J3904" s="1" t="s">
        <v>725</v>
      </c>
      <c r="K3904">
        <v>3158210547</v>
      </c>
      <c r="L3904" t="s">
        <v>726</v>
      </c>
      <c r="M3904" s="1" t="s">
        <v>727</v>
      </c>
      <c r="N3904">
        <v>8100</v>
      </c>
      <c r="O3904">
        <v>9000</v>
      </c>
      <c r="P3904">
        <v>19500</v>
      </c>
      <c r="Q3904">
        <v>25100</v>
      </c>
      <c r="R3904">
        <v>28500</v>
      </c>
      <c r="S3904">
        <v>0</v>
      </c>
      <c r="T3904">
        <v>0</v>
      </c>
      <c r="U3904">
        <v>0</v>
      </c>
      <c r="V3904">
        <v>0</v>
      </c>
      <c r="W3904">
        <v>8700</v>
      </c>
      <c r="X3904">
        <v>9000</v>
      </c>
      <c r="Y3904">
        <v>9.6380165170000005</v>
      </c>
      <c r="Z3904">
        <v>-73.639398380000003</v>
      </c>
      <c r="AA3904" s="1" t="s">
        <v>41</v>
      </c>
      <c r="AB3904">
        <v>2559008400</v>
      </c>
      <c r="AC3904" t="str">
        <f>MID(TablaPivotFinal[[#This Row],[Fecha]],1,4)</f>
        <v>2017</v>
      </c>
      <c r="AD3904" t="str">
        <f>MID(TablaPivotFinal[[#This Row],[Fecha]],5,3)</f>
        <v>Dic</v>
      </c>
      <c r="AE3904" s="1">
        <v>2559008400</v>
      </c>
      <c r="AF3904" s="1">
        <v>5797.16129</v>
      </c>
    </row>
    <row r="3905" spans="1:32" x14ac:dyDescent="0.3">
      <c r="A3905" s="1" t="s">
        <v>720</v>
      </c>
      <c r="B3905" s="1" t="s">
        <v>721</v>
      </c>
      <c r="C3905">
        <v>4516</v>
      </c>
      <c r="D3905" s="1" t="s">
        <v>652</v>
      </c>
      <c r="E3905">
        <v>20</v>
      </c>
      <c r="F3905" s="1" t="s">
        <v>722</v>
      </c>
      <c r="G3905" s="1" t="s">
        <v>723</v>
      </c>
      <c r="H3905" s="1" t="s">
        <v>103</v>
      </c>
      <c r="I3905" s="1" t="s">
        <v>724</v>
      </c>
      <c r="J3905" s="1" t="s">
        <v>725</v>
      </c>
      <c r="K3905">
        <v>3158210547</v>
      </c>
      <c r="L3905" t="s">
        <v>726</v>
      </c>
      <c r="M3905" s="1" t="s">
        <v>727</v>
      </c>
      <c r="N3905">
        <v>8100</v>
      </c>
      <c r="O3905">
        <v>9000</v>
      </c>
      <c r="P3905">
        <v>19500</v>
      </c>
      <c r="Q3905">
        <v>25100</v>
      </c>
      <c r="R3905">
        <v>28500</v>
      </c>
      <c r="S3905">
        <v>0</v>
      </c>
      <c r="T3905">
        <v>0</v>
      </c>
      <c r="U3905">
        <v>0</v>
      </c>
      <c r="V3905">
        <v>0</v>
      </c>
      <c r="W3905">
        <v>8700</v>
      </c>
      <c r="X3905">
        <v>9000</v>
      </c>
      <c r="Y3905">
        <v>9.6380165170000005</v>
      </c>
      <c r="Z3905">
        <v>-73.639398380000003</v>
      </c>
      <c r="AA3905" s="1" t="s">
        <v>43</v>
      </c>
      <c r="AB3905">
        <v>2739829250</v>
      </c>
      <c r="AC3905" t="str">
        <f>MID(TablaPivotFinal[[#This Row],[Fecha]],1,4)</f>
        <v>2017</v>
      </c>
      <c r="AD3905" t="str">
        <f>MID(TablaPivotFinal[[#This Row],[Fecha]],5,3)</f>
        <v>Ene</v>
      </c>
      <c r="AE3905" s="1">
        <v>2739829250</v>
      </c>
      <c r="AF3905" s="1">
        <v>6744.0967739999996</v>
      </c>
    </row>
    <row r="3906" spans="1:32" x14ac:dyDescent="0.3">
      <c r="A3906" s="1" t="s">
        <v>720</v>
      </c>
      <c r="B3906" s="1" t="s">
        <v>721</v>
      </c>
      <c r="C3906">
        <v>4516</v>
      </c>
      <c r="D3906" s="1" t="s">
        <v>652</v>
      </c>
      <c r="E3906">
        <v>20</v>
      </c>
      <c r="F3906" s="1" t="s">
        <v>722</v>
      </c>
      <c r="G3906" s="1" t="s">
        <v>723</v>
      </c>
      <c r="H3906" s="1" t="s">
        <v>103</v>
      </c>
      <c r="I3906" s="1" t="s">
        <v>724</v>
      </c>
      <c r="J3906" s="1" t="s">
        <v>725</v>
      </c>
      <c r="K3906">
        <v>3158210547</v>
      </c>
      <c r="L3906" t="s">
        <v>726</v>
      </c>
      <c r="M3906" s="1" t="s">
        <v>727</v>
      </c>
      <c r="N3906">
        <v>8100</v>
      </c>
      <c r="O3906">
        <v>9000</v>
      </c>
      <c r="P3906">
        <v>19500</v>
      </c>
      <c r="Q3906">
        <v>25100</v>
      </c>
      <c r="R3906">
        <v>28500</v>
      </c>
      <c r="S3906">
        <v>0</v>
      </c>
      <c r="T3906">
        <v>0</v>
      </c>
      <c r="U3906">
        <v>0</v>
      </c>
      <c r="V3906">
        <v>0</v>
      </c>
      <c r="W3906">
        <v>8700</v>
      </c>
      <c r="X3906">
        <v>9000</v>
      </c>
      <c r="Y3906">
        <v>9.6380165170000005</v>
      </c>
      <c r="Z3906">
        <v>-73.639398380000003</v>
      </c>
      <c r="AA3906" s="1" t="s">
        <v>45</v>
      </c>
      <c r="AB3906">
        <v>2121276900</v>
      </c>
      <c r="AC3906" t="str">
        <f>MID(TablaPivotFinal[[#This Row],[Fecha]],1,4)</f>
        <v>2017</v>
      </c>
      <c r="AD3906" t="str">
        <f>MID(TablaPivotFinal[[#This Row],[Fecha]],5,3)</f>
        <v>Feb</v>
      </c>
      <c r="AE3906" s="1">
        <v>2121276900</v>
      </c>
      <c r="AF3906" s="1">
        <v>4621.7857139999996</v>
      </c>
    </row>
    <row r="3907" spans="1:32" x14ac:dyDescent="0.3">
      <c r="A3907" s="1" t="s">
        <v>720</v>
      </c>
      <c r="B3907" s="1" t="s">
        <v>721</v>
      </c>
      <c r="C3907">
        <v>4516</v>
      </c>
      <c r="D3907" s="1" t="s">
        <v>652</v>
      </c>
      <c r="E3907">
        <v>20</v>
      </c>
      <c r="F3907" s="1" t="s">
        <v>722</v>
      </c>
      <c r="G3907" s="1" t="s">
        <v>723</v>
      </c>
      <c r="H3907" s="1" t="s">
        <v>103</v>
      </c>
      <c r="I3907" s="1" t="s">
        <v>724</v>
      </c>
      <c r="J3907" s="1" t="s">
        <v>725</v>
      </c>
      <c r="K3907">
        <v>3158210547</v>
      </c>
      <c r="L3907" t="s">
        <v>726</v>
      </c>
      <c r="M3907" s="1" t="s">
        <v>727</v>
      </c>
      <c r="N3907">
        <v>8100</v>
      </c>
      <c r="O3907">
        <v>9000</v>
      </c>
      <c r="P3907">
        <v>19500</v>
      </c>
      <c r="Q3907">
        <v>25100</v>
      </c>
      <c r="R3907">
        <v>28500</v>
      </c>
      <c r="S3907">
        <v>0</v>
      </c>
      <c r="T3907">
        <v>0</v>
      </c>
      <c r="U3907">
        <v>0</v>
      </c>
      <c r="V3907">
        <v>0</v>
      </c>
      <c r="W3907">
        <v>8700</v>
      </c>
      <c r="X3907">
        <v>9000</v>
      </c>
      <c r="Y3907">
        <v>9.6380165170000005</v>
      </c>
      <c r="Z3907">
        <v>-73.639398380000003</v>
      </c>
      <c r="AA3907" s="1" t="s">
        <v>47</v>
      </c>
      <c r="AB3907">
        <v>2309150100</v>
      </c>
      <c r="AC3907" t="str">
        <f>MID(TablaPivotFinal[[#This Row],[Fecha]],1,4)</f>
        <v>2017</v>
      </c>
      <c r="AD3907" t="str">
        <f>MID(TablaPivotFinal[[#This Row],[Fecha]],5,3)</f>
        <v>Jul</v>
      </c>
      <c r="AE3907" s="1">
        <v>2309150100</v>
      </c>
      <c r="AF3907" s="1">
        <v>4708.3548389999996</v>
      </c>
    </row>
    <row r="3908" spans="1:32" x14ac:dyDescent="0.3">
      <c r="A3908" s="1" t="s">
        <v>720</v>
      </c>
      <c r="B3908" s="1" t="s">
        <v>721</v>
      </c>
      <c r="C3908">
        <v>4516</v>
      </c>
      <c r="D3908" s="1" t="s">
        <v>652</v>
      </c>
      <c r="E3908">
        <v>20</v>
      </c>
      <c r="F3908" s="1" t="s">
        <v>722</v>
      </c>
      <c r="G3908" s="1" t="s">
        <v>723</v>
      </c>
      <c r="H3908" s="1" t="s">
        <v>103</v>
      </c>
      <c r="I3908" s="1" t="s">
        <v>724</v>
      </c>
      <c r="J3908" s="1" t="s">
        <v>725</v>
      </c>
      <c r="K3908">
        <v>3158210547</v>
      </c>
      <c r="L3908" t="s">
        <v>726</v>
      </c>
      <c r="M3908" s="1" t="s">
        <v>727</v>
      </c>
      <c r="N3908">
        <v>8100</v>
      </c>
      <c r="O3908">
        <v>9000</v>
      </c>
      <c r="P3908">
        <v>19500</v>
      </c>
      <c r="Q3908">
        <v>25100</v>
      </c>
      <c r="R3908">
        <v>28500</v>
      </c>
      <c r="S3908">
        <v>0</v>
      </c>
      <c r="T3908">
        <v>0</v>
      </c>
      <c r="U3908">
        <v>0</v>
      </c>
      <c r="V3908">
        <v>0</v>
      </c>
      <c r="W3908">
        <v>8700</v>
      </c>
      <c r="X3908">
        <v>9000</v>
      </c>
      <c r="Y3908">
        <v>9.6380165170000005</v>
      </c>
      <c r="Z3908">
        <v>-73.639398380000003</v>
      </c>
      <c r="AA3908" s="1" t="s">
        <v>49</v>
      </c>
      <c r="AB3908">
        <v>2485052700</v>
      </c>
      <c r="AC3908" t="str">
        <f>MID(TablaPivotFinal[[#This Row],[Fecha]],1,4)</f>
        <v>2017</v>
      </c>
      <c r="AD3908" t="str">
        <f>MID(TablaPivotFinal[[#This Row],[Fecha]],5,3)</f>
        <v>Jun</v>
      </c>
      <c r="AE3908" s="1">
        <v>2485052700</v>
      </c>
      <c r="AF3908" s="1">
        <v>5190.9333329999999</v>
      </c>
    </row>
    <row r="3909" spans="1:32" x14ac:dyDescent="0.3">
      <c r="A3909" s="1" t="s">
        <v>720</v>
      </c>
      <c r="B3909" s="1" t="s">
        <v>721</v>
      </c>
      <c r="C3909">
        <v>4516</v>
      </c>
      <c r="D3909" s="1" t="s">
        <v>652</v>
      </c>
      <c r="E3909">
        <v>20</v>
      </c>
      <c r="F3909" s="1" t="s">
        <v>722</v>
      </c>
      <c r="G3909" s="1" t="s">
        <v>723</v>
      </c>
      <c r="H3909" s="1" t="s">
        <v>103</v>
      </c>
      <c r="I3909" s="1" t="s">
        <v>724</v>
      </c>
      <c r="J3909" s="1" t="s">
        <v>725</v>
      </c>
      <c r="K3909">
        <v>3158210547</v>
      </c>
      <c r="L3909" t="s">
        <v>726</v>
      </c>
      <c r="M3909" s="1" t="s">
        <v>727</v>
      </c>
      <c r="N3909">
        <v>8100</v>
      </c>
      <c r="O3909">
        <v>9000</v>
      </c>
      <c r="P3909">
        <v>19500</v>
      </c>
      <c r="Q3909">
        <v>25100</v>
      </c>
      <c r="R3909">
        <v>28500</v>
      </c>
      <c r="S3909">
        <v>0</v>
      </c>
      <c r="T3909">
        <v>0</v>
      </c>
      <c r="U3909">
        <v>0</v>
      </c>
      <c r="V3909">
        <v>0</v>
      </c>
      <c r="W3909">
        <v>8700</v>
      </c>
      <c r="X3909">
        <v>9000</v>
      </c>
      <c r="Y3909">
        <v>9.6380165170000005</v>
      </c>
      <c r="Z3909">
        <v>-73.639398380000003</v>
      </c>
      <c r="AA3909" s="1" t="s">
        <v>51</v>
      </c>
      <c r="AB3909">
        <v>2429676150</v>
      </c>
      <c r="AC3909" t="str">
        <f>MID(TablaPivotFinal[[#This Row],[Fecha]],1,4)</f>
        <v>2017</v>
      </c>
      <c r="AD3909" t="str">
        <f>MID(TablaPivotFinal[[#This Row],[Fecha]],5,3)</f>
        <v>Mar</v>
      </c>
      <c r="AE3909" s="1">
        <v>2429676150</v>
      </c>
      <c r="AF3909" s="1">
        <v>4706.0645160000004</v>
      </c>
    </row>
    <row r="3910" spans="1:32" x14ac:dyDescent="0.3">
      <c r="A3910" s="1" t="s">
        <v>720</v>
      </c>
      <c r="B3910" s="1" t="s">
        <v>721</v>
      </c>
      <c r="C3910">
        <v>4516</v>
      </c>
      <c r="D3910" s="1" t="s">
        <v>652</v>
      </c>
      <c r="E3910">
        <v>20</v>
      </c>
      <c r="F3910" s="1" t="s">
        <v>722</v>
      </c>
      <c r="G3910" s="1" t="s">
        <v>723</v>
      </c>
      <c r="H3910" s="1" t="s">
        <v>103</v>
      </c>
      <c r="I3910" s="1" t="s">
        <v>724</v>
      </c>
      <c r="J3910" s="1" t="s">
        <v>725</v>
      </c>
      <c r="K3910">
        <v>3158210547</v>
      </c>
      <c r="L3910" t="s">
        <v>726</v>
      </c>
      <c r="M3910" s="1" t="s">
        <v>727</v>
      </c>
      <c r="N3910">
        <v>8100</v>
      </c>
      <c r="O3910">
        <v>9000</v>
      </c>
      <c r="P3910">
        <v>19500</v>
      </c>
      <c r="Q3910">
        <v>25100</v>
      </c>
      <c r="R3910">
        <v>28500</v>
      </c>
      <c r="S3910">
        <v>0</v>
      </c>
      <c r="T3910">
        <v>0</v>
      </c>
      <c r="U3910">
        <v>0</v>
      </c>
      <c r="V3910">
        <v>0</v>
      </c>
      <c r="W3910">
        <v>8700</v>
      </c>
      <c r="X3910">
        <v>9000</v>
      </c>
      <c r="Y3910">
        <v>9.6380165170000005</v>
      </c>
      <c r="Z3910">
        <v>-73.639398380000003</v>
      </c>
      <c r="AA3910" s="1" t="s">
        <v>53</v>
      </c>
      <c r="AB3910">
        <v>2484408700</v>
      </c>
      <c r="AC3910" t="str">
        <f>MID(TablaPivotFinal[[#This Row],[Fecha]],1,4)</f>
        <v>2017</v>
      </c>
      <c r="AD3910" t="str">
        <f>MID(TablaPivotFinal[[#This Row],[Fecha]],5,3)</f>
        <v>May</v>
      </c>
      <c r="AE3910" s="1">
        <v>2484408700</v>
      </c>
      <c r="AF3910" s="1">
        <v>4791.9677419999998</v>
      </c>
    </row>
    <row r="3911" spans="1:32" x14ac:dyDescent="0.3">
      <c r="A3911" s="1" t="s">
        <v>720</v>
      </c>
      <c r="B3911" s="1" t="s">
        <v>721</v>
      </c>
      <c r="C3911">
        <v>4516</v>
      </c>
      <c r="D3911" s="1" t="s">
        <v>652</v>
      </c>
      <c r="E3911">
        <v>20</v>
      </c>
      <c r="F3911" s="1" t="s">
        <v>722</v>
      </c>
      <c r="G3911" s="1" t="s">
        <v>723</v>
      </c>
      <c r="H3911" s="1" t="s">
        <v>103</v>
      </c>
      <c r="I3911" s="1" t="s">
        <v>724</v>
      </c>
      <c r="J3911" s="1" t="s">
        <v>725</v>
      </c>
      <c r="K3911">
        <v>3158210547</v>
      </c>
      <c r="L3911" t="s">
        <v>726</v>
      </c>
      <c r="M3911" s="1" t="s">
        <v>727</v>
      </c>
      <c r="N3911">
        <v>8100</v>
      </c>
      <c r="O3911">
        <v>9000</v>
      </c>
      <c r="P3911">
        <v>19500</v>
      </c>
      <c r="Q3911">
        <v>25100</v>
      </c>
      <c r="R3911">
        <v>28500</v>
      </c>
      <c r="S3911">
        <v>0</v>
      </c>
      <c r="T3911">
        <v>0</v>
      </c>
      <c r="U3911">
        <v>0</v>
      </c>
      <c r="V3911">
        <v>0</v>
      </c>
      <c r="W3911">
        <v>8700</v>
      </c>
      <c r="X3911">
        <v>9000</v>
      </c>
      <c r="Y3911">
        <v>9.6380165170000005</v>
      </c>
      <c r="Z3911">
        <v>-73.639398380000003</v>
      </c>
      <c r="AA3911" s="1" t="s">
        <v>55</v>
      </c>
      <c r="AB3911">
        <v>2341340550</v>
      </c>
      <c r="AC3911" t="str">
        <f>MID(TablaPivotFinal[[#This Row],[Fecha]],1,4)</f>
        <v>2017</v>
      </c>
      <c r="AD3911" t="str">
        <f>MID(TablaPivotFinal[[#This Row],[Fecha]],5,3)</f>
        <v>Nov</v>
      </c>
      <c r="AE3911" s="1">
        <v>2341340550</v>
      </c>
      <c r="AF3911" s="1">
        <v>4763.2333330000001</v>
      </c>
    </row>
    <row r="3912" spans="1:32" x14ac:dyDescent="0.3">
      <c r="A3912" s="1" t="s">
        <v>720</v>
      </c>
      <c r="B3912" s="1" t="s">
        <v>721</v>
      </c>
      <c r="C3912">
        <v>4516</v>
      </c>
      <c r="D3912" s="1" t="s">
        <v>652</v>
      </c>
      <c r="E3912">
        <v>20</v>
      </c>
      <c r="F3912" s="1" t="s">
        <v>722</v>
      </c>
      <c r="G3912" s="1" t="s">
        <v>723</v>
      </c>
      <c r="H3912" s="1" t="s">
        <v>103</v>
      </c>
      <c r="I3912" s="1" t="s">
        <v>724</v>
      </c>
      <c r="J3912" s="1" t="s">
        <v>725</v>
      </c>
      <c r="K3912">
        <v>3158210547</v>
      </c>
      <c r="L3912" t="s">
        <v>726</v>
      </c>
      <c r="M3912" s="1" t="s">
        <v>727</v>
      </c>
      <c r="N3912">
        <v>8100</v>
      </c>
      <c r="O3912">
        <v>9000</v>
      </c>
      <c r="P3912">
        <v>19500</v>
      </c>
      <c r="Q3912">
        <v>25100</v>
      </c>
      <c r="R3912">
        <v>28500</v>
      </c>
      <c r="S3912">
        <v>0</v>
      </c>
      <c r="T3912">
        <v>0</v>
      </c>
      <c r="U3912">
        <v>0</v>
      </c>
      <c r="V3912">
        <v>0</v>
      </c>
      <c r="W3912">
        <v>8700</v>
      </c>
      <c r="X3912">
        <v>9000</v>
      </c>
      <c r="Y3912">
        <v>9.6380165170000005</v>
      </c>
      <c r="Z3912">
        <v>-73.639398380000003</v>
      </c>
      <c r="AA3912" s="1" t="s">
        <v>57</v>
      </c>
      <c r="AB3912">
        <v>2430942900</v>
      </c>
      <c r="AC3912" t="str">
        <f>MID(TablaPivotFinal[[#This Row],[Fecha]],1,4)</f>
        <v>2017</v>
      </c>
      <c r="AD3912" t="str">
        <f>MID(TablaPivotFinal[[#This Row],[Fecha]],5,3)</f>
        <v>Oct</v>
      </c>
      <c r="AE3912" s="1">
        <v>2430942900</v>
      </c>
      <c r="AF3912" s="1">
        <v>4850</v>
      </c>
    </row>
    <row r="3913" spans="1:32" x14ac:dyDescent="0.3">
      <c r="A3913" s="1" t="s">
        <v>720</v>
      </c>
      <c r="B3913" s="1" t="s">
        <v>721</v>
      </c>
      <c r="C3913">
        <v>4516</v>
      </c>
      <c r="D3913" s="1" t="s">
        <v>652</v>
      </c>
      <c r="E3913">
        <v>20</v>
      </c>
      <c r="F3913" s="1" t="s">
        <v>722</v>
      </c>
      <c r="G3913" s="1" t="s">
        <v>723</v>
      </c>
      <c r="H3913" s="1" t="s">
        <v>103</v>
      </c>
      <c r="I3913" s="1" t="s">
        <v>724</v>
      </c>
      <c r="J3913" s="1" t="s">
        <v>725</v>
      </c>
      <c r="K3913">
        <v>3158210547</v>
      </c>
      <c r="L3913" t="s">
        <v>726</v>
      </c>
      <c r="M3913" s="1" t="s">
        <v>727</v>
      </c>
      <c r="N3913">
        <v>8100</v>
      </c>
      <c r="O3913">
        <v>9000</v>
      </c>
      <c r="P3913">
        <v>19500</v>
      </c>
      <c r="Q3913">
        <v>25100</v>
      </c>
      <c r="R3913">
        <v>28500</v>
      </c>
      <c r="S3913">
        <v>0</v>
      </c>
      <c r="T3913">
        <v>0</v>
      </c>
      <c r="U3913">
        <v>0</v>
      </c>
      <c r="V3913">
        <v>0</v>
      </c>
      <c r="W3913">
        <v>8700</v>
      </c>
      <c r="X3913">
        <v>9000</v>
      </c>
      <c r="Y3913">
        <v>9.6380165170000005</v>
      </c>
      <c r="Z3913">
        <v>-73.639398380000003</v>
      </c>
      <c r="AA3913" s="1" t="s">
        <v>59</v>
      </c>
      <c r="AB3913">
        <v>2267972900</v>
      </c>
      <c r="AC3913" t="str">
        <f>MID(TablaPivotFinal[[#This Row],[Fecha]],1,4)</f>
        <v>2017</v>
      </c>
      <c r="AD3913" t="str">
        <f>MID(TablaPivotFinal[[#This Row],[Fecha]],5,3)</f>
        <v>Sep</v>
      </c>
      <c r="AE3913" s="1">
        <v>2267972900</v>
      </c>
      <c r="AF3913" s="1">
        <v>4587.2333330000001</v>
      </c>
    </row>
    <row r="3914" spans="1:32" x14ac:dyDescent="0.3">
      <c r="A3914" s="1" t="s">
        <v>720</v>
      </c>
      <c r="B3914" s="1" t="s">
        <v>721</v>
      </c>
      <c r="C3914">
        <v>4516</v>
      </c>
      <c r="D3914" s="1" t="s">
        <v>652</v>
      </c>
      <c r="E3914">
        <v>20</v>
      </c>
      <c r="F3914" s="1" t="s">
        <v>722</v>
      </c>
      <c r="G3914" s="1" t="s">
        <v>723</v>
      </c>
      <c r="H3914" s="1" t="s">
        <v>103</v>
      </c>
      <c r="I3914" s="1" t="s">
        <v>724</v>
      </c>
      <c r="J3914" s="1" t="s">
        <v>725</v>
      </c>
      <c r="K3914">
        <v>3158210547</v>
      </c>
      <c r="L3914" t="s">
        <v>726</v>
      </c>
      <c r="M3914" s="1" t="s">
        <v>727</v>
      </c>
      <c r="N3914">
        <v>8100</v>
      </c>
      <c r="O3914">
        <v>9000</v>
      </c>
      <c r="P3914">
        <v>19500</v>
      </c>
      <c r="Q3914">
        <v>25100</v>
      </c>
      <c r="R3914">
        <v>28500</v>
      </c>
      <c r="S3914">
        <v>0</v>
      </c>
      <c r="T3914">
        <v>0</v>
      </c>
      <c r="U3914">
        <v>0</v>
      </c>
      <c r="V3914">
        <v>0</v>
      </c>
      <c r="W3914">
        <v>8700</v>
      </c>
      <c r="X3914">
        <v>9000</v>
      </c>
      <c r="Y3914">
        <v>9.6380165170000005</v>
      </c>
      <c r="Z3914">
        <v>-73.639398380000003</v>
      </c>
      <c r="AA3914" s="1" t="s">
        <v>61</v>
      </c>
      <c r="AB3914">
        <v>2628425450</v>
      </c>
      <c r="AC3914" t="str">
        <f>MID(TablaPivotFinal[[#This Row],[Fecha]],1,4)</f>
        <v>2018</v>
      </c>
      <c r="AD3914" t="str">
        <f>MID(TablaPivotFinal[[#This Row],[Fecha]],5,3)</f>
        <v>Abr</v>
      </c>
      <c r="AE3914" s="1">
        <v>2628425450</v>
      </c>
      <c r="AF3914" s="1">
        <v>151813</v>
      </c>
    </row>
    <row r="3915" spans="1:32" x14ac:dyDescent="0.3">
      <c r="A3915" s="1" t="s">
        <v>720</v>
      </c>
      <c r="B3915" s="1" t="s">
        <v>721</v>
      </c>
      <c r="C3915">
        <v>4516</v>
      </c>
      <c r="D3915" s="1" t="s">
        <v>652</v>
      </c>
      <c r="E3915">
        <v>20</v>
      </c>
      <c r="F3915" s="1" t="s">
        <v>722</v>
      </c>
      <c r="G3915" s="1" t="s">
        <v>723</v>
      </c>
      <c r="H3915" s="1" t="s">
        <v>103</v>
      </c>
      <c r="I3915" s="1" t="s">
        <v>724</v>
      </c>
      <c r="J3915" s="1" t="s">
        <v>725</v>
      </c>
      <c r="K3915">
        <v>3158210547</v>
      </c>
      <c r="L3915" t="s">
        <v>726</v>
      </c>
      <c r="M3915" s="1" t="s">
        <v>727</v>
      </c>
      <c r="N3915">
        <v>8100</v>
      </c>
      <c r="O3915">
        <v>9000</v>
      </c>
      <c r="P3915">
        <v>19500</v>
      </c>
      <c r="Q3915">
        <v>25100</v>
      </c>
      <c r="R3915">
        <v>28500</v>
      </c>
      <c r="S3915">
        <v>0</v>
      </c>
      <c r="T3915">
        <v>0</v>
      </c>
      <c r="U3915">
        <v>0</v>
      </c>
      <c r="V3915">
        <v>0</v>
      </c>
      <c r="W3915">
        <v>8700</v>
      </c>
      <c r="X3915">
        <v>9000</v>
      </c>
      <c r="Y3915">
        <v>9.6380165170000005</v>
      </c>
      <c r="Z3915">
        <v>-73.639398380000003</v>
      </c>
      <c r="AA3915" s="1" t="s">
        <v>63</v>
      </c>
      <c r="AB3915">
        <v>2612385300</v>
      </c>
      <c r="AC3915" t="str">
        <f>MID(TablaPivotFinal[[#This Row],[Fecha]],1,4)</f>
        <v>2018</v>
      </c>
      <c r="AD3915" t="str">
        <f>MID(TablaPivotFinal[[#This Row],[Fecha]],5,3)</f>
        <v>Ago</v>
      </c>
      <c r="AE3915" s="1">
        <v>2612385300</v>
      </c>
      <c r="AF3915" s="1">
        <v>154629</v>
      </c>
    </row>
    <row r="3916" spans="1:32" x14ac:dyDescent="0.3">
      <c r="A3916" s="1" t="s">
        <v>720</v>
      </c>
      <c r="B3916" s="1" t="s">
        <v>721</v>
      </c>
      <c r="C3916">
        <v>4516</v>
      </c>
      <c r="D3916" s="1" t="s">
        <v>652</v>
      </c>
      <c r="E3916">
        <v>20</v>
      </c>
      <c r="F3916" s="1" t="s">
        <v>722</v>
      </c>
      <c r="G3916" s="1" t="s">
        <v>723</v>
      </c>
      <c r="H3916" s="1" t="s">
        <v>103</v>
      </c>
      <c r="I3916" s="1" t="s">
        <v>724</v>
      </c>
      <c r="J3916" s="1" t="s">
        <v>725</v>
      </c>
      <c r="K3916">
        <v>3158210547</v>
      </c>
      <c r="L3916" t="s">
        <v>726</v>
      </c>
      <c r="M3916" s="1" t="s">
        <v>727</v>
      </c>
      <c r="N3916">
        <v>8100</v>
      </c>
      <c r="O3916">
        <v>9000</v>
      </c>
      <c r="P3916">
        <v>19500</v>
      </c>
      <c r="Q3916">
        <v>25100</v>
      </c>
      <c r="R3916">
        <v>28500</v>
      </c>
      <c r="S3916">
        <v>0</v>
      </c>
      <c r="T3916">
        <v>0</v>
      </c>
      <c r="U3916">
        <v>0</v>
      </c>
      <c r="V3916">
        <v>0</v>
      </c>
      <c r="W3916">
        <v>8700</v>
      </c>
      <c r="X3916">
        <v>9000</v>
      </c>
      <c r="Y3916">
        <v>9.6380165170000005</v>
      </c>
      <c r="Z3916">
        <v>-73.639398380000003</v>
      </c>
      <c r="AA3916" s="1" t="s">
        <v>65</v>
      </c>
      <c r="AB3916">
        <v>2826491050</v>
      </c>
      <c r="AC3916" t="str">
        <f>MID(TablaPivotFinal[[#This Row],[Fecha]],1,4)</f>
        <v>2018</v>
      </c>
      <c r="AD3916" t="str">
        <f>MID(TablaPivotFinal[[#This Row],[Fecha]],5,3)</f>
        <v>Dic</v>
      </c>
      <c r="AE3916" s="1">
        <v>2826491050</v>
      </c>
      <c r="AF3916" s="1">
        <v>190995</v>
      </c>
    </row>
    <row r="3917" spans="1:32" x14ac:dyDescent="0.3">
      <c r="A3917" s="1" t="s">
        <v>720</v>
      </c>
      <c r="B3917" s="1" t="s">
        <v>721</v>
      </c>
      <c r="C3917">
        <v>4516</v>
      </c>
      <c r="D3917" s="1" t="s">
        <v>652</v>
      </c>
      <c r="E3917">
        <v>20</v>
      </c>
      <c r="F3917" s="1" t="s">
        <v>722</v>
      </c>
      <c r="G3917" s="1" t="s">
        <v>723</v>
      </c>
      <c r="H3917" s="1" t="s">
        <v>103</v>
      </c>
      <c r="I3917" s="1" t="s">
        <v>724</v>
      </c>
      <c r="J3917" s="1" t="s">
        <v>725</v>
      </c>
      <c r="K3917">
        <v>3158210547</v>
      </c>
      <c r="L3917" t="s">
        <v>726</v>
      </c>
      <c r="M3917" s="1" t="s">
        <v>727</v>
      </c>
      <c r="N3917">
        <v>8100</v>
      </c>
      <c r="O3917">
        <v>9000</v>
      </c>
      <c r="P3917">
        <v>19500</v>
      </c>
      <c r="Q3917">
        <v>25100</v>
      </c>
      <c r="R3917">
        <v>28500</v>
      </c>
      <c r="S3917">
        <v>0</v>
      </c>
      <c r="T3917">
        <v>0</v>
      </c>
      <c r="U3917">
        <v>0</v>
      </c>
      <c r="V3917">
        <v>0</v>
      </c>
      <c r="W3917">
        <v>8700</v>
      </c>
      <c r="X3917">
        <v>9000</v>
      </c>
      <c r="Y3917">
        <v>9.6380165170000005</v>
      </c>
      <c r="Z3917">
        <v>-73.639398380000003</v>
      </c>
      <c r="AA3917" s="1" t="s">
        <v>67</v>
      </c>
      <c r="AB3917">
        <v>2932552350</v>
      </c>
      <c r="AC3917" t="str">
        <f>MID(TablaPivotFinal[[#This Row],[Fecha]],1,4)</f>
        <v>2018</v>
      </c>
      <c r="AD3917" t="str">
        <f>MID(TablaPivotFinal[[#This Row],[Fecha]],5,3)</f>
        <v>Ene</v>
      </c>
      <c r="AE3917" s="1">
        <v>2932552350</v>
      </c>
      <c r="AF3917" s="1">
        <v>215439</v>
      </c>
    </row>
    <row r="3918" spans="1:32" x14ac:dyDescent="0.3">
      <c r="A3918" s="1" t="s">
        <v>720</v>
      </c>
      <c r="B3918" s="1" t="s">
        <v>721</v>
      </c>
      <c r="C3918">
        <v>4516</v>
      </c>
      <c r="D3918" s="1" t="s">
        <v>652</v>
      </c>
      <c r="E3918">
        <v>20</v>
      </c>
      <c r="F3918" s="1" t="s">
        <v>722</v>
      </c>
      <c r="G3918" s="1" t="s">
        <v>723</v>
      </c>
      <c r="H3918" s="1" t="s">
        <v>103</v>
      </c>
      <c r="I3918" s="1" t="s">
        <v>724</v>
      </c>
      <c r="J3918" s="1" t="s">
        <v>725</v>
      </c>
      <c r="K3918">
        <v>3158210547</v>
      </c>
      <c r="L3918" t="s">
        <v>726</v>
      </c>
      <c r="M3918" s="1" t="s">
        <v>727</v>
      </c>
      <c r="N3918">
        <v>8100</v>
      </c>
      <c r="O3918">
        <v>9000</v>
      </c>
      <c r="P3918">
        <v>19500</v>
      </c>
      <c r="Q3918">
        <v>25100</v>
      </c>
      <c r="R3918">
        <v>28500</v>
      </c>
      <c r="S3918">
        <v>0</v>
      </c>
      <c r="T3918">
        <v>0</v>
      </c>
      <c r="U3918">
        <v>0</v>
      </c>
      <c r="V3918">
        <v>0</v>
      </c>
      <c r="W3918">
        <v>8700</v>
      </c>
      <c r="X3918">
        <v>9000</v>
      </c>
      <c r="Y3918">
        <v>9.6380165170000005</v>
      </c>
      <c r="Z3918">
        <v>-73.639398380000003</v>
      </c>
      <c r="AA3918" s="1" t="s">
        <v>69</v>
      </c>
      <c r="AB3918">
        <v>2244315300</v>
      </c>
      <c r="AC3918" t="str">
        <f>MID(TablaPivotFinal[[#This Row],[Fecha]],1,4)</f>
        <v>2018</v>
      </c>
      <c r="AD3918" t="str">
        <f>MID(TablaPivotFinal[[#This Row],[Fecha]],5,3)</f>
        <v>Feb</v>
      </c>
      <c r="AE3918" s="1">
        <v>2244315300</v>
      </c>
      <c r="AF3918" s="1">
        <v>131095</v>
      </c>
    </row>
    <row r="3919" spans="1:32" x14ac:dyDescent="0.3">
      <c r="A3919" s="1" t="s">
        <v>720</v>
      </c>
      <c r="B3919" s="1" t="s">
        <v>721</v>
      </c>
      <c r="C3919">
        <v>4516</v>
      </c>
      <c r="D3919" s="1" t="s">
        <v>652</v>
      </c>
      <c r="E3919">
        <v>20</v>
      </c>
      <c r="F3919" s="1" t="s">
        <v>722</v>
      </c>
      <c r="G3919" s="1" t="s">
        <v>723</v>
      </c>
      <c r="H3919" s="1" t="s">
        <v>103</v>
      </c>
      <c r="I3919" s="1" t="s">
        <v>724</v>
      </c>
      <c r="J3919" s="1" t="s">
        <v>725</v>
      </c>
      <c r="K3919">
        <v>3158210547</v>
      </c>
      <c r="L3919" t="s">
        <v>726</v>
      </c>
      <c r="M3919" s="1" t="s">
        <v>727</v>
      </c>
      <c r="N3919">
        <v>8100</v>
      </c>
      <c r="O3919">
        <v>9000</v>
      </c>
      <c r="P3919">
        <v>19500</v>
      </c>
      <c r="Q3919">
        <v>25100</v>
      </c>
      <c r="R3919">
        <v>28500</v>
      </c>
      <c r="S3919">
        <v>0</v>
      </c>
      <c r="T3919">
        <v>0</v>
      </c>
      <c r="U3919">
        <v>0</v>
      </c>
      <c r="V3919">
        <v>0</v>
      </c>
      <c r="W3919">
        <v>8700</v>
      </c>
      <c r="X3919">
        <v>9000</v>
      </c>
      <c r="Y3919">
        <v>9.6380165170000005</v>
      </c>
      <c r="Z3919">
        <v>-73.639398380000003</v>
      </c>
      <c r="AA3919" s="1" t="s">
        <v>71</v>
      </c>
      <c r="AB3919">
        <v>2676527300</v>
      </c>
      <c r="AC3919" t="str">
        <f>MID(TablaPivotFinal[[#This Row],[Fecha]],1,4)</f>
        <v>2018</v>
      </c>
      <c r="AD3919" t="str">
        <f>MID(TablaPivotFinal[[#This Row],[Fecha]],5,3)</f>
        <v>Jul</v>
      </c>
      <c r="AE3919" s="1">
        <v>2676527300</v>
      </c>
      <c r="AF3919" s="1">
        <v>164480</v>
      </c>
    </row>
    <row r="3920" spans="1:32" x14ac:dyDescent="0.3">
      <c r="A3920" s="1" t="s">
        <v>720</v>
      </c>
      <c r="B3920" s="1" t="s">
        <v>721</v>
      </c>
      <c r="C3920">
        <v>4516</v>
      </c>
      <c r="D3920" s="1" t="s">
        <v>652</v>
      </c>
      <c r="E3920">
        <v>20</v>
      </c>
      <c r="F3920" s="1" t="s">
        <v>722</v>
      </c>
      <c r="G3920" s="1" t="s">
        <v>723</v>
      </c>
      <c r="H3920" s="1" t="s">
        <v>103</v>
      </c>
      <c r="I3920" s="1" t="s">
        <v>724</v>
      </c>
      <c r="J3920" s="1" t="s">
        <v>725</v>
      </c>
      <c r="K3920">
        <v>3158210547</v>
      </c>
      <c r="L3920" t="s">
        <v>726</v>
      </c>
      <c r="M3920" s="1" t="s">
        <v>727</v>
      </c>
      <c r="N3920">
        <v>8100</v>
      </c>
      <c r="O3920">
        <v>9000</v>
      </c>
      <c r="P3920">
        <v>19500</v>
      </c>
      <c r="Q3920">
        <v>25100</v>
      </c>
      <c r="R3920">
        <v>28500</v>
      </c>
      <c r="S3920">
        <v>0</v>
      </c>
      <c r="T3920">
        <v>0</v>
      </c>
      <c r="U3920">
        <v>0</v>
      </c>
      <c r="V3920">
        <v>0</v>
      </c>
      <c r="W3920">
        <v>8700</v>
      </c>
      <c r="X3920">
        <v>9000</v>
      </c>
      <c r="Y3920">
        <v>9.6380165170000005</v>
      </c>
      <c r="Z3920">
        <v>-73.639398380000003</v>
      </c>
      <c r="AA3920" s="1" t="s">
        <v>73</v>
      </c>
      <c r="AB3920">
        <v>2702543600</v>
      </c>
      <c r="AC3920" t="str">
        <f>MID(TablaPivotFinal[[#This Row],[Fecha]],1,4)</f>
        <v>2018</v>
      </c>
      <c r="AD3920" t="str">
        <f>MID(TablaPivotFinal[[#This Row],[Fecha]],5,3)</f>
        <v>Jun</v>
      </c>
      <c r="AE3920" s="1">
        <v>2702543600</v>
      </c>
      <c r="AF3920" s="1">
        <v>164078</v>
      </c>
    </row>
    <row r="3921" spans="1:32" x14ac:dyDescent="0.3">
      <c r="A3921" s="1" t="s">
        <v>720</v>
      </c>
      <c r="B3921" s="1" t="s">
        <v>721</v>
      </c>
      <c r="C3921">
        <v>4516</v>
      </c>
      <c r="D3921" s="1" t="s">
        <v>652</v>
      </c>
      <c r="E3921">
        <v>20</v>
      </c>
      <c r="F3921" s="1" t="s">
        <v>722</v>
      </c>
      <c r="G3921" s="1" t="s">
        <v>723</v>
      </c>
      <c r="H3921" s="1" t="s">
        <v>103</v>
      </c>
      <c r="I3921" s="1" t="s">
        <v>724</v>
      </c>
      <c r="J3921" s="1" t="s">
        <v>725</v>
      </c>
      <c r="K3921">
        <v>3158210547</v>
      </c>
      <c r="L3921" t="s">
        <v>726</v>
      </c>
      <c r="M3921" s="1" t="s">
        <v>727</v>
      </c>
      <c r="N3921">
        <v>8100</v>
      </c>
      <c r="O3921">
        <v>9000</v>
      </c>
      <c r="P3921">
        <v>19500</v>
      </c>
      <c r="Q3921">
        <v>25100</v>
      </c>
      <c r="R3921">
        <v>28500</v>
      </c>
      <c r="S3921">
        <v>0</v>
      </c>
      <c r="T3921">
        <v>0</v>
      </c>
      <c r="U3921">
        <v>0</v>
      </c>
      <c r="V3921">
        <v>0</v>
      </c>
      <c r="W3921">
        <v>8700</v>
      </c>
      <c r="X3921">
        <v>9000</v>
      </c>
      <c r="Y3921">
        <v>9.6380165170000005</v>
      </c>
      <c r="Z3921">
        <v>-73.639398380000003</v>
      </c>
      <c r="AA3921" s="1" t="s">
        <v>75</v>
      </c>
      <c r="AB3921">
        <v>2653763200</v>
      </c>
      <c r="AC3921" t="str">
        <f>MID(TablaPivotFinal[[#This Row],[Fecha]],1,4)</f>
        <v>2018</v>
      </c>
      <c r="AD3921" t="str">
        <f>MID(TablaPivotFinal[[#This Row],[Fecha]],5,3)</f>
        <v>Mar</v>
      </c>
      <c r="AE3921" s="1">
        <v>2653763200</v>
      </c>
      <c r="AF3921" s="1">
        <v>161002</v>
      </c>
    </row>
    <row r="3922" spans="1:32" x14ac:dyDescent="0.3">
      <c r="A3922" s="1" t="s">
        <v>720</v>
      </c>
      <c r="B3922" s="1" t="s">
        <v>721</v>
      </c>
      <c r="C3922">
        <v>4516</v>
      </c>
      <c r="D3922" s="1" t="s">
        <v>652</v>
      </c>
      <c r="E3922">
        <v>20</v>
      </c>
      <c r="F3922" s="1" t="s">
        <v>722</v>
      </c>
      <c r="G3922" s="1" t="s">
        <v>723</v>
      </c>
      <c r="H3922" s="1" t="s">
        <v>103</v>
      </c>
      <c r="I3922" s="1" t="s">
        <v>724</v>
      </c>
      <c r="J3922" s="1" t="s">
        <v>725</v>
      </c>
      <c r="K3922">
        <v>3158210547</v>
      </c>
      <c r="L3922" t="s">
        <v>726</v>
      </c>
      <c r="M3922" s="1" t="s">
        <v>727</v>
      </c>
      <c r="N3922">
        <v>8100</v>
      </c>
      <c r="O3922">
        <v>9000</v>
      </c>
      <c r="P3922">
        <v>19500</v>
      </c>
      <c r="Q3922">
        <v>25100</v>
      </c>
      <c r="R3922">
        <v>28500</v>
      </c>
      <c r="S3922">
        <v>0</v>
      </c>
      <c r="T3922">
        <v>0</v>
      </c>
      <c r="U3922">
        <v>0</v>
      </c>
      <c r="V3922">
        <v>0</v>
      </c>
      <c r="W3922">
        <v>8700</v>
      </c>
      <c r="X3922">
        <v>9000</v>
      </c>
      <c r="Y3922">
        <v>9.6380165170000005</v>
      </c>
      <c r="Z3922">
        <v>-73.639398380000003</v>
      </c>
      <c r="AA3922" s="1" t="s">
        <v>77</v>
      </c>
      <c r="AB3922">
        <v>2606455000</v>
      </c>
      <c r="AC3922" t="str">
        <f>MID(TablaPivotFinal[[#This Row],[Fecha]],1,4)</f>
        <v>2018</v>
      </c>
      <c r="AD3922" t="str">
        <f>MID(TablaPivotFinal[[#This Row],[Fecha]],5,3)</f>
        <v>May</v>
      </c>
      <c r="AE3922" s="1">
        <v>2606455000</v>
      </c>
      <c r="AF3922" s="1">
        <v>150669</v>
      </c>
    </row>
    <row r="3923" spans="1:32" x14ac:dyDescent="0.3">
      <c r="A3923" s="1" t="s">
        <v>720</v>
      </c>
      <c r="B3923" s="1" t="s">
        <v>721</v>
      </c>
      <c r="C3923">
        <v>4516</v>
      </c>
      <c r="D3923" s="1" t="s">
        <v>652</v>
      </c>
      <c r="E3923">
        <v>20</v>
      </c>
      <c r="F3923" s="1" t="s">
        <v>722</v>
      </c>
      <c r="G3923" s="1" t="s">
        <v>723</v>
      </c>
      <c r="H3923" s="1" t="s">
        <v>103</v>
      </c>
      <c r="I3923" s="1" t="s">
        <v>724</v>
      </c>
      <c r="J3923" s="1" t="s">
        <v>725</v>
      </c>
      <c r="K3923">
        <v>3158210547</v>
      </c>
      <c r="L3923" t="s">
        <v>726</v>
      </c>
      <c r="M3923" s="1" t="s">
        <v>727</v>
      </c>
      <c r="N3923">
        <v>8100</v>
      </c>
      <c r="O3923">
        <v>9000</v>
      </c>
      <c r="P3923">
        <v>19500</v>
      </c>
      <c r="Q3923">
        <v>25100</v>
      </c>
      <c r="R3923">
        <v>28500</v>
      </c>
      <c r="S3923">
        <v>0</v>
      </c>
      <c r="T3923">
        <v>0</v>
      </c>
      <c r="U3923">
        <v>0</v>
      </c>
      <c r="V3923">
        <v>0</v>
      </c>
      <c r="W3923">
        <v>8700</v>
      </c>
      <c r="X3923">
        <v>9000</v>
      </c>
      <c r="Y3923">
        <v>9.6380165170000005</v>
      </c>
      <c r="Z3923">
        <v>-73.639398380000003</v>
      </c>
      <c r="AA3923" s="1" t="s">
        <v>79</v>
      </c>
      <c r="AB3923">
        <v>2610354450</v>
      </c>
      <c r="AC3923" t="str">
        <f>MID(TablaPivotFinal[[#This Row],[Fecha]],1,4)</f>
        <v>2018</v>
      </c>
      <c r="AD3923" t="str">
        <f>MID(TablaPivotFinal[[#This Row],[Fecha]],5,3)</f>
        <v>Nov</v>
      </c>
      <c r="AE3923" s="1">
        <v>2610354450</v>
      </c>
      <c r="AF3923" s="1">
        <v>153004</v>
      </c>
    </row>
    <row r="3924" spans="1:32" x14ac:dyDescent="0.3">
      <c r="A3924" s="1" t="s">
        <v>720</v>
      </c>
      <c r="B3924" s="1" t="s">
        <v>721</v>
      </c>
      <c r="C3924">
        <v>4516</v>
      </c>
      <c r="D3924" s="1" t="s">
        <v>652</v>
      </c>
      <c r="E3924">
        <v>20</v>
      </c>
      <c r="F3924" s="1" t="s">
        <v>722</v>
      </c>
      <c r="G3924" s="1" t="s">
        <v>723</v>
      </c>
      <c r="H3924" s="1" t="s">
        <v>103</v>
      </c>
      <c r="I3924" s="1" t="s">
        <v>724</v>
      </c>
      <c r="J3924" s="1" t="s">
        <v>725</v>
      </c>
      <c r="K3924">
        <v>3158210547</v>
      </c>
      <c r="L3924" t="s">
        <v>726</v>
      </c>
      <c r="M3924" s="1" t="s">
        <v>727</v>
      </c>
      <c r="N3924">
        <v>8100</v>
      </c>
      <c r="O3924">
        <v>9000</v>
      </c>
      <c r="P3924">
        <v>19500</v>
      </c>
      <c r="Q3924">
        <v>25100</v>
      </c>
      <c r="R3924">
        <v>28500</v>
      </c>
      <c r="S3924">
        <v>0</v>
      </c>
      <c r="T3924">
        <v>0</v>
      </c>
      <c r="U3924">
        <v>0</v>
      </c>
      <c r="V3924">
        <v>0</v>
      </c>
      <c r="W3924">
        <v>8700</v>
      </c>
      <c r="X3924">
        <v>9000</v>
      </c>
      <c r="Y3924">
        <v>9.6380165170000005</v>
      </c>
      <c r="Z3924">
        <v>-73.639398380000003</v>
      </c>
      <c r="AA3924" s="1" t="s">
        <v>81</v>
      </c>
      <c r="AB3924">
        <v>2703902500</v>
      </c>
      <c r="AC3924" t="str">
        <f>MID(TablaPivotFinal[[#This Row],[Fecha]],1,4)</f>
        <v>2018</v>
      </c>
      <c r="AD3924" t="str">
        <f>MID(TablaPivotFinal[[#This Row],[Fecha]],5,3)</f>
        <v>Oct</v>
      </c>
      <c r="AE3924" s="1">
        <v>2703902500</v>
      </c>
      <c r="AF3924" s="1">
        <v>160476</v>
      </c>
    </row>
    <row r="3925" spans="1:32" x14ac:dyDescent="0.3">
      <c r="A3925" s="1" t="s">
        <v>720</v>
      </c>
      <c r="B3925" s="1" t="s">
        <v>721</v>
      </c>
      <c r="C3925">
        <v>4516</v>
      </c>
      <c r="D3925" s="1" t="s">
        <v>652</v>
      </c>
      <c r="E3925">
        <v>20</v>
      </c>
      <c r="F3925" s="1" t="s">
        <v>722</v>
      </c>
      <c r="G3925" s="1" t="s">
        <v>723</v>
      </c>
      <c r="H3925" s="1" t="s">
        <v>103</v>
      </c>
      <c r="I3925" s="1" t="s">
        <v>724</v>
      </c>
      <c r="J3925" s="1" t="s">
        <v>725</v>
      </c>
      <c r="K3925">
        <v>3158210547</v>
      </c>
      <c r="L3925" t="s">
        <v>726</v>
      </c>
      <c r="M3925" s="1" t="s">
        <v>727</v>
      </c>
      <c r="N3925">
        <v>8100</v>
      </c>
      <c r="O3925">
        <v>9000</v>
      </c>
      <c r="P3925">
        <v>19500</v>
      </c>
      <c r="Q3925">
        <v>25100</v>
      </c>
      <c r="R3925">
        <v>28500</v>
      </c>
      <c r="S3925">
        <v>0</v>
      </c>
      <c r="T3925">
        <v>0</v>
      </c>
      <c r="U3925">
        <v>0</v>
      </c>
      <c r="V3925">
        <v>0</v>
      </c>
      <c r="W3925">
        <v>8700</v>
      </c>
      <c r="X3925">
        <v>9000</v>
      </c>
      <c r="Y3925">
        <v>9.6380165170000005</v>
      </c>
      <c r="Z3925">
        <v>-73.639398380000003</v>
      </c>
      <c r="AA3925" s="1" t="s">
        <v>83</v>
      </c>
      <c r="AB3925">
        <v>2565315200</v>
      </c>
      <c r="AC3925" t="str">
        <f>MID(TablaPivotFinal[[#This Row],[Fecha]],1,4)</f>
        <v>2018</v>
      </c>
      <c r="AD3925" t="str">
        <f>MID(TablaPivotFinal[[#This Row],[Fecha]],5,3)</f>
        <v>Sep</v>
      </c>
      <c r="AE3925" s="1">
        <v>2565315200</v>
      </c>
      <c r="AF3925" s="1">
        <v>147618</v>
      </c>
    </row>
    <row r="3926" spans="1:32" x14ac:dyDescent="0.3">
      <c r="A3926" s="1" t="s">
        <v>728</v>
      </c>
      <c r="B3926" s="1" t="s">
        <v>729</v>
      </c>
      <c r="C3926">
        <v>2515</v>
      </c>
      <c r="D3926" s="1" t="s">
        <v>730</v>
      </c>
      <c r="E3926">
        <v>13</v>
      </c>
      <c r="F3926" s="1" t="s">
        <v>731</v>
      </c>
      <c r="G3926" s="1" t="s">
        <v>732</v>
      </c>
      <c r="H3926" s="1" t="s">
        <v>103</v>
      </c>
      <c r="I3926" s="1" t="s">
        <v>733</v>
      </c>
      <c r="J3926" s="1" t="s">
        <v>734</v>
      </c>
      <c r="K3926">
        <v>3162954845</v>
      </c>
      <c r="L3926" t="s">
        <v>735</v>
      </c>
      <c r="M3926" s="1" t="s">
        <v>736</v>
      </c>
      <c r="N3926">
        <v>8800</v>
      </c>
      <c r="O3926">
        <v>9600</v>
      </c>
      <c r="P3926">
        <v>20100</v>
      </c>
      <c r="Q3926">
        <v>25600</v>
      </c>
      <c r="R3926">
        <v>28800</v>
      </c>
      <c r="S3926">
        <v>0</v>
      </c>
      <c r="T3926">
        <v>0</v>
      </c>
      <c r="U3926">
        <v>0</v>
      </c>
      <c r="V3926">
        <v>0</v>
      </c>
      <c r="W3926">
        <v>8400</v>
      </c>
      <c r="X3926">
        <v>8700</v>
      </c>
      <c r="Y3926">
        <v>9.6813003230000003</v>
      </c>
      <c r="Z3926">
        <v>-75.125421059999994</v>
      </c>
      <c r="AA3926" s="1" t="s">
        <v>13</v>
      </c>
      <c r="AB3926">
        <v>1053437100</v>
      </c>
      <c r="AC3926" t="str">
        <f>MID(TablaPivotFinal[[#This Row],[Fecha]],1,4)</f>
        <v>2016</v>
      </c>
      <c r="AD3926" t="str">
        <f>MID(TablaPivotFinal[[#This Row],[Fecha]],5,3)</f>
        <v>Abr</v>
      </c>
      <c r="AE3926" s="1">
        <v>1053437100</v>
      </c>
      <c r="AF3926" s="1">
        <v>93310</v>
      </c>
    </row>
    <row r="3927" spans="1:32" x14ac:dyDescent="0.3">
      <c r="A3927" s="1" t="s">
        <v>728</v>
      </c>
      <c r="B3927" s="1" t="s">
        <v>729</v>
      </c>
      <c r="C3927">
        <v>2515</v>
      </c>
      <c r="D3927" s="1" t="s">
        <v>730</v>
      </c>
      <c r="E3927">
        <v>13</v>
      </c>
      <c r="F3927" s="1" t="s">
        <v>731</v>
      </c>
      <c r="G3927" s="1" t="s">
        <v>732</v>
      </c>
      <c r="H3927" s="1" t="s">
        <v>103</v>
      </c>
      <c r="I3927" s="1" t="s">
        <v>733</v>
      </c>
      <c r="J3927" s="1" t="s">
        <v>734</v>
      </c>
      <c r="K3927">
        <v>3162954845</v>
      </c>
      <c r="L3927" t="s">
        <v>735</v>
      </c>
      <c r="M3927" s="1" t="s">
        <v>736</v>
      </c>
      <c r="N3927">
        <v>8800</v>
      </c>
      <c r="O3927">
        <v>9600</v>
      </c>
      <c r="P3927">
        <v>20100</v>
      </c>
      <c r="Q3927">
        <v>25600</v>
      </c>
      <c r="R3927">
        <v>28800</v>
      </c>
      <c r="S3927">
        <v>0</v>
      </c>
      <c r="T3927">
        <v>0</v>
      </c>
      <c r="U3927">
        <v>0</v>
      </c>
      <c r="V3927">
        <v>0</v>
      </c>
      <c r="W3927">
        <v>8400</v>
      </c>
      <c r="X3927">
        <v>8700</v>
      </c>
      <c r="Y3927">
        <v>9.6813003230000003</v>
      </c>
      <c r="Z3927">
        <v>-75.125421059999994</v>
      </c>
      <c r="AA3927" s="1" t="s">
        <v>15</v>
      </c>
      <c r="AB3927">
        <v>1159262800</v>
      </c>
      <c r="AC3927" t="str">
        <f>MID(TablaPivotFinal[[#This Row],[Fecha]],1,4)</f>
        <v>2016</v>
      </c>
      <c r="AD3927" t="str">
        <f>MID(TablaPivotFinal[[#This Row],[Fecha]],5,3)</f>
        <v>Ago</v>
      </c>
      <c r="AE3927" s="1">
        <v>1159262800</v>
      </c>
      <c r="AF3927" s="1">
        <v>105760</v>
      </c>
    </row>
    <row r="3928" spans="1:32" x14ac:dyDescent="0.3">
      <c r="A3928" s="1" t="s">
        <v>728</v>
      </c>
      <c r="B3928" s="1" t="s">
        <v>729</v>
      </c>
      <c r="C3928">
        <v>2515</v>
      </c>
      <c r="D3928" s="1" t="s">
        <v>730</v>
      </c>
      <c r="E3928">
        <v>13</v>
      </c>
      <c r="F3928" s="1" t="s">
        <v>731</v>
      </c>
      <c r="G3928" s="1" t="s">
        <v>732</v>
      </c>
      <c r="H3928" s="1" t="s">
        <v>103</v>
      </c>
      <c r="I3928" s="1" t="s">
        <v>733</v>
      </c>
      <c r="J3928" s="1" t="s">
        <v>734</v>
      </c>
      <c r="K3928">
        <v>3162954845</v>
      </c>
      <c r="L3928" t="s">
        <v>735</v>
      </c>
      <c r="M3928" s="1" t="s">
        <v>736</v>
      </c>
      <c r="N3928">
        <v>8800</v>
      </c>
      <c r="O3928">
        <v>9600</v>
      </c>
      <c r="P3928">
        <v>20100</v>
      </c>
      <c r="Q3928">
        <v>25600</v>
      </c>
      <c r="R3928">
        <v>28800</v>
      </c>
      <c r="S3928">
        <v>0</v>
      </c>
      <c r="T3928">
        <v>0</v>
      </c>
      <c r="U3928">
        <v>0</v>
      </c>
      <c r="V3928">
        <v>0</v>
      </c>
      <c r="W3928">
        <v>8400</v>
      </c>
      <c r="X3928">
        <v>8700</v>
      </c>
      <c r="Y3928">
        <v>9.6813003230000003</v>
      </c>
      <c r="Z3928">
        <v>-75.125421059999994</v>
      </c>
      <c r="AA3928" s="1" t="s">
        <v>17</v>
      </c>
      <c r="AB3928">
        <v>1329148250</v>
      </c>
      <c r="AC3928" t="str">
        <f>MID(TablaPivotFinal[[#This Row],[Fecha]],1,4)</f>
        <v>2016</v>
      </c>
      <c r="AD3928" t="str">
        <f>MID(TablaPivotFinal[[#This Row],[Fecha]],5,3)</f>
        <v>Dic</v>
      </c>
      <c r="AE3928" s="1">
        <v>1329148250</v>
      </c>
      <c r="AF3928" s="1">
        <v>130226</v>
      </c>
    </row>
    <row r="3929" spans="1:32" x14ac:dyDescent="0.3">
      <c r="A3929" s="1" t="s">
        <v>728</v>
      </c>
      <c r="B3929" s="1" t="s">
        <v>729</v>
      </c>
      <c r="C3929">
        <v>2515</v>
      </c>
      <c r="D3929" s="1" t="s">
        <v>730</v>
      </c>
      <c r="E3929">
        <v>13</v>
      </c>
      <c r="F3929" s="1" t="s">
        <v>731</v>
      </c>
      <c r="G3929" s="1" t="s">
        <v>732</v>
      </c>
      <c r="H3929" s="1" t="s">
        <v>103</v>
      </c>
      <c r="I3929" s="1" t="s">
        <v>733</v>
      </c>
      <c r="J3929" s="1" t="s">
        <v>734</v>
      </c>
      <c r="K3929">
        <v>3162954845</v>
      </c>
      <c r="L3929" t="s">
        <v>735</v>
      </c>
      <c r="M3929" s="1" t="s">
        <v>736</v>
      </c>
      <c r="N3929">
        <v>8800</v>
      </c>
      <c r="O3929">
        <v>9600</v>
      </c>
      <c r="P3929">
        <v>20100</v>
      </c>
      <c r="Q3929">
        <v>25600</v>
      </c>
      <c r="R3929">
        <v>28800</v>
      </c>
      <c r="S3929">
        <v>0</v>
      </c>
      <c r="T3929">
        <v>0</v>
      </c>
      <c r="U3929">
        <v>0</v>
      </c>
      <c r="V3929">
        <v>0</v>
      </c>
      <c r="W3929">
        <v>8400</v>
      </c>
      <c r="X3929">
        <v>8700</v>
      </c>
      <c r="Y3929">
        <v>9.6813003230000003</v>
      </c>
      <c r="Z3929">
        <v>-75.125421059999994</v>
      </c>
      <c r="AA3929" s="1" t="s">
        <v>19</v>
      </c>
      <c r="AB3929">
        <v>1263536500</v>
      </c>
      <c r="AC3929" t="str">
        <f>MID(TablaPivotFinal[[#This Row],[Fecha]],1,4)</f>
        <v>2016</v>
      </c>
      <c r="AD3929" t="str">
        <f>MID(TablaPivotFinal[[#This Row],[Fecha]],5,3)</f>
        <v>Ene</v>
      </c>
      <c r="AE3929" s="1">
        <v>1263536500</v>
      </c>
      <c r="AF3929" s="1">
        <v>127543</v>
      </c>
    </row>
    <row r="3930" spans="1:32" x14ac:dyDescent="0.3">
      <c r="A3930" s="1" t="s">
        <v>728</v>
      </c>
      <c r="B3930" s="1" t="s">
        <v>729</v>
      </c>
      <c r="C3930">
        <v>2515</v>
      </c>
      <c r="D3930" s="1" t="s">
        <v>730</v>
      </c>
      <c r="E3930">
        <v>13</v>
      </c>
      <c r="F3930" s="1" t="s">
        <v>731</v>
      </c>
      <c r="G3930" s="1" t="s">
        <v>732</v>
      </c>
      <c r="H3930" s="1" t="s">
        <v>103</v>
      </c>
      <c r="I3930" s="1" t="s">
        <v>733</v>
      </c>
      <c r="J3930" s="1" t="s">
        <v>734</v>
      </c>
      <c r="K3930">
        <v>3162954845</v>
      </c>
      <c r="L3930" t="s">
        <v>735</v>
      </c>
      <c r="M3930" s="1" t="s">
        <v>736</v>
      </c>
      <c r="N3930">
        <v>8800</v>
      </c>
      <c r="O3930">
        <v>9600</v>
      </c>
      <c r="P3930">
        <v>20100</v>
      </c>
      <c r="Q3930">
        <v>25600</v>
      </c>
      <c r="R3930">
        <v>28800</v>
      </c>
      <c r="S3930">
        <v>0</v>
      </c>
      <c r="T3930">
        <v>0</v>
      </c>
      <c r="U3930">
        <v>0</v>
      </c>
      <c r="V3930">
        <v>0</v>
      </c>
      <c r="W3930">
        <v>8400</v>
      </c>
      <c r="X3930">
        <v>8700</v>
      </c>
      <c r="Y3930">
        <v>9.6813003230000003</v>
      </c>
      <c r="Z3930">
        <v>-75.125421059999994</v>
      </c>
      <c r="AA3930" s="1" t="s">
        <v>21</v>
      </c>
      <c r="AB3930">
        <v>1019753700</v>
      </c>
      <c r="AC3930" t="str">
        <f>MID(TablaPivotFinal[[#This Row],[Fecha]],1,4)</f>
        <v>2016</v>
      </c>
      <c r="AD3930" t="str">
        <f>MID(TablaPivotFinal[[#This Row],[Fecha]],5,3)</f>
        <v>Feb</v>
      </c>
      <c r="AE3930" s="1">
        <v>1019753700</v>
      </c>
      <c r="AF3930" s="1">
        <v>93046</v>
      </c>
    </row>
    <row r="3931" spans="1:32" x14ac:dyDescent="0.3">
      <c r="A3931" s="1" t="s">
        <v>728</v>
      </c>
      <c r="B3931" s="1" t="s">
        <v>729</v>
      </c>
      <c r="C3931">
        <v>2515</v>
      </c>
      <c r="D3931" s="1" t="s">
        <v>730</v>
      </c>
      <c r="E3931">
        <v>13</v>
      </c>
      <c r="F3931" s="1" t="s">
        <v>731</v>
      </c>
      <c r="G3931" s="1" t="s">
        <v>732</v>
      </c>
      <c r="H3931" s="1" t="s">
        <v>103</v>
      </c>
      <c r="I3931" s="1" t="s">
        <v>733</v>
      </c>
      <c r="J3931" s="1" t="s">
        <v>734</v>
      </c>
      <c r="K3931">
        <v>3162954845</v>
      </c>
      <c r="L3931" t="s">
        <v>735</v>
      </c>
      <c r="M3931" s="1" t="s">
        <v>736</v>
      </c>
      <c r="N3931">
        <v>8800</v>
      </c>
      <c r="O3931">
        <v>9600</v>
      </c>
      <c r="P3931">
        <v>20100</v>
      </c>
      <c r="Q3931">
        <v>25600</v>
      </c>
      <c r="R3931">
        <v>28800</v>
      </c>
      <c r="S3931">
        <v>0</v>
      </c>
      <c r="T3931">
        <v>0</v>
      </c>
      <c r="U3931">
        <v>0</v>
      </c>
      <c r="V3931">
        <v>0</v>
      </c>
      <c r="W3931">
        <v>8400</v>
      </c>
      <c r="X3931">
        <v>8700</v>
      </c>
      <c r="Y3931">
        <v>9.6813003230000003</v>
      </c>
      <c r="Z3931">
        <v>-75.125421059999994</v>
      </c>
      <c r="AA3931" s="1" t="s">
        <v>23</v>
      </c>
      <c r="AB3931">
        <v>1034526450</v>
      </c>
      <c r="AC3931" t="str">
        <f>MID(TablaPivotFinal[[#This Row],[Fecha]],1,4)</f>
        <v>2016</v>
      </c>
      <c r="AD3931" t="str">
        <f>MID(TablaPivotFinal[[#This Row],[Fecha]],5,3)</f>
        <v>Jul</v>
      </c>
      <c r="AE3931" s="1">
        <v>1034526450</v>
      </c>
      <c r="AF3931" s="1">
        <v>102272</v>
      </c>
    </row>
    <row r="3932" spans="1:32" x14ac:dyDescent="0.3">
      <c r="A3932" s="1" t="s">
        <v>728</v>
      </c>
      <c r="B3932" s="1" t="s">
        <v>729</v>
      </c>
      <c r="C3932">
        <v>2515</v>
      </c>
      <c r="D3932" s="1" t="s">
        <v>730</v>
      </c>
      <c r="E3932">
        <v>13</v>
      </c>
      <c r="F3932" s="1" t="s">
        <v>731</v>
      </c>
      <c r="G3932" s="1" t="s">
        <v>732</v>
      </c>
      <c r="H3932" s="1" t="s">
        <v>103</v>
      </c>
      <c r="I3932" s="1" t="s">
        <v>733</v>
      </c>
      <c r="J3932" s="1" t="s">
        <v>734</v>
      </c>
      <c r="K3932">
        <v>3162954845</v>
      </c>
      <c r="L3932" t="s">
        <v>735</v>
      </c>
      <c r="M3932" s="1" t="s">
        <v>736</v>
      </c>
      <c r="N3932">
        <v>8800</v>
      </c>
      <c r="O3932">
        <v>9600</v>
      </c>
      <c r="P3932">
        <v>20100</v>
      </c>
      <c r="Q3932">
        <v>25600</v>
      </c>
      <c r="R3932">
        <v>28800</v>
      </c>
      <c r="S3932">
        <v>0</v>
      </c>
      <c r="T3932">
        <v>0</v>
      </c>
      <c r="U3932">
        <v>0</v>
      </c>
      <c r="V3932">
        <v>0</v>
      </c>
      <c r="W3932">
        <v>8400</v>
      </c>
      <c r="X3932">
        <v>8700</v>
      </c>
      <c r="Y3932">
        <v>9.6813003230000003</v>
      </c>
      <c r="Z3932">
        <v>-75.125421059999994</v>
      </c>
      <c r="AA3932" s="1" t="s">
        <v>25</v>
      </c>
      <c r="AB3932">
        <v>1035800500</v>
      </c>
      <c r="AC3932" t="str">
        <f>MID(TablaPivotFinal[[#This Row],[Fecha]],1,4)</f>
        <v>2016</v>
      </c>
      <c r="AD3932" t="str">
        <f>MID(TablaPivotFinal[[#This Row],[Fecha]],5,3)</f>
        <v>Jun</v>
      </c>
      <c r="AE3932" s="1">
        <v>1035800500</v>
      </c>
      <c r="AF3932" s="1">
        <v>98885</v>
      </c>
    </row>
    <row r="3933" spans="1:32" x14ac:dyDescent="0.3">
      <c r="A3933" s="1" t="s">
        <v>728</v>
      </c>
      <c r="B3933" s="1" t="s">
        <v>729</v>
      </c>
      <c r="C3933">
        <v>2515</v>
      </c>
      <c r="D3933" s="1" t="s">
        <v>730</v>
      </c>
      <c r="E3933">
        <v>13</v>
      </c>
      <c r="F3933" s="1" t="s">
        <v>731</v>
      </c>
      <c r="G3933" s="1" t="s">
        <v>732</v>
      </c>
      <c r="H3933" s="1" t="s">
        <v>103</v>
      </c>
      <c r="I3933" s="1" t="s">
        <v>733</v>
      </c>
      <c r="J3933" s="1" t="s">
        <v>734</v>
      </c>
      <c r="K3933">
        <v>3162954845</v>
      </c>
      <c r="L3933" t="s">
        <v>735</v>
      </c>
      <c r="M3933" s="1" t="s">
        <v>736</v>
      </c>
      <c r="N3933">
        <v>8800</v>
      </c>
      <c r="O3933">
        <v>9600</v>
      </c>
      <c r="P3933">
        <v>20100</v>
      </c>
      <c r="Q3933">
        <v>25600</v>
      </c>
      <c r="R3933">
        <v>28800</v>
      </c>
      <c r="S3933">
        <v>0</v>
      </c>
      <c r="T3933">
        <v>0</v>
      </c>
      <c r="U3933">
        <v>0</v>
      </c>
      <c r="V3933">
        <v>0</v>
      </c>
      <c r="W3933">
        <v>8400</v>
      </c>
      <c r="X3933">
        <v>8700</v>
      </c>
      <c r="Y3933">
        <v>9.6813003230000003</v>
      </c>
      <c r="Z3933">
        <v>-75.125421059999994</v>
      </c>
      <c r="AA3933" s="1" t="s">
        <v>27</v>
      </c>
      <c r="AB3933">
        <v>1193819800</v>
      </c>
      <c r="AC3933" t="str">
        <f>MID(TablaPivotFinal[[#This Row],[Fecha]],1,4)</f>
        <v>2016</v>
      </c>
      <c r="AD3933" t="str">
        <f>MID(TablaPivotFinal[[#This Row],[Fecha]],5,3)</f>
        <v>Mar</v>
      </c>
      <c r="AE3933" s="1">
        <v>1193819800</v>
      </c>
      <c r="AF3933" s="1">
        <v>114505</v>
      </c>
    </row>
    <row r="3934" spans="1:32" x14ac:dyDescent="0.3">
      <c r="A3934" s="1" t="s">
        <v>728</v>
      </c>
      <c r="B3934" s="1" t="s">
        <v>729</v>
      </c>
      <c r="C3934">
        <v>2515</v>
      </c>
      <c r="D3934" s="1" t="s">
        <v>730</v>
      </c>
      <c r="E3934">
        <v>13</v>
      </c>
      <c r="F3934" s="1" t="s">
        <v>731</v>
      </c>
      <c r="G3934" s="1" t="s">
        <v>732</v>
      </c>
      <c r="H3934" s="1" t="s">
        <v>103</v>
      </c>
      <c r="I3934" s="1" t="s">
        <v>733</v>
      </c>
      <c r="J3934" s="1" t="s">
        <v>734</v>
      </c>
      <c r="K3934">
        <v>3162954845</v>
      </c>
      <c r="L3934" t="s">
        <v>735</v>
      </c>
      <c r="M3934" s="1" t="s">
        <v>736</v>
      </c>
      <c r="N3934">
        <v>8800</v>
      </c>
      <c r="O3934">
        <v>9600</v>
      </c>
      <c r="P3934">
        <v>20100</v>
      </c>
      <c r="Q3934">
        <v>25600</v>
      </c>
      <c r="R3934">
        <v>28800</v>
      </c>
      <c r="S3934">
        <v>0</v>
      </c>
      <c r="T3934">
        <v>0</v>
      </c>
      <c r="U3934">
        <v>0</v>
      </c>
      <c r="V3934">
        <v>0</v>
      </c>
      <c r="W3934">
        <v>8400</v>
      </c>
      <c r="X3934">
        <v>8700</v>
      </c>
      <c r="Y3934">
        <v>9.6813003230000003</v>
      </c>
      <c r="Z3934">
        <v>-75.125421059999994</v>
      </c>
      <c r="AA3934" s="1" t="s">
        <v>29</v>
      </c>
      <c r="AB3934">
        <v>1078715000</v>
      </c>
      <c r="AC3934" t="str">
        <f>MID(TablaPivotFinal[[#This Row],[Fecha]],1,4)</f>
        <v>2016</v>
      </c>
      <c r="AD3934" t="str">
        <f>MID(TablaPivotFinal[[#This Row],[Fecha]],5,3)</f>
        <v>May</v>
      </c>
      <c r="AE3934" s="1">
        <v>1078715000</v>
      </c>
      <c r="AF3934" s="1">
        <v>99686</v>
      </c>
    </row>
    <row r="3935" spans="1:32" x14ac:dyDescent="0.3">
      <c r="A3935" s="1" t="s">
        <v>728</v>
      </c>
      <c r="B3935" s="1" t="s">
        <v>729</v>
      </c>
      <c r="C3935">
        <v>2515</v>
      </c>
      <c r="D3935" s="1" t="s">
        <v>730</v>
      </c>
      <c r="E3935">
        <v>13</v>
      </c>
      <c r="F3935" s="1" t="s">
        <v>731</v>
      </c>
      <c r="G3935" s="1" t="s">
        <v>732</v>
      </c>
      <c r="H3935" s="1" t="s">
        <v>103</v>
      </c>
      <c r="I3935" s="1" t="s">
        <v>733</v>
      </c>
      <c r="J3935" s="1" t="s">
        <v>734</v>
      </c>
      <c r="K3935">
        <v>3162954845</v>
      </c>
      <c r="L3935" t="s">
        <v>735</v>
      </c>
      <c r="M3935" s="1" t="s">
        <v>736</v>
      </c>
      <c r="N3935">
        <v>8800</v>
      </c>
      <c r="O3935">
        <v>9600</v>
      </c>
      <c r="P3935">
        <v>20100</v>
      </c>
      <c r="Q3935">
        <v>25600</v>
      </c>
      <c r="R3935">
        <v>28800</v>
      </c>
      <c r="S3935">
        <v>0</v>
      </c>
      <c r="T3935">
        <v>0</v>
      </c>
      <c r="U3935">
        <v>0</v>
      </c>
      <c r="V3935">
        <v>0</v>
      </c>
      <c r="W3935">
        <v>8400</v>
      </c>
      <c r="X3935">
        <v>8700</v>
      </c>
      <c r="Y3935">
        <v>9.6813003230000003</v>
      </c>
      <c r="Z3935">
        <v>-75.125421059999994</v>
      </c>
      <c r="AA3935" s="1" t="s">
        <v>31</v>
      </c>
      <c r="AB3935">
        <v>1135098200</v>
      </c>
      <c r="AC3935" t="str">
        <f>MID(TablaPivotFinal[[#This Row],[Fecha]],1,4)</f>
        <v>2016</v>
      </c>
      <c r="AD3935" t="str">
        <f>MID(TablaPivotFinal[[#This Row],[Fecha]],5,3)</f>
        <v>Nov</v>
      </c>
      <c r="AE3935" s="1">
        <v>1135098200</v>
      </c>
      <c r="AF3935" s="1">
        <v>105912</v>
      </c>
    </row>
    <row r="3936" spans="1:32" x14ac:dyDescent="0.3">
      <c r="A3936" s="1" t="s">
        <v>728</v>
      </c>
      <c r="B3936" s="1" t="s">
        <v>729</v>
      </c>
      <c r="C3936">
        <v>2515</v>
      </c>
      <c r="D3936" s="1" t="s">
        <v>730</v>
      </c>
      <c r="E3936">
        <v>13</v>
      </c>
      <c r="F3936" s="1" t="s">
        <v>731</v>
      </c>
      <c r="G3936" s="1" t="s">
        <v>732</v>
      </c>
      <c r="H3936" s="1" t="s">
        <v>103</v>
      </c>
      <c r="I3936" s="1" t="s">
        <v>733</v>
      </c>
      <c r="J3936" s="1" t="s">
        <v>734</v>
      </c>
      <c r="K3936">
        <v>3162954845</v>
      </c>
      <c r="L3936" t="s">
        <v>735</v>
      </c>
      <c r="M3936" s="1" t="s">
        <v>736</v>
      </c>
      <c r="N3936">
        <v>8800</v>
      </c>
      <c r="O3936">
        <v>9600</v>
      </c>
      <c r="P3936">
        <v>20100</v>
      </c>
      <c r="Q3936">
        <v>25600</v>
      </c>
      <c r="R3936">
        <v>28800</v>
      </c>
      <c r="S3936">
        <v>0</v>
      </c>
      <c r="T3936">
        <v>0</v>
      </c>
      <c r="U3936">
        <v>0</v>
      </c>
      <c r="V3936">
        <v>0</v>
      </c>
      <c r="W3936">
        <v>8400</v>
      </c>
      <c r="X3936">
        <v>8700</v>
      </c>
      <c r="Y3936">
        <v>9.6813003230000003</v>
      </c>
      <c r="Z3936">
        <v>-75.125421059999994</v>
      </c>
      <c r="AA3936" s="1" t="s">
        <v>33</v>
      </c>
      <c r="AB3936">
        <v>1177322100</v>
      </c>
      <c r="AC3936" t="str">
        <f>MID(TablaPivotFinal[[#This Row],[Fecha]],1,4)</f>
        <v>2016</v>
      </c>
      <c r="AD3936" t="str">
        <f>MID(TablaPivotFinal[[#This Row],[Fecha]],5,3)</f>
        <v>Oct</v>
      </c>
      <c r="AE3936" s="1">
        <v>1177322100</v>
      </c>
      <c r="AF3936" s="1">
        <v>110440</v>
      </c>
    </row>
    <row r="3937" spans="1:32" x14ac:dyDescent="0.3">
      <c r="A3937" s="1" t="s">
        <v>728</v>
      </c>
      <c r="B3937" s="1" t="s">
        <v>729</v>
      </c>
      <c r="C3937">
        <v>2515</v>
      </c>
      <c r="D3937" s="1" t="s">
        <v>730</v>
      </c>
      <c r="E3937">
        <v>13</v>
      </c>
      <c r="F3937" s="1" t="s">
        <v>731</v>
      </c>
      <c r="G3937" s="1" t="s">
        <v>732</v>
      </c>
      <c r="H3937" s="1" t="s">
        <v>103</v>
      </c>
      <c r="I3937" s="1" t="s">
        <v>733</v>
      </c>
      <c r="J3937" s="1" t="s">
        <v>734</v>
      </c>
      <c r="K3937">
        <v>3162954845</v>
      </c>
      <c r="L3937" t="s">
        <v>735</v>
      </c>
      <c r="M3937" s="1" t="s">
        <v>736</v>
      </c>
      <c r="N3937">
        <v>8800</v>
      </c>
      <c r="O3937">
        <v>9600</v>
      </c>
      <c r="P3937">
        <v>20100</v>
      </c>
      <c r="Q3937">
        <v>25600</v>
      </c>
      <c r="R3937">
        <v>28800</v>
      </c>
      <c r="S3937">
        <v>0</v>
      </c>
      <c r="T3937">
        <v>0</v>
      </c>
      <c r="U3937">
        <v>0</v>
      </c>
      <c r="V3937">
        <v>0</v>
      </c>
      <c r="W3937">
        <v>8400</v>
      </c>
      <c r="X3937">
        <v>8700</v>
      </c>
      <c r="Y3937">
        <v>9.6813003230000003</v>
      </c>
      <c r="Z3937">
        <v>-75.125421059999994</v>
      </c>
      <c r="AA3937" s="1" t="s">
        <v>35</v>
      </c>
      <c r="AB3937">
        <v>1071888800</v>
      </c>
      <c r="AC3937" t="str">
        <f>MID(TablaPivotFinal[[#This Row],[Fecha]],1,4)</f>
        <v>2016</v>
      </c>
      <c r="AD3937" t="str">
        <f>MID(TablaPivotFinal[[#This Row],[Fecha]],5,3)</f>
        <v>Sep</v>
      </c>
      <c r="AE3937" s="1">
        <v>1071888800</v>
      </c>
      <c r="AF3937" s="1">
        <v>98755</v>
      </c>
    </row>
    <row r="3938" spans="1:32" x14ac:dyDescent="0.3">
      <c r="A3938" s="1" t="s">
        <v>728</v>
      </c>
      <c r="B3938" s="1" t="s">
        <v>729</v>
      </c>
      <c r="C3938">
        <v>2515</v>
      </c>
      <c r="D3938" s="1" t="s">
        <v>730</v>
      </c>
      <c r="E3938">
        <v>13</v>
      </c>
      <c r="F3938" s="1" t="s">
        <v>731</v>
      </c>
      <c r="G3938" s="1" t="s">
        <v>732</v>
      </c>
      <c r="H3938" s="1" t="s">
        <v>103</v>
      </c>
      <c r="I3938" s="1" t="s">
        <v>733</v>
      </c>
      <c r="J3938" s="1" t="s">
        <v>734</v>
      </c>
      <c r="K3938">
        <v>3162954845</v>
      </c>
      <c r="L3938" t="s">
        <v>735</v>
      </c>
      <c r="M3938" s="1" t="s">
        <v>736</v>
      </c>
      <c r="N3938">
        <v>8800</v>
      </c>
      <c r="O3938">
        <v>9600</v>
      </c>
      <c r="P3938">
        <v>20100</v>
      </c>
      <c r="Q3938">
        <v>25600</v>
      </c>
      <c r="R3938">
        <v>28800</v>
      </c>
      <c r="S3938">
        <v>0</v>
      </c>
      <c r="T3938">
        <v>0</v>
      </c>
      <c r="U3938">
        <v>0</v>
      </c>
      <c r="V3938">
        <v>0</v>
      </c>
      <c r="W3938">
        <v>8400</v>
      </c>
      <c r="X3938">
        <v>8700</v>
      </c>
      <c r="Y3938">
        <v>9.6813003230000003</v>
      </c>
      <c r="Z3938">
        <v>-75.125421059999994</v>
      </c>
      <c r="AA3938" s="1" t="s">
        <v>37</v>
      </c>
      <c r="AB3938">
        <v>1176960300</v>
      </c>
      <c r="AC3938" t="str">
        <f>MID(TablaPivotFinal[[#This Row],[Fecha]],1,4)</f>
        <v>2017</v>
      </c>
      <c r="AD3938" t="str">
        <f>MID(TablaPivotFinal[[#This Row],[Fecha]],5,3)</f>
        <v>Abr</v>
      </c>
      <c r="AE3938" s="1">
        <v>1176960300</v>
      </c>
      <c r="AF3938" s="1">
        <v>3784.9</v>
      </c>
    </row>
    <row r="3939" spans="1:32" x14ac:dyDescent="0.3">
      <c r="A3939" s="1" t="s">
        <v>728</v>
      </c>
      <c r="B3939" s="1" t="s">
        <v>729</v>
      </c>
      <c r="C3939">
        <v>2515</v>
      </c>
      <c r="D3939" s="1" t="s">
        <v>730</v>
      </c>
      <c r="E3939">
        <v>13</v>
      </c>
      <c r="F3939" s="1" t="s">
        <v>731</v>
      </c>
      <c r="G3939" s="1" t="s">
        <v>732</v>
      </c>
      <c r="H3939" s="1" t="s">
        <v>103</v>
      </c>
      <c r="I3939" s="1" t="s">
        <v>733</v>
      </c>
      <c r="J3939" s="1" t="s">
        <v>734</v>
      </c>
      <c r="K3939">
        <v>3162954845</v>
      </c>
      <c r="L3939" t="s">
        <v>735</v>
      </c>
      <c r="M3939" s="1" t="s">
        <v>736</v>
      </c>
      <c r="N3939">
        <v>8800</v>
      </c>
      <c r="O3939">
        <v>9600</v>
      </c>
      <c r="P3939">
        <v>20100</v>
      </c>
      <c r="Q3939">
        <v>25600</v>
      </c>
      <c r="R3939">
        <v>28800</v>
      </c>
      <c r="S3939">
        <v>0</v>
      </c>
      <c r="T3939">
        <v>0</v>
      </c>
      <c r="U3939">
        <v>0</v>
      </c>
      <c r="V3939">
        <v>0</v>
      </c>
      <c r="W3939">
        <v>8400</v>
      </c>
      <c r="X3939">
        <v>8700</v>
      </c>
      <c r="Y3939">
        <v>9.6813003230000003</v>
      </c>
      <c r="Z3939">
        <v>-75.125421059999994</v>
      </c>
      <c r="AA3939" s="1" t="s">
        <v>39</v>
      </c>
      <c r="AB3939">
        <v>1134737800</v>
      </c>
      <c r="AC3939" t="str">
        <f>MID(TablaPivotFinal[[#This Row],[Fecha]],1,4)</f>
        <v>2017</v>
      </c>
      <c r="AD3939" t="str">
        <f>MID(TablaPivotFinal[[#This Row],[Fecha]],5,3)</f>
        <v>Ago</v>
      </c>
      <c r="AE3939" s="1">
        <v>1134737800</v>
      </c>
      <c r="AF3939" s="1">
        <v>3367.5483869999998</v>
      </c>
    </row>
    <row r="3940" spans="1:32" x14ac:dyDescent="0.3">
      <c r="A3940" s="1" t="s">
        <v>728</v>
      </c>
      <c r="B3940" s="1" t="s">
        <v>729</v>
      </c>
      <c r="C3940">
        <v>2515</v>
      </c>
      <c r="D3940" s="1" t="s">
        <v>730</v>
      </c>
      <c r="E3940">
        <v>13</v>
      </c>
      <c r="F3940" s="1" t="s">
        <v>731</v>
      </c>
      <c r="G3940" s="1" t="s">
        <v>732</v>
      </c>
      <c r="H3940" s="1" t="s">
        <v>103</v>
      </c>
      <c r="I3940" s="1" t="s">
        <v>733</v>
      </c>
      <c r="J3940" s="1" t="s">
        <v>734</v>
      </c>
      <c r="K3940">
        <v>3162954845</v>
      </c>
      <c r="L3940" t="s">
        <v>735</v>
      </c>
      <c r="M3940" s="1" t="s">
        <v>736</v>
      </c>
      <c r="N3940">
        <v>8800</v>
      </c>
      <c r="O3940">
        <v>9600</v>
      </c>
      <c r="P3940">
        <v>20100</v>
      </c>
      <c r="Q3940">
        <v>25600</v>
      </c>
      <c r="R3940">
        <v>28800</v>
      </c>
      <c r="S3940">
        <v>0</v>
      </c>
      <c r="T3940">
        <v>0</v>
      </c>
      <c r="U3940">
        <v>0</v>
      </c>
      <c r="V3940">
        <v>0</v>
      </c>
      <c r="W3940">
        <v>8400</v>
      </c>
      <c r="X3940">
        <v>8700</v>
      </c>
      <c r="Y3940">
        <v>9.6813003230000003</v>
      </c>
      <c r="Z3940">
        <v>-75.125421059999994</v>
      </c>
      <c r="AA3940" s="1" t="s">
        <v>41</v>
      </c>
      <c r="AB3940">
        <v>1338458200</v>
      </c>
      <c r="AC3940" t="str">
        <f>MID(TablaPivotFinal[[#This Row],[Fecha]],1,4)</f>
        <v>2017</v>
      </c>
      <c r="AD3940" t="str">
        <f>MID(TablaPivotFinal[[#This Row],[Fecha]],5,3)</f>
        <v>Dic</v>
      </c>
      <c r="AE3940" s="1">
        <v>1338458200</v>
      </c>
      <c r="AF3940" s="1">
        <v>4200.6774189999996</v>
      </c>
    </row>
    <row r="3941" spans="1:32" x14ac:dyDescent="0.3">
      <c r="A3941" s="1" t="s">
        <v>728</v>
      </c>
      <c r="B3941" s="1" t="s">
        <v>729</v>
      </c>
      <c r="C3941">
        <v>2515</v>
      </c>
      <c r="D3941" s="1" t="s">
        <v>730</v>
      </c>
      <c r="E3941">
        <v>13</v>
      </c>
      <c r="F3941" s="1" t="s">
        <v>731</v>
      </c>
      <c r="G3941" s="1" t="s">
        <v>732</v>
      </c>
      <c r="H3941" s="1" t="s">
        <v>103</v>
      </c>
      <c r="I3941" s="1" t="s">
        <v>733</v>
      </c>
      <c r="J3941" s="1" t="s">
        <v>734</v>
      </c>
      <c r="K3941">
        <v>3162954845</v>
      </c>
      <c r="L3941" t="s">
        <v>735</v>
      </c>
      <c r="M3941" s="1" t="s">
        <v>736</v>
      </c>
      <c r="N3941">
        <v>8800</v>
      </c>
      <c r="O3941">
        <v>9600</v>
      </c>
      <c r="P3941">
        <v>20100</v>
      </c>
      <c r="Q3941">
        <v>25600</v>
      </c>
      <c r="R3941">
        <v>28800</v>
      </c>
      <c r="S3941">
        <v>0</v>
      </c>
      <c r="T3941">
        <v>0</v>
      </c>
      <c r="U3941">
        <v>0</v>
      </c>
      <c r="V3941">
        <v>0</v>
      </c>
      <c r="W3941">
        <v>8400</v>
      </c>
      <c r="X3941">
        <v>8700</v>
      </c>
      <c r="Y3941">
        <v>9.6813003230000003</v>
      </c>
      <c r="Z3941">
        <v>-75.125421059999994</v>
      </c>
      <c r="AA3941" s="1" t="s">
        <v>43</v>
      </c>
      <c r="AB3941">
        <v>1355806400</v>
      </c>
      <c r="AC3941" t="str">
        <f>MID(TablaPivotFinal[[#This Row],[Fecha]],1,4)</f>
        <v>2017</v>
      </c>
      <c r="AD3941" t="str">
        <f>MID(TablaPivotFinal[[#This Row],[Fecha]],5,3)</f>
        <v>Ene</v>
      </c>
      <c r="AE3941" s="1">
        <v>1355806400</v>
      </c>
      <c r="AF3941" s="1">
        <v>4292.419355</v>
      </c>
    </row>
    <row r="3942" spans="1:32" x14ac:dyDescent="0.3">
      <c r="A3942" s="1" t="s">
        <v>728</v>
      </c>
      <c r="B3942" s="1" t="s">
        <v>729</v>
      </c>
      <c r="C3942">
        <v>2515</v>
      </c>
      <c r="D3942" s="1" t="s">
        <v>730</v>
      </c>
      <c r="E3942">
        <v>13</v>
      </c>
      <c r="F3942" s="1" t="s">
        <v>731</v>
      </c>
      <c r="G3942" s="1" t="s">
        <v>732</v>
      </c>
      <c r="H3942" s="1" t="s">
        <v>103</v>
      </c>
      <c r="I3942" s="1" t="s">
        <v>733</v>
      </c>
      <c r="J3942" s="1" t="s">
        <v>734</v>
      </c>
      <c r="K3942">
        <v>3162954845</v>
      </c>
      <c r="L3942" t="s">
        <v>735</v>
      </c>
      <c r="M3942" s="1" t="s">
        <v>736</v>
      </c>
      <c r="N3942">
        <v>8800</v>
      </c>
      <c r="O3942">
        <v>9600</v>
      </c>
      <c r="P3942">
        <v>20100</v>
      </c>
      <c r="Q3942">
        <v>25600</v>
      </c>
      <c r="R3942">
        <v>28800</v>
      </c>
      <c r="S3942">
        <v>0</v>
      </c>
      <c r="T3942">
        <v>0</v>
      </c>
      <c r="U3942">
        <v>0</v>
      </c>
      <c r="V3942">
        <v>0</v>
      </c>
      <c r="W3942">
        <v>8400</v>
      </c>
      <c r="X3942">
        <v>8700</v>
      </c>
      <c r="Y3942">
        <v>9.6813003230000003</v>
      </c>
      <c r="Z3942">
        <v>-75.125421059999994</v>
      </c>
      <c r="AA3942" s="1" t="s">
        <v>45</v>
      </c>
      <c r="AB3942">
        <v>1038352700</v>
      </c>
      <c r="AC3942" t="str">
        <f>MID(TablaPivotFinal[[#This Row],[Fecha]],1,4)</f>
        <v>2017</v>
      </c>
      <c r="AD3942" t="str">
        <f>MID(TablaPivotFinal[[#This Row],[Fecha]],5,3)</f>
        <v>Feb</v>
      </c>
      <c r="AE3942" s="1">
        <v>1038352700</v>
      </c>
      <c r="AF3942" s="1">
        <v>3348.0714290000001</v>
      </c>
    </row>
    <row r="3943" spans="1:32" x14ac:dyDescent="0.3">
      <c r="A3943" s="1" t="s">
        <v>728</v>
      </c>
      <c r="B3943" s="1" t="s">
        <v>729</v>
      </c>
      <c r="C3943">
        <v>2515</v>
      </c>
      <c r="D3943" s="1" t="s">
        <v>730</v>
      </c>
      <c r="E3943">
        <v>13</v>
      </c>
      <c r="F3943" s="1" t="s">
        <v>731</v>
      </c>
      <c r="G3943" s="1" t="s">
        <v>732</v>
      </c>
      <c r="H3943" s="1" t="s">
        <v>103</v>
      </c>
      <c r="I3943" s="1" t="s">
        <v>733</v>
      </c>
      <c r="J3943" s="1" t="s">
        <v>734</v>
      </c>
      <c r="K3943">
        <v>3162954845</v>
      </c>
      <c r="L3943" t="s">
        <v>735</v>
      </c>
      <c r="M3943" s="1" t="s">
        <v>736</v>
      </c>
      <c r="N3943">
        <v>8800</v>
      </c>
      <c r="O3943">
        <v>9600</v>
      </c>
      <c r="P3943">
        <v>20100</v>
      </c>
      <c r="Q3943">
        <v>25600</v>
      </c>
      <c r="R3943">
        <v>28800</v>
      </c>
      <c r="S3943">
        <v>0</v>
      </c>
      <c r="T3943">
        <v>0</v>
      </c>
      <c r="U3943">
        <v>0</v>
      </c>
      <c r="V3943">
        <v>0</v>
      </c>
      <c r="W3943">
        <v>8400</v>
      </c>
      <c r="X3943">
        <v>8700</v>
      </c>
      <c r="Y3943">
        <v>9.6813003230000003</v>
      </c>
      <c r="Z3943">
        <v>-75.125421059999994</v>
      </c>
      <c r="AA3943" s="1" t="s">
        <v>47</v>
      </c>
      <c r="AB3943">
        <v>1166242000</v>
      </c>
      <c r="AC3943" t="str">
        <f>MID(TablaPivotFinal[[#This Row],[Fecha]],1,4)</f>
        <v>2017</v>
      </c>
      <c r="AD3943" t="str">
        <f>MID(TablaPivotFinal[[#This Row],[Fecha]],5,3)</f>
        <v>Jul</v>
      </c>
      <c r="AE3943" s="1">
        <v>1166242000</v>
      </c>
      <c r="AF3943" s="1">
        <v>3496.258065</v>
      </c>
    </row>
    <row r="3944" spans="1:32" x14ac:dyDescent="0.3">
      <c r="A3944" s="1" t="s">
        <v>728</v>
      </c>
      <c r="B3944" s="1" t="s">
        <v>729</v>
      </c>
      <c r="C3944">
        <v>2515</v>
      </c>
      <c r="D3944" s="1" t="s">
        <v>730</v>
      </c>
      <c r="E3944">
        <v>13</v>
      </c>
      <c r="F3944" s="1" t="s">
        <v>731</v>
      </c>
      <c r="G3944" s="1" t="s">
        <v>732</v>
      </c>
      <c r="H3944" s="1" t="s">
        <v>103</v>
      </c>
      <c r="I3944" s="1" t="s">
        <v>733</v>
      </c>
      <c r="J3944" s="1" t="s">
        <v>734</v>
      </c>
      <c r="K3944">
        <v>3162954845</v>
      </c>
      <c r="L3944" t="s">
        <v>735</v>
      </c>
      <c r="M3944" s="1" t="s">
        <v>736</v>
      </c>
      <c r="N3944">
        <v>8800</v>
      </c>
      <c r="O3944">
        <v>9600</v>
      </c>
      <c r="P3944">
        <v>20100</v>
      </c>
      <c r="Q3944">
        <v>25600</v>
      </c>
      <c r="R3944">
        <v>28800</v>
      </c>
      <c r="S3944">
        <v>0</v>
      </c>
      <c r="T3944">
        <v>0</v>
      </c>
      <c r="U3944">
        <v>0</v>
      </c>
      <c r="V3944">
        <v>0</v>
      </c>
      <c r="W3944">
        <v>8400</v>
      </c>
      <c r="X3944">
        <v>8700</v>
      </c>
      <c r="Y3944">
        <v>9.6813003230000003</v>
      </c>
      <c r="Z3944">
        <v>-75.125421059999994</v>
      </c>
      <c r="AA3944" s="1" t="s">
        <v>49</v>
      </c>
      <c r="AB3944">
        <v>1150824800</v>
      </c>
      <c r="AC3944" t="str">
        <f>MID(TablaPivotFinal[[#This Row],[Fecha]],1,4)</f>
        <v>2017</v>
      </c>
      <c r="AD3944" t="str">
        <f>MID(TablaPivotFinal[[#This Row],[Fecha]],5,3)</f>
        <v>Jun</v>
      </c>
      <c r="AE3944" s="1">
        <v>1150824800</v>
      </c>
      <c r="AF3944" s="1">
        <v>3524.5333329999999</v>
      </c>
    </row>
    <row r="3945" spans="1:32" x14ac:dyDescent="0.3">
      <c r="A3945" s="1" t="s">
        <v>728</v>
      </c>
      <c r="B3945" s="1" t="s">
        <v>729</v>
      </c>
      <c r="C3945">
        <v>2515</v>
      </c>
      <c r="D3945" s="1" t="s">
        <v>730</v>
      </c>
      <c r="E3945">
        <v>13</v>
      </c>
      <c r="F3945" s="1" t="s">
        <v>731</v>
      </c>
      <c r="G3945" s="1" t="s">
        <v>732</v>
      </c>
      <c r="H3945" s="1" t="s">
        <v>103</v>
      </c>
      <c r="I3945" s="1" t="s">
        <v>733</v>
      </c>
      <c r="J3945" s="1" t="s">
        <v>734</v>
      </c>
      <c r="K3945">
        <v>3162954845</v>
      </c>
      <c r="L3945" t="s">
        <v>735</v>
      </c>
      <c r="M3945" s="1" t="s">
        <v>736</v>
      </c>
      <c r="N3945">
        <v>8800</v>
      </c>
      <c r="O3945">
        <v>9600</v>
      </c>
      <c r="P3945">
        <v>20100</v>
      </c>
      <c r="Q3945">
        <v>25600</v>
      </c>
      <c r="R3945">
        <v>28800</v>
      </c>
      <c r="S3945">
        <v>0</v>
      </c>
      <c r="T3945">
        <v>0</v>
      </c>
      <c r="U3945">
        <v>0</v>
      </c>
      <c r="V3945">
        <v>0</v>
      </c>
      <c r="W3945">
        <v>8400</v>
      </c>
      <c r="X3945">
        <v>8700</v>
      </c>
      <c r="Y3945">
        <v>9.6813003230000003</v>
      </c>
      <c r="Z3945">
        <v>-75.125421059999994</v>
      </c>
      <c r="AA3945" s="1" t="s">
        <v>51</v>
      </c>
      <c r="AB3945">
        <v>1138655700</v>
      </c>
      <c r="AC3945" t="str">
        <f>MID(TablaPivotFinal[[#This Row],[Fecha]],1,4)</f>
        <v>2017</v>
      </c>
      <c r="AD3945" t="str">
        <f>MID(TablaPivotFinal[[#This Row],[Fecha]],5,3)</f>
        <v>Mar</v>
      </c>
      <c r="AE3945" s="1">
        <v>1138655700</v>
      </c>
      <c r="AF3945" s="1">
        <v>3318.6451609999999</v>
      </c>
    </row>
    <row r="3946" spans="1:32" x14ac:dyDescent="0.3">
      <c r="A3946" s="1" t="s">
        <v>728</v>
      </c>
      <c r="B3946" s="1" t="s">
        <v>729</v>
      </c>
      <c r="C3946">
        <v>2515</v>
      </c>
      <c r="D3946" s="1" t="s">
        <v>730</v>
      </c>
      <c r="E3946">
        <v>13</v>
      </c>
      <c r="F3946" s="1" t="s">
        <v>731</v>
      </c>
      <c r="G3946" s="1" t="s">
        <v>732</v>
      </c>
      <c r="H3946" s="1" t="s">
        <v>103</v>
      </c>
      <c r="I3946" s="1" t="s">
        <v>733</v>
      </c>
      <c r="J3946" s="1" t="s">
        <v>734</v>
      </c>
      <c r="K3946">
        <v>3162954845</v>
      </c>
      <c r="L3946" t="s">
        <v>735</v>
      </c>
      <c r="M3946" s="1" t="s">
        <v>736</v>
      </c>
      <c r="N3946">
        <v>8800</v>
      </c>
      <c r="O3946">
        <v>9600</v>
      </c>
      <c r="P3946">
        <v>20100</v>
      </c>
      <c r="Q3946">
        <v>25600</v>
      </c>
      <c r="R3946">
        <v>28800</v>
      </c>
      <c r="S3946">
        <v>0</v>
      </c>
      <c r="T3946">
        <v>0</v>
      </c>
      <c r="U3946">
        <v>0</v>
      </c>
      <c r="V3946">
        <v>0</v>
      </c>
      <c r="W3946">
        <v>8400</v>
      </c>
      <c r="X3946">
        <v>8700</v>
      </c>
      <c r="Y3946">
        <v>9.6813003230000003</v>
      </c>
      <c r="Z3946">
        <v>-75.125421059999994</v>
      </c>
      <c r="AA3946" s="1" t="s">
        <v>53</v>
      </c>
      <c r="AB3946">
        <v>1121246000</v>
      </c>
      <c r="AC3946" t="str">
        <f>MID(TablaPivotFinal[[#This Row],[Fecha]],1,4)</f>
        <v>2017</v>
      </c>
      <c r="AD3946" t="str">
        <f>MID(TablaPivotFinal[[#This Row],[Fecha]],5,3)</f>
        <v>May</v>
      </c>
      <c r="AE3946" s="1">
        <v>1121246000</v>
      </c>
      <c r="AF3946" s="1">
        <v>3257.5161290000001</v>
      </c>
    </row>
    <row r="3947" spans="1:32" x14ac:dyDescent="0.3">
      <c r="A3947" s="1" t="s">
        <v>728</v>
      </c>
      <c r="B3947" s="1" t="s">
        <v>729</v>
      </c>
      <c r="C3947">
        <v>2515</v>
      </c>
      <c r="D3947" s="1" t="s">
        <v>730</v>
      </c>
      <c r="E3947">
        <v>13</v>
      </c>
      <c r="F3947" s="1" t="s">
        <v>731</v>
      </c>
      <c r="G3947" s="1" t="s">
        <v>732</v>
      </c>
      <c r="H3947" s="1" t="s">
        <v>103</v>
      </c>
      <c r="I3947" s="1" t="s">
        <v>733</v>
      </c>
      <c r="J3947" s="1" t="s">
        <v>734</v>
      </c>
      <c r="K3947">
        <v>3162954845</v>
      </c>
      <c r="L3947" t="s">
        <v>735</v>
      </c>
      <c r="M3947" s="1" t="s">
        <v>736</v>
      </c>
      <c r="N3947">
        <v>8800</v>
      </c>
      <c r="O3947">
        <v>9600</v>
      </c>
      <c r="P3947">
        <v>20100</v>
      </c>
      <c r="Q3947">
        <v>25600</v>
      </c>
      <c r="R3947">
        <v>28800</v>
      </c>
      <c r="S3947">
        <v>0</v>
      </c>
      <c r="T3947">
        <v>0</v>
      </c>
      <c r="U3947">
        <v>0</v>
      </c>
      <c r="V3947">
        <v>0</v>
      </c>
      <c r="W3947">
        <v>8400</v>
      </c>
      <c r="X3947">
        <v>8700</v>
      </c>
      <c r="Y3947">
        <v>9.6813003230000003</v>
      </c>
      <c r="Z3947">
        <v>-75.125421059999994</v>
      </c>
      <c r="AA3947" s="1" t="s">
        <v>55</v>
      </c>
      <c r="AB3947">
        <v>1171295100</v>
      </c>
      <c r="AC3947" t="str">
        <f>MID(TablaPivotFinal[[#This Row],[Fecha]],1,4)</f>
        <v>2017</v>
      </c>
      <c r="AD3947" t="str">
        <f>MID(TablaPivotFinal[[#This Row],[Fecha]],5,3)</f>
        <v>Nov</v>
      </c>
      <c r="AE3947" s="1">
        <v>1171295100</v>
      </c>
      <c r="AF3947" s="1">
        <v>3592.166667</v>
      </c>
    </row>
    <row r="3948" spans="1:32" x14ac:dyDescent="0.3">
      <c r="A3948" s="1" t="s">
        <v>728</v>
      </c>
      <c r="B3948" s="1" t="s">
        <v>729</v>
      </c>
      <c r="C3948">
        <v>2515</v>
      </c>
      <c r="D3948" s="1" t="s">
        <v>730</v>
      </c>
      <c r="E3948">
        <v>13</v>
      </c>
      <c r="F3948" s="1" t="s">
        <v>731</v>
      </c>
      <c r="G3948" s="1" t="s">
        <v>732</v>
      </c>
      <c r="H3948" s="1" t="s">
        <v>103</v>
      </c>
      <c r="I3948" s="1" t="s">
        <v>733</v>
      </c>
      <c r="J3948" s="1" t="s">
        <v>734</v>
      </c>
      <c r="K3948">
        <v>3162954845</v>
      </c>
      <c r="L3948" t="s">
        <v>735</v>
      </c>
      <c r="M3948" s="1" t="s">
        <v>736</v>
      </c>
      <c r="N3948">
        <v>8800</v>
      </c>
      <c r="O3948">
        <v>9600</v>
      </c>
      <c r="P3948">
        <v>20100</v>
      </c>
      <c r="Q3948">
        <v>25600</v>
      </c>
      <c r="R3948">
        <v>28800</v>
      </c>
      <c r="S3948">
        <v>0</v>
      </c>
      <c r="T3948">
        <v>0</v>
      </c>
      <c r="U3948">
        <v>0</v>
      </c>
      <c r="V3948">
        <v>0</v>
      </c>
      <c r="W3948">
        <v>8400</v>
      </c>
      <c r="X3948">
        <v>8700</v>
      </c>
      <c r="Y3948">
        <v>9.6813003230000003</v>
      </c>
      <c r="Z3948">
        <v>-75.125421059999994</v>
      </c>
      <c r="AA3948" s="1" t="s">
        <v>57</v>
      </c>
      <c r="AB3948">
        <v>1168504900</v>
      </c>
      <c r="AC3948" t="str">
        <f>MID(TablaPivotFinal[[#This Row],[Fecha]],1,4)</f>
        <v>2017</v>
      </c>
      <c r="AD3948" t="str">
        <f>MID(TablaPivotFinal[[#This Row],[Fecha]],5,3)</f>
        <v>Oct</v>
      </c>
      <c r="AE3948" s="1">
        <v>1168504900</v>
      </c>
      <c r="AF3948" s="1">
        <v>3504.3225809999999</v>
      </c>
    </row>
    <row r="3949" spans="1:32" x14ac:dyDescent="0.3">
      <c r="A3949" s="1" t="s">
        <v>728</v>
      </c>
      <c r="B3949" s="1" t="s">
        <v>729</v>
      </c>
      <c r="C3949">
        <v>2515</v>
      </c>
      <c r="D3949" s="1" t="s">
        <v>730</v>
      </c>
      <c r="E3949">
        <v>13</v>
      </c>
      <c r="F3949" s="1" t="s">
        <v>731</v>
      </c>
      <c r="G3949" s="1" t="s">
        <v>732</v>
      </c>
      <c r="H3949" s="1" t="s">
        <v>103</v>
      </c>
      <c r="I3949" s="1" t="s">
        <v>733</v>
      </c>
      <c r="J3949" s="1" t="s">
        <v>734</v>
      </c>
      <c r="K3949">
        <v>3162954845</v>
      </c>
      <c r="L3949" t="s">
        <v>735</v>
      </c>
      <c r="M3949" s="1" t="s">
        <v>736</v>
      </c>
      <c r="N3949">
        <v>8800</v>
      </c>
      <c r="O3949">
        <v>9600</v>
      </c>
      <c r="P3949">
        <v>20100</v>
      </c>
      <c r="Q3949">
        <v>25600</v>
      </c>
      <c r="R3949">
        <v>28800</v>
      </c>
      <c r="S3949">
        <v>0</v>
      </c>
      <c r="T3949">
        <v>0</v>
      </c>
      <c r="U3949">
        <v>0</v>
      </c>
      <c r="V3949">
        <v>0</v>
      </c>
      <c r="W3949">
        <v>8400</v>
      </c>
      <c r="X3949">
        <v>8700</v>
      </c>
      <c r="Y3949">
        <v>9.6813003230000003</v>
      </c>
      <c r="Z3949">
        <v>-75.125421059999994</v>
      </c>
      <c r="AA3949" s="1" t="s">
        <v>59</v>
      </c>
      <c r="AB3949">
        <v>1080068400</v>
      </c>
      <c r="AC3949" t="str">
        <f>MID(TablaPivotFinal[[#This Row],[Fecha]],1,4)</f>
        <v>2017</v>
      </c>
      <c r="AD3949" t="str">
        <f>MID(TablaPivotFinal[[#This Row],[Fecha]],5,3)</f>
        <v>Sep</v>
      </c>
      <c r="AE3949" s="1">
        <v>1080068400</v>
      </c>
      <c r="AF3949" s="1">
        <v>3303.333333</v>
      </c>
    </row>
    <row r="3950" spans="1:32" x14ac:dyDescent="0.3">
      <c r="A3950" s="1" t="s">
        <v>728</v>
      </c>
      <c r="B3950" s="1" t="s">
        <v>729</v>
      </c>
      <c r="C3950">
        <v>2515</v>
      </c>
      <c r="D3950" s="1" t="s">
        <v>730</v>
      </c>
      <c r="E3950">
        <v>13</v>
      </c>
      <c r="F3950" s="1" t="s">
        <v>731</v>
      </c>
      <c r="G3950" s="1" t="s">
        <v>732</v>
      </c>
      <c r="H3950" s="1" t="s">
        <v>103</v>
      </c>
      <c r="I3950" s="1" t="s">
        <v>733</v>
      </c>
      <c r="J3950" s="1" t="s">
        <v>734</v>
      </c>
      <c r="K3950">
        <v>3162954845</v>
      </c>
      <c r="L3950" t="s">
        <v>735</v>
      </c>
      <c r="M3950" s="1" t="s">
        <v>736</v>
      </c>
      <c r="N3950">
        <v>8800</v>
      </c>
      <c r="O3950">
        <v>9600</v>
      </c>
      <c r="P3950">
        <v>20100</v>
      </c>
      <c r="Q3950">
        <v>25600</v>
      </c>
      <c r="R3950">
        <v>28800</v>
      </c>
      <c r="S3950">
        <v>0</v>
      </c>
      <c r="T3950">
        <v>0</v>
      </c>
      <c r="U3950">
        <v>0</v>
      </c>
      <c r="V3950">
        <v>0</v>
      </c>
      <c r="W3950">
        <v>8400</v>
      </c>
      <c r="X3950">
        <v>8700</v>
      </c>
      <c r="Y3950">
        <v>9.6813003230000003</v>
      </c>
      <c r="Z3950">
        <v>-75.125421059999994</v>
      </c>
      <c r="AA3950" s="1" t="s">
        <v>61</v>
      </c>
      <c r="AB3950">
        <v>1153150600</v>
      </c>
      <c r="AC3950" t="str">
        <f>MID(TablaPivotFinal[[#This Row],[Fecha]],1,4)</f>
        <v>2018</v>
      </c>
      <c r="AD3950" t="str">
        <f>MID(TablaPivotFinal[[#This Row],[Fecha]],5,3)</f>
        <v>Abr</v>
      </c>
      <c r="AE3950" s="1">
        <v>1153150600</v>
      </c>
      <c r="AF3950" s="1">
        <v>102785</v>
      </c>
    </row>
    <row r="3951" spans="1:32" x14ac:dyDescent="0.3">
      <c r="A3951" s="1" t="s">
        <v>728</v>
      </c>
      <c r="B3951" s="1" t="s">
        <v>729</v>
      </c>
      <c r="C3951">
        <v>2515</v>
      </c>
      <c r="D3951" s="1" t="s">
        <v>730</v>
      </c>
      <c r="E3951">
        <v>13</v>
      </c>
      <c r="F3951" s="1" t="s">
        <v>731</v>
      </c>
      <c r="G3951" s="1" t="s">
        <v>732</v>
      </c>
      <c r="H3951" s="1" t="s">
        <v>103</v>
      </c>
      <c r="I3951" s="1" t="s">
        <v>733</v>
      </c>
      <c r="J3951" s="1" t="s">
        <v>734</v>
      </c>
      <c r="K3951">
        <v>3162954845</v>
      </c>
      <c r="L3951" t="s">
        <v>735</v>
      </c>
      <c r="M3951" s="1" t="s">
        <v>736</v>
      </c>
      <c r="N3951">
        <v>8800</v>
      </c>
      <c r="O3951">
        <v>9600</v>
      </c>
      <c r="P3951">
        <v>20100</v>
      </c>
      <c r="Q3951">
        <v>25600</v>
      </c>
      <c r="R3951">
        <v>28800</v>
      </c>
      <c r="S3951">
        <v>0</v>
      </c>
      <c r="T3951">
        <v>0</v>
      </c>
      <c r="U3951">
        <v>0</v>
      </c>
      <c r="V3951">
        <v>0</v>
      </c>
      <c r="W3951">
        <v>8400</v>
      </c>
      <c r="X3951">
        <v>8700</v>
      </c>
      <c r="Y3951">
        <v>9.6813003230000003</v>
      </c>
      <c r="Z3951">
        <v>-75.125421059999994</v>
      </c>
      <c r="AA3951" s="1" t="s">
        <v>63</v>
      </c>
      <c r="AB3951">
        <v>1152737300</v>
      </c>
      <c r="AC3951" t="str">
        <f>MID(TablaPivotFinal[[#This Row],[Fecha]],1,4)</f>
        <v>2018</v>
      </c>
      <c r="AD3951" t="str">
        <f>MID(TablaPivotFinal[[#This Row],[Fecha]],5,3)</f>
        <v>Ago</v>
      </c>
      <c r="AE3951" s="1">
        <v>1152737300</v>
      </c>
      <c r="AF3951" s="1">
        <v>103273</v>
      </c>
    </row>
    <row r="3952" spans="1:32" x14ac:dyDescent="0.3">
      <c r="A3952" s="1" t="s">
        <v>728</v>
      </c>
      <c r="B3952" s="1" t="s">
        <v>729</v>
      </c>
      <c r="C3952">
        <v>2515</v>
      </c>
      <c r="D3952" s="1" t="s">
        <v>730</v>
      </c>
      <c r="E3952">
        <v>13</v>
      </c>
      <c r="F3952" s="1" t="s">
        <v>731</v>
      </c>
      <c r="G3952" s="1" t="s">
        <v>732</v>
      </c>
      <c r="H3952" s="1" t="s">
        <v>103</v>
      </c>
      <c r="I3952" s="1" t="s">
        <v>733</v>
      </c>
      <c r="J3952" s="1" t="s">
        <v>734</v>
      </c>
      <c r="K3952">
        <v>3162954845</v>
      </c>
      <c r="L3952" t="s">
        <v>735</v>
      </c>
      <c r="M3952" s="1" t="s">
        <v>736</v>
      </c>
      <c r="N3952">
        <v>8800</v>
      </c>
      <c r="O3952">
        <v>9600</v>
      </c>
      <c r="P3952">
        <v>20100</v>
      </c>
      <c r="Q3952">
        <v>25600</v>
      </c>
      <c r="R3952">
        <v>28800</v>
      </c>
      <c r="S3952">
        <v>0</v>
      </c>
      <c r="T3952">
        <v>0</v>
      </c>
      <c r="U3952">
        <v>0</v>
      </c>
      <c r="V3952">
        <v>0</v>
      </c>
      <c r="W3952">
        <v>8400</v>
      </c>
      <c r="X3952">
        <v>8700</v>
      </c>
      <c r="Y3952">
        <v>9.6813003230000003</v>
      </c>
      <c r="Z3952">
        <v>-75.125421059999994</v>
      </c>
      <c r="AA3952" s="1" t="s">
        <v>65</v>
      </c>
      <c r="AB3952">
        <v>1333861000</v>
      </c>
      <c r="AC3952" t="str">
        <f>MID(TablaPivotFinal[[#This Row],[Fecha]],1,4)</f>
        <v>2018</v>
      </c>
      <c r="AD3952" t="str">
        <f>MID(TablaPivotFinal[[#This Row],[Fecha]],5,3)</f>
        <v>Dic</v>
      </c>
      <c r="AE3952" s="1">
        <v>1333861000</v>
      </c>
      <c r="AF3952" s="1">
        <v>124633</v>
      </c>
    </row>
    <row r="3953" spans="1:32" x14ac:dyDescent="0.3">
      <c r="A3953" s="1" t="s">
        <v>728</v>
      </c>
      <c r="B3953" s="1" t="s">
        <v>729</v>
      </c>
      <c r="C3953">
        <v>2515</v>
      </c>
      <c r="D3953" s="1" t="s">
        <v>730</v>
      </c>
      <c r="E3953">
        <v>13</v>
      </c>
      <c r="F3953" s="1" t="s">
        <v>731</v>
      </c>
      <c r="G3953" s="1" t="s">
        <v>732</v>
      </c>
      <c r="H3953" s="1" t="s">
        <v>103</v>
      </c>
      <c r="I3953" s="1" t="s">
        <v>733</v>
      </c>
      <c r="J3953" s="1" t="s">
        <v>734</v>
      </c>
      <c r="K3953">
        <v>3162954845</v>
      </c>
      <c r="L3953" t="s">
        <v>735</v>
      </c>
      <c r="M3953" s="1" t="s">
        <v>736</v>
      </c>
      <c r="N3953">
        <v>8800</v>
      </c>
      <c r="O3953">
        <v>9600</v>
      </c>
      <c r="P3953">
        <v>20100</v>
      </c>
      <c r="Q3953">
        <v>25600</v>
      </c>
      <c r="R3953">
        <v>28800</v>
      </c>
      <c r="S3953">
        <v>0</v>
      </c>
      <c r="T3953">
        <v>0</v>
      </c>
      <c r="U3953">
        <v>0</v>
      </c>
      <c r="V3953">
        <v>0</v>
      </c>
      <c r="W3953">
        <v>8400</v>
      </c>
      <c r="X3953">
        <v>8700</v>
      </c>
      <c r="Y3953">
        <v>9.6813003230000003</v>
      </c>
      <c r="Z3953">
        <v>-75.125421059999994</v>
      </c>
      <c r="AA3953" s="1" t="s">
        <v>67</v>
      </c>
      <c r="AB3953">
        <v>1366758400</v>
      </c>
      <c r="AC3953" t="str">
        <f>MID(TablaPivotFinal[[#This Row],[Fecha]],1,4)</f>
        <v>2018</v>
      </c>
      <c r="AD3953" t="str">
        <f>MID(TablaPivotFinal[[#This Row],[Fecha]],5,3)</f>
        <v>Ene</v>
      </c>
      <c r="AE3953" s="1">
        <v>1366758400</v>
      </c>
      <c r="AF3953" s="1">
        <v>131486</v>
      </c>
    </row>
    <row r="3954" spans="1:32" x14ac:dyDescent="0.3">
      <c r="A3954" s="1" t="s">
        <v>728</v>
      </c>
      <c r="B3954" s="1" t="s">
        <v>729</v>
      </c>
      <c r="C3954">
        <v>2515</v>
      </c>
      <c r="D3954" s="1" t="s">
        <v>730</v>
      </c>
      <c r="E3954">
        <v>13</v>
      </c>
      <c r="F3954" s="1" t="s">
        <v>731</v>
      </c>
      <c r="G3954" s="1" t="s">
        <v>732</v>
      </c>
      <c r="H3954" s="1" t="s">
        <v>103</v>
      </c>
      <c r="I3954" s="1" t="s">
        <v>733</v>
      </c>
      <c r="J3954" s="1" t="s">
        <v>734</v>
      </c>
      <c r="K3954">
        <v>3162954845</v>
      </c>
      <c r="L3954" t="s">
        <v>735</v>
      </c>
      <c r="M3954" s="1" t="s">
        <v>736</v>
      </c>
      <c r="N3954">
        <v>8800</v>
      </c>
      <c r="O3954">
        <v>9600</v>
      </c>
      <c r="P3954">
        <v>20100</v>
      </c>
      <c r="Q3954">
        <v>25600</v>
      </c>
      <c r="R3954">
        <v>28800</v>
      </c>
      <c r="S3954">
        <v>0</v>
      </c>
      <c r="T3954">
        <v>0</v>
      </c>
      <c r="U3954">
        <v>0</v>
      </c>
      <c r="V3954">
        <v>0</v>
      </c>
      <c r="W3954">
        <v>8400</v>
      </c>
      <c r="X3954">
        <v>8700</v>
      </c>
      <c r="Y3954">
        <v>9.6813003230000003</v>
      </c>
      <c r="Z3954">
        <v>-75.125421059999994</v>
      </c>
      <c r="AA3954" s="1" t="s">
        <v>69</v>
      </c>
      <c r="AB3954">
        <v>1026237600</v>
      </c>
      <c r="AC3954" t="str">
        <f>MID(TablaPivotFinal[[#This Row],[Fecha]],1,4)</f>
        <v>2018</v>
      </c>
      <c r="AD3954" t="str">
        <f>MID(TablaPivotFinal[[#This Row],[Fecha]],5,3)</f>
        <v>Feb</v>
      </c>
      <c r="AE3954" s="1">
        <v>1026237600</v>
      </c>
      <c r="AF3954" s="1">
        <v>90567</v>
      </c>
    </row>
    <row r="3955" spans="1:32" x14ac:dyDescent="0.3">
      <c r="A3955" s="1" t="s">
        <v>728</v>
      </c>
      <c r="B3955" s="1" t="s">
        <v>729</v>
      </c>
      <c r="C3955">
        <v>2515</v>
      </c>
      <c r="D3955" s="1" t="s">
        <v>730</v>
      </c>
      <c r="E3955">
        <v>13</v>
      </c>
      <c r="F3955" s="1" t="s">
        <v>731</v>
      </c>
      <c r="G3955" s="1" t="s">
        <v>732</v>
      </c>
      <c r="H3955" s="1" t="s">
        <v>103</v>
      </c>
      <c r="I3955" s="1" t="s">
        <v>733</v>
      </c>
      <c r="J3955" s="1" t="s">
        <v>734</v>
      </c>
      <c r="K3955">
        <v>3162954845</v>
      </c>
      <c r="L3955" t="s">
        <v>735</v>
      </c>
      <c r="M3955" s="1" t="s">
        <v>736</v>
      </c>
      <c r="N3955">
        <v>8800</v>
      </c>
      <c r="O3955">
        <v>9600</v>
      </c>
      <c r="P3955">
        <v>20100</v>
      </c>
      <c r="Q3955">
        <v>25600</v>
      </c>
      <c r="R3955">
        <v>28800</v>
      </c>
      <c r="S3955">
        <v>0</v>
      </c>
      <c r="T3955">
        <v>0</v>
      </c>
      <c r="U3955">
        <v>0</v>
      </c>
      <c r="V3955">
        <v>0</v>
      </c>
      <c r="W3955">
        <v>8400</v>
      </c>
      <c r="X3955">
        <v>8700</v>
      </c>
      <c r="Y3955">
        <v>9.6813003230000003</v>
      </c>
      <c r="Z3955">
        <v>-75.125421059999994</v>
      </c>
      <c r="AA3955" s="1" t="s">
        <v>71</v>
      </c>
      <c r="AB3955">
        <v>1166615200</v>
      </c>
      <c r="AC3955" t="str">
        <f>MID(TablaPivotFinal[[#This Row],[Fecha]],1,4)</f>
        <v>2018</v>
      </c>
      <c r="AD3955" t="str">
        <f>MID(TablaPivotFinal[[#This Row],[Fecha]],5,3)</f>
        <v>Jul</v>
      </c>
      <c r="AE3955" s="1">
        <v>1166615200</v>
      </c>
      <c r="AF3955" s="1">
        <v>107793</v>
      </c>
    </row>
    <row r="3956" spans="1:32" x14ac:dyDescent="0.3">
      <c r="A3956" s="1" t="s">
        <v>728</v>
      </c>
      <c r="B3956" s="1" t="s">
        <v>729</v>
      </c>
      <c r="C3956">
        <v>2515</v>
      </c>
      <c r="D3956" s="1" t="s">
        <v>730</v>
      </c>
      <c r="E3956">
        <v>13</v>
      </c>
      <c r="F3956" s="1" t="s">
        <v>731</v>
      </c>
      <c r="G3956" s="1" t="s">
        <v>732</v>
      </c>
      <c r="H3956" s="1" t="s">
        <v>103</v>
      </c>
      <c r="I3956" s="1" t="s">
        <v>733</v>
      </c>
      <c r="J3956" s="1" t="s">
        <v>734</v>
      </c>
      <c r="K3956">
        <v>3162954845</v>
      </c>
      <c r="L3956" t="s">
        <v>735</v>
      </c>
      <c r="M3956" s="1" t="s">
        <v>736</v>
      </c>
      <c r="N3956">
        <v>8800</v>
      </c>
      <c r="O3956">
        <v>9600</v>
      </c>
      <c r="P3956">
        <v>20100</v>
      </c>
      <c r="Q3956">
        <v>25600</v>
      </c>
      <c r="R3956">
        <v>28800</v>
      </c>
      <c r="S3956">
        <v>0</v>
      </c>
      <c r="T3956">
        <v>0</v>
      </c>
      <c r="U3956">
        <v>0</v>
      </c>
      <c r="V3956">
        <v>0</v>
      </c>
      <c r="W3956">
        <v>8400</v>
      </c>
      <c r="X3956">
        <v>8700</v>
      </c>
      <c r="Y3956">
        <v>9.6813003230000003</v>
      </c>
      <c r="Z3956">
        <v>-75.125421059999994</v>
      </c>
      <c r="AA3956" s="1" t="s">
        <v>73</v>
      </c>
      <c r="AB3956">
        <v>988493600</v>
      </c>
      <c r="AC3956" t="str">
        <f>MID(TablaPivotFinal[[#This Row],[Fecha]],1,4)</f>
        <v>2018</v>
      </c>
      <c r="AD3956" t="str">
        <f>MID(TablaPivotFinal[[#This Row],[Fecha]],5,3)</f>
        <v>Jun</v>
      </c>
      <c r="AE3956" s="1">
        <v>988493600</v>
      </c>
      <c r="AF3956" s="1">
        <v>95824</v>
      </c>
    </row>
    <row r="3957" spans="1:32" x14ac:dyDescent="0.3">
      <c r="A3957" s="1" t="s">
        <v>728</v>
      </c>
      <c r="B3957" s="1" t="s">
        <v>729</v>
      </c>
      <c r="C3957">
        <v>2515</v>
      </c>
      <c r="D3957" s="1" t="s">
        <v>730</v>
      </c>
      <c r="E3957">
        <v>13</v>
      </c>
      <c r="F3957" s="1" t="s">
        <v>731</v>
      </c>
      <c r="G3957" s="1" t="s">
        <v>732</v>
      </c>
      <c r="H3957" s="1" t="s">
        <v>103</v>
      </c>
      <c r="I3957" s="1" t="s">
        <v>733</v>
      </c>
      <c r="J3957" s="1" t="s">
        <v>734</v>
      </c>
      <c r="K3957">
        <v>3162954845</v>
      </c>
      <c r="L3957" t="s">
        <v>735</v>
      </c>
      <c r="M3957" s="1" t="s">
        <v>736</v>
      </c>
      <c r="N3957">
        <v>8800</v>
      </c>
      <c r="O3957">
        <v>9600</v>
      </c>
      <c r="P3957">
        <v>20100</v>
      </c>
      <c r="Q3957">
        <v>25600</v>
      </c>
      <c r="R3957">
        <v>28800</v>
      </c>
      <c r="S3957">
        <v>0</v>
      </c>
      <c r="T3957">
        <v>0</v>
      </c>
      <c r="U3957">
        <v>0</v>
      </c>
      <c r="V3957">
        <v>0</v>
      </c>
      <c r="W3957">
        <v>8400</v>
      </c>
      <c r="X3957">
        <v>8700</v>
      </c>
      <c r="Y3957">
        <v>9.6813003230000003</v>
      </c>
      <c r="Z3957">
        <v>-75.125421059999994</v>
      </c>
      <c r="AA3957" s="1" t="s">
        <v>75</v>
      </c>
      <c r="AB3957">
        <v>1209960100</v>
      </c>
      <c r="AC3957" t="str">
        <f>MID(TablaPivotFinal[[#This Row],[Fecha]],1,4)</f>
        <v>2018</v>
      </c>
      <c r="AD3957" t="str">
        <f>MID(TablaPivotFinal[[#This Row],[Fecha]],5,3)</f>
        <v>Mar</v>
      </c>
      <c r="AE3957" s="1">
        <v>1209960100</v>
      </c>
      <c r="AF3957" s="1">
        <v>111073</v>
      </c>
    </row>
    <row r="3958" spans="1:32" x14ac:dyDescent="0.3">
      <c r="A3958" s="1" t="s">
        <v>728</v>
      </c>
      <c r="B3958" s="1" t="s">
        <v>729</v>
      </c>
      <c r="C3958">
        <v>2515</v>
      </c>
      <c r="D3958" s="1" t="s">
        <v>730</v>
      </c>
      <c r="E3958">
        <v>13</v>
      </c>
      <c r="F3958" s="1" t="s">
        <v>731</v>
      </c>
      <c r="G3958" s="1" t="s">
        <v>732</v>
      </c>
      <c r="H3958" s="1" t="s">
        <v>103</v>
      </c>
      <c r="I3958" s="1" t="s">
        <v>733</v>
      </c>
      <c r="J3958" s="1" t="s">
        <v>734</v>
      </c>
      <c r="K3958">
        <v>3162954845</v>
      </c>
      <c r="L3958" t="s">
        <v>735</v>
      </c>
      <c r="M3958" s="1" t="s">
        <v>736</v>
      </c>
      <c r="N3958">
        <v>8800</v>
      </c>
      <c r="O3958">
        <v>9600</v>
      </c>
      <c r="P3958">
        <v>20100</v>
      </c>
      <c r="Q3958">
        <v>25600</v>
      </c>
      <c r="R3958">
        <v>28800</v>
      </c>
      <c r="S3958">
        <v>0</v>
      </c>
      <c r="T3958">
        <v>0</v>
      </c>
      <c r="U3958">
        <v>0</v>
      </c>
      <c r="V3958">
        <v>0</v>
      </c>
      <c r="W3958">
        <v>8400</v>
      </c>
      <c r="X3958">
        <v>8700</v>
      </c>
      <c r="Y3958">
        <v>9.6813003230000003</v>
      </c>
      <c r="Z3958">
        <v>-75.125421059999994</v>
      </c>
      <c r="AA3958" s="1" t="s">
        <v>77</v>
      </c>
      <c r="AB3958">
        <v>1029099200</v>
      </c>
      <c r="AC3958" t="str">
        <f>MID(TablaPivotFinal[[#This Row],[Fecha]],1,4)</f>
        <v>2018</v>
      </c>
      <c r="AD3958" t="str">
        <f>MID(TablaPivotFinal[[#This Row],[Fecha]],5,3)</f>
        <v>May</v>
      </c>
      <c r="AE3958" s="1">
        <v>1029099200</v>
      </c>
      <c r="AF3958" s="1">
        <v>94591</v>
      </c>
    </row>
    <row r="3959" spans="1:32" x14ac:dyDescent="0.3">
      <c r="A3959" s="1" t="s">
        <v>728</v>
      </c>
      <c r="B3959" s="1" t="s">
        <v>729</v>
      </c>
      <c r="C3959">
        <v>2515</v>
      </c>
      <c r="D3959" s="1" t="s">
        <v>730</v>
      </c>
      <c r="E3959">
        <v>13</v>
      </c>
      <c r="F3959" s="1" t="s">
        <v>731</v>
      </c>
      <c r="G3959" s="1" t="s">
        <v>732</v>
      </c>
      <c r="H3959" s="1" t="s">
        <v>103</v>
      </c>
      <c r="I3959" s="1" t="s">
        <v>733</v>
      </c>
      <c r="J3959" s="1" t="s">
        <v>734</v>
      </c>
      <c r="K3959">
        <v>3162954845</v>
      </c>
      <c r="L3959" t="s">
        <v>735</v>
      </c>
      <c r="M3959" s="1" t="s">
        <v>736</v>
      </c>
      <c r="N3959">
        <v>8800</v>
      </c>
      <c r="O3959">
        <v>9600</v>
      </c>
      <c r="P3959">
        <v>20100</v>
      </c>
      <c r="Q3959">
        <v>25600</v>
      </c>
      <c r="R3959">
        <v>28800</v>
      </c>
      <c r="S3959">
        <v>0</v>
      </c>
      <c r="T3959">
        <v>0</v>
      </c>
      <c r="U3959">
        <v>0</v>
      </c>
      <c r="V3959">
        <v>0</v>
      </c>
      <c r="W3959">
        <v>8400</v>
      </c>
      <c r="X3959">
        <v>8700</v>
      </c>
      <c r="Y3959">
        <v>9.6813003230000003</v>
      </c>
      <c r="Z3959">
        <v>-75.125421059999994</v>
      </c>
      <c r="AA3959" s="1" t="s">
        <v>79</v>
      </c>
      <c r="AB3959">
        <v>1152918100</v>
      </c>
      <c r="AC3959" t="str">
        <f>MID(TablaPivotFinal[[#This Row],[Fecha]],1,4)</f>
        <v>2018</v>
      </c>
      <c r="AD3959" t="str">
        <f>MID(TablaPivotFinal[[#This Row],[Fecha]],5,3)</f>
        <v>Nov</v>
      </c>
      <c r="AE3959" s="1">
        <v>1152918100</v>
      </c>
      <c r="AF3959" s="1">
        <v>103684</v>
      </c>
    </row>
    <row r="3960" spans="1:32" x14ac:dyDescent="0.3">
      <c r="A3960" s="1" t="s">
        <v>728</v>
      </c>
      <c r="B3960" s="1" t="s">
        <v>729</v>
      </c>
      <c r="C3960">
        <v>2515</v>
      </c>
      <c r="D3960" s="1" t="s">
        <v>730</v>
      </c>
      <c r="E3960">
        <v>13</v>
      </c>
      <c r="F3960" s="1" t="s">
        <v>731</v>
      </c>
      <c r="G3960" s="1" t="s">
        <v>732</v>
      </c>
      <c r="H3960" s="1" t="s">
        <v>103</v>
      </c>
      <c r="I3960" s="1" t="s">
        <v>733</v>
      </c>
      <c r="J3960" s="1" t="s">
        <v>734</v>
      </c>
      <c r="K3960">
        <v>3162954845</v>
      </c>
      <c r="L3960" t="s">
        <v>735</v>
      </c>
      <c r="M3960" s="1" t="s">
        <v>736</v>
      </c>
      <c r="N3960">
        <v>8800</v>
      </c>
      <c r="O3960">
        <v>9600</v>
      </c>
      <c r="P3960">
        <v>20100</v>
      </c>
      <c r="Q3960">
        <v>25600</v>
      </c>
      <c r="R3960">
        <v>28800</v>
      </c>
      <c r="S3960">
        <v>0</v>
      </c>
      <c r="T3960">
        <v>0</v>
      </c>
      <c r="U3960">
        <v>0</v>
      </c>
      <c r="V3960">
        <v>0</v>
      </c>
      <c r="W3960">
        <v>8400</v>
      </c>
      <c r="X3960">
        <v>8700</v>
      </c>
      <c r="Y3960">
        <v>9.6813003230000003</v>
      </c>
      <c r="Z3960">
        <v>-75.125421059999994</v>
      </c>
      <c r="AA3960" s="1" t="s">
        <v>81</v>
      </c>
      <c r="AB3960">
        <v>1175085850</v>
      </c>
      <c r="AC3960" t="str">
        <f>MID(TablaPivotFinal[[#This Row],[Fecha]],1,4)</f>
        <v>2018</v>
      </c>
      <c r="AD3960" t="str">
        <f>MID(TablaPivotFinal[[#This Row],[Fecha]],5,3)</f>
        <v>Oct</v>
      </c>
      <c r="AE3960" s="1">
        <v>1175085850</v>
      </c>
      <c r="AF3960" s="1">
        <v>106857</v>
      </c>
    </row>
    <row r="3961" spans="1:32" x14ac:dyDescent="0.3">
      <c r="A3961" s="1" t="s">
        <v>728</v>
      </c>
      <c r="B3961" s="1" t="s">
        <v>729</v>
      </c>
      <c r="C3961">
        <v>2515</v>
      </c>
      <c r="D3961" s="1" t="s">
        <v>730</v>
      </c>
      <c r="E3961">
        <v>13</v>
      </c>
      <c r="F3961" s="1" t="s">
        <v>731</v>
      </c>
      <c r="G3961" s="1" t="s">
        <v>732</v>
      </c>
      <c r="H3961" s="1" t="s">
        <v>103</v>
      </c>
      <c r="I3961" s="1" t="s">
        <v>733</v>
      </c>
      <c r="J3961" s="1" t="s">
        <v>734</v>
      </c>
      <c r="K3961">
        <v>3162954845</v>
      </c>
      <c r="L3961" t="s">
        <v>735</v>
      </c>
      <c r="M3961" s="1" t="s">
        <v>736</v>
      </c>
      <c r="N3961">
        <v>8800</v>
      </c>
      <c r="O3961">
        <v>9600</v>
      </c>
      <c r="P3961">
        <v>20100</v>
      </c>
      <c r="Q3961">
        <v>25600</v>
      </c>
      <c r="R3961">
        <v>28800</v>
      </c>
      <c r="S3961">
        <v>0</v>
      </c>
      <c r="T3961">
        <v>0</v>
      </c>
      <c r="U3961">
        <v>0</v>
      </c>
      <c r="V3961">
        <v>0</v>
      </c>
      <c r="W3961">
        <v>8400</v>
      </c>
      <c r="X3961">
        <v>8700</v>
      </c>
      <c r="Y3961">
        <v>9.6813003230000003</v>
      </c>
      <c r="Z3961">
        <v>-75.125421059999994</v>
      </c>
      <c r="AA3961" s="1" t="s">
        <v>83</v>
      </c>
      <c r="AB3961">
        <v>1080480100</v>
      </c>
      <c r="AC3961" t="str">
        <f>MID(TablaPivotFinal[[#This Row],[Fecha]],1,4)</f>
        <v>2018</v>
      </c>
      <c r="AD3961" t="str">
        <f>MID(TablaPivotFinal[[#This Row],[Fecha]],5,3)</f>
        <v>Sep</v>
      </c>
      <c r="AE3961" s="1">
        <v>1080480100</v>
      </c>
      <c r="AF3961" s="1">
        <v>96638</v>
      </c>
    </row>
    <row r="3962" spans="1:32" x14ac:dyDescent="0.3">
      <c r="A3962" s="1" t="s">
        <v>737</v>
      </c>
      <c r="B3962" s="1" t="s">
        <v>738</v>
      </c>
      <c r="C3962">
        <v>8002</v>
      </c>
      <c r="D3962" s="1" t="s">
        <v>739</v>
      </c>
      <c r="E3962">
        <v>47</v>
      </c>
      <c r="F3962" s="1" t="s">
        <v>740</v>
      </c>
      <c r="G3962" s="1" t="s">
        <v>723</v>
      </c>
      <c r="H3962" s="1" t="s">
        <v>103</v>
      </c>
      <c r="I3962" s="1" t="s">
        <v>741</v>
      </c>
      <c r="J3962" s="1" t="s">
        <v>725</v>
      </c>
      <c r="K3962">
        <v>3165280403</v>
      </c>
      <c r="L3962" t="s">
        <v>726</v>
      </c>
      <c r="M3962" s="1" t="s">
        <v>742</v>
      </c>
      <c r="N3962">
        <v>9200</v>
      </c>
      <c r="O3962">
        <v>11400</v>
      </c>
      <c r="P3962">
        <v>24100</v>
      </c>
      <c r="Q3962">
        <v>34100</v>
      </c>
      <c r="R3962">
        <v>36600</v>
      </c>
      <c r="S3962">
        <v>0</v>
      </c>
      <c r="T3962">
        <v>0</v>
      </c>
      <c r="U3962">
        <v>0</v>
      </c>
      <c r="V3962">
        <v>0</v>
      </c>
      <c r="W3962">
        <v>8700</v>
      </c>
      <c r="X3962">
        <v>9000</v>
      </c>
      <c r="Y3962">
        <v>9.7913657290000007</v>
      </c>
      <c r="Z3962">
        <v>-74.808945069999993</v>
      </c>
      <c r="AA3962" s="1" t="s">
        <v>13</v>
      </c>
      <c r="AB3962">
        <v>1170370600</v>
      </c>
      <c r="AC3962" t="str">
        <f>MID(TablaPivotFinal[[#This Row],[Fecha]],1,4)</f>
        <v>2016</v>
      </c>
      <c r="AD3962" t="str">
        <f>MID(TablaPivotFinal[[#This Row],[Fecha]],5,3)</f>
        <v>Abr</v>
      </c>
      <c r="AE3962" s="1">
        <v>1170370600</v>
      </c>
      <c r="AF3962" s="1">
        <v>62315</v>
      </c>
    </row>
    <row r="3963" spans="1:32" x14ac:dyDescent="0.3">
      <c r="A3963" s="1" t="s">
        <v>737</v>
      </c>
      <c r="B3963" s="1" t="s">
        <v>738</v>
      </c>
      <c r="C3963">
        <v>8002</v>
      </c>
      <c r="D3963" s="1" t="s">
        <v>739</v>
      </c>
      <c r="E3963">
        <v>47</v>
      </c>
      <c r="F3963" s="1" t="s">
        <v>740</v>
      </c>
      <c r="G3963" s="1" t="s">
        <v>723</v>
      </c>
      <c r="H3963" s="1" t="s">
        <v>103</v>
      </c>
      <c r="I3963" s="1" t="s">
        <v>741</v>
      </c>
      <c r="J3963" s="1" t="s">
        <v>725</v>
      </c>
      <c r="K3963">
        <v>3165280403</v>
      </c>
      <c r="L3963" t="s">
        <v>726</v>
      </c>
      <c r="M3963" s="1" t="s">
        <v>742</v>
      </c>
      <c r="N3963">
        <v>9200</v>
      </c>
      <c r="O3963">
        <v>11400</v>
      </c>
      <c r="P3963">
        <v>24100</v>
      </c>
      <c r="Q3963">
        <v>34100</v>
      </c>
      <c r="R3963">
        <v>36600</v>
      </c>
      <c r="S3963">
        <v>0</v>
      </c>
      <c r="T3963">
        <v>0</v>
      </c>
      <c r="U3963">
        <v>0</v>
      </c>
      <c r="V3963">
        <v>0</v>
      </c>
      <c r="W3963">
        <v>8700</v>
      </c>
      <c r="X3963">
        <v>9000</v>
      </c>
      <c r="Y3963">
        <v>9.7913657290000007</v>
      </c>
      <c r="Z3963">
        <v>-74.808945069999993</v>
      </c>
      <c r="AA3963" s="1" t="s">
        <v>15</v>
      </c>
      <c r="AB3963">
        <v>1069438000</v>
      </c>
      <c r="AC3963" t="str">
        <f>MID(TablaPivotFinal[[#This Row],[Fecha]],1,4)</f>
        <v>2016</v>
      </c>
      <c r="AD3963" t="str">
        <f>MID(TablaPivotFinal[[#This Row],[Fecha]],5,3)</f>
        <v>Ago</v>
      </c>
      <c r="AE3963" s="1">
        <v>1069438000</v>
      </c>
      <c r="AF3963" s="1">
        <v>60767</v>
      </c>
    </row>
    <row r="3964" spans="1:32" x14ac:dyDescent="0.3">
      <c r="A3964" s="1" t="s">
        <v>737</v>
      </c>
      <c r="B3964" s="1" t="s">
        <v>738</v>
      </c>
      <c r="C3964">
        <v>8002</v>
      </c>
      <c r="D3964" s="1" t="s">
        <v>739</v>
      </c>
      <c r="E3964">
        <v>47</v>
      </c>
      <c r="F3964" s="1" t="s">
        <v>740</v>
      </c>
      <c r="G3964" s="1" t="s">
        <v>723</v>
      </c>
      <c r="H3964" s="1" t="s">
        <v>103</v>
      </c>
      <c r="I3964" s="1" t="s">
        <v>741</v>
      </c>
      <c r="J3964" s="1" t="s">
        <v>725</v>
      </c>
      <c r="K3964">
        <v>3165280403</v>
      </c>
      <c r="L3964" t="s">
        <v>726</v>
      </c>
      <c r="M3964" s="1" t="s">
        <v>742</v>
      </c>
      <c r="N3964">
        <v>9200</v>
      </c>
      <c r="O3964">
        <v>11400</v>
      </c>
      <c r="P3964">
        <v>24100</v>
      </c>
      <c r="Q3964">
        <v>34100</v>
      </c>
      <c r="R3964">
        <v>36600</v>
      </c>
      <c r="S3964">
        <v>0</v>
      </c>
      <c r="T3964">
        <v>0</v>
      </c>
      <c r="U3964">
        <v>0</v>
      </c>
      <c r="V3964">
        <v>0</v>
      </c>
      <c r="W3964">
        <v>8700</v>
      </c>
      <c r="X3964">
        <v>9000</v>
      </c>
      <c r="Y3964">
        <v>9.7913657290000007</v>
      </c>
      <c r="Z3964">
        <v>-74.808945069999993</v>
      </c>
      <c r="AA3964" s="1" t="s">
        <v>17</v>
      </c>
      <c r="AB3964">
        <v>1159707500</v>
      </c>
      <c r="AC3964" t="str">
        <f>MID(TablaPivotFinal[[#This Row],[Fecha]],1,4)</f>
        <v>2016</v>
      </c>
      <c r="AD3964" t="str">
        <f>MID(TablaPivotFinal[[#This Row],[Fecha]],5,3)</f>
        <v>Dic</v>
      </c>
      <c r="AE3964" s="1">
        <v>1159707500</v>
      </c>
      <c r="AF3964" s="1">
        <v>73248</v>
      </c>
    </row>
    <row r="3965" spans="1:32" x14ac:dyDescent="0.3">
      <c r="A3965" s="1" t="s">
        <v>737</v>
      </c>
      <c r="B3965" s="1" t="s">
        <v>738</v>
      </c>
      <c r="C3965">
        <v>8002</v>
      </c>
      <c r="D3965" s="1" t="s">
        <v>739</v>
      </c>
      <c r="E3965">
        <v>47</v>
      </c>
      <c r="F3965" s="1" t="s">
        <v>740</v>
      </c>
      <c r="G3965" s="1" t="s">
        <v>723</v>
      </c>
      <c r="H3965" s="1" t="s">
        <v>103</v>
      </c>
      <c r="I3965" s="1" t="s">
        <v>741</v>
      </c>
      <c r="J3965" s="1" t="s">
        <v>725</v>
      </c>
      <c r="K3965">
        <v>3165280403</v>
      </c>
      <c r="L3965" t="s">
        <v>726</v>
      </c>
      <c r="M3965" s="1" t="s">
        <v>742</v>
      </c>
      <c r="N3965">
        <v>9200</v>
      </c>
      <c r="O3965">
        <v>11400</v>
      </c>
      <c r="P3965">
        <v>24100</v>
      </c>
      <c r="Q3965">
        <v>34100</v>
      </c>
      <c r="R3965">
        <v>36600</v>
      </c>
      <c r="S3965">
        <v>0</v>
      </c>
      <c r="T3965">
        <v>0</v>
      </c>
      <c r="U3965">
        <v>0</v>
      </c>
      <c r="V3965">
        <v>0</v>
      </c>
      <c r="W3965">
        <v>8700</v>
      </c>
      <c r="X3965">
        <v>9000</v>
      </c>
      <c r="Y3965">
        <v>9.7913657290000007</v>
      </c>
      <c r="Z3965">
        <v>-74.808945069999993</v>
      </c>
      <c r="AA3965" s="1" t="s">
        <v>19</v>
      </c>
      <c r="AB3965">
        <v>1299479200</v>
      </c>
      <c r="AC3965" t="str">
        <f>MID(TablaPivotFinal[[#This Row],[Fecha]],1,4)</f>
        <v>2016</v>
      </c>
      <c r="AD3965" t="str">
        <f>MID(TablaPivotFinal[[#This Row],[Fecha]],5,3)</f>
        <v>Ene</v>
      </c>
      <c r="AE3965" s="1">
        <v>1299479200</v>
      </c>
      <c r="AF3965" s="1">
        <v>82395</v>
      </c>
    </row>
    <row r="3966" spans="1:32" x14ac:dyDescent="0.3">
      <c r="A3966" s="1" t="s">
        <v>737</v>
      </c>
      <c r="B3966" s="1" t="s">
        <v>738</v>
      </c>
      <c r="C3966">
        <v>8002</v>
      </c>
      <c r="D3966" s="1" t="s">
        <v>739</v>
      </c>
      <c r="E3966">
        <v>47</v>
      </c>
      <c r="F3966" s="1" t="s">
        <v>740</v>
      </c>
      <c r="G3966" s="1" t="s">
        <v>723</v>
      </c>
      <c r="H3966" s="1" t="s">
        <v>103</v>
      </c>
      <c r="I3966" s="1" t="s">
        <v>741</v>
      </c>
      <c r="J3966" s="1" t="s">
        <v>725</v>
      </c>
      <c r="K3966">
        <v>3165280403</v>
      </c>
      <c r="L3966" t="s">
        <v>726</v>
      </c>
      <c r="M3966" s="1" t="s">
        <v>742</v>
      </c>
      <c r="N3966">
        <v>9200</v>
      </c>
      <c r="O3966">
        <v>11400</v>
      </c>
      <c r="P3966">
        <v>24100</v>
      </c>
      <c r="Q3966">
        <v>34100</v>
      </c>
      <c r="R3966">
        <v>36600</v>
      </c>
      <c r="S3966">
        <v>0</v>
      </c>
      <c r="T3966">
        <v>0</v>
      </c>
      <c r="U3966">
        <v>0</v>
      </c>
      <c r="V3966">
        <v>0</v>
      </c>
      <c r="W3966">
        <v>8700</v>
      </c>
      <c r="X3966">
        <v>9000</v>
      </c>
      <c r="Y3966">
        <v>9.7913657290000007</v>
      </c>
      <c r="Z3966">
        <v>-74.808945069999993</v>
      </c>
      <c r="AA3966" s="1" t="s">
        <v>21</v>
      </c>
      <c r="AB3966">
        <v>1222265900</v>
      </c>
      <c r="AC3966" t="str">
        <f>MID(TablaPivotFinal[[#This Row],[Fecha]],1,4)</f>
        <v>2016</v>
      </c>
      <c r="AD3966" t="str">
        <f>MID(TablaPivotFinal[[#This Row],[Fecha]],5,3)</f>
        <v>Feb</v>
      </c>
      <c r="AE3966" s="1">
        <v>1222265900</v>
      </c>
      <c r="AF3966" s="1">
        <v>62384</v>
      </c>
    </row>
    <row r="3967" spans="1:32" x14ac:dyDescent="0.3">
      <c r="A3967" s="1" t="s">
        <v>737</v>
      </c>
      <c r="B3967" s="1" t="s">
        <v>738</v>
      </c>
      <c r="C3967">
        <v>8002</v>
      </c>
      <c r="D3967" s="1" t="s">
        <v>739</v>
      </c>
      <c r="E3967">
        <v>47</v>
      </c>
      <c r="F3967" s="1" t="s">
        <v>740</v>
      </c>
      <c r="G3967" s="1" t="s">
        <v>723</v>
      </c>
      <c r="H3967" s="1" t="s">
        <v>103</v>
      </c>
      <c r="I3967" s="1" t="s">
        <v>741</v>
      </c>
      <c r="J3967" s="1" t="s">
        <v>725</v>
      </c>
      <c r="K3967">
        <v>3165280403</v>
      </c>
      <c r="L3967" t="s">
        <v>726</v>
      </c>
      <c r="M3967" s="1" t="s">
        <v>742</v>
      </c>
      <c r="N3967">
        <v>9200</v>
      </c>
      <c r="O3967">
        <v>11400</v>
      </c>
      <c r="P3967">
        <v>24100</v>
      </c>
      <c r="Q3967">
        <v>34100</v>
      </c>
      <c r="R3967">
        <v>36600</v>
      </c>
      <c r="S3967">
        <v>0</v>
      </c>
      <c r="T3967">
        <v>0</v>
      </c>
      <c r="U3967">
        <v>0</v>
      </c>
      <c r="V3967">
        <v>0</v>
      </c>
      <c r="W3967">
        <v>8700</v>
      </c>
      <c r="X3967">
        <v>9000</v>
      </c>
      <c r="Y3967">
        <v>9.7913657290000007</v>
      </c>
      <c r="Z3967">
        <v>-74.808945069999993</v>
      </c>
      <c r="AA3967" s="1" t="s">
        <v>23</v>
      </c>
      <c r="AB3967">
        <v>959435000</v>
      </c>
      <c r="AC3967" t="str">
        <f>MID(TablaPivotFinal[[#This Row],[Fecha]],1,4)</f>
        <v>2016</v>
      </c>
      <c r="AD3967" t="str">
        <f>MID(TablaPivotFinal[[#This Row],[Fecha]],5,3)</f>
        <v>Jul</v>
      </c>
      <c r="AE3967" s="1">
        <v>959435000</v>
      </c>
      <c r="AF3967" s="1">
        <v>58659</v>
      </c>
    </row>
    <row r="3968" spans="1:32" x14ac:dyDescent="0.3">
      <c r="A3968" s="1" t="s">
        <v>737</v>
      </c>
      <c r="B3968" s="1" t="s">
        <v>738</v>
      </c>
      <c r="C3968">
        <v>8002</v>
      </c>
      <c r="D3968" s="1" t="s">
        <v>739</v>
      </c>
      <c r="E3968">
        <v>47</v>
      </c>
      <c r="F3968" s="1" t="s">
        <v>740</v>
      </c>
      <c r="G3968" s="1" t="s">
        <v>723</v>
      </c>
      <c r="H3968" s="1" t="s">
        <v>103</v>
      </c>
      <c r="I3968" s="1" t="s">
        <v>741</v>
      </c>
      <c r="J3968" s="1" t="s">
        <v>725</v>
      </c>
      <c r="K3968">
        <v>3165280403</v>
      </c>
      <c r="L3968" t="s">
        <v>726</v>
      </c>
      <c r="M3968" s="1" t="s">
        <v>742</v>
      </c>
      <c r="N3968">
        <v>9200</v>
      </c>
      <c r="O3968">
        <v>11400</v>
      </c>
      <c r="P3968">
        <v>24100</v>
      </c>
      <c r="Q3968">
        <v>34100</v>
      </c>
      <c r="R3968">
        <v>36600</v>
      </c>
      <c r="S3968">
        <v>0</v>
      </c>
      <c r="T3968">
        <v>0</v>
      </c>
      <c r="U3968">
        <v>0</v>
      </c>
      <c r="V3968">
        <v>0</v>
      </c>
      <c r="W3968">
        <v>8700</v>
      </c>
      <c r="X3968">
        <v>9000</v>
      </c>
      <c r="Y3968">
        <v>9.7913657290000007</v>
      </c>
      <c r="Z3968">
        <v>-74.808945069999993</v>
      </c>
      <c r="AA3968" s="1" t="s">
        <v>25</v>
      </c>
      <c r="AB3968">
        <v>1021569200</v>
      </c>
      <c r="AC3968" t="str">
        <f>MID(TablaPivotFinal[[#This Row],[Fecha]],1,4)</f>
        <v>2016</v>
      </c>
      <c r="AD3968" t="str">
        <f>MID(TablaPivotFinal[[#This Row],[Fecha]],5,3)</f>
        <v>Jun</v>
      </c>
      <c r="AE3968" s="1">
        <v>1021569200</v>
      </c>
      <c r="AF3968" s="1">
        <v>59130</v>
      </c>
    </row>
    <row r="3969" spans="1:32" x14ac:dyDescent="0.3">
      <c r="A3969" s="1" t="s">
        <v>737</v>
      </c>
      <c r="B3969" s="1" t="s">
        <v>738</v>
      </c>
      <c r="C3969">
        <v>8002</v>
      </c>
      <c r="D3969" s="1" t="s">
        <v>739</v>
      </c>
      <c r="E3969">
        <v>47</v>
      </c>
      <c r="F3969" s="1" t="s">
        <v>740</v>
      </c>
      <c r="G3969" s="1" t="s">
        <v>723</v>
      </c>
      <c r="H3969" s="1" t="s">
        <v>103</v>
      </c>
      <c r="I3969" s="1" t="s">
        <v>741</v>
      </c>
      <c r="J3969" s="1" t="s">
        <v>725</v>
      </c>
      <c r="K3969">
        <v>3165280403</v>
      </c>
      <c r="L3969" t="s">
        <v>726</v>
      </c>
      <c r="M3969" s="1" t="s">
        <v>742</v>
      </c>
      <c r="N3969">
        <v>9200</v>
      </c>
      <c r="O3969">
        <v>11400</v>
      </c>
      <c r="P3969">
        <v>24100</v>
      </c>
      <c r="Q3969">
        <v>34100</v>
      </c>
      <c r="R3969">
        <v>36600</v>
      </c>
      <c r="S3969">
        <v>0</v>
      </c>
      <c r="T3969">
        <v>0</v>
      </c>
      <c r="U3969">
        <v>0</v>
      </c>
      <c r="V3969">
        <v>0</v>
      </c>
      <c r="W3969">
        <v>8700</v>
      </c>
      <c r="X3969">
        <v>9000</v>
      </c>
      <c r="Y3969">
        <v>9.7913657290000007</v>
      </c>
      <c r="Z3969">
        <v>-74.808945069999993</v>
      </c>
      <c r="AA3969" s="1" t="s">
        <v>27</v>
      </c>
      <c r="AB3969">
        <v>1228870500</v>
      </c>
      <c r="AC3969" t="str">
        <f>MID(TablaPivotFinal[[#This Row],[Fecha]],1,4)</f>
        <v>2016</v>
      </c>
      <c r="AD3969" t="str">
        <f>MID(TablaPivotFinal[[#This Row],[Fecha]],5,3)</f>
        <v>Mar</v>
      </c>
      <c r="AE3969" s="1">
        <v>1228870500</v>
      </c>
      <c r="AF3969" s="1">
        <v>69979</v>
      </c>
    </row>
    <row r="3970" spans="1:32" x14ac:dyDescent="0.3">
      <c r="A3970" s="1" t="s">
        <v>737</v>
      </c>
      <c r="B3970" s="1" t="s">
        <v>738</v>
      </c>
      <c r="C3970">
        <v>8002</v>
      </c>
      <c r="D3970" s="1" t="s">
        <v>739</v>
      </c>
      <c r="E3970">
        <v>47</v>
      </c>
      <c r="F3970" s="1" t="s">
        <v>740</v>
      </c>
      <c r="G3970" s="1" t="s">
        <v>723</v>
      </c>
      <c r="H3970" s="1" t="s">
        <v>103</v>
      </c>
      <c r="I3970" s="1" t="s">
        <v>741</v>
      </c>
      <c r="J3970" s="1" t="s">
        <v>725</v>
      </c>
      <c r="K3970">
        <v>3165280403</v>
      </c>
      <c r="L3970" t="s">
        <v>726</v>
      </c>
      <c r="M3970" s="1" t="s">
        <v>742</v>
      </c>
      <c r="N3970">
        <v>9200</v>
      </c>
      <c r="O3970">
        <v>11400</v>
      </c>
      <c r="P3970">
        <v>24100</v>
      </c>
      <c r="Q3970">
        <v>34100</v>
      </c>
      <c r="R3970">
        <v>36600</v>
      </c>
      <c r="S3970">
        <v>0</v>
      </c>
      <c r="T3970">
        <v>0</v>
      </c>
      <c r="U3970">
        <v>0</v>
      </c>
      <c r="V3970">
        <v>0</v>
      </c>
      <c r="W3970">
        <v>8700</v>
      </c>
      <c r="X3970">
        <v>9000</v>
      </c>
      <c r="Y3970">
        <v>9.7913657290000007</v>
      </c>
      <c r="Z3970">
        <v>-74.808945069999993</v>
      </c>
      <c r="AA3970" s="1" t="s">
        <v>29</v>
      </c>
      <c r="AB3970">
        <v>988939600</v>
      </c>
      <c r="AC3970" t="str">
        <f>MID(TablaPivotFinal[[#This Row],[Fecha]],1,4)</f>
        <v>2016</v>
      </c>
      <c r="AD3970" t="str">
        <f>MID(TablaPivotFinal[[#This Row],[Fecha]],5,3)</f>
        <v>May</v>
      </c>
      <c r="AE3970" s="1">
        <v>988939600</v>
      </c>
      <c r="AF3970" s="1">
        <v>57209</v>
      </c>
    </row>
    <row r="3971" spans="1:32" x14ac:dyDescent="0.3">
      <c r="A3971" s="1" t="s">
        <v>737</v>
      </c>
      <c r="B3971" s="1" t="s">
        <v>738</v>
      </c>
      <c r="C3971">
        <v>8002</v>
      </c>
      <c r="D3971" s="1" t="s">
        <v>739</v>
      </c>
      <c r="E3971">
        <v>47</v>
      </c>
      <c r="F3971" s="1" t="s">
        <v>740</v>
      </c>
      <c r="G3971" s="1" t="s">
        <v>723</v>
      </c>
      <c r="H3971" s="1" t="s">
        <v>103</v>
      </c>
      <c r="I3971" s="1" t="s">
        <v>741</v>
      </c>
      <c r="J3971" s="1" t="s">
        <v>725</v>
      </c>
      <c r="K3971">
        <v>3165280403</v>
      </c>
      <c r="L3971" t="s">
        <v>726</v>
      </c>
      <c r="M3971" s="1" t="s">
        <v>742</v>
      </c>
      <c r="N3971">
        <v>9200</v>
      </c>
      <c r="O3971">
        <v>11400</v>
      </c>
      <c r="P3971">
        <v>24100</v>
      </c>
      <c r="Q3971">
        <v>34100</v>
      </c>
      <c r="R3971">
        <v>36600</v>
      </c>
      <c r="S3971">
        <v>0</v>
      </c>
      <c r="T3971">
        <v>0</v>
      </c>
      <c r="U3971">
        <v>0</v>
      </c>
      <c r="V3971">
        <v>0</v>
      </c>
      <c r="W3971">
        <v>8700</v>
      </c>
      <c r="X3971">
        <v>9000</v>
      </c>
      <c r="Y3971">
        <v>9.7913657290000007</v>
      </c>
      <c r="Z3971">
        <v>-74.808945069999993</v>
      </c>
      <c r="AA3971" s="1" t="s">
        <v>31</v>
      </c>
      <c r="AB3971">
        <v>1120544600</v>
      </c>
      <c r="AC3971" t="str">
        <f>MID(TablaPivotFinal[[#This Row],[Fecha]],1,4)</f>
        <v>2016</v>
      </c>
      <c r="AD3971" t="str">
        <f>MID(TablaPivotFinal[[#This Row],[Fecha]],5,3)</f>
        <v>Nov</v>
      </c>
      <c r="AE3971" s="1">
        <v>1120544600</v>
      </c>
      <c r="AF3971" s="1">
        <v>63233</v>
      </c>
    </row>
    <row r="3972" spans="1:32" x14ac:dyDescent="0.3">
      <c r="A3972" s="1" t="s">
        <v>737</v>
      </c>
      <c r="B3972" s="1" t="s">
        <v>738</v>
      </c>
      <c r="C3972">
        <v>8002</v>
      </c>
      <c r="D3972" s="1" t="s">
        <v>739</v>
      </c>
      <c r="E3972">
        <v>47</v>
      </c>
      <c r="F3972" s="1" t="s">
        <v>740</v>
      </c>
      <c r="G3972" s="1" t="s">
        <v>723</v>
      </c>
      <c r="H3972" s="1" t="s">
        <v>103</v>
      </c>
      <c r="I3972" s="1" t="s">
        <v>741</v>
      </c>
      <c r="J3972" s="1" t="s">
        <v>725</v>
      </c>
      <c r="K3972">
        <v>3165280403</v>
      </c>
      <c r="L3972" t="s">
        <v>726</v>
      </c>
      <c r="M3972" s="1" t="s">
        <v>742</v>
      </c>
      <c r="N3972">
        <v>9200</v>
      </c>
      <c r="O3972">
        <v>11400</v>
      </c>
      <c r="P3972">
        <v>24100</v>
      </c>
      <c r="Q3972">
        <v>34100</v>
      </c>
      <c r="R3972">
        <v>36600</v>
      </c>
      <c r="S3972">
        <v>0</v>
      </c>
      <c r="T3972">
        <v>0</v>
      </c>
      <c r="U3972">
        <v>0</v>
      </c>
      <c r="V3972">
        <v>0</v>
      </c>
      <c r="W3972">
        <v>8700</v>
      </c>
      <c r="X3972">
        <v>9000</v>
      </c>
      <c r="Y3972">
        <v>9.7913657290000007</v>
      </c>
      <c r="Z3972">
        <v>-74.808945069999993</v>
      </c>
      <c r="AA3972" s="1" t="s">
        <v>33</v>
      </c>
      <c r="AB3972">
        <v>1047964800</v>
      </c>
      <c r="AC3972" t="str">
        <f>MID(TablaPivotFinal[[#This Row],[Fecha]],1,4)</f>
        <v>2016</v>
      </c>
      <c r="AD3972" t="str">
        <f>MID(TablaPivotFinal[[#This Row],[Fecha]],5,3)</f>
        <v>Oct</v>
      </c>
      <c r="AE3972" s="1">
        <v>1047964800</v>
      </c>
      <c r="AF3972" s="1">
        <v>62172</v>
      </c>
    </row>
    <row r="3973" spans="1:32" x14ac:dyDescent="0.3">
      <c r="A3973" s="1" t="s">
        <v>737</v>
      </c>
      <c r="B3973" s="1" t="s">
        <v>738</v>
      </c>
      <c r="C3973">
        <v>8002</v>
      </c>
      <c r="D3973" s="1" t="s">
        <v>739</v>
      </c>
      <c r="E3973">
        <v>47</v>
      </c>
      <c r="F3973" s="1" t="s">
        <v>740</v>
      </c>
      <c r="G3973" s="1" t="s">
        <v>723</v>
      </c>
      <c r="H3973" s="1" t="s">
        <v>103</v>
      </c>
      <c r="I3973" s="1" t="s">
        <v>741</v>
      </c>
      <c r="J3973" s="1" t="s">
        <v>725</v>
      </c>
      <c r="K3973">
        <v>3165280403</v>
      </c>
      <c r="L3973" t="s">
        <v>726</v>
      </c>
      <c r="M3973" s="1" t="s">
        <v>742</v>
      </c>
      <c r="N3973">
        <v>9200</v>
      </c>
      <c r="O3973">
        <v>11400</v>
      </c>
      <c r="P3973">
        <v>24100</v>
      </c>
      <c r="Q3973">
        <v>34100</v>
      </c>
      <c r="R3973">
        <v>36600</v>
      </c>
      <c r="S3973">
        <v>0</v>
      </c>
      <c r="T3973">
        <v>0</v>
      </c>
      <c r="U3973">
        <v>0</v>
      </c>
      <c r="V3973">
        <v>0</v>
      </c>
      <c r="W3973">
        <v>8700</v>
      </c>
      <c r="X3973">
        <v>9000</v>
      </c>
      <c r="Y3973">
        <v>9.7913657290000007</v>
      </c>
      <c r="Z3973">
        <v>-74.808945069999993</v>
      </c>
      <c r="AA3973" s="1" t="s">
        <v>35</v>
      </c>
      <c r="AB3973">
        <v>1020333300</v>
      </c>
      <c r="AC3973" t="str">
        <f>MID(TablaPivotFinal[[#This Row],[Fecha]],1,4)</f>
        <v>2016</v>
      </c>
      <c r="AD3973" t="str">
        <f>MID(TablaPivotFinal[[#This Row],[Fecha]],5,3)</f>
        <v>Sep</v>
      </c>
      <c r="AE3973" s="1">
        <v>1020333300</v>
      </c>
      <c r="AF3973" s="1">
        <v>58477</v>
      </c>
    </row>
    <row r="3974" spans="1:32" x14ac:dyDescent="0.3">
      <c r="A3974" s="1" t="s">
        <v>737</v>
      </c>
      <c r="B3974" s="1" t="s">
        <v>738</v>
      </c>
      <c r="C3974">
        <v>8002</v>
      </c>
      <c r="D3974" s="1" t="s">
        <v>739</v>
      </c>
      <c r="E3974">
        <v>47</v>
      </c>
      <c r="F3974" s="1" t="s">
        <v>740</v>
      </c>
      <c r="G3974" s="1" t="s">
        <v>723</v>
      </c>
      <c r="H3974" s="1" t="s">
        <v>103</v>
      </c>
      <c r="I3974" s="1" t="s">
        <v>741</v>
      </c>
      <c r="J3974" s="1" t="s">
        <v>725</v>
      </c>
      <c r="K3974">
        <v>3165280403</v>
      </c>
      <c r="L3974" t="s">
        <v>726</v>
      </c>
      <c r="M3974" s="1" t="s">
        <v>742</v>
      </c>
      <c r="N3974">
        <v>9200</v>
      </c>
      <c r="O3974">
        <v>11400</v>
      </c>
      <c r="P3974">
        <v>24100</v>
      </c>
      <c r="Q3974">
        <v>34100</v>
      </c>
      <c r="R3974">
        <v>36600</v>
      </c>
      <c r="S3974">
        <v>0</v>
      </c>
      <c r="T3974">
        <v>0</v>
      </c>
      <c r="U3974">
        <v>0</v>
      </c>
      <c r="V3974">
        <v>0</v>
      </c>
      <c r="W3974">
        <v>8700</v>
      </c>
      <c r="X3974">
        <v>9000</v>
      </c>
      <c r="Y3974">
        <v>9.7913657290000007</v>
      </c>
      <c r="Z3974">
        <v>-74.808945069999993</v>
      </c>
      <c r="AA3974" s="1" t="s">
        <v>37</v>
      </c>
      <c r="AB3974">
        <v>1170228050</v>
      </c>
      <c r="AC3974" t="str">
        <f>MID(TablaPivotFinal[[#This Row],[Fecha]],1,4)</f>
        <v>2017</v>
      </c>
      <c r="AD3974" t="str">
        <f>MID(TablaPivotFinal[[#This Row],[Fecha]],5,3)</f>
        <v>Abr</v>
      </c>
      <c r="AE3974" s="1">
        <v>1170228050</v>
      </c>
      <c r="AF3974" s="1">
        <v>2287.4666670000001</v>
      </c>
    </row>
    <row r="3975" spans="1:32" x14ac:dyDescent="0.3">
      <c r="A3975" s="1" t="s">
        <v>737</v>
      </c>
      <c r="B3975" s="1" t="s">
        <v>738</v>
      </c>
      <c r="C3975">
        <v>8002</v>
      </c>
      <c r="D3975" s="1" t="s">
        <v>739</v>
      </c>
      <c r="E3975">
        <v>47</v>
      </c>
      <c r="F3975" s="1" t="s">
        <v>740</v>
      </c>
      <c r="G3975" s="1" t="s">
        <v>723</v>
      </c>
      <c r="H3975" s="1" t="s">
        <v>103</v>
      </c>
      <c r="I3975" s="1" t="s">
        <v>741</v>
      </c>
      <c r="J3975" s="1" t="s">
        <v>725</v>
      </c>
      <c r="K3975">
        <v>3165280403</v>
      </c>
      <c r="L3975" t="s">
        <v>726</v>
      </c>
      <c r="M3975" s="1" t="s">
        <v>742</v>
      </c>
      <c r="N3975">
        <v>9200</v>
      </c>
      <c r="O3975">
        <v>11400</v>
      </c>
      <c r="P3975">
        <v>24100</v>
      </c>
      <c r="Q3975">
        <v>34100</v>
      </c>
      <c r="R3975">
        <v>36600</v>
      </c>
      <c r="S3975">
        <v>0</v>
      </c>
      <c r="T3975">
        <v>0</v>
      </c>
      <c r="U3975">
        <v>0</v>
      </c>
      <c r="V3975">
        <v>0</v>
      </c>
      <c r="W3975">
        <v>8700</v>
      </c>
      <c r="X3975">
        <v>9000</v>
      </c>
      <c r="Y3975">
        <v>9.7913657290000007</v>
      </c>
      <c r="Z3975">
        <v>-74.808945069999993</v>
      </c>
      <c r="AA3975" s="1" t="s">
        <v>39</v>
      </c>
      <c r="AB3975">
        <v>1116513300</v>
      </c>
      <c r="AC3975" t="str">
        <f>MID(TablaPivotFinal[[#This Row],[Fecha]],1,4)</f>
        <v>2017</v>
      </c>
      <c r="AD3975" t="str">
        <f>MID(TablaPivotFinal[[#This Row],[Fecha]],5,3)</f>
        <v>Ago</v>
      </c>
      <c r="AE3975" s="1">
        <v>1116513300</v>
      </c>
      <c r="AF3975" s="1">
        <v>1962.5161290000001</v>
      </c>
    </row>
    <row r="3976" spans="1:32" x14ac:dyDescent="0.3">
      <c r="A3976" s="1" t="s">
        <v>737</v>
      </c>
      <c r="B3976" s="1" t="s">
        <v>738</v>
      </c>
      <c r="C3976">
        <v>8002</v>
      </c>
      <c r="D3976" s="1" t="s">
        <v>739</v>
      </c>
      <c r="E3976">
        <v>47</v>
      </c>
      <c r="F3976" s="1" t="s">
        <v>740</v>
      </c>
      <c r="G3976" s="1" t="s">
        <v>723</v>
      </c>
      <c r="H3976" s="1" t="s">
        <v>103</v>
      </c>
      <c r="I3976" s="1" t="s">
        <v>741</v>
      </c>
      <c r="J3976" s="1" t="s">
        <v>725</v>
      </c>
      <c r="K3976">
        <v>3165280403</v>
      </c>
      <c r="L3976" t="s">
        <v>726</v>
      </c>
      <c r="M3976" s="1" t="s">
        <v>742</v>
      </c>
      <c r="N3976">
        <v>9200</v>
      </c>
      <c r="O3976">
        <v>11400</v>
      </c>
      <c r="P3976">
        <v>24100</v>
      </c>
      <c r="Q3976">
        <v>34100</v>
      </c>
      <c r="R3976">
        <v>36600</v>
      </c>
      <c r="S3976">
        <v>0</v>
      </c>
      <c r="T3976">
        <v>0</v>
      </c>
      <c r="U3976">
        <v>0</v>
      </c>
      <c r="V3976">
        <v>0</v>
      </c>
      <c r="W3976">
        <v>8700</v>
      </c>
      <c r="X3976">
        <v>9000</v>
      </c>
      <c r="Y3976">
        <v>9.7913657290000007</v>
      </c>
      <c r="Z3976">
        <v>-74.808945069999993</v>
      </c>
      <c r="AA3976" s="1" t="s">
        <v>41</v>
      </c>
      <c r="AB3976">
        <v>1204926100</v>
      </c>
      <c r="AC3976" t="str">
        <f>MID(TablaPivotFinal[[#This Row],[Fecha]],1,4)</f>
        <v>2017</v>
      </c>
      <c r="AD3976" t="str">
        <f>MID(TablaPivotFinal[[#This Row],[Fecha]],5,3)</f>
        <v>Dic</v>
      </c>
      <c r="AE3976" s="1">
        <v>1204926100</v>
      </c>
      <c r="AF3976" s="1">
        <v>2378.1935480000002</v>
      </c>
    </row>
    <row r="3977" spans="1:32" x14ac:dyDescent="0.3">
      <c r="A3977" s="1" t="s">
        <v>737</v>
      </c>
      <c r="B3977" s="1" t="s">
        <v>738</v>
      </c>
      <c r="C3977">
        <v>8002</v>
      </c>
      <c r="D3977" s="1" t="s">
        <v>739</v>
      </c>
      <c r="E3977">
        <v>47</v>
      </c>
      <c r="F3977" s="1" t="s">
        <v>740</v>
      </c>
      <c r="G3977" s="1" t="s">
        <v>723</v>
      </c>
      <c r="H3977" s="1" t="s">
        <v>103</v>
      </c>
      <c r="I3977" s="1" t="s">
        <v>741</v>
      </c>
      <c r="J3977" s="1" t="s">
        <v>725</v>
      </c>
      <c r="K3977">
        <v>3165280403</v>
      </c>
      <c r="L3977" t="s">
        <v>726</v>
      </c>
      <c r="M3977" s="1" t="s">
        <v>742</v>
      </c>
      <c r="N3977">
        <v>9200</v>
      </c>
      <c r="O3977">
        <v>11400</v>
      </c>
      <c r="P3977">
        <v>24100</v>
      </c>
      <c r="Q3977">
        <v>34100</v>
      </c>
      <c r="R3977">
        <v>36600</v>
      </c>
      <c r="S3977">
        <v>0</v>
      </c>
      <c r="T3977">
        <v>0</v>
      </c>
      <c r="U3977">
        <v>0</v>
      </c>
      <c r="V3977">
        <v>0</v>
      </c>
      <c r="W3977">
        <v>8700</v>
      </c>
      <c r="X3977">
        <v>9000</v>
      </c>
      <c r="Y3977">
        <v>9.7913657290000007</v>
      </c>
      <c r="Z3977">
        <v>-74.808945069999993</v>
      </c>
      <c r="AA3977" s="1" t="s">
        <v>43</v>
      </c>
      <c r="AB3977">
        <v>1205901500</v>
      </c>
      <c r="AC3977" t="str">
        <f>MID(TablaPivotFinal[[#This Row],[Fecha]],1,4)</f>
        <v>2017</v>
      </c>
      <c r="AD3977" t="str">
        <f>MID(TablaPivotFinal[[#This Row],[Fecha]],5,3)</f>
        <v>Ene</v>
      </c>
      <c r="AE3977" s="1">
        <v>1205901500</v>
      </c>
      <c r="AF3977" s="1">
        <v>2531.0322580000002</v>
      </c>
    </row>
    <row r="3978" spans="1:32" x14ac:dyDescent="0.3">
      <c r="A3978" s="1" t="s">
        <v>737</v>
      </c>
      <c r="B3978" s="1" t="s">
        <v>738</v>
      </c>
      <c r="C3978">
        <v>8002</v>
      </c>
      <c r="D3978" s="1" t="s">
        <v>739</v>
      </c>
      <c r="E3978">
        <v>47</v>
      </c>
      <c r="F3978" s="1" t="s">
        <v>740</v>
      </c>
      <c r="G3978" s="1" t="s">
        <v>723</v>
      </c>
      <c r="H3978" s="1" t="s">
        <v>103</v>
      </c>
      <c r="I3978" s="1" t="s">
        <v>741</v>
      </c>
      <c r="J3978" s="1" t="s">
        <v>725</v>
      </c>
      <c r="K3978">
        <v>3165280403</v>
      </c>
      <c r="L3978" t="s">
        <v>726</v>
      </c>
      <c r="M3978" s="1" t="s">
        <v>742</v>
      </c>
      <c r="N3978">
        <v>9200</v>
      </c>
      <c r="O3978">
        <v>11400</v>
      </c>
      <c r="P3978">
        <v>24100</v>
      </c>
      <c r="Q3978">
        <v>34100</v>
      </c>
      <c r="R3978">
        <v>36600</v>
      </c>
      <c r="S3978">
        <v>0</v>
      </c>
      <c r="T3978">
        <v>0</v>
      </c>
      <c r="U3978">
        <v>0</v>
      </c>
      <c r="V3978">
        <v>0</v>
      </c>
      <c r="W3978">
        <v>8700</v>
      </c>
      <c r="X3978">
        <v>9000</v>
      </c>
      <c r="Y3978">
        <v>9.7913657290000007</v>
      </c>
      <c r="Z3978">
        <v>-74.808945069999993</v>
      </c>
      <c r="AA3978" s="1" t="s">
        <v>45</v>
      </c>
      <c r="AB3978">
        <v>1015297300</v>
      </c>
      <c r="AC3978" t="str">
        <f>MID(TablaPivotFinal[[#This Row],[Fecha]],1,4)</f>
        <v>2017</v>
      </c>
      <c r="AD3978" t="str">
        <f>MID(TablaPivotFinal[[#This Row],[Fecha]],5,3)</f>
        <v>Feb</v>
      </c>
      <c r="AE3978" s="1">
        <v>1015297300</v>
      </c>
      <c r="AF3978" s="1">
        <v>1956.9642859999999</v>
      </c>
    </row>
    <row r="3979" spans="1:32" x14ac:dyDescent="0.3">
      <c r="A3979" s="1" t="s">
        <v>737</v>
      </c>
      <c r="B3979" s="1" t="s">
        <v>738</v>
      </c>
      <c r="C3979">
        <v>8002</v>
      </c>
      <c r="D3979" s="1" t="s">
        <v>739</v>
      </c>
      <c r="E3979">
        <v>47</v>
      </c>
      <c r="F3979" s="1" t="s">
        <v>740</v>
      </c>
      <c r="G3979" s="1" t="s">
        <v>723</v>
      </c>
      <c r="H3979" s="1" t="s">
        <v>103</v>
      </c>
      <c r="I3979" s="1" t="s">
        <v>741</v>
      </c>
      <c r="J3979" s="1" t="s">
        <v>725</v>
      </c>
      <c r="K3979">
        <v>3165280403</v>
      </c>
      <c r="L3979" t="s">
        <v>726</v>
      </c>
      <c r="M3979" s="1" t="s">
        <v>742</v>
      </c>
      <c r="N3979">
        <v>9200</v>
      </c>
      <c r="O3979">
        <v>11400</v>
      </c>
      <c r="P3979">
        <v>24100</v>
      </c>
      <c r="Q3979">
        <v>34100</v>
      </c>
      <c r="R3979">
        <v>36600</v>
      </c>
      <c r="S3979">
        <v>0</v>
      </c>
      <c r="T3979">
        <v>0</v>
      </c>
      <c r="U3979">
        <v>0</v>
      </c>
      <c r="V3979">
        <v>0</v>
      </c>
      <c r="W3979">
        <v>8700</v>
      </c>
      <c r="X3979">
        <v>9000</v>
      </c>
      <c r="Y3979">
        <v>9.7913657290000007</v>
      </c>
      <c r="Z3979">
        <v>-74.808945069999993</v>
      </c>
      <c r="AA3979" s="1" t="s">
        <v>47</v>
      </c>
      <c r="AB3979">
        <v>1150949100</v>
      </c>
      <c r="AC3979" t="str">
        <f>MID(TablaPivotFinal[[#This Row],[Fecha]],1,4)</f>
        <v>2017</v>
      </c>
      <c r="AD3979" t="str">
        <f>MID(TablaPivotFinal[[#This Row],[Fecha]],5,3)</f>
        <v>Jul</v>
      </c>
      <c r="AE3979" s="1">
        <v>1150949100</v>
      </c>
      <c r="AF3979" s="1">
        <v>2049.7741940000001</v>
      </c>
    </row>
    <row r="3980" spans="1:32" x14ac:dyDescent="0.3">
      <c r="A3980" s="1" t="s">
        <v>737</v>
      </c>
      <c r="B3980" s="1" t="s">
        <v>738</v>
      </c>
      <c r="C3980">
        <v>8002</v>
      </c>
      <c r="D3980" s="1" t="s">
        <v>739</v>
      </c>
      <c r="E3980">
        <v>47</v>
      </c>
      <c r="F3980" s="1" t="s">
        <v>740</v>
      </c>
      <c r="G3980" s="1" t="s">
        <v>723</v>
      </c>
      <c r="H3980" s="1" t="s">
        <v>103</v>
      </c>
      <c r="I3980" s="1" t="s">
        <v>741</v>
      </c>
      <c r="J3980" s="1" t="s">
        <v>725</v>
      </c>
      <c r="K3980">
        <v>3165280403</v>
      </c>
      <c r="L3980" t="s">
        <v>726</v>
      </c>
      <c r="M3980" s="1" t="s">
        <v>742</v>
      </c>
      <c r="N3980">
        <v>9200</v>
      </c>
      <c r="O3980">
        <v>11400</v>
      </c>
      <c r="P3980">
        <v>24100</v>
      </c>
      <c r="Q3980">
        <v>34100</v>
      </c>
      <c r="R3980">
        <v>36600</v>
      </c>
      <c r="S3980">
        <v>0</v>
      </c>
      <c r="T3980">
        <v>0</v>
      </c>
      <c r="U3980">
        <v>0</v>
      </c>
      <c r="V3980">
        <v>0</v>
      </c>
      <c r="W3980">
        <v>8700</v>
      </c>
      <c r="X3980">
        <v>9000</v>
      </c>
      <c r="Y3980">
        <v>9.7913657290000007</v>
      </c>
      <c r="Z3980">
        <v>-74.808945069999993</v>
      </c>
      <c r="AA3980" s="1" t="s">
        <v>49</v>
      </c>
      <c r="AB3980">
        <v>1141524400</v>
      </c>
      <c r="AC3980" t="str">
        <f>MID(TablaPivotFinal[[#This Row],[Fecha]],1,4)</f>
        <v>2017</v>
      </c>
      <c r="AD3980" t="str">
        <f>MID(TablaPivotFinal[[#This Row],[Fecha]],5,3)</f>
        <v>Jun</v>
      </c>
      <c r="AE3980" s="1">
        <v>1141524400</v>
      </c>
      <c r="AF3980" s="1">
        <v>2100.4666670000001</v>
      </c>
    </row>
    <row r="3981" spans="1:32" x14ac:dyDescent="0.3">
      <c r="A3981" s="1" t="s">
        <v>737</v>
      </c>
      <c r="B3981" s="1" t="s">
        <v>738</v>
      </c>
      <c r="C3981">
        <v>8002</v>
      </c>
      <c r="D3981" s="1" t="s">
        <v>739</v>
      </c>
      <c r="E3981">
        <v>47</v>
      </c>
      <c r="F3981" s="1" t="s">
        <v>740</v>
      </c>
      <c r="G3981" s="1" t="s">
        <v>723</v>
      </c>
      <c r="H3981" s="1" t="s">
        <v>103</v>
      </c>
      <c r="I3981" s="1" t="s">
        <v>741</v>
      </c>
      <c r="J3981" s="1" t="s">
        <v>725</v>
      </c>
      <c r="K3981">
        <v>3165280403</v>
      </c>
      <c r="L3981" t="s">
        <v>726</v>
      </c>
      <c r="M3981" s="1" t="s">
        <v>742</v>
      </c>
      <c r="N3981">
        <v>9200</v>
      </c>
      <c r="O3981">
        <v>11400</v>
      </c>
      <c r="P3981">
        <v>24100</v>
      </c>
      <c r="Q3981">
        <v>34100</v>
      </c>
      <c r="R3981">
        <v>36600</v>
      </c>
      <c r="S3981">
        <v>0</v>
      </c>
      <c r="T3981">
        <v>0</v>
      </c>
      <c r="U3981">
        <v>0</v>
      </c>
      <c r="V3981">
        <v>0</v>
      </c>
      <c r="W3981">
        <v>8700</v>
      </c>
      <c r="X3981">
        <v>9000</v>
      </c>
      <c r="Y3981">
        <v>9.7913657290000007</v>
      </c>
      <c r="Z3981">
        <v>-74.808945069999993</v>
      </c>
      <c r="AA3981" s="1" t="s">
        <v>51</v>
      </c>
      <c r="AB3981">
        <v>1145641000</v>
      </c>
      <c r="AC3981" t="str">
        <f>MID(TablaPivotFinal[[#This Row],[Fecha]],1,4)</f>
        <v>2017</v>
      </c>
      <c r="AD3981" t="str">
        <f>MID(TablaPivotFinal[[#This Row],[Fecha]],5,3)</f>
        <v>Mar</v>
      </c>
      <c r="AE3981" s="1">
        <v>1145641000</v>
      </c>
      <c r="AF3981" s="1">
        <v>1951.9354840000001</v>
      </c>
    </row>
    <row r="3982" spans="1:32" x14ac:dyDescent="0.3">
      <c r="A3982" s="1" t="s">
        <v>737</v>
      </c>
      <c r="B3982" s="1" t="s">
        <v>738</v>
      </c>
      <c r="C3982">
        <v>8002</v>
      </c>
      <c r="D3982" s="1" t="s">
        <v>739</v>
      </c>
      <c r="E3982">
        <v>47</v>
      </c>
      <c r="F3982" s="1" t="s">
        <v>740</v>
      </c>
      <c r="G3982" s="1" t="s">
        <v>723</v>
      </c>
      <c r="H3982" s="1" t="s">
        <v>103</v>
      </c>
      <c r="I3982" s="1" t="s">
        <v>741</v>
      </c>
      <c r="J3982" s="1" t="s">
        <v>725</v>
      </c>
      <c r="K3982">
        <v>3165280403</v>
      </c>
      <c r="L3982" t="s">
        <v>726</v>
      </c>
      <c r="M3982" s="1" t="s">
        <v>742</v>
      </c>
      <c r="N3982">
        <v>9200</v>
      </c>
      <c r="O3982">
        <v>11400</v>
      </c>
      <c r="P3982">
        <v>24100</v>
      </c>
      <c r="Q3982">
        <v>34100</v>
      </c>
      <c r="R3982">
        <v>36600</v>
      </c>
      <c r="S3982">
        <v>0</v>
      </c>
      <c r="T3982">
        <v>0</v>
      </c>
      <c r="U3982">
        <v>0</v>
      </c>
      <c r="V3982">
        <v>0</v>
      </c>
      <c r="W3982">
        <v>8700</v>
      </c>
      <c r="X3982">
        <v>9000</v>
      </c>
      <c r="Y3982">
        <v>9.7913657290000007</v>
      </c>
      <c r="Z3982">
        <v>-74.808945069999993</v>
      </c>
      <c r="AA3982" s="1" t="s">
        <v>53</v>
      </c>
      <c r="AB3982">
        <v>1114071600</v>
      </c>
      <c r="AC3982" t="str">
        <f>MID(TablaPivotFinal[[#This Row],[Fecha]],1,4)</f>
        <v>2017</v>
      </c>
      <c r="AD3982" t="str">
        <f>MID(TablaPivotFinal[[#This Row],[Fecha]],5,3)</f>
        <v>May</v>
      </c>
      <c r="AE3982" s="1">
        <v>1114071600</v>
      </c>
      <c r="AF3982" s="1">
        <v>1950.5161290000001</v>
      </c>
    </row>
    <row r="3983" spans="1:32" x14ac:dyDescent="0.3">
      <c r="A3983" s="1" t="s">
        <v>737</v>
      </c>
      <c r="B3983" s="1" t="s">
        <v>738</v>
      </c>
      <c r="C3983">
        <v>8002</v>
      </c>
      <c r="D3983" s="1" t="s">
        <v>739</v>
      </c>
      <c r="E3983">
        <v>47</v>
      </c>
      <c r="F3983" s="1" t="s">
        <v>740</v>
      </c>
      <c r="G3983" s="1" t="s">
        <v>723</v>
      </c>
      <c r="H3983" s="1" t="s">
        <v>103</v>
      </c>
      <c r="I3983" s="1" t="s">
        <v>741</v>
      </c>
      <c r="J3983" s="1" t="s">
        <v>725</v>
      </c>
      <c r="K3983">
        <v>3165280403</v>
      </c>
      <c r="L3983" t="s">
        <v>726</v>
      </c>
      <c r="M3983" s="1" t="s">
        <v>742</v>
      </c>
      <c r="N3983">
        <v>9200</v>
      </c>
      <c r="O3983">
        <v>11400</v>
      </c>
      <c r="P3983">
        <v>24100</v>
      </c>
      <c r="Q3983">
        <v>34100</v>
      </c>
      <c r="R3983">
        <v>36600</v>
      </c>
      <c r="S3983">
        <v>0</v>
      </c>
      <c r="T3983">
        <v>0</v>
      </c>
      <c r="U3983">
        <v>0</v>
      </c>
      <c r="V3983">
        <v>0</v>
      </c>
      <c r="W3983">
        <v>8700</v>
      </c>
      <c r="X3983">
        <v>9000</v>
      </c>
      <c r="Y3983">
        <v>9.7913657290000007</v>
      </c>
      <c r="Z3983">
        <v>-74.808945069999993</v>
      </c>
      <c r="AA3983" s="1" t="s">
        <v>55</v>
      </c>
      <c r="AB3983">
        <v>1144120600</v>
      </c>
      <c r="AC3983" t="str">
        <f>MID(TablaPivotFinal[[#This Row],[Fecha]],1,4)</f>
        <v>2017</v>
      </c>
      <c r="AD3983" t="str">
        <f>MID(TablaPivotFinal[[#This Row],[Fecha]],5,3)</f>
        <v>Nov</v>
      </c>
      <c r="AE3983" s="1">
        <v>1144120600</v>
      </c>
      <c r="AF3983" s="1">
        <v>2072.2333330000001</v>
      </c>
    </row>
    <row r="3984" spans="1:32" x14ac:dyDescent="0.3">
      <c r="A3984" s="1" t="s">
        <v>737</v>
      </c>
      <c r="B3984" s="1" t="s">
        <v>738</v>
      </c>
      <c r="C3984">
        <v>8002</v>
      </c>
      <c r="D3984" s="1" t="s">
        <v>739</v>
      </c>
      <c r="E3984">
        <v>47</v>
      </c>
      <c r="F3984" s="1" t="s">
        <v>740</v>
      </c>
      <c r="G3984" s="1" t="s">
        <v>723</v>
      </c>
      <c r="H3984" s="1" t="s">
        <v>103</v>
      </c>
      <c r="I3984" s="1" t="s">
        <v>741</v>
      </c>
      <c r="J3984" s="1" t="s">
        <v>725</v>
      </c>
      <c r="K3984">
        <v>3165280403</v>
      </c>
      <c r="L3984" t="s">
        <v>726</v>
      </c>
      <c r="M3984" s="1" t="s">
        <v>742</v>
      </c>
      <c r="N3984">
        <v>9200</v>
      </c>
      <c r="O3984">
        <v>11400</v>
      </c>
      <c r="P3984">
        <v>24100</v>
      </c>
      <c r="Q3984">
        <v>34100</v>
      </c>
      <c r="R3984">
        <v>36600</v>
      </c>
      <c r="S3984">
        <v>0</v>
      </c>
      <c r="T3984">
        <v>0</v>
      </c>
      <c r="U3984">
        <v>0</v>
      </c>
      <c r="V3984">
        <v>0</v>
      </c>
      <c r="W3984">
        <v>8700</v>
      </c>
      <c r="X3984">
        <v>9000</v>
      </c>
      <c r="Y3984">
        <v>9.7913657290000007</v>
      </c>
      <c r="Z3984">
        <v>-74.808945069999993</v>
      </c>
      <c r="AA3984" s="1" t="s">
        <v>57</v>
      </c>
      <c r="AB3984">
        <v>1137941800</v>
      </c>
      <c r="AC3984" t="str">
        <f>MID(TablaPivotFinal[[#This Row],[Fecha]],1,4)</f>
        <v>2017</v>
      </c>
      <c r="AD3984" t="str">
        <f>MID(TablaPivotFinal[[#This Row],[Fecha]],5,3)</f>
        <v>Oct</v>
      </c>
      <c r="AE3984" s="1">
        <v>1137941800</v>
      </c>
      <c r="AF3984" s="1">
        <v>2020.451613</v>
      </c>
    </row>
    <row r="3985" spans="1:32" x14ac:dyDescent="0.3">
      <c r="A3985" s="1" t="s">
        <v>737</v>
      </c>
      <c r="B3985" s="1" t="s">
        <v>738</v>
      </c>
      <c r="C3985">
        <v>8002</v>
      </c>
      <c r="D3985" s="1" t="s">
        <v>739</v>
      </c>
      <c r="E3985">
        <v>47</v>
      </c>
      <c r="F3985" s="1" t="s">
        <v>740</v>
      </c>
      <c r="G3985" s="1" t="s">
        <v>723</v>
      </c>
      <c r="H3985" s="1" t="s">
        <v>103</v>
      </c>
      <c r="I3985" s="1" t="s">
        <v>741</v>
      </c>
      <c r="J3985" s="1" t="s">
        <v>725</v>
      </c>
      <c r="K3985">
        <v>3165280403</v>
      </c>
      <c r="L3985" t="s">
        <v>726</v>
      </c>
      <c r="M3985" s="1" t="s">
        <v>742</v>
      </c>
      <c r="N3985">
        <v>9200</v>
      </c>
      <c r="O3985">
        <v>11400</v>
      </c>
      <c r="P3985">
        <v>24100</v>
      </c>
      <c r="Q3985">
        <v>34100</v>
      </c>
      <c r="R3985">
        <v>36600</v>
      </c>
      <c r="S3985">
        <v>0</v>
      </c>
      <c r="T3985">
        <v>0</v>
      </c>
      <c r="U3985">
        <v>0</v>
      </c>
      <c r="V3985">
        <v>0</v>
      </c>
      <c r="W3985">
        <v>8700</v>
      </c>
      <c r="X3985">
        <v>9000</v>
      </c>
      <c r="Y3985">
        <v>9.7913657290000007</v>
      </c>
      <c r="Z3985">
        <v>-74.808945069999993</v>
      </c>
      <c r="AA3985" s="1" t="s">
        <v>59</v>
      </c>
      <c r="AB3985">
        <v>1086451700</v>
      </c>
      <c r="AC3985" t="str">
        <f>MID(TablaPivotFinal[[#This Row],[Fecha]],1,4)</f>
        <v>2017</v>
      </c>
      <c r="AD3985" t="str">
        <f>MID(TablaPivotFinal[[#This Row],[Fecha]],5,3)</f>
        <v>Sep</v>
      </c>
      <c r="AE3985" s="1">
        <v>1086451700</v>
      </c>
      <c r="AF3985" s="1">
        <v>1964.0666670000001</v>
      </c>
    </row>
    <row r="3986" spans="1:32" x14ac:dyDescent="0.3">
      <c r="A3986" s="1" t="s">
        <v>737</v>
      </c>
      <c r="B3986" s="1" t="s">
        <v>738</v>
      </c>
      <c r="C3986">
        <v>8002</v>
      </c>
      <c r="D3986" s="1" t="s">
        <v>739</v>
      </c>
      <c r="E3986">
        <v>47</v>
      </c>
      <c r="F3986" s="1" t="s">
        <v>740</v>
      </c>
      <c r="G3986" s="1" t="s">
        <v>723</v>
      </c>
      <c r="H3986" s="1" t="s">
        <v>103</v>
      </c>
      <c r="I3986" s="1" t="s">
        <v>741</v>
      </c>
      <c r="J3986" s="1" t="s">
        <v>725</v>
      </c>
      <c r="K3986">
        <v>3165280403</v>
      </c>
      <c r="L3986" t="s">
        <v>726</v>
      </c>
      <c r="M3986" s="1" t="s">
        <v>742</v>
      </c>
      <c r="N3986">
        <v>9200</v>
      </c>
      <c r="O3986">
        <v>11400</v>
      </c>
      <c r="P3986">
        <v>24100</v>
      </c>
      <c r="Q3986">
        <v>34100</v>
      </c>
      <c r="R3986">
        <v>36600</v>
      </c>
      <c r="S3986">
        <v>0</v>
      </c>
      <c r="T3986">
        <v>0</v>
      </c>
      <c r="U3986">
        <v>0</v>
      </c>
      <c r="V3986">
        <v>0</v>
      </c>
      <c r="W3986">
        <v>8700</v>
      </c>
      <c r="X3986">
        <v>9000</v>
      </c>
      <c r="Y3986">
        <v>9.7913657290000007</v>
      </c>
      <c r="Z3986">
        <v>-74.808945069999993</v>
      </c>
      <c r="AA3986" s="1" t="s">
        <v>61</v>
      </c>
      <c r="AB3986">
        <v>1193749700</v>
      </c>
      <c r="AC3986" t="str">
        <f>MID(TablaPivotFinal[[#This Row],[Fecha]],1,4)</f>
        <v>2018</v>
      </c>
      <c r="AD3986" t="str">
        <f>MID(TablaPivotFinal[[#This Row],[Fecha]],5,3)</f>
        <v>Abr</v>
      </c>
      <c r="AE3986" s="1">
        <v>1193749700</v>
      </c>
      <c r="AF3986" s="1">
        <v>64450</v>
      </c>
    </row>
    <row r="3987" spans="1:32" x14ac:dyDescent="0.3">
      <c r="A3987" s="1" t="s">
        <v>737</v>
      </c>
      <c r="B3987" s="1" t="s">
        <v>738</v>
      </c>
      <c r="C3987">
        <v>8002</v>
      </c>
      <c r="D3987" s="1" t="s">
        <v>739</v>
      </c>
      <c r="E3987">
        <v>47</v>
      </c>
      <c r="F3987" s="1" t="s">
        <v>740</v>
      </c>
      <c r="G3987" s="1" t="s">
        <v>723</v>
      </c>
      <c r="H3987" s="1" t="s">
        <v>103</v>
      </c>
      <c r="I3987" s="1" t="s">
        <v>741</v>
      </c>
      <c r="J3987" s="1" t="s">
        <v>725</v>
      </c>
      <c r="K3987">
        <v>3165280403</v>
      </c>
      <c r="L3987" t="s">
        <v>726</v>
      </c>
      <c r="M3987" s="1" t="s">
        <v>742</v>
      </c>
      <c r="N3987">
        <v>9200</v>
      </c>
      <c r="O3987">
        <v>11400</v>
      </c>
      <c r="P3987">
        <v>24100</v>
      </c>
      <c r="Q3987">
        <v>34100</v>
      </c>
      <c r="R3987">
        <v>36600</v>
      </c>
      <c r="S3987">
        <v>0</v>
      </c>
      <c r="T3987">
        <v>0</v>
      </c>
      <c r="U3987">
        <v>0</v>
      </c>
      <c r="V3987">
        <v>0</v>
      </c>
      <c r="W3987">
        <v>8700</v>
      </c>
      <c r="X3987">
        <v>9000</v>
      </c>
      <c r="Y3987">
        <v>9.7913657290000007</v>
      </c>
      <c r="Z3987">
        <v>-74.808945069999993</v>
      </c>
      <c r="AA3987" s="1" t="s">
        <v>63</v>
      </c>
      <c r="AB3987">
        <v>1266744500</v>
      </c>
      <c r="AC3987" t="str">
        <f>MID(TablaPivotFinal[[#This Row],[Fecha]],1,4)</f>
        <v>2018</v>
      </c>
      <c r="AD3987" t="str">
        <f>MID(TablaPivotFinal[[#This Row],[Fecha]],5,3)</f>
        <v>Ago</v>
      </c>
      <c r="AE3987" s="1">
        <v>1266744500</v>
      </c>
      <c r="AF3987" s="1">
        <v>65794</v>
      </c>
    </row>
    <row r="3988" spans="1:32" x14ac:dyDescent="0.3">
      <c r="A3988" s="1" t="s">
        <v>737</v>
      </c>
      <c r="B3988" s="1" t="s">
        <v>738</v>
      </c>
      <c r="C3988">
        <v>8002</v>
      </c>
      <c r="D3988" s="1" t="s">
        <v>739</v>
      </c>
      <c r="E3988">
        <v>47</v>
      </c>
      <c r="F3988" s="1" t="s">
        <v>740</v>
      </c>
      <c r="G3988" s="1" t="s">
        <v>723</v>
      </c>
      <c r="H3988" s="1" t="s">
        <v>103</v>
      </c>
      <c r="I3988" s="1" t="s">
        <v>741</v>
      </c>
      <c r="J3988" s="1" t="s">
        <v>725</v>
      </c>
      <c r="K3988">
        <v>3165280403</v>
      </c>
      <c r="L3988" t="s">
        <v>726</v>
      </c>
      <c r="M3988" s="1" t="s">
        <v>742</v>
      </c>
      <c r="N3988">
        <v>9200</v>
      </c>
      <c r="O3988">
        <v>11400</v>
      </c>
      <c r="P3988">
        <v>24100</v>
      </c>
      <c r="Q3988">
        <v>34100</v>
      </c>
      <c r="R3988">
        <v>36600</v>
      </c>
      <c r="S3988">
        <v>0</v>
      </c>
      <c r="T3988">
        <v>0</v>
      </c>
      <c r="U3988">
        <v>0</v>
      </c>
      <c r="V3988">
        <v>0</v>
      </c>
      <c r="W3988">
        <v>8700</v>
      </c>
      <c r="X3988">
        <v>9000</v>
      </c>
      <c r="Y3988">
        <v>9.7913657290000007</v>
      </c>
      <c r="Z3988">
        <v>-74.808945069999993</v>
      </c>
      <c r="AA3988" s="1" t="s">
        <v>65</v>
      </c>
      <c r="AB3988">
        <v>1341757500</v>
      </c>
      <c r="AC3988" t="str">
        <f>MID(TablaPivotFinal[[#This Row],[Fecha]],1,4)</f>
        <v>2018</v>
      </c>
      <c r="AD3988" t="str">
        <f>MID(TablaPivotFinal[[#This Row],[Fecha]],5,3)</f>
        <v>Dic</v>
      </c>
      <c r="AE3988" s="1">
        <v>1341757500</v>
      </c>
      <c r="AF3988" s="1">
        <v>77509</v>
      </c>
    </row>
    <row r="3989" spans="1:32" x14ac:dyDescent="0.3">
      <c r="A3989" s="1" t="s">
        <v>737</v>
      </c>
      <c r="B3989" s="1" t="s">
        <v>738</v>
      </c>
      <c r="C3989">
        <v>8002</v>
      </c>
      <c r="D3989" s="1" t="s">
        <v>739</v>
      </c>
      <c r="E3989">
        <v>47</v>
      </c>
      <c r="F3989" s="1" t="s">
        <v>740</v>
      </c>
      <c r="G3989" s="1" t="s">
        <v>723</v>
      </c>
      <c r="H3989" s="1" t="s">
        <v>103</v>
      </c>
      <c r="I3989" s="1" t="s">
        <v>741</v>
      </c>
      <c r="J3989" s="1" t="s">
        <v>725</v>
      </c>
      <c r="K3989">
        <v>3165280403</v>
      </c>
      <c r="L3989" t="s">
        <v>726</v>
      </c>
      <c r="M3989" s="1" t="s">
        <v>742</v>
      </c>
      <c r="N3989">
        <v>9200</v>
      </c>
      <c r="O3989">
        <v>11400</v>
      </c>
      <c r="P3989">
        <v>24100</v>
      </c>
      <c r="Q3989">
        <v>34100</v>
      </c>
      <c r="R3989">
        <v>36600</v>
      </c>
      <c r="S3989">
        <v>0</v>
      </c>
      <c r="T3989">
        <v>0</v>
      </c>
      <c r="U3989">
        <v>0</v>
      </c>
      <c r="V3989">
        <v>0</v>
      </c>
      <c r="W3989">
        <v>8700</v>
      </c>
      <c r="X3989">
        <v>9000</v>
      </c>
      <c r="Y3989">
        <v>9.7913657290000007</v>
      </c>
      <c r="Z3989">
        <v>-74.808945069999993</v>
      </c>
      <c r="AA3989" s="1" t="s">
        <v>67</v>
      </c>
      <c r="AB3989">
        <v>1284271000</v>
      </c>
      <c r="AC3989" t="str">
        <f>MID(TablaPivotFinal[[#This Row],[Fecha]],1,4)</f>
        <v>2018</v>
      </c>
      <c r="AD3989" t="str">
        <f>MID(TablaPivotFinal[[#This Row],[Fecha]],5,3)</f>
        <v>Ene</v>
      </c>
      <c r="AE3989" s="1">
        <v>1284271000</v>
      </c>
      <c r="AF3989" s="1">
        <v>80253</v>
      </c>
    </row>
    <row r="3990" spans="1:32" x14ac:dyDescent="0.3">
      <c r="A3990" s="1" t="s">
        <v>737</v>
      </c>
      <c r="B3990" s="1" t="s">
        <v>738</v>
      </c>
      <c r="C3990">
        <v>8002</v>
      </c>
      <c r="D3990" s="1" t="s">
        <v>739</v>
      </c>
      <c r="E3990">
        <v>47</v>
      </c>
      <c r="F3990" s="1" t="s">
        <v>740</v>
      </c>
      <c r="G3990" s="1" t="s">
        <v>723</v>
      </c>
      <c r="H3990" s="1" t="s">
        <v>103</v>
      </c>
      <c r="I3990" s="1" t="s">
        <v>741</v>
      </c>
      <c r="J3990" s="1" t="s">
        <v>725</v>
      </c>
      <c r="K3990">
        <v>3165280403</v>
      </c>
      <c r="L3990" t="s">
        <v>726</v>
      </c>
      <c r="M3990" s="1" t="s">
        <v>742</v>
      </c>
      <c r="N3990">
        <v>9200</v>
      </c>
      <c r="O3990">
        <v>11400</v>
      </c>
      <c r="P3990">
        <v>24100</v>
      </c>
      <c r="Q3990">
        <v>34100</v>
      </c>
      <c r="R3990">
        <v>36600</v>
      </c>
      <c r="S3990">
        <v>0</v>
      </c>
      <c r="T3990">
        <v>0</v>
      </c>
      <c r="U3990">
        <v>0</v>
      </c>
      <c r="V3990">
        <v>0</v>
      </c>
      <c r="W3990">
        <v>8700</v>
      </c>
      <c r="X3990">
        <v>9000</v>
      </c>
      <c r="Y3990">
        <v>9.7913657290000007</v>
      </c>
      <c r="Z3990">
        <v>-74.808945069999993</v>
      </c>
      <c r="AA3990" s="1" t="s">
        <v>69</v>
      </c>
      <c r="AB3990">
        <v>1088177700</v>
      </c>
      <c r="AC3990" t="str">
        <f>MID(TablaPivotFinal[[#This Row],[Fecha]],1,4)</f>
        <v>2018</v>
      </c>
      <c r="AD3990" t="str">
        <f>MID(TablaPivotFinal[[#This Row],[Fecha]],5,3)</f>
        <v>Feb</v>
      </c>
      <c r="AE3990" s="1">
        <v>1088177700</v>
      </c>
      <c r="AF3990" s="1">
        <v>55564</v>
      </c>
    </row>
    <row r="3991" spans="1:32" x14ac:dyDescent="0.3">
      <c r="A3991" s="1" t="s">
        <v>737</v>
      </c>
      <c r="B3991" s="1" t="s">
        <v>738</v>
      </c>
      <c r="C3991">
        <v>8002</v>
      </c>
      <c r="D3991" s="1" t="s">
        <v>739</v>
      </c>
      <c r="E3991">
        <v>47</v>
      </c>
      <c r="F3991" s="1" t="s">
        <v>740</v>
      </c>
      <c r="G3991" s="1" t="s">
        <v>723</v>
      </c>
      <c r="H3991" s="1" t="s">
        <v>103</v>
      </c>
      <c r="I3991" s="1" t="s">
        <v>741</v>
      </c>
      <c r="J3991" s="1" t="s">
        <v>725</v>
      </c>
      <c r="K3991">
        <v>3165280403</v>
      </c>
      <c r="L3991" t="s">
        <v>726</v>
      </c>
      <c r="M3991" s="1" t="s">
        <v>742</v>
      </c>
      <c r="N3991">
        <v>9200</v>
      </c>
      <c r="O3991">
        <v>11400</v>
      </c>
      <c r="P3991">
        <v>24100</v>
      </c>
      <c r="Q3991">
        <v>34100</v>
      </c>
      <c r="R3991">
        <v>36600</v>
      </c>
      <c r="S3991">
        <v>0</v>
      </c>
      <c r="T3991">
        <v>0</v>
      </c>
      <c r="U3991">
        <v>0</v>
      </c>
      <c r="V3991">
        <v>0</v>
      </c>
      <c r="W3991">
        <v>8700</v>
      </c>
      <c r="X3991">
        <v>9000</v>
      </c>
      <c r="Y3991">
        <v>9.7913657290000007</v>
      </c>
      <c r="Z3991">
        <v>-74.808945069999993</v>
      </c>
      <c r="AA3991" s="1" t="s">
        <v>71</v>
      </c>
      <c r="AB3991">
        <v>1260649500</v>
      </c>
      <c r="AC3991" t="str">
        <f>MID(TablaPivotFinal[[#This Row],[Fecha]],1,4)</f>
        <v>2018</v>
      </c>
      <c r="AD3991" t="str">
        <f>MID(TablaPivotFinal[[#This Row],[Fecha]],5,3)</f>
        <v>Jul</v>
      </c>
      <c r="AE3991" s="1">
        <v>1260649500</v>
      </c>
      <c r="AF3991" s="1">
        <v>67911</v>
      </c>
    </row>
    <row r="3992" spans="1:32" x14ac:dyDescent="0.3">
      <c r="A3992" s="1" t="s">
        <v>737</v>
      </c>
      <c r="B3992" s="1" t="s">
        <v>738</v>
      </c>
      <c r="C3992">
        <v>8002</v>
      </c>
      <c r="D3992" s="1" t="s">
        <v>739</v>
      </c>
      <c r="E3992">
        <v>47</v>
      </c>
      <c r="F3992" s="1" t="s">
        <v>740</v>
      </c>
      <c r="G3992" s="1" t="s">
        <v>723</v>
      </c>
      <c r="H3992" s="1" t="s">
        <v>103</v>
      </c>
      <c r="I3992" s="1" t="s">
        <v>741</v>
      </c>
      <c r="J3992" s="1" t="s">
        <v>725</v>
      </c>
      <c r="K3992">
        <v>3165280403</v>
      </c>
      <c r="L3992" t="s">
        <v>726</v>
      </c>
      <c r="M3992" s="1" t="s">
        <v>742</v>
      </c>
      <c r="N3992">
        <v>9200</v>
      </c>
      <c r="O3992">
        <v>11400</v>
      </c>
      <c r="P3992">
        <v>24100</v>
      </c>
      <c r="Q3992">
        <v>34100</v>
      </c>
      <c r="R3992">
        <v>36600</v>
      </c>
      <c r="S3992">
        <v>0</v>
      </c>
      <c r="T3992">
        <v>0</v>
      </c>
      <c r="U3992">
        <v>0</v>
      </c>
      <c r="V3992">
        <v>0</v>
      </c>
      <c r="W3992">
        <v>8700</v>
      </c>
      <c r="X3992">
        <v>9000</v>
      </c>
      <c r="Y3992">
        <v>9.7913657290000007</v>
      </c>
      <c r="Z3992">
        <v>-74.808945069999993</v>
      </c>
      <c r="AA3992" s="1" t="s">
        <v>73</v>
      </c>
      <c r="AB3992">
        <v>1293073650</v>
      </c>
      <c r="AC3992" t="str">
        <f>MID(TablaPivotFinal[[#This Row],[Fecha]],1,4)</f>
        <v>2018</v>
      </c>
      <c r="AD3992" t="str">
        <f>MID(TablaPivotFinal[[#This Row],[Fecha]],5,3)</f>
        <v>Jun</v>
      </c>
      <c r="AE3992" s="1">
        <v>1293073650</v>
      </c>
      <c r="AF3992" s="1">
        <v>68446</v>
      </c>
    </row>
    <row r="3993" spans="1:32" x14ac:dyDescent="0.3">
      <c r="A3993" s="1" t="s">
        <v>737</v>
      </c>
      <c r="B3993" s="1" t="s">
        <v>738</v>
      </c>
      <c r="C3993">
        <v>8002</v>
      </c>
      <c r="D3993" s="1" t="s">
        <v>739</v>
      </c>
      <c r="E3993">
        <v>47</v>
      </c>
      <c r="F3993" s="1" t="s">
        <v>740</v>
      </c>
      <c r="G3993" s="1" t="s">
        <v>723</v>
      </c>
      <c r="H3993" s="1" t="s">
        <v>103</v>
      </c>
      <c r="I3993" s="1" t="s">
        <v>741</v>
      </c>
      <c r="J3993" s="1" t="s">
        <v>725</v>
      </c>
      <c r="K3993">
        <v>3165280403</v>
      </c>
      <c r="L3993" t="s">
        <v>726</v>
      </c>
      <c r="M3993" s="1" t="s">
        <v>742</v>
      </c>
      <c r="N3993">
        <v>9200</v>
      </c>
      <c r="O3993">
        <v>11400</v>
      </c>
      <c r="P3993">
        <v>24100</v>
      </c>
      <c r="Q3993">
        <v>34100</v>
      </c>
      <c r="R3993">
        <v>36600</v>
      </c>
      <c r="S3993">
        <v>0</v>
      </c>
      <c r="T3993">
        <v>0</v>
      </c>
      <c r="U3993">
        <v>0</v>
      </c>
      <c r="V3993">
        <v>0</v>
      </c>
      <c r="W3993">
        <v>8700</v>
      </c>
      <c r="X3993">
        <v>9000</v>
      </c>
      <c r="Y3993">
        <v>9.7913657290000007</v>
      </c>
      <c r="Z3993">
        <v>-74.808945069999993</v>
      </c>
      <c r="AA3993" s="1" t="s">
        <v>75</v>
      </c>
      <c r="AB3993">
        <v>1303962300</v>
      </c>
      <c r="AC3993" t="str">
        <f>MID(TablaPivotFinal[[#This Row],[Fecha]],1,4)</f>
        <v>2018</v>
      </c>
      <c r="AD3993" t="str">
        <f>MID(TablaPivotFinal[[#This Row],[Fecha]],5,3)</f>
        <v>Mar</v>
      </c>
      <c r="AE3993" s="1">
        <v>1303962300</v>
      </c>
      <c r="AF3993" s="1">
        <v>69226</v>
      </c>
    </row>
    <row r="3994" spans="1:32" x14ac:dyDescent="0.3">
      <c r="A3994" s="1" t="s">
        <v>737</v>
      </c>
      <c r="B3994" s="1" t="s">
        <v>738</v>
      </c>
      <c r="C3994">
        <v>8002</v>
      </c>
      <c r="D3994" s="1" t="s">
        <v>739</v>
      </c>
      <c r="E3994">
        <v>47</v>
      </c>
      <c r="F3994" s="1" t="s">
        <v>740</v>
      </c>
      <c r="G3994" s="1" t="s">
        <v>723</v>
      </c>
      <c r="H3994" s="1" t="s">
        <v>103</v>
      </c>
      <c r="I3994" s="1" t="s">
        <v>741</v>
      </c>
      <c r="J3994" s="1" t="s">
        <v>725</v>
      </c>
      <c r="K3994">
        <v>3165280403</v>
      </c>
      <c r="L3994" t="s">
        <v>726</v>
      </c>
      <c r="M3994" s="1" t="s">
        <v>742</v>
      </c>
      <c r="N3994">
        <v>9200</v>
      </c>
      <c r="O3994">
        <v>11400</v>
      </c>
      <c r="P3994">
        <v>24100</v>
      </c>
      <c r="Q3994">
        <v>34100</v>
      </c>
      <c r="R3994">
        <v>36600</v>
      </c>
      <c r="S3994">
        <v>0</v>
      </c>
      <c r="T3994">
        <v>0</v>
      </c>
      <c r="U3994">
        <v>0</v>
      </c>
      <c r="V3994">
        <v>0</v>
      </c>
      <c r="W3994">
        <v>8700</v>
      </c>
      <c r="X3994">
        <v>9000</v>
      </c>
      <c r="Y3994">
        <v>9.7913657290000007</v>
      </c>
      <c r="Z3994">
        <v>-74.808945069999993</v>
      </c>
      <c r="AA3994" s="1" t="s">
        <v>77</v>
      </c>
      <c r="AB3994">
        <v>1177147800</v>
      </c>
      <c r="AC3994" t="str">
        <f>MID(TablaPivotFinal[[#This Row],[Fecha]],1,4)</f>
        <v>2018</v>
      </c>
      <c r="AD3994" t="str">
        <f>MID(TablaPivotFinal[[#This Row],[Fecha]],5,3)</f>
        <v>May</v>
      </c>
      <c r="AE3994" s="1">
        <v>1177147800</v>
      </c>
      <c r="AF3994" s="1">
        <v>62389</v>
      </c>
    </row>
    <row r="3995" spans="1:32" x14ac:dyDescent="0.3">
      <c r="A3995" s="1" t="s">
        <v>737</v>
      </c>
      <c r="B3995" s="1" t="s">
        <v>738</v>
      </c>
      <c r="C3995">
        <v>8002</v>
      </c>
      <c r="D3995" s="1" t="s">
        <v>739</v>
      </c>
      <c r="E3995">
        <v>47</v>
      </c>
      <c r="F3995" s="1" t="s">
        <v>740</v>
      </c>
      <c r="G3995" s="1" t="s">
        <v>723</v>
      </c>
      <c r="H3995" s="1" t="s">
        <v>103</v>
      </c>
      <c r="I3995" s="1" t="s">
        <v>741</v>
      </c>
      <c r="J3995" s="1" t="s">
        <v>725</v>
      </c>
      <c r="K3995">
        <v>3165280403</v>
      </c>
      <c r="L3995" t="s">
        <v>726</v>
      </c>
      <c r="M3995" s="1" t="s">
        <v>742</v>
      </c>
      <c r="N3995">
        <v>9200</v>
      </c>
      <c r="O3995">
        <v>11400</v>
      </c>
      <c r="P3995">
        <v>24100</v>
      </c>
      <c r="Q3995">
        <v>34100</v>
      </c>
      <c r="R3995">
        <v>36600</v>
      </c>
      <c r="S3995">
        <v>0</v>
      </c>
      <c r="T3995">
        <v>0</v>
      </c>
      <c r="U3995">
        <v>0</v>
      </c>
      <c r="V3995">
        <v>0</v>
      </c>
      <c r="W3995">
        <v>8700</v>
      </c>
      <c r="X3995">
        <v>9000</v>
      </c>
      <c r="Y3995">
        <v>9.7913657290000007</v>
      </c>
      <c r="Z3995">
        <v>-74.808945069999993</v>
      </c>
      <c r="AA3995" s="1" t="s">
        <v>79</v>
      </c>
      <c r="AB3995">
        <v>1263650700</v>
      </c>
      <c r="AC3995" t="str">
        <f>MID(TablaPivotFinal[[#This Row],[Fecha]],1,4)</f>
        <v>2018</v>
      </c>
      <c r="AD3995" t="str">
        <f>MID(TablaPivotFinal[[#This Row],[Fecha]],5,3)</f>
        <v>Nov</v>
      </c>
      <c r="AE3995" s="1">
        <v>1263650700</v>
      </c>
      <c r="AF3995" s="1">
        <v>64718</v>
      </c>
    </row>
    <row r="3996" spans="1:32" x14ac:dyDescent="0.3">
      <c r="A3996" s="1" t="s">
        <v>737</v>
      </c>
      <c r="B3996" s="1" t="s">
        <v>738</v>
      </c>
      <c r="C3996">
        <v>8002</v>
      </c>
      <c r="D3996" s="1" t="s">
        <v>739</v>
      </c>
      <c r="E3996">
        <v>47</v>
      </c>
      <c r="F3996" s="1" t="s">
        <v>740</v>
      </c>
      <c r="G3996" s="1" t="s">
        <v>723</v>
      </c>
      <c r="H3996" s="1" t="s">
        <v>103</v>
      </c>
      <c r="I3996" s="1" t="s">
        <v>741</v>
      </c>
      <c r="J3996" s="1" t="s">
        <v>725</v>
      </c>
      <c r="K3996">
        <v>3165280403</v>
      </c>
      <c r="L3996" t="s">
        <v>726</v>
      </c>
      <c r="M3996" s="1" t="s">
        <v>742</v>
      </c>
      <c r="N3996">
        <v>9200</v>
      </c>
      <c r="O3996">
        <v>11400</v>
      </c>
      <c r="P3996">
        <v>24100</v>
      </c>
      <c r="Q3996">
        <v>34100</v>
      </c>
      <c r="R3996">
        <v>36600</v>
      </c>
      <c r="S3996">
        <v>0</v>
      </c>
      <c r="T3996">
        <v>0</v>
      </c>
      <c r="U3996">
        <v>0</v>
      </c>
      <c r="V3996">
        <v>0</v>
      </c>
      <c r="W3996">
        <v>8700</v>
      </c>
      <c r="X3996">
        <v>9000</v>
      </c>
      <c r="Y3996">
        <v>9.7913657290000007</v>
      </c>
      <c r="Z3996">
        <v>-74.808945069999993</v>
      </c>
      <c r="AA3996" s="1" t="s">
        <v>81</v>
      </c>
      <c r="AB3996">
        <v>1296581100</v>
      </c>
      <c r="AC3996" t="str">
        <f>MID(TablaPivotFinal[[#This Row],[Fecha]],1,4)</f>
        <v>2018</v>
      </c>
      <c r="AD3996" t="str">
        <f>MID(TablaPivotFinal[[#This Row],[Fecha]],5,3)</f>
        <v>Oct</v>
      </c>
      <c r="AE3996" s="1">
        <v>1296581100</v>
      </c>
      <c r="AF3996" s="1">
        <v>67286</v>
      </c>
    </row>
    <row r="3997" spans="1:32" x14ac:dyDescent="0.3">
      <c r="A3997" s="1" t="s">
        <v>737</v>
      </c>
      <c r="B3997" s="1" t="s">
        <v>738</v>
      </c>
      <c r="C3997">
        <v>8002</v>
      </c>
      <c r="D3997" s="1" t="s">
        <v>739</v>
      </c>
      <c r="E3997">
        <v>47</v>
      </c>
      <c r="F3997" s="1" t="s">
        <v>740</v>
      </c>
      <c r="G3997" s="1" t="s">
        <v>723</v>
      </c>
      <c r="H3997" s="1" t="s">
        <v>103</v>
      </c>
      <c r="I3997" s="1" t="s">
        <v>741</v>
      </c>
      <c r="J3997" s="1" t="s">
        <v>725</v>
      </c>
      <c r="K3997">
        <v>3165280403</v>
      </c>
      <c r="L3997" t="s">
        <v>726</v>
      </c>
      <c r="M3997" s="1" t="s">
        <v>742</v>
      </c>
      <c r="N3997">
        <v>9200</v>
      </c>
      <c r="O3997">
        <v>11400</v>
      </c>
      <c r="P3997">
        <v>24100</v>
      </c>
      <c r="Q3997">
        <v>34100</v>
      </c>
      <c r="R3997">
        <v>36600</v>
      </c>
      <c r="S3997">
        <v>0</v>
      </c>
      <c r="T3997">
        <v>0</v>
      </c>
      <c r="U3997">
        <v>0</v>
      </c>
      <c r="V3997">
        <v>0</v>
      </c>
      <c r="W3997">
        <v>8700</v>
      </c>
      <c r="X3997">
        <v>9000</v>
      </c>
      <c r="Y3997">
        <v>9.7913657290000007</v>
      </c>
      <c r="Z3997">
        <v>-74.808945069999993</v>
      </c>
      <c r="AA3997" s="1" t="s">
        <v>83</v>
      </c>
      <c r="AB3997">
        <v>1235209900</v>
      </c>
      <c r="AC3997" t="str">
        <f>MID(TablaPivotFinal[[#This Row],[Fecha]],1,4)</f>
        <v>2018</v>
      </c>
      <c r="AD3997" t="str">
        <f>MID(TablaPivotFinal[[#This Row],[Fecha]],5,3)</f>
        <v>Sep</v>
      </c>
      <c r="AE3997" s="1">
        <v>1235209900</v>
      </c>
      <c r="AF3997" s="1">
        <v>63330</v>
      </c>
    </row>
    <row r="3998" spans="1:32" x14ac:dyDescent="0.3">
      <c r="A3998" s="1" t="s">
        <v>743</v>
      </c>
      <c r="B3998" s="1" t="s">
        <v>738</v>
      </c>
      <c r="C3998">
        <v>8002</v>
      </c>
      <c r="D3998" s="1" t="s">
        <v>739</v>
      </c>
      <c r="E3998">
        <v>47</v>
      </c>
      <c r="F3998" s="1" t="s">
        <v>744</v>
      </c>
      <c r="G3998" s="1" t="s">
        <v>723</v>
      </c>
      <c r="H3998" s="1" t="s">
        <v>103</v>
      </c>
      <c r="I3998" s="1" t="s">
        <v>741</v>
      </c>
      <c r="J3998" s="1" t="s">
        <v>725</v>
      </c>
      <c r="K3998">
        <v>3165298176</v>
      </c>
      <c r="L3998" t="s">
        <v>726</v>
      </c>
      <c r="M3998" s="1" t="s">
        <v>745</v>
      </c>
      <c r="N3998">
        <v>9200</v>
      </c>
      <c r="O3998">
        <v>11400</v>
      </c>
      <c r="P3998">
        <v>24100</v>
      </c>
      <c r="Q3998">
        <v>34100</v>
      </c>
      <c r="R3998">
        <v>36600</v>
      </c>
      <c r="S3998">
        <v>0</v>
      </c>
      <c r="T3998">
        <v>0</v>
      </c>
      <c r="U3998">
        <v>0</v>
      </c>
      <c r="V3998">
        <v>0</v>
      </c>
      <c r="W3998">
        <v>8700</v>
      </c>
      <c r="X3998">
        <v>9000</v>
      </c>
      <c r="Y3998">
        <v>9.8311466450000005</v>
      </c>
      <c r="Z3998">
        <v>-74.267750800000002</v>
      </c>
      <c r="AA3998" s="1" t="s">
        <v>13</v>
      </c>
      <c r="AB3998">
        <v>1256277200</v>
      </c>
      <c r="AC3998" t="str">
        <f>MID(TablaPivotFinal[[#This Row],[Fecha]],1,4)</f>
        <v>2016</v>
      </c>
      <c r="AD3998" t="str">
        <f>MID(TablaPivotFinal[[#This Row],[Fecha]],5,3)</f>
        <v>Abr</v>
      </c>
      <c r="AE3998" s="1">
        <v>1256277200</v>
      </c>
      <c r="AF3998" s="1">
        <v>70197</v>
      </c>
    </row>
    <row r="3999" spans="1:32" x14ac:dyDescent="0.3">
      <c r="A3999" s="1" t="s">
        <v>743</v>
      </c>
      <c r="B3999" s="1" t="s">
        <v>738</v>
      </c>
      <c r="C3999">
        <v>8002</v>
      </c>
      <c r="D3999" s="1" t="s">
        <v>739</v>
      </c>
      <c r="E3999">
        <v>47</v>
      </c>
      <c r="F3999" s="1" t="s">
        <v>744</v>
      </c>
      <c r="G3999" s="1" t="s">
        <v>723</v>
      </c>
      <c r="H3999" s="1" t="s">
        <v>103</v>
      </c>
      <c r="I3999" s="1" t="s">
        <v>741</v>
      </c>
      <c r="J3999" s="1" t="s">
        <v>725</v>
      </c>
      <c r="K3999">
        <v>3165298176</v>
      </c>
      <c r="L3999" t="s">
        <v>726</v>
      </c>
      <c r="M3999" s="1" t="s">
        <v>745</v>
      </c>
      <c r="N3999">
        <v>9200</v>
      </c>
      <c r="O3999">
        <v>11400</v>
      </c>
      <c r="P3999">
        <v>24100</v>
      </c>
      <c r="Q3999">
        <v>34100</v>
      </c>
      <c r="R3999">
        <v>36600</v>
      </c>
      <c r="S3999">
        <v>0</v>
      </c>
      <c r="T3999">
        <v>0</v>
      </c>
      <c r="U3999">
        <v>0</v>
      </c>
      <c r="V3999">
        <v>0</v>
      </c>
      <c r="W3999">
        <v>8700</v>
      </c>
      <c r="X3999">
        <v>9000</v>
      </c>
      <c r="Y3999">
        <v>9.8311466450000005</v>
      </c>
      <c r="Z3999">
        <v>-74.267750800000002</v>
      </c>
      <c r="AA3999" s="1" t="s">
        <v>15</v>
      </c>
      <c r="AB3999">
        <v>1354446200</v>
      </c>
      <c r="AC3999" t="str">
        <f>MID(TablaPivotFinal[[#This Row],[Fecha]],1,4)</f>
        <v>2016</v>
      </c>
      <c r="AD3999" t="str">
        <f>MID(TablaPivotFinal[[#This Row],[Fecha]],5,3)</f>
        <v>Ago</v>
      </c>
      <c r="AE3999" s="1">
        <v>1354446200</v>
      </c>
      <c r="AF3999" s="1">
        <v>80034</v>
      </c>
    </row>
    <row r="4000" spans="1:32" x14ac:dyDescent="0.3">
      <c r="A4000" s="1" t="s">
        <v>743</v>
      </c>
      <c r="B4000" s="1" t="s">
        <v>738</v>
      </c>
      <c r="C4000">
        <v>8002</v>
      </c>
      <c r="D4000" s="1" t="s">
        <v>739</v>
      </c>
      <c r="E4000">
        <v>47</v>
      </c>
      <c r="F4000" s="1" t="s">
        <v>744</v>
      </c>
      <c r="G4000" s="1" t="s">
        <v>723</v>
      </c>
      <c r="H4000" s="1" t="s">
        <v>103</v>
      </c>
      <c r="I4000" s="1" t="s">
        <v>741</v>
      </c>
      <c r="J4000" s="1" t="s">
        <v>725</v>
      </c>
      <c r="K4000">
        <v>3165298176</v>
      </c>
      <c r="L4000" t="s">
        <v>726</v>
      </c>
      <c r="M4000" s="1" t="s">
        <v>745</v>
      </c>
      <c r="N4000">
        <v>9200</v>
      </c>
      <c r="O4000">
        <v>11400</v>
      </c>
      <c r="P4000">
        <v>24100</v>
      </c>
      <c r="Q4000">
        <v>34100</v>
      </c>
      <c r="R4000">
        <v>36600</v>
      </c>
      <c r="S4000">
        <v>0</v>
      </c>
      <c r="T4000">
        <v>0</v>
      </c>
      <c r="U4000">
        <v>0</v>
      </c>
      <c r="V4000">
        <v>0</v>
      </c>
      <c r="W4000">
        <v>8700</v>
      </c>
      <c r="X4000">
        <v>9000</v>
      </c>
      <c r="Y4000">
        <v>9.8311466450000005</v>
      </c>
      <c r="Z4000">
        <v>-74.267750800000002</v>
      </c>
      <c r="AA4000" s="1" t="s">
        <v>17</v>
      </c>
      <c r="AB4000">
        <v>1553800250</v>
      </c>
      <c r="AC4000" t="str">
        <f>MID(TablaPivotFinal[[#This Row],[Fecha]],1,4)</f>
        <v>2016</v>
      </c>
      <c r="AD4000" t="str">
        <f>MID(TablaPivotFinal[[#This Row],[Fecha]],5,3)</f>
        <v>Dic</v>
      </c>
      <c r="AE4000" s="1">
        <v>1553800250</v>
      </c>
      <c r="AF4000" s="1">
        <v>97550</v>
      </c>
    </row>
    <row r="4001" spans="1:32" x14ac:dyDescent="0.3">
      <c r="A4001" s="1" t="s">
        <v>743</v>
      </c>
      <c r="B4001" s="1" t="s">
        <v>738</v>
      </c>
      <c r="C4001">
        <v>8002</v>
      </c>
      <c r="D4001" s="1" t="s">
        <v>739</v>
      </c>
      <c r="E4001">
        <v>47</v>
      </c>
      <c r="F4001" s="1" t="s">
        <v>744</v>
      </c>
      <c r="G4001" s="1" t="s">
        <v>723</v>
      </c>
      <c r="H4001" s="1" t="s">
        <v>103</v>
      </c>
      <c r="I4001" s="1" t="s">
        <v>741</v>
      </c>
      <c r="J4001" s="1" t="s">
        <v>725</v>
      </c>
      <c r="K4001">
        <v>3165298176</v>
      </c>
      <c r="L4001" t="s">
        <v>726</v>
      </c>
      <c r="M4001" s="1" t="s">
        <v>745</v>
      </c>
      <c r="N4001">
        <v>9200</v>
      </c>
      <c r="O4001">
        <v>11400</v>
      </c>
      <c r="P4001">
        <v>24100</v>
      </c>
      <c r="Q4001">
        <v>34100</v>
      </c>
      <c r="R4001">
        <v>36600</v>
      </c>
      <c r="S4001">
        <v>0</v>
      </c>
      <c r="T4001">
        <v>0</v>
      </c>
      <c r="U4001">
        <v>0</v>
      </c>
      <c r="V4001">
        <v>0</v>
      </c>
      <c r="W4001">
        <v>8700</v>
      </c>
      <c r="X4001">
        <v>9000</v>
      </c>
      <c r="Y4001">
        <v>9.8311466450000005</v>
      </c>
      <c r="Z4001">
        <v>-74.267750800000002</v>
      </c>
      <c r="AA4001" s="1" t="s">
        <v>19</v>
      </c>
      <c r="AB4001">
        <v>1338266600</v>
      </c>
      <c r="AC4001" t="str">
        <f>MID(TablaPivotFinal[[#This Row],[Fecha]],1,4)</f>
        <v>2016</v>
      </c>
      <c r="AD4001" t="str">
        <f>MID(TablaPivotFinal[[#This Row],[Fecha]],5,3)</f>
        <v>Ene</v>
      </c>
      <c r="AE4001" s="1">
        <v>1338266600</v>
      </c>
      <c r="AF4001" s="1">
        <v>87705</v>
      </c>
    </row>
    <row r="4002" spans="1:32" x14ac:dyDescent="0.3">
      <c r="A4002" s="1" t="s">
        <v>743</v>
      </c>
      <c r="B4002" s="1" t="s">
        <v>738</v>
      </c>
      <c r="C4002">
        <v>8002</v>
      </c>
      <c r="D4002" s="1" t="s">
        <v>739</v>
      </c>
      <c r="E4002">
        <v>47</v>
      </c>
      <c r="F4002" s="1" t="s">
        <v>744</v>
      </c>
      <c r="G4002" s="1" t="s">
        <v>723</v>
      </c>
      <c r="H4002" s="1" t="s">
        <v>103</v>
      </c>
      <c r="I4002" s="1" t="s">
        <v>741</v>
      </c>
      <c r="J4002" s="1" t="s">
        <v>725</v>
      </c>
      <c r="K4002">
        <v>3165298176</v>
      </c>
      <c r="L4002" t="s">
        <v>726</v>
      </c>
      <c r="M4002" s="1" t="s">
        <v>745</v>
      </c>
      <c r="N4002">
        <v>9200</v>
      </c>
      <c r="O4002">
        <v>11400</v>
      </c>
      <c r="P4002">
        <v>24100</v>
      </c>
      <c r="Q4002">
        <v>34100</v>
      </c>
      <c r="R4002">
        <v>36600</v>
      </c>
      <c r="S4002">
        <v>0</v>
      </c>
      <c r="T4002">
        <v>0</v>
      </c>
      <c r="U4002">
        <v>0</v>
      </c>
      <c r="V4002">
        <v>0</v>
      </c>
      <c r="W4002">
        <v>8700</v>
      </c>
      <c r="X4002">
        <v>9000</v>
      </c>
      <c r="Y4002">
        <v>9.8311466450000005</v>
      </c>
      <c r="Z4002">
        <v>-74.267750800000002</v>
      </c>
      <c r="AA4002" s="1" t="s">
        <v>21</v>
      </c>
      <c r="AB4002">
        <v>1265295500</v>
      </c>
      <c r="AC4002" t="str">
        <f>MID(TablaPivotFinal[[#This Row],[Fecha]],1,4)</f>
        <v>2016</v>
      </c>
      <c r="AD4002" t="str">
        <f>MID(TablaPivotFinal[[#This Row],[Fecha]],5,3)</f>
        <v>Feb</v>
      </c>
      <c r="AE4002" s="1">
        <v>1265295500</v>
      </c>
      <c r="AF4002" s="1">
        <v>67980</v>
      </c>
    </row>
    <row r="4003" spans="1:32" x14ac:dyDescent="0.3">
      <c r="A4003" s="1" t="s">
        <v>743</v>
      </c>
      <c r="B4003" s="1" t="s">
        <v>738</v>
      </c>
      <c r="C4003">
        <v>8002</v>
      </c>
      <c r="D4003" s="1" t="s">
        <v>739</v>
      </c>
      <c r="E4003">
        <v>47</v>
      </c>
      <c r="F4003" s="1" t="s">
        <v>744</v>
      </c>
      <c r="G4003" s="1" t="s">
        <v>723</v>
      </c>
      <c r="H4003" s="1" t="s">
        <v>103</v>
      </c>
      <c r="I4003" s="1" t="s">
        <v>741</v>
      </c>
      <c r="J4003" s="1" t="s">
        <v>725</v>
      </c>
      <c r="K4003">
        <v>3165298176</v>
      </c>
      <c r="L4003" t="s">
        <v>726</v>
      </c>
      <c r="M4003" s="1" t="s">
        <v>745</v>
      </c>
      <c r="N4003">
        <v>9200</v>
      </c>
      <c r="O4003">
        <v>11400</v>
      </c>
      <c r="P4003">
        <v>24100</v>
      </c>
      <c r="Q4003">
        <v>34100</v>
      </c>
      <c r="R4003">
        <v>36600</v>
      </c>
      <c r="S4003">
        <v>0</v>
      </c>
      <c r="T4003">
        <v>0</v>
      </c>
      <c r="U4003">
        <v>0</v>
      </c>
      <c r="V4003">
        <v>0</v>
      </c>
      <c r="W4003">
        <v>8700</v>
      </c>
      <c r="X4003">
        <v>9000</v>
      </c>
      <c r="Y4003">
        <v>9.8311466450000005</v>
      </c>
      <c r="Z4003">
        <v>-74.267750800000002</v>
      </c>
      <c r="AA4003" s="1" t="s">
        <v>23</v>
      </c>
      <c r="AB4003">
        <v>1082948900</v>
      </c>
      <c r="AC4003" t="str">
        <f>MID(TablaPivotFinal[[#This Row],[Fecha]],1,4)</f>
        <v>2016</v>
      </c>
      <c r="AD4003" t="str">
        <f>MID(TablaPivotFinal[[#This Row],[Fecha]],5,3)</f>
        <v>Jul</v>
      </c>
      <c r="AE4003" s="1">
        <v>1082948900</v>
      </c>
      <c r="AF4003" s="1">
        <v>69755</v>
      </c>
    </row>
    <row r="4004" spans="1:32" x14ac:dyDescent="0.3">
      <c r="A4004" s="1" t="s">
        <v>743</v>
      </c>
      <c r="B4004" s="1" t="s">
        <v>738</v>
      </c>
      <c r="C4004">
        <v>8002</v>
      </c>
      <c r="D4004" s="1" t="s">
        <v>739</v>
      </c>
      <c r="E4004">
        <v>47</v>
      </c>
      <c r="F4004" s="1" t="s">
        <v>744</v>
      </c>
      <c r="G4004" s="1" t="s">
        <v>723</v>
      </c>
      <c r="H4004" s="1" t="s">
        <v>103</v>
      </c>
      <c r="I4004" s="1" t="s">
        <v>741</v>
      </c>
      <c r="J4004" s="1" t="s">
        <v>725</v>
      </c>
      <c r="K4004">
        <v>3165298176</v>
      </c>
      <c r="L4004" t="s">
        <v>726</v>
      </c>
      <c r="M4004" s="1" t="s">
        <v>745</v>
      </c>
      <c r="N4004">
        <v>9200</v>
      </c>
      <c r="O4004">
        <v>11400</v>
      </c>
      <c r="P4004">
        <v>24100</v>
      </c>
      <c r="Q4004">
        <v>34100</v>
      </c>
      <c r="R4004">
        <v>36600</v>
      </c>
      <c r="S4004">
        <v>0</v>
      </c>
      <c r="T4004">
        <v>0</v>
      </c>
      <c r="U4004">
        <v>0</v>
      </c>
      <c r="V4004">
        <v>0</v>
      </c>
      <c r="W4004">
        <v>8700</v>
      </c>
      <c r="X4004">
        <v>9000</v>
      </c>
      <c r="Y4004">
        <v>9.8311466450000005</v>
      </c>
      <c r="Z4004">
        <v>-74.267750800000002</v>
      </c>
      <c r="AA4004" s="1" t="s">
        <v>25</v>
      </c>
      <c r="AB4004">
        <v>1120576400</v>
      </c>
      <c r="AC4004" t="str">
        <f>MID(TablaPivotFinal[[#This Row],[Fecha]],1,4)</f>
        <v>2016</v>
      </c>
      <c r="AD4004" t="str">
        <f>MID(TablaPivotFinal[[#This Row],[Fecha]],5,3)</f>
        <v>Jun</v>
      </c>
      <c r="AE4004" s="1">
        <v>1120576400</v>
      </c>
      <c r="AF4004" s="1">
        <v>68259</v>
      </c>
    </row>
    <row r="4005" spans="1:32" x14ac:dyDescent="0.3">
      <c r="A4005" s="1" t="s">
        <v>743</v>
      </c>
      <c r="B4005" s="1" t="s">
        <v>738</v>
      </c>
      <c r="C4005">
        <v>8002</v>
      </c>
      <c r="D4005" s="1" t="s">
        <v>739</v>
      </c>
      <c r="E4005">
        <v>47</v>
      </c>
      <c r="F4005" s="1" t="s">
        <v>744</v>
      </c>
      <c r="G4005" s="1" t="s">
        <v>723</v>
      </c>
      <c r="H4005" s="1" t="s">
        <v>103</v>
      </c>
      <c r="I4005" s="1" t="s">
        <v>741</v>
      </c>
      <c r="J4005" s="1" t="s">
        <v>725</v>
      </c>
      <c r="K4005">
        <v>3165298176</v>
      </c>
      <c r="L4005" t="s">
        <v>726</v>
      </c>
      <c r="M4005" s="1" t="s">
        <v>745</v>
      </c>
      <c r="N4005">
        <v>9200</v>
      </c>
      <c r="O4005">
        <v>11400</v>
      </c>
      <c r="P4005">
        <v>24100</v>
      </c>
      <c r="Q4005">
        <v>34100</v>
      </c>
      <c r="R4005">
        <v>36600</v>
      </c>
      <c r="S4005">
        <v>0</v>
      </c>
      <c r="T4005">
        <v>0</v>
      </c>
      <c r="U4005">
        <v>0</v>
      </c>
      <c r="V4005">
        <v>0</v>
      </c>
      <c r="W4005">
        <v>8700</v>
      </c>
      <c r="X4005">
        <v>9000</v>
      </c>
      <c r="Y4005">
        <v>9.8311466450000005</v>
      </c>
      <c r="Z4005">
        <v>-74.267750800000002</v>
      </c>
      <c r="AA4005" s="1" t="s">
        <v>27</v>
      </c>
      <c r="AB4005">
        <v>1284279300</v>
      </c>
      <c r="AC4005" t="str">
        <f>MID(TablaPivotFinal[[#This Row],[Fecha]],1,4)</f>
        <v>2016</v>
      </c>
      <c r="AD4005" t="str">
        <f>MID(TablaPivotFinal[[#This Row],[Fecha]],5,3)</f>
        <v>Mar</v>
      </c>
      <c r="AE4005" s="1">
        <v>1284279300</v>
      </c>
      <c r="AF4005" s="1">
        <v>75815</v>
      </c>
    </row>
    <row r="4006" spans="1:32" x14ac:dyDescent="0.3">
      <c r="A4006" s="1" t="s">
        <v>743</v>
      </c>
      <c r="B4006" s="1" t="s">
        <v>738</v>
      </c>
      <c r="C4006">
        <v>8002</v>
      </c>
      <c r="D4006" s="1" t="s">
        <v>739</v>
      </c>
      <c r="E4006">
        <v>47</v>
      </c>
      <c r="F4006" s="1" t="s">
        <v>744</v>
      </c>
      <c r="G4006" s="1" t="s">
        <v>723</v>
      </c>
      <c r="H4006" s="1" t="s">
        <v>103</v>
      </c>
      <c r="I4006" s="1" t="s">
        <v>741</v>
      </c>
      <c r="J4006" s="1" t="s">
        <v>725</v>
      </c>
      <c r="K4006">
        <v>3165298176</v>
      </c>
      <c r="L4006" t="s">
        <v>726</v>
      </c>
      <c r="M4006" s="1" t="s">
        <v>745</v>
      </c>
      <c r="N4006">
        <v>9200</v>
      </c>
      <c r="O4006">
        <v>11400</v>
      </c>
      <c r="P4006">
        <v>24100</v>
      </c>
      <c r="Q4006">
        <v>34100</v>
      </c>
      <c r="R4006">
        <v>36600</v>
      </c>
      <c r="S4006">
        <v>0</v>
      </c>
      <c r="T4006">
        <v>0</v>
      </c>
      <c r="U4006">
        <v>0</v>
      </c>
      <c r="V4006">
        <v>0</v>
      </c>
      <c r="W4006">
        <v>8700</v>
      </c>
      <c r="X4006">
        <v>9000</v>
      </c>
      <c r="Y4006">
        <v>9.8311466450000005</v>
      </c>
      <c r="Z4006">
        <v>-74.267750800000002</v>
      </c>
      <c r="AA4006" s="1" t="s">
        <v>29</v>
      </c>
      <c r="AB4006">
        <v>1067641900</v>
      </c>
      <c r="AC4006" t="str">
        <f>MID(TablaPivotFinal[[#This Row],[Fecha]],1,4)</f>
        <v>2016</v>
      </c>
      <c r="AD4006" t="str">
        <f>MID(TablaPivotFinal[[#This Row],[Fecha]],5,3)</f>
        <v>May</v>
      </c>
      <c r="AE4006" s="1">
        <v>1067641900</v>
      </c>
      <c r="AF4006" s="1">
        <v>65206</v>
      </c>
    </row>
    <row r="4007" spans="1:32" x14ac:dyDescent="0.3">
      <c r="A4007" s="1" t="s">
        <v>743</v>
      </c>
      <c r="B4007" s="1" t="s">
        <v>738</v>
      </c>
      <c r="C4007">
        <v>8002</v>
      </c>
      <c r="D4007" s="1" t="s">
        <v>739</v>
      </c>
      <c r="E4007">
        <v>47</v>
      </c>
      <c r="F4007" s="1" t="s">
        <v>744</v>
      </c>
      <c r="G4007" s="1" t="s">
        <v>723</v>
      </c>
      <c r="H4007" s="1" t="s">
        <v>103</v>
      </c>
      <c r="I4007" s="1" t="s">
        <v>741</v>
      </c>
      <c r="J4007" s="1" t="s">
        <v>725</v>
      </c>
      <c r="K4007">
        <v>3165298176</v>
      </c>
      <c r="L4007" t="s">
        <v>726</v>
      </c>
      <c r="M4007" s="1" t="s">
        <v>745</v>
      </c>
      <c r="N4007">
        <v>9200</v>
      </c>
      <c r="O4007">
        <v>11400</v>
      </c>
      <c r="P4007">
        <v>24100</v>
      </c>
      <c r="Q4007">
        <v>34100</v>
      </c>
      <c r="R4007">
        <v>36600</v>
      </c>
      <c r="S4007">
        <v>0</v>
      </c>
      <c r="T4007">
        <v>0</v>
      </c>
      <c r="U4007">
        <v>0</v>
      </c>
      <c r="V4007">
        <v>0</v>
      </c>
      <c r="W4007">
        <v>8700</v>
      </c>
      <c r="X4007">
        <v>9000</v>
      </c>
      <c r="Y4007">
        <v>9.8311466450000005</v>
      </c>
      <c r="Z4007">
        <v>-74.267750800000002</v>
      </c>
      <c r="AA4007" s="1" t="s">
        <v>31</v>
      </c>
      <c r="AB4007">
        <v>1582434400</v>
      </c>
      <c r="AC4007" t="str">
        <f>MID(TablaPivotFinal[[#This Row],[Fecha]],1,4)</f>
        <v>2016</v>
      </c>
      <c r="AD4007" t="str">
        <f>MID(TablaPivotFinal[[#This Row],[Fecha]],5,3)</f>
        <v>Nov</v>
      </c>
      <c r="AE4007" s="1">
        <v>1582434400</v>
      </c>
      <c r="AF4007" s="1">
        <v>90128</v>
      </c>
    </row>
    <row r="4008" spans="1:32" x14ac:dyDescent="0.3">
      <c r="A4008" s="1" t="s">
        <v>743</v>
      </c>
      <c r="B4008" s="1" t="s">
        <v>738</v>
      </c>
      <c r="C4008">
        <v>8002</v>
      </c>
      <c r="D4008" s="1" t="s">
        <v>739</v>
      </c>
      <c r="E4008">
        <v>47</v>
      </c>
      <c r="F4008" s="1" t="s">
        <v>744</v>
      </c>
      <c r="G4008" s="1" t="s">
        <v>723</v>
      </c>
      <c r="H4008" s="1" t="s">
        <v>103</v>
      </c>
      <c r="I4008" s="1" t="s">
        <v>741</v>
      </c>
      <c r="J4008" s="1" t="s">
        <v>725</v>
      </c>
      <c r="K4008">
        <v>3165298176</v>
      </c>
      <c r="L4008" t="s">
        <v>726</v>
      </c>
      <c r="M4008" s="1" t="s">
        <v>745</v>
      </c>
      <c r="N4008">
        <v>9200</v>
      </c>
      <c r="O4008">
        <v>11400</v>
      </c>
      <c r="P4008">
        <v>24100</v>
      </c>
      <c r="Q4008">
        <v>34100</v>
      </c>
      <c r="R4008">
        <v>36600</v>
      </c>
      <c r="S4008">
        <v>0</v>
      </c>
      <c r="T4008">
        <v>0</v>
      </c>
      <c r="U4008">
        <v>0</v>
      </c>
      <c r="V4008">
        <v>0</v>
      </c>
      <c r="W4008">
        <v>8700</v>
      </c>
      <c r="X4008">
        <v>9000</v>
      </c>
      <c r="Y4008">
        <v>9.8311466450000005</v>
      </c>
      <c r="Z4008">
        <v>-74.267750800000002</v>
      </c>
      <c r="AA4008" s="1" t="s">
        <v>33</v>
      </c>
      <c r="AB4008">
        <v>1494723700</v>
      </c>
      <c r="AC4008" t="str">
        <f>MID(TablaPivotFinal[[#This Row],[Fecha]],1,4)</f>
        <v>2016</v>
      </c>
      <c r="AD4008" t="str">
        <f>MID(TablaPivotFinal[[#This Row],[Fecha]],5,3)</f>
        <v>Oct</v>
      </c>
      <c r="AE4008" s="1">
        <v>1494723700</v>
      </c>
      <c r="AF4008" s="1">
        <v>87757</v>
      </c>
    </row>
    <row r="4009" spans="1:32" x14ac:dyDescent="0.3">
      <c r="A4009" s="1" t="s">
        <v>743</v>
      </c>
      <c r="B4009" s="1" t="s">
        <v>738</v>
      </c>
      <c r="C4009">
        <v>8002</v>
      </c>
      <c r="D4009" s="1" t="s">
        <v>739</v>
      </c>
      <c r="E4009">
        <v>47</v>
      </c>
      <c r="F4009" s="1" t="s">
        <v>744</v>
      </c>
      <c r="G4009" s="1" t="s">
        <v>723</v>
      </c>
      <c r="H4009" s="1" t="s">
        <v>103</v>
      </c>
      <c r="I4009" s="1" t="s">
        <v>741</v>
      </c>
      <c r="J4009" s="1" t="s">
        <v>725</v>
      </c>
      <c r="K4009">
        <v>3165298176</v>
      </c>
      <c r="L4009" t="s">
        <v>726</v>
      </c>
      <c r="M4009" s="1" t="s">
        <v>745</v>
      </c>
      <c r="N4009">
        <v>9200</v>
      </c>
      <c r="O4009">
        <v>11400</v>
      </c>
      <c r="P4009">
        <v>24100</v>
      </c>
      <c r="Q4009">
        <v>34100</v>
      </c>
      <c r="R4009">
        <v>36600</v>
      </c>
      <c r="S4009">
        <v>0</v>
      </c>
      <c r="T4009">
        <v>0</v>
      </c>
      <c r="U4009">
        <v>0</v>
      </c>
      <c r="V4009">
        <v>0</v>
      </c>
      <c r="W4009">
        <v>8700</v>
      </c>
      <c r="X4009">
        <v>9000</v>
      </c>
      <c r="Y4009">
        <v>9.8311466450000005</v>
      </c>
      <c r="Z4009">
        <v>-74.267750800000002</v>
      </c>
      <c r="AA4009" s="1" t="s">
        <v>35</v>
      </c>
      <c r="AB4009">
        <v>1361934300</v>
      </c>
      <c r="AC4009" t="str">
        <f>MID(TablaPivotFinal[[#This Row],[Fecha]],1,4)</f>
        <v>2016</v>
      </c>
      <c r="AD4009" t="str">
        <f>MID(TablaPivotFinal[[#This Row],[Fecha]],5,3)</f>
        <v>Sep</v>
      </c>
      <c r="AE4009" s="1">
        <v>1361934300</v>
      </c>
      <c r="AF4009" s="1">
        <v>79591</v>
      </c>
    </row>
    <row r="4010" spans="1:32" x14ac:dyDescent="0.3">
      <c r="A4010" s="1" t="s">
        <v>743</v>
      </c>
      <c r="B4010" s="1" t="s">
        <v>738</v>
      </c>
      <c r="C4010">
        <v>8002</v>
      </c>
      <c r="D4010" s="1" t="s">
        <v>739</v>
      </c>
      <c r="E4010">
        <v>47</v>
      </c>
      <c r="F4010" s="1" t="s">
        <v>744</v>
      </c>
      <c r="G4010" s="1" t="s">
        <v>723</v>
      </c>
      <c r="H4010" s="1" t="s">
        <v>103</v>
      </c>
      <c r="I4010" s="1" t="s">
        <v>741</v>
      </c>
      <c r="J4010" s="1" t="s">
        <v>725</v>
      </c>
      <c r="K4010">
        <v>3165298176</v>
      </c>
      <c r="L4010" t="s">
        <v>726</v>
      </c>
      <c r="M4010" s="1" t="s">
        <v>745</v>
      </c>
      <c r="N4010">
        <v>9200</v>
      </c>
      <c r="O4010">
        <v>11400</v>
      </c>
      <c r="P4010">
        <v>24100</v>
      </c>
      <c r="Q4010">
        <v>34100</v>
      </c>
      <c r="R4010">
        <v>36600</v>
      </c>
      <c r="S4010">
        <v>0</v>
      </c>
      <c r="T4010">
        <v>0</v>
      </c>
      <c r="U4010">
        <v>0</v>
      </c>
      <c r="V4010">
        <v>0</v>
      </c>
      <c r="W4010">
        <v>8700</v>
      </c>
      <c r="X4010">
        <v>9000</v>
      </c>
      <c r="Y4010">
        <v>9.8311466450000005</v>
      </c>
      <c r="Z4010">
        <v>-74.267750800000002</v>
      </c>
      <c r="AA4010" s="1" t="s">
        <v>37</v>
      </c>
      <c r="AB4010">
        <v>1239085850</v>
      </c>
      <c r="AC4010" t="str">
        <f>MID(TablaPivotFinal[[#This Row],[Fecha]],1,4)</f>
        <v>2017</v>
      </c>
      <c r="AD4010" t="str">
        <f>MID(TablaPivotFinal[[#This Row],[Fecha]],5,3)</f>
        <v>Abr</v>
      </c>
      <c r="AE4010" s="1">
        <v>1239085850</v>
      </c>
      <c r="AF4010" s="1">
        <v>2521.7333330000001</v>
      </c>
    </row>
    <row r="4011" spans="1:32" x14ac:dyDescent="0.3">
      <c r="A4011" s="1" t="s">
        <v>743</v>
      </c>
      <c r="B4011" s="1" t="s">
        <v>738</v>
      </c>
      <c r="C4011">
        <v>8002</v>
      </c>
      <c r="D4011" s="1" t="s">
        <v>739</v>
      </c>
      <c r="E4011">
        <v>47</v>
      </c>
      <c r="F4011" s="1" t="s">
        <v>744</v>
      </c>
      <c r="G4011" s="1" t="s">
        <v>723</v>
      </c>
      <c r="H4011" s="1" t="s">
        <v>103</v>
      </c>
      <c r="I4011" s="1" t="s">
        <v>741</v>
      </c>
      <c r="J4011" s="1" t="s">
        <v>725</v>
      </c>
      <c r="K4011">
        <v>3165298176</v>
      </c>
      <c r="L4011" t="s">
        <v>726</v>
      </c>
      <c r="M4011" s="1" t="s">
        <v>745</v>
      </c>
      <c r="N4011">
        <v>9200</v>
      </c>
      <c r="O4011">
        <v>11400</v>
      </c>
      <c r="P4011">
        <v>24100</v>
      </c>
      <c r="Q4011">
        <v>34100</v>
      </c>
      <c r="R4011">
        <v>36600</v>
      </c>
      <c r="S4011">
        <v>0</v>
      </c>
      <c r="T4011">
        <v>0</v>
      </c>
      <c r="U4011">
        <v>0</v>
      </c>
      <c r="V4011">
        <v>0</v>
      </c>
      <c r="W4011">
        <v>8700</v>
      </c>
      <c r="X4011">
        <v>9000</v>
      </c>
      <c r="Y4011">
        <v>9.8311466450000005</v>
      </c>
      <c r="Z4011">
        <v>-74.267750800000002</v>
      </c>
      <c r="AA4011" s="1" t="s">
        <v>39</v>
      </c>
      <c r="AB4011">
        <v>1164816400</v>
      </c>
      <c r="AC4011" t="str">
        <f>MID(TablaPivotFinal[[#This Row],[Fecha]],1,4)</f>
        <v>2017</v>
      </c>
      <c r="AD4011" t="str">
        <f>MID(TablaPivotFinal[[#This Row],[Fecha]],5,3)</f>
        <v>Ago</v>
      </c>
      <c r="AE4011" s="1">
        <v>1164816400</v>
      </c>
      <c r="AF4011" s="1">
        <v>2146.2903230000002</v>
      </c>
    </row>
    <row r="4012" spans="1:32" x14ac:dyDescent="0.3">
      <c r="A4012" s="1" t="s">
        <v>743</v>
      </c>
      <c r="B4012" s="1" t="s">
        <v>738</v>
      </c>
      <c r="C4012">
        <v>8002</v>
      </c>
      <c r="D4012" s="1" t="s">
        <v>739</v>
      </c>
      <c r="E4012">
        <v>47</v>
      </c>
      <c r="F4012" s="1" t="s">
        <v>744</v>
      </c>
      <c r="G4012" s="1" t="s">
        <v>723</v>
      </c>
      <c r="H4012" s="1" t="s">
        <v>103</v>
      </c>
      <c r="I4012" s="1" t="s">
        <v>741</v>
      </c>
      <c r="J4012" s="1" t="s">
        <v>725</v>
      </c>
      <c r="K4012">
        <v>3165298176</v>
      </c>
      <c r="L4012" t="s">
        <v>726</v>
      </c>
      <c r="M4012" s="1" t="s">
        <v>745</v>
      </c>
      <c r="N4012">
        <v>9200</v>
      </c>
      <c r="O4012">
        <v>11400</v>
      </c>
      <c r="P4012">
        <v>24100</v>
      </c>
      <c r="Q4012">
        <v>34100</v>
      </c>
      <c r="R4012">
        <v>36600</v>
      </c>
      <c r="S4012">
        <v>0</v>
      </c>
      <c r="T4012">
        <v>0</v>
      </c>
      <c r="U4012">
        <v>0</v>
      </c>
      <c r="V4012">
        <v>0</v>
      </c>
      <c r="W4012">
        <v>8700</v>
      </c>
      <c r="X4012">
        <v>9000</v>
      </c>
      <c r="Y4012">
        <v>9.8311466450000005</v>
      </c>
      <c r="Z4012">
        <v>-74.267750800000002</v>
      </c>
      <c r="AA4012" s="1" t="s">
        <v>41</v>
      </c>
      <c r="AB4012">
        <v>1267021800</v>
      </c>
      <c r="AC4012" t="str">
        <f>MID(TablaPivotFinal[[#This Row],[Fecha]],1,4)</f>
        <v>2017</v>
      </c>
      <c r="AD4012" t="str">
        <f>MID(TablaPivotFinal[[#This Row],[Fecha]],5,3)</f>
        <v>Dic</v>
      </c>
      <c r="AE4012" s="1">
        <v>1267021800</v>
      </c>
      <c r="AF4012" s="1">
        <v>2628.419355</v>
      </c>
    </row>
    <row r="4013" spans="1:32" x14ac:dyDescent="0.3">
      <c r="A4013" s="1" t="s">
        <v>743</v>
      </c>
      <c r="B4013" s="1" t="s">
        <v>738</v>
      </c>
      <c r="C4013">
        <v>8002</v>
      </c>
      <c r="D4013" s="1" t="s">
        <v>739</v>
      </c>
      <c r="E4013">
        <v>47</v>
      </c>
      <c r="F4013" s="1" t="s">
        <v>744</v>
      </c>
      <c r="G4013" s="1" t="s">
        <v>723</v>
      </c>
      <c r="H4013" s="1" t="s">
        <v>103</v>
      </c>
      <c r="I4013" s="1" t="s">
        <v>741</v>
      </c>
      <c r="J4013" s="1" t="s">
        <v>725</v>
      </c>
      <c r="K4013">
        <v>3165298176</v>
      </c>
      <c r="L4013" t="s">
        <v>726</v>
      </c>
      <c r="M4013" s="1" t="s">
        <v>745</v>
      </c>
      <c r="N4013">
        <v>9200</v>
      </c>
      <c r="O4013">
        <v>11400</v>
      </c>
      <c r="P4013">
        <v>24100</v>
      </c>
      <c r="Q4013">
        <v>34100</v>
      </c>
      <c r="R4013">
        <v>36600</v>
      </c>
      <c r="S4013">
        <v>0</v>
      </c>
      <c r="T4013">
        <v>0</v>
      </c>
      <c r="U4013">
        <v>0</v>
      </c>
      <c r="V4013">
        <v>0</v>
      </c>
      <c r="W4013">
        <v>8700</v>
      </c>
      <c r="X4013">
        <v>9000</v>
      </c>
      <c r="Y4013">
        <v>9.8311466450000005</v>
      </c>
      <c r="Z4013">
        <v>-74.267750800000002</v>
      </c>
      <c r="AA4013" s="1" t="s">
        <v>43</v>
      </c>
      <c r="AB4013">
        <v>1771543000</v>
      </c>
      <c r="AC4013" t="str">
        <f>MID(TablaPivotFinal[[#This Row],[Fecha]],1,4)</f>
        <v>2017</v>
      </c>
      <c r="AD4013" t="str">
        <f>MID(TablaPivotFinal[[#This Row],[Fecha]],5,3)</f>
        <v>Ene</v>
      </c>
      <c r="AE4013" s="1">
        <v>1771543000</v>
      </c>
      <c r="AF4013" s="1">
        <v>3530.9677419999998</v>
      </c>
    </row>
    <row r="4014" spans="1:32" x14ac:dyDescent="0.3">
      <c r="A4014" s="1" t="s">
        <v>743</v>
      </c>
      <c r="B4014" s="1" t="s">
        <v>738</v>
      </c>
      <c r="C4014">
        <v>8002</v>
      </c>
      <c r="D4014" s="1" t="s">
        <v>739</v>
      </c>
      <c r="E4014">
        <v>47</v>
      </c>
      <c r="F4014" s="1" t="s">
        <v>744</v>
      </c>
      <c r="G4014" s="1" t="s">
        <v>723</v>
      </c>
      <c r="H4014" s="1" t="s">
        <v>103</v>
      </c>
      <c r="I4014" s="1" t="s">
        <v>741</v>
      </c>
      <c r="J4014" s="1" t="s">
        <v>725</v>
      </c>
      <c r="K4014">
        <v>3165298176</v>
      </c>
      <c r="L4014" t="s">
        <v>726</v>
      </c>
      <c r="M4014" s="1" t="s">
        <v>745</v>
      </c>
      <c r="N4014">
        <v>9200</v>
      </c>
      <c r="O4014">
        <v>11400</v>
      </c>
      <c r="P4014">
        <v>24100</v>
      </c>
      <c r="Q4014">
        <v>34100</v>
      </c>
      <c r="R4014">
        <v>36600</v>
      </c>
      <c r="S4014">
        <v>0</v>
      </c>
      <c r="T4014">
        <v>0</v>
      </c>
      <c r="U4014">
        <v>0</v>
      </c>
      <c r="V4014">
        <v>0</v>
      </c>
      <c r="W4014">
        <v>8700</v>
      </c>
      <c r="X4014">
        <v>9000</v>
      </c>
      <c r="Y4014">
        <v>9.8311466450000005</v>
      </c>
      <c r="Z4014">
        <v>-74.267750800000002</v>
      </c>
      <c r="AA4014" s="1" t="s">
        <v>45</v>
      </c>
      <c r="AB4014">
        <v>1739012150</v>
      </c>
      <c r="AC4014" t="str">
        <f>MID(TablaPivotFinal[[#This Row],[Fecha]],1,4)</f>
        <v>2017</v>
      </c>
      <c r="AD4014" t="str">
        <f>MID(TablaPivotFinal[[#This Row],[Fecha]],5,3)</f>
        <v>Feb</v>
      </c>
      <c r="AE4014" s="1">
        <v>1739012150</v>
      </c>
      <c r="AF4014" s="1">
        <v>3290.8214290000001</v>
      </c>
    </row>
    <row r="4015" spans="1:32" x14ac:dyDescent="0.3">
      <c r="A4015" s="1" t="s">
        <v>743</v>
      </c>
      <c r="B4015" s="1" t="s">
        <v>738</v>
      </c>
      <c r="C4015">
        <v>8002</v>
      </c>
      <c r="D4015" s="1" t="s">
        <v>739</v>
      </c>
      <c r="E4015">
        <v>47</v>
      </c>
      <c r="F4015" s="1" t="s">
        <v>744</v>
      </c>
      <c r="G4015" s="1" t="s">
        <v>723</v>
      </c>
      <c r="H4015" s="1" t="s">
        <v>103</v>
      </c>
      <c r="I4015" s="1" t="s">
        <v>741</v>
      </c>
      <c r="J4015" s="1" t="s">
        <v>725</v>
      </c>
      <c r="K4015">
        <v>3165298176</v>
      </c>
      <c r="L4015" t="s">
        <v>726</v>
      </c>
      <c r="M4015" s="1" t="s">
        <v>745</v>
      </c>
      <c r="N4015">
        <v>9200</v>
      </c>
      <c r="O4015">
        <v>11400</v>
      </c>
      <c r="P4015">
        <v>24100</v>
      </c>
      <c r="Q4015">
        <v>34100</v>
      </c>
      <c r="R4015">
        <v>36600</v>
      </c>
      <c r="S4015">
        <v>0</v>
      </c>
      <c r="T4015">
        <v>0</v>
      </c>
      <c r="U4015">
        <v>0</v>
      </c>
      <c r="V4015">
        <v>0</v>
      </c>
      <c r="W4015">
        <v>8700</v>
      </c>
      <c r="X4015">
        <v>9000</v>
      </c>
      <c r="Y4015">
        <v>9.8311466450000005</v>
      </c>
      <c r="Z4015">
        <v>-74.267750800000002</v>
      </c>
      <c r="AA4015" s="1" t="s">
        <v>47</v>
      </c>
      <c r="AB4015">
        <v>1223412600</v>
      </c>
      <c r="AC4015" t="str">
        <f>MID(TablaPivotFinal[[#This Row],[Fecha]],1,4)</f>
        <v>2017</v>
      </c>
      <c r="AD4015" t="str">
        <f>MID(TablaPivotFinal[[#This Row],[Fecha]],5,3)</f>
        <v>Jul</v>
      </c>
      <c r="AE4015" s="1">
        <v>1223412600</v>
      </c>
      <c r="AF4015" s="1">
        <v>2275.0322580000002</v>
      </c>
    </row>
    <row r="4016" spans="1:32" x14ac:dyDescent="0.3">
      <c r="A4016" s="1" t="s">
        <v>743</v>
      </c>
      <c r="B4016" s="1" t="s">
        <v>738</v>
      </c>
      <c r="C4016">
        <v>8002</v>
      </c>
      <c r="D4016" s="1" t="s">
        <v>739</v>
      </c>
      <c r="E4016">
        <v>47</v>
      </c>
      <c r="F4016" s="1" t="s">
        <v>744</v>
      </c>
      <c r="G4016" s="1" t="s">
        <v>723</v>
      </c>
      <c r="H4016" s="1" t="s">
        <v>103</v>
      </c>
      <c r="I4016" s="1" t="s">
        <v>741</v>
      </c>
      <c r="J4016" s="1" t="s">
        <v>725</v>
      </c>
      <c r="K4016">
        <v>3165298176</v>
      </c>
      <c r="L4016" t="s">
        <v>726</v>
      </c>
      <c r="M4016" s="1" t="s">
        <v>745</v>
      </c>
      <c r="N4016">
        <v>9200</v>
      </c>
      <c r="O4016">
        <v>11400</v>
      </c>
      <c r="P4016">
        <v>24100</v>
      </c>
      <c r="Q4016">
        <v>34100</v>
      </c>
      <c r="R4016">
        <v>36600</v>
      </c>
      <c r="S4016">
        <v>0</v>
      </c>
      <c r="T4016">
        <v>0</v>
      </c>
      <c r="U4016">
        <v>0</v>
      </c>
      <c r="V4016">
        <v>0</v>
      </c>
      <c r="W4016">
        <v>8700</v>
      </c>
      <c r="X4016">
        <v>9000</v>
      </c>
      <c r="Y4016">
        <v>9.8311466450000005</v>
      </c>
      <c r="Z4016">
        <v>-74.267750800000002</v>
      </c>
      <c r="AA4016" s="1" t="s">
        <v>49</v>
      </c>
      <c r="AB4016">
        <v>1418531900</v>
      </c>
      <c r="AC4016" t="str">
        <f>MID(TablaPivotFinal[[#This Row],[Fecha]],1,4)</f>
        <v>2017</v>
      </c>
      <c r="AD4016" t="str">
        <f>MID(TablaPivotFinal[[#This Row],[Fecha]],5,3)</f>
        <v>Jun</v>
      </c>
      <c r="AE4016" s="1">
        <v>1418531900</v>
      </c>
      <c r="AF4016" s="1">
        <v>2644.333333</v>
      </c>
    </row>
    <row r="4017" spans="1:32" x14ac:dyDescent="0.3">
      <c r="A4017" s="1" t="s">
        <v>743</v>
      </c>
      <c r="B4017" s="1" t="s">
        <v>738</v>
      </c>
      <c r="C4017">
        <v>8002</v>
      </c>
      <c r="D4017" s="1" t="s">
        <v>739</v>
      </c>
      <c r="E4017">
        <v>47</v>
      </c>
      <c r="F4017" s="1" t="s">
        <v>744</v>
      </c>
      <c r="G4017" s="1" t="s">
        <v>723</v>
      </c>
      <c r="H4017" s="1" t="s">
        <v>103</v>
      </c>
      <c r="I4017" s="1" t="s">
        <v>741</v>
      </c>
      <c r="J4017" s="1" t="s">
        <v>725</v>
      </c>
      <c r="K4017">
        <v>3165298176</v>
      </c>
      <c r="L4017" t="s">
        <v>726</v>
      </c>
      <c r="M4017" s="1" t="s">
        <v>745</v>
      </c>
      <c r="N4017">
        <v>9200</v>
      </c>
      <c r="O4017">
        <v>11400</v>
      </c>
      <c r="P4017">
        <v>24100</v>
      </c>
      <c r="Q4017">
        <v>34100</v>
      </c>
      <c r="R4017">
        <v>36600</v>
      </c>
      <c r="S4017">
        <v>0</v>
      </c>
      <c r="T4017">
        <v>0</v>
      </c>
      <c r="U4017">
        <v>0</v>
      </c>
      <c r="V4017">
        <v>0</v>
      </c>
      <c r="W4017">
        <v>8700</v>
      </c>
      <c r="X4017">
        <v>9000</v>
      </c>
      <c r="Y4017">
        <v>9.8311466450000005</v>
      </c>
      <c r="Z4017">
        <v>-74.267750800000002</v>
      </c>
      <c r="AA4017" s="1" t="s">
        <v>51</v>
      </c>
      <c r="AB4017">
        <v>1881538600</v>
      </c>
      <c r="AC4017" t="str">
        <f>MID(TablaPivotFinal[[#This Row],[Fecha]],1,4)</f>
        <v>2017</v>
      </c>
      <c r="AD4017" t="str">
        <f>MID(TablaPivotFinal[[#This Row],[Fecha]],5,3)</f>
        <v>Mar</v>
      </c>
      <c r="AE4017" s="1">
        <v>1881538600</v>
      </c>
      <c r="AF4017" s="1">
        <v>3158.419355</v>
      </c>
    </row>
    <row r="4018" spans="1:32" x14ac:dyDescent="0.3">
      <c r="A4018" s="1" t="s">
        <v>743</v>
      </c>
      <c r="B4018" s="1" t="s">
        <v>738</v>
      </c>
      <c r="C4018">
        <v>8002</v>
      </c>
      <c r="D4018" s="1" t="s">
        <v>739</v>
      </c>
      <c r="E4018">
        <v>47</v>
      </c>
      <c r="F4018" s="1" t="s">
        <v>744</v>
      </c>
      <c r="G4018" s="1" t="s">
        <v>723</v>
      </c>
      <c r="H4018" s="1" t="s">
        <v>103</v>
      </c>
      <c r="I4018" s="1" t="s">
        <v>741</v>
      </c>
      <c r="J4018" s="1" t="s">
        <v>725</v>
      </c>
      <c r="K4018">
        <v>3165298176</v>
      </c>
      <c r="L4018" t="s">
        <v>726</v>
      </c>
      <c r="M4018" s="1" t="s">
        <v>745</v>
      </c>
      <c r="N4018">
        <v>9200</v>
      </c>
      <c r="O4018">
        <v>11400</v>
      </c>
      <c r="P4018">
        <v>24100</v>
      </c>
      <c r="Q4018">
        <v>34100</v>
      </c>
      <c r="R4018">
        <v>36600</v>
      </c>
      <c r="S4018">
        <v>0</v>
      </c>
      <c r="T4018">
        <v>0</v>
      </c>
      <c r="U4018">
        <v>0</v>
      </c>
      <c r="V4018">
        <v>0</v>
      </c>
      <c r="W4018">
        <v>8700</v>
      </c>
      <c r="X4018">
        <v>9000</v>
      </c>
      <c r="Y4018">
        <v>9.8311466450000005</v>
      </c>
      <c r="Z4018">
        <v>-74.267750800000002</v>
      </c>
      <c r="AA4018" s="1" t="s">
        <v>53</v>
      </c>
      <c r="AB4018">
        <v>1392312700</v>
      </c>
      <c r="AC4018" t="str">
        <f>MID(TablaPivotFinal[[#This Row],[Fecha]],1,4)</f>
        <v>2017</v>
      </c>
      <c r="AD4018" t="str">
        <f>MID(TablaPivotFinal[[#This Row],[Fecha]],5,3)</f>
        <v>May</v>
      </c>
      <c r="AE4018" s="1">
        <v>1392312700</v>
      </c>
      <c r="AF4018" s="1">
        <v>2482.1935480000002</v>
      </c>
    </row>
    <row r="4019" spans="1:32" x14ac:dyDescent="0.3">
      <c r="A4019" s="1" t="s">
        <v>743</v>
      </c>
      <c r="B4019" s="1" t="s">
        <v>738</v>
      </c>
      <c r="C4019">
        <v>8002</v>
      </c>
      <c r="D4019" s="1" t="s">
        <v>739</v>
      </c>
      <c r="E4019">
        <v>47</v>
      </c>
      <c r="F4019" s="1" t="s">
        <v>744</v>
      </c>
      <c r="G4019" s="1" t="s">
        <v>723</v>
      </c>
      <c r="H4019" s="1" t="s">
        <v>103</v>
      </c>
      <c r="I4019" s="1" t="s">
        <v>741</v>
      </c>
      <c r="J4019" s="1" t="s">
        <v>725</v>
      </c>
      <c r="K4019">
        <v>3165298176</v>
      </c>
      <c r="L4019" t="s">
        <v>726</v>
      </c>
      <c r="M4019" s="1" t="s">
        <v>745</v>
      </c>
      <c r="N4019">
        <v>9200</v>
      </c>
      <c r="O4019">
        <v>11400</v>
      </c>
      <c r="P4019">
        <v>24100</v>
      </c>
      <c r="Q4019">
        <v>34100</v>
      </c>
      <c r="R4019">
        <v>36600</v>
      </c>
      <c r="S4019">
        <v>0</v>
      </c>
      <c r="T4019">
        <v>0</v>
      </c>
      <c r="U4019">
        <v>0</v>
      </c>
      <c r="V4019">
        <v>0</v>
      </c>
      <c r="W4019">
        <v>8700</v>
      </c>
      <c r="X4019">
        <v>9000</v>
      </c>
      <c r="Y4019">
        <v>9.8311466450000005</v>
      </c>
      <c r="Z4019">
        <v>-74.267750800000002</v>
      </c>
      <c r="AA4019" s="1" t="s">
        <v>55</v>
      </c>
      <c r="AB4019">
        <v>1209567900</v>
      </c>
      <c r="AC4019" t="str">
        <f>MID(TablaPivotFinal[[#This Row],[Fecha]],1,4)</f>
        <v>2017</v>
      </c>
      <c r="AD4019" t="str">
        <f>MID(TablaPivotFinal[[#This Row],[Fecha]],5,3)</f>
        <v>Nov</v>
      </c>
      <c r="AE4019" s="1">
        <v>1209567900</v>
      </c>
      <c r="AF4019" s="1">
        <v>2317.4</v>
      </c>
    </row>
    <row r="4020" spans="1:32" x14ac:dyDescent="0.3">
      <c r="A4020" s="1" t="s">
        <v>743</v>
      </c>
      <c r="B4020" s="1" t="s">
        <v>738</v>
      </c>
      <c r="C4020">
        <v>8002</v>
      </c>
      <c r="D4020" s="1" t="s">
        <v>739</v>
      </c>
      <c r="E4020">
        <v>47</v>
      </c>
      <c r="F4020" s="1" t="s">
        <v>744</v>
      </c>
      <c r="G4020" s="1" t="s">
        <v>723</v>
      </c>
      <c r="H4020" s="1" t="s">
        <v>103</v>
      </c>
      <c r="I4020" s="1" t="s">
        <v>741</v>
      </c>
      <c r="J4020" s="1" t="s">
        <v>725</v>
      </c>
      <c r="K4020">
        <v>3165298176</v>
      </c>
      <c r="L4020" t="s">
        <v>726</v>
      </c>
      <c r="M4020" s="1" t="s">
        <v>745</v>
      </c>
      <c r="N4020">
        <v>9200</v>
      </c>
      <c r="O4020">
        <v>11400</v>
      </c>
      <c r="P4020">
        <v>24100</v>
      </c>
      <c r="Q4020">
        <v>34100</v>
      </c>
      <c r="R4020">
        <v>36600</v>
      </c>
      <c r="S4020">
        <v>0</v>
      </c>
      <c r="T4020">
        <v>0</v>
      </c>
      <c r="U4020">
        <v>0</v>
      </c>
      <c r="V4020">
        <v>0</v>
      </c>
      <c r="W4020">
        <v>8700</v>
      </c>
      <c r="X4020">
        <v>9000</v>
      </c>
      <c r="Y4020">
        <v>9.8311466450000005</v>
      </c>
      <c r="Z4020">
        <v>-74.267750800000002</v>
      </c>
      <c r="AA4020" s="1" t="s">
        <v>57</v>
      </c>
      <c r="AB4020">
        <v>1192456200</v>
      </c>
      <c r="AC4020" t="str">
        <f>MID(TablaPivotFinal[[#This Row],[Fecha]],1,4)</f>
        <v>2017</v>
      </c>
      <c r="AD4020" t="str">
        <f>MID(TablaPivotFinal[[#This Row],[Fecha]],5,3)</f>
        <v>Oct</v>
      </c>
      <c r="AE4020" s="1">
        <v>1192456200</v>
      </c>
      <c r="AF4020" s="1">
        <v>2218.2903230000002</v>
      </c>
    </row>
    <row r="4021" spans="1:32" x14ac:dyDescent="0.3">
      <c r="A4021" s="1" t="s">
        <v>743</v>
      </c>
      <c r="B4021" s="1" t="s">
        <v>738</v>
      </c>
      <c r="C4021">
        <v>8002</v>
      </c>
      <c r="D4021" s="1" t="s">
        <v>739</v>
      </c>
      <c r="E4021">
        <v>47</v>
      </c>
      <c r="F4021" s="1" t="s">
        <v>744</v>
      </c>
      <c r="G4021" s="1" t="s">
        <v>723</v>
      </c>
      <c r="H4021" s="1" t="s">
        <v>103</v>
      </c>
      <c r="I4021" s="1" t="s">
        <v>741</v>
      </c>
      <c r="J4021" s="1" t="s">
        <v>725</v>
      </c>
      <c r="K4021">
        <v>3165298176</v>
      </c>
      <c r="L4021" t="s">
        <v>726</v>
      </c>
      <c r="M4021" s="1" t="s">
        <v>745</v>
      </c>
      <c r="N4021">
        <v>9200</v>
      </c>
      <c r="O4021">
        <v>11400</v>
      </c>
      <c r="P4021">
        <v>24100</v>
      </c>
      <c r="Q4021">
        <v>34100</v>
      </c>
      <c r="R4021">
        <v>36600</v>
      </c>
      <c r="S4021">
        <v>0</v>
      </c>
      <c r="T4021">
        <v>0</v>
      </c>
      <c r="U4021">
        <v>0</v>
      </c>
      <c r="V4021">
        <v>0</v>
      </c>
      <c r="W4021">
        <v>8700</v>
      </c>
      <c r="X4021">
        <v>9000</v>
      </c>
      <c r="Y4021">
        <v>9.8311466450000005</v>
      </c>
      <c r="Z4021">
        <v>-74.267750800000002</v>
      </c>
      <c r="AA4021" s="1" t="s">
        <v>59</v>
      </c>
      <c r="AB4021">
        <v>1144066300</v>
      </c>
      <c r="AC4021" t="str">
        <f>MID(TablaPivotFinal[[#This Row],[Fecha]],1,4)</f>
        <v>2017</v>
      </c>
      <c r="AD4021" t="str">
        <f>MID(TablaPivotFinal[[#This Row],[Fecha]],5,3)</f>
        <v>Sep</v>
      </c>
      <c r="AE4021" s="1">
        <v>1144066300</v>
      </c>
      <c r="AF4021" s="1">
        <v>2172.3666669999998</v>
      </c>
    </row>
    <row r="4022" spans="1:32" x14ac:dyDescent="0.3">
      <c r="A4022" s="1" t="s">
        <v>743</v>
      </c>
      <c r="B4022" s="1" t="s">
        <v>738</v>
      </c>
      <c r="C4022">
        <v>8002</v>
      </c>
      <c r="D4022" s="1" t="s">
        <v>739</v>
      </c>
      <c r="E4022">
        <v>47</v>
      </c>
      <c r="F4022" s="1" t="s">
        <v>744</v>
      </c>
      <c r="G4022" s="1" t="s">
        <v>723</v>
      </c>
      <c r="H4022" s="1" t="s">
        <v>103</v>
      </c>
      <c r="I4022" s="1" t="s">
        <v>741</v>
      </c>
      <c r="J4022" s="1" t="s">
        <v>725</v>
      </c>
      <c r="K4022">
        <v>3165298176</v>
      </c>
      <c r="L4022" t="s">
        <v>726</v>
      </c>
      <c r="M4022" s="1" t="s">
        <v>745</v>
      </c>
      <c r="N4022">
        <v>9200</v>
      </c>
      <c r="O4022">
        <v>11400</v>
      </c>
      <c r="P4022">
        <v>24100</v>
      </c>
      <c r="Q4022">
        <v>34100</v>
      </c>
      <c r="R4022">
        <v>36600</v>
      </c>
      <c r="S4022">
        <v>0</v>
      </c>
      <c r="T4022">
        <v>0</v>
      </c>
      <c r="U4022">
        <v>0</v>
      </c>
      <c r="V4022">
        <v>0</v>
      </c>
      <c r="W4022">
        <v>8700</v>
      </c>
      <c r="X4022">
        <v>9000</v>
      </c>
      <c r="Y4022">
        <v>9.8311466450000005</v>
      </c>
      <c r="Z4022">
        <v>-74.267750800000002</v>
      </c>
      <c r="AA4022" s="1" t="s">
        <v>61</v>
      </c>
      <c r="AB4022">
        <v>1251916500</v>
      </c>
      <c r="AC4022" t="str">
        <f>MID(TablaPivotFinal[[#This Row],[Fecha]],1,4)</f>
        <v>2018</v>
      </c>
      <c r="AD4022" t="str">
        <f>MID(TablaPivotFinal[[#This Row],[Fecha]],5,3)</f>
        <v>Abr</v>
      </c>
      <c r="AE4022" s="1">
        <v>1251916500</v>
      </c>
      <c r="AF4022" s="1">
        <v>70055</v>
      </c>
    </row>
    <row r="4023" spans="1:32" x14ac:dyDescent="0.3">
      <c r="A4023" s="1" t="s">
        <v>743</v>
      </c>
      <c r="B4023" s="1" t="s">
        <v>738</v>
      </c>
      <c r="C4023">
        <v>8002</v>
      </c>
      <c r="D4023" s="1" t="s">
        <v>739</v>
      </c>
      <c r="E4023">
        <v>47</v>
      </c>
      <c r="F4023" s="1" t="s">
        <v>744</v>
      </c>
      <c r="G4023" s="1" t="s">
        <v>723</v>
      </c>
      <c r="H4023" s="1" t="s">
        <v>103</v>
      </c>
      <c r="I4023" s="1" t="s">
        <v>741</v>
      </c>
      <c r="J4023" s="1" t="s">
        <v>725</v>
      </c>
      <c r="K4023">
        <v>3165298176</v>
      </c>
      <c r="L4023" t="s">
        <v>726</v>
      </c>
      <c r="M4023" s="1" t="s">
        <v>745</v>
      </c>
      <c r="N4023">
        <v>9200</v>
      </c>
      <c r="O4023">
        <v>11400</v>
      </c>
      <c r="P4023">
        <v>24100</v>
      </c>
      <c r="Q4023">
        <v>34100</v>
      </c>
      <c r="R4023">
        <v>36600</v>
      </c>
      <c r="S4023">
        <v>0</v>
      </c>
      <c r="T4023">
        <v>0</v>
      </c>
      <c r="U4023">
        <v>0</v>
      </c>
      <c r="V4023">
        <v>0</v>
      </c>
      <c r="W4023">
        <v>8700</v>
      </c>
      <c r="X4023">
        <v>9000</v>
      </c>
      <c r="Y4023">
        <v>9.8311466450000005</v>
      </c>
      <c r="Z4023">
        <v>-74.267750800000002</v>
      </c>
      <c r="AA4023" s="1" t="s">
        <v>63</v>
      </c>
      <c r="AB4023">
        <v>1321034100</v>
      </c>
      <c r="AC4023" t="str">
        <f>MID(TablaPivotFinal[[#This Row],[Fecha]],1,4)</f>
        <v>2018</v>
      </c>
      <c r="AD4023" t="str">
        <f>MID(TablaPivotFinal[[#This Row],[Fecha]],5,3)</f>
        <v>Ago</v>
      </c>
      <c r="AE4023" s="1">
        <v>1321034100</v>
      </c>
      <c r="AF4023" s="1">
        <v>71890</v>
      </c>
    </row>
    <row r="4024" spans="1:32" x14ac:dyDescent="0.3">
      <c r="A4024" s="1" t="s">
        <v>743</v>
      </c>
      <c r="B4024" s="1" t="s">
        <v>738</v>
      </c>
      <c r="C4024">
        <v>8002</v>
      </c>
      <c r="D4024" s="1" t="s">
        <v>739</v>
      </c>
      <c r="E4024">
        <v>47</v>
      </c>
      <c r="F4024" s="1" t="s">
        <v>744</v>
      </c>
      <c r="G4024" s="1" t="s">
        <v>723</v>
      </c>
      <c r="H4024" s="1" t="s">
        <v>103</v>
      </c>
      <c r="I4024" s="1" t="s">
        <v>741</v>
      </c>
      <c r="J4024" s="1" t="s">
        <v>725</v>
      </c>
      <c r="K4024">
        <v>3165298176</v>
      </c>
      <c r="L4024" t="s">
        <v>726</v>
      </c>
      <c r="M4024" s="1" t="s">
        <v>745</v>
      </c>
      <c r="N4024">
        <v>9200</v>
      </c>
      <c r="O4024">
        <v>11400</v>
      </c>
      <c r="P4024">
        <v>24100</v>
      </c>
      <c r="Q4024">
        <v>34100</v>
      </c>
      <c r="R4024">
        <v>36600</v>
      </c>
      <c r="S4024">
        <v>0</v>
      </c>
      <c r="T4024">
        <v>0</v>
      </c>
      <c r="U4024">
        <v>0</v>
      </c>
      <c r="V4024">
        <v>0</v>
      </c>
      <c r="W4024">
        <v>8700</v>
      </c>
      <c r="X4024">
        <v>9000</v>
      </c>
      <c r="Y4024">
        <v>9.8311466450000005</v>
      </c>
      <c r="Z4024">
        <v>-74.267750800000002</v>
      </c>
      <c r="AA4024" s="1" t="s">
        <v>65</v>
      </c>
      <c r="AB4024">
        <v>1407239000</v>
      </c>
      <c r="AC4024" t="str">
        <f>MID(TablaPivotFinal[[#This Row],[Fecha]],1,4)</f>
        <v>2018</v>
      </c>
      <c r="AD4024" t="str">
        <f>MID(TablaPivotFinal[[#This Row],[Fecha]],5,3)</f>
        <v>Dic</v>
      </c>
      <c r="AE4024" s="1">
        <v>1407239000</v>
      </c>
      <c r="AF4024" s="1">
        <v>85123</v>
      </c>
    </row>
    <row r="4025" spans="1:32" x14ac:dyDescent="0.3">
      <c r="A4025" s="1" t="s">
        <v>743</v>
      </c>
      <c r="B4025" s="1" t="s">
        <v>738</v>
      </c>
      <c r="C4025">
        <v>8002</v>
      </c>
      <c r="D4025" s="1" t="s">
        <v>739</v>
      </c>
      <c r="E4025">
        <v>47</v>
      </c>
      <c r="F4025" s="1" t="s">
        <v>744</v>
      </c>
      <c r="G4025" s="1" t="s">
        <v>723</v>
      </c>
      <c r="H4025" s="1" t="s">
        <v>103</v>
      </c>
      <c r="I4025" s="1" t="s">
        <v>741</v>
      </c>
      <c r="J4025" s="1" t="s">
        <v>725</v>
      </c>
      <c r="K4025">
        <v>3165298176</v>
      </c>
      <c r="L4025" t="s">
        <v>726</v>
      </c>
      <c r="M4025" s="1" t="s">
        <v>745</v>
      </c>
      <c r="N4025">
        <v>9200</v>
      </c>
      <c r="O4025">
        <v>11400</v>
      </c>
      <c r="P4025">
        <v>24100</v>
      </c>
      <c r="Q4025">
        <v>34100</v>
      </c>
      <c r="R4025">
        <v>36600</v>
      </c>
      <c r="S4025">
        <v>0</v>
      </c>
      <c r="T4025">
        <v>0</v>
      </c>
      <c r="U4025">
        <v>0</v>
      </c>
      <c r="V4025">
        <v>0</v>
      </c>
      <c r="W4025">
        <v>8700</v>
      </c>
      <c r="X4025">
        <v>9000</v>
      </c>
      <c r="Y4025">
        <v>9.8311466450000005</v>
      </c>
      <c r="Z4025">
        <v>-74.267750800000002</v>
      </c>
      <c r="AA4025" s="1" t="s">
        <v>67</v>
      </c>
      <c r="AB4025">
        <v>1343445500</v>
      </c>
      <c r="AC4025" t="str">
        <f>MID(TablaPivotFinal[[#This Row],[Fecha]],1,4)</f>
        <v>2018</v>
      </c>
      <c r="AD4025" t="str">
        <f>MID(TablaPivotFinal[[#This Row],[Fecha]],5,3)</f>
        <v>Ene</v>
      </c>
      <c r="AE4025" s="1">
        <v>1343445500</v>
      </c>
      <c r="AF4025" s="1">
        <v>86695</v>
      </c>
    </row>
    <row r="4026" spans="1:32" x14ac:dyDescent="0.3">
      <c r="A4026" s="1" t="s">
        <v>743</v>
      </c>
      <c r="B4026" s="1" t="s">
        <v>738</v>
      </c>
      <c r="C4026">
        <v>8002</v>
      </c>
      <c r="D4026" s="1" t="s">
        <v>739</v>
      </c>
      <c r="E4026">
        <v>47</v>
      </c>
      <c r="F4026" s="1" t="s">
        <v>744</v>
      </c>
      <c r="G4026" s="1" t="s">
        <v>723</v>
      </c>
      <c r="H4026" s="1" t="s">
        <v>103</v>
      </c>
      <c r="I4026" s="1" t="s">
        <v>741</v>
      </c>
      <c r="J4026" s="1" t="s">
        <v>725</v>
      </c>
      <c r="K4026">
        <v>3165298176</v>
      </c>
      <c r="L4026" t="s">
        <v>726</v>
      </c>
      <c r="M4026" s="1" t="s">
        <v>745</v>
      </c>
      <c r="N4026">
        <v>9200</v>
      </c>
      <c r="O4026">
        <v>11400</v>
      </c>
      <c r="P4026">
        <v>24100</v>
      </c>
      <c r="Q4026">
        <v>34100</v>
      </c>
      <c r="R4026">
        <v>36600</v>
      </c>
      <c r="S4026">
        <v>0</v>
      </c>
      <c r="T4026">
        <v>0</v>
      </c>
      <c r="U4026">
        <v>0</v>
      </c>
      <c r="V4026">
        <v>0</v>
      </c>
      <c r="W4026">
        <v>8700</v>
      </c>
      <c r="X4026">
        <v>9000</v>
      </c>
      <c r="Y4026">
        <v>9.8311466450000005</v>
      </c>
      <c r="Z4026">
        <v>-74.267750800000002</v>
      </c>
      <c r="AA4026" s="1" t="s">
        <v>69</v>
      </c>
      <c r="AB4026">
        <v>1145078200</v>
      </c>
      <c r="AC4026" t="str">
        <f>MID(TablaPivotFinal[[#This Row],[Fecha]],1,4)</f>
        <v>2018</v>
      </c>
      <c r="AD4026" t="str">
        <f>MID(TablaPivotFinal[[#This Row],[Fecha]],5,3)</f>
        <v>Feb</v>
      </c>
      <c r="AE4026" s="1">
        <v>1145078200</v>
      </c>
      <c r="AF4026" s="1">
        <v>61526</v>
      </c>
    </row>
    <row r="4027" spans="1:32" x14ac:dyDescent="0.3">
      <c r="A4027" s="1" t="s">
        <v>743</v>
      </c>
      <c r="B4027" s="1" t="s">
        <v>738</v>
      </c>
      <c r="C4027">
        <v>8002</v>
      </c>
      <c r="D4027" s="1" t="s">
        <v>739</v>
      </c>
      <c r="E4027">
        <v>47</v>
      </c>
      <c r="F4027" s="1" t="s">
        <v>744</v>
      </c>
      <c r="G4027" s="1" t="s">
        <v>723</v>
      </c>
      <c r="H4027" s="1" t="s">
        <v>103</v>
      </c>
      <c r="I4027" s="1" t="s">
        <v>741</v>
      </c>
      <c r="J4027" s="1" t="s">
        <v>725</v>
      </c>
      <c r="K4027">
        <v>3165298176</v>
      </c>
      <c r="L4027" t="s">
        <v>726</v>
      </c>
      <c r="M4027" s="1" t="s">
        <v>745</v>
      </c>
      <c r="N4027">
        <v>9200</v>
      </c>
      <c r="O4027">
        <v>11400</v>
      </c>
      <c r="P4027">
        <v>24100</v>
      </c>
      <c r="Q4027">
        <v>34100</v>
      </c>
      <c r="R4027">
        <v>36600</v>
      </c>
      <c r="S4027">
        <v>0</v>
      </c>
      <c r="T4027">
        <v>0</v>
      </c>
      <c r="U4027">
        <v>0</v>
      </c>
      <c r="V4027">
        <v>0</v>
      </c>
      <c r="W4027">
        <v>8700</v>
      </c>
      <c r="X4027">
        <v>9000</v>
      </c>
      <c r="Y4027">
        <v>9.8311466450000005</v>
      </c>
      <c r="Z4027">
        <v>-74.267750800000002</v>
      </c>
      <c r="AA4027" s="1" t="s">
        <v>71</v>
      </c>
      <c r="AB4027">
        <v>1330827750</v>
      </c>
      <c r="AC4027" t="str">
        <f>MID(TablaPivotFinal[[#This Row],[Fecha]],1,4)</f>
        <v>2018</v>
      </c>
      <c r="AD4027" t="str">
        <f>MID(TablaPivotFinal[[#This Row],[Fecha]],5,3)</f>
        <v>Jul</v>
      </c>
      <c r="AE4027" s="1">
        <v>1330827750</v>
      </c>
      <c r="AF4027" s="1">
        <v>74735</v>
      </c>
    </row>
    <row r="4028" spans="1:32" x14ac:dyDescent="0.3">
      <c r="A4028" s="1" t="s">
        <v>743</v>
      </c>
      <c r="B4028" s="1" t="s">
        <v>738</v>
      </c>
      <c r="C4028">
        <v>8002</v>
      </c>
      <c r="D4028" s="1" t="s">
        <v>739</v>
      </c>
      <c r="E4028">
        <v>47</v>
      </c>
      <c r="F4028" s="1" t="s">
        <v>744</v>
      </c>
      <c r="G4028" s="1" t="s">
        <v>723</v>
      </c>
      <c r="H4028" s="1" t="s">
        <v>103</v>
      </c>
      <c r="I4028" s="1" t="s">
        <v>741</v>
      </c>
      <c r="J4028" s="1" t="s">
        <v>725</v>
      </c>
      <c r="K4028">
        <v>3165298176</v>
      </c>
      <c r="L4028" t="s">
        <v>726</v>
      </c>
      <c r="M4028" s="1" t="s">
        <v>745</v>
      </c>
      <c r="N4028">
        <v>9200</v>
      </c>
      <c r="O4028">
        <v>11400</v>
      </c>
      <c r="P4028">
        <v>24100</v>
      </c>
      <c r="Q4028">
        <v>34100</v>
      </c>
      <c r="R4028">
        <v>36600</v>
      </c>
      <c r="S4028">
        <v>0</v>
      </c>
      <c r="T4028">
        <v>0</v>
      </c>
      <c r="U4028">
        <v>0</v>
      </c>
      <c r="V4028">
        <v>0</v>
      </c>
      <c r="W4028">
        <v>8700</v>
      </c>
      <c r="X4028">
        <v>9000</v>
      </c>
      <c r="Y4028">
        <v>9.8311466450000005</v>
      </c>
      <c r="Z4028">
        <v>-74.267750800000002</v>
      </c>
      <c r="AA4028" s="1" t="s">
        <v>73</v>
      </c>
      <c r="AB4028">
        <v>1347860900</v>
      </c>
      <c r="AC4028" t="str">
        <f>MID(TablaPivotFinal[[#This Row],[Fecha]],1,4)</f>
        <v>2018</v>
      </c>
      <c r="AD4028" t="str">
        <f>MID(TablaPivotFinal[[#This Row],[Fecha]],5,3)</f>
        <v>Jun</v>
      </c>
      <c r="AE4028" s="1">
        <v>1347860900</v>
      </c>
      <c r="AF4028" s="1">
        <v>74031</v>
      </c>
    </row>
    <row r="4029" spans="1:32" x14ac:dyDescent="0.3">
      <c r="A4029" s="1" t="s">
        <v>743</v>
      </c>
      <c r="B4029" s="1" t="s">
        <v>738</v>
      </c>
      <c r="C4029">
        <v>8002</v>
      </c>
      <c r="D4029" s="1" t="s">
        <v>739</v>
      </c>
      <c r="E4029">
        <v>47</v>
      </c>
      <c r="F4029" s="1" t="s">
        <v>744</v>
      </c>
      <c r="G4029" s="1" t="s">
        <v>723</v>
      </c>
      <c r="H4029" s="1" t="s">
        <v>103</v>
      </c>
      <c r="I4029" s="1" t="s">
        <v>741</v>
      </c>
      <c r="J4029" s="1" t="s">
        <v>725</v>
      </c>
      <c r="K4029">
        <v>3165298176</v>
      </c>
      <c r="L4029" t="s">
        <v>726</v>
      </c>
      <c r="M4029" s="1" t="s">
        <v>745</v>
      </c>
      <c r="N4029">
        <v>9200</v>
      </c>
      <c r="O4029">
        <v>11400</v>
      </c>
      <c r="P4029">
        <v>24100</v>
      </c>
      <c r="Q4029">
        <v>34100</v>
      </c>
      <c r="R4029">
        <v>36600</v>
      </c>
      <c r="S4029">
        <v>0</v>
      </c>
      <c r="T4029">
        <v>0</v>
      </c>
      <c r="U4029">
        <v>0</v>
      </c>
      <c r="V4029">
        <v>0</v>
      </c>
      <c r="W4029">
        <v>8700</v>
      </c>
      <c r="X4029">
        <v>9000</v>
      </c>
      <c r="Y4029">
        <v>9.8311466450000005</v>
      </c>
      <c r="Z4029">
        <v>-74.267750800000002</v>
      </c>
      <c r="AA4029" s="1" t="s">
        <v>75</v>
      </c>
      <c r="AB4029">
        <v>1344822300</v>
      </c>
      <c r="AC4029" t="str">
        <f>MID(TablaPivotFinal[[#This Row],[Fecha]],1,4)</f>
        <v>2018</v>
      </c>
      <c r="AD4029" t="str">
        <f>MID(TablaPivotFinal[[#This Row],[Fecha]],5,3)</f>
        <v>Mar</v>
      </c>
      <c r="AE4029" s="1">
        <v>1344822300</v>
      </c>
      <c r="AF4029" s="1">
        <v>74541</v>
      </c>
    </row>
    <row r="4030" spans="1:32" x14ac:dyDescent="0.3">
      <c r="A4030" s="1" t="s">
        <v>743</v>
      </c>
      <c r="B4030" s="1" t="s">
        <v>738</v>
      </c>
      <c r="C4030">
        <v>8002</v>
      </c>
      <c r="D4030" s="1" t="s">
        <v>739</v>
      </c>
      <c r="E4030">
        <v>47</v>
      </c>
      <c r="F4030" s="1" t="s">
        <v>744</v>
      </c>
      <c r="G4030" s="1" t="s">
        <v>723</v>
      </c>
      <c r="H4030" s="1" t="s">
        <v>103</v>
      </c>
      <c r="I4030" s="1" t="s">
        <v>741</v>
      </c>
      <c r="J4030" s="1" t="s">
        <v>725</v>
      </c>
      <c r="K4030">
        <v>3165298176</v>
      </c>
      <c r="L4030" t="s">
        <v>726</v>
      </c>
      <c r="M4030" s="1" t="s">
        <v>745</v>
      </c>
      <c r="N4030">
        <v>9200</v>
      </c>
      <c r="O4030">
        <v>11400</v>
      </c>
      <c r="P4030">
        <v>24100</v>
      </c>
      <c r="Q4030">
        <v>34100</v>
      </c>
      <c r="R4030">
        <v>36600</v>
      </c>
      <c r="S4030">
        <v>0</v>
      </c>
      <c r="T4030">
        <v>0</v>
      </c>
      <c r="U4030">
        <v>0</v>
      </c>
      <c r="V4030">
        <v>0</v>
      </c>
      <c r="W4030">
        <v>8700</v>
      </c>
      <c r="X4030">
        <v>9000</v>
      </c>
      <c r="Y4030">
        <v>9.8311466450000005</v>
      </c>
      <c r="Z4030">
        <v>-74.267750800000002</v>
      </c>
      <c r="AA4030" s="1" t="s">
        <v>77</v>
      </c>
      <c r="AB4030">
        <v>1231914200</v>
      </c>
      <c r="AC4030" t="str">
        <f>MID(TablaPivotFinal[[#This Row],[Fecha]],1,4)</f>
        <v>2018</v>
      </c>
      <c r="AD4030" t="str">
        <f>MID(TablaPivotFinal[[#This Row],[Fecha]],5,3)</f>
        <v>May</v>
      </c>
      <c r="AE4030" s="1">
        <v>1231914200</v>
      </c>
      <c r="AF4030" s="1">
        <v>67876</v>
      </c>
    </row>
    <row r="4031" spans="1:32" x14ac:dyDescent="0.3">
      <c r="A4031" s="1" t="s">
        <v>743</v>
      </c>
      <c r="B4031" s="1" t="s">
        <v>738</v>
      </c>
      <c r="C4031">
        <v>8002</v>
      </c>
      <c r="D4031" s="1" t="s">
        <v>739</v>
      </c>
      <c r="E4031">
        <v>47</v>
      </c>
      <c r="F4031" s="1" t="s">
        <v>744</v>
      </c>
      <c r="G4031" s="1" t="s">
        <v>723</v>
      </c>
      <c r="H4031" s="1" t="s">
        <v>103</v>
      </c>
      <c r="I4031" s="1" t="s">
        <v>741</v>
      </c>
      <c r="J4031" s="1" t="s">
        <v>725</v>
      </c>
      <c r="K4031">
        <v>3165298176</v>
      </c>
      <c r="L4031" t="s">
        <v>726</v>
      </c>
      <c r="M4031" s="1" t="s">
        <v>745</v>
      </c>
      <c r="N4031">
        <v>9200</v>
      </c>
      <c r="O4031">
        <v>11400</v>
      </c>
      <c r="P4031">
        <v>24100</v>
      </c>
      <c r="Q4031">
        <v>34100</v>
      </c>
      <c r="R4031">
        <v>36600</v>
      </c>
      <c r="S4031">
        <v>0</v>
      </c>
      <c r="T4031">
        <v>0</v>
      </c>
      <c r="U4031">
        <v>0</v>
      </c>
      <c r="V4031">
        <v>0</v>
      </c>
      <c r="W4031">
        <v>8700</v>
      </c>
      <c r="X4031">
        <v>9000</v>
      </c>
      <c r="Y4031">
        <v>9.8311466450000005</v>
      </c>
      <c r="Z4031">
        <v>-74.267750800000002</v>
      </c>
      <c r="AA4031" s="1" t="s">
        <v>79</v>
      </c>
      <c r="AB4031">
        <v>1325348450</v>
      </c>
      <c r="AC4031" t="str">
        <f>MID(TablaPivotFinal[[#This Row],[Fecha]],1,4)</f>
        <v>2018</v>
      </c>
      <c r="AD4031" t="str">
        <f>MID(TablaPivotFinal[[#This Row],[Fecha]],5,3)</f>
        <v>Nov</v>
      </c>
      <c r="AE4031" s="1">
        <v>1325348450</v>
      </c>
      <c r="AF4031" s="1">
        <v>71922</v>
      </c>
    </row>
    <row r="4032" spans="1:32" x14ac:dyDescent="0.3">
      <c r="A4032" s="1" t="s">
        <v>743</v>
      </c>
      <c r="B4032" s="1" t="s">
        <v>738</v>
      </c>
      <c r="C4032">
        <v>8002</v>
      </c>
      <c r="D4032" s="1" t="s">
        <v>739</v>
      </c>
      <c r="E4032">
        <v>47</v>
      </c>
      <c r="F4032" s="1" t="s">
        <v>744</v>
      </c>
      <c r="G4032" s="1" t="s">
        <v>723</v>
      </c>
      <c r="H4032" s="1" t="s">
        <v>103</v>
      </c>
      <c r="I4032" s="1" t="s">
        <v>741</v>
      </c>
      <c r="J4032" s="1" t="s">
        <v>725</v>
      </c>
      <c r="K4032">
        <v>3165298176</v>
      </c>
      <c r="L4032" t="s">
        <v>726</v>
      </c>
      <c r="M4032" s="1" t="s">
        <v>745</v>
      </c>
      <c r="N4032">
        <v>9200</v>
      </c>
      <c r="O4032">
        <v>11400</v>
      </c>
      <c r="P4032">
        <v>24100</v>
      </c>
      <c r="Q4032">
        <v>34100</v>
      </c>
      <c r="R4032">
        <v>36600</v>
      </c>
      <c r="S4032">
        <v>0</v>
      </c>
      <c r="T4032">
        <v>0</v>
      </c>
      <c r="U4032">
        <v>0</v>
      </c>
      <c r="V4032">
        <v>0</v>
      </c>
      <c r="W4032">
        <v>8700</v>
      </c>
      <c r="X4032">
        <v>9000</v>
      </c>
      <c r="Y4032">
        <v>9.8311466450000005</v>
      </c>
      <c r="Z4032">
        <v>-74.267750800000002</v>
      </c>
      <c r="AA4032" s="1" t="s">
        <v>81</v>
      </c>
      <c r="AB4032">
        <v>1351900500</v>
      </c>
      <c r="AC4032" t="str">
        <f>MID(TablaPivotFinal[[#This Row],[Fecha]],1,4)</f>
        <v>2018</v>
      </c>
      <c r="AD4032" t="str">
        <f>MID(TablaPivotFinal[[#This Row],[Fecha]],5,3)</f>
        <v>Oct</v>
      </c>
      <c r="AE4032" s="1">
        <v>1351900500</v>
      </c>
      <c r="AF4032" s="1">
        <v>73543</v>
      </c>
    </row>
    <row r="4033" spans="1:32" x14ac:dyDescent="0.3">
      <c r="A4033" s="1" t="s">
        <v>743</v>
      </c>
      <c r="B4033" s="1" t="s">
        <v>738</v>
      </c>
      <c r="C4033">
        <v>8002</v>
      </c>
      <c r="D4033" s="1" t="s">
        <v>739</v>
      </c>
      <c r="E4033">
        <v>47</v>
      </c>
      <c r="F4033" s="1" t="s">
        <v>744</v>
      </c>
      <c r="G4033" s="1" t="s">
        <v>723</v>
      </c>
      <c r="H4033" s="1" t="s">
        <v>103</v>
      </c>
      <c r="I4033" s="1" t="s">
        <v>741</v>
      </c>
      <c r="J4033" s="1" t="s">
        <v>725</v>
      </c>
      <c r="K4033">
        <v>3165298176</v>
      </c>
      <c r="L4033" t="s">
        <v>726</v>
      </c>
      <c r="M4033" s="1" t="s">
        <v>745</v>
      </c>
      <c r="N4033">
        <v>9200</v>
      </c>
      <c r="O4033">
        <v>11400</v>
      </c>
      <c r="P4033">
        <v>24100</v>
      </c>
      <c r="Q4033">
        <v>34100</v>
      </c>
      <c r="R4033">
        <v>36600</v>
      </c>
      <c r="S4033">
        <v>0</v>
      </c>
      <c r="T4033">
        <v>0</v>
      </c>
      <c r="U4033">
        <v>0</v>
      </c>
      <c r="V4033">
        <v>0</v>
      </c>
      <c r="W4033">
        <v>8700</v>
      </c>
      <c r="X4033">
        <v>9000</v>
      </c>
      <c r="Y4033">
        <v>9.8311466450000005</v>
      </c>
      <c r="Z4033">
        <v>-74.267750800000002</v>
      </c>
      <c r="AA4033" s="1" t="s">
        <v>83</v>
      </c>
      <c r="AB4033">
        <v>1282837500</v>
      </c>
      <c r="AC4033" t="str">
        <f>MID(TablaPivotFinal[[#This Row],[Fecha]],1,4)</f>
        <v>2018</v>
      </c>
      <c r="AD4033" t="str">
        <f>MID(TablaPivotFinal[[#This Row],[Fecha]],5,3)</f>
        <v>Sep</v>
      </c>
      <c r="AE4033" s="1">
        <v>1282837500</v>
      </c>
      <c r="AF4033" s="1">
        <v>68799</v>
      </c>
    </row>
    <row r="4034" spans="1:32" x14ac:dyDescent="0.3">
      <c r="A4034" s="1" t="s">
        <v>746</v>
      </c>
      <c r="B4034" s="1" t="s">
        <v>643</v>
      </c>
      <c r="C4034">
        <v>9005</v>
      </c>
      <c r="D4034" s="1" t="s">
        <v>701</v>
      </c>
      <c r="E4034">
        <v>70</v>
      </c>
      <c r="F4034" s="1" t="s">
        <v>747</v>
      </c>
      <c r="G4034" s="1" t="s">
        <v>646</v>
      </c>
      <c r="H4034" s="1" t="s">
        <v>103</v>
      </c>
      <c r="I4034" s="1" t="s">
        <v>748</v>
      </c>
      <c r="J4034" s="1" t="s">
        <v>648</v>
      </c>
      <c r="K4034">
        <v>3104320955</v>
      </c>
      <c r="L4034">
        <v>3216177100</v>
      </c>
      <c r="M4034" s="1" t="s">
        <v>749</v>
      </c>
      <c r="N4034">
        <v>12600</v>
      </c>
      <c r="O4034">
        <v>18600</v>
      </c>
      <c r="P4034">
        <v>18600</v>
      </c>
      <c r="Q4034">
        <v>18600</v>
      </c>
      <c r="R4034">
        <v>33600</v>
      </c>
      <c r="S4034">
        <v>53600</v>
      </c>
      <c r="T4034">
        <v>61800</v>
      </c>
      <c r="U4034">
        <v>0</v>
      </c>
      <c r="V4034">
        <v>0</v>
      </c>
      <c r="W4034">
        <v>0</v>
      </c>
      <c r="X4034">
        <v>0</v>
      </c>
      <c r="Y4034">
        <v>9.8635192539999998</v>
      </c>
      <c r="Z4034">
        <v>-75.399052690000005</v>
      </c>
      <c r="AA4034" s="1" t="s">
        <v>13</v>
      </c>
      <c r="AB4034">
        <v>608805500</v>
      </c>
      <c r="AC4034" t="str">
        <f>MID(TablaPivotFinal[[#This Row],[Fecha]],1,4)</f>
        <v>2016</v>
      </c>
      <c r="AD4034" t="str">
        <f>MID(TablaPivotFinal[[#This Row],[Fecha]],5,3)</f>
        <v>Abr</v>
      </c>
      <c r="AE4034" s="1">
        <v>608805500</v>
      </c>
      <c r="AF4034" s="1">
        <v>54475</v>
      </c>
    </row>
    <row r="4035" spans="1:32" x14ac:dyDescent="0.3">
      <c r="A4035" s="1" t="s">
        <v>746</v>
      </c>
      <c r="B4035" s="1" t="s">
        <v>643</v>
      </c>
      <c r="C4035">
        <v>9005</v>
      </c>
      <c r="D4035" s="1" t="s">
        <v>701</v>
      </c>
      <c r="E4035">
        <v>70</v>
      </c>
      <c r="F4035" s="1" t="s">
        <v>747</v>
      </c>
      <c r="G4035" s="1" t="s">
        <v>646</v>
      </c>
      <c r="H4035" s="1" t="s">
        <v>103</v>
      </c>
      <c r="I4035" s="1" t="s">
        <v>748</v>
      </c>
      <c r="J4035" s="1" t="s">
        <v>648</v>
      </c>
      <c r="K4035">
        <v>3104320955</v>
      </c>
      <c r="L4035">
        <v>3216177100</v>
      </c>
      <c r="M4035" s="1" t="s">
        <v>749</v>
      </c>
      <c r="N4035">
        <v>12600</v>
      </c>
      <c r="O4035">
        <v>18600</v>
      </c>
      <c r="P4035">
        <v>18600</v>
      </c>
      <c r="Q4035">
        <v>18600</v>
      </c>
      <c r="R4035">
        <v>33600</v>
      </c>
      <c r="S4035">
        <v>53600</v>
      </c>
      <c r="T4035">
        <v>61800</v>
      </c>
      <c r="U4035">
        <v>0</v>
      </c>
      <c r="V4035">
        <v>0</v>
      </c>
      <c r="W4035">
        <v>0</v>
      </c>
      <c r="X4035">
        <v>0</v>
      </c>
      <c r="Y4035">
        <v>9.8635192539999998</v>
      </c>
      <c r="Z4035">
        <v>-75.399052690000005</v>
      </c>
      <c r="AA4035" s="1" t="s">
        <v>15</v>
      </c>
      <c r="AB4035">
        <v>1019690600</v>
      </c>
      <c r="AC4035" t="str">
        <f>MID(TablaPivotFinal[[#This Row],[Fecha]],1,4)</f>
        <v>2016</v>
      </c>
      <c r="AD4035" t="str">
        <f>MID(TablaPivotFinal[[#This Row],[Fecha]],5,3)</f>
        <v>Ago</v>
      </c>
      <c r="AE4035" s="1">
        <v>1019690600</v>
      </c>
      <c r="AF4035" s="1">
        <v>61326</v>
      </c>
    </row>
    <row r="4036" spans="1:32" x14ac:dyDescent="0.3">
      <c r="A4036" s="1" t="s">
        <v>746</v>
      </c>
      <c r="B4036" s="1" t="s">
        <v>643</v>
      </c>
      <c r="C4036">
        <v>9005</v>
      </c>
      <c r="D4036" s="1" t="s">
        <v>701</v>
      </c>
      <c r="E4036">
        <v>70</v>
      </c>
      <c r="F4036" s="1" t="s">
        <v>747</v>
      </c>
      <c r="G4036" s="1" t="s">
        <v>646</v>
      </c>
      <c r="H4036" s="1" t="s">
        <v>103</v>
      </c>
      <c r="I4036" s="1" t="s">
        <v>748</v>
      </c>
      <c r="J4036" s="1" t="s">
        <v>648</v>
      </c>
      <c r="K4036">
        <v>3104320955</v>
      </c>
      <c r="L4036">
        <v>3216177100</v>
      </c>
      <c r="M4036" s="1" t="s">
        <v>749</v>
      </c>
      <c r="N4036">
        <v>12600</v>
      </c>
      <c r="O4036">
        <v>18600</v>
      </c>
      <c r="P4036">
        <v>18600</v>
      </c>
      <c r="Q4036">
        <v>18600</v>
      </c>
      <c r="R4036">
        <v>33600</v>
      </c>
      <c r="S4036">
        <v>53600</v>
      </c>
      <c r="T4036">
        <v>61800</v>
      </c>
      <c r="U4036">
        <v>0</v>
      </c>
      <c r="V4036">
        <v>0</v>
      </c>
      <c r="W4036">
        <v>0</v>
      </c>
      <c r="X4036">
        <v>0</v>
      </c>
      <c r="Y4036">
        <v>9.8635192539999998</v>
      </c>
      <c r="Z4036">
        <v>-75.399052690000005</v>
      </c>
      <c r="AA4036" s="1" t="s">
        <v>17</v>
      </c>
      <c r="AB4036">
        <v>1033337300</v>
      </c>
      <c r="AC4036" t="str">
        <f>MID(TablaPivotFinal[[#This Row],[Fecha]],1,4)</f>
        <v>2016</v>
      </c>
      <c r="AD4036" t="str">
        <f>MID(TablaPivotFinal[[#This Row],[Fecha]],5,3)</f>
        <v>Dic</v>
      </c>
      <c r="AE4036" s="1">
        <v>1033337300</v>
      </c>
      <c r="AF4036" s="1">
        <v>66585</v>
      </c>
    </row>
    <row r="4037" spans="1:32" x14ac:dyDescent="0.3">
      <c r="A4037" s="1" t="s">
        <v>746</v>
      </c>
      <c r="B4037" s="1" t="s">
        <v>643</v>
      </c>
      <c r="C4037">
        <v>9005</v>
      </c>
      <c r="D4037" s="1" t="s">
        <v>701</v>
      </c>
      <c r="E4037">
        <v>70</v>
      </c>
      <c r="F4037" s="1" t="s">
        <v>747</v>
      </c>
      <c r="G4037" s="1" t="s">
        <v>646</v>
      </c>
      <c r="H4037" s="1" t="s">
        <v>103</v>
      </c>
      <c r="I4037" s="1" t="s">
        <v>748</v>
      </c>
      <c r="J4037" s="1" t="s">
        <v>648</v>
      </c>
      <c r="K4037">
        <v>3104320955</v>
      </c>
      <c r="L4037">
        <v>3216177100</v>
      </c>
      <c r="M4037" s="1" t="s">
        <v>749</v>
      </c>
      <c r="N4037">
        <v>12600</v>
      </c>
      <c r="O4037">
        <v>18600</v>
      </c>
      <c r="P4037">
        <v>18600</v>
      </c>
      <c r="Q4037">
        <v>18600</v>
      </c>
      <c r="R4037">
        <v>33600</v>
      </c>
      <c r="S4037">
        <v>53600</v>
      </c>
      <c r="T4037">
        <v>61800</v>
      </c>
      <c r="U4037">
        <v>0</v>
      </c>
      <c r="V4037">
        <v>0</v>
      </c>
      <c r="W4037">
        <v>0</v>
      </c>
      <c r="X4037">
        <v>0</v>
      </c>
      <c r="Y4037">
        <v>9.8635192539999998</v>
      </c>
      <c r="Z4037">
        <v>-75.399052690000005</v>
      </c>
      <c r="AA4037" s="1" t="s">
        <v>19</v>
      </c>
      <c r="AB4037">
        <v>774410000</v>
      </c>
      <c r="AC4037" t="str">
        <f>MID(TablaPivotFinal[[#This Row],[Fecha]],1,4)</f>
        <v>2016</v>
      </c>
      <c r="AD4037" t="str">
        <f>MID(TablaPivotFinal[[#This Row],[Fecha]],5,3)</f>
        <v>Ene</v>
      </c>
      <c r="AE4037" s="1">
        <v>774410000</v>
      </c>
      <c r="AF4037" s="1">
        <v>81662</v>
      </c>
    </row>
    <row r="4038" spans="1:32" x14ac:dyDescent="0.3">
      <c r="A4038" s="1" t="s">
        <v>746</v>
      </c>
      <c r="B4038" s="1" t="s">
        <v>643</v>
      </c>
      <c r="C4038">
        <v>9005</v>
      </c>
      <c r="D4038" s="1" t="s">
        <v>701</v>
      </c>
      <c r="E4038">
        <v>70</v>
      </c>
      <c r="F4038" s="1" t="s">
        <v>747</v>
      </c>
      <c r="G4038" s="1" t="s">
        <v>646</v>
      </c>
      <c r="H4038" s="1" t="s">
        <v>103</v>
      </c>
      <c r="I4038" s="1" t="s">
        <v>748</v>
      </c>
      <c r="J4038" s="1" t="s">
        <v>648</v>
      </c>
      <c r="K4038">
        <v>3104320955</v>
      </c>
      <c r="L4038">
        <v>3216177100</v>
      </c>
      <c r="M4038" s="1" t="s">
        <v>749</v>
      </c>
      <c r="N4038">
        <v>12600</v>
      </c>
      <c r="O4038">
        <v>18600</v>
      </c>
      <c r="P4038">
        <v>18600</v>
      </c>
      <c r="Q4038">
        <v>18600</v>
      </c>
      <c r="R4038">
        <v>33600</v>
      </c>
      <c r="S4038">
        <v>53600</v>
      </c>
      <c r="T4038">
        <v>61800</v>
      </c>
      <c r="U4038">
        <v>0</v>
      </c>
      <c r="V4038">
        <v>0</v>
      </c>
      <c r="W4038">
        <v>0</v>
      </c>
      <c r="X4038">
        <v>0</v>
      </c>
      <c r="Y4038">
        <v>9.8635192539999998</v>
      </c>
      <c r="Z4038">
        <v>-75.399052690000005</v>
      </c>
      <c r="AA4038" s="1" t="s">
        <v>21</v>
      </c>
      <c r="AB4038">
        <v>628462200</v>
      </c>
      <c r="AC4038" t="str">
        <f>MID(TablaPivotFinal[[#This Row],[Fecha]],1,4)</f>
        <v>2016</v>
      </c>
      <c r="AD4038" t="str">
        <f>MID(TablaPivotFinal[[#This Row],[Fecha]],5,3)</f>
        <v>Feb</v>
      </c>
      <c r="AE4038" s="1">
        <v>628462200</v>
      </c>
      <c r="AF4038" s="1">
        <v>57323</v>
      </c>
    </row>
    <row r="4039" spans="1:32" x14ac:dyDescent="0.3">
      <c r="A4039" s="1" t="s">
        <v>746</v>
      </c>
      <c r="B4039" s="1" t="s">
        <v>643</v>
      </c>
      <c r="C4039">
        <v>9005</v>
      </c>
      <c r="D4039" s="1" t="s">
        <v>701</v>
      </c>
      <c r="E4039">
        <v>70</v>
      </c>
      <c r="F4039" s="1" t="s">
        <v>747</v>
      </c>
      <c r="G4039" s="1" t="s">
        <v>646</v>
      </c>
      <c r="H4039" s="1" t="s">
        <v>103</v>
      </c>
      <c r="I4039" s="1" t="s">
        <v>748</v>
      </c>
      <c r="J4039" s="1" t="s">
        <v>648</v>
      </c>
      <c r="K4039">
        <v>3104320955</v>
      </c>
      <c r="L4039">
        <v>3216177100</v>
      </c>
      <c r="M4039" s="1" t="s">
        <v>749</v>
      </c>
      <c r="N4039">
        <v>12600</v>
      </c>
      <c r="O4039">
        <v>18600</v>
      </c>
      <c r="P4039">
        <v>18600</v>
      </c>
      <c r="Q4039">
        <v>18600</v>
      </c>
      <c r="R4039">
        <v>33600</v>
      </c>
      <c r="S4039">
        <v>53600</v>
      </c>
      <c r="T4039">
        <v>61800</v>
      </c>
      <c r="U4039">
        <v>0</v>
      </c>
      <c r="V4039">
        <v>0</v>
      </c>
      <c r="W4039">
        <v>0</v>
      </c>
      <c r="X4039">
        <v>0</v>
      </c>
      <c r="Y4039">
        <v>9.8635192539999998</v>
      </c>
      <c r="Z4039">
        <v>-75.399052690000005</v>
      </c>
      <c r="AA4039" s="1" t="s">
        <v>23</v>
      </c>
      <c r="AB4039">
        <v>635451600</v>
      </c>
      <c r="AC4039" t="str">
        <f>MID(TablaPivotFinal[[#This Row],[Fecha]],1,4)</f>
        <v>2016</v>
      </c>
      <c r="AD4039" t="str">
        <f>MID(TablaPivotFinal[[#This Row],[Fecha]],5,3)</f>
        <v>Jul</v>
      </c>
      <c r="AE4039" s="1">
        <v>635451600</v>
      </c>
      <c r="AF4039" s="1">
        <v>61792</v>
      </c>
    </row>
    <row r="4040" spans="1:32" x14ac:dyDescent="0.3">
      <c r="A4040" s="1" t="s">
        <v>746</v>
      </c>
      <c r="B4040" s="1" t="s">
        <v>643</v>
      </c>
      <c r="C4040">
        <v>9005</v>
      </c>
      <c r="D4040" s="1" t="s">
        <v>701</v>
      </c>
      <c r="E4040">
        <v>70</v>
      </c>
      <c r="F4040" s="1" t="s">
        <v>747</v>
      </c>
      <c r="G4040" s="1" t="s">
        <v>646</v>
      </c>
      <c r="H4040" s="1" t="s">
        <v>103</v>
      </c>
      <c r="I4040" s="1" t="s">
        <v>748</v>
      </c>
      <c r="J4040" s="1" t="s">
        <v>648</v>
      </c>
      <c r="K4040">
        <v>3104320955</v>
      </c>
      <c r="L4040">
        <v>3216177100</v>
      </c>
      <c r="M4040" s="1" t="s">
        <v>749</v>
      </c>
      <c r="N4040">
        <v>12600</v>
      </c>
      <c r="O4040">
        <v>18600</v>
      </c>
      <c r="P4040">
        <v>18600</v>
      </c>
      <c r="Q4040">
        <v>18600</v>
      </c>
      <c r="R4040">
        <v>33600</v>
      </c>
      <c r="S4040">
        <v>53600</v>
      </c>
      <c r="T4040">
        <v>61800</v>
      </c>
      <c r="U4040">
        <v>0</v>
      </c>
      <c r="V4040">
        <v>0</v>
      </c>
      <c r="W4040">
        <v>0</v>
      </c>
      <c r="X4040">
        <v>0</v>
      </c>
      <c r="Y4040">
        <v>9.8635192539999998</v>
      </c>
      <c r="Z4040">
        <v>-75.399052690000005</v>
      </c>
      <c r="AA4040" s="1" t="s">
        <v>25</v>
      </c>
      <c r="AB4040">
        <v>614601000</v>
      </c>
      <c r="AC4040" t="str">
        <f>MID(TablaPivotFinal[[#This Row],[Fecha]],1,4)</f>
        <v>2016</v>
      </c>
      <c r="AD4040" t="str">
        <f>MID(TablaPivotFinal[[#This Row],[Fecha]],5,3)</f>
        <v>Jun</v>
      </c>
      <c r="AE4040" s="1">
        <v>614601000</v>
      </c>
      <c r="AF4040" s="1">
        <v>59654</v>
      </c>
    </row>
    <row r="4041" spans="1:32" x14ac:dyDescent="0.3">
      <c r="A4041" s="1" t="s">
        <v>746</v>
      </c>
      <c r="B4041" s="1" t="s">
        <v>643</v>
      </c>
      <c r="C4041">
        <v>9005</v>
      </c>
      <c r="D4041" s="1" t="s">
        <v>701</v>
      </c>
      <c r="E4041">
        <v>70</v>
      </c>
      <c r="F4041" s="1" t="s">
        <v>747</v>
      </c>
      <c r="G4041" s="1" t="s">
        <v>646</v>
      </c>
      <c r="H4041" s="1" t="s">
        <v>103</v>
      </c>
      <c r="I4041" s="1" t="s">
        <v>748</v>
      </c>
      <c r="J4041" s="1" t="s">
        <v>648</v>
      </c>
      <c r="K4041">
        <v>3104320955</v>
      </c>
      <c r="L4041">
        <v>3216177100</v>
      </c>
      <c r="M4041" s="1" t="s">
        <v>749</v>
      </c>
      <c r="N4041">
        <v>12600</v>
      </c>
      <c r="O4041">
        <v>18600</v>
      </c>
      <c r="P4041">
        <v>18600</v>
      </c>
      <c r="Q4041">
        <v>18600</v>
      </c>
      <c r="R4041">
        <v>33600</v>
      </c>
      <c r="S4041">
        <v>53600</v>
      </c>
      <c r="T4041">
        <v>61800</v>
      </c>
      <c r="U4041">
        <v>0</v>
      </c>
      <c r="V4041">
        <v>0</v>
      </c>
      <c r="W4041">
        <v>0</v>
      </c>
      <c r="X4041">
        <v>0</v>
      </c>
      <c r="Y4041">
        <v>9.8635192539999998</v>
      </c>
      <c r="Z4041">
        <v>-75.399052690000005</v>
      </c>
      <c r="AA4041" s="1" t="s">
        <v>27</v>
      </c>
      <c r="AB4041">
        <v>733209500</v>
      </c>
      <c r="AC4041" t="str">
        <f>MID(TablaPivotFinal[[#This Row],[Fecha]],1,4)</f>
        <v>2016</v>
      </c>
      <c r="AD4041" t="str">
        <f>MID(TablaPivotFinal[[#This Row],[Fecha]],5,3)</f>
        <v>Mar</v>
      </c>
      <c r="AE4041" s="1">
        <v>733209500</v>
      </c>
      <c r="AF4041" s="1">
        <v>74191</v>
      </c>
    </row>
    <row r="4042" spans="1:32" x14ac:dyDescent="0.3">
      <c r="A4042" s="1" t="s">
        <v>746</v>
      </c>
      <c r="B4042" s="1" t="s">
        <v>643</v>
      </c>
      <c r="C4042">
        <v>9005</v>
      </c>
      <c r="D4042" s="1" t="s">
        <v>701</v>
      </c>
      <c r="E4042">
        <v>70</v>
      </c>
      <c r="F4042" s="1" t="s">
        <v>747</v>
      </c>
      <c r="G4042" s="1" t="s">
        <v>646</v>
      </c>
      <c r="H4042" s="1" t="s">
        <v>103</v>
      </c>
      <c r="I4042" s="1" t="s">
        <v>748</v>
      </c>
      <c r="J4042" s="1" t="s">
        <v>648</v>
      </c>
      <c r="K4042">
        <v>3104320955</v>
      </c>
      <c r="L4042">
        <v>3216177100</v>
      </c>
      <c r="M4042" s="1" t="s">
        <v>749</v>
      </c>
      <c r="N4042">
        <v>12600</v>
      </c>
      <c r="O4042">
        <v>18600</v>
      </c>
      <c r="P4042">
        <v>18600</v>
      </c>
      <c r="Q4042">
        <v>18600</v>
      </c>
      <c r="R4042">
        <v>33600</v>
      </c>
      <c r="S4042">
        <v>53600</v>
      </c>
      <c r="T4042">
        <v>61800</v>
      </c>
      <c r="U4042">
        <v>0</v>
      </c>
      <c r="V4042">
        <v>0</v>
      </c>
      <c r="W4042">
        <v>0</v>
      </c>
      <c r="X4042">
        <v>0</v>
      </c>
      <c r="Y4042">
        <v>9.8635192539999998</v>
      </c>
      <c r="Z4042">
        <v>-75.399052690000005</v>
      </c>
      <c r="AA4042" s="1" t="s">
        <v>29</v>
      </c>
      <c r="AB4042">
        <v>656454000</v>
      </c>
      <c r="AC4042" t="str">
        <f>MID(TablaPivotFinal[[#This Row],[Fecha]],1,4)</f>
        <v>2016</v>
      </c>
      <c r="AD4042" t="str">
        <f>MID(TablaPivotFinal[[#This Row],[Fecha]],5,3)</f>
        <v>May</v>
      </c>
      <c r="AE4042" s="1">
        <v>656454000</v>
      </c>
      <c r="AF4042" s="1">
        <v>60597</v>
      </c>
    </row>
    <row r="4043" spans="1:32" x14ac:dyDescent="0.3">
      <c r="A4043" s="1" t="s">
        <v>746</v>
      </c>
      <c r="B4043" s="1" t="s">
        <v>643</v>
      </c>
      <c r="C4043">
        <v>9005</v>
      </c>
      <c r="D4043" s="1" t="s">
        <v>701</v>
      </c>
      <c r="E4043">
        <v>70</v>
      </c>
      <c r="F4043" s="1" t="s">
        <v>747</v>
      </c>
      <c r="G4043" s="1" t="s">
        <v>646</v>
      </c>
      <c r="H4043" s="1" t="s">
        <v>103</v>
      </c>
      <c r="I4043" s="1" t="s">
        <v>748</v>
      </c>
      <c r="J4043" s="1" t="s">
        <v>648</v>
      </c>
      <c r="K4043">
        <v>3104320955</v>
      </c>
      <c r="L4043">
        <v>3216177100</v>
      </c>
      <c r="M4043" s="1" t="s">
        <v>749</v>
      </c>
      <c r="N4043">
        <v>12600</v>
      </c>
      <c r="O4043">
        <v>18600</v>
      </c>
      <c r="P4043">
        <v>18600</v>
      </c>
      <c r="Q4043">
        <v>18600</v>
      </c>
      <c r="R4043">
        <v>33600</v>
      </c>
      <c r="S4043">
        <v>53600</v>
      </c>
      <c r="T4043">
        <v>61800</v>
      </c>
      <c r="U4043">
        <v>0</v>
      </c>
      <c r="V4043">
        <v>0</v>
      </c>
      <c r="W4043">
        <v>0</v>
      </c>
      <c r="X4043">
        <v>0</v>
      </c>
      <c r="Y4043">
        <v>9.8635192539999998</v>
      </c>
      <c r="Z4043">
        <v>-75.399052690000005</v>
      </c>
      <c r="AA4043" s="1" t="s">
        <v>31</v>
      </c>
      <c r="AB4043">
        <v>888135200</v>
      </c>
      <c r="AC4043" t="str">
        <f>MID(TablaPivotFinal[[#This Row],[Fecha]],1,4)</f>
        <v>2016</v>
      </c>
      <c r="AD4043" t="str">
        <f>MID(TablaPivotFinal[[#This Row],[Fecha]],5,3)</f>
        <v>Nov</v>
      </c>
      <c r="AE4043" s="1">
        <v>888135200</v>
      </c>
      <c r="AF4043" s="1">
        <v>54804</v>
      </c>
    </row>
    <row r="4044" spans="1:32" x14ac:dyDescent="0.3">
      <c r="A4044" s="1" t="s">
        <v>746</v>
      </c>
      <c r="B4044" s="1" t="s">
        <v>643</v>
      </c>
      <c r="C4044">
        <v>9005</v>
      </c>
      <c r="D4044" s="1" t="s">
        <v>701</v>
      </c>
      <c r="E4044">
        <v>70</v>
      </c>
      <c r="F4044" s="1" t="s">
        <v>747</v>
      </c>
      <c r="G4044" s="1" t="s">
        <v>646</v>
      </c>
      <c r="H4044" s="1" t="s">
        <v>103</v>
      </c>
      <c r="I4044" s="1" t="s">
        <v>748</v>
      </c>
      <c r="J4044" s="1" t="s">
        <v>648</v>
      </c>
      <c r="K4044">
        <v>3104320955</v>
      </c>
      <c r="L4044">
        <v>3216177100</v>
      </c>
      <c r="M4044" s="1" t="s">
        <v>749</v>
      </c>
      <c r="N4044">
        <v>12600</v>
      </c>
      <c r="O4044">
        <v>18600</v>
      </c>
      <c r="P4044">
        <v>18600</v>
      </c>
      <c r="Q4044">
        <v>18600</v>
      </c>
      <c r="R4044">
        <v>33600</v>
      </c>
      <c r="S4044">
        <v>53600</v>
      </c>
      <c r="T4044">
        <v>61800</v>
      </c>
      <c r="U4044">
        <v>0</v>
      </c>
      <c r="V4044">
        <v>0</v>
      </c>
      <c r="W4044">
        <v>0</v>
      </c>
      <c r="X4044">
        <v>0</v>
      </c>
      <c r="Y4044">
        <v>9.8635192539999998</v>
      </c>
      <c r="Z4044">
        <v>-75.399052690000005</v>
      </c>
      <c r="AA4044" s="1" t="s">
        <v>33</v>
      </c>
      <c r="AB4044">
        <v>907357200</v>
      </c>
      <c r="AC4044" t="str">
        <f>MID(TablaPivotFinal[[#This Row],[Fecha]],1,4)</f>
        <v>2016</v>
      </c>
      <c r="AD4044" t="str">
        <f>MID(TablaPivotFinal[[#This Row],[Fecha]],5,3)</f>
        <v>Oct</v>
      </c>
      <c r="AE4044" s="1">
        <v>907357200</v>
      </c>
      <c r="AF4044" s="1">
        <v>56442</v>
      </c>
    </row>
    <row r="4045" spans="1:32" x14ac:dyDescent="0.3">
      <c r="A4045" s="1" t="s">
        <v>746</v>
      </c>
      <c r="B4045" s="1" t="s">
        <v>643</v>
      </c>
      <c r="C4045">
        <v>9005</v>
      </c>
      <c r="D4045" s="1" t="s">
        <v>701</v>
      </c>
      <c r="E4045">
        <v>70</v>
      </c>
      <c r="F4045" s="1" t="s">
        <v>747</v>
      </c>
      <c r="G4045" s="1" t="s">
        <v>646</v>
      </c>
      <c r="H4045" s="1" t="s">
        <v>103</v>
      </c>
      <c r="I4045" s="1" t="s">
        <v>748</v>
      </c>
      <c r="J4045" s="1" t="s">
        <v>648</v>
      </c>
      <c r="K4045">
        <v>3104320955</v>
      </c>
      <c r="L4045">
        <v>3216177100</v>
      </c>
      <c r="M4045" s="1" t="s">
        <v>749</v>
      </c>
      <c r="N4045">
        <v>12600</v>
      </c>
      <c r="O4045">
        <v>18600</v>
      </c>
      <c r="P4045">
        <v>18600</v>
      </c>
      <c r="Q4045">
        <v>18600</v>
      </c>
      <c r="R4045">
        <v>33600</v>
      </c>
      <c r="S4045">
        <v>53600</v>
      </c>
      <c r="T4045">
        <v>61800</v>
      </c>
      <c r="U4045">
        <v>0</v>
      </c>
      <c r="V4045">
        <v>0</v>
      </c>
      <c r="W4045">
        <v>0</v>
      </c>
      <c r="X4045">
        <v>0</v>
      </c>
      <c r="Y4045">
        <v>9.8635192539999998</v>
      </c>
      <c r="Z4045">
        <v>-75.399052690000005</v>
      </c>
      <c r="AA4045" s="1" t="s">
        <v>35</v>
      </c>
      <c r="AB4045">
        <v>930378800</v>
      </c>
      <c r="AC4045" t="str">
        <f>MID(TablaPivotFinal[[#This Row],[Fecha]],1,4)</f>
        <v>2016</v>
      </c>
      <c r="AD4045" t="str">
        <f>MID(TablaPivotFinal[[#This Row],[Fecha]],5,3)</f>
        <v>Sep</v>
      </c>
      <c r="AE4045" s="1">
        <v>930378800</v>
      </c>
      <c r="AF4045" s="1">
        <v>55921</v>
      </c>
    </row>
    <row r="4046" spans="1:32" x14ac:dyDescent="0.3">
      <c r="A4046" s="1" t="s">
        <v>746</v>
      </c>
      <c r="B4046" s="1" t="s">
        <v>643</v>
      </c>
      <c r="C4046">
        <v>9005</v>
      </c>
      <c r="D4046" s="1" t="s">
        <v>701</v>
      </c>
      <c r="E4046">
        <v>70</v>
      </c>
      <c r="F4046" s="1" t="s">
        <v>747</v>
      </c>
      <c r="G4046" s="1" t="s">
        <v>646</v>
      </c>
      <c r="H4046" s="1" t="s">
        <v>103</v>
      </c>
      <c r="I4046" s="1" t="s">
        <v>748</v>
      </c>
      <c r="J4046" s="1" t="s">
        <v>648</v>
      </c>
      <c r="K4046">
        <v>3104320955</v>
      </c>
      <c r="L4046">
        <v>3216177100</v>
      </c>
      <c r="M4046" s="1" t="s">
        <v>749</v>
      </c>
      <c r="N4046">
        <v>12600</v>
      </c>
      <c r="O4046">
        <v>18600</v>
      </c>
      <c r="P4046">
        <v>18600</v>
      </c>
      <c r="Q4046">
        <v>18600</v>
      </c>
      <c r="R4046">
        <v>33600</v>
      </c>
      <c r="S4046">
        <v>53600</v>
      </c>
      <c r="T4046">
        <v>61800</v>
      </c>
      <c r="U4046">
        <v>0</v>
      </c>
      <c r="V4046">
        <v>0</v>
      </c>
      <c r="W4046">
        <v>0</v>
      </c>
      <c r="X4046">
        <v>0</v>
      </c>
      <c r="Y4046">
        <v>9.8635192539999998</v>
      </c>
      <c r="Z4046">
        <v>-75.399052690000005</v>
      </c>
      <c r="AA4046" s="1" t="s">
        <v>37</v>
      </c>
      <c r="AB4046">
        <v>1114992000</v>
      </c>
      <c r="AC4046" t="str">
        <f>MID(TablaPivotFinal[[#This Row],[Fecha]],1,4)</f>
        <v>2017</v>
      </c>
      <c r="AD4046" t="str">
        <f>MID(TablaPivotFinal[[#This Row],[Fecha]],5,3)</f>
        <v>Abr</v>
      </c>
      <c r="AE4046" s="1">
        <v>1114992000</v>
      </c>
      <c r="AF4046" s="1">
        <v>2266.7333330000001</v>
      </c>
    </row>
    <row r="4047" spans="1:32" x14ac:dyDescent="0.3">
      <c r="A4047" s="1" t="s">
        <v>746</v>
      </c>
      <c r="B4047" s="1" t="s">
        <v>643</v>
      </c>
      <c r="C4047">
        <v>9005</v>
      </c>
      <c r="D4047" s="1" t="s">
        <v>701</v>
      </c>
      <c r="E4047">
        <v>70</v>
      </c>
      <c r="F4047" s="1" t="s">
        <v>747</v>
      </c>
      <c r="G4047" s="1" t="s">
        <v>646</v>
      </c>
      <c r="H4047" s="1" t="s">
        <v>103</v>
      </c>
      <c r="I4047" s="1" t="s">
        <v>748</v>
      </c>
      <c r="J4047" s="1" t="s">
        <v>648</v>
      </c>
      <c r="K4047">
        <v>3104320955</v>
      </c>
      <c r="L4047">
        <v>3216177100</v>
      </c>
      <c r="M4047" s="1" t="s">
        <v>749</v>
      </c>
      <c r="N4047">
        <v>12600</v>
      </c>
      <c r="O4047">
        <v>18600</v>
      </c>
      <c r="P4047">
        <v>18600</v>
      </c>
      <c r="Q4047">
        <v>18600</v>
      </c>
      <c r="R4047">
        <v>33600</v>
      </c>
      <c r="S4047">
        <v>53600</v>
      </c>
      <c r="T4047">
        <v>61800</v>
      </c>
      <c r="U4047">
        <v>0</v>
      </c>
      <c r="V4047">
        <v>0</v>
      </c>
      <c r="W4047">
        <v>0</v>
      </c>
      <c r="X4047">
        <v>0</v>
      </c>
      <c r="Y4047">
        <v>9.8635192539999998</v>
      </c>
      <c r="Z4047">
        <v>-75.399052690000005</v>
      </c>
      <c r="AA4047" s="1" t="s">
        <v>39</v>
      </c>
      <c r="AB4047">
        <v>976759400</v>
      </c>
      <c r="AC4047" t="str">
        <f>MID(TablaPivotFinal[[#This Row],[Fecha]],1,4)</f>
        <v>2017</v>
      </c>
      <c r="AD4047" t="str">
        <f>MID(TablaPivotFinal[[#This Row],[Fecha]],5,3)</f>
        <v>Ago</v>
      </c>
      <c r="AE4047" s="1">
        <v>976759400</v>
      </c>
      <c r="AF4047" s="1">
        <v>1808.258065</v>
      </c>
    </row>
    <row r="4048" spans="1:32" x14ac:dyDescent="0.3">
      <c r="A4048" s="1" t="s">
        <v>746</v>
      </c>
      <c r="B4048" s="1" t="s">
        <v>643</v>
      </c>
      <c r="C4048">
        <v>9005</v>
      </c>
      <c r="D4048" s="1" t="s">
        <v>701</v>
      </c>
      <c r="E4048">
        <v>70</v>
      </c>
      <c r="F4048" s="1" t="s">
        <v>747</v>
      </c>
      <c r="G4048" s="1" t="s">
        <v>646</v>
      </c>
      <c r="H4048" s="1" t="s">
        <v>103</v>
      </c>
      <c r="I4048" s="1" t="s">
        <v>748</v>
      </c>
      <c r="J4048" s="1" t="s">
        <v>648</v>
      </c>
      <c r="K4048">
        <v>3104320955</v>
      </c>
      <c r="L4048">
        <v>3216177100</v>
      </c>
      <c r="M4048" s="1" t="s">
        <v>749</v>
      </c>
      <c r="N4048">
        <v>12600</v>
      </c>
      <c r="O4048">
        <v>18600</v>
      </c>
      <c r="P4048">
        <v>18600</v>
      </c>
      <c r="Q4048">
        <v>18600</v>
      </c>
      <c r="R4048">
        <v>33600</v>
      </c>
      <c r="S4048">
        <v>53600</v>
      </c>
      <c r="T4048">
        <v>61800</v>
      </c>
      <c r="U4048">
        <v>0</v>
      </c>
      <c r="V4048">
        <v>0</v>
      </c>
      <c r="W4048">
        <v>0</v>
      </c>
      <c r="X4048">
        <v>0</v>
      </c>
      <c r="Y4048">
        <v>9.8635192539999998</v>
      </c>
      <c r="Z4048">
        <v>-75.399052690000005</v>
      </c>
      <c r="AA4048" s="1" t="s">
        <v>41</v>
      </c>
      <c r="AB4048">
        <v>1123330900</v>
      </c>
      <c r="AC4048" t="str">
        <f>MID(TablaPivotFinal[[#This Row],[Fecha]],1,4)</f>
        <v>2017</v>
      </c>
      <c r="AD4048" t="str">
        <f>MID(TablaPivotFinal[[#This Row],[Fecha]],5,3)</f>
        <v>Dic</v>
      </c>
      <c r="AE4048" s="1">
        <v>1123330900</v>
      </c>
      <c r="AF4048" s="1">
        <v>2194.0967740000001</v>
      </c>
    </row>
    <row r="4049" spans="1:32" x14ac:dyDescent="0.3">
      <c r="A4049" s="1" t="s">
        <v>746</v>
      </c>
      <c r="B4049" s="1" t="s">
        <v>643</v>
      </c>
      <c r="C4049">
        <v>9005</v>
      </c>
      <c r="D4049" s="1" t="s">
        <v>701</v>
      </c>
      <c r="E4049">
        <v>70</v>
      </c>
      <c r="F4049" s="1" t="s">
        <v>747</v>
      </c>
      <c r="G4049" s="1" t="s">
        <v>646</v>
      </c>
      <c r="H4049" s="1" t="s">
        <v>103</v>
      </c>
      <c r="I4049" s="1" t="s">
        <v>748</v>
      </c>
      <c r="J4049" s="1" t="s">
        <v>648</v>
      </c>
      <c r="K4049">
        <v>3104320955</v>
      </c>
      <c r="L4049">
        <v>3216177100</v>
      </c>
      <c r="M4049" s="1" t="s">
        <v>749</v>
      </c>
      <c r="N4049">
        <v>12600</v>
      </c>
      <c r="O4049">
        <v>18600</v>
      </c>
      <c r="P4049">
        <v>18600</v>
      </c>
      <c r="Q4049">
        <v>18600</v>
      </c>
      <c r="R4049">
        <v>33600</v>
      </c>
      <c r="S4049">
        <v>53600</v>
      </c>
      <c r="T4049">
        <v>61800</v>
      </c>
      <c r="U4049">
        <v>0</v>
      </c>
      <c r="V4049">
        <v>0</v>
      </c>
      <c r="W4049">
        <v>0</v>
      </c>
      <c r="X4049">
        <v>0</v>
      </c>
      <c r="Y4049">
        <v>9.8635192539999998</v>
      </c>
      <c r="Z4049">
        <v>-75.399052690000005</v>
      </c>
      <c r="AA4049" s="1" t="s">
        <v>43</v>
      </c>
      <c r="AB4049">
        <v>1122703000</v>
      </c>
      <c r="AC4049" t="str">
        <f>MID(TablaPivotFinal[[#This Row],[Fecha]],1,4)</f>
        <v>2017</v>
      </c>
      <c r="AD4049" t="str">
        <f>MID(TablaPivotFinal[[#This Row],[Fecha]],5,3)</f>
        <v>Ene</v>
      </c>
      <c r="AE4049" s="1">
        <v>1122703000</v>
      </c>
      <c r="AF4049" s="1">
        <v>2366.4838709999999</v>
      </c>
    </row>
    <row r="4050" spans="1:32" x14ac:dyDescent="0.3">
      <c r="A4050" s="1" t="s">
        <v>746</v>
      </c>
      <c r="B4050" s="1" t="s">
        <v>643</v>
      </c>
      <c r="C4050">
        <v>9005</v>
      </c>
      <c r="D4050" s="1" t="s">
        <v>701</v>
      </c>
      <c r="E4050">
        <v>70</v>
      </c>
      <c r="F4050" s="1" t="s">
        <v>747</v>
      </c>
      <c r="G4050" s="1" t="s">
        <v>646</v>
      </c>
      <c r="H4050" s="1" t="s">
        <v>103</v>
      </c>
      <c r="I4050" s="1" t="s">
        <v>748</v>
      </c>
      <c r="J4050" s="1" t="s">
        <v>648</v>
      </c>
      <c r="K4050">
        <v>3104320955</v>
      </c>
      <c r="L4050">
        <v>3216177100</v>
      </c>
      <c r="M4050" s="1" t="s">
        <v>749</v>
      </c>
      <c r="N4050">
        <v>12600</v>
      </c>
      <c r="O4050">
        <v>18600</v>
      </c>
      <c r="P4050">
        <v>18600</v>
      </c>
      <c r="Q4050">
        <v>18600</v>
      </c>
      <c r="R4050">
        <v>33600</v>
      </c>
      <c r="S4050">
        <v>53600</v>
      </c>
      <c r="T4050">
        <v>61800</v>
      </c>
      <c r="U4050">
        <v>0</v>
      </c>
      <c r="V4050">
        <v>0</v>
      </c>
      <c r="W4050">
        <v>0</v>
      </c>
      <c r="X4050">
        <v>0</v>
      </c>
      <c r="Y4050">
        <v>9.8635192539999998</v>
      </c>
      <c r="Z4050">
        <v>-75.399052690000005</v>
      </c>
      <c r="AA4050" s="1" t="s">
        <v>45</v>
      </c>
      <c r="AB4050">
        <v>866742000</v>
      </c>
      <c r="AC4050" t="str">
        <f>MID(TablaPivotFinal[[#This Row],[Fecha]],1,4)</f>
        <v>2017</v>
      </c>
      <c r="AD4050" t="str">
        <f>MID(TablaPivotFinal[[#This Row],[Fecha]],5,3)</f>
        <v>Feb</v>
      </c>
      <c r="AE4050" s="1">
        <v>866742000</v>
      </c>
      <c r="AF4050" s="1">
        <v>1790.857143</v>
      </c>
    </row>
    <row r="4051" spans="1:32" x14ac:dyDescent="0.3">
      <c r="A4051" s="1" t="s">
        <v>746</v>
      </c>
      <c r="B4051" s="1" t="s">
        <v>643</v>
      </c>
      <c r="C4051">
        <v>9005</v>
      </c>
      <c r="D4051" s="1" t="s">
        <v>701</v>
      </c>
      <c r="E4051">
        <v>70</v>
      </c>
      <c r="F4051" s="1" t="s">
        <v>747</v>
      </c>
      <c r="G4051" s="1" t="s">
        <v>646</v>
      </c>
      <c r="H4051" s="1" t="s">
        <v>103</v>
      </c>
      <c r="I4051" s="1" t="s">
        <v>748</v>
      </c>
      <c r="J4051" s="1" t="s">
        <v>648</v>
      </c>
      <c r="K4051">
        <v>3104320955</v>
      </c>
      <c r="L4051">
        <v>3216177100</v>
      </c>
      <c r="M4051" s="1" t="s">
        <v>749</v>
      </c>
      <c r="N4051">
        <v>12600</v>
      </c>
      <c r="O4051">
        <v>18600</v>
      </c>
      <c r="P4051">
        <v>18600</v>
      </c>
      <c r="Q4051">
        <v>18600</v>
      </c>
      <c r="R4051">
        <v>33600</v>
      </c>
      <c r="S4051">
        <v>53600</v>
      </c>
      <c r="T4051">
        <v>61800</v>
      </c>
      <c r="U4051">
        <v>0</v>
      </c>
      <c r="V4051">
        <v>0</v>
      </c>
      <c r="W4051">
        <v>0</v>
      </c>
      <c r="X4051">
        <v>0</v>
      </c>
      <c r="Y4051">
        <v>9.8635192539999998</v>
      </c>
      <c r="Z4051">
        <v>-75.399052690000005</v>
      </c>
      <c r="AA4051" s="1" t="s">
        <v>47</v>
      </c>
      <c r="AB4051">
        <v>1011385400</v>
      </c>
      <c r="AC4051" t="str">
        <f>MID(TablaPivotFinal[[#This Row],[Fecha]],1,4)</f>
        <v>2017</v>
      </c>
      <c r="AD4051" t="str">
        <f>MID(TablaPivotFinal[[#This Row],[Fecha]],5,3)</f>
        <v>Jul</v>
      </c>
      <c r="AE4051" s="1">
        <v>1011385400</v>
      </c>
      <c r="AF4051" s="1">
        <v>1896.258065</v>
      </c>
    </row>
    <row r="4052" spans="1:32" x14ac:dyDescent="0.3">
      <c r="A4052" s="1" t="s">
        <v>746</v>
      </c>
      <c r="B4052" s="1" t="s">
        <v>643</v>
      </c>
      <c r="C4052">
        <v>9005</v>
      </c>
      <c r="D4052" s="1" t="s">
        <v>701</v>
      </c>
      <c r="E4052">
        <v>70</v>
      </c>
      <c r="F4052" s="1" t="s">
        <v>747</v>
      </c>
      <c r="G4052" s="1" t="s">
        <v>646</v>
      </c>
      <c r="H4052" s="1" t="s">
        <v>103</v>
      </c>
      <c r="I4052" s="1" t="s">
        <v>748</v>
      </c>
      <c r="J4052" s="1" t="s">
        <v>648</v>
      </c>
      <c r="K4052">
        <v>3104320955</v>
      </c>
      <c r="L4052">
        <v>3216177100</v>
      </c>
      <c r="M4052" s="1" t="s">
        <v>749</v>
      </c>
      <c r="N4052">
        <v>12600</v>
      </c>
      <c r="O4052">
        <v>18600</v>
      </c>
      <c r="P4052">
        <v>18600</v>
      </c>
      <c r="Q4052">
        <v>18600</v>
      </c>
      <c r="R4052">
        <v>33600</v>
      </c>
      <c r="S4052">
        <v>53600</v>
      </c>
      <c r="T4052">
        <v>61800</v>
      </c>
      <c r="U4052">
        <v>0</v>
      </c>
      <c r="V4052">
        <v>0</v>
      </c>
      <c r="W4052">
        <v>0</v>
      </c>
      <c r="X4052">
        <v>0</v>
      </c>
      <c r="Y4052">
        <v>9.8635192539999998</v>
      </c>
      <c r="Z4052">
        <v>-75.399052690000005</v>
      </c>
      <c r="AA4052" s="1" t="s">
        <v>49</v>
      </c>
      <c r="AB4052">
        <v>1040132700</v>
      </c>
      <c r="AC4052" t="str">
        <f>MID(TablaPivotFinal[[#This Row],[Fecha]],1,4)</f>
        <v>2017</v>
      </c>
      <c r="AD4052" t="str">
        <f>MID(TablaPivotFinal[[#This Row],[Fecha]],5,3)</f>
        <v>Jun</v>
      </c>
      <c r="AE4052" s="1">
        <v>1040132700</v>
      </c>
      <c r="AF4052" s="1">
        <v>2005.2</v>
      </c>
    </row>
    <row r="4053" spans="1:32" x14ac:dyDescent="0.3">
      <c r="A4053" s="1" t="s">
        <v>746</v>
      </c>
      <c r="B4053" s="1" t="s">
        <v>643</v>
      </c>
      <c r="C4053">
        <v>9005</v>
      </c>
      <c r="D4053" s="1" t="s">
        <v>701</v>
      </c>
      <c r="E4053">
        <v>70</v>
      </c>
      <c r="F4053" s="1" t="s">
        <v>747</v>
      </c>
      <c r="G4053" s="1" t="s">
        <v>646</v>
      </c>
      <c r="H4053" s="1" t="s">
        <v>103</v>
      </c>
      <c r="I4053" s="1" t="s">
        <v>748</v>
      </c>
      <c r="J4053" s="1" t="s">
        <v>648</v>
      </c>
      <c r="K4053">
        <v>3104320955</v>
      </c>
      <c r="L4053">
        <v>3216177100</v>
      </c>
      <c r="M4053" s="1" t="s">
        <v>749</v>
      </c>
      <c r="N4053">
        <v>12600</v>
      </c>
      <c r="O4053">
        <v>18600</v>
      </c>
      <c r="P4053">
        <v>18600</v>
      </c>
      <c r="Q4053">
        <v>18600</v>
      </c>
      <c r="R4053">
        <v>33600</v>
      </c>
      <c r="S4053">
        <v>53600</v>
      </c>
      <c r="T4053">
        <v>61800</v>
      </c>
      <c r="U4053">
        <v>0</v>
      </c>
      <c r="V4053">
        <v>0</v>
      </c>
      <c r="W4053">
        <v>0</v>
      </c>
      <c r="X4053">
        <v>0</v>
      </c>
      <c r="Y4053">
        <v>9.8635192539999998</v>
      </c>
      <c r="Z4053">
        <v>-75.399052690000005</v>
      </c>
      <c r="AA4053" s="1" t="s">
        <v>51</v>
      </c>
      <c r="AB4053">
        <v>973912200</v>
      </c>
      <c r="AC4053" t="str">
        <f>MID(TablaPivotFinal[[#This Row],[Fecha]],1,4)</f>
        <v>2017</v>
      </c>
      <c r="AD4053" t="str">
        <f>MID(TablaPivotFinal[[#This Row],[Fecha]],5,3)</f>
        <v>Mar</v>
      </c>
      <c r="AE4053" s="1">
        <v>973912200</v>
      </c>
      <c r="AF4053" s="1">
        <v>1817.967742</v>
      </c>
    </row>
    <row r="4054" spans="1:32" x14ac:dyDescent="0.3">
      <c r="A4054" s="1" t="s">
        <v>746</v>
      </c>
      <c r="B4054" s="1" t="s">
        <v>643</v>
      </c>
      <c r="C4054">
        <v>9005</v>
      </c>
      <c r="D4054" s="1" t="s">
        <v>701</v>
      </c>
      <c r="E4054">
        <v>70</v>
      </c>
      <c r="F4054" s="1" t="s">
        <v>747</v>
      </c>
      <c r="G4054" s="1" t="s">
        <v>646</v>
      </c>
      <c r="H4054" s="1" t="s">
        <v>103</v>
      </c>
      <c r="I4054" s="1" t="s">
        <v>748</v>
      </c>
      <c r="J4054" s="1" t="s">
        <v>648</v>
      </c>
      <c r="K4054">
        <v>3104320955</v>
      </c>
      <c r="L4054">
        <v>3216177100</v>
      </c>
      <c r="M4054" s="1" t="s">
        <v>749</v>
      </c>
      <c r="N4054">
        <v>12600</v>
      </c>
      <c r="O4054">
        <v>18600</v>
      </c>
      <c r="P4054">
        <v>18600</v>
      </c>
      <c r="Q4054">
        <v>18600</v>
      </c>
      <c r="R4054">
        <v>33600</v>
      </c>
      <c r="S4054">
        <v>53600</v>
      </c>
      <c r="T4054">
        <v>61800</v>
      </c>
      <c r="U4054">
        <v>0</v>
      </c>
      <c r="V4054">
        <v>0</v>
      </c>
      <c r="W4054">
        <v>0</v>
      </c>
      <c r="X4054">
        <v>0</v>
      </c>
      <c r="Y4054">
        <v>9.8635192539999998</v>
      </c>
      <c r="Z4054">
        <v>-75.399052690000005</v>
      </c>
      <c r="AA4054" s="1" t="s">
        <v>53</v>
      </c>
      <c r="AB4054">
        <v>969873400</v>
      </c>
      <c r="AC4054" t="str">
        <f>MID(TablaPivotFinal[[#This Row],[Fecha]],1,4)</f>
        <v>2017</v>
      </c>
      <c r="AD4054" t="str">
        <f>MID(TablaPivotFinal[[#This Row],[Fecha]],5,3)</f>
        <v>May</v>
      </c>
      <c r="AE4054" s="1">
        <v>969873400</v>
      </c>
      <c r="AF4054" s="1">
        <v>1781.8709679999999</v>
      </c>
    </row>
    <row r="4055" spans="1:32" x14ac:dyDescent="0.3">
      <c r="A4055" s="1" t="s">
        <v>746</v>
      </c>
      <c r="B4055" s="1" t="s">
        <v>643</v>
      </c>
      <c r="C4055">
        <v>9005</v>
      </c>
      <c r="D4055" s="1" t="s">
        <v>701</v>
      </c>
      <c r="E4055">
        <v>70</v>
      </c>
      <c r="F4055" s="1" t="s">
        <v>747</v>
      </c>
      <c r="G4055" s="1" t="s">
        <v>646</v>
      </c>
      <c r="H4055" s="1" t="s">
        <v>103</v>
      </c>
      <c r="I4055" s="1" t="s">
        <v>748</v>
      </c>
      <c r="J4055" s="1" t="s">
        <v>648</v>
      </c>
      <c r="K4055">
        <v>3104320955</v>
      </c>
      <c r="L4055">
        <v>3216177100</v>
      </c>
      <c r="M4055" s="1" t="s">
        <v>749</v>
      </c>
      <c r="N4055">
        <v>12600</v>
      </c>
      <c r="O4055">
        <v>18600</v>
      </c>
      <c r="P4055">
        <v>18600</v>
      </c>
      <c r="Q4055">
        <v>18600</v>
      </c>
      <c r="R4055">
        <v>33600</v>
      </c>
      <c r="S4055">
        <v>53600</v>
      </c>
      <c r="T4055">
        <v>61800</v>
      </c>
      <c r="U4055">
        <v>0</v>
      </c>
      <c r="V4055">
        <v>0</v>
      </c>
      <c r="W4055">
        <v>0</v>
      </c>
      <c r="X4055">
        <v>0</v>
      </c>
      <c r="Y4055">
        <v>9.8635192539999998</v>
      </c>
      <c r="Z4055">
        <v>-75.399052690000005</v>
      </c>
      <c r="AA4055" s="1" t="s">
        <v>55</v>
      </c>
      <c r="AB4055">
        <v>950461400</v>
      </c>
      <c r="AC4055" t="str">
        <f>MID(TablaPivotFinal[[#This Row],[Fecha]],1,4)</f>
        <v>2017</v>
      </c>
      <c r="AD4055" t="str">
        <f>MID(TablaPivotFinal[[#This Row],[Fecha]],5,3)</f>
        <v>Nov</v>
      </c>
      <c r="AE4055" s="1">
        <v>950461400</v>
      </c>
      <c r="AF4055" s="1">
        <v>1807.5333330000001</v>
      </c>
    </row>
    <row r="4056" spans="1:32" x14ac:dyDescent="0.3">
      <c r="A4056" s="1" t="s">
        <v>746</v>
      </c>
      <c r="B4056" s="1" t="s">
        <v>643</v>
      </c>
      <c r="C4056">
        <v>9005</v>
      </c>
      <c r="D4056" s="1" t="s">
        <v>701</v>
      </c>
      <c r="E4056">
        <v>70</v>
      </c>
      <c r="F4056" s="1" t="s">
        <v>747</v>
      </c>
      <c r="G4056" s="1" t="s">
        <v>646</v>
      </c>
      <c r="H4056" s="1" t="s">
        <v>103</v>
      </c>
      <c r="I4056" s="1" t="s">
        <v>748</v>
      </c>
      <c r="J4056" s="1" t="s">
        <v>648</v>
      </c>
      <c r="K4056">
        <v>3104320955</v>
      </c>
      <c r="L4056">
        <v>3216177100</v>
      </c>
      <c r="M4056" s="1" t="s">
        <v>749</v>
      </c>
      <c r="N4056">
        <v>12600</v>
      </c>
      <c r="O4056">
        <v>18600</v>
      </c>
      <c r="P4056">
        <v>18600</v>
      </c>
      <c r="Q4056">
        <v>18600</v>
      </c>
      <c r="R4056">
        <v>33600</v>
      </c>
      <c r="S4056">
        <v>53600</v>
      </c>
      <c r="T4056">
        <v>61800</v>
      </c>
      <c r="U4056">
        <v>0</v>
      </c>
      <c r="V4056">
        <v>0</v>
      </c>
      <c r="W4056">
        <v>0</v>
      </c>
      <c r="X4056">
        <v>0</v>
      </c>
      <c r="Y4056">
        <v>9.8635192539999998</v>
      </c>
      <c r="Z4056">
        <v>-75.399052690000005</v>
      </c>
      <c r="AA4056" s="1" t="s">
        <v>57</v>
      </c>
      <c r="AB4056">
        <v>953694100</v>
      </c>
      <c r="AC4056" t="str">
        <f>MID(TablaPivotFinal[[#This Row],[Fecha]],1,4)</f>
        <v>2017</v>
      </c>
      <c r="AD4056" t="str">
        <f>MID(TablaPivotFinal[[#This Row],[Fecha]],5,3)</f>
        <v>Oct</v>
      </c>
      <c r="AE4056" s="1">
        <v>953694100</v>
      </c>
      <c r="AF4056" s="1">
        <v>1759.6451609999999</v>
      </c>
    </row>
    <row r="4057" spans="1:32" x14ac:dyDescent="0.3">
      <c r="A4057" s="1" t="s">
        <v>746</v>
      </c>
      <c r="B4057" s="1" t="s">
        <v>643</v>
      </c>
      <c r="C4057">
        <v>9005</v>
      </c>
      <c r="D4057" s="1" t="s">
        <v>701</v>
      </c>
      <c r="E4057">
        <v>70</v>
      </c>
      <c r="F4057" s="1" t="s">
        <v>747</v>
      </c>
      <c r="G4057" s="1" t="s">
        <v>646</v>
      </c>
      <c r="H4057" s="1" t="s">
        <v>103</v>
      </c>
      <c r="I4057" s="1" t="s">
        <v>748</v>
      </c>
      <c r="J4057" s="1" t="s">
        <v>648</v>
      </c>
      <c r="K4057">
        <v>3104320955</v>
      </c>
      <c r="L4057">
        <v>3216177100</v>
      </c>
      <c r="M4057" s="1" t="s">
        <v>749</v>
      </c>
      <c r="N4057">
        <v>12600</v>
      </c>
      <c r="O4057">
        <v>18600</v>
      </c>
      <c r="P4057">
        <v>18600</v>
      </c>
      <c r="Q4057">
        <v>18600</v>
      </c>
      <c r="R4057">
        <v>33600</v>
      </c>
      <c r="S4057">
        <v>53600</v>
      </c>
      <c r="T4057">
        <v>61800</v>
      </c>
      <c r="U4057">
        <v>0</v>
      </c>
      <c r="V4057">
        <v>0</v>
      </c>
      <c r="W4057">
        <v>0</v>
      </c>
      <c r="X4057">
        <v>0</v>
      </c>
      <c r="Y4057">
        <v>9.8635192539999998</v>
      </c>
      <c r="Z4057">
        <v>-75.399052690000005</v>
      </c>
      <c r="AA4057" s="1" t="s">
        <v>59</v>
      </c>
      <c r="AB4057">
        <v>953471700</v>
      </c>
      <c r="AC4057" t="str">
        <f>MID(TablaPivotFinal[[#This Row],[Fecha]],1,4)</f>
        <v>2017</v>
      </c>
      <c r="AD4057" t="str">
        <f>MID(TablaPivotFinal[[#This Row],[Fecha]],5,3)</f>
        <v>Sep</v>
      </c>
      <c r="AE4057" s="1">
        <v>953471700</v>
      </c>
      <c r="AF4057" s="1">
        <v>1788.4666669999999</v>
      </c>
    </row>
    <row r="4058" spans="1:32" x14ac:dyDescent="0.3">
      <c r="A4058" s="1" t="s">
        <v>746</v>
      </c>
      <c r="B4058" s="1" t="s">
        <v>643</v>
      </c>
      <c r="C4058">
        <v>9005</v>
      </c>
      <c r="D4058" s="1" t="s">
        <v>701</v>
      </c>
      <c r="E4058">
        <v>70</v>
      </c>
      <c r="F4058" s="1" t="s">
        <v>747</v>
      </c>
      <c r="G4058" s="1" t="s">
        <v>646</v>
      </c>
      <c r="H4058" s="1" t="s">
        <v>103</v>
      </c>
      <c r="I4058" s="1" t="s">
        <v>748</v>
      </c>
      <c r="J4058" s="1" t="s">
        <v>648</v>
      </c>
      <c r="K4058">
        <v>3104320955</v>
      </c>
      <c r="L4058">
        <v>3216177100</v>
      </c>
      <c r="M4058" s="1" t="s">
        <v>749</v>
      </c>
      <c r="N4058">
        <v>12600</v>
      </c>
      <c r="O4058">
        <v>18600</v>
      </c>
      <c r="P4058">
        <v>18600</v>
      </c>
      <c r="Q4058">
        <v>18600</v>
      </c>
      <c r="R4058">
        <v>33600</v>
      </c>
      <c r="S4058">
        <v>53600</v>
      </c>
      <c r="T4058">
        <v>61800</v>
      </c>
      <c r="U4058">
        <v>0</v>
      </c>
      <c r="V4058">
        <v>0</v>
      </c>
      <c r="W4058">
        <v>0</v>
      </c>
      <c r="X4058">
        <v>0</v>
      </c>
      <c r="Y4058">
        <v>9.8635192539999998</v>
      </c>
      <c r="Z4058">
        <v>-75.399052690000005</v>
      </c>
      <c r="AA4058" s="1" t="s">
        <v>61</v>
      </c>
      <c r="AB4058">
        <v>1105495800</v>
      </c>
      <c r="AC4058" t="str">
        <f>MID(TablaPivotFinal[[#This Row],[Fecha]],1,4)</f>
        <v>2018</v>
      </c>
      <c r="AD4058" t="str">
        <f>MID(TablaPivotFinal[[#This Row],[Fecha]],5,3)</f>
        <v>Abr</v>
      </c>
      <c r="AE4058" s="1">
        <v>1105495800</v>
      </c>
      <c r="AF4058" s="1">
        <v>60540</v>
      </c>
    </row>
    <row r="4059" spans="1:32" x14ac:dyDescent="0.3">
      <c r="A4059" s="1" t="s">
        <v>746</v>
      </c>
      <c r="B4059" s="1" t="s">
        <v>643</v>
      </c>
      <c r="C4059">
        <v>9005</v>
      </c>
      <c r="D4059" s="1" t="s">
        <v>701</v>
      </c>
      <c r="E4059">
        <v>70</v>
      </c>
      <c r="F4059" s="1" t="s">
        <v>747</v>
      </c>
      <c r="G4059" s="1" t="s">
        <v>646</v>
      </c>
      <c r="H4059" s="1" t="s">
        <v>103</v>
      </c>
      <c r="I4059" s="1" t="s">
        <v>748</v>
      </c>
      <c r="J4059" s="1" t="s">
        <v>648</v>
      </c>
      <c r="K4059">
        <v>3104320955</v>
      </c>
      <c r="L4059">
        <v>3216177100</v>
      </c>
      <c r="M4059" s="1" t="s">
        <v>749</v>
      </c>
      <c r="N4059">
        <v>12600</v>
      </c>
      <c r="O4059">
        <v>18600</v>
      </c>
      <c r="P4059">
        <v>18600</v>
      </c>
      <c r="Q4059">
        <v>18600</v>
      </c>
      <c r="R4059">
        <v>33600</v>
      </c>
      <c r="S4059">
        <v>53600</v>
      </c>
      <c r="T4059">
        <v>61800</v>
      </c>
      <c r="U4059">
        <v>0</v>
      </c>
      <c r="V4059">
        <v>0</v>
      </c>
      <c r="W4059">
        <v>0</v>
      </c>
      <c r="X4059">
        <v>0</v>
      </c>
      <c r="Y4059">
        <v>9.8635192539999998</v>
      </c>
      <c r="Z4059">
        <v>-75.399052690000005</v>
      </c>
      <c r="AA4059" s="1" t="s">
        <v>63</v>
      </c>
      <c r="AB4059">
        <v>1069565000</v>
      </c>
      <c r="AC4059" t="str">
        <f>MID(TablaPivotFinal[[#This Row],[Fecha]],1,4)</f>
        <v>2018</v>
      </c>
      <c r="AD4059" t="str">
        <f>MID(TablaPivotFinal[[#This Row],[Fecha]],5,3)</f>
        <v>Ago</v>
      </c>
      <c r="AE4059" s="1">
        <v>1069565000</v>
      </c>
      <c r="AF4059" s="1">
        <v>58692</v>
      </c>
    </row>
    <row r="4060" spans="1:32" x14ac:dyDescent="0.3">
      <c r="A4060" s="1" t="s">
        <v>746</v>
      </c>
      <c r="B4060" s="1" t="s">
        <v>643</v>
      </c>
      <c r="C4060">
        <v>9005</v>
      </c>
      <c r="D4060" s="1" t="s">
        <v>701</v>
      </c>
      <c r="E4060">
        <v>70</v>
      </c>
      <c r="F4060" s="1" t="s">
        <v>747</v>
      </c>
      <c r="G4060" s="1" t="s">
        <v>646</v>
      </c>
      <c r="H4060" s="1" t="s">
        <v>103</v>
      </c>
      <c r="I4060" s="1" t="s">
        <v>748</v>
      </c>
      <c r="J4060" s="1" t="s">
        <v>648</v>
      </c>
      <c r="K4060">
        <v>3104320955</v>
      </c>
      <c r="L4060">
        <v>3216177100</v>
      </c>
      <c r="M4060" s="1" t="s">
        <v>749</v>
      </c>
      <c r="N4060">
        <v>12600</v>
      </c>
      <c r="O4060">
        <v>18600</v>
      </c>
      <c r="P4060">
        <v>18600</v>
      </c>
      <c r="Q4060">
        <v>18600</v>
      </c>
      <c r="R4060">
        <v>33600</v>
      </c>
      <c r="S4060">
        <v>53600</v>
      </c>
      <c r="T4060">
        <v>61800</v>
      </c>
      <c r="U4060">
        <v>0</v>
      </c>
      <c r="V4060">
        <v>0</v>
      </c>
      <c r="W4060">
        <v>0</v>
      </c>
      <c r="X4060">
        <v>0</v>
      </c>
      <c r="Y4060">
        <v>9.8635192539999998</v>
      </c>
      <c r="Z4060">
        <v>-75.399052690000005</v>
      </c>
      <c r="AA4060" s="1" t="s">
        <v>65</v>
      </c>
      <c r="AB4060">
        <v>1234068700</v>
      </c>
      <c r="AC4060" t="str">
        <f>MID(TablaPivotFinal[[#This Row],[Fecha]],1,4)</f>
        <v>2018</v>
      </c>
      <c r="AD4060" t="str">
        <f>MID(TablaPivotFinal[[#This Row],[Fecha]],5,3)</f>
        <v>Dic</v>
      </c>
      <c r="AE4060" s="1">
        <v>1234068700</v>
      </c>
      <c r="AF4060" s="1">
        <v>71468</v>
      </c>
    </row>
    <row r="4061" spans="1:32" x14ac:dyDescent="0.3">
      <c r="A4061" s="1" t="s">
        <v>746</v>
      </c>
      <c r="B4061" s="1" t="s">
        <v>643</v>
      </c>
      <c r="C4061">
        <v>9005</v>
      </c>
      <c r="D4061" s="1" t="s">
        <v>701</v>
      </c>
      <c r="E4061">
        <v>70</v>
      </c>
      <c r="F4061" s="1" t="s">
        <v>747</v>
      </c>
      <c r="G4061" s="1" t="s">
        <v>646</v>
      </c>
      <c r="H4061" s="1" t="s">
        <v>103</v>
      </c>
      <c r="I4061" s="1" t="s">
        <v>748</v>
      </c>
      <c r="J4061" s="1" t="s">
        <v>648</v>
      </c>
      <c r="K4061">
        <v>3104320955</v>
      </c>
      <c r="L4061">
        <v>3216177100</v>
      </c>
      <c r="M4061" s="1" t="s">
        <v>749</v>
      </c>
      <c r="N4061">
        <v>12600</v>
      </c>
      <c r="O4061">
        <v>18600</v>
      </c>
      <c r="P4061">
        <v>18600</v>
      </c>
      <c r="Q4061">
        <v>18600</v>
      </c>
      <c r="R4061">
        <v>33600</v>
      </c>
      <c r="S4061">
        <v>53600</v>
      </c>
      <c r="T4061">
        <v>61800</v>
      </c>
      <c r="U4061">
        <v>0</v>
      </c>
      <c r="V4061">
        <v>0</v>
      </c>
      <c r="W4061">
        <v>0</v>
      </c>
      <c r="X4061">
        <v>0</v>
      </c>
      <c r="Y4061">
        <v>9.8635192539999998</v>
      </c>
      <c r="Z4061">
        <v>-75.399052690000005</v>
      </c>
      <c r="AA4061" s="1" t="s">
        <v>67</v>
      </c>
      <c r="AB4061">
        <v>1236633100</v>
      </c>
      <c r="AC4061" t="str">
        <f>MID(TablaPivotFinal[[#This Row],[Fecha]],1,4)</f>
        <v>2018</v>
      </c>
      <c r="AD4061" t="str">
        <f>MID(TablaPivotFinal[[#This Row],[Fecha]],5,3)</f>
        <v>Ene</v>
      </c>
      <c r="AE4061" s="1">
        <v>1236633100</v>
      </c>
      <c r="AF4061" s="1">
        <v>75748</v>
      </c>
    </row>
    <row r="4062" spans="1:32" x14ac:dyDescent="0.3">
      <c r="A4062" s="1" t="s">
        <v>746</v>
      </c>
      <c r="B4062" s="1" t="s">
        <v>643</v>
      </c>
      <c r="C4062">
        <v>9005</v>
      </c>
      <c r="D4062" s="1" t="s">
        <v>701</v>
      </c>
      <c r="E4062">
        <v>70</v>
      </c>
      <c r="F4062" s="1" t="s">
        <v>747</v>
      </c>
      <c r="G4062" s="1" t="s">
        <v>646</v>
      </c>
      <c r="H4062" s="1" t="s">
        <v>103</v>
      </c>
      <c r="I4062" s="1" t="s">
        <v>748</v>
      </c>
      <c r="J4062" s="1" t="s">
        <v>648</v>
      </c>
      <c r="K4062">
        <v>3104320955</v>
      </c>
      <c r="L4062">
        <v>3216177100</v>
      </c>
      <c r="M4062" s="1" t="s">
        <v>749</v>
      </c>
      <c r="N4062">
        <v>12600</v>
      </c>
      <c r="O4062">
        <v>18600</v>
      </c>
      <c r="P4062">
        <v>18600</v>
      </c>
      <c r="Q4062">
        <v>18600</v>
      </c>
      <c r="R4062">
        <v>33600</v>
      </c>
      <c r="S4062">
        <v>53600</v>
      </c>
      <c r="T4062">
        <v>61800</v>
      </c>
      <c r="U4062">
        <v>0</v>
      </c>
      <c r="V4062">
        <v>0</v>
      </c>
      <c r="W4062">
        <v>0</v>
      </c>
      <c r="X4062">
        <v>0</v>
      </c>
      <c r="Y4062">
        <v>9.8635192539999998</v>
      </c>
      <c r="Z4062">
        <v>-75.399052690000005</v>
      </c>
      <c r="AA4062" s="1" t="s">
        <v>69</v>
      </c>
      <c r="AB4062">
        <v>960229400</v>
      </c>
      <c r="AC4062" t="str">
        <f>MID(TablaPivotFinal[[#This Row],[Fecha]],1,4)</f>
        <v>2018</v>
      </c>
      <c r="AD4062" t="str">
        <f>MID(TablaPivotFinal[[#This Row],[Fecha]],5,3)</f>
        <v>Feb</v>
      </c>
      <c r="AE4062" s="1">
        <v>960229400</v>
      </c>
      <c r="AF4062" s="1">
        <v>51664</v>
      </c>
    </row>
    <row r="4063" spans="1:32" x14ac:dyDescent="0.3">
      <c r="A4063" s="1" t="s">
        <v>746</v>
      </c>
      <c r="B4063" s="1" t="s">
        <v>643</v>
      </c>
      <c r="C4063">
        <v>9005</v>
      </c>
      <c r="D4063" s="1" t="s">
        <v>701</v>
      </c>
      <c r="E4063">
        <v>70</v>
      </c>
      <c r="F4063" s="1" t="s">
        <v>747</v>
      </c>
      <c r="G4063" s="1" t="s">
        <v>646</v>
      </c>
      <c r="H4063" s="1" t="s">
        <v>103</v>
      </c>
      <c r="I4063" s="1" t="s">
        <v>748</v>
      </c>
      <c r="J4063" s="1" t="s">
        <v>648</v>
      </c>
      <c r="K4063">
        <v>3104320955</v>
      </c>
      <c r="L4063">
        <v>3216177100</v>
      </c>
      <c r="M4063" s="1" t="s">
        <v>749</v>
      </c>
      <c r="N4063">
        <v>12600</v>
      </c>
      <c r="O4063">
        <v>18600</v>
      </c>
      <c r="P4063">
        <v>18600</v>
      </c>
      <c r="Q4063">
        <v>18600</v>
      </c>
      <c r="R4063">
        <v>33600</v>
      </c>
      <c r="S4063">
        <v>53600</v>
      </c>
      <c r="T4063">
        <v>61800</v>
      </c>
      <c r="U4063">
        <v>0</v>
      </c>
      <c r="V4063">
        <v>0</v>
      </c>
      <c r="W4063">
        <v>0</v>
      </c>
      <c r="X4063">
        <v>0</v>
      </c>
      <c r="Y4063">
        <v>9.8635192539999998</v>
      </c>
      <c r="Z4063">
        <v>-75.399052690000005</v>
      </c>
      <c r="AA4063" s="1" t="s">
        <v>71</v>
      </c>
      <c r="AB4063">
        <v>1108288800</v>
      </c>
      <c r="AC4063" t="str">
        <f>MID(TablaPivotFinal[[#This Row],[Fecha]],1,4)</f>
        <v>2018</v>
      </c>
      <c r="AD4063" t="str">
        <f>MID(TablaPivotFinal[[#This Row],[Fecha]],5,3)</f>
        <v>Jul</v>
      </c>
      <c r="AE4063" s="1">
        <v>1108288800</v>
      </c>
      <c r="AF4063" s="1">
        <v>62393</v>
      </c>
    </row>
    <row r="4064" spans="1:32" x14ac:dyDescent="0.3">
      <c r="A4064" s="1" t="s">
        <v>746</v>
      </c>
      <c r="B4064" s="1" t="s">
        <v>643</v>
      </c>
      <c r="C4064">
        <v>9005</v>
      </c>
      <c r="D4064" s="1" t="s">
        <v>701</v>
      </c>
      <c r="E4064">
        <v>70</v>
      </c>
      <c r="F4064" s="1" t="s">
        <v>747</v>
      </c>
      <c r="G4064" s="1" t="s">
        <v>646</v>
      </c>
      <c r="H4064" s="1" t="s">
        <v>103</v>
      </c>
      <c r="I4064" s="1" t="s">
        <v>748</v>
      </c>
      <c r="J4064" s="1" t="s">
        <v>648</v>
      </c>
      <c r="K4064">
        <v>3104320955</v>
      </c>
      <c r="L4064">
        <v>3216177100</v>
      </c>
      <c r="M4064" s="1" t="s">
        <v>749</v>
      </c>
      <c r="N4064">
        <v>12600</v>
      </c>
      <c r="O4064">
        <v>18600</v>
      </c>
      <c r="P4064">
        <v>18600</v>
      </c>
      <c r="Q4064">
        <v>18600</v>
      </c>
      <c r="R4064">
        <v>33600</v>
      </c>
      <c r="S4064">
        <v>53600</v>
      </c>
      <c r="T4064">
        <v>61800</v>
      </c>
      <c r="U4064">
        <v>0</v>
      </c>
      <c r="V4064">
        <v>0</v>
      </c>
      <c r="W4064">
        <v>0</v>
      </c>
      <c r="X4064">
        <v>0</v>
      </c>
      <c r="Y4064">
        <v>9.8635192539999998</v>
      </c>
      <c r="Z4064">
        <v>-75.399052690000005</v>
      </c>
      <c r="AA4064" s="1" t="s">
        <v>73</v>
      </c>
      <c r="AB4064">
        <v>1035941000</v>
      </c>
      <c r="AC4064" t="str">
        <f>MID(TablaPivotFinal[[#This Row],[Fecha]],1,4)</f>
        <v>2018</v>
      </c>
      <c r="AD4064" t="str">
        <f>MID(TablaPivotFinal[[#This Row],[Fecha]],5,3)</f>
        <v>Jun</v>
      </c>
      <c r="AE4064" s="1">
        <v>1035941000</v>
      </c>
      <c r="AF4064" s="1">
        <v>58363</v>
      </c>
    </row>
    <row r="4065" spans="1:32" x14ac:dyDescent="0.3">
      <c r="A4065" s="1" t="s">
        <v>746</v>
      </c>
      <c r="B4065" s="1" t="s">
        <v>643</v>
      </c>
      <c r="C4065">
        <v>9005</v>
      </c>
      <c r="D4065" s="1" t="s">
        <v>701</v>
      </c>
      <c r="E4065">
        <v>70</v>
      </c>
      <c r="F4065" s="1" t="s">
        <v>747</v>
      </c>
      <c r="G4065" s="1" t="s">
        <v>646</v>
      </c>
      <c r="H4065" s="1" t="s">
        <v>103</v>
      </c>
      <c r="I4065" s="1" t="s">
        <v>748</v>
      </c>
      <c r="J4065" s="1" t="s">
        <v>648</v>
      </c>
      <c r="K4065">
        <v>3104320955</v>
      </c>
      <c r="L4065">
        <v>3216177100</v>
      </c>
      <c r="M4065" s="1" t="s">
        <v>749</v>
      </c>
      <c r="N4065">
        <v>12600</v>
      </c>
      <c r="O4065">
        <v>18600</v>
      </c>
      <c r="P4065">
        <v>18600</v>
      </c>
      <c r="Q4065">
        <v>18600</v>
      </c>
      <c r="R4065">
        <v>33600</v>
      </c>
      <c r="S4065">
        <v>53600</v>
      </c>
      <c r="T4065">
        <v>61800</v>
      </c>
      <c r="U4065">
        <v>0</v>
      </c>
      <c r="V4065">
        <v>0</v>
      </c>
      <c r="W4065">
        <v>0</v>
      </c>
      <c r="X4065">
        <v>0</v>
      </c>
      <c r="Y4065">
        <v>9.8635192539999998</v>
      </c>
      <c r="Z4065">
        <v>-75.399052690000005</v>
      </c>
      <c r="AA4065" s="1" t="s">
        <v>75</v>
      </c>
      <c r="AB4065">
        <v>1122183400</v>
      </c>
      <c r="AC4065" t="str">
        <f>MID(TablaPivotFinal[[#This Row],[Fecha]],1,4)</f>
        <v>2018</v>
      </c>
      <c r="AD4065" t="str">
        <f>MID(TablaPivotFinal[[#This Row],[Fecha]],5,3)</f>
        <v>Mar</v>
      </c>
      <c r="AE4065" s="1">
        <v>1122183400</v>
      </c>
      <c r="AF4065" s="1">
        <v>63951</v>
      </c>
    </row>
    <row r="4066" spans="1:32" x14ac:dyDescent="0.3">
      <c r="A4066" s="1" t="s">
        <v>746</v>
      </c>
      <c r="B4066" s="1" t="s">
        <v>643</v>
      </c>
      <c r="C4066">
        <v>9005</v>
      </c>
      <c r="D4066" s="1" t="s">
        <v>701</v>
      </c>
      <c r="E4066">
        <v>70</v>
      </c>
      <c r="F4066" s="1" t="s">
        <v>747</v>
      </c>
      <c r="G4066" s="1" t="s">
        <v>646</v>
      </c>
      <c r="H4066" s="1" t="s">
        <v>103</v>
      </c>
      <c r="I4066" s="1" t="s">
        <v>748</v>
      </c>
      <c r="J4066" s="1" t="s">
        <v>648</v>
      </c>
      <c r="K4066">
        <v>3104320955</v>
      </c>
      <c r="L4066">
        <v>3216177100</v>
      </c>
      <c r="M4066" s="1" t="s">
        <v>749</v>
      </c>
      <c r="N4066">
        <v>12600</v>
      </c>
      <c r="O4066">
        <v>18600</v>
      </c>
      <c r="P4066">
        <v>18600</v>
      </c>
      <c r="Q4066">
        <v>18600</v>
      </c>
      <c r="R4066">
        <v>33600</v>
      </c>
      <c r="S4066">
        <v>53600</v>
      </c>
      <c r="T4066">
        <v>61800</v>
      </c>
      <c r="U4066">
        <v>0</v>
      </c>
      <c r="V4066">
        <v>0</v>
      </c>
      <c r="W4066">
        <v>0</v>
      </c>
      <c r="X4066">
        <v>0</v>
      </c>
      <c r="Y4066">
        <v>9.8635192539999998</v>
      </c>
      <c r="Z4066">
        <v>-75.399052690000005</v>
      </c>
      <c r="AA4066" s="1" t="s">
        <v>77</v>
      </c>
      <c r="AB4066">
        <v>1037629000</v>
      </c>
      <c r="AC4066" t="str">
        <f>MID(TablaPivotFinal[[#This Row],[Fecha]],1,4)</f>
        <v>2018</v>
      </c>
      <c r="AD4066" t="str">
        <f>MID(TablaPivotFinal[[#This Row],[Fecha]],5,3)</f>
        <v>May</v>
      </c>
      <c r="AE4066" s="1">
        <v>1037629000</v>
      </c>
      <c r="AF4066" s="1">
        <v>56138</v>
      </c>
    </row>
    <row r="4067" spans="1:32" x14ac:dyDescent="0.3">
      <c r="A4067" s="1" t="s">
        <v>746</v>
      </c>
      <c r="B4067" s="1" t="s">
        <v>643</v>
      </c>
      <c r="C4067">
        <v>9005</v>
      </c>
      <c r="D4067" s="1" t="s">
        <v>701</v>
      </c>
      <c r="E4067">
        <v>70</v>
      </c>
      <c r="F4067" s="1" t="s">
        <v>747</v>
      </c>
      <c r="G4067" s="1" t="s">
        <v>646</v>
      </c>
      <c r="H4067" s="1" t="s">
        <v>103</v>
      </c>
      <c r="I4067" s="1" t="s">
        <v>748</v>
      </c>
      <c r="J4067" s="1" t="s">
        <v>648</v>
      </c>
      <c r="K4067">
        <v>3104320955</v>
      </c>
      <c r="L4067">
        <v>3216177100</v>
      </c>
      <c r="M4067" s="1" t="s">
        <v>749</v>
      </c>
      <c r="N4067">
        <v>12600</v>
      </c>
      <c r="O4067">
        <v>18600</v>
      </c>
      <c r="P4067">
        <v>18600</v>
      </c>
      <c r="Q4067">
        <v>18600</v>
      </c>
      <c r="R4067">
        <v>33600</v>
      </c>
      <c r="S4067">
        <v>53600</v>
      </c>
      <c r="T4067">
        <v>61800</v>
      </c>
      <c r="U4067">
        <v>0</v>
      </c>
      <c r="V4067">
        <v>0</v>
      </c>
      <c r="W4067">
        <v>0</v>
      </c>
      <c r="X4067">
        <v>0</v>
      </c>
      <c r="Y4067">
        <v>9.8635192539999998</v>
      </c>
      <c r="Z4067">
        <v>-75.399052690000005</v>
      </c>
      <c r="AA4067" s="1" t="s">
        <v>79</v>
      </c>
      <c r="AB4067">
        <v>1012341200</v>
      </c>
      <c r="AC4067" t="str">
        <f>MID(TablaPivotFinal[[#This Row],[Fecha]],1,4)</f>
        <v>2018</v>
      </c>
      <c r="AD4067" t="str">
        <f>MID(TablaPivotFinal[[#This Row],[Fecha]],5,3)</f>
        <v>Nov</v>
      </c>
      <c r="AE4067" s="1">
        <v>1012341200</v>
      </c>
      <c r="AF4067" s="1">
        <v>55632</v>
      </c>
    </row>
    <row r="4068" spans="1:32" x14ac:dyDescent="0.3">
      <c r="A4068" s="1" t="s">
        <v>746</v>
      </c>
      <c r="B4068" s="1" t="s">
        <v>643</v>
      </c>
      <c r="C4068">
        <v>9005</v>
      </c>
      <c r="D4068" s="1" t="s">
        <v>701</v>
      </c>
      <c r="E4068">
        <v>70</v>
      </c>
      <c r="F4068" s="1" t="s">
        <v>747</v>
      </c>
      <c r="G4068" s="1" t="s">
        <v>646</v>
      </c>
      <c r="H4068" s="1" t="s">
        <v>103</v>
      </c>
      <c r="I4068" s="1" t="s">
        <v>748</v>
      </c>
      <c r="J4068" s="1" t="s">
        <v>648</v>
      </c>
      <c r="K4068">
        <v>3104320955</v>
      </c>
      <c r="L4068">
        <v>3216177100</v>
      </c>
      <c r="M4068" s="1" t="s">
        <v>749</v>
      </c>
      <c r="N4068">
        <v>12600</v>
      </c>
      <c r="O4068">
        <v>18600</v>
      </c>
      <c r="P4068">
        <v>18600</v>
      </c>
      <c r="Q4068">
        <v>18600</v>
      </c>
      <c r="R4068">
        <v>33600</v>
      </c>
      <c r="S4068">
        <v>53600</v>
      </c>
      <c r="T4068">
        <v>61800</v>
      </c>
      <c r="U4068">
        <v>0</v>
      </c>
      <c r="V4068">
        <v>0</v>
      </c>
      <c r="W4068">
        <v>0</v>
      </c>
      <c r="X4068">
        <v>0</v>
      </c>
      <c r="Y4068">
        <v>9.8635192539999998</v>
      </c>
      <c r="Z4068">
        <v>-75.399052690000005</v>
      </c>
      <c r="AA4068" s="1" t="s">
        <v>81</v>
      </c>
      <c r="AB4068">
        <v>1042339900</v>
      </c>
      <c r="AC4068" t="str">
        <f>MID(TablaPivotFinal[[#This Row],[Fecha]],1,4)</f>
        <v>2018</v>
      </c>
      <c r="AD4068" t="str">
        <f>MID(TablaPivotFinal[[#This Row],[Fecha]],5,3)</f>
        <v>Oct</v>
      </c>
      <c r="AE4068" s="1">
        <v>1042339900</v>
      </c>
      <c r="AF4068" s="1">
        <v>57009</v>
      </c>
    </row>
    <row r="4069" spans="1:32" x14ac:dyDescent="0.3">
      <c r="A4069" s="1" t="s">
        <v>746</v>
      </c>
      <c r="B4069" s="1" t="s">
        <v>643</v>
      </c>
      <c r="C4069">
        <v>9005</v>
      </c>
      <c r="D4069" s="1" t="s">
        <v>701</v>
      </c>
      <c r="E4069">
        <v>70</v>
      </c>
      <c r="F4069" s="1" t="s">
        <v>747</v>
      </c>
      <c r="G4069" s="1" t="s">
        <v>646</v>
      </c>
      <c r="H4069" s="1" t="s">
        <v>103</v>
      </c>
      <c r="I4069" s="1" t="s">
        <v>748</v>
      </c>
      <c r="J4069" s="1" t="s">
        <v>648</v>
      </c>
      <c r="K4069">
        <v>3104320955</v>
      </c>
      <c r="L4069">
        <v>3216177100</v>
      </c>
      <c r="M4069" s="1" t="s">
        <v>749</v>
      </c>
      <c r="N4069">
        <v>12600</v>
      </c>
      <c r="O4069">
        <v>18600</v>
      </c>
      <c r="P4069">
        <v>18600</v>
      </c>
      <c r="Q4069">
        <v>18600</v>
      </c>
      <c r="R4069">
        <v>33600</v>
      </c>
      <c r="S4069">
        <v>53600</v>
      </c>
      <c r="T4069">
        <v>61800</v>
      </c>
      <c r="U4069">
        <v>0</v>
      </c>
      <c r="V4069">
        <v>0</v>
      </c>
      <c r="W4069">
        <v>0</v>
      </c>
      <c r="X4069">
        <v>0</v>
      </c>
      <c r="Y4069">
        <v>9.8635192539999998</v>
      </c>
      <c r="Z4069">
        <v>-75.399052690000005</v>
      </c>
      <c r="AA4069" s="1" t="s">
        <v>83</v>
      </c>
      <c r="AB4069">
        <v>991343700</v>
      </c>
      <c r="AC4069" t="str">
        <f>MID(TablaPivotFinal[[#This Row],[Fecha]],1,4)</f>
        <v>2018</v>
      </c>
      <c r="AD4069" t="str">
        <f>MID(TablaPivotFinal[[#This Row],[Fecha]],5,3)</f>
        <v>Sep</v>
      </c>
      <c r="AE4069" s="1">
        <v>991343700</v>
      </c>
      <c r="AF4069" s="1">
        <v>53250</v>
      </c>
    </row>
    <row r="4070" spans="1:32" x14ac:dyDescent="0.3">
      <c r="A4070" s="1" t="s">
        <v>750</v>
      </c>
      <c r="B4070" s="1" t="s">
        <v>751</v>
      </c>
      <c r="C4070">
        <v>4517</v>
      </c>
      <c r="D4070" s="1" t="s">
        <v>652</v>
      </c>
      <c r="E4070">
        <v>20</v>
      </c>
      <c r="F4070" s="1" t="s">
        <v>752</v>
      </c>
      <c r="G4070" s="1" t="s">
        <v>723</v>
      </c>
      <c r="H4070" s="1" t="s">
        <v>103</v>
      </c>
      <c r="I4070" s="1" t="s">
        <v>753</v>
      </c>
      <c r="J4070" s="1" t="s">
        <v>725</v>
      </c>
      <c r="K4070">
        <v>3165280504</v>
      </c>
      <c r="L4070" t="s">
        <v>726</v>
      </c>
      <c r="M4070" s="1" t="s">
        <v>754</v>
      </c>
      <c r="N4070">
        <v>7900</v>
      </c>
      <c r="O4070">
        <v>8700</v>
      </c>
      <c r="P4070">
        <v>20300</v>
      </c>
      <c r="Q4070">
        <v>26700</v>
      </c>
      <c r="R4070">
        <v>30900</v>
      </c>
      <c r="S4070">
        <v>0</v>
      </c>
      <c r="T4070">
        <v>0</v>
      </c>
      <c r="U4070">
        <v>0</v>
      </c>
      <c r="V4070">
        <v>0</v>
      </c>
      <c r="W4070">
        <v>9100</v>
      </c>
      <c r="X4070">
        <v>9500</v>
      </c>
      <c r="Y4070">
        <v>10.0603631</v>
      </c>
      <c r="Z4070">
        <v>-73.923828869999994</v>
      </c>
      <c r="AA4070" s="1" t="s">
        <v>13</v>
      </c>
      <c r="AB4070">
        <v>1886462800</v>
      </c>
      <c r="AC4070" t="str">
        <f>MID(TablaPivotFinal[[#This Row],[Fecha]],1,4)</f>
        <v>2016</v>
      </c>
      <c r="AD4070" t="str">
        <f>MID(TablaPivotFinal[[#This Row],[Fecha]],5,3)</f>
        <v>Abr</v>
      </c>
      <c r="AE4070" s="1">
        <v>1886462800</v>
      </c>
      <c r="AF4070" s="1">
        <v>136975</v>
      </c>
    </row>
    <row r="4071" spans="1:32" x14ac:dyDescent="0.3">
      <c r="A4071" s="1" t="s">
        <v>750</v>
      </c>
      <c r="B4071" s="1" t="s">
        <v>751</v>
      </c>
      <c r="C4071">
        <v>4517</v>
      </c>
      <c r="D4071" s="1" t="s">
        <v>652</v>
      </c>
      <c r="E4071">
        <v>20</v>
      </c>
      <c r="F4071" s="1" t="s">
        <v>752</v>
      </c>
      <c r="G4071" s="1" t="s">
        <v>723</v>
      </c>
      <c r="H4071" s="1" t="s">
        <v>103</v>
      </c>
      <c r="I4071" s="1" t="s">
        <v>753</v>
      </c>
      <c r="J4071" s="1" t="s">
        <v>725</v>
      </c>
      <c r="K4071">
        <v>3165280504</v>
      </c>
      <c r="L4071" t="s">
        <v>726</v>
      </c>
      <c r="M4071" s="1" t="s">
        <v>754</v>
      </c>
      <c r="N4071">
        <v>7900</v>
      </c>
      <c r="O4071">
        <v>8700</v>
      </c>
      <c r="P4071">
        <v>20300</v>
      </c>
      <c r="Q4071">
        <v>26700</v>
      </c>
      <c r="R4071">
        <v>30900</v>
      </c>
      <c r="S4071">
        <v>0</v>
      </c>
      <c r="T4071">
        <v>0</v>
      </c>
      <c r="U4071">
        <v>0</v>
      </c>
      <c r="V4071">
        <v>0</v>
      </c>
      <c r="W4071">
        <v>9100</v>
      </c>
      <c r="X4071">
        <v>9500</v>
      </c>
      <c r="Y4071">
        <v>10.0603631</v>
      </c>
      <c r="Z4071">
        <v>-73.923828869999994</v>
      </c>
      <c r="AA4071" s="1" t="s">
        <v>15</v>
      </c>
      <c r="AB4071">
        <v>2119458800</v>
      </c>
      <c r="AC4071" t="str">
        <f>MID(TablaPivotFinal[[#This Row],[Fecha]],1,4)</f>
        <v>2016</v>
      </c>
      <c r="AD4071" t="str">
        <f>MID(TablaPivotFinal[[#This Row],[Fecha]],5,3)</f>
        <v>Ago</v>
      </c>
      <c r="AE4071" s="1">
        <v>2119458800</v>
      </c>
      <c r="AF4071" s="1">
        <v>154534</v>
      </c>
    </row>
    <row r="4072" spans="1:32" x14ac:dyDescent="0.3">
      <c r="A4072" s="1" t="s">
        <v>750</v>
      </c>
      <c r="B4072" s="1" t="s">
        <v>751</v>
      </c>
      <c r="C4072">
        <v>4517</v>
      </c>
      <c r="D4072" s="1" t="s">
        <v>652</v>
      </c>
      <c r="E4072">
        <v>20</v>
      </c>
      <c r="F4072" s="1" t="s">
        <v>752</v>
      </c>
      <c r="G4072" s="1" t="s">
        <v>723</v>
      </c>
      <c r="H4072" s="1" t="s">
        <v>103</v>
      </c>
      <c r="I4072" s="1" t="s">
        <v>753</v>
      </c>
      <c r="J4072" s="1" t="s">
        <v>725</v>
      </c>
      <c r="K4072">
        <v>3165280504</v>
      </c>
      <c r="L4072" t="s">
        <v>726</v>
      </c>
      <c r="M4072" s="1" t="s">
        <v>754</v>
      </c>
      <c r="N4072">
        <v>7900</v>
      </c>
      <c r="O4072">
        <v>8700</v>
      </c>
      <c r="P4072">
        <v>20300</v>
      </c>
      <c r="Q4072">
        <v>26700</v>
      </c>
      <c r="R4072">
        <v>30900</v>
      </c>
      <c r="S4072">
        <v>0</v>
      </c>
      <c r="T4072">
        <v>0</v>
      </c>
      <c r="U4072">
        <v>0</v>
      </c>
      <c r="V4072">
        <v>0</v>
      </c>
      <c r="W4072">
        <v>9100</v>
      </c>
      <c r="X4072">
        <v>9500</v>
      </c>
      <c r="Y4072">
        <v>10.0603631</v>
      </c>
      <c r="Z4072">
        <v>-73.923828869999994</v>
      </c>
      <c r="AA4072" s="1" t="s">
        <v>17</v>
      </c>
      <c r="AB4072">
        <v>2368310700</v>
      </c>
      <c r="AC4072" t="str">
        <f>MID(TablaPivotFinal[[#This Row],[Fecha]],1,4)</f>
        <v>2016</v>
      </c>
      <c r="AD4072" t="str">
        <f>MID(TablaPivotFinal[[#This Row],[Fecha]],5,3)</f>
        <v>Dic</v>
      </c>
      <c r="AE4072" s="1">
        <v>2368310700</v>
      </c>
      <c r="AF4072" s="1">
        <v>190743</v>
      </c>
    </row>
    <row r="4073" spans="1:32" x14ac:dyDescent="0.3">
      <c r="A4073" s="1" t="s">
        <v>750</v>
      </c>
      <c r="B4073" s="1" t="s">
        <v>751</v>
      </c>
      <c r="C4073">
        <v>4517</v>
      </c>
      <c r="D4073" s="1" t="s">
        <v>652</v>
      </c>
      <c r="E4073">
        <v>20</v>
      </c>
      <c r="F4073" s="1" t="s">
        <v>752</v>
      </c>
      <c r="G4073" s="1" t="s">
        <v>723</v>
      </c>
      <c r="H4073" s="1" t="s">
        <v>103</v>
      </c>
      <c r="I4073" s="1" t="s">
        <v>753</v>
      </c>
      <c r="J4073" s="1" t="s">
        <v>725</v>
      </c>
      <c r="K4073">
        <v>3165280504</v>
      </c>
      <c r="L4073" t="s">
        <v>726</v>
      </c>
      <c r="M4073" s="1" t="s">
        <v>754</v>
      </c>
      <c r="N4073">
        <v>7900</v>
      </c>
      <c r="O4073">
        <v>8700</v>
      </c>
      <c r="P4073">
        <v>20300</v>
      </c>
      <c r="Q4073">
        <v>26700</v>
      </c>
      <c r="R4073">
        <v>30900</v>
      </c>
      <c r="S4073">
        <v>0</v>
      </c>
      <c r="T4073">
        <v>0</v>
      </c>
      <c r="U4073">
        <v>0</v>
      </c>
      <c r="V4073">
        <v>0</v>
      </c>
      <c r="W4073">
        <v>9100</v>
      </c>
      <c r="X4073">
        <v>9500</v>
      </c>
      <c r="Y4073">
        <v>10.0603631</v>
      </c>
      <c r="Z4073">
        <v>-73.923828869999994</v>
      </c>
      <c r="AA4073" s="1" t="s">
        <v>19</v>
      </c>
      <c r="AB4073">
        <v>2341546750</v>
      </c>
      <c r="AC4073" t="str">
        <f>MID(TablaPivotFinal[[#This Row],[Fecha]],1,4)</f>
        <v>2016</v>
      </c>
      <c r="AD4073" t="str">
        <f>MID(TablaPivotFinal[[#This Row],[Fecha]],5,3)</f>
        <v>Ene</v>
      </c>
      <c r="AE4073" s="1">
        <v>2341546750</v>
      </c>
      <c r="AF4073" s="1">
        <v>211825</v>
      </c>
    </row>
    <row r="4074" spans="1:32" x14ac:dyDescent="0.3">
      <c r="A4074" s="1" t="s">
        <v>750</v>
      </c>
      <c r="B4074" s="1" t="s">
        <v>751</v>
      </c>
      <c r="C4074">
        <v>4517</v>
      </c>
      <c r="D4074" s="1" t="s">
        <v>652</v>
      </c>
      <c r="E4074">
        <v>20</v>
      </c>
      <c r="F4074" s="1" t="s">
        <v>752</v>
      </c>
      <c r="G4074" s="1" t="s">
        <v>723</v>
      </c>
      <c r="H4074" s="1" t="s">
        <v>103</v>
      </c>
      <c r="I4074" s="1" t="s">
        <v>753</v>
      </c>
      <c r="J4074" s="1" t="s">
        <v>725</v>
      </c>
      <c r="K4074">
        <v>3165280504</v>
      </c>
      <c r="L4074" t="s">
        <v>726</v>
      </c>
      <c r="M4074" s="1" t="s">
        <v>754</v>
      </c>
      <c r="N4074">
        <v>7900</v>
      </c>
      <c r="O4074">
        <v>8700</v>
      </c>
      <c r="P4074">
        <v>20300</v>
      </c>
      <c r="Q4074">
        <v>26700</v>
      </c>
      <c r="R4074">
        <v>30900</v>
      </c>
      <c r="S4074">
        <v>0</v>
      </c>
      <c r="T4074">
        <v>0</v>
      </c>
      <c r="U4074">
        <v>0</v>
      </c>
      <c r="V4074">
        <v>0</v>
      </c>
      <c r="W4074">
        <v>9100</v>
      </c>
      <c r="X4074">
        <v>9500</v>
      </c>
      <c r="Y4074">
        <v>10.0603631</v>
      </c>
      <c r="Z4074">
        <v>-73.923828869999994</v>
      </c>
      <c r="AA4074" s="1" t="s">
        <v>21</v>
      </c>
      <c r="AB4074">
        <v>1770366900</v>
      </c>
      <c r="AC4074" t="str">
        <f>MID(TablaPivotFinal[[#This Row],[Fecha]],1,4)</f>
        <v>2016</v>
      </c>
      <c r="AD4074" t="str">
        <f>MID(TablaPivotFinal[[#This Row],[Fecha]],5,3)</f>
        <v>Feb</v>
      </c>
      <c r="AE4074" s="1">
        <v>1770366900</v>
      </c>
      <c r="AF4074" s="1">
        <v>131599</v>
      </c>
    </row>
    <row r="4075" spans="1:32" x14ac:dyDescent="0.3">
      <c r="A4075" s="1" t="s">
        <v>750</v>
      </c>
      <c r="B4075" s="1" t="s">
        <v>751</v>
      </c>
      <c r="C4075">
        <v>4517</v>
      </c>
      <c r="D4075" s="1" t="s">
        <v>652</v>
      </c>
      <c r="E4075">
        <v>20</v>
      </c>
      <c r="F4075" s="1" t="s">
        <v>752</v>
      </c>
      <c r="G4075" s="1" t="s">
        <v>723</v>
      </c>
      <c r="H4075" s="1" t="s">
        <v>103</v>
      </c>
      <c r="I4075" s="1" t="s">
        <v>753</v>
      </c>
      <c r="J4075" s="1" t="s">
        <v>725</v>
      </c>
      <c r="K4075">
        <v>3165280504</v>
      </c>
      <c r="L4075" t="s">
        <v>726</v>
      </c>
      <c r="M4075" s="1" t="s">
        <v>754</v>
      </c>
      <c r="N4075">
        <v>7900</v>
      </c>
      <c r="O4075">
        <v>8700</v>
      </c>
      <c r="P4075">
        <v>20300</v>
      </c>
      <c r="Q4075">
        <v>26700</v>
      </c>
      <c r="R4075">
        <v>30900</v>
      </c>
      <c r="S4075">
        <v>0</v>
      </c>
      <c r="T4075">
        <v>0</v>
      </c>
      <c r="U4075">
        <v>0</v>
      </c>
      <c r="V4075">
        <v>0</v>
      </c>
      <c r="W4075">
        <v>9100</v>
      </c>
      <c r="X4075">
        <v>9500</v>
      </c>
      <c r="Y4075">
        <v>10.0603631</v>
      </c>
      <c r="Z4075">
        <v>-73.923828869999994</v>
      </c>
      <c r="AA4075" s="1" t="s">
        <v>23</v>
      </c>
      <c r="AB4075">
        <v>1783410100</v>
      </c>
      <c r="AC4075" t="str">
        <f>MID(TablaPivotFinal[[#This Row],[Fecha]],1,4)</f>
        <v>2016</v>
      </c>
      <c r="AD4075" t="str">
        <f>MID(TablaPivotFinal[[#This Row],[Fecha]],5,3)</f>
        <v>Jul</v>
      </c>
      <c r="AE4075" s="1">
        <v>1783410100</v>
      </c>
      <c r="AF4075" s="1">
        <v>146860</v>
      </c>
    </row>
    <row r="4076" spans="1:32" x14ac:dyDescent="0.3">
      <c r="A4076" s="1" t="s">
        <v>750</v>
      </c>
      <c r="B4076" s="1" t="s">
        <v>751</v>
      </c>
      <c r="C4076">
        <v>4517</v>
      </c>
      <c r="D4076" s="1" t="s">
        <v>652</v>
      </c>
      <c r="E4076">
        <v>20</v>
      </c>
      <c r="F4076" s="1" t="s">
        <v>752</v>
      </c>
      <c r="G4076" s="1" t="s">
        <v>723</v>
      </c>
      <c r="H4076" s="1" t="s">
        <v>103</v>
      </c>
      <c r="I4076" s="1" t="s">
        <v>753</v>
      </c>
      <c r="J4076" s="1" t="s">
        <v>725</v>
      </c>
      <c r="K4076">
        <v>3165280504</v>
      </c>
      <c r="L4076" t="s">
        <v>726</v>
      </c>
      <c r="M4076" s="1" t="s">
        <v>754</v>
      </c>
      <c r="N4076">
        <v>7900</v>
      </c>
      <c r="O4076">
        <v>8700</v>
      </c>
      <c r="P4076">
        <v>20300</v>
      </c>
      <c r="Q4076">
        <v>26700</v>
      </c>
      <c r="R4076">
        <v>30900</v>
      </c>
      <c r="S4076">
        <v>0</v>
      </c>
      <c r="T4076">
        <v>0</v>
      </c>
      <c r="U4076">
        <v>0</v>
      </c>
      <c r="V4076">
        <v>0</v>
      </c>
      <c r="W4076">
        <v>9100</v>
      </c>
      <c r="X4076">
        <v>9500</v>
      </c>
      <c r="Y4076">
        <v>10.0603631</v>
      </c>
      <c r="Z4076">
        <v>-73.923828869999994</v>
      </c>
      <c r="AA4076" s="1" t="s">
        <v>25</v>
      </c>
      <c r="AB4076">
        <v>1902241400</v>
      </c>
      <c r="AC4076" t="str">
        <f>MID(TablaPivotFinal[[#This Row],[Fecha]],1,4)</f>
        <v>2016</v>
      </c>
      <c r="AD4076" t="str">
        <f>MID(TablaPivotFinal[[#This Row],[Fecha]],5,3)</f>
        <v>Jun</v>
      </c>
      <c r="AE4076" s="1">
        <v>1902241400</v>
      </c>
      <c r="AF4076" s="1">
        <v>146092</v>
      </c>
    </row>
    <row r="4077" spans="1:32" x14ac:dyDescent="0.3">
      <c r="A4077" s="1" t="s">
        <v>750</v>
      </c>
      <c r="B4077" s="1" t="s">
        <v>751</v>
      </c>
      <c r="C4077">
        <v>4517</v>
      </c>
      <c r="D4077" s="1" t="s">
        <v>652</v>
      </c>
      <c r="E4077">
        <v>20</v>
      </c>
      <c r="F4077" s="1" t="s">
        <v>752</v>
      </c>
      <c r="G4077" s="1" t="s">
        <v>723</v>
      </c>
      <c r="H4077" s="1" t="s">
        <v>103</v>
      </c>
      <c r="I4077" s="1" t="s">
        <v>753</v>
      </c>
      <c r="J4077" s="1" t="s">
        <v>725</v>
      </c>
      <c r="K4077">
        <v>3165280504</v>
      </c>
      <c r="L4077" t="s">
        <v>726</v>
      </c>
      <c r="M4077" s="1" t="s">
        <v>754</v>
      </c>
      <c r="N4077">
        <v>7900</v>
      </c>
      <c r="O4077">
        <v>8700</v>
      </c>
      <c r="P4077">
        <v>20300</v>
      </c>
      <c r="Q4077">
        <v>26700</v>
      </c>
      <c r="R4077">
        <v>30900</v>
      </c>
      <c r="S4077">
        <v>0</v>
      </c>
      <c r="T4077">
        <v>0</v>
      </c>
      <c r="U4077">
        <v>0</v>
      </c>
      <c r="V4077">
        <v>0</v>
      </c>
      <c r="W4077">
        <v>9100</v>
      </c>
      <c r="X4077">
        <v>9500</v>
      </c>
      <c r="Y4077">
        <v>10.0603631</v>
      </c>
      <c r="Z4077">
        <v>-73.923828869999994</v>
      </c>
      <c r="AA4077" s="1" t="s">
        <v>27</v>
      </c>
      <c r="AB4077">
        <v>2012801400</v>
      </c>
      <c r="AC4077" t="str">
        <f>MID(TablaPivotFinal[[#This Row],[Fecha]],1,4)</f>
        <v>2016</v>
      </c>
      <c r="AD4077" t="str">
        <f>MID(TablaPivotFinal[[#This Row],[Fecha]],5,3)</f>
        <v>Mar</v>
      </c>
      <c r="AE4077" s="1">
        <v>2012801400</v>
      </c>
      <c r="AF4077" s="1">
        <v>161149</v>
      </c>
    </row>
    <row r="4078" spans="1:32" x14ac:dyDescent="0.3">
      <c r="A4078" s="1" t="s">
        <v>750</v>
      </c>
      <c r="B4078" s="1" t="s">
        <v>751</v>
      </c>
      <c r="C4078">
        <v>4517</v>
      </c>
      <c r="D4078" s="1" t="s">
        <v>652</v>
      </c>
      <c r="E4078">
        <v>20</v>
      </c>
      <c r="F4078" s="1" t="s">
        <v>752</v>
      </c>
      <c r="G4078" s="1" t="s">
        <v>723</v>
      </c>
      <c r="H4078" s="1" t="s">
        <v>103</v>
      </c>
      <c r="I4078" s="1" t="s">
        <v>753</v>
      </c>
      <c r="J4078" s="1" t="s">
        <v>725</v>
      </c>
      <c r="K4078">
        <v>3165280504</v>
      </c>
      <c r="L4078" t="s">
        <v>726</v>
      </c>
      <c r="M4078" s="1" t="s">
        <v>754</v>
      </c>
      <c r="N4078">
        <v>7900</v>
      </c>
      <c r="O4078">
        <v>8700</v>
      </c>
      <c r="P4078">
        <v>20300</v>
      </c>
      <c r="Q4078">
        <v>26700</v>
      </c>
      <c r="R4078">
        <v>30900</v>
      </c>
      <c r="S4078">
        <v>0</v>
      </c>
      <c r="T4078">
        <v>0</v>
      </c>
      <c r="U4078">
        <v>0</v>
      </c>
      <c r="V4078">
        <v>0</v>
      </c>
      <c r="W4078">
        <v>9100</v>
      </c>
      <c r="X4078">
        <v>9500</v>
      </c>
      <c r="Y4078">
        <v>10.0603631</v>
      </c>
      <c r="Z4078">
        <v>-73.923828869999994</v>
      </c>
      <c r="AA4078" s="1" t="s">
        <v>29</v>
      </c>
      <c r="AB4078">
        <v>1912613100</v>
      </c>
      <c r="AC4078" t="str">
        <f>MID(TablaPivotFinal[[#This Row],[Fecha]],1,4)</f>
        <v>2016</v>
      </c>
      <c r="AD4078" t="str">
        <f>MID(TablaPivotFinal[[#This Row],[Fecha]],5,3)</f>
        <v>May</v>
      </c>
      <c r="AE4078" s="1">
        <v>1912613100</v>
      </c>
      <c r="AF4078" s="1">
        <v>140858</v>
      </c>
    </row>
    <row r="4079" spans="1:32" x14ac:dyDescent="0.3">
      <c r="A4079" s="1" t="s">
        <v>750</v>
      </c>
      <c r="B4079" s="1" t="s">
        <v>751</v>
      </c>
      <c r="C4079">
        <v>4517</v>
      </c>
      <c r="D4079" s="1" t="s">
        <v>652</v>
      </c>
      <c r="E4079">
        <v>20</v>
      </c>
      <c r="F4079" s="1" t="s">
        <v>752</v>
      </c>
      <c r="G4079" s="1" t="s">
        <v>723</v>
      </c>
      <c r="H4079" s="1" t="s">
        <v>103</v>
      </c>
      <c r="I4079" s="1" t="s">
        <v>753</v>
      </c>
      <c r="J4079" s="1" t="s">
        <v>725</v>
      </c>
      <c r="K4079">
        <v>3165280504</v>
      </c>
      <c r="L4079" t="s">
        <v>726</v>
      </c>
      <c r="M4079" s="1" t="s">
        <v>754</v>
      </c>
      <c r="N4079">
        <v>7900</v>
      </c>
      <c r="O4079">
        <v>8700</v>
      </c>
      <c r="P4079">
        <v>20300</v>
      </c>
      <c r="Q4079">
        <v>26700</v>
      </c>
      <c r="R4079">
        <v>30900</v>
      </c>
      <c r="S4079">
        <v>0</v>
      </c>
      <c r="T4079">
        <v>0</v>
      </c>
      <c r="U4079">
        <v>0</v>
      </c>
      <c r="V4079">
        <v>0</v>
      </c>
      <c r="W4079">
        <v>9100</v>
      </c>
      <c r="X4079">
        <v>9500</v>
      </c>
      <c r="Y4079">
        <v>10.0603631</v>
      </c>
      <c r="Z4079">
        <v>-73.923828869999994</v>
      </c>
      <c r="AA4079" s="1" t="s">
        <v>31</v>
      </c>
      <c r="AB4079">
        <v>2104369550</v>
      </c>
      <c r="AC4079" t="str">
        <f>MID(TablaPivotFinal[[#This Row],[Fecha]],1,4)</f>
        <v>2016</v>
      </c>
      <c r="AD4079" t="str">
        <f>MID(TablaPivotFinal[[#This Row],[Fecha]],5,3)</f>
        <v>Nov</v>
      </c>
      <c r="AE4079" s="1">
        <v>2104369550</v>
      </c>
      <c r="AF4079" s="1">
        <v>156959</v>
      </c>
    </row>
    <row r="4080" spans="1:32" x14ac:dyDescent="0.3">
      <c r="A4080" s="1" t="s">
        <v>750</v>
      </c>
      <c r="B4080" s="1" t="s">
        <v>751</v>
      </c>
      <c r="C4080">
        <v>4517</v>
      </c>
      <c r="D4080" s="1" t="s">
        <v>652</v>
      </c>
      <c r="E4080">
        <v>20</v>
      </c>
      <c r="F4080" s="1" t="s">
        <v>752</v>
      </c>
      <c r="G4080" s="1" t="s">
        <v>723</v>
      </c>
      <c r="H4080" s="1" t="s">
        <v>103</v>
      </c>
      <c r="I4080" s="1" t="s">
        <v>753</v>
      </c>
      <c r="J4080" s="1" t="s">
        <v>725</v>
      </c>
      <c r="K4080">
        <v>3165280504</v>
      </c>
      <c r="L4080" t="s">
        <v>726</v>
      </c>
      <c r="M4080" s="1" t="s">
        <v>754</v>
      </c>
      <c r="N4080">
        <v>7900</v>
      </c>
      <c r="O4080">
        <v>8700</v>
      </c>
      <c r="P4080">
        <v>20300</v>
      </c>
      <c r="Q4080">
        <v>26700</v>
      </c>
      <c r="R4080">
        <v>30900</v>
      </c>
      <c r="S4080">
        <v>0</v>
      </c>
      <c r="T4080">
        <v>0</v>
      </c>
      <c r="U4080">
        <v>0</v>
      </c>
      <c r="V4080">
        <v>0</v>
      </c>
      <c r="W4080">
        <v>9100</v>
      </c>
      <c r="X4080">
        <v>9500</v>
      </c>
      <c r="Y4080">
        <v>10.0603631</v>
      </c>
      <c r="Z4080">
        <v>-73.923828869999994</v>
      </c>
      <c r="AA4080" s="1" t="s">
        <v>33</v>
      </c>
      <c r="AB4080">
        <v>2086090600</v>
      </c>
      <c r="AC4080" t="str">
        <f>MID(TablaPivotFinal[[#This Row],[Fecha]],1,4)</f>
        <v>2016</v>
      </c>
      <c r="AD4080" t="str">
        <f>MID(TablaPivotFinal[[#This Row],[Fecha]],5,3)</f>
        <v>Oct</v>
      </c>
      <c r="AE4080" s="1">
        <v>2086090600</v>
      </c>
      <c r="AF4080" s="1">
        <v>157618</v>
      </c>
    </row>
    <row r="4081" spans="1:32" x14ac:dyDescent="0.3">
      <c r="A4081" s="1" t="s">
        <v>750</v>
      </c>
      <c r="B4081" s="1" t="s">
        <v>751</v>
      </c>
      <c r="C4081">
        <v>4517</v>
      </c>
      <c r="D4081" s="1" t="s">
        <v>652</v>
      </c>
      <c r="E4081">
        <v>20</v>
      </c>
      <c r="F4081" s="1" t="s">
        <v>752</v>
      </c>
      <c r="G4081" s="1" t="s">
        <v>723</v>
      </c>
      <c r="H4081" s="1" t="s">
        <v>103</v>
      </c>
      <c r="I4081" s="1" t="s">
        <v>753</v>
      </c>
      <c r="J4081" s="1" t="s">
        <v>725</v>
      </c>
      <c r="K4081">
        <v>3165280504</v>
      </c>
      <c r="L4081" t="s">
        <v>726</v>
      </c>
      <c r="M4081" s="1" t="s">
        <v>754</v>
      </c>
      <c r="N4081">
        <v>7900</v>
      </c>
      <c r="O4081">
        <v>8700</v>
      </c>
      <c r="P4081">
        <v>20300</v>
      </c>
      <c r="Q4081">
        <v>26700</v>
      </c>
      <c r="R4081">
        <v>30900</v>
      </c>
      <c r="S4081">
        <v>0</v>
      </c>
      <c r="T4081">
        <v>0</v>
      </c>
      <c r="U4081">
        <v>0</v>
      </c>
      <c r="V4081">
        <v>0</v>
      </c>
      <c r="W4081">
        <v>9100</v>
      </c>
      <c r="X4081">
        <v>9500</v>
      </c>
      <c r="Y4081">
        <v>10.0603631</v>
      </c>
      <c r="Z4081">
        <v>-73.923828869999994</v>
      </c>
      <c r="AA4081" s="1" t="s">
        <v>35</v>
      </c>
      <c r="AB4081">
        <v>2008386200</v>
      </c>
      <c r="AC4081" t="str">
        <f>MID(TablaPivotFinal[[#This Row],[Fecha]],1,4)</f>
        <v>2016</v>
      </c>
      <c r="AD4081" t="str">
        <f>MID(TablaPivotFinal[[#This Row],[Fecha]],5,3)</f>
        <v>Sep</v>
      </c>
      <c r="AE4081" s="1">
        <v>2008386200</v>
      </c>
      <c r="AF4081" s="1">
        <v>144892</v>
      </c>
    </row>
    <row r="4082" spans="1:32" x14ac:dyDescent="0.3">
      <c r="A4082" s="1" t="s">
        <v>750</v>
      </c>
      <c r="B4082" s="1" t="s">
        <v>751</v>
      </c>
      <c r="C4082">
        <v>4517</v>
      </c>
      <c r="D4082" s="1" t="s">
        <v>652</v>
      </c>
      <c r="E4082">
        <v>20</v>
      </c>
      <c r="F4082" s="1" t="s">
        <v>752</v>
      </c>
      <c r="G4082" s="1" t="s">
        <v>723</v>
      </c>
      <c r="H4082" s="1" t="s">
        <v>103</v>
      </c>
      <c r="I4082" s="1" t="s">
        <v>753</v>
      </c>
      <c r="J4082" s="1" t="s">
        <v>725</v>
      </c>
      <c r="K4082">
        <v>3165280504</v>
      </c>
      <c r="L4082" t="s">
        <v>726</v>
      </c>
      <c r="M4082" s="1" t="s">
        <v>754</v>
      </c>
      <c r="N4082">
        <v>7900</v>
      </c>
      <c r="O4082">
        <v>8700</v>
      </c>
      <c r="P4082">
        <v>20300</v>
      </c>
      <c r="Q4082">
        <v>26700</v>
      </c>
      <c r="R4082">
        <v>30900</v>
      </c>
      <c r="S4082">
        <v>0</v>
      </c>
      <c r="T4082">
        <v>0</v>
      </c>
      <c r="U4082">
        <v>0</v>
      </c>
      <c r="V4082">
        <v>0</v>
      </c>
      <c r="W4082">
        <v>9100</v>
      </c>
      <c r="X4082">
        <v>9500</v>
      </c>
      <c r="Y4082">
        <v>10.0603631</v>
      </c>
      <c r="Z4082">
        <v>-73.923828869999994</v>
      </c>
      <c r="AA4082" s="1" t="s">
        <v>37</v>
      </c>
      <c r="AB4082">
        <v>2174588600</v>
      </c>
      <c r="AC4082" t="str">
        <f>MID(TablaPivotFinal[[#This Row],[Fecha]],1,4)</f>
        <v>2017</v>
      </c>
      <c r="AD4082" t="str">
        <f>MID(TablaPivotFinal[[#This Row],[Fecha]],5,3)</f>
        <v>Abr</v>
      </c>
      <c r="AE4082" s="1">
        <v>2174588600</v>
      </c>
      <c r="AF4082" s="1">
        <v>5465.6333329999998</v>
      </c>
    </row>
    <row r="4083" spans="1:32" x14ac:dyDescent="0.3">
      <c r="A4083" s="1" t="s">
        <v>750</v>
      </c>
      <c r="B4083" s="1" t="s">
        <v>751</v>
      </c>
      <c r="C4083">
        <v>4517</v>
      </c>
      <c r="D4083" s="1" t="s">
        <v>652</v>
      </c>
      <c r="E4083">
        <v>20</v>
      </c>
      <c r="F4083" s="1" t="s">
        <v>752</v>
      </c>
      <c r="G4083" s="1" t="s">
        <v>723</v>
      </c>
      <c r="H4083" s="1" t="s">
        <v>103</v>
      </c>
      <c r="I4083" s="1" t="s">
        <v>753</v>
      </c>
      <c r="J4083" s="1" t="s">
        <v>725</v>
      </c>
      <c r="K4083">
        <v>3165280504</v>
      </c>
      <c r="L4083" t="s">
        <v>726</v>
      </c>
      <c r="M4083" s="1" t="s">
        <v>754</v>
      </c>
      <c r="N4083">
        <v>7900</v>
      </c>
      <c r="O4083">
        <v>8700</v>
      </c>
      <c r="P4083">
        <v>20300</v>
      </c>
      <c r="Q4083">
        <v>26700</v>
      </c>
      <c r="R4083">
        <v>30900</v>
      </c>
      <c r="S4083">
        <v>0</v>
      </c>
      <c r="T4083">
        <v>0</v>
      </c>
      <c r="U4083">
        <v>0</v>
      </c>
      <c r="V4083">
        <v>0</v>
      </c>
      <c r="W4083">
        <v>9100</v>
      </c>
      <c r="X4083">
        <v>9500</v>
      </c>
      <c r="Y4083">
        <v>10.0603631</v>
      </c>
      <c r="Z4083">
        <v>-73.923828869999994</v>
      </c>
      <c r="AA4083" s="1" t="s">
        <v>39</v>
      </c>
      <c r="AB4083">
        <v>2094118300</v>
      </c>
      <c r="AC4083" t="str">
        <f>MID(TablaPivotFinal[[#This Row],[Fecha]],1,4)</f>
        <v>2017</v>
      </c>
      <c r="AD4083" t="str">
        <f>MID(TablaPivotFinal[[#This Row],[Fecha]],5,3)</f>
        <v>Ago</v>
      </c>
      <c r="AE4083" s="1">
        <v>2094118300</v>
      </c>
      <c r="AF4083" s="1">
        <v>4783.6129030000002</v>
      </c>
    </row>
    <row r="4084" spans="1:32" x14ac:dyDescent="0.3">
      <c r="A4084" s="1" t="s">
        <v>750</v>
      </c>
      <c r="B4084" s="1" t="s">
        <v>751</v>
      </c>
      <c r="C4084">
        <v>4517</v>
      </c>
      <c r="D4084" s="1" t="s">
        <v>652</v>
      </c>
      <c r="E4084">
        <v>20</v>
      </c>
      <c r="F4084" s="1" t="s">
        <v>752</v>
      </c>
      <c r="G4084" s="1" t="s">
        <v>723</v>
      </c>
      <c r="H4084" s="1" t="s">
        <v>103</v>
      </c>
      <c r="I4084" s="1" t="s">
        <v>753</v>
      </c>
      <c r="J4084" s="1" t="s">
        <v>725</v>
      </c>
      <c r="K4084">
        <v>3165280504</v>
      </c>
      <c r="L4084" t="s">
        <v>726</v>
      </c>
      <c r="M4084" s="1" t="s">
        <v>754</v>
      </c>
      <c r="N4084">
        <v>7900</v>
      </c>
      <c r="O4084">
        <v>8700</v>
      </c>
      <c r="P4084">
        <v>20300</v>
      </c>
      <c r="Q4084">
        <v>26700</v>
      </c>
      <c r="R4084">
        <v>30900</v>
      </c>
      <c r="S4084">
        <v>0</v>
      </c>
      <c r="T4084">
        <v>0</v>
      </c>
      <c r="U4084">
        <v>0</v>
      </c>
      <c r="V4084">
        <v>0</v>
      </c>
      <c r="W4084">
        <v>9100</v>
      </c>
      <c r="X4084">
        <v>9500</v>
      </c>
      <c r="Y4084">
        <v>10.0603631</v>
      </c>
      <c r="Z4084">
        <v>-73.923828869999994</v>
      </c>
      <c r="AA4084" s="1" t="s">
        <v>41</v>
      </c>
      <c r="AB4084">
        <v>2361653700</v>
      </c>
      <c r="AC4084" t="str">
        <f>MID(TablaPivotFinal[[#This Row],[Fecha]],1,4)</f>
        <v>2017</v>
      </c>
      <c r="AD4084" t="str">
        <f>MID(TablaPivotFinal[[#This Row],[Fecha]],5,3)</f>
        <v>Dic</v>
      </c>
      <c r="AE4084" s="1">
        <v>2361653700</v>
      </c>
      <c r="AF4084" s="1">
        <v>6006.3225810000004</v>
      </c>
    </row>
    <row r="4085" spans="1:32" x14ac:dyDescent="0.3">
      <c r="A4085" s="1" t="s">
        <v>750</v>
      </c>
      <c r="B4085" s="1" t="s">
        <v>751</v>
      </c>
      <c r="C4085">
        <v>4517</v>
      </c>
      <c r="D4085" s="1" t="s">
        <v>652</v>
      </c>
      <c r="E4085">
        <v>20</v>
      </c>
      <c r="F4085" s="1" t="s">
        <v>752</v>
      </c>
      <c r="G4085" s="1" t="s">
        <v>723</v>
      </c>
      <c r="H4085" s="1" t="s">
        <v>103</v>
      </c>
      <c r="I4085" s="1" t="s">
        <v>753</v>
      </c>
      <c r="J4085" s="1" t="s">
        <v>725</v>
      </c>
      <c r="K4085">
        <v>3165280504</v>
      </c>
      <c r="L4085" t="s">
        <v>726</v>
      </c>
      <c r="M4085" s="1" t="s">
        <v>754</v>
      </c>
      <c r="N4085">
        <v>7900</v>
      </c>
      <c r="O4085">
        <v>8700</v>
      </c>
      <c r="P4085">
        <v>20300</v>
      </c>
      <c r="Q4085">
        <v>26700</v>
      </c>
      <c r="R4085">
        <v>30900</v>
      </c>
      <c r="S4085">
        <v>0</v>
      </c>
      <c r="T4085">
        <v>0</v>
      </c>
      <c r="U4085">
        <v>0</v>
      </c>
      <c r="V4085">
        <v>0</v>
      </c>
      <c r="W4085">
        <v>9100</v>
      </c>
      <c r="X4085">
        <v>9500</v>
      </c>
      <c r="Y4085">
        <v>10.0603631</v>
      </c>
      <c r="Z4085">
        <v>-73.923828869999994</v>
      </c>
      <c r="AA4085" s="1" t="s">
        <v>43</v>
      </c>
      <c r="AB4085">
        <v>2757400800</v>
      </c>
      <c r="AC4085" t="str">
        <f>MID(TablaPivotFinal[[#This Row],[Fecha]],1,4)</f>
        <v>2017</v>
      </c>
      <c r="AD4085" t="str">
        <f>MID(TablaPivotFinal[[#This Row],[Fecha]],5,3)</f>
        <v>Ene</v>
      </c>
      <c r="AE4085" s="1">
        <v>2757400800</v>
      </c>
      <c r="AF4085" s="1">
        <v>7251.7741939999996</v>
      </c>
    </row>
    <row r="4086" spans="1:32" x14ac:dyDescent="0.3">
      <c r="A4086" s="1" t="s">
        <v>750</v>
      </c>
      <c r="B4086" s="1" t="s">
        <v>751</v>
      </c>
      <c r="C4086">
        <v>4517</v>
      </c>
      <c r="D4086" s="1" t="s">
        <v>652</v>
      </c>
      <c r="E4086">
        <v>20</v>
      </c>
      <c r="F4086" s="1" t="s">
        <v>752</v>
      </c>
      <c r="G4086" s="1" t="s">
        <v>723</v>
      </c>
      <c r="H4086" s="1" t="s">
        <v>103</v>
      </c>
      <c r="I4086" s="1" t="s">
        <v>753</v>
      </c>
      <c r="J4086" s="1" t="s">
        <v>725</v>
      </c>
      <c r="K4086">
        <v>3165280504</v>
      </c>
      <c r="L4086" t="s">
        <v>726</v>
      </c>
      <c r="M4086" s="1" t="s">
        <v>754</v>
      </c>
      <c r="N4086">
        <v>7900</v>
      </c>
      <c r="O4086">
        <v>8700</v>
      </c>
      <c r="P4086">
        <v>20300</v>
      </c>
      <c r="Q4086">
        <v>26700</v>
      </c>
      <c r="R4086">
        <v>30900</v>
      </c>
      <c r="S4086">
        <v>0</v>
      </c>
      <c r="T4086">
        <v>0</v>
      </c>
      <c r="U4086">
        <v>0</v>
      </c>
      <c r="V4086">
        <v>0</v>
      </c>
      <c r="W4086">
        <v>9100</v>
      </c>
      <c r="X4086">
        <v>9500</v>
      </c>
      <c r="Y4086">
        <v>10.0603631</v>
      </c>
      <c r="Z4086">
        <v>-73.923828869999994</v>
      </c>
      <c r="AA4086" s="1" t="s">
        <v>45</v>
      </c>
      <c r="AB4086">
        <v>2114792150</v>
      </c>
      <c r="AC4086" t="str">
        <f>MID(TablaPivotFinal[[#This Row],[Fecha]],1,4)</f>
        <v>2017</v>
      </c>
      <c r="AD4086" t="str">
        <f>MID(TablaPivotFinal[[#This Row],[Fecha]],5,3)</f>
        <v>Feb</v>
      </c>
      <c r="AE4086" s="1">
        <v>2114792150</v>
      </c>
      <c r="AF4086" s="1">
        <v>5118.4642860000004</v>
      </c>
    </row>
    <row r="4087" spans="1:32" x14ac:dyDescent="0.3">
      <c r="A4087" s="1" t="s">
        <v>750</v>
      </c>
      <c r="B4087" s="1" t="s">
        <v>751</v>
      </c>
      <c r="C4087">
        <v>4517</v>
      </c>
      <c r="D4087" s="1" t="s">
        <v>652</v>
      </c>
      <c r="E4087">
        <v>20</v>
      </c>
      <c r="F4087" s="1" t="s">
        <v>752</v>
      </c>
      <c r="G4087" s="1" t="s">
        <v>723</v>
      </c>
      <c r="H4087" s="1" t="s">
        <v>103</v>
      </c>
      <c r="I4087" s="1" t="s">
        <v>753</v>
      </c>
      <c r="J4087" s="1" t="s">
        <v>725</v>
      </c>
      <c r="K4087">
        <v>3165280504</v>
      </c>
      <c r="L4087" t="s">
        <v>726</v>
      </c>
      <c r="M4087" s="1" t="s">
        <v>754</v>
      </c>
      <c r="N4087">
        <v>7900</v>
      </c>
      <c r="O4087">
        <v>8700</v>
      </c>
      <c r="P4087">
        <v>20300</v>
      </c>
      <c r="Q4087">
        <v>26700</v>
      </c>
      <c r="R4087">
        <v>30900</v>
      </c>
      <c r="S4087">
        <v>0</v>
      </c>
      <c r="T4087">
        <v>0</v>
      </c>
      <c r="U4087">
        <v>0</v>
      </c>
      <c r="V4087">
        <v>0</v>
      </c>
      <c r="W4087">
        <v>9100</v>
      </c>
      <c r="X4087">
        <v>9500</v>
      </c>
      <c r="Y4087">
        <v>10.0603631</v>
      </c>
      <c r="Z4087">
        <v>-73.923828869999994</v>
      </c>
      <c r="AA4087" s="1" t="s">
        <v>47</v>
      </c>
      <c r="AB4087">
        <v>2095199650</v>
      </c>
      <c r="AC4087" t="str">
        <f>MID(TablaPivotFinal[[#This Row],[Fecha]],1,4)</f>
        <v>2017</v>
      </c>
      <c r="AD4087" t="str">
        <f>MID(TablaPivotFinal[[#This Row],[Fecha]],5,3)</f>
        <v>Jul</v>
      </c>
      <c r="AE4087" s="1">
        <v>2095199650</v>
      </c>
      <c r="AF4087" s="1">
        <v>4932.0322580000002</v>
      </c>
    </row>
    <row r="4088" spans="1:32" x14ac:dyDescent="0.3">
      <c r="A4088" s="1" t="s">
        <v>750</v>
      </c>
      <c r="B4088" s="1" t="s">
        <v>751</v>
      </c>
      <c r="C4088">
        <v>4517</v>
      </c>
      <c r="D4088" s="1" t="s">
        <v>652</v>
      </c>
      <c r="E4088">
        <v>20</v>
      </c>
      <c r="F4088" s="1" t="s">
        <v>752</v>
      </c>
      <c r="G4088" s="1" t="s">
        <v>723</v>
      </c>
      <c r="H4088" s="1" t="s">
        <v>103</v>
      </c>
      <c r="I4088" s="1" t="s">
        <v>753</v>
      </c>
      <c r="J4088" s="1" t="s">
        <v>725</v>
      </c>
      <c r="K4088">
        <v>3165280504</v>
      </c>
      <c r="L4088" t="s">
        <v>726</v>
      </c>
      <c r="M4088" s="1" t="s">
        <v>754</v>
      </c>
      <c r="N4088">
        <v>7900</v>
      </c>
      <c r="O4088">
        <v>8700</v>
      </c>
      <c r="P4088">
        <v>20300</v>
      </c>
      <c r="Q4088">
        <v>26700</v>
      </c>
      <c r="R4088">
        <v>30900</v>
      </c>
      <c r="S4088">
        <v>0</v>
      </c>
      <c r="T4088">
        <v>0</v>
      </c>
      <c r="U4088">
        <v>0</v>
      </c>
      <c r="V4088">
        <v>0</v>
      </c>
      <c r="W4088">
        <v>9100</v>
      </c>
      <c r="X4088">
        <v>9500</v>
      </c>
      <c r="Y4088">
        <v>10.0603631</v>
      </c>
      <c r="Z4088">
        <v>-73.923828869999994</v>
      </c>
      <c r="AA4088" s="1" t="s">
        <v>49</v>
      </c>
      <c r="AB4088">
        <v>2235946150</v>
      </c>
      <c r="AC4088" t="str">
        <f>MID(TablaPivotFinal[[#This Row],[Fecha]],1,4)</f>
        <v>2017</v>
      </c>
      <c r="AD4088" t="str">
        <f>MID(TablaPivotFinal[[#This Row],[Fecha]],5,3)</f>
        <v>Jun</v>
      </c>
      <c r="AE4088" s="1">
        <v>2235946150</v>
      </c>
      <c r="AF4088" s="1">
        <v>5316.0666670000001</v>
      </c>
    </row>
    <row r="4089" spans="1:32" x14ac:dyDescent="0.3">
      <c r="A4089" s="1" t="s">
        <v>750</v>
      </c>
      <c r="B4089" s="1" t="s">
        <v>751</v>
      </c>
      <c r="C4089">
        <v>4517</v>
      </c>
      <c r="D4089" s="1" t="s">
        <v>652</v>
      </c>
      <c r="E4089">
        <v>20</v>
      </c>
      <c r="F4089" s="1" t="s">
        <v>752</v>
      </c>
      <c r="G4089" s="1" t="s">
        <v>723</v>
      </c>
      <c r="H4089" s="1" t="s">
        <v>103</v>
      </c>
      <c r="I4089" s="1" t="s">
        <v>753</v>
      </c>
      <c r="J4089" s="1" t="s">
        <v>725</v>
      </c>
      <c r="K4089">
        <v>3165280504</v>
      </c>
      <c r="L4089" t="s">
        <v>726</v>
      </c>
      <c r="M4089" s="1" t="s">
        <v>754</v>
      </c>
      <c r="N4089">
        <v>7900</v>
      </c>
      <c r="O4089">
        <v>8700</v>
      </c>
      <c r="P4089">
        <v>20300</v>
      </c>
      <c r="Q4089">
        <v>26700</v>
      </c>
      <c r="R4089">
        <v>30900</v>
      </c>
      <c r="S4089">
        <v>0</v>
      </c>
      <c r="T4089">
        <v>0</v>
      </c>
      <c r="U4089">
        <v>0</v>
      </c>
      <c r="V4089">
        <v>0</v>
      </c>
      <c r="W4089">
        <v>9100</v>
      </c>
      <c r="X4089">
        <v>9500</v>
      </c>
      <c r="Y4089">
        <v>10.0603631</v>
      </c>
      <c r="Z4089">
        <v>-73.923828869999994</v>
      </c>
      <c r="AA4089" s="1" t="s">
        <v>51</v>
      </c>
      <c r="AB4089">
        <v>2360005500</v>
      </c>
      <c r="AC4089" t="str">
        <f>MID(TablaPivotFinal[[#This Row],[Fecha]],1,4)</f>
        <v>2017</v>
      </c>
      <c r="AD4089" t="str">
        <f>MID(TablaPivotFinal[[#This Row],[Fecha]],5,3)</f>
        <v>Mar</v>
      </c>
      <c r="AE4089" s="1">
        <v>2360005500</v>
      </c>
      <c r="AF4089" s="1">
        <v>5108.0967739999996</v>
      </c>
    </row>
    <row r="4090" spans="1:32" x14ac:dyDescent="0.3">
      <c r="A4090" s="1" t="s">
        <v>750</v>
      </c>
      <c r="B4090" s="1" t="s">
        <v>751</v>
      </c>
      <c r="C4090">
        <v>4517</v>
      </c>
      <c r="D4090" s="1" t="s">
        <v>652</v>
      </c>
      <c r="E4090">
        <v>20</v>
      </c>
      <c r="F4090" s="1" t="s">
        <v>752</v>
      </c>
      <c r="G4090" s="1" t="s">
        <v>723</v>
      </c>
      <c r="H4090" s="1" t="s">
        <v>103</v>
      </c>
      <c r="I4090" s="1" t="s">
        <v>753</v>
      </c>
      <c r="J4090" s="1" t="s">
        <v>725</v>
      </c>
      <c r="K4090">
        <v>3165280504</v>
      </c>
      <c r="L4090" t="s">
        <v>726</v>
      </c>
      <c r="M4090" s="1" t="s">
        <v>754</v>
      </c>
      <c r="N4090">
        <v>7900</v>
      </c>
      <c r="O4090">
        <v>8700</v>
      </c>
      <c r="P4090">
        <v>20300</v>
      </c>
      <c r="Q4090">
        <v>26700</v>
      </c>
      <c r="R4090">
        <v>30900</v>
      </c>
      <c r="S4090">
        <v>0</v>
      </c>
      <c r="T4090">
        <v>0</v>
      </c>
      <c r="U4090">
        <v>0</v>
      </c>
      <c r="V4090">
        <v>0</v>
      </c>
      <c r="W4090">
        <v>9100</v>
      </c>
      <c r="X4090">
        <v>9500</v>
      </c>
      <c r="Y4090">
        <v>10.0603631</v>
      </c>
      <c r="Z4090">
        <v>-73.923828869999994</v>
      </c>
      <c r="AA4090" s="1" t="s">
        <v>53</v>
      </c>
      <c r="AB4090">
        <v>2241027400</v>
      </c>
      <c r="AC4090" t="str">
        <f>MID(TablaPivotFinal[[#This Row],[Fecha]],1,4)</f>
        <v>2017</v>
      </c>
      <c r="AD4090" t="str">
        <f>MID(TablaPivotFinal[[#This Row],[Fecha]],5,3)</f>
        <v>May</v>
      </c>
      <c r="AE4090" s="1">
        <v>2241027400</v>
      </c>
      <c r="AF4090" s="1">
        <v>4948.6451610000004</v>
      </c>
    </row>
    <row r="4091" spans="1:32" x14ac:dyDescent="0.3">
      <c r="A4091" s="1" t="s">
        <v>750</v>
      </c>
      <c r="B4091" s="1" t="s">
        <v>751</v>
      </c>
      <c r="C4091">
        <v>4517</v>
      </c>
      <c r="D4091" s="1" t="s">
        <v>652</v>
      </c>
      <c r="E4091">
        <v>20</v>
      </c>
      <c r="F4091" s="1" t="s">
        <v>752</v>
      </c>
      <c r="G4091" s="1" t="s">
        <v>723</v>
      </c>
      <c r="H4091" s="1" t="s">
        <v>103</v>
      </c>
      <c r="I4091" s="1" t="s">
        <v>753</v>
      </c>
      <c r="J4091" s="1" t="s">
        <v>725</v>
      </c>
      <c r="K4091">
        <v>3165280504</v>
      </c>
      <c r="L4091" t="s">
        <v>726</v>
      </c>
      <c r="M4091" s="1" t="s">
        <v>754</v>
      </c>
      <c r="N4091">
        <v>7900</v>
      </c>
      <c r="O4091">
        <v>8700</v>
      </c>
      <c r="P4091">
        <v>20300</v>
      </c>
      <c r="Q4091">
        <v>26700</v>
      </c>
      <c r="R4091">
        <v>30900</v>
      </c>
      <c r="S4091">
        <v>0</v>
      </c>
      <c r="T4091">
        <v>0</v>
      </c>
      <c r="U4091">
        <v>0</v>
      </c>
      <c r="V4091">
        <v>0</v>
      </c>
      <c r="W4091">
        <v>9100</v>
      </c>
      <c r="X4091">
        <v>9500</v>
      </c>
      <c r="Y4091">
        <v>10.0603631</v>
      </c>
      <c r="Z4091">
        <v>-73.923828869999994</v>
      </c>
      <c r="AA4091" s="1" t="s">
        <v>55</v>
      </c>
      <c r="AB4091">
        <v>2119204900</v>
      </c>
      <c r="AC4091" t="str">
        <f>MID(TablaPivotFinal[[#This Row],[Fecha]],1,4)</f>
        <v>2017</v>
      </c>
      <c r="AD4091" t="str">
        <f>MID(TablaPivotFinal[[#This Row],[Fecha]],5,3)</f>
        <v>Nov</v>
      </c>
      <c r="AE4091" s="1">
        <v>2119204900</v>
      </c>
      <c r="AF4091" s="1">
        <v>4953.3999999999996</v>
      </c>
    </row>
    <row r="4092" spans="1:32" x14ac:dyDescent="0.3">
      <c r="A4092" s="1" t="s">
        <v>750</v>
      </c>
      <c r="B4092" s="1" t="s">
        <v>751</v>
      </c>
      <c r="C4092">
        <v>4517</v>
      </c>
      <c r="D4092" s="1" t="s">
        <v>652</v>
      </c>
      <c r="E4092">
        <v>20</v>
      </c>
      <c r="F4092" s="1" t="s">
        <v>752</v>
      </c>
      <c r="G4092" s="1" t="s">
        <v>723</v>
      </c>
      <c r="H4092" s="1" t="s">
        <v>103</v>
      </c>
      <c r="I4092" s="1" t="s">
        <v>753</v>
      </c>
      <c r="J4092" s="1" t="s">
        <v>725</v>
      </c>
      <c r="K4092">
        <v>3165280504</v>
      </c>
      <c r="L4092" t="s">
        <v>726</v>
      </c>
      <c r="M4092" s="1" t="s">
        <v>754</v>
      </c>
      <c r="N4092">
        <v>7900</v>
      </c>
      <c r="O4092">
        <v>8700</v>
      </c>
      <c r="P4092">
        <v>20300</v>
      </c>
      <c r="Q4092">
        <v>26700</v>
      </c>
      <c r="R4092">
        <v>30900</v>
      </c>
      <c r="S4092">
        <v>0</v>
      </c>
      <c r="T4092">
        <v>0</v>
      </c>
      <c r="U4092">
        <v>0</v>
      </c>
      <c r="V4092">
        <v>0</v>
      </c>
      <c r="W4092">
        <v>9100</v>
      </c>
      <c r="X4092">
        <v>9500</v>
      </c>
      <c r="Y4092">
        <v>10.0603631</v>
      </c>
      <c r="Z4092">
        <v>-73.923828869999994</v>
      </c>
      <c r="AA4092" s="1" t="s">
        <v>57</v>
      </c>
      <c r="AB4092">
        <v>2222492300</v>
      </c>
      <c r="AC4092" t="str">
        <f>MID(TablaPivotFinal[[#This Row],[Fecha]],1,4)</f>
        <v>2017</v>
      </c>
      <c r="AD4092" t="str">
        <f>MID(TablaPivotFinal[[#This Row],[Fecha]],5,3)</f>
        <v>Oct</v>
      </c>
      <c r="AE4092" s="1">
        <v>2222492300</v>
      </c>
      <c r="AF4092" s="1">
        <v>5047.1290319999998</v>
      </c>
    </row>
    <row r="4093" spans="1:32" x14ac:dyDescent="0.3">
      <c r="A4093" s="1" t="s">
        <v>750</v>
      </c>
      <c r="B4093" s="1" t="s">
        <v>751</v>
      </c>
      <c r="C4093">
        <v>4517</v>
      </c>
      <c r="D4093" s="1" t="s">
        <v>652</v>
      </c>
      <c r="E4093">
        <v>20</v>
      </c>
      <c r="F4093" s="1" t="s">
        <v>752</v>
      </c>
      <c r="G4093" s="1" t="s">
        <v>723</v>
      </c>
      <c r="H4093" s="1" t="s">
        <v>103</v>
      </c>
      <c r="I4093" s="1" t="s">
        <v>753</v>
      </c>
      <c r="J4093" s="1" t="s">
        <v>725</v>
      </c>
      <c r="K4093">
        <v>3165280504</v>
      </c>
      <c r="L4093" t="s">
        <v>726</v>
      </c>
      <c r="M4093" s="1" t="s">
        <v>754</v>
      </c>
      <c r="N4093">
        <v>7900</v>
      </c>
      <c r="O4093">
        <v>8700</v>
      </c>
      <c r="P4093">
        <v>20300</v>
      </c>
      <c r="Q4093">
        <v>26700</v>
      </c>
      <c r="R4093">
        <v>30900</v>
      </c>
      <c r="S4093">
        <v>0</v>
      </c>
      <c r="T4093">
        <v>0</v>
      </c>
      <c r="U4093">
        <v>0</v>
      </c>
      <c r="V4093">
        <v>0</v>
      </c>
      <c r="W4093">
        <v>9100</v>
      </c>
      <c r="X4093">
        <v>9500</v>
      </c>
      <c r="Y4093">
        <v>10.0603631</v>
      </c>
      <c r="Z4093">
        <v>-73.923828869999994</v>
      </c>
      <c r="AA4093" s="1" t="s">
        <v>59</v>
      </c>
      <c r="AB4093">
        <v>2049487600</v>
      </c>
      <c r="AC4093" t="str">
        <f>MID(TablaPivotFinal[[#This Row],[Fecha]],1,4)</f>
        <v>2017</v>
      </c>
      <c r="AD4093" t="str">
        <f>MID(TablaPivotFinal[[#This Row],[Fecha]],5,3)</f>
        <v>Sep</v>
      </c>
      <c r="AE4093" s="1">
        <v>2049487600</v>
      </c>
      <c r="AF4093" s="1">
        <v>4716.6666670000004</v>
      </c>
    </row>
    <row r="4094" spans="1:32" x14ac:dyDescent="0.3">
      <c r="A4094" s="1" t="s">
        <v>750</v>
      </c>
      <c r="B4094" s="1" t="s">
        <v>751</v>
      </c>
      <c r="C4094">
        <v>4517</v>
      </c>
      <c r="D4094" s="1" t="s">
        <v>652</v>
      </c>
      <c r="E4094">
        <v>20</v>
      </c>
      <c r="F4094" s="1" t="s">
        <v>752</v>
      </c>
      <c r="G4094" s="1" t="s">
        <v>723</v>
      </c>
      <c r="H4094" s="1" t="s">
        <v>103</v>
      </c>
      <c r="I4094" s="1" t="s">
        <v>753</v>
      </c>
      <c r="J4094" s="1" t="s">
        <v>725</v>
      </c>
      <c r="K4094">
        <v>3165280504</v>
      </c>
      <c r="L4094" t="s">
        <v>726</v>
      </c>
      <c r="M4094" s="1" t="s">
        <v>754</v>
      </c>
      <c r="N4094">
        <v>7900</v>
      </c>
      <c r="O4094">
        <v>8700</v>
      </c>
      <c r="P4094">
        <v>20300</v>
      </c>
      <c r="Q4094">
        <v>26700</v>
      </c>
      <c r="R4094">
        <v>30900</v>
      </c>
      <c r="S4094">
        <v>0</v>
      </c>
      <c r="T4094">
        <v>0</v>
      </c>
      <c r="U4094">
        <v>0</v>
      </c>
      <c r="V4094">
        <v>0</v>
      </c>
      <c r="W4094">
        <v>9100</v>
      </c>
      <c r="X4094">
        <v>9500</v>
      </c>
      <c r="Y4094">
        <v>10.0603631</v>
      </c>
      <c r="Z4094">
        <v>-73.923828869999994</v>
      </c>
      <c r="AA4094" s="1" t="s">
        <v>61</v>
      </c>
      <c r="AB4094">
        <v>2452894400</v>
      </c>
      <c r="AC4094" t="str">
        <f>MID(TablaPivotFinal[[#This Row],[Fecha]],1,4)</f>
        <v>2018</v>
      </c>
      <c r="AD4094" t="str">
        <f>MID(TablaPivotFinal[[#This Row],[Fecha]],5,3)</f>
        <v>Abr</v>
      </c>
      <c r="AE4094" s="1">
        <v>2452894400</v>
      </c>
      <c r="AF4094" s="1">
        <v>160105</v>
      </c>
    </row>
    <row r="4095" spans="1:32" x14ac:dyDescent="0.3">
      <c r="A4095" s="1" t="s">
        <v>750</v>
      </c>
      <c r="B4095" s="1" t="s">
        <v>751</v>
      </c>
      <c r="C4095">
        <v>4517</v>
      </c>
      <c r="D4095" s="1" t="s">
        <v>652</v>
      </c>
      <c r="E4095">
        <v>20</v>
      </c>
      <c r="F4095" s="1" t="s">
        <v>752</v>
      </c>
      <c r="G4095" s="1" t="s">
        <v>723</v>
      </c>
      <c r="H4095" s="1" t="s">
        <v>103</v>
      </c>
      <c r="I4095" s="1" t="s">
        <v>753</v>
      </c>
      <c r="J4095" s="1" t="s">
        <v>725</v>
      </c>
      <c r="K4095">
        <v>3165280504</v>
      </c>
      <c r="L4095" t="s">
        <v>726</v>
      </c>
      <c r="M4095" s="1" t="s">
        <v>754</v>
      </c>
      <c r="N4095">
        <v>7900</v>
      </c>
      <c r="O4095">
        <v>8700</v>
      </c>
      <c r="P4095">
        <v>20300</v>
      </c>
      <c r="Q4095">
        <v>26700</v>
      </c>
      <c r="R4095">
        <v>30900</v>
      </c>
      <c r="S4095">
        <v>0</v>
      </c>
      <c r="T4095">
        <v>0</v>
      </c>
      <c r="U4095">
        <v>0</v>
      </c>
      <c r="V4095">
        <v>0</v>
      </c>
      <c r="W4095">
        <v>9100</v>
      </c>
      <c r="X4095">
        <v>9500</v>
      </c>
      <c r="Y4095">
        <v>10.0603631</v>
      </c>
      <c r="Z4095">
        <v>-73.923828869999994</v>
      </c>
      <c r="AA4095" s="1" t="s">
        <v>63</v>
      </c>
      <c r="AB4095">
        <v>2314613500</v>
      </c>
      <c r="AC4095" t="str">
        <f>MID(TablaPivotFinal[[#This Row],[Fecha]],1,4)</f>
        <v>2018</v>
      </c>
      <c r="AD4095" t="str">
        <f>MID(TablaPivotFinal[[#This Row],[Fecha]],5,3)</f>
        <v>Ago</v>
      </c>
      <c r="AE4095" s="1">
        <v>2314613500</v>
      </c>
      <c r="AF4095" s="1">
        <v>154902</v>
      </c>
    </row>
    <row r="4096" spans="1:32" x14ac:dyDescent="0.3">
      <c r="A4096" s="1" t="s">
        <v>750</v>
      </c>
      <c r="B4096" s="1" t="s">
        <v>751</v>
      </c>
      <c r="C4096">
        <v>4517</v>
      </c>
      <c r="D4096" s="1" t="s">
        <v>652</v>
      </c>
      <c r="E4096">
        <v>20</v>
      </c>
      <c r="F4096" s="1" t="s">
        <v>752</v>
      </c>
      <c r="G4096" s="1" t="s">
        <v>723</v>
      </c>
      <c r="H4096" s="1" t="s">
        <v>103</v>
      </c>
      <c r="I4096" s="1" t="s">
        <v>753</v>
      </c>
      <c r="J4096" s="1" t="s">
        <v>725</v>
      </c>
      <c r="K4096">
        <v>3165280504</v>
      </c>
      <c r="L4096" t="s">
        <v>726</v>
      </c>
      <c r="M4096" s="1" t="s">
        <v>754</v>
      </c>
      <c r="N4096">
        <v>7900</v>
      </c>
      <c r="O4096">
        <v>8700</v>
      </c>
      <c r="P4096">
        <v>20300</v>
      </c>
      <c r="Q4096">
        <v>26700</v>
      </c>
      <c r="R4096">
        <v>30900</v>
      </c>
      <c r="S4096">
        <v>0</v>
      </c>
      <c r="T4096">
        <v>0</v>
      </c>
      <c r="U4096">
        <v>0</v>
      </c>
      <c r="V4096">
        <v>0</v>
      </c>
      <c r="W4096">
        <v>9100</v>
      </c>
      <c r="X4096">
        <v>9500</v>
      </c>
      <c r="Y4096">
        <v>10.0603631</v>
      </c>
      <c r="Z4096">
        <v>-73.923828869999994</v>
      </c>
      <c r="AA4096" s="1" t="s">
        <v>65</v>
      </c>
      <c r="AB4096">
        <v>2538519200</v>
      </c>
      <c r="AC4096" t="str">
        <f>MID(TablaPivotFinal[[#This Row],[Fecha]],1,4)</f>
        <v>2018</v>
      </c>
      <c r="AD4096" t="str">
        <f>MID(TablaPivotFinal[[#This Row],[Fecha]],5,3)</f>
        <v>Dic</v>
      </c>
      <c r="AE4096" s="1">
        <v>2538519200</v>
      </c>
      <c r="AF4096" s="1">
        <v>191343</v>
      </c>
    </row>
    <row r="4097" spans="1:32" x14ac:dyDescent="0.3">
      <c r="A4097" s="1" t="s">
        <v>750</v>
      </c>
      <c r="B4097" s="1" t="s">
        <v>751</v>
      </c>
      <c r="C4097">
        <v>4517</v>
      </c>
      <c r="D4097" s="1" t="s">
        <v>652</v>
      </c>
      <c r="E4097">
        <v>20</v>
      </c>
      <c r="F4097" s="1" t="s">
        <v>752</v>
      </c>
      <c r="G4097" s="1" t="s">
        <v>723</v>
      </c>
      <c r="H4097" s="1" t="s">
        <v>103</v>
      </c>
      <c r="I4097" s="1" t="s">
        <v>753</v>
      </c>
      <c r="J4097" s="1" t="s">
        <v>725</v>
      </c>
      <c r="K4097">
        <v>3165280504</v>
      </c>
      <c r="L4097" t="s">
        <v>726</v>
      </c>
      <c r="M4097" s="1" t="s">
        <v>754</v>
      </c>
      <c r="N4097">
        <v>7900</v>
      </c>
      <c r="O4097">
        <v>8700</v>
      </c>
      <c r="P4097">
        <v>20300</v>
      </c>
      <c r="Q4097">
        <v>26700</v>
      </c>
      <c r="R4097">
        <v>30900</v>
      </c>
      <c r="S4097">
        <v>0</v>
      </c>
      <c r="T4097">
        <v>0</v>
      </c>
      <c r="U4097">
        <v>0</v>
      </c>
      <c r="V4097">
        <v>0</v>
      </c>
      <c r="W4097">
        <v>9100</v>
      </c>
      <c r="X4097">
        <v>9500</v>
      </c>
      <c r="Y4097">
        <v>10.0603631</v>
      </c>
      <c r="Z4097">
        <v>-73.923828869999994</v>
      </c>
      <c r="AA4097" s="1" t="s">
        <v>67</v>
      </c>
      <c r="AB4097">
        <v>2715741700</v>
      </c>
      <c r="AC4097" t="str">
        <f>MID(TablaPivotFinal[[#This Row],[Fecha]],1,4)</f>
        <v>2018</v>
      </c>
      <c r="AD4097" t="str">
        <f>MID(TablaPivotFinal[[#This Row],[Fecha]],5,3)</f>
        <v>Ene</v>
      </c>
      <c r="AE4097" s="1">
        <v>2715741700</v>
      </c>
      <c r="AF4097" s="1">
        <v>219416</v>
      </c>
    </row>
    <row r="4098" spans="1:32" x14ac:dyDescent="0.3">
      <c r="A4098" s="1" t="s">
        <v>750</v>
      </c>
      <c r="B4098" s="1" t="s">
        <v>751</v>
      </c>
      <c r="C4098">
        <v>4517</v>
      </c>
      <c r="D4098" s="1" t="s">
        <v>652</v>
      </c>
      <c r="E4098">
        <v>20</v>
      </c>
      <c r="F4098" s="1" t="s">
        <v>752</v>
      </c>
      <c r="G4098" s="1" t="s">
        <v>723</v>
      </c>
      <c r="H4098" s="1" t="s">
        <v>103</v>
      </c>
      <c r="I4098" s="1" t="s">
        <v>753</v>
      </c>
      <c r="J4098" s="1" t="s">
        <v>725</v>
      </c>
      <c r="K4098">
        <v>3165280504</v>
      </c>
      <c r="L4098" t="s">
        <v>726</v>
      </c>
      <c r="M4098" s="1" t="s">
        <v>754</v>
      </c>
      <c r="N4098">
        <v>7900</v>
      </c>
      <c r="O4098">
        <v>8700</v>
      </c>
      <c r="P4098">
        <v>20300</v>
      </c>
      <c r="Q4098">
        <v>26700</v>
      </c>
      <c r="R4098">
        <v>30900</v>
      </c>
      <c r="S4098">
        <v>0</v>
      </c>
      <c r="T4098">
        <v>0</v>
      </c>
      <c r="U4098">
        <v>0</v>
      </c>
      <c r="V4098">
        <v>0</v>
      </c>
      <c r="W4098">
        <v>9100</v>
      </c>
      <c r="X4098">
        <v>9500</v>
      </c>
      <c r="Y4098">
        <v>10.0603631</v>
      </c>
      <c r="Z4098">
        <v>-73.923828869999994</v>
      </c>
      <c r="AA4098" s="1" t="s">
        <v>69</v>
      </c>
      <c r="AB4098">
        <v>2007836200</v>
      </c>
      <c r="AC4098" t="str">
        <f>MID(TablaPivotFinal[[#This Row],[Fecha]],1,4)</f>
        <v>2018</v>
      </c>
      <c r="AD4098" t="str">
        <f>MID(TablaPivotFinal[[#This Row],[Fecha]],5,3)</f>
        <v>Feb</v>
      </c>
      <c r="AE4098" s="1">
        <v>2007836200</v>
      </c>
      <c r="AF4098" s="1">
        <v>132320</v>
      </c>
    </row>
    <row r="4099" spans="1:32" x14ac:dyDescent="0.3">
      <c r="A4099" s="1" t="s">
        <v>750</v>
      </c>
      <c r="B4099" s="1" t="s">
        <v>751</v>
      </c>
      <c r="C4099">
        <v>4517</v>
      </c>
      <c r="D4099" s="1" t="s">
        <v>652</v>
      </c>
      <c r="E4099">
        <v>20</v>
      </c>
      <c r="F4099" s="1" t="s">
        <v>752</v>
      </c>
      <c r="G4099" s="1" t="s">
        <v>723</v>
      </c>
      <c r="H4099" s="1" t="s">
        <v>103</v>
      </c>
      <c r="I4099" s="1" t="s">
        <v>753</v>
      </c>
      <c r="J4099" s="1" t="s">
        <v>725</v>
      </c>
      <c r="K4099">
        <v>3165280504</v>
      </c>
      <c r="L4099" t="s">
        <v>726</v>
      </c>
      <c r="M4099" s="1" t="s">
        <v>754</v>
      </c>
      <c r="N4099">
        <v>7900</v>
      </c>
      <c r="O4099">
        <v>8700</v>
      </c>
      <c r="P4099">
        <v>20300</v>
      </c>
      <c r="Q4099">
        <v>26700</v>
      </c>
      <c r="R4099">
        <v>30900</v>
      </c>
      <c r="S4099">
        <v>0</v>
      </c>
      <c r="T4099">
        <v>0</v>
      </c>
      <c r="U4099">
        <v>0</v>
      </c>
      <c r="V4099">
        <v>0</v>
      </c>
      <c r="W4099">
        <v>9100</v>
      </c>
      <c r="X4099">
        <v>9500</v>
      </c>
      <c r="Y4099">
        <v>10.0603631</v>
      </c>
      <c r="Z4099">
        <v>-73.923828869999994</v>
      </c>
      <c r="AA4099" s="1" t="s">
        <v>71</v>
      </c>
      <c r="AB4099">
        <v>2409713400</v>
      </c>
      <c r="AC4099" t="str">
        <f>MID(TablaPivotFinal[[#This Row],[Fecha]],1,4)</f>
        <v>2018</v>
      </c>
      <c r="AD4099" t="str">
        <f>MID(TablaPivotFinal[[#This Row],[Fecha]],5,3)</f>
        <v>Jul</v>
      </c>
      <c r="AE4099" s="1">
        <v>2409713400</v>
      </c>
      <c r="AF4099" s="1">
        <v>167693</v>
      </c>
    </row>
    <row r="4100" spans="1:32" x14ac:dyDescent="0.3">
      <c r="A4100" s="1" t="s">
        <v>750</v>
      </c>
      <c r="B4100" s="1" t="s">
        <v>751</v>
      </c>
      <c r="C4100">
        <v>4517</v>
      </c>
      <c r="D4100" s="1" t="s">
        <v>652</v>
      </c>
      <c r="E4100">
        <v>20</v>
      </c>
      <c r="F4100" s="1" t="s">
        <v>752</v>
      </c>
      <c r="G4100" s="1" t="s">
        <v>723</v>
      </c>
      <c r="H4100" s="1" t="s">
        <v>103</v>
      </c>
      <c r="I4100" s="1" t="s">
        <v>753</v>
      </c>
      <c r="J4100" s="1" t="s">
        <v>725</v>
      </c>
      <c r="K4100">
        <v>3165280504</v>
      </c>
      <c r="L4100" t="s">
        <v>726</v>
      </c>
      <c r="M4100" s="1" t="s">
        <v>754</v>
      </c>
      <c r="N4100">
        <v>7900</v>
      </c>
      <c r="O4100">
        <v>8700</v>
      </c>
      <c r="P4100">
        <v>20300</v>
      </c>
      <c r="Q4100">
        <v>26700</v>
      </c>
      <c r="R4100">
        <v>30900</v>
      </c>
      <c r="S4100">
        <v>0</v>
      </c>
      <c r="T4100">
        <v>0</v>
      </c>
      <c r="U4100">
        <v>0</v>
      </c>
      <c r="V4100">
        <v>0</v>
      </c>
      <c r="W4100">
        <v>9100</v>
      </c>
      <c r="X4100">
        <v>9500</v>
      </c>
      <c r="Y4100">
        <v>10.0603631</v>
      </c>
      <c r="Z4100">
        <v>-73.923828869999994</v>
      </c>
      <c r="AA4100" s="1" t="s">
        <v>73</v>
      </c>
      <c r="AB4100">
        <v>2388409550</v>
      </c>
      <c r="AC4100" t="str">
        <f>MID(TablaPivotFinal[[#This Row],[Fecha]],1,4)</f>
        <v>2018</v>
      </c>
      <c r="AD4100" t="str">
        <f>MID(TablaPivotFinal[[#This Row],[Fecha]],5,3)</f>
        <v>Jun</v>
      </c>
      <c r="AE4100" s="1">
        <v>2388409550</v>
      </c>
      <c r="AF4100" s="1">
        <v>163544</v>
      </c>
    </row>
    <row r="4101" spans="1:32" x14ac:dyDescent="0.3">
      <c r="A4101" s="1" t="s">
        <v>750</v>
      </c>
      <c r="B4101" s="1" t="s">
        <v>751</v>
      </c>
      <c r="C4101">
        <v>4517</v>
      </c>
      <c r="D4101" s="1" t="s">
        <v>652</v>
      </c>
      <c r="E4101">
        <v>20</v>
      </c>
      <c r="F4101" s="1" t="s">
        <v>752</v>
      </c>
      <c r="G4101" s="1" t="s">
        <v>723</v>
      </c>
      <c r="H4101" s="1" t="s">
        <v>103</v>
      </c>
      <c r="I4101" s="1" t="s">
        <v>753</v>
      </c>
      <c r="J4101" s="1" t="s">
        <v>725</v>
      </c>
      <c r="K4101">
        <v>3165280504</v>
      </c>
      <c r="L4101" t="s">
        <v>726</v>
      </c>
      <c r="M4101" s="1" t="s">
        <v>754</v>
      </c>
      <c r="N4101">
        <v>7900</v>
      </c>
      <c r="O4101">
        <v>8700</v>
      </c>
      <c r="P4101">
        <v>20300</v>
      </c>
      <c r="Q4101">
        <v>26700</v>
      </c>
      <c r="R4101">
        <v>30900</v>
      </c>
      <c r="S4101">
        <v>0</v>
      </c>
      <c r="T4101">
        <v>0</v>
      </c>
      <c r="U4101">
        <v>0</v>
      </c>
      <c r="V4101">
        <v>0</v>
      </c>
      <c r="W4101">
        <v>9100</v>
      </c>
      <c r="X4101">
        <v>9500</v>
      </c>
      <c r="Y4101">
        <v>10.0603631</v>
      </c>
      <c r="Z4101">
        <v>-73.923828869999994</v>
      </c>
      <c r="AA4101" s="1" t="s">
        <v>75</v>
      </c>
      <c r="AB4101">
        <v>2373389150</v>
      </c>
      <c r="AC4101" t="str">
        <f>MID(TablaPivotFinal[[#This Row],[Fecha]],1,4)</f>
        <v>2018</v>
      </c>
      <c r="AD4101" t="str">
        <f>MID(TablaPivotFinal[[#This Row],[Fecha]],5,3)</f>
        <v>Mar</v>
      </c>
      <c r="AE4101" s="1">
        <v>2373389150</v>
      </c>
      <c r="AF4101" s="1">
        <v>163364</v>
      </c>
    </row>
    <row r="4102" spans="1:32" x14ac:dyDescent="0.3">
      <c r="A4102" s="1" t="s">
        <v>750</v>
      </c>
      <c r="B4102" s="1" t="s">
        <v>751</v>
      </c>
      <c r="C4102">
        <v>4517</v>
      </c>
      <c r="D4102" s="1" t="s">
        <v>652</v>
      </c>
      <c r="E4102">
        <v>20</v>
      </c>
      <c r="F4102" s="1" t="s">
        <v>752</v>
      </c>
      <c r="G4102" s="1" t="s">
        <v>723</v>
      </c>
      <c r="H4102" s="1" t="s">
        <v>103</v>
      </c>
      <c r="I4102" s="1" t="s">
        <v>753</v>
      </c>
      <c r="J4102" s="1" t="s">
        <v>725</v>
      </c>
      <c r="K4102">
        <v>3165280504</v>
      </c>
      <c r="L4102" t="s">
        <v>726</v>
      </c>
      <c r="M4102" s="1" t="s">
        <v>754</v>
      </c>
      <c r="N4102">
        <v>7900</v>
      </c>
      <c r="O4102">
        <v>8700</v>
      </c>
      <c r="P4102">
        <v>20300</v>
      </c>
      <c r="Q4102">
        <v>26700</v>
      </c>
      <c r="R4102">
        <v>30900</v>
      </c>
      <c r="S4102">
        <v>0</v>
      </c>
      <c r="T4102">
        <v>0</v>
      </c>
      <c r="U4102">
        <v>0</v>
      </c>
      <c r="V4102">
        <v>0</v>
      </c>
      <c r="W4102">
        <v>9100</v>
      </c>
      <c r="X4102">
        <v>9500</v>
      </c>
      <c r="Y4102">
        <v>10.0603631</v>
      </c>
      <c r="Z4102">
        <v>-73.923828869999994</v>
      </c>
      <c r="AA4102" s="1" t="s">
        <v>77</v>
      </c>
      <c r="AB4102">
        <v>2383857200</v>
      </c>
      <c r="AC4102" t="str">
        <f>MID(TablaPivotFinal[[#This Row],[Fecha]],1,4)</f>
        <v>2018</v>
      </c>
      <c r="AD4102" t="str">
        <f>MID(TablaPivotFinal[[#This Row],[Fecha]],5,3)</f>
        <v>May</v>
      </c>
      <c r="AE4102" s="1">
        <v>2383857200</v>
      </c>
      <c r="AF4102" s="1">
        <v>154196</v>
      </c>
    </row>
    <row r="4103" spans="1:32" x14ac:dyDescent="0.3">
      <c r="A4103" s="1" t="s">
        <v>750</v>
      </c>
      <c r="B4103" s="1" t="s">
        <v>751</v>
      </c>
      <c r="C4103">
        <v>4517</v>
      </c>
      <c r="D4103" s="1" t="s">
        <v>652</v>
      </c>
      <c r="E4103">
        <v>20</v>
      </c>
      <c r="F4103" s="1" t="s">
        <v>752</v>
      </c>
      <c r="G4103" s="1" t="s">
        <v>723</v>
      </c>
      <c r="H4103" s="1" t="s">
        <v>103</v>
      </c>
      <c r="I4103" s="1" t="s">
        <v>753</v>
      </c>
      <c r="J4103" s="1" t="s">
        <v>725</v>
      </c>
      <c r="K4103">
        <v>3165280504</v>
      </c>
      <c r="L4103" t="s">
        <v>726</v>
      </c>
      <c r="M4103" s="1" t="s">
        <v>754</v>
      </c>
      <c r="N4103">
        <v>7900</v>
      </c>
      <c r="O4103">
        <v>8700</v>
      </c>
      <c r="P4103">
        <v>20300</v>
      </c>
      <c r="Q4103">
        <v>26700</v>
      </c>
      <c r="R4103">
        <v>30900</v>
      </c>
      <c r="S4103">
        <v>0</v>
      </c>
      <c r="T4103">
        <v>0</v>
      </c>
      <c r="U4103">
        <v>0</v>
      </c>
      <c r="V4103">
        <v>0</v>
      </c>
      <c r="W4103">
        <v>9100</v>
      </c>
      <c r="X4103">
        <v>9500</v>
      </c>
      <c r="Y4103">
        <v>10.0603631</v>
      </c>
      <c r="Z4103">
        <v>-73.923828869999994</v>
      </c>
      <c r="AA4103" s="1" t="s">
        <v>79</v>
      </c>
      <c r="AB4103">
        <v>2327587850</v>
      </c>
      <c r="AC4103" t="str">
        <f>MID(TablaPivotFinal[[#This Row],[Fecha]],1,4)</f>
        <v>2018</v>
      </c>
      <c r="AD4103" t="str">
        <f>MID(TablaPivotFinal[[#This Row],[Fecha]],5,3)</f>
        <v>Nov</v>
      </c>
      <c r="AE4103" s="1">
        <v>2327587850</v>
      </c>
      <c r="AF4103" s="1">
        <v>154900</v>
      </c>
    </row>
    <row r="4104" spans="1:32" x14ac:dyDescent="0.3">
      <c r="A4104" s="1" t="s">
        <v>750</v>
      </c>
      <c r="B4104" s="1" t="s">
        <v>751</v>
      </c>
      <c r="C4104">
        <v>4517</v>
      </c>
      <c r="D4104" s="1" t="s">
        <v>652</v>
      </c>
      <c r="E4104">
        <v>20</v>
      </c>
      <c r="F4104" s="1" t="s">
        <v>752</v>
      </c>
      <c r="G4104" s="1" t="s">
        <v>723</v>
      </c>
      <c r="H4104" s="1" t="s">
        <v>103</v>
      </c>
      <c r="I4104" s="1" t="s">
        <v>753</v>
      </c>
      <c r="J4104" s="1" t="s">
        <v>725</v>
      </c>
      <c r="K4104">
        <v>3165280504</v>
      </c>
      <c r="L4104" t="s">
        <v>726</v>
      </c>
      <c r="M4104" s="1" t="s">
        <v>754</v>
      </c>
      <c r="N4104">
        <v>7900</v>
      </c>
      <c r="O4104">
        <v>8700</v>
      </c>
      <c r="P4104">
        <v>20300</v>
      </c>
      <c r="Q4104">
        <v>26700</v>
      </c>
      <c r="R4104">
        <v>30900</v>
      </c>
      <c r="S4104">
        <v>0</v>
      </c>
      <c r="T4104">
        <v>0</v>
      </c>
      <c r="U4104">
        <v>0</v>
      </c>
      <c r="V4104">
        <v>0</v>
      </c>
      <c r="W4104">
        <v>9100</v>
      </c>
      <c r="X4104">
        <v>9500</v>
      </c>
      <c r="Y4104">
        <v>10.0603631</v>
      </c>
      <c r="Z4104">
        <v>-73.923828869999994</v>
      </c>
      <c r="AA4104" s="1" t="s">
        <v>81</v>
      </c>
      <c r="AB4104">
        <v>2419954900</v>
      </c>
      <c r="AC4104" t="str">
        <f>MID(TablaPivotFinal[[#This Row],[Fecha]],1,4)</f>
        <v>2018</v>
      </c>
      <c r="AD4104" t="str">
        <f>MID(TablaPivotFinal[[#This Row],[Fecha]],5,3)</f>
        <v>Oct</v>
      </c>
      <c r="AE4104" s="1">
        <v>2419954900</v>
      </c>
      <c r="AF4104" s="1">
        <v>162046</v>
      </c>
    </row>
    <row r="4105" spans="1:32" x14ac:dyDescent="0.3">
      <c r="A4105" s="1" t="s">
        <v>750</v>
      </c>
      <c r="B4105" s="1" t="s">
        <v>751</v>
      </c>
      <c r="C4105">
        <v>4517</v>
      </c>
      <c r="D4105" s="1" t="s">
        <v>652</v>
      </c>
      <c r="E4105">
        <v>20</v>
      </c>
      <c r="F4105" s="1" t="s">
        <v>752</v>
      </c>
      <c r="G4105" s="1" t="s">
        <v>723</v>
      </c>
      <c r="H4105" s="1" t="s">
        <v>103</v>
      </c>
      <c r="I4105" s="1" t="s">
        <v>753</v>
      </c>
      <c r="J4105" s="1" t="s">
        <v>725</v>
      </c>
      <c r="K4105">
        <v>3165280504</v>
      </c>
      <c r="L4105" t="s">
        <v>726</v>
      </c>
      <c r="M4105" s="1" t="s">
        <v>754</v>
      </c>
      <c r="N4105">
        <v>7900</v>
      </c>
      <c r="O4105">
        <v>8700</v>
      </c>
      <c r="P4105">
        <v>20300</v>
      </c>
      <c r="Q4105">
        <v>26700</v>
      </c>
      <c r="R4105">
        <v>30900</v>
      </c>
      <c r="S4105">
        <v>0</v>
      </c>
      <c r="T4105">
        <v>0</v>
      </c>
      <c r="U4105">
        <v>0</v>
      </c>
      <c r="V4105">
        <v>0</v>
      </c>
      <c r="W4105">
        <v>9100</v>
      </c>
      <c r="X4105">
        <v>9500</v>
      </c>
      <c r="Y4105">
        <v>10.0603631</v>
      </c>
      <c r="Z4105">
        <v>-73.923828869999994</v>
      </c>
      <c r="AA4105" s="1" t="s">
        <v>83</v>
      </c>
      <c r="AB4105">
        <v>2263120700</v>
      </c>
      <c r="AC4105" t="str">
        <f>MID(TablaPivotFinal[[#This Row],[Fecha]],1,4)</f>
        <v>2018</v>
      </c>
      <c r="AD4105" t="str">
        <f>MID(TablaPivotFinal[[#This Row],[Fecha]],5,3)</f>
        <v>Sep</v>
      </c>
      <c r="AE4105" s="1">
        <v>2263120700</v>
      </c>
      <c r="AF4105" s="1">
        <v>145767</v>
      </c>
    </row>
    <row r="4106" spans="1:32" x14ac:dyDescent="0.3">
      <c r="A4106" s="1" t="s">
        <v>755</v>
      </c>
      <c r="B4106" s="1" t="s">
        <v>111</v>
      </c>
      <c r="C4106">
        <v>4901</v>
      </c>
      <c r="D4106" s="1" t="s">
        <v>652</v>
      </c>
      <c r="E4106">
        <v>20</v>
      </c>
      <c r="F4106" s="1" t="s">
        <v>756</v>
      </c>
      <c r="G4106" s="1" t="s">
        <v>712</v>
      </c>
      <c r="H4106" s="1" t="s">
        <v>111</v>
      </c>
      <c r="I4106" s="1" t="s">
        <v>713</v>
      </c>
      <c r="J4106" s="1" t="s">
        <v>714</v>
      </c>
      <c r="K4106">
        <v>-1</v>
      </c>
      <c r="L4106">
        <v>-1</v>
      </c>
      <c r="M4106" s="1" t="s">
        <v>757</v>
      </c>
      <c r="N4106">
        <v>4600</v>
      </c>
      <c r="O4106">
        <v>5000</v>
      </c>
      <c r="P4106">
        <v>5500</v>
      </c>
      <c r="Q4106">
        <v>5900</v>
      </c>
      <c r="R4106">
        <v>12300</v>
      </c>
      <c r="S4106">
        <v>35600</v>
      </c>
      <c r="T4106">
        <v>40500</v>
      </c>
      <c r="U4106">
        <v>0</v>
      </c>
      <c r="V4106">
        <v>0</v>
      </c>
      <c r="W4106">
        <v>0</v>
      </c>
      <c r="X4106">
        <v>0</v>
      </c>
      <c r="Y4106">
        <v>10.121725830000001</v>
      </c>
      <c r="Z4106">
        <v>-73.238637780000005</v>
      </c>
      <c r="AA4106" s="1" t="s">
        <v>13</v>
      </c>
      <c r="AB4106">
        <v>0</v>
      </c>
      <c r="AC4106" t="str">
        <f>MID(TablaPivotFinal[[#This Row],[Fecha]],1,4)</f>
        <v>2016</v>
      </c>
      <c r="AD4106" t="str">
        <f>MID(TablaPivotFinal[[#This Row],[Fecha]],5,3)</f>
        <v>Abr</v>
      </c>
      <c r="AE4106" s="1">
        <v>0</v>
      </c>
      <c r="AF4106" s="1">
        <v>0</v>
      </c>
    </row>
    <row r="4107" spans="1:32" x14ac:dyDescent="0.3">
      <c r="A4107" s="1" t="s">
        <v>755</v>
      </c>
      <c r="B4107" s="1" t="s">
        <v>111</v>
      </c>
      <c r="C4107">
        <v>4901</v>
      </c>
      <c r="D4107" s="1" t="s">
        <v>652</v>
      </c>
      <c r="E4107">
        <v>20</v>
      </c>
      <c r="F4107" s="1" t="s">
        <v>756</v>
      </c>
      <c r="G4107" s="1" t="s">
        <v>712</v>
      </c>
      <c r="H4107" s="1" t="s">
        <v>111</v>
      </c>
      <c r="I4107" s="1" t="s">
        <v>713</v>
      </c>
      <c r="J4107" s="1" t="s">
        <v>714</v>
      </c>
      <c r="K4107">
        <v>-1</v>
      </c>
      <c r="L4107">
        <v>-1</v>
      </c>
      <c r="M4107" s="1" t="s">
        <v>757</v>
      </c>
      <c r="N4107">
        <v>4600</v>
      </c>
      <c r="O4107">
        <v>5000</v>
      </c>
      <c r="P4107">
        <v>5500</v>
      </c>
      <c r="Q4107">
        <v>5900</v>
      </c>
      <c r="R4107">
        <v>12300</v>
      </c>
      <c r="S4107">
        <v>35600</v>
      </c>
      <c r="T4107">
        <v>40500</v>
      </c>
      <c r="U4107">
        <v>0</v>
      </c>
      <c r="V4107">
        <v>0</v>
      </c>
      <c r="W4107">
        <v>0</v>
      </c>
      <c r="X4107">
        <v>0</v>
      </c>
      <c r="Y4107">
        <v>10.121725830000001</v>
      </c>
      <c r="Z4107">
        <v>-73.238637780000005</v>
      </c>
      <c r="AA4107" s="1" t="s">
        <v>15</v>
      </c>
      <c r="AB4107">
        <v>568048650</v>
      </c>
      <c r="AC4107" t="str">
        <f>MID(TablaPivotFinal[[#This Row],[Fecha]],1,4)</f>
        <v>2016</v>
      </c>
      <c r="AD4107" t="str">
        <f>MID(TablaPivotFinal[[#This Row],[Fecha]],5,3)</f>
        <v>Ago</v>
      </c>
      <c r="AE4107" s="1">
        <v>568048650</v>
      </c>
      <c r="AF4107" s="1">
        <v>122692</v>
      </c>
    </row>
    <row r="4108" spans="1:32" x14ac:dyDescent="0.3">
      <c r="A4108" s="1" t="s">
        <v>755</v>
      </c>
      <c r="B4108" s="1" t="s">
        <v>111</v>
      </c>
      <c r="C4108">
        <v>4901</v>
      </c>
      <c r="D4108" s="1" t="s">
        <v>652</v>
      </c>
      <c r="E4108">
        <v>20</v>
      </c>
      <c r="F4108" s="1" t="s">
        <v>756</v>
      </c>
      <c r="G4108" s="1" t="s">
        <v>712</v>
      </c>
      <c r="H4108" s="1" t="s">
        <v>111</v>
      </c>
      <c r="I4108" s="1" t="s">
        <v>713</v>
      </c>
      <c r="J4108" s="1" t="s">
        <v>714</v>
      </c>
      <c r="K4108">
        <v>-1</v>
      </c>
      <c r="L4108">
        <v>-1</v>
      </c>
      <c r="M4108" s="1" t="s">
        <v>757</v>
      </c>
      <c r="N4108">
        <v>4600</v>
      </c>
      <c r="O4108">
        <v>5000</v>
      </c>
      <c r="P4108">
        <v>5500</v>
      </c>
      <c r="Q4108">
        <v>5900</v>
      </c>
      <c r="R4108">
        <v>12300</v>
      </c>
      <c r="S4108">
        <v>35600</v>
      </c>
      <c r="T4108">
        <v>40500</v>
      </c>
      <c r="U4108">
        <v>0</v>
      </c>
      <c r="V4108">
        <v>0</v>
      </c>
      <c r="W4108">
        <v>0</v>
      </c>
      <c r="X4108">
        <v>0</v>
      </c>
      <c r="Y4108">
        <v>10.121725830000001</v>
      </c>
      <c r="Z4108">
        <v>-73.238637780000005</v>
      </c>
      <c r="AA4108" s="1" t="s">
        <v>17</v>
      </c>
      <c r="AB4108">
        <v>627138150</v>
      </c>
      <c r="AC4108" t="str">
        <f>MID(TablaPivotFinal[[#This Row],[Fecha]],1,4)</f>
        <v>2016</v>
      </c>
      <c r="AD4108" t="str">
        <f>MID(TablaPivotFinal[[#This Row],[Fecha]],5,3)</f>
        <v>Dic</v>
      </c>
      <c r="AE4108" s="1">
        <v>627138150</v>
      </c>
      <c r="AF4108" s="1">
        <v>142983</v>
      </c>
    </row>
    <row r="4109" spans="1:32" x14ac:dyDescent="0.3">
      <c r="A4109" s="1" t="s">
        <v>755</v>
      </c>
      <c r="B4109" s="1" t="s">
        <v>111</v>
      </c>
      <c r="C4109">
        <v>4901</v>
      </c>
      <c r="D4109" s="1" t="s">
        <v>652</v>
      </c>
      <c r="E4109">
        <v>20</v>
      </c>
      <c r="F4109" s="1" t="s">
        <v>756</v>
      </c>
      <c r="G4109" s="1" t="s">
        <v>712</v>
      </c>
      <c r="H4109" s="1" t="s">
        <v>111</v>
      </c>
      <c r="I4109" s="1" t="s">
        <v>713</v>
      </c>
      <c r="J4109" s="1" t="s">
        <v>714</v>
      </c>
      <c r="K4109">
        <v>-1</v>
      </c>
      <c r="L4109">
        <v>-1</v>
      </c>
      <c r="M4109" s="1" t="s">
        <v>757</v>
      </c>
      <c r="N4109">
        <v>4600</v>
      </c>
      <c r="O4109">
        <v>5000</v>
      </c>
      <c r="P4109">
        <v>5500</v>
      </c>
      <c r="Q4109">
        <v>5900</v>
      </c>
      <c r="R4109">
        <v>12300</v>
      </c>
      <c r="S4109">
        <v>35600</v>
      </c>
      <c r="T4109">
        <v>40500</v>
      </c>
      <c r="U4109">
        <v>0</v>
      </c>
      <c r="V4109">
        <v>0</v>
      </c>
      <c r="W4109">
        <v>0</v>
      </c>
      <c r="X4109">
        <v>0</v>
      </c>
      <c r="Y4109">
        <v>10.121725830000001</v>
      </c>
      <c r="Z4109">
        <v>-73.238637780000005</v>
      </c>
      <c r="AA4109" s="1" t="s">
        <v>19</v>
      </c>
      <c r="AB4109">
        <v>0</v>
      </c>
      <c r="AC4109" t="str">
        <f>MID(TablaPivotFinal[[#This Row],[Fecha]],1,4)</f>
        <v>2016</v>
      </c>
      <c r="AD4109" t="str">
        <f>MID(TablaPivotFinal[[#This Row],[Fecha]],5,3)</f>
        <v>Ene</v>
      </c>
      <c r="AE4109" s="1">
        <v>0</v>
      </c>
      <c r="AF4109" s="1">
        <v>0</v>
      </c>
    </row>
    <row r="4110" spans="1:32" x14ac:dyDescent="0.3">
      <c r="A4110" s="1" t="s">
        <v>755</v>
      </c>
      <c r="B4110" s="1" t="s">
        <v>111</v>
      </c>
      <c r="C4110">
        <v>4901</v>
      </c>
      <c r="D4110" s="1" t="s">
        <v>652</v>
      </c>
      <c r="E4110">
        <v>20</v>
      </c>
      <c r="F4110" s="1" t="s">
        <v>756</v>
      </c>
      <c r="G4110" s="1" t="s">
        <v>712</v>
      </c>
      <c r="H4110" s="1" t="s">
        <v>111</v>
      </c>
      <c r="I4110" s="1" t="s">
        <v>713</v>
      </c>
      <c r="J4110" s="1" t="s">
        <v>714</v>
      </c>
      <c r="K4110">
        <v>-1</v>
      </c>
      <c r="L4110">
        <v>-1</v>
      </c>
      <c r="M4110" s="1" t="s">
        <v>757</v>
      </c>
      <c r="N4110">
        <v>4600</v>
      </c>
      <c r="O4110">
        <v>5000</v>
      </c>
      <c r="P4110">
        <v>5500</v>
      </c>
      <c r="Q4110">
        <v>5900</v>
      </c>
      <c r="R4110">
        <v>12300</v>
      </c>
      <c r="S4110">
        <v>35600</v>
      </c>
      <c r="T4110">
        <v>40500</v>
      </c>
      <c r="U4110">
        <v>0</v>
      </c>
      <c r="V4110">
        <v>0</v>
      </c>
      <c r="W4110">
        <v>0</v>
      </c>
      <c r="X4110">
        <v>0</v>
      </c>
      <c r="Y4110">
        <v>10.121725830000001</v>
      </c>
      <c r="Z4110">
        <v>-73.238637780000005</v>
      </c>
      <c r="AA4110" s="1" t="s">
        <v>21</v>
      </c>
      <c r="AB4110">
        <v>0</v>
      </c>
      <c r="AC4110" t="str">
        <f>MID(TablaPivotFinal[[#This Row],[Fecha]],1,4)</f>
        <v>2016</v>
      </c>
      <c r="AD4110" t="str">
        <f>MID(TablaPivotFinal[[#This Row],[Fecha]],5,3)</f>
        <v>Feb</v>
      </c>
      <c r="AE4110" s="1">
        <v>0</v>
      </c>
      <c r="AF4110" s="1">
        <v>0</v>
      </c>
    </row>
    <row r="4111" spans="1:32" x14ac:dyDescent="0.3">
      <c r="A4111" s="1" t="s">
        <v>755</v>
      </c>
      <c r="B4111" s="1" t="s">
        <v>111</v>
      </c>
      <c r="C4111">
        <v>4901</v>
      </c>
      <c r="D4111" s="1" t="s">
        <v>652</v>
      </c>
      <c r="E4111">
        <v>20</v>
      </c>
      <c r="F4111" s="1" t="s">
        <v>756</v>
      </c>
      <c r="G4111" s="1" t="s">
        <v>712</v>
      </c>
      <c r="H4111" s="1" t="s">
        <v>111</v>
      </c>
      <c r="I4111" s="1" t="s">
        <v>713</v>
      </c>
      <c r="J4111" s="1" t="s">
        <v>714</v>
      </c>
      <c r="K4111">
        <v>-1</v>
      </c>
      <c r="L4111">
        <v>-1</v>
      </c>
      <c r="M4111" s="1" t="s">
        <v>757</v>
      </c>
      <c r="N4111">
        <v>4600</v>
      </c>
      <c r="O4111">
        <v>5000</v>
      </c>
      <c r="P4111">
        <v>5500</v>
      </c>
      <c r="Q4111">
        <v>5900</v>
      </c>
      <c r="R4111">
        <v>12300</v>
      </c>
      <c r="S4111">
        <v>35600</v>
      </c>
      <c r="T4111">
        <v>40500</v>
      </c>
      <c r="U4111">
        <v>0</v>
      </c>
      <c r="V4111">
        <v>0</v>
      </c>
      <c r="W4111">
        <v>0</v>
      </c>
      <c r="X4111">
        <v>0</v>
      </c>
      <c r="Y4111">
        <v>10.121725830000001</v>
      </c>
      <c r="Z4111">
        <v>-73.238637780000005</v>
      </c>
      <c r="AA4111" s="1" t="s">
        <v>23</v>
      </c>
      <c r="AB4111">
        <v>563505400</v>
      </c>
      <c r="AC4111" t="str">
        <f>MID(TablaPivotFinal[[#This Row],[Fecha]],1,4)</f>
        <v>2016</v>
      </c>
      <c r="AD4111" t="str">
        <f>MID(TablaPivotFinal[[#This Row],[Fecha]],5,3)</f>
        <v>Jul</v>
      </c>
      <c r="AE4111" s="1">
        <v>563505400</v>
      </c>
      <c r="AF4111" s="1">
        <v>121786</v>
      </c>
    </row>
    <row r="4112" spans="1:32" x14ac:dyDescent="0.3">
      <c r="A4112" s="1" t="s">
        <v>755</v>
      </c>
      <c r="B4112" s="1" t="s">
        <v>111</v>
      </c>
      <c r="C4112">
        <v>4901</v>
      </c>
      <c r="D4112" s="1" t="s">
        <v>652</v>
      </c>
      <c r="E4112">
        <v>20</v>
      </c>
      <c r="F4112" s="1" t="s">
        <v>756</v>
      </c>
      <c r="G4112" s="1" t="s">
        <v>712</v>
      </c>
      <c r="H4112" s="1" t="s">
        <v>111</v>
      </c>
      <c r="I4112" s="1" t="s">
        <v>713</v>
      </c>
      <c r="J4112" s="1" t="s">
        <v>714</v>
      </c>
      <c r="K4112">
        <v>-1</v>
      </c>
      <c r="L4112">
        <v>-1</v>
      </c>
      <c r="M4112" s="1" t="s">
        <v>757</v>
      </c>
      <c r="N4112">
        <v>4600</v>
      </c>
      <c r="O4112">
        <v>5000</v>
      </c>
      <c r="P4112">
        <v>5500</v>
      </c>
      <c r="Q4112">
        <v>5900</v>
      </c>
      <c r="R4112">
        <v>12300</v>
      </c>
      <c r="S4112">
        <v>35600</v>
      </c>
      <c r="T4112">
        <v>40500</v>
      </c>
      <c r="U4112">
        <v>0</v>
      </c>
      <c r="V4112">
        <v>0</v>
      </c>
      <c r="W4112">
        <v>0</v>
      </c>
      <c r="X4112">
        <v>0</v>
      </c>
      <c r="Y4112">
        <v>10.121725830000001</v>
      </c>
      <c r="Z4112">
        <v>-73.238637780000005</v>
      </c>
      <c r="AA4112" s="1" t="s">
        <v>25</v>
      </c>
      <c r="AB4112">
        <v>571917750</v>
      </c>
      <c r="AC4112" t="str">
        <f>MID(TablaPivotFinal[[#This Row],[Fecha]],1,4)</f>
        <v>2016</v>
      </c>
      <c r="AD4112" t="str">
        <f>MID(TablaPivotFinal[[#This Row],[Fecha]],5,3)</f>
        <v>Jun</v>
      </c>
      <c r="AE4112" s="1">
        <v>571917750</v>
      </c>
      <c r="AF4112" s="1">
        <v>117870</v>
      </c>
    </row>
    <row r="4113" spans="1:32" x14ac:dyDescent="0.3">
      <c r="A4113" s="1" t="s">
        <v>755</v>
      </c>
      <c r="B4113" s="1" t="s">
        <v>111</v>
      </c>
      <c r="C4113">
        <v>4901</v>
      </c>
      <c r="D4113" s="1" t="s">
        <v>652</v>
      </c>
      <c r="E4113">
        <v>20</v>
      </c>
      <c r="F4113" s="1" t="s">
        <v>756</v>
      </c>
      <c r="G4113" s="1" t="s">
        <v>712</v>
      </c>
      <c r="H4113" s="1" t="s">
        <v>111</v>
      </c>
      <c r="I4113" s="1" t="s">
        <v>713</v>
      </c>
      <c r="J4113" s="1" t="s">
        <v>714</v>
      </c>
      <c r="K4113">
        <v>-1</v>
      </c>
      <c r="L4113">
        <v>-1</v>
      </c>
      <c r="M4113" s="1" t="s">
        <v>757</v>
      </c>
      <c r="N4113">
        <v>4600</v>
      </c>
      <c r="O4113">
        <v>5000</v>
      </c>
      <c r="P4113">
        <v>5500</v>
      </c>
      <c r="Q4113">
        <v>5900</v>
      </c>
      <c r="R4113">
        <v>12300</v>
      </c>
      <c r="S4113">
        <v>35600</v>
      </c>
      <c r="T4113">
        <v>40500</v>
      </c>
      <c r="U4113">
        <v>0</v>
      </c>
      <c r="V4113">
        <v>0</v>
      </c>
      <c r="W4113">
        <v>0</v>
      </c>
      <c r="X4113">
        <v>0</v>
      </c>
      <c r="Y4113">
        <v>10.121725830000001</v>
      </c>
      <c r="Z4113">
        <v>-73.238637780000005</v>
      </c>
      <c r="AA4113" s="1" t="s">
        <v>27</v>
      </c>
      <c r="AB4113">
        <v>0</v>
      </c>
      <c r="AC4113" t="str">
        <f>MID(TablaPivotFinal[[#This Row],[Fecha]],1,4)</f>
        <v>2016</v>
      </c>
      <c r="AD4113" t="str">
        <f>MID(TablaPivotFinal[[#This Row],[Fecha]],5,3)</f>
        <v>Mar</v>
      </c>
      <c r="AE4113" s="1">
        <v>0</v>
      </c>
      <c r="AF4113" s="1">
        <v>0</v>
      </c>
    </row>
    <row r="4114" spans="1:32" x14ac:dyDescent="0.3">
      <c r="A4114" s="1" t="s">
        <v>755</v>
      </c>
      <c r="B4114" s="1" t="s">
        <v>111</v>
      </c>
      <c r="C4114">
        <v>4901</v>
      </c>
      <c r="D4114" s="1" t="s">
        <v>652</v>
      </c>
      <c r="E4114">
        <v>20</v>
      </c>
      <c r="F4114" s="1" t="s">
        <v>756</v>
      </c>
      <c r="G4114" s="1" t="s">
        <v>712</v>
      </c>
      <c r="H4114" s="1" t="s">
        <v>111</v>
      </c>
      <c r="I4114" s="1" t="s">
        <v>713</v>
      </c>
      <c r="J4114" s="1" t="s">
        <v>714</v>
      </c>
      <c r="K4114">
        <v>-1</v>
      </c>
      <c r="L4114">
        <v>-1</v>
      </c>
      <c r="M4114" s="1" t="s">
        <v>757</v>
      </c>
      <c r="N4114">
        <v>4600</v>
      </c>
      <c r="O4114">
        <v>5000</v>
      </c>
      <c r="P4114">
        <v>5500</v>
      </c>
      <c r="Q4114">
        <v>5900</v>
      </c>
      <c r="R4114">
        <v>12300</v>
      </c>
      <c r="S4114">
        <v>35600</v>
      </c>
      <c r="T4114">
        <v>40500</v>
      </c>
      <c r="U4114">
        <v>0</v>
      </c>
      <c r="V4114">
        <v>0</v>
      </c>
      <c r="W4114">
        <v>0</v>
      </c>
      <c r="X4114">
        <v>0</v>
      </c>
      <c r="Y4114">
        <v>10.121725830000001</v>
      </c>
      <c r="Z4114">
        <v>-73.238637780000005</v>
      </c>
      <c r="AA4114" s="1" t="s">
        <v>29</v>
      </c>
      <c r="AB4114">
        <v>152967800</v>
      </c>
      <c r="AC4114" t="str">
        <f>MID(TablaPivotFinal[[#This Row],[Fecha]],1,4)</f>
        <v>2016</v>
      </c>
      <c r="AD4114" t="str">
        <f>MID(TablaPivotFinal[[#This Row],[Fecha]],5,3)</f>
        <v>May</v>
      </c>
      <c r="AE4114" s="1">
        <v>152967800</v>
      </c>
      <c r="AF4114" s="1">
        <v>31802</v>
      </c>
    </row>
    <row r="4115" spans="1:32" x14ac:dyDescent="0.3">
      <c r="A4115" s="1" t="s">
        <v>755</v>
      </c>
      <c r="B4115" s="1" t="s">
        <v>111</v>
      </c>
      <c r="C4115">
        <v>4901</v>
      </c>
      <c r="D4115" s="1" t="s">
        <v>652</v>
      </c>
      <c r="E4115">
        <v>20</v>
      </c>
      <c r="F4115" s="1" t="s">
        <v>756</v>
      </c>
      <c r="G4115" s="1" t="s">
        <v>712</v>
      </c>
      <c r="H4115" s="1" t="s">
        <v>111</v>
      </c>
      <c r="I4115" s="1" t="s">
        <v>713</v>
      </c>
      <c r="J4115" s="1" t="s">
        <v>714</v>
      </c>
      <c r="K4115">
        <v>-1</v>
      </c>
      <c r="L4115">
        <v>-1</v>
      </c>
      <c r="M4115" s="1" t="s">
        <v>757</v>
      </c>
      <c r="N4115">
        <v>4600</v>
      </c>
      <c r="O4115">
        <v>5000</v>
      </c>
      <c r="P4115">
        <v>5500</v>
      </c>
      <c r="Q4115">
        <v>5900</v>
      </c>
      <c r="R4115">
        <v>12300</v>
      </c>
      <c r="S4115">
        <v>35600</v>
      </c>
      <c r="T4115">
        <v>40500</v>
      </c>
      <c r="U4115">
        <v>0</v>
      </c>
      <c r="V4115">
        <v>0</v>
      </c>
      <c r="W4115">
        <v>0</v>
      </c>
      <c r="X4115">
        <v>0</v>
      </c>
      <c r="Y4115">
        <v>10.121725830000001</v>
      </c>
      <c r="Z4115">
        <v>-73.238637780000005</v>
      </c>
      <c r="AA4115" s="1" t="s">
        <v>31</v>
      </c>
      <c r="AB4115">
        <v>522577200</v>
      </c>
      <c r="AC4115" t="str">
        <f>MID(TablaPivotFinal[[#This Row],[Fecha]],1,4)</f>
        <v>2016</v>
      </c>
      <c r="AD4115" t="str">
        <f>MID(TablaPivotFinal[[#This Row],[Fecha]],5,3)</f>
        <v>Nov</v>
      </c>
      <c r="AE4115" s="1">
        <v>522577200</v>
      </c>
      <c r="AF4115" s="1">
        <v>115915</v>
      </c>
    </row>
    <row r="4116" spans="1:32" x14ac:dyDescent="0.3">
      <c r="A4116" s="1" t="s">
        <v>755</v>
      </c>
      <c r="B4116" s="1" t="s">
        <v>111</v>
      </c>
      <c r="C4116">
        <v>4901</v>
      </c>
      <c r="D4116" s="1" t="s">
        <v>652</v>
      </c>
      <c r="E4116">
        <v>20</v>
      </c>
      <c r="F4116" s="1" t="s">
        <v>756</v>
      </c>
      <c r="G4116" s="1" t="s">
        <v>712</v>
      </c>
      <c r="H4116" s="1" t="s">
        <v>111</v>
      </c>
      <c r="I4116" s="1" t="s">
        <v>713</v>
      </c>
      <c r="J4116" s="1" t="s">
        <v>714</v>
      </c>
      <c r="K4116">
        <v>-1</v>
      </c>
      <c r="L4116">
        <v>-1</v>
      </c>
      <c r="M4116" s="1" t="s">
        <v>757</v>
      </c>
      <c r="N4116">
        <v>4600</v>
      </c>
      <c r="O4116">
        <v>5000</v>
      </c>
      <c r="P4116">
        <v>5500</v>
      </c>
      <c r="Q4116">
        <v>5900</v>
      </c>
      <c r="R4116">
        <v>12300</v>
      </c>
      <c r="S4116">
        <v>35600</v>
      </c>
      <c r="T4116">
        <v>40500</v>
      </c>
      <c r="U4116">
        <v>0</v>
      </c>
      <c r="V4116">
        <v>0</v>
      </c>
      <c r="W4116">
        <v>0</v>
      </c>
      <c r="X4116">
        <v>0</v>
      </c>
      <c r="Y4116">
        <v>10.121725830000001</v>
      </c>
      <c r="Z4116">
        <v>-73.238637780000005</v>
      </c>
      <c r="AA4116" s="1" t="s">
        <v>33</v>
      </c>
      <c r="AB4116">
        <v>527331750</v>
      </c>
      <c r="AC4116" t="str">
        <f>MID(TablaPivotFinal[[#This Row],[Fecha]],1,4)</f>
        <v>2016</v>
      </c>
      <c r="AD4116" t="str">
        <f>MID(TablaPivotFinal[[#This Row],[Fecha]],5,3)</f>
        <v>Oct</v>
      </c>
      <c r="AE4116" s="1">
        <v>527331750</v>
      </c>
      <c r="AF4116" s="1">
        <v>118965</v>
      </c>
    </row>
    <row r="4117" spans="1:32" x14ac:dyDescent="0.3">
      <c r="A4117" s="1" t="s">
        <v>755</v>
      </c>
      <c r="B4117" s="1" t="s">
        <v>111</v>
      </c>
      <c r="C4117">
        <v>4901</v>
      </c>
      <c r="D4117" s="1" t="s">
        <v>652</v>
      </c>
      <c r="E4117">
        <v>20</v>
      </c>
      <c r="F4117" s="1" t="s">
        <v>756</v>
      </c>
      <c r="G4117" s="1" t="s">
        <v>712</v>
      </c>
      <c r="H4117" s="1" t="s">
        <v>111</v>
      </c>
      <c r="I4117" s="1" t="s">
        <v>713</v>
      </c>
      <c r="J4117" s="1" t="s">
        <v>714</v>
      </c>
      <c r="K4117">
        <v>-1</v>
      </c>
      <c r="L4117">
        <v>-1</v>
      </c>
      <c r="M4117" s="1" t="s">
        <v>757</v>
      </c>
      <c r="N4117">
        <v>4600</v>
      </c>
      <c r="O4117">
        <v>5000</v>
      </c>
      <c r="P4117">
        <v>5500</v>
      </c>
      <c r="Q4117">
        <v>5900</v>
      </c>
      <c r="R4117">
        <v>12300</v>
      </c>
      <c r="S4117">
        <v>35600</v>
      </c>
      <c r="T4117">
        <v>40500</v>
      </c>
      <c r="U4117">
        <v>0</v>
      </c>
      <c r="V4117">
        <v>0</v>
      </c>
      <c r="W4117">
        <v>0</v>
      </c>
      <c r="X4117">
        <v>0</v>
      </c>
      <c r="Y4117">
        <v>10.121725830000001</v>
      </c>
      <c r="Z4117">
        <v>-73.238637780000005</v>
      </c>
      <c r="AA4117" s="1" t="s">
        <v>35</v>
      </c>
      <c r="AB4117">
        <v>534229300</v>
      </c>
      <c r="AC4117" t="str">
        <f>MID(TablaPivotFinal[[#This Row],[Fecha]],1,4)</f>
        <v>2016</v>
      </c>
      <c r="AD4117" t="str">
        <f>MID(TablaPivotFinal[[#This Row],[Fecha]],5,3)</f>
        <v>Sep</v>
      </c>
      <c r="AE4117" s="1">
        <v>534229300</v>
      </c>
      <c r="AF4117" s="1">
        <v>115241</v>
      </c>
    </row>
    <row r="4118" spans="1:32" x14ac:dyDescent="0.3">
      <c r="A4118" s="1" t="s">
        <v>755</v>
      </c>
      <c r="B4118" s="1" t="s">
        <v>111</v>
      </c>
      <c r="C4118">
        <v>4901</v>
      </c>
      <c r="D4118" s="1" t="s">
        <v>652</v>
      </c>
      <c r="E4118">
        <v>20</v>
      </c>
      <c r="F4118" s="1" t="s">
        <v>756</v>
      </c>
      <c r="G4118" s="1" t="s">
        <v>712</v>
      </c>
      <c r="H4118" s="1" t="s">
        <v>111</v>
      </c>
      <c r="I4118" s="1" t="s">
        <v>713</v>
      </c>
      <c r="J4118" s="1" t="s">
        <v>714</v>
      </c>
      <c r="K4118">
        <v>-1</v>
      </c>
      <c r="L4118">
        <v>-1</v>
      </c>
      <c r="M4118" s="1" t="s">
        <v>757</v>
      </c>
      <c r="N4118">
        <v>4600</v>
      </c>
      <c r="O4118">
        <v>5000</v>
      </c>
      <c r="P4118">
        <v>5500</v>
      </c>
      <c r="Q4118">
        <v>5900</v>
      </c>
      <c r="R4118">
        <v>12300</v>
      </c>
      <c r="S4118">
        <v>35600</v>
      </c>
      <c r="T4118">
        <v>40500</v>
      </c>
      <c r="U4118">
        <v>0</v>
      </c>
      <c r="V4118">
        <v>0</v>
      </c>
      <c r="W4118">
        <v>0</v>
      </c>
      <c r="X4118">
        <v>0</v>
      </c>
      <c r="Y4118">
        <v>10.121725830000001</v>
      </c>
      <c r="Z4118">
        <v>-73.238637780000005</v>
      </c>
      <c r="AA4118" s="1" t="s">
        <v>37</v>
      </c>
      <c r="AB4118">
        <v>558969150</v>
      </c>
      <c r="AC4118" t="str">
        <f>MID(TablaPivotFinal[[#This Row],[Fecha]],1,4)</f>
        <v>2017</v>
      </c>
      <c r="AD4118" t="str">
        <f>MID(TablaPivotFinal[[#This Row],[Fecha]],5,3)</f>
        <v>Abr</v>
      </c>
      <c r="AE4118" s="1">
        <v>558969150</v>
      </c>
      <c r="AF4118" s="1">
        <v>3909.2333330000001</v>
      </c>
    </row>
    <row r="4119" spans="1:32" x14ac:dyDescent="0.3">
      <c r="A4119" s="1" t="s">
        <v>755</v>
      </c>
      <c r="B4119" s="1" t="s">
        <v>111</v>
      </c>
      <c r="C4119">
        <v>4901</v>
      </c>
      <c r="D4119" s="1" t="s">
        <v>652</v>
      </c>
      <c r="E4119">
        <v>20</v>
      </c>
      <c r="F4119" s="1" t="s">
        <v>756</v>
      </c>
      <c r="G4119" s="1" t="s">
        <v>712</v>
      </c>
      <c r="H4119" s="1" t="s">
        <v>111</v>
      </c>
      <c r="I4119" s="1" t="s">
        <v>713</v>
      </c>
      <c r="J4119" s="1" t="s">
        <v>714</v>
      </c>
      <c r="K4119">
        <v>-1</v>
      </c>
      <c r="L4119">
        <v>-1</v>
      </c>
      <c r="M4119" s="1" t="s">
        <v>757</v>
      </c>
      <c r="N4119">
        <v>4600</v>
      </c>
      <c r="O4119">
        <v>5000</v>
      </c>
      <c r="P4119">
        <v>5500</v>
      </c>
      <c r="Q4119">
        <v>5900</v>
      </c>
      <c r="R4119">
        <v>12300</v>
      </c>
      <c r="S4119">
        <v>35600</v>
      </c>
      <c r="T4119">
        <v>40500</v>
      </c>
      <c r="U4119">
        <v>0</v>
      </c>
      <c r="V4119">
        <v>0</v>
      </c>
      <c r="W4119">
        <v>0</v>
      </c>
      <c r="X4119">
        <v>0</v>
      </c>
      <c r="Y4119">
        <v>10.121725830000001</v>
      </c>
      <c r="Z4119">
        <v>-73.238637780000005</v>
      </c>
      <c r="AA4119" s="1" t="s">
        <v>39</v>
      </c>
      <c r="AB4119">
        <v>596988650</v>
      </c>
      <c r="AC4119" t="str">
        <f>MID(TablaPivotFinal[[#This Row],[Fecha]],1,4)</f>
        <v>2017</v>
      </c>
      <c r="AD4119" t="str">
        <f>MID(TablaPivotFinal[[#This Row],[Fecha]],5,3)</f>
        <v>Ago</v>
      </c>
      <c r="AE4119" s="1">
        <v>596988650</v>
      </c>
      <c r="AF4119" s="1">
        <v>4031.4838709999999</v>
      </c>
    </row>
    <row r="4120" spans="1:32" x14ac:dyDescent="0.3">
      <c r="A4120" s="1" t="s">
        <v>755</v>
      </c>
      <c r="B4120" s="1" t="s">
        <v>111</v>
      </c>
      <c r="C4120">
        <v>4901</v>
      </c>
      <c r="D4120" s="1" t="s">
        <v>652</v>
      </c>
      <c r="E4120">
        <v>20</v>
      </c>
      <c r="F4120" s="1" t="s">
        <v>756</v>
      </c>
      <c r="G4120" s="1" t="s">
        <v>712</v>
      </c>
      <c r="H4120" s="1" t="s">
        <v>111</v>
      </c>
      <c r="I4120" s="1" t="s">
        <v>713</v>
      </c>
      <c r="J4120" s="1" t="s">
        <v>714</v>
      </c>
      <c r="K4120">
        <v>-1</v>
      </c>
      <c r="L4120">
        <v>-1</v>
      </c>
      <c r="M4120" s="1" t="s">
        <v>757</v>
      </c>
      <c r="N4120">
        <v>4600</v>
      </c>
      <c r="O4120">
        <v>5000</v>
      </c>
      <c r="P4120">
        <v>5500</v>
      </c>
      <c r="Q4120">
        <v>5900</v>
      </c>
      <c r="R4120">
        <v>12300</v>
      </c>
      <c r="S4120">
        <v>35600</v>
      </c>
      <c r="T4120">
        <v>40500</v>
      </c>
      <c r="U4120">
        <v>0</v>
      </c>
      <c r="V4120">
        <v>0</v>
      </c>
      <c r="W4120">
        <v>0</v>
      </c>
      <c r="X4120">
        <v>0</v>
      </c>
      <c r="Y4120">
        <v>10.121725830000001</v>
      </c>
      <c r="Z4120">
        <v>-73.238637780000005</v>
      </c>
      <c r="AA4120" s="1" t="s">
        <v>41</v>
      </c>
      <c r="AB4120">
        <v>687253900</v>
      </c>
      <c r="AC4120" t="str">
        <f>MID(TablaPivotFinal[[#This Row],[Fecha]],1,4)</f>
        <v>2017</v>
      </c>
      <c r="AD4120" t="str">
        <f>MID(TablaPivotFinal[[#This Row],[Fecha]],5,3)</f>
        <v>Dic</v>
      </c>
      <c r="AE4120" s="1">
        <v>687253900</v>
      </c>
      <c r="AF4120" s="1">
        <v>4697.16129</v>
      </c>
    </row>
    <row r="4121" spans="1:32" x14ac:dyDescent="0.3">
      <c r="A4121" s="1" t="s">
        <v>755</v>
      </c>
      <c r="B4121" s="1" t="s">
        <v>111</v>
      </c>
      <c r="C4121">
        <v>4901</v>
      </c>
      <c r="D4121" s="1" t="s">
        <v>652</v>
      </c>
      <c r="E4121">
        <v>20</v>
      </c>
      <c r="F4121" s="1" t="s">
        <v>756</v>
      </c>
      <c r="G4121" s="1" t="s">
        <v>712</v>
      </c>
      <c r="H4121" s="1" t="s">
        <v>111</v>
      </c>
      <c r="I4121" s="1" t="s">
        <v>713</v>
      </c>
      <c r="J4121" s="1" t="s">
        <v>714</v>
      </c>
      <c r="K4121">
        <v>-1</v>
      </c>
      <c r="L4121">
        <v>-1</v>
      </c>
      <c r="M4121" s="1" t="s">
        <v>757</v>
      </c>
      <c r="N4121">
        <v>4600</v>
      </c>
      <c r="O4121">
        <v>5000</v>
      </c>
      <c r="P4121">
        <v>5500</v>
      </c>
      <c r="Q4121">
        <v>5900</v>
      </c>
      <c r="R4121">
        <v>12300</v>
      </c>
      <c r="S4121">
        <v>35600</v>
      </c>
      <c r="T4121">
        <v>40500</v>
      </c>
      <c r="U4121">
        <v>0</v>
      </c>
      <c r="V4121">
        <v>0</v>
      </c>
      <c r="W4121">
        <v>0</v>
      </c>
      <c r="X4121">
        <v>0</v>
      </c>
      <c r="Y4121">
        <v>10.121725830000001</v>
      </c>
      <c r="Z4121">
        <v>-73.238637780000005</v>
      </c>
      <c r="AA4121" s="1" t="s">
        <v>43</v>
      </c>
      <c r="AB4121">
        <v>588604200</v>
      </c>
      <c r="AC4121" t="str">
        <f>MID(TablaPivotFinal[[#This Row],[Fecha]],1,4)</f>
        <v>2017</v>
      </c>
      <c r="AD4121" t="str">
        <f>MID(TablaPivotFinal[[#This Row],[Fecha]],5,3)</f>
        <v>Ene</v>
      </c>
      <c r="AE4121" s="1">
        <v>588604200</v>
      </c>
      <c r="AF4121" s="1">
        <v>4123.6129030000002</v>
      </c>
    </row>
    <row r="4122" spans="1:32" x14ac:dyDescent="0.3">
      <c r="A4122" s="1" t="s">
        <v>755</v>
      </c>
      <c r="B4122" s="1" t="s">
        <v>111</v>
      </c>
      <c r="C4122">
        <v>4901</v>
      </c>
      <c r="D4122" s="1" t="s">
        <v>652</v>
      </c>
      <c r="E4122">
        <v>20</v>
      </c>
      <c r="F4122" s="1" t="s">
        <v>756</v>
      </c>
      <c r="G4122" s="1" t="s">
        <v>712</v>
      </c>
      <c r="H4122" s="1" t="s">
        <v>111</v>
      </c>
      <c r="I4122" s="1" t="s">
        <v>713</v>
      </c>
      <c r="J4122" s="1" t="s">
        <v>714</v>
      </c>
      <c r="K4122">
        <v>-1</v>
      </c>
      <c r="L4122">
        <v>-1</v>
      </c>
      <c r="M4122" s="1" t="s">
        <v>757</v>
      </c>
      <c r="N4122">
        <v>4600</v>
      </c>
      <c r="O4122">
        <v>5000</v>
      </c>
      <c r="P4122">
        <v>5500</v>
      </c>
      <c r="Q4122">
        <v>5900</v>
      </c>
      <c r="R4122">
        <v>12300</v>
      </c>
      <c r="S4122">
        <v>35600</v>
      </c>
      <c r="T4122">
        <v>40500</v>
      </c>
      <c r="U4122">
        <v>0</v>
      </c>
      <c r="V4122">
        <v>0</v>
      </c>
      <c r="W4122">
        <v>0</v>
      </c>
      <c r="X4122">
        <v>0</v>
      </c>
      <c r="Y4122">
        <v>10.121725830000001</v>
      </c>
      <c r="Z4122">
        <v>-73.238637780000005</v>
      </c>
      <c r="AA4122" s="1" t="s">
        <v>45</v>
      </c>
      <c r="AB4122">
        <v>527284950</v>
      </c>
      <c r="AC4122" t="str">
        <f>MID(TablaPivotFinal[[#This Row],[Fecha]],1,4)</f>
        <v>2017</v>
      </c>
      <c r="AD4122" t="str">
        <f>MID(TablaPivotFinal[[#This Row],[Fecha]],5,3)</f>
        <v>Feb</v>
      </c>
      <c r="AE4122" s="1">
        <v>527284950</v>
      </c>
      <c r="AF4122" s="1">
        <v>3878.5714290000001</v>
      </c>
    </row>
    <row r="4123" spans="1:32" x14ac:dyDescent="0.3">
      <c r="A4123" s="1" t="s">
        <v>755</v>
      </c>
      <c r="B4123" s="1" t="s">
        <v>111</v>
      </c>
      <c r="C4123">
        <v>4901</v>
      </c>
      <c r="D4123" s="1" t="s">
        <v>652</v>
      </c>
      <c r="E4123">
        <v>20</v>
      </c>
      <c r="F4123" s="1" t="s">
        <v>756</v>
      </c>
      <c r="G4123" s="1" t="s">
        <v>712</v>
      </c>
      <c r="H4123" s="1" t="s">
        <v>111</v>
      </c>
      <c r="I4123" s="1" t="s">
        <v>713</v>
      </c>
      <c r="J4123" s="1" t="s">
        <v>714</v>
      </c>
      <c r="K4123">
        <v>-1</v>
      </c>
      <c r="L4123">
        <v>-1</v>
      </c>
      <c r="M4123" s="1" t="s">
        <v>757</v>
      </c>
      <c r="N4123">
        <v>4600</v>
      </c>
      <c r="O4123">
        <v>5000</v>
      </c>
      <c r="P4123">
        <v>5500</v>
      </c>
      <c r="Q4123">
        <v>5900</v>
      </c>
      <c r="R4123">
        <v>12300</v>
      </c>
      <c r="S4123">
        <v>35600</v>
      </c>
      <c r="T4123">
        <v>40500</v>
      </c>
      <c r="U4123">
        <v>0</v>
      </c>
      <c r="V4123">
        <v>0</v>
      </c>
      <c r="W4123">
        <v>0</v>
      </c>
      <c r="X4123">
        <v>0</v>
      </c>
      <c r="Y4123">
        <v>10.121725830000001</v>
      </c>
      <c r="Z4123">
        <v>-73.238637780000005</v>
      </c>
      <c r="AA4123" s="1" t="s">
        <v>47</v>
      </c>
      <c r="AB4123">
        <v>608230300</v>
      </c>
      <c r="AC4123" t="str">
        <f>MID(TablaPivotFinal[[#This Row],[Fecha]],1,4)</f>
        <v>2017</v>
      </c>
      <c r="AD4123" t="str">
        <f>MID(TablaPivotFinal[[#This Row],[Fecha]],5,3)</f>
        <v>Jul</v>
      </c>
      <c r="AE4123" s="1">
        <v>608230300</v>
      </c>
      <c r="AF4123" s="1">
        <v>4039.9354840000001</v>
      </c>
    </row>
    <row r="4124" spans="1:32" x14ac:dyDescent="0.3">
      <c r="A4124" s="1" t="s">
        <v>755</v>
      </c>
      <c r="B4124" s="1" t="s">
        <v>111</v>
      </c>
      <c r="C4124">
        <v>4901</v>
      </c>
      <c r="D4124" s="1" t="s">
        <v>652</v>
      </c>
      <c r="E4124">
        <v>20</v>
      </c>
      <c r="F4124" s="1" t="s">
        <v>756</v>
      </c>
      <c r="G4124" s="1" t="s">
        <v>712</v>
      </c>
      <c r="H4124" s="1" t="s">
        <v>111</v>
      </c>
      <c r="I4124" s="1" t="s">
        <v>713</v>
      </c>
      <c r="J4124" s="1" t="s">
        <v>714</v>
      </c>
      <c r="K4124">
        <v>-1</v>
      </c>
      <c r="L4124">
        <v>-1</v>
      </c>
      <c r="M4124" s="1" t="s">
        <v>757</v>
      </c>
      <c r="N4124">
        <v>4600</v>
      </c>
      <c r="O4124">
        <v>5000</v>
      </c>
      <c r="P4124">
        <v>5500</v>
      </c>
      <c r="Q4124">
        <v>5900</v>
      </c>
      <c r="R4124">
        <v>12300</v>
      </c>
      <c r="S4124">
        <v>35600</v>
      </c>
      <c r="T4124">
        <v>40500</v>
      </c>
      <c r="U4124">
        <v>0</v>
      </c>
      <c r="V4124">
        <v>0</v>
      </c>
      <c r="W4124">
        <v>0</v>
      </c>
      <c r="X4124">
        <v>0</v>
      </c>
      <c r="Y4124">
        <v>10.121725830000001</v>
      </c>
      <c r="Z4124">
        <v>-73.238637780000005</v>
      </c>
      <c r="AA4124" s="1" t="s">
        <v>49</v>
      </c>
      <c r="AB4124">
        <v>581472550</v>
      </c>
      <c r="AC4124" t="str">
        <f>MID(TablaPivotFinal[[#This Row],[Fecha]],1,4)</f>
        <v>2017</v>
      </c>
      <c r="AD4124" t="str">
        <f>MID(TablaPivotFinal[[#This Row],[Fecha]],5,3)</f>
        <v>Jun</v>
      </c>
      <c r="AE4124" s="1">
        <v>581472550</v>
      </c>
      <c r="AF4124" s="1">
        <v>3993</v>
      </c>
    </row>
    <row r="4125" spans="1:32" x14ac:dyDescent="0.3">
      <c r="A4125" s="1" t="s">
        <v>755</v>
      </c>
      <c r="B4125" s="1" t="s">
        <v>111</v>
      </c>
      <c r="C4125">
        <v>4901</v>
      </c>
      <c r="D4125" s="1" t="s">
        <v>652</v>
      </c>
      <c r="E4125">
        <v>20</v>
      </c>
      <c r="F4125" s="1" t="s">
        <v>756</v>
      </c>
      <c r="G4125" s="1" t="s">
        <v>712</v>
      </c>
      <c r="H4125" s="1" t="s">
        <v>111</v>
      </c>
      <c r="I4125" s="1" t="s">
        <v>713</v>
      </c>
      <c r="J4125" s="1" t="s">
        <v>714</v>
      </c>
      <c r="K4125">
        <v>-1</v>
      </c>
      <c r="L4125">
        <v>-1</v>
      </c>
      <c r="M4125" s="1" t="s">
        <v>757</v>
      </c>
      <c r="N4125">
        <v>4600</v>
      </c>
      <c r="O4125">
        <v>5000</v>
      </c>
      <c r="P4125">
        <v>5500</v>
      </c>
      <c r="Q4125">
        <v>5900</v>
      </c>
      <c r="R4125">
        <v>12300</v>
      </c>
      <c r="S4125">
        <v>35600</v>
      </c>
      <c r="T4125">
        <v>40500</v>
      </c>
      <c r="U4125">
        <v>0</v>
      </c>
      <c r="V4125">
        <v>0</v>
      </c>
      <c r="W4125">
        <v>0</v>
      </c>
      <c r="X4125">
        <v>0</v>
      </c>
      <c r="Y4125">
        <v>10.121725830000001</v>
      </c>
      <c r="Z4125">
        <v>-73.238637780000005</v>
      </c>
      <c r="AA4125" s="1" t="s">
        <v>51</v>
      </c>
      <c r="AB4125">
        <v>588298650</v>
      </c>
      <c r="AC4125" t="str">
        <f>MID(TablaPivotFinal[[#This Row],[Fecha]],1,4)</f>
        <v>2017</v>
      </c>
      <c r="AD4125" t="str">
        <f>MID(TablaPivotFinal[[#This Row],[Fecha]],5,3)</f>
        <v>Mar</v>
      </c>
      <c r="AE4125" s="1">
        <v>588298650</v>
      </c>
      <c r="AF4125" s="1">
        <v>3863.16129</v>
      </c>
    </row>
    <row r="4126" spans="1:32" x14ac:dyDescent="0.3">
      <c r="A4126" s="1" t="s">
        <v>755</v>
      </c>
      <c r="B4126" s="1" t="s">
        <v>111</v>
      </c>
      <c r="C4126">
        <v>4901</v>
      </c>
      <c r="D4126" s="1" t="s">
        <v>652</v>
      </c>
      <c r="E4126">
        <v>20</v>
      </c>
      <c r="F4126" s="1" t="s">
        <v>756</v>
      </c>
      <c r="G4126" s="1" t="s">
        <v>712</v>
      </c>
      <c r="H4126" s="1" t="s">
        <v>111</v>
      </c>
      <c r="I4126" s="1" t="s">
        <v>713</v>
      </c>
      <c r="J4126" s="1" t="s">
        <v>714</v>
      </c>
      <c r="K4126">
        <v>-1</v>
      </c>
      <c r="L4126">
        <v>-1</v>
      </c>
      <c r="M4126" s="1" t="s">
        <v>757</v>
      </c>
      <c r="N4126">
        <v>4600</v>
      </c>
      <c r="O4126">
        <v>5000</v>
      </c>
      <c r="P4126">
        <v>5500</v>
      </c>
      <c r="Q4126">
        <v>5900</v>
      </c>
      <c r="R4126">
        <v>12300</v>
      </c>
      <c r="S4126">
        <v>35600</v>
      </c>
      <c r="T4126">
        <v>40500</v>
      </c>
      <c r="U4126">
        <v>0</v>
      </c>
      <c r="V4126">
        <v>0</v>
      </c>
      <c r="W4126">
        <v>0</v>
      </c>
      <c r="X4126">
        <v>0</v>
      </c>
      <c r="Y4126">
        <v>10.121725830000001</v>
      </c>
      <c r="Z4126">
        <v>-73.238637780000005</v>
      </c>
      <c r="AA4126" s="1" t="s">
        <v>53</v>
      </c>
      <c r="AB4126">
        <v>559804300</v>
      </c>
      <c r="AC4126" t="str">
        <f>MID(TablaPivotFinal[[#This Row],[Fecha]],1,4)</f>
        <v>2017</v>
      </c>
      <c r="AD4126" t="str">
        <f>MID(TablaPivotFinal[[#This Row],[Fecha]],5,3)</f>
        <v>May</v>
      </c>
      <c r="AE4126" s="1">
        <v>559804300</v>
      </c>
      <c r="AF4126" s="1">
        <v>3820.6129030000002</v>
      </c>
    </row>
    <row r="4127" spans="1:32" x14ac:dyDescent="0.3">
      <c r="A4127" s="1" t="s">
        <v>755</v>
      </c>
      <c r="B4127" s="1" t="s">
        <v>111</v>
      </c>
      <c r="C4127">
        <v>4901</v>
      </c>
      <c r="D4127" s="1" t="s">
        <v>652</v>
      </c>
      <c r="E4127">
        <v>20</v>
      </c>
      <c r="F4127" s="1" t="s">
        <v>756</v>
      </c>
      <c r="G4127" s="1" t="s">
        <v>712</v>
      </c>
      <c r="H4127" s="1" t="s">
        <v>111</v>
      </c>
      <c r="I4127" s="1" t="s">
        <v>713</v>
      </c>
      <c r="J4127" s="1" t="s">
        <v>714</v>
      </c>
      <c r="K4127">
        <v>-1</v>
      </c>
      <c r="L4127">
        <v>-1</v>
      </c>
      <c r="M4127" s="1" t="s">
        <v>757</v>
      </c>
      <c r="N4127">
        <v>4600</v>
      </c>
      <c r="O4127">
        <v>5000</v>
      </c>
      <c r="P4127">
        <v>5500</v>
      </c>
      <c r="Q4127">
        <v>5900</v>
      </c>
      <c r="R4127">
        <v>12300</v>
      </c>
      <c r="S4127">
        <v>35600</v>
      </c>
      <c r="T4127">
        <v>40500</v>
      </c>
      <c r="U4127">
        <v>0</v>
      </c>
      <c r="V4127">
        <v>0</v>
      </c>
      <c r="W4127">
        <v>0</v>
      </c>
      <c r="X4127">
        <v>0</v>
      </c>
      <c r="Y4127">
        <v>10.121725830000001</v>
      </c>
      <c r="Z4127">
        <v>-73.238637780000005</v>
      </c>
      <c r="AA4127" s="1" t="s">
        <v>55</v>
      </c>
      <c r="AB4127">
        <v>582182150</v>
      </c>
      <c r="AC4127" t="str">
        <f>MID(TablaPivotFinal[[#This Row],[Fecha]],1,4)</f>
        <v>2017</v>
      </c>
      <c r="AD4127" t="str">
        <f>MID(TablaPivotFinal[[#This Row],[Fecha]],5,3)</f>
        <v>Nov</v>
      </c>
      <c r="AE4127" s="1">
        <v>582182150</v>
      </c>
      <c r="AF4127" s="1">
        <v>4043.666667</v>
      </c>
    </row>
    <row r="4128" spans="1:32" x14ac:dyDescent="0.3">
      <c r="A4128" s="1" t="s">
        <v>755</v>
      </c>
      <c r="B4128" s="1" t="s">
        <v>111</v>
      </c>
      <c r="C4128">
        <v>4901</v>
      </c>
      <c r="D4128" s="1" t="s">
        <v>652</v>
      </c>
      <c r="E4128">
        <v>20</v>
      </c>
      <c r="F4128" s="1" t="s">
        <v>756</v>
      </c>
      <c r="G4128" s="1" t="s">
        <v>712</v>
      </c>
      <c r="H4128" s="1" t="s">
        <v>111</v>
      </c>
      <c r="I4128" s="1" t="s">
        <v>713</v>
      </c>
      <c r="J4128" s="1" t="s">
        <v>714</v>
      </c>
      <c r="K4128">
        <v>-1</v>
      </c>
      <c r="L4128">
        <v>-1</v>
      </c>
      <c r="M4128" s="1" t="s">
        <v>757</v>
      </c>
      <c r="N4128">
        <v>4600</v>
      </c>
      <c r="O4128">
        <v>5000</v>
      </c>
      <c r="P4128">
        <v>5500</v>
      </c>
      <c r="Q4128">
        <v>5900</v>
      </c>
      <c r="R4128">
        <v>12300</v>
      </c>
      <c r="S4128">
        <v>35600</v>
      </c>
      <c r="T4128">
        <v>40500</v>
      </c>
      <c r="U4128">
        <v>0</v>
      </c>
      <c r="V4128">
        <v>0</v>
      </c>
      <c r="W4128">
        <v>0</v>
      </c>
      <c r="X4128">
        <v>0</v>
      </c>
      <c r="Y4128">
        <v>10.121725830000001</v>
      </c>
      <c r="Z4128">
        <v>-73.238637780000005</v>
      </c>
      <c r="AA4128" s="1" t="s">
        <v>57</v>
      </c>
      <c r="AB4128">
        <v>590875450</v>
      </c>
      <c r="AC4128" t="str">
        <f>MID(TablaPivotFinal[[#This Row],[Fecha]],1,4)</f>
        <v>2017</v>
      </c>
      <c r="AD4128" t="str">
        <f>MID(TablaPivotFinal[[#This Row],[Fecha]],5,3)</f>
        <v>Oct</v>
      </c>
      <c r="AE4128" s="1">
        <v>590875450</v>
      </c>
      <c r="AF4128" s="1">
        <v>3973</v>
      </c>
    </row>
    <row r="4129" spans="1:32" x14ac:dyDescent="0.3">
      <c r="A4129" s="1" t="s">
        <v>755</v>
      </c>
      <c r="B4129" s="1" t="s">
        <v>111</v>
      </c>
      <c r="C4129">
        <v>4901</v>
      </c>
      <c r="D4129" s="1" t="s">
        <v>652</v>
      </c>
      <c r="E4129">
        <v>20</v>
      </c>
      <c r="F4129" s="1" t="s">
        <v>756</v>
      </c>
      <c r="G4129" s="1" t="s">
        <v>712</v>
      </c>
      <c r="H4129" s="1" t="s">
        <v>111</v>
      </c>
      <c r="I4129" s="1" t="s">
        <v>713</v>
      </c>
      <c r="J4129" s="1" t="s">
        <v>714</v>
      </c>
      <c r="K4129">
        <v>-1</v>
      </c>
      <c r="L4129">
        <v>-1</v>
      </c>
      <c r="M4129" s="1" t="s">
        <v>757</v>
      </c>
      <c r="N4129">
        <v>4600</v>
      </c>
      <c r="O4129">
        <v>5000</v>
      </c>
      <c r="P4129">
        <v>5500</v>
      </c>
      <c r="Q4129">
        <v>5900</v>
      </c>
      <c r="R4129">
        <v>12300</v>
      </c>
      <c r="S4129">
        <v>35600</v>
      </c>
      <c r="T4129">
        <v>40500</v>
      </c>
      <c r="U4129">
        <v>0</v>
      </c>
      <c r="V4129">
        <v>0</v>
      </c>
      <c r="W4129">
        <v>0</v>
      </c>
      <c r="X4129">
        <v>0</v>
      </c>
      <c r="Y4129">
        <v>10.121725830000001</v>
      </c>
      <c r="Z4129">
        <v>-73.238637780000005</v>
      </c>
      <c r="AA4129" s="1" t="s">
        <v>59</v>
      </c>
      <c r="AB4129">
        <v>562001000</v>
      </c>
      <c r="AC4129" t="str">
        <f>MID(TablaPivotFinal[[#This Row],[Fecha]],1,4)</f>
        <v>2017</v>
      </c>
      <c r="AD4129" t="str">
        <f>MID(TablaPivotFinal[[#This Row],[Fecha]],5,3)</f>
        <v>Sep</v>
      </c>
      <c r="AE4129" s="1">
        <v>562001000</v>
      </c>
      <c r="AF4129" s="1">
        <v>3933.4666670000001</v>
      </c>
    </row>
    <row r="4130" spans="1:32" x14ac:dyDescent="0.3">
      <c r="A4130" s="1" t="s">
        <v>755</v>
      </c>
      <c r="B4130" s="1" t="s">
        <v>111</v>
      </c>
      <c r="C4130">
        <v>4901</v>
      </c>
      <c r="D4130" s="1" t="s">
        <v>652</v>
      </c>
      <c r="E4130">
        <v>20</v>
      </c>
      <c r="F4130" s="1" t="s">
        <v>756</v>
      </c>
      <c r="G4130" s="1" t="s">
        <v>712</v>
      </c>
      <c r="H4130" s="1" t="s">
        <v>111</v>
      </c>
      <c r="I4130" s="1" t="s">
        <v>713</v>
      </c>
      <c r="J4130" s="1" t="s">
        <v>714</v>
      </c>
      <c r="K4130">
        <v>-1</v>
      </c>
      <c r="L4130">
        <v>-1</v>
      </c>
      <c r="M4130" s="1" t="s">
        <v>757</v>
      </c>
      <c r="N4130">
        <v>4600</v>
      </c>
      <c r="O4130">
        <v>5000</v>
      </c>
      <c r="P4130">
        <v>5500</v>
      </c>
      <c r="Q4130">
        <v>5900</v>
      </c>
      <c r="R4130">
        <v>12300</v>
      </c>
      <c r="S4130">
        <v>35600</v>
      </c>
      <c r="T4130">
        <v>40500</v>
      </c>
      <c r="U4130">
        <v>0</v>
      </c>
      <c r="V4130">
        <v>0</v>
      </c>
      <c r="W4130">
        <v>0</v>
      </c>
      <c r="X4130">
        <v>0</v>
      </c>
      <c r="Y4130">
        <v>10.121725830000001</v>
      </c>
      <c r="Z4130">
        <v>-73.238637780000005</v>
      </c>
      <c r="AA4130" s="1" t="s">
        <v>61</v>
      </c>
      <c r="AB4130">
        <v>0</v>
      </c>
      <c r="AC4130" t="str">
        <f>MID(TablaPivotFinal[[#This Row],[Fecha]],1,4)</f>
        <v>2018</v>
      </c>
      <c r="AD4130" t="str">
        <f>MID(TablaPivotFinal[[#This Row],[Fecha]],5,3)</f>
        <v>Abr</v>
      </c>
      <c r="AE4130" s="1">
        <v>0</v>
      </c>
      <c r="AF4130" s="1">
        <v>0</v>
      </c>
    </row>
    <row r="4131" spans="1:32" x14ac:dyDescent="0.3">
      <c r="A4131" s="1" t="s">
        <v>755</v>
      </c>
      <c r="B4131" s="1" t="s">
        <v>111</v>
      </c>
      <c r="C4131">
        <v>4901</v>
      </c>
      <c r="D4131" s="1" t="s">
        <v>652</v>
      </c>
      <c r="E4131">
        <v>20</v>
      </c>
      <c r="F4131" s="1" t="s">
        <v>756</v>
      </c>
      <c r="G4131" s="1" t="s">
        <v>712</v>
      </c>
      <c r="H4131" s="1" t="s">
        <v>111</v>
      </c>
      <c r="I4131" s="1" t="s">
        <v>713</v>
      </c>
      <c r="J4131" s="1" t="s">
        <v>714</v>
      </c>
      <c r="K4131">
        <v>-1</v>
      </c>
      <c r="L4131">
        <v>-1</v>
      </c>
      <c r="M4131" s="1" t="s">
        <v>757</v>
      </c>
      <c r="N4131">
        <v>4600</v>
      </c>
      <c r="O4131">
        <v>5000</v>
      </c>
      <c r="P4131">
        <v>5500</v>
      </c>
      <c r="Q4131">
        <v>5900</v>
      </c>
      <c r="R4131">
        <v>12300</v>
      </c>
      <c r="S4131">
        <v>35600</v>
      </c>
      <c r="T4131">
        <v>40500</v>
      </c>
      <c r="U4131">
        <v>0</v>
      </c>
      <c r="V4131">
        <v>0</v>
      </c>
      <c r="W4131">
        <v>0</v>
      </c>
      <c r="X4131">
        <v>0</v>
      </c>
      <c r="Y4131">
        <v>10.121725830000001</v>
      </c>
      <c r="Z4131">
        <v>-73.238637780000005</v>
      </c>
      <c r="AA4131" s="1" t="s">
        <v>63</v>
      </c>
      <c r="AB4131">
        <v>0</v>
      </c>
      <c r="AC4131" t="str">
        <f>MID(TablaPivotFinal[[#This Row],[Fecha]],1,4)</f>
        <v>2018</v>
      </c>
      <c r="AD4131" t="str">
        <f>MID(TablaPivotFinal[[#This Row],[Fecha]],5,3)</f>
        <v>Ago</v>
      </c>
      <c r="AE4131" s="1">
        <v>0</v>
      </c>
      <c r="AF4131" s="1">
        <v>0</v>
      </c>
    </row>
    <row r="4132" spans="1:32" x14ac:dyDescent="0.3">
      <c r="A4132" s="1" t="s">
        <v>755</v>
      </c>
      <c r="B4132" s="1" t="s">
        <v>111</v>
      </c>
      <c r="C4132">
        <v>4901</v>
      </c>
      <c r="D4132" s="1" t="s">
        <v>652</v>
      </c>
      <c r="E4132">
        <v>20</v>
      </c>
      <c r="F4132" s="1" t="s">
        <v>756</v>
      </c>
      <c r="G4132" s="1" t="s">
        <v>712</v>
      </c>
      <c r="H4132" s="1" t="s">
        <v>111</v>
      </c>
      <c r="I4132" s="1" t="s">
        <v>713</v>
      </c>
      <c r="J4132" s="1" t="s">
        <v>714</v>
      </c>
      <c r="K4132">
        <v>-1</v>
      </c>
      <c r="L4132">
        <v>-1</v>
      </c>
      <c r="M4132" s="1" t="s">
        <v>757</v>
      </c>
      <c r="N4132">
        <v>4600</v>
      </c>
      <c r="O4132">
        <v>5000</v>
      </c>
      <c r="P4132">
        <v>5500</v>
      </c>
      <c r="Q4132">
        <v>5900</v>
      </c>
      <c r="R4132">
        <v>12300</v>
      </c>
      <c r="S4132">
        <v>35600</v>
      </c>
      <c r="T4132">
        <v>40500</v>
      </c>
      <c r="U4132">
        <v>0</v>
      </c>
      <c r="V4132">
        <v>0</v>
      </c>
      <c r="W4132">
        <v>0</v>
      </c>
      <c r="X4132">
        <v>0</v>
      </c>
      <c r="Y4132">
        <v>10.121725830000001</v>
      </c>
      <c r="Z4132">
        <v>-73.238637780000005</v>
      </c>
      <c r="AA4132" s="1" t="s">
        <v>65</v>
      </c>
      <c r="AB4132">
        <v>0</v>
      </c>
      <c r="AC4132" t="str">
        <f>MID(TablaPivotFinal[[#This Row],[Fecha]],1,4)</f>
        <v>2018</v>
      </c>
      <c r="AD4132" t="str">
        <f>MID(TablaPivotFinal[[#This Row],[Fecha]],5,3)</f>
        <v>Dic</v>
      </c>
      <c r="AE4132" s="1">
        <v>0</v>
      </c>
      <c r="AF4132" s="1">
        <v>0</v>
      </c>
    </row>
    <row r="4133" spans="1:32" x14ac:dyDescent="0.3">
      <c r="A4133" s="1" t="s">
        <v>755</v>
      </c>
      <c r="B4133" s="1" t="s">
        <v>111</v>
      </c>
      <c r="C4133">
        <v>4901</v>
      </c>
      <c r="D4133" s="1" t="s">
        <v>652</v>
      </c>
      <c r="E4133">
        <v>20</v>
      </c>
      <c r="F4133" s="1" t="s">
        <v>756</v>
      </c>
      <c r="G4133" s="1" t="s">
        <v>712</v>
      </c>
      <c r="H4133" s="1" t="s">
        <v>111</v>
      </c>
      <c r="I4133" s="1" t="s">
        <v>713</v>
      </c>
      <c r="J4133" s="1" t="s">
        <v>714</v>
      </c>
      <c r="K4133">
        <v>-1</v>
      </c>
      <c r="L4133">
        <v>-1</v>
      </c>
      <c r="M4133" s="1" t="s">
        <v>757</v>
      </c>
      <c r="N4133">
        <v>4600</v>
      </c>
      <c r="O4133">
        <v>5000</v>
      </c>
      <c r="P4133">
        <v>5500</v>
      </c>
      <c r="Q4133">
        <v>5900</v>
      </c>
      <c r="R4133">
        <v>12300</v>
      </c>
      <c r="S4133">
        <v>35600</v>
      </c>
      <c r="T4133">
        <v>40500</v>
      </c>
      <c r="U4133">
        <v>0</v>
      </c>
      <c r="V4133">
        <v>0</v>
      </c>
      <c r="W4133">
        <v>0</v>
      </c>
      <c r="X4133">
        <v>0</v>
      </c>
      <c r="Y4133">
        <v>10.121725830000001</v>
      </c>
      <c r="Z4133">
        <v>-73.238637780000005</v>
      </c>
      <c r="AA4133" s="1" t="s">
        <v>67</v>
      </c>
      <c r="AB4133">
        <v>659413800</v>
      </c>
      <c r="AC4133" t="str">
        <f>MID(TablaPivotFinal[[#This Row],[Fecha]],1,4)</f>
        <v>2018</v>
      </c>
      <c r="AD4133" t="str">
        <f>MID(TablaPivotFinal[[#This Row],[Fecha]],5,3)</f>
        <v>Ene</v>
      </c>
      <c r="AE4133" s="1">
        <v>659413800</v>
      </c>
      <c r="AF4133" s="1">
        <v>133587</v>
      </c>
    </row>
    <row r="4134" spans="1:32" x14ac:dyDescent="0.3">
      <c r="A4134" s="1" t="s">
        <v>755</v>
      </c>
      <c r="B4134" s="1" t="s">
        <v>111</v>
      </c>
      <c r="C4134">
        <v>4901</v>
      </c>
      <c r="D4134" s="1" t="s">
        <v>652</v>
      </c>
      <c r="E4134">
        <v>20</v>
      </c>
      <c r="F4134" s="1" t="s">
        <v>756</v>
      </c>
      <c r="G4134" s="1" t="s">
        <v>712</v>
      </c>
      <c r="H4134" s="1" t="s">
        <v>111</v>
      </c>
      <c r="I4134" s="1" t="s">
        <v>713</v>
      </c>
      <c r="J4134" s="1" t="s">
        <v>714</v>
      </c>
      <c r="K4134">
        <v>-1</v>
      </c>
      <c r="L4134">
        <v>-1</v>
      </c>
      <c r="M4134" s="1" t="s">
        <v>757</v>
      </c>
      <c r="N4134">
        <v>4600</v>
      </c>
      <c r="O4134">
        <v>5000</v>
      </c>
      <c r="P4134">
        <v>5500</v>
      </c>
      <c r="Q4134">
        <v>5900</v>
      </c>
      <c r="R4134">
        <v>12300</v>
      </c>
      <c r="S4134">
        <v>35600</v>
      </c>
      <c r="T4134">
        <v>40500</v>
      </c>
      <c r="U4134">
        <v>0</v>
      </c>
      <c r="V4134">
        <v>0</v>
      </c>
      <c r="W4134">
        <v>0</v>
      </c>
      <c r="X4134">
        <v>0</v>
      </c>
      <c r="Y4134">
        <v>10.121725830000001</v>
      </c>
      <c r="Z4134">
        <v>-73.238637780000005</v>
      </c>
      <c r="AA4134" s="1" t="s">
        <v>69</v>
      </c>
      <c r="AB4134">
        <v>369167400</v>
      </c>
      <c r="AC4134" t="str">
        <f>MID(TablaPivotFinal[[#This Row],[Fecha]],1,4)</f>
        <v>2018</v>
      </c>
      <c r="AD4134" t="str">
        <f>MID(TablaPivotFinal[[#This Row],[Fecha]],5,3)</f>
        <v>Feb</v>
      </c>
      <c r="AE4134" s="1">
        <v>369167400</v>
      </c>
      <c r="AF4134" s="1">
        <v>66367</v>
      </c>
    </row>
    <row r="4135" spans="1:32" x14ac:dyDescent="0.3">
      <c r="A4135" s="1" t="s">
        <v>755</v>
      </c>
      <c r="B4135" s="1" t="s">
        <v>111</v>
      </c>
      <c r="C4135">
        <v>4901</v>
      </c>
      <c r="D4135" s="1" t="s">
        <v>652</v>
      </c>
      <c r="E4135">
        <v>20</v>
      </c>
      <c r="F4135" s="1" t="s">
        <v>756</v>
      </c>
      <c r="G4135" s="1" t="s">
        <v>712</v>
      </c>
      <c r="H4135" s="1" t="s">
        <v>111</v>
      </c>
      <c r="I4135" s="1" t="s">
        <v>713</v>
      </c>
      <c r="J4135" s="1" t="s">
        <v>714</v>
      </c>
      <c r="K4135">
        <v>-1</v>
      </c>
      <c r="L4135">
        <v>-1</v>
      </c>
      <c r="M4135" s="1" t="s">
        <v>757</v>
      </c>
      <c r="N4135">
        <v>4600</v>
      </c>
      <c r="O4135">
        <v>5000</v>
      </c>
      <c r="P4135">
        <v>5500</v>
      </c>
      <c r="Q4135">
        <v>5900</v>
      </c>
      <c r="R4135">
        <v>12300</v>
      </c>
      <c r="S4135">
        <v>35600</v>
      </c>
      <c r="T4135">
        <v>40500</v>
      </c>
      <c r="U4135">
        <v>0</v>
      </c>
      <c r="V4135">
        <v>0</v>
      </c>
      <c r="W4135">
        <v>0</v>
      </c>
      <c r="X4135">
        <v>0</v>
      </c>
      <c r="Y4135">
        <v>10.121725830000001</v>
      </c>
      <c r="Z4135">
        <v>-73.238637780000005</v>
      </c>
      <c r="AA4135" s="1" t="s">
        <v>71</v>
      </c>
      <c r="AB4135">
        <v>0</v>
      </c>
      <c r="AC4135" t="str">
        <f>MID(TablaPivotFinal[[#This Row],[Fecha]],1,4)</f>
        <v>2018</v>
      </c>
      <c r="AD4135" t="str">
        <f>MID(TablaPivotFinal[[#This Row],[Fecha]],5,3)</f>
        <v>Jul</v>
      </c>
      <c r="AE4135" s="1">
        <v>0</v>
      </c>
      <c r="AF4135" s="1">
        <v>0</v>
      </c>
    </row>
    <row r="4136" spans="1:32" x14ac:dyDescent="0.3">
      <c r="A4136" s="1" t="s">
        <v>755</v>
      </c>
      <c r="B4136" s="1" t="s">
        <v>111</v>
      </c>
      <c r="C4136">
        <v>4901</v>
      </c>
      <c r="D4136" s="1" t="s">
        <v>652</v>
      </c>
      <c r="E4136">
        <v>20</v>
      </c>
      <c r="F4136" s="1" t="s">
        <v>756</v>
      </c>
      <c r="G4136" s="1" t="s">
        <v>712</v>
      </c>
      <c r="H4136" s="1" t="s">
        <v>111</v>
      </c>
      <c r="I4136" s="1" t="s">
        <v>713</v>
      </c>
      <c r="J4136" s="1" t="s">
        <v>714</v>
      </c>
      <c r="K4136">
        <v>-1</v>
      </c>
      <c r="L4136">
        <v>-1</v>
      </c>
      <c r="M4136" s="1" t="s">
        <v>757</v>
      </c>
      <c r="N4136">
        <v>4600</v>
      </c>
      <c r="O4136">
        <v>5000</v>
      </c>
      <c r="P4136">
        <v>5500</v>
      </c>
      <c r="Q4136">
        <v>5900</v>
      </c>
      <c r="R4136">
        <v>12300</v>
      </c>
      <c r="S4136">
        <v>35600</v>
      </c>
      <c r="T4136">
        <v>40500</v>
      </c>
      <c r="U4136">
        <v>0</v>
      </c>
      <c r="V4136">
        <v>0</v>
      </c>
      <c r="W4136">
        <v>0</v>
      </c>
      <c r="X4136">
        <v>0</v>
      </c>
      <c r="Y4136">
        <v>10.121725830000001</v>
      </c>
      <c r="Z4136">
        <v>-73.238637780000005</v>
      </c>
      <c r="AA4136" s="1" t="s">
        <v>73</v>
      </c>
      <c r="AB4136">
        <v>0</v>
      </c>
      <c r="AC4136" t="str">
        <f>MID(TablaPivotFinal[[#This Row],[Fecha]],1,4)</f>
        <v>2018</v>
      </c>
      <c r="AD4136" t="str">
        <f>MID(TablaPivotFinal[[#This Row],[Fecha]],5,3)</f>
        <v>Jun</v>
      </c>
      <c r="AE4136" s="1">
        <v>0</v>
      </c>
      <c r="AF4136" s="1">
        <v>0</v>
      </c>
    </row>
    <row r="4137" spans="1:32" x14ac:dyDescent="0.3">
      <c r="A4137" s="1" t="s">
        <v>755</v>
      </c>
      <c r="B4137" s="1" t="s">
        <v>111</v>
      </c>
      <c r="C4137">
        <v>4901</v>
      </c>
      <c r="D4137" s="1" t="s">
        <v>652</v>
      </c>
      <c r="E4137">
        <v>20</v>
      </c>
      <c r="F4137" s="1" t="s">
        <v>756</v>
      </c>
      <c r="G4137" s="1" t="s">
        <v>712</v>
      </c>
      <c r="H4137" s="1" t="s">
        <v>111</v>
      </c>
      <c r="I4137" s="1" t="s">
        <v>713</v>
      </c>
      <c r="J4137" s="1" t="s">
        <v>714</v>
      </c>
      <c r="K4137">
        <v>-1</v>
      </c>
      <c r="L4137">
        <v>-1</v>
      </c>
      <c r="M4137" s="1" t="s">
        <v>757</v>
      </c>
      <c r="N4137">
        <v>4600</v>
      </c>
      <c r="O4137">
        <v>5000</v>
      </c>
      <c r="P4137">
        <v>5500</v>
      </c>
      <c r="Q4137">
        <v>5900</v>
      </c>
      <c r="R4137">
        <v>12300</v>
      </c>
      <c r="S4137">
        <v>35600</v>
      </c>
      <c r="T4137">
        <v>40500</v>
      </c>
      <c r="U4137">
        <v>0</v>
      </c>
      <c r="V4137">
        <v>0</v>
      </c>
      <c r="W4137">
        <v>0</v>
      </c>
      <c r="X4137">
        <v>0</v>
      </c>
      <c r="Y4137">
        <v>10.121725830000001</v>
      </c>
      <c r="Z4137">
        <v>-73.238637780000005</v>
      </c>
      <c r="AA4137" s="1" t="s">
        <v>75</v>
      </c>
      <c r="AB4137">
        <v>0</v>
      </c>
      <c r="AC4137" t="str">
        <f>MID(TablaPivotFinal[[#This Row],[Fecha]],1,4)</f>
        <v>2018</v>
      </c>
      <c r="AD4137" t="str">
        <f>MID(TablaPivotFinal[[#This Row],[Fecha]],5,3)</f>
        <v>Mar</v>
      </c>
      <c r="AE4137" s="1">
        <v>0</v>
      </c>
      <c r="AF4137" s="1">
        <v>0</v>
      </c>
    </row>
    <row r="4138" spans="1:32" x14ac:dyDescent="0.3">
      <c r="A4138" s="1" t="s">
        <v>755</v>
      </c>
      <c r="B4138" s="1" t="s">
        <v>111</v>
      </c>
      <c r="C4138">
        <v>4901</v>
      </c>
      <c r="D4138" s="1" t="s">
        <v>652</v>
      </c>
      <c r="E4138">
        <v>20</v>
      </c>
      <c r="F4138" s="1" t="s">
        <v>756</v>
      </c>
      <c r="G4138" s="1" t="s">
        <v>712</v>
      </c>
      <c r="H4138" s="1" t="s">
        <v>111</v>
      </c>
      <c r="I4138" s="1" t="s">
        <v>713</v>
      </c>
      <c r="J4138" s="1" t="s">
        <v>714</v>
      </c>
      <c r="K4138">
        <v>-1</v>
      </c>
      <c r="L4138">
        <v>-1</v>
      </c>
      <c r="M4138" s="1" t="s">
        <v>757</v>
      </c>
      <c r="N4138">
        <v>4600</v>
      </c>
      <c r="O4138">
        <v>5000</v>
      </c>
      <c r="P4138">
        <v>5500</v>
      </c>
      <c r="Q4138">
        <v>5900</v>
      </c>
      <c r="R4138">
        <v>12300</v>
      </c>
      <c r="S4138">
        <v>35600</v>
      </c>
      <c r="T4138">
        <v>40500</v>
      </c>
      <c r="U4138">
        <v>0</v>
      </c>
      <c r="V4138">
        <v>0</v>
      </c>
      <c r="W4138">
        <v>0</v>
      </c>
      <c r="X4138">
        <v>0</v>
      </c>
      <c r="Y4138">
        <v>10.121725830000001</v>
      </c>
      <c r="Z4138">
        <v>-73.238637780000005</v>
      </c>
      <c r="AA4138" s="1" t="s">
        <v>77</v>
      </c>
      <c r="AB4138">
        <v>0</v>
      </c>
      <c r="AC4138" t="str">
        <f>MID(TablaPivotFinal[[#This Row],[Fecha]],1,4)</f>
        <v>2018</v>
      </c>
      <c r="AD4138" t="str">
        <f>MID(TablaPivotFinal[[#This Row],[Fecha]],5,3)</f>
        <v>May</v>
      </c>
      <c r="AE4138" s="1">
        <v>0</v>
      </c>
      <c r="AF4138" s="1">
        <v>0</v>
      </c>
    </row>
    <row r="4139" spans="1:32" x14ac:dyDescent="0.3">
      <c r="A4139" s="1" t="s">
        <v>755</v>
      </c>
      <c r="B4139" s="1" t="s">
        <v>111</v>
      </c>
      <c r="C4139">
        <v>4901</v>
      </c>
      <c r="D4139" s="1" t="s">
        <v>652</v>
      </c>
      <c r="E4139">
        <v>20</v>
      </c>
      <c r="F4139" s="1" t="s">
        <v>756</v>
      </c>
      <c r="G4139" s="1" t="s">
        <v>712</v>
      </c>
      <c r="H4139" s="1" t="s">
        <v>111</v>
      </c>
      <c r="I4139" s="1" t="s">
        <v>713</v>
      </c>
      <c r="J4139" s="1" t="s">
        <v>714</v>
      </c>
      <c r="K4139">
        <v>-1</v>
      </c>
      <c r="L4139">
        <v>-1</v>
      </c>
      <c r="M4139" s="1" t="s">
        <v>757</v>
      </c>
      <c r="N4139">
        <v>4600</v>
      </c>
      <c r="O4139">
        <v>5000</v>
      </c>
      <c r="P4139">
        <v>5500</v>
      </c>
      <c r="Q4139">
        <v>5900</v>
      </c>
      <c r="R4139">
        <v>12300</v>
      </c>
      <c r="S4139">
        <v>35600</v>
      </c>
      <c r="T4139">
        <v>40500</v>
      </c>
      <c r="U4139">
        <v>0</v>
      </c>
      <c r="V4139">
        <v>0</v>
      </c>
      <c r="W4139">
        <v>0</v>
      </c>
      <c r="X4139">
        <v>0</v>
      </c>
      <c r="Y4139">
        <v>10.121725830000001</v>
      </c>
      <c r="Z4139">
        <v>-73.238637780000005</v>
      </c>
      <c r="AA4139" s="1" t="s">
        <v>79</v>
      </c>
      <c r="AB4139">
        <v>0</v>
      </c>
      <c r="AC4139" t="str">
        <f>MID(TablaPivotFinal[[#This Row],[Fecha]],1,4)</f>
        <v>2018</v>
      </c>
      <c r="AD4139" t="str">
        <f>MID(TablaPivotFinal[[#This Row],[Fecha]],5,3)</f>
        <v>Nov</v>
      </c>
      <c r="AE4139" s="1">
        <v>0</v>
      </c>
      <c r="AF4139" s="1">
        <v>0</v>
      </c>
    </row>
    <row r="4140" spans="1:32" x14ac:dyDescent="0.3">
      <c r="A4140" s="1" t="s">
        <v>755</v>
      </c>
      <c r="B4140" s="1" t="s">
        <v>111</v>
      </c>
      <c r="C4140">
        <v>4901</v>
      </c>
      <c r="D4140" s="1" t="s">
        <v>652</v>
      </c>
      <c r="E4140">
        <v>20</v>
      </c>
      <c r="F4140" s="1" t="s">
        <v>756</v>
      </c>
      <c r="G4140" s="1" t="s">
        <v>712</v>
      </c>
      <c r="H4140" s="1" t="s">
        <v>111</v>
      </c>
      <c r="I4140" s="1" t="s">
        <v>713</v>
      </c>
      <c r="J4140" s="1" t="s">
        <v>714</v>
      </c>
      <c r="K4140">
        <v>-1</v>
      </c>
      <c r="L4140">
        <v>-1</v>
      </c>
      <c r="M4140" s="1" t="s">
        <v>757</v>
      </c>
      <c r="N4140">
        <v>4600</v>
      </c>
      <c r="O4140">
        <v>5000</v>
      </c>
      <c r="P4140">
        <v>5500</v>
      </c>
      <c r="Q4140">
        <v>5900</v>
      </c>
      <c r="R4140">
        <v>12300</v>
      </c>
      <c r="S4140">
        <v>35600</v>
      </c>
      <c r="T4140">
        <v>40500</v>
      </c>
      <c r="U4140">
        <v>0</v>
      </c>
      <c r="V4140">
        <v>0</v>
      </c>
      <c r="W4140">
        <v>0</v>
      </c>
      <c r="X4140">
        <v>0</v>
      </c>
      <c r="Y4140">
        <v>10.121725830000001</v>
      </c>
      <c r="Z4140">
        <v>-73.238637780000005</v>
      </c>
      <c r="AA4140" s="1" t="s">
        <v>81</v>
      </c>
      <c r="AB4140">
        <v>0</v>
      </c>
      <c r="AC4140" t="str">
        <f>MID(TablaPivotFinal[[#This Row],[Fecha]],1,4)</f>
        <v>2018</v>
      </c>
      <c r="AD4140" t="str">
        <f>MID(TablaPivotFinal[[#This Row],[Fecha]],5,3)</f>
        <v>Oct</v>
      </c>
      <c r="AE4140" s="1">
        <v>0</v>
      </c>
      <c r="AF4140" s="1">
        <v>0</v>
      </c>
    </row>
    <row r="4141" spans="1:32" x14ac:dyDescent="0.3">
      <c r="A4141" s="1" t="s">
        <v>755</v>
      </c>
      <c r="B4141" s="1" t="s">
        <v>111</v>
      </c>
      <c r="C4141">
        <v>4901</v>
      </c>
      <c r="D4141" s="1" t="s">
        <v>652</v>
      </c>
      <c r="E4141">
        <v>20</v>
      </c>
      <c r="F4141" s="1" t="s">
        <v>756</v>
      </c>
      <c r="G4141" s="1" t="s">
        <v>712</v>
      </c>
      <c r="H4141" s="1" t="s">
        <v>111</v>
      </c>
      <c r="I4141" s="1" t="s">
        <v>713</v>
      </c>
      <c r="J4141" s="1" t="s">
        <v>714</v>
      </c>
      <c r="K4141">
        <v>-1</v>
      </c>
      <c r="L4141">
        <v>-1</v>
      </c>
      <c r="M4141" s="1" t="s">
        <v>757</v>
      </c>
      <c r="N4141">
        <v>4600</v>
      </c>
      <c r="O4141">
        <v>5000</v>
      </c>
      <c r="P4141">
        <v>5500</v>
      </c>
      <c r="Q4141">
        <v>5900</v>
      </c>
      <c r="R4141">
        <v>12300</v>
      </c>
      <c r="S4141">
        <v>35600</v>
      </c>
      <c r="T4141">
        <v>40500</v>
      </c>
      <c r="U4141">
        <v>0</v>
      </c>
      <c r="V4141">
        <v>0</v>
      </c>
      <c r="W4141">
        <v>0</v>
      </c>
      <c r="X4141">
        <v>0</v>
      </c>
      <c r="Y4141">
        <v>10.121725830000001</v>
      </c>
      <c r="Z4141">
        <v>-73.238637780000005</v>
      </c>
      <c r="AA4141" s="1" t="s">
        <v>83</v>
      </c>
      <c r="AB4141">
        <v>0</v>
      </c>
      <c r="AC4141" t="str">
        <f>MID(TablaPivotFinal[[#This Row],[Fecha]],1,4)</f>
        <v>2018</v>
      </c>
      <c r="AD4141" t="str">
        <f>MID(TablaPivotFinal[[#This Row],[Fecha]],5,3)</f>
        <v>Sep</v>
      </c>
      <c r="AE4141" s="1">
        <v>0</v>
      </c>
      <c r="AF4141" s="1">
        <v>0</v>
      </c>
    </row>
    <row r="4142" spans="1:32" x14ac:dyDescent="0.3">
      <c r="A4142" s="1" t="s">
        <v>758</v>
      </c>
      <c r="B4142" s="1" t="s">
        <v>759</v>
      </c>
      <c r="C4142">
        <v>9005</v>
      </c>
      <c r="D4142" s="1" t="s">
        <v>730</v>
      </c>
      <c r="E4142">
        <v>13</v>
      </c>
      <c r="F4142" s="1" t="s">
        <v>760</v>
      </c>
      <c r="G4142" s="1" t="s">
        <v>761</v>
      </c>
      <c r="H4142" s="1" t="s">
        <v>103</v>
      </c>
      <c r="I4142" s="1" t="s">
        <v>762</v>
      </c>
      <c r="J4142" s="1" t="s">
        <v>763</v>
      </c>
      <c r="K4142">
        <v>3212057230</v>
      </c>
      <c r="L4142">
        <v>3212057227</v>
      </c>
      <c r="M4142" s="1" t="s">
        <v>764</v>
      </c>
      <c r="N4142">
        <v>8000</v>
      </c>
      <c r="O4142">
        <v>8900</v>
      </c>
      <c r="P4142">
        <v>19800</v>
      </c>
      <c r="Q4142">
        <v>26400</v>
      </c>
      <c r="R4142">
        <v>30200</v>
      </c>
      <c r="S4142">
        <v>0</v>
      </c>
      <c r="T4142">
        <v>0</v>
      </c>
      <c r="U4142">
        <v>0</v>
      </c>
      <c r="V4142">
        <v>0</v>
      </c>
      <c r="W4142">
        <v>8400</v>
      </c>
      <c r="X4142">
        <v>8700</v>
      </c>
      <c r="Y4142">
        <v>10.136133129999999</v>
      </c>
      <c r="Z4142">
        <v>-75.264289759999997</v>
      </c>
      <c r="AA4142" s="1" t="s">
        <v>13</v>
      </c>
      <c r="AB4142">
        <v>1939218100</v>
      </c>
      <c r="AC4142" t="str">
        <f>MID(TablaPivotFinal[[#This Row],[Fecha]],1,4)</f>
        <v>2016</v>
      </c>
      <c r="AD4142" t="str">
        <f>MID(TablaPivotFinal[[#This Row],[Fecha]],5,3)</f>
        <v>Abr</v>
      </c>
      <c r="AE4142" s="1">
        <v>1939218100</v>
      </c>
      <c r="AF4142" s="1">
        <v>156479</v>
      </c>
    </row>
    <row r="4143" spans="1:32" x14ac:dyDescent="0.3">
      <c r="A4143" s="1" t="s">
        <v>758</v>
      </c>
      <c r="B4143" s="1" t="s">
        <v>759</v>
      </c>
      <c r="C4143">
        <v>9005</v>
      </c>
      <c r="D4143" s="1" t="s">
        <v>730</v>
      </c>
      <c r="E4143">
        <v>13</v>
      </c>
      <c r="F4143" s="1" t="s">
        <v>760</v>
      </c>
      <c r="G4143" s="1" t="s">
        <v>761</v>
      </c>
      <c r="H4143" s="1" t="s">
        <v>103</v>
      </c>
      <c r="I4143" s="1" t="s">
        <v>762</v>
      </c>
      <c r="J4143" s="1" t="s">
        <v>763</v>
      </c>
      <c r="K4143">
        <v>3212057230</v>
      </c>
      <c r="L4143">
        <v>3212057227</v>
      </c>
      <c r="M4143" s="1" t="s">
        <v>764</v>
      </c>
      <c r="N4143">
        <v>8000</v>
      </c>
      <c r="O4143">
        <v>8900</v>
      </c>
      <c r="P4143">
        <v>19800</v>
      </c>
      <c r="Q4143">
        <v>26400</v>
      </c>
      <c r="R4143">
        <v>30200</v>
      </c>
      <c r="S4143">
        <v>0</v>
      </c>
      <c r="T4143">
        <v>0</v>
      </c>
      <c r="U4143">
        <v>0</v>
      </c>
      <c r="V4143">
        <v>0</v>
      </c>
      <c r="W4143">
        <v>8400</v>
      </c>
      <c r="X4143">
        <v>8700</v>
      </c>
      <c r="Y4143">
        <v>10.136133129999999</v>
      </c>
      <c r="Z4143">
        <v>-75.264289759999997</v>
      </c>
      <c r="AA4143" s="1" t="s">
        <v>15</v>
      </c>
      <c r="AB4143">
        <v>2022578800</v>
      </c>
      <c r="AC4143" t="str">
        <f>MID(TablaPivotFinal[[#This Row],[Fecha]],1,4)</f>
        <v>2016</v>
      </c>
      <c r="AD4143" t="str">
        <f>MID(TablaPivotFinal[[#This Row],[Fecha]],5,3)</f>
        <v>Ago</v>
      </c>
      <c r="AE4143" s="1">
        <v>2022578800</v>
      </c>
      <c r="AF4143" s="1">
        <v>170170</v>
      </c>
    </row>
    <row r="4144" spans="1:32" x14ac:dyDescent="0.3">
      <c r="A4144" s="1" t="s">
        <v>758</v>
      </c>
      <c r="B4144" s="1" t="s">
        <v>759</v>
      </c>
      <c r="C4144">
        <v>9005</v>
      </c>
      <c r="D4144" s="1" t="s">
        <v>730</v>
      </c>
      <c r="E4144">
        <v>13</v>
      </c>
      <c r="F4144" s="1" t="s">
        <v>760</v>
      </c>
      <c r="G4144" s="1" t="s">
        <v>761</v>
      </c>
      <c r="H4144" s="1" t="s">
        <v>103</v>
      </c>
      <c r="I4144" s="1" t="s">
        <v>762</v>
      </c>
      <c r="J4144" s="1" t="s">
        <v>763</v>
      </c>
      <c r="K4144">
        <v>3212057230</v>
      </c>
      <c r="L4144">
        <v>3212057227</v>
      </c>
      <c r="M4144" s="1" t="s">
        <v>764</v>
      </c>
      <c r="N4144">
        <v>8000</v>
      </c>
      <c r="O4144">
        <v>8900</v>
      </c>
      <c r="P4144">
        <v>19800</v>
      </c>
      <c r="Q4144">
        <v>26400</v>
      </c>
      <c r="R4144">
        <v>30200</v>
      </c>
      <c r="S4144">
        <v>0</v>
      </c>
      <c r="T4144">
        <v>0</v>
      </c>
      <c r="U4144">
        <v>0</v>
      </c>
      <c r="V4144">
        <v>0</v>
      </c>
      <c r="W4144">
        <v>8400</v>
      </c>
      <c r="X4144">
        <v>8700</v>
      </c>
      <c r="Y4144">
        <v>10.136133129999999</v>
      </c>
      <c r="Z4144">
        <v>-75.264289759999997</v>
      </c>
      <c r="AA4144" s="1" t="s">
        <v>17</v>
      </c>
      <c r="AB4144">
        <v>2101467300</v>
      </c>
      <c r="AC4144" t="str">
        <f>MID(TablaPivotFinal[[#This Row],[Fecha]],1,4)</f>
        <v>2016</v>
      </c>
      <c r="AD4144" t="str">
        <f>MID(TablaPivotFinal[[#This Row],[Fecha]],5,3)</f>
        <v>Dic</v>
      </c>
      <c r="AE4144" s="1">
        <v>2101467300</v>
      </c>
      <c r="AF4144" s="1">
        <v>191344</v>
      </c>
    </row>
    <row r="4145" spans="1:32" x14ac:dyDescent="0.3">
      <c r="A4145" s="1" t="s">
        <v>758</v>
      </c>
      <c r="B4145" s="1" t="s">
        <v>759</v>
      </c>
      <c r="C4145">
        <v>9005</v>
      </c>
      <c r="D4145" s="1" t="s">
        <v>730</v>
      </c>
      <c r="E4145">
        <v>13</v>
      </c>
      <c r="F4145" s="1" t="s">
        <v>760</v>
      </c>
      <c r="G4145" s="1" t="s">
        <v>761</v>
      </c>
      <c r="H4145" s="1" t="s">
        <v>103</v>
      </c>
      <c r="I4145" s="1" t="s">
        <v>762</v>
      </c>
      <c r="J4145" s="1" t="s">
        <v>763</v>
      </c>
      <c r="K4145">
        <v>3212057230</v>
      </c>
      <c r="L4145">
        <v>3212057227</v>
      </c>
      <c r="M4145" s="1" t="s">
        <v>764</v>
      </c>
      <c r="N4145">
        <v>8000</v>
      </c>
      <c r="O4145">
        <v>8900</v>
      </c>
      <c r="P4145">
        <v>19800</v>
      </c>
      <c r="Q4145">
        <v>26400</v>
      </c>
      <c r="R4145">
        <v>30200</v>
      </c>
      <c r="S4145">
        <v>0</v>
      </c>
      <c r="T4145">
        <v>0</v>
      </c>
      <c r="U4145">
        <v>0</v>
      </c>
      <c r="V4145">
        <v>0</v>
      </c>
      <c r="W4145">
        <v>8400</v>
      </c>
      <c r="X4145">
        <v>8700</v>
      </c>
      <c r="Y4145">
        <v>10.136133129999999</v>
      </c>
      <c r="Z4145">
        <v>-75.264289759999997</v>
      </c>
      <c r="AA4145" s="1" t="s">
        <v>19</v>
      </c>
      <c r="AB4145">
        <v>2298101400</v>
      </c>
      <c r="AC4145" t="str">
        <f>MID(TablaPivotFinal[[#This Row],[Fecha]],1,4)</f>
        <v>2016</v>
      </c>
      <c r="AD4145" t="str">
        <f>MID(TablaPivotFinal[[#This Row],[Fecha]],5,3)</f>
        <v>Ene</v>
      </c>
      <c r="AE4145" s="1">
        <v>2298101400</v>
      </c>
      <c r="AF4145" s="1">
        <v>208300</v>
      </c>
    </row>
    <row r="4146" spans="1:32" x14ac:dyDescent="0.3">
      <c r="A4146" s="1" t="s">
        <v>758</v>
      </c>
      <c r="B4146" s="1" t="s">
        <v>759</v>
      </c>
      <c r="C4146">
        <v>9005</v>
      </c>
      <c r="D4146" s="1" t="s">
        <v>730</v>
      </c>
      <c r="E4146">
        <v>13</v>
      </c>
      <c r="F4146" s="1" t="s">
        <v>760</v>
      </c>
      <c r="G4146" s="1" t="s">
        <v>761</v>
      </c>
      <c r="H4146" s="1" t="s">
        <v>103</v>
      </c>
      <c r="I4146" s="1" t="s">
        <v>762</v>
      </c>
      <c r="J4146" s="1" t="s">
        <v>763</v>
      </c>
      <c r="K4146">
        <v>3212057230</v>
      </c>
      <c r="L4146">
        <v>3212057227</v>
      </c>
      <c r="M4146" s="1" t="s">
        <v>764</v>
      </c>
      <c r="N4146">
        <v>8000</v>
      </c>
      <c r="O4146">
        <v>8900</v>
      </c>
      <c r="P4146">
        <v>19800</v>
      </c>
      <c r="Q4146">
        <v>26400</v>
      </c>
      <c r="R4146">
        <v>30200</v>
      </c>
      <c r="S4146">
        <v>0</v>
      </c>
      <c r="T4146">
        <v>0</v>
      </c>
      <c r="U4146">
        <v>0</v>
      </c>
      <c r="V4146">
        <v>0</v>
      </c>
      <c r="W4146">
        <v>8400</v>
      </c>
      <c r="X4146">
        <v>8700</v>
      </c>
      <c r="Y4146">
        <v>10.136133129999999</v>
      </c>
      <c r="Z4146">
        <v>-75.264289759999997</v>
      </c>
      <c r="AA4146" s="1" t="s">
        <v>21</v>
      </c>
      <c r="AB4146">
        <v>1999879700</v>
      </c>
      <c r="AC4146" t="str">
        <f>MID(TablaPivotFinal[[#This Row],[Fecha]],1,4)</f>
        <v>2016</v>
      </c>
      <c r="AD4146" t="str">
        <f>MID(TablaPivotFinal[[#This Row],[Fecha]],5,3)</f>
        <v>Feb</v>
      </c>
      <c r="AE4146" s="1">
        <v>1999879700</v>
      </c>
      <c r="AF4146" s="1">
        <v>158315</v>
      </c>
    </row>
    <row r="4147" spans="1:32" x14ac:dyDescent="0.3">
      <c r="A4147" s="1" t="s">
        <v>758</v>
      </c>
      <c r="B4147" s="1" t="s">
        <v>759</v>
      </c>
      <c r="C4147">
        <v>9005</v>
      </c>
      <c r="D4147" s="1" t="s">
        <v>730</v>
      </c>
      <c r="E4147">
        <v>13</v>
      </c>
      <c r="F4147" s="1" t="s">
        <v>760</v>
      </c>
      <c r="G4147" s="1" t="s">
        <v>761</v>
      </c>
      <c r="H4147" s="1" t="s">
        <v>103</v>
      </c>
      <c r="I4147" s="1" t="s">
        <v>762</v>
      </c>
      <c r="J4147" s="1" t="s">
        <v>763</v>
      </c>
      <c r="K4147">
        <v>3212057230</v>
      </c>
      <c r="L4147">
        <v>3212057227</v>
      </c>
      <c r="M4147" s="1" t="s">
        <v>764</v>
      </c>
      <c r="N4147">
        <v>8000</v>
      </c>
      <c r="O4147">
        <v>8900</v>
      </c>
      <c r="P4147">
        <v>19800</v>
      </c>
      <c r="Q4147">
        <v>26400</v>
      </c>
      <c r="R4147">
        <v>30200</v>
      </c>
      <c r="S4147">
        <v>0</v>
      </c>
      <c r="T4147">
        <v>0</v>
      </c>
      <c r="U4147">
        <v>0</v>
      </c>
      <c r="V4147">
        <v>0</v>
      </c>
      <c r="W4147">
        <v>8400</v>
      </c>
      <c r="X4147">
        <v>8700</v>
      </c>
      <c r="Y4147">
        <v>10.136133129999999</v>
      </c>
      <c r="Z4147">
        <v>-75.264289759999997</v>
      </c>
      <c r="AA4147" s="1" t="s">
        <v>23</v>
      </c>
      <c r="AB4147">
        <v>1779378200</v>
      </c>
      <c r="AC4147" t="str">
        <f>MID(TablaPivotFinal[[#This Row],[Fecha]],1,4)</f>
        <v>2016</v>
      </c>
      <c r="AD4147" t="str">
        <f>MID(TablaPivotFinal[[#This Row],[Fecha]],5,3)</f>
        <v>Jul</v>
      </c>
      <c r="AE4147" s="1">
        <v>1779378200</v>
      </c>
      <c r="AF4147" s="1">
        <v>163172</v>
      </c>
    </row>
    <row r="4148" spans="1:32" x14ac:dyDescent="0.3">
      <c r="A4148" s="1" t="s">
        <v>758</v>
      </c>
      <c r="B4148" s="1" t="s">
        <v>759</v>
      </c>
      <c r="C4148">
        <v>9005</v>
      </c>
      <c r="D4148" s="1" t="s">
        <v>730</v>
      </c>
      <c r="E4148">
        <v>13</v>
      </c>
      <c r="F4148" s="1" t="s">
        <v>760</v>
      </c>
      <c r="G4148" s="1" t="s">
        <v>761</v>
      </c>
      <c r="H4148" s="1" t="s">
        <v>103</v>
      </c>
      <c r="I4148" s="1" t="s">
        <v>762</v>
      </c>
      <c r="J4148" s="1" t="s">
        <v>763</v>
      </c>
      <c r="K4148">
        <v>3212057230</v>
      </c>
      <c r="L4148">
        <v>3212057227</v>
      </c>
      <c r="M4148" s="1" t="s">
        <v>764</v>
      </c>
      <c r="N4148">
        <v>8000</v>
      </c>
      <c r="O4148">
        <v>8900</v>
      </c>
      <c r="P4148">
        <v>19800</v>
      </c>
      <c r="Q4148">
        <v>26400</v>
      </c>
      <c r="R4148">
        <v>30200</v>
      </c>
      <c r="S4148">
        <v>0</v>
      </c>
      <c r="T4148">
        <v>0</v>
      </c>
      <c r="U4148">
        <v>0</v>
      </c>
      <c r="V4148">
        <v>0</v>
      </c>
      <c r="W4148">
        <v>8400</v>
      </c>
      <c r="X4148">
        <v>8700</v>
      </c>
      <c r="Y4148">
        <v>10.136133129999999</v>
      </c>
      <c r="Z4148">
        <v>-75.264289759999997</v>
      </c>
      <c r="AA4148" s="1" t="s">
        <v>25</v>
      </c>
      <c r="AB4148">
        <v>1809418500</v>
      </c>
      <c r="AC4148" t="str">
        <f>MID(TablaPivotFinal[[#This Row],[Fecha]],1,4)</f>
        <v>2016</v>
      </c>
      <c r="AD4148" t="str">
        <f>MID(TablaPivotFinal[[#This Row],[Fecha]],5,3)</f>
        <v>Jun</v>
      </c>
      <c r="AE4148" s="1">
        <v>1809418500</v>
      </c>
      <c r="AF4148" s="1">
        <v>158750</v>
      </c>
    </row>
    <row r="4149" spans="1:32" x14ac:dyDescent="0.3">
      <c r="A4149" s="1" t="s">
        <v>758</v>
      </c>
      <c r="B4149" s="1" t="s">
        <v>759</v>
      </c>
      <c r="C4149">
        <v>9005</v>
      </c>
      <c r="D4149" s="1" t="s">
        <v>730</v>
      </c>
      <c r="E4149">
        <v>13</v>
      </c>
      <c r="F4149" s="1" t="s">
        <v>760</v>
      </c>
      <c r="G4149" s="1" t="s">
        <v>761</v>
      </c>
      <c r="H4149" s="1" t="s">
        <v>103</v>
      </c>
      <c r="I4149" s="1" t="s">
        <v>762</v>
      </c>
      <c r="J4149" s="1" t="s">
        <v>763</v>
      </c>
      <c r="K4149">
        <v>3212057230</v>
      </c>
      <c r="L4149">
        <v>3212057227</v>
      </c>
      <c r="M4149" s="1" t="s">
        <v>764</v>
      </c>
      <c r="N4149">
        <v>8000</v>
      </c>
      <c r="O4149">
        <v>8900</v>
      </c>
      <c r="P4149">
        <v>19800</v>
      </c>
      <c r="Q4149">
        <v>26400</v>
      </c>
      <c r="R4149">
        <v>30200</v>
      </c>
      <c r="S4149">
        <v>0</v>
      </c>
      <c r="T4149">
        <v>0</v>
      </c>
      <c r="U4149">
        <v>0</v>
      </c>
      <c r="V4149">
        <v>0</v>
      </c>
      <c r="W4149">
        <v>8400</v>
      </c>
      <c r="X4149">
        <v>8700</v>
      </c>
      <c r="Y4149">
        <v>10.136133129999999</v>
      </c>
      <c r="Z4149">
        <v>-75.264289759999997</v>
      </c>
      <c r="AA4149" s="1" t="s">
        <v>27</v>
      </c>
      <c r="AB4149">
        <v>2145944250</v>
      </c>
      <c r="AC4149" t="str">
        <f>MID(TablaPivotFinal[[#This Row],[Fecha]],1,4)</f>
        <v>2016</v>
      </c>
      <c r="AD4149" t="str">
        <f>MID(TablaPivotFinal[[#This Row],[Fecha]],5,3)</f>
        <v>Mar</v>
      </c>
      <c r="AE4149" s="1">
        <v>2145944250</v>
      </c>
      <c r="AF4149" s="1">
        <v>186899</v>
      </c>
    </row>
    <row r="4150" spans="1:32" x14ac:dyDescent="0.3">
      <c r="A4150" s="1" t="s">
        <v>758</v>
      </c>
      <c r="B4150" s="1" t="s">
        <v>759</v>
      </c>
      <c r="C4150">
        <v>9005</v>
      </c>
      <c r="D4150" s="1" t="s">
        <v>730</v>
      </c>
      <c r="E4150">
        <v>13</v>
      </c>
      <c r="F4150" s="1" t="s">
        <v>760</v>
      </c>
      <c r="G4150" s="1" t="s">
        <v>761</v>
      </c>
      <c r="H4150" s="1" t="s">
        <v>103</v>
      </c>
      <c r="I4150" s="1" t="s">
        <v>762</v>
      </c>
      <c r="J4150" s="1" t="s">
        <v>763</v>
      </c>
      <c r="K4150">
        <v>3212057230</v>
      </c>
      <c r="L4150">
        <v>3212057227</v>
      </c>
      <c r="M4150" s="1" t="s">
        <v>764</v>
      </c>
      <c r="N4150">
        <v>8000</v>
      </c>
      <c r="O4150">
        <v>8900</v>
      </c>
      <c r="P4150">
        <v>19800</v>
      </c>
      <c r="Q4150">
        <v>26400</v>
      </c>
      <c r="R4150">
        <v>30200</v>
      </c>
      <c r="S4150">
        <v>0</v>
      </c>
      <c r="T4150">
        <v>0</v>
      </c>
      <c r="U4150">
        <v>0</v>
      </c>
      <c r="V4150">
        <v>0</v>
      </c>
      <c r="W4150">
        <v>8400</v>
      </c>
      <c r="X4150">
        <v>8700</v>
      </c>
      <c r="Y4150">
        <v>10.136133129999999</v>
      </c>
      <c r="Z4150">
        <v>-75.264289759999997</v>
      </c>
      <c r="AA4150" s="1" t="s">
        <v>29</v>
      </c>
      <c r="AB4150">
        <v>1874052400</v>
      </c>
      <c r="AC4150" t="str">
        <f>MID(TablaPivotFinal[[#This Row],[Fecha]],1,4)</f>
        <v>2016</v>
      </c>
      <c r="AD4150" t="str">
        <f>MID(TablaPivotFinal[[#This Row],[Fecha]],5,3)</f>
        <v>May</v>
      </c>
      <c r="AE4150" s="1">
        <v>1874052400</v>
      </c>
      <c r="AF4150" s="1">
        <v>160005</v>
      </c>
    </row>
    <row r="4151" spans="1:32" x14ac:dyDescent="0.3">
      <c r="A4151" s="1" t="s">
        <v>758</v>
      </c>
      <c r="B4151" s="1" t="s">
        <v>759</v>
      </c>
      <c r="C4151">
        <v>9005</v>
      </c>
      <c r="D4151" s="1" t="s">
        <v>730</v>
      </c>
      <c r="E4151">
        <v>13</v>
      </c>
      <c r="F4151" s="1" t="s">
        <v>760</v>
      </c>
      <c r="G4151" s="1" t="s">
        <v>761</v>
      </c>
      <c r="H4151" s="1" t="s">
        <v>103</v>
      </c>
      <c r="I4151" s="1" t="s">
        <v>762</v>
      </c>
      <c r="J4151" s="1" t="s">
        <v>763</v>
      </c>
      <c r="K4151">
        <v>3212057230</v>
      </c>
      <c r="L4151">
        <v>3212057227</v>
      </c>
      <c r="M4151" s="1" t="s">
        <v>764</v>
      </c>
      <c r="N4151">
        <v>8000</v>
      </c>
      <c r="O4151">
        <v>8900</v>
      </c>
      <c r="P4151">
        <v>19800</v>
      </c>
      <c r="Q4151">
        <v>26400</v>
      </c>
      <c r="R4151">
        <v>30200</v>
      </c>
      <c r="S4151">
        <v>0</v>
      </c>
      <c r="T4151">
        <v>0</v>
      </c>
      <c r="U4151">
        <v>0</v>
      </c>
      <c r="V4151">
        <v>0</v>
      </c>
      <c r="W4151">
        <v>8400</v>
      </c>
      <c r="X4151">
        <v>8700</v>
      </c>
      <c r="Y4151">
        <v>10.136133129999999</v>
      </c>
      <c r="Z4151">
        <v>-75.264289759999997</v>
      </c>
      <c r="AA4151" s="1" t="s">
        <v>31</v>
      </c>
      <c r="AB4151">
        <v>1891097500</v>
      </c>
      <c r="AC4151" t="str">
        <f>MID(TablaPivotFinal[[#This Row],[Fecha]],1,4)</f>
        <v>2016</v>
      </c>
      <c r="AD4151" t="str">
        <f>MID(TablaPivotFinal[[#This Row],[Fecha]],5,3)</f>
        <v>Nov</v>
      </c>
      <c r="AE4151" s="1">
        <v>1891097500</v>
      </c>
      <c r="AF4151" s="1">
        <v>159844</v>
      </c>
    </row>
    <row r="4152" spans="1:32" x14ac:dyDescent="0.3">
      <c r="A4152" s="1" t="s">
        <v>758</v>
      </c>
      <c r="B4152" s="1" t="s">
        <v>759</v>
      </c>
      <c r="C4152">
        <v>9005</v>
      </c>
      <c r="D4152" s="1" t="s">
        <v>730</v>
      </c>
      <c r="E4152">
        <v>13</v>
      </c>
      <c r="F4152" s="1" t="s">
        <v>760</v>
      </c>
      <c r="G4152" s="1" t="s">
        <v>761</v>
      </c>
      <c r="H4152" s="1" t="s">
        <v>103</v>
      </c>
      <c r="I4152" s="1" t="s">
        <v>762</v>
      </c>
      <c r="J4152" s="1" t="s">
        <v>763</v>
      </c>
      <c r="K4152">
        <v>3212057230</v>
      </c>
      <c r="L4152">
        <v>3212057227</v>
      </c>
      <c r="M4152" s="1" t="s">
        <v>764</v>
      </c>
      <c r="N4152">
        <v>8000</v>
      </c>
      <c r="O4152">
        <v>8900</v>
      </c>
      <c r="P4152">
        <v>19800</v>
      </c>
      <c r="Q4152">
        <v>26400</v>
      </c>
      <c r="R4152">
        <v>30200</v>
      </c>
      <c r="S4152">
        <v>0</v>
      </c>
      <c r="T4152">
        <v>0</v>
      </c>
      <c r="U4152">
        <v>0</v>
      </c>
      <c r="V4152">
        <v>0</v>
      </c>
      <c r="W4152">
        <v>8400</v>
      </c>
      <c r="X4152">
        <v>8700</v>
      </c>
      <c r="Y4152">
        <v>10.136133129999999</v>
      </c>
      <c r="Z4152">
        <v>-75.264289759999997</v>
      </c>
      <c r="AA4152" s="1" t="s">
        <v>33</v>
      </c>
      <c r="AB4152">
        <v>1897802600</v>
      </c>
      <c r="AC4152" t="str">
        <f>MID(TablaPivotFinal[[#This Row],[Fecha]],1,4)</f>
        <v>2016</v>
      </c>
      <c r="AD4152" t="str">
        <f>MID(TablaPivotFinal[[#This Row],[Fecha]],5,3)</f>
        <v>Oct</v>
      </c>
      <c r="AE4152" s="1">
        <v>1897802600</v>
      </c>
      <c r="AF4152" s="1">
        <v>165673</v>
      </c>
    </row>
    <row r="4153" spans="1:32" x14ac:dyDescent="0.3">
      <c r="A4153" s="1" t="s">
        <v>758</v>
      </c>
      <c r="B4153" s="1" t="s">
        <v>759</v>
      </c>
      <c r="C4153">
        <v>9005</v>
      </c>
      <c r="D4153" s="1" t="s">
        <v>730</v>
      </c>
      <c r="E4153">
        <v>13</v>
      </c>
      <c r="F4153" s="1" t="s">
        <v>760</v>
      </c>
      <c r="G4153" s="1" t="s">
        <v>761</v>
      </c>
      <c r="H4153" s="1" t="s">
        <v>103</v>
      </c>
      <c r="I4153" s="1" t="s">
        <v>762</v>
      </c>
      <c r="J4153" s="1" t="s">
        <v>763</v>
      </c>
      <c r="K4153">
        <v>3212057230</v>
      </c>
      <c r="L4153">
        <v>3212057227</v>
      </c>
      <c r="M4153" s="1" t="s">
        <v>764</v>
      </c>
      <c r="N4153">
        <v>8000</v>
      </c>
      <c r="O4153">
        <v>8900</v>
      </c>
      <c r="P4153">
        <v>19800</v>
      </c>
      <c r="Q4153">
        <v>26400</v>
      </c>
      <c r="R4153">
        <v>30200</v>
      </c>
      <c r="S4153">
        <v>0</v>
      </c>
      <c r="T4153">
        <v>0</v>
      </c>
      <c r="U4153">
        <v>0</v>
      </c>
      <c r="V4153">
        <v>0</v>
      </c>
      <c r="W4153">
        <v>8400</v>
      </c>
      <c r="X4153">
        <v>8700</v>
      </c>
      <c r="Y4153">
        <v>10.136133129999999</v>
      </c>
      <c r="Z4153">
        <v>-75.264289759999997</v>
      </c>
      <c r="AA4153" s="1" t="s">
        <v>35</v>
      </c>
      <c r="AB4153">
        <v>1857175400</v>
      </c>
      <c r="AC4153" t="str">
        <f>MID(TablaPivotFinal[[#This Row],[Fecha]],1,4)</f>
        <v>2016</v>
      </c>
      <c r="AD4153" t="str">
        <f>MID(TablaPivotFinal[[#This Row],[Fecha]],5,3)</f>
        <v>Sep</v>
      </c>
      <c r="AE4153" s="1">
        <v>1857175400</v>
      </c>
      <c r="AF4153" s="1">
        <v>157297</v>
      </c>
    </row>
    <row r="4154" spans="1:32" x14ac:dyDescent="0.3">
      <c r="A4154" s="1" t="s">
        <v>758</v>
      </c>
      <c r="B4154" s="1" t="s">
        <v>759</v>
      </c>
      <c r="C4154">
        <v>9005</v>
      </c>
      <c r="D4154" s="1" t="s">
        <v>730</v>
      </c>
      <c r="E4154">
        <v>13</v>
      </c>
      <c r="F4154" s="1" t="s">
        <v>760</v>
      </c>
      <c r="G4154" s="1" t="s">
        <v>761</v>
      </c>
      <c r="H4154" s="1" t="s">
        <v>103</v>
      </c>
      <c r="I4154" s="1" t="s">
        <v>762</v>
      </c>
      <c r="J4154" s="1" t="s">
        <v>763</v>
      </c>
      <c r="K4154">
        <v>3212057230</v>
      </c>
      <c r="L4154">
        <v>3212057227</v>
      </c>
      <c r="M4154" s="1" t="s">
        <v>764</v>
      </c>
      <c r="N4154">
        <v>8000</v>
      </c>
      <c r="O4154">
        <v>8900</v>
      </c>
      <c r="P4154">
        <v>19800</v>
      </c>
      <c r="Q4154">
        <v>26400</v>
      </c>
      <c r="R4154">
        <v>30200</v>
      </c>
      <c r="S4154">
        <v>0</v>
      </c>
      <c r="T4154">
        <v>0</v>
      </c>
      <c r="U4154">
        <v>0</v>
      </c>
      <c r="V4154">
        <v>0</v>
      </c>
      <c r="W4154">
        <v>8400</v>
      </c>
      <c r="X4154">
        <v>8700</v>
      </c>
      <c r="Y4154">
        <v>10.136133129999999</v>
      </c>
      <c r="Z4154">
        <v>-75.264289759999997</v>
      </c>
      <c r="AA4154" s="1" t="s">
        <v>37</v>
      </c>
      <c r="AB4154">
        <v>2107112800</v>
      </c>
      <c r="AC4154" t="str">
        <f>MID(TablaPivotFinal[[#This Row],[Fecha]],1,4)</f>
        <v>2017</v>
      </c>
      <c r="AD4154" t="str">
        <f>MID(TablaPivotFinal[[#This Row],[Fecha]],5,3)</f>
        <v>Abr</v>
      </c>
      <c r="AE4154" s="1">
        <v>2107112800</v>
      </c>
      <c r="AF4154" s="1">
        <v>5970.0333330000003</v>
      </c>
    </row>
    <row r="4155" spans="1:32" x14ac:dyDescent="0.3">
      <c r="A4155" s="1" t="s">
        <v>758</v>
      </c>
      <c r="B4155" s="1" t="s">
        <v>759</v>
      </c>
      <c r="C4155">
        <v>9005</v>
      </c>
      <c r="D4155" s="1" t="s">
        <v>730</v>
      </c>
      <c r="E4155">
        <v>13</v>
      </c>
      <c r="F4155" s="1" t="s">
        <v>760</v>
      </c>
      <c r="G4155" s="1" t="s">
        <v>761</v>
      </c>
      <c r="H4155" s="1" t="s">
        <v>103</v>
      </c>
      <c r="I4155" s="1" t="s">
        <v>762</v>
      </c>
      <c r="J4155" s="1" t="s">
        <v>763</v>
      </c>
      <c r="K4155">
        <v>3212057230</v>
      </c>
      <c r="L4155">
        <v>3212057227</v>
      </c>
      <c r="M4155" s="1" t="s">
        <v>764</v>
      </c>
      <c r="N4155">
        <v>8000</v>
      </c>
      <c r="O4155">
        <v>8900</v>
      </c>
      <c r="P4155">
        <v>19800</v>
      </c>
      <c r="Q4155">
        <v>26400</v>
      </c>
      <c r="R4155">
        <v>30200</v>
      </c>
      <c r="S4155">
        <v>0</v>
      </c>
      <c r="T4155">
        <v>0</v>
      </c>
      <c r="U4155">
        <v>0</v>
      </c>
      <c r="V4155">
        <v>0</v>
      </c>
      <c r="W4155">
        <v>8400</v>
      </c>
      <c r="X4155">
        <v>8700</v>
      </c>
      <c r="Y4155">
        <v>10.136133129999999</v>
      </c>
      <c r="Z4155">
        <v>-75.264289759999997</v>
      </c>
      <c r="AA4155" s="1" t="s">
        <v>39</v>
      </c>
      <c r="AB4155">
        <v>2051477200</v>
      </c>
      <c r="AC4155" t="str">
        <f>MID(TablaPivotFinal[[#This Row],[Fecha]],1,4)</f>
        <v>2017</v>
      </c>
      <c r="AD4155" t="str">
        <f>MID(TablaPivotFinal[[#This Row],[Fecha]],5,3)</f>
        <v>Ago</v>
      </c>
      <c r="AE4155" s="1">
        <v>2051477200</v>
      </c>
      <c r="AF4155" s="1">
        <v>5324.16129</v>
      </c>
    </row>
    <row r="4156" spans="1:32" x14ac:dyDescent="0.3">
      <c r="A4156" s="1" t="s">
        <v>758</v>
      </c>
      <c r="B4156" s="1" t="s">
        <v>759</v>
      </c>
      <c r="C4156">
        <v>9005</v>
      </c>
      <c r="D4156" s="1" t="s">
        <v>730</v>
      </c>
      <c r="E4156">
        <v>13</v>
      </c>
      <c r="F4156" s="1" t="s">
        <v>760</v>
      </c>
      <c r="G4156" s="1" t="s">
        <v>761</v>
      </c>
      <c r="H4156" s="1" t="s">
        <v>103</v>
      </c>
      <c r="I4156" s="1" t="s">
        <v>762</v>
      </c>
      <c r="J4156" s="1" t="s">
        <v>763</v>
      </c>
      <c r="K4156">
        <v>3212057230</v>
      </c>
      <c r="L4156">
        <v>3212057227</v>
      </c>
      <c r="M4156" s="1" t="s">
        <v>764</v>
      </c>
      <c r="N4156">
        <v>8000</v>
      </c>
      <c r="O4156">
        <v>8900</v>
      </c>
      <c r="P4156">
        <v>19800</v>
      </c>
      <c r="Q4156">
        <v>26400</v>
      </c>
      <c r="R4156">
        <v>30200</v>
      </c>
      <c r="S4156">
        <v>0</v>
      </c>
      <c r="T4156">
        <v>0</v>
      </c>
      <c r="U4156">
        <v>0</v>
      </c>
      <c r="V4156">
        <v>0</v>
      </c>
      <c r="W4156">
        <v>8400</v>
      </c>
      <c r="X4156">
        <v>8700</v>
      </c>
      <c r="Y4156">
        <v>10.136133129999999</v>
      </c>
      <c r="Z4156">
        <v>-75.264289759999997</v>
      </c>
      <c r="AA4156" s="1" t="s">
        <v>41</v>
      </c>
      <c r="AB4156">
        <v>2285875000</v>
      </c>
      <c r="AC4156" t="str">
        <f>MID(TablaPivotFinal[[#This Row],[Fecha]],1,4)</f>
        <v>2017</v>
      </c>
      <c r="AD4156" t="str">
        <f>MID(TablaPivotFinal[[#This Row],[Fecha]],5,3)</f>
        <v>Dic</v>
      </c>
      <c r="AE4156" s="1">
        <v>2285875000</v>
      </c>
      <c r="AF4156" s="1">
        <v>6336.6774189999996</v>
      </c>
    </row>
    <row r="4157" spans="1:32" x14ac:dyDescent="0.3">
      <c r="A4157" s="1" t="s">
        <v>758</v>
      </c>
      <c r="B4157" s="1" t="s">
        <v>759</v>
      </c>
      <c r="C4157">
        <v>9005</v>
      </c>
      <c r="D4157" s="1" t="s">
        <v>730</v>
      </c>
      <c r="E4157">
        <v>13</v>
      </c>
      <c r="F4157" s="1" t="s">
        <v>760</v>
      </c>
      <c r="G4157" s="1" t="s">
        <v>761</v>
      </c>
      <c r="H4157" s="1" t="s">
        <v>103</v>
      </c>
      <c r="I4157" s="1" t="s">
        <v>762</v>
      </c>
      <c r="J4157" s="1" t="s">
        <v>763</v>
      </c>
      <c r="K4157">
        <v>3212057230</v>
      </c>
      <c r="L4157">
        <v>3212057227</v>
      </c>
      <c r="M4157" s="1" t="s">
        <v>764</v>
      </c>
      <c r="N4157">
        <v>8000</v>
      </c>
      <c r="O4157">
        <v>8900</v>
      </c>
      <c r="P4157">
        <v>19800</v>
      </c>
      <c r="Q4157">
        <v>26400</v>
      </c>
      <c r="R4157">
        <v>30200</v>
      </c>
      <c r="S4157">
        <v>0</v>
      </c>
      <c r="T4157">
        <v>0</v>
      </c>
      <c r="U4157">
        <v>0</v>
      </c>
      <c r="V4157">
        <v>0</v>
      </c>
      <c r="W4157">
        <v>8400</v>
      </c>
      <c r="X4157">
        <v>8700</v>
      </c>
      <c r="Y4157">
        <v>10.136133129999999</v>
      </c>
      <c r="Z4157">
        <v>-75.264289759999997</v>
      </c>
      <c r="AA4157" s="1" t="s">
        <v>43</v>
      </c>
      <c r="AB4157">
        <v>2206714000</v>
      </c>
      <c r="AC4157" t="str">
        <f>MID(TablaPivotFinal[[#This Row],[Fecha]],1,4)</f>
        <v>2017</v>
      </c>
      <c r="AD4157" t="str">
        <f>MID(TablaPivotFinal[[#This Row],[Fecha]],5,3)</f>
        <v>Ene</v>
      </c>
      <c r="AE4157" s="1">
        <v>2206714000</v>
      </c>
      <c r="AF4157" s="1">
        <v>6432.7096769999998</v>
      </c>
    </row>
    <row r="4158" spans="1:32" x14ac:dyDescent="0.3">
      <c r="A4158" s="1" t="s">
        <v>758</v>
      </c>
      <c r="B4158" s="1" t="s">
        <v>759</v>
      </c>
      <c r="C4158">
        <v>9005</v>
      </c>
      <c r="D4158" s="1" t="s">
        <v>730</v>
      </c>
      <c r="E4158">
        <v>13</v>
      </c>
      <c r="F4158" s="1" t="s">
        <v>760</v>
      </c>
      <c r="G4158" s="1" t="s">
        <v>761</v>
      </c>
      <c r="H4158" s="1" t="s">
        <v>103</v>
      </c>
      <c r="I4158" s="1" t="s">
        <v>762</v>
      </c>
      <c r="J4158" s="1" t="s">
        <v>763</v>
      </c>
      <c r="K4158">
        <v>3212057230</v>
      </c>
      <c r="L4158">
        <v>3212057227</v>
      </c>
      <c r="M4158" s="1" t="s">
        <v>764</v>
      </c>
      <c r="N4158">
        <v>8000</v>
      </c>
      <c r="O4158">
        <v>8900</v>
      </c>
      <c r="P4158">
        <v>19800</v>
      </c>
      <c r="Q4158">
        <v>26400</v>
      </c>
      <c r="R4158">
        <v>30200</v>
      </c>
      <c r="S4158">
        <v>0</v>
      </c>
      <c r="T4158">
        <v>0</v>
      </c>
      <c r="U4158">
        <v>0</v>
      </c>
      <c r="V4158">
        <v>0</v>
      </c>
      <c r="W4158">
        <v>8400</v>
      </c>
      <c r="X4158">
        <v>8700</v>
      </c>
      <c r="Y4158">
        <v>10.136133129999999</v>
      </c>
      <c r="Z4158">
        <v>-75.264289759999997</v>
      </c>
      <c r="AA4158" s="1" t="s">
        <v>45</v>
      </c>
      <c r="AB4158">
        <v>1805802400</v>
      </c>
      <c r="AC4158" t="str">
        <f>MID(TablaPivotFinal[[#This Row],[Fecha]],1,4)</f>
        <v>2017</v>
      </c>
      <c r="AD4158" t="str">
        <f>MID(TablaPivotFinal[[#This Row],[Fecha]],5,3)</f>
        <v>Feb</v>
      </c>
      <c r="AE4158" s="1">
        <v>1805802400</v>
      </c>
      <c r="AF4158" s="1">
        <v>5179.8214289999996</v>
      </c>
    </row>
    <row r="4159" spans="1:32" x14ac:dyDescent="0.3">
      <c r="A4159" s="1" t="s">
        <v>758</v>
      </c>
      <c r="B4159" s="1" t="s">
        <v>759</v>
      </c>
      <c r="C4159">
        <v>9005</v>
      </c>
      <c r="D4159" s="1" t="s">
        <v>730</v>
      </c>
      <c r="E4159">
        <v>13</v>
      </c>
      <c r="F4159" s="1" t="s">
        <v>760</v>
      </c>
      <c r="G4159" s="1" t="s">
        <v>761</v>
      </c>
      <c r="H4159" s="1" t="s">
        <v>103</v>
      </c>
      <c r="I4159" s="1" t="s">
        <v>762</v>
      </c>
      <c r="J4159" s="1" t="s">
        <v>763</v>
      </c>
      <c r="K4159">
        <v>3212057230</v>
      </c>
      <c r="L4159">
        <v>3212057227</v>
      </c>
      <c r="M4159" s="1" t="s">
        <v>764</v>
      </c>
      <c r="N4159">
        <v>8000</v>
      </c>
      <c r="O4159">
        <v>8900</v>
      </c>
      <c r="P4159">
        <v>19800</v>
      </c>
      <c r="Q4159">
        <v>26400</v>
      </c>
      <c r="R4159">
        <v>30200</v>
      </c>
      <c r="S4159">
        <v>0</v>
      </c>
      <c r="T4159">
        <v>0</v>
      </c>
      <c r="U4159">
        <v>0</v>
      </c>
      <c r="V4159">
        <v>0</v>
      </c>
      <c r="W4159">
        <v>8400</v>
      </c>
      <c r="X4159">
        <v>8700</v>
      </c>
      <c r="Y4159">
        <v>10.136133129999999</v>
      </c>
      <c r="Z4159">
        <v>-75.264289759999997</v>
      </c>
      <c r="AA4159" s="1" t="s">
        <v>47</v>
      </c>
      <c r="AB4159">
        <v>2111623300</v>
      </c>
      <c r="AC4159" t="str">
        <f>MID(TablaPivotFinal[[#This Row],[Fecha]],1,4)</f>
        <v>2017</v>
      </c>
      <c r="AD4159" t="str">
        <f>MID(TablaPivotFinal[[#This Row],[Fecha]],5,3)</f>
        <v>Jul</v>
      </c>
      <c r="AE4159" s="1">
        <v>2111623300</v>
      </c>
      <c r="AF4159" s="1">
        <v>5530.2258060000004</v>
      </c>
    </row>
    <row r="4160" spans="1:32" x14ac:dyDescent="0.3">
      <c r="A4160" s="1" t="s">
        <v>758</v>
      </c>
      <c r="B4160" s="1" t="s">
        <v>759</v>
      </c>
      <c r="C4160">
        <v>9005</v>
      </c>
      <c r="D4160" s="1" t="s">
        <v>730</v>
      </c>
      <c r="E4160">
        <v>13</v>
      </c>
      <c r="F4160" s="1" t="s">
        <v>760</v>
      </c>
      <c r="G4160" s="1" t="s">
        <v>761</v>
      </c>
      <c r="H4160" s="1" t="s">
        <v>103</v>
      </c>
      <c r="I4160" s="1" t="s">
        <v>762</v>
      </c>
      <c r="J4160" s="1" t="s">
        <v>763</v>
      </c>
      <c r="K4160">
        <v>3212057230</v>
      </c>
      <c r="L4160">
        <v>3212057227</v>
      </c>
      <c r="M4160" s="1" t="s">
        <v>764</v>
      </c>
      <c r="N4160">
        <v>8000</v>
      </c>
      <c r="O4160">
        <v>8900</v>
      </c>
      <c r="P4160">
        <v>19800</v>
      </c>
      <c r="Q4160">
        <v>26400</v>
      </c>
      <c r="R4160">
        <v>30200</v>
      </c>
      <c r="S4160">
        <v>0</v>
      </c>
      <c r="T4160">
        <v>0</v>
      </c>
      <c r="U4160">
        <v>0</v>
      </c>
      <c r="V4160">
        <v>0</v>
      </c>
      <c r="W4160">
        <v>8400</v>
      </c>
      <c r="X4160">
        <v>8700</v>
      </c>
      <c r="Y4160">
        <v>10.136133129999999</v>
      </c>
      <c r="Z4160">
        <v>-75.264289759999997</v>
      </c>
      <c r="AA4160" s="1" t="s">
        <v>49</v>
      </c>
      <c r="AB4160">
        <v>2088403500</v>
      </c>
      <c r="AC4160" t="str">
        <f>MID(TablaPivotFinal[[#This Row],[Fecha]],1,4)</f>
        <v>2017</v>
      </c>
      <c r="AD4160" t="str">
        <f>MID(TablaPivotFinal[[#This Row],[Fecha]],5,3)</f>
        <v>Jun</v>
      </c>
      <c r="AE4160" s="1">
        <v>2088403500</v>
      </c>
      <c r="AF4160" s="1">
        <v>5580.7333330000001</v>
      </c>
    </row>
    <row r="4161" spans="1:32" x14ac:dyDescent="0.3">
      <c r="A4161" s="1" t="s">
        <v>758</v>
      </c>
      <c r="B4161" s="1" t="s">
        <v>759</v>
      </c>
      <c r="C4161">
        <v>9005</v>
      </c>
      <c r="D4161" s="1" t="s">
        <v>730</v>
      </c>
      <c r="E4161">
        <v>13</v>
      </c>
      <c r="F4161" s="1" t="s">
        <v>760</v>
      </c>
      <c r="G4161" s="1" t="s">
        <v>761</v>
      </c>
      <c r="H4161" s="1" t="s">
        <v>103</v>
      </c>
      <c r="I4161" s="1" t="s">
        <v>762</v>
      </c>
      <c r="J4161" s="1" t="s">
        <v>763</v>
      </c>
      <c r="K4161">
        <v>3212057230</v>
      </c>
      <c r="L4161">
        <v>3212057227</v>
      </c>
      <c r="M4161" s="1" t="s">
        <v>764</v>
      </c>
      <c r="N4161">
        <v>8000</v>
      </c>
      <c r="O4161">
        <v>8900</v>
      </c>
      <c r="P4161">
        <v>19800</v>
      </c>
      <c r="Q4161">
        <v>26400</v>
      </c>
      <c r="R4161">
        <v>30200</v>
      </c>
      <c r="S4161">
        <v>0</v>
      </c>
      <c r="T4161">
        <v>0</v>
      </c>
      <c r="U4161">
        <v>0</v>
      </c>
      <c r="V4161">
        <v>0</v>
      </c>
      <c r="W4161">
        <v>8400</v>
      </c>
      <c r="X4161">
        <v>8700</v>
      </c>
      <c r="Y4161">
        <v>10.136133129999999</v>
      </c>
      <c r="Z4161">
        <v>-75.264289759999997</v>
      </c>
      <c r="AA4161" s="1" t="s">
        <v>51</v>
      </c>
      <c r="AB4161">
        <v>2028825000</v>
      </c>
      <c r="AC4161" t="str">
        <f>MID(TablaPivotFinal[[#This Row],[Fecha]],1,4)</f>
        <v>2017</v>
      </c>
      <c r="AD4161" t="str">
        <f>MID(TablaPivotFinal[[#This Row],[Fecha]],5,3)</f>
        <v>Mar</v>
      </c>
      <c r="AE4161" s="1">
        <v>2028825000</v>
      </c>
      <c r="AF4161" s="1">
        <v>5225.1290319999998</v>
      </c>
    </row>
    <row r="4162" spans="1:32" x14ac:dyDescent="0.3">
      <c r="A4162" s="1" t="s">
        <v>758</v>
      </c>
      <c r="B4162" s="1" t="s">
        <v>759</v>
      </c>
      <c r="C4162">
        <v>9005</v>
      </c>
      <c r="D4162" s="1" t="s">
        <v>730</v>
      </c>
      <c r="E4162">
        <v>13</v>
      </c>
      <c r="F4162" s="1" t="s">
        <v>760</v>
      </c>
      <c r="G4162" s="1" t="s">
        <v>761</v>
      </c>
      <c r="H4162" s="1" t="s">
        <v>103</v>
      </c>
      <c r="I4162" s="1" t="s">
        <v>762</v>
      </c>
      <c r="J4162" s="1" t="s">
        <v>763</v>
      </c>
      <c r="K4162">
        <v>3212057230</v>
      </c>
      <c r="L4162">
        <v>3212057227</v>
      </c>
      <c r="M4162" s="1" t="s">
        <v>764</v>
      </c>
      <c r="N4162">
        <v>8000</v>
      </c>
      <c r="O4162">
        <v>8900</v>
      </c>
      <c r="P4162">
        <v>19800</v>
      </c>
      <c r="Q4162">
        <v>26400</v>
      </c>
      <c r="R4162">
        <v>30200</v>
      </c>
      <c r="S4162">
        <v>0</v>
      </c>
      <c r="T4162">
        <v>0</v>
      </c>
      <c r="U4162">
        <v>0</v>
      </c>
      <c r="V4162">
        <v>0</v>
      </c>
      <c r="W4162">
        <v>8400</v>
      </c>
      <c r="X4162">
        <v>8700</v>
      </c>
      <c r="Y4162">
        <v>10.136133129999999</v>
      </c>
      <c r="Z4162">
        <v>-75.264289759999997</v>
      </c>
      <c r="AA4162" s="1" t="s">
        <v>53</v>
      </c>
      <c r="AB4162">
        <v>2019528900</v>
      </c>
      <c r="AC4162" t="str">
        <f>MID(TablaPivotFinal[[#This Row],[Fecha]],1,4)</f>
        <v>2017</v>
      </c>
      <c r="AD4162" t="str">
        <f>MID(TablaPivotFinal[[#This Row],[Fecha]],5,3)</f>
        <v>May</v>
      </c>
      <c r="AE4162" s="1">
        <v>2019528900</v>
      </c>
      <c r="AF4162" s="1">
        <v>5176.7096769999998</v>
      </c>
    </row>
    <row r="4163" spans="1:32" x14ac:dyDescent="0.3">
      <c r="A4163" s="1" t="s">
        <v>758</v>
      </c>
      <c r="B4163" s="1" t="s">
        <v>759</v>
      </c>
      <c r="C4163">
        <v>9005</v>
      </c>
      <c r="D4163" s="1" t="s">
        <v>730</v>
      </c>
      <c r="E4163">
        <v>13</v>
      </c>
      <c r="F4163" s="1" t="s">
        <v>760</v>
      </c>
      <c r="G4163" s="1" t="s">
        <v>761</v>
      </c>
      <c r="H4163" s="1" t="s">
        <v>103</v>
      </c>
      <c r="I4163" s="1" t="s">
        <v>762</v>
      </c>
      <c r="J4163" s="1" t="s">
        <v>763</v>
      </c>
      <c r="K4163">
        <v>3212057230</v>
      </c>
      <c r="L4163">
        <v>3212057227</v>
      </c>
      <c r="M4163" s="1" t="s">
        <v>764</v>
      </c>
      <c r="N4163">
        <v>8000</v>
      </c>
      <c r="O4163">
        <v>8900</v>
      </c>
      <c r="P4163">
        <v>19800</v>
      </c>
      <c r="Q4163">
        <v>26400</v>
      </c>
      <c r="R4163">
        <v>30200</v>
      </c>
      <c r="S4163">
        <v>0</v>
      </c>
      <c r="T4163">
        <v>0</v>
      </c>
      <c r="U4163">
        <v>0</v>
      </c>
      <c r="V4163">
        <v>0</v>
      </c>
      <c r="W4163">
        <v>8400</v>
      </c>
      <c r="X4163">
        <v>8700</v>
      </c>
      <c r="Y4163">
        <v>10.136133129999999</v>
      </c>
      <c r="Z4163">
        <v>-75.264289759999997</v>
      </c>
      <c r="AA4163" s="1" t="s">
        <v>55</v>
      </c>
      <c r="AB4163">
        <v>2025524700</v>
      </c>
      <c r="AC4163" t="str">
        <f>MID(TablaPivotFinal[[#This Row],[Fecha]],1,4)</f>
        <v>2017</v>
      </c>
      <c r="AD4163" t="str">
        <f>MID(TablaPivotFinal[[#This Row],[Fecha]],5,3)</f>
        <v>Nov</v>
      </c>
      <c r="AE4163" s="1">
        <v>2025524700</v>
      </c>
      <c r="AF4163" s="1">
        <v>5412.9</v>
      </c>
    </row>
    <row r="4164" spans="1:32" x14ac:dyDescent="0.3">
      <c r="A4164" s="1" t="s">
        <v>758</v>
      </c>
      <c r="B4164" s="1" t="s">
        <v>759</v>
      </c>
      <c r="C4164">
        <v>9005</v>
      </c>
      <c r="D4164" s="1" t="s">
        <v>730</v>
      </c>
      <c r="E4164">
        <v>13</v>
      </c>
      <c r="F4164" s="1" t="s">
        <v>760</v>
      </c>
      <c r="G4164" s="1" t="s">
        <v>761</v>
      </c>
      <c r="H4164" s="1" t="s">
        <v>103</v>
      </c>
      <c r="I4164" s="1" t="s">
        <v>762</v>
      </c>
      <c r="J4164" s="1" t="s">
        <v>763</v>
      </c>
      <c r="K4164">
        <v>3212057230</v>
      </c>
      <c r="L4164">
        <v>3212057227</v>
      </c>
      <c r="M4164" s="1" t="s">
        <v>764</v>
      </c>
      <c r="N4164">
        <v>8000</v>
      </c>
      <c r="O4164">
        <v>8900</v>
      </c>
      <c r="P4164">
        <v>19800</v>
      </c>
      <c r="Q4164">
        <v>26400</v>
      </c>
      <c r="R4164">
        <v>30200</v>
      </c>
      <c r="S4164">
        <v>0</v>
      </c>
      <c r="T4164">
        <v>0</v>
      </c>
      <c r="U4164">
        <v>0</v>
      </c>
      <c r="V4164">
        <v>0</v>
      </c>
      <c r="W4164">
        <v>8400</v>
      </c>
      <c r="X4164">
        <v>8700</v>
      </c>
      <c r="Y4164">
        <v>10.136133129999999</v>
      </c>
      <c r="Z4164">
        <v>-75.264289759999997</v>
      </c>
      <c r="AA4164" s="1" t="s">
        <v>57</v>
      </c>
      <c r="AB4164">
        <v>2051505100</v>
      </c>
      <c r="AC4164" t="str">
        <f>MID(TablaPivotFinal[[#This Row],[Fecha]],1,4)</f>
        <v>2017</v>
      </c>
      <c r="AD4164" t="str">
        <f>MID(TablaPivotFinal[[#This Row],[Fecha]],5,3)</f>
        <v>Oct</v>
      </c>
      <c r="AE4164" s="1">
        <v>2051505100</v>
      </c>
      <c r="AF4164" s="1">
        <v>5361.5483869999998</v>
      </c>
    </row>
    <row r="4165" spans="1:32" x14ac:dyDescent="0.3">
      <c r="A4165" s="1" t="s">
        <v>758</v>
      </c>
      <c r="B4165" s="1" t="s">
        <v>759</v>
      </c>
      <c r="C4165">
        <v>9005</v>
      </c>
      <c r="D4165" s="1" t="s">
        <v>730</v>
      </c>
      <c r="E4165">
        <v>13</v>
      </c>
      <c r="F4165" s="1" t="s">
        <v>760</v>
      </c>
      <c r="G4165" s="1" t="s">
        <v>761</v>
      </c>
      <c r="H4165" s="1" t="s">
        <v>103</v>
      </c>
      <c r="I4165" s="1" t="s">
        <v>762</v>
      </c>
      <c r="J4165" s="1" t="s">
        <v>763</v>
      </c>
      <c r="K4165">
        <v>3212057230</v>
      </c>
      <c r="L4165">
        <v>3212057227</v>
      </c>
      <c r="M4165" s="1" t="s">
        <v>764</v>
      </c>
      <c r="N4165">
        <v>8000</v>
      </c>
      <c r="O4165">
        <v>8900</v>
      </c>
      <c r="P4165">
        <v>19800</v>
      </c>
      <c r="Q4165">
        <v>26400</v>
      </c>
      <c r="R4165">
        <v>30200</v>
      </c>
      <c r="S4165">
        <v>0</v>
      </c>
      <c r="T4165">
        <v>0</v>
      </c>
      <c r="U4165">
        <v>0</v>
      </c>
      <c r="V4165">
        <v>0</v>
      </c>
      <c r="W4165">
        <v>8400</v>
      </c>
      <c r="X4165">
        <v>8700</v>
      </c>
      <c r="Y4165">
        <v>10.136133129999999</v>
      </c>
      <c r="Z4165">
        <v>-75.264289759999997</v>
      </c>
      <c r="AA4165" s="1" t="s">
        <v>59</v>
      </c>
      <c r="AB4165">
        <v>1970322700</v>
      </c>
      <c r="AC4165" t="str">
        <f>MID(TablaPivotFinal[[#This Row],[Fecha]],1,4)</f>
        <v>2017</v>
      </c>
      <c r="AD4165" t="str">
        <f>MID(TablaPivotFinal[[#This Row],[Fecha]],5,3)</f>
        <v>Sep</v>
      </c>
      <c r="AE4165" s="1">
        <v>1970322700</v>
      </c>
      <c r="AF4165" s="1">
        <v>5230.0666670000001</v>
      </c>
    </row>
    <row r="4166" spans="1:32" x14ac:dyDescent="0.3">
      <c r="A4166" s="1" t="s">
        <v>758</v>
      </c>
      <c r="B4166" s="1" t="s">
        <v>759</v>
      </c>
      <c r="C4166">
        <v>9005</v>
      </c>
      <c r="D4166" s="1" t="s">
        <v>730</v>
      </c>
      <c r="E4166">
        <v>13</v>
      </c>
      <c r="F4166" s="1" t="s">
        <v>760</v>
      </c>
      <c r="G4166" s="1" t="s">
        <v>761</v>
      </c>
      <c r="H4166" s="1" t="s">
        <v>103</v>
      </c>
      <c r="I4166" s="1" t="s">
        <v>762</v>
      </c>
      <c r="J4166" s="1" t="s">
        <v>763</v>
      </c>
      <c r="K4166">
        <v>3212057230</v>
      </c>
      <c r="L4166">
        <v>3212057227</v>
      </c>
      <c r="M4166" s="1" t="s">
        <v>764</v>
      </c>
      <c r="N4166">
        <v>8000</v>
      </c>
      <c r="O4166">
        <v>8900</v>
      </c>
      <c r="P4166">
        <v>19800</v>
      </c>
      <c r="Q4166">
        <v>26400</v>
      </c>
      <c r="R4166">
        <v>30200</v>
      </c>
      <c r="S4166">
        <v>0</v>
      </c>
      <c r="T4166">
        <v>0</v>
      </c>
      <c r="U4166">
        <v>0</v>
      </c>
      <c r="V4166">
        <v>0</v>
      </c>
      <c r="W4166">
        <v>8400</v>
      </c>
      <c r="X4166">
        <v>8700</v>
      </c>
      <c r="Y4166">
        <v>10.136133129999999</v>
      </c>
      <c r="Z4166">
        <v>-75.264289759999997</v>
      </c>
      <c r="AA4166" s="1" t="s">
        <v>61</v>
      </c>
      <c r="AB4166">
        <v>2180232600</v>
      </c>
      <c r="AC4166" t="str">
        <f>MID(TablaPivotFinal[[#This Row],[Fecha]],1,4)</f>
        <v>2018</v>
      </c>
      <c r="AD4166" t="str">
        <f>MID(TablaPivotFinal[[#This Row],[Fecha]],5,3)</f>
        <v>Abr</v>
      </c>
      <c r="AE4166" s="1">
        <v>2180232600</v>
      </c>
      <c r="AF4166" s="1">
        <v>168728</v>
      </c>
    </row>
    <row r="4167" spans="1:32" x14ac:dyDescent="0.3">
      <c r="A4167" s="1" t="s">
        <v>758</v>
      </c>
      <c r="B4167" s="1" t="s">
        <v>759</v>
      </c>
      <c r="C4167">
        <v>9005</v>
      </c>
      <c r="D4167" s="1" t="s">
        <v>730</v>
      </c>
      <c r="E4167">
        <v>13</v>
      </c>
      <c r="F4167" s="1" t="s">
        <v>760</v>
      </c>
      <c r="G4167" s="1" t="s">
        <v>761</v>
      </c>
      <c r="H4167" s="1" t="s">
        <v>103</v>
      </c>
      <c r="I4167" s="1" t="s">
        <v>762</v>
      </c>
      <c r="J4167" s="1" t="s">
        <v>763</v>
      </c>
      <c r="K4167">
        <v>3212057230</v>
      </c>
      <c r="L4167">
        <v>3212057227</v>
      </c>
      <c r="M4167" s="1" t="s">
        <v>764</v>
      </c>
      <c r="N4167">
        <v>8000</v>
      </c>
      <c r="O4167">
        <v>8900</v>
      </c>
      <c r="P4167">
        <v>19800</v>
      </c>
      <c r="Q4167">
        <v>26400</v>
      </c>
      <c r="R4167">
        <v>30200</v>
      </c>
      <c r="S4167">
        <v>0</v>
      </c>
      <c r="T4167">
        <v>0</v>
      </c>
      <c r="U4167">
        <v>0</v>
      </c>
      <c r="V4167">
        <v>0</v>
      </c>
      <c r="W4167">
        <v>8400</v>
      </c>
      <c r="X4167">
        <v>8700</v>
      </c>
      <c r="Y4167">
        <v>10.136133129999999</v>
      </c>
      <c r="Z4167">
        <v>-75.264289759999997</v>
      </c>
      <c r="AA4167" s="1" t="s">
        <v>63</v>
      </c>
      <c r="AB4167">
        <v>2240146400</v>
      </c>
      <c r="AC4167" t="str">
        <f>MID(TablaPivotFinal[[#This Row],[Fecha]],1,4)</f>
        <v>2018</v>
      </c>
      <c r="AD4167" t="str">
        <f>MID(TablaPivotFinal[[#This Row],[Fecha]],5,3)</f>
        <v>Ago</v>
      </c>
      <c r="AE4167" s="1">
        <v>2240146400</v>
      </c>
      <c r="AF4167" s="1">
        <v>171901</v>
      </c>
    </row>
    <row r="4168" spans="1:32" x14ac:dyDescent="0.3">
      <c r="A4168" s="1" t="s">
        <v>758</v>
      </c>
      <c r="B4168" s="1" t="s">
        <v>759</v>
      </c>
      <c r="C4168">
        <v>9005</v>
      </c>
      <c r="D4168" s="1" t="s">
        <v>730</v>
      </c>
      <c r="E4168">
        <v>13</v>
      </c>
      <c r="F4168" s="1" t="s">
        <v>760</v>
      </c>
      <c r="G4168" s="1" t="s">
        <v>761</v>
      </c>
      <c r="H4168" s="1" t="s">
        <v>103</v>
      </c>
      <c r="I4168" s="1" t="s">
        <v>762</v>
      </c>
      <c r="J4168" s="1" t="s">
        <v>763</v>
      </c>
      <c r="K4168">
        <v>3212057230</v>
      </c>
      <c r="L4168">
        <v>3212057227</v>
      </c>
      <c r="M4168" s="1" t="s">
        <v>764</v>
      </c>
      <c r="N4168">
        <v>8000</v>
      </c>
      <c r="O4168">
        <v>8900</v>
      </c>
      <c r="P4168">
        <v>19800</v>
      </c>
      <c r="Q4168">
        <v>26400</v>
      </c>
      <c r="R4168">
        <v>30200</v>
      </c>
      <c r="S4168">
        <v>0</v>
      </c>
      <c r="T4168">
        <v>0</v>
      </c>
      <c r="U4168">
        <v>0</v>
      </c>
      <c r="V4168">
        <v>0</v>
      </c>
      <c r="W4168">
        <v>8400</v>
      </c>
      <c r="X4168">
        <v>8700</v>
      </c>
      <c r="Y4168">
        <v>10.136133129999999</v>
      </c>
      <c r="Z4168">
        <v>-75.264289759999997</v>
      </c>
      <c r="AA4168" s="1" t="s">
        <v>65</v>
      </c>
      <c r="AB4168">
        <v>2430658600</v>
      </c>
      <c r="AC4168" t="str">
        <f>MID(TablaPivotFinal[[#This Row],[Fecha]],1,4)</f>
        <v>2018</v>
      </c>
      <c r="AD4168" t="str">
        <f>MID(TablaPivotFinal[[#This Row],[Fecha]],5,3)</f>
        <v>Dic</v>
      </c>
      <c r="AE4168" s="1">
        <v>2430658600</v>
      </c>
      <c r="AF4168" s="1">
        <v>197562</v>
      </c>
    </row>
    <row r="4169" spans="1:32" x14ac:dyDescent="0.3">
      <c r="A4169" s="1" t="s">
        <v>758</v>
      </c>
      <c r="B4169" s="1" t="s">
        <v>759</v>
      </c>
      <c r="C4169">
        <v>9005</v>
      </c>
      <c r="D4169" s="1" t="s">
        <v>730</v>
      </c>
      <c r="E4169">
        <v>13</v>
      </c>
      <c r="F4169" s="1" t="s">
        <v>760</v>
      </c>
      <c r="G4169" s="1" t="s">
        <v>761</v>
      </c>
      <c r="H4169" s="1" t="s">
        <v>103</v>
      </c>
      <c r="I4169" s="1" t="s">
        <v>762</v>
      </c>
      <c r="J4169" s="1" t="s">
        <v>763</v>
      </c>
      <c r="K4169">
        <v>3212057230</v>
      </c>
      <c r="L4169">
        <v>3212057227</v>
      </c>
      <c r="M4169" s="1" t="s">
        <v>764</v>
      </c>
      <c r="N4169">
        <v>8000</v>
      </c>
      <c r="O4169">
        <v>8900</v>
      </c>
      <c r="P4169">
        <v>19800</v>
      </c>
      <c r="Q4169">
        <v>26400</v>
      </c>
      <c r="R4169">
        <v>30200</v>
      </c>
      <c r="S4169">
        <v>0</v>
      </c>
      <c r="T4169">
        <v>0</v>
      </c>
      <c r="U4169">
        <v>0</v>
      </c>
      <c r="V4169">
        <v>0</v>
      </c>
      <c r="W4169">
        <v>8400</v>
      </c>
      <c r="X4169">
        <v>8700</v>
      </c>
      <c r="Y4169">
        <v>10.136133129999999</v>
      </c>
      <c r="Z4169">
        <v>-75.264289759999997</v>
      </c>
      <c r="AA4169" s="1" t="s">
        <v>67</v>
      </c>
      <c r="AB4169">
        <v>2399195600</v>
      </c>
      <c r="AC4169" t="str">
        <f>MID(TablaPivotFinal[[#This Row],[Fecha]],1,4)</f>
        <v>2018</v>
      </c>
      <c r="AD4169" t="str">
        <f>MID(TablaPivotFinal[[#This Row],[Fecha]],5,3)</f>
        <v>Ene</v>
      </c>
      <c r="AE4169" s="1">
        <v>2399195600</v>
      </c>
      <c r="AF4169" s="1">
        <v>205424</v>
      </c>
    </row>
    <row r="4170" spans="1:32" x14ac:dyDescent="0.3">
      <c r="A4170" s="1" t="s">
        <v>758</v>
      </c>
      <c r="B4170" s="1" t="s">
        <v>759</v>
      </c>
      <c r="C4170">
        <v>9005</v>
      </c>
      <c r="D4170" s="1" t="s">
        <v>730</v>
      </c>
      <c r="E4170">
        <v>13</v>
      </c>
      <c r="F4170" s="1" t="s">
        <v>760</v>
      </c>
      <c r="G4170" s="1" t="s">
        <v>761</v>
      </c>
      <c r="H4170" s="1" t="s">
        <v>103</v>
      </c>
      <c r="I4170" s="1" t="s">
        <v>762</v>
      </c>
      <c r="J4170" s="1" t="s">
        <v>763</v>
      </c>
      <c r="K4170">
        <v>3212057230</v>
      </c>
      <c r="L4170">
        <v>3212057227</v>
      </c>
      <c r="M4170" s="1" t="s">
        <v>764</v>
      </c>
      <c r="N4170">
        <v>8000</v>
      </c>
      <c r="O4170">
        <v>8900</v>
      </c>
      <c r="P4170">
        <v>19800</v>
      </c>
      <c r="Q4170">
        <v>26400</v>
      </c>
      <c r="R4170">
        <v>30200</v>
      </c>
      <c r="S4170">
        <v>0</v>
      </c>
      <c r="T4170">
        <v>0</v>
      </c>
      <c r="U4170">
        <v>0</v>
      </c>
      <c r="V4170">
        <v>0</v>
      </c>
      <c r="W4170">
        <v>8400</v>
      </c>
      <c r="X4170">
        <v>8700</v>
      </c>
      <c r="Y4170">
        <v>10.136133129999999</v>
      </c>
      <c r="Z4170">
        <v>-75.264289759999997</v>
      </c>
      <c r="AA4170" s="1" t="s">
        <v>69</v>
      </c>
      <c r="AB4170">
        <v>1967943500</v>
      </c>
      <c r="AC4170" t="str">
        <f>MID(TablaPivotFinal[[#This Row],[Fecha]],1,4)</f>
        <v>2018</v>
      </c>
      <c r="AD4170" t="str">
        <f>MID(TablaPivotFinal[[#This Row],[Fecha]],5,3)</f>
        <v>Feb</v>
      </c>
      <c r="AE4170" s="1">
        <v>1967943500</v>
      </c>
      <c r="AF4170" s="1">
        <v>149429</v>
      </c>
    </row>
    <row r="4171" spans="1:32" x14ac:dyDescent="0.3">
      <c r="A4171" s="1" t="s">
        <v>758</v>
      </c>
      <c r="B4171" s="1" t="s">
        <v>759</v>
      </c>
      <c r="C4171">
        <v>9005</v>
      </c>
      <c r="D4171" s="1" t="s">
        <v>730</v>
      </c>
      <c r="E4171">
        <v>13</v>
      </c>
      <c r="F4171" s="1" t="s">
        <v>760</v>
      </c>
      <c r="G4171" s="1" t="s">
        <v>761</v>
      </c>
      <c r="H4171" s="1" t="s">
        <v>103</v>
      </c>
      <c r="I4171" s="1" t="s">
        <v>762</v>
      </c>
      <c r="J4171" s="1" t="s">
        <v>763</v>
      </c>
      <c r="K4171">
        <v>3212057230</v>
      </c>
      <c r="L4171">
        <v>3212057227</v>
      </c>
      <c r="M4171" s="1" t="s">
        <v>764</v>
      </c>
      <c r="N4171">
        <v>8000</v>
      </c>
      <c r="O4171">
        <v>8900</v>
      </c>
      <c r="P4171">
        <v>19800</v>
      </c>
      <c r="Q4171">
        <v>26400</v>
      </c>
      <c r="R4171">
        <v>30200</v>
      </c>
      <c r="S4171">
        <v>0</v>
      </c>
      <c r="T4171">
        <v>0</v>
      </c>
      <c r="U4171">
        <v>0</v>
      </c>
      <c r="V4171">
        <v>0</v>
      </c>
      <c r="W4171">
        <v>8400</v>
      </c>
      <c r="X4171">
        <v>8700</v>
      </c>
      <c r="Y4171">
        <v>10.136133129999999</v>
      </c>
      <c r="Z4171">
        <v>-75.264289759999997</v>
      </c>
      <c r="AA4171" s="1" t="s">
        <v>71</v>
      </c>
      <c r="AB4171">
        <v>2214903000</v>
      </c>
      <c r="AC4171" t="str">
        <f>MID(TablaPivotFinal[[#This Row],[Fecha]],1,4)</f>
        <v>2018</v>
      </c>
      <c r="AD4171" t="str">
        <f>MID(TablaPivotFinal[[#This Row],[Fecha]],5,3)</f>
        <v>Jul</v>
      </c>
      <c r="AE4171" s="1">
        <v>2214903000</v>
      </c>
      <c r="AF4171" s="1">
        <v>173637</v>
      </c>
    </row>
    <row r="4172" spans="1:32" x14ac:dyDescent="0.3">
      <c r="A4172" s="1" t="s">
        <v>758</v>
      </c>
      <c r="B4172" s="1" t="s">
        <v>759</v>
      </c>
      <c r="C4172">
        <v>9005</v>
      </c>
      <c r="D4172" s="1" t="s">
        <v>730</v>
      </c>
      <c r="E4172">
        <v>13</v>
      </c>
      <c r="F4172" s="1" t="s">
        <v>760</v>
      </c>
      <c r="G4172" s="1" t="s">
        <v>761</v>
      </c>
      <c r="H4172" s="1" t="s">
        <v>103</v>
      </c>
      <c r="I4172" s="1" t="s">
        <v>762</v>
      </c>
      <c r="J4172" s="1" t="s">
        <v>763</v>
      </c>
      <c r="K4172">
        <v>3212057230</v>
      </c>
      <c r="L4172">
        <v>3212057227</v>
      </c>
      <c r="M4172" s="1" t="s">
        <v>764</v>
      </c>
      <c r="N4172">
        <v>8000</v>
      </c>
      <c r="O4172">
        <v>8900</v>
      </c>
      <c r="P4172">
        <v>19800</v>
      </c>
      <c r="Q4172">
        <v>26400</v>
      </c>
      <c r="R4172">
        <v>30200</v>
      </c>
      <c r="S4172">
        <v>0</v>
      </c>
      <c r="T4172">
        <v>0</v>
      </c>
      <c r="U4172">
        <v>0</v>
      </c>
      <c r="V4172">
        <v>0</v>
      </c>
      <c r="W4172">
        <v>8400</v>
      </c>
      <c r="X4172">
        <v>8700</v>
      </c>
      <c r="Y4172">
        <v>10.136133129999999</v>
      </c>
      <c r="Z4172">
        <v>-75.264289759999997</v>
      </c>
      <c r="AA4172" s="1" t="s">
        <v>73</v>
      </c>
      <c r="AB4172">
        <v>2114718600</v>
      </c>
      <c r="AC4172" t="str">
        <f>MID(TablaPivotFinal[[#This Row],[Fecha]],1,4)</f>
        <v>2018</v>
      </c>
      <c r="AD4172" t="str">
        <f>MID(TablaPivotFinal[[#This Row],[Fecha]],5,3)</f>
        <v>Jun</v>
      </c>
      <c r="AE4172" s="1">
        <v>2114718600</v>
      </c>
      <c r="AF4172" s="1">
        <v>164692</v>
      </c>
    </row>
    <row r="4173" spans="1:32" x14ac:dyDescent="0.3">
      <c r="A4173" s="1" t="s">
        <v>758</v>
      </c>
      <c r="B4173" s="1" t="s">
        <v>759</v>
      </c>
      <c r="C4173">
        <v>9005</v>
      </c>
      <c r="D4173" s="1" t="s">
        <v>730</v>
      </c>
      <c r="E4173">
        <v>13</v>
      </c>
      <c r="F4173" s="1" t="s">
        <v>760</v>
      </c>
      <c r="G4173" s="1" t="s">
        <v>761</v>
      </c>
      <c r="H4173" s="1" t="s">
        <v>103</v>
      </c>
      <c r="I4173" s="1" t="s">
        <v>762</v>
      </c>
      <c r="J4173" s="1" t="s">
        <v>763</v>
      </c>
      <c r="K4173">
        <v>3212057230</v>
      </c>
      <c r="L4173">
        <v>3212057227</v>
      </c>
      <c r="M4173" s="1" t="s">
        <v>764</v>
      </c>
      <c r="N4173">
        <v>8000</v>
      </c>
      <c r="O4173">
        <v>8900</v>
      </c>
      <c r="P4173">
        <v>19800</v>
      </c>
      <c r="Q4173">
        <v>26400</v>
      </c>
      <c r="R4173">
        <v>30200</v>
      </c>
      <c r="S4173">
        <v>0</v>
      </c>
      <c r="T4173">
        <v>0</v>
      </c>
      <c r="U4173">
        <v>0</v>
      </c>
      <c r="V4173">
        <v>0</v>
      </c>
      <c r="W4173">
        <v>8400</v>
      </c>
      <c r="X4173">
        <v>8700</v>
      </c>
      <c r="Y4173">
        <v>10.136133129999999</v>
      </c>
      <c r="Z4173">
        <v>-75.264289759999997</v>
      </c>
      <c r="AA4173" s="1" t="s">
        <v>75</v>
      </c>
      <c r="AB4173">
        <v>2289839300</v>
      </c>
      <c r="AC4173" t="str">
        <f>MID(TablaPivotFinal[[#This Row],[Fecha]],1,4)</f>
        <v>2018</v>
      </c>
      <c r="AD4173" t="str">
        <f>MID(TablaPivotFinal[[#This Row],[Fecha]],5,3)</f>
        <v>Mar</v>
      </c>
      <c r="AE4173" s="1">
        <v>2289839300</v>
      </c>
      <c r="AF4173" s="1">
        <v>181586</v>
      </c>
    </row>
    <row r="4174" spans="1:32" x14ac:dyDescent="0.3">
      <c r="A4174" s="1" t="s">
        <v>758</v>
      </c>
      <c r="B4174" s="1" t="s">
        <v>759</v>
      </c>
      <c r="C4174">
        <v>9005</v>
      </c>
      <c r="D4174" s="1" t="s">
        <v>730</v>
      </c>
      <c r="E4174">
        <v>13</v>
      </c>
      <c r="F4174" s="1" t="s">
        <v>760</v>
      </c>
      <c r="G4174" s="1" t="s">
        <v>761</v>
      </c>
      <c r="H4174" s="1" t="s">
        <v>103</v>
      </c>
      <c r="I4174" s="1" t="s">
        <v>762</v>
      </c>
      <c r="J4174" s="1" t="s">
        <v>763</v>
      </c>
      <c r="K4174">
        <v>3212057230</v>
      </c>
      <c r="L4174">
        <v>3212057227</v>
      </c>
      <c r="M4174" s="1" t="s">
        <v>764</v>
      </c>
      <c r="N4174">
        <v>8000</v>
      </c>
      <c r="O4174">
        <v>8900</v>
      </c>
      <c r="P4174">
        <v>19800</v>
      </c>
      <c r="Q4174">
        <v>26400</v>
      </c>
      <c r="R4174">
        <v>30200</v>
      </c>
      <c r="S4174">
        <v>0</v>
      </c>
      <c r="T4174">
        <v>0</v>
      </c>
      <c r="U4174">
        <v>0</v>
      </c>
      <c r="V4174">
        <v>0</v>
      </c>
      <c r="W4174">
        <v>8400</v>
      </c>
      <c r="X4174">
        <v>8700</v>
      </c>
      <c r="Y4174">
        <v>10.136133129999999</v>
      </c>
      <c r="Z4174">
        <v>-75.264289759999997</v>
      </c>
      <c r="AA4174" s="1" t="s">
        <v>77</v>
      </c>
      <c r="AB4174">
        <v>2101520600</v>
      </c>
      <c r="AC4174" t="str">
        <f>MID(TablaPivotFinal[[#This Row],[Fecha]],1,4)</f>
        <v>2018</v>
      </c>
      <c r="AD4174" t="str">
        <f>MID(TablaPivotFinal[[#This Row],[Fecha]],5,3)</f>
        <v>May</v>
      </c>
      <c r="AE4174" s="1">
        <v>2101520600</v>
      </c>
      <c r="AF4174" s="1">
        <v>161927</v>
      </c>
    </row>
    <row r="4175" spans="1:32" x14ac:dyDescent="0.3">
      <c r="A4175" s="1" t="s">
        <v>758</v>
      </c>
      <c r="B4175" s="1" t="s">
        <v>759</v>
      </c>
      <c r="C4175">
        <v>9005</v>
      </c>
      <c r="D4175" s="1" t="s">
        <v>730</v>
      </c>
      <c r="E4175">
        <v>13</v>
      </c>
      <c r="F4175" s="1" t="s">
        <v>760</v>
      </c>
      <c r="G4175" s="1" t="s">
        <v>761</v>
      </c>
      <c r="H4175" s="1" t="s">
        <v>103</v>
      </c>
      <c r="I4175" s="1" t="s">
        <v>762</v>
      </c>
      <c r="J4175" s="1" t="s">
        <v>763</v>
      </c>
      <c r="K4175">
        <v>3212057230</v>
      </c>
      <c r="L4175">
        <v>3212057227</v>
      </c>
      <c r="M4175" s="1" t="s">
        <v>764</v>
      </c>
      <c r="N4175">
        <v>8000</v>
      </c>
      <c r="O4175">
        <v>8900</v>
      </c>
      <c r="P4175">
        <v>19800</v>
      </c>
      <c r="Q4175">
        <v>26400</v>
      </c>
      <c r="R4175">
        <v>30200</v>
      </c>
      <c r="S4175">
        <v>0</v>
      </c>
      <c r="T4175">
        <v>0</v>
      </c>
      <c r="U4175">
        <v>0</v>
      </c>
      <c r="V4175">
        <v>0</v>
      </c>
      <c r="W4175">
        <v>8400</v>
      </c>
      <c r="X4175">
        <v>8700</v>
      </c>
      <c r="Y4175">
        <v>10.136133129999999</v>
      </c>
      <c r="Z4175">
        <v>-75.264289759999997</v>
      </c>
      <c r="AA4175" s="1" t="s">
        <v>79</v>
      </c>
      <c r="AB4175">
        <v>2157495500</v>
      </c>
      <c r="AC4175" t="str">
        <f>MID(TablaPivotFinal[[#This Row],[Fecha]],1,4)</f>
        <v>2018</v>
      </c>
      <c r="AD4175" t="str">
        <f>MID(TablaPivotFinal[[#This Row],[Fecha]],5,3)</f>
        <v>Nov</v>
      </c>
      <c r="AE4175" s="1">
        <v>2157495500</v>
      </c>
      <c r="AF4175" s="1">
        <v>161680</v>
      </c>
    </row>
    <row r="4176" spans="1:32" x14ac:dyDescent="0.3">
      <c r="A4176" s="1" t="s">
        <v>758</v>
      </c>
      <c r="B4176" s="1" t="s">
        <v>759</v>
      </c>
      <c r="C4176">
        <v>9005</v>
      </c>
      <c r="D4176" s="1" t="s">
        <v>730</v>
      </c>
      <c r="E4176">
        <v>13</v>
      </c>
      <c r="F4176" s="1" t="s">
        <v>760</v>
      </c>
      <c r="G4176" s="1" t="s">
        <v>761</v>
      </c>
      <c r="H4176" s="1" t="s">
        <v>103</v>
      </c>
      <c r="I4176" s="1" t="s">
        <v>762</v>
      </c>
      <c r="J4176" s="1" t="s">
        <v>763</v>
      </c>
      <c r="K4176">
        <v>3212057230</v>
      </c>
      <c r="L4176">
        <v>3212057227</v>
      </c>
      <c r="M4176" s="1" t="s">
        <v>764</v>
      </c>
      <c r="N4176">
        <v>8000</v>
      </c>
      <c r="O4176">
        <v>8900</v>
      </c>
      <c r="P4176">
        <v>19800</v>
      </c>
      <c r="Q4176">
        <v>26400</v>
      </c>
      <c r="R4176">
        <v>30200</v>
      </c>
      <c r="S4176">
        <v>0</v>
      </c>
      <c r="T4176">
        <v>0</v>
      </c>
      <c r="U4176">
        <v>0</v>
      </c>
      <c r="V4176">
        <v>0</v>
      </c>
      <c r="W4176">
        <v>8400</v>
      </c>
      <c r="X4176">
        <v>8700</v>
      </c>
      <c r="Y4176">
        <v>10.136133129999999</v>
      </c>
      <c r="Z4176">
        <v>-75.264289759999997</v>
      </c>
      <c r="AA4176" s="1" t="s">
        <v>81</v>
      </c>
      <c r="AB4176">
        <v>2262376350</v>
      </c>
      <c r="AC4176" t="str">
        <f>MID(TablaPivotFinal[[#This Row],[Fecha]],1,4)</f>
        <v>2018</v>
      </c>
      <c r="AD4176" t="str">
        <f>MID(TablaPivotFinal[[#This Row],[Fecha]],5,3)</f>
        <v>Oct</v>
      </c>
      <c r="AE4176" s="1">
        <v>2262376350</v>
      </c>
      <c r="AF4176" s="1">
        <v>172247</v>
      </c>
    </row>
    <row r="4177" spans="1:32" x14ac:dyDescent="0.3">
      <c r="A4177" s="1" t="s">
        <v>758</v>
      </c>
      <c r="B4177" s="1" t="s">
        <v>759</v>
      </c>
      <c r="C4177">
        <v>9005</v>
      </c>
      <c r="D4177" s="1" t="s">
        <v>730</v>
      </c>
      <c r="E4177">
        <v>13</v>
      </c>
      <c r="F4177" s="1" t="s">
        <v>760</v>
      </c>
      <c r="G4177" s="1" t="s">
        <v>761</v>
      </c>
      <c r="H4177" s="1" t="s">
        <v>103</v>
      </c>
      <c r="I4177" s="1" t="s">
        <v>762</v>
      </c>
      <c r="J4177" s="1" t="s">
        <v>763</v>
      </c>
      <c r="K4177">
        <v>3212057230</v>
      </c>
      <c r="L4177">
        <v>3212057227</v>
      </c>
      <c r="M4177" s="1" t="s">
        <v>764</v>
      </c>
      <c r="N4177">
        <v>8000</v>
      </c>
      <c r="O4177">
        <v>8900</v>
      </c>
      <c r="P4177">
        <v>19800</v>
      </c>
      <c r="Q4177">
        <v>26400</v>
      </c>
      <c r="R4177">
        <v>30200</v>
      </c>
      <c r="S4177">
        <v>0</v>
      </c>
      <c r="T4177">
        <v>0</v>
      </c>
      <c r="U4177">
        <v>0</v>
      </c>
      <c r="V4177">
        <v>0</v>
      </c>
      <c r="W4177">
        <v>8400</v>
      </c>
      <c r="X4177">
        <v>8700</v>
      </c>
      <c r="Y4177">
        <v>10.136133129999999</v>
      </c>
      <c r="Z4177">
        <v>-75.264289759999997</v>
      </c>
      <c r="AA4177" s="1" t="s">
        <v>83</v>
      </c>
      <c r="AB4177">
        <v>2134612800</v>
      </c>
      <c r="AC4177" t="str">
        <f>MID(TablaPivotFinal[[#This Row],[Fecha]],1,4)</f>
        <v>2018</v>
      </c>
      <c r="AD4177" t="str">
        <f>MID(TablaPivotFinal[[#This Row],[Fecha]],5,3)</f>
        <v>Sep</v>
      </c>
      <c r="AE4177" s="1">
        <v>2134612800</v>
      </c>
      <c r="AF4177" s="1">
        <v>159108</v>
      </c>
    </row>
    <row r="4178" spans="1:32" x14ac:dyDescent="0.3">
      <c r="A4178" s="1" t="s">
        <v>765</v>
      </c>
      <c r="B4178" s="1" t="s">
        <v>766</v>
      </c>
      <c r="C4178">
        <v>2515</v>
      </c>
      <c r="D4178" s="1" t="s">
        <v>730</v>
      </c>
      <c r="E4178">
        <v>13</v>
      </c>
      <c r="F4178" s="1" t="s">
        <v>767</v>
      </c>
      <c r="G4178" s="1" t="s">
        <v>732</v>
      </c>
      <c r="H4178" s="1" t="s">
        <v>103</v>
      </c>
      <c r="I4178" s="1" t="s">
        <v>768</v>
      </c>
      <c r="J4178" s="1" t="s">
        <v>734</v>
      </c>
      <c r="K4178">
        <v>3162954845</v>
      </c>
      <c r="L4178" t="s">
        <v>735</v>
      </c>
      <c r="M4178" s="1" t="s">
        <v>769</v>
      </c>
      <c r="N4178">
        <v>8300</v>
      </c>
      <c r="O4178">
        <v>9000</v>
      </c>
      <c r="P4178">
        <v>19200</v>
      </c>
      <c r="Q4178">
        <v>24400</v>
      </c>
      <c r="R4178">
        <v>27400</v>
      </c>
      <c r="S4178">
        <v>0</v>
      </c>
      <c r="T4178">
        <v>0</v>
      </c>
      <c r="U4178">
        <v>0</v>
      </c>
      <c r="V4178">
        <v>0</v>
      </c>
      <c r="W4178">
        <v>8400</v>
      </c>
      <c r="X4178">
        <v>8700</v>
      </c>
      <c r="Y4178">
        <v>10.20812679</v>
      </c>
      <c r="Z4178">
        <v>-74.944995460000001</v>
      </c>
      <c r="AA4178" s="1" t="s">
        <v>13</v>
      </c>
      <c r="AB4178">
        <v>809638400</v>
      </c>
      <c r="AC4178" t="str">
        <f>MID(TablaPivotFinal[[#This Row],[Fecha]],1,4)</f>
        <v>2016</v>
      </c>
      <c r="AD4178" t="str">
        <f>MID(TablaPivotFinal[[#This Row],[Fecha]],5,3)</f>
        <v>Abr</v>
      </c>
      <c r="AE4178" s="1">
        <v>809638400</v>
      </c>
      <c r="AF4178" s="1">
        <v>72393</v>
      </c>
    </row>
    <row r="4179" spans="1:32" x14ac:dyDescent="0.3">
      <c r="A4179" s="1" t="s">
        <v>765</v>
      </c>
      <c r="B4179" s="1" t="s">
        <v>766</v>
      </c>
      <c r="C4179">
        <v>2515</v>
      </c>
      <c r="D4179" s="1" t="s">
        <v>730</v>
      </c>
      <c r="E4179">
        <v>13</v>
      </c>
      <c r="F4179" s="1" t="s">
        <v>767</v>
      </c>
      <c r="G4179" s="1" t="s">
        <v>732</v>
      </c>
      <c r="H4179" s="1" t="s">
        <v>103</v>
      </c>
      <c r="I4179" s="1" t="s">
        <v>768</v>
      </c>
      <c r="J4179" s="1" t="s">
        <v>734</v>
      </c>
      <c r="K4179">
        <v>3162954845</v>
      </c>
      <c r="L4179" t="s">
        <v>735</v>
      </c>
      <c r="M4179" s="1" t="s">
        <v>769</v>
      </c>
      <c r="N4179">
        <v>8300</v>
      </c>
      <c r="O4179">
        <v>9000</v>
      </c>
      <c r="P4179">
        <v>19200</v>
      </c>
      <c r="Q4179">
        <v>24400</v>
      </c>
      <c r="R4179">
        <v>27400</v>
      </c>
      <c r="S4179">
        <v>0</v>
      </c>
      <c r="T4179">
        <v>0</v>
      </c>
      <c r="U4179">
        <v>0</v>
      </c>
      <c r="V4179">
        <v>0</v>
      </c>
      <c r="W4179">
        <v>8400</v>
      </c>
      <c r="X4179">
        <v>8700</v>
      </c>
      <c r="Y4179">
        <v>10.20812679</v>
      </c>
      <c r="Z4179">
        <v>-74.944995460000001</v>
      </c>
      <c r="AA4179" s="1" t="s">
        <v>15</v>
      </c>
      <c r="AB4179">
        <v>880365400</v>
      </c>
      <c r="AC4179" t="str">
        <f>MID(TablaPivotFinal[[#This Row],[Fecha]],1,4)</f>
        <v>2016</v>
      </c>
      <c r="AD4179" t="str">
        <f>MID(TablaPivotFinal[[#This Row],[Fecha]],5,3)</f>
        <v>Ago</v>
      </c>
      <c r="AE4179" s="1">
        <v>880365400</v>
      </c>
      <c r="AF4179" s="1">
        <v>80841</v>
      </c>
    </row>
    <row r="4180" spans="1:32" x14ac:dyDescent="0.3">
      <c r="A4180" s="1" t="s">
        <v>765</v>
      </c>
      <c r="B4180" s="1" t="s">
        <v>766</v>
      </c>
      <c r="C4180">
        <v>2515</v>
      </c>
      <c r="D4180" s="1" t="s">
        <v>730</v>
      </c>
      <c r="E4180">
        <v>13</v>
      </c>
      <c r="F4180" s="1" t="s">
        <v>767</v>
      </c>
      <c r="G4180" s="1" t="s">
        <v>732</v>
      </c>
      <c r="H4180" s="1" t="s">
        <v>103</v>
      </c>
      <c r="I4180" s="1" t="s">
        <v>768</v>
      </c>
      <c r="J4180" s="1" t="s">
        <v>734</v>
      </c>
      <c r="K4180">
        <v>3162954845</v>
      </c>
      <c r="L4180" t="s">
        <v>735</v>
      </c>
      <c r="M4180" s="1" t="s">
        <v>769</v>
      </c>
      <c r="N4180">
        <v>8300</v>
      </c>
      <c r="O4180">
        <v>9000</v>
      </c>
      <c r="P4180">
        <v>19200</v>
      </c>
      <c r="Q4180">
        <v>24400</v>
      </c>
      <c r="R4180">
        <v>27400</v>
      </c>
      <c r="S4180">
        <v>0</v>
      </c>
      <c r="T4180">
        <v>0</v>
      </c>
      <c r="U4180">
        <v>0</v>
      </c>
      <c r="V4180">
        <v>0</v>
      </c>
      <c r="W4180">
        <v>8400</v>
      </c>
      <c r="X4180">
        <v>8700</v>
      </c>
      <c r="Y4180">
        <v>10.20812679</v>
      </c>
      <c r="Z4180">
        <v>-74.944995460000001</v>
      </c>
      <c r="AA4180" s="1" t="s">
        <v>17</v>
      </c>
      <c r="AB4180">
        <v>948664900</v>
      </c>
      <c r="AC4180" t="str">
        <f>MID(TablaPivotFinal[[#This Row],[Fecha]],1,4)</f>
        <v>2016</v>
      </c>
      <c r="AD4180" t="str">
        <f>MID(TablaPivotFinal[[#This Row],[Fecha]],5,3)</f>
        <v>Dic</v>
      </c>
      <c r="AE4180" s="1">
        <v>948664900</v>
      </c>
      <c r="AF4180" s="1">
        <v>95384</v>
      </c>
    </row>
    <row r="4181" spans="1:32" x14ac:dyDescent="0.3">
      <c r="A4181" s="1" t="s">
        <v>765</v>
      </c>
      <c r="B4181" s="1" t="s">
        <v>766</v>
      </c>
      <c r="C4181">
        <v>2515</v>
      </c>
      <c r="D4181" s="1" t="s">
        <v>730</v>
      </c>
      <c r="E4181">
        <v>13</v>
      </c>
      <c r="F4181" s="1" t="s">
        <v>767</v>
      </c>
      <c r="G4181" s="1" t="s">
        <v>732</v>
      </c>
      <c r="H4181" s="1" t="s">
        <v>103</v>
      </c>
      <c r="I4181" s="1" t="s">
        <v>768</v>
      </c>
      <c r="J4181" s="1" t="s">
        <v>734</v>
      </c>
      <c r="K4181">
        <v>3162954845</v>
      </c>
      <c r="L4181" t="s">
        <v>735</v>
      </c>
      <c r="M4181" s="1" t="s">
        <v>769</v>
      </c>
      <c r="N4181">
        <v>8300</v>
      </c>
      <c r="O4181">
        <v>9000</v>
      </c>
      <c r="P4181">
        <v>19200</v>
      </c>
      <c r="Q4181">
        <v>24400</v>
      </c>
      <c r="R4181">
        <v>27400</v>
      </c>
      <c r="S4181">
        <v>0</v>
      </c>
      <c r="T4181">
        <v>0</v>
      </c>
      <c r="U4181">
        <v>0</v>
      </c>
      <c r="V4181">
        <v>0</v>
      </c>
      <c r="W4181">
        <v>8400</v>
      </c>
      <c r="X4181">
        <v>8700</v>
      </c>
      <c r="Y4181">
        <v>10.20812679</v>
      </c>
      <c r="Z4181">
        <v>-74.944995460000001</v>
      </c>
      <c r="AA4181" s="1" t="s">
        <v>19</v>
      </c>
      <c r="AB4181">
        <v>979470300</v>
      </c>
      <c r="AC4181" t="str">
        <f>MID(TablaPivotFinal[[#This Row],[Fecha]],1,4)</f>
        <v>2016</v>
      </c>
      <c r="AD4181" t="str">
        <f>MID(TablaPivotFinal[[#This Row],[Fecha]],5,3)</f>
        <v>Ene</v>
      </c>
      <c r="AE4181" s="1">
        <v>979470300</v>
      </c>
      <c r="AF4181" s="1">
        <v>97215</v>
      </c>
    </row>
    <row r="4182" spans="1:32" x14ac:dyDescent="0.3">
      <c r="A4182" s="1" t="s">
        <v>765</v>
      </c>
      <c r="B4182" s="1" t="s">
        <v>766</v>
      </c>
      <c r="C4182">
        <v>2515</v>
      </c>
      <c r="D4182" s="1" t="s">
        <v>730</v>
      </c>
      <c r="E4182">
        <v>13</v>
      </c>
      <c r="F4182" s="1" t="s">
        <v>767</v>
      </c>
      <c r="G4182" s="1" t="s">
        <v>732</v>
      </c>
      <c r="H4182" s="1" t="s">
        <v>103</v>
      </c>
      <c r="I4182" s="1" t="s">
        <v>768</v>
      </c>
      <c r="J4182" s="1" t="s">
        <v>734</v>
      </c>
      <c r="K4182">
        <v>3162954845</v>
      </c>
      <c r="L4182" t="s">
        <v>735</v>
      </c>
      <c r="M4182" s="1" t="s">
        <v>769</v>
      </c>
      <c r="N4182">
        <v>8300</v>
      </c>
      <c r="O4182">
        <v>9000</v>
      </c>
      <c r="P4182">
        <v>19200</v>
      </c>
      <c r="Q4182">
        <v>24400</v>
      </c>
      <c r="R4182">
        <v>27400</v>
      </c>
      <c r="S4182">
        <v>0</v>
      </c>
      <c r="T4182">
        <v>0</v>
      </c>
      <c r="U4182">
        <v>0</v>
      </c>
      <c r="V4182">
        <v>0</v>
      </c>
      <c r="W4182">
        <v>8400</v>
      </c>
      <c r="X4182">
        <v>8700</v>
      </c>
      <c r="Y4182">
        <v>10.20812679</v>
      </c>
      <c r="Z4182">
        <v>-74.944995460000001</v>
      </c>
      <c r="AA4182" s="1" t="s">
        <v>21</v>
      </c>
      <c r="AB4182">
        <v>825006500</v>
      </c>
      <c r="AC4182" t="str">
        <f>MID(TablaPivotFinal[[#This Row],[Fecha]],1,4)</f>
        <v>2016</v>
      </c>
      <c r="AD4182" t="str">
        <f>MID(TablaPivotFinal[[#This Row],[Fecha]],5,3)</f>
        <v>Feb</v>
      </c>
      <c r="AE4182" s="1">
        <v>825006500</v>
      </c>
      <c r="AF4182" s="1">
        <v>75682</v>
      </c>
    </row>
    <row r="4183" spans="1:32" x14ac:dyDescent="0.3">
      <c r="A4183" s="1" t="s">
        <v>765</v>
      </c>
      <c r="B4183" s="1" t="s">
        <v>766</v>
      </c>
      <c r="C4183">
        <v>2515</v>
      </c>
      <c r="D4183" s="1" t="s">
        <v>730</v>
      </c>
      <c r="E4183">
        <v>13</v>
      </c>
      <c r="F4183" s="1" t="s">
        <v>767</v>
      </c>
      <c r="G4183" s="1" t="s">
        <v>732</v>
      </c>
      <c r="H4183" s="1" t="s">
        <v>103</v>
      </c>
      <c r="I4183" s="1" t="s">
        <v>768</v>
      </c>
      <c r="J4183" s="1" t="s">
        <v>734</v>
      </c>
      <c r="K4183">
        <v>3162954845</v>
      </c>
      <c r="L4183" t="s">
        <v>735</v>
      </c>
      <c r="M4183" s="1" t="s">
        <v>769</v>
      </c>
      <c r="N4183">
        <v>8300</v>
      </c>
      <c r="O4183">
        <v>9000</v>
      </c>
      <c r="P4183">
        <v>19200</v>
      </c>
      <c r="Q4183">
        <v>24400</v>
      </c>
      <c r="R4183">
        <v>27400</v>
      </c>
      <c r="S4183">
        <v>0</v>
      </c>
      <c r="T4183">
        <v>0</v>
      </c>
      <c r="U4183">
        <v>0</v>
      </c>
      <c r="V4183">
        <v>0</v>
      </c>
      <c r="W4183">
        <v>8400</v>
      </c>
      <c r="X4183">
        <v>8700</v>
      </c>
      <c r="Y4183">
        <v>10.20812679</v>
      </c>
      <c r="Z4183">
        <v>-74.944995460000001</v>
      </c>
      <c r="AA4183" s="1" t="s">
        <v>23</v>
      </c>
      <c r="AB4183">
        <v>809058800</v>
      </c>
      <c r="AC4183" t="str">
        <f>MID(TablaPivotFinal[[#This Row],[Fecha]],1,4)</f>
        <v>2016</v>
      </c>
      <c r="AD4183" t="str">
        <f>MID(TablaPivotFinal[[#This Row],[Fecha]],5,3)</f>
        <v>Jul</v>
      </c>
      <c r="AE4183" s="1">
        <v>809058800</v>
      </c>
      <c r="AF4183" s="1">
        <v>80567</v>
      </c>
    </row>
    <row r="4184" spans="1:32" x14ac:dyDescent="0.3">
      <c r="A4184" s="1" t="s">
        <v>765</v>
      </c>
      <c r="B4184" s="1" t="s">
        <v>766</v>
      </c>
      <c r="C4184">
        <v>2515</v>
      </c>
      <c r="D4184" s="1" t="s">
        <v>730</v>
      </c>
      <c r="E4184">
        <v>13</v>
      </c>
      <c r="F4184" s="1" t="s">
        <v>767</v>
      </c>
      <c r="G4184" s="1" t="s">
        <v>732</v>
      </c>
      <c r="H4184" s="1" t="s">
        <v>103</v>
      </c>
      <c r="I4184" s="1" t="s">
        <v>768</v>
      </c>
      <c r="J4184" s="1" t="s">
        <v>734</v>
      </c>
      <c r="K4184">
        <v>3162954845</v>
      </c>
      <c r="L4184" t="s">
        <v>735</v>
      </c>
      <c r="M4184" s="1" t="s">
        <v>769</v>
      </c>
      <c r="N4184">
        <v>8300</v>
      </c>
      <c r="O4184">
        <v>9000</v>
      </c>
      <c r="P4184">
        <v>19200</v>
      </c>
      <c r="Q4184">
        <v>24400</v>
      </c>
      <c r="R4184">
        <v>27400</v>
      </c>
      <c r="S4184">
        <v>0</v>
      </c>
      <c r="T4184">
        <v>0</v>
      </c>
      <c r="U4184">
        <v>0</v>
      </c>
      <c r="V4184">
        <v>0</v>
      </c>
      <c r="W4184">
        <v>8400</v>
      </c>
      <c r="X4184">
        <v>8700</v>
      </c>
      <c r="Y4184">
        <v>10.20812679</v>
      </c>
      <c r="Z4184">
        <v>-74.944995460000001</v>
      </c>
      <c r="AA4184" s="1" t="s">
        <v>25</v>
      </c>
      <c r="AB4184">
        <v>805806300</v>
      </c>
      <c r="AC4184" t="str">
        <f>MID(TablaPivotFinal[[#This Row],[Fecha]],1,4)</f>
        <v>2016</v>
      </c>
      <c r="AD4184" t="str">
        <f>MID(TablaPivotFinal[[#This Row],[Fecha]],5,3)</f>
        <v>Jun</v>
      </c>
      <c r="AE4184" s="1">
        <v>805806300</v>
      </c>
      <c r="AF4184" s="1">
        <v>76838</v>
      </c>
    </row>
    <row r="4185" spans="1:32" x14ac:dyDescent="0.3">
      <c r="A4185" s="1" t="s">
        <v>765</v>
      </c>
      <c r="B4185" s="1" t="s">
        <v>766</v>
      </c>
      <c r="C4185">
        <v>2515</v>
      </c>
      <c r="D4185" s="1" t="s">
        <v>730</v>
      </c>
      <c r="E4185">
        <v>13</v>
      </c>
      <c r="F4185" s="1" t="s">
        <v>767</v>
      </c>
      <c r="G4185" s="1" t="s">
        <v>732</v>
      </c>
      <c r="H4185" s="1" t="s">
        <v>103</v>
      </c>
      <c r="I4185" s="1" t="s">
        <v>768</v>
      </c>
      <c r="J4185" s="1" t="s">
        <v>734</v>
      </c>
      <c r="K4185">
        <v>3162954845</v>
      </c>
      <c r="L4185" t="s">
        <v>735</v>
      </c>
      <c r="M4185" s="1" t="s">
        <v>769</v>
      </c>
      <c r="N4185">
        <v>8300</v>
      </c>
      <c r="O4185">
        <v>9000</v>
      </c>
      <c r="P4185">
        <v>19200</v>
      </c>
      <c r="Q4185">
        <v>24400</v>
      </c>
      <c r="R4185">
        <v>27400</v>
      </c>
      <c r="S4185">
        <v>0</v>
      </c>
      <c r="T4185">
        <v>0</v>
      </c>
      <c r="U4185">
        <v>0</v>
      </c>
      <c r="V4185">
        <v>0</v>
      </c>
      <c r="W4185">
        <v>8400</v>
      </c>
      <c r="X4185">
        <v>8700</v>
      </c>
      <c r="Y4185">
        <v>10.20812679</v>
      </c>
      <c r="Z4185">
        <v>-74.944995460000001</v>
      </c>
      <c r="AA4185" s="1" t="s">
        <v>27</v>
      </c>
      <c r="AB4185">
        <v>939530418</v>
      </c>
      <c r="AC4185" t="str">
        <f>MID(TablaPivotFinal[[#This Row],[Fecha]],1,4)</f>
        <v>2016</v>
      </c>
      <c r="AD4185" t="str">
        <f>MID(TablaPivotFinal[[#This Row],[Fecha]],5,3)</f>
        <v>Mar</v>
      </c>
      <c r="AE4185" s="1">
        <v>939530418</v>
      </c>
      <c r="AF4185" s="1">
        <v>91891</v>
      </c>
    </row>
    <row r="4186" spans="1:32" x14ac:dyDescent="0.3">
      <c r="A4186" s="1" t="s">
        <v>765</v>
      </c>
      <c r="B4186" s="1" t="s">
        <v>766</v>
      </c>
      <c r="C4186">
        <v>2515</v>
      </c>
      <c r="D4186" s="1" t="s">
        <v>730</v>
      </c>
      <c r="E4186">
        <v>13</v>
      </c>
      <c r="F4186" s="1" t="s">
        <v>767</v>
      </c>
      <c r="G4186" s="1" t="s">
        <v>732</v>
      </c>
      <c r="H4186" s="1" t="s">
        <v>103</v>
      </c>
      <c r="I4186" s="1" t="s">
        <v>768</v>
      </c>
      <c r="J4186" s="1" t="s">
        <v>734</v>
      </c>
      <c r="K4186">
        <v>3162954845</v>
      </c>
      <c r="L4186" t="s">
        <v>735</v>
      </c>
      <c r="M4186" s="1" t="s">
        <v>769</v>
      </c>
      <c r="N4186">
        <v>8300</v>
      </c>
      <c r="O4186">
        <v>9000</v>
      </c>
      <c r="P4186">
        <v>19200</v>
      </c>
      <c r="Q4186">
        <v>24400</v>
      </c>
      <c r="R4186">
        <v>27400</v>
      </c>
      <c r="S4186">
        <v>0</v>
      </c>
      <c r="T4186">
        <v>0</v>
      </c>
      <c r="U4186">
        <v>0</v>
      </c>
      <c r="V4186">
        <v>0</v>
      </c>
      <c r="W4186">
        <v>8400</v>
      </c>
      <c r="X4186">
        <v>8700</v>
      </c>
      <c r="Y4186">
        <v>10.20812679</v>
      </c>
      <c r="Z4186">
        <v>-74.944995460000001</v>
      </c>
      <c r="AA4186" s="1" t="s">
        <v>29</v>
      </c>
      <c r="AB4186">
        <v>862592400</v>
      </c>
      <c r="AC4186" t="str">
        <f>MID(TablaPivotFinal[[#This Row],[Fecha]],1,4)</f>
        <v>2016</v>
      </c>
      <c r="AD4186" t="str">
        <f>MID(TablaPivotFinal[[#This Row],[Fecha]],5,3)</f>
        <v>May</v>
      </c>
      <c r="AE4186" s="1">
        <v>862592400</v>
      </c>
      <c r="AF4186" s="1">
        <v>79594</v>
      </c>
    </row>
    <row r="4187" spans="1:32" x14ac:dyDescent="0.3">
      <c r="A4187" s="1" t="s">
        <v>765</v>
      </c>
      <c r="B4187" s="1" t="s">
        <v>766</v>
      </c>
      <c r="C4187">
        <v>2515</v>
      </c>
      <c r="D4187" s="1" t="s">
        <v>730</v>
      </c>
      <c r="E4187">
        <v>13</v>
      </c>
      <c r="F4187" s="1" t="s">
        <v>767</v>
      </c>
      <c r="G4187" s="1" t="s">
        <v>732</v>
      </c>
      <c r="H4187" s="1" t="s">
        <v>103</v>
      </c>
      <c r="I4187" s="1" t="s">
        <v>768</v>
      </c>
      <c r="J4187" s="1" t="s">
        <v>734</v>
      </c>
      <c r="K4187">
        <v>3162954845</v>
      </c>
      <c r="L4187" t="s">
        <v>735</v>
      </c>
      <c r="M4187" s="1" t="s">
        <v>769</v>
      </c>
      <c r="N4187">
        <v>8300</v>
      </c>
      <c r="O4187">
        <v>9000</v>
      </c>
      <c r="P4187">
        <v>19200</v>
      </c>
      <c r="Q4187">
        <v>24400</v>
      </c>
      <c r="R4187">
        <v>27400</v>
      </c>
      <c r="S4187">
        <v>0</v>
      </c>
      <c r="T4187">
        <v>0</v>
      </c>
      <c r="U4187">
        <v>0</v>
      </c>
      <c r="V4187">
        <v>0</v>
      </c>
      <c r="W4187">
        <v>8400</v>
      </c>
      <c r="X4187">
        <v>8700</v>
      </c>
      <c r="Y4187">
        <v>10.20812679</v>
      </c>
      <c r="Z4187">
        <v>-74.944995460000001</v>
      </c>
      <c r="AA4187" s="1" t="s">
        <v>31</v>
      </c>
      <c r="AB4187">
        <v>804739900</v>
      </c>
      <c r="AC4187" t="str">
        <f>MID(TablaPivotFinal[[#This Row],[Fecha]],1,4)</f>
        <v>2016</v>
      </c>
      <c r="AD4187" t="str">
        <f>MID(TablaPivotFinal[[#This Row],[Fecha]],5,3)</f>
        <v>Nov</v>
      </c>
      <c r="AE4187" s="1">
        <v>804739900</v>
      </c>
      <c r="AF4187" s="1">
        <v>78547</v>
      </c>
    </row>
    <row r="4188" spans="1:32" x14ac:dyDescent="0.3">
      <c r="A4188" s="1" t="s">
        <v>765</v>
      </c>
      <c r="B4188" s="1" t="s">
        <v>766</v>
      </c>
      <c r="C4188">
        <v>2515</v>
      </c>
      <c r="D4188" s="1" t="s">
        <v>730</v>
      </c>
      <c r="E4188">
        <v>13</v>
      </c>
      <c r="F4188" s="1" t="s">
        <v>767</v>
      </c>
      <c r="G4188" s="1" t="s">
        <v>732</v>
      </c>
      <c r="H4188" s="1" t="s">
        <v>103</v>
      </c>
      <c r="I4188" s="1" t="s">
        <v>768</v>
      </c>
      <c r="J4188" s="1" t="s">
        <v>734</v>
      </c>
      <c r="K4188">
        <v>3162954845</v>
      </c>
      <c r="L4188" t="s">
        <v>735</v>
      </c>
      <c r="M4188" s="1" t="s">
        <v>769</v>
      </c>
      <c r="N4188">
        <v>8300</v>
      </c>
      <c r="O4188">
        <v>9000</v>
      </c>
      <c r="P4188">
        <v>19200</v>
      </c>
      <c r="Q4188">
        <v>24400</v>
      </c>
      <c r="R4188">
        <v>27400</v>
      </c>
      <c r="S4188">
        <v>0</v>
      </c>
      <c r="T4188">
        <v>0</v>
      </c>
      <c r="U4188">
        <v>0</v>
      </c>
      <c r="V4188">
        <v>0</v>
      </c>
      <c r="W4188">
        <v>8400</v>
      </c>
      <c r="X4188">
        <v>8700</v>
      </c>
      <c r="Y4188">
        <v>10.20812679</v>
      </c>
      <c r="Z4188">
        <v>-74.944995460000001</v>
      </c>
      <c r="AA4188" s="1" t="s">
        <v>33</v>
      </c>
      <c r="AB4188">
        <v>842909200</v>
      </c>
      <c r="AC4188" t="str">
        <f>MID(TablaPivotFinal[[#This Row],[Fecha]],1,4)</f>
        <v>2016</v>
      </c>
      <c r="AD4188" t="str">
        <f>MID(TablaPivotFinal[[#This Row],[Fecha]],5,3)</f>
        <v>Oct</v>
      </c>
      <c r="AE4188" s="1">
        <v>842909200</v>
      </c>
      <c r="AF4188" s="1">
        <v>81702</v>
      </c>
    </row>
    <row r="4189" spans="1:32" x14ac:dyDescent="0.3">
      <c r="A4189" s="1" t="s">
        <v>765</v>
      </c>
      <c r="B4189" s="1" t="s">
        <v>766</v>
      </c>
      <c r="C4189">
        <v>2515</v>
      </c>
      <c r="D4189" s="1" t="s">
        <v>730</v>
      </c>
      <c r="E4189">
        <v>13</v>
      </c>
      <c r="F4189" s="1" t="s">
        <v>767</v>
      </c>
      <c r="G4189" s="1" t="s">
        <v>732</v>
      </c>
      <c r="H4189" s="1" t="s">
        <v>103</v>
      </c>
      <c r="I4189" s="1" t="s">
        <v>768</v>
      </c>
      <c r="J4189" s="1" t="s">
        <v>734</v>
      </c>
      <c r="K4189">
        <v>3162954845</v>
      </c>
      <c r="L4189" t="s">
        <v>735</v>
      </c>
      <c r="M4189" s="1" t="s">
        <v>769</v>
      </c>
      <c r="N4189">
        <v>8300</v>
      </c>
      <c r="O4189">
        <v>9000</v>
      </c>
      <c r="P4189">
        <v>19200</v>
      </c>
      <c r="Q4189">
        <v>24400</v>
      </c>
      <c r="R4189">
        <v>27400</v>
      </c>
      <c r="S4189">
        <v>0</v>
      </c>
      <c r="T4189">
        <v>0</v>
      </c>
      <c r="U4189">
        <v>0</v>
      </c>
      <c r="V4189">
        <v>0</v>
      </c>
      <c r="W4189">
        <v>8400</v>
      </c>
      <c r="X4189">
        <v>8700</v>
      </c>
      <c r="Y4189">
        <v>10.20812679</v>
      </c>
      <c r="Z4189">
        <v>-74.944995460000001</v>
      </c>
      <c r="AA4189" s="1" t="s">
        <v>35</v>
      </c>
      <c r="AB4189">
        <v>805815300</v>
      </c>
      <c r="AC4189" t="str">
        <f>MID(TablaPivotFinal[[#This Row],[Fecha]],1,4)</f>
        <v>2016</v>
      </c>
      <c r="AD4189" t="str">
        <f>MID(TablaPivotFinal[[#This Row],[Fecha]],5,3)</f>
        <v>Sep</v>
      </c>
      <c r="AE4189" s="1">
        <v>805815300</v>
      </c>
      <c r="AF4189" s="1">
        <v>75210</v>
      </c>
    </row>
    <row r="4190" spans="1:32" x14ac:dyDescent="0.3">
      <c r="A4190" s="1" t="s">
        <v>765</v>
      </c>
      <c r="B4190" s="1" t="s">
        <v>766</v>
      </c>
      <c r="C4190">
        <v>2515</v>
      </c>
      <c r="D4190" s="1" t="s">
        <v>730</v>
      </c>
      <c r="E4190">
        <v>13</v>
      </c>
      <c r="F4190" s="1" t="s">
        <v>767</v>
      </c>
      <c r="G4190" s="1" t="s">
        <v>732</v>
      </c>
      <c r="H4190" s="1" t="s">
        <v>103</v>
      </c>
      <c r="I4190" s="1" t="s">
        <v>768</v>
      </c>
      <c r="J4190" s="1" t="s">
        <v>734</v>
      </c>
      <c r="K4190">
        <v>3162954845</v>
      </c>
      <c r="L4190" t="s">
        <v>735</v>
      </c>
      <c r="M4190" s="1" t="s">
        <v>769</v>
      </c>
      <c r="N4190">
        <v>8300</v>
      </c>
      <c r="O4190">
        <v>9000</v>
      </c>
      <c r="P4190">
        <v>19200</v>
      </c>
      <c r="Q4190">
        <v>24400</v>
      </c>
      <c r="R4190">
        <v>27400</v>
      </c>
      <c r="S4190">
        <v>0</v>
      </c>
      <c r="T4190">
        <v>0</v>
      </c>
      <c r="U4190">
        <v>0</v>
      </c>
      <c r="V4190">
        <v>0</v>
      </c>
      <c r="W4190">
        <v>8400</v>
      </c>
      <c r="X4190">
        <v>8700</v>
      </c>
      <c r="Y4190">
        <v>10.20812679</v>
      </c>
      <c r="Z4190">
        <v>-74.944995460000001</v>
      </c>
      <c r="AA4190" s="1" t="s">
        <v>37</v>
      </c>
      <c r="AB4190">
        <v>878259100</v>
      </c>
      <c r="AC4190" t="str">
        <f>MID(TablaPivotFinal[[#This Row],[Fecha]],1,4)</f>
        <v>2017</v>
      </c>
      <c r="AD4190" t="str">
        <f>MID(TablaPivotFinal[[#This Row],[Fecha]],5,3)</f>
        <v>Abr</v>
      </c>
      <c r="AE4190" s="1">
        <v>878259100</v>
      </c>
      <c r="AF4190" s="1">
        <v>2878.2333330000001</v>
      </c>
    </row>
    <row r="4191" spans="1:32" x14ac:dyDescent="0.3">
      <c r="A4191" s="1" t="s">
        <v>765</v>
      </c>
      <c r="B4191" s="1" t="s">
        <v>766</v>
      </c>
      <c r="C4191">
        <v>2515</v>
      </c>
      <c r="D4191" s="1" t="s">
        <v>730</v>
      </c>
      <c r="E4191">
        <v>13</v>
      </c>
      <c r="F4191" s="1" t="s">
        <v>767</v>
      </c>
      <c r="G4191" s="1" t="s">
        <v>732</v>
      </c>
      <c r="H4191" s="1" t="s">
        <v>103</v>
      </c>
      <c r="I4191" s="1" t="s">
        <v>768</v>
      </c>
      <c r="J4191" s="1" t="s">
        <v>734</v>
      </c>
      <c r="K4191">
        <v>3162954845</v>
      </c>
      <c r="L4191" t="s">
        <v>735</v>
      </c>
      <c r="M4191" s="1" t="s">
        <v>769</v>
      </c>
      <c r="N4191">
        <v>8300</v>
      </c>
      <c r="O4191">
        <v>9000</v>
      </c>
      <c r="P4191">
        <v>19200</v>
      </c>
      <c r="Q4191">
        <v>24400</v>
      </c>
      <c r="R4191">
        <v>27400</v>
      </c>
      <c r="S4191">
        <v>0</v>
      </c>
      <c r="T4191">
        <v>0</v>
      </c>
      <c r="U4191">
        <v>0</v>
      </c>
      <c r="V4191">
        <v>0</v>
      </c>
      <c r="W4191">
        <v>8400</v>
      </c>
      <c r="X4191">
        <v>8700</v>
      </c>
      <c r="Y4191">
        <v>10.20812679</v>
      </c>
      <c r="Z4191">
        <v>-74.944995460000001</v>
      </c>
      <c r="AA4191" s="1" t="s">
        <v>39</v>
      </c>
      <c r="AB4191">
        <v>866617500</v>
      </c>
      <c r="AC4191" t="str">
        <f>MID(TablaPivotFinal[[#This Row],[Fecha]],1,4)</f>
        <v>2017</v>
      </c>
      <c r="AD4191" t="str">
        <f>MID(TablaPivotFinal[[#This Row],[Fecha]],5,3)</f>
        <v>Ago</v>
      </c>
      <c r="AE4191" s="1">
        <v>866617500</v>
      </c>
      <c r="AF4191" s="1">
        <v>2555.9032259999999</v>
      </c>
    </row>
    <row r="4192" spans="1:32" x14ac:dyDescent="0.3">
      <c r="A4192" s="1" t="s">
        <v>765</v>
      </c>
      <c r="B4192" s="1" t="s">
        <v>766</v>
      </c>
      <c r="C4192">
        <v>2515</v>
      </c>
      <c r="D4192" s="1" t="s">
        <v>730</v>
      </c>
      <c r="E4192">
        <v>13</v>
      </c>
      <c r="F4192" s="1" t="s">
        <v>767</v>
      </c>
      <c r="G4192" s="1" t="s">
        <v>732</v>
      </c>
      <c r="H4192" s="1" t="s">
        <v>103</v>
      </c>
      <c r="I4192" s="1" t="s">
        <v>768</v>
      </c>
      <c r="J4192" s="1" t="s">
        <v>734</v>
      </c>
      <c r="K4192">
        <v>3162954845</v>
      </c>
      <c r="L4192" t="s">
        <v>735</v>
      </c>
      <c r="M4192" s="1" t="s">
        <v>769</v>
      </c>
      <c r="N4192">
        <v>8300</v>
      </c>
      <c r="O4192">
        <v>9000</v>
      </c>
      <c r="P4192">
        <v>19200</v>
      </c>
      <c r="Q4192">
        <v>24400</v>
      </c>
      <c r="R4192">
        <v>27400</v>
      </c>
      <c r="S4192">
        <v>0</v>
      </c>
      <c r="T4192">
        <v>0</v>
      </c>
      <c r="U4192">
        <v>0</v>
      </c>
      <c r="V4192">
        <v>0</v>
      </c>
      <c r="W4192">
        <v>8400</v>
      </c>
      <c r="X4192">
        <v>8700</v>
      </c>
      <c r="Y4192">
        <v>10.20812679</v>
      </c>
      <c r="Z4192">
        <v>-74.944995460000001</v>
      </c>
      <c r="AA4192" s="1" t="s">
        <v>41</v>
      </c>
      <c r="AB4192">
        <v>985053600</v>
      </c>
      <c r="AC4192" t="str">
        <f>MID(TablaPivotFinal[[#This Row],[Fecha]],1,4)</f>
        <v>2017</v>
      </c>
      <c r="AD4192" t="str">
        <f>MID(TablaPivotFinal[[#This Row],[Fecha]],5,3)</f>
        <v>Dic</v>
      </c>
      <c r="AE4192" s="1">
        <v>985053600</v>
      </c>
      <c r="AF4192" s="1">
        <v>3091.4838709999999</v>
      </c>
    </row>
    <row r="4193" spans="1:32" x14ac:dyDescent="0.3">
      <c r="A4193" s="1" t="s">
        <v>765</v>
      </c>
      <c r="B4193" s="1" t="s">
        <v>766</v>
      </c>
      <c r="C4193">
        <v>2515</v>
      </c>
      <c r="D4193" s="1" t="s">
        <v>730</v>
      </c>
      <c r="E4193">
        <v>13</v>
      </c>
      <c r="F4193" s="1" t="s">
        <v>767</v>
      </c>
      <c r="G4193" s="1" t="s">
        <v>732</v>
      </c>
      <c r="H4193" s="1" t="s">
        <v>103</v>
      </c>
      <c r="I4193" s="1" t="s">
        <v>768</v>
      </c>
      <c r="J4193" s="1" t="s">
        <v>734</v>
      </c>
      <c r="K4193">
        <v>3162954845</v>
      </c>
      <c r="L4193" t="s">
        <v>735</v>
      </c>
      <c r="M4193" s="1" t="s">
        <v>769</v>
      </c>
      <c r="N4193">
        <v>8300</v>
      </c>
      <c r="O4193">
        <v>9000</v>
      </c>
      <c r="P4193">
        <v>19200</v>
      </c>
      <c r="Q4193">
        <v>24400</v>
      </c>
      <c r="R4193">
        <v>27400</v>
      </c>
      <c r="S4193">
        <v>0</v>
      </c>
      <c r="T4193">
        <v>0</v>
      </c>
      <c r="U4193">
        <v>0</v>
      </c>
      <c r="V4193">
        <v>0</v>
      </c>
      <c r="W4193">
        <v>8400</v>
      </c>
      <c r="X4193">
        <v>8700</v>
      </c>
      <c r="Y4193">
        <v>10.20812679</v>
      </c>
      <c r="Z4193">
        <v>-74.944995460000001</v>
      </c>
      <c r="AA4193" s="1" t="s">
        <v>43</v>
      </c>
      <c r="AB4193">
        <v>954605400</v>
      </c>
      <c r="AC4193" t="str">
        <f>MID(TablaPivotFinal[[#This Row],[Fecha]],1,4)</f>
        <v>2017</v>
      </c>
      <c r="AD4193" t="str">
        <f>MID(TablaPivotFinal[[#This Row],[Fecha]],5,3)</f>
        <v>Ene</v>
      </c>
      <c r="AE4193" s="1">
        <v>954605400</v>
      </c>
      <c r="AF4193" s="1">
        <v>3038.5483869999998</v>
      </c>
    </row>
    <row r="4194" spans="1:32" x14ac:dyDescent="0.3">
      <c r="A4194" s="1" t="s">
        <v>765</v>
      </c>
      <c r="B4194" s="1" t="s">
        <v>766</v>
      </c>
      <c r="C4194">
        <v>2515</v>
      </c>
      <c r="D4194" s="1" t="s">
        <v>730</v>
      </c>
      <c r="E4194">
        <v>13</v>
      </c>
      <c r="F4194" s="1" t="s">
        <v>767</v>
      </c>
      <c r="G4194" s="1" t="s">
        <v>732</v>
      </c>
      <c r="H4194" s="1" t="s">
        <v>103</v>
      </c>
      <c r="I4194" s="1" t="s">
        <v>768</v>
      </c>
      <c r="J4194" s="1" t="s">
        <v>734</v>
      </c>
      <c r="K4194">
        <v>3162954845</v>
      </c>
      <c r="L4194" t="s">
        <v>735</v>
      </c>
      <c r="M4194" s="1" t="s">
        <v>769</v>
      </c>
      <c r="N4194">
        <v>8300</v>
      </c>
      <c r="O4194">
        <v>9000</v>
      </c>
      <c r="P4194">
        <v>19200</v>
      </c>
      <c r="Q4194">
        <v>24400</v>
      </c>
      <c r="R4194">
        <v>27400</v>
      </c>
      <c r="S4194">
        <v>0</v>
      </c>
      <c r="T4194">
        <v>0</v>
      </c>
      <c r="U4194">
        <v>0</v>
      </c>
      <c r="V4194">
        <v>0</v>
      </c>
      <c r="W4194">
        <v>8400</v>
      </c>
      <c r="X4194">
        <v>8700</v>
      </c>
      <c r="Y4194">
        <v>10.20812679</v>
      </c>
      <c r="Z4194">
        <v>-74.944995460000001</v>
      </c>
      <c r="AA4194" s="1" t="s">
        <v>45</v>
      </c>
      <c r="AB4194">
        <v>784911000</v>
      </c>
      <c r="AC4194" t="str">
        <f>MID(TablaPivotFinal[[#This Row],[Fecha]],1,4)</f>
        <v>2017</v>
      </c>
      <c r="AD4194" t="str">
        <f>MID(TablaPivotFinal[[#This Row],[Fecha]],5,3)</f>
        <v>Feb</v>
      </c>
      <c r="AE4194" s="1">
        <v>784911000</v>
      </c>
      <c r="AF4194" s="1">
        <v>2559.1785709999999</v>
      </c>
    </row>
    <row r="4195" spans="1:32" x14ac:dyDescent="0.3">
      <c r="A4195" s="1" t="s">
        <v>765</v>
      </c>
      <c r="B4195" s="1" t="s">
        <v>766</v>
      </c>
      <c r="C4195">
        <v>2515</v>
      </c>
      <c r="D4195" s="1" t="s">
        <v>730</v>
      </c>
      <c r="E4195">
        <v>13</v>
      </c>
      <c r="F4195" s="1" t="s">
        <v>767</v>
      </c>
      <c r="G4195" s="1" t="s">
        <v>732</v>
      </c>
      <c r="H4195" s="1" t="s">
        <v>103</v>
      </c>
      <c r="I4195" s="1" t="s">
        <v>768</v>
      </c>
      <c r="J4195" s="1" t="s">
        <v>734</v>
      </c>
      <c r="K4195">
        <v>3162954845</v>
      </c>
      <c r="L4195" t="s">
        <v>735</v>
      </c>
      <c r="M4195" s="1" t="s">
        <v>769</v>
      </c>
      <c r="N4195">
        <v>8300</v>
      </c>
      <c r="O4195">
        <v>9000</v>
      </c>
      <c r="P4195">
        <v>19200</v>
      </c>
      <c r="Q4195">
        <v>24400</v>
      </c>
      <c r="R4195">
        <v>27400</v>
      </c>
      <c r="S4195">
        <v>0</v>
      </c>
      <c r="T4195">
        <v>0</v>
      </c>
      <c r="U4195">
        <v>0</v>
      </c>
      <c r="V4195">
        <v>0</v>
      </c>
      <c r="W4195">
        <v>8400</v>
      </c>
      <c r="X4195">
        <v>8700</v>
      </c>
      <c r="Y4195">
        <v>10.20812679</v>
      </c>
      <c r="Z4195">
        <v>-74.944995460000001</v>
      </c>
      <c r="AA4195" s="1" t="s">
        <v>47</v>
      </c>
      <c r="AB4195">
        <v>887510600</v>
      </c>
      <c r="AC4195" t="str">
        <f>MID(TablaPivotFinal[[#This Row],[Fecha]],1,4)</f>
        <v>2017</v>
      </c>
      <c r="AD4195" t="str">
        <f>MID(TablaPivotFinal[[#This Row],[Fecha]],5,3)</f>
        <v>Jul</v>
      </c>
      <c r="AE4195" s="1">
        <v>887510600</v>
      </c>
      <c r="AF4195" s="1">
        <v>2645.1935480000002</v>
      </c>
    </row>
    <row r="4196" spans="1:32" x14ac:dyDescent="0.3">
      <c r="A4196" s="1" t="s">
        <v>765</v>
      </c>
      <c r="B4196" s="1" t="s">
        <v>766</v>
      </c>
      <c r="C4196">
        <v>2515</v>
      </c>
      <c r="D4196" s="1" t="s">
        <v>730</v>
      </c>
      <c r="E4196">
        <v>13</v>
      </c>
      <c r="F4196" s="1" t="s">
        <v>767</v>
      </c>
      <c r="G4196" s="1" t="s">
        <v>732</v>
      </c>
      <c r="H4196" s="1" t="s">
        <v>103</v>
      </c>
      <c r="I4196" s="1" t="s">
        <v>768</v>
      </c>
      <c r="J4196" s="1" t="s">
        <v>734</v>
      </c>
      <c r="K4196">
        <v>3162954845</v>
      </c>
      <c r="L4196" t="s">
        <v>735</v>
      </c>
      <c r="M4196" s="1" t="s">
        <v>769</v>
      </c>
      <c r="N4196">
        <v>8300</v>
      </c>
      <c r="O4196">
        <v>9000</v>
      </c>
      <c r="P4196">
        <v>19200</v>
      </c>
      <c r="Q4196">
        <v>24400</v>
      </c>
      <c r="R4196">
        <v>27400</v>
      </c>
      <c r="S4196">
        <v>0</v>
      </c>
      <c r="T4196">
        <v>0</v>
      </c>
      <c r="U4196">
        <v>0</v>
      </c>
      <c r="V4196">
        <v>0</v>
      </c>
      <c r="W4196">
        <v>8400</v>
      </c>
      <c r="X4196">
        <v>8700</v>
      </c>
      <c r="Y4196">
        <v>10.20812679</v>
      </c>
      <c r="Z4196">
        <v>-74.944995460000001</v>
      </c>
      <c r="AA4196" s="1" t="s">
        <v>49</v>
      </c>
      <c r="AB4196">
        <v>880647900</v>
      </c>
      <c r="AC4196" t="str">
        <f>MID(TablaPivotFinal[[#This Row],[Fecha]],1,4)</f>
        <v>2017</v>
      </c>
      <c r="AD4196" t="str">
        <f>MID(TablaPivotFinal[[#This Row],[Fecha]],5,3)</f>
        <v>Jun</v>
      </c>
      <c r="AE4196" s="1">
        <v>880647900</v>
      </c>
      <c r="AF4196" s="1">
        <v>2688.7666669999999</v>
      </c>
    </row>
    <row r="4197" spans="1:32" x14ac:dyDescent="0.3">
      <c r="A4197" s="1" t="s">
        <v>765</v>
      </c>
      <c r="B4197" s="1" t="s">
        <v>766</v>
      </c>
      <c r="C4197">
        <v>2515</v>
      </c>
      <c r="D4197" s="1" t="s">
        <v>730</v>
      </c>
      <c r="E4197">
        <v>13</v>
      </c>
      <c r="F4197" s="1" t="s">
        <v>767</v>
      </c>
      <c r="G4197" s="1" t="s">
        <v>732</v>
      </c>
      <c r="H4197" s="1" t="s">
        <v>103</v>
      </c>
      <c r="I4197" s="1" t="s">
        <v>768</v>
      </c>
      <c r="J4197" s="1" t="s">
        <v>734</v>
      </c>
      <c r="K4197">
        <v>3162954845</v>
      </c>
      <c r="L4197" t="s">
        <v>735</v>
      </c>
      <c r="M4197" s="1" t="s">
        <v>769</v>
      </c>
      <c r="N4197">
        <v>8300</v>
      </c>
      <c r="O4197">
        <v>9000</v>
      </c>
      <c r="P4197">
        <v>19200</v>
      </c>
      <c r="Q4197">
        <v>24400</v>
      </c>
      <c r="R4197">
        <v>27400</v>
      </c>
      <c r="S4197">
        <v>0</v>
      </c>
      <c r="T4197">
        <v>0</v>
      </c>
      <c r="U4197">
        <v>0</v>
      </c>
      <c r="V4197">
        <v>0</v>
      </c>
      <c r="W4197">
        <v>8400</v>
      </c>
      <c r="X4197">
        <v>8700</v>
      </c>
      <c r="Y4197">
        <v>10.20812679</v>
      </c>
      <c r="Z4197">
        <v>-74.944995460000001</v>
      </c>
      <c r="AA4197" s="1" t="s">
        <v>51</v>
      </c>
      <c r="AB4197">
        <v>841038400</v>
      </c>
      <c r="AC4197" t="str">
        <f>MID(TablaPivotFinal[[#This Row],[Fecha]],1,4)</f>
        <v>2017</v>
      </c>
      <c r="AD4197" t="str">
        <f>MID(TablaPivotFinal[[#This Row],[Fecha]],5,3)</f>
        <v>Mar</v>
      </c>
      <c r="AE4197" s="1">
        <v>841038400</v>
      </c>
      <c r="AF4197" s="1">
        <v>2489.8709680000002</v>
      </c>
    </row>
    <row r="4198" spans="1:32" x14ac:dyDescent="0.3">
      <c r="A4198" s="1" t="s">
        <v>765</v>
      </c>
      <c r="B4198" s="1" t="s">
        <v>766</v>
      </c>
      <c r="C4198">
        <v>2515</v>
      </c>
      <c r="D4198" s="1" t="s">
        <v>730</v>
      </c>
      <c r="E4198">
        <v>13</v>
      </c>
      <c r="F4198" s="1" t="s">
        <v>767</v>
      </c>
      <c r="G4198" s="1" t="s">
        <v>732</v>
      </c>
      <c r="H4198" s="1" t="s">
        <v>103</v>
      </c>
      <c r="I4198" s="1" t="s">
        <v>768</v>
      </c>
      <c r="J4198" s="1" t="s">
        <v>734</v>
      </c>
      <c r="K4198">
        <v>3162954845</v>
      </c>
      <c r="L4198" t="s">
        <v>735</v>
      </c>
      <c r="M4198" s="1" t="s">
        <v>769</v>
      </c>
      <c r="N4198">
        <v>8300</v>
      </c>
      <c r="O4198">
        <v>9000</v>
      </c>
      <c r="P4198">
        <v>19200</v>
      </c>
      <c r="Q4198">
        <v>24400</v>
      </c>
      <c r="R4198">
        <v>27400</v>
      </c>
      <c r="S4198">
        <v>0</v>
      </c>
      <c r="T4198">
        <v>0</v>
      </c>
      <c r="U4198">
        <v>0</v>
      </c>
      <c r="V4198">
        <v>0</v>
      </c>
      <c r="W4198">
        <v>8400</v>
      </c>
      <c r="X4198">
        <v>8700</v>
      </c>
      <c r="Y4198">
        <v>10.20812679</v>
      </c>
      <c r="Z4198">
        <v>-74.944995460000001</v>
      </c>
      <c r="AA4198" s="1" t="s">
        <v>53</v>
      </c>
      <c r="AB4198">
        <v>849799500</v>
      </c>
      <c r="AC4198" t="str">
        <f>MID(TablaPivotFinal[[#This Row],[Fecha]],1,4)</f>
        <v>2017</v>
      </c>
      <c r="AD4198" t="str">
        <f>MID(TablaPivotFinal[[#This Row],[Fecha]],5,3)</f>
        <v>May</v>
      </c>
      <c r="AE4198" s="1">
        <v>849799500</v>
      </c>
      <c r="AF4198" s="1">
        <v>2489.3870969999998</v>
      </c>
    </row>
    <row r="4199" spans="1:32" x14ac:dyDescent="0.3">
      <c r="A4199" s="1" t="s">
        <v>765</v>
      </c>
      <c r="B4199" s="1" t="s">
        <v>766</v>
      </c>
      <c r="C4199">
        <v>2515</v>
      </c>
      <c r="D4199" s="1" t="s">
        <v>730</v>
      </c>
      <c r="E4199">
        <v>13</v>
      </c>
      <c r="F4199" s="1" t="s">
        <v>767</v>
      </c>
      <c r="G4199" s="1" t="s">
        <v>732</v>
      </c>
      <c r="H4199" s="1" t="s">
        <v>103</v>
      </c>
      <c r="I4199" s="1" t="s">
        <v>768</v>
      </c>
      <c r="J4199" s="1" t="s">
        <v>734</v>
      </c>
      <c r="K4199">
        <v>3162954845</v>
      </c>
      <c r="L4199" t="s">
        <v>735</v>
      </c>
      <c r="M4199" s="1" t="s">
        <v>769</v>
      </c>
      <c r="N4199">
        <v>8300</v>
      </c>
      <c r="O4199">
        <v>9000</v>
      </c>
      <c r="P4199">
        <v>19200</v>
      </c>
      <c r="Q4199">
        <v>24400</v>
      </c>
      <c r="R4199">
        <v>27400</v>
      </c>
      <c r="S4199">
        <v>0</v>
      </c>
      <c r="T4199">
        <v>0</v>
      </c>
      <c r="U4199">
        <v>0</v>
      </c>
      <c r="V4199">
        <v>0</v>
      </c>
      <c r="W4199">
        <v>8400</v>
      </c>
      <c r="X4199">
        <v>8700</v>
      </c>
      <c r="Y4199">
        <v>10.20812679</v>
      </c>
      <c r="Z4199">
        <v>-74.944995460000001</v>
      </c>
      <c r="AA4199" s="1" t="s">
        <v>55</v>
      </c>
      <c r="AB4199">
        <v>868783700</v>
      </c>
      <c r="AC4199" t="str">
        <f>MID(TablaPivotFinal[[#This Row],[Fecha]],1,4)</f>
        <v>2017</v>
      </c>
      <c r="AD4199" t="str">
        <f>MID(TablaPivotFinal[[#This Row],[Fecha]],5,3)</f>
        <v>Nov</v>
      </c>
      <c r="AE4199" s="1">
        <v>868783700</v>
      </c>
      <c r="AF4199" s="1">
        <v>2656.1</v>
      </c>
    </row>
    <row r="4200" spans="1:32" x14ac:dyDescent="0.3">
      <c r="A4200" s="1" t="s">
        <v>765</v>
      </c>
      <c r="B4200" s="1" t="s">
        <v>766</v>
      </c>
      <c r="C4200">
        <v>2515</v>
      </c>
      <c r="D4200" s="1" t="s">
        <v>730</v>
      </c>
      <c r="E4200">
        <v>13</v>
      </c>
      <c r="F4200" s="1" t="s">
        <v>767</v>
      </c>
      <c r="G4200" s="1" t="s">
        <v>732</v>
      </c>
      <c r="H4200" s="1" t="s">
        <v>103</v>
      </c>
      <c r="I4200" s="1" t="s">
        <v>768</v>
      </c>
      <c r="J4200" s="1" t="s">
        <v>734</v>
      </c>
      <c r="K4200">
        <v>3162954845</v>
      </c>
      <c r="L4200" t="s">
        <v>735</v>
      </c>
      <c r="M4200" s="1" t="s">
        <v>769</v>
      </c>
      <c r="N4200">
        <v>8300</v>
      </c>
      <c r="O4200">
        <v>9000</v>
      </c>
      <c r="P4200">
        <v>19200</v>
      </c>
      <c r="Q4200">
        <v>24400</v>
      </c>
      <c r="R4200">
        <v>27400</v>
      </c>
      <c r="S4200">
        <v>0</v>
      </c>
      <c r="T4200">
        <v>0</v>
      </c>
      <c r="U4200">
        <v>0</v>
      </c>
      <c r="V4200">
        <v>0</v>
      </c>
      <c r="W4200">
        <v>8400</v>
      </c>
      <c r="X4200">
        <v>8700</v>
      </c>
      <c r="Y4200">
        <v>10.20812679</v>
      </c>
      <c r="Z4200">
        <v>-74.944995460000001</v>
      </c>
      <c r="AA4200" s="1" t="s">
        <v>57</v>
      </c>
      <c r="AB4200">
        <v>859584400</v>
      </c>
      <c r="AC4200" t="str">
        <f>MID(TablaPivotFinal[[#This Row],[Fecha]],1,4)</f>
        <v>2017</v>
      </c>
      <c r="AD4200" t="str">
        <f>MID(TablaPivotFinal[[#This Row],[Fecha]],5,3)</f>
        <v>Oct</v>
      </c>
      <c r="AE4200" s="1">
        <v>859584400</v>
      </c>
      <c r="AF4200" s="1">
        <v>2580.0967740000001</v>
      </c>
    </row>
    <row r="4201" spans="1:32" x14ac:dyDescent="0.3">
      <c r="A4201" s="1" t="s">
        <v>765</v>
      </c>
      <c r="B4201" s="1" t="s">
        <v>766</v>
      </c>
      <c r="C4201">
        <v>2515</v>
      </c>
      <c r="D4201" s="1" t="s">
        <v>730</v>
      </c>
      <c r="E4201">
        <v>13</v>
      </c>
      <c r="F4201" s="1" t="s">
        <v>767</v>
      </c>
      <c r="G4201" s="1" t="s">
        <v>732</v>
      </c>
      <c r="H4201" s="1" t="s">
        <v>103</v>
      </c>
      <c r="I4201" s="1" t="s">
        <v>768</v>
      </c>
      <c r="J4201" s="1" t="s">
        <v>734</v>
      </c>
      <c r="K4201">
        <v>3162954845</v>
      </c>
      <c r="L4201" t="s">
        <v>735</v>
      </c>
      <c r="M4201" s="1" t="s">
        <v>769</v>
      </c>
      <c r="N4201">
        <v>8300</v>
      </c>
      <c r="O4201">
        <v>9000</v>
      </c>
      <c r="P4201">
        <v>19200</v>
      </c>
      <c r="Q4201">
        <v>24400</v>
      </c>
      <c r="R4201">
        <v>27400</v>
      </c>
      <c r="S4201">
        <v>0</v>
      </c>
      <c r="T4201">
        <v>0</v>
      </c>
      <c r="U4201">
        <v>0</v>
      </c>
      <c r="V4201">
        <v>0</v>
      </c>
      <c r="W4201">
        <v>8400</v>
      </c>
      <c r="X4201">
        <v>8700</v>
      </c>
      <c r="Y4201">
        <v>10.20812679</v>
      </c>
      <c r="Z4201">
        <v>-74.944995460000001</v>
      </c>
      <c r="AA4201" s="1" t="s">
        <v>59</v>
      </c>
      <c r="AB4201">
        <v>797741100</v>
      </c>
      <c r="AC4201" t="str">
        <f>MID(TablaPivotFinal[[#This Row],[Fecha]],1,4)</f>
        <v>2017</v>
      </c>
      <c r="AD4201" t="str">
        <f>MID(TablaPivotFinal[[#This Row],[Fecha]],5,3)</f>
        <v>Sep</v>
      </c>
      <c r="AE4201" s="1">
        <v>797741100</v>
      </c>
      <c r="AF4201" s="1">
        <v>2437.3000000000002</v>
      </c>
    </row>
    <row r="4202" spans="1:32" x14ac:dyDescent="0.3">
      <c r="A4202" s="1" t="s">
        <v>765</v>
      </c>
      <c r="B4202" s="1" t="s">
        <v>766</v>
      </c>
      <c r="C4202">
        <v>2515</v>
      </c>
      <c r="D4202" s="1" t="s">
        <v>730</v>
      </c>
      <c r="E4202">
        <v>13</v>
      </c>
      <c r="F4202" s="1" t="s">
        <v>767</v>
      </c>
      <c r="G4202" s="1" t="s">
        <v>732</v>
      </c>
      <c r="H4202" s="1" t="s">
        <v>103</v>
      </c>
      <c r="I4202" s="1" t="s">
        <v>768</v>
      </c>
      <c r="J4202" s="1" t="s">
        <v>734</v>
      </c>
      <c r="K4202">
        <v>3162954845</v>
      </c>
      <c r="L4202" t="s">
        <v>735</v>
      </c>
      <c r="M4202" s="1" t="s">
        <v>769</v>
      </c>
      <c r="N4202">
        <v>8300</v>
      </c>
      <c r="O4202">
        <v>9000</v>
      </c>
      <c r="P4202">
        <v>19200</v>
      </c>
      <c r="Q4202">
        <v>24400</v>
      </c>
      <c r="R4202">
        <v>27400</v>
      </c>
      <c r="S4202">
        <v>0</v>
      </c>
      <c r="T4202">
        <v>0</v>
      </c>
      <c r="U4202">
        <v>0</v>
      </c>
      <c r="V4202">
        <v>0</v>
      </c>
      <c r="W4202">
        <v>8400</v>
      </c>
      <c r="X4202">
        <v>8700</v>
      </c>
      <c r="Y4202">
        <v>10.20812679</v>
      </c>
      <c r="Z4202">
        <v>-74.944995460000001</v>
      </c>
      <c r="AA4202" s="1" t="s">
        <v>61</v>
      </c>
      <c r="AB4202">
        <v>850614700</v>
      </c>
      <c r="AC4202" t="str">
        <f>MID(TablaPivotFinal[[#This Row],[Fecha]],1,4)</f>
        <v>2018</v>
      </c>
      <c r="AD4202" t="str">
        <f>MID(TablaPivotFinal[[#This Row],[Fecha]],5,3)</f>
        <v>Abr</v>
      </c>
      <c r="AE4202" s="1">
        <v>850614700</v>
      </c>
      <c r="AF4202" s="1">
        <v>76497</v>
      </c>
    </row>
    <row r="4203" spans="1:32" x14ac:dyDescent="0.3">
      <c r="A4203" s="1" t="s">
        <v>765</v>
      </c>
      <c r="B4203" s="1" t="s">
        <v>766</v>
      </c>
      <c r="C4203">
        <v>2515</v>
      </c>
      <c r="D4203" s="1" t="s">
        <v>730</v>
      </c>
      <c r="E4203">
        <v>13</v>
      </c>
      <c r="F4203" s="1" t="s">
        <v>767</v>
      </c>
      <c r="G4203" s="1" t="s">
        <v>732</v>
      </c>
      <c r="H4203" s="1" t="s">
        <v>103</v>
      </c>
      <c r="I4203" s="1" t="s">
        <v>768</v>
      </c>
      <c r="J4203" s="1" t="s">
        <v>734</v>
      </c>
      <c r="K4203">
        <v>3162954845</v>
      </c>
      <c r="L4203" t="s">
        <v>735</v>
      </c>
      <c r="M4203" s="1" t="s">
        <v>769</v>
      </c>
      <c r="N4203">
        <v>8300</v>
      </c>
      <c r="O4203">
        <v>9000</v>
      </c>
      <c r="P4203">
        <v>19200</v>
      </c>
      <c r="Q4203">
        <v>24400</v>
      </c>
      <c r="R4203">
        <v>27400</v>
      </c>
      <c r="S4203">
        <v>0</v>
      </c>
      <c r="T4203">
        <v>0</v>
      </c>
      <c r="U4203">
        <v>0</v>
      </c>
      <c r="V4203">
        <v>0</v>
      </c>
      <c r="W4203">
        <v>8400</v>
      </c>
      <c r="X4203">
        <v>8700</v>
      </c>
      <c r="Y4203">
        <v>10.20812679</v>
      </c>
      <c r="Z4203">
        <v>-74.944995460000001</v>
      </c>
      <c r="AA4203" s="1" t="s">
        <v>63</v>
      </c>
      <c r="AB4203">
        <v>838028900</v>
      </c>
      <c r="AC4203" t="str">
        <f>MID(TablaPivotFinal[[#This Row],[Fecha]],1,4)</f>
        <v>2018</v>
      </c>
      <c r="AD4203" t="str">
        <f>MID(TablaPivotFinal[[#This Row],[Fecha]],5,3)</f>
        <v>Ago</v>
      </c>
      <c r="AE4203" s="1">
        <v>838028900</v>
      </c>
      <c r="AF4203" s="1">
        <v>76131</v>
      </c>
    </row>
    <row r="4204" spans="1:32" x14ac:dyDescent="0.3">
      <c r="A4204" s="1" t="s">
        <v>765</v>
      </c>
      <c r="B4204" s="1" t="s">
        <v>766</v>
      </c>
      <c r="C4204">
        <v>2515</v>
      </c>
      <c r="D4204" s="1" t="s">
        <v>730</v>
      </c>
      <c r="E4204">
        <v>13</v>
      </c>
      <c r="F4204" s="1" t="s">
        <v>767</v>
      </c>
      <c r="G4204" s="1" t="s">
        <v>732</v>
      </c>
      <c r="H4204" s="1" t="s">
        <v>103</v>
      </c>
      <c r="I4204" s="1" t="s">
        <v>768</v>
      </c>
      <c r="J4204" s="1" t="s">
        <v>734</v>
      </c>
      <c r="K4204">
        <v>3162954845</v>
      </c>
      <c r="L4204" t="s">
        <v>735</v>
      </c>
      <c r="M4204" s="1" t="s">
        <v>769</v>
      </c>
      <c r="N4204">
        <v>8300</v>
      </c>
      <c r="O4204">
        <v>9000</v>
      </c>
      <c r="P4204">
        <v>19200</v>
      </c>
      <c r="Q4204">
        <v>24400</v>
      </c>
      <c r="R4204">
        <v>27400</v>
      </c>
      <c r="S4204">
        <v>0</v>
      </c>
      <c r="T4204">
        <v>0</v>
      </c>
      <c r="U4204">
        <v>0</v>
      </c>
      <c r="V4204">
        <v>0</v>
      </c>
      <c r="W4204">
        <v>8400</v>
      </c>
      <c r="X4204">
        <v>8700</v>
      </c>
      <c r="Y4204">
        <v>10.20812679</v>
      </c>
      <c r="Z4204">
        <v>-74.944995460000001</v>
      </c>
      <c r="AA4204" s="1" t="s">
        <v>65</v>
      </c>
      <c r="AB4204">
        <v>980666600</v>
      </c>
      <c r="AC4204" t="str">
        <f>MID(TablaPivotFinal[[#This Row],[Fecha]],1,4)</f>
        <v>2018</v>
      </c>
      <c r="AD4204" t="str">
        <f>MID(TablaPivotFinal[[#This Row],[Fecha]],5,3)</f>
        <v>Dic</v>
      </c>
      <c r="AE4204" s="1">
        <v>980666600</v>
      </c>
      <c r="AF4204" s="1">
        <v>92234</v>
      </c>
    </row>
    <row r="4205" spans="1:32" x14ac:dyDescent="0.3">
      <c r="A4205" s="1" t="s">
        <v>765</v>
      </c>
      <c r="B4205" s="1" t="s">
        <v>766</v>
      </c>
      <c r="C4205">
        <v>2515</v>
      </c>
      <c r="D4205" s="1" t="s">
        <v>730</v>
      </c>
      <c r="E4205">
        <v>13</v>
      </c>
      <c r="F4205" s="1" t="s">
        <v>767</v>
      </c>
      <c r="G4205" s="1" t="s">
        <v>732</v>
      </c>
      <c r="H4205" s="1" t="s">
        <v>103</v>
      </c>
      <c r="I4205" s="1" t="s">
        <v>768</v>
      </c>
      <c r="J4205" s="1" t="s">
        <v>734</v>
      </c>
      <c r="K4205">
        <v>3162954845</v>
      </c>
      <c r="L4205" t="s">
        <v>735</v>
      </c>
      <c r="M4205" s="1" t="s">
        <v>769</v>
      </c>
      <c r="N4205">
        <v>8300</v>
      </c>
      <c r="O4205">
        <v>9000</v>
      </c>
      <c r="P4205">
        <v>19200</v>
      </c>
      <c r="Q4205">
        <v>24400</v>
      </c>
      <c r="R4205">
        <v>27400</v>
      </c>
      <c r="S4205">
        <v>0</v>
      </c>
      <c r="T4205">
        <v>0</v>
      </c>
      <c r="U4205">
        <v>0</v>
      </c>
      <c r="V4205">
        <v>0</v>
      </c>
      <c r="W4205">
        <v>8400</v>
      </c>
      <c r="X4205">
        <v>8700</v>
      </c>
      <c r="Y4205">
        <v>10.20812679</v>
      </c>
      <c r="Z4205">
        <v>-74.944995460000001</v>
      </c>
      <c r="AA4205" s="1" t="s">
        <v>67</v>
      </c>
      <c r="AB4205">
        <v>954357300</v>
      </c>
      <c r="AC4205" t="str">
        <f>MID(TablaPivotFinal[[#This Row],[Fecha]],1,4)</f>
        <v>2018</v>
      </c>
      <c r="AD4205" t="str">
        <f>MID(TablaPivotFinal[[#This Row],[Fecha]],5,3)</f>
        <v>Ene</v>
      </c>
      <c r="AE4205" s="1">
        <v>954357300</v>
      </c>
      <c r="AF4205" s="1">
        <v>92602</v>
      </c>
    </row>
    <row r="4206" spans="1:32" x14ac:dyDescent="0.3">
      <c r="A4206" s="1" t="s">
        <v>765</v>
      </c>
      <c r="B4206" s="1" t="s">
        <v>766</v>
      </c>
      <c r="C4206">
        <v>2515</v>
      </c>
      <c r="D4206" s="1" t="s">
        <v>730</v>
      </c>
      <c r="E4206">
        <v>13</v>
      </c>
      <c r="F4206" s="1" t="s">
        <v>767</v>
      </c>
      <c r="G4206" s="1" t="s">
        <v>732</v>
      </c>
      <c r="H4206" s="1" t="s">
        <v>103</v>
      </c>
      <c r="I4206" s="1" t="s">
        <v>768</v>
      </c>
      <c r="J4206" s="1" t="s">
        <v>734</v>
      </c>
      <c r="K4206">
        <v>3162954845</v>
      </c>
      <c r="L4206" t="s">
        <v>735</v>
      </c>
      <c r="M4206" s="1" t="s">
        <v>769</v>
      </c>
      <c r="N4206">
        <v>8300</v>
      </c>
      <c r="O4206">
        <v>9000</v>
      </c>
      <c r="P4206">
        <v>19200</v>
      </c>
      <c r="Q4206">
        <v>24400</v>
      </c>
      <c r="R4206">
        <v>27400</v>
      </c>
      <c r="S4206">
        <v>0</v>
      </c>
      <c r="T4206">
        <v>0</v>
      </c>
      <c r="U4206">
        <v>0</v>
      </c>
      <c r="V4206">
        <v>0</v>
      </c>
      <c r="W4206">
        <v>8400</v>
      </c>
      <c r="X4206">
        <v>8700</v>
      </c>
      <c r="Y4206">
        <v>10.20812679</v>
      </c>
      <c r="Z4206">
        <v>-74.944995460000001</v>
      </c>
      <c r="AA4206" s="1" t="s">
        <v>69</v>
      </c>
      <c r="AB4206">
        <v>766516200</v>
      </c>
      <c r="AC4206" t="str">
        <f>MID(TablaPivotFinal[[#This Row],[Fecha]],1,4)</f>
        <v>2018</v>
      </c>
      <c r="AD4206" t="str">
        <f>MID(TablaPivotFinal[[#This Row],[Fecha]],5,3)</f>
        <v>Feb</v>
      </c>
      <c r="AE4206" s="1">
        <v>766516200</v>
      </c>
      <c r="AF4206" s="1">
        <v>68229</v>
      </c>
    </row>
    <row r="4207" spans="1:32" x14ac:dyDescent="0.3">
      <c r="A4207" s="1" t="s">
        <v>765</v>
      </c>
      <c r="B4207" s="1" t="s">
        <v>766</v>
      </c>
      <c r="C4207">
        <v>2515</v>
      </c>
      <c r="D4207" s="1" t="s">
        <v>730</v>
      </c>
      <c r="E4207">
        <v>13</v>
      </c>
      <c r="F4207" s="1" t="s">
        <v>767</v>
      </c>
      <c r="G4207" s="1" t="s">
        <v>732</v>
      </c>
      <c r="H4207" s="1" t="s">
        <v>103</v>
      </c>
      <c r="I4207" s="1" t="s">
        <v>768</v>
      </c>
      <c r="J4207" s="1" t="s">
        <v>734</v>
      </c>
      <c r="K4207">
        <v>3162954845</v>
      </c>
      <c r="L4207" t="s">
        <v>735</v>
      </c>
      <c r="M4207" s="1" t="s">
        <v>769</v>
      </c>
      <c r="N4207">
        <v>8300</v>
      </c>
      <c r="O4207">
        <v>9000</v>
      </c>
      <c r="P4207">
        <v>19200</v>
      </c>
      <c r="Q4207">
        <v>24400</v>
      </c>
      <c r="R4207">
        <v>27400</v>
      </c>
      <c r="S4207">
        <v>0</v>
      </c>
      <c r="T4207">
        <v>0</v>
      </c>
      <c r="U4207">
        <v>0</v>
      </c>
      <c r="V4207">
        <v>0</v>
      </c>
      <c r="W4207">
        <v>8400</v>
      </c>
      <c r="X4207">
        <v>8700</v>
      </c>
      <c r="Y4207">
        <v>10.20812679</v>
      </c>
      <c r="Z4207">
        <v>-74.944995460000001</v>
      </c>
      <c r="AA4207" s="1" t="s">
        <v>71</v>
      </c>
      <c r="AB4207">
        <v>839070800</v>
      </c>
      <c r="AC4207" t="str">
        <f>MID(TablaPivotFinal[[#This Row],[Fecha]],1,4)</f>
        <v>2018</v>
      </c>
      <c r="AD4207" t="str">
        <f>MID(TablaPivotFinal[[#This Row],[Fecha]],5,3)</f>
        <v>Jul</v>
      </c>
      <c r="AE4207" s="1">
        <v>839070800</v>
      </c>
      <c r="AF4207" s="1">
        <v>78782</v>
      </c>
    </row>
    <row r="4208" spans="1:32" x14ac:dyDescent="0.3">
      <c r="A4208" s="1" t="s">
        <v>765</v>
      </c>
      <c r="B4208" s="1" t="s">
        <v>766</v>
      </c>
      <c r="C4208">
        <v>2515</v>
      </c>
      <c r="D4208" s="1" t="s">
        <v>730</v>
      </c>
      <c r="E4208">
        <v>13</v>
      </c>
      <c r="F4208" s="1" t="s">
        <v>767</v>
      </c>
      <c r="G4208" s="1" t="s">
        <v>732</v>
      </c>
      <c r="H4208" s="1" t="s">
        <v>103</v>
      </c>
      <c r="I4208" s="1" t="s">
        <v>768</v>
      </c>
      <c r="J4208" s="1" t="s">
        <v>734</v>
      </c>
      <c r="K4208">
        <v>3162954845</v>
      </c>
      <c r="L4208" t="s">
        <v>735</v>
      </c>
      <c r="M4208" s="1" t="s">
        <v>769</v>
      </c>
      <c r="N4208">
        <v>8300</v>
      </c>
      <c r="O4208">
        <v>9000</v>
      </c>
      <c r="P4208">
        <v>19200</v>
      </c>
      <c r="Q4208">
        <v>24400</v>
      </c>
      <c r="R4208">
        <v>27400</v>
      </c>
      <c r="S4208">
        <v>0</v>
      </c>
      <c r="T4208">
        <v>0</v>
      </c>
      <c r="U4208">
        <v>0</v>
      </c>
      <c r="V4208">
        <v>0</v>
      </c>
      <c r="W4208">
        <v>8400</v>
      </c>
      <c r="X4208">
        <v>8700</v>
      </c>
      <c r="Y4208">
        <v>10.20812679</v>
      </c>
      <c r="Z4208">
        <v>-74.944995460000001</v>
      </c>
      <c r="AA4208" s="1" t="s">
        <v>73</v>
      </c>
      <c r="AB4208">
        <v>722425000</v>
      </c>
      <c r="AC4208" t="str">
        <f>MID(TablaPivotFinal[[#This Row],[Fecha]],1,4)</f>
        <v>2018</v>
      </c>
      <c r="AD4208" t="str">
        <f>MID(TablaPivotFinal[[#This Row],[Fecha]],5,3)</f>
        <v>Jun</v>
      </c>
      <c r="AE4208" s="1">
        <v>722425000</v>
      </c>
      <c r="AF4208" s="1">
        <v>71198</v>
      </c>
    </row>
    <row r="4209" spans="1:32" x14ac:dyDescent="0.3">
      <c r="A4209" s="1" t="s">
        <v>765</v>
      </c>
      <c r="B4209" s="1" t="s">
        <v>766</v>
      </c>
      <c r="C4209">
        <v>2515</v>
      </c>
      <c r="D4209" s="1" t="s">
        <v>730</v>
      </c>
      <c r="E4209">
        <v>13</v>
      </c>
      <c r="F4209" s="1" t="s">
        <v>767</v>
      </c>
      <c r="G4209" s="1" t="s">
        <v>732</v>
      </c>
      <c r="H4209" s="1" t="s">
        <v>103</v>
      </c>
      <c r="I4209" s="1" t="s">
        <v>768</v>
      </c>
      <c r="J4209" s="1" t="s">
        <v>734</v>
      </c>
      <c r="K4209">
        <v>3162954845</v>
      </c>
      <c r="L4209" t="s">
        <v>735</v>
      </c>
      <c r="M4209" s="1" t="s">
        <v>769</v>
      </c>
      <c r="N4209">
        <v>8300</v>
      </c>
      <c r="O4209">
        <v>9000</v>
      </c>
      <c r="P4209">
        <v>19200</v>
      </c>
      <c r="Q4209">
        <v>24400</v>
      </c>
      <c r="R4209">
        <v>27400</v>
      </c>
      <c r="S4209">
        <v>0</v>
      </c>
      <c r="T4209">
        <v>0</v>
      </c>
      <c r="U4209">
        <v>0</v>
      </c>
      <c r="V4209">
        <v>0</v>
      </c>
      <c r="W4209">
        <v>8400</v>
      </c>
      <c r="X4209">
        <v>8700</v>
      </c>
      <c r="Y4209">
        <v>10.20812679</v>
      </c>
      <c r="Z4209">
        <v>-74.944995460000001</v>
      </c>
      <c r="AA4209" s="1" t="s">
        <v>75</v>
      </c>
      <c r="AB4209">
        <v>895204700</v>
      </c>
      <c r="AC4209" t="str">
        <f>MID(TablaPivotFinal[[#This Row],[Fecha]],1,4)</f>
        <v>2018</v>
      </c>
      <c r="AD4209" t="str">
        <f>MID(TablaPivotFinal[[#This Row],[Fecha]],5,3)</f>
        <v>Mar</v>
      </c>
      <c r="AE4209" s="1">
        <v>895204700</v>
      </c>
      <c r="AF4209" s="1">
        <v>83621</v>
      </c>
    </row>
    <row r="4210" spans="1:32" x14ac:dyDescent="0.3">
      <c r="A4210" s="1" t="s">
        <v>765</v>
      </c>
      <c r="B4210" s="1" t="s">
        <v>766</v>
      </c>
      <c r="C4210">
        <v>2515</v>
      </c>
      <c r="D4210" s="1" t="s">
        <v>730</v>
      </c>
      <c r="E4210">
        <v>13</v>
      </c>
      <c r="F4210" s="1" t="s">
        <v>767</v>
      </c>
      <c r="G4210" s="1" t="s">
        <v>732</v>
      </c>
      <c r="H4210" s="1" t="s">
        <v>103</v>
      </c>
      <c r="I4210" s="1" t="s">
        <v>768</v>
      </c>
      <c r="J4210" s="1" t="s">
        <v>734</v>
      </c>
      <c r="K4210">
        <v>3162954845</v>
      </c>
      <c r="L4210" t="s">
        <v>735</v>
      </c>
      <c r="M4210" s="1" t="s">
        <v>769</v>
      </c>
      <c r="N4210">
        <v>8300</v>
      </c>
      <c r="O4210">
        <v>9000</v>
      </c>
      <c r="P4210">
        <v>19200</v>
      </c>
      <c r="Q4210">
        <v>24400</v>
      </c>
      <c r="R4210">
        <v>27400</v>
      </c>
      <c r="S4210">
        <v>0</v>
      </c>
      <c r="T4210">
        <v>0</v>
      </c>
      <c r="U4210">
        <v>0</v>
      </c>
      <c r="V4210">
        <v>0</v>
      </c>
      <c r="W4210">
        <v>8400</v>
      </c>
      <c r="X4210">
        <v>8700</v>
      </c>
      <c r="Y4210">
        <v>10.20812679</v>
      </c>
      <c r="Z4210">
        <v>-74.944995460000001</v>
      </c>
      <c r="AA4210" s="1" t="s">
        <v>77</v>
      </c>
      <c r="AB4210">
        <v>772319000</v>
      </c>
      <c r="AC4210" t="str">
        <f>MID(TablaPivotFinal[[#This Row],[Fecha]],1,4)</f>
        <v>2018</v>
      </c>
      <c r="AD4210" t="str">
        <f>MID(TablaPivotFinal[[#This Row],[Fecha]],5,3)</f>
        <v>May</v>
      </c>
      <c r="AE4210" s="1">
        <v>772319000</v>
      </c>
      <c r="AF4210" s="1">
        <v>71417</v>
      </c>
    </row>
    <row r="4211" spans="1:32" x14ac:dyDescent="0.3">
      <c r="A4211" s="1" t="s">
        <v>765</v>
      </c>
      <c r="B4211" s="1" t="s">
        <v>766</v>
      </c>
      <c r="C4211">
        <v>2515</v>
      </c>
      <c r="D4211" s="1" t="s">
        <v>730</v>
      </c>
      <c r="E4211">
        <v>13</v>
      </c>
      <c r="F4211" s="1" t="s">
        <v>767</v>
      </c>
      <c r="G4211" s="1" t="s">
        <v>732</v>
      </c>
      <c r="H4211" s="1" t="s">
        <v>103</v>
      </c>
      <c r="I4211" s="1" t="s">
        <v>768</v>
      </c>
      <c r="J4211" s="1" t="s">
        <v>734</v>
      </c>
      <c r="K4211">
        <v>3162954845</v>
      </c>
      <c r="L4211" t="s">
        <v>735</v>
      </c>
      <c r="M4211" s="1" t="s">
        <v>769</v>
      </c>
      <c r="N4211">
        <v>8300</v>
      </c>
      <c r="O4211">
        <v>9000</v>
      </c>
      <c r="P4211">
        <v>19200</v>
      </c>
      <c r="Q4211">
        <v>24400</v>
      </c>
      <c r="R4211">
        <v>27400</v>
      </c>
      <c r="S4211">
        <v>0</v>
      </c>
      <c r="T4211">
        <v>0</v>
      </c>
      <c r="U4211">
        <v>0</v>
      </c>
      <c r="V4211">
        <v>0</v>
      </c>
      <c r="W4211">
        <v>8400</v>
      </c>
      <c r="X4211">
        <v>8700</v>
      </c>
      <c r="Y4211">
        <v>10.20812679</v>
      </c>
      <c r="Z4211">
        <v>-74.944995460000001</v>
      </c>
      <c r="AA4211" s="1" t="s">
        <v>79</v>
      </c>
      <c r="AB4211">
        <v>846989500</v>
      </c>
      <c r="AC4211" t="str">
        <f>MID(TablaPivotFinal[[#This Row],[Fecha]],1,4)</f>
        <v>2018</v>
      </c>
      <c r="AD4211" t="str">
        <f>MID(TablaPivotFinal[[#This Row],[Fecha]],5,3)</f>
        <v>Nov</v>
      </c>
      <c r="AE4211" s="1">
        <v>846989500</v>
      </c>
      <c r="AF4211" s="1">
        <v>76433</v>
      </c>
    </row>
    <row r="4212" spans="1:32" x14ac:dyDescent="0.3">
      <c r="A4212" s="1" t="s">
        <v>765</v>
      </c>
      <c r="B4212" s="1" t="s">
        <v>766</v>
      </c>
      <c r="C4212">
        <v>2515</v>
      </c>
      <c r="D4212" s="1" t="s">
        <v>730</v>
      </c>
      <c r="E4212">
        <v>13</v>
      </c>
      <c r="F4212" s="1" t="s">
        <v>767</v>
      </c>
      <c r="G4212" s="1" t="s">
        <v>732</v>
      </c>
      <c r="H4212" s="1" t="s">
        <v>103</v>
      </c>
      <c r="I4212" s="1" t="s">
        <v>768</v>
      </c>
      <c r="J4212" s="1" t="s">
        <v>734</v>
      </c>
      <c r="K4212">
        <v>3162954845</v>
      </c>
      <c r="L4212" t="s">
        <v>735</v>
      </c>
      <c r="M4212" s="1" t="s">
        <v>769</v>
      </c>
      <c r="N4212">
        <v>8300</v>
      </c>
      <c r="O4212">
        <v>9000</v>
      </c>
      <c r="P4212">
        <v>19200</v>
      </c>
      <c r="Q4212">
        <v>24400</v>
      </c>
      <c r="R4212">
        <v>27400</v>
      </c>
      <c r="S4212">
        <v>0</v>
      </c>
      <c r="T4212">
        <v>0</v>
      </c>
      <c r="U4212">
        <v>0</v>
      </c>
      <c r="V4212">
        <v>0</v>
      </c>
      <c r="W4212">
        <v>8400</v>
      </c>
      <c r="X4212">
        <v>8700</v>
      </c>
      <c r="Y4212">
        <v>10.20812679</v>
      </c>
      <c r="Z4212">
        <v>-74.944995460000001</v>
      </c>
      <c r="AA4212" s="1" t="s">
        <v>81</v>
      </c>
      <c r="AB4212">
        <v>848822300</v>
      </c>
      <c r="AC4212" t="str">
        <f>MID(TablaPivotFinal[[#This Row],[Fecha]],1,4)</f>
        <v>2018</v>
      </c>
      <c r="AD4212" t="str">
        <f>MID(TablaPivotFinal[[#This Row],[Fecha]],5,3)</f>
        <v>Oct</v>
      </c>
      <c r="AE4212" s="1">
        <v>848822300</v>
      </c>
      <c r="AF4212" s="1">
        <v>77759</v>
      </c>
    </row>
    <row r="4213" spans="1:32" x14ac:dyDescent="0.3">
      <c r="A4213" s="1" t="s">
        <v>765</v>
      </c>
      <c r="B4213" s="1" t="s">
        <v>766</v>
      </c>
      <c r="C4213">
        <v>2515</v>
      </c>
      <c r="D4213" s="1" t="s">
        <v>730</v>
      </c>
      <c r="E4213">
        <v>13</v>
      </c>
      <c r="F4213" s="1" t="s">
        <v>767</v>
      </c>
      <c r="G4213" s="1" t="s">
        <v>732</v>
      </c>
      <c r="H4213" s="1" t="s">
        <v>103</v>
      </c>
      <c r="I4213" s="1" t="s">
        <v>768</v>
      </c>
      <c r="J4213" s="1" t="s">
        <v>734</v>
      </c>
      <c r="K4213">
        <v>3162954845</v>
      </c>
      <c r="L4213" t="s">
        <v>735</v>
      </c>
      <c r="M4213" s="1" t="s">
        <v>769</v>
      </c>
      <c r="N4213">
        <v>8300</v>
      </c>
      <c r="O4213">
        <v>9000</v>
      </c>
      <c r="P4213">
        <v>19200</v>
      </c>
      <c r="Q4213">
        <v>24400</v>
      </c>
      <c r="R4213">
        <v>27400</v>
      </c>
      <c r="S4213">
        <v>0</v>
      </c>
      <c r="T4213">
        <v>0</v>
      </c>
      <c r="U4213">
        <v>0</v>
      </c>
      <c r="V4213">
        <v>0</v>
      </c>
      <c r="W4213">
        <v>8400</v>
      </c>
      <c r="X4213">
        <v>8700</v>
      </c>
      <c r="Y4213">
        <v>10.20812679</v>
      </c>
      <c r="Z4213">
        <v>-74.944995460000001</v>
      </c>
      <c r="AA4213" s="1" t="s">
        <v>83</v>
      </c>
      <c r="AB4213">
        <v>790865300</v>
      </c>
      <c r="AC4213" t="str">
        <f>MID(TablaPivotFinal[[#This Row],[Fecha]],1,4)</f>
        <v>2018</v>
      </c>
      <c r="AD4213" t="str">
        <f>MID(TablaPivotFinal[[#This Row],[Fecha]],5,3)</f>
        <v>Sep</v>
      </c>
      <c r="AE4213" s="1">
        <v>790865300</v>
      </c>
      <c r="AF4213" s="1">
        <v>71013</v>
      </c>
    </row>
    <row r="4214" spans="1:32" x14ac:dyDescent="0.3">
      <c r="A4214" s="1" t="s">
        <v>770</v>
      </c>
      <c r="B4214" s="1" t="s">
        <v>771</v>
      </c>
      <c r="C4214" t="s">
        <v>772</v>
      </c>
      <c r="D4214" s="1" t="s">
        <v>730</v>
      </c>
      <c r="E4214">
        <v>13</v>
      </c>
      <c r="F4214" s="1" t="s">
        <v>773</v>
      </c>
      <c r="G4214" s="1" t="s">
        <v>761</v>
      </c>
      <c r="H4214" s="1" t="s">
        <v>103</v>
      </c>
      <c r="I4214" s="1" t="s">
        <v>774</v>
      </c>
      <c r="J4214" s="1" t="s">
        <v>763</v>
      </c>
      <c r="K4214">
        <v>-1</v>
      </c>
      <c r="L4214">
        <v>-1</v>
      </c>
      <c r="M4214" s="1" t="s">
        <v>774</v>
      </c>
      <c r="N4214">
        <v>8100</v>
      </c>
      <c r="O4214">
        <v>8800</v>
      </c>
      <c r="P4214">
        <v>18700</v>
      </c>
      <c r="Q4214">
        <v>24400</v>
      </c>
      <c r="R4214">
        <v>28300</v>
      </c>
      <c r="S4214">
        <v>28300</v>
      </c>
      <c r="T4214">
        <v>28300</v>
      </c>
      <c r="U4214">
        <v>0</v>
      </c>
      <c r="V4214">
        <v>0</v>
      </c>
      <c r="W4214">
        <v>0</v>
      </c>
      <c r="X4214">
        <v>0</v>
      </c>
      <c r="Y4214">
        <v>10.243425370000001</v>
      </c>
      <c r="Z4214">
        <v>-75.443944759999994</v>
      </c>
      <c r="AA4214" s="1" t="s">
        <v>13</v>
      </c>
      <c r="AB4214">
        <v>0</v>
      </c>
      <c r="AC4214" t="str">
        <f>MID(TablaPivotFinal[[#This Row],[Fecha]],1,4)</f>
        <v>2016</v>
      </c>
      <c r="AD4214" t="str">
        <f>MID(TablaPivotFinal[[#This Row],[Fecha]],5,3)</f>
        <v>Abr</v>
      </c>
      <c r="AE4214" s="1">
        <v>0</v>
      </c>
      <c r="AF4214" s="1">
        <v>0</v>
      </c>
    </row>
    <row r="4215" spans="1:32" x14ac:dyDescent="0.3">
      <c r="A4215" s="1" t="s">
        <v>770</v>
      </c>
      <c r="B4215" s="1" t="s">
        <v>771</v>
      </c>
      <c r="C4215" t="s">
        <v>772</v>
      </c>
      <c r="D4215" s="1" t="s">
        <v>730</v>
      </c>
      <c r="E4215">
        <v>13</v>
      </c>
      <c r="F4215" s="1" t="s">
        <v>773</v>
      </c>
      <c r="G4215" s="1" t="s">
        <v>761</v>
      </c>
      <c r="H4215" s="1" t="s">
        <v>103</v>
      </c>
      <c r="I4215" s="1" t="s">
        <v>774</v>
      </c>
      <c r="J4215" s="1" t="s">
        <v>763</v>
      </c>
      <c r="K4215">
        <v>-1</v>
      </c>
      <c r="L4215">
        <v>-1</v>
      </c>
      <c r="M4215" s="1" t="s">
        <v>774</v>
      </c>
      <c r="N4215">
        <v>8100</v>
      </c>
      <c r="O4215">
        <v>8800</v>
      </c>
      <c r="P4215">
        <v>18700</v>
      </c>
      <c r="Q4215">
        <v>24400</v>
      </c>
      <c r="R4215">
        <v>28300</v>
      </c>
      <c r="S4215">
        <v>28300</v>
      </c>
      <c r="T4215">
        <v>28300</v>
      </c>
      <c r="U4215">
        <v>0</v>
      </c>
      <c r="V4215">
        <v>0</v>
      </c>
      <c r="W4215">
        <v>0</v>
      </c>
      <c r="X4215">
        <v>0</v>
      </c>
      <c r="Y4215">
        <v>10.243425370000001</v>
      </c>
      <c r="Z4215">
        <v>-75.443944759999994</v>
      </c>
      <c r="AA4215" s="1" t="s">
        <v>15</v>
      </c>
      <c r="AB4215">
        <v>0</v>
      </c>
      <c r="AC4215" t="str">
        <f>MID(TablaPivotFinal[[#This Row],[Fecha]],1,4)</f>
        <v>2016</v>
      </c>
      <c r="AD4215" t="str">
        <f>MID(TablaPivotFinal[[#This Row],[Fecha]],5,3)</f>
        <v>Ago</v>
      </c>
      <c r="AE4215" s="1">
        <v>0</v>
      </c>
      <c r="AF4215" s="1">
        <v>0</v>
      </c>
    </row>
    <row r="4216" spans="1:32" x14ac:dyDescent="0.3">
      <c r="A4216" s="1" t="s">
        <v>770</v>
      </c>
      <c r="B4216" s="1" t="s">
        <v>771</v>
      </c>
      <c r="C4216" t="s">
        <v>772</v>
      </c>
      <c r="D4216" s="1" t="s">
        <v>730</v>
      </c>
      <c r="E4216">
        <v>13</v>
      </c>
      <c r="F4216" s="1" t="s">
        <v>773</v>
      </c>
      <c r="G4216" s="1" t="s">
        <v>761</v>
      </c>
      <c r="H4216" s="1" t="s">
        <v>103</v>
      </c>
      <c r="I4216" s="1" t="s">
        <v>774</v>
      </c>
      <c r="J4216" s="1" t="s">
        <v>763</v>
      </c>
      <c r="K4216">
        <v>-1</v>
      </c>
      <c r="L4216">
        <v>-1</v>
      </c>
      <c r="M4216" s="1" t="s">
        <v>774</v>
      </c>
      <c r="N4216">
        <v>8100</v>
      </c>
      <c r="O4216">
        <v>8800</v>
      </c>
      <c r="P4216">
        <v>18700</v>
      </c>
      <c r="Q4216">
        <v>24400</v>
      </c>
      <c r="R4216">
        <v>28300</v>
      </c>
      <c r="S4216">
        <v>28300</v>
      </c>
      <c r="T4216">
        <v>28300</v>
      </c>
      <c r="U4216">
        <v>0</v>
      </c>
      <c r="V4216">
        <v>0</v>
      </c>
      <c r="W4216">
        <v>0</v>
      </c>
      <c r="X4216">
        <v>0</v>
      </c>
      <c r="Y4216">
        <v>10.243425370000001</v>
      </c>
      <c r="Z4216">
        <v>-75.443944759999994</v>
      </c>
      <c r="AA4216" s="1" t="s">
        <v>17</v>
      </c>
      <c r="AB4216">
        <v>0</v>
      </c>
      <c r="AC4216" t="str">
        <f>MID(TablaPivotFinal[[#This Row],[Fecha]],1,4)</f>
        <v>2016</v>
      </c>
      <c r="AD4216" t="str">
        <f>MID(TablaPivotFinal[[#This Row],[Fecha]],5,3)</f>
        <v>Dic</v>
      </c>
      <c r="AE4216" s="1">
        <v>0</v>
      </c>
      <c r="AF4216" s="1">
        <v>0</v>
      </c>
    </row>
    <row r="4217" spans="1:32" x14ac:dyDescent="0.3">
      <c r="A4217" s="1" t="s">
        <v>770</v>
      </c>
      <c r="B4217" s="1" t="s">
        <v>771</v>
      </c>
      <c r="C4217" t="s">
        <v>772</v>
      </c>
      <c r="D4217" s="1" t="s">
        <v>730</v>
      </c>
      <c r="E4217">
        <v>13</v>
      </c>
      <c r="F4217" s="1" t="s">
        <v>773</v>
      </c>
      <c r="G4217" s="1" t="s">
        <v>761</v>
      </c>
      <c r="H4217" s="1" t="s">
        <v>103</v>
      </c>
      <c r="I4217" s="1" t="s">
        <v>774</v>
      </c>
      <c r="J4217" s="1" t="s">
        <v>763</v>
      </c>
      <c r="K4217">
        <v>-1</v>
      </c>
      <c r="L4217">
        <v>-1</v>
      </c>
      <c r="M4217" s="1" t="s">
        <v>774</v>
      </c>
      <c r="N4217">
        <v>8100</v>
      </c>
      <c r="O4217">
        <v>8800</v>
      </c>
      <c r="P4217">
        <v>18700</v>
      </c>
      <c r="Q4217">
        <v>24400</v>
      </c>
      <c r="R4217">
        <v>28300</v>
      </c>
      <c r="S4217">
        <v>28300</v>
      </c>
      <c r="T4217">
        <v>28300</v>
      </c>
      <c r="U4217">
        <v>0</v>
      </c>
      <c r="V4217">
        <v>0</v>
      </c>
      <c r="W4217">
        <v>0</v>
      </c>
      <c r="X4217">
        <v>0</v>
      </c>
      <c r="Y4217">
        <v>10.243425370000001</v>
      </c>
      <c r="Z4217">
        <v>-75.443944759999994</v>
      </c>
      <c r="AA4217" s="1" t="s">
        <v>19</v>
      </c>
      <c r="AB4217">
        <v>0</v>
      </c>
      <c r="AC4217" t="str">
        <f>MID(TablaPivotFinal[[#This Row],[Fecha]],1,4)</f>
        <v>2016</v>
      </c>
      <c r="AD4217" t="str">
        <f>MID(TablaPivotFinal[[#This Row],[Fecha]],5,3)</f>
        <v>Ene</v>
      </c>
      <c r="AE4217" s="1">
        <v>0</v>
      </c>
      <c r="AF4217" s="1">
        <v>0</v>
      </c>
    </row>
    <row r="4218" spans="1:32" x14ac:dyDescent="0.3">
      <c r="A4218" s="1" t="s">
        <v>770</v>
      </c>
      <c r="B4218" s="1" t="s">
        <v>771</v>
      </c>
      <c r="C4218" t="s">
        <v>772</v>
      </c>
      <c r="D4218" s="1" t="s">
        <v>730</v>
      </c>
      <c r="E4218">
        <v>13</v>
      </c>
      <c r="F4218" s="1" t="s">
        <v>773</v>
      </c>
      <c r="G4218" s="1" t="s">
        <v>761</v>
      </c>
      <c r="H4218" s="1" t="s">
        <v>103</v>
      </c>
      <c r="I4218" s="1" t="s">
        <v>774</v>
      </c>
      <c r="J4218" s="1" t="s">
        <v>763</v>
      </c>
      <c r="K4218">
        <v>-1</v>
      </c>
      <c r="L4218">
        <v>-1</v>
      </c>
      <c r="M4218" s="1" t="s">
        <v>774</v>
      </c>
      <c r="N4218">
        <v>8100</v>
      </c>
      <c r="O4218">
        <v>8800</v>
      </c>
      <c r="P4218">
        <v>18700</v>
      </c>
      <c r="Q4218">
        <v>24400</v>
      </c>
      <c r="R4218">
        <v>28300</v>
      </c>
      <c r="S4218">
        <v>28300</v>
      </c>
      <c r="T4218">
        <v>28300</v>
      </c>
      <c r="U4218">
        <v>0</v>
      </c>
      <c r="V4218">
        <v>0</v>
      </c>
      <c r="W4218">
        <v>0</v>
      </c>
      <c r="X4218">
        <v>0</v>
      </c>
      <c r="Y4218">
        <v>10.243425370000001</v>
      </c>
      <c r="Z4218">
        <v>-75.443944759999994</v>
      </c>
      <c r="AA4218" s="1" t="s">
        <v>21</v>
      </c>
      <c r="AB4218">
        <v>0</v>
      </c>
      <c r="AC4218" t="str">
        <f>MID(TablaPivotFinal[[#This Row],[Fecha]],1,4)</f>
        <v>2016</v>
      </c>
      <c r="AD4218" t="str">
        <f>MID(TablaPivotFinal[[#This Row],[Fecha]],5,3)</f>
        <v>Feb</v>
      </c>
      <c r="AE4218" s="1">
        <v>0</v>
      </c>
      <c r="AF4218" s="1">
        <v>0</v>
      </c>
    </row>
    <row r="4219" spans="1:32" x14ac:dyDescent="0.3">
      <c r="A4219" s="1" t="s">
        <v>770</v>
      </c>
      <c r="B4219" s="1" t="s">
        <v>771</v>
      </c>
      <c r="C4219" t="s">
        <v>772</v>
      </c>
      <c r="D4219" s="1" t="s">
        <v>730</v>
      </c>
      <c r="E4219">
        <v>13</v>
      </c>
      <c r="F4219" s="1" t="s">
        <v>773</v>
      </c>
      <c r="G4219" s="1" t="s">
        <v>761</v>
      </c>
      <c r="H4219" s="1" t="s">
        <v>103</v>
      </c>
      <c r="I4219" s="1" t="s">
        <v>774</v>
      </c>
      <c r="J4219" s="1" t="s">
        <v>763</v>
      </c>
      <c r="K4219">
        <v>-1</v>
      </c>
      <c r="L4219">
        <v>-1</v>
      </c>
      <c r="M4219" s="1" t="s">
        <v>774</v>
      </c>
      <c r="N4219">
        <v>8100</v>
      </c>
      <c r="O4219">
        <v>8800</v>
      </c>
      <c r="P4219">
        <v>18700</v>
      </c>
      <c r="Q4219">
        <v>24400</v>
      </c>
      <c r="R4219">
        <v>28300</v>
      </c>
      <c r="S4219">
        <v>28300</v>
      </c>
      <c r="T4219">
        <v>28300</v>
      </c>
      <c r="U4219">
        <v>0</v>
      </c>
      <c r="V4219">
        <v>0</v>
      </c>
      <c r="W4219">
        <v>0</v>
      </c>
      <c r="X4219">
        <v>0</v>
      </c>
      <c r="Y4219">
        <v>10.243425370000001</v>
      </c>
      <c r="Z4219">
        <v>-75.443944759999994</v>
      </c>
      <c r="AA4219" s="1" t="s">
        <v>23</v>
      </c>
      <c r="AB4219">
        <v>0</v>
      </c>
      <c r="AC4219" t="str">
        <f>MID(TablaPivotFinal[[#This Row],[Fecha]],1,4)</f>
        <v>2016</v>
      </c>
      <c r="AD4219" t="str">
        <f>MID(TablaPivotFinal[[#This Row],[Fecha]],5,3)</f>
        <v>Jul</v>
      </c>
      <c r="AE4219" s="1">
        <v>0</v>
      </c>
      <c r="AF4219" s="1">
        <v>0</v>
      </c>
    </row>
    <row r="4220" spans="1:32" x14ac:dyDescent="0.3">
      <c r="A4220" s="1" t="s">
        <v>770</v>
      </c>
      <c r="B4220" s="1" t="s">
        <v>771</v>
      </c>
      <c r="C4220" t="s">
        <v>772</v>
      </c>
      <c r="D4220" s="1" t="s">
        <v>730</v>
      </c>
      <c r="E4220">
        <v>13</v>
      </c>
      <c r="F4220" s="1" t="s">
        <v>773</v>
      </c>
      <c r="G4220" s="1" t="s">
        <v>761</v>
      </c>
      <c r="H4220" s="1" t="s">
        <v>103</v>
      </c>
      <c r="I4220" s="1" t="s">
        <v>774</v>
      </c>
      <c r="J4220" s="1" t="s">
        <v>763</v>
      </c>
      <c r="K4220">
        <v>-1</v>
      </c>
      <c r="L4220">
        <v>-1</v>
      </c>
      <c r="M4220" s="1" t="s">
        <v>774</v>
      </c>
      <c r="N4220">
        <v>8100</v>
      </c>
      <c r="O4220">
        <v>8800</v>
      </c>
      <c r="P4220">
        <v>18700</v>
      </c>
      <c r="Q4220">
        <v>24400</v>
      </c>
      <c r="R4220">
        <v>28300</v>
      </c>
      <c r="S4220">
        <v>28300</v>
      </c>
      <c r="T4220">
        <v>28300</v>
      </c>
      <c r="U4220">
        <v>0</v>
      </c>
      <c r="V4220">
        <v>0</v>
      </c>
      <c r="W4220">
        <v>0</v>
      </c>
      <c r="X4220">
        <v>0</v>
      </c>
      <c r="Y4220">
        <v>10.243425370000001</v>
      </c>
      <c r="Z4220">
        <v>-75.443944759999994</v>
      </c>
      <c r="AA4220" s="1" t="s">
        <v>25</v>
      </c>
      <c r="AB4220">
        <v>0</v>
      </c>
      <c r="AC4220" t="str">
        <f>MID(TablaPivotFinal[[#This Row],[Fecha]],1,4)</f>
        <v>2016</v>
      </c>
      <c r="AD4220" t="str">
        <f>MID(TablaPivotFinal[[#This Row],[Fecha]],5,3)</f>
        <v>Jun</v>
      </c>
      <c r="AE4220" s="1">
        <v>0</v>
      </c>
      <c r="AF4220" s="1">
        <v>0</v>
      </c>
    </row>
    <row r="4221" spans="1:32" x14ac:dyDescent="0.3">
      <c r="A4221" s="1" t="s">
        <v>770</v>
      </c>
      <c r="B4221" s="1" t="s">
        <v>771</v>
      </c>
      <c r="C4221" t="s">
        <v>772</v>
      </c>
      <c r="D4221" s="1" t="s">
        <v>730</v>
      </c>
      <c r="E4221">
        <v>13</v>
      </c>
      <c r="F4221" s="1" t="s">
        <v>773</v>
      </c>
      <c r="G4221" s="1" t="s">
        <v>761</v>
      </c>
      <c r="H4221" s="1" t="s">
        <v>103</v>
      </c>
      <c r="I4221" s="1" t="s">
        <v>774</v>
      </c>
      <c r="J4221" s="1" t="s">
        <v>763</v>
      </c>
      <c r="K4221">
        <v>-1</v>
      </c>
      <c r="L4221">
        <v>-1</v>
      </c>
      <c r="M4221" s="1" t="s">
        <v>774</v>
      </c>
      <c r="N4221">
        <v>8100</v>
      </c>
      <c r="O4221">
        <v>8800</v>
      </c>
      <c r="P4221">
        <v>18700</v>
      </c>
      <c r="Q4221">
        <v>24400</v>
      </c>
      <c r="R4221">
        <v>28300</v>
      </c>
      <c r="S4221">
        <v>28300</v>
      </c>
      <c r="T4221">
        <v>28300</v>
      </c>
      <c r="U4221">
        <v>0</v>
      </c>
      <c r="V4221">
        <v>0</v>
      </c>
      <c r="W4221">
        <v>0</v>
      </c>
      <c r="X4221">
        <v>0</v>
      </c>
      <c r="Y4221">
        <v>10.243425370000001</v>
      </c>
      <c r="Z4221">
        <v>-75.443944759999994</v>
      </c>
      <c r="AA4221" s="1" t="s">
        <v>27</v>
      </c>
      <c r="AB4221">
        <v>0</v>
      </c>
      <c r="AC4221" t="str">
        <f>MID(TablaPivotFinal[[#This Row],[Fecha]],1,4)</f>
        <v>2016</v>
      </c>
      <c r="AD4221" t="str">
        <f>MID(TablaPivotFinal[[#This Row],[Fecha]],5,3)</f>
        <v>Mar</v>
      </c>
      <c r="AE4221" s="1">
        <v>0</v>
      </c>
      <c r="AF4221" s="1">
        <v>0</v>
      </c>
    </row>
    <row r="4222" spans="1:32" x14ac:dyDescent="0.3">
      <c r="A4222" s="1" t="s">
        <v>770</v>
      </c>
      <c r="B4222" s="1" t="s">
        <v>771</v>
      </c>
      <c r="C4222" t="s">
        <v>772</v>
      </c>
      <c r="D4222" s="1" t="s">
        <v>730</v>
      </c>
      <c r="E4222">
        <v>13</v>
      </c>
      <c r="F4222" s="1" t="s">
        <v>773</v>
      </c>
      <c r="G4222" s="1" t="s">
        <v>761</v>
      </c>
      <c r="H4222" s="1" t="s">
        <v>103</v>
      </c>
      <c r="I4222" s="1" t="s">
        <v>774</v>
      </c>
      <c r="J4222" s="1" t="s">
        <v>763</v>
      </c>
      <c r="K4222">
        <v>-1</v>
      </c>
      <c r="L4222">
        <v>-1</v>
      </c>
      <c r="M4222" s="1" t="s">
        <v>774</v>
      </c>
      <c r="N4222">
        <v>8100</v>
      </c>
      <c r="O4222">
        <v>8800</v>
      </c>
      <c r="P4222">
        <v>18700</v>
      </c>
      <c r="Q4222">
        <v>24400</v>
      </c>
      <c r="R4222">
        <v>28300</v>
      </c>
      <c r="S4222">
        <v>28300</v>
      </c>
      <c r="T4222">
        <v>28300</v>
      </c>
      <c r="U4222">
        <v>0</v>
      </c>
      <c r="V4222">
        <v>0</v>
      </c>
      <c r="W4222">
        <v>0</v>
      </c>
      <c r="X4222">
        <v>0</v>
      </c>
      <c r="Y4222">
        <v>10.243425370000001</v>
      </c>
      <c r="Z4222">
        <v>-75.443944759999994</v>
      </c>
      <c r="AA4222" s="1" t="s">
        <v>29</v>
      </c>
      <c r="AB4222">
        <v>0</v>
      </c>
      <c r="AC4222" t="str">
        <f>MID(TablaPivotFinal[[#This Row],[Fecha]],1,4)</f>
        <v>2016</v>
      </c>
      <c r="AD4222" t="str">
        <f>MID(TablaPivotFinal[[#This Row],[Fecha]],5,3)</f>
        <v>May</v>
      </c>
      <c r="AE4222" s="1">
        <v>0</v>
      </c>
      <c r="AF4222" s="1">
        <v>0</v>
      </c>
    </row>
    <row r="4223" spans="1:32" x14ac:dyDescent="0.3">
      <c r="A4223" s="1" t="s">
        <v>770</v>
      </c>
      <c r="B4223" s="1" t="s">
        <v>771</v>
      </c>
      <c r="C4223" t="s">
        <v>772</v>
      </c>
      <c r="D4223" s="1" t="s">
        <v>730</v>
      </c>
      <c r="E4223">
        <v>13</v>
      </c>
      <c r="F4223" s="1" t="s">
        <v>773</v>
      </c>
      <c r="G4223" s="1" t="s">
        <v>761</v>
      </c>
      <c r="H4223" s="1" t="s">
        <v>103</v>
      </c>
      <c r="I4223" s="1" t="s">
        <v>774</v>
      </c>
      <c r="J4223" s="1" t="s">
        <v>763</v>
      </c>
      <c r="K4223">
        <v>-1</v>
      </c>
      <c r="L4223">
        <v>-1</v>
      </c>
      <c r="M4223" s="1" t="s">
        <v>774</v>
      </c>
      <c r="N4223">
        <v>8100</v>
      </c>
      <c r="O4223">
        <v>8800</v>
      </c>
      <c r="P4223">
        <v>18700</v>
      </c>
      <c r="Q4223">
        <v>24400</v>
      </c>
      <c r="R4223">
        <v>28300</v>
      </c>
      <c r="S4223">
        <v>28300</v>
      </c>
      <c r="T4223">
        <v>28300</v>
      </c>
      <c r="U4223">
        <v>0</v>
      </c>
      <c r="V4223">
        <v>0</v>
      </c>
      <c r="W4223">
        <v>0</v>
      </c>
      <c r="X4223">
        <v>0</v>
      </c>
      <c r="Y4223">
        <v>10.243425370000001</v>
      </c>
      <c r="Z4223">
        <v>-75.443944759999994</v>
      </c>
      <c r="AA4223" s="1" t="s">
        <v>31</v>
      </c>
      <c r="AB4223">
        <v>0</v>
      </c>
      <c r="AC4223" t="str">
        <f>MID(TablaPivotFinal[[#This Row],[Fecha]],1,4)</f>
        <v>2016</v>
      </c>
      <c r="AD4223" t="str">
        <f>MID(TablaPivotFinal[[#This Row],[Fecha]],5,3)</f>
        <v>Nov</v>
      </c>
      <c r="AE4223" s="1">
        <v>0</v>
      </c>
      <c r="AF4223" s="1">
        <v>0</v>
      </c>
    </row>
    <row r="4224" spans="1:32" x14ac:dyDescent="0.3">
      <c r="A4224" s="1" t="s">
        <v>770</v>
      </c>
      <c r="B4224" s="1" t="s">
        <v>771</v>
      </c>
      <c r="C4224" t="s">
        <v>772</v>
      </c>
      <c r="D4224" s="1" t="s">
        <v>730</v>
      </c>
      <c r="E4224">
        <v>13</v>
      </c>
      <c r="F4224" s="1" t="s">
        <v>773</v>
      </c>
      <c r="G4224" s="1" t="s">
        <v>761</v>
      </c>
      <c r="H4224" s="1" t="s">
        <v>103</v>
      </c>
      <c r="I4224" s="1" t="s">
        <v>774</v>
      </c>
      <c r="J4224" s="1" t="s">
        <v>763</v>
      </c>
      <c r="K4224">
        <v>-1</v>
      </c>
      <c r="L4224">
        <v>-1</v>
      </c>
      <c r="M4224" s="1" t="s">
        <v>774</v>
      </c>
      <c r="N4224">
        <v>8100</v>
      </c>
      <c r="O4224">
        <v>8800</v>
      </c>
      <c r="P4224">
        <v>18700</v>
      </c>
      <c r="Q4224">
        <v>24400</v>
      </c>
      <c r="R4224">
        <v>28300</v>
      </c>
      <c r="S4224">
        <v>28300</v>
      </c>
      <c r="T4224">
        <v>28300</v>
      </c>
      <c r="U4224">
        <v>0</v>
      </c>
      <c r="V4224">
        <v>0</v>
      </c>
      <c r="W4224">
        <v>0</v>
      </c>
      <c r="X4224">
        <v>0</v>
      </c>
      <c r="Y4224">
        <v>10.243425370000001</v>
      </c>
      <c r="Z4224">
        <v>-75.443944759999994</v>
      </c>
      <c r="AA4224" s="1" t="s">
        <v>33</v>
      </c>
      <c r="AB4224">
        <v>0</v>
      </c>
      <c r="AC4224" t="str">
        <f>MID(TablaPivotFinal[[#This Row],[Fecha]],1,4)</f>
        <v>2016</v>
      </c>
      <c r="AD4224" t="str">
        <f>MID(TablaPivotFinal[[#This Row],[Fecha]],5,3)</f>
        <v>Oct</v>
      </c>
      <c r="AE4224" s="1">
        <v>0</v>
      </c>
      <c r="AF4224" s="1">
        <v>0</v>
      </c>
    </row>
    <row r="4225" spans="1:32" x14ac:dyDescent="0.3">
      <c r="A4225" s="1" t="s">
        <v>770</v>
      </c>
      <c r="B4225" s="1" t="s">
        <v>771</v>
      </c>
      <c r="C4225" t="s">
        <v>772</v>
      </c>
      <c r="D4225" s="1" t="s">
        <v>730</v>
      </c>
      <c r="E4225">
        <v>13</v>
      </c>
      <c r="F4225" s="1" t="s">
        <v>773</v>
      </c>
      <c r="G4225" s="1" t="s">
        <v>761</v>
      </c>
      <c r="H4225" s="1" t="s">
        <v>103</v>
      </c>
      <c r="I4225" s="1" t="s">
        <v>774</v>
      </c>
      <c r="J4225" s="1" t="s">
        <v>763</v>
      </c>
      <c r="K4225">
        <v>-1</v>
      </c>
      <c r="L4225">
        <v>-1</v>
      </c>
      <c r="M4225" s="1" t="s">
        <v>774</v>
      </c>
      <c r="N4225">
        <v>8100</v>
      </c>
      <c r="O4225">
        <v>8800</v>
      </c>
      <c r="P4225">
        <v>18700</v>
      </c>
      <c r="Q4225">
        <v>24400</v>
      </c>
      <c r="R4225">
        <v>28300</v>
      </c>
      <c r="S4225">
        <v>28300</v>
      </c>
      <c r="T4225">
        <v>28300</v>
      </c>
      <c r="U4225">
        <v>0</v>
      </c>
      <c r="V4225">
        <v>0</v>
      </c>
      <c r="W4225">
        <v>0</v>
      </c>
      <c r="X4225">
        <v>0</v>
      </c>
      <c r="Y4225">
        <v>10.243425370000001</v>
      </c>
      <c r="Z4225">
        <v>-75.443944759999994</v>
      </c>
      <c r="AA4225" s="1" t="s">
        <v>35</v>
      </c>
      <c r="AB4225">
        <v>0</v>
      </c>
      <c r="AC4225" t="str">
        <f>MID(TablaPivotFinal[[#This Row],[Fecha]],1,4)</f>
        <v>2016</v>
      </c>
      <c r="AD4225" t="str">
        <f>MID(TablaPivotFinal[[#This Row],[Fecha]],5,3)</f>
        <v>Sep</v>
      </c>
      <c r="AE4225" s="1">
        <v>0</v>
      </c>
      <c r="AF4225" s="1">
        <v>0</v>
      </c>
    </row>
    <row r="4226" spans="1:32" x14ac:dyDescent="0.3">
      <c r="A4226" s="1" t="s">
        <v>770</v>
      </c>
      <c r="B4226" s="1" t="s">
        <v>771</v>
      </c>
      <c r="C4226" t="s">
        <v>772</v>
      </c>
      <c r="D4226" s="1" t="s">
        <v>730</v>
      </c>
      <c r="E4226">
        <v>13</v>
      </c>
      <c r="F4226" s="1" t="s">
        <v>773</v>
      </c>
      <c r="G4226" s="1" t="s">
        <v>761</v>
      </c>
      <c r="H4226" s="1" t="s">
        <v>103</v>
      </c>
      <c r="I4226" s="1" t="s">
        <v>774</v>
      </c>
      <c r="J4226" s="1" t="s">
        <v>763</v>
      </c>
      <c r="K4226">
        <v>-1</v>
      </c>
      <c r="L4226">
        <v>-1</v>
      </c>
      <c r="M4226" s="1" t="s">
        <v>774</v>
      </c>
      <c r="N4226">
        <v>8100</v>
      </c>
      <c r="O4226">
        <v>8800</v>
      </c>
      <c r="P4226">
        <v>18700</v>
      </c>
      <c r="Q4226">
        <v>24400</v>
      </c>
      <c r="R4226">
        <v>28300</v>
      </c>
      <c r="S4226">
        <v>28300</v>
      </c>
      <c r="T4226">
        <v>28300</v>
      </c>
      <c r="U4226">
        <v>0</v>
      </c>
      <c r="V4226">
        <v>0</v>
      </c>
      <c r="W4226">
        <v>0</v>
      </c>
      <c r="X4226">
        <v>0</v>
      </c>
      <c r="Y4226">
        <v>10.243425370000001</v>
      </c>
      <c r="Z4226">
        <v>-75.443944759999994</v>
      </c>
      <c r="AA4226" s="1" t="s">
        <v>37</v>
      </c>
      <c r="AB4226">
        <v>1646356650</v>
      </c>
      <c r="AC4226" t="str">
        <f>MID(TablaPivotFinal[[#This Row],[Fecha]],1,4)</f>
        <v>2017</v>
      </c>
      <c r="AD4226" t="str">
        <f>MID(TablaPivotFinal[[#This Row],[Fecha]],5,3)</f>
        <v>Abr</v>
      </c>
      <c r="AE4226" s="1">
        <v>1646356650</v>
      </c>
      <c r="AF4226" s="1">
        <v>3084.3</v>
      </c>
    </row>
    <row r="4227" spans="1:32" x14ac:dyDescent="0.3">
      <c r="A4227" s="1" t="s">
        <v>770</v>
      </c>
      <c r="B4227" s="1" t="s">
        <v>771</v>
      </c>
      <c r="C4227" t="s">
        <v>772</v>
      </c>
      <c r="D4227" s="1" t="s">
        <v>730</v>
      </c>
      <c r="E4227">
        <v>13</v>
      </c>
      <c r="F4227" s="1" t="s">
        <v>773</v>
      </c>
      <c r="G4227" s="1" t="s">
        <v>761</v>
      </c>
      <c r="H4227" s="1" t="s">
        <v>103</v>
      </c>
      <c r="I4227" s="1" t="s">
        <v>774</v>
      </c>
      <c r="J4227" s="1" t="s">
        <v>763</v>
      </c>
      <c r="K4227">
        <v>-1</v>
      </c>
      <c r="L4227">
        <v>-1</v>
      </c>
      <c r="M4227" s="1" t="s">
        <v>774</v>
      </c>
      <c r="N4227">
        <v>8100</v>
      </c>
      <c r="O4227">
        <v>8800</v>
      </c>
      <c r="P4227">
        <v>18700</v>
      </c>
      <c r="Q4227">
        <v>24400</v>
      </c>
      <c r="R4227">
        <v>28300</v>
      </c>
      <c r="S4227">
        <v>28300</v>
      </c>
      <c r="T4227">
        <v>28300</v>
      </c>
      <c r="U4227">
        <v>0</v>
      </c>
      <c r="V4227">
        <v>0</v>
      </c>
      <c r="W4227">
        <v>0</v>
      </c>
      <c r="X4227">
        <v>0</v>
      </c>
      <c r="Y4227">
        <v>10.243425370000001</v>
      </c>
      <c r="Z4227">
        <v>-75.443944759999994</v>
      </c>
      <c r="AA4227" s="1" t="s">
        <v>39</v>
      </c>
      <c r="AB4227">
        <v>1632249100</v>
      </c>
      <c r="AC4227" t="str">
        <f>MID(TablaPivotFinal[[#This Row],[Fecha]],1,4)</f>
        <v>2017</v>
      </c>
      <c r="AD4227" t="str">
        <f>MID(TablaPivotFinal[[#This Row],[Fecha]],5,3)</f>
        <v>Ago</v>
      </c>
      <c r="AE4227" s="1">
        <v>1632249100</v>
      </c>
      <c r="AF4227" s="1">
        <v>2828.9354840000001</v>
      </c>
    </row>
    <row r="4228" spans="1:32" x14ac:dyDescent="0.3">
      <c r="A4228" s="1" t="s">
        <v>770</v>
      </c>
      <c r="B4228" s="1" t="s">
        <v>771</v>
      </c>
      <c r="C4228" t="s">
        <v>772</v>
      </c>
      <c r="D4228" s="1" t="s">
        <v>730</v>
      </c>
      <c r="E4228">
        <v>13</v>
      </c>
      <c r="F4228" s="1" t="s">
        <v>773</v>
      </c>
      <c r="G4228" s="1" t="s">
        <v>761</v>
      </c>
      <c r="H4228" s="1" t="s">
        <v>103</v>
      </c>
      <c r="I4228" s="1" t="s">
        <v>774</v>
      </c>
      <c r="J4228" s="1" t="s">
        <v>763</v>
      </c>
      <c r="K4228">
        <v>-1</v>
      </c>
      <c r="L4228">
        <v>-1</v>
      </c>
      <c r="M4228" s="1" t="s">
        <v>774</v>
      </c>
      <c r="N4228">
        <v>8100</v>
      </c>
      <c r="O4228">
        <v>8800</v>
      </c>
      <c r="P4228">
        <v>18700</v>
      </c>
      <c r="Q4228">
        <v>24400</v>
      </c>
      <c r="R4228">
        <v>28300</v>
      </c>
      <c r="S4228">
        <v>28300</v>
      </c>
      <c r="T4228">
        <v>28300</v>
      </c>
      <c r="U4228">
        <v>0</v>
      </c>
      <c r="V4228">
        <v>0</v>
      </c>
      <c r="W4228">
        <v>0</v>
      </c>
      <c r="X4228">
        <v>0</v>
      </c>
      <c r="Y4228">
        <v>10.243425370000001</v>
      </c>
      <c r="Z4228">
        <v>-75.443944759999994</v>
      </c>
      <c r="AA4228" s="1" t="s">
        <v>41</v>
      </c>
      <c r="AB4228">
        <v>1680567900</v>
      </c>
      <c r="AC4228" t="str">
        <f>MID(TablaPivotFinal[[#This Row],[Fecha]],1,4)</f>
        <v>2017</v>
      </c>
      <c r="AD4228" t="str">
        <f>MID(TablaPivotFinal[[#This Row],[Fecha]],5,3)</f>
        <v>Dic</v>
      </c>
      <c r="AE4228" s="1">
        <v>1680567900</v>
      </c>
      <c r="AF4228" s="1">
        <v>3134.6129030000002</v>
      </c>
    </row>
    <row r="4229" spans="1:32" x14ac:dyDescent="0.3">
      <c r="A4229" s="1" t="s">
        <v>770</v>
      </c>
      <c r="B4229" s="1" t="s">
        <v>771</v>
      </c>
      <c r="C4229" t="s">
        <v>772</v>
      </c>
      <c r="D4229" s="1" t="s">
        <v>730</v>
      </c>
      <c r="E4229">
        <v>13</v>
      </c>
      <c r="F4229" s="1" t="s">
        <v>773</v>
      </c>
      <c r="G4229" s="1" t="s">
        <v>761</v>
      </c>
      <c r="H4229" s="1" t="s">
        <v>103</v>
      </c>
      <c r="I4229" s="1" t="s">
        <v>774</v>
      </c>
      <c r="J4229" s="1" t="s">
        <v>763</v>
      </c>
      <c r="K4229">
        <v>-1</v>
      </c>
      <c r="L4229">
        <v>-1</v>
      </c>
      <c r="M4229" s="1" t="s">
        <v>774</v>
      </c>
      <c r="N4229">
        <v>8100</v>
      </c>
      <c r="O4229">
        <v>8800</v>
      </c>
      <c r="P4229">
        <v>18700</v>
      </c>
      <c r="Q4229">
        <v>24400</v>
      </c>
      <c r="R4229">
        <v>28300</v>
      </c>
      <c r="S4229">
        <v>28300</v>
      </c>
      <c r="T4229">
        <v>28300</v>
      </c>
      <c r="U4229">
        <v>0</v>
      </c>
      <c r="V4229">
        <v>0</v>
      </c>
      <c r="W4229">
        <v>0</v>
      </c>
      <c r="X4229">
        <v>0</v>
      </c>
      <c r="Y4229">
        <v>10.243425370000001</v>
      </c>
      <c r="Z4229">
        <v>-75.443944759999994</v>
      </c>
      <c r="AA4229" s="1" t="s">
        <v>43</v>
      </c>
      <c r="AB4229">
        <v>0</v>
      </c>
      <c r="AC4229" t="str">
        <f>MID(TablaPivotFinal[[#This Row],[Fecha]],1,4)</f>
        <v>2017</v>
      </c>
      <c r="AD4229" t="str">
        <f>MID(TablaPivotFinal[[#This Row],[Fecha]],5,3)</f>
        <v>Ene</v>
      </c>
      <c r="AE4229" s="1">
        <v>0</v>
      </c>
      <c r="AF4229" s="1">
        <v>0</v>
      </c>
    </row>
    <row r="4230" spans="1:32" x14ac:dyDescent="0.3">
      <c r="A4230" s="1" t="s">
        <v>770</v>
      </c>
      <c r="B4230" s="1" t="s">
        <v>771</v>
      </c>
      <c r="C4230" t="s">
        <v>772</v>
      </c>
      <c r="D4230" s="1" t="s">
        <v>730</v>
      </c>
      <c r="E4230">
        <v>13</v>
      </c>
      <c r="F4230" s="1" t="s">
        <v>773</v>
      </c>
      <c r="G4230" s="1" t="s">
        <v>761</v>
      </c>
      <c r="H4230" s="1" t="s">
        <v>103</v>
      </c>
      <c r="I4230" s="1" t="s">
        <v>774</v>
      </c>
      <c r="J4230" s="1" t="s">
        <v>763</v>
      </c>
      <c r="K4230">
        <v>-1</v>
      </c>
      <c r="L4230">
        <v>-1</v>
      </c>
      <c r="M4230" s="1" t="s">
        <v>774</v>
      </c>
      <c r="N4230">
        <v>8100</v>
      </c>
      <c r="O4230">
        <v>8800</v>
      </c>
      <c r="P4230">
        <v>18700</v>
      </c>
      <c r="Q4230">
        <v>24400</v>
      </c>
      <c r="R4230">
        <v>28300</v>
      </c>
      <c r="S4230">
        <v>28300</v>
      </c>
      <c r="T4230">
        <v>28300</v>
      </c>
      <c r="U4230">
        <v>0</v>
      </c>
      <c r="V4230">
        <v>0</v>
      </c>
      <c r="W4230">
        <v>0</v>
      </c>
      <c r="X4230">
        <v>0</v>
      </c>
      <c r="Y4230">
        <v>10.243425370000001</v>
      </c>
      <c r="Z4230">
        <v>-75.443944759999994</v>
      </c>
      <c r="AA4230" s="1" t="s">
        <v>45</v>
      </c>
      <c r="AB4230">
        <v>0</v>
      </c>
      <c r="AC4230" t="str">
        <f>MID(TablaPivotFinal[[#This Row],[Fecha]],1,4)</f>
        <v>2017</v>
      </c>
      <c r="AD4230" t="str">
        <f>MID(TablaPivotFinal[[#This Row],[Fecha]],5,3)</f>
        <v>Feb</v>
      </c>
      <c r="AE4230" s="1">
        <v>0</v>
      </c>
      <c r="AF4230" s="1">
        <v>0</v>
      </c>
    </row>
    <row r="4231" spans="1:32" x14ac:dyDescent="0.3">
      <c r="A4231" s="1" t="s">
        <v>770</v>
      </c>
      <c r="B4231" s="1" t="s">
        <v>771</v>
      </c>
      <c r="C4231" t="s">
        <v>772</v>
      </c>
      <c r="D4231" s="1" t="s">
        <v>730</v>
      </c>
      <c r="E4231">
        <v>13</v>
      </c>
      <c r="F4231" s="1" t="s">
        <v>773</v>
      </c>
      <c r="G4231" s="1" t="s">
        <v>761</v>
      </c>
      <c r="H4231" s="1" t="s">
        <v>103</v>
      </c>
      <c r="I4231" s="1" t="s">
        <v>774</v>
      </c>
      <c r="J4231" s="1" t="s">
        <v>763</v>
      </c>
      <c r="K4231">
        <v>-1</v>
      </c>
      <c r="L4231">
        <v>-1</v>
      </c>
      <c r="M4231" s="1" t="s">
        <v>774</v>
      </c>
      <c r="N4231">
        <v>8100</v>
      </c>
      <c r="O4231">
        <v>8800</v>
      </c>
      <c r="P4231">
        <v>18700</v>
      </c>
      <c r="Q4231">
        <v>24400</v>
      </c>
      <c r="R4231">
        <v>28300</v>
      </c>
      <c r="S4231">
        <v>28300</v>
      </c>
      <c r="T4231">
        <v>28300</v>
      </c>
      <c r="U4231">
        <v>0</v>
      </c>
      <c r="V4231">
        <v>0</v>
      </c>
      <c r="W4231">
        <v>0</v>
      </c>
      <c r="X4231">
        <v>0</v>
      </c>
      <c r="Y4231">
        <v>10.243425370000001</v>
      </c>
      <c r="Z4231">
        <v>-75.443944759999994</v>
      </c>
      <c r="AA4231" s="1" t="s">
        <v>47</v>
      </c>
      <c r="AB4231">
        <v>1671451500</v>
      </c>
      <c r="AC4231" t="str">
        <f>MID(TablaPivotFinal[[#This Row],[Fecha]],1,4)</f>
        <v>2017</v>
      </c>
      <c r="AD4231" t="str">
        <f>MID(TablaPivotFinal[[#This Row],[Fecha]],5,3)</f>
        <v>Jul</v>
      </c>
      <c r="AE4231" s="1">
        <v>1671451500</v>
      </c>
      <c r="AF4231" s="1">
        <v>2927.741935</v>
      </c>
    </row>
    <row r="4232" spans="1:32" x14ac:dyDescent="0.3">
      <c r="A4232" s="1" t="s">
        <v>770</v>
      </c>
      <c r="B4232" s="1" t="s">
        <v>771</v>
      </c>
      <c r="C4232" t="s">
        <v>772</v>
      </c>
      <c r="D4232" s="1" t="s">
        <v>730</v>
      </c>
      <c r="E4232">
        <v>13</v>
      </c>
      <c r="F4232" s="1" t="s">
        <v>773</v>
      </c>
      <c r="G4232" s="1" t="s">
        <v>761</v>
      </c>
      <c r="H4232" s="1" t="s">
        <v>103</v>
      </c>
      <c r="I4232" s="1" t="s">
        <v>774</v>
      </c>
      <c r="J4232" s="1" t="s">
        <v>763</v>
      </c>
      <c r="K4232">
        <v>-1</v>
      </c>
      <c r="L4232">
        <v>-1</v>
      </c>
      <c r="M4232" s="1" t="s">
        <v>774</v>
      </c>
      <c r="N4232">
        <v>8100</v>
      </c>
      <c r="O4232">
        <v>8800</v>
      </c>
      <c r="P4232">
        <v>18700</v>
      </c>
      <c r="Q4232">
        <v>24400</v>
      </c>
      <c r="R4232">
        <v>28300</v>
      </c>
      <c r="S4232">
        <v>28300</v>
      </c>
      <c r="T4232">
        <v>28300</v>
      </c>
      <c r="U4232">
        <v>0</v>
      </c>
      <c r="V4232">
        <v>0</v>
      </c>
      <c r="W4232">
        <v>0</v>
      </c>
      <c r="X4232">
        <v>0</v>
      </c>
      <c r="Y4232">
        <v>10.243425370000001</v>
      </c>
      <c r="Z4232">
        <v>-75.443944759999994</v>
      </c>
      <c r="AA4232" s="1" t="s">
        <v>49</v>
      </c>
      <c r="AB4232">
        <v>1670252400</v>
      </c>
      <c r="AC4232" t="str">
        <f>MID(TablaPivotFinal[[#This Row],[Fecha]],1,4)</f>
        <v>2017</v>
      </c>
      <c r="AD4232" t="str">
        <f>MID(TablaPivotFinal[[#This Row],[Fecha]],5,3)</f>
        <v>Jun</v>
      </c>
      <c r="AE4232" s="1">
        <v>1670252400</v>
      </c>
      <c r="AF4232" s="1">
        <v>2973.833333</v>
      </c>
    </row>
    <row r="4233" spans="1:32" x14ac:dyDescent="0.3">
      <c r="A4233" s="1" t="s">
        <v>770</v>
      </c>
      <c r="B4233" s="1" t="s">
        <v>771</v>
      </c>
      <c r="C4233" t="s">
        <v>772</v>
      </c>
      <c r="D4233" s="1" t="s">
        <v>730</v>
      </c>
      <c r="E4233">
        <v>13</v>
      </c>
      <c r="F4233" s="1" t="s">
        <v>773</v>
      </c>
      <c r="G4233" s="1" t="s">
        <v>761</v>
      </c>
      <c r="H4233" s="1" t="s">
        <v>103</v>
      </c>
      <c r="I4233" s="1" t="s">
        <v>774</v>
      </c>
      <c r="J4233" s="1" t="s">
        <v>763</v>
      </c>
      <c r="K4233">
        <v>-1</v>
      </c>
      <c r="L4233">
        <v>-1</v>
      </c>
      <c r="M4233" s="1" t="s">
        <v>774</v>
      </c>
      <c r="N4233">
        <v>8100</v>
      </c>
      <c r="O4233">
        <v>8800</v>
      </c>
      <c r="P4233">
        <v>18700</v>
      </c>
      <c r="Q4233">
        <v>24400</v>
      </c>
      <c r="R4233">
        <v>28300</v>
      </c>
      <c r="S4233">
        <v>28300</v>
      </c>
      <c r="T4233">
        <v>28300</v>
      </c>
      <c r="U4233">
        <v>0</v>
      </c>
      <c r="V4233">
        <v>0</v>
      </c>
      <c r="W4233">
        <v>0</v>
      </c>
      <c r="X4233">
        <v>0</v>
      </c>
      <c r="Y4233">
        <v>10.243425370000001</v>
      </c>
      <c r="Z4233">
        <v>-75.443944759999994</v>
      </c>
      <c r="AA4233" s="1" t="s">
        <v>51</v>
      </c>
      <c r="AB4233">
        <v>1597531800</v>
      </c>
      <c r="AC4233" t="str">
        <f>MID(TablaPivotFinal[[#This Row],[Fecha]],1,4)</f>
        <v>2017</v>
      </c>
      <c r="AD4233" t="str">
        <f>MID(TablaPivotFinal[[#This Row],[Fecha]],5,3)</f>
        <v>Mar</v>
      </c>
      <c r="AE4233" s="1">
        <v>1597531800</v>
      </c>
      <c r="AF4233" s="1">
        <v>2936.8620689999998</v>
      </c>
    </row>
    <row r="4234" spans="1:32" x14ac:dyDescent="0.3">
      <c r="A4234" s="1" t="s">
        <v>770</v>
      </c>
      <c r="B4234" s="1" t="s">
        <v>771</v>
      </c>
      <c r="C4234" t="s">
        <v>772</v>
      </c>
      <c r="D4234" s="1" t="s">
        <v>730</v>
      </c>
      <c r="E4234">
        <v>13</v>
      </c>
      <c r="F4234" s="1" t="s">
        <v>773</v>
      </c>
      <c r="G4234" s="1" t="s">
        <v>761</v>
      </c>
      <c r="H4234" s="1" t="s">
        <v>103</v>
      </c>
      <c r="I4234" s="1" t="s">
        <v>774</v>
      </c>
      <c r="J4234" s="1" t="s">
        <v>763</v>
      </c>
      <c r="K4234">
        <v>-1</v>
      </c>
      <c r="L4234">
        <v>-1</v>
      </c>
      <c r="M4234" s="1" t="s">
        <v>774</v>
      </c>
      <c r="N4234">
        <v>8100</v>
      </c>
      <c r="O4234">
        <v>8800</v>
      </c>
      <c r="P4234">
        <v>18700</v>
      </c>
      <c r="Q4234">
        <v>24400</v>
      </c>
      <c r="R4234">
        <v>28300</v>
      </c>
      <c r="S4234">
        <v>28300</v>
      </c>
      <c r="T4234">
        <v>28300</v>
      </c>
      <c r="U4234">
        <v>0</v>
      </c>
      <c r="V4234">
        <v>0</v>
      </c>
      <c r="W4234">
        <v>0</v>
      </c>
      <c r="X4234">
        <v>0</v>
      </c>
      <c r="Y4234">
        <v>10.243425370000001</v>
      </c>
      <c r="Z4234">
        <v>-75.443944759999994</v>
      </c>
      <c r="AA4234" s="1" t="s">
        <v>53</v>
      </c>
      <c r="AB4234">
        <v>1633709400</v>
      </c>
      <c r="AC4234" t="str">
        <f>MID(TablaPivotFinal[[#This Row],[Fecha]],1,4)</f>
        <v>2017</v>
      </c>
      <c r="AD4234" t="str">
        <f>MID(TablaPivotFinal[[#This Row],[Fecha]],5,3)</f>
        <v>May</v>
      </c>
      <c r="AE4234" s="1">
        <v>1633709400</v>
      </c>
      <c r="AF4234" s="1">
        <v>2763.6129030000002</v>
      </c>
    </row>
    <row r="4235" spans="1:32" x14ac:dyDescent="0.3">
      <c r="A4235" s="1" t="s">
        <v>770</v>
      </c>
      <c r="B4235" s="1" t="s">
        <v>771</v>
      </c>
      <c r="C4235" t="s">
        <v>772</v>
      </c>
      <c r="D4235" s="1" t="s">
        <v>730</v>
      </c>
      <c r="E4235">
        <v>13</v>
      </c>
      <c r="F4235" s="1" t="s">
        <v>773</v>
      </c>
      <c r="G4235" s="1" t="s">
        <v>761</v>
      </c>
      <c r="H4235" s="1" t="s">
        <v>103</v>
      </c>
      <c r="I4235" s="1" t="s">
        <v>774</v>
      </c>
      <c r="J4235" s="1" t="s">
        <v>763</v>
      </c>
      <c r="K4235">
        <v>-1</v>
      </c>
      <c r="L4235">
        <v>-1</v>
      </c>
      <c r="M4235" s="1" t="s">
        <v>774</v>
      </c>
      <c r="N4235">
        <v>8100</v>
      </c>
      <c r="O4235">
        <v>8800</v>
      </c>
      <c r="P4235">
        <v>18700</v>
      </c>
      <c r="Q4235">
        <v>24400</v>
      </c>
      <c r="R4235">
        <v>28300</v>
      </c>
      <c r="S4235">
        <v>28300</v>
      </c>
      <c r="T4235">
        <v>28300</v>
      </c>
      <c r="U4235">
        <v>0</v>
      </c>
      <c r="V4235">
        <v>0</v>
      </c>
      <c r="W4235">
        <v>0</v>
      </c>
      <c r="X4235">
        <v>0</v>
      </c>
      <c r="Y4235">
        <v>10.243425370000001</v>
      </c>
      <c r="Z4235">
        <v>-75.443944759999994</v>
      </c>
      <c r="AA4235" s="1" t="s">
        <v>55</v>
      </c>
      <c r="AB4235">
        <v>1597813300</v>
      </c>
      <c r="AC4235" t="str">
        <f>MID(TablaPivotFinal[[#This Row],[Fecha]],1,4)</f>
        <v>2017</v>
      </c>
      <c r="AD4235" t="str">
        <f>MID(TablaPivotFinal[[#This Row],[Fecha]],5,3)</f>
        <v>Nov</v>
      </c>
      <c r="AE4235" s="1">
        <v>1597813300</v>
      </c>
      <c r="AF4235" s="1">
        <v>2824.5</v>
      </c>
    </row>
    <row r="4236" spans="1:32" x14ac:dyDescent="0.3">
      <c r="A4236" s="1" t="s">
        <v>770</v>
      </c>
      <c r="B4236" s="1" t="s">
        <v>771</v>
      </c>
      <c r="C4236" t="s">
        <v>772</v>
      </c>
      <c r="D4236" s="1" t="s">
        <v>730</v>
      </c>
      <c r="E4236">
        <v>13</v>
      </c>
      <c r="F4236" s="1" t="s">
        <v>773</v>
      </c>
      <c r="G4236" s="1" t="s">
        <v>761</v>
      </c>
      <c r="H4236" s="1" t="s">
        <v>103</v>
      </c>
      <c r="I4236" s="1" t="s">
        <v>774</v>
      </c>
      <c r="J4236" s="1" t="s">
        <v>763</v>
      </c>
      <c r="K4236">
        <v>-1</v>
      </c>
      <c r="L4236">
        <v>-1</v>
      </c>
      <c r="M4236" s="1" t="s">
        <v>774</v>
      </c>
      <c r="N4236">
        <v>8100</v>
      </c>
      <c r="O4236">
        <v>8800</v>
      </c>
      <c r="P4236">
        <v>18700</v>
      </c>
      <c r="Q4236">
        <v>24400</v>
      </c>
      <c r="R4236">
        <v>28300</v>
      </c>
      <c r="S4236">
        <v>28300</v>
      </c>
      <c r="T4236">
        <v>28300</v>
      </c>
      <c r="U4236">
        <v>0</v>
      </c>
      <c r="V4236">
        <v>0</v>
      </c>
      <c r="W4236">
        <v>0</v>
      </c>
      <c r="X4236">
        <v>0</v>
      </c>
      <c r="Y4236">
        <v>10.243425370000001</v>
      </c>
      <c r="Z4236">
        <v>-75.443944759999994</v>
      </c>
      <c r="AA4236" s="1" t="s">
        <v>57</v>
      </c>
      <c r="AB4236">
        <v>1599610900</v>
      </c>
      <c r="AC4236" t="str">
        <f>MID(TablaPivotFinal[[#This Row],[Fecha]],1,4)</f>
        <v>2017</v>
      </c>
      <c r="AD4236" t="str">
        <f>MID(TablaPivotFinal[[#This Row],[Fecha]],5,3)</f>
        <v>Oct</v>
      </c>
      <c r="AE4236" s="1">
        <v>1599610900</v>
      </c>
      <c r="AF4236" s="1">
        <v>2801.580645</v>
      </c>
    </row>
    <row r="4237" spans="1:32" x14ac:dyDescent="0.3">
      <c r="A4237" s="1" t="s">
        <v>770</v>
      </c>
      <c r="B4237" s="1" t="s">
        <v>771</v>
      </c>
      <c r="C4237" t="s">
        <v>772</v>
      </c>
      <c r="D4237" s="1" t="s">
        <v>730</v>
      </c>
      <c r="E4237">
        <v>13</v>
      </c>
      <c r="F4237" s="1" t="s">
        <v>773</v>
      </c>
      <c r="G4237" s="1" t="s">
        <v>761</v>
      </c>
      <c r="H4237" s="1" t="s">
        <v>103</v>
      </c>
      <c r="I4237" s="1" t="s">
        <v>774</v>
      </c>
      <c r="J4237" s="1" t="s">
        <v>763</v>
      </c>
      <c r="K4237">
        <v>-1</v>
      </c>
      <c r="L4237">
        <v>-1</v>
      </c>
      <c r="M4237" s="1" t="s">
        <v>774</v>
      </c>
      <c r="N4237">
        <v>8100</v>
      </c>
      <c r="O4237">
        <v>8800</v>
      </c>
      <c r="P4237">
        <v>18700</v>
      </c>
      <c r="Q4237">
        <v>24400</v>
      </c>
      <c r="R4237">
        <v>28300</v>
      </c>
      <c r="S4237">
        <v>28300</v>
      </c>
      <c r="T4237">
        <v>28300</v>
      </c>
      <c r="U4237">
        <v>0</v>
      </c>
      <c r="V4237">
        <v>0</v>
      </c>
      <c r="W4237">
        <v>0</v>
      </c>
      <c r="X4237">
        <v>0</v>
      </c>
      <c r="Y4237">
        <v>10.243425370000001</v>
      </c>
      <c r="Z4237">
        <v>-75.443944759999994</v>
      </c>
      <c r="AA4237" s="1" t="s">
        <v>59</v>
      </c>
      <c r="AB4237">
        <v>1573254500</v>
      </c>
      <c r="AC4237" t="str">
        <f>MID(TablaPivotFinal[[#This Row],[Fecha]],1,4)</f>
        <v>2017</v>
      </c>
      <c r="AD4237" t="str">
        <f>MID(TablaPivotFinal[[#This Row],[Fecha]],5,3)</f>
        <v>Sep</v>
      </c>
      <c r="AE4237" s="1">
        <v>1573254500</v>
      </c>
      <c r="AF4237" s="1">
        <v>2786.7666669999999</v>
      </c>
    </row>
    <row r="4238" spans="1:32" x14ac:dyDescent="0.3">
      <c r="A4238" s="1" t="s">
        <v>770</v>
      </c>
      <c r="B4238" s="1" t="s">
        <v>771</v>
      </c>
      <c r="C4238" t="s">
        <v>772</v>
      </c>
      <c r="D4238" s="1" t="s">
        <v>730</v>
      </c>
      <c r="E4238">
        <v>13</v>
      </c>
      <c r="F4238" s="1" t="s">
        <v>773</v>
      </c>
      <c r="G4238" s="1" t="s">
        <v>761</v>
      </c>
      <c r="H4238" s="1" t="s">
        <v>103</v>
      </c>
      <c r="I4238" s="1" t="s">
        <v>774</v>
      </c>
      <c r="J4238" s="1" t="s">
        <v>763</v>
      </c>
      <c r="K4238">
        <v>-1</v>
      </c>
      <c r="L4238">
        <v>-1</v>
      </c>
      <c r="M4238" s="1" t="s">
        <v>774</v>
      </c>
      <c r="N4238">
        <v>8100</v>
      </c>
      <c r="O4238">
        <v>8800</v>
      </c>
      <c r="P4238">
        <v>18700</v>
      </c>
      <c r="Q4238">
        <v>24400</v>
      </c>
      <c r="R4238">
        <v>28300</v>
      </c>
      <c r="S4238">
        <v>28300</v>
      </c>
      <c r="T4238">
        <v>28300</v>
      </c>
      <c r="U4238">
        <v>0</v>
      </c>
      <c r="V4238">
        <v>0</v>
      </c>
      <c r="W4238">
        <v>0</v>
      </c>
      <c r="X4238">
        <v>0</v>
      </c>
      <c r="Y4238">
        <v>10.243425370000001</v>
      </c>
      <c r="Z4238">
        <v>-75.443944759999994</v>
      </c>
      <c r="AA4238" s="1" t="s">
        <v>61</v>
      </c>
      <c r="AB4238">
        <v>1649429900</v>
      </c>
      <c r="AC4238" t="str">
        <f>MID(TablaPivotFinal[[#This Row],[Fecha]],1,4)</f>
        <v>2018</v>
      </c>
      <c r="AD4238" t="str">
        <f>MID(TablaPivotFinal[[#This Row],[Fecha]],5,3)</f>
        <v>Abr</v>
      </c>
      <c r="AE4238" s="1">
        <v>1649429900</v>
      </c>
      <c r="AF4238" s="1">
        <v>84457</v>
      </c>
    </row>
    <row r="4239" spans="1:32" x14ac:dyDescent="0.3">
      <c r="A4239" s="1" t="s">
        <v>770</v>
      </c>
      <c r="B4239" s="1" t="s">
        <v>771</v>
      </c>
      <c r="C4239" t="s">
        <v>772</v>
      </c>
      <c r="D4239" s="1" t="s">
        <v>730</v>
      </c>
      <c r="E4239">
        <v>13</v>
      </c>
      <c r="F4239" s="1" t="s">
        <v>773</v>
      </c>
      <c r="G4239" s="1" t="s">
        <v>761</v>
      </c>
      <c r="H4239" s="1" t="s">
        <v>103</v>
      </c>
      <c r="I4239" s="1" t="s">
        <v>774</v>
      </c>
      <c r="J4239" s="1" t="s">
        <v>763</v>
      </c>
      <c r="K4239">
        <v>-1</v>
      </c>
      <c r="L4239">
        <v>-1</v>
      </c>
      <c r="M4239" s="1" t="s">
        <v>774</v>
      </c>
      <c r="N4239">
        <v>8100</v>
      </c>
      <c r="O4239">
        <v>8800</v>
      </c>
      <c r="P4239">
        <v>18700</v>
      </c>
      <c r="Q4239">
        <v>24400</v>
      </c>
      <c r="R4239">
        <v>28300</v>
      </c>
      <c r="S4239">
        <v>28300</v>
      </c>
      <c r="T4239">
        <v>28300</v>
      </c>
      <c r="U4239">
        <v>0</v>
      </c>
      <c r="V4239">
        <v>0</v>
      </c>
      <c r="W4239">
        <v>0</v>
      </c>
      <c r="X4239">
        <v>0</v>
      </c>
      <c r="Y4239">
        <v>10.243425370000001</v>
      </c>
      <c r="Z4239">
        <v>-75.443944759999994</v>
      </c>
      <c r="AA4239" s="1" t="s">
        <v>63</v>
      </c>
      <c r="AB4239">
        <v>1712304200</v>
      </c>
      <c r="AC4239" t="str">
        <f>MID(TablaPivotFinal[[#This Row],[Fecha]],1,4)</f>
        <v>2018</v>
      </c>
      <c r="AD4239" t="str">
        <f>MID(TablaPivotFinal[[#This Row],[Fecha]],5,3)</f>
        <v>Ago</v>
      </c>
      <c r="AE4239" s="1">
        <v>1712304200</v>
      </c>
      <c r="AF4239" s="1">
        <v>88206</v>
      </c>
    </row>
    <row r="4240" spans="1:32" x14ac:dyDescent="0.3">
      <c r="A4240" s="1" t="s">
        <v>770</v>
      </c>
      <c r="B4240" s="1" t="s">
        <v>771</v>
      </c>
      <c r="C4240" t="s">
        <v>772</v>
      </c>
      <c r="D4240" s="1" t="s">
        <v>730</v>
      </c>
      <c r="E4240">
        <v>13</v>
      </c>
      <c r="F4240" s="1" t="s">
        <v>773</v>
      </c>
      <c r="G4240" s="1" t="s">
        <v>761</v>
      </c>
      <c r="H4240" s="1" t="s">
        <v>103</v>
      </c>
      <c r="I4240" s="1" t="s">
        <v>774</v>
      </c>
      <c r="J4240" s="1" t="s">
        <v>763</v>
      </c>
      <c r="K4240">
        <v>-1</v>
      </c>
      <c r="L4240">
        <v>-1</v>
      </c>
      <c r="M4240" s="1" t="s">
        <v>774</v>
      </c>
      <c r="N4240">
        <v>8100</v>
      </c>
      <c r="O4240">
        <v>8800</v>
      </c>
      <c r="P4240">
        <v>18700</v>
      </c>
      <c r="Q4240">
        <v>24400</v>
      </c>
      <c r="R4240">
        <v>28300</v>
      </c>
      <c r="S4240">
        <v>28300</v>
      </c>
      <c r="T4240">
        <v>28300</v>
      </c>
      <c r="U4240">
        <v>0</v>
      </c>
      <c r="V4240">
        <v>0</v>
      </c>
      <c r="W4240">
        <v>0</v>
      </c>
      <c r="X4240">
        <v>0</v>
      </c>
      <c r="Y4240">
        <v>10.243425370000001</v>
      </c>
      <c r="Z4240">
        <v>-75.443944759999994</v>
      </c>
      <c r="AA4240" s="1" t="s">
        <v>65</v>
      </c>
      <c r="AB4240">
        <v>1746644900</v>
      </c>
      <c r="AC4240" t="str">
        <f>MID(TablaPivotFinal[[#This Row],[Fecha]],1,4)</f>
        <v>2018</v>
      </c>
      <c r="AD4240" t="str">
        <f>MID(TablaPivotFinal[[#This Row],[Fecha]],5,3)</f>
        <v>Dic</v>
      </c>
      <c r="AE4240" s="1">
        <v>1746644900</v>
      </c>
      <c r="AF4240" s="1">
        <v>96527</v>
      </c>
    </row>
    <row r="4241" spans="1:32" x14ac:dyDescent="0.3">
      <c r="A4241" s="1" t="s">
        <v>770</v>
      </c>
      <c r="B4241" s="1" t="s">
        <v>771</v>
      </c>
      <c r="C4241" t="s">
        <v>772</v>
      </c>
      <c r="D4241" s="1" t="s">
        <v>730</v>
      </c>
      <c r="E4241">
        <v>13</v>
      </c>
      <c r="F4241" s="1" t="s">
        <v>773</v>
      </c>
      <c r="G4241" s="1" t="s">
        <v>761</v>
      </c>
      <c r="H4241" s="1" t="s">
        <v>103</v>
      </c>
      <c r="I4241" s="1" t="s">
        <v>774</v>
      </c>
      <c r="J4241" s="1" t="s">
        <v>763</v>
      </c>
      <c r="K4241">
        <v>-1</v>
      </c>
      <c r="L4241">
        <v>-1</v>
      </c>
      <c r="M4241" s="1" t="s">
        <v>774</v>
      </c>
      <c r="N4241">
        <v>8100</v>
      </c>
      <c r="O4241">
        <v>8800</v>
      </c>
      <c r="P4241">
        <v>18700</v>
      </c>
      <c r="Q4241">
        <v>24400</v>
      </c>
      <c r="R4241">
        <v>28300</v>
      </c>
      <c r="S4241">
        <v>28300</v>
      </c>
      <c r="T4241">
        <v>28300</v>
      </c>
      <c r="U4241">
        <v>0</v>
      </c>
      <c r="V4241">
        <v>0</v>
      </c>
      <c r="W4241">
        <v>0</v>
      </c>
      <c r="X4241">
        <v>0</v>
      </c>
      <c r="Y4241">
        <v>10.243425370000001</v>
      </c>
      <c r="Z4241">
        <v>-75.443944759999994</v>
      </c>
      <c r="AA4241" s="1" t="s">
        <v>67</v>
      </c>
      <c r="AB4241">
        <v>1736356900</v>
      </c>
      <c r="AC4241" t="str">
        <f>MID(TablaPivotFinal[[#This Row],[Fecha]],1,4)</f>
        <v>2018</v>
      </c>
      <c r="AD4241" t="str">
        <f>MID(TablaPivotFinal[[#This Row],[Fecha]],5,3)</f>
        <v>Ene</v>
      </c>
      <c r="AE4241" s="1">
        <v>1736356900</v>
      </c>
      <c r="AF4241" s="1">
        <v>101880</v>
      </c>
    </row>
    <row r="4242" spans="1:32" x14ac:dyDescent="0.3">
      <c r="A4242" s="1" t="s">
        <v>770</v>
      </c>
      <c r="B4242" s="1" t="s">
        <v>771</v>
      </c>
      <c r="C4242" t="s">
        <v>772</v>
      </c>
      <c r="D4242" s="1" t="s">
        <v>730</v>
      </c>
      <c r="E4242">
        <v>13</v>
      </c>
      <c r="F4242" s="1" t="s">
        <v>773</v>
      </c>
      <c r="G4242" s="1" t="s">
        <v>761</v>
      </c>
      <c r="H4242" s="1" t="s">
        <v>103</v>
      </c>
      <c r="I4242" s="1" t="s">
        <v>774</v>
      </c>
      <c r="J4242" s="1" t="s">
        <v>763</v>
      </c>
      <c r="K4242">
        <v>-1</v>
      </c>
      <c r="L4242">
        <v>-1</v>
      </c>
      <c r="M4242" s="1" t="s">
        <v>774</v>
      </c>
      <c r="N4242">
        <v>8100</v>
      </c>
      <c r="O4242">
        <v>8800</v>
      </c>
      <c r="P4242">
        <v>18700</v>
      </c>
      <c r="Q4242">
        <v>24400</v>
      </c>
      <c r="R4242">
        <v>28300</v>
      </c>
      <c r="S4242">
        <v>28300</v>
      </c>
      <c r="T4242">
        <v>28300</v>
      </c>
      <c r="U4242">
        <v>0</v>
      </c>
      <c r="V4242">
        <v>0</v>
      </c>
      <c r="W4242">
        <v>0</v>
      </c>
      <c r="X4242">
        <v>0</v>
      </c>
      <c r="Y4242">
        <v>10.243425370000001</v>
      </c>
      <c r="Z4242">
        <v>-75.443944759999994</v>
      </c>
      <c r="AA4242" s="1" t="s">
        <v>69</v>
      </c>
      <c r="AB4242">
        <v>1518775300</v>
      </c>
      <c r="AC4242" t="str">
        <f>MID(TablaPivotFinal[[#This Row],[Fecha]],1,4)</f>
        <v>2018</v>
      </c>
      <c r="AD4242" t="str">
        <f>MID(TablaPivotFinal[[#This Row],[Fecha]],5,3)</f>
        <v>Feb</v>
      </c>
      <c r="AE4242" s="1">
        <v>1518775300</v>
      </c>
      <c r="AF4242" s="1">
        <v>76785</v>
      </c>
    </row>
    <row r="4243" spans="1:32" x14ac:dyDescent="0.3">
      <c r="A4243" s="1" t="s">
        <v>770</v>
      </c>
      <c r="B4243" s="1" t="s">
        <v>771</v>
      </c>
      <c r="C4243" t="s">
        <v>772</v>
      </c>
      <c r="D4243" s="1" t="s">
        <v>730</v>
      </c>
      <c r="E4243">
        <v>13</v>
      </c>
      <c r="F4243" s="1" t="s">
        <v>773</v>
      </c>
      <c r="G4243" s="1" t="s">
        <v>761</v>
      </c>
      <c r="H4243" s="1" t="s">
        <v>103</v>
      </c>
      <c r="I4243" s="1" t="s">
        <v>774</v>
      </c>
      <c r="J4243" s="1" t="s">
        <v>763</v>
      </c>
      <c r="K4243">
        <v>-1</v>
      </c>
      <c r="L4243">
        <v>-1</v>
      </c>
      <c r="M4243" s="1" t="s">
        <v>774</v>
      </c>
      <c r="N4243">
        <v>8100</v>
      </c>
      <c r="O4243">
        <v>8800</v>
      </c>
      <c r="P4243">
        <v>18700</v>
      </c>
      <c r="Q4243">
        <v>24400</v>
      </c>
      <c r="R4243">
        <v>28300</v>
      </c>
      <c r="S4243">
        <v>28300</v>
      </c>
      <c r="T4243">
        <v>28300</v>
      </c>
      <c r="U4243">
        <v>0</v>
      </c>
      <c r="V4243">
        <v>0</v>
      </c>
      <c r="W4243">
        <v>0</v>
      </c>
      <c r="X4243">
        <v>0</v>
      </c>
      <c r="Y4243">
        <v>10.243425370000001</v>
      </c>
      <c r="Z4243">
        <v>-75.443944759999994</v>
      </c>
      <c r="AA4243" s="1" t="s">
        <v>71</v>
      </c>
      <c r="AB4243">
        <v>1641510400</v>
      </c>
      <c r="AC4243" t="str">
        <f>MID(TablaPivotFinal[[#This Row],[Fecha]],1,4)</f>
        <v>2018</v>
      </c>
      <c r="AD4243" t="str">
        <f>MID(TablaPivotFinal[[#This Row],[Fecha]],5,3)</f>
        <v>Jul</v>
      </c>
      <c r="AE4243" s="1">
        <v>1641510400</v>
      </c>
      <c r="AF4243" s="1">
        <v>86212</v>
      </c>
    </row>
    <row r="4244" spans="1:32" x14ac:dyDescent="0.3">
      <c r="A4244" s="1" t="s">
        <v>770</v>
      </c>
      <c r="B4244" s="1" t="s">
        <v>771</v>
      </c>
      <c r="C4244" t="s">
        <v>772</v>
      </c>
      <c r="D4244" s="1" t="s">
        <v>730</v>
      </c>
      <c r="E4244">
        <v>13</v>
      </c>
      <c r="F4244" s="1" t="s">
        <v>773</v>
      </c>
      <c r="G4244" s="1" t="s">
        <v>761</v>
      </c>
      <c r="H4244" s="1" t="s">
        <v>103</v>
      </c>
      <c r="I4244" s="1" t="s">
        <v>774</v>
      </c>
      <c r="J4244" s="1" t="s">
        <v>763</v>
      </c>
      <c r="K4244">
        <v>-1</v>
      </c>
      <c r="L4244">
        <v>-1</v>
      </c>
      <c r="M4244" s="1" t="s">
        <v>774</v>
      </c>
      <c r="N4244">
        <v>8100</v>
      </c>
      <c r="O4244">
        <v>8800</v>
      </c>
      <c r="P4244">
        <v>18700</v>
      </c>
      <c r="Q4244">
        <v>24400</v>
      </c>
      <c r="R4244">
        <v>28300</v>
      </c>
      <c r="S4244">
        <v>28300</v>
      </c>
      <c r="T4244">
        <v>28300</v>
      </c>
      <c r="U4244">
        <v>0</v>
      </c>
      <c r="V4244">
        <v>0</v>
      </c>
      <c r="W4244">
        <v>0</v>
      </c>
      <c r="X4244">
        <v>0</v>
      </c>
      <c r="Y4244">
        <v>10.243425370000001</v>
      </c>
      <c r="Z4244">
        <v>-75.443944759999994</v>
      </c>
      <c r="AA4244" s="1" t="s">
        <v>73</v>
      </c>
      <c r="AB4244">
        <v>1577777200</v>
      </c>
      <c r="AC4244" t="str">
        <f>MID(TablaPivotFinal[[#This Row],[Fecha]],1,4)</f>
        <v>2018</v>
      </c>
      <c r="AD4244" t="str">
        <f>MID(TablaPivotFinal[[#This Row],[Fecha]],5,3)</f>
        <v>Jun</v>
      </c>
      <c r="AE4244" s="1">
        <v>1577777200</v>
      </c>
      <c r="AF4244" s="1">
        <v>81435</v>
      </c>
    </row>
    <row r="4245" spans="1:32" x14ac:dyDescent="0.3">
      <c r="A4245" s="1" t="s">
        <v>770</v>
      </c>
      <c r="B4245" s="1" t="s">
        <v>771</v>
      </c>
      <c r="C4245" t="s">
        <v>772</v>
      </c>
      <c r="D4245" s="1" t="s">
        <v>730</v>
      </c>
      <c r="E4245">
        <v>13</v>
      </c>
      <c r="F4245" s="1" t="s">
        <v>773</v>
      </c>
      <c r="G4245" s="1" t="s">
        <v>761</v>
      </c>
      <c r="H4245" s="1" t="s">
        <v>103</v>
      </c>
      <c r="I4245" s="1" t="s">
        <v>774</v>
      </c>
      <c r="J4245" s="1" t="s">
        <v>763</v>
      </c>
      <c r="K4245">
        <v>-1</v>
      </c>
      <c r="L4245">
        <v>-1</v>
      </c>
      <c r="M4245" s="1" t="s">
        <v>774</v>
      </c>
      <c r="N4245">
        <v>8100</v>
      </c>
      <c r="O4245">
        <v>8800</v>
      </c>
      <c r="P4245">
        <v>18700</v>
      </c>
      <c r="Q4245">
        <v>24400</v>
      </c>
      <c r="R4245">
        <v>28300</v>
      </c>
      <c r="S4245">
        <v>28300</v>
      </c>
      <c r="T4245">
        <v>28300</v>
      </c>
      <c r="U4245">
        <v>0</v>
      </c>
      <c r="V4245">
        <v>0</v>
      </c>
      <c r="W4245">
        <v>0</v>
      </c>
      <c r="X4245">
        <v>0</v>
      </c>
      <c r="Y4245">
        <v>10.243425370000001</v>
      </c>
      <c r="Z4245">
        <v>-75.443944759999994</v>
      </c>
      <c r="AA4245" s="1" t="s">
        <v>75</v>
      </c>
      <c r="AB4245">
        <v>1705616600</v>
      </c>
      <c r="AC4245" t="str">
        <f>MID(TablaPivotFinal[[#This Row],[Fecha]],1,4)</f>
        <v>2018</v>
      </c>
      <c r="AD4245" t="str">
        <f>MID(TablaPivotFinal[[#This Row],[Fecha]],5,3)</f>
        <v>Mar</v>
      </c>
      <c r="AE4245" s="1">
        <v>1705616600</v>
      </c>
      <c r="AF4245" s="1">
        <v>90347</v>
      </c>
    </row>
    <row r="4246" spans="1:32" x14ac:dyDescent="0.3">
      <c r="A4246" s="1" t="s">
        <v>770</v>
      </c>
      <c r="B4246" s="1" t="s">
        <v>771</v>
      </c>
      <c r="C4246" t="s">
        <v>772</v>
      </c>
      <c r="D4246" s="1" t="s">
        <v>730</v>
      </c>
      <c r="E4246">
        <v>13</v>
      </c>
      <c r="F4246" s="1" t="s">
        <v>773</v>
      </c>
      <c r="G4246" s="1" t="s">
        <v>761</v>
      </c>
      <c r="H4246" s="1" t="s">
        <v>103</v>
      </c>
      <c r="I4246" s="1" t="s">
        <v>774</v>
      </c>
      <c r="J4246" s="1" t="s">
        <v>763</v>
      </c>
      <c r="K4246">
        <v>-1</v>
      </c>
      <c r="L4246">
        <v>-1</v>
      </c>
      <c r="M4246" s="1" t="s">
        <v>774</v>
      </c>
      <c r="N4246">
        <v>8100</v>
      </c>
      <c r="O4246">
        <v>8800</v>
      </c>
      <c r="P4246">
        <v>18700</v>
      </c>
      <c r="Q4246">
        <v>24400</v>
      </c>
      <c r="R4246">
        <v>28300</v>
      </c>
      <c r="S4246">
        <v>28300</v>
      </c>
      <c r="T4246">
        <v>28300</v>
      </c>
      <c r="U4246">
        <v>0</v>
      </c>
      <c r="V4246">
        <v>0</v>
      </c>
      <c r="W4246">
        <v>0</v>
      </c>
      <c r="X4246">
        <v>0</v>
      </c>
      <c r="Y4246">
        <v>10.243425370000001</v>
      </c>
      <c r="Z4246">
        <v>-75.443944759999994</v>
      </c>
      <c r="AA4246" s="1" t="s">
        <v>77</v>
      </c>
      <c r="AB4246">
        <v>1583409800</v>
      </c>
      <c r="AC4246" t="str">
        <f>MID(TablaPivotFinal[[#This Row],[Fecha]],1,4)</f>
        <v>2018</v>
      </c>
      <c r="AD4246" t="str">
        <f>MID(TablaPivotFinal[[#This Row],[Fecha]],5,3)</f>
        <v>May</v>
      </c>
      <c r="AE4246" s="1">
        <v>1583409800</v>
      </c>
      <c r="AF4246" s="1">
        <v>80123</v>
      </c>
    </row>
    <row r="4247" spans="1:32" x14ac:dyDescent="0.3">
      <c r="A4247" s="1" t="s">
        <v>770</v>
      </c>
      <c r="B4247" s="1" t="s">
        <v>771</v>
      </c>
      <c r="C4247" t="s">
        <v>772</v>
      </c>
      <c r="D4247" s="1" t="s">
        <v>730</v>
      </c>
      <c r="E4247">
        <v>13</v>
      </c>
      <c r="F4247" s="1" t="s">
        <v>773</v>
      </c>
      <c r="G4247" s="1" t="s">
        <v>761</v>
      </c>
      <c r="H4247" s="1" t="s">
        <v>103</v>
      </c>
      <c r="I4247" s="1" t="s">
        <v>774</v>
      </c>
      <c r="J4247" s="1" t="s">
        <v>763</v>
      </c>
      <c r="K4247">
        <v>-1</v>
      </c>
      <c r="L4247">
        <v>-1</v>
      </c>
      <c r="M4247" s="1" t="s">
        <v>774</v>
      </c>
      <c r="N4247">
        <v>8100</v>
      </c>
      <c r="O4247">
        <v>8800</v>
      </c>
      <c r="P4247">
        <v>18700</v>
      </c>
      <c r="Q4247">
        <v>24400</v>
      </c>
      <c r="R4247">
        <v>28300</v>
      </c>
      <c r="S4247">
        <v>28300</v>
      </c>
      <c r="T4247">
        <v>28300</v>
      </c>
      <c r="U4247">
        <v>0</v>
      </c>
      <c r="V4247">
        <v>0</v>
      </c>
      <c r="W4247">
        <v>0</v>
      </c>
      <c r="X4247">
        <v>0</v>
      </c>
      <c r="Y4247">
        <v>10.243425370000001</v>
      </c>
      <c r="Z4247">
        <v>-75.443944759999994</v>
      </c>
      <c r="AA4247" s="1" t="s">
        <v>79</v>
      </c>
      <c r="AB4247">
        <v>1662502100</v>
      </c>
      <c r="AC4247" t="str">
        <f>MID(TablaPivotFinal[[#This Row],[Fecha]],1,4)</f>
        <v>2018</v>
      </c>
      <c r="AD4247" t="str">
        <f>MID(TablaPivotFinal[[#This Row],[Fecha]],5,3)</f>
        <v>Nov</v>
      </c>
      <c r="AE4247" s="1">
        <v>1662502100</v>
      </c>
      <c r="AF4247" s="1">
        <v>84942</v>
      </c>
    </row>
    <row r="4248" spans="1:32" x14ac:dyDescent="0.3">
      <c r="A4248" s="1" t="s">
        <v>770</v>
      </c>
      <c r="B4248" s="1" t="s">
        <v>771</v>
      </c>
      <c r="C4248" t="s">
        <v>772</v>
      </c>
      <c r="D4248" s="1" t="s">
        <v>730</v>
      </c>
      <c r="E4248">
        <v>13</v>
      </c>
      <c r="F4248" s="1" t="s">
        <v>773</v>
      </c>
      <c r="G4248" s="1" t="s">
        <v>761</v>
      </c>
      <c r="H4248" s="1" t="s">
        <v>103</v>
      </c>
      <c r="I4248" s="1" t="s">
        <v>774</v>
      </c>
      <c r="J4248" s="1" t="s">
        <v>763</v>
      </c>
      <c r="K4248">
        <v>-1</v>
      </c>
      <c r="L4248">
        <v>-1</v>
      </c>
      <c r="M4248" s="1" t="s">
        <v>774</v>
      </c>
      <c r="N4248">
        <v>8100</v>
      </c>
      <c r="O4248">
        <v>8800</v>
      </c>
      <c r="P4248">
        <v>18700</v>
      </c>
      <c r="Q4248">
        <v>24400</v>
      </c>
      <c r="R4248">
        <v>28300</v>
      </c>
      <c r="S4248">
        <v>28300</v>
      </c>
      <c r="T4248">
        <v>28300</v>
      </c>
      <c r="U4248">
        <v>0</v>
      </c>
      <c r="V4248">
        <v>0</v>
      </c>
      <c r="W4248">
        <v>0</v>
      </c>
      <c r="X4248">
        <v>0</v>
      </c>
      <c r="Y4248">
        <v>10.243425370000001</v>
      </c>
      <c r="Z4248">
        <v>-75.443944759999994</v>
      </c>
      <c r="AA4248" s="1" t="s">
        <v>81</v>
      </c>
      <c r="AB4248">
        <v>1721432400</v>
      </c>
      <c r="AC4248" t="str">
        <f>MID(TablaPivotFinal[[#This Row],[Fecha]],1,4)</f>
        <v>2018</v>
      </c>
      <c r="AD4248" t="str">
        <f>MID(TablaPivotFinal[[#This Row],[Fecha]],5,3)</f>
        <v>Oct</v>
      </c>
      <c r="AE4248" s="1">
        <v>1721432400</v>
      </c>
      <c r="AF4248" s="1">
        <v>87890</v>
      </c>
    </row>
    <row r="4249" spans="1:32" x14ac:dyDescent="0.3">
      <c r="A4249" s="1" t="s">
        <v>770</v>
      </c>
      <c r="B4249" s="1" t="s">
        <v>771</v>
      </c>
      <c r="C4249" t="s">
        <v>772</v>
      </c>
      <c r="D4249" s="1" t="s">
        <v>730</v>
      </c>
      <c r="E4249">
        <v>13</v>
      </c>
      <c r="F4249" s="1" t="s">
        <v>773</v>
      </c>
      <c r="G4249" s="1" t="s">
        <v>761</v>
      </c>
      <c r="H4249" s="1" t="s">
        <v>103</v>
      </c>
      <c r="I4249" s="1" t="s">
        <v>774</v>
      </c>
      <c r="J4249" s="1" t="s">
        <v>763</v>
      </c>
      <c r="K4249">
        <v>-1</v>
      </c>
      <c r="L4249">
        <v>-1</v>
      </c>
      <c r="M4249" s="1" t="s">
        <v>774</v>
      </c>
      <c r="N4249">
        <v>8100</v>
      </c>
      <c r="O4249">
        <v>8800</v>
      </c>
      <c r="P4249">
        <v>18700</v>
      </c>
      <c r="Q4249">
        <v>24400</v>
      </c>
      <c r="R4249">
        <v>28300</v>
      </c>
      <c r="S4249">
        <v>28300</v>
      </c>
      <c r="T4249">
        <v>28300</v>
      </c>
      <c r="U4249">
        <v>0</v>
      </c>
      <c r="V4249">
        <v>0</v>
      </c>
      <c r="W4249">
        <v>0</v>
      </c>
      <c r="X4249">
        <v>0</v>
      </c>
      <c r="Y4249">
        <v>10.243425370000001</v>
      </c>
      <c r="Z4249">
        <v>-75.443944759999994</v>
      </c>
      <c r="AA4249" s="1" t="s">
        <v>83</v>
      </c>
      <c r="AB4249">
        <v>1642926600</v>
      </c>
      <c r="AC4249" t="str">
        <f>MID(TablaPivotFinal[[#This Row],[Fecha]],1,4)</f>
        <v>2018</v>
      </c>
      <c r="AD4249" t="str">
        <f>MID(TablaPivotFinal[[#This Row],[Fecha]],5,3)</f>
        <v>Sep</v>
      </c>
      <c r="AE4249" s="1">
        <v>1642926600</v>
      </c>
      <c r="AF4249" s="1">
        <v>81762</v>
      </c>
    </row>
    <row r="4250" spans="1:32" x14ac:dyDescent="0.3">
      <c r="A4250" s="1" t="s">
        <v>775</v>
      </c>
      <c r="B4250" s="1" t="s">
        <v>751</v>
      </c>
      <c r="C4250">
        <v>8003</v>
      </c>
      <c r="D4250" s="1" t="s">
        <v>652</v>
      </c>
      <c r="E4250">
        <v>20</v>
      </c>
      <c r="F4250" s="1" t="s">
        <v>776</v>
      </c>
      <c r="G4250" s="1" t="s">
        <v>723</v>
      </c>
      <c r="H4250" s="1" t="s">
        <v>103</v>
      </c>
      <c r="I4250" s="1" t="s">
        <v>777</v>
      </c>
      <c r="J4250" s="1" t="s">
        <v>725</v>
      </c>
      <c r="K4250">
        <v>3165280411</v>
      </c>
      <c r="L4250" t="s">
        <v>726</v>
      </c>
      <c r="M4250" s="1" t="s">
        <v>778</v>
      </c>
      <c r="N4250">
        <v>8100</v>
      </c>
      <c r="O4250">
        <v>9000</v>
      </c>
      <c r="P4250">
        <v>19500</v>
      </c>
      <c r="Q4250">
        <v>25100</v>
      </c>
      <c r="R4250">
        <v>28500</v>
      </c>
      <c r="S4250">
        <v>0</v>
      </c>
      <c r="T4250">
        <v>0</v>
      </c>
      <c r="U4250">
        <v>0</v>
      </c>
      <c r="V4250">
        <v>0</v>
      </c>
      <c r="W4250">
        <v>8700</v>
      </c>
      <c r="X4250">
        <v>9000</v>
      </c>
      <c r="Y4250">
        <v>10.2597059</v>
      </c>
      <c r="Z4250">
        <v>-73.430869540000003</v>
      </c>
      <c r="AA4250" s="1" t="s">
        <v>13</v>
      </c>
      <c r="AB4250">
        <v>770638100</v>
      </c>
      <c r="AC4250" t="str">
        <f>MID(TablaPivotFinal[[#This Row],[Fecha]],1,4)</f>
        <v>2016</v>
      </c>
      <c r="AD4250" t="str">
        <f>MID(TablaPivotFinal[[#This Row],[Fecha]],5,3)</f>
        <v>Abr</v>
      </c>
      <c r="AE4250" s="1">
        <v>770638100</v>
      </c>
      <c r="AF4250" s="1">
        <v>94017</v>
      </c>
    </row>
    <row r="4251" spans="1:32" x14ac:dyDescent="0.3">
      <c r="A4251" s="1" t="s">
        <v>775</v>
      </c>
      <c r="B4251" s="1" t="s">
        <v>751</v>
      </c>
      <c r="C4251">
        <v>8003</v>
      </c>
      <c r="D4251" s="1" t="s">
        <v>652</v>
      </c>
      <c r="E4251">
        <v>20</v>
      </c>
      <c r="F4251" s="1" t="s">
        <v>776</v>
      </c>
      <c r="G4251" s="1" t="s">
        <v>723</v>
      </c>
      <c r="H4251" s="1" t="s">
        <v>103</v>
      </c>
      <c r="I4251" s="1" t="s">
        <v>777</v>
      </c>
      <c r="J4251" s="1" t="s">
        <v>725</v>
      </c>
      <c r="K4251">
        <v>3165280411</v>
      </c>
      <c r="L4251" t="s">
        <v>726</v>
      </c>
      <c r="M4251" s="1" t="s">
        <v>778</v>
      </c>
      <c r="N4251">
        <v>8100</v>
      </c>
      <c r="O4251">
        <v>9000</v>
      </c>
      <c r="P4251">
        <v>19500</v>
      </c>
      <c r="Q4251">
        <v>25100</v>
      </c>
      <c r="R4251">
        <v>28500</v>
      </c>
      <c r="S4251">
        <v>0</v>
      </c>
      <c r="T4251">
        <v>0</v>
      </c>
      <c r="U4251">
        <v>0</v>
      </c>
      <c r="V4251">
        <v>0</v>
      </c>
      <c r="W4251">
        <v>8700</v>
      </c>
      <c r="X4251">
        <v>9000</v>
      </c>
      <c r="Y4251">
        <v>10.2597059</v>
      </c>
      <c r="Z4251">
        <v>-73.430869540000003</v>
      </c>
      <c r="AA4251" s="1" t="s">
        <v>15</v>
      </c>
      <c r="AB4251">
        <v>808735600</v>
      </c>
      <c r="AC4251" t="str">
        <f>MID(TablaPivotFinal[[#This Row],[Fecha]],1,4)</f>
        <v>2016</v>
      </c>
      <c r="AD4251" t="str">
        <f>MID(TablaPivotFinal[[#This Row],[Fecha]],5,3)</f>
        <v>Ago</v>
      </c>
      <c r="AE4251" s="1">
        <v>808735600</v>
      </c>
      <c r="AF4251" s="1">
        <v>98478</v>
      </c>
    </row>
    <row r="4252" spans="1:32" x14ac:dyDescent="0.3">
      <c r="A4252" s="1" t="s">
        <v>775</v>
      </c>
      <c r="B4252" s="1" t="s">
        <v>751</v>
      </c>
      <c r="C4252">
        <v>8003</v>
      </c>
      <c r="D4252" s="1" t="s">
        <v>652</v>
      </c>
      <c r="E4252">
        <v>20</v>
      </c>
      <c r="F4252" s="1" t="s">
        <v>776</v>
      </c>
      <c r="G4252" s="1" t="s">
        <v>723</v>
      </c>
      <c r="H4252" s="1" t="s">
        <v>103</v>
      </c>
      <c r="I4252" s="1" t="s">
        <v>777</v>
      </c>
      <c r="J4252" s="1" t="s">
        <v>725</v>
      </c>
      <c r="K4252">
        <v>3165280411</v>
      </c>
      <c r="L4252" t="s">
        <v>726</v>
      </c>
      <c r="M4252" s="1" t="s">
        <v>778</v>
      </c>
      <c r="N4252">
        <v>8100</v>
      </c>
      <c r="O4252">
        <v>9000</v>
      </c>
      <c r="P4252">
        <v>19500</v>
      </c>
      <c r="Q4252">
        <v>25100</v>
      </c>
      <c r="R4252">
        <v>28500</v>
      </c>
      <c r="S4252">
        <v>0</v>
      </c>
      <c r="T4252">
        <v>0</v>
      </c>
      <c r="U4252">
        <v>0</v>
      </c>
      <c r="V4252">
        <v>0</v>
      </c>
      <c r="W4252">
        <v>8700</v>
      </c>
      <c r="X4252">
        <v>9000</v>
      </c>
      <c r="Y4252">
        <v>10.2597059</v>
      </c>
      <c r="Z4252">
        <v>-73.430869540000003</v>
      </c>
      <c r="AA4252" s="1" t="s">
        <v>17</v>
      </c>
      <c r="AB4252">
        <v>934011300</v>
      </c>
      <c r="AC4252" t="str">
        <f>MID(TablaPivotFinal[[#This Row],[Fecha]],1,4)</f>
        <v>2016</v>
      </c>
      <c r="AD4252" t="str">
        <f>MID(TablaPivotFinal[[#This Row],[Fecha]],5,3)</f>
        <v>Dic</v>
      </c>
      <c r="AE4252" s="1">
        <v>934011300</v>
      </c>
      <c r="AF4252" s="1">
        <v>115633</v>
      </c>
    </row>
    <row r="4253" spans="1:32" x14ac:dyDescent="0.3">
      <c r="A4253" s="1" t="s">
        <v>775</v>
      </c>
      <c r="B4253" s="1" t="s">
        <v>751</v>
      </c>
      <c r="C4253">
        <v>8003</v>
      </c>
      <c r="D4253" s="1" t="s">
        <v>652</v>
      </c>
      <c r="E4253">
        <v>20</v>
      </c>
      <c r="F4253" s="1" t="s">
        <v>776</v>
      </c>
      <c r="G4253" s="1" t="s">
        <v>723</v>
      </c>
      <c r="H4253" s="1" t="s">
        <v>103</v>
      </c>
      <c r="I4253" s="1" t="s">
        <v>777</v>
      </c>
      <c r="J4253" s="1" t="s">
        <v>725</v>
      </c>
      <c r="K4253">
        <v>3165280411</v>
      </c>
      <c r="L4253" t="s">
        <v>726</v>
      </c>
      <c r="M4253" s="1" t="s">
        <v>778</v>
      </c>
      <c r="N4253">
        <v>8100</v>
      </c>
      <c r="O4253">
        <v>9000</v>
      </c>
      <c r="P4253">
        <v>19500</v>
      </c>
      <c r="Q4253">
        <v>25100</v>
      </c>
      <c r="R4253">
        <v>28500</v>
      </c>
      <c r="S4253">
        <v>0</v>
      </c>
      <c r="T4253">
        <v>0</v>
      </c>
      <c r="U4253">
        <v>0</v>
      </c>
      <c r="V4253">
        <v>0</v>
      </c>
      <c r="W4253">
        <v>8700</v>
      </c>
      <c r="X4253">
        <v>9000</v>
      </c>
      <c r="Y4253">
        <v>10.2597059</v>
      </c>
      <c r="Z4253">
        <v>-73.430869540000003</v>
      </c>
      <c r="AA4253" s="1" t="s">
        <v>19</v>
      </c>
      <c r="AB4253">
        <v>873931600</v>
      </c>
      <c r="AC4253" t="str">
        <f>MID(TablaPivotFinal[[#This Row],[Fecha]],1,4)</f>
        <v>2016</v>
      </c>
      <c r="AD4253" t="str">
        <f>MID(TablaPivotFinal[[#This Row],[Fecha]],5,3)</f>
        <v>Ene</v>
      </c>
      <c r="AE4253" s="1">
        <v>873931600</v>
      </c>
      <c r="AF4253" s="1">
        <v>112179</v>
      </c>
    </row>
    <row r="4254" spans="1:32" x14ac:dyDescent="0.3">
      <c r="A4254" s="1" t="s">
        <v>775</v>
      </c>
      <c r="B4254" s="1" t="s">
        <v>751</v>
      </c>
      <c r="C4254">
        <v>8003</v>
      </c>
      <c r="D4254" s="1" t="s">
        <v>652</v>
      </c>
      <c r="E4254">
        <v>20</v>
      </c>
      <c r="F4254" s="1" t="s">
        <v>776</v>
      </c>
      <c r="G4254" s="1" t="s">
        <v>723</v>
      </c>
      <c r="H4254" s="1" t="s">
        <v>103</v>
      </c>
      <c r="I4254" s="1" t="s">
        <v>777</v>
      </c>
      <c r="J4254" s="1" t="s">
        <v>725</v>
      </c>
      <c r="K4254">
        <v>3165280411</v>
      </c>
      <c r="L4254" t="s">
        <v>726</v>
      </c>
      <c r="M4254" s="1" t="s">
        <v>778</v>
      </c>
      <c r="N4254">
        <v>8100</v>
      </c>
      <c r="O4254">
        <v>9000</v>
      </c>
      <c r="P4254">
        <v>19500</v>
      </c>
      <c r="Q4254">
        <v>25100</v>
      </c>
      <c r="R4254">
        <v>28500</v>
      </c>
      <c r="S4254">
        <v>0</v>
      </c>
      <c r="T4254">
        <v>0</v>
      </c>
      <c r="U4254">
        <v>0</v>
      </c>
      <c r="V4254">
        <v>0</v>
      </c>
      <c r="W4254">
        <v>8700</v>
      </c>
      <c r="X4254">
        <v>9000</v>
      </c>
      <c r="Y4254">
        <v>10.2597059</v>
      </c>
      <c r="Z4254">
        <v>-73.430869540000003</v>
      </c>
      <c r="AA4254" s="1" t="s">
        <v>21</v>
      </c>
      <c r="AB4254">
        <v>730116800</v>
      </c>
      <c r="AC4254" t="str">
        <f>MID(TablaPivotFinal[[#This Row],[Fecha]],1,4)</f>
        <v>2016</v>
      </c>
      <c r="AD4254" t="str">
        <f>MID(TablaPivotFinal[[#This Row],[Fecha]],5,3)</f>
        <v>Feb</v>
      </c>
      <c r="AE4254" s="1">
        <v>730116800</v>
      </c>
      <c r="AF4254" s="1">
        <v>88418</v>
      </c>
    </row>
    <row r="4255" spans="1:32" x14ac:dyDescent="0.3">
      <c r="A4255" s="1" t="s">
        <v>775</v>
      </c>
      <c r="B4255" s="1" t="s">
        <v>751</v>
      </c>
      <c r="C4255">
        <v>8003</v>
      </c>
      <c r="D4255" s="1" t="s">
        <v>652</v>
      </c>
      <c r="E4255">
        <v>20</v>
      </c>
      <c r="F4255" s="1" t="s">
        <v>776</v>
      </c>
      <c r="G4255" s="1" t="s">
        <v>723</v>
      </c>
      <c r="H4255" s="1" t="s">
        <v>103</v>
      </c>
      <c r="I4255" s="1" t="s">
        <v>777</v>
      </c>
      <c r="J4255" s="1" t="s">
        <v>725</v>
      </c>
      <c r="K4255">
        <v>3165280411</v>
      </c>
      <c r="L4255" t="s">
        <v>726</v>
      </c>
      <c r="M4255" s="1" t="s">
        <v>778</v>
      </c>
      <c r="N4255">
        <v>8100</v>
      </c>
      <c r="O4255">
        <v>9000</v>
      </c>
      <c r="P4255">
        <v>19500</v>
      </c>
      <c r="Q4255">
        <v>25100</v>
      </c>
      <c r="R4255">
        <v>28500</v>
      </c>
      <c r="S4255">
        <v>0</v>
      </c>
      <c r="T4255">
        <v>0</v>
      </c>
      <c r="U4255">
        <v>0</v>
      </c>
      <c r="V4255">
        <v>0</v>
      </c>
      <c r="W4255">
        <v>8700</v>
      </c>
      <c r="X4255">
        <v>9000</v>
      </c>
      <c r="Y4255">
        <v>10.2597059</v>
      </c>
      <c r="Z4255">
        <v>-73.430869540000003</v>
      </c>
      <c r="AA4255" s="1" t="s">
        <v>23</v>
      </c>
      <c r="AB4255">
        <v>832749400</v>
      </c>
      <c r="AC4255" t="str">
        <f>MID(TablaPivotFinal[[#This Row],[Fecha]],1,4)</f>
        <v>2016</v>
      </c>
      <c r="AD4255" t="str">
        <f>MID(TablaPivotFinal[[#This Row],[Fecha]],5,3)</f>
        <v>Jul</v>
      </c>
      <c r="AE4255" s="1">
        <v>832749400</v>
      </c>
      <c r="AF4255" s="1">
        <v>102373</v>
      </c>
    </row>
    <row r="4256" spans="1:32" x14ac:dyDescent="0.3">
      <c r="A4256" s="1" t="s">
        <v>775</v>
      </c>
      <c r="B4256" s="1" t="s">
        <v>751</v>
      </c>
      <c r="C4256">
        <v>8003</v>
      </c>
      <c r="D4256" s="1" t="s">
        <v>652</v>
      </c>
      <c r="E4256">
        <v>20</v>
      </c>
      <c r="F4256" s="1" t="s">
        <v>776</v>
      </c>
      <c r="G4256" s="1" t="s">
        <v>723</v>
      </c>
      <c r="H4256" s="1" t="s">
        <v>103</v>
      </c>
      <c r="I4256" s="1" t="s">
        <v>777</v>
      </c>
      <c r="J4256" s="1" t="s">
        <v>725</v>
      </c>
      <c r="K4256">
        <v>3165280411</v>
      </c>
      <c r="L4256" t="s">
        <v>726</v>
      </c>
      <c r="M4256" s="1" t="s">
        <v>778</v>
      </c>
      <c r="N4256">
        <v>8100</v>
      </c>
      <c r="O4256">
        <v>9000</v>
      </c>
      <c r="P4256">
        <v>19500</v>
      </c>
      <c r="Q4256">
        <v>25100</v>
      </c>
      <c r="R4256">
        <v>28500</v>
      </c>
      <c r="S4256">
        <v>0</v>
      </c>
      <c r="T4256">
        <v>0</v>
      </c>
      <c r="U4256">
        <v>0</v>
      </c>
      <c r="V4256">
        <v>0</v>
      </c>
      <c r="W4256">
        <v>8700</v>
      </c>
      <c r="X4256">
        <v>9000</v>
      </c>
      <c r="Y4256">
        <v>10.2597059</v>
      </c>
      <c r="Z4256">
        <v>-73.430869540000003</v>
      </c>
      <c r="AA4256" s="1" t="s">
        <v>25</v>
      </c>
      <c r="AB4256">
        <v>789758000</v>
      </c>
      <c r="AC4256" t="str">
        <f>MID(TablaPivotFinal[[#This Row],[Fecha]],1,4)</f>
        <v>2016</v>
      </c>
      <c r="AD4256" t="str">
        <f>MID(TablaPivotFinal[[#This Row],[Fecha]],5,3)</f>
        <v>Jun</v>
      </c>
      <c r="AE4256" s="1">
        <v>789758000</v>
      </c>
      <c r="AF4256" s="1">
        <v>94989</v>
      </c>
    </row>
    <row r="4257" spans="1:32" x14ac:dyDescent="0.3">
      <c r="A4257" s="1" t="s">
        <v>775</v>
      </c>
      <c r="B4257" s="1" t="s">
        <v>751</v>
      </c>
      <c r="C4257">
        <v>8003</v>
      </c>
      <c r="D4257" s="1" t="s">
        <v>652</v>
      </c>
      <c r="E4257">
        <v>20</v>
      </c>
      <c r="F4257" s="1" t="s">
        <v>776</v>
      </c>
      <c r="G4257" s="1" t="s">
        <v>723</v>
      </c>
      <c r="H4257" s="1" t="s">
        <v>103</v>
      </c>
      <c r="I4257" s="1" t="s">
        <v>777</v>
      </c>
      <c r="J4257" s="1" t="s">
        <v>725</v>
      </c>
      <c r="K4257">
        <v>3165280411</v>
      </c>
      <c r="L4257" t="s">
        <v>726</v>
      </c>
      <c r="M4257" s="1" t="s">
        <v>778</v>
      </c>
      <c r="N4257">
        <v>8100</v>
      </c>
      <c r="O4257">
        <v>9000</v>
      </c>
      <c r="P4257">
        <v>19500</v>
      </c>
      <c r="Q4257">
        <v>25100</v>
      </c>
      <c r="R4257">
        <v>28500</v>
      </c>
      <c r="S4257">
        <v>0</v>
      </c>
      <c r="T4257">
        <v>0</v>
      </c>
      <c r="U4257">
        <v>0</v>
      </c>
      <c r="V4257">
        <v>0</v>
      </c>
      <c r="W4257">
        <v>8700</v>
      </c>
      <c r="X4257">
        <v>9000</v>
      </c>
      <c r="Y4257">
        <v>10.2597059</v>
      </c>
      <c r="Z4257">
        <v>-73.430869540000003</v>
      </c>
      <c r="AA4257" s="1" t="s">
        <v>27</v>
      </c>
      <c r="AB4257">
        <v>811270000</v>
      </c>
      <c r="AC4257" t="str">
        <f>MID(TablaPivotFinal[[#This Row],[Fecha]],1,4)</f>
        <v>2016</v>
      </c>
      <c r="AD4257" t="str">
        <f>MID(TablaPivotFinal[[#This Row],[Fecha]],5,3)</f>
        <v>Mar</v>
      </c>
      <c r="AE4257" s="1">
        <v>811270000</v>
      </c>
      <c r="AF4257" s="1">
        <v>100468</v>
      </c>
    </row>
    <row r="4258" spans="1:32" x14ac:dyDescent="0.3">
      <c r="A4258" s="1" t="s">
        <v>775</v>
      </c>
      <c r="B4258" s="1" t="s">
        <v>751</v>
      </c>
      <c r="C4258">
        <v>8003</v>
      </c>
      <c r="D4258" s="1" t="s">
        <v>652</v>
      </c>
      <c r="E4258">
        <v>20</v>
      </c>
      <c r="F4258" s="1" t="s">
        <v>776</v>
      </c>
      <c r="G4258" s="1" t="s">
        <v>723</v>
      </c>
      <c r="H4258" s="1" t="s">
        <v>103</v>
      </c>
      <c r="I4258" s="1" t="s">
        <v>777</v>
      </c>
      <c r="J4258" s="1" t="s">
        <v>725</v>
      </c>
      <c r="K4258">
        <v>3165280411</v>
      </c>
      <c r="L4258" t="s">
        <v>726</v>
      </c>
      <c r="M4258" s="1" t="s">
        <v>778</v>
      </c>
      <c r="N4258">
        <v>8100</v>
      </c>
      <c r="O4258">
        <v>9000</v>
      </c>
      <c r="P4258">
        <v>19500</v>
      </c>
      <c r="Q4258">
        <v>25100</v>
      </c>
      <c r="R4258">
        <v>28500</v>
      </c>
      <c r="S4258">
        <v>0</v>
      </c>
      <c r="T4258">
        <v>0</v>
      </c>
      <c r="U4258">
        <v>0</v>
      </c>
      <c r="V4258">
        <v>0</v>
      </c>
      <c r="W4258">
        <v>8700</v>
      </c>
      <c r="X4258">
        <v>9000</v>
      </c>
      <c r="Y4258">
        <v>10.2597059</v>
      </c>
      <c r="Z4258">
        <v>-73.430869540000003</v>
      </c>
      <c r="AA4258" s="1" t="s">
        <v>29</v>
      </c>
      <c r="AB4258">
        <v>785178000</v>
      </c>
      <c r="AC4258" t="str">
        <f>MID(TablaPivotFinal[[#This Row],[Fecha]],1,4)</f>
        <v>2016</v>
      </c>
      <c r="AD4258" t="str">
        <f>MID(TablaPivotFinal[[#This Row],[Fecha]],5,3)</f>
        <v>May</v>
      </c>
      <c r="AE4258" s="1">
        <v>785178000</v>
      </c>
      <c r="AF4258" s="1">
        <v>96844</v>
      </c>
    </row>
    <row r="4259" spans="1:32" x14ac:dyDescent="0.3">
      <c r="A4259" s="1" t="s">
        <v>775</v>
      </c>
      <c r="B4259" s="1" t="s">
        <v>751</v>
      </c>
      <c r="C4259">
        <v>8003</v>
      </c>
      <c r="D4259" s="1" t="s">
        <v>652</v>
      </c>
      <c r="E4259">
        <v>20</v>
      </c>
      <c r="F4259" s="1" t="s">
        <v>776</v>
      </c>
      <c r="G4259" s="1" t="s">
        <v>723</v>
      </c>
      <c r="H4259" s="1" t="s">
        <v>103</v>
      </c>
      <c r="I4259" s="1" t="s">
        <v>777</v>
      </c>
      <c r="J4259" s="1" t="s">
        <v>725</v>
      </c>
      <c r="K4259">
        <v>3165280411</v>
      </c>
      <c r="L4259" t="s">
        <v>726</v>
      </c>
      <c r="M4259" s="1" t="s">
        <v>778</v>
      </c>
      <c r="N4259">
        <v>8100</v>
      </c>
      <c r="O4259">
        <v>9000</v>
      </c>
      <c r="P4259">
        <v>19500</v>
      </c>
      <c r="Q4259">
        <v>25100</v>
      </c>
      <c r="R4259">
        <v>28500</v>
      </c>
      <c r="S4259">
        <v>0</v>
      </c>
      <c r="T4259">
        <v>0</v>
      </c>
      <c r="U4259">
        <v>0</v>
      </c>
      <c r="V4259">
        <v>0</v>
      </c>
      <c r="W4259">
        <v>8700</v>
      </c>
      <c r="X4259">
        <v>9000</v>
      </c>
      <c r="Y4259">
        <v>10.2597059</v>
      </c>
      <c r="Z4259">
        <v>-73.430869540000003</v>
      </c>
      <c r="AA4259" s="1" t="s">
        <v>31</v>
      </c>
      <c r="AB4259">
        <v>801810000</v>
      </c>
      <c r="AC4259" t="str">
        <f>MID(TablaPivotFinal[[#This Row],[Fecha]],1,4)</f>
        <v>2016</v>
      </c>
      <c r="AD4259" t="str">
        <f>MID(TablaPivotFinal[[#This Row],[Fecha]],5,3)</f>
        <v>Nov</v>
      </c>
      <c r="AE4259" s="1">
        <v>801810000</v>
      </c>
      <c r="AF4259" s="1">
        <v>97008</v>
      </c>
    </row>
    <row r="4260" spans="1:32" x14ac:dyDescent="0.3">
      <c r="A4260" s="1" t="s">
        <v>775</v>
      </c>
      <c r="B4260" s="1" t="s">
        <v>751</v>
      </c>
      <c r="C4260">
        <v>8003</v>
      </c>
      <c r="D4260" s="1" t="s">
        <v>652</v>
      </c>
      <c r="E4260">
        <v>20</v>
      </c>
      <c r="F4260" s="1" t="s">
        <v>776</v>
      </c>
      <c r="G4260" s="1" t="s">
        <v>723</v>
      </c>
      <c r="H4260" s="1" t="s">
        <v>103</v>
      </c>
      <c r="I4260" s="1" t="s">
        <v>777</v>
      </c>
      <c r="J4260" s="1" t="s">
        <v>725</v>
      </c>
      <c r="K4260">
        <v>3165280411</v>
      </c>
      <c r="L4260" t="s">
        <v>726</v>
      </c>
      <c r="M4260" s="1" t="s">
        <v>778</v>
      </c>
      <c r="N4260">
        <v>8100</v>
      </c>
      <c r="O4260">
        <v>9000</v>
      </c>
      <c r="P4260">
        <v>19500</v>
      </c>
      <c r="Q4260">
        <v>25100</v>
      </c>
      <c r="R4260">
        <v>28500</v>
      </c>
      <c r="S4260">
        <v>0</v>
      </c>
      <c r="T4260">
        <v>0</v>
      </c>
      <c r="U4260">
        <v>0</v>
      </c>
      <c r="V4260">
        <v>0</v>
      </c>
      <c r="W4260">
        <v>8700</v>
      </c>
      <c r="X4260">
        <v>9000</v>
      </c>
      <c r="Y4260">
        <v>10.2597059</v>
      </c>
      <c r="Z4260">
        <v>-73.430869540000003</v>
      </c>
      <c r="AA4260" s="1" t="s">
        <v>33</v>
      </c>
      <c r="AB4260">
        <v>811991850</v>
      </c>
      <c r="AC4260" t="str">
        <f>MID(TablaPivotFinal[[#This Row],[Fecha]],1,4)</f>
        <v>2016</v>
      </c>
      <c r="AD4260" t="str">
        <f>MID(TablaPivotFinal[[#This Row],[Fecha]],5,3)</f>
        <v>Oct</v>
      </c>
      <c r="AE4260" s="1">
        <v>811991850</v>
      </c>
      <c r="AF4260" s="1">
        <v>99347</v>
      </c>
    </row>
    <row r="4261" spans="1:32" x14ac:dyDescent="0.3">
      <c r="A4261" s="1" t="s">
        <v>775</v>
      </c>
      <c r="B4261" s="1" t="s">
        <v>751</v>
      </c>
      <c r="C4261">
        <v>8003</v>
      </c>
      <c r="D4261" s="1" t="s">
        <v>652</v>
      </c>
      <c r="E4261">
        <v>20</v>
      </c>
      <c r="F4261" s="1" t="s">
        <v>776</v>
      </c>
      <c r="G4261" s="1" t="s">
        <v>723</v>
      </c>
      <c r="H4261" s="1" t="s">
        <v>103</v>
      </c>
      <c r="I4261" s="1" t="s">
        <v>777</v>
      </c>
      <c r="J4261" s="1" t="s">
        <v>725</v>
      </c>
      <c r="K4261">
        <v>3165280411</v>
      </c>
      <c r="L4261" t="s">
        <v>726</v>
      </c>
      <c r="M4261" s="1" t="s">
        <v>778</v>
      </c>
      <c r="N4261">
        <v>8100</v>
      </c>
      <c r="O4261">
        <v>9000</v>
      </c>
      <c r="P4261">
        <v>19500</v>
      </c>
      <c r="Q4261">
        <v>25100</v>
      </c>
      <c r="R4261">
        <v>28500</v>
      </c>
      <c r="S4261">
        <v>0</v>
      </c>
      <c r="T4261">
        <v>0</v>
      </c>
      <c r="U4261">
        <v>0</v>
      </c>
      <c r="V4261">
        <v>0</v>
      </c>
      <c r="W4261">
        <v>8700</v>
      </c>
      <c r="X4261">
        <v>9000</v>
      </c>
      <c r="Y4261">
        <v>10.2597059</v>
      </c>
      <c r="Z4261">
        <v>-73.430869540000003</v>
      </c>
      <c r="AA4261" s="1" t="s">
        <v>35</v>
      </c>
      <c r="AB4261">
        <v>768450700</v>
      </c>
      <c r="AC4261" t="str">
        <f>MID(TablaPivotFinal[[#This Row],[Fecha]],1,4)</f>
        <v>2016</v>
      </c>
      <c r="AD4261" t="str">
        <f>MID(TablaPivotFinal[[#This Row],[Fecha]],5,3)</f>
        <v>Sep</v>
      </c>
      <c r="AE4261" s="1">
        <v>768450700</v>
      </c>
      <c r="AF4261" s="1">
        <v>92839</v>
      </c>
    </row>
    <row r="4262" spans="1:32" x14ac:dyDescent="0.3">
      <c r="A4262" s="1" t="s">
        <v>775</v>
      </c>
      <c r="B4262" s="1" t="s">
        <v>751</v>
      </c>
      <c r="C4262">
        <v>8003</v>
      </c>
      <c r="D4262" s="1" t="s">
        <v>652</v>
      </c>
      <c r="E4262">
        <v>20</v>
      </c>
      <c r="F4262" s="1" t="s">
        <v>776</v>
      </c>
      <c r="G4262" s="1" t="s">
        <v>723</v>
      </c>
      <c r="H4262" s="1" t="s">
        <v>103</v>
      </c>
      <c r="I4262" s="1" t="s">
        <v>777</v>
      </c>
      <c r="J4262" s="1" t="s">
        <v>725</v>
      </c>
      <c r="K4262">
        <v>3165280411</v>
      </c>
      <c r="L4262" t="s">
        <v>726</v>
      </c>
      <c r="M4262" s="1" t="s">
        <v>778</v>
      </c>
      <c r="N4262">
        <v>8100</v>
      </c>
      <c r="O4262">
        <v>9000</v>
      </c>
      <c r="P4262">
        <v>19500</v>
      </c>
      <c r="Q4262">
        <v>25100</v>
      </c>
      <c r="R4262">
        <v>28500</v>
      </c>
      <c r="S4262">
        <v>0</v>
      </c>
      <c r="T4262">
        <v>0</v>
      </c>
      <c r="U4262">
        <v>0</v>
      </c>
      <c r="V4262">
        <v>0</v>
      </c>
      <c r="W4262">
        <v>8700</v>
      </c>
      <c r="X4262">
        <v>9000</v>
      </c>
      <c r="Y4262">
        <v>10.2597059</v>
      </c>
      <c r="Z4262">
        <v>-73.430869540000003</v>
      </c>
      <c r="AA4262" s="1" t="s">
        <v>37</v>
      </c>
      <c r="AB4262">
        <v>905116500</v>
      </c>
      <c r="AC4262" t="str">
        <f>MID(TablaPivotFinal[[#This Row],[Fecha]],1,4)</f>
        <v>2017</v>
      </c>
      <c r="AD4262" t="str">
        <f>MID(TablaPivotFinal[[#This Row],[Fecha]],5,3)</f>
        <v>Abr</v>
      </c>
      <c r="AE4262" s="1">
        <v>905116500</v>
      </c>
      <c r="AF4262" s="1">
        <v>3592.5666670000001</v>
      </c>
    </row>
    <row r="4263" spans="1:32" x14ac:dyDescent="0.3">
      <c r="A4263" s="1" t="s">
        <v>775</v>
      </c>
      <c r="B4263" s="1" t="s">
        <v>751</v>
      </c>
      <c r="C4263">
        <v>8003</v>
      </c>
      <c r="D4263" s="1" t="s">
        <v>652</v>
      </c>
      <c r="E4263">
        <v>20</v>
      </c>
      <c r="F4263" s="1" t="s">
        <v>776</v>
      </c>
      <c r="G4263" s="1" t="s">
        <v>723</v>
      </c>
      <c r="H4263" s="1" t="s">
        <v>103</v>
      </c>
      <c r="I4263" s="1" t="s">
        <v>777</v>
      </c>
      <c r="J4263" s="1" t="s">
        <v>725</v>
      </c>
      <c r="K4263">
        <v>3165280411</v>
      </c>
      <c r="L4263" t="s">
        <v>726</v>
      </c>
      <c r="M4263" s="1" t="s">
        <v>778</v>
      </c>
      <c r="N4263">
        <v>8100</v>
      </c>
      <c r="O4263">
        <v>9000</v>
      </c>
      <c r="P4263">
        <v>19500</v>
      </c>
      <c r="Q4263">
        <v>25100</v>
      </c>
      <c r="R4263">
        <v>28500</v>
      </c>
      <c r="S4263">
        <v>0</v>
      </c>
      <c r="T4263">
        <v>0</v>
      </c>
      <c r="U4263">
        <v>0</v>
      </c>
      <c r="V4263">
        <v>0</v>
      </c>
      <c r="W4263">
        <v>8700</v>
      </c>
      <c r="X4263">
        <v>9000</v>
      </c>
      <c r="Y4263">
        <v>10.2597059</v>
      </c>
      <c r="Z4263">
        <v>-73.430869540000003</v>
      </c>
      <c r="AA4263" s="1" t="s">
        <v>39</v>
      </c>
      <c r="AB4263">
        <v>831606350</v>
      </c>
      <c r="AC4263" t="str">
        <f>MID(TablaPivotFinal[[#This Row],[Fecha]],1,4)</f>
        <v>2017</v>
      </c>
      <c r="AD4263" t="str">
        <f>MID(TablaPivotFinal[[#This Row],[Fecha]],5,3)</f>
        <v>Ago</v>
      </c>
      <c r="AE4263" s="1">
        <v>831606350</v>
      </c>
      <c r="AF4263" s="1">
        <v>3137</v>
      </c>
    </row>
    <row r="4264" spans="1:32" x14ac:dyDescent="0.3">
      <c r="A4264" s="1" t="s">
        <v>775</v>
      </c>
      <c r="B4264" s="1" t="s">
        <v>751</v>
      </c>
      <c r="C4264">
        <v>8003</v>
      </c>
      <c r="D4264" s="1" t="s">
        <v>652</v>
      </c>
      <c r="E4264">
        <v>20</v>
      </c>
      <c r="F4264" s="1" t="s">
        <v>776</v>
      </c>
      <c r="G4264" s="1" t="s">
        <v>723</v>
      </c>
      <c r="H4264" s="1" t="s">
        <v>103</v>
      </c>
      <c r="I4264" s="1" t="s">
        <v>777</v>
      </c>
      <c r="J4264" s="1" t="s">
        <v>725</v>
      </c>
      <c r="K4264">
        <v>3165280411</v>
      </c>
      <c r="L4264" t="s">
        <v>726</v>
      </c>
      <c r="M4264" s="1" t="s">
        <v>778</v>
      </c>
      <c r="N4264">
        <v>8100</v>
      </c>
      <c r="O4264">
        <v>9000</v>
      </c>
      <c r="P4264">
        <v>19500</v>
      </c>
      <c r="Q4264">
        <v>25100</v>
      </c>
      <c r="R4264">
        <v>28500</v>
      </c>
      <c r="S4264">
        <v>0</v>
      </c>
      <c r="T4264">
        <v>0</v>
      </c>
      <c r="U4264">
        <v>0</v>
      </c>
      <c r="V4264">
        <v>0</v>
      </c>
      <c r="W4264">
        <v>8700</v>
      </c>
      <c r="X4264">
        <v>9000</v>
      </c>
      <c r="Y4264">
        <v>10.2597059</v>
      </c>
      <c r="Z4264">
        <v>-73.430869540000003</v>
      </c>
      <c r="AA4264" s="1" t="s">
        <v>41</v>
      </c>
      <c r="AB4264">
        <v>977224200</v>
      </c>
      <c r="AC4264" t="str">
        <f>MID(TablaPivotFinal[[#This Row],[Fecha]],1,4)</f>
        <v>2017</v>
      </c>
      <c r="AD4264" t="str">
        <f>MID(TablaPivotFinal[[#This Row],[Fecha]],5,3)</f>
        <v>Dic</v>
      </c>
      <c r="AE4264" s="1">
        <v>977224200</v>
      </c>
      <c r="AF4264" s="1">
        <v>3784.258065</v>
      </c>
    </row>
    <row r="4265" spans="1:32" x14ac:dyDescent="0.3">
      <c r="A4265" s="1" t="s">
        <v>775</v>
      </c>
      <c r="B4265" s="1" t="s">
        <v>751</v>
      </c>
      <c r="C4265">
        <v>8003</v>
      </c>
      <c r="D4265" s="1" t="s">
        <v>652</v>
      </c>
      <c r="E4265">
        <v>20</v>
      </c>
      <c r="F4265" s="1" t="s">
        <v>776</v>
      </c>
      <c r="G4265" s="1" t="s">
        <v>723</v>
      </c>
      <c r="H4265" s="1" t="s">
        <v>103</v>
      </c>
      <c r="I4265" s="1" t="s">
        <v>777</v>
      </c>
      <c r="J4265" s="1" t="s">
        <v>725</v>
      </c>
      <c r="K4265">
        <v>3165280411</v>
      </c>
      <c r="L4265" t="s">
        <v>726</v>
      </c>
      <c r="M4265" s="1" t="s">
        <v>778</v>
      </c>
      <c r="N4265">
        <v>8100</v>
      </c>
      <c r="O4265">
        <v>9000</v>
      </c>
      <c r="P4265">
        <v>19500</v>
      </c>
      <c r="Q4265">
        <v>25100</v>
      </c>
      <c r="R4265">
        <v>28500</v>
      </c>
      <c r="S4265">
        <v>0</v>
      </c>
      <c r="T4265">
        <v>0</v>
      </c>
      <c r="U4265">
        <v>0</v>
      </c>
      <c r="V4265">
        <v>0</v>
      </c>
      <c r="W4265">
        <v>8700</v>
      </c>
      <c r="X4265">
        <v>9000</v>
      </c>
      <c r="Y4265">
        <v>10.2597059</v>
      </c>
      <c r="Z4265">
        <v>-73.430869540000003</v>
      </c>
      <c r="AA4265" s="1" t="s">
        <v>43</v>
      </c>
      <c r="AB4265">
        <v>915326100</v>
      </c>
      <c r="AC4265" t="str">
        <f>MID(TablaPivotFinal[[#This Row],[Fecha]],1,4)</f>
        <v>2017</v>
      </c>
      <c r="AD4265" t="str">
        <f>MID(TablaPivotFinal[[#This Row],[Fecha]],5,3)</f>
        <v>Ene</v>
      </c>
      <c r="AE4265" s="1">
        <v>915326100</v>
      </c>
      <c r="AF4265" s="1">
        <v>3621.2258059999999</v>
      </c>
    </row>
    <row r="4266" spans="1:32" x14ac:dyDescent="0.3">
      <c r="A4266" s="1" t="s">
        <v>775</v>
      </c>
      <c r="B4266" s="1" t="s">
        <v>751</v>
      </c>
      <c r="C4266">
        <v>8003</v>
      </c>
      <c r="D4266" s="1" t="s">
        <v>652</v>
      </c>
      <c r="E4266">
        <v>20</v>
      </c>
      <c r="F4266" s="1" t="s">
        <v>776</v>
      </c>
      <c r="G4266" s="1" t="s">
        <v>723</v>
      </c>
      <c r="H4266" s="1" t="s">
        <v>103</v>
      </c>
      <c r="I4266" s="1" t="s">
        <v>777</v>
      </c>
      <c r="J4266" s="1" t="s">
        <v>725</v>
      </c>
      <c r="K4266">
        <v>3165280411</v>
      </c>
      <c r="L4266" t="s">
        <v>726</v>
      </c>
      <c r="M4266" s="1" t="s">
        <v>778</v>
      </c>
      <c r="N4266">
        <v>8100</v>
      </c>
      <c r="O4266">
        <v>9000</v>
      </c>
      <c r="P4266">
        <v>19500</v>
      </c>
      <c r="Q4266">
        <v>25100</v>
      </c>
      <c r="R4266">
        <v>28500</v>
      </c>
      <c r="S4266">
        <v>0</v>
      </c>
      <c r="T4266">
        <v>0</v>
      </c>
      <c r="U4266">
        <v>0</v>
      </c>
      <c r="V4266">
        <v>0</v>
      </c>
      <c r="W4266">
        <v>8700</v>
      </c>
      <c r="X4266">
        <v>9000</v>
      </c>
      <c r="Y4266">
        <v>10.2597059</v>
      </c>
      <c r="Z4266">
        <v>-73.430869540000003</v>
      </c>
      <c r="AA4266" s="1" t="s">
        <v>45</v>
      </c>
      <c r="AB4266">
        <v>755449100</v>
      </c>
      <c r="AC4266" t="str">
        <f>MID(TablaPivotFinal[[#This Row],[Fecha]],1,4)</f>
        <v>2017</v>
      </c>
      <c r="AD4266" t="str">
        <f>MID(TablaPivotFinal[[#This Row],[Fecha]],5,3)</f>
        <v>Feb</v>
      </c>
      <c r="AE4266" s="1">
        <v>755449100</v>
      </c>
      <c r="AF4266" s="1">
        <v>3123.5357140000001</v>
      </c>
    </row>
    <row r="4267" spans="1:32" x14ac:dyDescent="0.3">
      <c r="A4267" s="1" t="s">
        <v>775</v>
      </c>
      <c r="B4267" s="1" t="s">
        <v>751</v>
      </c>
      <c r="C4267">
        <v>8003</v>
      </c>
      <c r="D4267" s="1" t="s">
        <v>652</v>
      </c>
      <c r="E4267">
        <v>20</v>
      </c>
      <c r="F4267" s="1" t="s">
        <v>776</v>
      </c>
      <c r="G4267" s="1" t="s">
        <v>723</v>
      </c>
      <c r="H4267" s="1" t="s">
        <v>103</v>
      </c>
      <c r="I4267" s="1" t="s">
        <v>777</v>
      </c>
      <c r="J4267" s="1" t="s">
        <v>725</v>
      </c>
      <c r="K4267">
        <v>3165280411</v>
      </c>
      <c r="L4267" t="s">
        <v>726</v>
      </c>
      <c r="M4267" s="1" t="s">
        <v>778</v>
      </c>
      <c r="N4267">
        <v>8100</v>
      </c>
      <c r="O4267">
        <v>9000</v>
      </c>
      <c r="P4267">
        <v>19500</v>
      </c>
      <c r="Q4267">
        <v>25100</v>
      </c>
      <c r="R4267">
        <v>28500</v>
      </c>
      <c r="S4267">
        <v>0</v>
      </c>
      <c r="T4267">
        <v>0</v>
      </c>
      <c r="U4267">
        <v>0</v>
      </c>
      <c r="V4267">
        <v>0</v>
      </c>
      <c r="W4267">
        <v>8700</v>
      </c>
      <c r="X4267">
        <v>9000</v>
      </c>
      <c r="Y4267">
        <v>10.2597059</v>
      </c>
      <c r="Z4267">
        <v>-73.430869540000003</v>
      </c>
      <c r="AA4267" s="1" t="s">
        <v>47</v>
      </c>
      <c r="AB4267">
        <v>856197100</v>
      </c>
      <c r="AC4267" t="str">
        <f>MID(TablaPivotFinal[[#This Row],[Fecha]],1,4)</f>
        <v>2017</v>
      </c>
      <c r="AD4267" t="str">
        <f>MID(TablaPivotFinal[[#This Row],[Fecha]],5,3)</f>
        <v>Jul</v>
      </c>
      <c r="AE4267" s="1">
        <v>856197100</v>
      </c>
      <c r="AF4267" s="1">
        <v>3229.7741940000001</v>
      </c>
    </row>
    <row r="4268" spans="1:32" x14ac:dyDescent="0.3">
      <c r="A4268" s="1" t="s">
        <v>775</v>
      </c>
      <c r="B4268" s="1" t="s">
        <v>751</v>
      </c>
      <c r="C4268">
        <v>8003</v>
      </c>
      <c r="D4268" s="1" t="s">
        <v>652</v>
      </c>
      <c r="E4268">
        <v>20</v>
      </c>
      <c r="F4268" s="1" t="s">
        <v>776</v>
      </c>
      <c r="G4268" s="1" t="s">
        <v>723</v>
      </c>
      <c r="H4268" s="1" t="s">
        <v>103</v>
      </c>
      <c r="I4268" s="1" t="s">
        <v>777</v>
      </c>
      <c r="J4268" s="1" t="s">
        <v>725</v>
      </c>
      <c r="K4268">
        <v>3165280411</v>
      </c>
      <c r="L4268" t="s">
        <v>726</v>
      </c>
      <c r="M4268" s="1" t="s">
        <v>778</v>
      </c>
      <c r="N4268">
        <v>8100</v>
      </c>
      <c r="O4268">
        <v>9000</v>
      </c>
      <c r="P4268">
        <v>19500</v>
      </c>
      <c r="Q4268">
        <v>25100</v>
      </c>
      <c r="R4268">
        <v>28500</v>
      </c>
      <c r="S4268">
        <v>0</v>
      </c>
      <c r="T4268">
        <v>0</v>
      </c>
      <c r="U4268">
        <v>0</v>
      </c>
      <c r="V4268">
        <v>0</v>
      </c>
      <c r="W4268">
        <v>8700</v>
      </c>
      <c r="X4268">
        <v>9000</v>
      </c>
      <c r="Y4268">
        <v>10.2597059</v>
      </c>
      <c r="Z4268">
        <v>-73.430869540000003</v>
      </c>
      <c r="AA4268" s="1" t="s">
        <v>49</v>
      </c>
      <c r="AB4268">
        <v>835607100</v>
      </c>
      <c r="AC4268" t="str">
        <f>MID(TablaPivotFinal[[#This Row],[Fecha]],1,4)</f>
        <v>2017</v>
      </c>
      <c r="AD4268" t="str">
        <f>MID(TablaPivotFinal[[#This Row],[Fecha]],5,3)</f>
        <v>Jun</v>
      </c>
      <c r="AE4268" s="1">
        <v>835607100</v>
      </c>
      <c r="AF4268" s="1">
        <v>3263.5666670000001</v>
      </c>
    </row>
    <row r="4269" spans="1:32" x14ac:dyDescent="0.3">
      <c r="A4269" s="1" t="s">
        <v>775</v>
      </c>
      <c r="B4269" s="1" t="s">
        <v>751</v>
      </c>
      <c r="C4269">
        <v>8003</v>
      </c>
      <c r="D4269" s="1" t="s">
        <v>652</v>
      </c>
      <c r="E4269">
        <v>20</v>
      </c>
      <c r="F4269" s="1" t="s">
        <v>776</v>
      </c>
      <c r="G4269" s="1" t="s">
        <v>723</v>
      </c>
      <c r="H4269" s="1" t="s">
        <v>103</v>
      </c>
      <c r="I4269" s="1" t="s">
        <v>777</v>
      </c>
      <c r="J4269" s="1" t="s">
        <v>725</v>
      </c>
      <c r="K4269">
        <v>3165280411</v>
      </c>
      <c r="L4269" t="s">
        <v>726</v>
      </c>
      <c r="M4269" s="1" t="s">
        <v>778</v>
      </c>
      <c r="N4269">
        <v>8100</v>
      </c>
      <c r="O4269">
        <v>9000</v>
      </c>
      <c r="P4269">
        <v>19500</v>
      </c>
      <c r="Q4269">
        <v>25100</v>
      </c>
      <c r="R4269">
        <v>28500</v>
      </c>
      <c r="S4269">
        <v>0</v>
      </c>
      <c r="T4269">
        <v>0</v>
      </c>
      <c r="U4269">
        <v>0</v>
      </c>
      <c r="V4269">
        <v>0</v>
      </c>
      <c r="W4269">
        <v>8700</v>
      </c>
      <c r="X4269">
        <v>9000</v>
      </c>
      <c r="Y4269">
        <v>10.2597059</v>
      </c>
      <c r="Z4269">
        <v>-73.430869540000003</v>
      </c>
      <c r="AA4269" s="1" t="s">
        <v>51</v>
      </c>
      <c r="AB4269">
        <v>825184600</v>
      </c>
      <c r="AC4269" t="str">
        <f>MID(TablaPivotFinal[[#This Row],[Fecha]],1,4)</f>
        <v>2017</v>
      </c>
      <c r="AD4269" t="str">
        <f>MID(TablaPivotFinal[[#This Row],[Fecha]],5,3)</f>
        <v>Mar</v>
      </c>
      <c r="AE4269" s="1">
        <v>825184600</v>
      </c>
      <c r="AF4269" s="1">
        <v>3068.83871</v>
      </c>
    </row>
    <row r="4270" spans="1:32" x14ac:dyDescent="0.3">
      <c r="A4270" s="1" t="s">
        <v>775</v>
      </c>
      <c r="B4270" s="1" t="s">
        <v>751</v>
      </c>
      <c r="C4270">
        <v>8003</v>
      </c>
      <c r="D4270" s="1" t="s">
        <v>652</v>
      </c>
      <c r="E4270">
        <v>20</v>
      </c>
      <c r="F4270" s="1" t="s">
        <v>776</v>
      </c>
      <c r="G4270" s="1" t="s">
        <v>723</v>
      </c>
      <c r="H4270" s="1" t="s">
        <v>103</v>
      </c>
      <c r="I4270" s="1" t="s">
        <v>777</v>
      </c>
      <c r="J4270" s="1" t="s">
        <v>725</v>
      </c>
      <c r="K4270">
        <v>3165280411</v>
      </c>
      <c r="L4270" t="s">
        <v>726</v>
      </c>
      <c r="M4270" s="1" t="s">
        <v>778</v>
      </c>
      <c r="N4270">
        <v>8100</v>
      </c>
      <c r="O4270">
        <v>9000</v>
      </c>
      <c r="P4270">
        <v>19500</v>
      </c>
      <c r="Q4270">
        <v>25100</v>
      </c>
      <c r="R4270">
        <v>28500</v>
      </c>
      <c r="S4270">
        <v>0</v>
      </c>
      <c r="T4270">
        <v>0</v>
      </c>
      <c r="U4270">
        <v>0</v>
      </c>
      <c r="V4270">
        <v>0</v>
      </c>
      <c r="W4270">
        <v>8700</v>
      </c>
      <c r="X4270">
        <v>9000</v>
      </c>
      <c r="Y4270">
        <v>10.2597059</v>
      </c>
      <c r="Z4270">
        <v>-73.430869540000003</v>
      </c>
      <c r="AA4270" s="1" t="s">
        <v>53</v>
      </c>
      <c r="AB4270">
        <v>843864550</v>
      </c>
      <c r="AC4270" t="str">
        <f>MID(TablaPivotFinal[[#This Row],[Fecha]],1,4)</f>
        <v>2017</v>
      </c>
      <c r="AD4270" t="str">
        <f>MID(TablaPivotFinal[[#This Row],[Fecha]],5,3)</f>
        <v>May</v>
      </c>
      <c r="AE4270" s="1">
        <v>843864550</v>
      </c>
      <c r="AF4270" s="1">
        <v>3211.258065</v>
      </c>
    </row>
    <row r="4271" spans="1:32" x14ac:dyDescent="0.3">
      <c r="A4271" s="1" t="s">
        <v>775</v>
      </c>
      <c r="B4271" s="1" t="s">
        <v>751</v>
      </c>
      <c r="C4271">
        <v>8003</v>
      </c>
      <c r="D4271" s="1" t="s">
        <v>652</v>
      </c>
      <c r="E4271">
        <v>20</v>
      </c>
      <c r="F4271" s="1" t="s">
        <v>776</v>
      </c>
      <c r="G4271" s="1" t="s">
        <v>723</v>
      </c>
      <c r="H4271" s="1" t="s">
        <v>103</v>
      </c>
      <c r="I4271" s="1" t="s">
        <v>777</v>
      </c>
      <c r="J4271" s="1" t="s">
        <v>725</v>
      </c>
      <c r="K4271">
        <v>3165280411</v>
      </c>
      <c r="L4271" t="s">
        <v>726</v>
      </c>
      <c r="M4271" s="1" t="s">
        <v>778</v>
      </c>
      <c r="N4271">
        <v>8100</v>
      </c>
      <c r="O4271">
        <v>9000</v>
      </c>
      <c r="P4271">
        <v>19500</v>
      </c>
      <c r="Q4271">
        <v>25100</v>
      </c>
      <c r="R4271">
        <v>28500</v>
      </c>
      <c r="S4271">
        <v>0</v>
      </c>
      <c r="T4271">
        <v>0</v>
      </c>
      <c r="U4271">
        <v>0</v>
      </c>
      <c r="V4271">
        <v>0</v>
      </c>
      <c r="W4271">
        <v>8700</v>
      </c>
      <c r="X4271">
        <v>9000</v>
      </c>
      <c r="Y4271">
        <v>10.2597059</v>
      </c>
      <c r="Z4271">
        <v>-73.430869540000003</v>
      </c>
      <c r="AA4271" s="1" t="s">
        <v>55</v>
      </c>
      <c r="AB4271">
        <v>816338000</v>
      </c>
      <c r="AC4271" t="str">
        <f>MID(TablaPivotFinal[[#This Row],[Fecha]],1,4)</f>
        <v>2017</v>
      </c>
      <c r="AD4271" t="str">
        <f>MID(TablaPivotFinal[[#This Row],[Fecha]],5,3)</f>
        <v>Nov</v>
      </c>
      <c r="AE4271" s="1">
        <v>816338000</v>
      </c>
      <c r="AF4271" s="1">
        <v>3205.0333329999999</v>
      </c>
    </row>
    <row r="4272" spans="1:32" x14ac:dyDescent="0.3">
      <c r="A4272" s="1" t="s">
        <v>775</v>
      </c>
      <c r="B4272" s="1" t="s">
        <v>751</v>
      </c>
      <c r="C4272">
        <v>8003</v>
      </c>
      <c r="D4272" s="1" t="s">
        <v>652</v>
      </c>
      <c r="E4272">
        <v>20</v>
      </c>
      <c r="F4272" s="1" t="s">
        <v>776</v>
      </c>
      <c r="G4272" s="1" t="s">
        <v>723</v>
      </c>
      <c r="H4272" s="1" t="s">
        <v>103</v>
      </c>
      <c r="I4272" s="1" t="s">
        <v>777</v>
      </c>
      <c r="J4272" s="1" t="s">
        <v>725</v>
      </c>
      <c r="K4272">
        <v>3165280411</v>
      </c>
      <c r="L4272" t="s">
        <v>726</v>
      </c>
      <c r="M4272" s="1" t="s">
        <v>778</v>
      </c>
      <c r="N4272">
        <v>8100</v>
      </c>
      <c r="O4272">
        <v>9000</v>
      </c>
      <c r="P4272">
        <v>19500</v>
      </c>
      <c r="Q4272">
        <v>25100</v>
      </c>
      <c r="R4272">
        <v>28500</v>
      </c>
      <c r="S4272">
        <v>0</v>
      </c>
      <c r="T4272">
        <v>0</v>
      </c>
      <c r="U4272">
        <v>0</v>
      </c>
      <c r="V4272">
        <v>0</v>
      </c>
      <c r="W4272">
        <v>8700</v>
      </c>
      <c r="X4272">
        <v>9000</v>
      </c>
      <c r="Y4272">
        <v>10.2597059</v>
      </c>
      <c r="Z4272">
        <v>-73.430869540000003</v>
      </c>
      <c r="AA4272" s="1" t="s">
        <v>57</v>
      </c>
      <c r="AB4272">
        <v>833289950</v>
      </c>
      <c r="AC4272" t="str">
        <f>MID(TablaPivotFinal[[#This Row],[Fecha]],1,4)</f>
        <v>2017</v>
      </c>
      <c r="AD4272" t="str">
        <f>MID(TablaPivotFinal[[#This Row],[Fecha]],5,3)</f>
        <v>Oct</v>
      </c>
      <c r="AE4272" s="1">
        <v>833289950</v>
      </c>
      <c r="AF4272" s="1">
        <v>3173.9032259999999</v>
      </c>
    </row>
    <row r="4273" spans="1:32" x14ac:dyDescent="0.3">
      <c r="A4273" s="1" t="s">
        <v>775</v>
      </c>
      <c r="B4273" s="1" t="s">
        <v>751</v>
      </c>
      <c r="C4273">
        <v>8003</v>
      </c>
      <c r="D4273" s="1" t="s">
        <v>652</v>
      </c>
      <c r="E4273">
        <v>20</v>
      </c>
      <c r="F4273" s="1" t="s">
        <v>776</v>
      </c>
      <c r="G4273" s="1" t="s">
        <v>723</v>
      </c>
      <c r="H4273" s="1" t="s">
        <v>103</v>
      </c>
      <c r="I4273" s="1" t="s">
        <v>777</v>
      </c>
      <c r="J4273" s="1" t="s">
        <v>725</v>
      </c>
      <c r="K4273">
        <v>3165280411</v>
      </c>
      <c r="L4273" t="s">
        <v>726</v>
      </c>
      <c r="M4273" s="1" t="s">
        <v>778</v>
      </c>
      <c r="N4273">
        <v>8100</v>
      </c>
      <c r="O4273">
        <v>9000</v>
      </c>
      <c r="P4273">
        <v>19500</v>
      </c>
      <c r="Q4273">
        <v>25100</v>
      </c>
      <c r="R4273">
        <v>28500</v>
      </c>
      <c r="S4273">
        <v>0</v>
      </c>
      <c r="T4273">
        <v>0</v>
      </c>
      <c r="U4273">
        <v>0</v>
      </c>
      <c r="V4273">
        <v>0</v>
      </c>
      <c r="W4273">
        <v>8700</v>
      </c>
      <c r="X4273">
        <v>9000</v>
      </c>
      <c r="Y4273">
        <v>10.2597059</v>
      </c>
      <c r="Z4273">
        <v>-73.430869540000003</v>
      </c>
      <c r="AA4273" s="1" t="s">
        <v>59</v>
      </c>
      <c r="AB4273">
        <v>779484450</v>
      </c>
      <c r="AC4273" t="str">
        <f>MID(TablaPivotFinal[[#This Row],[Fecha]],1,4)</f>
        <v>2017</v>
      </c>
      <c r="AD4273" t="str">
        <f>MID(TablaPivotFinal[[#This Row],[Fecha]],5,3)</f>
        <v>Sep</v>
      </c>
      <c r="AE4273" s="1">
        <v>779484450</v>
      </c>
      <c r="AF4273" s="1">
        <v>3041.8</v>
      </c>
    </row>
    <row r="4274" spans="1:32" x14ac:dyDescent="0.3">
      <c r="A4274" s="1" t="s">
        <v>775</v>
      </c>
      <c r="B4274" s="1" t="s">
        <v>751</v>
      </c>
      <c r="C4274">
        <v>8003</v>
      </c>
      <c r="D4274" s="1" t="s">
        <v>652</v>
      </c>
      <c r="E4274">
        <v>20</v>
      </c>
      <c r="F4274" s="1" t="s">
        <v>776</v>
      </c>
      <c r="G4274" s="1" t="s">
        <v>723</v>
      </c>
      <c r="H4274" s="1" t="s">
        <v>103</v>
      </c>
      <c r="I4274" s="1" t="s">
        <v>777</v>
      </c>
      <c r="J4274" s="1" t="s">
        <v>725</v>
      </c>
      <c r="K4274">
        <v>3165280411</v>
      </c>
      <c r="L4274" t="s">
        <v>726</v>
      </c>
      <c r="M4274" s="1" t="s">
        <v>778</v>
      </c>
      <c r="N4274">
        <v>8100</v>
      </c>
      <c r="O4274">
        <v>9000</v>
      </c>
      <c r="P4274">
        <v>19500</v>
      </c>
      <c r="Q4274">
        <v>25100</v>
      </c>
      <c r="R4274">
        <v>28500</v>
      </c>
      <c r="S4274">
        <v>0</v>
      </c>
      <c r="T4274">
        <v>0</v>
      </c>
      <c r="U4274">
        <v>0</v>
      </c>
      <c r="V4274">
        <v>0</v>
      </c>
      <c r="W4274">
        <v>8700</v>
      </c>
      <c r="X4274">
        <v>9000</v>
      </c>
      <c r="Y4274">
        <v>10.2597059</v>
      </c>
      <c r="Z4274">
        <v>-73.430869540000003</v>
      </c>
      <c r="AA4274" s="1" t="s">
        <v>61</v>
      </c>
      <c r="AB4274">
        <v>930417350</v>
      </c>
      <c r="AC4274" t="str">
        <f>MID(TablaPivotFinal[[#This Row],[Fecha]],1,4)</f>
        <v>2018</v>
      </c>
      <c r="AD4274" t="str">
        <f>MID(TablaPivotFinal[[#This Row],[Fecha]],5,3)</f>
        <v>Abr</v>
      </c>
      <c r="AE4274" s="1">
        <v>930417350</v>
      </c>
      <c r="AF4274" s="1">
        <v>105465</v>
      </c>
    </row>
    <row r="4275" spans="1:32" x14ac:dyDescent="0.3">
      <c r="A4275" s="1" t="s">
        <v>775</v>
      </c>
      <c r="B4275" s="1" t="s">
        <v>751</v>
      </c>
      <c r="C4275">
        <v>8003</v>
      </c>
      <c r="D4275" s="1" t="s">
        <v>652</v>
      </c>
      <c r="E4275">
        <v>20</v>
      </c>
      <c r="F4275" s="1" t="s">
        <v>776</v>
      </c>
      <c r="G4275" s="1" t="s">
        <v>723</v>
      </c>
      <c r="H4275" s="1" t="s">
        <v>103</v>
      </c>
      <c r="I4275" s="1" t="s">
        <v>777</v>
      </c>
      <c r="J4275" s="1" t="s">
        <v>725</v>
      </c>
      <c r="K4275">
        <v>3165280411</v>
      </c>
      <c r="L4275" t="s">
        <v>726</v>
      </c>
      <c r="M4275" s="1" t="s">
        <v>778</v>
      </c>
      <c r="N4275">
        <v>8100</v>
      </c>
      <c r="O4275">
        <v>9000</v>
      </c>
      <c r="P4275">
        <v>19500</v>
      </c>
      <c r="Q4275">
        <v>25100</v>
      </c>
      <c r="R4275">
        <v>28500</v>
      </c>
      <c r="S4275">
        <v>0</v>
      </c>
      <c r="T4275">
        <v>0</v>
      </c>
      <c r="U4275">
        <v>0</v>
      </c>
      <c r="V4275">
        <v>0</v>
      </c>
      <c r="W4275">
        <v>8700</v>
      </c>
      <c r="X4275">
        <v>9000</v>
      </c>
      <c r="Y4275">
        <v>10.2597059</v>
      </c>
      <c r="Z4275">
        <v>-73.430869540000003</v>
      </c>
      <c r="AA4275" s="1" t="s">
        <v>63</v>
      </c>
      <c r="AB4275">
        <v>886486800</v>
      </c>
      <c r="AC4275" t="str">
        <f>MID(TablaPivotFinal[[#This Row],[Fecha]],1,4)</f>
        <v>2018</v>
      </c>
      <c r="AD4275" t="str">
        <f>MID(TablaPivotFinal[[#This Row],[Fecha]],5,3)</f>
        <v>Ago</v>
      </c>
      <c r="AE4275" s="1">
        <v>886486800</v>
      </c>
      <c r="AF4275" s="1">
        <v>100389</v>
      </c>
    </row>
    <row r="4276" spans="1:32" x14ac:dyDescent="0.3">
      <c r="A4276" s="1" t="s">
        <v>775</v>
      </c>
      <c r="B4276" s="1" t="s">
        <v>751</v>
      </c>
      <c r="C4276">
        <v>8003</v>
      </c>
      <c r="D4276" s="1" t="s">
        <v>652</v>
      </c>
      <c r="E4276">
        <v>20</v>
      </c>
      <c r="F4276" s="1" t="s">
        <v>776</v>
      </c>
      <c r="G4276" s="1" t="s">
        <v>723</v>
      </c>
      <c r="H4276" s="1" t="s">
        <v>103</v>
      </c>
      <c r="I4276" s="1" t="s">
        <v>777</v>
      </c>
      <c r="J4276" s="1" t="s">
        <v>725</v>
      </c>
      <c r="K4276">
        <v>3165280411</v>
      </c>
      <c r="L4276" t="s">
        <v>726</v>
      </c>
      <c r="M4276" s="1" t="s">
        <v>778</v>
      </c>
      <c r="N4276">
        <v>8100</v>
      </c>
      <c r="O4276">
        <v>9000</v>
      </c>
      <c r="P4276">
        <v>19500</v>
      </c>
      <c r="Q4276">
        <v>25100</v>
      </c>
      <c r="R4276">
        <v>28500</v>
      </c>
      <c r="S4276">
        <v>0</v>
      </c>
      <c r="T4276">
        <v>0</v>
      </c>
      <c r="U4276">
        <v>0</v>
      </c>
      <c r="V4276">
        <v>0</v>
      </c>
      <c r="W4276">
        <v>8700</v>
      </c>
      <c r="X4276">
        <v>9000</v>
      </c>
      <c r="Y4276">
        <v>10.2597059</v>
      </c>
      <c r="Z4276">
        <v>-73.430869540000003</v>
      </c>
      <c r="AA4276" s="1" t="s">
        <v>65</v>
      </c>
      <c r="AB4276">
        <v>1050933450</v>
      </c>
      <c r="AC4276" t="str">
        <f>MID(TablaPivotFinal[[#This Row],[Fecha]],1,4)</f>
        <v>2018</v>
      </c>
      <c r="AD4276" t="str">
        <f>MID(TablaPivotFinal[[#This Row],[Fecha]],5,3)</f>
        <v>Dic</v>
      </c>
      <c r="AE4276" s="1">
        <v>1050933450</v>
      </c>
      <c r="AF4276" s="1">
        <v>120647</v>
      </c>
    </row>
    <row r="4277" spans="1:32" x14ac:dyDescent="0.3">
      <c r="A4277" s="1" t="s">
        <v>775</v>
      </c>
      <c r="B4277" s="1" t="s">
        <v>751</v>
      </c>
      <c r="C4277">
        <v>8003</v>
      </c>
      <c r="D4277" s="1" t="s">
        <v>652</v>
      </c>
      <c r="E4277">
        <v>20</v>
      </c>
      <c r="F4277" s="1" t="s">
        <v>776</v>
      </c>
      <c r="G4277" s="1" t="s">
        <v>723</v>
      </c>
      <c r="H4277" s="1" t="s">
        <v>103</v>
      </c>
      <c r="I4277" s="1" t="s">
        <v>777</v>
      </c>
      <c r="J4277" s="1" t="s">
        <v>725</v>
      </c>
      <c r="K4277">
        <v>3165280411</v>
      </c>
      <c r="L4277" t="s">
        <v>726</v>
      </c>
      <c r="M4277" s="1" t="s">
        <v>778</v>
      </c>
      <c r="N4277">
        <v>8100</v>
      </c>
      <c r="O4277">
        <v>9000</v>
      </c>
      <c r="P4277">
        <v>19500</v>
      </c>
      <c r="Q4277">
        <v>25100</v>
      </c>
      <c r="R4277">
        <v>28500</v>
      </c>
      <c r="S4277">
        <v>0</v>
      </c>
      <c r="T4277">
        <v>0</v>
      </c>
      <c r="U4277">
        <v>0</v>
      </c>
      <c r="V4277">
        <v>0</v>
      </c>
      <c r="W4277">
        <v>8700</v>
      </c>
      <c r="X4277">
        <v>9000</v>
      </c>
      <c r="Y4277">
        <v>10.2597059</v>
      </c>
      <c r="Z4277">
        <v>-73.430869540000003</v>
      </c>
      <c r="AA4277" s="1" t="s">
        <v>67</v>
      </c>
      <c r="AB4277">
        <v>971978650</v>
      </c>
      <c r="AC4277" t="str">
        <f>MID(TablaPivotFinal[[#This Row],[Fecha]],1,4)</f>
        <v>2018</v>
      </c>
      <c r="AD4277" t="str">
        <f>MID(TablaPivotFinal[[#This Row],[Fecha]],5,3)</f>
        <v>Ene</v>
      </c>
      <c r="AE4277" s="1">
        <v>971978650</v>
      </c>
      <c r="AF4277" s="1">
        <v>114506</v>
      </c>
    </row>
    <row r="4278" spans="1:32" x14ac:dyDescent="0.3">
      <c r="A4278" s="1" t="s">
        <v>775</v>
      </c>
      <c r="B4278" s="1" t="s">
        <v>751</v>
      </c>
      <c r="C4278">
        <v>8003</v>
      </c>
      <c r="D4278" s="1" t="s">
        <v>652</v>
      </c>
      <c r="E4278">
        <v>20</v>
      </c>
      <c r="F4278" s="1" t="s">
        <v>776</v>
      </c>
      <c r="G4278" s="1" t="s">
        <v>723</v>
      </c>
      <c r="H4278" s="1" t="s">
        <v>103</v>
      </c>
      <c r="I4278" s="1" t="s">
        <v>777</v>
      </c>
      <c r="J4278" s="1" t="s">
        <v>725</v>
      </c>
      <c r="K4278">
        <v>3165280411</v>
      </c>
      <c r="L4278" t="s">
        <v>726</v>
      </c>
      <c r="M4278" s="1" t="s">
        <v>778</v>
      </c>
      <c r="N4278">
        <v>8100</v>
      </c>
      <c r="O4278">
        <v>9000</v>
      </c>
      <c r="P4278">
        <v>19500</v>
      </c>
      <c r="Q4278">
        <v>25100</v>
      </c>
      <c r="R4278">
        <v>28500</v>
      </c>
      <c r="S4278">
        <v>0</v>
      </c>
      <c r="T4278">
        <v>0</v>
      </c>
      <c r="U4278">
        <v>0</v>
      </c>
      <c r="V4278">
        <v>0</v>
      </c>
      <c r="W4278">
        <v>8700</v>
      </c>
      <c r="X4278">
        <v>9000</v>
      </c>
      <c r="Y4278">
        <v>10.2597059</v>
      </c>
      <c r="Z4278">
        <v>-73.430869540000003</v>
      </c>
      <c r="AA4278" s="1" t="s">
        <v>69</v>
      </c>
      <c r="AB4278">
        <v>765932550</v>
      </c>
      <c r="AC4278" t="str">
        <f>MID(TablaPivotFinal[[#This Row],[Fecha]],1,4)</f>
        <v>2018</v>
      </c>
      <c r="AD4278" t="str">
        <f>MID(TablaPivotFinal[[#This Row],[Fecha]],5,3)</f>
        <v>Feb</v>
      </c>
      <c r="AE4278" s="1">
        <v>765932550</v>
      </c>
      <c r="AF4278" s="1">
        <v>86696</v>
      </c>
    </row>
    <row r="4279" spans="1:32" x14ac:dyDescent="0.3">
      <c r="A4279" s="1" t="s">
        <v>775</v>
      </c>
      <c r="B4279" s="1" t="s">
        <v>751</v>
      </c>
      <c r="C4279">
        <v>8003</v>
      </c>
      <c r="D4279" s="1" t="s">
        <v>652</v>
      </c>
      <c r="E4279">
        <v>20</v>
      </c>
      <c r="F4279" s="1" t="s">
        <v>776</v>
      </c>
      <c r="G4279" s="1" t="s">
        <v>723</v>
      </c>
      <c r="H4279" s="1" t="s">
        <v>103</v>
      </c>
      <c r="I4279" s="1" t="s">
        <v>777</v>
      </c>
      <c r="J4279" s="1" t="s">
        <v>725</v>
      </c>
      <c r="K4279">
        <v>3165280411</v>
      </c>
      <c r="L4279" t="s">
        <v>726</v>
      </c>
      <c r="M4279" s="1" t="s">
        <v>778</v>
      </c>
      <c r="N4279">
        <v>8100</v>
      </c>
      <c r="O4279">
        <v>9000</v>
      </c>
      <c r="P4279">
        <v>19500</v>
      </c>
      <c r="Q4279">
        <v>25100</v>
      </c>
      <c r="R4279">
        <v>28500</v>
      </c>
      <c r="S4279">
        <v>0</v>
      </c>
      <c r="T4279">
        <v>0</v>
      </c>
      <c r="U4279">
        <v>0</v>
      </c>
      <c r="V4279">
        <v>0</v>
      </c>
      <c r="W4279">
        <v>8700</v>
      </c>
      <c r="X4279">
        <v>9000</v>
      </c>
      <c r="Y4279">
        <v>10.2597059</v>
      </c>
      <c r="Z4279">
        <v>-73.430869540000003</v>
      </c>
      <c r="AA4279" s="1" t="s">
        <v>71</v>
      </c>
      <c r="AB4279">
        <v>930497200</v>
      </c>
      <c r="AC4279" t="str">
        <f>MID(TablaPivotFinal[[#This Row],[Fecha]],1,4)</f>
        <v>2018</v>
      </c>
      <c r="AD4279" t="str">
        <f>MID(TablaPivotFinal[[#This Row],[Fecha]],5,3)</f>
        <v>Jul</v>
      </c>
      <c r="AE4279" s="1">
        <v>930497200</v>
      </c>
      <c r="AF4279" s="1">
        <v>105625</v>
      </c>
    </row>
    <row r="4280" spans="1:32" x14ac:dyDescent="0.3">
      <c r="A4280" s="1" t="s">
        <v>775</v>
      </c>
      <c r="B4280" s="1" t="s">
        <v>751</v>
      </c>
      <c r="C4280">
        <v>8003</v>
      </c>
      <c r="D4280" s="1" t="s">
        <v>652</v>
      </c>
      <c r="E4280">
        <v>20</v>
      </c>
      <c r="F4280" s="1" t="s">
        <v>776</v>
      </c>
      <c r="G4280" s="1" t="s">
        <v>723</v>
      </c>
      <c r="H4280" s="1" t="s">
        <v>103</v>
      </c>
      <c r="I4280" s="1" t="s">
        <v>777</v>
      </c>
      <c r="J4280" s="1" t="s">
        <v>725</v>
      </c>
      <c r="K4280">
        <v>3165280411</v>
      </c>
      <c r="L4280" t="s">
        <v>726</v>
      </c>
      <c r="M4280" s="1" t="s">
        <v>778</v>
      </c>
      <c r="N4280">
        <v>8100</v>
      </c>
      <c r="O4280">
        <v>9000</v>
      </c>
      <c r="P4280">
        <v>19500</v>
      </c>
      <c r="Q4280">
        <v>25100</v>
      </c>
      <c r="R4280">
        <v>28500</v>
      </c>
      <c r="S4280">
        <v>0</v>
      </c>
      <c r="T4280">
        <v>0</v>
      </c>
      <c r="U4280">
        <v>0</v>
      </c>
      <c r="V4280">
        <v>0</v>
      </c>
      <c r="W4280">
        <v>8700</v>
      </c>
      <c r="X4280">
        <v>9000</v>
      </c>
      <c r="Y4280">
        <v>10.2597059</v>
      </c>
      <c r="Z4280">
        <v>-73.430869540000003</v>
      </c>
      <c r="AA4280" s="1" t="s">
        <v>73</v>
      </c>
      <c r="AB4280">
        <v>881282450</v>
      </c>
      <c r="AC4280" t="str">
        <f>MID(TablaPivotFinal[[#This Row],[Fecha]],1,4)</f>
        <v>2018</v>
      </c>
      <c r="AD4280" t="str">
        <f>MID(TablaPivotFinal[[#This Row],[Fecha]],5,3)</f>
        <v>Jun</v>
      </c>
      <c r="AE4280" s="1">
        <v>881282450</v>
      </c>
      <c r="AF4280" s="1">
        <v>100226</v>
      </c>
    </row>
    <row r="4281" spans="1:32" x14ac:dyDescent="0.3">
      <c r="A4281" s="1" t="s">
        <v>775</v>
      </c>
      <c r="B4281" s="1" t="s">
        <v>751</v>
      </c>
      <c r="C4281">
        <v>8003</v>
      </c>
      <c r="D4281" s="1" t="s">
        <v>652</v>
      </c>
      <c r="E4281">
        <v>20</v>
      </c>
      <c r="F4281" s="1" t="s">
        <v>776</v>
      </c>
      <c r="G4281" s="1" t="s">
        <v>723</v>
      </c>
      <c r="H4281" s="1" t="s">
        <v>103</v>
      </c>
      <c r="I4281" s="1" t="s">
        <v>777</v>
      </c>
      <c r="J4281" s="1" t="s">
        <v>725</v>
      </c>
      <c r="K4281">
        <v>3165280411</v>
      </c>
      <c r="L4281" t="s">
        <v>726</v>
      </c>
      <c r="M4281" s="1" t="s">
        <v>778</v>
      </c>
      <c r="N4281">
        <v>8100</v>
      </c>
      <c r="O4281">
        <v>9000</v>
      </c>
      <c r="P4281">
        <v>19500</v>
      </c>
      <c r="Q4281">
        <v>25100</v>
      </c>
      <c r="R4281">
        <v>28500</v>
      </c>
      <c r="S4281">
        <v>0</v>
      </c>
      <c r="T4281">
        <v>0</v>
      </c>
      <c r="U4281">
        <v>0</v>
      </c>
      <c r="V4281">
        <v>0</v>
      </c>
      <c r="W4281">
        <v>8700</v>
      </c>
      <c r="X4281">
        <v>9000</v>
      </c>
      <c r="Y4281">
        <v>10.2597059</v>
      </c>
      <c r="Z4281">
        <v>-73.430869540000003</v>
      </c>
      <c r="AA4281" s="1" t="s">
        <v>75</v>
      </c>
      <c r="AB4281">
        <v>894543600</v>
      </c>
      <c r="AC4281" t="str">
        <f>MID(TablaPivotFinal[[#This Row],[Fecha]],1,4)</f>
        <v>2018</v>
      </c>
      <c r="AD4281" t="str">
        <f>MID(TablaPivotFinal[[#This Row],[Fecha]],5,3)</f>
        <v>Mar</v>
      </c>
      <c r="AE4281" s="1">
        <v>894543600</v>
      </c>
      <c r="AF4281" s="1">
        <v>102437</v>
      </c>
    </row>
    <row r="4282" spans="1:32" x14ac:dyDescent="0.3">
      <c r="A4282" s="1" t="s">
        <v>775</v>
      </c>
      <c r="B4282" s="1" t="s">
        <v>751</v>
      </c>
      <c r="C4282">
        <v>8003</v>
      </c>
      <c r="D4282" s="1" t="s">
        <v>652</v>
      </c>
      <c r="E4282">
        <v>20</v>
      </c>
      <c r="F4282" s="1" t="s">
        <v>776</v>
      </c>
      <c r="G4282" s="1" t="s">
        <v>723</v>
      </c>
      <c r="H4282" s="1" t="s">
        <v>103</v>
      </c>
      <c r="I4282" s="1" t="s">
        <v>777</v>
      </c>
      <c r="J4282" s="1" t="s">
        <v>725</v>
      </c>
      <c r="K4282">
        <v>3165280411</v>
      </c>
      <c r="L4282" t="s">
        <v>726</v>
      </c>
      <c r="M4282" s="1" t="s">
        <v>778</v>
      </c>
      <c r="N4282">
        <v>8100</v>
      </c>
      <c r="O4282">
        <v>9000</v>
      </c>
      <c r="P4282">
        <v>19500</v>
      </c>
      <c r="Q4282">
        <v>25100</v>
      </c>
      <c r="R4282">
        <v>28500</v>
      </c>
      <c r="S4282">
        <v>0</v>
      </c>
      <c r="T4282">
        <v>0</v>
      </c>
      <c r="U4282">
        <v>0</v>
      </c>
      <c r="V4282">
        <v>0</v>
      </c>
      <c r="W4282">
        <v>8700</v>
      </c>
      <c r="X4282">
        <v>9000</v>
      </c>
      <c r="Y4282">
        <v>10.2597059</v>
      </c>
      <c r="Z4282">
        <v>-73.430869540000003</v>
      </c>
      <c r="AA4282" s="1" t="s">
        <v>77</v>
      </c>
      <c r="AB4282">
        <v>877941550</v>
      </c>
      <c r="AC4282" t="str">
        <f>MID(TablaPivotFinal[[#This Row],[Fecha]],1,4)</f>
        <v>2018</v>
      </c>
      <c r="AD4282" t="str">
        <f>MID(TablaPivotFinal[[#This Row],[Fecha]],5,3)</f>
        <v>May</v>
      </c>
      <c r="AE4282" s="1">
        <v>877941550</v>
      </c>
      <c r="AF4282" s="1">
        <v>99249</v>
      </c>
    </row>
    <row r="4283" spans="1:32" x14ac:dyDescent="0.3">
      <c r="A4283" s="1" t="s">
        <v>775</v>
      </c>
      <c r="B4283" s="1" t="s">
        <v>751</v>
      </c>
      <c r="C4283">
        <v>8003</v>
      </c>
      <c r="D4283" s="1" t="s">
        <v>652</v>
      </c>
      <c r="E4283">
        <v>20</v>
      </c>
      <c r="F4283" s="1" t="s">
        <v>776</v>
      </c>
      <c r="G4283" s="1" t="s">
        <v>723</v>
      </c>
      <c r="H4283" s="1" t="s">
        <v>103</v>
      </c>
      <c r="I4283" s="1" t="s">
        <v>777</v>
      </c>
      <c r="J4283" s="1" t="s">
        <v>725</v>
      </c>
      <c r="K4283">
        <v>3165280411</v>
      </c>
      <c r="L4283" t="s">
        <v>726</v>
      </c>
      <c r="M4283" s="1" t="s">
        <v>778</v>
      </c>
      <c r="N4283">
        <v>8100</v>
      </c>
      <c r="O4283">
        <v>9000</v>
      </c>
      <c r="P4283">
        <v>19500</v>
      </c>
      <c r="Q4283">
        <v>25100</v>
      </c>
      <c r="R4283">
        <v>28500</v>
      </c>
      <c r="S4283">
        <v>0</v>
      </c>
      <c r="T4283">
        <v>0</v>
      </c>
      <c r="U4283">
        <v>0</v>
      </c>
      <c r="V4283">
        <v>0</v>
      </c>
      <c r="W4283">
        <v>8700</v>
      </c>
      <c r="X4283">
        <v>9000</v>
      </c>
      <c r="Y4283">
        <v>10.2597059</v>
      </c>
      <c r="Z4283">
        <v>-73.430869540000003</v>
      </c>
      <c r="AA4283" s="1" t="s">
        <v>79</v>
      </c>
      <c r="AB4283">
        <v>894156150</v>
      </c>
      <c r="AC4283" t="str">
        <f>MID(TablaPivotFinal[[#This Row],[Fecha]],1,4)</f>
        <v>2018</v>
      </c>
      <c r="AD4283" t="str">
        <f>MID(TablaPivotFinal[[#This Row],[Fecha]],5,3)</f>
        <v>Nov</v>
      </c>
      <c r="AE4283" s="1">
        <v>894156150</v>
      </c>
      <c r="AF4283" s="1">
        <v>101740</v>
      </c>
    </row>
    <row r="4284" spans="1:32" x14ac:dyDescent="0.3">
      <c r="A4284" s="1" t="s">
        <v>775</v>
      </c>
      <c r="B4284" s="1" t="s">
        <v>751</v>
      </c>
      <c r="C4284">
        <v>8003</v>
      </c>
      <c r="D4284" s="1" t="s">
        <v>652</v>
      </c>
      <c r="E4284">
        <v>20</v>
      </c>
      <c r="F4284" s="1" t="s">
        <v>776</v>
      </c>
      <c r="G4284" s="1" t="s">
        <v>723</v>
      </c>
      <c r="H4284" s="1" t="s">
        <v>103</v>
      </c>
      <c r="I4284" s="1" t="s">
        <v>777</v>
      </c>
      <c r="J4284" s="1" t="s">
        <v>725</v>
      </c>
      <c r="K4284">
        <v>3165280411</v>
      </c>
      <c r="L4284" t="s">
        <v>726</v>
      </c>
      <c r="M4284" s="1" t="s">
        <v>778</v>
      </c>
      <c r="N4284">
        <v>8100</v>
      </c>
      <c r="O4284">
        <v>9000</v>
      </c>
      <c r="P4284">
        <v>19500</v>
      </c>
      <c r="Q4284">
        <v>25100</v>
      </c>
      <c r="R4284">
        <v>28500</v>
      </c>
      <c r="S4284">
        <v>0</v>
      </c>
      <c r="T4284">
        <v>0</v>
      </c>
      <c r="U4284">
        <v>0</v>
      </c>
      <c r="V4284">
        <v>0</v>
      </c>
      <c r="W4284">
        <v>8700</v>
      </c>
      <c r="X4284">
        <v>9000</v>
      </c>
      <c r="Y4284">
        <v>10.2597059</v>
      </c>
      <c r="Z4284">
        <v>-73.430869540000003</v>
      </c>
      <c r="AA4284" s="1" t="s">
        <v>81</v>
      </c>
      <c r="AB4284">
        <v>902214900</v>
      </c>
      <c r="AC4284" t="str">
        <f>MID(TablaPivotFinal[[#This Row],[Fecha]],1,4)</f>
        <v>2018</v>
      </c>
      <c r="AD4284" t="str">
        <f>MID(TablaPivotFinal[[#This Row],[Fecha]],5,3)</f>
        <v>Oct</v>
      </c>
      <c r="AE4284" s="1">
        <v>902214900</v>
      </c>
      <c r="AF4284" s="1">
        <v>102661</v>
      </c>
    </row>
    <row r="4285" spans="1:32" x14ac:dyDescent="0.3">
      <c r="A4285" s="1" t="s">
        <v>775</v>
      </c>
      <c r="B4285" s="1" t="s">
        <v>751</v>
      </c>
      <c r="C4285">
        <v>8003</v>
      </c>
      <c r="D4285" s="1" t="s">
        <v>652</v>
      </c>
      <c r="E4285">
        <v>20</v>
      </c>
      <c r="F4285" s="1" t="s">
        <v>776</v>
      </c>
      <c r="G4285" s="1" t="s">
        <v>723</v>
      </c>
      <c r="H4285" s="1" t="s">
        <v>103</v>
      </c>
      <c r="I4285" s="1" t="s">
        <v>777</v>
      </c>
      <c r="J4285" s="1" t="s">
        <v>725</v>
      </c>
      <c r="K4285">
        <v>3165280411</v>
      </c>
      <c r="L4285" t="s">
        <v>726</v>
      </c>
      <c r="M4285" s="1" t="s">
        <v>778</v>
      </c>
      <c r="N4285">
        <v>8100</v>
      </c>
      <c r="O4285">
        <v>9000</v>
      </c>
      <c r="P4285">
        <v>19500</v>
      </c>
      <c r="Q4285">
        <v>25100</v>
      </c>
      <c r="R4285">
        <v>28500</v>
      </c>
      <c r="S4285">
        <v>0</v>
      </c>
      <c r="T4285">
        <v>0</v>
      </c>
      <c r="U4285">
        <v>0</v>
      </c>
      <c r="V4285">
        <v>0</v>
      </c>
      <c r="W4285">
        <v>8700</v>
      </c>
      <c r="X4285">
        <v>9000</v>
      </c>
      <c r="Y4285">
        <v>10.2597059</v>
      </c>
      <c r="Z4285">
        <v>-73.430869540000003</v>
      </c>
      <c r="AA4285" s="1" t="s">
        <v>83</v>
      </c>
      <c r="AB4285">
        <v>839408700</v>
      </c>
      <c r="AC4285" t="str">
        <f>MID(TablaPivotFinal[[#This Row],[Fecha]],1,4)</f>
        <v>2018</v>
      </c>
      <c r="AD4285" t="str">
        <f>MID(TablaPivotFinal[[#This Row],[Fecha]],5,3)</f>
        <v>Sep</v>
      </c>
      <c r="AE4285" s="1">
        <v>839408700</v>
      </c>
      <c r="AF4285" s="1">
        <v>94410</v>
      </c>
    </row>
    <row r="4286" spans="1:32" x14ac:dyDescent="0.3">
      <c r="A4286" s="1" t="s">
        <v>779</v>
      </c>
      <c r="B4286" s="1" t="s">
        <v>759</v>
      </c>
      <c r="C4286">
        <v>9005</v>
      </c>
      <c r="D4286" s="1" t="s">
        <v>730</v>
      </c>
      <c r="E4286">
        <v>13</v>
      </c>
      <c r="F4286" s="1" t="s">
        <v>780</v>
      </c>
      <c r="G4286" s="1" t="s">
        <v>761</v>
      </c>
      <c r="H4286" s="1" t="s">
        <v>103</v>
      </c>
      <c r="I4286" s="1" t="s">
        <v>762</v>
      </c>
      <c r="J4286" s="1" t="s">
        <v>763</v>
      </c>
      <c r="K4286">
        <v>3212057230</v>
      </c>
      <c r="L4286">
        <v>3212057227</v>
      </c>
      <c r="M4286" s="1" t="s">
        <v>781</v>
      </c>
      <c r="N4286">
        <v>3100</v>
      </c>
      <c r="O4286">
        <v>7600</v>
      </c>
      <c r="P4286">
        <v>9300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10.35697545</v>
      </c>
      <c r="Z4286">
        <v>-75.443416139999997</v>
      </c>
      <c r="AA4286" s="1" t="s">
        <v>13</v>
      </c>
      <c r="AB4286">
        <v>1316242400</v>
      </c>
      <c r="AC4286" t="str">
        <f>MID(TablaPivotFinal[[#This Row],[Fecha]],1,4)</f>
        <v>2016</v>
      </c>
      <c r="AD4286" t="str">
        <f>MID(TablaPivotFinal[[#This Row],[Fecha]],5,3)</f>
        <v>Abr</v>
      </c>
      <c r="AE4286" s="1">
        <v>1316242400</v>
      </c>
      <c r="AF4286" s="1">
        <v>455233</v>
      </c>
    </row>
    <row r="4287" spans="1:32" x14ac:dyDescent="0.3">
      <c r="A4287" s="1" t="s">
        <v>779</v>
      </c>
      <c r="B4287" s="1" t="s">
        <v>759</v>
      </c>
      <c r="C4287">
        <v>9005</v>
      </c>
      <c r="D4287" s="1" t="s">
        <v>730</v>
      </c>
      <c r="E4287">
        <v>13</v>
      </c>
      <c r="F4287" s="1" t="s">
        <v>780</v>
      </c>
      <c r="G4287" s="1" t="s">
        <v>761</v>
      </c>
      <c r="H4287" s="1" t="s">
        <v>103</v>
      </c>
      <c r="I4287" s="1" t="s">
        <v>762</v>
      </c>
      <c r="J4287" s="1" t="s">
        <v>763</v>
      </c>
      <c r="K4287">
        <v>3212057230</v>
      </c>
      <c r="L4287">
        <v>3212057227</v>
      </c>
      <c r="M4287" s="1" t="s">
        <v>781</v>
      </c>
      <c r="N4287">
        <v>3100</v>
      </c>
      <c r="O4287">
        <v>7600</v>
      </c>
      <c r="P4287">
        <v>9300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10.35697545</v>
      </c>
      <c r="Z4287">
        <v>-75.443416139999997</v>
      </c>
      <c r="AA4287" s="1" t="s">
        <v>15</v>
      </c>
      <c r="AB4287">
        <v>1378867100</v>
      </c>
      <c r="AC4287" t="str">
        <f>MID(TablaPivotFinal[[#This Row],[Fecha]],1,4)</f>
        <v>2016</v>
      </c>
      <c r="AD4287" t="str">
        <f>MID(TablaPivotFinal[[#This Row],[Fecha]],5,3)</f>
        <v>Ago</v>
      </c>
      <c r="AE4287" s="1">
        <v>1378867100</v>
      </c>
      <c r="AF4287" s="1">
        <v>481812</v>
      </c>
    </row>
    <row r="4288" spans="1:32" x14ac:dyDescent="0.3">
      <c r="A4288" s="1" t="s">
        <v>779</v>
      </c>
      <c r="B4288" s="1" t="s">
        <v>759</v>
      </c>
      <c r="C4288">
        <v>9005</v>
      </c>
      <c r="D4288" s="1" t="s">
        <v>730</v>
      </c>
      <c r="E4288">
        <v>13</v>
      </c>
      <c r="F4288" s="1" t="s">
        <v>780</v>
      </c>
      <c r="G4288" s="1" t="s">
        <v>761</v>
      </c>
      <c r="H4288" s="1" t="s">
        <v>103</v>
      </c>
      <c r="I4288" s="1" t="s">
        <v>762</v>
      </c>
      <c r="J4288" s="1" t="s">
        <v>763</v>
      </c>
      <c r="K4288">
        <v>3212057230</v>
      </c>
      <c r="L4288">
        <v>3212057227</v>
      </c>
      <c r="M4288" s="1" t="s">
        <v>781</v>
      </c>
      <c r="N4288">
        <v>3100</v>
      </c>
      <c r="O4288">
        <v>7600</v>
      </c>
      <c r="P4288">
        <v>9300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10.35697545</v>
      </c>
      <c r="Z4288">
        <v>-75.443416139999997</v>
      </c>
      <c r="AA4288" s="1" t="s">
        <v>17</v>
      </c>
      <c r="AB4288">
        <v>1477674500</v>
      </c>
      <c r="AC4288" t="str">
        <f>MID(TablaPivotFinal[[#This Row],[Fecha]],1,4)</f>
        <v>2016</v>
      </c>
      <c r="AD4288" t="str">
        <f>MID(TablaPivotFinal[[#This Row],[Fecha]],5,3)</f>
        <v>Dic</v>
      </c>
      <c r="AE4288" s="1">
        <v>1477674500</v>
      </c>
      <c r="AF4288" s="1">
        <v>516538</v>
      </c>
    </row>
    <row r="4289" spans="1:32" x14ac:dyDescent="0.3">
      <c r="A4289" s="1" t="s">
        <v>779</v>
      </c>
      <c r="B4289" s="1" t="s">
        <v>759</v>
      </c>
      <c r="C4289">
        <v>9005</v>
      </c>
      <c r="D4289" s="1" t="s">
        <v>730</v>
      </c>
      <c r="E4289">
        <v>13</v>
      </c>
      <c r="F4289" s="1" t="s">
        <v>780</v>
      </c>
      <c r="G4289" s="1" t="s">
        <v>761</v>
      </c>
      <c r="H4289" s="1" t="s">
        <v>103</v>
      </c>
      <c r="I4289" s="1" t="s">
        <v>762</v>
      </c>
      <c r="J4289" s="1" t="s">
        <v>763</v>
      </c>
      <c r="K4289">
        <v>3212057230</v>
      </c>
      <c r="L4289">
        <v>3212057227</v>
      </c>
      <c r="M4289" s="1" t="s">
        <v>781</v>
      </c>
      <c r="N4289">
        <v>3100</v>
      </c>
      <c r="O4289">
        <v>7600</v>
      </c>
      <c r="P4289">
        <v>9300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10.35697545</v>
      </c>
      <c r="Z4289">
        <v>-75.443416139999997</v>
      </c>
      <c r="AA4289" s="1" t="s">
        <v>19</v>
      </c>
      <c r="AB4289">
        <v>1362975000</v>
      </c>
      <c r="AC4289" t="str">
        <f>MID(TablaPivotFinal[[#This Row],[Fecha]],1,4)</f>
        <v>2016</v>
      </c>
      <c r="AD4289" t="str">
        <f>MID(TablaPivotFinal[[#This Row],[Fecha]],5,3)</f>
        <v>Ene</v>
      </c>
      <c r="AE4289" s="1">
        <v>1362975000</v>
      </c>
      <c r="AF4289" s="1">
        <v>481638</v>
      </c>
    </row>
    <row r="4290" spans="1:32" x14ac:dyDescent="0.3">
      <c r="A4290" s="1" t="s">
        <v>779</v>
      </c>
      <c r="B4290" s="1" t="s">
        <v>759</v>
      </c>
      <c r="C4290">
        <v>9005</v>
      </c>
      <c r="D4290" s="1" t="s">
        <v>730</v>
      </c>
      <c r="E4290">
        <v>13</v>
      </c>
      <c r="F4290" s="1" t="s">
        <v>780</v>
      </c>
      <c r="G4290" s="1" t="s">
        <v>761</v>
      </c>
      <c r="H4290" s="1" t="s">
        <v>103</v>
      </c>
      <c r="I4290" s="1" t="s">
        <v>762</v>
      </c>
      <c r="J4290" s="1" t="s">
        <v>763</v>
      </c>
      <c r="K4290">
        <v>3212057230</v>
      </c>
      <c r="L4290">
        <v>3212057227</v>
      </c>
      <c r="M4290" s="1" t="s">
        <v>781</v>
      </c>
      <c r="N4290">
        <v>3100</v>
      </c>
      <c r="O4290">
        <v>7600</v>
      </c>
      <c r="P4290">
        <v>9300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10.35697545</v>
      </c>
      <c r="Z4290">
        <v>-75.443416139999997</v>
      </c>
      <c r="AA4290" s="1" t="s">
        <v>21</v>
      </c>
      <c r="AB4290">
        <v>1298356600</v>
      </c>
      <c r="AC4290" t="str">
        <f>MID(TablaPivotFinal[[#This Row],[Fecha]],1,4)</f>
        <v>2016</v>
      </c>
      <c r="AD4290" t="str">
        <f>MID(TablaPivotFinal[[#This Row],[Fecha]],5,3)</f>
        <v>Feb</v>
      </c>
      <c r="AE4290" s="1">
        <v>1298356600</v>
      </c>
      <c r="AF4290" s="1">
        <v>440258</v>
      </c>
    </row>
    <row r="4291" spans="1:32" x14ac:dyDescent="0.3">
      <c r="A4291" s="1" t="s">
        <v>779</v>
      </c>
      <c r="B4291" s="1" t="s">
        <v>759</v>
      </c>
      <c r="C4291">
        <v>9005</v>
      </c>
      <c r="D4291" s="1" t="s">
        <v>730</v>
      </c>
      <c r="E4291">
        <v>13</v>
      </c>
      <c r="F4291" s="1" t="s">
        <v>780</v>
      </c>
      <c r="G4291" s="1" t="s">
        <v>761</v>
      </c>
      <c r="H4291" s="1" t="s">
        <v>103</v>
      </c>
      <c r="I4291" s="1" t="s">
        <v>762</v>
      </c>
      <c r="J4291" s="1" t="s">
        <v>763</v>
      </c>
      <c r="K4291">
        <v>3212057230</v>
      </c>
      <c r="L4291">
        <v>3212057227</v>
      </c>
      <c r="M4291" s="1" t="s">
        <v>781</v>
      </c>
      <c r="N4291">
        <v>3100</v>
      </c>
      <c r="O4291">
        <v>7600</v>
      </c>
      <c r="P4291">
        <v>9300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10.35697545</v>
      </c>
      <c r="Z4291">
        <v>-75.443416139999997</v>
      </c>
      <c r="AA4291" s="1" t="s">
        <v>23</v>
      </c>
      <c r="AB4291">
        <v>1374817400</v>
      </c>
      <c r="AC4291" t="str">
        <f>MID(TablaPivotFinal[[#This Row],[Fecha]],1,4)</f>
        <v>2016</v>
      </c>
      <c r="AD4291" t="str">
        <f>MID(TablaPivotFinal[[#This Row],[Fecha]],5,3)</f>
        <v>Jul</v>
      </c>
      <c r="AE4291" s="1">
        <v>1374817400</v>
      </c>
      <c r="AF4291" s="1">
        <v>482933</v>
      </c>
    </row>
    <row r="4292" spans="1:32" x14ac:dyDescent="0.3">
      <c r="A4292" s="1" t="s">
        <v>779</v>
      </c>
      <c r="B4292" s="1" t="s">
        <v>759</v>
      </c>
      <c r="C4292">
        <v>9005</v>
      </c>
      <c r="D4292" s="1" t="s">
        <v>730</v>
      </c>
      <c r="E4292">
        <v>13</v>
      </c>
      <c r="F4292" s="1" t="s">
        <v>780</v>
      </c>
      <c r="G4292" s="1" t="s">
        <v>761</v>
      </c>
      <c r="H4292" s="1" t="s">
        <v>103</v>
      </c>
      <c r="I4292" s="1" t="s">
        <v>762</v>
      </c>
      <c r="J4292" s="1" t="s">
        <v>763</v>
      </c>
      <c r="K4292">
        <v>3212057230</v>
      </c>
      <c r="L4292">
        <v>3212057227</v>
      </c>
      <c r="M4292" s="1" t="s">
        <v>781</v>
      </c>
      <c r="N4292">
        <v>3100</v>
      </c>
      <c r="O4292">
        <v>7600</v>
      </c>
      <c r="P4292">
        <v>9300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10.35697545</v>
      </c>
      <c r="Z4292">
        <v>-75.443416139999997</v>
      </c>
      <c r="AA4292" s="1" t="s">
        <v>25</v>
      </c>
      <c r="AB4292">
        <v>1306161800</v>
      </c>
      <c r="AC4292" t="str">
        <f>MID(TablaPivotFinal[[#This Row],[Fecha]],1,4)</f>
        <v>2016</v>
      </c>
      <c r="AD4292" t="str">
        <f>MID(TablaPivotFinal[[#This Row],[Fecha]],5,3)</f>
        <v>Jun</v>
      </c>
      <c r="AE4292" s="1">
        <v>1306161800</v>
      </c>
      <c r="AF4292" s="1">
        <v>457723</v>
      </c>
    </row>
    <row r="4293" spans="1:32" x14ac:dyDescent="0.3">
      <c r="A4293" s="1" t="s">
        <v>779</v>
      </c>
      <c r="B4293" s="1" t="s">
        <v>759</v>
      </c>
      <c r="C4293">
        <v>9005</v>
      </c>
      <c r="D4293" s="1" t="s">
        <v>730</v>
      </c>
      <c r="E4293">
        <v>13</v>
      </c>
      <c r="F4293" s="1" t="s">
        <v>780</v>
      </c>
      <c r="G4293" s="1" t="s">
        <v>761</v>
      </c>
      <c r="H4293" s="1" t="s">
        <v>103</v>
      </c>
      <c r="I4293" s="1" t="s">
        <v>762</v>
      </c>
      <c r="J4293" s="1" t="s">
        <v>763</v>
      </c>
      <c r="K4293">
        <v>3212057230</v>
      </c>
      <c r="L4293">
        <v>3212057227</v>
      </c>
      <c r="M4293" s="1" t="s">
        <v>781</v>
      </c>
      <c r="N4293">
        <v>3100</v>
      </c>
      <c r="O4293">
        <v>7600</v>
      </c>
      <c r="P4293">
        <v>9300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10.35697545</v>
      </c>
      <c r="Z4293">
        <v>-75.443416139999997</v>
      </c>
      <c r="AA4293" s="1" t="s">
        <v>27</v>
      </c>
      <c r="AB4293">
        <v>1382575400</v>
      </c>
      <c r="AC4293" t="str">
        <f>MID(TablaPivotFinal[[#This Row],[Fecha]],1,4)</f>
        <v>2016</v>
      </c>
      <c r="AD4293" t="str">
        <f>MID(TablaPivotFinal[[#This Row],[Fecha]],5,3)</f>
        <v>Mar</v>
      </c>
      <c r="AE4293" s="1">
        <v>1382575400</v>
      </c>
      <c r="AF4293" s="1">
        <v>480517</v>
      </c>
    </row>
    <row r="4294" spans="1:32" x14ac:dyDescent="0.3">
      <c r="A4294" s="1" t="s">
        <v>779</v>
      </c>
      <c r="B4294" s="1" t="s">
        <v>759</v>
      </c>
      <c r="C4294">
        <v>9005</v>
      </c>
      <c r="D4294" s="1" t="s">
        <v>730</v>
      </c>
      <c r="E4294">
        <v>13</v>
      </c>
      <c r="F4294" s="1" t="s">
        <v>780</v>
      </c>
      <c r="G4294" s="1" t="s">
        <v>761</v>
      </c>
      <c r="H4294" s="1" t="s">
        <v>103</v>
      </c>
      <c r="I4294" s="1" t="s">
        <v>762</v>
      </c>
      <c r="J4294" s="1" t="s">
        <v>763</v>
      </c>
      <c r="K4294">
        <v>3212057230</v>
      </c>
      <c r="L4294">
        <v>3212057227</v>
      </c>
      <c r="M4294" s="1" t="s">
        <v>781</v>
      </c>
      <c r="N4294">
        <v>3100</v>
      </c>
      <c r="O4294">
        <v>7600</v>
      </c>
      <c r="P4294">
        <v>9300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10.35697545</v>
      </c>
      <c r="Z4294">
        <v>-75.443416139999997</v>
      </c>
      <c r="AA4294" s="1" t="s">
        <v>29</v>
      </c>
      <c r="AB4294">
        <v>1350494200</v>
      </c>
      <c r="AC4294" t="str">
        <f>MID(TablaPivotFinal[[#This Row],[Fecha]],1,4)</f>
        <v>2016</v>
      </c>
      <c r="AD4294" t="str">
        <f>MID(TablaPivotFinal[[#This Row],[Fecha]],5,3)</f>
        <v>May</v>
      </c>
      <c r="AE4294" s="1">
        <v>1350494200</v>
      </c>
      <c r="AF4294" s="1">
        <v>474672</v>
      </c>
    </row>
    <row r="4295" spans="1:32" x14ac:dyDescent="0.3">
      <c r="A4295" s="1" t="s">
        <v>779</v>
      </c>
      <c r="B4295" s="1" t="s">
        <v>759</v>
      </c>
      <c r="C4295">
        <v>9005</v>
      </c>
      <c r="D4295" s="1" t="s">
        <v>730</v>
      </c>
      <c r="E4295">
        <v>13</v>
      </c>
      <c r="F4295" s="1" t="s">
        <v>780</v>
      </c>
      <c r="G4295" s="1" t="s">
        <v>761</v>
      </c>
      <c r="H4295" s="1" t="s">
        <v>103</v>
      </c>
      <c r="I4295" s="1" t="s">
        <v>762</v>
      </c>
      <c r="J4295" s="1" t="s">
        <v>763</v>
      </c>
      <c r="K4295">
        <v>3212057230</v>
      </c>
      <c r="L4295">
        <v>3212057227</v>
      </c>
      <c r="M4295" s="1" t="s">
        <v>781</v>
      </c>
      <c r="N4295">
        <v>3100</v>
      </c>
      <c r="O4295">
        <v>7600</v>
      </c>
      <c r="P4295">
        <v>9300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10.35697545</v>
      </c>
      <c r="Z4295">
        <v>-75.443416139999997</v>
      </c>
      <c r="AA4295" s="1" t="s">
        <v>31</v>
      </c>
      <c r="AB4295">
        <v>1277740200</v>
      </c>
      <c r="AC4295" t="str">
        <f>MID(TablaPivotFinal[[#This Row],[Fecha]],1,4)</f>
        <v>2016</v>
      </c>
      <c r="AD4295" t="str">
        <f>MID(TablaPivotFinal[[#This Row],[Fecha]],5,3)</f>
        <v>Nov</v>
      </c>
      <c r="AE4295" s="1">
        <v>1277740200</v>
      </c>
      <c r="AF4295" s="1">
        <v>442580</v>
      </c>
    </row>
    <row r="4296" spans="1:32" x14ac:dyDescent="0.3">
      <c r="A4296" s="1" t="s">
        <v>779</v>
      </c>
      <c r="B4296" s="1" t="s">
        <v>759</v>
      </c>
      <c r="C4296">
        <v>9005</v>
      </c>
      <c r="D4296" s="1" t="s">
        <v>730</v>
      </c>
      <c r="E4296">
        <v>13</v>
      </c>
      <c r="F4296" s="1" t="s">
        <v>780</v>
      </c>
      <c r="G4296" s="1" t="s">
        <v>761</v>
      </c>
      <c r="H4296" s="1" t="s">
        <v>103</v>
      </c>
      <c r="I4296" s="1" t="s">
        <v>762</v>
      </c>
      <c r="J4296" s="1" t="s">
        <v>763</v>
      </c>
      <c r="K4296">
        <v>3212057230</v>
      </c>
      <c r="L4296">
        <v>3212057227</v>
      </c>
      <c r="M4296" s="1" t="s">
        <v>781</v>
      </c>
      <c r="N4296">
        <v>3100</v>
      </c>
      <c r="O4296">
        <v>7600</v>
      </c>
      <c r="P4296">
        <v>9300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10.35697545</v>
      </c>
      <c r="Z4296">
        <v>-75.443416139999997</v>
      </c>
      <c r="AA4296" s="1" t="s">
        <v>33</v>
      </c>
      <c r="AB4296">
        <v>1338769400</v>
      </c>
      <c r="AC4296" t="str">
        <f>MID(TablaPivotFinal[[#This Row],[Fecha]],1,4)</f>
        <v>2016</v>
      </c>
      <c r="AD4296" t="str">
        <f>MID(TablaPivotFinal[[#This Row],[Fecha]],5,3)</f>
        <v>Oct</v>
      </c>
      <c r="AE4296" s="1">
        <v>1338769400</v>
      </c>
      <c r="AF4296" s="1">
        <v>471112</v>
      </c>
    </row>
    <row r="4297" spans="1:32" x14ac:dyDescent="0.3">
      <c r="A4297" s="1" t="s">
        <v>779</v>
      </c>
      <c r="B4297" s="1" t="s">
        <v>759</v>
      </c>
      <c r="C4297">
        <v>9005</v>
      </c>
      <c r="D4297" s="1" t="s">
        <v>730</v>
      </c>
      <c r="E4297">
        <v>13</v>
      </c>
      <c r="F4297" s="1" t="s">
        <v>780</v>
      </c>
      <c r="G4297" s="1" t="s">
        <v>761</v>
      </c>
      <c r="H4297" s="1" t="s">
        <v>103</v>
      </c>
      <c r="I4297" s="1" t="s">
        <v>762</v>
      </c>
      <c r="J4297" s="1" t="s">
        <v>763</v>
      </c>
      <c r="K4297">
        <v>3212057230</v>
      </c>
      <c r="L4297">
        <v>3212057227</v>
      </c>
      <c r="M4297" s="1" t="s">
        <v>781</v>
      </c>
      <c r="N4297">
        <v>3100</v>
      </c>
      <c r="O4297">
        <v>7600</v>
      </c>
      <c r="P4297">
        <v>9300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10.35697545</v>
      </c>
      <c r="Z4297">
        <v>-75.443416139999997</v>
      </c>
      <c r="AA4297" s="1" t="s">
        <v>35</v>
      </c>
      <c r="AB4297">
        <v>1352899300</v>
      </c>
      <c r="AC4297" t="str">
        <f>MID(TablaPivotFinal[[#This Row],[Fecha]],1,4)</f>
        <v>2016</v>
      </c>
      <c r="AD4297" t="str">
        <f>MID(TablaPivotFinal[[#This Row],[Fecha]],5,3)</f>
        <v>Sep</v>
      </c>
      <c r="AE4297" s="1">
        <v>1352899300</v>
      </c>
      <c r="AF4297" s="1">
        <v>468534</v>
      </c>
    </row>
    <row r="4298" spans="1:32" x14ac:dyDescent="0.3">
      <c r="A4298" s="1" t="s">
        <v>779</v>
      </c>
      <c r="B4298" s="1" t="s">
        <v>759</v>
      </c>
      <c r="C4298">
        <v>9005</v>
      </c>
      <c r="D4298" s="1" t="s">
        <v>730</v>
      </c>
      <c r="E4298">
        <v>13</v>
      </c>
      <c r="F4298" s="1" t="s">
        <v>780</v>
      </c>
      <c r="G4298" s="1" t="s">
        <v>761</v>
      </c>
      <c r="H4298" s="1" t="s">
        <v>103</v>
      </c>
      <c r="I4298" s="1" t="s">
        <v>762</v>
      </c>
      <c r="J4298" s="1" t="s">
        <v>763</v>
      </c>
      <c r="K4298">
        <v>3212057230</v>
      </c>
      <c r="L4298">
        <v>3212057227</v>
      </c>
      <c r="M4298" s="1" t="s">
        <v>781</v>
      </c>
      <c r="N4298">
        <v>3100</v>
      </c>
      <c r="O4298">
        <v>7600</v>
      </c>
      <c r="P4298">
        <v>9300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10.35697545</v>
      </c>
      <c r="Z4298">
        <v>-75.443416139999997</v>
      </c>
      <c r="AA4298" s="1" t="s">
        <v>37</v>
      </c>
      <c r="AB4298">
        <v>1563383700</v>
      </c>
      <c r="AC4298" t="str">
        <f>MID(TablaPivotFinal[[#This Row],[Fecha]],1,4)</f>
        <v>2017</v>
      </c>
      <c r="AD4298" t="str">
        <f>MID(TablaPivotFinal[[#This Row],[Fecha]],5,3)</f>
        <v>Abr</v>
      </c>
      <c r="AE4298" s="1">
        <v>1563383700</v>
      </c>
      <c r="AF4298" s="1">
        <v>16749.56667</v>
      </c>
    </row>
    <row r="4299" spans="1:32" x14ac:dyDescent="0.3">
      <c r="A4299" s="1" t="s">
        <v>779</v>
      </c>
      <c r="B4299" s="1" t="s">
        <v>759</v>
      </c>
      <c r="C4299">
        <v>9005</v>
      </c>
      <c r="D4299" s="1" t="s">
        <v>730</v>
      </c>
      <c r="E4299">
        <v>13</v>
      </c>
      <c r="F4299" s="1" t="s">
        <v>780</v>
      </c>
      <c r="G4299" s="1" t="s">
        <v>761</v>
      </c>
      <c r="H4299" s="1" t="s">
        <v>103</v>
      </c>
      <c r="I4299" s="1" t="s">
        <v>762</v>
      </c>
      <c r="J4299" s="1" t="s">
        <v>763</v>
      </c>
      <c r="K4299">
        <v>3212057230</v>
      </c>
      <c r="L4299">
        <v>3212057227</v>
      </c>
      <c r="M4299" s="1" t="s">
        <v>781</v>
      </c>
      <c r="N4299">
        <v>3100</v>
      </c>
      <c r="O4299">
        <v>7600</v>
      </c>
      <c r="P4299">
        <v>9300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10.35697545</v>
      </c>
      <c r="Z4299">
        <v>-75.443416139999997</v>
      </c>
      <c r="AA4299" s="1" t="s">
        <v>39</v>
      </c>
      <c r="AB4299">
        <v>1674301000</v>
      </c>
      <c r="AC4299" t="str">
        <f>MID(TablaPivotFinal[[#This Row],[Fecha]],1,4)</f>
        <v>2017</v>
      </c>
      <c r="AD4299" t="str">
        <f>MID(TablaPivotFinal[[#This Row],[Fecha]],5,3)</f>
        <v>Ago</v>
      </c>
      <c r="AE4299" s="1">
        <v>1674301000</v>
      </c>
      <c r="AF4299" s="1">
        <v>17040.83871</v>
      </c>
    </row>
    <row r="4300" spans="1:32" x14ac:dyDescent="0.3">
      <c r="A4300" s="1" t="s">
        <v>779</v>
      </c>
      <c r="B4300" s="1" t="s">
        <v>759</v>
      </c>
      <c r="C4300">
        <v>9005</v>
      </c>
      <c r="D4300" s="1" t="s">
        <v>730</v>
      </c>
      <c r="E4300">
        <v>13</v>
      </c>
      <c r="F4300" s="1" t="s">
        <v>780</v>
      </c>
      <c r="G4300" s="1" t="s">
        <v>761</v>
      </c>
      <c r="H4300" s="1" t="s">
        <v>103</v>
      </c>
      <c r="I4300" s="1" t="s">
        <v>762</v>
      </c>
      <c r="J4300" s="1" t="s">
        <v>763</v>
      </c>
      <c r="K4300">
        <v>3212057230</v>
      </c>
      <c r="L4300">
        <v>3212057227</v>
      </c>
      <c r="M4300" s="1" t="s">
        <v>781</v>
      </c>
      <c r="N4300">
        <v>3100</v>
      </c>
      <c r="O4300">
        <v>7600</v>
      </c>
      <c r="P4300">
        <v>9300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10.35697545</v>
      </c>
      <c r="Z4300">
        <v>-75.443416139999997</v>
      </c>
      <c r="AA4300" s="1" t="s">
        <v>41</v>
      </c>
      <c r="AB4300">
        <v>1760804100</v>
      </c>
      <c r="AC4300" t="str">
        <f>MID(TablaPivotFinal[[#This Row],[Fecha]],1,4)</f>
        <v>2017</v>
      </c>
      <c r="AD4300" t="str">
        <f>MID(TablaPivotFinal[[#This Row],[Fecha]],5,3)</f>
        <v>Dic</v>
      </c>
      <c r="AE4300" s="1">
        <v>1760804100</v>
      </c>
      <c r="AF4300" s="1">
        <v>18137.77419</v>
      </c>
    </row>
    <row r="4301" spans="1:32" x14ac:dyDescent="0.3">
      <c r="A4301" s="1" t="s">
        <v>779</v>
      </c>
      <c r="B4301" s="1" t="s">
        <v>759</v>
      </c>
      <c r="C4301">
        <v>9005</v>
      </c>
      <c r="D4301" s="1" t="s">
        <v>730</v>
      </c>
      <c r="E4301">
        <v>13</v>
      </c>
      <c r="F4301" s="1" t="s">
        <v>780</v>
      </c>
      <c r="G4301" s="1" t="s">
        <v>761</v>
      </c>
      <c r="H4301" s="1" t="s">
        <v>103</v>
      </c>
      <c r="I4301" s="1" t="s">
        <v>762</v>
      </c>
      <c r="J4301" s="1" t="s">
        <v>763</v>
      </c>
      <c r="K4301">
        <v>3212057230</v>
      </c>
      <c r="L4301">
        <v>3212057227</v>
      </c>
      <c r="M4301" s="1" t="s">
        <v>781</v>
      </c>
      <c r="N4301">
        <v>3100</v>
      </c>
      <c r="O4301">
        <v>7600</v>
      </c>
      <c r="P4301">
        <v>9300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10.35697545</v>
      </c>
      <c r="Z4301">
        <v>-75.443416139999997</v>
      </c>
      <c r="AA4301" s="1" t="s">
        <v>43</v>
      </c>
      <c r="AB4301">
        <v>1505414800</v>
      </c>
      <c r="AC4301" t="str">
        <f>MID(TablaPivotFinal[[#This Row],[Fecha]],1,4)</f>
        <v>2017</v>
      </c>
      <c r="AD4301" t="str">
        <f>MID(TablaPivotFinal[[#This Row],[Fecha]],5,3)</f>
        <v>Ene</v>
      </c>
      <c r="AE4301" s="1">
        <v>1505414800</v>
      </c>
      <c r="AF4301" s="1">
        <v>16162.90323</v>
      </c>
    </row>
    <row r="4302" spans="1:32" x14ac:dyDescent="0.3">
      <c r="A4302" s="1" t="s">
        <v>779</v>
      </c>
      <c r="B4302" s="1" t="s">
        <v>759</v>
      </c>
      <c r="C4302">
        <v>9005</v>
      </c>
      <c r="D4302" s="1" t="s">
        <v>730</v>
      </c>
      <c r="E4302">
        <v>13</v>
      </c>
      <c r="F4302" s="1" t="s">
        <v>780</v>
      </c>
      <c r="G4302" s="1" t="s">
        <v>761</v>
      </c>
      <c r="H4302" s="1" t="s">
        <v>103</v>
      </c>
      <c r="I4302" s="1" t="s">
        <v>762</v>
      </c>
      <c r="J4302" s="1" t="s">
        <v>763</v>
      </c>
      <c r="K4302">
        <v>3212057230</v>
      </c>
      <c r="L4302">
        <v>3212057227</v>
      </c>
      <c r="M4302" s="1" t="s">
        <v>781</v>
      </c>
      <c r="N4302">
        <v>3100</v>
      </c>
      <c r="O4302">
        <v>7600</v>
      </c>
      <c r="P4302">
        <v>9300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10.35697545</v>
      </c>
      <c r="Z4302">
        <v>-75.443416139999997</v>
      </c>
      <c r="AA4302" s="1" t="s">
        <v>45</v>
      </c>
      <c r="AB4302">
        <v>1373995500</v>
      </c>
      <c r="AC4302" t="str">
        <f>MID(TablaPivotFinal[[#This Row],[Fecha]],1,4)</f>
        <v>2017</v>
      </c>
      <c r="AD4302" t="str">
        <f>MID(TablaPivotFinal[[#This Row],[Fecha]],5,3)</f>
        <v>Feb</v>
      </c>
      <c r="AE4302" s="1">
        <v>1373995500</v>
      </c>
      <c r="AF4302" s="1">
        <v>15956.07143</v>
      </c>
    </row>
    <row r="4303" spans="1:32" x14ac:dyDescent="0.3">
      <c r="A4303" s="1" t="s">
        <v>779</v>
      </c>
      <c r="B4303" s="1" t="s">
        <v>759</v>
      </c>
      <c r="C4303">
        <v>9005</v>
      </c>
      <c r="D4303" s="1" t="s">
        <v>730</v>
      </c>
      <c r="E4303">
        <v>13</v>
      </c>
      <c r="F4303" s="1" t="s">
        <v>780</v>
      </c>
      <c r="G4303" s="1" t="s">
        <v>761</v>
      </c>
      <c r="H4303" s="1" t="s">
        <v>103</v>
      </c>
      <c r="I4303" s="1" t="s">
        <v>762</v>
      </c>
      <c r="J4303" s="1" t="s">
        <v>763</v>
      </c>
      <c r="K4303">
        <v>3212057230</v>
      </c>
      <c r="L4303">
        <v>3212057227</v>
      </c>
      <c r="M4303" s="1" t="s">
        <v>781</v>
      </c>
      <c r="N4303">
        <v>3100</v>
      </c>
      <c r="O4303">
        <v>7600</v>
      </c>
      <c r="P4303">
        <v>9300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10.35697545</v>
      </c>
      <c r="Z4303">
        <v>-75.443416139999997</v>
      </c>
      <c r="AA4303" s="1" t="s">
        <v>47</v>
      </c>
      <c r="AB4303">
        <v>1666454450</v>
      </c>
      <c r="AC4303" t="str">
        <f>MID(TablaPivotFinal[[#This Row],[Fecha]],1,4)</f>
        <v>2017</v>
      </c>
      <c r="AD4303" t="str">
        <f>MID(TablaPivotFinal[[#This Row],[Fecha]],5,3)</f>
        <v>Jul</v>
      </c>
      <c r="AE4303" s="1">
        <v>1666454450</v>
      </c>
      <c r="AF4303" s="1">
        <v>17027.48387</v>
      </c>
    </row>
    <row r="4304" spans="1:32" x14ac:dyDescent="0.3">
      <c r="A4304" s="1" t="s">
        <v>779</v>
      </c>
      <c r="B4304" s="1" t="s">
        <v>759</v>
      </c>
      <c r="C4304">
        <v>9005</v>
      </c>
      <c r="D4304" s="1" t="s">
        <v>730</v>
      </c>
      <c r="E4304">
        <v>13</v>
      </c>
      <c r="F4304" s="1" t="s">
        <v>780</v>
      </c>
      <c r="G4304" s="1" t="s">
        <v>761</v>
      </c>
      <c r="H4304" s="1" t="s">
        <v>103</v>
      </c>
      <c r="I4304" s="1" t="s">
        <v>762</v>
      </c>
      <c r="J4304" s="1" t="s">
        <v>763</v>
      </c>
      <c r="K4304">
        <v>3212057230</v>
      </c>
      <c r="L4304">
        <v>3212057227</v>
      </c>
      <c r="M4304" s="1" t="s">
        <v>781</v>
      </c>
      <c r="N4304">
        <v>3100</v>
      </c>
      <c r="O4304">
        <v>7600</v>
      </c>
      <c r="P4304">
        <v>9300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10.35697545</v>
      </c>
      <c r="Z4304">
        <v>-75.443416139999997</v>
      </c>
      <c r="AA4304" s="1" t="s">
        <v>49</v>
      </c>
      <c r="AB4304">
        <v>1580366800</v>
      </c>
      <c r="AC4304" t="str">
        <f>MID(TablaPivotFinal[[#This Row],[Fecha]],1,4)</f>
        <v>2017</v>
      </c>
      <c r="AD4304" t="str">
        <f>MID(TablaPivotFinal[[#This Row],[Fecha]],5,3)</f>
        <v>Jun</v>
      </c>
      <c r="AE4304" s="1">
        <v>1580366800</v>
      </c>
      <c r="AF4304" s="1">
        <v>16781.233329999999</v>
      </c>
    </row>
    <row r="4305" spans="1:32" x14ac:dyDescent="0.3">
      <c r="A4305" s="1" t="s">
        <v>779</v>
      </c>
      <c r="B4305" s="1" t="s">
        <v>759</v>
      </c>
      <c r="C4305">
        <v>9005</v>
      </c>
      <c r="D4305" s="1" t="s">
        <v>730</v>
      </c>
      <c r="E4305">
        <v>13</v>
      </c>
      <c r="F4305" s="1" t="s">
        <v>780</v>
      </c>
      <c r="G4305" s="1" t="s">
        <v>761</v>
      </c>
      <c r="H4305" s="1" t="s">
        <v>103</v>
      </c>
      <c r="I4305" s="1" t="s">
        <v>762</v>
      </c>
      <c r="J4305" s="1" t="s">
        <v>763</v>
      </c>
      <c r="K4305">
        <v>3212057230</v>
      </c>
      <c r="L4305">
        <v>3212057227</v>
      </c>
      <c r="M4305" s="1" t="s">
        <v>781</v>
      </c>
      <c r="N4305">
        <v>3100</v>
      </c>
      <c r="O4305">
        <v>7600</v>
      </c>
      <c r="P4305">
        <v>9300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10.35697545</v>
      </c>
      <c r="Z4305">
        <v>-75.443416139999997</v>
      </c>
      <c r="AA4305" s="1" t="s">
        <v>51</v>
      </c>
      <c r="AB4305">
        <v>1614141800</v>
      </c>
      <c r="AC4305" t="str">
        <f>MID(TablaPivotFinal[[#This Row],[Fecha]],1,4)</f>
        <v>2017</v>
      </c>
      <c r="AD4305" t="str">
        <f>MID(TablaPivotFinal[[#This Row],[Fecha]],5,3)</f>
        <v>Mar</v>
      </c>
      <c r="AE4305" s="1">
        <v>1614141800</v>
      </c>
      <c r="AF4305" s="1">
        <v>16719.64516</v>
      </c>
    </row>
    <row r="4306" spans="1:32" x14ac:dyDescent="0.3">
      <c r="A4306" s="1" t="s">
        <v>779</v>
      </c>
      <c r="B4306" s="1" t="s">
        <v>759</v>
      </c>
      <c r="C4306">
        <v>9005</v>
      </c>
      <c r="D4306" s="1" t="s">
        <v>730</v>
      </c>
      <c r="E4306">
        <v>13</v>
      </c>
      <c r="F4306" s="1" t="s">
        <v>780</v>
      </c>
      <c r="G4306" s="1" t="s">
        <v>761</v>
      </c>
      <c r="H4306" s="1" t="s">
        <v>103</v>
      </c>
      <c r="I4306" s="1" t="s">
        <v>762</v>
      </c>
      <c r="J4306" s="1" t="s">
        <v>763</v>
      </c>
      <c r="K4306">
        <v>3212057230</v>
      </c>
      <c r="L4306">
        <v>3212057227</v>
      </c>
      <c r="M4306" s="1" t="s">
        <v>781</v>
      </c>
      <c r="N4306">
        <v>3100</v>
      </c>
      <c r="O4306">
        <v>7600</v>
      </c>
      <c r="P4306">
        <v>9300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10.35697545</v>
      </c>
      <c r="Z4306">
        <v>-75.443416139999997</v>
      </c>
      <c r="AA4306" s="1" t="s">
        <v>53</v>
      </c>
      <c r="AB4306">
        <v>1609729100</v>
      </c>
      <c r="AC4306" t="str">
        <f>MID(TablaPivotFinal[[#This Row],[Fecha]],1,4)</f>
        <v>2017</v>
      </c>
      <c r="AD4306" t="str">
        <f>MID(TablaPivotFinal[[#This Row],[Fecha]],5,3)</f>
        <v>May</v>
      </c>
      <c r="AE4306" s="1">
        <v>1609729100</v>
      </c>
      <c r="AF4306" s="1">
        <v>16580.03226</v>
      </c>
    </row>
    <row r="4307" spans="1:32" x14ac:dyDescent="0.3">
      <c r="A4307" s="1" t="s">
        <v>779</v>
      </c>
      <c r="B4307" s="1" t="s">
        <v>759</v>
      </c>
      <c r="C4307">
        <v>9005</v>
      </c>
      <c r="D4307" s="1" t="s">
        <v>730</v>
      </c>
      <c r="E4307">
        <v>13</v>
      </c>
      <c r="F4307" s="1" t="s">
        <v>780</v>
      </c>
      <c r="G4307" s="1" t="s">
        <v>761</v>
      </c>
      <c r="H4307" s="1" t="s">
        <v>103</v>
      </c>
      <c r="I4307" s="1" t="s">
        <v>762</v>
      </c>
      <c r="J4307" s="1" t="s">
        <v>763</v>
      </c>
      <c r="K4307">
        <v>3212057230</v>
      </c>
      <c r="L4307">
        <v>3212057227</v>
      </c>
      <c r="M4307" s="1" t="s">
        <v>781</v>
      </c>
      <c r="N4307">
        <v>3100</v>
      </c>
      <c r="O4307">
        <v>7600</v>
      </c>
      <c r="P4307">
        <v>9300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10.35697545</v>
      </c>
      <c r="Z4307">
        <v>-75.443416139999997</v>
      </c>
      <c r="AA4307" s="1" t="s">
        <v>55</v>
      </c>
      <c r="AB4307">
        <v>1536770400</v>
      </c>
      <c r="AC4307" t="str">
        <f>MID(TablaPivotFinal[[#This Row],[Fecha]],1,4)</f>
        <v>2017</v>
      </c>
      <c r="AD4307" t="str">
        <f>MID(TablaPivotFinal[[#This Row],[Fecha]],5,3)</f>
        <v>Nov</v>
      </c>
      <c r="AE4307" s="1">
        <v>1536770400</v>
      </c>
      <c r="AF4307" s="1">
        <v>16154.8</v>
      </c>
    </row>
    <row r="4308" spans="1:32" x14ac:dyDescent="0.3">
      <c r="A4308" s="1" t="s">
        <v>779</v>
      </c>
      <c r="B4308" s="1" t="s">
        <v>759</v>
      </c>
      <c r="C4308">
        <v>9005</v>
      </c>
      <c r="D4308" s="1" t="s">
        <v>730</v>
      </c>
      <c r="E4308">
        <v>13</v>
      </c>
      <c r="F4308" s="1" t="s">
        <v>780</v>
      </c>
      <c r="G4308" s="1" t="s">
        <v>761</v>
      </c>
      <c r="H4308" s="1" t="s">
        <v>103</v>
      </c>
      <c r="I4308" s="1" t="s">
        <v>762</v>
      </c>
      <c r="J4308" s="1" t="s">
        <v>763</v>
      </c>
      <c r="K4308">
        <v>3212057230</v>
      </c>
      <c r="L4308">
        <v>3212057227</v>
      </c>
      <c r="M4308" s="1" t="s">
        <v>781</v>
      </c>
      <c r="N4308">
        <v>3100</v>
      </c>
      <c r="O4308">
        <v>7600</v>
      </c>
      <c r="P4308">
        <v>9300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10.35697545</v>
      </c>
      <c r="Z4308">
        <v>-75.443416139999997</v>
      </c>
      <c r="AA4308" s="1" t="s">
        <v>57</v>
      </c>
      <c r="AB4308">
        <v>1651504900</v>
      </c>
      <c r="AC4308" t="str">
        <f>MID(TablaPivotFinal[[#This Row],[Fecha]],1,4)</f>
        <v>2017</v>
      </c>
      <c r="AD4308" t="str">
        <f>MID(TablaPivotFinal[[#This Row],[Fecha]],5,3)</f>
        <v>Oct</v>
      </c>
      <c r="AE4308" s="1">
        <v>1651504900</v>
      </c>
      <c r="AF4308" s="1">
        <v>16872.25806</v>
      </c>
    </row>
    <row r="4309" spans="1:32" x14ac:dyDescent="0.3">
      <c r="A4309" s="1" t="s">
        <v>779</v>
      </c>
      <c r="B4309" s="1" t="s">
        <v>759</v>
      </c>
      <c r="C4309">
        <v>9005</v>
      </c>
      <c r="D4309" s="1" t="s">
        <v>730</v>
      </c>
      <c r="E4309">
        <v>13</v>
      </c>
      <c r="F4309" s="1" t="s">
        <v>780</v>
      </c>
      <c r="G4309" s="1" t="s">
        <v>761</v>
      </c>
      <c r="H4309" s="1" t="s">
        <v>103</v>
      </c>
      <c r="I4309" s="1" t="s">
        <v>762</v>
      </c>
      <c r="J4309" s="1" t="s">
        <v>763</v>
      </c>
      <c r="K4309">
        <v>3212057230</v>
      </c>
      <c r="L4309">
        <v>3212057227</v>
      </c>
      <c r="M4309" s="1" t="s">
        <v>781</v>
      </c>
      <c r="N4309">
        <v>3100</v>
      </c>
      <c r="O4309">
        <v>7600</v>
      </c>
      <c r="P4309">
        <v>9300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10.35697545</v>
      </c>
      <c r="Z4309">
        <v>-75.443416139999997</v>
      </c>
      <c r="AA4309" s="1" t="s">
        <v>59</v>
      </c>
      <c r="AB4309">
        <v>1573218600</v>
      </c>
      <c r="AC4309" t="str">
        <f>MID(TablaPivotFinal[[#This Row],[Fecha]],1,4)</f>
        <v>2017</v>
      </c>
      <c r="AD4309" t="str">
        <f>MID(TablaPivotFinal[[#This Row],[Fecha]],5,3)</f>
        <v>Sep</v>
      </c>
      <c r="AE4309" s="1">
        <v>1573218600</v>
      </c>
      <c r="AF4309" s="1">
        <v>16578.866669999999</v>
      </c>
    </row>
    <row r="4310" spans="1:32" x14ac:dyDescent="0.3">
      <c r="A4310" s="1" t="s">
        <v>779</v>
      </c>
      <c r="B4310" s="1" t="s">
        <v>759</v>
      </c>
      <c r="C4310">
        <v>9005</v>
      </c>
      <c r="D4310" s="1" t="s">
        <v>730</v>
      </c>
      <c r="E4310">
        <v>13</v>
      </c>
      <c r="F4310" s="1" t="s">
        <v>780</v>
      </c>
      <c r="G4310" s="1" t="s">
        <v>761</v>
      </c>
      <c r="H4310" s="1" t="s">
        <v>103</v>
      </c>
      <c r="I4310" s="1" t="s">
        <v>762</v>
      </c>
      <c r="J4310" s="1" t="s">
        <v>763</v>
      </c>
      <c r="K4310">
        <v>3212057230</v>
      </c>
      <c r="L4310">
        <v>3212057227</v>
      </c>
      <c r="M4310" s="1" t="s">
        <v>781</v>
      </c>
      <c r="N4310">
        <v>3100</v>
      </c>
      <c r="O4310">
        <v>7600</v>
      </c>
      <c r="P4310">
        <v>9300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10.35697545</v>
      </c>
      <c r="Z4310">
        <v>-75.443416139999997</v>
      </c>
      <c r="AA4310" s="1" t="s">
        <v>61</v>
      </c>
      <c r="AB4310">
        <v>1775466750</v>
      </c>
      <c r="AC4310" t="str">
        <f>MID(TablaPivotFinal[[#This Row],[Fecha]],1,4)</f>
        <v>2018</v>
      </c>
      <c r="AD4310" t="str">
        <f>MID(TablaPivotFinal[[#This Row],[Fecha]],5,3)</f>
        <v>Abr</v>
      </c>
      <c r="AE4310" s="1">
        <v>1775466750</v>
      </c>
      <c r="AF4310" s="1">
        <v>521376</v>
      </c>
    </row>
    <row r="4311" spans="1:32" x14ac:dyDescent="0.3">
      <c r="A4311" s="1" t="s">
        <v>779</v>
      </c>
      <c r="B4311" s="1" t="s">
        <v>759</v>
      </c>
      <c r="C4311">
        <v>9005</v>
      </c>
      <c r="D4311" s="1" t="s">
        <v>730</v>
      </c>
      <c r="E4311">
        <v>13</v>
      </c>
      <c r="F4311" s="1" t="s">
        <v>780</v>
      </c>
      <c r="G4311" s="1" t="s">
        <v>761</v>
      </c>
      <c r="H4311" s="1" t="s">
        <v>103</v>
      </c>
      <c r="I4311" s="1" t="s">
        <v>762</v>
      </c>
      <c r="J4311" s="1" t="s">
        <v>763</v>
      </c>
      <c r="K4311">
        <v>3212057230</v>
      </c>
      <c r="L4311">
        <v>3212057227</v>
      </c>
      <c r="M4311" s="1" t="s">
        <v>781</v>
      </c>
      <c r="N4311">
        <v>3100</v>
      </c>
      <c r="O4311">
        <v>7600</v>
      </c>
      <c r="P4311">
        <v>9300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10.35697545</v>
      </c>
      <c r="Z4311">
        <v>-75.443416139999997</v>
      </c>
      <c r="AA4311" s="1" t="s">
        <v>63</v>
      </c>
      <c r="AB4311">
        <v>1849901100</v>
      </c>
      <c r="AC4311" t="str">
        <f>MID(TablaPivotFinal[[#This Row],[Fecha]],1,4)</f>
        <v>2018</v>
      </c>
      <c r="AD4311" t="str">
        <f>MID(TablaPivotFinal[[#This Row],[Fecha]],5,3)</f>
        <v>Ago</v>
      </c>
      <c r="AE4311" s="1">
        <v>1849901100</v>
      </c>
      <c r="AF4311" s="1">
        <v>543660</v>
      </c>
    </row>
    <row r="4312" spans="1:32" x14ac:dyDescent="0.3">
      <c r="A4312" s="1" t="s">
        <v>779</v>
      </c>
      <c r="B4312" s="1" t="s">
        <v>759</v>
      </c>
      <c r="C4312">
        <v>9005</v>
      </c>
      <c r="D4312" s="1" t="s">
        <v>730</v>
      </c>
      <c r="E4312">
        <v>13</v>
      </c>
      <c r="F4312" s="1" t="s">
        <v>780</v>
      </c>
      <c r="G4312" s="1" t="s">
        <v>761</v>
      </c>
      <c r="H4312" s="1" t="s">
        <v>103</v>
      </c>
      <c r="I4312" s="1" t="s">
        <v>762</v>
      </c>
      <c r="J4312" s="1" t="s">
        <v>763</v>
      </c>
      <c r="K4312">
        <v>3212057230</v>
      </c>
      <c r="L4312">
        <v>3212057227</v>
      </c>
      <c r="M4312" s="1" t="s">
        <v>781</v>
      </c>
      <c r="N4312">
        <v>3100</v>
      </c>
      <c r="O4312">
        <v>7600</v>
      </c>
      <c r="P4312">
        <v>9300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10.35697545</v>
      </c>
      <c r="Z4312">
        <v>-75.443416139999997</v>
      </c>
      <c r="AA4312" s="1" t="s">
        <v>65</v>
      </c>
      <c r="AB4312">
        <v>1957579900</v>
      </c>
      <c r="AC4312" t="str">
        <f>MID(TablaPivotFinal[[#This Row],[Fecha]],1,4)</f>
        <v>2018</v>
      </c>
      <c r="AD4312" t="str">
        <f>MID(TablaPivotFinal[[#This Row],[Fecha]],5,3)</f>
        <v>Dic</v>
      </c>
      <c r="AE4312" s="1">
        <v>1957579900</v>
      </c>
      <c r="AF4312" s="1">
        <v>578335</v>
      </c>
    </row>
    <row r="4313" spans="1:32" x14ac:dyDescent="0.3">
      <c r="A4313" s="1" t="s">
        <v>779</v>
      </c>
      <c r="B4313" s="1" t="s">
        <v>759</v>
      </c>
      <c r="C4313">
        <v>9005</v>
      </c>
      <c r="D4313" s="1" t="s">
        <v>730</v>
      </c>
      <c r="E4313">
        <v>13</v>
      </c>
      <c r="F4313" s="1" t="s">
        <v>780</v>
      </c>
      <c r="G4313" s="1" t="s">
        <v>761</v>
      </c>
      <c r="H4313" s="1" t="s">
        <v>103</v>
      </c>
      <c r="I4313" s="1" t="s">
        <v>762</v>
      </c>
      <c r="J4313" s="1" t="s">
        <v>763</v>
      </c>
      <c r="K4313">
        <v>3212057230</v>
      </c>
      <c r="L4313">
        <v>3212057227</v>
      </c>
      <c r="M4313" s="1" t="s">
        <v>781</v>
      </c>
      <c r="N4313">
        <v>3100</v>
      </c>
      <c r="O4313">
        <v>7600</v>
      </c>
      <c r="P4313">
        <v>9300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10.35697545</v>
      </c>
      <c r="Z4313">
        <v>-75.443416139999997</v>
      </c>
      <c r="AA4313" s="1" t="s">
        <v>67</v>
      </c>
      <c r="AB4313">
        <v>1698419200</v>
      </c>
      <c r="AC4313" t="str">
        <f>MID(TablaPivotFinal[[#This Row],[Fecha]],1,4)</f>
        <v>2018</v>
      </c>
      <c r="AD4313" t="str">
        <f>MID(TablaPivotFinal[[#This Row],[Fecha]],5,3)</f>
        <v>Ene</v>
      </c>
      <c r="AE4313" s="1">
        <v>1698419200</v>
      </c>
      <c r="AF4313" s="1">
        <v>540918</v>
      </c>
    </row>
    <row r="4314" spans="1:32" x14ac:dyDescent="0.3">
      <c r="A4314" s="1" t="s">
        <v>779</v>
      </c>
      <c r="B4314" s="1" t="s">
        <v>759</v>
      </c>
      <c r="C4314">
        <v>9005</v>
      </c>
      <c r="D4314" s="1" t="s">
        <v>730</v>
      </c>
      <c r="E4314">
        <v>13</v>
      </c>
      <c r="F4314" s="1" t="s">
        <v>780</v>
      </c>
      <c r="G4314" s="1" t="s">
        <v>761</v>
      </c>
      <c r="H4314" s="1" t="s">
        <v>103</v>
      </c>
      <c r="I4314" s="1" t="s">
        <v>762</v>
      </c>
      <c r="J4314" s="1" t="s">
        <v>763</v>
      </c>
      <c r="K4314">
        <v>3212057230</v>
      </c>
      <c r="L4314">
        <v>3212057227</v>
      </c>
      <c r="M4314" s="1" t="s">
        <v>781</v>
      </c>
      <c r="N4314">
        <v>3100</v>
      </c>
      <c r="O4314">
        <v>7600</v>
      </c>
      <c r="P4314">
        <v>9300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10.35697545</v>
      </c>
      <c r="Z4314">
        <v>-75.443416139999997</v>
      </c>
      <c r="AA4314" s="1" t="s">
        <v>69</v>
      </c>
      <c r="AB4314">
        <v>1621135700</v>
      </c>
      <c r="AC4314" t="str">
        <f>MID(TablaPivotFinal[[#This Row],[Fecha]],1,4)</f>
        <v>2018</v>
      </c>
      <c r="AD4314" t="str">
        <f>MID(TablaPivotFinal[[#This Row],[Fecha]],5,3)</f>
        <v>Feb</v>
      </c>
      <c r="AE4314" s="1">
        <v>1621135700</v>
      </c>
      <c r="AF4314" s="1">
        <v>478475</v>
      </c>
    </row>
    <row r="4315" spans="1:32" x14ac:dyDescent="0.3">
      <c r="A4315" s="1" t="s">
        <v>779</v>
      </c>
      <c r="B4315" s="1" t="s">
        <v>759</v>
      </c>
      <c r="C4315">
        <v>9005</v>
      </c>
      <c r="D4315" s="1" t="s">
        <v>730</v>
      </c>
      <c r="E4315">
        <v>13</v>
      </c>
      <c r="F4315" s="1" t="s">
        <v>780</v>
      </c>
      <c r="G4315" s="1" t="s">
        <v>761</v>
      </c>
      <c r="H4315" s="1" t="s">
        <v>103</v>
      </c>
      <c r="I4315" s="1" t="s">
        <v>762</v>
      </c>
      <c r="J4315" s="1" t="s">
        <v>763</v>
      </c>
      <c r="K4315">
        <v>3212057230</v>
      </c>
      <c r="L4315">
        <v>3212057227</v>
      </c>
      <c r="M4315" s="1" t="s">
        <v>781</v>
      </c>
      <c r="N4315">
        <v>3100</v>
      </c>
      <c r="O4315">
        <v>7600</v>
      </c>
      <c r="P4315">
        <v>9300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10.35697545</v>
      </c>
      <c r="Z4315">
        <v>-75.443416139999997</v>
      </c>
      <c r="AA4315" s="1" t="s">
        <v>71</v>
      </c>
      <c r="AB4315">
        <v>1828610600</v>
      </c>
      <c r="AC4315" t="str">
        <f>MID(TablaPivotFinal[[#This Row],[Fecha]],1,4)</f>
        <v>2018</v>
      </c>
      <c r="AD4315" t="str">
        <f>MID(TablaPivotFinal[[#This Row],[Fecha]],5,3)</f>
        <v>Jul</v>
      </c>
      <c r="AE4315" s="1">
        <v>1828610600</v>
      </c>
      <c r="AF4315" s="1">
        <v>540190</v>
      </c>
    </row>
    <row r="4316" spans="1:32" x14ac:dyDescent="0.3">
      <c r="A4316" s="1" t="s">
        <v>779</v>
      </c>
      <c r="B4316" s="1" t="s">
        <v>759</v>
      </c>
      <c r="C4316">
        <v>9005</v>
      </c>
      <c r="D4316" s="1" t="s">
        <v>730</v>
      </c>
      <c r="E4316">
        <v>13</v>
      </c>
      <c r="F4316" s="1" t="s">
        <v>780</v>
      </c>
      <c r="G4316" s="1" t="s">
        <v>761</v>
      </c>
      <c r="H4316" s="1" t="s">
        <v>103</v>
      </c>
      <c r="I4316" s="1" t="s">
        <v>762</v>
      </c>
      <c r="J4316" s="1" t="s">
        <v>763</v>
      </c>
      <c r="K4316">
        <v>3212057230</v>
      </c>
      <c r="L4316">
        <v>3212057227</v>
      </c>
      <c r="M4316" s="1" t="s">
        <v>781</v>
      </c>
      <c r="N4316">
        <v>3100</v>
      </c>
      <c r="O4316">
        <v>7600</v>
      </c>
      <c r="P4316">
        <v>9300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10.35697545</v>
      </c>
      <c r="Z4316">
        <v>-75.443416139999997</v>
      </c>
      <c r="AA4316" s="1" t="s">
        <v>73</v>
      </c>
      <c r="AB4316">
        <v>1723735650</v>
      </c>
      <c r="AC4316" t="str">
        <f>MID(TablaPivotFinal[[#This Row],[Fecha]],1,4)</f>
        <v>2018</v>
      </c>
      <c r="AD4316" t="str">
        <f>MID(TablaPivotFinal[[#This Row],[Fecha]],5,3)</f>
        <v>Jun</v>
      </c>
      <c r="AE4316" s="1">
        <v>1723735650</v>
      </c>
      <c r="AF4316" s="1">
        <v>506831</v>
      </c>
    </row>
    <row r="4317" spans="1:32" x14ac:dyDescent="0.3">
      <c r="A4317" s="1" t="s">
        <v>779</v>
      </c>
      <c r="B4317" s="1" t="s">
        <v>759</v>
      </c>
      <c r="C4317">
        <v>9005</v>
      </c>
      <c r="D4317" s="1" t="s">
        <v>730</v>
      </c>
      <c r="E4317">
        <v>13</v>
      </c>
      <c r="F4317" s="1" t="s">
        <v>780</v>
      </c>
      <c r="G4317" s="1" t="s">
        <v>761</v>
      </c>
      <c r="H4317" s="1" t="s">
        <v>103</v>
      </c>
      <c r="I4317" s="1" t="s">
        <v>762</v>
      </c>
      <c r="J4317" s="1" t="s">
        <v>763</v>
      </c>
      <c r="K4317">
        <v>3212057230</v>
      </c>
      <c r="L4317">
        <v>3212057227</v>
      </c>
      <c r="M4317" s="1" t="s">
        <v>781</v>
      </c>
      <c r="N4317">
        <v>3100</v>
      </c>
      <c r="O4317">
        <v>7600</v>
      </c>
      <c r="P4317">
        <v>9300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10.35697545</v>
      </c>
      <c r="Z4317">
        <v>-75.443416139999997</v>
      </c>
      <c r="AA4317" s="1" t="s">
        <v>75</v>
      </c>
      <c r="AB4317">
        <v>1828402700</v>
      </c>
      <c r="AC4317" t="str">
        <f>MID(TablaPivotFinal[[#This Row],[Fecha]],1,4)</f>
        <v>2018</v>
      </c>
      <c r="AD4317" t="str">
        <f>MID(TablaPivotFinal[[#This Row],[Fecha]],5,3)</f>
        <v>Mar</v>
      </c>
      <c r="AE4317" s="1">
        <v>1828402700</v>
      </c>
      <c r="AF4317" s="1">
        <v>542173</v>
      </c>
    </row>
    <row r="4318" spans="1:32" x14ac:dyDescent="0.3">
      <c r="A4318" s="1" t="s">
        <v>779</v>
      </c>
      <c r="B4318" s="1" t="s">
        <v>759</v>
      </c>
      <c r="C4318">
        <v>9005</v>
      </c>
      <c r="D4318" s="1" t="s">
        <v>730</v>
      </c>
      <c r="E4318">
        <v>13</v>
      </c>
      <c r="F4318" s="1" t="s">
        <v>780</v>
      </c>
      <c r="G4318" s="1" t="s">
        <v>761</v>
      </c>
      <c r="H4318" s="1" t="s">
        <v>103</v>
      </c>
      <c r="I4318" s="1" t="s">
        <v>762</v>
      </c>
      <c r="J4318" s="1" t="s">
        <v>763</v>
      </c>
      <c r="K4318">
        <v>3212057230</v>
      </c>
      <c r="L4318">
        <v>3212057227</v>
      </c>
      <c r="M4318" s="1" t="s">
        <v>781</v>
      </c>
      <c r="N4318">
        <v>3100</v>
      </c>
      <c r="O4318">
        <v>7600</v>
      </c>
      <c r="P4318">
        <v>9300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10.35697545</v>
      </c>
      <c r="Z4318">
        <v>-75.443416139999997</v>
      </c>
      <c r="AA4318" s="1" t="s">
        <v>77</v>
      </c>
      <c r="AB4318">
        <v>1786483600</v>
      </c>
      <c r="AC4318" t="str">
        <f>MID(TablaPivotFinal[[#This Row],[Fecha]],1,4)</f>
        <v>2018</v>
      </c>
      <c r="AD4318" t="str">
        <f>MID(TablaPivotFinal[[#This Row],[Fecha]],5,3)</f>
        <v>May</v>
      </c>
      <c r="AE4318" s="1">
        <v>1786483600</v>
      </c>
      <c r="AF4318" s="1">
        <v>525838</v>
      </c>
    </row>
    <row r="4319" spans="1:32" x14ac:dyDescent="0.3">
      <c r="A4319" s="1" t="s">
        <v>779</v>
      </c>
      <c r="B4319" s="1" t="s">
        <v>759</v>
      </c>
      <c r="C4319">
        <v>9005</v>
      </c>
      <c r="D4319" s="1" t="s">
        <v>730</v>
      </c>
      <c r="E4319">
        <v>13</v>
      </c>
      <c r="F4319" s="1" t="s">
        <v>780</v>
      </c>
      <c r="G4319" s="1" t="s">
        <v>761</v>
      </c>
      <c r="H4319" s="1" t="s">
        <v>103</v>
      </c>
      <c r="I4319" s="1" t="s">
        <v>762</v>
      </c>
      <c r="J4319" s="1" t="s">
        <v>763</v>
      </c>
      <c r="K4319">
        <v>3212057230</v>
      </c>
      <c r="L4319">
        <v>3212057227</v>
      </c>
      <c r="M4319" s="1" t="s">
        <v>781</v>
      </c>
      <c r="N4319">
        <v>3100</v>
      </c>
      <c r="O4319">
        <v>7600</v>
      </c>
      <c r="P4319">
        <v>9300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10.35697545</v>
      </c>
      <c r="Z4319">
        <v>-75.443416139999997</v>
      </c>
      <c r="AA4319" s="1" t="s">
        <v>79</v>
      </c>
      <c r="AB4319">
        <v>1723673900</v>
      </c>
      <c r="AC4319" t="str">
        <f>MID(TablaPivotFinal[[#This Row],[Fecha]],1,4)</f>
        <v>2018</v>
      </c>
      <c r="AD4319" t="str">
        <f>MID(TablaPivotFinal[[#This Row],[Fecha]],5,3)</f>
        <v>Nov</v>
      </c>
      <c r="AE4319" s="1">
        <v>1723673900</v>
      </c>
      <c r="AF4319" s="1">
        <v>503249</v>
      </c>
    </row>
    <row r="4320" spans="1:32" x14ac:dyDescent="0.3">
      <c r="A4320" s="1" t="s">
        <v>779</v>
      </c>
      <c r="B4320" s="1" t="s">
        <v>759</v>
      </c>
      <c r="C4320">
        <v>9005</v>
      </c>
      <c r="D4320" s="1" t="s">
        <v>730</v>
      </c>
      <c r="E4320">
        <v>13</v>
      </c>
      <c r="F4320" s="1" t="s">
        <v>780</v>
      </c>
      <c r="G4320" s="1" t="s">
        <v>761</v>
      </c>
      <c r="H4320" s="1" t="s">
        <v>103</v>
      </c>
      <c r="I4320" s="1" t="s">
        <v>762</v>
      </c>
      <c r="J4320" s="1" t="s">
        <v>763</v>
      </c>
      <c r="K4320">
        <v>3212057230</v>
      </c>
      <c r="L4320">
        <v>3212057227</v>
      </c>
      <c r="M4320" s="1" t="s">
        <v>781</v>
      </c>
      <c r="N4320">
        <v>3100</v>
      </c>
      <c r="O4320">
        <v>7600</v>
      </c>
      <c r="P4320">
        <v>9300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10.35697545</v>
      </c>
      <c r="Z4320">
        <v>-75.443416139999997</v>
      </c>
      <c r="AA4320" s="1" t="s">
        <v>81</v>
      </c>
      <c r="AB4320">
        <v>1840293000</v>
      </c>
      <c r="AC4320" t="str">
        <f>MID(TablaPivotFinal[[#This Row],[Fecha]],1,4)</f>
        <v>2018</v>
      </c>
      <c r="AD4320" t="str">
        <f>MID(TablaPivotFinal[[#This Row],[Fecha]],5,3)</f>
        <v>Oct</v>
      </c>
      <c r="AE4320" s="1">
        <v>1840293000</v>
      </c>
      <c r="AF4320" s="1">
        <v>538207</v>
      </c>
    </row>
    <row r="4321" spans="1:32" x14ac:dyDescent="0.3">
      <c r="A4321" s="1" t="s">
        <v>779</v>
      </c>
      <c r="B4321" s="1" t="s">
        <v>759</v>
      </c>
      <c r="C4321">
        <v>9005</v>
      </c>
      <c r="D4321" s="1" t="s">
        <v>730</v>
      </c>
      <c r="E4321">
        <v>13</v>
      </c>
      <c r="F4321" s="1" t="s">
        <v>780</v>
      </c>
      <c r="G4321" s="1" t="s">
        <v>761</v>
      </c>
      <c r="H4321" s="1" t="s">
        <v>103</v>
      </c>
      <c r="I4321" s="1" t="s">
        <v>762</v>
      </c>
      <c r="J4321" s="1" t="s">
        <v>763</v>
      </c>
      <c r="K4321">
        <v>3212057230</v>
      </c>
      <c r="L4321">
        <v>3212057227</v>
      </c>
      <c r="M4321" s="1" t="s">
        <v>781</v>
      </c>
      <c r="N4321">
        <v>3100</v>
      </c>
      <c r="O4321">
        <v>7600</v>
      </c>
      <c r="P4321">
        <v>9300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10.35697545</v>
      </c>
      <c r="Z4321">
        <v>-75.443416139999997</v>
      </c>
      <c r="AA4321" s="1" t="s">
        <v>83</v>
      </c>
      <c r="AB4321">
        <v>1792488700</v>
      </c>
      <c r="AC4321" t="str">
        <f>MID(TablaPivotFinal[[#This Row],[Fecha]],1,4)</f>
        <v>2018</v>
      </c>
      <c r="AD4321" t="str">
        <f>MID(TablaPivotFinal[[#This Row],[Fecha]],5,3)</f>
        <v>Sep</v>
      </c>
      <c r="AE4321" s="1">
        <v>1792488700</v>
      </c>
      <c r="AF4321" s="1">
        <v>524894</v>
      </c>
    </row>
    <row r="4322" spans="1:32" x14ac:dyDescent="0.3">
      <c r="A4322" s="1" t="s">
        <v>782</v>
      </c>
      <c r="B4322" s="1" t="s">
        <v>783</v>
      </c>
      <c r="C4322">
        <v>9006</v>
      </c>
      <c r="D4322" s="1" t="s">
        <v>730</v>
      </c>
      <c r="E4322">
        <v>13</v>
      </c>
      <c r="F4322" s="1" t="s">
        <v>784</v>
      </c>
      <c r="G4322" s="1" t="s">
        <v>761</v>
      </c>
      <c r="H4322" s="1" t="s">
        <v>103</v>
      </c>
      <c r="I4322" s="1" t="s">
        <v>785</v>
      </c>
      <c r="J4322" s="1" t="s">
        <v>763</v>
      </c>
      <c r="K4322">
        <v>3212057236</v>
      </c>
      <c r="L4322">
        <v>3212057227</v>
      </c>
      <c r="M4322" s="1" t="s">
        <v>786</v>
      </c>
      <c r="N4322">
        <v>8000</v>
      </c>
      <c r="O4322">
        <v>8900</v>
      </c>
      <c r="P4322">
        <v>19800</v>
      </c>
      <c r="Q4322">
        <v>26400</v>
      </c>
      <c r="R4322">
        <v>30200</v>
      </c>
      <c r="S4322">
        <v>0</v>
      </c>
      <c r="T4322">
        <v>0</v>
      </c>
      <c r="U4322">
        <v>0</v>
      </c>
      <c r="V4322">
        <v>0</v>
      </c>
      <c r="W4322">
        <v>8400</v>
      </c>
      <c r="X4322">
        <v>8700</v>
      </c>
      <c r="Y4322">
        <v>10.546969410000001</v>
      </c>
      <c r="Z4322">
        <v>-75.365165950000005</v>
      </c>
      <c r="AA4322" s="1" t="s">
        <v>13</v>
      </c>
      <c r="AB4322">
        <v>1371641100</v>
      </c>
      <c r="AC4322" t="str">
        <f>MID(TablaPivotFinal[[#This Row],[Fecha]],1,4)</f>
        <v>2016</v>
      </c>
      <c r="AD4322" t="str">
        <f>MID(TablaPivotFinal[[#This Row],[Fecha]],5,3)</f>
        <v>Abr</v>
      </c>
      <c r="AE4322" s="1">
        <v>1371641100</v>
      </c>
      <c r="AF4322" s="1">
        <v>112577</v>
      </c>
    </row>
    <row r="4323" spans="1:32" x14ac:dyDescent="0.3">
      <c r="A4323" s="1" t="s">
        <v>782</v>
      </c>
      <c r="B4323" s="1" t="s">
        <v>783</v>
      </c>
      <c r="C4323">
        <v>9006</v>
      </c>
      <c r="D4323" s="1" t="s">
        <v>730</v>
      </c>
      <c r="E4323">
        <v>13</v>
      </c>
      <c r="F4323" s="1" t="s">
        <v>784</v>
      </c>
      <c r="G4323" s="1" t="s">
        <v>761</v>
      </c>
      <c r="H4323" s="1" t="s">
        <v>103</v>
      </c>
      <c r="I4323" s="1" t="s">
        <v>785</v>
      </c>
      <c r="J4323" s="1" t="s">
        <v>763</v>
      </c>
      <c r="K4323">
        <v>3212057236</v>
      </c>
      <c r="L4323">
        <v>3212057227</v>
      </c>
      <c r="M4323" s="1" t="s">
        <v>786</v>
      </c>
      <c r="N4323">
        <v>8000</v>
      </c>
      <c r="O4323">
        <v>8900</v>
      </c>
      <c r="P4323">
        <v>19800</v>
      </c>
      <c r="Q4323">
        <v>26400</v>
      </c>
      <c r="R4323">
        <v>30200</v>
      </c>
      <c r="S4323">
        <v>0</v>
      </c>
      <c r="T4323">
        <v>0</v>
      </c>
      <c r="U4323">
        <v>0</v>
      </c>
      <c r="V4323">
        <v>0</v>
      </c>
      <c r="W4323">
        <v>8400</v>
      </c>
      <c r="X4323">
        <v>8700</v>
      </c>
      <c r="Y4323">
        <v>10.546969410000001</v>
      </c>
      <c r="Z4323">
        <v>-75.365165950000005</v>
      </c>
      <c r="AA4323" s="1" t="s">
        <v>15</v>
      </c>
      <c r="AB4323">
        <v>1415666800</v>
      </c>
      <c r="AC4323" t="str">
        <f>MID(TablaPivotFinal[[#This Row],[Fecha]],1,4)</f>
        <v>2016</v>
      </c>
      <c r="AD4323" t="str">
        <f>MID(TablaPivotFinal[[#This Row],[Fecha]],5,3)</f>
        <v>Ago</v>
      </c>
      <c r="AE4323" s="1">
        <v>1415666800</v>
      </c>
      <c r="AF4323" s="1">
        <v>118406</v>
      </c>
    </row>
    <row r="4324" spans="1:32" x14ac:dyDescent="0.3">
      <c r="A4324" s="1" t="s">
        <v>782</v>
      </c>
      <c r="B4324" s="1" t="s">
        <v>783</v>
      </c>
      <c r="C4324">
        <v>9006</v>
      </c>
      <c r="D4324" s="1" t="s">
        <v>730</v>
      </c>
      <c r="E4324">
        <v>13</v>
      </c>
      <c r="F4324" s="1" t="s">
        <v>784</v>
      </c>
      <c r="G4324" s="1" t="s">
        <v>761</v>
      </c>
      <c r="H4324" s="1" t="s">
        <v>103</v>
      </c>
      <c r="I4324" s="1" t="s">
        <v>785</v>
      </c>
      <c r="J4324" s="1" t="s">
        <v>763</v>
      </c>
      <c r="K4324">
        <v>3212057236</v>
      </c>
      <c r="L4324">
        <v>3212057227</v>
      </c>
      <c r="M4324" s="1" t="s">
        <v>786</v>
      </c>
      <c r="N4324">
        <v>8000</v>
      </c>
      <c r="O4324">
        <v>8900</v>
      </c>
      <c r="P4324">
        <v>19800</v>
      </c>
      <c r="Q4324">
        <v>26400</v>
      </c>
      <c r="R4324">
        <v>30200</v>
      </c>
      <c r="S4324">
        <v>0</v>
      </c>
      <c r="T4324">
        <v>0</v>
      </c>
      <c r="U4324">
        <v>0</v>
      </c>
      <c r="V4324">
        <v>0</v>
      </c>
      <c r="W4324">
        <v>8400</v>
      </c>
      <c r="X4324">
        <v>8700</v>
      </c>
      <c r="Y4324">
        <v>10.546969410000001</v>
      </c>
      <c r="Z4324">
        <v>-75.365165950000005</v>
      </c>
      <c r="AA4324" s="1" t="s">
        <v>17</v>
      </c>
      <c r="AB4324">
        <v>1520075300</v>
      </c>
      <c r="AC4324" t="str">
        <f>MID(TablaPivotFinal[[#This Row],[Fecha]],1,4)</f>
        <v>2016</v>
      </c>
      <c r="AD4324" t="str">
        <f>MID(TablaPivotFinal[[#This Row],[Fecha]],5,3)</f>
        <v>Dic</v>
      </c>
      <c r="AE4324" s="1">
        <v>1520075300</v>
      </c>
      <c r="AF4324" s="1">
        <v>128365</v>
      </c>
    </row>
    <row r="4325" spans="1:32" x14ac:dyDescent="0.3">
      <c r="A4325" s="1" t="s">
        <v>782</v>
      </c>
      <c r="B4325" s="1" t="s">
        <v>783</v>
      </c>
      <c r="C4325">
        <v>9006</v>
      </c>
      <c r="D4325" s="1" t="s">
        <v>730</v>
      </c>
      <c r="E4325">
        <v>13</v>
      </c>
      <c r="F4325" s="1" t="s">
        <v>784</v>
      </c>
      <c r="G4325" s="1" t="s">
        <v>761</v>
      </c>
      <c r="H4325" s="1" t="s">
        <v>103</v>
      </c>
      <c r="I4325" s="1" t="s">
        <v>785</v>
      </c>
      <c r="J4325" s="1" t="s">
        <v>763</v>
      </c>
      <c r="K4325">
        <v>3212057236</v>
      </c>
      <c r="L4325">
        <v>3212057227</v>
      </c>
      <c r="M4325" s="1" t="s">
        <v>786</v>
      </c>
      <c r="N4325">
        <v>8000</v>
      </c>
      <c r="O4325">
        <v>8900</v>
      </c>
      <c r="P4325">
        <v>19800</v>
      </c>
      <c r="Q4325">
        <v>26400</v>
      </c>
      <c r="R4325">
        <v>30200</v>
      </c>
      <c r="S4325">
        <v>0</v>
      </c>
      <c r="T4325">
        <v>0</v>
      </c>
      <c r="U4325">
        <v>0</v>
      </c>
      <c r="V4325">
        <v>0</v>
      </c>
      <c r="W4325">
        <v>8400</v>
      </c>
      <c r="X4325">
        <v>8700</v>
      </c>
      <c r="Y4325">
        <v>10.546969410000001</v>
      </c>
      <c r="Z4325">
        <v>-75.365165950000005</v>
      </c>
      <c r="AA4325" s="1" t="s">
        <v>19</v>
      </c>
      <c r="AB4325">
        <v>1343467100</v>
      </c>
      <c r="AC4325" t="str">
        <f>MID(TablaPivotFinal[[#This Row],[Fecha]],1,4)</f>
        <v>2016</v>
      </c>
      <c r="AD4325" t="str">
        <f>MID(TablaPivotFinal[[#This Row],[Fecha]],5,3)</f>
        <v>Ene</v>
      </c>
      <c r="AE4325" s="1">
        <v>1343467100</v>
      </c>
      <c r="AF4325" s="1">
        <v>116947</v>
      </c>
    </row>
    <row r="4326" spans="1:32" x14ac:dyDescent="0.3">
      <c r="A4326" s="1" t="s">
        <v>782</v>
      </c>
      <c r="B4326" s="1" t="s">
        <v>783</v>
      </c>
      <c r="C4326">
        <v>9006</v>
      </c>
      <c r="D4326" s="1" t="s">
        <v>730</v>
      </c>
      <c r="E4326">
        <v>13</v>
      </c>
      <c r="F4326" s="1" t="s">
        <v>784</v>
      </c>
      <c r="G4326" s="1" t="s">
        <v>761</v>
      </c>
      <c r="H4326" s="1" t="s">
        <v>103</v>
      </c>
      <c r="I4326" s="1" t="s">
        <v>785</v>
      </c>
      <c r="J4326" s="1" t="s">
        <v>763</v>
      </c>
      <c r="K4326">
        <v>3212057236</v>
      </c>
      <c r="L4326">
        <v>3212057227</v>
      </c>
      <c r="M4326" s="1" t="s">
        <v>786</v>
      </c>
      <c r="N4326">
        <v>8000</v>
      </c>
      <c r="O4326">
        <v>8900</v>
      </c>
      <c r="P4326">
        <v>19800</v>
      </c>
      <c r="Q4326">
        <v>26400</v>
      </c>
      <c r="R4326">
        <v>30200</v>
      </c>
      <c r="S4326">
        <v>0</v>
      </c>
      <c r="T4326">
        <v>0</v>
      </c>
      <c r="U4326">
        <v>0</v>
      </c>
      <c r="V4326">
        <v>0</v>
      </c>
      <c r="W4326">
        <v>8400</v>
      </c>
      <c r="X4326">
        <v>8700</v>
      </c>
      <c r="Y4326">
        <v>10.546969410000001</v>
      </c>
      <c r="Z4326">
        <v>-75.365165950000005</v>
      </c>
      <c r="AA4326" s="1" t="s">
        <v>21</v>
      </c>
      <c r="AB4326">
        <v>1305052500</v>
      </c>
      <c r="AC4326" t="str">
        <f>MID(TablaPivotFinal[[#This Row],[Fecha]],1,4)</f>
        <v>2016</v>
      </c>
      <c r="AD4326" t="str">
        <f>MID(TablaPivotFinal[[#This Row],[Fecha]],5,3)</f>
        <v>Feb</v>
      </c>
      <c r="AE4326" s="1">
        <v>1305052500</v>
      </c>
      <c r="AF4326" s="1">
        <v>109844</v>
      </c>
    </row>
    <row r="4327" spans="1:32" x14ac:dyDescent="0.3">
      <c r="A4327" s="1" t="s">
        <v>782</v>
      </c>
      <c r="B4327" s="1" t="s">
        <v>783</v>
      </c>
      <c r="C4327">
        <v>9006</v>
      </c>
      <c r="D4327" s="1" t="s">
        <v>730</v>
      </c>
      <c r="E4327">
        <v>13</v>
      </c>
      <c r="F4327" s="1" t="s">
        <v>784</v>
      </c>
      <c r="G4327" s="1" t="s">
        <v>761</v>
      </c>
      <c r="H4327" s="1" t="s">
        <v>103</v>
      </c>
      <c r="I4327" s="1" t="s">
        <v>785</v>
      </c>
      <c r="J4327" s="1" t="s">
        <v>763</v>
      </c>
      <c r="K4327">
        <v>3212057236</v>
      </c>
      <c r="L4327">
        <v>3212057227</v>
      </c>
      <c r="M4327" s="1" t="s">
        <v>786</v>
      </c>
      <c r="N4327">
        <v>8000</v>
      </c>
      <c r="O4327">
        <v>8900</v>
      </c>
      <c r="P4327">
        <v>19800</v>
      </c>
      <c r="Q4327">
        <v>26400</v>
      </c>
      <c r="R4327">
        <v>30200</v>
      </c>
      <c r="S4327">
        <v>0</v>
      </c>
      <c r="T4327">
        <v>0</v>
      </c>
      <c r="U4327">
        <v>0</v>
      </c>
      <c r="V4327">
        <v>0</v>
      </c>
      <c r="W4327">
        <v>8400</v>
      </c>
      <c r="X4327">
        <v>8700</v>
      </c>
      <c r="Y4327">
        <v>10.546969410000001</v>
      </c>
      <c r="Z4327">
        <v>-75.365165950000005</v>
      </c>
      <c r="AA4327" s="1" t="s">
        <v>23</v>
      </c>
      <c r="AB4327">
        <v>1315090700</v>
      </c>
      <c r="AC4327" t="str">
        <f>MID(TablaPivotFinal[[#This Row],[Fecha]],1,4)</f>
        <v>2016</v>
      </c>
      <c r="AD4327" t="str">
        <f>MID(TablaPivotFinal[[#This Row],[Fecha]],5,3)</f>
        <v>Jul</v>
      </c>
      <c r="AE4327" s="1">
        <v>1315090700</v>
      </c>
      <c r="AF4327" s="1">
        <v>115163</v>
      </c>
    </row>
    <row r="4328" spans="1:32" x14ac:dyDescent="0.3">
      <c r="A4328" s="1" t="s">
        <v>782</v>
      </c>
      <c r="B4328" s="1" t="s">
        <v>783</v>
      </c>
      <c r="C4328">
        <v>9006</v>
      </c>
      <c r="D4328" s="1" t="s">
        <v>730</v>
      </c>
      <c r="E4328">
        <v>13</v>
      </c>
      <c r="F4328" s="1" t="s">
        <v>784</v>
      </c>
      <c r="G4328" s="1" t="s">
        <v>761</v>
      </c>
      <c r="H4328" s="1" t="s">
        <v>103</v>
      </c>
      <c r="I4328" s="1" t="s">
        <v>785</v>
      </c>
      <c r="J4328" s="1" t="s">
        <v>763</v>
      </c>
      <c r="K4328">
        <v>3212057236</v>
      </c>
      <c r="L4328">
        <v>3212057227</v>
      </c>
      <c r="M4328" s="1" t="s">
        <v>786</v>
      </c>
      <c r="N4328">
        <v>8000</v>
      </c>
      <c r="O4328">
        <v>8900</v>
      </c>
      <c r="P4328">
        <v>19800</v>
      </c>
      <c r="Q4328">
        <v>26400</v>
      </c>
      <c r="R4328">
        <v>30200</v>
      </c>
      <c r="S4328">
        <v>0</v>
      </c>
      <c r="T4328">
        <v>0</v>
      </c>
      <c r="U4328">
        <v>0</v>
      </c>
      <c r="V4328">
        <v>0</v>
      </c>
      <c r="W4328">
        <v>8400</v>
      </c>
      <c r="X4328">
        <v>8700</v>
      </c>
      <c r="Y4328">
        <v>10.546969410000001</v>
      </c>
      <c r="Z4328">
        <v>-75.365165950000005</v>
      </c>
      <c r="AA4328" s="1" t="s">
        <v>25</v>
      </c>
      <c r="AB4328">
        <v>1333453700</v>
      </c>
      <c r="AC4328" t="str">
        <f>MID(TablaPivotFinal[[#This Row],[Fecha]],1,4)</f>
        <v>2016</v>
      </c>
      <c r="AD4328" t="str">
        <f>MID(TablaPivotFinal[[#This Row],[Fecha]],5,3)</f>
        <v>Jun</v>
      </c>
      <c r="AE4328" s="1">
        <v>1333453700</v>
      </c>
      <c r="AF4328" s="1">
        <v>112857</v>
      </c>
    </row>
    <row r="4329" spans="1:32" x14ac:dyDescent="0.3">
      <c r="A4329" s="1" t="s">
        <v>782</v>
      </c>
      <c r="B4329" s="1" t="s">
        <v>783</v>
      </c>
      <c r="C4329">
        <v>9006</v>
      </c>
      <c r="D4329" s="1" t="s">
        <v>730</v>
      </c>
      <c r="E4329">
        <v>13</v>
      </c>
      <c r="F4329" s="1" t="s">
        <v>784</v>
      </c>
      <c r="G4329" s="1" t="s">
        <v>761</v>
      </c>
      <c r="H4329" s="1" t="s">
        <v>103</v>
      </c>
      <c r="I4329" s="1" t="s">
        <v>785</v>
      </c>
      <c r="J4329" s="1" t="s">
        <v>763</v>
      </c>
      <c r="K4329">
        <v>3212057236</v>
      </c>
      <c r="L4329">
        <v>3212057227</v>
      </c>
      <c r="M4329" s="1" t="s">
        <v>786</v>
      </c>
      <c r="N4329">
        <v>8000</v>
      </c>
      <c r="O4329">
        <v>8900</v>
      </c>
      <c r="P4329">
        <v>19800</v>
      </c>
      <c r="Q4329">
        <v>26400</v>
      </c>
      <c r="R4329">
        <v>30200</v>
      </c>
      <c r="S4329">
        <v>0</v>
      </c>
      <c r="T4329">
        <v>0</v>
      </c>
      <c r="U4329">
        <v>0</v>
      </c>
      <c r="V4329">
        <v>0</v>
      </c>
      <c r="W4329">
        <v>8400</v>
      </c>
      <c r="X4329">
        <v>8700</v>
      </c>
      <c r="Y4329">
        <v>10.546969410000001</v>
      </c>
      <c r="Z4329">
        <v>-75.365165950000005</v>
      </c>
      <c r="AA4329" s="1" t="s">
        <v>27</v>
      </c>
      <c r="AB4329">
        <v>1438935400</v>
      </c>
      <c r="AC4329" t="str">
        <f>MID(TablaPivotFinal[[#This Row],[Fecha]],1,4)</f>
        <v>2016</v>
      </c>
      <c r="AD4329" t="str">
        <f>MID(TablaPivotFinal[[#This Row],[Fecha]],5,3)</f>
        <v>Mar</v>
      </c>
      <c r="AE4329" s="1">
        <v>1438935400</v>
      </c>
      <c r="AF4329" s="1">
        <v>119595</v>
      </c>
    </row>
    <row r="4330" spans="1:32" x14ac:dyDescent="0.3">
      <c r="A4330" s="1" t="s">
        <v>782</v>
      </c>
      <c r="B4330" s="1" t="s">
        <v>783</v>
      </c>
      <c r="C4330">
        <v>9006</v>
      </c>
      <c r="D4330" s="1" t="s">
        <v>730</v>
      </c>
      <c r="E4330">
        <v>13</v>
      </c>
      <c r="F4330" s="1" t="s">
        <v>784</v>
      </c>
      <c r="G4330" s="1" t="s">
        <v>761</v>
      </c>
      <c r="H4330" s="1" t="s">
        <v>103</v>
      </c>
      <c r="I4330" s="1" t="s">
        <v>785</v>
      </c>
      <c r="J4330" s="1" t="s">
        <v>763</v>
      </c>
      <c r="K4330">
        <v>3212057236</v>
      </c>
      <c r="L4330">
        <v>3212057227</v>
      </c>
      <c r="M4330" s="1" t="s">
        <v>786</v>
      </c>
      <c r="N4330">
        <v>8000</v>
      </c>
      <c r="O4330">
        <v>8900</v>
      </c>
      <c r="P4330">
        <v>19800</v>
      </c>
      <c r="Q4330">
        <v>26400</v>
      </c>
      <c r="R4330">
        <v>30200</v>
      </c>
      <c r="S4330">
        <v>0</v>
      </c>
      <c r="T4330">
        <v>0</v>
      </c>
      <c r="U4330">
        <v>0</v>
      </c>
      <c r="V4330">
        <v>0</v>
      </c>
      <c r="W4330">
        <v>8400</v>
      </c>
      <c r="X4330">
        <v>8700</v>
      </c>
      <c r="Y4330">
        <v>10.546969410000001</v>
      </c>
      <c r="Z4330">
        <v>-75.365165950000005</v>
      </c>
      <c r="AA4330" s="1" t="s">
        <v>29</v>
      </c>
      <c r="AB4330">
        <v>1301597700</v>
      </c>
      <c r="AC4330" t="str">
        <f>MID(TablaPivotFinal[[#This Row],[Fecha]],1,4)</f>
        <v>2016</v>
      </c>
      <c r="AD4330" t="str">
        <f>MID(TablaPivotFinal[[#This Row],[Fecha]],5,3)</f>
        <v>May</v>
      </c>
      <c r="AE4330" s="1">
        <v>1301597700</v>
      </c>
      <c r="AF4330" s="1">
        <v>111040</v>
      </c>
    </row>
    <row r="4331" spans="1:32" x14ac:dyDescent="0.3">
      <c r="A4331" s="1" t="s">
        <v>782</v>
      </c>
      <c r="B4331" s="1" t="s">
        <v>783</v>
      </c>
      <c r="C4331">
        <v>9006</v>
      </c>
      <c r="D4331" s="1" t="s">
        <v>730</v>
      </c>
      <c r="E4331">
        <v>13</v>
      </c>
      <c r="F4331" s="1" t="s">
        <v>784</v>
      </c>
      <c r="G4331" s="1" t="s">
        <v>761</v>
      </c>
      <c r="H4331" s="1" t="s">
        <v>103</v>
      </c>
      <c r="I4331" s="1" t="s">
        <v>785</v>
      </c>
      <c r="J4331" s="1" t="s">
        <v>763</v>
      </c>
      <c r="K4331">
        <v>3212057236</v>
      </c>
      <c r="L4331">
        <v>3212057227</v>
      </c>
      <c r="M4331" s="1" t="s">
        <v>786</v>
      </c>
      <c r="N4331">
        <v>8000</v>
      </c>
      <c r="O4331">
        <v>8900</v>
      </c>
      <c r="P4331">
        <v>19800</v>
      </c>
      <c r="Q4331">
        <v>26400</v>
      </c>
      <c r="R4331">
        <v>30200</v>
      </c>
      <c r="S4331">
        <v>0</v>
      </c>
      <c r="T4331">
        <v>0</v>
      </c>
      <c r="U4331">
        <v>0</v>
      </c>
      <c r="V4331">
        <v>0</v>
      </c>
      <c r="W4331">
        <v>8400</v>
      </c>
      <c r="X4331">
        <v>8700</v>
      </c>
      <c r="Y4331">
        <v>10.546969410000001</v>
      </c>
      <c r="Z4331">
        <v>-75.365165950000005</v>
      </c>
      <c r="AA4331" s="1" t="s">
        <v>31</v>
      </c>
      <c r="AB4331">
        <v>1376007000</v>
      </c>
      <c r="AC4331" t="str">
        <f>MID(TablaPivotFinal[[#This Row],[Fecha]],1,4)</f>
        <v>2016</v>
      </c>
      <c r="AD4331" t="str">
        <f>MID(TablaPivotFinal[[#This Row],[Fecha]],5,3)</f>
        <v>Nov</v>
      </c>
      <c r="AE4331" s="1">
        <v>1376007000</v>
      </c>
      <c r="AF4331" s="1">
        <v>114654</v>
      </c>
    </row>
    <row r="4332" spans="1:32" x14ac:dyDescent="0.3">
      <c r="A4332" s="1" t="s">
        <v>782</v>
      </c>
      <c r="B4332" s="1" t="s">
        <v>783</v>
      </c>
      <c r="C4332">
        <v>9006</v>
      </c>
      <c r="D4332" s="1" t="s">
        <v>730</v>
      </c>
      <c r="E4332">
        <v>13</v>
      </c>
      <c r="F4332" s="1" t="s">
        <v>784</v>
      </c>
      <c r="G4332" s="1" t="s">
        <v>761</v>
      </c>
      <c r="H4332" s="1" t="s">
        <v>103</v>
      </c>
      <c r="I4332" s="1" t="s">
        <v>785</v>
      </c>
      <c r="J4332" s="1" t="s">
        <v>763</v>
      </c>
      <c r="K4332">
        <v>3212057236</v>
      </c>
      <c r="L4332">
        <v>3212057227</v>
      </c>
      <c r="M4332" s="1" t="s">
        <v>786</v>
      </c>
      <c r="N4332">
        <v>8000</v>
      </c>
      <c r="O4332">
        <v>8900</v>
      </c>
      <c r="P4332">
        <v>19800</v>
      </c>
      <c r="Q4332">
        <v>26400</v>
      </c>
      <c r="R4332">
        <v>30200</v>
      </c>
      <c r="S4332">
        <v>0</v>
      </c>
      <c r="T4332">
        <v>0</v>
      </c>
      <c r="U4332">
        <v>0</v>
      </c>
      <c r="V4332">
        <v>0</v>
      </c>
      <c r="W4332">
        <v>8400</v>
      </c>
      <c r="X4332">
        <v>8700</v>
      </c>
      <c r="Y4332">
        <v>10.546969410000001</v>
      </c>
      <c r="Z4332">
        <v>-75.365165950000005</v>
      </c>
      <c r="AA4332" s="1" t="s">
        <v>33</v>
      </c>
      <c r="AB4332">
        <v>1395447200</v>
      </c>
      <c r="AC4332" t="str">
        <f>MID(TablaPivotFinal[[#This Row],[Fecha]],1,4)</f>
        <v>2016</v>
      </c>
      <c r="AD4332" t="str">
        <f>MID(TablaPivotFinal[[#This Row],[Fecha]],5,3)</f>
        <v>Oct</v>
      </c>
      <c r="AE4332" s="1">
        <v>1395447200</v>
      </c>
      <c r="AF4332" s="1">
        <v>116168</v>
      </c>
    </row>
    <row r="4333" spans="1:32" x14ac:dyDescent="0.3">
      <c r="A4333" s="1" t="s">
        <v>782</v>
      </c>
      <c r="B4333" s="1" t="s">
        <v>783</v>
      </c>
      <c r="C4333">
        <v>9006</v>
      </c>
      <c r="D4333" s="1" t="s">
        <v>730</v>
      </c>
      <c r="E4333">
        <v>13</v>
      </c>
      <c r="F4333" s="1" t="s">
        <v>784</v>
      </c>
      <c r="G4333" s="1" t="s">
        <v>761</v>
      </c>
      <c r="H4333" s="1" t="s">
        <v>103</v>
      </c>
      <c r="I4333" s="1" t="s">
        <v>785</v>
      </c>
      <c r="J4333" s="1" t="s">
        <v>763</v>
      </c>
      <c r="K4333">
        <v>3212057236</v>
      </c>
      <c r="L4333">
        <v>3212057227</v>
      </c>
      <c r="M4333" s="1" t="s">
        <v>786</v>
      </c>
      <c r="N4333">
        <v>8000</v>
      </c>
      <c r="O4333">
        <v>8900</v>
      </c>
      <c r="P4333">
        <v>19800</v>
      </c>
      <c r="Q4333">
        <v>26400</v>
      </c>
      <c r="R4333">
        <v>30200</v>
      </c>
      <c r="S4333">
        <v>0</v>
      </c>
      <c r="T4333">
        <v>0</v>
      </c>
      <c r="U4333">
        <v>0</v>
      </c>
      <c r="V4333">
        <v>0</v>
      </c>
      <c r="W4333">
        <v>8400</v>
      </c>
      <c r="X4333">
        <v>8700</v>
      </c>
      <c r="Y4333">
        <v>10.546969410000001</v>
      </c>
      <c r="Z4333">
        <v>-75.365165950000005</v>
      </c>
      <c r="AA4333" s="1" t="s">
        <v>35</v>
      </c>
      <c r="AB4333">
        <v>1390403100</v>
      </c>
      <c r="AC4333" t="str">
        <f>MID(TablaPivotFinal[[#This Row],[Fecha]],1,4)</f>
        <v>2016</v>
      </c>
      <c r="AD4333" t="str">
        <f>MID(TablaPivotFinal[[#This Row],[Fecha]],5,3)</f>
        <v>Sep</v>
      </c>
      <c r="AE4333" s="1">
        <v>1390403100</v>
      </c>
      <c r="AF4333" s="1">
        <v>114666</v>
      </c>
    </row>
    <row r="4334" spans="1:32" x14ac:dyDescent="0.3">
      <c r="A4334" s="1" t="s">
        <v>782</v>
      </c>
      <c r="B4334" s="1" t="s">
        <v>783</v>
      </c>
      <c r="C4334">
        <v>9006</v>
      </c>
      <c r="D4334" s="1" t="s">
        <v>730</v>
      </c>
      <c r="E4334">
        <v>13</v>
      </c>
      <c r="F4334" s="1" t="s">
        <v>784</v>
      </c>
      <c r="G4334" s="1" t="s">
        <v>761</v>
      </c>
      <c r="H4334" s="1" t="s">
        <v>103</v>
      </c>
      <c r="I4334" s="1" t="s">
        <v>785</v>
      </c>
      <c r="J4334" s="1" t="s">
        <v>763</v>
      </c>
      <c r="K4334">
        <v>3212057236</v>
      </c>
      <c r="L4334">
        <v>3212057227</v>
      </c>
      <c r="M4334" s="1" t="s">
        <v>786</v>
      </c>
      <c r="N4334">
        <v>8000</v>
      </c>
      <c r="O4334">
        <v>8900</v>
      </c>
      <c r="P4334">
        <v>19800</v>
      </c>
      <c r="Q4334">
        <v>26400</v>
      </c>
      <c r="R4334">
        <v>30200</v>
      </c>
      <c r="S4334">
        <v>0</v>
      </c>
      <c r="T4334">
        <v>0</v>
      </c>
      <c r="U4334">
        <v>0</v>
      </c>
      <c r="V4334">
        <v>0</v>
      </c>
      <c r="W4334">
        <v>8400</v>
      </c>
      <c r="X4334">
        <v>8700</v>
      </c>
      <c r="Y4334">
        <v>10.546969410000001</v>
      </c>
      <c r="Z4334">
        <v>-75.365165950000005</v>
      </c>
      <c r="AA4334" s="1" t="s">
        <v>37</v>
      </c>
      <c r="AB4334">
        <v>1435524900</v>
      </c>
      <c r="AC4334" t="str">
        <f>MID(TablaPivotFinal[[#This Row],[Fecha]],1,4)</f>
        <v>2017</v>
      </c>
      <c r="AD4334" t="str">
        <f>MID(TablaPivotFinal[[#This Row],[Fecha]],5,3)</f>
        <v>Abr</v>
      </c>
      <c r="AE4334" s="1">
        <v>1435524900</v>
      </c>
      <c r="AF4334" s="1">
        <v>3838.0666670000001</v>
      </c>
    </row>
    <row r="4335" spans="1:32" x14ac:dyDescent="0.3">
      <c r="A4335" s="1" t="s">
        <v>782</v>
      </c>
      <c r="B4335" s="1" t="s">
        <v>783</v>
      </c>
      <c r="C4335">
        <v>9006</v>
      </c>
      <c r="D4335" s="1" t="s">
        <v>730</v>
      </c>
      <c r="E4335">
        <v>13</v>
      </c>
      <c r="F4335" s="1" t="s">
        <v>784</v>
      </c>
      <c r="G4335" s="1" t="s">
        <v>761</v>
      </c>
      <c r="H4335" s="1" t="s">
        <v>103</v>
      </c>
      <c r="I4335" s="1" t="s">
        <v>785</v>
      </c>
      <c r="J4335" s="1" t="s">
        <v>763</v>
      </c>
      <c r="K4335">
        <v>3212057236</v>
      </c>
      <c r="L4335">
        <v>3212057227</v>
      </c>
      <c r="M4335" s="1" t="s">
        <v>786</v>
      </c>
      <c r="N4335">
        <v>8000</v>
      </c>
      <c r="O4335">
        <v>8900</v>
      </c>
      <c r="P4335">
        <v>19800</v>
      </c>
      <c r="Q4335">
        <v>26400</v>
      </c>
      <c r="R4335">
        <v>30200</v>
      </c>
      <c r="S4335">
        <v>0</v>
      </c>
      <c r="T4335">
        <v>0</v>
      </c>
      <c r="U4335">
        <v>0</v>
      </c>
      <c r="V4335">
        <v>0</v>
      </c>
      <c r="W4335">
        <v>8400</v>
      </c>
      <c r="X4335">
        <v>8700</v>
      </c>
      <c r="Y4335">
        <v>10.546969410000001</v>
      </c>
      <c r="Z4335">
        <v>-75.365165950000005</v>
      </c>
      <c r="AA4335" s="1" t="s">
        <v>39</v>
      </c>
      <c r="AB4335">
        <v>1553339500</v>
      </c>
      <c r="AC4335" t="str">
        <f>MID(TablaPivotFinal[[#This Row],[Fecha]],1,4)</f>
        <v>2017</v>
      </c>
      <c r="AD4335" t="str">
        <f>MID(TablaPivotFinal[[#This Row],[Fecha]],5,3)</f>
        <v>Ago</v>
      </c>
      <c r="AE4335" s="1">
        <v>1553339500</v>
      </c>
      <c r="AF4335" s="1">
        <v>3862.7741940000001</v>
      </c>
    </row>
    <row r="4336" spans="1:32" x14ac:dyDescent="0.3">
      <c r="A4336" s="1" t="s">
        <v>782</v>
      </c>
      <c r="B4336" s="1" t="s">
        <v>783</v>
      </c>
      <c r="C4336">
        <v>9006</v>
      </c>
      <c r="D4336" s="1" t="s">
        <v>730</v>
      </c>
      <c r="E4336">
        <v>13</v>
      </c>
      <c r="F4336" s="1" t="s">
        <v>784</v>
      </c>
      <c r="G4336" s="1" t="s">
        <v>761</v>
      </c>
      <c r="H4336" s="1" t="s">
        <v>103</v>
      </c>
      <c r="I4336" s="1" t="s">
        <v>785</v>
      </c>
      <c r="J4336" s="1" t="s">
        <v>763</v>
      </c>
      <c r="K4336">
        <v>3212057236</v>
      </c>
      <c r="L4336">
        <v>3212057227</v>
      </c>
      <c r="M4336" s="1" t="s">
        <v>786</v>
      </c>
      <c r="N4336">
        <v>8000</v>
      </c>
      <c r="O4336">
        <v>8900</v>
      </c>
      <c r="P4336">
        <v>19800</v>
      </c>
      <c r="Q4336">
        <v>26400</v>
      </c>
      <c r="R4336">
        <v>30200</v>
      </c>
      <c r="S4336">
        <v>0</v>
      </c>
      <c r="T4336">
        <v>0</v>
      </c>
      <c r="U4336">
        <v>0</v>
      </c>
      <c r="V4336">
        <v>0</v>
      </c>
      <c r="W4336">
        <v>8400</v>
      </c>
      <c r="X4336">
        <v>8700</v>
      </c>
      <c r="Y4336">
        <v>10.546969410000001</v>
      </c>
      <c r="Z4336">
        <v>-75.365165950000005</v>
      </c>
      <c r="AA4336" s="1" t="s">
        <v>41</v>
      </c>
      <c r="AB4336">
        <v>1449530550</v>
      </c>
      <c r="AC4336" t="str">
        <f>MID(TablaPivotFinal[[#This Row],[Fecha]],1,4)</f>
        <v>2017</v>
      </c>
      <c r="AD4336" t="str">
        <f>MID(TablaPivotFinal[[#This Row],[Fecha]],5,3)</f>
        <v>Dic</v>
      </c>
      <c r="AE4336" s="1">
        <v>1449530550</v>
      </c>
      <c r="AF4336" s="1">
        <v>3855.16129</v>
      </c>
    </row>
    <row r="4337" spans="1:32" x14ac:dyDescent="0.3">
      <c r="A4337" s="1" t="s">
        <v>782</v>
      </c>
      <c r="B4337" s="1" t="s">
        <v>783</v>
      </c>
      <c r="C4337">
        <v>9006</v>
      </c>
      <c r="D4337" s="1" t="s">
        <v>730</v>
      </c>
      <c r="E4337">
        <v>13</v>
      </c>
      <c r="F4337" s="1" t="s">
        <v>784</v>
      </c>
      <c r="G4337" s="1" t="s">
        <v>761</v>
      </c>
      <c r="H4337" s="1" t="s">
        <v>103</v>
      </c>
      <c r="I4337" s="1" t="s">
        <v>785</v>
      </c>
      <c r="J4337" s="1" t="s">
        <v>763</v>
      </c>
      <c r="K4337">
        <v>3212057236</v>
      </c>
      <c r="L4337">
        <v>3212057227</v>
      </c>
      <c r="M4337" s="1" t="s">
        <v>786</v>
      </c>
      <c r="N4337">
        <v>8000</v>
      </c>
      <c r="O4337">
        <v>8900</v>
      </c>
      <c r="P4337">
        <v>19800</v>
      </c>
      <c r="Q4337">
        <v>26400</v>
      </c>
      <c r="R4337">
        <v>30200</v>
      </c>
      <c r="S4337">
        <v>0</v>
      </c>
      <c r="T4337">
        <v>0</v>
      </c>
      <c r="U4337">
        <v>0</v>
      </c>
      <c r="V4337">
        <v>0</v>
      </c>
      <c r="W4337">
        <v>8400</v>
      </c>
      <c r="X4337">
        <v>8700</v>
      </c>
      <c r="Y4337">
        <v>10.546969410000001</v>
      </c>
      <c r="Z4337">
        <v>-75.365165950000005</v>
      </c>
      <c r="AA4337" s="1" t="s">
        <v>43</v>
      </c>
      <c r="AB4337">
        <v>1455825650</v>
      </c>
      <c r="AC4337" t="str">
        <f>MID(TablaPivotFinal[[#This Row],[Fecha]],1,4)</f>
        <v>2017</v>
      </c>
      <c r="AD4337" t="str">
        <f>MID(TablaPivotFinal[[#This Row],[Fecha]],5,3)</f>
        <v>Ene</v>
      </c>
      <c r="AE4337" s="1">
        <v>1455825650</v>
      </c>
      <c r="AF4337" s="1">
        <v>3872.3548390000001</v>
      </c>
    </row>
    <row r="4338" spans="1:32" x14ac:dyDescent="0.3">
      <c r="A4338" s="1" t="s">
        <v>782</v>
      </c>
      <c r="B4338" s="1" t="s">
        <v>783</v>
      </c>
      <c r="C4338">
        <v>9006</v>
      </c>
      <c r="D4338" s="1" t="s">
        <v>730</v>
      </c>
      <c r="E4338">
        <v>13</v>
      </c>
      <c r="F4338" s="1" t="s">
        <v>784</v>
      </c>
      <c r="G4338" s="1" t="s">
        <v>761</v>
      </c>
      <c r="H4338" s="1" t="s">
        <v>103</v>
      </c>
      <c r="I4338" s="1" t="s">
        <v>785</v>
      </c>
      <c r="J4338" s="1" t="s">
        <v>763</v>
      </c>
      <c r="K4338">
        <v>3212057236</v>
      </c>
      <c r="L4338">
        <v>3212057227</v>
      </c>
      <c r="M4338" s="1" t="s">
        <v>786</v>
      </c>
      <c r="N4338">
        <v>8000</v>
      </c>
      <c r="O4338">
        <v>8900</v>
      </c>
      <c r="P4338">
        <v>19800</v>
      </c>
      <c r="Q4338">
        <v>26400</v>
      </c>
      <c r="R4338">
        <v>30200</v>
      </c>
      <c r="S4338">
        <v>0</v>
      </c>
      <c r="T4338">
        <v>0</v>
      </c>
      <c r="U4338">
        <v>0</v>
      </c>
      <c r="V4338">
        <v>0</v>
      </c>
      <c r="W4338">
        <v>8400</v>
      </c>
      <c r="X4338">
        <v>8700</v>
      </c>
      <c r="Y4338">
        <v>10.546969410000001</v>
      </c>
      <c r="Z4338">
        <v>-75.365165950000005</v>
      </c>
      <c r="AA4338" s="1" t="s">
        <v>45</v>
      </c>
      <c r="AB4338">
        <v>1424140100</v>
      </c>
      <c r="AC4338" t="str">
        <f>MID(TablaPivotFinal[[#This Row],[Fecha]],1,4)</f>
        <v>2017</v>
      </c>
      <c r="AD4338" t="str">
        <f>MID(TablaPivotFinal[[#This Row],[Fecha]],5,3)</f>
        <v>Feb</v>
      </c>
      <c r="AE4338" s="1">
        <v>1424140100</v>
      </c>
      <c r="AF4338" s="1">
        <v>4007.75</v>
      </c>
    </row>
    <row r="4339" spans="1:32" x14ac:dyDescent="0.3">
      <c r="A4339" s="1" t="s">
        <v>782</v>
      </c>
      <c r="B4339" s="1" t="s">
        <v>783</v>
      </c>
      <c r="C4339">
        <v>9006</v>
      </c>
      <c r="D4339" s="1" t="s">
        <v>730</v>
      </c>
      <c r="E4339">
        <v>13</v>
      </c>
      <c r="F4339" s="1" t="s">
        <v>784</v>
      </c>
      <c r="G4339" s="1" t="s">
        <v>761</v>
      </c>
      <c r="H4339" s="1" t="s">
        <v>103</v>
      </c>
      <c r="I4339" s="1" t="s">
        <v>785</v>
      </c>
      <c r="J4339" s="1" t="s">
        <v>763</v>
      </c>
      <c r="K4339">
        <v>3212057236</v>
      </c>
      <c r="L4339">
        <v>3212057227</v>
      </c>
      <c r="M4339" s="1" t="s">
        <v>786</v>
      </c>
      <c r="N4339">
        <v>8000</v>
      </c>
      <c r="O4339">
        <v>8900</v>
      </c>
      <c r="P4339">
        <v>19800</v>
      </c>
      <c r="Q4339">
        <v>26400</v>
      </c>
      <c r="R4339">
        <v>30200</v>
      </c>
      <c r="S4339">
        <v>0</v>
      </c>
      <c r="T4339">
        <v>0</v>
      </c>
      <c r="U4339">
        <v>0</v>
      </c>
      <c r="V4339">
        <v>0</v>
      </c>
      <c r="W4339">
        <v>8400</v>
      </c>
      <c r="X4339">
        <v>8700</v>
      </c>
      <c r="Y4339">
        <v>10.546969410000001</v>
      </c>
      <c r="Z4339">
        <v>-75.365165950000005</v>
      </c>
      <c r="AA4339" s="1" t="s">
        <v>47</v>
      </c>
      <c r="AB4339">
        <v>1467725400</v>
      </c>
      <c r="AC4339" t="str">
        <f>MID(TablaPivotFinal[[#This Row],[Fecha]],1,4)</f>
        <v>2017</v>
      </c>
      <c r="AD4339" t="str">
        <f>MID(TablaPivotFinal[[#This Row],[Fecha]],5,3)</f>
        <v>Jul</v>
      </c>
      <c r="AE4339" s="1">
        <v>1467725400</v>
      </c>
      <c r="AF4339" s="1">
        <v>3734.741935</v>
      </c>
    </row>
    <row r="4340" spans="1:32" x14ac:dyDescent="0.3">
      <c r="A4340" s="1" t="s">
        <v>782</v>
      </c>
      <c r="B4340" s="1" t="s">
        <v>783</v>
      </c>
      <c r="C4340">
        <v>9006</v>
      </c>
      <c r="D4340" s="1" t="s">
        <v>730</v>
      </c>
      <c r="E4340">
        <v>13</v>
      </c>
      <c r="F4340" s="1" t="s">
        <v>784</v>
      </c>
      <c r="G4340" s="1" t="s">
        <v>761</v>
      </c>
      <c r="H4340" s="1" t="s">
        <v>103</v>
      </c>
      <c r="I4340" s="1" t="s">
        <v>785</v>
      </c>
      <c r="J4340" s="1" t="s">
        <v>763</v>
      </c>
      <c r="K4340">
        <v>3212057236</v>
      </c>
      <c r="L4340">
        <v>3212057227</v>
      </c>
      <c r="M4340" s="1" t="s">
        <v>786</v>
      </c>
      <c r="N4340">
        <v>8000</v>
      </c>
      <c r="O4340">
        <v>8900</v>
      </c>
      <c r="P4340">
        <v>19800</v>
      </c>
      <c r="Q4340">
        <v>26400</v>
      </c>
      <c r="R4340">
        <v>30200</v>
      </c>
      <c r="S4340">
        <v>0</v>
      </c>
      <c r="T4340">
        <v>0</v>
      </c>
      <c r="U4340">
        <v>0</v>
      </c>
      <c r="V4340">
        <v>0</v>
      </c>
      <c r="W4340">
        <v>8400</v>
      </c>
      <c r="X4340">
        <v>8700</v>
      </c>
      <c r="Y4340">
        <v>10.546969410000001</v>
      </c>
      <c r="Z4340">
        <v>-75.365165950000005</v>
      </c>
      <c r="AA4340" s="1" t="s">
        <v>49</v>
      </c>
      <c r="AB4340">
        <v>1461319200</v>
      </c>
      <c r="AC4340" t="str">
        <f>MID(TablaPivotFinal[[#This Row],[Fecha]],1,4)</f>
        <v>2017</v>
      </c>
      <c r="AD4340" t="str">
        <f>MID(TablaPivotFinal[[#This Row],[Fecha]],5,3)</f>
        <v>Jun</v>
      </c>
      <c r="AE4340" s="1">
        <v>1461319200</v>
      </c>
      <c r="AF4340" s="1">
        <v>3885.9333329999999</v>
      </c>
    </row>
    <row r="4341" spans="1:32" x14ac:dyDescent="0.3">
      <c r="A4341" s="1" t="s">
        <v>782</v>
      </c>
      <c r="B4341" s="1" t="s">
        <v>783</v>
      </c>
      <c r="C4341">
        <v>9006</v>
      </c>
      <c r="D4341" s="1" t="s">
        <v>730</v>
      </c>
      <c r="E4341">
        <v>13</v>
      </c>
      <c r="F4341" s="1" t="s">
        <v>784</v>
      </c>
      <c r="G4341" s="1" t="s">
        <v>761</v>
      </c>
      <c r="H4341" s="1" t="s">
        <v>103</v>
      </c>
      <c r="I4341" s="1" t="s">
        <v>785</v>
      </c>
      <c r="J4341" s="1" t="s">
        <v>763</v>
      </c>
      <c r="K4341">
        <v>3212057236</v>
      </c>
      <c r="L4341">
        <v>3212057227</v>
      </c>
      <c r="M4341" s="1" t="s">
        <v>786</v>
      </c>
      <c r="N4341">
        <v>8000</v>
      </c>
      <c r="O4341">
        <v>8900</v>
      </c>
      <c r="P4341">
        <v>19800</v>
      </c>
      <c r="Q4341">
        <v>26400</v>
      </c>
      <c r="R4341">
        <v>30200</v>
      </c>
      <c r="S4341">
        <v>0</v>
      </c>
      <c r="T4341">
        <v>0</v>
      </c>
      <c r="U4341">
        <v>0</v>
      </c>
      <c r="V4341">
        <v>0</v>
      </c>
      <c r="W4341">
        <v>8400</v>
      </c>
      <c r="X4341">
        <v>8700</v>
      </c>
      <c r="Y4341">
        <v>10.546969410000001</v>
      </c>
      <c r="Z4341">
        <v>-75.365165950000005</v>
      </c>
      <c r="AA4341" s="1" t="s">
        <v>51</v>
      </c>
      <c r="AB4341">
        <v>1526996900</v>
      </c>
      <c r="AC4341" t="str">
        <f>MID(TablaPivotFinal[[#This Row],[Fecha]],1,4)</f>
        <v>2017</v>
      </c>
      <c r="AD4341" t="str">
        <f>MID(TablaPivotFinal[[#This Row],[Fecha]],5,3)</f>
        <v>Mar</v>
      </c>
      <c r="AE4341" s="1">
        <v>1526996900</v>
      </c>
      <c r="AF4341" s="1">
        <v>3913.580645</v>
      </c>
    </row>
    <row r="4342" spans="1:32" x14ac:dyDescent="0.3">
      <c r="A4342" s="1" t="s">
        <v>782</v>
      </c>
      <c r="B4342" s="1" t="s">
        <v>783</v>
      </c>
      <c r="C4342">
        <v>9006</v>
      </c>
      <c r="D4342" s="1" t="s">
        <v>730</v>
      </c>
      <c r="E4342">
        <v>13</v>
      </c>
      <c r="F4342" s="1" t="s">
        <v>784</v>
      </c>
      <c r="G4342" s="1" t="s">
        <v>761</v>
      </c>
      <c r="H4342" s="1" t="s">
        <v>103</v>
      </c>
      <c r="I4342" s="1" t="s">
        <v>785</v>
      </c>
      <c r="J4342" s="1" t="s">
        <v>763</v>
      </c>
      <c r="K4342">
        <v>3212057236</v>
      </c>
      <c r="L4342">
        <v>3212057227</v>
      </c>
      <c r="M4342" s="1" t="s">
        <v>786</v>
      </c>
      <c r="N4342">
        <v>8000</v>
      </c>
      <c r="O4342">
        <v>8900</v>
      </c>
      <c r="P4342">
        <v>19800</v>
      </c>
      <c r="Q4342">
        <v>26400</v>
      </c>
      <c r="R4342">
        <v>30200</v>
      </c>
      <c r="S4342">
        <v>0</v>
      </c>
      <c r="T4342">
        <v>0</v>
      </c>
      <c r="U4342">
        <v>0</v>
      </c>
      <c r="V4342">
        <v>0</v>
      </c>
      <c r="W4342">
        <v>8400</v>
      </c>
      <c r="X4342">
        <v>8700</v>
      </c>
      <c r="Y4342">
        <v>10.546969410000001</v>
      </c>
      <c r="Z4342">
        <v>-75.365165950000005</v>
      </c>
      <c r="AA4342" s="1" t="s">
        <v>53</v>
      </c>
      <c r="AB4342">
        <v>1460024100</v>
      </c>
      <c r="AC4342" t="str">
        <f>MID(TablaPivotFinal[[#This Row],[Fecha]],1,4)</f>
        <v>2017</v>
      </c>
      <c r="AD4342" t="str">
        <f>MID(TablaPivotFinal[[#This Row],[Fecha]],5,3)</f>
        <v>May</v>
      </c>
      <c r="AE4342" s="1">
        <v>1460024100</v>
      </c>
      <c r="AF4342" s="1">
        <v>3759.7741940000001</v>
      </c>
    </row>
    <row r="4343" spans="1:32" x14ac:dyDescent="0.3">
      <c r="A4343" s="1" t="s">
        <v>782</v>
      </c>
      <c r="B4343" s="1" t="s">
        <v>783</v>
      </c>
      <c r="C4343">
        <v>9006</v>
      </c>
      <c r="D4343" s="1" t="s">
        <v>730</v>
      </c>
      <c r="E4343">
        <v>13</v>
      </c>
      <c r="F4343" s="1" t="s">
        <v>784</v>
      </c>
      <c r="G4343" s="1" t="s">
        <v>761</v>
      </c>
      <c r="H4343" s="1" t="s">
        <v>103</v>
      </c>
      <c r="I4343" s="1" t="s">
        <v>785</v>
      </c>
      <c r="J4343" s="1" t="s">
        <v>763</v>
      </c>
      <c r="K4343">
        <v>3212057236</v>
      </c>
      <c r="L4343">
        <v>3212057227</v>
      </c>
      <c r="M4343" s="1" t="s">
        <v>786</v>
      </c>
      <c r="N4343">
        <v>8000</v>
      </c>
      <c r="O4343">
        <v>8900</v>
      </c>
      <c r="P4343">
        <v>19800</v>
      </c>
      <c r="Q4343">
        <v>26400</v>
      </c>
      <c r="R4343">
        <v>30200</v>
      </c>
      <c r="S4343">
        <v>0</v>
      </c>
      <c r="T4343">
        <v>0</v>
      </c>
      <c r="U4343">
        <v>0</v>
      </c>
      <c r="V4343">
        <v>0</v>
      </c>
      <c r="W4343">
        <v>8400</v>
      </c>
      <c r="X4343">
        <v>8700</v>
      </c>
      <c r="Y4343">
        <v>10.546969410000001</v>
      </c>
      <c r="Z4343">
        <v>-75.365165950000005</v>
      </c>
      <c r="AA4343" s="1" t="s">
        <v>55</v>
      </c>
      <c r="AB4343">
        <v>1388133400</v>
      </c>
      <c r="AC4343" t="str">
        <f>MID(TablaPivotFinal[[#This Row],[Fecha]],1,4)</f>
        <v>2017</v>
      </c>
      <c r="AD4343" t="str">
        <f>MID(TablaPivotFinal[[#This Row],[Fecha]],5,3)</f>
        <v>Nov</v>
      </c>
      <c r="AE4343" s="1">
        <v>1388133400</v>
      </c>
      <c r="AF4343" s="1">
        <v>3662.9333329999999</v>
      </c>
    </row>
    <row r="4344" spans="1:32" x14ac:dyDescent="0.3">
      <c r="A4344" s="1" t="s">
        <v>782</v>
      </c>
      <c r="B4344" s="1" t="s">
        <v>783</v>
      </c>
      <c r="C4344">
        <v>9006</v>
      </c>
      <c r="D4344" s="1" t="s">
        <v>730</v>
      </c>
      <c r="E4344">
        <v>13</v>
      </c>
      <c r="F4344" s="1" t="s">
        <v>784</v>
      </c>
      <c r="G4344" s="1" t="s">
        <v>761</v>
      </c>
      <c r="H4344" s="1" t="s">
        <v>103</v>
      </c>
      <c r="I4344" s="1" t="s">
        <v>785</v>
      </c>
      <c r="J4344" s="1" t="s">
        <v>763</v>
      </c>
      <c r="K4344">
        <v>3212057236</v>
      </c>
      <c r="L4344">
        <v>3212057227</v>
      </c>
      <c r="M4344" s="1" t="s">
        <v>786</v>
      </c>
      <c r="N4344">
        <v>8000</v>
      </c>
      <c r="O4344">
        <v>8900</v>
      </c>
      <c r="P4344">
        <v>19800</v>
      </c>
      <c r="Q4344">
        <v>26400</v>
      </c>
      <c r="R4344">
        <v>30200</v>
      </c>
      <c r="S4344">
        <v>0</v>
      </c>
      <c r="T4344">
        <v>0</v>
      </c>
      <c r="U4344">
        <v>0</v>
      </c>
      <c r="V4344">
        <v>0</v>
      </c>
      <c r="W4344">
        <v>8400</v>
      </c>
      <c r="X4344">
        <v>8700</v>
      </c>
      <c r="Y4344">
        <v>10.546969410000001</v>
      </c>
      <c r="Z4344">
        <v>-75.365165950000005</v>
      </c>
      <c r="AA4344" s="1" t="s">
        <v>57</v>
      </c>
      <c r="AB4344">
        <v>1440317800</v>
      </c>
      <c r="AC4344" t="str">
        <f>MID(TablaPivotFinal[[#This Row],[Fecha]],1,4)</f>
        <v>2017</v>
      </c>
      <c r="AD4344" t="str">
        <f>MID(TablaPivotFinal[[#This Row],[Fecha]],5,3)</f>
        <v>Oct</v>
      </c>
      <c r="AE4344" s="1">
        <v>1440317800</v>
      </c>
      <c r="AF4344" s="1">
        <v>3682</v>
      </c>
    </row>
    <row r="4345" spans="1:32" x14ac:dyDescent="0.3">
      <c r="A4345" s="1" t="s">
        <v>782</v>
      </c>
      <c r="B4345" s="1" t="s">
        <v>783</v>
      </c>
      <c r="C4345">
        <v>9006</v>
      </c>
      <c r="D4345" s="1" t="s">
        <v>730</v>
      </c>
      <c r="E4345">
        <v>13</v>
      </c>
      <c r="F4345" s="1" t="s">
        <v>784</v>
      </c>
      <c r="G4345" s="1" t="s">
        <v>761</v>
      </c>
      <c r="H4345" s="1" t="s">
        <v>103</v>
      </c>
      <c r="I4345" s="1" t="s">
        <v>785</v>
      </c>
      <c r="J4345" s="1" t="s">
        <v>763</v>
      </c>
      <c r="K4345">
        <v>3212057236</v>
      </c>
      <c r="L4345">
        <v>3212057227</v>
      </c>
      <c r="M4345" s="1" t="s">
        <v>786</v>
      </c>
      <c r="N4345">
        <v>8000</v>
      </c>
      <c r="O4345">
        <v>8900</v>
      </c>
      <c r="P4345">
        <v>19800</v>
      </c>
      <c r="Q4345">
        <v>26400</v>
      </c>
      <c r="R4345">
        <v>30200</v>
      </c>
      <c r="S4345">
        <v>0</v>
      </c>
      <c r="T4345">
        <v>0</v>
      </c>
      <c r="U4345">
        <v>0</v>
      </c>
      <c r="V4345">
        <v>0</v>
      </c>
      <c r="W4345">
        <v>8400</v>
      </c>
      <c r="X4345">
        <v>8700</v>
      </c>
      <c r="Y4345">
        <v>10.546969410000001</v>
      </c>
      <c r="Z4345">
        <v>-75.365165950000005</v>
      </c>
      <c r="AA4345" s="1" t="s">
        <v>59</v>
      </c>
      <c r="AB4345">
        <v>1423128800</v>
      </c>
      <c r="AC4345" t="str">
        <f>MID(TablaPivotFinal[[#This Row],[Fecha]],1,4)</f>
        <v>2017</v>
      </c>
      <c r="AD4345" t="str">
        <f>MID(TablaPivotFinal[[#This Row],[Fecha]],5,3)</f>
        <v>Sep</v>
      </c>
      <c r="AE4345" s="1">
        <v>1423128800</v>
      </c>
      <c r="AF4345" s="1">
        <v>3825.166667</v>
      </c>
    </row>
    <row r="4346" spans="1:32" x14ac:dyDescent="0.3">
      <c r="A4346" s="1" t="s">
        <v>782</v>
      </c>
      <c r="B4346" s="1" t="s">
        <v>783</v>
      </c>
      <c r="C4346">
        <v>9006</v>
      </c>
      <c r="D4346" s="1" t="s">
        <v>730</v>
      </c>
      <c r="E4346">
        <v>13</v>
      </c>
      <c r="F4346" s="1" t="s">
        <v>784</v>
      </c>
      <c r="G4346" s="1" t="s">
        <v>761</v>
      </c>
      <c r="H4346" s="1" t="s">
        <v>103</v>
      </c>
      <c r="I4346" s="1" t="s">
        <v>785</v>
      </c>
      <c r="J4346" s="1" t="s">
        <v>763</v>
      </c>
      <c r="K4346">
        <v>3212057236</v>
      </c>
      <c r="L4346">
        <v>3212057227</v>
      </c>
      <c r="M4346" s="1" t="s">
        <v>786</v>
      </c>
      <c r="N4346">
        <v>8000</v>
      </c>
      <c r="O4346">
        <v>8900</v>
      </c>
      <c r="P4346">
        <v>19800</v>
      </c>
      <c r="Q4346">
        <v>26400</v>
      </c>
      <c r="R4346">
        <v>30200</v>
      </c>
      <c r="S4346">
        <v>0</v>
      </c>
      <c r="T4346">
        <v>0</v>
      </c>
      <c r="U4346">
        <v>0</v>
      </c>
      <c r="V4346">
        <v>0</v>
      </c>
      <c r="W4346">
        <v>8400</v>
      </c>
      <c r="X4346">
        <v>8700</v>
      </c>
      <c r="Y4346">
        <v>10.546969410000001</v>
      </c>
      <c r="Z4346">
        <v>-75.365165950000005</v>
      </c>
      <c r="AA4346" s="1" t="s">
        <v>61</v>
      </c>
      <c r="AB4346">
        <v>1506797400</v>
      </c>
      <c r="AC4346" t="str">
        <f>MID(TablaPivotFinal[[#This Row],[Fecha]],1,4)</f>
        <v>2018</v>
      </c>
      <c r="AD4346" t="str">
        <f>MID(TablaPivotFinal[[#This Row],[Fecha]],5,3)</f>
        <v>Abr</v>
      </c>
      <c r="AE4346" s="1">
        <v>1506797400</v>
      </c>
      <c r="AF4346" s="1">
        <v>113303</v>
      </c>
    </row>
    <row r="4347" spans="1:32" x14ac:dyDescent="0.3">
      <c r="A4347" s="1" t="s">
        <v>782</v>
      </c>
      <c r="B4347" s="1" t="s">
        <v>783</v>
      </c>
      <c r="C4347">
        <v>9006</v>
      </c>
      <c r="D4347" s="1" t="s">
        <v>730</v>
      </c>
      <c r="E4347">
        <v>13</v>
      </c>
      <c r="F4347" s="1" t="s">
        <v>784</v>
      </c>
      <c r="G4347" s="1" t="s">
        <v>761</v>
      </c>
      <c r="H4347" s="1" t="s">
        <v>103</v>
      </c>
      <c r="I4347" s="1" t="s">
        <v>785</v>
      </c>
      <c r="J4347" s="1" t="s">
        <v>763</v>
      </c>
      <c r="K4347">
        <v>3212057236</v>
      </c>
      <c r="L4347">
        <v>3212057227</v>
      </c>
      <c r="M4347" s="1" t="s">
        <v>786</v>
      </c>
      <c r="N4347">
        <v>8000</v>
      </c>
      <c r="O4347">
        <v>8900</v>
      </c>
      <c r="P4347">
        <v>19800</v>
      </c>
      <c r="Q4347">
        <v>26400</v>
      </c>
      <c r="R4347">
        <v>30200</v>
      </c>
      <c r="S4347">
        <v>0</v>
      </c>
      <c r="T4347">
        <v>0</v>
      </c>
      <c r="U4347">
        <v>0</v>
      </c>
      <c r="V4347">
        <v>0</v>
      </c>
      <c r="W4347">
        <v>8400</v>
      </c>
      <c r="X4347">
        <v>8700</v>
      </c>
      <c r="Y4347">
        <v>10.546969410000001</v>
      </c>
      <c r="Z4347">
        <v>-75.365165950000005</v>
      </c>
      <c r="AA4347" s="1" t="s">
        <v>63</v>
      </c>
      <c r="AB4347">
        <v>1440085400</v>
      </c>
      <c r="AC4347" t="str">
        <f>MID(TablaPivotFinal[[#This Row],[Fecha]],1,4)</f>
        <v>2018</v>
      </c>
      <c r="AD4347" t="str">
        <f>MID(TablaPivotFinal[[#This Row],[Fecha]],5,3)</f>
        <v>Ago</v>
      </c>
      <c r="AE4347" s="1">
        <v>1440085400</v>
      </c>
      <c r="AF4347" s="1">
        <v>110426</v>
      </c>
    </row>
    <row r="4348" spans="1:32" x14ac:dyDescent="0.3">
      <c r="A4348" s="1" t="s">
        <v>782</v>
      </c>
      <c r="B4348" s="1" t="s">
        <v>783</v>
      </c>
      <c r="C4348">
        <v>9006</v>
      </c>
      <c r="D4348" s="1" t="s">
        <v>730</v>
      </c>
      <c r="E4348">
        <v>13</v>
      </c>
      <c r="F4348" s="1" t="s">
        <v>784</v>
      </c>
      <c r="G4348" s="1" t="s">
        <v>761</v>
      </c>
      <c r="H4348" s="1" t="s">
        <v>103</v>
      </c>
      <c r="I4348" s="1" t="s">
        <v>785</v>
      </c>
      <c r="J4348" s="1" t="s">
        <v>763</v>
      </c>
      <c r="K4348">
        <v>3212057236</v>
      </c>
      <c r="L4348">
        <v>3212057227</v>
      </c>
      <c r="M4348" s="1" t="s">
        <v>786</v>
      </c>
      <c r="N4348">
        <v>8000</v>
      </c>
      <c r="O4348">
        <v>8900</v>
      </c>
      <c r="P4348">
        <v>19800</v>
      </c>
      <c r="Q4348">
        <v>26400</v>
      </c>
      <c r="R4348">
        <v>30200</v>
      </c>
      <c r="S4348">
        <v>0</v>
      </c>
      <c r="T4348">
        <v>0</v>
      </c>
      <c r="U4348">
        <v>0</v>
      </c>
      <c r="V4348">
        <v>0</v>
      </c>
      <c r="W4348">
        <v>8400</v>
      </c>
      <c r="X4348">
        <v>8700</v>
      </c>
      <c r="Y4348">
        <v>10.546969410000001</v>
      </c>
      <c r="Z4348">
        <v>-75.365165950000005</v>
      </c>
      <c r="AA4348" s="1" t="s">
        <v>65</v>
      </c>
      <c r="AB4348">
        <v>1545802200</v>
      </c>
      <c r="AC4348" t="str">
        <f>MID(TablaPivotFinal[[#This Row],[Fecha]],1,4)</f>
        <v>2018</v>
      </c>
      <c r="AD4348" t="str">
        <f>MID(TablaPivotFinal[[#This Row],[Fecha]],5,3)</f>
        <v>Dic</v>
      </c>
      <c r="AE4348" s="1">
        <v>1545802200</v>
      </c>
      <c r="AF4348" s="1">
        <v>119082</v>
      </c>
    </row>
    <row r="4349" spans="1:32" x14ac:dyDescent="0.3">
      <c r="A4349" s="1" t="s">
        <v>782</v>
      </c>
      <c r="B4349" s="1" t="s">
        <v>783</v>
      </c>
      <c r="C4349">
        <v>9006</v>
      </c>
      <c r="D4349" s="1" t="s">
        <v>730</v>
      </c>
      <c r="E4349">
        <v>13</v>
      </c>
      <c r="F4349" s="1" t="s">
        <v>784</v>
      </c>
      <c r="G4349" s="1" t="s">
        <v>761</v>
      </c>
      <c r="H4349" s="1" t="s">
        <v>103</v>
      </c>
      <c r="I4349" s="1" t="s">
        <v>785</v>
      </c>
      <c r="J4349" s="1" t="s">
        <v>763</v>
      </c>
      <c r="K4349">
        <v>3212057236</v>
      </c>
      <c r="L4349">
        <v>3212057227</v>
      </c>
      <c r="M4349" s="1" t="s">
        <v>786</v>
      </c>
      <c r="N4349">
        <v>8000</v>
      </c>
      <c r="O4349">
        <v>8900</v>
      </c>
      <c r="P4349">
        <v>19800</v>
      </c>
      <c r="Q4349">
        <v>26400</v>
      </c>
      <c r="R4349">
        <v>30200</v>
      </c>
      <c r="S4349">
        <v>0</v>
      </c>
      <c r="T4349">
        <v>0</v>
      </c>
      <c r="U4349">
        <v>0</v>
      </c>
      <c r="V4349">
        <v>0</v>
      </c>
      <c r="W4349">
        <v>8400</v>
      </c>
      <c r="X4349">
        <v>8700</v>
      </c>
      <c r="Y4349">
        <v>10.546969410000001</v>
      </c>
      <c r="Z4349">
        <v>-75.365165950000005</v>
      </c>
      <c r="AA4349" s="1" t="s">
        <v>67</v>
      </c>
      <c r="AB4349">
        <v>1417575100</v>
      </c>
      <c r="AC4349" t="str">
        <f>MID(TablaPivotFinal[[#This Row],[Fecha]],1,4)</f>
        <v>2018</v>
      </c>
      <c r="AD4349" t="str">
        <f>MID(TablaPivotFinal[[#This Row],[Fecha]],5,3)</f>
        <v>Ene</v>
      </c>
      <c r="AE4349" s="1">
        <v>1417575100</v>
      </c>
      <c r="AF4349" s="1">
        <v>114486</v>
      </c>
    </row>
    <row r="4350" spans="1:32" x14ac:dyDescent="0.3">
      <c r="A4350" s="1" t="s">
        <v>782</v>
      </c>
      <c r="B4350" s="1" t="s">
        <v>783</v>
      </c>
      <c r="C4350">
        <v>9006</v>
      </c>
      <c r="D4350" s="1" t="s">
        <v>730</v>
      </c>
      <c r="E4350">
        <v>13</v>
      </c>
      <c r="F4350" s="1" t="s">
        <v>784</v>
      </c>
      <c r="G4350" s="1" t="s">
        <v>761</v>
      </c>
      <c r="H4350" s="1" t="s">
        <v>103</v>
      </c>
      <c r="I4350" s="1" t="s">
        <v>785</v>
      </c>
      <c r="J4350" s="1" t="s">
        <v>763</v>
      </c>
      <c r="K4350">
        <v>3212057236</v>
      </c>
      <c r="L4350">
        <v>3212057227</v>
      </c>
      <c r="M4350" s="1" t="s">
        <v>786</v>
      </c>
      <c r="N4350">
        <v>8000</v>
      </c>
      <c r="O4350">
        <v>8900</v>
      </c>
      <c r="P4350">
        <v>19800</v>
      </c>
      <c r="Q4350">
        <v>26400</v>
      </c>
      <c r="R4350">
        <v>30200</v>
      </c>
      <c r="S4350">
        <v>0</v>
      </c>
      <c r="T4350">
        <v>0</v>
      </c>
      <c r="U4350">
        <v>0</v>
      </c>
      <c r="V4350">
        <v>0</v>
      </c>
      <c r="W4350">
        <v>8400</v>
      </c>
      <c r="X4350">
        <v>8700</v>
      </c>
      <c r="Y4350">
        <v>10.546969410000001</v>
      </c>
      <c r="Z4350">
        <v>-75.365165950000005</v>
      </c>
      <c r="AA4350" s="1" t="s">
        <v>69</v>
      </c>
      <c r="AB4350">
        <v>1369770800</v>
      </c>
      <c r="AC4350" t="str">
        <f>MID(TablaPivotFinal[[#This Row],[Fecha]],1,4)</f>
        <v>2018</v>
      </c>
      <c r="AD4350" t="str">
        <f>MID(TablaPivotFinal[[#This Row],[Fecha]],5,3)</f>
        <v>Feb</v>
      </c>
      <c r="AE4350" s="1">
        <v>1369770800</v>
      </c>
      <c r="AF4350" s="1">
        <v>104573</v>
      </c>
    </row>
    <row r="4351" spans="1:32" x14ac:dyDescent="0.3">
      <c r="A4351" s="1" t="s">
        <v>782</v>
      </c>
      <c r="B4351" s="1" t="s">
        <v>783</v>
      </c>
      <c r="C4351">
        <v>9006</v>
      </c>
      <c r="D4351" s="1" t="s">
        <v>730</v>
      </c>
      <c r="E4351">
        <v>13</v>
      </c>
      <c r="F4351" s="1" t="s">
        <v>784</v>
      </c>
      <c r="G4351" s="1" t="s">
        <v>761</v>
      </c>
      <c r="H4351" s="1" t="s">
        <v>103</v>
      </c>
      <c r="I4351" s="1" t="s">
        <v>785</v>
      </c>
      <c r="J4351" s="1" t="s">
        <v>763</v>
      </c>
      <c r="K4351">
        <v>3212057236</v>
      </c>
      <c r="L4351">
        <v>3212057227</v>
      </c>
      <c r="M4351" s="1" t="s">
        <v>786</v>
      </c>
      <c r="N4351">
        <v>8000</v>
      </c>
      <c r="O4351">
        <v>8900</v>
      </c>
      <c r="P4351">
        <v>19800</v>
      </c>
      <c r="Q4351">
        <v>26400</v>
      </c>
      <c r="R4351">
        <v>30200</v>
      </c>
      <c r="S4351">
        <v>0</v>
      </c>
      <c r="T4351">
        <v>0</v>
      </c>
      <c r="U4351">
        <v>0</v>
      </c>
      <c r="V4351">
        <v>0</v>
      </c>
      <c r="W4351">
        <v>8400</v>
      </c>
      <c r="X4351">
        <v>8700</v>
      </c>
      <c r="Y4351">
        <v>10.546969410000001</v>
      </c>
      <c r="Z4351">
        <v>-75.365165950000005</v>
      </c>
      <c r="AA4351" s="1" t="s">
        <v>71</v>
      </c>
      <c r="AB4351">
        <v>1440023300</v>
      </c>
      <c r="AC4351" t="str">
        <f>MID(TablaPivotFinal[[#This Row],[Fecha]],1,4)</f>
        <v>2018</v>
      </c>
      <c r="AD4351" t="str">
        <f>MID(TablaPivotFinal[[#This Row],[Fecha]],5,3)</f>
        <v>Jul</v>
      </c>
      <c r="AE4351" s="1">
        <v>1440023300</v>
      </c>
      <c r="AF4351" s="1">
        <v>112698</v>
      </c>
    </row>
    <row r="4352" spans="1:32" x14ac:dyDescent="0.3">
      <c r="A4352" s="1" t="s">
        <v>782</v>
      </c>
      <c r="B4352" s="1" t="s">
        <v>783</v>
      </c>
      <c r="C4352">
        <v>9006</v>
      </c>
      <c r="D4352" s="1" t="s">
        <v>730</v>
      </c>
      <c r="E4352">
        <v>13</v>
      </c>
      <c r="F4352" s="1" t="s">
        <v>784</v>
      </c>
      <c r="G4352" s="1" t="s">
        <v>761</v>
      </c>
      <c r="H4352" s="1" t="s">
        <v>103</v>
      </c>
      <c r="I4352" s="1" t="s">
        <v>785</v>
      </c>
      <c r="J4352" s="1" t="s">
        <v>763</v>
      </c>
      <c r="K4352">
        <v>3212057236</v>
      </c>
      <c r="L4352">
        <v>3212057227</v>
      </c>
      <c r="M4352" s="1" t="s">
        <v>786</v>
      </c>
      <c r="N4352">
        <v>8000</v>
      </c>
      <c r="O4352">
        <v>8900</v>
      </c>
      <c r="P4352">
        <v>19800</v>
      </c>
      <c r="Q4352">
        <v>26400</v>
      </c>
      <c r="R4352">
        <v>30200</v>
      </c>
      <c r="S4352">
        <v>0</v>
      </c>
      <c r="T4352">
        <v>0</v>
      </c>
      <c r="U4352">
        <v>0</v>
      </c>
      <c r="V4352">
        <v>0</v>
      </c>
      <c r="W4352">
        <v>8400</v>
      </c>
      <c r="X4352">
        <v>8700</v>
      </c>
      <c r="Y4352">
        <v>10.546969410000001</v>
      </c>
      <c r="Z4352">
        <v>-75.365165950000005</v>
      </c>
      <c r="AA4352" s="1" t="s">
        <v>73</v>
      </c>
      <c r="AB4352">
        <v>1398270100</v>
      </c>
      <c r="AC4352" t="str">
        <f>MID(TablaPivotFinal[[#This Row],[Fecha]],1,4)</f>
        <v>2018</v>
      </c>
      <c r="AD4352" t="str">
        <f>MID(TablaPivotFinal[[#This Row],[Fecha]],5,3)</f>
        <v>Jun</v>
      </c>
      <c r="AE4352" s="1">
        <v>1398270100</v>
      </c>
      <c r="AF4352" s="1">
        <v>109256</v>
      </c>
    </row>
    <row r="4353" spans="1:32" x14ac:dyDescent="0.3">
      <c r="A4353" s="1" t="s">
        <v>782</v>
      </c>
      <c r="B4353" s="1" t="s">
        <v>783</v>
      </c>
      <c r="C4353">
        <v>9006</v>
      </c>
      <c r="D4353" s="1" t="s">
        <v>730</v>
      </c>
      <c r="E4353">
        <v>13</v>
      </c>
      <c r="F4353" s="1" t="s">
        <v>784</v>
      </c>
      <c r="G4353" s="1" t="s">
        <v>761</v>
      </c>
      <c r="H4353" s="1" t="s">
        <v>103</v>
      </c>
      <c r="I4353" s="1" t="s">
        <v>785</v>
      </c>
      <c r="J4353" s="1" t="s">
        <v>763</v>
      </c>
      <c r="K4353">
        <v>3212057236</v>
      </c>
      <c r="L4353">
        <v>3212057227</v>
      </c>
      <c r="M4353" s="1" t="s">
        <v>786</v>
      </c>
      <c r="N4353">
        <v>8000</v>
      </c>
      <c r="O4353">
        <v>8900</v>
      </c>
      <c r="P4353">
        <v>19800</v>
      </c>
      <c r="Q4353">
        <v>26400</v>
      </c>
      <c r="R4353">
        <v>30200</v>
      </c>
      <c r="S4353">
        <v>0</v>
      </c>
      <c r="T4353">
        <v>0</v>
      </c>
      <c r="U4353">
        <v>0</v>
      </c>
      <c r="V4353">
        <v>0</v>
      </c>
      <c r="W4353">
        <v>8400</v>
      </c>
      <c r="X4353">
        <v>8700</v>
      </c>
      <c r="Y4353">
        <v>10.546969410000001</v>
      </c>
      <c r="Z4353">
        <v>-75.365165950000005</v>
      </c>
      <c r="AA4353" s="1" t="s">
        <v>75</v>
      </c>
      <c r="AB4353">
        <v>1488487700</v>
      </c>
      <c r="AC4353" t="str">
        <f>MID(TablaPivotFinal[[#This Row],[Fecha]],1,4)</f>
        <v>2018</v>
      </c>
      <c r="AD4353" t="str">
        <f>MID(TablaPivotFinal[[#This Row],[Fecha]],5,3)</f>
        <v>Mar</v>
      </c>
      <c r="AE4353" s="1">
        <v>1488487700</v>
      </c>
      <c r="AF4353" s="1">
        <v>114730</v>
      </c>
    </row>
    <row r="4354" spans="1:32" x14ac:dyDescent="0.3">
      <c r="A4354" s="1" t="s">
        <v>782</v>
      </c>
      <c r="B4354" s="1" t="s">
        <v>783</v>
      </c>
      <c r="C4354">
        <v>9006</v>
      </c>
      <c r="D4354" s="1" t="s">
        <v>730</v>
      </c>
      <c r="E4354">
        <v>13</v>
      </c>
      <c r="F4354" s="1" t="s">
        <v>784</v>
      </c>
      <c r="G4354" s="1" t="s">
        <v>761</v>
      </c>
      <c r="H4354" s="1" t="s">
        <v>103</v>
      </c>
      <c r="I4354" s="1" t="s">
        <v>785</v>
      </c>
      <c r="J4354" s="1" t="s">
        <v>763</v>
      </c>
      <c r="K4354">
        <v>3212057236</v>
      </c>
      <c r="L4354">
        <v>3212057227</v>
      </c>
      <c r="M4354" s="1" t="s">
        <v>786</v>
      </c>
      <c r="N4354">
        <v>8000</v>
      </c>
      <c r="O4354">
        <v>8900</v>
      </c>
      <c r="P4354">
        <v>19800</v>
      </c>
      <c r="Q4354">
        <v>26400</v>
      </c>
      <c r="R4354">
        <v>30200</v>
      </c>
      <c r="S4354">
        <v>0</v>
      </c>
      <c r="T4354">
        <v>0</v>
      </c>
      <c r="U4354">
        <v>0</v>
      </c>
      <c r="V4354">
        <v>0</v>
      </c>
      <c r="W4354">
        <v>8400</v>
      </c>
      <c r="X4354">
        <v>8700</v>
      </c>
      <c r="Y4354">
        <v>10.546969410000001</v>
      </c>
      <c r="Z4354">
        <v>-75.365165950000005</v>
      </c>
      <c r="AA4354" s="1" t="s">
        <v>77</v>
      </c>
      <c r="AB4354">
        <v>1461157200</v>
      </c>
      <c r="AC4354" t="str">
        <f>MID(TablaPivotFinal[[#This Row],[Fecha]],1,4)</f>
        <v>2018</v>
      </c>
      <c r="AD4354" t="str">
        <f>MID(TablaPivotFinal[[#This Row],[Fecha]],5,3)</f>
        <v>May</v>
      </c>
      <c r="AE4354" s="1">
        <v>1461157200</v>
      </c>
      <c r="AF4354" s="1">
        <v>110741</v>
      </c>
    </row>
    <row r="4355" spans="1:32" x14ac:dyDescent="0.3">
      <c r="A4355" s="1" t="s">
        <v>782</v>
      </c>
      <c r="B4355" s="1" t="s">
        <v>783</v>
      </c>
      <c r="C4355">
        <v>9006</v>
      </c>
      <c r="D4355" s="1" t="s">
        <v>730</v>
      </c>
      <c r="E4355">
        <v>13</v>
      </c>
      <c r="F4355" s="1" t="s">
        <v>784</v>
      </c>
      <c r="G4355" s="1" t="s">
        <v>761</v>
      </c>
      <c r="H4355" s="1" t="s">
        <v>103</v>
      </c>
      <c r="I4355" s="1" t="s">
        <v>785</v>
      </c>
      <c r="J4355" s="1" t="s">
        <v>763</v>
      </c>
      <c r="K4355">
        <v>3212057236</v>
      </c>
      <c r="L4355">
        <v>3212057227</v>
      </c>
      <c r="M4355" s="1" t="s">
        <v>786</v>
      </c>
      <c r="N4355">
        <v>8000</v>
      </c>
      <c r="O4355">
        <v>8900</v>
      </c>
      <c r="P4355">
        <v>19800</v>
      </c>
      <c r="Q4355">
        <v>26400</v>
      </c>
      <c r="R4355">
        <v>30200</v>
      </c>
      <c r="S4355">
        <v>0</v>
      </c>
      <c r="T4355">
        <v>0</v>
      </c>
      <c r="U4355">
        <v>0</v>
      </c>
      <c r="V4355">
        <v>0</v>
      </c>
      <c r="W4355">
        <v>8400</v>
      </c>
      <c r="X4355">
        <v>8700</v>
      </c>
      <c r="Y4355">
        <v>10.546969410000001</v>
      </c>
      <c r="Z4355">
        <v>-75.365165950000005</v>
      </c>
      <c r="AA4355" s="1" t="s">
        <v>79</v>
      </c>
      <c r="AB4355">
        <v>1416189100</v>
      </c>
      <c r="AC4355" t="str">
        <f>MID(TablaPivotFinal[[#This Row],[Fecha]],1,4)</f>
        <v>2018</v>
      </c>
      <c r="AD4355" t="str">
        <f>MID(TablaPivotFinal[[#This Row],[Fecha]],5,3)</f>
        <v>Nov</v>
      </c>
      <c r="AE4355" s="1">
        <v>1416189100</v>
      </c>
      <c r="AF4355" s="1">
        <v>107473</v>
      </c>
    </row>
    <row r="4356" spans="1:32" x14ac:dyDescent="0.3">
      <c r="A4356" s="1" t="s">
        <v>782</v>
      </c>
      <c r="B4356" s="1" t="s">
        <v>783</v>
      </c>
      <c r="C4356">
        <v>9006</v>
      </c>
      <c r="D4356" s="1" t="s">
        <v>730</v>
      </c>
      <c r="E4356">
        <v>13</v>
      </c>
      <c r="F4356" s="1" t="s">
        <v>784</v>
      </c>
      <c r="G4356" s="1" t="s">
        <v>761</v>
      </c>
      <c r="H4356" s="1" t="s">
        <v>103</v>
      </c>
      <c r="I4356" s="1" t="s">
        <v>785</v>
      </c>
      <c r="J4356" s="1" t="s">
        <v>763</v>
      </c>
      <c r="K4356">
        <v>3212057236</v>
      </c>
      <c r="L4356">
        <v>3212057227</v>
      </c>
      <c r="M4356" s="1" t="s">
        <v>786</v>
      </c>
      <c r="N4356">
        <v>8000</v>
      </c>
      <c r="O4356">
        <v>8900</v>
      </c>
      <c r="P4356">
        <v>19800</v>
      </c>
      <c r="Q4356">
        <v>26400</v>
      </c>
      <c r="R4356">
        <v>30200</v>
      </c>
      <c r="S4356">
        <v>0</v>
      </c>
      <c r="T4356">
        <v>0</v>
      </c>
      <c r="U4356">
        <v>0</v>
      </c>
      <c r="V4356">
        <v>0</v>
      </c>
      <c r="W4356">
        <v>8400</v>
      </c>
      <c r="X4356">
        <v>8700</v>
      </c>
      <c r="Y4356">
        <v>10.546969410000001</v>
      </c>
      <c r="Z4356">
        <v>-75.365165950000005</v>
      </c>
      <c r="AA4356" s="1" t="s">
        <v>81</v>
      </c>
      <c r="AB4356">
        <v>1484881100</v>
      </c>
      <c r="AC4356" t="str">
        <f>MID(TablaPivotFinal[[#This Row],[Fecha]],1,4)</f>
        <v>2018</v>
      </c>
      <c r="AD4356" t="str">
        <f>MID(TablaPivotFinal[[#This Row],[Fecha]],5,3)</f>
        <v>Oct</v>
      </c>
      <c r="AE4356" s="1">
        <v>1484881100</v>
      </c>
      <c r="AF4356" s="1">
        <v>112553</v>
      </c>
    </row>
    <row r="4357" spans="1:32" x14ac:dyDescent="0.3">
      <c r="A4357" s="1" t="s">
        <v>782</v>
      </c>
      <c r="B4357" s="1" t="s">
        <v>783</v>
      </c>
      <c r="C4357">
        <v>9006</v>
      </c>
      <c r="D4357" s="1" t="s">
        <v>730</v>
      </c>
      <c r="E4357">
        <v>13</v>
      </c>
      <c r="F4357" s="1" t="s">
        <v>784</v>
      </c>
      <c r="G4357" s="1" t="s">
        <v>761</v>
      </c>
      <c r="H4357" s="1" t="s">
        <v>103</v>
      </c>
      <c r="I4357" s="1" t="s">
        <v>785</v>
      </c>
      <c r="J4357" s="1" t="s">
        <v>763</v>
      </c>
      <c r="K4357">
        <v>3212057236</v>
      </c>
      <c r="L4357">
        <v>3212057227</v>
      </c>
      <c r="M4357" s="1" t="s">
        <v>786</v>
      </c>
      <c r="N4357">
        <v>8000</v>
      </c>
      <c r="O4357">
        <v>8900</v>
      </c>
      <c r="P4357">
        <v>19800</v>
      </c>
      <c r="Q4357">
        <v>26400</v>
      </c>
      <c r="R4357">
        <v>30200</v>
      </c>
      <c r="S4357">
        <v>0</v>
      </c>
      <c r="T4357">
        <v>0</v>
      </c>
      <c r="U4357">
        <v>0</v>
      </c>
      <c r="V4357">
        <v>0</v>
      </c>
      <c r="W4357">
        <v>8400</v>
      </c>
      <c r="X4357">
        <v>8700</v>
      </c>
      <c r="Y4357">
        <v>10.546969410000001</v>
      </c>
      <c r="Z4357">
        <v>-75.365165950000005</v>
      </c>
      <c r="AA4357" s="1" t="s">
        <v>83</v>
      </c>
      <c r="AB4357">
        <v>1380306600</v>
      </c>
      <c r="AC4357" t="str">
        <f>MID(TablaPivotFinal[[#This Row],[Fecha]],1,4)</f>
        <v>2018</v>
      </c>
      <c r="AD4357" t="str">
        <f>MID(TablaPivotFinal[[#This Row],[Fecha]],5,3)</f>
        <v>Sep</v>
      </c>
      <c r="AE4357" s="1">
        <v>1380306600</v>
      </c>
      <c r="AF4357" s="1">
        <v>104440</v>
      </c>
    </row>
    <row r="4358" spans="1:32" x14ac:dyDescent="0.3">
      <c r="A4358" s="1" t="s">
        <v>787</v>
      </c>
      <c r="B4358" s="1" t="s">
        <v>788</v>
      </c>
      <c r="C4358" t="s">
        <v>789</v>
      </c>
      <c r="D4358" s="1" t="s">
        <v>730</v>
      </c>
      <c r="E4358">
        <v>13</v>
      </c>
      <c r="F4358" s="1" t="s">
        <v>790</v>
      </c>
      <c r="G4358" s="1" t="s">
        <v>791</v>
      </c>
      <c r="H4358" s="1" t="s">
        <v>103</v>
      </c>
      <c r="I4358" s="1" t="s">
        <v>792</v>
      </c>
      <c r="J4358" s="1" t="s">
        <v>793</v>
      </c>
      <c r="K4358" t="s">
        <v>794</v>
      </c>
      <c r="L4358" t="s">
        <v>795</v>
      </c>
      <c r="M4358" s="1" t="s">
        <v>796</v>
      </c>
      <c r="N4358">
        <v>11300</v>
      </c>
      <c r="O4358">
        <v>17200</v>
      </c>
      <c r="P4358">
        <v>12300</v>
      </c>
      <c r="Q4358">
        <v>21800</v>
      </c>
      <c r="R4358">
        <v>68700</v>
      </c>
      <c r="S4358">
        <v>91800</v>
      </c>
      <c r="T4358">
        <v>101900</v>
      </c>
      <c r="U4358">
        <v>0</v>
      </c>
      <c r="V4358">
        <v>0</v>
      </c>
      <c r="W4358">
        <v>0</v>
      </c>
      <c r="X4358">
        <v>0</v>
      </c>
      <c r="Y4358">
        <v>10.574535060000001</v>
      </c>
      <c r="Z4358">
        <v>-75.450559220000002</v>
      </c>
      <c r="AA4358" s="1" t="s">
        <v>13</v>
      </c>
      <c r="AB4358">
        <v>1027319100</v>
      </c>
      <c r="AC4358" t="str">
        <f>MID(TablaPivotFinal[[#This Row],[Fecha]],1,4)</f>
        <v>2016</v>
      </c>
      <c r="AD4358" t="str">
        <f>MID(TablaPivotFinal[[#This Row],[Fecha]],5,3)</f>
        <v>Abr</v>
      </c>
      <c r="AE4358" s="1">
        <v>1027319100</v>
      </c>
      <c r="AF4358" s="1">
        <v>105685</v>
      </c>
    </row>
    <row r="4359" spans="1:32" x14ac:dyDescent="0.3">
      <c r="A4359" s="1" t="s">
        <v>787</v>
      </c>
      <c r="B4359" s="1" t="s">
        <v>788</v>
      </c>
      <c r="C4359" t="s">
        <v>789</v>
      </c>
      <c r="D4359" s="1" t="s">
        <v>730</v>
      </c>
      <c r="E4359">
        <v>13</v>
      </c>
      <c r="F4359" s="1" t="s">
        <v>790</v>
      </c>
      <c r="G4359" s="1" t="s">
        <v>791</v>
      </c>
      <c r="H4359" s="1" t="s">
        <v>103</v>
      </c>
      <c r="I4359" s="1" t="s">
        <v>792</v>
      </c>
      <c r="J4359" s="1" t="s">
        <v>793</v>
      </c>
      <c r="K4359" t="s">
        <v>794</v>
      </c>
      <c r="L4359" t="s">
        <v>795</v>
      </c>
      <c r="M4359" s="1" t="s">
        <v>796</v>
      </c>
      <c r="N4359">
        <v>11300</v>
      </c>
      <c r="O4359">
        <v>17200</v>
      </c>
      <c r="P4359">
        <v>12300</v>
      </c>
      <c r="Q4359">
        <v>21800</v>
      </c>
      <c r="R4359">
        <v>68700</v>
      </c>
      <c r="S4359">
        <v>91800</v>
      </c>
      <c r="T4359">
        <v>101900</v>
      </c>
      <c r="U4359">
        <v>0</v>
      </c>
      <c r="V4359">
        <v>0</v>
      </c>
      <c r="W4359">
        <v>0</v>
      </c>
      <c r="X4359">
        <v>0</v>
      </c>
      <c r="Y4359">
        <v>10.574535060000001</v>
      </c>
      <c r="Z4359">
        <v>-75.450559220000002</v>
      </c>
      <c r="AA4359" s="1" t="s">
        <v>15</v>
      </c>
      <c r="AB4359">
        <v>1194285500</v>
      </c>
      <c r="AC4359" t="str">
        <f>MID(TablaPivotFinal[[#This Row],[Fecha]],1,4)</f>
        <v>2016</v>
      </c>
      <c r="AD4359" t="str">
        <f>MID(TablaPivotFinal[[#This Row],[Fecha]],5,3)</f>
        <v>Ago</v>
      </c>
      <c r="AE4359" s="1">
        <v>1194285500</v>
      </c>
      <c r="AF4359" s="1">
        <v>122998</v>
      </c>
    </row>
    <row r="4360" spans="1:32" x14ac:dyDescent="0.3">
      <c r="A4360" s="1" t="s">
        <v>787</v>
      </c>
      <c r="B4360" s="1" t="s">
        <v>788</v>
      </c>
      <c r="C4360" t="s">
        <v>789</v>
      </c>
      <c r="D4360" s="1" t="s">
        <v>730</v>
      </c>
      <c r="E4360">
        <v>13</v>
      </c>
      <c r="F4360" s="1" t="s">
        <v>790</v>
      </c>
      <c r="G4360" s="1" t="s">
        <v>791</v>
      </c>
      <c r="H4360" s="1" t="s">
        <v>103</v>
      </c>
      <c r="I4360" s="1" t="s">
        <v>792</v>
      </c>
      <c r="J4360" s="1" t="s">
        <v>793</v>
      </c>
      <c r="K4360" t="s">
        <v>794</v>
      </c>
      <c r="L4360" t="s">
        <v>795</v>
      </c>
      <c r="M4360" s="1" t="s">
        <v>796</v>
      </c>
      <c r="N4360">
        <v>11300</v>
      </c>
      <c r="O4360">
        <v>17200</v>
      </c>
      <c r="P4360">
        <v>12300</v>
      </c>
      <c r="Q4360">
        <v>21800</v>
      </c>
      <c r="R4360">
        <v>68700</v>
      </c>
      <c r="S4360">
        <v>91800</v>
      </c>
      <c r="T4360">
        <v>101900</v>
      </c>
      <c r="U4360">
        <v>0</v>
      </c>
      <c r="V4360">
        <v>0</v>
      </c>
      <c r="W4360">
        <v>0</v>
      </c>
      <c r="X4360">
        <v>0</v>
      </c>
      <c r="Y4360">
        <v>10.574535060000001</v>
      </c>
      <c r="Z4360">
        <v>-75.450559220000002</v>
      </c>
      <c r="AA4360" s="1" t="s">
        <v>17</v>
      </c>
      <c r="AB4360">
        <v>1409644600</v>
      </c>
      <c r="AC4360" t="str">
        <f>MID(TablaPivotFinal[[#This Row],[Fecha]],1,4)</f>
        <v>2016</v>
      </c>
      <c r="AD4360" t="str">
        <f>MID(TablaPivotFinal[[#This Row],[Fecha]],5,3)</f>
        <v>Dic</v>
      </c>
      <c r="AE4360" s="1">
        <v>1409644600</v>
      </c>
      <c r="AF4360" s="1">
        <v>132956</v>
      </c>
    </row>
    <row r="4361" spans="1:32" x14ac:dyDescent="0.3">
      <c r="A4361" s="1" t="s">
        <v>787</v>
      </c>
      <c r="B4361" s="1" t="s">
        <v>788</v>
      </c>
      <c r="C4361" t="s">
        <v>789</v>
      </c>
      <c r="D4361" s="1" t="s">
        <v>730</v>
      </c>
      <c r="E4361">
        <v>13</v>
      </c>
      <c r="F4361" s="1" t="s">
        <v>790</v>
      </c>
      <c r="G4361" s="1" t="s">
        <v>791</v>
      </c>
      <c r="H4361" s="1" t="s">
        <v>103</v>
      </c>
      <c r="I4361" s="1" t="s">
        <v>792</v>
      </c>
      <c r="J4361" s="1" t="s">
        <v>793</v>
      </c>
      <c r="K4361" t="s">
        <v>794</v>
      </c>
      <c r="L4361" t="s">
        <v>795</v>
      </c>
      <c r="M4361" s="1" t="s">
        <v>796</v>
      </c>
      <c r="N4361">
        <v>11300</v>
      </c>
      <c r="O4361">
        <v>17200</v>
      </c>
      <c r="P4361">
        <v>12300</v>
      </c>
      <c r="Q4361">
        <v>21800</v>
      </c>
      <c r="R4361">
        <v>68700</v>
      </c>
      <c r="S4361">
        <v>91800</v>
      </c>
      <c r="T4361">
        <v>101900</v>
      </c>
      <c r="U4361">
        <v>0</v>
      </c>
      <c r="V4361">
        <v>0</v>
      </c>
      <c r="W4361">
        <v>0</v>
      </c>
      <c r="X4361">
        <v>0</v>
      </c>
      <c r="Y4361">
        <v>10.574535060000001</v>
      </c>
      <c r="Z4361">
        <v>-75.450559220000002</v>
      </c>
      <c r="AA4361" s="1" t="s">
        <v>19</v>
      </c>
      <c r="AB4361">
        <v>1360247800</v>
      </c>
      <c r="AC4361" t="str">
        <f>MID(TablaPivotFinal[[#This Row],[Fecha]],1,4)</f>
        <v>2016</v>
      </c>
      <c r="AD4361" t="str">
        <f>MID(TablaPivotFinal[[#This Row],[Fecha]],5,3)</f>
        <v>Ene</v>
      </c>
      <c r="AE4361" s="1">
        <v>1360247800</v>
      </c>
      <c r="AF4361" s="1">
        <v>150624</v>
      </c>
    </row>
    <row r="4362" spans="1:32" x14ac:dyDescent="0.3">
      <c r="A4362" s="1" t="s">
        <v>787</v>
      </c>
      <c r="B4362" s="1" t="s">
        <v>788</v>
      </c>
      <c r="C4362" t="s">
        <v>789</v>
      </c>
      <c r="D4362" s="1" t="s">
        <v>730</v>
      </c>
      <c r="E4362">
        <v>13</v>
      </c>
      <c r="F4362" s="1" t="s">
        <v>790</v>
      </c>
      <c r="G4362" s="1" t="s">
        <v>791</v>
      </c>
      <c r="H4362" s="1" t="s">
        <v>103</v>
      </c>
      <c r="I4362" s="1" t="s">
        <v>792</v>
      </c>
      <c r="J4362" s="1" t="s">
        <v>793</v>
      </c>
      <c r="K4362" t="s">
        <v>794</v>
      </c>
      <c r="L4362" t="s">
        <v>795</v>
      </c>
      <c r="M4362" s="1" t="s">
        <v>796</v>
      </c>
      <c r="N4362">
        <v>11300</v>
      </c>
      <c r="O4362">
        <v>17200</v>
      </c>
      <c r="P4362">
        <v>12300</v>
      </c>
      <c r="Q4362">
        <v>21800</v>
      </c>
      <c r="R4362">
        <v>68700</v>
      </c>
      <c r="S4362">
        <v>91800</v>
      </c>
      <c r="T4362">
        <v>101900</v>
      </c>
      <c r="U4362">
        <v>0</v>
      </c>
      <c r="V4362">
        <v>0</v>
      </c>
      <c r="W4362">
        <v>0</v>
      </c>
      <c r="X4362">
        <v>0</v>
      </c>
      <c r="Y4362">
        <v>10.574535060000001</v>
      </c>
      <c r="Z4362">
        <v>-75.450559220000002</v>
      </c>
      <c r="AA4362" s="1" t="s">
        <v>21</v>
      </c>
      <c r="AB4362">
        <v>1119857700</v>
      </c>
      <c r="AC4362" t="str">
        <f>MID(TablaPivotFinal[[#This Row],[Fecha]],1,4)</f>
        <v>2016</v>
      </c>
      <c r="AD4362" t="str">
        <f>MID(TablaPivotFinal[[#This Row],[Fecha]],5,3)</f>
        <v>Feb</v>
      </c>
      <c r="AE4362" s="1">
        <v>1119857700</v>
      </c>
      <c r="AF4362" s="1">
        <v>116039</v>
      </c>
    </row>
    <row r="4363" spans="1:32" x14ac:dyDescent="0.3">
      <c r="A4363" s="1" t="s">
        <v>787</v>
      </c>
      <c r="B4363" s="1" t="s">
        <v>788</v>
      </c>
      <c r="C4363" t="s">
        <v>789</v>
      </c>
      <c r="D4363" s="1" t="s">
        <v>730</v>
      </c>
      <c r="E4363">
        <v>13</v>
      </c>
      <c r="F4363" s="1" t="s">
        <v>790</v>
      </c>
      <c r="G4363" s="1" t="s">
        <v>791</v>
      </c>
      <c r="H4363" s="1" t="s">
        <v>103</v>
      </c>
      <c r="I4363" s="1" t="s">
        <v>792</v>
      </c>
      <c r="J4363" s="1" t="s">
        <v>793</v>
      </c>
      <c r="K4363" t="s">
        <v>794</v>
      </c>
      <c r="L4363" t="s">
        <v>795</v>
      </c>
      <c r="M4363" s="1" t="s">
        <v>796</v>
      </c>
      <c r="N4363">
        <v>11300</v>
      </c>
      <c r="O4363">
        <v>17200</v>
      </c>
      <c r="P4363">
        <v>12300</v>
      </c>
      <c r="Q4363">
        <v>21800</v>
      </c>
      <c r="R4363">
        <v>68700</v>
      </c>
      <c r="S4363">
        <v>91800</v>
      </c>
      <c r="T4363">
        <v>101900</v>
      </c>
      <c r="U4363">
        <v>0</v>
      </c>
      <c r="V4363">
        <v>0</v>
      </c>
      <c r="W4363">
        <v>0</v>
      </c>
      <c r="X4363">
        <v>0</v>
      </c>
      <c r="Y4363">
        <v>10.574535060000001</v>
      </c>
      <c r="Z4363">
        <v>-75.450559220000002</v>
      </c>
      <c r="AA4363" s="1" t="s">
        <v>23</v>
      </c>
      <c r="AB4363">
        <v>1287230300</v>
      </c>
      <c r="AC4363" t="str">
        <f>MID(TablaPivotFinal[[#This Row],[Fecha]],1,4)</f>
        <v>2016</v>
      </c>
      <c r="AD4363" t="str">
        <f>MID(TablaPivotFinal[[#This Row],[Fecha]],5,3)</f>
        <v>Jul</v>
      </c>
      <c r="AE4363" s="1">
        <v>1287230300</v>
      </c>
      <c r="AF4363" s="1">
        <v>133283</v>
      </c>
    </row>
    <row r="4364" spans="1:32" x14ac:dyDescent="0.3">
      <c r="A4364" s="1" t="s">
        <v>787</v>
      </c>
      <c r="B4364" s="1" t="s">
        <v>788</v>
      </c>
      <c r="C4364" t="s">
        <v>789</v>
      </c>
      <c r="D4364" s="1" t="s">
        <v>730</v>
      </c>
      <c r="E4364">
        <v>13</v>
      </c>
      <c r="F4364" s="1" t="s">
        <v>790</v>
      </c>
      <c r="G4364" s="1" t="s">
        <v>791</v>
      </c>
      <c r="H4364" s="1" t="s">
        <v>103</v>
      </c>
      <c r="I4364" s="1" t="s">
        <v>792</v>
      </c>
      <c r="J4364" s="1" t="s">
        <v>793</v>
      </c>
      <c r="K4364" t="s">
        <v>794</v>
      </c>
      <c r="L4364" t="s">
        <v>795</v>
      </c>
      <c r="M4364" s="1" t="s">
        <v>796</v>
      </c>
      <c r="N4364">
        <v>11300</v>
      </c>
      <c r="O4364">
        <v>17200</v>
      </c>
      <c r="P4364">
        <v>12300</v>
      </c>
      <c r="Q4364">
        <v>21800</v>
      </c>
      <c r="R4364">
        <v>68700</v>
      </c>
      <c r="S4364">
        <v>91800</v>
      </c>
      <c r="T4364">
        <v>101900</v>
      </c>
      <c r="U4364">
        <v>0</v>
      </c>
      <c r="V4364">
        <v>0</v>
      </c>
      <c r="W4364">
        <v>0</v>
      </c>
      <c r="X4364">
        <v>0</v>
      </c>
      <c r="Y4364">
        <v>10.574535060000001</v>
      </c>
      <c r="Z4364">
        <v>-75.450559220000002</v>
      </c>
      <c r="AA4364" s="1" t="s">
        <v>25</v>
      </c>
      <c r="AB4364">
        <v>1134948800</v>
      </c>
      <c r="AC4364" t="str">
        <f>MID(TablaPivotFinal[[#This Row],[Fecha]],1,4)</f>
        <v>2016</v>
      </c>
      <c r="AD4364" t="str">
        <f>MID(TablaPivotFinal[[#This Row],[Fecha]],5,3)</f>
        <v>Jun</v>
      </c>
      <c r="AE4364" s="1">
        <v>1134948800</v>
      </c>
      <c r="AF4364" s="1">
        <v>117870</v>
      </c>
    </row>
    <row r="4365" spans="1:32" x14ac:dyDescent="0.3">
      <c r="A4365" s="1" t="s">
        <v>787</v>
      </c>
      <c r="B4365" s="1" t="s">
        <v>788</v>
      </c>
      <c r="C4365" t="s">
        <v>789</v>
      </c>
      <c r="D4365" s="1" t="s">
        <v>730</v>
      </c>
      <c r="E4365">
        <v>13</v>
      </c>
      <c r="F4365" s="1" t="s">
        <v>790</v>
      </c>
      <c r="G4365" s="1" t="s">
        <v>791</v>
      </c>
      <c r="H4365" s="1" t="s">
        <v>103</v>
      </c>
      <c r="I4365" s="1" t="s">
        <v>792</v>
      </c>
      <c r="J4365" s="1" t="s">
        <v>793</v>
      </c>
      <c r="K4365" t="s">
        <v>794</v>
      </c>
      <c r="L4365" t="s">
        <v>795</v>
      </c>
      <c r="M4365" s="1" t="s">
        <v>796</v>
      </c>
      <c r="N4365">
        <v>11300</v>
      </c>
      <c r="O4365">
        <v>17200</v>
      </c>
      <c r="P4365">
        <v>12300</v>
      </c>
      <c r="Q4365">
        <v>21800</v>
      </c>
      <c r="R4365">
        <v>68700</v>
      </c>
      <c r="S4365">
        <v>91800</v>
      </c>
      <c r="T4365">
        <v>101900</v>
      </c>
      <c r="U4365">
        <v>0</v>
      </c>
      <c r="V4365">
        <v>0</v>
      </c>
      <c r="W4365">
        <v>0</v>
      </c>
      <c r="X4365">
        <v>0</v>
      </c>
      <c r="Y4365">
        <v>10.574535060000001</v>
      </c>
      <c r="Z4365">
        <v>-75.450559220000002</v>
      </c>
      <c r="AA4365" s="1" t="s">
        <v>27</v>
      </c>
      <c r="AB4365">
        <v>1254757105</v>
      </c>
      <c r="AC4365" t="str">
        <f>MID(TablaPivotFinal[[#This Row],[Fecha]],1,4)</f>
        <v>2016</v>
      </c>
      <c r="AD4365" t="str">
        <f>MID(TablaPivotFinal[[#This Row],[Fecha]],5,3)</f>
        <v>Mar</v>
      </c>
      <c r="AE4365" s="1">
        <v>1254757105</v>
      </c>
      <c r="AF4365" s="1">
        <v>130521</v>
      </c>
    </row>
    <row r="4366" spans="1:32" x14ac:dyDescent="0.3">
      <c r="A4366" s="1" t="s">
        <v>787</v>
      </c>
      <c r="B4366" s="1" t="s">
        <v>788</v>
      </c>
      <c r="C4366" t="s">
        <v>789</v>
      </c>
      <c r="D4366" s="1" t="s">
        <v>730</v>
      </c>
      <c r="E4366">
        <v>13</v>
      </c>
      <c r="F4366" s="1" t="s">
        <v>790</v>
      </c>
      <c r="G4366" s="1" t="s">
        <v>791</v>
      </c>
      <c r="H4366" s="1" t="s">
        <v>103</v>
      </c>
      <c r="I4366" s="1" t="s">
        <v>792</v>
      </c>
      <c r="J4366" s="1" t="s">
        <v>793</v>
      </c>
      <c r="K4366" t="s">
        <v>794</v>
      </c>
      <c r="L4366" t="s">
        <v>795</v>
      </c>
      <c r="M4366" s="1" t="s">
        <v>796</v>
      </c>
      <c r="N4366">
        <v>11300</v>
      </c>
      <c r="O4366">
        <v>17200</v>
      </c>
      <c r="P4366">
        <v>12300</v>
      </c>
      <c r="Q4366">
        <v>21800</v>
      </c>
      <c r="R4366">
        <v>68700</v>
      </c>
      <c r="S4366">
        <v>91800</v>
      </c>
      <c r="T4366">
        <v>101900</v>
      </c>
      <c r="U4366">
        <v>0</v>
      </c>
      <c r="V4366">
        <v>0</v>
      </c>
      <c r="W4366">
        <v>0</v>
      </c>
      <c r="X4366">
        <v>0</v>
      </c>
      <c r="Y4366">
        <v>10.574535060000001</v>
      </c>
      <c r="Z4366">
        <v>-75.450559220000002</v>
      </c>
      <c r="AA4366" s="1" t="s">
        <v>29</v>
      </c>
      <c r="AB4366">
        <v>1107914600</v>
      </c>
      <c r="AC4366" t="str">
        <f>MID(TablaPivotFinal[[#This Row],[Fecha]],1,4)</f>
        <v>2016</v>
      </c>
      <c r="AD4366" t="str">
        <f>MID(TablaPivotFinal[[#This Row],[Fecha]],5,3)</f>
        <v>May</v>
      </c>
      <c r="AE4366" s="1">
        <v>1107914600</v>
      </c>
      <c r="AF4366" s="1">
        <v>115154</v>
      </c>
    </row>
    <row r="4367" spans="1:32" x14ac:dyDescent="0.3">
      <c r="A4367" s="1" t="s">
        <v>787</v>
      </c>
      <c r="B4367" s="1" t="s">
        <v>788</v>
      </c>
      <c r="C4367" t="s">
        <v>789</v>
      </c>
      <c r="D4367" s="1" t="s">
        <v>730</v>
      </c>
      <c r="E4367">
        <v>13</v>
      </c>
      <c r="F4367" s="1" t="s">
        <v>790</v>
      </c>
      <c r="G4367" s="1" t="s">
        <v>791</v>
      </c>
      <c r="H4367" s="1" t="s">
        <v>103</v>
      </c>
      <c r="I4367" s="1" t="s">
        <v>792</v>
      </c>
      <c r="J4367" s="1" t="s">
        <v>793</v>
      </c>
      <c r="K4367" t="s">
        <v>794</v>
      </c>
      <c r="L4367" t="s">
        <v>795</v>
      </c>
      <c r="M4367" s="1" t="s">
        <v>796</v>
      </c>
      <c r="N4367">
        <v>11300</v>
      </c>
      <c r="O4367">
        <v>17200</v>
      </c>
      <c r="P4367">
        <v>12300</v>
      </c>
      <c r="Q4367">
        <v>21800</v>
      </c>
      <c r="R4367">
        <v>68700</v>
      </c>
      <c r="S4367">
        <v>91800</v>
      </c>
      <c r="T4367">
        <v>101900</v>
      </c>
      <c r="U4367">
        <v>0</v>
      </c>
      <c r="V4367">
        <v>0</v>
      </c>
      <c r="W4367">
        <v>0</v>
      </c>
      <c r="X4367">
        <v>0</v>
      </c>
      <c r="Y4367">
        <v>10.574535060000001</v>
      </c>
      <c r="Z4367">
        <v>-75.450559220000002</v>
      </c>
      <c r="AA4367" s="1" t="s">
        <v>31</v>
      </c>
      <c r="AB4367">
        <v>1154353000</v>
      </c>
      <c r="AC4367" t="str">
        <f>MID(TablaPivotFinal[[#This Row],[Fecha]],1,4)</f>
        <v>2016</v>
      </c>
      <c r="AD4367" t="str">
        <f>MID(TablaPivotFinal[[#This Row],[Fecha]],5,3)</f>
        <v>Nov</v>
      </c>
      <c r="AE4367" s="1">
        <v>1154353000</v>
      </c>
      <c r="AF4367" s="1">
        <v>114890</v>
      </c>
    </row>
    <row r="4368" spans="1:32" x14ac:dyDescent="0.3">
      <c r="A4368" s="1" t="s">
        <v>787</v>
      </c>
      <c r="B4368" s="1" t="s">
        <v>788</v>
      </c>
      <c r="C4368" t="s">
        <v>789</v>
      </c>
      <c r="D4368" s="1" t="s">
        <v>730</v>
      </c>
      <c r="E4368">
        <v>13</v>
      </c>
      <c r="F4368" s="1" t="s">
        <v>790</v>
      </c>
      <c r="G4368" s="1" t="s">
        <v>791</v>
      </c>
      <c r="H4368" s="1" t="s">
        <v>103</v>
      </c>
      <c r="I4368" s="1" t="s">
        <v>792</v>
      </c>
      <c r="J4368" s="1" t="s">
        <v>793</v>
      </c>
      <c r="K4368" t="s">
        <v>794</v>
      </c>
      <c r="L4368" t="s">
        <v>795</v>
      </c>
      <c r="M4368" s="1" t="s">
        <v>796</v>
      </c>
      <c r="N4368">
        <v>11300</v>
      </c>
      <c r="O4368">
        <v>17200</v>
      </c>
      <c r="P4368">
        <v>12300</v>
      </c>
      <c r="Q4368">
        <v>21800</v>
      </c>
      <c r="R4368">
        <v>68700</v>
      </c>
      <c r="S4368">
        <v>91800</v>
      </c>
      <c r="T4368">
        <v>101900</v>
      </c>
      <c r="U4368">
        <v>0</v>
      </c>
      <c r="V4368">
        <v>0</v>
      </c>
      <c r="W4368">
        <v>0</v>
      </c>
      <c r="X4368">
        <v>0</v>
      </c>
      <c r="Y4368">
        <v>10.574535060000001</v>
      </c>
      <c r="Z4368">
        <v>-75.450559220000002</v>
      </c>
      <c r="AA4368" s="1" t="s">
        <v>33</v>
      </c>
      <c r="AB4368">
        <v>1209087500</v>
      </c>
      <c r="AC4368" t="str">
        <f>MID(TablaPivotFinal[[#This Row],[Fecha]],1,4)</f>
        <v>2016</v>
      </c>
      <c r="AD4368" t="str">
        <f>MID(TablaPivotFinal[[#This Row],[Fecha]],5,3)</f>
        <v>Oct</v>
      </c>
      <c r="AE4368" s="1">
        <v>1209087500</v>
      </c>
      <c r="AF4368" s="1">
        <v>121392</v>
      </c>
    </row>
    <row r="4369" spans="1:32" x14ac:dyDescent="0.3">
      <c r="A4369" s="1" t="s">
        <v>787</v>
      </c>
      <c r="B4369" s="1" t="s">
        <v>788</v>
      </c>
      <c r="C4369" t="s">
        <v>789</v>
      </c>
      <c r="D4369" s="1" t="s">
        <v>730</v>
      </c>
      <c r="E4369">
        <v>13</v>
      </c>
      <c r="F4369" s="1" t="s">
        <v>790</v>
      </c>
      <c r="G4369" s="1" t="s">
        <v>791</v>
      </c>
      <c r="H4369" s="1" t="s">
        <v>103</v>
      </c>
      <c r="I4369" s="1" t="s">
        <v>792</v>
      </c>
      <c r="J4369" s="1" t="s">
        <v>793</v>
      </c>
      <c r="K4369" t="s">
        <v>794</v>
      </c>
      <c r="L4369" t="s">
        <v>795</v>
      </c>
      <c r="M4369" s="1" t="s">
        <v>796</v>
      </c>
      <c r="N4369">
        <v>11300</v>
      </c>
      <c r="O4369">
        <v>17200</v>
      </c>
      <c r="P4369">
        <v>12300</v>
      </c>
      <c r="Q4369">
        <v>21800</v>
      </c>
      <c r="R4369">
        <v>68700</v>
      </c>
      <c r="S4369">
        <v>91800</v>
      </c>
      <c r="T4369">
        <v>101900</v>
      </c>
      <c r="U4369">
        <v>0</v>
      </c>
      <c r="V4369">
        <v>0</v>
      </c>
      <c r="W4369">
        <v>0</v>
      </c>
      <c r="X4369">
        <v>0</v>
      </c>
      <c r="Y4369">
        <v>10.574535060000001</v>
      </c>
      <c r="Z4369">
        <v>-75.450559220000002</v>
      </c>
      <c r="AA4369" s="1" t="s">
        <v>35</v>
      </c>
      <c r="AB4369">
        <v>1074857000</v>
      </c>
      <c r="AC4369" t="str">
        <f>MID(TablaPivotFinal[[#This Row],[Fecha]],1,4)</f>
        <v>2016</v>
      </c>
      <c r="AD4369" t="str">
        <f>MID(TablaPivotFinal[[#This Row],[Fecha]],5,3)</f>
        <v>Sep</v>
      </c>
      <c r="AE4369" s="1">
        <v>1074857000</v>
      </c>
      <c r="AF4369" s="1">
        <v>111392</v>
      </c>
    </row>
    <row r="4370" spans="1:32" x14ac:dyDescent="0.3">
      <c r="A4370" s="1" t="s">
        <v>787</v>
      </c>
      <c r="B4370" s="1" t="s">
        <v>788</v>
      </c>
      <c r="C4370" t="s">
        <v>789</v>
      </c>
      <c r="D4370" s="1" t="s">
        <v>730</v>
      </c>
      <c r="E4370">
        <v>13</v>
      </c>
      <c r="F4370" s="1" t="s">
        <v>790</v>
      </c>
      <c r="G4370" s="1" t="s">
        <v>791</v>
      </c>
      <c r="H4370" s="1" t="s">
        <v>103</v>
      </c>
      <c r="I4370" s="1" t="s">
        <v>792</v>
      </c>
      <c r="J4370" s="1" t="s">
        <v>793</v>
      </c>
      <c r="K4370" t="s">
        <v>794</v>
      </c>
      <c r="L4370" t="s">
        <v>795</v>
      </c>
      <c r="M4370" s="1" t="s">
        <v>796</v>
      </c>
      <c r="N4370">
        <v>11300</v>
      </c>
      <c r="O4370">
        <v>17200</v>
      </c>
      <c r="P4370">
        <v>12300</v>
      </c>
      <c r="Q4370">
        <v>21800</v>
      </c>
      <c r="R4370">
        <v>68700</v>
      </c>
      <c r="S4370">
        <v>91800</v>
      </c>
      <c r="T4370">
        <v>101900</v>
      </c>
      <c r="U4370">
        <v>0</v>
      </c>
      <c r="V4370">
        <v>0</v>
      </c>
      <c r="W4370">
        <v>0</v>
      </c>
      <c r="X4370">
        <v>0</v>
      </c>
      <c r="Y4370">
        <v>10.574535060000001</v>
      </c>
      <c r="Z4370">
        <v>-75.450559220000002</v>
      </c>
      <c r="AA4370" s="1" t="s">
        <v>37</v>
      </c>
      <c r="AB4370">
        <v>1355638600</v>
      </c>
      <c r="AC4370" t="str">
        <f>MID(TablaPivotFinal[[#This Row],[Fecha]],1,4)</f>
        <v>2017</v>
      </c>
      <c r="AD4370" t="str">
        <f>MID(TablaPivotFinal[[#This Row],[Fecha]],5,3)</f>
        <v>Abr</v>
      </c>
      <c r="AE4370" s="1">
        <v>1355638600</v>
      </c>
      <c r="AF4370" s="1">
        <v>4026.0666670000001</v>
      </c>
    </row>
    <row r="4371" spans="1:32" x14ac:dyDescent="0.3">
      <c r="A4371" s="1" t="s">
        <v>787</v>
      </c>
      <c r="B4371" s="1" t="s">
        <v>788</v>
      </c>
      <c r="C4371" t="s">
        <v>789</v>
      </c>
      <c r="D4371" s="1" t="s">
        <v>730</v>
      </c>
      <c r="E4371">
        <v>13</v>
      </c>
      <c r="F4371" s="1" t="s">
        <v>790</v>
      </c>
      <c r="G4371" s="1" t="s">
        <v>791</v>
      </c>
      <c r="H4371" s="1" t="s">
        <v>103</v>
      </c>
      <c r="I4371" s="1" t="s">
        <v>792</v>
      </c>
      <c r="J4371" s="1" t="s">
        <v>793</v>
      </c>
      <c r="K4371" t="s">
        <v>794</v>
      </c>
      <c r="L4371" t="s">
        <v>795</v>
      </c>
      <c r="M4371" s="1" t="s">
        <v>796</v>
      </c>
      <c r="N4371">
        <v>11300</v>
      </c>
      <c r="O4371">
        <v>17200</v>
      </c>
      <c r="P4371">
        <v>12300</v>
      </c>
      <c r="Q4371">
        <v>21800</v>
      </c>
      <c r="R4371">
        <v>68700</v>
      </c>
      <c r="S4371">
        <v>91800</v>
      </c>
      <c r="T4371">
        <v>101900</v>
      </c>
      <c r="U4371">
        <v>0</v>
      </c>
      <c r="V4371">
        <v>0</v>
      </c>
      <c r="W4371">
        <v>0</v>
      </c>
      <c r="X4371">
        <v>0</v>
      </c>
      <c r="Y4371">
        <v>10.574535060000001</v>
      </c>
      <c r="Z4371">
        <v>-75.450559220000002</v>
      </c>
      <c r="AA4371" s="1" t="s">
        <v>39</v>
      </c>
      <c r="AB4371">
        <v>1287930300</v>
      </c>
      <c r="AC4371" t="str">
        <f>MID(TablaPivotFinal[[#This Row],[Fecha]],1,4)</f>
        <v>2017</v>
      </c>
      <c r="AD4371" t="str">
        <f>MID(TablaPivotFinal[[#This Row],[Fecha]],5,3)</f>
        <v>Ago</v>
      </c>
      <c r="AE4371" s="1">
        <v>1287930300</v>
      </c>
      <c r="AF4371" s="1">
        <v>3766.5483869999998</v>
      </c>
    </row>
    <row r="4372" spans="1:32" x14ac:dyDescent="0.3">
      <c r="A4372" s="1" t="s">
        <v>787</v>
      </c>
      <c r="B4372" s="1" t="s">
        <v>788</v>
      </c>
      <c r="C4372" t="s">
        <v>789</v>
      </c>
      <c r="D4372" s="1" t="s">
        <v>730</v>
      </c>
      <c r="E4372">
        <v>13</v>
      </c>
      <c r="F4372" s="1" t="s">
        <v>790</v>
      </c>
      <c r="G4372" s="1" t="s">
        <v>791</v>
      </c>
      <c r="H4372" s="1" t="s">
        <v>103</v>
      </c>
      <c r="I4372" s="1" t="s">
        <v>792</v>
      </c>
      <c r="J4372" s="1" t="s">
        <v>793</v>
      </c>
      <c r="K4372" t="s">
        <v>794</v>
      </c>
      <c r="L4372" t="s">
        <v>795</v>
      </c>
      <c r="M4372" s="1" t="s">
        <v>796</v>
      </c>
      <c r="N4372">
        <v>11300</v>
      </c>
      <c r="O4372">
        <v>17200</v>
      </c>
      <c r="P4372">
        <v>12300</v>
      </c>
      <c r="Q4372">
        <v>21800</v>
      </c>
      <c r="R4372">
        <v>68700</v>
      </c>
      <c r="S4372">
        <v>91800</v>
      </c>
      <c r="T4372">
        <v>101900</v>
      </c>
      <c r="U4372">
        <v>0</v>
      </c>
      <c r="V4372">
        <v>0</v>
      </c>
      <c r="W4372">
        <v>0</v>
      </c>
      <c r="X4372">
        <v>0</v>
      </c>
      <c r="Y4372">
        <v>10.574535060000001</v>
      </c>
      <c r="Z4372">
        <v>-75.450559220000002</v>
      </c>
      <c r="AA4372" s="1" t="s">
        <v>41</v>
      </c>
      <c r="AB4372">
        <v>1531198900</v>
      </c>
      <c r="AC4372" t="str">
        <f>MID(TablaPivotFinal[[#This Row],[Fecha]],1,4)</f>
        <v>2017</v>
      </c>
      <c r="AD4372" t="str">
        <f>MID(TablaPivotFinal[[#This Row],[Fecha]],5,3)</f>
        <v>Dic</v>
      </c>
      <c r="AE4372" s="1">
        <v>1531198900</v>
      </c>
      <c r="AF4372" s="1">
        <v>4490.4838710000004</v>
      </c>
    </row>
    <row r="4373" spans="1:32" x14ac:dyDescent="0.3">
      <c r="A4373" s="1" t="s">
        <v>787</v>
      </c>
      <c r="B4373" s="1" t="s">
        <v>788</v>
      </c>
      <c r="C4373" t="s">
        <v>789</v>
      </c>
      <c r="D4373" s="1" t="s">
        <v>730</v>
      </c>
      <c r="E4373">
        <v>13</v>
      </c>
      <c r="F4373" s="1" t="s">
        <v>790</v>
      </c>
      <c r="G4373" s="1" t="s">
        <v>791</v>
      </c>
      <c r="H4373" s="1" t="s">
        <v>103</v>
      </c>
      <c r="I4373" s="1" t="s">
        <v>792</v>
      </c>
      <c r="J4373" s="1" t="s">
        <v>793</v>
      </c>
      <c r="K4373" t="s">
        <v>794</v>
      </c>
      <c r="L4373" t="s">
        <v>795</v>
      </c>
      <c r="M4373" s="1" t="s">
        <v>796</v>
      </c>
      <c r="N4373">
        <v>11300</v>
      </c>
      <c r="O4373">
        <v>17200</v>
      </c>
      <c r="P4373">
        <v>12300</v>
      </c>
      <c r="Q4373">
        <v>21800</v>
      </c>
      <c r="R4373">
        <v>68700</v>
      </c>
      <c r="S4373">
        <v>91800</v>
      </c>
      <c r="T4373">
        <v>101900</v>
      </c>
      <c r="U4373">
        <v>0</v>
      </c>
      <c r="V4373">
        <v>0</v>
      </c>
      <c r="W4373">
        <v>0</v>
      </c>
      <c r="X4373">
        <v>0</v>
      </c>
      <c r="Y4373">
        <v>10.574535060000001</v>
      </c>
      <c r="Z4373">
        <v>-75.450559220000002</v>
      </c>
      <c r="AA4373" s="1" t="s">
        <v>43</v>
      </c>
      <c r="AB4373">
        <v>1604925800</v>
      </c>
      <c r="AC4373" t="str">
        <f>MID(TablaPivotFinal[[#This Row],[Fecha]],1,4)</f>
        <v>2017</v>
      </c>
      <c r="AD4373" t="str">
        <f>MID(TablaPivotFinal[[#This Row],[Fecha]],5,3)</f>
        <v>Ene</v>
      </c>
      <c r="AE4373" s="1">
        <v>1604925800</v>
      </c>
      <c r="AF4373" s="1">
        <v>4789.419355</v>
      </c>
    </row>
    <row r="4374" spans="1:32" x14ac:dyDescent="0.3">
      <c r="A4374" s="1" t="s">
        <v>787</v>
      </c>
      <c r="B4374" s="1" t="s">
        <v>788</v>
      </c>
      <c r="C4374" t="s">
        <v>789</v>
      </c>
      <c r="D4374" s="1" t="s">
        <v>730</v>
      </c>
      <c r="E4374">
        <v>13</v>
      </c>
      <c r="F4374" s="1" t="s">
        <v>790</v>
      </c>
      <c r="G4374" s="1" t="s">
        <v>791</v>
      </c>
      <c r="H4374" s="1" t="s">
        <v>103</v>
      </c>
      <c r="I4374" s="1" t="s">
        <v>792</v>
      </c>
      <c r="J4374" s="1" t="s">
        <v>793</v>
      </c>
      <c r="K4374" t="s">
        <v>794</v>
      </c>
      <c r="L4374" t="s">
        <v>795</v>
      </c>
      <c r="M4374" s="1" t="s">
        <v>796</v>
      </c>
      <c r="N4374">
        <v>11300</v>
      </c>
      <c r="O4374">
        <v>17200</v>
      </c>
      <c r="P4374">
        <v>12300</v>
      </c>
      <c r="Q4374">
        <v>21800</v>
      </c>
      <c r="R4374">
        <v>68700</v>
      </c>
      <c r="S4374">
        <v>91800</v>
      </c>
      <c r="T4374">
        <v>101900</v>
      </c>
      <c r="U4374">
        <v>0</v>
      </c>
      <c r="V4374">
        <v>0</v>
      </c>
      <c r="W4374">
        <v>0</v>
      </c>
      <c r="X4374">
        <v>0</v>
      </c>
      <c r="Y4374">
        <v>10.574535060000001</v>
      </c>
      <c r="Z4374">
        <v>-75.450559220000002</v>
      </c>
      <c r="AA4374" s="1" t="s">
        <v>45</v>
      </c>
      <c r="AB4374">
        <v>1297685000</v>
      </c>
      <c r="AC4374" t="str">
        <f>MID(TablaPivotFinal[[#This Row],[Fecha]],1,4)</f>
        <v>2017</v>
      </c>
      <c r="AD4374" t="str">
        <f>MID(TablaPivotFinal[[#This Row],[Fecha]],5,3)</f>
        <v>Feb</v>
      </c>
      <c r="AE4374" s="1">
        <v>1297685000</v>
      </c>
      <c r="AF4374" s="1">
        <v>4116.9642860000004</v>
      </c>
    </row>
    <row r="4375" spans="1:32" x14ac:dyDescent="0.3">
      <c r="A4375" s="1" t="s">
        <v>787</v>
      </c>
      <c r="B4375" s="1" t="s">
        <v>788</v>
      </c>
      <c r="C4375" t="s">
        <v>789</v>
      </c>
      <c r="D4375" s="1" t="s">
        <v>730</v>
      </c>
      <c r="E4375">
        <v>13</v>
      </c>
      <c r="F4375" s="1" t="s">
        <v>790</v>
      </c>
      <c r="G4375" s="1" t="s">
        <v>791</v>
      </c>
      <c r="H4375" s="1" t="s">
        <v>103</v>
      </c>
      <c r="I4375" s="1" t="s">
        <v>792</v>
      </c>
      <c r="J4375" s="1" t="s">
        <v>793</v>
      </c>
      <c r="K4375" t="s">
        <v>794</v>
      </c>
      <c r="L4375" t="s">
        <v>795</v>
      </c>
      <c r="M4375" s="1" t="s">
        <v>796</v>
      </c>
      <c r="N4375">
        <v>11300</v>
      </c>
      <c r="O4375">
        <v>17200</v>
      </c>
      <c r="P4375">
        <v>12300</v>
      </c>
      <c r="Q4375">
        <v>21800</v>
      </c>
      <c r="R4375">
        <v>68700</v>
      </c>
      <c r="S4375">
        <v>91800</v>
      </c>
      <c r="T4375">
        <v>101900</v>
      </c>
      <c r="U4375">
        <v>0</v>
      </c>
      <c r="V4375">
        <v>0</v>
      </c>
      <c r="W4375">
        <v>0</v>
      </c>
      <c r="X4375">
        <v>0</v>
      </c>
      <c r="Y4375">
        <v>10.574535060000001</v>
      </c>
      <c r="Z4375">
        <v>-75.450559220000002</v>
      </c>
      <c r="AA4375" s="1" t="s">
        <v>47</v>
      </c>
      <c r="AB4375">
        <v>1409359600</v>
      </c>
      <c r="AC4375" t="str">
        <f>MID(TablaPivotFinal[[#This Row],[Fecha]],1,4)</f>
        <v>2017</v>
      </c>
      <c r="AD4375" t="str">
        <f>MID(TablaPivotFinal[[#This Row],[Fecha]],5,3)</f>
        <v>Jul</v>
      </c>
      <c r="AE4375" s="1">
        <v>1409359600</v>
      </c>
      <c r="AF4375" s="1">
        <v>4039.83871</v>
      </c>
    </row>
    <row r="4376" spans="1:32" x14ac:dyDescent="0.3">
      <c r="A4376" s="1" t="s">
        <v>787</v>
      </c>
      <c r="B4376" s="1" t="s">
        <v>788</v>
      </c>
      <c r="C4376" t="s">
        <v>789</v>
      </c>
      <c r="D4376" s="1" t="s">
        <v>730</v>
      </c>
      <c r="E4376">
        <v>13</v>
      </c>
      <c r="F4376" s="1" t="s">
        <v>790</v>
      </c>
      <c r="G4376" s="1" t="s">
        <v>791</v>
      </c>
      <c r="H4376" s="1" t="s">
        <v>103</v>
      </c>
      <c r="I4376" s="1" t="s">
        <v>792</v>
      </c>
      <c r="J4376" s="1" t="s">
        <v>793</v>
      </c>
      <c r="K4376" t="s">
        <v>794</v>
      </c>
      <c r="L4376" t="s">
        <v>795</v>
      </c>
      <c r="M4376" s="1" t="s">
        <v>796</v>
      </c>
      <c r="N4376">
        <v>11300</v>
      </c>
      <c r="O4376">
        <v>17200</v>
      </c>
      <c r="P4376">
        <v>12300</v>
      </c>
      <c r="Q4376">
        <v>21800</v>
      </c>
      <c r="R4376">
        <v>68700</v>
      </c>
      <c r="S4376">
        <v>91800</v>
      </c>
      <c r="T4376">
        <v>101900</v>
      </c>
      <c r="U4376">
        <v>0</v>
      </c>
      <c r="V4376">
        <v>0</v>
      </c>
      <c r="W4376">
        <v>0</v>
      </c>
      <c r="X4376">
        <v>0</v>
      </c>
      <c r="Y4376">
        <v>10.574535060000001</v>
      </c>
      <c r="Z4376">
        <v>-75.450559220000002</v>
      </c>
      <c r="AA4376" s="1" t="s">
        <v>49</v>
      </c>
      <c r="AB4376">
        <v>1308688300</v>
      </c>
      <c r="AC4376" t="str">
        <f>MID(TablaPivotFinal[[#This Row],[Fecha]],1,4)</f>
        <v>2017</v>
      </c>
      <c r="AD4376" t="str">
        <f>MID(TablaPivotFinal[[#This Row],[Fecha]],5,3)</f>
        <v>Jun</v>
      </c>
      <c r="AE4376" s="1">
        <v>1308688300</v>
      </c>
      <c r="AF4376" s="1">
        <v>3857.7</v>
      </c>
    </row>
    <row r="4377" spans="1:32" x14ac:dyDescent="0.3">
      <c r="A4377" s="1" t="s">
        <v>787</v>
      </c>
      <c r="B4377" s="1" t="s">
        <v>788</v>
      </c>
      <c r="C4377" t="s">
        <v>789</v>
      </c>
      <c r="D4377" s="1" t="s">
        <v>730</v>
      </c>
      <c r="E4377">
        <v>13</v>
      </c>
      <c r="F4377" s="1" t="s">
        <v>790</v>
      </c>
      <c r="G4377" s="1" t="s">
        <v>791</v>
      </c>
      <c r="H4377" s="1" t="s">
        <v>103</v>
      </c>
      <c r="I4377" s="1" t="s">
        <v>792</v>
      </c>
      <c r="J4377" s="1" t="s">
        <v>793</v>
      </c>
      <c r="K4377" t="s">
        <v>794</v>
      </c>
      <c r="L4377" t="s">
        <v>795</v>
      </c>
      <c r="M4377" s="1" t="s">
        <v>796</v>
      </c>
      <c r="N4377">
        <v>11300</v>
      </c>
      <c r="O4377">
        <v>17200</v>
      </c>
      <c r="P4377">
        <v>12300</v>
      </c>
      <c r="Q4377">
        <v>21800</v>
      </c>
      <c r="R4377">
        <v>68700</v>
      </c>
      <c r="S4377">
        <v>91800</v>
      </c>
      <c r="T4377">
        <v>101900</v>
      </c>
      <c r="U4377">
        <v>0</v>
      </c>
      <c r="V4377">
        <v>0</v>
      </c>
      <c r="W4377">
        <v>0</v>
      </c>
      <c r="X4377">
        <v>0</v>
      </c>
      <c r="Y4377">
        <v>10.574535060000001</v>
      </c>
      <c r="Z4377">
        <v>-75.450559220000002</v>
      </c>
      <c r="AA4377" s="1" t="s">
        <v>51</v>
      </c>
      <c r="AB4377">
        <v>1298239600</v>
      </c>
      <c r="AC4377" t="str">
        <f>MID(TablaPivotFinal[[#This Row],[Fecha]],1,4)</f>
        <v>2017</v>
      </c>
      <c r="AD4377" t="str">
        <f>MID(TablaPivotFinal[[#This Row],[Fecha]],5,3)</f>
        <v>Mar</v>
      </c>
      <c r="AE4377" s="1">
        <v>1298239600</v>
      </c>
      <c r="AF4377" s="1">
        <v>3702.2903230000002</v>
      </c>
    </row>
    <row r="4378" spans="1:32" x14ac:dyDescent="0.3">
      <c r="A4378" s="1" t="s">
        <v>787</v>
      </c>
      <c r="B4378" s="1" t="s">
        <v>788</v>
      </c>
      <c r="C4378" t="s">
        <v>789</v>
      </c>
      <c r="D4378" s="1" t="s">
        <v>730</v>
      </c>
      <c r="E4378">
        <v>13</v>
      </c>
      <c r="F4378" s="1" t="s">
        <v>790</v>
      </c>
      <c r="G4378" s="1" t="s">
        <v>791</v>
      </c>
      <c r="H4378" s="1" t="s">
        <v>103</v>
      </c>
      <c r="I4378" s="1" t="s">
        <v>792</v>
      </c>
      <c r="J4378" s="1" t="s">
        <v>793</v>
      </c>
      <c r="K4378" t="s">
        <v>794</v>
      </c>
      <c r="L4378" t="s">
        <v>795</v>
      </c>
      <c r="M4378" s="1" t="s">
        <v>796</v>
      </c>
      <c r="N4378">
        <v>11300</v>
      </c>
      <c r="O4378">
        <v>17200</v>
      </c>
      <c r="P4378">
        <v>12300</v>
      </c>
      <c r="Q4378">
        <v>21800</v>
      </c>
      <c r="R4378">
        <v>68700</v>
      </c>
      <c r="S4378">
        <v>91800</v>
      </c>
      <c r="T4378">
        <v>101900</v>
      </c>
      <c r="U4378">
        <v>0</v>
      </c>
      <c r="V4378">
        <v>0</v>
      </c>
      <c r="W4378">
        <v>0</v>
      </c>
      <c r="X4378">
        <v>0</v>
      </c>
      <c r="Y4378">
        <v>10.574535060000001</v>
      </c>
      <c r="Z4378">
        <v>-75.450559220000002</v>
      </c>
      <c r="AA4378" s="1" t="s">
        <v>53</v>
      </c>
      <c r="AB4378">
        <v>1168034200</v>
      </c>
      <c r="AC4378" t="str">
        <f>MID(TablaPivotFinal[[#This Row],[Fecha]],1,4)</f>
        <v>2017</v>
      </c>
      <c r="AD4378" t="str">
        <f>MID(TablaPivotFinal[[#This Row],[Fecha]],5,3)</f>
        <v>May</v>
      </c>
      <c r="AE4378" s="1">
        <v>1168034200</v>
      </c>
      <c r="AF4378" s="1">
        <v>3365.5161290000001</v>
      </c>
    </row>
    <row r="4379" spans="1:32" x14ac:dyDescent="0.3">
      <c r="A4379" s="1" t="s">
        <v>787</v>
      </c>
      <c r="B4379" s="1" t="s">
        <v>788</v>
      </c>
      <c r="C4379" t="s">
        <v>789</v>
      </c>
      <c r="D4379" s="1" t="s">
        <v>730</v>
      </c>
      <c r="E4379">
        <v>13</v>
      </c>
      <c r="F4379" s="1" t="s">
        <v>790</v>
      </c>
      <c r="G4379" s="1" t="s">
        <v>791</v>
      </c>
      <c r="H4379" s="1" t="s">
        <v>103</v>
      </c>
      <c r="I4379" s="1" t="s">
        <v>792</v>
      </c>
      <c r="J4379" s="1" t="s">
        <v>793</v>
      </c>
      <c r="K4379" t="s">
        <v>794</v>
      </c>
      <c r="L4379" t="s">
        <v>795</v>
      </c>
      <c r="M4379" s="1" t="s">
        <v>796</v>
      </c>
      <c r="N4379">
        <v>11300</v>
      </c>
      <c r="O4379">
        <v>17200</v>
      </c>
      <c r="P4379">
        <v>12300</v>
      </c>
      <c r="Q4379">
        <v>21800</v>
      </c>
      <c r="R4379">
        <v>68700</v>
      </c>
      <c r="S4379">
        <v>91800</v>
      </c>
      <c r="T4379">
        <v>101900</v>
      </c>
      <c r="U4379">
        <v>0</v>
      </c>
      <c r="V4379">
        <v>0</v>
      </c>
      <c r="W4379">
        <v>0</v>
      </c>
      <c r="X4379">
        <v>0</v>
      </c>
      <c r="Y4379">
        <v>10.574535060000001</v>
      </c>
      <c r="Z4379">
        <v>-75.450559220000002</v>
      </c>
      <c r="AA4379" s="1" t="s">
        <v>55</v>
      </c>
      <c r="AB4379">
        <v>1272099100</v>
      </c>
      <c r="AC4379" t="str">
        <f>MID(TablaPivotFinal[[#This Row],[Fecha]],1,4)</f>
        <v>2017</v>
      </c>
      <c r="AD4379" t="str">
        <f>MID(TablaPivotFinal[[#This Row],[Fecha]],5,3)</f>
        <v>Nov</v>
      </c>
      <c r="AE4379" s="1">
        <v>1272099100</v>
      </c>
      <c r="AF4379" s="1">
        <v>3848.5</v>
      </c>
    </row>
    <row r="4380" spans="1:32" x14ac:dyDescent="0.3">
      <c r="A4380" s="1" t="s">
        <v>787</v>
      </c>
      <c r="B4380" s="1" t="s">
        <v>788</v>
      </c>
      <c r="C4380" t="s">
        <v>789</v>
      </c>
      <c r="D4380" s="1" t="s">
        <v>730</v>
      </c>
      <c r="E4380">
        <v>13</v>
      </c>
      <c r="F4380" s="1" t="s">
        <v>790</v>
      </c>
      <c r="G4380" s="1" t="s">
        <v>791</v>
      </c>
      <c r="H4380" s="1" t="s">
        <v>103</v>
      </c>
      <c r="I4380" s="1" t="s">
        <v>792</v>
      </c>
      <c r="J4380" s="1" t="s">
        <v>793</v>
      </c>
      <c r="K4380" t="s">
        <v>794</v>
      </c>
      <c r="L4380" t="s">
        <v>795</v>
      </c>
      <c r="M4380" s="1" t="s">
        <v>796</v>
      </c>
      <c r="N4380">
        <v>11300</v>
      </c>
      <c r="O4380">
        <v>17200</v>
      </c>
      <c r="P4380">
        <v>12300</v>
      </c>
      <c r="Q4380">
        <v>21800</v>
      </c>
      <c r="R4380">
        <v>68700</v>
      </c>
      <c r="S4380">
        <v>91800</v>
      </c>
      <c r="T4380">
        <v>101900</v>
      </c>
      <c r="U4380">
        <v>0</v>
      </c>
      <c r="V4380">
        <v>0</v>
      </c>
      <c r="W4380">
        <v>0</v>
      </c>
      <c r="X4380">
        <v>0</v>
      </c>
      <c r="Y4380">
        <v>10.574535060000001</v>
      </c>
      <c r="Z4380">
        <v>-75.450559220000002</v>
      </c>
      <c r="AA4380" s="1" t="s">
        <v>57</v>
      </c>
      <c r="AB4380">
        <v>1434037300</v>
      </c>
      <c r="AC4380" t="str">
        <f>MID(TablaPivotFinal[[#This Row],[Fecha]],1,4)</f>
        <v>2017</v>
      </c>
      <c r="AD4380" t="str">
        <f>MID(TablaPivotFinal[[#This Row],[Fecha]],5,3)</f>
        <v>Oct</v>
      </c>
      <c r="AE4380" s="1">
        <v>1434037300</v>
      </c>
      <c r="AF4380" s="1">
        <v>4145.9354839999996</v>
      </c>
    </row>
    <row r="4381" spans="1:32" x14ac:dyDescent="0.3">
      <c r="A4381" s="1" t="s">
        <v>787</v>
      </c>
      <c r="B4381" s="1" t="s">
        <v>788</v>
      </c>
      <c r="C4381" t="s">
        <v>789</v>
      </c>
      <c r="D4381" s="1" t="s">
        <v>730</v>
      </c>
      <c r="E4381">
        <v>13</v>
      </c>
      <c r="F4381" s="1" t="s">
        <v>790</v>
      </c>
      <c r="G4381" s="1" t="s">
        <v>791</v>
      </c>
      <c r="H4381" s="1" t="s">
        <v>103</v>
      </c>
      <c r="I4381" s="1" t="s">
        <v>792</v>
      </c>
      <c r="J4381" s="1" t="s">
        <v>793</v>
      </c>
      <c r="K4381" t="s">
        <v>794</v>
      </c>
      <c r="L4381" t="s">
        <v>795</v>
      </c>
      <c r="M4381" s="1" t="s">
        <v>796</v>
      </c>
      <c r="N4381">
        <v>11300</v>
      </c>
      <c r="O4381">
        <v>17200</v>
      </c>
      <c r="P4381">
        <v>12300</v>
      </c>
      <c r="Q4381">
        <v>21800</v>
      </c>
      <c r="R4381">
        <v>68700</v>
      </c>
      <c r="S4381">
        <v>91800</v>
      </c>
      <c r="T4381">
        <v>101900</v>
      </c>
      <c r="U4381">
        <v>0</v>
      </c>
      <c r="V4381">
        <v>0</v>
      </c>
      <c r="W4381">
        <v>0</v>
      </c>
      <c r="X4381">
        <v>0</v>
      </c>
      <c r="Y4381">
        <v>10.574535060000001</v>
      </c>
      <c r="Z4381">
        <v>-75.450559220000002</v>
      </c>
      <c r="AA4381" s="1" t="s">
        <v>59</v>
      </c>
      <c r="AB4381">
        <v>1257138300</v>
      </c>
      <c r="AC4381" t="str">
        <f>MID(TablaPivotFinal[[#This Row],[Fecha]],1,4)</f>
        <v>2017</v>
      </c>
      <c r="AD4381" t="str">
        <f>MID(TablaPivotFinal[[#This Row],[Fecha]],5,3)</f>
        <v>Sep</v>
      </c>
      <c r="AE4381" s="1">
        <v>1257138300</v>
      </c>
      <c r="AF4381" s="1">
        <v>3789.333333</v>
      </c>
    </row>
    <row r="4382" spans="1:32" x14ac:dyDescent="0.3">
      <c r="A4382" s="1" t="s">
        <v>787</v>
      </c>
      <c r="B4382" s="1" t="s">
        <v>788</v>
      </c>
      <c r="C4382" t="s">
        <v>789</v>
      </c>
      <c r="D4382" s="1" t="s">
        <v>730</v>
      </c>
      <c r="E4382">
        <v>13</v>
      </c>
      <c r="F4382" s="1" t="s">
        <v>790</v>
      </c>
      <c r="G4382" s="1" t="s">
        <v>791</v>
      </c>
      <c r="H4382" s="1" t="s">
        <v>103</v>
      </c>
      <c r="I4382" s="1" t="s">
        <v>792</v>
      </c>
      <c r="J4382" s="1" t="s">
        <v>793</v>
      </c>
      <c r="K4382" t="s">
        <v>794</v>
      </c>
      <c r="L4382" t="s">
        <v>795</v>
      </c>
      <c r="M4382" s="1" t="s">
        <v>796</v>
      </c>
      <c r="N4382">
        <v>11300</v>
      </c>
      <c r="O4382">
        <v>17200</v>
      </c>
      <c r="P4382">
        <v>12300</v>
      </c>
      <c r="Q4382">
        <v>21800</v>
      </c>
      <c r="R4382">
        <v>68700</v>
      </c>
      <c r="S4382">
        <v>91800</v>
      </c>
      <c r="T4382">
        <v>101900</v>
      </c>
      <c r="U4382">
        <v>0</v>
      </c>
      <c r="V4382">
        <v>0</v>
      </c>
      <c r="W4382">
        <v>0</v>
      </c>
      <c r="X4382">
        <v>0</v>
      </c>
      <c r="Y4382">
        <v>10.574535060000001</v>
      </c>
      <c r="Z4382">
        <v>-75.450559220000002</v>
      </c>
      <c r="AA4382" s="1" t="s">
        <v>61</v>
      </c>
      <c r="AB4382">
        <v>1361276500</v>
      </c>
      <c r="AC4382" t="str">
        <f>MID(TablaPivotFinal[[#This Row],[Fecha]],1,4)</f>
        <v>2018</v>
      </c>
      <c r="AD4382" t="str">
        <f>MID(TablaPivotFinal[[#This Row],[Fecha]],5,3)</f>
        <v>Abr</v>
      </c>
      <c r="AE4382" s="1">
        <v>1361276500</v>
      </c>
      <c r="AF4382" s="1">
        <v>117994</v>
      </c>
    </row>
    <row r="4383" spans="1:32" x14ac:dyDescent="0.3">
      <c r="A4383" s="1" t="s">
        <v>787</v>
      </c>
      <c r="B4383" s="1" t="s">
        <v>788</v>
      </c>
      <c r="C4383" t="s">
        <v>789</v>
      </c>
      <c r="D4383" s="1" t="s">
        <v>730</v>
      </c>
      <c r="E4383">
        <v>13</v>
      </c>
      <c r="F4383" s="1" t="s">
        <v>790</v>
      </c>
      <c r="G4383" s="1" t="s">
        <v>791</v>
      </c>
      <c r="H4383" s="1" t="s">
        <v>103</v>
      </c>
      <c r="I4383" s="1" t="s">
        <v>792</v>
      </c>
      <c r="J4383" s="1" t="s">
        <v>793</v>
      </c>
      <c r="K4383" t="s">
        <v>794</v>
      </c>
      <c r="L4383" t="s">
        <v>795</v>
      </c>
      <c r="M4383" s="1" t="s">
        <v>796</v>
      </c>
      <c r="N4383">
        <v>11300</v>
      </c>
      <c r="O4383">
        <v>17200</v>
      </c>
      <c r="P4383">
        <v>12300</v>
      </c>
      <c r="Q4383">
        <v>21800</v>
      </c>
      <c r="R4383">
        <v>68700</v>
      </c>
      <c r="S4383">
        <v>91800</v>
      </c>
      <c r="T4383">
        <v>101900</v>
      </c>
      <c r="U4383">
        <v>0</v>
      </c>
      <c r="V4383">
        <v>0</v>
      </c>
      <c r="W4383">
        <v>0</v>
      </c>
      <c r="X4383">
        <v>0</v>
      </c>
      <c r="Y4383">
        <v>10.574535060000001</v>
      </c>
      <c r="Z4383">
        <v>-75.450559220000002</v>
      </c>
      <c r="AA4383" s="1" t="s">
        <v>63</v>
      </c>
      <c r="AB4383">
        <v>1478232100</v>
      </c>
      <c r="AC4383" t="str">
        <f>MID(TablaPivotFinal[[#This Row],[Fecha]],1,4)</f>
        <v>2018</v>
      </c>
      <c r="AD4383" t="str">
        <f>MID(TablaPivotFinal[[#This Row],[Fecha]],5,3)</f>
        <v>Ago</v>
      </c>
      <c r="AE4383" s="1">
        <v>1478232100</v>
      </c>
      <c r="AF4383" s="1">
        <v>129188</v>
      </c>
    </row>
    <row r="4384" spans="1:32" x14ac:dyDescent="0.3">
      <c r="A4384" s="1" t="s">
        <v>787</v>
      </c>
      <c r="B4384" s="1" t="s">
        <v>788</v>
      </c>
      <c r="C4384" t="s">
        <v>789</v>
      </c>
      <c r="D4384" s="1" t="s">
        <v>730</v>
      </c>
      <c r="E4384">
        <v>13</v>
      </c>
      <c r="F4384" s="1" t="s">
        <v>790</v>
      </c>
      <c r="G4384" s="1" t="s">
        <v>791</v>
      </c>
      <c r="H4384" s="1" t="s">
        <v>103</v>
      </c>
      <c r="I4384" s="1" t="s">
        <v>792</v>
      </c>
      <c r="J4384" s="1" t="s">
        <v>793</v>
      </c>
      <c r="K4384" t="s">
        <v>794</v>
      </c>
      <c r="L4384" t="s">
        <v>795</v>
      </c>
      <c r="M4384" s="1" t="s">
        <v>796</v>
      </c>
      <c r="N4384">
        <v>11300</v>
      </c>
      <c r="O4384">
        <v>17200</v>
      </c>
      <c r="P4384">
        <v>12300</v>
      </c>
      <c r="Q4384">
        <v>21800</v>
      </c>
      <c r="R4384">
        <v>68700</v>
      </c>
      <c r="S4384">
        <v>91800</v>
      </c>
      <c r="T4384">
        <v>101900</v>
      </c>
      <c r="U4384">
        <v>0</v>
      </c>
      <c r="V4384">
        <v>0</v>
      </c>
      <c r="W4384">
        <v>0</v>
      </c>
      <c r="X4384">
        <v>0</v>
      </c>
      <c r="Y4384">
        <v>10.574535060000001</v>
      </c>
      <c r="Z4384">
        <v>-75.450559220000002</v>
      </c>
      <c r="AA4384" s="1" t="s">
        <v>65</v>
      </c>
      <c r="AB4384">
        <v>1765275600</v>
      </c>
      <c r="AC4384" t="str">
        <f>MID(TablaPivotFinal[[#This Row],[Fecha]],1,4)</f>
        <v>2018</v>
      </c>
      <c r="AD4384" t="str">
        <f>MID(TablaPivotFinal[[#This Row],[Fecha]],5,3)</f>
        <v>Dic</v>
      </c>
      <c r="AE4384" s="1">
        <v>1765275600</v>
      </c>
      <c r="AF4384" s="1">
        <v>154819</v>
      </c>
    </row>
    <row r="4385" spans="1:32" x14ac:dyDescent="0.3">
      <c r="A4385" s="1" t="s">
        <v>787</v>
      </c>
      <c r="B4385" s="1" t="s">
        <v>788</v>
      </c>
      <c r="C4385" t="s">
        <v>789</v>
      </c>
      <c r="D4385" s="1" t="s">
        <v>730</v>
      </c>
      <c r="E4385">
        <v>13</v>
      </c>
      <c r="F4385" s="1" t="s">
        <v>790</v>
      </c>
      <c r="G4385" s="1" t="s">
        <v>791</v>
      </c>
      <c r="H4385" s="1" t="s">
        <v>103</v>
      </c>
      <c r="I4385" s="1" t="s">
        <v>792</v>
      </c>
      <c r="J4385" s="1" t="s">
        <v>793</v>
      </c>
      <c r="K4385" t="s">
        <v>794</v>
      </c>
      <c r="L4385" t="s">
        <v>795</v>
      </c>
      <c r="M4385" s="1" t="s">
        <v>796</v>
      </c>
      <c r="N4385">
        <v>11300</v>
      </c>
      <c r="O4385">
        <v>17200</v>
      </c>
      <c r="P4385">
        <v>12300</v>
      </c>
      <c r="Q4385">
        <v>21800</v>
      </c>
      <c r="R4385">
        <v>68700</v>
      </c>
      <c r="S4385">
        <v>91800</v>
      </c>
      <c r="T4385">
        <v>101900</v>
      </c>
      <c r="U4385">
        <v>0</v>
      </c>
      <c r="V4385">
        <v>0</v>
      </c>
      <c r="W4385">
        <v>0</v>
      </c>
      <c r="X4385">
        <v>0</v>
      </c>
      <c r="Y4385">
        <v>10.574535060000001</v>
      </c>
      <c r="Z4385">
        <v>-75.450559220000002</v>
      </c>
      <c r="AA4385" s="1" t="s">
        <v>67</v>
      </c>
      <c r="AB4385">
        <v>1697954400</v>
      </c>
      <c r="AC4385" t="str">
        <f>MID(TablaPivotFinal[[#This Row],[Fecha]],1,4)</f>
        <v>2018</v>
      </c>
      <c r="AD4385" t="str">
        <f>MID(TablaPivotFinal[[#This Row],[Fecha]],5,3)</f>
        <v>Ene</v>
      </c>
      <c r="AE4385" s="1">
        <v>1697954400</v>
      </c>
      <c r="AF4385" s="1">
        <v>152528</v>
      </c>
    </row>
    <row r="4386" spans="1:32" x14ac:dyDescent="0.3">
      <c r="A4386" s="1" t="s">
        <v>787</v>
      </c>
      <c r="B4386" s="1" t="s">
        <v>788</v>
      </c>
      <c r="C4386" t="s">
        <v>789</v>
      </c>
      <c r="D4386" s="1" t="s">
        <v>730</v>
      </c>
      <c r="E4386">
        <v>13</v>
      </c>
      <c r="F4386" s="1" t="s">
        <v>790</v>
      </c>
      <c r="G4386" s="1" t="s">
        <v>791</v>
      </c>
      <c r="H4386" s="1" t="s">
        <v>103</v>
      </c>
      <c r="I4386" s="1" t="s">
        <v>792</v>
      </c>
      <c r="J4386" s="1" t="s">
        <v>793</v>
      </c>
      <c r="K4386" t="s">
        <v>794</v>
      </c>
      <c r="L4386" t="s">
        <v>795</v>
      </c>
      <c r="M4386" s="1" t="s">
        <v>796</v>
      </c>
      <c r="N4386">
        <v>11300</v>
      </c>
      <c r="O4386">
        <v>17200</v>
      </c>
      <c r="P4386">
        <v>12300</v>
      </c>
      <c r="Q4386">
        <v>21800</v>
      </c>
      <c r="R4386">
        <v>68700</v>
      </c>
      <c r="S4386">
        <v>91800</v>
      </c>
      <c r="T4386">
        <v>101900</v>
      </c>
      <c r="U4386">
        <v>0</v>
      </c>
      <c r="V4386">
        <v>0</v>
      </c>
      <c r="W4386">
        <v>0</v>
      </c>
      <c r="X4386">
        <v>0</v>
      </c>
      <c r="Y4386">
        <v>10.574535060000001</v>
      </c>
      <c r="Z4386">
        <v>-75.450559220000002</v>
      </c>
      <c r="AA4386" s="1" t="s">
        <v>69</v>
      </c>
      <c r="AB4386">
        <v>1368183100</v>
      </c>
      <c r="AC4386" t="str">
        <f>MID(TablaPivotFinal[[#This Row],[Fecha]],1,4)</f>
        <v>2018</v>
      </c>
      <c r="AD4386" t="str">
        <f>MID(TablaPivotFinal[[#This Row],[Fecha]],5,3)</f>
        <v>Feb</v>
      </c>
      <c r="AE4386" s="1">
        <v>1368183100</v>
      </c>
      <c r="AF4386" s="1">
        <v>119145</v>
      </c>
    </row>
    <row r="4387" spans="1:32" x14ac:dyDescent="0.3">
      <c r="A4387" s="1" t="s">
        <v>787</v>
      </c>
      <c r="B4387" s="1" t="s">
        <v>788</v>
      </c>
      <c r="C4387" t="s">
        <v>789</v>
      </c>
      <c r="D4387" s="1" t="s">
        <v>730</v>
      </c>
      <c r="E4387">
        <v>13</v>
      </c>
      <c r="F4387" s="1" t="s">
        <v>790</v>
      </c>
      <c r="G4387" s="1" t="s">
        <v>791</v>
      </c>
      <c r="H4387" s="1" t="s">
        <v>103</v>
      </c>
      <c r="I4387" s="1" t="s">
        <v>792</v>
      </c>
      <c r="J4387" s="1" t="s">
        <v>793</v>
      </c>
      <c r="K4387" t="s">
        <v>794</v>
      </c>
      <c r="L4387" t="s">
        <v>795</v>
      </c>
      <c r="M4387" s="1" t="s">
        <v>796</v>
      </c>
      <c r="N4387">
        <v>11300</v>
      </c>
      <c r="O4387">
        <v>17200</v>
      </c>
      <c r="P4387">
        <v>12300</v>
      </c>
      <c r="Q4387">
        <v>21800</v>
      </c>
      <c r="R4387">
        <v>68700</v>
      </c>
      <c r="S4387">
        <v>91800</v>
      </c>
      <c r="T4387">
        <v>101900</v>
      </c>
      <c r="U4387">
        <v>0</v>
      </c>
      <c r="V4387">
        <v>0</v>
      </c>
      <c r="W4387">
        <v>0</v>
      </c>
      <c r="X4387">
        <v>0</v>
      </c>
      <c r="Y4387">
        <v>10.574535060000001</v>
      </c>
      <c r="Z4387">
        <v>-75.450559220000002</v>
      </c>
      <c r="AA4387" s="1" t="s">
        <v>71</v>
      </c>
      <c r="AB4387">
        <v>1551745100</v>
      </c>
      <c r="AC4387" t="str">
        <f>MID(TablaPivotFinal[[#This Row],[Fecha]],1,4)</f>
        <v>2018</v>
      </c>
      <c r="AD4387" t="str">
        <f>MID(TablaPivotFinal[[#This Row],[Fecha]],5,3)</f>
        <v>Jul</v>
      </c>
      <c r="AE4387" s="1">
        <v>1551745100</v>
      </c>
      <c r="AF4387" s="1">
        <v>135429</v>
      </c>
    </row>
    <row r="4388" spans="1:32" x14ac:dyDescent="0.3">
      <c r="A4388" s="1" t="s">
        <v>787</v>
      </c>
      <c r="B4388" s="1" t="s">
        <v>788</v>
      </c>
      <c r="C4388" t="s">
        <v>789</v>
      </c>
      <c r="D4388" s="1" t="s">
        <v>730</v>
      </c>
      <c r="E4388">
        <v>13</v>
      </c>
      <c r="F4388" s="1" t="s">
        <v>790</v>
      </c>
      <c r="G4388" s="1" t="s">
        <v>791</v>
      </c>
      <c r="H4388" s="1" t="s">
        <v>103</v>
      </c>
      <c r="I4388" s="1" t="s">
        <v>792</v>
      </c>
      <c r="J4388" s="1" t="s">
        <v>793</v>
      </c>
      <c r="K4388" t="s">
        <v>794</v>
      </c>
      <c r="L4388" t="s">
        <v>795</v>
      </c>
      <c r="M4388" s="1" t="s">
        <v>796</v>
      </c>
      <c r="N4388">
        <v>11300</v>
      </c>
      <c r="O4388">
        <v>17200</v>
      </c>
      <c r="P4388">
        <v>12300</v>
      </c>
      <c r="Q4388">
        <v>21800</v>
      </c>
      <c r="R4388">
        <v>68700</v>
      </c>
      <c r="S4388">
        <v>91800</v>
      </c>
      <c r="T4388">
        <v>101900</v>
      </c>
      <c r="U4388">
        <v>0</v>
      </c>
      <c r="V4388">
        <v>0</v>
      </c>
      <c r="W4388">
        <v>0</v>
      </c>
      <c r="X4388">
        <v>0</v>
      </c>
      <c r="Y4388">
        <v>10.574535060000001</v>
      </c>
      <c r="Z4388">
        <v>-75.450559220000002</v>
      </c>
      <c r="AA4388" s="1" t="s">
        <v>73</v>
      </c>
      <c r="AB4388">
        <v>1381678100</v>
      </c>
      <c r="AC4388" t="str">
        <f>MID(TablaPivotFinal[[#This Row],[Fecha]],1,4)</f>
        <v>2018</v>
      </c>
      <c r="AD4388" t="str">
        <f>MID(TablaPivotFinal[[#This Row],[Fecha]],5,3)</f>
        <v>Jun</v>
      </c>
      <c r="AE4388" s="1">
        <v>1381678100</v>
      </c>
      <c r="AF4388" s="1">
        <v>120184</v>
      </c>
    </row>
    <row r="4389" spans="1:32" x14ac:dyDescent="0.3">
      <c r="A4389" s="1" t="s">
        <v>787</v>
      </c>
      <c r="B4389" s="1" t="s">
        <v>788</v>
      </c>
      <c r="C4389" t="s">
        <v>789</v>
      </c>
      <c r="D4389" s="1" t="s">
        <v>730</v>
      </c>
      <c r="E4389">
        <v>13</v>
      </c>
      <c r="F4389" s="1" t="s">
        <v>790</v>
      </c>
      <c r="G4389" s="1" t="s">
        <v>791</v>
      </c>
      <c r="H4389" s="1" t="s">
        <v>103</v>
      </c>
      <c r="I4389" s="1" t="s">
        <v>792</v>
      </c>
      <c r="J4389" s="1" t="s">
        <v>793</v>
      </c>
      <c r="K4389" t="s">
        <v>794</v>
      </c>
      <c r="L4389" t="s">
        <v>795</v>
      </c>
      <c r="M4389" s="1" t="s">
        <v>796</v>
      </c>
      <c r="N4389">
        <v>11300</v>
      </c>
      <c r="O4389">
        <v>17200</v>
      </c>
      <c r="P4389">
        <v>12300</v>
      </c>
      <c r="Q4389">
        <v>21800</v>
      </c>
      <c r="R4389">
        <v>68700</v>
      </c>
      <c r="S4389">
        <v>91800</v>
      </c>
      <c r="T4389">
        <v>101900</v>
      </c>
      <c r="U4389">
        <v>0</v>
      </c>
      <c r="V4389">
        <v>0</v>
      </c>
      <c r="W4389">
        <v>0</v>
      </c>
      <c r="X4389">
        <v>0</v>
      </c>
      <c r="Y4389">
        <v>10.574535060000001</v>
      </c>
      <c r="Z4389">
        <v>-75.450559220000002</v>
      </c>
      <c r="AA4389" s="1" t="s">
        <v>75</v>
      </c>
      <c r="AB4389">
        <v>1574193200</v>
      </c>
      <c r="AC4389" t="str">
        <f>MID(TablaPivotFinal[[#This Row],[Fecha]],1,4)</f>
        <v>2018</v>
      </c>
      <c r="AD4389" t="str">
        <f>MID(TablaPivotFinal[[#This Row],[Fecha]],5,3)</f>
        <v>Mar</v>
      </c>
      <c r="AE4389" s="1">
        <v>1574193200</v>
      </c>
      <c r="AF4389" s="1">
        <v>136019</v>
      </c>
    </row>
    <row r="4390" spans="1:32" x14ac:dyDescent="0.3">
      <c r="A4390" s="1" t="s">
        <v>787</v>
      </c>
      <c r="B4390" s="1" t="s">
        <v>788</v>
      </c>
      <c r="C4390" t="s">
        <v>789</v>
      </c>
      <c r="D4390" s="1" t="s">
        <v>730</v>
      </c>
      <c r="E4390">
        <v>13</v>
      </c>
      <c r="F4390" s="1" t="s">
        <v>790</v>
      </c>
      <c r="G4390" s="1" t="s">
        <v>791</v>
      </c>
      <c r="H4390" s="1" t="s">
        <v>103</v>
      </c>
      <c r="I4390" s="1" t="s">
        <v>792</v>
      </c>
      <c r="J4390" s="1" t="s">
        <v>793</v>
      </c>
      <c r="K4390" t="s">
        <v>794</v>
      </c>
      <c r="L4390" t="s">
        <v>795</v>
      </c>
      <c r="M4390" s="1" t="s">
        <v>796</v>
      </c>
      <c r="N4390">
        <v>11300</v>
      </c>
      <c r="O4390">
        <v>17200</v>
      </c>
      <c r="P4390">
        <v>12300</v>
      </c>
      <c r="Q4390">
        <v>21800</v>
      </c>
      <c r="R4390">
        <v>68700</v>
      </c>
      <c r="S4390">
        <v>91800</v>
      </c>
      <c r="T4390">
        <v>101900</v>
      </c>
      <c r="U4390">
        <v>0</v>
      </c>
      <c r="V4390">
        <v>0</v>
      </c>
      <c r="W4390">
        <v>0</v>
      </c>
      <c r="X4390">
        <v>0</v>
      </c>
      <c r="Y4390">
        <v>10.574535060000001</v>
      </c>
      <c r="Z4390">
        <v>-75.450559220000002</v>
      </c>
      <c r="AA4390" s="1" t="s">
        <v>77</v>
      </c>
      <c r="AB4390">
        <v>1282236400</v>
      </c>
      <c r="AC4390" t="str">
        <f>MID(TablaPivotFinal[[#This Row],[Fecha]],1,4)</f>
        <v>2018</v>
      </c>
      <c r="AD4390" t="str">
        <f>MID(TablaPivotFinal[[#This Row],[Fecha]],5,3)</f>
        <v>May</v>
      </c>
      <c r="AE4390" s="1">
        <v>1282236400</v>
      </c>
      <c r="AF4390" s="1">
        <v>111282</v>
      </c>
    </row>
    <row r="4391" spans="1:32" x14ac:dyDescent="0.3">
      <c r="A4391" s="1" t="s">
        <v>787</v>
      </c>
      <c r="B4391" s="1" t="s">
        <v>788</v>
      </c>
      <c r="C4391" t="s">
        <v>789</v>
      </c>
      <c r="D4391" s="1" t="s">
        <v>730</v>
      </c>
      <c r="E4391">
        <v>13</v>
      </c>
      <c r="F4391" s="1" t="s">
        <v>790</v>
      </c>
      <c r="G4391" s="1" t="s">
        <v>791</v>
      </c>
      <c r="H4391" s="1" t="s">
        <v>103</v>
      </c>
      <c r="I4391" s="1" t="s">
        <v>792</v>
      </c>
      <c r="J4391" s="1" t="s">
        <v>793</v>
      </c>
      <c r="K4391" t="s">
        <v>794</v>
      </c>
      <c r="L4391" t="s">
        <v>795</v>
      </c>
      <c r="M4391" s="1" t="s">
        <v>796</v>
      </c>
      <c r="N4391">
        <v>11300</v>
      </c>
      <c r="O4391">
        <v>17200</v>
      </c>
      <c r="P4391">
        <v>12300</v>
      </c>
      <c r="Q4391">
        <v>21800</v>
      </c>
      <c r="R4391">
        <v>68700</v>
      </c>
      <c r="S4391">
        <v>91800</v>
      </c>
      <c r="T4391">
        <v>101900</v>
      </c>
      <c r="U4391">
        <v>0</v>
      </c>
      <c r="V4391">
        <v>0</v>
      </c>
      <c r="W4391">
        <v>0</v>
      </c>
      <c r="X4391">
        <v>0</v>
      </c>
      <c r="Y4391">
        <v>10.574535060000001</v>
      </c>
      <c r="Z4391">
        <v>-75.450559220000002</v>
      </c>
      <c r="AA4391" s="1" t="s">
        <v>79</v>
      </c>
      <c r="AB4391">
        <v>1437096000</v>
      </c>
      <c r="AC4391" t="str">
        <f>MID(TablaPivotFinal[[#This Row],[Fecha]],1,4)</f>
        <v>2018</v>
      </c>
      <c r="AD4391" t="str">
        <f>MID(TablaPivotFinal[[#This Row],[Fecha]],5,3)</f>
        <v>Nov</v>
      </c>
      <c r="AE4391" s="1">
        <v>1437096000</v>
      </c>
      <c r="AF4391" s="1">
        <v>125773</v>
      </c>
    </row>
    <row r="4392" spans="1:32" x14ac:dyDescent="0.3">
      <c r="A4392" s="1" t="s">
        <v>787</v>
      </c>
      <c r="B4392" s="1" t="s">
        <v>788</v>
      </c>
      <c r="C4392" t="s">
        <v>789</v>
      </c>
      <c r="D4392" s="1" t="s">
        <v>730</v>
      </c>
      <c r="E4392">
        <v>13</v>
      </c>
      <c r="F4392" s="1" t="s">
        <v>790</v>
      </c>
      <c r="G4392" s="1" t="s">
        <v>791</v>
      </c>
      <c r="H4392" s="1" t="s">
        <v>103</v>
      </c>
      <c r="I4392" s="1" t="s">
        <v>792</v>
      </c>
      <c r="J4392" s="1" t="s">
        <v>793</v>
      </c>
      <c r="K4392" t="s">
        <v>794</v>
      </c>
      <c r="L4392" t="s">
        <v>795</v>
      </c>
      <c r="M4392" s="1" t="s">
        <v>796</v>
      </c>
      <c r="N4392">
        <v>11300</v>
      </c>
      <c r="O4392">
        <v>17200</v>
      </c>
      <c r="P4392">
        <v>12300</v>
      </c>
      <c r="Q4392">
        <v>21800</v>
      </c>
      <c r="R4392">
        <v>68700</v>
      </c>
      <c r="S4392">
        <v>91800</v>
      </c>
      <c r="T4392">
        <v>101900</v>
      </c>
      <c r="U4392">
        <v>0</v>
      </c>
      <c r="V4392">
        <v>0</v>
      </c>
      <c r="W4392">
        <v>0</v>
      </c>
      <c r="X4392">
        <v>0</v>
      </c>
      <c r="Y4392">
        <v>10.574535060000001</v>
      </c>
      <c r="Z4392">
        <v>-75.450559220000002</v>
      </c>
      <c r="AA4392" s="1" t="s">
        <v>81</v>
      </c>
      <c r="AB4392">
        <v>1454829300</v>
      </c>
      <c r="AC4392" t="str">
        <f>MID(TablaPivotFinal[[#This Row],[Fecha]],1,4)</f>
        <v>2018</v>
      </c>
      <c r="AD4392" t="str">
        <f>MID(TablaPivotFinal[[#This Row],[Fecha]],5,3)</f>
        <v>Oct</v>
      </c>
      <c r="AE4392" s="1">
        <v>1454829300</v>
      </c>
      <c r="AF4392" s="1">
        <v>127497</v>
      </c>
    </row>
    <row r="4393" spans="1:32" x14ac:dyDescent="0.3">
      <c r="A4393" s="1" t="s">
        <v>787</v>
      </c>
      <c r="B4393" s="1" t="s">
        <v>788</v>
      </c>
      <c r="C4393" t="s">
        <v>789</v>
      </c>
      <c r="D4393" s="1" t="s">
        <v>730</v>
      </c>
      <c r="E4393">
        <v>13</v>
      </c>
      <c r="F4393" s="1" t="s">
        <v>790</v>
      </c>
      <c r="G4393" s="1" t="s">
        <v>791</v>
      </c>
      <c r="H4393" s="1" t="s">
        <v>103</v>
      </c>
      <c r="I4393" s="1" t="s">
        <v>792</v>
      </c>
      <c r="J4393" s="1" t="s">
        <v>793</v>
      </c>
      <c r="K4393" t="s">
        <v>794</v>
      </c>
      <c r="L4393" t="s">
        <v>795</v>
      </c>
      <c r="M4393" s="1" t="s">
        <v>796</v>
      </c>
      <c r="N4393">
        <v>11300</v>
      </c>
      <c r="O4393">
        <v>17200</v>
      </c>
      <c r="P4393">
        <v>12300</v>
      </c>
      <c r="Q4393">
        <v>21800</v>
      </c>
      <c r="R4393">
        <v>68700</v>
      </c>
      <c r="S4393">
        <v>91800</v>
      </c>
      <c r="T4393">
        <v>101900</v>
      </c>
      <c r="U4393">
        <v>0</v>
      </c>
      <c r="V4393">
        <v>0</v>
      </c>
      <c r="W4393">
        <v>0</v>
      </c>
      <c r="X4393">
        <v>0</v>
      </c>
      <c r="Y4393">
        <v>10.574535060000001</v>
      </c>
      <c r="Z4393">
        <v>-75.450559220000002</v>
      </c>
      <c r="AA4393" s="1" t="s">
        <v>83</v>
      </c>
      <c r="AB4393">
        <v>1318668800</v>
      </c>
      <c r="AC4393" t="str">
        <f>MID(TablaPivotFinal[[#This Row],[Fecha]],1,4)</f>
        <v>2018</v>
      </c>
      <c r="AD4393" t="str">
        <f>MID(TablaPivotFinal[[#This Row],[Fecha]],5,3)</f>
        <v>Sep</v>
      </c>
      <c r="AE4393" s="1">
        <v>1318668800</v>
      </c>
      <c r="AF4393" s="1">
        <v>114964</v>
      </c>
    </row>
    <row r="4394" spans="1:32" x14ac:dyDescent="0.3">
      <c r="A4394" s="1" t="s">
        <v>797</v>
      </c>
      <c r="B4394" s="1" t="s">
        <v>738</v>
      </c>
      <c r="C4394">
        <v>4518</v>
      </c>
      <c r="D4394" s="1" t="s">
        <v>739</v>
      </c>
      <c r="E4394">
        <v>47</v>
      </c>
      <c r="F4394" s="1" t="s">
        <v>798</v>
      </c>
      <c r="G4394" s="1" t="s">
        <v>723</v>
      </c>
      <c r="H4394" s="1" t="s">
        <v>103</v>
      </c>
      <c r="I4394" s="1" t="s">
        <v>799</v>
      </c>
      <c r="J4394" s="1" t="s">
        <v>725</v>
      </c>
      <c r="K4394">
        <v>3176486588</v>
      </c>
      <c r="L4394" t="s">
        <v>726</v>
      </c>
      <c r="M4394" s="1" t="s">
        <v>800</v>
      </c>
      <c r="N4394">
        <v>8500</v>
      </c>
      <c r="O4394">
        <v>9400</v>
      </c>
      <c r="P4394">
        <v>21900</v>
      </c>
      <c r="Q4394">
        <v>28800</v>
      </c>
      <c r="R4394">
        <v>33400</v>
      </c>
      <c r="S4394">
        <v>0</v>
      </c>
      <c r="T4394">
        <v>0</v>
      </c>
      <c r="U4394">
        <v>0</v>
      </c>
      <c r="V4394">
        <v>0</v>
      </c>
      <c r="W4394">
        <v>9800</v>
      </c>
      <c r="X4394">
        <v>10300</v>
      </c>
      <c r="Y4394">
        <v>10.60894721</v>
      </c>
      <c r="Z4394">
        <v>-74.168453799999995</v>
      </c>
      <c r="AA4394" s="1" t="s">
        <v>13</v>
      </c>
      <c r="AB4394">
        <v>2052236300</v>
      </c>
      <c r="AC4394" t="str">
        <f>MID(TablaPivotFinal[[#This Row],[Fecha]],1,4)</f>
        <v>2016</v>
      </c>
      <c r="AD4394" t="str">
        <f>MID(TablaPivotFinal[[#This Row],[Fecha]],5,3)</f>
        <v>Abr</v>
      </c>
      <c r="AE4394" s="1">
        <v>2052236300</v>
      </c>
      <c r="AF4394" s="1">
        <v>158484</v>
      </c>
    </row>
    <row r="4395" spans="1:32" x14ac:dyDescent="0.3">
      <c r="A4395" s="1" t="s">
        <v>797</v>
      </c>
      <c r="B4395" s="1" t="s">
        <v>738</v>
      </c>
      <c r="C4395">
        <v>4518</v>
      </c>
      <c r="D4395" s="1" t="s">
        <v>739</v>
      </c>
      <c r="E4395">
        <v>47</v>
      </c>
      <c r="F4395" s="1" t="s">
        <v>798</v>
      </c>
      <c r="G4395" s="1" t="s">
        <v>723</v>
      </c>
      <c r="H4395" s="1" t="s">
        <v>103</v>
      </c>
      <c r="I4395" s="1" t="s">
        <v>799</v>
      </c>
      <c r="J4395" s="1" t="s">
        <v>725</v>
      </c>
      <c r="K4395">
        <v>3176486588</v>
      </c>
      <c r="L4395" t="s">
        <v>726</v>
      </c>
      <c r="M4395" s="1" t="s">
        <v>800</v>
      </c>
      <c r="N4395">
        <v>8500</v>
      </c>
      <c r="O4395">
        <v>9400</v>
      </c>
      <c r="P4395">
        <v>21900</v>
      </c>
      <c r="Q4395">
        <v>28800</v>
      </c>
      <c r="R4395">
        <v>33400</v>
      </c>
      <c r="S4395">
        <v>0</v>
      </c>
      <c r="T4395">
        <v>0</v>
      </c>
      <c r="U4395">
        <v>0</v>
      </c>
      <c r="V4395">
        <v>0</v>
      </c>
      <c r="W4395">
        <v>9800</v>
      </c>
      <c r="X4395">
        <v>10300</v>
      </c>
      <c r="Y4395">
        <v>10.60894721</v>
      </c>
      <c r="Z4395">
        <v>-74.168453799999995</v>
      </c>
      <c r="AA4395" s="1" t="s">
        <v>15</v>
      </c>
      <c r="AB4395">
        <v>2400712450</v>
      </c>
      <c r="AC4395" t="str">
        <f>MID(TablaPivotFinal[[#This Row],[Fecha]],1,4)</f>
        <v>2016</v>
      </c>
      <c r="AD4395" t="str">
        <f>MID(TablaPivotFinal[[#This Row],[Fecha]],5,3)</f>
        <v>Ago</v>
      </c>
      <c r="AE4395" s="1">
        <v>2400712450</v>
      </c>
      <c r="AF4395" s="1">
        <v>172250</v>
      </c>
    </row>
    <row r="4396" spans="1:32" x14ac:dyDescent="0.3">
      <c r="A4396" s="1" t="s">
        <v>797</v>
      </c>
      <c r="B4396" s="1" t="s">
        <v>738</v>
      </c>
      <c r="C4396">
        <v>4518</v>
      </c>
      <c r="D4396" s="1" t="s">
        <v>739</v>
      </c>
      <c r="E4396">
        <v>47</v>
      </c>
      <c r="F4396" s="1" t="s">
        <v>798</v>
      </c>
      <c r="G4396" s="1" t="s">
        <v>723</v>
      </c>
      <c r="H4396" s="1" t="s">
        <v>103</v>
      </c>
      <c r="I4396" s="1" t="s">
        <v>799</v>
      </c>
      <c r="J4396" s="1" t="s">
        <v>725</v>
      </c>
      <c r="K4396">
        <v>3176486588</v>
      </c>
      <c r="L4396" t="s">
        <v>726</v>
      </c>
      <c r="M4396" s="1" t="s">
        <v>800</v>
      </c>
      <c r="N4396">
        <v>8500</v>
      </c>
      <c r="O4396">
        <v>9400</v>
      </c>
      <c r="P4396">
        <v>21900</v>
      </c>
      <c r="Q4396">
        <v>28800</v>
      </c>
      <c r="R4396">
        <v>33400</v>
      </c>
      <c r="S4396">
        <v>0</v>
      </c>
      <c r="T4396">
        <v>0</v>
      </c>
      <c r="U4396">
        <v>0</v>
      </c>
      <c r="V4396">
        <v>0</v>
      </c>
      <c r="W4396">
        <v>9800</v>
      </c>
      <c r="X4396">
        <v>10300</v>
      </c>
      <c r="Y4396">
        <v>10.60894721</v>
      </c>
      <c r="Z4396">
        <v>-74.168453799999995</v>
      </c>
      <c r="AA4396" s="1" t="s">
        <v>17</v>
      </c>
      <c r="AB4396">
        <v>2568060400</v>
      </c>
      <c r="AC4396" t="str">
        <f>MID(TablaPivotFinal[[#This Row],[Fecha]],1,4)</f>
        <v>2016</v>
      </c>
      <c r="AD4396" t="str">
        <f>MID(TablaPivotFinal[[#This Row],[Fecha]],5,3)</f>
        <v>Dic</v>
      </c>
      <c r="AE4396" s="1">
        <v>2568060400</v>
      </c>
      <c r="AF4396" s="1">
        <v>205548</v>
      </c>
    </row>
    <row r="4397" spans="1:32" x14ac:dyDescent="0.3">
      <c r="A4397" s="1" t="s">
        <v>797</v>
      </c>
      <c r="B4397" s="1" t="s">
        <v>738</v>
      </c>
      <c r="C4397">
        <v>4518</v>
      </c>
      <c r="D4397" s="1" t="s">
        <v>739</v>
      </c>
      <c r="E4397">
        <v>47</v>
      </c>
      <c r="F4397" s="1" t="s">
        <v>798</v>
      </c>
      <c r="G4397" s="1" t="s">
        <v>723</v>
      </c>
      <c r="H4397" s="1" t="s">
        <v>103</v>
      </c>
      <c r="I4397" s="1" t="s">
        <v>799</v>
      </c>
      <c r="J4397" s="1" t="s">
        <v>725</v>
      </c>
      <c r="K4397">
        <v>3176486588</v>
      </c>
      <c r="L4397" t="s">
        <v>726</v>
      </c>
      <c r="M4397" s="1" t="s">
        <v>800</v>
      </c>
      <c r="N4397">
        <v>8500</v>
      </c>
      <c r="O4397">
        <v>9400</v>
      </c>
      <c r="P4397">
        <v>21900</v>
      </c>
      <c r="Q4397">
        <v>28800</v>
      </c>
      <c r="R4397">
        <v>33400</v>
      </c>
      <c r="S4397">
        <v>0</v>
      </c>
      <c r="T4397">
        <v>0</v>
      </c>
      <c r="U4397">
        <v>0</v>
      </c>
      <c r="V4397">
        <v>0</v>
      </c>
      <c r="W4397">
        <v>9800</v>
      </c>
      <c r="X4397">
        <v>10300</v>
      </c>
      <c r="Y4397">
        <v>10.60894721</v>
      </c>
      <c r="Z4397">
        <v>-74.168453799999995</v>
      </c>
      <c r="AA4397" s="1" t="s">
        <v>19</v>
      </c>
      <c r="AB4397">
        <v>2513234850</v>
      </c>
      <c r="AC4397" t="str">
        <f>MID(TablaPivotFinal[[#This Row],[Fecha]],1,4)</f>
        <v>2016</v>
      </c>
      <c r="AD4397" t="str">
        <f>MID(TablaPivotFinal[[#This Row],[Fecha]],5,3)</f>
        <v>Ene</v>
      </c>
      <c r="AE4397" s="1">
        <v>2513234850</v>
      </c>
      <c r="AF4397" s="1">
        <v>234135</v>
      </c>
    </row>
    <row r="4398" spans="1:32" x14ac:dyDescent="0.3">
      <c r="A4398" s="1" t="s">
        <v>797</v>
      </c>
      <c r="B4398" s="1" t="s">
        <v>738</v>
      </c>
      <c r="C4398">
        <v>4518</v>
      </c>
      <c r="D4398" s="1" t="s">
        <v>739</v>
      </c>
      <c r="E4398">
        <v>47</v>
      </c>
      <c r="F4398" s="1" t="s">
        <v>798</v>
      </c>
      <c r="G4398" s="1" t="s">
        <v>723</v>
      </c>
      <c r="H4398" s="1" t="s">
        <v>103</v>
      </c>
      <c r="I4398" s="1" t="s">
        <v>799</v>
      </c>
      <c r="J4398" s="1" t="s">
        <v>725</v>
      </c>
      <c r="K4398">
        <v>3176486588</v>
      </c>
      <c r="L4398" t="s">
        <v>726</v>
      </c>
      <c r="M4398" s="1" t="s">
        <v>800</v>
      </c>
      <c r="N4398">
        <v>8500</v>
      </c>
      <c r="O4398">
        <v>9400</v>
      </c>
      <c r="P4398">
        <v>21900</v>
      </c>
      <c r="Q4398">
        <v>28800</v>
      </c>
      <c r="R4398">
        <v>33400</v>
      </c>
      <c r="S4398">
        <v>0</v>
      </c>
      <c r="T4398">
        <v>0</v>
      </c>
      <c r="U4398">
        <v>0</v>
      </c>
      <c r="V4398">
        <v>0</v>
      </c>
      <c r="W4398">
        <v>9800</v>
      </c>
      <c r="X4398">
        <v>10300</v>
      </c>
      <c r="Y4398">
        <v>10.60894721</v>
      </c>
      <c r="Z4398">
        <v>-74.168453799999995</v>
      </c>
      <c r="AA4398" s="1" t="s">
        <v>21</v>
      </c>
      <c r="AB4398">
        <v>1927805250</v>
      </c>
      <c r="AC4398" t="str">
        <f>MID(TablaPivotFinal[[#This Row],[Fecha]],1,4)</f>
        <v>2016</v>
      </c>
      <c r="AD4398" t="str">
        <f>MID(TablaPivotFinal[[#This Row],[Fecha]],5,3)</f>
        <v>Feb</v>
      </c>
      <c r="AE4398" s="1">
        <v>1927805250</v>
      </c>
      <c r="AF4398" s="1">
        <v>151783</v>
      </c>
    </row>
    <row r="4399" spans="1:32" x14ac:dyDescent="0.3">
      <c r="A4399" s="1" t="s">
        <v>797</v>
      </c>
      <c r="B4399" s="1" t="s">
        <v>738</v>
      </c>
      <c r="C4399">
        <v>4518</v>
      </c>
      <c r="D4399" s="1" t="s">
        <v>739</v>
      </c>
      <c r="E4399">
        <v>47</v>
      </c>
      <c r="F4399" s="1" t="s">
        <v>798</v>
      </c>
      <c r="G4399" s="1" t="s">
        <v>723</v>
      </c>
      <c r="H4399" s="1" t="s">
        <v>103</v>
      </c>
      <c r="I4399" s="1" t="s">
        <v>799</v>
      </c>
      <c r="J4399" s="1" t="s">
        <v>725</v>
      </c>
      <c r="K4399">
        <v>3176486588</v>
      </c>
      <c r="L4399" t="s">
        <v>726</v>
      </c>
      <c r="M4399" s="1" t="s">
        <v>800</v>
      </c>
      <c r="N4399">
        <v>8500</v>
      </c>
      <c r="O4399">
        <v>9400</v>
      </c>
      <c r="P4399">
        <v>21900</v>
      </c>
      <c r="Q4399">
        <v>28800</v>
      </c>
      <c r="R4399">
        <v>33400</v>
      </c>
      <c r="S4399">
        <v>0</v>
      </c>
      <c r="T4399">
        <v>0</v>
      </c>
      <c r="U4399">
        <v>0</v>
      </c>
      <c r="V4399">
        <v>0</v>
      </c>
      <c r="W4399">
        <v>9800</v>
      </c>
      <c r="X4399">
        <v>10300</v>
      </c>
      <c r="Y4399">
        <v>10.60894721</v>
      </c>
      <c r="Z4399">
        <v>-74.168453799999995</v>
      </c>
      <c r="AA4399" s="1" t="s">
        <v>23</v>
      </c>
      <c r="AB4399">
        <v>2096408800</v>
      </c>
      <c r="AC4399" t="str">
        <f>MID(TablaPivotFinal[[#This Row],[Fecha]],1,4)</f>
        <v>2016</v>
      </c>
      <c r="AD4399" t="str">
        <f>MID(TablaPivotFinal[[#This Row],[Fecha]],5,3)</f>
        <v>Jul</v>
      </c>
      <c r="AE4399" s="1">
        <v>2096408800</v>
      </c>
      <c r="AF4399" s="1">
        <v>169309</v>
      </c>
    </row>
    <row r="4400" spans="1:32" x14ac:dyDescent="0.3">
      <c r="A4400" s="1" t="s">
        <v>797</v>
      </c>
      <c r="B4400" s="1" t="s">
        <v>738</v>
      </c>
      <c r="C4400">
        <v>4518</v>
      </c>
      <c r="D4400" s="1" t="s">
        <v>739</v>
      </c>
      <c r="E4400">
        <v>47</v>
      </c>
      <c r="F4400" s="1" t="s">
        <v>798</v>
      </c>
      <c r="G4400" s="1" t="s">
        <v>723</v>
      </c>
      <c r="H4400" s="1" t="s">
        <v>103</v>
      </c>
      <c r="I4400" s="1" t="s">
        <v>799</v>
      </c>
      <c r="J4400" s="1" t="s">
        <v>725</v>
      </c>
      <c r="K4400">
        <v>3176486588</v>
      </c>
      <c r="L4400" t="s">
        <v>726</v>
      </c>
      <c r="M4400" s="1" t="s">
        <v>800</v>
      </c>
      <c r="N4400">
        <v>8500</v>
      </c>
      <c r="O4400">
        <v>9400</v>
      </c>
      <c r="P4400">
        <v>21900</v>
      </c>
      <c r="Q4400">
        <v>28800</v>
      </c>
      <c r="R4400">
        <v>33400</v>
      </c>
      <c r="S4400">
        <v>0</v>
      </c>
      <c r="T4400">
        <v>0</v>
      </c>
      <c r="U4400">
        <v>0</v>
      </c>
      <c r="V4400">
        <v>0</v>
      </c>
      <c r="W4400">
        <v>9800</v>
      </c>
      <c r="X4400">
        <v>10300</v>
      </c>
      <c r="Y4400">
        <v>10.60894721</v>
      </c>
      <c r="Z4400">
        <v>-74.168453799999995</v>
      </c>
      <c r="AA4400" s="1" t="s">
        <v>25</v>
      </c>
      <c r="AB4400">
        <v>2235581050</v>
      </c>
      <c r="AC4400" t="str">
        <f>MID(TablaPivotFinal[[#This Row],[Fecha]],1,4)</f>
        <v>2016</v>
      </c>
      <c r="AD4400" t="str">
        <f>MID(TablaPivotFinal[[#This Row],[Fecha]],5,3)</f>
        <v>Jun</v>
      </c>
      <c r="AE4400" s="1">
        <v>2235581050</v>
      </c>
      <c r="AF4400" s="1">
        <v>167776</v>
      </c>
    </row>
    <row r="4401" spans="1:32" x14ac:dyDescent="0.3">
      <c r="A4401" s="1" t="s">
        <v>797</v>
      </c>
      <c r="B4401" s="1" t="s">
        <v>738</v>
      </c>
      <c r="C4401">
        <v>4518</v>
      </c>
      <c r="D4401" s="1" t="s">
        <v>739</v>
      </c>
      <c r="E4401">
        <v>47</v>
      </c>
      <c r="F4401" s="1" t="s">
        <v>798</v>
      </c>
      <c r="G4401" s="1" t="s">
        <v>723</v>
      </c>
      <c r="H4401" s="1" t="s">
        <v>103</v>
      </c>
      <c r="I4401" s="1" t="s">
        <v>799</v>
      </c>
      <c r="J4401" s="1" t="s">
        <v>725</v>
      </c>
      <c r="K4401">
        <v>3176486588</v>
      </c>
      <c r="L4401" t="s">
        <v>726</v>
      </c>
      <c r="M4401" s="1" t="s">
        <v>800</v>
      </c>
      <c r="N4401">
        <v>8500</v>
      </c>
      <c r="O4401">
        <v>9400</v>
      </c>
      <c r="P4401">
        <v>21900</v>
      </c>
      <c r="Q4401">
        <v>28800</v>
      </c>
      <c r="R4401">
        <v>33400</v>
      </c>
      <c r="S4401">
        <v>0</v>
      </c>
      <c r="T4401">
        <v>0</v>
      </c>
      <c r="U4401">
        <v>0</v>
      </c>
      <c r="V4401">
        <v>0</v>
      </c>
      <c r="W4401">
        <v>9800</v>
      </c>
      <c r="X4401">
        <v>10300</v>
      </c>
      <c r="Y4401">
        <v>10.60894721</v>
      </c>
      <c r="Z4401">
        <v>-74.168453799999995</v>
      </c>
      <c r="AA4401" s="1" t="s">
        <v>27</v>
      </c>
      <c r="AB4401">
        <v>2181138700</v>
      </c>
      <c r="AC4401" t="str">
        <f>MID(TablaPivotFinal[[#This Row],[Fecha]],1,4)</f>
        <v>2016</v>
      </c>
      <c r="AD4401" t="str">
        <f>MID(TablaPivotFinal[[#This Row],[Fecha]],5,3)</f>
        <v>Mar</v>
      </c>
      <c r="AE4401" s="1">
        <v>2181138700</v>
      </c>
      <c r="AF4401" s="1">
        <v>183028</v>
      </c>
    </row>
    <row r="4402" spans="1:32" x14ac:dyDescent="0.3">
      <c r="A4402" s="1" t="s">
        <v>797</v>
      </c>
      <c r="B4402" s="1" t="s">
        <v>738</v>
      </c>
      <c r="C4402">
        <v>4518</v>
      </c>
      <c r="D4402" s="1" t="s">
        <v>739</v>
      </c>
      <c r="E4402">
        <v>47</v>
      </c>
      <c r="F4402" s="1" t="s">
        <v>798</v>
      </c>
      <c r="G4402" s="1" t="s">
        <v>723</v>
      </c>
      <c r="H4402" s="1" t="s">
        <v>103</v>
      </c>
      <c r="I4402" s="1" t="s">
        <v>799</v>
      </c>
      <c r="J4402" s="1" t="s">
        <v>725</v>
      </c>
      <c r="K4402">
        <v>3176486588</v>
      </c>
      <c r="L4402" t="s">
        <v>726</v>
      </c>
      <c r="M4402" s="1" t="s">
        <v>800</v>
      </c>
      <c r="N4402">
        <v>8500</v>
      </c>
      <c r="O4402">
        <v>9400</v>
      </c>
      <c r="P4402">
        <v>21900</v>
      </c>
      <c r="Q4402">
        <v>28800</v>
      </c>
      <c r="R4402">
        <v>33400</v>
      </c>
      <c r="S4402">
        <v>0</v>
      </c>
      <c r="T4402">
        <v>0</v>
      </c>
      <c r="U4402">
        <v>0</v>
      </c>
      <c r="V4402">
        <v>0</v>
      </c>
      <c r="W4402">
        <v>9800</v>
      </c>
      <c r="X4402">
        <v>10300</v>
      </c>
      <c r="Y4402">
        <v>10.60894721</v>
      </c>
      <c r="Z4402">
        <v>-74.168453799999995</v>
      </c>
      <c r="AA4402" s="1" t="s">
        <v>29</v>
      </c>
      <c r="AB4402">
        <v>2248187650</v>
      </c>
      <c r="AC4402" t="str">
        <f>MID(TablaPivotFinal[[#This Row],[Fecha]],1,4)</f>
        <v>2016</v>
      </c>
      <c r="AD4402" t="str">
        <f>MID(TablaPivotFinal[[#This Row],[Fecha]],5,3)</f>
        <v>May</v>
      </c>
      <c r="AE4402" s="1">
        <v>2248187650</v>
      </c>
      <c r="AF4402" s="1">
        <v>163421</v>
      </c>
    </row>
    <row r="4403" spans="1:32" x14ac:dyDescent="0.3">
      <c r="A4403" s="1" t="s">
        <v>797</v>
      </c>
      <c r="B4403" s="1" t="s">
        <v>738</v>
      </c>
      <c r="C4403">
        <v>4518</v>
      </c>
      <c r="D4403" s="1" t="s">
        <v>739</v>
      </c>
      <c r="E4403">
        <v>47</v>
      </c>
      <c r="F4403" s="1" t="s">
        <v>798</v>
      </c>
      <c r="G4403" s="1" t="s">
        <v>723</v>
      </c>
      <c r="H4403" s="1" t="s">
        <v>103</v>
      </c>
      <c r="I4403" s="1" t="s">
        <v>799</v>
      </c>
      <c r="J4403" s="1" t="s">
        <v>725</v>
      </c>
      <c r="K4403">
        <v>3176486588</v>
      </c>
      <c r="L4403" t="s">
        <v>726</v>
      </c>
      <c r="M4403" s="1" t="s">
        <v>800</v>
      </c>
      <c r="N4403">
        <v>8500</v>
      </c>
      <c r="O4403">
        <v>9400</v>
      </c>
      <c r="P4403">
        <v>21900</v>
      </c>
      <c r="Q4403">
        <v>28800</v>
      </c>
      <c r="R4403">
        <v>33400</v>
      </c>
      <c r="S4403">
        <v>0</v>
      </c>
      <c r="T4403">
        <v>0</v>
      </c>
      <c r="U4403">
        <v>0</v>
      </c>
      <c r="V4403">
        <v>0</v>
      </c>
      <c r="W4403">
        <v>9800</v>
      </c>
      <c r="X4403">
        <v>10300</v>
      </c>
      <c r="Y4403">
        <v>10.60894721</v>
      </c>
      <c r="Z4403">
        <v>-74.168453799999995</v>
      </c>
      <c r="AA4403" s="1" t="s">
        <v>31</v>
      </c>
      <c r="AB4403">
        <v>2295433450</v>
      </c>
      <c r="AC4403" t="str">
        <f>MID(TablaPivotFinal[[#This Row],[Fecha]],1,4)</f>
        <v>2016</v>
      </c>
      <c r="AD4403" t="str">
        <f>MID(TablaPivotFinal[[#This Row],[Fecha]],5,3)</f>
        <v>Nov</v>
      </c>
      <c r="AE4403" s="1">
        <v>2295433450</v>
      </c>
      <c r="AF4403" s="1">
        <v>169189</v>
      </c>
    </row>
    <row r="4404" spans="1:32" x14ac:dyDescent="0.3">
      <c r="A4404" s="1" t="s">
        <v>797</v>
      </c>
      <c r="B4404" s="1" t="s">
        <v>738</v>
      </c>
      <c r="C4404">
        <v>4518</v>
      </c>
      <c r="D4404" s="1" t="s">
        <v>739</v>
      </c>
      <c r="E4404">
        <v>47</v>
      </c>
      <c r="F4404" s="1" t="s">
        <v>798</v>
      </c>
      <c r="G4404" s="1" t="s">
        <v>723</v>
      </c>
      <c r="H4404" s="1" t="s">
        <v>103</v>
      </c>
      <c r="I4404" s="1" t="s">
        <v>799</v>
      </c>
      <c r="J4404" s="1" t="s">
        <v>725</v>
      </c>
      <c r="K4404">
        <v>3176486588</v>
      </c>
      <c r="L4404" t="s">
        <v>726</v>
      </c>
      <c r="M4404" s="1" t="s">
        <v>800</v>
      </c>
      <c r="N4404">
        <v>8500</v>
      </c>
      <c r="O4404">
        <v>9400</v>
      </c>
      <c r="P4404">
        <v>21900</v>
      </c>
      <c r="Q4404">
        <v>28800</v>
      </c>
      <c r="R4404">
        <v>33400</v>
      </c>
      <c r="S4404">
        <v>0</v>
      </c>
      <c r="T4404">
        <v>0</v>
      </c>
      <c r="U4404">
        <v>0</v>
      </c>
      <c r="V4404">
        <v>0</v>
      </c>
      <c r="W4404">
        <v>9800</v>
      </c>
      <c r="X4404">
        <v>10300</v>
      </c>
      <c r="Y4404">
        <v>10.60894721</v>
      </c>
      <c r="Z4404">
        <v>-74.168453799999995</v>
      </c>
      <c r="AA4404" s="1" t="s">
        <v>33</v>
      </c>
      <c r="AB4404">
        <v>2350515400</v>
      </c>
      <c r="AC4404" t="str">
        <f>MID(TablaPivotFinal[[#This Row],[Fecha]],1,4)</f>
        <v>2016</v>
      </c>
      <c r="AD4404" t="str">
        <f>MID(TablaPivotFinal[[#This Row],[Fecha]],5,3)</f>
        <v>Oct</v>
      </c>
      <c r="AE4404" s="1">
        <v>2350515400</v>
      </c>
      <c r="AF4404" s="1">
        <v>174783</v>
      </c>
    </row>
    <row r="4405" spans="1:32" x14ac:dyDescent="0.3">
      <c r="A4405" s="1" t="s">
        <v>797</v>
      </c>
      <c r="B4405" s="1" t="s">
        <v>738</v>
      </c>
      <c r="C4405">
        <v>4518</v>
      </c>
      <c r="D4405" s="1" t="s">
        <v>739</v>
      </c>
      <c r="E4405">
        <v>47</v>
      </c>
      <c r="F4405" s="1" t="s">
        <v>798</v>
      </c>
      <c r="G4405" s="1" t="s">
        <v>723</v>
      </c>
      <c r="H4405" s="1" t="s">
        <v>103</v>
      </c>
      <c r="I4405" s="1" t="s">
        <v>799</v>
      </c>
      <c r="J4405" s="1" t="s">
        <v>725</v>
      </c>
      <c r="K4405">
        <v>3176486588</v>
      </c>
      <c r="L4405" t="s">
        <v>726</v>
      </c>
      <c r="M4405" s="1" t="s">
        <v>800</v>
      </c>
      <c r="N4405">
        <v>8500</v>
      </c>
      <c r="O4405">
        <v>9400</v>
      </c>
      <c r="P4405">
        <v>21900</v>
      </c>
      <c r="Q4405">
        <v>28800</v>
      </c>
      <c r="R4405">
        <v>33400</v>
      </c>
      <c r="S4405">
        <v>0</v>
      </c>
      <c r="T4405">
        <v>0</v>
      </c>
      <c r="U4405">
        <v>0</v>
      </c>
      <c r="V4405">
        <v>0</v>
      </c>
      <c r="W4405">
        <v>9800</v>
      </c>
      <c r="X4405">
        <v>10300</v>
      </c>
      <c r="Y4405">
        <v>10.60894721</v>
      </c>
      <c r="Z4405">
        <v>-74.168453799999995</v>
      </c>
      <c r="AA4405" s="1" t="s">
        <v>35</v>
      </c>
      <c r="AB4405">
        <v>2266356900</v>
      </c>
      <c r="AC4405" t="str">
        <f>MID(TablaPivotFinal[[#This Row],[Fecha]],1,4)</f>
        <v>2016</v>
      </c>
      <c r="AD4405" t="str">
        <f>MID(TablaPivotFinal[[#This Row],[Fecha]],5,3)</f>
        <v>Sep</v>
      </c>
      <c r="AE4405" s="1">
        <v>2266356900</v>
      </c>
      <c r="AF4405" s="1">
        <v>162009</v>
      </c>
    </row>
    <row r="4406" spans="1:32" x14ac:dyDescent="0.3">
      <c r="A4406" s="1" t="s">
        <v>797</v>
      </c>
      <c r="B4406" s="1" t="s">
        <v>738</v>
      </c>
      <c r="C4406">
        <v>4518</v>
      </c>
      <c r="D4406" s="1" t="s">
        <v>739</v>
      </c>
      <c r="E4406">
        <v>47</v>
      </c>
      <c r="F4406" s="1" t="s">
        <v>798</v>
      </c>
      <c r="G4406" s="1" t="s">
        <v>723</v>
      </c>
      <c r="H4406" s="1" t="s">
        <v>103</v>
      </c>
      <c r="I4406" s="1" t="s">
        <v>799</v>
      </c>
      <c r="J4406" s="1" t="s">
        <v>725</v>
      </c>
      <c r="K4406">
        <v>3176486588</v>
      </c>
      <c r="L4406" t="s">
        <v>726</v>
      </c>
      <c r="M4406" s="1" t="s">
        <v>800</v>
      </c>
      <c r="N4406">
        <v>8500</v>
      </c>
      <c r="O4406">
        <v>9400</v>
      </c>
      <c r="P4406">
        <v>21900</v>
      </c>
      <c r="Q4406">
        <v>28800</v>
      </c>
      <c r="R4406">
        <v>33400</v>
      </c>
      <c r="S4406">
        <v>0</v>
      </c>
      <c r="T4406">
        <v>0</v>
      </c>
      <c r="U4406">
        <v>0</v>
      </c>
      <c r="V4406">
        <v>0</v>
      </c>
      <c r="W4406">
        <v>9800</v>
      </c>
      <c r="X4406">
        <v>10300</v>
      </c>
      <c r="Y4406">
        <v>10.60894721</v>
      </c>
      <c r="Z4406">
        <v>-74.168453799999995</v>
      </c>
      <c r="AA4406" s="1" t="s">
        <v>37</v>
      </c>
      <c r="AB4406">
        <v>2533760500</v>
      </c>
      <c r="AC4406" t="str">
        <f>MID(TablaPivotFinal[[#This Row],[Fecha]],1,4)</f>
        <v>2017</v>
      </c>
      <c r="AD4406" t="str">
        <f>MID(TablaPivotFinal[[#This Row],[Fecha]],5,3)</f>
        <v>Abr</v>
      </c>
      <c r="AE4406" s="1">
        <v>2533760500</v>
      </c>
      <c r="AF4406" s="1">
        <v>6206.4</v>
      </c>
    </row>
    <row r="4407" spans="1:32" x14ac:dyDescent="0.3">
      <c r="A4407" s="1" t="s">
        <v>797</v>
      </c>
      <c r="B4407" s="1" t="s">
        <v>738</v>
      </c>
      <c r="C4407">
        <v>4518</v>
      </c>
      <c r="D4407" s="1" t="s">
        <v>739</v>
      </c>
      <c r="E4407">
        <v>47</v>
      </c>
      <c r="F4407" s="1" t="s">
        <v>798</v>
      </c>
      <c r="G4407" s="1" t="s">
        <v>723</v>
      </c>
      <c r="H4407" s="1" t="s">
        <v>103</v>
      </c>
      <c r="I4407" s="1" t="s">
        <v>799</v>
      </c>
      <c r="J4407" s="1" t="s">
        <v>725</v>
      </c>
      <c r="K4407">
        <v>3176486588</v>
      </c>
      <c r="L4407" t="s">
        <v>726</v>
      </c>
      <c r="M4407" s="1" t="s">
        <v>800</v>
      </c>
      <c r="N4407">
        <v>8500</v>
      </c>
      <c r="O4407">
        <v>9400</v>
      </c>
      <c r="P4407">
        <v>21900</v>
      </c>
      <c r="Q4407">
        <v>28800</v>
      </c>
      <c r="R4407">
        <v>33400</v>
      </c>
      <c r="S4407">
        <v>0</v>
      </c>
      <c r="T4407">
        <v>0</v>
      </c>
      <c r="U4407">
        <v>0</v>
      </c>
      <c r="V4407">
        <v>0</v>
      </c>
      <c r="W4407">
        <v>9800</v>
      </c>
      <c r="X4407">
        <v>10300</v>
      </c>
      <c r="Y4407">
        <v>10.60894721</v>
      </c>
      <c r="Z4407">
        <v>-74.168453799999995</v>
      </c>
      <c r="AA4407" s="1" t="s">
        <v>39</v>
      </c>
      <c r="AB4407">
        <v>2490265200</v>
      </c>
      <c r="AC4407" t="str">
        <f>MID(TablaPivotFinal[[#This Row],[Fecha]],1,4)</f>
        <v>2017</v>
      </c>
      <c r="AD4407" t="str">
        <f>MID(TablaPivotFinal[[#This Row],[Fecha]],5,3)</f>
        <v>Ago</v>
      </c>
      <c r="AE4407" s="1">
        <v>2490265200</v>
      </c>
      <c r="AF4407" s="1">
        <v>5557.6129030000002</v>
      </c>
    </row>
    <row r="4408" spans="1:32" x14ac:dyDescent="0.3">
      <c r="A4408" s="1" t="s">
        <v>797</v>
      </c>
      <c r="B4408" s="1" t="s">
        <v>738</v>
      </c>
      <c r="C4408">
        <v>4518</v>
      </c>
      <c r="D4408" s="1" t="s">
        <v>739</v>
      </c>
      <c r="E4408">
        <v>47</v>
      </c>
      <c r="F4408" s="1" t="s">
        <v>798</v>
      </c>
      <c r="G4408" s="1" t="s">
        <v>723</v>
      </c>
      <c r="H4408" s="1" t="s">
        <v>103</v>
      </c>
      <c r="I4408" s="1" t="s">
        <v>799</v>
      </c>
      <c r="J4408" s="1" t="s">
        <v>725</v>
      </c>
      <c r="K4408">
        <v>3176486588</v>
      </c>
      <c r="L4408" t="s">
        <v>726</v>
      </c>
      <c r="M4408" s="1" t="s">
        <v>800</v>
      </c>
      <c r="N4408">
        <v>8500</v>
      </c>
      <c r="O4408">
        <v>9400</v>
      </c>
      <c r="P4408">
        <v>21900</v>
      </c>
      <c r="Q4408">
        <v>28800</v>
      </c>
      <c r="R4408">
        <v>33400</v>
      </c>
      <c r="S4408">
        <v>0</v>
      </c>
      <c r="T4408">
        <v>0</v>
      </c>
      <c r="U4408">
        <v>0</v>
      </c>
      <c r="V4408">
        <v>0</v>
      </c>
      <c r="W4408">
        <v>9800</v>
      </c>
      <c r="X4408">
        <v>10300</v>
      </c>
      <c r="Y4408">
        <v>10.60894721</v>
      </c>
      <c r="Z4408">
        <v>-74.168453799999995</v>
      </c>
      <c r="AA4408" s="1" t="s">
        <v>41</v>
      </c>
      <c r="AB4408">
        <v>2798237000</v>
      </c>
      <c r="AC4408" t="str">
        <f>MID(TablaPivotFinal[[#This Row],[Fecha]],1,4)</f>
        <v>2017</v>
      </c>
      <c r="AD4408" t="str">
        <f>MID(TablaPivotFinal[[#This Row],[Fecha]],5,3)</f>
        <v>Dic</v>
      </c>
      <c r="AE4408" s="1">
        <v>2798237000</v>
      </c>
      <c r="AF4408" s="1">
        <v>6864.83871</v>
      </c>
    </row>
    <row r="4409" spans="1:32" x14ac:dyDescent="0.3">
      <c r="A4409" s="1" t="s">
        <v>797</v>
      </c>
      <c r="B4409" s="1" t="s">
        <v>738</v>
      </c>
      <c r="C4409">
        <v>4518</v>
      </c>
      <c r="D4409" s="1" t="s">
        <v>739</v>
      </c>
      <c r="E4409">
        <v>47</v>
      </c>
      <c r="F4409" s="1" t="s">
        <v>798</v>
      </c>
      <c r="G4409" s="1" t="s">
        <v>723</v>
      </c>
      <c r="H4409" s="1" t="s">
        <v>103</v>
      </c>
      <c r="I4409" s="1" t="s">
        <v>799</v>
      </c>
      <c r="J4409" s="1" t="s">
        <v>725</v>
      </c>
      <c r="K4409">
        <v>3176486588</v>
      </c>
      <c r="L4409" t="s">
        <v>726</v>
      </c>
      <c r="M4409" s="1" t="s">
        <v>800</v>
      </c>
      <c r="N4409">
        <v>8500</v>
      </c>
      <c r="O4409">
        <v>9400</v>
      </c>
      <c r="P4409">
        <v>21900</v>
      </c>
      <c r="Q4409">
        <v>28800</v>
      </c>
      <c r="R4409">
        <v>33400</v>
      </c>
      <c r="S4409">
        <v>0</v>
      </c>
      <c r="T4409">
        <v>0</v>
      </c>
      <c r="U4409">
        <v>0</v>
      </c>
      <c r="V4409">
        <v>0</v>
      </c>
      <c r="W4409">
        <v>9800</v>
      </c>
      <c r="X4409">
        <v>10300</v>
      </c>
      <c r="Y4409">
        <v>10.60894721</v>
      </c>
      <c r="Z4409">
        <v>-74.168453799999995</v>
      </c>
      <c r="AA4409" s="1" t="s">
        <v>43</v>
      </c>
      <c r="AB4409">
        <v>2908323900</v>
      </c>
      <c r="AC4409" t="str">
        <f>MID(TablaPivotFinal[[#This Row],[Fecha]],1,4)</f>
        <v>2017</v>
      </c>
      <c r="AD4409" t="str">
        <f>MID(TablaPivotFinal[[#This Row],[Fecha]],5,3)</f>
        <v>Ene</v>
      </c>
      <c r="AE4409" s="1">
        <v>2908323900</v>
      </c>
      <c r="AF4409" s="1">
        <v>7573.8709680000002</v>
      </c>
    </row>
    <row r="4410" spans="1:32" x14ac:dyDescent="0.3">
      <c r="A4410" s="1" t="s">
        <v>797</v>
      </c>
      <c r="B4410" s="1" t="s">
        <v>738</v>
      </c>
      <c r="C4410">
        <v>4518</v>
      </c>
      <c r="D4410" s="1" t="s">
        <v>739</v>
      </c>
      <c r="E4410">
        <v>47</v>
      </c>
      <c r="F4410" s="1" t="s">
        <v>798</v>
      </c>
      <c r="G4410" s="1" t="s">
        <v>723</v>
      </c>
      <c r="H4410" s="1" t="s">
        <v>103</v>
      </c>
      <c r="I4410" s="1" t="s">
        <v>799</v>
      </c>
      <c r="J4410" s="1" t="s">
        <v>725</v>
      </c>
      <c r="K4410">
        <v>3176486588</v>
      </c>
      <c r="L4410" t="s">
        <v>726</v>
      </c>
      <c r="M4410" s="1" t="s">
        <v>800</v>
      </c>
      <c r="N4410">
        <v>8500</v>
      </c>
      <c r="O4410">
        <v>9400</v>
      </c>
      <c r="P4410">
        <v>21900</v>
      </c>
      <c r="Q4410">
        <v>28800</v>
      </c>
      <c r="R4410">
        <v>33400</v>
      </c>
      <c r="S4410">
        <v>0</v>
      </c>
      <c r="T4410">
        <v>0</v>
      </c>
      <c r="U4410">
        <v>0</v>
      </c>
      <c r="V4410">
        <v>0</v>
      </c>
      <c r="W4410">
        <v>9800</v>
      </c>
      <c r="X4410">
        <v>10300</v>
      </c>
      <c r="Y4410">
        <v>10.60894721</v>
      </c>
      <c r="Z4410">
        <v>-74.168453799999995</v>
      </c>
      <c r="AA4410" s="1" t="s">
        <v>45</v>
      </c>
      <c r="AB4410">
        <v>2267500700</v>
      </c>
      <c r="AC4410" t="str">
        <f>MID(TablaPivotFinal[[#This Row],[Fecha]],1,4)</f>
        <v>2017</v>
      </c>
      <c r="AD4410" t="str">
        <f>MID(TablaPivotFinal[[#This Row],[Fecha]],5,3)</f>
        <v>Feb</v>
      </c>
      <c r="AE4410" s="1">
        <v>2267500700</v>
      </c>
      <c r="AF4410" s="1">
        <v>5492.3214289999996</v>
      </c>
    </row>
    <row r="4411" spans="1:32" x14ac:dyDescent="0.3">
      <c r="A4411" s="1" t="s">
        <v>797</v>
      </c>
      <c r="B4411" s="1" t="s">
        <v>738</v>
      </c>
      <c r="C4411">
        <v>4518</v>
      </c>
      <c r="D4411" s="1" t="s">
        <v>739</v>
      </c>
      <c r="E4411">
        <v>47</v>
      </c>
      <c r="F4411" s="1" t="s">
        <v>798</v>
      </c>
      <c r="G4411" s="1" t="s">
        <v>723</v>
      </c>
      <c r="H4411" s="1" t="s">
        <v>103</v>
      </c>
      <c r="I4411" s="1" t="s">
        <v>799</v>
      </c>
      <c r="J4411" s="1" t="s">
        <v>725</v>
      </c>
      <c r="K4411">
        <v>3176486588</v>
      </c>
      <c r="L4411" t="s">
        <v>726</v>
      </c>
      <c r="M4411" s="1" t="s">
        <v>800</v>
      </c>
      <c r="N4411">
        <v>8500</v>
      </c>
      <c r="O4411">
        <v>9400</v>
      </c>
      <c r="P4411">
        <v>21900</v>
      </c>
      <c r="Q4411">
        <v>28800</v>
      </c>
      <c r="R4411">
        <v>33400</v>
      </c>
      <c r="S4411">
        <v>0</v>
      </c>
      <c r="T4411">
        <v>0</v>
      </c>
      <c r="U4411">
        <v>0</v>
      </c>
      <c r="V4411">
        <v>0</v>
      </c>
      <c r="W4411">
        <v>9800</v>
      </c>
      <c r="X4411">
        <v>10300</v>
      </c>
      <c r="Y4411">
        <v>10.60894721</v>
      </c>
      <c r="Z4411">
        <v>-74.168453799999995</v>
      </c>
      <c r="AA4411" s="1" t="s">
        <v>47</v>
      </c>
      <c r="AB4411">
        <v>2464377300</v>
      </c>
      <c r="AC4411" t="str">
        <f>MID(TablaPivotFinal[[#This Row],[Fecha]],1,4)</f>
        <v>2017</v>
      </c>
      <c r="AD4411" t="str">
        <f>MID(TablaPivotFinal[[#This Row],[Fecha]],5,3)</f>
        <v>Jul</v>
      </c>
      <c r="AE4411" s="1">
        <v>2464377300</v>
      </c>
      <c r="AF4411" s="1">
        <v>5676.5483869999998</v>
      </c>
    </row>
    <row r="4412" spans="1:32" x14ac:dyDescent="0.3">
      <c r="A4412" s="1" t="s">
        <v>797</v>
      </c>
      <c r="B4412" s="1" t="s">
        <v>738</v>
      </c>
      <c r="C4412">
        <v>4518</v>
      </c>
      <c r="D4412" s="1" t="s">
        <v>739</v>
      </c>
      <c r="E4412">
        <v>47</v>
      </c>
      <c r="F4412" s="1" t="s">
        <v>798</v>
      </c>
      <c r="G4412" s="1" t="s">
        <v>723</v>
      </c>
      <c r="H4412" s="1" t="s">
        <v>103</v>
      </c>
      <c r="I4412" s="1" t="s">
        <v>799</v>
      </c>
      <c r="J4412" s="1" t="s">
        <v>725</v>
      </c>
      <c r="K4412">
        <v>3176486588</v>
      </c>
      <c r="L4412" t="s">
        <v>726</v>
      </c>
      <c r="M4412" s="1" t="s">
        <v>800</v>
      </c>
      <c r="N4412">
        <v>8500</v>
      </c>
      <c r="O4412">
        <v>9400</v>
      </c>
      <c r="P4412">
        <v>21900</v>
      </c>
      <c r="Q4412">
        <v>28800</v>
      </c>
      <c r="R4412">
        <v>33400</v>
      </c>
      <c r="S4412">
        <v>0</v>
      </c>
      <c r="T4412">
        <v>0</v>
      </c>
      <c r="U4412">
        <v>0</v>
      </c>
      <c r="V4412">
        <v>0</v>
      </c>
      <c r="W4412">
        <v>9800</v>
      </c>
      <c r="X4412">
        <v>10300</v>
      </c>
      <c r="Y4412">
        <v>10.60894721</v>
      </c>
      <c r="Z4412">
        <v>-74.168453799999995</v>
      </c>
      <c r="AA4412" s="1" t="s">
        <v>49</v>
      </c>
      <c r="AB4412">
        <v>2485354700</v>
      </c>
      <c r="AC4412" t="str">
        <f>MID(TablaPivotFinal[[#This Row],[Fecha]],1,4)</f>
        <v>2017</v>
      </c>
      <c r="AD4412" t="str">
        <f>MID(TablaPivotFinal[[#This Row],[Fecha]],5,3)</f>
        <v>Jun</v>
      </c>
      <c r="AE4412" s="1">
        <v>2485354700</v>
      </c>
      <c r="AF4412" s="1">
        <v>5828.4</v>
      </c>
    </row>
    <row r="4413" spans="1:32" x14ac:dyDescent="0.3">
      <c r="A4413" s="1" t="s">
        <v>797</v>
      </c>
      <c r="B4413" s="1" t="s">
        <v>738</v>
      </c>
      <c r="C4413">
        <v>4518</v>
      </c>
      <c r="D4413" s="1" t="s">
        <v>739</v>
      </c>
      <c r="E4413">
        <v>47</v>
      </c>
      <c r="F4413" s="1" t="s">
        <v>798</v>
      </c>
      <c r="G4413" s="1" t="s">
        <v>723</v>
      </c>
      <c r="H4413" s="1" t="s">
        <v>103</v>
      </c>
      <c r="I4413" s="1" t="s">
        <v>799</v>
      </c>
      <c r="J4413" s="1" t="s">
        <v>725</v>
      </c>
      <c r="K4413">
        <v>3176486588</v>
      </c>
      <c r="L4413" t="s">
        <v>726</v>
      </c>
      <c r="M4413" s="1" t="s">
        <v>800</v>
      </c>
      <c r="N4413">
        <v>8500</v>
      </c>
      <c r="O4413">
        <v>9400</v>
      </c>
      <c r="P4413">
        <v>21900</v>
      </c>
      <c r="Q4413">
        <v>28800</v>
      </c>
      <c r="R4413">
        <v>33400</v>
      </c>
      <c r="S4413">
        <v>0</v>
      </c>
      <c r="T4413">
        <v>0</v>
      </c>
      <c r="U4413">
        <v>0</v>
      </c>
      <c r="V4413">
        <v>0</v>
      </c>
      <c r="W4413">
        <v>9800</v>
      </c>
      <c r="X4413">
        <v>10300</v>
      </c>
      <c r="Y4413">
        <v>10.60894721</v>
      </c>
      <c r="Z4413">
        <v>-74.168453799999995</v>
      </c>
      <c r="AA4413" s="1" t="s">
        <v>51</v>
      </c>
      <c r="AB4413">
        <v>2493734500</v>
      </c>
      <c r="AC4413" t="str">
        <f>MID(TablaPivotFinal[[#This Row],[Fecha]],1,4)</f>
        <v>2017</v>
      </c>
      <c r="AD4413" t="str">
        <f>MID(TablaPivotFinal[[#This Row],[Fecha]],5,3)</f>
        <v>Mar</v>
      </c>
      <c r="AE4413" s="1">
        <v>2493734500</v>
      </c>
      <c r="AF4413" s="1">
        <v>5447.5161289999996</v>
      </c>
    </row>
    <row r="4414" spans="1:32" x14ac:dyDescent="0.3">
      <c r="A4414" s="1" t="s">
        <v>797</v>
      </c>
      <c r="B4414" s="1" t="s">
        <v>738</v>
      </c>
      <c r="C4414">
        <v>4518</v>
      </c>
      <c r="D4414" s="1" t="s">
        <v>739</v>
      </c>
      <c r="E4414">
        <v>47</v>
      </c>
      <c r="F4414" s="1" t="s">
        <v>798</v>
      </c>
      <c r="G4414" s="1" t="s">
        <v>723</v>
      </c>
      <c r="H4414" s="1" t="s">
        <v>103</v>
      </c>
      <c r="I4414" s="1" t="s">
        <v>799</v>
      </c>
      <c r="J4414" s="1" t="s">
        <v>725</v>
      </c>
      <c r="K4414">
        <v>3176486588</v>
      </c>
      <c r="L4414" t="s">
        <v>726</v>
      </c>
      <c r="M4414" s="1" t="s">
        <v>800</v>
      </c>
      <c r="N4414">
        <v>8500</v>
      </c>
      <c r="O4414">
        <v>9400</v>
      </c>
      <c r="P4414">
        <v>21900</v>
      </c>
      <c r="Q4414">
        <v>28800</v>
      </c>
      <c r="R4414">
        <v>33400</v>
      </c>
      <c r="S4414">
        <v>0</v>
      </c>
      <c r="T4414">
        <v>0</v>
      </c>
      <c r="U4414">
        <v>0</v>
      </c>
      <c r="V4414">
        <v>0</v>
      </c>
      <c r="W4414">
        <v>9800</v>
      </c>
      <c r="X4414">
        <v>10300</v>
      </c>
      <c r="Y4414">
        <v>10.60894721</v>
      </c>
      <c r="Z4414">
        <v>-74.168453799999995</v>
      </c>
      <c r="AA4414" s="1" t="s">
        <v>53</v>
      </c>
      <c r="AB4414">
        <v>2485008200</v>
      </c>
      <c r="AC4414" t="str">
        <f>MID(TablaPivotFinal[[#This Row],[Fecha]],1,4)</f>
        <v>2017</v>
      </c>
      <c r="AD4414" t="str">
        <f>MID(TablaPivotFinal[[#This Row],[Fecha]],5,3)</f>
        <v>May</v>
      </c>
      <c r="AE4414" s="1">
        <v>2485008200</v>
      </c>
      <c r="AF4414" s="1">
        <v>5439.5483869999998</v>
      </c>
    </row>
    <row r="4415" spans="1:32" x14ac:dyDescent="0.3">
      <c r="A4415" s="1" t="s">
        <v>797</v>
      </c>
      <c r="B4415" s="1" t="s">
        <v>738</v>
      </c>
      <c r="C4415">
        <v>4518</v>
      </c>
      <c r="D4415" s="1" t="s">
        <v>739</v>
      </c>
      <c r="E4415">
        <v>47</v>
      </c>
      <c r="F4415" s="1" t="s">
        <v>798</v>
      </c>
      <c r="G4415" s="1" t="s">
        <v>723</v>
      </c>
      <c r="H4415" s="1" t="s">
        <v>103</v>
      </c>
      <c r="I4415" s="1" t="s">
        <v>799</v>
      </c>
      <c r="J4415" s="1" t="s">
        <v>725</v>
      </c>
      <c r="K4415">
        <v>3176486588</v>
      </c>
      <c r="L4415" t="s">
        <v>726</v>
      </c>
      <c r="M4415" s="1" t="s">
        <v>800</v>
      </c>
      <c r="N4415">
        <v>8500</v>
      </c>
      <c r="O4415">
        <v>9400</v>
      </c>
      <c r="P4415">
        <v>21900</v>
      </c>
      <c r="Q4415">
        <v>28800</v>
      </c>
      <c r="R4415">
        <v>33400</v>
      </c>
      <c r="S4415">
        <v>0</v>
      </c>
      <c r="T4415">
        <v>0</v>
      </c>
      <c r="U4415">
        <v>0</v>
      </c>
      <c r="V4415">
        <v>0</v>
      </c>
      <c r="W4415">
        <v>9800</v>
      </c>
      <c r="X4415">
        <v>10300</v>
      </c>
      <c r="Y4415">
        <v>10.60894721</v>
      </c>
      <c r="Z4415">
        <v>-74.168453799999995</v>
      </c>
      <c r="AA4415" s="1" t="s">
        <v>55</v>
      </c>
      <c r="AB4415">
        <v>2497168550</v>
      </c>
      <c r="AC4415" t="str">
        <f>MID(TablaPivotFinal[[#This Row],[Fecha]],1,4)</f>
        <v>2017</v>
      </c>
      <c r="AD4415" t="str">
        <f>MID(TablaPivotFinal[[#This Row],[Fecha]],5,3)</f>
        <v>Nov</v>
      </c>
      <c r="AE4415" s="1">
        <v>2497168550</v>
      </c>
      <c r="AF4415" s="1">
        <v>5695.0333330000003</v>
      </c>
    </row>
    <row r="4416" spans="1:32" x14ac:dyDescent="0.3">
      <c r="A4416" s="1" t="s">
        <v>797</v>
      </c>
      <c r="B4416" s="1" t="s">
        <v>738</v>
      </c>
      <c r="C4416">
        <v>4518</v>
      </c>
      <c r="D4416" s="1" t="s">
        <v>739</v>
      </c>
      <c r="E4416">
        <v>47</v>
      </c>
      <c r="F4416" s="1" t="s">
        <v>798</v>
      </c>
      <c r="G4416" s="1" t="s">
        <v>723</v>
      </c>
      <c r="H4416" s="1" t="s">
        <v>103</v>
      </c>
      <c r="I4416" s="1" t="s">
        <v>799</v>
      </c>
      <c r="J4416" s="1" t="s">
        <v>725</v>
      </c>
      <c r="K4416">
        <v>3176486588</v>
      </c>
      <c r="L4416" t="s">
        <v>726</v>
      </c>
      <c r="M4416" s="1" t="s">
        <v>800</v>
      </c>
      <c r="N4416">
        <v>8500</v>
      </c>
      <c r="O4416">
        <v>9400</v>
      </c>
      <c r="P4416">
        <v>21900</v>
      </c>
      <c r="Q4416">
        <v>28800</v>
      </c>
      <c r="R4416">
        <v>33400</v>
      </c>
      <c r="S4416">
        <v>0</v>
      </c>
      <c r="T4416">
        <v>0</v>
      </c>
      <c r="U4416">
        <v>0</v>
      </c>
      <c r="V4416">
        <v>0</v>
      </c>
      <c r="W4416">
        <v>9800</v>
      </c>
      <c r="X4416">
        <v>10300</v>
      </c>
      <c r="Y4416">
        <v>10.60894721</v>
      </c>
      <c r="Z4416">
        <v>-74.168453799999995</v>
      </c>
      <c r="AA4416" s="1" t="s">
        <v>57</v>
      </c>
      <c r="AB4416">
        <v>2626916650</v>
      </c>
      <c r="AC4416" t="str">
        <f>MID(TablaPivotFinal[[#This Row],[Fecha]],1,4)</f>
        <v>2017</v>
      </c>
      <c r="AD4416" t="str">
        <f>MID(TablaPivotFinal[[#This Row],[Fecha]],5,3)</f>
        <v>Oct</v>
      </c>
      <c r="AE4416" s="1">
        <v>2626916650</v>
      </c>
      <c r="AF4416" s="1">
        <v>5831.580645</v>
      </c>
    </row>
    <row r="4417" spans="1:32" x14ac:dyDescent="0.3">
      <c r="A4417" s="1" t="s">
        <v>797</v>
      </c>
      <c r="B4417" s="1" t="s">
        <v>738</v>
      </c>
      <c r="C4417">
        <v>4518</v>
      </c>
      <c r="D4417" s="1" t="s">
        <v>739</v>
      </c>
      <c r="E4417">
        <v>47</v>
      </c>
      <c r="F4417" s="1" t="s">
        <v>798</v>
      </c>
      <c r="G4417" s="1" t="s">
        <v>723</v>
      </c>
      <c r="H4417" s="1" t="s">
        <v>103</v>
      </c>
      <c r="I4417" s="1" t="s">
        <v>799</v>
      </c>
      <c r="J4417" s="1" t="s">
        <v>725</v>
      </c>
      <c r="K4417">
        <v>3176486588</v>
      </c>
      <c r="L4417" t="s">
        <v>726</v>
      </c>
      <c r="M4417" s="1" t="s">
        <v>800</v>
      </c>
      <c r="N4417">
        <v>8500</v>
      </c>
      <c r="O4417">
        <v>9400</v>
      </c>
      <c r="P4417">
        <v>21900</v>
      </c>
      <c r="Q4417">
        <v>28800</v>
      </c>
      <c r="R4417">
        <v>33400</v>
      </c>
      <c r="S4417">
        <v>0</v>
      </c>
      <c r="T4417">
        <v>0</v>
      </c>
      <c r="U4417">
        <v>0</v>
      </c>
      <c r="V4417">
        <v>0</v>
      </c>
      <c r="W4417">
        <v>9800</v>
      </c>
      <c r="X4417">
        <v>10300</v>
      </c>
      <c r="Y4417">
        <v>10.60894721</v>
      </c>
      <c r="Z4417">
        <v>-74.168453799999995</v>
      </c>
      <c r="AA4417" s="1" t="s">
        <v>59</v>
      </c>
      <c r="AB4417">
        <v>2435201200</v>
      </c>
      <c r="AC4417" t="str">
        <f>MID(TablaPivotFinal[[#This Row],[Fecha]],1,4)</f>
        <v>2017</v>
      </c>
      <c r="AD4417" t="str">
        <f>MID(TablaPivotFinal[[#This Row],[Fecha]],5,3)</f>
        <v>Sep</v>
      </c>
      <c r="AE4417" s="1">
        <v>2435201200</v>
      </c>
      <c r="AF4417" s="1">
        <v>5494.8</v>
      </c>
    </row>
    <row r="4418" spans="1:32" x14ac:dyDescent="0.3">
      <c r="A4418" s="1" t="s">
        <v>797</v>
      </c>
      <c r="B4418" s="1" t="s">
        <v>738</v>
      </c>
      <c r="C4418">
        <v>4518</v>
      </c>
      <c r="D4418" s="1" t="s">
        <v>739</v>
      </c>
      <c r="E4418">
        <v>47</v>
      </c>
      <c r="F4418" s="1" t="s">
        <v>798</v>
      </c>
      <c r="G4418" s="1" t="s">
        <v>723</v>
      </c>
      <c r="H4418" s="1" t="s">
        <v>103</v>
      </c>
      <c r="I4418" s="1" t="s">
        <v>799</v>
      </c>
      <c r="J4418" s="1" t="s">
        <v>725</v>
      </c>
      <c r="K4418">
        <v>3176486588</v>
      </c>
      <c r="L4418" t="s">
        <v>726</v>
      </c>
      <c r="M4418" s="1" t="s">
        <v>800</v>
      </c>
      <c r="N4418">
        <v>8500</v>
      </c>
      <c r="O4418">
        <v>9400</v>
      </c>
      <c r="P4418">
        <v>21900</v>
      </c>
      <c r="Q4418">
        <v>28800</v>
      </c>
      <c r="R4418">
        <v>33400</v>
      </c>
      <c r="S4418">
        <v>0</v>
      </c>
      <c r="T4418">
        <v>0</v>
      </c>
      <c r="U4418">
        <v>0</v>
      </c>
      <c r="V4418">
        <v>0</v>
      </c>
      <c r="W4418">
        <v>9800</v>
      </c>
      <c r="X4418">
        <v>10300</v>
      </c>
      <c r="Y4418">
        <v>10.60894721</v>
      </c>
      <c r="Z4418">
        <v>-74.168453799999995</v>
      </c>
      <c r="AA4418" s="1" t="s">
        <v>61</v>
      </c>
      <c r="AB4418">
        <v>2903364300</v>
      </c>
      <c r="AC4418" t="str">
        <f>MID(TablaPivotFinal[[#This Row],[Fecha]],1,4)</f>
        <v>2018</v>
      </c>
      <c r="AD4418" t="str">
        <f>MID(TablaPivotFinal[[#This Row],[Fecha]],5,3)</f>
        <v>Abr</v>
      </c>
      <c r="AE4418" s="1">
        <v>2903364300</v>
      </c>
      <c r="AF4418" s="1">
        <v>184845</v>
      </c>
    </row>
    <row r="4419" spans="1:32" x14ac:dyDescent="0.3">
      <c r="A4419" s="1" t="s">
        <v>797</v>
      </c>
      <c r="B4419" s="1" t="s">
        <v>738</v>
      </c>
      <c r="C4419">
        <v>4518</v>
      </c>
      <c r="D4419" s="1" t="s">
        <v>739</v>
      </c>
      <c r="E4419">
        <v>47</v>
      </c>
      <c r="F4419" s="1" t="s">
        <v>798</v>
      </c>
      <c r="G4419" s="1" t="s">
        <v>723</v>
      </c>
      <c r="H4419" s="1" t="s">
        <v>103</v>
      </c>
      <c r="I4419" s="1" t="s">
        <v>799</v>
      </c>
      <c r="J4419" s="1" t="s">
        <v>725</v>
      </c>
      <c r="K4419">
        <v>3176486588</v>
      </c>
      <c r="L4419" t="s">
        <v>726</v>
      </c>
      <c r="M4419" s="1" t="s">
        <v>800</v>
      </c>
      <c r="N4419">
        <v>8500</v>
      </c>
      <c r="O4419">
        <v>9400</v>
      </c>
      <c r="P4419">
        <v>21900</v>
      </c>
      <c r="Q4419">
        <v>28800</v>
      </c>
      <c r="R4419">
        <v>33400</v>
      </c>
      <c r="S4419">
        <v>0</v>
      </c>
      <c r="T4419">
        <v>0</v>
      </c>
      <c r="U4419">
        <v>0</v>
      </c>
      <c r="V4419">
        <v>0</v>
      </c>
      <c r="W4419">
        <v>9800</v>
      </c>
      <c r="X4419">
        <v>10300</v>
      </c>
      <c r="Y4419">
        <v>10.60894721</v>
      </c>
      <c r="Z4419">
        <v>-74.168453799999995</v>
      </c>
      <c r="AA4419" s="1" t="s">
        <v>63</v>
      </c>
      <c r="AB4419">
        <v>2753022200</v>
      </c>
      <c r="AC4419" t="str">
        <f>MID(TablaPivotFinal[[#This Row],[Fecha]],1,4)</f>
        <v>2018</v>
      </c>
      <c r="AD4419" t="str">
        <f>MID(TablaPivotFinal[[#This Row],[Fecha]],5,3)</f>
        <v>Ago</v>
      </c>
      <c r="AE4419" s="1">
        <v>2753022200</v>
      </c>
      <c r="AF4419" s="1">
        <v>179758</v>
      </c>
    </row>
    <row r="4420" spans="1:32" x14ac:dyDescent="0.3">
      <c r="A4420" s="1" t="s">
        <v>797</v>
      </c>
      <c r="B4420" s="1" t="s">
        <v>738</v>
      </c>
      <c r="C4420">
        <v>4518</v>
      </c>
      <c r="D4420" s="1" t="s">
        <v>739</v>
      </c>
      <c r="E4420">
        <v>47</v>
      </c>
      <c r="F4420" s="1" t="s">
        <v>798</v>
      </c>
      <c r="G4420" s="1" t="s">
        <v>723</v>
      </c>
      <c r="H4420" s="1" t="s">
        <v>103</v>
      </c>
      <c r="I4420" s="1" t="s">
        <v>799</v>
      </c>
      <c r="J4420" s="1" t="s">
        <v>725</v>
      </c>
      <c r="K4420">
        <v>3176486588</v>
      </c>
      <c r="L4420" t="s">
        <v>726</v>
      </c>
      <c r="M4420" s="1" t="s">
        <v>800</v>
      </c>
      <c r="N4420">
        <v>8500</v>
      </c>
      <c r="O4420">
        <v>9400</v>
      </c>
      <c r="P4420">
        <v>21900</v>
      </c>
      <c r="Q4420">
        <v>28800</v>
      </c>
      <c r="R4420">
        <v>33400</v>
      </c>
      <c r="S4420">
        <v>0</v>
      </c>
      <c r="T4420">
        <v>0</v>
      </c>
      <c r="U4420">
        <v>0</v>
      </c>
      <c r="V4420">
        <v>0</v>
      </c>
      <c r="W4420">
        <v>9800</v>
      </c>
      <c r="X4420">
        <v>10300</v>
      </c>
      <c r="Y4420">
        <v>10.60894721</v>
      </c>
      <c r="Z4420">
        <v>-74.168453799999995</v>
      </c>
      <c r="AA4420" s="1" t="s">
        <v>65</v>
      </c>
      <c r="AB4420">
        <v>3002839300</v>
      </c>
      <c r="AC4420" t="str">
        <f>MID(TablaPivotFinal[[#This Row],[Fecha]],1,4)</f>
        <v>2018</v>
      </c>
      <c r="AD4420" t="str">
        <f>MID(TablaPivotFinal[[#This Row],[Fecha]],5,3)</f>
        <v>Dic</v>
      </c>
      <c r="AE4420" s="1">
        <v>3002839300</v>
      </c>
      <c r="AF4420" s="1">
        <v>218307</v>
      </c>
    </row>
    <row r="4421" spans="1:32" x14ac:dyDescent="0.3">
      <c r="A4421" s="1" t="s">
        <v>797</v>
      </c>
      <c r="B4421" s="1" t="s">
        <v>738</v>
      </c>
      <c r="C4421">
        <v>4518</v>
      </c>
      <c r="D4421" s="1" t="s">
        <v>739</v>
      </c>
      <c r="E4421">
        <v>47</v>
      </c>
      <c r="F4421" s="1" t="s">
        <v>798</v>
      </c>
      <c r="G4421" s="1" t="s">
        <v>723</v>
      </c>
      <c r="H4421" s="1" t="s">
        <v>103</v>
      </c>
      <c r="I4421" s="1" t="s">
        <v>799</v>
      </c>
      <c r="J4421" s="1" t="s">
        <v>725</v>
      </c>
      <c r="K4421">
        <v>3176486588</v>
      </c>
      <c r="L4421" t="s">
        <v>726</v>
      </c>
      <c r="M4421" s="1" t="s">
        <v>800</v>
      </c>
      <c r="N4421">
        <v>8500</v>
      </c>
      <c r="O4421">
        <v>9400</v>
      </c>
      <c r="P4421">
        <v>21900</v>
      </c>
      <c r="Q4421">
        <v>28800</v>
      </c>
      <c r="R4421">
        <v>33400</v>
      </c>
      <c r="S4421">
        <v>0</v>
      </c>
      <c r="T4421">
        <v>0</v>
      </c>
      <c r="U4421">
        <v>0</v>
      </c>
      <c r="V4421">
        <v>0</v>
      </c>
      <c r="W4421">
        <v>9800</v>
      </c>
      <c r="X4421">
        <v>10300</v>
      </c>
      <c r="Y4421">
        <v>10.60894721</v>
      </c>
      <c r="Z4421">
        <v>-74.168453799999995</v>
      </c>
      <c r="AA4421" s="1" t="s">
        <v>67</v>
      </c>
      <c r="AB4421">
        <v>3185983800</v>
      </c>
      <c r="AC4421" t="str">
        <f>MID(TablaPivotFinal[[#This Row],[Fecha]],1,4)</f>
        <v>2018</v>
      </c>
      <c r="AD4421" t="str">
        <f>MID(TablaPivotFinal[[#This Row],[Fecha]],5,3)</f>
        <v>Ene</v>
      </c>
      <c r="AE4421" s="1">
        <v>3185983800</v>
      </c>
      <c r="AF4421" s="1">
        <v>245396</v>
      </c>
    </row>
    <row r="4422" spans="1:32" x14ac:dyDescent="0.3">
      <c r="A4422" s="1" t="s">
        <v>797</v>
      </c>
      <c r="B4422" s="1" t="s">
        <v>738</v>
      </c>
      <c r="C4422">
        <v>4518</v>
      </c>
      <c r="D4422" s="1" t="s">
        <v>739</v>
      </c>
      <c r="E4422">
        <v>47</v>
      </c>
      <c r="F4422" s="1" t="s">
        <v>798</v>
      </c>
      <c r="G4422" s="1" t="s">
        <v>723</v>
      </c>
      <c r="H4422" s="1" t="s">
        <v>103</v>
      </c>
      <c r="I4422" s="1" t="s">
        <v>799</v>
      </c>
      <c r="J4422" s="1" t="s">
        <v>725</v>
      </c>
      <c r="K4422">
        <v>3176486588</v>
      </c>
      <c r="L4422" t="s">
        <v>726</v>
      </c>
      <c r="M4422" s="1" t="s">
        <v>800</v>
      </c>
      <c r="N4422">
        <v>8500</v>
      </c>
      <c r="O4422">
        <v>9400</v>
      </c>
      <c r="P4422">
        <v>21900</v>
      </c>
      <c r="Q4422">
        <v>28800</v>
      </c>
      <c r="R4422">
        <v>33400</v>
      </c>
      <c r="S4422">
        <v>0</v>
      </c>
      <c r="T4422">
        <v>0</v>
      </c>
      <c r="U4422">
        <v>0</v>
      </c>
      <c r="V4422">
        <v>0</v>
      </c>
      <c r="W4422">
        <v>9800</v>
      </c>
      <c r="X4422">
        <v>10300</v>
      </c>
      <c r="Y4422">
        <v>10.60894721</v>
      </c>
      <c r="Z4422">
        <v>-74.168453799999995</v>
      </c>
      <c r="AA4422" s="1" t="s">
        <v>69</v>
      </c>
      <c r="AB4422">
        <v>2406402000</v>
      </c>
      <c r="AC4422" t="str">
        <f>MID(TablaPivotFinal[[#This Row],[Fecha]],1,4)</f>
        <v>2018</v>
      </c>
      <c r="AD4422" t="str">
        <f>MID(TablaPivotFinal[[#This Row],[Fecha]],5,3)</f>
        <v>Feb</v>
      </c>
      <c r="AE4422" s="1">
        <v>2406402000</v>
      </c>
      <c r="AF4422" s="1">
        <v>155709</v>
      </c>
    </row>
    <row r="4423" spans="1:32" x14ac:dyDescent="0.3">
      <c r="A4423" s="1" t="s">
        <v>797</v>
      </c>
      <c r="B4423" s="1" t="s">
        <v>738</v>
      </c>
      <c r="C4423">
        <v>4518</v>
      </c>
      <c r="D4423" s="1" t="s">
        <v>739</v>
      </c>
      <c r="E4423">
        <v>47</v>
      </c>
      <c r="F4423" s="1" t="s">
        <v>798</v>
      </c>
      <c r="G4423" s="1" t="s">
        <v>723</v>
      </c>
      <c r="H4423" s="1" t="s">
        <v>103</v>
      </c>
      <c r="I4423" s="1" t="s">
        <v>799</v>
      </c>
      <c r="J4423" s="1" t="s">
        <v>725</v>
      </c>
      <c r="K4423">
        <v>3176486588</v>
      </c>
      <c r="L4423" t="s">
        <v>726</v>
      </c>
      <c r="M4423" s="1" t="s">
        <v>800</v>
      </c>
      <c r="N4423">
        <v>8500</v>
      </c>
      <c r="O4423">
        <v>9400</v>
      </c>
      <c r="P4423">
        <v>21900</v>
      </c>
      <c r="Q4423">
        <v>28800</v>
      </c>
      <c r="R4423">
        <v>33400</v>
      </c>
      <c r="S4423">
        <v>0</v>
      </c>
      <c r="T4423">
        <v>0</v>
      </c>
      <c r="U4423">
        <v>0</v>
      </c>
      <c r="V4423">
        <v>0</v>
      </c>
      <c r="W4423">
        <v>9800</v>
      </c>
      <c r="X4423">
        <v>10300</v>
      </c>
      <c r="Y4423">
        <v>10.60894721</v>
      </c>
      <c r="Z4423">
        <v>-74.168453799999995</v>
      </c>
      <c r="AA4423" s="1" t="s">
        <v>71</v>
      </c>
      <c r="AB4423">
        <v>2860446100</v>
      </c>
      <c r="AC4423" t="str">
        <f>MID(TablaPivotFinal[[#This Row],[Fecha]],1,4)</f>
        <v>2018</v>
      </c>
      <c r="AD4423" t="str">
        <f>MID(TablaPivotFinal[[#This Row],[Fecha]],5,3)</f>
        <v>Jul</v>
      </c>
      <c r="AE4423" s="1">
        <v>2860446100</v>
      </c>
      <c r="AF4423" s="1">
        <v>193380</v>
      </c>
    </row>
    <row r="4424" spans="1:32" x14ac:dyDescent="0.3">
      <c r="A4424" s="1" t="s">
        <v>797</v>
      </c>
      <c r="B4424" s="1" t="s">
        <v>738</v>
      </c>
      <c r="C4424">
        <v>4518</v>
      </c>
      <c r="D4424" s="1" t="s">
        <v>739</v>
      </c>
      <c r="E4424">
        <v>47</v>
      </c>
      <c r="F4424" s="1" t="s">
        <v>798</v>
      </c>
      <c r="G4424" s="1" t="s">
        <v>723</v>
      </c>
      <c r="H4424" s="1" t="s">
        <v>103</v>
      </c>
      <c r="I4424" s="1" t="s">
        <v>799</v>
      </c>
      <c r="J4424" s="1" t="s">
        <v>725</v>
      </c>
      <c r="K4424">
        <v>3176486588</v>
      </c>
      <c r="L4424" t="s">
        <v>726</v>
      </c>
      <c r="M4424" s="1" t="s">
        <v>800</v>
      </c>
      <c r="N4424">
        <v>8500</v>
      </c>
      <c r="O4424">
        <v>9400</v>
      </c>
      <c r="P4424">
        <v>21900</v>
      </c>
      <c r="Q4424">
        <v>28800</v>
      </c>
      <c r="R4424">
        <v>33400</v>
      </c>
      <c r="S4424">
        <v>0</v>
      </c>
      <c r="T4424">
        <v>0</v>
      </c>
      <c r="U4424">
        <v>0</v>
      </c>
      <c r="V4424">
        <v>0</v>
      </c>
      <c r="W4424">
        <v>9800</v>
      </c>
      <c r="X4424">
        <v>10300</v>
      </c>
      <c r="Y4424">
        <v>10.60894721</v>
      </c>
      <c r="Z4424">
        <v>-74.168453799999995</v>
      </c>
      <c r="AA4424" s="1" t="s">
        <v>73</v>
      </c>
      <c r="AB4424">
        <v>2832306700</v>
      </c>
      <c r="AC4424" t="str">
        <f>MID(TablaPivotFinal[[#This Row],[Fecha]],1,4)</f>
        <v>2018</v>
      </c>
      <c r="AD4424" t="str">
        <f>MID(TablaPivotFinal[[#This Row],[Fecha]],5,3)</f>
        <v>Jun</v>
      </c>
      <c r="AE4424" s="1">
        <v>2832306700</v>
      </c>
      <c r="AF4424" s="1">
        <v>188059</v>
      </c>
    </row>
    <row r="4425" spans="1:32" x14ac:dyDescent="0.3">
      <c r="A4425" s="1" t="s">
        <v>797</v>
      </c>
      <c r="B4425" s="1" t="s">
        <v>738</v>
      </c>
      <c r="C4425">
        <v>4518</v>
      </c>
      <c r="D4425" s="1" t="s">
        <v>739</v>
      </c>
      <c r="E4425">
        <v>47</v>
      </c>
      <c r="F4425" s="1" t="s">
        <v>798</v>
      </c>
      <c r="G4425" s="1" t="s">
        <v>723</v>
      </c>
      <c r="H4425" s="1" t="s">
        <v>103</v>
      </c>
      <c r="I4425" s="1" t="s">
        <v>799</v>
      </c>
      <c r="J4425" s="1" t="s">
        <v>725</v>
      </c>
      <c r="K4425">
        <v>3176486588</v>
      </c>
      <c r="L4425" t="s">
        <v>726</v>
      </c>
      <c r="M4425" s="1" t="s">
        <v>800</v>
      </c>
      <c r="N4425">
        <v>8500</v>
      </c>
      <c r="O4425">
        <v>9400</v>
      </c>
      <c r="P4425">
        <v>21900</v>
      </c>
      <c r="Q4425">
        <v>28800</v>
      </c>
      <c r="R4425">
        <v>33400</v>
      </c>
      <c r="S4425">
        <v>0</v>
      </c>
      <c r="T4425">
        <v>0</v>
      </c>
      <c r="U4425">
        <v>0</v>
      </c>
      <c r="V4425">
        <v>0</v>
      </c>
      <c r="W4425">
        <v>9800</v>
      </c>
      <c r="X4425">
        <v>10300</v>
      </c>
      <c r="Y4425">
        <v>10.60894721</v>
      </c>
      <c r="Z4425">
        <v>-74.168453799999995</v>
      </c>
      <c r="AA4425" s="1" t="s">
        <v>75</v>
      </c>
      <c r="AB4425">
        <v>2813943000</v>
      </c>
      <c r="AC4425" t="str">
        <f>MID(TablaPivotFinal[[#This Row],[Fecha]],1,4)</f>
        <v>2018</v>
      </c>
      <c r="AD4425" t="str">
        <f>MID(TablaPivotFinal[[#This Row],[Fecha]],5,3)</f>
        <v>Mar</v>
      </c>
      <c r="AE4425" s="1">
        <v>2813943000</v>
      </c>
      <c r="AF4425" s="1">
        <v>189006</v>
      </c>
    </row>
    <row r="4426" spans="1:32" x14ac:dyDescent="0.3">
      <c r="A4426" s="1" t="s">
        <v>797</v>
      </c>
      <c r="B4426" s="1" t="s">
        <v>738</v>
      </c>
      <c r="C4426">
        <v>4518</v>
      </c>
      <c r="D4426" s="1" t="s">
        <v>739</v>
      </c>
      <c r="E4426">
        <v>47</v>
      </c>
      <c r="F4426" s="1" t="s">
        <v>798</v>
      </c>
      <c r="G4426" s="1" t="s">
        <v>723</v>
      </c>
      <c r="H4426" s="1" t="s">
        <v>103</v>
      </c>
      <c r="I4426" s="1" t="s">
        <v>799</v>
      </c>
      <c r="J4426" s="1" t="s">
        <v>725</v>
      </c>
      <c r="K4426">
        <v>3176486588</v>
      </c>
      <c r="L4426" t="s">
        <v>726</v>
      </c>
      <c r="M4426" s="1" t="s">
        <v>800</v>
      </c>
      <c r="N4426">
        <v>8500</v>
      </c>
      <c r="O4426">
        <v>9400</v>
      </c>
      <c r="P4426">
        <v>21900</v>
      </c>
      <c r="Q4426">
        <v>28800</v>
      </c>
      <c r="R4426">
        <v>33400</v>
      </c>
      <c r="S4426">
        <v>0</v>
      </c>
      <c r="T4426">
        <v>0</v>
      </c>
      <c r="U4426">
        <v>0</v>
      </c>
      <c r="V4426">
        <v>0</v>
      </c>
      <c r="W4426">
        <v>9800</v>
      </c>
      <c r="X4426">
        <v>10300</v>
      </c>
      <c r="Y4426">
        <v>10.60894721</v>
      </c>
      <c r="Z4426">
        <v>-74.168453799999995</v>
      </c>
      <c r="AA4426" s="1" t="s">
        <v>77</v>
      </c>
      <c r="AB4426">
        <v>2842598700</v>
      </c>
      <c r="AC4426" t="str">
        <f>MID(TablaPivotFinal[[#This Row],[Fecha]],1,4)</f>
        <v>2018</v>
      </c>
      <c r="AD4426" t="str">
        <f>MID(TablaPivotFinal[[#This Row],[Fecha]],5,3)</f>
        <v>May</v>
      </c>
      <c r="AE4426" s="1">
        <v>2842598700</v>
      </c>
      <c r="AF4426" s="1">
        <v>179888</v>
      </c>
    </row>
    <row r="4427" spans="1:32" x14ac:dyDescent="0.3">
      <c r="A4427" s="1" t="s">
        <v>797</v>
      </c>
      <c r="B4427" s="1" t="s">
        <v>738</v>
      </c>
      <c r="C4427">
        <v>4518</v>
      </c>
      <c r="D4427" s="1" t="s">
        <v>739</v>
      </c>
      <c r="E4427">
        <v>47</v>
      </c>
      <c r="F4427" s="1" t="s">
        <v>798</v>
      </c>
      <c r="G4427" s="1" t="s">
        <v>723</v>
      </c>
      <c r="H4427" s="1" t="s">
        <v>103</v>
      </c>
      <c r="I4427" s="1" t="s">
        <v>799</v>
      </c>
      <c r="J4427" s="1" t="s">
        <v>725</v>
      </c>
      <c r="K4427">
        <v>3176486588</v>
      </c>
      <c r="L4427" t="s">
        <v>726</v>
      </c>
      <c r="M4427" s="1" t="s">
        <v>800</v>
      </c>
      <c r="N4427">
        <v>8500</v>
      </c>
      <c r="O4427">
        <v>9400</v>
      </c>
      <c r="P4427">
        <v>21900</v>
      </c>
      <c r="Q4427">
        <v>28800</v>
      </c>
      <c r="R4427">
        <v>33400</v>
      </c>
      <c r="S4427">
        <v>0</v>
      </c>
      <c r="T4427">
        <v>0</v>
      </c>
      <c r="U4427">
        <v>0</v>
      </c>
      <c r="V4427">
        <v>0</v>
      </c>
      <c r="W4427">
        <v>9800</v>
      </c>
      <c r="X4427">
        <v>10300</v>
      </c>
      <c r="Y4427">
        <v>10.60894721</v>
      </c>
      <c r="Z4427">
        <v>-74.168453799999995</v>
      </c>
      <c r="AA4427" s="1" t="s">
        <v>79</v>
      </c>
      <c r="AB4427">
        <v>2759153800</v>
      </c>
      <c r="AC4427" t="str">
        <f>MID(TablaPivotFinal[[#This Row],[Fecha]],1,4)</f>
        <v>2018</v>
      </c>
      <c r="AD4427" t="str">
        <f>MID(TablaPivotFinal[[#This Row],[Fecha]],5,3)</f>
        <v>Nov</v>
      </c>
      <c r="AE4427" s="1">
        <v>2759153800</v>
      </c>
      <c r="AF4427" s="1">
        <v>179904</v>
      </c>
    </row>
    <row r="4428" spans="1:32" x14ac:dyDescent="0.3">
      <c r="A4428" s="1" t="s">
        <v>797</v>
      </c>
      <c r="B4428" s="1" t="s">
        <v>738</v>
      </c>
      <c r="C4428">
        <v>4518</v>
      </c>
      <c r="D4428" s="1" t="s">
        <v>739</v>
      </c>
      <c r="E4428">
        <v>47</v>
      </c>
      <c r="F4428" s="1" t="s">
        <v>798</v>
      </c>
      <c r="G4428" s="1" t="s">
        <v>723</v>
      </c>
      <c r="H4428" s="1" t="s">
        <v>103</v>
      </c>
      <c r="I4428" s="1" t="s">
        <v>799</v>
      </c>
      <c r="J4428" s="1" t="s">
        <v>725</v>
      </c>
      <c r="K4428">
        <v>3176486588</v>
      </c>
      <c r="L4428" t="s">
        <v>726</v>
      </c>
      <c r="M4428" s="1" t="s">
        <v>800</v>
      </c>
      <c r="N4428">
        <v>8500</v>
      </c>
      <c r="O4428">
        <v>9400</v>
      </c>
      <c r="P4428">
        <v>21900</v>
      </c>
      <c r="Q4428">
        <v>28800</v>
      </c>
      <c r="R4428">
        <v>33400</v>
      </c>
      <c r="S4428">
        <v>0</v>
      </c>
      <c r="T4428">
        <v>0</v>
      </c>
      <c r="U4428">
        <v>0</v>
      </c>
      <c r="V4428">
        <v>0</v>
      </c>
      <c r="W4428">
        <v>9800</v>
      </c>
      <c r="X4428">
        <v>10300</v>
      </c>
      <c r="Y4428">
        <v>10.60894721</v>
      </c>
      <c r="Z4428">
        <v>-74.168453799999995</v>
      </c>
      <c r="AA4428" s="1" t="s">
        <v>81</v>
      </c>
      <c r="AB4428">
        <v>2858337200</v>
      </c>
      <c r="AC4428" t="str">
        <f>MID(TablaPivotFinal[[#This Row],[Fecha]],1,4)</f>
        <v>2018</v>
      </c>
      <c r="AD4428" t="str">
        <f>MID(TablaPivotFinal[[#This Row],[Fecha]],5,3)</f>
        <v>Oct</v>
      </c>
      <c r="AE4428" s="1">
        <v>2858337200</v>
      </c>
      <c r="AF4428" s="1">
        <v>186504</v>
      </c>
    </row>
    <row r="4429" spans="1:32" x14ac:dyDescent="0.3">
      <c r="A4429" s="1" t="s">
        <v>797</v>
      </c>
      <c r="B4429" s="1" t="s">
        <v>738</v>
      </c>
      <c r="C4429">
        <v>4518</v>
      </c>
      <c r="D4429" s="1" t="s">
        <v>739</v>
      </c>
      <c r="E4429">
        <v>47</v>
      </c>
      <c r="F4429" s="1" t="s">
        <v>798</v>
      </c>
      <c r="G4429" s="1" t="s">
        <v>723</v>
      </c>
      <c r="H4429" s="1" t="s">
        <v>103</v>
      </c>
      <c r="I4429" s="1" t="s">
        <v>799</v>
      </c>
      <c r="J4429" s="1" t="s">
        <v>725</v>
      </c>
      <c r="K4429">
        <v>3176486588</v>
      </c>
      <c r="L4429" t="s">
        <v>726</v>
      </c>
      <c r="M4429" s="1" t="s">
        <v>800</v>
      </c>
      <c r="N4429">
        <v>8500</v>
      </c>
      <c r="O4429">
        <v>9400</v>
      </c>
      <c r="P4429">
        <v>21900</v>
      </c>
      <c r="Q4429">
        <v>28800</v>
      </c>
      <c r="R4429">
        <v>33400</v>
      </c>
      <c r="S4429">
        <v>0</v>
      </c>
      <c r="T4429">
        <v>0</v>
      </c>
      <c r="U4429">
        <v>0</v>
      </c>
      <c r="V4429">
        <v>0</v>
      </c>
      <c r="W4429">
        <v>9800</v>
      </c>
      <c r="X4429">
        <v>10300</v>
      </c>
      <c r="Y4429">
        <v>10.60894721</v>
      </c>
      <c r="Z4429">
        <v>-74.168453799999995</v>
      </c>
      <c r="AA4429" s="1" t="s">
        <v>83</v>
      </c>
      <c r="AB4429">
        <v>2693130700</v>
      </c>
      <c r="AC4429" t="str">
        <f>MID(TablaPivotFinal[[#This Row],[Fecha]],1,4)</f>
        <v>2018</v>
      </c>
      <c r="AD4429" t="str">
        <f>MID(TablaPivotFinal[[#This Row],[Fecha]],5,3)</f>
        <v>Sep</v>
      </c>
      <c r="AE4429" s="1">
        <v>2693130700</v>
      </c>
      <c r="AF4429" s="1">
        <v>169771</v>
      </c>
    </row>
    <row r="4430" spans="1:32" x14ac:dyDescent="0.3">
      <c r="A4430" s="1" t="s">
        <v>801</v>
      </c>
      <c r="B4430" s="1" t="s">
        <v>802</v>
      </c>
      <c r="C4430">
        <v>2516</v>
      </c>
      <c r="D4430" s="1" t="s">
        <v>803</v>
      </c>
      <c r="E4430">
        <v>8</v>
      </c>
      <c r="F4430" s="1" t="s">
        <v>804</v>
      </c>
      <c r="G4430" s="1" t="s">
        <v>761</v>
      </c>
      <c r="H4430" s="1" t="s">
        <v>103</v>
      </c>
      <c r="I4430" s="1" t="s">
        <v>805</v>
      </c>
      <c r="J4430" s="1" t="s">
        <v>763</v>
      </c>
      <c r="K4430">
        <v>3006738048</v>
      </c>
      <c r="L4430">
        <v>3212057227</v>
      </c>
      <c r="M4430" s="1" t="s">
        <v>806</v>
      </c>
      <c r="N4430">
        <v>8500</v>
      </c>
      <c r="O4430">
        <v>9200</v>
      </c>
      <c r="P4430">
        <v>20200</v>
      </c>
      <c r="Q4430">
        <v>26400</v>
      </c>
      <c r="R4430">
        <v>30500</v>
      </c>
      <c r="S4430">
        <v>0</v>
      </c>
      <c r="T4430">
        <v>0</v>
      </c>
      <c r="U4430">
        <v>0</v>
      </c>
      <c r="V4430">
        <v>0</v>
      </c>
      <c r="W4430">
        <v>8400</v>
      </c>
      <c r="X4430">
        <v>8700</v>
      </c>
      <c r="Y4430">
        <v>10.79958164</v>
      </c>
      <c r="Z4430">
        <v>-74.759005130000006</v>
      </c>
      <c r="AA4430" s="1" t="s">
        <v>13</v>
      </c>
      <c r="AB4430">
        <v>1878676200</v>
      </c>
      <c r="AC4430" t="str">
        <f>MID(TablaPivotFinal[[#This Row],[Fecha]],1,4)</f>
        <v>2016</v>
      </c>
      <c r="AD4430" t="str">
        <f>MID(TablaPivotFinal[[#This Row],[Fecha]],5,3)</f>
        <v>Abr</v>
      </c>
      <c r="AE4430" s="1">
        <v>1878676200</v>
      </c>
      <c r="AF4430" s="1">
        <v>286384</v>
      </c>
    </row>
    <row r="4431" spans="1:32" x14ac:dyDescent="0.3">
      <c r="A4431" s="1" t="s">
        <v>801</v>
      </c>
      <c r="B4431" s="1" t="s">
        <v>802</v>
      </c>
      <c r="C4431">
        <v>2516</v>
      </c>
      <c r="D4431" s="1" t="s">
        <v>803</v>
      </c>
      <c r="E4431">
        <v>8</v>
      </c>
      <c r="F4431" s="1" t="s">
        <v>804</v>
      </c>
      <c r="G4431" s="1" t="s">
        <v>761</v>
      </c>
      <c r="H4431" s="1" t="s">
        <v>103</v>
      </c>
      <c r="I4431" s="1" t="s">
        <v>805</v>
      </c>
      <c r="J4431" s="1" t="s">
        <v>763</v>
      </c>
      <c r="K4431">
        <v>3006738048</v>
      </c>
      <c r="L4431">
        <v>3212057227</v>
      </c>
      <c r="M4431" s="1" t="s">
        <v>806</v>
      </c>
      <c r="N4431">
        <v>8500</v>
      </c>
      <c r="O4431">
        <v>9200</v>
      </c>
      <c r="P4431">
        <v>20200</v>
      </c>
      <c r="Q4431">
        <v>26400</v>
      </c>
      <c r="R4431">
        <v>30500</v>
      </c>
      <c r="S4431">
        <v>0</v>
      </c>
      <c r="T4431">
        <v>0</v>
      </c>
      <c r="U4431">
        <v>0</v>
      </c>
      <c r="V4431">
        <v>0</v>
      </c>
      <c r="W4431">
        <v>8400</v>
      </c>
      <c r="X4431">
        <v>8700</v>
      </c>
      <c r="Y4431">
        <v>10.79958164</v>
      </c>
      <c r="Z4431">
        <v>-74.759005130000006</v>
      </c>
      <c r="AA4431" s="1" t="s">
        <v>15</v>
      </c>
      <c r="AB4431">
        <v>2051155700</v>
      </c>
      <c r="AC4431" t="str">
        <f>MID(TablaPivotFinal[[#This Row],[Fecha]],1,4)</f>
        <v>2016</v>
      </c>
      <c r="AD4431" t="str">
        <f>MID(TablaPivotFinal[[#This Row],[Fecha]],5,3)</f>
        <v>Ago</v>
      </c>
      <c r="AE4431" s="1">
        <v>2051155700</v>
      </c>
      <c r="AF4431" s="1">
        <v>311820</v>
      </c>
    </row>
    <row r="4432" spans="1:32" x14ac:dyDescent="0.3">
      <c r="A4432" s="1" t="s">
        <v>801</v>
      </c>
      <c r="B4432" s="1" t="s">
        <v>802</v>
      </c>
      <c r="C4432">
        <v>2516</v>
      </c>
      <c r="D4432" s="1" t="s">
        <v>803</v>
      </c>
      <c r="E4432">
        <v>8</v>
      </c>
      <c r="F4432" s="1" t="s">
        <v>804</v>
      </c>
      <c r="G4432" s="1" t="s">
        <v>761</v>
      </c>
      <c r="H4432" s="1" t="s">
        <v>103</v>
      </c>
      <c r="I4432" s="1" t="s">
        <v>805</v>
      </c>
      <c r="J4432" s="1" t="s">
        <v>763</v>
      </c>
      <c r="K4432">
        <v>3006738048</v>
      </c>
      <c r="L4432">
        <v>3212057227</v>
      </c>
      <c r="M4432" s="1" t="s">
        <v>806</v>
      </c>
      <c r="N4432">
        <v>8500</v>
      </c>
      <c r="O4432">
        <v>9200</v>
      </c>
      <c r="P4432">
        <v>20200</v>
      </c>
      <c r="Q4432">
        <v>26400</v>
      </c>
      <c r="R4432">
        <v>30500</v>
      </c>
      <c r="S4432">
        <v>0</v>
      </c>
      <c r="T4432">
        <v>0</v>
      </c>
      <c r="U4432">
        <v>0</v>
      </c>
      <c r="V4432">
        <v>0</v>
      </c>
      <c r="W4432">
        <v>8400</v>
      </c>
      <c r="X4432">
        <v>8700</v>
      </c>
      <c r="Y4432">
        <v>10.79958164</v>
      </c>
      <c r="Z4432">
        <v>-74.759005130000006</v>
      </c>
      <c r="AA4432" s="1" t="s">
        <v>17</v>
      </c>
      <c r="AB4432">
        <v>2292931600</v>
      </c>
      <c r="AC4432" t="str">
        <f>MID(TablaPivotFinal[[#This Row],[Fecha]],1,4)</f>
        <v>2016</v>
      </c>
      <c r="AD4432" t="str">
        <f>MID(TablaPivotFinal[[#This Row],[Fecha]],5,3)</f>
        <v>Dic</v>
      </c>
      <c r="AE4432" s="1">
        <v>2292931600</v>
      </c>
      <c r="AF4432" s="1">
        <v>350405</v>
      </c>
    </row>
    <row r="4433" spans="1:32" x14ac:dyDescent="0.3">
      <c r="A4433" s="1" t="s">
        <v>801</v>
      </c>
      <c r="B4433" s="1" t="s">
        <v>802</v>
      </c>
      <c r="C4433">
        <v>2516</v>
      </c>
      <c r="D4433" s="1" t="s">
        <v>803</v>
      </c>
      <c r="E4433">
        <v>8</v>
      </c>
      <c r="F4433" s="1" t="s">
        <v>804</v>
      </c>
      <c r="G4433" s="1" t="s">
        <v>761</v>
      </c>
      <c r="H4433" s="1" t="s">
        <v>103</v>
      </c>
      <c r="I4433" s="1" t="s">
        <v>805</v>
      </c>
      <c r="J4433" s="1" t="s">
        <v>763</v>
      </c>
      <c r="K4433">
        <v>3006738048</v>
      </c>
      <c r="L4433">
        <v>3212057227</v>
      </c>
      <c r="M4433" s="1" t="s">
        <v>806</v>
      </c>
      <c r="N4433">
        <v>8500</v>
      </c>
      <c r="O4433">
        <v>9200</v>
      </c>
      <c r="P4433">
        <v>20200</v>
      </c>
      <c r="Q4433">
        <v>26400</v>
      </c>
      <c r="R4433">
        <v>30500</v>
      </c>
      <c r="S4433">
        <v>0</v>
      </c>
      <c r="T4433">
        <v>0</v>
      </c>
      <c r="U4433">
        <v>0</v>
      </c>
      <c r="V4433">
        <v>0</v>
      </c>
      <c r="W4433">
        <v>8400</v>
      </c>
      <c r="X4433">
        <v>8700</v>
      </c>
      <c r="Y4433">
        <v>10.79958164</v>
      </c>
      <c r="Z4433">
        <v>-74.759005130000006</v>
      </c>
      <c r="AA4433" s="1" t="s">
        <v>19</v>
      </c>
      <c r="AB4433">
        <v>2000364700</v>
      </c>
      <c r="AC4433" t="str">
        <f>MID(TablaPivotFinal[[#This Row],[Fecha]],1,4)</f>
        <v>2016</v>
      </c>
      <c r="AD4433" t="str">
        <f>MID(TablaPivotFinal[[#This Row],[Fecha]],5,3)</f>
        <v>Ene</v>
      </c>
      <c r="AE4433" s="1">
        <v>2000364700</v>
      </c>
      <c r="AF4433" s="1">
        <v>306516</v>
      </c>
    </row>
    <row r="4434" spans="1:32" x14ac:dyDescent="0.3">
      <c r="A4434" s="1" t="s">
        <v>801</v>
      </c>
      <c r="B4434" s="1" t="s">
        <v>802</v>
      </c>
      <c r="C4434">
        <v>2516</v>
      </c>
      <c r="D4434" s="1" t="s">
        <v>803</v>
      </c>
      <c r="E4434">
        <v>8</v>
      </c>
      <c r="F4434" s="1" t="s">
        <v>804</v>
      </c>
      <c r="G4434" s="1" t="s">
        <v>761</v>
      </c>
      <c r="H4434" s="1" t="s">
        <v>103</v>
      </c>
      <c r="I4434" s="1" t="s">
        <v>805</v>
      </c>
      <c r="J4434" s="1" t="s">
        <v>763</v>
      </c>
      <c r="K4434">
        <v>3006738048</v>
      </c>
      <c r="L4434">
        <v>3212057227</v>
      </c>
      <c r="M4434" s="1" t="s">
        <v>806</v>
      </c>
      <c r="N4434">
        <v>8500</v>
      </c>
      <c r="O4434">
        <v>9200</v>
      </c>
      <c r="P4434">
        <v>20200</v>
      </c>
      <c r="Q4434">
        <v>26400</v>
      </c>
      <c r="R4434">
        <v>30500</v>
      </c>
      <c r="S4434">
        <v>0</v>
      </c>
      <c r="T4434">
        <v>0</v>
      </c>
      <c r="U4434">
        <v>0</v>
      </c>
      <c r="V4434">
        <v>0</v>
      </c>
      <c r="W4434">
        <v>8400</v>
      </c>
      <c r="X4434">
        <v>8700</v>
      </c>
      <c r="Y4434">
        <v>10.79958164</v>
      </c>
      <c r="Z4434">
        <v>-74.759005130000006</v>
      </c>
      <c r="AA4434" s="1" t="s">
        <v>21</v>
      </c>
      <c r="AB4434">
        <v>1775254400</v>
      </c>
      <c r="AC4434" t="str">
        <f>MID(TablaPivotFinal[[#This Row],[Fecha]],1,4)</f>
        <v>2016</v>
      </c>
      <c r="AD4434" t="str">
        <f>MID(TablaPivotFinal[[#This Row],[Fecha]],5,3)</f>
        <v>Feb</v>
      </c>
      <c r="AE4434" s="1">
        <v>1775254400</v>
      </c>
      <c r="AF4434" s="1">
        <v>272304</v>
      </c>
    </row>
    <row r="4435" spans="1:32" x14ac:dyDescent="0.3">
      <c r="A4435" s="1" t="s">
        <v>801</v>
      </c>
      <c r="B4435" s="1" t="s">
        <v>802</v>
      </c>
      <c r="C4435">
        <v>2516</v>
      </c>
      <c r="D4435" s="1" t="s">
        <v>803</v>
      </c>
      <c r="E4435">
        <v>8</v>
      </c>
      <c r="F4435" s="1" t="s">
        <v>804</v>
      </c>
      <c r="G4435" s="1" t="s">
        <v>761</v>
      </c>
      <c r="H4435" s="1" t="s">
        <v>103</v>
      </c>
      <c r="I4435" s="1" t="s">
        <v>805</v>
      </c>
      <c r="J4435" s="1" t="s">
        <v>763</v>
      </c>
      <c r="K4435">
        <v>3006738048</v>
      </c>
      <c r="L4435">
        <v>3212057227</v>
      </c>
      <c r="M4435" s="1" t="s">
        <v>806</v>
      </c>
      <c r="N4435">
        <v>8500</v>
      </c>
      <c r="O4435">
        <v>9200</v>
      </c>
      <c r="P4435">
        <v>20200</v>
      </c>
      <c r="Q4435">
        <v>26400</v>
      </c>
      <c r="R4435">
        <v>30500</v>
      </c>
      <c r="S4435">
        <v>0</v>
      </c>
      <c r="T4435">
        <v>0</v>
      </c>
      <c r="U4435">
        <v>0</v>
      </c>
      <c r="V4435">
        <v>0</v>
      </c>
      <c r="W4435">
        <v>8400</v>
      </c>
      <c r="X4435">
        <v>8700</v>
      </c>
      <c r="Y4435">
        <v>10.79958164</v>
      </c>
      <c r="Z4435">
        <v>-74.759005130000006</v>
      </c>
      <c r="AA4435" s="1" t="s">
        <v>23</v>
      </c>
      <c r="AB4435">
        <v>1937364000</v>
      </c>
      <c r="AC4435" t="str">
        <f>MID(TablaPivotFinal[[#This Row],[Fecha]],1,4)</f>
        <v>2016</v>
      </c>
      <c r="AD4435" t="str">
        <f>MID(TablaPivotFinal[[#This Row],[Fecha]],5,3)</f>
        <v>Jul</v>
      </c>
      <c r="AE4435" s="1">
        <v>1937364000</v>
      </c>
      <c r="AF4435" s="1">
        <v>304546</v>
      </c>
    </row>
    <row r="4436" spans="1:32" x14ac:dyDescent="0.3">
      <c r="A4436" s="1" t="s">
        <v>801</v>
      </c>
      <c r="B4436" s="1" t="s">
        <v>802</v>
      </c>
      <c r="C4436">
        <v>2516</v>
      </c>
      <c r="D4436" s="1" t="s">
        <v>803</v>
      </c>
      <c r="E4436">
        <v>8</v>
      </c>
      <c r="F4436" s="1" t="s">
        <v>804</v>
      </c>
      <c r="G4436" s="1" t="s">
        <v>761</v>
      </c>
      <c r="H4436" s="1" t="s">
        <v>103</v>
      </c>
      <c r="I4436" s="1" t="s">
        <v>805</v>
      </c>
      <c r="J4436" s="1" t="s">
        <v>763</v>
      </c>
      <c r="K4436">
        <v>3006738048</v>
      </c>
      <c r="L4436">
        <v>3212057227</v>
      </c>
      <c r="M4436" s="1" t="s">
        <v>806</v>
      </c>
      <c r="N4436">
        <v>8500</v>
      </c>
      <c r="O4436">
        <v>9200</v>
      </c>
      <c r="P4436">
        <v>20200</v>
      </c>
      <c r="Q4436">
        <v>26400</v>
      </c>
      <c r="R4436">
        <v>30500</v>
      </c>
      <c r="S4436">
        <v>0</v>
      </c>
      <c r="T4436">
        <v>0</v>
      </c>
      <c r="U4436">
        <v>0</v>
      </c>
      <c r="V4436">
        <v>0</v>
      </c>
      <c r="W4436">
        <v>8400</v>
      </c>
      <c r="X4436">
        <v>8700</v>
      </c>
      <c r="Y4436">
        <v>10.79958164</v>
      </c>
      <c r="Z4436">
        <v>-74.759005130000006</v>
      </c>
      <c r="AA4436" s="1" t="s">
        <v>25</v>
      </c>
      <c r="AB4436">
        <v>1922827700</v>
      </c>
      <c r="AC4436" t="str">
        <f>MID(TablaPivotFinal[[#This Row],[Fecha]],1,4)</f>
        <v>2016</v>
      </c>
      <c r="AD4436" t="str">
        <f>MID(TablaPivotFinal[[#This Row],[Fecha]],5,3)</f>
        <v>Jun</v>
      </c>
      <c r="AE4436" s="1">
        <v>1922827700</v>
      </c>
      <c r="AF4436" s="1">
        <v>294415</v>
      </c>
    </row>
    <row r="4437" spans="1:32" x14ac:dyDescent="0.3">
      <c r="A4437" s="1" t="s">
        <v>801</v>
      </c>
      <c r="B4437" s="1" t="s">
        <v>802</v>
      </c>
      <c r="C4437">
        <v>2516</v>
      </c>
      <c r="D4437" s="1" t="s">
        <v>803</v>
      </c>
      <c r="E4437">
        <v>8</v>
      </c>
      <c r="F4437" s="1" t="s">
        <v>804</v>
      </c>
      <c r="G4437" s="1" t="s">
        <v>761</v>
      </c>
      <c r="H4437" s="1" t="s">
        <v>103</v>
      </c>
      <c r="I4437" s="1" t="s">
        <v>805</v>
      </c>
      <c r="J4437" s="1" t="s">
        <v>763</v>
      </c>
      <c r="K4437">
        <v>3006738048</v>
      </c>
      <c r="L4437">
        <v>3212057227</v>
      </c>
      <c r="M4437" s="1" t="s">
        <v>806</v>
      </c>
      <c r="N4437">
        <v>8500</v>
      </c>
      <c r="O4437">
        <v>9200</v>
      </c>
      <c r="P4437">
        <v>20200</v>
      </c>
      <c r="Q4437">
        <v>26400</v>
      </c>
      <c r="R4437">
        <v>30500</v>
      </c>
      <c r="S4437">
        <v>0</v>
      </c>
      <c r="T4437">
        <v>0</v>
      </c>
      <c r="U4437">
        <v>0</v>
      </c>
      <c r="V4437">
        <v>0</v>
      </c>
      <c r="W4437">
        <v>8400</v>
      </c>
      <c r="X4437">
        <v>8700</v>
      </c>
      <c r="Y4437">
        <v>10.79958164</v>
      </c>
      <c r="Z4437">
        <v>-74.759005130000006</v>
      </c>
      <c r="AA4437" s="1" t="s">
        <v>27</v>
      </c>
      <c r="AB4437">
        <v>1965043100</v>
      </c>
      <c r="AC4437" t="str">
        <f>MID(TablaPivotFinal[[#This Row],[Fecha]],1,4)</f>
        <v>2016</v>
      </c>
      <c r="AD4437" t="str">
        <f>MID(TablaPivotFinal[[#This Row],[Fecha]],5,3)</f>
        <v>Mar</v>
      </c>
      <c r="AE4437" s="1">
        <v>1965043100</v>
      </c>
      <c r="AF4437" s="1">
        <v>300536</v>
      </c>
    </row>
    <row r="4438" spans="1:32" x14ac:dyDescent="0.3">
      <c r="A4438" s="1" t="s">
        <v>801</v>
      </c>
      <c r="B4438" s="1" t="s">
        <v>802</v>
      </c>
      <c r="C4438">
        <v>2516</v>
      </c>
      <c r="D4438" s="1" t="s">
        <v>803</v>
      </c>
      <c r="E4438">
        <v>8</v>
      </c>
      <c r="F4438" s="1" t="s">
        <v>804</v>
      </c>
      <c r="G4438" s="1" t="s">
        <v>761</v>
      </c>
      <c r="H4438" s="1" t="s">
        <v>103</v>
      </c>
      <c r="I4438" s="1" t="s">
        <v>805</v>
      </c>
      <c r="J4438" s="1" t="s">
        <v>763</v>
      </c>
      <c r="K4438">
        <v>3006738048</v>
      </c>
      <c r="L4438">
        <v>3212057227</v>
      </c>
      <c r="M4438" s="1" t="s">
        <v>806</v>
      </c>
      <c r="N4438">
        <v>8500</v>
      </c>
      <c r="O4438">
        <v>9200</v>
      </c>
      <c r="P4438">
        <v>20200</v>
      </c>
      <c r="Q4438">
        <v>26400</v>
      </c>
      <c r="R4438">
        <v>30500</v>
      </c>
      <c r="S4438">
        <v>0</v>
      </c>
      <c r="T4438">
        <v>0</v>
      </c>
      <c r="U4438">
        <v>0</v>
      </c>
      <c r="V4438">
        <v>0</v>
      </c>
      <c r="W4438">
        <v>8400</v>
      </c>
      <c r="X4438">
        <v>8700</v>
      </c>
      <c r="Y4438">
        <v>10.79958164</v>
      </c>
      <c r="Z4438">
        <v>-74.759005130000006</v>
      </c>
      <c r="AA4438" s="1" t="s">
        <v>29</v>
      </c>
      <c r="AB4438">
        <v>1942044100</v>
      </c>
      <c r="AC4438" t="str">
        <f>MID(TablaPivotFinal[[#This Row],[Fecha]],1,4)</f>
        <v>2016</v>
      </c>
      <c r="AD4438" t="str">
        <f>MID(TablaPivotFinal[[#This Row],[Fecha]],5,3)</f>
        <v>May</v>
      </c>
      <c r="AE4438" s="1">
        <v>1942044100</v>
      </c>
      <c r="AF4438" s="1">
        <v>297518</v>
      </c>
    </row>
    <row r="4439" spans="1:32" x14ac:dyDescent="0.3">
      <c r="A4439" s="1" t="s">
        <v>801</v>
      </c>
      <c r="B4439" s="1" t="s">
        <v>802</v>
      </c>
      <c r="C4439">
        <v>2516</v>
      </c>
      <c r="D4439" s="1" t="s">
        <v>803</v>
      </c>
      <c r="E4439">
        <v>8</v>
      </c>
      <c r="F4439" s="1" t="s">
        <v>804</v>
      </c>
      <c r="G4439" s="1" t="s">
        <v>761</v>
      </c>
      <c r="H4439" s="1" t="s">
        <v>103</v>
      </c>
      <c r="I4439" s="1" t="s">
        <v>805</v>
      </c>
      <c r="J4439" s="1" t="s">
        <v>763</v>
      </c>
      <c r="K4439">
        <v>3006738048</v>
      </c>
      <c r="L4439">
        <v>3212057227</v>
      </c>
      <c r="M4439" s="1" t="s">
        <v>806</v>
      </c>
      <c r="N4439">
        <v>8500</v>
      </c>
      <c r="O4439">
        <v>9200</v>
      </c>
      <c r="P4439">
        <v>20200</v>
      </c>
      <c r="Q4439">
        <v>26400</v>
      </c>
      <c r="R4439">
        <v>30500</v>
      </c>
      <c r="S4439">
        <v>0</v>
      </c>
      <c r="T4439">
        <v>0</v>
      </c>
      <c r="U4439">
        <v>0</v>
      </c>
      <c r="V4439">
        <v>0</v>
      </c>
      <c r="W4439">
        <v>8400</v>
      </c>
      <c r="X4439">
        <v>8700</v>
      </c>
      <c r="Y4439">
        <v>10.79958164</v>
      </c>
      <c r="Z4439">
        <v>-74.759005130000006</v>
      </c>
      <c r="AA4439" s="1" t="s">
        <v>31</v>
      </c>
      <c r="AB4439">
        <v>2034221600</v>
      </c>
      <c r="AC4439" t="str">
        <f>MID(TablaPivotFinal[[#This Row],[Fecha]],1,4)</f>
        <v>2016</v>
      </c>
      <c r="AD4439" t="str">
        <f>MID(TablaPivotFinal[[#This Row],[Fecha]],5,3)</f>
        <v>Nov</v>
      </c>
      <c r="AE4439" s="1">
        <v>2034221600</v>
      </c>
      <c r="AF4439" s="1">
        <v>307853</v>
      </c>
    </row>
    <row r="4440" spans="1:32" x14ac:dyDescent="0.3">
      <c r="A4440" s="1" t="s">
        <v>801</v>
      </c>
      <c r="B4440" s="1" t="s">
        <v>802</v>
      </c>
      <c r="C4440">
        <v>2516</v>
      </c>
      <c r="D4440" s="1" t="s">
        <v>803</v>
      </c>
      <c r="E4440">
        <v>8</v>
      </c>
      <c r="F4440" s="1" t="s">
        <v>804</v>
      </c>
      <c r="G4440" s="1" t="s">
        <v>761</v>
      </c>
      <c r="H4440" s="1" t="s">
        <v>103</v>
      </c>
      <c r="I4440" s="1" t="s">
        <v>805</v>
      </c>
      <c r="J4440" s="1" t="s">
        <v>763</v>
      </c>
      <c r="K4440">
        <v>3006738048</v>
      </c>
      <c r="L4440">
        <v>3212057227</v>
      </c>
      <c r="M4440" s="1" t="s">
        <v>806</v>
      </c>
      <c r="N4440">
        <v>8500</v>
      </c>
      <c r="O4440">
        <v>9200</v>
      </c>
      <c r="P4440">
        <v>20200</v>
      </c>
      <c r="Q4440">
        <v>26400</v>
      </c>
      <c r="R4440">
        <v>30500</v>
      </c>
      <c r="S4440">
        <v>0</v>
      </c>
      <c r="T4440">
        <v>0</v>
      </c>
      <c r="U4440">
        <v>0</v>
      </c>
      <c r="V4440">
        <v>0</v>
      </c>
      <c r="W4440">
        <v>8400</v>
      </c>
      <c r="X4440">
        <v>8700</v>
      </c>
      <c r="Y4440">
        <v>10.79958164</v>
      </c>
      <c r="Z4440">
        <v>-74.759005130000006</v>
      </c>
      <c r="AA4440" s="1" t="s">
        <v>33</v>
      </c>
      <c r="AB4440">
        <v>2063266800</v>
      </c>
      <c r="AC4440" t="str">
        <f>MID(TablaPivotFinal[[#This Row],[Fecha]],1,4)</f>
        <v>2016</v>
      </c>
      <c r="AD4440" t="str">
        <f>MID(TablaPivotFinal[[#This Row],[Fecha]],5,3)</f>
        <v>Oct</v>
      </c>
      <c r="AE4440" s="1">
        <v>2063266800</v>
      </c>
      <c r="AF4440" s="1">
        <v>314346</v>
      </c>
    </row>
    <row r="4441" spans="1:32" x14ac:dyDescent="0.3">
      <c r="A4441" s="1" t="s">
        <v>801</v>
      </c>
      <c r="B4441" s="1" t="s">
        <v>802</v>
      </c>
      <c r="C4441">
        <v>2516</v>
      </c>
      <c r="D4441" s="1" t="s">
        <v>803</v>
      </c>
      <c r="E4441">
        <v>8</v>
      </c>
      <c r="F4441" s="1" t="s">
        <v>804</v>
      </c>
      <c r="G4441" s="1" t="s">
        <v>761</v>
      </c>
      <c r="H4441" s="1" t="s">
        <v>103</v>
      </c>
      <c r="I4441" s="1" t="s">
        <v>805</v>
      </c>
      <c r="J4441" s="1" t="s">
        <v>763</v>
      </c>
      <c r="K4441">
        <v>3006738048</v>
      </c>
      <c r="L4441">
        <v>3212057227</v>
      </c>
      <c r="M4441" s="1" t="s">
        <v>806</v>
      </c>
      <c r="N4441">
        <v>8500</v>
      </c>
      <c r="O4441">
        <v>9200</v>
      </c>
      <c r="P4441">
        <v>20200</v>
      </c>
      <c r="Q4441">
        <v>26400</v>
      </c>
      <c r="R4441">
        <v>30500</v>
      </c>
      <c r="S4441">
        <v>0</v>
      </c>
      <c r="T4441">
        <v>0</v>
      </c>
      <c r="U4441">
        <v>0</v>
      </c>
      <c r="V4441">
        <v>0</v>
      </c>
      <c r="W4441">
        <v>8400</v>
      </c>
      <c r="X4441">
        <v>8700</v>
      </c>
      <c r="Y4441">
        <v>10.79958164</v>
      </c>
      <c r="Z4441">
        <v>-74.759005130000006</v>
      </c>
      <c r="AA4441" s="1" t="s">
        <v>35</v>
      </c>
      <c r="AB4441">
        <v>1961048100</v>
      </c>
      <c r="AC4441" t="str">
        <f>MID(TablaPivotFinal[[#This Row],[Fecha]],1,4)</f>
        <v>2016</v>
      </c>
      <c r="AD4441" t="str">
        <f>MID(TablaPivotFinal[[#This Row],[Fecha]],5,3)</f>
        <v>Sep</v>
      </c>
      <c r="AE4441" s="1">
        <v>1961048100</v>
      </c>
      <c r="AF4441" s="1">
        <v>302202</v>
      </c>
    </row>
    <row r="4442" spans="1:32" x14ac:dyDescent="0.3">
      <c r="A4442" s="1" t="s">
        <v>801</v>
      </c>
      <c r="B4442" s="1" t="s">
        <v>802</v>
      </c>
      <c r="C4442">
        <v>2516</v>
      </c>
      <c r="D4442" s="1" t="s">
        <v>803</v>
      </c>
      <c r="E4442">
        <v>8</v>
      </c>
      <c r="F4442" s="1" t="s">
        <v>804</v>
      </c>
      <c r="G4442" s="1" t="s">
        <v>761</v>
      </c>
      <c r="H4442" s="1" t="s">
        <v>103</v>
      </c>
      <c r="I4442" s="1" t="s">
        <v>805</v>
      </c>
      <c r="J4442" s="1" t="s">
        <v>763</v>
      </c>
      <c r="K4442">
        <v>3006738048</v>
      </c>
      <c r="L4442">
        <v>3212057227</v>
      </c>
      <c r="M4442" s="1" t="s">
        <v>806</v>
      </c>
      <c r="N4442">
        <v>8500</v>
      </c>
      <c r="O4442">
        <v>9200</v>
      </c>
      <c r="P4442">
        <v>20200</v>
      </c>
      <c r="Q4442">
        <v>26400</v>
      </c>
      <c r="R4442">
        <v>30500</v>
      </c>
      <c r="S4442">
        <v>0</v>
      </c>
      <c r="T4442">
        <v>0</v>
      </c>
      <c r="U4442">
        <v>0</v>
      </c>
      <c r="V4442">
        <v>0</v>
      </c>
      <c r="W4442">
        <v>8400</v>
      </c>
      <c r="X4442">
        <v>8700</v>
      </c>
      <c r="Y4442">
        <v>10.79958164</v>
      </c>
      <c r="Z4442">
        <v>-74.759005130000006</v>
      </c>
      <c r="AA4442" s="1" t="s">
        <v>37</v>
      </c>
      <c r="AB4442">
        <v>2134828100</v>
      </c>
      <c r="AC4442" t="str">
        <f>MID(TablaPivotFinal[[#This Row],[Fecha]],1,4)</f>
        <v>2017</v>
      </c>
      <c r="AD4442" t="str">
        <f>MID(TablaPivotFinal[[#This Row],[Fecha]],5,3)</f>
        <v>Abr</v>
      </c>
      <c r="AE4442" s="1">
        <v>2134828100</v>
      </c>
      <c r="AF4442" s="1">
        <v>10464.766670000001</v>
      </c>
    </row>
    <row r="4443" spans="1:32" x14ac:dyDescent="0.3">
      <c r="A4443" s="1" t="s">
        <v>801</v>
      </c>
      <c r="B4443" s="1" t="s">
        <v>802</v>
      </c>
      <c r="C4443">
        <v>2516</v>
      </c>
      <c r="D4443" s="1" t="s">
        <v>803</v>
      </c>
      <c r="E4443">
        <v>8</v>
      </c>
      <c r="F4443" s="1" t="s">
        <v>804</v>
      </c>
      <c r="G4443" s="1" t="s">
        <v>761</v>
      </c>
      <c r="H4443" s="1" t="s">
        <v>103</v>
      </c>
      <c r="I4443" s="1" t="s">
        <v>805</v>
      </c>
      <c r="J4443" s="1" t="s">
        <v>763</v>
      </c>
      <c r="K4443">
        <v>3006738048</v>
      </c>
      <c r="L4443">
        <v>3212057227</v>
      </c>
      <c r="M4443" s="1" t="s">
        <v>806</v>
      </c>
      <c r="N4443">
        <v>8500</v>
      </c>
      <c r="O4443">
        <v>9200</v>
      </c>
      <c r="P4443">
        <v>20200</v>
      </c>
      <c r="Q4443">
        <v>26400</v>
      </c>
      <c r="R4443">
        <v>30500</v>
      </c>
      <c r="S4443">
        <v>0</v>
      </c>
      <c r="T4443">
        <v>0</v>
      </c>
      <c r="U4443">
        <v>0</v>
      </c>
      <c r="V4443">
        <v>0</v>
      </c>
      <c r="W4443">
        <v>8400</v>
      </c>
      <c r="X4443">
        <v>8700</v>
      </c>
      <c r="Y4443">
        <v>10.79958164</v>
      </c>
      <c r="Z4443">
        <v>-74.759005130000006</v>
      </c>
      <c r="AA4443" s="1" t="s">
        <v>39</v>
      </c>
      <c r="AB4443">
        <v>2169951700</v>
      </c>
      <c r="AC4443" t="str">
        <f>MID(TablaPivotFinal[[#This Row],[Fecha]],1,4)</f>
        <v>2017</v>
      </c>
      <c r="AD4443" t="str">
        <f>MID(TablaPivotFinal[[#This Row],[Fecha]],5,3)</f>
        <v>Ago</v>
      </c>
      <c r="AE4443" s="1">
        <v>2169951700</v>
      </c>
      <c r="AF4443" s="1">
        <v>10261.51613</v>
      </c>
    </row>
    <row r="4444" spans="1:32" x14ac:dyDescent="0.3">
      <c r="A4444" s="1" t="s">
        <v>801</v>
      </c>
      <c r="B4444" s="1" t="s">
        <v>802</v>
      </c>
      <c r="C4444">
        <v>2516</v>
      </c>
      <c r="D4444" s="1" t="s">
        <v>803</v>
      </c>
      <c r="E4444">
        <v>8</v>
      </c>
      <c r="F4444" s="1" t="s">
        <v>804</v>
      </c>
      <c r="G4444" s="1" t="s">
        <v>761</v>
      </c>
      <c r="H4444" s="1" t="s">
        <v>103</v>
      </c>
      <c r="I4444" s="1" t="s">
        <v>805</v>
      </c>
      <c r="J4444" s="1" t="s">
        <v>763</v>
      </c>
      <c r="K4444">
        <v>3006738048</v>
      </c>
      <c r="L4444">
        <v>3212057227</v>
      </c>
      <c r="M4444" s="1" t="s">
        <v>806</v>
      </c>
      <c r="N4444">
        <v>8500</v>
      </c>
      <c r="O4444">
        <v>9200</v>
      </c>
      <c r="P4444">
        <v>20200</v>
      </c>
      <c r="Q4444">
        <v>26400</v>
      </c>
      <c r="R4444">
        <v>30500</v>
      </c>
      <c r="S4444">
        <v>0</v>
      </c>
      <c r="T4444">
        <v>0</v>
      </c>
      <c r="U4444">
        <v>0</v>
      </c>
      <c r="V4444">
        <v>0</v>
      </c>
      <c r="W4444">
        <v>8400</v>
      </c>
      <c r="X4444">
        <v>8700</v>
      </c>
      <c r="Y4444">
        <v>10.79958164</v>
      </c>
      <c r="Z4444">
        <v>-74.759005130000006</v>
      </c>
      <c r="AA4444" s="1" t="s">
        <v>41</v>
      </c>
      <c r="AB4444">
        <v>2344888300</v>
      </c>
      <c r="AC4444" t="str">
        <f>MID(TablaPivotFinal[[#This Row],[Fecha]],1,4)</f>
        <v>2017</v>
      </c>
      <c r="AD4444" t="str">
        <f>MID(TablaPivotFinal[[#This Row],[Fecha]],5,3)</f>
        <v>Dic</v>
      </c>
      <c r="AE4444" s="1">
        <v>2344888300</v>
      </c>
      <c r="AF4444" s="1">
        <v>11113.90323</v>
      </c>
    </row>
    <row r="4445" spans="1:32" x14ac:dyDescent="0.3">
      <c r="A4445" s="1" t="s">
        <v>801</v>
      </c>
      <c r="B4445" s="1" t="s">
        <v>802</v>
      </c>
      <c r="C4445">
        <v>2516</v>
      </c>
      <c r="D4445" s="1" t="s">
        <v>803</v>
      </c>
      <c r="E4445">
        <v>8</v>
      </c>
      <c r="F4445" s="1" t="s">
        <v>804</v>
      </c>
      <c r="G4445" s="1" t="s">
        <v>761</v>
      </c>
      <c r="H4445" s="1" t="s">
        <v>103</v>
      </c>
      <c r="I4445" s="1" t="s">
        <v>805</v>
      </c>
      <c r="J4445" s="1" t="s">
        <v>763</v>
      </c>
      <c r="K4445">
        <v>3006738048</v>
      </c>
      <c r="L4445">
        <v>3212057227</v>
      </c>
      <c r="M4445" s="1" t="s">
        <v>806</v>
      </c>
      <c r="N4445">
        <v>8500</v>
      </c>
      <c r="O4445">
        <v>9200</v>
      </c>
      <c r="P4445">
        <v>20200</v>
      </c>
      <c r="Q4445">
        <v>26400</v>
      </c>
      <c r="R4445">
        <v>30500</v>
      </c>
      <c r="S4445">
        <v>0</v>
      </c>
      <c r="T4445">
        <v>0</v>
      </c>
      <c r="U4445">
        <v>0</v>
      </c>
      <c r="V4445">
        <v>0</v>
      </c>
      <c r="W4445">
        <v>8400</v>
      </c>
      <c r="X4445">
        <v>8700</v>
      </c>
      <c r="Y4445">
        <v>10.79958164</v>
      </c>
      <c r="Z4445">
        <v>-74.759005130000006</v>
      </c>
      <c r="AA4445" s="1" t="s">
        <v>43</v>
      </c>
      <c r="AB4445">
        <v>2203974100</v>
      </c>
      <c r="AC4445" t="str">
        <f>MID(TablaPivotFinal[[#This Row],[Fecha]],1,4)</f>
        <v>2017</v>
      </c>
      <c r="AD4445" t="str">
        <f>MID(TablaPivotFinal[[#This Row],[Fecha]],5,3)</f>
        <v>Ene</v>
      </c>
      <c r="AE4445" s="1">
        <v>2203974100</v>
      </c>
      <c r="AF4445" s="1">
        <v>10421.6129</v>
      </c>
    </row>
    <row r="4446" spans="1:32" x14ac:dyDescent="0.3">
      <c r="A4446" s="1" t="s">
        <v>801</v>
      </c>
      <c r="B4446" s="1" t="s">
        <v>802</v>
      </c>
      <c r="C4446">
        <v>2516</v>
      </c>
      <c r="D4446" s="1" t="s">
        <v>803</v>
      </c>
      <c r="E4446">
        <v>8</v>
      </c>
      <c r="F4446" s="1" t="s">
        <v>804</v>
      </c>
      <c r="G4446" s="1" t="s">
        <v>761</v>
      </c>
      <c r="H4446" s="1" t="s">
        <v>103</v>
      </c>
      <c r="I4446" s="1" t="s">
        <v>805</v>
      </c>
      <c r="J4446" s="1" t="s">
        <v>763</v>
      </c>
      <c r="K4446">
        <v>3006738048</v>
      </c>
      <c r="L4446">
        <v>3212057227</v>
      </c>
      <c r="M4446" s="1" t="s">
        <v>806</v>
      </c>
      <c r="N4446">
        <v>8500</v>
      </c>
      <c r="O4446">
        <v>9200</v>
      </c>
      <c r="P4446">
        <v>20200</v>
      </c>
      <c r="Q4446">
        <v>26400</v>
      </c>
      <c r="R4446">
        <v>30500</v>
      </c>
      <c r="S4446">
        <v>0</v>
      </c>
      <c r="T4446">
        <v>0</v>
      </c>
      <c r="U4446">
        <v>0</v>
      </c>
      <c r="V4446">
        <v>0</v>
      </c>
      <c r="W4446">
        <v>8400</v>
      </c>
      <c r="X4446">
        <v>8700</v>
      </c>
      <c r="Y4446">
        <v>10.79958164</v>
      </c>
      <c r="Z4446">
        <v>-74.759005130000006</v>
      </c>
      <c r="AA4446" s="1" t="s">
        <v>45</v>
      </c>
      <c r="AB4446">
        <v>2045686100</v>
      </c>
      <c r="AC4446" t="str">
        <f>MID(TablaPivotFinal[[#This Row],[Fecha]],1,4)</f>
        <v>2017</v>
      </c>
      <c r="AD4446" t="str">
        <f>MID(TablaPivotFinal[[#This Row],[Fecha]],5,3)</f>
        <v>Feb</v>
      </c>
      <c r="AE4446" s="1">
        <v>2045686100</v>
      </c>
      <c r="AF4446" s="1">
        <v>10545.46429</v>
      </c>
    </row>
    <row r="4447" spans="1:32" x14ac:dyDescent="0.3">
      <c r="A4447" s="1" t="s">
        <v>801</v>
      </c>
      <c r="B4447" s="1" t="s">
        <v>802</v>
      </c>
      <c r="C4447">
        <v>2516</v>
      </c>
      <c r="D4447" s="1" t="s">
        <v>803</v>
      </c>
      <c r="E4447">
        <v>8</v>
      </c>
      <c r="F4447" s="1" t="s">
        <v>804</v>
      </c>
      <c r="G4447" s="1" t="s">
        <v>761</v>
      </c>
      <c r="H4447" s="1" t="s">
        <v>103</v>
      </c>
      <c r="I4447" s="1" t="s">
        <v>805</v>
      </c>
      <c r="J4447" s="1" t="s">
        <v>763</v>
      </c>
      <c r="K4447">
        <v>3006738048</v>
      </c>
      <c r="L4447">
        <v>3212057227</v>
      </c>
      <c r="M4447" s="1" t="s">
        <v>806</v>
      </c>
      <c r="N4447">
        <v>8500</v>
      </c>
      <c r="O4447">
        <v>9200</v>
      </c>
      <c r="P4447">
        <v>20200</v>
      </c>
      <c r="Q4447">
        <v>26400</v>
      </c>
      <c r="R4447">
        <v>30500</v>
      </c>
      <c r="S4447">
        <v>0</v>
      </c>
      <c r="T4447">
        <v>0</v>
      </c>
      <c r="U4447">
        <v>0</v>
      </c>
      <c r="V4447">
        <v>0</v>
      </c>
      <c r="W4447">
        <v>8400</v>
      </c>
      <c r="X4447">
        <v>8700</v>
      </c>
      <c r="Y4447">
        <v>10.79958164</v>
      </c>
      <c r="Z4447">
        <v>-74.759005130000006</v>
      </c>
      <c r="AA4447" s="1" t="s">
        <v>47</v>
      </c>
      <c r="AB4447">
        <v>2169933400</v>
      </c>
      <c r="AC4447" t="str">
        <f>MID(TablaPivotFinal[[#This Row],[Fecha]],1,4)</f>
        <v>2017</v>
      </c>
      <c r="AD4447" t="str">
        <f>MID(TablaPivotFinal[[#This Row],[Fecha]],5,3)</f>
        <v>Jul</v>
      </c>
      <c r="AE4447" s="1">
        <v>2169933400</v>
      </c>
      <c r="AF4447" s="1">
        <v>10277.51613</v>
      </c>
    </row>
    <row r="4448" spans="1:32" x14ac:dyDescent="0.3">
      <c r="A4448" s="1" t="s">
        <v>801</v>
      </c>
      <c r="B4448" s="1" t="s">
        <v>802</v>
      </c>
      <c r="C4448">
        <v>2516</v>
      </c>
      <c r="D4448" s="1" t="s">
        <v>803</v>
      </c>
      <c r="E4448">
        <v>8</v>
      </c>
      <c r="F4448" s="1" t="s">
        <v>804</v>
      </c>
      <c r="G4448" s="1" t="s">
        <v>761</v>
      </c>
      <c r="H4448" s="1" t="s">
        <v>103</v>
      </c>
      <c r="I4448" s="1" t="s">
        <v>805</v>
      </c>
      <c r="J4448" s="1" t="s">
        <v>763</v>
      </c>
      <c r="K4448">
        <v>3006738048</v>
      </c>
      <c r="L4448">
        <v>3212057227</v>
      </c>
      <c r="M4448" s="1" t="s">
        <v>806</v>
      </c>
      <c r="N4448">
        <v>8500</v>
      </c>
      <c r="O4448">
        <v>9200</v>
      </c>
      <c r="P4448">
        <v>20200</v>
      </c>
      <c r="Q4448">
        <v>26400</v>
      </c>
      <c r="R4448">
        <v>30500</v>
      </c>
      <c r="S4448">
        <v>0</v>
      </c>
      <c r="T4448">
        <v>0</v>
      </c>
      <c r="U4448">
        <v>0</v>
      </c>
      <c r="V4448">
        <v>0</v>
      </c>
      <c r="W4448">
        <v>8400</v>
      </c>
      <c r="X4448">
        <v>8700</v>
      </c>
      <c r="Y4448">
        <v>10.79958164</v>
      </c>
      <c r="Z4448">
        <v>-74.759005130000006</v>
      </c>
      <c r="AA4448" s="1" t="s">
        <v>49</v>
      </c>
      <c r="AB4448">
        <v>2138265000</v>
      </c>
      <c r="AC4448" t="str">
        <f>MID(TablaPivotFinal[[#This Row],[Fecha]],1,4)</f>
        <v>2017</v>
      </c>
      <c r="AD4448" t="str">
        <f>MID(TablaPivotFinal[[#This Row],[Fecha]],5,3)</f>
        <v>Jun</v>
      </c>
      <c r="AE4448" s="1">
        <v>2138265000</v>
      </c>
      <c r="AF4448" s="1">
        <v>10273.733329999999</v>
      </c>
    </row>
    <row r="4449" spans="1:32" x14ac:dyDescent="0.3">
      <c r="A4449" s="1" t="s">
        <v>801</v>
      </c>
      <c r="B4449" s="1" t="s">
        <v>802</v>
      </c>
      <c r="C4449">
        <v>2516</v>
      </c>
      <c r="D4449" s="1" t="s">
        <v>803</v>
      </c>
      <c r="E4449">
        <v>8</v>
      </c>
      <c r="F4449" s="1" t="s">
        <v>804</v>
      </c>
      <c r="G4449" s="1" t="s">
        <v>761</v>
      </c>
      <c r="H4449" s="1" t="s">
        <v>103</v>
      </c>
      <c r="I4449" s="1" t="s">
        <v>805</v>
      </c>
      <c r="J4449" s="1" t="s">
        <v>763</v>
      </c>
      <c r="K4449">
        <v>3006738048</v>
      </c>
      <c r="L4449">
        <v>3212057227</v>
      </c>
      <c r="M4449" s="1" t="s">
        <v>806</v>
      </c>
      <c r="N4449">
        <v>8500</v>
      </c>
      <c r="O4449">
        <v>9200</v>
      </c>
      <c r="P4449">
        <v>20200</v>
      </c>
      <c r="Q4449">
        <v>26400</v>
      </c>
      <c r="R4449">
        <v>30500</v>
      </c>
      <c r="S4449">
        <v>0</v>
      </c>
      <c r="T4449">
        <v>0</v>
      </c>
      <c r="U4449">
        <v>0</v>
      </c>
      <c r="V4449">
        <v>0</v>
      </c>
      <c r="W4449">
        <v>8400</v>
      </c>
      <c r="X4449">
        <v>8700</v>
      </c>
      <c r="Y4449">
        <v>10.79958164</v>
      </c>
      <c r="Z4449">
        <v>-74.759005130000006</v>
      </c>
      <c r="AA4449" s="1" t="s">
        <v>51</v>
      </c>
      <c r="AB4449">
        <v>2190873500</v>
      </c>
      <c r="AC4449" t="str">
        <f>MID(TablaPivotFinal[[#This Row],[Fecha]],1,4)</f>
        <v>2017</v>
      </c>
      <c r="AD4449" t="str">
        <f>MID(TablaPivotFinal[[#This Row],[Fecha]],5,3)</f>
        <v>Mar</v>
      </c>
      <c r="AE4449" s="1">
        <v>2190873500</v>
      </c>
      <c r="AF4449" s="1">
        <v>10319.83871</v>
      </c>
    </row>
    <row r="4450" spans="1:32" x14ac:dyDescent="0.3">
      <c r="A4450" s="1" t="s">
        <v>801</v>
      </c>
      <c r="B4450" s="1" t="s">
        <v>802</v>
      </c>
      <c r="C4450">
        <v>2516</v>
      </c>
      <c r="D4450" s="1" t="s">
        <v>803</v>
      </c>
      <c r="E4450">
        <v>8</v>
      </c>
      <c r="F4450" s="1" t="s">
        <v>804</v>
      </c>
      <c r="G4450" s="1" t="s">
        <v>761</v>
      </c>
      <c r="H4450" s="1" t="s">
        <v>103</v>
      </c>
      <c r="I4450" s="1" t="s">
        <v>805</v>
      </c>
      <c r="J4450" s="1" t="s">
        <v>763</v>
      </c>
      <c r="K4450">
        <v>3006738048</v>
      </c>
      <c r="L4450">
        <v>3212057227</v>
      </c>
      <c r="M4450" s="1" t="s">
        <v>806</v>
      </c>
      <c r="N4450">
        <v>8500</v>
      </c>
      <c r="O4450">
        <v>9200</v>
      </c>
      <c r="P4450">
        <v>20200</v>
      </c>
      <c r="Q4450">
        <v>26400</v>
      </c>
      <c r="R4450">
        <v>30500</v>
      </c>
      <c r="S4450">
        <v>0</v>
      </c>
      <c r="T4450">
        <v>0</v>
      </c>
      <c r="U4450">
        <v>0</v>
      </c>
      <c r="V4450">
        <v>0</v>
      </c>
      <c r="W4450">
        <v>8400</v>
      </c>
      <c r="X4450">
        <v>8700</v>
      </c>
      <c r="Y4450">
        <v>10.79958164</v>
      </c>
      <c r="Z4450">
        <v>-74.759005130000006</v>
      </c>
      <c r="AA4450" s="1" t="s">
        <v>53</v>
      </c>
      <c r="AB4450">
        <v>2143636100</v>
      </c>
      <c r="AC4450" t="str">
        <f>MID(TablaPivotFinal[[#This Row],[Fecha]],1,4)</f>
        <v>2017</v>
      </c>
      <c r="AD4450" t="str">
        <f>MID(TablaPivotFinal[[#This Row],[Fecha]],5,3)</f>
        <v>May</v>
      </c>
      <c r="AE4450" s="1">
        <v>2143636100</v>
      </c>
      <c r="AF4450" s="1">
        <v>10090.80645</v>
      </c>
    </row>
    <row r="4451" spans="1:32" x14ac:dyDescent="0.3">
      <c r="A4451" s="1" t="s">
        <v>801</v>
      </c>
      <c r="B4451" s="1" t="s">
        <v>802</v>
      </c>
      <c r="C4451">
        <v>2516</v>
      </c>
      <c r="D4451" s="1" t="s">
        <v>803</v>
      </c>
      <c r="E4451">
        <v>8</v>
      </c>
      <c r="F4451" s="1" t="s">
        <v>804</v>
      </c>
      <c r="G4451" s="1" t="s">
        <v>761</v>
      </c>
      <c r="H4451" s="1" t="s">
        <v>103</v>
      </c>
      <c r="I4451" s="1" t="s">
        <v>805</v>
      </c>
      <c r="J4451" s="1" t="s">
        <v>763</v>
      </c>
      <c r="K4451">
        <v>3006738048</v>
      </c>
      <c r="L4451">
        <v>3212057227</v>
      </c>
      <c r="M4451" s="1" t="s">
        <v>806</v>
      </c>
      <c r="N4451">
        <v>8500</v>
      </c>
      <c r="O4451">
        <v>9200</v>
      </c>
      <c r="P4451">
        <v>20200</v>
      </c>
      <c r="Q4451">
        <v>26400</v>
      </c>
      <c r="R4451">
        <v>30500</v>
      </c>
      <c r="S4451">
        <v>0</v>
      </c>
      <c r="T4451">
        <v>0</v>
      </c>
      <c r="U4451">
        <v>0</v>
      </c>
      <c r="V4451">
        <v>0</v>
      </c>
      <c r="W4451">
        <v>8400</v>
      </c>
      <c r="X4451">
        <v>8700</v>
      </c>
      <c r="Y4451">
        <v>10.79958164</v>
      </c>
      <c r="Z4451">
        <v>-74.759005130000006</v>
      </c>
      <c r="AA4451" s="1" t="s">
        <v>55</v>
      </c>
      <c r="AB4451">
        <v>2147856000</v>
      </c>
      <c r="AC4451" t="str">
        <f>MID(TablaPivotFinal[[#This Row],[Fecha]],1,4)</f>
        <v>2017</v>
      </c>
      <c r="AD4451" t="str">
        <f>MID(TablaPivotFinal[[#This Row],[Fecha]],5,3)</f>
        <v>Nov</v>
      </c>
      <c r="AE4451" s="1">
        <v>2147856000</v>
      </c>
      <c r="AF4451" s="1">
        <v>10346.299999999999</v>
      </c>
    </row>
    <row r="4452" spans="1:32" x14ac:dyDescent="0.3">
      <c r="A4452" s="1" t="s">
        <v>801</v>
      </c>
      <c r="B4452" s="1" t="s">
        <v>802</v>
      </c>
      <c r="C4452">
        <v>2516</v>
      </c>
      <c r="D4452" s="1" t="s">
        <v>803</v>
      </c>
      <c r="E4452">
        <v>8</v>
      </c>
      <c r="F4452" s="1" t="s">
        <v>804</v>
      </c>
      <c r="G4452" s="1" t="s">
        <v>761</v>
      </c>
      <c r="H4452" s="1" t="s">
        <v>103</v>
      </c>
      <c r="I4452" s="1" t="s">
        <v>805</v>
      </c>
      <c r="J4452" s="1" t="s">
        <v>763</v>
      </c>
      <c r="K4452">
        <v>3006738048</v>
      </c>
      <c r="L4452">
        <v>3212057227</v>
      </c>
      <c r="M4452" s="1" t="s">
        <v>806</v>
      </c>
      <c r="N4452">
        <v>8500</v>
      </c>
      <c r="O4452">
        <v>9200</v>
      </c>
      <c r="P4452">
        <v>20200</v>
      </c>
      <c r="Q4452">
        <v>26400</v>
      </c>
      <c r="R4452">
        <v>30500</v>
      </c>
      <c r="S4452">
        <v>0</v>
      </c>
      <c r="T4452">
        <v>0</v>
      </c>
      <c r="U4452">
        <v>0</v>
      </c>
      <c r="V4452">
        <v>0</v>
      </c>
      <c r="W4452">
        <v>8400</v>
      </c>
      <c r="X4452">
        <v>8700</v>
      </c>
      <c r="Y4452">
        <v>10.79958164</v>
      </c>
      <c r="Z4452">
        <v>-74.759005130000006</v>
      </c>
      <c r="AA4452" s="1" t="s">
        <v>57</v>
      </c>
      <c r="AB4452">
        <v>2159636800</v>
      </c>
      <c r="AC4452" t="str">
        <f>MID(TablaPivotFinal[[#This Row],[Fecha]],1,4)</f>
        <v>2017</v>
      </c>
      <c r="AD4452" t="str">
        <f>MID(TablaPivotFinal[[#This Row],[Fecha]],5,3)</f>
        <v>Oct</v>
      </c>
      <c r="AE4452" s="1">
        <v>2159636800</v>
      </c>
      <c r="AF4452" s="1">
        <v>10190.09677</v>
      </c>
    </row>
    <row r="4453" spans="1:32" x14ac:dyDescent="0.3">
      <c r="A4453" s="1" t="s">
        <v>801</v>
      </c>
      <c r="B4453" s="1" t="s">
        <v>802</v>
      </c>
      <c r="C4453">
        <v>2516</v>
      </c>
      <c r="D4453" s="1" t="s">
        <v>803</v>
      </c>
      <c r="E4453">
        <v>8</v>
      </c>
      <c r="F4453" s="1" t="s">
        <v>804</v>
      </c>
      <c r="G4453" s="1" t="s">
        <v>761</v>
      </c>
      <c r="H4453" s="1" t="s">
        <v>103</v>
      </c>
      <c r="I4453" s="1" t="s">
        <v>805</v>
      </c>
      <c r="J4453" s="1" t="s">
        <v>763</v>
      </c>
      <c r="K4453">
        <v>3006738048</v>
      </c>
      <c r="L4453">
        <v>3212057227</v>
      </c>
      <c r="M4453" s="1" t="s">
        <v>806</v>
      </c>
      <c r="N4453">
        <v>8500</v>
      </c>
      <c r="O4453">
        <v>9200</v>
      </c>
      <c r="P4453">
        <v>20200</v>
      </c>
      <c r="Q4453">
        <v>26400</v>
      </c>
      <c r="R4453">
        <v>30500</v>
      </c>
      <c r="S4453">
        <v>0</v>
      </c>
      <c r="T4453">
        <v>0</v>
      </c>
      <c r="U4453">
        <v>0</v>
      </c>
      <c r="V4453">
        <v>0</v>
      </c>
      <c r="W4453">
        <v>8400</v>
      </c>
      <c r="X4453">
        <v>8700</v>
      </c>
      <c r="Y4453">
        <v>10.79958164</v>
      </c>
      <c r="Z4453">
        <v>-74.759005130000006</v>
      </c>
      <c r="AA4453" s="1" t="s">
        <v>59</v>
      </c>
      <c r="AB4453">
        <v>2048557900</v>
      </c>
      <c r="AC4453" t="str">
        <f>MID(TablaPivotFinal[[#This Row],[Fecha]],1,4)</f>
        <v>2017</v>
      </c>
      <c r="AD4453" t="str">
        <f>MID(TablaPivotFinal[[#This Row],[Fecha]],5,3)</f>
        <v>Sep</v>
      </c>
      <c r="AE4453" s="1">
        <v>2048557900</v>
      </c>
      <c r="AF4453" s="1">
        <v>10174.166670000001</v>
      </c>
    </row>
    <row r="4454" spans="1:32" x14ac:dyDescent="0.3">
      <c r="A4454" s="1" t="s">
        <v>801</v>
      </c>
      <c r="B4454" s="1" t="s">
        <v>802</v>
      </c>
      <c r="C4454">
        <v>2516</v>
      </c>
      <c r="D4454" s="1" t="s">
        <v>803</v>
      </c>
      <c r="E4454">
        <v>8</v>
      </c>
      <c r="F4454" s="1" t="s">
        <v>804</v>
      </c>
      <c r="G4454" s="1" t="s">
        <v>761</v>
      </c>
      <c r="H4454" s="1" t="s">
        <v>103</v>
      </c>
      <c r="I4454" s="1" t="s">
        <v>805</v>
      </c>
      <c r="J4454" s="1" t="s">
        <v>763</v>
      </c>
      <c r="K4454">
        <v>3006738048</v>
      </c>
      <c r="L4454">
        <v>3212057227</v>
      </c>
      <c r="M4454" s="1" t="s">
        <v>806</v>
      </c>
      <c r="N4454">
        <v>8500</v>
      </c>
      <c r="O4454">
        <v>9200</v>
      </c>
      <c r="P4454">
        <v>20200</v>
      </c>
      <c r="Q4454">
        <v>26400</v>
      </c>
      <c r="R4454">
        <v>30500</v>
      </c>
      <c r="S4454">
        <v>0</v>
      </c>
      <c r="T4454">
        <v>0</v>
      </c>
      <c r="U4454">
        <v>0</v>
      </c>
      <c r="V4454">
        <v>0</v>
      </c>
      <c r="W4454">
        <v>8400</v>
      </c>
      <c r="X4454">
        <v>8700</v>
      </c>
      <c r="Y4454">
        <v>10.79958164</v>
      </c>
      <c r="Z4454">
        <v>-74.759005130000006</v>
      </c>
      <c r="AA4454" s="1" t="s">
        <v>61</v>
      </c>
      <c r="AB4454">
        <v>2200156000</v>
      </c>
      <c r="AC4454" t="str">
        <f>MID(TablaPivotFinal[[#This Row],[Fecha]],1,4)</f>
        <v>2018</v>
      </c>
      <c r="AD4454" t="str">
        <f>MID(TablaPivotFinal[[#This Row],[Fecha]],5,3)</f>
        <v>Abr</v>
      </c>
      <c r="AE4454" s="1">
        <v>2200156000</v>
      </c>
      <c r="AF4454" s="1">
        <v>301752</v>
      </c>
    </row>
    <row r="4455" spans="1:32" x14ac:dyDescent="0.3">
      <c r="A4455" s="1" t="s">
        <v>801</v>
      </c>
      <c r="B4455" s="1" t="s">
        <v>802</v>
      </c>
      <c r="C4455">
        <v>2516</v>
      </c>
      <c r="D4455" s="1" t="s">
        <v>803</v>
      </c>
      <c r="E4455">
        <v>8</v>
      </c>
      <c r="F4455" s="1" t="s">
        <v>804</v>
      </c>
      <c r="G4455" s="1" t="s">
        <v>761</v>
      </c>
      <c r="H4455" s="1" t="s">
        <v>103</v>
      </c>
      <c r="I4455" s="1" t="s">
        <v>805</v>
      </c>
      <c r="J4455" s="1" t="s">
        <v>763</v>
      </c>
      <c r="K4455">
        <v>3006738048</v>
      </c>
      <c r="L4455">
        <v>3212057227</v>
      </c>
      <c r="M4455" s="1" t="s">
        <v>806</v>
      </c>
      <c r="N4455">
        <v>8500</v>
      </c>
      <c r="O4455">
        <v>9200</v>
      </c>
      <c r="P4455">
        <v>20200</v>
      </c>
      <c r="Q4455">
        <v>26400</v>
      </c>
      <c r="R4455">
        <v>30500</v>
      </c>
      <c r="S4455">
        <v>0</v>
      </c>
      <c r="T4455">
        <v>0</v>
      </c>
      <c r="U4455">
        <v>0</v>
      </c>
      <c r="V4455">
        <v>0</v>
      </c>
      <c r="W4455">
        <v>8400</v>
      </c>
      <c r="X4455">
        <v>8700</v>
      </c>
      <c r="Y4455">
        <v>10.79958164</v>
      </c>
      <c r="Z4455">
        <v>-74.759005130000006</v>
      </c>
      <c r="AA4455" s="1" t="s">
        <v>63</v>
      </c>
      <c r="AB4455">
        <v>2241156800</v>
      </c>
      <c r="AC4455" t="str">
        <f>MID(TablaPivotFinal[[#This Row],[Fecha]],1,4)</f>
        <v>2018</v>
      </c>
      <c r="AD4455" t="str">
        <f>MID(TablaPivotFinal[[#This Row],[Fecha]],5,3)</f>
        <v>Ago</v>
      </c>
      <c r="AE4455" s="1">
        <v>2241156800</v>
      </c>
      <c r="AF4455" s="1">
        <v>309329</v>
      </c>
    </row>
    <row r="4456" spans="1:32" x14ac:dyDescent="0.3">
      <c r="A4456" s="1" t="s">
        <v>801</v>
      </c>
      <c r="B4456" s="1" t="s">
        <v>802</v>
      </c>
      <c r="C4456">
        <v>2516</v>
      </c>
      <c r="D4456" s="1" t="s">
        <v>803</v>
      </c>
      <c r="E4456">
        <v>8</v>
      </c>
      <c r="F4456" s="1" t="s">
        <v>804</v>
      </c>
      <c r="G4456" s="1" t="s">
        <v>761</v>
      </c>
      <c r="H4456" s="1" t="s">
        <v>103</v>
      </c>
      <c r="I4456" s="1" t="s">
        <v>805</v>
      </c>
      <c r="J4456" s="1" t="s">
        <v>763</v>
      </c>
      <c r="K4456">
        <v>3006738048</v>
      </c>
      <c r="L4456">
        <v>3212057227</v>
      </c>
      <c r="M4456" s="1" t="s">
        <v>806</v>
      </c>
      <c r="N4456">
        <v>8500</v>
      </c>
      <c r="O4456">
        <v>9200</v>
      </c>
      <c r="P4456">
        <v>20200</v>
      </c>
      <c r="Q4456">
        <v>26400</v>
      </c>
      <c r="R4456">
        <v>30500</v>
      </c>
      <c r="S4456">
        <v>0</v>
      </c>
      <c r="T4456">
        <v>0</v>
      </c>
      <c r="U4456">
        <v>0</v>
      </c>
      <c r="V4456">
        <v>0</v>
      </c>
      <c r="W4456">
        <v>8400</v>
      </c>
      <c r="X4456">
        <v>8700</v>
      </c>
      <c r="Y4456">
        <v>10.79958164</v>
      </c>
      <c r="Z4456">
        <v>-74.759005130000006</v>
      </c>
      <c r="AA4456" s="1" t="s">
        <v>65</v>
      </c>
      <c r="AB4456">
        <v>2511964300</v>
      </c>
      <c r="AC4456" t="str">
        <f>MID(TablaPivotFinal[[#This Row],[Fecha]],1,4)</f>
        <v>2018</v>
      </c>
      <c r="AD4456" t="str">
        <f>MID(TablaPivotFinal[[#This Row],[Fecha]],5,3)</f>
        <v>Dic</v>
      </c>
      <c r="AE4456" s="1">
        <v>2511964300</v>
      </c>
      <c r="AF4456" s="1">
        <v>338107</v>
      </c>
    </row>
    <row r="4457" spans="1:32" x14ac:dyDescent="0.3">
      <c r="A4457" s="1" t="s">
        <v>801</v>
      </c>
      <c r="B4457" s="1" t="s">
        <v>802</v>
      </c>
      <c r="C4457">
        <v>2516</v>
      </c>
      <c r="D4457" s="1" t="s">
        <v>803</v>
      </c>
      <c r="E4457">
        <v>8</v>
      </c>
      <c r="F4457" s="1" t="s">
        <v>804</v>
      </c>
      <c r="G4457" s="1" t="s">
        <v>761</v>
      </c>
      <c r="H4457" s="1" t="s">
        <v>103</v>
      </c>
      <c r="I4457" s="1" t="s">
        <v>805</v>
      </c>
      <c r="J4457" s="1" t="s">
        <v>763</v>
      </c>
      <c r="K4457">
        <v>3006738048</v>
      </c>
      <c r="L4457">
        <v>3212057227</v>
      </c>
      <c r="M4457" s="1" t="s">
        <v>806</v>
      </c>
      <c r="N4457">
        <v>8500</v>
      </c>
      <c r="O4457">
        <v>9200</v>
      </c>
      <c r="P4457">
        <v>20200</v>
      </c>
      <c r="Q4457">
        <v>26400</v>
      </c>
      <c r="R4457">
        <v>30500</v>
      </c>
      <c r="S4457">
        <v>0</v>
      </c>
      <c r="T4457">
        <v>0</v>
      </c>
      <c r="U4457">
        <v>0</v>
      </c>
      <c r="V4457">
        <v>0</v>
      </c>
      <c r="W4457">
        <v>8400</v>
      </c>
      <c r="X4457">
        <v>8700</v>
      </c>
      <c r="Y4457">
        <v>10.79958164</v>
      </c>
      <c r="Z4457">
        <v>-74.759005130000006</v>
      </c>
      <c r="AA4457" s="1" t="s">
        <v>67</v>
      </c>
      <c r="AB4457">
        <v>2300177400</v>
      </c>
      <c r="AC4457" t="str">
        <f>MID(TablaPivotFinal[[#This Row],[Fecha]],1,4)</f>
        <v>2018</v>
      </c>
      <c r="AD4457" t="str">
        <f>MID(TablaPivotFinal[[#This Row],[Fecha]],5,3)</f>
        <v>Ene</v>
      </c>
      <c r="AE4457" s="1">
        <v>2300177400</v>
      </c>
      <c r="AF4457" s="1">
        <v>321140</v>
      </c>
    </row>
    <row r="4458" spans="1:32" x14ac:dyDescent="0.3">
      <c r="A4458" s="1" t="s">
        <v>801</v>
      </c>
      <c r="B4458" s="1" t="s">
        <v>802</v>
      </c>
      <c r="C4458">
        <v>2516</v>
      </c>
      <c r="D4458" s="1" t="s">
        <v>803</v>
      </c>
      <c r="E4458">
        <v>8</v>
      </c>
      <c r="F4458" s="1" t="s">
        <v>804</v>
      </c>
      <c r="G4458" s="1" t="s">
        <v>761</v>
      </c>
      <c r="H4458" s="1" t="s">
        <v>103</v>
      </c>
      <c r="I4458" s="1" t="s">
        <v>805</v>
      </c>
      <c r="J4458" s="1" t="s">
        <v>763</v>
      </c>
      <c r="K4458">
        <v>3006738048</v>
      </c>
      <c r="L4458">
        <v>3212057227</v>
      </c>
      <c r="M4458" s="1" t="s">
        <v>806</v>
      </c>
      <c r="N4458">
        <v>8500</v>
      </c>
      <c r="O4458">
        <v>9200</v>
      </c>
      <c r="P4458">
        <v>20200</v>
      </c>
      <c r="Q4458">
        <v>26400</v>
      </c>
      <c r="R4458">
        <v>30500</v>
      </c>
      <c r="S4458">
        <v>0</v>
      </c>
      <c r="T4458">
        <v>0</v>
      </c>
      <c r="U4458">
        <v>0</v>
      </c>
      <c r="V4458">
        <v>0</v>
      </c>
      <c r="W4458">
        <v>8400</v>
      </c>
      <c r="X4458">
        <v>8700</v>
      </c>
      <c r="Y4458">
        <v>10.79958164</v>
      </c>
      <c r="Z4458">
        <v>-74.759005130000006</v>
      </c>
      <c r="AA4458" s="1" t="s">
        <v>69</v>
      </c>
      <c r="AB4458">
        <v>2074211300</v>
      </c>
      <c r="AC4458" t="str">
        <f>MID(TablaPivotFinal[[#This Row],[Fecha]],1,4)</f>
        <v>2018</v>
      </c>
      <c r="AD4458" t="str">
        <f>MID(TablaPivotFinal[[#This Row],[Fecha]],5,3)</f>
        <v>Feb</v>
      </c>
      <c r="AE4458" s="1">
        <v>2074211300</v>
      </c>
      <c r="AF4458" s="1">
        <v>286541</v>
      </c>
    </row>
    <row r="4459" spans="1:32" x14ac:dyDescent="0.3">
      <c r="A4459" s="1" t="s">
        <v>801</v>
      </c>
      <c r="B4459" s="1" t="s">
        <v>802</v>
      </c>
      <c r="C4459">
        <v>2516</v>
      </c>
      <c r="D4459" s="1" t="s">
        <v>803</v>
      </c>
      <c r="E4459">
        <v>8</v>
      </c>
      <c r="F4459" s="1" t="s">
        <v>804</v>
      </c>
      <c r="G4459" s="1" t="s">
        <v>761</v>
      </c>
      <c r="H4459" s="1" t="s">
        <v>103</v>
      </c>
      <c r="I4459" s="1" t="s">
        <v>805</v>
      </c>
      <c r="J4459" s="1" t="s">
        <v>763</v>
      </c>
      <c r="K4459">
        <v>3006738048</v>
      </c>
      <c r="L4459">
        <v>3212057227</v>
      </c>
      <c r="M4459" s="1" t="s">
        <v>806</v>
      </c>
      <c r="N4459">
        <v>8500</v>
      </c>
      <c r="O4459">
        <v>9200</v>
      </c>
      <c r="P4459">
        <v>20200</v>
      </c>
      <c r="Q4459">
        <v>26400</v>
      </c>
      <c r="R4459">
        <v>30500</v>
      </c>
      <c r="S4459">
        <v>0</v>
      </c>
      <c r="T4459">
        <v>0</v>
      </c>
      <c r="U4459">
        <v>0</v>
      </c>
      <c r="V4459">
        <v>0</v>
      </c>
      <c r="W4459">
        <v>8400</v>
      </c>
      <c r="X4459">
        <v>8700</v>
      </c>
      <c r="Y4459">
        <v>10.79958164</v>
      </c>
      <c r="Z4459">
        <v>-74.759005130000006</v>
      </c>
      <c r="AA4459" s="1" t="s">
        <v>71</v>
      </c>
      <c r="AB4459">
        <v>2228012300</v>
      </c>
      <c r="AC4459" t="str">
        <f>MID(TablaPivotFinal[[#This Row],[Fecha]],1,4)</f>
        <v>2018</v>
      </c>
      <c r="AD4459" t="str">
        <f>MID(TablaPivotFinal[[#This Row],[Fecha]],5,3)</f>
        <v>Jul</v>
      </c>
      <c r="AE4459" s="1">
        <v>2228012300</v>
      </c>
      <c r="AF4459" s="1">
        <v>308236</v>
      </c>
    </row>
    <row r="4460" spans="1:32" x14ac:dyDescent="0.3">
      <c r="A4460" s="1" t="s">
        <v>801</v>
      </c>
      <c r="B4460" s="1" t="s">
        <v>802</v>
      </c>
      <c r="C4460">
        <v>2516</v>
      </c>
      <c r="D4460" s="1" t="s">
        <v>803</v>
      </c>
      <c r="E4460">
        <v>8</v>
      </c>
      <c r="F4460" s="1" t="s">
        <v>804</v>
      </c>
      <c r="G4460" s="1" t="s">
        <v>761</v>
      </c>
      <c r="H4460" s="1" t="s">
        <v>103</v>
      </c>
      <c r="I4460" s="1" t="s">
        <v>805</v>
      </c>
      <c r="J4460" s="1" t="s">
        <v>763</v>
      </c>
      <c r="K4460">
        <v>3006738048</v>
      </c>
      <c r="L4460">
        <v>3212057227</v>
      </c>
      <c r="M4460" s="1" t="s">
        <v>806</v>
      </c>
      <c r="N4460">
        <v>8500</v>
      </c>
      <c r="O4460">
        <v>9200</v>
      </c>
      <c r="P4460">
        <v>20200</v>
      </c>
      <c r="Q4460">
        <v>26400</v>
      </c>
      <c r="R4460">
        <v>30500</v>
      </c>
      <c r="S4460">
        <v>0</v>
      </c>
      <c r="T4460">
        <v>0</v>
      </c>
      <c r="U4460">
        <v>0</v>
      </c>
      <c r="V4460">
        <v>0</v>
      </c>
      <c r="W4460">
        <v>8400</v>
      </c>
      <c r="X4460">
        <v>8700</v>
      </c>
      <c r="Y4460">
        <v>10.79958164</v>
      </c>
      <c r="Z4460">
        <v>-74.759005130000006</v>
      </c>
      <c r="AA4460" s="1" t="s">
        <v>73</v>
      </c>
      <c r="AB4460">
        <v>2060644400</v>
      </c>
      <c r="AC4460" t="str">
        <f>MID(TablaPivotFinal[[#This Row],[Fecha]],1,4)</f>
        <v>2018</v>
      </c>
      <c r="AD4460" t="str">
        <f>MID(TablaPivotFinal[[#This Row],[Fecha]],5,3)</f>
        <v>Jun</v>
      </c>
      <c r="AE4460" s="1">
        <v>2060644400</v>
      </c>
      <c r="AF4460" s="1">
        <v>294885</v>
      </c>
    </row>
    <row r="4461" spans="1:32" x14ac:dyDescent="0.3">
      <c r="A4461" s="1" t="s">
        <v>801</v>
      </c>
      <c r="B4461" s="1" t="s">
        <v>802</v>
      </c>
      <c r="C4461">
        <v>2516</v>
      </c>
      <c r="D4461" s="1" t="s">
        <v>803</v>
      </c>
      <c r="E4461">
        <v>8</v>
      </c>
      <c r="F4461" s="1" t="s">
        <v>804</v>
      </c>
      <c r="G4461" s="1" t="s">
        <v>761</v>
      </c>
      <c r="H4461" s="1" t="s">
        <v>103</v>
      </c>
      <c r="I4461" s="1" t="s">
        <v>805</v>
      </c>
      <c r="J4461" s="1" t="s">
        <v>763</v>
      </c>
      <c r="K4461">
        <v>3006738048</v>
      </c>
      <c r="L4461">
        <v>3212057227</v>
      </c>
      <c r="M4461" s="1" t="s">
        <v>806</v>
      </c>
      <c r="N4461">
        <v>8500</v>
      </c>
      <c r="O4461">
        <v>9200</v>
      </c>
      <c r="P4461">
        <v>20200</v>
      </c>
      <c r="Q4461">
        <v>26400</v>
      </c>
      <c r="R4461">
        <v>30500</v>
      </c>
      <c r="S4461">
        <v>0</v>
      </c>
      <c r="T4461">
        <v>0</v>
      </c>
      <c r="U4461">
        <v>0</v>
      </c>
      <c r="V4461">
        <v>0</v>
      </c>
      <c r="W4461">
        <v>8400</v>
      </c>
      <c r="X4461">
        <v>8700</v>
      </c>
      <c r="Y4461">
        <v>10.79958164</v>
      </c>
      <c r="Z4461">
        <v>-74.759005130000006</v>
      </c>
      <c r="AA4461" s="1" t="s">
        <v>75</v>
      </c>
      <c r="AB4461">
        <v>2322009500</v>
      </c>
      <c r="AC4461" t="str">
        <f>MID(TablaPivotFinal[[#This Row],[Fecha]],1,4)</f>
        <v>2018</v>
      </c>
      <c r="AD4461" t="str">
        <f>MID(TablaPivotFinal[[#This Row],[Fecha]],5,3)</f>
        <v>Mar</v>
      </c>
      <c r="AE4461" s="1">
        <v>2322009500</v>
      </c>
      <c r="AF4461" s="1">
        <v>321151</v>
      </c>
    </row>
    <row r="4462" spans="1:32" x14ac:dyDescent="0.3">
      <c r="A4462" s="1" t="s">
        <v>801</v>
      </c>
      <c r="B4462" s="1" t="s">
        <v>802</v>
      </c>
      <c r="C4462">
        <v>2516</v>
      </c>
      <c r="D4462" s="1" t="s">
        <v>803</v>
      </c>
      <c r="E4462">
        <v>8</v>
      </c>
      <c r="F4462" s="1" t="s">
        <v>804</v>
      </c>
      <c r="G4462" s="1" t="s">
        <v>761</v>
      </c>
      <c r="H4462" s="1" t="s">
        <v>103</v>
      </c>
      <c r="I4462" s="1" t="s">
        <v>805</v>
      </c>
      <c r="J4462" s="1" t="s">
        <v>763</v>
      </c>
      <c r="K4462">
        <v>3006738048</v>
      </c>
      <c r="L4462">
        <v>3212057227</v>
      </c>
      <c r="M4462" s="1" t="s">
        <v>806</v>
      </c>
      <c r="N4462">
        <v>8500</v>
      </c>
      <c r="O4462">
        <v>9200</v>
      </c>
      <c r="P4462">
        <v>20200</v>
      </c>
      <c r="Q4462">
        <v>26400</v>
      </c>
      <c r="R4462">
        <v>30500</v>
      </c>
      <c r="S4462">
        <v>0</v>
      </c>
      <c r="T4462">
        <v>0</v>
      </c>
      <c r="U4462">
        <v>0</v>
      </c>
      <c r="V4462">
        <v>0</v>
      </c>
      <c r="W4462">
        <v>8400</v>
      </c>
      <c r="X4462">
        <v>8700</v>
      </c>
      <c r="Y4462">
        <v>10.79958164</v>
      </c>
      <c r="Z4462">
        <v>-74.759005130000006</v>
      </c>
      <c r="AA4462" s="1" t="s">
        <v>77</v>
      </c>
      <c r="AB4462">
        <v>2191414900</v>
      </c>
      <c r="AC4462" t="str">
        <f>MID(TablaPivotFinal[[#This Row],[Fecha]],1,4)</f>
        <v>2018</v>
      </c>
      <c r="AD4462" t="str">
        <f>MID(TablaPivotFinal[[#This Row],[Fecha]],5,3)</f>
        <v>May</v>
      </c>
      <c r="AE4462" s="1">
        <v>2191414900</v>
      </c>
      <c r="AF4462" s="1">
        <v>307127</v>
      </c>
    </row>
    <row r="4463" spans="1:32" x14ac:dyDescent="0.3">
      <c r="A4463" s="1" t="s">
        <v>801</v>
      </c>
      <c r="B4463" s="1" t="s">
        <v>802</v>
      </c>
      <c r="C4463">
        <v>2516</v>
      </c>
      <c r="D4463" s="1" t="s">
        <v>803</v>
      </c>
      <c r="E4463">
        <v>8</v>
      </c>
      <c r="F4463" s="1" t="s">
        <v>804</v>
      </c>
      <c r="G4463" s="1" t="s">
        <v>761</v>
      </c>
      <c r="H4463" s="1" t="s">
        <v>103</v>
      </c>
      <c r="I4463" s="1" t="s">
        <v>805</v>
      </c>
      <c r="J4463" s="1" t="s">
        <v>763</v>
      </c>
      <c r="K4463">
        <v>3006738048</v>
      </c>
      <c r="L4463">
        <v>3212057227</v>
      </c>
      <c r="M4463" s="1" t="s">
        <v>806</v>
      </c>
      <c r="N4463">
        <v>8500</v>
      </c>
      <c r="O4463">
        <v>9200</v>
      </c>
      <c r="P4463">
        <v>20200</v>
      </c>
      <c r="Q4463">
        <v>26400</v>
      </c>
      <c r="R4463">
        <v>30500</v>
      </c>
      <c r="S4463">
        <v>0</v>
      </c>
      <c r="T4463">
        <v>0</v>
      </c>
      <c r="U4463">
        <v>0</v>
      </c>
      <c r="V4463">
        <v>0</v>
      </c>
      <c r="W4463">
        <v>8400</v>
      </c>
      <c r="X4463">
        <v>8700</v>
      </c>
      <c r="Y4463">
        <v>10.79958164</v>
      </c>
      <c r="Z4463">
        <v>-74.759005130000006</v>
      </c>
      <c r="AA4463" s="1" t="s">
        <v>79</v>
      </c>
      <c r="AB4463">
        <v>2308250800</v>
      </c>
      <c r="AC4463" t="str">
        <f>MID(TablaPivotFinal[[#This Row],[Fecha]],1,4)</f>
        <v>2018</v>
      </c>
      <c r="AD4463" t="str">
        <f>MID(TablaPivotFinal[[#This Row],[Fecha]],5,3)</f>
        <v>Nov</v>
      </c>
      <c r="AE4463" s="1">
        <v>2308250800</v>
      </c>
      <c r="AF4463" s="1">
        <v>309205</v>
      </c>
    </row>
    <row r="4464" spans="1:32" x14ac:dyDescent="0.3">
      <c r="A4464" s="1" t="s">
        <v>801</v>
      </c>
      <c r="B4464" s="1" t="s">
        <v>802</v>
      </c>
      <c r="C4464">
        <v>2516</v>
      </c>
      <c r="D4464" s="1" t="s">
        <v>803</v>
      </c>
      <c r="E4464">
        <v>8</v>
      </c>
      <c r="F4464" s="1" t="s">
        <v>804</v>
      </c>
      <c r="G4464" s="1" t="s">
        <v>761</v>
      </c>
      <c r="H4464" s="1" t="s">
        <v>103</v>
      </c>
      <c r="I4464" s="1" t="s">
        <v>805</v>
      </c>
      <c r="J4464" s="1" t="s">
        <v>763</v>
      </c>
      <c r="K4464">
        <v>3006738048</v>
      </c>
      <c r="L4464">
        <v>3212057227</v>
      </c>
      <c r="M4464" s="1" t="s">
        <v>806</v>
      </c>
      <c r="N4464">
        <v>8500</v>
      </c>
      <c r="O4464">
        <v>9200</v>
      </c>
      <c r="P4464">
        <v>20200</v>
      </c>
      <c r="Q4464">
        <v>26400</v>
      </c>
      <c r="R4464">
        <v>30500</v>
      </c>
      <c r="S4464">
        <v>0</v>
      </c>
      <c r="T4464">
        <v>0</v>
      </c>
      <c r="U4464">
        <v>0</v>
      </c>
      <c r="V4464">
        <v>0</v>
      </c>
      <c r="W4464">
        <v>8400</v>
      </c>
      <c r="X4464">
        <v>8700</v>
      </c>
      <c r="Y4464">
        <v>10.79958164</v>
      </c>
      <c r="Z4464">
        <v>-74.759005130000006</v>
      </c>
      <c r="AA4464" s="1" t="s">
        <v>81</v>
      </c>
      <c r="AB4464">
        <v>2316656300</v>
      </c>
      <c r="AC4464" t="str">
        <f>MID(TablaPivotFinal[[#This Row],[Fecha]],1,4)</f>
        <v>2018</v>
      </c>
      <c r="AD4464" t="str">
        <f>MID(TablaPivotFinal[[#This Row],[Fecha]],5,3)</f>
        <v>Oct</v>
      </c>
      <c r="AE4464" s="1">
        <v>2316656300</v>
      </c>
      <c r="AF4464" s="1">
        <v>315034</v>
      </c>
    </row>
    <row r="4465" spans="1:32" x14ac:dyDescent="0.3">
      <c r="A4465" s="1" t="s">
        <v>801</v>
      </c>
      <c r="B4465" s="1" t="s">
        <v>802</v>
      </c>
      <c r="C4465">
        <v>2516</v>
      </c>
      <c r="D4465" s="1" t="s">
        <v>803</v>
      </c>
      <c r="E4465">
        <v>8</v>
      </c>
      <c r="F4465" s="1" t="s">
        <v>804</v>
      </c>
      <c r="G4465" s="1" t="s">
        <v>761</v>
      </c>
      <c r="H4465" s="1" t="s">
        <v>103</v>
      </c>
      <c r="I4465" s="1" t="s">
        <v>805</v>
      </c>
      <c r="J4465" s="1" t="s">
        <v>763</v>
      </c>
      <c r="K4465">
        <v>3006738048</v>
      </c>
      <c r="L4465">
        <v>3212057227</v>
      </c>
      <c r="M4465" s="1" t="s">
        <v>806</v>
      </c>
      <c r="N4465">
        <v>8500</v>
      </c>
      <c r="O4465">
        <v>9200</v>
      </c>
      <c r="P4465">
        <v>20200</v>
      </c>
      <c r="Q4465">
        <v>26400</v>
      </c>
      <c r="R4465">
        <v>30500</v>
      </c>
      <c r="S4465">
        <v>0</v>
      </c>
      <c r="T4465">
        <v>0</v>
      </c>
      <c r="U4465">
        <v>0</v>
      </c>
      <c r="V4465">
        <v>0</v>
      </c>
      <c r="W4465">
        <v>8400</v>
      </c>
      <c r="X4465">
        <v>8700</v>
      </c>
      <c r="Y4465">
        <v>10.79958164</v>
      </c>
      <c r="Z4465">
        <v>-74.759005130000006</v>
      </c>
      <c r="AA4465" s="1" t="s">
        <v>83</v>
      </c>
      <c r="AB4465">
        <v>2191783100</v>
      </c>
      <c r="AC4465" t="str">
        <f>MID(TablaPivotFinal[[#This Row],[Fecha]],1,4)</f>
        <v>2018</v>
      </c>
      <c r="AD4465" t="str">
        <f>MID(TablaPivotFinal[[#This Row],[Fecha]],5,3)</f>
        <v>Sep</v>
      </c>
      <c r="AE4465" s="1">
        <v>2191783100</v>
      </c>
      <c r="AF4465" s="1">
        <v>299989</v>
      </c>
    </row>
    <row r="4466" spans="1:32" x14ac:dyDescent="0.3">
      <c r="A4466" s="1" t="s">
        <v>807</v>
      </c>
      <c r="B4466" s="1" t="s">
        <v>111</v>
      </c>
      <c r="C4466">
        <v>4902</v>
      </c>
      <c r="D4466" s="1" t="s">
        <v>808</v>
      </c>
      <c r="E4466">
        <v>44</v>
      </c>
      <c r="F4466" s="1" t="s">
        <v>809</v>
      </c>
      <c r="G4466" s="1" t="s">
        <v>712</v>
      </c>
      <c r="H4466" s="1" t="s">
        <v>111</v>
      </c>
      <c r="I4466" s="1" t="s">
        <v>810</v>
      </c>
      <c r="J4466" s="1" t="s">
        <v>714</v>
      </c>
      <c r="K4466">
        <v>-1</v>
      </c>
      <c r="L4466">
        <v>-1</v>
      </c>
      <c r="M4466" s="1" t="s">
        <v>811</v>
      </c>
      <c r="N4466">
        <v>9300</v>
      </c>
      <c r="O4466">
        <v>9900</v>
      </c>
      <c r="P4466">
        <v>10800</v>
      </c>
      <c r="Q4466">
        <v>11500</v>
      </c>
      <c r="R4466">
        <v>12400</v>
      </c>
      <c r="S4466">
        <v>35600</v>
      </c>
      <c r="T4466">
        <v>40800</v>
      </c>
      <c r="U4466">
        <v>0</v>
      </c>
      <c r="V4466">
        <v>0</v>
      </c>
      <c r="W4466">
        <v>0</v>
      </c>
      <c r="X4466">
        <v>0</v>
      </c>
      <c r="Y4466">
        <v>10.800015930000001</v>
      </c>
      <c r="Z4466">
        <v>-72.975540330000001</v>
      </c>
      <c r="AA4466" s="1" t="s">
        <v>13</v>
      </c>
      <c r="AB4466">
        <v>820317300</v>
      </c>
      <c r="AC4466" t="str">
        <f>MID(TablaPivotFinal[[#This Row],[Fecha]],1,4)</f>
        <v>2016</v>
      </c>
      <c r="AD4466" t="str">
        <f>MID(TablaPivotFinal[[#This Row],[Fecha]],5,3)</f>
        <v>Abr</v>
      </c>
      <c r="AE4466" s="1">
        <v>820317300</v>
      </c>
      <c r="AF4466" s="1">
        <v>135545</v>
      </c>
    </row>
    <row r="4467" spans="1:32" x14ac:dyDescent="0.3">
      <c r="A4467" s="1" t="s">
        <v>807</v>
      </c>
      <c r="B4467" s="1" t="s">
        <v>111</v>
      </c>
      <c r="C4467">
        <v>4902</v>
      </c>
      <c r="D4467" s="1" t="s">
        <v>808</v>
      </c>
      <c r="E4467">
        <v>44</v>
      </c>
      <c r="F4467" s="1" t="s">
        <v>809</v>
      </c>
      <c r="G4467" s="1" t="s">
        <v>712</v>
      </c>
      <c r="H4467" s="1" t="s">
        <v>111</v>
      </c>
      <c r="I4467" s="1" t="s">
        <v>810</v>
      </c>
      <c r="J4467" s="1" t="s">
        <v>714</v>
      </c>
      <c r="K4467">
        <v>-1</v>
      </c>
      <c r="L4467">
        <v>-1</v>
      </c>
      <c r="M4467" s="1" t="s">
        <v>811</v>
      </c>
      <c r="N4467">
        <v>9300</v>
      </c>
      <c r="O4467">
        <v>9900</v>
      </c>
      <c r="P4467">
        <v>10800</v>
      </c>
      <c r="Q4467">
        <v>11500</v>
      </c>
      <c r="R4467">
        <v>12400</v>
      </c>
      <c r="S4467">
        <v>35600</v>
      </c>
      <c r="T4467">
        <v>40800</v>
      </c>
      <c r="U4467">
        <v>0</v>
      </c>
      <c r="V4467">
        <v>0</v>
      </c>
      <c r="W4467">
        <v>0</v>
      </c>
      <c r="X4467">
        <v>0</v>
      </c>
      <c r="Y4467">
        <v>10.800015930000001</v>
      </c>
      <c r="Z4467">
        <v>-72.975540330000001</v>
      </c>
      <c r="AA4467" s="1" t="s">
        <v>15</v>
      </c>
      <c r="AB4467">
        <v>1012952100</v>
      </c>
      <c r="AC4467" t="str">
        <f>MID(TablaPivotFinal[[#This Row],[Fecha]],1,4)</f>
        <v>2016</v>
      </c>
      <c r="AD4467" t="str">
        <f>MID(TablaPivotFinal[[#This Row],[Fecha]],5,3)</f>
        <v>Ago</v>
      </c>
      <c r="AE4467" s="1">
        <v>1012952100</v>
      </c>
      <c r="AF4467" s="1">
        <v>137910</v>
      </c>
    </row>
    <row r="4468" spans="1:32" x14ac:dyDescent="0.3">
      <c r="A4468" s="1" t="s">
        <v>807</v>
      </c>
      <c r="B4468" s="1" t="s">
        <v>111</v>
      </c>
      <c r="C4468">
        <v>4902</v>
      </c>
      <c r="D4468" s="1" t="s">
        <v>808</v>
      </c>
      <c r="E4468">
        <v>44</v>
      </c>
      <c r="F4468" s="1" t="s">
        <v>809</v>
      </c>
      <c r="G4468" s="1" t="s">
        <v>712</v>
      </c>
      <c r="H4468" s="1" t="s">
        <v>111</v>
      </c>
      <c r="I4468" s="1" t="s">
        <v>810</v>
      </c>
      <c r="J4468" s="1" t="s">
        <v>714</v>
      </c>
      <c r="K4468">
        <v>-1</v>
      </c>
      <c r="L4468">
        <v>-1</v>
      </c>
      <c r="M4468" s="1" t="s">
        <v>811</v>
      </c>
      <c r="N4468">
        <v>9300</v>
      </c>
      <c r="O4468">
        <v>9900</v>
      </c>
      <c r="P4468">
        <v>10800</v>
      </c>
      <c r="Q4468">
        <v>11500</v>
      </c>
      <c r="R4468">
        <v>12400</v>
      </c>
      <c r="S4468">
        <v>35600</v>
      </c>
      <c r="T4468">
        <v>40800</v>
      </c>
      <c r="U4468">
        <v>0</v>
      </c>
      <c r="V4468">
        <v>0</v>
      </c>
      <c r="W4468">
        <v>0</v>
      </c>
      <c r="X4468">
        <v>0</v>
      </c>
      <c r="Y4468">
        <v>10.800015930000001</v>
      </c>
      <c r="Z4468">
        <v>-72.975540330000001</v>
      </c>
      <c r="AA4468" s="1" t="s">
        <v>17</v>
      </c>
      <c r="AB4468">
        <v>1117228300</v>
      </c>
      <c r="AC4468" t="str">
        <f>MID(TablaPivotFinal[[#This Row],[Fecha]],1,4)</f>
        <v>2016</v>
      </c>
      <c r="AD4468" t="str">
        <f>MID(TablaPivotFinal[[#This Row],[Fecha]],5,3)</f>
        <v>Dic</v>
      </c>
      <c r="AE4468" s="1">
        <v>1117228300</v>
      </c>
      <c r="AF4468" s="1">
        <v>157732</v>
      </c>
    </row>
    <row r="4469" spans="1:32" x14ac:dyDescent="0.3">
      <c r="A4469" s="1" t="s">
        <v>807</v>
      </c>
      <c r="B4469" s="1" t="s">
        <v>111</v>
      </c>
      <c r="C4469">
        <v>4902</v>
      </c>
      <c r="D4469" s="1" t="s">
        <v>808</v>
      </c>
      <c r="E4469">
        <v>44</v>
      </c>
      <c r="F4469" s="1" t="s">
        <v>809</v>
      </c>
      <c r="G4469" s="1" t="s">
        <v>712</v>
      </c>
      <c r="H4469" s="1" t="s">
        <v>111</v>
      </c>
      <c r="I4469" s="1" t="s">
        <v>810</v>
      </c>
      <c r="J4469" s="1" t="s">
        <v>714</v>
      </c>
      <c r="K4469">
        <v>-1</v>
      </c>
      <c r="L4469">
        <v>-1</v>
      </c>
      <c r="M4469" s="1" t="s">
        <v>811</v>
      </c>
      <c r="N4469">
        <v>9300</v>
      </c>
      <c r="O4469">
        <v>9900</v>
      </c>
      <c r="P4469">
        <v>10800</v>
      </c>
      <c r="Q4469">
        <v>11500</v>
      </c>
      <c r="R4469">
        <v>12400</v>
      </c>
      <c r="S4469">
        <v>35600</v>
      </c>
      <c r="T4469">
        <v>40800</v>
      </c>
      <c r="U4469">
        <v>0</v>
      </c>
      <c r="V4469">
        <v>0</v>
      </c>
      <c r="W4469">
        <v>0</v>
      </c>
      <c r="X4469">
        <v>0</v>
      </c>
      <c r="Y4469">
        <v>10.800015930000001</v>
      </c>
      <c r="Z4469">
        <v>-72.975540330000001</v>
      </c>
      <c r="AA4469" s="1" t="s">
        <v>19</v>
      </c>
      <c r="AB4469">
        <v>871764500</v>
      </c>
      <c r="AC4469" t="str">
        <f>MID(TablaPivotFinal[[#This Row],[Fecha]],1,4)</f>
        <v>2016</v>
      </c>
      <c r="AD4469" t="str">
        <f>MID(TablaPivotFinal[[#This Row],[Fecha]],5,3)</f>
        <v>Ene</v>
      </c>
      <c r="AE4469" s="1">
        <v>871764500</v>
      </c>
      <c r="AF4469" s="1">
        <v>147102</v>
      </c>
    </row>
    <row r="4470" spans="1:32" x14ac:dyDescent="0.3">
      <c r="A4470" s="1" t="s">
        <v>807</v>
      </c>
      <c r="B4470" s="1" t="s">
        <v>111</v>
      </c>
      <c r="C4470">
        <v>4902</v>
      </c>
      <c r="D4470" s="1" t="s">
        <v>808</v>
      </c>
      <c r="E4470">
        <v>44</v>
      </c>
      <c r="F4470" s="1" t="s">
        <v>809</v>
      </c>
      <c r="G4470" s="1" t="s">
        <v>712</v>
      </c>
      <c r="H4470" s="1" t="s">
        <v>111</v>
      </c>
      <c r="I4470" s="1" t="s">
        <v>810</v>
      </c>
      <c r="J4470" s="1" t="s">
        <v>714</v>
      </c>
      <c r="K4470">
        <v>-1</v>
      </c>
      <c r="L4470">
        <v>-1</v>
      </c>
      <c r="M4470" s="1" t="s">
        <v>811</v>
      </c>
      <c r="N4470">
        <v>9300</v>
      </c>
      <c r="O4470">
        <v>9900</v>
      </c>
      <c r="P4470">
        <v>10800</v>
      </c>
      <c r="Q4470">
        <v>11500</v>
      </c>
      <c r="R4470">
        <v>12400</v>
      </c>
      <c r="S4470">
        <v>35600</v>
      </c>
      <c r="T4470">
        <v>40800</v>
      </c>
      <c r="U4470">
        <v>0</v>
      </c>
      <c r="V4470">
        <v>0</v>
      </c>
      <c r="W4470">
        <v>0</v>
      </c>
      <c r="X4470">
        <v>0</v>
      </c>
      <c r="Y4470">
        <v>10.800015930000001</v>
      </c>
      <c r="Z4470">
        <v>-72.975540330000001</v>
      </c>
      <c r="AA4470" s="1" t="s">
        <v>21</v>
      </c>
      <c r="AB4470">
        <v>766846600</v>
      </c>
      <c r="AC4470" t="str">
        <f>MID(TablaPivotFinal[[#This Row],[Fecha]],1,4)</f>
        <v>2016</v>
      </c>
      <c r="AD4470" t="str">
        <f>MID(TablaPivotFinal[[#This Row],[Fecha]],5,3)</f>
        <v>Feb</v>
      </c>
      <c r="AE4470" s="1">
        <v>766846600</v>
      </c>
      <c r="AF4470" s="1">
        <v>126869</v>
      </c>
    </row>
    <row r="4471" spans="1:32" x14ac:dyDescent="0.3">
      <c r="A4471" s="1" t="s">
        <v>807</v>
      </c>
      <c r="B4471" s="1" t="s">
        <v>111</v>
      </c>
      <c r="C4471">
        <v>4902</v>
      </c>
      <c r="D4471" s="1" t="s">
        <v>808</v>
      </c>
      <c r="E4471">
        <v>44</v>
      </c>
      <c r="F4471" s="1" t="s">
        <v>809</v>
      </c>
      <c r="G4471" s="1" t="s">
        <v>712</v>
      </c>
      <c r="H4471" s="1" t="s">
        <v>111</v>
      </c>
      <c r="I4471" s="1" t="s">
        <v>810</v>
      </c>
      <c r="J4471" s="1" t="s">
        <v>714</v>
      </c>
      <c r="K4471">
        <v>-1</v>
      </c>
      <c r="L4471">
        <v>-1</v>
      </c>
      <c r="M4471" s="1" t="s">
        <v>811</v>
      </c>
      <c r="N4471">
        <v>9300</v>
      </c>
      <c r="O4471">
        <v>9900</v>
      </c>
      <c r="P4471">
        <v>10800</v>
      </c>
      <c r="Q4471">
        <v>11500</v>
      </c>
      <c r="R4471">
        <v>12400</v>
      </c>
      <c r="S4471">
        <v>35600</v>
      </c>
      <c r="T4471">
        <v>40800</v>
      </c>
      <c r="U4471">
        <v>0</v>
      </c>
      <c r="V4471">
        <v>0</v>
      </c>
      <c r="W4471">
        <v>0</v>
      </c>
      <c r="X4471">
        <v>0</v>
      </c>
      <c r="Y4471">
        <v>10.800015930000001</v>
      </c>
      <c r="Z4471">
        <v>-72.975540330000001</v>
      </c>
      <c r="AA4471" s="1" t="s">
        <v>23</v>
      </c>
      <c r="AB4471">
        <v>1015191700</v>
      </c>
      <c r="AC4471" t="str">
        <f>MID(TablaPivotFinal[[#This Row],[Fecha]],1,4)</f>
        <v>2016</v>
      </c>
      <c r="AD4471" t="str">
        <f>MID(TablaPivotFinal[[#This Row],[Fecha]],5,3)</f>
        <v>Jul</v>
      </c>
      <c r="AE4471" s="1">
        <v>1015191700</v>
      </c>
      <c r="AF4471" s="1">
        <v>142226</v>
      </c>
    </row>
    <row r="4472" spans="1:32" x14ac:dyDescent="0.3">
      <c r="A4472" s="1" t="s">
        <v>807</v>
      </c>
      <c r="B4472" s="1" t="s">
        <v>111</v>
      </c>
      <c r="C4472">
        <v>4902</v>
      </c>
      <c r="D4472" s="1" t="s">
        <v>808</v>
      </c>
      <c r="E4472">
        <v>44</v>
      </c>
      <c r="F4472" s="1" t="s">
        <v>809</v>
      </c>
      <c r="G4472" s="1" t="s">
        <v>712</v>
      </c>
      <c r="H4472" s="1" t="s">
        <v>111</v>
      </c>
      <c r="I4472" s="1" t="s">
        <v>810</v>
      </c>
      <c r="J4472" s="1" t="s">
        <v>714</v>
      </c>
      <c r="K4472">
        <v>-1</v>
      </c>
      <c r="L4472">
        <v>-1</v>
      </c>
      <c r="M4472" s="1" t="s">
        <v>811</v>
      </c>
      <c r="N4472">
        <v>9300</v>
      </c>
      <c r="O4472">
        <v>9900</v>
      </c>
      <c r="P4472">
        <v>10800</v>
      </c>
      <c r="Q4472">
        <v>11500</v>
      </c>
      <c r="R4472">
        <v>12400</v>
      </c>
      <c r="S4472">
        <v>35600</v>
      </c>
      <c r="T4472">
        <v>40800</v>
      </c>
      <c r="U4472">
        <v>0</v>
      </c>
      <c r="V4472">
        <v>0</v>
      </c>
      <c r="W4472">
        <v>0</v>
      </c>
      <c r="X4472">
        <v>0</v>
      </c>
      <c r="Y4472">
        <v>10.800015930000001</v>
      </c>
      <c r="Z4472">
        <v>-72.975540330000001</v>
      </c>
      <c r="AA4472" s="1" t="s">
        <v>25</v>
      </c>
      <c r="AB4472">
        <v>964126800</v>
      </c>
      <c r="AC4472" t="str">
        <f>MID(TablaPivotFinal[[#This Row],[Fecha]],1,4)</f>
        <v>2016</v>
      </c>
      <c r="AD4472" t="str">
        <f>MID(TablaPivotFinal[[#This Row],[Fecha]],5,3)</f>
        <v>Jun</v>
      </c>
      <c r="AE4472" s="1">
        <v>964126800</v>
      </c>
      <c r="AF4472" s="1">
        <v>132636</v>
      </c>
    </row>
    <row r="4473" spans="1:32" x14ac:dyDescent="0.3">
      <c r="A4473" s="1" t="s">
        <v>807</v>
      </c>
      <c r="B4473" s="1" t="s">
        <v>111</v>
      </c>
      <c r="C4473">
        <v>4902</v>
      </c>
      <c r="D4473" s="1" t="s">
        <v>808</v>
      </c>
      <c r="E4473">
        <v>44</v>
      </c>
      <c r="F4473" s="1" t="s">
        <v>809</v>
      </c>
      <c r="G4473" s="1" t="s">
        <v>712</v>
      </c>
      <c r="H4473" s="1" t="s">
        <v>111</v>
      </c>
      <c r="I4473" s="1" t="s">
        <v>810</v>
      </c>
      <c r="J4473" s="1" t="s">
        <v>714</v>
      </c>
      <c r="K4473">
        <v>-1</v>
      </c>
      <c r="L4473">
        <v>-1</v>
      </c>
      <c r="M4473" s="1" t="s">
        <v>811</v>
      </c>
      <c r="N4473">
        <v>9300</v>
      </c>
      <c r="O4473">
        <v>9900</v>
      </c>
      <c r="P4473">
        <v>10800</v>
      </c>
      <c r="Q4473">
        <v>11500</v>
      </c>
      <c r="R4473">
        <v>12400</v>
      </c>
      <c r="S4473">
        <v>35600</v>
      </c>
      <c r="T4473">
        <v>40800</v>
      </c>
      <c r="U4473">
        <v>0</v>
      </c>
      <c r="V4473">
        <v>0</v>
      </c>
      <c r="W4473">
        <v>0</v>
      </c>
      <c r="X4473">
        <v>0</v>
      </c>
      <c r="Y4473">
        <v>10.800015930000001</v>
      </c>
      <c r="Z4473">
        <v>-72.975540330000001</v>
      </c>
      <c r="AA4473" s="1" t="s">
        <v>27</v>
      </c>
      <c r="AB4473">
        <v>865550400</v>
      </c>
      <c r="AC4473" t="str">
        <f>MID(TablaPivotFinal[[#This Row],[Fecha]],1,4)</f>
        <v>2016</v>
      </c>
      <c r="AD4473" t="str">
        <f>MID(TablaPivotFinal[[#This Row],[Fecha]],5,3)</f>
        <v>Mar</v>
      </c>
      <c r="AE4473" s="1">
        <v>865550400</v>
      </c>
      <c r="AF4473" s="1">
        <v>142780</v>
      </c>
    </row>
    <row r="4474" spans="1:32" x14ac:dyDescent="0.3">
      <c r="A4474" s="1" t="s">
        <v>807</v>
      </c>
      <c r="B4474" s="1" t="s">
        <v>111</v>
      </c>
      <c r="C4474">
        <v>4902</v>
      </c>
      <c r="D4474" s="1" t="s">
        <v>808</v>
      </c>
      <c r="E4474">
        <v>44</v>
      </c>
      <c r="F4474" s="1" t="s">
        <v>809</v>
      </c>
      <c r="G4474" s="1" t="s">
        <v>712</v>
      </c>
      <c r="H4474" s="1" t="s">
        <v>111</v>
      </c>
      <c r="I4474" s="1" t="s">
        <v>810</v>
      </c>
      <c r="J4474" s="1" t="s">
        <v>714</v>
      </c>
      <c r="K4474">
        <v>-1</v>
      </c>
      <c r="L4474">
        <v>-1</v>
      </c>
      <c r="M4474" s="1" t="s">
        <v>811</v>
      </c>
      <c r="N4474">
        <v>9300</v>
      </c>
      <c r="O4474">
        <v>9900</v>
      </c>
      <c r="P4474">
        <v>10800</v>
      </c>
      <c r="Q4474">
        <v>11500</v>
      </c>
      <c r="R4474">
        <v>12400</v>
      </c>
      <c r="S4474">
        <v>35600</v>
      </c>
      <c r="T4474">
        <v>40800</v>
      </c>
      <c r="U4474">
        <v>0</v>
      </c>
      <c r="V4474">
        <v>0</v>
      </c>
      <c r="W4474">
        <v>0</v>
      </c>
      <c r="X4474">
        <v>0</v>
      </c>
      <c r="Y4474">
        <v>10.800015930000001</v>
      </c>
      <c r="Z4474">
        <v>-72.975540330000001</v>
      </c>
      <c r="AA4474" s="1" t="s">
        <v>29</v>
      </c>
      <c r="AB4474">
        <v>835288800</v>
      </c>
      <c r="AC4474" t="str">
        <f>MID(TablaPivotFinal[[#This Row],[Fecha]],1,4)</f>
        <v>2016</v>
      </c>
      <c r="AD4474" t="str">
        <f>MID(TablaPivotFinal[[#This Row],[Fecha]],5,3)</f>
        <v>May</v>
      </c>
      <c r="AE4474" s="1">
        <v>835288800</v>
      </c>
      <c r="AF4474" s="1">
        <v>137221</v>
      </c>
    </row>
    <row r="4475" spans="1:32" x14ac:dyDescent="0.3">
      <c r="A4475" s="1" t="s">
        <v>807</v>
      </c>
      <c r="B4475" s="1" t="s">
        <v>111</v>
      </c>
      <c r="C4475">
        <v>4902</v>
      </c>
      <c r="D4475" s="1" t="s">
        <v>808</v>
      </c>
      <c r="E4475">
        <v>44</v>
      </c>
      <c r="F4475" s="1" t="s">
        <v>809</v>
      </c>
      <c r="G4475" s="1" t="s">
        <v>712</v>
      </c>
      <c r="H4475" s="1" t="s">
        <v>111</v>
      </c>
      <c r="I4475" s="1" t="s">
        <v>810</v>
      </c>
      <c r="J4475" s="1" t="s">
        <v>714</v>
      </c>
      <c r="K4475">
        <v>-1</v>
      </c>
      <c r="L4475">
        <v>-1</v>
      </c>
      <c r="M4475" s="1" t="s">
        <v>811</v>
      </c>
      <c r="N4475">
        <v>9300</v>
      </c>
      <c r="O4475">
        <v>9900</v>
      </c>
      <c r="P4475">
        <v>10800</v>
      </c>
      <c r="Q4475">
        <v>11500</v>
      </c>
      <c r="R4475">
        <v>12400</v>
      </c>
      <c r="S4475">
        <v>35600</v>
      </c>
      <c r="T4475">
        <v>40800</v>
      </c>
      <c r="U4475">
        <v>0</v>
      </c>
      <c r="V4475">
        <v>0</v>
      </c>
      <c r="W4475">
        <v>0</v>
      </c>
      <c r="X4475">
        <v>0</v>
      </c>
      <c r="Y4475">
        <v>10.800015930000001</v>
      </c>
      <c r="Z4475">
        <v>-72.975540330000001</v>
      </c>
      <c r="AA4475" s="1" t="s">
        <v>31</v>
      </c>
      <c r="AB4475">
        <v>971887450</v>
      </c>
      <c r="AC4475" t="str">
        <f>MID(TablaPivotFinal[[#This Row],[Fecha]],1,4)</f>
        <v>2016</v>
      </c>
      <c r="AD4475" t="str">
        <f>MID(TablaPivotFinal[[#This Row],[Fecha]],5,3)</f>
        <v>Nov</v>
      </c>
      <c r="AE4475" s="1">
        <v>971887450</v>
      </c>
      <c r="AF4475" s="1">
        <v>139151</v>
      </c>
    </row>
    <row r="4476" spans="1:32" x14ac:dyDescent="0.3">
      <c r="A4476" s="1" t="s">
        <v>807</v>
      </c>
      <c r="B4476" s="1" t="s">
        <v>111</v>
      </c>
      <c r="C4476">
        <v>4902</v>
      </c>
      <c r="D4476" s="1" t="s">
        <v>808</v>
      </c>
      <c r="E4476">
        <v>44</v>
      </c>
      <c r="F4476" s="1" t="s">
        <v>809</v>
      </c>
      <c r="G4476" s="1" t="s">
        <v>712</v>
      </c>
      <c r="H4476" s="1" t="s">
        <v>111</v>
      </c>
      <c r="I4476" s="1" t="s">
        <v>810</v>
      </c>
      <c r="J4476" s="1" t="s">
        <v>714</v>
      </c>
      <c r="K4476">
        <v>-1</v>
      </c>
      <c r="L4476">
        <v>-1</v>
      </c>
      <c r="M4476" s="1" t="s">
        <v>811</v>
      </c>
      <c r="N4476">
        <v>9300</v>
      </c>
      <c r="O4476">
        <v>9900</v>
      </c>
      <c r="P4476">
        <v>10800</v>
      </c>
      <c r="Q4476">
        <v>11500</v>
      </c>
      <c r="R4476">
        <v>12400</v>
      </c>
      <c r="S4476">
        <v>35600</v>
      </c>
      <c r="T4476">
        <v>40800</v>
      </c>
      <c r="U4476">
        <v>0</v>
      </c>
      <c r="V4476">
        <v>0</v>
      </c>
      <c r="W4476">
        <v>0</v>
      </c>
      <c r="X4476">
        <v>0</v>
      </c>
      <c r="Y4476">
        <v>10.800015930000001</v>
      </c>
      <c r="Z4476">
        <v>-72.975540330000001</v>
      </c>
      <c r="AA4476" s="1" t="s">
        <v>33</v>
      </c>
      <c r="AB4476">
        <v>980405400</v>
      </c>
      <c r="AC4476" t="str">
        <f>MID(TablaPivotFinal[[#This Row],[Fecha]],1,4)</f>
        <v>2016</v>
      </c>
      <c r="AD4476" t="str">
        <f>MID(TablaPivotFinal[[#This Row],[Fecha]],5,3)</f>
        <v>Oct</v>
      </c>
      <c r="AE4476" s="1">
        <v>980405400</v>
      </c>
      <c r="AF4476" s="1">
        <v>140636</v>
      </c>
    </row>
    <row r="4477" spans="1:32" x14ac:dyDescent="0.3">
      <c r="A4477" s="1" t="s">
        <v>807</v>
      </c>
      <c r="B4477" s="1" t="s">
        <v>111</v>
      </c>
      <c r="C4477">
        <v>4902</v>
      </c>
      <c r="D4477" s="1" t="s">
        <v>808</v>
      </c>
      <c r="E4477">
        <v>44</v>
      </c>
      <c r="F4477" s="1" t="s">
        <v>809</v>
      </c>
      <c r="G4477" s="1" t="s">
        <v>712</v>
      </c>
      <c r="H4477" s="1" t="s">
        <v>111</v>
      </c>
      <c r="I4477" s="1" t="s">
        <v>810</v>
      </c>
      <c r="J4477" s="1" t="s">
        <v>714</v>
      </c>
      <c r="K4477">
        <v>-1</v>
      </c>
      <c r="L4477">
        <v>-1</v>
      </c>
      <c r="M4477" s="1" t="s">
        <v>811</v>
      </c>
      <c r="N4477">
        <v>9300</v>
      </c>
      <c r="O4477">
        <v>9900</v>
      </c>
      <c r="P4477">
        <v>10800</v>
      </c>
      <c r="Q4477">
        <v>11500</v>
      </c>
      <c r="R4477">
        <v>12400</v>
      </c>
      <c r="S4477">
        <v>35600</v>
      </c>
      <c r="T4477">
        <v>40800</v>
      </c>
      <c r="U4477">
        <v>0</v>
      </c>
      <c r="V4477">
        <v>0</v>
      </c>
      <c r="W4477">
        <v>0</v>
      </c>
      <c r="X4477">
        <v>0</v>
      </c>
      <c r="Y4477">
        <v>10.800015930000001</v>
      </c>
      <c r="Z4477">
        <v>-72.975540330000001</v>
      </c>
      <c r="AA4477" s="1" t="s">
        <v>35</v>
      </c>
      <c r="AB4477">
        <v>961454800</v>
      </c>
      <c r="AC4477" t="str">
        <f>MID(TablaPivotFinal[[#This Row],[Fecha]],1,4)</f>
        <v>2016</v>
      </c>
      <c r="AD4477" t="str">
        <f>MID(TablaPivotFinal[[#This Row],[Fecha]],5,3)</f>
        <v>Sep</v>
      </c>
      <c r="AE4477" s="1">
        <v>961454800</v>
      </c>
      <c r="AF4477" s="1">
        <v>133742</v>
      </c>
    </row>
    <row r="4478" spans="1:32" x14ac:dyDescent="0.3">
      <c r="A4478" s="1" t="s">
        <v>807</v>
      </c>
      <c r="B4478" s="1" t="s">
        <v>111</v>
      </c>
      <c r="C4478">
        <v>4902</v>
      </c>
      <c r="D4478" s="1" t="s">
        <v>808</v>
      </c>
      <c r="E4478">
        <v>44</v>
      </c>
      <c r="F4478" s="1" t="s">
        <v>809</v>
      </c>
      <c r="G4478" s="1" t="s">
        <v>712</v>
      </c>
      <c r="H4478" s="1" t="s">
        <v>111</v>
      </c>
      <c r="I4478" s="1" t="s">
        <v>810</v>
      </c>
      <c r="J4478" s="1" t="s">
        <v>714</v>
      </c>
      <c r="K4478">
        <v>-1</v>
      </c>
      <c r="L4478">
        <v>-1</v>
      </c>
      <c r="M4478" s="1" t="s">
        <v>811</v>
      </c>
      <c r="N4478">
        <v>9300</v>
      </c>
      <c r="O4478">
        <v>9900</v>
      </c>
      <c r="P4478">
        <v>10800</v>
      </c>
      <c r="Q4478">
        <v>11500</v>
      </c>
      <c r="R4478">
        <v>12400</v>
      </c>
      <c r="S4478">
        <v>35600</v>
      </c>
      <c r="T4478">
        <v>40800</v>
      </c>
      <c r="U4478">
        <v>0</v>
      </c>
      <c r="V4478">
        <v>0</v>
      </c>
      <c r="W4478">
        <v>0</v>
      </c>
      <c r="X4478">
        <v>0</v>
      </c>
      <c r="Y4478">
        <v>10.800015930000001</v>
      </c>
      <c r="Z4478">
        <v>-72.975540330000001</v>
      </c>
      <c r="AA4478" s="1" t="s">
        <v>37</v>
      </c>
      <c r="AB4478">
        <v>1095005250</v>
      </c>
      <c r="AC4478" t="str">
        <f>MID(TablaPivotFinal[[#This Row],[Fecha]],1,4)</f>
        <v>2017</v>
      </c>
      <c r="AD4478" t="str">
        <f>MID(TablaPivotFinal[[#This Row],[Fecha]],5,3)</f>
        <v>Abr</v>
      </c>
      <c r="AE4478" s="1">
        <v>1095005250</v>
      </c>
      <c r="AF4478" s="1">
        <v>4880.3666670000002</v>
      </c>
    </row>
    <row r="4479" spans="1:32" x14ac:dyDescent="0.3">
      <c r="A4479" s="1" t="s">
        <v>807</v>
      </c>
      <c r="B4479" s="1" t="s">
        <v>111</v>
      </c>
      <c r="C4479">
        <v>4902</v>
      </c>
      <c r="D4479" s="1" t="s">
        <v>808</v>
      </c>
      <c r="E4479">
        <v>44</v>
      </c>
      <c r="F4479" s="1" t="s">
        <v>809</v>
      </c>
      <c r="G4479" s="1" t="s">
        <v>712</v>
      </c>
      <c r="H4479" s="1" t="s">
        <v>111</v>
      </c>
      <c r="I4479" s="1" t="s">
        <v>810</v>
      </c>
      <c r="J4479" s="1" t="s">
        <v>714</v>
      </c>
      <c r="K4479">
        <v>-1</v>
      </c>
      <c r="L4479">
        <v>-1</v>
      </c>
      <c r="M4479" s="1" t="s">
        <v>811</v>
      </c>
      <c r="N4479">
        <v>9300</v>
      </c>
      <c r="O4479">
        <v>9900</v>
      </c>
      <c r="P4479">
        <v>10800</v>
      </c>
      <c r="Q4479">
        <v>11500</v>
      </c>
      <c r="R4479">
        <v>12400</v>
      </c>
      <c r="S4479">
        <v>35600</v>
      </c>
      <c r="T4479">
        <v>40800</v>
      </c>
      <c r="U4479">
        <v>0</v>
      </c>
      <c r="V4479">
        <v>0</v>
      </c>
      <c r="W4479">
        <v>0</v>
      </c>
      <c r="X4479">
        <v>0</v>
      </c>
      <c r="Y4479">
        <v>10.800015930000001</v>
      </c>
      <c r="Z4479">
        <v>-72.975540330000001</v>
      </c>
      <c r="AA4479" s="1" t="s">
        <v>39</v>
      </c>
      <c r="AB4479">
        <v>1199368800</v>
      </c>
      <c r="AC4479" t="str">
        <f>MID(TablaPivotFinal[[#This Row],[Fecha]],1,4)</f>
        <v>2017</v>
      </c>
      <c r="AD4479" t="str">
        <f>MID(TablaPivotFinal[[#This Row],[Fecha]],5,3)</f>
        <v>Ago</v>
      </c>
      <c r="AE4479" s="1">
        <v>1199368800</v>
      </c>
      <c r="AF4479" s="1">
        <v>5175.4516130000002</v>
      </c>
    </row>
    <row r="4480" spans="1:32" x14ac:dyDescent="0.3">
      <c r="A4480" s="1" t="s">
        <v>807</v>
      </c>
      <c r="B4480" s="1" t="s">
        <v>111</v>
      </c>
      <c r="C4480">
        <v>4902</v>
      </c>
      <c r="D4480" s="1" t="s">
        <v>808</v>
      </c>
      <c r="E4480">
        <v>44</v>
      </c>
      <c r="F4480" s="1" t="s">
        <v>809</v>
      </c>
      <c r="G4480" s="1" t="s">
        <v>712</v>
      </c>
      <c r="H4480" s="1" t="s">
        <v>111</v>
      </c>
      <c r="I4480" s="1" t="s">
        <v>810</v>
      </c>
      <c r="J4480" s="1" t="s">
        <v>714</v>
      </c>
      <c r="K4480">
        <v>-1</v>
      </c>
      <c r="L4480">
        <v>-1</v>
      </c>
      <c r="M4480" s="1" t="s">
        <v>811</v>
      </c>
      <c r="N4480">
        <v>9300</v>
      </c>
      <c r="O4480">
        <v>9900</v>
      </c>
      <c r="P4480">
        <v>10800</v>
      </c>
      <c r="Q4480">
        <v>11500</v>
      </c>
      <c r="R4480">
        <v>12400</v>
      </c>
      <c r="S4480">
        <v>35600</v>
      </c>
      <c r="T4480">
        <v>40800</v>
      </c>
      <c r="U4480">
        <v>0</v>
      </c>
      <c r="V4480">
        <v>0</v>
      </c>
      <c r="W4480">
        <v>0</v>
      </c>
      <c r="X4480">
        <v>0</v>
      </c>
      <c r="Y4480">
        <v>10.800015930000001</v>
      </c>
      <c r="Z4480">
        <v>-72.975540330000001</v>
      </c>
      <c r="AA4480" s="1" t="s">
        <v>41</v>
      </c>
      <c r="AB4480">
        <v>1431599100</v>
      </c>
      <c r="AC4480" t="str">
        <f>MID(TablaPivotFinal[[#This Row],[Fecha]],1,4)</f>
        <v>2017</v>
      </c>
      <c r="AD4480" t="str">
        <f>MID(TablaPivotFinal[[#This Row],[Fecha]],5,3)</f>
        <v>Dic</v>
      </c>
      <c r="AE4480" s="1">
        <v>1431599100</v>
      </c>
      <c r="AF4480" s="1">
        <v>5985.6451610000004</v>
      </c>
    </row>
    <row r="4481" spans="1:32" x14ac:dyDescent="0.3">
      <c r="A4481" s="1" t="s">
        <v>807</v>
      </c>
      <c r="B4481" s="1" t="s">
        <v>111</v>
      </c>
      <c r="C4481">
        <v>4902</v>
      </c>
      <c r="D4481" s="1" t="s">
        <v>808</v>
      </c>
      <c r="E4481">
        <v>44</v>
      </c>
      <c r="F4481" s="1" t="s">
        <v>809</v>
      </c>
      <c r="G4481" s="1" t="s">
        <v>712</v>
      </c>
      <c r="H4481" s="1" t="s">
        <v>111</v>
      </c>
      <c r="I4481" s="1" t="s">
        <v>810</v>
      </c>
      <c r="J4481" s="1" t="s">
        <v>714</v>
      </c>
      <c r="K4481">
        <v>-1</v>
      </c>
      <c r="L4481">
        <v>-1</v>
      </c>
      <c r="M4481" s="1" t="s">
        <v>811</v>
      </c>
      <c r="N4481">
        <v>9300</v>
      </c>
      <c r="O4481">
        <v>9900</v>
      </c>
      <c r="P4481">
        <v>10800</v>
      </c>
      <c r="Q4481">
        <v>11500</v>
      </c>
      <c r="R4481">
        <v>12400</v>
      </c>
      <c r="S4481">
        <v>35600</v>
      </c>
      <c r="T4481">
        <v>40800</v>
      </c>
      <c r="U4481">
        <v>0</v>
      </c>
      <c r="V4481">
        <v>0</v>
      </c>
      <c r="W4481">
        <v>0</v>
      </c>
      <c r="X4481">
        <v>0</v>
      </c>
      <c r="Y4481">
        <v>10.800015930000001</v>
      </c>
      <c r="Z4481">
        <v>-72.975540330000001</v>
      </c>
      <c r="AA4481" s="1" t="s">
        <v>43</v>
      </c>
      <c r="AB4481">
        <v>1097172250</v>
      </c>
      <c r="AC4481" t="str">
        <f>MID(TablaPivotFinal[[#This Row],[Fecha]],1,4)</f>
        <v>2017</v>
      </c>
      <c r="AD4481" t="str">
        <f>MID(TablaPivotFinal[[#This Row],[Fecha]],5,3)</f>
        <v>Ene</v>
      </c>
      <c r="AE4481" s="1">
        <v>1097172250</v>
      </c>
      <c r="AF4481" s="1">
        <v>4822.9677419999998</v>
      </c>
    </row>
    <row r="4482" spans="1:32" x14ac:dyDescent="0.3">
      <c r="A4482" s="1" t="s">
        <v>807</v>
      </c>
      <c r="B4482" s="1" t="s">
        <v>111</v>
      </c>
      <c r="C4482">
        <v>4902</v>
      </c>
      <c r="D4482" s="1" t="s">
        <v>808</v>
      </c>
      <c r="E4482">
        <v>44</v>
      </c>
      <c r="F4482" s="1" t="s">
        <v>809</v>
      </c>
      <c r="G4482" s="1" t="s">
        <v>712</v>
      </c>
      <c r="H4482" s="1" t="s">
        <v>111</v>
      </c>
      <c r="I4482" s="1" t="s">
        <v>810</v>
      </c>
      <c r="J4482" s="1" t="s">
        <v>714</v>
      </c>
      <c r="K4482">
        <v>-1</v>
      </c>
      <c r="L4482">
        <v>-1</v>
      </c>
      <c r="M4482" s="1" t="s">
        <v>811</v>
      </c>
      <c r="N4482">
        <v>9300</v>
      </c>
      <c r="O4482">
        <v>9900</v>
      </c>
      <c r="P4482">
        <v>10800</v>
      </c>
      <c r="Q4482">
        <v>11500</v>
      </c>
      <c r="R4482">
        <v>12400</v>
      </c>
      <c r="S4482">
        <v>35600</v>
      </c>
      <c r="T4482">
        <v>40800</v>
      </c>
      <c r="U4482">
        <v>0</v>
      </c>
      <c r="V4482">
        <v>0</v>
      </c>
      <c r="W4482">
        <v>0</v>
      </c>
      <c r="X4482">
        <v>0</v>
      </c>
      <c r="Y4482">
        <v>10.800015930000001</v>
      </c>
      <c r="Z4482">
        <v>-72.975540330000001</v>
      </c>
      <c r="AA4482" s="1" t="s">
        <v>45</v>
      </c>
      <c r="AB4482">
        <v>963106400</v>
      </c>
      <c r="AC4482" t="str">
        <f>MID(TablaPivotFinal[[#This Row],[Fecha]],1,4)</f>
        <v>2017</v>
      </c>
      <c r="AD4482" t="str">
        <f>MID(TablaPivotFinal[[#This Row],[Fecha]],5,3)</f>
        <v>Feb</v>
      </c>
      <c r="AE4482" s="1">
        <v>963106400</v>
      </c>
      <c r="AF4482" s="1">
        <v>4627.5714289999996</v>
      </c>
    </row>
    <row r="4483" spans="1:32" x14ac:dyDescent="0.3">
      <c r="A4483" s="1" t="s">
        <v>807</v>
      </c>
      <c r="B4483" s="1" t="s">
        <v>111</v>
      </c>
      <c r="C4483">
        <v>4902</v>
      </c>
      <c r="D4483" s="1" t="s">
        <v>808</v>
      </c>
      <c r="E4483">
        <v>44</v>
      </c>
      <c r="F4483" s="1" t="s">
        <v>809</v>
      </c>
      <c r="G4483" s="1" t="s">
        <v>712</v>
      </c>
      <c r="H4483" s="1" t="s">
        <v>111</v>
      </c>
      <c r="I4483" s="1" t="s">
        <v>810</v>
      </c>
      <c r="J4483" s="1" t="s">
        <v>714</v>
      </c>
      <c r="K4483">
        <v>-1</v>
      </c>
      <c r="L4483">
        <v>-1</v>
      </c>
      <c r="M4483" s="1" t="s">
        <v>811</v>
      </c>
      <c r="N4483">
        <v>9300</v>
      </c>
      <c r="O4483">
        <v>9900</v>
      </c>
      <c r="P4483">
        <v>10800</v>
      </c>
      <c r="Q4483">
        <v>11500</v>
      </c>
      <c r="R4483">
        <v>12400</v>
      </c>
      <c r="S4483">
        <v>35600</v>
      </c>
      <c r="T4483">
        <v>40800</v>
      </c>
      <c r="U4483">
        <v>0</v>
      </c>
      <c r="V4483">
        <v>0</v>
      </c>
      <c r="W4483">
        <v>0</v>
      </c>
      <c r="X4483">
        <v>0</v>
      </c>
      <c r="Y4483">
        <v>10.800015930000001</v>
      </c>
      <c r="Z4483">
        <v>-72.975540330000001</v>
      </c>
      <c r="AA4483" s="1" t="s">
        <v>47</v>
      </c>
      <c r="AB4483">
        <v>1222118700</v>
      </c>
      <c r="AC4483" t="str">
        <f>MID(TablaPivotFinal[[#This Row],[Fecha]],1,4)</f>
        <v>2017</v>
      </c>
      <c r="AD4483" t="str">
        <f>MID(TablaPivotFinal[[#This Row],[Fecha]],5,3)</f>
        <v>Jul</v>
      </c>
      <c r="AE4483" s="1">
        <v>1222118700</v>
      </c>
      <c r="AF4483" s="1">
        <v>5242.1935480000002</v>
      </c>
    </row>
    <row r="4484" spans="1:32" x14ac:dyDescent="0.3">
      <c r="A4484" s="1" t="s">
        <v>807</v>
      </c>
      <c r="B4484" s="1" t="s">
        <v>111</v>
      </c>
      <c r="C4484">
        <v>4902</v>
      </c>
      <c r="D4484" s="1" t="s">
        <v>808</v>
      </c>
      <c r="E4484">
        <v>44</v>
      </c>
      <c r="F4484" s="1" t="s">
        <v>809</v>
      </c>
      <c r="G4484" s="1" t="s">
        <v>712</v>
      </c>
      <c r="H4484" s="1" t="s">
        <v>111</v>
      </c>
      <c r="I4484" s="1" t="s">
        <v>810</v>
      </c>
      <c r="J4484" s="1" t="s">
        <v>714</v>
      </c>
      <c r="K4484">
        <v>-1</v>
      </c>
      <c r="L4484">
        <v>-1</v>
      </c>
      <c r="M4484" s="1" t="s">
        <v>811</v>
      </c>
      <c r="N4484">
        <v>9300</v>
      </c>
      <c r="O4484">
        <v>9900</v>
      </c>
      <c r="P4484">
        <v>10800</v>
      </c>
      <c r="Q4484">
        <v>11500</v>
      </c>
      <c r="R4484">
        <v>12400</v>
      </c>
      <c r="S4484">
        <v>35600</v>
      </c>
      <c r="T4484">
        <v>40800</v>
      </c>
      <c r="U4484">
        <v>0</v>
      </c>
      <c r="V4484">
        <v>0</v>
      </c>
      <c r="W4484">
        <v>0</v>
      </c>
      <c r="X4484">
        <v>0</v>
      </c>
      <c r="Y4484">
        <v>10.800015930000001</v>
      </c>
      <c r="Z4484">
        <v>-72.975540330000001</v>
      </c>
      <c r="AA4484" s="1" t="s">
        <v>49</v>
      </c>
      <c r="AB4484">
        <v>1150816050</v>
      </c>
      <c r="AC4484" t="str">
        <f>MID(TablaPivotFinal[[#This Row],[Fecha]],1,4)</f>
        <v>2017</v>
      </c>
      <c r="AD4484" t="str">
        <f>MID(TablaPivotFinal[[#This Row],[Fecha]],5,3)</f>
        <v>Jun</v>
      </c>
      <c r="AE4484" s="1">
        <v>1150816050</v>
      </c>
      <c r="AF4484" s="1">
        <v>5090.6666670000004</v>
      </c>
    </row>
    <row r="4485" spans="1:32" x14ac:dyDescent="0.3">
      <c r="A4485" s="1" t="s">
        <v>807</v>
      </c>
      <c r="B4485" s="1" t="s">
        <v>111</v>
      </c>
      <c r="C4485">
        <v>4902</v>
      </c>
      <c r="D4485" s="1" t="s">
        <v>808</v>
      </c>
      <c r="E4485">
        <v>44</v>
      </c>
      <c r="F4485" s="1" t="s">
        <v>809</v>
      </c>
      <c r="G4485" s="1" t="s">
        <v>712</v>
      </c>
      <c r="H4485" s="1" t="s">
        <v>111</v>
      </c>
      <c r="I4485" s="1" t="s">
        <v>810</v>
      </c>
      <c r="J4485" s="1" t="s">
        <v>714</v>
      </c>
      <c r="K4485">
        <v>-1</v>
      </c>
      <c r="L4485">
        <v>-1</v>
      </c>
      <c r="M4485" s="1" t="s">
        <v>811</v>
      </c>
      <c r="N4485">
        <v>9300</v>
      </c>
      <c r="O4485">
        <v>9900</v>
      </c>
      <c r="P4485">
        <v>10800</v>
      </c>
      <c r="Q4485">
        <v>11500</v>
      </c>
      <c r="R4485">
        <v>12400</v>
      </c>
      <c r="S4485">
        <v>35600</v>
      </c>
      <c r="T4485">
        <v>40800</v>
      </c>
      <c r="U4485">
        <v>0</v>
      </c>
      <c r="V4485">
        <v>0</v>
      </c>
      <c r="W4485">
        <v>0</v>
      </c>
      <c r="X4485">
        <v>0</v>
      </c>
      <c r="Y4485">
        <v>10.800015930000001</v>
      </c>
      <c r="Z4485">
        <v>-72.975540330000001</v>
      </c>
      <c r="AA4485" s="1" t="s">
        <v>51</v>
      </c>
      <c r="AB4485">
        <v>1106010500</v>
      </c>
      <c r="AC4485" t="str">
        <f>MID(TablaPivotFinal[[#This Row],[Fecha]],1,4)</f>
        <v>2017</v>
      </c>
      <c r="AD4485" t="str">
        <f>MID(TablaPivotFinal[[#This Row],[Fecha]],5,3)</f>
        <v>Mar</v>
      </c>
      <c r="AE4485" s="1">
        <v>1106010500</v>
      </c>
      <c r="AF4485" s="1">
        <v>4785.2258060000004</v>
      </c>
    </row>
    <row r="4486" spans="1:32" x14ac:dyDescent="0.3">
      <c r="A4486" s="1" t="s">
        <v>807</v>
      </c>
      <c r="B4486" s="1" t="s">
        <v>111</v>
      </c>
      <c r="C4486">
        <v>4902</v>
      </c>
      <c r="D4486" s="1" t="s">
        <v>808</v>
      </c>
      <c r="E4486">
        <v>44</v>
      </c>
      <c r="F4486" s="1" t="s">
        <v>809</v>
      </c>
      <c r="G4486" s="1" t="s">
        <v>712</v>
      </c>
      <c r="H4486" s="1" t="s">
        <v>111</v>
      </c>
      <c r="I4486" s="1" t="s">
        <v>810</v>
      </c>
      <c r="J4486" s="1" t="s">
        <v>714</v>
      </c>
      <c r="K4486">
        <v>-1</v>
      </c>
      <c r="L4486">
        <v>-1</v>
      </c>
      <c r="M4486" s="1" t="s">
        <v>811</v>
      </c>
      <c r="N4486">
        <v>9300</v>
      </c>
      <c r="O4486">
        <v>9900</v>
      </c>
      <c r="P4486">
        <v>10800</v>
      </c>
      <c r="Q4486">
        <v>11500</v>
      </c>
      <c r="R4486">
        <v>12400</v>
      </c>
      <c r="S4486">
        <v>35600</v>
      </c>
      <c r="T4486">
        <v>40800</v>
      </c>
      <c r="U4486">
        <v>0</v>
      </c>
      <c r="V4486">
        <v>0</v>
      </c>
      <c r="W4486">
        <v>0</v>
      </c>
      <c r="X4486">
        <v>0</v>
      </c>
      <c r="Y4486">
        <v>10.800015930000001</v>
      </c>
      <c r="Z4486">
        <v>-72.975540330000001</v>
      </c>
      <c r="AA4486" s="1" t="s">
        <v>53</v>
      </c>
      <c r="AB4486">
        <v>1113768700</v>
      </c>
      <c r="AC4486" t="str">
        <f>MID(TablaPivotFinal[[#This Row],[Fecha]],1,4)</f>
        <v>2017</v>
      </c>
      <c r="AD4486" t="str">
        <f>MID(TablaPivotFinal[[#This Row],[Fecha]],5,3)</f>
        <v>May</v>
      </c>
      <c r="AE4486" s="1">
        <v>1113768700</v>
      </c>
      <c r="AF4486" s="1">
        <v>4865.9032260000004</v>
      </c>
    </row>
    <row r="4487" spans="1:32" x14ac:dyDescent="0.3">
      <c r="A4487" s="1" t="s">
        <v>807</v>
      </c>
      <c r="B4487" s="1" t="s">
        <v>111</v>
      </c>
      <c r="C4487">
        <v>4902</v>
      </c>
      <c r="D4487" s="1" t="s">
        <v>808</v>
      </c>
      <c r="E4487">
        <v>44</v>
      </c>
      <c r="F4487" s="1" t="s">
        <v>809</v>
      </c>
      <c r="G4487" s="1" t="s">
        <v>712</v>
      </c>
      <c r="H4487" s="1" t="s">
        <v>111</v>
      </c>
      <c r="I4487" s="1" t="s">
        <v>810</v>
      </c>
      <c r="J4487" s="1" t="s">
        <v>714</v>
      </c>
      <c r="K4487">
        <v>-1</v>
      </c>
      <c r="L4487">
        <v>-1</v>
      </c>
      <c r="M4487" s="1" t="s">
        <v>811</v>
      </c>
      <c r="N4487">
        <v>9300</v>
      </c>
      <c r="O4487">
        <v>9900</v>
      </c>
      <c r="P4487">
        <v>10800</v>
      </c>
      <c r="Q4487">
        <v>11500</v>
      </c>
      <c r="R4487">
        <v>12400</v>
      </c>
      <c r="S4487">
        <v>35600</v>
      </c>
      <c r="T4487">
        <v>40800</v>
      </c>
      <c r="U4487">
        <v>0</v>
      </c>
      <c r="V4487">
        <v>0</v>
      </c>
      <c r="W4487">
        <v>0</v>
      </c>
      <c r="X4487">
        <v>0</v>
      </c>
      <c r="Y4487">
        <v>10.800015930000001</v>
      </c>
      <c r="Z4487">
        <v>-72.975540330000001</v>
      </c>
      <c r="AA4487" s="1" t="s">
        <v>55</v>
      </c>
      <c r="AB4487">
        <v>1215070400</v>
      </c>
      <c r="AC4487" t="str">
        <f>MID(TablaPivotFinal[[#This Row],[Fecha]],1,4)</f>
        <v>2017</v>
      </c>
      <c r="AD4487" t="str">
        <f>MID(TablaPivotFinal[[#This Row],[Fecha]],5,3)</f>
        <v>Nov</v>
      </c>
      <c r="AE4487" s="1">
        <v>1215070400</v>
      </c>
      <c r="AF4487" s="1">
        <v>5412.2</v>
      </c>
    </row>
    <row r="4488" spans="1:32" x14ac:dyDescent="0.3">
      <c r="A4488" s="1" t="s">
        <v>807</v>
      </c>
      <c r="B4488" s="1" t="s">
        <v>111</v>
      </c>
      <c r="C4488">
        <v>4902</v>
      </c>
      <c r="D4488" s="1" t="s">
        <v>808</v>
      </c>
      <c r="E4488">
        <v>44</v>
      </c>
      <c r="F4488" s="1" t="s">
        <v>809</v>
      </c>
      <c r="G4488" s="1" t="s">
        <v>712</v>
      </c>
      <c r="H4488" s="1" t="s">
        <v>111</v>
      </c>
      <c r="I4488" s="1" t="s">
        <v>810</v>
      </c>
      <c r="J4488" s="1" t="s">
        <v>714</v>
      </c>
      <c r="K4488">
        <v>-1</v>
      </c>
      <c r="L4488">
        <v>-1</v>
      </c>
      <c r="M4488" s="1" t="s">
        <v>811</v>
      </c>
      <c r="N4488">
        <v>9300</v>
      </c>
      <c r="O4488">
        <v>9900</v>
      </c>
      <c r="P4488">
        <v>10800</v>
      </c>
      <c r="Q4488">
        <v>11500</v>
      </c>
      <c r="R4488">
        <v>12400</v>
      </c>
      <c r="S4488">
        <v>35600</v>
      </c>
      <c r="T4488">
        <v>40800</v>
      </c>
      <c r="U4488">
        <v>0</v>
      </c>
      <c r="V4488">
        <v>0</v>
      </c>
      <c r="W4488">
        <v>0</v>
      </c>
      <c r="X4488">
        <v>0</v>
      </c>
      <c r="Y4488">
        <v>10.800015930000001</v>
      </c>
      <c r="Z4488">
        <v>-72.975540330000001</v>
      </c>
      <c r="AA4488" s="1" t="s">
        <v>57</v>
      </c>
      <c r="AB4488">
        <v>1246199700</v>
      </c>
      <c r="AC4488" t="str">
        <f>MID(TablaPivotFinal[[#This Row],[Fecha]],1,4)</f>
        <v>2017</v>
      </c>
      <c r="AD4488" t="str">
        <f>MID(TablaPivotFinal[[#This Row],[Fecha]],5,3)</f>
        <v>Oct</v>
      </c>
      <c r="AE4488" s="1">
        <v>1246199700</v>
      </c>
      <c r="AF4488" s="1">
        <v>5347.7741939999996</v>
      </c>
    </row>
    <row r="4489" spans="1:32" x14ac:dyDescent="0.3">
      <c r="A4489" s="1" t="s">
        <v>807</v>
      </c>
      <c r="B4489" s="1" t="s">
        <v>111</v>
      </c>
      <c r="C4489">
        <v>4902</v>
      </c>
      <c r="D4489" s="1" t="s">
        <v>808</v>
      </c>
      <c r="E4489">
        <v>44</v>
      </c>
      <c r="F4489" s="1" t="s">
        <v>809</v>
      </c>
      <c r="G4489" s="1" t="s">
        <v>712</v>
      </c>
      <c r="H4489" s="1" t="s">
        <v>111</v>
      </c>
      <c r="I4489" s="1" t="s">
        <v>810</v>
      </c>
      <c r="J4489" s="1" t="s">
        <v>714</v>
      </c>
      <c r="K4489">
        <v>-1</v>
      </c>
      <c r="L4489">
        <v>-1</v>
      </c>
      <c r="M4489" s="1" t="s">
        <v>811</v>
      </c>
      <c r="N4489">
        <v>9300</v>
      </c>
      <c r="O4489">
        <v>9900</v>
      </c>
      <c r="P4489">
        <v>10800</v>
      </c>
      <c r="Q4489">
        <v>11500</v>
      </c>
      <c r="R4489">
        <v>12400</v>
      </c>
      <c r="S4489">
        <v>35600</v>
      </c>
      <c r="T4489">
        <v>40800</v>
      </c>
      <c r="U4489">
        <v>0</v>
      </c>
      <c r="V4489">
        <v>0</v>
      </c>
      <c r="W4489">
        <v>0</v>
      </c>
      <c r="X4489">
        <v>0</v>
      </c>
      <c r="Y4489">
        <v>10.800015930000001</v>
      </c>
      <c r="Z4489">
        <v>-72.975540330000001</v>
      </c>
      <c r="AA4489" s="1" t="s">
        <v>59</v>
      </c>
      <c r="AB4489">
        <v>1188429200</v>
      </c>
      <c r="AC4489" t="str">
        <f>MID(TablaPivotFinal[[#This Row],[Fecha]],1,4)</f>
        <v>2017</v>
      </c>
      <c r="AD4489" t="str">
        <f>MID(TablaPivotFinal[[#This Row],[Fecha]],5,3)</f>
        <v>Sep</v>
      </c>
      <c r="AE4489" s="1">
        <v>1188429200</v>
      </c>
      <c r="AF4489" s="1">
        <v>5295.5666670000001</v>
      </c>
    </row>
    <row r="4490" spans="1:32" x14ac:dyDescent="0.3">
      <c r="A4490" s="1" t="s">
        <v>807</v>
      </c>
      <c r="B4490" s="1" t="s">
        <v>111</v>
      </c>
      <c r="C4490">
        <v>4902</v>
      </c>
      <c r="D4490" s="1" t="s">
        <v>808</v>
      </c>
      <c r="E4490">
        <v>44</v>
      </c>
      <c r="F4490" s="1" t="s">
        <v>809</v>
      </c>
      <c r="G4490" s="1" t="s">
        <v>712</v>
      </c>
      <c r="H4490" s="1" t="s">
        <v>111</v>
      </c>
      <c r="I4490" s="1" t="s">
        <v>810</v>
      </c>
      <c r="J4490" s="1" t="s">
        <v>714</v>
      </c>
      <c r="K4490">
        <v>-1</v>
      </c>
      <c r="L4490">
        <v>-1</v>
      </c>
      <c r="M4490" s="1" t="s">
        <v>811</v>
      </c>
      <c r="N4490">
        <v>9300</v>
      </c>
      <c r="O4490">
        <v>9900</v>
      </c>
      <c r="P4490">
        <v>10800</v>
      </c>
      <c r="Q4490">
        <v>11500</v>
      </c>
      <c r="R4490">
        <v>12400</v>
      </c>
      <c r="S4490">
        <v>35600</v>
      </c>
      <c r="T4490">
        <v>40800</v>
      </c>
      <c r="U4490">
        <v>0</v>
      </c>
      <c r="V4490">
        <v>0</v>
      </c>
      <c r="W4490">
        <v>0</v>
      </c>
      <c r="X4490">
        <v>0</v>
      </c>
      <c r="Y4490">
        <v>10.800015930000001</v>
      </c>
      <c r="Z4490">
        <v>-72.975540330000001</v>
      </c>
      <c r="AA4490" s="1" t="s">
        <v>61</v>
      </c>
      <c r="AB4490">
        <v>0</v>
      </c>
      <c r="AC4490" t="str">
        <f>MID(TablaPivotFinal[[#This Row],[Fecha]],1,4)</f>
        <v>2018</v>
      </c>
      <c r="AD4490" t="str">
        <f>MID(TablaPivotFinal[[#This Row],[Fecha]],5,3)</f>
        <v>Abr</v>
      </c>
      <c r="AE4490" s="1">
        <v>0</v>
      </c>
      <c r="AF4490" s="1">
        <v>0</v>
      </c>
    </row>
    <row r="4491" spans="1:32" x14ac:dyDescent="0.3">
      <c r="A4491" s="1" t="s">
        <v>807</v>
      </c>
      <c r="B4491" s="1" t="s">
        <v>111</v>
      </c>
      <c r="C4491">
        <v>4902</v>
      </c>
      <c r="D4491" s="1" t="s">
        <v>808</v>
      </c>
      <c r="E4491">
        <v>44</v>
      </c>
      <c r="F4491" s="1" t="s">
        <v>809</v>
      </c>
      <c r="G4491" s="1" t="s">
        <v>712</v>
      </c>
      <c r="H4491" s="1" t="s">
        <v>111</v>
      </c>
      <c r="I4491" s="1" t="s">
        <v>810</v>
      </c>
      <c r="J4491" s="1" t="s">
        <v>714</v>
      </c>
      <c r="K4491">
        <v>-1</v>
      </c>
      <c r="L4491">
        <v>-1</v>
      </c>
      <c r="M4491" s="1" t="s">
        <v>811</v>
      </c>
      <c r="N4491">
        <v>9300</v>
      </c>
      <c r="O4491">
        <v>9900</v>
      </c>
      <c r="P4491">
        <v>10800</v>
      </c>
      <c r="Q4491">
        <v>11500</v>
      </c>
      <c r="R4491">
        <v>12400</v>
      </c>
      <c r="S4491">
        <v>35600</v>
      </c>
      <c r="T4491">
        <v>40800</v>
      </c>
      <c r="U4491">
        <v>0</v>
      </c>
      <c r="V4491">
        <v>0</v>
      </c>
      <c r="W4491">
        <v>0</v>
      </c>
      <c r="X4491">
        <v>0</v>
      </c>
      <c r="Y4491">
        <v>10.800015930000001</v>
      </c>
      <c r="Z4491">
        <v>-72.975540330000001</v>
      </c>
      <c r="AA4491" s="1" t="s">
        <v>63</v>
      </c>
      <c r="AB4491">
        <v>0</v>
      </c>
      <c r="AC4491" t="str">
        <f>MID(TablaPivotFinal[[#This Row],[Fecha]],1,4)</f>
        <v>2018</v>
      </c>
      <c r="AD4491" t="str">
        <f>MID(TablaPivotFinal[[#This Row],[Fecha]],5,3)</f>
        <v>Ago</v>
      </c>
      <c r="AE4491" s="1">
        <v>0</v>
      </c>
      <c r="AF4491" s="1">
        <v>0</v>
      </c>
    </row>
    <row r="4492" spans="1:32" x14ac:dyDescent="0.3">
      <c r="A4492" s="1" t="s">
        <v>807</v>
      </c>
      <c r="B4492" s="1" t="s">
        <v>111</v>
      </c>
      <c r="C4492">
        <v>4902</v>
      </c>
      <c r="D4492" s="1" t="s">
        <v>808</v>
      </c>
      <c r="E4492">
        <v>44</v>
      </c>
      <c r="F4492" s="1" t="s">
        <v>809</v>
      </c>
      <c r="G4492" s="1" t="s">
        <v>712</v>
      </c>
      <c r="H4492" s="1" t="s">
        <v>111</v>
      </c>
      <c r="I4492" s="1" t="s">
        <v>810</v>
      </c>
      <c r="J4492" s="1" t="s">
        <v>714</v>
      </c>
      <c r="K4492">
        <v>-1</v>
      </c>
      <c r="L4492">
        <v>-1</v>
      </c>
      <c r="M4492" s="1" t="s">
        <v>811</v>
      </c>
      <c r="N4492">
        <v>9300</v>
      </c>
      <c r="O4492">
        <v>9900</v>
      </c>
      <c r="P4492">
        <v>10800</v>
      </c>
      <c r="Q4492">
        <v>11500</v>
      </c>
      <c r="R4492">
        <v>12400</v>
      </c>
      <c r="S4492">
        <v>35600</v>
      </c>
      <c r="T4492">
        <v>40800</v>
      </c>
      <c r="U4492">
        <v>0</v>
      </c>
      <c r="V4492">
        <v>0</v>
      </c>
      <c r="W4492">
        <v>0</v>
      </c>
      <c r="X4492">
        <v>0</v>
      </c>
      <c r="Y4492">
        <v>10.800015930000001</v>
      </c>
      <c r="Z4492">
        <v>-72.975540330000001</v>
      </c>
      <c r="AA4492" s="1" t="s">
        <v>65</v>
      </c>
      <c r="AB4492">
        <v>0</v>
      </c>
      <c r="AC4492" t="str">
        <f>MID(TablaPivotFinal[[#This Row],[Fecha]],1,4)</f>
        <v>2018</v>
      </c>
      <c r="AD4492" t="str">
        <f>MID(TablaPivotFinal[[#This Row],[Fecha]],5,3)</f>
        <v>Dic</v>
      </c>
      <c r="AE4492" s="1">
        <v>0</v>
      </c>
      <c r="AF4492" s="1">
        <v>0</v>
      </c>
    </row>
    <row r="4493" spans="1:32" x14ac:dyDescent="0.3">
      <c r="A4493" s="1" t="s">
        <v>807</v>
      </c>
      <c r="B4493" s="1" t="s">
        <v>111</v>
      </c>
      <c r="C4493">
        <v>4902</v>
      </c>
      <c r="D4493" s="1" t="s">
        <v>808</v>
      </c>
      <c r="E4493">
        <v>44</v>
      </c>
      <c r="F4493" s="1" t="s">
        <v>809</v>
      </c>
      <c r="G4493" s="1" t="s">
        <v>712</v>
      </c>
      <c r="H4493" s="1" t="s">
        <v>111</v>
      </c>
      <c r="I4493" s="1" t="s">
        <v>810</v>
      </c>
      <c r="J4493" s="1" t="s">
        <v>714</v>
      </c>
      <c r="K4493">
        <v>-1</v>
      </c>
      <c r="L4493">
        <v>-1</v>
      </c>
      <c r="M4493" s="1" t="s">
        <v>811</v>
      </c>
      <c r="N4493">
        <v>9300</v>
      </c>
      <c r="O4493">
        <v>9900</v>
      </c>
      <c r="P4493">
        <v>10800</v>
      </c>
      <c r="Q4493">
        <v>11500</v>
      </c>
      <c r="R4493">
        <v>12400</v>
      </c>
      <c r="S4493">
        <v>35600</v>
      </c>
      <c r="T4493">
        <v>40800</v>
      </c>
      <c r="U4493">
        <v>0</v>
      </c>
      <c r="V4493">
        <v>0</v>
      </c>
      <c r="W4493">
        <v>0</v>
      </c>
      <c r="X4493">
        <v>0</v>
      </c>
      <c r="Y4493">
        <v>10.800015930000001</v>
      </c>
      <c r="Z4493">
        <v>-72.975540330000001</v>
      </c>
      <c r="AA4493" s="1" t="s">
        <v>67</v>
      </c>
      <c r="AB4493">
        <v>1378342800</v>
      </c>
      <c r="AC4493" t="str">
        <f>MID(TablaPivotFinal[[#This Row],[Fecha]],1,4)</f>
        <v>2018</v>
      </c>
      <c r="AD4493" t="str">
        <f>MID(TablaPivotFinal[[#This Row],[Fecha]],5,3)</f>
        <v>Ene</v>
      </c>
      <c r="AE4493" s="1">
        <v>1378342800</v>
      </c>
      <c r="AF4493" s="1">
        <v>175205</v>
      </c>
    </row>
    <row r="4494" spans="1:32" x14ac:dyDescent="0.3">
      <c r="A4494" s="1" t="s">
        <v>807</v>
      </c>
      <c r="B4494" s="1" t="s">
        <v>111</v>
      </c>
      <c r="C4494">
        <v>4902</v>
      </c>
      <c r="D4494" s="1" t="s">
        <v>808</v>
      </c>
      <c r="E4494">
        <v>44</v>
      </c>
      <c r="F4494" s="1" t="s">
        <v>809</v>
      </c>
      <c r="G4494" s="1" t="s">
        <v>712</v>
      </c>
      <c r="H4494" s="1" t="s">
        <v>111</v>
      </c>
      <c r="I4494" s="1" t="s">
        <v>810</v>
      </c>
      <c r="J4494" s="1" t="s">
        <v>714</v>
      </c>
      <c r="K4494">
        <v>-1</v>
      </c>
      <c r="L4494">
        <v>-1</v>
      </c>
      <c r="M4494" s="1" t="s">
        <v>811</v>
      </c>
      <c r="N4494">
        <v>9300</v>
      </c>
      <c r="O4494">
        <v>9900</v>
      </c>
      <c r="P4494">
        <v>10800</v>
      </c>
      <c r="Q4494">
        <v>11500</v>
      </c>
      <c r="R4494">
        <v>12400</v>
      </c>
      <c r="S4494">
        <v>35600</v>
      </c>
      <c r="T4494">
        <v>40800</v>
      </c>
      <c r="U4494">
        <v>0</v>
      </c>
      <c r="V4494">
        <v>0</v>
      </c>
      <c r="W4494">
        <v>0</v>
      </c>
      <c r="X4494">
        <v>0</v>
      </c>
      <c r="Y4494">
        <v>10.800015930000001</v>
      </c>
      <c r="Z4494">
        <v>-72.975540330000001</v>
      </c>
      <c r="AA4494" s="1" t="s">
        <v>69</v>
      </c>
      <c r="AB4494">
        <v>761020500</v>
      </c>
      <c r="AC4494" t="str">
        <f>MID(TablaPivotFinal[[#This Row],[Fecha]],1,4)</f>
        <v>2018</v>
      </c>
      <c r="AD4494" t="str">
        <f>MID(TablaPivotFinal[[#This Row],[Fecha]],5,3)</f>
        <v>Feb</v>
      </c>
      <c r="AE4494" s="1">
        <v>761020500</v>
      </c>
      <c r="AF4494" s="1">
        <v>93411</v>
      </c>
    </row>
    <row r="4495" spans="1:32" x14ac:dyDescent="0.3">
      <c r="A4495" s="1" t="s">
        <v>807</v>
      </c>
      <c r="B4495" s="1" t="s">
        <v>111</v>
      </c>
      <c r="C4495">
        <v>4902</v>
      </c>
      <c r="D4495" s="1" t="s">
        <v>808</v>
      </c>
      <c r="E4495">
        <v>44</v>
      </c>
      <c r="F4495" s="1" t="s">
        <v>809</v>
      </c>
      <c r="G4495" s="1" t="s">
        <v>712</v>
      </c>
      <c r="H4495" s="1" t="s">
        <v>111</v>
      </c>
      <c r="I4495" s="1" t="s">
        <v>810</v>
      </c>
      <c r="J4495" s="1" t="s">
        <v>714</v>
      </c>
      <c r="K4495">
        <v>-1</v>
      </c>
      <c r="L4495">
        <v>-1</v>
      </c>
      <c r="M4495" s="1" t="s">
        <v>811</v>
      </c>
      <c r="N4495">
        <v>9300</v>
      </c>
      <c r="O4495">
        <v>9900</v>
      </c>
      <c r="P4495">
        <v>10800</v>
      </c>
      <c r="Q4495">
        <v>11500</v>
      </c>
      <c r="R4495">
        <v>12400</v>
      </c>
      <c r="S4495">
        <v>35600</v>
      </c>
      <c r="T4495">
        <v>40800</v>
      </c>
      <c r="U4495">
        <v>0</v>
      </c>
      <c r="V4495">
        <v>0</v>
      </c>
      <c r="W4495">
        <v>0</v>
      </c>
      <c r="X4495">
        <v>0</v>
      </c>
      <c r="Y4495">
        <v>10.800015930000001</v>
      </c>
      <c r="Z4495">
        <v>-72.975540330000001</v>
      </c>
      <c r="AA4495" s="1" t="s">
        <v>71</v>
      </c>
      <c r="AB4495">
        <v>0</v>
      </c>
      <c r="AC4495" t="str">
        <f>MID(TablaPivotFinal[[#This Row],[Fecha]],1,4)</f>
        <v>2018</v>
      </c>
      <c r="AD4495" t="str">
        <f>MID(TablaPivotFinal[[#This Row],[Fecha]],5,3)</f>
        <v>Jul</v>
      </c>
      <c r="AE4495" s="1">
        <v>0</v>
      </c>
      <c r="AF4495" s="1">
        <v>0</v>
      </c>
    </row>
    <row r="4496" spans="1:32" x14ac:dyDescent="0.3">
      <c r="A4496" s="1" t="s">
        <v>807</v>
      </c>
      <c r="B4496" s="1" t="s">
        <v>111</v>
      </c>
      <c r="C4496">
        <v>4902</v>
      </c>
      <c r="D4496" s="1" t="s">
        <v>808</v>
      </c>
      <c r="E4496">
        <v>44</v>
      </c>
      <c r="F4496" s="1" t="s">
        <v>809</v>
      </c>
      <c r="G4496" s="1" t="s">
        <v>712</v>
      </c>
      <c r="H4496" s="1" t="s">
        <v>111</v>
      </c>
      <c r="I4496" s="1" t="s">
        <v>810</v>
      </c>
      <c r="J4496" s="1" t="s">
        <v>714</v>
      </c>
      <c r="K4496">
        <v>-1</v>
      </c>
      <c r="L4496">
        <v>-1</v>
      </c>
      <c r="M4496" s="1" t="s">
        <v>811</v>
      </c>
      <c r="N4496">
        <v>9300</v>
      </c>
      <c r="O4496">
        <v>9900</v>
      </c>
      <c r="P4496">
        <v>10800</v>
      </c>
      <c r="Q4496">
        <v>11500</v>
      </c>
      <c r="R4496">
        <v>12400</v>
      </c>
      <c r="S4496">
        <v>35600</v>
      </c>
      <c r="T4496">
        <v>40800</v>
      </c>
      <c r="U4496">
        <v>0</v>
      </c>
      <c r="V4496">
        <v>0</v>
      </c>
      <c r="W4496">
        <v>0</v>
      </c>
      <c r="X4496">
        <v>0</v>
      </c>
      <c r="Y4496">
        <v>10.800015930000001</v>
      </c>
      <c r="Z4496">
        <v>-72.975540330000001</v>
      </c>
      <c r="AA4496" s="1" t="s">
        <v>73</v>
      </c>
      <c r="AB4496">
        <v>0</v>
      </c>
      <c r="AC4496" t="str">
        <f>MID(TablaPivotFinal[[#This Row],[Fecha]],1,4)</f>
        <v>2018</v>
      </c>
      <c r="AD4496" t="str">
        <f>MID(TablaPivotFinal[[#This Row],[Fecha]],5,3)</f>
        <v>Jun</v>
      </c>
      <c r="AE4496" s="1">
        <v>0</v>
      </c>
      <c r="AF4496" s="1">
        <v>0</v>
      </c>
    </row>
    <row r="4497" spans="1:32" x14ac:dyDescent="0.3">
      <c r="A4497" s="1" t="s">
        <v>807</v>
      </c>
      <c r="B4497" s="1" t="s">
        <v>111</v>
      </c>
      <c r="C4497">
        <v>4902</v>
      </c>
      <c r="D4497" s="1" t="s">
        <v>808</v>
      </c>
      <c r="E4497">
        <v>44</v>
      </c>
      <c r="F4497" s="1" t="s">
        <v>809</v>
      </c>
      <c r="G4497" s="1" t="s">
        <v>712</v>
      </c>
      <c r="H4497" s="1" t="s">
        <v>111</v>
      </c>
      <c r="I4497" s="1" t="s">
        <v>810</v>
      </c>
      <c r="J4497" s="1" t="s">
        <v>714</v>
      </c>
      <c r="K4497">
        <v>-1</v>
      </c>
      <c r="L4497">
        <v>-1</v>
      </c>
      <c r="M4497" s="1" t="s">
        <v>811</v>
      </c>
      <c r="N4497">
        <v>9300</v>
      </c>
      <c r="O4497">
        <v>9900</v>
      </c>
      <c r="P4497">
        <v>10800</v>
      </c>
      <c r="Q4497">
        <v>11500</v>
      </c>
      <c r="R4497">
        <v>12400</v>
      </c>
      <c r="S4497">
        <v>35600</v>
      </c>
      <c r="T4497">
        <v>40800</v>
      </c>
      <c r="U4497">
        <v>0</v>
      </c>
      <c r="V4497">
        <v>0</v>
      </c>
      <c r="W4497">
        <v>0</v>
      </c>
      <c r="X4497">
        <v>0</v>
      </c>
      <c r="Y4497">
        <v>10.800015930000001</v>
      </c>
      <c r="Z4497">
        <v>-72.975540330000001</v>
      </c>
      <c r="AA4497" s="1" t="s">
        <v>75</v>
      </c>
      <c r="AB4497">
        <v>0</v>
      </c>
      <c r="AC4497" t="str">
        <f>MID(TablaPivotFinal[[#This Row],[Fecha]],1,4)</f>
        <v>2018</v>
      </c>
      <c r="AD4497" t="str">
        <f>MID(TablaPivotFinal[[#This Row],[Fecha]],5,3)</f>
        <v>Mar</v>
      </c>
      <c r="AE4497" s="1">
        <v>0</v>
      </c>
      <c r="AF4497" s="1">
        <v>0</v>
      </c>
    </row>
    <row r="4498" spans="1:32" x14ac:dyDescent="0.3">
      <c r="A4498" s="1" t="s">
        <v>807</v>
      </c>
      <c r="B4498" s="1" t="s">
        <v>111</v>
      </c>
      <c r="C4498">
        <v>4902</v>
      </c>
      <c r="D4498" s="1" t="s">
        <v>808</v>
      </c>
      <c r="E4498">
        <v>44</v>
      </c>
      <c r="F4498" s="1" t="s">
        <v>809</v>
      </c>
      <c r="G4498" s="1" t="s">
        <v>712</v>
      </c>
      <c r="H4498" s="1" t="s">
        <v>111</v>
      </c>
      <c r="I4498" s="1" t="s">
        <v>810</v>
      </c>
      <c r="J4498" s="1" t="s">
        <v>714</v>
      </c>
      <c r="K4498">
        <v>-1</v>
      </c>
      <c r="L4498">
        <v>-1</v>
      </c>
      <c r="M4498" s="1" t="s">
        <v>811</v>
      </c>
      <c r="N4498">
        <v>9300</v>
      </c>
      <c r="O4498">
        <v>9900</v>
      </c>
      <c r="P4498">
        <v>10800</v>
      </c>
      <c r="Q4498">
        <v>11500</v>
      </c>
      <c r="R4498">
        <v>12400</v>
      </c>
      <c r="S4498">
        <v>35600</v>
      </c>
      <c r="T4498">
        <v>40800</v>
      </c>
      <c r="U4498">
        <v>0</v>
      </c>
      <c r="V4498">
        <v>0</v>
      </c>
      <c r="W4498">
        <v>0</v>
      </c>
      <c r="X4498">
        <v>0</v>
      </c>
      <c r="Y4498">
        <v>10.800015930000001</v>
      </c>
      <c r="Z4498">
        <v>-72.975540330000001</v>
      </c>
      <c r="AA4498" s="1" t="s">
        <v>77</v>
      </c>
      <c r="AB4498">
        <v>0</v>
      </c>
      <c r="AC4498" t="str">
        <f>MID(TablaPivotFinal[[#This Row],[Fecha]],1,4)</f>
        <v>2018</v>
      </c>
      <c r="AD4498" t="str">
        <f>MID(TablaPivotFinal[[#This Row],[Fecha]],5,3)</f>
        <v>May</v>
      </c>
      <c r="AE4498" s="1">
        <v>0</v>
      </c>
      <c r="AF4498" s="1">
        <v>0</v>
      </c>
    </row>
    <row r="4499" spans="1:32" x14ac:dyDescent="0.3">
      <c r="A4499" s="1" t="s">
        <v>807</v>
      </c>
      <c r="B4499" s="1" t="s">
        <v>111</v>
      </c>
      <c r="C4499">
        <v>4902</v>
      </c>
      <c r="D4499" s="1" t="s">
        <v>808</v>
      </c>
      <c r="E4499">
        <v>44</v>
      </c>
      <c r="F4499" s="1" t="s">
        <v>809</v>
      </c>
      <c r="G4499" s="1" t="s">
        <v>712</v>
      </c>
      <c r="H4499" s="1" t="s">
        <v>111</v>
      </c>
      <c r="I4499" s="1" t="s">
        <v>810</v>
      </c>
      <c r="J4499" s="1" t="s">
        <v>714</v>
      </c>
      <c r="K4499">
        <v>-1</v>
      </c>
      <c r="L4499">
        <v>-1</v>
      </c>
      <c r="M4499" s="1" t="s">
        <v>811</v>
      </c>
      <c r="N4499">
        <v>9300</v>
      </c>
      <c r="O4499">
        <v>9900</v>
      </c>
      <c r="P4499">
        <v>10800</v>
      </c>
      <c r="Q4499">
        <v>11500</v>
      </c>
      <c r="R4499">
        <v>12400</v>
      </c>
      <c r="S4499">
        <v>35600</v>
      </c>
      <c r="T4499">
        <v>40800</v>
      </c>
      <c r="U4499">
        <v>0</v>
      </c>
      <c r="V4499">
        <v>0</v>
      </c>
      <c r="W4499">
        <v>0</v>
      </c>
      <c r="X4499">
        <v>0</v>
      </c>
      <c r="Y4499">
        <v>10.800015930000001</v>
      </c>
      <c r="Z4499">
        <v>-72.975540330000001</v>
      </c>
      <c r="AA4499" s="1" t="s">
        <v>79</v>
      </c>
      <c r="AB4499">
        <v>0</v>
      </c>
      <c r="AC4499" t="str">
        <f>MID(TablaPivotFinal[[#This Row],[Fecha]],1,4)</f>
        <v>2018</v>
      </c>
      <c r="AD4499" t="str">
        <f>MID(TablaPivotFinal[[#This Row],[Fecha]],5,3)</f>
        <v>Nov</v>
      </c>
      <c r="AE4499" s="1">
        <v>0</v>
      </c>
      <c r="AF4499" s="1">
        <v>0</v>
      </c>
    </row>
    <row r="4500" spans="1:32" x14ac:dyDescent="0.3">
      <c r="A4500" s="1" t="s">
        <v>807</v>
      </c>
      <c r="B4500" s="1" t="s">
        <v>111</v>
      </c>
      <c r="C4500">
        <v>4902</v>
      </c>
      <c r="D4500" s="1" t="s">
        <v>808</v>
      </c>
      <c r="E4500">
        <v>44</v>
      </c>
      <c r="F4500" s="1" t="s">
        <v>809</v>
      </c>
      <c r="G4500" s="1" t="s">
        <v>712</v>
      </c>
      <c r="H4500" s="1" t="s">
        <v>111</v>
      </c>
      <c r="I4500" s="1" t="s">
        <v>810</v>
      </c>
      <c r="J4500" s="1" t="s">
        <v>714</v>
      </c>
      <c r="K4500">
        <v>-1</v>
      </c>
      <c r="L4500">
        <v>-1</v>
      </c>
      <c r="M4500" s="1" t="s">
        <v>811</v>
      </c>
      <c r="N4500">
        <v>9300</v>
      </c>
      <c r="O4500">
        <v>9900</v>
      </c>
      <c r="P4500">
        <v>10800</v>
      </c>
      <c r="Q4500">
        <v>11500</v>
      </c>
      <c r="R4500">
        <v>12400</v>
      </c>
      <c r="S4500">
        <v>35600</v>
      </c>
      <c r="T4500">
        <v>40800</v>
      </c>
      <c r="U4500">
        <v>0</v>
      </c>
      <c r="V4500">
        <v>0</v>
      </c>
      <c r="W4500">
        <v>0</v>
      </c>
      <c r="X4500">
        <v>0</v>
      </c>
      <c r="Y4500">
        <v>10.800015930000001</v>
      </c>
      <c r="Z4500">
        <v>-72.975540330000001</v>
      </c>
      <c r="AA4500" s="1" t="s">
        <v>81</v>
      </c>
      <c r="AB4500">
        <v>0</v>
      </c>
      <c r="AC4500" t="str">
        <f>MID(TablaPivotFinal[[#This Row],[Fecha]],1,4)</f>
        <v>2018</v>
      </c>
      <c r="AD4500" t="str">
        <f>MID(TablaPivotFinal[[#This Row],[Fecha]],5,3)</f>
        <v>Oct</v>
      </c>
      <c r="AE4500" s="1">
        <v>0</v>
      </c>
      <c r="AF4500" s="1">
        <v>0</v>
      </c>
    </row>
    <row r="4501" spans="1:32" x14ac:dyDescent="0.3">
      <c r="A4501" s="1" t="s">
        <v>807</v>
      </c>
      <c r="B4501" s="1" t="s">
        <v>111</v>
      </c>
      <c r="C4501">
        <v>4902</v>
      </c>
      <c r="D4501" s="1" t="s">
        <v>808</v>
      </c>
      <c r="E4501">
        <v>44</v>
      </c>
      <c r="F4501" s="1" t="s">
        <v>809</v>
      </c>
      <c r="G4501" s="1" t="s">
        <v>712</v>
      </c>
      <c r="H4501" s="1" t="s">
        <v>111</v>
      </c>
      <c r="I4501" s="1" t="s">
        <v>810</v>
      </c>
      <c r="J4501" s="1" t="s">
        <v>714</v>
      </c>
      <c r="K4501">
        <v>-1</v>
      </c>
      <c r="L4501">
        <v>-1</v>
      </c>
      <c r="M4501" s="1" t="s">
        <v>811</v>
      </c>
      <c r="N4501">
        <v>9300</v>
      </c>
      <c r="O4501">
        <v>9900</v>
      </c>
      <c r="P4501">
        <v>10800</v>
      </c>
      <c r="Q4501">
        <v>11500</v>
      </c>
      <c r="R4501">
        <v>12400</v>
      </c>
      <c r="S4501">
        <v>35600</v>
      </c>
      <c r="T4501">
        <v>40800</v>
      </c>
      <c r="U4501">
        <v>0</v>
      </c>
      <c r="V4501">
        <v>0</v>
      </c>
      <c r="W4501">
        <v>0</v>
      </c>
      <c r="X4501">
        <v>0</v>
      </c>
      <c r="Y4501">
        <v>10.800015930000001</v>
      </c>
      <c r="Z4501">
        <v>-72.975540330000001</v>
      </c>
      <c r="AA4501" s="1" t="s">
        <v>83</v>
      </c>
      <c r="AB4501">
        <v>0</v>
      </c>
      <c r="AC4501" t="str">
        <f>MID(TablaPivotFinal[[#This Row],[Fecha]],1,4)</f>
        <v>2018</v>
      </c>
      <c r="AD4501" t="str">
        <f>MID(TablaPivotFinal[[#This Row],[Fecha]],5,3)</f>
        <v>Sep</v>
      </c>
      <c r="AE4501" s="1">
        <v>0</v>
      </c>
      <c r="AF4501" s="1">
        <v>0</v>
      </c>
    </row>
    <row r="4502" spans="1:32" x14ac:dyDescent="0.3">
      <c r="A4502" s="1" t="s">
        <v>812</v>
      </c>
      <c r="B4502" s="1" t="s">
        <v>813</v>
      </c>
      <c r="C4502">
        <v>9006</v>
      </c>
      <c r="D4502" s="1" t="s">
        <v>803</v>
      </c>
      <c r="E4502">
        <v>8</v>
      </c>
      <c r="F4502" s="1" t="s">
        <v>814</v>
      </c>
      <c r="G4502" s="1" t="s">
        <v>815</v>
      </c>
      <c r="H4502" s="1" t="s">
        <v>103</v>
      </c>
      <c r="I4502" s="1" t="s">
        <v>785</v>
      </c>
      <c r="J4502" s="1" t="s">
        <v>816</v>
      </c>
      <c r="K4502">
        <v>3212057229</v>
      </c>
      <c r="L4502">
        <v>3212057229</v>
      </c>
      <c r="M4502" s="1" t="s">
        <v>817</v>
      </c>
      <c r="N4502">
        <v>8500</v>
      </c>
      <c r="O4502">
        <v>9200</v>
      </c>
      <c r="P4502">
        <v>19700</v>
      </c>
      <c r="Q4502">
        <v>25300</v>
      </c>
      <c r="R4502">
        <v>28500</v>
      </c>
      <c r="S4502">
        <v>0</v>
      </c>
      <c r="T4502">
        <v>0</v>
      </c>
      <c r="U4502">
        <v>0</v>
      </c>
      <c r="V4502">
        <v>0</v>
      </c>
      <c r="W4502">
        <v>8700</v>
      </c>
      <c r="X4502">
        <v>9000</v>
      </c>
      <c r="Y4502">
        <v>10.83754487</v>
      </c>
      <c r="Z4502">
        <v>-74.902127699999994</v>
      </c>
      <c r="AA4502" s="1" t="s">
        <v>13</v>
      </c>
      <c r="AB4502">
        <v>2047208700</v>
      </c>
      <c r="AC4502" t="str">
        <f>MID(TablaPivotFinal[[#This Row],[Fecha]],1,4)</f>
        <v>2016</v>
      </c>
      <c r="AD4502" t="str">
        <f>MID(TablaPivotFinal[[#This Row],[Fecha]],5,3)</f>
        <v>Abr</v>
      </c>
      <c r="AE4502" s="1">
        <v>2047208700</v>
      </c>
      <c r="AF4502" s="1">
        <v>215015</v>
      </c>
    </row>
    <row r="4503" spans="1:32" x14ac:dyDescent="0.3">
      <c r="A4503" s="1" t="s">
        <v>812</v>
      </c>
      <c r="B4503" s="1" t="s">
        <v>813</v>
      </c>
      <c r="C4503">
        <v>9006</v>
      </c>
      <c r="D4503" s="1" t="s">
        <v>803</v>
      </c>
      <c r="E4503">
        <v>8</v>
      </c>
      <c r="F4503" s="1" t="s">
        <v>814</v>
      </c>
      <c r="G4503" s="1" t="s">
        <v>815</v>
      </c>
      <c r="H4503" s="1" t="s">
        <v>103</v>
      </c>
      <c r="I4503" s="1" t="s">
        <v>785</v>
      </c>
      <c r="J4503" s="1" t="s">
        <v>816</v>
      </c>
      <c r="K4503">
        <v>3212057229</v>
      </c>
      <c r="L4503">
        <v>3212057229</v>
      </c>
      <c r="M4503" s="1" t="s">
        <v>817</v>
      </c>
      <c r="N4503">
        <v>8500</v>
      </c>
      <c r="O4503">
        <v>9200</v>
      </c>
      <c r="P4503">
        <v>19700</v>
      </c>
      <c r="Q4503">
        <v>25300</v>
      </c>
      <c r="R4503">
        <v>28500</v>
      </c>
      <c r="S4503">
        <v>0</v>
      </c>
      <c r="T4503">
        <v>0</v>
      </c>
      <c r="U4503">
        <v>0</v>
      </c>
      <c r="V4503">
        <v>0</v>
      </c>
      <c r="W4503">
        <v>8700</v>
      </c>
      <c r="X4503">
        <v>9000</v>
      </c>
      <c r="Y4503">
        <v>10.83754487</v>
      </c>
      <c r="Z4503">
        <v>-74.902127699999994</v>
      </c>
      <c r="AA4503" s="1" t="s">
        <v>15</v>
      </c>
      <c r="AB4503">
        <v>2088896100</v>
      </c>
      <c r="AC4503" t="str">
        <f>MID(TablaPivotFinal[[#This Row],[Fecha]],1,4)</f>
        <v>2016</v>
      </c>
      <c r="AD4503" t="str">
        <f>MID(TablaPivotFinal[[#This Row],[Fecha]],5,3)</f>
        <v>Ago</v>
      </c>
      <c r="AE4503" s="1">
        <v>2088896100</v>
      </c>
      <c r="AF4503" s="1">
        <v>221567</v>
      </c>
    </row>
    <row r="4504" spans="1:32" x14ac:dyDescent="0.3">
      <c r="A4504" s="1" t="s">
        <v>812</v>
      </c>
      <c r="B4504" s="1" t="s">
        <v>813</v>
      </c>
      <c r="C4504">
        <v>9006</v>
      </c>
      <c r="D4504" s="1" t="s">
        <v>803</v>
      </c>
      <c r="E4504">
        <v>8</v>
      </c>
      <c r="F4504" s="1" t="s">
        <v>814</v>
      </c>
      <c r="G4504" s="1" t="s">
        <v>815</v>
      </c>
      <c r="H4504" s="1" t="s">
        <v>103</v>
      </c>
      <c r="I4504" s="1" t="s">
        <v>785</v>
      </c>
      <c r="J4504" s="1" t="s">
        <v>816</v>
      </c>
      <c r="K4504">
        <v>3212057229</v>
      </c>
      <c r="L4504">
        <v>3212057229</v>
      </c>
      <c r="M4504" s="1" t="s">
        <v>817</v>
      </c>
      <c r="N4504">
        <v>8500</v>
      </c>
      <c r="O4504">
        <v>9200</v>
      </c>
      <c r="P4504">
        <v>19700</v>
      </c>
      <c r="Q4504">
        <v>25300</v>
      </c>
      <c r="R4504">
        <v>28500</v>
      </c>
      <c r="S4504">
        <v>0</v>
      </c>
      <c r="T4504">
        <v>0</v>
      </c>
      <c r="U4504">
        <v>0</v>
      </c>
      <c r="V4504">
        <v>0</v>
      </c>
      <c r="W4504">
        <v>8700</v>
      </c>
      <c r="X4504">
        <v>9000</v>
      </c>
      <c r="Y4504">
        <v>10.83754487</v>
      </c>
      <c r="Z4504">
        <v>-74.902127699999994</v>
      </c>
      <c r="AA4504" s="1" t="s">
        <v>17</v>
      </c>
      <c r="AB4504">
        <v>2263443700</v>
      </c>
      <c r="AC4504" t="str">
        <f>MID(TablaPivotFinal[[#This Row],[Fecha]],1,4)</f>
        <v>2016</v>
      </c>
      <c r="AD4504" t="str">
        <f>MID(TablaPivotFinal[[#This Row],[Fecha]],5,3)</f>
        <v>Dic</v>
      </c>
      <c r="AE4504" s="1">
        <v>2263443700</v>
      </c>
      <c r="AF4504" s="1">
        <v>243956</v>
      </c>
    </row>
    <row r="4505" spans="1:32" x14ac:dyDescent="0.3">
      <c r="A4505" s="1" t="s">
        <v>812</v>
      </c>
      <c r="B4505" s="1" t="s">
        <v>813</v>
      </c>
      <c r="C4505">
        <v>9006</v>
      </c>
      <c r="D4505" s="1" t="s">
        <v>803</v>
      </c>
      <c r="E4505">
        <v>8</v>
      </c>
      <c r="F4505" s="1" t="s">
        <v>814</v>
      </c>
      <c r="G4505" s="1" t="s">
        <v>815</v>
      </c>
      <c r="H4505" s="1" t="s">
        <v>103</v>
      </c>
      <c r="I4505" s="1" t="s">
        <v>785</v>
      </c>
      <c r="J4505" s="1" t="s">
        <v>816</v>
      </c>
      <c r="K4505">
        <v>3212057229</v>
      </c>
      <c r="L4505">
        <v>3212057229</v>
      </c>
      <c r="M4505" s="1" t="s">
        <v>817</v>
      </c>
      <c r="N4505">
        <v>8500</v>
      </c>
      <c r="O4505">
        <v>9200</v>
      </c>
      <c r="P4505">
        <v>19700</v>
      </c>
      <c r="Q4505">
        <v>25300</v>
      </c>
      <c r="R4505">
        <v>28500</v>
      </c>
      <c r="S4505">
        <v>0</v>
      </c>
      <c r="T4505">
        <v>0</v>
      </c>
      <c r="U4505">
        <v>0</v>
      </c>
      <c r="V4505">
        <v>0</v>
      </c>
      <c r="W4505">
        <v>8700</v>
      </c>
      <c r="X4505">
        <v>9000</v>
      </c>
      <c r="Y4505">
        <v>10.83754487</v>
      </c>
      <c r="Z4505">
        <v>-74.902127699999994</v>
      </c>
      <c r="AA4505" s="1" t="s">
        <v>19</v>
      </c>
      <c r="AB4505">
        <v>2143339600</v>
      </c>
      <c r="AC4505" t="str">
        <f>MID(TablaPivotFinal[[#This Row],[Fecha]],1,4)</f>
        <v>2016</v>
      </c>
      <c r="AD4505" t="str">
        <f>MID(TablaPivotFinal[[#This Row],[Fecha]],5,3)</f>
        <v>Ene</v>
      </c>
      <c r="AE4505" s="1">
        <v>2143339600</v>
      </c>
      <c r="AF4505" s="1">
        <v>229113</v>
      </c>
    </row>
    <row r="4506" spans="1:32" x14ac:dyDescent="0.3">
      <c r="A4506" s="1" t="s">
        <v>812</v>
      </c>
      <c r="B4506" s="1" t="s">
        <v>813</v>
      </c>
      <c r="C4506">
        <v>9006</v>
      </c>
      <c r="D4506" s="1" t="s">
        <v>803</v>
      </c>
      <c r="E4506">
        <v>8</v>
      </c>
      <c r="F4506" s="1" t="s">
        <v>814</v>
      </c>
      <c r="G4506" s="1" t="s">
        <v>815</v>
      </c>
      <c r="H4506" s="1" t="s">
        <v>103</v>
      </c>
      <c r="I4506" s="1" t="s">
        <v>785</v>
      </c>
      <c r="J4506" s="1" t="s">
        <v>816</v>
      </c>
      <c r="K4506">
        <v>3212057229</v>
      </c>
      <c r="L4506">
        <v>3212057229</v>
      </c>
      <c r="M4506" s="1" t="s">
        <v>817</v>
      </c>
      <c r="N4506">
        <v>8500</v>
      </c>
      <c r="O4506">
        <v>9200</v>
      </c>
      <c r="P4506">
        <v>19700</v>
      </c>
      <c r="Q4506">
        <v>25300</v>
      </c>
      <c r="R4506">
        <v>28500</v>
      </c>
      <c r="S4506">
        <v>0</v>
      </c>
      <c r="T4506">
        <v>0</v>
      </c>
      <c r="U4506">
        <v>0</v>
      </c>
      <c r="V4506">
        <v>0</v>
      </c>
      <c r="W4506">
        <v>8700</v>
      </c>
      <c r="X4506">
        <v>9000</v>
      </c>
      <c r="Y4506">
        <v>10.83754487</v>
      </c>
      <c r="Z4506">
        <v>-74.902127699999994</v>
      </c>
      <c r="AA4506" s="1" t="s">
        <v>21</v>
      </c>
      <c r="AB4506">
        <v>2016773500</v>
      </c>
      <c r="AC4506" t="str">
        <f>MID(TablaPivotFinal[[#This Row],[Fecha]],1,4)</f>
        <v>2016</v>
      </c>
      <c r="AD4506" t="str">
        <f>MID(TablaPivotFinal[[#This Row],[Fecha]],5,3)</f>
        <v>Feb</v>
      </c>
      <c r="AE4506" s="1">
        <v>2016773500</v>
      </c>
      <c r="AF4506" s="1">
        <v>210508</v>
      </c>
    </row>
    <row r="4507" spans="1:32" x14ac:dyDescent="0.3">
      <c r="A4507" s="1" t="s">
        <v>812</v>
      </c>
      <c r="B4507" s="1" t="s">
        <v>813</v>
      </c>
      <c r="C4507">
        <v>9006</v>
      </c>
      <c r="D4507" s="1" t="s">
        <v>803</v>
      </c>
      <c r="E4507">
        <v>8</v>
      </c>
      <c r="F4507" s="1" t="s">
        <v>814</v>
      </c>
      <c r="G4507" s="1" t="s">
        <v>815</v>
      </c>
      <c r="H4507" s="1" t="s">
        <v>103</v>
      </c>
      <c r="I4507" s="1" t="s">
        <v>785</v>
      </c>
      <c r="J4507" s="1" t="s">
        <v>816</v>
      </c>
      <c r="K4507">
        <v>3212057229</v>
      </c>
      <c r="L4507">
        <v>3212057229</v>
      </c>
      <c r="M4507" s="1" t="s">
        <v>817</v>
      </c>
      <c r="N4507">
        <v>8500</v>
      </c>
      <c r="O4507">
        <v>9200</v>
      </c>
      <c r="P4507">
        <v>19700</v>
      </c>
      <c r="Q4507">
        <v>25300</v>
      </c>
      <c r="R4507">
        <v>28500</v>
      </c>
      <c r="S4507">
        <v>0</v>
      </c>
      <c r="T4507">
        <v>0</v>
      </c>
      <c r="U4507">
        <v>0</v>
      </c>
      <c r="V4507">
        <v>0</v>
      </c>
      <c r="W4507">
        <v>8700</v>
      </c>
      <c r="X4507">
        <v>9000</v>
      </c>
      <c r="Y4507">
        <v>10.83754487</v>
      </c>
      <c r="Z4507">
        <v>-74.902127699999994</v>
      </c>
      <c r="AA4507" s="1" t="s">
        <v>23</v>
      </c>
      <c r="AB4507">
        <v>2053881000</v>
      </c>
      <c r="AC4507" t="str">
        <f>MID(TablaPivotFinal[[#This Row],[Fecha]],1,4)</f>
        <v>2016</v>
      </c>
      <c r="AD4507" t="str">
        <f>MID(TablaPivotFinal[[#This Row],[Fecha]],5,3)</f>
        <v>Jul</v>
      </c>
      <c r="AE4507" s="1">
        <v>2053881000</v>
      </c>
      <c r="AF4507" s="1">
        <v>223793</v>
      </c>
    </row>
    <row r="4508" spans="1:32" x14ac:dyDescent="0.3">
      <c r="A4508" s="1" t="s">
        <v>812</v>
      </c>
      <c r="B4508" s="1" t="s">
        <v>813</v>
      </c>
      <c r="C4508">
        <v>9006</v>
      </c>
      <c r="D4508" s="1" t="s">
        <v>803</v>
      </c>
      <c r="E4508">
        <v>8</v>
      </c>
      <c r="F4508" s="1" t="s">
        <v>814</v>
      </c>
      <c r="G4508" s="1" t="s">
        <v>815</v>
      </c>
      <c r="H4508" s="1" t="s">
        <v>103</v>
      </c>
      <c r="I4508" s="1" t="s">
        <v>785</v>
      </c>
      <c r="J4508" s="1" t="s">
        <v>816</v>
      </c>
      <c r="K4508">
        <v>3212057229</v>
      </c>
      <c r="L4508">
        <v>3212057229</v>
      </c>
      <c r="M4508" s="1" t="s">
        <v>817</v>
      </c>
      <c r="N4508">
        <v>8500</v>
      </c>
      <c r="O4508">
        <v>9200</v>
      </c>
      <c r="P4508">
        <v>19700</v>
      </c>
      <c r="Q4508">
        <v>25300</v>
      </c>
      <c r="R4508">
        <v>28500</v>
      </c>
      <c r="S4508">
        <v>0</v>
      </c>
      <c r="T4508">
        <v>0</v>
      </c>
      <c r="U4508">
        <v>0</v>
      </c>
      <c r="V4508">
        <v>0</v>
      </c>
      <c r="W4508">
        <v>8700</v>
      </c>
      <c r="X4508">
        <v>9000</v>
      </c>
      <c r="Y4508">
        <v>10.83754487</v>
      </c>
      <c r="Z4508">
        <v>-74.902127699999994</v>
      </c>
      <c r="AA4508" s="1" t="s">
        <v>25</v>
      </c>
      <c r="AB4508">
        <v>2008626900</v>
      </c>
      <c r="AC4508" t="str">
        <f>MID(TablaPivotFinal[[#This Row],[Fecha]],1,4)</f>
        <v>2016</v>
      </c>
      <c r="AD4508" t="str">
        <f>MID(TablaPivotFinal[[#This Row],[Fecha]],5,3)</f>
        <v>Jun</v>
      </c>
      <c r="AE4508" s="1">
        <v>2008626900</v>
      </c>
      <c r="AF4508" s="1">
        <v>213009</v>
      </c>
    </row>
    <row r="4509" spans="1:32" x14ac:dyDescent="0.3">
      <c r="A4509" s="1" t="s">
        <v>812</v>
      </c>
      <c r="B4509" s="1" t="s">
        <v>813</v>
      </c>
      <c r="C4509">
        <v>9006</v>
      </c>
      <c r="D4509" s="1" t="s">
        <v>803</v>
      </c>
      <c r="E4509">
        <v>8</v>
      </c>
      <c r="F4509" s="1" t="s">
        <v>814</v>
      </c>
      <c r="G4509" s="1" t="s">
        <v>815</v>
      </c>
      <c r="H4509" s="1" t="s">
        <v>103</v>
      </c>
      <c r="I4509" s="1" t="s">
        <v>785</v>
      </c>
      <c r="J4509" s="1" t="s">
        <v>816</v>
      </c>
      <c r="K4509">
        <v>3212057229</v>
      </c>
      <c r="L4509">
        <v>3212057229</v>
      </c>
      <c r="M4509" s="1" t="s">
        <v>817</v>
      </c>
      <c r="N4509">
        <v>8500</v>
      </c>
      <c r="O4509">
        <v>9200</v>
      </c>
      <c r="P4509">
        <v>19700</v>
      </c>
      <c r="Q4509">
        <v>25300</v>
      </c>
      <c r="R4509">
        <v>28500</v>
      </c>
      <c r="S4509">
        <v>0</v>
      </c>
      <c r="T4509">
        <v>0</v>
      </c>
      <c r="U4509">
        <v>0</v>
      </c>
      <c r="V4509">
        <v>0</v>
      </c>
      <c r="W4509">
        <v>8700</v>
      </c>
      <c r="X4509">
        <v>9000</v>
      </c>
      <c r="Y4509">
        <v>10.83754487</v>
      </c>
      <c r="Z4509">
        <v>-74.902127699999994</v>
      </c>
      <c r="AA4509" s="1" t="s">
        <v>27</v>
      </c>
      <c r="AB4509">
        <v>2212686700</v>
      </c>
      <c r="AC4509" t="str">
        <f>MID(TablaPivotFinal[[#This Row],[Fecha]],1,4)</f>
        <v>2016</v>
      </c>
      <c r="AD4509" t="str">
        <f>MID(TablaPivotFinal[[#This Row],[Fecha]],5,3)</f>
        <v>Mar</v>
      </c>
      <c r="AE4509" s="1">
        <v>2212686700</v>
      </c>
      <c r="AF4509" s="1">
        <v>229872</v>
      </c>
    </row>
    <row r="4510" spans="1:32" x14ac:dyDescent="0.3">
      <c r="A4510" s="1" t="s">
        <v>812</v>
      </c>
      <c r="B4510" s="1" t="s">
        <v>813</v>
      </c>
      <c r="C4510">
        <v>9006</v>
      </c>
      <c r="D4510" s="1" t="s">
        <v>803</v>
      </c>
      <c r="E4510">
        <v>8</v>
      </c>
      <c r="F4510" s="1" t="s">
        <v>814</v>
      </c>
      <c r="G4510" s="1" t="s">
        <v>815</v>
      </c>
      <c r="H4510" s="1" t="s">
        <v>103</v>
      </c>
      <c r="I4510" s="1" t="s">
        <v>785</v>
      </c>
      <c r="J4510" s="1" t="s">
        <v>816</v>
      </c>
      <c r="K4510">
        <v>3212057229</v>
      </c>
      <c r="L4510">
        <v>3212057229</v>
      </c>
      <c r="M4510" s="1" t="s">
        <v>817</v>
      </c>
      <c r="N4510">
        <v>8500</v>
      </c>
      <c r="O4510">
        <v>9200</v>
      </c>
      <c r="P4510">
        <v>19700</v>
      </c>
      <c r="Q4510">
        <v>25300</v>
      </c>
      <c r="R4510">
        <v>28500</v>
      </c>
      <c r="S4510">
        <v>0</v>
      </c>
      <c r="T4510">
        <v>0</v>
      </c>
      <c r="U4510">
        <v>0</v>
      </c>
      <c r="V4510">
        <v>0</v>
      </c>
      <c r="W4510">
        <v>8700</v>
      </c>
      <c r="X4510">
        <v>9000</v>
      </c>
      <c r="Y4510">
        <v>10.83754487</v>
      </c>
      <c r="Z4510">
        <v>-74.902127699999994</v>
      </c>
      <c r="AA4510" s="1" t="s">
        <v>29</v>
      </c>
      <c r="AB4510">
        <v>2062395500</v>
      </c>
      <c r="AC4510" t="str">
        <f>MID(TablaPivotFinal[[#This Row],[Fecha]],1,4)</f>
        <v>2016</v>
      </c>
      <c r="AD4510" t="str">
        <f>MID(TablaPivotFinal[[#This Row],[Fecha]],5,3)</f>
        <v>May</v>
      </c>
      <c r="AE4510" s="1">
        <v>2062395500</v>
      </c>
      <c r="AF4510" s="1">
        <v>219500</v>
      </c>
    </row>
    <row r="4511" spans="1:32" x14ac:dyDescent="0.3">
      <c r="A4511" s="1" t="s">
        <v>812</v>
      </c>
      <c r="B4511" s="1" t="s">
        <v>813</v>
      </c>
      <c r="C4511">
        <v>9006</v>
      </c>
      <c r="D4511" s="1" t="s">
        <v>803</v>
      </c>
      <c r="E4511">
        <v>8</v>
      </c>
      <c r="F4511" s="1" t="s">
        <v>814</v>
      </c>
      <c r="G4511" s="1" t="s">
        <v>815</v>
      </c>
      <c r="H4511" s="1" t="s">
        <v>103</v>
      </c>
      <c r="I4511" s="1" t="s">
        <v>785</v>
      </c>
      <c r="J4511" s="1" t="s">
        <v>816</v>
      </c>
      <c r="K4511">
        <v>3212057229</v>
      </c>
      <c r="L4511">
        <v>3212057229</v>
      </c>
      <c r="M4511" s="1" t="s">
        <v>817</v>
      </c>
      <c r="N4511">
        <v>8500</v>
      </c>
      <c r="O4511">
        <v>9200</v>
      </c>
      <c r="P4511">
        <v>19700</v>
      </c>
      <c r="Q4511">
        <v>25300</v>
      </c>
      <c r="R4511">
        <v>28500</v>
      </c>
      <c r="S4511">
        <v>0</v>
      </c>
      <c r="T4511">
        <v>0</v>
      </c>
      <c r="U4511">
        <v>0</v>
      </c>
      <c r="V4511">
        <v>0</v>
      </c>
      <c r="W4511">
        <v>8700</v>
      </c>
      <c r="X4511">
        <v>9000</v>
      </c>
      <c r="Y4511">
        <v>10.83754487</v>
      </c>
      <c r="Z4511">
        <v>-74.902127699999994</v>
      </c>
      <c r="AA4511" s="1" t="s">
        <v>31</v>
      </c>
      <c r="AB4511">
        <v>2049153900</v>
      </c>
      <c r="AC4511" t="str">
        <f>MID(TablaPivotFinal[[#This Row],[Fecha]],1,4)</f>
        <v>2016</v>
      </c>
      <c r="AD4511" t="str">
        <f>MID(TablaPivotFinal[[#This Row],[Fecha]],5,3)</f>
        <v>Nov</v>
      </c>
      <c r="AE4511" s="1">
        <v>2049153900</v>
      </c>
      <c r="AF4511" s="1">
        <v>218493</v>
      </c>
    </row>
    <row r="4512" spans="1:32" x14ac:dyDescent="0.3">
      <c r="A4512" s="1" t="s">
        <v>812</v>
      </c>
      <c r="B4512" s="1" t="s">
        <v>813</v>
      </c>
      <c r="C4512">
        <v>9006</v>
      </c>
      <c r="D4512" s="1" t="s">
        <v>803</v>
      </c>
      <c r="E4512">
        <v>8</v>
      </c>
      <c r="F4512" s="1" t="s">
        <v>814</v>
      </c>
      <c r="G4512" s="1" t="s">
        <v>815</v>
      </c>
      <c r="H4512" s="1" t="s">
        <v>103</v>
      </c>
      <c r="I4512" s="1" t="s">
        <v>785</v>
      </c>
      <c r="J4512" s="1" t="s">
        <v>816</v>
      </c>
      <c r="K4512">
        <v>3212057229</v>
      </c>
      <c r="L4512">
        <v>3212057229</v>
      </c>
      <c r="M4512" s="1" t="s">
        <v>817</v>
      </c>
      <c r="N4512">
        <v>8500</v>
      </c>
      <c r="O4512">
        <v>9200</v>
      </c>
      <c r="P4512">
        <v>19700</v>
      </c>
      <c r="Q4512">
        <v>25300</v>
      </c>
      <c r="R4512">
        <v>28500</v>
      </c>
      <c r="S4512">
        <v>0</v>
      </c>
      <c r="T4512">
        <v>0</v>
      </c>
      <c r="U4512">
        <v>0</v>
      </c>
      <c r="V4512">
        <v>0</v>
      </c>
      <c r="W4512">
        <v>8700</v>
      </c>
      <c r="X4512">
        <v>9000</v>
      </c>
      <c r="Y4512">
        <v>10.83754487</v>
      </c>
      <c r="Z4512">
        <v>-74.902127699999994</v>
      </c>
      <c r="AA4512" s="1" t="s">
        <v>33</v>
      </c>
      <c r="AB4512">
        <v>2068814200</v>
      </c>
      <c r="AC4512" t="str">
        <f>MID(TablaPivotFinal[[#This Row],[Fecha]],1,4)</f>
        <v>2016</v>
      </c>
      <c r="AD4512" t="str">
        <f>MID(TablaPivotFinal[[#This Row],[Fecha]],5,3)</f>
        <v>Oct</v>
      </c>
      <c r="AE4512" s="1">
        <v>2068814200</v>
      </c>
      <c r="AF4512" s="1">
        <v>222279</v>
      </c>
    </row>
    <row r="4513" spans="1:32" x14ac:dyDescent="0.3">
      <c r="A4513" s="1" t="s">
        <v>812</v>
      </c>
      <c r="B4513" s="1" t="s">
        <v>813</v>
      </c>
      <c r="C4513">
        <v>9006</v>
      </c>
      <c r="D4513" s="1" t="s">
        <v>803</v>
      </c>
      <c r="E4513">
        <v>8</v>
      </c>
      <c r="F4513" s="1" t="s">
        <v>814</v>
      </c>
      <c r="G4513" s="1" t="s">
        <v>815</v>
      </c>
      <c r="H4513" s="1" t="s">
        <v>103</v>
      </c>
      <c r="I4513" s="1" t="s">
        <v>785</v>
      </c>
      <c r="J4513" s="1" t="s">
        <v>816</v>
      </c>
      <c r="K4513">
        <v>3212057229</v>
      </c>
      <c r="L4513">
        <v>3212057229</v>
      </c>
      <c r="M4513" s="1" t="s">
        <v>817</v>
      </c>
      <c r="N4513">
        <v>8500</v>
      </c>
      <c r="O4513">
        <v>9200</v>
      </c>
      <c r="P4513">
        <v>19700</v>
      </c>
      <c r="Q4513">
        <v>25300</v>
      </c>
      <c r="R4513">
        <v>28500</v>
      </c>
      <c r="S4513">
        <v>0</v>
      </c>
      <c r="T4513">
        <v>0</v>
      </c>
      <c r="U4513">
        <v>0</v>
      </c>
      <c r="V4513">
        <v>0</v>
      </c>
      <c r="W4513">
        <v>8700</v>
      </c>
      <c r="X4513">
        <v>9000</v>
      </c>
      <c r="Y4513">
        <v>10.83754487</v>
      </c>
      <c r="Z4513">
        <v>-74.902127699999994</v>
      </c>
      <c r="AA4513" s="1" t="s">
        <v>35</v>
      </c>
      <c r="AB4513">
        <v>2022139200</v>
      </c>
      <c r="AC4513" t="str">
        <f>MID(TablaPivotFinal[[#This Row],[Fecha]],1,4)</f>
        <v>2016</v>
      </c>
      <c r="AD4513" t="str">
        <f>MID(TablaPivotFinal[[#This Row],[Fecha]],5,3)</f>
        <v>Sep</v>
      </c>
      <c r="AE4513" s="1">
        <v>2022139200</v>
      </c>
      <c r="AF4513" s="1">
        <v>213679</v>
      </c>
    </row>
    <row r="4514" spans="1:32" x14ac:dyDescent="0.3">
      <c r="A4514" s="1" t="s">
        <v>812</v>
      </c>
      <c r="B4514" s="1" t="s">
        <v>813</v>
      </c>
      <c r="C4514">
        <v>9006</v>
      </c>
      <c r="D4514" s="1" t="s">
        <v>803</v>
      </c>
      <c r="E4514">
        <v>8</v>
      </c>
      <c r="F4514" s="1" t="s">
        <v>814</v>
      </c>
      <c r="G4514" s="1" t="s">
        <v>815</v>
      </c>
      <c r="H4514" s="1" t="s">
        <v>103</v>
      </c>
      <c r="I4514" s="1" t="s">
        <v>785</v>
      </c>
      <c r="J4514" s="1" t="s">
        <v>816</v>
      </c>
      <c r="K4514">
        <v>3212057229</v>
      </c>
      <c r="L4514">
        <v>3212057229</v>
      </c>
      <c r="M4514" s="1" t="s">
        <v>817</v>
      </c>
      <c r="N4514">
        <v>8500</v>
      </c>
      <c r="O4514">
        <v>9200</v>
      </c>
      <c r="P4514">
        <v>19700</v>
      </c>
      <c r="Q4514">
        <v>25300</v>
      </c>
      <c r="R4514">
        <v>28500</v>
      </c>
      <c r="S4514">
        <v>0</v>
      </c>
      <c r="T4514">
        <v>0</v>
      </c>
      <c r="U4514">
        <v>0</v>
      </c>
      <c r="V4514">
        <v>0</v>
      </c>
      <c r="W4514">
        <v>8700</v>
      </c>
      <c r="X4514">
        <v>9000</v>
      </c>
      <c r="Y4514">
        <v>10.83754487</v>
      </c>
      <c r="Z4514">
        <v>-74.902127699999994</v>
      </c>
      <c r="AA4514" s="1" t="s">
        <v>37</v>
      </c>
      <c r="AB4514">
        <v>2133969500</v>
      </c>
      <c r="AC4514" t="str">
        <f>MID(TablaPivotFinal[[#This Row],[Fecha]],1,4)</f>
        <v>2017</v>
      </c>
      <c r="AD4514" t="str">
        <f>MID(TablaPivotFinal[[#This Row],[Fecha]],5,3)</f>
        <v>Abr</v>
      </c>
      <c r="AE4514" s="1">
        <v>2133969500</v>
      </c>
      <c r="AF4514" s="1">
        <v>7210.6333329999998</v>
      </c>
    </row>
    <row r="4515" spans="1:32" x14ac:dyDescent="0.3">
      <c r="A4515" s="1" t="s">
        <v>812</v>
      </c>
      <c r="B4515" s="1" t="s">
        <v>813</v>
      </c>
      <c r="C4515">
        <v>9006</v>
      </c>
      <c r="D4515" s="1" t="s">
        <v>803</v>
      </c>
      <c r="E4515">
        <v>8</v>
      </c>
      <c r="F4515" s="1" t="s">
        <v>814</v>
      </c>
      <c r="G4515" s="1" t="s">
        <v>815</v>
      </c>
      <c r="H4515" s="1" t="s">
        <v>103</v>
      </c>
      <c r="I4515" s="1" t="s">
        <v>785</v>
      </c>
      <c r="J4515" s="1" t="s">
        <v>816</v>
      </c>
      <c r="K4515">
        <v>3212057229</v>
      </c>
      <c r="L4515">
        <v>3212057229</v>
      </c>
      <c r="M4515" s="1" t="s">
        <v>817</v>
      </c>
      <c r="N4515">
        <v>8500</v>
      </c>
      <c r="O4515">
        <v>9200</v>
      </c>
      <c r="P4515">
        <v>19700</v>
      </c>
      <c r="Q4515">
        <v>25300</v>
      </c>
      <c r="R4515">
        <v>28500</v>
      </c>
      <c r="S4515">
        <v>0</v>
      </c>
      <c r="T4515">
        <v>0</v>
      </c>
      <c r="U4515">
        <v>0</v>
      </c>
      <c r="V4515">
        <v>0</v>
      </c>
      <c r="W4515">
        <v>8700</v>
      </c>
      <c r="X4515">
        <v>9000</v>
      </c>
      <c r="Y4515">
        <v>10.83754487</v>
      </c>
      <c r="Z4515">
        <v>-74.902127699999994</v>
      </c>
      <c r="AA4515" s="1" t="s">
        <v>39</v>
      </c>
      <c r="AB4515">
        <v>2342963300</v>
      </c>
      <c r="AC4515" t="str">
        <f>MID(TablaPivotFinal[[#This Row],[Fecha]],1,4)</f>
        <v>2017</v>
      </c>
      <c r="AD4515" t="str">
        <f>MID(TablaPivotFinal[[#This Row],[Fecha]],5,3)</f>
        <v>Ago</v>
      </c>
      <c r="AE4515" s="1">
        <v>2342963300</v>
      </c>
      <c r="AF4515" s="1">
        <v>7548.3225810000004</v>
      </c>
    </row>
    <row r="4516" spans="1:32" x14ac:dyDescent="0.3">
      <c r="A4516" s="1" t="s">
        <v>812</v>
      </c>
      <c r="B4516" s="1" t="s">
        <v>813</v>
      </c>
      <c r="C4516">
        <v>9006</v>
      </c>
      <c r="D4516" s="1" t="s">
        <v>803</v>
      </c>
      <c r="E4516">
        <v>8</v>
      </c>
      <c r="F4516" s="1" t="s">
        <v>814</v>
      </c>
      <c r="G4516" s="1" t="s">
        <v>815</v>
      </c>
      <c r="H4516" s="1" t="s">
        <v>103</v>
      </c>
      <c r="I4516" s="1" t="s">
        <v>785</v>
      </c>
      <c r="J4516" s="1" t="s">
        <v>816</v>
      </c>
      <c r="K4516">
        <v>3212057229</v>
      </c>
      <c r="L4516">
        <v>3212057229</v>
      </c>
      <c r="M4516" s="1" t="s">
        <v>817</v>
      </c>
      <c r="N4516">
        <v>8500</v>
      </c>
      <c r="O4516">
        <v>9200</v>
      </c>
      <c r="P4516">
        <v>19700</v>
      </c>
      <c r="Q4516">
        <v>25300</v>
      </c>
      <c r="R4516">
        <v>28500</v>
      </c>
      <c r="S4516">
        <v>0</v>
      </c>
      <c r="T4516">
        <v>0</v>
      </c>
      <c r="U4516">
        <v>0</v>
      </c>
      <c r="V4516">
        <v>0</v>
      </c>
      <c r="W4516">
        <v>8700</v>
      </c>
      <c r="X4516">
        <v>9000</v>
      </c>
      <c r="Y4516">
        <v>10.83754487</v>
      </c>
      <c r="Z4516">
        <v>-74.902127699999994</v>
      </c>
      <c r="AA4516" s="1" t="s">
        <v>41</v>
      </c>
      <c r="AB4516">
        <v>2360279600</v>
      </c>
      <c r="AC4516" t="str">
        <f>MID(TablaPivotFinal[[#This Row],[Fecha]],1,4)</f>
        <v>2017</v>
      </c>
      <c r="AD4516" t="str">
        <f>MID(TablaPivotFinal[[#This Row],[Fecha]],5,3)</f>
        <v>Dic</v>
      </c>
      <c r="AE4516" s="1">
        <v>2360279600</v>
      </c>
      <c r="AF4516" s="1">
        <v>7887.8709680000002</v>
      </c>
    </row>
    <row r="4517" spans="1:32" x14ac:dyDescent="0.3">
      <c r="A4517" s="1" t="s">
        <v>812</v>
      </c>
      <c r="B4517" s="1" t="s">
        <v>813</v>
      </c>
      <c r="C4517">
        <v>9006</v>
      </c>
      <c r="D4517" s="1" t="s">
        <v>803</v>
      </c>
      <c r="E4517">
        <v>8</v>
      </c>
      <c r="F4517" s="1" t="s">
        <v>814</v>
      </c>
      <c r="G4517" s="1" t="s">
        <v>815</v>
      </c>
      <c r="H4517" s="1" t="s">
        <v>103</v>
      </c>
      <c r="I4517" s="1" t="s">
        <v>785</v>
      </c>
      <c r="J4517" s="1" t="s">
        <v>816</v>
      </c>
      <c r="K4517">
        <v>3212057229</v>
      </c>
      <c r="L4517">
        <v>3212057229</v>
      </c>
      <c r="M4517" s="1" t="s">
        <v>817</v>
      </c>
      <c r="N4517">
        <v>8500</v>
      </c>
      <c r="O4517">
        <v>9200</v>
      </c>
      <c r="P4517">
        <v>19700</v>
      </c>
      <c r="Q4517">
        <v>25300</v>
      </c>
      <c r="R4517">
        <v>28500</v>
      </c>
      <c r="S4517">
        <v>0</v>
      </c>
      <c r="T4517">
        <v>0</v>
      </c>
      <c r="U4517">
        <v>0</v>
      </c>
      <c r="V4517">
        <v>0</v>
      </c>
      <c r="W4517">
        <v>8700</v>
      </c>
      <c r="X4517">
        <v>9000</v>
      </c>
      <c r="Y4517">
        <v>10.83754487</v>
      </c>
      <c r="Z4517">
        <v>-74.902127699999994</v>
      </c>
      <c r="AA4517" s="1" t="s">
        <v>43</v>
      </c>
      <c r="AB4517">
        <v>2131275300</v>
      </c>
      <c r="AC4517" t="str">
        <f>MID(TablaPivotFinal[[#This Row],[Fecha]],1,4)</f>
        <v>2017</v>
      </c>
      <c r="AD4517" t="str">
        <f>MID(TablaPivotFinal[[#This Row],[Fecha]],5,3)</f>
        <v>Ene</v>
      </c>
      <c r="AE4517" s="1">
        <v>2131275300</v>
      </c>
      <c r="AF4517" s="1">
        <v>7161.1935480000002</v>
      </c>
    </row>
    <row r="4518" spans="1:32" x14ac:dyDescent="0.3">
      <c r="A4518" s="1" t="s">
        <v>812</v>
      </c>
      <c r="B4518" s="1" t="s">
        <v>813</v>
      </c>
      <c r="C4518">
        <v>9006</v>
      </c>
      <c r="D4518" s="1" t="s">
        <v>803</v>
      </c>
      <c r="E4518">
        <v>8</v>
      </c>
      <c r="F4518" s="1" t="s">
        <v>814</v>
      </c>
      <c r="G4518" s="1" t="s">
        <v>815</v>
      </c>
      <c r="H4518" s="1" t="s">
        <v>103</v>
      </c>
      <c r="I4518" s="1" t="s">
        <v>785</v>
      </c>
      <c r="J4518" s="1" t="s">
        <v>816</v>
      </c>
      <c r="K4518">
        <v>3212057229</v>
      </c>
      <c r="L4518">
        <v>3212057229</v>
      </c>
      <c r="M4518" s="1" t="s">
        <v>817</v>
      </c>
      <c r="N4518">
        <v>8500</v>
      </c>
      <c r="O4518">
        <v>9200</v>
      </c>
      <c r="P4518">
        <v>19700</v>
      </c>
      <c r="Q4518">
        <v>25300</v>
      </c>
      <c r="R4518">
        <v>28500</v>
      </c>
      <c r="S4518">
        <v>0</v>
      </c>
      <c r="T4518">
        <v>0</v>
      </c>
      <c r="U4518">
        <v>0</v>
      </c>
      <c r="V4518">
        <v>0</v>
      </c>
      <c r="W4518">
        <v>8700</v>
      </c>
      <c r="X4518">
        <v>9000</v>
      </c>
      <c r="Y4518">
        <v>10.83754487</v>
      </c>
      <c r="Z4518">
        <v>-74.902127699999994</v>
      </c>
      <c r="AA4518" s="1" t="s">
        <v>45</v>
      </c>
      <c r="AB4518">
        <v>2010671800</v>
      </c>
      <c r="AC4518" t="str">
        <f>MID(TablaPivotFinal[[#This Row],[Fecha]],1,4)</f>
        <v>2017</v>
      </c>
      <c r="AD4518" t="str">
        <f>MID(TablaPivotFinal[[#This Row],[Fecha]],5,3)</f>
        <v>Feb</v>
      </c>
      <c r="AE4518" s="1">
        <v>2010671800</v>
      </c>
      <c r="AF4518" s="1">
        <v>7320.4285710000004</v>
      </c>
    </row>
    <row r="4519" spans="1:32" x14ac:dyDescent="0.3">
      <c r="A4519" s="1" t="s">
        <v>812</v>
      </c>
      <c r="B4519" s="1" t="s">
        <v>813</v>
      </c>
      <c r="C4519">
        <v>9006</v>
      </c>
      <c r="D4519" s="1" t="s">
        <v>803</v>
      </c>
      <c r="E4519">
        <v>8</v>
      </c>
      <c r="F4519" s="1" t="s">
        <v>814</v>
      </c>
      <c r="G4519" s="1" t="s">
        <v>815</v>
      </c>
      <c r="H4519" s="1" t="s">
        <v>103</v>
      </c>
      <c r="I4519" s="1" t="s">
        <v>785</v>
      </c>
      <c r="J4519" s="1" t="s">
        <v>816</v>
      </c>
      <c r="K4519">
        <v>3212057229</v>
      </c>
      <c r="L4519">
        <v>3212057229</v>
      </c>
      <c r="M4519" s="1" t="s">
        <v>817</v>
      </c>
      <c r="N4519">
        <v>8500</v>
      </c>
      <c r="O4519">
        <v>9200</v>
      </c>
      <c r="P4519">
        <v>19700</v>
      </c>
      <c r="Q4519">
        <v>25300</v>
      </c>
      <c r="R4519">
        <v>28500</v>
      </c>
      <c r="S4519">
        <v>0</v>
      </c>
      <c r="T4519">
        <v>0</v>
      </c>
      <c r="U4519">
        <v>0</v>
      </c>
      <c r="V4519">
        <v>0</v>
      </c>
      <c r="W4519">
        <v>8700</v>
      </c>
      <c r="X4519">
        <v>9000</v>
      </c>
      <c r="Y4519">
        <v>10.83754487</v>
      </c>
      <c r="Z4519">
        <v>-74.902127699999994</v>
      </c>
      <c r="AA4519" s="1" t="s">
        <v>47</v>
      </c>
      <c r="AB4519">
        <v>2280698700</v>
      </c>
      <c r="AC4519" t="str">
        <f>MID(TablaPivotFinal[[#This Row],[Fecha]],1,4)</f>
        <v>2017</v>
      </c>
      <c r="AD4519" t="str">
        <f>MID(TablaPivotFinal[[#This Row],[Fecha]],5,3)</f>
        <v>Jul</v>
      </c>
      <c r="AE4519" s="1">
        <v>2280698700</v>
      </c>
      <c r="AF4519" s="1">
        <v>7471.0322580000002</v>
      </c>
    </row>
    <row r="4520" spans="1:32" x14ac:dyDescent="0.3">
      <c r="A4520" s="1" t="s">
        <v>812</v>
      </c>
      <c r="B4520" s="1" t="s">
        <v>813</v>
      </c>
      <c r="C4520">
        <v>9006</v>
      </c>
      <c r="D4520" s="1" t="s">
        <v>803</v>
      </c>
      <c r="E4520">
        <v>8</v>
      </c>
      <c r="F4520" s="1" t="s">
        <v>814</v>
      </c>
      <c r="G4520" s="1" t="s">
        <v>815</v>
      </c>
      <c r="H4520" s="1" t="s">
        <v>103</v>
      </c>
      <c r="I4520" s="1" t="s">
        <v>785</v>
      </c>
      <c r="J4520" s="1" t="s">
        <v>816</v>
      </c>
      <c r="K4520">
        <v>3212057229</v>
      </c>
      <c r="L4520">
        <v>3212057229</v>
      </c>
      <c r="M4520" s="1" t="s">
        <v>817</v>
      </c>
      <c r="N4520">
        <v>8500</v>
      </c>
      <c r="O4520">
        <v>9200</v>
      </c>
      <c r="P4520">
        <v>19700</v>
      </c>
      <c r="Q4520">
        <v>25300</v>
      </c>
      <c r="R4520">
        <v>28500</v>
      </c>
      <c r="S4520">
        <v>0</v>
      </c>
      <c r="T4520">
        <v>0</v>
      </c>
      <c r="U4520">
        <v>0</v>
      </c>
      <c r="V4520">
        <v>0</v>
      </c>
      <c r="W4520">
        <v>8700</v>
      </c>
      <c r="X4520">
        <v>9000</v>
      </c>
      <c r="Y4520">
        <v>10.83754487</v>
      </c>
      <c r="Z4520">
        <v>-74.902127699999994</v>
      </c>
      <c r="AA4520" s="1" t="s">
        <v>49</v>
      </c>
      <c r="AB4520">
        <v>2133416200</v>
      </c>
      <c r="AC4520" t="str">
        <f>MID(TablaPivotFinal[[#This Row],[Fecha]],1,4)</f>
        <v>2017</v>
      </c>
      <c r="AD4520" t="str">
        <f>MID(TablaPivotFinal[[#This Row],[Fecha]],5,3)</f>
        <v>Jun</v>
      </c>
      <c r="AE4520" s="1">
        <v>2133416200</v>
      </c>
      <c r="AF4520" s="1">
        <v>7252.6</v>
      </c>
    </row>
    <row r="4521" spans="1:32" x14ac:dyDescent="0.3">
      <c r="A4521" s="1" t="s">
        <v>812</v>
      </c>
      <c r="B4521" s="1" t="s">
        <v>813</v>
      </c>
      <c r="C4521">
        <v>9006</v>
      </c>
      <c r="D4521" s="1" t="s">
        <v>803</v>
      </c>
      <c r="E4521">
        <v>8</v>
      </c>
      <c r="F4521" s="1" t="s">
        <v>814</v>
      </c>
      <c r="G4521" s="1" t="s">
        <v>815</v>
      </c>
      <c r="H4521" s="1" t="s">
        <v>103</v>
      </c>
      <c r="I4521" s="1" t="s">
        <v>785</v>
      </c>
      <c r="J4521" s="1" t="s">
        <v>816</v>
      </c>
      <c r="K4521">
        <v>3212057229</v>
      </c>
      <c r="L4521">
        <v>3212057229</v>
      </c>
      <c r="M4521" s="1" t="s">
        <v>817</v>
      </c>
      <c r="N4521">
        <v>8500</v>
      </c>
      <c r="O4521">
        <v>9200</v>
      </c>
      <c r="P4521">
        <v>19700</v>
      </c>
      <c r="Q4521">
        <v>25300</v>
      </c>
      <c r="R4521">
        <v>28500</v>
      </c>
      <c r="S4521">
        <v>0</v>
      </c>
      <c r="T4521">
        <v>0</v>
      </c>
      <c r="U4521">
        <v>0</v>
      </c>
      <c r="V4521">
        <v>0</v>
      </c>
      <c r="W4521">
        <v>8700</v>
      </c>
      <c r="X4521">
        <v>9000</v>
      </c>
      <c r="Y4521">
        <v>10.83754487</v>
      </c>
      <c r="Z4521">
        <v>-74.902127699999994</v>
      </c>
      <c r="AA4521" s="1" t="s">
        <v>51</v>
      </c>
      <c r="AB4521">
        <v>2291416500</v>
      </c>
      <c r="AC4521" t="str">
        <f>MID(TablaPivotFinal[[#This Row],[Fecha]],1,4)</f>
        <v>2017</v>
      </c>
      <c r="AD4521" t="str">
        <f>MID(TablaPivotFinal[[#This Row],[Fecha]],5,3)</f>
        <v>Mar</v>
      </c>
      <c r="AE4521" s="1">
        <v>2291416500</v>
      </c>
      <c r="AF4521" s="1">
        <v>7491</v>
      </c>
    </row>
    <row r="4522" spans="1:32" x14ac:dyDescent="0.3">
      <c r="A4522" s="1" t="s">
        <v>812</v>
      </c>
      <c r="B4522" s="1" t="s">
        <v>813</v>
      </c>
      <c r="C4522">
        <v>9006</v>
      </c>
      <c r="D4522" s="1" t="s">
        <v>803</v>
      </c>
      <c r="E4522">
        <v>8</v>
      </c>
      <c r="F4522" s="1" t="s">
        <v>814</v>
      </c>
      <c r="G4522" s="1" t="s">
        <v>815</v>
      </c>
      <c r="H4522" s="1" t="s">
        <v>103</v>
      </c>
      <c r="I4522" s="1" t="s">
        <v>785</v>
      </c>
      <c r="J4522" s="1" t="s">
        <v>816</v>
      </c>
      <c r="K4522">
        <v>3212057229</v>
      </c>
      <c r="L4522">
        <v>3212057229</v>
      </c>
      <c r="M4522" s="1" t="s">
        <v>817</v>
      </c>
      <c r="N4522">
        <v>8500</v>
      </c>
      <c r="O4522">
        <v>9200</v>
      </c>
      <c r="P4522">
        <v>19700</v>
      </c>
      <c r="Q4522">
        <v>25300</v>
      </c>
      <c r="R4522">
        <v>28500</v>
      </c>
      <c r="S4522">
        <v>0</v>
      </c>
      <c r="T4522">
        <v>0</v>
      </c>
      <c r="U4522">
        <v>0</v>
      </c>
      <c r="V4522">
        <v>0</v>
      </c>
      <c r="W4522">
        <v>8700</v>
      </c>
      <c r="X4522">
        <v>9000</v>
      </c>
      <c r="Y4522">
        <v>10.83754487</v>
      </c>
      <c r="Z4522">
        <v>-74.902127699999994</v>
      </c>
      <c r="AA4522" s="1" t="s">
        <v>53</v>
      </c>
      <c r="AB4522">
        <v>2155441600</v>
      </c>
      <c r="AC4522" t="str">
        <f>MID(TablaPivotFinal[[#This Row],[Fecha]],1,4)</f>
        <v>2017</v>
      </c>
      <c r="AD4522" t="str">
        <f>MID(TablaPivotFinal[[#This Row],[Fecha]],5,3)</f>
        <v>May</v>
      </c>
      <c r="AE4522" s="1">
        <v>2155441600</v>
      </c>
      <c r="AF4522" s="1">
        <v>7102.0967739999996</v>
      </c>
    </row>
    <row r="4523" spans="1:32" x14ac:dyDescent="0.3">
      <c r="A4523" s="1" t="s">
        <v>812</v>
      </c>
      <c r="B4523" s="1" t="s">
        <v>813</v>
      </c>
      <c r="C4523">
        <v>9006</v>
      </c>
      <c r="D4523" s="1" t="s">
        <v>803</v>
      </c>
      <c r="E4523">
        <v>8</v>
      </c>
      <c r="F4523" s="1" t="s">
        <v>814</v>
      </c>
      <c r="G4523" s="1" t="s">
        <v>815</v>
      </c>
      <c r="H4523" s="1" t="s">
        <v>103</v>
      </c>
      <c r="I4523" s="1" t="s">
        <v>785</v>
      </c>
      <c r="J4523" s="1" t="s">
        <v>816</v>
      </c>
      <c r="K4523">
        <v>3212057229</v>
      </c>
      <c r="L4523">
        <v>3212057229</v>
      </c>
      <c r="M4523" s="1" t="s">
        <v>817</v>
      </c>
      <c r="N4523">
        <v>8500</v>
      </c>
      <c r="O4523">
        <v>9200</v>
      </c>
      <c r="P4523">
        <v>19700</v>
      </c>
      <c r="Q4523">
        <v>25300</v>
      </c>
      <c r="R4523">
        <v>28500</v>
      </c>
      <c r="S4523">
        <v>0</v>
      </c>
      <c r="T4523">
        <v>0</v>
      </c>
      <c r="U4523">
        <v>0</v>
      </c>
      <c r="V4523">
        <v>0</v>
      </c>
      <c r="W4523">
        <v>8700</v>
      </c>
      <c r="X4523">
        <v>9000</v>
      </c>
      <c r="Y4523">
        <v>10.83754487</v>
      </c>
      <c r="Z4523">
        <v>-74.902127699999994</v>
      </c>
      <c r="AA4523" s="1" t="s">
        <v>55</v>
      </c>
      <c r="AB4523">
        <v>2241458500</v>
      </c>
      <c r="AC4523" t="str">
        <f>MID(TablaPivotFinal[[#This Row],[Fecha]],1,4)</f>
        <v>2017</v>
      </c>
      <c r="AD4523" t="str">
        <f>MID(TablaPivotFinal[[#This Row],[Fecha]],5,3)</f>
        <v>Nov</v>
      </c>
      <c r="AE4523" s="1">
        <v>2241458500</v>
      </c>
      <c r="AF4523" s="1">
        <v>7562.5</v>
      </c>
    </row>
    <row r="4524" spans="1:32" x14ac:dyDescent="0.3">
      <c r="A4524" s="1" t="s">
        <v>812</v>
      </c>
      <c r="B4524" s="1" t="s">
        <v>813</v>
      </c>
      <c r="C4524">
        <v>9006</v>
      </c>
      <c r="D4524" s="1" t="s">
        <v>803</v>
      </c>
      <c r="E4524">
        <v>8</v>
      </c>
      <c r="F4524" s="1" t="s">
        <v>814</v>
      </c>
      <c r="G4524" s="1" t="s">
        <v>815</v>
      </c>
      <c r="H4524" s="1" t="s">
        <v>103</v>
      </c>
      <c r="I4524" s="1" t="s">
        <v>785</v>
      </c>
      <c r="J4524" s="1" t="s">
        <v>816</v>
      </c>
      <c r="K4524">
        <v>3212057229</v>
      </c>
      <c r="L4524">
        <v>3212057229</v>
      </c>
      <c r="M4524" s="1" t="s">
        <v>817</v>
      </c>
      <c r="N4524">
        <v>8500</v>
      </c>
      <c r="O4524">
        <v>9200</v>
      </c>
      <c r="P4524">
        <v>19700</v>
      </c>
      <c r="Q4524">
        <v>25300</v>
      </c>
      <c r="R4524">
        <v>28500</v>
      </c>
      <c r="S4524">
        <v>0</v>
      </c>
      <c r="T4524">
        <v>0</v>
      </c>
      <c r="U4524">
        <v>0</v>
      </c>
      <c r="V4524">
        <v>0</v>
      </c>
      <c r="W4524">
        <v>8700</v>
      </c>
      <c r="X4524">
        <v>9000</v>
      </c>
      <c r="Y4524">
        <v>10.83754487</v>
      </c>
      <c r="Z4524">
        <v>-74.902127699999994</v>
      </c>
      <c r="AA4524" s="1" t="s">
        <v>57</v>
      </c>
      <c r="AB4524">
        <v>2213953800</v>
      </c>
      <c r="AC4524" t="str">
        <f>MID(TablaPivotFinal[[#This Row],[Fecha]],1,4)</f>
        <v>2017</v>
      </c>
      <c r="AD4524" t="str">
        <f>MID(TablaPivotFinal[[#This Row],[Fecha]],5,3)</f>
        <v>Oct</v>
      </c>
      <c r="AE4524" s="1">
        <v>2213953800</v>
      </c>
      <c r="AF4524" s="1">
        <v>7295.2258060000004</v>
      </c>
    </row>
    <row r="4525" spans="1:32" x14ac:dyDescent="0.3">
      <c r="A4525" s="1" t="s">
        <v>812</v>
      </c>
      <c r="B4525" s="1" t="s">
        <v>813</v>
      </c>
      <c r="C4525">
        <v>9006</v>
      </c>
      <c r="D4525" s="1" t="s">
        <v>803</v>
      </c>
      <c r="E4525">
        <v>8</v>
      </c>
      <c r="F4525" s="1" t="s">
        <v>814</v>
      </c>
      <c r="G4525" s="1" t="s">
        <v>815</v>
      </c>
      <c r="H4525" s="1" t="s">
        <v>103</v>
      </c>
      <c r="I4525" s="1" t="s">
        <v>785</v>
      </c>
      <c r="J4525" s="1" t="s">
        <v>816</v>
      </c>
      <c r="K4525">
        <v>3212057229</v>
      </c>
      <c r="L4525">
        <v>3212057229</v>
      </c>
      <c r="M4525" s="1" t="s">
        <v>817</v>
      </c>
      <c r="N4525">
        <v>8500</v>
      </c>
      <c r="O4525">
        <v>9200</v>
      </c>
      <c r="P4525">
        <v>19700</v>
      </c>
      <c r="Q4525">
        <v>25300</v>
      </c>
      <c r="R4525">
        <v>28500</v>
      </c>
      <c r="S4525">
        <v>0</v>
      </c>
      <c r="T4525">
        <v>0</v>
      </c>
      <c r="U4525">
        <v>0</v>
      </c>
      <c r="V4525">
        <v>0</v>
      </c>
      <c r="W4525">
        <v>8700</v>
      </c>
      <c r="X4525">
        <v>9000</v>
      </c>
      <c r="Y4525">
        <v>10.83754487</v>
      </c>
      <c r="Z4525">
        <v>-74.902127699999994</v>
      </c>
      <c r="AA4525" s="1" t="s">
        <v>59</v>
      </c>
      <c r="AB4525">
        <v>2157705500</v>
      </c>
      <c r="AC4525" t="str">
        <f>MID(TablaPivotFinal[[#This Row],[Fecha]],1,4)</f>
        <v>2017</v>
      </c>
      <c r="AD4525" t="str">
        <f>MID(TablaPivotFinal[[#This Row],[Fecha]],5,3)</f>
        <v>Sep</v>
      </c>
      <c r="AE4525" s="1">
        <v>2157705500</v>
      </c>
      <c r="AF4525" s="1">
        <v>7374.2</v>
      </c>
    </row>
    <row r="4526" spans="1:32" x14ac:dyDescent="0.3">
      <c r="A4526" s="1" t="s">
        <v>812</v>
      </c>
      <c r="B4526" s="1" t="s">
        <v>813</v>
      </c>
      <c r="C4526">
        <v>9006</v>
      </c>
      <c r="D4526" s="1" t="s">
        <v>803</v>
      </c>
      <c r="E4526">
        <v>8</v>
      </c>
      <c r="F4526" s="1" t="s">
        <v>814</v>
      </c>
      <c r="G4526" s="1" t="s">
        <v>815</v>
      </c>
      <c r="H4526" s="1" t="s">
        <v>103</v>
      </c>
      <c r="I4526" s="1" t="s">
        <v>785</v>
      </c>
      <c r="J4526" s="1" t="s">
        <v>816</v>
      </c>
      <c r="K4526">
        <v>3212057229</v>
      </c>
      <c r="L4526">
        <v>3212057229</v>
      </c>
      <c r="M4526" s="1" t="s">
        <v>817</v>
      </c>
      <c r="N4526">
        <v>8500</v>
      </c>
      <c r="O4526">
        <v>9200</v>
      </c>
      <c r="P4526">
        <v>19700</v>
      </c>
      <c r="Q4526">
        <v>25300</v>
      </c>
      <c r="R4526">
        <v>28500</v>
      </c>
      <c r="S4526">
        <v>0</v>
      </c>
      <c r="T4526">
        <v>0</v>
      </c>
      <c r="U4526">
        <v>0</v>
      </c>
      <c r="V4526">
        <v>0</v>
      </c>
      <c r="W4526">
        <v>8700</v>
      </c>
      <c r="X4526">
        <v>9000</v>
      </c>
      <c r="Y4526">
        <v>10.83754487</v>
      </c>
      <c r="Z4526">
        <v>-74.902127699999994</v>
      </c>
      <c r="AA4526" s="1" t="s">
        <v>61</v>
      </c>
      <c r="AB4526">
        <v>2321275000</v>
      </c>
      <c r="AC4526" t="str">
        <f>MID(TablaPivotFinal[[#This Row],[Fecha]],1,4)</f>
        <v>2018</v>
      </c>
      <c r="AD4526" t="str">
        <f>MID(TablaPivotFinal[[#This Row],[Fecha]],5,3)</f>
        <v>Abr</v>
      </c>
      <c r="AE4526" s="1">
        <v>2321275000</v>
      </c>
      <c r="AF4526" s="1">
        <v>224850</v>
      </c>
    </row>
    <row r="4527" spans="1:32" x14ac:dyDescent="0.3">
      <c r="A4527" s="1" t="s">
        <v>812</v>
      </c>
      <c r="B4527" s="1" t="s">
        <v>813</v>
      </c>
      <c r="C4527">
        <v>9006</v>
      </c>
      <c r="D4527" s="1" t="s">
        <v>803</v>
      </c>
      <c r="E4527">
        <v>8</v>
      </c>
      <c r="F4527" s="1" t="s">
        <v>814</v>
      </c>
      <c r="G4527" s="1" t="s">
        <v>815</v>
      </c>
      <c r="H4527" s="1" t="s">
        <v>103</v>
      </c>
      <c r="I4527" s="1" t="s">
        <v>785</v>
      </c>
      <c r="J4527" s="1" t="s">
        <v>816</v>
      </c>
      <c r="K4527">
        <v>3212057229</v>
      </c>
      <c r="L4527">
        <v>3212057229</v>
      </c>
      <c r="M4527" s="1" t="s">
        <v>817</v>
      </c>
      <c r="N4527">
        <v>8500</v>
      </c>
      <c r="O4527">
        <v>9200</v>
      </c>
      <c r="P4527">
        <v>19700</v>
      </c>
      <c r="Q4527">
        <v>25300</v>
      </c>
      <c r="R4527">
        <v>28500</v>
      </c>
      <c r="S4527">
        <v>0</v>
      </c>
      <c r="T4527">
        <v>0</v>
      </c>
      <c r="U4527">
        <v>0</v>
      </c>
      <c r="V4527">
        <v>0</v>
      </c>
      <c r="W4527">
        <v>8700</v>
      </c>
      <c r="X4527">
        <v>9000</v>
      </c>
      <c r="Y4527">
        <v>10.83754487</v>
      </c>
      <c r="Z4527">
        <v>-74.902127699999994</v>
      </c>
      <c r="AA4527" s="1" t="s">
        <v>63</v>
      </c>
      <c r="AB4527">
        <v>2402966700</v>
      </c>
      <c r="AC4527" t="str">
        <f>MID(TablaPivotFinal[[#This Row],[Fecha]],1,4)</f>
        <v>2018</v>
      </c>
      <c r="AD4527" t="str">
        <f>MID(TablaPivotFinal[[#This Row],[Fecha]],5,3)</f>
        <v>Ago</v>
      </c>
      <c r="AE4527" s="1">
        <v>2402966700</v>
      </c>
      <c r="AF4527" s="1">
        <v>233013</v>
      </c>
    </row>
    <row r="4528" spans="1:32" x14ac:dyDescent="0.3">
      <c r="A4528" s="1" t="s">
        <v>812</v>
      </c>
      <c r="B4528" s="1" t="s">
        <v>813</v>
      </c>
      <c r="C4528">
        <v>9006</v>
      </c>
      <c r="D4528" s="1" t="s">
        <v>803</v>
      </c>
      <c r="E4528">
        <v>8</v>
      </c>
      <c r="F4528" s="1" t="s">
        <v>814</v>
      </c>
      <c r="G4528" s="1" t="s">
        <v>815</v>
      </c>
      <c r="H4528" s="1" t="s">
        <v>103</v>
      </c>
      <c r="I4528" s="1" t="s">
        <v>785</v>
      </c>
      <c r="J4528" s="1" t="s">
        <v>816</v>
      </c>
      <c r="K4528">
        <v>3212057229</v>
      </c>
      <c r="L4528">
        <v>3212057229</v>
      </c>
      <c r="M4528" s="1" t="s">
        <v>817</v>
      </c>
      <c r="N4528">
        <v>8500</v>
      </c>
      <c r="O4528">
        <v>9200</v>
      </c>
      <c r="P4528">
        <v>19700</v>
      </c>
      <c r="Q4528">
        <v>25300</v>
      </c>
      <c r="R4528">
        <v>28500</v>
      </c>
      <c r="S4528">
        <v>0</v>
      </c>
      <c r="T4528">
        <v>0</v>
      </c>
      <c r="U4528">
        <v>0</v>
      </c>
      <c r="V4528">
        <v>0</v>
      </c>
      <c r="W4528">
        <v>8700</v>
      </c>
      <c r="X4528">
        <v>9000</v>
      </c>
      <c r="Y4528">
        <v>10.83754487</v>
      </c>
      <c r="Z4528">
        <v>-74.902127699999994</v>
      </c>
      <c r="AA4528" s="1" t="s">
        <v>65</v>
      </c>
      <c r="AB4528">
        <v>2489830400</v>
      </c>
      <c r="AC4528" t="str">
        <f>MID(TablaPivotFinal[[#This Row],[Fecha]],1,4)</f>
        <v>2018</v>
      </c>
      <c r="AD4528" t="str">
        <f>MID(TablaPivotFinal[[#This Row],[Fecha]],5,3)</f>
        <v>Dic</v>
      </c>
      <c r="AE4528" s="1">
        <v>2489830400</v>
      </c>
      <c r="AF4528" s="1">
        <v>249466</v>
      </c>
    </row>
    <row r="4529" spans="1:32" x14ac:dyDescent="0.3">
      <c r="A4529" s="1" t="s">
        <v>812</v>
      </c>
      <c r="B4529" s="1" t="s">
        <v>813</v>
      </c>
      <c r="C4529">
        <v>9006</v>
      </c>
      <c r="D4529" s="1" t="s">
        <v>803</v>
      </c>
      <c r="E4529">
        <v>8</v>
      </c>
      <c r="F4529" s="1" t="s">
        <v>814</v>
      </c>
      <c r="G4529" s="1" t="s">
        <v>815</v>
      </c>
      <c r="H4529" s="1" t="s">
        <v>103</v>
      </c>
      <c r="I4529" s="1" t="s">
        <v>785</v>
      </c>
      <c r="J4529" s="1" t="s">
        <v>816</v>
      </c>
      <c r="K4529">
        <v>3212057229</v>
      </c>
      <c r="L4529">
        <v>3212057229</v>
      </c>
      <c r="M4529" s="1" t="s">
        <v>817</v>
      </c>
      <c r="N4529">
        <v>8500</v>
      </c>
      <c r="O4529">
        <v>9200</v>
      </c>
      <c r="P4529">
        <v>19700</v>
      </c>
      <c r="Q4529">
        <v>25300</v>
      </c>
      <c r="R4529">
        <v>28500</v>
      </c>
      <c r="S4529">
        <v>0</v>
      </c>
      <c r="T4529">
        <v>0</v>
      </c>
      <c r="U4529">
        <v>0</v>
      </c>
      <c r="V4529">
        <v>0</v>
      </c>
      <c r="W4529">
        <v>8700</v>
      </c>
      <c r="X4529">
        <v>9000</v>
      </c>
      <c r="Y4529">
        <v>10.83754487</v>
      </c>
      <c r="Z4529">
        <v>-74.902127699999994</v>
      </c>
      <c r="AA4529" s="1" t="s">
        <v>67</v>
      </c>
      <c r="AB4529">
        <v>2277150900</v>
      </c>
      <c r="AC4529" t="str">
        <f>MID(TablaPivotFinal[[#This Row],[Fecha]],1,4)</f>
        <v>2018</v>
      </c>
      <c r="AD4529" t="str">
        <f>MID(TablaPivotFinal[[#This Row],[Fecha]],5,3)</f>
        <v>Ene</v>
      </c>
      <c r="AE4529" s="1">
        <v>2277150900</v>
      </c>
      <c r="AF4529" s="1">
        <v>228982</v>
      </c>
    </row>
    <row r="4530" spans="1:32" x14ac:dyDescent="0.3">
      <c r="A4530" s="1" t="s">
        <v>812</v>
      </c>
      <c r="B4530" s="1" t="s">
        <v>813</v>
      </c>
      <c r="C4530">
        <v>9006</v>
      </c>
      <c r="D4530" s="1" t="s">
        <v>803</v>
      </c>
      <c r="E4530">
        <v>8</v>
      </c>
      <c r="F4530" s="1" t="s">
        <v>814</v>
      </c>
      <c r="G4530" s="1" t="s">
        <v>815</v>
      </c>
      <c r="H4530" s="1" t="s">
        <v>103</v>
      </c>
      <c r="I4530" s="1" t="s">
        <v>785</v>
      </c>
      <c r="J4530" s="1" t="s">
        <v>816</v>
      </c>
      <c r="K4530">
        <v>3212057229</v>
      </c>
      <c r="L4530">
        <v>3212057229</v>
      </c>
      <c r="M4530" s="1" t="s">
        <v>817</v>
      </c>
      <c r="N4530">
        <v>8500</v>
      </c>
      <c r="O4530">
        <v>9200</v>
      </c>
      <c r="P4530">
        <v>19700</v>
      </c>
      <c r="Q4530">
        <v>25300</v>
      </c>
      <c r="R4530">
        <v>28500</v>
      </c>
      <c r="S4530">
        <v>0</v>
      </c>
      <c r="T4530">
        <v>0</v>
      </c>
      <c r="U4530">
        <v>0</v>
      </c>
      <c r="V4530">
        <v>0</v>
      </c>
      <c r="W4530">
        <v>8700</v>
      </c>
      <c r="X4530">
        <v>9000</v>
      </c>
      <c r="Y4530">
        <v>10.83754487</v>
      </c>
      <c r="Z4530">
        <v>-74.902127699999994</v>
      </c>
      <c r="AA4530" s="1" t="s">
        <v>69</v>
      </c>
      <c r="AB4530">
        <v>2072462700</v>
      </c>
      <c r="AC4530" t="str">
        <f>MID(TablaPivotFinal[[#This Row],[Fecha]],1,4)</f>
        <v>2018</v>
      </c>
      <c r="AD4530" t="str">
        <f>MID(TablaPivotFinal[[#This Row],[Fecha]],5,3)</f>
        <v>Feb</v>
      </c>
      <c r="AE4530" s="1">
        <v>2072462700</v>
      </c>
      <c r="AF4530" s="1">
        <v>203910</v>
      </c>
    </row>
    <row r="4531" spans="1:32" x14ac:dyDescent="0.3">
      <c r="A4531" s="1" t="s">
        <v>812</v>
      </c>
      <c r="B4531" s="1" t="s">
        <v>813</v>
      </c>
      <c r="C4531">
        <v>9006</v>
      </c>
      <c r="D4531" s="1" t="s">
        <v>803</v>
      </c>
      <c r="E4531">
        <v>8</v>
      </c>
      <c r="F4531" s="1" t="s">
        <v>814</v>
      </c>
      <c r="G4531" s="1" t="s">
        <v>815</v>
      </c>
      <c r="H4531" s="1" t="s">
        <v>103</v>
      </c>
      <c r="I4531" s="1" t="s">
        <v>785</v>
      </c>
      <c r="J4531" s="1" t="s">
        <v>816</v>
      </c>
      <c r="K4531">
        <v>3212057229</v>
      </c>
      <c r="L4531">
        <v>3212057229</v>
      </c>
      <c r="M4531" s="1" t="s">
        <v>817</v>
      </c>
      <c r="N4531">
        <v>8500</v>
      </c>
      <c r="O4531">
        <v>9200</v>
      </c>
      <c r="P4531">
        <v>19700</v>
      </c>
      <c r="Q4531">
        <v>25300</v>
      </c>
      <c r="R4531">
        <v>28500</v>
      </c>
      <c r="S4531">
        <v>0</v>
      </c>
      <c r="T4531">
        <v>0</v>
      </c>
      <c r="U4531">
        <v>0</v>
      </c>
      <c r="V4531">
        <v>0</v>
      </c>
      <c r="W4531">
        <v>8700</v>
      </c>
      <c r="X4531">
        <v>9000</v>
      </c>
      <c r="Y4531">
        <v>10.83754487</v>
      </c>
      <c r="Z4531">
        <v>-74.902127699999994</v>
      </c>
      <c r="AA4531" s="1" t="s">
        <v>71</v>
      </c>
      <c r="AB4531">
        <v>2311715300</v>
      </c>
      <c r="AC4531" t="str">
        <f>MID(TablaPivotFinal[[#This Row],[Fecha]],1,4)</f>
        <v>2018</v>
      </c>
      <c r="AD4531" t="str">
        <f>MID(TablaPivotFinal[[#This Row],[Fecha]],5,3)</f>
        <v>Jul</v>
      </c>
      <c r="AE4531" s="1">
        <v>2311715300</v>
      </c>
      <c r="AF4531" s="1">
        <v>228815</v>
      </c>
    </row>
    <row r="4532" spans="1:32" x14ac:dyDescent="0.3">
      <c r="A4532" s="1" t="s">
        <v>812</v>
      </c>
      <c r="B4532" s="1" t="s">
        <v>813</v>
      </c>
      <c r="C4532">
        <v>9006</v>
      </c>
      <c r="D4532" s="1" t="s">
        <v>803</v>
      </c>
      <c r="E4532">
        <v>8</v>
      </c>
      <c r="F4532" s="1" t="s">
        <v>814</v>
      </c>
      <c r="G4532" s="1" t="s">
        <v>815</v>
      </c>
      <c r="H4532" s="1" t="s">
        <v>103</v>
      </c>
      <c r="I4532" s="1" t="s">
        <v>785</v>
      </c>
      <c r="J4532" s="1" t="s">
        <v>816</v>
      </c>
      <c r="K4532">
        <v>3212057229</v>
      </c>
      <c r="L4532">
        <v>3212057229</v>
      </c>
      <c r="M4532" s="1" t="s">
        <v>817</v>
      </c>
      <c r="N4532">
        <v>8500</v>
      </c>
      <c r="O4532">
        <v>9200</v>
      </c>
      <c r="P4532">
        <v>19700</v>
      </c>
      <c r="Q4532">
        <v>25300</v>
      </c>
      <c r="R4532">
        <v>28500</v>
      </c>
      <c r="S4532">
        <v>0</v>
      </c>
      <c r="T4532">
        <v>0</v>
      </c>
      <c r="U4532">
        <v>0</v>
      </c>
      <c r="V4532">
        <v>0</v>
      </c>
      <c r="W4532">
        <v>8700</v>
      </c>
      <c r="X4532">
        <v>9000</v>
      </c>
      <c r="Y4532">
        <v>10.83754487</v>
      </c>
      <c r="Z4532">
        <v>-74.902127699999994</v>
      </c>
      <c r="AA4532" s="1" t="s">
        <v>73</v>
      </c>
      <c r="AB4532">
        <v>2219262100</v>
      </c>
      <c r="AC4532" t="str">
        <f>MID(TablaPivotFinal[[#This Row],[Fecha]],1,4)</f>
        <v>2018</v>
      </c>
      <c r="AD4532" t="str">
        <f>MID(TablaPivotFinal[[#This Row],[Fecha]],5,3)</f>
        <v>Jun</v>
      </c>
      <c r="AE4532" s="1">
        <v>2219262100</v>
      </c>
      <c r="AF4532" s="1">
        <v>218380</v>
      </c>
    </row>
    <row r="4533" spans="1:32" x14ac:dyDescent="0.3">
      <c r="A4533" s="1" t="s">
        <v>812</v>
      </c>
      <c r="B4533" s="1" t="s">
        <v>813</v>
      </c>
      <c r="C4533">
        <v>9006</v>
      </c>
      <c r="D4533" s="1" t="s">
        <v>803</v>
      </c>
      <c r="E4533">
        <v>8</v>
      </c>
      <c r="F4533" s="1" t="s">
        <v>814</v>
      </c>
      <c r="G4533" s="1" t="s">
        <v>815</v>
      </c>
      <c r="H4533" s="1" t="s">
        <v>103</v>
      </c>
      <c r="I4533" s="1" t="s">
        <v>785</v>
      </c>
      <c r="J4533" s="1" t="s">
        <v>816</v>
      </c>
      <c r="K4533">
        <v>3212057229</v>
      </c>
      <c r="L4533">
        <v>3212057229</v>
      </c>
      <c r="M4533" s="1" t="s">
        <v>817</v>
      </c>
      <c r="N4533">
        <v>8500</v>
      </c>
      <c r="O4533">
        <v>9200</v>
      </c>
      <c r="P4533">
        <v>19700</v>
      </c>
      <c r="Q4533">
        <v>25300</v>
      </c>
      <c r="R4533">
        <v>28500</v>
      </c>
      <c r="S4533">
        <v>0</v>
      </c>
      <c r="T4533">
        <v>0</v>
      </c>
      <c r="U4533">
        <v>0</v>
      </c>
      <c r="V4533">
        <v>0</v>
      </c>
      <c r="W4533">
        <v>8700</v>
      </c>
      <c r="X4533">
        <v>9000</v>
      </c>
      <c r="Y4533">
        <v>10.83754487</v>
      </c>
      <c r="Z4533">
        <v>-74.902127699999994</v>
      </c>
      <c r="AA4533" s="1" t="s">
        <v>75</v>
      </c>
      <c r="AB4533">
        <v>2401524900</v>
      </c>
      <c r="AC4533" t="str">
        <f>MID(TablaPivotFinal[[#This Row],[Fecha]],1,4)</f>
        <v>2018</v>
      </c>
      <c r="AD4533" t="str">
        <f>MID(TablaPivotFinal[[#This Row],[Fecha]],5,3)</f>
        <v>Mar</v>
      </c>
      <c r="AE4533" s="1">
        <v>2401524900</v>
      </c>
      <c r="AF4533" s="1">
        <v>238032</v>
      </c>
    </row>
    <row r="4534" spans="1:32" x14ac:dyDescent="0.3">
      <c r="A4534" s="1" t="s">
        <v>812</v>
      </c>
      <c r="B4534" s="1" t="s">
        <v>813</v>
      </c>
      <c r="C4534">
        <v>9006</v>
      </c>
      <c r="D4534" s="1" t="s">
        <v>803</v>
      </c>
      <c r="E4534">
        <v>8</v>
      </c>
      <c r="F4534" s="1" t="s">
        <v>814</v>
      </c>
      <c r="G4534" s="1" t="s">
        <v>815</v>
      </c>
      <c r="H4534" s="1" t="s">
        <v>103</v>
      </c>
      <c r="I4534" s="1" t="s">
        <v>785</v>
      </c>
      <c r="J4534" s="1" t="s">
        <v>816</v>
      </c>
      <c r="K4534">
        <v>3212057229</v>
      </c>
      <c r="L4534">
        <v>3212057229</v>
      </c>
      <c r="M4534" s="1" t="s">
        <v>817</v>
      </c>
      <c r="N4534">
        <v>8500</v>
      </c>
      <c r="O4534">
        <v>9200</v>
      </c>
      <c r="P4534">
        <v>19700</v>
      </c>
      <c r="Q4534">
        <v>25300</v>
      </c>
      <c r="R4534">
        <v>28500</v>
      </c>
      <c r="S4534">
        <v>0</v>
      </c>
      <c r="T4534">
        <v>0</v>
      </c>
      <c r="U4534">
        <v>0</v>
      </c>
      <c r="V4534">
        <v>0</v>
      </c>
      <c r="W4534">
        <v>8700</v>
      </c>
      <c r="X4534">
        <v>9000</v>
      </c>
      <c r="Y4534">
        <v>10.83754487</v>
      </c>
      <c r="Z4534">
        <v>-74.902127699999994</v>
      </c>
      <c r="AA4534" s="1" t="s">
        <v>77</v>
      </c>
      <c r="AB4534">
        <v>2302366300</v>
      </c>
      <c r="AC4534" t="str">
        <f>MID(TablaPivotFinal[[#This Row],[Fecha]],1,4)</f>
        <v>2018</v>
      </c>
      <c r="AD4534" t="str">
        <f>MID(TablaPivotFinal[[#This Row],[Fecha]],5,3)</f>
        <v>May</v>
      </c>
      <c r="AE4534" s="1">
        <v>2302366300</v>
      </c>
      <c r="AF4534" s="1">
        <v>224452</v>
      </c>
    </row>
    <row r="4535" spans="1:32" x14ac:dyDescent="0.3">
      <c r="A4535" s="1" t="s">
        <v>812</v>
      </c>
      <c r="B4535" s="1" t="s">
        <v>813</v>
      </c>
      <c r="C4535">
        <v>9006</v>
      </c>
      <c r="D4535" s="1" t="s">
        <v>803</v>
      </c>
      <c r="E4535">
        <v>8</v>
      </c>
      <c r="F4535" s="1" t="s">
        <v>814</v>
      </c>
      <c r="G4535" s="1" t="s">
        <v>815</v>
      </c>
      <c r="H4535" s="1" t="s">
        <v>103</v>
      </c>
      <c r="I4535" s="1" t="s">
        <v>785</v>
      </c>
      <c r="J4535" s="1" t="s">
        <v>816</v>
      </c>
      <c r="K4535">
        <v>3212057229</v>
      </c>
      <c r="L4535">
        <v>3212057229</v>
      </c>
      <c r="M4535" s="1" t="s">
        <v>817</v>
      </c>
      <c r="N4535">
        <v>8500</v>
      </c>
      <c r="O4535">
        <v>9200</v>
      </c>
      <c r="P4535">
        <v>19700</v>
      </c>
      <c r="Q4535">
        <v>25300</v>
      </c>
      <c r="R4535">
        <v>28500</v>
      </c>
      <c r="S4535">
        <v>0</v>
      </c>
      <c r="T4535">
        <v>0</v>
      </c>
      <c r="U4535">
        <v>0</v>
      </c>
      <c r="V4535">
        <v>0</v>
      </c>
      <c r="W4535">
        <v>8700</v>
      </c>
      <c r="X4535">
        <v>9000</v>
      </c>
      <c r="Y4535">
        <v>10.83754487</v>
      </c>
      <c r="Z4535">
        <v>-74.902127699999994</v>
      </c>
      <c r="AA4535" s="1" t="s">
        <v>79</v>
      </c>
      <c r="AB4535">
        <v>2257300500</v>
      </c>
      <c r="AC4535" t="str">
        <f>MID(TablaPivotFinal[[#This Row],[Fecha]],1,4)</f>
        <v>2018</v>
      </c>
      <c r="AD4535" t="str">
        <f>MID(TablaPivotFinal[[#This Row],[Fecha]],5,3)</f>
        <v>Nov</v>
      </c>
      <c r="AE4535" s="1">
        <v>2257300500</v>
      </c>
      <c r="AF4535" s="1">
        <v>223998</v>
      </c>
    </row>
    <row r="4536" spans="1:32" x14ac:dyDescent="0.3">
      <c r="A4536" s="1" t="s">
        <v>812</v>
      </c>
      <c r="B4536" s="1" t="s">
        <v>813</v>
      </c>
      <c r="C4536">
        <v>9006</v>
      </c>
      <c r="D4536" s="1" t="s">
        <v>803</v>
      </c>
      <c r="E4536">
        <v>8</v>
      </c>
      <c r="F4536" s="1" t="s">
        <v>814</v>
      </c>
      <c r="G4536" s="1" t="s">
        <v>815</v>
      </c>
      <c r="H4536" s="1" t="s">
        <v>103</v>
      </c>
      <c r="I4536" s="1" t="s">
        <v>785</v>
      </c>
      <c r="J4536" s="1" t="s">
        <v>816</v>
      </c>
      <c r="K4536">
        <v>3212057229</v>
      </c>
      <c r="L4536">
        <v>3212057229</v>
      </c>
      <c r="M4536" s="1" t="s">
        <v>817</v>
      </c>
      <c r="N4536">
        <v>8500</v>
      </c>
      <c r="O4536">
        <v>9200</v>
      </c>
      <c r="P4536">
        <v>19700</v>
      </c>
      <c r="Q4536">
        <v>25300</v>
      </c>
      <c r="R4536">
        <v>28500</v>
      </c>
      <c r="S4536">
        <v>0</v>
      </c>
      <c r="T4536">
        <v>0</v>
      </c>
      <c r="U4536">
        <v>0</v>
      </c>
      <c r="V4536">
        <v>0</v>
      </c>
      <c r="W4536">
        <v>8700</v>
      </c>
      <c r="X4536">
        <v>9000</v>
      </c>
      <c r="Y4536">
        <v>10.83754487</v>
      </c>
      <c r="Z4536">
        <v>-74.902127699999994</v>
      </c>
      <c r="AA4536" s="1" t="s">
        <v>81</v>
      </c>
      <c r="AB4536">
        <v>2312571100</v>
      </c>
      <c r="AC4536" t="str">
        <f>MID(TablaPivotFinal[[#This Row],[Fecha]],1,4)</f>
        <v>2018</v>
      </c>
      <c r="AD4536" t="str">
        <f>MID(TablaPivotFinal[[#This Row],[Fecha]],5,3)</f>
        <v>Oct</v>
      </c>
      <c r="AE4536" s="1">
        <v>2312571100</v>
      </c>
      <c r="AF4536" s="1">
        <v>228351</v>
      </c>
    </row>
    <row r="4537" spans="1:32" x14ac:dyDescent="0.3">
      <c r="A4537" s="1" t="s">
        <v>812</v>
      </c>
      <c r="B4537" s="1" t="s">
        <v>813</v>
      </c>
      <c r="C4537">
        <v>9006</v>
      </c>
      <c r="D4537" s="1" t="s">
        <v>803</v>
      </c>
      <c r="E4537">
        <v>8</v>
      </c>
      <c r="F4537" s="1" t="s">
        <v>814</v>
      </c>
      <c r="G4537" s="1" t="s">
        <v>815</v>
      </c>
      <c r="H4537" s="1" t="s">
        <v>103</v>
      </c>
      <c r="I4537" s="1" t="s">
        <v>785</v>
      </c>
      <c r="J4537" s="1" t="s">
        <v>816</v>
      </c>
      <c r="K4537">
        <v>3212057229</v>
      </c>
      <c r="L4537">
        <v>3212057229</v>
      </c>
      <c r="M4537" s="1" t="s">
        <v>817</v>
      </c>
      <c r="N4537">
        <v>8500</v>
      </c>
      <c r="O4537">
        <v>9200</v>
      </c>
      <c r="P4537">
        <v>19700</v>
      </c>
      <c r="Q4537">
        <v>25300</v>
      </c>
      <c r="R4537">
        <v>28500</v>
      </c>
      <c r="S4537">
        <v>0</v>
      </c>
      <c r="T4537">
        <v>0</v>
      </c>
      <c r="U4537">
        <v>0</v>
      </c>
      <c r="V4537">
        <v>0</v>
      </c>
      <c r="W4537">
        <v>8700</v>
      </c>
      <c r="X4537">
        <v>9000</v>
      </c>
      <c r="Y4537">
        <v>10.83754487</v>
      </c>
      <c r="Z4537">
        <v>-74.902127699999994</v>
      </c>
      <c r="AA4537" s="1" t="s">
        <v>83</v>
      </c>
      <c r="AB4537">
        <v>2287948700</v>
      </c>
      <c r="AC4537" t="str">
        <f>MID(TablaPivotFinal[[#This Row],[Fecha]],1,4)</f>
        <v>2018</v>
      </c>
      <c r="AD4537" t="str">
        <f>MID(TablaPivotFinal[[#This Row],[Fecha]],5,3)</f>
        <v>Sep</v>
      </c>
      <c r="AE4537" s="1">
        <v>2287948700</v>
      </c>
      <c r="AF4537" s="1">
        <v>222630</v>
      </c>
    </row>
    <row r="4538" spans="1:32" x14ac:dyDescent="0.3">
      <c r="A4538" s="1" t="s">
        <v>818</v>
      </c>
      <c r="B4538" s="1" t="s">
        <v>788</v>
      </c>
      <c r="C4538" t="s">
        <v>789</v>
      </c>
      <c r="D4538" s="1" t="s">
        <v>803</v>
      </c>
      <c r="E4538">
        <v>8</v>
      </c>
      <c r="F4538" s="1" t="s">
        <v>819</v>
      </c>
      <c r="G4538" s="1" t="s">
        <v>791</v>
      </c>
      <c r="H4538" s="1" t="s">
        <v>103</v>
      </c>
      <c r="I4538" s="1" t="s">
        <v>792</v>
      </c>
      <c r="J4538" s="1" t="s">
        <v>793</v>
      </c>
      <c r="K4538" t="s">
        <v>820</v>
      </c>
      <c r="L4538" t="s">
        <v>795</v>
      </c>
      <c r="M4538" s="1" t="s">
        <v>821</v>
      </c>
      <c r="N4538">
        <v>11300</v>
      </c>
      <c r="O4538">
        <v>17200</v>
      </c>
      <c r="P4538">
        <v>12300</v>
      </c>
      <c r="Q4538">
        <v>21800</v>
      </c>
      <c r="R4538">
        <v>68700</v>
      </c>
      <c r="S4538">
        <v>91800</v>
      </c>
      <c r="T4538">
        <v>101900</v>
      </c>
      <c r="U4538">
        <v>0</v>
      </c>
      <c r="V4538">
        <v>0</v>
      </c>
      <c r="W4538">
        <v>0</v>
      </c>
      <c r="X4538">
        <v>0</v>
      </c>
      <c r="Y4538">
        <v>10.96756325</v>
      </c>
      <c r="Z4538">
        <v>-74.956105460000003</v>
      </c>
      <c r="AA4538" s="1" t="s">
        <v>13</v>
      </c>
      <c r="AB4538">
        <v>1592873600</v>
      </c>
      <c r="AC4538" t="str">
        <f>MID(TablaPivotFinal[[#This Row],[Fecha]],1,4)</f>
        <v>2016</v>
      </c>
      <c r="AD4538" t="str">
        <f>MID(TablaPivotFinal[[#This Row],[Fecha]],5,3)</f>
        <v>Abr</v>
      </c>
      <c r="AE4538" s="1">
        <v>1592873600</v>
      </c>
      <c r="AF4538" s="1">
        <v>149624</v>
      </c>
    </row>
    <row r="4539" spans="1:32" x14ac:dyDescent="0.3">
      <c r="A4539" s="1" t="s">
        <v>818</v>
      </c>
      <c r="B4539" s="1" t="s">
        <v>788</v>
      </c>
      <c r="C4539" t="s">
        <v>789</v>
      </c>
      <c r="D4539" s="1" t="s">
        <v>803</v>
      </c>
      <c r="E4539">
        <v>8</v>
      </c>
      <c r="F4539" s="1" t="s">
        <v>819</v>
      </c>
      <c r="G4539" s="1" t="s">
        <v>791</v>
      </c>
      <c r="H4539" s="1" t="s">
        <v>103</v>
      </c>
      <c r="I4539" s="1" t="s">
        <v>792</v>
      </c>
      <c r="J4539" s="1" t="s">
        <v>793</v>
      </c>
      <c r="K4539" t="s">
        <v>820</v>
      </c>
      <c r="L4539" t="s">
        <v>795</v>
      </c>
      <c r="M4539" s="1" t="s">
        <v>821</v>
      </c>
      <c r="N4539">
        <v>11300</v>
      </c>
      <c r="O4539">
        <v>17200</v>
      </c>
      <c r="P4539">
        <v>12300</v>
      </c>
      <c r="Q4539">
        <v>21800</v>
      </c>
      <c r="R4539">
        <v>68700</v>
      </c>
      <c r="S4539">
        <v>91800</v>
      </c>
      <c r="T4539">
        <v>101900</v>
      </c>
      <c r="U4539">
        <v>0</v>
      </c>
      <c r="V4539">
        <v>0</v>
      </c>
      <c r="W4539">
        <v>0</v>
      </c>
      <c r="X4539">
        <v>0</v>
      </c>
      <c r="Y4539">
        <v>10.96756325</v>
      </c>
      <c r="Z4539">
        <v>-74.956105460000003</v>
      </c>
      <c r="AA4539" s="1" t="s">
        <v>15</v>
      </c>
      <c r="AB4539">
        <v>1857524100</v>
      </c>
      <c r="AC4539" t="str">
        <f>MID(TablaPivotFinal[[#This Row],[Fecha]],1,4)</f>
        <v>2016</v>
      </c>
      <c r="AD4539" t="str">
        <f>MID(TablaPivotFinal[[#This Row],[Fecha]],5,3)</f>
        <v>Ago</v>
      </c>
      <c r="AE4539" s="1">
        <v>1857524100</v>
      </c>
      <c r="AF4539" s="1">
        <v>173502</v>
      </c>
    </row>
    <row r="4540" spans="1:32" x14ac:dyDescent="0.3">
      <c r="A4540" s="1" t="s">
        <v>818</v>
      </c>
      <c r="B4540" s="1" t="s">
        <v>788</v>
      </c>
      <c r="C4540" t="s">
        <v>789</v>
      </c>
      <c r="D4540" s="1" t="s">
        <v>803</v>
      </c>
      <c r="E4540">
        <v>8</v>
      </c>
      <c r="F4540" s="1" t="s">
        <v>819</v>
      </c>
      <c r="G4540" s="1" t="s">
        <v>791</v>
      </c>
      <c r="H4540" s="1" t="s">
        <v>103</v>
      </c>
      <c r="I4540" s="1" t="s">
        <v>792</v>
      </c>
      <c r="J4540" s="1" t="s">
        <v>793</v>
      </c>
      <c r="K4540" t="s">
        <v>820</v>
      </c>
      <c r="L4540" t="s">
        <v>795</v>
      </c>
      <c r="M4540" s="1" t="s">
        <v>821</v>
      </c>
      <c r="N4540">
        <v>11300</v>
      </c>
      <c r="O4540">
        <v>17200</v>
      </c>
      <c r="P4540">
        <v>12300</v>
      </c>
      <c r="Q4540">
        <v>21800</v>
      </c>
      <c r="R4540">
        <v>68700</v>
      </c>
      <c r="S4540">
        <v>91800</v>
      </c>
      <c r="T4540">
        <v>101900</v>
      </c>
      <c r="U4540">
        <v>0</v>
      </c>
      <c r="V4540">
        <v>0</v>
      </c>
      <c r="W4540">
        <v>0</v>
      </c>
      <c r="X4540">
        <v>0</v>
      </c>
      <c r="Y4540">
        <v>10.96756325</v>
      </c>
      <c r="Z4540">
        <v>-74.956105460000003</v>
      </c>
      <c r="AA4540" s="1" t="s">
        <v>17</v>
      </c>
      <c r="AB4540">
        <v>2211522700</v>
      </c>
      <c r="AC4540" t="str">
        <f>MID(TablaPivotFinal[[#This Row],[Fecha]],1,4)</f>
        <v>2016</v>
      </c>
      <c r="AD4540" t="str">
        <f>MID(TablaPivotFinal[[#This Row],[Fecha]],5,3)</f>
        <v>Dic</v>
      </c>
      <c r="AE4540" s="1">
        <v>2211522700</v>
      </c>
      <c r="AF4540" s="1">
        <v>189124</v>
      </c>
    </row>
    <row r="4541" spans="1:32" x14ac:dyDescent="0.3">
      <c r="A4541" s="1" t="s">
        <v>818</v>
      </c>
      <c r="B4541" s="1" t="s">
        <v>788</v>
      </c>
      <c r="C4541" t="s">
        <v>789</v>
      </c>
      <c r="D4541" s="1" t="s">
        <v>803</v>
      </c>
      <c r="E4541">
        <v>8</v>
      </c>
      <c r="F4541" s="1" t="s">
        <v>819</v>
      </c>
      <c r="G4541" s="1" t="s">
        <v>791</v>
      </c>
      <c r="H4541" s="1" t="s">
        <v>103</v>
      </c>
      <c r="I4541" s="1" t="s">
        <v>792</v>
      </c>
      <c r="J4541" s="1" t="s">
        <v>793</v>
      </c>
      <c r="K4541" t="s">
        <v>820</v>
      </c>
      <c r="L4541" t="s">
        <v>795</v>
      </c>
      <c r="M4541" s="1" t="s">
        <v>821</v>
      </c>
      <c r="N4541">
        <v>11300</v>
      </c>
      <c r="O4541">
        <v>17200</v>
      </c>
      <c r="P4541">
        <v>12300</v>
      </c>
      <c r="Q4541">
        <v>21800</v>
      </c>
      <c r="R4541">
        <v>68700</v>
      </c>
      <c r="S4541">
        <v>91800</v>
      </c>
      <c r="T4541">
        <v>101900</v>
      </c>
      <c r="U4541">
        <v>0</v>
      </c>
      <c r="V4541">
        <v>0</v>
      </c>
      <c r="W4541">
        <v>0</v>
      </c>
      <c r="X4541">
        <v>0</v>
      </c>
      <c r="Y4541">
        <v>10.96756325</v>
      </c>
      <c r="Z4541">
        <v>-74.956105460000003</v>
      </c>
      <c r="AA4541" s="1" t="s">
        <v>19</v>
      </c>
      <c r="AB4541">
        <v>2146704600</v>
      </c>
      <c r="AC4541" t="str">
        <f>MID(TablaPivotFinal[[#This Row],[Fecha]],1,4)</f>
        <v>2016</v>
      </c>
      <c r="AD4541" t="str">
        <f>MID(TablaPivotFinal[[#This Row],[Fecha]],5,3)</f>
        <v>Ene</v>
      </c>
      <c r="AE4541" s="1">
        <v>2146704600</v>
      </c>
      <c r="AF4541" s="1">
        <v>224862</v>
      </c>
    </row>
    <row r="4542" spans="1:32" x14ac:dyDescent="0.3">
      <c r="A4542" s="1" t="s">
        <v>818</v>
      </c>
      <c r="B4542" s="1" t="s">
        <v>788</v>
      </c>
      <c r="C4542" t="s">
        <v>789</v>
      </c>
      <c r="D4542" s="1" t="s">
        <v>803</v>
      </c>
      <c r="E4542">
        <v>8</v>
      </c>
      <c r="F4542" s="1" t="s">
        <v>819</v>
      </c>
      <c r="G4542" s="1" t="s">
        <v>791</v>
      </c>
      <c r="H4542" s="1" t="s">
        <v>103</v>
      </c>
      <c r="I4542" s="1" t="s">
        <v>792</v>
      </c>
      <c r="J4542" s="1" t="s">
        <v>793</v>
      </c>
      <c r="K4542" t="s">
        <v>820</v>
      </c>
      <c r="L4542" t="s">
        <v>795</v>
      </c>
      <c r="M4542" s="1" t="s">
        <v>821</v>
      </c>
      <c r="N4542">
        <v>11300</v>
      </c>
      <c r="O4542">
        <v>17200</v>
      </c>
      <c r="P4542">
        <v>12300</v>
      </c>
      <c r="Q4542">
        <v>21800</v>
      </c>
      <c r="R4542">
        <v>68700</v>
      </c>
      <c r="S4542">
        <v>91800</v>
      </c>
      <c r="T4542">
        <v>101900</v>
      </c>
      <c r="U4542">
        <v>0</v>
      </c>
      <c r="V4542">
        <v>0</v>
      </c>
      <c r="W4542">
        <v>0</v>
      </c>
      <c r="X4542">
        <v>0</v>
      </c>
      <c r="Y4542">
        <v>10.96756325</v>
      </c>
      <c r="Z4542">
        <v>-74.956105460000003</v>
      </c>
      <c r="AA4542" s="1" t="s">
        <v>21</v>
      </c>
      <c r="AB4542">
        <v>1666969800</v>
      </c>
      <c r="AC4542" t="str">
        <f>MID(TablaPivotFinal[[#This Row],[Fecha]],1,4)</f>
        <v>2016</v>
      </c>
      <c r="AD4542" t="str">
        <f>MID(TablaPivotFinal[[#This Row],[Fecha]],5,3)</f>
        <v>Feb</v>
      </c>
      <c r="AE4542" s="1">
        <v>1666969800</v>
      </c>
      <c r="AF4542" s="1">
        <v>161503</v>
      </c>
    </row>
    <row r="4543" spans="1:32" x14ac:dyDescent="0.3">
      <c r="A4543" s="1" t="s">
        <v>818</v>
      </c>
      <c r="B4543" s="1" t="s">
        <v>788</v>
      </c>
      <c r="C4543" t="s">
        <v>789</v>
      </c>
      <c r="D4543" s="1" t="s">
        <v>803</v>
      </c>
      <c r="E4543">
        <v>8</v>
      </c>
      <c r="F4543" s="1" t="s">
        <v>819</v>
      </c>
      <c r="G4543" s="1" t="s">
        <v>791</v>
      </c>
      <c r="H4543" s="1" t="s">
        <v>103</v>
      </c>
      <c r="I4543" s="1" t="s">
        <v>792</v>
      </c>
      <c r="J4543" s="1" t="s">
        <v>793</v>
      </c>
      <c r="K4543" t="s">
        <v>820</v>
      </c>
      <c r="L4543" t="s">
        <v>795</v>
      </c>
      <c r="M4543" s="1" t="s">
        <v>821</v>
      </c>
      <c r="N4543">
        <v>11300</v>
      </c>
      <c r="O4543">
        <v>17200</v>
      </c>
      <c r="P4543">
        <v>12300</v>
      </c>
      <c r="Q4543">
        <v>21800</v>
      </c>
      <c r="R4543">
        <v>68700</v>
      </c>
      <c r="S4543">
        <v>91800</v>
      </c>
      <c r="T4543">
        <v>101900</v>
      </c>
      <c r="U4543">
        <v>0</v>
      </c>
      <c r="V4543">
        <v>0</v>
      </c>
      <c r="W4543">
        <v>0</v>
      </c>
      <c r="X4543">
        <v>0</v>
      </c>
      <c r="Y4543">
        <v>10.96756325</v>
      </c>
      <c r="Z4543">
        <v>-74.956105460000003</v>
      </c>
      <c r="AA4543" s="1" t="s">
        <v>23</v>
      </c>
      <c r="AB4543">
        <v>2073798500</v>
      </c>
      <c r="AC4543" t="str">
        <f>MID(TablaPivotFinal[[#This Row],[Fecha]],1,4)</f>
        <v>2016</v>
      </c>
      <c r="AD4543" t="str">
        <f>MID(TablaPivotFinal[[#This Row],[Fecha]],5,3)</f>
        <v>Jul</v>
      </c>
      <c r="AE4543" s="1">
        <v>2073798500</v>
      </c>
      <c r="AF4543" s="1">
        <v>198028</v>
      </c>
    </row>
    <row r="4544" spans="1:32" x14ac:dyDescent="0.3">
      <c r="A4544" s="1" t="s">
        <v>818</v>
      </c>
      <c r="B4544" s="1" t="s">
        <v>788</v>
      </c>
      <c r="C4544" t="s">
        <v>789</v>
      </c>
      <c r="D4544" s="1" t="s">
        <v>803</v>
      </c>
      <c r="E4544">
        <v>8</v>
      </c>
      <c r="F4544" s="1" t="s">
        <v>819</v>
      </c>
      <c r="G4544" s="1" t="s">
        <v>791</v>
      </c>
      <c r="H4544" s="1" t="s">
        <v>103</v>
      </c>
      <c r="I4544" s="1" t="s">
        <v>792</v>
      </c>
      <c r="J4544" s="1" t="s">
        <v>793</v>
      </c>
      <c r="K4544" t="s">
        <v>820</v>
      </c>
      <c r="L4544" t="s">
        <v>795</v>
      </c>
      <c r="M4544" s="1" t="s">
        <v>821</v>
      </c>
      <c r="N4544">
        <v>11300</v>
      </c>
      <c r="O4544">
        <v>17200</v>
      </c>
      <c r="P4544">
        <v>12300</v>
      </c>
      <c r="Q4544">
        <v>21800</v>
      </c>
      <c r="R4544">
        <v>68700</v>
      </c>
      <c r="S4544">
        <v>91800</v>
      </c>
      <c r="T4544">
        <v>101900</v>
      </c>
      <c r="U4544">
        <v>0</v>
      </c>
      <c r="V4544">
        <v>0</v>
      </c>
      <c r="W4544">
        <v>0</v>
      </c>
      <c r="X4544">
        <v>0</v>
      </c>
      <c r="Y4544">
        <v>10.96756325</v>
      </c>
      <c r="Z4544">
        <v>-74.956105460000003</v>
      </c>
      <c r="AA4544" s="1" t="s">
        <v>25</v>
      </c>
      <c r="AB4544">
        <v>1770839800</v>
      </c>
      <c r="AC4544" t="str">
        <f>MID(TablaPivotFinal[[#This Row],[Fecha]],1,4)</f>
        <v>2016</v>
      </c>
      <c r="AD4544" t="str">
        <f>MID(TablaPivotFinal[[#This Row],[Fecha]],5,3)</f>
        <v>Jun</v>
      </c>
      <c r="AE4544" s="1">
        <v>1770839800</v>
      </c>
      <c r="AF4544" s="1">
        <v>168219</v>
      </c>
    </row>
    <row r="4545" spans="1:32" x14ac:dyDescent="0.3">
      <c r="A4545" s="1" t="s">
        <v>818</v>
      </c>
      <c r="B4545" s="1" t="s">
        <v>788</v>
      </c>
      <c r="C4545" t="s">
        <v>789</v>
      </c>
      <c r="D4545" s="1" t="s">
        <v>803</v>
      </c>
      <c r="E4545">
        <v>8</v>
      </c>
      <c r="F4545" s="1" t="s">
        <v>819</v>
      </c>
      <c r="G4545" s="1" t="s">
        <v>791</v>
      </c>
      <c r="H4545" s="1" t="s">
        <v>103</v>
      </c>
      <c r="I4545" s="1" t="s">
        <v>792</v>
      </c>
      <c r="J4545" s="1" t="s">
        <v>793</v>
      </c>
      <c r="K4545" t="s">
        <v>820</v>
      </c>
      <c r="L4545" t="s">
        <v>795</v>
      </c>
      <c r="M4545" s="1" t="s">
        <v>821</v>
      </c>
      <c r="N4545">
        <v>11300</v>
      </c>
      <c r="O4545">
        <v>17200</v>
      </c>
      <c r="P4545">
        <v>12300</v>
      </c>
      <c r="Q4545">
        <v>21800</v>
      </c>
      <c r="R4545">
        <v>68700</v>
      </c>
      <c r="S4545">
        <v>91800</v>
      </c>
      <c r="T4545">
        <v>101900</v>
      </c>
      <c r="U4545">
        <v>0</v>
      </c>
      <c r="V4545">
        <v>0</v>
      </c>
      <c r="W4545">
        <v>0</v>
      </c>
      <c r="X4545">
        <v>0</v>
      </c>
      <c r="Y4545">
        <v>10.96756325</v>
      </c>
      <c r="Z4545">
        <v>-74.956105460000003</v>
      </c>
      <c r="AA4545" s="1" t="s">
        <v>27</v>
      </c>
      <c r="AB4545">
        <v>1987465300</v>
      </c>
      <c r="AC4545" t="str">
        <f>MID(TablaPivotFinal[[#This Row],[Fecha]],1,4)</f>
        <v>2016</v>
      </c>
      <c r="AD4545" t="str">
        <f>MID(TablaPivotFinal[[#This Row],[Fecha]],5,3)</f>
        <v>Mar</v>
      </c>
      <c r="AE4545" s="1">
        <v>1987465300</v>
      </c>
      <c r="AF4545" s="1">
        <v>193958</v>
      </c>
    </row>
    <row r="4546" spans="1:32" x14ac:dyDescent="0.3">
      <c r="A4546" s="1" t="s">
        <v>818</v>
      </c>
      <c r="B4546" s="1" t="s">
        <v>788</v>
      </c>
      <c r="C4546" t="s">
        <v>789</v>
      </c>
      <c r="D4546" s="1" t="s">
        <v>803</v>
      </c>
      <c r="E4546">
        <v>8</v>
      </c>
      <c r="F4546" s="1" t="s">
        <v>819</v>
      </c>
      <c r="G4546" s="1" t="s">
        <v>791</v>
      </c>
      <c r="H4546" s="1" t="s">
        <v>103</v>
      </c>
      <c r="I4546" s="1" t="s">
        <v>792</v>
      </c>
      <c r="J4546" s="1" t="s">
        <v>793</v>
      </c>
      <c r="K4546" t="s">
        <v>820</v>
      </c>
      <c r="L4546" t="s">
        <v>795</v>
      </c>
      <c r="M4546" s="1" t="s">
        <v>821</v>
      </c>
      <c r="N4546">
        <v>11300</v>
      </c>
      <c r="O4546">
        <v>17200</v>
      </c>
      <c r="P4546">
        <v>12300</v>
      </c>
      <c r="Q4546">
        <v>21800</v>
      </c>
      <c r="R4546">
        <v>68700</v>
      </c>
      <c r="S4546">
        <v>91800</v>
      </c>
      <c r="T4546">
        <v>101900</v>
      </c>
      <c r="U4546">
        <v>0</v>
      </c>
      <c r="V4546">
        <v>0</v>
      </c>
      <c r="W4546">
        <v>0</v>
      </c>
      <c r="X4546">
        <v>0</v>
      </c>
      <c r="Y4546">
        <v>10.96756325</v>
      </c>
      <c r="Z4546">
        <v>-74.956105460000003</v>
      </c>
      <c r="AA4546" s="1" t="s">
        <v>29</v>
      </c>
      <c r="AB4546">
        <v>1837900900</v>
      </c>
      <c r="AC4546" t="str">
        <f>MID(TablaPivotFinal[[#This Row],[Fecha]],1,4)</f>
        <v>2016</v>
      </c>
      <c r="AD4546" t="str">
        <f>MID(TablaPivotFinal[[#This Row],[Fecha]],5,3)</f>
        <v>May</v>
      </c>
      <c r="AE4546" s="1">
        <v>1837900900</v>
      </c>
      <c r="AF4546" s="1">
        <v>170995</v>
      </c>
    </row>
    <row r="4547" spans="1:32" x14ac:dyDescent="0.3">
      <c r="A4547" s="1" t="s">
        <v>818</v>
      </c>
      <c r="B4547" s="1" t="s">
        <v>788</v>
      </c>
      <c r="C4547" t="s">
        <v>789</v>
      </c>
      <c r="D4547" s="1" t="s">
        <v>803</v>
      </c>
      <c r="E4547">
        <v>8</v>
      </c>
      <c r="F4547" s="1" t="s">
        <v>819</v>
      </c>
      <c r="G4547" s="1" t="s">
        <v>791</v>
      </c>
      <c r="H4547" s="1" t="s">
        <v>103</v>
      </c>
      <c r="I4547" s="1" t="s">
        <v>792</v>
      </c>
      <c r="J4547" s="1" t="s">
        <v>793</v>
      </c>
      <c r="K4547" t="s">
        <v>820</v>
      </c>
      <c r="L4547" t="s">
        <v>795</v>
      </c>
      <c r="M4547" s="1" t="s">
        <v>821</v>
      </c>
      <c r="N4547">
        <v>11300</v>
      </c>
      <c r="O4547">
        <v>17200</v>
      </c>
      <c r="P4547">
        <v>12300</v>
      </c>
      <c r="Q4547">
        <v>21800</v>
      </c>
      <c r="R4547">
        <v>68700</v>
      </c>
      <c r="S4547">
        <v>91800</v>
      </c>
      <c r="T4547">
        <v>101900</v>
      </c>
      <c r="U4547">
        <v>0</v>
      </c>
      <c r="V4547">
        <v>0</v>
      </c>
      <c r="W4547">
        <v>0</v>
      </c>
      <c r="X4547">
        <v>0</v>
      </c>
      <c r="Y4547">
        <v>10.96756325</v>
      </c>
      <c r="Z4547">
        <v>-74.956105460000003</v>
      </c>
      <c r="AA4547" s="1" t="s">
        <v>31</v>
      </c>
      <c r="AB4547">
        <v>1690581800</v>
      </c>
      <c r="AC4547" t="str">
        <f>MID(TablaPivotFinal[[#This Row],[Fecha]],1,4)</f>
        <v>2016</v>
      </c>
      <c r="AD4547" t="str">
        <f>MID(TablaPivotFinal[[#This Row],[Fecha]],5,3)</f>
        <v>Nov</v>
      </c>
      <c r="AE4547" s="1">
        <v>1690581800</v>
      </c>
      <c r="AF4547" s="1">
        <v>159063</v>
      </c>
    </row>
    <row r="4548" spans="1:32" x14ac:dyDescent="0.3">
      <c r="A4548" s="1" t="s">
        <v>818</v>
      </c>
      <c r="B4548" s="1" t="s">
        <v>788</v>
      </c>
      <c r="C4548" t="s">
        <v>789</v>
      </c>
      <c r="D4548" s="1" t="s">
        <v>803</v>
      </c>
      <c r="E4548">
        <v>8</v>
      </c>
      <c r="F4548" s="1" t="s">
        <v>819</v>
      </c>
      <c r="G4548" s="1" t="s">
        <v>791</v>
      </c>
      <c r="H4548" s="1" t="s">
        <v>103</v>
      </c>
      <c r="I4548" s="1" t="s">
        <v>792</v>
      </c>
      <c r="J4548" s="1" t="s">
        <v>793</v>
      </c>
      <c r="K4548" t="s">
        <v>820</v>
      </c>
      <c r="L4548" t="s">
        <v>795</v>
      </c>
      <c r="M4548" s="1" t="s">
        <v>821</v>
      </c>
      <c r="N4548">
        <v>11300</v>
      </c>
      <c r="O4548">
        <v>17200</v>
      </c>
      <c r="P4548">
        <v>12300</v>
      </c>
      <c r="Q4548">
        <v>21800</v>
      </c>
      <c r="R4548">
        <v>68700</v>
      </c>
      <c r="S4548">
        <v>91800</v>
      </c>
      <c r="T4548">
        <v>101900</v>
      </c>
      <c r="U4548">
        <v>0</v>
      </c>
      <c r="V4548">
        <v>0</v>
      </c>
      <c r="W4548">
        <v>0</v>
      </c>
      <c r="X4548">
        <v>0</v>
      </c>
      <c r="Y4548">
        <v>10.96756325</v>
      </c>
      <c r="Z4548">
        <v>-74.956105460000003</v>
      </c>
      <c r="AA4548" s="1" t="s">
        <v>33</v>
      </c>
      <c r="AB4548">
        <v>1808628200</v>
      </c>
      <c r="AC4548" t="str">
        <f>MID(TablaPivotFinal[[#This Row],[Fecha]],1,4)</f>
        <v>2016</v>
      </c>
      <c r="AD4548" t="str">
        <f>MID(TablaPivotFinal[[#This Row],[Fecha]],5,3)</f>
        <v>Oct</v>
      </c>
      <c r="AE4548" s="1">
        <v>1808628200</v>
      </c>
      <c r="AF4548" s="1">
        <v>170667</v>
      </c>
    </row>
    <row r="4549" spans="1:32" x14ac:dyDescent="0.3">
      <c r="A4549" s="1" t="s">
        <v>818</v>
      </c>
      <c r="B4549" s="1" t="s">
        <v>788</v>
      </c>
      <c r="C4549" t="s">
        <v>789</v>
      </c>
      <c r="D4549" s="1" t="s">
        <v>803</v>
      </c>
      <c r="E4549">
        <v>8</v>
      </c>
      <c r="F4549" s="1" t="s">
        <v>819</v>
      </c>
      <c r="G4549" s="1" t="s">
        <v>791</v>
      </c>
      <c r="H4549" s="1" t="s">
        <v>103</v>
      </c>
      <c r="I4549" s="1" t="s">
        <v>792</v>
      </c>
      <c r="J4549" s="1" t="s">
        <v>793</v>
      </c>
      <c r="K4549" t="s">
        <v>820</v>
      </c>
      <c r="L4549" t="s">
        <v>795</v>
      </c>
      <c r="M4549" s="1" t="s">
        <v>821</v>
      </c>
      <c r="N4549">
        <v>11300</v>
      </c>
      <c r="O4549">
        <v>17200</v>
      </c>
      <c r="P4549">
        <v>12300</v>
      </c>
      <c r="Q4549">
        <v>21800</v>
      </c>
      <c r="R4549">
        <v>68700</v>
      </c>
      <c r="S4549">
        <v>91800</v>
      </c>
      <c r="T4549">
        <v>101900</v>
      </c>
      <c r="U4549">
        <v>0</v>
      </c>
      <c r="V4549">
        <v>0</v>
      </c>
      <c r="W4549">
        <v>0</v>
      </c>
      <c r="X4549">
        <v>0</v>
      </c>
      <c r="Y4549">
        <v>10.96756325</v>
      </c>
      <c r="Z4549">
        <v>-74.956105460000003</v>
      </c>
      <c r="AA4549" s="1" t="s">
        <v>35</v>
      </c>
      <c r="AB4549">
        <v>1687647500</v>
      </c>
      <c r="AC4549" t="str">
        <f>MID(TablaPivotFinal[[#This Row],[Fecha]],1,4)</f>
        <v>2016</v>
      </c>
      <c r="AD4549" t="str">
        <f>MID(TablaPivotFinal[[#This Row],[Fecha]],5,3)</f>
        <v>Sep</v>
      </c>
      <c r="AE4549" s="1">
        <v>1687647500</v>
      </c>
      <c r="AF4549" s="1">
        <v>154640</v>
      </c>
    </row>
    <row r="4550" spans="1:32" x14ac:dyDescent="0.3">
      <c r="A4550" s="1" t="s">
        <v>818</v>
      </c>
      <c r="B4550" s="1" t="s">
        <v>788</v>
      </c>
      <c r="C4550" t="s">
        <v>789</v>
      </c>
      <c r="D4550" s="1" t="s">
        <v>803</v>
      </c>
      <c r="E4550">
        <v>8</v>
      </c>
      <c r="F4550" s="1" t="s">
        <v>819</v>
      </c>
      <c r="G4550" s="1" t="s">
        <v>791</v>
      </c>
      <c r="H4550" s="1" t="s">
        <v>103</v>
      </c>
      <c r="I4550" s="1" t="s">
        <v>792</v>
      </c>
      <c r="J4550" s="1" t="s">
        <v>793</v>
      </c>
      <c r="K4550" t="s">
        <v>820</v>
      </c>
      <c r="L4550" t="s">
        <v>795</v>
      </c>
      <c r="M4550" s="1" t="s">
        <v>821</v>
      </c>
      <c r="N4550">
        <v>11300</v>
      </c>
      <c r="O4550">
        <v>17200</v>
      </c>
      <c r="P4550">
        <v>12300</v>
      </c>
      <c r="Q4550">
        <v>21800</v>
      </c>
      <c r="R4550">
        <v>68700</v>
      </c>
      <c r="S4550">
        <v>91800</v>
      </c>
      <c r="T4550">
        <v>101900</v>
      </c>
      <c r="U4550">
        <v>0</v>
      </c>
      <c r="V4550">
        <v>0</v>
      </c>
      <c r="W4550">
        <v>0</v>
      </c>
      <c r="X4550">
        <v>0</v>
      </c>
      <c r="Y4550">
        <v>10.96756325</v>
      </c>
      <c r="Z4550">
        <v>-74.956105460000003</v>
      </c>
      <c r="AA4550" s="1" t="s">
        <v>37</v>
      </c>
      <c r="AB4550">
        <v>2197674600</v>
      </c>
      <c r="AC4550" t="str">
        <f>MID(TablaPivotFinal[[#This Row],[Fecha]],1,4)</f>
        <v>2017</v>
      </c>
      <c r="AD4550" t="str">
        <f>MID(TablaPivotFinal[[#This Row],[Fecha]],5,3)</f>
        <v>Abr</v>
      </c>
      <c r="AE4550" s="1">
        <v>2197674600</v>
      </c>
      <c r="AF4550" s="1">
        <v>5978.9</v>
      </c>
    </row>
    <row r="4551" spans="1:32" x14ac:dyDescent="0.3">
      <c r="A4551" s="1" t="s">
        <v>818</v>
      </c>
      <c r="B4551" s="1" t="s">
        <v>788</v>
      </c>
      <c r="C4551" t="s">
        <v>789</v>
      </c>
      <c r="D4551" s="1" t="s">
        <v>803</v>
      </c>
      <c r="E4551">
        <v>8</v>
      </c>
      <c r="F4551" s="1" t="s">
        <v>819</v>
      </c>
      <c r="G4551" s="1" t="s">
        <v>791</v>
      </c>
      <c r="H4551" s="1" t="s">
        <v>103</v>
      </c>
      <c r="I4551" s="1" t="s">
        <v>792</v>
      </c>
      <c r="J4551" s="1" t="s">
        <v>793</v>
      </c>
      <c r="K4551" t="s">
        <v>820</v>
      </c>
      <c r="L4551" t="s">
        <v>795</v>
      </c>
      <c r="M4551" s="1" t="s">
        <v>821</v>
      </c>
      <c r="N4551">
        <v>11300</v>
      </c>
      <c r="O4551">
        <v>17200</v>
      </c>
      <c r="P4551">
        <v>12300</v>
      </c>
      <c r="Q4551">
        <v>21800</v>
      </c>
      <c r="R4551">
        <v>68700</v>
      </c>
      <c r="S4551">
        <v>91800</v>
      </c>
      <c r="T4551">
        <v>101900</v>
      </c>
      <c r="U4551">
        <v>0</v>
      </c>
      <c r="V4551">
        <v>0</v>
      </c>
      <c r="W4551">
        <v>0</v>
      </c>
      <c r="X4551">
        <v>0</v>
      </c>
      <c r="Y4551">
        <v>10.96756325</v>
      </c>
      <c r="Z4551">
        <v>-74.956105460000003</v>
      </c>
      <c r="AA4551" s="1" t="s">
        <v>39</v>
      </c>
      <c r="AB4551">
        <v>2070234600</v>
      </c>
      <c r="AC4551" t="str">
        <f>MID(TablaPivotFinal[[#This Row],[Fecha]],1,4)</f>
        <v>2017</v>
      </c>
      <c r="AD4551" t="str">
        <f>MID(TablaPivotFinal[[#This Row],[Fecha]],5,3)</f>
        <v>Ago</v>
      </c>
      <c r="AE4551" s="1">
        <v>2070234600</v>
      </c>
      <c r="AF4551" s="1">
        <v>5438.2258060000004</v>
      </c>
    </row>
    <row r="4552" spans="1:32" x14ac:dyDescent="0.3">
      <c r="A4552" s="1" t="s">
        <v>818</v>
      </c>
      <c r="B4552" s="1" t="s">
        <v>788</v>
      </c>
      <c r="C4552" t="s">
        <v>789</v>
      </c>
      <c r="D4552" s="1" t="s">
        <v>803</v>
      </c>
      <c r="E4552">
        <v>8</v>
      </c>
      <c r="F4552" s="1" t="s">
        <v>819</v>
      </c>
      <c r="G4552" s="1" t="s">
        <v>791</v>
      </c>
      <c r="H4552" s="1" t="s">
        <v>103</v>
      </c>
      <c r="I4552" s="1" t="s">
        <v>792</v>
      </c>
      <c r="J4552" s="1" t="s">
        <v>793</v>
      </c>
      <c r="K4552" t="s">
        <v>820</v>
      </c>
      <c r="L4552" t="s">
        <v>795</v>
      </c>
      <c r="M4552" s="1" t="s">
        <v>821</v>
      </c>
      <c r="N4552">
        <v>11300</v>
      </c>
      <c r="O4552">
        <v>17200</v>
      </c>
      <c r="P4552">
        <v>12300</v>
      </c>
      <c r="Q4552">
        <v>21800</v>
      </c>
      <c r="R4552">
        <v>68700</v>
      </c>
      <c r="S4552">
        <v>91800</v>
      </c>
      <c r="T4552">
        <v>101900</v>
      </c>
      <c r="U4552">
        <v>0</v>
      </c>
      <c r="V4552">
        <v>0</v>
      </c>
      <c r="W4552">
        <v>0</v>
      </c>
      <c r="X4552">
        <v>0</v>
      </c>
      <c r="Y4552">
        <v>10.96756325</v>
      </c>
      <c r="Z4552">
        <v>-74.956105460000003</v>
      </c>
      <c r="AA4552" s="1" t="s">
        <v>41</v>
      </c>
      <c r="AB4552">
        <v>2417176500</v>
      </c>
      <c r="AC4552" t="str">
        <f>MID(TablaPivotFinal[[#This Row],[Fecha]],1,4)</f>
        <v>2017</v>
      </c>
      <c r="AD4552" t="str">
        <f>MID(TablaPivotFinal[[#This Row],[Fecha]],5,3)</f>
        <v>Dic</v>
      </c>
      <c r="AE4552" s="1">
        <v>2417176500</v>
      </c>
      <c r="AF4552" s="1">
        <v>6509.4838710000004</v>
      </c>
    </row>
    <row r="4553" spans="1:32" x14ac:dyDescent="0.3">
      <c r="A4553" s="1" t="s">
        <v>818</v>
      </c>
      <c r="B4553" s="1" t="s">
        <v>788</v>
      </c>
      <c r="C4553" t="s">
        <v>789</v>
      </c>
      <c r="D4553" s="1" t="s">
        <v>803</v>
      </c>
      <c r="E4553">
        <v>8</v>
      </c>
      <c r="F4553" s="1" t="s">
        <v>819</v>
      </c>
      <c r="G4553" s="1" t="s">
        <v>791</v>
      </c>
      <c r="H4553" s="1" t="s">
        <v>103</v>
      </c>
      <c r="I4553" s="1" t="s">
        <v>792</v>
      </c>
      <c r="J4553" s="1" t="s">
        <v>793</v>
      </c>
      <c r="K4553" t="s">
        <v>820</v>
      </c>
      <c r="L4553" t="s">
        <v>795</v>
      </c>
      <c r="M4553" s="1" t="s">
        <v>821</v>
      </c>
      <c r="N4553">
        <v>11300</v>
      </c>
      <c r="O4553">
        <v>17200</v>
      </c>
      <c r="P4553">
        <v>12300</v>
      </c>
      <c r="Q4553">
        <v>21800</v>
      </c>
      <c r="R4553">
        <v>68700</v>
      </c>
      <c r="S4553">
        <v>91800</v>
      </c>
      <c r="T4553">
        <v>101900</v>
      </c>
      <c r="U4553">
        <v>0</v>
      </c>
      <c r="V4553">
        <v>0</v>
      </c>
      <c r="W4553">
        <v>0</v>
      </c>
      <c r="X4553">
        <v>0</v>
      </c>
      <c r="Y4553">
        <v>10.96756325</v>
      </c>
      <c r="Z4553">
        <v>-74.956105460000003</v>
      </c>
      <c r="AA4553" s="1" t="s">
        <v>43</v>
      </c>
      <c r="AB4553">
        <v>2516824800</v>
      </c>
      <c r="AC4553" t="str">
        <f>MID(TablaPivotFinal[[#This Row],[Fecha]],1,4)</f>
        <v>2017</v>
      </c>
      <c r="AD4553" t="str">
        <f>MID(TablaPivotFinal[[#This Row],[Fecha]],5,3)</f>
        <v>Ene</v>
      </c>
      <c r="AE4553" s="1">
        <v>2516824800</v>
      </c>
      <c r="AF4553" s="1">
        <v>6963.419355</v>
      </c>
    </row>
    <row r="4554" spans="1:32" x14ac:dyDescent="0.3">
      <c r="A4554" s="1" t="s">
        <v>818</v>
      </c>
      <c r="B4554" s="1" t="s">
        <v>788</v>
      </c>
      <c r="C4554" t="s">
        <v>789</v>
      </c>
      <c r="D4554" s="1" t="s">
        <v>803</v>
      </c>
      <c r="E4554">
        <v>8</v>
      </c>
      <c r="F4554" s="1" t="s">
        <v>819</v>
      </c>
      <c r="G4554" s="1" t="s">
        <v>791</v>
      </c>
      <c r="H4554" s="1" t="s">
        <v>103</v>
      </c>
      <c r="I4554" s="1" t="s">
        <v>792</v>
      </c>
      <c r="J4554" s="1" t="s">
        <v>793</v>
      </c>
      <c r="K4554" t="s">
        <v>820</v>
      </c>
      <c r="L4554" t="s">
        <v>795</v>
      </c>
      <c r="M4554" s="1" t="s">
        <v>821</v>
      </c>
      <c r="N4554">
        <v>11300</v>
      </c>
      <c r="O4554">
        <v>17200</v>
      </c>
      <c r="P4554">
        <v>12300</v>
      </c>
      <c r="Q4554">
        <v>21800</v>
      </c>
      <c r="R4554">
        <v>68700</v>
      </c>
      <c r="S4554">
        <v>91800</v>
      </c>
      <c r="T4554">
        <v>101900</v>
      </c>
      <c r="U4554">
        <v>0</v>
      </c>
      <c r="V4554">
        <v>0</v>
      </c>
      <c r="W4554">
        <v>0</v>
      </c>
      <c r="X4554">
        <v>0</v>
      </c>
      <c r="Y4554">
        <v>10.96756325</v>
      </c>
      <c r="Z4554">
        <v>-74.956105460000003</v>
      </c>
      <c r="AA4554" s="1" t="s">
        <v>45</v>
      </c>
      <c r="AB4554">
        <v>1973095500</v>
      </c>
      <c r="AC4554" t="str">
        <f>MID(TablaPivotFinal[[#This Row],[Fecha]],1,4)</f>
        <v>2017</v>
      </c>
      <c r="AD4554" t="str">
        <f>MID(TablaPivotFinal[[#This Row],[Fecha]],5,3)</f>
        <v>Feb</v>
      </c>
      <c r="AE4554" s="1">
        <v>1973095500</v>
      </c>
      <c r="AF4554" s="1">
        <v>5703.5714289999996</v>
      </c>
    </row>
    <row r="4555" spans="1:32" x14ac:dyDescent="0.3">
      <c r="A4555" s="1" t="s">
        <v>818</v>
      </c>
      <c r="B4555" s="1" t="s">
        <v>788</v>
      </c>
      <c r="C4555" t="s">
        <v>789</v>
      </c>
      <c r="D4555" s="1" t="s">
        <v>803</v>
      </c>
      <c r="E4555">
        <v>8</v>
      </c>
      <c r="F4555" s="1" t="s">
        <v>819</v>
      </c>
      <c r="G4555" s="1" t="s">
        <v>791</v>
      </c>
      <c r="H4555" s="1" t="s">
        <v>103</v>
      </c>
      <c r="I4555" s="1" t="s">
        <v>792</v>
      </c>
      <c r="J4555" s="1" t="s">
        <v>793</v>
      </c>
      <c r="K4555" t="s">
        <v>820</v>
      </c>
      <c r="L4555" t="s">
        <v>795</v>
      </c>
      <c r="M4555" s="1" t="s">
        <v>821</v>
      </c>
      <c r="N4555">
        <v>11300</v>
      </c>
      <c r="O4555">
        <v>17200</v>
      </c>
      <c r="P4555">
        <v>12300</v>
      </c>
      <c r="Q4555">
        <v>21800</v>
      </c>
      <c r="R4555">
        <v>68700</v>
      </c>
      <c r="S4555">
        <v>91800</v>
      </c>
      <c r="T4555">
        <v>101900</v>
      </c>
      <c r="U4555">
        <v>0</v>
      </c>
      <c r="V4555">
        <v>0</v>
      </c>
      <c r="W4555">
        <v>0</v>
      </c>
      <c r="X4555">
        <v>0</v>
      </c>
      <c r="Y4555">
        <v>10.96756325</v>
      </c>
      <c r="Z4555">
        <v>-74.956105460000003</v>
      </c>
      <c r="AA4555" s="1" t="s">
        <v>47</v>
      </c>
      <c r="AB4555">
        <v>2257298600</v>
      </c>
      <c r="AC4555" t="str">
        <f>MID(TablaPivotFinal[[#This Row],[Fecha]],1,4)</f>
        <v>2017</v>
      </c>
      <c r="AD4555" t="str">
        <f>MID(TablaPivotFinal[[#This Row],[Fecha]],5,3)</f>
        <v>Jul</v>
      </c>
      <c r="AE4555" s="1">
        <v>2257298600</v>
      </c>
      <c r="AF4555" s="1">
        <v>5912.2258060000004</v>
      </c>
    </row>
    <row r="4556" spans="1:32" x14ac:dyDescent="0.3">
      <c r="A4556" s="1" t="s">
        <v>818</v>
      </c>
      <c r="B4556" s="1" t="s">
        <v>788</v>
      </c>
      <c r="C4556" t="s">
        <v>789</v>
      </c>
      <c r="D4556" s="1" t="s">
        <v>803</v>
      </c>
      <c r="E4556">
        <v>8</v>
      </c>
      <c r="F4556" s="1" t="s">
        <v>819</v>
      </c>
      <c r="G4556" s="1" t="s">
        <v>791</v>
      </c>
      <c r="H4556" s="1" t="s">
        <v>103</v>
      </c>
      <c r="I4556" s="1" t="s">
        <v>792</v>
      </c>
      <c r="J4556" s="1" t="s">
        <v>793</v>
      </c>
      <c r="K4556" t="s">
        <v>820</v>
      </c>
      <c r="L4556" t="s">
        <v>795</v>
      </c>
      <c r="M4556" s="1" t="s">
        <v>821</v>
      </c>
      <c r="N4556">
        <v>11300</v>
      </c>
      <c r="O4556">
        <v>17200</v>
      </c>
      <c r="P4556">
        <v>12300</v>
      </c>
      <c r="Q4556">
        <v>21800</v>
      </c>
      <c r="R4556">
        <v>68700</v>
      </c>
      <c r="S4556">
        <v>91800</v>
      </c>
      <c r="T4556">
        <v>101900</v>
      </c>
      <c r="U4556">
        <v>0</v>
      </c>
      <c r="V4556">
        <v>0</v>
      </c>
      <c r="W4556">
        <v>0</v>
      </c>
      <c r="X4556">
        <v>0</v>
      </c>
      <c r="Y4556">
        <v>10.96756325</v>
      </c>
      <c r="Z4556">
        <v>-74.956105460000003</v>
      </c>
      <c r="AA4556" s="1" t="s">
        <v>49</v>
      </c>
      <c r="AB4556">
        <v>2148617400</v>
      </c>
      <c r="AC4556" t="str">
        <f>MID(TablaPivotFinal[[#This Row],[Fecha]],1,4)</f>
        <v>2017</v>
      </c>
      <c r="AD4556" t="str">
        <f>MID(TablaPivotFinal[[#This Row],[Fecha]],5,3)</f>
        <v>Jun</v>
      </c>
      <c r="AE4556" s="1">
        <v>2148617400</v>
      </c>
      <c r="AF4556" s="1">
        <v>5664.9333329999999</v>
      </c>
    </row>
    <row r="4557" spans="1:32" x14ac:dyDescent="0.3">
      <c r="A4557" s="1" t="s">
        <v>818</v>
      </c>
      <c r="B4557" s="1" t="s">
        <v>788</v>
      </c>
      <c r="C4557" t="s">
        <v>789</v>
      </c>
      <c r="D4557" s="1" t="s">
        <v>803</v>
      </c>
      <c r="E4557">
        <v>8</v>
      </c>
      <c r="F4557" s="1" t="s">
        <v>819</v>
      </c>
      <c r="G4557" s="1" t="s">
        <v>791</v>
      </c>
      <c r="H4557" s="1" t="s">
        <v>103</v>
      </c>
      <c r="I4557" s="1" t="s">
        <v>792</v>
      </c>
      <c r="J4557" s="1" t="s">
        <v>793</v>
      </c>
      <c r="K4557" t="s">
        <v>820</v>
      </c>
      <c r="L4557" t="s">
        <v>795</v>
      </c>
      <c r="M4557" s="1" t="s">
        <v>821</v>
      </c>
      <c r="N4557">
        <v>11300</v>
      </c>
      <c r="O4557">
        <v>17200</v>
      </c>
      <c r="P4557">
        <v>12300</v>
      </c>
      <c r="Q4557">
        <v>21800</v>
      </c>
      <c r="R4557">
        <v>68700</v>
      </c>
      <c r="S4557">
        <v>91800</v>
      </c>
      <c r="T4557">
        <v>101900</v>
      </c>
      <c r="U4557">
        <v>0</v>
      </c>
      <c r="V4557">
        <v>0</v>
      </c>
      <c r="W4557">
        <v>0</v>
      </c>
      <c r="X4557">
        <v>0</v>
      </c>
      <c r="Y4557">
        <v>10.96756325</v>
      </c>
      <c r="Z4557">
        <v>-74.956105460000003</v>
      </c>
      <c r="AA4557" s="1" t="s">
        <v>51</v>
      </c>
      <c r="AB4557">
        <v>2099465700</v>
      </c>
      <c r="AC4557" t="str">
        <f>MID(TablaPivotFinal[[#This Row],[Fecha]],1,4)</f>
        <v>2017</v>
      </c>
      <c r="AD4557" t="str">
        <f>MID(TablaPivotFinal[[#This Row],[Fecha]],5,3)</f>
        <v>Mar</v>
      </c>
      <c r="AE4557" s="1">
        <v>2099465700</v>
      </c>
      <c r="AF4557" s="1">
        <v>5217.16129</v>
      </c>
    </row>
    <row r="4558" spans="1:32" x14ac:dyDescent="0.3">
      <c r="A4558" s="1" t="s">
        <v>818</v>
      </c>
      <c r="B4558" s="1" t="s">
        <v>788</v>
      </c>
      <c r="C4558" t="s">
        <v>789</v>
      </c>
      <c r="D4558" s="1" t="s">
        <v>803</v>
      </c>
      <c r="E4558">
        <v>8</v>
      </c>
      <c r="F4558" s="1" t="s">
        <v>819</v>
      </c>
      <c r="G4558" s="1" t="s">
        <v>791</v>
      </c>
      <c r="H4558" s="1" t="s">
        <v>103</v>
      </c>
      <c r="I4558" s="1" t="s">
        <v>792</v>
      </c>
      <c r="J4558" s="1" t="s">
        <v>793</v>
      </c>
      <c r="K4558" t="s">
        <v>820</v>
      </c>
      <c r="L4558" t="s">
        <v>795</v>
      </c>
      <c r="M4558" s="1" t="s">
        <v>821</v>
      </c>
      <c r="N4558">
        <v>11300</v>
      </c>
      <c r="O4558">
        <v>17200</v>
      </c>
      <c r="P4558">
        <v>12300</v>
      </c>
      <c r="Q4558">
        <v>21800</v>
      </c>
      <c r="R4558">
        <v>68700</v>
      </c>
      <c r="S4558">
        <v>91800</v>
      </c>
      <c r="T4558">
        <v>101900</v>
      </c>
      <c r="U4558">
        <v>0</v>
      </c>
      <c r="V4558">
        <v>0</v>
      </c>
      <c r="W4558">
        <v>0</v>
      </c>
      <c r="X4558">
        <v>0</v>
      </c>
      <c r="Y4558">
        <v>10.96756325</v>
      </c>
      <c r="Z4558">
        <v>-74.956105460000003</v>
      </c>
      <c r="AA4558" s="1" t="s">
        <v>53</v>
      </c>
      <c r="AB4558">
        <v>1867987000</v>
      </c>
      <c r="AC4558" t="str">
        <f>MID(TablaPivotFinal[[#This Row],[Fecha]],1,4)</f>
        <v>2017</v>
      </c>
      <c r="AD4558" t="str">
        <f>MID(TablaPivotFinal[[#This Row],[Fecha]],5,3)</f>
        <v>May</v>
      </c>
      <c r="AE4558" s="1">
        <v>1867987000</v>
      </c>
      <c r="AF4558" s="1">
        <v>4869.741935</v>
      </c>
    </row>
    <row r="4559" spans="1:32" x14ac:dyDescent="0.3">
      <c r="A4559" s="1" t="s">
        <v>818</v>
      </c>
      <c r="B4559" s="1" t="s">
        <v>788</v>
      </c>
      <c r="C4559" t="s">
        <v>789</v>
      </c>
      <c r="D4559" s="1" t="s">
        <v>803</v>
      </c>
      <c r="E4559">
        <v>8</v>
      </c>
      <c r="F4559" s="1" t="s">
        <v>819</v>
      </c>
      <c r="G4559" s="1" t="s">
        <v>791</v>
      </c>
      <c r="H4559" s="1" t="s">
        <v>103</v>
      </c>
      <c r="I4559" s="1" t="s">
        <v>792</v>
      </c>
      <c r="J4559" s="1" t="s">
        <v>793</v>
      </c>
      <c r="K4559" t="s">
        <v>820</v>
      </c>
      <c r="L4559" t="s">
        <v>795</v>
      </c>
      <c r="M4559" s="1" t="s">
        <v>821</v>
      </c>
      <c r="N4559">
        <v>11300</v>
      </c>
      <c r="O4559">
        <v>17200</v>
      </c>
      <c r="P4559">
        <v>12300</v>
      </c>
      <c r="Q4559">
        <v>21800</v>
      </c>
      <c r="R4559">
        <v>68700</v>
      </c>
      <c r="S4559">
        <v>91800</v>
      </c>
      <c r="T4559">
        <v>101900</v>
      </c>
      <c r="U4559">
        <v>0</v>
      </c>
      <c r="V4559">
        <v>0</v>
      </c>
      <c r="W4559">
        <v>0</v>
      </c>
      <c r="X4559">
        <v>0</v>
      </c>
      <c r="Y4559">
        <v>10.96756325</v>
      </c>
      <c r="Z4559">
        <v>-74.956105460000003</v>
      </c>
      <c r="AA4559" s="1" t="s">
        <v>55</v>
      </c>
      <c r="AB4559">
        <v>2060998000</v>
      </c>
      <c r="AC4559" t="str">
        <f>MID(TablaPivotFinal[[#This Row],[Fecha]],1,4)</f>
        <v>2017</v>
      </c>
      <c r="AD4559" t="str">
        <f>MID(TablaPivotFinal[[#This Row],[Fecha]],5,3)</f>
        <v>Nov</v>
      </c>
      <c r="AE4559" s="1">
        <v>2060998000</v>
      </c>
      <c r="AF4559" s="1">
        <v>5592.7333330000001</v>
      </c>
    </row>
    <row r="4560" spans="1:32" x14ac:dyDescent="0.3">
      <c r="A4560" s="1" t="s">
        <v>818</v>
      </c>
      <c r="B4560" s="1" t="s">
        <v>788</v>
      </c>
      <c r="C4560" t="s">
        <v>789</v>
      </c>
      <c r="D4560" s="1" t="s">
        <v>803</v>
      </c>
      <c r="E4560">
        <v>8</v>
      </c>
      <c r="F4560" s="1" t="s">
        <v>819</v>
      </c>
      <c r="G4560" s="1" t="s">
        <v>791</v>
      </c>
      <c r="H4560" s="1" t="s">
        <v>103</v>
      </c>
      <c r="I4560" s="1" t="s">
        <v>792</v>
      </c>
      <c r="J4560" s="1" t="s">
        <v>793</v>
      </c>
      <c r="K4560" t="s">
        <v>820</v>
      </c>
      <c r="L4560" t="s">
        <v>795</v>
      </c>
      <c r="M4560" s="1" t="s">
        <v>821</v>
      </c>
      <c r="N4560">
        <v>11300</v>
      </c>
      <c r="O4560">
        <v>17200</v>
      </c>
      <c r="P4560">
        <v>12300</v>
      </c>
      <c r="Q4560">
        <v>21800</v>
      </c>
      <c r="R4560">
        <v>68700</v>
      </c>
      <c r="S4560">
        <v>91800</v>
      </c>
      <c r="T4560">
        <v>101900</v>
      </c>
      <c r="U4560">
        <v>0</v>
      </c>
      <c r="V4560">
        <v>0</v>
      </c>
      <c r="W4560">
        <v>0</v>
      </c>
      <c r="X4560">
        <v>0</v>
      </c>
      <c r="Y4560">
        <v>10.96756325</v>
      </c>
      <c r="Z4560">
        <v>-74.956105460000003</v>
      </c>
      <c r="AA4560" s="1" t="s">
        <v>57</v>
      </c>
      <c r="AB4560">
        <v>2214439800</v>
      </c>
      <c r="AC4560" t="str">
        <f>MID(TablaPivotFinal[[#This Row],[Fecha]],1,4)</f>
        <v>2017</v>
      </c>
      <c r="AD4560" t="str">
        <f>MID(TablaPivotFinal[[#This Row],[Fecha]],5,3)</f>
        <v>Oct</v>
      </c>
      <c r="AE4560" s="1">
        <v>2214439800</v>
      </c>
      <c r="AF4560" s="1">
        <v>5787.3225810000004</v>
      </c>
    </row>
    <row r="4561" spans="1:32" x14ac:dyDescent="0.3">
      <c r="A4561" s="1" t="s">
        <v>818</v>
      </c>
      <c r="B4561" s="1" t="s">
        <v>788</v>
      </c>
      <c r="C4561" t="s">
        <v>789</v>
      </c>
      <c r="D4561" s="1" t="s">
        <v>803</v>
      </c>
      <c r="E4561">
        <v>8</v>
      </c>
      <c r="F4561" s="1" t="s">
        <v>819</v>
      </c>
      <c r="G4561" s="1" t="s">
        <v>791</v>
      </c>
      <c r="H4561" s="1" t="s">
        <v>103</v>
      </c>
      <c r="I4561" s="1" t="s">
        <v>792</v>
      </c>
      <c r="J4561" s="1" t="s">
        <v>793</v>
      </c>
      <c r="K4561" t="s">
        <v>820</v>
      </c>
      <c r="L4561" t="s">
        <v>795</v>
      </c>
      <c r="M4561" s="1" t="s">
        <v>821</v>
      </c>
      <c r="N4561">
        <v>11300</v>
      </c>
      <c r="O4561">
        <v>17200</v>
      </c>
      <c r="P4561">
        <v>12300</v>
      </c>
      <c r="Q4561">
        <v>21800</v>
      </c>
      <c r="R4561">
        <v>68700</v>
      </c>
      <c r="S4561">
        <v>91800</v>
      </c>
      <c r="T4561">
        <v>101900</v>
      </c>
      <c r="U4561">
        <v>0</v>
      </c>
      <c r="V4561">
        <v>0</v>
      </c>
      <c r="W4561">
        <v>0</v>
      </c>
      <c r="X4561">
        <v>0</v>
      </c>
      <c r="Y4561">
        <v>10.96756325</v>
      </c>
      <c r="Z4561">
        <v>-74.956105460000003</v>
      </c>
      <c r="AA4561" s="1" t="s">
        <v>59</v>
      </c>
      <c r="AB4561">
        <v>1919977300</v>
      </c>
      <c r="AC4561" t="str">
        <f>MID(TablaPivotFinal[[#This Row],[Fecha]],1,4)</f>
        <v>2017</v>
      </c>
      <c r="AD4561" t="str">
        <f>MID(TablaPivotFinal[[#This Row],[Fecha]],5,3)</f>
        <v>Sep</v>
      </c>
      <c r="AE4561" s="1">
        <v>1919977300</v>
      </c>
      <c r="AF4561" s="1">
        <v>5220.6666670000004</v>
      </c>
    </row>
    <row r="4562" spans="1:32" x14ac:dyDescent="0.3">
      <c r="A4562" s="1" t="s">
        <v>818</v>
      </c>
      <c r="B4562" s="1" t="s">
        <v>788</v>
      </c>
      <c r="C4562" t="s">
        <v>789</v>
      </c>
      <c r="D4562" s="1" t="s">
        <v>803</v>
      </c>
      <c r="E4562">
        <v>8</v>
      </c>
      <c r="F4562" s="1" t="s">
        <v>819</v>
      </c>
      <c r="G4562" s="1" t="s">
        <v>791</v>
      </c>
      <c r="H4562" s="1" t="s">
        <v>103</v>
      </c>
      <c r="I4562" s="1" t="s">
        <v>792</v>
      </c>
      <c r="J4562" s="1" t="s">
        <v>793</v>
      </c>
      <c r="K4562" t="s">
        <v>820</v>
      </c>
      <c r="L4562" t="s">
        <v>795</v>
      </c>
      <c r="M4562" s="1" t="s">
        <v>821</v>
      </c>
      <c r="N4562">
        <v>11300</v>
      </c>
      <c r="O4562">
        <v>17200</v>
      </c>
      <c r="P4562">
        <v>12300</v>
      </c>
      <c r="Q4562">
        <v>21800</v>
      </c>
      <c r="R4562">
        <v>68700</v>
      </c>
      <c r="S4562">
        <v>91800</v>
      </c>
      <c r="T4562">
        <v>101900</v>
      </c>
      <c r="U4562">
        <v>0</v>
      </c>
      <c r="V4562">
        <v>0</v>
      </c>
      <c r="W4562">
        <v>0</v>
      </c>
      <c r="X4562">
        <v>0</v>
      </c>
      <c r="Y4562">
        <v>10.96756325</v>
      </c>
      <c r="Z4562">
        <v>-74.956105460000003</v>
      </c>
      <c r="AA4562" s="1" t="s">
        <v>61</v>
      </c>
      <c r="AB4562">
        <v>2042297700</v>
      </c>
      <c r="AC4562" t="str">
        <f>MID(TablaPivotFinal[[#This Row],[Fecha]],1,4)</f>
        <v>2018</v>
      </c>
      <c r="AD4562" t="str">
        <f>MID(TablaPivotFinal[[#This Row],[Fecha]],5,3)</f>
        <v>Abr</v>
      </c>
      <c r="AE4562" s="1">
        <v>2042297700</v>
      </c>
      <c r="AF4562" s="1">
        <v>157748</v>
      </c>
    </row>
    <row r="4563" spans="1:32" x14ac:dyDescent="0.3">
      <c r="A4563" s="1" t="s">
        <v>818</v>
      </c>
      <c r="B4563" s="1" t="s">
        <v>788</v>
      </c>
      <c r="C4563" t="s">
        <v>789</v>
      </c>
      <c r="D4563" s="1" t="s">
        <v>803</v>
      </c>
      <c r="E4563">
        <v>8</v>
      </c>
      <c r="F4563" s="1" t="s">
        <v>819</v>
      </c>
      <c r="G4563" s="1" t="s">
        <v>791</v>
      </c>
      <c r="H4563" s="1" t="s">
        <v>103</v>
      </c>
      <c r="I4563" s="1" t="s">
        <v>792</v>
      </c>
      <c r="J4563" s="1" t="s">
        <v>793</v>
      </c>
      <c r="K4563" t="s">
        <v>820</v>
      </c>
      <c r="L4563" t="s">
        <v>795</v>
      </c>
      <c r="M4563" s="1" t="s">
        <v>821</v>
      </c>
      <c r="N4563">
        <v>11300</v>
      </c>
      <c r="O4563">
        <v>17200</v>
      </c>
      <c r="P4563">
        <v>12300</v>
      </c>
      <c r="Q4563">
        <v>21800</v>
      </c>
      <c r="R4563">
        <v>68700</v>
      </c>
      <c r="S4563">
        <v>91800</v>
      </c>
      <c r="T4563">
        <v>101900</v>
      </c>
      <c r="U4563">
        <v>0</v>
      </c>
      <c r="V4563">
        <v>0</v>
      </c>
      <c r="W4563">
        <v>0</v>
      </c>
      <c r="X4563">
        <v>0</v>
      </c>
      <c r="Y4563">
        <v>10.96756325</v>
      </c>
      <c r="Z4563">
        <v>-74.956105460000003</v>
      </c>
      <c r="AA4563" s="1" t="s">
        <v>63</v>
      </c>
      <c r="AB4563">
        <v>2400760900</v>
      </c>
      <c r="AC4563" t="str">
        <f>MID(TablaPivotFinal[[#This Row],[Fecha]],1,4)</f>
        <v>2018</v>
      </c>
      <c r="AD4563" t="str">
        <f>MID(TablaPivotFinal[[#This Row],[Fecha]],5,3)</f>
        <v>Ago</v>
      </c>
      <c r="AE4563" s="1">
        <v>2400760900</v>
      </c>
      <c r="AF4563" s="1">
        <v>184915</v>
      </c>
    </row>
    <row r="4564" spans="1:32" x14ac:dyDescent="0.3">
      <c r="A4564" s="1" t="s">
        <v>818</v>
      </c>
      <c r="B4564" s="1" t="s">
        <v>788</v>
      </c>
      <c r="C4564" t="s">
        <v>789</v>
      </c>
      <c r="D4564" s="1" t="s">
        <v>803</v>
      </c>
      <c r="E4564">
        <v>8</v>
      </c>
      <c r="F4564" s="1" t="s">
        <v>819</v>
      </c>
      <c r="G4564" s="1" t="s">
        <v>791</v>
      </c>
      <c r="H4564" s="1" t="s">
        <v>103</v>
      </c>
      <c r="I4564" s="1" t="s">
        <v>792</v>
      </c>
      <c r="J4564" s="1" t="s">
        <v>793</v>
      </c>
      <c r="K4564" t="s">
        <v>820</v>
      </c>
      <c r="L4564" t="s">
        <v>795</v>
      </c>
      <c r="M4564" s="1" t="s">
        <v>821</v>
      </c>
      <c r="N4564">
        <v>11300</v>
      </c>
      <c r="O4564">
        <v>17200</v>
      </c>
      <c r="P4564">
        <v>12300</v>
      </c>
      <c r="Q4564">
        <v>21800</v>
      </c>
      <c r="R4564">
        <v>68700</v>
      </c>
      <c r="S4564">
        <v>91800</v>
      </c>
      <c r="T4564">
        <v>101900</v>
      </c>
      <c r="U4564">
        <v>0</v>
      </c>
      <c r="V4564">
        <v>0</v>
      </c>
      <c r="W4564">
        <v>0</v>
      </c>
      <c r="X4564">
        <v>0</v>
      </c>
      <c r="Y4564">
        <v>10.96756325</v>
      </c>
      <c r="Z4564">
        <v>-74.956105460000003</v>
      </c>
      <c r="AA4564" s="1" t="s">
        <v>65</v>
      </c>
      <c r="AB4564">
        <v>2763932200</v>
      </c>
      <c r="AC4564" t="str">
        <f>MID(TablaPivotFinal[[#This Row],[Fecha]],1,4)</f>
        <v>2018</v>
      </c>
      <c r="AD4564" t="str">
        <f>MID(TablaPivotFinal[[#This Row],[Fecha]],5,3)</f>
        <v>Dic</v>
      </c>
      <c r="AE4564" s="1">
        <v>2763932200</v>
      </c>
      <c r="AF4564" s="1">
        <v>220649</v>
      </c>
    </row>
    <row r="4565" spans="1:32" x14ac:dyDescent="0.3">
      <c r="A4565" s="1" t="s">
        <v>818</v>
      </c>
      <c r="B4565" s="1" t="s">
        <v>788</v>
      </c>
      <c r="C4565" t="s">
        <v>789</v>
      </c>
      <c r="D4565" s="1" t="s">
        <v>803</v>
      </c>
      <c r="E4565">
        <v>8</v>
      </c>
      <c r="F4565" s="1" t="s">
        <v>819</v>
      </c>
      <c r="G4565" s="1" t="s">
        <v>791</v>
      </c>
      <c r="H4565" s="1" t="s">
        <v>103</v>
      </c>
      <c r="I4565" s="1" t="s">
        <v>792</v>
      </c>
      <c r="J4565" s="1" t="s">
        <v>793</v>
      </c>
      <c r="K4565" t="s">
        <v>820</v>
      </c>
      <c r="L4565" t="s">
        <v>795</v>
      </c>
      <c r="M4565" s="1" t="s">
        <v>821</v>
      </c>
      <c r="N4565">
        <v>11300</v>
      </c>
      <c r="O4565">
        <v>17200</v>
      </c>
      <c r="P4565">
        <v>12300</v>
      </c>
      <c r="Q4565">
        <v>21800</v>
      </c>
      <c r="R4565">
        <v>68700</v>
      </c>
      <c r="S4565">
        <v>91800</v>
      </c>
      <c r="T4565">
        <v>101900</v>
      </c>
      <c r="U4565">
        <v>0</v>
      </c>
      <c r="V4565">
        <v>0</v>
      </c>
      <c r="W4565">
        <v>0</v>
      </c>
      <c r="X4565">
        <v>0</v>
      </c>
      <c r="Y4565">
        <v>10.96756325</v>
      </c>
      <c r="Z4565">
        <v>-74.956105460000003</v>
      </c>
      <c r="AA4565" s="1" t="s">
        <v>67</v>
      </c>
      <c r="AB4565">
        <v>2473418300</v>
      </c>
      <c r="AC4565" t="str">
        <f>MID(TablaPivotFinal[[#This Row],[Fecha]],1,4)</f>
        <v>2018</v>
      </c>
      <c r="AD4565" t="str">
        <f>MID(TablaPivotFinal[[#This Row],[Fecha]],5,3)</f>
        <v>Ene</v>
      </c>
      <c r="AE4565" s="1">
        <v>2473418300</v>
      </c>
      <c r="AF4565" s="1">
        <v>214778</v>
      </c>
    </row>
    <row r="4566" spans="1:32" x14ac:dyDescent="0.3">
      <c r="A4566" s="1" t="s">
        <v>818</v>
      </c>
      <c r="B4566" s="1" t="s">
        <v>788</v>
      </c>
      <c r="C4566" t="s">
        <v>789</v>
      </c>
      <c r="D4566" s="1" t="s">
        <v>803</v>
      </c>
      <c r="E4566">
        <v>8</v>
      </c>
      <c r="F4566" s="1" t="s">
        <v>819</v>
      </c>
      <c r="G4566" s="1" t="s">
        <v>791</v>
      </c>
      <c r="H4566" s="1" t="s">
        <v>103</v>
      </c>
      <c r="I4566" s="1" t="s">
        <v>792</v>
      </c>
      <c r="J4566" s="1" t="s">
        <v>793</v>
      </c>
      <c r="K4566" t="s">
        <v>820</v>
      </c>
      <c r="L4566" t="s">
        <v>795</v>
      </c>
      <c r="M4566" s="1" t="s">
        <v>821</v>
      </c>
      <c r="N4566">
        <v>11300</v>
      </c>
      <c r="O4566">
        <v>17200</v>
      </c>
      <c r="P4566">
        <v>12300</v>
      </c>
      <c r="Q4566">
        <v>21800</v>
      </c>
      <c r="R4566">
        <v>68700</v>
      </c>
      <c r="S4566">
        <v>91800</v>
      </c>
      <c r="T4566">
        <v>101900</v>
      </c>
      <c r="U4566">
        <v>0</v>
      </c>
      <c r="V4566">
        <v>0</v>
      </c>
      <c r="W4566">
        <v>0</v>
      </c>
      <c r="X4566">
        <v>0</v>
      </c>
      <c r="Y4566">
        <v>10.96756325</v>
      </c>
      <c r="Z4566">
        <v>-74.956105460000003</v>
      </c>
      <c r="AA4566" s="1" t="s">
        <v>69</v>
      </c>
      <c r="AB4566">
        <v>1970802800</v>
      </c>
      <c r="AC4566" t="str">
        <f>MID(TablaPivotFinal[[#This Row],[Fecha]],1,4)</f>
        <v>2018</v>
      </c>
      <c r="AD4566" t="str">
        <f>MID(TablaPivotFinal[[#This Row],[Fecha]],5,3)</f>
        <v>Feb</v>
      </c>
      <c r="AE4566" s="1">
        <v>1970802800</v>
      </c>
      <c r="AF4566" s="1">
        <v>159335</v>
      </c>
    </row>
    <row r="4567" spans="1:32" x14ac:dyDescent="0.3">
      <c r="A4567" s="1" t="s">
        <v>818</v>
      </c>
      <c r="B4567" s="1" t="s">
        <v>788</v>
      </c>
      <c r="C4567" t="s">
        <v>789</v>
      </c>
      <c r="D4567" s="1" t="s">
        <v>803</v>
      </c>
      <c r="E4567">
        <v>8</v>
      </c>
      <c r="F4567" s="1" t="s">
        <v>819</v>
      </c>
      <c r="G4567" s="1" t="s">
        <v>791</v>
      </c>
      <c r="H4567" s="1" t="s">
        <v>103</v>
      </c>
      <c r="I4567" s="1" t="s">
        <v>792</v>
      </c>
      <c r="J4567" s="1" t="s">
        <v>793</v>
      </c>
      <c r="K4567" t="s">
        <v>820</v>
      </c>
      <c r="L4567" t="s">
        <v>795</v>
      </c>
      <c r="M4567" s="1" t="s">
        <v>821</v>
      </c>
      <c r="N4567">
        <v>11300</v>
      </c>
      <c r="O4567">
        <v>17200</v>
      </c>
      <c r="P4567">
        <v>12300</v>
      </c>
      <c r="Q4567">
        <v>21800</v>
      </c>
      <c r="R4567">
        <v>68700</v>
      </c>
      <c r="S4567">
        <v>91800</v>
      </c>
      <c r="T4567">
        <v>101900</v>
      </c>
      <c r="U4567">
        <v>0</v>
      </c>
      <c r="V4567">
        <v>0</v>
      </c>
      <c r="W4567">
        <v>0</v>
      </c>
      <c r="X4567">
        <v>0</v>
      </c>
      <c r="Y4567">
        <v>10.96756325</v>
      </c>
      <c r="Z4567">
        <v>-74.956105460000003</v>
      </c>
      <c r="AA4567" s="1" t="s">
        <v>71</v>
      </c>
      <c r="AB4567">
        <v>2551952400</v>
      </c>
      <c r="AC4567" t="str">
        <f>MID(TablaPivotFinal[[#This Row],[Fecha]],1,4)</f>
        <v>2018</v>
      </c>
      <c r="AD4567" t="str">
        <f>MID(TablaPivotFinal[[#This Row],[Fecha]],5,3)</f>
        <v>Jul</v>
      </c>
      <c r="AE4567" s="1">
        <v>2551952400</v>
      </c>
      <c r="AF4567" s="1">
        <v>201883</v>
      </c>
    </row>
    <row r="4568" spans="1:32" x14ac:dyDescent="0.3">
      <c r="A4568" s="1" t="s">
        <v>818</v>
      </c>
      <c r="B4568" s="1" t="s">
        <v>788</v>
      </c>
      <c r="C4568" t="s">
        <v>789</v>
      </c>
      <c r="D4568" s="1" t="s">
        <v>803</v>
      </c>
      <c r="E4568">
        <v>8</v>
      </c>
      <c r="F4568" s="1" t="s">
        <v>819</v>
      </c>
      <c r="G4568" s="1" t="s">
        <v>791</v>
      </c>
      <c r="H4568" s="1" t="s">
        <v>103</v>
      </c>
      <c r="I4568" s="1" t="s">
        <v>792</v>
      </c>
      <c r="J4568" s="1" t="s">
        <v>793</v>
      </c>
      <c r="K4568" t="s">
        <v>820</v>
      </c>
      <c r="L4568" t="s">
        <v>795</v>
      </c>
      <c r="M4568" s="1" t="s">
        <v>821</v>
      </c>
      <c r="N4568">
        <v>11300</v>
      </c>
      <c r="O4568">
        <v>17200</v>
      </c>
      <c r="P4568">
        <v>12300</v>
      </c>
      <c r="Q4568">
        <v>21800</v>
      </c>
      <c r="R4568">
        <v>68700</v>
      </c>
      <c r="S4568">
        <v>91800</v>
      </c>
      <c r="T4568">
        <v>101900</v>
      </c>
      <c r="U4568">
        <v>0</v>
      </c>
      <c r="V4568">
        <v>0</v>
      </c>
      <c r="W4568">
        <v>0</v>
      </c>
      <c r="X4568">
        <v>0</v>
      </c>
      <c r="Y4568">
        <v>10.96756325</v>
      </c>
      <c r="Z4568">
        <v>-74.956105460000003</v>
      </c>
      <c r="AA4568" s="1" t="s">
        <v>73</v>
      </c>
      <c r="AB4568">
        <v>2276672400</v>
      </c>
      <c r="AC4568" t="str">
        <f>MID(TablaPivotFinal[[#This Row],[Fecha]],1,4)</f>
        <v>2018</v>
      </c>
      <c r="AD4568" t="str">
        <f>MID(TablaPivotFinal[[#This Row],[Fecha]],5,3)</f>
        <v>Jun</v>
      </c>
      <c r="AE4568" s="1">
        <v>2276672400</v>
      </c>
      <c r="AF4568" s="1">
        <v>176143</v>
      </c>
    </row>
    <row r="4569" spans="1:32" x14ac:dyDescent="0.3">
      <c r="A4569" s="1" t="s">
        <v>818</v>
      </c>
      <c r="B4569" s="1" t="s">
        <v>788</v>
      </c>
      <c r="C4569" t="s">
        <v>789</v>
      </c>
      <c r="D4569" s="1" t="s">
        <v>803</v>
      </c>
      <c r="E4569">
        <v>8</v>
      </c>
      <c r="F4569" s="1" t="s">
        <v>819</v>
      </c>
      <c r="G4569" s="1" t="s">
        <v>791</v>
      </c>
      <c r="H4569" s="1" t="s">
        <v>103</v>
      </c>
      <c r="I4569" s="1" t="s">
        <v>792</v>
      </c>
      <c r="J4569" s="1" t="s">
        <v>793</v>
      </c>
      <c r="K4569" t="s">
        <v>820</v>
      </c>
      <c r="L4569" t="s">
        <v>795</v>
      </c>
      <c r="M4569" s="1" t="s">
        <v>821</v>
      </c>
      <c r="N4569">
        <v>11300</v>
      </c>
      <c r="O4569">
        <v>17200</v>
      </c>
      <c r="P4569">
        <v>12300</v>
      </c>
      <c r="Q4569">
        <v>21800</v>
      </c>
      <c r="R4569">
        <v>68700</v>
      </c>
      <c r="S4569">
        <v>91800</v>
      </c>
      <c r="T4569">
        <v>101900</v>
      </c>
      <c r="U4569">
        <v>0</v>
      </c>
      <c r="V4569">
        <v>0</v>
      </c>
      <c r="W4569">
        <v>0</v>
      </c>
      <c r="X4569">
        <v>0</v>
      </c>
      <c r="Y4569">
        <v>10.96756325</v>
      </c>
      <c r="Z4569">
        <v>-74.956105460000003</v>
      </c>
      <c r="AA4569" s="1" t="s">
        <v>75</v>
      </c>
      <c r="AB4569">
        <v>2403180400</v>
      </c>
      <c r="AC4569" t="str">
        <f>MID(TablaPivotFinal[[#This Row],[Fecha]],1,4)</f>
        <v>2018</v>
      </c>
      <c r="AD4569" t="str">
        <f>MID(TablaPivotFinal[[#This Row],[Fecha]],5,3)</f>
        <v>Mar</v>
      </c>
      <c r="AE4569" s="1">
        <v>2403180400</v>
      </c>
      <c r="AF4569" s="1">
        <v>191824</v>
      </c>
    </row>
    <row r="4570" spans="1:32" x14ac:dyDescent="0.3">
      <c r="A4570" s="1" t="s">
        <v>818</v>
      </c>
      <c r="B4570" s="1" t="s">
        <v>788</v>
      </c>
      <c r="C4570" t="s">
        <v>789</v>
      </c>
      <c r="D4570" s="1" t="s">
        <v>803</v>
      </c>
      <c r="E4570">
        <v>8</v>
      </c>
      <c r="F4570" s="1" t="s">
        <v>819</v>
      </c>
      <c r="G4570" s="1" t="s">
        <v>791</v>
      </c>
      <c r="H4570" s="1" t="s">
        <v>103</v>
      </c>
      <c r="I4570" s="1" t="s">
        <v>792</v>
      </c>
      <c r="J4570" s="1" t="s">
        <v>793</v>
      </c>
      <c r="K4570" t="s">
        <v>820</v>
      </c>
      <c r="L4570" t="s">
        <v>795</v>
      </c>
      <c r="M4570" s="1" t="s">
        <v>821</v>
      </c>
      <c r="N4570">
        <v>11300</v>
      </c>
      <c r="O4570">
        <v>17200</v>
      </c>
      <c r="P4570">
        <v>12300</v>
      </c>
      <c r="Q4570">
        <v>21800</v>
      </c>
      <c r="R4570">
        <v>68700</v>
      </c>
      <c r="S4570">
        <v>91800</v>
      </c>
      <c r="T4570">
        <v>101900</v>
      </c>
      <c r="U4570">
        <v>0</v>
      </c>
      <c r="V4570">
        <v>0</v>
      </c>
      <c r="W4570">
        <v>0</v>
      </c>
      <c r="X4570">
        <v>0</v>
      </c>
      <c r="Y4570">
        <v>10.96756325</v>
      </c>
      <c r="Z4570">
        <v>-74.956105460000003</v>
      </c>
      <c r="AA4570" s="1" t="s">
        <v>77</v>
      </c>
      <c r="AB4570">
        <v>1967619000</v>
      </c>
      <c r="AC4570" t="str">
        <f>MID(TablaPivotFinal[[#This Row],[Fecha]],1,4)</f>
        <v>2018</v>
      </c>
      <c r="AD4570" t="str">
        <f>MID(TablaPivotFinal[[#This Row],[Fecha]],5,3)</f>
        <v>May</v>
      </c>
      <c r="AE4570" s="1">
        <v>1967619000</v>
      </c>
      <c r="AF4570" s="1">
        <v>154361</v>
      </c>
    </row>
    <row r="4571" spans="1:32" x14ac:dyDescent="0.3">
      <c r="A4571" s="1" t="s">
        <v>818</v>
      </c>
      <c r="B4571" s="1" t="s">
        <v>788</v>
      </c>
      <c r="C4571" t="s">
        <v>789</v>
      </c>
      <c r="D4571" s="1" t="s">
        <v>803</v>
      </c>
      <c r="E4571">
        <v>8</v>
      </c>
      <c r="F4571" s="1" t="s">
        <v>819</v>
      </c>
      <c r="G4571" s="1" t="s">
        <v>791</v>
      </c>
      <c r="H4571" s="1" t="s">
        <v>103</v>
      </c>
      <c r="I4571" s="1" t="s">
        <v>792</v>
      </c>
      <c r="J4571" s="1" t="s">
        <v>793</v>
      </c>
      <c r="K4571" t="s">
        <v>820</v>
      </c>
      <c r="L4571" t="s">
        <v>795</v>
      </c>
      <c r="M4571" s="1" t="s">
        <v>821</v>
      </c>
      <c r="N4571">
        <v>11300</v>
      </c>
      <c r="O4571">
        <v>17200</v>
      </c>
      <c r="P4571">
        <v>12300</v>
      </c>
      <c r="Q4571">
        <v>21800</v>
      </c>
      <c r="R4571">
        <v>68700</v>
      </c>
      <c r="S4571">
        <v>91800</v>
      </c>
      <c r="T4571">
        <v>101900</v>
      </c>
      <c r="U4571">
        <v>0</v>
      </c>
      <c r="V4571">
        <v>0</v>
      </c>
      <c r="W4571">
        <v>0</v>
      </c>
      <c r="X4571">
        <v>0</v>
      </c>
      <c r="Y4571">
        <v>10.96756325</v>
      </c>
      <c r="Z4571">
        <v>-74.956105460000003</v>
      </c>
      <c r="AA4571" s="1" t="s">
        <v>79</v>
      </c>
      <c r="AB4571">
        <v>2401582000</v>
      </c>
      <c r="AC4571" t="str">
        <f>MID(TablaPivotFinal[[#This Row],[Fecha]],1,4)</f>
        <v>2018</v>
      </c>
      <c r="AD4571" t="str">
        <f>MID(TablaPivotFinal[[#This Row],[Fecha]],5,3)</f>
        <v>Nov</v>
      </c>
      <c r="AE4571" s="1">
        <v>2401582000</v>
      </c>
      <c r="AF4571" s="1">
        <v>181665</v>
      </c>
    </row>
    <row r="4572" spans="1:32" x14ac:dyDescent="0.3">
      <c r="A4572" s="1" t="s">
        <v>818</v>
      </c>
      <c r="B4572" s="1" t="s">
        <v>788</v>
      </c>
      <c r="C4572" t="s">
        <v>789</v>
      </c>
      <c r="D4572" s="1" t="s">
        <v>803</v>
      </c>
      <c r="E4572">
        <v>8</v>
      </c>
      <c r="F4572" s="1" t="s">
        <v>819</v>
      </c>
      <c r="G4572" s="1" t="s">
        <v>791</v>
      </c>
      <c r="H4572" s="1" t="s">
        <v>103</v>
      </c>
      <c r="I4572" s="1" t="s">
        <v>792</v>
      </c>
      <c r="J4572" s="1" t="s">
        <v>793</v>
      </c>
      <c r="K4572" t="s">
        <v>820</v>
      </c>
      <c r="L4572" t="s">
        <v>795</v>
      </c>
      <c r="M4572" s="1" t="s">
        <v>821</v>
      </c>
      <c r="N4572">
        <v>11300</v>
      </c>
      <c r="O4572">
        <v>17200</v>
      </c>
      <c r="P4572">
        <v>12300</v>
      </c>
      <c r="Q4572">
        <v>21800</v>
      </c>
      <c r="R4572">
        <v>68700</v>
      </c>
      <c r="S4572">
        <v>91800</v>
      </c>
      <c r="T4572">
        <v>101900</v>
      </c>
      <c r="U4572">
        <v>0</v>
      </c>
      <c r="V4572">
        <v>0</v>
      </c>
      <c r="W4572">
        <v>0</v>
      </c>
      <c r="X4572">
        <v>0</v>
      </c>
      <c r="Y4572">
        <v>10.96756325</v>
      </c>
      <c r="Z4572">
        <v>-74.956105460000003</v>
      </c>
      <c r="AA4572" s="1" t="s">
        <v>81</v>
      </c>
      <c r="AB4572">
        <v>2343183900</v>
      </c>
      <c r="AC4572" t="str">
        <f>MID(TablaPivotFinal[[#This Row],[Fecha]],1,4)</f>
        <v>2018</v>
      </c>
      <c r="AD4572" t="str">
        <f>MID(TablaPivotFinal[[#This Row],[Fecha]],5,3)</f>
        <v>Oct</v>
      </c>
      <c r="AE4572" s="1">
        <v>2343183900</v>
      </c>
      <c r="AF4572" s="1">
        <v>179552</v>
      </c>
    </row>
    <row r="4573" spans="1:32" x14ac:dyDescent="0.3">
      <c r="A4573" s="1" t="s">
        <v>818</v>
      </c>
      <c r="B4573" s="1" t="s">
        <v>788</v>
      </c>
      <c r="C4573" t="s">
        <v>789</v>
      </c>
      <c r="D4573" s="1" t="s">
        <v>803</v>
      </c>
      <c r="E4573">
        <v>8</v>
      </c>
      <c r="F4573" s="1" t="s">
        <v>819</v>
      </c>
      <c r="G4573" s="1" t="s">
        <v>791</v>
      </c>
      <c r="H4573" s="1" t="s">
        <v>103</v>
      </c>
      <c r="I4573" s="1" t="s">
        <v>792</v>
      </c>
      <c r="J4573" s="1" t="s">
        <v>793</v>
      </c>
      <c r="K4573" t="s">
        <v>820</v>
      </c>
      <c r="L4573" t="s">
        <v>795</v>
      </c>
      <c r="M4573" s="1" t="s">
        <v>821</v>
      </c>
      <c r="N4573">
        <v>11300</v>
      </c>
      <c r="O4573">
        <v>17200</v>
      </c>
      <c r="P4573">
        <v>12300</v>
      </c>
      <c r="Q4573">
        <v>21800</v>
      </c>
      <c r="R4573">
        <v>68700</v>
      </c>
      <c r="S4573">
        <v>91800</v>
      </c>
      <c r="T4573">
        <v>101900</v>
      </c>
      <c r="U4573">
        <v>0</v>
      </c>
      <c r="V4573">
        <v>0</v>
      </c>
      <c r="W4573">
        <v>0</v>
      </c>
      <c r="X4573">
        <v>0</v>
      </c>
      <c r="Y4573">
        <v>10.96756325</v>
      </c>
      <c r="Z4573">
        <v>-74.956105460000003</v>
      </c>
      <c r="AA4573" s="1" t="s">
        <v>83</v>
      </c>
      <c r="AB4573">
        <v>2152449100</v>
      </c>
      <c r="AC4573" t="str">
        <f>MID(TablaPivotFinal[[#This Row],[Fecha]],1,4)</f>
        <v>2018</v>
      </c>
      <c r="AD4573" t="str">
        <f>MID(TablaPivotFinal[[#This Row],[Fecha]],5,3)</f>
        <v>Sep</v>
      </c>
      <c r="AE4573" s="1">
        <v>2152449100</v>
      </c>
      <c r="AF4573" s="1">
        <v>163986</v>
      </c>
    </row>
    <row r="4574" spans="1:32" x14ac:dyDescent="0.3">
      <c r="A4574" s="1" t="s">
        <v>822</v>
      </c>
      <c r="B4574" s="1" t="s">
        <v>788</v>
      </c>
      <c r="C4574" t="s">
        <v>789</v>
      </c>
      <c r="D4574" s="1" t="s">
        <v>803</v>
      </c>
      <c r="E4574">
        <v>8</v>
      </c>
      <c r="F4574" s="1" t="s">
        <v>823</v>
      </c>
      <c r="G4574" s="1" t="s">
        <v>791</v>
      </c>
      <c r="H4574" s="1" t="s">
        <v>103</v>
      </c>
      <c r="I4574" s="1" t="s">
        <v>792</v>
      </c>
      <c r="J4574" s="1" t="s">
        <v>793</v>
      </c>
      <c r="K4574">
        <v>3173317167</v>
      </c>
      <c r="L4574" t="s">
        <v>824</v>
      </c>
      <c r="M4574" s="1" t="s">
        <v>825</v>
      </c>
      <c r="N4574">
        <v>4800</v>
      </c>
      <c r="O4574">
        <v>5700</v>
      </c>
      <c r="P4574">
        <v>11400</v>
      </c>
      <c r="Q4574">
        <v>20200</v>
      </c>
      <c r="R4574">
        <v>63600</v>
      </c>
      <c r="S4574">
        <v>85000</v>
      </c>
      <c r="T4574">
        <v>94400</v>
      </c>
      <c r="U4574">
        <v>0</v>
      </c>
      <c r="V4574">
        <v>0</v>
      </c>
      <c r="W4574">
        <v>0</v>
      </c>
      <c r="X4574">
        <v>0</v>
      </c>
      <c r="Y4574">
        <v>11.01269973</v>
      </c>
      <c r="Z4574">
        <v>-74.889588090000004</v>
      </c>
      <c r="AA4574" s="1" t="s">
        <v>13</v>
      </c>
      <c r="AB4574">
        <v>342115100</v>
      </c>
      <c r="AC4574" t="str">
        <f>MID(TablaPivotFinal[[#This Row],[Fecha]],1,4)</f>
        <v>2016</v>
      </c>
      <c r="AD4574" t="str">
        <f>MID(TablaPivotFinal[[#This Row],[Fecha]],5,3)</f>
        <v>Abr</v>
      </c>
      <c r="AE4574" s="1">
        <v>342115100</v>
      </c>
      <c r="AF4574" s="1">
        <v>45849</v>
      </c>
    </row>
    <row r="4575" spans="1:32" x14ac:dyDescent="0.3">
      <c r="A4575" s="1" t="s">
        <v>822</v>
      </c>
      <c r="B4575" s="1" t="s">
        <v>788</v>
      </c>
      <c r="C4575" t="s">
        <v>789</v>
      </c>
      <c r="D4575" s="1" t="s">
        <v>803</v>
      </c>
      <c r="E4575">
        <v>8</v>
      </c>
      <c r="F4575" s="1" t="s">
        <v>823</v>
      </c>
      <c r="G4575" s="1" t="s">
        <v>791</v>
      </c>
      <c r="H4575" s="1" t="s">
        <v>103</v>
      </c>
      <c r="I4575" s="1" t="s">
        <v>792</v>
      </c>
      <c r="J4575" s="1" t="s">
        <v>793</v>
      </c>
      <c r="K4575">
        <v>3173317167</v>
      </c>
      <c r="L4575" t="s">
        <v>824</v>
      </c>
      <c r="M4575" s="1" t="s">
        <v>825</v>
      </c>
      <c r="N4575">
        <v>4800</v>
      </c>
      <c r="O4575">
        <v>5700</v>
      </c>
      <c r="P4575">
        <v>11400</v>
      </c>
      <c r="Q4575">
        <v>20200</v>
      </c>
      <c r="R4575">
        <v>63600</v>
      </c>
      <c r="S4575">
        <v>85000</v>
      </c>
      <c r="T4575">
        <v>94400</v>
      </c>
      <c r="U4575">
        <v>0</v>
      </c>
      <c r="V4575">
        <v>0</v>
      </c>
      <c r="W4575">
        <v>0</v>
      </c>
      <c r="X4575">
        <v>0</v>
      </c>
      <c r="Y4575">
        <v>11.01269973</v>
      </c>
      <c r="Z4575">
        <v>-74.889588090000004</v>
      </c>
      <c r="AA4575" s="1" t="s">
        <v>15</v>
      </c>
      <c r="AB4575">
        <v>289476500</v>
      </c>
      <c r="AC4575" t="str">
        <f>MID(TablaPivotFinal[[#This Row],[Fecha]],1,4)</f>
        <v>2016</v>
      </c>
      <c r="AD4575" t="str">
        <f>MID(TablaPivotFinal[[#This Row],[Fecha]],5,3)</f>
        <v>Ago</v>
      </c>
      <c r="AE4575" s="1">
        <v>289476500</v>
      </c>
      <c r="AF4575" s="1">
        <v>37712</v>
      </c>
    </row>
    <row r="4576" spans="1:32" x14ac:dyDescent="0.3">
      <c r="A4576" s="1" t="s">
        <v>822</v>
      </c>
      <c r="B4576" s="1" t="s">
        <v>788</v>
      </c>
      <c r="C4576" t="s">
        <v>789</v>
      </c>
      <c r="D4576" s="1" t="s">
        <v>803</v>
      </c>
      <c r="E4576">
        <v>8</v>
      </c>
      <c r="F4576" s="1" t="s">
        <v>823</v>
      </c>
      <c r="G4576" s="1" t="s">
        <v>791</v>
      </c>
      <c r="H4576" s="1" t="s">
        <v>103</v>
      </c>
      <c r="I4576" s="1" t="s">
        <v>792</v>
      </c>
      <c r="J4576" s="1" t="s">
        <v>793</v>
      </c>
      <c r="K4576">
        <v>3173317167</v>
      </c>
      <c r="L4576" t="s">
        <v>824</v>
      </c>
      <c r="M4576" s="1" t="s">
        <v>825</v>
      </c>
      <c r="N4576">
        <v>4800</v>
      </c>
      <c r="O4576">
        <v>5700</v>
      </c>
      <c r="P4576">
        <v>11400</v>
      </c>
      <c r="Q4576">
        <v>20200</v>
      </c>
      <c r="R4576">
        <v>63600</v>
      </c>
      <c r="S4576">
        <v>85000</v>
      </c>
      <c r="T4576">
        <v>94400</v>
      </c>
      <c r="U4576">
        <v>0</v>
      </c>
      <c r="V4576">
        <v>0</v>
      </c>
      <c r="W4576">
        <v>0</v>
      </c>
      <c r="X4576">
        <v>0</v>
      </c>
      <c r="Y4576">
        <v>11.01269973</v>
      </c>
      <c r="Z4576">
        <v>-74.889588090000004</v>
      </c>
      <c r="AA4576" s="1" t="s">
        <v>17</v>
      </c>
      <c r="AB4576">
        <v>215590600</v>
      </c>
      <c r="AC4576" t="str">
        <f>MID(TablaPivotFinal[[#This Row],[Fecha]],1,4)</f>
        <v>2016</v>
      </c>
      <c r="AD4576" t="str">
        <f>MID(TablaPivotFinal[[#This Row],[Fecha]],5,3)</f>
        <v>Dic</v>
      </c>
      <c r="AE4576" s="1">
        <v>215590600</v>
      </c>
      <c r="AF4576" s="1">
        <v>27521</v>
      </c>
    </row>
    <row r="4577" spans="1:32" x14ac:dyDescent="0.3">
      <c r="A4577" s="1" t="s">
        <v>822</v>
      </c>
      <c r="B4577" s="1" t="s">
        <v>788</v>
      </c>
      <c r="C4577" t="s">
        <v>789</v>
      </c>
      <c r="D4577" s="1" t="s">
        <v>803</v>
      </c>
      <c r="E4577">
        <v>8</v>
      </c>
      <c r="F4577" s="1" t="s">
        <v>823</v>
      </c>
      <c r="G4577" s="1" t="s">
        <v>791</v>
      </c>
      <c r="H4577" s="1" t="s">
        <v>103</v>
      </c>
      <c r="I4577" s="1" t="s">
        <v>792</v>
      </c>
      <c r="J4577" s="1" t="s">
        <v>793</v>
      </c>
      <c r="K4577">
        <v>3173317167</v>
      </c>
      <c r="L4577" t="s">
        <v>824</v>
      </c>
      <c r="M4577" s="1" t="s">
        <v>825</v>
      </c>
      <c r="N4577">
        <v>4800</v>
      </c>
      <c r="O4577">
        <v>5700</v>
      </c>
      <c r="P4577">
        <v>11400</v>
      </c>
      <c r="Q4577">
        <v>20200</v>
      </c>
      <c r="R4577">
        <v>63600</v>
      </c>
      <c r="S4577">
        <v>85000</v>
      </c>
      <c r="T4577">
        <v>94400</v>
      </c>
      <c r="U4577">
        <v>0</v>
      </c>
      <c r="V4577">
        <v>0</v>
      </c>
      <c r="W4577">
        <v>0</v>
      </c>
      <c r="X4577">
        <v>0</v>
      </c>
      <c r="Y4577">
        <v>11.01269973</v>
      </c>
      <c r="Z4577">
        <v>-74.889588090000004</v>
      </c>
      <c r="AA4577" s="1" t="s">
        <v>19</v>
      </c>
      <c r="AB4577">
        <v>254689200</v>
      </c>
      <c r="AC4577" t="str">
        <f>MID(TablaPivotFinal[[#This Row],[Fecha]],1,4)</f>
        <v>2016</v>
      </c>
      <c r="AD4577" t="str">
        <f>MID(TablaPivotFinal[[#This Row],[Fecha]],5,3)</f>
        <v>Ene</v>
      </c>
      <c r="AE4577" s="1">
        <v>254689200</v>
      </c>
      <c r="AF4577" s="1">
        <v>40298</v>
      </c>
    </row>
    <row r="4578" spans="1:32" x14ac:dyDescent="0.3">
      <c r="A4578" s="1" t="s">
        <v>822</v>
      </c>
      <c r="B4578" s="1" t="s">
        <v>788</v>
      </c>
      <c r="C4578" t="s">
        <v>789</v>
      </c>
      <c r="D4578" s="1" t="s">
        <v>803</v>
      </c>
      <c r="E4578">
        <v>8</v>
      </c>
      <c r="F4578" s="1" t="s">
        <v>823</v>
      </c>
      <c r="G4578" s="1" t="s">
        <v>791</v>
      </c>
      <c r="H4578" s="1" t="s">
        <v>103</v>
      </c>
      <c r="I4578" s="1" t="s">
        <v>792</v>
      </c>
      <c r="J4578" s="1" t="s">
        <v>793</v>
      </c>
      <c r="K4578">
        <v>3173317167</v>
      </c>
      <c r="L4578" t="s">
        <v>824</v>
      </c>
      <c r="M4578" s="1" t="s">
        <v>825</v>
      </c>
      <c r="N4578">
        <v>4800</v>
      </c>
      <c r="O4578">
        <v>5700</v>
      </c>
      <c r="P4578">
        <v>11400</v>
      </c>
      <c r="Q4578">
        <v>20200</v>
      </c>
      <c r="R4578">
        <v>63600</v>
      </c>
      <c r="S4578">
        <v>85000</v>
      </c>
      <c r="T4578">
        <v>94400</v>
      </c>
      <c r="U4578">
        <v>0</v>
      </c>
      <c r="V4578">
        <v>0</v>
      </c>
      <c r="W4578">
        <v>0</v>
      </c>
      <c r="X4578">
        <v>0</v>
      </c>
      <c r="Y4578">
        <v>11.01269973</v>
      </c>
      <c r="Z4578">
        <v>-74.889588090000004</v>
      </c>
      <c r="AA4578" s="1" t="s">
        <v>21</v>
      </c>
      <c r="AB4578">
        <v>292430000</v>
      </c>
      <c r="AC4578" t="str">
        <f>MID(TablaPivotFinal[[#This Row],[Fecha]],1,4)</f>
        <v>2016</v>
      </c>
      <c r="AD4578" t="str">
        <f>MID(TablaPivotFinal[[#This Row],[Fecha]],5,3)</f>
        <v>Feb</v>
      </c>
      <c r="AE4578" s="1">
        <v>292430000</v>
      </c>
      <c r="AF4578" s="1">
        <v>42069</v>
      </c>
    </row>
    <row r="4579" spans="1:32" x14ac:dyDescent="0.3">
      <c r="A4579" s="1" t="s">
        <v>822</v>
      </c>
      <c r="B4579" s="1" t="s">
        <v>788</v>
      </c>
      <c r="C4579" t="s">
        <v>789</v>
      </c>
      <c r="D4579" s="1" t="s">
        <v>803</v>
      </c>
      <c r="E4579">
        <v>8</v>
      </c>
      <c r="F4579" s="1" t="s">
        <v>823</v>
      </c>
      <c r="G4579" s="1" t="s">
        <v>791</v>
      </c>
      <c r="H4579" s="1" t="s">
        <v>103</v>
      </c>
      <c r="I4579" s="1" t="s">
        <v>792</v>
      </c>
      <c r="J4579" s="1" t="s">
        <v>793</v>
      </c>
      <c r="K4579">
        <v>3173317167</v>
      </c>
      <c r="L4579" t="s">
        <v>824</v>
      </c>
      <c r="M4579" s="1" t="s">
        <v>825</v>
      </c>
      <c r="N4579">
        <v>4800</v>
      </c>
      <c r="O4579">
        <v>5700</v>
      </c>
      <c r="P4579">
        <v>11400</v>
      </c>
      <c r="Q4579">
        <v>20200</v>
      </c>
      <c r="R4579">
        <v>63600</v>
      </c>
      <c r="S4579">
        <v>85000</v>
      </c>
      <c r="T4579">
        <v>94400</v>
      </c>
      <c r="U4579">
        <v>0</v>
      </c>
      <c r="V4579">
        <v>0</v>
      </c>
      <c r="W4579">
        <v>0</v>
      </c>
      <c r="X4579">
        <v>0</v>
      </c>
      <c r="Y4579">
        <v>11.01269973</v>
      </c>
      <c r="Z4579">
        <v>-74.889588090000004</v>
      </c>
      <c r="AA4579" s="1" t="s">
        <v>23</v>
      </c>
      <c r="AB4579">
        <v>240833600</v>
      </c>
      <c r="AC4579" t="str">
        <f>MID(TablaPivotFinal[[#This Row],[Fecha]],1,4)</f>
        <v>2016</v>
      </c>
      <c r="AD4579" t="str">
        <f>MID(TablaPivotFinal[[#This Row],[Fecha]],5,3)</f>
        <v>Jul</v>
      </c>
      <c r="AE4579" s="1">
        <v>240833600</v>
      </c>
      <c r="AF4579" s="1">
        <v>32533</v>
      </c>
    </row>
    <row r="4580" spans="1:32" x14ac:dyDescent="0.3">
      <c r="A4580" s="1" t="s">
        <v>822</v>
      </c>
      <c r="B4580" s="1" t="s">
        <v>788</v>
      </c>
      <c r="C4580" t="s">
        <v>789</v>
      </c>
      <c r="D4580" s="1" t="s">
        <v>803</v>
      </c>
      <c r="E4580">
        <v>8</v>
      </c>
      <c r="F4580" s="1" t="s">
        <v>823</v>
      </c>
      <c r="G4580" s="1" t="s">
        <v>791</v>
      </c>
      <c r="H4580" s="1" t="s">
        <v>103</v>
      </c>
      <c r="I4580" s="1" t="s">
        <v>792</v>
      </c>
      <c r="J4580" s="1" t="s">
        <v>793</v>
      </c>
      <c r="K4580">
        <v>3173317167</v>
      </c>
      <c r="L4580" t="s">
        <v>824</v>
      </c>
      <c r="M4580" s="1" t="s">
        <v>825</v>
      </c>
      <c r="N4580">
        <v>4800</v>
      </c>
      <c r="O4580">
        <v>5700</v>
      </c>
      <c r="P4580">
        <v>11400</v>
      </c>
      <c r="Q4580">
        <v>20200</v>
      </c>
      <c r="R4580">
        <v>63600</v>
      </c>
      <c r="S4580">
        <v>85000</v>
      </c>
      <c r="T4580">
        <v>94400</v>
      </c>
      <c r="U4580">
        <v>0</v>
      </c>
      <c r="V4580">
        <v>0</v>
      </c>
      <c r="W4580">
        <v>0</v>
      </c>
      <c r="X4580">
        <v>0</v>
      </c>
      <c r="Y4580">
        <v>11.01269973</v>
      </c>
      <c r="Z4580">
        <v>-74.889588090000004</v>
      </c>
      <c r="AA4580" s="1" t="s">
        <v>25</v>
      </c>
      <c r="AB4580">
        <v>290663500</v>
      </c>
      <c r="AC4580" t="str">
        <f>MID(TablaPivotFinal[[#This Row],[Fecha]],1,4)</f>
        <v>2016</v>
      </c>
      <c r="AD4580" t="str">
        <f>MID(TablaPivotFinal[[#This Row],[Fecha]],5,3)</f>
        <v>Jun</v>
      </c>
      <c r="AE4580" s="1">
        <v>290663500</v>
      </c>
      <c r="AF4580" s="1">
        <v>37946</v>
      </c>
    </row>
    <row r="4581" spans="1:32" x14ac:dyDescent="0.3">
      <c r="A4581" s="1" t="s">
        <v>822</v>
      </c>
      <c r="B4581" s="1" t="s">
        <v>788</v>
      </c>
      <c r="C4581" t="s">
        <v>789</v>
      </c>
      <c r="D4581" s="1" t="s">
        <v>803</v>
      </c>
      <c r="E4581">
        <v>8</v>
      </c>
      <c r="F4581" s="1" t="s">
        <v>823</v>
      </c>
      <c r="G4581" s="1" t="s">
        <v>791</v>
      </c>
      <c r="H4581" s="1" t="s">
        <v>103</v>
      </c>
      <c r="I4581" s="1" t="s">
        <v>792</v>
      </c>
      <c r="J4581" s="1" t="s">
        <v>793</v>
      </c>
      <c r="K4581">
        <v>3173317167</v>
      </c>
      <c r="L4581" t="s">
        <v>824</v>
      </c>
      <c r="M4581" s="1" t="s">
        <v>825</v>
      </c>
      <c r="N4581">
        <v>4800</v>
      </c>
      <c r="O4581">
        <v>5700</v>
      </c>
      <c r="P4581">
        <v>11400</v>
      </c>
      <c r="Q4581">
        <v>20200</v>
      </c>
      <c r="R4581">
        <v>63600</v>
      </c>
      <c r="S4581">
        <v>85000</v>
      </c>
      <c r="T4581">
        <v>94400</v>
      </c>
      <c r="U4581">
        <v>0</v>
      </c>
      <c r="V4581">
        <v>0</v>
      </c>
      <c r="W4581">
        <v>0</v>
      </c>
      <c r="X4581">
        <v>0</v>
      </c>
      <c r="Y4581">
        <v>11.01269973</v>
      </c>
      <c r="Z4581">
        <v>-74.889588090000004</v>
      </c>
      <c r="AA4581" s="1" t="s">
        <v>27</v>
      </c>
      <c r="AB4581">
        <v>296898700</v>
      </c>
      <c r="AC4581" t="str">
        <f>MID(TablaPivotFinal[[#This Row],[Fecha]],1,4)</f>
        <v>2016</v>
      </c>
      <c r="AD4581" t="str">
        <f>MID(TablaPivotFinal[[#This Row],[Fecha]],5,3)</f>
        <v>Mar</v>
      </c>
      <c r="AE4581" s="1">
        <v>296898700</v>
      </c>
      <c r="AF4581" s="1">
        <v>42931</v>
      </c>
    </row>
    <row r="4582" spans="1:32" x14ac:dyDescent="0.3">
      <c r="A4582" s="1" t="s">
        <v>822</v>
      </c>
      <c r="B4582" s="1" t="s">
        <v>788</v>
      </c>
      <c r="C4582" t="s">
        <v>789</v>
      </c>
      <c r="D4582" s="1" t="s">
        <v>803</v>
      </c>
      <c r="E4582">
        <v>8</v>
      </c>
      <c r="F4582" s="1" t="s">
        <v>823</v>
      </c>
      <c r="G4582" s="1" t="s">
        <v>791</v>
      </c>
      <c r="H4582" s="1" t="s">
        <v>103</v>
      </c>
      <c r="I4582" s="1" t="s">
        <v>792</v>
      </c>
      <c r="J4582" s="1" t="s">
        <v>793</v>
      </c>
      <c r="K4582">
        <v>3173317167</v>
      </c>
      <c r="L4582" t="s">
        <v>824</v>
      </c>
      <c r="M4582" s="1" t="s">
        <v>825</v>
      </c>
      <c r="N4582">
        <v>4800</v>
      </c>
      <c r="O4582">
        <v>5700</v>
      </c>
      <c r="P4582">
        <v>11400</v>
      </c>
      <c r="Q4582">
        <v>20200</v>
      </c>
      <c r="R4582">
        <v>63600</v>
      </c>
      <c r="S4582">
        <v>85000</v>
      </c>
      <c r="T4582">
        <v>94400</v>
      </c>
      <c r="U4582">
        <v>0</v>
      </c>
      <c r="V4582">
        <v>0</v>
      </c>
      <c r="W4582">
        <v>0</v>
      </c>
      <c r="X4582">
        <v>0</v>
      </c>
      <c r="Y4582">
        <v>11.01269973</v>
      </c>
      <c r="Z4582">
        <v>-74.889588090000004</v>
      </c>
      <c r="AA4582" s="1" t="s">
        <v>29</v>
      </c>
      <c r="AB4582">
        <v>325282100</v>
      </c>
      <c r="AC4582" t="str">
        <f>MID(TablaPivotFinal[[#This Row],[Fecha]],1,4)</f>
        <v>2016</v>
      </c>
      <c r="AD4582" t="str">
        <f>MID(TablaPivotFinal[[#This Row],[Fecha]],5,3)</f>
        <v>May</v>
      </c>
      <c r="AE4582" s="1">
        <v>325282100</v>
      </c>
      <c r="AF4582" s="1">
        <v>47031</v>
      </c>
    </row>
    <row r="4583" spans="1:32" x14ac:dyDescent="0.3">
      <c r="A4583" s="1" t="s">
        <v>822</v>
      </c>
      <c r="B4583" s="1" t="s">
        <v>788</v>
      </c>
      <c r="C4583" t="s">
        <v>789</v>
      </c>
      <c r="D4583" s="1" t="s">
        <v>803</v>
      </c>
      <c r="E4583">
        <v>8</v>
      </c>
      <c r="F4583" s="1" t="s">
        <v>823</v>
      </c>
      <c r="G4583" s="1" t="s">
        <v>791</v>
      </c>
      <c r="H4583" s="1" t="s">
        <v>103</v>
      </c>
      <c r="I4583" s="1" t="s">
        <v>792</v>
      </c>
      <c r="J4583" s="1" t="s">
        <v>793</v>
      </c>
      <c r="K4583">
        <v>3173317167</v>
      </c>
      <c r="L4583" t="s">
        <v>824</v>
      </c>
      <c r="M4583" s="1" t="s">
        <v>825</v>
      </c>
      <c r="N4583">
        <v>4800</v>
      </c>
      <c r="O4583">
        <v>5700</v>
      </c>
      <c r="P4583">
        <v>11400</v>
      </c>
      <c r="Q4583">
        <v>20200</v>
      </c>
      <c r="R4583">
        <v>63600</v>
      </c>
      <c r="S4583">
        <v>85000</v>
      </c>
      <c r="T4583">
        <v>94400</v>
      </c>
      <c r="U4583">
        <v>0</v>
      </c>
      <c r="V4583">
        <v>0</v>
      </c>
      <c r="W4583">
        <v>0</v>
      </c>
      <c r="X4583">
        <v>0</v>
      </c>
      <c r="Y4583">
        <v>11.01269973</v>
      </c>
      <c r="Z4583">
        <v>-74.889588090000004</v>
      </c>
      <c r="AA4583" s="1" t="s">
        <v>31</v>
      </c>
      <c r="AB4583">
        <v>218826300</v>
      </c>
      <c r="AC4583" t="str">
        <f>MID(TablaPivotFinal[[#This Row],[Fecha]],1,4)</f>
        <v>2016</v>
      </c>
      <c r="AD4583" t="str">
        <f>MID(TablaPivotFinal[[#This Row],[Fecha]],5,3)</f>
        <v>Nov</v>
      </c>
      <c r="AE4583" s="1">
        <v>218826300</v>
      </c>
      <c r="AF4583" s="1">
        <v>27283</v>
      </c>
    </row>
    <row r="4584" spans="1:32" x14ac:dyDescent="0.3">
      <c r="A4584" s="1" t="s">
        <v>822</v>
      </c>
      <c r="B4584" s="1" t="s">
        <v>788</v>
      </c>
      <c r="C4584" t="s">
        <v>789</v>
      </c>
      <c r="D4584" s="1" t="s">
        <v>803</v>
      </c>
      <c r="E4584">
        <v>8</v>
      </c>
      <c r="F4584" s="1" t="s">
        <v>823</v>
      </c>
      <c r="G4584" s="1" t="s">
        <v>791</v>
      </c>
      <c r="H4584" s="1" t="s">
        <v>103</v>
      </c>
      <c r="I4584" s="1" t="s">
        <v>792</v>
      </c>
      <c r="J4584" s="1" t="s">
        <v>793</v>
      </c>
      <c r="K4584">
        <v>3173317167</v>
      </c>
      <c r="L4584" t="s">
        <v>824</v>
      </c>
      <c r="M4584" s="1" t="s">
        <v>825</v>
      </c>
      <c r="N4584">
        <v>4800</v>
      </c>
      <c r="O4584">
        <v>5700</v>
      </c>
      <c r="P4584">
        <v>11400</v>
      </c>
      <c r="Q4584">
        <v>20200</v>
      </c>
      <c r="R4584">
        <v>63600</v>
      </c>
      <c r="S4584">
        <v>85000</v>
      </c>
      <c r="T4584">
        <v>94400</v>
      </c>
      <c r="U4584">
        <v>0</v>
      </c>
      <c r="V4584">
        <v>0</v>
      </c>
      <c r="W4584">
        <v>0</v>
      </c>
      <c r="X4584">
        <v>0</v>
      </c>
      <c r="Y4584">
        <v>11.01269973</v>
      </c>
      <c r="Z4584">
        <v>-74.889588090000004</v>
      </c>
      <c r="AA4584" s="1" t="s">
        <v>33</v>
      </c>
      <c r="AB4584">
        <v>266292800</v>
      </c>
      <c r="AC4584" t="str">
        <f>MID(TablaPivotFinal[[#This Row],[Fecha]],1,4)</f>
        <v>2016</v>
      </c>
      <c r="AD4584" t="str">
        <f>MID(TablaPivotFinal[[#This Row],[Fecha]],5,3)</f>
        <v>Oct</v>
      </c>
      <c r="AE4584" s="1">
        <v>266292800</v>
      </c>
      <c r="AF4584" s="1">
        <v>29337</v>
      </c>
    </row>
    <row r="4585" spans="1:32" x14ac:dyDescent="0.3">
      <c r="A4585" s="1" t="s">
        <v>822</v>
      </c>
      <c r="B4585" s="1" t="s">
        <v>788</v>
      </c>
      <c r="C4585" t="s">
        <v>789</v>
      </c>
      <c r="D4585" s="1" t="s">
        <v>803</v>
      </c>
      <c r="E4585">
        <v>8</v>
      </c>
      <c r="F4585" s="1" t="s">
        <v>823</v>
      </c>
      <c r="G4585" s="1" t="s">
        <v>791</v>
      </c>
      <c r="H4585" s="1" t="s">
        <v>103</v>
      </c>
      <c r="I4585" s="1" t="s">
        <v>792</v>
      </c>
      <c r="J4585" s="1" t="s">
        <v>793</v>
      </c>
      <c r="K4585">
        <v>3173317167</v>
      </c>
      <c r="L4585" t="s">
        <v>824</v>
      </c>
      <c r="M4585" s="1" t="s">
        <v>825</v>
      </c>
      <c r="N4585">
        <v>4800</v>
      </c>
      <c r="O4585">
        <v>5700</v>
      </c>
      <c r="P4585">
        <v>11400</v>
      </c>
      <c r="Q4585">
        <v>20200</v>
      </c>
      <c r="R4585">
        <v>63600</v>
      </c>
      <c r="S4585">
        <v>85000</v>
      </c>
      <c r="T4585">
        <v>94400</v>
      </c>
      <c r="U4585">
        <v>0</v>
      </c>
      <c r="V4585">
        <v>0</v>
      </c>
      <c r="W4585">
        <v>0</v>
      </c>
      <c r="X4585">
        <v>0</v>
      </c>
      <c r="Y4585">
        <v>11.01269973</v>
      </c>
      <c r="Z4585">
        <v>-74.889588090000004</v>
      </c>
      <c r="AA4585" s="1" t="s">
        <v>35</v>
      </c>
      <c r="AB4585">
        <v>320099800</v>
      </c>
      <c r="AC4585" t="str">
        <f>MID(TablaPivotFinal[[#This Row],[Fecha]],1,4)</f>
        <v>2016</v>
      </c>
      <c r="AD4585" t="str">
        <f>MID(TablaPivotFinal[[#This Row],[Fecha]],5,3)</f>
        <v>Sep</v>
      </c>
      <c r="AE4585" s="1">
        <v>320099800</v>
      </c>
      <c r="AF4585" s="1">
        <v>38920</v>
      </c>
    </row>
    <row r="4586" spans="1:32" x14ac:dyDescent="0.3">
      <c r="A4586" s="1" t="s">
        <v>822</v>
      </c>
      <c r="B4586" s="1" t="s">
        <v>788</v>
      </c>
      <c r="C4586" t="s">
        <v>789</v>
      </c>
      <c r="D4586" s="1" t="s">
        <v>803</v>
      </c>
      <c r="E4586">
        <v>8</v>
      </c>
      <c r="F4586" s="1" t="s">
        <v>823</v>
      </c>
      <c r="G4586" s="1" t="s">
        <v>791</v>
      </c>
      <c r="H4586" s="1" t="s">
        <v>103</v>
      </c>
      <c r="I4586" s="1" t="s">
        <v>792</v>
      </c>
      <c r="J4586" s="1" t="s">
        <v>793</v>
      </c>
      <c r="K4586">
        <v>3173317167</v>
      </c>
      <c r="L4586" t="s">
        <v>824</v>
      </c>
      <c r="M4586" s="1" t="s">
        <v>825</v>
      </c>
      <c r="N4586">
        <v>4800</v>
      </c>
      <c r="O4586">
        <v>5700</v>
      </c>
      <c r="P4586">
        <v>11400</v>
      </c>
      <c r="Q4586">
        <v>20200</v>
      </c>
      <c r="R4586">
        <v>63600</v>
      </c>
      <c r="S4586">
        <v>85000</v>
      </c>
      <c r="T4586">
        <v>94400</v>
      </c>
      <c r="U4586">
        <v>0</v>
      </c>
      <c r="V4586">
        <v>0</v>
      </c>
      <c r="W4586">
        <v>0</v>
      </c>
      <c r="X4586">
        <v>0</v>
      </c>
      <c r="Y4586">
        <v>11.01269973</v>
      </c>
      <c r="Z4586">
        <v>-74.889588090000004</v>
      </c>
      <c r="AA4586" s="1" t="s">
        <v>37</v>
      </c>
      <c r="AB4586">
        <v>257696900</v>
      </c>
      <c r="AC4586" t="str">
        <f>MID(TablaPivotFinal[[#This Row],[Fecha]],1,4)</f>
        <v>2017</v>
      </c>
      <c r="AD4586" t="str">
        <f>MID(TablaPivotFinal[[#This Row],[Fecha]],5,3)</f>
        <v>Abr</v>
      </c>
      <c r="AE4586" s="1">
        <v>257696900</v>
      </c>
      <c r="AF4586" s="1">
        <v>1074.9666669999999</v>
      </c>
    </row>
    <row r="4587" spans="1:32" x14ac:dyDescent="0.3">
      <c r="A4587" s="1" t="s">
        <v>822</v>
      </c>
      <c r="B4587" s="1" t="s">
        <v>788</v>
      </c>
      <c r="C4587" t="s">
        <v>789</v>
      </c>
      <c r="D4587" s="1" t="s">
        <v>803</v>
      </c>
      <c r="E4587">
        <v>8</v>
      </c>
      <c r="F4587" s="1" t="s">
        <v>823</v>
      </c>
      <c r="G4587" s="1" t="s">
        <v>791</v>
      </c>
      <c r="H4587" s="1" t="s">
        <v>103</v>
      </c>
      <c r="I4587" s="1" t="s">
        <v>792</v>
      </c>
      <c r="J4587" s="1" t="s">
        <v>793</v>
      </c>
      <c r="K4587">
        <v>3173317167</v>
      </c>
      <c r="L4587" t="s">
        <v>824</v>
      </c>
      <c r="M4587" s="1" t="s">
        <v>825</v>
      </c>
      <c r="N4587">
        <v>4800</v>
      </c>
      <c r="O4587">
        <v>5700</v>
      </c>
      <c r="P4587">
        <v>11400</v>
      </c>
      <c r="Q4587">
        <v>20200</v>
      </c>
      <c r="R4587">
        <v>63600</v>
      </c>
      <c r="S4587">
        <v>85000</v>
      </c>
      <c r="T4587">
        <v>94400</v>
      </c>
      <c r="U4587">
        <v>0</v>
      </c>
      <c r="V4587">
        <v>0</v>
      </c>
      <c r="W4587">
        <v>0</v>
      </c>
      <c r="X4587">
        <v>0</v>
      </c>
      <c r="Y4587">
        <v>11.01269973</v>
      </c>
      <c r="Z4587">
        <v>-74.889588090000004</v>
      </c>
      <c r="AA4587" s="1" t="s">
        <v>39</v>
      </c>
      <c r="AB4587">
        <v>225192700</v>
      </c>
      <c r="AC4587" t="str">
        <f>MID(TablaPivotFinal[[#This Row],[Fecha]],1,4)</f>
        <v>2017</v>
      </c>
      <c r="AD4587" t="str">
        <f>MID(TablaPivotFinal[[#This Row],[Fecha]],5,3)</f>
        <v>Ago</v>
      </c>
      <c r="AE4587" s="1">
        <v>225192700</v>
      </c>
      <c r="AF4587" s="1">
        <v>1319.419355</v>
      </c>
    </row>
    <row r="4588" spans="1:32" x14ac:dyDescent="0.3">
      <c r="A4588" s="1" t="s">
        <v>822</v>
      </c>
      <c r="B4588" s="1" t="s">
        <v>788</v>
      </c>
      <c r="C4588" t="s">
        <v>789</v>
      </c>
      <c r="D4588" s="1" t="s">
        <v>803</v>
      </c>
      <c r="E4588">
        <v>8</v>
      </c>
      <c r="F4588" s="1" t="s">
        <v>823</v>
      </c>
      <c r="G4588" s="1" t="s">
        <v>791</v>
      </c>
      <c r="H4588" s="1" t="s">
        <v>103</v>
      </c>
      <c r="I4588" s="1" t="s">
        <v>792</v>
      </c>
      <c r="J4588" s="1" t="s">
        <v>793</v>
      </c>
      <c r="K4588">
        <v>3173317167</v>
      </c>
      <c r="L4588" t="s">
        <v>824</v>
      </c>
      <c r="M4588" s="1" t="s">
        <v>825</v>
      </c>
      <c r="N4588">
        <v>4800</v>
      </c>
      <c r="O4588">
        <v>5700</v>
      </c>
      <c r="P4588">
        <v>11400</v>
      </c>
      <c r="Q4588">
        <v>20200</v>
      </c>
      <c r="R4588">
        <v>63600</v>
      </c>
      <c r="S4588">
        <v>85000</v>
      </c>
      <c r="T4588">
        <v>94400</v>
      </c>
      <c r="U4588">
        <v>0</v>
      </c>
      <c r="V4588">
        <v>0</v>
      </c>
      <c r="W4588">
        <v>0</v>
      </c>
      <c r="X4588">
        <v>0</v>
      </c>
      <c r="Y4588">
        <v>11.01269973</v>
      </c>
      <c r="Z4588">
        <v>-74.889588090000004</v>
      </c>
      <c r="AA4588" s="1" t="s">
        <v>41</v>
      </c>
      <c r="AB4588">
        <v>297512300</v>
      </c>
      <c r="AC4588" t="str">
        <f>MID(TablaPivotFinal[[#This Row],[Fecha]],1,4)</f>
        <v>2017</v>
      </c>
      <c r="AD4588" t="str">
        <f>MID(TablaPivotFinal[[#This Row],[Fecha]],5,3)</f>
        <v>Dic</v>
      </c>
      <c r="AE4588" s="1">
        <v>297512300</v>
      </c>
      <c r="AF4588" s="1">
        <v>1513.258065</v>
      </c>
    </row>
    <row r="4589" spans="1:32" x14ac:dyDescent="0.3">
      <c r="A4589" s="1" t="s">
        <v>822</v>
      </c>
      <c r="B4589" s="1" t="s">
        <v>788</v>
      </c>
      <c r="C4589" t="s">
        <v>789</v>
      </c>
      <c r="D4589" s="1" t="s">
        <v>803</v>
      </c>
      <c r="E4589">
        <v>8</v>
      </c>
      <c r="F4589" s="1" t="s">
        <v>823</v>
      </c>
      <c r="G4589" s="1" t="s">
        <v>791</v>
      </c>
      <c r="H4589" s="1" t="s">
        <v>103</v>
      </c>
      <c r="I4589" s="1" t="s">
        <v>792</v>
      </c>
      <c r="J4589" s="1" t="s">
        <v>793</v>
      </c>
      <c r="K4589">
        <v>3173317167</v>
      </c>
      <c r="L4589" t="s">
        <v>824</v>
      </c>
      <c r="M4589" s="1" t="s">
        <v>825</v>
      </c>
      <c r="N4589">
        <v>4800</v>
      </c>
      <c r="O4589">
        <v>5700</v>
      </c>
      <c r="P4589">
        <v>11400</v>
      </c>
      <c r="Q4589">
        <v>20200</v>
      </c>
      <c r="R4589">
        <v>63600</v>
      </c>
      <c r="S4589">
        <v>85000</v>
      </c>
      <c r="T4589">
        <v>94400</v>
      </c>
      <c r="U4589">
        <v>0</v>
      </c>
      <c r="V4589">
        <v>0</v>
      </c>
      <c r="W4589">
        <v>0</v>
      </c>
      <c r="X4589">
        <v>0</v>
      </c>
      <c r="Y4589">
        <v>11.01269973</v>
      </c>
      <c r="Z4589">
        <v>-74.889588090000004</v>
      </c>
      <c r="AA4589" s="1" t="s">
        <v>43</v>
      </c>
      <c r="AB4589">
        <v>241938300</v>
      </c>
      <c r="AC4589" t="str">
        <f>MID(TablaPivotFinal[[#This Row],[Fecha]],1,4)</f>
        <v>2017</v>
      </c>
      <c r="AD4589" t="str">
        <f>MID(TablaPivotFinal[[#This Row],[Fecha]],5,3)</f>
        <v>Ene</v>
      </c>
      <c r="AE4589" s="1">
        <v>241938300</v>
      </c>
      <c r="AF4589" s="1">
        <v>1061.741935</v>
      </c>
    </row>
    <row r="4590" spans="1:32" x14ac:dyDescent="0.3">
      <c r="A4590" s="1" t="s">
        <v>822</v>
      </c>
      <c r="B4590" s="1" t="s">
        <v>788</v>
      </c>
      <c r="C4590" t="s">
        <v>789</v>
      </c>
      <c r="D4590" s="1" t="s">
        <v>803</v>
      </c>
      <c r="E4590">
        <v>8</v>
      </c>
      <c r="F4590" s="1" t="s">
        <v>823</v>
      </c>
      <c r="G4590" s="1" t="s">
        <v>791</v>
      </c>
      <c r="H4590" s="1" t="s">
        <v>103</v>
      </c>
      <c r="I4590" s="1" t="s">
        <v>792</v>
      </c>
      <c r="J4590" s="1" t="s">
        <v>793</v>
      </c>
      <c r="K4590">
        <v>3173317167</v>
      </c>
      <c r="L4590" t="s">
        <v>824</v>
      </c>
      <c r="M4590" s="1" t="s">
        <v>825</v>
      </c>
      <c r="N4590">
        <v>4800</v>
      </c>
      <c r="O4590">
        <v>5700</v>
      </c>
      <c r="P4590">
        <v>11400</v>
      </c>
      <c r="Q4590">
        <v>20200</v>
      </c>
      <c r="R4590">
        <v>63600</v>
      </c>
      <c r="S4590">
        <v>85000</v>
      </c>
      <c r="T4590">
        <v>94400</v>
      </c>
      <c r="U4590">
        <v>0</v>
      </c>
      <c r="V4590">
        <v>0</v>
      </c>
      <c r="W4590">
        <v>0</v>
      </c>
      <c r="X4590">
        <v>0</v>
      </c>
      <c r="Y4590">
        <v>11.01269973</v>
      </c>
      <c r="Z4590">
        <v>-74.889588090000004</v>
      </c>
      <c r="AA4590" s="1" t="s">
        <v>45</v>
      </c>
      <c r="AB4590">
        <v>215865000</v>
      </c>
      <c r="AC4590" t="str">
        <f>MID(TablaPivotFinal[[#This Row],[Fecha]],1,4)</f>
        <v>2017</v>
      </c>
      <c r="AD4590" t="str">
        <f>MID(TablaPivotFinal[[#This Row],[Fecha]],5,3)</f>
        <v>Feb</v>
      </c>
      <c r="AE4590" s="1">
        <v>215865000</v>
      </c>
      <c r="AF4590" s="1">
        <v>1015.714286</v>
      </c>
    </row>
    <row r="4591" spans="1:32" x14ac:dyDescent="0.3">
      <c r="A4591" s="1" t="s">
        <v>822</v>
      </c>
      <c r="B4591" s="1" t="s">
        <v>788</v>
      </c>
      <c r="C4591" t="s">
        <v>789</v>
      </c>
      <c r="D4591" s="1" t="s">
        <v>803</v>
      </c>
      <c r="E4591">
        <v>8</v>
      </c>
      <c r="F4591" s="1" t="s">
        <v>823</v>
      </c>
      <c r="G4591" s="1" t="s">
        <v>791</v>
      </c>
      <c r="H4591" s="1" t="s">
        <v>103</v>
      </c>
      <c r="I4591" s="1" t="s">
        <v>792</v>
      </c>
      <c r="J4591" s="1" t="s">
        <v>793</v>
      </c>
      <c r="K4591">
        <v>3173317167</v>
      </c>
      <c r="L4591" t="s">
        <v>824</v>
      </c>
      <c r="M4591" s="1" t="s">
        <v>825</v>
      </c>
      <c r="N4591">
        <v>4800</v>
      </c>
      <c r="O4591">
        <v>5700</v>
      </c>
      <c r="P4591">
        <v>11400</v>
      </c>
      <c r="Q4591">
        <v>20200</v>
      </c>
      <c r="R4591">
        <v>63600</v>
      </c>
      <c r="S4591">
        <v>85000</v>
      </c>
      <c r="T4591">
        <v>94400</v>
      </c>
      <c r="U4591">
        <v>0</v>
      </c>
      <c r="V4591">
        <v>0</v>
      </c>
      <c r="W4591">
        <v>0</v>
      </c>
      <c r="X4591">
        <v>0</v>
      </c>
      <c r="Y4591">
        <v>11.01269973</v>
      </c>
      <c r="Z4591">
        <v>-74.889588090000004</v>
      </c>
      <c r="AA4591" s="1" t="s">
        <v>47</v>
      </c>
      <c r="AB4591">
        <v>219897100</v>
      </c>
      <c r="AC4591" t="str">
        <f>MID(TablaPivotFinal[[#This Row],[Fecha]],1,4)</f>
        <v>2017</v>
      </c>
      <c r="AD4591" t="str">
        <f>MID(TablaPivotFinal[[#This Row],[Fecha]],5,3)</f>
        <v>Jul</v>
      </c>
      <c r="AE4591" s="1">
        <v>219897100</v>
      </c>
      <c r="AF4591" s="1">
        <v>1044.16129</v>
      </c>
    </row>
    <row r="4592" spans="1:32" x14ac:dyDescent="0.3">
      <c r="A4592" s="1" t="s">
        <v>822</v>
      </c>
      <c r="B4592" s="1" t="s">
        <v>788</v>
      </c>
      <c r="C4592" t="s">
        <v>789</v>
      </c>
      <c r="D4592" s="1" t="s">
        <v>803</v>
      </c>
      <c r="E4592">
        <v>8</v>
      </c>
      <c r="F4592" s="1" t="s">
        <v>823</v>
      </c>
      <c r="G4592" s="1" t="s">
        <v>791</v>
      </c>
      <c r="H4592" s="1" t="s">
        <v>103</v>
      </c>
      <c r="I4592" s="1" t="s">
        <v>792</v>
      </c>
      <c r="J4592" s="1" t="s">
        <v>793</v>
      </c>
      <c r="K4592">
        <v>3173317167</v>
      </c>
      <c r="L4592" t="s">
        <v>824</v>
      </c>
      <c r="M4592" s="1" t="s">
        <v>825</v>
      </c>
      <c r="N4592">
        <v>4800</v>
      </c>
      <c r="O4592">
        <v>5700</v>
      </c>
      <c r="P4592">
        <v>11400</v>
      </c>
      <c r="Q4592">
        <v>20200</v>
      </c>
      <c r="R4592">
        <v>63600</v>
      </c>
      <c r="S4592">
        <v>85000</v>
      </c>
      <c r="T4592">
        <v>94400</v>
      </c>
      <c r="U4592">
        <v>0</v>
      </c>
      <c r="V4592">
        <v>0</v>
      </c>
      <c r="W4592">
        <v>0</v>
      </c>
      <c r="X4592">
        <v>0</v>
      </c>
      <c r="Y4592">
        <v>11.01269973</v>
      </c>
      <c r="Z4592">
        <v>-74.889588090000004</v>
      </c>
      <c r="AA4592" s="1" t="s">
        <v>49</v>
      </c>
      <c r="AB4592">
        <v>254907900</v>
      </c>
      <c r="AC4592" t="str">
        <f>MID(TablaPivotFinal[[#This Row],[Fecha]],1,4)</f>
        <v>2017</v>
      </c>
      <c r="AD4592" t="str">
        <f>MID(TablaPivotFinal[[#This Row],[Fecha]],5,3)</f>
        <v>Jun</v>
      </c>
      <c r="AE4592" s="1">
        <v>254907900</v>
      </c>
      <c r="AF4592" s="1">
        <v>1168.4666669999999</v>
      </c>
    </row>
    <row r="4593" spans="1:32" x14ac:dyDescent="0.3">
      <c r="A4593" s="1" t="s">
        <v>822</v>
      </c>
      <c r="B4593" s="1" t="s">
        <v>788</v>
      </c>
      <c r="C4593" t="s">
        <v>789</v>
      </c>
      <c r="D4593" s="1" t="s">
        <v>803</v>
      </c>
      <c r="E4593">
        <v>8</v>
      </c>
      <c r="F4593" s="1" t="s">
        <v>823</v>
      </c>
      <c r="G4593" s="1" t="s">
        <v>791</v>
      </c>
      <c r="H4593" s="1" t="s">
        <v>103</v>
      </c>
      <c r="I4593" s="1" t="s">
        <v>792</v>
      </c>
      <c r="J4593" s="1" t="s">
        <v>793</v>
      </c>
      <c r="K4593">
        <v>3173317167</v>
      </c>
      <c r="L4593" t="s">
        <v>824</v>
      </c>
      <c r="M4593" s="1" t="s">
        <v>825</v>
      </c>
      <c r="N4593">
        <v>4800</v>
      </c>
      <c r="O4593">
        <v>5700</v>
      </c>
      <c r="P4593">
        <v>11400</v>
      </c>
      <c r="Q4593">
        <v>20200</v>
      </c>
      <c r="R4593">
        <v>63600</v>
      </c>
      <c r="S4593">
        <v>85000</v>
      </c>
      <c r="T4593">
        <v>94400</v>
      </c>
      <c r="U4593">
        <v>0</v>
      </c>
      <c r="V4593">
        <v>0</v>
      </c>
      <c r="W4593">
        <v>0</v>
      </c>
      <c r="X4593">
        <v>0</v>
      </c>
      <c r="Y4593">
        <v>11.01269973</v>
      </c>
      <c r="Z4593">
        <v>-74.889588090000004</v>
      </c>
      <c r="AA4593" s="1" t="s">
        <v>51</v>
      </c>
      <c r="AB4593">
        <v>302737300</v>
      </c>
      <c r="AC4593" t="str">
        <f>MID(TablaPivotFinal[[#This Row],[Fecha]],1,4)</f>
        <v>2017</v>
      </c>
      <c r="AD4593" t="str">
        <f>MID(TablaPivotFinal[[#This Row],[Fecha]],5,3)</f>
        <v>Mar</v>
      </c>
      <c r="AE4593" s="1">
        <v>302737300</v>
      </c>
      <c r="AF4593" s="1">
        <v>1115.548387</v>
      </c>
    </row>
    <row r="4594" spans="1:32" x14ac:dyDescent="0.3">
      <c r="A4594" s="1" t="s">
        <v>822</v>
      </c>
      <c r="B4594" s="1" t="s">
        <v>788</v>
      </c>
      <c r="C4594" t="s">
        <v>789</v>
      </c>
      <c r="D4594" s="1" t="s">
        <v>803</v>
      </c>
      <c r="E4594">
        <v>8</v>
      </c>
      <c r="F4594" s="1" t="s">
        <v>823</v>
      </c>
      <c r="G4594" s="1" t="s">
        <v>791</v>
      </c>
      <c r="H4594" s="1" t="s">
        <v>103</v>
      </c>
      <c r="I4594" s="1" t="s">
        <v>792</v>
      </c>
      <c r="J4594" s="1" t="s">
        <v>793</v>
      </c>
      <c r="K4594">
        <v>3173317167</v>
      </c>
      <c r="L4594" t="s">
        <v>824</v>
      </c>
      <c r="M4594" s="1" t="s">
        <v>825</v>
      </c>
      <c r="N4594">
        <v>4800</v>
      </c>
      <c r="O4594">
        <v>5700</v>
      </c>
      <c r="P4594">
        <v>11400</v>
      </c>
      <c r="Q4594">
        <v>20200</v>
      </c>
      <c r="R4594">
        <v>63600</v>
      </c>
      <c r="S4594">
        <v>85000</v>
      </c>
      <c r="T4594">
        <v>94400</v>
      </c>
      <c r="U4594">
        <v>0</v>
      </c>
      <c r="V4594">
        <v>0</v>
      </c>
      <c r="W4594">
        <v>0</v>
      </c>
      <c r="X4594">
        <v>0</v>
      </c>
      <c r="Y4594">
        <v>11.01269973</v>
      </c>
      <c r="Z4594">
        <v>-74.889588090000004</v>
      </c>
      <c r="AA4594" s="1" t="s">
        <v>53</v>
      </c>
      <c r="AB4594">
        <v>273345500</v>
      </c>
      <c r="AC4594" t="str">
        <f>MID(TablaPivotFinal[[#This Row],[Fecha]],1,4)</f>
        <v>2017</v>
      </c>
      <c r="AD4594" t="str">
        <f>MID(TablaPivotFinal[[#This Row],[Fecha]],5,3)</f>
        <v>May</v>
      </c>
      <c r="AE4594" s="1">
        <v>273345500</v>
      </c>
      <c r="AF4594" s="1">
        <v>1241.193548</v>
      </c>
    </row>
    <row r="4595" spans="1:32" x14ac:dyDescent="0.3">
      <c r="A4595" s="1" t="s">
        <v>822</v>
      </c>
      <c r="B4595" s="1" t="s">
        <v>788</v>
      </c>
      <c r="C4595" t="s">
        <v>789</v>
      </c>
      <c r="D4595" s="1" t="s">
        <v>803</v>
      </c>
      <c r="E4595">
        <v>8</v>
      </c>
      <c r="F4595" s="1" t="s">
        <v>823</v>
      </c>
      <c r="G4595" s="1" t="s">
        <v>791</v>
      </c>
      <c r="H4595" s="1" t="s">
        <v>103</v>
      </c>
      <c r="I4595" s="1" t="s">
        <v>792</v>
      </c>
      <c r="J4595" s="1" t="s">
        <v>793</v>
      </c>
      <c r="K4595">
        <v>3173317167</v>
      </c>
      <c r="L4595" t="s">
        <v>824</v>
      </c>
      <c r="M4595" s="1" t="s">
        <v>825</v>
      </c>
      <c r="N4595">
        <v>4800</v>
      </c>
      <c r="O4595">
        <v>5700</v>
      </c>
      <c r="P4595">
        <v>11400</v>
      </c>
      <c r="Q4595">
        <v>20200</v>
      </c>
      <c r="R4595">
        <v>63600</v>
      </c>
      <c r="S4595">
        <v>85000</v>
      </c>
      <c r="T4595">
        <v>94400</v>
      </c>
      <c r="U4595">
        <v>0</v>
      </c>
      <c r="V4595">
        <v>0</v>
      </c>
      <c r="W4595">
        <v>0</v>
      </c>
      <c r="X4595">
        <v>0</v>
      </c>
      <c r="Y4595">
        <v>11.01269973</v>
      </c>
      <c r="Z4595">
        <v>-74.889588090000004</v>
      </c>
      <c r="AA4595" s="1" t="s">
        <v>55</v>
      </c>
      <c r="AB4595">
        <v>334689800</v>
      </c>
      <c r="AC4595" t="str">
        <f>MID(TablaPivotFinal[[#This Row],[Fecha]],1,4)</f>
        <v>2017</v>
      </c>
      <c r="AD4595" t="str">
        <f>MID(TablaPivotFinal[[#This Row],[Fecha]],5,3)</f>
        <v>Nov</v>
      </c>
      <c r="AE4595" s="1">
        <v>334689800</v>
      </c>
      <c r="AF4595" s="1">
        <v>1760.0333330000001</v>
      </c>
    </row>
    <row r="4596" spans="1:32" x14ac:dyDescent="0.3">
      <c r="A4596" s="1" t="s">
        <v>822</v>
      </c>
      <c r="B4596" s="1" t="s">
        <v>788</v>
      </c>
      <c r="C4596" t="s">
        <v>789</v>
      </c>
      <c r="D4596" s="1" t="s">
        <v>803</v>
      </c>
      <c r="E4596">
        <v>8</v>
      </c>
      <c r="F4596" s="1" t="s">
        <v>823</v>
      </c>
      <c r="G4596" s="1" t="s">
        <v>791</v>
      </c>
      <c r="H4596" s="1" t="s">
        <v>103</v>
      </c>
      <c r="I4596" s="1" t="s">
        <v>792</v>
      </c>
      <c r="J4596" s="1" t="s">
        <v>793</v>
      </c>
      <c r="K4596">
        <v>3173317167</v>
      </c>
      <c r="L4596" t="s">
        <v>824</v>
      </c>
      <c r="M4596" s="1" t="s">
        <v>825</v>
      </c>
      <c r="N4596">
        <v>4800</v>
      </c>
      <c r="O4596">
        <v>5700</v>
      </c>
      <c r="P4596">
        <v>11400</v>
      </c>
      <c r="Q4596">
        <v>20200</v>
      </c>
      <c r="R4596">
        <v>63600</v>
      </c>
      <c r="S4596">
        <v>85000</v>
      </c>
      <c r="T4596">
        <v>94400</v>
      </c>
      <c r="U4596">
        <v>0</v>
      </c>
      <c r="V4596">
        <v>0</v>
      </c>
      <c r="W4596">
        <v>0</v>
      </c>
      <c r="X4596">
        <v>0</v>
      </c>
      <c r="Y4596">
        <v>11.01269973</v>
      </c>
      <c r="Z4596">
        <v>-74.889588090000004</v>
      </c>
      <c r="AA4596" s="1" t="s">
        <v>57</v>
      </c>
      <c r="AB4596">
        <v>315842600</v>
      </c>
      <c r="AC4596" t="str">
        <f>MID(TablaPivotFinal[[#This Row],[Fecha]],1,4)</f>
        <v>2017</v>
      </c>
      <c r="AD4596" t="str">
        <f>MID(TablaPivotFinal[[#This Row],[Fecha]],5,3)</f>
        <v>Oct</v>
      </c>
      <c r="AE4596" s="1">
        <v>315842600</v>
      </c>
      <c r="AF4596" s="1">
        <v>1530.2258059999999</v>
      </c>
    </row>
    <row r="4597" spans="1:32" x14ac:dyDescent="0.3">
      <c r="A4597" s="1" t="s">
        <v>822</v>
      </c>
      <c r="B4597" s="1" t="s">
        <v>788</v>
      </c>
      <c r="C4597" t="s">
        <v>789</v>
      </c>
      <c r="D4597" s="1" t="s">
        <v>803</v>
      </c>
      <c r="E4597">
        <v>8</v>
      </c>
      <c r="F4597" s="1" t="s">
        <v>823</v>
      </c>
      <c r="G4597" s="1" t="s">
        <v>791</v>
      </c>
      <c r="H4597" s="1" t="s">
        <v>103</v>
      </c>
      <c r="I4597" s="1" t="s">
        <v>792</v>
      </c>
      <c r="J4597" s="1" t="s">
        <v>793</v>
      </c>
      <c r="K4597">
        <v>3173317167</v>
      </c>
      <c r="L4597" t="s">
        <v>824</v>
      </c>
      <c r="M4597" s="1" t="s">
        <v>825</v>
      </c>
      <c r="N4597">
        <v>4800</v>
      </c>
      <c r="O4597">
        <v>5700</v>
      </c>
      <c r="P4597">
        <v>11400</v>
      </c>
      <c r="Q4597">
        <v>20200</v>
      </c>
      <c r="R4597">
        <v>63600</v>
      </c>
      <c r="S4597">
        <v>85000</v>
      </c>
      <c r="T4597">
        <v>94400</v>
      </c>
      <c r="U4597">
        <v>0</v>
      </c>
      <c r="V4597">
        <v>0</v>
      </c>
      <c r="W4597">
        <v>0</v>
      </c>
      <c r="X4597">
        <v>0</v>
      </c>
      <c r="Y4597">
        <v>11.01269973</v>
      </c>
      <c r="Z4597">
        <v>-74.889588090000004</v>
      </c>
      <c r="AA4597" s="1" t="s">
        <v>59</v>
      </c>
      <c r="AB4597">
        <v>285399100</v>
      </c>
      <c r="AC4597" t="str">
        <f>MID(TablaPivotFinal[[#This Row],[Fecha]],1,4)</f>
        <v>2017</v>
      </c>
      <c r="AD4597" t="str">
        <f>MID(TablaPivotFinal[[#This Row],[Fecha]],5,3)</f>
        <v>Sep</v>
      </c>
      <c r="AE4597" s="1">
        <v>285399100</v>
      </c>
      <c r="AF4597" s="1">
        <v>1523.8</v>
      </c>
    </row>
    <row r="4598" spans="1:32" x14ac:dyDescent="0.3">
      <c r="A4598" s="1" t="s">
        <v>822</v>
      </c>
      <c r="B4598" s="1" t="s">
        <v>788</v>
      </c>
      <c r="C4598" t="s">
        <v>789</v>
      </c>
      <c r="D4598" s="1" t="s">
        <v>803</v>
      </c>
      <c r="E4598">
        <v>8</v>
      </c>
      <c r="F4598" s="1" t="s">
        <v>823</v>
      </c>
      <c r="G4598" s="1" t="s">
        <v>791</v>
      </c>
      <c r="H4598" s="1" t="s">
        <v>103</v>
      </c>
      <c r="I4598" s="1" t="s">
        <v>792</v>
      </c>
      <c r="J4598" s="1" t="s">
        <v>793</v>
      </c>
      <c r="K4598">
        <v>3173317167</v>
      </c>
      <c r="L4598" t="s">
        <v>824</v>
      </c>
      <c r="M4598" s="1" t="s">
        <v>825</v>
      </c>
      <c r="N4598">
        <v>4800</v>
      </c>
      <c r="O4598">
        <v>5700</v>
      </c>
      <c r="P4598">
        <v>11400</v>
      </c>
      <c r="Q4598">
        <v>20200</v>
      </c>
      <c r="R4598">
        <v>63600</v>
      </c>
      <c r="S4598">
        <v>85000</v>
      </c>
      <c r="T4598">
        <v>94400</v>
      </c>
      <c r="U4598">
        <v>0</v>
      </c>
      <c r="V4598">
        <v>0</v>
      </c>
      <c r="W4598">
        <v>0</v>
      </c>
      <c r="X4598">
        <v>0</v>
      </c>
      <c r="Y4598">
        <v>11.01269973</v>
      </c>
      <c r="Z4598">
        <v>-74.889588090000004</v>
      </c>
      <c r="AA4598" s="1" t="s">
        <v>61</v>
      </c>
      <c r="AB4598">
        <v>512236200</v>
      </c>
      <c r="AC4598" t="str">
        <f>MID(TablaPivotFinal[[#This Row],[Fecha]],1,4)</f>
        <v>2018</v>
      </c>
      <c r="AD4598" t="str">
        <f>MID(TablaPivotFinal[[#This Row],[Fecha]],5,3)</f>
        <v>Abr</v>
      </c>
      <c r="AE4598" s="1">
        <v>512236200</v>
      </c>
      <c r="AF4598" s="1">
        <v>56273</v>
      </c>
    </row>
    <row r="4599" spans="1:32" x14ac:dyDescent="0.3">
      <c r="A4599" s="1" t="s">
        <v>822</v>
      </c>
      <c r="B4599" s="1" t="s">
        <v>788</v>
      </c>
      <c r="C4599" t="s">
        <v>789</v>
      </c>
      <c r="D4599" s="1" t="s">
        <v>803</v>
      </c>
      <c r="E4599">
        <v>8</v>
      </c>
      <c r="F4599" s="1" t="s">
        <v>823</v>
      </c>
      <c r="G4599" s="1" t="s">
        <v>791</v>
      </c>
      <c r="H4599" s="1" t="s">
        <v>103</v>
      </c>
      <c r="I4599" s="1" t="s">
        <v>792</v>
      </c>
      <c r="J4599" s="1" t="s">
        <v>793</v>
      </c>
      <c r="K4599">
        <v>3173317167</v>
      </c>
      <c r="L4599" t="s">
        <v>824</v>
      </c>
      <c r="M4599" s="1" t="s">
        <v>825</v>
      </c>
      <c r="N4599">
        <v>4800</v>
      </c>
      <c r="O4599">
        <v>5700</v>
      </c>
      <c r="P4599">
        <v>11400</v>
      </c>
      <c r="Q4599">
        <v>20200</v>
      </c>
      <c r="R4599">
        <v>63600</v>
      </c>
      <c r="S4599">
        <v>85000</v>
      </c>
      <c r="T4599">
        <v>94400</v>
      </c>
      <c r="U4599">
        <v>0</v>
      </c>
      <c r="V4599">
        <v>0</v>
      </c>
      <c r="W4599">
        <v>0</v>
      </c>
      <c r="X4599">
        <v>0</v>
      </c>
      <c r="Y4599">
        <v>11.01269973</v>
      </c>
      <c r="Z4599">
        <v>-74.889588090000004</v>
      </c>
      <c r="AA4599" s="1" t="s">
        <v>63</v>
      </c>
      <c r="AB4599">
        <v>517189500</v>
      </c>
      <c r="AC4599" t="str">
        <f>MID(TablaPivotFinal[[#This Row],[Fecha]],1,4)</f>
        <v>2018</v>
      </c>
      <c r="AD4599" t="str">
        <f>MID(TablaPivotFinal[[#This Row],[Fecha]],5,3)</f>
        <v>Ago</v>
      </c>
      <c r="AE4599" s="1">
        <v>517189500</v>
      </c>
      <c r="AF4599" s="1">
        <v>54368</v>
      </c>
    </row>
    <row r="4600" spans="1:32" x14ac:dyDescent="0.3">
      <c r="A4600" s="1" t="s">
        <v>822</v>
      </c>
      <c r="B4600" s="1" t="s">
        <v>788</v>
      </c>
      <c r="C4600" t="s">
        <v>789</v>
      </c>
      <c r="D4600" s="1" t="s">
        <v>803</v>
      </c>
      <c r="E4600">
        <v>8</v>
      </c>
      <c r="F4600" s="1" t="s">
        <v>823</v>
      </c>
      <c r="G4600" s="1" t="s">
        <v>791</v>
      </c>
      <c r="H4600" s="1" t="s">
        <v>103</v>
      </c>
      <c r="I4600" s="1" t="s">
        <v>792</v>
      </c>
      <c r="J4600" s="1" t="s">
        <v>793</v>
      </c>
      <c r="K4600">
        <v>3173317167</v>
      </c>
      <c r="L4600" t="s">
        <v>824</v>
      </c>
      <c r="M4600" s="1" t="s">
        <v>825</v>
      </c>
      <c r="N4600">
        <v>4800</v>
      </c>
      <c r="O4600">
        <v>5700</v>
      </c>
      <c r="P4600">
        <v>11400</v>
      </c>
      <c r="Q4600">
        <v>20200</v>
      </c>
      <c r="R4600">
        <v>63600</v>
      </c>
      <c r="S4600">
        <v>85000</v>
      </c>
      <c r="T4600">
        <v>94400</v>
      </c>
      <c r="U4600">
        <v>0</v>
      </c>
      <c r="V4600">
        <v>0</v>
      </c>
      <c r="W4600">
        <v>0</v>
      </c>
      <c r="X4600">
        <v>0</v>
      </c>
      <c r="Y4600">
        <v>11.01269973</v>
      </c>
      <c r="Z4600">
        <v>-74.889588090000004</v>
      </c>
      <c r="AA4600" s="1" t="s">
        <v>65</v>
      </c>
      <c r="AB4600">
        <v>403928100</v>
      </c>
      <c r="AC4600" t="str">
        <f>MID(TablaPivotFinal[[#This Row],[Fecha]],1,4)</f>
        <v>2018</v>
      </c>
      <c r="AD4600" t="str">
        <f>MID(TablaPivotFinal[[#This Row],[Fecha]],5,3)</f>
        <v>Dic</v>
      </c>
      <c r="AE4600" s="1">
        <v>403928100</v>
      </c>
      <c r="AF4600" s="1">
        <v>51989</v>
      </c>
    </row>
    <row r="4601" spans="1:32" x14ac:dyDescent="0.3">
      <c r="A4601" s="1" t="s">
        <v>822</v>
      </c>
      <c r="B4601" s="1" t="s">
        <v>788</v>
      </c>
      <c r="C4601" t="s">
        <v>789</v>
      </c>
      <c r="D4601" s="1" t="s">
        <v>803</v>
      </c>
      <c r="E4601">
        <v>8</v>
      </c>
      <c r="F4601" s="1" t="s">
        <v>823</v>
      </c>
      <c r="G4601" s="1" t="s">
        <v>791</v>
      </c>
      <c r="H4601" s="1" t="s">
        <v>103</v>
      </c>
      <c r="I4601" s="1" t="s">
        <v>792</v>
      </c>
      <c r="J4601" s="1" t="s">
        <v>793</v>
      </c>
      <c r="K4601">
        <v>3173317167</v>
      </c>
      <c r="L4601" t="s">
        <v>824</v>
      </c>
      <c r="M4601" s="1" t="s">
        <v>825</v>
      </c>
      <c r="N4601">
        <v>4800</v>
      </c>
      <c r="O4601">
        <v>5700</v>
      </c>
      <c r="P4601">
        <v>11400</v>
      </c>
      <c r="Q4601">
        <v>20200</v>
      </c>
      <c r="R4601">
        <v>63600</v>
      </c>
      <c r="S4601">
        <v>85000</v>
      </c>
      <c r="T4601">
        <v>94400</v>
      </c>
      <c r="U4601">
        <v>0</v>
      </c>
      <c r="V4601">
        <v>0</v>
      </c>
      <c r="W4601">
        <v>0</v>
      </c>
      <c r="X4601">
        <v>0</v>
      </c>
      <c r="Y4601">
        <v>11.01269973</v>
      </c>
      <c r="Z4601">
        <v>-74.889588090000004</v>
      </c>
      <c r="AA4601" s="1" t="s">
        <v>67</v>
      </c>
      <c r="AB4601">
        <v>281343700</v>
      </c>
      <c r="AC4601" t="str">
        <f>MID(TablaPivotFinal[[#This Row],[Fecha]],1,4)</f>
        <v>2018</v>
      </c>
      <c r="AD4601" t="str">
        <f>MID(TablaPivotFinal[[#This Row],[Fecha]],5,3)</f>
        <v>Ene</v>
      </c>
      <c r="AE4601" s="1">
        <v>281343700</v>
      </c>
      <c r="AF4601" s="1">
        <v>48567</v>
      </c>
    </row>
    <row r="4602" spans="1:32" x14ac:dyDescent="0.3">
      <c r="A4602" s="1" t="s">
        <v>822</v>
      </c>
      <c r="B4602" s="1" t="s">
        <v>788</v>
      </c>
      <c r="C4602" t="s">
        <v>789</v>
      </c>
      <c r="D4602" s="1" t="s">
        <v>803</v>
      </c>
      <c r="E4602">
        <v>8</v>
      </c>
      <c r="F4602" s="1" t="s">
        <v>823</v>
      </c>
      <c r="G4602" s="1" t="s">
        <v>791</v>
      </c>
      <c r="H4602" s="1" t="s">
        <v>103</v>
      </c>
      <c r="I4602" s="1" t="s">
        <v>792</v>
      </c>
      <c r="J4602" s="1" t="s">
        <v>793</v>
      </c>
      <c r="K4602">
        <v>3173317167</v>
      </c>
      <c r="L4602" t="s">
        <v>824</v>
      </c>
      <c r="M4602" s="1" t="s">
        <v>825</v>
      </c>
      <c r="N4602">
        <v>4800</v>
      </c>
      <c r="O4602">
        <v>5700</v>
      </c>
      <c r="P4602">
        <v>11400</v>
      </c>
      <c r="Q4602">
        <v>20200</v>
      </c>
      <c r="R4602">
        <v>63600</v>
      </c>
      <c r="S4602">
        <v>85000</v>
      </c>
      <c r="T4602">
        <v>94400</v>
      </c>
      <c r="U4602">
        <v>0</v>
      </c>
      <c r="V4602">
        <v>0</v>
      </c>
      <c r="W4602">
        <v>0</v>
      </c>
      <c r="X4602">
        <v>0</v>
      </c>
      <c r="Y4602">
        <v>11.01269973</v>
      </c>
      <c r="Z4602">
        <v>-74.889588090000004</v>
      </c>
      <c r="AA4602" s="1" t="s">
        <v>69</v>
      </c>
      <c r="AB4602">
        <v>284232500</v>
      </c>
      <c r="AC4602" t="str">
        <f>MID(TablaPivotFinal[[#This Row],[Fecha]],1,4)</f>
        <v>2018</v>
      </c>
      <c r="AD4602" t="str">
        <f>MID(TablaPivotFinal[[#This Row],[Fecha]],5,3)</f>
        <v>Feb</v>
      </c>
      <c r="AE4602" s="1">
        <v>284232500</v>
      </c>
      <c r="AF4602" s="1">
        <v>44770</v>
      </c>
    </row>
    <row r="4603" spans="1:32" x14ac:dyDescent="0.3">
      <c r="A4603" s="1" t="s">
        <v>822</v>
      </c>
      <c r="B4603" s="1" t="s">
        <v>788</v>
      </c>
      <c r="C4603" t="s">
        <v>789</v>
      </c>
      <c r="D4603" s="1" t="s">
        <v>803</v>
      </c>
      <c r="E4603">
        <v>8</v>
      </c>
      <c r="F4603" s="1" t="s">
        <v>823</v>
      </c>
      <c r="G4603" s="1" t="s">
        <v>791</v>
      </c>
      <c r="H4603" s="1" t="s">
        <v>103</v>
      </c>
      <c r="I4603" s="1" t="s">
        <v>792</v>
      </c>
      <c r="J4603" s="1" t="s">
        <v>793</v>
      </c>
      <c r="K4603">
        <v>3173317167</v>
      </c>
      <c r="L4603" t="s">
        <v>824</v>
      </c>
      <c r="M4603" s="1" t="s">
        <v>825</v>
      </c>
      <c r="N4603">
        <v>4800</v>
      </c>
      <c r="O4603">
        <v>5700</v>
      </c>
      <c r="P4603">
        <v>11400</v>
      </c>
      <c r="Q4603">
        <v>20200</v>
      </c>
      <c r="R4603">
        <v>63600</v>
      </c>
      <c r="S4603">
        <v>85000</v>
      </c>
      <c r="T4603">
        <v>94400</v>
      </c>
      <c r="U4603">
        <v>0</v>
      </c>
      <c r="V4603">
        <v>0</v>
      </c>
      <c r="W4603">
        <v>0</v>
      </c>
      <c r="X4603">
        <v>0</v>
      </c>
      <c r="Y4603">
        <v>11.01269973</v>
      </c>
      <c r="Z4603">
        <v>-74.889588090000004</v>
      </c>
      <c r="AA4603" s="1" t="s">
        <v>71</v>
      </c>
      <c r="AB4603">
        <v>462603000</v>
      </c>
      <c r="AC4603" t="str">
        <f>MID(TablaPivotFinal[[#This Row],[Fecha]],1,4)</f>
        <v>2018</v>
      </c>
      <c r="AD4603" t="str">
        <f>MID(TablaPivotFinal[[#This Row],[Fecha]],5,3)</f>
        <v>Jul</v>
      </c>
      <c r="AE4603" s="1">
        <v>462603000</v>
      </c>
      <c r="AF4603" s="1">
        <v>134189</v>
      </c>
    </row>
    <row r="4604" spans="1:32" x14ac:dyDescent="0.3">
      <c r="A4604" s="1" t="s">
        <v>822</v>
      </c>
      <c r="B4604" s="1" t="s">
        <v>788</v>
      </c>
      <c r="C4604" t="s">
        <v>789</v>
      </c>
      <c r="D4604" s="1" t="s">
        <v>803</v>
      </c>
      <c r="E4604">
        <v>8</v>
      </c>
      <c r="F4604" s="1" t="s">
        <v>823</v>
      </c>
      <c r="G4604" s="1" t="s">
        <v>791</v>
      </c>
      <c r="H4604" s="1" t="s">
        <v>103</v>
      </c>
      <c r="I4604" s="1" t="s">
        <v>792</v>
      </c>
      <c r="J4604" s="1" t="s">
        <v>793</v>
      </c>
      <c r="K4604">
        <v>3173317167</v>
      </c>
      <c r="L4604" t="s">
        <v>824</v>
      </c>
      <c r="M4604" s="1" t="s">
        <v>825</v>
      </c>
      <c r="N4604">
        <v>4800</v>
      </c>
      <c r="O4604">
        <v>5700</v>
      </c>
      <c r="P4604">
        <v>11400</v>
      </c>
      <c r="Q4604">
        <v>20200</v>
      </c>
      <c r="R4604">
        <v>63600</v>
      </c>
      <c r="S4604">
        <v>85000</v>
      </c>
      <c r="T4604">
        <v>94400</v>
      </c>
      <c r="U4604">
        <v>0</v>
      </c>
      <c r="V4604">
        <v>0</v>
      </c>
      <c r="W4604">
        <v>0</v>
      </c>
      <c r="X4604">
        <v>0</v>
      </c>
      <c r="Y4604">
        <v>11.01269973</v>
      </c>
      <c r="Z4604">
        <v>-74.889588090000004</v>
      </c>
      <c r="AA4604" s="1" t="s">
        <v>73</v>
      </c>
      <c r="AB4604">
        <v>414212000</v>
      </c>
      <c r="AC4604" t="str">
        <f>MID(TablaPivotFinal[[#This Row],[Fecha]],1,4)</f>
        <v>2018</v>
      </c>
      <c r="AD4604" t="str">
        <f>MID(TablaPivotFinal[[#This Row],[Fecha]],5,3)</f>
        <v>Jun</v>
      </c>
      <c r="AE4604" s="1">
        <v>414212000</v>
      </c>
      <c r="AF4604" s="1">
        <v>44371</v>
      </c>
    </row>
    <row r="4605" spans="1:32" x14ac:dyDescent="0.3">
      <c r="A4605" s="1" t="s">
        <v>822</v>
      </c>
      <c r="B4605" s="1" t="s">
        <v>788</v>
      </c>
      <c r="C4605" t="s">
        <v>789</v>
      </c>
      <c r="D4605" s="1" t="s">
        <v>803</v>
      </c>
      <c r="E4605">
        <v>8</v>
      </c>
      <c r="F4605" s="1" t="s">
        <v>823</v>
      </c>
      <c r="G4605" s="1" t="s">
        <v>791</v>
      </c>
      <c r="H4605" s="1" t="s">
        <v>103</v>
      </c>
      <c r="I4605" s="1" t="s">
        <v>792</v>
      </c>
      <c r="J4605" s="1" t="s">
        <v>793</v>
      </c>
      <c r="K4605">
        <v>3173317167</v>
      </c>
      <c r="L4605" t="s">
        <v>824</v>
      </c>
      <c r="M4605" s="1" t="s">
        <v>825</v>
      </c>
      <c r="N4605">
        <v>4800</v>
      </c>
      <c r="O4605">
        <v>5700</v>
      </c>
      <c r="P4605">
        <v>11400</v>
      </c>
      <c r="Q4605">
        <v>20200</v>
      </c>
      <c r="R4605">
        <v>63600</v>
      </c>
      <c r="S4605">
        <v>85000</v>
      </c>
      <c r="T4605">
        <v>94400</v>
      </c>
      <c r="U4605">
        <v>0</v>
      </c>
      <c r="V4605">
        <v>0</v>
      </c>
      <c r="W4605">
        <v>0</v>
      </c>
      <c r="X4605">
        <v>0</v>
      </c>
      <c r="Y4605">
        <v>11.01269973</v>
      </c>
      <c r="Z4605">
        <v>-74.889588090000004</v>
      </c>
      <c r="AA4605" s="1" t="s">
        <v>75</v>
      </c>
      <c r="AB4605">
        <v>349278600</v>
      </c>
      <c r="AC4605" t="str">
        <f>MID(TablaPivotFinal[[#This Row],[Fecha]],1,4)</f>
        <v>2018</v>
      </c>
      <c r="AD4605" t="str">
        <f>MID(TablaPivotFinal[[#This Row],[Fecha]],5,3)</f>
        <v>Mar</v>
      </c>
      <c r="AE4605" s="1">
        <v>349278600</v>
      </c>
      <c r="AF4605" s="1">
        <v>50705</v>
      </c>
    </row>
    <row r="4606" spans="1:32" x14ac:dyDescent="0.3">
      <c r="A4606" s="1" t="s">
        <v>822</v>
      </c>
      <c r="B4606" s="1" t="s">
        <v>788</v>
      </c>
      <c r="C4606" t="s">
        <v>789</v>
      </c>
      <c r="D4606" s="1" t="s">
        <v>803</v>
      </c>
      <c r="E4606">
        <v>8</v>
      </c>
      <c r="F4606" s="1" t="s">
        <v>823</v>
      </c>
      <c r="G4606" s="1" t="s">
        <v>791</v>
      </c>
      <c r="H4606" s="1" t="s">
        <v>103</v>
      </c>
      <c r="I4606" s="1" t="s">
        <v>792</v>
      </c>
      <c r="J4606" s="1" t="s">
        <v>793</v>
      </c>
      <c r="K4606">
        <v>3173317167</v>
      </c>
      <c r="L4606" t="s">
        <v>824</v>
      </c>
      <c r="M4606" s="1" t="s">
        <v>825</v>
      </c>
      <c r="N4606">
        <v>4800</v>
      </c>
      <c r="O4606">
        <v>5700</v>
      </c>
      <c r="P4606">
        <v>11400</v>
      </c>
      <c r="Q4606">
        <v>20200</v>
      </c>
      <c r="R4606">
        <v>63600</v>
      </c>
      <c r="S4606">
        <v>85000</v>
      </c>
      <c r="T4606">
        <v>94400</v>
      </c>
      <c r="U4606">
        <v>0</v>
      </c>
      <c r="V4606">
        <v>0</v>
      </c>
      <c r="W4606">
        <v>0</v>
      </c>
      <c r="X4606">
        <v>0</v>
      </c>
      <c r="Y4606">
        <v>11.01269973</v>
      </c>
      <c r="Z4606">
        <v>-74.889588090000004</v>
      </c>
      <c r="AA4606" s="1" t="s">
        <v>77</v>
      </c>
      <c r="AB4606">
        <v>546659200</v>
      </c>
      <c r="AC4606" t="str">
        <f>MID(TablaPivotFinal[[#This Row],[Fecha]],1,4)</f>
        <v>2018</v>
      </c>
      <c r="AD4606" t="str">
        <f>MID(TablaPivotFinal[[#This Row],[Fecha]],5,3)</f>
        <v>May</v>
      </c>
      <c r="AE4606" s="1">
        <v>546659200</v>
      </c>
      <c r="AF4606" s="1">
        <v>56995</v>
      </c>
    </row>
    <row r="4607" spans="1:32" x14ac:dyDescent="0.3">
      <c r="A4607" s="1" t="s">
        <v>822</v>
      </c>
      <c r="B4607" s="1" t="s">
        <v>788</v>
      </c>
      <c r="C4607" t="s">
        <v>789</v>
      </c>
      <c r="D4607" s="1" t="s">
        <v>803</v>
      </c>
      <c r="E4607">
        <v>8</v>
      </c>
      <c r="F4607" s="1" t="s">
        <v>823</v>
      </c>
      <c r="G4607" s="1" t="s">
        <v>791</v>
      </c>
      <c r="H4607" s="1" t="s">
        <v>103</v>
      </c>
      <c r="I4607" s="1" t="s">
        <v>792</v>
      </c>
      <c r="J4607" s="1" t="s">
        <v>793</v>
      </c>
      <c r="K4607">
        <v>3173317167</v>
      </c>
      <c r="L4607" t="s">
        <v>824</v>
      </c>
      <c r="M4607" s="1" t="s">
        <v>825</v>
      </c>
      <c r="N4607">
        <v>4800</v>
      </c>
      <c r="O4607">
        <v>5700</v>
      </c>
      <c r="P4607">
        <v>11400</v>
      </c>
      <c r="Q4607">
        <v>20200</v>
      </c>
      <c r="R4607">
        <v>63600</v>
      </c>
      <c r="S4607">
        <v>85000</v>
      </c>
      <c r="T4607">
        <v>94400</v>
      </c>
      <c r="U4607">
        <v>0</v>
      </c>
      <c r="V4607">
        <v>0</v>
      </c>
      <c r="W4607">
        <v>0</v>
      </c>
      <c r="X4607">
        <v>0</v>
      </c>
      <c r="Y4607">
        <v>11.01269973</v>
      </c>
      <c r="Z4607">
        <v>-74.889588090000004</v>
      </c>
      <c r="AA4607" s="1" t="s">
        <v>79</v>
      </c>
      <c r="AB4607">
        <v>452290800</v>
      </c>
      <c r="AC4607" t="str">
        <f>MID(TablaPivotFinal[[#This Row],[Fecha]],1,4)</f>
        <v>2018</v>
      </c>
      <c r="AD4607" t="str">
        <f>MID(TablaPivotFinal[[#This Row],[Fecha]],5,3)</f>
        <v>Nov</v>
      </c>
      <c r="AE4607" s="1">
        <v>452290800</v>
      </c>
      <c r="AF4607" s="1">
        <v>54656</v>
      </c>
    </row>
    <row r="4608" spans="1:32" x14ac:dyDescent="0.3">
      <c r="A4608" s="1" t="s">
        <v>822</v>
      </c>
      <c r="B4608" s="1" t="s">
        <v>788</v>
      </c>
      <c r="C4608" t="s">
        <v>789</v>
      </c>
      <c r="D4608" s="1" t="s">
        <v>803</v>
      </c>
      <c r="E4608">
        <v>8</v>
      </c>
      <c r="F4608" s="1" t="s">
        <v>823</v>
      </c>
      <c r="G4608" s="1" t="s">
        <v>791</v>
      </c>
      <c r="H4608" s="1" t="s">
        <v>103</v>
      </c>
      <c r="I4608" s="1" t="s">
        <v>792</v>
      </c>
      <c r="J4608" s="1" t="s">
        <v>793</v>
      </c>
      <c r="K4608">
        <v>3173317167</v>
      </c>
      <c r="L4608" t="s">
        <v>824</v>
      </c>
      <c r="M4608" s="1" t="s">
        <v>825</v>
      </c>
      <c r="N4608">
        <v>4800</v>
      </c>
      <c r="O4608">
        <v>5700</v>
      </c>
      <c r="P4608">
        <v>11400</v>
      </c>
      <c r="Q4608">
        <v>20200</v>
      </c>
      <c r="R4608">
        <v>63600</v>
      </c>
      <c r="S4608">
        <v>85000</v>
      </c>
      <c r="T4608">
        <v>94400</v>
      </c>
      <c r="U4608">
        <v>0</v>
      </c>
      <c r="V4608">
        <v>0</v>
      </c>
      <c r="W4608">
        <v>0</v>
      </c>
      <c r="X4608">
        <v>0</v>
      </c>
      <c r="Y4608">
        <v>11.01269973</v>
      </c>
      <c r="Z4608">
        <v>-74.889588090000004</v>
      </c>
      <c r="AA4608" s="1" t="s">
        <v>81</v>
      </c>
      <c r="AB4608">
        <v>482776500</v>
      </c>
      <c r="AC4608" t="str">
        <f>MID(TablaPivotFinal[[#This Row],[Fecha]],1,4)</f>
        <v>2018</v>
      </c>
      <c r="AD4608" t="str">
        <f>MID(TablaPivotFinal[[#This Row],[Fecha]],5,3)</f>
        <v>Oct</v>
      </c>
      <c r="AE4608" s="1">
        <v>482776500</v>
      </c>
      <c r="AF4608" s="1">
        <v>55238</v>
      </c>
    </row>
    <row r="4609" spans="1:32" x14ac:dyDescent="0.3">
      <c r="A4609" s="1" t="s">
        <v>822</v>
      </c>
      <c r="B4609" s="1" t="s">
        <v>788</v>
      </c>
      <c r="C4609" t="s">
        <v>789</v>
      </c>
      <c r="D4609" s="1" t="s">
        <v>803</v>
      </c>
      <c r="E4609">
        <v>8</v>
      </c>
      <c r="F4609" s="1" t="s">
        <v>823</v>
      </c>
      <c r="G4609" s="1" t="s">
        <v>791</v>
      </c>
      <c r="H4609" s="1" t="s">
        <v>103</v>
      </c>
      <c r="I4609" s="1" t="s">
        <v>792</v>
      </c>
      <c r="J4609" s="1" t="s">
        <v>793</v>
      </c>
      <c r="K4609">
        <v>3173317167</v>
      </c>
      <c r="L4609" t="s">
        <v>824</v>
      </c>
      <c r="M4609" s="1" t="s">
        <v>825</v>
      </c>
      <c r="N4609">
        <v>4800</v>
      </c>
      <c r="O4609">
        <v>5700</v>
      </c>
      <c r="P4609">
        <v>11400</v>
      </c>
      <c r="Q4609">
        <v>20200</v>
      </c>
      <c r="R4609">
        <v>63600</v>
      </c>
      <c r="S4609">
        <v>85000</v>
      </c>
      <c r="T4609">
        <v>94400</v>
      </c>
      <c r="U4609">
        <v>0</v>
      </c>
      <c r="V4609">
        <v>0</v>
      </c>
      <c r="W4609">
        <v>0</v>
      </c>
      <c r="X4609">
        <v>0</v>
      </c>
      <c r="Y4609">
        <v>11.01269973</v>
      </c>
      <c r="Z4609">
        <v>-74.889588090000004</v>
      </c>
      <c r="AA4609" s="1" t="s">
        <v>83</v>
      </c>
      <c r="AB4609">
        <v>450919200</v>
      </c>
      <c r="AC4609" t="str">
        <f>MID(TablaPivotFinal[[#This Row],[Fecha]],1,4)</f>
        <v>2018</v>
      </c>
      <c r="AD4609" t="str">
        <f>MID(TablaPivotFinal[[#This Row],[Fecha]],5,3)</f>
        <v>Sep</v>
      </c>
      <c r="AE4609" s="1">
        <v>450919200</v>
      </c>
      <c r="AF4609" s="1">
        <v>55416</v>
      </c>
    </row>
    <row r="4610" spans="1:32" x14ac:dyDescent="0.3">
      <c r="A4610" s="1" t="s">
        <v>826</v>
      </c>
      <c r="B4610" s="1" t="s">
        <v>827</v>
      </c>
      <c r="C4610">
        <v>9009</v>
      </c>
      <c r="D4610" s="1" t="s">
        <v>808</v>
      </c>
      <c r="E4610">
        <v>44</v>
      </c>
      <c r="F4610" s="1" t="s">
        <v>828</v>
      </c>
      <c r="G4610" s="1" t="s">
        <v>829</v>
      </c>
      <c r="H4610" s="1" t="s">
        <v>103</v>
      </c>
      <c r="I4610" s="1" t="s">
        <v>830</v>
      </c>
      <c r="J4610" s="1" t="s">
        <v>831</v>
      </c>
      <c r="K4610" t="s">
        <v>832</v>
      </c>
      <c r="L4610" t="s">
        <v>833</v>
      </c>
      <c r="M4610" s="1" t="s">
        <v>834</v>
      </c>
      <c r="N4610">
        <v>9600</v>
      </c>
      <c r="O4610">
        <v>14800</v>
      </c>
      <c r="P4610">
        <v>11900</v>
      </c>
      <c r="Q4610">
        <v>18900</v>
      </c>
      <c r="R4610">
        <v>27700</v>
      </c>
      <c r="S4610">
        <v>44700</v>
      </c>
      <c r="T4610">
        <v>56400</v>
      </c>
      <c r="U4610">
        <v>0</v>
      </c>
      <c r="V4610">
        <v>0</v>
      </c>
      <c r="W4610">
        <v>0</v>
      </c>
      <c r="X4610">
        <v>0</v>
      </c>
      <c r="Y4610">
        <v>11.27621663</v>
      </c>
      <c r="Z4610">
        <v>-73.122107779999993</v>
      </c>
      <c r="AA4610" s="1" t="s">
        <v>13</v>
      </c>
      <c r="AB4610">
        <v>840841000</v>
      </c>
      <c r="AC4610" t="str">
        <f>MID(TablaPivotFinal[[#This Row],[Fecha]],1,4)</f>
        <v>2016</v>
      </c>
      <c r="AD4610" t="str">
        <f>MID(TablaPivotFinal[[#This Row],[Fecha]],5,3)</f>
        <v>Abr</v>
      </c>
      <c r="AE4610" s="1">
        <v>840841000</v>
      </c>
      <c r="AF4610" s="1">
        <v>59611</v>
      </c>
    </row>
    <row r="4611" spans="1:32" x14ac:dyDescent="0.3">
      <c r="A4611" s="1" t="s">
        <v>826</v>
      </c>
      <c r="B4611" s="1" t="s">
        <v>827</v>
      </c>
      <c r="C4611">
        <v>9009</v>
      </c>
      <c r="D4611" s="1" t="s">
        <v>808</v>
      </c>
      <c r="E4611">
        <v>44</v>
      </c>
      <c r="F4611" s="1" t="s">
        <v>828</v>
      </c>
      <c r="G4611" s="1" t="s">
        <v>829</v>
      </c>
      <c r="H4611" s="1" t="s">
        <v>103</v>
      </c>
      <c r="I4611" s="1" t="s">
        <v>830</v>
      </c>
      <c r="J4611" s="1" t="s">
        <v>831</v>
      </c>
      <c r="K4611" t="s">
        <v>832</v>
      </c>
      <c r="L4611" t="s">
        <v>833</v>
      </c>
      <c r="M4611" s="1" t="s">
        <v>834</v>
      </c>
      <c r="N4611">
        <v>9600</v>
      </c>
      <c r="O4611">
        <v>14800</v>
      </c>
      <c r="P4611">
        <v>11900</v>
      </c>
      <c r="Q4611">
        <v>18900</v>
      </c>
      <c r="R4611">
        <v>27700</v>
      </c>
      <c r="S4611">
        <v>44700</v>
      </c>
      <c r="T4611">
        <v>56400</v>
      </c>
      <c r="U4611">
        <v>0</v>
      </c>
      <c r="V4611">
        <v>0</v>
      </c>
      <c r="W4611">
        <v>0</v>
      </c>
      <c r="X4611">
        <v>0</v>
      </c>
      <c r="Y4611">
        <v>11.27621663</v>
      </c>
      <c r="Z4611">
        <v>-73.122107779999993</v>
      </c>
      <c r="AA4611" s="1" t="s">
        <v>15</v>
      </c>
      <c r="AB4611">
        <v>946422700</v>
      </c>
      <c r="AC4611" t="str">
        <f>MID(TablaPivotFinal[[#This Row],[Fecha]],1,4)</f>
        <v>2016</v>
      </c>
      <c r="AD4611" t="str">
        <f>MID(TablaPivotFinal[[#This Row],[Fecha]],5,3)</f>
        <v>Ago</v>
      </c>
      <c r="AE4611" s="1">
        <v>946422700</v>
      </c>
      <c r="AF4611" s="1">
        <v>68281</v>
      </c>
    </row>
    <row r="4612" spans="1:32" x14ac:dyDescent="0.3">
      <c r="A4612" s="1" t="s">
        <v>826</v>
      </c>
      <c r="B4612" s="1" t="s">
        <v>827</v>
      </c>
      <c r="C4612">
        <v>9009</v>
      </c>
      <c r="D4612" s="1" t="s">
        <v>808</v>
      </c>
      <c r="E4612">
        <v>44</v>
      </c>
      <c r="F4612" s="1" t="s">
        <v>828</v>
      </c>
      <c r="G4612" s="1" t="s">
        <v>829</v>
      </c>
      <c r="H4612" s="1" t="s">
        <v>103</v>
      </c>
      <c r="I4612" s="1" t="s">
        <v>830</v>
      </c>
      <c r="J4612" s="1" t="s">
        <v>831</v>
      </c>
      <c r="K4612" t="s">
        <v>832</v>
      </c>
      <c r="L4612" t="s">
        <v>833</v>
      </c>
      <c r="M4612" s="1" t="s">
        <v>834</v>
      </c>
      <c r="N4612">
        <v>9600</v>
      </c>
      <c r="O4612">
        <v>14800</v>
      </c>
      <c r="P4612">
        <v>11900</v>
      </c>
      <c r="Q4612">
        <v>18900</v>
      </c>
      <c r="R4612">
        <v>27700</v>
      </c>
      <c r="S4612">
        <v>44700</v>
      </c>
      <c r="T4612">
        <v>56400</v>
      </c>
      <c r="U4612">
        <v>0</v>
      </c>
      <c r="V4612">
        <v>0</v>
      </c>
      <c r="W4612">
        <v>0</v>
      </c>
      <c r="X4612">
        <v>0</v>
      </c>
      <c r="Y4612">
        <v>11.27621663</v>
      </c>
      <c r="Z4612">
        <v>-73.122107779999993</v>
      </c>
      <c r="AA4612" s="1" t="s">
        <v>17</v>
      </c>
      <c r="AB4612">
        <v>1019854000</v>
      </c>
      <c r="AC4612" t="str">
        <f>MID(TablaPivotFinal[[#This Row],[Fecha]],1,4)</f>
        <v>2016</v>
      </c>
      <c r="AD4612" t="str">
        <f>MID(TablaPivotFinal[[#This Row],[Fecha]],5,3)</f>
        <v>Dic</v>
      </c>
      <c r="AE4612" s="1">
        <v>1019854000</v>
      </c>
      <c r="AF4612" s="1">
        <v>78334</v>
      </c>
    </row>
    <row r="4613" spans="1:32" x14ac:dyDescent="0.3">
      <c r="A4613" s="1" t="s">
        <v>826</v>
      </c>
      <c r="B4613" s="1" t="s">
        <v>827</v>
      </c>
      <c r="C4613">
        <v>9009</v>
      </c>
      <c r="D4613" s="1" t="s">
        <v>808</v>
      </c>
      <c r="E4613">
        <v>44</v>
      </c>
      <c r="F4613" s="1" t="s">
        <v>828</v>
      </c>
      <c r="G4613" s="1" t="s">
        <v>829</v>
      </c>
      <c r="H4613" s="1" t="s">
        <v>103</v>
      </c>
      <c r="I4613" s="1" t="s">
        <v>830</v>
      </c>
      <c r="J4613" s="1" t="s">
        <v>831</v>
      </c>
      <c r="K4613" t="s">
        <v>832</v>
      </c>
      <c r="L4613" t="s">
        <v>833</v>
      </c>
      <c r="M4613" s="1" t="s">
        <v>834</v>
      </c>
      <c r="N4613">
        <v>9600</v>
      </c>
      <c r="O4613">
        <v>14800</v>
      </c>
      <c r="P4613">
        <v>11900</v>
      </c>
      <c r="Q4613">
        <v>18900</v>
      </c>
      <c r="R4613">
        <v>27700</v>
      </c>
      <c r="S4613">
        <v>44700</v>
      </c>
      <c r="T4613">
        <v>56400</v>
      </c>
      <c r="U4613">
        <v>0</v>
      </c>
      <c r="V4613">
        <v>0</v>
      </c>
      <c r="W4613">
        <v>0</v>
      </c>
      <c r="X4613">
        <v>0</v>
      </c>
      <c r="Y4613">
        <v>11.27621663</v>
      </c>
      <c r="Z4613">
        <v>-73.122107779999993</v>
      </c>
      <c r="AA4613" s="1" t="s">
        <v>19</v>
      </c>
      <c r="AB4613">
        <v>972600100</v>
      </c>
      <c r="AC4613" t="str">
        <f>MID(TablaPivotFinal[[#This Row],[Fecha]],1,4)</f>
        <v>2016</v>
      </c>
      <c r="AD4613" t="str">
        <f>MID(TablaPivotFinal[[#This Row],[Fecha]],5,3)</f>
        <v>Ene</v>
      </c>
      <c r="AE4613" s="1">
        <v>972600100</v>
      </c>
      <c r="AF4613" s="1">
        <v>76405</v>
      </c>
    </row>
    <row r="4614" spans="1:32" x14ac:dyDescent="0.3">
      <c r="A4614" s="1" t="s">
        <v>826</v>
      </c>
      <c r="B4614" s="1" t="s">
        <v>827</v>
      </c>
      <c r="C4614">
        <v>9009</v>
      </c>
      <c r="D4614" s="1" t="s">
        <v>808</v>
      </c>
      <c r="E4614">
        <v>44</v>
      </c>
      <c r="F4614" s="1" t="s">
        <v>828</v>
      </c>
      <c r="G4614" s="1" t="s">
        <v>829</v>
      </c>
      <c r="H4614" s="1" t="s">
        <v>103</v>
      </c>
      <c r="I4614" s="1" t="s">
        <v>830</v>
      </c>
      <c r="J4614" s="1" t="s">
        <v>831</v>
      </c>
      <c r="K4614" t="s">
        <v>832</v>
      </c>
      <c r="L4614" t="s">
        <v>833</v>
      </c>
      <c r="M4614" s="1" t="s">
        <v>834</v>
      </c>
      <c r="N4614">
        <v>9600</v>
      </c>
      <c r="O4614">
        <v>14800</v>
      </c>
      <c r="P4614">
        <v>11900</v>
      </c>
      <c r="Q4614">
        <v>18900</v>
      </c>
      <c r="R4614">
        <v>27700</v>
      </c>
      <c r="S4614">
        <v>44700</v>
      </c>
      <c r="T4614">
        <v>56400</v>
      </c>
      <c r="U4614">
        <v>0</v>
      </c>
      <c r="V4614">
        <v>0</v>
      </c>
      <c r="W4614">
        <v>0</v>
      </c>
      <c r="X4614">
        <v>0</v>
      </c>
      <c r="Y4614">
        <v>11.27621663</v>
      </c>
      <c r="Z4614">
        <v>-73.122107779999993</v>
      </c>
      <c r="AA4614" s="1" t="s">
        <v>21</v>
      </c>
      <c r="AB4614">
        <v>858374200</v>
      </c>
      <c r="AC4614" t="str">
        <f>MID(TablaPivotFinal[[#This Row],[Fecha]],1,4)</f>
        <v>2016</v>
      </c>
      <c r="AD4614" t="str">
        <f>MID(TablaPivotFinal[[#This Row],[Fecha]],5,3)</f>
        <v>Feb</v>
      </c>
      <c r="AE4614" s="1">
        <v>858374200</v>
      </c>
      <c r="AF4614" s="1">
        <v>59804</v>
      </c>
    </row>
    <row r="4615" spans="1:32" x14ac:dyDescent="0.3">
      <c r="A4615" s="1" t="s">
        <v>826</v>
      </c>
      <c r="B4615" s="1" t="s">
        <v>827</v>
      </c>
      <c r="C4615">
        <v>9009</v>
      </c>
      <c r="D4615" s="1" t="s">
        <v>808</v>
      </c>
      <c r="E4615">
        <v>44</v>
      </c>
      <c r="F4615" s="1" t="s">
        <v>828</v>
      </c>
      <c r="G4615" s="1" t="s">
        <v>829</v>
      </c>
      <c r="H4615" s="1" t="s">
        <v>103</v>
      </c>
      <c r="I4615" s="1" t="s">
        <v>830</v>
      </c>
      <c r="J4615" s="1" t="s">
        <v>831</v>
      </c>
      <c r="K4615" t="s">
        <v>832</v>
      </c>
      <c r="L4615" t="s">
        <v>833</v>
      </c>
      <c r="M4615" s="1" t="s">
        <v>834</v>
      </c>
      <c r="N4615">
        <v>9600</v>
      </c>
      <c r="O4615">
        <v>14800</v>
      </c>
      <c r="P4615">
        <v>11900</v>
      </c>
      <c r="Q4615">
        <v>18900</v>
      </c>
      <c r="R4615">
        <v>27700</v>
      </c>
      <c r="S4615">
        <v>44700</v>
      </c>
      <c r="T4615">
        <v>56400</v>
      </c>
      <c r="U4615">
        <v>0</v>
      </c>
      <c r="V4615">
        <v>0</v>
      </c>
      <c r="W4615">
        <v>0</v>
      </c>
      <c r="X4615">
        <v>0</v>
      </c>
      <c r="Y4615">
        <v>11.27621663</v>
      </c>
      <c r="Z4615">
        <v>-73.122107779999993</v>
      </c>
      <c r="AA4615" s="1" t="s">
        <v>23</v>
      </c>
      <c r="AB4615">
        <v>993208200</v>
      </c>
      <c r="AC4615" t="str">
        <f>MID(TablaPivotFinal[[#This Row],[Fecha]],1,4)</f>
        <v>2016</v>
      </c>
      <c r="AD4615" t="str">
        <f>MID(TablaPivotFinal[[#This Row],[Fecha]],5,3)</f>
        <v>Jul</v>
      </c>
      <c r="AE4615" s="1">
        <v>993208200</v>
      </c>
      <c r="AF4615" s="1">
        <v>72289</v>
      </c>
    </row>
    <row r="4616" spans="1:32" x14ac:dyDescent="0.3">
      <c r="A4616" s="1" t="s">
        <v>826</v>
      </c>
      <c r="B4616" s="1" t="s">
        <v>827</v>
      </c>
      <c r="C4616">
        <v>9009</v>
      </c>
      <c r="D4616" s="1" t="s">
        <v>808</v>
      </c>
      <c r="E4616">
        <v>44</v>
      </c>
      <c r="F4616" s="1" t="s">
        <v>828</v>
      </c>
      <c r="G4616" s="1" t="s">
        <v>829</v>
      </c>
      <c r="H4616" s="1" t="s">
        <v>103</v>
      </c>
      <c r="I4616" s="1" t="s">
        <v>830</v>
      </c>
      <c r="J4616" s="1" t="s">
        <v>831</v>
      </c>
      <c r="K4616" t="s">
        <v>832</v>
      </c>
      <c r="L4616" t="s">
        <v>833</v>
      </c>
      <c r="M4616" s="1" t="s">
        <v>834</v>
      </c>
      <c r="N4616">
        <v>9600</v>
      </c>
      <c r="O4616">
        <v>14800</v>
      </c>
      <c r="P4616">
        <v>11900</v>
      </c>
      <c r="Q4616">
        <v>18900</v>
      </c>
      <c r="R4616">
        <v>27700</v>
      </c>
      <c r="S4616">
        <v>44700</v>
      </c>
      <c r="T4616">
        <v>56400</v>
      </c>
      <c r="U4616">
        <v>0</v>
      </c>
      <c r="V4616">
        <v>0</v>
      </c>
      <c r="W4616">
        <v>0</v>
      </c>
      <c r="X4616">
        <v>0</v>
      </c>
      <c r="Y4616">
        <v>11.27621663</v>
      </c>
      <c r="Z4616">
        <v>-73.122107779999993</v>
      </c>
      <c r="AA4616" s="1" t="s">
        <v>25</v>
      </c>
      <c r="AB4616">
        <v>886071200</v>
      </c>
      <c r="AC4616" t="str">
        <f>MID(TablaPivotFinal[[#This Row],[Fecha]],1,4)</f>
        <v>2016</v>
      </c>
      <c r="AD4616" t="str">
        <f>MID(TablaPivotFinal[[#This Row],[Fecha]],5,3)</f>
        <v>Jun</v>
      </c>
      <c r="AE4616" s="1">
        <v>886071200</v>
      </c>
      <c r="AF4616" s="1">
        <v>64022</v>
      </c>
    </row>
    <row r="4617" spans="1:32" x14ac:dyDescent="0.3">
      <c r="A4617" s="1" t="s">
        <v>826</v>
      </c>
      <c r="B4617" s="1" t="s">
        <v>827</v>
      </c>
      <c r="C4617">
        <v>9009</v>
      </c>
      <c r="D4617" s="1" t="s">
        <v>808</v>
      </c>
      <c r="E4617">
        <v>44</v>
      </c>
      <c r="F4617" s="1" t="s">
        <v>828</v>
      </c>
      <c r="G4617" s="1" t="s">
        <v>829</v>
      </c>
      <c r="H4617" s="1" t="s">
        <v>103</v>
      </c>
      <c r="I4617" s="1" t="s">
        <v>830</v>
      </c>
      <c r="J4617" s="1" t="s">
        <v>831</v>
      </c>
      <c r="K4617" t="s">
        <v>832</v>
      </c>
      <c r="L4617" t="s">
        <v>833</v>
      </c>
      <c r="M4617" s="1" t="s">
        <v>834</v>
      </c>
      <c r="N4617">
        <v>9600</v>
      </c>
      <c r="O4617">
        <v>14800</v>
      </c>
      <c r="P4617">
        <v>11900</v>
      </c>
      <c r="Q4617">
        <v>18900</v>
      </c>
      <c r="R4617">
        <v>27700</v>
      </c>
      <c r="S4617">
        <v>44700</v>
      </c>
      <c r="T4617">
        <v>56400</v>
      </c>
      <c r="U4617">
        <v>0</v>
      </c>
      <c r="V4617">
        <v>0</v>
      </c>
      <c r="W4617">
        <v>0</v>
      </c>
      <c r="X4617">
        <v>0</v>
      </c>
      <c r="Y4617">
        <v>11.27621663</v>
      </c>
      <c r="Z4617">
        <v>-73.122107779999993</v>
      </c>
      <c r="AA4617" s="1" t="s">
        <v>27</v>
      </c>
      <c r="AB4617">
        <v>941490400</v>
      </c>
      <c r="AC4617" t="str">
        <f>MID(TablaPivotFinal[[#This Row],[Fecha]],1,4)</f>
        <v>2016</v>
      </c>
      <c r="AD4617" t="str">
        <f>MID(TablaPivotFinal[[#This Row],[Fecha]],5,3)</f>
        <v>Mar</v>
      </c>
      <c r="AE4617" s="1">
        <v>941490400</v>
      </c>
      <c r="AF4617" s="1">
        <v>72422</v>
      </c>
    </row>
    <row r="4618" spans="1:32" x14ac:dyDescent="0.3">
      <c r="A4618" s="1" t="s">
        <v>826</v>
      </c>
      <c r="B4618" s="1" t="s">
        <v>827</v>
      </c>
      <c r="C4618">
        <v>9009</v>
      </c>
      <c r="D4618" s="1" t="s">
        <v>808</v>
      </c>
      <c r="E4618">
        <v>44</v>
      </c>
      <c r="F4618" s="1" t="s">
        <v>828</v>
      </c>
      <c r="G4618" s="1" t="s">
        <v>829</v>
      </c>
      <c r="H4618" s="1" t="s">
        <v>103</v>
      </c>
      <c r="I4618" s="1" t="s">
        <v>830</v>
      </c>
      <c r="J4618" s="1" t="s">
        <v>831</v>
      </c>
      <c r="K4618" t="s">
        <v>832</v>
      </c>
      <c r="L4618" t="s">
        <v>833</v>
      </c>
      <c r="M4618" s="1" t="s">
        <v>834</v>
      </c>
      <c r="N4618">
        <v>9600</v>
      </c>
      <c r="O4618">
        <v>14800</v>
      </c>
      <c r="P4618">
        <v>11900</v>
      </c>
      <c r="Q4618">
        <v>18900</v>
      </c>
      <c r="R4618">
        <v>27700</v>
      </c>
      <c r="S4618">
        <v>44700</v>
      </c>
      <c r="T4618">
        <v>56400</v>
      </c>
      <c r="U4618">
        <v>0</v>
      </c>
      <c r="V4618">
        <v>0</v>
      </c>
      <c r="W4618">
        <v>0</v>
      </c>
      <c r="X4618">
        <v>0</v>
      </c>
      <c r="Y4618">
        <v>11.27621663</v>
      </c>
      <c r="Z4618">
        <v>-73.122107779999993</v>
      </c>
      <c r="AA4618" s="1" t="s">
        <v>29</v>
      </c>
      <c r="AB4618">
        <v>675639000</v>
      </c>
      <c r="AC4618" t="str">
        <f>MID(TablaPivotFinal[[#This Row],[Fecha]],1,4)</f>
        <v>2016</v>
      </c>
      <c r="AD4618" t="str">
        <f>MID(TablaPivotFinal[[#This Row],[Fecha]],5,3)</f>
        <v>May</v>
      </c>
      <c r="AE4618" s="1">
        <v>675639000</v>
      </c>
      <c r="AF4618" s="1">
        <v>58418</v>
      </c>
    </row>
    <row r="4619" spans="1:32" x14ac:dyDescent="0.3">
      <c r="A4619" s="1" t="s">
        <v>826</v>
      </c>
      <c r="B4619" s="1" t="s">
        <v>827</v>
      </c>
      <c r="C4619">
        <v>9009</v>
      </c>
      <c r="D4619" s="1" t="s">
        <v>808</v>
      </c>
      <c r="E4619">
        <v>44</v>
      </c>
      <c r="F4619" s="1" t="s">
        <v>828</v>
      </c>
      <c r="G4619" s="1" t="s">
        <v>829</v>
      </c>
      <c r="H4619" s="1" t="s">
        <v>103</v>
      </c>
      <c r="I4619" s="1" t="s">
        <v>830</v>
      </c>
      <c r="J4619" s="1" t="s">
        <v>831</v>
      </c>
      <c r="K4619" t="s">
        <v>832</v>
      </c>
      <c r="L4619" t="s">
        <v>833</v>
      </c>
      <c r="M4619" s="1" t="s">
        <v>834</v>
      </c>
      <c r="N4619">
        <v>9600</v>
      </c>
      <c r="O4619">
        <v>14800</v>
      </c>
      <c r="P4619">
        <v>11900</v>
      </c>
      <c r="Q4619">
        <v>18900</v>
      </c>
      <c r="R4619">
        <v>27700</v>
      </c>
      <c r="S4619">
        <v>44700</v>
      </c>
      <c r="T4619">
        <v>56400</v>
      </c>
      <c r="U4619">
        <v>0</v>
      </c>
      <c r="V4619">
        <v>0</v>
      </c>
      <c r="W4619">
        <v>0</v>
      </c>
      <c r="X4619">
        <v>0</v>
      </c>
      <c r="Y4619">
        <v>11.27621663</v>
      </c>
      <c r="Z4619">
        <v>-73.122107779999993</v>
      </c>
      <c r="AA4619" s="1" t="s">
        <v>31</v>
      </c>
      <c r="AB4619">
        <v>1023181300</v>
      </c>
      <c r="AC4619" t="str">
        <f>MID(TablaPivotFinal[[#This Row],[Fecha]],1,4)</f>
        <v>2016</v>
      </c>
      <c r="AD4619" t="str">
        <f>MID(TablaPivotFinal[[#This Row],[Fecha]],5,3)</f>
        <v>Nov</v>
      </c>
      <c r="AE4619" s="1">
        <v>1023181300</v>
      </c>
      <c r="AF4619" s="1">
        <v>69316</v>
      </c>
    </row>
    <row r="4620" spans="1:32" x14ac:dyDescent="0.3">
      <c r="A4620" s="1" t="s">
        <v>826</v>
      </c>
      <c r="B4620" s="1" t="s">
        <v>827</v>
      </c>
      <c r="C4620">
        <v>9009</v>
      </c>
      <c r="D4620" s="1" t="s">
        <v>808</v>
      </c>
      <c r="E4620">
        <v>44</v>
      </c>
      <c r="F4620" s="1" t="s">
        <v>828</v>
      </c>
      <c r="G4620" s="1" t="s">
        <v>829</v>
      </c>
      <c r="H4620" s="1" t="s">
        <v>103</v>
      </c>
      <c r="I4620" s="1" t="s">
        <v>830</v>
      </c>
      <c r="J4620" s="1" t="s">
        <v>831</v>
      </c>
      <c r="K4620" t="s">
        <v>832</v>
      </c>
      <c r="L4620" t="s">
        <v>833</v>
      </c>
      <c r="M4620" s="1" t="s">
        <v>834</v>
      </c>
      <c r="N4620">
        <v>9600</v>
      </c>
      <c r="O4620">
        <v>14800</v>
      </c>
      <c r="P4620">
        <v>11900</v>
      </c>
      <c r="Q4620">
        <v>18900</v>
      </c>
      <c r="R4620">
        <v>27700</v>
      </c>
      <c r="S4620">
        <v>44700</v>
      </c>
      <c r="T4620">
        <v>56400</v>
      </c>
      <c r="U4620">
        <v>0</v>
      </c>
      <c r="V4620">
        <v>0</v>
      </c>
      <c r="W4620">
        <v>0</v>
      </c>
      <c r="X4620">
        <v>0</v>
      </c>
      <c r="Y4620">
        <v>11.27621663</v>
      </c>
      <c r="Z4620">
        <v>-73.122107779999993</v>
      </c>
      <c r="AA4620" s="1" t="s">
        <v>33</v>
      </c>
      <c r="AB4620">
        <v>1072414000</v>
      </c>
      <c r="AC4620" t="str">
        <f>MID(TablaPivotFinal[[#This Row],[Fecha]],1,4)</f>
        <v>2016</v>
      </c>
      <c r="AD4620" t="str">
        <f>MID(TablaPivotFinal[[#This Row],[Fecha]],5,3)</f>
        <v>Oct</v>
      </c>
      <c r="AE4620" s="1">
        <v>1072414000</v>
      </c>
      <c r="AF4620" s="1">
        <v>71597</v>
      </c>
    </row>
    <row r="4621" spans="1:32" x14ac:dyDescent="0.3">
      <c r="A4621" s="1" t="s">
        <v>826</v>
      </c>
      <c r="B4621" s="1" t="s">
        <v>827</v>
      </c>
      <c r="C4621">
        <v>9009</v>
      </c>
      <c r="D4621" s="1" t="s">
        <v>808</v>
      </c>
      <c r="E4621">
        <v>44</v>
      </c>
      <c r="F4621" s="1" t="s">
        <v>828</v>
      </c>
      <c r="G4621" s="1" t="s">
        <v>829</v>
      </c>
      <c r="H4621" s="1" t="s">
        <v>103</v>
      </c>
      <c r="I4621" s="1" t="s">
        <v>830</v>
      </c>
      <c r="J4621" s="1" t="s">
        <v>831</v>
      </c>
      <c r="K4621" t="s">
        <v>832</v>
      </c>
      <c r="L4621" t="s">
        <v>833</v>
      </c>
      <c r="M4621" s="1" t="s">
        <v>834</v>
      </c>
      <c r="N4621">
        <v>9600</v>
      </c>
      <c r="O4621">
        <v>14800</v>
      </c>
      <c r="P4621">
        <v>11900</v>
      </c>
      <c r="Q4621">
        <v>18900</v>
      </c>
      <c r="R4621">
        <v>27700</v>
      </c>
      <c r="S4621">
        <v>44700</v>
      </c>
      <c r="T4621">
        <v>56400</v>
      </c>
      <c r="U4621">
        <v>0</v>
      </c>
      <c r="V4621">
        <v>0</v>
      </c>
      <c r="W4621">
        <v>0</v>
      </c>
      <c r="X4621">
        <v>0</v>
      </c>
      <c r="Y4621">
        <v>11.27621663</v>
      </c>
      <c r="Z4621">
        <v>-73.122107779999993</v>
      </c>
      <c r="AA4621" s="1" t="s">
        <v>35</v>
      </c>
      <c r="AB4621">
        <v>989306400</v>
      </c>
      <c r="AC4621" t="str">
        <f>MID(TablaPivotFinal[[#This Row],[Fecha]],1,4)</f>
        <v>2016</v>
      </c>
      <c r="AD4621" t="str">
        <f>MID(TablaPivotFinal[[#This Row],[Fecha]],5,3)</f>
        <v>Sep</v>
      </c>
      <c r="AE4621" s="1">
        <v>989306400</v>
      </c>
      <c r="AF4621" s="1">
        <v>66594</v>
      </c>
    </row>
    <row r="4622" spans="1:32" x14ac:dyDescent="0.3">
      <c r="A4622" s="1" t="s">
        <v>826</v>
      </c>
      <c r="B4622" s="1" t="s">
        <v>827</v>
      </c>
      <c r="C4622">
        <v>9009</v>
      </c>
      <c r="D4622" s="1" t="s">
        <v>808</v>
      </c>
      <c r="E4622">
        <v>44</v>
      </c>
      <c r="F4622" s="1" t="s">
        <v>828</v>
      </c>
      <c r="G4622" s="1" t="s">
        <v>829</v>
      </c>
      <c r="H4622" s="1" t="s">
        <v>103</v>
      </c>
      <c r="I4622" s="1" t="s">
        <v>830</v>
      </c>
      <c r="J4622" s="1" t="s">
        <v>831</v>
      </c>
      <c r="K4622" t="s">
        <v>832</v>
      </c>
      <c r="L4622" t="s">
        <v>833</v>
      </c>
      <c r="M4622" s="1" t="s">
        <v>834</v>
      </c>
      <c r="N4622">
        <v>9600</v>
      </c>
      <c r="O4622">
        <v>14800</v>
      </c>
      <c r="P4622">
        <v>11900</v>
      </c>
      <c r="Q4622">
        <v>18900</v>
      </c>
      <c r="R4622">
        <v>27700</v>
      </c>
      <c r="S4622">
        <v>44700</v>
      </c>
      <c r="T4622">
        <v>56400</v>
      </c>
      <c r="U4622">
        <v>0</v>
      </c>
      <c r="V4622">
        <v>0</v>
      </c>
      <c r="W4622">
        <v>0</v>
      </c>
      <c r="X4622">
        <v>0</v>
      </c>
      <c r="Y4622">
        <v>11.27621663</v>
      </c>
      <c r="Z4622">
        <v>-73.122107779999993</v>
      </c>
      <c r="AA4622" s="1" t="s">
        <v>37</v>
      </c>
      <c r="AB4622">
        <v>967384800</v>
      </c>
      <c r="AC4622" t="str">
        <f>MID(TablaPivotFinal[[#This Row],[Fecha]],1,4)</f>
        <v>2017</v>
      </c>
      <c r="AD4622" t="str">
        <f>MID(TablaPivotFinal[[#This Row],[Fecha]],5,3)</f>
        <v>Abr</v>
      </c>
      <c r="AE4622" s="1">
        <v>967384800</v>
      </c>
      <c r="AF4622" s="1">
        <v>2448.4</v>
      </c>
    </row>
    <row r="4623" spans="1:32" x14ac:dyDescent="0.3">
      <c r="A4623" s="1" t="s">
        <v>826</v>
      </c>
      <c r="B4623" s="1" t="s">
        <v>827</v>
      </c>
      <c r="C4623">
        <v>9009</v>
      </c>
      <c r="D4623" s="1" t="s">
        <v>808</v>
      </c>
      <c r="E4623">
        <v>44</v>
      </c>
      <c r="F4623" s="1" t="s">
        <v>828</v>
      </c>
      <c r="G4623" s="1" t="s">
        <v>829</v>
      </c>
      <c r="H4623" s="1" t="s">
        <v>103</v>
      </c>
      <c r="I4623" s="1" t="s">
        <v>830</v>
      </c>
      <c r="J4623" s="1" t="s">
        <v>831</v>
      </c>
      <c r="K4623" t="s">
        <v>832</v>
      </c>
      <c r="L4623" t="s">
        <v>833</v>
      </c>
      <c r="M4623" s="1" t="s">
        <v>834</v>
      </c>
      <c r="N4623">
        <v>9600</v>
      </c>
      <c r="O4623">
        <v>14800</v>
      </c>
      <c r="P4623">
        <v>11900</v>
      </c>
      <c r="Q4623">
        <v>18900</v>
      </c>
      <c r="R4623">
        <v>27700</v>
      </c>
      <c r="S4623">
        <v>44700</v>
      </c>
      <c r="T4623">
        <v>56400</v>
      </c>
      <c r="U4623">
        <v>0</v>
      </c>
      <c r="V4623">
        <v>0</v>
      </c>
      <c r="W4623">
        <v>0</v>
      </c>
      <c r="X4623">
        <v>0</v>
      </c>
      <c r="Y4623">
        <v>11.27621663</v>
      </c>
      <c r="Z4623">
        <v>-73.122107779999993</v>
      </c>
      <c r="AA4623" s="1" t="s">
        <v>39</v>
      </c>
      <c r="AB4623">
        <v>1003345100</v>
      </c>
      <c r="AC4623" t="str">
        <f>MID(TablaPivotFinal[[#This Row],[Fecha]],1,4)</f>
        <v>2017</v>
      </c>
      <c r="AD4623" t="str">
        <f>MID(TablaPivotFinal[[#This Row],[Fecha]],5,3)</f>
        <v>Ago</v>
      </c>
      <c r="AE4623" s="1">
        <v>1003345100</v>
      </c>
      <c r="AF4623" s="1">
        <v>2283.4516130000002</v>
      </c>
    </row>
    <row r="4624" spans="1:32" x14ac:dyDescent="0.3">
      <c r="A4624" s="1" t="s">
        <v>826</v>
      </c>
      <c r="B4624" s="1" t="s">
        <v>827</v>
      </c>
      <c r="C4624">
        <v>9009</v>
      </c>
      <c r="D4624" s="1" t="s">
        <v>808</v>
      </c>
      <c r="E4624">
        <v>44</v>
      </c>
      <c r="F4624" s="1" t="s">
        <v>828</v>
      </c>
      <c r="G4624" s="1" t="s">
        <v>829</v>
      </c>
      <c r="H4624" s="1" t="s">
        <v>103</v>
      </c>
      <c r="I4624" s="1" t="s">
        <v>830</v>
      </c>
      <c r="J4624" s="1" t="s">
        <v>831</v>
      </c>
      <c r="K4624" t="s">
        <v>832</v>
      </c>
      <c r="L4624" t="s">
        <v>833</v>
      </c>
      <c r="M4624" s="1" t="s">
        <v>834</v>
      </c>
      <c r="N4624">
        <v>9600</v>
      </c>
      <c r="O4624">
        <v>14800</v>
      </c>
      <c r="P4624">
        <v>11900</v>
      </c>
      <c r="Q4624">
        <v>18900</v>
      </c>
      <c r="R4624">
        <v>27700</v>
      </c>
      <c r="S4624">
        <v>44700</v>
      </c>
      <c r="T4624">
        <v>56400</v>
      </c>
      <c r="U4624">
        <v>0</v>
      </c>
      <c r="V4624">
        <v>0</v>
      </c>
      <c r="W4624">
        <v>0</v>
      </c>
      <c r="X4624">
        <v>0</v>
      </c>
      <c r="Y4624">
        <v>11.27621663</v>
      </c>
      <c r="Z4624">
        <v>-73.122107779999993</v>
      </c>
      <c r="AA4624" s="1" t="s">
        <v>41</v>
      </c>
      <c r="AB4624">
        <v>1132678500</v>
      </c>
      <c r="AC4624" t="str">
        <f>MID(TablaPivotFinal[[#This Row],[Fecha]],1,4)</f>
        <v>2017</v>
      </c>
      <c r="AD4624" t="str">
        <f>MID(TablaPivotFinal[[#This Row],[Fecha]],5,3)</f>
        <v>Dic</v>
      </c>
      <c r="AE4624" s="1">
        <v>1132678500</v>
      </c>
      <c r="AF4624" s="1">
        <v>2701.83871</v>
      </c>
    </row>
    <row r="4625" spans="1:32" x14ac:dyDescent="0.3">
      <c r="A4625" s="1" t="s">
        <v>826</v>
      </c>
      <c r="B4625" s="1" t="s">
        <v>827</v>
      </c>
      <c r="C4625">
        <v>9009</v>
      </c>
      <c r="D4625" s="1" t="s">
        <v>808</v>
      </c>
      <c r="E4625">
        <v>44</v>
      </c>
      <c r="F4625" s="1" t="s">
        <v>828</v>
      </c>
      <c r="G4625" s="1" t="s">
        <v>829</v>
      </c>
      <c r="H4625" s="1" t="s">
        <v>103</v>
      </c>
      <c r="I4625" s="1" t="s">
        <v>830</v>
      </c>
      <c r="J4625" s="1" t="s">
        <v>831</v>
      </c>
      <c r="K4625" t="s">
        <v>832</v>
      </c>
      <c r="L4625" t="s">
        <v>833</v>
      </c>
      <c r="M4625" s="1" t="s">
        <v>834</v>
      </c>
      <c r="N4625">
        <v>9600</v>
      </c>
      <c r="O4625">
        <v>14800</v>
      </c>
      <c r="P4625">
        <v>11900</v>
      </c>
      <c r="Q4625">
        <v>18900</v>
      </c>
      <c r="R4625">
        <v>27700</v>
      </c>
      <c r="S4625">
        <v>44700</v>
      </c>
      <c r="T4625">
        <v>56400</v>
      </c>
      <c r="U4625">
        <v>0</v>
      </c>
      <c r="V4625">
        <v>0</v>
      </c>
      <c r="W4625">
        <v>0</v>
      </c>
      <c r="X4625">
        <v>0</v>
      </c>
      <c r="Y4625">
        <v>11.27621663</v>
      </c>
      <c r="Z4625">
        <v>-73.122107779999993</v>
      </c>
      <c r="AA4625" s="1" t="s">
        <v>43</v>
      </c>
      <c r="AB4625">
        <v>1110319000</v>
      </c>
      <c r="AC4625" t="str">
        <f>MID(TablaPivotFinal[[#This Row],[Fecha]],1,4)</f>
        <v>2017</v>
      </c>
      <c r="AD4625" t="str">
        <f>MID(TablaPivotFinal[[#This Row],[Fecha]],5,3)</f>
        <v>Ene</v>
      </c>
      <c r="AE4625" s="1">
        <v>1110319000</v>
      </c>
      <c r="AF4625" s="1">
        <v>2673.580645</v>
      </c>
    </row>
    <row r="4626" spans="1:32" x14ac:dyDescent="0.3">
      <c r="A4626" s="1" t="s">
        <v>826</v>
      </c>
      <c r="B4626" s="1" t="s">
        <v>827</v>
      </c>
      <c r="C4626">
        <v>9009</v>
      </c>
      <c r="D4626" s="1" t="s">
        <v>808</v>
      </c>
      <c r="E4626">
        <v>44</v>
      </c>
      <c r="F4626" s="1" t="s">
        <v>828</v>
      </c>
      <c r="G4626" s="1" t="s">
        <v>829</v>
      </c>
      <c r="H4626" s="1" t="s">
        <v>103</v>
      </c>
      <c r="I4626" s="1" t="s">
        <v>830</v>
      </c>
      <c r="J4626" s="1" t="s">
        <v>831</v>
      </c>
      <c r="K4626" t="s">
        <v>832</v>
      </c>
      <c r="L4626" t="s">
        <v>833</v>
      </c>
      <c r="M4626" s="1" t="s">
        <v>834</v>
      </c>
      <c r="N4626">
        <v>9600</v>
      </c>
      <c r="O4626">
        <v>14800</v>
      </c>
      <c r="P4626">
        <v>11900</v>
      </c>
      <c r="Q4626">
        <v>18900</v>
      </c>
      <c r="R4626">
        <v>27700</v>
      </c>
      <c r="S4626">
        <v>44700</v>
      </c>
      <c r="T4626">
        <v>56400</v>
      </c>
      <c r="U4626">
        <v>0</v>
      </c>
      <c r="V4626">
        <v>0</v>
      </c>
      <c r="W4626">
        <v>0</v>
      </c>
      <c r="X4626">
        <v>0</v>
      </c>
      <c r="Y4626">
        <v>11.27621663</v>
      </c>
      <c r="Z4626">
        <v>-73.122107779999993</v>
      </c>
      <c r="AA4626" s="1" t="s">
        <v>45</v>
      </c>
      <c r="AB4626">
        <v>952529800</v>
      </c>
      <c r="AC4626" t="str">
        <f>MID(TablaPivotFinal[[#This Row],[Fecha]],1,4)</f>
        <v>2017</v>
      </c>
      <c r="AD4626" t="str">
        <f>MID(TablaPivotFinal[[#This Row],[Fecha]],5,3)</f>
        <v>Feb</v>
      </c>
      <c r="AE4626" s="1">
        <v>952529800</v>
      </c>
      <c r="AF4626" s="1">
        <v>2279.0714290000001</v>
      </c>
    </row>
    <row r="4627" spans="1:32" x14ac:dyDescent="0.3">
      <c r="A4627" s="1" t="s">
        <v>826</v>
      </c>
      <c r="B4627" s="1" t="s">
        <v>827</v>
      </c>
      <c r="C4627">
        <v>9009</v>
      </c>
      <c r="D4627" s="1" t="s">
        <v>808</v>
      </c>
      <c r="E4627">
        <v>44</v>
      </c>
      <c r="F4627" s="1" t="s">
        <v>828</v>
      </c>
      <c r="G4627" s="1" t="s">
        <v>829</v>
      </c>
      <c r="H4627" s="1" t="s">
        <v>103</v>
      </c>
      <c r="I4627" s="1" t="s">
        <v>830</v>
      </c>
      <c r="J4627" s="1" t="s">
        <v>831</v>
      </c>
      <c r="K4627" t="s">
        <v>832</v>
      </c>
      <c r="L4627" t="s">
        <v>833</v>
      </c>
      <c r="M4627" s="1" t="s">
        <v>834</v>
      </c>
      <c r="N4627">
        <v>9600</v>
      </c>
      <c r="O4627">
        <v>14800</v>
      </c>
      <c r="P4627">
        <v>11900</v>
      </c>
      <c r="Q4627">
        <v>18900</v>
      </c>
      <c r="R4627">
        <v>27700</v>
      </c>
      <c r="S4627">
        <v>44700</v>
      </c>
      <c r="T4627">
        <v>56400</v>
      </c>
      <c r="U4627">
        <v>0</v>
      </c>
      <c r="V4627">
        <v>0</v>
      </c>
      <c r="W4627">
        <v>0</v>
      </c>
      <c r="X4627">
        <v>0</v>
      </c>
      <c r="Y4627">
        <v>11.27621663</v>
      </c>
      <c r="Z4627">
        <v>-73.122107779999993</v>
      </c>
      <c r="AA4627" s="1" t="s">
        <v>47</v>
      </c>
      <c r="AB4627">
        <v>1084802800</v>
      </c>
      <c r="AC4627" t="str">
        <f>MID(TablaPivotFinal[[#This Row],[Fecha]],1,4)</f>
        <v>2017</v>
      </c>
      <c r="AD4627" t="str">
        <f>MID(TablaPivotFinal[[#This Row],[Fecha]],5,3)</f>
        <v>Jul</v>
      </c>
      <c r="AE4627" s="1">
        <v>1084802800</v>
      </c>
      <c r="AF4627" s="1">
        <v>2394.5483869999998</v>
      </c>
    </row>
    <row r="4628" spans="1:32" x14ac:dyDescent="0.3">
      <c r="A4628" s="1" t="s">
        <v>826</v>
      </c>
      <c r="B4628" s="1" t="s">
        <v>827</v>
      </c>
      <c r="C4628">
        <v>9009</v>
      </c>
      <c r="D4628" s="1" t="s">
        <v>808</v>
      </c>
      <c r="E4628">
        <v>44</v>
      </c>
      <c r="F4628" s="1" t="s">
        <v>828</v>
      </c>
      <c r="G4628" s="1" t="s">
        <v>829</v>
      </c>
      <c r="H4628" s="1" t="s">
        <v>103</v>
      </c>
      <c r="I4628" s="1" t="s">
        <v>830</v>
      </c>
      <c r="J4628" s="1" t="s">
        <v>831</v>
      </c>
      <c r="K4628" t="s">
        <v>832</v>
      </c>
      <c r="L4628" t="s">
        <v>833</v>
      </c>
      <c r="M4628" s="1" t="s">
        <v>834</v>
      </c>
      <c r="N4628">
        <v>9600</v>
      </c>
      <c r="O4628">
        <v>14800</v>
      </c>
      <c r="P4628">
        <v>11900</v>
      </c>
      <c r="Q4628">
        <v>18900</v>
      </c>
      <c r="R4628">
        <v>27700</v>
      </c>
      <c r="S4628">
        <v>44700</v>
      </c>
      <c r="T4628">
        <v>56400</v>
      </c>
      <c r="U4628">
        <v>0</v>
      </c>
      <c r="V4628">
        <v>0</v>
      </c>
      <c r="W4628">
        <v>0</v>
      </c>
      <c r="X4628">
        <v>0</v>
      </c>
      <c r="Y4628">
        <v>11.27621663</v>
      </c>
      <c r="Z4628">
        <v>-73.122107779999993</v>
      </c>
      <c r="AA4628" s="1" t="s">
        <v>49</v>
      </c>
      <c r="AB4628">
        <v>982205300</v>
      </c>
      <c r="AC4628" t="str">
        <f>MID(TablaPivotFinal[[#This Row],[Fecha]],1,4)</f>
        <v>2017</v>
      </c>
      <c r="AD4628" t="str">
        <f>MID(TablaPivotFinal[[#This Row],[Fecha]],5,3)</f>
        <v>Jun</v>
      </c>
      <c r="AE4628" s="1">
        <v>982205300</v>
      </c>
      <c r="AF4628" s="1">
        <v>2330.2666669999999</v>
      </c>
    </row>
    <row r="4629" spans="1:32" x14ac:dyDescent="0.3">
      <c r="A4629" s="1" t="s">
        <v>826</v>
      </c>
      <c r="B4629" s="1" t="s">
        <v>827</v>
      </c>
      <c r="C4629">
        <v>9009</v>
      </c>
      <c r="D4629" s="1" t="s">
        <v>808</v>
      </c>
      <c r="E4629">
        <v>44</v>
      </c>
      <c r="F4629" s="1" t="s">
        <v>828</v>
      </c>
      <c r="G4629" s="1" t="s">
        <v>829</v>
      </c>
      <c r="H4629" s="1" t="s">
        <v>103</v>
      </c>
      <c r="I4629" s="1" t="s">
        <v>830</v>
      </c>
      <c r="J4629" s="1" t="s">
        <v>831</v>
      </c>
      <c r="K4629" t="s">
        <v>832</v>
      </c>
      <c r="L4629" t="s">
        <v>833</v>
      </c>
      <c r="M4629" s="1" t="s">
        <v>834</v>
      </c>
      <c r="N4629">
        <v>9600</v>
      </c>
      <c r="O4629">
        <v>14800</v>
      </c>
      <c r="P4629">
        <v>11900</v>
      </c>
      <c r="Q4629">
        <v>18900</v>
      </c>
      <c r="R4629">
        <v>27700</v>
      </c>
      <c r="S4629">
        <v>44700</v>
      </c>
      <c r="T4629">
        <v>56400</v>
      </c>
      <c r="U4629">
        <v>0</v>
      </c>
      <c r="V4629">
        <v>0</v>
      </c>
      <c r="W4629">
        <v>0</v>
      </c>
      <c r="X4629">
        <v>0</v>
      </c>
      <c r="Y4629">
        <v>11.27621663</v>
      </c>
      <c r="Z4629">
        <v>-73.122107779999993</v>
      </c>
      <c r="AA4629" s="1" t="s">
        <v>51</v>
      </c>
      <c r="AB4629">
        <v>972622100</v>
      </c>
      <c r="AC4629" t="str">
        <f>MID(TablaPivotFinal[[#This Row],[Fecha]],1,4)</f>
        <v>2017</v>
      </c>
      <c r="AD4629" t="str">
        <f>MID(TablaPivotFinal[[#This Row],[Fecha]],5,3)</f>
        <v>Mar</v>
      </c>
      <c r="AE4629" s="1">
        <v>972622100</v>
      </c>
      <c r="AF4629" s="1">
        <v>2185.5161290000001</v>
      </c>
    </row>
    <row r="4630" spans="1:32" x14ac:dyDescent="0.3">
      <c r="A4630" s="1" t="s">
        <v>826</v>
      </c>
      <c r="B4630" s="1" t="s">
        <v>827</v>
      </c>
      <c r="C4630">
        <v>9009</v>
      </c>
      <c r="D4630" s="1" t="s">
        <v>808</v>
      </c>
      <c r="E4630">
        <v>44</v>
      </c>
      <c r="F4630" s="1" t="s">
        <v>828</v>
      </c>
      <c r="G4630" s="1" t="s">
        <v>829</v>
      </c>
      <c r="H4630" s="1" t="s">
        <v>103</v>
      </c>
      <c r="I4630" s="1" t="s">
        <v>830</v>
      </c>
      <c r="J4630" s="1" t="s">
        <v>831</v>
      </c>
      <c r="K4630" t="s">
        <v>832</v>
      </c>
      <c r="L4630" t="s">
        <v>833</v>
      </c>
      <c r="M4630" s="1" t="s">
        <v>834</v>
      </c>
      <c r="N4630">
        <v>9600</v>
      </c>
      <c r="O4630">
        <v>14800</v>
      </c>
      <c r="P4630">
        <v>11900</v>
      </c>
      <c r="Q4630">
        <v>18900</v>
      </c>
      <c r="R4630">
        <v>27700</v>
      </c>
      <c r="S4630">
        <v>44700</v>
      </c>
      <c r="T4630">
        <v>56400</v>
      </c>
      <c r="U4630">
        <v>0</v>
      </c>
      <c r="V4630">
        <v>0</v>
      </c>
      <c r="W4630">
        <v>0</v>
      </c>
      <c r="X4630">
        <v>0</v>
      </c>
      <c r="Y4630">
        <v>11.27621663</v>
      </c>
      <c r="Z4630">
        <v>-73.122107779999993</v>
      </c>
      <c r="AA4630" s="1" t="s">
        <v>53</v>
      </c>
      <c r="AB4630">
        <v>887523400</v>
      </c>
      <c r="AC4630" t="str">
        <f>MID(TablaPivotFinal[[#This Row],[Fecha]],1,4)</f>
        <v>2017</v>
      </c>
      <c r="AD4630" t="str">
        <f>MID(TablaPivotFinal[[#This Row],[Fecha]],5,3)</f>
        <v>May</v>
      </c>
      <c r="AE4630" s="1">
        <v>887523400</v>
      </c>
      <c r="AF4630" s="1">
        <v>2095.3225809999999</v>
      </c>
    </row>
    <row r="4631" spans="1:32" x14ac:dyDescent="0.3">
      <c r="A4631" s="1" t="s">
        <v>826</v>
      </c>
      <c r="B4631" s="1" t="s">
        <v>827</v>
      </c>
      <c r="C4631">
        <v>9009</v>
      </c>
      <c r="D4631" s="1" t="s">
        <v>808</v>
      </c>
      <c r="E4631">
        <v>44</v>
      </c>
      <c r="F4631" s="1" t="s">
        <v>828</v>
      </c>
      <c r="G4631" s="1" t="s">
        <v>829</v>
      </c>
      <c r="H4631" s="1" t="s">
        <v>103</v>
      </c>
      <c r="I4631" s="1" t="s">
        <v>830</v>
      </c>
      <c r="J4631" s="1" t="s">
        <v>831</v>
      </c>
      <c r="K4631" t="s">
        <v>832</v>
      </c>
      <c r="L4631" t="s">
        <v>833</v>
      </c>
      <c r="M4631" s="1" t="s">
        <v>834</v>
      </c>
      <c r="N4631">
        <v>9600</v>
      </c>
      <c r="O4631">
        <v>14800</v>
      </c>
      <c r="P4631">
        <v>11900</v>
      </c>
      <c r="Q4631">
        <v>18900</v>
      </c>
      <c r="R4631">
        <v>27700</v>
      </c>
      <c r="S4631">
        <v>44700</v>
      </c>
      <c r="T4631">
        <v>56400</v>
      </c>
      <c r="U4631">
        <v>0</v>
      </c>
      <c r="V4631">
        <v>0</v>
      </c>
      <c r="W4631">
        <v>0</v>
      </c>
      <c r="X4631">
        <v>0</v>
      </c>
      <c r="Y4631">
        <v>11.27621663</v>
      </c>
      <c r="Z4631">
        <v>-73.122107779999993</v>
      </c>
      <c r="AA4631" s="1" t="s">
        <v>55</v>
      </c>
      <c r="AB4631">
        <v>1001695300</v>
      </c>
      <c r="AC4631" t="str">
        <f>MID(TablaPivotFinal[[#This Row],[Fecha]],1,4)</f>
        <v>2017</v>
      </c>
      <c r="AD4631" t="str">
        <f>MID(TablaPivotFinal[[#This Row],[Fecha]],5,3)</f>
        <v>Nov</v>
      </c>
      <c r="AE4631" s="1">
        <v>1001695300</v>
      </c>
      <c r="AF4631" s="1">
        <v>2335.7666669999999</v>
      </c>
    </row>
    <row r="4632" spans="1:32" x14ac:dyDescent="0.3">
      <c r="A4632" s="1" t="s">
        <v>826</v>
      </c>
      <c r="B4632" s="1" t="s">
        <v>827</v>
      </c>
      <c r="C4632">
        <v>9009</v>
      </c>
      <c r="D4632" s="1" t="s">
        <v>808</v>
      </c>
      <c r="E4632">
        <v>44</v>
      </c>
      <c r="F4632" s="1" t="s">
        <v>828</v>
      </c>
      <c r="G4632" s="1" t="s">
        <v>829</v>
      </c>
      <c r="H4632" s="1" t="s">
        <v>103</v>
      </c>
      <c r="I4632" s="1" t="s">
        <v>830</v>
      </c>
      <c r="J4632" s="1" t="s">
        <v>831</v>
      </c>
      <c r="K4632" t="s">
        <v>832</v>
      </c>
      <c r="L4632" t="s">
        <v>833</v>
      </c>
      <c r="M4632" s="1" t="s">
        <v>834</v>
      </c>
      <c r="N4632">
        <v>9600</v>
      </c>
      <c r="O4632">
        <v>14800</v>
      </c>
      <c r="P4632">
        <v>11900</v>
      </c>
      <c r="Q4632">
        <v>18900</v>
      </c>
      <c r="R4632">
        <v>27700</v>
      </c>
      <c r="S4632">
        <v>44700</v>
      </c>
      <c r="T4632">
        <v>56400</v>
      </c>
      <c r="U4632">
        <v>0</v>
      </c>
      <c r="V4632">
        <v>0</v>
      </c>
      <c r="W4632">
        <v>0</v>
      </c>
      <c r="X4632">
        <v>0</v>
      </c>
      <c r="Y4632">
        <v>11.27621663</v>
      </c>
      <c r="Z4632">
        <v>-73.122107779999993</v>
      </c>
      <c r="AA4632" s="1" t="s">
        <v>57</v>
      </c>
      <c r="AB4632">
        <v>1102680000</v>
      </c>
      <c r="AC4632" t="str">
        <f>MID(TablaPivotFinal[[#This Row],[Fecha]],1,4)</f>
        <v>2017</v>
      </c>
      <c r="AD4632" t="str">
        <f>MID(TablaPivotFinal[[#This Row],[Fecha]],5,3)</f>
        <v>Oct</v>
      </c>
      <c r="AE4632" s="1">
        <v>1102680000</v>
      </c>
      <c r="AF4632" s="1">
        <v>2378.741935</v>
      </c>
    </row>
    <row r="4633" spans="1:32" x14ac:dyDescent="0.3">
      <c r="A4633" s="1" t="s">
        <v>826</v>
      </c>
      <c r="B4633" s="1" t="s">
        <v>827</v>
      </c>
      <c r="C4633">
        <v>9009</v>
      </c>
      <c r="D4633" s="1" t="s">
        <v>808</v>
      </c>
      <c r="E4633">
        <v>44</v>
      </c>
      <c r="F4633" s="1" t="s">
        <v>828</v>
      </c>
      <c r="G4633" s="1" t="s">
        <v>829</v>
      </c>
      <c r="H4633" s="1" t="s">
        <v>103</v>
      </c>
      <c r="I4633" s="1" t="s">
        <v>830</v>
      </c>
      <c r="J4633" s="1" t="s">
        <v>831</v>
      </c>
      <c r="K4633" t="s">
        <v>832</v>
      </c>
      <c r="L4633" t="s">
        <v>833</v>
      </c>
      <c r="M4633" s="1" t="s">
        <v>834</v>
      </c>
      <c r="N4633">
        <v>9600</v>
      </c>
      <c r="O4633">
        <v>14800</v>
      </c>
      <c r="P4633">
        <v>11900</v>
      </c>
      <c r="Q4633">
        <v>18900</v>
      </c>
      <c r="R4633">
        <v>27700</v>
      </c>
      <c r="S4633">
        <v>44700</v>
      </c>
      <c r="T4633">
        <v>56400</v>
      </c>
      <c r="U4633">
        <v>0</v>
      </c>
      <c r="V4633">
        <v>0</v>
      </c>
      <c r="W4633">
        <v>0</v>
      </c>
      <c r="X4633">
        <v>0</v>
      </c>
      <c r="Y4633">
        <v>11.27621663</v>
      </c>
      <c r="Z4633">
        <v>-73.122107779999993</v>
      </c>
      <c r="AA4633" s="1" t="s">
        <v>59</v>
      </c>
      <c r="AB4633">
        <v>991985100</v>
      </c>
      <c r="AC4633" t="str">
        <f>MID(TablaPivotFinal[[#This Row],[Fecha]],1,4)</f>
        <v>2017</v>
      </c>
      <c r="AD4633" t="str">
        <f>MID(TablaPivotFinal[[#This Row],[Fecha]],5,3)</f>
        <v>Sep</v>
      </c>
      <c r="AE4633" s="1">
        <v>991985100</v>
      </c>
      <c r="AF4633" s="1">
        <v>2263.2666669999999</v>
      </c>
    </row>
    <row r="4634" spans="1:32" x14ac:dyDescent="0.3">
      <c r="A4634" s="1" t="s">
        <v>826</v>
      </c>
      <c r="B4634" s="1" t="s">
        <v>827</v>
      </c>
      <c r="C4634">
        <v>9009</v>
      </c>
      <c r="D4634" s="1" t="s">
        <v>808</v>
      </c>
      <c r="E4634">
        <v>44</v>
      </c>
      <c r="F4634" s="1" t="s">
        <v>828</v>
      </c>
      <c r="G4634" s="1" t="s">
        <v>829</v>
      </c>
      <c r="H4634" s="1" t="s">
        <v>103</v>
      </c>
      <c r="I4634" s="1" t="s">
        <v>830</v>
      </c>
      <c r="J4634" s="1" t="s">
        <v>831</v>
      </c>
      <c r="K4634" t="s">
        <v>832</v>
      </c>
      <c r="L4634" t="s">
        <v>833</v>
      </c>
      <c r="M4634" s="1" t="s">
        <v>834</v>
      </c>
      <c r="N4634">
        <v>9600</v>
      </c>
      <c r="O4634">
        <v>14800</v>
      </c>
      <c r="P4634">
        <v>11900</v>
      </c>
      <c r="Q4634">
        <v>18900</v>
      </c>
      <c r="R4634">
        <v>27700</v>
      </c>
      <c r="S4634">
        <v>44700</v>
      </c>
      <c r="T4634">
        <v>56400</v>
      </c>
      <c r="U4634">
        <v>0</v>
      </c>
      <c r="V4634">
        <v>0</v>
      </c>
      <c r="W4634">
        <v>0</v>
      </c>
      <c r="X4634">
        <v>0</v>
      </c>
      <c r="Y4634">
        <v>11.27621663</v>
      </c>
      <c r="Z4634">
        <v>-73.122107779999993</v>
      </c>
      <c r="AA4634" s="1" t="s">
        <v>61</v>
      </c>
      <c r="AB4634">
        <v>1082794100</v>
      </c>
      <c r="AC4634" t="str">
        <f>MID(TablaPivotFinal[[#This Row],[Fecha]],1,4)</f>
        <v>2018</v>
      </c>
      <c r="AD4634" t="str">
        <f>MID(TablaPivotFinal[[#This Row],[Fecha]],5,3)</f>
        <v>Abr</v>
      </c>
      <c r="AE4634" s="1">
        <v>1082794100</v>
      </c>
      <c r="AF4634" s="1">
        <v>71488</v>
      </c>
    </row>
    <row r="4635" spans="1:32" x14ac:dyDescent="0.3">
      <c r="A4635" s="1" t="s">
        <v>826</v>
      </c>
      <c r="B4635" s="1" t="s">
        <v>827</v>
      </c>
      <c r="C4635">
        <v>9009</v>
      </c>
      <c r="D4635" s="1" t="s">
        <v>808</v>
      </c>
      <c r="E4635">
        <v>44</v>
      </c>
      <c r="F4635" s="1" t="s">
        <v>828</v>
      </c>
      <c r="G4635" s="1" t="s">
        <v>829</v>
      </c>
      <c r="H4635" s="1" t="s">
        <v>103</v>
      </c>
      <c r="I4635" s="1" t="s">
        <v>830</v>
      </c>
      <c r="J4635" s="1" t="s">
        <v>831</v>
      </c>
      <c r="K4635" t="s">
        <v>832</v>
      </c>
      <c r="L4635" t="s">
        <v>833</v>
      </c>
      <c r="M4635" s="1" t="s">
        <v>834</v>
      </c>
      <c r="N4635">
        <v>9600</v>
      </c>
      <c r="O4635">
        <v>14800</v>
      </c>
      <c r="P4635">
        <v>11900</v>
      </c>
      <c r="Q4635">
        <v>18900</v>
      </c>
      <c r="R4635">
        <v>27700</v>
      </c>
      <c r="S4635">
        <v>44700</v>
      </c>
      <c r="T4635">
        <v>56400</v>
      </c>
      <c r="U4635">
        <v>0</v>
      </c>
      <c r="V4635">
        <v>0</v>
      </c>
      <c r="W4635">
        <v>0</v>
      </c>
      <c r="X4635">
        <v>0</v>
      </c>
      <c r="Y4635">
        <v>11.27621663</v>
      </c>
      <c r="Z4635">
        <v>-73.122107779999993</v>
      </c>
      <c r="AA4635" s="1" t="s">
        <v>63</v>
      </c>
      <c r="AB4635">
        <v>1090870000</v>
      </c>
      <c r="AC4635" t="str">
        <f>MID(TablaPivotFinal[[#This Row],[Fecha]],1,4)</f>
        <v>2018</v>
      </c>
      <c r="AD4635" t="str">
        <f>MID(TablaPivotFinal[[#This Row],[Fecha]],5,3)</f>
        <v>Ago</v>
      </c>
      <c r="AE4635" s="1">
        <v>1090870000</v>
      </c>
      <c r="AF4635" s="1">
        <v>75638</v>
      </c>
    </row>
    <row r="4636" spans="1:32" x14ac:dyDescent="0.3">
      <c r="A4636" s="1" t="s">
        <v>826</v>
      </c>
      <c r="B4636" s="1" t="s">
        <v>827</v>
      </c>
      <c r="C4636">
        <v>9009</v>
      </c>
      <c r="D4636" s="1" t="s">
        <v>808</v>
      </c>
      <c r="E4636">
        <v>44</v>
      </c>
      <c r="F4636" s="1" t="s">
        <v>828</v>
      </c>
      <c r="G4636" s="1" t="s">
        <v>829</v>
      </c>
      <c r="H4636" s="1" t="s">
        <v>103</v>
      </c>
      <c r="I4636" s="1" t="s">
        <v>830</v>
      </c>
      <c r="J4636" s="1" t="s">
        <v>831</v>
      </c>
      <c r="K4636" t="s">
        <v>832</v>
      </c>
      <c r="L4636" t="s">
        <v>833</v>
      </c>
      <c r="M4636" s="1" t="s">
        <v>834</v>
      </c>
      <c r="N4636">
        <v>9600</v>
      </c>
      <c r="O4636">
        <v>14800</v>
      </c>
      <c r="P4636">
        <v>11900</v>
      </c>
      <c r="Q4636">
        <v>18900</v>
      </c>
      <c r="R4636">
        <v>27700</v>
      </c>
      <c r="S4636">
        <v>44700</v>
      </c>
      <c r="T4636">
        <v>56400</v>
      </c>
      <c r="U4636">
        <v>0</v>
      </c>
      <c r="V4636">
        <v>0</v>
      </c>
      <c r="W4636">
        <v>0</v>
      </c>
      <c r="X4636">
        <v>0</v>
      </c>
      <c r="Y4636">
        <v>11.27621663</v>
      </c>
      <c r="Z4636">
        <v>-73.122107779999993</v>
      </c>
      <c r="AA4636" s="1" t="s">
        <v>65</v>
      </c>
      <c r="AB4636">
        <v>1190715700</v>
      </c>
      <c r="AC4636" t="str">
        <f>MID(TablaPivotFinal[[#This Row],[Fecha]],1,4)</f>
        <v>2018</v>
      </c>
      <c r="AD4636" t="str">
        <f>MID(TablaPivotFinal[[#This Row],[Fecha]],5,3)</f>
        <v>Dic</v>
      </c>
      <c r="AE4636" s="1">
        <v>1190715700</v>
      </c>
      <c r="AF4636" s="1">
        <v>86845</v>
      </c>
    </row>
    <row r="4637" spans="1:32" x14ac:dyDescent="0.3">
      <c r="A4637" s="1" t="s">
        <v>826</v>
      </c>
      <c r="B4637" s="1" t="s">
        <v>827</v>
      </c>
      <c r="C4637">
        <v>9009</v>
      </c>
      <c r="D4637" s="1" t="s">
        <v>808</v>
      </c>
      <c r="E4637">
        <v>44</v>
      </c>
      <c r="F4637" s="1" t="s">
        <v>828</v>
      </c>
      <c r="G4637" s="1" t="s">
        <v>829</v>
      </c>
      <c r="H4637" s="1" t="s">
        <v>103</v>
      </c>
      <c r="I4637" s="1" t="s">
        <v>830</v>
      </c>
      <c r="J4637" s="1" t="s">
        <v>831</v>
      </c>
      <c r="K4637" t="s">
        <v>832</v>
      </c>
      <c r="L4637" t="s">
        <v>833</v>
      </c>
      <c r="M4637" s="1" t="s">
        <v>834</v>
      </c>
      <c r="N4637">
        <v>9600</v>
      </c>
      <c r="O4637">
        <v>14800</v>
      </c>
      <c r="P4637">
        <v>11900</v>
      </c>
      <c r="Q4637">
        <v>18900</v>
      </c>
      <c r="R4637">
        <v>27700</v>
      </c>
      <c r="S4637">
        <v>44700</v>
      </c>
      <c r="T4637">
        <v>56400</v>
      </c>
      <c r="U4637">
        <v>0</v>
      </c>
      <c r="V4637">
        <v>0</v>
      </c>
      <c r="W4637">
        <v>0</v>
      </c>
      <c r="X4637">
        <v>0</v>
      </c>
      <c r="Y4637">
        <v>11.27621663</v>
      </c>
      <c r="Z4637">
        <v>-73.122107779999993</v>
      </c>
      <c r="AA4637" s="1" t="s">
        <v>67</v>
      </c>
      <c r="AB4637">
        <v>1198880900</v>
      </c>
      <c r="AC4637" t="str">
        <f>MID(TablaPivotFinal[[#This Row],[Fecha]],1,4)</f>
        <v>2018</v>
      </c>
      <c r="AD4637" t="str">
        <f>MID(TablaPivotFinal[[#This Row],[Fecha]],5,3)</f>
        <v>Ene</v>
      </c>
      <c r="AE4637" s="1">
        <v>1198880900</v>
      </c>
      <c r="AF4637" s="1">
        <v>87311</v>
      </c>
    </row>
    <row r="4638" spans="1:32" x14ac:dyDescent="0.3">
      <c r="A4638" s="1" t="s">
        <v>826</v>
      </c>
      <c r="B4638" s="1" t="s">
        <v>827</v>
      </c>
      <c r="C4638">
        <v>9009</v>
      </c>
      <c r="D4638" s="1" t="s">
        <v>808</v>
      </c>
      <c r="E4638">
        <v>44</v>
      </c>
      <c r="F4638" s="1" t="s">
        <v>828</v>
      </c>
      <c r="G4638" s="1" t="s">
        <v>829</v>
      </c>
      <c r="H4638" s="1" t="s">
        <v>103</v>
      </c>
      <c r="I4638" s="1" t="s">
        <v>830</v>
      </c>
      <c r="J4638" s="1" t="s">
        <v>831</v>
      </c>
      <c r="K4638" t="s">
        <v>832</v>
      </c>
      <c r="L4638" t="s">
        <v>833</v>
      </c>
      <c r="M4638" s="1" t="s">
        <v>834</v>
      </c>
      <c r="N4638">
        <v>9600</v>
      </c>
      <c r="O4638">
        <v>14800</v>
      </c>
      <c r="P4638">
        <v>11900</v>
      </c>
      <c r="Q4638">
        <v>18900</v>
      </c>
      <c r="R4638">
        <v>27700</v>
      </c>
      <c r="S4638">
        <v>44700</v>
      </c>
      <c r="T4638">
        <v>56400</v>
      </c>
      <c r="U4638">
        <v>0</v>
      </c>
      <c r="V4638">
        <v>0</v>
      </c>
      <c r="W4638">
        <v>0</v>
      </c>
      <c r="X4638">
        <v>0</v>
      </c>
      <c r="Y4638">
        <v>11.27621663</v>
      </c>
      <c r="Z4638">
        <v>-73.122107779999993</v>
      </c>
      <c r="AA4638" s="1" t="s">
        <v>69</v>
      </c>
      <c r="AB4638">
        <v>897627800</v>
      </c>
      <c r="AC4638" t="str">
        <f>MID(TablaPivotFinal[[#This Row],[Fecha]],1,4)</f>
        <v>2018</v>
      </c>
      <c r="AD4638" t="str">
        <f>MID(TablaPivotFinal[[#This Row],[Fecha]],5,3)</f>
        <v>Feb</v>
      </c>
      <c r="AE4638" s="1">
        <v>897627800</v>
      </c>
      <c r="AF4638" s="1">
        <v>65127</v>
      </c>
    </row>
    <row r="4639" spans="1:32" x14ac:dyDescent="0.3">
      <c r="A4639" s="1" t="s">
        <v>826</v>
      </c>
      <c r="B4639" s="1" t="s">
        <v>827</v>
      </c>
      <c r="C4639">
        <v>9009</v>
      </c>
      <c r="D4639" s="1" t="s">
        <v>808</v>
      </c>
      <c r="E4639">
        <v>44</v>
      </c>
      <c r="F4639" s="1" t="s">
        <v>828</v>
      </c>
      <c r="G4639" s="1" t="s">
        <v>829</v>
      </c>
      <c r="H4639" s="1" t="s">
        <v>103</v>
      </c>
      <c r="I4639" s="1" t="s">
        <v>830</v>
      </c>
      <c r="J4639" s="1" t="s">
        <v>831</v>
      </c>
      <c r="K4639" t="s">
        <v>832</v>
      </c>
      <c r="L4639" t="s">
        <v>833</v>
      </c>
      <c r="M4639" s="1" t="s">
        <v>834</v>
      </c>
      <c r="N4639">
        <v>9600</v>
      </c>
      <c r="O4639">
        <v>14800</v>
      </c>
      <c r="P4639">
        <v>11900</v>
      </c>
      <c r="Q4639">
        <v>18900</v>
      </c>
      <c r="R4639">
        <v>27700</v>
      </c>
      <c r="S4639">
        <v>44700</v>
      </c>
      <c r="T4639">
        <v>56400</v>
      </c>
      <c r="U4639">
        <v>0</v>
      </c>
      <c r="V4639">
        <v>0</v>
      </c>
      <c r="W4639">
        <v>0</v>
      </c>
      <c r="X4639">
        <v>0</v>
      </c>
      <c r="Y4639">
        <v>11.27621663</v>
      </c>
      <c r="Z4639">
        <v>-73.122107779999993</v>
      </c>
      <c r="AA4639" s="1" t="s">
        <v>71</v>
      </c>
      <c r="AB4639">
        <v>1125666800</v>
      </c>
      <c r="AC4639" t="str">
        <f>MID(TablaPivotFinal[[#This Row],[Fecha]],1,4)</f>
        <v>2018</v>
      </c>
      <c r="AD4639" t="str">
        <f>MID(TablaPivotFinal[[#This Row],[Fecha]],5,3)</f>
        <v>Jul</v>
      </c>
      <c r="AE4639" s="1">
        <v>1125666800</v>
      </c>
      <c r="AF4639" s="1">
        <v>80554</v>
      </c>
    </row>
    <row r="4640" spans="1:32" x14ac:dyDescent="0.3">
      <c r="A4640" s="1" t="s">
        <v>826</v>
      </c>
      <c r="B4640" s="1" t="s">
        <v>827</v>
      </c>
      <c r="C4640">
        <v>9009</v>
      </c>
      <c r="D4640" s="1" t="s">
        <v>808</v>
      </c>
      <c r="E4640">
        <v>44</v>
      </c>
      <c r="F4640" s="1" t="s">
        <v>828</v>
      </c>
      <c r="G4640" s="1" t="s">
        <v>829</v>
      </c>
      <c r="H4640" s="1" t="s">
        <v>103</v>
      </c>
      <c r="I4640" s="1" t="s">
        <v>830</v>
      </c>
      <c r="J4640" s="1" t="s">
        <v>831</v>
      </c>
      <c r="K4640" t="s">
        <v>832</v>
      </c>
      <c r="L4640" t="s">
        <v>833</v>
      </c>
      <c r="M4640" s="1" t="s">
        <v>834</v>
      </c>
      <c r="N4640">
        <v>9600</v>
      </c>
      <c r="O4640">
        <v>14800</v>
      </c>
      <c r="P4640">
        <v>11900</v>
      </c>
      <c r="Q4640">
        <v>18900</v>
      </c>
      <c r="R4640">
        <v>27700</v>
      </c>
      <c r="S4640">
        <v>44700</v>
      </c>
      <c r="T4640">
        <v>56400</v>
      </c>
      <c r="U4640">
        <v>0</v>
      </c>
      <c r="V4640">
        <v>0</v>
      </c>
      <c r="W4640">
        <v>0</v>
      </c>
      <c r="X4640">
        <v>0</v>
      </c>
      <c r="Y4640">
        <v>11.27621663</v>
      </c>
      <c r="Z4640">
        <v>-73.122107779999993</v>
      </c>
      <c r="AA4640" s="1" t="s">
        <v>73</v>
      </c>
      <c r="AB4640">
        <v>1008735400</v>
      </c>
      <c r="AC4640" t="str">
        <f>MID(TablaPivotFinal[[#This Row],[Fecha]],1,4)</f>
        <v>2018</v>
      </c>
      <c r="AD4640" t="str">
        <f>MID(TablaPivotFinal[[#This Row],[Fecha]],5,3)</f>
        <v>Jun</v>
      </c>
      <c r="AE4640" s="1">
        <v>1008735400</v>
      </c>
      <c r="AF4640" s="1">
        <v>72526</v>
      </c>
    </row>
    <row r="4641" spans="1:32" x14ac:dyDescent="0.3">
      <c r="A4641" s="1" t="s">
        <v>826</v>
      </c>
      <c r="B4641" s="1" t="s">
        <v>827</v>
      </c>
      <c r="C4641">
        <v>9009</v>
      </c>
      <c r="D4641" s="1" t="s">
        <v>808</v>
      </c>
      <c r="E4641">
        <v>44</v>
      </c>
      <c r="F4641" s="1" t="s">
        <v>828</v>
      </c>
      <c r="G4641" s="1" t="s">
        <v>829</v>
      </c>
      <c r="H4641" s="1" t="s">
        <v>103</v>
      </c>
      <c r="I4641" s="1" t="s">
        <v>830</v>
      </c>
      <c r="J4641" s="1" t="s">
        <v>831</v>
      </c>
      <c r="K4641" t="s">
        <v>832</v>
      </c>
      <c r="L4641" t="s">
        <v>833</v>
      </c>
      <c r="M4641" s="1" t="s">
        <v>834</v>
      </c>
      <c r="N4641">
        <v>9600</v>
      </c>
      <c r="O4641">
        <v>14800</v>
      </c>
      <c r="P4641">
        <v>11900</v>
      </c>
      <c r="Q4641">
        <v>18900</v>
      </c>
      <c r="R4641">
        <v>27700</v>
      </c>
      <c r="S4641">
        <v>44700</v>
      </c>
      <c r="T4641">
        <v>56400</v>
      </c>
      <c r="U4641">
        <v>0</v>
      </c>
      <c r="V4641">
        <v>0</v>
      </c>
      <c r="W4641">
        <v>0</v>
      </c>
      <c r="X4641">
        <v>0</v>
      </c>
      <c r="Y4641">
        <v>11.27621663</v>
      </c>
      <c r="Z4641">
        <v>-73.122107779999993</v>
      </c>
      <c r="AA4641" s="1" t="s">
        <v>75</v>
      </c>
      <c r="AB4641">
        <v>1155614000</v>
      </c>
      <c r="AC4641" t="str">
        <f>MID(TablaPivotFinal[[#This Row],[Fecha]],1,4)</f>
        <v>2018</v>
      </c>
      <c r="AD4641" t="str">
        <f>MID(TablaPivotFinal[[#This Row],[Fecha]],5,3)</f>
        <v>Mar</v>
      </c>
      <c r="AE4641" s="1">
        <v>1155614000</v>
      </c>
      <c r="AF4641" s="1">
        <v>80070</v>
      </c>
    </row>
    <row r="4642" spans="1:32" x14ac:dyDescent="0.3">
      <c r="A4642" s="1" t="s">
        <v>826</v>
      </c>
      <c r="B4642" s="1" t="s">
        <v>827</v>
      </c>
      <c r="C4642">
        <v>9009</v>
      </c>
      <c r="D4642" s="1" t="s">
        <v>808</v>
      </c>
      <c r="E4642">
        <v>44</v>
      </c>
      <c r="F4642" s="1" t="s">
        <v>828</v>
      </c>
      <c r="G4642" s="1" t="s">
        <v>829</v>
      </c>
      <c r="H4642" s="1" t="s">
        <v>103</v>
      </c>
      <c r="I4642" s="1" t="s">
        <v>830</v>
      </c>
      <c r="J4642" s="1" t="s">
        <v>831</v>
      </c>
      <c r="K4642" t="s">
        <v>832</v>
      </c>
      <c r="L4642" t="s">
        <v>833</v>
      </c>
      <c r="M4642" s="1" t="s">
        <v>834</v>
      </c>
      <c r="N4642">
        <v>9600</v>
      </c>
      <c r="O4642">
        <v>14800</v>
      </c>
      <c r="P4642">
        <v>11900</v>
      </c>
      <c r="Q4642">
        <v>18900</v>
      </c>
      <c r="R4642">
        <v>27700</v>
      </c>
      <c r="S4642">
        <v>44700</v>
      </c>
      <c r="T4642">
        <v>56400</v>
      </c>
      <c r="U4642">
        <v>0</v>
      </c>
      <c r="V4642">
        <v>0</v>
      </c>
      <c r="W4642">
        <v>0</v>
      </c>
      <c r="X4642">
        <v>0</v>
      </c>
      <c r="Y4642">
        <v>11.27621663</v>
      </c>
      <c r="Z4642">
        <v>-73.122107779999993</v>
      </c>
      <c r="AA4642" s="1" t="s">
        <v>77</v>
      </c>
      <c r="AB4642">
        <v>1004509700</v>
      </c>
      <c r="AC4642" t="str">
        <f>MID(TablaPivotFinal[[#This Row],[Fecha]],1,4)</f>
        <v>2018</v>
      </c>
      <c r="AD4642" t="str">
        <f>MID(TablaPivotFinal[[#This Row],[Fecha]],5,3)</f>
        <v>May</v>
      </c>
      <c r="AE4642" s="1">
        <v>1004509700</v>
      </c>
      <c r="AF4642" s="1">
        <v>68998</v>
      </c>
    </row>
    <row r="4643" spans="1:32" x14ac:dyDescent="0.3">
      <c r="A4643" s="1" t="s">
        <v>826</v>
      </c>
      <c r="B4643" s="1" t="s">
        <v>827</v>
      </c>
      <c r="C4643">
        <v>9009</v>
      </c>
      <c r="D4643" s="1" t="s">
        <v>808</v>
      </c>
      <c r="E4643">
        <v>44</v>
      </c>
      <c r="F4643" s="1" t="s">
        <v>828</v>
      </c>
      <c r="G4643" s="1" t="s">
        <v>829</v>
      </c>
      <c r="H4643" s="1" t="s">
        <v>103</v>
      </c>
      <c r="I4643" s="1" t="s">
        <v>830</v>
      </c>
      <c r="J4643" s="1" t="s">
        <v>831</v>
      </c>
      <c r="K4643" t="s">
        <v>832</v>
      </c>
      <c r="L4643" t="s">
        <v>833</v>
      </c>
      <c r="M4643" s="1" t="s">
        <v>834</v>
      </c>
      <c r="N4643">
        <v>9600</v>
      </c>
      <c r="O4643">
        <v>14800</v>
      </c>
      <c r="P4643">
        <v>11900</v>
      </c>
      <c r="Q4643">
        <v>18900</v>
      </c>
      <c r="R4643">
        <v>27700</v>
      </c>
      <c r="S4643">
        <v>44700</v>
      </c>
      <c r="T4643">
        <v>56400</v>
      </c>
      <c r="U4643">
        <v>0</v>
      </c>
      <c r="V4643">
        <v>0</v>
      </c>
      <c r="W4643">
        <v>0</v>
      </c>
      <c r="X4643">
        <v>0</v>
      </c>
      <c r="Y4643">
        <v>11.27621663</v>
      </c>
      <c r="Z4643">
        <v>-73.122107779999993</v>
      </c>
      <c r="AA4643" s="1" t="s">
        <v>79</v>
      </c>
      <c r="AB4643">
        <v>1005482900</v>
      </c>
      <c r="AC4643" t="str">
        <f>MID(TablaPivotFinal[[#This Row],[Fecha]],1,4)</f>
        <v>2018</v>
      </c>
      <c r="AD4643" t="str">
        <f>MID(TablaPivotFinal[[#This Row],[Fecha]],5,3)</f>
        <v>Nov</v>
      </c>
      <c r="AE4643" s="1">
        <v>1005482900</v>
      </c>
      <c r="AF4643" s="1">
        <v>70929</v>
      </c>
    </row>
    <row r="4644" spans="1:32" x14ac:dyDescent="0.3">
      <c r="A4644" s="1" t="s">
        <v>826</v>
      </c>
      <c r="B4644" s="1" t="s">
        <v>827</v>
      </c>
      <c r="C4644">
        <v>9009</v>
      </c>
      <c r="D4644" s="1" t="s">
        <v>808</v>
      </c>
      <c r="E4644">
        <v>44</v>
      </c>
      <c r="F4644" s="1" t="s">
        <v>828</v>
      </c>
      <c r="G4644" s="1" t="s">
        <v>829</v>
      </c>
      <c r="H4644" s="1" t="s">
        <v>103</v>
      </c>
      <c r="I4644" s="1" t="s">
        <v>830</v>
      </c>
      <c r="J4644" s="1" t="s">
        <v>831</v>
      </c>
      <c r="K4644" t="s">
        <v>832</v>
      </c>
      <c r="L4644" t="s">
        <v>833</v>
      </c>
      <c r="M4644" s="1" t="s">
        <v>834</v>
      </c>
      <c r="N4644">
        <v>9600</v>
      </c>
      <c r="O4644">
        <v>14800</v>
      </c>
      <c r="P4644">
        <v>11900</v>
      </c>
      <c r="Q4644">
        <v>18900</v>
      </c>
      <c r="R4644">
        <v>27700</v>
      </c>
      <c r="S4644">
        <v>44700</v>
      </c>
      <c r="T4644">
        <v>56400</v>
      </c>
      <c r="U4644">
        <v>0</v>
      </c>
      <c r="V4644">
        <v>0</v>
      </c>
      <c r="W4644">
        <v>0</v>
      </c>
      <c r="X4644">
        <v>0</v>
      </c>
      <c r="Y4644">
        <v>11.27621663</v>
      </c>
      <c r="Z4644">
        <v>-73.122107779999993</v>
      </c>
      <c r="AA4644" s="1" t="s">
        <v>81</v>
      </c>
      <c r="AB4644">
        <v>1084991300</v>
      </c>
      <c r="AC4644" t="str">
        <f>MID(TablaPivotFinal[[#This Row],[Fecha]],1,4)</f>
        <v>2018</v>
      </c>
      <c r="AD4644" t="str">
        <f>MID(TablaPivotFinal[[#This Row],[Fecha]],5,3)</f>
        <v>Oct</v>
      </c>
      <c r="AE4644" s="1">
        <v>1084991300</v>
      </c>
      <c r="AF4644" s="1">
        <v>73013</v>
      </c>
    </row>
    <row r="4645" spans="1:32" x14ac:dyDescent="0.3">
      <c r="A4645" s="1" t="s">
        <v>826</v>
      </c>
      <c r="B4645" s="1" t="s">
        <v>827</v>
      </c>
      <c r="C4645">
        <v>9009</v>
      </c>
      <c r="D4645" s="1" t="s">
        <v>808</v>
      </c>
      <c r="E4645">
        <v>44</v>
      </c>
      <c r="F4645" s="1" t="s">
        <v>828</v>
      </c>
      <c r="G4645" s="1" t="s">
        <v>829</v>
      </c>
      <c r="H4645" s="1" t="s">
        <v>103</v>
      </c>
      <c r="I4645" s="1" t="s">
        <v>830</v>
      </c>
      <c r="J4645" s="1" t="s">
        <v>831</v>
      </c>
      <c r="K4645" t="s">
        <v>832</v>
      </c>
      <c r="L4645" t="s">
        <v>833</v>
      </c>
      <c r="M4645" s="1" t="s">
        <v>834</v>
      </c>
      <c r="N4645">
        <v>9600</v>
      </c>
      <c r="O4645">
        <v>14800</v>
      </c>
      <c r="P4645">
        <v>11900</v>
      </c>
      <c r="Q4645">
        <v>18900</v>
      </c>
      <c r="R4645">
        <v>27700</v>
      </c>
      <c r="S4645">
        <v>44700</v>
      </c>
      <c r="T4645">
        <v>56400</v>
      </c>
      <c r="U4645">
        <v>0</v>
      </c>
      <c r="V4645">
        <v>0</v>
      </c>
      <c r="W4645">
        <v>0</v>
      </c>
      <c r="X4645">
        <v>0</v>
      </c>
      <c r="Y4645">
        <v>11.27621663</v>
      </c>
      <c r="Z4645">
        <v>-73.122107779999993</v>
      </c>
      <c r="AA4645" s="1" t="s">
        <v>83</v>
      </c>
      <c r="AB4645">
        <v>1062846900</v>
      </c>
      <c r="AC4645" t="str">
        <f>MID(TablaPivotFinal[[#This Row],[Fecha]],1,4)</f>
        <v>2018</v>
      </c>
      <c r="AD4645" t="str">
        <f>MID(TablaPivotFinal[[#This Row],[Fecha]],5,3)</f>
        <v>Sep</v>
      </c>
      <c r="AE4645" s="1">
        <v>1062846900</v>
      </c>
      <c r="AF4645" s="1">
        <v>70850</v>
      </c>
    </row>
    <row r="4646" spans="1:32" x14ac:dyDescent="0.3">
      <c r="A4646" s="1" t="s">
        <v>835</v>
      </c>
      <c r="B4646" s="1" t="s">
        <v>836</v>
      </c>
      <c r="C4646">
        <v>9010</v>
      </c>
      <c r="D4646" s="1" t="s">
        <v>808</v>
      </c>
      <c r="E4646">
        <v>44</v>
      </c>
      <c r="F4646" s="1" t="s">
        <v>837</v>
      </c>
      <c r="G4646" s="1" t="s">
        <v>829</v>
      </c>
      <c r="H4646" s="1" t="s">
        <v>103</v>
      </c>
      <c r="I4646" s="1" t="s">
        <v>838</v>
      </c>
      <c r="J4646" s="1" t="s">
        <v>831</v>
      </c>
      <c r="K4646" t="s">
        <v>832</v>
      </c>
      <c r="L4646" t="s">
        <v>833</v>
      </c>
      <c r="M4646" s="1" t="s">
        <v>839</v>
      </c>
      <c r="N4646">
        <v>9600</v>
      </c>
      <c r="O4646">
        <v>14800</v>
      </c>
      <c r="P4646">
        <v>11900</v>
      </c>
      <c r="Q4646">
        <v>18900</v>
      </c>
      <c r="R4646">
        <v>27700</v>
      </c>
      <c r="S4646">
        <v>44700</v>
      </c>
      <c r="T4646">
        <v>56400</v>
      </c>
      <c r="U4646">
        <v>0</v>
      </c>
      <c r="V4646">
        <v>0</v>
      </c>
      <c r="W4646">
        <v>0</v>
      </c>
      <c r="X4646">
        <v>0</v>
      </c>
      <c r="Y4646">
        <v>11.367603129999999</v>
      </c>
      <c r="Z4646">
        <v>-72.156672670000006</v>
      </c>
      <c r="AA4646" s="1" t="s">
        <v>13</v>
      </c>
      <c r="AB4646">
        <v>216528000</v>
      </c>
      <c r="AC4646" t="str">
        <f>MID(TablaPivotFinal[[#This Row],[Fecha]],1,4)</f>
        <v>2016</v>
      </c>
      <c r="AD4646" t="str">
        <f>MID(TablaPivotFinal[[#This Row],[Fecha]],5,3)</f>
        <v>Abr</v>
      </c>
      <c r="AE4646" s="1">
        <v>216528000</v>
      </c>
      <c r="AF4646" s="1">
        <v>32501</v>
      </c>
    </row>
    <row r="4647" spans="1:32" x14ac:dyDescent="0.3">
      <c r="A4647" s="1" t="s">
        <v>835</v>
      </c>
      <c r="B4647" s="1" t="s">
        <v>836</v>
      </c>
      <c r="C4647">
        <v>9010</v>
      </c>
      <c r="D4647" s="1" t="s">
        <v>808</v>
      </c>
      <c r="E4647">
        <v>44</v>
      </c>
      <c r="F4647" s="1" t="s">
        <v>837</v>
      </c>
      <c r="G4647" s="1" t="s">
        <v>829</v>
      </c>
      <c r="H4647" s="1" t="s">
        <v>103</v>
      </c>
      <c r="I4647" s="1" t="s">
        <v>838</v>
      </c>
      <c r="J4647" s="1" t="s">
        <v>831</v>
      </c>
      <c r="K4647" t="s">
        <v>832</v>
      </c>
      <c r="L4647" t="s">
        <v>833</v>
      </c>
      <c r="M4647" s="1" t="s">
        <v>839</v>
      </c>
      <c r="N4647">
        <v>9600</v>
      </c>
      <c r="O4647">
        <v>14800</v>
      </c>
      <c r="P4647">
        <v>11900</v>
      </c>
      <c r="Q4647">
        <v>18900</v>
      </c>
      <c r="R4647">
        <v>27700</v>
      </c>
      <c r="S4647">
        <v>44700</v>
      </c>
      <c r="T4647">
        <v>56400</v>
      </c>
      <c r="U4647">
        <v>0</v>
      </c>
      <c r="V4647">
        <v>0</v>
      </c>
      <c r="W4647">
        <v>0</v>
      </c>
      <c r="X4647">
        <v>0</v>
      </c>
      <c r="Y4647">
        <v>11.367603129999999</v>
      </c>
      <c r="Z4647">
        <v>-72.156672670000006</v>
      </c>
      <c r="AA4647" s="1" t="s">
        <v>15</v>
      </c>
      <c r="AB4647">
        <v>321863000</v>
      </c>
      <c r="AC4647" t="str">
        <f>MID(TablaPivotFinal[[#This Row],[Fecha]],1,4)</f>
        <v>2016</v>
      </c>
      <c r="AD4647" t="str">
        <f>MID(TablaPivotFinal[[#This Row],[Fecha]],5,3)</f>
        <v>Ago</v>
      </c>
      <c r="AE4647" s="1">
        <v>321863000</v>
      </c>
      <c r="AF4647" s="1">
        <v>51105</v>
      </c>
    </row>
    <row r="4648" spans="1:32" x14ac:dyDescent="0.3">
      <c r="A4648" s="1" t="s">
        <v>835</v>
      </c>
      <c r="B4648" s="1" t="s">
        <v>836</v>
      </c>
      <c r="C4648">
        <v>9010</v>
      </c>
      <c r="D4648" s="1" t="s">
        <v>808</v>
      </c>
      <c r="E4648">
        <v>44</v>
      </c>
      <c r="F4648" s="1" t="s">
        <v>837</v>
      </c>
      <c r="G4648" s="1" t="s">
        <v>829</v>
      </c>
      <c r="H4648" s="1" t="s">
        <v>103</v>
      </c>
      <c r="I4648" s="1" t="s">
        <v>838</v>
      </c>
      <c r="J4648" s="1" t="s">
        <v>831</v>
      </c>
      <c r="K4648" t="s">
        <v>832</v>
      </c>
      <c r="L4648" t="s">
        <v>833</v>
      </c>
      <c r="M4648" s="1" t="s">
        <v>839</v>
      </c>
      <c r="N4648">
        <v>9600</v>
      </c>
      <c r="O4648">
        <v>14800</v>
      </c>
      <c r="P4648">
        <v>11900</v>
      </c>
      <c r="Q4648">
        <v>18900</v>
      </c>
      <c r="R4648">
        <v>27700</v>
      </c>
      <c r="S4648">
        <v>44700</v>
      </c>
      <c r="T4648">
        <v>56400</v>
      </c>
      <c r="U4648">
        <v>0</v>
      </c>
      <c r="V4648">
        <v>0</v>
      </c>
      <c r="W4648">
        <v>0</v>
      </c>
      <c r="X4648">
        <v>0</v>
      </c>
      <c r="Y4648">
        <v>11.367603129999999</v>
      </c>
      <c r="Z4648">
        <v>-72.156672670000006</v>
      </c>
      <c r="AA4648" s="1" t="s">
        <v>17</v>
      </c>
      <c r="AB4648">
        <v>451896000</v>
      </c>
      <c r="AC4648" t="str">
        <f>MID(TablaPivotFinal[[#This Row],[Fecha]],1,4)</f>
        <v>2016</v>
      </c>
      <c r="AD4648" t="str">
        <f>MID(TablaPivotFinal[[#This Row],[Fecha]],5,3)</f>
        <v>Dic</v>
      </c>
      <c r="AE4648" s="1">
        <v>451896000</v>
      </c>
      <c r="AF4648" s="1">
        <v>61276</v>
      </c>
    </row>
    <row r="4649" spans="1:32" x14ac:dyDescent="0.3">
      <c r="A4649" s="1" t="s">
        <v>835</v>
      </c>
      <c r="B4649" s="1" t="s">
        <v>836</v>
      </c>
      <c r="C4649">
        <v>9010</v>
      </c>
      <c r="D4649" s="1" t="s">
        <v>808</v>
      </c>
      <c r="E4649">
        <v>44</v>
      </c>
      <c r="F4649" s="1" t="s">
        <v>837</v>
      </c>
      <c r="G4649" s="1" t="s">
        <v>829</v>
      </c>
      <c r="H4649" s="1" t="s">
        <v>103</v>
      </c>
      <c r="I4649" s="1" t="s">
        <v>838</v>
      </c>
      <c r="J4649" s="1" t="s">
        <v>831</v>
      </c>
      <c r="K4649" t="s">
        <v>832</v>
      </c>
      <c r="L4649" t="s">
        <v>833</v>
      </c>
      <c r="M4649" s="1" t="s">
        <v>839</v>
      </c>
      <c r="N4649">
        <v>9600</v>
      </c>
      <c r="O4649">
        <v>14800</v>
      </c>
      <c r="P4649">
        <v>11900</v>
      </c>
      <c r="Q4649">
        <v>18900</v>
      </c>
      <c r="R4649">
        <v>27700</v>
      </c>
      <c r="S4649">
        <v>44700</v>
      </c>
      <c r="T4649">
        <v>56400</v>
      </c>
      <c r="U4649">
        <v>0</v>
      </c>
      <c r="V4649">
        <v>0</v>
      </c>
      <c r="W4649">
        <v>0</v>
      </c>
      <c r="X4649">
        <v>0</v>
      </c>
      <c r="Y4649">
        <v>11.367603129999999</v>
      </c>
      <c r="Z4649">
        <v>-72.156672670000006</v>
      </c>
      <c r="AA4649" s="1" t="s">
        <v>19</v>
      </c>
      <c r="AB4649">
        <v>186677300</v>
      </c>
      <c r="AC4649" t="str">
        <f>MID(TablaPivotFinal[[#This Row],[Fecha]],1,4)</f>
        <v>2016</v>
      </c>
      <c r="AD4649" t="str">
        <f>MID(TablaPivotFinal[[#This Row],[Fecha]],5,3)</f>
        <v>Ene</v>
      </c>
      <c r="AE4649" s="1">
        <v>186677300</v>
      </c>
      <c r="AF4649" s="1">
        <v>29217</v>
      </c>
    </row>
    <row r="4650" spans="1:32" x14ac:dyDescent="0.3">
      <c r="A4650" s="1" t="s">
        <v>835</v>
      </c>
      <c r="B4650" s="1" t="s">
        <v>836</v>
      </c>
      <c r="C4650">
        <v>9010</v>
      </c>
      <c r="D4650" s="1" t="s">
        <v>808</v>
      </c>
      <c r="E4650">
        <v>44</v>
      </c>
      <c r="F4650" s="1" t="s">
        <v>837</v>
      </c>
      <c r="G4650" s="1" t="s">
        <v>829</v>
      </c>
      <c r="H4650" s="1" t="s">
        <v>103</v>
      </c>
      <c r="I4650" s="1" t="s">
        <v>838</v>
      </c>
      <c r="J4650" s="1" t="s">
        <v>831</v>
      </c>
      <c r="K4650" t="s">
        <v>832</v>
      </c>
      <c r="L4650" t="s">
        <v>833</v>
      </c>
      <c r="M4650" s="1" t="s">
        <v>839</v>
      </c>
      <c r="N4650">
        <v>9600</v>
      </c>
      <c r="O4650">
        <v>14800</v>
      </c>
      <c r="P4650">
        <v>11900</v>
      </c>
      <c r="Q4650">
        <v>18900</v>
      </c>
      <c r="R4650">
        <v>27700</v>
      </c>
      <c r="S4650">
        <v>44700</v>
      </c>
      <c r="T4650">
        <v>56400</v>
      </c>
      <c r="U4650">
        <v>0</v>
      </c>
      <c r="V4650">
        <v>0</v>
      </c>
      <c r="W4650">
        <v>0</v>
      </c>
      <c r="X4650">
        <v>0</v>
      </c>
      <c r="Y4650">
        <v>11.367603129999999</v>
      </c>
      <c r="Z4650">
        <v>-72.156672670000006</v>
      </c>
      <c r="AA4650" s="1" t="s">
        <v>21</v>
      </c>
      <c r="AB4650">
        <v>190979600</v>
      </c>
      <c r="AC4650" t="str">
        <f>MID(TablaPivotFinal[[#This Row],[Fecha]],1,4)</f>
        <v>2016</v>
      </c>
      <c r="AD4650" t="str">
        <f>MID(TablaPivotFinal[[#This Row],[Fecha]],5,3)</f>
        <v>Feb</v>
      </c>
      <c r="AE4650" s="1">
        <v>190979600</v>
      </c>
      <c r="AF4650" s="1">
        <v>29308</v>
      </c>
    </row>
    <row r="4651" spans="1:32" x14ac:dyDescent="0.3">
      <c r="A4651" s="1" t="s">
        <v>835</v>
      </c>
      <c r="B4651" s="1" t="s">
        <v>836</v>
      </c>
      <c r="C4651">
        <v>9010</v>
      </c>
      <c r="D4651" s="1" t="s">
        <v>808</v>
      </c>
      <c r="E4651">
        <v>44</v>
      </c>
      <c r="F4651" s="1" t="s">
        <v>837</v>
      </c>
      <c r="G4651" s="1" t="s">
        <v>829</v>
      </c>
      <c r="H4651" s="1" t="s">
        <v>103</v>
      </c>
      <c r="I4651" s="1" t="s">
        <v>838</v>
      </c>
      <c r="J4651" s="1" t="s">
        <v>831</v>
      </c>
      <c r="K4651" t="s">
        <v>832</v>
      </c>
      <c r="L4651" t="s">
        <v>833</v>
      </c>
      <c r="M4651" s="1" t="s">
        <v>839</v>
      </c>
      <c r="N4651">
        <v>9600</v>
      </c>
      <c r="O4651">
        <v>14800</v>
      </c>
      <c r="P4651">
        <v>11900</v>
      </c>
      <c r="Q4651">
        <v>18900</v>
      </c>
      <c r="R4651">
        <v>27700</v>
      </c>
      <c r="S4651">
        <v>44700</v>
      </c>
      <c r="T4651">
        <v>56400</v>
      </c>
      <c r="U4651">
        <v>0</v>
      </c>
      <c r="V4651">
        <v>0</v>
      </c>
      <c r="W4651">
        <v>0</v>
      </c>
      <c r="X4651">
        <v>0</v>
      </c>
      <c r="Y4651">
        <v>11.367603129999999</v>
      </c>
      <c r="Z4651">
        <v>-72.156672670000006</v>
      </c>
      <c r="AA4651" s="1" t="s">
        <v>23</v>
      </c>
      <c r="AB4651">
        <v>291797000</v>
      </c>
      <c r="AC4651" t="str">
        <f>MID(TablaPivotFinal[[#This Row],[Fecha]],1,4)</f>
        <v>2016</v>
      </c>
      <c r="AD4651" t="str">
        <f>MID(TablaPivotFinal[[#This Row],[Fecha]],5,3)</f>
        <v>Jul</v>
      </c>
      <c r="AE4651" s="1">
        <v>291797000</v>
      </c>
      <c r="AF4651" s="1">
        <v>43485</v>
      </c>
    </row>
    <row r="4652" spans="1:32" x14ac:dyDescent="0.3">
      <c r="A4652" s="1" t="s">
        <v>835</v>
      </c>
      <c r="B4652" s="1" t="s">
        <v>836</v>
      </c>
      <c r="C4652">
        <v>9010</v>
      </c>
      <c r="D4652" s="1" t="s">
        <v>808</v>
      </c>
      <c r="E4652">
        <v>44</v>
      </c>
      <c r="F4652" s="1" t="s">
        <v>837</v>
      </c>
      <c r="G4652" s="1" t="s">
        <v>829</v>
      </c>
      <c r="H4652" s="1" t="s">
        <v>103</v>
      </c>
      <c r="I4652" s="1" t="s">
        <v>838</v>
      </c>
      <c r="J4652" s="1" t="s">
        <v>831</v>
      </c>
      <c r="K4652" t="s">
        <v>832</v>
      </c>
      <c r="L4652" t="s">
        <v>833</v>
      </c>
      <c r="M4652" s="1" t="s">
        <v>839</v>
      </c>
      <c r="N4652">
        <v>9600</v>
      </c>
      <c r="O4652">
        <v>14800</v>
      </c>
      <c r="P4652">
        <v>11900</v>
      </c>
      <c r="Q4652">
        <v>18900</v>
      </c>
      <c r="R4652">
        <v>27700</v>
      </c>
      <c r="S4652">
        <v>44700</v>
      </c>
      <c r="T4652">
        <v>56400</v>
      </c>
      <c r="U4652">
        <v>0</v>
      </c>
      <c r="V4652">
        <v>0</v>
      </c>
      <c r="W4652">
        <v>0</v>
      </c>
      <c r="X4652">
        <v>0</v>
      </c>
      <c r="Y4652">
        <v>11.367603129999999</v>
      </c>
      <c r="Z4652">
        <v>-72.156672670000006</v>
      </c>
      <c r="AA4652" s="1" t="s">
        <v>25</v>
      </c>
      <c r="AB4652">
        <v>231314700</v>
      </c>
      <c r="AC4652" t="str">
        <f>MID(TablaPivotFinal[[#This Row],[Fecha]],1,4)</f>
        <v>2016</v>
      </c>
      <c r="AD4652" t="str">
        <f>MID(TablaPivotFinal[[#This Row],[Fecha]],5,3)</f>
        <v>Jun</v>
      </c>
      <c r="AE4652" s="1">
        <v>231314700</v>
      </c>
      <c r="AF4652" s="1">
        <v>35470</v>
      </c>
    </row>
    <row r="4653" spans="1:32" x14ac:dyDescent="0.3">
      <c r="A4653" s="1" t="s">
        <v>835</v>
      </c>
      <c r="B4653" s="1" t="s">
        <v>836</v>
      </c>
      <c r="C4653">
        <v>9010</v>
      </c>
      <c r="D4653" s="1" t="s">
        <v>808</v>
      </c>
      <c r="E4653">
        <v>44</v>
      </c>
      <c r="F4653" s="1" t="s">
        <v>837</v>
      </c>
      <c r="G4653" s="1" t="s">
        <v>829</v>
      </c>
      <c r="H4653" s="1" t="s">
        <v>103</v>
      </c>
      <c r="I4653" s="1" t="s">
        <v>838</v>
      </c>
      <c r="J4653" s="1" t="s">
        <v>831</v>
      </c>
      <c r="K4653" t="s">
        <v>832</v>
      </c>
      <c r="L4653" t="s">
        <v>833</v>
      </c>
      <c r="M4653" s="1" t="s">
        <v>839</v>
      </c>
      <c r="N4653">
        <v>9600</v>
      </c>
      <c r="O4653">
        <v>14800</v>
      </c>
      <c r="P4653">
        <v>11900</v>
      </c>
      <c r="Q4653">
        <v>18900</v>
      </c>
      <c r="R4653">
        <v>27700</v>
      </c>
      <c r="S4653">
        <v>44700</v>
      </c>
      <c r="T4653">
        <v>56400</v>
      </c>
      <c r="U4653">
        <v>0</v>
      </c>
      <c r="V4653">
        <v>0</v>
      </c>
      <c r="W4653">
        <v>0</v>
      </c>
      <c r="X4653">
        <v>0</v>
      </c>
      <c r="Y4653">
        <v>11.367603129999999</v>
      </c>
      <c r="Z4653">
        <v>-72.156672670000006</v>
      </c>
      <c r="AA4653" s="1" t="s">
        <v>27</v>
      </c>
      <c r="AB4653">
        <v>223190100</v>
      </c>
      <c r="AC4653" t="str">
        <f>MID(TablaPivotFinal[[#This Row],[Fecha]],1,4)</f>
        <v>2016</v>
      </c>
      <c r="AD4653" t="str">
        <f>MID(TablaPivotFinal[[#This Row],[Fecha]],5,3)</f>
        <v>Mar</v>
      </c>
      <c r="AE4653" s="1">
        <v>223190100</v>
      </c>
      <c r="AF4653" s="1">
        <v>33678</v>
      </c>
    </row>
    <row r="4654" spans="1:32" x14ac:dyDescent="0.3">
      <c r="A4654" s="1" t="s">
        <v>835</v>
      </c>
      <c r="B4654" s="1" t="s">
        <v>836</v>
      </c>
      <c r="C4654">
        <v>9010</v>
      </c>
      <c r="D4654" s="1" t="s">
        <v>808</v>
      </c>
      <c r="E4654">
        <v>44</v>
      </c>
      <c r="F4654" s="1" t="s">
        <v>837</v>
      </c>
      <c r="G4654" s="1" t="s">
        <v>829</v>
      </c>
      <c r="H4654" s="1" t="s">
        <v>103</v>
      </c>
      <c r="I4654" s="1" t="s">
        <v>838</v>
      </c>
      <c r="J4654" s="1" t="s">
        <v>831</v>
      </c>
      <c r="K4654" t="s">
        <v>832</v>
      </c>
      <c r="L4654" t="s">
        <v>833</v>
      </c>
      <c r="M4654" s="1" t="s">
        <v>839</v>
      </c>
      <c r="N4654">
        <v>9600</v>
      </c>
      <c r="O4654">
        <v>14800</v>
      </c>
      <c r="P4654">
        <v>11900</v>
      </c>
      <c r="Q4654">
        <v>18900</v>
      </c>
      <c r="R4654">
        <v>27700</v>
      </c>
      <c r="S4654">
        <v>44700</v>
      </c>
      <c r="T4654">
        <v>56400</v>
      </c>
      <c r="U4654">
        <v>0</v>
      </c>
      <c r="V4654">
        <v>0</v>
      </c>
      <c r="W4654">
        <v>0</v>
      </c>
      <c r="X4654">
        <v>0</v>
      </c>
      <c r="Y4654">
        <v>11.367603129999999</v>
      </c>
      <c r="Z4654">
        <v>-72.156672670000006</v>
      </c>
      <c r="AA4654" s="1" t="s">
        <v>29</v>
      </c>
      <c r="AB4654">
        <v>231410200</v>
      </c>
      <c r="AC4654" t="str">
        <f>MID(TablaPivotFinal[[#This Row],[Fecha]],1,4)</f>
        <v>2016</v>
      </c>
      <c r="AD4654" t="str">
        <f>MID(TablaPivotFinal[[#This Row],[Fecha]],5,3)</f>
        <v>May</v>
      </c>
      <c r="AE4654" s="1">
        <v>231410200</v>
      </c>
      <c r="AF4654" s="1">
        <v>35310</v>
      </c>
    </row>
    <row r="4655" spans="1:32" x14ac:dyDescent="0.3">
      <c r="A4655" s="1" t="s">
        <v>835</v>
      </c>
      <c r="B4655" s="1" t="s">
        <v>836</v>
      </c>
      <c r="C4655">
        <v>9010</v>
      </c>
      <c r="D4655" s="1" t="s">
        <v>808</v>
      </c>
      <c r="E4655">
        <v>44</v>
      </c>
      <c r="F4655" s="1" t="s">
        <v>837</v>
      </c>
      <c r="G4655" s="1" t="s">
        <v>829</v>
      </c>
      <c r="H4655" s="1" t="s">
        <v>103</v>
      </c>
      <c r="I4655" s="1" t="s">
        <v>838</v>
      </c>
      <c r="J4655" s="1" t="s">
        <v>831</v>
      </c>
      <c r="K4655" t="s">
        <v>832</v>
      </c>
      <c r="L4655" t="s">
        <v>833</v>
      </c>
      <c r="M4655" s="1" t="s">
        <v>839</v>
      </c>
      <c r="N4655">
        <v>9600</v>
      </c>
      <c r="O4655">
        <v>14800</v>
      </c>
      <c r="P4655">
        <v>11900</v>
      </c>
      <c r="Q4655">
        <v>18900</v>
      </c>
      <c r="R4655">
        <v>27700</v>
      </c>
      <c r="S4655">
        <v>44700</v>
      </c>
      <c r="T4655">
        <v>56400</v>
      </c>
      <c r="U4655">
        <v>0</v>
      </c>
      <c r="V4655">
        <v>0</v>
      </c>
      <c r="W4655">
        <v>0</v>
      </c>
      <c r="X4655">
        <v>0</v>
      </c>
      <c r="Y4655">
        <v>11.367603129999999</v>
      </c>
      <c r="Z4655">
        <v>-72.156672670000006</v>
      </c>
      <c r="AA4655" s="1" t="s">
        <v>31</v>
      </c>
      <c r="AB4655">
        <v>412637000</v>
      </c>
      <c r="AC4655" t="str">
        <f>MID(TablaPivotFinal[[#This Row],[Fecha]],1,4)</f>
        <v>2016</v>
      </c>
      <c r="AD4655" t="str">
        <f>MID(TablaPivotFinal[[#This Row],[Fecha]],5,3)</f>
        <v>Nov</v>
      </c>
      <c r="AE4655" s="1">
        <v>412637000</v>
      </c>
      <c r="AF4655" s="1">
        <v>56877</v>
      </c>
    </row>
    <row r="4656" spans="1:32" x14ac:dyDescent="0.3">
      <c r="A4656" s="1" t="s">
        <v>835</v>
      </c>
      <c r="B4656" s="1" t="s">
        <v>836</v>
      </c>
      <c r="C4656">
        <v>9010</v>
      </c>
      <c r="D4656" s="1" t="s">
        <v>808</v>
      </c>
      <c r="E4656">
        <v>44</v>
      </c>
      <c r="F4656" s="1" t="s">
        <v>837</v>
      </c>
      <c r="G4656" s="1" t="s">
        <v>829</v>
      </c>
      <c r="H4656" s="1" t="s">
        <v>103</v>
      </c>
      <c r="I4656" s="1" t="s">
        <v>838</v>
      </c>
      <c r="J4656" s="1" t="s">
        <v>831</v>
      </c>
      <c r="K4656" t="s">
        <v>832</v>
      </c>
      <c r="L4656" t="s">
        <v>833</v>
      </c>
      <c r="M4656" s="1" t="s">
        <v>839</v>
      </c>
      <c r="N4656">
        <v>9600</v>
      </c>
      <c r="O4656">
        <v>14800</v>
      </c>
      <c r="P4656">
        <v>11900</v>
      </c>
      <c r="Q4656">
        <v>18900</v>
      </c>
      <c r="R4656">
        <v>27700</v>
      </c>
      <c r="S4656">
        <v>44700</v>
      </c>
      <c r="T4656">
        <v>56400</v>
      </c>
      <c r="U4656">
        <v>0</v>
      </c>
      <c r="V4656">
        <v>0</v>
      </c>
      <c r="W4656">
        <v>0</v>
      </c>
      <c r="X4656">
        <v>0</v>
      </c>
      <c r="Y4656">
        <v>11.367603129999999</v>
      </c>
      <c r="Z4656">
        <v>-72.156672670000006</v>
      </c>
      <c r="AA4656" s="1" t="s">
        <v>33</v>
      </c>
      <c r="AB4656">
        <v>398752800</v>
      </c>
      <c r="AC4656" t="str">
        <f>MID(TablaPivotFinal[[#This Row],[Fecha]],1,4)</f>
        <v>2016</v>
      </c>
      <c r="AD4656" t="str">
        <f>MID(TablaPivotFinal[[#This Row],[Fecha]],5,3)</f>
        <v>Oct</v>
      </c>
      <c r="AE4656" s="1">
        <v>398752800</v>
      </c>
      <c r="AF4656" s="1">
        <v>56258</v>
      </c>
    </row>
    <row r="4657" spans="1:32" x14ac:dyDescent="0.3">
      <c r="A4657" s="1" t="s">
        <v>835</v>
      </c>
      <c r="B4657" s="1" t="s">
        <v>836</v>
      </c>
      <c r="C4657">
        <v>9010</v>
      </c>
      <c r="D4657" s="1" t="s">
        <v>808</v>
      </c>
      <c r="E4657">
        <v>44</v>
      </c>
      <c r="F4657" s="1" t="s">
        <v>837</v>
      </c>
      <c r="G4657" s="1" t="s">
        <v>829</v>
      </c>
      <c r="H4657" s="1" t="s">
        <v>103</v>
      </c>
      <c r="I4657" s="1" t="s">
        <v>838</v>
      </c>
      <c r="J4657" s="1" t="s">
        <v>831</v>
      </c>
      <c r="K4657" t="s">
        <v>832</v>
      </c>
      <c r="L4657" t="s">
        <v>833</v>
      </c>
      <c r="M4657" s="1" t="s">
        <v>839</v>
      </c>
      <c r="N4657">
        <v>9600</v>
      </c>
      <c r="O4657">
        <v>14800</v>
      </c>
      <c r="P4657">
        <v>11900</v>
      </c>
      <c r="Q4657">
        <v>18900</v>
      </c>
      <c r="R4657">
        <v>27700</v>
      </c>
      <c r="S4657">
        <v>44700</v>
      </c>
      <c r="T4657">
        <v>56400</v>
      </c>
      <c r="U4657">
        <v>0</v>
      </c>
      <c r="V4657">
        <v>0</v>
      </c>
      <c r="W4657">
        <v>0</v>
      </c>
      <c r="X4657">
        <v>0</v>
      </c>
      <c r="Y4657">
        <v>11.367603129999999</v>
      </c>
      <c r="Z4657">
        <v>-72.156672670000006</v>
      </c>
      <c r="AA4657" s="1" t="s">
        <v>35</v>
      </c>
      <c r="AB4657">
        <v>354995400</v>
      </c>
      <c r="AC4657" t="str">
        <f>MID(TablaPivotFinal[[#This Row],[Fecha]],1,4)</f>
        <v>2016</v>
      </c>
      <c r="AD4657" t="str">
        <f>MID(TablaPivotFinal[[#This Row],[Fecha]],5,3)</f>
        <v>Sep</v>
      </c>
      <c r="AE4657" s="1">
        <v>354995400</v>
      </c>
      <c r="AF4657" s="1">
        <v>52437</v>
      </c>
    </row>
    <row r="4658" spans="1:32" x14ac:dyDescent="0.3">
      <c r="A4658" s="1" t="s">
        <v>835</v>
      </c>
      <c r="B4658" s="1" t="s">
        <v>836</v>
      </c>
      <c r="C4658">
        <v>9010</v>
      </c>
      <c r="D4658" s="1" t="s">
        <v>808</v>
      </c>
      <c r="E4658">
        <v>44</v>
      </c>
      <c r="F4658" s="1" t="s">
        <v>837</v>
      </c>
      <c r="G4658" s="1" t="s">
        <v>829</v>
      </c>
      <c r="H4658" s="1" t="s">
        <v>103</v>
      </c>
      <c r="I4658" s="1" t="s">
        <v>838</v>
      </c>
      <c r="J4658" s="1" t="s">
        <v>831</v>
      </c>
      <c r="K4658" t="s">
        <v>832</v>
      </c>
      <c r="L4658" t="s">
        <v>833</v>
      </c>
      <c r="M4658" s="1" t="s">
        <v>839</v>
      </c>
      <c r="N4658">
        <v>9600</v>
      </c>
      <c r="O4658">
        <v>14800</v>
      </c>
      <c r="P4658">
        <v>11900</v>
      </c>
      <c r="Q4658">
        <v>18900</v>
      </c>
      <c r="R4658">
        <v>27700</v>
      </c>
      <c r="S4658">
        <v>44700</v>
      </c>
      <c r="T4658">
        <v>56400</v>
      </c>
      <c r="U4658">
        <v>0</v>
      </c>
      <c r="V4658">
        <v>0</v>
      </c>
      <c r="W4658">
        <v>0</v>
      </c>
      <c r="X4658">
        <v>0</v>
      </c>
      <c r="Y4658">
        <v>11.367603129999999</v>
      </c>
      <c r="Z4658">
        <v>-72.156672670000006</v>
      </c>
      <c r="AA4658" s="1" t="s">
        <v>37</v>
      </c>
      <c r="AB4658">
        <v>427687100</v>
      </c>
      <c r="AC4658" t="str">
        <f>MID(TablaPivotFinal[[#This Row],[Fecha]],1,4)</f>
        <v>2017</v>
      </c>
      <c r="AD4658" t="str">
        <f>MID(TablaPivotFinal[[#This Row],[Fecha]],5,3)</f>
        <v>Abr</v>
      </c>
      <c r="AE4658" s="1">
        <v>427687100</v>
      </c>
      <c r="AF4658" s="1">
        <v>1817.2</v>
      </c>
    </row>
    <row r="4659" spans="1:32" x14ac:dyDescent="0.3">
      <c r="A4659" s="1" t="s">
        <v>835</v>
      </c>
      <c r="B4659" s="1" t="s">
        <v>836</v>
      </c>
      <c r="C4659">
        <v>9010</v>
      </c>
      <c r="D4659" s="1" t="s">
        <v>808</v>
      </c>
      <c r="E4659">
        <v>44</v>
      </c>
      <c r="F4659" s="1" t="s">
        <v>837</v>
      </c>
      <c r="G4659" s="1" t="s">
        <v>829</v>
      </c>
      <c r="H4659" s="1" t="s">
        <v>103</v>
      </c>
      <c r="I4659" s="1" t="s">
        <v>838</v>
      </c>
      <c r="J4659" s="1" t="s">
        <v>831</v>
      </c>
      <c r="K4659" t="s">
        <v>832</v>
      </c>
      <c r="L4659" t="s">
        <v>833</v>
      </c>
      <c r="M4659" s="1" t="s">
        <v>839</v>
      </c>
      <c r="N4659">
        <v>9600</v>
      </c>
      <c r="O4659">
        <v>14800</v>
      </c>
      <c r="P4659">
        <v>11900</v>
      </c>
      <c r="Q4659">
        <v>18900</v>
      </c>
      <c r="R4659">
        <v>27700</v>
      </c>
      <c r="S4659">
        <v>44700</v>
      </c>
      <c r="T4659">
        <v>56400</v>
      </c>
      <c r="U4659">
        <v>0</v>
      </c>
      <c r="V4659">
        <v>0</v>
      </c>
      <c r="W4659">
        <v>0</v>
      </c>
      <c r="X4659">
        <v>0</v>
      </c>
      <c r="Y4659">
        <v>11.367603129999999</v>
      </c>
      <c r="Z4659">
        <v>-72.156672670000006</v>
      </c>
      <c r="AA4659" s="1" t="s">
        <v>39</v>
      </c>
      <c r="AB4659">
        <v>613512600</v>
      </c>
      <c r="AC4659" t="str">
        <f>MID(TablaPivotFinal[[#This Row],[Fecha]],1,4)</f>
        <v>2017</v>
      </c>
      <c r="AD4659" t="str">
        <f>MID(TablaPivotFinal[[#This Row],[Fecha]],5,3)</f>
        <v>Ago</v>
      </c>
      <c r="AE4659" s="1">
        <v>613512600</v>
      </c>
      <c r="AF4659" s="1">
        <v>2271.258065</v>
      </c>
    </row>
    <row r="4660" spans="1:32" x14ac:dyDescent="0.3">
      <c r="A4660" s="1" t="s">
        <v>835</v>
      </c>
      <c r="B4660" s="1" t="s">
        <v>836</v>
      </c>
      <c r="C4660">
        <v>9010</v>
      </c>
      <c r="D4660" s="1" t="s">
        <v>808</v>
      </c>
      <c r="E4660">
        <v>44</v>
      </c>
      <c r="F4660" s="1" t="s">
        <v>837</v>
      </c>
      <c r="G4660" s="1" t="s">
        <v>829</v>
      </c>
      <c r="H4660" s="1" t="s">
        <v>103</v>
      </c>
      <c r="I4660" s="1" t="s">
        <v>838</v>
      </c>
      <c r="J4660" s="1" t="s">
        <v>831</v>
      </c>
      <c r="K4660" t="s">
        <v>832</v>
      </c>
      <c r="L4660" t="s">
        <v>833</v>
      </c>
      <c r="M4660" s="1" t="s">
        <v>839</v>
      </c>
      <c r="N4660">
        <v>9600</v>
      </c>
      <c r="O4660">
        <v>14800</v>
      </c>
      <c r="P4660">
        <v>11900</v>
      </c>
      <c r="Q4660">
        <v>18900</v>
      </c>
      <c r="R4660">
        <v>27700</v>
      </c>
      <c r="S4660">
        <v>44700</v>
      </c>
      <c r="T4660">
        <v>56400</v>
      </c>
      <c r="U4660">
        <v>0</v>
      </c>
      <c r="V4660">
        <v>0</v>
      </c>
      <c r="W4660">
        <v>0</v>
      </c>
      <c r="X4660">
        <v>0</v>
      </c>
      <c r="Y4660">
        <v>11.367603129999999</v>
      </c>
      <c r="Z4660">
        <v>-72.156672670000006</v>
      </c>
      <c r="AA4660" s="1" t="s">
        <v>41</v>
      </c>
      <c r="AB4660">
        <v>724315300</v>
      </c>
      <c r="AC4660" t="str">
        <f>MID(TablaPivotFinal[[#This Row],[Fecha]],1,4)</f>
        <v>2017</v>
      </c>
      <c r="AD4660" t="str">
        <f>MID(TablaPivotFinal[[#This Row],[Fecha]],5,3)</f>
        <v>Dic</v>
      </c>
      <c r="AE4660" s="1">
        <v>724315300</v>
      </c>
      <c r="AF4660" s="1">
        <v>2884.4838709999999</v>
      </c>
    </row>
    <row r="4661" spans="1:32" x14ac:dyDescent="0.3">
      <c r="A4661" s="1" t="s">
        <v>835</v>
      </c>
      <c r="B4661" s="1" t="s">
        <v>836</v>
      </c>
      <c r="C4661">
        <v>9010</v>
      </c>
      <c r="D4661" s="1" t="s">
        <v>808</v>
      </c>
      <c r="E4661">
        <v>44</v>
      </c>
      <c r="F4661" s="1" t="s">
        <v>837</v>
      </c>
      <c r="G4661" s="1" t="s">
        <v>829</v>
      </c>
      <c r="H4661" s="1" t="s">
        <v>103</v>
      </c>
      <c r="I4661" s="1" t="s">
        <v>838</v>
      </c>
      <c r="J4661" s="1" t="s">
        <v>831</v>
      </c>
      <c r="K4661" t="s">
        <v>832</v>
      </c>
      <c r="L4661" t="s">
        <v>833</v>
      </c>
      <c r="M4661" s="1" t="s">
        <v>839</v>
      </c>
      <c r="N4661">
        <v>9600</v>
      </c>
      <c r="O4661">
        <v>14800</v>
      </c>
      <c r="P4661">
        <v>11900</v>
      </c>
      <c r="Q4661">
        <v>18900</v>
      </c>
      <c r="R4661">
        <v>27700</v>
      </c>
      <c r="S4661">
        <v>44700</v>
      </c>
      <c r="T4661">
        <v>56400</v>
      </c>
      <c r="U4661">
        <v>0</v>
      </c>
      <c r="V4661">
        <v>0</v>
      </c>
      <c r="W4661">
        <v>0</v>
      </c>
      <c r="X4661">
        <v>0</v>
      </c>
      <c r="Y4661">
        <v>11.367603129999999</v>
      </c>
      <c r="Z4661">
        <v>-72.156672670000006</v>
      </c>
      <c r="AA4661" s="1" t="s">
        <v>43</v>
      </c>
      <c r="AB4661">
        <v>459007000</v>
      </c>
      <c r="AC4661" t="str">
        <f>MID(TablaPivotFinal[[#This Row],[Fecha]],1,4)</f>
        <v>2017</v>
      </c>
      <c r="AD4661" t="str">
        <f>MID(TablaPivotFinal[[#This Row],[Fecha]],5,3)</f>
        <v>Ene</v>
      </c>
      <c r="AE4661" s="1">
        <v>459007000</v>
      </c>
      <c r="AF4661" s="1">
        <v>1930.3225809999999</v>
      </c>
    </row>
    <row r="4662" spans="1:32" x14ac:dyDescent="0.3">
      <c r="A4662" s="1" t="s">
        <v>835</v>
      </c>
      <c r="B4662" s="1" t="s">
        <v>836</v>
      </c>
      <c r="C4662">
        <v>9010</v>
      </c>
      <c r="D4662" s="1" t="s">
        <v>808</v>
      </c>
      <c r="E4662">
        <v>44</v>
      </c>
      <c r="F4662" s="1" t="s">
        <v>837</v>
      </c>
      <c r="G4662" s="1" t="s">
        <v>829</v>
      </c>
      <c r="H4662" s="1" t="s">
        <v>103</v>
      </c>
      <c r="I4662" s="1" t="s">
        <v>838</v>
      </c>
      <c r="J4662" s="1" t="s">
        <v>831</v>
      </c>
      <c r="K4662" t="s">
        <v>832</v>
      </c>
      <c r="L4662" t="s">
        <v>833</v>
      </c>
      <c r="M4662" s="1" t="s">
        <v>839</v>
      </c>
      <c r="N4662">
        <v>9600</v>
      </c>
      <c r="O4662">
        <v>14800</v>
      </c>
      <c r="P4662">
        <v>11900</v>
      </c>
      <c r="Q4662">
        <v>18900</v>
      </c>
      <c r="R4662">
        <v>27700</v>
      </c>
      <c r="S4662">
        <v>44700</v>
      </c>
      <c r="T4662">
        <v>56400</v>
      </c>
      <c r="U4662">
        <v>0</v>
      </c>
      <c r="V4662">
        <v>0</v>
      </c>
      <c r="W4662">
        <v>0</v>
      </c>
      <c r="X4662">
        <v>0</v>
      </c>
      <c r="Y4662">
        <v>11.367603129999999</v>
      </c>
      <c r="Z4662">
        <v>-72.156672670000006</v>
      </c>
      <c r="AA4662" s="1" t="s">
        <v>45</v>
      </c>
      <c r="AB4662">
        <v>431943900</v>
      </c>
      <c r="AC4662" t="str">
        <f>MID(TablaPivotFinal[[#This Row],[Fecha]],1,4)</f>
        <v>2017</v>
      </c>
      <c r="AD4662" t="str">
        <f>MID(TablaPivotFinal[[#This Row],[Fecha]],5,3)</f>
        <v>Feb</v>
      </c>
      <c r="AE4662" s="1">
        <v>431943900</v>
      </c>
      <c r="AF4662" s="1">
        <v>1938.1785709999999</v>
      </c>
    </row>
    <row r="4663" spans="1:32" x14ac:dyDescent="0.3">
      <c r="A4663" s="1" t="s">
        <v>835</v>
      </c>
      <c r="B4663" s="1" t="s">
        <v>836</v>
      </c>
      <c r="C4663">
        <v>9010</v>
      </c>
      <c r="D4663" s="1" t="s">
        <v>808</v>
      </c>
      <c r="E4663">
        <v>44</v>
      </c>
      <c r="F4663" s="1" t="s">
        <v>837</v>
      </c>
      <c r="G4663" s="1" t="s">
        <v>829</v>
      </c>
      <c r="H4663" s="1" t="s">
        <v>103</v>
      </c>
      <c r="I4663" s="1" t="s">
        <v>838</v>
      </c>
      <c r="J4663" s="1" t="s">
        <v>831</v>
      </c>
      <c r="K4663" t="s">
        <v>832</v>
      </c>
      <c r="L4663" t="s">
        <v>833</v>
      </c>
      <c r="M4663" s="1" t="s">
        <v>839</v>
      </c>
      <c r="N4663">
        <v>9600</v>
      </c>
      <c r="O4663">
        <v>14800</v>
      </c>
      <c r="P4663">
        <v>11900</v>
      </c>
      <c r="Q4663">
        <v>18900</v>
      </c>
      <c r="R4663">
        <v>27700</v>
      </c>
      <c r="S4663">
        <v>44700</v>
      </c>
      <c r="T4663">
        <v>56400</v>
      </c>
      <c r="U4663">
        <v>0</v>
      </c>
      <c r="V4663">
        <v>0</v>
      </c>
      <c r="W4663">
        <v>0</v>
      </c>
      <c r="X4663">
        <v>0</v>
      </c>
      <c r="Y4663">
        <v>11.367603129999999</v>
      </c>
      <c r="Z4663">
        <v>-72.156672670000006</v>
      </c>
      <c r="AA4663" s="1" t="s">
        <v>47</v>
      </c>
      <c r="AB4663">
        <v>545389400</v>
      </c>
      <c r="AC4663" t="str">
        <f>MID(TablaPivotFinal[[#This Row],[Fecha]],1,4)</f>
        <v>2017</v>
      </c>
      <c r="AD4663" t="str">
        <f>MID(TablaPivotFinal[[#This Row],[Fecha]],5,3)</f>
        <v>Jul</v>
      </c>
      <c r="AE4663" s="1">
        <v>545389400</v>
      </c>
      <c r="AF4663" s="1">
        <v>1987.580645</v>
      </c>
    </row>
    <row r="4664" spans="1:32" x14ac:dyDescent="0.3">
      <c r="A4664" s="1" t="s">
        <v>835</v>
      </c>
      <c r="B4664" s="1" t="s">
        <v>836</v>
      </c>
      <c r="C4664">
        <v>9010</v>
      </c>
      <c r="D4664" s="1" t="s">
        <v>808</v>
      </c>
      <c r="E4664">
        <v>44</v>
      </c>
      <c r="F4664" s="1" t="s">
        <v>837</v>
      </c>
      <c r="G4664" s="1" t="s">
        <v>829</v>
      </c>
      <c r="H4664" s="1" t="s">
        <v>103</v>
      </c>
      <c r="I4664" s="1" t="s">
        <v>838</v>
      </c>
      <c r="J4664" s="1" t="s">
        <v>831</v>
      </c>
      <c r="K4664" t="s">
        <v>832</v>
      </c>
      <c r="L4664" t="s">
        <v>833</v>
      </c>
      <c r="M4664" s="1" t="s">
        <v>839</v>
      </c>
      <c r="N4664">
        <v>9600</v>
      </c>
      <c r="O4664">
        <v>14800</v>
      </c>
      <c r="P4664">
        <v>11900</v>
      </c>
      <c r="Q4664">
        <v>18900</v>
      </c>
      <c r="R4664">
        <v>27700</v>
      </c>
      <c r="S4664">
        <v>44700</v>
      </c>
      <c r="T4664">
        <v>56400</v>
      </c>
      <c r="U4664">
        <v>0</v>
      </c>
      <c r="V4664">
        <v>0</v>
      </c>
      <c r="W4664">
        <v>0</v>
      </c>
      <c r="X4664">
        <v>0</v>
      </c>
      <c r="Y4664">
        <v>11.367603129999999</v>
      </c>
      <c r="Z4664">
        <v>-72.156672670000006</v>
      </c>
      <c r="AA4664" s="1" t="s">
        <v>49</v>
      </c>
      <c r="AB4664">
        <v>447881800</v>
      </c>
      <c r="AC4664" t="str">
        <f>MID(TablaPivotFinal[[#This Row],[Fecha]],1,4)</f>
        <v>2017</v>
      </c>
      <c r="AD4664" t="str">
        <f>MID(TablaPivotFinal[[#This Row],[Fecha]],5,3)</f>
        <v>Jun</v>
      </c>
      <c r="AE4664" s="1">
        <v>447881800</v>
      </c>
      <c r="AF4664" s="1">
        <v>1751.9</v>
      </c>
    </row>
    <row r="4665" spans="1:32" x14ac:dyDescent="0.3">
      <c r="A4665" s="1" t="s">
        <v>835</v>
      </c>
      <c r="B4665" s="1" t="s">
        <v>836</v>
      </c>
      <c r="C4665">
        <v>9010</v>
      </c>
      <c r="D4665" s="1" t="s">
        <v>808</v>
      </c>
      <c r="E4665">
        <v>44</v>
      </c>
      <c r="F4665" s="1" t="s">
        <v>837</v>
      </c>
      <c r="G4665" s="1" t="s">
        <v>829</v>
      </c>
      <c r="H4665" s="1" t="s">
        <v>103</v>
      </c>
      <c r="I4665" s="1" t="s">
        <v>838</v>
      </c>
      <c r="J4665" s="1" t="s">
        <v>831</v>
      </c>
      <c r="K4665" t="s">
        <v>832</v>
      </c>
      <c r="L4665" t="s">
        <v>833</v>
      </c>
      <c r="M4665" s="1" t="s">
        <v>839</v>
      </c>
      <c r="N4665">
        <v>9600</v>
      </c>
      <c r="O4665">
        <v>14800</v>
      </c>
      <c r="P4665">
        <v>11900</v>
      </c>
      <c r="Q4665">
        <v>18900</v>
      </c>
      <c r="R4665">
        <v>27700</v>
      </c>
      <c r="S4665">
        <v>44700</v>
      </c>
      <c r="T4665">
        <v>56400</v>
      </c>
      <c r="U4665">
        <v>0</v>
      </c>
      <c r="V4665">
        <v>0</v>
      </c>
      <c r="W4665">
        <v>0</v>
      </c>
      <c r="X4665">
        <v>0</v>
      </c>
      <c r="Y4665">
        <v>11.367603129999999</v>
      </c>
      <c r="Z4665">
        <v>-72.156672670000006</v>
      </c>
      <c r="AA4665" s="1" t="s">
        <v>51</v>
      </c>
      <c r="AB4665">
        <v>454939800</v>
      </c>
      <c r="AC4665" t="str">
        <f>MID(TablaPivotFinal[[#This Row],[Fecha]],1,4)</f>
        <v>2017</v>
      </c>
      <c r="AD4665" t="str">
        <f>MID(TablaPivotFinal[[#This Row],[Fecha]],5,3)</f>
        <v>Mar</v>
      </c>
      <c r="AE4665" s="1">
        <v>454939800</v>
      </c>
      <c r="AF4665" s="1">
        <v>1828.5161290000001</v>
      </c>
    </row>
    <row r="4666" spans="1:32" x14ac:dyDescent="0.3">
      <c r="A4666" s="1" t="s">
        <v>835</v>
      </c>
      <c r="B4666" s="1" t="s">
        <v>836</v>
      </c>
      <c r="C4666">
        <v>9010</v>
      </c>
      <c r="D4666" s="1" t="s">
        <v>808</v>
      </c>
      <c r="E4666">
        <v>44</v>
      </c>
      <c r="F4666" s="1" t="s">
        <v>837</v>
      </c>
      <c r="G4666" s="1" t="s">
        <v>829</v>
      </c>
      <c r="H4666" s="1" t="s">
        <v>103</v>
      </c>
      <c r="I4666" s="1" t="s">
        <v>838</v>
      </c>
      <c r="J4666" s="1" t="s">
        <v>831</v>
      </c>
      <c r="K4666" t="s">
        <v>832</v>
      </c>
      <c r="L4666" t="s">
        <v>833</v>
      </c>
      <c r="M4666" s="1" t="s">
        <v>839</v>
      </c>
      <c r="N4666">
        <v>9600</v>
      </c>
      <c r="O4666">
        <v>14800</v>
      </c>
      <c r="P4666">
        <v>11900</v>
      </c>
      <c r="Q4666">
        <v>18900</v>
      </c>
      <c r="R4666">
        <v>27700</v>
      </c>
      <c r="S4666">
        <v>44700</v>
      </c>
      <c r="T4666">
        <v>56400</v>
      </c>
      <c r="U4666">
        <v>0</v>
      </c>
      <c r="V4666">
        <v>0</v>
      </c>
      <c r="W4666">
        <v>0</v>
      </c>
      <c r="X4666">
        <v>0</v>
      </c>
      <c r="Y4666">
        <v>11.367603129999999</v>
      </c>
      <c r="Z4666">
        <v>-72.156672670000006</v>
      </c>
      <c r="AA4666" s="1" t="s">
        <v>53</v>
      </c>
      <c r="AB4666">
        <v>438019300</v>
      </c>
      <c r="AC4666" t="str">
        <f>MID(TablaPivotFinal[[#This Row],[Fecha]],1,4)</f>
        <v>2017</v>
      </c>
      <c r="AD4666" t="str">
        <f>MID(TablaPivotFinal[[#This Row],[Fecha]],5,3)</f>
        <v>May</v>
      </c>
      <c r="AE4666" s="1">
        <v>438019300</v>
      </c>
      <c r="AF4666" s="1">
        <v>1720.2903229999999</v>
      </c>
    </row>
    <row r="4667" spans="1:32" x14ac:dyDescent="0.3">
      <c r="A4667" s="1" t="s">
        <v>835</v>
      </c>
      <c r="B4667" s="1" t="s">
        <v>836</v>
      </c>
      <c r="C4667">
        <v>9010</v>
      </c>
      <c r="D4667" s="1" t="s">
        <v>808</v>
      </c>
      <c r="E4667">
        <v>44</v>
      </c>
      <c r="F4667" s="1" t="s">
        <v>837</v>
      </c>
      <c r="G4667" s="1" t="s">
        <v>829</v>
      </c>
      <c r="H4667" s="1" t="s">
        <v>103</v>
      </c>
      <c r="I4667" s="1" t="s">
        <v>838</v>
      </c>
      <c r="J4667" s="1" t="s">
        <v>831</v>
      </c>
      <c r="K4667" t="s">
        <v>832</v>
      </c>
      <c r="L4667" t="s">
        <v>833</v>
      </c>
      <c r="M4667" s="1" t="s">
        <v>839</v>
      </c>
      <c r="N4667">
        <v>9600</v>
      </c>
      <c r="O4667">
        <v>14800</v>
      </c>
      <c r="P4667">
        <v>11900</v>
      </c>
      <c r="Q4667">
        <v>18900</v>
      </c>
      <c r="R4667">
        <v>27700</v>
      </c>
      <c r="S4667">
        <v>44700</v>
      </c>
      <c r="T4667">
        <v>56400</v>
      </c>
      <c r="U4667">
        <v>0</v>
      </c>
      <c r="V4667">
        <v>0</v>
      </c>
      <c r="W4667">
        <v>0</v>
      </c>
      <c r="X4667">
        <v>0</v>
      </c>
      <c r="Y4667">
        <v>11.367603129999999</v>
      </c>
      <c r="Z4667">
        <v>-72.156672670000006</v>
      </c>
      <c r="AA4667" s="1" t="s">
        <v>55</v>
      </c>
      <c r="AB4667">
        <v>592278500</v>
      </c>
      <c r="AC4667" t="str">
        <f>MID(TablaPivotFinal[[#This Row],[Fecha]],1,4)</f>
        <v>2017</v>
      </c>
      <c r="AD4667" t="str">
        <f>MID(TablaPivotFinal[[#This Row],[Fecha]],5,3)</f>
        <v>Nov</v>
      </c>
      <c r="AE4667" s="1">
        <v>592278500</v>
      </c>
      <c r="AF4667" s="1">
        <v>2425.9666670000001</v>
      </c>
    </row>
    <row r="4668" spans="1:32" x14ac:dyDescent="0.3">
      <c r="A4668" s="1" t="s">
        <v>835</v>
      </c>
      <c r="B4668" s="1" t="s">
        <v>836</v>
      </c>
      <c r="C4668">
        <v>9010</v>
      </c>
      <c r="D4668" s="1" t="s">
        <v>808</v>
      </c>
      <c r="E4668">
        <v>44</v>
      </c>
      <c r="F4668" s="1" t="s">
        <v>837</v>
      </c>
      <c r="G4668" s="1" t="s">
        <v>829</v>
      </c>
      <c r="H4668" s="1" t="s">
        <v>103</v>
      </c>
      <c r="I4668" s="1" t="s">
        <v>838</v>
      </c>
      <c r="J4668" s="1" t="s">
        <v>831</v>
      </c>
      <c r="K4668" t="s">
        <v>832</v>
      </c>
      <c r="L4668" t="s">
        <v>833</v>
      </c>
      <c r="M4668" s="1" t="s">
        <v>839</v>
      </c>
      <c r="N4668">
        <v>9600</v>
      </c>
      <c r="O4668">
        <v>14800</v>
      </c>
      <c r="P4668">
        <v>11900</v>
      </c>
      <c r="Q4668">
        <v>18900</v>
      </c>
      <c r="R4668">
        <v>27700</v>
      </c>
      <c r="S4668">
        <v>44700</v>
      </c>
      <c r="T4668">
        <v>56400</v>
      </c>
      <c r="U4668">
        <v>0</v>
      </c>
      <c r="V4668">
        <v>0</v>
      </c>
      <c r="W4668">
        <v>0</v>
      </c>
      <c r="X4668">
        <v>0</v>
      </c>
      <c r="Y4668">
        <v>11.367603129999999</v>
      </c>
      <c r="Z4668">
        <v>-72.156672670000006</v>
      </c>
      <c r="AA4668" s="1" t="s">
        <v>57</v>
      </c>
      <c r="AB4668">
        <v>621009800</v>
      </c>
      <c r="AC4668" t="str">
        <f>MID(TablaPivotFinal[[#This Row],[Fecha]],1,4)</f>
        <v>2017</v>
      </c>
      <c r="AD4668" t="str">
        <f>MID(TablaPivotFinal[[#This Row],[Fecha]],5,3)</f>
        <v>Oct</v>
      </c>
      <c r="AE4668" s="1">
        <v>621009800</v>
      </c>
      <c r="AF4668" s="1">
        <v>2299.6451609999999</v>
      </c>
    </row>
    <row r="4669" spans="1:32" x14ac:dyDescent="0.3">
      <c r="A4669" s="1" t="s">
        <v>835</v>
      </c>
      <c r="B4669" s="1" t="s">
        <v>836</v>
      </c>
      <c r="C4669">
        <v>9010</v>
      </c>
      <c r="D4669" s="1" t="s">
        <v>808</v>
      </c>
      <c r="E4669">
        <v>44</v>
      </c>
      <c r="F4669" s="1" t="s">
        <v>837</v>
      </c>
      <c r="G4669" s="1" t="s">
        <v>829</v>
      </c>
      <c r="H4669" s="1" t="s">
        <v>103</v>
      </c>
      <c r="I4669" s="1" t="s">
        <v>838</v>
      </c>
      <c r="J4669" s="1" t="s">
        <v>831</v>
      </c>
      <c r="K4669" t="s">
        <v>832</v>
      </c>
      <c r="L4669" t="s">
        <v>833</v>
      </c>
      <c r="M4669" s="1" t="s">
        <v>839</v>
      </c>
      <c r="N4669">
        <v>9600</v>
      </c>
      <c r="O4669">
        <v>14800</v>
      </c>
      <c r="P4669">
        <v>11900</v>
      </c>
      <c r="Q4669">
        <v>18900</v>
      </c>
      <c r="R4669">
        <v>27700</v>
      </c>
      <c r="S4669">
        <v>44700</v>
      </c>
      <c r="T4669">
        <v>56400</v>
      </c>
      <c r="U4669">
        <v>0</v>
      </c>
      <c r="V4669">
        <v>0</v>
      </c>
      <c r="W4669">
        <v>0</v>
      </c>
      <c r="X4669">
        <v>0</v>
      </c>
      <c r="Y4669">
        <v>11.367603129999999</v>
      </c>
      <c r="Z4669">
        <v>-72.156672670000006</v>
      </c>
      <c r="AA4669" s="1" t="s">
        <v>59</v>
      </c>
      <c r="AB4669">
        <v>564302600</v>
      </c>
      <c r="AC4669" t="str">
        <f>MID(TablaPivotFinal[[#This Row],[Fecha]],1,4)</f>
        <v>2017</v>
      </c>
      <c r="AD4669" t="str">
        <f>MID(TablaPivotFinal[[#This Row],[Fecha]],5,3)</f>
        <v>Sep</v>
      </c>
      <c r="AE4669" s="1">
        <v>564302600</v>
      </c>
      <c r="AF4669" s="1">
        <v>2296.666667</v>
      </c>
    </row>
    <row r="4670" spans="1:32" x14ac:dyDescent="0.3">
      <c r="A4670" s="1" t="s">
        <v>835</v>
      </c>
      <c r="B4670" s="1" t="s">
        <v>836</v>
      </c>
      <c r="C4670">
        <v>9010</v>
      </c>
      <c r="D4670" s="1" t="s">
        <v>808</v>
      </c>
      <c r="E4670">
        <v>44</v>
      </c>
      <c r="F4670" s="1" t="s">
        <v>837</v>
      </c>
      <c r="G4670" s="1" t="s">
        <v>829</v>
      </c>
      <c r="H4670" s="1" t="s">
        <v>103</v>
      </c>
      <c r="I4670" s="1" t="s">
        <v>838</v>
      </c>
      <c r="J4670" s="1" t="s">
        <v>831</v>
      </c>
      <c r="K4670" t="s">
        <v>832</v>
      </c>
      <c r="L4670" t="s">
        <v>833</v>
      </c>
      <c r="M4670" s="1" t="s">
        <v>839</v>
      </c>
      <c r="N4670">
        <v>9600</v>
      </c>
      <c r="O4670">
        <v>14800</v>
      </c>
      <c r="P4670">
        <v>11900</v>
      </c>
      <c r="Q4670">
        <v>18900</v>
      </c>
      <c r="R4670">
        <v>27700</v>
      </c>
      <c r="S4670">
        <v>44700</v>
      </c>
      <c r="T4670">
        <v>56400</v>
      </c>
      <c r="U4670">
        <v>0</v>
      </c>
      <c r="V4670">
        <v>0</v>
      </c>
      <c r="W4670">
        <v>0</v>
      </c>
      <c r="X4670">
        <v>0</v>
      </c>
      <c r="Y4670">
        <v>11.367603129999999</v>
      </c>
      <c r="Z4670">
        <v>-72.156672670000006</v>
      </c>
      <c r="AA4670" s="1" t="s">
        <v>61</v>
      </c>
      <c r="AB4670">
        <v>457249300</v>
      </c>
      <c r="AC4670" t="str">
        <f>MID(TablaPivotFinal[[#This Row],[Fecha]],1,4)</f>
        <v>2018</v>
      </c>
      <c r="AD4670" t="str">
        <f>MID(TablaPivotFinal[[#This Row],[Fecha]],5,3)</f>
        <v>Abr</v>
      </c>
      <c r="AE4670" s="1">
        <v>457249300</v>
      </c>
      <c r="AF4670" s="1">
        <v>58706</v>
      </c>
    </row>
    <row r="4671" spans="1:32" x14ac:dyDescent="0.3">
      <c r="A4671" s="1" t="s">
        <v>835</v>
      </c>
      <c r="B4671" s="1" t="s">
        <v>836</v>
      </c>
      <c r="C4671">
        <v>9010</v>
      </c>
      <c r="D4671" s="1" t="s">
        <v>808</v>
      </c>
      <c r="E4671">
        <v>44</v>
      </c>
      <c r="F4671" s="1" t="s">
        <v>837</v>
      </c>
      <c r="G4671" s="1" t="s">
        <v>829</v>
      </c>
      <c r="H4671" s="1" t="s">
        <v>103</v>
      </c>
      <c r="I4671" s="1" t="s">
        <v>838</v>
      </c>
      <c r="J4671" s="1" t="s">
        <v>831</v>
      </c>
      <c r="K4671" t="s">
        <v>832</v>
      </c>
      <c r="L4671" t="s">
        <v>833</v>
      </c>
      <c r="M4671" s="1" t="s">
        <v>839</v>
      </c>
      <c r="N4671">
        <v>9600</v>
      </c>
      <c r="O4671">
        <v>14800</v>
      </c>
      <c r="P4671">
        <v>11900</v>
      </c>
      <c r="Q4671">
        <v>18900</v>
      </c>
      <c r="R4671">
        <v>27700</v>
      </c>
      <c r="S4671">
        <v>44700</v>
      </c>
      <c r="T4671">
        <v>56400</v>
      </c>
      <c r="U4671">
        <v>0</v>
      </c>
      <c r="V4671">
        <v>0</v>
      </c>
      <c r="W4671">
        <v>0</v>
      </c>
      <c r="X4671">
        <v>0</v>
      </c>
      <c r="Y4671">
        <v>11.367603129999999</v>
      </c>
      <c r="Z4671">
        <v>-72.156672670000006</v>
      </c>
      <c r="AA4671" s="1" t="s">
        <v>63</v>
      </c>
      <c r="AB4671">
        <v>471584600</v>
      </c>
      <c r="AC4671" t="str">
        <f>MID(TablaPivotFinal[[#This Row],[Fecha]],1,4)</f>
        <v>2018</v>
      </c>
      <c r="AD4671" t="str">
        <f>MID(TablaPivotFinal[[#This Row],[Fecha]],5,3)</f>
        <v>Ago</v>
      </c>
      <c r="AE4671" s="1">
        <v>471584600</v>
      </c>
      <c r="AF4671" s="1">
        <v>64174</v>
      </c>
    </row>
    <row r="4672" spans="1:32" x14ac:dyDescent="0.3">
      <c r="A4672" s="1" t="s">
        <v>835</v>
      </c>
      <c r="B4672" s="1" t="s">
        <v>836</v>
      </c>
      <c r="C4672">
        <v>9010</v>
      </c>
      <c r="D4672" s="1" t="s">
        <v>808</v>
      </c>
      <c r="E4672">
        <v>44</v>
      </c>
      <c r="F4672" s="1" t="s">
        <v>837</v>
      </c>
      <c r="G4672" s="1" t="s">
        <v>829</v>
      </c>
      <c r="H4672" s="1" t="s">
        <v>103</v>
      </c>
      <c r="I4672" s="1" t="s">
        <v>838</v>
      </c>
      <c r="J4672" s="1" t="s">
        <v>831</v>
      </c>
      <c r="K4672" t="s">
        <v>832</v>
      </c>
      <c r="L4672" t="s">
        <v>833</v>
      </c>
      <c r="M4672" s="1" t="s">
        <v>839</v>
      </c>
      <c r="N4672">
        <v>9600</v>
      </c>
      <c r="O4672">
        <v>14800</v>
      </c>
      <c r="P4672">
        <v>11900</v>
      </c>
      <c r="Q4672">
        <v>18900</v>
      </c>
      <c r="R4672">
        <v>27700</v>
      </c>
      <c r="S4672">
        <v>44700</v>
      </c>
      <c r="T4672">
        <v>56400</v>
      </c>
      <c r="U4672">
        <v>0</v>
      </c>
      <c r="V4672">
        <v>0</v>
      </c>
      <c r="W4672">
        <v>0</v>
      </c>
      <c r="X4672">
        <v>0</v>
      </c>
      <c r="Y4672">
        <v>11.367603129999999</v>
      </c>
      <c r="Z4672">
        <v>-72.156672670000006</v>
      </c>
      <c r="AA4672" s="1" t="s">
        <v>65</v>
      </c>
      <c r="AB4672">
        <v>697267200</v>
      </c>
      <c r="AC4672" t="str">
        <f>MID(TablaPivotFinal[[#This Row],[Fecha]],1,4)</f>
        <v>2018</v>
      </c>
      <c r="AD4672" t="str">
        <f>MID(TablaPivotFinal[[#This Row],[Fecha]],5,3)</f>
        <v>Dic</v>
      </c>
      <c r="AE4672" s="1">
        <v>697267200</v>
      </c>
      <c r="AF4672" s="1">
        <v>89188</v>
      </c>
    </row>
    <row r="4673" spans="1:32" x14ac:dyDescent="0.3">
      <c r="A4673" s="1" t="s">
        <v>835</v>
      </c>
      <c r="B4673" s="1" t="s">
        <v>836</v>
      </c>
      <c r="C4673">
        <v>9010</v>
      </c>
      <c r="D4673" s="1" t="s">
        <v>808</v>
      </c>
      <c r="E4673">
        <v>44</v>
      </c>
      <c r="F4673" s="1" t="s">
        <v>837</v>
      </c>
      <c r="G4673" s="1" t="s">
        <v>829</v>
      </c>
      <c r="H4673" s="1" t="s">
        <v>103</v>
      </c>
      <c r="I4673" s="1" t="s">
        <v>838</v>
      </c>
      <c r="J4673" s="1" t="s">
        <v>831</v>
      </c>
      <c r="K4673" t="s">
        <v>832</v>
      </c>
      <c r="L4673" t="s">
        <v>833</v>
      </c>
      <c r="M4673" s="1" t="s">
        <v>839</v>
      </c>
      <c r="N4673">
        <v>9600</v>
      </c>
      <c r="O4673">
        <v>14800</v>
      </c>
      <c r="P4673">
        <v>11900</v>
      </c>
      <c r="Q4673">
        <v>18900</v>
      </c>
      <c r="R4673">
        <v>27700</v>
      </c>
      <c r="S4673">
        <v>44700</v>
      </c>
      <c r="T4673">
        <v>56400</v>
      </c>
      <c r="U4673">
        <v>0</v>
      </c>
      <c r="V4673">
        <v>0</v>
      </c>
      <c r="W4673">
        <v>0</v>
      </c>
      <c r="X4673">
        <v>0</v>
      </c>
      <c r="Y4673">
        <v>11.367603129999999</v>
      </c>
      <c r="Z4673">
        <v>-72.156672670000006</v>
      </c>
      <c r="AA4673" s="1" t="s">
        <v>67</v>
      </c>
      <c r="AB4673">
        <v>642321300</v>
      </c>
      <c r="AC4673" t="str">
        <f>MID(TablaPivotFinal[[#This Row],[Fecha]],1,4)</f>
        <v>2018</v>
      </c>
      <c r="AD4673" t="str">
        <f>MID(TablaPivotFinal[[#This Row],[Fecha]],5,3)</f>
        <v>Ene</v>
      </c>
      <c r="AE4673" s="1">
        <v>642321300</v>
      </c>
      <c r="AF4673" s="1">
        <v>77902</v>
      </c>
    </row>
    <row r="4674" spans="1:32" x14ac:dyDescent="0.3">
      <c r="A4674" s="1" t="s">
        <v>835</v>
      </c>
      <c r="B4674" s="1" t="s">
        <v>836</v>
      </c>
      <c r="C4674">
        <v>9010</v>
      </c>
      <c r="D4674" s="1" t="s">
        <v>808</v>
      </c>
      <c r="E4674">
        <v>44</v>
      </c>
      <c r="F4674" s="1" t="s">
        <v>837</v>
      </c>
      <c r="G4674" s="1" t="s">
        <v>829</v>
      </c>
      <c r="H4674" s="1" t="s">
        <v>103</v>
      </c>
      <c r="I4674" s="1" t="s">
        <v>838</v>
      </c>
      <c r="J4674" s="1" t="s">
        <v>831</v>
      </c>
      <c r="K4674" t="s">
        <v>832</v>
      </c>
      <c r="L4674" t="s">
        <v>833</v>
      </c>
      <c r="M4674" s="1" t="s">
        <v>839</v>
      </c>
      <c r="N4674">
        <v>9600</v>
      </c>
      <c r="O4674">
        <v>14800</v>
      </c>
      <c r="P4674">
        <v>11900</v>
      </c>
      <c r="Q4674">
        <v>18900</v>
      </c>
      <c r="R4674">
        <v>27700</v>
      </c>
      <c r="S4674">
        <v>44700</v>
      </c>
      <c r="T4674">
        <v>56400</v>
      </c>
      <c r="U4674">
        <v>0</v>
      </c>
      <c r="V4674">
        <v>0</v>
      </c>
      <c r="W4674">
        <v>0</v>
      </c>
      <c r="X4674">
        <v>0</v>
      </c>
      <c r="Y4674">
        <v>11.367603129999999</v>
      </c>
      <c r="Z4674">
        <v>-72.156672670000006</v>
      </c>
      <c r="AA4674" s="1" t="s">
        <v>69</v>
      </c>
      <c r="AB4674">
        <v>499952000</v>
      </c>
      <c r="AC4674" t="str">
        <f>MID(TablaPivotFinal[[#This Row],[Fecha]],1,4)</f>
        <v>2018</v>
      </c>
      <c r="AD4674" t="str">
        <f>MID(TablaPivotFinal[[#This Row],[Fecha]],5,3)</f>
        <v>Feb</v>
      </c>
      <c r="AE4674" s="1">
        <v>499952000</v>
      </c>
      <c r="AF4674" s="1">
        <v>63791</v>
      </c>
    </row>
    <row r="4675" spans="1:32" x14ac:dyDescent="0.3">
      <c r="A4675" s="1" t="s">
        <v>835</v>
      </c>
      <c r="B4675" s="1" t="s">
        <v>836</v>
      </c>
      <c r="C4675">
        <v>9010</v>
      </c>
      <c r="D4675" s="1" t="s">
        <v>808</v>
      </c>
      <c r="E4675">
        <v>44</v>
      </c>
      <c r="F4675" s="1" t="s">
        <v>837</v>
      </c>
      <c r="G4675" s="1" t="s">
        <v>829</v>
      </c>
      <c r="H4675" s="1" t="s">
        <v>103</v>
      </c>
      <c r="I4675" s="1" t="s">
        <v>838</v>
      </c>
      <c r="J4675" s="1" t="s">
        <v>831</v>
      </c>
      <c r="K4675" t="s">
        <v>832</v>
      </c>
      <c r="L4675" t="s">
        <v>833</v>
      </c>
      <c r="M4675" s="1" t="s">
        <v>839</v>
      </c>
      <c r="N4675">
        <v>9600</v>
      </c>
      <c r="O4675">
        <v>14800</v>
      </c>
      <c r="P4675">
        <v>11900</v>
      </c>
      <c r="Q4675">
        <v>18900</v>
      </c>
      <c r="R4675">
        <v>27700</v>
      </c>
      <c r="S4675">
        <v>44700</v>
      </c>
      <c r="T4675">
        <v>56400</v>
      </c>
      <c r="U4675">
        <v>0</v>
      </c>
      <c r="V4675">
        <v>0</v>
      </c>
      <c r="W4675">
        <v>0</v>
      </c>
      <c r="X4675">
        <v>0</v>
      </c>
      <c r="Y4675">
        <v>11.367603129999999</v>
      </c>
      <c r="Z4675">
        <v>-72.156672670000006</v>
      </c>
      <c r="AA4675" s="1" t="s">
        <v>71</v>
      </c>
      <c r="AB4675">
        <v>481556200</v>
      </c>
      <c r="AC4675" t="str">
        <f>MID(TablaPivotFinal[[#This Row],[Fecha]],1,4)</f>
        <v>2018</v>
      </c>
      <c r="AD4675" t="str">
        <f>MID(TablaPivotFinal[[#This Row],[Fecha]],5,3)</f>
        <v>Jul</v>
      </c>
      <c r="AE4675" s="1">
        <v>481556200</v>
      </c>
      <c r="AF4675" s="1">
        <v>64956</v>
      </c>
    </row>
    <row r="4676" spans="1:32" x14ac:dyDescent="0.3">
      <c r="A4676" s="1" t="s">
        <v>835</v>
      </c>
      <c r="B4676" s="1" t="s">
        <v>836</v>
      </c>
      <c r="C4676">
        <v>9010</v>
      </c>
      <c r="D4676" s="1" t="s">
        <v>808</v>
      </c>
      <c r="E4676">
        <v>44</v>
      </c>
      <c r="F4676" s="1" t="s">
        <v>837</v>
      </c>
      <c r="G4676" s="1" t="s">
        <v>829</v>
      </c>
      <c r="H4676" s="1" t="s">
        <v>103</v>
      </c>
      <c r="I4676" s="1" t="s">
        <v>838</v>
      </c>
      <c r="J4676" s="1" t="s">
        <v>831</v>
      </c>
      <c r="K4676" t="s">
        <v>832</v>
      </c>
      <c r="L4676" t="s">
        <v>833</v>
      </c>
      <c r="M4676" s="1" t="s">
        <v>839</v>
      </c>
      <c r="N4676">
        <v>9600</v>
      </c>
      <c r="O4676">
        <v>14800</v>
      </c>
      <c r="P4676">
        <v>11900</v>
      </c>
      <c r="Q4676">
        <v>18900</v>
      </c>
      <c r="R4676">
        <v>27700</v>
      </c>
      <c r="S4676">
        <v>44700</v>
      </c>
      <c r="T4676">
        <v>56400</v>
      </c>
      <c r="U4676">
        <v>0</v>
      </c>
      <c r="V4676">
        <v>0</v>
      </c>
      <c r="W4676">
        <v>0</v>
      </c>
      <c r="X4676">
        <v>0</v>
      </c>
      <c r="Y4676">
        <v>11.367603129999999</v>
      </c>
      <c r="Z4676">
        <v>-72.156672670000006</v>
      </c>
      <c r="AA4676" s="1" t="s">
        <v>73</v>
      </c>
      <c r="AB4676">
        <v>401325600</v>
      </c>
      <c r="AC4676" t="str">
        <f>MID(TablaPivotFinal[[#This Row],[Fecha]],1,4)</f>
        <v>2018</v>
      </c>
      <c r="AD4676" t="str">
        <f>MID(TablaPivotFinal[[#This Row],[Fecha]],5,3)</f>
        <v>Jun</v>
      </c>
      <c r="AE4676" s="1">
        <v>401325600</v>
      </c>
      <c r="AF4676" s="1">
        <v>52875</v>
      </c>
    </row>
    <row r="4677" spans="1:32" x14ac:dyDescent="0.3">
      <c r="A4677" s="1" t="s">
        <v>835</v>
      </c>
      <c r="B4677" s="1" t="s">
        <v>836</v>
      </c>
      <c r="C4677">
        <v>9010</v>
      </c>
      <c r="D4677" s="1" t="s">
        <v>808</v>
      </c>
      <c r="E4677">
        <v>44</v>
      </c>
      <c r="F4677" s="1" t="s">
        <v>837</v>
      </c>
      <c r="G4677" s="1" t="s">
        <v>829</v>
      </c>
      <c r="H4677" s="1" t="s">
        <v>103</v>
      </c>
      <c r="I4677" s="1" t="s">
        <v>838</v>
      </c>
      <c r="J4677" s="1" t="s">
        <v>831</v>
      </c>
      <c r="K4677" t="s">
        <v>832</v>
      </c>
      <c r="L4677" t="s">
        <v>833</v>
      </c>
      <c r="M4677" s="1" t="s">
        <v>839</v>
      </c>
      <c r="N4677">
        <v>9600</v>
      </c>
      <c r="O4677">
        <v>14800</v>
      </c>
      <c r="P4677">
        <v>11900</v>
      </c>
      <c r="Q4677">
        <v>18900</v>
      </c>
      <c r="R4677">
        <v>27700</v>
      </c>
      <c r="S4677">
        <v>44700</v>
      </c>
      <c r="T4677">
        <v>56400</v>
      </c>
      <c r="U4677">
        <v>0</v>
      </c>
      <c r="V4677">
        <v>0</v>
      </c>
      <c r="W4677">
        <v>0</v>
      </c>
      <c r="X4677">
        <v>0</v>
      </c>
      <c r="Y4677">
        <v>11.367603129999999</v>
      </c>
      <c r="Z4677">
        <v>-72.156672670000006</v>
      </c>
      <c r="AA4677" s="1" t="s">
        <v>75</v>
      </c>
      <c r="AB4677">
        <v>440557400</v>
      </c>
      <c r="AC4677" t="str">
        <f>MID(TablaPivotFinal[[#This Row],[Fecha]],1,4)</f>
        <v>2018</v>
      </c>
      <c r="AD4677" t="str">
        <f>MID(TablaPivotFinal[[#This Row],[Fecha]],5,3)</f>
        <v>Mar</v>
      </c>
      <c r="AE4677" s="1">
        <v>440557400</v>
      </c>
      <c r="AF4677" s="1">
        <v>59363</v>
      </c>
    </row>
    <row r="4678" spans="1:32" x14ac:dyDescent="0.3">
      <c r="A4678" s="1" t="s">
        <v>835</v>
      </c>
      <c r="B4678" s="1" t="s">
        <v>836</v>
      </c>
      <c r="C4678">
        <v>9010</v>
      </c>
      <c r="D4678" s="1" t="s">
        <v>808</v>
      </c>
      <c r="E4678">
        <v>44</v>
      </c>
      <c r="F4678" s="1" t="s">
        <v>837</v>
      </c>
      <c r="G4678" s="1" t="s">
        <v>829</v>
      </c>
      <c r="H4678" s="1" t="s">
        <v>103</v>
      </c>
      <c r="I4678" s="1" t="s">
        <v>838</v>
      </c>
      <c r="J4678" s="1" t="s">
        <v>831</v>
      </c>
      <c r="K4678" t="s">
        <v>832</v>
      </c>
      <c r="L4678" t="s">
        <v>833</v>
      </c>
      <c r="M4678" s="1" t="s">
        <v>839</v>
      </c>
      <c r="N4678">
        <v>9600</v>
      </c>
      <c r="O4678">
        <v>14800</v>
      </c>
      <c r="P4678">
        <v>11900</v>
      </c>
      <c r="Q4678">
        <v>18900</v>
      </c>
      <c r="R4678">
        <v>27700</v>
      </c>
      <c r="S4678">
        <v>44700</v>
      </c>
      <c r="T4678">
        <v>56400</v>
      </c>
      <c r="U4678">
        <v>0</v>
      </c>
      <c r="V4678">
        <v>0</v>
      </c>
      <c r="W4678">
        <v>0</v>
      </c>
      <c r="X4678">
        <v>0</v>
      </c>
      <c r="Y4678">
        <v>11.367603129999999</v>
      </c>
      <c r="Z4678">
        <v>-72.156672670000006</v>
      </c>
      <c r="AA4678" s="1" t="s">
        <v>77</v>
      </c>
      <c r="AB4678">
        <v>418981000</v>
      </c>
      <c r="AC4678" t="str">
        <f>MID(TablaPivotFinal[[#This Row],[Fecha]],1,4)</f>
        <v>2018</v>
      </c>
      <c r="AD4678" t="str">
        <f>MID(TablaPivotFinal[[#This Row],[Fecha]],5,3)</f>
        <v>May</v>
      </c>
      <c r="AE4678" s="1">
        <v>418981000</v>
      </c>
      <c r="AF4678" s="1">
        <v>53101</v>
      </c>
    </row>
    <row r="4679" spans="1:32" x14ac:dyDescent="0.3">
      <c r="A4679" s="1" t="s">
        <v>835</v>
      </c>
      <c r="B4679" s="1" t="s">
        <v>836</v>
      </c>
      <c r="C4679">
        <v>9010</v>
      </c>
      <c r="D4679" s="1" t="s">
        <v>808</v>
      </c>
      <c r="E4679">
        <v>44</v>
      </c>
      <c r="F4679" s="1" t="s">
        <v>837</v>
      </c>
      <c r="G4679" s="1" t="s">
        <v>829</v>
      </c>
      <c r="H4679" s="1" t="s">
        <v>103</v>
      </c>
      <c r="I4679" s="1" t="s">
        <v>838</v>
      </c>
      <c r="J4679" s="1" t="s">
        <v>831</v>
      </c>
      <c r="K4679" t="s">
        <v>832</v>
      </c>
      <c r="L4679" t="s">
        <v>833</v>
      </c>
      <c r="M4679" s="1" t="s">
        <v>839</v>
      </c>
      <c r="N4679">
        <v>9600</v>
      </c>
      <c r="O4679">
        <v>14800</v>
      </c>
      <c r="P4679">
        <v>11900</v>
      </c>
      <c r="Q4679">
        <v>18900</v>
      </c>
      <c r="R4679">
        <v>27700</v>
      </c>
      <c r="S4679">
        <v>44700</v>
      </c>
      <c r="T4679">
        <v>56400</v>
      </c>
      <c r="U4679">
        <v>0</v>
      </c>
      <c r="V4679">
        <v>0</v>
      </c>
      <c r="W4679">
        <v>0</v>
      </c>
      <c r="X4679">
        <v>0</v>
      </c>
      <c r="Y4679">
        <v>11.367603129999999</v>
      </c>
      <c r="Z4679">
        <v>-72.156672670000006</v>
      </c>
      <c r="AA4679" s="1" t="s">
        <v>79</v>
      </c>
      <c r="AB4679">
        <v>510857900</v>
      </c>
      <c r="AC4679" t="str">
        <f>MID(TablaPivotFinal[[#This Row],[Fecha]],1,4)</f>
        <v>2018</v>
      </c>
      <c r="AD4679" t="str">
        <f>MID(TablaPivotFinal[[#This Row],[Fecha]],5,3)</f>
        <v>Nov</v>
      </c>
      <c r="AE4679" s="1">
        <v>510857900</v>
      </c>
      <c r="AF4679" s="1">
        <v>65382</v>
      </c>
    </row>
    <row r="4680" spans="1:32" x14ac:dyDescent="0.3">
      <c r="A4680" s="1" t="s">
        <v>835</v>
      </c>
      <c r="B4680" s="1" t="s">
        <v>836</v>
      </c>
      <c r="C4680">
        <v>9010</v>
      </c>
      <c r="D4680" s="1" t="s">
        <v>808</v>
      </c>
      <c r="E4680">
        <v>44</v>
      </c>
      <c r="F4680" s="1" t="s">
        <v>837</v>
      </c>
      <c r="G4680" s="1" t="s">
        <v>829</v>
      </c>
      <c r="H4680" s="1" t="s">
        <v>103</v>
      </c>
      <c r="I4680" s="1" t="s">
        <v>838</v>
      </c>
      <c r="J4680" s="1" t="s">
        <v>831</v>
      </c>
      <c r="K4680" t="s">
        <v>832</v>
      </c>
      <c r="L4680" t="s">
        <v>833</v>
      </c>
      <c r="M4680" s="1" t="s">
        <v>839</v>
      </c>
      <c r="N4680">
        <v>9600</v>
      </c>
      <c r="O4680">
        <v>14800</v>
      </c>
      <c r="P4680">
        <v>11900</v>
      </c>
      <c r="Q4680">
        <v>18900</v>
      </c>
      <c r="R4680">
        <v>27700</v>
      </c>
      <c r="S4680">
        <v>44700</v>
      </c>
      <c r="T4680">
        <v>56400</v>
      </c>
      <c r="U4680">
        <v>0</v>
      </c>
      <c r="V4680">
        <v>0</v>
      </c>
      <c r="W4680">
        <v>0</v>
      </c>
      <c r="X4680">
        <v>0</v>
      </c>
      <c r="Y4680">
        <v>11.367603129999999</v>
      </c>
      <c r="Z4680">
        <v>-72.156672670000006</v>
      </c>
      <c r="AA4680" s="1" t="s">
        <v>81</v>
      </c>
      <c r="AB4680">
        <v>508015500</v>
      </c>
      <c r="AC4680" t="str">
        <f>MID(TablaPivotFinal[[#This Row],[Fecha]],1,4)</f>
        <v>2018</v>
      </c>
      <c r="AD4680" t="str">
        <f>MID(TablaPivotFinal[[#This Row],[Fecha]],5,3)</f>
        <v>Oct</v>
      </c>
      <c r="AE4680" s="1">
        <v>508015500</v>
      </c>
      <c r="AF4680" s="1">
        <v>64745</v>
      </c>
    </row>
    <row r="4681" spans="1:32" x14ac:dyDescent="0.3">
      <c r="A4681" s="1" t="s">
        <v>835</v>
      </c>
      <c r="B4681" s="1" t="s">
        <v>836</v>
      </c>
      <c r="C4681">
        <v>9010</v>
      </c>
      <c r="D4681" s="1" t="s">
        <v>808</v>
      </c>
      <c r="E4681">
        <v>44</v>
      </c>
      <c r="F4681" s="1" t="s">
        <v>837</v>
      </c>
      <c r="G4681" s="1" t="s">
        <v>829</v>
      </c>
      <c r="H4681" s="1" t="s">
        <v>103</v>
      </c>
      <c r="I4681" s="1" t="s">
        <v>838</v>
      </c>
      <c r="J4681" s="1" t="s">
        <v>831</v>
      </c>
      <c r="K4681" t="s">
        <v>832</v>
      </c>
      <c r="L4681" t="s">
        <v>833</v>
      </c>
      <c r="M4681" s="1" t="s">
        <v>839</v>
      </c>
      <c r="N4681">
        <v>9600</v>
      </c>
      <c r="O4681">
        <v>14800</v>
      </c>
      <c r="P4681">
        <v>11900</v>
      </c>
      <c r="Q4681">
        <v>18900</v>
      </c>
      <c r="R4681">
        <v>27700</v>
      </c>
      <c r="S4681">
        <v>44700</v>
      </c>
      <c r="T4681">
        <v>56400</v>
      </c>
      <c r="U4681">
        <v>0</v>
      </c>
      <c r="V4681">
        <v>0</v>
      </c>
      <c r="W4681">
        <v>0</v>
      </c>
      <c r="X4681">
        <v>0</v>
      </c>
      <c r="Y4681">
        <v>11.367603129999999</v>
      </c>
      <c r="Z4681">
        <v>-72.156672670000006</v>
      </c>
      <c r="AA4681" s="1" t="s">
        <v>83</v>
      </c>
      <c r="AB4681">
        <v>482367500</v>
      </c>
      <c r="AC4681" t="str">
        <f>MID(TablaPivotFinal[[#This Row],[Fecha]],1,4)</f>
        <v>2018</v>
      </c>
      <c r="AD4681" t="str">
        <f>MID(TablaPivotFinal[[#This Row],[Fecha]],5,3)</f>
        <v>Sep</v>
      </c>
      <c r="AE4681" s="1">
        <v>482367500</v>
      </c>
      <c r="AF4681" s="1">
        <v>61102</v>
      </c>
    </row>
    <row r="4682" spans="1:32" x14ac:dyDescent="0.3">
      <c r="A4682" s="1" t="s">
        <v>840</v>
      </c>
      <c r="B4682" s="1" t="s">
        <v>841</v>
      </c>
      <c r="C4682">
        <v>9010</v>
      </c>
      <c r="D4682" s="1" t="s">
        <v>808</v>
      </c>
      <c r="E4682">
        <v>44</v>
      </c>
      <c r="F4682" s="1" t="s">
        <v>842</v>
      </c>
      <c r="G4682" s="1" t="s">
        <v>829</v>
      </c>
      <c r="H4682" s="1" t="s">
        <v>103</v>
      </c>
      <c r="I4682" s="1" t="s">
        <v>838</v>
      </c>
      <c r="J4682" s="1" t="s">
        <v>831</v>
      </c>
      <c r="K4682" t="s">
        <v>843</v>
      </c>
      <c r="L4682" t="s">
        <v>833</v>
      </c>
      <c r="M4682" s="1" t="s">
        <v>844</v>
      </c>
      <c r="N4682">
        <v>9600</v>
      </c>
      <c r="O4682">
        <v>14800</v>
      </c>
      <c r="P4682">
        <v>11900</v>
      </c>
      <c r="Q4682">
        <v>18900</v>
      </c>
      <c r="R4682">
        <v>27700</v>
      </c>
      <c r="S4682">
        <v>44700</v>
      </c>
      <c r="T4682">
        <v>56400</v>
      </c>
      <c r="U4682">
        <v>0</v>
      </c>
      <c r="V4682">
        <v>0</v>
      </c>
      <c r="W4682">
        <v>0</v>
      </c>
      <c r="X4682">
        <v>0</v>
      </c>
      <c r="Y4682">
        <v>11.44487365</v>
      </c>
      <c r="Z4682">
        <v>-72.542352059999999</v>
      </c>
      <c r="AA4682" s="1" t="s">
        <v>13</v>
      </c>
      <c r="AB4682">
        <v>700097200</v>
      </c>
      <c r="AC4682" t="str">
        <f>MID(TablaPivotFinal[[#This Row],[Fecha]],1,4)</f>
        <v>2016</v>
      </c>
      <c r="AD4682" t="str">
        <f>MID(TablaPivotFinal[[#This Row],[Fecha]],5,3)</f>
        <v>Abr</v>
      </c>
      <c r="AE4682" s="1">
        <v>700097200</v>
      </c>
      <c r="AF4682" s="1">
        <v>71805</v>
      </c>
    </row>
    <row r="4683" spans="1:32" x14ac:dyDescent="0.3">
      <c r="A4683" s="1" t="s">
        <v>840</v>
      </c>
      <c r="B4683" s="1" t="s">
        <v>841</v>
      </c>
      <c r="C4683">
        <v>9010</v>
      </c>
      <c r="D4683" s="1" t="s">
        <v>808</v>
      </c>
      <c r="E4683">
        <v>44</v>
      </c>
      <c r="F4683" s="1" t="s">
        <v>842</v>
      </c>
      <c r="G4683" s="1" t="s">
        <v>829</v>
      </c>
      <c r="H4683" s="1" t="s">
        <v>103</v>
      </c>
      <c r="I4683" s="1" t="s">
        <v>838</v>
      </c>
      <c r="J4683" s="1" t="s">
        <v>831</v>
      </c>
      <c r="K4683" t="s">
        <v>843</v>
      </c>
      <c r="L4683" t="s">
        <v>833</v>
      </c>
      <c r="M4683" s="1" t="s">
        <v>844</v>
      </c>
      <c r="N4683">
        <v>9600</v>
      </c>
      <c r="O4683">
        <v>14800</v>
      </c>
      <c r="P4683">
        <v>11900</v>
      </c>
      <c r="Q4683">
        <v>18900</v>
      </c>
      <c r="R4683">
        <v>27700</v>
      </c>
      <c r="S4683">
        <v>44700</v>
      </c>
      <c r="T4683">
        <v>56400</v>
      </c>
      <c r="U4683">
        <v>0</v>
      </c>
      <c r="V4683">
        <v>0</v>
      </c>
      <c r="W4683">
        <v>0</v>
      </c>
      <c r="X4683">
        <v>0</v>
      </c>
      <c r="Y4683">
        <v>11.44487365</v>
      </c>
      <c r="Z4683">
        <v>-72.542352059999999</v>
      </c>
      <c r="AA4683" s="1" t="s">
        <v>15</v>
      </c>
      <c r="AB4683">
        <v>764325800</v>
      </c>
      <c r="AC4683" t="str">
        <f>MID(TablaPivotFinal[[#This Row],[Fecha]],1,4)</f>
        <v>2016</v>
      </c>
      <c r="AD4683" t="str">
        <f>MID(TablaPivotFinal[[#This Row],[Fecha]],5,3)</f>
        <v>Ago</v>
      </c>
      <c r="AE4683" s="1">
        <v>764325800</v>
      </c>
      <c r="AF4683" s="1">
        <v>75793</v>
      </c>
    </row>
    <row r="4684" spans="1:32" x14ac:dyDescent="0.3">
      <c r="A4684" s="1" t="s">
        <v>840</v>
      </c>
      <c r="B4684" s="1" t="s">
        <v>841</v>
      </c>
      <c r="C4684">
        <v>9010</v>
      </c>
      <c r="D4684" s="1" t="s">
        <v>808</v>
      </c>
      <c r="E4684">
        <v>44</v>
      </c>
      <c r="F4684" s="1" t="s">
        <v>842</v>
      </c>
      <c r="G4684" s="1" t="s">
        <v>829</v>
      </c>
      <c r="H4684" s="1" t="s">
        <v>103</v>
      </c>
      <c r="I4684" s="1" t="s">
        <v>838</v>
      </c>
      <c r="J4684" s="1" t="s">
        <v>831</v>
      </c>
      <c r="K4684" t="s">
        <v>843</v>
      </c>
      <c r="L4684" t="s">
        <v>833</v>
      </c>
      <c r="M4684" s="1" t="s">
        <v>844</v>
      </c>
      <c r="N4684">
        <v>9600</v>
      </c>
      <c r="O4684">
        <v>14800</v>
      </c>
      <c r="P4684">
        <v>11900</v>
      </c>
      <c r="Q4684">
        <v>18900</v>
      </c>
      <c r="R4684">
        <v>27700</v>
      </c>
      <c r="S4684">
        <v>44700</v>
      </c>
      <c r="T4684">
        <v>56400</v>
      </c>
      <c r="U4684">
        <v>0</v>
      </c>
      <c r="V4684">
        <v>0</v>
      </c>
      <c r="W4684">
        <v>0</v>
      </c>
      <c r="X4684">
        <v>0</v>
      </c>
      <c r="Y4684">
        <v>11.44487365</v>
      </c>
      <c r="Z4684">
        <v>-72.542352059999999</v>
      </c>
      <c r="AA4684" s="1" t="s">
        <v>17</v>
      </c>
      <c r="AB4684">
        <v>938535100</v>
      </c>
      <c r="AC4684" t="str">
        <f>MID(TablaPivotFinal[[#This Row],[Fecha]],1,4)</f>
        <v>2016</v>
      </c>
      <c r="AD4684" t="str">
        <f>MID(TablaPivotFinal[[#This Row],[Fecha]],5,3)</f>
        <v>Dic</v>
      </c>
      <c r="AE4684" s="1">
        <v>938535100</v>
      </c>
      <c r="AF4684" s="1">
        <v>96055</v>
      </c>
    </row>
    <row r="4685" spans="1:32" x14ac:dyDescent="0.3">
      <c r="A4685" s="1" t="s">
        <v>840</v>
      </c>
      <c r="B4685" s="1" t="s">
        <v>841</v>
      </c>
      <c r="C4685">
        <v>9010</v>
      </c>
      <c r="D4685" s="1" t="s">
        <v>808</v>
      </c>
      <c r="E4685">
        <v>44</v>
      </c>
      <c r="F4685" s="1" t="s">
        <v>842</v>
      </c>
      <c r="G4685" s="1" t="s">
        <v>829</v>
      </c>
      <c r="H4685" s="1" t="s">
        <v>103</v>
      </c>
      <c r="I4685" s="1" t="s">
        <v>838</v>
      </c>
      <c r="J4685" s="1" t="s">
        <v>831</v>
      </c>
      <c r="K4685" t="s">
        <v>843</v>
      </c>
      <c r="L4685" t="s">
        <v>833</v>
      </c>
      <c r="M4685" s="1" t="s">
        <v>844</v>
      </c>
      <c r="N4685">
        <v>9600</v>
      </c>
      <c r="O4685">
        <v>14800</v>
      </c>
      <c r="P4685">
        <v>11900</v>
      </c>
      <c r="Q4685">
        <v>18900</v>
      </c>
      <c r="R4685">
        <v>27700</v>
      </c>
      <c r="S4685">
        <v>44700</v>
      </c>
      <c r="T4685">
        <v>56400</v>
      </c>
      <c r="U4685">
        <v>0</v>
      </c>
      <c r="V4685">
        <v>0</v>
      </c>
      <c r="W4685">
        <v>0</v>
      </c>
      <c r="X4685">
        <v>0</v>
      </c>
      <c r="Y4685">
        <v>11.44487365</v>
      </c>
      <c r="Z4685">
        <v>-72.542352059999999</v>
      </c>
      <c r="AA4685" s="1" t="s">
        <v>19</v>
      </c>
      <c r="AB4685">
        <v>711399300</v>
      </c>
      <c r="AC4685" t="str">
        <f>MID(TablaPivotFinal[[#This Row],[Fecha]],1,4)</f>
        <v>2016</v>
      </c>
      <c r="AD4685" t="str">
        <f>MID(TablaPivotFinal[[#This Row],[Fecha]],5,3)</f>
        <v>Ene</v>
      </c>
      <c r="AE4685" s="1">
        <v>711399300</v>
      </c>
      <c r="AF4685" s="1">
        <v>78230</v>
      </c>
    </row>
    <row r="4686" spans="1:32" x14ac:dyDescent="0.3">
      <c r="A4686" s="1" t="s">
        <v>840</v>
      </c>
      <c r="B4686" s="1" t="s">
        <v>841</v>
      </c>
      <c r="C4686">
        <v>9010</v>
      </c>
      <c r="D4686" s="1" t="s">
        <v>808</v>
      </c>
      <c r="E4686">
        <v>44</v>
      </c>
      <c r="F4686" s="1" t="s">
        <v>842</v>
      </c>
      <c r="G4686" s="1" t="s">
        <v>829</v>
      </c>
      <c r="H4686" s="1" t="s">
        <v>103</v>
      </c>
      <c r="I4686" s="1" t="s">
        <v>838</v>
      </c>
      <c r="J4686" s="1" t="s">
        <v>831</v>
      </c>
      <c r="K4686" t="s">
        <v>843</v>
      </c>
      <c r="L4686" t="s">
        <v>833</v>
      </c>
      <c r="M4686" s="1" t="s">
        <v>844</v>
      </c>
      <c r="N4686">
        <v>9600</v>
      </c>
      <c r="O4686">
        <v>14800</v>
      </c>
      <c r="P4686">
        <v>11900</v>
      </c>
      <c r="Q4686">
        <v>18900</v>
      </c>
      <c r="R4686">
        <v>27700</v>
      </c>
      <c r="S4686">
        <v>44700</v>
      </c>
      <c r="T4686">
        <v>56400</v>
      </c>
      <c r="U4686">
        <v>0</v>
      </c>
      <c r="V4686">
        <v>0</v>
      </c>
      <c r="W4686">
        <v>0</v>
      </c>
      <c r="X4686">
        <v>0</v>
      </c>
      <c r="Y4686">
        <v>11.44487365</v>
      </c>
      <c r="Z4686">
        <v>-72.542352059999999</v>
      </c>
      <c r="AA4686" s="1" t="s">
        <v>21</v>
      </c>
      <c r="AB4686">
        <v>658404800</v>
      </c>
      <c r="AC4686" t="str">
        <f>MID(TablaPivotFinal[[#This Row],[Fecha]],1,4)</f>
        <v>2016</v>
      </c>
      <c r="AD4686" t="str">
        <f>MID(TablaPivotFinal[[#This Row],[Fecha]],5,3)</f>
        <v>Feb</v>
      </c>
      <c r="AE4686" s="1">
        <v>658404800</v>
      </c>
      <c r="AF4686" s="1">
        <v>68291</v>
      </c>
    </row>
    <row r="4687" spans="1:32" x14ac:dyDescent="0.3">
      <c r="A4687" s="1" t="s">
        <v>840</v>
      </c>
      <c r="B4687" s="1" t="s">
        <v>841</v>
      </c>
      <c r="C4687">
        <v>9010</v>
      </c>
      <c r="D4687" s="1" t="s">
        <v>808</v>
      </c>
      <c r="E4687">
        <v>44</v>
      </c>
      <c r="F4687" s="1" t="s">
        <v>842</v>
      </c>
      <c r="G4687" s="1" t="s">
        <v>829</v>
      </c>
      <c r="H4687" s="1" t="s">
        <v>103</v>
      </c>
      <c r="I4687" s="1" t="s">
        <v>838</v>
      </c>
      <c r="J4687" s="1" t="s">
        <v>831</v>
      </c>
      <c r="K4687" t="s">
        <v>843</v>
      </c>
      <c r="L4687" t="s">
        <v>833</v>
      </c>
      <c r="M4687" s="1" t="s">
        <v>844</v>
      </c>
      <c r="N4687">
        <v>9600</v>
      </c>
      <c r="O4687">
        <v>14800</v>
      </c>
      <c r="P4687">
        <v>11900</v>
      </c>
      <c r="Q4687">
        <v>18900</v>
      </c>
      <c r="R4687">
        <v>27700</v>
      </c>
      <c r="S4687">
        <v>44700</v>
      </c>
      <c r="T4687">
        <v>56400</v>
      </c>
      <c r="U4687">
        <v>0</v>
      </c>
      <c r="V4687">
        <v>0</v>
      </c>
      <c r="W4687">
        <v>0</v>
      </c>
      <c r="X4687">
        <v>0</v>
      </c>
      <c r="Y4687">
        <v>11.44487365</v>
      </c>
      <c r="Z4687">
        <v>-72.542352059999999</v>
      </c>
      <c r="AA4687" s="1" t="s">
        <v>23</v>
      </c>
      <c r="AB4687">
        <v>779730000</v>
      </c>
      <c r="AC4687" t="str">
        <f>MID(TablaPivotFinal[[#This Row],[Fecha]],1,4)</f>
        <v>2016</v>
      </c>
      <c r="AD4687" t="str">
        <f>MID(TablaPivotFinal[[#This Row],[Fecha]],5,3)</f>
        <v>Jul</v>
      </c>
      <c r="AE4687" s="1">
        <v>779730000</v>
      </c>
      <c r="AF4687" s="1">
        <v>79065</v>
      </c>
    </row>
    <row r="4688" spans="1:32" x14ac:dyDescent="0.3">
      <c r="A4688" s="1" t="s">
        <v>840</v>
      </c>
      <c r="B4688" s="1" t="s">
        <v>841</v>
      </c>
      <c r="C4688">
        <v>9010</v>
      </c>
      <c r="D4688" s="1" t="s">
        <v>808</v>
      </c>
      <c r="E4688">
        <v>44</v>
      </c>
      <c r="F4688" s="1" t="s">
        <v>842</v>
      </c>
      <c r="G4688" s="1" t="s">
        <v>829</v>
      </c>
      <c r="H4688" s="1" t="s">
        <v>103</v>
      </c>
      <c r="I4688" s="1" t="s">
        <v>838</v>
      </c>
      <c r="J4688" s="1" t="s">
        <v>831</v>
      </c>
      <c r="K4688" t="s">
        <v>843</v>
      </c>
      <c r="L4688" t="s">
        <v>833</v>
      </c>
      <c r="M4688" s="1" t="s">
        <v>844</v>
      </c>
      <c r="N4688">
        <v>9600</v>
      </c>
      <c r="O4688">
        <v>14800</v>
      </c>
      <c r="P4688">
        <v>11900</v>
      </c>
      <c r="Q4688">
        <v>18900</v>
      </c>
      <c r="R4688">
        <v>27700</v>
      </c>
      <c r="S4688">
        <v>44700</v>
      </c>
      <c r="T4688">
        <v>56400</v>
      </c>
      <c r="U4688">
        <v>0</v>
      </c>
      <c r="V4688">
        <v>0</v>
      </c>
      <c r="W4688">
        <v>0</v>
      </c>
      <c r="X4688">
        <v>0</v>
      </c>
      <c r="Y4688">
        <v>11.44487365</v>
      </c>
      <c r="Z4688">
        <v>-72.542352059999999</v>
      </c>
      <c r="AA4688" s="1" t="s">
        <v>25</v>
      </c>
      <c r="AB4688">
        <v>775326500</v>
      </c>
      <c r="AC4688" t="str">
        <f>MID(TablaPivotFinal[[#This Row],[Fecha]],1,4)</f>
        <v>2016</v>
      </c>
      <c r="AD4688" t="str">
        <f>MID(TablaPivotFinal[[#This Row],[Fecha]],5,3)</f>
        <v>Jun</v>
      </c>
      <c r="AE4688" s="1">
        <v>775326500</v>
      </c>
      <c r="AF4688" s="1">
        <v>77763</v>
      </c>
    </row>
    <row r="4689" spans="1:32" x14ac:dyDescent="0.3">
      <c r="A4689" s="1" t="s">
        <v>840</v>
      </c>
      <c r="B4689" s="1" t="s">
        <v>841</v>
      </c>
      <c r="C4689">
        <v>9010</v>
      </c>
      <c r="D4689" s="1" t="s">
        <v>808</v>
      </c>
      <c r="E4689">
        <v>44</v>
      </c>
      <c r="F4689" s="1" t="s">
        <v>842</v>
      </c>
      <c r="G4689" s="1" t="s">
        <v>829</v>
      </c>
      <c r="H4689" s="1" t="s">
        <v>103</v>
      </c>
      <c r="I4689" s="1" t="s">
        <v>838</v>
      </c>
      <c r="J4689" s="1" t="s">
        <v>831</v>
      </c>
      <c r="K4689" t="s">
        <v>843</v>
      </c>
      <c r="L4689" t="s">
        <v>833</v>
      </c>
      <c r="M4689" s="1" t="s">
        <v>844</v>
      </c>
      <c r="N4689">
        <v>9600</v>
      </c>
      <c r="O4689">
        <v>14800</v>
      </c>
      <c r="P4689">
        <v>11900</v>
      </c>
      <c r="Q4689">
        <v>18900</v>
      </c>
      <c r="R4689">
        <v>27700</v>
      </c>
      <c r="S4689">
        <v>44700</v>
      </c>
      <c r="T4689">
        <v>56400</v>
      </c>
      <c r="U4689">
        <v>0</v>
      </c>
      <c r="V4689">
        <v>0</v>
      </c>
      <c r="W4689">
        <v>0</v>
      </c>
      <c r="X4689">
        <v>0</v>
      </c>
      <c r="Y4689">
        <v>11.44487365</v>
      </c>
      <c r="Z4689">
        <v>-72.542352059999999</v>
      </c>
      <c r="AA4689" s="1" t="s">
        <v>27</v>
      </c>
      <c r="AB4689">
        <v>742849600</v>
      </c>
      <c r="AC4689" t="str">
        <f>MID(TablaPivotFinal[[#This Row],[Fecha]],1,4)</f>
        <v>2016</v>
      </c>
      <c r="AD4689" t="str">
        <f>MID(TablaPivotFinal[[#This Row],[Fecha]],5,3)</f>
        <v>Mar</v>
      </c>
      <c r="AE4689" s="1">
        <v>742849600</v>
      </c>
      <c r="AF4689" s="1">
        <v>77989</v>
      </c>
    </row>
    <row r="4690" spans="1:32" x14ac:dyDescent="0.3">
      <c r="A4690" s="1" t="s">
        <v>840</v>
      </c>
      <c r="B4690" s="1" t="s">
        <v>841</v>
      </c>
      <c r="C4690">
        <v>9010</v>
      </c>
      <c r="D4690" s="1" t="s">
        <v>808</v>
      </c>
      <c r="E4690">
        <v>44</v>
      </c>
      <c r="F4690" s="1" t="s">
        <v>842</v>
      </c>
      <c r="G4690" s="1" t="s">
        <v>829</v>
      </c>
      <c r="H4690" s="1" t="s">
        <v>103</v>
      </c>
      <c r="I4690" s="1" t="s">
        <v>838</v>
      </c>
      <c r="J4690" s="1" t="s">
        <v>831</v>
      </c>
      <c r="K4690" t="s">
        <v>843</v>
      </c>
      <c r="L4690" t="s">
        <v>833</v>
      </c>
      <c r="M4690" s="1" t="s">
        <v>844</v>
      </c>
      <c r="N4690">
        <v>9600</v>
      </c>
      <c r="O4690">
        <v>14800</v>
      </c>
      <c r="P4690">
        <v>11900</v>
      </c>
      <c r="Q4690">
        <v>18900</v>
      </c>
      <c r="R4690">
        <v>27700</v>
      </c>
      <c r="S4690">
        <v>44700</v>
      </c>
      <c r="T4690">
        <v>56400</v>
      </c>
      <c r="U4690">
        <v>0</v>
      </c>
      <c r="V4690">
        <v>0</v>
      </c>
      <c r="W4690">
        <v>0</v>
      </c>
      <c r="X4690">
        <v>0</v>
      </c>
      <c r="Y4690">
        <v>11.44487365</v>
      </c>
      <c r="Z4690">
        <v>-72.542352059999999</v>
      </c>
      <c r="AA4690" s="1" t="s">
        <v>29</v>
      </c>
      <c r="AB4690">
        <v>840477200</v>
      </c>
      <c r="AC4690" t="str">
        <f>MID(TablaPivotFinal[[#This Row],[Fecha]],1,4)</f>
        <v>2016</v>
      </c>
      <c r="AD4690" t="str">
        <f>MID(TablaPivotFinal[[#This Row],[Fecha]],5,3)</f>
        <v>May</v>
      </c>
      <c r="AE4690" s="1">
        <v>840477200</v>
      </c>
      <c r="AF4690" s="1">
        <v>83063</v>
      </c>
    </row>
    <row r="4691" spans="1:32" x14ac:dyDescent="0.3">
      <c r="A4691" s="1" t="s">
        <v>840</v>
      </c>
      <c r="B4691" s="1" t="s">
        <v>841</v>
      </c>
      <c r="C4691">
        <v>9010</v>
      </c>
      <c r="D4691" s="1" t="s">
        <v>808</v>
      </c>
      <c r="E4691">
        <v>44</v>
      </c>
      <c r="F4691" s="1" t="s">
        <v>842</v>
      </c>
      <c r="G4691" s="1" t="s">
        <v>829</v>
      </c>
      <c r="H4691" s="1" t="s">
        <v>103</v>
      </c>
      <c r="I4691" s="1" t="s">
        <v>838</v>
      </c>
      <c r="J4691" s="1" t="s">
        <v>831</v>
      </c>
      <c r="K4691" t="s">
        <v>843</v>
      </c>
      <c r="L4691" t="s">
        <v>833</v>
      </c>
      <c r="M4691" s="1" t="s">
        <v>844</v>
      </c>
      <c r="N4691">
        <v>9600</v>
      </c>
      <c r="O4691">
        <v>14800</v>
      </c>
      <c r="P4691">
        <v>11900</v>
      </c>
      <c r="Q4691">
        <v>18900</v>
      </c>
      <c r="R4691">
        <v>27700</v>
      </c>
      <c r="S4691">
        <v>44700</v>
      </c>
      <c r="T4691">
        <v>56400</v>
      </c>
      <c r="U4691">
        <v>0</v>
      </c>
      <c r="V4691">
        <v>0</v>
      </c>
      <c r="W4691">
        <v>0</v>
      </c>
      <c r="X4691">
        <v>0</v>
      </c>
      <c r="Y4691">
        <v>11.44487365</v>
      </c>
      <c r="Z4691">
        <v>-72.542352059999999</v>
      </c>
      <c r="AA4691" s="1" t="s">
        <v>31</v>
      </c>
      <c r="AB4691">
        <v>821051400</v>
      </c>
      <c r="AC4691" t="str">
        <f>MID(TablaPivotFinal[[#This Row],[Fecha]],1,4)</f>
        <v>2016</v>
      </c>
      <c r="AD4691" t="str">
        <f>MID(TablaPivotFinal[[#This Row],[Fecha]],5,3)</f>
        <v>Nov</v>
      </c>
      <c r="AE4691" s="1">
        <v>821051400</v>
      </c>
      <c r="AF4691" s="1">
        <v>83090</v>
      </c>
    </row>
    <row r="4692" spans="1:32" x14ac:dyDescent="0.3">
      <c r="A4692" s="1" t="s">
        <v>840</v>
      </c>
      <c r="B4692" s="1" t="s">
        <v>841</v>
      </c>
      <c r="C4692">
        <v>9010</v>
      </c>
      <c r="D4692" s="1" t="s">
        <v>808</v>
      </c>
      <c r="E4692">
        <v>44</v>
      </c>
      <c r="F4692" s="1" t="s">
        <v>842</v>
      </c>
      <c r="G4692" s="1" t="s">
        <v>829</v>
      </c>
      <c r="H4692" s="1" t="s">
        <v>103</v>
      </c>
      <c r="I4692" s="1" t="s">
        <v>838</v>
      </c>
      <c r="J4692" s="1" t="s">
        <v>831</v>
      </c>
      <c r="K4692" t="s">
        <v>843</v>
      </c>
      <c r="L4692" t="s">
        <v>833</v>
      </c>
      <c r="M4692" s="1" t="s">
        <v>844</v>
      </c>
      <c r="N4692">
        <v>9600</v>
      </c>
      <c r="O4692">
        <v>14800</v>
      </c>
      <c r="P4692">
        <v>11900</v>
      </c>
      <c r="Q4692">
        <v>18900</v>
      </c>
      <c r="R4692">
        <v>27700</v>
      </c>
      <c r="S4692">
        <v>44700</v>
      </c>
      <c r="T4692">
        <v>56400</v>
      </c>
      <c r="U4692">
        <v>0</v>
      </c>
      <c r="V4692">
        <v>0</v>
      </c>
      <c r="W4692">
        <v>0</v>
      </c>
      <c r="X4692">
        <v>0</v>
      </c>
      <c r="Y4692">
        <v>11.44487365</v>
      </c>
      <c r="Z4692">
        <v>-72.542352059999999</v>
      </c>
      <c r="AA4692" s="1" t="s">
        <v>33</v>
      </c>
      <c r="AB4692">
        <v>772537000</v>
      </c>
      <c r="AC4692" t="str">
        <f>MID(TablaPivotFinal[[#This Row],[Fecha]],1,4)</f>
        <v>2016</v>
      </c>
      <c r="AD4692" t="str">
        <f>MID(TablaPivotFinal[[#This Row],[Fecha]],5,3)</f>
        <v>Oct</v>
      </c>
      <c r="AE4692" s="1">
        <v>772537000</v>
      </c>
      <c r="AF4692" s="1">
        <v>78084</v>
      </c>
    </row>
    <row r="4693" spans="1:32" x14ac:dyDescent="0.3">
      <c r="A4693" s="1" t="s">
        <v>840</v>
      </c>
      <c r="B4693" s="1" t="s">
        <v>841</v>
      </c>
      <c r="C4693">
        <v>9010</v>
      </c>
      <c r="D4693" s="1" t="s">
        <v>808</v>
      </c>
      <c r="E4693">
        <v>44</v>
      </c>
      <c r="F4693" s="1" t="s">
        <v>842</v>
      </c>
      <c r="G4693" s="1" t="s">
        <v>829</v>
      </c>
      <c r="H4693" s="1" t="s">
        <v>103</v>
      </c>
      <c r="I4693" s="1" t="s">
        <v>838</v>
      </c>
      <c r="J4693" s="1" t="s">
        <v>831</v>
      </c>
      <c r="K4693" t="s">
        <v>843</v>
      </c>
      <c r="L4693" t="s">
        <v>833</v>
      </c>
      <c r="M4693" s="1" t="s">
        <v>844</v>
      </c>
      <c r="N4693">
        <v>9600</v>
      </c>
      <c r="O4693">
        <v>14800</v>
      </c>
      <c r="P4693">
        <v>11900</v>
      </c>
      <c r="Q4693">
        <v>18900</v>
      </c>
      <c r="R4693">
        <v>27700</v>
      </c>
      <c r="S4693">
        <v>44700</v>
      </c>
      <c r="T4693">
        <v>56400</v>
      </c>
      <c r="U4693">
        <v>0</v>
      </c>
      <c r="V4693">
        <v>0</v>
      </c>
      <c r="W4693">
        <v>0</v>
      </c>
      <c r="X4693">
        <v>0</v>
      </c>
      <c r="Y4693">
        <v>11.44487365</v>
      </c>
      <c r="Z4693">
        <v>-72.542352059999999</v>
      </c>
      <c r="AA4693" s="1" t="s">
        <v>35</v>
      </c>
      <c r="AB4693">
        <v>729998300</v>
      </c>
      <c r="AC4693" t="str">
        <f>MID(TablaPivotFinal[[#This Row],[Fecha]],1,4)</f>
        <v>2016</v>
      </c>
      <c r="AD4693" t="str">
        <f>MID(TablaPivotFinal[[#This Row],[Fecha]],5,3)</f>
        <v>Sep</v>
      </c>
      <c r="AE4693" s="1">
        <v>729998300</v>
      </c>
      <c r="AF4693" s="1">
        <v>74170</v>
      </c>
    </row>
    <row r="4694" spans="1:32" x14ac:dyDescent="0.3">
      <c r="A4694" s="1" t="s">
        <v>840</v>
      </c>
      <c r="B4694" s="1" t="s">
        <v>841</v>
      </c>
      <c r="C4694">
        <v>9010</v>
      </c>
      <c r="D4694" s="1" t="s">
        <v>808</v>
      </c>
      <c r="E4694">
        <v>44</v>
      </c>
      <c r="F4694" s="1" t="s">
        <v>842</v>
      </c>
      <c r="G4694" s="1" t="s">
        <v>829</v>
      </c>
      <c r="H4694" s="1" t="s">
        <v>103</v>
      </c>
      <c r="I4694" s="1" t="s">
        <v>838</v>
      </c>
      <c r="J4694" s="1" t="s">
        <v>831</v>
      </c>
      <c r="K4694" t="s">
        <v>843</v>
      </c>
      <c r="L4694" t="s">
        <v>833</v>
      </c>
      <c r="M4694" s="1" t="s">
        <v>844</v>
      </c>
      <c r="N4694">
        <v>9600</v>
      </c>
      <c r="O4694">
        <v>14800</v>
      </c>
      <c r="P4694">
        <v>11900</v>
      </c>
      <c r="Q4694">
        <v>18900</v>
      </c>
      <c r="R4694">
        <v>27700</v>
      </c>
      <c r="S4694">
        <v>44700</v>
      </c>
      <c r="T4694">
        <v>56400</v>
      </c>
      <c r="U4694">
        <v>0</v>
      </c>
      <c r="V4694">
        <v>0</v>
      </c>
      <c r="W4694">
        <v>0</v>
      </c>
      <c r="X4694">
        <v>0</v>
      </c>
      <c r="Y4694">
        <v>11.44487365</v>
      </c>
      <c r="Z4694">
        <v>-72.542352059999999</v>
      </c>
      <c r="AA4694" s="1" t="s">
        <v>37</v>
      </c>
      <c r="AB4694">
        <v>855524700</v>
      </c>
      <c r="AC4694" t="str">
        <f>MID(TablaPivotFinal[[#This Row],[Fecha]],1,4)</f>
        <v>2017</v>
      </c>
      <c r="AD4694" t="str">
        <f>MID(TablaPivotFinal[[#This Row],[Fecha]],5,3)</f>
        <v>Abr</v>
      </c>
      <c r="AE4694" s="1">
        <v>855524700</v>
      </c>
      <c r="AF4694" s="1">
        <v>2772.7666669999999</v>
      </c>
    </row>
    <row r="4695" spans="1:32" x14ac:dyDescent="0.3">
      <c r="A4695" s="1" t="s">
        <v>840</v>
      </c>
      <c r="B4695" s="1" t="s">
        <v>841</v>
      </c>
      <c r="C4695">
        <v>9010</v>
      </c>
      <c r="D4695" s="1" t="s">
        <v>808</v>
      </c>
      <c r="E4695">
        <v>44</v>
      </c>
      <c r="F4695" s="1" t="s">
        <v>842</v>
      </c>
      <c r="G4695" s="1" t="s">
        <v>829</v>
      </c>
      <c r="H4695" s="1" t="s">
        <v>103</v>
      </c>
      <c r="I4695" s="1" t="s">
        <v>838</v>
      </c>
      <c r="J4695" s="1" t="s">
        <v>831</v>
      </c>
      <c r="K4695" t="s">
        <v>843</v>
      </c>
      <c r="L4695" t="s">
        <v>833</v>
      </c>
      <c r="M4695" s="1" t="s">
        <v>844</v>
      </c>
      <c r="N4695">
        <v>9600</v>
      </c>
      <c r="O4695">
        <v>14800</v>
      </c>
      <c r="P4695">
        <v>11900</v>
      </c>
      <c r="Q4695">
        <v>18900</v>
      </c>
      <c r="R4695">
        <v>27700</v>
      </c>
      <c r="S4695">
        <v>44700</v>
      </c>
      <c r="T4695">
        <v>56400</v>
      </c>
      <c r="U4695">
        <v>0</v>
      </c>
      <c r="V4695">
        <v>0</v>
      </c>
      <c r="W4695">
        <v>0</v>
      </c>
      <c r="X4695">
        <v>0</v>
      </c>
      <c r="Y4695">
        <v>11.44487365</v>
      </c>
      <c r="Z4695">
        <v>-72.542352059999999</v>
      </c>
      <c r="AA4695" s="1" t="s">
        <v>39</v>
      </c>
      <c r="AB4695">
        <v>1027317400</v>
      </c>
      <c r="AC4695" t="str">
        <f>MID(TablaPivotFinal[[#This Row],[Fecha]],1,4)</f>
        <v>2017</v>
      </c>
      <c r="AD4695" t="str">
        <f>MID(TablaPivotFinal[[#This Row],[Fecha]],5,3)</f>
        <v>Ago</v>
      </c>
      <c r="AE4695" s="1">
        <v>1027317400</v>
      </c>
      <c r="AF4695" s="1">
        <v>3061.4516130000002</v>
      </c>
    </row>
    <row r="4696" spans="1:32" x14ac:dyDescent="0.3">
      <c r="A4696" s="1" t="s">
        <v>840</v>
      </c>
      <c r="B4696" s="1" t="s">
        <v>841</v>
      </c>
      <c r="C4696">
        <v>9010</v>
      </c>
      <c r="D4696" s="1" t="s">
        <v>808</v>
      </c>
      <c r="E4696">
        <v>44</v>
      </c>
      <c r="F4696" s="1" t="s">
        <v>842</v>
      </c>
      <c r="G4696" s="1" t="s">
        <v>829</v>
      </c>
      <c r="H4696" s="1" t="s">
        <v>103</v>
      </c>
      <c r="I4696" s="1" t="s">
        <v>838</v>
      </c>
      <c r="J4696" s="1" t="s">
        <v>831</v>
      </c>
      <c r="K4696" t="s">
        <v>843</v>
      </c>
      <c r="L4696" t="s">
        <v>833</v>
      </c>
      <c r="M4696" s="1" t="s">
        <v>844</v>
      </c>
      <c r="N4696">
        <v>9600</v>
      </c>
      <c r="O4696">
        <v>14800</v>
      </c>
      <c r="P4696">
        <v>11900</v>
      </c>
      <c r="Q4696">
        <v>18900</v>
      </c>
      <c r="R4696">
        <v>27700</v>
      </c>
      <c r="S4696">
        <v>44700</v>
      </c>
      <c r="T4696">
        <v>56400</v>
      </c>
      <c r="U4696">
        <v>0</v>
      </c>
      <c r="V4696">
        <v>0</v>
      </c>
      <c r="W4696">
        <v>0</v>
      </c>
      <c r="X4696">
        <v>0</v>
      </c>
      <c r="Y4696">
        <v>11.44487365</v>
      </c>
      <c r="Z4696">
        <v>-72.542352059999999</v>
      </c>
      <c r="AA4696" s="1" t="s">
        <v>41</v>
      </c>
      <c r="AB4696">
        <v>1116498900</v>
      </c>
      <c r="AC4696" t="str">
        <f>MID(TablaPivotFinal[[#This Row],[Fecha]],1,4)</f>
        <v>2017</v>
      </c>
      <c r="AD4696" t="str">
        <f>MID(TablaPivotFinal[[#This Row],[Fecha]],5,3)</f>
        <v>Dic</v>
      </c>
      <c r="AE4696" s="1">
        <v>1116498900</v>
      </c>
      <c r="AF4696" s="1">
        <v>3591.419355</v>
      </c>
    </row>
    <row r="4697" spans="1:32" x14ac:dyDescent="0.3">
      <c r="A4697" s="1" t="s">
        <v>840</v>
      </c>
      <c r="B4697" s="1" t="s">
        <v>841</v>
      </c>
      <c r="C4697">
        <v>9010</v>
      </c>
      <c r="D4697" s="1" t="s">
        <v>808</v>
      </c>
      <c r="E4697">
        <v>44</v>
      </c>
      <c r="F4697" s="1" t="s">
        <v>842</v>
      </c>
      <c r="G4697" s="1" t="s">
        <v>829</v>
      </c>
      <c r="H4697" s="1" t="s">
        <v>103</v>
      </c>
      <c r="I4697" s="1" t="s">
        <v>838</v>
      </c>
      <c r="J4697" s="1" t="s">
        <v>831</v>
      </c>
      <c r="K4697" t="s">
        <v>843</v>
      </c>
      <c r="L4697" t="s">
        <v>833</v>
      </c>
      <c r="M4697" s="1" t="s">
        <v>844</v>
      </c>
      <c r="N4697">
        <v>9600</v>
      </c>
      <c r="O4697">
        <v>14800</v>
      </c>
      <c r="P4697">
        <v>11900</v>
      </c>
      <c r="Q4697">
        <v>18900</v>
      </c>
      <c r="R4697">
        <v>27700</v>
      </c>
      <c r="S4697">
        <v>44700</v>
      </c>
      <c r="T4697">
        <v>56400</v>
      </c>
      <c r="U4697">
        <v>0</v>
      </c>
      <c r="V4697">
        <v>0</v>
      </c>
      <c r="W4697">
        <v>0</v>
      </c>
      <c r="X4697">
        <v>0</v>
      </c>
      <c r="Y4697">
        <v>11.44487365</v>
      </c>
      <c r="Z4697">
        <v>-72.542352059999999</v>
      </c>
      <c r="AA4697" s="1" t="s">
        <v>43</v>
      </c>
      <c r="AB4697">
        <v>854625100</v>
      </c>
      <c r="AC4697" t="str">
        <f>MID(TablaPivotFinal[[#This Row],[Fecha]],1,4)</f>
        <v>2017</v>
      </c>
      <c r="AD4697" t="str">
        <f>MID(TablaPivotFinal[[#This Row],[Fecha]],5,3)</f>
        <v>Ene</v>
      </c>
      <c r="AE4697" s="1">
        <v>854625100</v>
      </c>
      <c r="AF4697" s="1">
        <v>2743.4516130000002</v>
      </c>
    </row>
    <row r="4698" spans="1:32" x14ac:dyDescent="0.3">
      <c r="A4698" s="1" t="s">
        <v>840</v>
      </c>
      <c r="B4698" s="1" t="s">
        <v>841</v>
      </c>
      <c r="C4698">
        <v>9010</v>
      </c>
      <c r="D4698" s="1" t="s">
        <v>808</v>
      </c>
      <c r="E4698">
        <v>44</v>
      </c>
      <c r="F4698" s="1" t="s">
        <v>842</v>
      </c>
      <c r="G4698" s="1" t="s">
        <v>829</v>
      </c>
      <c r="H4698" s="1" t="s">
        <v>103</v>
      </c>
      <c r="I4698" s="1" t="s">
        <v>838</v>
      </c>
      <c r="J4698" s="1" t="s">
        <v>831</v>
      </c>
      <c r="K4698" t="s">
        <v>843</v>
      </c>
      <c r="L4698" t="s">
        <v>833</v>
      </c>
      <c r="M4698" s="1" t="s">
        <v>844</v>
      </c>
      <c r="N4698">
        <v>9600</v>
      </c>
      <c r="O4698">
        <v>14800</v>
      </c>
      <c r="P4698">
        <v>11900</v>
      </c>
      <c r="Q4698">
        <v>18900</v>
      </c>
      <c r="R4698">
        <v>27700</v>
      </c>
      <c r="S4698">
        <v>44700</v>
      </c>
      <c r="T4698">
        <v>56400</v>
      </c>
      <c r="U4698">
        <v>0</v>
      </c>
      <c r="V4698">
        <v>0</v>
      </c>
      <c r="W4698">
        <v>0</v>
      </c>
      <c r="X4698">
        <v>0</v>
      </c>
      <c r="Y4698">
        <v>11.44487365</v>
      </c>
      <c r="Z4698">
        <v>-72.542352059999999</v>
      </c>
      <c r="AA4698" s="1" t="s">
        <v>45</v>
      </c>
      <c r="AB4698">
        <v>787179300</v>
      </c>
      <c r="AC4698" t="str">
        <f>MID(TablaPivotFinal[[#This Row],[Fecha]],1,4)</f>
        <v>2017</v>
      </c>
      <c r="AD4698" t="str">
        <f>MID(TablaPivotFinal[[#This Row],[Fecha]],5,3)</f>
        <v>Feb</v>
      </c>
      <c r="AE4698" s="1">
        <v>787179300</v>
      </c>
      <c r="AF4698" s="1">
        <v>2692.1071430000002</v>
      </c>
    </row>
    <row r="4699" spans="1:32" x14ac:dyDescent="0.3">
      <c r="A4699" s="1" t="s">
        <v>840</v>
      </c>
      <c r="B4699" s="1" t="s">
        <v>841</v>
      </c>
      <c r="C4699">
        <v>9010</v>
      </c>
      <c r="D4699" s="1" t="s">
        <v>808</v>
      </c>
      <c r="E4699">
        <v>44</v>
      </c>
      <c r="F4699" s="1" t="s">
        <v>842</v>
      </c>
      <c r="G4699" s="1" t="s">
        <v>829</v>
      </c>
      <c r="H4699" s="1" t="s">
        <v>103</v>
      </c>
      <c r="I4699" s="1" t="s">
        <v>838</v>
      </c>
      <c r="J4699" s="1" t="s">
        <v>831</v>
      </c>
      <c r="K4699" t="s">
        <v>843</v>
      </c>
      <c r="L4699" t="s">
        <v>833</v>
      </c>
      <c r="M4699" s="1" t="s">
        <v>844</v>
      </c>
      <c r="N4699">
        <v>9600</v>
      </c>
      <c r="O4699">
        <v>14800</v>
      </c>
      <c r="P4699">
        <v>11900</v>
      </c>
      <c r="Q4699">
        <v>18900</v>
      </c>
      <c r="R4699">
        <v>27700</v>
      </c>
      <c r="S4699">
        <v>44700</v>
      </c>
      <c r="T4699">
        <v>56400</v>
      </c>
      <c r="U4699">
        <v>0</v>
      </c>
      <c r="V4699">
        <v>0</v>
      </c>
      <c r="W4699">
        <v>0</v>
      </c>
      <c r="X4699">
        <v>0</v>
      </c>
      <c r="Y4699">
        <v>11.44487365</v>
      </c>
      <c r="Z4699">
        <v>-72.542352059999999</v>
      </c>
      <c r="AA4699" s="1" t="s">
        <v>47</v>
      </c>
      <c r="AB4699">
        <v>1037302800</v>
      </c>
      <c r="AC4699" t="str">
        <f>MID(TablaPivotFinal[[#This Row],[Fecha]],1,4)</f>
        <v>2017</v>
      </c>
      <c r="AD4699" t="str">
        <f>MID(TablaPivotFinal[[#This Row],[Fecha]],5,3)</f>
        <v>Jul</v>
      </c>
      <c r="AE4699" s="1">
        <v>1037302800</v>
      </c>
      <c r="AF4699" s="1">
        <v>3047.9354840000001</v>
      </c>
    </row>
    <row r="4700" spans="1:32" x14ac:dyDescent="0.3">
      <c r="A4700" s="1" t="s">
        <v>840</v>
      </c>
      <c r="B4700" s="1" t="s">
        <v>841</v>
      </c>
      <c r="C4700">
        <v>9010</v>
      </c>
      <c r="D4700" s="1" t="s">
        <v>808</v>
      </c>
      <c r="E4700">
        <v>44</v>
      </c>
      <c r="F4700" s="1" t="s">
        <v>842</v>
      </c>
      <c r="G4700" s="1" t="s">
        <v>829</v>
      </c>
      <c r="H4700" s="1" t="s">
        <v>103</v>
      </c>
      <c r="I4700" s="1" t="s">
        <v>838</v>
      </c>
      <c r="J4700" s="1" t="s">
        <v>831</v>
      </c>
      <c r="K4700" t="s">
        <v>843</v>
      </c>
      <c r="L4700" t="s">
        <v>833</v>
      </c>
      <c r="M4700" s="1" t="s">
        <v>844</v>
      </c>
      <c r="N4700">
        <v>9600</v>
      </c>
      <c r="O4700">
        <v>14800</v>
      </c>
      <c r="P4700">
        <v>11900</v>
      </c>
      <c r="Q4700">
        <v>18900</v>
      </c>
      <c r="R4700">
        <v>27700</v>
      </c>
      <c r="S4700">
        <v>44700</v>
      </c>
      <c r="T4700">
        <v>56400</v>
      </c>
      <c r="U4700">
        <v>0</v>
      </c>
      <c r="V4700">
        <v>0</v>
      </c>
      <c r="W4700">
        <v>0</v>
      </c>
      <c r="X4700">
        <v>0</v>
      </c>
      <c r="Y4700">
        <v>11.44487365</v>
      </c>
      <c r="Z4700">
        <v>-72.542352059999999</v>
      </c>
      <c r="AA4700" s="1" t="s">
        <v>49</v>
      </c>
      <c r="AB4700">
        <v>936704200</v>
      </c>
      <c r="AC4700" t="str">
        <f>MID(TablaPivotFinal[[#This Row],[Fecha]],1,4)</f>
        <v>2017</v>
      </c>
      <c r="AD4700" t="str">
        <f>MID(TablaPivotFinal[[#This Row],[Fecha]],5,3)</f>
        <v>Jun</v>
      </c>
      <c r="AE4700" s="1">
        <v>936704200</v>
      </c>
      <c r="AF4700" s="1">
        <v>2927.9333329999999</v>
      </c>
    </row>
    <row r="4701" spans="1:32" x14ac:dyDescent="0.3">
      <c r="A4701" s="1" t="s">
        <v>840</v>
      </c>
      <c r="B4701" s="1" t="s">
        <v>841</v>
      </c>
      <c r="C4701">
        <v>9010</v>
      </c>
      <c r="D4701" s="1" t="s">
        <v>808</v>
      </c>
      <c r="E4701">
        <v>44</v>
      </c>
      <c r="F4701" s="1" t="s">
        <v>842</v>
      </c>
      <c r="G4701" s="1" t="s">
        <v>829</v>
      </c>
      <c r="H4701" s="1" t="s">
        <v>103</v>
      </c>
      <c r="I4701" s="1" t="s">
        <v>838</v>
      </c>
      <c r="J4701" s="1" t="s">
        <v>831</v>
      </c>
      <c r="K4701" t="s">
        <v>843</v>
      </c>
      <c r="L4701" t="s">
        <v>833</v>
      </c>
      <c r="M4701" s="1" t="s">
        <v>844</v>
      </c>
      <c r="N4701">
        <v>9600</v>
      </c>
      <c r="O4701">
        <v>14800</v>
      </c>
      <c r="P4701">
        <v>11900</v>
      </c>
      <c r="Q4701">
        <v>18900</v>
      </c>
      <c r="R4701">
        <v>27700</v>
      </c>
      <c r="S4701">
        <v>44700</v>
      </c>
      <c r="T4701">
        <v>56400</v>
      </c>
      <c r="U4701">
        <v>0</v>
      </c>
      <c r="V4701">
        <v>0</v>
      </c>
      <c r="W4701">
        <v>0</v>
      </c>
      <c r="X4701">
        <v>0</v>
      </c>
      <c r="Y4701">
        <v>11.44487365</v>
      </c>
      <c r="Z4701">
        <v>-72.542352059999999</v>
      </c>
      <c r="AA4701" s="1" t="s">
        <v>51</v>
      </c>
      <c r="AB4701">
        <v>909125900</v>
      </c>
      <c r="AC4701" t="str">
        <f>MID(TablaPivotFinal[[#This Row],[Fecha]],1,4)</f>
        <v>2017</v>
      </c>
      <c r="AD4701" t="str">
        <f>MID(TablaPivotFinal[[#This Row],[Fecha]],5,3)</f>
        <v>Mar</v>
      </c>
      <c r="AE4701" s="1">
        <v>909125900</v>
      </c>
      <c r="AF4701" s="1">
        <v>2794.2258059999999</v>
      </c>
    </row>
    <row r="4702" spans="1:32" x14ac:dyDescent="0.3">
      <c r="A4702" s="1" t="s">
        <v>840</v>
      </c>
      <c r="B4702" s="1" t="s">
        <v>841</v>
      </c>
      <c r="C4702">
        <v>9010</v>
      </c>
      <c r="D4702" s="1" t="s">
        <v>808</v>
      </c>
      <c r="E4702">
        <v>44</v>
      </c>
      <c r="F4702" s="1" t="s">
        <v>842</v>
      </c>
      <c r="G4702" s="1" t="s">
        <v>829</v>
      </c>
      <c r="H4702" s="1" t="s">
        <v>103</v>
      </c>
      <c r="I4702" s="1" t="s">
        <v>838</v>
      </c>
      <c r="J4702" s="1" t="s">
        <v>831</v>
      </c>
      <c r="K4702" t="s">
        <v>843</v>
      </c>
      <c r="L4702" t="s">
        <v>833</v>
      </c>
      <c r="M4702" s="1" t="s">
        <v>844</v>
      </c>
      <c r="N4702">
        <v>9600</v>
      </c>
      <c r="O4702">
        <v>14800</v>
      </c>
      <c r="P4702">
        <v>11900</v>
      </c>
      <c r="Q4702">
        <v>18900</v>
      </c>
      <c r="R4702">
        <v>27700</v>
      </c>
      <c r="S4702">
        <v>44700</v>
      </c>
      <c r="T4702">
        <v>56400</v>
      </c>
      <c r="U4702">
        <v>0</v>
      </c>
      <c r="V4702">
        <v>0</v>
      </c>
      <c r="W4702">
        <v>0</v>
      </c>
      <c r="X4702">
        <v>0</v>
      </c>
      <c r="Y4702">
        <v>11.44487365</v>
      </c>
      <c r="Z4702">
        <v>-72.542352059999999</v>
      </c>
      <c r="AA4702" s="1" t="s">
        <v>53</v>
      </c>
      <c r="AB4702">
        <v>1032711600</v>
      </c>
      <c r="AC4702" t="str">
        <f>MID(TablaPivotFinal[[#This Row],[Fecha]],1,4)</f>
        <v>2017</v>
      </c>
      <c r="AD4702" t="str">
        <f>MID(TablaPivotFinal[[#This Row],[Fecha]],5,3)</f>
        <v>May</v>
      </c>
      <c r="AE4702" s="1">
        <v>1032711600</v>
      </c>
      <c r="AF4702" s="1">
        <v>3078.9032259999999</v>
      </c>
    </row>
    <row r="4703" spans="1:32" x14ac:dyDescent="0.3">
      <c r="A4703" s="1" t="s">
        <v>840</v>
      </c>
      <c r="B4703" s="1" t="s">
        <v>841</v>
      </c>
      <c r="C4703">
        <v>9010</v>
      </c>
      <c r="D4703" s="1" t="s">
        <v>808</v>
      </c>
      <c r="E4703">
        <v>44</v>
      </c>
      <c r="F4703" s="1" t="s">
        <v>842</v>
      </c>
      <c r="G4703" s="1" t="s">
        <v>829</v>
      </c>
      <c r="H4703" s="1" t="s">
        <v>103</v>
      </c>
      <c r="I4703" s="1" t="s">
        <v>838</v>
      </c>
      <c r="J4703" s="1" t="s">
        <v>831</v>
      </c>
      <c r="K4703" t="s">
        <v>843</v>
      </c>
      <c r="L4703" t="s">
        <v>833</v>
      </c>
      <c r="M4703" s="1" t="s">
        <v>844</v>
      </c>
      <c r="N4703">
        <v>9600</v>
      </c>
      <c r="O4703">
        <v>14800</v>
      </c>
      <c r="P4703">
        <v>11900</v>
      </c>
      <c r="Q4703">
        <v>18900</v>
      </c>
      <c r="R4703">
        <v>27700</v>
      </c>
      <c r="S4703">
        <v>44700</v>
      </c>
      <c r="T4703">
        <v>56400</v>
      </c>
      <c r="U4703">
        <v>0</v>
      </c>
      <c r="V4703">
        <v>0</v>
      </c>
      <c r="W4703">
        <v>0</v>
      </c>
      <c r="X4703">
        <v>0</v>
      </c>
      <c r="Y4703">
        <v>11.44487365</v>
      </c>
      <c r="Z4703">
        <v>-72.542352059999999</v>
      </c>
      <c r="AA4703" s="1" t="s">
        <v>55</v>
      </c>
      <c r="AB4703">
        <v>905728600</v>
      </c>
      <c r="AC4703" t="str">
        <f>MID(TablaPivotFinal[[#This Row],[Fecha]],1,4)</f>
        <v>2017</v>
      </c>
      <c r="AD4703" t="str">
        <f>MID(TablaPivotFinal[[#This Row],[Fecha]],5,3)</f>
        <v>Nov</v>
      </c>
      <c r="AE4703" s="1">
        <v>905728600</v>
      </c>
      <c r="AF4703" s="1">
        <v>2987.7333330000001</v>
      </c>
    </row>
    <row r="4704" spans="1:32" x14ac:dyDescent="0.3">
      <c r="A4704" s="1" t="s">
        <v>840</v>
      </c>
      <c r="B4704" s="1" t="s">
        <v>841</v>
      </c>
      <c r="C4704">
        <v>9010</v>
      </c>
      <c r="D4704" s="1" t="s">
        <v>808</v>
      </c>
      <c r="E4704">
        <v>44</v>
      </c>
      <c r="F4704" s="1" t="s">
        <v>842</v>
      </c>
      <c r="G4704" s="1" t="s">
        <v>829</v>
      </c>
      <c r="H4704" s="1" t="s">
        <v>103</v>
      </c>
      <c r="I4704" s="1" t="s">
        <v>838</v>
      </c>
      <c r="J4704" s="1" t="s">
        <v>831</v>
      </c>
      <c r="K4704" t="s">
        <v>843</v>
      </c>
      <c r="L4704" t="s">
        <v>833</v>
      </c>
      <c r="M4704" s="1" t="s">
        <v>844</v>
      </c>
      <c r="N4704">
        <v>9600</v>
      </c>
      <c r="O4704">
        <v>14800</v>
      </c>
      <c r="P4704">
        <v>11900</v>
      </c>
      <c r="Q4704">
        <v>18900</v>
      </c>
      <c r="R4704">
        <v>27700</v>
      </c>
      <c r="S4704">
        <v>44700</v>
      </c>
      <c r="T4704">
        <v>56400</v>
      </c>
      <c r="U4704">
        <v>0</v>
      </c>
      <c r="V4704">
        <v>0</v>
      </c>
      <c r="W4704">
        <v>0</v>
      </c>
      <c r="X4704">
        <v>0</v>
      </c>
      <c r="Y4704">
        <v>11.44487365</v>
      </c>
      <c r="Z4704">
        <v>-72.542352059999999</v>
      </c>
      <c r="AA4704" s="1" t="s">
        <v>57</v>
      </c>
      <c r="AB4704">
        <v>1011560700</v>
      </c>
      <c r="AC4704" t="str">
        <f>MID(TablaPivotFinal[[#This Row],[Fecha]],1,4)</f>
        <v>2017</v>
      </c>
      <c r="AD4704" t="str">
        <f>MID(TablaPivotFinal[[#This Row],[Fecha]],5,3)</f>
        <v>Oct</v>
      </c>
      <c r="AE4704" s="1">
        <v>1011560700</v>
      </c>
      <c r="AF4704" s="1">
        <v>3072.5483869999998</v>
      </c>
    </row>
    <row r="4705" spans="1:32" x14ac:dyDescent="0.3">
      <c r="A4705" s="1" t="s">
        <v>840</v>
      </c>
      <c r="B4705" s="1" t="s">
        <v>841</v>
      </c>
      <c r="C4705">
        <v>9010</v>
      </c>
      <c r="D4705" s="1" t="s">
        <v>808</v>
      </c>
      <c r="E4705">
        <v>44</v>
      </c>
      <c r="F4705" s="1" t="s">
        <v>842</v>
      </c>
      <c r="G4705" s="1" t="s">
        <v>829</v>
      </c>
      <c r="H4705" s="1" t="s">
        <v>103</v>
      </c>
      <c r="I4705" s="1" t="s">
        <v>838</v>
      </c>
      <c r="J4705" s="1" t="s">
        <v>831</v>
      </c>
      <c r="K4705" t="s">
        <v>843</v>
      </c>
      <c r="L4705" t="s">
        <v>833</v>
      </c>
      <c r="M4705" s="1" t="s">
        <v>844</v>
      </c>
      <c r="N4705">
        <v>9600</v>
      </c>
      <c r="O4705">
        <v>14800</v>
      </c>
      <c r="P4705">
        <v>11900</v>
      </c>
      <c r="Q4705">
        <v>18900</v>
      </c>
      <c r="R4705">
        <v>27700</v>
      </c>
      <c r="S4705">
        <v>44700</v>
      </c>
      <c r="T4705">
        <v>56400</v>
      </c>
      <c r="U4705">
        <v>0</v>
      </c>
      <c r="V4705">
        <v>0</v>
      </c>
      <c r="W4705">
        <v>0</v>
      </c>
      <c r="X4705">
        <v>0</v>
      </c>
      <c r="Y4705">
        <v>11.44487365</v>
      </c>
      <c r="Z4705">
        <v>-72.542352059999999</v>
      </c>
      <c r="AA4705" s="1" t="s">
        <v>59</v>
      </c>
      <c r="AB4705">
        <v>949416200</v>
      </c>
      <c r="AC4705" t="str">
        <f>MID(TablaPivotFinal[[#This Row],[Fecha]],1,4)</f>
        <v>2017</v>
      </c>
      <c r="AD4705" t="str">
        <f>MID(TablaPivotFinal[[#This Row],[Fecha]],5,3)</f>
        <v>Sep</v>
      </c>
      <c r="AE4705" s="1">
        <v>949416200</v>
      </c>
      <c r="AF4705" s="1">
        <v>3089.7333330000001</v>
      </c>
    </row>
    <row r="4706" spans="1:32" x14ac:dyDescent="0.3">
      <c r="A4706" s="1" t="s">
        <v>840</v>
      </c>
      <c r="B4706" s="1" t="s">
        <v>841</v>
      </c>
      <c r="C4706">
        <v>9010</v>
      </c>
      <c r="D4706" s="1" t="s">
        <v>808</v>
      </c>
      <c r="E4706">
        <v>44</v>
      </c>
      <c r="F4706" s="1" t="s">
        <v>842</v>
      </c>
      <c r="G4706" s="1" t="s">
        <v>829</v>
      </c>
      <c r="H4706" s="1" t="s">
        <v>103</v>
      </c>
      <c r="I4706" s="1" t="s">
        <v>838</v>
      </c>
      <c r="J4706" s="1" t="s">
        <v>831</v>
      </c>
      <c r="K4706" t="s">
        <v>843</v>
      </c>
      <c r="L4706" t="s">
        <v>833</v>
      </c>
      <c r="M4706" s="1" t="s">
        <v>844</v>
      </c>
      <c r="N4706">
        <v>9600</v>
      </c>
      <c r="O4706">
        <v>14800</v>
      </c>
      <c r="P4706">
        <v>11900</v>
      </c>
      <c r="Q4706">
        <v>18900</v>
      </c>
      <c r="R4706">
        <v>27700</v>
      </c>
      <c r="S4706">
        <v>44700</v>
      </c>
      <c r="T4706">
        <v>56400</v>
      </c>
      <c r="U4706">
        <v>0</v>
      </c>
      <c r="V4706">
        <v>0</v>
      </c>
      <c r="W4706">
        <v>0</v>
      </c>
      <c r="X4706">
        <v>0</v>
      </c>
      <c r="Y4706">
        <v>11.44487365</v>
      </c>
      <c r="Z4706">
        <v>-72.542352059999999</v>
      </c>
      <c r="AA4706" s="1" t="s">
        <v>61</v>
      </c>
      <c r="AB4706">
        <v>999982600</v>
      </c>
      <c r="AC4706" t="str">
        <f>MID(TablaPivotFinal[[#This Row],[Fecha]],1,4)</f>
        <v>2018</v>
      </c>
      <c r="AD4706" t="str">
        <f>MID(TablaPivotFinal[[#This Row],[Fecha]],5,3)</f>
        <v>Abr</v>
      </c>
      <c r="AE4706" s="1">
        <v>999982600</v>
      </c>
      <c r="AF4706" s="1">
        <v>143557</v>
      </c>
    </row>
    <row r="4707" spans="1:32" x14ac:dyDescent="0.3">
      <c r="A4707" s="1" t="s">
        <v>840</v>
      </c>
      <c r="B4707" s="1" t="s">
        <v>841</v>
      </c>
      <c r="C4707">
        <v>9010</v>
      </c>
      <c r="D4707" s="1" t="s">
        <v>808</v>
      </c>
      <c r="E4707">
        <v>44</v>
      </c>
      <c r="F4707" s="1" t="s">
        <v>842</v>
      </c>
      <c r="G4707" s="1" t="s">
        <v>829</v>
      </c>
      <c r="H4707" s="1" t="s">
        <v>103</v>
      </c>
      <c r="I4707" s="1" t="s">
        <v>838</v>
      </c>
      <c r="J4707" s="1" t="s">
        <v>831</v>
      </c>
      <c r="K4707" t="s">
        <v>843</v>
      </c>
      <c r="L4707" t="s">
        <v>833</v>
      </c>
      <c r="M4707" s="1" t="s">
        <v>844</v>
      </c>
      <c r="N4707">
        <v>9600</v>
      </c>
      <c r="O4707">
        <v>14800</v>
      </c>
      <c r="P4707">
        <v>11900</v>
      </c>
      <c r="Q4707">
        <v>18900</v>
      </c>
      <c r="R4707">
        <v>27700</v>
      </c>
      <c r="S4707">
        <v>44700</v>
      </c>
      <c r="T4707">
        <v>56400</v>
      </c>
      <c r="U4707">
        <v>0</v>
      </c>
      <c r="V4707">
        <v>0</v>
      </c>
      <c r="W4707">
        <v>0</v>
      </c>
      <c r="X4707">
        <v>0</v>
      </c>
      <c r="Y4707">
        <v>11.44487365</v>
      </c>
      <c r="Z4707">
        <v>-72.542352059999999</v>
      </c>
      <c r="AA4707" s="1" t="s">
        <v>63</v>
      </c>
      <c r="AB4707">
        <v>991399700</v>
      </c>
      <c r="AC4707" t="str">
        <f>MID(TablaPivotFinal[[#This Row],[Fecha]],1,4)</f>
        <v>2018</v>
      </c>
      <c r="AD4707" t="str">
        <f>MID(TablaPivotFinal[[#This Row],[Fecha]],5,3)</f>
        <v>Ago</v>
      </c>
      <c r="AE4707" s="1">
        <v>991399700</v>
      </c>
      <c r="AF4707" s="1">
        <v>153731</v>
      </c>
    </row>
    <row r="4708" spans="1:32" x14ac:dyDescent="0.3">
      <c r="A4708" s="1" t="s">
        <v>840</v>
      </c>
      <c r="B4708" s="1" t="s">
        <v>841</v>
      </c>
      <c r="C4708">
        <v>9010</v>
      </c>
      <c r="D4708" s="1" t="s">
        <v>808</v>
      </c>
      <c r="E4708">
        <v>44</v>
      </c>
      <c r="F4708" s="1" t="s">
        <v>842</v>
      </c>
      <c r="G4708" s="1" t="s">
        <v>829</v>
      </c>
      <c r="H4708" s="1" t="s">
        <v>103</v>
      </c>
      <c r="I4708" s="1" t="s">
        <v>838</v>
      </c>
      <c r="J4708" s="1" t="s">
        <v>831</v>
      </c>
      <c r="K4708" t="s">
        <v>843</v>
      </c>
      <c r="L4708" t="s">
        <v>833</v>
      </c>
      <c r="M4708" s="1" t="s">
        <v>844</v>
      </c>
      <c r="N4708">
        <v>9600</v>
      </c>
      <c r="O4708">
        <v>14800</v>
      </c>
      <c r="P4708">
        <v>11900</v>
      </c>
      <c r="Q4708">
        <v>18900</v>
      </c>
      <c r="R4708">
        <v>27700</v>
      </c>
      <c r="S4708">
        <v>44700</v>
      </c>
      <c r="T4708">
        <v>56400</v>
      </c>
      <c r="U4708">
        <v>0</v>
      </c>
      <c r="V4708">
        <v>0</v>
      </c>
      <c r="W4708">
        <v>0</v>
      </c>
      <c r="X4708">
        <v>0</v>
      </c>
      <c r="Y4708">
        <v>11.44487365</v>
      </c>
      <c r="Z4708">
        <v>-72.542352059999999</v>
      </c>
      <c r="AA4708" s="1" t="s">
        <v>65</v>
      </c>
      <c r="AB4708">
        <v>1225961600</v>
      </c>
      <c r="AC4708" t="str">
        <f>MID(TablaPivotFinal[[#This Row],[Fecha]],1,4)</f>
        <v>2018</v>
      </c>
      <c r="AD4708" t="str">
        <f>MID(TablaPivotFinal[[#This Row],[Fecha]],5,3)</f>
        <v>Dic</v>
      </c>
      <c r="AE4708" s="1">
        <v>1225961600</v>
      </c>
      <c r="AF4708" s="1">
        <v>164997</v>
      </c>
    </row>
    <row r="4709" spans="1:32" x14ac:dyDescent="0.3">
      <c r="A4709" s="1" t="s">
        <v>840</v>
      </c>
      <c r="B4709" s="1" t="s">
        <v>841</v>
      </c>
      <c r="C4709">
        <v>9010</v>
      </c>
      <c r="D4709" s="1" t="s">
        <v>808</v>
      </c>
      <c r="E4709">
        <v>44</v>
      </c>
      <c r="F4709" s="1" t="s">
        <v>842</v>
      </c>
      <c r="G4709" s="1" t="s">
        <v>829</v>
      </c>
      <c r="H4709" s="1" t="s">
        <v>103</v>
      </c>
      <c r="I4709" s="1" t="s">
        <v>838</v>
      </c>
      <c r="J4709" s="1" t="s">
        <v>831</v>
      </c>
      <c r="K4709" t="s">
        <v>843</v>
      </c>
      <c r="L4709" t="s">
        <v>833</v>
      </c>
      <c r="M4709" s="1" t="s">
        <v>844</v>
      </c>
      <c r="N4709">
        <v>9600</v>
      </c>
      <c r="O4709">
        <v>14800</v>
      </c>
      <c r="P4709">
        <v>11900</v>
      </c>
      <c r="Q4709">
        <v>18900</v>
      </c>
      <c r="R4709">
        <v>27700</v>
      </c>
      <c r="S4709">
        <v>44700</v>
      </c>
      <c r="T4709">
        <v>56400</v>
      </c>
      <c r="U4709">
        <v>0</v>
      </c>
      <c r="V4709">
        <v>0</v>
      </c>
      <c r="W4709">
        <v>0</v>
      </c>
      <c r="X4709">
        <v>0</v>
      </c>
      <c r="Y4709">
        <v>11.44487365</v>
      </c>
      <c r="Z4709">
        <v>-72.542352059999999</v>
      </c>
      <c r="AA4709" s="1" t="s">
        <v>67</v>
      </c>
      <c r="AB4709">
        <v>1040235000</v>
      </c>
      <c r="AC4709" t="str">
        <f>MID(TablaPivotFinal[[#This Row],[Fecha]],1,4)</f>
        <v>2018</v>
      </c>
      <c r="AD4709" t="str">
        <f>MID(TablaPivotFinal[[#This Row],[Fecha]],5,3)</f>
        <v>Ene</v>
      </c>
      <c r="AE4709" s="1">
        <v>1040235000</v>
      </c>
      <c r="AF4709" s="1">
        <v>181820</v>
      </c>
    </row>
    <row r="4710" spans="1:32" x14ac:dyDescent="0.3">
      <c r="A4710" s="1" t="s">
        <v>840</v>
      </c>
      <c r="B4710" s="1" t="s">
        <v>841</v>
      </c>
      <c r="C4710">
        <v>9010</v>
      </c>
      <c r="D4710" s="1" t="s">
        <v>808</v>
      </c>
      <c r="E4710">
        <v>44</v>
      </c>
      <c r="F4710" s="1" t="s">
        <v>842</v>
      </c>
      <c r="G4710" s="1" t="s">
        <v>829</v>
      </c>
      <c r="H4710" s="1" t="s">
        <v>103</v>
      </c>
      <c r="I4710" s="1" t="s">
        <v>838</v>
      </c>
      <c r="J4710" s="1" t="s">
        <v>831</v>
      </c>
      <c r="K4710" t="s">
        <v>843</v>
      </c>
      <c r="L4710" t="s">
        <v>833</v>
      </c>
      <c r="M4710" s="1" t="s">
        <v>844</v>
      </c>
      <c r="N4710">
        <v>9600</v>
      </c>
      <c r="O4710">
        <v>14800</v>
      </c>
      <c r="P4710">
        <v>11900</v>
      </c>
      <c r="Q4710">
        <v>18900</v>
      </c>
      <c r="R4710">
        <v>27700</v>
      </c>
      <c r="S4710">
        <v>44700</v>
      </c>
      <c r="T4710">
        <v>56400</v>
      </c>
      <c r="U4710">
        <v>0</v>
      </c>
      <c r="V4710">
        <v>0</v>
      </c>
      <c r="W4710">
        <v>0</v>
      </c>
      <c r="X4710">
        <v>0</v>
      </c>
      <c r="Y4710">
        <v>11.44487365</v>
      </c>
      <c r="Z4710">
        <v>-72.542352059999999</v>
      </c>
      <c r="AA4710" s="1" t="s">
        <v>69</v>
      </c>
      <c r="AB4710">
        <v>901487100</v>
      </c>
      <c r="AC4710" t="str">
        <f>MID(TablaPivotFinal[[#This Row],[Fecha]],1,4)</f>
        <v>2018</v>
      </c>
      <c r="AD4710" t="str">
        <f>MID(TablaPivotFinal[[#This Row],[Fecha]],5,3)</f>
        <v>Feb</v>
      </c>
      <c r="AE4710" s="1">
        <v>901487100</v>
      </c>
      <c r="AF4710" s="1">
        <v>130604</v>
      </c>
    </row>
    <row r="4711" spans="1:32" x14ac:dyDescent="0.3">
      <c r="A4711" s="1" t="s">
        <v>840</v>
      </c>
      <c r="B4711" s="1" t="s">
        <v>841</v>
      </c>
      <c r="C4711">
        <v>9010</v>
      </c>
      <c r="D4711" s="1" t="s">
        <v>808</v>
      </c>
      <c r="E4711">
        <v>44</v>
      </c>
      <c r="F4711" s="1" t="s">
        <v>842</v>
      </c>
      <c r="G4711" s="1" t="s">
        <v>829</v>
      </c>
      <c r="H4711" s="1" t="s">
        <v>103</v>
      </c>
      <c r="I4711" s="1" t="s">
        <v>838</v>
      </c>
      <c r="J4711" s="1" t="s">
        <v>831</v>
      </c>
      <c r="K4711" t="s">
        <v>843</v>
      </c>
      <c r="L4711" t="s">
        <v>833</v>
      </c>
      <c r="M4711" s="1" t="s">
        <v>844</v>
      </c>
      <c r="N4711">
        <v>9600</v>
      </c>
      <c r="O4711">
        <v>14800</v>
      </c>
      <c r="P4711">
        <v>11900</v>
      </c>
      <c r="Q4711">
        <v>18900</v>
      </c>
      <c r="R4711">
        <v>27700</v>
      </c>
      <c r="S4711">
        <v>44700</v>
      </c>
      <c r="T4711">
        <v>56400</v>
      </c>
      <c r="U4711">
        <v>0</v>
      </c>
      <c r="V4711">
        <v>0</v>
      </c>
      <c r="W4711">
        <v>0</v>
      </c>
      <c r="X4711">
        <v>0</v>
      </c>
      <c r="Y4711">
        <v>11.44487365</v>
      </c>
      <c r="Z4711">
        <v>-72.542352059999999</v>
      </c>
      <c r="AA4711" s="1" t="s">
        <v>71</v>
      </c>
      <c r="AB4711">
        <v>1015934600</v>
      </c>
      <c r="AC4711" t="str">
        <f>MID(TablaPivotFinal[[#This Row],[Fecha]],1,4)</f>
        <v>2018</v>
      </c>
      <c r="AD4711" t="str">
        <f>MID(TablaPivotFinal[[#This Row],[Fecha]],5,3)</f>
        <v>Jul</v>
      </c>
      <c r="AE4711" s="1">
        <v>1015934600</v>
      </c>
      <c r="AF4711" s="1">
        <v>156102</v>
      </c>
    </row>
    <row r="4712" spans="1:32" x14ac:dyDescent="0.3">
      <c r="A4712" s="1" t="s">
        <v>840</v>
      </c>
      <c r="B4712" s="1" t="s">
        <v>841</v>
      </c>
      <c r="C4712">
        <v>9010</v>
      </c>
      <c r="D4712" s="1" t="s">
        <v>808</v>
      </c>
      <c r="E4712">
        <v>44</v>
      </c>
      <c r="F4712" s="1" t="s">
        <v>842</v>
      </c>
      <c r="G4712" s="1" t="s">
        <v>829</v>
      </c>
      <c r="H4712" s="1" t="s">
        <v>103</v>
      </c>
      <c r="I4712" s="1" t="s">
        <v>838</v>
      </c>
      <c r="J4712" s="1" t="s">
        <v>831</v>
      </c>
      <c r="K4712" t="s">
        <v>843</v>
      </c>
      <c r="L4712" t="s">
        <v>833</v>
      </c>
      <c r="M4712" s="1" t="s">
        <v>844</v>
      </c>
      <c r="N4712">
        <v>9600</v>
      </c>
      <c r="O4712">
        <v>14800</v>
      </c>
      <c r="P4712">
        <v>11900</v>
      </c>
      <c r="Q4712">
        <v>18900</v>
      </c>
      <c r="R4712">
        <v>27700</v>
      </c>
      <c r="S4712">
        <v>44700</v>
      </c>
      <c r="T4712">
        <v>56400</v>
      </c>
      <c r="U4712">
        <v>0</v>
      </c>
      <c r="V4712">
        <v>0</v>
      </c>
      <c r="W4712">
        <v>0</v>
      </c>
      <c r="X4712">
        <v>0</v>
      </c>
      <c r="Y4712">
        <v>11.44487365</v>
      </c>
      <c r="Z4712">
        <v>-72.542352059999999</v>
      </c>
      <c r="AA4712" s="1" t="s">
        <v>73</v>
      </c>
      <c r="AB4712">
        <v>958756300</v>
      </c>
      <c r="AC4712" t="str">
        <f>MID(TablaPivotFinal[[#This Row],[Fecha]],1,4)</f>
        <v>2018</v>
      </c>
      <c r="AD4712" t="str">
        <f>MID(TablaPivotFinal[[#This Row],[Fecha]],5,3)</f>
        <v>Jun</v>
      </c>
      <c r="AE4712" s="1">
        <v>958756300</v>
      </c>
      <c r="AF4712" s="1">
        <v>149184</v>
      </c>
    </row>
    <row r="4713" spans="1:32" x14ac:dyDescent="0.3">
      <c r="A4713" s="1" t="s">
        <v>840</v>
      </c>
      <c r="B4713" s="1" t="s">
        <v>841</v>
      </c>
      <c r="C4713">
        <v>9010</v>
      </c>
      <c r="D4713" s="1" t="s">
        <v>808</v>
      </c>
      <c r="E4713">
        <v>44</v>
      </c>
      <c r="F4713" s="1" t="s">
        <v>842</v>
      </c>
      <c r="G4713" s="1" t="s">
        <v>829</v>
      </c>
      <c r="H4713" s="1" t="s">
        <v>103</v>
      </c>
      <c r="I4713" s="1" t="s">
        <v>838</v>
      </c>
      <c r="J4713" s="1" t="s">
        <v>831</v>
      </c>
      <c r="K4713" t="s">
        <v>843</v>
      </c>
      <c r="L4713" t="s">
        <v>833</v>
      </c>
      <c r="M4713" s="1" t="s">
        <v>844</v>
      </c>
      <c r="N4713">
        <v>9600</v>
      </c>
      <c r="O4713">
        <v>14800</v>
      </c>
      <c r="P4713">
        <v>11900</v>
      </c>
      <c r="Q4713">
        <v>18900</v>
      </c>
      <c r="R4713">
        <v>27700</v>
      </c>
      <c r="S4713">
        <v>44700</v>
      </c>
      <c r="T4713">
        <v>56400</v>
      </c>
      <c r="U4713">
        <v>0</v>
      </c>
      <c r="V4713">
        <v>0</v>
      </c>
      <c r="W4713">
        <v>0</v>
      </c>
      <c r="X4713">
        <v>0</v>
      </c>
      <c r="Y4713">
        <v>11.44487365</v>
      </c>
      <c r="Z4713">
        <v>-72.542352059999999</v>
      </c>
      <c r="AA4713" s="1" t="s">
        <v>75</v>
      </c>
      <c r="AB4713">
        <v>1047426700</v>
      </c>
      <c r="AC4713" t="str">
        <f>MID(TablaPivotFinal[[#This Row],[Fecha]],1,4)</f>
        <v>2018</v>
      </c>
      <c r="AD4713" t="str">
        <f>MID(TablaPivotFinal[[#This Row],[Fecha]],5,3)</f>
        <v>Mar</v>
      </c>
      <c r="AE4713" s="1">
        <v>1047426700</v>
      </c>
      <c r="AF4713" s="1">
        <v>154935</v>
      </c>
    </row>
    <row r="4714" spans="1:32" x14ac:dyDescent="0.3">
      <c r="A4714" s="1" t="s">
        <v>840</v>
      </c>
      <c r="B4714" s="1" t="s">
        <v>841</v>
      </c>
      <c r="C4714">
        <v>9010</v>
      </c>
      <c r="D4714" s="1" t="s">
        <v>808</v>
      </c>
      <c r="E4714">
        <v>44</v>
      </c>
      <c r="F4714" s="1" t="s">
        <v>842</v>
      </c>
      <c r="G4714" s="1" t="s">
        <v>829</v>
      </c>
      <c r="H4714" s="1" t="s">
        <v>103</v>
      </c>
      <c r="I4714" s="1" t="s">
        <v>838</v>
      </c>
      <c r="J4714" s="1" t="s">
        <v>831</v>
      </c>
      <c r="K4714" t="s">
        <v>843</v>
      </c>
      <c r="L4714" t="s">
        <v>833</v>
      </c>
      <c r="M4714" s="1" t="s">
        <v>844</v>
      </c>
      <c r="N4714">
        <v>9600</v>
      </c>
      <c r="O4714">
        <v>14800</v>
      </c>
      <c r="P4714">
        <v>11900</v>
      </c>
      <c r="Q4714">
        <v>18900</v>
      </c>
      <c r="R4714">
        <v>27700</v>
      </c>
      <c r="S4714">
        <v>44700</v>
      </c>
      <c r="T4714">
        <v>56400</v>
      </c>
      <c r="U4714">
        <v>0</v>
      </c>
      <c r="V4714">
        <v>0</v>
      </c>
      <c r="W4714">
        <v>0</v>
      </c>
      <c r="X4714">
        <v>0</v>
      </c>
      <c r="Y4714">
        <v>11.44487365</v>
      </c>
      <c r="Z4714">
        <v>-72.542352059999999</v>
      </c>
      <c r="AA4714" s="1" t="s">
        <v>77</v>
      </c>
      <c r="AB4714">
        <v>994672300</v>
      </c>
      <c r="AC4714" t="str">
        <f>MID(TablaPivotFinal[[#This Row],[Fecha]],1,4)</f>
        <v>2018</v>
      </c>
      <c r="AD4714" t="str">
        <f>MID(TablaPivotFinal[[#This Row],[Fecha]],5,3)</f>
        <v>May</v>
      </c>
      <c r="AE4714" s="1">
        <v>994672300</v>
      </c>
      <c r="AF4714" s="1">
        <v>145362</v>
      </c>
    </row>
    <row r="4715" spans="1:32" x14ac:dyDescent="0.3">
      <c r="A4715" s="1" t="s">
        <v>840</v>
      </c>
      <c r="B4715" s="1" t="s">
        <v>841</v>
      </c>
      <c r="C4715">
        <v>9010</v>
      </c>
      <c r="D4715" s="1" t="s">
        <v>808</v>
      </c>
      <c r="E4715">
        <v>44</v>
      </c>
      <c r="F4715" s="1" t="s">
        <v>842</v>
      </c>
      <c r="G4715" s="1" t="s">
        <v>829</v>
      </c>
      <c r="H4715" s="1" t="s">
        <v>103</v>
      </c>
      <c r="I4715" s="1" t="s">
        <v>838</v>
      </c>
      <c r="J4715" s="1" t="s">
        <v>831</v>
      </c>
      <c r="K4715" t="s">
        <v>843</v>
      </c>
      <c r="L4715" t="s">
        <v>833</v>
      </c>
      <c r="M4715" s="1" t="s">
        <v>844</v>
      </c>
      <c r="N4715">
        <v>9600</v>
      </c>
      <c r="O4715">
        <v>14800</v>
      </c>
      <c r="P4715">
        <v>11900</v>
      </c>
      <c r="Q4715">
        <v>18900</v>
      </c>
      <c r="R4715">
        <v>27700</v>
      </c>
      <c r="S4715">
        <v>44700</v>
      </c>
      <c r="T4715">
        <v>56400</v>
      </c>
      <c r="U4715">
        <v>0</v>
      </c>
      <c r="V4715">
        <v>0</v>
      </c>
      <c r="W4715">
        <v>0</v>
      </c>
      <c r="X4715">
        <v>0</v>
      </c>
      <c r="Y4715">
        <v>11.44487365</v>
      </c>
      <c r="Z4715">
        <v>-72.542352059999999</v>
      </c>
      <c r="AA4715" s="1" t="s">
        <v>79</v>
      </c>
      <c r="AB4715">
        <v>955777300</v>
      </c>
      <c r="AC4715" t="str">
        <f>MID(TablaPivotFinal[[#This Row],[Fecha]],1,4)</f>
        <v>2018</v>
      </c>
      <c r="AD4715" t="str">
        <f>MID(TablaPivotFinal[[#This Row],[Fecha]],5,3)</f>
        <v>Nov</v>
      </c>
      <c r="AE4715" s="1">
        <v>955777300</v>
      </c>
      <c r="AF4715" s="1">
        <v>142114</v>
      </c>
    </row>
    <row r="4716" spans="1:32" x14ac:dyDescent="0.3">
      <c r="A4716" s="1" t="s">
        <v>840</v>
      </c>
      <c r="B4716" s="1" t="s">
        <v>841</v>
      </c>
      <c r="C4716">
        <v>9010</v>
      </c>
      <c r="D4716" s="1" t="s">
        <v>808</v>
      </c>
      <c r="E4716">
        <v>44</v>
      </c>
      <c r="F4716" s="1" t="s">
        <v>842</v>
      </c>
      <c r="G4716" s="1" t="s">
        <v>829</v>
      </c>
      <c r="H4716" s="1" t="s">
        <v>103</v>
      </c>
      <c r="I4716" s="1" t="s">
        <v>838</v>
      </c>
      <c r="J4716" s="1" t="s">
        <v>831</v>
      </c>
      <c r="K4716" t="s">
        <v>843</v>
      </c>
      <c r="L4716" t="s">
        <v>833</v>
      </c>
      <c r="M4716" s="1" t="s">
        <v>844</v>
      </c>
      <c r="N4716">
        <v>9600</v>
      </c>
      <c r="O4716">
        <v>14800</v>
      </c>
      <c r="P4716">
        <v>11900</v>
      </c>
      <c r="Q4716">
        <v>18900</v>
      </c>
      <c r="R4716">
        <v>27700</v>
      </c>
      <c r="S4716">
        <v>44700</v>
      </c>
      <c r="T4716">
        <v>56400</v>
      </c>
      <c r="U4716">
        <v>0</v>
      </c>
      <c r="V4716">
        <v>0</v>
      </c>
      <c r="W4716">
        <v>0</v>
      </c>
      <c r="X4716">
        <v>0</v>
      </c>
      <c r="Y4716">
        <v>11.44487365</v>
      </c>
      <c r="Z4716">
        <v>-72.542352059999999</v>
      </c>
      <c r="AA4716" s="1" t="s">
        <v>81</v>
      </c>
      <c r="AB4716">
        <v>952158600</v>
      </c>
      <c r="AC4716" t="str">
        <f>MID(TablaPivotFinal[[#This Row],[Fecha]],1,4)</f>
        <v>2018</v>
      </c>
      <c r="AD4716" t="str">
        <f>MID(TablaPivotFinal[[#This Row],[Fecha]],5,3)</f>
        <v>Oct</v>
      </c>
      <c r="AE4716" s="1">
        <v>952158600</v>
      </c>
      <c r="AF4716" s="1">
        <v>149186</v>
      </c>
    </row>
    <row r="4717" spans="1:32" x14ac:dyDescent="0.3">
      <c r="A4717" s="1" t="s">
        <v>840</v>
      </c>
      <c r="B4717" s="1" t="s">
        <v>841</v>
      </c>
      <c r="C4717">
        <v>9010</v>
      </c>
      <c r="D4717" s="1" t="s">
        <v>808</v>
      </c>
      <c r="E4717">
        <v>44</v>
      </c>
      <c r="F4717" s="1" t="s">
        <v>842</v>
      </c>
      <c r="G4717" s="1" t="s">
        <v>829</v>
      </c>
      <c r="H4717" s="1" t="s">
        <v>103</v>
      </c>
      <c r="I4717" s="1" t="s">
        <v>838</v>
      </c>
      <c r="J4717" s="1" t="s">
        <v>831</v>
      </c>
      <c r="K4717" t="s">
        <v>843</v>
      </c>
      <c r="L4717" t="s">
        <v>833</v>
      </c>
      <c r="M4717" s="1" t="s">
        <v>844</v>
      </c>
      <c r="N4717">
        <v>9600</v>
      </c>
      <c r="O4717">
        <v>14800</v>
      </c>
      <c r="P4717">
        <v>11900</v>
      </c>
      <c r="Q4717">
        <v>18900</v>
      </c>
      <c r="R4717">
        <v>27700</v>
      </c>
      <c r="S4717">
        <v>44700</v>
      </c>
      <c r="T4717">
        <v>56400</v>
      </c>
      <c r="U4717">
        <v>0</v>
      </c>
      <c r="V4717">
        <v>0</v>
      </c>
      <c r="W4717">
        <v>0</v>
      </c>
      <c r="X4717">
        <v>0</v>
      </c>
      <c r="Y4717">
        <v>11.44487365</v>
      </c>
      <c r="Z4717">
        <v>-72.542352059999999</v>
      </c>
      <c r="AA4717" s="1" t="s">
        <v>83</v>
      </c>
      <c r="AB4717">
        <v>961139300</v>
      </c>
      <c r="AC4717" t="str">
        <f>MID(TablaPivotFinal[[#This Row],[Fecha]],1,4)</f>
        <v>2018</v>
      </c>
      <c r="AD4717" t="str">
        <f>MID(TablaPivotFinal[[#This Row],[Fecha]],5,3)</f>
        <v>Sep</v>
      </c>
      <c r="AE4717" s="1">
        <v>961139300</v>
      </c>
      <c r="AF4717" s="1">
        <v>140036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32"/>
  <sheetViews>
    <sheetView topLeftCell="K2" workbookViewId="0">
      <selection activeCell="N3" sqref="N3"/>
    </sheetView>
  </sheetViews>
  <sheetFormatPr defaultColWidth="11.5546875" defaultRowHeight="14.4" x14ac:dyDescent="0.3"/>
  <cols>
    <col min="2" max="2" width="14.6640625" customWidth="1"/>
    <col min="3" max="3" width="11.6640625" customWidth="1"/>
    <col min="4" max="4" width="15.109375" customWidth="1"/>
    <col min="5" max="5" width="18.6640625" customWidth="1"/>
    <col min="7" max="7" width="17.6640625" customWidth="1"/>
    <col min="8" max="8" width="13.44140625" customWidth="1"/>
    <col min="10" max="10" width="14.6640625" customWidth="1"/>
    <col min="12" max="12" width="12" customWidth="1"/>
    <col min="14" max="14" width="17.33203125" customWidth="1"/>
    <col min="15" max="15" width="15.6640625" customWidth="1"/>
    <col min="16" max="16" width="17.5546875" customWidth="1"/>
    <col min="17" max="17" width="16" customWidth="1"/>
    <col min="18" max="18" width="16.6640625" customWidth="1"/>
    <col min="19" max="19" width="15.33203125" customWidth="1"/>
    <col min="20" max="20" width="17.33203125" customWidth="1"/>
    <col min="21" max="21" width="15.6640625" customWidth="1"/>
    <col min="22" max="22" width="17.33203125" customWidth="1"/>
    <col min="23" max="23" width="15.6640625" customWidth="1"/>
    <col min="24" max="24" width="16.44140625" customWidth="1"/>
    <col min="25" max="25" width="14.88671875" customWidth="1"/>
    <col min="26" max="26" width="17.109375" customWidth="1"/>
    <col min="27" max="27" width="15.5546875" customWidth="1"/>
    <col min="28" max="28" width="17.6640625" customWidth="1"/>
    <col min="29" max="29" width="16.109375" customWidth="1"/>
    <col min="30" max="30" width="18" customWidth="1"/>
    <col min="31" max="31" width="16.44140625" customWidth="1"/>
    <col min="32" max="32" width="17.6640625" customWidth="1"/>
    <col min="33" max="33" width="16.109375" customWidth="1"/>
    <col min="34" max="34" width="17.109375" customWidth="1"/>
    <col min="35" max="35" width="15.5546875" customWidth="1"/>
    <col min="36" max="36" width="17.33203125" customWidth="1"/>
    <col min="37" max="37" width="15.6640625" customWidth="1"/>
    <col min="38" max="38" width="17.33203125" customWidth="1"/>
    <col min="39" max="39" width="15.6640625" customWidth="1"/>
    <col min="40" max="40" width="17.5546875" customWidth="1"/>
    <col min="41" max="41" width="16" customWidth="1"/>
    <col min="42" max="42" width="16.6640625" customWidth="1"/>
    <col min="43" max="43" width="15.33203125" customWidth="1"/>
    <col min="44" max="44" width="17.33203125" customWidth="1"/>
    <col min="45" max="45" width="15.6640625" customWidth="1"/>
    <col min="46" max="46" width="17.33203125" customWidth="1"/>
    <col min="47" max="47" width="15.6640625" customWidth="1"/>
    <col min="48" max="48" width="16.44140625" customWidth="1"/>
    <col min="49" max="49" width="14.88671875" customWidth="1"/>
    <col min="50" max="50" width="17.109375" customWidth="1"/>
    <col min="51" max="51" width="15.5546875" customWidth="1"/>
    <col min="52" max="52" width="17.6640625" customWidth="1"/>
    <col min="53" max="53" width="16.109375" customWidth="1"/>
    <col min="54" max="54" width="18" customWidth="1"/>
    <col min="55" max="55" width="16.44140625" customWidth="1"/>
    <col min="56" max="56" width="17.6640625" customWidth="1"/>
    <col min="57" max="57" width="16.109375" customWidth="1"/>
    <col min="58" max="58" width="17.109375" customWidth="1"/>
    <col min="59" max="59" width="15.5546875" customWidth="1"/>
    <col min="60" max="60" width="17.33203125" customWidth="1"/>
    <col min="61" max="61" width="15.6640625" customWidth="1"/>
    <col min="62" max="62" width="17.33203125" customWidth="1"/>
    <col min="63" max="63" width="15.6640625" customWidth="1"/>
    <col min="64" max="64" width="17.5546875" customWidth="1"/>
    <col min="65" max="65" width="16" customWidth="1"/>
    <col min="66" max="66" width="16.6640625" customWidth="1"/>
    <col min="67" max="67" width="15.33203125" customWidth="1"/>
    <col min="68" max="68" width="17.33203125" customWidth="1"/>
    <col min="69" max="69" width="15.6640625" customWidth="1"/>
    <col min="70" max="70" width="17.33203125" customWidth="1"/>
    <col min="71" max="71" width="15.6640625" customWidth="1"/>
    <col min="72" max="72" width="16.44140625" customWidth="1"/>
    <col min="73" max="73" width="14.88671875" customWidth="1"/>
    <col min="74" max="74" width="17.109375" customWidth="1"/>
    <col min="75" max="75" width="15.5546875" customWidth="1"/>
    <col min="76" max="76" width="17.6640625" customWidth="1"/>
    <col min="77" max="77" width="16.109375" customWidth="1"/>
    <col min="78" max="78" width="18" customWidth="1"/>
    <col min="79" max="79" width="16.44140625" customWidth="1"/>
    <col min="80" max="80" width="17.6640625" customWidth="1"/>
    <col min="81" max="81" width="16.109375" customWidth="1"/>
    <col min="82" max="82" width="17.109375" customWidth="1"/>
    <col min="83" max="83" width="15.5546875" customWidth="1"/>
    <col min="84" max="84" width="17.33203125" customWidth="1"/>
    <col min="85" max="85" width="16.44140625" customWidth="1"/>
  </cols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">
      <c r="A2" t="s">
        <v>98</v>
      </c>
      <c r="B2" t="s">
        <v>99</v>
      </c>
      <c r="C2">
        <v>2501</v>
      </c>
      <c r="D2" t="s">
        <v>100</v>
      </c>
      <c r="E2">
        <v>52</v>
      </c>
      <c r="F2" t="s">
        <v>101</v>
      </c>
      <c r="G2" t="s">
        <v>102</v>
      </c>
      <c r="H2" t="s">
        <v>103</v>
      </c>
      <c r="I2" t="s">
        <v>104</v>
      </c>
      <c r="J2" t="s">
        <v>105</v>
      </c>
      <c r="K2" t="s">
        <v>106</v>
      </c>
      <c r="L2" t="s">
        <v>107</v>
      </c>
      <c r="M2" t="s">
        <v>108</v>
      </c>
      <c r="N2">
        <v>1757557000</v>
      </c>
      <c r="O2">
        <v>0</v>
      </c>
      <c r="P2">
        <v>2114986700</v>
      </c>
      <c r="Q2">
        <v>0</v>
      </c>
      <c r="R2">
        <v>2138665250</v>
      </c>
      <c r="S2">
        <v>0</v>
      </c>
      <c r="T2">
        <v>1912606260</v>
      </c>
      <c r="U2">
        <v>0</v>
      </c>
      <c r="V2">
        <v>1643486700</v>
      </c>
      <c r="W2">
        <v>0</v>
      </c>
      <c r="X2">
        <v>1595026500</v>
      </c>
      <c r="Y2">
        <v>0</v>
      </c>
      <c r="Z2">
        <v>1376947400</v>
      </c>
      <c r="AA2">
        <v>0</v>
      </c>
      <c r="AB2">
        <v>1882526400</v>
      </c>
      <c r="AC2">
        <v>0</v>
      </c>
      <c r="AD2">
        <v>1846765200</v>
      </c>
      <c r="AE2">
        <v>0</v>
      </c>
      <c r="AF2">
        <v>1843770600</v>
      </c>
      <c r="AG2">
        <v>0</v>
      </c>
      <c r="AH2">
        <v>1840207400</v>
      </c>
      <c r="AI2">
        <v>0</v>
      </c>
      <c r="AJ2">
        <v>1775657600</v>
      </c>
      <c r="AK2">
        <v>0</v>
      </c>
      <c r="AL2">
        <v>1851303000</v>
      </c>
      <c r="AM2">
        <v>0</v>
      </c>
      <c r="AN2">
        <v>1998554950</v>
      </c>
      <c r="AO2">
        <v>0</v>
      </c>
      <c r="AP2">
        <v>2236577450</v>
      </c>
      <c r="AQ2">
        <v>0</v>
      </c>
      <c r="AR2">
        <v>2049444200</v>
      </c>
      <c r="AS2">
        <v>0</v>
      </c>
      <c r="AT2">
        <v>1716857800</v>
      </c>
      <c r="AU2">
        <v>0</v>
      </c>
      <c r="AV2">
        <v>2038911700</v>
      </c>
      <c r="AW2">
        <v>0</v>
      </c>
      <c r="AX2">
        <v>1843700300</v>
      </c>
      <c r="AY2">
        <v>0</v>
      </c>
      <c r="AZ2">
        <v>1771840600</v>
      </c>
      <c r="BA2">
        <v>0</v>
      </c>
      <c r="BB2">
        <v>1829400050</v>
      </c>
      <c r="BC2">
        <v>0</v>
      </c>
      <c r="BD2">
        <v>1873566900</v>
      </c>
      <c r="BE2">
        <v>0</v>
      </c>
      <c r="BF2">
        <v>1885397550</v>
      </c>
      <c r="BG2">
        <v>0</v>
      </c>
      <c r="BH2">
        <v>1855225450</v>
      </c>
      <c r="BI2">
        <v>0</v>
      </c>
      <c r="BJ2">
        <v>1985467250</v>
      </c>
      <c r="BK2">
        <v>0</v>
      </c>
      <c r="BL2">
        <v>2112929000</v>
      </c>
      <c r="BM2">
        <v>0</v>
      </c>
      <c r="BN2">
        <v>2145544250</v>
      </c>
      <c r="BO2">
        <v>0</v>
      </c>
      <c r="BP2">
        <v>2174293050</v>
      </c>
      <c r="BQ2">
        <v>0</v>
      </c>
      <c r="BR2">
        <v>1797840150</v>
      </c>
      <c r="BS2">
        <v>0</v>
      </c>
      <c r="BT2">
        <v>2166842200</v>
      </c>
      <c r="BU2">
        <v>0</v>
      </c>
      <c r="BV2">
        <v>2027698900</v>
      </c>
      <c r="BW2">
        <v>0</v>
      </c>
      <c r="BX2">
        <v>2109521350</v>
      </c>
      <c r="BY2">
        <v>0</v>
      </c>
      <c r="BZ2">
        <v>2034015650</v>
      </c>
      <c r="CA2">
        <v>0</v>
      </c>
      <c r="CB2">
        <v>1892676900</v>
      </c>
      <c r="CC2">
        <v>0</v>
      </c>
      <c r="CD2">
        <v>1981968850</v>
      </c>
      <c r="CE2">
        <v>0</v>
      </c>
      <c r="CF2">
        <v>1946893000</v>
      </c>
      <c r="CG2">
        <v>0</v>
      </c>
      <c r="CH2">
        <v>9900</v>
      </c>
      <c r="CI2">
        <v>10400</v>
      </c>
      <c r="CJ2">
        <v>22100</v>
      </c>
      <c r="CK2">
        <v>28800</v>
      </c>
      <c r="CL2">
        <v>33200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1.0872841019999999</v>
      </c>
      <c r="CT2">
        <v>-77.408655199999998</v>
      </c>
    </row>
    <row r="3" spans="1:98" x14ac:dyDescent="0.3">
      <c r="A3" t="s">
        <v>109</v>
      </c>
      <c r="B3" t="s">
        <v>99</v>
      </c>
      <c r="C3">
        <v>2501</v>
      </c>
      <c r="D3" t="s">
        <v>100</v>
      </c>
      <c r="E3">
        <v>52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>
        <v>1757557000</v>
      </c>
      <c r="O3">
        <v>181944</v>
      </c>
      <c r="P3">
        <v>2114986700</v>
      </c>
      <c r="Q3">
        <v>218581</v>
      </c>
      <c r="R3">
        <v>2138665250</v>
      </c>
      <c r="S3">
        <v>223790</v>
      </c>
      <c r="T3">
        <v>1912606260</v>
      </c>
      <c r="U3">
        <v>208113</v>
      </c>
      <c r="V3">
        <v>1643486700</v>
      </c>
      <c r="W3">
        <v>170098</v>
      </c>
      <c r="X3">
        <v>1595026500</v>
      </c>
      <c r="Y3">
        <v>171091</v>
      </c>
      <c r="Z3">
        <v>1376947400</v>
      </c>
      <c r="AA3">
        <v>148897</v>
      </c>
      <c r="AB3">
        <v>1882526400</v>
      </c>
      <c r="AC3">
        <v>196233</v>
      </c>
      <c r="AD3">
        <v>1846765200</v>
      </c>
      <c r="AE3">
        <v>191710</v>
      </c>
      <c r="AF3">
        <v>1843770600</v>
      </c>
      <c r="AG3">
        <v>191326</v>
      </c>
      <c r="AH3">
        <v>1840207400</v>
      </c>
      <c r="AI3">
        <v>190771</v>
      </c>
      <c r="AJ3">
        <v>1775657600</v>
      </c>
      <c r="AK3">
        <v>183318</v>
      </c>
      <c r="AL3">
        <v>1851303000</v>
      </c>
      <c r="AM3">
        <v>6043.8</v>
      </c>
      <c r="AN3">
        <v>1998554950</v>
      </c>
      <c r="AO3">
        <v>6296.4838710000004</v>
      </c>
      <c r="AP3">
        <v>2236577450</v>
      </c>
      <c r="AQ3">
        <v>7084.83871</v>
      </c>
      <c r="AR3">
        <v>2049444200</v>
      </c>
      <c r="AS3">
        <v>6797.419355</v>
      </c>
      <c r="AT3">
        <v>1716857800</v>
      </c>
      <c r="AU3">
        <v>5940</v>
      </c>
      <c r="AV3">
        <v>2038911700</v>
      </c>
      <c r="AW3">
        <v>6394.9032260000004</v>
      </c>
      <c r="AX3">
        <v>1843700300</v>
      </c>
      <c r="AY3">
        <v>5924.1</v>
      </c>
      <c r="AZ3">
        <v>1771840600</v>
      </c>
      <c r="BA3">
        <v>5568.6129030000002</v>
      </c>
      <c r="BB3">
        <v>1829400050</v>
      </c>
      <c r="BC3">
        <v>5735.3870969999998</v>
      </c>
      <c r="BD3">
        <v>1873566900</v>
      </c>
      <c r="BE3">
        <v>6075.0333330000003</v>
      </c>
      <c r="BF3">
        <v>1885397550</v>
      </c>
      <c r="BG3">
        <v>5907.4516130000002</v>
      </c>
      <c r="BH3">
        <v>1855225450</v>
      </c>
      <c r="BI3">
        <v>5984.7666669999999</v>
      </c>
      <c r="BJ3">
        <v>1985467250</v>
      </c>
      <c r="BK3">
        <v>183944</v>
      </c>
      <c r="BL3">
        <v>2112929000</v>
      </c>
      <c r="BM3">
        <v>195734</v>
      </c>
      <c r="BN3">
        <v>2145544250</v>
      </c>
      <c r="BO3">
        <v>198026</v>
      </c>
      <c r="BP3">
        <v>2174293050</v>
      </c>
      <c r="BQ3">
        <v>212383</v>
      </c>
      <c r="BR3">
        <v>1797840150</v>
      </c>
      <c r="BS3">
        <v>166550</v>
      </c>
      <c r="BT3">
        <v>2166842200</v>
      </c>
      <c r="BU3">
        <v>202059</v>
      </c>
      <c r="BV3">
        <v>2027698900</v>
      </c>
      <c r="BW3">
        <v>187283</v>
      </c>
      <c r="BX3">
        <v>2109521350</v>
      </c>
      <c r="BY3">
        <v>197465</v>
      </c>
      <c r="BZ3">
        <v>2034015650</v>
      </c>
      <c r="CA3">
        <v>188553</v>
      </c>
      <c r="CB3">
        <v>1892676900</v>
      </c>
      <c r="CC3">
        <v>172724</v>
      </c>
      <c r="CD3">
        <v>1981968850</v>
      </c>
      <c r="CE3">
        <v>182497</v>
      </c>
      <c r="CF3">
        <v>1946893000</v>
      </c>
      <c r="CG3">
        <v>179559</v>
      </c>
      <c r="CH3">
        <v>9900</v>
      </c>
      <c r="CI3">
        <v>10400</v>
      </c>
      <c r="CJ3">
        <v>22100</v>
      </c>
      <c r="CK3">
        <v>28800</v>
      </c>
      <c r="CL3">
        <v>33200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1.0872841019999999</v>
      </c>
      <c r="CT3">
        <v>-77.408655199999998</v>
      </c>
    </row>
    <row r="4" spans="1:98" x14ac:dyDescent="0.3">
      <c r="A4" t="s">
        <v>110</v>
      </c>
      <c r="B4" t="s">
        <v>111</v>
      </c>
      <c r="C4">
        <v>2502</v>
      </c>
      <c r="D4" t="s">
        <v>100</v>
      </c>
      <c r="E4">
        <v>52</v>
      </c>
      <c r="F4" t="s">
        <v>112</v>
      </c>
      <c r="G4" t="s">
        <v>113</v>
      </c>
      <c r="H4" t="s">
        <v>111</v>
      </c>
      <c r="I4" t="s">
        <v>114</v>
      </c>
      <c r="J4" t="s">
        <v>115</v>
      </c>
      <c r="K4">
        <v>-1</v>
      </c>
      <c r="L4">
        <v>-1</v>
      </c>
      <c r="M4" t="s">
        <v>116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22200</v>
      </c>
      <c r="CK4">
        <v>29100</v>
      </c>
      <c r="CL4">
        <v>33600</v>
      </c>
      <c r="CM4">
        <v>0</v>
      </c>
      <c r="CN4">
        <v>0</v>
      </c>
      <c r="CO4">
        <v>0</v>
      </c>
      <c r="CP4">
        <v>0</v>
      </c>
      <c r="CQ4">
        <v>9100</v>
      </c>
      <c r="CR4">
        <v>9400</v>
      </c>
      <c r="CS4">
        <v>1.2821593769999999</v>
      </c>
      <c r="CT4">
        <v>-77.269496509999996</v>
      </c>
    </row>
    <row r="5" spans="1:98" x14ac:dyDescent="0.3">
      <c r="A5" t="s">
        <v>117</v>
      </c>
      <c r="B5" t="s">
        <v>111</v>
      </c>
      <c r="C5">
        <v>2502</v>
      </c>
      <c r="D5" t="s">
        <v>100</v>
      </c>
      <c r="E5">
        <v>52</v>
      </c>
      <c r="F5" t="s">
        <v>118</v>
      </c>
      <c r="G5" t="s">
        <v>113</v>
      </c>
      <c r="H5" t="s">
        <v>111</v>
      </c>
      <c r="I5" t="s">
        <v>114</v>
      </c>
      <c r="J5" t="s">
        <v>115</v>
      </c>
      <c r="K5">
        <v>-1</v>
      </c>
      <c r="L5">
        <v>-1</v>
      </c>
      <c r="M5" t="s">
        <v>119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10000</v>
      </c>
      <c r="CI5">
        <v>10700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9100</v>
      </c>
      <c r="CR5">
        <v>9400</v>
      </c>
      <c r="CS5">
        <v>1.425456082</v>
      </c>
      <c r="CT5">
        <v>-77.284452439999995</v>
      </c>
    </row>
    <row r="6" spans="1:98" x14ac:dyDescent="0.3">
      <c r="A6" t="s">
        <v>120</v>
      </c>
      <c r="B6" t="s">
        <v>121</v>
      </c>
      <c r="C6">
        <v>4504</v>
      </c>
      <c r="D6" t="s">
        <v>122</v>
      </c>
      <c r="E6">
        <v>41</v>
      </c>
      <c r="F6" t="s">
        <v>123</v>
      </c>
      <c r="G6" t="s">
        <v>124</v>
      </c>
      <c r="H6" t="s">
        <v>103</v>
      </c>
      <c r="I6" t="s">
        <v>125</v>
      </c>
      <c r="J6" t="s">
        <v>126</v>
      </c>
      <c r="K6" t="s">
        <v>127</v>
      </c>
      <c r="L6" t="s">
        <v>128</v>
      </c>
      <c r="M6" t="s">
        <v>129</v>
      </c>
      <c r="N6">
        <v>775343900</v>
      </c>
      <c r="O6">
        <v>89415</v>
      </c>
      <c r="P6">
        <v>899136600</v>
      </c>
      <c r="Q6">
        <v>104534</v>
      </c>
      <c r="R6">
        <v>1083914600</v>
      </c>
      <c r="S6">
        <v>125534</v>
      </c>
      <c r="T6">
        <v>897229200</v>
      </c>
      <c r="U6">
        <v>111120</v>
      </c>
      <c r="V6">
        <v>727568200</v>
      </c>
      <c r="W6">
        <v>84031</v>
      </c>
      <c r="X6">
        <v>797252500</v>
      </c>
      <c r="Y6">
        <v>97479</v>
      </c>
      <c r="Z6">
        <v>782643600</v>
      </c>
      <c r="AA6">
        <v>92988</v>
      </c>
      <c r="AB6">
        <v>849542000</v>
      </c>
      <c r="AC6">
        <v>101005</v>
      </c>
      <c r="AD6">
        <v>836189800</v>
      </c>
      <c r="AE6">
        <v>96922</v>
      </c>
      <c r="AF6">
        <v>976688000</v>
      </c>
      <c r="AG6">
        <v>111004</v>
      </c>
      <c r="AH6">
        <v>986426700</v>
      </c>
      <c r="AI6">
        <v>113812</v>
      </c>
      <c r="AJ6">
        <v>890835600</v>
      </c>
      <c r="AK6">
        <v>101744</v>
      </c>
      <c r="AL6">
        <v>945317700</v>
      </c>
      <c r="AM6">
        <v>3523.833333</v>
      </c>
      <c r="AN6">
        <v>937030100</v>
      </c>
      <c r="AO6">
        <v>3308.6451609999999</v>
      </c>
      <c r="AP6">
        <v>1047607000</v>
      </c>
      <c r="AQ6">
        <v>3803.6774190000001</v>
      </c>
      <c r="AR6">
        <v>1026025200</v>
      </c>
      <c r="AS6">
        <v>3804.4516130000002</v>
      </c>
      <c r="AT6">
        <v>831348800</v>
      </c>
      <c r="AU6">
        <v>3174.8214290000001</v>
      </c>
      <c r="AV6">
        <v>937902900</v>
      </c>
      <c r="AW6">
        <v>3318.3548390000001</v>
      </c>
      <c r="AX6">
        <v>907360800</v>
      </c>
      <c r="AY6">
        <v>3314.0666670000001</v>
      </c>
      <c r="AZ6">
        <v>922533400</v>
      </c>
      <c r="BA6">
        <v>3190.741935</v>
      </c>
      <c r="BB6">
        <v>859769500</v>
      </c>
      <c r="BC6">
        <v>3064.9354840000001</v>
      </c>
      <c r="BD6">
        <v>909386800</v>
      </c>
      <c r="BE6">
        <v>3364</v>
      </c>
      <c r="BF6">
        <v>913620100</v>
      </c>
      <c r="BG6">
        <v>3270.741935</v>
      </c>
      <c r="BH6">
        <v>862162100</v>
      </c>
      <c r="BI6">
        <v>3159.4666670000001</v>
      </c>
      <c r="BJ6">
        <v>832832200</v>
      </c>
      <c r="BK6">
        <v>93962</v>
      </c>
      <c r="BL6">
        <v>878398600</v>
      </c>
      <c r="BM6">
        <v>94174</v>
      </c>
      <c r="BN6">
        <v>1088629800</v>
      </c>
      <c r="BO6">
        <v>112008</v>
      </c>
      <c r="BP6">
        <v>1052404750</v>
      </c>
      <c r="BQ6">
        <v>101016</v>
      </c>
      <c r="BR6">
        <v>820941300</v>
      </c>
      <c r="BS6">
        <v>85340</v>
      </c>
      <c r="BT6">
        <v>878718500</v>
      </c>
      <c r="BU6">
        <v>97179</v>
      </c>
      <c r="BV6">
        <v>842452800</v>
      </c>
      <c r="BW6">
        <v>91076</v>
      </c>
      <c r="BX6">
        <v>964838000</v>
      </c>
      <c r="BY6">
        <v>98276</v>
      </c>
      <c r="BZ6">
        <v>883287900</v>
      </c>
      <c r="CA6">
        <v>93823</v>
      </c>
      <c r="CB6">
        <v>951010200</v>
      </c>
      <c r="CC6">
        <v>88780</v>
      </c>
      <c r="CD6">
        <v>946871200</v>
      </c>
      <c r="CE6">
        <v>89538</v>
      </c>
      <c r="CF6">
        <v>851838800</v>
      </c>
      <c r="CG6">
        <v>88958</v>
      </c>
      <c r="CH6">
        <v>8500</v>
      </c>
      <c r="CI6">
        <v>9300</v>
      </c>
      <c r="CJ6">
        <v>19500</v>
      </c>
      <c r="CK6">
        <v>24800</v>
      </c>
      <c r="CL6">
        <v>27900</v>
      </c>
      <c r="CM6">
        <v>0</v>
      </c>
      <c r="CN6">
        <v>0</v>
      </c>
      <c r="CO6">
        <v>0</v>
      </c>
      <c r="CP6">
        <v>0</v>
      </c>
      <c r="CQ6">
        <v>8400</v>
      </c>
      <c r="CR6">
        <v>8700</v>
      </c>
      <c r="CS6">
        <v>2.142914046</v>
      </c>
      <c r="CT6">
        <v>-75.700592740000005</v>
      </c>
    </row>
    <row r="7" spans="1:98" x14ac:dyDescent="0.3">
      <c r="A7" t="s">
        <v>130</v>
      </c>
      <c r="B7" t="s">
        <v>111</v>
      </c>
      <c r="C7">
        <v>2504</v>
      </c>
      <c r="D7" t="s">
        <v>131</v>
      </c>
      <c r="E7">
        <v>19</v>
      </c>
      <c r="F7" t="s">
        <v>132</v>
      </c>
      <c r="G7" t="s">
        <v>133</v>
      </c>
      <c r="H7" t="s">
        <v>111</v>
      </c>
      <c r="I7" t="s">
        <v>134</v>
      </c>
      <c r="J7" t="s">
        <v>135</v>
      </c>
      <c r="K7">
        <v>-1</v>
      </c>
      <c r="L7">
        <v>-1</v>
      </c>
      <c r="M7" t="s">
        <v>136</v>
      </c>
      <c r="N7">
        <v>1988033000</v>
      </c>
      <c r="O7">
        <v>186438</v>
      </c>
      <c r="P7">
        <v>2430319800</v>
      </c>
      <c r="Q7">
        <v>225164</v>
      </c>
      <c r="R7">
        <v>2503449600</v>
      </c>
      <c r="S7">
        <v>246716</v>
      </c>
      <c r="T7">
        <v>2281270900</v>
      </c>
      <c r="U7">
        <v>239447</v>
      </c>
      <c r="V7">
        <v>1967118300</v>
      </c>
      <c r="W7">
        <v>183591</v>
      </c>
      <c r="X7">
        <v>2040237900</v>
      </c>
      <c r="Y7">
        <v>214002</v>
      </c>
      <c r="Z7">
        <v>1358423100</v>
      </c>
      <c r="AA7">
        <v>133276</v>
      </c>
      <c r="AB7">
        <v>2305675800</v>
      </c>
      <c r="AC7">
        <v>226546</v>
      </c>
      <c r="AD7">
        <v>2111622100</v>
      </c>
      <c r="AE7">
        <v>201084</v>
      </c>
      <c r="AF7">
        <v>2231469450</v>
      </c>
      <c r="AG7">
        <v>214318</v>
      </c>
      <c r="AH7">
        <v>2209695700</v>
      </c>
      <c r="AI7">
        <v>212793</v>
      </c>
      <c r="AJ7">
        <v>2113931150</v>
      </c>
      <c r="AK7">
        <v>199745</v>
      </c>
      <c r="AL7">
        <v>2377006000</v>
      </c>
      <c r="AM7">
        <v>7554.4</v>
      </c>
      <c r="AN7">
        <v>2493916400</v>
      </c>
      <c r="AO7">
        <v>7356.0322580000002</v>
      </c>
      <c r="AP7">
        <v>2715139700</v>
      </c>
      <c r="AQ7">
        <v>8281.1935479999993</v>
      </c>
      <c r="AR7">
        <v>2488709950</v>
      </c>
      <c r="AS7">
        <v>7992.258065</v>
      </c>
      <c r="AT7">
        <v>2047484100</v>
      </c>
      <c r="AU7">
        <v>6510.7142860000004</v>
      </c>
      <c r="AV7">
        <v>2544124600</v>
      </c>
      <c r="AW7">
        <v>7619.8064519999998</v>
      </c>
      <c r="AX7">
        <v>2341211100</v>
      </c>
      <c r="AY7">
        <v>7119.7333330000001</v>
      </c>
      <c r="AZ7">
        <v>2188276350</v>
      </c>
      <c r="BA7">
        <v>6464.7096769999998</v>
      </c>
      <c r="BB7">
        <v>2209181000</v>
      </c>
      <c r="BC7">
        <v>6584.9677419999998</v>
      </c>
      <c r="BD7">
        <v>2065749300</v>
      </c>
      <c r="BE7">
        <v>6035.7666669999999</v>
      </c>
      <c r="BF7">
        <v>2333679750</v>
      </c>
      <c r="BG7">
        <v>6705.0967739999996</v>
      </c>
      <c r="BH7">
        <v>2306203500</v>
      </c>
      <c r="BI7">
        <v>6826.4</v>
      </c>
      <c r="BJ7">
        <v>2445795550</v>
      </c>
      <c r="BK7">
        <v>214390</v>
      </c>
      <c r="BL7">
        <v>2640026200</v>
      </c>
      <c r="BM7">
        <v>229114</v>
      </c>
      <c r="BN7">
        <v>0</v>
      </c>
      <c r="BO7">
        <v>0</v>
      </c>
      <c r="BP7">
        <v>2706814200</v>
      </c>
      <c r="BQ7">
        <v>257357</v>
      </c>
      <c r="BR7">
        <v>2186328400</v>
      </c>
      <c r="BS7">
        <v>185831</v>
      </c>
      <c r="BT7">
        <v>2696347300</v>
      </c>
      <c r="BU7">
        <v>241636</v>
      </c>
      <c r="BV7">
        <v>2457925500</v>
      </c>
      <c r="BW7">
        <v>218417</v>
      </c>
      <c r="BX7">
        <v>2611886750</v>
      </c>
      <c r="BY7">
        <v>235556</v>
      </c>
      <c r="BZ7">
        <v>2381986600</v>
      </c>
      <c r="CA7">
        <v>208193</v>
      </c>
      <c r="CB7">
        <v>0</v>
      </c>
      <c r="CC7">
        <v>0</v>
      </c>
      <c r="CD7">
        <v>2613248400</v>
      </c>
      <c r="CE7">
        <v>228591</v>
      </c>
      <c r="CF7">
        <v>2456653400</v>
      </c>
      <c r="CG7">
        <v>211439</v>
      </c>
      <c r="CH7">
        <v>8600</v>
      </c>
      <c r="CI7">
        <v>10300</v>
      </c>
      <c r="CJ7">
        <v>27800</v>
      </c>
      <c r="CK7">
        <v>36300</v>
      </c>
      <c r="CL7">
        <v>41800</v>
      </c>
      <c r="CM7">
        <v>0</v>
      </c>
      <c r="CN7">
        <v>0</v>
      </c>
      <c r="CO7">
        <v>0</v>
      </c>
      <c r="CP7">
        <v>0</v>
      </c>
      <c r="CQ7">
        <v>19800</v>
      </c>
      <c r="CR7">
        <v>10000</v>
      </c>
      <c r="CS7">
        <v>2.7016901130000002</v>
      </c>
      <c r="CT7">
        <v>-76.536811319999998</v>
      </c>
    </row>
    <row r="8" spans="1:98" x14ac:dyDescent="0.3">
      <c r="A8" t="s">
        <v>137</v>
      </c>
      <c r="B8" t="s">
        <v>121</v>
      </c>
      <c r="C8">
        <v>4505</v>
      </c>
      <c r="D8" t="s">
        <v>122</v>
      </c>
      <c r="E8">
        <v>41</v>
      </c>
      <c r="F8" t="s">
        <v>138</v>
      </c>
      <c r="G8" t="s">
        <v>124</v>
      </c>
      <c r="H8" t="s">
        <v>103</v>
      </c>
      <c r="I8" t="s">
        <v>139</v>
      </c>
      <c r="J8" t="s">
        <v>126</v>
      </c>
      <c r="K8" t="s">
        <v>127</v>
      </c>
      <c r="L8" t="s">
        <v>128</v>
      </c>
      <c r="M8" t="s">
        <v>140</v>
      </c>
      <c r="N8">
        <v>1225580400</v>
      </c>
      <c r="O8">
        <v>148280</v>
      </c>
      <c r="P8">
        <v>1361228150</v>
      </c>
      <c r="Q8">
        <v>164369</v>
      </c>
      <c r="R8">
        <v>1567409064</v>
      </c>
      <c r="S8">
        <v>190735</v>
      </c>
      <c r="T8">
        <v>1383821850</v>
      </c>
      <c r="U8">
        <v>178548</v>
      </c>
      <c r="V8">
        <v>1166403750</v>
      </c>
      <c r="W8">
        <v>142711</v>
      </c>
      <c r="X8">
        <v>1269069650</v>
      </c>
      <c r="Y8">
        <v>160506</v>
      </c>
      <c r="Z8">
        <v>1263578800</v>
      </c>
      <c r="AA8">
        <v>155178</v>
      </c>
      <c r="AB8">
        <v>1312718150</v>
      </c>
      <c r="AC8">
        <v>163229</v>
      </c>
      <c r="AD8">
        <v>1299439900</v>
      </c>
      <c r="AE8">
        <v>158264</v>
      </c>
      <c r="AF8">
        <v>1393672350</v>
      </c>
      <c r="AG8">
        <v>165432</v>
      </c>
      <c r="AH8">
        <v>1409495800</v>
      </c>
      <c r="AI8">
        <v>169879</v>
      </c>
      <c r="AJ8">
        <v>1324864300</v>
      </c>
      <c r="AK8">
        <v>157680</v>
      </c>
      <c r="AL8">
        <v>1356628500</v>
      </c>
      <c r="AM8">
        <v>5295.7</v>
      </c>
      <c r="AN8">
        <v>1410243450</v>
      </c>
      <c r="AO8">
        <v>5216.4516130000002</v>
      </c>
      <c r="AP8">
        <v>1599764450</v>
      </c>
      <c r="AQ8">
        <v>6063.0322580000002</v>
      </c>
      <c r="AR8">
        <v>1439550750</v>
      </c>
      <c r="AS8">
        <v>5556.9032260000004</v>
      </c>
      <c r="AT8">
        <v>1122225400</v>
      </c>
      <c r="AU8">
        <v>4568.3214289999996</v>
      </c>
      <c r="AV8">
        <v>1442567850</v>
      </c>
      <c r="AW8">
        <v>5357.2258060000004</v>
      </c>
      <c r="AX8">
        <v>1380126950</v>
      </c>
      <c r="AY8">
        <v>5315.0666670000001</v>
      </c>
      <c r="AZ8">
        <v>1341164500</v>
      </c>
      <c r="BA8">
        <v>4926.9032260000004</v>
      </c>
      <c r="BB8">
        <v>1297133300</v>
      </c>
      <c r="BC8">
        <v>4879.8064519999998</v>
      </c>
      <c r="BD8">
        <v>1353968700</v>
      </c>
      <c r="BE8">
        <v>5217.7333330000001</v>
      </c>
      <c r="BF8">
        <v>1378981400</v>
      </c>
      <c r="BG8">
        <v>5153.3870969999998</v>
      </c>
      <c r="BH8">
        <v>1331761050</v>
      </c>
      <c r="BI8">
        <v>5083.1666670000004</v>
      </c>
      <c r="BJ8">
        <v>1296809300</v>
      </c>
      <c r="BK8">
        <v>143921</v>
      </c>
      <c r="BL8">
        <v>1395656350</v>
      </c>
      <c r="BM8">
        <v>155363</v>
      </c>
      <c r="BN8">
        <v>1633511100</v>
      </c>
      <c r="BO8">
        <v>183518</v>
      </c>
      <c r="BP8">
        <v>1516525750</v>
      </c>
      <c r="BQ8">
        <v>175755</v>
      </c>
      <c r="BR8">
        <v>1221803700</v>
      </c>
      <c r="BS8">
        <v>134753</v>
      </c>
      <c r="BT8">
        <v>1392117700</v>
      </c>
      <c r="BU8">
        <v>157955</v>
      </c>
      <c r="BV8">
        <v>1321953700</v>
      </c>
      <c r="BW8">
        <v>150635</v>
      </c>
      <c r="BX8">
        <v>1429173000</v>
      </c>
      <c r="BY8">
        <v>159997</v>
      </c>
      <c r="BZ8">
        <v>1323148700</v>
      </c>
      <c r="CA8">
        <v>144695</v>
      </c>
      <c r="CB8">
        <v>1415271800</v>
      </c>
      <c r="CC8">
        <v>155233</v>
      </c>
      <c r="CD8">
        <v>1453270650</v>
      </c>
      <c r="CE8">
        <v>160183</v>
      </c>
      <c r="CF8">
        <v>1328419400</v>
      </c>
      <c r="CG8">
        <v>146853</v>
      </c>
      <c r="CH8">
        <v>8300</v>
      </c>
      <c r="CI8">
        <v>9000</v>
      </c>
      <c r="CJ8">
        <v>19200</v>
      </c>
      <c r="CK8">
        <v>24400</v>
      </c>
      <c r="CL8">
        <v>27400</v>
      </c>
      <c r="CM8">
        <v>0</v>
      </c>
      <c r="CN8">
        <v>0</v>
      </c>
      <c r="CO8">
        <v>0</v>
      </c>
      <c r="CP8">
        <v>0</v>
      </c>
      <c r="CQ8">
        <v>8400</v>
      </c>
      <c r="CR8">
        <v>8700</v>
      </c>
      <c r="CS8">
        <v>2.7855837970000001</v>
      </c>
      <c r="CT8">
        <v>-75.301936089999998</v>
      </c>
    </row>
    <row r="9" spans="1:98" x14ac:dyDescent="0.3">
      <c r="A9" t="s">
        <v>141</v>
      </c>
      <c r="B9" t="s">
        <v>142</v>
      </c>
      <c r="C9">
        <v>4506</v>
      </c>
      <c r="D9" t="s">
        <v>122</v>
      </c>
      <c r="E9">
        <v>41</v>
      </c>
      <c r="F9" t="s">
        <v>143</v>
      </c>
      <c r="G9" t="s">
        <v>144</v>
      </c>
      <c r="H9" t="s">
        <v>103</v>
      </c>
      <c r="I9" t="s">
        <v>145</v>
      </c>
      <c r="J9" t="s">
        <v>146</v>
      </c>
      <c r="K9" t="s">
        <v>147</v>
      </c>
      <c r="L9" t="s">
        <v>148</v>
      </c>
      <c r="M9" t="s">
        <v>149</v>
      </c>
      <c r="N9">
        <v>1641735000</v>
      </c>
      <c r="O9">
        <v>0</v>
      </c>
      <c r="P9">
        <v>1895569350</v>
      </c>
      <c r="Q9">
        <v>325307</v>
      </c>
      <c r="R9">
        <v>2179109650</v>
      </c>
      <c r="S9">
        <v>401437</v>
      </c>
      <c r="T9">
        <v>2001079550</v>
      </c>
      <c r="U9">
        <v>0</v>
      </c>
      <c r="V9">
        <v>1557645900</v>
      </c>
      <c r="W9">
        <v>0</v>
      </c>
      <c r="X9">
        <v>1840742500</v>
      </c>
      <c r="Y9">
        <v>368154</v>
      </c>
      <c r="Z9">
        <v>657509100</v>
      </c>
      <c r="AA9">
        <v>119074</v>
      </c>
      <c r="AB9">
        <v>1790635900</v>
      </c>
      <c r="AC9">
        <v>0</v>
      </c>
      <c r="AD9">
        <v>1779634100</v>
      </c>
      <c r="AE9">
        <v>0</v>
      </c>
      <c r="AF9">
        <v>1895418400</v>
      </c>
      <c r="AG9">
        <v>323812</v>
      </c>
      <c r="AH9">
        <v>1944191550</v>
      </c>
      <c r="AI9">
        <v>341649</v>
      </c>
      <c r="AJ9">
        <v>1777273900</v>
      </c>
      <c r="AK9">
        <v>294532</v>
      </c>
      <c r="AL9">
        <v>1978841000</v>
      </c>
      <c r="AM9">
        <v>5103.1666670000004</v>
      </c>
      <c r="AN9">
        <v>2029676150</v>
      </c>
      <c r="AO9">
        <v>4848.419355</v>
      </c>
      <c r="AP9">
        <v>2416130550</v>
      </c>
      <c r="AQ9">
        <v>6136.0967739999996</v>
      </c>
      <c r="AR9">
        <v>2167210500</v>
      </c>
      <c r="AS9">
        <v>5678.6774189999996</v>
      </c>
      <c r="AT9">
        <v>1723983200</v>
      </c>
      <c r="AU9">
        <v>4408.0357139999996</v>
      </c>
      <c r="AV9">
        <v>2172916650</v>
      </c>
      <c r="AW9">
        <v>5369.6129030000002</v>
      </c>
      <c r="AX9">
        <v>2104763800</v>
      </c>
      <c r="AY9">
        <v>5307.6666670000004</v>
      </c>
      <c r="AZ9">
        <v>1896397500</v>
      </c>
      <c r="BA9">
        <v>4475.6451610000004</v>
      </c>
      <c r="BB9">
        <v>1843133900</v>
      </c>
      <c r="BC9">
        <v>4464.7741939999996</v>
      </c>
      <c r="BD9">
        <v>2019520300</v>
      </c>
      <c r="BE9">
        <v>5037.6000000000004</v>
      </c>
      <c r="BF9">
        <v>2105333350</v>
      </c>
      <c r="BG9">
        <v>5076.5161289999996</v>
      </c>
      <c r="BH9">
        <v>1872003150</v>
      </c>
      <c r="BI9">
        <v>4560.9333329999999</v>
      </c>
      <c r="BJ9">
        <v>2114081600</v>
      </c>
      <c r="BK9">
        <v>145993</v>
      </c>
      <c r="BL9">
        <v>2250838700</v>
      </c>
      <c r="BM9">
        <v>155241</v>
      </c>
      <c r="BN9">
        <v>2720462000</v>
      </c>
      <c r="BO9">
        <v>194599</v>
      </c>
      <c r="BP9">
        <v>2430152050</v>
      </c>
      <c r="BQ9">
        <v>184141</v>
      </c>
      <c r="BR9">
        <v>1914913100</v>
      </c>
      <c r="BS9">
        <v>129199</v>
      </c>
      <c r="BT9">
        <v>2374300200</v>
      </c>
      <c r="BU9">
        <v>171047</v>
      </c>
      <c r="BV9">
        <v>2306387950</v>
      </c>
      <c r="BW9">
        <v>166065</v>
      </c>
      <c r="BX9">
        <v>2337416650</v>
      </c>
      <c r="BY9">
        <v>164717</v>
      </c>
      <c r="BZ9">
        <v>2133371950</v>
      </c>
      <c r="CA9">
        <v>147565</v>
      </c>
      <c r="CB9">
        <v>2330950600</v>
      </c>
      <c r="CC9">
        <v>157733</v>
      </c>
      <c r="CD9">
        <v>2381275250</v>
      </c>
      <c r="CE9">
        <v>163510</v>
      </c>
      <c r="CF9">
        <v>2102632000</v>
      </c>
      <c r="CG9">
        <v>144039</v>
      </c>
      <c r="CH9">
        <v>11700</v>
      </c>
      <c r="CI9">
        <v>13900</v>
      </c>
      <c r="CJ9">
        <v>15600</v>
      </c>
      <c r="CK9">
        <v>19900</v>
      </c>
      <c r="CL9">
        <v>33300</v>
      </c>
      <c r="CM9">
        <v>42700</v>
      </c>
      <c r="CN9">
        <v>48600</v>
      </c>
      <c r="CO9">
        <v>0</v>
      </c>
      <c r="CP9">
        <v>0</v>
      </c>
      <c r="CQ9">
        <v>0</v>
      </c>
      <c r="CR9">
        <v>0</v>
      </c>
      <c r="CS9">
        <v>2.9777979499999998</v>
      </c>
      <c r="CT9">
        <v>-75.307226319999998</v>
      </c>
    </row>
    <row r="10" spans="1:98" x14ac:dyDescent="0.3">
      <c r="A10" t="s">
        <v>150</v>
      </c>
      <c r="B10" t="s">
        <v>111</v>
      </c>
      <c r="C10">
        <v>2504</v>
      </c>
      <c r="D10" t="s">
        <v>131</v>
      </c>
      <c r="E10">
        <v>19</v>
      </c>
      <c r="F10" t="s">
        <v>151</v>
      </c>
      <c r="G10" t="s">
        <v>133</v>
      </c>
      <c r="H10" t="s">
        <v>111</v>
      </c>
      <c r="I10" t="s">
        <v>134</v>
      </c>
      <c r="J10" t="s">
        <v>135</v>
      </c>
      <c r="K10">
        <v>-1</v>
      </c>
      <c r="L10">
        <v>-1</v>
      </c>
      <c r="M10" t="s">
        <v>152</v>
      </c>
      <c r="N10">
        <v>2617425900</v>
      </c>
      <c r="O10">
        <v>277106</v>
      </c>
      <c r="P10">
        <v>3233775000</v>
      </c>
      <c r="Q10">
        <v>330214</v>
      </c>
      <c r="R10">
        <v>3352821200</v>
      </c>
      <c r="S10">
        <v>364238</v>
      </c>
      <c r="T10">
        <v>2937552600</v>
      </c>
      <c r="U10">
        <v>330247</v>
      </c>
      <c r="V10">
        <v>2640579300</v>
      </c>
      <c r="W10">
        <v>272409</v>
      </c>
      <c r="X10">
        <v>2890892300</v>
      </c>
      <c r="Y10">
        <v>318263</v>
      </c>
      <c r="Z10">
        <v>2185010300</v>
      </c>
      <c r="AA10">
        <v>237760</v>
      </c>
      <c r="AB10">
        <v>3028157900</v>
      </c>
      <c r="AC10">
        <v>321510</v>
      </c>
      <c r="AD10">
        <v>2807074300</v>
      </c>
      <c r="AE10">
        <v>295280</v>
      </c>
      <c r="AF10">
        <v>3067280700</v>
      </c>
      <c r="AG10">
        <v>316328</v>
      </c>
      <c r="AH10">
        <v>2994296700</v>
      </c>
      <c r="AI10">
        <v>316619</v>
      </c>
      <c r="AJ10">
        <v>2989799500</v>
      </c>
      <c r="AK10">
        <v>300347</v>
      </c>
      <c r="AL10">
        <v>3109241900</v>
      </c>
      <c r="AM10">
        <v>10781.03333</v>
      </c>
      <c r="AN10">
        <v>3386501400</v>
      </c>
      <c r="AO10">
        <v>10784.03226</v>
      </c>
      <c r="AP10">
        <v>3649452950</v>
      </c>
      <c r="AQ10">
        <v>12101.22581</v>
      </c>
      <c r="AR10">
        <v>3319521400</v>
      </c>
      <c r="AS10">
        <v>11275.12903</v>
      </c>
      <c r="AT10">
        <v>2830877800</v>
      </c>
      <c r="AU10">
        <v>9744.1071429999993</v>
      </c>
      <c r="AV10">
        <v>3455616600</v>
      </c>
      <c r="AW10">
        <v>10992.93548</v>
      </c>
      <c r="AX10">
        <v>3115072800</v>
      </c>
      <c r="AY10">
        <v>10476.866669999999</v>
      </c>
      <c r="AZ10">
        <v>2998653600</v>
      </c>
      <c r="BA10">
        <v>9684.7096770000007</v>
      </c>
      <c r="BB10">
        <v>2965079800</v>
      </c>
      <c r="BC10">
        <v>9892.9354839999996</v>
      </c>
      <c r="BD10">
        <v>2827641150</v>
      </c>
      <c r="BE10">
        <v>9200.5666669999991</v>
      </c>
      <c r="BF10">
        <v>3229166200</v>
      </c>
      <c r="BG10">
        <v>10199.58065</v>
      </c>
      <c r="BH10">
        <v>3177820300</v>
      </c>
      <c r="BI10">
        <v>10255.700000000001</v>
      </c>
      <c r="BJ10">
        <v>3363717300</v>
      </c>
      <c r="BK10">
        <v>317608</v>
      </c>
      <c r="BL10">
        <v>3632112600</v>
      </c>
      <c r="BM10">
        <v>341067</v>
      </c>
      <c r="BN10">
        <v>0</v>
      </c>
      <c r="BO10">
        <v>0</v>
      </c>
      <c r="BP10">
        <v>3569589100</v>
      </c>
      <c r="BQ10">
        <v>362643</v>
      </c>
      <c r="BR10">
        <v>2982301500</v>
      </c>
      <c r="BS10">
        <v>280022</v>
      </c>
      <c r="BT10">
        <v>3716513300</v>
      </c>
      <c r="BU10">
        <v>351726</v>
      </c>
      <c r="BV10">
        <v>3393585400</v>
      </c>
      <c r="BW10">
        <v>322113</v>
      </c>
      <c r="BX10">
        <v>3628838700</v>
      </c>
      <c r="BY10">
        <v>343165</v>
      </c>
      <c r="BZ10">
        <v>3318184200</v>
      </c>
      <c r="CA10">
        <v>315641</v>
      </c>
      <c r="CB10">
        <v>0</v>
      </c>
      <c r="CC10">
        <v>0</v>
      </c>
      <c r="CD10">
        <v>3658232900</v>
      </c>
      <c r="CE10">
        <v>342988</v>
      </c>
      <c r="CF10">
        <v>3472156700</v>
      </c>
      <c r="CG10">
        <v>320338</v>
      </c>
      <c r="CH10">
        <v>8600</v>
      </c>
      <c r="CI10">
        <v>10300</v>
      </c>
      <c r="CJ10">
        <v>27800</v>
      </c>
      <c r="CK10">
        <v>36300</v>
      </c>
      <c r="CL10">
        <v>41800</v>
      </c>
      <c r="CM10">
        <v>0</v>
      </c>
      <c r="CN10">
        <v>0</v>
      </c>
      <c r="CO10">
        <v>0</v>
      </c>
      <c r="CP10">
        <v>0</v>
      </c>
      <c r="CQ10">
        <v>19000</v>
      </c>
      <c r="CR10">
        <v>9600</v>
      </c>
      <c r="CS10">
        <v>3.1512330820000001</v>
      </c>
      <c r="CT10">
        <v>-76.460031830000005</v>
      </c>
    </row>
    <row r="11" spans="1:98" x14ac:dyDescent="0.3">
      <c r="A11" t="s">
        <v>153</v>
      </c>
      <c r="B11" t="s">
        <v>142</v>
      </c>
      <c r="C11">
        <v>4506</v>
      </c>
      <c r="D11" t="s">
        <v>122</v>
      </c>
      <c r="E11">
        <v>41</v>
      </c>
      <c r="F11" t="s">
        <v>154</v>
      </c>
      <c r="G11" t="s">
        <v>155</v>
      </c>
      <c r="H11" t="s">
        <v>103</v>
      </c>
      <c r="I11" t="s">
        <v>145</v>
      </c>
      <c r="J11" t="s">
        <v>156</v>
      </c>
      <c r="K11" t="s">
        <v>147</v>
      </c>
      <c r="L11" t="s">
        <v>148</v>
      </c>
      <c r="M11" t="s">
        <v>157</v>
      </c>
      <c r="N11">
        <v>1356368700</v>
      </c>
      <c r="O11">
        <v>0</v>
      </c>
      <c r="P11">
        <v>1544422750</v>
      </c>
      <c r="Q11">
        <v>110620</v>
      </c>
      <c r="R11">
        <v>1776403350</v>
      </c>
      <c r="S11">
        <v>139593</v>
      </c>
      <c r="T11">
        <v>1651865050</v>
      </c>
      <c r="U11">
        <v>0</v>
      </c>
      <c r="V11">
        <v>1229394650</v>
      </c>
      <c r="W11">
        <v>0</v>
      </c>
      <c r="X11">
        <v>1500580100</v>
      </c>
      <c r="Y11">
        <v>122051</v>
      </c>
      <c r="Z11">
        <v>530533200</v>
      </c>
      <c r="AA11">
        <v>41298</v>
      </c>
      <c r="AB11">
        <v>1495216700</v>
      </c>
      <c r="AC11">
        <v>0</v>
      </c>
      <c r="AD11">
        <v>1390284700</v>
      </c>
      <c r="AE11">
        <v>0</v>
      </c>
      <c r="AF11">
        <v>1479848700</v>
      </c>
      <c r="AG11">
        <v>109246</v>
      </c>
      <c r="AH11">
        <v>1515203600</v>
      </c>
      <c r="AI11">
        <v>115023</v>
      </c>
      <c r="AJ11">
        <v>1371321200</v>
      </c>
      <c r="AK11">
        <v>97886</v>
      </c>
      <c r="AL11">
        <v>1675435350</v>
      </c>
      <c r="AM11">
        <v>0</v>
      </c>
      <c r="AN11">
        <v>1632366000</v>
      </c>
      <c r="AO11">
        <v>0</v>
      </c>
      <c r="AP11">
        <v>2046333200</v>
      </c>
      <c r="AQ11">
        <v>0</v>
      </c>
      <c r="AR11">
        <v>1796282750</v>
      </c>
      <c r="AS11">
        <v>0</v>
      </c>
      <c r="AT11">
        <v>1365968400</v>
      </c>
      <c r="AU11">
        <v>0</v>
      </c>
      <c r="AV11">
        <v>1802871300</v>
      </c>
      <c r="AW11">
        <v>0</v>
      </c>
      <c r="AX11">
        <v>1719273050</v>
      </c>
      <c r="AY11">
        <v>0</v>
      </c>
      <c r="AZ11">
        <v>1543461400</v>
      </c>
      <c r="BA11">
        <v>0</v>
      </c>
      <c r="BB11">
        <v>1493232950</v>
      </c>
      <c r="BC11">
        <v>0</v>
      </c>
      <c r="BD11">
        <v>1653301050</v>
      </c>
      <c r="BE11">
        <v>0</v>
      </c>
      <c r="BF11">
        <v>1701693550</v>
      </c>
      <c r="BG11">
        <v>0</v>
      </c>
      <c r="BH11">
        <v>1506771400</v>
      </c>
      <c r="BI11">
        <v>0</v>
      </c>
      <c r="BJ11">
        <v>1660511900</v>
      </c>
      <c r="BK11">
        <v>0</v>
      </c>
      <c r="BL11">
        <v>1797044050</v>
      </c>
      <c r="BM11">
        <v>0</v>
      </c>
      <c r="BN11">
        <v>2224884950</v>
      </c>
      <c r="BO11">
        <v>0</v>
      </c>
      <c r="BP11">
        <v>2037028200</v>
      </c>
      <c r="BQ11">
        <v>0</v>
      </c>
      <c r="BR11">
        <v>1500550400</v>
      </c>
      <c r="BS11">
        <v>0</v>
      </c>
      <c r="BT11">
        <v>1919087550</v>
      </c>
      <c r="BU11">
        <v>0</v>
      </c>
      <c r="BV11">
        <v>1874052800</v>
      </c>
      <c r="BW11">
        <v>0</v>
      </c>
      <c r="BX11">
        <v>1862167170</v>
      </c>
      <c r="BY11">
        <v>0</v>
      </c>
      <c r="BZ11">
        <v>1658556700</v>
      </c>
      <c r="CA11">
        <v>0</v>
      </c>
      <c r="CB11">
        <v>1865765550</v>
      </c>
      <c r="CC11">
        <v>0</v>
      </c>
      <c r="CD11">
        <v>1905969200</v>
      </c>
      <c r="CE11">
        <v>0</v>
      </c>
      <c r="CF11">
        <v>1646320050</v>
      </c>
      <c r="CG11">
        <v>0</v>
      </c>
      <c r="CH11">
        <v>11700</v>
      </c>
      <c r="CI11">
        <v>14100</v>
      </c>
      <c r="CJ11">
        <v>15800</v>
      </c>
      <c r="CK11">
        <v>20200</v>
      </c>
      <c r="CL11">
        <v>34400</v>
      </c>
      <c r="CM11">
        <v>44200</v>
      </c>
      <c r="CN11">
        <v>50100</v>
      </c>
      <c r="CO11">
        <v>0</v>
      </c>
      <c r="CP11">
        <v>0</v>
      </c>
      <c r="CQ11">
        <v>0</v>
      </c>
      <c r="CR11">
        <v>0</v>
      </c>
      <c r="CS11">
        <v>3.393809788</v>
      </c>
      <c r="CT11">
        <v>-75.203733479999997</v>
      </c>
    </row>
    <row r="12" spans="1:98" x14ac:dyDescent="0.3">
      <c r="A12" t="s">
        <v>158</v>
      </c>
      <c r="B12" t="s">
        <v>142</v>
      </c>
      <c r="C12">
        <v>4506</v>
      </c>
      <c r="D12" t="s">
        <v>122</v>
      </c>
      <c r="E12">
        <v>41</v>
      </c>
      <c r="F12" t="s">
        <v>154</v>
      </c>
      <c r="G12" t="s">
        <v>155</v>
      </c>
      <c r="H12" t="s">
        <v>103</v>
      </c>
      <c r="I12" t="s">
        <v>145</v>
      </c>
      <c r="J12" t="s">
        <v>156</v>
      </c>
      <c r="K12" t="s">
        <v>147</v>
      </c>
      <c r="L12" t="s">
        <v>148</v>
      </c>
      <c r="M12" t="s">
        <v>157</v>
      </c>
      <c r="N12">
        <v>1356368700</v>
      </c>
      <c r="O12">
        <v>0</v>
      </c>
      <c r="P12">
        <v>1544422750</v>
      </c>
      <c r="Q12">
        <v>110620</v>
      </c>
      <c r="R12">
        <v>1776403350</v>
      </c>
      <c r="S12">
        <v>139593</v>
      </c>
      <c r="T12">
        <v>1651865050</v>
      </c>
      <c r="U12">
        <v>0</v>
      </c>
      <c r="V12">
        <v>1229394650</v>
      </c>
      <c r="W12">
        <v>0</v>
      </c>
      <c r="X12">
        <v>1500580100</v>
      </c>
      <c r="Y12">
        <v>122051</v>
      </c>
      <c r="Z12">
        <v>530533200</v>
      </c>
      <c r="AA12">
        <v>41298</v>
      </c>
      <c r="AB12">
        <v>1495216700</v>
      </c>
      <c r="AC12">
        <v>0</v>
      </c>
      <c r="AD12">
        <v>1390284700</v>
      </c>
      <c r="AE12">
        <v>0</v>
      </c>
      <c r="AF12">
        <v>1479848700</v>
      </c>
      <c r="AG12">
        <v>109246</v>
      </c>
      <c r="AH12">
        <v>1515203600</v>
      </c>
      <c r="AI12">
        <v>115023</v>
      </c>
      <c r="AJ12">
        <v>1371321200</v>
      </c>
      <c r="AK12">
        <v>97886</v>
      </c>
      <c r="AL12">
        <v>1675435350</v>
      </c>
      <c r="AM12">
        <v>3959.7666669999999</v>
      </c>
      <c r="AN12">
        <v>1632366000</v>
      </c>
      <c r="AO12">
        <v>3545.7096769999998</v>
      </c>
      <c r="AP12">
        <v>2046333200</v>
      </c>
      <c r="AQ12">
        <v>4714.3225810000004</v>
      </c>
      <c r="AR12">
        <v>1796282750</v>
      </c>
      <c r="AS12">
        <v>4447.0645160000004</v>
      </c>
      <c r="AT12">
        <v>1365968400</v>
      </c>
      <c r="AU12">
        <v>3162.6428569999998</v>
      </c>
      <c r="AV12">
        <v>1802871300</v>
      </c>
      <c r="AW12">
        <v>4083.9354840000001</v>
      </c>
      <c r="AX12">
        <v>1719273050</v>
      </c>
      <c r="AY12">
        <v>4005</v>
      </c>
      <c r="AZ12">
        <v>1543461400</v>
      </c>
      <c r="BA12">
        <v>3234.4838709999999</v>
      </c>
      <c r="BB12">
        <v>1493232950</v>
      </c>
      <c r="BC12">
        <v>3230.4838709999999</v>
      </c>
      <c r="BD12">
        <v>1653301050</v>
      </c>
      <c r="BE12">
        <v>3652.6</v>
      </c>
      <c r="BF12">
        <v>1701693550</v>
      </c>
      <c r="BG12">
        <v>3702.1935480000002</v>
      </c>
      <c r="BH12">
        <v>1506771400</v>
      </c>
      <c r="BI12">
        <v>3269.4666670000001</v>
      </c>
      <c r="BJ12">
        <v>1660511900</v>
      </c>
      <c r="BK12">
        <v>102212</v>
      </c>
      <c r="BL12">
        <v>1797044050</v>
      </c>
      <c r="BM12">
        <v>110736</v>
      </c>
      <c r="BN12">
        <v>2224884950</v>
      </c>
      <c r="BO12">
        <v>145866</v>
      </c>
      <c r="BP12">
        <v>2037028200</v>
      </c>
      <c r="BQ12">
        <v>143371</v>
      </c>
      <c r="BR12">
        <v>1500550400</v>
      </c>
      <c r="BS12">
        <v>89177</v>
      </c>
      <c r="BT12">
        <v>1919087550</v>
      </c>
      <c r="BU12">
        <v>126207</v>
      </c>
      <c r="BV12">
        <v>1874052800</v>
      </c>
      <c r="BW12">
        <v>122572</v>
      </c>
      <c r="BX12">
        <v>1862167170</v>
      </c>
      <c r="BY12">
        <v>119658</v>
      </c>
      <c r="BZ12">
        <v>1658556700</v>
      </c>
      <c r="CA12">
        <v>101423</v>
      </c>
      <c r="CB12">
        <v>1865765550</v>
      </c>
      <c r="CC12">
        <v>112811</v>
      </c>
      <c r="CD12">
        <v>1905969200</v>
      </c>
      <c r="CE12">
        <v>117698</v>
      </c>
      <c r="CF12">
        <v>1646320050</v>
      </c>
      <c r="CG12">
        <v>99276</v>
      </c>
      <c r="CH12">
        <v>11700</v>
      </c>
      <c r="CI12">
        <v>14100</v>
      </c>
      <c r="CJ12">
        <v>15800</v>
      </c>
      <c r="CK12">
        <v>20200</v>
      </c>
      <c r="CL12">
        <v>34400</v>
      </c>
      <c r="CM12">
        <v>44200</v>
      </c>
      <c r="CN12">
        <v>50100</v>
      </c>
      <c r="CO12">
        <v>0</v>
      </c>
      <c r="CP12">
        <v>0</v>
      </c>
      <c r="CQ12">
        <v>0</v>
      </c>
      <c r="CR12">
        <v>0</v>
      </c>
      <c r="CS12">
        <v>3.393809788</v>
      </c>
      <c r="CT12">
        <v>-75.203733479999997</v>
      </c>
    </row>
    <row r="13" spans="1:98" x14ac:dyDescent="0.3">
      <c r="A13" t="s">
        <v>159</v>
      </c>
      <c r="B13" t="s">
        <v>111</v>
      </c>
      <c r="C13">
        <v>2505</v>
      </c>
      <c r="D13" t="s">
        <v>160</v>
      </c>
      <c r="E13">
        <v>76</v>
      </c>
      <c r="F13" t="s">
        <v>161</v>
      </c>
      <c r="G13" t="s">
        <v>133</v>
      </c>
      <c r="H13" t="s">
        <v>111</v>
      </c>
      <c r="I13" t="s">
        <v>162</v>
      </c>
      <c r="J13" t="s">
        <v>135</v>
      </c>
      <c r="K13">
        <v>-1</v>
      </c>
      <c r="L13">
        <v>-1</v>
      </c>
      <c r="M13" t="s">
        <v>163</v>
      </c>
      <c r="N13">
        <v>3157865200</v>
      </c>
      <c r="O13">
        <v>412043</v>
      </c>
      <c r="P13">
        <v>3579658700</v>
      </c>
      <c r="Q13">
        <v>468952</v>
      </c>
      <c r="R13">
        <v>3973402900</v>
      </c>
      <c r="S13">
        <v>524790</v>
      </c>
      <c r="T13">
        <v>3152839800</v>
      </c>
      <c r="U13">
        <v>425420</v>
      </c>
      <c r="V13">
        <v>3044381500</v>
      </c>
      <c r="W13">
        <v>395937</v>
      </c>
      <c r="X13">
        <v>3709003500</v>
      </c>
      <c r="Y13">
        <v>482301</v>
      </c>
      <c r="Z13">
        <v>3403417900</v>
      </c>
      <c r="AA13">
        <v>444898</v>
      </c>
      <c r="AB13">
        <v>3252544650</v>
      </c>
      <c r="AC13">
        <v>425982</v>
      </c>
      <c r="AD13">
        <v>3333523200</v>
      </c>
      <c r="AE13">
        <v>439171</v>
      </c>
      <c r="AF13">
        <v>3502383500</v>
      </c>
      <c r="AG13">
        <v>462372</v>
      </c>
      <c r="AH13">
        <v>3497736600</v>
      </c>
      <c r="AI13">
        <v>462926</v>
      </c>
      <c r="AJ13">
        <v>3347755200</v>
      </c>
      <c r="AK13">
        <v>444007</v>
      </c>
      <c r="AL13">
        <v>3565013800</v>
      </c>
      <c r="AM13">
        <v>14948.766670000001</v>
      </c>
      <c r="AN13">
        <v>3873777200</v>
      </c>
      <c r="AO13">
        <v>15643.54839</v>
      </c>
      <c r="AP13">
        <v>4147623600</v>
      </c>
      <c r="AQ13">
        <v>16874.32258</v>
      </c>
      <c r="AR13">
        <v>3682356400</v>
      </c>
      <c r="AS13">
        <v>15189.22581</v>
      </c>
      <c r="AT13">
        <v>3322669400</v>
      </c>
      <c r="AU13">
        <v>14917.89286</v>
      </c>
      <c r="AV13">
        <v>3967965200</v>
      </c>
      <c r="AW13">
        <v>15790.54839</v>
      </c>
      <c r="AX13">
        <v>3717943700</v>
      </c>
      <c r="AY13">
        <v>15555.6</v>
      </c>
      <c r="AZ13">
        <v>3696703800</v>
      </c>
      <c r="BA13">
        <v>15067.77419</v>
      </c>
      <c r="BB13">
        <v>3693053600</v>
      </c>
      <c r="BC13">
        <v>15083.09677</v>
      </c>
      <c r="BD13">
        <v>3537194200</v>
      </c>
      <c r="BE13">
        <v>14937.266670000001</v>
      </c>
      <c r="BF13">
        <v>3483861100</v>
      </c>
      <c r="BG13">
        <v>14171.80645</v>
      </c>
      <c r="BH13">
        <v>3464762600</v>
      </c>
      <c r="BI13">
        <v>14505.43333</v>
      </c>
      <c r="BJ13">
        <v>3698563500</v>
      </c>
      <c r="BK13">
        <v>452376</v>
      </c>
      <c r="BL13">
        <v>4044948900</v>
      </c>
      <c r="BM13">
        <v>487530</v>
      </c>
      <c r="BN13">
        <v>0</v>
      </c>
      <c r="BO13">
        <v>0</v>
      </c>
      <c r="BP13">
        <v>3797149000</v>
      </c>
      <c r="BQ13">
        <v>469229</v>
      </c>
      <c r="BR13">
        <v>3499018400</v>
      </c>
      <c r="BS13">
        <v>423858</v>
      </c>
      <c r="BT13">
        <v>4041849000</v>
      </c>
      <c r="BU13">
        <v>488886</v>
      </c>
      <c r="BV13">
        <v>3806070700</v>
      </c>
      <c r="BW13">
        <v>460400</v>
      </c>
      <c r="BX13">
        <v>3893755600</v>
      </c>
      <c r="BY13">
        <v>472464</v>
      </c>
      <c r="BZ13">
        <v>3831154200</v>
      </c>
      <c r="CA13">
        <v>467533</v>
      </c>
      <c r="CB13">
        <v>0</v>
      </c>
      <c r="CC13">
        <v>0</v>
      </c>
      <c r="CD13">
        <v>4006129100</v>
      </c>
      <c r="CE13">
        <v>489194</v>
      </c>
      <c r="CF13">
        <v>3821469900</v>
      </c>
      <c r="CG13">
        <v>462452</v>
      </c>
      <c r="CH13">
        <v>8700</v>
      </c>
      <c r="CI13">
        <v>10400</v>
      </c>
      <c r="CJ13">
        <v>28100</v>
      </c>
      <c r="CK13">
        <v>36400</v>
      </c>
      <c r="CL13">
        <v>41900</v>
      </c>
      <c r="CM13">
        <v>0</v>
      </c>
      <c r="CN13">
        <v>0</v>
      </c>
      <c r="CO13">
        <v>0</v>
      </c>
      <c r="CP13">
        <v>0</v>
      </c>
      <c r="CQ13">
        <v>19800</v>
      </c>
      <c r="CR13">
        <v>10000</v>
      </c>
      <c r="CS13">
        <v>3.5007221990000001</v>
      </c>
      <c r="CT13">
        <v>-76.44302716</v>
      </c>
    </row>
    <row r="14" spans="1:98" x14ac:dyDescent="0.3">
      <c r="A14" t="s">
        <v>164</v>
      </c>
      <c r="B14" t="s">
        <v>111</v>
      </c>
      <c r="C14">
        <v>2505</v>
      </c>
      <c r="D14" t="s">
        <v>160</v>
      </c>
      <c r="E14">
        <v>76</v>
      </c>
      <c r="F14" t="s">
        <v>165</v>
      </c>
      <c r="G14" t="s">
        <v>133</v>
      </c>
      <c r="H14" t="s">
        <v>111</v>
      </c>
      <c r="I14" t="s">
        <v>162</v>
      </c>
      <c r="J14" t="s">
        <v>135</v>
      </c>
      <c r="K14">
        <v>-1</v>
      </c>
      <c r="L14">
        <v>-1</v>
      </c>
      <c r="M14" t="s">
        <v>166</v>
      </c>
      <c r="N14">
        <v>2181987600</v>
      </c>
      <c r="O14">
        <v>275667</v>
      </c>
      <c r="P14">
        <v>2477328200</v>
      </c>
      <c r="Q14">
        <v>307524</v>
      </c>
      <c r="R14">
        <v>2729016900</v>
      </c>
      <c r="S14">
        <v>350669</v>
      </c>
      <c r="T14">
        <v>2226479650</v>
      </c>
      <c r="U14">
        <v>290790</v>
      </c>
      <c r="V14">
        <v>2115899600</v>
      </c>
      <c r="W14">
        <v>263613</v>
      </c>
      <c r="X14">
        <v>2430063100</v>
      </c>
      <c r="Y14">
        <v>306187</v>
      </c>
      <c r="Z14">
        <v>2265038800</v>
      </c>
      <c r="AA14">
        <v>287072</v>
      </c>
      <c r="AB14">
        <v>2254341200</v>
      </c>
      <c r="AC14">
        <v>284751</v>
      </c>
      <c r="AD14">
        <v>2284038900</v>
      </c>
      <c r="AE14">
        <v>291319</v>
      </c>
      <c r="AF14">
        <v>2375718100</v>
      </c>
      <c r="AG14">
        <v>303109</v>
      </c>
      <c r="AH14">
        <v>2410318200</v>
      </c>
      <c r="AI14">
        <v>305690</v>
      </c>
      <c r="AJ14">
        <v>2336541000</v>
      </c>
      <c r="AK14">
        <v>292953</v>
      </c>
      <c r="AL14">
        <v>2458036900</v>
      </c>
      <c r="AM14">
        <v>9843.0333329999994</v>
      </c>
      <c r="AN14">
        <v>2745261500</v>
      </c>
      <c r="AO14">
        <v>10311.67742</v>
      </c>
      <c r="AP14">
        <v>3053687900</v>
      </c>
      <c r="AQ14">
        <v>11662.96774</v>
      </c>
      <c r="AR14">
        <v>2594058900</v>
      </c>
      <c r="AS14">
        <v>10253.16129</v>
      </c>
      <c r="AT14">
        <v>2378669000</v>
      </c>
      <c r="AU14">
        <v>10019.96429</v>
      </c>
      <c r="AV14">
        <v>2747982600</v>
      </c>
      <c r="AW14">
        <v>10369.45161</v>
      </c>
      <c r="AX14">
        <v>2578916300</v>
      </c>
      <c r="AY14">
        <v>10223</v>
      </c>
      <c r="AZ14">
        <v>2577830200</v>
      </c>
      <c r="BA14">
        <v>9962.9032260000004</v>
      </c>
      <c r="BB14">
        <v>2658571420</v>
      </c>
      <c r="BC14">
        <v>10310.90323</v>
      </c>
      <c r="BD14">
        <v>2579101900</v>
      </c>
      <c r="BE14">
        <v>10282.46667</v>
      </c>
      <c r="BF14">
        <v>2596735300</v>
      </c>
      <c r="BG14">
        <v>10047.70968</v>
      </c>
      <c r="BH14">
        <v>2557455200</v>
      </c>
      <c r="BI14">
        <v>10010.333329999999</v>
      </c>
      <c r="BJ14">
        <v>2713239800</v>
      </c>
      <c r="BK14">
        <v>310079</v>
      </c>
      <c r="BL14">
        <v>2991994800</v>
      </c>
      <c r="BM14">
        <v>329820</v>
      </c>
      <c r="BN14">
        <v>0</v>
      </c>
      <c r="BO14">
        <v>0</v>
      </c>
      <c r="BP14">
        <v>2762069500</v>
      </c>
      <c r="BQ14">
        <v>323527</v>
      </c>
      <c r="BR14">
        <v>2536016300</v>
      </c>
      <c r="BS14">
        <v>286893</v>
      </c>
      <c r="BT14">
        <v>2924671500</v>
      </c>
      <c r="BU14">
        <v>325536</v>
      </c>
      <c r="BV14">
        <v>2798393300</v>
      </c>
      <c r="BW14">
        <v>311339</v>
      </c>
      <c r="BX14">
        <v>2716234400</v>
      </c>
      <c r="BY14">
        <v>313297</v>
      </c>
      <c r="BZ14">
        <v>2805829900</v>
      </c>
      <c r="CA14">
        <v>318460</v>
      </c>
      <c r="CB14">
        <v>0</v>
      </c>
      <c r="CC14">
        <v>0</v>
      </c>
      <c r="CD14">
        <v>2955686500</v>
      </c>
      <c r="CE14">
        <v>330766</v>
      </c>
      <c r="CF14">
        <v>2858552900</v>
      </c>
      <c r="CG14">
        <v>314719</v>
      </c>
      <c r="CH14">
        <v>8700</v>
      </c>
      <c r="CI14">
        <v>10400</v>
      </c>
      <c r="CJ14">
        <v>28100</v>
      </c>
      <c r="CK14">
        <v>36400</v>
      </c>
      <c r="CL14">
        <v>41900</v>
      </c>
      <c r="CM14">
        <v>0</v>
      </c>
      <c r="CN14">
        <v>0</v>
      </c>
      <c r="CO14">
        <v>0</v>
      </c>
      <c r="CP14">
        <v>0</v>
      </c>
      <c r="CQ14">
        <v>19800</v>
      </c>
      <c r="CR14">
        <v>10000</v>
      </c>
      <c r="CS14">
        <v>3.523539983</v>
      </c>
      <c r="CT14">
        <v>-76.343163730000001</v>
      </c>
    </row>
    <row r="15" spans="1:98" x14ac:dyDescent="0.3">
      <c r="A15" t="s">
        <v>167</v>
      </c>
      <c r="B15" t="s">
        <v>111</v>
      </c>
      <c r="C15">
        <v>2301</v>
      </c>
      <c r="D15" t="s">
        <v>160</v>
      </c>
      <c r="E15">
        <v>76</v>
      </c>
      <c r="F15" t="s">
        <v>168</v>
      </c>
      <c r="G15" t="s">
        <v>133</v>
      </c>
      <c r="H15" t="s">
        <v>111</v>
      </c>
      <c r="I15" t="s">
        <v>169</v>
      </c>
      <c r="J15" t="s">
        <v>135</v>
      </c>
      <c r="K15">
        <v>-1</v>
      </c>
      <c r="L15">
        <v>-1</v>
      </c>
      <c r="M15" t="s">
        <v>170</v>
      </c>
      <c r="N15">
        <v>1641204000</v>
      </c>
      <c r="O15">
        <v>182076</v>
      </c>
      <c r="P15">
        <v>1827360000</v>
      </c>
      <c r="Q15">
        <v>196328</v>
      </c>
      <c r="R15">
        <v>1922898400</v>
      </c>
      <c r="S15">
        <v>214907</v>
      </c>
      <c r="T15">
        <v>1690937300</v>
      </c>
      <c r="U15">
        <v>193386</v>
      </c>
      <c r="V15">
        <v>1720211300</v>
      </c>
      <c r="W15">
        <v>187246</v>
      </c>
      <c r="X15">
        <v>1759445000</v>
      </c>
      <c r="Y15">
        <v>194543</v>
      </c>
      <c r="Z15">
        <v>1724369600</v>
      </c>
      <c r="AA15">
        <v>189967</v>
      </c>
      <c r="AB15">
        <v>1733638300</v>
      </c>
      <c r="AC15">
        <v>192522</v>
      </c>
      <c r="AD15">
        <v>1708811800</v>
      </c>
      <c r="AE15">
        <v>191077</v>
      </c>
      <c r="AF15">
        <v>1698401000</v>
      </c>
      <c r="AG15">
        <v>189018</v>
      </c>
      <c r="AH15">
        <v>1742333500</v>
      </c>
      <c r="AI15">
        <v>190355</v>
      </c>
      <c r="AJ15">
        <v>1705936950</v>
      </c>
      <c r="AK15">
        <v>187201</v>
      </c>
      <c r="AL15">
        <v>1729829700</v>
      </c>
      <c r="AM15">
        <v>5994.6333329999998</v>
      </c>
      <c r="AN15">
        <v>1915259900</v>
      </c>
      <c r="AO15">
        <v>6160.580645</v>
      </c>
      <c r="AP15">
        <v>2011450800</v>
      </c>
      <c r="AQ15">
        <v>6586.4838710000004</v>
      </c>
      <c r="AR15">
        <v>1727875500</v>
      </c>
      <c r="AS15">
        <v>5980.3548389999996</v>
      </c>
      <c r="AT15">
        <v>1716461200</v>
      </c>
      <c r="AU15">
        <v>6208.2857139999996</v>
      </c>
      <c r="AV15">
        <v>1859487900</v>
      </c>
      <c r="AW15">
        <v>6155.16129</v>
      </c>
      <c r="AX15">
        <v>1861546300</v>
      </c>
      <c r="AY15">
        <v>6370.2333330000001</v>
      </c>
      <c r="AZ15">
        <v>1836195200</v>
      </c>
      <c r="BA15">
        <v>6166.0967739999996</v>
      </c>
      <c r="BB15">
        <v>1844000300</v>
      </c>
      <c r="BC15">
        <v>6095.4516130000002</v>
      </c>
      <c r="BD15">
        <v>1756159600</v>
      </c>
      <c r="BE15">
        <v>6004.7333330000001</v>
      </c>
      <c r="BF15">
        <v>1759941800</v>
      </c>
      <c r="BG15">
        <v>5704.16129</v>
      </c>
      <c r="BH15">
        <v>1757874700</v>
      </c>
      <c r="BI15">
        <v>5829.8666670000002</v>
      </c>
      <c r="BJ15">
        <v>1846570200</v>
      </c>
      <c r="BK15">
        <v>176809</v>
      </c>
      <c r="BL15">
        <v>2135398700</v>
      </c>
      <c r="BM15">
        <v>193895</v>
      </c>
      <c r="BN15">
        <v>0</v>
      </c>
      <c r="BO15">
        <v>0</v>
      </c>
      <c r="BP15">
        <v>1792267800</v>
      </c>
      <c r="BQ15">
        <v>177434</v>
      </c>
      <c r="BR15">
        <v>1702298900</v>
      </c>
      <c r="BS15">
        <v>163238</v>
      </c>
      <c r="BT15">
        <v>2056184600</v>
      </c>
      <c r="BU15">
        <v>188432</v>
      </c>
      <c r="BV15">
        <v>1983673500</v>
      </c>
      <c r="BW15">
        <v>183256</v>
      </c>
      <c r="BX15">
        <v>1850722700</v>
      </c>
      <c r="BY15">
        <v>181611</v>
      </c>
      <c r="BZ15">
        <v>1967377000</v>
      </c>
      <c r="CA15">
        <v>184195</v>
      </c>
      <c r="CB15">
        <v>0</v>
      </c>
      <c r="CC15">
        <v>0</v>
      </c>
      <c r="CD15">
        <v>2146739700</v>
      </c>
      <c r="CE15">
        <v>195956</v>
      </c>
      <c r="CF15">
        <v>2051436500</v>
      </c>
      <c r="CG15">
        <v>187396</v>
      </c>
      <c r="CH15">
        <v>8600</v>
      </c>
      <c r="CI15">
        <v>10300</v>
      </c>
      <c r="CJ15">
        <v>27800</v>
      </c>
      <c r="CK15">
        <v>36300</v>
      </c>
      <c r="CL15">
        <v>41800</v>
      </c>
      <c r="CM15">
        <v>0</v>
      </c>
      <c r="CN15">
        <v>0</v>
      </c>
      <c r="CO15">
        <v>0</v>
      </c>
      <c r="CP15">
        <v>0</v>
      </c>
      <c r="CQ15">
        <v>19800</v>
      </c>
      <c r="CR15">
        <v>10000</v>
      </c>
      <c r="CS15">
        <v>3.5573834780000002</v>
      </c>
      <c r="CT15">
        <v>-76.462570729999996</v>
      </c>
    </row>
    <row r="16" spans="1:98" x14ac:dyDescent="0.3">
      <c r="A16" t="s">
        <v>171</v>
      </c>
      <c r="B16" t="s">
        <v>111</v>
      </c>
      <c r="C16" t="s">
        <v>172</v>
      </c>
      <c r="D16" t="s">
        <v>160</v>
      </c>
      <c r="E16">
        <v>76</v>
      </c>
      <c r="F16" t="s">
        <v>173</v>
      </c>
      <c r="G16" t="s">
        <v>133</v>
      </c>
      <c r="H16" t="s">
        <v>111</v>
      </c>
      <c r="I16" t="s">
        <v>174</v>
      </c>
      <c r="J16" t="s">
        <v>135</v>
      </c>
      <c r="K16">
        <v>-1</v>
      </c>
      <c r="L16">
        <v>-1</v>
      </c>
      <c r="M16" t="s">
        <v>175</v>
      </c>
      <c r="N16">
        <v>315438000</v>
      </c>
      <c r="O16">
        <v>24152</v>
      </c>
      <c r="P16">
        <v>366722200</v>
      </c>
      <c r="Q16">
        <v>26939</v>
      </c>
      <c r="R16">
        <v>427903100</v>
      </c>
      <c r="S16">
        <v>30527</v>
      </c>
      <c r="T16">
        <v>314369500</v>
      </c>
      <c r="U16">
        <v>25437</v>
      </c>
      <c r="V16">
        <v>313712000</v>
      </c>
      <c r="W16">
        <v>22339</v>
      </c>
      <c r="X16">
        <v>426460800</v>
      </c>
      <c r="Y16">
        <v>29884</v>
      </c>
      <c r="Z16">
        <v>348573200</v>
      </c>
      <c r="AA16">
        <v>26254</v>
      </c>
      <c r="AB16">
        <v>338816400</v>
      </c>
      <c r="AC16">
        <v>24585</v>
      </c>
      <c r="AD16">
        <v>355823300</v>
      </c>
      <c r="AE16">
        <v>25983</v>
      </c>
      <c r="AF16">
        <v>360679700</v>
      </c>
      <c r="AG16">
        <v>25843</v>
      </c>
      <c r="AH16">
        <v>397802500</v>
      </c>
      <c r="AI16">
        <v>27635</v>
      </c>
      <c r="AJ16">
        <v>388232600</v>
      </c>
      <c r="AK16">
        <v>26701</v>
      </c>
      <c r="AL16">
        <v>388622300</v>
      </c>
      <c r="AM16">
        <v>911.3666667</v>
      </c>
      <c r="AN16">
        <v>398408600</v>
      </c>
      <c r="AO16">
        <v>884.90322579999997</v>
      </c>
      <c r="AP16">
        <v>494689100</v>
      </c>
      <c r="AQ16">
        <v>1078.7741940000001</v>
      </c>
      <c r="AR16">
        <v>382332900</v>
      </c>
      <c r="AS16">
        <v>909.67741939999996</v>
      </c>
      <c r="AT16">
        <v>378850600</v>
      </c>
      <c r="AU16">
        <v>875.5</v>
      </c>
      <c r="AV16">
        <v>457830300</v>
      </c>
      <c r="AW16">
        <v>946.35483869999996</v>
      </c>
      <c r="AX16">
        <v>399887000</v>
      </c>
      <c r="AY16">
        <v>911.7</v>
      </c>
      <c r="AZ16">
        <v>389335100</v>
      </c>
      <c r="BA16">
        <v>859.35483869999996</v>
      </c>
      <c r="BB16">
        <v>390505000</v>
      </c>
      <c r="BC16">
        <v>844.74193549999995</v>
      </c>
      <c r="BD16">
        <v>444984100</v>
      </c>
      <c r="BE16">
        <v>926.3</v>
      </c>
      <c r="BF16">
        <v>452592600</v>
      </c>
      <c r="BG16">
        <v>892.80645159999995</v>
      </c>
      <c r="BH16">
        <v>405826200</v>
      </c>
      <c r="BI16">
        <v>857.73333330000003</v>
      </c>
      <c r="BJ16">
        <v>551514600</v>
      </c>
      <c r="BK16">
        <v>30514</v>
      </c>
      <c r="BL16">
        <v>481942000</v>
      </c>
      <c r="BM16">
        <v>29391</v>
      </c>
      <c r="BN16">
        <v>0</v>
      </c>
      <c r="BO16">
        <v>0</v>
      </c>
      <c r="BP16">
        <v>465461300</v>
      </c>
      <c r="BQ16">
        <v>28642</v>
      </c>
      <c r="BR16">
        <v>462022300</v>
      </c>
      <c r="BS16">
        <v>26527</v>
      </c>
      <c r="BT16">
        <v>468112600</v>
      </c>
      <c r="BU16">
        <v>29668</v>
      </c>
      <c r="BV16">
        <v>473722600</v>
      </c>
      <c r="BW16">
        <v>27886</v>
      </c>
      <c r="BX16">
        <v>499995200</v>
      </c>
      <c r="BY16">
        <v>30714</v>
      </c>
      <c r="BZ16">
        <v>470090200</v>
      </c>
      <c r="CA16">
        <v>27657</v>
      </c>
      <c r="CB16">
        <v>0</v>
      </c>
      <c r="CC16">
        <v>0</v>
      </c>
      <c r="CD16">
        <v>494548200</v>
      </c>
      <c r="CE16">
        <v>29843</v>
      </c>
      <c r="CF16">
        <v>450834500</v>
      </c>
      <c r="CG16">
        <v>27646</v>
      </c>
      <c r="CH16">
        <v>8600</v>
      </c>
      <c r="CI16">
        <v>10300</v>
      </c>
      <c r="CJ16">
        <v>27800</v>
      </c>
      <c r="CK16">
        <v>36300</v>
      </c>
      <c r="CL16">
        <v>41800</v>
      </c>
      <c r="CM16">
        <v>0</v>
      </c>
      <c r="CN16">
        <v>0</v>
      </c>
      <c r="CO16">
        <v>0</v>
      </c>
      <c r="CP16">
        <v>0</v>
      </c>
      <c r="CQ16">
        <v>19800</v>
      </c>
      <c r="CR16">
        <v>10000</v>
      </c>
      <c r="CS16">
        <v>3.6275982290000002</v>
      </c>
      <c r="CT16">
        <v>-76.457670289999996</v>
      </c>
    </row>
    <row r="17" spans="1:98" x14ac:dyDescent="0.3">
      <c r="A17" t="s">
        <v>176</v>
      </c>
      <c r="B17" t="s">
        <v>177</v>
      </c>
      <c r="C17">
        <v>6509</v>
      </c>
      <c r="D17" t="s">
        <v>178</v>
      </c>
      <c r="E17">
        <v>50</v>
      </c>
      <c r="F17" t="s">
        <v>179</v>
      </c>
      <c r="G17" t="s">
        <v>180</v>
      </c>
      <c r="H17" t="s">
        <v>103</v>
      </c>
      <c r="I17" t="s">
        <v>181</v>
      </c>
      <c r="J17" t="s">
        <v>182</v>
      </c>
      <c r="K17" t="s">
        <v>183</v>
      </c>
      <c r="L17" t="s">
        <v>184</v>
      </c>
      <c r="M17" t="s">
        <v>185</v>
      </c>
      <c r="N17">
        <v>1002763350</v>
      </c>
      <c r="O17">
        <v>0</v>
      </c>
      <c r="P17">
        <v>1162074000</v>
      </c>
      <c r="Q17">
        <v>0</v>
      </c>
      <c r="R17">
        <v>1244453450</v>
      </c>
      <c r="S17">
        <v>0</v>
      </c>
      <c r="T17">
        <v>1342646550</v>
      </c>
      <c r="U17">
        <v>0</v>
      </c>
      <c r="V17">
        <v>1042264450</v>
      </c>
      <c r="W17">
        <v>0</v>
      </c>
      <c r="X17">
        <v>1056668200</v>
      </c>
      <c r="Y17">
        <v>0</v>
      </c>
      <c r="Z17">
        <v>1057758950</v>
      </c>
      <c r="AA17">
        <v>0</v>
      </c>
      <c r="AB17">
        <v>1115257250</v>
      </c>
      <c r="AC17">
        <v>0</v>
      </c>
      <c r="AD17">
        <v>1043285900</v>
      </c>
      <c r="AE17">
        <v>0</v>
      </c>
      <c r="AF17">
        <v>1097987650</v>
      </c>
      <c r="AG17">
        <v>0</v>
      </c>
      <c r="AH17">
        <v>1104296150</v>
      </c>
      <c r="AI17">
        <v>0</v>
      </c>
      <c r="AJ17">
        <v>1089657050</v>
      </c>
      <c r="AK17">
        <v>0</v>
      </c>
      <c r="AL17">
        <v>1144189450</v>
      </c>
      <c r="AM17">
        <v>0</v>
      </c>
      <c r="AN17">
        <v>1251547550</v>
      </c>
      <c r="AO17">
        <v>0</v>
      </c>
      <c r="AP17">
        <v>1316415250</v>
      </c>
      <c r="AQ17">
        <v>0</v>
      </c>
      <c r="AR17">
        <v>1368357950</v>
      </c>
      <c r="AS17">
        <v>0</v>
      </c>
      <c r="AT17">
        <v>1106591000</v>
      </c>
      <c r="AU17">
        <v>0</v>
      </c>
      <c r="AV17">
        <v>1189345400</v>
      </c>
      <c r="AW17">
        <v>0</v>
      </c>
      <c r="AX17">
        <v>1074335350</v>
      </c>
      <c r="AY17">
        <v>0</v>
      </c>
      <c r="AZ17">
        <v>1168054300</v>
      </c>
      <c r="BA17">
        <v>0</v>
      </c>
      <c r="BB17">
        <v>1103495950</v>
      </c>
      <c r="BC17">
        <v>0</v>
      </c>
      <c r="BD17">
        <v>1165313050</v>
      </c>
      <c r="BE17">
        <v>0</v>
      </c>
      <c r="BF17">
        <v>1169567100</v>
      </c>
      <c r="BG17">
        <v>0</v>
      </c>
      <c r="BH17">
        <v>1123515500</v>
      </c>
      <c r="BI17">
        <v>0</v>
      </c>
      <c r="BJ17">
        <v>1109479700</v>
      </c>
      <c r="BK17">
        <v>0</v>
      </c>
      <c r="BL17">
        <v>1164322650</v>
      </c>
      <c r="BM17">
        <v>0</v>
      </c>
      <c r="BN17">
        <v>1324435850</v>
      </c>
      <c r="BO17">
        <v>0</v>
      </c>
      <c r="BP17">
        <v>1402580750</v>
      </c>
      <c r="BQ17">
        <v>0</v>
      </c>
      <c r="BR17">
        <v>1043677350</v>
      </c>
      <c r="BS17">
        <v>0</v>
      </c>
      <c r="BT17">
        <v>1187380700</v>
      </c>
      <c r="BU17">
        <v>0</v>
      </c>
      <c r="BV17">
        <v>1082694800</v>
      </c>
      <c r="BW17">
        <v>0</v>
      </c>
      <c r="BX17">
        <v>1193923050</v>
      </c>
      <c r="BY17">
        <v>0</v>
      </c>
      <c r="BZ17">
        <v>1090089250</v>
      </c>
      <c r="CA17">
        <v>0</v>
      </c>
      <c r="CB17">
        <v>1144437600</v>
      </c>
      <c r="CC17">
        <v>0</v>
      </c>
      <c r="CD17">
        <v>1168892600</v>
      </c>
      <c r="CE17">
        <v>0</v>
      </c>
      <c r="CF17">
        <v>1115173750</v>
      </c>
      <c r="CG17">
        <v>0</v>
      </c>
      <c r="CH17">
        <v>9700</v>
      </c>
      <c r="CI17">
        <v>19400</v>
      </c>
      <c r="CJ17">
        <v>13300</v>
      </c>
      <c r="CK17">
        <v>23300</v>
      </c>
      <c r="CL17">
        <v>34600</v>
      </c>
      <c r="CM17">
        <v>46000</v>
      </c>
      <c r="CN17">
        <v>50000</v>
      </c>
      <c r="CO17">
        <v>0</v>
      </c>
      <c r="CP17">
        <v>0</v>
      </c>
      <c r="CQ17">
        <v>0</v>
      </c>
      <c r="CR17">
        <v>0</v>
      </c>
      <c r="CS17">
        <v>3.6330427570000001</v>
      </c>
      <c r="CT17">
        <v>-73.706400110000004</v>
      </c>
    </row>
    <row r="18" spans="1:98" x14ac:dyDescent="0.3">
      <c r="A18" t="s">
        <v>186</v>
      </c>
      <c r="B18" t="s">
        <v>177</v>
      </c>
      <c r="C18">
        <v>6509</v>
      </c>
      <c r="D18" t="s">
        <v>178</v>
      </c>
      <c r="E18">
        <v>50</v>
      </c>
      <c r="F18" t="s">
        <v>179</v>
      </c>
      <c r="G18" t="s">
        <v>180</v>
      </c>
      <c r="H18" t="s">
        <v>103</v>
      </c>
      <c r="I18" t="s">
        <v>181</v>
      </c>
      <c r="J18" t="s">
        <v>182</v>
      </c>
      <c r="K18" t="s">
        <v>183</v>
      </c>
      <c r="L18" t="s">
        <v>184</v>
      </c>
      <c r="M18" t="s">
        <v>185</v>
      </c>
      <c r="N18">
        <v>1002763350</v>
      </c>
      <c r="O18">
        <v>94471</v>
      </c>
      <c r="P18">
        <v>1162074000</v>
      </c>
      <c r="Q18">
        <v>107695</v>
      </c>
      <c r="R18">
        <v>1244453450</v>
      </c>
      <c r="S18">
        <v>120307</v>
      </c>
      <c r="T18">
        <v>1342646550</v>
      </c>
      <c r="U18">
        <v>133083</v>
      </c>
      <c r="V18">
        <v>1042264450</v>
      </c>
      <c r="W18">
        <v>95187</v>
      </c>
      <c r="X18">
        <v>1056668200</v>
      </c>
      <c r="Y18">
        <v>102774</v>
      </c>
      <c r="Z18">
        <v>1057758950</v>
      </c>
      <c r="AA18">
        <v>101346</v>
      </c>
      <c r="AB18">
        <v>1115257250</v>
      </c>
      <c r="AC18">
        <v>107072</v>
      </c>
      <c r="AD18">
        <v>1043285900</v>
      </c>
      <c r="AE18">
        <v>99765</v>
      </c>
      <c r="AF18">
        <v>1097987650</v>
      </c>
      <c r="AG18">
        <v>105113</v>
      </c>
      <c r="AH18">
        <v>1104296150</v>
      </c>
      <c r="AI18">
        <v>106630</v>
      </c>
      <c r="AJ18">
        <v>1089657050</v>
      </c>
      <c r="AK18">
        <v>100733</v>
      </c>
      <c r="AL18">
        <v>1144189450</v>
      </c>
      <c r="AM18">
        <v>3499.7</v>
      </c>
      <c r="AN18">
        <v>1251547550</v>
      </c>
      <c r="AO18">
        <v>3585.0322580000002</v>
      </c>
      <c r="AP18">
        <v>1316415250</v>
      </c>
      <c r="AQ18">
        <v>3942.9032259999999</v>
      </c>
      <c r="AR18">
        <v>1368357950</v>
      </c>
      <c r="AS18">
        <v>4208.4516130000002</v>
      </c>
      <c r="AT18">
        <v>1106591000</v>
      </c>
      <c r="AU18">
        <v>3420</v>
      </c>
      <c r="AV18">
        <v>1189345400</v>
      </c>
      <c r="AW18">
        <v>3384.2258059999999</v>
      </c>
      <c r="AX18">
        <v>1074335350</v>
      </c>
      <c r="AY18">
        <v>3273.4666670000001</v>
      </c>
      <c r="AZ18">
        <v>1168054300</v>
      </c>
      <c r="BA18">
        <v>3356.8709680000002</v>
      </c>
      <c r="BB18">
        <v>1103495950</v>
      </c>
      <c r="BC18">
        <v>3229.6129030000002</v>
      </c>
      <c r="BD18">
        <v>1165313050</v>
      </c>
      <c r="BE18">
        <v>3535.666667</v>
      </c>
      <c r="BF18">
        <v>1169567100</v>
      </c>
      <c r="BG18">
        <v>3447.3548390000001</v>
      </c>
      <c r="BH18">
        <v>1123515500</v>
      </c>
      <c r="BI18">
        <v>3297.6333330000002</v>
      </c>
      <c r="BJ18">
        <v>1109479700</v>
      </c>
      <c r="BK18">
        <v>97267</v>
      </c>
      <c r="BL18">
        <v>1164322650</v>
      </c>
      <c r="BM18">
        <v>99967</v>
      </c>
      <c r="BN18">
        <v>1324435850</v>
      </c>
      <c r="BO18">
        <v>119374</v>
      </c>
      <c r="BP18">
        <v>1402580750</v>
      </c>
      <c r="BQ18">
        <v>128739</v>
      </c>
      <c r="BR18">
        <v>1043677350</v>
      </c>
      <c r="BS18">
        <v>89700</v>
      </c>
      <c r="BT18">
        <v>1187380700</v>
      </c>
      <c r="BU18">
        <v>102794</v>
      </c>
      <c r="BV18">
        <v>1082694800</v>
      </c>
      <c r="BW18">
        <v>95827</v>
      </c>
      <c r="BX18">
        <v>1193923050</v>
      </c>
      <c r="BY18">
        <v>106323</v>
      </c>
      <c r="BZ18">
        <v>1090089250</v>
      </c>
      <c r="CA18">
        <v>95708</v>
      </c>
      <c r="CB18">
        <v>1144437600</v>
      </c>
      <c r="CC18">
        <v>100835</v>
      </c>
      <c r="CD18">
        <v>1168892600</v>
      </c>
      <c r="CE18">
        <v>102903</v>
      </c>
      <c r="CF18">
        <v>1115173750</v>
      </c>
      <c r="CG18">
        <v>95431</v>
      </c>
      <c r="CH18">
        <v>9700</v>
      </c>
      <c r="CI18">
        <v>19400</v>
      </c>
      <c r="CJ18">
        <v>13300</v>
      </c>
      <c r="CK18">
        <v>23300</v>
      </c>
      <c r="CL18">
        <v>34600</v>
      </c>
      <c r="CM18">
        <v>46000</v>
      </c>
      <c r="CN18">
        <v>50000</v>
      </c>
      <c r="CO18">
        <v>0</v>
      </c>
      <c r="CP18">
        <v>0</v>
      </c>
      <c r="CQ18">
        <v>0</v>
      </c>
      <c r="CR18">
        <v>0</v>
      </c>
      <c r="CS18">
        <v>3.6330427570000001</v>
      </c>
      <c r="CT18">
        <v>-73.706400110000004</v>
      </c>
    </row>
    <row r="19" spans="1:98" x14ac:dyDescent="0.3">
      <c r="A19" t="s">
        <v>187</v>
      </c>
      <c r="B19" t="s">
        <v>111</v>
      </c>
      <c r="C19" t="s">
        <v>188</v>
      </c>
      <c r="D19" t="s">
        <v>160</v>
      </c>
      <c r="E19">
        <v>76</v>
      </c>
      <c r="F19" t="s">
        <v>189</v>
      </c>
      <c r="G19" t="s">
        <v>133</v>
      </c>
      <c r="H19" t="s">
        <v>111</v>
      </c>
      <c r="I19" t="s">
        <v>190</v>
      </c>
      <c r="J19" t="s">
        <v>135</v>
      </c>
      <c r="K19">
        <v>-1</v>
      </c>
      <c r="L19">
        <v>-1</v>
      </c>
      <c r="M19" t="s">
        <v>191</v>
      </c>
      <c r="N19">
        <v>849852300</v>
      </c>
      <c r="O19">
        <v>98059</v>
      </c>
      <c r="P19">
        <v>981119000</v>
      </c>
      <c r="Q19">
        <v>114292</v>
      </c>
      <c r="R19">
        <v>1076772400</v>
      </c>
      <c r="S19">
        <v>128032</v>
      </c>
      <c r="T19">
        <v>974653400</v>
      </c>
      <c r="U19">
        <v>118214</v>
      </c>
      <c r="V19">
        <v>831984700</v>
      </c>
      <c r="W19">
        <v>95641</v>
      </c>
      <c r="X19">
        <v>1066087600</v>
      </c>
      <c r="Y19">
        <v>121019</v>
      </c>
      <c r="Z19">
        <v>930049300</v>
      </c>
      <c r="AA19">
        <v>107063</v>
      </c>
      <c r="AB19">
        <v>942696600</v>
      </c>
      <c r="AC19">
        <v>109865</v>
      </c>
      <c r="AD19">
        <v>920097200</v>
      </c>
      <c r="AE19">
        <v>108318</v>
      </c>
      <c r="AF19">
        <v>935507700</v>
      </c>
      <c r="AG19">
        <v>110209</v>
      </c>
      <c r="AH19">
        <v>951523600</v>
      </c>
      <c r="AI19">
        <v>111438</v>
      </c>
      <c r="AJ19">
        <v>904634700</v>
      </c>
      <c r="AK19">
        <v>104970</v>
      </c>
      <c r="AL19">
        <v>1018701800</v>
      </c>
      <c r="AM19">
        <v>3781.666667</v>
      </c>
      <c r="AN19">
        <v>1060977900</v>
      </c>
      <c r="AO19">
        <v>3824.4516130000002</v>
      </c>
      <c r="AP19">
        <v>1181409800</v>
      </c>
      <c r="AQ19">
        <v>4327.1935480000002</v>
      </c>
      <c r="AR19">
        <v>1050381500</v>
      </c>
      <c r="AS19">
        <v>3952.258065</v>
      </c>
      <c r="AT19">
        <v>886527400</v>
      </c>
      <c r="AU19">
        <v>3493.1785709999999</v>
      </c>
      <c r="AV19">
        <v>1085042000</v>
      </c>
      <c r="AW19">
        <v>3935.83871</v>
      </c>
      <c r="AX19">
        <v>1017956400</v>
      </c>
      <c r="AY19">
        <v>3803.0666670000001</v>
      </c>
      <c r="AZ19">
        <v>999404100</v>
      </c>
      <c r="BA19">
        <v>3565.9032259999999</v>
      </c>
      <c r="BB19">
        <v>996169500</v>
      </c>
      <c r="BC19">
        <v>3608.3225809999999</v>
      </c>
      <c r="BD19">
        <v>1034617700</v>
      </c>
      <c r="BE19">
        <v>3849.9</v>
      </c>
      <c r="BF19">
        <v>1021876900</v>
      </c>
      <c r="BG19">
        <v>3691.1935480000002</v>
      </c>
      <c r="BH19">
        <v>973641100</v>
      </c>
      <c r="BI19">
        <v>3579.833333</v>
      </c>
      <c r="BJ19">
        <v>1034939500</v>
      </c>
      <c r="BK19">
        <v>110936</v>
      </c>
      <c r="BL19">
        <v>1108952900</v>
      </c>
      <c r="BM19">
        <v>118181</v>
      </c>
      <c r="BN19">
        <v>0</v>
      </c>
      <c r="BO19">
        <v>0</v>
      </c>
      <c r="BP19">
        <v>1125549400</v>
      </c>
      <c r="BQ19">
        <v>126205</v>
      </c>
      <c r="BR19">
        <v>943389600</v>
      </c>
      <c r="BS19">
        <v>100832</v>
      </c>
      <c r="BT19">
        <v>1126084100</v>
      </c>
      <c r="BU19">
        <v>121203</v>
      </c>
      <c r="BV19">
        <v>1043173100</v>
      </c>
      <c r="BW19">
        <v>112361</v>
      </c>
      <c r="BX19">
        <v>1083721700</v>
      </c>
      <c r="BY19">
        <v>116331</v>
      </c>
      <c r="BZ19">
        <v>1010033600</v>
      </c>
      <c r="CA19">
        <v>109066</v>
      </c>
      <c r="CB19">
        <v>0</v>
      </c>
      <c r="CC19">
        <v>0</v>
      </c>
      <c r="CD19">
        <v>1098654200</v>
      </c>
      <c r="CE19">
        <v>117288</v>
      </c>
      <c r="CF19">
        <v>1032416300</v>
      </c>
      <c r="CG19">
        <v>109342</v>
      </c>
      <c r="CH19">
        <v>8600</v>
      </c>
      <c r="CI19">
        <v>10300</v>
      </c>
      <c r="CJ19">
        <v>27800</v>
      </c>
      <c r="CK19">
        <v>36300</v>
      </c>
      <c r="CL19">
        <v>41800</v>
      </c>
      <c r="CM19">
        <v>0</v>
      </c>
      <c r="CN19">
        <v>0</v>
      </c>
      <c r="CO19">
        <v>0</v>
      </c>
      <c r="CP19">
        <v>0</v>
      </c>
      <c r="CQ19">
        <v>19800</v>
      </c>
      <c r="CR19">
        <v>10000</v>
      </c>
      <c r="CS19">
        <v>3.6438522089999998</v>
      </c>
      <c r="CT19">
        <v>-76.381156439999998</v>
      </c>
    </row>
    <row r="20" spans="1:98" x14ac:dyDescent="0.3">
      <c r="A20" t="s">
        <v>192</v>
      </c>
      <c r="B20" t="s">
        <v>111</v>
      </c>
      <c r="C20">
        <v>2505</v>
      </c>
      <c r="D20" t="s">
        <v>160</v>
      </c>
      <c r="E20">
        <v>76</v>
      </c>
      <c r="F20" t="s">
        <v>193</v>
      </c>
      <c r="G20" t="s">
        <v>133</v>
      </c>
      <c r="H20" t="s">
        <v>111</v>
      </c>
      <c r="I20" t="s">
        <v>162</v>
      </c>
      <c r="J20" t="s">
        <v>135</v>
      </c>
      <c r="K20">
        <v>-1</v>
      </c>
      <c r="L20">
        <v>-1</v>
      </c>
      <c r="M20" t="s">
        <v>194</v>
      </c>
      <c r="N20">
        <v>4079244350</v>
      </c>
      <c r="O20">
        <v>378349</v>
      </c>
      <c r="P20">
        <v>4828081900</v>
      </c>
      <c r="Q20">
        <v>450908</v>
      </c>
      <c r="R20">
        <v>5086835700</v>
      </c>
      <c r="S20">
        <v>516584</v>
      </c>
      <c r="T20">
        <v>4773608400</v>
      </c>
      <c r="U20">
        <v>478917</v>
      </c>
      <c r="V20">
        <v>4091217200</v>
      </c>
      <c r="W20">
        <v>371470</v>
      </c>
      <c r="X20">
        <v>4406528700</v>
      </c>
      <c r="Y20">
        <v>450448</v>
      </c>
      <c r="Z20">
        <v>4077622300</v>
      </c>
      <c r="AA20">
        <v>401170</v>
      </c>
      <c r="AB20">
        <v>4701930400</v>
      </c>
      <c r="AC20">
        <v>441557</v>
      </c>
      <c r="AD20">
        <v>4199866600</v>
      </c>
      <c r="AE20">
        <v>412094</v>
      </c>
      <c r="AF20">
        <v>4423385300</v>
      </c>
      <c r="AG20">
        <v>432429</v>
      </c>
      <c r="AH20">
        <v>4543596500</v>
      </c>
      <c r="AI20">
        <v>437743</v>
      </c>
      <c r="AJ20">
        <v>4323314500</v>
      </c>
      <c r="AK20">
        <v>406256</v>
      </c>
      <c r="AL20">
        <v>4872715600</v>
      </c>
      <c r="AM20">
        <v>15229.733329999999</v>
      </c>
      <c r="AN20">
        <v>5246041400</v>
      </c>
      <c r="AO20">
        <v>14964.19355</v>
      </c>
      <c r="AP20">
        <v>5565322900</v>
      </c>
      <c r="AQ20">
        <v>17401.70968</v>
      </c>
      <c r="AR20">
        <v>4967386200</v>
      </c>
      <c r="AS20">
        <v>15957.06452</v>
      </c>
      <c r="AT20">
        <v>4348695800</v>
      </c>
      <c r="AU20">
        <v>13686.32143</v>
      </c>
      <c r="AV20">
        <v>5196336800</v>
      </c>
      <c r="AW20">
        <v>15297.83871</v>
      </c>
      <c r="AX20">
        <v>4654536500</v>
      </c>
      <c r="AY20">
        <v>14443.266670000001</v>
      </c>
      <c r="AZ20">
        <v>4658388500</v>
      </c>
      <c r="BA20">
        <v>13625.64516</v>
      </c>
      <c r="BB20">
        <v>4340840800</v>
      </c>
      <c r="BC20">
        <v>13285.32258</v>
      </c>
      <c r="BD20">
        <v>4733992200</v>
      </c>
      <c r="BE20">
        <v>14713.166670000001</v>
      </c>
      <c r="BF20">
        <v>4940158400</v>
      </c>
      <c r="BG20">
        <v>14595.25806</v>
      </c>
      <c r="BH20">
        <v>4815558600</v>
      </c>
      <c r="BI20">
        <v>14092.1</v>
      </c>
      <c r="BJ20">
        <v>5014875300</v>
      </c>
      <c r="BK20">
        <v>429964</v>
      </c>
      <c r="BL20">
        <v>5515725500</v>
      </c>
      <c r="BM20">
        <v>474464</v>
      </c>
      <c r="BN20">
        <v>0</v>
      </c>
      <c r="BO20">
        <v>0</v>
      </c>
      <c r="BP20">
        <v>5435573600</v>
      </c>
      <c r="BQ20">
        <v>513915</v>
      </c>
      <c r="BR20">
        <v>4577786300</v>
      </c>
      <c r="BS20">
        <v>393678</v>
      </c>
      <c r="BT20">
        <v>5476909700</v>
      </c>
      <c r="BU20">
        <v>486448</v>
      </c>
      <c r="BV20">
        <v>5135969600</v>
      </c>
      <c r="BW20">
        <v>448723</v>
      </c>
      <c r="BX20">
        <v>5360112100</v>
      </c>
      <c r="BY20">
        <v>477566</v>
      </c>
      <c r="BZ20">
        <v>4844092300</v>
      </c>
      <c r="CA20">
        <v>425268</v>
      </c>
      <c r="CB20">
        <v>0</v>
      </c>
      <c r="CC20">
        <v>0</v>
      </c>
      <c r="CD20">
        <v>5414942800</v>
      </c>
      <c r="CE20">
        <v>469474</v>
      </c>
      <c r="CF20">
        <v>5180729300</v>
      </c>
      <c r="CG20">
        <v>436729</v>
      </c>
      <c r="CH20">
        <v>8600</v>
      </c>
      <c r="CI20">
        <v>10300</v>
      </c>
      <c r="CJ20">
        <v>27800</v>
      </c>
      <c r="CK20">
        <v>36300</v>
      </c>
      <c r="CL20">
        <v>41800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3.7130961569999998</v>
      </c>
      <c r="CT20">
        <v>-76.319161309999998</v>
      </c>
    </row>
    <row r="21" spans="1:98" x14ac:dyDescent="0.3">
      <c r="A21" t="s">
        <v>195</v>
      </c>
      <c r="B21" t="s">
        <v>111</v>
      </c>
      <c r="C21">
        <v>2301</v>
      </c>
      <c r="D21" t="s">
        <v>160</v>
      </c>
      <c r="E21">
        <v>76</v>
      </c>
      <c r="F21" t="s">
        <v>196</v>
      </c>
      <c r="G21" t="s">
        <v>133</v>
      </c>
      <c r="H21" t="s">
        <v>111</v>
      </c>
      <c r="I21" t="s">
        <v>197</v>
      </c>
      <c r="J21" t="s">
        <v>135</v>
      </c>
      <c r="K21">
        <v>-1</v>
      </c>
      <c r="L21">
        <v>-1</v>
      </c>
      <c r="M21" t="s">
        <v>198</v>
      </c>
      <c r="N21">
        <v>3093007700</v>
      </c>
      <c r="O21">
        <v>202887</v>
      </c>
      <c r="P21">
        <v>3600457600</v>
      </c>
      <c r="Q21">
        <v>238032</v>
      </c>
      <c r="R21">
        <v>3378960400</v>
      </c>
      <c r="S21">
        <v>232527</v>
      </c>
      <c r="T21">
        <v>3327483100</v>
      </c>
      <c r="U21">
        <v>247748</v>
      </c>
      <c r="V21">
        <v>2997275200</v>
      </c>
      <c r="W21">
        <v>200820</v>
      </c>
      <c r="X21">
        <v>2835463500</v>
      </c>
      <c r="Y21">
        <v>211955</v>
      </c>
      <c r="Z21">
        <v>2847849100</v>
      </c>
      <c r="AA21">
        <v>198428</v>
      </c>
      <c r="AB21">
        <v>3275832100</v>
      </c>
      <c r="AC21">
        <v>236395</v>
      </c>
      <c r="AD21">
        <v>3255562700</v>
      </c>
      <c r="AE21">
        <v>218899</v>
      </c>
      <c r="AF21">
        <v>3377923000</v>
      </c>
      <c r="AG21">
        <v>222578</v>
      </c>
      <c r="AH21">
        <v>3436143200</v>
      </c>
      <c r="AI21">
        <v>227279</v>
      </c>
      <c r="AJ21">
        <v>3237212700</v>
      </c>
      <c r="AK21">
        <v>211373</v>
      </c>
      <c r="AL21">
        <v>3330294300</v>
      </c>
      <c r="AM21">
        <v>7136.6666670000004</v>
      </c>
      <c r="AN21">
        <v>3382978100</v>
      </c>
      <c r="AO21">
        <v>7225.1935480000002</v>
      </c>
      <c r="AP21">
        <v>3402845100</v>
      </c>
      <c r="AQ21">
        <v>7211.6774189999996</v>
      </c>
      <c r="AR21">
        <v>3415977300</v>
      </c>
      <c r="AS21">
        <v>7612.5483869999998</v>
      </c>
      <c r="AT21">
        <v>3142910400</v>
      </c>
      <c r="AU21">
        <v>6868.1785710000004</v>
      </c>
      <c r="AV21">
        <v>3596779500</v>
      </c>
      <c r="AW21">
        <v>7470.3548389999996</v>
      </c>
      <c r="AX21">
        <v>3412703000</v>
      </c>
      <c r="AY21">
        <v>7069.0333330000003</v>
      </c>
      <c r="AZ21">
        <v>3350933800</v>
      </c>
      <c r="BA21">
        <v>6713.3225810000004</v>
      </c>
      <c r="BB21">
        <v>2944960100</v>
      </c>
      <c r="BC21">
        <v>6304.258065</v>
      </c>
      <c r="BD21">
        <v>3423605700</v>
      </c>
      <c r="BE21">
        <v>7089.3333329999996</v>
      </c>
      <c r="BF21">
        <v>3356092500</v>
      </c>
      <c r="BG21">
        <v>6959.0967739999996</v>
      </c>
      <c r="BH21">
        <v>3229057700</v>
      </c>
      <c r="BI21">
        <v>6710</v>
      </c>
      <c r="BJ21">
        <v>3399880600</v>
      </c>
      <c r="BK21">
        <v>201573</v>
      </c>
      <c r="BL21">
        <v>3704075700</v>
      </c>
      <c r="BM21">
        <v>228275</v>
      </c>
      <c r="BN21">
        <v>0</v>
      </c>
      <c r="BO21">
        <v>0</v>
      </c>
      <c r="BP21">
        <v>3484480200</v>
      </c>
      <c r="BQ21">
        <v>229284</v>
      </c>
      <c r="BR21">
        <v>3224558200</v>
      </c>
      <c r="BS21">
        <v>190692</v>
      </c>
      <c r="BT21">
        <v>3547452100</v>
      </c>
      <c r="BU21">
        <v>227783</v>
      </c>
      <c r="BV21">
        <v>3353897900</v>
      </c>
      <c r="BW21">
        <v>208400</v>
      </c>
      <c r="BX21">
        <v>3444116600</v>
      </c>
      <c r="BY21">
        <v>222354</v>
      </c>
      <c r="BZ21">
        <v>3358997900</v>
      </c>
      <c r="CA21">
        <v>201855</v>
      </c>
      <c r="CB21">
        <v>0</v>
      </c>
      <c r="CC21">
        <v>0</v>
      </c>
      <c r="CD21">
        <v>3579189900</v>
      </c>
      <c r="CE21">
        <v>216892</v>
      </c>
      <c r="CF21">
        <v>3407258100</v>
      </c>
      <c r="CG21">
        <v>203337</v>
      </c>
      <c r="CH21">
        <v>8600</v>
      </c>
      <c r="CI21">
        <v>10300</v>
      </c>
      <c r="CJ21">
        <v>27800</v>
      </c>
      <c r="CK21">
        <v>36300</v>
      </c>
      <c r="CL21">
        <v>41800</v>
      </c>
      <c r="CM21">
        <v>0</v>
      </c>
      <c r="CN21">
        <v>0</v>
      </c>
      <c r="CO21">
        <v>0</v>
      </c>
      <c r="CP21">
        <v>0</v>
      </c>
      <c r="CQ21">
        <v>19800</v>
      </c>
      <c r="CR21">
        <v>10000</v>
      </c>
      <c r="CS21">
        <v>3.7599859329999998</v>
      </c>
      <c r="CT21">
        <v>-76.411386300000004</v>
      </c>
    </row>
    <row r="22" spans="1:98" x14ac:dyDescent="0.3">
      <c r="A22" t="s">
        <v>199</v>
      </c>
      <c r="B22" t="s">
        <v>200</v>
      </c>
      <c r="C22">
        <v>4001</v>
      </c>
      <c r="D22" t="s">
        <v>160</v>
      </c>
      <c r="E22">
        <v>76</v>
      </c>
      <c r="F22" t="s">
        <v>201</v>
      </c>
      <c r="G22" t="s">
        <v>202</v>
      </c>
      <c r="H22" t="s">
        <v>111</v>
      </c>
      <c r="I22" t="s">
        <v>203</v>
      </c>
      <c r="J22" t="s">
        <v>204</v>
      </c>
      <c r="K22">
        <v>3228171095</v>
      </c>
      <c r="L22">
        <v>3228171095</v>
      </c>
      <c r="M22" t="s">
        <v>205</v>
      </c>
      <c r="N22">
        <v>2644123500</v>
      </c>
      <c r="O22">
        <v>0</v>
      </c>
      <c r="P22">
        <v>3324429600</v>
      </c>
      <c r="Q22">
        <v>0</v>
      </c>
      <c r="R22">
        <v>2736024950</v>
      </c>
      <c r="S22">
        <v>162914</v>
      </c>
      <c r="T22">
        <v>2698493400</v>
      </c>
      <c r="U22">
        <v>0</v>
      </c>
      <c r="V22">
        <v>2352882400</v>
      </c>
      <c r="W22">
        <v>0</v>
      </c>
      <c r="X22">
        <v>2327491900</v>
      </c>
      <c r="Y22">
        <v>0</v>
      </c>
      <c r="Z22">
        <v>2158119100</v>
      </c>
      <c r="AA22">
        <v>0</v>
      </c>
      <c r="AB22">
        <v>2677271500</v>
      </c>
      <c r="AC22">
        <v>0</v>
      </c>
      <c r="AD22">
        <v>2754427500</v>
      </c>
      <c r="AE22">
        <v>0</v>
      </c>
      <c r="AF22">
        <v>2735222250</v>
      </c>
      <c r="AG22">
        <v>159694</v>
      </c>
      <c r="AH22">
        <v>2810065700</v>
      </c>
      <c r="AI22">
        <v>114614</v>
      </c>
      <c r="AJ22">
        <v>2901793700</v>
      </c>
      <c r="AK22">
        <v>0</v>
      </c>
      <c r="AL22">
        <v>2924137000</v>
      </c>
      <c r="AM22">
        <v>5281.7666669999999</v>
      </c>
      <c r="AN22">
        <v>2844645600</v>
      </c>
      <c r="AO22">
        <v>5354.4516130000002</v>
      </c>
      <c r="AP22">
        <v>2611808100</v>
      </c>
      <c r="AQ22">
        <v>5187.6774189999996</v>
      </c>
      <c r="AR22">
        <v>1974372350</v>
      </c>
      <c r="AS22">
        <v>4500.7741939999996</v>
      </c>
      <c r="AT22">
        <v>2685649750</v>
      </c>
      <c r="AU22">
        <v>5269.3214289999996</v>
      </c>
      <c r="AV22">
        <v>3075210300</v>
      </c>
      <c r="AW22">
        <v>5565.1290319999998</v>
      </c>
      <c r="AX22">
        <v>3186561700</v>
      </c>
      <c r="AY22">
        <v>5729.6666670000004</v>
      </c>
      <c r="AZ22">
        <v>2491606350</v>
      </c>
      <c r="BA22">
        <v>4562.6774189999996</v>
      </c>
      <c r="BB22">
        <v>1584107150</v>
      </c>
      <c r="BC22">
        <v>2966.4838709999999</v>
      </c>
      <c r="BD22">
        <v>2713771050</v>
      </c>
      <c r="BE22">
        <v>5113.6000000000004</v>
      </c>
      <c r="BF22">
        <v>2673429700</v>
      </c>
      <c r="BG22">
        <v>5157.0322580000002</v>
      </c>
      <c r="BH22">
        <v>2807570100</v>
      </c>
      <c r="BI22">
        <v>5293.2333330000001</v>
      </c>
      <c r="BJ22">
        <v>2801430950</v>
      </c>
      <c r="BK22">
        <v>152073</v>
      </c>
      <c r="BL22">
        <v>3375821300</v>
      </c>
      <c r="BM22">
        <v>190031</v>
      </c>
      <c r="BN22">
        <v>2907643500</v>
      </c>
      <c r="BO22">
        <v>176831</v>
      </c>
      <c r="BP22">
        <v>2841244000</v>
      </c>
      <c r="BQ22">
        <v>168777</v>
      </c>
      <c r="BR22">
        <v>2592955100</v>
      </c>
      <c r="BS22">
        <v>141513</v>
      </c>
      <c r="BT22">
        <v>3077413200</v>
      </c>
      <c r="BU22">
        <v>176492</v>
      </c>
      <c r="BV22">
        <v>2928940900</v>
      </c>
      <c r="BW22">
        <v>165199</v>
      </c>
      <c r="BX22">
        <v>2740314600</v>
      </c>
      <c r="BY22">
        <v>160978</v>
      </c>
      <c r="BZ22">
        <v>3039575250</v>
      </c>
      <c r="CA22">
        <v>160946</v>
      </c>
      <c r="CB22">
        <v>3038272200</v>
      </c>
      <c r="CC22">
        <v>166294</v>
      </c>
      <c r="CD22">
        <v>3096700300</v>
      </c>
      <c r="CE22">
        <v>178367</v>
      </c>
      <c r="CF22">
        <v>3020136500</v>
      </c>
      <c r="CG22">
        <v>173616</v>
      </c>
      <c r="CH22">
        <v>8000</v>
      </c>
      <c r="CI22">
        <v>9000</v>
      </c>
      <c r="CJ22">
        <v>21500</v>
      </c>
      <c r="CK22">
        <v>28200</v>
      </c>
      <c r="CL22">
        <v>32100</v>
      </c>
      <c r="CM22">
        <v>0</v>
      </c>
      <c r="CN22">
        <v>0</v>
      </c>
      <c r="CO22">
        <v>0</v>
      </c>
      <c r="CP22">
        <v>0</v>
      </c>
      <c r="CQ22">
        <v>20800</v>
      </c>
      <c r="CR22">
        <v>9800</v>
      </c>
      <c r="CS22">
        <v>3.7629703210000001</v>
      </c>
      <c r="CT22">
        <v>-76.665570599999995</v>
      </c>
    </row>
    <row r="23" spans="1:98" x14ac:dyDescent="0.3">
      <c r="A23" t="s">
        <v>206</v>
      </c>
      <c r="B23" t="s">
        <v>207</v>
      </c>
      <c r="C23">
        <v>6509</v>
      </c>
      <c r="D23" t="s">
        <v>178</v>
      </c>
      <c r="E23">
        <v>50</v>
      </c>
      <c r="F23" t="s">
        <v>208</v>
      </c>
      <c r="G23" t="s">
        <v>180</v>
      </c>
      <c r="H23" t="s">
        <v>103</v>
      </c>
      <c r="I23" t="s">
        <v>181</v>
      </c>
      <c r="J23" t="s">
        <v>182</v>
      </c>
      <c r="K23" t="s">
        <v>209</v>
      </c>
      <c r="L23" t="s">
        <v>184</v>
      </c>
      <c r="M23" t="s">
        <v>210</v>
      </c>
      <c r="N23">
        <v>2591092800</v>
      </c>
      <c r="O23">
        <v>0</v>
      </c>
      <c r="P23">
        <v>2727102100</v>
      </c>
      <c r="Q23">
        <v>0</v>
      </c>
      <c r="R23">
        <v>3112532400</v>
      </c>
      <c r="S23">
        <v>0</v>
      </c>
      <c r="T23">
        <v>3347278900</v>
      </c>
      <c r="U23">
        <v>0</v>
      </c>
      <c r="V23">
        <v>2683015050</v>
      </c>
      <c r="W23">
        <v>0</v>
      </c>
      <c r="X23">
        <v>2606323000</v>
      </c>
      <c r="Y23">
        <v>0</v>
      </c>
      <c r="Z23">
        <v>2671632250</v>
      </c>
      <c r="AA23">
        <v>0</v>
      </c>
      <c r="AB23">
        <v>2881383900</v>
      </c>
      <c r="AC23">
        <v>0</v>
      </c>
      <c r="AD23">
        <v>2696249450</v>
      </c>
      <c r="AE23">
        <v>0</v>
      </c>
      <c r="AF23">
        <v>2786812750</v>
      </c>
      <c r="AG23">
        <v>0</v>
      </c>
      <c r="AH23">
        <v>2802626650</v>
      </c>
      <c r="AI23">
        <v>0</v>
      </c>
      <c r="AJ23">
        <v>2557918550</v>
      </c>
      <c r="AK23">
        <v>0</v>
      </c>
      <c r="AL23">
        <v>2916701350</v>
      </c>
      <c r="AM23">
        <v>0</v>
      </c>
      <c r="AN23">
        <v>2976982100</v>
      </c>
      <c r="AO23">
        <v>0</v>
      </c>
      <c r="AP23">
        <v>3257351000</v>
      </c>
      <c r="AQ23">
        <v>0</v>
      </c>
      <c r="AR23">
        <v>3332072650</v>
      </c>
      <c r="AS23">
        <v>0</v>
      </c>
      <c r="AT23">
        <v>2720063500</v>
      </c>
      <c r="AU23">
        <v>0</v>
      </c>
      <c r="AV23">
        <v>2832452400</v>
      </c>
      <c r="AW23">
        <v>0</v>
      </c>
      <c r="AX23">
        <v>2616521400</v>
      </c>
      <c r="AY23">
        <v>0</v>
      </c>
      <c r="AZ23">
        <v>2994432300</v>
      </c>
      <c r="BA23">
        <v>0</v>
      </c>
      <c r="BB23">
        <v>2826455650</v>
      </c>
      <c r="BC23">
        <v>0</v>
      </c>
      <c r="BD23">
        <v>2913321250</v>
      </c>
      <c r="BE23">
        <v>0</v>
      </c>
      <c r="BF23">
        <v>2934272150</v>
      </c>
      <c r="BG23">
        <v>0</v>
      </c>
      <c r="BH23">
        <v>2759051750</v>
      </c>
      <c r="BI23">
        <v>0</v>
      </c>
      <c r="BJ23">
        <v>2762345050</v>
      </c>
      <c r="BK23">
        <v>0</v>
      </c>
      <c r="BL23">
        <v>2870923850</v>
      </c>
      <c r="BM23">
        <v>0</v>
      </c>
      <c r="BN23">
        <v>3570245400</v>
      </c>
      <c r="BO23">
        <v>0</v>
      </c>
      <c r="BP23">
        <v>3319209450</v>
      </c>
      <c r="BQ23">
        <v>0</v>
      </c>
      <c r="BR23">
        <v>2419350100</v>
      </c>
      <c r="BS23">
        <v>0</v>
      </c>
      <c r="BT23">
        <v>3033999550</v>
      </c>
      <c r="BU23">
        <v>0</v>
      </c>
      <c r="BV23">
        <v>2829360200</v>
      </c>
      <c r="BW23">
        <v>0</v>
      </c>
      <c r="BX23">
        <v>2937588800</v>
      </c>
      <c r="BY23">
        <v>0</v>
      </c>
      <c r="BZ23">
        <v>2823569500</v>
      </c>
      <c r="CA23">
        <v>0</v>
      </c>
      <c r="CB23">
        <v>3190446000</v>
      </c>
      <c r="CC23">
        <v>0</v>
      </c>
      <c r="CD23">
        <v>3221020600</v>
      </c>
      <c r="CE23">
        <v>0</v>
      </c>
      <c r="CF23">
        <v>2977876700</v>
      </c>
      <c r="CG23">
        <v>0</v>
      </c>
      <c r="CH23">
        <v>9700</v>
      </c>
      <c r="CI23">
        <v>19400</v>
      </c>
      <c r="CJ23">
        <v>13300</v>
      </c>
      <c r="CK23">
        <v>23300</v>
      </c>
      <c r="CL23">
        <v>34600</v>
      </c>
      <c r="CM23">
        <v>46000</v>
      </c>
      <c r="CN23">
        <v>50000</v>
      </c>
      <c r="CO23">
        <v>0</v>
      </c>
      <c r="CP23">
        <v>0</v>
      </c>
      <c r="CQ23">
        <v>0</v>
      </c>
      <c r="CR23">
        <v>0</v>
      </c>
      <c r="CS23">
        <v>4.0262463009999996</v>
      </c>
      <c r="CT23">
        <v>-73.775205</v>
      </c>
    </row>
    <row r="24" spans="1:98" x14ac:dyDescent="0.3">
      <c r="A24" t="s">
        <v>211</v>
      </c>
      <c r="B24" t="s">
        <v>207</v>
      </c>
      <c r="C24">
        <v>6509</v>
      </c>
      <c r="D24" t="s">
        <v>178</v>
      </c>
      <c r="E24">
        <v>50</v>
      </c>
      <c r="F24" t="s">
        <v>208</v>
      </c>
      <c r="G24" t="s">
        <v>180</v>
      </c>
      <c r="H24" t="s">
        <v>103</v>
      </c>
      <c r="I24" t="s">
        <v>181</v>
      </c>
      <c r="J24" t="s">
        <v>182</v>
      </c>
      <c r="K24" t="s">
        <v>209</v>
      </c>
      <c r="L24" t="s">
        <v>184</v>
      </c>
      <c r="M24" t="s">
        <v>210</v>
      </c>
      <c r="N24">
        <v>2591092800</v>
      </c>
      <c r="O24">
        <v>256722</v>
      </c>
      <c r="P24">
        <v>2727102100</v>
      </c>
      <c r="Q24">
        <v>276056</v>
      </c>
      <c r="R24">
        <v>3112532400</v>
      </c>
      <c r="S24">
        <v>316550</v>
      </c>
      <c r="T24">
        <v>3347278900</v>
      </c>
      <c r="U24">
        <v>343303</v>
      </c>
      <c r="V24">
        <v>2683015050</v>
      </c>
      <c r="W24">
        <v>260550</v>
      </c>
      <c r="X24">
        <v>2606323000</v>
      </c>
      <c r="Y24">
        <v>272888</v>
      </c>
      <c r="Z24">
        <v>2671632250</v>
      </c>
      <c r="AA24">
        <v>267507</v>
      </c>
      <c r="AB24">
        <v>2881383900</v>
      </c>
      <c r="AC24">
        <v>287434</v>
      </c>
      <c r="AD24">
        <v>2696249450</v>
      </c>
      <c r="AE24">
        <v>273333</v>
      </c>
      <c r="AF24">
        <v>2786812750</v>
      </c>
      <c r="AG24">
        <v>280205</v>
      </c>
      <c r="AH24">
        <v>2802626650</v>
      </c>
      <c r="AI24">
        <v>289876</v>
      </c>
      <c r="AJ24">
        <v>2557918550</v>
      </c>
      <c r="AK24">
        <v>259747</v>
      </c>
      <c r="AL24">
        <v>2916701350</v>
      </c>
      <c r="AM24">
        <v>9194.4</v>
      </c>
      <c r="AN24">
        <v>2976982100</v>
      </c>
      <c r="AO24">
        <v>9067.1935479999993</v>
      </c>
      <c r="AP24">
        <v>3257351000</v>
      </c>
      <c r="AQ24">
        <v>10138.80645</v>
      </c>
      <c r="AR24">
        <v>3332072650</v>
      </c>
      <c r="AS24">
        <v>10384.09677</v>
      </c>
      <c r="AT24">
        <v>2720063500</v>
      </c>
      <c r="AU24">
        <v>8840.6428570000007</v>
      </c>
      <c r="AV24">
        <v>2832452400</v>
      </c>
      <c r="AW24">
        <v>8672.0322579999993</v>
      </c>
      <c r="AX24">
        <v>2616521400</v>
      </c>
      <c r="AY24">
        <v>8315.6333329999998</v>
      </c>
      <c r="AZ24">
        <v>2994432300</v>
      </c>
      <c r="BA24">
        <v>8882.9354839999996</v>
      </c>
      <c r="BB24">
        <v>2826455650</v>
      </c>
      <c r="BC24">
        <v>8550.9032260000004</v>
      </c>
      <c r="BD24">
        <v>2913321250</v>
      </c>
      <c r="BE24">
        <v>9135.4</v>
      </c>
      <c r="BF24">
        <v>2934272150</v>
      </c>
      <c r="BG24">
        <v>9196.741935</v>
      </c>
      <c r="BH24">
        <v>2759051750</v>
      </c>
      <c r="BI24">
        <v>8420.9333330000009</v>
      </c>
      <c r="BJ24">
        <v>2762345050</v>
      </c>
      <c r="BK24">
        <v>257296</v>
      </c>
      <c r="BL24">
        <v>2870923850</v>
      </c>
      <c r="BM24">
        <v>269267</v>
      </c>
      <c r="BN24">
        <v>3570245400</v>
      </c>
      <c r="BO24">
        <v>330469</v>
      </c>
      <c r="BP24">
        <v>3319209450</v>
      </c>
      <c r="BQ24">
        <v>312655</v>
      </c>
      <c r="BR24">
        <v>2419350100</v>
      </c>
      <c r="BS24">
        <v>226355</v>
      </c>
      <c r="BT24">
        <v>3033999550</v>
      </c>
      <c r="BU24">
        <v>279347</v>
      </c>
      <c r="BV24">
        <v>2829360200</v>
      </c>
      <c r="BW24">
        <v>267758</v>
      </c>
      <c r="BX24">
        <v>2937588800</v>
      </c>
      <c r="BY24">
        <v>279828</v>
      </c>
      <c r="BZ24">
        <v>2823569500</v>
      </c>
      <c r="CA24">
        <v>262948</v>
      </c>
      <c r="CB24">
        <v>3190446000</v>
      </c>
      <c r="CC24">
        <v>287157</v>
      </c>
      <c r="CD24">
        <v>3221020600</v>
      </c>
      <c r="CE24">
        <v>297714</v>
      </c>
      <c r="CF24">
        <v>2977876700</v>
      </c>
      <c r="CG24">
        <v>266521</v>
      </c>
      <c r="CH24">
        <v>9700</v>
      </c>
      <c r="CI24">
        <v>19400</v>
      </c>
      <c r="CJ24">
        <v>13300</v>
      </c>
      <c r="CK24">
        <v>23300</v>
      </c>
      <c r="CL24">
        <v>34600</v>
      </c>
      <c r="CM24">
        <v>46000</v>
      </c>
      <c r="CN24">
        <v>50000</v>
      </c>
      <c r="CO24">
        <v>0</v>
      </c>
      <c r="CP24">
        <v>0</v>
      </c>
      <c r="CQ24">
        <v>0</v>
      </c>
      <c r="CR24">
        <v>0</v>
      </c>
      <c r="CS24">
        <v>4.0262463009999996</v>
      </c>
      <c r="CT24">
        <v>-73.775205</v>
      </c>
    </row>
    <row r="25" spans="1:98" x14ac:dyDescent="0.3">
      <c r="A25" t="s">
        <v>212</v>
      </c>
      <c r="B25" t="s">
        <v>177</v>
      </c>
      <c r="C25">
        <v>4007</v>
      </c>
      <c r="D25" t="s">
        <v>178</v>
      </c>
      <c r="E25">
        <v>50</v>
      </c>
      <c r="F25" t="s">
        <v>213</v>
      </c>
      <c r="G25" t="s">
        <v>180</v>
      </c>
      <c r="H25" t="s">
        <v>103</v>
      </c>
      <c r="I25" t="s">
        <v>214</v>
      </c>
      <c r="J25" t="s">
        <v>182</v>
      </c>
      <c r="K25" t="s">
        <v>215</v>
      </c>
      <c r="L25" t="s">
        <v>216</v>
      </c>
      <c r="M25" t="s">
        <v>217</v>
      </c>
      <c r="N25">
        <v>1789947650</v>
      </c>
      <c r="O25">
        <v>0</v>
      </c>
      <c r="P25">
        <v>1712022350</v>
      </c>
      <c r="Q25">
        <v>0</v>
      </c>
      <c r="R25">
        <v>1770268750</v>
      </c>
      <c r="S25">
        <v>0</v>
      </c>
      <c r="T25">
        <v>2243866100</v>
      </c>
      <c r="U25">
        <v>0</v>
      </c>
      <c r="V25">
        <v>2020627500</v>
      </c>
      <c r="W25">
        <v>0</v>
      </c>
      <c r="X25">
        <v>1569477750</v>
      </c>
      <c r="Y25">
        <v>0</v>
      </c>
      <c r="Z25">
        <v>1667727100</v>
      </c>
      <c r="AA25">
        <v>0</v>
      </c>
      <c r="AB25">
        <v>1959572900</v>
      </c>
      <c r="AC25">
        <v>0</v>
      </c>
      <c r="AD25">
        <v>1647434150</v>
      </c>
      <c r="AE25">
        <v>0</v>
      </c>
      <c r="AF25">
        <v>1597675350</v>
      </c>
      <c r="AG25">
        <v>0</v>
      </c>
      <c r="AH25">
        <v>1685787300</v>
      </c>
      <c r="AI25">
        <v>0</v>
      </c>
      <c r="AJ25">
        <v>1631480500</v>
      </c>
      <c r="AK25">
        <v>0</v>
      </c>
      <c r="AL25">
        <v>1677351300</v>
      </c>
      <c r="AM25">
        <v>0</v>
      </c>
      <c r="AN25">
        <v>1833599200</v>
      </c>
      <c r="AO25">
        <v>0</v>
      </c>
      <c r="AP25">
        <v>2010341700</v>
      </c>
      <c r="AQ25">
        <v>0</v>
      </c>
      <c r="AR25">
        <v>1927238400</v>
      </c>
      <c r="AS25">
        <v>0</v>
      </c>
      <c r="AT25">
        <v>1612812050</v>
      </c>
      <c r="AU25">
        <v>0</v>
      </c>
      <c r="AV25">
        <v>1680625650</v>
      </c>
      <c r="AW25">
        <v>0</v>
      </c>
      <c r="AX25">
        <v>1625383500</v>
      </c>
      <c r="AY25">
        <v>0</v>
      </c>
      <c r="AZ25">
        <v>1785426600</v>
      </c>
      <c r="BA25">
        <v>0</v>
      </c>
      <c r="BB25">
        <v>1661235700</v>
      </c>
      <c r="BC25">
        <v>0</v>
      </c>
      <c r="BD25">
        <v>1797580300</v>
      </c>
      <c r="BE25">
        <v>0</v>
      </c>
      <c r="BF25">
        <v>1707903250</v>
      </c>
      <c r="BG25">
        <v>0</v>
      </c>
      <c r="BH25">
        <v>1640587400</v>
      </c>
      <c r="BI25">
        <v>0</v>
      </c>
      <c r="BJ25">
        <v>1847076600</v>
      </c>
      <c r="BK25">
        <v>0</v>
      </c>
      <c r="BL25">
        <v>1876851850</v>
      </c>
      <c r="BM25">
        <v>0</v>
      </c>
      <c r="BN25">
        <v>1969428900</v>
      </c>
      <c r="BO25">
        <v>0</v>
      </c>
      <c r="BP25">
        <v>1976745050</v>
      </c>
      <c r="BQ25">
        <v>0</v>
      </c>
      <c r="BR25">
        <v>1715986300</v>
      </c>
      <c r="BS25">
        <v>0</v>
      </c>
      <c r="BT25">
        <v>1828051450</v>
      </c>
      <c r="BU25">
        <v>0</v>
      </c>
      <c r="BV25">
        <v>1768127100</v>
      </c>
      <c r="BW25">
        <v>0</v>
      </c>
      <c r="BX25">
        <v>1926110900</v>
      </c>
      <c r="BY25">
        <v>0</v>
      </c>
      <c r="BZ25">
        <v>1870113700</v>
      </c>
      <c r="CA25">
        <v>0</v>
      </c>
      <c r="CB25">
        <v>1869528500</v>
      </c>
      <c r="CC25">
        <v>0</v>
      </c>
      <c r="CD25">
        <v>1846053600</v>
      </c>
      <c r="CE25">
        <v>0</v>
      </c>
      <c r="CF25">
        <v>1717876000</v>
      </c>
      <c r="CG25">
        <v>0</v>
      </c>
      <c r="CH25">
        <v>12700</v>
      </c>
      <c r="CI25">
        <v>25300</v>
      </c>
      <c r="CJ25">
        <v>18300</v>
      </c>
      <c r="CK25">
        <v>30500</v>
      </c>
      <c r="CL25">
        <v>45400</v>
      </c>
      <c r="CM25">
        <v>59800</v>
      </c>
      <c r="CN25">
        <v>68500</v>
      </c>
      <c r="CO25">
        <v>0</v>
      </c>
      <c r="CP25">
        <v>0</v>
      </c>
      <c r="CQ25">
        <v>0</v>
      </c>
      <c r="CR25">
        <v>0</v>
      </c>
      <c r="CS25">
        <v>4.0568599619999999</v>
      </c>
      <c r="CT25">
        <v>-73.463982939999994</v>
      </c>
    </row>
    <row r="26" spans="1:98" x14ac:dyDescent="0.3">
      <c r="A26" t="s">
        <v>218</v>
      </c>
      <c r="B26" t="s">
        <v>177</v>
      </c>
      <c r="C26">
        <v>4007</v>
      </c>
      <c r="D26" t="s">
        <v>178</v>
      </c>
      <c r="E26">
        <v>50</v>
      </c>
      <c r="F26" t="s">
        <v>213</v>
      </c>
      <c r="G26" t="s">
        <v>180</v>
      </c>
      <c r="H26" t="s">
        <v>103</v>
      </c>
      <c r="I26" t="s">
        <v>214</v>
      </c>
      <c r="J26" t="s">
        <v>182</v>
      </c>
      <c r="K26" t="s">
        <v>215</v>
      </c>
      <c r="L26" t="s">
        <v>216</v>
      </c>
      <c r="M26" t="s">
        <v>217</v>
      </c>
      <c r="N26">
        <v>1789947650</v>
      </c>
      <c r="O26">
        <v>91502</v>
      </c>
      <c r="P26">
        <v>1712022350</v>
      </c>
      <c r="Q26">
        <v>95629</v>
      </c>
      <c r="R26">
        <v>1770268750</v>
      </c>
      <c r="S26">
        <v>104334</v>
      </c>
      <c r="T26">
        <v>2243866100</v>
      </c>
      <c r="U26">
        <v>122073</v>
      </c>
      <c r="V26">
        <v>2020627500</v>
      </c>
      <c r="W26">
        <v>96967</v>
      </c>
      <c r="X26">
        <v>1569477750</v>
      </c>
      <c r="Y26">
        <v>94790</v>
      </c>
      <c r="Z26">
        <v>1667727100</v>
      </c>
      <c r="AA26">
        <v>91569</v>
      </c>
      <c r="AB26">
        <v>1959572900</v>
      </c>
      <c r="AC26">
        <v>101485</v>
      </c>
      <c r="AD26">
        <v>1647434150</v>
      </c>
      <c r="AE26">
        <v>92884</v>
      </c>
      <c r="AF26">
        <v>1597675350</v>
      </c>
      <c r="AG26">
        <v>91693</v>
      </c>
      <c r="AH26">
        <v>1685787300</v>
      </c>
      <c r="AI26">
        <v>96307</v>
      </c>
      <c r="AJ26">
        <v>1631480500</v>
      </c>
      <c r="AK26">
        <v>91219</v>
      </c>
      <c r="AL26">
        <v>1677351300</v>
      </c>
      <c r="AM26">
        <v>3076.1333330000002</v>
      </c>
      <c r="AN26">
        <v>1833599200</v>
      </c>
      <c r="AO26">
        <v>3140.2903230000002</v>
      </c>
      <c r="AP26">
        <v>2010341700</v>
      </c>
      <c r="AQ26">
        <v>3525.3548390000001</v>
      </c>
      <c r="AR26">
        <v>1927238400</v>
      </c>
      <c r="AS26">
        <v>3563</v>
      </c>
      <c r="AT26">
        <v>1612812050</v>
      </c>
      <c r="AU26">
        <v>2948.6785709999999</v>
      </c>
      <c r="AV26">
        <v>1680625650</v>
      </c>
      <c r="AW26">
        <v>2962.3548390000001</v>
      </c>
      <c r="AX26">
        <v>1625383500</v>
      </c>
      <c r="AY26">
        <v>3016.6</v>
      </c>
      <c r="AZ26">
        <v>1785426600</v>
      </c>
      <c r="BA26">
        <v>2996.1290319999998</v>
      </c>
      <c r="BB26">
        <v>1661235700</v>
      </c>
      <c r="BC26">
        <v>2894.3225809999999</v>
      </c>
      <c r="BD26">
        <v>1797580300</v>
      </c>
      <c r="BE26">
        <v>3166.5333329999999</v>
      </c>
      <c r="BF26">
        <v>1707903250</v>
      </c>
      <c r="BG26">
        <v>3006.9032259999999</v>
      </c>
      <c r="BH26">
        <v>1640587400</v>
      </c>
      <c r="BI26">
        <v>2883.7666669999999</v>
      </c>
      <c r="BJ26">
        <v>1847076600</v>
      </c>
      <c r="BK26">
        <v>94072</v>
      </c>
      <c r="BL26">
        <v>1876851850</v>
      </c>
      <c r="BM26">
        <v>97142</v>
      </c>
      <c r="BN26">
        <v>1969428900</v>
      </c>
      <c r="BO26">
        <v>110471</v>
      </c>
      <c r="BP26">
        <v>1976745050</v>
      </c>
      <c r="BQ26">
        <v>110693</v>
      </c>
      <c r="BR26">
        <v>1715986300</v>
      </c>
      <c r="BS26">
        <v>87220</v>
      </c>
      <c r="BT26">
        <v>1828051450</v>
      </c>
      <c r="BU26">
        <v>97044</v>
      </c>
      <c r="BV26">
        <v>1768127100</v>
      </c>
      <c r="BW26">
        <v>95810</v>
      </c>
      <c r="BX26">
        <v>1926110900</v>
      </c>
      <c r="BY26">
        <v>101601</v>
      </c>
      <c r="BZ26">
        <v>1870113700</v>
      </c>
      <c r="CA26">
        <v>97645</v>
      </c>
      <c r="CB26">
        <v>1869528500</v>
      </c>
      <c r="CC26">
        <v>99204</v>
      </c>
      <c r="CD26">
        <v>1846053600</v>
      </c>
      <c r="CE26">
        <v>99182</v>
      </c>
      <c r="CF26">
        <v>1717876000</v>
      </c>
      <c r="CG26">
        <v>91356</v>
      </c>
      <c r="CH26">
        <v>12700</v>
      </c>
      <c r="CI26">
        <v>25300</v>
      </c>
      <c r="CJ26">
        <v>18300</v>
      </c>
      <c r="CK26">
        <v>30500</v>
      </c>
      <c r="CL26">
        <v>45400</v>
      </c>
      <c r="CM26">
        <v>59800</v>
      </c>
      <c r="CN26">
        <v>68500</v>
      </c>
      <c r="CO26">
        <v>0</v>
      </c>
      <c r="CP26">
        <v>0</v>
      </c>
      <c r="CQ26">
        <v>0</v>
      </c>
      <c r="CR26">
        <v>0</v>
      </c>
      <c r="CS26">
        <v>4.0568599619999999</v>
      </c>
      <c r="CT26">
        <v>-73.463982939999994</v>
      </c>
    </row>
    <row r="27" spans="1:98" x14ac:dyDescent="0.3">
      <c r="A27" t="s">
        <v>219</v>
      </c>
      <c r="B27" t="s">
        <v>177</v>
      </c>
      <c r="C27">
        <v>4007</v>
      </c>
      <c r="D27" t="s">
        <v>178</v>
      </c>
      <c r="E27">
        <v>50</v>
      </c>
      <c r="F27" t="s">
        <v>213</v>
      </c>
      <c r="G27" t="s">
        <v>220</v>
      </c>
      <c r="H27" t="s">
        <v>103</v>
      </c>
      <c r="I27" t="s">
        <v>214</v>
      </c>
      <c r="J27" t="s">
        <v>221</v>
      </c>
      <c r="K27" t="s">
        <v>215</v>
      </c>
      <c r="L27" t="s">
        <v>216</v>
      </c>
      <c r="M27" t="s">
        <v>217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12700</v>
      </c>
      <c r="CI27">
        <v>25300</v>
      </c>
      <c r="CJ27">
        <v>18300</v>
      </c>
      <c r="CK27">
        <v>30500</v>
      </c>
      <c r="CL27">
        <v>45400</v>
      </c>
      <c r="CM27">
        <v>59800</v>
      </c>
      <c r="CN27">
        <v>68500</v>
      </c>
      <c r="CO27">
        <v>0</v>
      </c>
      <c r="CP27">
        <v>0</v>
      </c>
      <c r="CQ27">
        <v>0</v>
      </c>
      <c r="CR27">
        <v>0</v>
      </c>
      <c r="CS27">
        <v>4.0568599619999999</v>
      </c>
      <c r="CT27">
        <v>-73.463982939999994</v>
      </c>
    </row>
    <row r="28" spans="1:98" x14ac:dyDescent="0.3">
      <c r="A28" t="s">
        <v>222</v>
      </c>
      <c r="B28" t="s">
        <v>177</v>
      </c>
      <c r="C28">
        <v>4007</v>
      </c>
      <c r="D28" t="s">
        <v>178</v>
      </c>
      <c r="E28">
        <v>50</v>
      </c>
      <c r="F28" t="s">
        <v>213</v>
      </c>
      <c r="G28" t="s">
        <v>220</v>
      </c>
      <c r="H28" t="s">
        <v>103</v>
      </c>
      <c r="I28" t="s">
        <v>214</v>
      </c>
      <c r="J28" t="s">
        <v>221</v>
      </c>
      <c r="K28" t="s">
        <v>215</v>
      </c>
      <c r="L28" t="s">
        <v>216</v>
      </c>
      <c r="M28" t="s">
        <v>217</v>
      </c>
      <c r="N28">
        <v>0</v>
      </c>
      <c r="O28">
        <v>91502</v>
      </c>
      <c r="P28">
        <v>0</v>
      </c>
      <c r="Q28">
        <v>95629</v>
      </c>
      <c r="R28">
        <v>0</v>
      </c>
      <c r="S28">
        <v>104334</v>
      </c>
      <c r="T28">
        <v>0</v>
      </c>
      <c r="U28">
        <v>122073</v>
      </c>
      <c r="V28">
        <v>0</v>
      </c>
      <c r="W28">
        <v>96967</v>
      </c>
      <c r="X28">
        <v>0</v>
      </c>
      <c r="Y28">
        <v>94790</v>
      </c>
      <c r="Z28">
        <v>0</v>
      </c>
      <c r="AA28">
        <v>91569</v>
      </c>
      <c r="AB28">
        <v>0</v>
      </c>
      <c r="AC28">
        <v>101485</v>
      </c>
      <c r="AD28">
        <v>0</v>
      </c>
      <c r="AE28">
        <v>92884</v>
      </c>
      <c r="AF28">
        <v>0</v>
      </c>
      <c r="AG28">
        <v>91693</v>
      </c>
      <c r="AH28">
        <v>0</v>
      </c>
      <c r="AI28">
        <v>96307</v>
      </c>
      <c r="AJ28">
        <v>0</v>
      </c>
      <c r="AK28">
        <v>91219</v>
      </c>
      <c r="AL28">
        <v>0</v>
      </c>
      <c r="AM28">
        <v>3076.1333330000002</v>
      </c>
      <c r="AN28">
        <v>0</v>
      </c>
      <c r="AO28">
        <v>3140.2903230000002</v>
      </c>
      <c r="AP28">
        <v>0</v>
      </c>
      <c r="AQ28">
        <v>3525.3548390000001</v>
      </c>
      <c r="AR28">
        <v>0</v>
      </c>
      <c r="AS28">
        <v>3563</v>
      </c>
      <c r="AT28">
        <v>0</v>
      </c>
      <c r="AU28">
        <v>2948.6785709999999</v>
      </c>
      <c r="AV28">
        <v>0</v>
      </c>
      <c r="AW28">
        <v>2962.3548390000001</v>
      </c>
      <c r="AX28">
        <v>0</v>
      </c>
      <c r="AY28">
        <v>3016.6</v>
      </c>
      <c r="AZ28">
        <v>0</v>
      </c>
      <c r="BA28">
        <v>2996.1290319999998</v>
      </c>
      <c r="BB28">
        <v>0</v>
      </c>
      <c r="BC28">
        <v>2894.3225809999999</v>
      </c>
      <c r="BD28">
        <v>0</v>
      </c>
      <c r="BE28">
        <v>3166.5333329999999</v>
      </c>
      <c r="BF28">
        <v>0</v>
      </c>
      <c r="BG28">
        <v>3006.9032259999999</v>
      </c>
      <c r="BH28">
        <v>0</v>
      </c>
      <c r="BI28">
        <v>2883.7666669999999</v>
      </c>
      <c r="BJ28">
        <v>0</v>
      </c>
      <c r="BK28">
        <v>94072</v>
      </c>
      <c r="BL28">
        <v>0</v>
      </c>
      <c r="BM28">
        <v>97142</v>
      </c>
      <c r="BN28">
        <v>0</v>
      </c>
      <c r="BO28">
        <v>110471</v>
      </c>
      <c r="BP28">
        <v>0</v>
      </c>
      <c r="BQ28">
        <v>110693</v>
      </c>
      <c r="BR28">
        <v>0</v>
      </c>
      <c r="BS28">
        <v>87220</v>
      </c>
      <c r="BT28">
        <v>0</v>
      </c>
      <c r="BU28">
        <v>97044</v>
      </c>
      <c r="BV28">
        <v>0</v>
      </c>
      <c r="BW28">
        <v>95810</v>
      </c>
      <c r="BX28">
        <v>0</v>
      </c>
      <c r="BY28">
        <v>101601</v>
      </c>
      <c r="BZ28">
        <v>0</v>
      </c>
      <c r="CA28">
        <v>97645</v>
      </c>
      <c r="CB28">
        <v>0</v>
      </c>
      <c r="CC28">
        <v>99204</v>
      </c>
      <c r="CD28">
        <v>0</v>
      </c>
      <c r="CE28">
        <v>99182</v>
      </c>
      <c r="CF28">
        <v>0</v>
      </c>
      <c r="CG28">
        <v>91356</v>
      </c>
      <c r="CH28">
        <v>12700</v>
      </c>
      <c r="CI28">
        <v>25300</v>
      </c>
      <c r="CJ28">
        <v>18300</v>
      </c>
      <c r="CK28">
        <v>30500</v>
      </c>
      <c r="CL28">
        <v>45400</v>
      </c>
      <c r="CM28">
        <v>59800</v>
      </c>
      <c r="CN28">
        <v>68500</v>
      </c>
      <c r="CO28">
        <v>0</v>
      </c>
      <c r="CP28">
        <v>0</v>
      </c>
      <c r="CQ28">
        <v>0</v>
      </c>
      <c r="CR28">
        <v>0</v>
      </c>
      <c r="CS28">
        <v>4.0568599619999999</v>
      </c>
      <c r="CT28">
        <v>-73.463982939999994</v>
      </c>
    </row>
    <row r="29" spans="1:98" x14ac:dyDescent="0.3">
      <c r="A29" t="s">
        <v>223</v>
      </c>
      <c r="B29" t="s">
        <v>224</v>
      </c>
      <c r="C29">
        <v>4008</v>
      </c>
      <c r="D29" t="s">
        <v>178</v>
      </c>
      <c r="E29">
        <v>50</v>
      </c>
      <c r="F29" t="s">
        <v>225</v>
      </c>
      <c r="G29" t="s">
        <v>180</v>
      </c>
      <c r="H29" t="s">
        <v>103</v>
      </c>
      <c r="I29" t="s">
        <v>226</v>
      </c>
      <c r="J29" t="s">
        <v>182</v>
      </c>
      <c r="K29">
        <v>3102466017</v>
      </c>
      <c r="L29" t="s">
        <v>227</v>
      </c>
      <c r="M29" t="s">
        <v>228</v>
      </c>
      <c r="N29">
        <v>202605300</v>
      </c>
      <c r="O29">
        <v>21976</v>
      </c>
      <c r="P29">
        <v>940296200</v>
      </c>
      <c r="Q29">
        <v>50142</v>
      </c>
      <c r="R29">
        <v>1117899700</v>
      </c>
      <c r="S29">
        <v>48549</v>
      </c>
      <c r="T29">
        <v>0</v>
      </c>
      <c r="U29">
        <v>0</v>
      </c>
      <c r="V29">
        <v>0</v>
      </c>
      <c r="W29">
        <v>0</v>
      </c>
      <c r="X29">
        <v>336896800</v>
      </c>
      <c r="Y29">
        <v>46622</v>
      </c>
      <c r="Z29">
        <v>433853400</v>
      </c>
      <c r="AA29">
        <v>49647</v>
      </c>
      <c r="AB29">
        <v>0</v>
      </c>
      <c r="AC29">
        <v>0</v>
      </c>
      <c r="AD29">
        <v>404731400</v>
      </c>
      <c r="AE29">
        <v>49665</v>
      </c>
      <c r="AF29">
        <v>1045870050</v>
      </c>
      <c r="AG29">
        <v>45965</v>
      </c>
      <c r="AH29">
        <v>1170002500</v>
      </c>
      <c r="AI29">
        <v>49909</v>
      </c>
      <c r="AJ29">
        <v>1167672500</v>
      </c>
      <c r="AK29">
        <v>48386</v>
      </c>
      <c r="AL29">
        <v>393963800</v>
      </c>
      <c r="AM29">
        <v>1476.333333</v>
      </c>
      <c r="AN29">
        <v>419903600</v>
      </c>
      <c r="AO29">
        <v>1507.3548390000001</v>
      </c>
      <c r="AP29">
        <v>446543800</v>
      </c>
      <c r="AQ29">
        <v>1610.2903229999999</v>
      </c>
      <c r="AR29">
        <v>1185780800</v>
      </c>
      <c r="AS29">
        <v>1636.4838709999999</v>
      </c>
      <c r="AT29">
        <v>784274200</v>
      </c>
      <c r="AU29">
        <v>1424.0714290000001</v>
      </c>
      <c r="AV29">
        <v>398682200</v>
      </c>
      <c r="AW29">
        <v>1474.967742</v>
      </c>
      <c r="AX29">
        <v>368435600</v>
      </c>
      <c r="AY29">
        <v>1439.4</v>
      </c>
      <c r="AZ29">
        <v>441250400</v>
      </c>
      <c r="BA29">
        <v>1535.3225809999999</v>
      </c>
      <c r="BB29">
        <v>402779400</v>
      </c>
      <c r="BC29">
        <v>1464.580645</v>
      </c>
      <c r="BD29">
        <v>430610600</v>
      </c>
      <c r="BE29">
        <v>1551.1</v>
      </c>
      <c r="BF29">
        <v>405177700</v>
      </c>
      <c r="BG29">
        <v>1464.193548</v>
      </c>
      <c r="BH29">
        <v>391961400</v>
      </c>
      <c r="BI29">
        <v>1454.6</v>
      </c>
      <c r="BJ29">
        <v>444081550</v>
      </c>
      <c r="BK29">
        <v>44563</v>
      </c>
      <c r="BL29">
        <v>453684400</v>
      </c>
      <c r="BM29">
        <v>45865</v>
      </c>
      <c r="BN29">
        <v>484773400</v>
      </c>
      <c r="BO29">
        <v>54076</v>
      </c>
      <c r="BP29">
        <v>420455150</v>
      </c>
      <c r="BQ29">
        <v>50357</v>
      </c>
      <c r="BR29">
        <v>371000200</v>
      </c>
      <c r="BS29">
        <v>39248</v>
      </c>
      <c r="BT29">
        <v>430169400</v>
      </c>
      <c r="BU29">
        <v>45197</v>
      </c>
      <c r="BV29">
        <v>413407900</v>
      </c>
      <c r="BW29">
        <v>44219</v>
      </c>
      <c r="BX29">
        <v>431182700</v>
      </c>
      <c r="BY29">
        <v>45629</v>
      </c>
      <c r="BZ29">
        <v>447099000</v>
      </c>
      <c r="CA29">
        <v>47445</v>
      </c>
      <c r="CB29">
        <v>494329000</v>
      </c>
      <c r="CC29">
        <v>50660</v>
      </c>
      <c r="CD29">
        <v>495764950</v>
      </c>
      <c r="CE29">
        <v>50777</v>
      </c>
      <c r="CF29">
        <v>405825100</v>
      </c>
      <c r="CG29">
        <v>44774</v>
      </c>
      <c r="CH29">
        <v>4400</v>
      </c>
      <c r="CI29">
        <v>4800</v>
      </c>
      <c r="CJ29">
        <v>4800</v>
      </c>
      <c r="CK29">
        <v>4800</v>
      </c>
      <c r="CL29">
        <v>19700</v>
      </c>
      <c r="CM29">
        <v>25000</v>
      </c>
      <c r="CN29">
        <v>28100</v>
      </c>
      <c r="CO29">
        <v>0</v>
      </c>
      <c r="CP29">
        <v>0</v>
      </c>
      <c r="CQ29">
        <v>0</v>
      </c>
      <c r="CR29">
        <v>0</v>
      </c>
      <c r="CS29">
        <v>4.1126546169999996</v>
      </c>
      <c r="CT29">
        <v>-72.834788840000002</v>
      </c>
    </row>
    <row r="30" spans="1:98" x14ac:dyDescent="0.3">
      <c r="A30" t="s">
        <v>229</v>
      </c>
      <c r="B30" t="s">
        <v>230</v>
      </c>
      <c r="C30">
        <v>4507</v>
      </c>
      <c r="D30" t="s">
        <v>231</v>
      </c>
      <c r="E30">
        <v>73</v>
      </c>
      <c r="F30" t="s">
        <v>232</v>
      </c>
      <c r="G30" t="s">
        <v>155</v>
      </c>
      <c r="H30" t="s">
        <v>103</v>
      </c>
      <c r="I30" t="s">
        <v>233</v>
      </c>
      <c r="J30" t="s">
        <v>156</v>
      </c>
      <c r="K30" t="s">
        <v>147</v>
      </c>
      <c r="L30" t="s">
        <v>148</v>
      </c>
      <c r="M30" t="s">
        <v>234</v>
      </c>
      <c r="N30">
        <v>1842479200</v>
      </c>
      <c r="O30">
        <v>0</v>
      </c>
      <c r="P30">
        <v>2204147100</v>
      </c>
      <c r="Q30">
        <v>325307</v>
      </c>
      <c r="R30">
        <v>2478923850</v>
      </c>
      <c r="S30">
        <v>401437</v>
      </c>
      <c r="T30">
        <v>2518146050</v>
      </c>
      <c r="U30">
        <v>0</v>
      </c>
      <c r="V30">
        <v>1821844500</v>
      </c>
      <c r="W30">
        <v>0</v>
      </c>
      <c r="X30">
        <v>2409992300</v>
      </c>
      <c r="Y30">
        <v>368154</v>
      </c>
      <c r="Z30">
        <v>770073000</v>
      </c>
      <c r="AA30">
        <v>119074</v>
      </c>
      <c r="AB30">
        <v>2156705350</v>
      </c>
      <c r="AC30">
        <v>0</v>
      </c>
      <c r="AD30">
        <v>2052641800</v>
      </c>
      <c r="AE30">
        <v>0</v>
      </c>
      <c r="AF30">
        <v>2001630150</v>
      </c>
      <c r="AG30">
        <v>323812</v>
      </c>
      <c r="AH30">
        <v>2159697000</v>
      </c>
      <c r="AI30">
        <v>341649</v>
      </c>
      <c r="AJ30">
        <v>1990727200</v>
      </c>
      <c r="AK30">
        <v>294532</v>
      </c>
      <c r="AL30">
        <v>2434459950</v>
      </c>
      <c r="AM30">
        <v>6306.0333330000003</v>
      </c>
      <c r="AN30">
        <v>2469741150</v>
      </c>
      <c r="AO30">
        <v>5855.9354839999996</v>
      </c>
      <c r="AP30">
        <v>2875876150</v>
      </c>
      <c r="AQ30">
        <v>7394.580645</v>
      </c>
      <c r="AR30">
        <v>2662091100</v>
      </c>
      <c r="AS30">
        <v>7307.3225810000004</v>
      </c>
      <c r="AT30">
        <v>1982193450</v>
      </c>
      <c r="AU30">
        <v>5097.4285710000004</v>
      </c>
      <c r="AV30">
        <v>2766246000</v>
      </c>
      <c r="AW30">
        <v>6816.8709680000002</v>
      </c>
      <c r="AX30">
        <v>2621905650</v>
      </c>
      <c r="AY30">
        <v>6624.8666670000002</v>
      </c>
      <c r="AZ30">
        <v>2224760800</v>
      </c>
      <c r="BA30">
        <v>5281.0967739999996</v>
      </c>
      <c r="BB30">
        <v>2245076200</v>
      </c>
      <c r="BC30">
        <v>5346.3225810000004</v>
      </c>
      <c r="BD30">
        <v>2293059600</v>
      </c>
      <c r="BE30">
        <v>5740.4666669999997</v>
      </c>
      <c r="BF30">
        <v>2405512700</v>
      </c>
      <c r="BG30">
        <v>5849.2903230000002</v>
      </c>
      <c r="BH30">
        <v>2229927400</v>
      </c>
      <c r="BI30">
        <v>5269.3333329999996</v>
      </c>
      <c r="BJ30">
        <v>2360112900</v>
      </c>
      <c r="BK30">
        <v>158724</v>
      </c>
      <c r="BL30">
        <v>2819450700</v>
      </c>
      <c r="BM30">
        <v>182641</v>
      </c>
      <c r="BN30">
        <v>3237072750</v>
      </c>
      <c r="BO30">
        <v>231138</v>
      </c>
      <c r="BP30">
        <v>2925890400</v>
      </c>
      <c r="BQ30">
        <v>225875</v>
      </c>
      <c r="BR30">
        <v>2149918700</v>
      </c>
      <c r="BS30">
        <v>141382</v>
      </c>
      <c r="BT30">
        <v>2987495450</v>
      </c>
      <c r="BU30">
        <v>207789</v>
      </c>
      <c r="BV30">
        <v>2729106700</v>
      </c>
      <c r="BW30">
        <v>195445</v>
      </c>
      <c r="BX30">
        <v>2677366700</v>
      </c>
      <c r="BY30">
        <v>188927</v>
      </c>
      <c r="BZ30">
        <v>2340389200</v>
      </c>
      <c r="CA30">
        <v>159660</v>
      </c>
      <c r="CB30">
        <v>2678471200</v>
      </c>
      <c r="CC30">
        <v>177255</v>
      </c>
      <c r="CD30">
        <v>2869363250</v>
      </c>
      <c r="CE30">
        <v>188083</v>
      </c>
      <c r="CF30">
        <v>2525268900</v>
      </c>
      <c r="CG30">
        <v>159812</v>
      </c>
      <c r="CH30">
        <v>11700</v>
      </c>
      <c r="CI30">
        <v>13900</v>
      </c>
      <c r="CJ30">
        <v>15600</v>
      </c>
      <c r="CK30">
        <v>19900</v>
      </c>
      <c r="CL30">
        <v>33300</v>
      </c>
      <c r="CM30">
        <v>42700</v>
      </c>
      <c r="CN30">
        <v>48600</v>
      </c>
      <c r="CO30">
        <v>0</v>
      </c>
      <c r="CP30">
        <v>0</v>
      </c>
      <c r="CQ30">
        <v>0</v>
      </c>
      <c r="CR30">
        <v>0</v>
      </c>
      <c r="CS30">
        <v>4.1921731070000003</v>
      </c>
      <c r="CT30">
        <v>-74.861086499999999</v>
      </c>
    </row>
    <row r="31" spans="1:98" x14ac:dyDescent="0.3">
      <c r="A31" t="s">
        <v>235</v>
      </c>
      <c r="B31" t="s">
        <v>236</v>
      </c>
      <c r="C31">
        <v>6510</v>
      </c>
      <c r="D31" t="s">
        <v>178</v>
      </c>
      <c r="E31">
        <v>50</v>
      </c>
      <c r="F31" t="s">
        <v>237</v>
      </c>
      <c r="G31" t="s">
        <v>238</v>
      </c>
      <c r="H31" t="s">
        <v>103</v>
      </c>
      <c r="I31" t="s">
        <v>239</v>
      </c>
      <c r="J31" t="s">
        <v>240</v>
      </c>
      <c r="K31">
        <v>3168341260</v>
      </c>
      <c r="L31" t="s">
        <v>241</v>
      </c>
      <c r="M31" t="s">
        <v>242</v>
      </c>
      <c r="N31">
        <v>1416678650</v>
      </c>
      <c r="O31">
        <v>261428</v>
      </c>
      <c r="P31">
        <v>1496106700</v>
      </c>
      <c r="Q31">
        <v>290176</v>
      </c>
      <c r="R31">
        <v>1531267700</v>
      </c>
      <c r="S31">
        <v>323012</v>
      </c>
      <c r="T31">
        <v>1579903100</v>
      </c>
      <c r="U31">
        <v>343383</v>
      </c>
      <c r="V31">
        <v>1426567950</v>
      </c>
      <c r="W31">
        <v>263257</v>
      </c>
      <c r="X31">
        <v>1398594950</v>
      </c>
      <c r="Y31">
        <v>295371</v>
      </c>
      <c r="Z31">
        <v>1342445750</v>
      </c>
      <c r="AA31">
        <v>271290</v>
      </c>
      <c r="AB31">
        <v>1535688300</v>
      </c>
      <c r="AC31">
        <v>302219</v>
      </c>
      <c r="AD31">
        <v>1395321650</v>
      </c>
      <c r="AE31">
        <v>282668</v>
      </c>
      <c r="AF31">
        <v>1380958100</v>
      </c>
      <c r="AG31">
        <v>280986</v>
      </c>
      <c r="AH31">
        <v>1434759800</v>
      </c>
      <c r="AI31">
        <v>291576</v>
      </c>
      <c r="AJ31">
        <v>1492741400</v>
      </c>
      <c r="AK31">
        <v>275589</v>
      </c>
      <c r="AL31">
        <v>1521981550</v>
      </c>
      <c r="AM31">
        <v>9795</v>
      </c>
      <c r="AN31">
        <v>1694891700</v>
      </c>
      <c r="AO31">
        <v>9696.7096770000007</v>
      </c>
      <c r="AP31">
        <v>1725818600</v>
      </c>
      <c r="AQ31">
        <v>11152.03226</v>
      </c>
      <c r="AR31">
        <v>1580979350</v>
      </c>
      <c r="AS31">
        <v>10558.48387</v>
      </c>
      <c r="AT31">
        <v>1365064050</v>
      </c>
      <c r="AU31">
        <v>9082.75</v>
      </c>
      <c r="AV31">
        <v>1484724300</v>
      </c>
      <c r="AW31">
        <v>9298.5483870000007</v>
      </c>
      <c r="AX31">
        <v>1480610600</v>
      </c>
      <c r="AY31">
        <v>9347.1</v>
      </c>
      <c r="AZ31">
        <v>1534092750</v>
      </c>
      <c r="BA31">
        <v>9113</v>
      </c>
      <c r="BB31">
        <v>1520355250</v>
      </c>
      <c r="BC31">
        <v>9012.6451610000004</v>
      </c>
      <c r="BD31">
        <v>1514894400</v>
      </c>
      <c r="BE31">
        <v>9603.7999999999993</v>
      </c>
      <c r="BF31">
        <v>1565489450</v>
      </c>
      <c r="BG31">
        <v>9605.9677420000007</v>
      </c>
      <c r="BH31">
        <v>1620453400</v>
      </c>
      <c r="BI31">
        <v>9249.2999999999993</v>
      </c>
      <c r="BJ31">
        <v>1481687350</v>
      </c>
      <c r="BK31">
        <v>274811</v>
      </c>
      <c r="BL31">
        <v>1615596450</v>
      </c>
      <c r="BM31">
        <v>298501</v>
      </c>
      <c r="BN31">
        <v>1772354200</v>
      </c>
      <c r="BO31">
        <v>348076</v>
      </c>
      <c r="BP31">
        <v>1705232550</v>
      </c>
      <c r="BQ31">
        <v>333206</v>
      </c>
      <c r="BR31">
        <v>1415698400</v>
      </c>
      <c r="BS31">
        <v>258196</v>
      </c>
      <c r="BT31">
        <v>1622784250</v>
      </c>
      <c r="BU31">
        <v>300120</v>
      </c>
      <c r="BV31">
        <v>1467353550</v>
      </c>
      <c r="BW31">
        <v>282422</v>
      </c>
      <c r="BX31">
        <v>1610766350</v>
      </c>
      <c r="BY31">
        <v>309511</v>
      </c>
      <c r="BZ31">
        <v>1506463950</v>
      </c>
      <c r="CA31">
        <v>282843</v>
      </c>
      <c r="CB31">
        <v>1601349500</v>
      </c>
      <c r="CC31">
        <v>297958</v>
      </c>
      <c r="CD31">
        <v>1626177300</v>
      </c>
      <c r="CE31">
        <v>304137</v>
      </c>
      <c r="CF31">
        <v>1575771350</v>
      </c>
      <c r="CG31">
        <v>281962</v>
      </c>
      <c r="CH31">
        <v>3600</v>
      </c>
      <c r="CI31">
        <v>12500</v>
      </c>
      <c r="CJ31">
        <v>7900</v>
      </c>
      <c r="CK31">
        <v>12500</v>
      </c>
      <c r="CL31">
        <v>17700</v>
      </c>
      <c r="CM31">
        <v>23700</v>
      </c>
      <c r="CN31">
        <v>26900</v>
      </c>
      <c r="CO31">
        <v>0</v>
      </c>
      <c r="CP31">
        <v>0</v>
      </c>
      <c r="CQ31">
        <v>0</v>
      </c>
      <c r="CR31">
        <v>0</v>
      </c>
      <c r="CS31">
        <v>4.1941418050000001</v>
      </c>
      <c r="CT31">
        <v>-73.596673580000001</v>
      </c>
    </row>
    <row r="32" spans="1:98" x14ac:dyDescent="0.3">
      <c r="A32" t="s">
        <v>243</v>
      </c>
      <c r="B32" t="s">
        <v>244</v>
      </c>
      <c r="C32">
        <v>4006</v>
      </c>
      <c r="D32" t="s">
        <v>178</v>
      </c>
      <c r="E32">
        <v>50</v>
      </c>
      <c r="F32" t="s">
        <v>245</v>
      </c>
      <c r="G32" t="s">
        <v>246</v>
      </c>
      <c r="H32" t="s">
        <v>103</v>
      </c>
      <c r="I32" t="s">
        <v>247</v>
      </c>
      <c r="J32" t="s">
        <v>248</v>
      </c>
      <c r="K32" t="s">
        <v>249</v>
      </c>
      <c r="L32">
        <v>7425451</v>
      </c>
      <c r="M32" t="s">
        <v>250</v>
      </c>
      <c r="N32">
        <v>6196049300</v>
      </c>
      <c r="O32">
        <v>253478</v>
      </c>
      <c r="P32">
        <v>6586463900</v>
      </c>
      <c r="Q32">
        <v>287844</v>
      </c>
      <c r="R32">
        <v>7830049400</v>
      </c>
      <c r="S32">
        <v>354844</v>
      </c>
      <c r="T32">
        <v>8372611900</v>
      </c>
      <c r="U32">
        <v>383422</v>
      </c>
      <c r="V32">
        <v>6619738600</v>
      </c>
      <c r="W32">
        <v>263307</v>
      </c>
      <c r="X32">
        <v>6118412800</v>
      </c>
      <c r="Y32">
        <v>300970</v>
      </c>
      <c r="Z32">
        <v>6273832600</v>
      </c>
      <c r="AA32">
        <v>282980</v>
      </c>
      <c r="AB32">
        <v>7234529200</v>
      </c>
      <c r="AC32">
        <v>319108</v>
      </c>
      <c r="AD32">
        <v>6285601600</v>
      </c>
      <c r="AE32">
        <v>281955</v>
      </c>
      <c r="AF32">
        <v>6670045700</v>
      </c>
      <c r="AG32">
        <v>296512</v>
      </c>
      <c r="AH32">
        <v>6809738000</v>
      </c>
      <c r="AI32">
        <v>314772</v>
      </c>
      <c r="AJ32">
        <v>6369893100</v>
      </c>
      <c r="AK32">
        <v>266136</v>
      </c>
      <c r="AL32">
        <v>7222426400</v>
      </c>
      <c r="AM32">
        <v>10487.93333</v>
      </c>
      <c r="AN32">
        <v>7236455600</v>
      </c>
      <c r="AO32">
        <v>9835.16129</v>
      </c>
      <c r="AP32">
        <v>8502040800</v>
      </c>
      <c r="AQ32">
        <v>12053.80645</v>
      </c>
      <c r="AR32">
        <v>7947097400</v>
      </c>
      <c r="AS32">
        <v>11952.06452</v>
      </c>
      <c r="AT32">
        <v>6027843200</v>
      </c>
      <c r="AU32">
        <v>8850.4642860000004</v>
      </c>
      <c r="AV32">
        <v>6757223900</v>
      </c>
      <c r="AW32">
        <v>9132.4516129999993</v>
      </c>
      <c r="AX32">
        <v>6590708400</v>
      </c>
      <c r="AY32">
        <v>9310.2333330000001</v>
      </c>
      <c r="AZ32">
        <v>7043825700</v>
      </c>
      <c r="BA32">
        <v>9281.0967739999996</v>
      </c>
      <c r="BB32">
        <v>6622541700</v>
      </c>
      <c r="BC32">
        <v>8905.0645160000004</v>
      </c>
      <c r="BD32">
        <v>7073070600</v>
      </c>
      <c r="BE32">
        <v>9855.8666670000002</v>
      </c>
      <c r="BF32">
        <v>7266656300</v>
      </c>
      <c r="BG32">
        <v>10130.64516</v>
      </c>
      <c r="BH32">
        <v>6674712800</v>
      </c>
      <c r="BI32">
        <v>8876.2000000000007</v>
      </c>
      <c r="BJ32">
        <v>6778766000</v>
      </c>
      <c r="BK32">
        <v>273412</v>
      </c>
      <c r="BL32">
        <v>5837177400</v>
      </c>
      <c r="BM32">
        <v>238006</v>
      </c>
      <c r="BN32">
        <v>8611663500</v>
      </c>
      <c r="BO32">
        <v>361040</v>
      </c>
      <c r="BP32">
        <v>8434691000</v>
      </c>
      <c r="BQ32">
        <v>372908</v>
      </c>
      <c r="BR32">
        <v>5799501200</v>
      </c>
      <c r="BS32">
        <v>223727</v>
      </c>
      <c r="BT32">
        <v>6813163200</v>
      </c>
      <c r="BU32">
        <v>283925</v>
      </c>
      <c r="BV32">
        <v>6855322900</v>
      </c>
      <c r="BW32">
        <v>295927</v>
      </c>
      <c r="BX32">
        <v>7417723200</v>
      </c>
      <c r="BY32">
        <v>310837</v>
      </c>
      <c r="BZ32">
        <v>6459047100</v>
      </c>
      <c r="CA32">
        <v>255888</v>
      </c>
      <c r="CB32">
        <v>7421157900</v>
      </c>
      <c r="CC32">
        <v>293347</v>
      </c>
      <c r="CD32">
        <v>7444170500</v>
      </c>
      <c r="CE32">
        <v>298317</v>
      </c>
      <c r="CF32">
        <v>6116060100</v>
      </c>
      <c r="CG32">
        <v>232825</v>
      </c>
      <c r="CH32">
        <v>16600</v>
      </c>
      <c r="CI32">
        <v>33000</v>
      </c>
      <c r="CJ32">
        <v>22500</v>
      </c>
      <c r="CK32">
        <v>39400</v>
      </c>
      <c r="CL32">
        <v>43000</v>
      </c>
      <c r="CM32">
        <v>65800</v>
      </c>
      <c r="CN32">
        <v>85100</v>
      </c>
      <c r="CO32">
        <v>0</v>
      </c>
      <c r="CP32">
        <v>0</v>
      </c>
      <c r="CQ32">
        <v>0</v>
      </c>
      <c r="CR32">
        <v>0</v>
      </c>
      <c r="CS32">
        <v>4.2000627809999997</v>
      </c>
      <c r="CT32">
        <v>-73.721288110000003</v>
      </c>
    </row>
    <row r="33" spans="1:98" x14ac:dyDescent="0.3">
      <c r="A33" t="s">
        <v>251</v>
      </c>
      <c r="B33" t="s">
        <v>252</v>
      </c>
      <c r="C33" t="s">
        <v>253</v>
      </c>
      <c r="D33" t="s">
        <v>231</v>
      </c>
      <c r="E33">
        <v>73</v>
      </c>
      <c r="F33" t="s">
        <v>254</v>
      </c>
      <c r="G33" t="s">
        <v>255</v>
      </c>
      <c r="H33" t="s">
        <v>103</v>
      </c>
      <c r="I33" t="s">
        <v>256</v>
      </c>
      <c r="J33" t="s">
        <v>257</v>
      </c>
      <c r="K33">
        <v>3138863287</v>
      </c>
      <c r="L33">
        <v>3212087489</v>
      </c>
      <c r="M33" t="s">
        <v>258</v>
      </c>
      <c r="N33">
        <v>3697413700</v>
      </c>
      <c r="O33">
        <v>232048</v>
      </c>
      <c r="P33">
        <v>4418117500</v>
      </c>
      <c r="Q33">
        <v>284510</v>
      </c>
      <c r="R33">
        <v>4693205000</v>
      </c>
      <c r="S33">
        <v>340845</v>
      </c>
      <c r="T33">
        <v>4492516100</v>
      </c>
      <c r="U33">
        <v>340038</v>
      </c>
      <c r="V33">
        <v>3528111300</v>
      </c>
      <c r="W33">
        <v>224868</v>
      </c>
      <c r="X33">
        <v>3851899800</v>
      </c>
      <c r="Y33">
        <v>278906</v>
      </c>
      <c r="Z33">
        <v>3716781400</v>
      </c>
      <c r="AA33">
        <v>255944</v>
      </c>
      <c r="AB33">
        <v>4142130800</v>
      </c>
      <c r="AC33">
        <v>290171</v>
      </c>
      <c r="AD33">
        <v>3878943800</v>
      </c>
      <c r="AE33">
        <v>256354</v>
      </c>
      <c r="AF33">
        <v>4072525900</v>
      </c>
      <c r="AG33">
        <v>270470</v>
      </c>
      <c r="AH33">
        <v>4161309000</v>
      </c>
      <c r="AI33">
        <v>282117</v>
      </c>
      <c r="AJ33">
        <v>3882814800</v>
      </c>
      <c r="AK33">
        <v>248617</v>
      </c>
      <c r="AL33">
        <v>4388660100</v>
      </c>
      <c r="AM33">
        <v>9719.3666670000002</v>
      </c>
      <c r="AN33">
        <v>4483207200</v>
      </c>
      <c r="AO33">
        <v>9192.6451610000004</v>
      </c>
      <c r="AP33">
        <v>4949980200</v>
      </c>
      <c r="AQ33">
        <v>11316.16129</v>
      </c>
      <c r="AR33">
        <v>4714147700</v>
      </c>
      <c r="AS33">
        <v>11003.48387</v>
      </c>
      <c r="AT33">
        <v>3712510100</v>
      </c>
      <c r="AU33">
        <v>8112.8928569999998</v>
      </c>
      <c r="AV33">
        <v>4757393800</v>
      </c>
      <c r="AW33">
        <v>9797.4516129999993</v>
      </c>
      <c r="AX33">
        <v>4509755900</v>
      </c>
      <c r="AY33">
        <v>9594.0333329999994</v>
      </c>
      <c r="AZ33">
        <v>4061357400</v>
      </c>
      <c r="BA33">
        <v>8190.4516130000002</v>
      </c>
      <c r="BB33">
        <v>3715486300</v>
      </c>
      <c r="BC33">
        <v>7732.4838710000004</v>
      </c>
      <c r="BD33">
        <v>4240696200</v>
      </c>
      <c r="BE33">
        <v>9044.7666669999999</v>
      </c>
      <c r="BF33">
        <v>4598454700</v>
      </c>
      <c r="BG33">
        <v>9510.9032260000004</v>
      </c>
      <c r="BH33">
        <v>4246974600</v>
      </c>
      <c r="BI33">
        <v>8679.9666670000006</v>
      </c>
      <c r="BJ33">
        <v>4154992500</v>
      </c>
      <c r="BK33">
        <v>252995</v>
      </c>
      <c r="BL33">
        <v>4689292100</v>
      </c>
      <c r="BM33">
        <v>286491</v>
      </c>
      <c r="BN33">
        <v>5124708100</v>
      </c>
      <c r="BO33">
        <v>348521</v>
      </c>
      <c r="BP33">
        <v>4965866600</v>
      </c>
      <c r="BQ33">
        <v>340259</v>
      </c>
      <c r="BR33">
        <v>3844234900</v>
      </c>
      <c r="BS33">
        <v>227038</v>
      </c>
      <c r="BT33">
        <v>4709402800</v>
      </c>
      <c r="BU33">
        <v>298503</v>
      </c>
      <c r="BV33">
        <v>4500787000</v>
      </c>
      <c r="BW33">
        <v>282311</v>
      </c>
      <c r="BX33">
        <v>4428022600</v>
      </c>
      <c r="BY33">
        <v>286422</v>
      </c>
      <c r="BZ33">
        <v>4188668200</v>
      </c>
      <c r="CA33">
        <v>249418</v>
      </c>
      <c r="CB33">
        <v>4622467200</v>
      </c>
      <c r="CC33">
        <v>282679</v>
      </c>
      <c r="CD33">
        <v>4843490400</v>
      </c>
      <c r="CE33">
        <v>297913</v>
      </c>
      <c r="CF33">
        <v>4357142800</v>
      </c>
      <c r="CG33">
        <v>258763</v>
      </c>
      <c r="CH33">
        <v>10800</v>
      </c>
      <c r="CI33">
        <v>11800</v>
      </c>
      <c r="CJ33">
        <v>10800</v>
      </c>
      <c r="CK33">
        <v>14100</v>
      </c>
      <c r="CL33">
        <v>28400</v>
      </c>
      <c r="CM33">
        <v>38000</v>
      </c>
      <c r="CN33">
        <v>41800</v>
      </c>
      <c r="CO33">
        <v>0</v>
      </c>
      <c r="CP33">
        <v>0</v>
      </c>
      <c r="CQ33">
        <v>9500</v>
      </c>
      <c r="CR33">
        <v>9700</v>
      </c>
      <c r="CS33">
        <v>4.2455258220000003</v>
      </c>
      <c r="CT33">
        <v>-74.880484370000005</v>
      </c>
    </row>
    <row r="34" spans="1:98" x14ac:dyDescent="0.3">
      <c r="A34" t="s">
        <v>259</v>
      </c>
      <c r="B34" t="s">
        <v>236</v>
      </c>
      <c r="C34">
        <v>6510</v>
      </c>
      <c r="D34" t="s">
        <v>178</v>
      </c>
      <c r="E34">
        <v>50</v>
      </c>
      <c r="F34" t="s">
        <v>260</v>
      </c>
      <c r="G34" t="s">
        <v>238</v>
      </c>
      <c r="H34" t="s">
        <v>103</v>
      </c>
      <c r="I34" t="s">
        <v>239</v>
      </c>
      <c r="J34" t="s">
        <v>240</v>
      </c>
      <c r="K34">
        <v>3168341260</v>
      </c>
      <c r="L34" t="s">
        <v>241</v>
      </c>
      <c r="M34" t="s">
        <v>261</v>
      </c>
      <c r="N34">
        <v>942950050</v>
      </c>
      <c r="O34">
        <v>83956</v>
      </c>
      <c r="P34">
        <v>974551000</v>
      </c>
      <c r="Q34">
        <v>90817</v>
      </c>
      <c r="R34">
        <v>1012348900</v>
      </c>
      <c r="S34">
        <v>105451</v>
      </c>
      <c r="T34">
        <v>1097955100</v>
      </c>
      <c r="U34">
        <v>122715</v>
      </c>
      <c r="V34">
        <v>934127900</v>
      </c>
      <c r="W34">
        <v>85834</v>
      </c>
      <c r="X34">
        <v>875353700</v>
      </c>
      <c r="Y34">
        <v>89109</v>
      </c>
      <c r="Z34">
        <v>878253200</v>
      </c>
      <c r="AA34">
        <v>86725</v>
      </c>
      <c r="AB34">
        <v>1001782900</v>
      </c>
      <c r="AC34">
        <v>97087</v>
      </c>
      <c r="AD34">
        <v>876815700</v>
      </c>
      <c r="AE34">
        <v>85356</v>
      </c>
      <c r="AF34">
        <v>887067500</v>
      </c>
      <c r="AG34">
        <v>88134</v>
      </c>
      <c r="AH34">
        <v>930642600</v>
      </c>
      <c r="AI34">
        <v>92137</v>
      </c>
      <c r="AJ34">
        <v>995121500</v>
      </c>
      <c r="AK34">
        <v>87291</v>
      </c>
      <c r="AL34">
        <v>991422550</v>
      </c>
      <c r="AM34">
        <v>3086.5</v>
      </c>
      <c r="AN34">
        <v>1171445300</v>
      </c>
      <c r="AO34">
        <v>3241.9354840000001</v>
      </c>
      <c r="AP34">
        <v>1140910650</v>
      </c>
      <c r="AQ34">
        <v>3595.1290319999998</v>
      </c>
      <c r="AR34">
        <v>1079100600</v>
      </c>
      <c r="AS34">
        <v>3655.6129030000002</v>
      </c>
      <c r="AT34">
        <v>907081800</v>
      </c>
      <c r="AU34">
        <v>2980.8928569999998</v>
      </c>
      <c r="AV34">
        <v>958646200</v>
      </c>
      <c r="AW34">
        <v>2930.419355</v>
      </c>
      <c r="AX34">
        <v>989594700</v>
      </c>
      <c r="AY34">
        <v>3063.7333330000001</v>
      </c>
      <c r="AZ34">
        <v>1024438500</v>
      </c>
      <c r="BA34">
        <v>2968.9677419999998</v>
      </c>
      <c r="BB34">
        <v>1024384200</v>
      </c>
      <c r="BC34">
        <v>2941.0322580000002</v>
      </c>
      <c r="BD34">
        <v>998433100</v>
      </c>
      <c r="BE34">
        <v>3034.833333</v>
      </c>
      <c r="BF34">
        <v>1039565400</v>
      </c>
      <c r="BG34">
        <v>3060.0645159999999</v>
      </c>
      <c r="BH34">
        <v>1157853550</v>
      </c>
      <c r="BI34">
        <v>3190.7666669999999</v>
      </c>
      <c r="BJ34">
        <v>978738700</v>
      </c>
      <c r="BK34">
        <v>87725</v>
      </c>
      <c r="BL34">
        <v>1063520650</v>
      </c>
      <c r="BM34">
        <v>94608</v>
      </c>
      <c r="BN34">
        <v>1125883600</v>
      </c>
      <c r="BO34">
        <v>108649</v>
      </c>
      <c r="BP34">
        <v>1175070600</v>
      </c>
      <c r="BQ34">
        <v>114198</v>
      </c>
      <c r="BR34">
        <v>941682900</v>
      </c>
      <c r="BS34">
        <v>82852</v>
      </c>
      <c r="BT34">
        <v>1067270700</v>
      </c>
      <c r="BU34">
        <v>93455</v>
      </c>
      <c r="BV34">
        <v>948246200</v>
      </c>
      <c r="BW34">
        <v>87651</v>
      </c>
      <c r="BX34">
        <v>1039665800</v>
      </c>
      <c r="BY34">
        <v>96216</v>
      </c>
      <c r="BZ34">
        <v>981480100</v>
      </c>
      <c r="CA34">
        <v>87860</v>
      </c>
      <c r="CB34">
        <v>1026232400</v>
      </c>
      <c r="CC34">
        <v>90363</v>
      </c>
      <c r="CD34">
        <v>1052316700</v>
      </c>
      <c r="CE34">
        <v>93941</v>
      </c>
      <c r="CF34">
        <v>1033928300</v>
      </c>
      <c r="CG34">
        <v>86175</v>
      </c>
      <c r="CH34">
        <v>6700</v>
      </c>
      <c r="CI34">
        <v>13500</v>
      </c>
      <c r="CJ34">
        <v>8700</v>
      </c>
      <c r="CK34">
        <v>13500</v>
      </c>
      <c r="CL34">
        <v>19400</v>
      </c>
      <c r="CM34">
        <v>26000</v>
      </c>
      <c r="CN34">
        <v>29100</v>
      </c>
      <c r="CO34">
        <v>0</v>
      </c>
      <c r="CP34">
        <v>0</v>
      </c>
      <c r="CQ34">
        <v>0</v>
      </c>
      <c r="CR34">
        <v>0</v>
      </c>
      <c r="CS34">
        <v>4.2610640579999997</v>
      </c>
      <c r="CT34">
        <v>-73.448174289999997</v>
      </c>
    </row>
    <row r="35" spans="1:98" x14ac:dyDescent="0.3">
      <c r="A35" t="s">
        <v>262</v>
      </c>
      <c r="B35" t="s">
        <v>263</v>
      </c>
      <c r="C35">
        <v>4005</v>
      </c>
      <c r="D35" t="s">
        <v>264</v>
      </c>
      <c r="E35">
        <v>25</v>
      </c>
      <c r="F35" t="s">
        <v>265</v>
      </c>
      <c r="G35" t="s">
        <v>266</v>
      </c>
      <c r="H35" t="s">
        <v>103</v>
      </c>
      <c r="I35" t="s">
        <v>267</v>
      </c>
      <c r="J35" t="s">
        <v>268</v>
      </c>
      <c r="K35" t="s">
        <v>269</v>
      </c>
      <c r="L35" t="s">
        <v>269</v>
      </c>
      <c r="M35" t="s">
        <v>270</v>
      </c>
      <c r="N35">
        <v>6412708250</v>
      </c>
      <c r="O35">
        <v>456602</v>
      </c>
      <c r="P35">
        <v>0</v>
      </c>
      <c r="Q35">
        <v>0</v>
      </c>
      <c r="R35">
        <v>8885505850</v>
      </c>
      <c r="S35">
        <v>733765</v>
      </c>
      <c r="T35">
        <v>8831598750</v>
      </c>
      <c r="U35">
        <v>753404</v>
      </c>
      <c r="V35">
        <v>6323774950</v>
      </c>
      <c r="W35">
        <v>451194</v>
      </c>
      <c r="X35">
        <v>0</v>
      </c>
      <c r="Y35">
        <v>0</v>
      </c>
      <c r="Z35">
        <v>0</v>
      </c>
      <c r="AA35">
        <v>0</v>
      </c>
      <c r="AB35">
        <v>7684520050</v>
      </c>
      <c r="AC35">
        <v>608688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8293113950</v>
      </c>
      <c r="AM35">
        <v>21530.93333</v>
      </c>
      <c r="AN35">
        <v>8364485000</v>
      </c>
      <c r="AO35">
        <v>20155.35484</v>
      </c>
      <c r="AP35">
        <v>9675025800</v>
      </c>
      <c r="AQ35">
        <v>25437.35484</v>
      </c>
      <c r="AR35">
        <v>9393478000</v>
      </c>
      <c r="AS35">
        <v>25302.35484</v>
      </c>
      <c r="AT35">
        <v>6669798700</v>
      </c>
      <c r="AU35">
        <v>16892.75</v>
      </c>
      <c r="AV35">
        <v>9266115500</v>
      </c>
      <c r="AW35">
        <v>22877.19355</v>
      </c>
      <c r="AX35">
        <v>8687801950</v>
      </c>
      <c r="AY35">
        <v>22030.233329999999</v>
      </c>
      <c r="AZ35">
        <v>7590272300</v>
      </c>
      <c r="BA35">
        <v>17887.25806</v>
      </c>
      <c r="BB35">
        <v>7229644250</v>
      </c>
      <c r="BC35">
        <v>17471.87097</v>
      </c>
      <c r="BD35">
        <v>7919369700</v>
      </c>
      <c r="BE35">
        <v>19778.599999999999</v>
      </c>
      <c r="BF35">
        <v>8627106300</v>
      </c>
      <c r="BG35">
        <v>21095.29032</v>
      </c>
      <c r="BH35">
        <v>7527521250</v>
      </c>
      <c r="BI35">
        <v>17841.266670000001</v>
      </c>
      <c r="BJ35">
        <v>7546380600</v>
      </c>
      <c r="BK35">
        <v>529305</v>
      </c>
      <c r="BL35">
        <v>8869913600</v>
      </c>
      <c r="BM35">
        <v>633166</v>
      </c>
      <c r="BN35">
        <v>9968900050</v>
      </c>
      <c r="BO35">
        <v>775166</v>
      </c>
      <c r="BP35">
        <v>9929343950</v>
      </c>
      <c r="BQ35">
        <v>797079</v>
      </c>
      <c r="BR35">
        <v>6965076400</v>
      </c>
      <c r="BS35">
        <v>476611</v>
      </c>
      <c r="BT35">
        <v>9596295000</v>
      </c>
      <c r="BU35">
        <v>721114</v>
      </c>
      <c r="BV35">
        <v>9176539050</v>
      </c>
      <c r="BW35">
        <v>690043</v>
      </c>
      <c r="BX35">
        <v>8797031800</v>
      </c>
      <c r="BY35">
        <v>664646</v>
      </c>
      <c r="BZ35">
        <v>7689699200</v>
      </c>
      <c r="CA35">
        <v>536160</v>
      </c>
      <c r="CB35">
        <v>8711789300</v>
      </c>
      <c r="CC35">
        <v>625005</v>
      </c>
      <c r="CD35">
        <v>9215153850</v>
      </c>
      <c r="CE35">
        <v>668129</v>
      </c>
      <c r="CF35">
        <v>7988204600</v>
      </c>
      <c r="CG35">
        <v>554767</v>
      </c>
      <c r="CH35">
        <v>10300</v>
      </c>
      <c r="CI35">
        <v>11600</v>
      </c>
      <c r="CJ35">
        <v>24800</v>
      </c>
      <c r="CK35">
        <v>40300</v>
      </c>
      <c r="CL35">
        <v>46300</v>
      </c>
      <c r="CM35">
        <v>0</v>
      </c>
      <c r="CN35">
        <v>0</v>
      </c>
      <c r="CO35">
        <v>0</v>
      </c>
      <c r="CP35">
        <v>0</v>
      </c>
      <c r="CQ35">
        <v>9400</v>
      </c>
      <c r="CR35">
        <v>9700</v>
      </c>
      <c r="CS35">
        <v>4.2693783989999998</v>
      </c>
      <c r="CT35">
        <v>-74.50010709</v>
      </c>
    </row>
    <row r="36" spans="1:98" x14ac:dyDescent="0.3">
      <c r="A36" t="s">
        <v>271</v>
      </c>
      <c r="B36" t="s">
        <v>272</v>
      </c>
      <c r="C36">
        <v>4006</v>
      </c>
      <c r="D36" t="s">
        <v>264</v>
      </c>
      <c r="E36">
        <v>25</v>
      </c>
      <c r="F36" t="s">
        <v>273</v>
      </c>
      <c r="G36" t="s">
        <v>246</v>
      </c>
      <c r="H36" t="s">
        <v>103</v>
      </c>
      <c r="I36" t="s">
        <v>247</v>
      </c>
      <c r="J36" t="s">
        <v>248</v>
      </c>
      <c r="K36" t="s">
        <v>274</v>
      </c>
      <c r="L36">
        <v>7425451</v>
      </c>
      <c r="M36" t="s">
        <v>275</v>
      </c>
      <c r="N36">
        <v>4787062400</v>
      </c>
      <c r="O36">
        <v>266336</v>
      </c>
      <c r="P36">
        <v>4923661000</v>
      </c>
      <c r="Q36">
        <v>297455</v>
      </c>
      <c r="R36">
        <v>5620365000</v>
      </c>
      <c r="S36">
        <v>358023</v>
      </c>
      <c r="T36">
        <v>6151722300</v>
      </c>
      <c r="U36">
        <v>393792</v>
      </c>
      <c r="V36">
        <v>5060256600</v>
      </c>
      <c r="W36">
        <v>274556</v>
      </c>
      <c r="X36">
        <v>4450845900</v>
      </c>
      <c r="Y36">
        <v>308578</v>
      </c>
      <c r="Z36">
        <v>4686506700</v>
      </c>
      <c r="AA36">
        <v>293574</v>
      </c>
      <c r="AB36">
        <v>5414160600</v>
      </c>
      <c r="AC36">
        <v>330945</v>
      </c>
      <c r="AD36">
        <v>4757354600</v>
      </c>
      <c r="AE36">
        <v>294629</v>
      </c>
      <c r="AF36">
        <v>4876931300</v>
      </c>
      <c r="AG36">
        <v>300527</v>
      </c>
      <c r="AH36">
        <v>4948709500</v>
      </c>
      <c r="AI36">
        <v>319896</v>
      </c>
      <c r="AJ36">
        <v>4778198800</v>
      </c>
      <c r="AK36">
        <v>274606</v>
      </c>
      <c r="AL36">
        <v>5161596100</v>
      </c>
      <c r="AM36">
        <v>10506.733329999999</v>
      </c>
      <c r="AN36">
        <v>5231339300</v>
      </c>
      <c r="AO36">
        <v>9898.741935</v>
      </c>
      <c r="AP36">
        <v>5966037200</v>
      </c>
      <c r="AQ36">
        <v>12046.35484</v>
      </c>
      <c r="AR36">
        <v>5614381700</v>
      </c>
      <c r="AS36">
        <v>12028.25806</v>
      </c>
      <c r="AT36">
        <v>4431196700</v>
      </c>
      <c r="AU36">
        <v>8923.8214289999996</v>
      </c>
      <c r="AV36">
        <v>4907730500</v>
      </c>
      <c r="AW36">
        <v>9237.1290320000007</v>
      </c>
      <c r="AX36">
        <v>4763385500</v>
      </c>
      <c r="AY36">
        <v>9376.6666669999995</v>
      </c>
      <c r="AZ36">
        <v>5142887900</v>
      </c>
      <c r="BA36">
        <v>9350.7741939999996</v>
      </c>
      <c r="BB36">
        <v>4796724000</v>
      </c>
      <c r="BC36">
        <v>8937.3870970000007</v>
      </c>
      <c r="BD36">
        <v>5089617700</v>
      </c>
      <c r="BE36">
        <v>9863.7333330000001</v>
      </c>
      <c r="BF36">
        <v>5221254300</v>
      </c>
      <c r="BG36">
        <v>10170.93548</v>
      </c>
      <c r="BH36">
        <v>4872098200</v>
      </c>
      <c r="BI36">
        <v>8936.7000000000007</v>
      </c>
      <c r="BJ36">
        <v>4763734700</v>
      </c>
      <c r="BK36">
        <v>269005</v>
      </c>
      <c r="BL36">
        <v>4102835900</v>
      </c>
      <c r="BM36">
        <v>234460</v>
      </c>
      <c r="BN36">
        <v>5920576500</v>
      </c>
      <c r="BO36">
        <v>355037</v>
      </c>
      <c r="BP36">
        <v>5846016700</v>
      </c>
      <c r="BQ36">
        <v>371073</v>
      </c>
      <c r="BR36">
        <v>4148017200</v>
      </c>
      <c r="BS36">
        <v>220522</v>
      </c>
      <c r="BT36">
        <v>4804665900</v>
      </c>
      <c r="BU36">
        <v>281950</v>
      </c>
      <c r="BV36">
        <v>4794435700</v>
      </c>
      <c r="BW36">
        <v>293282</v>
      </c>
      <c r="BX36">
        <v>5174756700</v>
      </c>
      <c r="BY36">
        <v>307081</v>
      </c>
      <c r="BZ36">
        <v>4568986800</v>
      </c>
      <c r="CA36">
        <v>251936</v>
      </c>
      <c r="CB36">
        <v>5119970000</v>
      </c>
      <c r="CC36">
        <v>285413</v>
      </c>
      <c r="CD36">
        <v>5158328700</v>
      </c>
      <c r="CE36">
        <v>291074</v>
      </c>
      <c r="CF36">
        <v>4277302600</v>
      </c>
      <c r="CG36">
        <v>225968</v>
      </c>
      <c r="CH36">
        <v>10200</v>
      </c>
      <c r="CI36">
        <v>26600</v>
      </c>
      <c r="CJ36">
        <v>20100</v>
      </c>
      <c r="CK36">
        <v>39400</v>
      </c>
      <c r="CL36">
        <v>45900</v>
      </c>
      <c r="CM36">
        <v>52900</v>
      </c>
      <c r="CN36">
        <v>58800</v>
      </c>
      <c r="CO36">
        <v>0</v>
      </c>
      <c r="CP36">
        <v>0</v>
      </c>
      <c r="CQ36">
        <v>0</v>
      </c>
      <c r="CR36">
        <v>0</v>
      </c>
      <c r="CS36">
        <v>4.2799340639999999</v>
      </c>
      <c r="CT36">
        <v>-73.834767760000005</v>
      </c>
    </row>
    <row r="37" spans="1:98" x14ac:dyDescent="0.3">
      <c r="A37" t="s">
        <v>276</v>
      </c>
      <c r="B37" t="s">
        <v>277</v>
      </c>
      <c r="C37">
        <v>4404</v>
      </c>
      <c r="D37" t="s">
        <v>231</v>
      </c>
      <c r="E37">
        <v>73</v>
      </c>
      <c r="F37" t="s">
        <v>278</v>
      </c>
      <c r="G37" t="s">
        <v>255</v>
      </c>
      <c r="H37" t="s">
        <v>103</v>
      </c>
      <c r="I37" t="s">
        <v>279</v>
      </c>
      <c r="J37" t="s">
        <v>257</v>
      </c>
      <c r="K37">
        <v>3138863287</v>
      </c>
      <c r="L37">
        <v>3212087489</v>
      </c>
      <c r="M37" t="s">
        <v>280</v>
      </c>
      <c r="N37">
        <v>5067527150</v>
      </c>
      <c r="O37">
        <v>377511</v>
      </c>
      <c r="P37">
        <v>5771383400</v>
      </c>
      <c r="Q37">
        <v>439144</v>
      </c>
      <c r="R37">
        <v>6169367700</v>
      </c>
      <c r="S37">
        <v>515713</v>
      </c>
      <c r="T37">
        <v>5788331300</v>
      </c>
      <c r="U37">
        <v>499054</v>
      </c>
      <c r="V37">
        <v>4718780100</v>
      </c>
      <c r="W37">
        <v>359078</v>
      </c>
      <c r="X37">
        <v>5110514700</v>
      </c>
      <c r="Y37">
        <v>432111</v>
      </c>
      <c r="Z37">
        <v>5019710350</v>
      </c>
      <c r="AA37">
        <v>404752</v>
      </c>
      <c r="AB37">
        <v>5518160600</v>
      </c>
      <c r="AC37">
        <v>444072</v>
      </c>
      <c r="AD37">
        <v>5234249600</v>
      </c>
      <c r="AE37">
        <v>408079</v>
      </c>
      <c r="AF37">
        <v>5416282000</v>
      </c>
      <c r="AG37">
        <v>423886</v>
      </c>
      <c r="AH37">
        <v>5575126150</v>
      </c>
      <c r="AI37">
        <v>441263</v>
      </c>
      <c r="AJ37">
        <v>5228181300</v>
      </c>
      <c r="AK37">
        <v>398181</v>
      </c>
      <c r="AL37">
        <v>5666662100</v>
      </c>
      <c r="AM37">
        <v>14614.2</v>
      </c>
      <c r="AN37">
        <v>5838842500</v>
      </c>
      <c r="AO37">
        <v>14020.83871</v>
      </c>
      <c r="AP37">
        <v>6576546900</v>
      </c>
      <c r="AQ37">
        <v>17058.32258</v>
      </c>
      <c r="AR37">
        <v>6133805000</v>
      </c>
      <c r="AS37">
        <v>16372.74194</v>
      </c>
      <c r="AT37">
        <v>4966076000</v>
      </c>
      <c r="AU37">
        <v>12885.21429</v>
      </c>
      <c r="AV37">
        <v>6082154100</v>
      </c>
      <c r="AW37">
        <v>14659.80645</v>
      </c>
      <c r="AX37">
        <v>5861398500</v>
      </c>
      <c r="AY37">
        <v>14618.1</v>
      </c>
      <c r="AZ37">
        <v>5415023100</v>
      </c>
      <c r="BA37">
        <v>12913.6129</v>
      </c>
      <c r="BB37">
        <v>5109976400</v>
      </c>
      <c r="BC37">
        <v>12501.12903</v>
      </c>
      <c r="BD37">
        <v>5694743050</v>
      </c>
      <c r="BE37">
        <v>14175.9</v>
      </c>
      <c r="BF37">
        <v>5949070600</v>
      </c>
      <c r="BG37">
        <v>14368.74194</v>
      </c>
      <c r="BH37">
        <v>5614300000</v>
      </c>
      <c r="BI37">
        <v>13486.6</v>
      </c>
      <c r="BJ37">
        <v>5584007500</v>
      </c>
      <c r="BK37">
        <v>399829</v>
      </c>
      <c r="BL37">
        <v>6016669900</v>
      </c>
      <c r="BM37">
        <v>430513</v>
      </c>
      <c r="BN37">
        <v>6624293800</v>
      </c>
      <c r="BO37">
        <v>515008</v>
      </c>
      <c r="BP37">
        <v>6546187400</v>
      </c>
      <c r="BQ37">
        <v>509402</v>
      </c>
      <c r="BR37">
        <v>5220356200</v>
      </c>
      <c r="BS37">
        <v>362739</v>
      </c>
      <c r="BT37">
        <v>6139896500</v>
      </c>
      <c r="BU37">
        <v>451034</v>
      </c>
      <c r="BV37">
        <v>5936835600</v>
      </c>
      <c r="BW37">
        <v>433402</v>
      </c>
      <c r="BX37">
        <v>5925743250</v>
      </c>
      <c r="BY37">
        <v>442517</v>
      </c>
      <c r="BZ37">
        <v>5646513900</v>
      </c>
      <c r="CA37">
        <v>398383</v>
      </c>
      <c r="CB37">
        <v>6017040700</v>
      </c>
      <c r="CC37">
        <v>430206</v>
      </c>
      <c r="CD37">
        <v>6245807200</v>
      </c>
      <c r="CE37">
        <v>448546</v>
      </c>
      <c r="CF37">
        <v>5633204800</v>
      </c>
      <c r="CG37">
        <v>395993</v>
      </c>
      <c r="CH37">
        <v>9800</v>
      </c>
      <c r="CI37">
        <v>11600</v>
      </c>
      <c r="CJ37">
        <v>27600</v>
      </c>
      <c r="CK37">
        <v>37100</v>
      </c>
      <c r="CL37">
        <v>40900</v>
      </c>
      <c r="CM37">
        <v>0</v>
      </c>
      <c r="CN37">
        <v>0</v>
      </c>
      <c r="CO37">
        <v>0</v>
      </c>
      <c r="CP37">
        <v>0</v>
      </c>
      <c r="CQ37">
        <v>9000</v>
      </c>
      <c r="CR37">
        <v>9500</v>
      </c>
      <c r="CS37">
        <v>4.3004287970000004</v>
      </c>
      <c r="CT37">
        <v>-75.050032909999999</v>
      </c>
    </row>
    <row r="38" spans="1:98" x14ac:dyDescent="0.3">
      <c r="A38" t="s">
        <v>281</v>
      </c>
      <c r="B38" t="s">
        <v>282</v>
      </c>
      <c r="C38">
        <v>4008</v>
      </c>
      <c r="D38" t="s">
        <v>178</v>
      </c>
      <c r="E38">
        <v>50</v>
      </c>
      <c r="F38" t="s">
        <v>283</v>
      </c>
      <c r="G38" t="s">
        <v>180</v>
      </c>
      <c r="H38" t="s">
        <v>103</v>
      </c>
      <c r="I38" t="s">
        <v>226</v>
      </c>
      <c r="J38" t="s">
        <v>182</v>
      </c>
      <c r="K38">
        <v>3102466052</v>
      </c>
      <c r="L38" t="s">
        <v>284</v>
      </c>
      <c r="M38" t="s">
        <v>285</v>
      </c>
      <c r="N38">
        <v>147369000</v>
      </c>
      <c r="O38">
        <v>13858</v>
      </c>
      <c r="P38">
        <v>633266700</v>
      </c>
      <c r="Q38">
        <v>29389</v>
      </c>
      <c r="R38">
        <v>879791500</v>
      </c>
      <c r="S38">
        <v>33194</v>
      </c>
      <c r="T38">
        <v>0</v>
      </c>
      <c r="U38">
        <v>0</v>
      </c>
      <c r="V38">
        <v>0</v>
      </c>
      <c r="W38">
        <v>0</v>
      </c>
      <c r="X38">
        <v>228404300</v>
      </c>
      <c r="Y38">
        <v>26848</v>
      </c>
      <c r="Z38">
        <v>302123700</v>
      </c>
      <c r="AA38">
        <v>29592</v>
      </c>
      <c r="AB38">
        <v>0</v>
      </c>
      <c r="AC38">
        <v>0</v>
      </c>
      <c r="AD38">
        <v>290676200</v>
      </c>
      <c r="AE38">
        <v>31195</v>
      </c>
      <c r="AF38">
        <v>763213500</v>
      </c>
      <c r="AG38">
        <v>29259</v>
      </c>
      <c r="AH38">
        <v>801393200</v>
      </c>
      <c r="AI38">
        <v>30060</v>
      </c>
      <c r="AJ38">
        <v>793522600</v>
      </c>
      <c r="AK38">
        <v>28730</v>
      </c>
      <c r="AL38">
        <v>317516900</v>
      </c>
      <c r="AM38">
        <v>1026.333333</v>
      </c>
      <c r="AN38">
        <v>337439500</v>
      </c>
      <c r="AO38">
        <v>1044.612903</v>
      </c>
      <c r="AP38">
        <v>381827850</v>
      </c>
      <c r="AQ38">
        <v>1161.0645159999999</v>
      </c>
      <c r="AR38">
        <v>1003944500</v>
      </c>
      <c r="AS38">
        <v>1220.806452</v>
      </c>
      <c r="AT38">
        <v>645057200</v>
      </c>
      <c r="AU38">
        <v>1019.178571</v>
      </c>
      <c r="AV38">
        <v>311765500</v>
      </c>
      <c r="AW38">
        <v>1005.548387</v>
      </c>
      <c r="AX38">
        <v>286797600</v>
      </c>
      <c r="AY38">
        <v>990.8666667</v>
      </c>
      <c r="AZ38">
        <v>347297300</v>
      </c>
      <c r="BA38">
        <v>1062.8709679999999</v>
      </c>
      <c r="BB38">
        <v>313943200</v>
      </c>
      <c r="BC38">
        <v>1025.7096770000001</v>
      </c>
      <c r="BD38">
        <v>365213300</v>
      </c>
      <c r="BE38">
        <v>1118.866667</v>
      </c>
      <c r="BF38">
        <v>324274800</v>
      </c>
      <c r="BG38">
        <v>1024.3548390000001</v>
      </c>
      <c r="BH38">
        <v>339372800</v>
      </c>
      <c r="BI38">
        <v>1048.4666669999999</v>
      </c>
      <c r="BJ38">
        <v>361154650</v>
      </c>
      <c r="BK38">
        <v>32290</v>
      </c>
      <c r="BL38">
        <v>402182550</v>
      </c>
      <c r="BM38">
        <v>34938</v>
      </c>
      <c r="BN38">
        <v>427265300</v>
      </c>
      <c r="BO38">
        <v>40667</v>
      </c>
      <c r="BP38">
        <v>378326150</v>
      </c>
      <c r="BQ38">
        <v>38143</v>
      </c>
      <c r="BR38">
        <v>310477300</v>
      </c>
      <c r="BS38">
        <v>28846</v>
      </c>
      <c r="BT38">
        <v>363626700</v>
      </c>
      <c r="BU38">
        <v>33799</v>
      </c>
      <c r="BV38">
        <v>350739300</v>
      </c>
      <c r="BW38">
        <v>32374</v>
      </c>
      <c r="BX38">
        <v>356673500</v>
      </c>
      <c r="BY38">
        <v>33241</v>
      </c>
      <c r="BZ38">
        <v>378701700</v>
      </c>
      <c r="CA38">
        <v>35395</v>
      </c>
      <c r="CB38">
        <v>435070300</v>
      </c>
      <c r="CC38">
        <v>37878</v>
      </c>
      <c r="CD38">
        <v>385154750</v>
      </c>
      <c r="CE38">
        <v>35828</v>
      </c>
      <c r="CF38">
        <v>349110750</v>
      </c>
      <c r="CG38">
        <v>33305</v>
      </c>
      <c r="CH38">
        <v>4400</v>
      </c>
      <c r="CI38">
        <v>4800</v>
      </c>
      <c r="CJ38">
        <v>4800</v>
      </c>
      <c r="CK38">
        <v>4800</v>
      </c>
      <c r="CL38">
        <v>19700</v>
      </c>
      <c r="CM38">
        <v>25000</v>
      </c>
      <c r="CN38">
        <v>28100</v>
      </c>
      <c r="CO38">
        <v>0</v>
      </c>
      <c r="CP38">
        <v>0</v>
      </c>
      <c r="CQ38">
        <v>0</v>
      </c>
      <c r="CR38">
        <v>0</v>
      </c>
      <c r="CS38">
        <v>4.3513174689999996</v>
      </c>
      <c r="CT38">
        <v>-72.169253299999994</v>
      </c>
    </row>
    <row r="39" spans="1:98" x14ac:dyDescent="0.3">
      <c r="A39" t="s">
        <v>286</v>
      </c>
      <c r="B39" t="s">
        <v>287</v>
      </c>
      <c r="C39">
        <v>4002</v>
      </c>
      <c r="D39" t="s">
        <v>160</v>
      </c>
      <c r="E39">
        <v>76</v>
      </c>
      <c r="F39" t="s">
        <v>288</v>
      </c>
      <c r="G39" t="s">
        <v>289</v>
      </c>
      <c r="H39" t="s">
        <v>103</v>
      </c>
      <c r="I39" t="s">
        <v>290</v>
      </c>
      <c r="J39" t="s">
        <v>291</v>
      </c>
      <c r="K39" t="s">
        <v>292</v>
      </c>
      <c r="L39" t="s">
        <v>293</v>
      </c>
      <c r="M39" t="s">
        <v>294</v>
      </c>
      <c r="N39">
        <v>3068723250</v>
      </c>
      <c r="O39">
        <v>163674</v>
      </c>
      <c r="P39">
        <v>3731114500</v>
      </c>
      <c r="Q39">
        <v>204749</v>
      </c>
      <c r="R39">
        <v>3637281950</v>
      </c>
      <c r="S39">
        <v>220990</v>
      </c>
      <c r="T39">
        <v>3565459400</v>
      </c>
      <c r="U39">
        <v>229713</v>
      </c>
      <c r="V39">
        <v>2899965050</v>
      </c>
      <c r="W39">
        <v>159011</v>
      </c>
      <c r="X39">
        <v>2950556850</v>
      </c>
      <c r="Y39">
        <v>186880</v>
      </c>
      <c r="Z39">
        <v>2984891300</v>
      </c>
      <c r="AA39">
        <v>174883</v>
      </c>
      <c r="AB39">
        <v>3322409400</v>
      </c>
      <c r="AC39">
        <v>201959</v>
      </c>
      <c r="AD39">
        <v>3230205400</v>
      </c>
      <c r="AE39">
        <v>181470</v>
      </c>
      <c r="AF39">
        <v>3321513100</v>
      </c>
      <c r="AG39">
        <v>186849</v>
      </c>
      <c r="AH39">
        <v>3392264650</v>
      </c>
      <c r="AI39">
        <v>193508</v>
      </c>
      <c r="AJ39">
        <v>3307348950</v>
      </c>
      <c r="AK39">
        <v>179382</v>
      </c>
      <c r="AL39">
        <v>3438924750</v>
      </c>
      <c r="AM39">
        <v>6537.9333329999999</v>
      </c>
      <c r="AN39">
        <v>3539821600</v>
      </c>
      <c r="AO39">
        <v>6256.16129</v>
      </c>
      <c r="AP39">
        <v>3664264400</v>
      </c>
      <c r="AQ39">
        <v>7090.6451610000004</v>
      </c>
      <c r="AR39">
        <v>3736296200</v>
      </c>
      <c r="AS39">
        <v>7367.9354839999996</v>
      </c>
      <c r="AT39">
        <v>3041001950</v>
      </c>
      <c r="AU39">
        <v>5706.6071430000002</v>
      </c>
      <c r="AV39">
        <v>3687118300</v>
      </c>
      <c r="AW39">
        <v>6553.2903230000002</v>
      </c>
      <c r="AX39">
        <v>3531966900</v>
      </c>
      <c r="AY39">
        <v>6312.4666669999997</v>
      </c>
      <c r="AZ39">
        <v>3217368250</v>
      </c>
      <c r="BA39">
        <v>5538.3225810000004</v>
      </c>
      <c r="BB39">
        <v>2821558350</v>
      </c>
      <c r="BC39">
        <v>5074</v>
      </c>
      <c r="BD39">
        <v>3374160450</v>
      </c>
      <c r="BE39">
        <v>6095.1666670000004</v>
      </c>
      <c r="BF39">
        <v>3557265000</v>
      </c>
      <c r="BG39">
        <v>6271.4516130000002</v>
      </c>
      <c r="BH39">
        <v>3391085150</v>
      </c>
      <c r="BI39">
        <v>5940.6</v>
      </c>
      <c r="BJ39">
        <v>3420228150</v>
      </c>
      <c r="BK39">
        <v>175620</v>
      </c>
      <c r="BL39">
        <v>3777690800</v>
      </c>
      <c r="BM39">
        <v>195559</v>
      </c>
      <c r="BN39">
        <v>3908438450</v>
      </c>
      <c r="BO39">
        <v>224507</v>
      </c>
      <c r="BP39">
        <v>3892552950</v>
      </c>
      <c r="BQ39">
        <v>226678</v>
      </c>
      <c r="BR39">
        <v>3196588900</v>
      </c>
      <c r="BS39">
        <v>159986</v>
      </c>
      <c r="BT39">
        <v>3780860150</v>
      </c>
      <c r="BU39">
        <v>204259</v>
      </c>
      <c r="BV39">
        <v>3089045850</v>
      </c>
      <c r="BW39">
        <v>159998</v>
      </c>
      <c r="BX39">
        <v>3578435500</v>
      </c>
      <c r="BY39">
        <v>198039</v>
      </c>
      <c r="BZ39">
        <v>3451471000</v>
      </c>
      <c r="CA39">
        <v>171792</v>
      </c>
      <c r="CB39">
        <v>3704525800</v>
      </c>
      <c r="CC39">
        <v>190100</v>
      </c>
      <c r="CD39">
        <v>3909313050</v>
      </c>
      <c r="CE39">
        <v>201643</v>
      </c>
      <c r="CF39">
        <v>3626748800</v>
      </c>
      <c r="CG39">
        <v>182830</v>
      </c>
      <c r="CH39">
        <v>10400</v>
      </c>
      <c r="CI39">
        <v>12600</v>
      </c>
      <c r="CJ39">
        <v>12600</v>
      </c>
      <c r="CK39">
        <v>12600</v>
      </c>
      <c r="CL39">
        <v>30700</v>
      </c>
      <c r="CM39">
        <v>38400</v>
      </c>
      <c r="CN39">
        <v>44600</v>
      </c>
      <c r="CO39">
        <v>0</v>
      </c>
      <c r="CP39">
        <v>0</v>
      </c>
      <c r="CQ39">
        <v>0</v>
      </c>
      <c r="CR39">
        <v>0</v>
      </c>
      <c r="CS39">
        <v>4.4079603970000001</v>
      </c>
      <c r="CT39">
        <v>-75.899870739999997</v>
      </c>
    </row>
    <row r="40" spans="1:98" x14ac:dyDescent="0.3">
      <c r="A40" t="s">
        <v>295</v>
      </c>
      <c r="B40" t="s">
        <v>296</v>
      </c>
      <c r="C40">
        <v>4305</v>
      </c>
      <c r="D40" t="s">
        <v>231</v>
      </c>
      <c r="E40">
        <v>73</v>
      </c>
      <c r="F40" t="s">
        <v>297</v>
      </c>
      <c r="G40" t="s">
        <v>298</v>
      </c>
      <c r="H40" t="s">
        <v>103</v>
      </c>
      <c r="I40" t="s">
        <v>299</v>
      </c>
      <c r="J40" t="s">
        <v>300</v>
      </c>
      <c r="K40" t="s">
        <v>301</v>
      </c>
      <c r="L40" t="s">
        <v>302</v>
      </c>
      <c r="M40" t="s">
        <v>303</v>
      </c>
      <c r="N40">
        <v>1400596000</v>
      </c>
      <c r="O40">
        <v>142040</v>
      </c>
      <c r="P40">
        <v>1510539700</v>
      </c>
      <c r="Q40">
        <v>156819</v>
      </c>
      <c r="R40">
        <v>2102307900</v>
      </c>
      <c r="S40">
        <v>174197</v>
      </c>
      <c r="T40">
        <v>1659429200</v>
      </c>
      <c r="U40">
        <v>181869</v>
      </c>
      <c r="V40">
        <v>1320767100</v>
      </c>
      <c r="W40">
        <v>132747</v>
      </c>
      <c r="X40">
        <v>1408058500</v>
      </c>
      <c r="Y40">
        <v>154976</v>
      </c>
      <c r="Z40">
        <v>1422936500</v>
      </c>
      <c r="AA40">
        <v>149079</v>
      </c>
      <c r="AB40">
        <v>1451902800</v>
      </c>
      <c r="AC40">
        <v>154115</v>
      </c>
      <c r="AD40">
        <v>1410749500</v>
      </c>
      <c r="AE40">
        <v>147430</v>
      </c>
      <c r="AF40">
        <v>1873130100</v>
      </c>
      <c r="AG40">
        <v>149700</v>
      </c>
      <c r="AH40">
        <v>1936345000</v>
      </c>
      <c r="AI40">
        <v>155354</v>
      </c>
      <c r="AJ40">
        <v>1471005900</v>
      </c>
      <c r="AK40">
        <v>144321</v>
      </c>
      <c r="AL40">
        <v>1963204300</v>
      </c>
      <c r="AM40">
        <v>5085.6000000000004</v>
      </c>
      <c r="AN40">
        <v>2070701600</v>
      </c>
      <c r="AO40">
        <v>5091.5161289999996</v>
      </c>
      <c r="AP40">
        <v>2192795200</v>
      </c>
      <c r="AQ40">
        <v>5621.16129</v>
      </c>
      <c r="AR40">
        <v>2227833900</v>
      </c>
      <c r="AS40">
        <v>5949</v>
      </c>
      <c r="AT40">
        <v>1769182500</v>
      </c>
      <c r="AU40">
        <v>4710.6071430000002</v>
      </c>
      <c r="AV40">
        <v>2100175750</v>
      </c>
      <c r="AW40">
        <v>5135.5161289999996</v>
      </c>
      <c r="AX40">
        <v>2040760100</v>
      </c>
      <c r="AY40">
        <v>5099.3666670000002</v>
      </c>
      <c r="AZ40">
        <v>1974480000</v>
      </c>
      <c r="BA40">
        <v>4715.0967739999996</v>
      </c>
      <c r="BB40">
        <v>1979664050</v>
      </c>
      <c r="BC40">
        <v>4814.6774189999996</v>
      </c>
      <c r="BD40">
        <v>1975753550</v>
      </c>
      <c r="BE40">
        <v>4987.1333329999998</v>
      </c>
      <c r="BF40">
        <v>2012781000</v>
      </c>
      <c r="BG40">
        <v>4935.419355</v>
      </c>
      <c r="BH40">
        <v>1922039100</v>
      </c>
      <c r="BI40">
        <v>4788.7666669999999</v>
      </c>
      <c r="BJ40">
        <v>1961084950</v>
      </c>
      <c r="BK40">
        <v>204391</v>
      </c>
      <c r="BL40">
        <v>2109416500</v>
      </c>
      <c r="BM40">
        <v>214975</v>
      </c>
      <c r="BN40">
        <v>2167650700</v>
      </c>
      <c r="BO40">
        <v>256115</v>
      </c>
      <c r="BP40">
        <v>2323889900</v>
      </c>
      <c r="BQ40">
        <v>248671</v>
      </c>
      <c r="BR40">
        <v>1796297350</v>
      </c>
      <c r="BS40">
        <v>187535</v>
      </c>
      <c r="BT40">
        <v>2109909700</v>
      </c>
      <c r="BU40">
        <v>201723</v>
      </c>
      <c r="BV40">
        <v>2051161800</v>
      </c>
      <c r="BW40">
        <v>172753</v>
      </c>
      <c r="BX40">
        <v>2084340600</v>
      </c>
      <c r="BY40">
        <v>231634</v>
      </c>
      <c r="BZ40">
        <v>2001270000</v>
      </c>
      <c r="CA40">
        <v>136455</v>
      </c>
      <c r="CB40">
        <v>1962879400</v>
      </c>
      <c r="CC40">
        <v>213607</v>
      </c>
      <c r="CD40">
        <v>2077298650</v>
      </c>
      <c r="CE40">
        <v>209782</v>
      </c>
      <c r="CF40">
        <v>1978283100</v>
      </c>
      <c r="CG40">
        <v>199674</v>
      </c>
      <c r="CH40">
        <v>10700</v>
      </c>
      <c r="CI40">
        <v>11400</v>
      </c>
      <c r="CJ40">
        <v>11900</v>
      </c>
      <c r="CK40">
        <v>12400</v>
      </c>
      <c r="CL40">
        <v>26500</v>
      </c>
      <c r="CM40">
        <v>36200</v>
      </c>
      <c r="CN40">
        <v>39200</v>
      </c>
      <c r="CO40">
        <v>0</v>
      </c>
      <c r="CP40">
        <v>0</v>
      </c>
      <c r="CQ40">
        <v>0</v>
      </c>
      <c r="CR40">
        <v>0</v>
      </c>
      <c r="CS40">
        <v>4.5075988560000004</v>
      </c>
      <c r="CT40">
        <v>-74.991632440000004</v>
      </c>
    </row>
    <row r="41" spans="1:98" x14ac:dyDescent="0.3">
      <c r="A41" t="s">
        <v>304</v>
      </c>
      <c r="B41" t="s">
        <v>305</v>
      </c>
      <c r="C41">
        <v>4508</v>
      </c>
      <c r="D41" t="s">
        <v>264</v>
      </c>
      <c r="E41">
        <v>25</v>
      </c>
      <c r="F41" t="s">
        <v>306</v>
      </c>
      <c r="G41" t="s">
        <v>307</v>
      </c>
      <c r="H41" t="s">
        <v>103</v>
      </c>
      <c r="I41" t="s">
        <v>308</v>
      </c>
      <c r="J41" t="s">
        <v>309</v>
      </c>
      <c r="K41">
        <v>3219738507</v>
      </c>
      <c r="L41">
        <v>3219738507</v>
      </c>
      <c r="M41" t="s">
        <v>310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9700</v>
      </c>
      <c r="CI41">
        <v>14000</v>
      </c>
      <c r="CJ41">
        <v>19200</v>
      </c>
      <c r="CK41">
        <v>25700</v>
      </c>
      <c r="CL41">
        <v>36400</v>
      </c>
      <c r="CM41">
        <v>59000</v>
      </c>
      <c r="CN41">
        <v>67400</v>
      </c>
      <c r="CO41">
        <v>0</v>
      </c>
      <c r="CP41">
        <v>0</v>
      </c>
      <c r="CQ41">
        <v>0</v>
      </c>
      <c r="CR41">
        <v>0</v>
      </c>
      <c r="CS41">
        <v>4.5287368580000003</v>
      </c>
      <c r="CT41">
        <v>-74.789048930000007</v>
      </c>
    </row>
    <row r="42" spans="1:98" x14ac:dyDescent="0.3">
      <c r="A42" t="s">
        <v>311</v>
      </c>
      <c r="B42" t="s">
        <v>312</v>
      </c>
      <c r="C42">
        <v>4005</v>
      </c>
      <c r="D42" t="s">
        <v>264</v>
      </c>
      <c r="E42">
        <v>25</v>
      </c>
      <c r="F42" t="s">
        <v>313</v>
      </c>
      <c r="G42" t="s">
        <v>266</v>
      </c>
      <c r="H42" t="s">
        <v>103</v>
      </c>
      <c r="I42" t="s">
        <v>267</v>
      </c>
      <c r="J42" t="s">
        <v>268</v>
      </c>
      <c r="K42" t="s">
        <v>269</v>
      </c>
      <c r="L42" t="s">
        <v>269</v>
      </c>
      <c r="M42" t="s">
        <v>314</v>
      </c>
      <c r="N42">
        <v>7653077300</v>
      </c>
      <c r="O42">
        <v>589225</v>
      </c>
      <c r="P42">
        <v>0</v>
      </c>
      <c r="Q42">
        <v>0</v>
      </c>
      <c r="R42">
        <v>10712227100</v>
      </c>
      <c r="S42">
        <v>927587</v>
      </c>
      <c r="T42">
        <v>10212231400</v>
      </c>
      <c r="U42">
        <v>901913</v>
      </c>
      <c r="V42">
        <v>7494900050</v>
      </c>
      <c r="W42">
        <v>578198</v>
      </c>
      <c r="X42">
        <v>0</v>
      </c>
      <c r="Y42">
        <v>0</v>
      </c>
      <c r="Z42">
        <v>0</v>
      </c>
      <c r="AA42">
        <v>0</v>
      </c>
      <c r="AB42">
        <v>9080923950</v>
      </c>
      <c r="AC42">
        <v>758332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9784502550</v>
      </c>
      <c r="AM42">
        <v>26617.4</v>
      </c>
      <c r="AN42">
        <v>9887201300</v>
      </c>
      <c r="AO42">
        <v>25190.70968</v>
      </c>
      <c r="AP42">
        <v>11582901000</v>
      </c>
      <c r="AQ42">
        <v>31680.45161</v>
      </c>
      <c r="AR42">
        <v>10900716700</v>
      </c>
      <c r="AS42">
        <v>30333.83871</v>
      </c>
      <c r="AT42">
        <v>7991321800</v>
      </c>
      <c r="AU42">
        <v>21716.07143</v>
      </c>
      <c r="AV42">
        <v>10809674100</v>
      </c>
      <c r="AW42">
        <v>27963.90323</v>
      </c>
      <c r="AX42">
        <v>10207107850</v>
      </c>
      <c r="AY42">
        <v>27203.166669999999</v>
      </c>
      <c r="AZ42">
        <v>9035120400</v>
      </c>
      <c r="BA42">
        <v>22654.83871</v>
      </c>
      <c r="BB42">
        <v>8738282400</v>
      </c>
      <c r="BC42">
        <v>22432.96774</v>
      </c>
      <c r="BD42">
        <v>9504201700</v>
      </c>
      <c r="BE42">
        <v>25128.333330000001</v>
      </c>
      <c r="BF42">
        <v>10187311000</v>
      </c>
      <c r="BG42">
        <v>26171.51613</v>
      </c>
      <c r="BH42">
        <v>8943356950</v>
      </c>
      <c r="BI42">
        <v>22612.9</v>
      </c>
      <c r="BJ42">
        <v>9025058400</v>
      </c>
      <c r="BK42">
        <v>674230</v>
      </c>
      <c r="BL42">
        <v>10383853800</v>
      </c>
      <c r="BM42">
        <v>783549</v>
      </c>
      <c r="BN42">
        <v>12012935850</v>
      </c>
      <c r="BO42">
        <v>975938</v>
      </c>
      <c r="BP42">
        <v>11473555150</v>
      </c>
      <c r="BQ42">
        <v>950891</v>
      </c>
      <c r="BR42">
        <v>8334228250</v>
      </c>
      <c r="BS42">
        <v>611014</v>
      </c>
      <c r="BT42">
        <v>11104599950</v>
      </c>
      <c r="BU42">
        <v>870132</v>
      </c>
      <c r="BV42">
        <v>10749071700</v>
      </c>
      <c r="BW42">
        <v>845407</v>
      </c>
      <c r="BX42">
        <v>10483539350</v>
      </c>
      <c r="BY42">
        <v>830465</v>
      </c>
      <c r="BZ42">
        <v>9176275100</v>
      </c>
      <c r="CA42">
        <v>682220</v>
      </c>
      <c r="CB42">
        <v>10395196700</v>
      </c>
      <c r="CC42">
        <v>791663</v>
      </c>
      <c r="CD42">
        <v>10963737750</v>
      </c>
      <c r="CE42">
        <v>839977</v>
      </c>
      <c r="CF42">
        <v>9485357000</v>
      </c>
      <c r="CG42">
        <v>702719</v>
      </c>
      <c r="CH42">
        <v>10300</v>
      </c>
      <c r="CI42">
        <v>11600</v>
      </c>
      <c r="CJ42">
        <v>24800</v>
      </c>
      <c r="CK42">
        <v>40300</v>
      </c>
      <c r="CL42">
        <v>46300</v>
      </c>
      <c r="CM42">
        <v>0</v>
      </c>
      <c r="CN42">
        <v>0</v>
      </c>
      <c r="CO42">
        <v>0</v>
      </c>
      <c r="CP42">
        <v>0</v>
      </c>
      <c r="CQ42">
        <v>9400</v>
      </c>
      <c r="CR42">
        <v>9700</v>
      </c>
      <c r="CS42">
        <v>4.5375335979999996</v>
      </c>
      <c r="CT42">
        <v>-74.271821380000006</v>
      </c>
    </row>
    <row r="43" spans="1:98" x14ac:dyDescent="0.3">
      <c r="A43" t="s">
        <v>315</v>
      </c>
      <c r="B43" t="s">
        <v>316</v>
      </c>
      <c r="C43">
        <v>4702</v>
      </c>
      <c r="D43" t="s">
        <v>264</v>
      </c>
      <c r="E43">
        <v>25</v>
      </c>
      <c r="F43" t="s">
        <v>317</v>
      </c>
      <c r="G43" t="s">
        <v>238</v>
      </c>
      <c r="H43" t="s">
        <v>3</v>
      </c>
      <c r="I43" t="s">
        <v>318</v>
      </c>
      <c r="J43" t="s">
        <v>240</v>
      </c>
      <c r="K43" t="s">
        <v>319</v>
      </c>
      <c r="L43" t="s">
        <v>319</v>
      </c>
      <c r="M43" t="s">
        <v>320</v>
      </c>
      <c r="N43">
        <v>761539300</v>
      </c>
      <c r="O43">
        <v>65591</v>
      </c>
      <c r="P43">
        <v>885257600</v>
      </c>
      <c r="Q43">
        <v>74179</v>
      </c>
      <c r="R43">
        <v>916746400</v>
      </c>
      <c r="S43">
        <v>83320</v>
      </c>
      <c r="T43">
        <v>855126200</v>
      </c>
      <c r="U43">
        <v>85122</v>
      </c>
      <c r="V43">
        <v>747969900</v>
      </c>
      <c r="W43">
        <v>65585</v>
      </c>
      <c r="X43">
        <v>790850200</v>
      </c>
      <c r="Y43">
        <v>70869</v>
      </c>
      <c r="Z43">
        <v>794948400</v>
      </c>
      <c r="AA43">
        <v>69837</v>
      </c>
      <c r="AB43">
        <v>833619100</v>
      </c>
      <c r="AC43">
        <v>74338</v>
      </c>
      <c r="AD43">
        <v>763046000</v>
      </c>
      <c r="AE43">
        <v>68147</v>
      </c>
      <c r="AF43">
        <v>832910000</v>
      </c>
      <c r="AG43">
        <v>71301</v>
      </c>
      <c r="AH43">
        <v>845479300</v>
      </c>
      <c r="AI43">
        <v>73338</v>
      </c>
      <c r="AJ43">
        <v>831770700</v>
      </c>
      <c r="AK43">
        <v>66609</v>
      </c>
      <c r="AL43">
        <v>939085100</v>
      </c>
      <c r="AM43">
        <v>2565.166667</v>
      </c>
      <c r="AN43">
        <v>1123273400</v>
      </c>
      <c r="AO43">
        <v>2710.6451609999999</v>
      </c>
      <c r="AP43">
        <v>1053106000</v>
      </c>
      <c r="AQ43">
        <v>2828.8709680000002</v>
      </c>
      <c r="AR43">
        <v>946494600</v>
      </c>
      <c r="AS43">
        <v>2720.3870969999998</v>
      </c>
      <c r="AT43">
        <v>789358800</v>
      </c>
      <c r="AU43">
        <v>2287.4642859999999</v>
      </c>
      <c r="AV43">
        <v>928009500</v>
      </c>
      <c r="AW43">
        <v>2443.741935</v>
      </c>
      <c r="AX43">
        <v>917259450</v>
      </c>
      <c r="AY43">
        <v>2527.6</v>
      </c>
      <c r="AZ43">
        <v>920208400</v>
      </c>
      <c r="BA43">
        <v>2363.8064519999998</v>
      </c>
      <c r="BB43">
        <v>984774800</v>
      </c>
      <c r="BC43">
        <v>2476.6129030000002</v>
      </c>
      <c r="BD43">
        <v>973390200</v>
      </c>
      <c r="BE43">
        <v>2523</v>
      </c>
      <c r="BF43">
        <v>984900600</v>
      </c>
      <c r="BG43">
        <v>2502</v>
      </c>
      <c r="BH43">
        <v>1126174400</v>
      </c>
      <c r="BI43">
        <v>2720.9</v>
      </c>
      <c r="BJ43">
        <v>958475400</v>
      </c>
      <c r="BK43">
        <v>72343</v>
      </c>
      <c r="BL43">
        <v>1194884800</v>
      </c>
      <c r="BM43">
        <v>87461</v>
      </c>
      <c r="BN43">
        <v>1174569250</v>
      </c>
      <c r="BO43">
        <v>91236</v>
      </c>
      <c r="BP43">
        <v>1040651800</v>
      </c>
      <c r="BQ43">
        <v>86552</v>
      </c>
      <c r="BR43">
        <v>873915400</v>
      </c>
      <c r="BS43">
        <v>66689</v>
      </c>
      <c r="BT43">
        <v>1084161600</v>
      </c>
      <c r="BU43">
        <v>80658</v>
      </c>
      <c r="BV43">
        <v>1018936700</v>
      </c>
      <c r="BW43">
        <v>76355</v>
      </c>
      <c r="BX43">
        <v>974299800</v>
      </c>
      <c r="BY43">
        <v>76136</v>
      </c>
      <c r="BZ43">
        <v>1050638200</v>
      </c>
      <c r="CA43">
        <v>77115</v>
      </c>
      <c r="CB43">
        <v>1067705500</v>
      </c>
      <c r="CC43">
        <v>78649</v>
      </c>
      <c r="CD43">
        <v>1032662900</v>
      </c>
      <c r="CE43">
        <v>79908</v>
      </c>
      <c r="CF43">
        <v>1087298100</v>
      </c>
      <c r="CG43">
        <v>77080</v>
      </c>
      <c r="CH43">
        <v>10500</v>
      </c>
      <c r="CI43">
        <v>11700</v>
      </c>
      <c r="CJ43">
        <v>13500</v>
      </c>
      <c r="CK43">
        <v>18200</v>
      </c>
      <c r="CL43">
        <v>39200</v>
      </c>
      <c r="CM43">
        <v>51000</v>
      </c>
      <c r="CN43">
        <v>58900</v>
      </c>
      <c r="CO43">
        <v>0</v>
      </c>
      <c r="CP43">
        <v>0</v>
      </c>
      <c r="CQ43">
        <v>0</v>
      </c>
      <c r="CR43">
        <v>0</v>
      </c>
      <c r="CS43">
        <v>4.5939931019999998</v>
      </c>
      <c r="CT43">
        <v>-74.486474169999994</v>
      </c>
    </row>
    <row r="44" spans="1:98" x14ac:dyDescent="0.3">
      <c r="A44" t="s">
        <v>321</v>
      </c>
      <c r="B44" t="s">
        <v>322</v>
      </c>
      <c r="C44">
        <v>5009</v>
      </c>
      <c r="D44" t="s">
        <v>264</v>
      </c>
      <c r="E44">
        <v>25</v>
      </c>
      <c r="F44" t="s">
        <v>323</v>
      </c>
      <c r="G44" t="s">
        <v>324</v>
      </c>
      <c r="H44" t="s">
        <v>103</v>
      </c>
      <c r="I44" t="s">
        <v>325</v>
      </c>
      <c r="J44" t="s">
        <v>326</v>
      </c>
      <c r="K44">
        <v>3118179035</v>
      </c>
      <c r="L44" t="s">
        <v>327</v>
      </c>
      <c r="M44" t="s">
        <v>328</v>
      </c>
      <c r="N44">
        <v>1113595050</v>
      </c>
      <c r="O44">
        <v>145237</v>
      </c>
      <c r="P44">
        <v>1129424650</v>
      </c>
      <c r="Q44">
        <v>145099</v>
      </c>
      <c r="R44">
        <v>1201833100</v>
      </c>
      <c r="S44">
        <v>152842</v>
      </c>
      <c r="T44">
        <v>1078544650</v>
      </c>
      <c r="U44">
        <v>142677</v>
      </c>
      <c r="V44">
        <v>1060150050</v>
      </c>
      <c r="W44">
        <v>137255</v>
      </c>
      <c r="X44">
        <v>1124097800</v>
      </c>
      <c r="Y44">
        <v>143789</v>
      </c>
      <c r="Z44">
        <v>1135001900</v>
      </c>
      <c r="AA44">
        <v>145847</v>
      </c>
      <c r="AB44">
        <v>1116714250</v>
      </c>
      <c r="AC44">
        <v>143846</v>
      </c>
      <c r="AD44">
        <v>1180269100</v>
      </c>
      <c r="AE44">
        <v>153732</v>
      </c>
      <c r="AF44">
        <v>1098610300</v>
      </c>
      <c r="AG44">
        <v>140530</v>
      </c>
      <c r="AH44">
        <v>1137202600</v>
      </c>
      <c r="AI44">
        <v>145712</v>
      </c>
      <c r="AJ44">
        <v>1121783050</v>
      </c>
      <c r="AK44">
        <v>143766</v>
      </c>
      <c r="AL44">
        <v>1147680950</v>
      </c>
      <c r="AM44">
        <v>4582.1666670000004</v>
      </c>
      <c r="AN44">
        <v>1144741000</v>
      </c>
      <c r="AO44">
        <v>4426.4838710000004</v>
      </c>
      <c r="AP44">
        <v>1170612500</v>
      </c>
      <c r="AQ44">
        <v>4478.3225810000004</v>
      </c>
      <c r="AR44">
        <v>1122184350</v>
      </c>
      <c r="AS44">
        <v>4457.8709680000002</v>
      </c>
      <c r="AT44">
        <v>1097254950</v>
      </c>
      <c r="AU44">
        <v>4720.6428569999998</v>
      </c>
      <c r="AV44">
        <v>1099673050</v>
      </c>
      <c r="AW44">
        <v>4274.1290319999998</v>
      </c>
      <c r="AX44">
        <v>1120332450</v>
      </c>
      <c r="AY44">
        <v>4482.6666670000004</v>
      </c>
      <c r="AZ44">
        <v>1185279300</v>
      </c>
      <c r="BA44">
        <v>4610.1290319999998</v>
      </c>
      <c r="BB44">
        <v>1190679350</v>
      </c>
      <c r="BC44">
        <v>4619.3548389999996</v>
      </c>
      <c r="BD44">
        <v>1074176250</v>
      </c>
      <c r="BE44">
        <v>4271.5333330000003</v>
      </c>
      <c r="BF44">
        <v>1078632350</v>
      </c>
      <c r="BG44">
        <v>4159</v>
      </c>
      <c r="BH44">
        <v>1085334450</v>
      </c>
      <c r="BI44">
        <v>4325.6333329999998</v>
      </c>
      <c r="BJ44">
        <v>1114683050</v>
      </c>
      <c r="BK44">
        <v>126293</v>
      </c>
      <c r="BL44">
        <v>1014979900</v>
      </c>
      <c r="BM44">
        <v>113652</v>
      </c>
      <c r="BN44">
        <v>1267051700</v>
      </c>
      <c r="BO44">
        <v>141107</v>
      </c>
      <c r="BP44">
        <v>1086753000</v>
      </c>
      <c r="BQ44">
        <v>126042</v>
      </c>
      <c r="BR44">
        <v>1053416100</v>
      </c>
      <c r="BS44">
        <v>119737</v>
      </c>
      <c r="BT44">
        <v>938544300</v>
      </c>
      <c r="BU44">
        <v>105789</v>
      </c>
      <c r="BV44">
        <v>1073172750</v>
      </c>
      <c r="BW44">
        <v>120884</v>
      </c>
      <c r="BX44">
        <v>1186997350</v>
      </c>
      <c r="BY44">
        <v>134256</v>
      </c>
      <c r="BZ44">
        <v>1144455700</v>
      </c>
      <c r="CA44">
        <v>129445</v>
      </c>
      <c r="CB44">
        <v>1099381250</v>
      </c>
      <c r="CC44">
        <v>123116</v>
      </c>
      <c r="CD44">
        <v>1052101550</v>
      </c>
      <c r="CE44">
        <v>118015</v>
      </c>
      <c r="CF44">
        <v>1016188650</v>
      </c>
      <c r="CG44">
        <v>113956</v>
      </c>
      <c r="CH44">
        <v>9600</v>
      </c>
      <c r="CI44">
        <v>15100</v>
      </c>
      <c r="CJ44">
        <v>23400</v>
      </c>
      <c r="CK44">
        <v>34300</v>
      </c>
      <c r="CL44">
        <v>46900</v>
      </c>
      <c r="CM44">
        <v>47300</v>
      </c>
      <c r="CN44">
        <v>0</v>
      </c>
      <c r="CO44">
        <v>0</v>
      </c>
      <c r="CP44">
        <v>0</v>
      </c>
      <c r="CQ44">
        <v>8400</v>
      </c>
      <c r="CR44">
        <v>8700</v>
      </c>
      <c r="CS44">
        <v>4.6637245140000001</v>
      </c>
      <c r="CT44">
        <v>-74.010579179999993</v>
      </c>
    </row>
    <row r="45" spans="1:98" x14ac:dyDescent="0.3">
      <c r="A45" t="s">
        <v>329</v>
      </c>
      <c r="B45" t="s">
        <v>330</v>
      </c>
      <c r="C45">
        <v>6511</v>
      </c>
      <c r="D45" t="s">
        <v>331</v>
      </c>
      <c r="E45">
        <v>85</v>
      </c>
      <c r="F45" t="s">
        <v>317</v>
      </c>
      <c r="G45" t="s">
        <v>238</v>
      </c>
      <c r="H45" t="s">
        <v>103</v>
      </c>
      <c r="I45" t="s">
        <v>332</v>
      </c>
      <c r="J45" t="s">
        <v>240</v>
      </c>
      <c r="K45">
        <v>3168341260</v>
      </c>
      <c r="L45" t="s">
        <v>241</v>
      </c>
      <c r="M45" t="s">
        <v>333</v>
      </c>
      <c r="N45">
        <v>761539300</v>
      </c>
      <c r="O45">
        <v>65591</v>
      </c>
      <c r="P45">
        <v>885257600</v>
      </c>
      <c r="Q45">
        <v>74179</v>
      </c>
      <c r="R45">
        <v>916746400</v>
      </c>
      <c r="S45">
        <v>83320</v>
      </c>
      <c r="T45">
        <v>855126200</v>
      </c>
      <c r="U45">
        <v>85122</v>
      </c>
      <c r="V45">
        <v>747969900</v>
      </c>
      <c r="W45">
        <v>65585</v>
      </c>
      <c r="X45">
        <v>790850200</v>
      </c>
      <c r="Y45">
        <v>70869</v>
      </c>
      <c r="Z45">
        <v>794948400</v>
      </c>
      <c r="AA45">
        <v>69837</v>
      </c>
      <c r="AB45">
        <v>833619100</v>
      </c>
      <c r="AC45">
        <v>74338</v>
      </c>
      <c r="AD45">
        <v>763046000</v>
      </c>
      <c r="AE45">
        <v>68147</v>
      </c>
      <c r="AF45">
        <v>832910000</v>
      </c>
      <c r="AG45">
        <v>71301</v>
      </c>
      <c r="AH45">
        <v>845479300</v>
      </c>
      <c r="AI45">
        <v>73338</v>
      </c>
      <c r="AJ45">
        <v>831770700</v>
      </c>
      <c r="AK45">
        <v>66609</v>
      </c>
      <c r="AL45">
        <v>939085100</v>
      </c>
      <c r="AM45">
        <v>2565.166667</v>
      </c>
      <c r="AN45">
        <v>1123273400</v>
      </c>
      <c r="AO45">
        <v>2710.6451609999999</v>
      </c>
      <c r="AP45">
        <v>1053106000</v>
      </c>
      <c r="AQ45">
        <v>2828.8709680000002</v>
      </c>
      <c r="AR45">
        <v>946494600</v>
      </c>
      <c r="AS45">
        <v>2720.3870969999998</v>
      </c>
      <c r="AT45">
        <v>789358800</v>
      </c>
      <c r="AU45">
        <v>2287.4642859999999</v>
      </c>
      <c r="AV45">
        <v>928009500</v>
      </c>
      <c r="AW45">
        <v>2443.741935</v>
      </c>
      <c r="AX45">
        <v>917259450</v>
      </c>
      <c r="AY45">
        <v>2527.6</v>
      </c>
      <c r="AZ45">
        <v>920208400</v>
      </c>
      <c r="BA45">
        <v>2363.8064519999998</v>
      </c>
      <c r="BB45">
        <v>984774800</v>
      </c>
      <c r="BC45">
        <v>2476.6129030000002</v>
      </c>
      <c r="BD45">
        <v>973390200</v>
      </c>
      <c r="BE45">
        <v>2523</v>
      </c>
      <c r="BF45">
        <v>984900600</v>
      </c>
      <c r="BG45">
        <v>2502</v>
      </c>
      <c r="BH45">
        <v>1126174400</v>
      </c>
      <c r="BI45">
        <v>2720.9</v>
      </c>
      <c r="BJ45">
        <v>958475400</v>
      </c>
      <c r="BK45">
        <v>72343</v>
      </c>
      <c r="BL45">
        <v>1194884800</v>
      </c>
      <c r="BM45">
        <v>87461</v>
      </c>
      <c r="BN45">
        <v>1174569250</v>
      </c>
      <c r="BO45">
        <v>91236</v>
      </c>
      <c r="BP45">
        <v>1040651800</v>
      </c>
      <c r="BQ45">
        <v>86552</v>
      </c>
      <c r="BR45">
        <v>873915400</v>
      </c>
      <c r="BS45">
        <v>66689</v>
      </c>
      <c r="BT45">
        <v>1084161600</v>
      </c>
      <c r="BU45">
        <v>80658</v>
      </c>
      <c r="BV45">
        <v>1018936700</v>
      </c>
      <c r="BW45">
        <v>76355</v>
      </c>
      <c r="BX45">
        <v>974299800</v>
      </c>
      <c r="BY45">
        <v>76136</v>
      </c>
      <c r="BZ45">
        <v>1050638200</v>
      </c>
      <c r="CA45">
        <v>77115</v>
      </c>
      <c r="CB45">
        <v>1067705500</v>
      </c>
      <c r="CC45">
        <v>78649</v>
      </c>
      <c r="CD45">
        <v>1032662900</v>
      </c>
      <c r="CE45">
        <v>79908</v>
      </c>
      <c r="CF45">
        <v>1087298100</v>
      </c>
      <c r="CG45">
        <v>77080</v>
      </c>
      <c r="CH45">
        <v>8400</v>
      </c>
      <c r="CI45">
        <v>9100</v>
      </c>
      <c r="CJ45">
        <v>19400</v>
      </c>
      <c r="CK45">
        <v>24700</v>
      </c>
      <c r="CL45">
        <v>27600</v>
      </c>
      <c r="CM45">
        <v>0</v>
      </c>
      <c r="CN45">
        <v>0</v>
      </c>
      <c r="CO45">
        <v>0</v>
      </c>
      <c r="CP45">
        <v>0</v>
      </c>
      <c r="CQ45">
        <v>8400</v>
      </c>
      <c r="CR45">
        <v>8700</v>
      </c>
      <c r="CS45">
        <v>4.6785855290000002</v>
      </c>
      <c r="CT45">
        <v>-72.943770700000002</v>
      </c>
    </row>
    <row r="46" spans="1:98" x14ac:dyDescent="0.3">
      <c r="A46" t="s">
        <v>334</v>
      </c>
      <c r="B46" t="s">
        <v>335</v>
      </c>
      <c r="C46">
        <v>2901</v>
      </c>
      <c r="D46" t="s">
        <v>336</v>
      </c>
      <c r="E46">
        <v>63</v>
      </c>
      <c r="F46" t="s">
        <v>337</v>
      </c>
      <c r="G46" t="s">
        <v>289</v>
      </c>
      <c r="H46" t="s">
        <v>103</v>
      </c>
      <c r="I46" t="s">
        <v>338</v>
      </c>
      <c r="J46" t="s">
        <v>291</v>
      </c>
      <c r="K46" t="s">
        <v>339</v>
      </c>
      <c r="L46" t="s">
        <v>340</v>
      </c>
      <c r="M46" t="s">
        <v>341</v>
      </c>
      <c r="N46">
        <v>2725188800</v>
      </c>
      <c r="O46">
        <v>196234</v>
      </c>
      <c r="P46">
        <v>3204525450</v>
      </c>
      <c r="Q46">
        <v>230308</v>
      </c>
      <c r="R46">
        <v>3675874300</v>
      </c>
      <c r="S46">
        <v>269845</v>
      </c>
      <c r="T46">
        <v>3614918500</v>
      </c>
      <c r="U46">
        <v>272350</v>
      </c>
      <c r="V46">
        <v>2675283600</v>
      </c>
      <c r="W46">
        <v>191931</v>
      </c>
      <c r="X46">
        <v>3220751150</v>
      </c>
      <c r="Y46">
        <v>237731</v>
      </c>
      <c r="Z46">
        <v>3021552700</v>
      </c>
      <c r="AA46">
        <v>219414</v>
      </c>
      <c r="AB46">
        <v>3233860750</v>
      </c>
      <c r="AC46">
        <v>237172</v>
      </c>
      <c r="AD46">
        <v>2984502550</v>
      </c>
      <c r="AE46">
        <v>216590</v>
      </c>
      <c r="AF46">
        <v>3113659120</v>
      </c>
      <c r="AG46">
        <v>224161</v>
      </c>
      <c r="AH46">
        <v>3222635250</v>
      </c>
      <c r="AI46">
        <v>233360</v>
      </c>
      <c r="AJ46">
        <v>2906311100</v>
      </c>
      <c r="AK46">
        <v>207972</v>
      </c>
      <c r="AL46">
        <v>3453043050</v>
      </c>
      <c r="AM46">
        <v>7992.2666669999999</v>
      </c>
      <c r="AN46">
        <v>3476868900</v>
      </c>
      <c r="AO46">
        <v>7736.9354839999996</v>
      </c>
      <c r="AP46">
        <v>4130670750</v>
      </c>
      <c r="AQ46">
        <v>9293.0967739999996</v>
      </c>
      <c r="AR46">
        <v>3953163400</v>
      </c>
      <c r="AS46">
        <v>9059.5161289999996</v>
      </c>
      <c r="AT46">
        <v>2888930300</v>
      </c>
      <c r="AU46">
        <v>7006.8571430000002</v>
      </c>
      <c r="AV46">
        <v>3562876200</v>
      </c>
      <c r="AW46">
        <v>7939.6451610000004</v>
      </c>
      <c r="AX46">
        <v>3384741200</v>
      </c>
      <c r="AY46">
        <v>7778.3</v>
      </c>
      <c r="AZ46">
        <v>3176046650</v>
      </c>
      <c r="BA46">
        <v>7005.7096769999998</v>
      </c>
      <c r="BB46">
        <v>3159697000</v>
      </c>
      <c r="BC46">
        <v>7020.3870969999998</v>
      </c>
      <c r="BD46">
        <v>3441269350</v>
      </c>
      <c r="BE46">
        <v>7780.2</v>
      </c>
      <c r="BF46">
        <v>3517923370</v>
      </c>
      <c r="BG46">
        <v>7765.741935</v>
      </c>
      <c r="BH46">
        <v>3195157400</v>
      </c>
      <c r="BI46">
        <v>7250.3</v>
      </c>
      <c r="BJ46">
        <v>3356896500</v>
      </c>
      <c r="BK46">
        <v>219547</v>
      </c>
      <c r="BL46">
        <v>3771508400</v>
      </c>
      <c r="BM46">
        <v>247892</v>
      </c>
      <c r="BN46">
        <v>4494666650</v>
      </c>
      <c r="BO46">
        <v>300383</v>
      </c>
      <c r="BP46">
        <v>4267344100</v>
      </c>
      <c r="BQ46">
        <v>289888</v>
      </c>
      <c r="BR46">
        <v>3116539000</v>
      </c>
      <c r="BS46">
        <v>203841</v>
      </c>
      <c r="BT46">
        <v>3868945900</v>
      </c>
      <c r="BU46">
        <v>256688</v>
      </c>
      <c r="BV46">
        <v>3051586300</v>
      </c>
      <c r="BW46">
        <v>199905</v>
      </c>
      <c r="BX46">
        <v>3802843200</v>
      </c>
      <c r="BY46">
        <v>254102</v>
      </c>
      <c r="BZ46">
        <v>3410025000</v>
      </c>
      <c r="CA46">
        <v>222486</v>
      </c>
      <c r="CB46">
        <v>3679215050</v>
      </c>
      <c r="CC46">
        <v>240944</v>
      </c>
      <c r="CD46">
        <v>3772124800</v>
      </c>
      <c r="CE46">
        <v>247173</v>
      </c>
      <c r="CF46">
        <v>3540187200</v>
      </c>
      <c r="CG46">
        <v>230464</v>
      </c>
      <c r="CH46">
        <v>13800</v>
      </c>
      <c r="CI46">
        <v>17600</v>
      </c>
      <c r="CJ46">
        <v>17600</v>
      </c>
      <c r="CK46">
        <v>17600</v>
      </c>
      <c r="CL46">
        <v>42900</v>
      </c>
      <c r="CM46">
        <v>52600</v>
      </c>
      <c r="CN46">
        <v>58600</v>
      </c>
      <c r="CO46">
        <v>0</v>
      </c>
      <c r="CP46">
        <v>0</v>
      </c>
      <c r="CQ46">
        <v>0</v>
      </c>
      <c r="CR46">
        <v>0</v>
      </c>
      <c r="CS46">
        <v>4.6983558390000004</v>
      </c>
      <c r="CT46">
        <v>-75.606108719999995</v>
      </c>
    </row>
    <row r="47" spans="1:98" x14ac:dyDescent="0.3">
      <c r="A47" t="s">
        <v>342</v>
      </c>
      <c r="B47" t="s">
        <v>343</v>
      </c>
      <c r="C47" t="s">
        <v>344</v>
      </c>
      <c r="D47" t="s">
        <v>264</v>
      </c>
      <c r="E47">
        <v>25</v>
      </c>
      <c r="F47" t="s">
        <v>345</v>
      </c>
      <c r="G47" t="s">
        <v>346</v>
      </c>
      <c r="H47" t="s">
        <v>103</v>
      </c>
      <c r="I47" t="s">
        <v>347</v>
      </c>
      <c r="J47" t="s">
        <v>348</v>
      </c>
      <c r="K47" t="s">
        <v>349</v>
      </c>
      <c r="L47" t="s">
        <v>350</v>
      </c>
      <c r="M47" t="s">
        <v>351</v>
      </c>
      <c r="N47">
        <v>4990199900</v>
      </c>
      <c r="O47">
        <v>735962</v>
      </c>
      <c r="P47">
        <v>5182408000</v>
      </c>
      <c r="Q47">
        <v>770933</v>
      </c>
      <c r="R47">
        <v>5393722300</v>
      </c>
      <c r="S47">
        <v>813290</v>
      </c>
      <c r="T47">
        <v>4961509200</v>
      </c>
      <c r="U47">
        <v>714286</v>
      </c>
      <c r="V47">
        <v>4982415900</v>
      </c>
      <c r="W47">
        <v>711530</v>
      </c>
      <c r="X47">
        <v>4883636400</v>
      </c>
      <c r="Y47">
        <v>750798</v>
      </c>
      <c r="Z47">
        <v>4969581400</v>
      </c>
      <c r="AA47">
        <v>739632</v>
      </c>
      <c r="AB47">
        <v>5115309000</v>
      </c>
      <c r="AC47">
        <v>740442</v>
      </c>
      <c r="AD47">
        <v>5063535000</v>
      </c>
      <c r="AE47">
        <v>760224</v>
      </c>
      <c r="AF47">
        <v>4916755200</v>
      </c>
      <c r="AG47">
        <v>743670</v>
      </c>
      <c r="AH47">
        <v>5066872100</v>
      </c>
      <c r="AI47">
        <v>767333</v>
      </c>
      <c r="AJ47">
        <v>4962313700</v>
      </c>
      <c r="AK47">
        <v>746908</v>
      </c>
      <c r="AL47">
        <v>5296282400</v>
      </c>
      <c r="AM47">
        <v>25070.533329999998</v>
      </c>
      <c r="AN47">
        <v>5484293700</v>
      </c>
      <c r="AO47">
        <v>25361.51613</v>
      </c>
      <c r="AP47">
        <v>5912242700</v>
      </c>
      <c r="AQ47">
        <v>27339.90323</v>
      </c>
      <c r="AR47">
        <v>5077110100</v>
      </c>
      <c r="AS47">
        <v>23510.48387</v>
      </c>
      <c r="AT47">
        <v>4882660900</v>
      </c>
      <c r="AU47">
        <v>24794.67857</v>
      </c>
      <c r="AV47">
        <v>5495908200</v>
      </c>
      <c r="AW47">
        <v>25377.77419</v>
      </c>
      <c r="AX47">
        <v>5332181100</v>
      </c>
      <c r="AY47">
        <v>25317.366669999999</v>
      </c>
      <c r="AZ47">
        <v>5459294200</v>
      </c>
      <c r="BA47">
        <v>25076.41935</v>
      </c>
      <c r="BB47">
        <v>5393692800</v>
      </c>
      <c r="BC47">
        <v>25069.03226</v>
      </c>
      <c r="BD47">
        <v>5412315900</v>
      </c>
      <c r="BE47">
        <v>25709.333330000001</v>
      </c>
      <c r="BF47">
        <v>5465271000</v>
      </c>
      <c r="BG47">
        <v>25218.87097</v>
      </c>
      <c r="BH47">
        <v>5230989100</v>
      </c>
      <c r="BI47">
        <v>24977.733329999999</v>
      </c>
      <c r="BJ47">
        <v>5182971400</v>
      </c>
      <c r="BK47">
        <v>728417</v>
      </c>
      <c r="BL47">
        <v>6082898900</v>
      </c>
      <c r="BM47">
        <v>819476</v>
      </c>
      <c r="BN47">
        <v>6569046900</v>
      </c>
      <c r="BO47">
        <v>883196</v>
      </c>
      <c r="BP47">
        <v>5436792500</v>
      </c>
      <c r="BQ47">
        <v>743777</v>
      </c>
      <c r="BR47">
        <v>5202437300</v>
      </c>
      <c r="BS47">
        <v>708900</v>
      </c>
      <c r="BT47">
        <v>5961525800</v>
      </c>
      <c r="BU47">
        <v>799442</v>
      </c>
      <c r="BV47">
        <v>5882285500</v>
      </c>
      <c r="BW47">
        <v>796714</v>
      </c>
      <c r="BX47">
        <v>5791713000</v>
      </c>
      <c r="BY47">
        <v>792520</v>
      </c>
      <c r="BZ47">
        <v>5902206200</v>
      </c>
      <c r="CA47">
        <v>804820</v>
      </c>
      <c r="CB47">
        <v>6056332300</v>
      </c>
      <c r="CC47">
        <v>797097</v>
      </c>
      <c r="CD47">
        <v>6202894400</v>
      </c>
      <c r="CE47">
        <v>817909</v>
      </c>
      <c r="CF47">
        <v>5908303800</v>
      </c>
      <c r="CG47">
        <v>791831</v>
      </c>
      <c r="CH47">
        <v>8000</v>
      </c>
      <c r="CI47">
        <v>12000</v>
      </c>
      <c r="CJ47">
        <v>10400</v>
      </c>
      <c r="CK47">
        <v>13900</v>
      </c>
      <c r="CL47">
        <v>23600</v>
      </c>
      <c r="CM47">
        <v>31900</v>
      </c>
      <c r="CN47">
        <v>34500</v>
      </c>
      <c r="CO47">
        <v>0</v>
      </c>
      <c r="CP47">
        <v>0</v>
      </c>
      <c r="CQ47">
        <v>0</v>
      </c>
      <c r="CR47">
        <v>0</v>
      </c>
      <c r="CS47">
        <v>4.6985906010000003</v>
      </c>
      <c r="CT47">
        <v>-74.179429409999997</v>
      </c>
    </row>
    <row r="48" spans="1:98" x14ac:dyDescent="0.3">
      <c r="A48" t="s">
        <v>352</v>
      </c>
      <c r="B48" t="s">
        <v>343</v>
      </c>
      <c r="C48" t="s">
        <v>344</v>
      </c>
      <c r="D48" t="s">
        <v>264</v>
      </c>
      <c r="E48">
        <v>25</v>
      </c>
      <c r="F48" t="s">
        <v>353</v>
      </c>
      <c r="G48" t="s">
        <v>346</v>
      </c>
      <c r="H48" t="s">
        <v>103</v>
      </c>
      <c r="I48" t="s">
        <v>347</v>
      </c>
      <c r="J48" t="s">
        <v>348</v>
      </c>
      <c r="K48" t="s">
        <v>354</v>
      </c>
      <c r="L48" t="s">
        <v>355</v>
      </c>
      <c r="M48" t="s">
        <v>356</v>
      </c>
      <c r="N48">
        <v>2276830300</v>
      </c>
      <c r="O48">
        <v>270446</v>
      </c>
      <c r="P48">
        <v>2443266600</v>
      </c>
      <c r="Q48">
        <v>299599</v>
      </c>
      <c r="R48">
        <v>2473830200</v>
      </c>
      <c r="S48">
        <v>307317</v>
      </c>
      <c r="T48">
        <v>2511709000</v>
      </c>
      <c r="U48">
        <v>298387</v>
      </c>
      <c r="V48">
        <v>2267016000</v>
      </c>
      <c r="W48">
        <v>264622</v>
      </c>
      <c r="X48">
        <v>2214267200</v>
      </c>
      <c r="Y48">
        <v>288443</v>
      </c>
      <c r="Z48">
        <v>2278792600</v>
      </c>
      <c r="AA48">
        <v>279452</v>
      </c>
      <c r="AB48">
        <v>2338730700</v>
      </c>
      <c r="AC48">
        <v>282953</v>
      </c>
      <c r="AD48">
        <v>2355862100</v>
      </c>
      <c r="AE48">
        <v>288836</v>
      </c>
      <c r="AF48">
        <v>2338463600</v>
      </c>
      <c r="AG48">
        <v>289426</v>
      </c>
      <c r="AH48">
        <v>2460320800</v>
      </c>
      <c r="AI48">
        <v>301450</v>
      </c>
      <c r="AJ48">
        <v>2347396300</v>
      </c>
      <c r="AK48">
        <v>288888</v>
      </c>
      <c r="AL48">
        <v>2448345200</v>
      </c>
      <c r="AM48">
        <v>9589.6</v>
      </c>
      <c r="AN48">
        <v>2542840800</v>
      </c>
      <c r="AO48">
        <v>9772.9677420000007</v>
      </c>
      <c r="AP48">
        <v>2590559700</v>
      </c>
      <c r="AQ48">
        <v>9937.741935</v>
      </c>
      <c r="AR48">
        <v>2593491000</v>
      </c>
      <c r="AS48">
        <v>9976.83871</v>
      </c>
      <c r="AT48">
        <v>2319924700</v>
      </c>
      <c r="AU48">
        <v>9645.6785710000004</v>
      </c>
      <c r="AV48">
        <v>2601978700</v>
      </c>
      <c r="AW48">
        <v>9967.9677420000007</v>
      </c>
      <c r="AX48">
        <v>2484071500</v>
      </c>
      <c r="AY48">
        <v>9688.3333330000005</v>
      </c>
      <c r="AZ48">
        <v>2524187200</v>
      </c>
      <c r="BA48">
        <v>9505.580645</v>
      </c>
      <c r="BB48">
        <v>2529877800</v>
      </c>
      <c r="BC48">
        <v>9711.6451610000004</v>
      </c>
      <c r="BD48">
        <v>2457966100</v>
      </c>
      <c r="BE48">
        <v>9624.0333329999994</v>
      </c>
      <c r="BF48">
        <v>2545815900</v>
      </c>
      <c r="BG48">
        <v>9641.3548389999996</v>
      </c>
      <c r="BH48">
        <v>2401209400</v>
      </c>
      <c r="BI48">
        <v>9449.5666669999991</v>
      </c>
      <c r="BJ48">
        <v>2325533500</v>
      </c>
      <c r="BK48">
        <v>273396</v>
      </c>
      <c r="BL48">
        <v>2684811300</v>
      </c>
      <c r="BM48">
        <v>303272</v>
      </c>
      <c r="BN48">
        <v>2799657500</v>
      </c>
      <c r="BO48">
        <v>314172</v>
      </c>
      <c r="BP48">
        <v>2691786700</v>
      </c>
      <c r="BQ48">
        <v>309681</v>
      </c>
      <c r="BR48">
        <v>2345311200</v>
      </c>
      <c r="BS48">
        <v>267127</v>
      </c>
      <c r="BT48">
        <v>2742124100</v>
      </c>
      <c r="BU48">
        <v>308166</v>
      </c>
      <c r="BV48">
        <v>2554891000</v>
      </c>
      <c r="BW48">
        <v>288437</v>
      </c>
      <c r="BX48">
        <v>2619390200</v>
      </c>
      <c r="BY48">
        <v>296647</v>
      </c>
      <c r="BZ48">
        <v>2585954650</v>
      </c>
      <c r="CA48">
        <v>294099</v>
      </c>
      <c r="CB48">
        <v>2676401500</v>
      </c>
      <c r="CC48">
        <v>292525</v>
      </c>
      <c r="CD48">
        <v>2758442600</v>
      </c>
      <c r="CE48">
        <v>304566</v>
      </c>
      <c r="CF48">
        <v>2626786600</v>
      </c>
      <c r="CG48">
        <v>293726</v>
      </c>
      <c r="CH48">
        <v>8000</v>
      </c>
      <c r="CI48">
        <v>12000</v>
      </c>
      <c r="CJ48">
        <v>10400</v>
      </c>
      <c r="CK48">
        <v>13900</v>
      </c>
      <c r="CL48">
        <v>23600</v>
      </c>
      <c r="CM48">
        <v>31900</v>
      </c>
      <c r="CN48">
        <v>34500</v>
      </c>
      <c r="CO48">
        <v>0</v>
      </c>
      <c r="CP48">
        <v>0</v>
      </c>
      <c r="CQ48">
        <v>0</v>
      </c>
      <c r="CR48">
        <v>0</v>
      </c>
      <c r="CS48">
        <v>4.7486787909999997</v>
      </c>
      <c r="CT48">
        <v>-74.291165129999996</v>
      </c>
    </row>
    <row r="49" spans="1:98" x14ac:dyDescent="0.3">
      <c r="A49" t="s">
        <v>357</v>
      </c>
      <c r="B49" t="s">
        <v>358</v>
      </c>
      <c r="C49">
        <v>5008</v>
      </c>
      <c r="D49" t="s">
        <v>264</v>
      </c>
      <c r="E49">
        <v>25</v>
      </c>
      <c r="F49" t="s">
        <v>359</v>
      </c>
      <c r="G49" t="s">
        <v>360</v>
      </c>
      <c r="H49" t="s">
        <v>103</v>
      </c>
      <c r="I49" t="s">
        <v>361</v>
      </c>
      <c r="J49" t="s">
        <v>362</v>
      </c>
      <c r="K49" t="s">
        <v>363</v>
      </c>
      <c r="L49">
        <v>5939260</v>
      </c>
      <c r="M49" t="s">
        <v>364</v>
      </c>
      <c r="N49">
        <v>4849502500</v>
      </c>
      <c r="O49">
        <v>453812</v>
      </c>
      <c r="P49">
        <v>5382663500</v>
      </c>
      <c r="Q49">
        <v>509549</v>
      </c>
      <c r="R49">
        <v>5885660300</v>
      </c>
      <c r="S49">
        <v>577447</v>
      </c>
      <c r="T49">
        <v>5765465800</v>
      </c>
      <c r="U49">
        <v>593082</v>
      </c>
      <c r="V49">
        <v>4637033700</v>
      </c>
      <c r="W49">
        <v>434027</v>
      </c>
      <c r="X49">
        <v>5715199200</v>
      </c>
      <c r="Y49">
        <v>549385</v>
      </c>
      <c r="Z49">
        <v>5275830900</v>
      </c>
      <c r="AA49">
        <v>504687</v>
      </c>
      <c r="AB49">
        <v>5428431300</v>
      </c>
      <c r="AC49">
        <v>521217</v>
      </c>
      <c r="AD49">
        <v>5272959500</v>
      </c>
      <c r="AE49">
        <v>506815</v>
      </c>
      <c r="AF49">
        <v>5121574700</v>
      </c>
      <c r="AG49">
        <v>489411</v>
      </c>
      <c r="AH49">
        <v>5387707900</v>
      </c>
      <c r="AI49">
        <v>517612</v>
      </c>
      <c r="AJ49">
        <v>4874961500</v>
      </c>
      <c r="AK49">
        <v>457250</v>
      </c>
      <c r="AL49">
        <v>5539743000</v>
      </c>
      <c r="AM49">
        <v>17252.133330000001</v>
      </c>
      <c r="AN49">
        <v>5741485500</v>
      </c>
      <c r="AO49">
        <v>16980.22581</v>
      </c>
      <c r="AP49">
        <v>6650441200</v>
      </c>
      <c r="AQ49">
        <v>20120.87097</v>
      </c>
      <c r="AR49">
        <v>5972806000</v>
      </c>
      <c r="AS49">
        <v>18577.54839</v>
      </c>
      <c r="AT49">
        <v>4650096500</v>
      </c>
      <c r="AU49">
        <v>14894.5</v>
      </c>
      <c r="AV49">
        <v>5765286900</v>
      </c>
      <c r="AW49">
        <v>17110.58065</v>
      </c>
      <c r="AX49">
        <v>5569427400</v>
      </c>
      <c r="AY49">
        <v>17214.56667</v>
      </c>
      <c r="AZ49">
        <v>5214721500</v>
      </c>
      <c r="BA49">
        <v>15244.29032</v>
      </c>
      <c r="BB49">
        <v>5366524700</v>
      </c>
      <c r="BC49">
        <v>15689.41935</v>
      </c>
      <c r="BD49">
        <v>5690321000</v>
      </c>
      <c r="BE49">
        <v>17231.133330000001</v>
      </c>
      <c r="BF49">
        <v>5837034200</v>
      </c>
      <c r="BG49">
        <v>17218.77419</v>
      </c>
      <c r="BH49">
        <v>5198974300</v>
      </c>
      <c r="BI49">
        <v>15719.8</v>
      </c>
      <c r="BJ49">
        <v>5539762400</v>
      </c>
      <c r="BK49">
        <v>480563</v>
      </c>
      <c r="BL49">
        <v>6214521600</v>
      </c>
      <c r="BM49">
        <v>543760</v>
      </c>
      <c r="BN49">
        <v>7088451900</v>
      </c>
      <c r="BO49">
        <v>636909</v>
      </c>
      <c r="BP49">
        <v>6544320100</v>
      </c>
      <c r="BQ49">
        <v>601053</v>
      </c>
      <c r="BR49">
        <v>5119903100</v>
      </c>
      <c r="BS49">
        <v>440175</v>
      </c>
      <c r="BT49">
        <v>6338876200</v>
      </c>
      <c r="BU49">
        <v>558465</v>
      </c>
      <c r="BV49">
        <v>6033830200</v>
      </c>
      <c r="BW49">
        <v>532519</v>
      </c>
      <c r="BX49">
        <v>6072689200</v>
      </c>
      <c r="BY49">
        <v>539342</v>
      </c>
      <c r="BZ49">
        <v>5688328100</v>
      </c>
      <c r="CA49">
        <v>492264</v>
      </c>
      <c r="CB49">
        <v>6031481900</v>
      </c>
      <c r="CC49">
        <v>525803</v>
      </c>
      <c r="CD49">
        <v>6142474200</v>
      </c>
      <c r="CE49">
        <v>537613</v>
      </c>
      <c r="CF49">
        <v>5754896300</v>
      </c>
      <c r="CG49">
        <v>498169</v>
      </c>
      <c r="CH49">
        <v>10000</v>
      </c>
      <c r="CI49">
        <v>14300</v>
      </c>
      <c r="CJ49">
        <v>12000</v>
      </c>
      <c r="CK49">
        <v>16000</v>
      </c>
      <c r="CL49">
        <v>28100</v>
      </c>
      <c r="CM49">
        <v>37700</v>
      </c>
      <c r="CN49">
        <v>41400</v>
      </c>
      <c r="CO49">
        <v>5200</v>
      </c>
      <c r="CP49">
        <v>7200</v>
      </c>
      <c r="CQ49">
        <v>0</v>
      </c>
      <c r="CR49">
        <v>0</v>
      </c>
      <c r="CS49">
        <v>4.7803598369999998</v>
      </c>
      <c r="CT49">
        <v>-74.185047769999997</v>
      </c>
    </row>
    <row r="50" spans="1:98" x14ac:dyDescent="0.3">
      <c r="A50" t="s">
        <v>365</v>
      </c>
      <c r="B50" t="s">
        <v>366</v>
      </c>
      <c r="C50">
        <v>2506</v>
      </c>
      <c r="D50" t="s">
        <v>367</v>
      </c>
      <c r="E50">
        <v>66</v>
      </c>
      <c r="F50" t="s">
        <v>368</v>
      </c>
      <c r="G50" t="s">
        <v>369</v>
      </c>
      <c r="H50" t="s">
        <v>103</v>
      </c>
      <c r="I50" t="s">
        <v>370</v>
      </c>
      <c r="J50" t="s">
        <v>371</v>
      </c>
      <c r="K50" t="s">
        <v>372</v>
      </c>
      <c r="L50" t="s">
        <v>373</v>
      </c>
      <c r="M50" t="s">
        <v>374</v>
      </c>
      <c r="N50">
        <v>4119695600</v>
      </c>
      <c r="O50">
        <v>290987</v>
      </c>
      <c r="P50">
        <v>4954975000</v>
      </c>
      <c r="Q50">
        <v>338022</v>
      </c>
      <c r="R50">
        <v>5058957200</v>
      </c>
      <c r="S50">
        <v>370572</v>
      </c>
      <c r="T50">
        <v>4714358000</v>
      </c>
      <c r="U50">
        <v>356980</v>
      </c>
      <c r="V50">
        <v>4097020700</v>
      </c>
      <c r="W50">
        <v>285596</v>
      </c>
      <c r="X50">
        <v>4249902900</v>
      </c>
      <c r="Y50">
        <v>317057</v>
      </c>
      <c r="Z50">
        <v>3984680800</v>
      </c>
      <c r="AA50">
        <v>293582</v>
      </c>
      <c r="AB50">
        <v>4586220300</v>
      </c>
      <c r="AC50">
        <v>331024</v>
      </c>
      <c r="AD50">
        <v>4349791600</v>
      </c>
      <c r="AE50">
        <v>310210</v>
      </c>
      <c r="AF50">
        <v>4513560600</v>
      </c>
      <c r="AG50">
        <v>320480</v>
      </c>
      <c r="AH50">
        <v>4588172300</v>
      </c>
      <c r="AI50">
        <v>324704</v>
      </c>
      <c r="AJ50">
        <v>4413753300</v>
      </c>
      <c r="AK50">
        <v>303469</v>
      </c>
      <c r="AL50">
        <v>4642371300</v>
      </c>
      <c r="AM50">
        <v>10728.2</v>
      </c>
      <c r="AN50">
        <v>4915822800</v>
      </c>
      <c r="AO50">
        <v>10713.03226</v>
      </c>
      <c r="AP50">
        <v>5379759700</v>
      </c>
      <c r="AQ50">
        <v>12279.45161</v>
      </c>
      <c r="AR50">
        <v>5022918800</v>
      </c>
      <c r="AS50">
        <v>11729.09677</v>
      </c>
      <c r="AT50">
        <v>4209239700</v>
      </c>
      <c r="AU50">
        <v>10024.25</v>
      </c>
      <c r="AV50">
        <v>4961672400</v>
      </c>
      <c r="AW50">
        <v>10844.51613</v>
      </c>
      <c r="AX50">
        <v>4745640000</v>
      </c>
      <c r="AY50">
        <v>10563.56667</v>
      </c>
      <c r="AZ50">
        <v>4550748400</v>
      </c>
      <c r="BA50">
        <v>10002.67742</v>
      </c>
      <c r="BB50">
        <v>4437923000</v>
      </c>
      <c r="BC50">
        <v>9879.1935479999993</v>
      </c>
      <c r="BD50">
        <v>4788213700</v>
      </c>
      <c r="BE50">
        <v>10766.766670000001</v>
      </c>
      <c r="BF50">
        <v>4800028500</v>
      </c>
      <c r="BG50">
        <v>10478.83871</v>
      </c>
      <c r="BH50">
        <v>4524543300</v>
      </c>
      <c r="BI50">
        <v>10058.733329999999</v>
      </c>
      <c r="BJ50">
        <v>4401721150</v>
      </c>
      <c r="BK50">
        <v>297504</v>
      </c>
      <c r="BL50">
        <v>4890020600</v>
      </c>
      <c r="BM50">
        <v>328785</v>
      </c>
      <c r="BN50">
        <v>5280333750</v>
      </c>
      <c r="BO50">
        <v>366352</v>
      </c>
      <c r="BP50">
        <v>5175572200</v>
      </c>
      <c r="BQ50">
        <v>365220</v>
      </c>
      <c r="BR50">
        <v>3895081700</v>
      </c>
      <c r="BS50">
        <v>270068</v>
      </c>
      <c r="BT50">
        <v>4848675600</v>
      </c>
      <c r="BU50">
        <v>329930</v>
      </c>
      <c r="BV50">
        <v>4470376800</v>
      </c>
      <c r="BW50">
        <v>304340</v>
      </c>
      <c r="BX50">
        <v>4445654500</v>
      </c>
      <c r="BY50">
        <v>318382</v>
      </c>
      <c r="BZ50">
        <v>4416009600</v>
      </c>
      <c r="CA50">
        <v>296904</v>
      </c>
      <c r="CB50">
        <v>4677686050</v>
      </c>
      <c r="CC50">
        <v>314930</v>
      </c>
      <c r="CD50">
        <v>4756155700</v>
      </c>
      <c r="CE50">
        <v>319386</v>
      </c>
      <c r="CF50">
        <v>4466797900</v>
      </c>
      <c r="CG50">
        <v>297487</v>
      </c>
      <c r="CH50">
        <v>12000</v>
      </c>
      <c r="CI50">
        <v>13800</v>
      </c>
      <c r="CJ50">
        <v>34000</v>
      </c>
      <c r="CK50">
        <v>44600</v>
      </c>
      <c r="CL50">
        <v>51000</v>
      </c>
      <c r="CM50">
        <v>0</v>
      </c>
      <c r="CN50">
        <v>0</v>
      </c>
      <c r="CO50">
        <v>0</v>
      </c>
      <c r="CP50">
        <v>0</v>
      </c>
      <c r="CQ50">
        <v>15000</v>
      </c>
      <c r="CR50">
        <v>15200</v>
      </c>
      <c r="CS50">
        <v>4.7934082089999999</v>
      </c>
      <c r="CT50">
        <v>-75.859962859999996</v>
      </c>
    </row>
    <row r="51" spans="1:98" x14ac:dyDescent="0.3">
      <c r="A51" t="s">
        <v>375</v>
      </c>
      <c r="B51" t="s">
        <v>376</v>
      </c>
      <c r="C51">
        <v>5009</v>
      </c>
      <c r="D51" t="s">
        <v>264</v>
      </c>
      <c r="E51">
        <v>25</v>
      </c>
      <c r="F51" t="s">
        <v>377</v>
      </c>
      <c r="G51" t="s">
        <v>324</v>
      </c>
      <c r="H51" t="s">
        <v>103</v>
      </c>
      <c r="I51" t="s">
        <v>325</v>
      </c>
      <c r="J51" t="s">
        <v>326</v>
      </c>
      <c r="K51">
        <v>3112178121</v>
      </c>
      <c r="L51" t="s">
        <v>327</v>
      </c>
      <c r="M51" t="s">
        <v>378</v>
      </c>
      <c r="N51">
        <v>568770850</v>
      </c>
      <c r="O51">
        <v>50772</v>
      </c>
      <c r="P51">
        <v>610052800</v>
      </c>
      <c r="Q51">
        <v>56902</v>
      </c>
      <c r="R51">
        <v>603612800</v>
      </c>
      <c r="S51">
        <v>56251</v>
      </c>
      <c r="T51">
        <v>585372850</v>
      </c>
      <c r="U51">
        <v>59250</v>
      </c>
      <c r="V51">
        <v>551414550</v>
      </c>
      <c r="W51">
        <v>50147</v>
      </c>
      <c r="X51">
        <v>566115900</v>
      </c>
      <c r="Y51">
        <v>57389</v>
      </c>
      <c r="Z51">
        <v>592024100</v>
      </c>
      <c r="AA51">
        <v>55660</v>
      </c>
      <c r="AB51">
        <v>623768200</v>
      </c>
      <c r="AC51">
        <v>57752</v>
      </c>
      <c r="AD51">
        <v>602398300</v>
      </c>
      <c r="AE51">
        <v>58128</v>
      </c>
      <c r="AF51">
        <v>589651000</v>
      </c>
      <c r="AG51">
        <v>53610</v>
      </c>
      <c r="AH51">
        <v>599373300</v>
      </c>
      <c r="AI51">
        <v>55783</v>
      </c>
      <c r="AJ51">
        <v>556740250</v>
      </c>
      <c r="AK51">
        <v>51633</v>
      </c>
      <c r="AL51">
        <v>629702100</v>
      </c>
      <c r="AM51">
        <v>1830.2</v>
      </c>
      <c r="AN51">
        <v>651228700</v>
      </c>
      <c r="AO51">
        <v>1684.6451609999999</v>
      </c>
      <c r="AP51">
        <v>601738700</v>
      </c>
      <c r="AQ51">
        <v>1639.741935</v>
      </c>
      <c r="AR51">
        <v>663489650</v>
      </c>
      <c r="AS51">
        <v>1853.5161290000001</v>
      </c>
      <c r="AT51">
        <v>614347750</v>
      </c>
      <c r="AU51">
        <v>1796.4285709999999</v>
      </c>
      <c r="AV51">
        <v>629118100</v>
      </c>
      <c r="AW51">
        <v>1667.0967740000001</v>
      </c>
      <c r="AX51">
        <v>598766000</v>
      </c>
      <c r="AY51">
        <v>1633.0666670000001</v>
      </c>
      <c r="AZ51">
        <v>666410850</v>
      </c>
      <c r="BA51">
        <v>1729.548387</v>
      </c>
      <c r="BB51">
        <v>659312050</v>
      </c>
      <c r="BC51">
        <v>1721.6451609999999</v>
      </c>
      <c r="BD51">
        <v>607546350</v>
      </c>
      <c r="BE51">
        <v>1584.9333329999999</v>
      </c>
      <c r="BF51">
        <v>638840900</v>
      </c>
      <c r="BG51">
        <v>1639.3225809999999</v>
      </c>
      <c r="BH51">
        <v>608856800</v>
      </c>
      <c r="BI51">
        <v>1571.7666670000001</v>
      </c>
      <c r="BJ51">
        <v>567567750</v>
      </c>
      <c r="BK51">
        <v>41754</v>
      </c>
      <c r="BL51">
        <v>515975000</v>
      </c>
      <c r="BM51">
        <v>32202</v>
      </c>
      <c r="BN51">
        <v>622371100</v>
      </c>
      <c r="BO51">
        <v>52613</v>
      </c>
      <c r="BP51">
        <v>642216600</v>
      </c>
      <c r="BQ51">
        <v>51172</v>
      </c>
      <c r="BR51">
        <v>585276200</v>
      </c>
      <c r="BS51">
        <v>42861</v>
      </c>
      <c r="BT51">
        <v>497445650</v>
      </c>
      <c r="BU51">
        <v>30919</v>
      </c>
      <c r="BV51">
        <v>499978000</v>
      </c>
      <c r="BW51">
        <v>32871</v>
      </c>
      <c r="BX51">
        <v>625390250</v>
      </c>
      <c r="BY51">
        <v>47801</v>
      </c>
      <c r="BZ51">
        <v>542726050</v>
      </c>
      <c r="CA51">
        <v>37042</v>
      </c>
      <c r="CB51">
        <v>572372850</v>
      </c>
      <c r="CC51">
        <v>45235</v>
      </c>
      <c r="CD51">
        <v>554701550</v>
      </c>
      <c r="CE51">
        <v>40209</v>
      </c>
      <c r="CF51">
        <v>525957000</v>
      </c>
      <c r="CG51">
        <v>35393</v>
      </c>
      <c r="CH51">
        <v>9600</v>
      </c>
      <c r="CI51">
        <v>15100</v>
      </c>
      <c r="CJ51">
        <v>23400</v>
      </c>
      <c r="CK51">
        <v>34300</v>
      </c>
      <c r="CL51">
        <v>46900</v>
      </c>
      <c r="CM51">
        <v>47300</v>
      </c>
      <c r="CN51">
        <v>0</v>
      </c>
      <c r="CO51">
        <v>0</v>
      </c>
      <c r="CP51">
        <v>0</v>
      </c>
      <c r="CQ51">
        <v>8400</v>
      </c>
      <c r="CR51">
        <v>8700</v>
      </c>
      <c r="CS51">
        <v>4.8095321359999996</v>
      </c>
      <c r="CT51">
        <v>-73.945532869999994</v>
      </c>
    </row>
    <row r="52" spans="1:98" x14ac:dyDescent="0.3">
      <c r="A52" t="s">
        <v>379</v>
      </c>
      <c r="B52" t="s">
        <v>380</v>
      </c>
      <c r="C52">
        <v>5501</v>
      </c>
      <c r="D52" t="s">
        <v>264</v>
      </c>
      <c r="E52">
        <v>25</v>
      </c>
      <c r="F52" t="s">
        <v>381</v>
      </c>
      <c r="G52" t="s">
        <v>382</v>
      </c>
      <c r="H52" t="s">
        <v>103</v>
      </c>
      <c r="I52" t="s">
        <v>383</v>
      </c>
      <c r="J52" t="s">
        <v>384</v>
      </c>
      <c r="K52" t="s">
        <v>385</v>
      </c>
      <c r="L52" t="s">
        <v>386</v>
      </c>
      <c r="M52" t="s">
        <v>387</v>
      </c>
      <c r="N52">
        <v>9415170700</v>
      </c>
      <c r="O52">
        <v>1025509</v>
      </c>
      <c r="P52">
        <v>10124754700</v>
      </c>
      <c r="Q52">
        <v>1103631</v>
      </c>
      <c r="R52">
        <v>11289089550</v>
      </c>
      <c r="S52">
        <v>1247473</v>
      </c>
      <c r="T52">
        <v>9341236050</v>
      </c>
      <c r="U52">
        <v>1036048</v>
      </c>
      <c r="V52">
        <v>9225758450</v>
      </c>
      <c r="W52">
        <v>1001589</v>
      </c>
      <c r="X52">
        <v>9328062400</v>
      </c>
      <c r="Y52">
        <v>1047928</v>
      </c>
      <c r="Z52">
        <v>9432692900</v>
      </c>
      <c r="AA52">
        <v>1039355</v>
      </c>
      <c r="AB52">
        <v>9642000100</v>
      </c>
      <c r="AC52">
        <v>1058358</v>
      </c>
      <c r="AD52">
        <v>9716389200</v>
      </c>
      <c r="AE52">
        <v>1066629</v>
      </c>
      <c r="AF52">
        <v>10078784000</v>
      </c>
      <c r="AG52">
        <v>1094885</v>
      </c>
      <c r="AH52">
        <v>10282978900</v>
      </c>
      <c r="AI52">
        <v>1119480</v>
      </c>
      <c r="AJ52">
        <v>10043278500</v>
      </c>
      <c r="AK52">
        <v>1076323</v>
      </c>
      <c r="AL52">
        <v>10235129800</v>
      </c>
      <c r="AM52">
        <v>35576.56667</v>
      </c>
      <c r="AN52">
        <v>11118015000</v>
      </c>
      <c r="AO52">
        <v>36997.580650000004</v>
      </c>
      <c r="AP52">
        <v>11839252300</v>
      </c>
      <c r="AQ52">
        <v>40241.870970000004</v>
      </c>
      <c r="AR52">
        <v>10282652200</v>
      </c>
      <c r="AS52">
        <v>34749</v>
      </c>
      <c r="AT52">
        <v>9721834100</v>
      </c>
      <c r="AU52">
        <v>35589.071430000004</v>
      </c>
      <c r="AV52">
        <v>10830009500</v>
      </c>
      <c r="AW52">
        <v>36150.06452</v>
      </c>
      <c r="AX52">
        <v>10594031200</v>
      </c>
      <c r="AY52">
        <v>36571.93333</v>
      </c>
      <c r="AZ52">
        <v>10595682000</v>
      </c>
      <c r="BA52">
        <v>35253.129029999996</v>
      </c>
      <c r="BB52">
        <v>10646481600</v>
      </c>
      <c r="BC52">
        <v>35533.838710000004</v>
      </c>
      <c r="BD52">
        <v>10814534500</v>
      </c>
      <c r="BE52">
        <v>37311.599999999999</v>
      </c>
      <c r="BF52">
        <v>11089080700</v>
      </c>
      <c r="BG52">
        <v>36492.67742</v>
      </c>
      <c r="BH52">
        <v>10668350600</v>
      </c>
      <c r="BI52">
        <v>36328</v>
      </c>
      <c r="BJ52">
        <v>10816977600</v>
      </c>
      <c r="BK52">
        <v>1075302</v>
      </c>
      <c r="BL52">
        <v>12102361800</v>
      </c>
      <c r="BM52">
        <v>1170456</v>
      </c>
      <c r="BN52">
        <v>12552733500</v>
      </c>
      <c r="BO52">
        <v>1245613</v>
      </c>
      <c r="BP52">
        <v>10709340300</v>
      </c>
      <c r="BQ52">
        <v>1088479</v>
      </c>
      <c r="BR52">
        <v>10219396200</v>
      </c>
      <c r="BS52">
        <v>1013585</v>
      </c>
      <c r="BT52">
        <v>11232762300</v>
      </c>
      <c r="BU52">
        <v>1113533</v>
      </c>
      <c r="BV52">
        <v>11208580800</v>
      </c>
      <c r="BW52">
        <v>1117738</v>
      </c>
      <c r="BX52">
        <v>11336499100</v>
      </c>
      <c r="BY52">
        <v>1141929</v>
      </c>
      <c r="BZ52">
        <v>11472514050</v>
      </c>
      <c r="CA52">
        <v>1141293</v>
      </c>
      <c r="CB52">
        <v>11426322300</v>
      </c>
      <c r="CC52">
        <v>1097962</v>
      </c>
      <c r="CD52">
        <v>11774805400</v>
      </c>
      <c r="CE52">
        <v>1131615</v>
      </c>
      <c r="CF52">
        <v>11508458600</v>
      </c>
      <c r="CG52">
        <v>1109877</v>
      </c>
      <c r="CH52">
        <v>8700</v>
      </c>
      <c r="CI52">
        <v>15000</v>
      </c>
      <c r="CJ52">
        <v>9600</v>
      </c>
      <c r="CK52">
        <v>21800</v>
      </c>
      <c r="CL52">
        <v>33100</v>
      </c>
      <c r="CM52">
        <v>42700</v>
      </c>
      <c r="CN52">
        <v>47300</v>
      </c>
      <c r="CO52">
        <v>0</v>
      </c>
      <c r="CP52">
        <v>0</v>
      </c>
      <c r="CQ52">
        <v>0</v>
      </c>
      <c r="CR52">
        <v>0</v>
      </c>
      <c r="CS52">
        <v>4.8301201020000004</v>
      </c>
      <c r="CT52">
        <v>-74.033073430000002</v>
      </c>
    </row>
    <row r="53" spans="1:98" x14ac:dyDescent="0.3">
      <c r="A53" t="s">
        <v>388</v>
      </c>
      <c r="B53" t="s">
        <v>380</v>
      </c>
      <c r="C53" t="s">
        <v>389</v>
      </c>
      <c r="D53" t="s">
        <v>264</v>
      </c>
      <c r="E53">
        <v>25</v>
      </c>
      <c r="F53" t="s">
        <v>390</v>
      </c>
      <c r="G53" t="s">
        <v>382</v>
      </c>
      <c r="H53" t="s">
        <v>103</v>
      </c>
      <c r="I53" t="s">
        <v>391</v>
      </c>
      <c r="J53" t="s">
        <v>392</v>
      </c>
      <c r="K53" t="s">
        <v>393</v>
      </c>
      <c r="L53" t="s">
        <v>386</v>
      </c>
      <c r="M53" t="s">
        <v>394</v>
      </c>
      <c r="N53">
        <v>863914800</v>
      </c>
      <c r="O53">
        <v>104633</v>
      </c>
      <c r="P53">
        <v>853357900</v>
      </c>
      <c r="Q53">
        <v>104129</v>
      </c>
      <c r="R53">
        <v>879384800</v>
      </c>
      <c r="S53">
        <v>107204</v>
      </c>
      <c r="T53">
        <v>690110300</v>
      </c>
      <c r="U53">
        <v>85477</v>
      </c>
      <c r="V53">
        <v>793955100</v>
      </c>
      <c r="W53">
        <v>96283</v>
      </c>
      <c r="X53">
        <v>733383700</v>
      </c>
      <c r="Y53">
        <v>89580</v>
      </c>
      <c r="Z53">
        <v>794106000</v>
      </c>
      <c r="AA53">
        <v>96278</v>
      </c>
      <c r="AB53">
        <v>816152300</v>
      </c>
      <c r="AC53">
        <v>99700</v>
      </c>
      <c r="AD53">
        <v>887532000</v>
      </c>
      <c r="AE53">
        <v>108070</v>
      </c>
      <c r="AF53">
        <v>867401500</v>
      </c>
      <c r="AG53">
        <v>105452</v>
      </c>
      <c r="AH53">
        <v>854110200</v>
      </c>
      <c r="AI53">
        <v>104041</v>
      </c>
      <c r="AJ53">
        <v>892875200</v>
      </c>
      <c r="AK53">
        <v>108411</v>
      </c>
      <c r="AL53">
        <v>857421900</v>
      </c>
      <c r="AM53">
        <v>3311.6333330000002</v>
      </c>
      <c r="AN53">
        <v>905322200</v>
      </c>
      <c r="AO53">
        <v>3383.6774190000001</v>
      </c>
      <c r="AP53">
        <v>905829400</v>
      </c>
      <c r="AQ53">
        <v>3415.8709680000002</v>
      </c>
      <c r="AR53">
        <v>735601500</v>
      </c>
      <c r="AS53">
        <v>2772.2258059999999</v>
      </c>
      <c r="AT53">
        <v>885481400</v>
      </c>
      <c r="AU53">
        <v>3661.1785709999999</v>
      </c>
      <c r="AV53">
        <v>766153987</v>
      </c>
      <c r="AW53">
        <v>2870.5483869999998</v>
      </c>
      <c r="AX53">
        <v>807393700</v>
      </c>
      <c r="AY53">
        <v>3109.9666670000001</v>
      </c>
      <c r="AZ53">
        <v>1001671200</v>
      </c>
      <c r="BA53">
        <v>3752.1935480000002</v>
      </c>
      <c r="BB53">
        <v>898013000</v>
      </c>
      <c r="BC53">
        <v>3356.2903230000002</v>
      </c>
      <c r="BD53">
        <v>866421600</v>
      </c>
      <c r="BE53">
        <v>3330.7666669999999</v>
      </c>
      <c r="BF53">
        <v>842269800</v>
      </c>
      <c r="BG53">
        <v>3151.1935480000002</v>
      </c>
      <c r="BH53">
        <v>851966900</v>
      </c>
      <c r="BI53">
        <v>3263.3</v>
      </c>
      <c r="BJ53">
        <v>835540900</v>
      </c>
      <c r="BK53">
        <v>92256</v>
      </c>
      <c r="BL53">
        <v>1092841100</v>
      </c>
      <c r="BM53">
        <v>122218</v>
      </c>
      <c r="BN53">
        <v>1109065100</v>
      </c>
      <c r="BO53">
        <v>125032</v>
      </c>
      <c r="BP53">
        <v>736880100</v>
      </c>
      <c r="BQ53">
        <v>83214</v>
      </c>
      <c r="BR53">
        <v>862149400</v>
      </c>
      <c r="BS53">
        <v>95321</v>
      </c>
      <c r="BT53">
        <v>826186000</v>
      </c>
      <c r="BU53">
        <v>92087</v>
      </c>
      <c r="BV53">
        <v>885423600</v>
      </c>
      <c r="BW53">
        <v>98963</v>
      </c>
      <c r="BX53">
        <v>932348100</v>
      </c>
      <c r="BY53">
        <v>104468</v>
      </c>
      <c r="BZ53">
        <v>907037400</v>
      </c>
      <c r="CA53">
        <v>101181</v>
      </c>
      <c r="CB53">
        <v>1060943200</v>
      </c>
      <c r="CC53">
        <v>116932</v>
      </c>
      <c r="CD53">
        <v>1042015800</v>
      </c>
      <c r="CE53">
        <v>114977</v>
      </c>
      <c r="CF53">
        <v>1105375900</v>
      </c>
      <c r="CG53">
        <v>123667</v>
      </c>
      <c r="CH53">
        <v>8700</v>
      </c>
      <c r="CI53">
        <v>15000</v>
      </c>
      <c r="CJ53">
        <v>9600</v>
      </c>
      <c r="CK53">
        <v>21800</v>
      </c>
      <c r="CL53">
        <v>33100</v>
      </c>
      <c r="CM53">
        <v>42700</v>
      </c>
      <c r="CN53">
        <v>47300</v>
      </c>
      <c r="CO53">
        <v>0</v>
      </c>
      <c r="CP53">
        <v>0</v>
      </c>
      <c r="CQ53">
        <v>0</v>
      </c>
      <c r="CR53">
        <v>0</v>
      </c>
      <c r="CS53">
        <v>4.8354496730000003</v>
      </c>
      <c r="CT53">
        <v>-74.028809749999994</v>
      </c>
    </row>
    <row r="54" spans="1:98" x14ac:dyDescent="0.3">
      <c r="A54" t="s">
        <v>395</v>
      </c>
      <c r="B54" t="s">
        <v>396</v>
      </c>
      <c r="C54" t="s">
        <v>389</v>
      </c>
      <c r="D54" t="s">
        <v>264</v>
      </c>
      <c r="E54">
        <v>25</v>
      </c>
      <c r="F54" t="s">
        <v>397</v>
      </c>
      <c r="G54" t="s">
        <v>382</v>
      </c>
      <c r="H54" t="s">
        <v>103</v>
      </c>
      <c r="I54" t="s">
        <v>391</v>
      </c>
      <c r="J54" t="s">
        <v>392</v>
      </c>
      <c r="K54" t="s">
        <v>393</v>
      </c>
      <c r="L54" t="s">
        <v>386</v>
      </c>
      <c r="M54" t="s">
        <v>398</v>
      </c>
      <c r="N54">
        <v>272935000</v>
      </c>
      <c r="O54">
        <v>7808</v>
      </c>
      <c r="P54">
        <v>288611000</v>
      </c>
      <c r="Q54">
        <v>8184</v>
      </c>
      <c r="R54">
        <v>260188600</v>
      </c>
      <c r="S54">
        <v>7393</v>
      </c>
      <c r="T54">
        <v>242948100</v>
      </c>
      <c r="U54">
        <v>6918</v>
      </c>
      <c r="V54">
        <v>276457900</v>
      </c>
      <c r="W54">
        <v>7898</v>
      </c>
      <c r="X54">
        <v>221663900</v>
      </c>
      <c r="Y54">
        <v>6307</v>
      </c>
      <c r="Z54">
        <v>215512900</v>
      </c>
      <c r="AA54">
        <v>6104</v>
      </c>
      <c r="AB54">
        <v>294362000</v>
      </c>
      <c r="AC54">
        <v>8454</v>
      </c>
      <c r="AD54">
        <v>246158500</v>
      </c>
      <c r="AE54">
        <v>7005</v>
      </c>
      <c r="AF54">
        <v>248117400</v>
      </c>
      <c r="AG54">
        <v>7062</v>
      </c>
      <c r="AH54">
        <v>227013800</v>
      </c>
      <c r="AI54">
        <v>6378</v>
      </c>
      <c r="AJ54">
        <v>205700900</v>
      </c>
      <c r="AK54">
        <v>5835</v>
      </c>
      <c r="AL54">
        <v>230210800</v>
      </c>
      <c r="AM54">
        <v>205.2333333</v>
      </c>
      <c r="AN54">
        <v>267898000</v>
      </c>
      <c r="AO54">
        <v>225.64516130000001</v>
      </c>
      <c r="AP54">
        <v>272751600</v>
      </c>
      <c r="AQ54">
        <v>0</v>
      </c>
      <c r="AR54">
        <v>239266200</v>
      </c>
      <c r="AS54">
        <v>207.83870970000001</v>
      </c>
      <c r="AT54">
        <v>242626200</v>
      </c>
      <c r="AU54">
        <v>233.07142859999999</v>
      </c>
      <c r="AV54">
        <v>257840200</v>
      </c>
      <c r="AW54">
        <v>219.64516130000001</v>
      </c>
      <c r="AX54">
        <v>254195600</v>
      </c>
      <c r="AY54">
        <v>224.7666667</v>
      </c>
      <c r="AZ54">
        <v>246624600</v>
      </c>
      <c r="BA54">
        <v>211.41935480000001</v>
      </c>
      <c r="BB54">
        <v>258539800</v>
      </c>
      <c r="BC54">
        <v>222.67741939999999</v>
      </c>
      <c r="BD54">
        <v>270830000</v>
      </c>
      <c r="BE54">
        <v>238.9</v>
      </c>
      <c r="BF54">
        <v>270894200</v>
      </c>
      <c r="BG54">
        <v>230.35483869999999</v>
      </c>
      <c r="BH54">
        <v>261798200</v>
      </c>
      <c r="BI54">
        <v>230.33333329999999</v>
      </c>
      <c r="BJ54">
        <v>247617100</v>
      </c>
      <c r="BK54">
        <v>0</v>
      </c>
      <c r="BL54">
        <v>173183400</v>
      </c>
      <c r="BM54">
        <v>0</v>
      </c>
      <c r="BN54">
        <v>185588800</v>
      </c>
      <c r="BO54">
        <v>0</v>
      </c>
      <c r="BP54">
        <v>258902000</v>
      </c>
      <c r="BQ54">
        <v>0</v>
      </c>
      <c r="BR54">
        <v>256477500</v>
      </c>
      <c r="BS54">
        <v>0</v>
      </c>
      <c r="BT54">
        <v>228199900</v>
      </c>
      <c r="BU54">
        <v>0</v>
      </c>
      <c r="BV54">
        <v>217527300</v>
      </c>
      <c r="BW54">
        <v>0</v>
      </c>
      <c r="BX54">
        <v>248942500</v>
      </c>
      <c r="BY54">
        <v>0</v>
      </c>
      <c r="BZ54">
        <v>224652300</v>
      </c>
      <c r="CA54">
        <v>0</v>
      </c>
      <c r="CB54">
        <v>193082000</v>
      </c>
      <c r="CC54">
        <v>0</v>
      </c>
      <c r="CD54">
        <v>181625800</v>
      </c>
      <c r="CE54">
        <v>0</v>
      </c>
      <c r="CF54">
        <v>157778100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33100</v>
      </c>
      <c r="CM54">
        <v>42700</v>
      </c>
      <c r="CN54">
        <v>47300</v>
      </c>
      <c r="CO54">
        <v>0</v>
      </c>
      <c r="CP54">
        <v>0</v>
      </c>
      <c r="CQ54">
        <v>0</v>
      </c>
      <c r="CR54">
        <v>0</v>
      </c>
      <c r="CS54">
        <v>4.8553798309999996</v>
      </c>
      <c r="CT54">
        <v>-74.031469869999995</v>
      </c>
    </row>
    <row r="55" spans="1:98" x14ac:dyDescent="0.3">
      <c r="A55" t="s">
        <v>399</v>
      </c>
      <c r="B55" t="s">
        <v>396</v>
      </c>
      <c r="C55" t="s">
        <v>389</v>
      </c>
      <c r="D55" t="s">
        <v>264</v>
      </c>
      <c r="E55">
        <v>25</v>
      </c>
      <c r="F55" t="s">
        <v>397</v>
      </c>
      <c r="G55" t="s">
        <v>382</v>
      </c>
      <c r="H55" t="s">
        <v>103</v>
      </c>
      <c r="I55" t="s">
        <v>391</v>
      </c>
      <c r="J55" t="s">
        <v>392</v>
      </c>
      <c r="K55" t="s">
        <v>393</v>
      </c>
      <c r="L55" t="s">
        <v>386</v>
      </c>
      <c r="M55" t="s">
        <v>398</v>
      </c>
      <c r="N55">
        <v>272935000</v>
      </c>
      <c r="O55">
        <v>0</v>
      </c>
      <c r="P55">
        <v>288611000</v>
      </c>
      <c r="Q55">
        <v>0</v>
      </c>
      <c r="R55">
        <v>260188600</v>
      </c>
      <c r="S55">
        <v>0</v>
      </c>
      <c r="T55">
        <v>242948100</v>
      </c>
      <c r="U55">
        <v>0</v>
      </c>
      <c r="V55">
        <v>276457900</v>
      </c>
      <c r="W55">
        <v>0</v>
      </c>
      <c r="X55">
        <v>221663900</v>
      </c>
      <c r="Y55">
        <v>0</v>
      </c>
      <c r="Z55">
        <v>215512900</v>
      </c>
      <c r="AA55">
        <v>0</v>
      </c>
      <c r="AB55">
        <v>294362000</v>
      </c>
      <c r="AC55">
        <v>0</v>
      </c>
      <c r="AD55">
        <v>246158500</v>
      </c>
      <c r="AE55">
        <v>0</v>
      </c>
      <c r="AF55">
        <v>248117400</v>
      </c>
      <c r="AG55">
        <v>0</v>
      </c>
      <c r="AH55">
        <v>227013800</v>
      </c>
      <c r="AI55">
        <v>0</v>
      </c>
      <c r="AJ55">
        <v>205700900</v>
      </c>
      <c r="AK55">
        <v>0</v>
      </c>
      <c r="AL55">
        <v>230210800</v>
      </c>
      <c r="AM55">
        <v>0</v>
      </c>
      <c r="AN55">
        <v>267898000</v>
      </c>
      <c r="AO55">
        <v>0</v>
      </c>
      <c r="AP55">
        <v>272751600</v>
      </c>
      <c r="AQ55">
        <v>234.41935480000001</v>
      </c>
      <c r="AR55">
        <v>239266200</v>
      </c>
      <c r="AS55">
        <v>0</v>
      </c>
      <c r="AT55">
        <v>242626200</v>
      </c>
      <c r="AU55">
        <v>0</v>
      </c>
      <c r="AV55">
        <v>257840200</v>
      </c>
      <c r="AW55">
        <v>0</v>
      </c>
      <c r="AX55">
        <v>254195600</v>
      </c>
      <c r="AY55">
        <v>0</v>
      </c>
      <c r="AZ55">
        <v>246624600</v>
      </c>
      <c r="BA55">
        <v>0</v>
      </c>
      <c r="BB55">
        <v>258539800</v>
      </c>
      <c r="BC55">
        <v>0</v>
      </c>
      <c r="BD55">
        <v>270830000</v>
      </c>
      <c r="BE55">
        <v>0</v>
      </c>
      <c r="BF55">
        <v>270894200</v>
      </c>
      <c r="BG55">
        <v>0</v>
      </c>
      <c r="BH55">
        <v>261798200</v>
      </c>
      <c r="BI55">
        <v>0</v>
      </c>
      <c r="BJ55">
        <v>247617100</v>
      </c>
      <c r="BK55">
        <v>6220</v>
      </c>
      <c r="BL55">
        <v>173183400</v>
      </c>
      <c r="BM55">
        <v>4441</v>
      </c>
      <c r="BN55">
        <v>185588800</v>
      </c>
      <c r="BO55">
        <v>4812</v>
      </c>
      <c r="BP55">
        <v>258902000</v>
      </c>
      <c r="BQ55">
        <v>6712</v>
      </c>
      <c r="BR55">
        <v>256477500</v>
      </c>
      <c r="BS55">
        <v>6497</v>
      </c>
      <c r="BT55">
        <v>228199900</v>
      </c>
      <c r="BU55">
        <v>5819</v>
      </c>
      <c r="BV55">
        <v>217527300</v>
      </c>
      <c r="BW55">
        <v>5477</v>
      </c>
      <c r="BX55">
        <v>248942500</v>
      </c>
      <c r="BY55">
        <v>6258</v>
      </c>
      <c r="BZ55">
        <v>224652300</v>
      </c>
      <c r="CA55">
        <v>5627</v>
      </c>
      <c r="CB55">
        <v>193082000</v>
      </c>
      <c r="CC55">
        <v>5073</v>
      </c>
      <c r="CD55">
        <v>181625800</v>
      </c>
      <c r="CE55">
        <v>4690</v>
      </c>
      <c r="CF55">
        <v>157778100</v>
      </c>
      <c r="CG55">
        <v>4037</v>
      </c>
      <c r="CH55">
        <v>0</v>
      </c>
      <c r="CI55">
        <v>0</v>
      </c>
      <c r="CJ55">
        <v>0</v>
      </c>
      <c r="CK55">
        <v>0</v>
      </c>
      <c r="CL55">
        <v>33100</v>
      </c>
      <c r="CM55">
        <v>42700</v>
      </c>
      <c r="CN55">
        <v>47300</v>
      </c>
      <c r="CO55">
        <v>0</v>
      </c>
      <c r="CP55">
        <v>0</v>
      </c>
      <c r="CQ55">
        <v>0</v>
      </c>
      <c r="CR55">
        <v>0</v>
      </c>
      <c r="CS55">
        <v>4.8553798309999996</v>
      </c>
      <c r="CT55">
        <v>-74.031469869999995</v>
      </c>
    </row>
    <row r="56" spans="1:98" x14ac:dyDescent="0.3">
      <c r="A56" t="s">
        <v>400</v>
      </c>
      <c r="B56" t="s">
        <v>401</v>
      </c>
      <c r="C56">
        <v>2902</v>
      </c>
      <c r="D56" t="s">
        <v>402</v>
      </c>
      <c r="E56">
        <v>17</v>
      </c>
      <c r="F56" t="s">
        <v>403</v>
      </c>
      <c r="G56" t="s">
        <v>289</v>
      </c>
      <c r="H56" t="s">
        <v>103</v>
      </c>
      <c r="I56" t="s">
        <v>404</v>
      </c>
      <c r="J56" t="s">
        <v>291</v>
      </c>
      <c r="K56" t="s">
        <v>292</v>
      </c>
      <c r="L56" t="s">
        <v>293</v>
      </c>
      <c r="M56" t="s">
        <v>405</v>
      </c>
      <c r="N56">
        <v>1404723650</v>
      </c>
      <c r="O56">
        <v>80870</v>
      </c>
      <c r="P56">
        <v>2310237250</v>
      </c>
      <c r="Q56">
        <v>151346</v>
      </c>
      <c r="R56">
        <v>1669372750</v>
      </c>
      <c r="S56">
        <v>101941</v>
      </c>
      <c r="T56">
        <v>1637781500</v>
      </c>
      <c r="U56">
        <v>102351</v>
      </c>
      <c r="V56">
        <v>1410076200</v>
      </c>
      <c r="W56">
        <v>79860</v>
      </c>
      <c r="X56">
        <v>1282530800</v>
      </c>
      <c r="Y56">
        <v>80616</v>
      </c>
      <c r="Z56">
        <v>1196914350</v>
      </c>
      <c r="AA56">
        <v>72835</v>
      </c>
      <c r="AB56">
        <v>1499270100</v>
      </c>
      <c r="AC56">
        <v>87081</v>
      </c>
      <c r="AD56">
        <v>1447546650</v>
      </c>
      <c r="AE56">
        <v>83168</v>
      </c>
      <c r="AF56">
        <v>1577941100</v>
      </c>
      <c r="AG56">
        <v>93678</v>
      </c>
      <c r="AH56">
        <v>1667083700</v>
      </c>
      <c r="AI56">
        <v>99615</v>
      </c>
      <c r="AJ56">
        <v>2375926800</v>
      </c>
      <c r="AK56">
        <v>165040</v>
      </c>
      <c r="AL56">
        <v>1543931150</v>
      </c>
      <c r="AM56">
        <v>2954.6</v>
      </c>
      <c r="AN56">
        <v>1660976750</v>
      </c>
      <c r="AO56">
        <v>2940.9354840000001</v>
      </c>
      <c r="AP56">
        <v>1770101450</v>
      </c>
      <c r="AQ56">
        <v>3383.419355</v>
      </c>
      <c r="AR56">
        <v>1789732300</v>
      </c>
      <c r="AS56">
        <v>3541.16129</v>
      </c>
      <c r="AT56">
        <v>1531048400</v>
      </c>
      <c r="AU56">
        <v>3039.2142859999999</v>
      </c>
      <c r="AV56">
        <v>1654451450</v>
      </c>
      <c r="AW56">
        <v>2950.741935</v>
      </c>
      <c r="AX56">
        <v>1609667600</v>
      </c>
      <c r="AY56">
        <v>2946.8</v>
      </c>
      <c r="AZ56">
        <v>1576521200</v>
      </c>
      <c r="BA56">
        <v>2901.741935</v>
      </c>
      <c r="BB56">
        <v>1512758750</v>
      </c>
      <c r="BC56">
        <v>2742.9354840000001</v>
      </c>
      <c r="BD56">
        <v>1550312100</v>
      </c>
      <c r="BE56">
        <v>2801.5</v>
      </c>
      <c r="BF56">
        <v>1615785800</v>
      </c>
      <c r="BG56">
        <v>2873.741935</v>
      </c>
      <c r="BH56">
        <v>1570024600</v>
      </c>
      <c r="BI56">
        <v>2832.0666670000001</v>
      </c>
      <c r="BJ56">
        <v>1276506800</v>
      </c>
      <c r="BK56">
        <v>72441</v>
      </c>
      <c r="BL56">
        <v>1314480900</v>
      </c>
      <c r="BM56">
        <v>73372</v>
      </c>
      <c r="BN56">
        <v>1382736100</v>
      </c>
      <c r="BO56">
        <v>80484</v>
      </c>
      <c r="BP56">
        <v>1549008250</v>
      </c>
      <c r="BQ56">
        <v>96067</v>
      </c>
      <c r="BR56">
        <v>964530100</v>
      </c>
      <c r="BS56">
        <v>59858</v>
      </c>
      <c r="BT56">
        <v>1294944100</v>
      </c>
      <c r="BU56">
        <v>73961</v>
      </c>
      <c r="BV56">
        <v>1051015050</v>
      </c>
      <c r="BW56">
        <v>60035</v>
      </c>
      <c r="BX56">
        <v>1106480800</v>
      </c>
      <c r="BY56">
        <v>69606</v>
      </c>
      <c r="BZ56">
        <v>1276728900</v>
      </c>
      <c r="CA56">
        <v>71817</v>
      </c>
      <c r="CB56">
        <v>1248609900</v>
      </c>
      <c r="CC56">
        <v>69941</v>
      </c>
      <c r="CD56">
        <v>1311233900</v>
      </c>
      <c r="CE56">
        <v>74292</v>
      </c>
      <c r="CF56">
        <v>1246789200</v>
      </c>
      <c r="CG56">
        <v>69485</v>
      </c>
      <c r="CH56">
        <v>11500</v>
      </c>
      <c r="CI56">
        <v>15200</v>
      </c>
      <c r="CJ56">
        <v>15200</v>
      </c>
      <c r="CK56">
        <v>15200</v>
      </c>
      <c r="CL56">
        <v>38100</v>
      </c>
      <c r="CM56">
        <v>50400</v>
      </c>
      <c r="CN56">
        <v>56300</v>
      </c>
      <c r="CO56">
        <v>0</v>
      </c>
      <c r="CP56">
        <v>0</v>
      </c>
      <c r="CQ56">
        <v>0</v>
      </c>
      <c r="CR56">
        <v>0</v>
      </c>
      <c r="CS56">
        <v>4.9390474859999998</v>
      </c>
      <c r="CT56">
        <v>-75.616601939999995</v>
      </c>
    </row>
    <row r="57" spans="1:98" x14ac:dyDescent="0.3">
      <c r="A57" t="s">
        <v>406</v>
      </c>
      <c r="B57" t="s">
        <v>407</v>
      </c>
      <c r="C57" t="s">
        <v>408</v>
      </c>
      <c r="D57" t="s">
        <v>367</v>
      </c>
      <c r="E57">
        <v>66</v>
      </c>
      <c r="F57" t="s">
        <v>409</v>
      </c>
      <c r="G57" t="s">
        <v>289</v>
      </c>
      <c r="H57" t="s">
        <v>103</v>
      </c>
      <c r="I57" t="s">
        <v>410</v>
      </c>
      <c r="J57" t="s">
        <v>291</v>
      </c>
      <c r="K57" t="s">
        <v>292</v>
      </c>
      <c r="L57" t="s">
        <v>293</v>
      </c>
      <c r="M57" t="s">
        <v>411</v>
      </c>
      <c r="N57">
        <v>2708495250</v>
      </c>
      <c r="O57">
        <v>210482</v>
      </c>
      <c r="P57">
        <v>2600775650</v>
      </c>
      <c r="Q57">
        <v>185606</v>
      </c>
      <c r="R57">
        <v>3429870700</v>
      </c>
      <c r="S57">
        <v>278000</v>
      </c>
      <c r="T57">
        <v>3521795900</v>
      </c>
      <c r="U57">
        <v>290506</v>
      </c>
      <c r="V57">
        <v>2663009200</v>
      </c>
      <c r="W57">
        <v>202772</v>
      </c>
      <c r="X57">
        <v>2949938150</v>
      </c>
      <c r="Y57">
        <v>242645</v>
      </c>
      <c r="Z57">
        <v>2823149200</v>
      </c>
      <c r="AA57">
        <v>231486</v>
      </c>
      <c r="AB57">
        <v>3156702300</v>
      </c>
      <c r="AC57">
        <v>252465</v>
      </c>
      <c r="AD57">
        <v>2958221050</v>
      </c>
      <c r="AE57">
        <v>233791</v>
      </c>
      <c r="AF57">
        <v>2907604150</v>
      </c>
      <c r="AG57">
        <v>227970</v>
      </c>
      <c r="AH57">
        <v>3006125300</v>
      </c>
      <c r="AI57">
        <v>234563</v>
      </c>
      <c r="AJ57">
        <v>2012433900</v>
      </c>
      <c r="AK57">
        <v>138327</v>
      </c>
      <c r="AL57">
        <v>3127333550</v>
      </c>
      <c r="AM57">
        <v>8004.8666670000002</v>
      </c>
      <c r="AN57">
        <v>3267919850</v>
      </c>
      <c r="AO57">
        <v>7875.2258060000004</v>
      </c>
      <c r="AP57">
        <v>3762435000</v>
      </c>
      <c r="AQ57">
        <v>9473.0322579999993</v>
      </c>
      <c r="AR57">
        <v>3669685950</v>
      </c>
      <c r="AS57">
        <v>9326.1935479999993</v>
      </c>
      <c r="AT57">
        <v>2655409200</v>
      </c>
      <c r="AU57">
        <v>6943.3571430000002</v>
      </c>
      <c r="AV57">
        <v>3329230400</v>
      </c>
      <c r="AW57">
        <v>8071.6129030000002</v>
      </c>
      <c r="AX57">
        <v>3237537600</v>
      </c>
      <c r="AY57">
        <v>8055.4</v>
      </c>
      <c r="AZ57">
        <v>2946650650</v>
      </c>
      <c r="BA57">
        <v>7103.0967739999996</v>
      </c>
      <c r="BB57">
        <v>2987355700</v>
      </c>
      <c r="BC57">
        <v>7244.419355</v>
      </c>
      <c r="BD57">
        <v>3260122000</v>
      </c>
      <c r="BE57">
        <v>8081.2333330000001</v>
      </c>
      <c r="BF57">
        <v>3260987400</v>
      </c>
      <c r="BG57">
        <v>7879.9677419999998</v>
      </c>
      <c r="BH57">
        <v>2987020400</v>
      </c>
      <c r="BI57">
        <v>7341.8333329999996</v>
      </c>
      <c r="BJ57">
        <v>2986138950</v>
      </c>
      <c r="BK57">
        <v>223729</v>
      </c>
      <c r="BL57">
        <v>3265496920</v>
      </c>
      <c r="BM57">
        <v>247129</v>
      </c>
      <c r="BN57">
        <v>3741410950</v>
      </c>
      <c r="BO57">
        <v>290338</v>
      </c>
      <c r="BP57">
        <v>3501973950</v>
      </c>
      <c r="BQ57">
        <v>276101</v>
      </c>
      <c r="BR57">
        <v>2137592750</v>
      </c>
      <c r="BS57">
        <v>170038</v>
      </c>
      <c r="BT57">
        <v>3309310900</v>
      </c>
      <c r="BU57">
        <v>252421</v>
      </c>
      <c r="BV57">
        <v>2630667350</v>
      </c>
      <c r="BW57">
        <v>201231</v>
      </c>
      <c r="BX57">
        <v>3021752850</v>
      </c>
      <c r="BY57">
        <v>240857</v>
      </c>
      <c r="BZ57">
        <v>2962921000</v>
      </c>
      <c r="CA57">
        <v>221877</v>
      </c>
      <c r="CB57">
        <v>3099873450</v>
      </c>
      <c r="CC57">
        <v>234737</v>
      </c>
      <c r="CD57">
        <v>3192714200</v>
      </c>
      <c r="CE57">
        <v>241749</v>
      </c>
      <c r="CF57">
        <v>2951339550</v>
      </c>
      <c r="CG57">
        <v>221736</v>
      </c>
      <c r="CH57">
        <v>11500</v>
      </c>
      <c r="CI57">
        <v>15200</v>
      </c>
      <c r="CJ57">
        <v>15200</v>
      </c>
      <c r="CK57">
        <v>15200</v>
      </c>
      <c r="CL57">
        <v>38100</v>
      </c>
      <c r="CM57">
        <v>50400</v>
      </c>
      <c r="CN57">
        <v>56300</v>
      </c>
      <c r="CO57">
        <v>0</v>
      </c>
      <c r="CP57">
        <v>0</v>
      </c>
      <c r="CQ57">
        <v>0</v>
      </c>
      <c r="CR57">
        <v>0</v>
      </c>
      <c r="CS57">
        <v>4.9500988179999998</v>
      </c>
      <c r="CT57">
        <v>-75.618682219999997</v>
      </c>
    </row>
    <row r="58" spans="1:98" x14ac:dyDescent="0.3">
      <c r="A58" t="s">
        <v>412</v>
      </c>
      <c r="B58" t="s">
        <v>413</v>
      </c>
      <c r="C58">
        <v>2507</v>
      </c>
      <c r="D58" t="s">
        <v>402</v>
      </c>
      <c r="E58">
        <v>17</v>
      </c>
      <c r="F58" t="s">
        <v>414</v>
      </c>
      <c r="G58" t="s">
        <v>415</v>
      </c>
      <c r="H58" t="s">
        <v>103</v>
      </c>
      <c r="I58" t="s">
        <v>416</v>
      </c>
      <c r="J58" t="s">
        <v>417</v>
      </c>
      <c r="K58">
        <v>3219738470</v>
      </c>
      <c r="L58" t="s">
        <v>418</v>
      </c>
      <c r="M58" t="s">
        <v>419</v>
      </c>
      <c r="N58">
        <v>588188700</v>
      </c>
      <c r="O58">
        <v>75724</v>
      </c>
      <c r="P58">
        <v>691698200</v>
      </c>
      <c r="Q58">
        <v>86790</v>
      </c>
      <c r="R58">
        <v>803528400</v>
      </c>
      <c r="S58">
        <v>103942</v>
      </c>
      <c r="T58">
        <v>734081100</v>
      </c>
      <c r="U58">
        <v>97515</v>
      </c>
      <c r="V58">
        <v>599925400</v>
      </c>
      <c r="W58">
        <v>76217</v>
      </c>
      <c r="X58">
        <v>699778100</v>
      </c>
      <c r="Y58">
        <v>90354</v>
      </c>
      <c r="Z58">
        <v>661336500</v>
      </c>
      <c r="AA58">
        <v>83344</v>
      </c>
      <c r="AB58">
        <v>670704200</v>
      </c>
      <c r="AC58">
        <v>86264</v>
      </c>
      <c r="AD58">
        <v>646357200</v>
      </c>
      <c r="AE58">
        <v>83620</v>
      </c>
      <c r="AF58">
        <v>706227000</v>
      </c>
      <c r="AG58">
        <v>90183</v>
      </c>
      <c r="AH58">
        <v>709349700</v>
      </c>
      <c r="AI58">
        <v>88979</v>
      </c>
      <c r="AJ58">
        <v>658577400</v>
      </c>
      <c r="AK58">
        <v>82716</v>
      </c>
      <c r="AL58">
        <v>762151800</v>
      </c>
      <c r="AM58">
        <v>3005.9666670000001</v>
      </c>
      <c r="AN58">
        <v>767779200</v>
      </c>
      <c r="AO58">
        <v>2767.741935</v>
      </c>
      <c r="AP58">
        <v>919063600</v>
      </c>
      <c r="AQ58">
        <v>3472.5161290000001</v>
      </c>
      <c r="AR58">
        <v>826667600</v>
      </c>
      <c r="AS58">
        <v>3343.4838709999999</v>
      </c>
      <c r="AT58">
        <v>667394100</v>
      </c>
      <c r="AU58">
        <v>2838.6428569999998</v>
      </c>
      <c r="AV58">
        <v>801009500</v>
      </c>
      <c r="AW58">
        <v>2921.3225809999999</v>
      </c>
      <c r="AX58">
        <v>742053600</v>
      </c>
      <c r="AY58">
        <v>2903.666667</v>
      </c>
      <c r="AZ58">
        <v>760795600</v>
      </c>
      <c r="BA58">
        <v>2868.0322580000002</v>
      </c>
      <c r="BB58">
        <v>763950500</v>
      </c>
      <c r="BC58">
        <v>2912.9677419999998</v>
      </c>
      <c r="BD58">
        <v>816278700</v>
      </c>
      <c r="BE58">
        <v>2998.9666670000001</v>
      </c>
      <c r="BF58">
        <v>717103900</v>
      </c>
      <c r="BG58">
        <v>2559.6129030000002</v>
      </c>
      <c r="BH58">
        <v>702351000</v>
      </c>
      <c r="BI58">
        <v>2589.0666670000001</v>
      </c>
      <c r="BJ58">
        <v>1107747800</v>
      </c>
      <c r="BK58">
        <v>109589</v>
      </c>
      <c r="BL58">
        <v>1927190700</v>
      </c>
      <c r="BM58">
        <v>119666</v>
      </c>
      <c r="BN58">
        <v>1925974100</v>
      </c>
      <c r="BO58">
        <v>129337</v>
      </c>
      <c r="BP58">
        <v>1354646000</v>
      </c>
      <c r="BQ58">
        <v>139093</v>
      </c>
      <c r="BR58">
        <v>1552919150</v>
      </c>
      <c r="BS58">
        <v>136699</v>
      </c>
      <c r="BT58">
        <v>1925055900</v>
      </c>
      <c r="BU58">
        <v>121432</v>
      </c>
      <c r="BV58">
        <v>1584564500</v>
      </c>
      <c r="BW58">
        <v>112631</v>
      </c>
      <c r="BX58">
        <v>1430949000</v>
      </c>
      <c r="BY58">
        <v>129099</v>
      </c>
      <c r="BZ58">
        <v>1217613100</v>
      </c>
      <c r="CA58">
        <v>120429</v>
      </c>
      <c r="CB58">
        <v>1812760800</v>
      </c>
      <c r="CC58">
        <v>115550</v>
      </c>
      <c r="CD58">
        <v>1859298900</v>
      </c>
      <c r="CE58">
        <v>115864</v>
      </c>
      <c r="CF58">
        <v>1712171500</v>
      </c>
      <c r="CG58">
        <v>106213</v>
      </c>
      <c r="CH58">
        <v>11400</v>
      </c>
      <c r="CI58">
        <v>14100</v>
      </c>
      <c r="CJ58">
        <v>14100</v>
      </c>
      <c r="CK58">
        <v>14100</v>
      </c>
      <c r="CL58">
        <v>33800</v>
      </c>
      <c r="CM58">
        <v>42400</v>
      </c>
      <c r="CN58">
        <v>48900</v>
      </c>
      <c r="CO58">
        <v>0</v>
      </c>
      <c r="CP58">
        <v>0</v>
      </c>
      <c r="CQ58">
        <v>0</v>
      </c>
      <c r="CR58">
        <v>0</v>
      </c>
      <c r="CS58">
        <v>4.9990488160000002</v>
      </c>
      <c r="CT58">
        <v>-75.858869310000003</v>
      </c>
    </row>
    <row r="59" spans="1:98" x14ac:dyDescent="0.3">
      <c r="A59" t="s">
        <v>420</v>
      </c>
      <c r="B59" t="s">
        <v>401</v>
      </c>
      <c r="C59" t="s">
        <v>421</v>
      </c>
      <c r="D59" t="s">
        <v>402</v>
      </c>
      <c r="E59">
        <v>17</v>
      </c>
      <c r="F59" t="s">
        <v>422</v>
      </c>
      <c r="G59" t="s">
        <v>289</v>
      </c>
      <c r="H59" t="s">
        <v>103</v>
      </c>
      <c r="I59" t="s">
        <v>423</v>
      </c>
      <c r="J59" t="s">
        <v>291</v>
      </c>
      <c r="K59" t="s">
        <v>292</v>
      </c>
      <c r="L59" t="s">
        <v>293</v>
      </c>
      <c r="M59" t="s">
        <v>424</v>
      </c>
      <c r="N59">
        <v>938313300</v>
      </c>
      <c r="O59">
        <v>90936</v>
      </c>
      <c r="P59">
        <v>1077139200</v>
      </c>
      <c r="Q59">
        <v>101695</v>
      </c>
      <c r="R59">
        <v>1237888500</v>
      </c>
      <c r="S59">
        <v>122900</v>
      </c>
      <c r="T59">
        <v>1263045800</v>
      </c>
      <c r="U59">
        <v>128523</v>
      </c>
      <c r="V59">
        <v>927129900</v>
      </c>
      <c r="W59">
        <v>88179</v>
      </c>
      <c r="X59">
        <v>1056001800</v>
      </c>
      <c r="Y59">
        <v>105797</v>
      </c>
      <c r="Z59">
        <v>975504900</v>
      </c>
      <c r="AA59">
        <v>97013</v>
      </c>
      <c r="AB59">
        <v>1058280400</v>
      </c>
      <c r="AC59">
        <v>103801</v>
      </c>
      <c r="AD59">
        <v>995875200</v>
      </c>
      <c r="AE59">
        <v>97476</v>
      </c>
      <c r="AF59">
        <v>1077655300</v>
      </c>
      <c r="AG59">
        <v>104341</v>
      </c>
      <c r="AH59">
        <v>1126734400</v>
      </c>
      <c r="AI59">
        <v>108653</v>
      </c>
      <c r="AJ59">
        <v>1012797300</v>
      </c>
      <c r="AK59">
        <v>95892</v>
      </c>
      <c r="AL59">
        <v>1159020000</v>
      </c>
      <c r="AM59">
        <v>3598.3666669999998</v>
      </c>
      <c r="AN59">
        <v>1221717800</v>
      </c>
      <c r="AO59">
        <v>3550.741935</v>
      </c>
      <c r="AP59">
        <v>1436268750</v>
      </c>
      <c r="AQ59">
        <v>4307.419355</v>
      </c>
      <c r="AR59">
        <v>1385248700</v>
      </c>
      <c r="AS59">
        <v>4303.6774189999996</v>
      </c>
      <c r="AT59">
        <v>995191400</v>
      </c>
      <c r="AU59">
        <v>3197.5714290000001</v>
      </c>
      <c r="AV59">
        <v>1212620300</v>
      </c>
      <c r="AW59">
        <v>3556.4516130000002</v>
      </c>
      <c r="AX59">
        <v>1167218200</v>
      </c>
      <c r="AY59">
        <v>3555.1333330000002</v>
      </c>
      <c r="AZ59">
        <v>1109603500</v>
      </c>
      <c r="BA59">
        <v>3304.4838709999999</v>
      </c>
      <c r="BB59">
        <v>1412587450</v>
      </c>
      <c r="BC59">
        <v>4192.2258060000004</v>
      </c>
      <c r="BD59">
        <v>1376032200</v>
      </c>
      <c r="BE59">
        <v>4176.8333329999996</v>
      </c>
      <c r="BF59">
        <v>1246243300</v>
      </c>
      <c r="BG59">
        <v>3651.3225809999999</v>
      </c>
      <c r="BH59">
        <v>1136001800</v>
      </c>
      <c r="BI59">
        <v>3415.1333330000002</v>
      </c>
      <c r="BJ59">
        <v>1249898200</v>
      </c>
      <c r="BK59">
        <v>107033</v>
      </c>
      <c r="BL59">
        <v>1355024700</v>
      </c>
      <c r="BM59">
        <v>118063</v>
      </c>
      <c r="BN59">
        <v>1449756600</v>
      </c>
      <c r="BO59">
        <v>128892</v>
      </c>
      <c r="BP59">
        <v>1575622400</v>
      </c>
      <c r="BQ59">
        <v>140770</v>
      </c>
      <c r="BR59">
        <v>1245886900</v>
      </c>
      <c r="BS59">
        <v>102959</v>
      </c>
      <c r="BT59">
        <v>1376492200</v>
      </c>
      <c r="BU59">
        <v>118587</v>
      </c>
      <c r="BV59">
        <v>1100823200</v>
      </c>
      <c r="BW59">
        <v>93357</v>
      </c>
      <c r="BX59">
        <v>1380586900</v>
      </c>
      <c r="BY59">
        <v>117668</v>
      </c>
      <c r="BZ59">
        <v>1309048100</v>
      </c>
      <c r="CA59">
        <v>109986</v>
      </c>
      <c r="CB59">
        <v>1266961800</v>
      </c>
      <c r="CC59">
        <v>109240</v>
      </c>
      <c r="CD59">
        <v>1316777650</v>
      </c>
      <c r="CE59">
        <v>114612</v>
      </c>
      <c r="CF59">
        <v>1209368600</v>
      </c>
      <c r="CG59">
        <v>104595</v>
      </c>
      <c r="CH59">
        <v>10400</v>
      </c>
      <c r="CI59">
        <v>12600</v>
      </c>
      <c r="CJ59">
        <v>12600</v>
      </c>
      <c r="CK59">
        <v>12600</v>
      </c>
      <c r="CL59">
        <v>30700</v>
      </c>
      <c r="CM59">
        <v>38400</v>
      </c>
      <c r="CN59">
        <v>44600</v>
      </c>
      <c r="CO59">
        <v>0</v>
      </c>
      <c r="CP59">
        <v>0</v>
      </c>
      <c r="CQ59">
        <v>0</v>
      </c>
      <c r="CR59">
        <v>0</v>
      </c>
      <c r="CS59">
        <v>5.0270532389999998</v>
      </c>
      <c r="CT59">
        <v>-75.587391220000001</v>
      </c>
    </row>
    <row r="60" spans="1:98" x14ac:dyDescent="0.3">
      <c r="A60" t="s">
        <v>425</v>
      </c>
      <c r="B60" t="s">
        <v>426</v>
      </c>
      <c r="C60">
        <v>5501</v>
      </c>
      <c r="D60" t="s">
        <v>264</v>
      </c>
      <c r="E60">
        <v>25</v>
      </c>
      <c r="F60" t="s">
        <v>427</v>
      </c>
      <c r="G60" t="s">
        <v>428</v>
      </c>
      <c r="H60" t="s">
        <v>103</v>
      </c>
      <c r="I60" t="s">
        <v>383</v>
      </c>
      <c r="J60" t="s">
        <v>429</v>
      </c>
      <c r="K60" t="s">
        <v>430</v>
      </c>
      <c r="L60" t="s">
        <v>431</v>
      </c>
      <c r="M60" t="s">
        <v>432</v>
      </c>
      <c r="N60">
        <v>3763046950</v>
      </c>
      <c r="O60">
        <v>431198</v>
      </c>
      <c r="P60">
        <v>4378054450</v>
      </c>
      <c r="Q60">
        <v>508969</v>
      </c>
      <c r="R60">
        <v>5364564200</v>
      </c>
      <c r="S60">
        <v>657040</v>
      </c>
      <c r="T60">
        <v>4794447100</v>
      </c>
      <c r="U60">
        <v>598914</v>
      </c>
      <c r="V60">
        <v>3770661800</v>
      </c>
      <c r="W60">
        <v>428277</v>
      </c>
      <c r="X60">
        <v>3730474700</v>
      </c>
      <c r="Y60">
        <v>468375</v>
      </c>
      <c r="Z60">
        <v>3919023250</v>
      </c>
      <c r="AA60">
        <v>473836</v>
      </c>
      <c r="AB60">
        <v>4631296350</v>
      </c>
      <c r="AC60">
        <v>549605</v>
      </c>
      <c r="AD60">
        <v>4237666550</v>
      </c>
      <c r="AE60">
        <v>500518</v>
      </c>
      <c r="AF60">
        <v>4267193300</v>
      </c>
      <c r="AG60">
        <v>506297</v>
      </c>
      <c r="AH60">
        <v>4435054550</v>
      </c>
      <c r="AI60">
        <v>526809</v>
      </c>
      <c r="AJ60">
        <v>3941526800</v>
      </c>
      <c r="AK60">
        <v>455449</v>
      </c>
      <c r="AL60">
        <v>4819162350</v>
      </c>
      <c r="AM60">
        <v>18497.966670000002</v>
      </c>
      <c r="AN60">
        <v>4849133550</v>
      </c>
      <c r="AO60">
        <v>17654.58065</v>
      </c>
      <c r="AP60">
        <v>6125827150</v>
      </c>
      <c r="AQ60">
        <v>23189.77419</v>
      </c>
      <c r="AR60">
        <v>5205552350</v>
      </c>
      <c r="AS60">
        <v>20133.58065</v>
      </c>
      <c r="AT60">
        <v>4065230200</v>
      </c>
      <c r="AU60">
        <v>15782.25</v>
      </c>
      <c r="AV60">
        <v>4915089150</v>
      </c>
      <c r="AW60">
        <v>18023.90323</v>
      </c>
      <c r="AX60">
        <v>4639179350</v>
      </c>
      <c r="AY60">
        <v>17618.133330000001</v>
      </c>
      <c r="AZ60">
        <v>4453022150</v>
      </c>
      <c r="BA60">
        <v>15929.67742</v>
      </c>
      <c r="BB60">
        <v>4535709900</v>
      </c>
      <c r="BC60">
        <v>16365.19355</v>
      </c>
      <c r="BD60">
        <v>4718687150</v>
      </c>
      <c r="BE60">
        <v>17596.766670000001</v>
      </c>
      <c r="BF60">
        <v>4891252500</v>
      </c>
      <c r="BG60">
        <v>17569.6129</v>
      </c>
      <c r="BH60">
        <v>4287092800</v>
      </c>
      <c r="BI60">
        <v>15716.1</v>
      </c>
      <c r="BJ60">
        <v>4654001500</v>
      </c>
      <c r="BK60">
        <v>497772</v>
      </c>
      <c r="BL60">
        <v>5454029600</v>
      </c>
      <c r="BM60">
        <v>582742</v>
      </c>
      <c r="BN60">
        <v>6958094150</v>
      </c>
      <c r="BO60">
        <v>777778</v>
      </c>
      <c r="BP60">
        <v>5709170400</v>
      </c>
      <c r="BQ60">
        <v>650287</v>
      </c>
      <c r="BR60">
        <v>4302392000</v>
      </c>
      <c r="BS60">
        <v>455763</v>
      </c>
      <c r="BT60">
        <v>5428986950</v>
      </c>
      <c r="BU60">
        <v>592646</v>
      </c>
      <c r="BV60">
        <v>5180678700</v>
      </c>
      <c r="BW60">
        <v>566983</v>
      </c>
      <c r="BX60">
        <v>5371967800</v>
      </c>
      <c r="BY60">
        <v>591471</v>
      </c>
      <c r="BZ60">
        <v>4834147650</v>
      </c>
      <c r="CA60">
        <v>514603</v>
      </c>
      <c r="CB60">
        <v>5424347650</v>
      </c>
      <c r="CC60">
        <v>573343</v>
      </c>
      <c r="CD60">
        <v>5452719500</v>
      </c>
      <c r="CE60">
        <v>577706</v>
      </c>
      <c r="CF60">
        <v>4976669050</v>
      </c>
      <c r="CG60">
        <v>520042</v>
      </c>
      <c r="CH60">
        <v>8000</v>
      </c>
      <c r="CI60">
        <v>8900</v>
      </c>
      <c r="CJ60">
        <v>23000</v>
      </c>
      <c r="CK60">
        <v>28500</v>
      </c>
      <c r="CL60">
        <v>33500</v>
      </c>
      <c r="CM60">
        <v>0</v>
      </c>
      <c r="CN60">
        <v>0</v>
      </c>
      <c r="CO60">
        <v>0</v>
      </c>
      <c r="CP60">
        <v>0</v>
      </c>
      <c r="CQ60">
        <v>6800</v>
      </c>
      <c r="CR60">
        <v>8200</v>
      </c>
      <c r="CS60">
        <v>5.0312988509999998</v>
      </c>
      <c r="CT60">
        <v>-73.839840600000002</v>
      </c>
    </row>
    <row r="61" spans="1:98" x14ac:dyDescent="0.3">
      <c r="A61" t="s">
        <v>433</v>
      </c>
      <c r="B61" t="s">
        <v>401</v>
      </c>
      <c r="C61" t="s">
        <v>434</v>
      </c>
      <c r="D61" t="s">
        <v>402</v>
      </c>
      <c r="E61">
        <v>17</v>
      </c>
      <c r="F61" t="s">
        <v>435</v>
      </c>
      <c r="G61" t="s">
        <v>289</v>
      </c>
      <c r="H61" t="s">
        <v>103</v>
      </c>
      <c r="I61" t="s">
        <v>436</v>
      </c>
      <c r="J61" t="s">
        <v>291</v>
      </c>
      <c r="K61" t="s">
        <v>292</v>
      </c>
      <c r="L61" t="s">
        <v>293</v>
      </c>
      <c r="M61" t="s">
        <v>437</v>
      </c>
      <c r="N61">
        <v>1418827800</v>
      </c>
      <c r="O61">
        <v>88754</v>
      </c>
      <c r="P61">
        <v>1884098100</v>
      </c>
      <c r="Q61">
        <v>116768</v>
      </c>
      <c r="R61">
        <v>1807995450</v>
      </c>
      <c r="S61">
        <v>125486</v>
      </c>
      <c r="T61">
        <v>1909011050</v>
      </c>
      <c r="U61">
        <v>138482</v>
      </c>
      <c r="V61">
        <v>1457632300</v>
      </c>
      <c r="W61">
        <v>89924</v>
      </c>
      <c r="X61">
        <v>1426173000</v>
      </c>
      <c r="Y61">
        <v>101415</v>
      </c>
      <c r="Z61">
        <v>1337361550</v>
      </c>
      <c r="AA61">
        <v>93851</v>
      </c>
      <c r="AB61">
        <v>1749069850</v>
      </c>
      <c r="AC61">
        <v>120544</v>
      </c>
      <c r="AD61">
        <v>1553020500</v>
      </c>
      <c r="AE61">
        <v>101169</v>
      </c>
      <c r="AF61">
        <v>1563744100</v>
      </c>
      <c r="AG61">
        <v>100826</v>
      </c>
      <c r="AH61">
        <v>1661897750</v>
      </c>
      <c r="AI61">
        <v>106737</v>
      </c>
      <c r="AJ61">
        <v>1564136050</v>
      </c>
      <c r="AK61">
        <v>94668</v>
      </c>
      <c r="AL61">
        <v>1649211550</v>
      </c>
      <c r="AM61">
        <v>3620.1333330000002</v>
      </c>
      <c r="AN61">
        <v>1723681450</v>
      </c>
      <c r="AO61">
        <v>3435.4516130000002</v>
      </c>
      <c r="AP61">
        <v>1836401200</v>
      </c>
      <c r="AQ61">
        <v>4001.580645</v>
      </c>
      <c r="AR61">
        <v>1943588550</v>
      </c>
      <c r="AS61">
        <v>4413.16129</v>
      </c>
      <c r="AT61">
        <v>1443673000</v>
      </c>
      <c r="AU61">
        <v>3076.7857140000001</v>
      </c>
      <c r="AV61">
        <v>1708071700</v>
      </c>
      <c r="AW61">
        <v>3443.3548390000001</v>
      </c>
      <c r="AX61">
        <v>1699698200</v>
      </c>
      <c r="AY61">
        <v>3504.2</v>
      </c>
      <c r="AZ61">
        <v>1533398800</v>
      </c>
      <c r="BA61">
        <v>3037.9354840000001</v>
      </c>
      <c r="BB61">
        <v>1429705200</v>
      </c>
      <c r="BC61">
        <v>2835.3548390000001</v>
      </c>
      <c r="BD61">
        <v>1619146100</v>
      </c>
      <c r="BE61">
        <v>3273.5666670000001</v>
      </c>
      <c r="BF61">
        <v>1675976600</v>
      </c>
      <c r="BG61">
        <v>3339.0645159999999</v>
      </c>
      <c r="BH61">
        <v>1575441400</v>
      </c>
      <c r="BI61">
        <v>3101.7333330000001</v>
      </c>
      <c r="BJ61">
        <v>1108756950</v>
      </c>
      <c r="BK61">
        <v>70013</v>
      </c>
      <c r="BL61">
        <v>1170848650</v>
      </c>
      <c r="BM61">
        <v>72017</v>
      </c>
      <c r="BN61">
        <v>1402448000</v>
      </c>
      <c r="BO61">
        <v>93636</v>
      </c>
      <c r="BP61">
        <v>1280487850</v>
      </c>
      <c r="BQ61">
        <v>91233</v>
      </c>
      <c r="BR61">
        <v>161118900</v>
      </c>
      <c r="BS61">
        <v>12290</v>
      </c>
      <c r="BT61">
        <v>1134173550</v>
      </c>
      <c r="BU61">
        <v>73155</v>
      </c>
      <c r="BV61">
        <v>867523700</v>
      </c>
      <c r="BW61">
        <v>57158</v>
      </c>
      <c r="BX61">
        <v>739616950</v>
      </c>
      <c r="BY61">
        <v>59931</v>
      </c>
      <c r="BZ61">
        <v>950100100</v>
      </c>
      <c r="CA61">
        <v>58064</v>
      </c>
      <c r="CB61">
        <v>1093613250</v>
      </c>
      <c r="CC61">
        <v>67190</v>
      </c>
      <c r="CD61">
        <v>1135105100</v>
      </c>
      <c r="CE61">
        <v>70119</v>
      </c>
      <c r="CF61">
        <v>1063057700</v>
      </c>
      <c r="CG61">
        <v>62237</v>
      </c>
      <c r="CH61">
        <v>10400</v>
      </c>
      <c r="CI61">
        <v>12600</v>
      </c>
      <c r="CJ61">
        <v>12600</v>
      </c>
      <c r="CK61">
        <v>12600</v>
      </c>
      <c r="CL61">
        <v>30700</v>
      </c>
      <c r="CM61">
        <v>38400</v>
      </c>
      <c r="CN61">
        <v>44600</v>
      </c>
      <c r="CO61">
        <v>0</v>
      </c>
      <c r="CP61">
        <v>0</v>
      </c>
      <c r="CQ61">
        <v>0</v>
      </c>
      <c r="CR61">
        <v>0</v>
      </c>
      <c r="CS61">
        <v>5.0486482559999999</v>
      </c>
      <c r="CT61">
        <v>-75.598820270000004</v>
      </c>
    </row>
    <row r="62" spans="1:98" x14ac:dyDescent="0.3">
      <c r="A62" t="s">
        <v>438</v>
      </c>
      <c r="B62" t="s">
        <v>358</v>
      </c>
      <c r="C62">
        <v>5008</v>
      </c>
      <c r="D62" t="s">
        <v>264</v>
      </c>
      <c r="E62">
        <v>25</v>
      </c>
      <c r="F62" t="s">
        <v>439</v>
      </c>
      <c r="G62" t="s">
        <v>360</v>
      </c>
      <c r="H62" t="s">
        <v>103</v>
      </c>
      <c r="I62" t="s">
        <v>361</v>
      </c>
      <c r="J62" t="s">
        <v>362</v>
      </c>
      <c r="K62" t="s">
        <v>440</v>
      </c>
      <c r="L62">
        <v>5939260</v>
      </c>
      <c r="M62" t="s">
        <v>441</v>
      </c>
      <c r="N62">
        <v>1722131000</v>
      </c>
      <c r="O62">
        <v>143959</v>
      </c>
      <c r="P62">
        <v>2119321100</v>
      </c>
      <c r="Q62">
        <v>186802</v>
      </c>
      <c r="R62">
        <v>2677938000</v>
      </c>
      <c r="S62">
        <v>258301</v>
      </c>
      <c r="T62">
        <v>2697993900</v>
      </c>
      <c r="U62">
        <v>275069</v>
      </c>
      <c r="V62">
        <v>1713553500</v>
      </c>
      <c r="W62">
        <v>142564</v>
      </c>
      <c r="X62">
        <v>2340131400</v>
      </c>
      <c r="Y62">
        <v>211533</v>
      </c>
      <c r="Z62">
        <v>2049783000</v>
      </c>
      <c r="AA62">
        <v>184340</v>
      </c>
      <c r="AB62">
        <v>2249529000</v>
      </c>
      <c r="AC62">
        <v>208017</v>
      </c>
      <c r="AD62">
        <v>1953870100</v>
      </c>
      <c r="AE62">
        <v>175161</v>
      </c>
      <c r="AF62">
        <v>2139540600</v>
      </c>
      <c r="AG62">
        <v>191994</v>
      </c>
      <c r="AH62">
        <v>2186347300</v>
      </c>
      <c r="AI62">
        <v>200521</v>
      </c>
      <c r="AJ62">
        <v>1844934500</v>
      </c>
      <c r="AK62">
        <v>159077</v>
      </c>
      <c r="AL62">
        <v>2367093600</v>
      </c>
      <c r="AM62">
        <v>7096.6</v>
      </c>
      <c r="AN62">
        <v>2366753300</v>
      </c>
      <c r="AO62">
        <v>6578.6774189999996</v>
      </c>
      <c r="AP62">
        <v>3043060300</v>
      </c>
      <c r="AQ62">
        <v>9125.9032260000004</v>
      </c>
      <c r="AR62">
        <v>2951261200</v>
      </c>
      <c r="AS62">
        <v>9247.3870970000007</v>
      </c>
      <c r="AT62">
        <v>1827939600</v>
      </c>
      <c r="AU62">
        <v>5304.5357139999996</v>
      </c>
      <c r="AV62">
        <v>2406472700</v>
      </c>
      <c r="AW62">
        <v>6856.580645</v>
      </c>
      <c r="AX62">
        <v>2334040000</v>
      </c>
      <c r="AY62">
        <v>6913.1</v>
      </c>
      <c r="AZ62">
        <v>2047183500</v>
      </c>
      <c r="BA62">
        <v>5521.9032260000004</v>
      </c>
      <c r="BB62">
        <v>2037190500</v>
      </c>
      <c r="BC62">
        <v>5482.4516130000002</v>
      </c>
      <c r="BD62">
        <v>2327374300</v>
      </c>
      <c r="BE62">
        <v>6530.1333329999998</v>
      </c>
      <c r="BF62">
        <v>2413424000</v>
      </c>
      <c r="BG62">
        <v>6713.9677419999998</v>
      </c>
      <c r="BH62">
        <v>2007601800</v>
      </c>
      <c r="BI62">
        <v>5510.3333329999996</v>
      </c>
      <c r="BJ62">
        <v>2190464000</v>
      </c>
      <c r="BK62">
        <v>176086</v>
      </c>
      <c r="BL62">
        <v>2513286500</v>
      </c>
      <c r="BM62">
        <v>207882</v>
      </c>
      <c r="BN62">
        <v>3194011000</v>
      </c>
      <c r="BO62">
        <v>282390</v>
      </c>
      <c r="BP62">
        <v>3191132000</v>
      </c>
      <c r="BQ62">
        <v>297080</v>
      </c>
      <c r="BR62">
        <v>1969910900</v>
      </c>
      <c r="BS62">
        <v>153451</v>
      </c>
      <c r="BT62">
        <v>2677518700</v>
      </c>
      <c r="BU62">
        <v>226198</v>
      </c>
      <c r="BV62">
        <v>2504217500</v>
      </c>
      <c r="BW62">
        <v>214556</v>
      </c>
      <c r="BX62">
        <v>2560241500</v>
      </c>
      <c r="BY62">
        <v>219167</v>
      </c>
      <c r="BZ62">
        <v>2213739900</v>
      </c>
      <c r="CA62">
        <v>176462</v>
      </c>
      <c r="CB62">
        <v>2485043300</v>
      </c>
      <c r="CC62">
        <v>203104</v>
      </c>
      <c r="CD62">
        <v>2502540000</v>
      </c>
      <c r="CE62">
        <v>208560</v>
      </c>
      <c r="CF62">
        <v>2199666500</v>
      </c>
      <c r="CG62">
        <v>173691</v>
      </c>
      <c r="CH62">
        <v>9300</v>
      </c>
      <c r="CI62">
        <v>12100</v>
      </c>
      <c r="CJ62">
        <v>30000</v>
      </c>
      <c r="CK62">
        <v>36100</v>
      </c>
      <c r="CL62">
        <v>41500</v>
      </c>
      <c r="CM62">
        <v>0</v>
      </c>
      <c r="CN62">
        <v>0</v>
      </c>
      <c r="CO62">
        <v>0</v>
      </c>
      <c r="CP62">
        <v>0</v>
      </c>
      <c r="CQ62">
        <v>8900</v>
      </c>
      <c r="CR62">
        <v>9300</v>
      </c>
      <c r="CS62">
        <v>5.0654696030000004</v>
      </c>
      <c r="CT62">
        <v>-74.414294690000006</v>
      </c>
    </row>
    <row r="63" spans="1:98" x14ac:dyDescent="0.3">
      <c r="A63" t="s">
        <v>442</v>
      </c>
      <c r="B63" t="s">
        <v>443</v>
      </c>
      <c r="C63">
        <v>5607</v>
      </c>
      <c r="D63" t="s">
        <v>264</v>
      </c>
      <c r="E63">
        <v>25</v>
      </c>
      <c r="F63" t="s">
        <v>444</v>
      </c>
      <c r="G63" t="s">
        <v>445</v>
      </c>
      <c r="H63" t="s">
        <v>103</v>
      </c>
      <c r="I63" t="s">
        <v>446</v>
      </c>
      <c r="J63" t="s">
        <v>447</v>
      </c>
      <c r="K63" t="s">
        <v>448</v>
      </c>
      <c r="L63" t="s">
        <v>448</v>
      </c>
      <c r="M63" t="s">
        <v>449</v>
      </c>
      <c r="N63">
        <v>353343900</v>
      </c>
      <c r="O63">
        <v>44078</v>
      </c>
      <c r="P63">
        <v>428631200</v>
      </c>
      <c r="Q63">
        <v>52411</v>
      </c>
      <c r="R63">
        <v>513041700</v>
      </c>
      <c r="S63">
        <v>64265</v>
      </c>
      <c r="T63">
        <v>550823100</v>
      </c>
      <c r="U63">
        <v>72094</v>
      </c>
      <c r="V63">
        <v>365530800</v>
      </c>
      <c r="W63">
        <v>44988</v>
      </c>
      <c r="X63">
        <v>407576700</v>
      </c>
      <c r="Y63">
        <v>51303</v>
      </c>
      <c r="Z63">
        <v>423333600</v>
      </c>
      <c r="AA63">
        <v>52568</v>
      </c>
      <c r="AB63">
        <v>469439800</v>
      </c>
      <c r="AC63">
        <v>58182</v>
      </c>
      <c r="AD63">
        <v>436575200</v>
      </c>
      <c r="AE63">
        <v>54480</v>
      </c>
      <c r="AF63">
        <v>444178200</v>
      </c>
      <c r="AG63">
        <v>55171</v>
      </c>
      <c r="AH63">
        <v>461402250</v>
      </c>
      <c r="AI63">
        <v>57399</v>
      </c>
      <c r="AJ63">
        <v>397953000</v>
      </c>
      <c r="AK63">
        <v>48807</v>
      </c>
      <c r="AL63">
        <v>473352200</v>
      </c>
      <c r="AM63">
        <v>1890.0666670000001</v>
      </c>
      <c r="AN63">
        <v>446012000</v>
      </c>
      <c r="AO63">
        <v>1704.2258059999999</v>
      </c>
      <c r="AP63">
        <v>569047700</v>
      </c>
      <c r="AQ63">
        <v>2178.3548390000001</v>
      </c>
      <c r="AR63">
        <v>582426300</v>
      </c>
      <c r="AS63">
        <v>2328.1935480000002</v>
      </c>
      <c r="AT63">
        <v>375107000</v>
      </c>
      <c r="AU63">
        <v>1576.392857</v>
      </c>
      <c r="AV63">
        <v>456223400</v>
      </c>
      <c r="AW63">
        <v>1755.193548</v>
      </c>
      <c r="AX63">
        <v>454916000</v>
      </c>
      <c r="AY63">
        <v>1798.7333329999999</v>
      </c>
      <c r="AZ63">
        <v>424233600</v>
      </c>
      <c r="BA63">
        <v>1605.7741940000001</v>
      </c>
      <c r="BB63">
        <v>429468000</v>
      </c>
      <c r="BC63">
        <v>1630.3548390000001</v>
      </c>
      <c r="BD63">
        <v>463078500</v>
      </c>
      <c r="BE63">
        <v>1787.8</v>
      </c>
      <c r="BF63">
        <v>465360100</v>
      </c>
      <c r="BG63">
        <v>1781.612903</v>
      </c>
      <c r="BH63">
        <v>410977300</v>
      </c>
      <c r="BI63">
        <v>1609.0666670000001</v>
      </c>
      <c r="BJ63">
        <v>415071000</v>
      </c>
      <c r="BK63">
        <v>45836</v>
      </c>
      <c r="BL63">
        <v>449457000</v>
      </c>
      <c r="BM63">
        <v>49533</v>
      </c>
      <c r="BN63">
        <v>600282950</v>
      </c>
      <c r="BO63">
        <v>68252</v>
      </c>
      <c r="BP63">
        <v>593629500</v>
      </c>
      <c r="BQ63">
        <v>69726</v>
      </c>
      <c r="BR63">
        <v>404158800</v>
      </c>
      <c r="BS63">
        <v>45418</v>
      </c>
      <c r="BT63">
        <v>445595050</v>
      </c>
      <c r="BU63">
        <v>49424</v>
      </c>
      <c r="BV63">
        <v>464971800</v>
      </c>
      <c r="BW63">
        <v>51736</v>
      </c>
      <c r="BX63">
        <v>511325800</v>
      </c>
      <c r="BY63">
        <v>56748</v>
      </c>
      <c r="BZ63">
        <v>437884000</v>
      </c>
      <c r="CA63">
        <v>48571</v>
      </c>
      <c r="CB63">
        <v>499814100</v>
      </c>
      <c r="CC63">
        <v>55079</v>
      </c>
      <c r="CD63">
        <v>509505800</v>
      </c>
      <c r="CE63">
        <v>55233</v>
      </c>
      <c r="CF63">
        <v>412725200</v>
      </c>
      <c r="CG63">
        <v>44658</v>
      </c>
      <c r="CH63">
        <v>8500</v>
      </c>
      <c r="CI63">
        <v>9200</v>
      </c>
      <c r="CJ63">
        <v>19500</v>
      </c>
      <c r="CK63">
        <v>24700</v>
      </c>
      <c r="CL63">
        <v>27700</v>
      </c>
      <c r="CM63">
        <v>0</v>
      </c>
      <c r="CN63">
        <v>0</v>
      </c>
      <c r="CO63">
        <v>0</v>
      </c>
      <c r="CP63">
        <v>0</v>
      </c>
      <c r="CQ63">
        <v>8400</v>
      </c>
      <c r="CR63">
        <v>8700</v>
      </c>
      <c r="CS63">
        <v>5.0772629839999999</v>
      </c>
      <c r="CT63">
        <v>-73.553427999999997</v>
      </c>
    </row>
    <row r="64" spans="1:98" x14ac:dyDescent="0.3">
      <c r="A64" t="s">
        <v>450</v>
      </c>
      <c r="B64" t="s">
        <v>305</v>
      </c>
      <c r="C64">
        <v>4509</v>
      </c>
      <c r="D64" t="s">
        <v>264</v>
      </c>
      <c r="E64">
        <v>25</v>
      </c>
      <c r="F64" t="s">
        <v>451</v>
      </c>
      <c r="G64" t="s">
        <v>307</v>
      </c>
      <c r="H64" t="s">
        <v>103</v>
      </c>
      <c r="I64" t="s">
        <v>452</v>
      </c>
      <c r="J64" t="s">
        <v>309</v>
      </c>
      <c r="K64">
        <v>3219738507</v>
      </c>
      <c r="L64">
        <v>3219738507</v>
      </c>
      <c r="M64" t="s">
        <v>453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110166000</v>
      </c>
      <c r="BK64">
        <v>6788</v>
      </c>
      <c r="BL64">
        <v>228001650</v>
      </c>
      <c r="BM64">
        <v>11241</v>
      </c>
      <c r="BN64">
        <v>411973900</v>
      </c>
      <c r="BO64">
        <v>22697</v>
      </c>
      <c r="BP64">
        <v>51198850</v>
      </c>
      <c r="BQ64">
        <v>3637</v>
      </c>
      <c r="BR64">
        <v>132886000</v>
      </c>
      <c r="BS64">
        <v>8251</v>
      </c>
      <c r="BT64">
        <v>166971100</v>
      </c>
      <c r="BU64">
        <v>9907</v>
      </c>
      <c r="BV64">
        <v>131308200</v>
      </c>
      <c r="BW64">
        <v>8637</v>
      </c>
      <c r="BX64">
        <v>130708750</v>
      </c>
      <c r="BY64">
        <v>8460</v>
      </c>
      <c r="BZ64">
        <v>104668900</v>
      </c>
      <c r="CA64">
        <v>6573</v>
      </c>
      <c r="CB64">
        <v>312980900</v>
      </c>
      <c r="CC64">
        <v>13785</v>
      </c>
      <c r="CD64">
        <v>296104900</v>
      </c>
      <c r="CE64">
        <v>13427</v>
      </c>
      <c r="CF64">
        <v>233251300</v>
      </c>
      <c r="CG64">
        <v>10839</v>
      </c>
      <c r="CH64">
        <v>9900</v>
      </c>
      <c r="CI64">
        <v>14000</v>
      </c>
      <c r="CJ64">
        <v>19200</v>
      </c>
      <c r="CK64">
        <v>25700</v>
      </c>
      <c r="CL64">
        <v>36400</v>
      </c>
      <c r="CM64">
        <v>59000</v>
      </c>
      <c r="CN64">
        <v>67400</v>
      </c>
      <c r="CO64">
        <v>0</v>
      </c>
      <c r="CP64">
        <v>0</v>
      </c>
      <c r="CQ64">
        <v>0</v>
      </c>
      <c r="CR64">
        <v>0</v>
      </c>
      <c r="CS64">
        <v>5.0924488400000003</v>
      </c>
      <c r="CT64">
        <v>-74.703815539999994</v>
      </c>
    </row>
    <row r="65" spans="1:98" x14ac:dyDescent="0.3">
      <c r="A65" t="s">
        <v>454</v>
      </c>
      <c r="B65" t="s">
        <v>111</v>
      </c>
      <c r="C65" t="s">
        <v>389</v>
      </c>
      <c r="D65" t="s">
        <v>264</v>
      </c>
      <c r="E65">
        <v>25</v>
      </c>
      <c r="F65" t="s">
        <v>455</v>
      </c>
      <c r="G65" t="s">
        <v>456</v>
      </c>
      <c r="H65" t="s">
        <v>111</v>
      </c>
      <c r="I65" t="s">
        <v>391</v>
      </c>
      <c r="J65" t="s">
        <v>457</v>
      </c>
      <c r="K65">
        <v>-1</v>
      </c>
      <c r="L65">
        <v>-1</v>
      </c>
      <c r="M65" t="s">
        <v>458</v>
      </c>
      <c r="N65">
        <v>2395518100</v>
      </c>
      <c r="O65">
        <v>243465</v>
      </c>
      <c r="P65">
        <v>2725316650</v>
      </c>
      <c r="Q65">
        <v>285758</v>
      </c>
      <c r="R65">
        <v>2908149100</v>
      </c>
      <c r="S65">
        <v>321201</v>
      </c>
      <c r="T65">
        <v>2850557050</v>
      </c>
      <c r="U65">
        <v>327300</v>
      </c>
      <c r="V65">
        <v>2345029700</v>
      </c>
      <c r="W65">
        <v>238905</v>
      </c>
      <c r="X65">
        <v>2382247150</v>
      </c>
      <c r="Y65">
        <v>277834</v>
      </c>
      <c r="Z65">
        <v>2481652800</v>
      </c>
      <c r="AA65">
        <v>266477</v>
      </c>
      <c r="AB65">
        <v>2771447596</v>
      </c>
      <c r="AC65">
        <v>300428</v>
      </c>
      <c r="AD65">
        <v>2573424950</v>
      </c>
      <c r="AE65">
        <v>273766</v>
      </c>
      <c r="AF65">
        <v>2644092000</v>
      </c>
      <c r="AG65">
        <v>275877</v>
      </c>
      <c r="AH65">
        <v>2742840500</v>
      </c>
      <c r="AI65">
        <v>293486</v>
      </c>
      <c r="AJ65">
        <v>2472472550</v>
      </c>
      <c r="AK65">
        <v>252833</v>
      </c>
      <c r="AL65">
        <v>2807097950</v>
      </c>
      <c r="AM65">
        <v>9756.6666669999995</v>
      </c>
      <c r="AN65">
        <v>0</v>
      </c>
      <c r="AO65">
        <v>0</v>
      </c>
      <c r="AP65">
        <v>0</v>
      </c>
      <c r="AQ65">
        <v>0</v>
      </c>
      <c r="AR65">
        <v>3035932200</v>
      </c>
      <c r="AS65">
        <v>10452.74194</v>
      </c>
      <c r="AT65">
        <v>2381931950</v>
      </c>
      <c r="AU65">
        <v>8376.2142860000004</v>
      </c>
      <c r="AV65">
        <v>0</v>
      </c>
      <c r="AW65">
        <v>0</v>
      </c>
      <c r="AX65">
        <v>2659363800</v>
      </c>
      <c r="AY65">
        <v>9140.1333329999998</v>
      </c>
      <c r="AZ65">
        <v>2591569900</v>
      </c>
      <c r="BA65">
        <v>8362.6129029999993</v>
      </c>
      <c r="BB65">
        <v>2523709450</v>
      </c>
      <c r="BC65">
        <v>8321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8200</v>
      </c>
      <c r="CI65">
        <v>8900</v>
      </c>
      <c r="CJ65">
        <v>22900</v>
      </c>
      <c r="CK65">
        <v>28500</v>
      </c>
      <c r="CL65">
        <v>33300</v>
      </c>
      <c r="CM65">
        <v>0</v>
      </c>
      <c r="CN65">
        <v>0</v>
      </c>
      <c r="CO65">
        <v>0</v>
      </c>
      <c r="CP65">
        <v>0</v>
      </c>
      <c r="CQ65">
        <v>9300</v>
      </c>
      <c r="CR65">
        <v>9500</v>
      </c>
      <c r="CS65">
        <v>5.1043941940000002</v>
      </c>
      <c r="CT65">
        <v>-73.912827739999997</v>
      </c>
    </row>
    <row r="66" spans="1:98" x14ac:dyDescent="0.3">
      <c r="A66" t="s">
        <v>459</v>
      </c>
      <c r="B66" t="s">
        <v>460</v>
      </c>
      <c r="C66">
        <v>5007</v>
      </c>
      <c r="D66" t="s">
        <v>231</v>
      </c>
      <c r="E66">
        <v>73</v>
      </c>
      <c r="F66" t="s">
        <v>461</v>
      </c>
      <c r="G66" t="s">
        <v>298</v>
      </c>
      <c r="H66" t="s">
        <v>103</v>
      </c>
      <c r="I66" t="s">
        <v>462</v>
      </c>
      <c r="J66" t="s">
        <v>300</v>
      </c>
      <c r="K66" t="s">
        <v>301</v>
      </c>
      <c r="L66" t="s">
        <v>302</v>
      </c>
      <c r="M66" t="s">
        <v>463</v>
      </c>
      <c r="N66">
        <v>1150965850</v>
      </c>
      <c r="O66">
        <v>114929</v>
      </c>
      <c r="P66">
        <v>1330612400</v>
      </c>
      <c r="Q66">
        <v>136506</v>
      </c>
      <c r="R66">
        <v>2025503500</v>
      </c>
      <c r="S66">
        <v>163719</v>
      </c>
      <c r="T66">
        <v>1484741050</v>
      </c>
      <c r="U66">
        <v>170599</v>
      </c>
      <c r="V66">
        <v>1101970050</v>
      </c>
      <c r="W66">
        <v>110976</v>
      </c>
      <c r="X66">
        <v>1204650800</v>
      </c>
      <c r="Y66">
        <v>132815</v>
      </c>
      <c r="Z66">
        <v>1225321900</v>
      </c>
      <c r="AA66">
        <v>128373</v>
      </c>
      <c r="AB66">
        <v>1308953600</v>
      </c>
      <c r="AC66">
        <v>141250</v>
      </c>
      <c r="AD66">
        <v>1186450800</v>
      </c>
      <c r="AE66">
        <v>124956</v>
      </c>
      <c r="AF66">
        <v>1705278950</v>
      </c>
      <c r="AG66">
        <v>130147</v>
      </c>
      <c r="AH66">
        <v>1767606400</v>
      </c>
      <c r="AI66">
        <v>136745</v>
      </c>
      <c r="AJ66">
        <v>1271621850</v>
      </c>
      <c r="AK66">
        <v>120465</v>
      </c>
      <c r="AL66">
        <v>1847840600</v>
      </c>
      <c r="AM66">
        <v>4674</v>
      </c>
      <c r="AN66">
        <v>1838363800</v>
      </c>
      <c r="AO66">
        <v>4325.9032260000004</v>
      </c>
      <c r="AP66">
        <v>2137373250</v>
      </c>
      <c r="AQ66">
        <v>5336.9354839999996</v>
      </c>
      <c r="AR66">
        <v>2233237650</v>
      </c>
      <c r="AS66">
        <v>5938.9677419999998</v>
      </c>
      <c r="AT66">
        <v>1612955300</v>
      </c>
      <c r="AU66">
        <v>4078.8571430000002</v>
      </c>
      <c r="AV66">
        <v>1888030900</v>
      </c>
      <c r="AW66">
        <v>4466.3870969999998</v>
      </c>
      <c r="AX66">
        <v>1891191500</v>
      </c>
      <c r="AY66">
        <v>4427.9032260000004</v>
      </c>
      <c r="AZ66">
        <v>1751895600</v>
      </c>
      <c r="BA66">
        <v>4013.0322580000002</v>
      </c>
      <c r="BB66">
        <v>1689734200</v>
      </c>
      <c r="BC66">
        <v>3885.9354840000001</v>
      </c>
      <c r="BD66">
        <v>1808280500</v>
      </c>
      <c r="BE66">
        <v>4327.2666669999999</v>
      </c>
      <c r="BF66">
        <v>1860381200</v>
      </c>
      <c r="BG66">
        <v>4363.6451610000004</v>
      </c>
      <c r="BH66">
        <v>1697821600</v>
      </c>
      <c r="BI66">
        <v>3987.1333330000002</v>
      </c>
      <c r="BJ66">
        <v>1825182800</v>
      </c>
      <c r="BK66">
        <v>125395</v>
      </c>
      <c r="BL66">
        <v>1967567350</v>
      </c>
      <c r="BM66">
        <v>134709</v>
      </c>
      <c r="BN66">
        <v>2083013100</v>
      </c>
      <c r="BO66">
        <v>152496</v>
      </c>
      <c r="BP66">
        <v>2357807250</v>
      </c>
      <c r="BQ66">
        <v>182806</v>
      </c>
      <c r="BR66">
        <v>1701811850</v>
      </c>
      <c r="BS66">
        <v>117580</v>
      </c>
      <c r="BT66">
        <v>2045994900</v>
      </c>
      <c r="BU66">
        <v>142909</v>
      </c>
      <c r="BV66">
        <v>1983168900</v>
      </c>
      <c r="BW66">
        <v>136189</v>
      </c>
      <c r="BX66">
        <v>2030168750</v>
      </c>
      <c r="BY66">
        <v>143443</v>
      </c>
      <c r="BZ66">
        <v>1865132600</v>
      </c>
      <c r="CA66">
        <v>124952</v>
      </c>
      <c r="CB66">
        <v>1834830500</v>
      </c>
      <c r="CC66">
        <v>124465</v>
      </c>
      <c r="CD66">
        <v>1965847900</v>
      </c>
      <c r="CE66">
        <v>134459</v>
      </c>
      <c r="CF66">
        <v>1821475500</v>
      </c>
      <c r="CG66">
        <v>119229</v>
      </c>
      <c r="CH66">
        <v>10700</v>
      </c>
      <c r="CI66">
        <v>11400</v>
      </c>
      <c r="CJ66">
        <v>11900</v>
      </c>
      <c r="CK66">
        <v>12400</v>
      </c>
      <c r="CL66">
        <v>26500</v>
      </c>
      <c r="CM66">
        <v>36200</v>
      </c>
      <c r="CN66">
        <v>39200</v>
      </c>
      <c r="CO66">
        <v>0</v>
      </c>
      <c r="CP66">
        <v>0</v>
      </c>
      <c r="CQ66">
        <v>0</v>
      </c>
      <c r="CR66">
        <v>0</v>
      </c>
      <c r="CS66">
        <v>5.2015074690000001</v>
      </c>
      <c r="CT66">
        <v>-74.820344509999998</v>
      </c>
    </row>
    <row r="67" spans="1:98" x14ac:dyDescent="0.3">
      <c r="A67" t="s">
        <v>464</v>
      </c>
      <c r="B67" t="s">
        <v>465</v>
      </c>
      <c r="C67">
        <v>5501</v>
      </c>
      <c r="D67" t="s">
        <v>264</v>
      </c>
      <c r="E67">
        <v>25</v>
      </c>
      <c r="F67" t="s">
        <v>466</v>
      </c>
      <c r="G67" t="s">
        <v>428</v>
      </c>
      <c r="H67" t="s">
        <v>103</v>
      </c>
      <c r="I67" t="s">
        <v>467</v>
      </c>
      <c r="J67" t="s">
        <v>429</v>
      </c>
      <c r="K67">
        <v>3174340875</v>
      </c>
      <c r="L67">
        <v>3203083341</v>
      </c>
      <c r="M67" t="s">
        <v>468</v>
      </c>
      <c r="N67">
        <v>2660926350</v>
      </c>
      <c r="O67">
        <v>283988</v>
      </c>
      <c r="P67">
        <v>3211851900</v>
      </c>
      <c r="Q67">
        <v>350355</v>
      </c>
      <c r="R67">
        <v>4008517050</v>
      </c>
      <c r="S67">
        <v>469466</v>
      </c>
      <c r="T67">
        <v>3441440200</v>
      </c>
      <c r="U67">
        <v>411188</v>
      </c>
      <c r="V67">
        <v>2654732550</v>
      </c>
      <c r="W67">
        <v>280997</v>
      </c>
      <c r="X67">
        <v>2450402650</v>
      </c>
      <c r="Y67">
        <v>299591</v>
      </c>
      <c r="Z67">
        <v>2723498700</v>
      </c>
      <c r="AA67">
        <v>314921</v>
      </c>
      <c r="AB67">
        <v>3333470000</v>
      </c>
      <c r="AC67">
        <v>377069</v>
      </c>
      <c r="AD67">
        <v>3043249950</v>
      </c>
      <c r="AE67">
        <v>339126</v>
      </c>
      <c r="AF67">
        <v>3024431200</v>
      </c>
      <c r="AG67">
        <v>337603</v>
      </c>
      <c r="AH67">
        <v>3183902950</v>
      </c>
      <c r="AI67">
        <v>354488</v>
      </c>
      <c r="AJ67">
        <v>2830068250</v>
      </c>
      <c r="AK67">
        <v>305016</v>
      </c>
      <c r="AL67">
        <v>3457976700</v>
      </c>
      <c r="AM67">
        <v>12537.366669999999</v>
      </c>
      <c r="AN67">
        <v>3519567750</v>
      </c>
      <c r="AO67">
        <v>11928.32258</v>
      </c>
      <c r="AP67">
        <v>4621163150</v>
      </c>
      <c r="AQ67">
        <v>16692.03226</v>
      </c>
      <c r="AR67">
        <v>3734202700</v>
      </c>
      <c r="AS67">
        <v>13855.41935</v>
      </c>
      <c r="AT67">
        <v>2916730050</v>
      </c>
      <c r="AU67">
        <v>10384.42857</v>
      </c>
      <c r="AV67">
        <v>3521676000</v>
      </c>
      <c r="AW67">
        <v>12167.96774</v>
      </c>
      <c r="AX67">
        <v>3329043050</v>
      </c>
      <c r="AY67">
        <v>11812.53333</v>
      </c>
      <c r="AZ67">
        <v>3195804850</v>
      </c>
      <c r="BA67">
        <v>10548.25806</v>
      </c>
      <c r="BB67">
        <v>3253392850</v>
      </c>
      <c r="BC67">
        <v>10835.41935</v>
      </c>
      <c r="BD67">
        <v>3390989350</v>
      </c>
      <c r="BE67">
        <v>11710.9</v>
      </c>
      <c r="BF67">
        <v>3508570350</v>
      </c>
      <c r="BG67">
        <v>11733.90323</v>
      </c>
      <c r="BH67">
        <v>3066443050</v>
      </c>
      <c r="BI67">
        <v>10289.299999999999</v>
      </c>
      <c r="BJ67">
        <v>3276038050</v>
      </c>
      <c r="BK67">
        <v>87193</v>
      </c>
      <c r="BL67">
        <v>3957627650</v>
      </c>
      <c r="BM67">
        <v>91648</v>
      </c>
      <c r="BN67">
        <v>5244128600</v>
      </c>
      <c r="BO67">
        <v>114978</v>
      </c>
      <c r="BP67">
        <v>4166305550</v>
      </c>
      <c r="BQ67">
        <v>117298</v>
      </c>
      <c r="BR67">
        <v>3050097750</v>
      </c>
      <c r="BS67">
        <v>84119</v>
      </c>
      <c r="BT67">
        <v>3915513800</v>
      </c>
      <c r="BU67">
        <v>94288</v>
      </c>
      <c r="BV67">
        <v>3752587200</v>
      </c>
      <c r="BW67">
        <v>91598</v>
      </c>
      <c r="BX67">
        <v>3795024050</v>
      </c>
      <c r="BY67">
        <v>102185</v>
      </c>
      <c r="BZ67">
        <v>3402289100</v>
      </c>
      <c r="CA67">
        <v>91424</v>
      </c>
      <c r="CB67">
        <v>3906217550</v>
      </c>
      <c r="CC67">
        <v>98799</v>
      </c>
      <c r="CD67">
        <v>3947597000</v>
      </c>
      <c r="CE67">
        <v>98941</v>
      </c>
      <c r="CF67">
        <v>3556600750</v>
      </c>
      <c r="CG67">
        <v>89153</v>
      </c>
      <c r="CH67">
        <v>8000</v>
      </c>
      <c r="CI67">
        <v>8900</v>
      </c>
      <c r="CJ67">
        <v>23000</v>
      </c>
      <c r="CK67">
        <v>28500</v>
      </c>
      <c r="CL67">
        <v>33500</v>
      </c>
      <c r="CM67">
        <v>0</v>
      </c>
      <c r="CN67">
        <v>0</v>
      </c>
      <c r="CO67">
        <v>0</v>
      </c>
      <c r="CP67">
        <v>0</v>
      </c>
      <c r="CQ67">
        <v>6800</v>
      </c>
      <c r="CR67">
        <v>8200</v>
      </c>
      <c r="CS67">
        <v>5.2904608299999998</v>
      </c>
      <c r="CT67">
        <v>-73.583519179999996</v>
      </c>
    </row>
    <row r="68" spans="1:98" x14ac:dyDescent="0.3">
      <c r="A68" t="s">
        <v>469</v>
      </c>
      <c r="B68" t="s">
        <v>470</v>
      </c>
      <c r="C68">
        <v>2508</v>
      </c>
      <c r="D68" t="s">
        <v>402</v>
      </c>
      <c r="E68">
        <v>17</v>
      </c>
      <c r="F68" t="s">
        <v>471</v>
      </c>
      <c r="G68" t="s">
        <v>415</v>
      </c>
      <c r="H68" t="s">
        <v>103</v>
      </c>
      <c r="I68" t="s">
        <v>472</v>
      </c>
      <c r="J68" t="s">
        <v>417</v>
      </c>
      <c r="K68">
        <v>3219738470</v>
      </c>
      <c r="L68" t="s">
        <v>473</v>
      </c>
      <c r="M68" t="s">
        <v>474</v>
      </c>
      <c r="N68">
        <v>1244140800</v>
      </c>
      <c r="O68">
        <v>116819</v>
      </c>
      <c r="P68">
        <v>1684426700</v>
      </c>
      <c r="Q68">
        <v>156531</v>
      </c>
      <c r="R68">
        <v>1658323650</v>
      </c>
      <c r="S68">
        <v>168118</v>
      </c>
      <c r="T68">
        <v>1678198300</v>
      </c>
      <c r="U68">
        <v>181113</v>
      </c>
      <c r="V68">
        <v>1287495600</v>
      </c>
      <c r="W68">
        <v>120263</v>
      </c>
      <c r="X68">
        <v>1348107650</v>
      </c>
      <c r="Y68">
        <v>139575</v>
      </c>
      <c r="Z68">
        <v>1285020550</v>
      </c>
      <c r="AA68">
        <v>131002</v>
      </c>
      <c r="AB68">
        <v>1632792100</v>
      </c>
      <c r="AC68">
        <v>166732</v>
      </c>
      <c r="AD68">
        <v>1391049800</v>
      </c>
      <c r="AE68">
        <v>135567</v>
      </c>
      <c r="AF68">
        <v>1425312900</v>
      </c>
      <c r="AG68">
        <v>137236</v>
      </c>
      <c r="AH68">
        <v>1509300800</v>
      </c>
      <c r="AI68">
        <v>144717</v>
      </c>
      <c r="AJ68">
        <v>1388411800</v>
      </c>
      <c r="AK68">
        <v>127075</v>
      </c>
      <c r="AL68">
        <v>1534411600</v>
      </c>
      <c r="AM68">
        <v>4908.1000000000004</v>
      </c>
      <c r="AN68">
        <v>1606194200</v>
      </c>
      <c r="AO68">
        <v>4734.741935</v>
      </c>
      <c r="AP68">
        <v>1773492200</v>
      </c>
      <c r="AQ68">
        <v>5616.4516130000002</v>
      </c>
      <c r="AR68">
        <v>1785288700</v>
      </c>
      <c r="AS68">
        <v>5905.6774189999996</v>
      </c>
      <c r="AT68">
        <v>1316657100</v>
      </c>
      <c r="AU68">
        <v>4191.75</v>
      </c>
      <c r="AV68">
        <v>1614059050</v>
      </c>
      <c r="AW68">
        <v>4762.580645</v>
      </c>
      <c r="AX68">
        <v>1599397600</v>
      </c>
      <c r="AY68">
        <v>4878.7666669999999</v>
      </c>
      <c r="AZ68">
        <v>1420445600</v>
      </c>
      <c r="BA68">
        <v>4164.5483869999998</v>
      </c>
      <c r="BB68">
        <v>1358152200</v>
      </c>
      <c r="BC68">
        <v>3984.1935480000002</v>
      </c>
      <c r="BD68">
        <v>1500476100</v>
      </c>
      <c r="BE68">
        <v>4527.3666670000002</v>
      </c>
      <c r="BF68">
        <v>1558421600</v>
      </c>
      <c r="BG68">
        <v>4598.1935480000002</v>
      </c>
      <c r="BH68">
        <v>1450118300</v>
      </c>
      <c r="BI68">
        <v>4279.7</v>
      </c>
      <c r="BJ68">
        <v>1523962200</v>
      </c>
      <c r="BK68">
        <v>130131</v>
      </c>
      <c r="BL68">
        <v>1707068800</v>
      </c>
      <c r="BM68">
        <v>145196</v>
      </c>
      <c r="BN68">
        <v>1798597650</v>
      </c>
      <c r="BO68">
        <v>164911</v>
      </c>
      <c r="BP68">
        <v>1829564100</v>
      </c>
      <c r="BQ68">
        <v>176360</v>
      </c>
      <c r="BR68">
        <v>1287506650</v>
      </c>
      <c r="BS68">
        <v>108525</v>
      </c>
      <c r="BT68">
        <v>1685058200</v>
      </c>
      <c r="BU68">
        <v>147951</v>
      </c>
      <c r="BV68">
        <v>1517011900</v>
      </c>
      <c r="BW68">
        <v>135376</v>
      </c>
      <c r="BX68">
        <v>1562051900</v>
      </c>
      <c r="BY68">
        <v>141348</v>
      </c>
      <c r="BZ68">
        <v>1431515450</v>
      </c>
      <c r="CA68">
        <v>120885</v>
      </c>
      <c r="CB68">
        <v>1565602600</v>
      </c>
      <c r="CC68">
        <v>133701</v>
      </c>
      <c r="CD68">
        <v>1687263000</v>
      </c>
      <c r="CE68">
        <v>142380</v>
      </c>
      <c r="CF68">
        <v>1513722200</v>
      </c>
      <c r="CG68">
        <v>124476</v>
      </c>
      <c r="CH68">
        <v>8300</v>
      </c>
      <c r="CI68">
        <v>9000</v>
      </c>
      <c r="CJ68">
        <v>19200</v>
      </c>
      <c r="CK68">
        <v>24400</v>
      </c>
      <c r="CL68">
        <v>27400</v>
      </c>
      <c r="CM68">
        <v>0</v>
      </c>
      <c r="CN68">
        <v>0</v>
      </c>
      <c r="CO68">
        <v>0</v>
      </c>
      <c r="CP68">
        <v>0</v>
      </c>
      <c r="CQ68">
        <v>8400</v>
      </c>
      <c r="CR68">
        <v>8700</v>
      </c>
      <c r="CS68">
        <v>5.3915978759999996</v>
      </c>
      <c r="CT68">
        <v>-75.599995129999996</v>
      </c>
    </row>
    <row r="69" spans="1:98" x14ac:dyDescent="0.3">
      <c r="A69" t="s">
        <v>475</v>
      </c>
      <c r="B69" t="s">
        <v>476</v>
      </c>
      <c r="C69" t="s">
        <v>477</v>
      </c>
      <c r="D69" t="s">
        <v>264</v>
      </c>
      <c r="E69">
        <v>25</v>
      </c>
      <c r="F69" t="s">
        <v>478</v>
      </c>
      <c r="G69" t="s">
        <v>479</v>
      </c>
      <c r="H69" t="s">
        <v>103</v>
      </c>
      <c r="I69" t="s">
        <v>480</v>
      </c>
      <c r="J69" t="s">
        <v>481</v>
      </c>
      <c r="K69" t="s">
        <v>482</v>
      </c>
      <c r="L69" t="s">
        <v>483</v>
      </c>
      <c r="M69" t="s">
        <v>484</v>
      </c>
      <c r="N69">
        <v>3326481000</v>
      </c>
      <c r="O69">
        <v>99077</v>
      </c>
      <c r="P69">
        <v>3728333050</v>
      </c>
      <c r="Q69">
        <v>121292</v>
      </c>
      <c r="R69">
        <v>4108136500</v>
      </c>
      <c r="S69">
        <v>168667</v>
      </c>
      <c r="T69">
        <v>4343221850</v>
      </c>
      <c r="U69">
        <v>185748</v>
      </c>
      <c r="V69">
        <v>3484043100</v>
      </c>
      <c r="W69">
        <v>103027</v>
      </c>
      <c r="X69">
        <v>3289481150</v>
      </c>
      <c r="Y69">
        <v>117715</v>
      </c>
      <c r="Z69">
        <v>3330630800</v>
      </c>
      <c r="AA69">
        <v>112837</v>
      </c>
      <c r="AB69">
        <v>3722803400</v>
      </c>
      <c r="AC69">
        <v>135538</v>
      </c>
      <c r="AD69">
        <v>3384214800</v>
      </c>
      <c r="AE69">
        <v>108304</v>
      </c>
      <c r="AF69">
        <v>3659202200</v>
      </c>
      <c r="AG69">
        <v>123419</v>
      </c>
      <c r="AH69">
        <v>3715710300</v>
      </c>
      <c r="AI69">
        <v>125948</v>
      </c>
      <c r="AJ69">
        <v>3412531800</v>
      </c>
      <c r="AK69">
        <v>105371</v>
      </c>
      <c r="AL69">
        <v>3824329700</v>
      </c>
      <c r="AM69">
        <v>4493.1333329999998</v>
      </c>
      <c r="AN69">
        <v>4082207200</v>
      </c>
      <c r="AO69">
        <v>4263.0322580000002</v>
      </c>
      <c r="AP69">
        <v>4576443400</v>
      </c>
      <c r="AQ69">
        <v>5952.6129030000002</v>
      </c>
      <c r="AR69">
        <v>4251160700</v>
      </c>
      <c r="AS69">
        <v>5832</v>
      </c>
      <c r="AT69">
        <v>3300215500</v>
      </c>
      <c r="AU69">
        <v>3515.8928569999998</v>
      </c>
      <c r="AV69">
        <v>3930628600</v>
      </c>
      <c r="AW69">
        <v>4191.5161289999996</v>
      </c>
      <c r="AX69">
        <v>3990589900</v>
      </c>
      <c r="AY69">
        <v>4390.6000000000004</v>
      </c>
      <c r="AZ69">
        <v>3734907500</v>
      </c>
      <c r="BA69">
        <v>3607.9677419999998</v>
      </c>
      <c r="BB69">
        <v>4176579400</v>
      </c>
      <c r="BC69">
        <v>4087.419355</v>
      </c>
      <c r="BD69">
        <v>4136479200</v>
      </c>
      <c r="BE69">
        <v>4370.3</v>
      </c>
      <c r="BF69">
        <v>4277834750</v>
      </c>
      <c r="BG69">
        <v>4455.6774189999996</v>
      </c>
      <c r="BH69">
        <v>3821933800</v>
      </c>
      <c r="BI69">
        <v>3856.3666669999998</v>
      </c>
      <c r="BJ69">
        <v>3915263500</v>
      </c>
      <c r="BK69">
        <v>119646</v>
      </c>
      <c r="BL69">
        <v>3970927500</v>
      </c>
      <c r="BM69">
        <v>127193</v>
      </c>
      <c r="BN69">
        <v>5056705250</v>
      </c>
      <c r="BO69">
        <v>190185</v>
      </c>
      <c r="BP69">
        <v>4603129200</v>
      </c>
      <c r="BQ69">
        <v>191762</v>
      </c>
      <c r="BR69">
        <v>3551916500</v>
      </c>
      <c r="BS69">
        <v>103556</v>
      </c>
      <c r="BT69">
        <v>4019558400</v>
      </c>
      <c r="BU69">
        <v>131813</v>
      </c>
      <c r="BV69">
        <v>3796201400</v>
      </c>
      <c r="BW69">
        <v>126014</v>
      </c>
      <c r="BX69">
        <v>4077901300</v>
      </c>
      <c r="BY69">
        <v>134299</v>
      </c>
      <c r="BZ69">
        <v>3778416900</v>
      </c>
      <c r="CA69">
        <v>113442</v>
      </c>
      <c r="CB69">
        <v>4218156100</v>
      </c>
      <c r="CC69">
        <v>128384</v>
      </c>
      <c r="CD69">
        <v>4103290000</v>
      </c>
      <c r="CE69">
        <v>129817</v>
      </c>
      <c r="CF69">
        <v>3820196700</v>
      </c>
      <c r="CG69">
        <v>111517</v>
      </c>
      <c r="CH69">
        <v>12800</v>
      </c>
      <c r="CI69">
        <v>18000</v>
      </c>
      <c r="CJ69">
        <v>25400</v>
      </c>
      <c r="CK69">
        <v>53100</v>
      </c>
      <c r="CL69">
        <v>66000</v>
      </c>
      <c r="CM69">
        <v>78300</v>
      </c>
      <c r="CN69">
        <v>0</v>
      </c>
      <c r="CO69">
        <v>0</v>
      </c>
      <c r="CP69">
        <v>0</v>
      </c>
      <c r="CQ69">
        <v>8800</v>
      </c>
      <c r="CR69">
        <v>9100</v>
      </c>
      <c r="CS69">
        <v>5.4971317040000001</v>
      </c>
      <c r="CT69">
        <v>-74.613729590000005</v>
      </c>
    </row>
    <row r="70" spans="1:98" x14ac:dyDescent="0.3">
      <c r="A70" t="s">
        <v>485</v>
      </c>
      <c r="B70" t="s">
        <v>465</v>
      </c>
      <c r="C70">
        <v>5502</v>
      </c>
      <c r="D70" t="s">
        <v>486</v>
      </c>
      <c r="E70">
        <v>15</v>
      </c>
      <c r="F70" t="s">
        <v>487</v>
      </c>
      <c r="G70" t="s">
        <v>428</v>
      </c>
      <c r="H70" t="s">
        <v>103</v>
      </c>
      <c r="I70" t="s">
        <v>488</v>
      </c>
      <c r="J70" t="s">
        <v>429</v>
      </c>
      <c r="K70">
        <v>3174340959</v>
      </c>
      <c r="L70" t="s">
        <v>489</v>
      </c>
      <c r="M70" t="s">
        <v>490</v>
      </c>
      <c r="N70">
        <v>3072710950</v>
      </c>
      <c r="O70">
        <v>335927</v>
      </c>
      <c r="P70">
        <v>3504303700</v>
      </c>
      <c r="Q70">
        <v>385503</v>
      </c>
      <c r="R70">
        <v>4060452300</v>
      </c>
      <c r="S70">
        <v>469794</v>
      </c>
      <c r="T70">
        <v>3607602450</v>
      </c>
      <c r="U70">
        <v>429577</v>
      </c>
      <c r="V70">
        <v>3028308850</v>
      </c>
      <c r="W70">
        <v>327420</v>
      </c>
      <c r="X70">
        <v>2421732450</v>
      </c>
      <c r="Y70">
        <v>298344</v>
      </c>
      <c r="Z70">
        <v>3009448600</v>
      </c>
      <c r="AA70">
        <v>351435</v>
      </c>
      <c r="AB70">
        <v>3487426750</v>
      </c>
      <c r="AC70">
        <v>391400</v>
      </c>
      <c r="AD70">
        <v>3322622800</v>
      </c>
      <c r="AE70">
        <v>370244</v>
      </c>
      <c r="AF70">
        <v>3349683200</v>
      </c>
      <c r="AG70">
        <v>372255</v>
      </c>
      <c r="AH70">
        <v>3472621250</v>
      </c>
      <c r="AI70">
        <v>387402</v>
      </c>
      <c r="AJ70">
        <v>3205362250</v>
      </c>
      <c r="AK70">
        <v>348838</v>
      </c>
      <c r="AL70">
        <v>3613223750</v>
      </c>
      <c r="AM70">
        <v>13039.666670000001</v>
      </c>
      <c r="AN70">
        <v>3729970500</v>
      </c>
      <c r="AO70">
        <v>12689.19355</v>
      </c>
      <c r="AP70">
        <v>4568266900</v>
      </c>
      <c r="AQ70">
        <v>16214.80645</v>
      </c>
      <c r="AR70">
        <v>3832318000</v>
      </c>
      <c r="AS70">
        <v>14113.74194</v>
      </c>
      <c r="AT70">
        <v>3272603250</v>
      </c>
      <c r="AU70">
        <v>11866.21429</v>
      </c>
      <c r="AV70">
        <v>3774607150</v>
      </c>
      <c r="AW70">
        <v>13005.32258</v>
      </c>
      <c r="AX70">
        <v>3610753500</v>
      </c>
      <c r="AY70">
        <v>12801.46667</v>
      </c>
      <c r="AZ70">
        <v>3579228000</v>
      </c>
      <c r="BA70">
        <v>11936.22581</v>
      </c>
      <c r="BB70">
        <v>3604455450</v>
      </c>
      <c r="BC70">
        <v>12122.06452</v>
      </c>
      <c r="BD70">
        <v>3743580650</v>
      </c>
      <c r="BE70">
        <v>12922.3</v>
      </c>
      <c r="BF70">
        <v>3827347600</v>
      </c>
      <c r="BG70">
        <v>12765.90323</v>
      </c>
      <c r="BH70">
        <v>3483741950</v>
      </c>
      <c r="BI70">
        <v>11921.3</v>
      </c>
      <c r="BJ70">
        <v>3722909750</v>
      </c>
      <c r="BK70">
        <v>370527</v>
      </c>
      <c r="BL70">
        <v>4247865100</v>
      </c>
      <c r="BM70">
        <v>422143</v>
      </c>
      <c r="BN70">
        <v>5158733200</v>
      </c>
      <c r="BO70">
        <v>541955</v>
      </c>
      <c r="BP70">
        <v>4342322050</v>
      </c>
      <c r="BQ70">
        <v>460916</v>
      </c>
      <c r="BR70">
        <v>3501283150</v>
      </c>
      <c r="BS70">
        <v>342177</v>
      </c>
      <c r="BT70">
        <v>4208486000</v>
      </c>
      <c r="BU70">
        <v>428274</v>
      </c>
      <c r="BV70">
        <v>4010818850</v>
      </c>
      <c r="BW70">
        <v>405375</v>
      </c>
      <c r="BX70">
        <v>3986007200</v>
      </c>
      <c r="BY70">
        <v>410338</v>
      </c>
      <c r="BZ70">
        <v>3880672950</v>
      </c>
      <c r="CA70">
        <v>385147</v>
      </c>
      <c r="CB70">
        <v>4274456100</v>
      </c>
      <c r="CC70">
        <v>417536</v>
      </c>
      <c r="CD70">
        <v>4337500050</v>
      </c>
      <c r="CE70">
        <v>419903</v>
      </c>
      <c r="CF70">
        <v>4037116050</v>
      </c>
      <c r="CG70">
        <v>388911</v>
      </c>
      <c r="CH70">
        <v>8000</v>
      </c>
      <c r="CI70">
        <v>8900</v>
      </c>
      <c r="CJ70">
        <v>23000</v>
      </c>
      <c r="CK70">
        <v>28500</v>
      </c>
      <c r="CL70">
        <v>33500</v>
      </c>
      <c r="CM70">
        <v>0</v>
      </c>
      <c r="CN70">
        <v>0</v>
      </c>
      <c r="CO70">
        <v>0</v>
      </c>
      <c r="CP70">
        <v>0</v>
      </c>
      <c r="CQ70">
        <v>6800</v>
      </c>
      <c r="CR70">
        <v>8200</v>
      </c>
      <c r="CS70">
        <v>5.6568965999999996</v>
      </c>
      <c r="CT70">
        <v>-73.278439079999998</v>
      </c>
    </row>
    <row r="71" spans="1:98" x14ac:dyDescent="0.3">
      <c r="A71" t="s">
        <v>491</v>
      </c>
      <c r="B71" t="s">
        <v>111</v>
      </c>
      <c r="C71" t="s">
        <v>492</v>
      </c>
      <c r="D71" t="s">
        <v>486</v>
      </c>
      <c r="E71">
        <v>15</v>
      </c>
      <c r="F71" t="s">
        <v>493</v>
      </c>
      <c r="G71" t="s">
        <v>456</v>
      </c>
      <c r="H71" t="s">
        <v>111</v>
      </c>
      <c r="I71" t="s">
        <v>494</v>
      </c>
      <c r="J71" t="s">
        <v>457</v>
      </c>
      <c r="K71">
        <v>-1</v>
      </c>
      <c r="L71">
        <v>-1</v>
      </c>
      <c r="M71" t="s">
        <v>495</v>
      </c>
      <c r="N71">
        <v>760608500</v>
      </c>
      <c r="O71">
        <v>75850</v>
      </c>
      <c r="P71">
        <v>929338500</v>
      </c>
      <c r="Q71">
        <v>98367</v>
      </c>
      <c r="R71">
        <v>1110589000</v>
      </c>
      <c r="S71">
        <v>123093</v>
      </c>
      <c r="T71">
        <v>1208102600</v>
      </c>
      <c r="U71">
        <v>143937</v>
      </c>
      <c r="V71">
        <v>769396400</v>
      </c>
      <c r="W71">
        <v>77110</v>
      </c>
      <c r="X71">
        <v>845144900</v>
      </c>
      <c r="Y71">
        <v>99508</v>
      </c>
      <c r="Z71">
        <v>857996700</v>
      </c>
      <c r="AA71">
        <v>93138</v>
      </c>
      <c r="AB71">
        <v>1011397000</v>
      </c>
      <c r="AC71">
        <v>111526</v>
      </c>
      <c r="AD71">
        <v>882574500</v>
      </c>
      <c r="AE71">
        <v>93839</v>
      </c>
      <c r="AF71">
        <v>942859400</v>
      </c>
      <c r="AG71">
        <v>97231</v>
      </c>
      <c r="AH71">
        <v>979714000</v>
      </c>
      <c r="AI71">
        <v>104283</v>
      </c>
      <c r="AJ71">
        <v>815046100</v>
      </c>
      <c r="AK71">
        <v>83069</v>
      </c>
      <c r="AL71">
        <v>1051131800</v>
      </c>
      <c r="AM71">
        <v>3632.0666670000001</v>
      </c>
      <c r="AN71">
        <v>0</v>
      </c>
      <c r="AO71">
        <v>0</v>
      </c>
      <c r="AP71">
        <v>0</v>
      </c>
      <c r="AQ71">
        <v>0</v>
      </c>
      <c r="AR71">
        <v>1277161300</v>
      </c>
      <c r="AS71">
        <v>4534.3548389999996</v>
      </c>
      <c r="AT71">
        <v>819098700</v>
      </c>
      <c r="AU71">
        <v>2791.6428569999998</v>
      </c>
      <c r="AV71">
        <v>0</v>
      </c>
      <c r="AW71">
        <v>0</v>
      </c>
      <c r="AX71">
        <v>970433800</v>
      </c>
      <c r="AY71">
        <v>3296.2</v>
      </c>
      <c r="AZ71">
        <v>910888600</v>
      </c>
      <c r="BA71">
        <v>2839.419355</v>
      </c>
      <c r="BB71">
        <v>896587700</v>
      </c>
      <c r="BC71">
        <v>2811.4516130000002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8200</v>
      </c>
      <c r="CI71">
        <v>8900</v>
      </c>
      <c r="CJ71">
        <v>22900</v>
      </c>
      <c r="CK71">
        <v>28500</v>
      </c>
      <c r="CL71">
        <v>33300</v>
      </c>
      <c r="CM71">
        <v>0</v>
      </c>
      <c r="CN71">
        <v>0</v>
      </c>
      <c r="CO71">
        <v>0</v>
      </c>
      <c r="CP71">
        <v>0</v>
      </c>
      <c r="CQ71">
        <v>9300</v>
      </c>
      <c r="CR71">
        <v>9500</v>
      </c>
      <c r="CS71">
        <v>5.7278647960000004</v>
      </c>
      <c r="CT71">
        <v>-73.744665879999999</v>
      </c>
    </row>
    <row r="72" spans="1:98" x14ac:dyDescent="0.3">
      <c r="A72" t="s">
        <v>496</v>
      </c>
      <c r="B72" t="s">
        <v>497</v>
      </c>
      <c r="C72" t="s">
        <v>498</v>
      </c>
      <c r="D72" t="s">
        <v>499</v>
      </c>
      <c r="E72">
        <v>5</v>
      </c>
      <c r="F72" t="s">
        <v>500</v>
      </c>
      <c r="G72" t="s">
        <v>501</v>
      </c>
      <c r="H72" t="s">
        <v>103</v>
      </c>
      <c r="I72" t="s">
        <v>502</v>
      </c>
      <c r="J72" t="s">
        <v>503</v>
      </c>
      <c r="K72">
        <v>3173673153</v>
      </c>
      <c r="L72" t="s">
        <v>504</v>
      </c>
      <c r="M72" t="s">
        <v>505</v>
      </c>
      <c r="N72">
        <v>278149100</v>
      </c>
      <c r="O72">
        <v>32762</v>
      </c>
      <c r="P72">
        <v>547876500</v>
      </c>
      <c r="Q72">
        <v>61968</v>
      </c>
      <c r="R72">
        <v>262356050</v>
      </c>
      <c r="S72">
        <v>30365</v>
      </c>
      <c r="T72">
        <v>231630400</v>
      </c>
      <c r="U72">
        <v>29014</v>
      </c>
      <c r="V72">
        <v>198633400</v>
      </c>
      <c r="W72">
        <v>22854</v>
      </c>
      <c r="X72">
        <v>348422700</v>
      </c>
      <c r="Y72">
        <v>41692</v>
      </c>
      <c r="Z72">
        <v>313082400</v>
      </c>
      <c r="AA72">
        <v>37547</v>
      </c>
      <c r="AB72">
        <v>294707100</v>
      </c>
      <c r="AC72">
        <v>35457</v>
      </c>
      <c r="AD72">
        <v>264830700</v>
      </c>
      <c r="AE72">
        <v>31673</v>
      </c>
      <c r="AF72">
        <v>262589100</v>
      </c>
      <c r="AG72">
        <v>29848</v>
      </c>
      <c r="AH72">
        <v>401896300</v>
      </c>
      <c r="AI72">
        <v>49555</v>
      </c>
      <c r="AJ72">
        <v>402871700</v>
      </c>
      <c r="AK72">
        <v>49057</v>
      </c>
      <c r="AL72">
        <v>394822700</v>
      </c>
      <c r="AM72">
        <v>1201.4333329999999</v>
      </c>
      <c r="AN72">
        <v>336724300</v>
      </c>
      <c r="AO72">
        <v>1081.3548390000001</v>
      </c>
      <c r="AP72">
        <v>364436700</v>
      </c>
      <c r="AQ72">
        <v>1196.0645159999999</v>
      </c>
      <c r="AR72">
        <v>397425900</v>
      </c>
      <c r="AS72">
        <v>1284.419355</v>
      </c>
      <c r="AT72">
        <v>731856600</v>
      </c>
      <c r="AU72">
        <v>1861.392857</v>
      </c>
      <c r="AV72">
        <v>336495200</v>
      </c>
      <c r="AW72">
        <v>1083.7741940000001</v>
      </c>
      <c r="AX72">
        <v>376311100</v>
      </c>
      <c r="AY72">
        <v>1207.633333</v>
      </c>
      <c r="AZ72">
        <v>424246300</v>
      </c>
      <c r="BA72">
        <v>1171.83871</v>
      </c>
      <c r="BB72">
        <v>381316500</v>
      </c>
      <c r="BC72">
        <v>1046.83871</v>
      </c>
      <c r="BD72">
        <v>323426700</v>
      </c>
      <c r="BE72">
        <v>1044.5999999999999</v>
      </c>
      <c r="BF72">
        <v>351518600</v>
      </c>
      <c r="BG72">
        <v>1087.3548390000001</v>
      </c>
      <c r="BH72">
        <v>330455800</v>
      </c>
      <c r="BI72">
        <v>1053.7333329999999</v>
      </c>
      <c r="BJ72">
        <v>367128900</v>
      </c>
      <c r="BK72">
        <v>34652</v>
      </c>
      <c r="BL72">
        <v>626835500</v>
      </c>
      <c r="BM72">
        <v>47553</v>
      </c>
      <c r="BN72">
        <v>498330200</v>
      </c>
      <c r="BO72">
        <v>42729</v>
      </c>
      <c r="BP72">
        <v>395106400</v>
      </c>
      <c r="BQ72">
        <v>39843</v>
      </c>
      <c r="BR72">
        <v>323835400</v>
      </c>
      <c r="BS72">
        <v>29903</v>
      </c>
      <c r="BT72">
        <v>525201200</v>
      </c>
      <c r="BU72">
        <v>42558</v>
      </c>
      <c r="BV72">
        <v>540215300</v>
      </c>
      <c r="BW72">
        <v>44221</v>
      </c>
      <c r="BX72">
        <v>366588400</v>
      </c>
      <c r="BY72">
        <v>36662</v>
      </c>
      <c r="BZ72">
        <v>581121400</v>
      </c>
      <c r="CA72">
        <v>52407</v>
      </c>
      <c r="CB72">
        <v>489038800</v>
      </c>
      <c r="CC72">
        <v>39985</v>
      </c>
      <c r="CD72">
        <v>421075300</v>
      </c>
      <c r="CE72">
        <v>37926</v>
      </c>
      <c r="CF72">
        <v>769451000</v>
      </c>
      <c r="CG72">
        <v>55171</v>
      </c>
      <c r="CH72">
        <v>8300</v>
      </c>
      <c r="CI72">
        <v>9000</v>
      </c>
      <c r="CJ72">
        <v>19200</v>
      </c>
      <c r="CK72">
        <v>24400</v>
      </c>
      <c r="CL72">
        <v>27400</v>
      </c>
      <c r="CM72">
        <v>0</v>
      </c>
      <c r="CN72">
        <v>0</v>
      </c>
      <c r="CO72">
        <v>0</v>
      </c>
      <c r="CP72">
        <v>0</v>
      </c>
      <c r="CQ72">
        <v>8400</v>
      </c>
      <c r="CR72">
        <v>8700</v>
      </c>
      <c r="CS72">
        <v>5.7494653590000002</v>
      </c>
      <c r="CT72">
        <v>-75.627285959999995</v>
      </c>
    </row>
    <row r="73" spans="1:98" x14ac:dyDescent="0.3">
      <c r="A73" t="s">
        <v>506</v>
      </c>
      <c r="B73" t="s">
        <v>507</v>
      </c>
      <c r="C73">
        <v>2509</v>
      </c>
      <c r="D73" t="s">
        <v>499</v>
      </c>
      <c r="E73">
        <v>5</v>
      </c>
      <c r="F73" t="s">
        <v>508</v>
      </c>
      <c r="G73" t="s">
        <v>501</v>
      </c>
      <c r="H73" t="s">
        <v>103</v>
      </c>
      <c r="I73" t="s">
        <v>509</v>
      </c>
      <c r="J73" t="s">
        <v>503</v>
      </c>
      <c r="K73">
        <v>3173673153</v>
      </c>
      <c r="L73" t="s">
        <v>504</v>
      </c>
      <c r="M73" t="s">
        <v>510</v>
      </c>
      <c r="N73">
        <v>1280207000</v>
      </c>
      <c r="O73">
        <v>121431</v>
      </c>
      <c r="P73">
        <v>1530565500</v>
      </c>
      <c r="Q73">
        <v>141061</v>
      </c>
      <c r="R73">
        <v>1881920400</v>
      </c>
      <c r="S73">
        <v>196501</v>
      </c>
      <c r="T73">
        <v>1883315400</v>
      </c>
      <c r="U73">
        <v>209178</v>
      </c>
      <c r="V73">
        <v>1407638200</v>
      </c>
      <c r="W73">
        <v>136130</v>
      </c>
      <c r="X73">
        <v>1376061800</v>
      </c>
      <c r="Y73">
        <v>145076</v>
      </c>
      <c r="Z73">
        <v>1334512800</v>
      </c>
      <c r="AA73">
        <v>137829</v>
      </c>
      <c r="AB73">
        <v>1655287500</v>
      </c>
      <c r="AC73">
        <v>170204</v>
      </c>
      <c r="AD73">
        <v>1497498600</v>
      </c>
      <c r="AE73">
        <v>150072</v>
      </c>
      <c r="AF73">
        <v>1599362100</v>
      </c>
      <c r="AG73">
        <v>158726</v>
      </c>
      <c r="AH73">
        <v>1534149400</v>
      </c>
      <c r="AI73">
        <v>146553</v>
      </c>
      <c r="AJ73">
        <v>1333764700</v>
      </c>
      <c r="AK73">
        <v>119460</v>
      </c>
      <c r="AL73">
        <v>1759383000</v>
      </c>
      <c r="AM73">
        <v>5816.2</v>
      </c>
      <c r="AN73">
        <v>1840075100</v>
      </c>
      <c r="AO73">
        <v>5646.83871</v>
      </c>
      <c r="AP73">
        <v>2053300100</v>
      </c>
      <c r="AQ73">
        <v>6758.1935480000002</v>
      </c>
      <c r="AR73">
        <v>1995735900</v>
      </c>
      <c r="AS73">
        <v>6742.6774189999996</v>
      </c>
      <c r="AT73">
        <v>1513470300</v>
      </c>
      <c r="AU73">
        <v>5012.9642860000004</v>
      </c>
      <c r="AV73">
        <v>1853839200</v>
      </c>
      <c r="AW73">
        <v>5716.1935480000002</v>
      </c>
      <c r="AX73">
        <v>1828708100</v>
      </c>
      <c r="AY73">
        <v>5807.7</v>
      </c>
      <c r="AZ73">
        <v>1630429200</v>
      </c>
      <c r="BA73">
        <v>4962.258065</v>
      </c>
      <c r="BB73">
        <v>1609343500</v>
      </c>
      <c r="BC73">
        <v>4962.0967739999996</v>
      </c>
      <c r="BD73">
        <v>1745296500</v>
      </c>
      <c r="BE73">
        <v>5555.1</v>
      </c>
      <c r="BF73">
        <v>1823053900</v>
      </c>
      <c r="BG73">
        <v>5625.4516130000002</v>
      </c>
      <c r="BH73">
        <v>1678646200</v>
      </c>
      <c r="BI73">
        <v>5179.5333330000003</v>
      </c>
      <c r="BJ73">
        <v>1768313000</v>
      </c>
      <c r="BK73">
        <v>159993</v>
      </c>
      <c r="BL73">
        <v>2017494800</v>
      </c>
      <c r="BM73">
        <v>183690</v>
      </c>
      <c r="BN73">
        <v>2132179900</v>
      </c>
      <c r="BO73">
        <v>206170</v>
      </c>
      <c r="BP73">
        <v>2082435500</v>
      </c>
      <c r="BQ73">
        <v>208437</v>
      </c>
      <c r="BR73">
        <v>1545740600</v>
      </c>
      <c r="BS73">
        <v>138205</v>
      </c>
      <c r="BT73">
        <v>2026458300</v>
      </c>
      <c r="BU73">
        <v>189962</v>
      </c>
      <c r="BV73">
        <v>1841323200</v>
      </c>
      <c r="BW73">
        <v>177063</v>
      </c>
      <c r="BX73">
        <v>1882027000</v>
      </c>
      <c r="BY73">
        <v>177809</v>
      </c>
      <c r="BZ73">
        <v>1806921500</v>
      </c>
      <c r="CA73">
        <v>167315</v>
      </c>
      <c r="CB73">
        <v>1844804700</v>
      </c>
      <c r="CC73">
        <v>169323</v>
      </c>
      <c r="CD73">
        <v>1926931600</v>
      </c>
      <c r="CE73">
        <v>175992</v>
      </c>
      <c r="CF73">
        <v>1739568400</v>
      </c>
      <c r="CG73">
        <v>154854</v>
      </c>
      <c r="CH73">
        <v>8300</v>
      </c>
      <c r="CI73">
        <v>9000</v>
      </c>
      <c r="CJ73">
        <v>19200</v>
      </c>
      <c r="CK73">
        <v>24400</v>
      </c>
      <c r="CL73">
        <v>27400</v>
      </c>
      <c r="CM73">
        <v>0</v>
      </c>
      <c r="CN73">
        <v>0</v>
      </c>
      <c r="CO73">
        <v>0</v>
      </c>
      <c r="CP73">
        <v>0</v>
      </c>
      <c r="CQ73">
        <v>8400</v>
      </c>
      <c r="CR73">
        <v>8700</v>
      </c>
      <c r="CS73">
        <v>5.9689011780000003</v>
      </c>
      <c r="CT73">
        <v>-75.594072359999998</v>
      </c>
    </row>
    <row r="74" spans="1:98" x14ac:dyDescent="0.3">
      <c r="A74" t="s">
        <v>511</v>
      </c>
      <c r="B74" t="s">
        <v>512</v>
      </c>
      <c r="C74">
        <v>6003</v>
      </c>
      <c r="D74" t="s">
        <v>499</v>
      </c>
      <c r="E74">
        <v>5</v>
      </c>
      <c r="F74" t="s">
        <v>513</v>
      </c>
      <c r="G74" t="s">
        <v>514</v>
      </c>
      <c r="H74" t="s">
        <v>103</v>
      </c>
      <c r="I74" t="s">
        <v>515</v>
      </c>
      <c r="J74" t="s">
        <v>516</v>
      </c>
      <c r="K74">
        <v>3207103032</v>
      </c>
      <c r="L74">
        <v>3207103032</v>
      </c>
      <c r="M74" t="s">
        <v>517</v>
      </c>
      <c r="N74">
        <v>1633986600</v>
      </c>
      <c r="O74">
        <v>196195</v>
      </c>
      <c r="P74">
        <v>1867129350</v>
      </c>
      <c r="Q74">
        <v>231049</v>
      </c>
      <c r="R74">
        <v>1864110800</v>
      </c>
      <c r="S74">
        <v>238203</v>
      </c>
      <c r="T74">
        <v>1723802500</v>
      </c>
      <c r="U74">
        <v>226676</v>
      </c>
      <c r="V74">
        <v>1559518400</v>
      </c>
      <c r="W74">
        <v>188467</v>
      </c>
      <c r="X74">
        <v>1696085700</v>
      </c>
      <c r="Y74">
        <v>217154</v>
      </c>
      <c r="Z74">
        <v>1676150150</v>
      </c>
      <c r="AA74">
        <v>210008</v>
      </c>
      <c r="AB74">
        <v>1842971250</v>
      </c>
      <c r="AC74">
        <v>226552</v>
      </c>
      <c r="AD74">
        <v>1775509350</v>
      </c>
      <c r="AE74">
        <v>219106</v>
      </c>
      <c r="AF74">
        <v>1619610800</v>
      </c>
      <c r="AG74">
        <v>201518</v>
      </c>
      <c r="AH74">
        <v>1711778700</v>
      </c>
      <c r="AI74">
        <v>217315</v>
      </c>
      <c r="AJ74">
        <v>1601802800</v>
      </c>
      <c r="AK74">
        <v>199433</v>
      </c>
      <c r="AL74">
        <v>1795704000</v>
      </c>
      <c r="AM74">
        <v>7155.4333329999999</v>
      </c>
      <c r="AN74">
        <v>1808113500</v>
      </c>
      <c r="AO74">
        <v>7010.258065</v>
      </c>
      <c r="AP74">
        <v>2163210550</v>
      </c>
      <c r="AQ74">
        <v>8423.8709679999993</v>
      </c>
      <c r="AR74">
        <v>1874218800</v>
      </c>
      <c r="AS74">
        <v>7537.5483869999998</v>
      </c>
      <c r="AT74">
        <v>1571031750</v>
      </c>
      <c r="AU74">
        <v>6637.8214289999996</v>
      </c>
      <c r="AV74">
        <v>1901705000</v>
      </c>
      <c r="AW74">
        <v>7347.258065</v>
      </c>
      <c r="AX74">
        <v>1842385800</v>
      </c>
      <c r="AY74">
        <v>7276.9</v>
      </c>
      <c r="AZ74">
        <v>1705003600</v>
      </c>
      <c r="BA74">
        <v>6573.9677419999998</v>
      </c>
      <c r="BB74">
        <v>1771529850</v>
      </c>
      <c r="BC74">
        <v>6743.8064519999998</v>
      </c>
      <c r="BD74">
        <v>1855354050</v>
      </c>
      <c r="BE74">
        <v>7346.2666669999999</v>
      </c>
      <c r="BF74">
        <v>1823240100</v>
      </c>
      <c r="BG74">
        <v>6984.9032260000004</v>
      </c>
      <c r="BH74">
        <v>1548714300</v>
      </c>
      <c r="BI74">
        <v>6116.3666670000002</v>
      </c>
      <c r="BJ74">
        <v>1821062100</v>
      </c>
      <c r="BK74">
        <v>1821062100</v>
      </c>
      <c r="BL74">
        <v>1899270950</v>
      </c>
      <c r="BM74">
        <v>1899270950</v>
      </c>
      <c r="BN74">
        <v>2185983800</v>
      </c>
      <c r="BO74">
        <v>2185983800</v>
      </c>
      <c r="BP74">
        <v>2100717800</v>
      </c>
      <c r="BQ74">
        <v>2100717800</v>
      </c>
      <c r="BR74">
        <v>1663976350</v>
      </c>
      <c r="BS74">
        <v>1663976350</v>
      </c>
      <c r="BT74">
        <v>1773198150</v>
      </c>
      <c r="BU74">
        <v>1773198150</v>
      </c>
      <c r="BV74">
        <v>1530527600</v>
      </c>
      <c r="BW74">
        <v>1530527600</v>
      </c>
      <c r="BX74">
        <v>2030450300</v>
      </c>
      <c r="BY74">
        <v>2030450300</v>
      </c>
      <c r="BZ74">
        <v>1226332200</v>
      </c>
      <c r="CA74">
        <v>1226332200</v>
      </c>
      <c r="CB74">
        <v>1866120750</v>
      </c>
      <c r="CC74">
        <v>1866120750</v>
      </c>
      <c r="CD74">
        <v>1852465800</v>
      </c>
      <c r="CE74">
        <v>1852465800</v>
      </c>
      <c r="CF74">
        <v>1758902300</v>
      </c>
      <c r="CG74">
        <v>1758902300</v>
      </c>
      <c r="CH74">
        <v>8300</v>
      </c>
      <c r="CI74">
        <v>9000</v>
      </c>
      <c r="CJ74">
        <v>19200</v>
      </c>
      <c r="CK74">
        <v>24400</v>
      </c>
      <c r="CL74">
        <v>27400</v>
      </c>
      <c r="CM74">
        <v>0</v>
      </c>
      <c r="CN74">
        <v>0</v>
      </c>
      <c r="CO74">
        <v>0</v>
      </c>
      <c r="CP74">
        <v>0</v>
      </c>
      <c r="CQ74">
        <v>8400</v>
      </c>
      <c r="CR74">
        <v>8700</v>
      </c>
      <c r="CS74">
        <v>6.0469537610000001</v>
      </c>
      <c r="CT74">
        <v>-75.659877100000003</v>
      </c>
    </row>
    <row r="75" spans="1:98" x14ac:dyDescent="0.3">
      <c r="A75" t="s">
        <v>518</v>
      </c>
      <c r="C75">
        <v>6005</v>
      </c>
      <c r="D75" t="s">
        <v>499</v>
      </c>
      <c r="E75">
        <v>5</v>
      </c>
      <c r="F75" t="s">
        <v>519</v>
      </c>
      <c r="G75" t="s">
        <v>520</v>
      </c>
      <c r="H75" t="s">
        <v>111</v>
      </c>
      <c r="I75" t="s">
        <v>521</v>
      </c>
      <c r="J75" t="s">
        <v>522</v>
      </c>
      <c r="K75">
        <v>-1</v>
      </c>
      <c r="L75">
        <v>-1</v>
      </c>
      <c r="M75" t="s">
        <v>523</v>
      </c>
      <c r="N75">
        <v>2179348900</v>
      </c>
      <c r="O75">
        <v>106275</v>
      </c>
      <c r="P75">
        <v>2659718200</v>
      </c>
      <c r="Q75">
        <v>137984</v>
      </c>
      <c r="R75">
        <v>2995828600</v>
      </c>
      <c r="S75">
        <v>176893</v>
      </c>
      <c r="T75">
        <v>2881114300</v>
      </c>
      <c r="U75">
        <v>180523</v>
      </c>
      <c r="V75">
        <v>2202890300</v>
      </c>
      <c r="W75">
        <v>108380</v>
      </c>
      <c r="X75">
        <v>2075454500</v>
      </c>
      <c r="Y75">
        <v>123667</v>
      </c>
      <c r="Z75">
        <v>2241534300</v>
      </c>
      <c r="AA75">
        <v>123520</v>
      </c>
      <c r="AB75">
        <v>2525151600</v>
      </c>
      <c r="AC75">
        <v>142183</v>
      </c>
      <c r="AD75">
        <v>2311119100</v>
      </c>
      <c r="AE75">
        <v>120986</v>
      </c>
      <c r="AF75">
        <v>2616115400</v>
      </c>
      <c r="AG75">
        <v>141380</v>
      </c>
      <c r="AH75">
        <v>2594435300</v>
      </c>
      <c r="AI75">
        <v>143992</v>
      </c>
      <c r="AJ75">
        <v>2332188600</v>
      </c>
      <c r="AK75">
        <v>118759</v>
      </c>
      <c r="AL75">
        <v>2780284500</v>
      </c>
      <c r="AM75">
        <v>4912.6000000000004</v>
      </c>
      <c r="AN75">
        <v>3022298800</v>
      </c>
      <c r="AO75">
        <v>4874.83871</v>
      </c>
      <c r="AP75">
        <v>3379519800</v>
      </c>
      <c r="AQ75">
        <v>6047.1290319999998</v>
      </c>
      <c r="AR75">
        <v>3056164100</v>
      </c>
      <c r="AS75">
        <v>5824.6774189999996</v>
      </c>
      <c r="AT75">
        <v>2518718400</v>
      </c>
      <c r="AU75">
        <v>4138.4642860000004</v>
      </c>
      <c r="AV75">
        <v>2967331700</v>
      </c>
      <c r="AW75">
        <v>4925.580645</v>
      </c>
      <c r="AX75">
        <v>2880396000</v>
      </c>
      <c r="AY75">
        <v>4994.0333330000003</v>
      </c>
      <c r="AZ75">
        <v>2666404200</v>
      </c>
      <c r="BA75">
        <v>4107.7741939999996</v>
      </c>
      <c r="BB75">
        <v>2724550300</v>
      </c>
      <c r="BC75">
        <v>4247.3225810000004</v>
      </c>
      <c r="BD75">
        <v>2986200300</v>
      </c>
      <c r="BE75">
        <v>4838.7333330000001</v>
      </c>
      <c r="BF75">
        <v>2978141400</v>
      </c>
      <c r="BG75">
        <v>4768.6129030000002</v>
      </c>
      <c r="BH75">
        <v>2714200700</v>
      </c>
      <c r="BI75">
        <v>4285.8333329999996</v>
      </c>
      <c r="BJ75">
        <v>2954775000</v>
      </c>
      <c r="BK75">
        <v>133044</v>
      </c>
      <c r="BL75">
        <v>3251137300</v>
      </c>
      <c r="BM75">
        <v>153711</v>
      </c>
      <c r="BN75">
        <v>0</v>
      </c>
      <c r="BO75">
        <v>0</v>
      </c>
      <c r="BP75">
        <v>3688295900</v>
      </c>
      <c r="BQ75">
        <v>199901</v>
      </c>
      <c r="BR75">
        <v>2777453500</v>
      </c>
      <c r="BS75">
        <v>121191</v>
      </c>
      <c r="BT75">
        <v>3225318900</v>
      </c>
      <c r="BU75">
        <v>157154</v>
      </c>
      <c r="BV75">
        <v>3058124300</v>
      </c>
      <c r="BW75">
        <v>151143</v>
      </c>
      <c r="BX75">
        <v>3150096600</v>
      </c>
      <c r="BY75">
        <v>154535</v>
      </c>
      <c r="BZ75">
        <v>2842038700</v>
      </c>
      <c r="CA75">
        <v>128955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12100</v>
      </c>
      <c r="CI75">
        <v>19100</v>
      </c>
      <c r="CJ75">
        <v>16700</v>
      </c>
      <c r="CK75">
        <v>20800</v>
      </c>
      <c r="CL75">
        <v>41600</v>
      </c>
      <c r="CM75">
        <v>59300</v>
      </c>
      <c r="CN75">
        <v>59300</v>
      </c>
      <c r="CO75">
        <v>0</v>
      </c>
      <c r="CP75">
        <v>0</v>
      </c>
      <c r="CQ75">
        <v>0</v>
      </c>
      <c r="CR75">
        <v>0</v>
      </c>
      <c r="CS75">
        <v>6.1246070980000002</v>
      </c>
      <c r="CT75">
        <v>-75.243039629999998</v>
      </c>
    </row>
    <row r="76" spans="1:98" x14ac:dyDescent="0.3">
      <c r="A76" t="s">
        <v>524</v>
      </c>
      <c r="B76" t="s">
        <v>525</v>
      </c>
      <c r="C76">
        <v>5601</v>
      </c>
      <c r="D76" t="s">
        <v>499</v>
      </c>
      <c r="E76">
        <v>5</v>
      </c>
      <c r="F76" t="s">
        <v>526</v>
      </c>
      <c r="G76" t="s">
        <v>520</v>
      </c>
      <c r="H76" t="s">
        <v>103</v>
      </c>
      <c r="I76" t="s">
        <v>527</v>
      </c>
      <c r="J76" t="s">
        <v>522</v>
      </c>
      <c r="K76" t="s">
        <v>528</v>
      </c>
      <c r="L76" t="s">
        <v>528</v>
      </c>
      <c r="M76" t="s">
        <v>529</v>
      </c>
      <c r="N76">
        <v>2073356300</v>
      </c>
      <c r="O76">
        <v>265708</v>
      </c>
      <c r="P76">
        <v>2294727200</v>
      </c>
      <c r="Q76">
        <v>292965</v>
      </c>
      <c r="R76">
        <v>2678947000</v>
      </c>
      <c r="S76">
        <v>338457</v>
      </c>
      <c r="T76">
        <v>2169139600</v>
      </c>
      <c r="U76">
        <v>276928</v>
      </c>
      <c r="V76">
        <v>2069371300</v>
      </c>
      <c r="W76">
        <v>262642</v>
      </c>
      <c r="X76">
        <v>2302155100</v>
      </c>
      <c r="Y76">
        <v>293479</v>
      </c>
      <c r="Z76">
        <v>2187414400</v>
      </c>
      <c r="AA76">
        <v>277802</v>
      </c>
      <c r="AB76">
        <v>2212855600</v>
      </c>
      <c r="AC76">
        <v>282694</v>
      </c>
      <c r="AD76">
        <v>2234760700</v>
      </c>
      <c r="AE76">
        <v>286889</v>
      </c>
      <c r="AF76">
        <v>2389195200</v>
      </c>
      <c r="AG76">
        <v>300545</v>
      </c>
      <c r="AH76">
        <v>2378790800</v>
      </c>
      <c r="AI76">
        <v>298662</v>
      </c>
      <c r="AJ76">
        <v>2194619500</v>
      </c>
      <c r="AK76">
        <v>281103</v>
      </c>
      <c r="AL76">
        <v>2387348000</v>
      </c>
      <c r="AM76">
        <v>9586.7666669999999</v>
      </c>
      <c r="AN76">
        <v>2540439500</v>
      </c>
      <c r="AO76">
        <v>9852.0645160000004</v>
      </c>
      <c r="AP76">
        <v>2785852100</v>
      </c>
      <c r="AQ76">
        <v>10823.58065</v>
      </c>
      <c r="AR76">
        <v>3082409700</v>
      </c>
      <c r="AS76">
        <v>10999.77419</v>
      </c>
      <c r="AT76">
        <v>2269321300</v>
      </c>
      <c r="AU76">
        <v>9743.3214289999996</v>
      </c>
      <c r="AV76">
        <v>2520789900</v>
      </c>
      <c r="AW76">
        <v>9832.5161289999996</v>
      </c>
      <c r="AX76">
        <v>2406328900</v>
      </c>
      <c r="AY76">
        <v>9696.1666669999995</v>
      </c>
      <c r="AZ76">
        <v>2421020100</v>
      </c>
      <c r="BA76">
        <v>9420.9677420000007</v>
      </c>
      <c r="BB76">
        <v>2460498800</v>
      </c>
      <c r="BC76">
        <v>9592.580645</v>
      </c>
      <c r="BD76">
        <v>2498381800</v>
      </c>
      <c r="BE76">
        <v>9979.5</v>
      </c>
      <c r="BF76">
        <v>2479917900</v>
      </c>
      <c r="BG76">
        <v>9584.9677420000007</v>
      </c>
      <c r="BH76">
        <v>2365589700</v>
      </c>
      <c r="BI76">
        <v>9488</v>
      </c>
      <c r="BJ76">
        <v>2603061900</v>
      </c>
      <c r="BK76">
        <v>302718</v>
      </c>
      <c r="BL76">
        <v>2878109500</v>
      </c>
      <c r="BM76">
        <v>335476</v>
      </c>
      <c r="BN76">
        <v>3033447900</v>
      </c>
      <c r="BO76">
        <v>354137</v>
      </c>
      <c r="BP76">
        <v>2564814100</v>
      </c>
      <c r="BQ76">
        <v>297229</v>
      </c>
      <c r="BR76">
        <v>2384960200</v>
      </c>
      <c r="BS76">
        <v>277374</v>
      </c>
      <c r="BT76">
        <v>2754044300</v>
      </c>
      <c r="BU76">
        <v>320236</v>
      </c>
      <c r="BV76">
        <v>2651667300</v>
      </c>
      <c r="BW76">
        <v>308317</v>
      </c>
      <c r="BX76">
        <v>2666352800</v>
      </c>
      <c r="BY76">
        <v>310213</v>
      </c>
      <c r="BZ76">
        <v>2656346000</v>
      </c>
      <c r="CA76">
        <v>309656</v>
      </c>
      <c r="CB76">
        <v>2787881700</v>
      </c>
      <c r="CC76">
        <v>323582</v>
      </c>
      <c r="CD76">
        <v>2729115900</v>
      </c>
      <c r="CE76">
        <v>316377</v>
      </c>
      <c r="CF76">
        <v>2758373000</v>
      </c>
      <c r="CG76">
        <v>320596</v>
      </c>
      <c r="CH76">
        <v>8700</v>
      </c>
      <c r="CI76">
        <v>10500</v>
      </c>
      <c r="CJ76">
        <v>10500</v>
      </c>
      <c r="CK76">
        <v>10500</v>
      </c>
      <c r="CL76">
        <v>23300</v>
      </c>
      <c r="CM76">
        <v>31400</v>
      </c>
      <c r="CN76">
        <v>35100</v>
      </c>
      <c r="CO76">
        <v>0</v>
      </c>
      <c r="CP76">
        <v>0</v>
      </c>
      <c r="CQ76">
        <v>0</v>
      </c>
      <c r="CR76">
        <v>0</v>
      </c>
      <c r="CS76">
        <v>6.150673018</v>
      </c>
      <c r="CT76">
        <v>-75.531257389999993</v>
      </c>
    </row>
    <row r="77" spans="1:98" x14ac:dyDescent="0.3">
      <c r="A77" t="s">
        <v>530</v>
      </c>
      <c r="B77" t="s">
        <v>282</v>
      </c>
      <c r="C77" t="s">
        <v>531</v>
      </c>
      <c r="D77" t="s">
        <v>532</v>
      </c>
      <c r="E77">
        <v>68</v>
      </c>
      <c r="F77" t="s">
        <v>533</v>
      </c>
      <c r="G77" t="s">
        <v>456</v>
      </c>
      <c r="H77" t="s">
        <v>111</v>
      </c>
      <c r="I77" t="s">
        <v>534</v>
      </c>
      <c r="J77" t="s">
        <v>457</v>
      </c>
      <c r="K77">
        <v>-1</v>
      </c>
      <c r="L77">
        <v>-1</v>
      </c>
      <c r="M77" t="s">
        <v>535</v>
      </c>
      <c r="N77">
        <v>1004880600</v>
      </c>
      <c r="O77">
        <v>90122</v>
      </c>
      <c r="P77">
        <v>1159787900</v>
      </c>
      <c r="Q77">
        <v>110136</v>
      </c>
      <c r="R77">
        <v>1411113950</v>
      </c>
      <c r="S77">
        <v>146394</v>
      </c>
      <c r="T77">
        <v>1442324300</v>
      </c>
      <c r="U77">
        <v>157019</v>
      </c>
      <c r="V77">
        <v>998620400</v>
      </c>
      <c r="W77">
        <v>90282</v>
      </c>
      <c r="X77">
        <v>887747350</v>
      </c>
      <c r="Y77">
        <v>100525</v>
      </c>
      <c r="Z77">
        <v>1025016400</v>
      </c>
      <c r="AA77">
        <v>103607</v>
      </c>
      <c r="AB77">
        <v>1249988500</v>
      </c>
      <c r="AC77">
        <v>126134</v>
      </c>
      <c r="AD77">
        <v>1099647850</v>
      </c>
      <c r="AE77">
        <v>103540</v>
      </c>
      <c r="AF77">
        <v>1198786200</v>
      </c>
      <c r="AG77">
        <v>112604</v>
      </c>
      <c r="AH77">
        <v>1216323800</v>
      </c>
      <c r="AI77">
        <v>117547</v>
      </c>
      <c r="AJ77">
        <v>1102602800</v>
      </c>
      <c r="AK77">
        <v>100409</v>
      </c>
      <c r="AL77">
        <v>1343976900</v>
      </c>
      <c r="AM77">
        <v>4264.3</v>
      </c>
      <c r="AN77">
        <v>0</v>
      </c>
      <c r="AO77">
        <v>0</v>
      </c>
      <c r="AP77">
        <v>0</v>
      </c>
      <c r="AQ77">
        <v>0</v>
      </c>
      <c r="AR77">
        <v>1571536500</v>
      </c>
      <c r="AS77">
        <v>5181.9354839999996</v>
      </c>
      <c r="AT77">
        <v>1079101200</v>
      </c>
      <c r="AU77">
        <v>3350.7142859999999</v>
      </c>
      <c r="AV77">
        <v>0</v>
      </c>
      <c r="AW77">
        <v>0</v>
      </c>
      <c r="AX77">
        <v>1256759500</v>
      </c>
      <c r="AY77">
        <v>3869.4666670000001</v>
      </c>
      <c r="AZ77">
        <v>1188110800</v>
      </c>
      <c r="BA77">
        <v>3344.3548390000001</v>
      </c>
      <c r="BB77">
        <v>1180928100</v>
      </c>
      <c r="BC77">
        <v>3350.8709680000002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8200</v>
      </c>
      <c r="CI77">
        <v>8900</v>
      </c>
      <c r="CJ77">
        <v>22900</v>
      </c>
      <c r="CK77">
        <v>28500</v>
      </c>
      <c r="CL77">
        <v>33300</v>
      </c>
      <c r="CM77">
        <v>0</v>
      </c>
      <c r="CN77">
        <v>0</v>
      </c>
      <c r="CO77">
        <v>0</v>
      </c>
      <c r="CP77">
        <v>0</v>
      </c>
      <c r="CQ77">
        <v>9300</v>
      </c>
      <c r="CR77">
        <v>9500</v>
      </c>
      <c r="CS77">
        <v>6.1782364190000001</v>
      </c>
      <c r="CT77">
        <v>-73.333289570000005</v>
      </c>
    </row>
    <row r="78" spans="1:98" x14ac:dyDescent="0.3">
      <c r="A78" t="s">
        <v>536</v>
      </c>
      <c r="B78" t="s">
        <v>537</v>
      </c>
      <c r="C78">
        <v>4511</v>
      </c>
      <c r="D78" t="s">
        <v>532</v>
      </c>
      <c r="E78">
        <v>68</v>
      </c>
      <c r="F78" t="s">
        <v>538</v>
      </c>
      <c r="G78" t="s">
        <v>539</v>
      </c>
      <c r="H78" t="s">
        <v>111</v>
      </c>
      <c r="I78" t="s">
        <v>540</v>
      </c>
      <c r="J78" t="s">
        <v>541</v>
      </c>
      <c r="K78">
        <v>3165298178</v>
      </c>
      <c r="L78">
        <v>-1</v>
      </c>
      <c r="M78" t="s">
        <v>542</v>
      </c>
      <c r="N78">
        <v>2320200600</v>
      </c>
      <c r="O78">
        <v>108724</v>
      </c>
      <c r="P78">
        <v>2513316200</v>
      </c>
      <c r="Q78">
        <v>120791</v>
      </c>
      <c r="R78">
        <v>2693019300</v>
      </c>
      <c r="S78">
        <v>151874</v>
      </c>
      <c r="T78">
        <v>2738295800</v>
      </c>
      <c r="U78">
        <v>169766</v>
      </c>
      <c r="V78">
        <v>2218692000</v>
      </c>
      <c r="W78">
        <v>105671</v>
      </c>
      <c r="X78">
        <v>2207636300</v>
      </c>
      <c r="Y78">
        <v>115016</v>
      </c>
      <c r="Z78">
        <v>2359300700</v>
      </c>
      <c r="AA78">
        <v>116855</v>
      </c>
      <c r="AB78">
        <v>2386408900</v>
      </c>
      <c r="AC78">
        <v>125325</v>
      </c>
      <c r="AD78">
        <v>2242007100</v>
      </c>
      <c r="AE78">
        <v>108422</v>
      </c>
      <c r="AF78">
        <v>2390373500</v>
      </c>
      <c r="AG78">
        <v>118375</v>
      </c>
      <c r="AH78">
        <v>2612223000</v>
      </c>
      <c r="AI78">
        <v>128699</v>
      </c>
      <c r="AJ78">
        <v>2460887800</v>
      </c>
      <c r="AK78">
        <v>117151</v>
      </c>
      <c r="AL78">
        <v>2507967400</v>
      </c>
      <c r="AM78">
        <v>4038.333333</v>
      </c>
      <c r="AN78">
        <v>2470883900</v>
      </c>
      <c r="AO78">
        <v>3601.3548390000001</v>
      </c>
      <c r="AP78">
        <v>0</v>
      </c>
      <c r="AQ78">
        <v>0</v>
      </c>
      <c r="AR78">
        <v>3011945100</v>
      </c>
      <c r="AS78">
        <v>5610.3225810000004</v>
      </c>
      <c r="AT78">
        <v>2254471100</v>
      </c>
      <c r="AU78">
        <v>3584.7142859999999</v>
      </c>
      <c r="AV78">
        <v>2437281600</v>
      </c>
      <c r="AW78">
        <v>3654.2903230000002</v>
      </c>
      <c r="AX78">
        <v>2481824500</v>
      </c>
      <c r="AY78">
        <v>3804.3666669999998</v>
      </c>
      <c r="AZ78">
        <v>2439939300</v>
      </c>
      <c r="BA78">
        <v>3441.8064519999998</v>
      </c>
      <c r="BB78">
        <v>2375449500</v>
      </c>
      <c r="BC78">
        <v>3351.9032259999999</v>
      </c>
      <c r="BD78">
        <v>0</v>
      </c>
      <c r="BE78">
        <v>0</v>
      </c>
      <c r="BF78">
        <v>1676435400</v>
      </c>
      <c r="BG78">
        <v>3939.9</v>
      </c>
      <c r="BH78">
        <v>2439535000</v>
      </c>
      <c r="BI78">
        <v>3614.666667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10500</v>
      </c>
      <c r="CI78">
        <v>13300</v>
      </c>
      <c r="CJ78">
        <v>31200</v>
      </c>
      <c r="CK78">
        <v>37400</v>
      </c>
      <c r="CL78">
        <v>43900</v>
      </c>
      <c r="CM78">
        <v>0</v>
      </c>
      <c r="CN78">
        <v>0</v>
      </c>
      <c r="CO78">
        <v>0</v>
      </c>
      <c r="CP78">
        <v>0</v>
      </c>
      <c r="CQ78">
        <v>9300</v>
      </c>
      <c r="CR78">
        <v>9500</v>
      </c>
      <c r="CS78">
        <v>6.2947139930000002</v>
      </c>
      <c r="CT78">
        <v>-74.456991840000001</v>
      </c>
    </row>
    <row r="79" spans="1:98" x14ac:dyDescent="0.3">
      <c r="A79" t="s">
        <v>543</v>
      </c>
      <c r="B79" t="s">
        <v>544</v>
      </c>
      <c r="D79" t="s">
        <v>499</v>
      </c>
      <c r="E79">
        <v>5</v>
      </c>
      <c r="F79" t="s">
        <v>545</v>
      </c>
      <c r="G79" t="s">
        <v>546</v>
      </c>
      <c r="H79" t="s">
        <v>103</v>
      </c>
      <c r="I79" t="s">
        <v>547</v>
      </c>
      <c r="J79" t="s">
        <v>548</v>
      </c>
      <c r="K79" t="s">
        <v>549</v>
      </c>
      <c r="L79" t="s">
        <v>550</v>
      </c>
      <c r="M79" t="s">
        <v>551</v>
      </c>
      <c r="N79">
        <v>0</v>
      </c>
      <c r="O79">
        <v>0</v>
      </c>
      <c r="P79">
        <v>1695942450</v>
      </c>
      <c r="Q79">
        <v>102953</v>
      </c>
      <c r="R79">
        <v>2119734528</v>
      </c>
      <c r="S79">
        <v>136925</v>
      </c>
      <c r="T79">
        <v>0</v>
      </c>
      <c r="U79">
        <v>0</v>
      </c>
      <c r="V79">
        <v>0</v>
      </c>
      <c r="W79">
        <v>0</v>
      </c>
      <c r="X79">
        <v>1748023400</v>
      </c>
      <c r="Y79">
        <v>111671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1660905200</v>
      </c>
      <c r="AG79">
        <v>103944</v>
      </c>
      <c r="AH79">
        <v>1791859100</v>
      </c>
      <c r="AI79">
        <v>113155</v>
      </c>
      <c r="AJ79">
        <v>1593378200</v>
      </c>
      <c r="AK79">
        <v>95336</v>
      </c>
      <c r="AL79">
        <v>1954679900</v>
      </c>
      <c r="AM79">
        <v>3873.1333330000002</v>
      </c>
      <c r="AN79">
        <v>1838369500</v>
      </c>
      <c r="AO79">
        <v>3441.0322580000002</v>
      </c>
      <c r="AP79">
        <v>2471531500</v>
      </c>
      <c r="AQ79">
        <v>4824.9354839999996</v>
      </c>
      <c r="AR79">
        <v>2097589250</v>
      </c>
      <c r="AS79">
        <v>4202.3548389999996</v>
      </c>
      <c r="AT79">
        <v>1609127450</v>
      </c>
      <c r="AU79">
        <v>3275.1071430000002</v>
      </c>
      <c r="AV79">
        <v>1981341750</v>
      </c>
      <c r="AW79">
        <v>3794.9354840000001</v>
      </c>
      <c r="AX79">
        <v>1891626300</v>
      </c>
      <c r="AY79">
        <v>3756.4333329999999</v>
      </c>
      <c r="AZ79">
        <v>1772398400</v>
      </c>
      <c r="BA79">
        <v>3241.5483869999998</v>
      </c>
      <c r="BB79">
        <v>1638329300</v>
      </c>
      <c r="BC79">
        <v>3101.16129</v>
      </c>
      <c r="BD79">
        <v>1902702500</v>
      </c>
      <c r="BE79">
        <v>3679.5333329999999</v>
      </c>
      <c r="BF79">
        <v>1878220700</v>
      </c>
      <c r="BG79">
        <v>3526.8709680000002</v>
      </c>
      <c r="BH79">
        <v>1720362100</v>
      </c>
      <c r="BI79">
        <v>3335.9333329999999</v>
      </c>
      <c r="BJ79">
        <v>1722756300</v>
      </c>
      <c r="BK79">
        <v>95059</v>
      </c>
      <c r="BL79">
        <v>1945408300</v>
      </c>
      <c r="BM79">
        <v>109774</v>
      </c>
      <c r="BN79">
        <v>2620090900</v>
      </c>
      <c r="BO79">
        <v>153358</v>
      </c>
      <c r="BP79">
        <v>1975223400</v>
      </c>
      <c r="BQ79">
        <v>115449</v>
      </c>
      <c r="BR79">
        <v>1686556800</v>
      </c>
      <c r="BS79">
        <v>92218</v>
      </c>
      <c r="BT79">
        <v>2077614300</v>
      </c>
      <c r="BU79">
        <v>116300</v>
      </c>
      <c r="BV79">
        <v>2661981900</v>
      </c>
      <c r="BW79">
        <v>140738</v>
      </c>
      <c r="BX79">
        <v>2148234600</v>
      </c>
      <c r="BY79">
        <v>123030</v>
      </c>
      <c r="BZ79">
        <v>1894166600</v>
      </c>
      <c r="CA79">
        <v>100790</v>
      </c>
      <c r="CB79">
        <v>1990148700</v>
      </c>
      <c r="CC79">
        <v>111805</v>
      </c>
      <c r="CD79">
        <v>2064759100</v>
      </c>
      <c r="CE79">
        <v>114361</v>
      </c>
      <c r="CF79">
        <v>1852019300</v>
      </c>
      <c r="CG79">
        <v>102910</v>
      </c>
      <c r="CH79">
        <v>16200</v>
      </c>
      <c r="CI79">
        <v>18300</v>
      </c>
      <c r="CJ79">
        <v>39900</v>
      </c>
      <c r="CK79">
        <v>51900</v>
      </c>
      <c r="CL79">
        <v>62100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6300</v>
      </c>
      <c r="CS79">
        <v>6.2970650099999999</v>
      </c>
      <c r="CT79">
        <v>-75.654048959999997</v>
      </c>
    </row>
    <row r="80" spans="1:98" x14ac:dyDescent="0.3">
      <c r="A80" t="s">
        <v>552</v>
      </c>
      <c r="B80" t="s">
        <v>544</v>
      </c>
      <c r="D80" t="s">
        <v>499</v>
      </c>
      <c r="E80">
        <v>5</v>
      </c>
      <c r="F80" t="s">
        <v>553</v>
      </c>
      <c r="G80" t="s">
        <v>546</v>
      </c>
      <c r="H80" t="s">
        <v>103</v>
      </c>
      <c r="I80" t="s">
        <v>547</v>
      </c>
      <c r="J80" t="s">
        <v>548</v>
      </c>
      <c r="K80" t="s">
        <v>550</v>
      </c>
      <c r="L80" t="s">
        <v>550</v>
      </c>
      <c r="M80" t="s">
        <v>554</v>
      </c>
      <c r="N80">
        <v>0</v>
      </c>
      <c r="O80">
        <v>0</v>
      </c>
      <c r="P80">
        <v>1684191400</v>
      </c>
      <c r="Q80">
        <v>102756</v>
      </c>
      <c r="R80">
        <v>1751298372</v>
      </c>
      <c r="S80">
        <v>111372</v>
      </c>
      <c r="T80">
        <v>0</v>
      </c>
      <c r="U80">
        <v>0</v>
      </c>
      <c r="V80">
        <v>0</v>
      </c>
      <c r="W80">
        <v>0</v>
      </c>
      <c r="X80">
        <v>1773989500</v>
      </c>
      <c r="Y80">
        <v>113653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1639931100</v>
      </c>
      <c r="AG80">
        <v>103254</v>
      </c>
      <c r="AH80">
        <v>1801628300</v>
      </c>
      <c r="AI80">
        <v>114494</v>
      </c>
      <c r="AJ80">
        <v>1566355200</v>
      </c>
      <c r="AK80">
        <v>94356</v>
      </c>
      <c r="AL80">
        <v>1831072700</v>
      </c>
      <c r="AM80">
        <v>3621.0333329999999</v>
      </c>
      <c r="AN80">
        <v>1811144400</v>
      </c>
      <c r="AO80">
        <v>3412.5483869999998</v>
      </c>
      <c r="AP80">
        <v>2248674700</v>
      </c>
      <c r="AQ80">
        <v>4325.6129030000002</v>
      </c>
      <c r="AR80">
        <v>2292398450</v>
      </c>
      <c r="AS80">
        <v>4675.258065</v>
      </c>
      <c r="AT80">
        <v>1595590300</v>
      </c>
      <c r="AU80">
        <v>3266.75</v>
      </c>
      <c r="AV80">
        <v>2007886900</v>
      </c>
      <c r="AW80">
        <v>3879.6129030000002</v>
      </c>
      <c r="AX80">
        <v>1828865600</v>
      </c>
      <c r="AY80">
        <v>3640.666667</v>
      </c>
      <c r="AZ80">
        <v>1752745500</v>
      </c>
      <c r="BA80">
        <v>3219.2903230000002</v>
      </c>
      <c r="BB80">
        <v>1742241300</v>
      </c>
      <c r="BC80">
        <v>3353.8709680000002</v>
      </c>
      <c r="BD80">
        <v>1918124700</v>
      </c>
      <c r="BE80">
        <v>3691.6333330000002</v>
      </c>
      <c r="BF80">
        <v>1933224000</v>
      </c>
      <c r="BG80">
        <v>3660.741935</v>
      </c>
      <c r="BH80">
        <v>1669604500</v>
      </c>
      <c r="BI80">
        <v>3243.4</v>
      </c>
      <c r="BJ80">
        <v>1830973500</v>
      </c>
      <c r="BK80">
        <v>102598</v>
      </c>
      <c r="BL80">
        <v>1919259700</v>
      </c>
      <c r="BM80">
        <v>108994</v>
      </c>
      <c r="BN80">
        <v>2386973300</v>
      </c>
      <c r="BO80">
        <v>137566</v>
      </c>
      <c r="BP80">
        <v>2069127800</v>
      </c>
      <c r="BQ80">
        <v>122738</v>
      </c>
      <c r="BR80">
        <v>1665738300</v>
      </c>
      <c r="BS80">
        <v>91246</v>
      </c>
      <c r="BT80">
        <v>2274093700</v>
      </c>
      <c r="BU80">
        <v>128548</v>
      </c>
      <c r="BV80">
        <v>2574916900</v>
      </c>
      <c r="BW80">
        <v>132218</v>
      </c>
      <c r="BX80">
        <v>2003782700</v>
      </c>
      <c r="BY80">
        <v>114366</v>
      </c>
      <c r="BZ80">
        <v>2035593900</v>
      </c>
      <c r="CA80">
        <v>110179</v>
      </c>
      <c r="CB80">
        <v>2002961500</v>
      </c>
      <c r="CC80">
        <v>111665</v>
      </c>
      <c r="CD80">
        <v>2058098800</v>
      </c>
      <c r="CE80">
        <v>114501</v>
      </c>
      <c r="CF80">
        <v>1902985700</v>
      </c>
      <c r="CG80">
        <v>105747</v>
      </c>
      <c r="CH80">
        <v>16200</v>
      </c>
      <c r="CI80">
        <v>18300</v>
      </c>
      <c r="CJ80">
        <v>39900</v>
      </c>
      <c r="CK80">
        <v>51900</v>
      </c>
      <c r="CL80">
        <v>62100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6300</v>
      </c>
      <c r="CS80">
        <v>6.3263151129999997</v>
      </c>
      <c r="CT80">
        <v>-75.688606559999997</v>
      </c>
    </row>
    <row r="81" spans="1:98" x14ac:dyDescent="0.3">
      <c r="A81" t="s">
        <v>555</v>
      </c>
      <c r="B81" t="s">
        <v>556</v>
      </c>
      <c r="C81">
        <v>6004</v>
      </c>
      <c r="D81" t="s">
        <v>499</v>
      </c>
      <c r="E81">
        <v>5</v>
      </c>
      <c r="F81" t="s">
        <v>557</v>
      </c>
      <c r="G81" t="s">
        <v>520</v>
      </c>
      <c r="H81" t="s">
        <v>103</v>
      </c>
      <c r="I81" t="s">
        <v>558</v>
      </c>
      <c r="J81" t="s">
        <v>522</v>
      </c>
      <c r="K81" t="s">
        <v>559</v>
      </c>
      <c r="L81" t="s">
        <v>560</v>
      </c>
      <c r="M81" t="s">
        <v>561</v>
      </c>
      <c r="N81">
        <v>7765660000</v>
      </c>
      <c r="O81">
        <v>536188</v>
      </c>
      <c r="P81">
        <v>9066145900</v>
      </c>
      <c r="Q81">
        <v>634257</v>
      </c>
      <c r="R81">
        <v>8306219100</v>
      </c>
      <c r="S81">
        <v>600295</v>
      </c>
      <c r="T81">
        <v>9101842100</v>
      </c>
      <c r="U81">
        <v>679452</v>
      </c>
      <c r="V81">
        <v>7656559900</v>
      </c>
      <c r="W81">
        <v>531865</v>
      </c>
      <c r="X81">
        <v>7880164700</v>
      </c>
      <c r="Y81">
        <v>597034</v>
      </c>
      <c r="Z81">
        <v>8125945900</v>
      </c>
      <c r="AA81">
        <v>588643</v>
      </c>
      <c r="AB81">
        <v>8433963600</v>
      </c>
      <c r="AC81">
        <v>608554</v>
      </c>
      <c r="AD81">
        <v>8359895300</v>
      </c>
      <c r="AE81">
        <v>596588</v>
      </c>
      <c r="AF81">
        <v>7253507600</v>
      </c>
      <c r="AG81">
        <v>497690</v>
      </c>
      <c r="AH81">
        <v>7678974400</v>
      </c>
      <c r="AI81">
        <v>546704</v>
      </c>
      <c r="AJ81">
        <v>8251193800</v>
      </c>
      <c r="AK81">
        <v>579692</v>
      </c>
      <c r="AL81">
        <v>8827077200</v>
      </c>
      <c r="AM81">
        <v>19516.400000000001</v>
      </c>
      <c r="AN81">
        <v>9614897200</v>
      </c>
      <c r="AO81">
        <v>20129.48387</v>
      </c>
      <c r="AP81">
        <v>10415413400</v>
      </c>
      <c r="AQ81">
        <v>22774.70968</v>
      </c>
      <c r="AR81">
        <v>3646261000</v>
      </c>
      <c r="AS81">
        <v>7080.1290319999998</v>
      </c>
      <c r="AT81">
        <v>8013834600</v>
      </c>
      <c r="AU81">
        <v>18141.42857</v>
      </c>
      <c r="AV81">
        <v>9669897200</v>
      </c>
      <c r="AW81">
        <v>20633.03226</v>
      </c>
      <c r="AX81">
        <v>9099981800</v>
      </c>
      <c r="AY81">
        <v>19970.266670000001</v>
      </c>
      <c r="AZ81">
        <v>8766227400</v>
      </c>
      <c r="BA81">
        <v>18138.74194</v>
      </c>
      <c r="BB81">
        <v>8992837500</v>
      </c>
      <c r="BC81">
        <v>18868.54839</v>
      </c>
      <c r="BD81">
        <v>9382159500</v>
      </c>
      <c r="BE81">
        <v>20216.8</v>
      </c>
      <c r="BF81">
        <v>9300313600</v>
      </c>
      <c r="BG81">
        <v>19466.54839</v>
      </c>
      <c r="BH81">
        <v>8889648000</v>
      </c>
      <c r="BI81">
        <v>18970.733329999999</v>
      </c>
      <c r="BJ81">
        <v>9608647200</v>
      </c>
      <c r="BK81">
        <v>588284</v>
      </c>
      <c r="BL81">
        <v>10752452200</v>
      </c>
      <c r="BM81">
        <v>674263</v>
      </c>
      <c r="BN81">
        <v>11713169300</v>
      </c>
      <c r="BO81">
        <v>764383</v>
      </c>
      <c r="BP81">
        <v>10725265200</v>
      </c>
      <c r="BQ81">
        <v>691087</v>
      </c>
      <c r="BR81">
        <v>9008453200</v>
      </c>
      <c r="BS81">
        <v>549527</v>
      </c>
      <c r="BT81">
        <v>10648860000</v>
      </c>
      <c r="BU81">
        <v>674174</v>
      </c>
      <c r="BV81">
        <v>10224871200</v>
      </c>
      <c r="BW81">
        <v>647580</v>
      </c>
      <c r="BX81">
        <v>10061257800</v>
      </c>
      <c r="BY81">
        <v>639142</v>
      </c>
      <c r="BZ81">
        <v>9756123700</v>
      </c>
      <c r="CA81">
        <v>602788</v>
      </c>
      <c r="CB81">
        <v>10413150300</v>
      </c>
      <c r="CC81">
        <v>647119</v>
      </c>
      <c r="CD81">
        <v>10505361800</v>
      </c>
      <c r="CE81">
        <v>651998</v>
      </c>
      <c r="CF81">
        <v>10022595700</v>
      </c>
      <c r="CG81">
        <v>621268</v>
      </c>
      <c r="CH81">
        <v>12000</v>
      </c>
      <c r="CI81">
        <v>20900</v>
      </c>
      <c r="CJ81">
        <v>16700</v>
      </c>
      <c r="CK81">
        <v>20900</v>
      </c>
      <c r="CL81">
        <v>41600</v>
      </c>
      <c r="CM81">
        <v>59300</v>
      </c>
      <c r="CN81">
        <v>59300</v>
      </c>
      <c r="CO81">
        <v>0</v>
      </c>
      <c r="CP81">
        <v>0</v>
      </c>
      <c r="CQ81">
        <v>0</v>
      </c>
      <c r="CR81">
        <v>0</v>
      </c>
      <c r="CS81">
        <v>6.3278978050000001</v>
      </c>
      <c r="CT81">
        <v>-75.515675049999999</v>
      </c>
    </row>
    <row r="82" spans="1:98" x14ac:dyDescent="0.3">
      <c r="A82" t="s">
        <v>562</v>
      </c>
      <c r="B82" t="s">
        <v>563</v>
      </c>
      <c r="C82">
        <v>6206</v>
      </c>
      <c r="D82" t="s">
        <v>499</v>
      </c>
      <c r="E82">
        <v>5</v>
      </c>
      <c r="F82" t="s">
        <v>564</v>
      </c>
      <c r="G82" t="s">
        <v>565</v>
      </c>
      <c r="H82" t="s">
        <v>103</v>
      </c>
      <c r="I82" t="s">
        <v>566</v>
      </c>
      <c r="J82" t="s">
        <v>567</v>
      </c>
      <c r="K82">
        <v>3183729221</v>
      </c>
      <c r="L82">
        <v>348326778</v>
      </c>
      <c r="M82" t="s">
        <v>568</v>
      </c>
      <c r="N82">
        <v>368256250</v>
      </c>
      <c r="O82">
        <v>38652</v>
      </c>
      <c r="P82">
        <v>415485550</v>
      </c>
      <c r="Q82">
        <v>44723</v>
      </c>
      <c r="R82">
        <v>500581150</v>
      </c>
      <c r="S82">
        <v>55099</v>
      </c>
      <c r="T82">
        <v>479799850</v>
      </c>
      <c r="U82">
        <v>54698</v>
      </c>
      <c r="V82">
        <v>343740900</v>
      </c>
      <c r="W82">
        <v>37056</v>
      </c>
      <c r="X82">
        <v>415804550</v>
      </c>
      <c r="Y82">
        <v>45056</v>
      </c>
      <c r="Z82">
        <v>415667250</v>
      </c>
      <c r="AA82">
        <v>45195</v>
      </c>
      <c r="AB82">
        <v>412839700</v>
      </c>
      <c r="AC82">
        <v>46528</v>
      </c>
      <c r="AD82">
        <v>388707600</v>
      </c>
      <c r="AE82">
        <v>42022</v>
      </c>
      <c r="AF82">
        <v>416386700</v>
      </c>
      <c r="AG82">
        <v>44390</v>
      </c>
      <c r="AH82">
        <v>426841100</v>
      </c>
      <c r="AI82">
        <v>46189</v>
      </c>
      <c r="AJ82">
        <v>374972200</v>
      </c>
      <c r="AK82">
        <v>40546</v>
      </c>
      <c r="AL82">
        <v>440529650</v>
      </c>
      <c r="AM82">
        <v>1549.2666670000001</v>
      </c>
      <c r="AN82">
        <v>415893250</v>
      </c>
      <c r="AO82">
        <v>1386.1290320000001</v>
      </c>
      <c r="AP82">
        <v>546898500</v>
      </c>
      <c r="AQ82">
        <v>1872.806452</v>
      </c>
      <c r="AR82">
        <v>587610850</v>
      </c>
      <c r="AS82">
        <v>1957.7096770000001</v>
      </c>
      <c r="AT82">
        <v>390357200</v>
      </c>
      <c r="AU82">
        <v>1385</v>
      </c>
      <c r="AV82">
        <v>435708700</v>
      </c>
      <c r="AW82">
        <v>1452.1290320000001</v>
      </c>
      <c r="AX82">
        <v>425395700</v>
      </c>
      <c r="AY82">
        <v>1472.5333330000001</v>
      </c>
      <c r="AZ82">
        <v>426187200</v>
      </c>
      <c r="BA82">
        <v>1370.6774190000001</v>
      </c>
      <c r="BB82">
        <v>410838850</v>
      </c>
      <c r="BC82">
        <v>1348.6774190000001</v>
      </c>
      <c r="BD82">
        <v>436259400</v>
      </c>
      <c r="BE82">
        <v>1485.633333</v>
      </c>
      <c r="BF82">
        <v>447014250</v>
      </c>
      <c r="BG82">
        <v>1483.0645159999999</v>
      </c>
      <c r="BH82">
        <v>409318000</v>
      </c>
      <c r="BI82">
        <v>1390.9666669999999</v>
      </c>
      <c r="BJ82">
        <v>479456100</v>
      </c>
      <c r="BK82">
        <v>46666</v>
      </c>
      <c r="BL82">
        <v>489252750</v>
      </c>
      <c r="BM82">
        <v>48233</v>
      </c>
      <c r="BN82">
        <v>577156100</v>
      </c>
      <c r="BO82">
        <v>60096</v>
      </c>
      <c r="BP82">
        <v>567245250</v>
      </c>
      <c r="BQ82">
        <v>60148</v>
      </c>
      <c r="BR82">
        <v>424609400</v>
      </c>
      <c r="BS82">
        <v>40511</v>
      </c>
      <c r="BT82">
        <v>514470550</v>
      </c>
      <c r="BU82">
        <v>50340</v>
      </c>
      <c r="BV82">
        <v>581561450</v>
      </c>
      <c r="BW82">
        <v>53995</v>
      </c>
      <c r="BX82">
        <v>490294400</v>
      </c>
      <c r="BY82">
        <v>48889</v>
      </c>
      <c r="BZ82">
        <v>488050050</v>
      </c>
      <c r="CA82">
        <v>46222</v>
      </c>
      <c r="CB82">
        <v>486971600</v>
      </c>
      <c r="CC82">
        <v>48311</v>
      </c>
      <c r="CD82">
        <v>526353800</v>
      </c>
      <c r="CE82">
        <v>51494</v>
      </c>
      <c r="CF82">
        <v>491273750</v>
      </c>
      <c r="CG82">
        <v>46965</v>
      </c>
      <c r="CH82">
        <v>8500</v>
      </c>
      <c r="CI82">
        <v>9300</v>
      </c>
      <c r="CJ82">
        <v>19500</v>
      </c>
      <c r="CK82">
        <v>24800</v>
      </c>
      <c r="CL82">
        <v>27900</v>
      </c>
      <c r="CM82">
        <v>0</v>
      </c>
      <c r="CN82">
        <v>0</v>
      </c>
      <c r="CO82">
        <v>0</v>
      </c>
      <c r="CP82">
        <v>0</v>
      </c>
      <c r="CQ82">
        <v>8400</v>
      </c>
      <c r="CR82">
        <v>8700</v>
      </c>
      <c r="CS82">
        <v>6.4966496620000003</v>
      </c>
      <c r="CT82">
        <v>-74.50132825</v>
      </c>
    </row>
    <row r="83" spans="1:98" x14ac:dyDescent="0.3">
      <c r="A83" t="s">
        <v>569</v>
      </c>
      <c r="B83" t="s">
        <v>570</v>
      </c>
      <c r="C83">
        <v>6206</v>
      </c>
      <c r="D83" t="s">
        <v>499</v>
      </c>
      <c r="E83">
        <v>5</v>
      </c>
      <c r="F83" t="s">
        <v>571</v>
      </c>
      <c r="G83" t="s">
        <v>572</v>
      </c>
      <c r="H83" t="s">
        <v>103</v>
      </c>
      <c r="I83" t="s">
        <v>573</v>
      </c>
      <c r="J83" t="s">
        <v>574</v>
      </c>
      <c r="K83" t="s">
        <v>575</v>
      </c>
      <c r="L83" t="s">
        <v>576</v>
      </c>
      <c r="M83" t="s">
        <v>577</v>
      </c>
      <c r="N83">
        <v>172899900</v>
      </c>
      <c r="O83">
        <v>19594</v>
      </c>
      <c r="P83">
        <v>452540000</v>
      </c>
      <c r="Q83">
        <v>51395</v>
      </c>
      <c r="R83">
        <v>547389550</v>
      </c>
      <c r="S83">
        <v>63034</v>
      </c>
      <c r="T83">
        <v>0</v>
      </c>
      <c r="U83">
        <v>0</v>
      </c>
      <c r="V83">
        <v>0</v>
      </c>
      <c r="W83">
        <v>0</v>
      </c>
      <c r="X83">
        <v>438940500</v>
      </c>
      <c r="Y83">
        <v>50285</v>
      </c>
      <c r="Z83">
        <v>437250400</v>
      </c>
      <c r="AA83">
        <v>50202</v>
      </c>
      <c r="AB83">
        <v>0</v>
      </c>
      <c r="AC83">
        <v>0</v>
      </c>
      <c r="AD83">
        <v>413543200</v>
      </c>
      <c r="AE83">
        <v>47667</v>
      </c>
      <c r="AF83">
        <v>453232600</v>
      </c>
      <c r="AG83">
        <v>51021</v>
      </c>
      <c r="AH83">
        <v>464692300</v>
      </c>
      <c r="AI83">
        <v>52571</v>
      </c>
      <c r="AJ83">
        <v>406750050</v>
      </c>
      <c r="AK83">
        <v>46178</v>
      </c>
      <c r="AL83">
        <v>487534600</v>
      </c>
      <c r="AM83">
        <v>1803.2666670000001</v>
      </c>
      <c r="AN83">
        <v>474419800</v>
      </c>
      <c r="AO83">
        <v>1686.3548390000001</v>
      </c>
      <c r="AP83">
        <v>593596300</v>
      </c>
      <c r="AQ83">
        <v>2207.1935480000002</v>
      </c>
      <c r="AR83">
        <v>628000200</v>
      </c>
      <c r="AS83">
        <v>2192.0645159999999</v>
      </c>
      <c r="AT83">
        <v>415602700</v>
      </c>
      <c r="AU83">
        <v>1589.392857</v>
      </c>
      <c r="AV83">
        <v>492105900</v>
      </c>
      <c r="AW83">
        <v>1738.193548</v>
      </c>
      <c r="AX83">
        <v>476318400</v>
      </c>
      <c r="AY83">
        <v>1754.3</v>
      </c>
      <c r="AZ83">
        <v>462502700</v>
      </c>
      <c r="BA83">
        <v>1596.580645</v>
      </c>
      <c r="BB83">
        <v>461183000</v>
      </c>
      <c r="BC83">
        <v>1609.258065</v>
      </c>
      <c r="BD83">
        <v>470879200</v>
      </c>
      <c r="BE83">
        <v>1720.333333</v>
      </c>
      <c r="BF83">
        <v>488346800</v>
      </c>
      <c r="BG83">
        <v>1727</v>
      </c>
      <c r="BH83">
        <v>438298950</v>
      </c>
      <c r="BI83">
        <v>1584.2</v>
      </c>
      <c r="BJ83">
        <v>498864700</v>
      </c>
      <c r="BK83">
        <v>55303</v>
      </c>
      <c r="BL83">
        <v>532323400</v>
      </c>
      <c r="BM83">
        <v>59146</v>
      </c>
      <c r="BN83">
        <v>624989000</v>
      </c>
      <c r="BO83">
        <v>72715</v>
      </c>
      <c r="BP83">
        <v>605354200</v>
      </c>
      <c r="BQ83">
        <v>69598</v>
      </c>
      <c r="BR83">
        <v>444387600</v>
      </c>
      <c r="BS83">
        <v>48062</v>
      </c>
      <c r="BT83">
        <v>563140200</v>
      </c>
      <c r="BU83">
        <v>61606</v>
      </c>
      <c r="BV83">
        <v>611131600</v>
      </c>
      <c r="BW83">
        <v>63487</v>
      </c>
      <c r="BX83">
        <v>528228700</v>
      </c>
      <c r="BY83">
        <v>59421</v>
      </c>
      <c r="BZ83">
        <v>511856900</v>
      </c>
      <c r="CA83">
        <v>55037</v>
      </c>
      <c r="CB83">
        <v>514702800</v>
      </c>
      <c r="CC83">
        <v>57370</v>
      </c>
      <c r="CD83">
        <v>564433200</v>
      </c>
      <c r="CE83">
        <v>61488</v>
      </c>
      <c r="CF83">
        <v>523584600</v>
      </c>
      <c r="CG83">
        <v>56575</v>
      </c>
      <c r="CH83">
        <v>8300</v>
      </c>
      <c r="CI83">
        <v>8900</v>
      </c>
      <c r="CJ83">
        <v>8900</v>
      </c>
      <c r="CK83">
        <v>8900</v>
      </c>
      <c r="CL83">
        <v>18800</v>
      </c>
      <c r="CM83">
        <v>23900</v>
      </c>
      <c r="CN83">
        <v>27000</v>
      </c>
      <c r="CO83">
        <v>0</v>
      </c>
      <c r="CP83">
        <v>0</v>
      </c>
      <c r="CQ83">
        <v>8400</v>
      </c>
      <c r="CR83">
        <v>8700</v>
      </c>
      <c r="CS83">
        <v>6.5363303149999998</v>
      </c>
      <c r="CT83">
        <v>-75.07477738</v>
      </c>
    </row>
    <row r="84" spans="1:98" x14ac:dyDescent="0.3">
      <c r="A84" t="s">
        <v>578</v>
      </c>
      <c r="C84" t="s">
        <v>579</v>
      </c>
      <c r="D84" t="s">
        <v>532</v>
      </c>
      <c r="E84">
        <v>68</v>
      </c>
      <c r="F84" t="s">
        <v>580</v>
      </c>
      <c r="G84" t="s">
        <v>456</v>
      </c>
      <c r="H84" t="s">
        <v>111</v>
      </c>
      <c r="I84" t="s">
        <v>581</v>
      </c>
      <c r="J84" t="s">
        <v>457</v>
      </c>
      <c r="K84">
        <v>-1</v>
      </c>
      <c r="L84">
        <v>-1</v>
      </c>
      <c r="M84" t="s">
        <v>582</v>
      </c>
      <c r="N84">
        <v>1213525900</v>
      </c>
      <c r="O84">
        <v>111937</v>
      </c>
      <c r="P84">
        <v>1369615200</v>
      </c>
      <c r="Q84">
        <v>132620</v>
      </c>
      <c r="R84">
        <v>1646457200</v>
      </c>
      <c r="S84">
        <v>171958</v>
      </c>
      <c r="T84">
        <v>1736713600</v>
      </c>
      <c r="U84">
        <v>191839</v>
      </c>
      <c r="V84">
        <v>1222291800</v>
      </c>
      <c r="W84">
        <v>113766</v>
      </c>
      <c r="X84">
        <v>1149866500</v>
      </c>
      <c r="Y84">
        <v>129025</v>
      </c>
      <c r="Z84">
        <v>1254103500</v>
      </c>
      <c r="AA84">
        <v>128810</v>
      </c>
      <c r="AB84">
        <v>1513059500</v>
      </c>
      <c r="AC84">
        <v>154733</v>
      </c>
      <c r="AD84">
        <v>1323982000</v>
      </c>
      <c r="AE84">
        <v>127895</v>
      </c>
      <c r="AF84">
        <v>1419710700</v>
      </c>
      <c r="AG84">
        <v>136215</v>
      </c>
      <c r="AH84">
        <v>1423756400</v>
      </c>
      <c r="AI84">
        <v>139235</v>
      </c>
      <c r="AJ84">
        <v>1277577400</v>
      </c>
      <c r="AK84">
        <v>119282</v>
      </c>
      <c r="AL84">
        <v>1556269700</v>
      </c>
      <c r="AM84">
        <v>4971.8666670000002</v>
      </c>
      <c r="AN84">
        <v>0</v>
      </c>
      <c r="AO84">
        <v>0</v>
      </c>
      <c r="AP84">
        <v>0</v>
      </c>
      <c r="AQ84">
        <v>0</v>
      </c>
      <c r="AR84">
        <v>1800792800</v>
      </c>
      <c r="AS84">
        <v>5967.3870969999998</v>
      </c>
      <c r="AT84">
        <v>1255855400</v>
      </c>
      <c r="AU84">
        <v>3972.1785709999999</v>
      </c>
      <c r="AV84">
        <v>0</v>
      </c>
      <c r="AW84">
        <v>0</v>
      </c>
      <c r="AX84">
        <v>1469882400</v>
      </c>
      <c r="AY84">
        <v>4589.2333330000001</v>
      </c>
      <c r="AZ84">
        <v>1393241200</v>
      </c>
      <c r="BA84">
        <v>4004.83871</v>
      </c>
      <c r="BB84">
        <v>1385312800</v>
      </c>
      <c r="BC84">
        <v>4006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8200</v>
      </c>
      <c r="CI84">
        <v>8900</v>
      </c>
      <c r="CJ84">
        <v>22900</v>
      </c>
      <c r="CK84">
        <v>28500</v>
      </c>
      <c r="CL84">
        <v>33300</v>
      </c>
      <c r="CM84">
        <v>0</v>
      </c>
      <c r="CN84">
        <v>0</v>
      </c>
      <c r="CO84">
        <v>0</v>
      </c>
      <c r="CP84">
        <v>0</v>
      </c>
      <c r="CQ84">
        <v>9300</v>
      </c>
      <c r="CR84">
        <v>9500</v>
      </c>
      <c r="CS84">
        <v>6.6176960889999998</v>
      </c>
      <c r="CT84">
        <v>-73.080308669999994</v>
      </c>
    </row>
    <row r="85" spans="1:98" x14ac:dyDescent="0.3">
      <c r="A85" t="s">
        <v>583</v>
      </c>
      <c r="B85" t="s">
        <v>537</v>
      </c>
      <c r="C85">
        <v>4511</v>
      </c>
      <c r="D85" t="s">
        <v>532</v>
      </c>
      <c r="E85">
        <v>68</v>
      </c>
      <c r="F85" t="s">
        <v>584</v>
      </c>
      <c r="G85" t="s">
        <v>539</v>
      </c>
      <c r="H85" t="s">
        <v>111</v>
      </c>
      <c r="I85" t="s">
        <v>540</v>
      </c>
      <c r="J85" t="s">
        <v>541</v>
      </c>
      <c r="K85">
        <v>3165298177</v>
      </c>
      <c r="L85" t="s">
        <v>585</v>
      </c>
      <c r="M85" t="s">
        <v>586</v>
      </c>
      <c r="N85">
        <v>2546234700</v>
      </c>
      <c r="O85">
        <v>124425</v>
      </c>
      <c r="P85">
        <v>2734145200</v>
      </c>
      <c r="Q85">
        <v>137888</v>
      </c>
      <c r="R85">
        <v>3065557200</v>
      </c>
      <c r="S85">
        <v>178389</v>
      </c>
      <c r="T85">
        <v>3063540700</v>
      </c>
      <c r="U85">
        <v>197229</v>
      </c>
      <c r="V85">
        <v>2457978800</v>
      </c>
      <c r="W85">
        <v>120500</v>
      </c>
      <c r="X85">
        <v>2388458400</v>
      </c>
      <c r="Y85">
        <v>131106</v>
      </c>
      <c r="Z85">
        <v>2597787900</v>
      </c>
      <c r="AA85">
        <v>134885</v>
      </c>
      <c r="AB85">
        <v>2685764700</v>
      </c>
      <c r="AC85">
        <v>147347</v>
      </c>
      <c r="AD85">
        <v>2491920100</v>
      </c>
      <c r="AE85">
        <v>125077</v>
      </c>
      <c r="AF85">
        <v>2622276500</v>
      </c>
      <c r="AG85">
        <v>135228</v>
      </c>
      <c r="AH85">
        <v>2741272300</v>
      </c>
      <c r="AI85">
        <v>142278</v>
      </c>
      <c r="AJ85">
        <v>2579418500</v>
      </c>
      <c r="AK85">
        <v>128349</v>
      </c>
      <c r="AL85">
        <v>2824812100</v>
      </c>
      <c r="AM85">
        <v>4823</v>
      </c>
      <c r="AN85">
        <v>2786738900</v>
      </c>
      <c r="AO85">
        <v>4300.5483869999998</v>
      </c>
      <c r="AP85">
        <v>0</v>
      </c>
      <c r="AQ85">
        <v>0</v>
      </c>
      <c r="AR85">
        <v>3295425100</v>
      </c>
      <c r="AS85">
        <v>6382.0967739999996</v>
      </c>
      <c r="AT85">
        <v>2577829600</v>
      </c>
      <c r="AU85">
        <v>4252.9642860000004</v>
      </c>
      <c r="AV85">
        <v>2773621500</v>
      </c>
      <c r="AW85">
        <v>4389.0967739999996</v>
      </c>
      <c r="AX85">
        <v>2805698300</v>
      </c>
      <c r="AY85">
        <v>4563.1333329999998</v>
      </c>
      <c r="AZ85">
        <v>2767695600</v>
      </c>
      <c r="BA85">
        <v>4097.4838710000004</v>
      </c>
      <c r="BB85">
        <v>2679812400</v>
      </c>
      <c r="BC85">
        <v>4006.7741940000001</v>
      </c>
      <c r="BD85">
        <v>0</v>
      </c>
      <c r="BE85">
        <v>0</v>
      </c>
      <c r="BF85">
        <v>1893404600</v>
      </c>
      <c r="BG85">
        <v>4691.55</v>
      </c>
      <c r="BH85">
        <v>2742259100</v>
      </c>
      <c r="BI85">
        <v>4283.5</v>
      </c>
      <c r="BJ85">
        <v>0</v>
      </c>
      <c r="BK85">
        <v>327786</v>
      </c>
      <c r="BL85">
        <v>0</v>
      </c>
      <c r="BM85">
        <v>395070</v>
      </c>
      <c r="BN85">
        <v>0</v>
      </c>
      <c r="BO85">
        <v>564309</v>
      </c>
      <c r="BP85">
        <v>0</v>
      </c>
      <c r="BQ85">
        <v>449606</v>
      </c>
      <c r="BR85">
        <v>0</v>
      </c>
      <c r="BS85">
        <v>295750</v>
      </c>
      <c r="BT85">
        <v>0</v>
      </c>
      <c r="BU85">
        <v>401444</v>
      </c>
      <c r="BV85">
        <v>0</v>
      </c>
      <c r="BW85">
        <v>383911</v>
      </c>
      <c r="BX85">
        <v>0</v>
      </c>
      <c r="BY85">
        <v>394704</v>
      </c>
      <c r="BZ85">
        <v>0</v>
      </c>
      <c r="CA85">
        <v>336838</v>
      </c>
      <c r="CB85">
        <v>0</v>
      </c>
      <c r="CC85">
        <v>384287</v>
      </c>
      <c r="CD85">
        <v>0</v>
      </c>
      <c r="CE85">
        <v>389079</v>
      </c>
      <c r="CF85">
        <v>0</v>
      </c>
      <c r="CG85">
        <v>342492</v>
      </c>
      <c r="CH85">
        <v>10500</v>
      </c>
      <c r="CI85">
        <v>13300</v>
      </c>
      <c r="CJ85">
        <v>31200</v>
      </c>
      <c r="CK85">
        <v>37400</v>
      </c>
      <c r="CL85">
        <v>43900</v>
      </c>
      <c r="CM85">
        <v>0</v>
      </c>
      <c r="CN85">
        <v>0</v>
      </c>
      <c r="CO85">
        <v>0</v>
      </c>
      <c r="CP85">
        <v>0</v>
      </c>
      <c r="CQ85">
        <v>9300</v>
      </c>
      <c r="CR85">
        <v>9500</v>
      </c>
      <c r="CS85">
        <v>6.6453264760000001</v>
      </c>
      <c r="CT85">
        <v>-73.952462159999996</v>
      </c>
    </row>
    <row r="86" spans="1:98" x14ac:dyDescent="0.3">
      <c r="A86" t="s">
        <v>587</v>
      </c>
      <c r="B86" t="s">
        <v>282</v>
      </c>
      <c r="C86" t="s">
        <v>579</v>
      </c>
      <c r="D86" t="s">
        <v>532</v>
      </c>
      <c r="E86">
        <v>68</v>
      </c>
      <c r="F86" t="s">
        <v>588</v>
      </c>
      <c r="G86" t="s">
        <v>456</v>
      </c>
      <c r="H86" t="s">
        <v>111</v>
      </c>
      <c r="I86" t="s">
        <v>581</v>
      </c>
      <c r="J86" t="s">
        <v>457</v>
      </c>
      <c r="K86">
        <v>-1</v>
      </c>
      <c r="L86">
        <v>-1</v>
      </c>
      <c r="M86" t="s">
        <v>589</v>
      </c>
      <c r="N86">
        <v>1444836100</v>
      </c>
      <c r="O86">
        <v>127969</v>
      </c>
      <c r="P86">
        <v>1609243550</v>
      </c>
      <c r="Q86">
        <v>149190</v>
      </c>
      <c r="R86">
        <v>1885293900</v>
      </c>
      <c r="S86">
        <v>188645</v>
      </c>
      <c r="T86">
        <v>1884646000</v>
      </c>
      <c r="U86">
        <v>199706</v>
      </c>
      <c r="V86">
        <v>1456885100</v>
      </c>
      <c r="W86">
        <v>129244</v>
      </c>
      <c r="X86">
        <v>1308147500</v>
      </c>
      <c r="Y86">
        <v>139641</v>
      </c>
      <c r="Z86">
        <v>1466088800</v>
      </c>
      <c r="AA86">
        <v>142636</v>
      </c>
      <c r="AB86">
        <v>1698117650</v>
      </c>
      <c r="AC86">
        <v>166923</v>
      </c>
      <c r="AD86">
        <v>1535456400</v>
      </c>
      <c r="AE86">
        <v>141925</v>
      </c>
      <c r="AF86">
        <v>1665549100</v>
      </c>
      <c r="AG86">
        <v>153758</v>
      </c>
      <c r="AH86">
        <v>1660421100</v>
      </c>
      <c r="AI86">
        <v>156464</v>
      </c>
      <c r="AJ86">
        <v>1538645250</v>
      </c>
      <c r="AK86">
        <v>138273</v>
      </c>
      <c r="AL86">
        <v>1752823350</v>
      </c>
      <c r="AM86">
        <v>5447.6333329999998</v>
      </c>
      <c r="AN86">
        <v>0</v>
      </c>
      <c r="AO86">
        <v>0</v>
      </c>
      <c r="AP86">
        <v>0</v>
      </c>
      <c r="AQ86">
        <v>0</v>
      </c>
      <c r="AR86">
        <v>1990962400</v>
      </c>
      <c r="AS86">
        <v>6378.258065</v>
      </c>
      <c r="AT86">
        <v>1510205100</v>
      </c>
      <c r="AU86">
        <v>4612.8928569999998</v>
      </c>
      <c r="AV86">
        <v>0</v>
      </c>
      <c r="AW86">
        <v>0</v>
      </c>
      <c r="AX86">
        <v>1667709600</v>
      </c>
      <c r="AY86">
        <v>5062.7666669999999</v>
      </c>
      <c r="AZ86">
        <v>1636824100</v>
      </c>
      <c r="BA86">
        <v>4550.2258060000004</v>
      </c>
      <c r="BB86">
        <v>1598617900</v>
      </c>
      <c r="BC86">
        <v>4529.1290319999998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8200</v>
      </c>
      <c r="CI86">
        <v>8900</v>
      </c>
      <c r="CJ86">
        <v>22900</v>
      </c>
      <c r="CK86">
        <v>28500</v>
      </c>
      <c r="CL86">
        <v>33300</v>
      </c>
      <c r="CM86">
        <v>0</v>
      </c>
      <c r="CN86">
        <v>0</v>
      </c>
      <c r="CO86">
        <v>0</v>
      </c>
      <c r="CP86">
        <v>0</v>
      </c>
      <c r="CQ86">
        <v>9300</v>
      </c>
      <c r="CR86">
        <v>9500</v>
      </c>
      <c r="CS86">
        <v>6.8256343670000001</v>
      </c>
      <c r="CT86">
        <v>-72.999481869999997</v>
      </c>
    </row>
    <row r="87" spans="1:98" x14ac:dyDescent="0.3">
      <c r="A87" t="s">
        <v>590</v>
      </c>
      <c r="B87" t="s">
        <v>591</v>
      </c>
      <c r="C87">
        <v>6602</v>
      </c>
      <c r="D87" t="s">
        <v>532</v>
      </c>
      <c r="E87">
        <v>68</v>
      </c>
      <c r="F87" t="s">
        <v>592</v>
      </c>
      <c r="G87" t="s">
        <v>593</v>
      </c>
      <c r="H87" t="s">
        <v>3</v>
      </c>
      <c r="I87" t="s">
        <v>594</v>
      </c>
      <c r="J87" t="s">
        <v>595</v>
      </c>
      <c r="K87">
        <v>3188884392</v>
      </c>
      <c r="L87" t="s">
        <v>596</v>
      </c>
      <c r="M87" t="s">
        <v>597</v>
      </c>
      <c r="N87">
        <v>907071950</v>
      </c>
      <c r="O87">
        <v>135135</v>
      </c>
      <c r="P87">
        <v>0</v>
      </c>
      <c r="Q87">
        <v>0</v>
      </c>
      <c r="R87">
        <v>0</v>
      </c>
      <c r="S87">
        <v>0</v>
      </c>
      <c r="T87">
        <v>1632784850</v>
      </c>
      <c r="U87">
        <v>248170</v>
      </c>
      <c r="V87">
        <v>1516590650</v>
      </c>
      <c r="W87">
        <v>223071</v>
      </c>
      <c r="X87">
        <v>0</v>
      </c>
      <c r="Y87">
        <v>0</v>
      </c>
      <c r="Z87">
        <v>0</v>
      </c>
      <c r="AA87">
        <v>0</v>
      </c>
      <c r="AB87">
        <v>1606434800</v>
      </c>
      <c r="AC87">
        <v>238804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7200</v>
      </c>
      <c r="CI87">
        <v>8200</v>
      </c>
      <c r="CJ87">
        <v>19600</v>
      </c>
      <c r="CK87">
        <v>26000</v>
      </c>
      <c r="CL87">
        <v>29800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7.1031271169999997</v>
      </c>
      <c r="CT87">
        <v>-73.188611600000002</v>
      </c>
    </row>
    <row r="88" spans="1:98" x14ac:dyDescent="0.3">
      <c r="A88" t="s">
        <v>598</v>
      </c>
      <c r="B88" t="s">
        <v>599</v>
      </c>
      <c r="C88">
        <v>6603</v>
      </c>
      <c r="D88" t="s">
        <v>532</v>
      </c>
      <c r="E88">
        <v>68</v>
      </c>
      <c r="F88" t="s">
        <v>600</v>
      </c>
      <c r="G88" t="s">
        <v>601</v>
      </c>
      <c r="H88" t="s">
        <v>103</v>
      </c>
      <c r="I88" t="s">
        <v>602</v>
      </c>
      <c r="J88" t="s">
        <v>603</v>
      </c>
      <c r="K88" t="s">
        <v>604</v>
      </c>
      <c r="L88" t="s">
        <v>604</v>
      </c>
      <c r="M88" t="s">
        <v>605</v>
      </c>
      <c r="N88">
        <v>0</v>
      </c>
      <c r="O88">
        <v>0</v>
      </c>
      <c r="P88">
        <v>699828700</v>
      </c>
      <c r="Q88">
        <v>67890</v>
      </c>
      <c r="R88">
        <v>754098700</v>
      </c>
      <c r="S88">
        <v>78025</v>
      </c>
      <c r="T88">
        <v>0</v>
      </c>
      <c r="U88">
        <v>0</v>
      </c>
      <c r="V88">
        <v>0</v>
      </c>
      <c r="W88">
        <v>0</v>
      </c>
      <c r="X88">
        <v>603535800</v>
      </c>
      <c r="Y88">
        <v>63458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668215500</v>
      </c>
      <c r="AG88">
        <v>65586</v>
      </c>
      <c r="AH88">
        <v>670084600</v>
      </c>
      <c r="AI88">
        <v>67676</v>
      </c>
      <c r="AJ88">
        <v>627702300</v>
      </c>
      <c r="AK88">
        <v>62212</v>
      </c>
      <c r="AL88">
        <v>727289300</v>
      </c>
      <c r="AM88">
        <v>2327.4666670000001</v>
      </c>
      <c r="AN88">
        <v>742064000</v>
      </c>
      <c r="AO88">
        <v>2239.0322580000002</v>
      </c>
      <c r="AP88">
        <v>839589700</v>
      </c>
      <c r="AQ88">
        <v>2711.0322580000002</v>
      </c>
      <c r="AR88">
        <v>780967900</v>
      </c>
      <c r="AS88">
        <v>2545.5161290000001</v>
      </c>
      <c r="AT88">
        <v>644494500</v>
      </c>
      <c r="AU88">
        <v>2136</v>
      </c>
      <c r="AV88">
        <v>734409500</v>
      </c>
      <c r="AW88">
        <v>2260</v>
      </c>
      <c r="AX88">
        <v>705948100</v>
      </c>
      <c r="AY88">
        <v>2235.0666670000001</v>
      </c>
      <c r="AZ88">
        <v>679920300</v>
      </c>
      <c r="BA88">
        <v>2060.5483869999998</v>
      </c>
      <c r="BB88">
        <v>720243400</v>
      </c>
      <c r="BC88">
        <v>2137.0322580000002</v>
      </c>
      <c r="BD88">
        <v>758104800</v>
      </c>
      <c r="BE88">
        <v>2351.0333329999999</v>
      </c>
      <c r="BF88">
        <v>787062800</v>
      </c>
      <c r="BG88">
        <v>2372.3870969999998</v>
      </c>
      <c r="BH88">
        <v>701635300</v>
      </c>
      <c r="BI88">
        <v>2185.333333</v>
      </c>
      <c r="BJ88">
        <v>754531800</v>
      </c>
      <c r="BK88">
        <v>69528</v>
      </c>
      <c r="BL88">
        <v>772916900</v>
      </c>
      <c r="BM88">
        <v>71906</v>
      </c>
      <c r="BN88">
        <v>891568600</v>
      </c>
      <c r="BO88">
        <v>87229</v>
      </c>
      <c r="BP88">
        <v>840544750</v>
      </c>
      <c r="BQ88">
        <v>82269</v>
      </c>
      <c r="BR88">
        <v>646295500</v>
      </c>
      <c r="BS88">
        <v>59850</v>
      </c>
      <c r="BT88">
        <v>787753300</v>
      </c>
      <c r="BU88">
        <v>73328</v>
      </c>
      <c r="BV88">
        <v>741190400</v>
      </c>
      <c r="BW88">
        <v>68859</v>
      </c>
      <c r="BX88">
        <v>755910808</v>
      </c>
      <c r="BY88">
        <v>71445</v>
      </c>
      <c r="BZ88">
        <v>580060700</v>
      </c>
      <c r="CA88">
        <v>51792</v>
      </c>
      <c r="CB88">
        <v>716675300</v>
      </c>
      <c r="CC88">
        <v>67532</v>
      </c>
      <c r="CD88">
        <v>755005900</v>
      </c>
      <c r="CE88">
        <v>71078</v>
      </c>
      <c r="CF88">
        <v>718523700</v>
      </c>
      <c r="CG88">
        <v>66187</v>
      </c>
      <c r="CH88">
        <v>8500</v>
      </c>
      <c r="CI88">
        <v>9300</v>
      </c>
      <c r="CJ88">
        <v>19500</v>
      </c>
      <c r="CK88">
        <v>24800</v>
      </c>
      <c r="CL88">
        <v>27900</v>
      </c>
      <c r="CM88">
        <v>0</v>
      </c>
      <c r="CN88">
        <v>0</v>
      </c>
      <c r="CO88">
        <v>0</v>
      </c>
      <c r="CP88">
        <v>0</v>
      </c>
      <c r="CQ88">
        <v>8400</v>
      </c>
      <c r="CR88">
        <v>8700</v>
      </c>
      <c r="CS88">
        <v>7.1079936349999997</v>
      </c>
      <c r="CT88">
        <v>-72.968963709999997</v>
      </c>
    </row>
    <row r="89" spans="1:98" x14ac:dyDescent="0.3">
      <c r="A89" t="s">
        <v>606</v>
      </c>
      <c r="B89" t="s">
        <v>607</v>
      </c>
      <c r="C89">
        <v>6602</v>
      </c>
      <c r="D89" t="s">
        <v>532</v>
      </c>
      <c r="E89">
        <v>68</v>
      </c>
      <c r="F89" t="s">
        <v>608</v>
      </c>
      <c r="G89" t="s">
        <v>609</v>
      </c>
      <c r="H89" t="s">
        <v>103</v>
      </c>
      <c r="I89" t="s">
        <v>610</v>
      </c>
      <c r="J89" t="s">
        <v>611</v>
      </c>
      <c r="K89" t="s">
        <v>612</v>
      </c>
      <c r="L89" t="s">
        <v>613</v>
      </c>
      <c r="M89" t="s">
        <v>614</v>
      </c>
      <c r="N89">
        <v>1244240800</v>
      </c>
      <c r="O89">
        <v>139862</v>
      </c>
      <c r="P89">
        <v>1380876700</v>
      </c>
      <c r="Q89">
        <v>152476</v>
      </c>
      <c r="R89">
        <v>1516516600</v>
      </c>
      <c r="S89">
        <v>171852</v>
      </c>
      <c r="T89">
        <v>1407381400</v>
      </c>
      <c r="U89">
        <v>165769</v>
      </c>
      <c r="V89">
        <v>1250353400</v>
      </c>
      <c r="W89">
        <v>137965</v>
      </c>
      <c r="X89">
        <v>1395141600</v>
      </c>
      <c r="Y89">
        <v>155475</v>
      </c>
      <c r="Z89">
        <v>1344636600</v>
      </c>
      <c r="AA89">
        <v>148031</v>
      </c>
      <c r="AB89">
        <v>1342766700</v>
      </c>
      <c r="AC89">
        <v>152381</v>
      </c>
      <c r="AD89">
        <v>1288514800</v>
      </c>
      <c r="AE89">
        <v>144753</v>
      </c>
      <c r="AF89">
        <v>1312799500</v>
      </c>
      <c r="AG89">
        <v>145671</v>
      </c>
      <c r="AH89">
        <v>1346364700</v>
      </c>
      <c r="AI89">
        <v>149761</v>
      </c>
      <c r="AJ89">
        <v>1318791300</v>
      </c>
      <c r="AK89">
        <v>145218</v>
      </c>
      <c r="AL89">
        <v>1338833300</v>
      </c>
      <c r="AM89">
        <v>4820.6333329999998</v>
      </c>
      <c r="AN89">
        <v>1373798000</v>
      </c>
      <c r="AO89">
        <v>4748.580645</v>
      </c>
      <c r="AP89">
        <v>948616500</v>
      </c>
      <c r="AQ89">
        <v>3313.0322580000002</v>
      </c>
      <c r="AR89">
        <v>1497558800</v>
      </c>
      <c r="AS89">
        <v>5365.6774189999996</v>
      </c>
      <c r="AT89">
        <v>1264700100</v>
      </c>
      <c r="AU89">
        <v>4744.0714289999996</v>
      </c>
      <c r="AV89">
        <v>1397535300</v>
      </c>
      <c r="AW89">
        <v>4850.6774189999996</v>
      </c>
      <c r="AX89">
        <v>1342112700</v>
      </c>
      <c r="AY89">
        <v>4822.8999999999996</v>
      </c>
      <c r="AZ89">
        <v>1340984000</v>
      </c>
      <c r="BA89">
        <v>4582.1935480000002</v>
      </c>
      <c r="BB89">
        <v>1305408900</v>
      </c>
      <c r="BC89">
        <v>4489.0322580000002</v>
      </c>
      <c r="BD89">
        <v>1412049900</v>
      </c>
      <c r="BE89">
        <v>4994.8666670000002</v>
      </c>
      <c r="BF89">
        <v>1451480600</v>
      </c>
      <c r="BG89">
        <v>4954.16129</v>
      </c>
      <c r="BH89">
        <v>1324665000</v>
      </c>
      <c r="BI89">
        <v>4684.8999999999996</v>
      </c>
      <c r="BJ89">
        <v>1122420400</v>
      </c>
      <c r="BK89">
        <v>132045</v>
      </c>
      <c r="BL89">
        <v>1234582700</v>
      </c>
      <c r="BM89">
        <v>141883</v>
      </c>
      <c r="BN89">
        <v>1428273500</v>
      </c>
      <c r="BO89">
        <v>163816</v>
      </c>
      <c r="BP89">
        <v>940673400</v>
      </c>
      <c r="BQ89">
        <v>112962</v>
      </c>
      <c r="BR89">
        <v>973823400</v>
      </c>
      <c r="BS89">
        <v>114889</v>
      </c>
      <c r="BT89">
        <v>1233018400</v>
      </c>
      <c r="BU89">
        <v>142366</v>
      </c>
      <c r="BV89">
        <v>1200844700</v>
      </c>
      <c r="BW89">
        <v>138800</v>
      </c>
      <c r="BX89">
        <v>1162331350</v>
      </c>
      <c r="BY89">
        <v>137239</v>
      </c>
      <c r="BZ89">
        <v>1139217300</v>
      </c>
      <c r="CA89">
        <v>131497</v>
      </c>
      <c r="CB89">
        <v>1206201300</v>
      </c>
      <c r="CC89">
        <v>137159</v>
      </c>
      <c r="CD89">
        <v>1214083000</v>
      </c>
      <c r="CE89">
        <v>138482</v>
      </c>
      <c r="CF89">
        <v>1144462800</v>
      </c>
      <c r="CG89">
        <v>130827</v>
      </c>
      <c r="CH89">
        <v>8500</v>
      </c>
      <c r="CI89">
        <v>9300</v>
      </c>
      <c r="CJ89">
        <v>19500</v>
      </c>
      <c r="CK89">
        <v>24800</v>
      </c>
      <c r="CL89">
        <v>27900</v>
      </c>
      <c r="CM89">
        <v>0</v>
      </c>
      <c r="CN89">
        <v>0</v>
      </c>
      <c r="CO89">
        <v>0</v>
      </c>
      <c r="CP89">
        <v>0</v>
      </c>
      <c r="CQ89">
        <v>8400</v>
      </c>
      <c r="CR89">
        <v>8700</v>
      </c>
      <c r="CS89">
        <v>7.1182490429999996</v>
      </c>
      <c r="CT89">
        <v>-73.440543759999997</v>
      </c>
    </row>
    <row r="90" spans="1:98" x14ac:dyDescent="0.3">
      <c r="A90" t="s">
        <v>615</v>
      </c>
      <c r="B90" t="s">
        <v>591</v>
      </c>
      <c r="C90" t="s">
        <v>616</v>
      </c>
      <c r="D90" t="s">
        <v>532</v>
      </c>
      <c r="E90">
        <v>68</v>
      </c>
      <c r="F90" t="s">
        <v>617</v>
      </c>
      <c r="G90" t="s">
        <v>593</v>
      </c>
      <c r="H90" t="s">
        <v>3</v>
      </c>
      <c r="I90" t="s">
        <v>618</v>
      </c>
      <c r="J90" t="s">
        <v>595</v>
      </c>
      <c r="K90">
        <v>6569259</v>
      </c>
      <c r="L90" t="s">
        <v>585</v>
      </c>
      <c r="M90" t="s">
        <v>619</v>
      </c>
      <c r="N90">
        <v>636819450</v>
      </c>
      <c r="O90">
        <v>72496</v>
      </c>
      <c r="P90">
        <v>0</v>
      </c>
      <c r="Q90">
        <v>0</v>
      </c>
      <c r="R90">
        <v>0</v>
      </c>
      <c r="S90">
        <v>0</v>
      </c>
      <c r="T90">
        <v>1394896500</v>
      </c>
      <c r="U90">
        <v>171327</v>
      </c>
      <c r="V90">
        <v>1096419550</v>
      </c>
      <c r="W90">
        <v>121789</v>
      </c>
      <c r="X90">
        <v>0</v>
      </c>
      <c r="Y90">
        <v>0</v>
      </c>
      <c r="Z90">
        <v>0</v>
      </c>
      <c r="AA90">
        <v>0</v>
      </c>
      <c r="AB90">
        <v>1205491550</v>
      </c>
      <c r="AC90">
        <v>139172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7200</v>
      </c>
      <c r="CI90">
        <v>8200</v>
      </c>
      <c r="CJ90">
        <v>19600</v>
      </c>
      <c r="CK90">
        <v>26000</v>
      </c>
      <c r="CL90">
        <v>29800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7.2432675260000003</v>
      </c>
      <c r="CT90">
        <v>-73.14940378</v>
      </c>
    </row>
    <row r="91" spans="1:98" x14ac:dyDescent="0.3">
      <c r="A91" t="s">
        <v>620</v>
      </c>
      <c r="B91" t="s">
        <v>111</v>
      </c>
      <c r="C91">
        <v>6602</v>
      </c>
      <c r="D91" t="s">
        <v>532</v>
      </c>
      <c r="E91">
        <v>68</v>
      </c>
      <c r="F91" t="s">
        <v>621</v>
      </c>
      <c r="G91" t="s">
        <v>539</v>
      </c>
      <c r="H91" t="s">
        <v>111</v>
      </c>
      <c r="I91" t="s">
        <v>610</v>
      </c>
      <c r="J91" t="s">
        <v>541</v>
      </c>
      <c r="K91">
        <v>-1</v>
      </c>
      <c r="L91">
        <v>-1</v>
      </c>
      <c r="M91" t="s">
        <v>622</v>
      </c>
      <c r="N91">
        <v>2261329600</v>
      </c>
      <c r="O91">
        <v>100227</v>
      </c>
      <c r="P91">
        <v>2227341500</v>
      </c>
      <c r="Q91">
        <v>101799</v>
      </c>
      <c r="R91">
        <v>2425108100</v>
      </c>
      <c r="S91">
        <v>131745</v>
      </c>
      <c r="T91">
        <v>2695568200</v>
      </c>
      <c r="U91">
        <v>161196</v>
      </c>
      <c r="V91">
        <v>2265419600</v>
      </c>
      <c r="W91">
        <v>100913</v>
      </c>
      <c r="X91">
        <v>2065560500</v>
      </c>
      <c r="Y91">
        <v>100873</v>
      </c>
      <c r="Z91">
        <v>2199403900</v>
      </c>
      <c r="AA91">
        <v>103249</v>
      </c>
      <c r="AB91">
        <v>2363856300</v>
      </c>
      <c r="AC91">
        <v>115893</v>
      </c>
      <c r="AD91">
        <v>2026185600</v>
      </c>
      <c r="AE91">
        <v>93041</v>
      </c>
      <c r="AF91">
        <v>2171275200</v>
      </c>
      <c r="AG91">
        <v>102179</v>
      </c>
      <c r="AH91">
        <v>2180218900</v>
      </c>
      <c r="AI91">
        <v>104881</v>
      </c>
      <c r="AJ91">
        <v>2126744600</v>
      </c>
      <c r="AK91">
        <v>96511</v>
      </c>
      <c r="AL91">
        <v>2361947000</v>
      </c>
      <c r="AM91">
        <v>3602.0666670000001</v>
      </c>
      <c r="AN91">
        <v>2372589300</v>
      </c>
      <c r="AO91">
        <v>3164.2258059999999</v>
      </c>
      <c r="AP91">
        <v>0</v>
      </c>
      <c r="AQ91">
        <v>0</v>
      </c>
      <c r="AR91">
        <v>2717115800</v>
      </c>
      <c r="AS91">
        <v>4895.4516130000002</v>
      </c>
      <c r="AT91">
        <v>2100582200</v>
      </c>
      <c r="AU91">
        <v>3149.9285709999999</v>
      </c>
      <c r="AV91">
        <v>2273813700</v>
      </c>
      <c r="AW91">
        <v>3181.4838709999999</v>
      </c>
      <c r="AX91">
        <v>2286764700</v>
      </c>
      <c r="AY91">
        <v>3282.7</v>
      </c>
      <c r="AZ91">
        <v>2304371500</v>
      </c>
      <c r="BA91">
        <v>3046.7096769999998</v>
      </c>
      <c r="BB91">
        <v>2219154300</v>
      </c>
      <c r="BC91">
        <v>2963.3870969999998</v>
      </c>
      <c r="BD91">
        <v>0</v>
      </c>
      <c r="BE91">
        <v>0</v>
      </c>
      <c r="BF91">
        <v>1572666900</v>
      </c>
      <c r="BG91">
        <v>3483.1</v>
      </c>
      <c r="BH91">
        <v>2282550200</v>
      </c>
      <c r="BI91">
        <v>3119.2666669999999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10500</v>
      </c>
      <c r="CI91">
        <v>13300</v>
      </c>
      <c r="CJ91">
        <v>31200</v>
      </c>
      <c r="CK91">
        <v>37400</v>
      </c>
      <c r="CL91">
        <v>43900</v>
      </c>
      <c r="CM91">
        <v>0</v>
      </c>
      <c r="CN91">
        <v>0</v>
      </c>
      <c r="CO91">
        <v>0</v>
      </c>
      <c r="CP91">
        <v>0</v>
      </c>
      <c r="CQ91">
        <v>9300</v>
      </c>
      <c r="CR91">
        <v>9500</v>
      </c>
      <c r="CS91">
        <v>7.3971759669999999</v>
      </c>
      <c r="CT91">
        <v>-73.546519200000006</v>
      </c>
    </row>
    <row r="92" spans="1:98" x14ac:dyDescent="0.3">
      <c r="A92" t="s">
        <v>623</v>
      </c>
      <c r="B92" t="s">
        <v>624</v>
      </c>
      <c r="C92">
        <v>5505</v>
      </c>
      <c r="D92" t="s">
        <v>625</v>
      </c>
      <c r="E92">
        <v>54</v>
      </c>
      <c r="F92" t="s">
        <v>626</v>
      </c>
      <c r="G92" t="s">
        <v>627</v>
      </c>
      <c r="H92" t="s">
        <v>103</v>
      </c>
      <c r="I92" t="s">
        <v>628</v>
      </c>
      <c r="J92" t="s">
        <v>629</v>
      </c>
      <c r="K92" t="s">
        <v>630</v>
      </c>
      <c r="L92">
        <v>3203452139</v>
      </c>
      <c r="M92" t="s">
        <v>631</v>
      </c>
      <c r="N92">
        <v>1115880600</v>
      </c>
      <c r="O92">
        <v>151553</v>
      </c>
      <c r="P92">
        <v>1294630350</v>
      </c>
      <c r="Q92">
        <v>181082</v>
      </c>
      <c r="R92">
        <v>1294463650</v>
      </c>
      <c r="S92">
        <v>187561</v>
      </c>
      <c r="T92">
        <v>1267693550</v>
      </c>
      <c r="U92">
        <v>190052</v>
      </c>
      <c r="V92">
        <v>1087644100</v>
      </c>
      <c r="W92">
        <v>148877</v>
      </c>
      <c r="X92">
        <v>1176423350</v>
      </c>
      <c r="Y92">
        <v>174848</v>
      </c>
      <c r="Z92">
        <v>1148420200</v>
      </c>
      <c r="AA92">
        <v>164165</v>
      </c>
      <c r="AB92">
        <v>1272424450</v>
      </c>
      <c r="AC92">
        <v>183403</v>
      </c>
      <c r="AD92">
        <v>1223572200</v>
      </c>
      <c r="AE92">
        <v>172970</v>
      </c>
      <c r="AF92">
        <v>1176485100</v>
      </c>
      <c r="AG92">
        <v>164662</v>
      </c>
      <c r="AH92">
        <v>1239351500</v>
      </c>
      <c r="AI92">
        <v>177569</v>
      </c>
      <c r="AJ92">
        <v>1146350050</v>
      </c>
      <c r="AK92">
        <v>160725</v>
      </c>
      <c r="AL92">
        <v>1329877600</v>
      </c>
      <c r="AM92">
        <v>6157.7333330000001</v>
      </c>
      <c r="AN92">
        <v>1369906450</v>
      </c>
      <c r="AO92">
        <v>5935.0967739999996</v>
      </c>
      <c r="AP92">
        <v>1432306700</v>
      </c>
      <c r="AQ92">
        <v>6386.4516130000002</v>
      </c>
      <c r="AR92">
        <v>1334227300</v>
      </c>
      <c r="AS92">
        <v>6223.83871</v>
      </c>
      <c r="AT92">
        <v>1136237150</v>
      </c>
      <c r="AU92">
        <v>5382.9285710000004</v>
      </c>
      <c r="AV92">
        <v>1361313100</v>
      </c>
      <c r="AW92">
        <v>5997.741935</v>
      </c>
      <c r="AX92">
        <v>1300072300</v>
      </c>
      <c r="AY92">
        <v>5910.8333329999996</v>
      </c>
      <c r="AZ92">
        <v>1230218050</v>
      </c>
      <c r="BA92">
        <v>5313.5161289999996</v>
      </c>
      <c r="BB92">
        <v>1283757850</v>
      </c>
      <c r="BC92">
        <v>5559.3548389999996</v>
      </c>
      <c r="BD92">
        <v>1343525500</v>
      </c>
      <c r="BE92">
        <v>5897.5</v>
      </c>
      <c r="BF92">
        <v>1388879100</v>
      </c>
      <c r="BG92">
        <v>5963.2258060000004</v>
      </c>
      <c r="BH92">
        <v>1258617000</v>
      </c>
      <c r="BI92">
        <v>5546.2333330000001</v>
      </c>
      <c r="BJ92">
        <v>1333516100</v>
      </c>
      <c r="BK92">
        <v>173194</v>
      </c>
      <c r="BL92">
        <v>1552884800</v>
      </c>
      <c r="BM92">
        <v>206199</v>
      </c>
      <c r="BN92">
        <v>1614721200</v>
      </c>
      <c r="BO92">
        <v>216634</v>
      </c>
      <c r="BP92">
        <v>1502644550</v>
      </c>
      <c r="BQ92">
        <v>207255</v>
      </c>
      <c r="BR92">
        <v>1173914800</v>
      </c>
      <c r="BS92">
        <v>152652</v>
      </c>
      <c r="BT92">
        <v>1518446800</v>
      </c>
      <c r="BU92">
        <v>203968</v>
      </c>
      <c r="BV92">
        <v>1407827250</v>
      </c>
      <c r="BW92">
        <v>186892</v>
      </c>
      <c r="BX92">
        <v>1467338500</v>
      </c>
      <c r="BY92">
        <v>198849</v>
      </c>
      <c r="BZ92">
        <v>1325193300</v>
      </c>
      <c r="CA92">
        <v>175876</v>
      </c>
      <c r="CB92">
        <v>1385363700</v>
      </c>
      <c r="CC92">
        <v>182471</v>
      </c>
      <c r="CD92">
        <v>1428226700</v>
      </c>
      <c r="CE92">
        <v>187477</v>
      </c>
      <c r="CF92">
        <v>1418386600</v>
      </c>
      <c r="CG92">
        <v>186508</v>
      </c>
      <c r="CH92">
        <v>6100</v>
      </c>
      <c r="CI92">
        <v>8700</v>
      </c>
      <c r="CJ92">
        <v>19500</v>
      </c>
      <c r="CK92">
        <v>25100</v>
      </c>
      <c r="CL92">
        <v>28500</v>
      </c>
      <c r="CM92">
        <v>0</v>
      </c>
      <c r="CN92">
        <v>0</v>
      </c>
      <c r="CO92">
        <v>0</v>
      </c>
      <c r="CP92">
        <v>0</v>
      </c>
      <c r="CQ92">
        <v>8500</v>
      </c>
      <c r="CR92">
        <v>8800</v>
      </c>
      <c r="CS92">
        <v>7.7213820799999997</v>
      </c>
      <c r="CT92">
        <v>-72.571317010000001</v>
      </c>
    </row>
    <row r="93" spans="1:98" x14ac:dyDescent="0.3">
      <c r="A93" t="s">
        <v>632</v>
      </c>
      <c r="B93" t="s">
        <v>633</v>
      </c>
      <c r="C93">
        <v>7010</v>
      </c>
      <c r="D93" t="s">
        <v>625</v>
      </c>
      <c r="E93">
        <v>54</v>
      </c>
      <c r="F93" t="s">
        <v>634</v>
      </c>
      <c r="G93" t="s">
        <v>627</v>
      </c>
      <c r="H93" t="s">
        <v>103</v>
      </c>
      <c r="I93" t="s">
        <v>635</v>
      </c>
      <c r="J93" t="s">
        <v>629</v>
      </c>
      <c r="K93">
        <v>3104946611</v>
      </c>
      <c r="L93" t="s">
        <v>636</v>
      </c>
      <c r="M93" t="s">
        <v>637</v>
      </c>
      <c r="N93">
        <v>460244100</v>
      </c>
      <c r="O93">
        <v>366972</v>
      </c>
      <c r="P93">
        <v>474419650</v>
      </c>
      <c r="Q93">
        <v>418040</v>
      </c>
      <c r="R93">
        <v>495201600</v>
      </c>
      <c r="S93">
        <v>462565</v>
      </c>
      <c r="T93">
        <v>403208150</v>
      </c>
      <c r="U93">
        <v>332881</v>
      </c>
      <c r="V93">
        <v>428755300</v>
      </c>
      <c r="W93">
        <v>343622</v>
      </c>
      <c r="X93">
        <v>451820650</v>
      </c>
      <c r="Y93">
        <v>381386</v>
      </c>
      <c r="Z93">
        <v>426801700</v>
      </c>
      <c r="AA93">
        <v>352280</v>
      </c>
      <c r="AB93">
        <v>441131800</v>
      </c>
      <c r="AC93">
        <v>355894</v>
      </c>
      <c r="AD93">
        <v>462278000</v>
      </c>
      <c r="AE93">
        <v>374540</v>
      </c>
      <c r="AF93">
        <v>455971150</v>
      </c>
      <c r="AG93">
        <v>431108</v>
      </c>
      <c r="AH93">
        <v>474889250</v>
      </c>
      <c r="AI93">
        <v>453551</v>
      </c>
      <c r="AJ93">
        <v>488111100</v>
      </c>
      <c r="AK93">
        <v>457070</v>
      </c>
      <c r="AL93">
        <v>444994300</v>
      </c>
      <c r="AM93">
        <v>13678.733329999999</v>
      </c>
      <c r="AN93">
        <v>506928050</v>
      </c>
      <c r="AO93">
        <v>15249.16129</v>
      </c>
      <c r="AP93">
        <v>531263450</v>
      </c>
      <c r="AQ93">
        <v>17109.32258</v>
      </c>
      <c r="AR93">
        <v>437214050</v>
      </c>
      <c r="AS93">
        <v>13189.25806</v>
      </c>
      <c r="AT93">
        <v>451620500</v>
      </c>
      <c r="AU93">
        <v>14590.42857</v>
      </c>
      <c r="AV93">
        <v>481984850</v>
      </c>
      <c r="AW93">
        <v>14441.32258</v>
      </c>
      <c r="AX93">
        <v>453421150</v>
      </c>
      <c r="AY93">
        <v>14010.03333</v>
      </c>
      <c r="AZ93">
        <v>508070250</v>
      </c>
      <c r="BA93">
        <v>14789.58065</v>
      </c>
      <c r="BB93">
        <v>484992300</v>
      </c>
      <c r="BC93">
        <v>13983</v>
      </c>
      <c r="BD93">
        <v>495470800</v>
      </c>
      <c r="BE93">
        <v>15647.366669999999</v>
      </c>
      <c r="BF93">
        <v>491163750</v>
      </c>
      <c r="BG93">
        <v>14901</v>
      </c>
      <c r="BH93">
        <v>503683400</v>
      </c>
      <c r="BI93">
        <v>15600.96667</v>
      </c>
      <c r="BJ93">
        <v>532405850</v>
      </c>
      <c r="BK93">
        <v>498338</v>
      </c>
      <c r="BL93">
        <v>554791000</v>
      </c>
      <c r="BM93">
        <v>534735</v>
      </c>
      <c r="BN93">
        <v>577241800</v>
      </c>
      <c r="BO93">
        <v>611385</v>
      </c>
      <c r="BP93">
        <v>473183250</v>
      </c>
      <c r="BQ93">
        <v>454683</v>
      </c>
      <c r="BR93">
        <v>497570250</v>
      </c>
      <c r="BS93">
        <v>454425</v>
      </c>
      <c r="BT93">
        <v>526882750</v>
      </c>
      <c r="BU93">
        <v>515520</v>
      </c>
      <c r="BV93">
        <v>500515500</v>
      </c>
      <c r="BW93">
        <v>486228</v>
      </c>
      <c r="BX93">
        <v>520871850</v>
      </c>
      <c r="BY93">
        <v>487234</v>
      </c>
      <c r="BZ93">
        <v>541808500</v>
      </c>
      <c r="CA93">
        <v>511312</v>
      </c>
      <c r="CB93">
        <v>542384500</v>
      </c>
      <c r="CC93">
        <v>541036</v>
      </c>
      <c r="CD93">
        <v>562431800</v>
      </c>
      <c r="CE93">
        <v>552355</v>
      </c>
      <c r="CF93">
        <v>564212350</v>
      </c>
      <c r="CG93">
        <v>544885</v>
      </c>
      <c r="CH93">
        <v>2000</v>
      </c>
      <c r="CI93">
        <v>2000</v>
      </c>
      <c r="CJ93">
        <v>2000</v>
      </c>
      <c r="CK93">
        <v>2000</v>
      </c>
      <c r="CL93">
        <v>2000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2000</v>
      </c>
      <c r="CS93">
        <v>7.8674564719999998</v>
      </c>
      <c r="CT93">
        <v>-72.484164640000003</v>
      </c>
    </row>
    <row r="94" spans="1:98" x14ac:dyDescent="0.3">
      <c r="A94" t="s">
        <v>638</v>
      </c>
      <c r="B94" t="s">
        <v>633</v>
      </c>
      <c r="D94" t="s">
        <v>625</v>
      </c>
      <c r="E94">
        <v>54</v>
      </c>
      <c r="F94" t="s">
        <v>639</v>
      </c>
      <c r="G94" t="s">
        <v>627</v>
      </c>
      <c r="H94" t="s">
        <v>103</v>
      </c>
      <c r="I94" t="s">
        <v>640</v>
      </c>
      <c r="J94" t="s">
        <v>629</v>
      </c>
      <c r="K94" t="s">
        <v>630</v>
      </c>
      <c r="L94" t="s">
        <v>636</v>
      </c>
      <c r="M94" t="s">
        <v>641</v>
      </c>
      <c r="N94">
        <v>38948000</v>
      </c>
      <c r="O94">
        <v>75100</v>
      </c>
      <c r="P94">
        <v>41066000</v>
      </c>
      <c r="Q94">
        <v>87755</v>
      </c>
      <c r="R94">
        <v>47241000</v>
      </c>
      <c r="S94">
        <v>101253</v>
      </c>
      <c r="T94">
        <v>31516000</v>
      </c>
      <c r="U94">
        <v>66963</v>
      </c>
      <c r="V94">
        <v>35249000</v>
      </c>
      <c r="W94">
        <v>71955</v>
      </c>
      <c r="X94">
        <v>38375200</v>
      </c>
      <c r="Y94">
        <v>79769</v>
      </c>
      <c r="Z94">
        <v>35196000</v>
      </c>
      <c r="AA94">
        <v>71642</v>
      </c>
      <c r="AB94">
        <v>35502000</v>
      </c>
      <c r="AC94">
        <v>71917</v>
      </c>
      <c r="AD94">
        <v>38025000</v>
      </c>
      <c r="AE94">
        <v>75916</v>
      </c>
      <c r="AF94">
        <v>41777350</v>
      </c>
      <c r="AG94">
        <v>92443</v>
      </c>
      <c r="AH94">
        <v>43372000</v>
      </c>
      <c r="AI94">
        <v>95902</v>
      </c>
      <c r="AJ94">
        <v>43929200</v>
      </c>
      <c r="AK94">
        <v>93932</v>
      </c>
      <c r="AL94">
        <v>42592000</v>
      </c>
      <c r="AM94">
        <v>2995.5666670000001</v>
      </c>
      <c r="AN94">
        <v>46841100</v>
      </c>
      <c r="AO94">
        <v>3276</v>
      </c>
      <c r="AP94">
        <v>51503200</v>
      </c>
      <c r="AQ94">
        <v>3630.3225809999999</v>
      </c>
      <c r="AR94">
        <v>40087500</v>
      </c>
      <c r="AS94">
        <v>2857.4838709999999</v>
      </c>
      <c r="AT94">
        <v>41714300</v>
      </c>
      <c r="AU94">
        <v>3123.1071430000002</v>
      </c>
      <c r="AV94">
        <v>45020100</v>
      </c>
      <c r="AW94">
        <v>3114.8709680000002</v>
      </c>
      <c r="AX94">
        <v>40989100</v>
      </c>
      <c r="AY94">
        <v>3011.4666670000001</v>
      </c>
      <c r="AZ94">
        <v>48830950</v>
      </c>
      <c r="BA94">
        <v>3169</v>
      </c>
      <c r="BB94">
        <v>43873500</v>
      </c>
      <c r="BC94">
        <v>2971.6451609999999</v>
      </c>
      <c r="BD94">
        <v>47419100</v>
      </c>
      <c r="BE94">
        <v>3413.2</v>
      </c>
      <c r="BF94">
        <v>48139400</v>
      </c>
      <c r="BG94">
        <v>3398.741935</v>
      </c>
      <c r="BH94">
        <v>46768000</v>
      </c>
      <c r="BI94">
        <v>3421.3</v>
      </c>
      <c r="BJ94">
        <v>50210200</v>
      </c>
      <c r="BK94">
        <v>109868</v>
      </c>
      <c r="BL94">
        <v>53726000</v>
      </c>
      <c r="BM94">
        <v>118786</v>
      </c>
      <c r="BN94">
        <v>58381000</v>
      </c>
      <c r="BO94">
        <v>137281</v>
      </c>
      <c r="BP94">
        <v>42268700</v>
      </c>
      <c r="BQ94">
        <v>93452</v>
      </c>
      <c r="BR94">
        <v>46380000</v>
      </c>
      <c r="BS94">
        <v>96997</v>
      </c>
      <c r="BT94">
        <v>49920600</v>
      </c>
      <c r="BU94">
        <v>114685</v>
      </c>
      <c r="BV94">
        <v>46826000</v>
      </c>
      <c r="BW94">
        <v>106294</v>
      </c>
      <c r="BX94">
        <v>48632500</v>
      </c>
      <c r="BY94">
        <v>108377</v>
      </c>
      <c r="BZ94">
        <v>50233700</v>
      </c>
      <c r="CA94">
        <v>109740</v>
      </c>
      <c r="CB94">
        <v>51385000</v>
      </c>
      <c r="CC94">
        <v>121283</v>
      </c>
      <c r="CD94">
        <v>52761200</v>
      </c>
      <c r="CE94">
        <v>121039</v>
      </c>
      <c r="CF94">
        <v>51338200</v>
      </c>
      <c r="CG94">
        <v>116398</v>
      </c>
      <c r="CH94">
        <v>2000</v>
      </c>
      <c r="CI94">
        <v>2000</v>
      </c>
      <c r="CJ94">
        <v>2000</v>
      </c>
      <c r="CK94">
        <v>2000</v>
      </c>
      <c r="CL94">
        <v>2000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2000</v>
      </c>
      <c r="CS94">
        <v>7.91059804</v>
      </c>
      <c r="CT94">
        <v>-72.469450019999996</v>
      </c>
    </row>
    <row r="95" spans="1:98" x14ac:dyDescent="0.3">
      <c r="A95" t="s">
        <v>642</v>
      </c>
      <c r="B95" t="s">
        <v>643</v>
      </c>
      <c r="C95">
        <v>2513</v>
      </c>
      <c r="D95" t="s">
        <v>644</v>
      </c>
      <c r="E95">
        <v>23</v>
      </c>
      <c r="F95" t="s">
        <v>645</v>
      </c>
      <c r="G95" t="s">
        <v>646</v>
      </c>
      <c r="H95" t="s">
        <v>103</v>
      </c>
      <c r="I95" t="s">
        <v>647</v>
      </c>
      <c r="J95" t="s">
        <v>648</v>
      </c>
      <c r="K95">
        <v>3102467118</v>
      </c>
      <c r="L95">
        <v>3216177100</v>
      </c>
      <c r="M95" t="s">
        <v>649</v>
      </c>
      <c r="N95">
        <v>1199996750</v>
      </c>
      <c r="O95">
        <v>103840</v>
      </c>
      <c r="P95">
        <v>2610716100</v>
      </c>
      <c r="Q95">
        <v>113156</v>
      </c>
      <c r="R95">
        <v>2561059200</v>
      </c>
      <c r="S95">
        <v>125142</v>
      </c>
      <c r="T95">
        <v>1597246800</v>
      </c>
      <c r="U95">
        <v>167764</v>
      </c>
      <c r="V95">
        <v>1190170100</v>
      </c>
      <c r="W95">
        <v>107243</v>
      </c>
      <c r="X95">
        <v>1964287700</v>
      </c>
      <c r="Y95">
        <v>97907</v>
      </c>
      <c r="Z95">
        <v>2143858600</v>
      </c>
      <c r="AA95">
        <v>106122</v>
      </c>
      <c r="AB95">
        <v>1346262000</v>
      </c>
      <c r="AC95">
        <v>129057</v>
      </c>
      <c r="AD95">
        <v>1293357550</v>
      </c>
      <c r="AE95">
        <v>110086</v>
      </c>
      <c r="AF95">
        <v>2314701800</v>
      </c>
      <c r="AG95">
        <v>102194</v>
      </c>
      <c r="AH95">
        <v>2400146900</v>
      </c>
      <c r="AI95">
        <v>106531</v>
      </c>
      <c r="AJ95">
        <v>2302741200</v>
      </c>
      <c r="AK95">
        <v>98690</v>
      </c>
      <c r="AL95">
        <v>2442400700</v>
      </c>
      <c r="AM95">
        <v>3597.1333330000002</v>
      </c>
      <c r="AN95">
        <v>2402708600</v>
      </c>
      <c r="AO95">
        <v>3261.6774190000001</v>
      </c>
      <c r="AP95">
        <v>2749320100</v>
      </c>
      <c r="AQ95">
        <v>4050.580645</v>
      </c>
      <c r="AR95">
        <v>2787817500</v>
      </c>
      <c r="AS95">
        <v>4561.7741939999996</v>
      </c>
      <c r="AT95">
        <v>2177677400</v>
      </c>
      <c r="AU95">
        <v>3092.1785709999999</v>
      </c>
      <c r="AV95">
        <v>2325983100</v>
      </c>
      <c r="AW95">
        <v>3101.5483869999998</v>
      </c>
      <c r="AX95">
        <v>2352045100</v>
      </c>
      <c r="AY95">
        <v>3210.1333330000002</v>
      </c>
      <c r="AZ95">
        <v>2344824200</v>
      </c>
      <c r="BA95">
        <v>3010</v>
      </c>
      <c r="BB95">
        <v>2278668100</v>
      </c>
      <c r="BC95">
        <v>2822.9032259999999</v>
      </c>
      <c r="BD95">
        <v>2324861000</v>
      </c>
      <c r="BE95">
        <v>3037.1</v>
      </c>
      <c r="BF95">
        <v>2437576500</v>
      </c>
      <c r="BG95">
        <v>3153.6129030000002</v>
      </c>
      <c r="BH95">
        <v>2278156300</v>
      </c>
      <c r="BI95">
        <v>3003.0333329999999</v>
      </c>
      <c r="BJ95">
        <v>2530859100</v>
      </c>
      <c r="BK95">
        <v>104712</v>
      </c>
      <c r="BL95">
        <v>2550116400</v>
      </c>
      <c r="BM95">
        <v>106610</v>
      </c>
      <c r="BN95">
        <v>2929608400</v>
      </c>
      <c r="BO95">
        <v>135689</v>
      </c>
      <c r="BP95">
        <v>3132844000</v>
      </c>
      <c r="BQ95">
        <v>154890</v>
      </c>
      <c r="BR95">
        <v>2334329200</v>
      </c>
      <c r="BS95">
        <v>91808</v>
      </c>
      <c r="BT95">
        <v>2310159500</v>
      </c>
      <c r="BU95">
        <v>102404</v>
      </c>
      <c r="BV95">
        <v>909735300</v>
      </c>
      <c r="BW95">
        <v>59339</v>
      </c>
      <c r="BX95">
        <v>2608384500</v>
      </c>
      <c r="BY95">
        <v>116155</v>
      </c>
      <c r="BZ95">
        <v>1810370900</v>
      </c>
      <c r="CA95">
        <v>78775</v>
      </c>
      <c r="CB95">
        <v>2494361300</v>
      </c>
      <c r="CC95">
        <v>102281</v>
      </c>
      <c r="CD95">
        <v>2489442700</v>
      </c>
      <c r="CE95">
        <v>105480</v>
      </c>
      <c r="CF95">
        <v>2264312800</v>
      </c>
      <c r="CG95">
        <v>93183</v>
      </c>
      <c r="CH95">
        <v>12600</v>
      </c>
      <c r="CI95">
        <v>18600</v>
      </c>
      <c r="CJ95">
        <v>18600</v>
      </c>
      <c r="CK95">
        <v>18600</v>
      </c>
      <c r="CL95">
        <v>33600</v>
      </c>
      <c r="CM95">
        <v>53600</v>
      </c>
      <c r="CN95">
        <v>61800</v>
      </c>
      <c r="CO95">
        <v>0</v>
      </c>
      <c r="CP95">
        <v>0</v>
      </c>
      <c r="CQ95">
        <v>0</v>
      </c>
      <c r="CR95">
        <v>0</v>
      </c>
      <c r="CS95">
        <v>8.0312806059999993</v>
      </c>
      <c r="CT95">
        <v>-75.301719629999994</v>
      </c>
    </row>
    <row r="96" spans="1:98" x14ac:dyDescent="0.3">
      <c r="A96" t="s">
        <v>650</v>
      </c>
      <c r="B96" t="s">
        <v>651</v>
      </c>
      <c r="C96">
        <v>4514</v>
      </c>
      <c r="D96" t="s">
        <v>652</v>
      </c>
      <c r="E96">
        <v>20</v>
      </c>
      <c r="F96" t="s">
        <v>653</v>
      </c>
      <c r="G96" t="s">
        <v>539</v>
      </c>
      <c r="H96" t="s">
        <v>111</v>
      </c>
      <c r="I96" t="s">
        <v>654</v>
      </c>
      <c r="J96" t="s">
        <v>541</v>
      </c>
      <c r="K96">
        <v>3165280395</v>
      </c>
      <c r="L96" t="s">
        <v>585</v>
      </c>
      <c r="M96" t="s">
        <v>655</v>
      </c>
      <c r="N96">
        <v>2690094300</v>
      </c>
      <c r="O96">
        <v>183641</v>
      </c>
      <c r="P96">
        <v>2728462700</v>
      </c>
      <c r="Q96">
        <v>191195</v>
      </c>
      <c r="R96">
        <v>2989292500</v>
      </c>
      <c r="S96">
        <v>233909</v>
      </c>
      <c r="T96">
        <v>3257141600</v>
      </c>
      <c r="U96">
        <v>272137</v>
      </c>
      <c r="V96">
        <v>2652463500</v>
      </c>
      <c r="W96">
        <v>179564</v>
      </c>
      <c r="X96">
        <v>2341787100</v>
      </c>
      <c r="Y96">
        <v>178316</v>
      </c>
      <c r="Z96">
        <v>2550548400</v>
      </c>
      <c r="AA96">
        <v>186452</v>
      </c>
      <c r="AB96">
        <v>2850505400</v>
      </c>
      <c r="AC96">
        <v>207652</v>
      </c>
      <c r="AD96">
        <v>2548158700</v>
      </c>
      <c r="AE96">
        <v>179257</v>
      </c>
      <c r="AF96">
        <v>2651740600</v>
      </c>
      <c r="AG96">
        <v>188696</v>
      </c>
      <c r="AH96">
        <v>2665293200</v>
      </c>
      <c r="AI96">
        <v>192399</v>
      </c>
      <c r="AJ96">
        <v>2571117800</v>
      </c>
      <c r="AK96">
        <v>179391</v>
      </c>
      <c r="AL96">
        <v>2972648400</v>
      </c>
      <c r="AM96">
        <v>6684.9666669999997</v>
      </c>
      <c r="AN96">
        <v>2873714400</v>
      </c>
      <c r="AO96">
        <v>5990.9032260000004</v>
      </c>
      <c r="AP96">
        <v>0</v>
      </c>
      <c r="AQ96">
        <v>0</v>
      </c>
      <c r="AR96">
        <v>3406072100</v>
      </c>
      <c r="AS96">
        <v>8510.2258060000004</v>
      </c>
      <c r="AT96">
        <v>2614997600</v>
      </c>
      <c r="AU96">
        <v>5970.6071430000002</v>
      </c>
      <c r="AV96">
        <v>2849340200</v>
      </c>
      <c r="AW96">
        <v>6085.16129</v>
      </c>
      <c r="AX96">
        <v>2880574300</v>
      </c>
      <c r="AY96">
        <v>6309.4333329999999</v>
      </c>
      <c r="AZ96">
        <v>2863700300</v>
      </c>
      <c r="BA96">
        <v>5851.4838710000004</v>
      </c>
      <c r="BB96">
        <v>2825286100</v>
      </c>
      <c r="BC96">
        <v>5803.2258060000004</v>
      </c>
      <c r="BD96">
        <v>0</v>
      </c>
      <c r="BE96">
        <v>0</v>
      </c>
      <c r="BF96">
        <v>1988270500</v>
      </c>
      <c r="BG96">
        <v>6543.7</v>
      </c>
      <c r="BH96">
        <v>2852240400</v>
      </c>
      <c r="BI96">
        <v>6067.8666670000002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9400</v>
      </c>
      <c r="CI96">
        <v>10300</v>
      </c>
      <c r="CJ96">
        <v>21400</v>
      </c>
      <c r="CK96">
        <v>27400</v>
      </c>
      <c r="CL96">
        <v>31200</v>
      </c>
      <c r="CM96">
        <v>0</v>
      </c>
      <c r="CN96">
        <v>0</v>
      </c>
      <c r="CO96">
        <v>0</v>
      </c>
      <c r="CP96">
        <v>0</v>
      </c>
      <c r="CQ96">
        <v>9300</v>
      </c>
      <c r="CR96">
        <v>9500</v>
      </c>
      <c r="CS96">
        <v>8.0923487299999994</v>
      </c>
      <c r="CT96">
        <v>-73.56001492</v>
      </c>
    </row>
    <row r="97" spans="1:98" x14ac:dyDescent="0.3">
      <c r="A97" t="s">
        <v>656</v>
      </c>
      <c r="B97" t="s">
        <v>651</v>
      </c>
      <c r="C97">
        <v>7007</v>
      </c>
      <c r="D97" t="s">
        <v>652</v>
      </c>
      <c r="E97">
        <v>20</v>
      </c>
      <c r="F97" t="s">
        <v>657</v>
      </c>
      <c r="G97" t="s">
        <v>539</v>
      </c>
      <c r="H97" t="s">
        <v>111</v>
      </c>
      <c r="I97" t="s">
        <v>658</v>
      </c>
      <c r="J97" t="s">
        <v>541</v>
      </c>
      <c r="K97">
        <v>-1</v>
      </c>
      <c r="L97">
        <v>-1</v>
      </c>
      <c r="M97" t="s">
        <v>659</v>
      </c>
      <c r="N97">
        <v>659543500</v>
      </c>
      <c r="O97">
        <v>66343</v>
      </c>
      <c r="P97">
        <v>674910100</v>
      </c>
      <c r="Q97">
        <v>67511</v>
      </c>
      <c r="R97">
        <v>691538300</v>
      </c>
      <c r="S97">
        <v>73677</v>
      </c>
      <c r="T97">
        <v>666300900</v>
      </c>
      <c r="U97">
        <v>78224</v>
      </c>
      <c r="V97">
        <v>545371400</v>
      </c>
      <c r="W97">
        <v>58097</v>
      </c>
      <c r="X97">
        <v>534863200</v>
      </c>
      <c r="Y97">
        <v>60989</v>
      </c>
      <c r="Z97">
        <v>606806600</v>
      </c>
      <c r="AA97">
        <v>64349</v>
      </c>
      <c r="AB97">
        <v>633657100</v>
      </c>
      <c r="AC97">
        <v>67922</v>
      </c>
      <c r="AD97">
        <v>620052500</v>
      </c>
      <c r="AE97">
        <v>64141</v>
      </c>
      <c r="AF97">
        <v>651560900</v>
      </c>
      <c r="AG97">
        <v>65985</v>
      </c>
      <c r="AH97">
        <v>661010800</v>
      </c>
      <c r="AI97">
        <v>67328</v>
      </c>
      <c r="AJ97">
        <v>592488500</v>
      </c>
      <c r="AK97">
        <v>61066</v>
      </c>
      <c r="AL97">
        <v>634047300</v>
      </c>
      <c r="AM97">
        <v>2129.6</v>
      </c>
      <c r="AN97">
        <v>695406600</v>
      </c>
      <c r="AO97">
        <v>2089</v>
      </c>
      <c r="AP97">
        <v>0</v>
      </c>
      <c r="AQ97">
        <v>0</v>
      </c>
      <c r="AR97">
        <v>696016500</v>
      </c>
      <c r="AS97">
        <v>2417</v>
      </c>
      <c r="AT97">
        <v>571775600</v>
      </c>
      <c r="AU97">
        <v>1984.2857140000001</v>
      </c>
      <c r="AV97">
        <v>648185800</v>
      </c>
      <c r="AW97">
        <v>2050.7096769999998</v>
      </c>
      <c r="AX97">
        <v>622617500</v>
      </c>
      <c r="AY97">
        <v>2064.1999999999998</v>
      </c>
      <c r="AZ97">
        <v>600920400</v>
      </c>
      <c r="BA97">
        <v>1902</v>
      </c>
      <c r="BB97">
        <v>624979700</v>
      </c>
      <c r="BC97">
        <v>1946.8709679999999</v>
      </c>
      <c r="BD97">
        <v>0</v>
      </c>
      <c r="BE97">
        <v>0</v>
      </c>
      <c r="BF97">
        <v>448143800</v>
      </c>
      <c r="BG97">
        <v>2088.5</v>
      </c>
      <c r="BH97">
        <v>692969100</v>
      </c>
      <c r="BI97">
        <v>2118.6999999999998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7900</v>
      </c>
      <c r="CI97">
        <v>8900</v>
      </c>
      <c r="CJ97">
        <v>18800</v>
      </c>
      <c r="CK97">
        <v>23800</v>
      </c>
      <c r="CL97">
        <v>27300</v>
      </c>
      <c r="CM97">
        <v>0</v>
      </c>
      <c r="CN97">
        <v>0</v>
      </c>
      <c r="CO97">
        <v>0</v>
      </c>
      <c r="CP97">
        <v>0</v>
      </c>
      <c r="CQ97">
        <v>8100</v>
      </c>
      <c r="CR97">
        <v>8400</v>
      </c>
      <c r="CS97">
        <v>8.23123833</v>
      </c>
      <c r="CT97">
        <v>-73.498572339999996</v>
      </c>
    </row>
    <row r="98" spans="1:98" x14ac:dyDescent="0.3">
      <c r="A98" t="s">
        <v>660</v>
      </c>
      <c r="B98" t="s">
        <v>643</v>
      </c>
      <c r="C98">
        <v>2513</v>
      </c>
      <c r="D98" t="s">
        <v>644</v>
      </c>
      <c r="E98">
        <v>23</v>
      </c>
      <c r="F98" t="s">
        <v>661</v>
      </c>
      <c r="G98" t="s">
        <v>646</v>
      </c>
      <c r="H98" t="s">
        <v>103</v>
      </c>
      <c r="I98" t="s">
        <v>647</v>
      </c>
      <c r="J98" t="s">
        <v>648</v>
      </c>
      <c r="K98">
        <v>-1</v>
      </c>
      <c r="L98">
        <v>3216177100</v>
      </c>
      <c r="M98" t="s">
        <v>662</v>
      </c>
      <c r="N98">
        <v>0</v>
      </c>
      <c r="O98">
        <v>0</v>
      </c>
      <c r="P98">
        <v>2209057900</v>
      </c>
      <c r="Q98">
        <v>138851</v>
      </c>
      <c r="R98">
        <v>2341947950</v>
      </c>
      <c r="S98">
        <v>157311</v>
      </c>
      <c r="T98">
        <v>0</v>
      </c>
      <c r="U98">
        <v>0</v>
      </c>
      <c r="V98">
        <v>0</v>
      </c>
      <c r="W98">
        <v>0</v>
      </c>
      <c r="X98">
        <v>1588506150</v>
      </c>
      <c r="Y98">
        <v>116586</v>
      </c>
      <c r="Z98">
        <v>363342000</v>
      </c>
      <c r="AA98">
        <v>28198</v>
      </c>
      <c r="AB98">
        <v>0</v>
      </c>
      <c r="AC98">
        <v>0</v>
      </c>
      <c r="AD98">
        <v>0</v>
      </c>
      <c r="AE98">
        <v>0</v>
      </c>
      <c r="AF98">
        <v>2002014550</v>
      </c>
      <c r="AG98">
        <v>127987</v>
      </c>
      <c r="AH98">
        <v>2096084650</v>
      </c>
      <c r="AI98">
        <v>134411</v>
      </c>
      <c r="AJ98">
        <v>2010445300</v>
      </c>
      <c r="AK98">
        <v>125569</v>
      </c>
      <c r="AL98">
        <v>2356884300</v>
      </c>
      <c r="AM98">
        <v>4614.2333330000001</v>
      </c>
      <c r="AN98">
        <v>2307800400</v>
      </c>
      <c r="AO98">
        <v>4084.2903230000002</v>
      </c>
      <c r="AP98">
        <v>2667556800</v>
      </c>
      <c r="AQ98">
        <v>5052.5161289999996</v>
      </c>
      <c r="AR98">
        <v>2637728850</v>
      </c>
      <c r="AS98">
        <v>5545.6129030000002</v>
      </c>
      <c r="AT98">
        <v>2051017900</v>
      </c>
      <c r="AU98">
        <v>4090.0357140000001</v>
      </c>
      <c r="AV98">
        <v>2300498500</v>
      </c>
      <c r="AW98">
        <v>4193.0967739999996</v>
      </c>
      <c r="AX98">
        <v>2315760100</v>
      </c>
      <c r="AY98">
        <v>4348.2333330000001</v>
      </c>
      <c r="AZ98">
        <v>2270883000</v>
      </c>
      <c r="BA98">
        <v>4070.419355</v>
      </c>
      <c r="BB98">
        <v>2270363000</v>
      </c>
      <c r="BC98">
        <v>3988.6129030000002</v>
      </c>
      <c r="BD98">
        <v>2288601000</v>
      </c>
      <c r="BE98">
        <v>4175</v>
      </c>
      <c r="BF98">
        <v>2356259400</v>
      </c>
      <c r="BG98">
        <v>4123.5161289999996</v>
      </c>
      <c r="BH98">
        <v>2266569700</v>
      </c>
      <c r="BI98">
        <v>4049.9</v>
      </c>
      <c r="BJ98">
        <v>2575713400</v>
      </c>
      <c r="BK98">
        <v>122133</v>
      </c>
      <c r="BL98">
        <v>2576352800</v>
      </c>
      <c r="BM98">
        <v>124377</v>
      </c>
      <c r="BN98">
        <v>2872627100</v>
      </c>
      <c r="BO98">
        <v>150954</v>
      </c>
      <c r="BP98">
        <v>3107466400</v>
      </c>
      <c r="BQ98">
        <v>175756</v>
      </c>
      <c r="BR98">
        <v>2397012100</v>
      </c>
      <c r="BS98">
        <v>110916</v>
      </c>
      <c r="BT98">
        <v>2413777200</v>
      </c>
      <c r="BU98">
        <v>121014</v>
      </c>
      <c r="BV98">
        <v>1287208700</v>
      </c>
      <c r="BW98">
        <v>80263</v>
      </c>
      <c r="BX98">
        <v>2642357100</v>
      </c>
      <c r="BY98">
        <v>132792</v>
      </c>
      <c r="BZ98">
        <v>1989442400</v>
      </c>
      <c r="CA98">
        <v>99084</v>
      </c>
      <c r="CB98">
        <v>2517833100</v>
      </c>
      <c r="CC98">
        <v>119806</v>
      </c>
      <c r="CD98">
        <v>2557701800</v>
      </c>
      <c r="CE98">
        <v>124871</v>
      </c>
      <c r="CF98">
        <v>2291593600</v>
      </c>
      <c r="CG98">
        <v>109983</v>
      </c>
      <c r="CH98">
        <v>12600</v>
      </c>
      <c r="CI98">
        <v>18600</v>
      </c>
      <c r="CJ98">
        <v>18600</v>
      </c>
      <c r="CK98">
        <v>18600</v>
      </c>
      <c r="CL98">
        <v>33600</v>
      </c>
      <c r="CM98">
        <v>53600</v>
      </c>
      <c r="CN98">
        <v>61800</v>
      </c>
      <c r="CO98">
        <v>0</v>
      </c>
      <c r="CP98">
        <v>0</v>
      </c>
      <c r="CQ98">
        <v>0</v>
      </c>
      <c r="CR98">
        <v>0</v>
      </c>
      <c r="CS98">
        <v>8.3015721940000002</v>
      </c>
      <c r="CT98">
        <v>-75.530098749999993</v>
      </c>
    </row>
    <row r="99" spans="1:98" x14ac:dyDescent="0.3">
      <c r="A99" t="s">
        <v>663</v>
      </c>
      <c r="C99">
        <v>7006</v>
      </c>
      <c r="D99" t="s">
        <v>652</v>
      </c>
      <c r="E99">
        <v>20</v>
      </c>
      <c r="F99" t="s">
        <v>664</v>
      </c>
      <c r="G99" t="s">
        <v>539</v>
      </c>
      <c r="H99" t="s">
        <v>111</v>
      </c>
      <c r="I99" t="s">
        <v>665</v>
      </c>
      <c r="J99" t="s">
        <v>541</v>
      </c>
      <c r="K99">
        <v>-1</v>
      </c>
      <c r="L99">
        <v>-1</v>
      </c>
      <c r="N99">
        <v>15697200</v>
      </c>
      <c r="O99">
        <v>15697200</v>
      </c>
      <c r="P99">
        <v>57026900</v>
      </c>
      <c r="Q99">
        <v>57026900</v>
      </c>
      <c r="R99">
        <v>34759400</v>
      </c>
      <c r="S99">
        <v>34759400</v>
      </c>
      <c r="T99">
        <v>0</v>
      </c>
      <c r="U99">
        <v>0</v>
      </c>
      <c r="V99">
        <v>0</v>
      </c>
      <c r="W99">
        <v>0</v>
      </c>
      <c r="X99">
        <v>16223200</v>
      </c>
      <c r="Y99">
        <v>16223200</v>
      </c>
      <c r="Z99">
        <v>18442400</v>
      </c>
      <c r="AA99">
        <v>18442400</v>
      </c>
      <c r="AB99">
        <v>0</v>
      </c>
      <c r="AC99">
        <v>0</v>
      </c>
      <c r="AD99">
        <v>27052700</v>
      </c>
      <c r="AE99">
        <v>27052700</v>
      </c>
      <c r="AF99">
        <v>61982200</v>
      </c>
      <c r="AG99">
        <v>61982200</v>
      </c>
      <c r="AH99">
        <v>40580900</v>
      </c>
      <c r="AI99">
        <v>40580900</v>
      </c>
      <c r="AJ99">
        <v>104667700</v>
      </c>
      <c r="AK99">
        <v>104667700</v>
      </c>
      <c r="AL99">
        <v>49364800</v>
      </c>
      <c r="AM99">
        <v>1314.2</v>
      </c>
      <c r="AN99">
        <v>28713300</v>
      </c>
      <c r="AO99">
        <v>1248.6774190000001</v>
      </c>
      <c r="AP99">
        <v>0</v>
      </c>
      <c r="AQ99">
        <v>0</v>
      </c>
      <c r="AR99">
        <v>28720700</v>
      </c>
      <c r="AS99">
        <v>1402.193548</v>
      </c>
      <c r="AT99">
        <v>30216900</v>
      </c>
      <c r="AU99">
        <v>1414.6785709999999</v>
      </c>
      <c r="AV99">
        <v>26562300</v>
      </c>
      <c r="AW99">
        <v>1270.0967740000001</v>
      </c>
      <c r="AX99">
        <v>10378000</v>
      </c>
      <c r="AY99">
        <v>1201.5666670000001</v>
      </c>
      <c r="AZ99">
        <v>37846000</v>
      </c>
      <c r="BA99">
        <v>1288.6451609999999</v>
      </c>
      <c r="BB99">
        <v>21857400</v>
      </c>
      <c r="BC99">
        <v>1254.548387</v>
      </c>
      <c r="BD99">
        <v>0</v>
      </c>
      <c r="BE99">
        <v>0</v>
      </c>
      <c r="BF99">
        <v>38872700</v>
      </c>
      <c r="BG99">
        <v>1277.8</v>
      </c>
      <c r="BH99">
        <v>34329300</v>
      </c>
      <c r="BI99">
        <v>1244.9666669999999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7900</v>
      </c>
      <c r="CI99">
        <v>8900</v>
      </c>
      <c r="CJ99">
        <v>18800</v>
      </c>
      <c r="CK99">
        <v>23800</v>
      </c>
      <c r="CL99">
        <v>27300</v>
      </c>
      <c r="CM99">
        <v>0</v>
      </c>
      <c r="CN99">
        <v>0</v>
      </c>
      <c r="CO99">
        <v>0</v>
      </c>
      <c r="CP99">
        <v>0</v>
      </c>
      <c r="CQ99">
        <v>8100</v>
      </c>
      <c r="CR99">
        <v>8400</v>
      </c>
      <c r="CS99">
        <v>8.3291196460000005</v>
      </c>
      <c r="CT99">
        <v>-73.692049139999995</v>
      </c>
    </row>
    <row r="100" spans="1:98" x14ac:dyDescent="0.3">
      <c r="A100" t="s">
        <v>666</v>
      </c>
      <c r="B100" t="s">
        <v>667</v>
      </c>
      <c r="C100">
        <v>2513</v>
      </c>
      <c r="D100" t="s">
        <v>644</v>
      </c>
      <c r="E100">
        <v>23</v>
      </c>
      <c r="F100" t="s">
        <v>668</v>
      </c>
      <c r="G100" t="s">
        <v>646</v>
      </c>
      <c r="H100" t="s">
        <v>103</v>
      </c>
      <c r="I100" t="s">
        <v>647</v>
      </c>
      <c r="J100" t="s">
        <v>648</v>
      </c>
      <c r="K100" t="s">
        <v>669</v>
      </c>
      <c r="L100">
        <v>947911207</v>
      </c>
      <c r="M100" t="s">
        <v>670</v>
      </c>
      <c r="N100">
        <v>693476000</v>
      </c>
      <c r="O100">
        <v>85919</v>
      </c>
      <c r="P100">
        <v>753713200</v>
      </c>
      <c r="Q100">
        <v>95120</v>
      </c>
      <c r="R100">
        <v>864006300</v>
      </c>
      <c r="S100">
        <v>110439</v>
      </c>
      <c r="T100">
        <v>937469500</v>
      </c>
      <c r="U100">
        <v>123889</v>
      </c>
      <c r="V100">
        <v>718555700</v>
      </c>
      <c r="W100">
        <v>89737</v>
      </c>
      <c r="X100">
        <v>728208400</v>
      </c>
      <c r="Y100">
        <v>94673</v>
      </c>
      <c r="Z100">
        <v>767762200</v>
      </c>
      <c r="AA100">
        <v>96542</v>
      </c>
      <c r="AB100">
        <v>829566900</v>
      </c>
      <c r="AC100">
        <v>105636</v>
      </c>
      <c r="AD100">
        <v>735940600</v>
      </c>
      <c r="AE100">
        <v>92443</v>
      </c>
      <c r="AF100">
        <v>754804700</v>
      </c>
      <c r="AG100">
        <v>94204</v>
      </c>
      <c r="AH100">
        <v>776502400</v>
      </c>
      <c r="AI100">
        <v>97696</v>
      </c>
      <c r="AJ100">
        <v>719074300</v>
      </c>
      <c r="AK100">
        <v>89786</v>
      </c>
      <c r="AL100">
        <v>882347900</v>
      </c>
      <c r="AM100">
        <v>3386.166667</v>
      </c>
      <c r="AN100">
        <v>965059600</v>
      </c>
      <c r="AO100">
        <v>5951.7121209999996</v>
      </c>
      <c r="AP100">
        <v>1558436700</v>
      </c>
      <c r="AQ100">
        <v>3504.0645159999999</v>
      </c>
      <c r="AR100">
        <v>932830500</v>
      </c>
      <c r="AS100">
        <v>3806.6129030000002</v>
      </c>
      <c r="AT100">
        <v>697092900</v>
      </c>
      <c r="AU100">
        <v>2979.8214290000001</v>
      </c>
      <c r="AV100">
        <v>861075200</v>
      </c>
      <c r="AW100">
        <v>3153.0967740000001</v>
      </c>
      <c r="AX100">
        <v>844012600</v>
      </c>
      <c r="AY100">
        <v>3230.4</v>
      </c>
      <c r="AZ100">
        <v>783381200</v>
      </c>
      <c r="BA100">
        <v>2993.4838709999999</v>
      </c>
      <c r="BB100">
        <v>819318600</v>
      </c>
      <c r="BC100">
        <v>2960.1290319999998</v>
      </c>
      <c r="BD100">
        <v>1348990700</v>
      </c>
      <c r="BE100">
        <v>3020.8</v>
      </c>
      <c r="BF100">
        <v>1361246800</v>
      </c>
      <c r="BG100">
        <v>2925.2903230000002</v>
      </c>
      <c r="BH100">
        <v>1262420600</v>
      </c>
      <c r="BI100">
        <v>2829.6</v>
      </c>
      <c r="BJ100">
        <v>1330776600</v>
      </c>
      <c r="BK100">
        <v>86736</v>
      </c>
      <c r="BL100">
        <v>1360299600</v>
      </c>
      <c r="BM100">
        <v>92291</v>
      </c>
      <c r="BN100">
        <v>1545757200</v>
      </c>
      <c r="BO100">
        <v>108378</v>
      </c>
      <c r="BP100">
        <v>1689762000</v>
      </c>
      <c r="BQ100">
        <v>117549</v>
      </c>
      <c r="BR100">
        <v>1246570700</v>
      </c>
      <c r="BS100">
        <v>79774</v>
      </c>
      <c r="BT100">
        <v>1349502800</v>
      </c>
      <c r="BU100">
        <v>91719</v>
      </c>
      <c r="BV100">
        <v>1198105300</v>
      </c>
      <c r="BW100">
        <v>81844</v>
      </c>
      <c r="BX100">
        <v>1437264300</v>
      </c>
      <c r="BY100">
        <v>96913</v>
      </c>
      <c r="BZ100">
        <v>1240759700</v>
      </c>
      <c r="CA100">
        <v>82801</v>
      </c>
      <c r="CB100">
        <v>1322513100</v>
      </c>
      <c r="CC100">
        <v>90131</v>
      </c>
      <c r="CD100">
        <v>1381690400</v>
      </c>
      <c r="CE100">
        <v>93664</v>
      </c>
      <c r="CF100">
        <v>1280051100</v>
      </c>
      <c r="CG100">
        <v>85496</v>
      </c>
      <c r="CH100">
        <v>12600</v>
      </c>
      <c r="CI100">
        <v>18600</v>
      </c>
      <c r="CJ100">
        <v>18600</v>
      </c>
      <c r="CK100">
        <v>18600</v>
      </c>
      <c r="CL100">
        <v>33600</v>
      </c>
      <c r="CM100">
        <v>53600</v>
      </c>
      <c r="CN100">
        <v>61800</v>
      </c>
      <c r="CO100">
        <v>0</v>
      </c>
      <c r="CP100">
        <v>0</v>
      </c>
      <c r="CQ100">
        <v>0</v>
      </c>
      <c r="CR100">
        <v>0</v>
      </c>
      <c r="CS100">
        <v>8.6306594249999993</v>
      </c>
      <c r="CT100">
        <v>-75.763769550000006</v>
      </c>
    </row>
    <row r="101" spans="1:98" x14ac:dyDescent="0.3">
      <c r="A101" t="s">
        <v>671</v>
      </c>
      <c r="B101" t="s">
        <v>672</v>
      </c>
      <c r="C101">
        <v>3306</v>
      </c>
      <c r="D101" t="s">
        <v>644</v>
      </c>
      <c r="E101">
        <v>23</v>
      </c>
      <c r="F101" t="s">
        <v>673</v>
      </c>
      <c r="G101" t="s">
        <v>646</v>
      </c>
      <c r="H101" t="s">
        <v>103</v>
      </c>
      <c r="I101" t="s">
        <v>674</v>
      </c>
      <c r="J101" t="s">
        <v>648</v>
      </c>
      <c r="K101">
        <v>-1</v>
      </c>
      <c r="L101">
        <v>3216177100</v>
      </c>
      <c r="M101" t="s">
        <v>675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12300</v>
      </c>
      <c r="CI101">
        <v>18200</v>
      </c>
      <c r="CJ101">
        <v>18200</v>
      </c>
      <c r="CK101">
        <v>19500</v>
      </c>
      <c r="CL101">
        <v>19500</v>
      </c>
      <c r="CM101">
        <v>28300</v>
      </c>
      <c r="CN101">
        <v>28700</v>
      </c>
      <c r="CO101">
        <v>0</v>
      </c>
      <c r="CP101">
        <v>0</v>
      </c>
      <c r="CQ101">
        <v>0</v>
      </c>
      <c r="CR101">
        <v>0</v>
      </c>
      <c r="CS101">
        <v>8.7726597880000003</v>
      </c>
      <c r="CT101">
        <v>-75.742383149999995</v>
      </c>
    </row>
    <row r="102" spans="1:98" x14ac:dyDescent="0.3">
      <c r="A102" t="s">
        <v>676</v>
      </c>
      <c r="B102" t="s">
        <v>677</v>
      </c>
      <c r="C102">
        <v>7401</v>
      </c>
      <c r="D102" t="s">
        <v>644</v>
      </c>
      <c r="E102">
        <v>23</v>
      </c>
      <c r="F102" t="s">
        <v>678</v>
      </c>
      <c r="G102" t="s">
        <v>646</v>
      </c>
      <c r="H102" t="s">
        <v>103</v>
      </c>
      <c r="I102" t="s">
        <v>679</v>
      </c>
      <c r="J102" t="s">
        <v>648</v>
      </c>
      <c r="K102" t="s">
        <v>680</v>
      </c>
      <c r="L102" t="s">
        <v>681</v>
      </c>
      <c r="M102" t="s">
        <v>682</v>
      </c>
      <c r="N102">
        <v>503644000</v>
      </c>
      <c r="O102">
        <v>61000</v>
      </c>
      <c r="P102">
        <v>546946900</v>
      </c>
      <c r="Q102">
        <v>66105</v>
      </c>
      <c r="R102">
        <v>599815600</v>
      </c>
      <c r="S102">
        <v>73872</v>
      </c>
      <c r="T102">
        <v>578263300</v>
      </c>
      <c r="U102">
        <v>75446</v>
      </c>
      <c r="V102">
        <v>501883500</v>
      </c>
      <c r="W102">
        <v>61695</v>
      </c>
      <c r="X102">
        <v>560849300</v>
      </c>
      <c r="Y102">
        <v>68352</v>
      </c>
      <c r="Z102">
        <v>559061000</v>
      </c>
      <c r="AA102">
        <v>66588</v>
      </c>
      <c r="AB102">
        <v>585395300</v>
      </c>
      <c r="AC102">
        <v>72841</v>
      </c>
      <c r="AD102">
        <v>530609600</v>
      </c>
      <c r="AE102">
        <v>64686</v>
      </c>
      <c r="AF102">
        <v>552760500</v>
      </c>
      <c r="AG102">
        <v>66984</v>
      </c>
      <c r="AH102">
        <v>560851800</v>
      </c>
      <c r="AI102">
        <v>68420</v>
      </c>
      <c r="AJ102">
        <v>534704900</v>
      </c>
      <c r="AK102">
        <v>64850</v>
      </c>
      <c r="AL102">
        <v>559498100</v>
      </c>
      <c r="AM102">
        <v>2227.666667</v>
      </c>
      <c r="AN102">
        <v>600418200</v>
      </c>
      <c r="AO102">
        <v>3769.6111110000002</v>
      </c>
      <c r="AP102">
        <v>847882800</v>
      </c>
      <c r="AQ102">
        <v>2042.3548390000001</v>
      </c>
      <c r="AR102">
        <v>598827300</v>
      </c>
      <c r="AS102">
        <v>2373.8709680000002</v>
      </c>
      <c r="AT102">
        <v>483816100</v>
      </c>
      <c r="AU102">
        <v>2023</v>
      </c>
      <c r="AV102">
        <v>534894000</v>
      </c>
      <c r="AW102">
        <v>2017.193548</v>
      </c>
      <c r="AX102">
        <v>535334400</v>
      </c>
      <c r="AY102">
        <v>2055.7666669999999</v>
      </c>
      <c r="AZ102">
        <v>559761100</v>
      </c>
      <c r="BA102">
        <v>2057.6774190000001</v>
      </c>
      <c r="BB102">
        <v>491698800</v>
      </c>
      <c r="BC102">
        <v>1874.6451609999999</v>
      </c>
      <c r="BD102">
        <v>727359800</v>
      </c>
      <c r="BE102">
        <v>1769.666667</v>
      </c>
      <c r="BF102">
        <v>750025500</v>
      </c>
      <c r="BG102">
        <v>1749.9032259999999</v>
      </c>
      <c r="BH102">
        <v>745050000</v>
      </c>
      <c r="BI102">
        <v>1755.5</v>
      </c>
      <c r="BJ102">
        <v>731159700</v>
      </c>
      <c r="BK102">
        <v>51514</v>
      </c>
      <c r="BL102">
        <v>765823600</v>
      </c>
      <c r="BM102">
        <v>55198</v>
      </c>
      <c r="BN102">
        <v>863206700</v>
      </c>
      <c r="BO102">
        <v>64190</v>
      </c>
      <c r="BP102">
        <v>833068800</v>
      </c>
      <c r="BQ102">
        <v>61109</v>
      </c>
      <c r="BR102">
        <v>672540700</v>
      </c>
      <c r="BS102">
        <v>47349</v>
      </c>
      <c r="BT102">
        <v>859591400</v>
      </c>
      <c r="BU102">
        <v>59113</v>
      </c>
      <c r="BV102">
        <v>1106416900</v>
      </c>
      <c r="BW102">
        <v>67981</v>
      </c>
      <c r="BX102">
        <v>820388600</v>
      </c>
      <c r="BY102">
        <v>58944</v>
      </c>
      <c r="BZ102">
        <v>900178100</v>
      </c>
      <c r="CA102">
        <v>58799</v>
      </c>
      <c r="CB102">
        <v>745995500</v>
      </c>
      <c r="CC102">
        <v>53727</v>
      </c>
      <c r="CD102">
        <v>801349500</v>
      </c>
      <c r="CE102">
        <v>57076</v>
      </c>
      <c r="CF102">
        <v>774830600</v>
      </c>
      <c r="CG102">
        <v>54243</v>
      </c>
      <c r="CH102">
        <v>12600</v>
      </c>
      <c r="CI102">
        <v>18600</v>
      </c>
      <c r="CJ102">
        <v>18600</v>
      </c>
      <c r="CK102">
        <v>18600</v>
      </c>
      <c r="CL102">
        <v>33600</v>
      </c>
      <c r="CM102">
        <v>53600</v>
      </c>
      <c r="CN102">
        <v>61800</v>
      </c>
      <c r="CO102">
        <v>0</v>
      </c>
      <c r="CP102">
        <v>0</v>
      </c>
      <c r="CQ102">
        <v>0</v>
      </c>
      <c r="CR102">
        <v>0</v>
      </c>
      <c r="CS102">
        <v>8.819768367</v>
      </c>
      <c r="CT102">
        <v>-75.998898010000005</v>
      </c>
    </row>
    <row r="103" spans="1:98" x14ac:dyDescent="0.3">
      <c r="A103" t="s">
        <v>683</v>
      </c>
      <c r="B103" t="s">
        <v>684</v>
      </c>
      <c r="C103">
        <v>2103</v>
      </c>
      <c r="D103" t="s">
        <v>644</v>
      </c>
      <c r="E103">
        <v>23</v>
      </c>
      <c r="F103" t="s">
        <v>685</v>
      </c>
      <c r="G103" t="s">
        <v>686</v>
      </c>
      <c r="H103" t="s">
        <v>103</v>
      </c>
      <c r="I103" t="s">
        <v>687</v>
      </c>
      <c r="J103" t="s">
        <v>688</v>
      </c>
      <c r="K103">
        <v>3124964386</v>
      </c>
      <c r="L103" t="s">
        <v>689</v>
      </c>
      <c r="M103" t="s">
        <v>690</v>
      </c>
      <c r="N103">
        <v>1870379500</v>
      </c>
      <c r="O103">
        <v>406289</v>
      </c>
      <c r="P103">
        <v>2247616700</v>
      </c>
      <c r="Q103">
        <v>446984</v>
      </c>
      <c r="R103">
        <v>2402543800</v>
      </c>
      <c r="S103">
        <v>489650</v>
      </c>
      <c r="T103">
        <v>2123530400</v>
      </c>
      <c r="U103">
        <v>469804</v>
      </c>
      <c r="V103">
        <v>1842983900</v>
      </c>
      <c r="W103">
        <v>401559</v>
      </c>
      <c r="X103">
        <v>2062744000</v>
      </c>
      <c r="Y103">
        <v>451228</v>
      </c>
      <c r="Z103">
        <v>1998127300</v>
      </c>
      <c r="AA103">
        <v>438555</v>
      </c>
      <c r="AB103">
        <v>2046876500</v>
      </c>
      <c r="AC103">
        <v>452539</v>
      </c>
      <c r="AD103">
        <v>1965232200</v>
      </c>
      <c r="AE103">
        <v>434116</v>
      </c>
      <c r="AF103">
        <v>2183895700</v>
      </c>
      <c r="AG103">
        <v>437048</v>
      </c>
      <c r="AH103">
        <v>2224789300</v>
      </c>
      <c r="AI103">
        <v>445569</v>
      </c>
      <c r="AJ103">
        <v>2163209900</v>
      </c>
      <c r="AK103">
        <v>428369</v>
      </c>
      <c r="AL103">
        <v>2208017100</v>
      </c>
      <c r="AM103">
        <v>14421.56667</v>
      </c>
      <c r="AN103">
        <v>2409301850</v>
      </c>
      <c r="AO103">
        <v>14449.70968</v>
      </c>
      <c r="AP103">
        <v>2418720300</v>
      </c>
      <c r="AQ103">
        <v>15392.83871</v>
      </c>
      <c r="AR103">
        <v>2344087100</v>
      </c>
      <c r="AS103">
        <v>15138.25806</v>
      </c>
      <c r="AT103">
        <v>2044916000</v>
      </c>
      <c r="AU103">
        <v>13916.14286</v>
      </c>
      <c r="AV103">
        <v>2316655300</v>
      </c>
      <c r="AW103">
        <v>14444.51613</v>
      </c>
      <c r="AX103">
        <v>2207306300</v>
      </c>
      <c r="AY103">
        <v>14316.7</v>
      </c>
      <c r="AZ103">
        <v>2280191300</v>
      </c>
      <c r="BA103">
        <v>14091.70968</v>
      </c>
      <c r="BB103">
        <v>2202263700</v>
      </c>
      <c r="BC103">
        <v>13840.93548</v>
      </c>
      <c r="BD103">
        <v>2231669900</v>
      </c>
      <c r="BE103">
        <v>14350.46667</v>
      </c>
      <c r="BF103">
        <v>2260215800</v>
      </c>
      <c r="BG103">
        <v>13885.93548</v>
      </c>
      <c r="BH103">
        <v>2230823700</v>
      </c>
      <c r="BI103">
        <v>13944.166670000001</v>
      </c>
      <c r="BJ103">
        <v>2220210600</v>
      </c>
      <c r="BK103">
        <v>415892</v>
      </c>
      <c r="BL103">
        <v>2357623400</v>
      </c>
      <c r="BM103">
        <v>440409</v>
      </c>
      <c r="BN103">
        <v>2545314300</v>
      </c>
      <c r="BO103">
        <v>481567</v>
      </c>
      <c r="BP103">
        <v>2362288700</v>
      </c>
      <c r="BQ103">
        <v>457150</v>
      </c>
      <c r="BR103">
        <v>2064390800</v>
      </c>
      <c r="BS103">
        <v>382433</v>
      </c>
      <c r="BT103">
        <v>2350217100</v>
      </c>
      <c r="BU103">
        <v>441564</v>
      </c>
      <c r="BV103">
        <v>2264832300</v>
      </c>
      <c r="BW103">
        <v>419963</v>
      </c>
      <c r="BX103">
        <v>2314014100</v>
      </c>
      <c r="BY103">
        <v>437121</v>
      </c>
      <c r="BZ103">
        <v>2276341300</v>
      </c>
      <c r="CA103">
        <v>423826</v>
      </c>
      <c r="CB103">
        <v>2296373800</v>
      </c>
      <c r="CC103">
        <v>430763</v>
      </c>
      <c r="CD103">
        <v>2418556400</v>
      </c>
      <c r="CE103">
        <v>446850</v>
      </c>
      <c r="CF103">
        <v>2257823200</v>
      </c>
      <c r="CG103">
        <v>420007</v>
      </c>
      <c r="CH103">
        <v>4500</v>
      </c>
      <c r="CI103">
        <v>12000</v>
      </c>
      <c r="CJ103">
        <v>18600</v>
      </c>
      <c r="CK103">
        <v>23600</v>
      </c>
      <c r="CL103">
        <v>27100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8.8277830000000002</v>
      </c>
      <c r="CT103">
        <v>-75.836760999999996</v>
      </c>
    </row>
    <row r="104" spans="1:98" x14ac:dyDescent="0.3">
      <c r="A104" t="s">
        <v>691</v>
      </c>
      <c r="B104" t="s">
        <v>111</v>
      </c>
      <c r="C104">
        <v>4515</v>
      </c>
      <c r="D104" t="s">
        <v>652</v>
      </c>
      <c r="E104">
        <v>20</v>
      </c>
      <c r="F104" t="s">
        <v>692</v>
      </c>
      <c r="G104" t="s">
        <v>539</v>
      </c>
      <c r="H104" t="s">
        <v>111</v>
      </c>
      <c r="I104" t="s">
        <v>693</v>
      </c>
      <c r="J104" t="s">
        <v>541</v>
      </c>
      <c r="K104">
        <v>3165280395</v>
      </c>
      <c r="L104">
        <v>-1</v>
      </c>
      <c r="M104" t="s">
        <v>694</v>
      </c>
      <c r="N104">
        <v>2577868900</v>
      </c>
      <c r="O104">
        <v>163333</v>
      </c>
      <c r="P104">
        <v>2648774000</v>
      </c>
      <c r="Q104">
        <v>173029</v>
      </c>
      <c r="R104">
        <v>2903656000</v>
      </c>
      <c r="S104">
        <v>214955</v>
      </c>
      <c r="T104">
        <v>3101212200</v>
      </c>
      <c r="U104">
        <v>251656</v>
      </c>
      <c r="V104">
        <v>2462828900</v>
      </c>
      <c r="W104">
        <v>155982</v>
      </c>
      <c r="X104">
        <v>2204545900</v>
      </c>
      <c r="Y104">
        <v>159179</v>
      </c>
      <c r="Z104">
        <v>2435611300</v>
      </c>
      <c r="AA104">
        <v>167053</v>
      </c>
      <c r="AB104">
        <v>2737804300</v>
      </c>
      <c r="AC104">
        <v>188816</v>
      </c>
      <c r="AD104">
        <v>2471688000</v>
      </c>
      <c r="AE104">
        <v>161484</v>
      </c>
      <c r="AF104">
        <v>2605483800</v>
      </c>
      <c r="AG104">
        <v>172427</v>
      </c>
      <c r="AH104">
        <v>2621567700</v>
      </c>
      <c r="AI104">
        <v>176583</v>
      </c>
      <c r="AJ104">
        <v>2505795000</v>
      </c>
      <c r="AK104">
        <v>163306</v>
      </c>
      <c r="AL104">
        <v>2809776300</v>
      </c>
      <c r="AM104">
        <v>6033.3</v>
      </c>
      <c r="AN104">
        <v>2738032800</v>
      </c>
      <c r="AO104">
        <v>5325</v>
      </c>
      <c r="AP104">
        <v>0</v>
      </c>
      <c r="AQ104">
        <v>0</v>
      </c>
      <c r="AR104">
        <v>3301071900</v>
      </c>
      <c r="AS104">
        <v>7981.7741939999996</v>
      </c>
      <c r="AT104">
        <v>2485962900</v>
      </c>
      <c r="AU104">
        <v>5304</v>
      </c>
      <c r="AV104">
        <v>2719216800</v>
      </c>
      <c r="AW104">
        <v>5452.3870969999998</v>
      </c>
      <c r="AX104">
        <v>2750311900</v>
      </c>
      <c r="AY104">
        <v>5660.6666670000004</v>
      </c>
      <c r="AZ104">
        <v>2689830600</v>
      </c>
      <c r="BA104">
        <v>5125.8064519999998</v>
      </c>
      <c r="BB104">
        <v>2662849400</v>
      </c>
      <c r="BC104">
        <v>5091.8709680000002</v>
      </c>
      <c r="BD104">
        <v>0</v>
      </c>
      <c r="BE104">
        <v>0</v>
      </c>
      <c r="BF104">
        <v>1899992800</v>
      </c>
      <c r="BG104">
        <v>5835.7</v>
      </c>
      <c r="BH104">
        <v>2706372700</v>
      </c>
      <c r="BI104">
        <v>5331.0333330000003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9400</v>
      </c>
      <c r="CI104">
        <v>10300</v>
      </c>
      <c r="CJ104">
        <v>21400</v>
      </c>
      <c r="CK104">
        <v>27400</v>
      </c>
      <c r="CL104">
        <v>31200</v>
      </c>
      <c r="CM104">
        <v>0</v>
      </c>
      <c r="CN104">
        <v>0</v>
      </c>
      <c r="CO104">
        <v>0</v>
      </c>
      <c r="CP104">
        <v>0</v>
      </c>
      <c r="CQ104">
        <v>9300</v>
      </c>
      <c r="CR104">
        <v>9500</v>
      </c>
      <c r="CS104">
        <v>8.8528038539999994</v>
      </c>
      <c r="CT104">
        <v>-73.669722160000006</v>
      </c>
    </row>
    <row r="105" spans="1:98" x14ac:dyDescent="0.3">
      <c r="A105" t="s">
        <v>695</v>
      </c>
      <c r="B105" t="s">
        <v>643</v>
      </c>
      <c r="C105">
        <v>2103</v>
      </c>
      <c r="D105" t="s">
        <v>644</v>
      </c>
      <c r="E105">
        <v>23</v>
      </c>
      <c r="F105" t="s">
        <v>696</v>
      </c>
      <c r="G105" t="s">
        <v>646</v>
      </c>
      <c r="H105" t="s">
        <v>103</v>
      </c>
      <c r="I105" t="s">
        <v>697</v>
      </c>
      <c r="J105" t="s">
        <v>648</v>
      </c>
      <c r="K105" t="s">
        <v>698</v>
      </c>
      <c r="L105">
        <v>3216177100</v>
      </c>
      <c r="M105" t="s">
        <v>699</v>
      </c>
      <c r="N105">
        <v>604127400</v>
      </c>
      <c r="O105">
        <v>73636</v>
      </c>
      <c r="P105">
        <v>864602300</v>
      </c>
      <c r="Q105">
        <v>73147</v>
      </c>
      <c r="R105">
        <v>1040575300</v>
      </c>
      <c r="S105">
        <v>88102</v>
      </c>
      <c r="T105">
        <v>1011029900</v>
      </c>
      <c r="U105">
        <v>135359</v>
      </c>
      <c r="V105">
        <v>653211700</v>
      </c>
      <c r="W105">
        <v>79026</v>
      </c>
      <c r="X105">
        <v>1024817100</v>
      </c>
      <c r="Y105">
        <v>85713</v>
      </c>
      <c r="Z105">
        <v>1021535800</v>
      </c>
      <c r="AA105">
        <v>82108</v>
      </c>
      <c r="AB105">
        <v>838102600</v>
      </c>
      <c r="AC105">
        <v>105414</v>
      </c>
      <c r="AD105">
        <v>701718900</v>
      </c>
      <c r="AE105">
        <v>83863</v>
      </c>
      <c r="AF105">
        <v>842121000</v>
      </c>
      <c r="AG105">
        <v>70050</v>
      </c>
      <c r="AH105">
        <v>885613700</v>
      </c>
      <c r="AI105">
        <v>73969</v>
      </c>
      <c r="AJ105">
        <v>783102900</v>
      </c>
      <c r="AK105">
        <v>64695</v>
      </c>
      <c r="AL105">
        <v>1107623100</v>
      </c>
      <c r="AM105">
        <v>2904.8666669999998</v>
      </c>
      <c r="AN105">
        <v>933511700</v>
      </c>
      <c r="AO105">
        <v>2375.8709680000002</v>
      </c>
      <c r="AP105">
        <v>1076174200</v>
      </c>
      <c r="AQ105">
        <v>2790.5483869999998</v>
      </c>
      <c r="AR105">
        <v>1320860500</v>
      </c>
      <c r="AS105">
        <v>3605.3870969999998</v>
      </c>
      <c r="AT105">
        <v>720857800</v>
      </c>
      <c r="AU105">
        <v>2014.1785709999999</v>
      </c>
      <c r="AV105">
        <v>968318600</v>
      </c>
      <c r="AW105">
        <v>2512.580645</v>
      </c>
      <c r="AX105">
        <v>941225550</v>
      </c>
      <c r="AY105">
        <v>2485.9666670000001</v>
      </c>
      <c r="AZ105">
        <v>837182000</v>
      </c>
      <c r="BA105">
        <v>2112.4838709999999</v>
      </c>
      <c r="BB105">
        <v>806559100</v>
      </c>
      <c r="BC105">
        <v>2042.0645159999999</v>
      </c>
      <c r="BD105">
        <v>868408000</v>
      </c>
      <c r="BE105">
        <v>2279.2333330000001</v>
      </c>
      <c r="BF105">
        <v>892373900</v>
      </c>
      <c r="BG105">
        <v>2256.83871</v>
      </c>
      <c r="BH105">
        <v>814192600</v>
      </c>
      <c r="BI105">
        <v>2122.6</v>
      </c>
      <c r="BJ105">
        <v>829257400</v>
      </c>
      <c r="BK105">
        <v>61920</v>
      </c>
      <c r="BL105">
        <v>978131500</v>
      </c>
      <c r="BM105">
        <v>73893</v>
      </c>
      <c r="BN105">
        <v>1171301300</v>
      </c>
      <c r="BO105">
        <v>90098</v>
      </c>
      <c r="BP105">
        <v>1367271200</v>
      </c>
      <c r="BQ105">
        <v>109344</v>
      </c>
      <c r="BR105">
        <v>729917300</v>
      </c>
      <c r="BS105">
        <v>54227</v>
      </c>
      <c r="BT105">
        <v>1079628500</v>
      </c>
      <c r="BU105">
        <v>81659</v>
      </c>
      <c r="BV105">
        <v>1124086200</v>
      </c>
      <c r="BW105">
        <v>78611</v>
      </c>
      <c r="BX105">
        <v>1042166000</v>
      </c>
      <c r="BY105">
        <v>79789</v>
      </c>
      <c r="BZ105">
        <v>865436800</v>
      </c>
      <c r="CA105">
        <v>62764</v>
      </c>
      <c r="CB105">
        <v>930243400</v>
      </c>
      <c r="CC105">
        <v>69842</v>
      </c>
      <c r="CD105">
        <v>1024705000</v>
      </c>
      <c r="CE105">
        <v>76946</v>
      </c>
      <c r="CF105">
        <v>904462500</v>
      </c>
      <c r="CG105">
        <v>66819</v>
      </c>
      <c r="CH105">
        <v>12300</v>
      </c>
      <c r="CI105">
        <v>18200</v>
      </c>
      <c r="CJ105">
        <v>18200</v>
      </c>
      <c r="CK105">
        <v>18200</v>
      </c>
      <c r="CL105">
        <v>19500</v>
      </c>
      <c r="CM105">
        <v>28300</v>
      </c>
      <c r="CN105">
        <v>28400</v>
      </c>
      <c r="CO105">
        <v>0</v>
      </c>
      <c r="CP105">
        <v>0</v>
      </c>
      <c r="CQ105">
        <v>0</v>
      </c>
      <c r="CR105">
        <v>0</v>
      </c>
      <c r="CS105">
        <v>9.0914256669999993</v>
      </c>
      <c r="CT105">
        <v>-75.819879479999997</v>
      </c>
    </row>
    <row r="106" spans="1:98" x14ac:dyDescent="0.3">
      <c r="A106" t="s">
        <v>700</v>
      </c>
      <c r="B106" t="s">
        <v>684</v>
      </c>
      <c r="C106">
        <v>2515</v>
      </c>
      <c r="D106" t="s">
        <v>701</v>
      </c>
      <c r="E106">
        <v>70</v>
      </c>
      <c r="F106" t="s">
        <v>702</v>
      </c>
      <c r="G106" t="s">
        <v>686</v>
      </c>
      <c r="H106" t="s">
        <v>103</v>
      </c>
      <c r="I106" t="s">
        <v>703</v>
      </c>
      <c r="J106" t="s">
        <v>688</v>
      </c>
      <c r="K106">
        <v>3124964386</v>
      </c>
      <c r="L106" t="s">
        <v>689</v>
      </c>
      <c r="M106" t="s">
        <v>704</v>
      </c>
      <c r="N106">
        <v>1534592800</v>
      </c>
      <c r="O106">
        <v>297445</v>
      </c>
      <c r="P106">
        <v>1920840500</v>
      </c>
      <c r="Q106">
        <v>314944</v>
      </c>
      <c r="R106">
        <v>2095298000</v>
      </c>
      <c r="S106">
        <v>361104</v>
      </c>
      <c r="T106">
        <v>1697474500</v>
      </c>
      <c r="U106">
        <v>338197</v>
      </c>
      <c r="V106">
        <v>1504194600</v>
      </c>
      <c r="W106">
        <v>293907</v>
      </c>
      <c r="X106">
        <v>1590034000</v>
      </c>
      <c r="Y106">
        <v>311663</v>
      </c>
      <c r="Z106">
        <v>1532800100</v>
      </c>
      <c r="AA106">
        <v>303632</v>
      </c>
      <c r="AB106">
        <v>1627858200</v>
      </c>
      <c r="AC106">
        <v>322998</v>
      </c>
      <c r="AD106">
        <v>1559250200</v>
      </c>
      <c r="AE106">
        <v>307021</v>
      </c>
      <c r="AF106">
        <v>1888657200</v>
      </c>
      <c r="AG106">
        <v>314431</v>
      </c>
      <c r="AH106">
        <v>1932590600</v>
      </c>
      <c r="AI106">
        <v>319818</v>
      </c>
      <c r="AJ106">
        <v>1866478600</v>
      </c>
      <c r="AK106">
        <v>310695</v>
      </c>
      <c r="AL106">
        <v>1815148200</v>
      </c>
      <c r="AM106">
        <v>10049.03333</v>
      </c>
      <c r="AN106">
        <v>1916819500</v>
      </c>
      <c r="AO106">
        <v>9961.7741939999996</v>
      </c>
      <c r="AP106">
        <v>2141535800</v>
      </c>
      <c r="AQ106">
        <v>11598.03226</v>
      </c>
      <c r="AR106">
        <v>1978579200</v>
      </c>
      <c r="AS106">
        <v>10768.96774</v>
      </c>
      <c r="AT106">
        <v>1724084100</v>
      </c>
      <c r="AU106">
        <v>9852.1428570000007</v>
      </c>
      <c r="AV106">
        <v>1915903400</v>
      </c>
      <c r="AW106">
        <v>10070.54839</v>
      </c>
      <c r="AX106">
        <v>1856805800</v>
      </c>
      <c r="AY106">
        <v>9969.6333329999998</v>
      </c>
      <c r="AZ106">
        <v>1904741500</v>
      </c>
      <c r="BA106">
        <v>9863.8709679999993</v>
      </c>
      <c r="BB106">
        <v>1875416100</v>
      </c>
      <c r="BC106">
        <v>9681.8064520000007</v>
      </c>
      <c r="BD106">
        <v>1943581000</v>
      </c>
      <c r="BE106">
        <v>10366.06667</v>
      </c>
      <c r="BF106">
        <v>1935399500</v>
      </c>
      <c r="BG106">
        <v>10089.64516</v>
      </c>
      <c r="BH106">
        <v>1885763400</v>
      </c>
      <c r="BI106">
        <v>10145.233329999999</v>
      </c>
      <c r="BJ106">
        <v>1924229300</v>
      </c>
      <c r="BK106">
        <v>297108</v>
      </c>
      <c r="BL106">
        <v>1984791600</v>
      </c>
      <c r="BM106">
        <v>306438</v>
      </c>
      <c r="BN106">
        <v>2189068500</v>
      </c>
      <c r="BO106">
        <v>349194</v>
      </c>
      <c r="BP106">
        <v>2035837600</v>
      </c>
      <c r="BQ106">
        <v>333117</v>
      </c>
      <c r="BR106">
        <v>1761995200</v>
      </c>
      <c r="BS106">
        <v>272515</v>
      </c>
      <c r="BT106">
        <v>1944515900</v>
      </c>
      <c r="BU106">
        <v>308496</v>
      </c>
      <c r="BV106">
        <v>1741102500</v>
      </c>
      <c r="BW106">
        <v>287894</v>
      </c>
      <c r="BX106">
        <v>1960265200</v>
      </c>
      <c r="BY106">
        <v>310113</v>
      </c>
      <c r="BZ106">
        <v>1856112100</v>
      </c>
      <c r="CA106">
        <v>295749</v>
      </c>
      <c r="CB106">
        <v>1952336300</v>
      </c>
      <c r="CC106">
        <v>302765</v>
      </c>
      <c r="CD106">
        <v>2006963600</v>
      </c>
      <c r="CE106">
        <v>314521</v>
      </c>
      <c r="CF106">
        <v>1921358800</v>
      </c>
      <c r="CG106">
        <v>299307</v>
      </c>
      <c r="CH106">
        <v>4500</v>
      </c>
      <c r="CI106">
        <v>12000</v>
      </c>
      <c r="CJ106">
        <v>18600</v>
      </c>
      <c r="CK106">
        <v>23600</v>
      </c>
      <c r="CL106">
        <v>27100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9.318846937</v>
      </c>
      <c r="CT106">
        <v>-75.319953819999995</v>
      </c>
    </row>
    <row r="107" spans="1:98" x14ac:dyDescent="0.3">
      <c r="A107" t="s">
        <v>705</v>
      </c>
      <c r="B107" t="s">
        <v>684</v>
      </c>
      <c r="C107" t="s">
        <v>706</v>
      </c>
      <c r="D107" t="s">
        <v>701</v>
      </c>
      <c r="E107">
        <v>70</v>
      </c>
      <c r="F107" t="s">
        <v>707</v>
      </c>
      <c r="G107" t="s">
        <v>686</v>
      </c>
      <c r="H107" t="s">
        <v>103</v>
      </c>
      <c r="I107" t="s">
        <v>708</v>
      </c>
      <c r="J107" t="s">
        <v>688</v>
      </c>
      <c r="K107">
        <v>3124964386</v>
      </c>
      <c r="L107" t="s">
        <v>689</v>
      </c>
      <c r="M107" t="s">
        <v>709</v>
      </c>
      <c r="N107">
        <v>434229600</v>
      </c>
      <c r="O107">
        <v>43156</v>
      </c>
      <c r="P107">
        <v>1071969000</v>
      </c>
      <c r="Q107">
        <v>103542</v>
      </c>
      <c r="R107">
        <v>1074369400</v>
      </c>
      <c r="S107">
        <v>111557</v>
      </c>
      <c r="T107">
        <v>0</v>
      </c>
      <c r="U107">
        <v>0</v>
      </c>
      <c r="V107">
        <v>0</v>
      </c>
      <c r="W107">
        <v>0</v>
      </c>
      <c r="X107">
        <v>1004796700</v>
      </c>
      <c r="Y107">
        <v>109456</v>
      </c>
      <c r="Z107">
        <v>958425600</v>
      </c>
      <c r="AA107">
        <v>102506</v>
      </c>
      <c r="AB107">
        <v>0</v>
      </c>
      <c r="AC107">
        <v>0</v>
      </c>
      <c r="AD107">
        <v>996268400</v>
      </c>
      <c r="AE107">
        <v>102925</v>
      </c>
      <c r="AF107">
        <v>953430900</v>
      </c>
      <c r="AG107">
        <v>94462</v>
      </c>
      <c r="AH107">
        <v>986377300</v>
      </c>
      <c r="AI107">
        <v>99274</v>
      </c>
      <c r="AJ107">
        <v>981419100</v>
      </c>
      <c r="AK107">
        <v>96451</v>
      </c>
      <c r="AL107">
        <v>1175011900</v>
      </c>
      <c r="AM107">
        <v>3758.3</v>
      </c>
      <c r="AN107">
        <v>1105345300</v>
      </c>
      <c r="AO107">
        <v>3313.4516130000002</v>
      </c>
      <c r="AP107">
        <v>1236909900</v>
      </c>
      <c r="AQ107">
        <v>3853.9032259999999</v>
      </c>
      <c r="AR107">
        <v>1201081000</v>
      </c>
      <c r="AS107">
        <v>4032.7096769999998</v>
      </c>
      <c r="AT107">
        <v>926191500</v>
      </c>
      <c r="AU107">
        <v>3045.4285709999999</v>
      </c>
      <c r="AV107">
        <v>1100902300</v>
      </c>
      <c r="AW107">
        <v>3415.4838709999999</v>
      </c>
      <c r="AX107">
        <v>1078301900</v>
      </c>
      <c r="AY107">
        <v>3354.1</v>
      </c>
      <c r="AZ107">
        <v>1076782200</v>
      </c>
      <c r="BA107">
        <v>3196.6129030000002</v>
      </c>
      <c r="BB107">
        <v>1102115300</v>
      </c>
      <c r="BC107">
        <v>3197.3225809999999</v>
      </c>
      <c r="BD107">
        <v>1087461100</v>
      </c>
      <c r="BE107">
        <v>3345</v>
      </c>
      <c r="BF107">
        <v>1150153100</v>
      </c>
      <c r="BG107">
        <v>3379.5483869999998</v>
      </c>
      <c r="BH107">
        <v>1118232000</v>
      </c>
      <c r="BI107">
        <v>3332.5666670000001</v>
      </c>
      <c r="BJ107">
        <v>1182478600</v>
      </c>
      <c r="BK107">
        <v>102991</v>
      </c>
      <c r="BL107">
        <v>1181935200</v>
      </c>
      <c r="BM107">
        <v>102825</v>
      </c>
      <c r="BN107">
        <v>1330066500</v>
      </c>
      <c r="BO107">
        <v>120453</v>
      </c>
      <c r="BP107">
        <v>1389641000</v>
      </c>
      <c r="BQ107">
        <v>134234</v>
      </c>
      <c r="BR107">
        <v>1059719600</v>
      </c>
      <c r="BS107">
        <v>91874</v>
      </c>
      <c r="BT107">
        <v>1214735900</v>
      </c>
      <c r="BU107">
        <v>108550</v>
      </c>
      <c r="BV107">
        <v>970336100</v>
      </c>
      <c r="BW107">
        <v>92965</v>
      </c>
      <c r="BX107">
        <v>1228635800</v>
      </c>
      <c r="BY107">
        <v>112953</v>
      </c>
      <c r="BZ107">
        <v>1108587900</v>
      </c>
      <c r="CA107">
        <v>97460</v>
      </c>
      <c r="CB107">
        <v>1174806900</v>
      </c>
      <c r="CC107">
        <v>100076</v>
      </c>
      <c r="CD107">
        <v>1197968700</v>
      </c>
      <c r="CE107">
        <v>103128</v>
      </c>
      <c r="CF107">
        <v>1110998900</v>
      </c>
      <c r="CG107">
        <v>95881</v>
      </c>
      <c r="CH107">
        <v>8200</v>
      </c>
      <c r="CI107">
        <v>8900</v>
      </c>
      <c r="CJ107">
        <v>19200</v>
      </c>
      <c r="CK107">
        <v>24300</v>
      </c>
      <c r="CL107">
        <v>27400</v>
      </c>
      <c r="CM107">
        <v>0</v>
      </c>
      <c r="CN107">
        <v>0</v>
      </c>
      <c r="CO107">
        <v>0</v>
      </c>
      <c r="CP107">
        <v>0</v>
      </c>
      <c r="CQ107">
        <v>8400</v>
      </c>
      <c r="CR107">
        <v>8700</v>
      </c>
      <c r="CS107">
        <v>9.4307451960000002</v>
      </c>
      <c r="CT107">
        <v>-75.435949550000004</v>
      </c>
    </row>
    <row r="108" spans="1:98" x14ac:dyDescent="0.3">
      <c r="A108" t="s">
        <v>710</v>
      </c>
      <c r="B108" t="s">
        <v>111</v>
      </c>
      <c r="C108">
        <v>4901</v>
      </c>
      <c r="D108" t="s">
        <v>652</v>
      </c>
      <c r="E108">
        <v>20</v>
      </c>
      <c r="F108" t="s">
        <v>711</v>
      </c>
      <c r="G108" t="s">
        <v>712</v>
      </c>
      <c r="H108" t="s">
        <v>111</v>
      </c>
      <c r="I108" t="s">
        <v>713</v>
      </c>
      <c r="J108" t="s">
        <v>714</v>
      </c>
      <c r="K108">
        <v>-1</v>
      </c>
      <c r="L108">
        <v>-1</v>
      </c>
      <c r="M108" t="s">
        <v>715</v>
      </c>
      <c r="N108">
        <v>0</v>
      </c>
      <c r="O108">
        <v>0</v>
      </c>
      <c r="P108">
        <v>523935700</v>
      </c>
      <c r="Q108">
        <v>50120</v>
      </c>
      <c r="R108">
        <v>624728000</v>
      </c>
      <c r="S108">
        <v>63978</v>
      </c>
      <c r="T108">
        <v>0</v>
      </c>
      <c r="U108">
        <v>0</v>
      </c>
      <c r="V108">
        <v>0</v>
      </c>
      <c r="W108">
        <v>0</v>
      </c>
      <c r="X108">
        <v>464843500</v>
      </c>
      <c r="Y108">
        <v>47773</v>
      </c>
      <c r="Z108">
        <v>483823250</v>
      </c>
      <c r="AA108">
        <v>48376</v>
      </c>
      <c r="AB108">
        <v>0</v>
      </c>
      <c r="AC108">
        <v>0</v>
      </c>
      <c r="AD108">
        <v>346980900</v>
      </c>
      <c r="AE108">
        <v>36945</v>
      </c>
      <c r="AF108">
        <v>488165600</v>
      </c>
      <c r="AG108">
        <v>48150</v>
      </c>
      <c r="AH108">
        <v>493239100</v>
      </c>
      <c r="AI108">
        <v>49677</v>
      </c>
      <c r="AJ108">
        <v>485742200</v>
      </c>
      <c r="AK108">
        <v>47236</v>
      </c>
      <c r="AL108">
        <v>624573800</v>
      </c>
      <c r="AM108">
        <v>1960.666667</v>
      </c>
      <c r="AN108">
        <v>512157300</v>
      </c>
      <c r="AO108">
        <v>1582.5161290000001</v>
      </c>
      <c r="AP108">
        <v>627885300</v>
      </c>
      <c r="AQ108">
        <v>1984.6774190000001</v>
      </c>
      <c r="AR108">
        <v>610257100</v>
      </c>
      <c r="AS108">
        <v>1953.7096770000001</v>
      </c>
      <c r="AT108">
        <v>507092700</v>
      </c>
      <c r="AU108">
        <v>1650.142857</v>
      </c>
      <c r="AV108">
        <v>552759500</v>
      </c>
      <c r="AW108">
        <v>1680.9354840000001</v>
      </c>
      <c r="AX108">
        <v>533843800</v>
      </c>
      <c r="AY108">
        <v>1669.333333</v>
      </c>
      <c r="AZ108">
        <v>571007100</v>
      </c>
      <c r="BA108">
        <v>1676.2903229999999</v>
      </c>
      <c r="BB108">
        <v>529768000</v>
      </c>
      <c r="BC108">
        <v>1610.1290320000001</v>
      </c>
      <c r="BD108">
        <v>506661100</v>
      </c>
      <c r="BE108">
        <v>1589.5666670000001</v>
      </c>
      <c r="BF108">
        <v>515762900</v>
      </c>
      <c r="BG108">
        <v>1581.83871</v>
      </c>
      <c r="BH108">
        <v>486472900</v>
      </c>
      <c r="BI108">
        <v>1554.7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641586800</v>
      </c>
      <c r="BQ108">
        <v>61769</v>
      </c>
      <c r="BR108">
        <v>272719500</v>
      </c>
      <c r="BS108">
        <v>24706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9300</v>
      </c>
      <c r="CI108">
        <v>9900</v>
      </c>
      <c r="CJ108">
        <v>10800</v>
      </c>
      <c r="CK108">
        <v>11500</v>
      </c>
      <c r="CL108">
        <v>12400</v>
      </c>
      <c r="CM108">
        <v>35600</v>
      </c>
      <c r="CN108">
        <v>40800</v>
      </c>
      <c r="CO108">
        <v>0</v>
      </c>
      <c r="CP108">
        <v>0</v>
      </c>
      <c r="CQ108">
        <v>0</v>
      </c>
      <c r="CR108">
        <v>0</v>
      </c>
      <c r="CS108">
        <v>9.4310320010000002</v>
      </c>
      <c r="CT108">
        <v>-73.473552150000003</v>
      </c>
    </row>
    <row r="109" spans="1:98" x14ac:dyDescent="0.3">
      <c r="A109" t="s">
        <v>716</v>
      </c>
      <c r="B109" t="s">
        <v>643</v>
      </c>
      <c r="C109">
        <v>9004</v>
      </c>
      <c r="D109" t="s">
        <v>701</v>
      </c>
      <c r="E109">
        <v>70</v>
      </c>
      <c r="F109" t="s">
        <v>717</v>
      </c>
      <c r="G109" t="s">
        <v>646</v>
      </c>
      <c r="H109" t="s">
        <v>103</v>
      </c>
      <c r="I109" t="s">
        <v>718</v>
      </c>
      <c r="J109" t="s">
        <v>648</v>
      </c>
      <c r="K109">
        <v>3153483271</v>
      </c>
      <c r="L109">
        <v>3216177100</v>
      </c>
      <c r="M109" t="s">
        <v>719</v>
      </c>
      <c r="N109">
        <v>0</v>
      </c>
      <c r="O109">
        <v>0</v>
      </c>
      <c r="P109">
        <v>478567050</v>
      </c>
      <c r="Q109">
        <v>49557</v>
      </c>
      <c r="R109">
        <v>606821500</v>
      </c>
      <c r="S109">
        <v>66137</v>
      </c>
      <c r="T109">
        <v>0</v>
      </c>
      <c r="U109">
        <v>0</v>
      </c>
      <c r="V109">
        <v>0</v>
      </c>
      <c r="W109">
        <v>0</v>
      </c>
      <c r="X109">
        <v>33560000</v>
      </c>
      <c r="Y109">
        <v>3547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428806300</v>
      </c>
      <c r="AG109">
        <v>51221</v>
      </c>
      <c r="AH109">
        <v>444648000</v>
      </c>
      <c r="AI109">
        <v>50342</v>
      </c>
      <c r="AJ109">
        <v>386701650</v>
      </c>
      <c r="AK109">
        <v>42476</v>
      </c>
      <c r="AL109">
        <v>756210850</v>
      </c>
      <c r="AM109">
        <v>2404.7666669999999</v>
      </c>
      <c r="AN109">
        <v>487806950</v>
      </c>
      <c r="AO109">
        <v>1601.8709679999999</v>
      </c>
      <c r="AP109">
        <v>646904700</v>
      </c>
      <c r="AQ109">
        <v>2007.83871</v>
      </c>
      <c r="AR109">
        <v>937571050</v>
      </c>
      <c r="AS109">
        <v>3032.0322580000002</v>
      </c>
      <c r="AT109">
        <v>414384500</v>
      </c>
      <c r="AU109">
        <v>1578.142857</v>
      </c>
      <c r="AV109">
        <v>520768250</v>
      </c>
      <c r="AW109">
        <v>1718.1290320000001</v>
      </c>
      <c r="AX109">
        <v>529709700</v>
      </c>
      <c r="AY109">
        <v>1749.3</v>
      </c>
      <c r="AZ109">
        <v>468436200</v>
      </c>
      <c r="BA109">
        <v>1589.612903</v>
      </c>
      <c r="BB109">
        <v>421217150</v>
      </c>
      <c r="BC109">
        <v>1414.258065</v>
      </c>
      <c r="BD109">
        <v>482553050</v>
      </c>
      <c r="BE109">
        <v>1578.3</v>
      </c>
      <c r="BF109">
        <v>481222900</v>
      </c>
      <c r="BG109">
        <v>1551.83871</v>
      </c>
      <c r="BH109">
        <v>398811200</v>
      </c>
      <c r="BI109">
        <v>1387.9</v>
      </c>
      <c r="BJ109">
        <v>454937000</v>
      </c>
      <c r="BK109">
        <v>43498</v>
      </c>
      <c r="BL109">
        <v>479618200</v>
      </c>
      <c r="BM109">
        <v>46704</v>
      </c>
      <c r="BN109">
        <v>639533800</v>
      </c>
      <c r="BO109">
        <v>60317</v>
      </c>
      <c r="BP109">
        <v>969965800</v>
      </c>
      <c r="BQ109">
        <v>89593</v>
      </c>
      <c r="BR109">
        <v>421846000</v>
      </c>
      <c r="BS109">
        <v>40293</v>
      </c>
      <c r="BT109">
        <v>573007500</v>
      </c>
      <c r="BU109">
        <v>54090</v>
      </c>
      <c r="BV109">
        <v>690332300</v>
      </c>
      <c r="BW109">
        <v>55883</v>
      </c>
      <c r="BX109">
        <v>662328800</v>
      </c>
      <c r="BY109">
        <v>61388</v>
      </c>
      <c r="BZ109">
        <v>468829750</v>
      </c>
      <c r="CA109">
        <v>42288</v>
      </c>
      <c r="CB109">
        <v>458752900</v>
      </c>
      <c r="CC109">
        <v>44025</v>
      </c>
      <c r="CD109">
        <v>492889400</v>
      </c>
      <c r="CE109">
        <v>46811</v>
      </c>
      <c r="CF109">
        <v>412832900</v>
      </c>
      <c r="CG109">
        <v>39637</v>
      </c>
      <c r="CH109">
        <v>12300</v>
      </c>
      <c r="CI109">
        <v>18200</v>
      </c>
      <c r="CJ109">
        <v>18200</v>
      </c>
      <c r="CK109">
        <v>18200</v>
      </c>
      <c r="CL109">
        <v>19500</v>
      </c>
      <c r="CM109">
        <v>28300</v>
      </c>
      <c r="CN109">
        <v>28400</v>
      </c>
      <c r="CO109">
        <v>0</v>
      </c>
      <c r="CP109">
        <v>0</v>
      </c>
      <c r="CQ109">
        <v>0</v>
      </c>
      <c r="CR109">
        <v>0</v>
      </c>
      <c r="CS109">
        <v>9.4656769999999995</v>
      </c>
      <c r="CT109">
        <v>-75.606505999999996</v>
      </c>
    </row>
    <row r="110" spans="1:98" x14ac:dyDescent="0.3">
      <c r="A110" t="s">
        <v>720</v>
      </c>
      <c r="B110" t="s">
        <v>721</v>
      </c>
      <c r="C110">
        <v>4516</v>
      </c>
      <c r="D110" t="s">
        <v>652</v>
      </c>
      <c r="E110">
        <v>20</v>
      </c>
      <c r="F110" t="s">
        <v>722</v>
      </c>
      <c r="G110" t="s">
        <v>723</v>
      </c>
      <c r="H110" t="s">
        <v>103</v>
      </c>
      <c r="I110" t="s">
        <v>724</v>
      </c>
      <c r="J110" t="s">
        <v>725</v>
      </c>
      <c r="K110">
        <v>3158210547</v>
      </c>
      <c r="L110" t="s">
        <v>726</v>
      </c>
      <c r="M110" t="s">
        <v>727</v>
      </c>
      <c r="N110">
        <v>2147861400</v>
      </c>
      <c r="O110">
        <v>133243</v>
      </c>
      <c r="P110">
        <v>2247210000</v>
      </c>
      <c r="Q110">
        <v>143952</v>
      </c>
      <c r="R110">
        <v>2401858100</v>
      </c>
      <c r="S110">
        <v>175567</v>
      </c>
      <c r="T110">
        <v>2645177400</v>
      </c>
      <c r="U110">
        <v>211722</v>
      </c>
      <c r="V110">
        <v>2110275800</v>
      </c>
      <c r="W110">
        <v>132343</v>
      </c>
      <c r="X110">
        <v>1835433800</v>
      </c>
      <c r="Y110">
        <v>130107</v>
      </c>
      <c r="Z110">
        <v>2038860700</v>
      </c>
      <c r="AA110">
        <v>137178</v>
      </c>
      <c r="AB110">
        <v>2270725800</v>
      </c>
      <c r="AC110">
        <v>155130</v>
      </c>
      <c r="AD110">
        <v>2025564700</v>
      </c>
      <c r="AE110">
        <v>129142</v>
      </c>
      <c r="AF110">
        <v>2234502250</v>
      </c>
      <c r="AG110">
        <v>146362</v>
      </c>
      <c r="AH110">
        <v>2270152000</v>
      </c>
      <c r="AI110">
        <v>150764</v>
      </c>
      <c r="AJ110">
        <v>2117606700</v>
      </c>
      <c r="AK110">
        <v>135997</v>
      </c>
      <c r="AL110">
        <v>2469286950</v>
      </c>
      <c r="AM110">
        <v>5345.5333330000003</v>
      </c>
      <c r="AN110">
        <v>2290211400</v>
      </c>
      <c r="AO110">
        <v>4535.3548389999996</v>
      </c>
      <c r="AP110">
        <v>2559008400</v>
      </c>
      <c r="AQ110">
        <v>5797.16129</v>
      </c>
      <c r="AR110">
        <v>2739829250</v>
      </c>
      <c r="AS110">
        <v>6744.0967739999996</v>
      </c>
      <c r="AT110">
        <v>2121276900</v>
      </c>
      <c r="AU110">
        <v>4621.7857139999996</v>
      </c>
      <c r="AV110">
        <v>2309150100</v>
      </c>
      <c r="AW110">
        <v>4708.3548389999996</v>
      </c>
      <c r="AX110">
        <v>2485052700</v>
      </c>
      <c r="AY110">
        <v>5190.9333329999999</v>
      </c>
      <c r="AZ110">
        <v>2429676150</v>
      </c>
      <c r="BA110">
        <v>4706.0645160000004</v>
      </c>
      <c r="BB110">
        <v>2484408700</v>
      </c>
      <c r="BC110">
        <v>4791.9677419999998</v>
      </c>
      <c r="BD110">
        <v>2341340550</v>
      </c>
      <c r="BE110">
        <v>4763.2333330000001</v>
      </c>
      <c r="BF110">
        <v>2430942900</v>
      </c>
      <c r="BG110">
        <v>4850</v>
      </c>
      <c r="BH110">
        <v>2267972900</v>
      </c>
      <c r="BI110">
        <v>4587.2333330000001</v>
      </c>
      <c r="BJ110">
        <v>2628425450</v>
      </c>
      <c r="BK110">
        <v>151813</v>
      </c>
      <c r="BL110">
        <v>2612385300</v>
      </c>
      <c r="BM110">
        <v>154629</v>
      </c>
      <c r="BN110">
        <v>2826491050</v>
      </c>
      <c r="BO110">
        <v>190995</v>
      </c>
      <c r="BP110">
        <v>2932552350</v>
      </c>
      <c r="BQ110">
        <v>215439</v>
      </c>
      <c r="BR110">
        <v>2244315300</v>
      </c>
      <c r="BS110">
        <v>131095</v>
      </c>
      <c r="BT110">
        <v>2676527300</v>
      </c>
      <c r="BU110">
        <v>164480</v>
      </c>
      <c r="BV110">
        <v>2702543600</v>
      </c>
      <c r="BW110">
        <v>164078</v>
      </c>
      <c r="BX110">
        <v>2653763200</v>
      </c>
      <c r="BY110">
        <v>161002</v>
      </c>
      <c r="BZ110">
        <v>2606455000</v>
      </c>
      <c r="CA110">
        <v>150669</v>
      </c>
      <c r="CB110">
        <v>2610354450</v>
      </c>
      <c r="CC110">
        <v>153004</v>
      </c>
      <c r="CD110">
        <v>2703902500</v>
      </c>
      <c r="CE110">
        <v>160476</v>
      </c>
      <c r="CF110">
        <v>2565315200</v>
      </c>
      <c r="CG110">
        <v>147618</v>
      </c>
      <c r="CH110">
        <v>8100</v>
      </c>
      <c r="CI110">
        <v>9000</v>
      </c>
      <c r="CJ110">
        <v>19500</v>
      </c>
      <c r="CK110">
        <v>25100</v>
      </c>
      <c r="CL110">
        <v>28500</v>
      </c>
      <c r="CM110">
        <v>0</v>
      </c>
      <c r="CN110">
        <v>0</v>
      </c>
      <c r="CO110">
        <v>0</v>
      </c>
      <c r="CP110">
        <v>0</v>
      </c>
      <c r="CQ110">
        <v>8700</v>
      </c>
      <c r="CR110">
        <v>9000</v>
      </c>
      <c r="CS110">
        <v>9.6380165170000005</v>
      </c>
      <c r="CT110">
        <v>-73.639398380000003</v>
      </c>
    </row>
    <row r="111" spans="1:98" x14ac:dyDescent="0.3">
      <c r="A111" t="s">
        <v>728</v>
      </c>
      <c r="B111" t="s">
        <v>729</v>
      </c>
      <c r="C111">
        <v>2515</v>
      </c>
      <c r="D111" t="s">
        <v>730</v>
      </c>
      <c r="E111">
        <v>13</v>
      </c>
      <c r="F111" t="s">
        <v>731</v>
      </c>
      <c r="G111" t="s">
        <v>732</v>
      </c>
      <c r="H111" t="s">
        <v>103</v>
      </c>
      <c r="I111" t="s">
        <v>733</v>
      </c>
      <c r="J111" t="s">
        <v>734</v>
      </c>
      <c r="K111">
        <v>3162954845</v>
      </c>
      <c r="L111" t="s">
        <v>735</v>
      </c>
      <c r="M111" t="s">
        <v>736</v>
      </c>
      <c r="N111">
        <v>1053437100</v>
      </c>
      <c r="O111">
        <v>93310</v>
      </c>
      <c r="P111">
        <v>1159262800</v>
      </c>
      <c r="Q111">
        <v>105760</v>
      </c>
      <c r="R111">
        <v>1329148250</v>
      </c>
      <c r="S111">
        <v>130226</v>
      </c>
      <c r="T111">
        <v>1263536500</v>
      </c>
      <c r="U111">
        <v>127543</v>
      </c>
      <c r="V111">
        <v>1019753700</v>
      </c>
      <c r="W111">
        <v>93046</v>
      </c>
      <c r="X111">
        <v>1034526450</v>
      </c>
      <c r="Y111">
        <v>102272</v>
      </c>
      <c r="Z111">
        <v>1035800500</v>
      </c>
      <c r="AA111">
        <v>98885</v>
      </c>
      <c r="AB111">
        <v>1193819800</v>
      </c>
      <c r="AC111">
        <v>114505</v>
      </c>
      <c r="AD111">
        <v>1078715000</v>
      </c>
      <c r="AE111">
        <v>99686</v>
      </c>
      <c r="AF111">
        <v>1135098200</v>
      </c>
      <c r="AG111">
        <v>105912</v>
      </c>
      <c r="AH111">
        <v>1177322100</v>
      </c>
      <c r="AI111">
        <v>110440</v>
      </c>
      <c r="AJ111">
        <v>1071888800</v>
      </c>
      <c r="AK111">
        <v>98755</v>
      </c>
      <c r="AL111">
        <v>1176960300</v>
      </c>
      <c r="AM111">
        <v>3784.9</v>
      </c>
      <c r="AN111">
        <v>1134737800</v>
      </c>
      <c r="AO111">
        <v>3367.5483869999998</v>
      </c>
      <c r="AP111">
        <v>1338458200</v>
      </c>
      <c r="AQ111">
        <v>4200.6774189999996</v>
      </c>
      <c r="AR111">
        <v>1355806400</v>
      </c>
      <c r="AS111">
        <v>4292.419355</v>
      </c>
      <c r="AT111">
        <v>1038352700</v>
      </c>
      <c r="AU111">
        <v>3348.0714290000001</v>
      </c>
      <c r="AV111">
        <v>1166242000</v>
      </c>
      <c r="AW111">
        <v>3496.258065</v>
      </c>
      <c r="AX111">
        <v>1150824800</v>
      </c>
      <c r="AY111">
        <v>3524.5333329999999</v>
      </c>
      <c r="AZ111">
        <v>1138655700</v>
      </c>
      <c r="BA111">
        <v>3318.6451609999999</v>
      </c>
      <c r="BB111">
        <v>1121246000</v>
      </c>
      <c r="BC111">
        <v>3257.5161290000001</v>
      </c>
      <c r="BD111">
        <v>1171295100</v>
      </c>
      <c r="BE111">
        <v>3592.166667</v>
      </c>
      <c r="BF111">
        <v>1168504900</v>
      </c>
      <c r="BG111">
        <v>3504.3225809999999</v>
      </c>
      <c r="BH111">
        <v>1080068400</v>
      </c>
      <c r="BI111">
        <v>3303.333333</v>
      </c>
      <c r="BJ111">
        <v>1153150600</v>
      </c>
      <c r="BK111">
        <v>102785</v>
      </c>
      <c r="BL111">
        <v>1152737300</v>
      </c>
      <c r="BM111">
        <v>103273</v>
      </c>
      <c r="BN111">
        <v>1333861000</v>
      </c>
      <c r="BO111">
        <v>124633</v>
      </c>
      <c r="BP111">
        <v>1366758400</v>
      </c>
      <c r="BQ111">
        <v>131486</v>
      </c>
      <c r="BR111">
        <v>1026237600</v>
      </c>
      <c r="BS111">
        <v>90567</v>
      </c>
      <c r="BT111">
        <v>1166615200</v>
      </c>
      <c r="BU111">
        <v>107793</v>
      </c>
      <c r="BV111">
        <v>988493600</v>
      </c>
      <c r="BW111">
        <v>95824</v>
      </c>
      <c r="BX111">
        <v>1209960100</v>
      </c>
      <c r="BY111">
        <v>111073</v>
      </c>
      <c r="BZ111">
        <v>1029099200</v>
      </c>
      <c r="CA111">
        <v>94591</v>
      </c>
      <c r="CB111">
        <v>1152918100</v>
      </c>
      <c r="CC111">
        <v>103684</v>
      </c>
      <c r="CD111">
        <v>1175085850</v>
      </c>
      <c r="CE111">
        <v>106857</v>
      </c>
      <c r="CF111">
        <v>1080480100</v>
      </c>
      <c r="CG111">
        <v>96638</v>
      </c>
      <c r="CH111">
        <v>8800</v>
      </c>
      <c r="CI111">
        <v>9600</v>
      </c>
      <c r="CJ111">
        <v>20100</v>
      </c>
      <c r="CK111">
        <v>25600</v>
      </c>
      <c r="CL111">
        <v>28800</v>
      </c>
      <c r="CM111">
        <v>0</v>
      </c>
      <c r="CN111">
        <v>0</v>
      </c>
      <c r="CO111">
        <v>0</v>
      </c>
      <c r="CP111">
        <v>0</v>
      </c>
      <c r="CQ111">
        <v>8400</v>
      </c>
      <c r="CR111">
        <v>8700</v>
      </c>
      <c r="CS111">
        <v>9.6813003230000003</v>
      </c>
      <c r="CT111">
        <v>-75.125421059999994</v>
      </c>
    </row>
    <row r="112" spans="1:98" x14ac:dyDescent="0.3">
      <c r="A112" t="s">
        <v>737</v>
      </c>
      <c r="B112" t="s">
        <v>738</v>
      </c>
      <c r="C112">
        <v>8002</v>
      </c>
      <c r="D112" t="s">
        <v>739</v>
      </c>
      <c r="E112">
        <v>47</v>
      </c>
      <c r="F112" t="s">
        <v>740</v>
      </c>
      <c r="G112" t="s">
        <v>723</v>
      </c>
      <c r="H112" t="s">
        <v>103</v>
      </c>
      <c r="I112" t="s">
        <v>741</v>
      </c>
      <c r="J112" t="s">
        <v>725</v>
      </c>
      <c r="K112">
        <v>3165280403</v>
      </c>
      <c r="L112" t="s">
        <v>726</v>
      </c>
      <c r="M112" t="s">
        <v>742</v>
      </c>
      <c r="N112">
        <v>1170370600</v>
      </c>
      <c r="O112">
        <v>62315</v>
      </c>
      <c r="P112">
        <v>1069438000</v>
      </c>
      <c r="Q112">
        <v>60767</v>
      </c>
      <c r="R112">
        <v>1159707500</v>
      </c>
      <c r="S112">
        <v>73248</v>
      </c>
      <c r="T112">
        <v>1299479200</v>
      </c>
      <c r="U112">
        <v>82395</v>
      </c>
      <c r="V112">
        <v>1222265900</v>
      </c>
      <c r="W112">
        <v>62384</v>
      </c>
      <c r="X112">
        <v>959435000</v>
      </c>
      <c r="Y112">
        <v>58659</v>
      </c>
      <c r="Z112">
        <v>1021569200</v>
      </c>
      <c r="AA112">
        <v>59130</v>
      </c>
      <c r="AB112">
        <v>1228870500</v>
      </c>
      <c r="AC112">
        <v>69979</v>
      </c>
      <c r="AD112">
        <v>988939600</v>
      </c>
      <c r="AE112">
        <v>57209</v>
      </c>
      <c r="AF112">
        <v>1120544600</v>
      </c>
      <c r="AG112">
        <v>63233</v>
      </c>
      <c r="AH112">
        <v>1047964800</v>
      </c>
      <c r="AI112">
        <v>62172</v>
      </c>
      <c r="AJ112">
        <v>1020333300</v>
      </c>
      <c r="AK112">
        <v>58477</v>
      </c>
      <c r="AL112">
        <v>1170228050</v>
      </c>
      <c r="AM112">
        <v>2287.4666670000001</v>
      </c>
      <c r="AN112">
        <v>1116513300</v>
      </c>
      <c r="AO112">
        <v>1962.5161290000001</v>
      </c>
      <c r="AP112">
        <v>1204926100</v>
      </c>
      <c r="AQ112">
        <v>2378.1935480000002</v>
      </c>
      <c r="AR112">
        <v>1205901500</v>
      </c>
      <c r="AS112">
        <v>2531.0322580000002</v>
      </c>
      <c r="AT112">
        <v>1015297300</v>
      </c>
      <c r="AU112">
        <v>1956.9642859999999</v>
      </c>
      <c r="AV112">
        <v>1150949100</v>
      </c>
      <c r="AW112">
        <v>2049.7741940000001</v>
      </c>
      <c r="AX112">
        <v>1141524400</v>
      </c>
      <c r="AY112">
        <v>2100.4666670000001</v>
      </c>
      <c r="AZ112">
        <v>1145641000</v>
      </c>
      <c r="BA112">
        <v>1951.9354840000001</v>
      </c>
      <c r="BB112">
        <v>1114071600</v>
      </c>
      <c r="BC112">
        <v>1950.5161290000001</v>
      </c>
      <c r="BD112">
        <v>1144120600</v>
      </c>
      <c r="BE112">
        <v>2072.2333330000001</v>
      </c>
      <c r="BF112">
        <v>1137941800</v>
      </c>
      <c r="BG112">
        <v>2020.451613</v>
      </c>
      <c r="BH112">
        <v>1086451700</v>
      </c>
      <c r="BI112">
        <v>1964.0666670000001</v>
      </c>
      <c r="BJ112">
        <v>1193749700</v>
      </c>
      <c r="BK112">
        <v>64450</v>
      </c>
      <c r="BL112">
        <v>1266744500</v>
      </c>
      <c r="BM112">
        <v>65794</v>
      </c>
      <c r="BN112">
        <v>1341757500</v>
      </c>
      <c r="BO112">
        <v>77509</v>
      </c>
      <c r="BP112">
        <v>1284271000</v>
      </c>
      <c r="BQ112">
        <v>80253</v>
      </c>
      <c r="BR112">
        <v>1088177700</v>
      </c>
      <c r="BS112">
        <v>55564</v>
      </c>
      <c r="BT112">
        <v>1260649500</v>
      </c>
      <c r="BU112">
        <v>67911</v>
      </c>
      <c r="BV112">
        <v>1293073650</v>
      </c>
      <c r="BW112">
        <v>68446</v>
      </c>
      <c r="BX112">
        <v>1303962300</v>
      </c>
      <c r="BY112">
        <v>69226</v>
      </c>
      <c r="BZ112">
        <v>1177147800</v>
      </c>
      <c r="CA112">
        <v>62389</v>
      </c>
      <c r="CB112">
        <v>1263650700</v>
      </c>
      <c r="CC112">
        <v>64718</v>
      </c>
      <c r="CD112">
        <v>1296581100</v>
      </c>
      <c r="CE112">
        <v>67286</v>
      </c>
      <c r="CF112">
        <v>1235209900</v>
      </c>
      <c r="CG112">
        <v>63330</v>
      </c>
      <c r="CH112">
        <v>9200</v>
      </c>
      <c r="CI112">
        <v>11400</v>
      </c>
      <c r="CJ112">
        <v>24100</v>
      </c>
      <c r="CK112">
        <v>34100</v>
      </c>
      <c r="CL112">
        <v>36600</v>
      </c>
      <c r="CM112">
        <v>0</v>
      </c>
      <c r="CN112">
        <v>0</v>
      </c>
      <c r="CO112">
        <v>0</v>
      </c>
      <c r="CP112">
        <v>0</v>
      </c>
      <c r="CQ112">
        <v>8700</v>
      </c>
      <c r="CR112">
        <v>9000</v>
      </c>
      <c r="CS112">
        <v>9.7913657290000007</v>
      </c>
      <c r="CT112">
        <v>-74.808945069999993</v>
      </c>
    </row>
    <row r="113" spans="1:98" x14ac:dyDescent="0.3">
      <c r="A113" t="s">
        <v>743</v>
      </c>
      <c r="B113" t="s">
        <v>738</v>
      </c>
      <c r="C113">
        <v>8002</v>
      </c>
      <c r="D113" t="s">
        <v>739</v>
      </c>
      <c r="E113">
        <v>47</v>
      </c>
      <c r="F113" t="s">
        <v>744</v>
      </c>
      <c r="G113" t="s">
        <v>723</v>
      </c>
      <c r="H113" t="s">
        <v>103</v>
      </c>
      <c r="I113" t="s">
        <v>741</v>
      </c>
      <c r="J113" t="s">
        <v>725</v>
      </c>
      <c r="K113">
        <v>3165298176</v>
      </c>
      <c r="L113" t="s">
        <v>726</v>
      </c>
      <c r="M113" t="s">
        <v>745</v>
      </c>
      <c r="N113">
        <v>1256277200</v>
      </c>
      <c r="O113">
        <v>70197</v>
      </c>
      <c r="P113">
        <v>1354446200</v>
      </c>
      <c r="Q113">
        <v>80034</v>
      </c>
      <c r="R113">
        <v>1553800250</v>
      </c>
      <c r="S113">
        <v>97550</v>
      </c>
      <c r="T113">
        <v>1338266600</v>
      </c>
      <c r="U113">
        <v>87705</v>
      </c>
      <c r="V113">
        <v>1265295500</v>
      </c>
      <c r="W113">
        <v>67980</v>
      </c>
      <c r="X113">
        <v>1082948900</v>
      </c>
      <c r="Y113">
        <v>69755</v>
      </c>
      <c r="Z113">
        <v>1120576400</v>
      </c>
      <c r="AA113">
        <v>68259</v>
      </c>
      <c r="AB113">
        <v>1284279300</v>
      </c>
      <c r="AC113">
        <v>75815</v>
      </c>
      <c r="AD113">
        <v>1067641900</v>
      </c>
      <c r="AE113">
        <v>65206</v>
      </c>
      <c r="AF113">
        <v>1582434400</v>
      </c>
      <c r="AG113">
        <v>90128</v>
      </c>
      <c r="AH113">
        <v>1494723700</v>
      </c>
      <c r="AI113">
        <v>87757</v>
      </c>
      <c r="AJ113">
        <v>1361934300</v>
      </c>
      <c r="AK113">
        <v>79591</v>
      </c>
      <c r="AL113">
        <v>1239085850</v>
      </c>
      <c r="AM113">
        <v>2521.7333330000001</v>
      </c>
      <c r="AN113">
        <v>1164816400</v>
      </c>
      <c r="AO113">
        <v>2146.2903230000002</v>
      </c>
      <c r="AP113">
        <v>1267021800</v>
      </c>
      <c r="AQ113">
        <v>2628.419355</v>
      </c>
      <c r="AR113">
        <v>1771543000</v>
      </c>
      <c r="AS113">
        <v>3530.9677419999998</v>
      </c>
      <c r="AT113">
        <v>1739012150</v>
      </c>
      <c r="AU113">
        <v>3290.8214290000001</v>
      </c>
      <c r="AV113">
        <v>1223412600</v>
      </c>
      <c r="AW113">
        <v>2275.0322580000002</v>
      </c>
      <c r="AX113">
        <v>1418531900</v>
      </c>
      <c r="AY113">
        <v>2644.333333</v>
      </c>
      <c r="AZ113">
        <v>1881538600</v>
      </c>
      <c r="BA113">
        <v>3158.419355</v>
      </c>
      <c r="BB113">
        <v>1392312700</v>
      </c>
      <c r="BC113">
        <v>2482.1935480000002</v>
      </c>
      <c r="BD113">
        <v>1209567900</v>
      </c>
      <c r="BE113">
        <v>2317.4</v>
      </c>
      <c r="BF113">
        <v>1192456200</v>
      </c>
      <c r="BG113">
        <v>2218.2903230000002</v>
      </c>
      <c r="BH113">
        <v>1144066300</v>
      </c>
      <c r="BI113">
        <v>2172.3666669999998</v>
      </c>
      <c r="BJ113">
        <v>1251916500</v>
      </c>
      <c r="BK113">
        <v>70055</v>
      </c>
      <c r="BL113">
        <v>1321034100</v>
      </c>
      <c r="BM113">
        <v>71890</v>
      </c>
      <c r="BN113">
        <v>1407239000</v>
      </c>
      <c r="BO113">
        <v>85123</v>
      </c>
      <c r="BP113">
        <v>1343445500</v>
      </c>
      <c r="BQ113">
        <v>86695</v>
      </c>
      <c r="BR113">
        <v>1145078200</v>
      </c>
      <c r="BS113">
        <v>61526</v>
      </c>
      <c r="BT113">
        <v>1330827750</v>
      </c>
      <c r="BU113">
        <v>74735</v>
      </c>
      <c r="BV113">
        <v>1347860900</v>
      </c>
      <c r="BW113">
        <v>74031</v>
      </c>
      <c r="BX113">
        <v>1344822300</v>
      </c>
      <c r="BY113">
        <v>74541</v>
      </c>
      <c r="BZ113">
        <v>1231914200</v>
      </c>
      <c r="CA113">
        <v>67876</v>
      </c>
      <c r="CB113">
        <v>1325348450</v>
      </c>
      <c r="CC113">
        <v>71922</v>
      </c>
      <c r="CD113">
        <v>1351900500</v>
      </c>
      <c r="CE113">
        <v>73543</v>
      </c>
      <c r="CF113">
        <v>1282837500</v>
      </c>
      <c r="CG113">
        <v>68799</v>
      </c>
      <c r="CH113">
        <v>9200</v>
      </c>
      <c r="CI113">
        <v>11400</v>
      </c>
      <c r="CJ113">
        <v>24100</v>
      </c>
      <c r="CK113">
        <v>34100</v>
      </c>
      <c r="CL113">
        <v>36600</v>
      </c>
      <c r="CM113">
        <v>0</v>
      </c>
      <c r="CN113">
        <v>0</v>
      </c>
      <c r="CO113">
        <v>0</v>
      </c>
      <c r="CP113">
        <v>0</v>
      </c>
      <c r="CQ113">
        <v>8700</v>
      </c>
      <c r="CR113">
        <v>9000</v>
      </c>
      <c r="CS113">
        <v>9.8311466450000005</v>
      </c>
      <c r="CT113">
        <v>-74.267750800000002</v>
      </c>
    </row>
    <row r="114" spans="1:98" x14ac:dyDescent="0.3">
      <c r="A114" t="s">
        <v>746</v>
      </c>
      <c r="B114" t="s">
        <v>643</v>
      </c>
      <c r="C114">
        <v>9005</v>
      </c>
      <c r="D114" t="s">
        <v>701</v>
      </c>
      <c r="E114">
        <v>70</v>
      </c>
      <c r="F114" t="s">
        <v>747</v>
      </c>
      <c r="G114" t="s">
        <v>646</v>
      </c>
      <c r="H114" t="s">
        <v>103</v>
      </c>
      <c r="I114" t="s">
        <v>748</v>
      </c>
      <c r="J114" t="s">
        <v>648</v>
      </c>
      <c r="K114">
        <v>3104320955</v>
      </c>
      <c r="L114">
        <v>3216177100</v>
      </c>
      <c r="M114" t="s">
        <v>749</v>
      </c>
      <c r="N114">
        <v>608805500</v>
      </c>
      <c r="O114">
        <v>54475</v>
      </c>
      <c r="P114">
        <v>1019690600</v>
      </c>
      <c r="Q114">
        <v>61326</v>
      </c>
      <c r="R114">
        <v>1033337300</v>
      </c>
      <c r="S114">
        <v>66585</v>
      </c>
      <c r="T114">
        <v>774410000</v>
      </c>
      <c r="U114">
        <v>81662</v>
      </c>
      <c r="V114">
        <v>628462200</v>
      </c>
      <c r="W114">
        <v>57323</v>
      </c>
      <c r="X114">
        <v>635451600</v>
      </c>
      <c r="Y114">
        <v>61792</v>
      </c>
      <c r="Z114">
        <v>614601000</v>
      </c>
      <c r="AA114">
        <v>59654</v>
      </c>
      <c r="AB114">
        <v>733209500</v>
      </c>
      <c r="AC114">
        <v>74191</v>
      </c>
      <c r="AD114">
        <v>656454000</v>
      </c>
      <c r="AE114">
        <v>60597</v>
      </c>
      <c r="AF114">
        <v>888135200</v>
      </c>
      <c r="AG114">
        <v>54804</v>
      </c>
      <c r="AH114">
        <v>907357200</v>
      </c>
      <c r="AI114">
        <v>56442</v>
      </c>
      <c r="AJ114">
        <v>930378800</v>
      </c>
      <c r="AK114">
        <v>55921</v>
      </c>
      <c r="AL114">
        <v>1114992000</v>
      </c>
      <c r="AM114">
        <v>2266.7333330000001</v>
      </c>
      <c r="AN114">
        <v>976759400</v>
      </c>
      <c r="AO114">
        <v>1808.258065</v>
      </c>
      <c r="AP114">
        <v>1123330900</v>
      </c>
      <c r="AQ114">
        <v>2194.0967740000001</v>
      </c>
      <c r="AR114">
        <v>1122703000</v>
      </c>
      <c r="AS114">
        <v>2366.4838709999999</v>
      </c>
      <c r="AT114">
        <v>866742000</v>
      </c>
      <c r="AU114">
        <v>1790.857143</v>
      </c>
      <c r="AV114">
        <v>1011385400</v>
      </c>
      <c r="AW114">
        <v>1896.258065</v>
      </c>
      <c r="AX114">
        <v>1040132700</v>
      </c>
      <c r="AY114">
        <v>2005.2</v>
      </c>
      <c r="AZ114">
        <v>973912200</v>
      </c>
      <c r="BA114">
        <v>1817.967742</v>
      </c>
      <c r="BB114">
        <v>969873400</v>
      </c>
      <c r="BC114">
        <v>1781.8709679999999</v>
      </c>
      <c r="BD114">
        <v>950461400</v>
      </c>
      <c r="BE114">
        <v>1807.5333330000001</v>
      </c>
      <c r="BF114">
        <v>953694100</v>
      </c>
      <c r="BG114">
        <v>1759.6451609999999</v>
      </c>
      <c r="BH114">
        <v>953471700</v>
      </c>
      <c r="BI114">
        <v>1788.4666669999999</v>
      </c>
      <c r="BJ114">
        <v>1105495800</v>
      </c>
      <c r="BK114">
        <v>60540</v>
      </c>
      <c r="BL114">
        <v>1069565000</v>
      </c>
      <c r="BM114">
        <v>58692</v>
      </c>
      <c r="BN114">
        <v>1234068700</v>
      </c>
      <c r="BO114">
        <v>71468</v>
      </c>
      <c r="BP114">
        <v>1236633100</v>
      </c>
      <c r="BQ114">
        <v>75748</v>
      </c>
      <c r="BR114">
        <v>960229400</v>
      </c>
      <c r="BS114">
        <v>51664</v>
      </c>
      <c r="BT114">
        <v>1108288800</v>
      </c>
      <c r="BU114">
        <v>62393</v>
      </c>
      <c r="BV114">
        <v>1035941000</v>
      </c>
      <c r="BW114">
        <v>58363</v>
      </c>
      <c r="BX114">
        <v>1122183400</v>
      </c>
      <c r="BY114">
        <v>63951</v>
      </c>
      <c r="BZ114">
        <v>1037629000</v>
      </c>
      <c r="CA114">
        <v>56138</v>
      </c>
      <c r="CB114">
        <v>1012341200</v>
      </c>
      <c r="CC114">
        <v>55632</v>
      </c>
      <c r="CD114">
        <v>1042339900</v>
      </c>
      <c r="CE114">
        <v>57009</v>
      </c>
      <c r="CF114">
        <v>991343700</v>
      </c>
      <c r="CG114">
        <v>53250</v>
      </c>
      <c r="CH114">
        <v>12600</v>
      </c>
      <c r="CI114">
        <v>18600</v>
      </c>
      <c r="CJ114">
        <v>18600</v>
      </c>
      <c r="CK114">
        <v>18600</v>
      </c>
      <c r="CL114">
        <v>33600</v>
      </c>
      <c r="CM114">
        <v>53600</v>
      </c>
      <c r="CN114">
        <v>61800</v>
      </c>
      <c r="CO114">
        <v>0</v>
      </c>
      <c r="CP114">
        <v>0</v>
      </c>
      <c r="CQ114">
        <v>0</v>
      </c>
      <c r="CR114">
        <v>0</v>
      </c>
      <c r="CS114">
        <v>9.8635192539999998</v>
      </c>
      <c r="CT114">
        <v>-75.399052690000005</v>
      </c>
    </row>
    <row r="115" spans="1:98" x14ac:dyDescent="0.3">
      <c r="A115" t="s">
        <v>750</v>
      </c>
      <c r="B115" t="s">
        <v>751</v>
      </c>
      <c r="C115">
        <v>4517</v>
      </c>
      <c r="D115" t="s">
        <v>652</v>
      </c>
      <c r="E115">
        <v>20</v>
      </c>
      <c r="F115" t="s">
        <v>752</v>
      </c>
      <c r="G115" t="s">
        <v>723</v>
      </c>
      <c r="H115" t="s">
        <v>103</v>
      </c>
      <c r="I115" t="s">
        <v>753</v>
      </c>
      <c r="J115" t="s">
        <v>725</v>
      </c>
      <c r="K115">
        <v>3165280504</v>
      </c>
      <c r="L115" t="s">
        <v>726</v>
      </c>
      <c r="M115" t="s">
        <v>754</v>
      </c>
      <c r="N115">
        <v>1886462800</v>
      </c>
      <c r="O115">
        <v>136975</v>
      </c>
      <c r="P115">
        <v>2119458800</v>
      </c>
      <c r="Q115">
        <v>154534</v>
      </c>
      <c r="R115">
        <v>2368310700</v>
      </c>
      <c r="S115">
        <v>190743</v>
      </c>
      <c r="T115">
        <v>2341546750</v>
      </c>
      <c r="U115">
        <v>211825</v>
      </c>
      <c r="V115">
        <v>1770366900</v>
      </c>
      <c r="W115">
        <v>131599</v>
      </c>
      <c r="X115">
        <v>1783410100</v>
      </c>
      <c r="Y115">
        <v>146860</v>
      </c>
      <c r="Z115">
        <v>1902241400</v>
      </c>
      <c r="AA115">
        <v>146092</v>
      </c>
      <c r="AB115">
        <v>2012801400</v>
      </c>
      <c r="AC115">
        <v>161149</v>
      </c>
      <c r="AD115">
        <v>1912613100</v>
      </c>
      <c r="AE115">
        <v>140858</v>
      </c>
      <c r="AF115">
        <v>2104369550</v>
      </c>
      <c r="AG115">
        <v>156959</v>
      </c>
      <c r="AH115">
        <v>2086090600</v>
      </c>
      <c r="AI115">
        <v>157618</v>
      </c>
      <c r="AJ115">
        <v>2008386200</v>
      </c>
      <c r="AK115">
        <v>144892</v>
      </c>
      <c r="AL115">
        <v>2174588600</v>
      </c>
      <c r="AM115">
        <v>5465.6333329999998</v>
      </c>
      <c r="AN115">
        <v>2094118300</v>
      </c>
      <c r="AO115">
        <v>4783.6129030000002</v>
      </c>
      <c r="AP115">
        <v>2361653700</v>
      </c>
      <c r="AQ115">
        <v>6006.3225810000004</v>
      </c>
      <c r="AR115">
        <v>2757400800</v>
      </c>
      <c r="AS115">
        <v>7251.7741939999996</v>
      </c>
      <c r="AT115">
        <v>2114792150</v>
      </c>
      <c r="AU115">
        <v>5118.4642860000004</v>
      </c>
      <c r="AV115">
        <v>2095199650</v>
      </c>
      <c r="AW115">
        <v>4932.0322580000002</v>
      </c>
      <c r="AX115">
        <v>2235946150</v>
      </c>
      <c r="AY115">
        <v>5316.0666670000001</v>
      </c>
      <c r="AZ115">
        <v>2360005500</v>
      </c>
      <c r="BA115">
        <v>5108.0967739999996</v>
      </c>
      <c r="BB115">
        <v>2241027400</v>
      </c>
      <c r="BC115">
        <v>4948.6451610000004</v>
      </c>
      <c r="BD115">
        <v>2119204900</v>
      </c>
      <c r="BE115">
        <v>4953.3999999999996</v>
      </c>
      <c r="BF115">
        <v>2222492300</v>
      </c>
      <c r="BG115">
        <v>5047.1290319999998</v>
      </c>
      <c r="BH115">
        <v>2049487600</v>
      </c>
      <c r="BI115">
        <v>4716.6666670000004</v>
      </c>
      <c r="BJ115">
        <v>2452894400</v>
      </c>
      <c r="BK115">
        <v>160105</v>
      </c>
      <c r="BL115">
        <v>2314613500</v>
      </c>
      <c r="BM115">
        <v>154902</v>
      </c>
      <c r="BN115">
        <v>2538519200</v>
      </c>
      <c r="BO115">
        <v>191343</v>
      </c>
      <c r="BP115">
        <v>2715741700</v>
      </c>
      <c r="BQ115">
        <v>219416</v>
      </c>
      <c r="BR115">
        <v>2007836200</v>
      </c>
      <c r="BS115">
        <v>132320</v>
      </c>
      <c r="BT115">
        <v>2409713400</v>
      </c>
      <c r="BU115">
        <v>167693</v>
      </c>
      <c r="BV115">
        <v>2388409550</v>
      </c>
      <c r="BW115">
        <v>163544</v>
      </c>
      <c r="BX115">
        <v>2373389150</v>
      </c>
      <c r="BY115">
        <v>163364</v>
      </c>
      <c r="BZ115">
        <v>2383857200</v>
      </c>
      <c r="CA115">
        <v>154196</v>
      </c>
      <c r="CB115">
        <v>2327587850</v>
      </c>
      <c r="CC115">
        <v>154900</v>
      </c>
      <c r="CD115">
        <v>2419954900</v>
      </c>
      <c r="CE115">
        <v>162046</v>
      </c>
      <c r="CF115">
        <v>2263120700</v>
      </c>
      <c r="CG115">
        <v>145767</v>
      </c>
      <c r="CH115">
        <v>7900</v>
      </c>
      <c r="CI115">
        <v>8700</v>
      </c>
      <c r="CJ115">
        <v>20300</v>
      </c>
      <c r="CK115">
        <v>26700</v>
      </c>
      <c r="CL115">
        <v>30900</v>
      </c>
      <c r="CM115">
        <v>0</v>
      </c>
      <c r="CN115">
        <v>0</v>
      </c>
      <c r="CO115">
        <v>0</v>
      </c>
      <c r="CP115">
        <v>0</v>
      </c>
      <c r="CQ115">
        <v>9100</v>
      </c>
      <c r="CR115">
        <v>9500</v>
      </c>
      <c r="CS115">
        <v>10.0603631</v>
      </c>
      <c r="CT115">
        <v>-73.923828869999994</v>
      </c>
    </row>
    <row r="116" spans="1:98" x14ac:dyDescent="0.3">
      <c r="A116" t="s">
        <v>755</v>
      </c>
      <c r="B116" t="s">
        <v>111</v>
      </c>
      <c r="C116">
        <v>4901</v>
      </c>
      <c r="D116" t="s">
        <v>652</v>
      </c>
      <c r="E116">
        <v>20</v>
      </c>
      <c r="F116" t="s">
        <v>756</v>
      </c>
      <c r="G116" t="s">
        <v>712</v>
      </c>
      <c r="H116" t="s">
        <v>111</v>
      </c>
      <c r="I116" t="s">
        <v>713</v>
      </c>
      <c r="J116" t="s">
        <v>714</v>
      </c>
      <c r="K116">
        <v>-1</v>
      </c>
      <c r="L116">
        <v>-1</v>
      </c>
      <c r="M116" t="s">
        <v>757</v>
      </c>
      <c r="N116">
        <v>0</v>
      </c>
      <c r="O116">
        <v>0</v>
      </c>
      <c r="P116">
        <v>568048650</v>
      </c>
      <c r="Q116">
        <v>122692</v>
      </c>
      <c r="R116">
        <v>627138150</v>
      </c>
      <c r="S116">
        <v>142983</v>
      </c>
      <c r="T116">
        <v>0</v>
      </c>
      <c r="U116">
        <v>0</v>
      </c>
      <c r="V116">
        <v>0</v>
      </c>
      <c r="W116">
        <v>0</v>
      </c>
      <c r="X116">
        <v>563505400</v>
      </c>
      <c r="Y116">
        <v>121786</v>
      </c>
      <c r="Z116">
        <v>571917750</v>
      </c>
      <c r="AA116">
        <v>117870</v>
      </c>
      <c r="AB116">
        <v>0</v>
      </c>
      <c r="AC116">
        <v>0</v>
      </c>
      <c r="AD116">
        <v>152967800</v>
      </c>
      <c r="AE116">
        <v>31802</v>
      </c>
      <c r="AF116">
        <v>522577200</v>
      </c>
      <c r="AG116">
        <v>115915</v>
      </c>
      <c r="AH116">
        <v>527331750</v>
      </c>
      <c r="AI116">
        <v>118965</v>
      </c>
      <c r="AJ116">
        <v>534229300</v>
      </c>
      <c r="AK116">
        <v>115241</v>
      </c>
      <c r="AL116">
        <v>558969150</v>
      </c>
      <c r="AM116">
        <v>3909.2333330000001</v>
      </c>
      <c r="AN116">
        <v>596988650</v>
      </c>
      <c r="AO116">
        <v>4031.4838709999999</v>
      </c>
      <c r="AP116">
        <v>687253900</v>
      </c>
      <c r="AQ116">
        <v>4697.16129</v>
      </c>
      <c r="AR116">
        <v>588604200</v>
      </c>
      <c r="AS116">
        <v>4123.6129030000002</v>
      </c>
      <c r="AT116">
        <v>527284950</v>
      </c>
      <c r="AU116">
        <v>3878.5714290000001</v>
      </c>
      <c r="AV116">
        <v>608230300</v>
      </c>
      <c r="AW116">
        <v>4039.9354840000001</v>
      </c>
      <c r="AX116">
        <v>581472550</v>
      </c>
      <c r="AY116">
        <v>3993</v>
      </c>
      <c r="AZ116">
        <v>588298650</v>
      </c>
      <c r="BA116">
        <v>3863.16129</v>
      </c>
      <c r="BB116">
        <v>559804300</v>
      </c>
      <c r="BC116">
        <v>3820.6129030000002</v>
      </c>
      <c r="BD116">
        <v>582182150</v>
      </c>
      <c r="BE116">
        <v>4043.666667</v>
      </c>
      <c r="BF116">
        <v>590875450</v>
      </c>
      <c r="BG116">
        <v>3973</v>
      </c>
      <c r="BH116">
        <v>562001000</v>
      </c>
      <c r="BI116">
        <v>3933.4666670000001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659413800</v>
      </c>
      <c r="BQ116">
        <v>133587</v>
      </c>
      <c r="BR116">
        <v>369167400</v>
      </c>
      <c r="BS116">
        <v>66367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4600</v>
      </c>
      <c r="CI116">
        <v>5000</v>
      </c>
      <c r="CJ116">
        <v>5500</v>
      </c>
      <c r="CK116">
        <v>5900</v>
      </c>
      <c r="CL116">
        <v>12300</v>
      </c>
      <c r="CM116">
        <v>35600</v>
      </c>
      <c r="CN116">
        <v>40500</v>
      </c>
      <c r="CO116">
        <v>0</v>
      </c>
      <c r="CP116">
        <v>0</v>
      </c>
      <c r="CQ116">
        <v>0</v>
      </c>
      <c r="CR116">
        <v>0</v>
      </c>
      <c r="CS116">
        <v>10.121725830000001</v>
      </c>
      <c r="CT116">
        <v>-73.238637780000005</v>
      </c>
    </row>
    <row r="117" spans="1:98" x14ac:dyDescent="0.3">
      <c r="A117" t="s">
        <v>758</v>
      </c>
      <c r="B117" t="s">
        <v>759</v>
      </c>
      <c r="C117">
        <v>9005</v>
      </c>
      <c r="D117" t="s">
        <v>730</v>
      </c>
      <c r="E117">
        <v>13</v>
      </c>
      <c r="F117" t="s">
        <v>760</v>
      </c>
      <c r="G117" t="s">
        <v>761</v>
      </c>
      <c r="H117" t="s">
        <v>103</v>
      </c>
      <c r="I117" t="s">
        <v>762</v>
      </c>
      <c r="J117" t="s">
        <v>763</v>
      </c>
      <c r="K117">
        <v>3212057230</v>
      </c>
      <c r="L117">
        <v>3212057227</v>
      </c>
      <c r="M117" t="s">
        <v>764</v>
      </c>
      <c r="N117">
        <v>1939218100</v>
      </c>
      <c r="O117">
        <v>156479</v>
      </c>
      <c r="P117">
        <v>2022578800</v>
      </c>
      <c r="Q117">
        <v>170170</v>
      </c>
      <c r="R117">
        <v>2101467300</v>
      </c>
      <c r="S117">
        <v>191344</v>
      </c>
      <c r="T117">
        <v>2298101400</v>
      </c>
      <c r="U117">
        <v>208300</v>
      </c>
      <c r="V117">
        <v>1999879700</v>
      </c>
      <c r="W117">
        <v>158315</v>
      </c>
      <c r="X117">
        <v>1779378200</v>
      </c>
      <c r="Y117">
        <v>163172</v>
      </c>
      <c r="Z117">
        <v>1809418500</v>
      </c>
      <c r="AA117">
        <v>158750</v>
      </c>
      <c r="AB117">
        <v>2145944250</v>
      </c>
      <c r="AC117">
        <v>186899</v>
      </c>
      <c r="AD117">
        <v>1874052400</v>
      </c>
      <c r="AE117">
        <v>160005</v>
      </c>
      <c r="AF117">
        <v>1891097500</v>
      </c>
      <c r="AG117">
        <v>159844</v>
      </c>
      <c r="AH117">
        <v>1897802600</v>
      </c>
      <c r="AI117">
        <v>165673</v>
      </c>
      <c r="AJ117">
        <v>1857175400</v>
      </c>
      <c r="AK117">
        <v>157297</v>
      </c>
      <c r="AL117">
        <v>2107112800</v>
      </c>
      <c r="AM117">
        <v>5970.0333330000003</v>
      </c>
      <c r="AN117">
        <v>2051477200</v>
      </c>
      <c r="AO117">
        <v>5324.16129</v>
      </c>
      <c r="AP117">
        <v>2285875000</v>
      </c>
      <c r="AQ117">
        <v>6336.6774189999996</v>
      </c>
      <c r="AR117">
        <v>2206714000</v>
      </c>
      <c r="AS117">
        <v>6432.7096769999998</v>
      </c>
      <c r="AT117">
        <v>1805802400</v>
      </c>
      <c r="AU117">
        <v>5179.8214289999996</v>
      </c>
      <c r="AV117">
        <v>2111623300</v>
      </c>
      <c r="AW117">
        <v>5530.2258060000004</v>
      </c>
      <c r="AX117">
        <v>2088403500</v>
      </c>
      <c r="AY117">
        <v>5580.7333330000001</v>
      </c>
      <c r="AZ117">
        <v>2028825000</v>
      </c>
      <c r="BA117">
        <v>5225.1290319999998</v>
      </c>
      <c r="BB117">
        <v>2019528900</v>
      </c>
      <c r="BC117">
        <v>5176.7096769999998</v>
      </c>
      <c r="BD117">
        <v>2025524700</v>
      </c>
      <c r="BE117">
        <v>5412.9</v>
      </c>
      <c r="BF117">
        <v>2051505100</v>
      </c>
      <c r="BG117">
        <v>5361.5483869999998</v>
      </c>
      <c r="BH117">
        <v>1970322700</v>
      </c>
      <c r="BI117">
        <v>5230.0666670000001</v>
      </c>
      <c r="BJ117">
        <v>2180232600</v>
      </c>
      <c r="BK117">
        <v>168728</v>
      </c>
      <c r="BL117">
        <v>2240146400</v>
      </c>
      <c r="BM117">
        <v>171901</v>
      </c>
      <c r="BN117">
        <v>2430658600</v>
      </c>
      <c r="BO117">
        <v>197562</v>
      </c>
      <c r="BP117">
        <v>2399195600</v>
      </c>
      <c r="BQ117">
        <v>205424</v>
      </c>
      <c r="BR117">
        <v>1967943500</v>
      </c>
      <c r="BS117">
        <v>149429</v>
      </c>
      <c r="BT117">
        <v>2214903000</v>
      </c>
      <c r="BU117">
        <v>173637</v>
      </c>
      <c r="BV117">
        <v>2114718600</v>
      </c>
      <c r="BW117">
        <v>164692</v>
      </c>
      <c r="BX117">
        <v>2289839300</v>
      </c>
      <c r="BY117">
        <v>181586</v>
      </c>
      <c r="BZ117">
        <v>2101520600</v>
      </c>
      <c r="CA117">
        <v>161927</v>
      </c>
      <c r="CB117">
        <v>2157495500</v>
      </c>
      <c r="CC117">
        <v>161680</v>
      </c>
      <c r="CD117">
        <v>2262376350</v>
      </c>
      <c r="CE117">
        <v>172247</v>
      </c>
      <c r="CF117">
        <v>2134612800</v>
      </c>
      <c r="CG117">
        <v>159108</v>
      </c>
      <c r="CH117">
        <v>8000</v>
      </c>
      <c r="CI117">
        <v>8900</v>
      </c>
      <c r="CJ117">
        <v>19800</v>
      </c>
      <c r="CK117">
        <v>26400</v>
      </c>
      <c r="CL117">
        <v>30200</v>
      </c>
      <c r="CM117">
        <v>0</v>
      </c>
      <c r="CN117">
        <v>0</v>
      </c>
      <c r="CO117">
        <v>0</v>
      </c>
      <c r="CP117">
        <v>0</v>
      </c>
      <c r="CQ117">
        <v>8400</v>
      </c>
      <c r="CR117">
        <v>8700</v>
      </c>
      <c r="CS117">
        <v>10.136133129999999</v>
      </c>
      <c r="CT117">
        <v>-75.264289759999997</v>
      </c>
    </row>
    <row r="118" spans="1:98" x14ac:dyDescent="0.3">
      <c r="A118" t="s">
        <v>765</v>
      </c>
      <c r="B118" t="s">
        <v>766</v>
      </c>
      <c r="C118">
        <v>2515</v>
      </c>
      <c r="D118" t="s">
        <v>730</v>
      </c>
      <c r="E118">
        <v>13</v>
      </c>
      <c r="F118" t="s">
        <v>767</v>
      </c>
      <c r="G118" t="s">
        <v>732</v>
      </c>
      <c r="H118" t="s">
        <v>103</v>
      </c>
      <c r="I118" t="s">
        <v>768</v>
      </c>
      <c r="J118" t="s">
        <v>734</v>
      </c>
      <c r="K118">
        <v>3162954845</v>
      </c>
      <c r="L118" t="s">
        <v>735</v>
      </c>
      <c r="M118" t="s">
        <v>769</v>
      </c>
      <c r="N118">
        <v>809638400</v>
      </c>
      <c r="O118">
        <v>72393</v>
      </c>
      <c r="P118">
        <v>880365400</v>
      </c>
      <c r="Q118">
        <v>80841</v>
      </c>
      <c r="R118">
        <v>948664900</v>
      </c>
      <c r="S118">
        <v>95384</v>
      </c>
      <c r="T118">
        <v>979470300</v>
      </c>
      <c r="U118">
        <v>97215</v>
      </c>
      <c r="V118">
        <v>825006500</v>
      </c>
      <c r="W118">
        <v>75682</v>
      </c>
      <c r="X118">
        <v>809058800</v>
      </c>
      <c r="Y118">
        <v>80567</v>
      </c>
      <c r="Z118">
        <v>805806300</v>
      </c>
      <c r="AA118">
        <v>76838</v>
      </c>
      <c r="AB118">
        <v>939530418</v>
      </c>
      <c r="AC118">
        <v>91891</v>
      </c>
      <c r="AD118">
        <v>862592400</v>
      </c>
      <c r="AE118">
        <v>79594</v>
      </c>
      <c r="AF118">
        <v>804739900</v>
      </c>
      <c r="AG118">
        <v>78547</v>
      </c>
      <c r="AH118">
        <v>842909200</v>
      </c>
      <c r="AI118">
        <v>81702</v>
      </c>
      <c r="AJ118">
        <v>805815300</v>
      </c>
      <c r="AK118">
        <v>75210</v>
      </c>
      <c r="AL118">
        <v>878259100</v>
      </c>
      <c r="AM118">
        <v>2878.2333330000001</v>
      </c>
      <c r="AN118">
        <v>866617500</v>
      </c>
      <c r="AO118">
        <v>2555.9032259999999</v>
      </c>
      <c r="AP118">
        <v>985053600</v>
      </c>
      <c r="AQ118">
        <v>3091.4838709999999</v>
      </c>
      <c r="AR118">
        <v>954605400</v>
      </c>
      <c r="AS118">
        <v>3038.5483869999998</v>
      </c>
      <c r="AT118">
        <v>784911000</v>
      </c>
      <c r="AU118">
        <v>2559.1785709999999</v>
      </c>
      <c r="AV118">
        <v>887510600</v>
      </c>
      <c r="AW118">
        <v>2645.1935480000002</v>
      </c>
      <c r="AX118">
        <v>880647900</v>
      </c>
      <c r="AY118">
        <v>2688.7666669999999</v>
      </c>
      <c r="AZ118">
        <v>841038400</v>
      </c>
      <c r="BA118">
        <v>2489.8709680000002</v>
      </c>
      <c r="BB118">
        <v>849799500</v>
      </c>
      <c r="BC118">
        <v>2489.3870969999998</v>
      </c>
      <c r="BD118">
        <v>868783700</v>
      </c>
      <c r="BE118">
        <v>2656.1</v>
      </c>
      <c r="BF118">
        <v>859584400</v>
      </c>
      <c r="BG118">
        <v>2580.0967740000001</v>
      </c>
      <c r="BH118">
        <v>797741100</v>
      </c>
      <c r="BI118">
        <v>2437.3000000000002</v>
      </c>
      <c r="BJ118">
        <v>850614700</v>
      </c>
      <c r="BK118">
        <v>76497</v>
      </c>
      <c r="BL118">
        <v>838028900</v>
      </c>
      <c r="BM118">
        <v>76131</v>
      </c>
      <c r="BN118">
        <v>980666600</v>
      </c>
      <c r="BO118">
        <v>92234</v>
      </c>
      <c r="BP118">
        <v>954357300</v>
      </c>
      <c r="BQ118">
        <v>92602</v>
      </c>
      <c r="BR118">
        <v>766516200</v>
      </c>
      <c r="BS118">
        <v>68229</v>
      </c>
      <c r="BT118">
        <v>839070800</v>
      </c>
      <c r="BU118">
        <v>78782</v>
      </c>
      <c r="BV118">
        <v>722425000</v>
      </c>
      <c r="BW118">
        <v>71198</v>
      </c>
      <c r="BX118">
        <v>895204700</v>
      </c>
      <c r="BY118">
        <v>83621</v>
      </c>
      <c r="BZ118">
        <v>772319000</v>
      </c>
      <c r="CA118">
        <v>71417</v>
      </c>
      <c r="CB118">
        <v>846989500</v>
      </c>
      <c r="CC118">
        <v>76433</v>
      </c>
      <c r="CD118">
        <v>848822300</v>
      </c>
      <c r="CE118">
        <v>77759</v>
      </c>
      <c r="CF118">
        <v>790865300</v>
      </c>
      <c r="CG118">
        <v>71013</v>
      </c>
      <c r="CH118">
        <v>8300</v>
      </c>
      <c r="CI118">
        <v>9000</v>
      </c>
      <c r="CJ118">
        <v>19200</v>
      </c>
      <c r="CK118">
        <v>24400</v>
      </c>
      <c r="CL118">
        <v>27400</v>
      </c>
      <c r="CM118">
        <v>0</v>
      </c>
      <c r="CN118">
        <v>0</v>
      </c>
      <c r="CO118">
        <v>0</v>
      </c>
      <c r="CP118">
        <v>0</v>
      </c>
      <c r="CQ118">
        <v>8400</v>
      </c>
      <c r="CR118">
        <v>8700</v>
      </c>
      <c r="CS118">
        <v>10.20812679</v>
      </c>
      <c r="CT118">
        <v>-74.944995460000001</v>
      </c>
    </row>
    <row r="119" spans="1:98" x14ac:dyDescent="0.3">
      <c r="A119" t="s">
        <v>770</v>
      </c>
      <c r="B119" t="s">
        <v>771</v>
      </c>
      <c r="C119" t="s">
        <v>772</v>
      </c>
      <c r="D119" t="s">
        <v>730</v>
      </c>
      <c r="E119">
        <v>13</v>
      </c>
      <c r="F119" t="s">
        <v>773</v>
      </c>
      <c r="G119" t="s">
        <v>761</v>
      </c>
      <c r="H119" t="s">
        <v>103</v>
      </c>
      <c r="I119" t="s">
        <v>774</v>
      </c>
      <c r="J119" t="s">
        <v>763</v>
      </c>
      <c r="K119">
        <v>-1</v>
      </c>
      <c r="L119">
        <v>-1</v>
      </c>
      <c r="M119" t="s">
        <v>774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1646356650</v>
      </c>
      <c r="AM119">
        <v>3084.3</v>
      </c>
      <c r="AN119">
        <v>1632249100</v>
      </c>
      <c r="AO119">
        <v>2828.9354840000001</v>
      </c>
      <c r="AP119">
        <v>1680567900</v>
      </c>
      <c r="AQ119">
        <v>3134.6129030000002</v>
      </c>
      <c r="AR119">
        <v>0</v>
      </c>
      <c r="AS119">
        <v>0</v>
      </c>
      <c r="AT119">
        <v>0</v>
      </c>
      <c r="AU119">
        <v>0</v>
      </c>
      <c r="AV119">
        <v>1671451500</v>
      </c>
      <c r="AW119">
        <v>2927.741935</v>
      </c>
      <c r="AX119">
        <v>1670252400</v>
      </c>
      <c r="AY119">
        <v>2973.833333</v>
      </c>
      <c r="AZ119">
        <v>1597531800</v>
      </c>
      <c r="BA119">
        <v>2936.8620689999998</v>
      </c>
      <c r="BB119">
        <v>1633709400</v>
      </c>
      <c r="BC119">
        <v>2763.6129030000002</v>
      </c>
      <c r="BD119">
        <v>1597813300</v>
      </c>
      <c r="BE119">
        <v>2824.5</v>
      </c>
      <c r="BF119">
        <v>1599610900</v>
      </c>
      <c r="BG119">
        <v>2801.580645</v>
      </c>
      <c r="BH119">
        <v>1573254500</v>
      </c>
      <c r="BI119">
        <v>2786.7666669999999</v>
      </c>
      <c r="BJ119">
        <v>1649429900</v>
      </c>
      <c r="BK119">
        <v>84457</v>
      </c>
      <c r="BL119">
        <v>1712304200</v>
      </c>
      <c r="BM119">
        <v>88206</v>
      </c>
      <c r="BN119">
        <v>1746644900</v>
      </c>
      <c r="BO119">
        <v>96527</v>
      </c>
      <c r="BP119">
        <v>1736356900</v>
      </c>
      <c r="BQ119">
        <v>101880</v>
      </c>
      <c r="BR119">
        <v>1518775300</v>
      </c>
      <c r="BS119">
        <v>76785</v>
      </c>
      <c r="BT119">
        <v>1641510400</v>
      </c>
      <c r="BU119">
        <v>86212</v>
      </c>
      <c r="BV119">
        <v>1577777200</v>
      </c>
      <c r="BW119">
        <v>81435</v>
      </c>
      <c r="BX119">
        <v>1705616600</v>
      </c>
      <c r="BY119">
        <v>90347</v>
      </c>
      <c r="BZ119">
        <v>1583409800</v>
      </c>
      <c r="CA119">
        <v>80123</v>
      </c>
      <c r="CB119">
        <v>1662502100</v>
      </c>
      <c r="CC119">
        <v>84942</v>
      </c>
      <c r="CD119">
        <v>1721432400</v>
      </c>
      <c r="CE119">
        <v>87890</v>
      </c>
      <c r="CF119">
        <v>1642926600</v>
      </c>
      <c r="CG119">
        <v>81762</v>
      </c>
      <c r="CH119">
        <v>8100</v>
      </c>
      <c r="CI119">
        <v>8800</v>
      </c>
      <c r="CJ119">
        <v>18700</v>
      </c>
      <c r="CK119">
        <v>24400</v>
      </c>
      <c r="CL119">
        <v>28300</v>
      </c>
      <c r="CM119">
        <v>28300</v>
      </c>
      <c r="CN119">
        <v>28300</v>
      </c>
      <c r="CO119">
        <v>0</v>
      </c>
      <c r="CP119">
        <v>0</v>
      </c>
      <c r="CQ119">
        <v>0</v>
      </c>
      <c r="CR119">
        <v>0</v>
      </c>
      <c r="CS119">
        <v>10.243425370000001</v>
      </c>
      <c r="CT119">
        <v>-75.443944759999994</v>
      </c>
    </row>
    <row r="120" spans="1:98" x14ac:dyDescent="0.3">
      <c r="A120" t="s">
        <v>775</v>
      </c>
      <c r="B120" t="s">
        <v>751</v>
      </c>
      <c r="C120">
        <v>8003</v>
      </c>
      <c r="D120" t="s">
        <v>652</v>
      </c>
      <c r="E120">
        <v>20</v>
      </c>
      <c r="F120" t="s">
        <v>776</v>
      </c>
      <c r="G120" t="s">
        <v>723</v>
      </c>
      <c r="H120" t="s">
        <v>103</v>
      </c>
      <c r="I120" t="s">
        <v>777</v>
      </c>
      <c r="J120" t="s">
        <v>725</v>
      </c>
      <c r="K120">
        <v>3165280411</v>
      </c>
      <c r="L120" t="s">
        <v>726</v>
      </c>
      <c r="M120" t="s">
        <v>778</v>
      </c>
      <c r="N120">
        <v>770638100</v>
      </c>
      <c r="O120">
        <v>94017</v>
      </c>
      <c r="P120">
        <v>808735600</v>
      </c>
      <c r="Q120">
        <v>98478</v>
      </c>
      <c r="R120">
        <v>934011300</v>
      </c>
      <c r="S120">
        <v>115633</v>
      </c>
      <c r="T120">
        <v>873931600</v>
      </c>
      <c r="U120">
        <v>112179</v>
      </c>
      <c r="V120">
        <v>730116800</v>
      </c>
      <c r="W120">
        <v>88418</v>
      </c>
      <c r="X120">
        <v>832749400</v>
      </c>
      <c r="Y120">
        <v>102373</v>
      </c>
      <c r="Z120">
        <v>789758000</v>
      </c>
      <c r="AA120">
        <v>94989</v>
      </c>
      <c r="AB120">
        <v>811270000</v>
      </c>
      <c r="AC120">
        <v>100468</v>
      </c>
      <c r="AD120">
        <v>785178000</v>
      </c>
      <c r="AE120">
        <v>96844</v>
      </c>
      <c r="AF120">
        <v>801810000</v>
      </c>
      <c r="AG120">
        <v>97008</v>
      </c>
      <c r="AH120">
        <v>811991850</v>
      </c>
      <c r="AI120">
        <v>99347</v>
      </c>
      <c r="AJ120">
        <v>768450700</v>
      </c>
      <c r="AK120">
        <v>92839</v>
      </c>
      <c r="AL120">
        <v>905116500</v>
      </c>
      <c r="AM120">
        <v>3592.5666670000001</v>
      </c>
      <c r="AN120">
        <v>831606350</v>
      </c>
      <c r="AO120">
        <v>3137</v>
      </c>
      <c r="AP120">
        <v>977224200</v>
      </c>
      <c r="AQ120">
        <v>3784.258065</v>
      </c>
      <c r="AR120">
        <v>915326100</v>
      </c>
      <c r="AS120">
        <v>3621.2258059999999</v>
      </c>
      <c r="AT120">
        <v>755449100</v>
      </c>
      <c r="AU120">
        <v>3123.5357140000001</v>
      </c>
      <c r="AV120">
        <v>856197100</v>
      </c>
      <c r="AW120">
        <v>3229.7741940000001</v>
      </c>
      <c r="AX120">
        <v>835607100</v>
      </c>
      <c r="AY120">
        <v>3263.5666670000001</v>
      </c>
      <c r="AZ120">
        <v>825184600</v>
      </c>
      <c r="BA120">
        <v>3068.83871</v>
      </c>
      <c r="BB120">
        <v>843864550</v>
      </c>
      <c r="BC120">
        <v>3211.258065</v>
      </c>
      <c r="BD120">
        <v>816338000</v>
      </c>
      <c r="BE120">
        <v>3205.0333329999999</v>
      </c>
      <c r="BF120">
        <v>833289950</v>
      </c>
      <c r="BG120">
        <v>3173.9032259999999</v>
      </c>
      <c r="BH120">
        <v>779484450</v>
      </c>
      <c r="BI120">
        <v>3041.8</v>
      </c>
      <c r="BJ120">
        <v>930417350</v>
      </c>
      <c r="BK120">
        <v>105465</v>
      </c>
      <c r="BL120">
        <v>886486800</v>
      </c>
      <c r="BM120">
        <v>100389</v>
      </c>
      <c r="BN120">
        <v>1050933450</v>
      </c>
      <c r="BO120">
        <v>120647</v>
      </c>
      <c r="BP120">
        <v>971978650</v>
      </c>
      <c r="BQ120">
        <v>114506</v>
      </c>
      <c r="BR120">
        <v>765932550</v>
      </c>
      <c r="BS120">
        <v>86696</v>
      </c>
      <c r="BT120">
        <v>930497200</v>
      </c>
      <c r="BU120">
        <v>105625</v>
      </c>
      <c r="BV120">
        <v>881282450</v>
      </c>
      <c r="BW120">
        <v>100226</v>
      </c>
      <c r="BX120">
        <v>894543600</v>
      </c>
      <c r="BY120">
        <v>102437</v>
      </c>
      <c r="BZ120">
        <v>877941550</v>
      </c>
      <c r="CA120">
        <v>99249</v>
      </c>
      <c r="CB120">
        <v>894156150</v>
      </c>
      <c r="CC120">
        <v>101740</v>
      </c>
      <c r="CD120">
        <v>902214900</v>
      </c>
      <c r="CE120">
        <v>102661</v>
      </c>
      <c r="CF120">
        <v>839408700</v>
      </c>
      <c r="CG120">
        <v>94410</v>
      </c>
      <c r="CH120">
        <v>8100</v>
      </c>
      <c r="CI120">
        <v>9000</v>
      </c>
      <c r="CJ120">
        <v>19500</v>
      </c>
      <c r="CK120">
        <v>25100</v>
      </c>
      <c r="CL120">
        <v>28500</v>
      </c>
      <c r="CM120">
        <v>0</v>
      </c>
      <c r="CN120">
        <v>0</v>
      </c>
      <c r="CO120">
        <v>0</v>
      </c>
      <c r="CP120">
        <v>0</v>
      </c>
      <c r="CQ120">
        <v>8700</v>
      </c>
      <c r="CR120">
        <v>9000</v>
      </c>
      <c r="CS120">
        <v>10.2597059</v>
      </c>
      <c r="CT120">
        <v>-73.430869540000003</v>
      </c>
    </row>
    <row r="121" spans="1:98" x14ac:dyDescent="0.3">
      <c r="A121" t="s">
        <v>779</v>
      </c>
      <c r="B121" t="s">
        <v>759</v>
      </c>
      <c r="C121">
        <v>9005</v>
      </c>
      <c r="D121" t="s">
        <v>730</v>
      </c>
      <c r="E121">
        <v>13</v>
      </c>
      <c r="F121" t="s">
        <v>780</v>
      </c>
      <c r="G121" t="s">
        <v>761</v>
      </c>
      <c r="H121" t="s">
        <v>103</v>
      </c>
      <c r="I121" t="s">
        <v>762</v>
      </c>
      <c r="J121" t="s">
        <v>763</v>
      </c>
      <c r="K121">
        <v>3212057230</v>
      </c>
      <c r="L121">
        <v>3212057227</v>
      </c>
      <c r="M121" t="s">
        <v>781</v>
      </c>
      <c r="N121">
        <v>1316242400</v>
      </c>
      <c r="O121">
        <v>455233</v>
      </c>
      <c r="P121">
        <v>1378867100</v>
      </c>
      <c r="Q121">
        <v>481812</v>
      </c>
      <c r="R121">
        <v>1477674500</v>
      </c>
      <c r="S121">
        <v>516538</v>
      </c>
      <c r="T121">
        <v>1362975000</v>
      </c>
      <c r="U121">
        <v>481638</v>
      </c>
      <c r="V121">
        <v>1298356600</v>
      </c>
      <c r="W121">
        <v>440258</v>
      </c>
      <c r="X121">
        <v>1374817400</v>
      </c>
      <c r="Y121">
        <v>482933</v>
      </c>
      <c r="Z121">
        <v>1306161800</v>
      </c>
      <c r="AA121">
        <v>457723</v>
      </c>
      <c r="AB121">
        <v>1382575400</v>
      </c>
      <c r="AC121">
        <v>480517</v>
      </c>
      <c r="AD121">
        <v>1350494200</v>
      </c>
      <c r="AE121">
        <v>474672</v>
      </c>
      <c r="AF121">
        <v>1277740200</v>
      </c>
      <c r="AG121">
        <v>442580</v>
      </c>
      <c r="AH121">
        <v>1338769400</v>
      </c>
      <c r="AI121">
        <v>471112</v>
      </c>
      <c r="AJ121">
        <v>1352899300</v>
      </c>
      <c r="AK121">
        <v>468534</v>
      </c>
      <c r="AL121">
        <v>1563383700</v>
      </c>
      <c r="AM121">
        <v>16749.56667</v>
      </c>
      <c r="AN121">
        <v>1674301000</v>
      </c>
      <c r="AO121">
        <v>17040.83871</v>
      </c>
      <c r="AP121">
        <v>1760804100</v>
      </c>
      <c r="AQ121">
        <v>18137.77419</v>
      </c>
      <c r="AR121">
        <v>1505414800</v>
      </c>
      <c r="AS121">
        <v>16162.90323</v>
      </c>
      <c r="AT121">
        <v>1373995500</v>
      </c>
      <c r="AU121">
        <v>15956.07143</v>
      </c>
      <c r="AV121">
        <v>1666454450</v>
      </c>
      <c r="AW121">
        <v>17027.48387</v>
      </c>
      <c r="AX121">
        <v>1580366800</v>
      </c>
      <c r="AY121">
        <v>16781.233329999999</v>
      </c>
      <c r="AZ121">
        <v>1614141800</v>
      </c>
      <c r="BA121">
        <v>16719.64516</v>
      </c>
      <c r="BB121">
        <v>1609729100</v>
      </c>
      <c r="BC121">
        <v>16580.03226</v>
      </c>
      <c r="BD121">
        <v>1536770400</v>
      </c>
      <c r="BE121">
        <v>16154.8</v>
      </c>
      <c r="BF121">
        <v>1651504900</v>
      </c>
      <c r="BG121">
        <v>16872.25806</v>
      </c>
      <c r="BH121">
        <v>1573218600</v>
      </c>
      <c r="BI121">
        <v>16578.866669999999</v>
      </c>
      <c r="BJ121">
        <v>1775466750</v>
      </c>
      <c r="BK121">
        <v>521376</v>
      </c>
      <c r="BL121">
        <v>1849901100</v>
      </c>
      <c r="BM121">
        <v>543660</v>
      </c>
      <c r="BN121">
        <v>1957579900</v>
      </c>
      <c r="BO121">
        <v>578335</v>
      </c>
      <c r="BP121">
        <v>1698419200</v>
      </c>
      <c r="BQ121">
        <v>540918</v>
      </c>
      <c r="BR121">
        <v>1621135700</v>
      </c>
      <c r="BS121">
        <v>478475</v>
      </c>
      <c r="BT121">
        <v>1828610600</v>
      </c>
      <c r="BU121">
        <v>540190</v>
      </c>
      <c r="BV121">
        <v>1723735650</v>
      </c>
      <c r="BW121">
        <v>506831</v>
      </c>
      <c r="BX121">
        <v>1828402700</v>
      </c>
      <c r="BY121">
        <v>542173</v>
      </c>
      <c r="BZ121">
        <v>1786483600</v>
      </c>
      <c r="CA121">
        <v>525838</v>
      </c>
      <c r="CB121">
        <v>1723673900</v>
      </c>
      <c r="CC121">
        <v>503249</v>
      </c>
      <c r="CD121">
        <v>1840293000</v>
      </c>
      <c r="CE121">
        <v>538207</v>
      </c>
      <c r="CF121">
        <v>1792488700</v>
      </c>
      <c r="CG121">
        <v>524894</v>
      </c>
      <c r="CH121">
        <v>3100</v>
      </c>
      <c r="CI121">
        <v>7600</v>
      </c>
      <c r="CJ121">
        <v>9300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10.35697545</v>
      </c>
      <c r="CT121">
        <v>-75.443416139999997</v>
      </c>
    </row>
    <row r="122" spans="1:98" x14ac:dyDescent="0.3">
      <c r="A122" t="s">
        <v>782</v>
      </c>
      <c r="B122" t="s">
        <v>783</v>
      </c>
      <c r="C122">
        <v>9006</v>
      </c>
      <c r="D122" t="s">
        <v>730</v>
      </c>
      <c r="E122">
        <v>13</v>
      </c>
      <c r="F122" t="s">
        <v>784</v>
      </c>
      <c r="G122" t="s">
        <v>761</v>
      </c>
      <c r="H122" t="s">
        <v>103</v>
      </c>
      <c r="I122" t="s">
        <v>785</v>
      </c>
      <c r="J122" t="s">
        <v>763</v>
      </c>
      <c r="K122">
        <v>3212057236</v>
      </c>
      <c r="L122">
        <v>3212057227</v>
      </c>
      <c r="M122" t="s">
        <v>786</v>
      </c>
      <c r="N122">
        <v>1371641100</v>
      </c>
      <c r="O122">
        <v>112577</v>
      </c>
      <c r="P122">
        <v>1415666800</v>
      </c>
      <c r="Q122">
        <v>118406</v>
      </c>
      <c r="R122">
        <v>1520075300</v>
      </c>
      <c r="S122">
        <v>128365</v>
      </c>
      <c r="T122">
        <v>1343467100</v>
      </c>
      <c r="U122">
        <v>116947</v>
      </c>
      <c r="V122">
        <v>1305052500</v>
      </c>
      <c r="W122">
        <v>109844</v>
      </c>
      <c r="X122">
        <v>1315090700</v>
      </c>
      <c r="Y122">
        <v>115163</v>
      </c>
      <c r="Z122">
        <v>1333453700</v>
      </c>
      <c r="AA122">
        <v>112857</v>
      </c>
      <c r="AB122">
        <v>1438935400</v>
      </c>
      <c r="AC122">
        <v>119595</v>
      </c>
      <c r="AD122">
        <v>1301597700</v>
      </c>
      <c r="AE122">
        <v>111040</v>
      </c>
      <c r="AF122">
        <v>1376007000</v>
      </c>
      <c r="AG122">
        <v>114654</v>
      </c>
      <c r="AH122">
        <v>1395447200</v>
      </c>
      <c r="AI122">
        <v>116168</v>
      </c>
      <c r="AJ122">
        <v>1390403100</v>
      </c>
      <c r="AK122">
        <v>114666</v>
      </c>
      <c r="AL122">
        <v>1435524900</v>
      </c>
      <c r="AM122">
        <v>3838.0666670000001</v>
      </c>
      <c r="AN122">
        <v>1553339500</v>
      </c>
      <c r="AO122">
        <v>3862.7741940000001</v>
      </c>
      <c r="AP122">
        <v>1449530550</v>
      </c>
      <c r="AQ122">
        <v>3855.16129</v>
      </c>
      <c r="AR122">
        <v>1455825650</v>
      </c>
      <c r="AS122">
        <v>3872.3548390000001</v>
      </c>
      <c r="AT122">
        <v>1424140100</v>
      </c>
      <c r="AU122">
        <v>4007.75</v>
      </c>
      <c r="AV122">
        <v>1467725400</v>
      </c>
      <c r="AW122">
        <v>3734.741935</v>
      </c>
      <c r="AX122">
        <v>1461319200</v>
      </c>
      <c r="AY122">
        <v>3885.9333329999999</v>
      </c>
      <c r="AZ122">
        <v>1526996900</v>
      </c>
      <c r="BA122">
        <v>3913.580645</v>
      </c>
      <c r="BB122">
        <v>1460024100</v>
      </c>
      <c r="BC122">
        <v>3759.7741940000001</v>
      </c>
      <c r="BD122">
        <v>1388133400</v>
      </c>
      <c r="BE122">
        <v>3662.9333329999999</v>
      </c>
      <c r="BF122">
        <v>1440317800</v>
      </c>
      <c r="BG122">
        <v>3682</v>
      </c>
      <c r="BH122">
        <v>1423128800</v>
      </c>
      <c r="BI122">
        <v>3825.166667</v>
      </c>
      <c r="BJ122">
        <v>1506797400</v>
      </c>
      <c r="BK122">
        <v>113303</v>
      </c>
      <c r="BL122">
        <v>1440085400</v>
      </c>
      <c r="BM122">
        <v>110426</v>
      </c>
      <c r="BN122">
        <v>1545802200</v>
      </c>
      <c r="BO122">
        <v>119082</v>
      </c>
      <c r="BP122">
        <v>1417575100</v>
      </c>
      <c r="BQ122">
        <v>114486</v>
      </c>
      <c r="BR122">
        <v>1369770800</v>
      </c>
      <c r="BS122">
        <v>104573</v>
      </c>
      <c r="BT122">
        <v>1440023300</v>
      </c>
      <c r="BU122">
        <v>112698</v>
      </c>
      <c r="BV122">
        <v>1398270100</v>
      </c>
      <c r="BW122">
        <v>109256</v>
      </c>
      <c r="BX122">
        <v>1488487700</v>
      </c>
      <c r="BY122">
        <v>114730</v>
      </c>
      <c r="BZ122">
        <v>1461157200</v>
      </c>
      <c r="CA122">
        <v>110741</v>
      </c>
      <c r="CB122">
        <v>1416189100</v>
      </c>
      <c r="CC122">
        <v>107473</v>
      </c>
      <c r="CD122">
        <v>1484881100</v>
      </c>
      <c r="CE122">
        <v>112553</v>
      </c>
      <c r="CF122">
        <v>1380306600</v>
      </c>
      <c r="CG122">
        <v>104440</v>
      </c>
      <c r="CH122">
        <v>8000</v>
      </c>
      <c r="CI122">
        <v>8900</v>
      </c>
      <c r="CJ122">
        <v>19800</v>
      </c>
      <c r="CK122">
        <v>26400</v>
      </c>
      <c r="CL122">
        <v>30200</v>
      </c>
      <c r="CM122">
        <v>0</v>
      </c>
      <c r="CN122">
        <v>0</v>
      </c>
      <c r="CO122">
        <v>0</v>
      </c>
      <c r="CP122">
        <v>0</v>
      </c>
      <c r="CQ122">
        <v>8400</v>
      </c>
      <c r="CR122">
        <v>8700</v>
      </c>
      <c r="CS122">
        <v>10.546969410000001</v>
      </c>
      <c r="CT122">
        <v>-75.365165950000005</v>
      </c>
    </row>
    <row r="123" spans="1:98" x14ac:dyDescent="0.3">
      <c r="A123" t="s">
        <v>787</v>
      </c>
      <c r="B123" t="s">
        <v>788</v>
      </c>
      <c r="C123" t="s">
        <v>789</v>
      </c>
      <c r="D123" t="s">
        <v>730</v>
      </c>
      <c r="E123">
        <v>13</v>
      </c>
      <c r="F123" t="s">
        <v>790</v>
      </c>
      <c r="G123" t="s">
        <v>791</v>
      </c>
      <c r="H123" t="s">
        <v>103</v>
      </c>
      <c r="I123" t="s">
        <v>792</v>
      </c>
      <c r="J123" t="s">
        <v>793</v>
      </c>
      <c r="K123" t="s">
        <v>794</v>
      </c>
      <c r="L123" t="s">
        <v>795</v>
      </c>
      <c r="M123" t="s">
        <v>796</v>
      </c>
      <c r="N123">
        <v>1027319100</v>
      </c>
      <c r="O123">
        <v>105685</v>
      </c>
      <c r="P123">
        <v>1194285500</v>
      </c>
      <c r="Q123">
        <v>122998</v>
      </c>
      <c r="R123">
        <v>1409644600</v>
      </c>
      <c r="S123">
        <v>132956</v>
      </c>
      <c r="T123">
        <v>1360247800</v>
      </c>
      <c r="U123">
        <v>150624</v>
      </c>
      <c r="V123">
        <v>1119857700</v>
      </c>
      <c r="W123">
        <v>116039</v>
      </c>
      <c r="X123">
        <v>1287230300</v>
      </c>
      <c r="Y123">
        <v>133283</v>
      </c>
      <c r="Z123">
        <v>1134948800</v>
      </c>
      <c r="AA123">
        <v>117870</v>
      </c>
      <c r="AB123">
        <v>1254757105</v>
      </c>
      <c r="AC123">
        <v>130521</v>
      </c>
      <c r="AD123">
        <v>1107914600</v>
      </c>
      <c r="AE123">
        <v>115154</v>
      </c>
      <c r="AF123">
        <v>1154353000</v>
      </c>
      <c r="AG123">
        <v>114890</v>
      </c>
      <c r="AH123">
        <v>1209087500</v>
      </c>
      <c r="AI123">
        <v>121392</v>
      </c>
      <c r="AJ123">
        <v>1074857000</v>
      </c>
      <c r="AK123">
        <v>111392</v>
      </c>
      <c r="AL123">
        <v>1355638600</v>
      </c>
      <c r="AM123">
        <v>4026.0666670000001</v>
      </c>
      <c r="AN123">
        <v>1287930300</v>
      </c>
      <c r="AO123">
        <v>3766.5483869999998</v>
      </c>
      <c r="AP123">
        <v>1531198900</v>
      </c>
      <c r="AQ123">
        <v>4490.4838710000004</v>
      </c>
      <c r="AR123">
        <v>1604925800</v>
      </c>
      <c r="AS123">
        <v>4789.419355</v>
      </c>
      <c r="AT123">
        <v>1297685000</v>
      </c>
      <c r="AU123">
        <v>4116.9642860000004</v>
      </c>
      <c r="AV123">
        <v>1409359600</v>
      </c>
      <c r="AW123">
        <v>4039.83871</v>
      </c>
      <c r="AX123">
        <v>1308688300</v>
      </c>
      <c r="AY123">
        <v>3857.7</v>
      </c>
      <c r="AZ123">
        <v>1298239600</v>
      </c>
      <c r="BA123">
        <v>3702.2903230000002</v>
      </c>
      <c r="BB123">
        <v>1168034200</v>
      </c>
      <c r="BC123">
        <v>3365.5161290000001</v>
      </c>
      <c r="BD123">
        <v>1272099100</v>
      </c>
      <c r="BE123">
        <v>3848.5</v>
      </c>
      <c r="BF123">
        <v>1434037300</v>
      </c>
      <c r="BG123">
        <v>4145.9354839999996</v>
      </c>
      <c r="BH123">
        <v>1257138300</v>
      </c>
      <c r="BI123">
        <v>3789.333333</v>
      </c>
      <c r="BJ123">
        <v>1361276500</v>
      </c>
      <c r="BK123">
        <v>117994</v>
      </c>
      <c r="BL123">
        <v>1478232100</v>
      </c>
      <c r="BM123">
        <v>129188</v>
      </c>
      <c r="BN123">
        <v>1765275600</v>
      </c>
      <c r="BO123">
        <v>154819</v>
      </c>
      <c r="BP123">
        <v>1697954400</v>
      </c>
      <c r="BQ123">
        <v>152528</v>
      </c>
      <c r="BR123">
        <v>1368183100</v>
      </c>
      <c r="BS123">
        <v>119145</v>
      </c>
      <c r="BT123">
        <v>1551745100</v>
      </c>
      <c r="BU123">
        <v>135429</v>
      </c>
      <c r="BV123">
        <v>1381678100</v>
      </c>
      <c r="BW123">
        <v>120184</v>
      </c>
      <c r="BX123">
        <v>1574193200</v>
      </c>
      <c r="BY123">
        <v>136019</v>
      </c>
      <c r="BZ123">
        <v>1282236400</v>
      </c>
      <c r="CA123">
        <v>111282</v>
      </c>
      <c r="CB123">
        <v>1437096000</v>
      </c>
      <c r="CC123">
        <v>125773</v>
      </c>
      <c r="CD123">
        <v>1454829300</v>
      </c>
      <c r="CE123">
        <v>127497</v>
      </c>
      <c r="CF123">
        <v>1318668800</v>
      </c>
      <c r="CG123">
        <v>114964</v>
      </c>
      <c r="CH123">
        <v>11300</v>
      </c>
      <c r="CI123">
        <v>17200</v>
      </c>
      <c r="CJ123">
        <v>12300</v>
      </c>
      <c r="CK123">
        <v>21800</v>
      </c>
      <c r="CL123">
        <v>68700</v>
      </c>
      <c r="CM123">
        <v>91800</v>
      </c>
      <c r="CN123">
        <v>101900</v>
      </c>
      <c r="CO123">
        <v>0</v>
      </c>
      <c r="CP123">
        <v>0</v>
      </c>
      <c r="CQ123">
        <v>0</v>
      </c>
      <c r="CR123">
        <v>0</v>
      </c>
      <c r="CS123">
        <v>10.574535060000001</v>
      </c>
      <c r="CT123">
        <v>-75.450559220000002</v>
      </c>
    </row>
    <row r="124" spans="1:98" x14ac:dyDescent="0.3">
      <c r="A124" t="s">
        <v>797</v>
      </c>
      <c r="B124" t="s">
        <v>738</v>
      </c>
      <c r="C124">
        <v>4518</v>
      </c>
      <c r="D124" t="s">
        <v>739</v>
      </c>
      <c r="E124">
        <v>47</v>
      </c>
      <c r="F124" t="s">
        <v>798</v>
      </c>
      <c r="G124" t="s">
        <v>723</v>
      </c>
      <c r="H124" t="s">
        <v>103</v>
      </c>
      <c r="I124" t="s">
        <v>799</v>
      </c>
      <c r="J124" t="s">
        <v>725</v>
      </c>
      <c r="K124">
        <v>3176486588</v>
      </c>
      <c r="L124" t="s">
        <v>726</v>
      </c>
      <c r="M124" t="s">
        <v>800</v>
      </c>
      <c r="N124">
        <v>2052236300</v>
      </c>
      <c r="O124">
        <v>158484</v>
      </c>
      <c r="P124">
        <v>2400712450</v>
      </c>
      <c r="Q124">
        <v>172250</v>
      </c>
      <c r="R124">
        <v>2568060400</v>
      </c>
      <c r="S124">
        <v>205548</v>
      </c>
      <c r="T124">
        <v>2513234850</v>
      </c>
      <c r="U124">
        <v>234135</v>
      </c>
      <c r="V124">
        <v>1927805250</v>
      </c>
      <c r="W124">
        <v>151783</v>
      </c>
      <c r="X124">
        <v>2096408800</v>
      </c>
      <c r="Y124">
        <v>169309</v>
      </c>
      <c r="Z124">
        <v>2235581050</v>
      </c>
      <c r="AA124">
        <v>167776</v>
      </c>
      <c r="AB124">
        <v>2181138700</v>
      </c>
      <c r="AC124">
        <v>183028</v>
      </c>
      <c r="AD124">
        <v>2248187650</v>
      </c>
      <c r="AE124">
        <v>163421</v>
      </c>
      <c r="AF124">
        <v>2295433450</v>
      </c>
      <c r="AG124">
        <v>169189</v>
      </c>
      <c r="AH124">
        <v>2350515400</v>
      </c>
      <c r="AI124">
        <v>174783</v>
      </c>
      <c r="AJ124">
        <v>2266356900</v>
      </c>
      <c r="AK124">
        <v>162009</v>
      </c>
      <c r="AL124">
        <v>2533760500</v>
      </c>
      <c r="AM124">
        <v>6206.4</v>
      </c>
      <c r="AN124">
        <v>2490265200</v>
      </c>
      <c r="AO124">
        <v>5557.6129030000002</v>
      </c>
      <c r="AP124">
        <v>2798237000</v>
      </c>
      <c r="AQ124">
        <v>6864.83871</v>
      </c>
      <c r="AR124">
        <v>2908323900</v>
      </c>
      <c r="AS124">
        <v>7573.8709680000002</v>
      </c>
      <c r="AT124">
        <v>2267500700</v>
      </c>
      <c r="AU124">
        <v>5492.3214289999996</v>
      </c>
      <c r="AV124">
        <v>2464377300</v>
      </c>
      <c r="AW124">
        <v>5676.5483869999998</v>
      </c>
      <c r="AX124">
        <v>2485354700</v>
      </c>
      <c r="AY124">
        <v>5828.4</v>
      </c>
      <c r="AZ124">
        <v>2493734500</v>
      </c>
      <c r="BA124">
        <v>5447.5161289999996</v>
      </c>
      <c r="BB124">
        <v>2485008200</v>
      </c>
      <c r="BC124">
        <v>5439.5483869999998</v>
      </c>
      <c r="BD124">
        <v>2497168550</v>
      </c>
      <c r="BE124">
        <v>5695.0333330000003</v>
      </c>
      <c r="BF124">
        <v>2626916650</v>
      </c>
      <c r="BG124">
        <v>5831.580645</v>
      </c>
      <c r="BH124">
        <v>2435201200</v>
      </c>
      <c r="BI124">
        <v>5494.8</v>
      </c>
      <c r="BJ124">
        <v>2903364300</v>
      </c>
      <c r="BK124">
        <v>184845</v>
      </c>
      <c r="BL124">
        <v>2753022200</v>
      </c>
      <c r="BM124">
        <v>179758</v>
      </c>
      <c r="BN124">
        <v>3002839300</v>
      </c>
      <c r="BO124">
        <v>218307</v>
      </c>
      <c r="BP124">
        <v>3185983800</v>
      </c>
      <c r="BQ124">
        <v>245396</v>
      </c>
      <c r="BR124">
        <v>2406402000</v>
      </c>
      <c r="BS124">
        <v>155709</v>
      </c>
      <c r="BT124">
        <v>2860446100</v>
      </c>
      <c r="BU124">
        <v>193380</v>
      </c>
      <c r="BV124">
        <v>2832306700</v>
      </c>
      <c r="BW124">
        <v>188059</v>
      </c>
      <c r="BX124">
        <v>2813943000</v>
      </c>
      <c r="BY124">
        <v>189006</v>
      </c>
      <c r="BZ124">
        <v>2842598700</v>
      </c>
      <c r="CA124">
        <v>179888</v>
      </c>
      <c r="CB124">
        <v>2759153800</v>
      </c>
      <c r="CC124">
        <v>179904</v>
      </c>
      <c r="CD124">
        <v>2858337200</v>
      </c>
      <c r="CE124">
        <v>186504</v>
      </c>
      <c r="CF124">
        <v>2693130700</v>
      </c>
      <c r="CG124">
        <v>169771</v>
      </c>
      <c r="CH124">
        <v>8500</v>
      </c>
      <c r="CI124">
        <v>9400</v>
      </c>
      <c r="CJ124">
        <v>21900</v>
      </c>
      <c r="CK124">
        <v>28800</v>
      </c>
      <c r="CL124">
        <v>33400</v>
      </c>
      <c r="CM124">
        <v>0</v>
      </c>
      <c r="CN124">
        <v>0</v>
      </c>
      <c r="CO124">
        <v>0</v>
      </c>
      <c r="CP124">
        <v>0</v>
      </c>
      <c r="CQ124">
        <v>9800</v>
      </c>
      <c r="CR124">
        <v>10300</v>
      </c>
      <c r="CS124">
        <v>10.60894721</v>
      </c>
      <c r="CT124">
        <v>-74.168453799999995</v>
      </c>
    </row>
    <row r="125" spans="1:98" x14ac:dyDescent="0.3">
      <c r="A125" t="s">
        <v>801</v>
      </c>
      <c r="B125" t="s">
        <v>802</v>
      </c>
      <c r="C125">
        <v>2516</v>
      </c>
      <c r="D125" t="s">
        <v>803</v>
      </c>
      <c r="E125">
        <v>8</v>
      </c>
      <c r="F125" t="s">
        <v>804</v>
      </c>
      <c r="G125" t="s">
        <v>761</v>
      </c>
      <c r="H125" t="s">
        <v>103</v>
      </c>
      <c r="I125" t="s">
        <v>805</v>
      </c>
      <c r="J125" t="s">
        <v>763</v>
      </c>
      <c r="K125">
        <v>3006738048</v>
      </c>
      <c r="L125">
        <v>3212057227</v>
      </c>
      <c r="M125" t="s">
        <v>806</v>
      </c>
      <c r="N125">
        <v>1878676200</v>
      </c>
      <c r="O125">
        <v>286384</v>
      </c>
      <c r="P125">
        <v>2051155700</v>
      </c>
      <c r="Q125">
        <v>311820</v>
      </c>
      <c r="R125">
        <v>2292931600</v>
      </c>
      <c r="S125">
        <v>350405</v>
      </c>
      <c r="T125">
        <v>2000364700</v>
      </c>
      <c r="U125">
        <v>306516</v>
      </c>
      <c r="V125">
        <v>1775254400</v>
      </c>
      <c r="W125">
        <v>272304</v>
      </c>
      <c r="X125">
        <v>1937364000</v>
      </c>
      <c r="Y125">
        <v>304546</v>
      </c>
      <c r="Z125">
        <v>1922827700</v>
      </c>
      <c r="AA125">
        <v>294415</v>
      </c>
      <c r="AB125">
        <v>1965043100</v>
      </c>
      <c r="AC125">
        <v>300536</v>
      </c>
      <c r="AD125">
        <v>1942044100</v>
      </c>
      <c r="AE125">
        <v>297518</v>
      </c>
      <c r="AF125">
        <v>2034221600</v>
      </c>
      <c r="AG125">
        <v>307853</v>
      </c>
      <c r="AH125">
        <v>2063266800</v>
      </c>
      <c r="AI125">
        <v>314346</v>
      </c>
      <c r="AJ125">
        <v>1961048100</v>
      </c>
      <c r="AK125">
        <v>302202</v>
      </c>
      <c r="AL125">
        <v>2134828100</v>
      </c>
      <c r="AM125">
        <v>10464.766670000001</v>
      </c>
      <c r="AN125">
        <v>2169951700</v>
      </c>
      <c r="AO125">
        <v>10261.51613</v>
      </c>
      <c r="AP125">
        <v>2344888300</v>
      </c>
      <c r="AQ125">
        <v>11113.90323</v>
      </c>
      <c r="AR125">
        <v>2203974100</v>
      </c>
      <c r="AS125">
        <v>10421.6129</v>
      </c>
      <c r="AT125">
        <v>2045686100</v>
      </c>
      <c r="AU125">
        <v>10545.46429</v>
      </c>
      <c r="AV125">
        <v>2169933400</v>
      </c>
      <c r="AW125">
        <v>10277.51613</v>
      </c>
      <c r="AX125">
        <v>2138265000</v>
      </c>
      <c r="AY125">
        <v>10273.733329999999</v>
      </c>
      <c r="AZ125">
        <v>2190873500</v>
      </c>
      <c r="BA125">
        <v>10319.83871</v>
      </c>
      <c r="BB125">
        <v>2143636100</v>
      </c>
      <c r="BC125">
        <v>10090.80645</v>
      </c>
      <c r="BD125">
        <v>2147856000</v>
      </c>
      <c r="BE125">
        <v>10346.299999999999</v>
      </c>
      <c r="BF125">
        <v>2159636800</v>
      </c>
      <c r="BG125">
        <v>10190.09677</v>
      </c>
      <c r="BH125">
        <v>2048557900</v>
      </c>
      <c r="BI125">
        <v>10174.166670000001</v>
      </c>
      <c r="BJ125">
        <v>2200156000</v>
      </c>
      <c r="BK125">
        <v>301752</v>
      </c>
      <c r="BL125">
        <v>2241156800</v>
      </c>
      <c r="BM125">
        <v>309329</v>
      </c>
      <c r="BN125">
        <v>2511964300</v>
      </c>
      <c r="BO125">
        <v>338107</v>
      </c>
      <c r="BP125">
        <v>2300177400</v>
      </c>
      <c r="BQ125">
        <v>321140</v>
      </c>
      <c r="BR125">
        <v>2074211300</v>
      </c>
      <c r="BS125">
        <v>286541</v>
      </c>
      <c r="BT125">
        <v>2228012300</v>
      </c>
      <c r="BU125">
        <v>308236</v>
      </c>
      <c r="BV125">
        <v>2060644400</v>
      </c>
      <c r="BW125">
        <v>294885</v>
      </c>
      <c r="BX125">
        <v>2322009500</v>
      </c>
      <c r="BY125">
        <v>321151</v>
      </c>
      <c r="BZ125">
        <v>2191414900</v>
      </c>
      <c r="CA125">
        <v>307127</v>
      </c>
      <c r="CB125">
        <v>2308250800</v>
      </c>
      <c r="CC125">
        <v>309205</v>
      </c>
      <c r="CD125">
        <v>2316656300</v>
      </c>
      <c r="CE125">
        <v>315034</v>
      </c>
      <c r="CF125">
        <v>2191783100</v>
      </c>
      <c r="CG125">
        <v>299989</v>
      </c>
      <c r="CH125">
        <v>8500</v>
      </c>
      <c r="CI125">
        <v>9200</v>
      </c>
      <c r="CJ125">
        <v>20200</v>
      </c>
      <c r="CK125">
        <v>26400</v>
      </c>
      <c r="CL125">
        <v>30500</v>
      </c>
      <c r="CM125">
        <v>0</v>
      </c>
      <c r="CN125">
        <v>0</v>
      </c>
      <c r="CO125">
        <v>0</v>
      </c>
      <c r="CP125">
        <v>0</v>
      </c>
      <c r="CQ125">
        <v>8400</v>
      </c>
      <c r="CR125">
        <v>8700</v>
      </c>
      <c r="CS125">
        <v>10.79958164</v>
      </c>
      <c r="CT125">
        <v>-74.759005130000006</v>
      </c>
    </row>
    <row r="126" spans="1:98" x14ac:dyDescent="0.3">
      <c r="A126" t="s">
        <v>807</v>
      </c>
      <c r="B126" t="s">
        <v>111</v>
      </c>
      <c r="C126">
        <v>4902</v>
      </c>
      <c r="D126" t="s">
        <v>808</v>
      </c>
      <c r="E126">
        <v>44</v>
      </c>
      <c r="F126" t="s">
        <v>809</v>
      </c>
      <c r="G126" t="s">
        <v>712</v>
      </c>
      <c r="H126" t="s">
        <v>111</v>
      </c>
      <c r="I126" t="s">
        <v>810</v>
      </c>
      <c r="J126" t="s">
        <v>714</v>
      </c>
      <c r="K126">
        <v>-1</v>
      </c>
      <c r="L126">
        <v>-1</v>
      </c>
      <c r="M126" t="s">
        <v>811</v>
      </c>
      <c r="N126">
        <v>820317300</v>
      </c>
      <c r="O126">
        <v>135545</v>
      </c>
      <c r="P126">
        <v>1012952100</v>
      </c>
      <c r="Q126">
        <v>137910</v>
      </c>
      <c r="R126">
        <v>1117228300</v>
      </c>
      <c r="S126">
        <v>157732</v>
      </c>
      <c r="T126">
        <v>871764500</v>
      </c>
      <c r="U126">
        <v>147102</v>
      </c>
      <c r="V126">
        <v>766846600</v>
      </c>
      <c r="W126">
        <v>126869</v>
      </c>
      <c r="X126">
        <v>1015191700</v>
      </c>
      <c r="Y126">
        <v>142226</v>
      </c>
      <c r="Z126">
        <v>964126800</v>
      </c>
      <c r="AA126">
        <v>132636</v>
      </c>
      <c r="AB126">
        <v>865550400</v>
      </c>
      <c r="AC126">
        <v>142780</v>
      </c>
      <c r="AD126">
        <v>835288800</v>
      </c>
      <c r="AE126">
        <v>137221</v>
      </c>
      <c r="AF126">
        <v>971887450</v>
      </c>
      <c r="AG126">
        <v>139151</v>
      </c>
      <c r="AH126">
        <v>980405400</v>
      </c>
      <c r="AI126">
        <v>140636</v>
      </c>
      <c r="AJ126">
        <v>961454800</v>
      </c>
      <c r="AK126">
        <v>133742</v>
      </c>
      <c r="AL126">
        <v>1095005250</v>
      </c>
      <c r="AM126">
        <v>4880.3666670000002</v>
      </c>
      <c r="AN126">
        <v>1199368800</v>
      </c>
      <c r="AO126">
        <v>5175.4516130000002</v>
      </c>
      <c r="AP126">
        <v>1431599100</v>
      </c>
      <c r="AQ126">
        <v>5985.6451610000004</v>
      </c>
      <c r="AR126">
        <v>1097172250</v>
      </c>
      <c r="AS126">
        <v>4822.9677419999998</v>
      </c>
      <c r="AT126">
        <v>963106400</v>
      </c>
      <c r="AU126">
        <v>4627.5714289999996</v>
      </c>
      <c r="AV126">
        <v>1222118700</v>
      </c>
      <c r="AW126">
        <v>5242.1935480000002</v>
      </c>
      <c r="AX126">
        <v>1150816050</v>
      </c>
      <c r="AY126">
        <v>5090.6666670000004</v>
      </c>
      <c r="AZ126">
        <v>1106010500</v>
      </c>
      <c r="BA126">
        <v>4785.2258060000004</v>
      </c>
      <c r="BB126">
        <v>1113768700</v>
      </c>
      <c r="BC126">
        <v>4865.9032260000004</v>
      </c>
      <c r="BD126">
        <v>1215070400</v>
      </c>
      <c r="BE126">
        <v>5412.2</v>
      </c>
      <c r="BF126">
        <v>1246199700</v>
      </c>
      <c r="BG126">
        <v>5347.7741939999996</v>
      </c>
      <c r="BH126">
        <v>1188429200</v>
      </c>
      <c r="BI126">
        <v>5295.5666670000001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1378342800</v>
      </c>
      <c r="BQ126">
        <v>175205</v>
      </c>
      <c r="BR126">
        <v>761020500</v>
      </c>
      <c r="BS126">
        <v>93411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9300</v>
      </c>
      <c r="CI126">
        <v>9900</v>
      </c>
      <c r="CJ126">
        <v>10800</v>
      </c>
      <c r="CK126">
        <v>11500</v>
      </c>
      <c r="CL126">
        <v>12400</v>
      </c>
      <c r="CM126">
        <v>35600</v>
      </c>
      <c r="CN126">
        <v>40800</v>
      </c>
      <c r="CO126">
        <v>0</v>
      </c>
      <c r="CP126">
        <v>0</v>
      </c>
      <c r="CQ126">
        <v>0</v>
      </c>
      <c r="CR126">
        <v>0</v>
      </c>
      <c r="CS126">
        <v>10.800015930000001</v>
      </c>
      <c r="CT126">
        <v>-72.975540330000001</v>
      </c>
    </row>
    <row r="127" spans="1:98" x14ac:dyDescent="0.3">
      <c r="A127" t="s">
        <v>812</v>
      </c>
      <c r="B127" t="s">
        <v>813</v>
      </c>
      <c r="C127">
        <v>9006</v>
      </c>
      <c r="D127" t="s">
        <v>803</v>
      </c>
      <c r="E127">
        <v>8</v>
      </c>
      <c r="F127" t="s">
        <v>814</v>
      </c>
      <c r="G127" t="s">
        <v>815</v>
      </c>
      <c r="H127" t="s">
        <v>103</v>
      </c>
      <c r="I127" t="s">
        <v>785</v>
      </c>
      <c r="J127" t="s">
        <v>816</v>
      </c>
      <c r="K127">
        <v>3212057229</v>
      </c>
      <c r="L127">
        <v>3212057229</v>
      </c>
      <c r="M127" t="s">
        <v>817</v>
      </c>
      <c r="N127">
        <v>2047208700</v>
      </c>
      <c r="O127">
        <v>215015</v>
      </c>
      <c r="P127">
        <v>2088896100</v>
      </c>
      <c r="Q127">
        <v>221567</v>
      </c>
      <c r="R127">
        <v>2263443700</v>
      </c>
      <c r="S127">
        <v>243956</v>
      </c>
      <c r="T127">
        <v>2143339600</v>
      </c>
      <c r="U127">
        <v>229113</v>
      </c>
      <c r="V127">
        <v>2016773500</v>
      </c>
      <c r="W127">
        <v>210508</v>
      </c>
      <c r="X127">
        <v>2053881000</v>
      </c>
      <c r="Y127">
        <v>223793</v>
      </c>
      <c r="Z127">
        <v>2008626900</v>
      </c>
      <c r="AA127">
        <v>213009</v>
      </c>
      <c r="AB127">
        <v>2212686700</v>
      </c>
      <c r="AC127">
        <v>229872</v>
      </c>
      <c r="AD127">
        <v>2062395500</v>
      </c>
      <c r="AE127">
        <v>219500</v>
      </c>
      <c r="AF127">
        <v>2049153900</v>
      </c>
      <c r="AG127">
        <v>218493</v>
      </c>
      <c r="AH127">
        <v>2068814200</v>
      </c>
      <c r="AI127">
        <v>222279</v>
      </c>
      <c r="AJ127">
        <v>2022139200</v>
      </c>
      <c r="AK127">
        <v>213679</v>
      </c>
      <c r="AL127">
        <v>2133969500</v>
      </c>
      <c r="AM127">
        <v>7210.6333329999998</v>
      </c>
      <c r="AN127">
        <v>2342963300</v>
      </c>
      <c r="AO127">
        <v>7548.3225810000004</v>
      </c>
      <c r="AP127">
        <v>2360279600</v>
      </c>
      <c r="AQ127">
        <v>7887.8709680000002</v>
      </c>
      <c r="AR127">
        <v>2131275300</v>
      </c>
      <c r="AS127">
        <v>7161.1935480000002</v>
      </c>
      <c r="AT127">
        <v>2010671800</v>
      </c>
      <c r="AU127">
        <v>7320.4285710000004</v>
      </c>
      <c r="AV127">
        <v>2280698700</v>
      </c>
      <c r="AW127">
        <v>7471.0322580000002</v>
      </c>
      <c r="AX127">
        <v>2133416200</v>
      </c>
      <c r="AY127">
        <v>7252.6</v>
      </c>
      <c r="AZ127">
        <v>2291416500</v>
      </c>
      <c r="BA127">
        <v>7491</v>
      </c>
      <c r="BB127">
        <v>2155441600</v>
      </c>
      <c r="BC127">
        <v>7102.0967739999996</v>
      </c>
      <c r="BD127">
        <v>2241458500</v>
      </c>
      <c r="BE127">
        <v>7562.5</v>
      </c>
      <c r="BF127">
        <v>2213953800</v>
      </c>
      <c r="BG127">
        <v>7295.2258060000004</v>
      </c>
      <c r="BH127">
        <v>2157705500</v>
      </c>
      <c r="BI127">
        <v>7374.2</v>
      </c>
      <c r="BJ127">
        <v>2321275000</v>
      </c>
      <c r="BK127">
        <v>224850</v>
      </c>
      <c r="BL127">
        <v>2402966700</v>
      </c>
      <c r="BM127">
        <v>233013</v>
      </c>
      <c r="BN127">
        <v>2489830400</v>
      </c>
      <c r="BO127">
        <v>249466</v>
      </c>
      <c r="BP127">
        <v>2277150900</v>
      </c>
      <c r="BQ127">
        <v>228982</v>
      </c>
      <c r="BR127">
        <v>2072462700</v>
      </c>
      <c r="BS127">
        <v>203910</v>
      </c>
      <c r="BT127">
        <v>2311715300</v>
      </c>
      <c r="BU127">
        <v>228815</v>
      </c>
      <c r="BV127">
        <v>2219262100</v>
      </c>
      <c r="BW127">
        <v>218380</v>
      </c>
      <c r="BX127">
        <v>2401524900</v>
      </c>
      <c r="BY127">
        <v>238032</v>
      </c>
      <c r="BZ127">
        <v>2302366300</v>
      </c>
      <c r="CA127">
        <v>224452</v>
      </c>
      <c r="CB127">
        <v>2257300500</v>
      </c>
      <c r="CC127">
        <v>223998</v>
      </c>
      <c r="CD127">
        <v>2312571100</v>
      </c>
      <c r="CE127">
        <v>228351</v>
      </c>
      <c r="CF127">
        <v>2287948700</v>
      </c>
      <c r="CG127">
        <v>222630</v>
      </c>
      <c r="CH127">
        <v>8500</v>
      </c>
      <c r="CI127">
        <v>9200</v>
      </c>
      <c r="CJ127">
        <v>19700</v>
      </c>
      <c r="CK127">
        <v>25300</v>
      </c>
      <c r="CL127">
        <v>28500</v>
      </c>
      <c r="CM127">
        <v>0</v>
      </c>
      <c r="CN127">
        <v>0</v>
      </c>
      <c r="CO127">
        <v>0</v>
      </c>
      <c r="CP127">
        <v>0</v>
      </c>
      <c r="CQ127">
        <v>8700</v>
      </c>
      <c r="CR127">
        <v>9000</v>
      </c>
      <c r="CS127">
        <v>10.83754487</v>
      </c>
      <c r="CT127">
        <v>-74.902127699999994</v>
      </c>
    </row>
    <row r="128" spans="1:98" x14ac:dyDescent="0.3">
      <c r="A128" t="s">
        <v>818</v>
      </c>
      <c r="B128" t="s">
        <v>788</v>
      </c>
      <c r="C128" t="s">
        <v>789</v>
      </c>
      <c r="D128" t="s">
        <v>803</v>
      </c>
      <c r="E128">
        <v>8</v>
      </c>
      <c r="F128" t="s">
        <v>819</v>
      </c>
      <c r="G128" t="s">
        <v>791</v>
      </c>
      <c r="H128" t="s">
        <v>103</v>
      </c>
      <c r="I128" t="s">
        <v>792</v>
      </c>
      <c r="J128" t="s">
        <v>793</v>
      </c>
      <c r="K128" t="s">
        <v>820</v>
      </c>
      <c r="L128" t="s">
        <v>795</v>
      </c>
      <c r="M128" t="s">
        <v>821</v>
      </c>
      <c r="N128">
        <v>1592873600</v>
      </c>
      <c r="O128">
        <v>149624</v>
      </c>
      <c r="P128">
        <v>1857524100</v>
      </c>
      <c r="Q128">
        <v>173502</v>
      </c>
      <c r="R128">
        <v>2211522700</v>
      </c>
      <c r="S128">
        <v>189124</v>
      </c>
      <c r="T128">
        <v>2146704600</v>
      </c>
      <c r="U128">
        <v>224862</v>
      </c>
      <c r="V128">
        <v>1666969800</v>
      </c>
      <c r="W128">
        <v>161503</v>
      </c>
      <c r="X128">
        <v>2073798500</v>
      </c>
      <c r="Y128">
        <v>198028</v>
      </c>
      <c r="Z128">
        <v>1770839800</v>
      </c>
      <c r="AA128">
        <v>168219</v>
      </c>
      <c r="AB128">
        <v>1987465300</v>
      </c>
      <c r="AC128">
        <v>193958</v>
      </c>
      <c r="AD128">
        <v>1837900900</v>
      </c>
      <c r="AE128">
        <v>170995</v>
      </c>
      <c r="AF128">
        <v>1690581800</v>
      </c>
      <c r="AG128">
        <v>159063</v>
      </c>
      <c r="AH128">
        <v>1808628200</v>
      </c>
      <c r="AI128">
        <v>170667</v>
      </c>
      <c r="AJ128">
        <v>1687647500</v>
      </c>
      <c r="AK128">
        <v>154640</v>
      </c>
      <c r="AL128">
        <v>2197674600</v>
      </c>
      <c r="AM128">
        <v>5978.9</v>
      </c>
      <c r="AN128">
        <v>2070234600</v>
      </c>
      <c r="AO128">
        <v>5438.2258060000004</v>
      </c>
      <c r="AP128">
        <v>2417176500</v>
      </c>
      <c r="AQ128">
        <v>6509.4838710000004</v>
      </c>
      <c r="AR128">
        <v>2516824800</v>
      </c>
      <c r="AS128">
        <v>6963.419355</v>
      </c>
      <c r="AT128">
        <v>1973095500</v>
      </c>
      <c r="AU128">
        <v>5703.5714289999996</v>
      </c>
      <c r="AV128">
        <v>2257298600</v>
      </c>
      <c r="AW128">
        <v>5912.2258060000004</v>
      </c>
      <c r="AX128">
        <v>2148617400</v>
      </c>
      <c r="AY128">
        <v>5664.9333329999999</v>
      </c>
      <c r="AZ128">
        <v>2099465700</v>
      </c>
      <c r="BA128">
        <v>5217.16129</v>
      </c>
      <c r="BB128">
        <v>1867987000</v>
      </c>
      <c r="BC128">
        <v>4869.741935</v>
      </c>
      <c r="BD128">
        <v>2060998000</v>
      </c>
      <c r="BE128">
        <v>5592.7333330000001</v>
      </c>
      <c r="BF128">
        <v>2214439800</v>
      </c>
      <c r="BG128">
        <v>5787.3225810000004</v>
      </c>
      <c r="BH128">
        <v>1919977300</v>
      </c>
      <c r="BI128">
        <v>5220.6666670000004</v>
      </c>
      <c r="BJ128">
        <v>2042297700</v>
      </c>
      <c r="BK128">
        <v>157748</v>
      </c>
      <c r="BL128">
        <v>2400760900</v>
      </c>
      <c r="BM128">
        <v>184915</v>
      </c>
      <c r="BN128">
        <v>2763932200</v>
      </c>
      <c r="BO128">
        <v>220649</v>
      </c>
      <c r="BP128">
        <v>2473418300</v>
      </c>
      <c r="BQ128">
        <v>214778</v>
      </c>
      <c r="BR128">
        <v>1970802800</v>
      </c>
      <c r="BS128">
        <v>159335</v>
      </c>
      <c r="BT128">
        <v>2551952400</v>
      </c>
      <c r="BU128">
        <v>201883</v>
      </c>
      <c r="BV128">
        <v>2276672400</v>
      </c>
      <c r="BW128">
        <v>176143</v>
      </c>
      <c r="BX128">
        <v>2403180400</v>
      </c>
      <c r="BY128">
        <v>191824</v>
      </c>
      <c r="BZ128">
        <v>1967619000</v>
      </c>
      <c r="CA128">
        <v>154361</v>
      </c>
      <c r="CB128">
        <v>2401582000</v>
      </c>
      <c r="CC128">
        <v>181665</v>
      </c>
      <c r="CD128">
        <v>2343183900</v>
      </c>
      <c r="CE128">
        <v>179552</v>
      </c>
      <c r="CF128">
        <v>2152449100</v>
      </c>
      <c r="CG128">
        <v>163986</v>
      </c>
      <c r="CH128">
        <v>11300</v>
      </c>
      <c r="CI128">
        <v>17200</v>
      </c>
      <c r="CJ128">
        <v>12300</v>
      </c>
      <c r="CK128">
        <v>21800</v>
      </c>
      <c r="CL128">
        <v>68700</v>
      </c>
      <c r="CM128">
        <v>91800</v>
      </c>
      <c r="CN128">
        <v>101900</v>
      </c>
      <c r="CO128">
        <v>0</v>
      </c>
      <c r="CP128">
        <v>0</v>
      </c>
      <c r="CQ128">
        <v>0</v>
      </c>
      <c r="CR128">
        <v>0</v>
      </c>
      <c r="CS128">
        <v>10.96756325</v>
      </c>
      <c r="CT128">
        <v>-74.956105460000003</v>
      </c>
    </row>
    <row r="129" spans="1:98" x14ac:dyDescent="0.3">
      <c r="A129" t="s">
        <v>822</v>
      </c>
      <c r="B129" t="s">
        <v>788</v>
      </c>
      <c r="C129" t="s">
        <v>789</v>
      </c>
      <c r="D129" t="s">
        <v>803</v>
      </c>
      <c r="E129">
        <v>8</v>
      </c>
      <c r="F129" t="s">
        <v>823</v>
      </c>
      <c r="G129" t="s">
        <v>791</v>
      </c>
      <c r="H129" t="s">
        <v>103</v>
      </c>
      <c r="I129" t="s">
        <v>792</v>
      </c>
      <c r="J129" t="s">
        <v>793</v>
      </c>
      <c r="K129">
        <v>3173317167</v>
      </c>
      <c r="L129" t="s">
        <v>824</v>
      </c>
      <c r="M129" t="s">
        <v>825</v>
      </c>
      <c r="N129">
        <v>342115100</v>
      </c>
      <c r="O129">
        <v>45849</v>
      </c>
      <c r="P129">
        <v>289476500</v>
      </c>
      <c r="Q129">
        <v>37712</v>
      </c>
      <c r="R129">
        <v>215590600</v>
      </c>
      <c r="S129">
        <v>27521</v>
      </c>
      <c r="T129">
        <v>254689200</v>
      </c>
      <c r="U129">
        <v>40298</v>
      </c>
      <c r="V129">
        <v>292430000</v>
      </c>
      <c r="W129">
        <v>42069</v>
      </c>
      <c r="X129">
        <v>240833600</v>
      </c>
      <c r="Y129">
        <v>32533</v>
      </c>
      <c r="Z129">
        <v>290663500</v>
      </c>
      <c r="AA129">
        <v>37946</v>
      </c>
      <c r="AB129">
        <v>296898700</v>
      </c>
      <c r="AC129">
        <v>42931</v>
      </c>
      <c r="AD129">
        <v>325282100</v>
      </c>
      <c r="AE129">
        <v>47031</v>
      </c>
      <c r="AF129">
        <v>218826300</v>
      </c>
      <c r="AG129">
        <v>27283</v>
      </c>
      <c r="AH129">
        <v>266292800</v>
      </c>
      <c r="AI129">
        <v>29337</v>
      </c>
      <c r="AJ129">
        <v>320099800</v>
      </c>
      <c r="AK129">
        <v>38920</v>
      </c>
      <c r="AL129">
        <v>257696900</v>
      </c>
      <c r="AM129">
        <v>1074.9666669999999</v>
      </c>
      <c r="AN129">
        <v>225192700</v>
      </c>
      <c r="AO129">
        <v>1319.419355</v>
      </c>
      <c r="AP129">
        <v>297512300</v>
      </c>
      <c r="AQ129">
        <v>1513.258065</v>
      </c>
      <c r="AR129">
        <v>241938300</v>
      </c>
      <c r="AS129">
        <v>1061.741935</v>
      </c>
      <c r="AT129">
        <v>215865000</v>
      </c>
      <c r="AU129">
        <v>1015.714286</v>
      </c>
      <c r="AV129">
        <v>219897100</v>
      </c>
      <c r="AW129">
        <v>1044.16129</v>
      </c>
      <c r="AX129">
        <v>254907900</v>
      </c>
      <c r="AY129">
        <v>1168.4666669999999</v>
      </c>
      <c r="AZ129">
        <v>302737300</v>
      </c>
      <c r="BA129">
        <v>1115.548387</v>
      </c>
      <c r="BB129">
        <v>273345500</v>
      </c>
      <c r="BC129">
        <v>1241.193548</v>
      </c>
      <c r="BD129">
        <v>334689800</v>
      </c>
      <c r="BE129">
        <v>1760.0333330000001</v>
      </c>
      <c r="BF129">
        <v>315842600</v>
      </c>
      <c r="BG129">
        <v>1530.2258059999999</v>
      </c>
      <c r="BH129">
        <v>285399100</v>
      </c>
      <c r="BI129">
        <v>1523.8</v>
      </c>
      <c r="BJ129">
        <v>512236200</v>
      </c>
      <c r="BK129">
        <v>56273</v>
      </c>
      <c r="BL129">
        <v>517189500</v>
      </c>
      <c r="BM129">
        <v>54368</v>
      </c>
      <c r="BN129">
        <v>403928100</v>
      </c>
      <c r="BO129">
        <v>51989</v>
      </c>
      <c r="BP129">
        <v>281343700</v>
      </c>
      <c r="BQ129">
        <v>48567</v>
      </c>
      <c r="BR129">
        <v>284232500</v>
      </c>
      <c r="BS129">
        <v>44770</v>
      </c>
      <c r="BT129">
        <v>462603000</v>
      </c>
      <c r="BU129">
        <v>134189</v>
      </c>
      <c r="BV129">
        <v>414212000</v>
      </c>
      <c r="BW129">
        <v>44371</v>
      </c>
      <c r="BX129">
        <v>349278600</v>
      </c>
      <c r="BY129">
        <v>50705</v>
      </c>
      <c r="BZ129">
        <v>546659200</v>
      </c>
      <c r="CA129">
        <v>56995</v>
      </c>
      <c r="CB129">
        <v>452290800</v>
      </c>
      <c r="CC129">
        <v>54656</v>
      </c>
      <c r="CD129">
        <v>482776500</v>
      </c>
      <c r="CE129">
        <v>55238</v>
      </c>
      <c r="CF129">
        <v>450919200</v>
      </c>
      <c r="CG129">
        <v>55416</v>
      </c>
      <c r="CH129">
        <v>4800</v>
      </c>
      <c r="CI129">
        <v>5700</v>
      </c>
      <c r="CJ129">
        <v>11400</v>
      </c>
      <c r="CK129">
        <v>20200</v>
      </c>
      <c r="CL129">
        <v>63600</v>
      </c>
      <c r="CM129">
        <v>85000</v>
      </c>
      <c r="CN129">
        <v>94400</v>
      </c>
      <c r="CO129">
        <v>0</v>
      </c>
      <c r="CP129">
        <v>0</v>
      </c>
      <c r="CQ129">
        <v>0</v>
      </c>
      <c r="CR129">
        <v>0</v>
      </c>
      <c r="CS129">
        <v>11.01269973</v>
      </c>
      <c r="CT129">
        <v>-74.889588090000004</v>
      </c>
    </row>
    <row r="130" spans="1:98" x14ac:dyDescent="0.3">
      <c r="A130" t="s">
        <v>826</v>
      </c>
      <c r="B130" t="s">
        <v>827</v>
      </c>
      <c r="C130">
        <v>9009</v>
      </c>
      <c r="D130" t="s">
        <v>808</v>
      </c>
      <c r="E130">
        <v>44</v>
      </c>
      <c r="F130" t="s">
        <v>828</v>
      </c>
      <c r="G130" t="s">
        <v>829</v>
      </c>
      <c r="H130" t="s">
        <v>103</v>
      </c>
      <c r="I130" t="s">
        <v>830</v>
      </c>
      <c r="J130" t="s">
        <v>831</v>
      </c>
      <c r="K130" t="s">
        <v>832</v>
      </c>
      <c r="L130" t="s">
        <v>833</v>
      </c>
      <c r="M130" t="s">
        <v>834</v>
      </c>
      <c r="N130">
        <v>840841000</v>
      </c>
      <c r="O130">
        <v>59611</v>
      </c>
      <c r="P130">
        <v>946422700</v>
      </c>
      <c r="Q130">
        <v>68281</v>
      </c>
      <c r="R130">
        <v>1019854000</v>
      </c>
      <c r="S130">
        <v>78334</v>
      </c>
      <c r="T130">
        <v>972600100</v>
      </c>
      <c r="U130">
        <v>76405</v>
      </c>
      <c r="V130">
        <v>858374200</v>
      </c>
      <c r="W130">
        <v>59804</v>
      </c>
      <c r="X130">
        <v>993208200</v>
      </c>
      <c r="Y130">
        <v>72289</v>
      </c>
      <c r="Z130">
        <v>886071200</v>
      </c>
      <c r="AA130">
        <v>64022</v>
      </c>
      <c r="AB130">
        <v>941490400</v>
      </c>
      <c r="AC130">
        <v>72422</v>
      </c>
      <c r="AD130">
        <v>675639000</v>
      </c>
      <c r="AE130">
        <v>58418</v>
      </c>
      <c r="AF130">
        <v>1023181300</v>
      </c>
      <c r="AG130">
        <v>69316</v>
      </c>
      <c r="AH130">
        <v>1072414000</v>
      </c>
      <c r="AI130">
        <v>71597</v>
      </c>
      <c r="AJ130">
        <v>989306400</v>
      </c>
      <c r="AK130">
        <v>66594</v>
      </c>
      <c r="AL130">
        <v>967384800</v>
      </c>
      <c r="AM130">
        <v>2448.4</v>
      </c>
      <c r="AN130">
        <v>1003345100</v>
      </c>
      <c r="AO130">
        <v>2283.4516130000002</v>
      </c>
      <c r="AP130">
        <v>1132678500</v>
      </c>
      <c r="AQ130">
        <v>2701.83871</v>
      </c>
      <c r="AR130">
        <v>1110319000</v>
      </c>
      <c r="AS130">
        <v>2673.580645</v>
      </c>
      <c r="AT130">
        <v>952529800</v>
      </c>
      <c r="AU130">
        <v>2279.0714290000001</v>
      </c>
      <c r="AV130">
        <v>1084802800</v>
      </c>
      <c r="AW130">
        <v>2394.5483869999998</v>
      </c>
      <c r="AX130">
        <v>982205300</v>
      </c>
      <c r="AY130">
        <v>2330.2666669999999</v>
      </c>
      <c r="AZ130">
        <v>972622100</v>
      </c>
      <c r="BA130">
        <v>2185.5161290000001</v>
      </c>
      <c r="BB130">
        <v>887523400</v>
      </c>
      <c r="BC130">
        <v>2095.3225809999999</v>
      </c>
      <c r="BD130">
        <v>1001695300</v>
      </c>
      <c r="BE130">
        <v>2335.7666669999999</v>
      </c>
      <c r="BF130">
        <v>1102680000</v>
      </c>
      <c r="BG130">
        <v>2378.741935</v>
      </c>
      <c r="BH130">
        <v>991985100</v>
      </c>
      <c r="BI130">
        <v>2263.2666669999999</v>
      </c>
      <c r="BJ130">
        <v>1082794100</v>
      </c>
      <c r="BK130">
        <v>71488</v>
      </c>
      <c r="BL130">
        <v>1090870000</v>
      </c>
      <c r="BM130">
        <v>75638</v>
      </c>
      <c r="BN130">
        <v>1190715700</v>
      </c>
      <c r="BO130">
        <v>86845</v>
      </c>
      <c r="BP130">
        <v>1198880900</v>
      </c>
      <c r="BQ130">
        <v>87311</v>
      </c>
      <c r="BR130">
        <v>897627800</v>
      </c>
      <c r="BS130">
        <v>65127</v>
      </c>
      <c r="BT130">
        <v>1125666800</v>
      </c>
      <c r="BU130">
        <v>80554</v>
      </c>
      <c r="BV130">
        <v>1008735400</v>
      </c>
      <c r="BW130">
        <v>72526</v>
      </c>
      <c r="BX130">
        <v>1155614000</v>
      </c>
      <c r="BY130">
        <v>80070</v>
      </c>
      <c r="BZ130">
        <v>1004509700</v>
      </c>
      <c r="CA130">
        <v>68998</v>
      </c>
      <c r="CB130">
        <v>1005482900</v>
      </c>
      <c r="CC130">
        <v>70929</v>
      </c>
      <c r="CD130">
        <v>1084991300</v>
      </c>
      <c r="CE130">
        <v>73013</v>
      </c>
      <c r="CF130">
        <v>1062846900</v>
      </c>
      <c r="CG130">
        <v>70850</v>
      </c>
      <c r="CH130">
        <v>9600</v>
      </c>
      <c r="CI130">
        <v>14800</v>
      </c>
      <c r="CJ130">
        <v>11900</v>
      </c>
      <c r="CK130">
        <v>18900</v>
      </c>
      <c r="CL130">
        <v>27700</v>
      </c>
      <c r="CM130">
        <v>44700</v>
      </c>
      <c r="CN130">
        <v>56400</v>
      </c>
      <c r="CO130">
        <v>0</v>
      </c>
      <c r="CP130">
        <v>0</v>
      </c>
      <c r="CQ130">
        <v>0</v>
      </c>
      <c r="CR130">
        <v>0</v>
      </c>
      <c r="CS130">
        <v>11.27621663</v>
      </c>
      <c r="CT130">
        <v>-73.122107779999993</v>
      </c>
    </row>
    <row r="131" spans="1:98" x14ac:dyDescent="0.3">
      <c r="A131" t="s">
        <v>835</v>
      </c>
      <c r="B131" t="s">
        <v>836</v>
      </c>
      <c r="C131">
        <v>9010</v>
      </c>
      <c r="D131" t="s">
        <v>808</v>
      </c>
      <c r="E131">
        <v>44</v>
      </c>
      <c r="F131" t="s">
        <v>837</v>
      </c>
      <c r="G131" t="s">
        <v>829</v>
      </c>
      <c r="H131" t="s">
        <v>103</v>
      </c>
      <c r="I131" t="s">
        <v>838</v>
      </c>
      <c r="J131" t="s">
        <v>831</v>
      </c>
      <c r="K131" t="s">
        <v>832</v>
      </c>
      <c r="L131" t="s">
        <v>833</v>
      </c>
      <c r="M131" t="s">
        <v>839</v>
      </c>
      <c r="N131">
        <v>216528000</v>
      </c>
      <c r="O131">
        <v>32501</v>
      </c>
      <c r="P131">
        <v>321863000</v>
      </c>
      <c r="Q131">
        <v>51105</v>
      </c>
      <c r="R131">
        <v>451896000</v>
      </c>
      <c r="S131">
        <v>61276</v>
      </c>
      <c r="T131">
        <v>186677300</v>
      </c>
      <c r="U131">
        <v>29217</v>
      </c>
      <c r="V131">
        <v>190979600</v>
      </c>
      <c r="W131">
        <v>29308</v>
      </c>
      <c r="X131">
        <v>291797000</v>
      </c>
      <c r="Y131">
        <v>43485</v>
      </c>
      <c r="Z131">
        <v>231314700</v>
      </c>
      <c r="AA131">
        <v>35470</v>
      </c>
      <c r="AB131">
        <v>223190100</v>
      </c>
      <c r="AC131">
        <v>33678</v>
      </c>
      <c r="AD131">
        <v>231410200</v>
      </c>
      <c r="AE131">
        <v>35310</v>
      </c>
      <c r="AF131">
        <v>412637000</v>
      </c>
      <c r="AG131">
        <v>56877</v>
      </c>
      <c r="AH131">
        <v>398752800</v>
      </c>
      <c r="AI131">
        <v>56258</v>
      </c>
      <c r="AJ131">
        <v>354995400</v>
      </c>
      <c r="AK131">
        <v>52437</v>
      </c>
      <c r="AL131">
        <v>427687100</v>
      </c>
      <c r="AM131">
        <v>1817.2</v>
      </c>
      <c r="AN131">
        <v>613512600</v>
      </c>
      <c r="AO131">
        <v>2271.258065</v>
      </c>
      <c r="AP131">
        <v>724315300</v>
      </c>
      <c r="AQ131">
        <v>2884.4838709999999</v>
      </c>
      <c r="AR131">
        <v>459007000</v>
      </c>
      <c r="AS131">
        <v>1930.3225809999999</v>
      </c>
      <c r="AT131">
        <v>431943900</v>
      </c>
      <c r="AU131">
        <v>1938.1785709999999</v>
      </c>
      <c r="AV131">
        <v>545389400</v>
      </c>
      <c r="AW131">
        <v>1987.580645</v>
      </c>
      <c r="AX131">
        <v>447881800</v>
      </c>
      <c r="AY131">
        <v>1751.9</v>
      </c>
      <c r="AZ131">
        <v>454939800</v>
      </c>
      <c r="BA131">
        <v>1828.5161290000001</v>
      </c>
      <c r="BB131">
        <v>438019300</v>
      </c>
      <c r="BC131">
        <v>1720.2903229999999</v>
      </c>
      <c r="BD131">
        <v>592278500</v>
      </c>
      <c r="BE131">
        <v>2425.9666670000001</v>
      </c>
      <c r="BF131">
        <v>621009800</v>
      </c>
      <c r="BG131">
        <v>2299.6451609999999</v>
      </c>
      <c r="BH131">
        <v>564302600</v>
      </c>
      <c r="BI131">
        <v>2296.666667</v>
      </c>
      <c r="BJ131">
        <v>457249300</v>
      </c>
      <c r="BK131">
        <v>58706</v>
      </c>
      <c r="BL131">
        <v>471584600</v>
      </c>
      <c r="BM131">
        <v>64174</v>
      </c>
      <c r="BN131">
        <v>697267200</v>
      </c>
      <c r="BO131">
        <v>89188</v>
      </c>
      <c r="BP131">
        <v>642321300</v>
      </c>
      <c r="BQ131">
        <v>77902</v>
      </c>
      <c r="BR131">
        <v>499952000</v>
      </c>
      <c r="BS131">
        <v>63791</v>
      </c>
      <c r="BT131">
        <v>481556200</v>
      </c>
      <c r="BU131">
        <v>64956</v>
      </c>
      <c r="BV131">
        <v>401325600</v>
      </c>
      <c r="BW131">
        <v>52875</v>
      </c>
      <c r="BX131">
        <v>440557400</v>
      </c>
      <c r="BY131">
        <v>59363</v>
      </c>
      <c r="BZ131">
        <v>418981000</v>
      </c>
      <c r="CA131">
        <v>53101</v>
      </c>
      <c r="CB131">
        <v>510857900</v>
      </c>
      <c r="CC131">
        <v>65382</v>
      </c>
      <c r="CD131">
        <v>508015500</v>
      </c>
      <c r="CE131">
        <v>64745</v>
      </c>
      <c r="CF131">
        <v>482367500</v>
      </c>
      <c r="CG131">
        <v>61102</v>
      </c>
      <c r="CH131">
        <v>9600</v>
      </c>
      <c r="CI131">
        <v>14800</v>
      </c>
      <c r="CJ131">
        <v>11900</v>
      </c>
      <c r="CK131">
        <v>18900</v>
      </c>
      <c r="CL131">
        <v>27700</v>
      </c>
      <c r="CM131">
        <v>44700</v>
      </c>
      <c r="CN131">
        <v>56400</v>
      </c>
      <c r="CO131">
        <v>0</v>
      </c>
      <c r="CP131">
        <v>0</v>
      </c>
      <c r="CQ131">
        <v>0</v>
      </c>
      <c r="CR131">
        <v>0</v>
      </c>
      <c r="CS131">
        <v>11.367603129999999</v>
      </c>
      <c r="CT131">
        <v>-72.156672670000006</v>
      </c>
    </row>
    <row r="132" spans="1:98" x14ac:dyDescent="0.3">
      <c r="A132" t="s">
        <v>840</v>
      </c>
      <c r="B132" t="s">
        <v>841</v>
      </c>
      <c r="C132">
        <v>9010</v>
      </c>
      <c r="D132" t="s">
        <v>808</v>
      </c>
      <c r="E132">
        <v>44</v>
      </c>
      <c r="F132" t="s">
        <v>842</v>
      </c>
      <c r="G132" t="s">
        <v>829</v>
      </c>
      <c r="H132" t="s">
        <v>103</v>
      </c>
      <c r="I132" t="s">
        <v>838</v>
      </c>
      <c r="J132" t="s">
        <v>831</v>
      </c>
      <c r="K132" t="s">
        <v>843</v>
      </c>
      <c r="L132" t="s">
        <v>833</v>
      </c>
      <c r="M132" t="s">
        <v>844</v>
      </c>
      <c r="N132">
        <v>700097200</v>
      </c>
      <c r="O132">
        <v>71805</v>
      </c>
      <c r="P132">
        <v>764325800</v>
      </c>
      <c r="Q132">
        <v>75793</v>
      </c>
      <c r="R132">
        <v>938535100</v>
      </c>
      <c r="S132">
        <v>96055</v>
      </c>
      <c r="T132">
        <v>711399300</v>
      </c>
      <c r="U132">
        <v>78230</v>
      </c>
      <c r="V132">
        <v>658404800</v>
      </c>
      <c r="W132">
        <v>68291</v>
      </c>
      <c r="X132">
        <v>779730000</v>
      </c>
      <c r="Y132">
        <v>79065</v>
      </c>
      <c r="Z132">
        <v>775326500</v>
      </c>
      <c r="AA132">
        <v>77763</v>
      </c>
      <c r="AB132">
        <v>742849600</v>
      </c>
      <c r="AC132">
        <v>77989</v>
      </c>
      <c r="AD132">
        <v>840477200</v>
      </c>
      <c r="AE132">
        <v>83063</v>
      </c>
      <c r="AF132">
        <v>821051400</v>
      </c>
      <c r="AG132">
        <v>83090</v>
      </c>
      <c r="AH132">
        <v>772537000</v>
      </c>
      <c r="AI132">
        <v>78084</v>
      </c>
      <c r="AJ132">
        <v>729998300</v>
      </c>
      <c r="AK132">
        <v>74170</v>
      </c>
      <c r="AL132">
        <v>855524700</v>
      </c>
      <c r="AM132">
        <v>2772.7666669999999</v>
      </c>
      <c r="AN132">
        <v>1027317400</v>
      </c>
      <c r="AO132">
        <v>3061.4516130000002</v>
      </c>
      <c r="AP132">
        <v>1116498900</v>
      </c>
      <c r="AQ132">
        <v>3591.419355</v>
      </c>
      <c r="AR132">
        <v>854625100</v>
      </c>
      <c r="AS132">
        <v>2743.4516130000002</v>
      </c>
      <c r="AT132">
        <v>787179300</v>
      </c>
      <c r="AU132">
        <v>2692.1071430000002</v>
      </c>
      <c r="AV132">
        <v>1037302800</v>
      </c>
      <c r="AW132">
        <v>3047.9354840000001</v>
      </c>
      <c r="AX132">
        <v>936704200</v>
      </c>
      <c r="AY132">
        <v>2927.9333329999999</v>
      </c>
      <c r="AZ132">
        <v>909125900</v>
      </c>
      <c r="BA132">
        <v>2794.2258059999999</v>
      </c>
      <c r="BB132">
        <v>1032711600</v>
      </c>
      <c r="BC132">
        <v>3078.9032259999999</v>
      </c>
      <c r="BD132">
        <v>905728600</v>
      </c>
      <c r="BE132">
        <v>2987.7333330000001</v>
      </c>
      <c r="BF132">
        <v>1011560700</v>
      </c>
      <c r="BG132">
        <v>3072.5483869999998</v>
      </c>
      <c r="BH132">
        <v>949416200</v>
      </c>
      <c r="BI132">
        <v>3089.7333330000001</v>
      </c>
      <c r="BJ132">
        <v>999982600</v>
      </c>
      <c r="BK132">
        <v>143557</v>
      </c>
      <c r="BL132">
        <v>991399700</v>
      </c>
      <c r="BM132">
        <v>153731</v>
      </c>
      <c r="BN132">
        <v>1225961600</v>
      </c>
      <c r="BO132">
        <v>164997</v>
      </c>
      <c r="BP132">
        <v>1040235000</v>
      </c>
      <c r="BQ132">
        <v>181820</v>
      </c>
      <c r="BR132">
        <v>901487100</v>
      </c>
      <c r="BS132">
        <v>130604</v>
      </c>
      <c r="BT132">
        <v>1015934600</v>
      </c>
      <c r="BU132">
        <v>156102</v>
      </c>
      <c r="BV132">
        <v>958756300</v>
      </c>
      <c r="BW132">
        <v>149184</v>
      </c>
      <c r="BX132">
        <v>1047426700</v>
      </c>
      <c r="BY132">
        <v>154935</v>
      </c>
      <c r="BZ132">
        <v>994672300</v>
      </c>
      <c r="CA132">
        <v>145362</v>
      </c>
      <c r="CB132">
        <v>955777300</v>
      </c>
      <c r="CC132">
        <v>142114</v>
      </c>
      <c r="CD132">
        <v>952158600</v>
      </c>
      <c r="CE132">
        <v>149186</v>
      </c>
      <c r="CF132">
        <v>961139300</v>
      </c>
      <c r="CG132">
        <v>140036</v>
      </c>
      <c r="CH132">
        <v>9600</v>
      </c>
      <c r="CI132">
        <v>14800</v>
      </c>
      <c r="CJ132">
        <v>11900</v>
      </c>
      <c r="CK132">
        <v>18900</v>
      </c>
      <c r="CL132">
        <v>27700</v>
      </c>
      <c r="CM132">
        <v>44700</v>
      </c>
      <c r="CN132">
        <v>56400</v>
      </c>
      <c r="CO132">
        <v>0</v>
      </c>
      <c r="CP132">
        <v>0</v>
      </c>
      <c r="CQ132">
        <v>0</v>
      </c>
      <c r="CR132">
        <v>0</v>
      </c>
      <c r="CS132">
        <v>11.44487365</v>
      </c>
      <c r="CT132">
        <v>-72.542352059999999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4E54-EBAF-4024-8B18-C1DE9A0D43F2}">
  <dimension ref="A1:H124"/>
  <sheetViews>
    <sheetView workbookViewId="0">
      <selection sqref="A1:H124"/>
    </sheetView>
  </sheetViews>
  <sheetFormatPr defaultColWidth="11.5546875" defaultRowHeight="14.4" x14ac:dyDescent="0.3"/>
  <cols>
    <col min="1" max="1" width="11.6640625" customWidth="1"/>
    <col min="2" max="2" width="15.109375" customWidth="1"/>
    <col min="3" max="3" width="18.77734375" customWidth="1"/>
    <col min="4" max="4" width="17.109375" customWidth="1"/>
    <col min="5" max="5" width="65.77734375" customWidth="1"/>
    <col min="6" max="6" width="14.44140625" customWidth="1"/>
    <col min="7" max="7" width="17" customWidth="1"/>
    <col min="8" max="8" width="23.77734375" customWidth="1"/>
  </cols>
  <sheetData>
    <row r="1" spans="1:8" x14ac:dyDescent="0.3">
      <c r="A1" t="s">
        <v>1025</v>
      </c>
      <c r="B1" t="s">
        <v>3</v>
      </c>
      <c r="C1" t="s">
        <v>1026</v>
      </c>
      <c r="D1" t="s">
        <v>8</v>
      </c>
      <c r="E1" t="s">
        <v>12</v>
      </c>
      <c r="F1" t="s">
        <v>96</v>
      </c>
      <c r="G1" t="s">
        <v>97</v>
      </c>
      <c r="H1" t="s">
        <v>1155</v>
      </c>
    </row>
    <row r="2" spans="1:8" x14ac:dyDescent="0.3">
      <c r="A2" t="s">
        <v>498</v>
      </c>
      <c r="B2" t="s">
        <v>499</v>
      </c>
      <c r="C2">
        <v>5</v>
      </c>
      <c r="D2" t="s">
        <v>1409</v>
      </c>
      <c r="E2" t="s">
        <v>1298</v>
      </c>
      <c r="F2">
        <v>5.7494653590000002</v>
      </c>
      <c r="G2">
        <v>-75.627285959999995</v>
      </c>
      <c r="H2" t="str">
        <f>Tabla9[[#This Row],[Latitud]]&amp;Tabla9[[#This Row],[Longitud]]</f>
        <v>5.749465359-75.62728596</v>
      </c>
    </row>
    <row r="3" spans="1:8" x14ac:dyDescent="0.3">
      <c r="A3">
        <v>2509</v>
      </c>
      <c r="B3" t="s">
        <v>499</v>
      </c>
      <c r="C3">
        <v>5</v>
      </c>
      <c r="D3" t="s">
        <v>509</v>
      </c>
      <c r="E3" t="s">
        <v>1415</v>
      </c>
      <c r="F3">
        <v>5.9689011780000003</v>
      </c>
      <c r="G3">
        <v>-75.594072359999998</v>
      </c>
      <c r="H3" t="str">
        <f>Tabla9[[#This Row],[Latitud]]&amp;Tabla9[[#This Row],[Longitud]]</f>
        <v>5.968901178-75.59407236</v>
      </c>
    </row>
    <row r="4" spans="1:8" x14ac:dyDescent="0.3">
      <c r="A4">
        <v>6003</v>
      </c>
      <c r="B4" t="s">
        <v>499</v>
      </c>
      <c r="C4">
        <v>5</v>
      </c>
      <c r="D4" t="s">
        <v>515</v>
      </c>
      <c r="E4" t="s">
        <v>517</v>
      </c>
      <c r="F4">
        <v>6.0469537610000001</v>
      </c>
      <c r="G4">
        <v>-75.659877100000003</v>
      </c>
      <c r="H4" t="str">
        <f>Tabla9[[#This Row],[Latitud]]&amp;Tabla9[[#This Row],[Longitud]]</f>
        <v>6.046953761-75.6598771</v>
      </c>
    </row>
    <row r="5" spans="1:8" x14ac:dyDescent="0.3">
      <c r="A5">
        <v>6005</v>
      </c>
      <c r="B5" t="s">
        <v>499</v>
      </c>
      <c r="C5">
        <v>5</v>
      </c>
      <c r="D5" t="s">
        <v>1410</v>
      </c>
      <c r="E5" t="s">
        <v>523</v>
      </c>
      <c r="F5">
        <v>6.1246070980000002</v>
      </c>
      <c r="G5">
        <v>-75.243039629999998</v>
      </c>
      <c r="H5" t="str">
        <f>Tabla9[[#This Row],[Latitud]]&amp;Tabla9[[#This Row],[Longitud]]</f>
        <v>6.124607098-75.24303963</v>
      </c>
    </row>
    <row r="6" spans="1:8" x14ac:dyDescent="0.3">
      <c r="A6">
        <v>5601</v>
      </c>
      <c r="B6" t="s">
        <v>499</v>
      </c>
      <c r="C6">
        <v>5</v>
      </c>
      <c r="D6" t="s">
        <v>1378</v>
      </c>
      <c r="E6" t="s">
        <v>1299</v>
      </c>
      <c r="F6">
        <v>6.150673018</v>
      </c>
      <c r="G6">
        <v>-75.531257389999993</v>
      </c>
      <c r="H6" t="str">
        <f>Tabla9[[#This Row],[Latitud]]&amp;Tabla9[[#This Row],[Longitud]]</f>
        <v>6.150673018-75.53125739</v>
      </c>
    </row>
    <row r="7" spans="1:8" x14ac:dyDescent="0.3">
      <c r="B7" t="s">
        <v>499</v>
      </c>
      <c r="C7">
        <v>5</v>
      </c>
      <c r="D7" t="s">
        <v>1300</v>
      </c>
      <c r="E7" t="s">
        <v>1416</v>
      </c>
      <c r="F7">
        <v>6.2970650099999999</v>
      </c>
      <c r="G7">
        <v>-75.654048959999997</v>
      </c>
      <c r="H7" t="str">
        <f>Tabla9[[#This Row],[Latitud]]&amp;Tabla9[[#This Row],[Longitud]]</f>
        <v>6.29706501-75.65404896</v>
      </c>
    </row>
    <row r="8" spans="1:8" x14ac:dyDescent="0.3">
      <c r="B8" t="s">
        <v>499</v>
      </c>
      <c r="C8">
        <v>5</v>
      </c>
      <c r="D8" t="s">
        <v>1300</v>
      </c>
      <c r="E8" t="s">
        <v>554</v>
      </c>
      <c r="F8">
        <v>6.3263151129999997</v>
      </c>
      <c r="G8">
        <v>-75.688606559999997</v>
      </c>
      <c r="H8" t="str">
        <f>Tabla9[[#This Row],[Latitud]]&amp;Tabla9[[#This Row],[Longitud]]</f>
        <v>6.326315113-75.68860656</v>
      </c>
    </row>
    <row r="9" spans="1:8" x14ac:dyDescent="0.3">
      <c r="A9">
        <v>6004</v>
      </c>
      <c r="B9" t="s">
        <v>499</v>
      </c>
      <c r="C9">
        <v>5</v>
      </c>
      <c r="D9" t="s">
        <v>1301</v>
      </c>
      <c r="E9" t="s">
        <v>1302</v>
      </c>
      <c r="F9">
        <v>6.3278978050000001</v>
      </c>
      <c r="G9">
        <v>-75.515675049999999</v>
      </c>
      <c r="H9" t="str">
        <f>Tabla9[[#This Row],[Latitud]]&amp;Tabla9[[#This Row],[Longitud]]</f>
        <v>6.327897805-75.51567505</v>
      </c>
    </row>
    <row r="10" spans="1:8" x14ac:dyDescent="0.3">
      <c r="A10">
        <v>6206</v>
      </c>
      <c r="B10" t="s">
        <v>499</v>
      </c>
      <c r="C10">
        <v>5</v>
      </c>
      <c r="D10" t="s">
        <v>1303</v>
      </c>
      <c r="E10" t="s">
        <v>1304</v>
      </c>
      <c r="F10">
        <v>6.4966496620000003</v>
      </c>
      <c r="G10">
        <v>-74.50132825</v>
      </c>
      <c r="H10" t="str">
        <f>Tabla9[[#This Row],[Latitud]]&amp;Tabla9[[#This Row],[Longitud]]</f>
        <v>6.496649662-74.50132825</v>
      </c>
    </row>
    <row r="11" spans="1:8" x14ac:dyDescent="0.3">
      <c r="A11">
        <v>6206</v>
      </c>
      <c r="B11" t="s">
        <v>499</v>
      </c>
      <c r="C11">
        <v>5</v>
      </c>
      <c r="D11" t="s">
        <v>573</v>
      </c>
      <c r="E11" t="s">
        <v>577</v>
      </c>
      <c r="F11">
        <v>6.5363303149999998</v>
      </c>
      <c r="G11">
        <v>-75.07477738</v>
      </c>
      <c r="H11" t="str">
        <f>Tabla9[[#This Row],[Latitud]]&amp;Tabla9[[#This Row],[Longitud]]</f>
        <v>6.536330315-75.07477738</v>
      </c>
    </row>
    <row r="12" spans="1:8" x14ac:dyDescent="0.3">
      <c r="A12">
        <v>2516</v>
      </c>
      <c r="B12" t="s">
        <v>1280</v>
      </c>
      <c r="C12">
        <v>8</v>
      </c>
      <c r="D12" t="s">
        <v>805</v>
      </c>
      <c r="E12" t="s">
        <v>1305</v>
      </c>
      <c r="F12">
        <v>10.79958164</v>
      </c>
      <c r="G12">
        <v>-74.759005130000006</v>
      </c>
      <c r="H12" t="str">
        <f>Tabla9[[#This Row],[Latitud]]&amp;Tabla9[[#This Row],[Longitud]]</f>
        <v>10.79958164-74.75900513</v>
      </c>
    </row>
    <row r="13" spans="1:8" x14ac:dyDescent="0.3">
      <c r="A13">
        <v>9006</v>
      </c>
      <c r="B13" t="s">
        <v>1280</v>
      </c>
      <c r="C13">
        <v>8</v>
      </c>
      <c r="D13" t="s">
        <v>785</v>
      </c>
      <c r="E13" t="s">
        <v>1306</v>
      </c>
      <c r="F13">
        <v>10.83754487</v>
      </c>
      <c r="G13">
        <v>-74.902127699999994</v>
      </c>
      <c r="H13" t="str">
        <f>Tabla9[[#This Row],[Latitud]]&amp;Tabla9[[#This Row],[Longitud]]</f>
        <v>10.83754487-74.9021277</v>
      </c>
    </row>
    <row r="14" spans="1:8" x14ac:dyDescent="0.3">
      <c r="A14" t="s">
        <v>789</v>
      </c>
      <c r="B14" t="s">
        <v>1280</v>
      </c>
      <c r="C14">
        <v>8</v>
      </c>
      <c r="D14" t="s">
        <v>792</v>
      </c>
      <c r="E14" t="s">
        <v>1307</v>
      </c>
      <c r="F14">
        <v>10.96756325</v>
      </c>
      <c r="G14">
        <v>-74.956105460000003</v>
      </c>
      <c r="H14" t="str">
        <f>Tabla9[[#This Row],[Latitud]]&amp;Tabla9[[#This Row],[Longitud]]</f>
        <v>10.96756325-74.95610546</v>
      </c>
    </row>
    <row r="15" spans="1:8" x14ac:dyDescent="0.3">
      <c r="A15" t="s">
        <v>789</v>
      </c>
      <c r="B15" t="s">
        <v>1280</v>
      </c>
      <c r="C15">
        <v>8</v>
      </c>
      <c r="D15" t="s">
        <v>792</v>
      </c>
      <c r="E15" t="s">
        <v>1308</v>
      </c>
      <c r="F15">
        <v>11.01269973</v>
      </c>
      <c r="G15">
        <v>-74.889588090000004</v>
      </c>
      <c r="H15" t="str">
        <f>Tabla9[[#This Row],[Latitud]]&amp;Tabla9[[#This Row],[Longitud]]</f>
        <v>11.01269973-74.88958809</v>
      </c>
    </row>
    <row r="16" spans="1:8" x14ac:dyDescent="0.3">
      <c r="A16">
        <v>2515</v>
      </c>
      <c r="B16" t="s">
        <v>1309</v>
      </c>
      <c r="C16">
        <v>13</v>
      </c>
      <c r="D16" t="s">
        <v>733</v>
      </c>
      <c r="E16" t="s">
        <v>1310</v>
      </c>
      <c r="F16">
        <v>9.6813003230000003</v>
      </c>
      <c r="G16">
        <v>-75.125421059999994</v>
      </c>
      <c r="H16" t="str">
        <f>Tabla9[[#This Row],[Latitud]]&amp;Tabla9[[#This Row],[Longitud]]</f>
        <v>9.681300323-75.12542106</v>
      </c>
    </row>
    <row r="17" spans="1:8" x14ac:dyDescent="0.3">
      <c r="A17">
        <v>9005</v>
      </c>
      <c r="B17" t="s">
        <v>1309</v>
      </c>
      <c r="C17">
        <v>13</v>
      </c>
      <c r="D17" t="s">
        <v>762</v>
      </c>
      <c r="E17" t="s">
        <v>764</v>
      </c>
      <c r="F17">
        <v>10.136133129999999</v>
      </c>
      <c r="G17">
        <v>-75.264289759999997</v>
      </c>
      <c r="H17" t="str">
        <f>Tabla9[[#This Row],[Latitud]]&amp;Tabla9[[#This Row],[Longitud]]</f>
        <v>10.13613313-75.26428976</v>
      </c>
    </row>
    <row r="18" spans="1:8" x14ac:dyDescent="0.3">
      <c r="A18">
        <v>2515</v>
      </c>
      <c r="B18" t="s">
        <v>1309</v>
      </c>
      <c r="C18">
        <v>13</v>
      </c>
      <c r="D18" t="s">
        <v>768</v>
      </c>
      <c r="E18" t="s">
        <v>769</v>
      </c>
      <c r="F18">
        <v>10.20812679</v>
      </c>
      <c r="G18">
        <v>-74.944995460000001</v>
      </c>
      <c r="H18" t="str">
        <f>Tabla9[[#This Row],[Latitud]]&amp;Tabla9[[#This Row],[Longitud]]</f>
        <v>10.20812679-74.94499546</v>
      </c>
    </row>
    <row r="19" spans="1:8" x14ac:dyDescent="0.3">
      <c r="A19" t="s">
        <v>772</v>
      </c>
      <c r="B19" t="s">
        <v>1309</v>
      </c>
      <c r="C19">
        <v>13</v>
      </c>
      <c r="D19" t="s">
        <v>774</v>
      </c>
      <c r="E19" t="s">
        <v>774</v>
      </c>
      <c r="F19">
        <v>10.243425370000001</v>
      </c>
      <c r="G19">
        <v>-75.443944759999994</v>
      </c>
      <c r="H19" t="str">
        <f>Tabla9[[#This Row],[Latitud]]&amp;Tabla9[[#This Row],[Longitud]]</f>
        <v>10.24342537-75.44394476</v>
      </c>
    </row>
    <row r="20" spans="1:8" x14ac:dyDescent="0.3">
      <c r="A20">
        <v>9005</v>
      </c>
      <c r="B20" t="s">
        <v>1309</v>
      </c>
      <c r="C20">
        <v>13</v>
      </c>
      <c r="D20" t="s">
        <v>762</v>
      </c>
      <c r="E20" t="s">
        <v>781</v>
      </c>
      <c r="F20">
        <v>10.35697545</v>
      </c>
      <c r="G20">
        <v>-75.443416139999997</v>
      </c>
      <c r="H20" t="str">
        <f>Tabla9[[#This Row],[Latitud]]&amp;Tabla9[[#This Row],[Longitud]]</f>
        <v>10.35697545-75.44341614</v>
      </c>
    </row>
    <row r="21" spans="1:8" x14ac:dyDescent="0.3">
      <c r="A21">
        <v>9006</v>
      </c>
      <c r="B21" t="s">
        <v>1309</v>
      </c>
      <c r="C21">
        <v>13</v>
      </c>
      <c r="D21" t="s">
        <v>785</v>
      </c>
      <c r="E21" t="s">
        <v>1311</v>
      </c>
      <c r="F21">
        <v>10.546969410000001</v>
      </c>
      <c r="G21">
        <v>-75.365165950000005</v>
      </c>
      <c r="H21" t="str">
        <f>Tabla9[[#This Row],[Latitud]]&amp;Tabla9[[#This Row],[Longitud]]</f>
        <v>10.54696941-75.36516595</v>
      </c>
    </row>
    <row r="22" spans="1:8" x14ac:dyDescent="0.3">
      <c r="A22" t="s">
        <v>789</v>
      </c>
      <c r="B22" t="s">
        <v>1309</v>
      </c>
      <c r="C22">
        <v>13</v>
      </c>
      <c r="D22" t="s">
        <v>792</v>
      </c>
      <c r="E22" t="s">
        <v>1312</v>
      </c>
      <c r="F22">
        <v>10.574535060000001</v>
      </c>
      <c r="G22">
        <v>-75.450559220000002</v>
      </c>
      <c r="H22" t="str">
        <f>Tabla9[[#This Row],[Latitud]]&amp;Tabla9[[#This Row],[Longitud]]</f>
        <v>10.57453506-75.45055922</v>
      </c>
    </row>
    <row r="23" spans="1:8" x14ac:dyDescent="0.3">
      <c r="A23">
        <v>5502</v>
      </c>
      <c r="B23" t="s">
        <v>1281</v>
      </c>
      <c r="C23">
        <v>15</v>
      </c>
      <c r="D23" t="s">
        <v>488</v>
      </c>
      <c r="E23" t="s">
        <v>490</v>
      </c>
      <c r="F23">
        <v>5.6568965999999996</v>
      </c>
      <c r="G23">
        <v>-73.278439079999998</v>
      </c>
      <c r="H23" t="str">
        <f>Tabla9[[#This Row],[Latitud]]&amp;Tabla9[[#This Row],[Longitud]]</f>
        <v>5.6568966-73.27843908</v>
      </c>
    </row>
    <row r="24" spans="1:8" x14ac:dyDescent="0.3">
      <c r="A24" t="s">
        <v>492</v>
      </c>
      <c r="B24" t="s">
        <v>1281</v>
      </c>
      <c r="C24">
        <v>15</v>
      </c>
      <c r="D24" t="s">
        <v>1293</v>
      </c>
      <c r="E24" t="s">
        <v>1379</v>
      </c>
      <c r="F24">
        <v>5.7278647960000004</v>
      </c>
      <c r="G24">
        <v>-73.744665879999999</v>
      </c>
      <c r="H24" t="str">
        <f>Tabla9[[#This Row],[Latitud]]&amp;Tabla9[[#This Row],[Longitud]]</f>
        <v>5.727864796-73.74466588</v>
      </c>
    </row>
    <row r="25" spans="1:8" x14ac:dyDescent="0.3">
      <c r="A25">
        <v>2902</v>
      </c>
      <c r="B25" t="s">
        <v>402</v>
      </c>
      <c r="C25">
        <v>17</v>
      </c>
      <c r="D25" t="s">
        <v>1313</v>
      </c>
      <c r="E25" t="s">
        <v>1314</v>
      </c>
      <c r="F25">
        <v>4.9390474859999998</v>
      </c>
      <c r="G25">
        <v>-75.616601939999995</v>
      </c>
      <c r="H25" t="str">
        <f>Tabla9[[#This Row],[Latitud]]&amp;Tabla9[[#This Row],[Longitud]]</f>
        <v>4.939047486-75.61660194</v>
      </c>
    </row>
    <row r="26" spans="1:8" x14ac:dyDescent="0.3">
      <c r="A26">
        <v>2507</v>
      </c>
      <c r="B26" t="s">
        <v>402</v>
      </c>
      <c r="C26">
        <v>17</v>
      </c>
      <c r="D26" t="s">
        <v>416</v>
      </c>
      <c r="E26" t="s">
        <v>1315</v>
      </c>
      <c r="F26">
        <v>4.9990488160000002</v>
      </c>
      <c r="G26">
        <v>-75.858869310000003</v>
      </c>
      <c r="H26" t="str">
        <f>Tabla9[[#This Row],[Latitud]]&amp;Tabla9[[#This Row],[Longitud]]</f>
        <v>4.999048816-75.85886931</v>
      </c>
    </row>
    <row r="27" spans="1:8" x14ac:dyDescent="0.3">
      <c r="A27" t="s">
        <v>421</v>
      </c>
      <c r="B27" t="s">
        <v>402</v>
      </c>
      <c r="C27">
        <v>17</v>
      </c>
      <c r="D27" t="s">
        <v>423</v>
      </c>
      <c r="E27" t="s">
        <v>424</v>
      </c>
      <c r="F27">
        <v>5.0270532389999998</v>
      </c>
      <c r="G27">
        <v>-75.587391220000001</v>
      </c>
      <c r="H27" t="str">
        <f>Tabla9[[#This Row],[Latitud]]&amp;Tabla9[[#This Row],[Longitud]]</f>
        <v>5.027053239-75.58739122</v>
      </c>
    </row>
    <row r="28" spans="1:8" x14ac:dyDescent="0.3">
      <c r="A28" t="s">
        <v>434</v>
      </c>
      <c r="B28" t="s">
        <v>402</v>
      </c>
      <c r="C28">
        <v>17</v>
      </c>
      <c r="D28" t="s">
        <v>1282</v>
      </c>
      <c r="E28" t="s">
        <v>437</v>
      </c>
      <c r="F28">
        <v>5.0486482559999999</v>
      </c>
      <c r="G28">
        <v>-75.598820270000004</v>
      </c>
      <c r="H28" t="str">
        <f>Tabla9[[#This Row],[Latitud]]&amp;Tabla9[[#This Row],[Longitud]]</f>
        <v>5.048648256-75.59882027</v>
      </c>
    </row>
    <row r="29" spans="1:8" x14ac:dyDescent="0.3">
      <c r="A29">
        <v>2508</v>
      </c>
      <c r="B29" t="s">
        <v>402</v>
      </c>
      <c r="C29">
        <v>17</v>
      </c>
      <c r="D29" t="s">
        <v>472</v>
      </c>
      <c r="E29" t="s">
        <v>1316</v>
      </c>
      <c r="F29">
        <v>5.3915978759999996</v>
      </c>
      <c r="G29">
        <v>-75.599995129999996</v>
      </c>
      <c r="H29" t="str">
        <f>Tabla9[[#This Row],[Latitud]]&amp;Tabla9[[#This Row],[Longitud]]</f>
        <v>5.391597876-75.59999513</v>
      </c>
    </row>
    <row r="30" spans="1:8" x14ac:dyDescent="0.3">
      <c r="A30">
        <v>6511</v>
      </c>
      <c r="B30" t="s">
        <v>331</v>
      </c>
      <c r="C30">
        <v>85</v>
      </c>
      <c r="D30" t="s">
        <v>1317</v>
      </c>
      <c r="E30" t="s">
        <v>333</v>
      </c>
      <c r="F30">
        <v>4.6785855290000002</v>
      </c>
      <c r="G30">
        <v>-72.943770700000002</v>
      </c>
      <c r="H30" t="str">
        <f>Tabla9[[#This Row],[Latitud]]&amp;Tabla9[[#This Row],[Longitud]]</f>
        <v>4.678585529-72.9437707</v>
      </c>
    </row>
    <row r="31" spans="1:8" x14ac:dyDescent="0.3">
      <c r="A31">
        <v>2504</v>
      </c>
      <c r="B31" t="s">
        <v>131</v>
      </c>
      <c r="C31">
        <v>19</v>
      </c>
      <c r="D31" t="s">
        <v>1318</v>
      </c>
      <c r="E31" t="s">
        <v>1319</v>
      </c>
      <c r="F31">
        <v>2.7016901130000002</v>
      </c>
      <c r="G31">
        <v>-76.536811319999998</v>
      </c>
      <c r="H31" t="str">
        <f>Tabla9[[#This Row],[Latitud]]&amp;Tabla9[[#This Row],[Longitud]]</f>
        <v>2.701690113-76.53681132</v>
      </c>
    </row>
    <row r="32" spans="1:8" x14ac:dyDescent="0.3">
      <c r="A32">
        <v>2504</v>
      </c>
      <c r="B32" t="s">
        <v>131</v>
      </c>
      <c r="C32">
        <v>19</v>
      </c>
      <c r="D32" t="s">
        <v>1318</v>
      </c>
      <c r="E32" t="s">
        <v>1380</v>
      </c>
      <c r="F32">
        <v>3.1512330820000001</v>
      </c>
      <c r="G32">
        <v>-76.460031830000005</v>
      </c>
      <c r="H32" t="str">
        <f>Tabla9[[#This Row],[Latitud]]&amp;Tabla9[[#This Row],[Longitud]]</f>
        <v>3.151233082-76.46003183</v>
      </c>
    </row>
    <row r="33" spans="1:8" x14ac:dyDescent="0.3">
      <c r="A33">
        <v>4514</v>
      </c>
      <c r="B33" t="s">
        <v>652</v>
      </c>
      <c r="C33">
        <v>20</v>
      </c>
      <c r="D33" t="s">
        <v>654</v>
      </c>
      <c r="E33" t="s">
        <v>1320</v>
      </c>
      <c r="F33">
        <v>8.0923487299999994</v>
      </c>
      <c r="G33">
        <v>-73.56001492</v>
      </c>
      <c r="H33" t="str">
        <f>Tabla9[[#This Row],[Latitud]]&amp;Tabla9[[#This Row],[Longitud]]</f>
        <v>8.09234873-73.56001492</v>
      </c>
    </row>
    <row r="34" spans="1:8" x14ac:dyDescent="0.3">
      <c r="A34">
        <v>7007</v>
      </c>
      <c r="B34" t="s">
        <v>652</v>
      </c>
      <c r="C34">
        <v>20</v>
      </c>
      <c r="D34" t="s">
        <v>1321</v>
      </c>
      <c r="E34" t="s">
        <v>1417</v>
      </c>
      <c r="F34">
        <v>8.23123833</v>
      </c>
      <c r="G34">
        <v>-73.498572339999996</v>
      </c>
      <c r="H34" t="str">
        <f>Tabla9[[#This Row],[Latitud]]&amp;Tabla9[[#This Row],[Longitud]]</f>
        <v>8.23123833-73.49857234</v>
      </c>
    </row>
    <row r="35" spans="1:8" x14ac:dyDescent="0.3">
      <c r="A35">
        <v>7006</v>
      </c>
      <c r="B35" t="s">
        <v>652</v>
      </c>
      <c r="C35">
        <v>20</v>
      </c>
      <c r="D35" t="s">
        <v>665</v>
      </c>
      <c r="F35">
        <v>8.3291196460000005</v>
      </c>
      <c r="G35">
        <v>-73.692049139999995</v>
      </c>
      <c r="H35" t="str">
        <f>Tabla9[[#This Row],[Latitud]]&amp;Tabla9[[#This Row],[Longitud]]</f>
        <v>8.329119646-73.69204914</v>
      </c>
    </row>
    <row r="36" spans="1:8" x14ac:dyDescent="0.3">
      <c r="A36">
        <v>4515</v>
      </c>
      <c r="B36" t="s">
        <v>652</v>
      </c>
      <c r="C36">
        <v>20</v>
      </c>
      <c r="D36" t="s">
        <v>693</v>
      </c>
      <c r="E36" t="s">
        <v>1322</v>
      </c>
      <c r="F36">
        <v>8.8528038539999994</v>
      </c>
      <c r="G36">
        <v>-73.669722160000006</v>
      </c>
      <c r="H36" t="str">
        <f>Tabla9[[#This Row],[Latitud]]&amp;Tabla9[[#This Row],[Longitud]]</f>
        <v>8.852803854-73.66972216</v>
      </c>
    </row>
    <row r="37" spans="1:8" x14ac:dyDescent="0.3">
      <c r="A37">
        <v>4901</v>
      </c>
      <c r="B37" t="s">
        <v>652</v>
      </c>
      <c r="C37">
        <v>20</v>
      </c>
      <c r="D37" t="s">
        <v>713</v>
      </c>
      <c r="E37" t="s">
        <v>1323</v>
      </c>
      <c r="F37">
        <v>9.4310320010000002</v>
      </c>
      <c r="G37">
        <v>-73.473552150000003</v>
      </c>
      <c r="H37" t="str">
        <f>Tabla9[[#This Row],[Latitud]]&amp;Tabla9[[#This Row],[Longitud]]</f>
        <v>9.431032001-73.47355215</v>
      </c>
    </row>
    <row r="38" spans="1:8" x14ac:dyDescent="0.3">
      <c r="A38">
        <v>4516</v>
      </c>
      <c r="B38" t="s">
        <v>652</v>
      </c>
      <c r="C38">
        <v>20</v>
      </c>
      <c r="D38" t="s">
        <v>724</v>
      </c>
      <c r="E38" t="s">
        <v>1324</v>
      </c>
      <c r="F38">
        <v>9.6380165170000005</v>
      </c>
      <c r="G38">
        <v>-73.639398380000003</v>
      </c>
      <c r="H38" t="str">
        <f>Tabla9[[#This Row],[Latitud]]&amp;Tabla9[[#This Row],[Longitud]]</f>
        <v>9.638016517-73.63939838</v>
      </c>
    </row>
    <row r="39" spans="1:8" x14ac:dyDescent="0.3">
      <c r="A39">
        <v>4517</v>
      </c>
      <c r="B39" t="s">
        <v>652</v>
      </c>
      <c r="C39">
        <v>20</v>
      </c>
      <c r="D39" t="s">
        <v>1325</v>
      </c>
      <c r="E39" t="s">
        <v>1326</v>
      </c>
      <c r="F39">
        <v>10.0603631</v>
      </c>
      <c r="G39">
        <v>-73.923828869999994</v>
      </c>
      <c r="H39" t="str">
        <f>Tabla9[[#This Row],[Latitud]]&amp;Tabla9[[#This Row],[Longitud]]</f>
        <v>10.0603631-73.92382887</v>
      </c>
    </row>
    <row r="40" spans="1:8" x14ac:dyDescent="0.3">
      <c r="A40">
        <v>4901</v>
      </c>
      <c r="B40" t="s">
        <v>652</v>
      </c>
      <c r="C40">
        <v>20</v>
      </c>
      <c r="D40" t="s">
        <v>713</v>
      </c>
      <c r="E40" t="s">
        <v>1327</v>
      </c>
      <c r="F40">
        <v>10.121725830000001</v>
      </c>
      <c r="G40">
        <v>-73.238637780000005</v>
      </c>
      <c r="H40" t="str">
        <f>Tabla9[[#This Row],[Latitud]]&amp;Tabla9[[#This Row],[Longitud]]</f>
        <v>10.12172583-73.23863778</v>
      </c>
    </row>
    <row r="41" spans="1:8" x14ac:dyDescent="0.3">
      <c r="A41">
        <v>8003</v>
      </c>
      <c r="B41" t="s">
        <v>652</v>
      </c>
      <c r="C41">
        <v>20</v>
      </c>
      <c r="D41" t="s">
        <v>777</v>
      </c>
      <c r="E41" t="s">
        <v>1328</v>
      </c>
      <c r="F41">
        <v>10.2597059</v>
      </c>
      <c r="G41">
        <v>-73.430869540000003</v>
      </c>
      <c r="H41" t="str">
        <f>Tabla9[[#This Row],[Latitud]]&amp;Tabla9[[#This Row],[Longitud]]</f>
        <v>10.2597059-73.43086954</v>
      </c>
    </row>
    <row r="42" spans="1:8" x14ac:dyDescent="0.3">
      <c r="A42">
        <v>2513</v>
      </c>
      <c r="B42" t="s">
        <v>1381</v>
      </c>
      <c r="C42">
        <v>23</v>
      </c>
      <c r="D42" t="s">
        <v>647</v>
      </c>
      <c r="E42" t="s">
        <v>1329</v>
      </c>
      <c r="F42">
        <v>8.0312806059999993</v>
      </c>
      <c r="G42">
        <v>-75.301719629999994</v>
      </c>
      <c r="H42" t="str">
        <f>Tabla9[[#This Row],[Latitud]]&amp;Tabla9[[#This Row],[Longitud]]</f>
        <v>8.031280606-75.30171963</v>
      </c>
    </row>
    <row r="43" spans="1:8" x14ac:dyDescent="0.3">
      <c r="A43">
        <v>2513</v>
      </c>
      <c r="B43" t="s">
        <v>1381</v>
      </c>
      <c r="C43">
        <v>23</v>
      </c>
      <c r="D43" t="s">
        <v>647</v>
      </c>
      <c r="E43" t="s">
        <v>1330</v>
      </c>
      <c r="F43">
        <v>8.3015721940000002</v>
      </c>
      <c r="G43">
        <v>-75.530098749999993</v>
      </c>
      <c r="H43" t="str">
        <f>Tabla9[[#This Row],[Latitud]]&amp;Tabla9[[#This Row],[Longitud]]</f>
        <v>8.301572194-75.53009875</v>
      </c>
    </row>
    <row r="44" spans="1:8" x14ac:dyDescent="0.3">
      <c r="A44">
        <v>2513</v>
      </c>
      <c r="B44" t="s">
        <v>1381</v>
      </c>
      <c r="C44">
        <v>23</v>
      </c>
      <c r="D44" t="s">
        <v>647</v>
      </c>
      <c r="E44" t="s">
        <v>1331</v>
      </c>
      <c r="F44">
        <v>8.6306594249999993</v>
      </c>
      <c r="G44">
        <v>-75.763769550000006</v>
      </c>
      <c r="H44" t="str">
        <f>Tabla9[[#This Row],[Latitud]]&amp;Tabla9[[#This Row],[Longitud]]</f>
        <v>8.630659425-75.76376955</v>
      </c>
    </row>
    <row r="45" spans="1:8" x14ac:dyDescent="0.3">
      <c r="A45">
        <v>3306</v>
      </c>
      <c r="B45" t="s">
        <v>1381</v>
      </c>
      <c r="C45">
        <v>23</v>
      </c>
      <c r="D45" t="s">
        <v>674</v>
      </c>
      <c r="E45" t="s">
        <v>1418</v>
      </c>
      <c r="F45">
        <v>8.7726597880000003</v>
      </c>
      <c r="G45">
        <v>-75.742383149999995</v>
      </c>
      <c r="H45" t="str">
        <f>Tabla9[[#This Row],[Latitud]]&amp;Tabla9[[#This Row],[Longitud]]</f>
        <v>8.772659788-75.74238315</v>
      </c>
    </row>
    <row r="46" spans="1:8" x14ac:dyDescent="0.3">
      <c r="A46">
        <v>7401</v>
      </c>
      <c r="B46" t="s">
        <v>1381</v>
      </c>
      <c r="C46">
        <v>23</v>
      </c>
      <c r="D46" t="s">
        <v>679</v>
      </c>
      <c r="E46" t="s">
        <v>1332</v>
      </c>
      <c r="F46">
        <v>8.819768367</v>
      </c>
      <c r="G46">
        <v>-75.998898010000005</v>
      </c>
      <c r="H46" t="str">
        <f>Tabla9[[#This Row],[Latitud]]&amp;Tabla9[[#This Row],[Longitud]]</f>
        <v>8.819768367-75.99889801</v>
      </c>
    </row>
    <row r="47" spans="1:8" x14ac:dyDescent="0.3">
      <c r="A47">
        <v>2103</v>
      </c>
      <c r="B47" t="s">
        <v>1381</v>
      </c>
      <c r="C47">
        <v>23</v>
      </c>
      <c r="D47" t="s">
        <v>1333</v>
      </c>
      <c r="E47" t="s">
        <v>1334</v>
      </c>
      <c r="F47">
        <v>8.8277830000000002</v>
      </c>
      <c r="G47">
        <v>-75.836760999999996</v>
      </c>
      <c r="H47" t="str">
        <f>Tabla9[[#This Row],[Latitud]]&amp;Tabla9[[#This Row],[Longitud]]</f>
        <v>8.827783-75.836761</v>
      </c>
    </row>
    <row r="48" spans="1:8" x14ac:dyDescent="0.3">
      <c r="A48">
        <v>2103</v>
      </c>
      <c r="B48" t="s">
        <v>1381</v>
      </c>
      <c r="C48">
        <v>23</v>
      </c>
      <c r="D48" t="s">
        <v>1294</v>
      </c>
      <c r="E48" t="s">
        <v>1335</v>
      </c>
      <c r="F48">
        <v>9.0914256669999993</v>
      </c>
      <c r="G48">
        <v>-75.819879479999997</v>
      </c>
      <c r="H48" t="str">
        <f>Tabla9[[#This Row],[Latitud]]&amp;Tabla9[[#This Row],[Longitud]]</f>
        <v>9.091425667-75.81987948</v>
      </c>
    </row>
    <row r="49" spans="1:8" x14ac:dyDescent="0.3">
      <c r="A49">
        <v>4005</v>
      </c>
      <c r="B49" t="s">
        <v>264</v>
      </c>
      <c r="C49">
        <v>25</v>
      </c>
      <c r="D49" t="s">
        <v>1283</v>
      </c>
      <c r="E49" t="s">
        <v>270</v>
      </c>
      <c r="F49">
        <v>4.2693783989999998</v>
      </c>
      <c r="G49">
        <v>-74.50010709</v>
      </c>
      <c r="H49" t="str">
        <f>Tabla9[[#This Row],[Latitud]]&amp;Tabla9[[#This Row],[Longitud]]</f>
        <v>4.269378399-74.50010709</v>
      </c>
    </row>
    <row r="50" spans="1:8" x14ac:dyDescent="0.3">
      <c r="A50">
        <v>4006</v>
      </c>
      <c r="B50" t="s">
        <v>264</v>
      </c>
      <c r="C50">
        <v>25</v>
      </c>
      <c r="D50" t="s">
        <v>1284</v>
      </c>
      <c r="E50" t="s">
        <v>275</v>
      </c>
      <c r="F50">
        <v>4.2799340639999999</v>
      </c>
      <c r="G50">
        <v>-73.834767760000005</v>
      </c>
      <c r="H50" t="str">
        <f>Tabla9[[#This Row],[Latitud]]&amp;Tabla9[[#This Row],[Longitud]]</f>
        <v>4.279934064-73.83476776</v>
      </c>
    </row>
    <row r="51" spans="1:8" x14ac:dyDescent="0.3">
      <c r="A51">
        <v>4508</v>
      </c>
      <c r="B51" t="s">
        <v>264</v>
      </c>
      <c r="C51">
        <v>25</v>
      </c>
      <c r="D51" t="s">
        <v>1336</v>
      </c>
      <c r="E51" t="s">
        <v>310</v>
      </c>
      <c r="F51">
        <v>4.5287368580000003</v>
      </c>
      <c r="G51">
        <v>-74.789048930000007</v>
      </c>
      <c r="H51" t="str">
        <f>Tabla9[[#This Row],[Latitud]]&amp;Tabla9[[#This Row],[Longitud]]</f>
        <v>4.528736858-74.78904893</v>
      </c>
    </row>
    <row r="52" spans="1:8" x14ac:dyDescent="0.3">
      <c r="A52">
        <v>4005</v>
      </c>
      <c r="B52" t="s">
        <v>264</v>
      </c>
      <c r="C52">
        <v>25</v>
      </c>
      <c r="D52" t="s">
        <v>1283</v>
      </c>
      <c r="E52" t="s">
        <v>314</v>
      </c>
      <c r="F52">
        <v>4.5375335979999996</v>
      </c>
      <c r="G52">
        <v>-74.271821380000006</v>
      </c>
      <c r="H52" t="str">
        <f>Tabla9[[#This Row],[Latitud]]&amp;Tabla9[[#This Row],[Longitud]]</f>
        <v>4.537533598-74.27182138</v>
      </c>
    </row>
    <row r="53" spans="1:8" x14ac:dyDescent="0.3">
      <c r="A53">
        <v>4702</v>
      </c>
      <c r="B53" t="s">
        <v>264</v>
      </c>
      <c r="C53">
        <v>25</v>
      </c>
      <c r="D53" t="s">
        <v>318</v>
      </c>
      <c r="E53" t="s">
        <v>1382</v>
      </c>
      <c r="F53">
        <v>4.5939931019999998</v>
      </c>
      <c r="G53">
        <v>-74.486474169999994</v>
      </c>
      <c r="H53" t="str">
        <f>Tabla9[[#This Row],[Latitud]]&amp;Tabla9[[#This Row],[Longitud]]</f>
        <v>4.593993102-74.48647417</v>
      </c>
    </row>
    <row r="54" spans="1:8" x14ac:dyDescent="0.3">
      <c r="A54">
        <v>5009</v>
      </c>
      <c r="B54" t="s">
        <v>264</v>
      </c>
      <c r="C54">
        <v>25</v>
      </c>
      <c r="D54" t="s">
        <v>1285</v>
      </c>
      <c r="E54" t="s">
        <v>1411</v>
      </c>
      <c r="F54">
        <v>4.6637245140000001</v>
      </c>
      <c r="G54">
        <v>-74.010579179999993</v>
      </c>
      <c r="H54" t="str">
        <f>Tabla9[[#This Row],[Latitud]]&amp;Tabla9[[#This Row],[Longitud]]</f>
        <v>4.663724514-74.01057918</v>
      </c>
    </row>
    <row r="55" spans="1:8" x14ac:dyDescent="0.3">
      <c r="A55" t="s">
        <v>344</v>
      </c>
      <c r="B55" t="s">
        <v>264</v>
      </c>
      <c r="C55">
        <v>25</v>
      </c>
      <c r="D55" t="s">
        <v>1286</v>
      </c>
      <c r="E55" t="s">
        <v>1383</v>
      </c>
      <c r="F55">
        <v>4.6985906010000003</v>
      </c>
      <c r="G55">
        <v>-74.179429409999997</v>
      </c>
      <c r="H55" t="str">
        <f>Tabla9[[#This Row],[Latitud]]&amp;Tabla9[[#This Row],[Longitud]]</f>
        <v>4.698590601-74.17942941</v>
      </c>
    </row>
    <row r="56" spans="1:8" x14ac:dyDescent="0.3">
      <c r="A56" t="s">
        <v>344</v>
      </c>
      <c r="B56" t="s">
        <v>264</v>
      </c>
      <c r="C56">
        <v>25</v>
      </c>
      <c r="D56" t="s">
        <v>1286</v>
      </c>
      <c r="E56" t="s">
        <v>1384</v>
      </c>
      <c r="F56">
        <v>4.7486787909999997</v>
      </c>
      <c r="G56">
        <v>-74.291165129999996</v>
      </c>
      <c r="H56" t="str">
        <f>Tabla9[[#This Row],[Latitud]]&amp;Tabla9[[#This Row],[Longitud]]</f>
        <v>4.748678791-74.29116513</v>
      </c>
    </row>
    <row r="57" spans="1:8" x14ac:dyDescent="0.3">
      <c r="A57">
        <v>5008</v>
      </c>
      <c r="B57" t="s">
        <v>264</v>
      </c>
      <c r="C57">
        <v>25</v>
      </c>
      <c r="D57" t="s">
        <v>1287</v>
      </c>
      <c r="E57" t="s">
        <v>1288</v>
      </c>
      <c r="F57">
        <v>4.7803598369999998</v>
      </c>
      <c r="G57">
        <v>-74.185047769999997</v>
      </c>
      <c r="H57" t="str">
        <f>Tabla9[[#This Row],[Latitud]]&amp;Tabla9[[#This Row],[Longitud]]</f>
        <v>4.780359837-74.18504777</v>
      </c>
    </row>
    <row r="58" spans="1:8" x14ac:dyDescent="0.3">
      <c r="A58">
        <v>5009</v>
      </c>
      <c r="B58" t="s">
        <v>264</v>
      </c>
      <c r="C58">
        <v>25</v>
      </c>
      <c r="D58" t="s">
        <v>1285</v>
      </c>
      <c r="E58" t="s">
        <v>1412</v>
      </c>
      <c r="F58">
        <v>4.8095321359999996</v>
      </c>
      <c r="G58">
        <v>-73.945532869999994</v>
      </c>
      <c r="H58" t="str">
        <f>Tabla9[[#This Row],[Latitud]]&amp;Tabla9[[#This Row],[Longitud]]</f>
        <v>4.809532136-73.94553287</v>
      </c>
    </row>
    <row r="59" spans="1:8" x14ac:dyDescent="0.3">
      <c r="A59">
        <v>5501</v>
      </c>
      <c r="B59" t="s">
        <v>264</v>
      </c>
      <c r="C59">
        <v>25</v>
      </c>
      <c r="D59" t="s">
        <v>1289</v>
      </c>
      <c r="E59" t="s">
        <v>1337</v>
      </c>
      <c r="F59">
        <v>4.8301201020000004</v>
      </c>
      <c r="G59">
        <v>-74.033073430000002</v>
      </c>
      <c r="H59" t="str">
        <f>Tabla9[[#This Row],[Latitud]]&amp;Tabla9[[#This Row],[Longitud]]</f>
        <v>4.830120102-74.03307343</v>
      </c>
    </row>
    <row r="60" spans="1:8" x14ac:dyDescent="0.3">
      <c r="A60" t="s">
        <v>389</v>
      </c>
      <c r="B60" t="s">
        <v>264</v>
      </c>
      <c r="C60">
        <v>25</v>
      </c>
      <c r="D60" t="s">
        <v>1295</v>
      </c>
      <c r="E60" t="s">
        <v>1338</v>
      </c>
      <c r="F60">
        <v>4.8354496730000003</v>
      </c>
      <c r="G60">
        <v>-74.028809749999994</v>
      </c>
      <c r="H60" t="str">
        <f>Tabla9[[#This Row],[Latitud]]&amp;Tabla9[[#This Row],[Longitud]]</f>
        <v>4.835449673-74.02880975</v>
      </c>
    </row>
    <row r="61" spans="1:8" x14ac:dyDescent="0.3">
      <c r="A61" t="s">
        <v>389</v>
      </c>
      <c r="B61" t="s">
        <v>264</v>
      </c>
      <c r="C61">
        <v>25</v>
      </c>
      <c r="D61" t="s">
        <v>1295</v>
      </c>
      <c r="E61" t="s">
        <v>1339</v>
      </c>
      <c r="F61">
        <v>4.8553798309999996</v>
      </c>
      <c r="G61">
        <v>-74.031469869999995</v>
      </c>
      <c r="H61" t="str">
        <f>Tabla9[[#This Row],[Latitud]]&amp;Tabla9[[#This Row],[Longitud]]</f>
        <v>4.855379831-74.03146987</v>
      </c>
    </row>
    <row r="62" spans="1:8" x14ac:dyDescent="0.3">
      <c r="A62">
        <v>5501</v>
      </c>
      <c r="B62" t="s">
        <v>264</v>
      </c>
      <c r="C62">
        <v>25</v>
      </c>
      <c r="D62" t="s">
        <v>1289</v>
      </c>
      <c r="E62" t="s">
        <v>1340</v>
      </c>
      <c r="F62">
        <v>5.0312988509999998</v>
      </c>
      <c r="G62">
        <v>-73.839840600000002</v>
      </c>
      <c r="H62" t="str">
        <f>Tabla9[[#This Row],[Latitud]]&amp;Tabla9[[#This Row],[Longitud]]</f>
        <v>5.031298851-73.8398406</v>
      </c>
    </row>
    <row r="63" spans="1:8" x14ac:dyDescent="0.3">
      <c r="A63">
        <v>5008</v>
      </c>
      <c r="B63" t="s">
        <v>264</v>
      </c>
      <c r="C63">
        <v>25</v>
      </c>
      <c r="D63" t="s">
        <v>1287</v>
      </c>
      <c r="E63" t="s">
        <v>1290</v>
      </c>
      <c r="F63">
        <v>5.0654696030000004</v>
      </c>
      <c r="G63">
        <v>-74.414294690000006</v>
      </c>
      <c r="H63" t="str">
        <f>Tabla9[[#This Row],[Latitud]]&amp;Tabla9[[#This Row],[Longitud]]</f>
        <v>5.065469603-74.41429469</v>
      </c>
    </row>
    <row r="64" spans="1:8" x14ac:dyDescent="0.3">
      <c r="A64">
        <v>5607</v>
      </c>
      <c r="B64" t="s">
        <v>264</v>
      </c>
      <c r="C64">
        <v>25</v>
      </c>
      <c r="D64" t="s">
        <v>446</v>
      </c>
      <c r="E64" t="s">
        <v>1341</v>
      </c>
      <c r="F64">
        <v>5.0772629839999999</v>
      </c>
      <c r="G64">
        <v>-73.553427999999997</v>
      </c>
      <c r="H64" t="str">
        <f>Tabla9[[#This Row],[Latitud]]&amp;Tabla9[[#This Row],[Longitud]]</f>
        <v>5.077262984-73.553428</v>
      </c>
    </row>
    <row r="65" spans="1:8" x14ac:dyDescent="0.3">
      <c r="A65">
        <v>4509</v>
      </c>
      <c r="B65" t="s">
        <v>264</v>
      </c>
      <c r="C65">
        <v>25</v>
      </c>
      <c r="D65" t="s">
        <v>452</v>
      </c>
      <c r="E65" t="s">
        <v>453</v>
      </c>
      <c r="F65">
        <v>5.0924488400000003</v>
      </c>
      <c r="G65">
        <v>-74.703815539999994</v>
      </c>
      <c r="H65" t="str">
        <f>Tabla9[[#This Row],[Latitud]]&amp;Tabla9[[#This Row],[Longitud]]</f>
        <v>5.09244884-74.70381554</v>
      </c>
    </row>
    <row r="66" spans="1:8" x14ac:dyDescent="0.3">
      <c r="A66" t="s">
        <v>389</v>
      </c>
      <c r="B66" t="s">
        <v>264</v>
      </c>
      <c r="C66">
        <v>25</v>
      </c>
      <c r="D66" t="s">
        <v>1295</v>
      </c>
      <c r="E66" t="s">
        <v>458</v>
      </c>
      <c r="F66">
        <v>5.1043941940000002</v>
      </c>
      <c r="G66">
        <v>-73.912827739999997</v>
      </c>
      <c r="H66" t="str">
        <f>Tabla9[[#This Row],[Latitud]]&amp;Tabla9[[#This Row],[Longitud]]</f>
        <v>5.104394194-73.91282774</v>
      </c>
    </row>
    <row r="67" spans="1:8" x14ac:dyDescent="0.3">
      <c r="A67">
        <v>5501</v>
      </c>
      <c r="B67" t="s">
        <v>264</v>
      </c>
      <c r="C67">
        <v>25</v>
      </c>
      <c r="D67" t="s">
        <v>1291</v>
      </c>
      <c r="E67" t="s">
        <v>1423</v>
      </c>
      <c r="F67">
        <v>5.2904608299999998</v>
      </c>
      <c r="G67">
        <v>-73.583519179999996</v>
      </c>
      <c r="H67" t="str">
        <f>Tabla9[[#This Row],[Latitud]]&amp;Tabla9[[#This Row],[Longitud]]</f>
        <v>5.29046083-73.58351918</v>
      </c>
    </row>
    <row r="68" spans="1:8" x14ac:dyDescent="0.3">
      <c r="A68" t="s">
        <v>477</v>
      </c>
      <c r="B68" t="s">
        <v>264</v>
      </c>
      <c r="C68">
        <v>25</v>
      </c>
      <c r="D68" t="s">
        <v>1292</v>
      </c>
      <c r="E68" t="s">
        <v>1342</v>
      </c>
      <c r="F68">
        <v>5.4971317040000001</v>
      </c>
      <c r="G68">
        <v>-74.613729590000005</v>
      </c>
      <c r="H68" t="str">
        <f>Tabla9[[#This Row],[Latitud]]&amp;Tabla9[[#This Row],[Longitud]]</f>
        <v>5.497131704-74.61372959</v>
      </c>
    </row>
    <row r="69" spans="1:8" x14ac:dyDescent="0.3">
      <c r="A69">
        <v>4504</v>
      </c>
      <c r="B69" t="s">
        <v>122</v>
      </c>
      <c r="C69">
        <v>41</v>
      </c>
      <c r="D69" t="s">
        <v>1385</v>
      </c>
      <c r="E69" t="s">
        <v>1386</v>
      </c>
      <c r="F69">
        <v>2.142914046</v>
      </c>
      <c r="G69">
        <v>-75.700592740000005</v>
      </c>
      <c r="H69" t="str">
        <f>Tabla9[[#This Row],[Latitud]]&amp;Tabla9[[#This Row],[Longitud]]</f>
        <v>2.142914046-75.70059274</v>
      </c>
    </row>
    <row r="70" spans="1:8" x14ac:dyDescent="0.3">
      <c r="A70">
        <v>4505</v>
      </c>
      <c r="B70" t="s">
        <v>122</v>
      </c>
      <c r="C70">
        <v>41</v>
      </c>
      <c r="D70" t="s">
        <v>1387</v>
      </c>
      <c r="E70" t="s">
        <v>1388</v>
      </c>
      <c r="F70">
        <v>2.7855837970000001</v>
      </c>
      <c r="G70">
        <v>-75.301936089999998</v>
      </c>
      <c r="H70" t="str">
        <f>Tabla9[[#This Row],[Latitud]]&amp;Tabla9[[#This Row],[Longitud]]</f>
        <v>2.785583797-75.30193609</v>
      </c>
    </row>
    <row r="71" spans="1:8" x14ac:dyDescent="0.3">
      <c r="A71">
        <v>4506</v>
      </c>
      <c r="B71" t="s">
        <v>122</v>
      </c>
      <c r="C71">
        <v>41</v>
      </c>
      <c r="D71" t="s">
        <v>145</v>
      </c>
      <c r="E71" t="s">
        <v>1389</v>
      </c>
      <c r="F71">
        <v>2.9777979499999998</v>
      </c>
      <c r="G71">
        <v>-75.307226319999998</v>
      </c>
      <c r="H71" t="str">
        <f>Tabla9[[#This Row],[Latitud]]&amp;Tabla9[[#This Row],[Longitud]]</f>
        <v>2.97779795-75.30722632</v>
      </c>
    </row>
    <row r="72" spans="1:8" x14ac:dyDescent="0.3">
      <c r="A72">
        <v>4506</v>
      </c>
      <c r="B72" t="s">
        <v>122</v>
      </c>
      <c r="C72">
        <v>41</v>
      </c>
      <c r="D72" t="s">
        <v>145</v>
      </c>
      <c r="E72" t="s">
        <v>1390</v>
      </c>
      <c r="F72">
        <v>3.393809788</v>
      </c>
      <c r="G72">
        <v>-75.203733479999997</v>
      </c>
      <c r="H72" t="str">
        <f>Tabla9[[#This Row],[Latitud]]&amp;Tabla9[[#This Row],[Longitud]]</f>
        <v>3.393809788-75.20373348</v>
      </c>
    </row>
    <row r="73" spans="1:8" x14ac:dyDescent="0.3">
      <c r="A73">
        <v>4902</v>
      </c>
      <c r="B73" t="s">
        <v>808</v>
      </c>
      <c r="C73">
        <v>44</v>
      </c>
      <c r="D73" t="s">
        <v>1343</v>
      </c>
      <c r="E73" t="s">
        <v>1391</v>
      </c>
      <c r="F73">
        <v>10.800015930000001</v>
      </c>
      <c r="G73">
        <v>-72.975540330000001</v>
      </c>
      <c r="H73" t="str">
        <f>Tabla9[[#This Row],[Latitud]]&amp;Tabla9[[#This Row],[Longitud]]</f>
        <v>10.80001593-72.97554033</v>
      </c>
    </row>
    <row r="74" spans="1:8" x14ac:dyDescent="0.3">
      <c r="A74">
        <v>9009</v>
      </c>
      <c r="B74" t="s">
        <v>808</v>
      </c>
      <c r="C74">
        <v>44</v>
      </c>
      <c r="D74" t="s">
        <v>1344</v>
      </c>
      <c r="E74" t="s">
        <v>1392</v>
      </c>
      <c r="F74">
        <v>11.27621663</v>
      </c>
      <c r="G74">
        <v>-73.122107779999993</v>
      </c>
      <c r="H74" t="str">
        <f>Tabla9[[#This Row],[Latitud]]&amp;Tabla9[[#This Row],[Longitud]]</f>
        <v>11.27621663-73.12210778</v>
      </c>
    </row>
    <row r="75" spans="1:8" x14ac:dyDescent="0.3">
      <c r="A75">
        <v>9010</v>
      </c>
      <c r="B75" t="s">
        <v>808</v>
      </c>
      <c r="C75">
        <v>44</v>
      </c>
      <c r="D75" t="s">
        <v>1393</v>
      </c>
      <c r="E75" t="s">
        <v>1394</v>
      </c>
      <c r="F75">
        <v>11.367603129999999</v>
      </c>
      <c r="G75">
        <v>-72.156672670000006</v>
      </c>
      <c r="H75" t="str">
        <f>Tabla9[[#This Row],[Latitud]]&amp;Tabla9[[#This Row],[Longitud]]</f>
        <v>11.36760313-72.15667267</v>
      </c>
    </row>
    <row r="76" spans="1:8" x14ac:dyDescent="0.3">
      <c r="A76">
        <v>9010</v>
      </c>
      <c r="B76" t="s">
        <v>808</v>
      </c>
      <c r="C76">
        <v>44</v>
      </c>
      <c r="D76" t="s">
        <v>1393</v>
      </c>
      <c r="E76" t="s">
        <v>1395</v>
      </c>
      <c r="F76">
        <v>11.44487365</v>
      </c>
      <c r="G76">
        <v>-72.542352059999999</v>
      </c>
      <c r="H76" t="str">
        <f>Tabla9[[#This Row],[Latitud]]&amp;Tabla9[[#This Row],[Longitud]]</f>
        <v>11.44487365-72.54235206</v>
      </c>
    </row>
    <row r="77" spans="1:8" x14ac:dyDescent="0.3">
      <c r="A77">
        <v>8002</v>
      </c>
      <c r="B77" t="s">
        <v>739</v>
      </c>
      <c r="C77">
        <v>47</v>
      </c>
      <c r="D77" t="s">
        <v>741</v>
      </c>
      <c r="E77" t="s">
        <v>1345</v>
      </c>
      <c r="F77">
        <v>9.7913657290000007</v>
      </c>
      <c r="G77">
        <v>-74.808945069999993</v>
      </c>
      <c r="H77" t="str">
        <f>Tabla9[[#This Row],[Latitud]]&amp;Tabla9[[#This Row],[Longitud]]</f>
        <v>9.791365729-74.80894507</v>
      </c>
    </row>
    <row r="78" spans="1:8" x14ac:dyDescent="0.3">
      <c r="A78">
        <v>8002</v>
      </c>
      <c r="B78" t="s">
        <v>739</v>
      </c>
      <c r="C78">
        <v>47</v>
      </c>
      <c r="D78" t="s">
        <v>741</v>
      </c>
      <c r="E78" t="s">
        <v>745</v>
      </c>
      <c r="F78">
        <v>9.8311466450000005</v>
      </c>
      <c r="G78">
        <v>-74.267750800000002</v>
      </c>
      <c r="H78" t="str">
        <f>Tabla9[[#This Row],[Latitud]]&amp;Tabla9[[#This Row],[Longitud]]</f>
        <v>9.831146645-74.2677508</v>
      </c>
    </row>
    <row r="79" spans="1:8" x14ac:dyDescent="0.3">
      <c r="A79">
        <v>4518</v>
      </c>
      <c r="B79" t="s">
        <v>739</v>
      </c>
      <c r="C79">
        <v>47</v>
      </c>
      <c r="D79" t="s">
        <v>1296</v>
      </c>
      <c r="E79" t="s">
        <v>800</v>
      </c>
      <c r="F79">
        <v>10.60894721</v>
      </c>
      <c r="G79">
        <v>-74.168453799999995</v>
      </c>
      <c r="H79" t="str">
        <f>Tabla9[[#This Row],[Latitud]]&amp;Tabla9[[#This Row],[Longitud]]</f>
        <v>10.60894721-74.1684538</v>
      </c>
    </row>
    <row r="80" spans="1:8" x14ac:dyDescent="0.3">
      <c r="A80">
        <v>6509</v>
      </c>
      <c r="B80" t="s">
        <v>178</v>
      </c>
      <c r="C80">
        <v>50</v>
      </c>
      <c r="D80" t="s">
        <v>1346</v>
      </c>
      <c r="E80" t="s">
        <v>1347</v>
      </c>
      <c r="F80">
        <v>3.6330427570000001</v>
      </c>
      <c r="G80">
        <v>-73.706400110000004</v>
      </c>
      <c r="H80" t="str">
        <f>Tabla9[[#This Row],[Latitud]]&amp;Tabla9[[#This Row],[Longitud]]</f>
        <v>3.633042757-73.70640011</v>
      </c>
    </row>
    <row r="81" spans="1:8" x14ac:dyDescent="0.3">
      <c r="A81">
        <v>6509</v>
      </c>
      <c r="B81" t="s">
        <v>178</v>
      </c>
      <c r="C81">
        <v>50</v>
      </c>
      <c r="D81" t="s">
        <v>1346</v>
      </c>
      <c r="E81" t="s">
        <v>1348</v>
      </c>
      <c r="F81">
        <v>4.0262463009999996</v>
      </c>
      <c r="G81">
        <v>-73.775205</v>
      </c>
      <c r="H81" t="str">
        <f>Tabla9[[#This Row],[Latitud]]&amp;Tabla9[[#This Row],[Longitud]]</f>
        <v>4.026246301-73.775205</v>
      </c>
    </row>
    <row r="82" spans="1:8" x14ac:dyDescent="0.3">
      <c r="A82">
        <v>4007</v>
      </c>
      <c r="B82" t="s">
        <v>178</v>
      </c>
      <c r="C82">
        <v>50</v>
      </c>
      <c r="D82" t="s">
        <v>1349</v>
      </c>
      <c r="E82" t="s">
        <v>1396</v>
      </c>
      <c r="F82">
        <v>4.0568599619999999</v>
      </c>
      <c r="G82">
        <v>-73.463982939999994</v>
      </c>
      <c r="H82" t="str">
        <f>Tabla9[[#This Row],[Latitud]]&amp;Tabla9[[#This Row],[Longitud]]</f>
        <v>4.056859962-73.46398294</v>
      </c>
    </row>
    <row r="83" spans="1:8" x14ac:dyDescent="0.3">
      <c r="A83">
        <v>4008</v>
      </c>
      <c r="B83" t="s">
        <v>178</v>
      </c>
      <c r="C83">
        <v>50</v>
      </c>
      <c r="D83" t="s">
        <v>1397</v>
      </c>
      <c r="E83" t="s">
        <v>1398</v>
      </c>
      <c r="F83">
        <v>4.1126546169999996</v>
      </c>
      <c r="G83">
        <v>-72.834788840000002</v>
      </c>
      <c r="H83" t="str">
        <f>Tabla9[[#This Row],[Latitud]]&amp;Tabla9[[#This Row],[Longitud]]</f>
        <v>4.112654617-72.83478884</v>
      </c>
    </row>
    <row r="84" spans="1:8" x14ac:dyDescent="0.3">
      <c r="A84">
        <v>6510</v>
      </c>
      <c r="B84" t="s">
        <v>178</v>
      </c>
      <c r="C84">
        <v>50</v>
      </c>
      <c r="D84" t="s">
        <v>1350</v>
      </c>
      <c r="E84" t="s">
        <v>1399</v>
      </c>
      <c r="F84">
        <v>4.1941418050000001</v>
      </c>
      <c r="G84">
        <v>-73.596673580000001</v>
      </c>
      <c r="H84" t="str">
        <f>Tabla9[[#This Row],[Latitud]]&amp;Tabla9[[#This Row],[Longitud]]</f>
        <v>4.194141805-73.59667358</v>
      </c>
    </row>
    <row r="85" spans="1:8" x14ac:dyDescent="0.3">
      <c r="A85">
        <v>4006</v>
      </c>
      <c r="B85" t="s">
        <v>178</v>
      </c>
      <c r="C85">
        <v>50</v>
      </c>
      <c r="D85" t="s">
        <v>1284</v>
      </c>
      <c r="E85" t="s">
        <v>1351</v>
      </c>
      <c r="F85">
        <v>4.2000627809999997</v>
      </c>
      <c r="G85">
        <v>-73.721288110000003</v>
      </c>
      <c r="H85" t="str">
        <f>Tabla9[[#This Row],[Latitud]]&amp;Tabla9[[#This Row],[Longitud]]</f>
        <v>4.200062781-73.72128811</v>
      </c>
    </row>
    <row r="86" spans="1:8" x14ac:dyDescent="0.3">
      <c r="A86">
        <v>6510</v>
      </c>
      <c r="B86" t="s">
        <v>178</v>
      </c>
      <c r="C86">
        <v>50</v>
      </c>
      <c r="D86" t="s">
        <v>1350</v>
      </c>
      <c r="E86" t="s">
        <v>1352</v>
      </c>
      <c r="F86">
        <v>4.2610640579999997</v>
      </c>
      <c r="G86">
        <v>-73.448174289999997</v>
      </c>
      <c r="H86" t="str">
        <f>Tabla9[[#This Row],[Latitud]]&amp;Tabla9[[#This Row],[Longitud]]</f>
        <v>4.261064058-73.44817429</v>
      </c>
    </row>
    <row r="87" spans="1:8" x14ac:dyDescent="0.3">
      <c r="A87">
        <v>4008</v>
      </c>
      <c r="B87" t="s">
        <v>178</v>
      </c>
      <c r="C87">
        <v>50</v>
      </c>
      <c r="D87" t="s">
        <v>1397</v>
      </c>
      <c r="E87" t="s">
        <v>1400</v>
      </c>
      <c r="F87">
        <v>4.3513174689999996</v>
      </c>
      <c r="G87">
        <v>-72.169253299999994</v>
      </c>
      <c r="H87" t="str">
        <f>Tabla9[[#This Row],[Latitud]]&amp;Tabla9[[#This Row],[Longitud]]</f>
        <v>4.351317469-72.1692533</v>
      </c>
    </row>
    <row r="88" spans="1:8" x14ac:dyDescent="0.3">
      <c r="A88">
        <v>2501</v>
      </c>
      <c r="B88" t="s">
        <v>1413</v>
      </c>
      <c r="C88">
        <v>52</v>
      </c>
      <c r="D88" t="s">
        <v>104</v>
      </c>
      <c r="E88" t="s">
        <v>108</v>
      </c>
      <c r="F88">
        <v>1.0872841019999999</v>
      </c>
      <c r="G88">
        <v>-77.408655199999998</v>
      </c>
      <c r="H88" t="str">
        <f>Tabla9[[#This Row],[Latitud]]&amp;Tabla9[[#This Row],[Longitud]]</f>
        <v>1.087284102-77.4086552</v>
      </c>
    </row>
    <row r="89" spans="1:8" x14ac:dyDescent="0.3">
      <c r="A89">
        <v>2502</v>
      </c>
      <c r="B89" t="s">
        <v>1413</v>
      </c>
      <c r="C89">
        <v>52</v>
      </c>
      <c r="D89" t="s">
        <v>114</v>
      </c>
      <c r="E89" t="s">
        <v>1401</v>
      </c>
      <c r="F89">
        <v>1.2821593769999999</v>
      </c>
      <c r="G89">
        <v>-77.269496509999996</v>
      </c>
      <c r="H89" t="str">
        <f>Tabla9[[#This Row],[Latitud]]&amp;Tabla9[[#This Row],[Longitud]]</f>
        <v>1.282159377-77.26949651</v>
      </c>
    </row>
    <row r="90" spans="1:8" x14ac:dyDescent="0.3">
      <c r="A90">
        <v>2502</v>
      </c>
      <c r="B90" t="s">
        <v>1413</v>
      </c>
      <c r="C90">
        <v>52</v>
      </c>
      <c r="D90" t="s">
        <v>114</v>
      </c>
      <c r="E90" t="s">
        <v>1402</v>
      </c>
      <c r="F90">
        <v>1.425456082</v>
      </c>
      <c r="G90">
        <v>-77.284452439999995</v>
      </c>
      <c r="H90" t="str">
        <f>Tabla9[[#This Row],[Latitud]]&amp;Tabla9[[#This Row],[Longitud]]</f>
        <v>1.425456082-77.28445244</v>
      </c>
    </row>
    <row r="91" spans="1:8" x14ac:dyDescent="0.3">
      <c r="A91">
        <v>5505</v>
      </c>
      <c r="B91" t="s">
        <v>625</v>
      </c>
      <c r="C91">
        <v>54</v>
      </c>
      <c r="D91" t="s">
        <v>1406</v>
      </c>
      <c r="E91" t="s">
        <v>631</v>
      </c>
      <c r="F91">
        <v>7.7213820799999997</v>
      </c>
      <c r="G91">
        <v>-72.571317010000001</v>
      </c>
      <c r="H91" t="str">
        <f>Tabla9[[#This Row],[Latitud]]&amp;Tabla9[[#This Row],[Longitud]]</f>
        <v>7.72138208-72.57131701</v>
      </c>
    </row>
    <row r="92" spans="1:8" x14ac:dyDescent="0.3">
      <c r="A92">
        <v>7010</v>
      </c>
      <c r="B92" t="s">
        <v>625</v>
      </c>
      <c r="C92">
        <v>54</v>
      </c>
      <c r="D92" t="s">
        <v>1407</v>
      </c>
      <c r="E92" t="s">
        <v>1408</v>
      </c>
      <c r="F92">
        <v>7.8674564719999998</v>
      </c>
      <c r="G92">
        <v>-72.484164640000003</v>
      </c>
      <c r="H92" t="str">
        <f>Tabla9[[#This Row],[Latitud]]&amp;Tabla9[[#This Row],[Longitud]]</f>
        <v>7.867456472-72.48416464</v>
      </c>
    </row>
    <row r="93" spans="1:8" x14ac:dyDescent="0.3">
      <c r="B93" t="s">
        <v>625</v>
      </c>
      <c r="C93">
        <v>54</v>
      </c>
      <c r="D93" t="s">
        <v>640</v>
      </c>
      <c r="E93" t="s">
        <v>1419</v>
      </c>
      <c r="F93">
        <v>7.91059804</v>
      </c>
      <c r="G93">
        <v>-72.469450019999996</v>
      </c>
      <c r="H93" t="str">
        <f>Tabla9[[#This Row],[Latitud]]&amp;Tabla9[[#This Row],[Longitud]]</f>
        <v>7.91059804-72.46945002</v>
      </c>
    </row>
    <row r="94" spans="1:8" x14ac:dyDescent="0.3">
      <c r="A94">
        <v>2901</v>
      </c>
      <c r="B94" t="s">
        <v>1353</v>
      </c>
      <c r="C94">
        <v>63</v>
      </c>
      <c r="D94" t="s">
        <v>338</v>
      </c>
      <c r="E94" t="s">
        <v>1354</v>
      </c>
      <c r="F94">
        <v>4.6983558390000004</v>
      </c>
      <c r="G94">
        <v>-75.606108719999995</v>
      </c>
      <c r="H94" t="str">
        <f>Tabla9[[#This Row],[Latitud]]&amp;Tabla9[[#This Row],[Longitud]]</f>
        <v>4.698355839-75.60610872</v>
      </c>
    </row>
    <row r="95" spans="1:8" x14ac:dyDescent="0.3">
      <c r="A95">
        <v>2506</v>
      </c>
      <c r="B95" t="s">
        <v>367</v>
      </c>
      <c r="C95">
        <v>66</v>
      </c>
      <c r="D95" t="s">
        <v>370</v>
      </c>
      <c r="E95" t="s">
        <v>1355</v>
      </c>
      <c r="F95">
        <v>4.7934082089999999</v>
      </c>
      <c r="G95">
        <v>-75.859962859999996</v>
      </c>
      <c r="H95" t="str">
        <f>Tabla9[[#This Row],[Latitud]]&amp;Tabla9[[#This Row],[Longitud]]</f>
        <v>4.793408209-75.85996286</v>
      </c>
    </row>
    <row r="96" spans="1:8" x14ac:dyDescent="0.3">
      <c r="A96" t="s">
        <v>408</v>
      </c>
      <c r="B96" t="s">
        <v>367</v>
      </c>
      <c r="C96">
        <v>66</v>
      </c>
      <c r="D96" t="s">
        <v>1403</v>
      </c>
      <c r="E96" t="s">
        <v>1356</v>
      </c>
      <c r="F96">
        <v>4.9500988179999998</v>
      </c>
      <c r="G96">
        <v>-75.618682219999997</v>
      </c>
      <c r="H96" t="str">
        <f>Tabla9[[#This Row],[Latitud]]&amp;Tabla9[[#This Row],[Longitud]]</f>
        <v>4.950098818-75.61868222</v>
      </c>
    </row>
    <row r="97" spans="1:8" x14ac:dyDescent="0.3">
      <c r="A97" t="s">
        <v>531</v>
      </c>
      <c r="B97" t="s">
        <v>532</v>
      </c>
      <c r="C97">
        <v>68</v>
      </c>
      <c r="D97" t="s">
        <v>534</v>
      </c>
      <c r="E97" t="s">
        <v>1357</v>
      </c>
      <c r="F97">
        <v>6.1782364190000001</v>
      </c>
      <c r="G97">
        <v>-73.333289570000005</v>
      </c>
      <c r="H97" t="str">
        <f>Tabla9[[#This Row],[Latitud]]&amp;Tabla9[[#This Row],[Longitud]]</f>
        <v>6.178236419-73.33328957</v>
      </c>
    </row>
    <row r="98" spans="1:8" x14ac:dyDescent="0.3">
      <c r="A98">
        <v>4511</v>
      </c>
      <c r="B98" t="s">
        <v>532</v>
      </c>
      <c r="C98">
        <v>68</v>
      </c>
      <c r="D98" t="s">
        <v>1420</v>
      </c>
      <c r="E98" t="s">
        <v>1421</v>
      </c>
      <c r="F98">
        <v>6.2947139930000002</v>
      </c>
      <c r="G98">
        <v>-74.456991840000001</v>
      </c>
      <c r="H98" t="str">
        <f>Tabla9[[#This Row],[Latitud]]&amp;Tabla9[[#This Row],[Longitud]]</f>
        <v>6.294713993-74.45699184</v>
      </c>
    </row>
    <row r="99" spans="1:8" x14ac:dyDescent="0.3">
      <c r="A99" t="s">
        <v>579</v>
      </c>
      <c r="B99" t="s">
        <v>532</v>
      </c>
      <c r="C99">
        <v>68</v>
      </c>
      <c r="D99" t="s">
        <v>581</v>
      </c>
      <c r="E99" t="s">
        <v>582</v>
      </c>
      <c r="F99">
        <v>6.6176960889999998</v>
      </c>
      <c r="G99">
        <v>-73.080308669999994</v>
      </c>
      <c r="H99" t="str">
        <f>Tabla9[[#This Row],[Latitud]]&amp;Tabla9[[#This Row],[Longitud]]</f>
        <v>6.617696089-73.08030867</v>
      </c>
    </row>
    <row r="100" spans="1:8" x14ac:dyDescent="0.3">
      <c r="A100">
        <v>4511</v>
      </c>
      <c r="B100" t="s">
        <v>532</v>
      </c>
      <c r="C100">
        <v>68</v>
      </c>
      <c r="D100" t="s">
        <v>1420</v>
      </c>
      <c r="E100" t="s">
        <v>1422</v>
      </c>
      <c r="F100">
        <v>6.6453264760000001</v>
      </c>
      <c r="G100">
        <v>-73.952462159999996</v>
      </c>
      <c r="H100" t="str">
        <f>Tabla9[[#This Row],[Latitud]]&amp;Tabla9[[#This Row],[Longitud]]</f>
        <v>6.645326476-73.95246216</v>
      </c>
    </row>
    <row r="101" spans="1:8" x14ac:dyDescent="0.3">
      <c r="A101" t="s">
        <v>579</v>
      </c>
      <c r="B101" t="s">
        <v>532</v>
      </c>
      <c r="C101">
        <v>68</v>
      </c>
      <c r="D101" t="s">
        <v>581</v>
      </c>
      <c r="E101" t="s">
        <v>1404</v>
      </c>
      <c r="F101">
        <v>6.8256343670000001</v>
      </c>
      <c r="G101">
        <v>-72.999481869999997</v>
      </c>
      <c r="H101" t="str">
        <f>Tabla9[[#This Row],[Latitud]]&amp;Tabla9[[#This Row],[Longitud]]</f>
        <v>6.825634367-72.99948187</v>
      </c>
    </row>
    <row r="102" spans="1:8" x14ac:dyDescent="0.3">
      <c r="A102">
        <v>6602</v>
      </c>
      <c r="B102" t="s">
        <v>532</v>
      </c>
      <c r="C102">
        <v>68</v>
      </c>
      <c r="D102" t="s">
        <v>594</v>
      </c>
      <c r="E102" t="s">
        <v>1405</v>
      </c>
      <c r="F102">
        <v>7.1031271169999997</v>
      </c>
      <c r="G102">
        <v>-73.188611600000002</v>
      </c>
      <c r="H102" t="str">
        <f>Tabla9[[#This Row],[Latitud]]&amp;Tabla9[[#This Row],[Longitud]]</f>
        <v>7.103127117-73.1886116</v>
      </c>
    </row>
    <row r="103" spans="1:8" x14ac:dyDescent="0.3">
      <c r="A103">
        <v>6603</v>
      </c>
      <c r="B103" t="s">
        <v>532</v>
      </c>
      <c r="C103">
        <v>68</v>
      </c>
      <c r="D103" t="s">
        <v>602</v>
      </c>
      <c r="E103" t="s">
        <v>1358</v>
      </c>
      <c r="F103">
        <v>7.1079936349999997</v>
      </c>
      <c r="G103">
        <v>-72.968963709999997</v>
      </c>
      <c r="H103" t="str">
        <f>Tabla9[[#This Row],[Latitud]]&amp;Tabla9[[#This Row],[Longitud]]</f>
        <v>7.107993635-72.96896371</v>
      </c>
    </row>
    <row r="104" spans="1:8" x14ac:dyDescent="0.3">
      <c r="A104">
        <v>6602</v>
      </c>
      <c r="B104" t="s">
        <v>532</v>
      </c>
      <c r="C104">
        <v>68</v>
      </c>
      <c r="D104" t="s">
        <v>610</v>
      </c>
      <c r="E104" t="s">
        <v>1359</v>
      </c>
      <c r="F104">
        <v>7.1182490429999996</v>
      </c>
      <c r="G104">
        <v>-73.440543759999997</v>
      </c>
      <c r="H104" t="str">
        <f>Tabla9[[#This Row],[Latitud]]&amp;Tabla9[[#This Row],[Longitud]]</f>
        <v>7.118249043-73.44054376</v>
      </c>
    </row>
    <row r="105" spans="1:8" x14ac:dyDescent="0.3">
      <c r="A105" t="s">
        <v>616</v>
      </c>
      <c r="B105" t="s">
        <v>532</v>
      </c>
      <c r="C105">
        <v>68</v>
      </c>
      <c r="D105" t="s">
        <v>618</v>
      </c>
      <c r="E105" t="s">
        <v>1360</v>
      </c>
      <c r="F105">
        <v>7.2432675260000003</v>
      </c>
      <c r="G105">
        <v>-73.14940378</v>
      </c>
      <c r="H105" t="str">
        <f>Tabla9[[#This Row],[Latitud]]&amp;Tabla9[[#This Row],[Longitud]]</f>
        <v>7.243267526-73.14940378</v>
      </c>
    </row>
    <row r="106" spans="1:8" x14ac:dyDescent="0.3">
      <c r="A106">
        <v>6602</v>
      </c>
      <c r="B106" t="s">
        <v>532</v>
      </c>
      <c r="C106">
        <v>68</v>
      </c>
      <c r="D106" t="s">
        <v>610</v>
      </c>
      <c r="E106" t="s">
        <v>1361</v>
      </c>
      <c r="F106">
        <v>7.3971759669999999</v>
      </c>
      <c r="G106">
        <v>-73.546519200000006</v>
      </c>
      <c r="H106" t="str">
        <f>Tabla9[[#This Row],[Latitud]]&amp;Tabla9[[#This Row],[Longitud]]</f>
        <v>7.397175967-73.5465192</v>
      </c>
    </row>
    <row r="107" spans="1:8" x14ac:dyDescent="0.3">
      <c r="A107">
        <v>2515</v>
      </c>
      <c r="B107" t="s">
        <v>701</v>
      </c>
      <c r="C107">
        <v>70</v>
      </c>
      <c r="D107" t="s">
        <v>703</v>
      </c>
      <c r="E107" t="s">
        <v>1362</v>
      </c>
      <c r="F107">
        <v>9.318846937</v>
      </c>
      <c r="G107">
        <v>-75.319953819999995</v>
      </c>
      <c r="H107" t="str">
        <f>Tabla9[[#This Row],[Latitud]]&amp;Tabla9[[#This Row],[Longitud]]</f>
        <v>9.318846937-75.31995382</v>
      </c>
    </row>
    <row r="108" spans="1:8" x14ac:dyDescent="0.3">
      <c r="A108" t="s">
        <v>706</v>
      </c>
      <c r="B108" t="s">
        <v>701</v>
      </c>
      <c r="C108">
        <v>70</v>
      </c>
      <c r="D108" t="s">
        <v>708</v>
      </c>
      <c r="E108" t="s">
        <v>1363</v>
      </c>
      <c r="F108">
        <v>9.4307451960000002</v>
      </c>
      <c r="G108">
        <v>-75.435949550000004</v>
      </c>
      <c r="H108" t="str">
        <f>Tabla9[[#This Row],[Latitud]]&amp;Tabla9[[#This Row],[Longitud]]</f>
        <v>9.430745196-75.43594955</v>
      </c>
    </row>
    <row r="109" spans="1:8" x14ac:dyDescent="0.3">
      <c r="A109">
        <v>9004</v>
      </c>
      <c r="B109" t="s">
        <v>701</v>
      </c>
      <c r="C109">
        <v>70</v>
      </c>
      <c r="D109" t="s">
        <v>1414</v>
      </c>
      <c r="E109" t="s">
        <v>1425</v>
      </c>
      <c r="F109">
        <v>9.4656769999999995</v>
      </c>
      <c r="G109">
        <v>-75.606505999999996</v>
      </c>
      <c r="H109" t="str">
        <f>Tabla9[[#This Row],[Latitud]]&amp;Tabla9[[#This Row],[Longitud]]</f>
        <v>9.465677-75.606506</v>
      </c>
    </row>
    <row r="110" spans="1:8" x14ac:dyDescent="0.3">
      <c r="A110">
        <v>9005</v>
      </c>
      <c r="B110" t="s">
        <v>701</v>
      </c>
      <c r="C110">
        <v>70</v>
      </c>
      <c r="D110" t="s">
        <v>1364</v>
      </c>
      <c r="E110" t="s">
        <v>1365</v>
      </c>
      <c r="F110">
        <v>9.8635192539999998</v>
      </c>
      <c r="G110">
        <v>-75.399052690000005</v>
      </c>
      <c r="H110" t="str">
        <f>Tabla9[[#This Row],[Latitud]]&amp;Tabla9[[#This Row],[Longitud]]</f>
        <v>9.863519254-75.39905269</v>
      </c>
    </row>
    <row r="111" spans="1:8" x14ac:dyDescent="0.3">
      <c r="A111">
        <v>4507</v>
      </c>
      <c r="B111" t="s">
        <v>231</v>
      </c>
      <c r="C111">
        <v>73</v>
      </c>
      <c r="D111" t="s">
        <v>233</v>
      </c>
      <c r="E111" t="s">
        <v>1366</v>
      </c>
      <c r="F111">
        <v>4.1921731070000003</v>
      </c>
      <c r="G111">
        <v>-74.861086499999999</v>
      </c>
      <c r="H111" t="str">
        <f>Tabla9[[#This Row],[Latitud]]&amp;Tabla9[[#This Row],[Longitud]]</f>
        <v>4.192173107-74.8610865</v>
      </c>
    </row>
    <row r="112" spans="1:8" x14ac:dyDescent="0.3">
      <c r="A112" t="s">
        <v>253</v>
      </c>
      <c r="B112" t="s">
        <v>231</v>
      </c>
      <c r="C112">
        <v>73</v>
      </c>
      <c r="D112" t="s">
        <v>256</v>
      </c>
      <c r="E112" t="s">
        <v>1367</v>
      </c>
      <c r="F112">
        <v>4.2455258220000003</v>
      </c>
      <c r="G112">
        <v>-74.880484370000005</v>
      </c>
      <c r="H112" t="str">
        <f>Tabla9[[#This Row],[Latitud]]&amp;Tabla9[[#This Row],[Longitud]]</f>
        <v>4.245525822-74.88048437</v>
      </c>
    </row>
    <row r="113" spans="1:8" x14ac:dyDescent="0.3">
      <c r="A113">
        <v>4404</v>
      </c>
      <c r="B113" t="s">
        <v>231</v>
      </c>
      <c r="C113">
        <v>73</v>
      </c>
      <c r="D113" t="s">
        <v>279</v>
      </c>
      <c r="E113" t="s">
        <v>1368</v>
      </c>
      <c r="F113">
        <v>4.3004287970000004</v>
      </c>
      <c r="G113">
        <v>-75.050032909999999</v>
      </c>
      <c r="H113" t="str">
        <f>Tabla9[[#This Row],[Latitud]]&amp;Tabla9[[#This Row],[Longitud]]</f>
        <v>4.300428797-75.05003291</v>
      </c>
    </row>
    <row r="114" spans="1:8" x14ac:dyDescent="0.3">
      <c r="A114">
        <v>4305</v>
      </c>
      <c r="B114" t="s">
        <v>231</v>
      </c>
      <c r="C114">
        <v>73</v>
      </c>
      <c r="D114" t="s">
        <v>1297</v>
      </c>
      <c r="E114" t="s">
        <v>1424</v>
      </c>
      <c r="F114">
        <v>4.5075988560000004</v>
      </c>
      <c r="G114">
        <v>-74.991632440000004</v>
      </c>
      <c r="H114" t="str">
        <f>Tabla9[[#This Row],[Latitud]]&amp;Tabla9[[#This Row],[Longitud]]</f>
        <v>4.507598856-74.99163244</v>
      </c>
    </row>
    <row r="115" spans="1:8" x14ac:dyDescent="0.3">
      <c r="A115">
        <v>5007</v>
      </c>
      <c r="B115" t="s">
        <v>231</v>
      </c>
      <c r="C115">
        <v>73</v>
      </c>
      <c r="D115" t="s">
        <v>462</v>
      </c>
      <c r="E115" t="s">
        <v>1369</v>
      </c>
      <c r="F115">
        <v>5.2015074690000001</v>
      </c>
      <c r="G115">
        <v>-74.820344509999998</v>
      </c>
      <c r="H115" t="str">
        <f>Tabla9[[#This Row],[Latitud]]&amp;Tabla9[[#This Row],[Longitud]]</f>
        <v>5.201507469-74.82034451</v>
      </c>
    </row>
    <row r="116" spans="1:8" x14ac:dyDescent="0.3">
      <c r="A116">
        <v>2505</v>
      </c>
      <c r="B116" t="s">
        <v>160</v>
      </c>
      <c r="C116">
        <v>76</v>
      </c>
      <c r="D116" t="s">
        <v>162</v>
      </c>
      <c r="E116" t="s">
        <v>1370</v>
      </c>
      <c r="F116">
        <v>3.5007221990000001</v>
      </c>
      <c r="G116">
        <v>-76.44302716</v>
      </c>
      <c r="H116" t="str">
        <f>Tabla9[[#This Row],[Latitud]]&amp;Tabla9[[#This Row],[Longitud]]</f>
        <v>3.500722199-76.44302716</v>
      </c>
    </row>
    <row r="117" spans="1:8" x14ac:dyDescent="0.3">
      <c r="A117">
        <v>2505</v>
      </c>
      <c r="B117" t="s">
        <v>160</v>
      </c>
      <c r="C117">
        <v>76</v>
      </c>
      <c r="D117" t="s">
        <v>162</v>
      </c>
      <c r="E117" t="s">
        <v>1371</v>
      </c>
      <c r="F117">
        <v>3.523539983</v>
      </c>
      <c r="G117">
        <v>-76.343163730000001</v>
      </c>
      <c r="H117" t="str">
        <f>Tabla9[[#This Row],[Latitud]]&amp;Tabla9[[#This Row],[Longitud]]</f>
        <v>3.523539983-76.34316373</v>
      </c>
    </row>
    <row r="118" spans="1:8" x14ac:dyDescent="0.3">
      <c r="A118">
        <v>2301</v>
      </c>
      <c r="B118" t="s">
        <v>160</v>
      </c>
      <c r="C118">
        <v>76</v>
      </c>
      <c r="D118" t="s">
        <v>169</v>
      </c>
      <c r="E118" t="s">
        <v>1372</v>
      </c>
      <c r="F118">
        <v>3.5573834780000002</v>
      </c>
      <c r="G118">
        <v>-76.462570729999996</v>
      </c>
      <c r="H118" t="str">
        <f>Tabla9[[#This Row],[Latitud]]&amp;Tabla9[[#This Row],[Longitud]]</f>
        <v>3.557383478-76.46257073</v>
      </c>
    </row>
    <row r="119" spans="1:8" x14ac:dyDescent="0.3">
      <c r="A119" t="s">
        <v>172</v>
      </c>
      <c r="B119" t="s">
        <v>160</v>
      </c>
      <c r="C119">
        <v>76</v>
      </c>
      <c r="D119" t="s">
        <v>174</v>
      </c>
      <c r="E119" t="s">
        <v>1373</v>
      </c>
      <c r="F119">
        <v>3.6275982290000002</v>
      </c>
      <c r="G119">
        <v>-76.457670289999996</v>
      </c>
      <c r="H119" t="str">
        <f>Tabla9[[#This Row],[Latitud]]&amp;Tabla9[[#This Row],[Longitud]]</f>
        <v>3.627598229-76.45767029</v>
      </c>
    </row>
    <row r="120" spans="1:8" x14ac:dyDescent="0.3">
      <c r="A120" t="s">
        <v>188</v>
      </c>
      <c r="B120" t="s">
        <v>160</v>
      </c>
      <c r="C120">
        <v>76</v>
      </c>
      <c r="D120" t="s">
        <v>190</v>
      </c>
      <c r="E120" t="s">
        <v>1374</v>
      </c>
      <c r="F120">
        <v>3.6438522089999998</v>
      </c>
      <c r="G120">
        <v>-76.381156439999998</v>
      </c>
      <c r="H120" t="str">
        <f>Tabla9[[#This Row],[Latitud]]&amp;Tabla9[[#This Row],[Longitud]]</f>
        <v>3.643852209-76.38115644</v>
      </c>
    </row>
    <row r="121" spans="1:8" x14ac:dyDescent="0.3">
      <c r="A121">
        <v>2505</v>
      </c>
      <c r="B121" t="s">
        <v>160</v>
      </c>
      <c r="C121">
        <v>76</v>
      </c>
      <c r="D121" t="s">
        <v>162</v>
      </c>
      <c r="E121" t="s">
        <v>1375</v>
      </c>
      <c r="F121">
        <v>3.7130961569999998</v>
      </c>
      <c r="G121">
        <v>-76.319161309999998</v>
      </c>
      <c r="H121" t="str">
        <f>Tabla9[[#This Row],[Latitud]]&amp;Tabla9[[#This Row],[Longitud]]</f>
        <v>3.713096157-76.31916131</v>
      </c>
    </row>
    <row r="122" spans="1:8" x14ac:dyDescent="0.3">
      <c r="A122">
        <v>2301</v>
      </c>
      <c r="B122" t="s">
        <v>160</v>
      </c>
      <c r="C122">
        <v>76</v>
      </c>
      <c r="D122" t="s">
        <v>197</v>
      </c>
      <c r="E122" t="s">
        <v>1376</v>
      </c>
      <c r="F122">
        <v>3.7599859329999998</v>
      </c>
      <c r="G122">
        <v>-76.411386300000004</v>
      </c>
      <c r="H122" t="str">
        <f>Tabla9[[#This Row],[Latitud]]&amp;Tabla9[[#This Row],[Longitud]]</f>
        <v>3.759985933-76.4113863</v>
      </c>
    </row>
    <row r="123" spans="1:8" x14ac:dyDescent="0.3">
      <c r="A123">
        <v>4001</v>
      </c>
      <c r="B123" t="s">
        <v>160</v>
      </c>
      <c r="C123">
        <v>76</v>
      </c>
      <c r="D123" t="s">
        <v>203</v>
      </c>
      <c r="E123" t="s">
        <v>205</v>
      </c>
      <c r="F123">
        <v>3.7629703210000001</v>
      </c>
      <c r="G123">
        <v>-76.665570599999995</v>
      </c>
      <c r="H123" t="str">
        <f>Tabla9[[#This Row],[Latitud]]&amp;Tabla9[[#This Row],[Longitud]]</f>
        <v>3.762970321-76.6655706</v>
      </c>
    </row>
    <row r="124" spans="1:8" x14ac:dyDescent="0.3">
      <c r="A124">
        <v>4002</v>
      </c>
      <c r="B124" t="s">
        <v>160</v>
      </c>
      <c r="C124">
        <v>76</v>
      </c>
      <c r="D124" t="s">
        <v>290</v>
      </c>
      <c r="E124" t="s">
        <v>1377</v>
      </c>
      <c r="F124">
        <v>4.4079603970000001</v>
      </c>
      <c r="G124">
        <v>-75.899870739999997</v>
      </c>
      <c r="H124" t="str">
        <f>Tabla9[[#This Row],[Latitud]]&amp;Tabla9[[#This Row],[Longitud]]</f>
        <v>4.407960397-75.89987074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4"/>
  <sheetViews>
    <sheetView zoomScale="85" zoomScaleNormal="85" workbookViewId="0">
      <selection activeCell="F4" sqref="F4"/>
    </sheetView>
  </sheetViews>
  <sheetFormatPr defaultColWidth="11.5546875" defaultRowHeight="14.4" x14ac:dyDescent="0.3"/>
  <cols>
    <col min="1" max="1" width="9.6640625" bestFit="1" customWidth="1"/>
    <col min="2" max="2" width="17" bestFit="1" customWidth="1"/>
    <col min="3" max="3" width="19.33203125" bestFit="1" customWidth="1"/>
    <col min="4" max="4" width="57.6640625" bestFit="1" customWidth="1"/>
    <col min="5" max="5" width="80.88671875" bestFit="1" customWidth="1"/>
    <col min="6" max="6" width="12" bestFit="1" customWidth="1"/>
    <col min="7" max="7" width="11.6640625" bestFit="1" customWidth="1"/>
    <col min="8" max="8" width="29" bestFit="1" customWidth="1"/>
  </cols>
  <sheetData>
    <row r="1" spans="1:8" x14ac:dyDescent="0.3">
      <c r="A1" t="s">
        <v>1025</v>
      </c>
      <c r="B1" t="s">
        <v>3</v>
      </c>
      <c r="C1" t="s">
        <v>1026</v>
      </c>
      <c r="D1" t="s">
        <v>8</v>
      </c>
      <c r="E1" t="s">
        <v>12</v>
      </c>
      <c r="F1" t="s">
        <v>96</v>
      </c>
      <c r="G1" t="s">
        <v>97</v>
      </c>
      <c r="H1" t="s">
        <v>1027</v>
      </c>
    </row>
    <row r="2" spans="1:8" x14ac:dyDescent="0.3">
      <c r="A2">
        <v>2501</v>
      </c>
      <c r="B2" s="1" t="s">
        <v>100</v>
      </c>
      <c r="C2">
        <v>52</v>
      </c>
      <c r="D2" s="1" t="s">
        <v>104</v>
      </c>
      <c r="E2" s="1" t="s">
        <v>108</v>
      </c>
      <c r="F2">
        <v>1087284102</v>
      </c>
      <c r="G2">
        <v>-774086552</v>
      </c>
      <c r="H2" s="1" t="s">
        <v>901</v>
      </c>
    </row>
    <row r="3" spans="1:8" x14ac:dyDescent="0.3">
      <c r="A3">
        <v>2502</v>
      </c>
      <c r="B3" s="1" t="s">
        <v>100</v>
      </c>
      <c r="C3">
        <v>52</v>
      </c>
      <c r="D3" s="1" t="s">
        <v>114</v>
      </c>
      <c r="E3" s="1" t="s">
        <v>116</v>
      </c>
      <c r="F3">
        <v>1282159377</v>
      </c>
      <c r="G3">
        <v>-7726949651</v>
      </c>
      <c r="H3" s="1" t="s">
        <v>902</v>
      </c>
    </row>
    <row r="4" spans="1:8" x14ac:dyDescent="0.3">
      <c r="A4">
        <v>2502</v>
      </c>
      <c r="B4" s="1" t="s">
        <v>100</v>
      </c>
      <c r="C4">
        <v>52</v>
      </c>
      <c r="D4" s="1" t="s">
        <v>114</v>
      </c>
      <c r="E4" s="1" t="s">
        <v>119</v>
      </c>
      <c r="F4">
        <v>1425456082</v>
      </c>
      <c r="G4">
        <v>-7728445244</v>
      </c>
      <c r="H4" s="1" t="s">
        <v>903</v>
      </c>
    </row>
    <row r="5" spans="1:8" x14ac:dyDescent="0.3">
      <c r="A5">
        <v>4504</v>
      </c>
      <c r="B5" s="1" t="s">
        <v>122</v>
      </c>
      <c r="C5">
        <v>41</v>
      </c>
      <c r="D5" s="1" t="s">
        <v>125</v>
      </c>
      <c r="E5" s="1" t="s">
        <v>129</v>
      </c>
      <c r="F5">
        <v>2142914046</v>
      </c>
      <c r="G5">
        <v>-7570059274</v>
      </c>
      <c r="H5" s="1" t="s">
        <v>904</v>
      </c>
    </row>
    <row r="6" spans="1:8" x14ac:dyDescent="0.3">
      <c r="A6">
        <v>2504</v>
      </c>
      <c r="B6" s="1" t="s">
        <v>131</v>
      </c>
      <c r="C6">
        <v>19</v>
      </c>
      <c r="D6" s="1" t="s">
        <v>134</v>
      </c>
      <c r="E6" s="1" t="s">
        <v>136</v>
      </c>
      <c r="F6">
        <v>2701690113</v>
      </c>
      <c r="G6">
        <v>-7653681132</v>
      </c>
      <c r="H6" s="1" t="s">
        <v>905</v>
      </c>
    </row>
    <row r="7" spans="1:8" x14ac:dyDescent="0.3">
      <c r="A7">
        <v>4505</v>
      </c>
      <c r="B7" s="1" t="s">
        <v>122</v>
      </c>
      <c r="C7">
        <v>41</v>
      </c>
      <c r="D7" s="1" t="s">
        <v>139</v>
      </c>
      <c r="E7" s="1" t="s">
        <v>140</v>
      </c>
      <c r="F7">
        <v>2785583797</v>
      </c>
      <c r="G7">
        <v>-7530193609</v>
      </c>
      <c r="H7" s="1" t="s">
        <v>906</v>
      </c>
    </row>
    <row r="8" spans="1:8" x14ac:dyDescent="0.3">
      <c r="A8">
        <v>4506</v>
      </c>
      <c r="B8" s="1" t="s">
        <v>122</v>
      </c>
      <c r="C8">
        <v>41</v>
      </c>
      <c r="D8" s="1" t="s">
        <v>145</v>
      </c>
      <c r="E8" s="1" t="s">
        <v>149</v>
      </c>
      <c r="F8">
        <v>297779795</v>
      </c>
      <c r="G8">
        <v>-7530722632</v>
      </c>
      <c r="H8" s="1" t="s">
        <v>907</v>
      </c>
    </row>
    <row r="9" spans="1:8" x14ac:dyDescent="0.3">
      <c r="A9">
        <v>2504</v>
      </c>
      <c r="B9" s="1" t="s">
        <v>131</v>
      </c>
      <c r="C9">
        <v>19</v>
      </c>
      <c r="D9" s="1" t="s">
        <v>134</v>
      </c>
      <c r="E9" s="1" t="s">
        <v>152</v>
      </c>
      <c r="F9">
        <v>3151233082</v>
      </c>
      <c r="G9">
        <v>-7646003183</v>
      </c>
      <c r="H9" s="1" t="s">
        <v>908</v>
      </c>
    </row>
    <row r="10" spans="1:8" x14ac:dyDescent="0.3">
      <c r="A10">
        <v>4506</v>
      </c>
      <c r="B10" s="1" t="s">
        <v>122</v>
      </c>
      <c r="C10">
        <v>41</v>
      </c>
      <c r="D10" s="1" t="s">
        <v>145</v>
      </c>
      <c r="E10" s="1" t="s">
        <v>157</v>
      </c>
      <c r="F10">
        <v>3393809788</v>
      </c>
      <c r="G10">
        <v>-7520373348</v>
      </c>
      <c r="H10" s="1" t="s">
        <v>909</v>
      </c>
    </row>
    <row r="11" spans="1:8" x14ac:dyDescent="0.3">
      <c r="A11">
        <v>2505</v>
      </c>
      <c r="B11" s="1" t="s">
        <v>160</v>
      </c>
      <c r="C11">
        <v>76</v>
      </c>
      <c r="D11" s="1" t="s">
        <v>162</v>
      </c>
      <c r="E11" s="1" t="s">
        <v>163</v>
      </c>
      <c r="F11">
        <v>3500722199</v>
      </c>
      <c r="G11">
        <v>-7644302716</v>
      </c>
      <c r="H11" s="1" t="s">
        <v>910</v>
      </c>
    </row>
    <row r="12" spans="1:8" x14ac:dyDescent="0.3">
      <c r="A12">
        <v>2505</v>
      </c>
      <c r="B12" s="1" t="s">
        <v>160</v>
      </c>
      <c r="C12">
        <v>76</v>
      </c>
      <c r="D12" s="1" t="s">
        <v>162</v>
      </c>
      <c r="E12" s="1" t="s">
        <v>166</v>
      </c>
      <c r="F12">
        <v>3523539983</v>
      </c>
      <c r="G12">
        <v>-7634316373</v>
      </c>
      <c r="H12" s="1" t="s">
        <v>911</v>
      </c>
    </row>
    <row r="13" spans="1:8" x14ac:dyDescent="0.3">
      <c r="A13">
        <v>2301</v>
      </c>
      <c r="B13" s="1" t="s">
        <v>160</v>
      </c>
      <c r="C13">
        <v>76</v>
      </c>
      <c r="D13" s="1" t="s">
        <v>169</v>
      </c>
      <c r="E13" s="1" t="s">
        <v>170</v>
      </c>
      <c r="F13">
        <v>3557383478</v>
      </c>
      <c r="G13">
        <v>-7646257073</v>
      </c>
      <c r="H13" s="1" t="s">
        <v>912</v>
      </c>
    </row>
    <row r="14" spans="1:8" x14ac:dyDescent="0.3">
      <c r="A14" t="s">
        <v>172</v>
      </c>
      <c r="B14" s="1" t="s">
        <v>160</v>
      </c>
      <c r="C14">
        <v>76</v>
      </c>
      <c r="D14" s="1" t="s">
        <v>174</v>
      </c>
      <c r="E14" s="1" t="s">
        <v>175</v>
      </c>
      <c r="F14">
        <v>3627598229</v>
      </c>
      <c r="G14">
        <v>-7645767029</v>
      </c>
      <c r="H14" s="1" t="s">
        <v>913</v>
      </c>
    </row>
    <row r="15" spans="1:8" x14ac:dyDescent="0.3">
      <c r="A15">
        <v>6509</v>
      </c>
      <c r="B15" s="1" t="s">
        <v>178</v>
      </c>
      <c r="C15">
        <v>50</v>
      </c>
      <c r="D15" s="1" t="s">
        <v>181</v>
      </c>
      <c r="E15" s="1" t="s">
        <v>185</v>
      </c>
      <c r="F15">
        <v>3633042757</v>
      </c>
      <c r="G15">
        <v>-7370640011</v>
      </c>
      <c r="H15" s="1" t="s">
        <v>914</v>
      </c>
    </row>
    <row r="16" spans="1:8" x14ac:dyDescent="0.3">
      <c r="A16" t="s">
        <v>188</v>
      </c>
      <c r="B16" s="1" t="s">
        <v>160</v>
      </c>
      <c r="C16">
        <v>76</v>
      </c>
      <c r="D16" s="1" t="s">
        <v>190</v>
      </c>
      <c r="E16" s="1" t="s">
        <v>191</v>
      </c>
      <c r="F16">
        <v>3643852209</v>
      </c>
      <c r="G16">
        <v>-7638115644</v>
      </c>
      <c r="H16" s="1" t="s">
        <v>915</v>
      </c>
    </row>
    <row r="17" spans="1:8" x14ac:dyDescent="0.3">
      <c r="A17">
        <v>2505</v>
      </c>
      <c r="B17" s="1" t="s">
        <v>160</v>
      </c>
      <c r="C17">
        <v>76</v>
      </c>
      <c r="D17" s="1" t="s">
        <v>162</v>
      </c>
      <c r="E17" s="1" t="s">
        <v>194</v>
      </c>
      <c r="F17">
        <v>3713096157</v>
      </c>
      <c r="G17">
        <v>-7631916131</v>
      </c>
      <c r="H17" s="1" t="s">
        <v>916</v>
      </c>
    </row>
    <row r="18" spans="1:8" x14ac:dyDescent="0.3">
      <c r="A18">
        <v>2301</v>
      </c>
      <c r="B18" s="1" t="s">
        <v>160</v>
      </c>
      <c r="C18">
        <v>76</v>
      </c>
      <c r="D18" s="1" t="s">
        <v>197</v>
      </c>
      <c r="E18" s="1" t="s">
        <v>198</v>
      </c>
      <c r="F18">
        <v>3759985933</v>
      </c>
      <c r="G18">
        <v>-764113863</v>
      </c>
      <c r="H18" s="1" t="s">
        <v>917</v>
      </c>
    </row>
    <row r="19" spans="1:8" x14ac:dyDescent="0.3">
      <c r="A19">
        <v>4001</v>
      </c>
      <c r="B19" s="1" t="s">
        <v>160</v>
      </c>
      <c r="C19">
        <v>76</v>
      </c>
      <c r="D19" s="1" t="s">
        <v>203</v>
      </c>
      <c r="E19" s="1" t="s">
        <v>205</v>
      </c>
      <c r="F19">
        <v>3762970321</v>
      </c>
      <c r="G19">
        <v>-766655706</v>
      </c>
      <c r="H19" s="1" t="s">
        <v>918</v>
      </c>
    </row>
    <row r="20" spans="1:8" x14ac:dyDescent="0.3">
      <c r="A20">
        <v>6509</v>
      </c>
      <c r="B20" s="1" t="s">
        <v>178</v>
      </c>
      <c r="C20">
        <v>50</v>
      </c>
      <c r="D20" s="1" t="s">
        <v>181</v>
      </c>
      <c r="E20" s="1" t="s">
        <v>210</v>
      </c>
      <c r="F20">
        <v>4026246301</v>
      </c>
      <c r="G20">
        <v>-73775205</v>
      </c>
      <c r="H20" s="1" t="s">
        <v>919</v>
      </c>
    </row>
    <row r="21" spans="1:8" x14ac:dyDescent="0.3">
      <c r="A21">
        <v>4007</v>
      </c>
      <c r="B21" s="1" t="s">
        <v>178</v>
      </c>
      <c r="C21">
        <v>50</v>
      </c>
      <c r="D21" s="1" t="s">
        <v>214</v>
      </c>
      <c r="E21" s="1" t="s">
        <v>217</v>
      </c>
      <c r="F21">
        <v>4056859962</v>
      </c>
      <c r="G21">
        <v>-7346398294</v>
      </c>
      <c r="H21" s="1" t="s">
        <v>920</v>
      </c>
    </row>
    <row r="22" spans="1:8" x14ac:dyDescent="0.3">
      <c r="A22">
        <v>4008</v>
      </c>
      <c r="B22" s="1" t="s">
        <v>178</v>
      </c>
      <c r="C22">
        <v>50</v>
      </c>
      <c r="D22" s="1" t="s">
        <v>226</v>
      </c>
      <c r="E22" s="1" t="s">
        <v>228</v>
      </c>
      <c r="F22">
        <v>4112654617</v>
      </c>
      <c r="G22">
        <v>-7283478884</v>
      </c>
      <c r="H22" s="1" t="s">
        <v>921</v>
      </c>
    </row>
    <row r="23" spans="1:8" x14ac:dyDescent="0.3">
      <c r="A23">
        <v>4507</v>
      </c>
      <c r="B23" s="1" t="s">
        <v>231</v>
      </c>
      <c r="C23">
        <v>73</v>
      </c>
      <c r="D23" s="1" t="s">
        <v>233</v>
      </c>
      <c r="E23" s="1" t="s">
        <v>234</v>
      </c>
      <c r="F23">
        <v>4192173107</v>
      </c>
      <c r="G23">
        <v>-748610865</v>
      </c>
      <c r="H23" s="1" t="s">
        <v>922</v>
      </c>
    </row>
    <row r="24" spans="1:8" x14ac:dyDescent="0.3">
      <c r="A24">
        <v>6510</v>
      </c>
      <c r="B24" s="1" t="s">
        <v>178</v>
      </c>
      <c r="C24">
        <v>50</v>
      </c>
      <c r="D24" s="1" t="s">
        <v>239</v>
      </c>
      <c r="E24" s="1" t="s">
        <v>242</v>
      </c>
      <c r="F24">
        <v>4194141805</v>
      </c>
      <c r="G24">
        <v>-7359667358</v>
      </c>
      <c r="H24" s="1" t="s">
        <v>923</v>
      </c>
    </row>
    <row r="25" spans="1:8" x14ac:dyDescent="0.3">
      <c r="A25">
        <v>4006</v>
      </c>
      <c r="B25" s="1" t="s">
        <v>178</v>
      </c>
      <c r="C25">
        <v>50</v>
      </c>
      <c r="D25" s="1" t="s">
        <v>247</v>
      </c>
      <c r="E25" s="1" t="s">
        <v>250</v>
      </c>
      <c r="F25">
        <v>4200062781</v>
      </c>
      <c r="G25">
        <v>-7372128811</v>
      </c>
      <c r="H25" s="1" t="s">
        <v>924</v>
      </c>
    </row>
    <row r="26" spans="1:8" x14ac:dyDescent="0.3">
      <c r="A26" t="s">
        <v>253</v>
      </c>
      <c r="B26" s="1" t="s">
        <v>231</v>
      </c>
      <c r="C26">
        <v>73</v>
      </c>
      <c r="D26" s="1" t="s">
        <v>256</v>
      </c>
      <c r="E26" s="1" t="s">
        <v>258</v>
      </c>
      <c r="F26">
        <v>4245525822</v>
      </c>
      <c r="G26">
        <v>-7488048437</v>
      </c>
      <c r="H26" s="1" t="s">
        <v>925</v>
      </c>
    </row>
    <row r="27" spans="1:8" x14ac:dyDescent="0.3">
      <c r="A27">
        <v>6510</v>
      </c>
      <c r="B27" s="1" t="s">
        <v>178</v>
      </c>
      <c r="C27">
        <v>50</v>
      </c>
      <c r="D27" s="1" t="s">
        <v>239</v>
      </c>
      <c r="E27" s="1" t="s">
        <v>261</v>
      </c>
      <c r="F27">
        <v>4261064058</v>
      </c>
      <c r="G27">
        <v>-7344817429</v>
      </c>
      <c r="H27" s="1" t="s">
        <v>926</v>
      </c>
    </row>
    <row r="28" spans="1:8" x14ac:dyDescent="0.3">
      <c r="A28">
        <v>4005</v>
      </c>
      <c r="B28" s="1" t="s">
        <v>264</v>
      </c>
      <c r="C28">
        <v>25</v>
      </c>
      <c r="D28" s="1" t="s">
        <v>267</v>
      </c>
      <c r="E28" s="1" t="s">
        <v>270</v>
      </c>
      <c r="F28">
        <v>4269378399</v>
      </c>
      <c r="G28">
        <v>-7450010709</v>
      </c>
      <c r="H28" s="1" t="s">
        <v>927</v>
      </c>
    </row>
    <row r="29" spans="1:8" x14ac:dyDescent="0.3">
      <c r="A29">
        <v>4006</v>
      </c>
      <c r="B29" s="1" t="s">
        <v>264</v>
      </c>
      <c r="C29">
        <v>25</v>
      </c>
      <c r="D29" s="1" t="s">
        <v>247</v>
      </c>
      <c r="E29" s="1" t="s">
        <v>275</v>
      </c>
      <c r="F29">
        <v>4279934064</v>
      </c>
      <c r="G29">
        <v>-7383476776</v>
      </c>
      <c r="H29" s="1" t="s">
        <v>928</v>
      </c>
    </row>
    <row r="30" spans="1:8" x14ac:dyDescent="0.3">
      <c r="A30">
        <v>4404</v>
      </c>
      <c r="B30" s="1" t="s">
        <v>231</v>
      </c>
      <c r="C30">
        <v>73</v>
      </c>
      <c r="D30" s="1" t="s">
        <v>279</v>
      </c>
      <c r="E30" s="1" t="s">
        <v>280</v>
      </c>
      <c r="F30">
        <v>4300428797</v>
      </c>
      <c r="G30">
        <v>-7505003291</v>
      </c>
      <c r="H30" s="1" t="s">
        <v>929</v>
      </c>
    </row>
    <row r="31" spans="1:8" x14ac:dyDescent="0.3">
      <c r="A31">
        <v>4008</v>
      </c>
      <c r="B31" s="1" t="s">
        <v>178</v>
      </c>
      <c r="C31">
        <v>50</v>
      </c>
      <c r="D31" s="1" t="s">
        <v>226</v>
      </c>
      <c r="E31" s="1" t="s">
        <v>285</v>
      </c>
      <c r="F31">
        <v>4351317469</v>
      </c>
      <c r="G31">
        <v>-721692533</v>
      </c>
      <c r="H31" s="1" t="s">
        <v>930</v>
      </c>
    </row>
    <row r="32" spans="1:8" x14ac:dyDescent="0.3">
      <c r="A32">
        <v>4002</v>
      </c>
      <c r="B32" s="1" t="s">
        <v>160</v>
      </c>
      <c r="C32">
        <v>76</v>
      </c>
      <c r="D32" s="1" t="s">
        <v>290</v>
      </c>
      <c r="E32" s="1" t="s">
        <v>294</v>
      </c>
      <c r="F32">
        <v>4407960397</v>
      </c>
      <c r="G32">
        <v>-7589987074</v>
      </c>
      <c r="H32" s="1" t="s">
        <v>931</v>
      </c>
    </row>
    <row r="33" spans="1:8" x14ac:dyDescent="0.3">
      <c r="A33">
        <v>4305</v>
      </c>
      <c r="B33" s="1" t="s">
        <v>231</v>
      </c>
      <c r="C33">
        <v>73</v>
      </c>
      <c r="D33" s="1" t="s">
        <v>299</v>
      </c>
      <c r="E33" s="1" t="s">
        <v>303</v>
      </c>
      <c r="F33">
        <v>4507598856</v>
      </c>
      <c r="G33">
        <v>-7499163244</v>
      </c>
      <c r="H33" s="1" t="s">
        <v>932</v>
      </c>
    </row>
    <row r="34" spans="1:8" x14ac:dyDescent="0.3">
      <c r="A34">
        <v>4508</v>
      </c>
      <c r="B34" s="1" t="s">
        <v>264</v>
      </c>
      <c r="C34">
        <v>25</v>
      </c>
      <c r="D34" s="1" t="s">
        <v>308</v>
      </c>
      <c r="E34" s="1" t="s">
        <v>310</v>
      </c>
      <c r="F34">
        <v>4528736858</v>
      </c>
      <c r="G34">
        <v>-7478904893</v>
      </c>
      <c r="H34" s="1" t="s">
        <v>933</v>
      </c>
    </row>
    <row r="35" spans="1:8" x14ac:dyDescent="0.3">
      <c r="A35">
        <v>4005</v>
      </c>
      <c r="B35" s="1" t="s">
        <v>264</v>
      </c>
      <c r="C35">
        <v>25</v>
      </c>
      <c r="D35" s="1" t="s">
        <v>267</v>
      </c>
      <c r="E35" s="1" t="s">
        <v>314</v>
      </c>
      <c r="F35">
        <v>4537533598</v>
      </c>
      <c r="G35">
        <v>-7427182138</v>
      </c>
      <c r="H35" s="1" t="s">
        <v>934</v>
      </c>
    </row>
    <row r="36" spans="1:8" x14ac:dyDescent="0.3">
      <c r="A36">
        <v>4702</v>
      </c>
      <c r="B36" s="1" t="s">
        <v>264</v>
      </c>
      <c r="C36">
        <v>25</v>
      </c>
      <c r="D36" s="1" t="s">
        <v>318</v>
      </c>
      <c r="E36" s="1" t="s">
        <v>320</v>
      </c>
      <c r="F36">
        <v>4593993102</v>
      </c>
      <c r="G36">
        <v>-7448647417</v>
      </c>
      <c r="H36" s="1" t="s">
        <v>935</v>
      </c>
    </row>
    <row r="37" spans="1:8" x14ac:dyDescent="0.3">
      <c r="A37">
        <v>5009</v>
      </c>
      <c r="B37" s="1" t="s">
        <v>264</v>
      </c>
      <c r="C37">
        <v>25</v>
      </c>
      <c r="D37" s="1" t="s">
        <v>325</v>
      </c>
      <c r="E37" s="1" t="s">
        <v>328</v>
      </c>
      <c r="F37">
        <v>4663724514</v>
      </c>
      <c r="G37">
        <v>-7401057918</v>
      </c>
      <c r="H37" s="1" t="s">
        <v>936</v>
      </c>
    </row>
    <row r="38" spans="1:8" x14ac:dyDescent="0.3">
      <c r="A38">
        <v>6511</v>
      </c>
      <c r="B38" s="1" t="s">
        <v>331</v>
      </c>
      <c r="C38">
        <v>85</v>
      </c>
      <c r="D38" s="1" t="s">
        <v>332</v>
      </c>
      <c r="E38" s="1" t="s">
        <v>333</v>
      </c>
      <c r="F38">
        <v>4678585529</v>
      </c>
      <c r="G38">
        <v>-729437707</v>
      </c>
      <c r="H38" s="1" t="s">
        <v>937</v>
      </c>
    </row>
    <row r="39" spans="1:8" x14ac:dyDescent="0.3">
      <c r="A39">
        <v>2901</v>
      </c>
      <c r="B39" s="1" t="s">
        <v>336</v>
      </c>
      <c r="C39">
        <v>63</v>
      </c>
      <c r="D39" s="1" t="s">
        <v>338</v>
      </c>
      <c r="E39" s="1" t="s">
        <v>341</v>
      </c>
      <c r="F39">
        <v>4698355839</v>
      </c>
      <c r="G39">
        <v>-7560610872</v>
      </c>
      <c r="H39" s="1" t="s">
        <v>938</v>
      </c>
    </row>
    <row r="40" spans="1:8" x14ac:dyDescent="0.3">
      <c r="A40" t="s">
        <v>344</v>
      </c>
      <c r="B40" s="1" t="s">
        <v>264</v>
      </c>
      <c r="C40">
        <v>25</v>
      </c>
      <c r="D40" s="1" t="s">
        <v>347</v>
      </c>
      <c r="E40" s="1" t="s">
        <v>351</v>
      </c>
      <c r="F40">
        <v>4698590601</v>
      </c>
      <c r="G40">
        <v>-7417942941</v>
      </c>
      <c r="H40" s="1" t="s">
        <v>939</v>
      </c>
    </row>
    <row r="41" spans="1:8" x14ac:dyDescent="0.3">
      <c r="A41" t="s">
        <v>344</v>
      </c>
      <c r="B41" s="1" t="s">
        <v>264</v>
      </c>
      <c r="C41">
        <v>25</v>
      </c>
      <c r="D41" s="1" t="s">
        <v>347</v>
      </c>
      <c r="E41" s="1" t="s">
        <v>356</v>
      </c>
      <c r="F41">
        <v>4748678791</v>
      </c>
      <c r="G41">
        <v>-7429116513</v>
      </c>
      <c r="H41" s="1" t="s">
        <v>940</v>
      </c>
    </row>
    <row r="42" spans="1:8" x14ac:dyDescent="0.3">
      <c r="A42">
        <v>5008</v>
      </c>
      <c r="B42" s="1" t="s">
        <v>264</v>
      </c>
      <c r="C42">
        <v>25</v>
      </c>
      <c r="D42" s="1" t="s">
        <v>361</v>
      </c>
      <c r="E42" s="1" t="s">
        <v>364</v>
      </c>
      <c r="F42">
        <v>4780359837</v>
      </c>
      <c r="G42">
        <v>-7418504777</v>
      </c>
      <c r="H42" s="1" t="s">
        <v>941</v>
      </c>
    </row>
    <row r="43" spans="1:8" x14ac:dyDescent="0.3">
      <c r="A43">
        <v>2506</v>
      </c>
      <c r="B43" s="1" t="s">
        <v>367</v>
      </c>
      <c r="C43">
        <v>66</v>
      </c>
      <c r="D43" s="1" t="s">
        <v>370</v>
      </c>
      <c r="E43" s="1" t="s">
        <v>374</v>
      </c>
      <c r="F43">
        <v>4793408209</v>
      </c>
      <c r="G43">
        <v>-7585996286</v>
      </c>
      <c r="H43" s="1" t="s">
        <v>942</v>
      </c>
    </row>
    <row r="44" spans="1:8" x14ac:dyDescent="0.3">
      <c r="A44">
        <v>5009</v>
      </c>
      <c r="B44" s="1" t="s">
        <v>264</v>
      </c>
      <c r="C44">
        <v>25</v>
      </c>
      <c r="D44" s="1" t="s">
        <v>325</v>
      </c>
      <c r="E44" s="1" t="s">
        <v>378</v>
      </c>
      <c r="F44">
        <v>4809532136</v>
      </c>
      <c r="G44">
        <v>-7394553287</v>
      </c>
      <c r="H44" s="1" t="s">
        <v>943</v>
      </c>
    </row>
    <row r="45" spans="1:8" x14ac:dyDescent="0.3">
      <c r="A45">
        <v>5501</v>
      </c>
      <c r="B45" s="1" t="s">
        <v>264</v>
      </c>
      <c r="C45">
        <v>25</v>
      </c>
      <c r="D45" s="1" t="s">
        <v>383</v>
      </c>
      <c r="E45" s="1" t="s">
        <v>387</v>
      </c>
      <c r="F45">
        <v>4830120102</v>
      </c>
      <c r="G45">
        <v>-7403307343</v>
      </c>
      <c r="H45" s="1" t="s">
        <v>944</v>
      </c>
    </row>
    <row r="46" spans="1:8" x14ac:dyDescent="0.3">
      <c r="A46" t="s">
        <v>389</v>
      </c>
      <c r="B46" s="1" t="s">
        <v>264</v>
      </c>
      <c r="C46">
        <v>25</v>
      </c>
      <c r="D46" s="1" t="s">
        <v>391</v>
      </c>
      <c r="E46" s="1" t="s">
        <v>394</v>
      </c>
      <c r="F46">
        <v>4835449673</v>
      </c>
      <c r="G46">
        <v>-7402880975</v>
      </c>
      <c r="H46" s="1" t="s">
        <v>945</v>
      </c>
    </row>
    <row r="47" spans="1:8" x14ac:dyDescent="0.3">
      <c r="A47" t="s">
        <v>389</v>
      </c>
      <c r="B47" s="1" t="s">
        <v>264</v>
      </c>
      <c r="C47">
        <v>25</v>
      </c>
      <c r="D47" s="1" t="s">
        <v>391</v>
      </c>
      <c r="E47" s="1" t="s">
        <v>398</v>
      </c>
      <c r="F47">
        <v>4855379831</v>
      </c>
      <c r="G47">
        <v>-7403146987</v>
      </c>
      <c r="H47" s="1" t="s">
        <v>946</v>
      </c>
    </row>
    <row r="48" spans="1:8" x14ac:dyDescent="0.3">
      <c r="A48">
        <v>2902</v>
      </c>
      <c r="B48" s="1" t="s">
        <v>402</v>
      </c>
      <c r="C48">
        <v>17</v>
      </c>
      <c r="D48" s="1" t="s">
        <v>404</v>
      </c>
      <c r="E48" s="1" t="s">
        <v>405</v>
      </c>
      <c r="F48">
        <v>4939047486</v>
      </c>
      <c r="G48">
        <v>-7561660194</v>
      </c>
      <c r="H48" s="1" t="s">
        <v>947</v>
      </c>
    </row>
    <row r="49" spans="1:8" x14ac:dyDescent="0.3">
      <c r="A49" t="s">
        <v>408</v>
      </c>
      <c r="B49" s="1" t="s">
        <v>367</v>
      </c>
      <c r="C49">
        <v>66</v>
      </c>
      <c r="D49" s="1" t="s">
        <v>410</v>
      </c>
      <c r="E49" s="1" t="s">
        <v>411</v>
      </c>
      <c r="F49">
        <v>4950098818</v>
      </c>
      <c r="G49">
        <v>-7561868222</v>
      </c>
      <c r="H49" s="1" t="s">
        <v>948</v>
      </c>
    </row>
    <row r="50" spans="1:8" x14ac:dyDescent="0.3">
      <c r="A50">
        <v>2507</v>
      </c>
      <c r="B50" s="1" t="s">
        <v>402</v>
      </c>
      <c r="C50">
        <v>17</v>
      </c>
      <c r="D50" s="1" t="s">
        <v>416</v>
      </c>
      <c r="E50" s="1" t="s">
        <v>419</v>
      </c>
      <c r="F50">
        <v>4999048816</v>
      </c>
      <c r="G50">
        <v>-7585886931</v>
      </c>
      <c r="H50" s="1" t="s">
        <v>949</v>
      </c>
    </row>
    <row r="51" spans="1:8" x14ac:dyDescent="0.3">
      <c r="A51" t="s">
        <v>421</v>
      </c>
      <c r="B51" s="1" t="s">
        <v>402</v>
      </c>
      <c r="C51">
        <v>17</v>
      </c>
      <c r="D51" s="1" t="s">
        <v>423</v>
      </c>
      <c r="E51" s="1" t="s">
        <v>424</v>
      </c>
      <c r="F51">
        <v>5027053239</v>
      </c>
      <c r="G51">
        <v>-7558739122</v>
      </c>
      <c r="H51" s="1" t="s">
        <v>950</v>
      </c>
    </row>
    <row r="52" spans="1:8" x14ac:dyDescent="0.3">
      <c r="A52">
        <v>5501</v>
      </c>
      <c r="B52" s="1" t="s">
        <v>264</v>
      </c>
      <c r="C52">
        <v>25</v>
      </c>
      <c r="D52" s="1" t="s">
        <v>383</v>
      </c>
      <c r="E52" s="1" t="s">
        <v>432</v>
      </c>
      <c r="F52">
        <v>5031298851</v>
      </c>
      <c r="G52">
        <v>-738398406</v>
      </c>
      <c r="H52" s="1" t="s">
        <v>951</v>
      </c>
    </row>
    <row r="53" spans="1:8" x14ac:dyDescent="0.3">
      <c r="A53" t="s">
        <v>434</v>
      </c>
      <c r="B53" s="1" t="s">
        <v>402</v>
      </c>
      <c r="C53">
        <v>17</v>
      </c>
      <c r="D53" s="1" t="s">
        <v>436</v>
      </c>
      <c r="E53" s="1" t="s">
        <v>437</v>
      </c>
      <c r="F53">
        <v>5048648256</v>
      </c>
      <c r="G53">
        <v>-7559882027</v>
      </c>
      <c r="H53" s="1" t="s">
        <v>952</v>
      </c>
    </row>
    <row r="54" spans="1:8" x14ac:dyDescent="0.3">
      <c r="A54">
        <v>5008</v>
      </c>
      <c r="B54" s="1" t="s">
        <v>264</v>
      </c>
      <c r="C54">
        <v>25</v>
      </c>
      <c r="D54" s="1" t="s">
        <v>361</v>
      </c>
      <c r="E54" s="1" t="s">
        <v>441</v>
      </c>
      <c r="F54">
        <v>5065469603</v>
      </c>
      <c r="G54">
        <v>-7441429469</v>
      </c>
      <c r="H54" s="1" t="s">
        <v>953</v>
      </c>
    </row>
    <row r="55" spans="1:8" x14ac:dyDescent="0.3">
      <c r="A55">
        <v>5607</v>
      </c>
      <c r="B55" s="1" t="s">
        <v>264</v>
      </c>
      <c r="C55">
        <v>25</v>
      </c>
      <c r="D55" s="1" t="s">
        <v>446</v>
      </c>
      <c r="E55" s="1" t="s">
        <v>449</v>
      </c>
      <c r="F55">
        <v>5077262984</v>
      </c>
      <c r="G55">
        <v>-73553428</v>
      </c>
      <c r="H55" s="1" t="s">
        <v>954</v>
      </c>
    </row>
    <row r="56" spans="1:8" x14ac:dyDescent="0.3">
      <c r="A56">
        <v>4509</v>
      </c>
      <c r="B56" s="1" t="s">
        <v>264</v>
      </c>
      <c r="C56">
        <v>25</v>
      </c>
      <c r="D56" s="1" t="s">
        <v>452</v>
      </c>
      <c r="E56" s="1" t="s">
        <v>453</v>
      </c>
      <c r="F56">
        <v>509244884</v>
      </c>
      <c r="G56">
        <v>-7470381554</v>
      </c>
      <c r="H56" s="1" t="s">
        <v>955</v>
      </c>
    </row>
    <row r="57" spans="1:8" x14ac:dyDescent="0.3">
      <c r="A57" t="s">
        <v>389</v>
      </c>
      <c r="B57" s="1" t="s">
        <v>264</v>
      </c>
      <c r="C57">
        <v>25</v>
      </c>
      <c r="D57" s="1" t="s">
        <v>391</v>
      </c>
      <c r="E57" s="1" t="s">
        <v>458</v>
      </c>
      <c r="F57">
        <v>5104394194</v>
      </c>
      <c r="G57">
        <v>-7391282774</v>
      </c>
      <c r="H57" s="1" t="s">
        <v>956</v>
      </c>
    </row>
    <row r="58" spans="1:8" x14ac:dyDescent="0.3">
      <c r="A58">
        <v>5007</v>
      </c>
      <c r="B58" s="1" t="s">
        <v>231</v>
      </c>
      <c r="C58">
        <v>73</v>
      </c>
      <c r="D58" s="1" t="s">
        <v>462</v>
      </c>
      <c r="E58" s="1" t="s">
        <v>463</v>
      </c>
      <c r="F58">
        <v>5201507469</v>
      </c>
      <c r="G58">
        <v>-7482034451</v>
      </c>
      <c r="H58" s="1" t="s">
        <v>957</v>
      </c>
    </row>
    <row r="59" spans="1:8" x14ac:dyDescent="0.3">
      <c r="A59">
        <v>5501</v>
      </c>
      <c r="B59" s="1" t="s">
        <v>264</v>
      </c>
      <c r="C59">
        <v>25</v>
      </c>
      <c r="D59" s="1" t="s">
        <v>467</v>
      </c>
      <c r="E59" s="1" t="s">
        <v>468</v>
      </c>
      <c r="F59">
        <v>529046083</v>
      </c>
      <c r="G59">
        <v>-7358351918</v>
      </c>
      <c r="H59" s="1" t="s">
        <v>958</v>
      </c>
    </row>
    <row r="60" spans="1:8" x14ac:dyDescent="0.3">
      <c r="A60">
        <v>2508</v>
      </c>
      <c r="B60" s="1" t="s">
        <v>402</v>
      </c>
      <c r="C60">
        <v>17</v>
      </c>
      <c r="D60" s="1" t="s">
        <v>472</v>
      </c>
      <c r="E60" s="1" t="s">
        <v>474</v>
      </c>
      <c r="F60">
        <v>5391597876</v>
      </c>
      <c r="G60">
        <v>-7559999513</v>
      </c>
      <c r="H60" s="1" t="s">
        <v>959</v>
      </c>
    </row>
    <row r="61" spans="1:8" x14ac:dyDescent="0.3">
      <c r="A61" t="s">
        <v>477</v>
      </c>
      <c r="B61" s="1" t="s">
        <v>264</v>
      </c>
      <c r="C61">
        <v>25</v>
      </c>
      <c r="D61" s="1" t="s">
        <v>480</v>
      </c>
      <c r="E61" s="1" t="s">
        <v>484</v>
      </c>
      <c r="F61">
        <v>5497131704</v>
      </c>
      <c r="G61">
        <v>-7461372959</v>
      </c>
      <c r="H61" s="1" t="s">
        <v>960</v>
      </c>
    </row>
    <row r="62" spans="1:8" x14ac:dyDescent="0.3">
      <c r="A62">
        <v>5502</v>
      </c>
      <c r="B62" s="1" t="s">
        <v>486</v>
      </c>
      <c r="C62">
        <v>15</v>
      </c>
      <c r="D62" s="1" t="s">
        <v>488</v>
      </c>
      <c r="E62" s="1" t="s">
        <v>490</v>
      </c>
      <c r="F62">
        <v>56568966</v>
      </c>
      <c r="G62">
        <v>-7327843908</v>
      </c>
      <c r="H62" s="1" t="s">
        <v>961</v>
      </c>
    </row>
    <row r="63" spans="1:8" x14ac:dyDescent="0.3">
      <c r="A63" t="s">
        <v>492</v>
      </c>
      <c r="B63" s="1" t="s">
        <v>486</v>
      </c>
      <c r="C63">
        <v>15</v>
      </c>
      <c r="D63" s="1" t="s">
        <v>494</v>
      </c>
      <c r="E63" s="1" t="s">
        <v>495</v>
      </c>
      <c r="F63">
        <v>5727864796</v>
      </c>
      <c r="G63">
        <v>-7374466588</v>
      </c>
      <c r="H63" s="1" t="s">
        <v>962</v>
      </c>
    </row>
    <row r="64" spans="1:8" x14ac:dyDescent="0.3">
      <c r="A64" t="s">
        <v>498</v>
      </c>
      <c r="B64" s="1" t="s">
        <v>499</v>
      </c>
      <c r="C64">
        <v>5</v>
      </c>
      <c r="D64" s="1" t="s">
        <v>502</v>
      </c>
      <c r="E64" s="1" t="s">
        <v>505</v>
      </c>
      <c r="F64">
        <v>5749465359</v>
      </c>
      <c r="G64">
        <v>-7562728596</v>
      </c>
      <c r="H64" s="1" t="s">
        <v>963</v>
      </c>
    </row>
    <row r="65" spans="1:8" x14ac:dyDescent="0.3">
      <c r="A65">
        <v>2509</v>
      </c>
      <c r="B65" s="1" t="s">
        <v>499</v>
      </c>
      <c r="C65">
        <v>5</v>
      </c>
      <c r="D65" s="1" t="s">
        <v>509</v>
      </c>
      <c r="E65" s="1" t="s">
        <v>510</v>
      </c>
      <c r="F65">
        <v>5968901178</v>
      </c>
      <c r="G65">
        <v>-7559407236</v>
      </c>
      <c r="H65" s="1" t="s">
        <v>964</v>
      </c>
    </row>
    <row r="66" spans="1:8" x14ac:dyDescent="0.3">
      <c r="A66">
        <v>6003</v>
      </c>
      <c r="B66" s="1" t="s">
        <v>499</v>
      </c>
      <c r="C66">
        <v>5</v>
      </c>
      <c r="D66" s="1" t="s">
        <v>515</v>
      </c>
      <c r="E66" s="1" t="s">
        <v>517</v>
      </c>
      <c r="F66">
        <v>6046953761</v>
      </c>
      <c r="G66">
        <v>-756598771</v>
      </c>
      <c r="H66" s="1" t="s">
        <v>965</v>
      </c>
    </row>
    <row r="67" spans="1:8" x14ac:dyDescent="0.3">
      <c r="A67">
        <v>6005</v>
      </c>
      <c r="B67" s="1" t="s">
        <v>499</v>
      </c>
      <c r="C67">
        <v>5</v>
      </c>
      <c r="D67" s="1" t="s">
        <v>521</v>
      </c>
      <c r="E67" s="1" t="s">
        <v>523</v>
      </c>
      <c r="F67">
        <v>6124607098</v>
      </c>
      <c r="G67">
        <v>-7524303963</v>
      </c>
      <c r="H67" s="1" t="s">
        <v>966</v>
      </c>
    </row>
    <row r="68" spans="1:8" x14ac:dyDescent="0.3">
      <c r="A68">
        <v>5601</v>
      </c>
      <c r="B68" s="1" t="s">
        <v>499</v>
      </c>
      <c r="C68">
        <v>5</v>
      </c>
      <c r="D68" s="1" t="s">
        <v>527</v>
      </c>
      <c r="E68" s="1" t="s">
        <v>529</v>
      </c>
      <c r="F68">
        <v>6150673018</v>
      </c>
      <c r="G68">
        <v>-7553125739</v>
      </c>
      <c r="H68" s="1" t="s">
        <v>967</v>
      </c>
    </row>
    <row r="69" spans="1:8" x14ac:dyDescent="0.3">
      <c r="A69" t="s">
        <v>531</v>
      </c>
      <c r="B69" s="1" t="s">
        <v>532</v>
      </c>
      <c r="C69">
        <v>68</v>
      </c>
      <c r="D69" s="1" t="s">
        <v>534</v>
      </c>
      <c r="E69" s="1" t="s">
        <v>535</v>
      </c>
      <c r="F69">
        <v>6178236419</v>
      </c>
      <c r="G69">
        <v>-7333328957</v>
      </c>
      <c r="H69" s="1" t="s">
        <v>968</v>
      </c>
    </row>
    <row r="70" spans="1:8" x14ac:dyDescent="0.3">
      <c r="A70">
        <v>4511</v>
      </c>
      <c r="B70" s="1" t="s">
        <v>532</v>
      </c>
      <c r="C70">
        <v>68</v>
      </c>
      <c r="D70" s="1" t="s">
        <v>540</v>
      </c>
      <c r="E70" s="1" t="s">
        <v>542</v>
      </c>
      <c r="F70">
        <v>6294713993</v>
      </c>
      <c r="G70">
        <v>-7445699184</v>
      </c>
      <c r="H70" s="1" t="s">
        <v>969</v>
      </c>
    </row>
    <row r="71" spans="1:8" x14ac:dyDescent="0.3">
      <c r="A71" t="s">
        <v>900</v>
      </c>
      <c r="B71" s="1" t="s">
        <v>499</v>
      </c>
      <c r="C71">
        <v>5</v>
      </c>
      <c r="D71" s="1" t="s">
        <v>547</v>
      </c>
      <c r="E71" s="1" t="s">
        <v>551</v>
      </c>
      <c r="F71">
        <v>629706501</v>
      </c>
      <c r="G71">
        <v>-7565404896</v>
      </c>
      <c r="H71" s="1" t="s">
        <v>970</v>
      </c>
    </row>
    <row r="72" spans="1:8" x14ac:dyDescent="0.3">
      <c r="A72" t="s">
        <v>900</v>
      </c>
      <c r="B72" s="1" t="s">
        <v>499</v>
      </c>
      <c r="C72">
        <v>5</v>
      </c>
      <c r="D72" s="1" t="s">
        <v>547</v>
      </c>
      <c r="E72" s="1" t="s">
        <v>554</v>
      </c>
      <c r="F72">
        <v>6326315113</v>
      </c>
      <c r="G72">
        <v>-7568860656</v>
      </c>
      <c r="H72" s="1" t="s">
        <v>971</v>
      </c>
    </row>
    <row r="73" spans="1:8" x14ac:dyDescent="0.3">
      <c r="A73">
        <v>6004</v>
      </c>
      <c r="B73" s="1" t="s">
        <v>499</v>
      </c>
      <c r="C73">
        <v>5</v>
      </c>
      <c r="D73" s="1" t="s">
        <v>558</v>
      </c>
      <c r="E73" s="1" t="s">
        <v>561</v>
      </c>
      <c r="F73">
        <v>6327897805</v>
      </c>
      <c r="G73">
        <v>-7551567505</v>
      </c>
      <c r="H73" s="1" t="s">
        <v>972</v>
      </c>
    </row>
    <row r="74" spans="1:8" x14ac:dyDescent="0.3">
      <c r="A74">
        <v>6206</v>
      </c>
      <c r="B74" s="1" t="s">
        <v>499</v>
      </c>
      <c r="C74">
        <v>5</v>
      </c>
      <c r="D74" s="1" t="s">
        <v>566</v>
      </c>
      <c r="E74" s="1" t="s">
        <v>568</v>
      </c>
      <c r="F74">
        <v>6496649662</v>
      </c>
      <c r="G74">
        <v>-7450132825</v>
      </c>
      <c r="H74" s="1" t="s">
        <v>973</v>
      </c>
    </row>
    <row r="75" spans="1:8" x14ac:dyDescent="0.3">
      <c r="A75">
        <v>6206</v>
      </c>
      <c r="B75" s="1" t="s">
        <v>499</v>
      </c>
      <c r="C75">
        <v>5</v>
      </c>
      <c r="D75" s="1" t="s">
        <v>573</v>
      </c>
      <c r="E75" s="1" t="s">
        <v>577</v>
      </c>
      <c r="F75">
        <v>6536330315</v>
      </c>
      <c r="G75">
        <v>-7507477738</v>
      </c>
      <c r="H75" s="1" t="s">
        <v>974</v>
      </c>
    </row>
    <row r="76" spans="1:8" x14ac:dyDescent="0.3">
      <c r="A76" t="s">
        <v>579</v>
      </c>
      <c r="B76" s="1" t="s">
        <v>532</v>
      </c>
      <c r="C76">
        <v>68</v>
      </c>
      <c r="D76" s="1" t="s">
        <v>581</v>
      </c>
      <c r="E76" s="1" t="s">
        <v>582</v>
      </c>
      <c r="F76">
        <v>6617696089</v>
      </c>
      <c r="G76">
        <v>-7308030867</v>
      </c>
      <c r="H76" s="1" t="s">
        <v>975</v>
      </c>
    </row>
    <row r="77" spans="1:8" x14ac:dyDescent="0.3">
      <c r="A77">
        <v>4511</v>
      </c>
      <c r="B77" s="1" t="s">
        <v>532</v>
      </c>
      <c r="C77">
        <v>68</v>
      </c>
      <c r="D77" s="1" t="s">
        <v>540</v>
      </c>
      <c r="E77" s="1" t="s">
        <v>586</v>
      </c>
      <c r="F77">
        <v>6645326476</v>
      </c>
      <c r="G77">
        <v>-7395246216</v>
      </c>
      <c r="H77" s="1" t="s">
        <v>976</v>
      </c>
    </row>
    <row r="78" spans="1:8" x14ac:dyDescent="0.3">
      <c r="A78" t="s">
        <v>579</v>
      </c>
      <c r="B78" s="1" t="s">
        <v>532</v>
      </c>
      <c r="C78">
        <v>68</v>
      </c>
      <c r="D78" s="1" t="s">
        <v>581</v>
      </c>
      <c r="E78" s="1" t="s">
        <v>589</v>
      </c>
      <c r="F78">
        <v>6825634367</v>
      </c>
      <c r="G78">
        <v>-7299948187</v>
      </c>
      <c r="H78" s="1" t="s">
        <v>977</v>
      </c>
    </row>
    <row r="79" spans="1:8" x14ac:dyDescent="0.3">
      <c r="A79">
        <v>6602</v>
      </c>
      <c r="B79" s="1" t="s">
        <v>532</v>
      </c>
      <c r="C79">
        <v>68</v>
      </c>
      <c r="D79" s="1" t="s">
        <v>594</v>
      </c>
      <c r="E79" s="1" t="s">
        <v>597</v>
      </c>
      <c r="F79">
        <v>7103127117</v>
      </c>
      <c r="G79">
        <v>-731886116</v>
      </c>
      <c r="H79" s="1" t="s">
        <v>978</v>
      </c>
    </row>
    <row r="80" spans="1:8" x14ac:dyDescent="0.3">
      <c r="A80">
        <v>6603</v>
      </c>
      <c r="B80" s="1" t="s">
        <v>532</v>
      </c>
      <c r="C80">
        <v>68</v>
      </c>
      <c r="D80" s="1" t="s">
        <v>602</v>
      </c>
      <c r="E80" s="1" t="s">
        <v>605</v>
      </c>
      <c r="F80">
        <v>7107993635</v>
      </c>
      <c r="G80">
        <v>-7296896371</v>
      </c>
      <c r="H80" s="1" t="s">
        <v>979</v>
      </c>
    </row>
    <row r="81" spans="1:8" x14ac:dyDescent="0.3">
      <c r="A81">
        <v>6602</v>
      </c>
      <c r="B81" s="1" t="s">
        <v>532</v>
      </c>
      <c r="C81">
        <v>68</v>
      </c>
      <c r="D81" s="1" t="s">
        <v>610</v>
      </c>
      <c r="E81" s="1" t="s">
        <v>614</v>
      </c>
      <c r="F81">
        <v>7118249043</v>
      </c>
      <c r="G81">
        <v>-7344054376</v>
      </c>
      <c r="H81" s="1" t="s">
        <v>980</v>
      </c>
    </row>
    <row r="82" spans="1:8" x14ac:dyDescent="0.3">
      <c r="A82" t="s">
        <v>616</v>
      </c>
      <c r="B82" s="1" t="s">
        <v>532</v>
      </c>
      <c r="C82">
        <v>68</v>
      </c>
      <c r="D82" s="1" t="s">
        <v>618</v>
      </c>
      <c r="E82" s="1" t="s">
        <v>619</v>
      </c>
      <c r="F82">
        <v>7243267526</v>
      </c>
      <c r="G82">
        <v>-7314940378</v>
      </c>
      <c r="H82" s="1" t="s">
        <v>981</v>
      </c>
    </row>
    <row r="83" spans="1:8" x14ac:dyDescent="0.3">
      <c r="A83">
        <v>6602</v>
      </c>
      <c r="B83" s="1" t="s">
        <v>532</v>
      </c>
      <c r="C83">
        <v>68</v>
      </c>
      <c r="D83" s="1" t="s">
        <v>610</v>
      </c>
      <c r="E83" s="1" t="s">
        <v>622</v>
      </c>
      <c r="F83">
        <v>7397175967</v>
      </c>
      <c r="G83">
        <v>-735465192</v>
      </c>
      <c r="H83" s="1" t="s">
        <v>982</v>
      </c>
    </row>
    <row r="84" spans="1:8" x14ac:dyDescent="0.3">
      <c r="A84">
        <v>5505</v>
      </c>
      <c r="B84" s="1" t="s">
        <v>625</v>
      </c>
      <c r="C84">
        <v>54</v>
      </c>
      <c r="D84" s="1" t="s">
        <v>628</v>
      </c>
      <c r="E84" s="1" t="s">
        <v>631</v>
      </c>
      <c r="F84">
        <v>772138208</v>
      </c>
      <c r="G84">
        <v>-7257131701</v>
      </c>
      <c r="H84" s="1" t="s">
        <v>983</v>
      </c>
    </row>
    <row r="85" spans="1:8" x14ac:dyDescent="0.3">
      <c r="A85">
        <v>7010</v>
      </c>
      <c r="B85" s="1" t="s">
        <v>625</v>
      </c>
      <c r="C85">
        <v>54</v>
      </c>
      <c r="D85" s="1" t="s">
        <v>635</v>
      </c>
      <c r="E85" s="1" t="s">
        <v>637</v>
      </c>
      <c r="F85">
        <v>7867456472</v>
      </c>
      <c r="G85">
        <v>-7248416464</v>
      </c>
      <c r="H85" s="1" t="s">
        <v>984</v>
      </c>
    </row>
    <row r="86" spans="1:8" x14ac:dyDescent="0.3">
      <c r="A86" t="s">
        <v>900</v>
      </c>
      <c r="B86" s="1" t="s">
        <v>625</v>
      </c>
      <c r="C86">
        <v>54</v>
      </c>
      <c r="D86" s="1" t="s">
        <v>640</v>
      </c>
      <c r="E86" s="1" t="s">
        <v>641</v>
      </c>
      <c r="F86">
        <v>791059804</v>
      </c>
      <c r="G86">
        <v>-7246945002</v>
      </c>
      <c r="H86" s="1" t="s">
        <v>985</v>
      </c>
    </row>
    <row r="87" spans="1:8" x14ac:dyDescent="0.3">
      <c r="A87">
        <v>2513</v>
      </c>
      <c r="B87" s="1" t="s">
        <v>644</v>
      </c>
      <c r="C87">
        <v>23</v>
      </c>
      <c r="D87" s="1" t="s">
        <v>647</v>
      </c>
      <c r="E87" s="1" t="s">
        <v>649</v>
      </c>
      <c r="F87">
        <v>8031280606</v>
      </c>
      <c r="G87">
        <v>-7530171963</v>
      </c>
      <c r="H87" s="1" t="s">
        <v>986</v>
      </c>
    </row>
    <row r="88" spans="1:8" x14ac:dyDescent="0.3">
      <c r="A88">
        <v>4514</v>
      </c>
      <c r="B88" s="1" t="s">
        <v>652</v>
      </c>
      <c r="C88">
        <v>20</v>
      </c>
      <c r="D88" s="1" t="s">
        <v>654</v>
      </c>
      <c r="E88" s="1" t="s">
        <v>655</v>
      </c>
      <c r="F88">
        <v>809234873</v>
      </c>
      <c r="G88">
        <v>-7356001492</v>
      </c>
      <c r="H88" s="1" t="s">
        <v>987</v>
      </c>
    </row>
    <row r="89" spans="1:8" x14ac:dyDescent="0.3">
      <c r="A89">
        <v>7007</v>
      </c>
      <c r="B89" s="1" t="s">
        <v>652</v>
      </c>
      <c r="C89">
        <v>20</v>
      </c>
      <c r="D89" s="1" t="s">
        <v>658</v>
      </c>
      <c r="E89" s="1" t="s">
        <v>659</v>
      </c>
      <c r="F89">
        <v>823123833</v>
      </c>
      <c r="G89">
        <v>-7349857234</v>
      </c>
      <c r="H89" s="1" t="s">
        <v>988</v>
      </c>
    </row>
    <row r="90" spans="1:8" x14ac:dyDescent="0.3">
      <c r="A90">
        <v>2513</v>
      </c>
      <c r="B90" s="1" t="s">
        <v>644</v>
      </c>
      <c r="C90">
        <v>23</v>
      </c>
      <c r="D90" s="1" t="s">
        <v>647</v>
      </c>
      <c r="E90" s="1" t="s">
        <v>662</v>
      </c>
      <c r="F90">
        <v>8301572194</v>
      </c>
      <c r="G90">
        <v>-7553009875</v>
      </c>
      <c r="H90" s="1" t="s">
        <v>989</v>
      </c>
    </row>
    <row r="91" spans="1:8" x14ac:dyDescent="0.3">
      <c r="A91">
        <v>7006</v>
      </c>
      <c r="B91" s="1" t="s">
        <v>652</v>
      </c>
      <c r="C91">
        <v>20</v>
      </c>
      <c r="D91" s="1" t="s">
        <v>665</v>
      </c>
      <c r="E91" s="1" t="s">
        <v>900</v>
      </c>
      <c r="F91">
        <v>8329119646</v>
      </c>
      <c r="G91">
        <v>-7369204914</v>
      </c>
      <c r="H91" s="1" t="s">
        <v>990</v>
      </c>
    </row>
    <row r="92" spans="1:8" x14ac:dyDescent="0.3">
      <c r="A92">
        <v>2513</v>
      </c>
      <c r="B92" s="1" t="s">
        <v>644</v>
      </c>
      <c r="C92">
        <v>23</v>
      </c>
      <c r="D92" s="1" t="s">
        <v>647</v>
      </c>
      <c r="E92" s="1" t="s">
        <v>670</v>
      </c>
      <c r="F92">
        <v>8630659425</v>
      </c>
      <c r="G92">
        <v>-7576376955</v>
      </c>
      <c r="H92" s="1" t="s">
        <v>991</v>
      </c>
    </row>
    <row r="93" spans="1:8" x14ac:dyDescent="0.3">
      <c r="A93">
        <v>3306</v>
      </c>
      <c r="B93" s="1" t="s">
        <v>644</v>
      </c>
      <c r="C93">
        <v>23</v>
      </c>
      <c r="D93" s="1" t="s">
        <v>674</v>
      </c>
      <c r="E93" s="1" t="s">
        <v>675</v>
      </c>
      <c r="F93">
        <v>8772659788</v>
      </c>
      <c r="G93">
        <v>-7574238315</v>
      </c>
      <c r="H93" s="1" t="s">
        <v>992</v>
      </c>
    </row>
    <row r="94" spans="1:8" x14ac:dyDescent="0.3">
      <c r="A94">
        <v>7401</v>
      </c>
      <c r="B94" s="1" t="s">
        <v>644</v>
      </c>
      <c r="C94">
        <v>23</v>
      </c>
      <c r="D94" s="1" t="s">
        <v>679</v>
      </c>
      <c r="E94" s="1" t="s">
        <v>682</v>
      </c>
      <c r="F94">
        <v>8819768367</v>
      </c>
      <c r="G94">
        <v>-7599889801</v>
      </c>
      <c r="H94" s="1" t="s">
        <v>993</v>
      </c>
    </row>
    <row r="95" spans="1:8" x14ac:dyDescent="0.3">
      <c r="A95">
        <v>2103</v>
      </c>
      <c r="B95" s="1" t="s">
        <v>644</v>
      </c>
      <c r="C95">
        <v>23</v>
      </c>
      <c r="D95" s="1" t="s">
        <v>687</v>
      </c>
      <c r="E95" s="1" t="s">
        <v>690</v>
      </c>
      <c r="F95">
        <v>8827783</v>
      </c>
      <c r="G95">
        <v>-75836761</v>
      </c>
      <c r="H95" s="1" t="s">
        <v>994</v>
      </c>
    </row>
    <row r="96" spans="1:8" x14ac:dyDescent="0.3">
      <c r="A96">
        <v>4515</v>
      </c>
      <c r="B96" s="1" t="s">
        <v>652</v>
      </c>
      <c r="C96">
        <v>20</v>
      </c>
      <c r="D96" s="1" t="s">
        <v>693</v>
      </c>
      <c r="E96" s="1" t="s">
        <v>694</v>
      </c>
      <c r="F96">
        <v>8852803854</v>
      </c>
      <c r="G96">
        <v>-7366972216</v>
      </c>
      <c r="H96" s="1" t="s">
        <v>995</v>
      </c>
    </row>
    <row r="97" spans="1:8" x14ac:dyDescent="0.3">
      <c r="A97">
        <v>2103</v>
      </c>
      <c r="B97" s="1" t="s">
        <v>644</v>
      </c>
      <c r="C97">
        <v>23</v>
      </c>
      <c r="D97" s="1" t="s">
        <v>697</v>
      </c>
      <c r="E97" s="1" t="s">
        <v>699</v>
      </c>
      <c r="F97">
        <v>9091425667</v>
      </c>
      <c r="G97">
        <v>-7581987948</v>
      </c>
      <c r="H97" s="1" t="s">
        <v>996</v>
      </c>
    </row>
    <row r="98" spans="1:8" x14ac:dyDescent="0.3">
      <c r="A98">
        <v>2515</v>
      </c>
      <c r="B98" s="1" t="s">
        <v>701</v>
      </c>
      <c r="C98">
        <v>70</v>
      </c>
      <c r="D98" s="1" t="s">
        <v>703</v>
      </c>
      <c r="E98" s="1" t="s">
        <v>704</v>
      </c>
      <c r="F98">
        <v>9318846937</v>
      </c>
      <c r="G98">
        <v>-7531995382</v>
      </c>
      <c r="H98" s="1" t="s">
        <v>997</v>
      </c>
    </row>
    <row r="99" spans="1:8" x14ac:dyDescent="0.3">
      <c r="A99" t="s">
        <v>706</v>
      </c>
      <c r="B99" s="1" t="s">
        <v>701</v>
      </c>
      <c r="C99">
        <v>70</v>
      </c>
      <c r="D99" s="1" t="s">
        <v>708</v>
      </c>
      <c r="E99" s="1" t="s">
        <v>709</v>
      </c>
      <c r="F99">
        <v>9430745196</v>
      </c>
      <c r="G99">
        <v>-7543594955</v>
      </c>
      <c r="H99" s="1" t="s">
        <v>998</v>
      </c>
    </row>
    <row r="100" spans="1:8" x14ac:dyDescent="0.3">
      <c r="A100">
        <v>4901</v>
      </c>
      <c r="B100" s="1" t="s">
        <v>652</v>
      </c>
      <c r="C100">
        <v>20</v>
      </c>
      <c r="D100" s="1" t="s">
        <v>713</v>
      </c>
      <c r="E100" s="1" t="s">
        <v>715</v>
      </c>
      <c r="F100">
        <v>9431032001</v>
      </c>
      <c r="G100">
        <v>-7347355215</v>
      </c>
      <c r="H100" s="1" t="s">
        <v>999</v>
      </c>
    </row>
    <row r="101" spans="1:8" x14ac:dyDescent="0.3">
      <c r="A101">
        <v>9004</v>
      </c>
      <c r="B101" s="1" t="s">
        <v>701</v>
      </c>
      <c r="C101">
        <v>70</v>
      </c>
      <c r="D101" s="1" t="s">
        <v>718</v>
      </c>
      <c r="E101" s="1" t="s">
        <v>719</v>
      </c>
      <c r="F101">
        <v>9465677</v>
      </c>
      <c r="G101">
        <v>-75606506</v>
      </c>
      <c r="H101" s="1" t="s">
        <v>1000</v>
      </c>
    </row>
    <row r="102" spans="1:8" x14ac:dyDescent="0.3">
      <c r="A102">
        <v>4516</v>
      </c>
      <c r="B102" s="1" t="s">
        <v>652</v>
      </c>
      <c r="C102">
        <v>20</v>
      </c>
      <c r="D102" s="1" t="s">
        <v>724</v>
      </c>
      <c r="E102" s="1" t="s">
        <v>727</v>
      </c>
      <c r="F102">
        <v>9638016517</v>
      </c>
      <c r="G102">
        <v>-7363939838</v>
      </c>
      <c r="H102" s="1" t="s">
        <v>1001</v>
      </c>
    </row>
    <row r="103" spans="1:8" x14ac:dyDescent="0.3">
      <c r="A103">
        <v>2515</v>
      </c>
      <c r="B103" s="1" t="s">
        <v>730</v>
      </c>
      <c r="C103">
        <v>13</v>
      </c>
      <c r="D103" s="1" t="s">
        <v>733</v>
      </c>
      <c r="E103" s="1" t="s">
        <v>736</v>
      </c>
      <c r="F103">
        <v>9681300323</v>
      </c>
      <c r="G103">
        <v>-7512542106</v>
      </c>
      <c r="H103" s="1" t="s">
        <v>1002</v>
      </c>
    </row>
    <row r="104" spans="1:8" x14ac:dyDescent="0.3">
      <c r="A104">
        <v>8002</v>
      </c>
      <c r="B104" s="1" t="s">
        <v>739</v>
      </c>
      <c r="C104">
        <v>47</v>
      </c>
      <c r="D104" s="1" t="s">
        <v>741</v>
      </c>
      <c r="E104" s="1" t="s">
        <v>742</v>
      </c>
      <c r="F104">
        <v>9791365729</v>
      </c>
      <c r="G104">
        <v>-7480894507</v>
      </c>
      <c r="H104" s="1" t="s">
        <v>1003</v>
      </c>
    </row>
    <row r="105" spans="1:8" x14ac:dyDescent="0.3">
      <c r="A105">
        <v>8002</v>
      </c>
      <c r="B105" s="1" t="s">
        <v>739</v>
      </c>
      <c r="C105">
        <v>47</v>
      </c>
      <c r="D105" s="1" t="s">
        <v>741</v>
      </c>
      <c r="E105" s="1" t="s">
        <v>745</v>
      </c>
      <c r="F105">
        <v>9831146645</v>
      </c>
      <c r="G105">
        <v>-742677508</v>
      </c>
      <c r="H105" s="1" t="s">
        <v>1004</v>
      </c>
    </row>
    <row r="106" spans="1:8" x14ac:dyDescent="0.3">
      <c r="A106">
        <v>9005</v>
      </c>
      <c r="B106" s="1" t="s">
        <v>701</v>
      </c>
      <c r="C106">
        <v>70</v>
      </c>
      <c r="D106" s="1" t="s">
        <v>748</v>
      </c>
      <c r="E106" s="1" t="s">
        <v>749</v>
      </c>
      <c r="F106">
        <v>9863519254</v>
      </c>
      <c r="G106">
        <v>-7539905269</v>
      </c>
      <c r="H106" s="1" t="s">
        <v>1005</v>
      </c>
    </row>
    <row r="107" spans="1:8" x14ac:dyDescent="0.3">
      <c r="A107">
        <v>4517</v>
      </c>
      <c r="B107" s="1" t="s">
        <v>652</v>
      </c>
      <c r="C107">
        <v>20</v>
      </c>
      <c r="D107" s="1" t="s">
        <v>753</v>
      </c>
      <c r="E107" s="1" t="s">
        <v>754</v>
      </c>
      <c r="F107">
        <v>100603631</v>
      </c>
      <c r="G107">
        <v>-7392382887</v>
      </c>
      <c r="H107" s="1" t="s">
        <v>1006</v>
      </c>
    </row>
    <row r="108" spans="1:8" x14ac:dyDescent="0.3">
      <c r="A108">
        <v>4901</v>
      </c>
      <c r="B108" s="1" t="s">
        <v>652</v>
      </c>
      <c r="C108">
        <v>20</v>
      </c>
      <c r="D108" s="1" t="s">
        <v>713</v>
      </c>
      <c r="E108" s="1" t="s">
        <v>757</v>
      </c>
      <c r="F108">
        <v>1012172583</v>
      </c>
      <c r="G108">
        <v>-7323863778</v>
      </c>
      <c r="H108" s="1" t="s">
        <v>1007</v>
      </c>
    </row>
    <row r="109" spans="1:8" x14ac:dyDescent="0.3">
      <c r="A109">
        <v>9005</v>
      </c>
      <c r="B109" s="1" t="s">
        <v>730</v>
      </c>
      <c r="C109">
        <v>13</v>
      </c>
      <c r="D109" s="1" t="s">
        <v>762</v>
      </c>
      <c r="E109" s="1" t="s">
        <v>764</v>
      </c>
      <c r="F109">
        <v>1013613313</v>
      </c>
      <c r="G109">
        <v>-7526428976</v>
      </c>
      <c r="H109" s="1" t="s">
        <v>1008</v>
      </c>
    </row>
    <row r="110" spans="1:8" x14ac:dyDescent="0.3">
      <c r="A110">
        <v>2515</v>
      </c>
      <c r="B110" s="1" t="s">
        <v>730</v>
      </c>
      <c r="C110">
        <v>13</v>
      </c>
      <c r="D110" s="1" t="s">
        <v>768</v>
      </c>
      <c r="E110" s="1" t="s">
        <v>769</v>
      </c>
      <c r="F110">
        <v>1020812679</v>
      </c>
      <c r="G110">
        <v>-7494499546</v>
      </c>
      <c r="H110" s="1" t="s">
        <v>1009</v>
      </c>
    </row>
    <row r="111" spans="1:8" x14ac:dyDescent="0.3">
      <c r="A111" t="s">
        <v>772</v>
      </c>
      <c r="B111" s="1" t="s">
        <v>730</v>
      </c>
      <c r="C111">
        <v>13</v>
      </c>
      <c r="D111" s="1" t="s">
        <v>774</v>
      </c>
      <c r="E111" s="1" t="s">
        <v>774</v>
      </c>
      <c r="F111">
        <v>1024342537</v>
      </c>
      <c r="G111">
        <v>-7544394476</v>
      </c>
      <c r="H111" s="1" t="s">
        <v>1010</v>
      </c>
    </row>
    <row r="112" spans="1:8" x14ac:dyDescent="0.3">
      <c r="A112">
        <v>8003</v>
      </c>
      <c r="B112" s="1" t="s">
        <v>652</v>
      </c>
      <c r="C112">
        <v>20</v>
      </c>
      <c r="D112" s="1" t="s">
        <v>777</v>
      </c>
      <c r="E112" s="1" t="s">
        <v>778</v>
      </c>
      <c r="F112">
        <v>102597059</v>
      </c>
      <c r="G112">
        <v>-7343086954</v>
      </c>
      <c r="H112" s="1" t="s">
        <v>1011</v>
      </c>
    </row>
    <row r="113" spans="1:8" x14ac:dyDescent="0.3">
      <c r="A113">
        <v>9005</v>
      </c>
      <c r="B113" s="1" t="s">
        <v>730</v>
      </c>
      <c r="C113">
        <v>13</v>
      </c>
      <c r="D113" s="1" t="s">
        <v>762</v>
      </c>
      <c r="E113" s="1" t="s">
        <v>781</v>
      </c>
      <c r="F113">
        <v>1035697545</v>
      </c>
      <c r="G113">
        <v>-7544341614</v>
      </c>
      <c r="H113" s="1" t="s">
        <v>1012</v>
      </c>
    </row>
    <row r="114" spans="1:8" x14ac:dyDescent="0.3">
      <c r="A114">
        <v>9006</v>
      </c>
      <c r="B114" s="1" t="s">
        <v>730</v>
      </c>
      <c r="C114">
        <v>13</v>
      </c>
      <c r="D114" s="1" t="s">
        <v>785</v>
      </c>
      <c r="E114" s="1" t="s">
        <v>786</v>
      </c>
      <c r="F114">
        <v>1054696941</v>
      </c>
      <c r="G114">
        <v>-7536516595</v>
      </c>
      <c r="H114" s="1" t="s">
        <v>1013</v>
      </c>
    </row>
    <row r="115" spans="1:8" x14ac:dyDescent="0.3">
      <c r="A115" t="s">
        <v>789</v>
      </c>
      <c r="B115" s="1" t="s">
        <v>730</v>
      </c>
      <c r="C115">
        <v>13</v>
      </c>
      <c r="D115" s="1" t="s">
        <v>792</v>
      </c>
      <c r="E115" s="1" t="s">
        <v>796</v>
      </c>
      <c r="F115">
        <v>1057453506</v>
      </c>
      <c r="G115">
        <v>-7545055922</v>
      </c>
      <c r="H115" s="1" t="s">
        <v>1014</v>
      </c>
    </row>
    <row r="116" spans="1:8" x14ac:dyDescent="0.3">
      <c r="A116">
        <v>4518</v>
      </c>
      <c r="B116" s="1" t="s">
        <v>739</v>
      </c>
      <c r="C116">
        <v>47</v>
      </c>
      <c r="D116" s="1" t="s">
        <v>799</v>
      </c>
      <c r="E116" s="1" t="s">
        <v>800</v>
      </c>
      <c r="F116">
        <v>1060894721</v>
      </c>
      <c r="G116">
        <v>-741684538</v>
      </c>
      <c r="H116" s="1" t="s">
        <v>1015</v>
      </c>
    </row>
    <row r="117" spans="1:8" x14ac:dyDescent="0.3">
      <c r="A117">
        <v>2516</v>
      </c>
      <c r="B117" s="1" t="s">
        <v>803</v>
      </c>
      <c r="C117">
        <v>8</v>
      </c>
      <c r="D117" s="1" t="s">
        <v>805</v>
      </c>
      <c r="E117" s="1" t="s">
        <v>806</v>
      </c>
      <c r="F117">
        <v>1079958164</v>
      </c>
      <c r="G117">
        <v>-7475900513</v>
      </c>
      <c r="H117" s="1" t="s">
        <v>1016</v>
      </c>
    </row>
    <row r="118" spans="1:8" x14ac:dyDescent="0.3">
      <c r="A118">
        <v>4902</v>
      </c>
      <c r="B118" s="1" t="s">
        <v>808</v>
      </c>
      <c r="C118">
        <v>44</v>
      </c>
      <c r="D118" s="1" t="s">
        <v>810</v>
      </c>
      <c r="E118" s="1" t="s">
        <v>811</v>
      </c>
      <c r="F118">
        <v>1080001593</v>
      </c>
      <c r="G118">
        <v>-7297554033</v>
      </c>
      <c r="H118" s="1" t="s">
        <v>1017</v>
      </c>
    </row>
    <row r="119" spans="1:8" x14ac:dyDescent="0.3">
      <c r="A119">
        <v>9006</v>
      </c>
      <c r="B119" s="1" t="s">
        <v>803</v>
      </c>
      <c r="C119">
        <v>8</v>
      </c>
      <c r="D119" s="1" t="s">
        <v>785</v>
      </c>
      <c r="E119" s="1" t="s">
        <v>817</v>
      </c>
      <c r="F119">
        <v>1083754487</v>
      </c>
      <c r="G119">
        <v>-749021277</v>
      </c>
      <c r="H119" s="1" t="s">
        <v>1018</v>
      </c>
    </row>
    <row r="120" spans="1:8" x14ac:dyDescent="0.3">
      <c r="A120" t="s">
        <v>789</v>
      </c>
      <c r="B120" s="1" t="s">
        <v>803</v>
      </c>
      <c r="C120">
        <v>8</v>
      </c>
      <c r="D120" s="1" t="s">
        <v>792</v>
      </c>
      <c r="E120" s="1" t="s">
        <v>821</v>
      </c>
      <c r="F120">
        <v>1096756325</v>
      </c>
      <c r="G120">
        <v>-7495610546</v>
      </c>
      <c r="H120" s="1" t="s">
        <v>1019</v>
      </c>
    </row>
    <row r="121" spans="1:8" x14ac:dyDescent="0.3">
      <c r="A121" t="s">
        <v>789</v>
      </c>
      <c r="B121" s="1" t="s">
        <v>803</v>
      </c>
      <c r="C121">
        <v>8</v>
      </c>
      <c r="D121" s="1" t="s">
        <v>792</v>
      </c>
      <c r="E121" s="1" t="s">
        <v>825</v>
      </c>
      <c r="F121">
        <v>1101269973</v>
      </c>
      <c r="G121">
        <v>-7488958809</v>
      </c>
      <c r="H121" s="1" t="s">
        <v>1020</v>
      </c>
    </row>
    <row r="122" spans="1:8" x14ac:dyDescent="0.3">
      <c r="A122">
        <v>9009</v>
      </c>
      <c r="B122" s="1" t="s">
        <v>808</v>
      </c>
      <c r="C122">
        <v>44</v>
      </c>
      <c r="D122" s="1" t="s">
        <v>830</v>
      </c>
      <c r="E122" s="1" t="s">
        <v>834</v>
      </c>
      <c r="F122">
        <v>1127621663</v>
      </c>
      <c r="G122">
        <v>-7312210778</v>
      </c>
      <c r="H122" s="1" t="s">
        <v>1021</v>
      </c>
    </row>
    <row r="123" spans="1:8" x14ac:dyDescent="0.3">
      <c r="A123">
        <v>9010</v>
      </c>
      <c r="B123" s="1" t="s">
        <v>808</v>
      </c>
      <c r="C123">
        <v>44</v>
      </c>
      <c r="D123" s="1" t="s">
        <v>838</v>
      </c>
      <c r="E123" s="1" t="s">
        <v>839</v>
      </c>
      <c r="F123">
        <v>1.13676031299999E+16</v>
      </c>
      <c r="G123">
        <v>-7215667267</v>
      </c>
      <c r="H123" s="1" t="s">
        <v>1022</v>
      </c>
    </row>
    <row r="124" spans="1:8" x14ac:dyDescent="0.3">
      <c r="A124">
        <v>9010</v>
      </c>
      <c r="B124" s="1" t="s">
        <v>808</v>
      </c>
      <c r="C124">
        <v>44</v>
      </c>
      <c r="D124" s="1" t="s">
        <v>838</v>
      </c>
      <c r="E124" s="1" t="s">
        <v>844</v>
      </c>
      <c r="F124">
        <v>1144487365</v>
      </c>
      <c r="G124">
        <v>-7254235206</v>
      </c>
      <c r="H124" s="1" t="s">
        <v>1023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2"/>
  <sheetViews>
    <sheetView workbookViewId="0">
      <selection activeCell="H3" sqref="H3"/>
    </sheetView>
  </sheetViews>
  <sheetFormatPr defaultColWidth="11.5546875" defaultRowHeight="14.4" x14ac:dyDescent="0.3"/>
  <cols>
    <col min="2" max="2" width="15.109375" customWidth="1"/>
    <col min="3" max="3" width="18.6640625" customWidth="1"/>
    <col min="4" max="4" width="23.109375" customWidth="1"/>
    <col min="5" max="5" width="21.6640625" customWidth="1"/>
    <col min="8" max="8" width="22" customWidth="1"/>
  </cols>
  <sheetData>
    <row r="1" spans="1:8" x14ac:dyDescent="0.3">
      <c r="A1" s="2" t="s">
        <v>2</v>
      </c>
      <c r="B1" s="2" t="s">
        <v>3</v>
      </c>
      <c r="C1" s="2" t="s">
        <v>4</v>
      </c>
      <c r="D1" s="2" t="s">
        <v>8</v>
      </c>
      <c r="E1" s="2" t="s">
        <v>12</v>
      </c>
      <c r="F1" s="2" t="s">
        <v>96</v>
      </c>
      <c r="G1" s="2" t="s">
        <v>97</v>
      </c>
      <c r="H1" s="2" t="s">
        <v>863</v>
      </c>
    </row>
    <row r="2" spans="1:8" x14ac:dyDescent="0.3">
      <c r="A2" s="2">
        <v>2501</v>
      </c>
      <c r="B2" s="2" t="s">
        <v>100</v>
      </c>
      <c r="C2" s="2">
        <v>52</v>
      </c>
      <c r="D2" s="2" t="s">
        <v>104</v>
      </c>
      <c r="E2" s="2" t="s">
        <v>108</v>
      </c>
      <c r="F2" s="2">
        <v>1087284102</v>
      </c>
      <c r="G2" s="2">
        <v>-774086552</v>
      </c>
      <c r="H2" t="str">
        <f>F2&amp;G2</f>
        <v>1087284102-774086552</v>
      </c>
    </row>
    <row r="3" spans="1:8" x14ac:dyDescent="0.3">
      <c r="A3" s="2">
        <v>2501</v>
      </c>
      <c r="B3" s="2" t="s">
        <v>100</v>
      </c>
      <c r="C3" s="2">
        <v>52</v>
      </c>
      <c r="D3" s="2" t="s">
        <v>104</v>
      </c>
      <c r="E3" s="2" t="s">
        <v>108</v>
      </c>
      <c r="F3" s="2">
        <v>1087284102</v>
      </c>
      <c r="G3" s="2">
        <v>-774086552</v>
      </c>
      <c r="H3" t="str">
        <f t="shared" ref="H3:H66" si="0">F3&amp;G3</f>
        <v>1087284102-774086552</v>
      </c>
    </row>
    <row r="4" spans="1:8" x14ac:dyDescent="0.3">
      <c r="A4" s="2">
        <v>2502</v>
      </c>
      <c r="B4" s="2" t="s">
        <v>100</v>
      </c>
      <c r="C4" s="2">
        <v>52</v>
      </c>
      <c r="D4" s="2" t="s">
        <v>114</v>
      </c>
      <c r="E4" s="2" t="s">
        <v>116</v>
      </c>
      <c r="F4" s="2">
        <v>1282159377</v>
      </c>
      <c r="G4" s="2">
        <v>-7726949651</v>
      </c>
      <c r="H4" t="str">
        <f t="shared" si="0"/>
        <v>1282159377-7726949651</v>
      </c>
    </row>
    <row r="5" spans="1:8" x14ac:dyDescent="0.3">
      <c r="A5" s="2">
        <v>2502</v>
      </c>
      <c r="B5" s="2" t="s">
        <v>100</v>
      </c>
      <c r="C5" s="2">
        <v>52</v>
      </c>
      <c r="D5" s="2" t="s">
        <v>114</v>
      </c>
      <c r="E5" s="2" t="s">
        <v>119</v>
      </c>
      <c r="F5" s="2">
        <v>1425456082</v>
      </c>
      <c r="G5" s="2">
        <v>-7728445244</v>
      </c>
      <c r="H5" t="str">
        <f t="shared" si="0"/>
        <v>1425456082-7728445244</v>
      </c>
    </row>
    <row r="6" spans="1:8" x14ac:dyDescent="0.3">
      <c r="A6" s="2">
        <v>4504</v>
      </c>
      <c r="B6" s="2" t="s">
        <v>122</v>
      </c>
      <c r="C6" s="2">
        <v>41</v>
      </c>
      <c r="D6" s="2" t="s">
        <v>125</v>
      </c>
      <c r="E6" s="2" t="s">
        <v>129</v>
      </c>
      <c r="F6" s="2">
        <v>2142914046</v>
      </c>
      <c r="G6" s="2">
        <v>-7570059274</v>
      </c>
      <c r="H6" t="str">
        <f t="shared" si="0"/>
        <v>2142914046-7570059274</v>
      </c>
    </row>
    <row r="7" spans="1:8" x14ac:dyDescent="0.3">
      <c r="A7" s="2">
        <v>2504</v>
      </c>
      <c r="B7" s="2" t="s">
        <v>131</v>
      </c>
      <c r="C7" s="2">
        <v>19</v>
      </c>
      <c r="D7" s="2" t="s">
        <v>134</v>
      </c>
      <c r="E7" s="2" t="s">
        <v>136</v>
      </c>
      <c r="F7" s="2">
        <v>2701690113</v>
      </c>
      <c r="G7" s="2">
        <v>-7653681132</v>
      </c>
      <c r="H7" t="str">
        <f t="shared" si="0"/>
        <v>2701690113-7653681132</v>
      </c>
    </row>
    <row r="8" spans="1:8" x14ac:dyDescent="0.3">
      <c r="A8" s="2">
        <v>4505</v>
      </c>
      <c r="B8" s="2" t="s">
        <v>122</v>
      </c>
      <c r="C8" s="2">
        <v>41</v>
      </c>
      <c r="D8" s="2" t="s">
        <v>139</v>
      </c>
      <c r="E8" s="2" t="s">
        <v>140</v>
      </c>
      <c r="F8" s="2">
        <v>2785583797</v>
      </c>
      <c r="G8" s="2">
        <v>-7530193609</v>
      </c>
      <c r="H8" t="str">
        <f t="shared" si="0"/>
        <v>2785583797-7530193609</v>
      </c>
    </row>
    <row r="9" spans="1:8" x14ac:dyDescent="0.3">
      <c r="A9" s="2">
        <v>4506</v>
      </c>
      <c r="B9" s="2" t="s">
        <v>122</v>
      </c>
      <c r="C9" s="2">
        <v>41</v>
      </c>
      <c r="D9" s="2" t="s">
        <v>145</v>
      </c>
      <c r="E9" s="2" t="s">
        <v>149</v>
      </c>
      <c r="F9" s="2">
        <v>297779795</v>
      </c>
      <c r="G9" s="2">
        <v>-7530722632</v>
      </c>
      <c r="H9" t="str">
        <f t="shared" si="0"/>
        <v>297779795-7530722632</v>
      </c>
    </row>
    <row r="10" spans="1:8" x14ac:dyDescent="0.3">
      <c r="A10" s="2">
        <v>2504</v>
      </c>
      <c r="B10" s="2" t="s">
        <v>131</v>
      </c>
      <c r="C10" s="2">
        <v>19</v>
      </c>
      <c r="D10" s="2" t="s">
        <v>134</v>
      </c>
      <c r="E10" s="2" t="s">
        <v>152</v>
      </c>
      <c r="F10" s="2">
        <v>3151233082</v>
      </c>
      <c r="G10" s="2">
        <v>-7646003183</v>
      </c>
      <c r="H10" t="str">
        <f t="shared" si="0"/>
        <v>3151233082-7646003183</v>
      </c>
    </row>
    <row r="11" spans="1:8" x14ac:dyDescent="0.3">
      <c r="A11" s="2">
        <v>4506</v>
      </c>
      <c r="B11" s="2" t="s">
        <v>122</v>
      </c>
      <c r="C11" s="2">
        <v>41</v>
      </c>
      <c r="D11" s="2" t="s">
        <v>145</v>
      </c>
      <c r="E11" s="2" t="s">
        <v>157</v>
      </c>
      <c r="F11" s="2">
        <v>3393809788</v>
      </c>
      <c r="G11" s="2">
        <v>-7520373348</v>
      </c>
      <c r="H11" t="str">
        <f t="shared" si="0"/>
        <v>3393809788-7520373348</v>
      </c>
    </row>
    <row r="12" spans="1:8" x14ac:dyDescent="0.3">
      <c r="A12" s="2">
        <v>4506</v>
      </c>
      <c r="B12" s="2" t="s">
        <v>122</v>
      </c>
      <c r="C12" s="2">
        <v>41</v>
      </c>
      <c r="D12" s="2" t="s">
        <v>145</v>
      </c>
      <c r="E12" s="2" t="s">
        <v>157</v>
      </c>
      <c r="F12" s="2">
        <v>3393809788</v>
      </c>
      <c r="G12" s="2">
        <v>-7520373348</v>
      </c>
      <c r="H12" t="str">
        <f t="shared" si="0"/>
        <v>3393809788-7520373348</v>
      </c>
    </row>
    <row r="13" spans="1:8" x14ac:dyDescent="0.3">
      <c r="A13" s="2">
        <v>2505</v>
      </c>
      <c r="B13" s="2" t="s">
        <v>160</v>
      </c>
      <c r="C13" s="2">
        <v>76</v>
      </c>
      <c r="D13" s="2" t="s">
        <v>162</v>
      </c>
      <c r="E13" s="2" t="s">
        <v>163</v>
      </c>
      <c r="F13" s="2">
        <v>3500722199</v>
      </c>
      <c r="G13" s="2">
        <v>-7644302716</v>
      </c>
      <c r="H13" t="str">
        <f t="shared" si="0"/>
        <v>3500722199-7644302716</v>
      </c>
    </row>
    <row r="14" spans="1:8" x14ac:dyDescent="0.3">
      <c r="A14" s="2">
        <v>2505</v>
      </c>
      <c r="B14" s="2" t="s">
        <v>160</v>
      </c>
      <c r="C14" s="2">
        <v>76</v>
      </c>
      <c r="D14" s="2" t="s">
        <v>162</v>
      </c>
      <c r="E14" s="2" t="s">
        <v>166</v>
      </c>
      <c r="F14" s="2">
        <v>3523539983</v>
      </c>
      <c r="G14" s="2">
        <v>-7634316373</v>
      </c>
      <c r="H14" t="str">
        <f t="shared" si="0"/>
        <v>3523539983-7634316373</v>
      </c>
    </row>
    <row r="15" spans="1:8" x14ac:dyDescent="0.3">
      <c r="A15" s="2">
        <v>2301</v>
      </c>
      <c r="B15" s="2" t="s">
        <v>160</v>
      </c>
      <c r="C15" s="2">
        <v>76</v>
      </c>
      <c r="D15" s="2" t="s">
        <v>169</v>
      </c>
      <c r="E15" s="2" t="s">
        <v>170</v>
      </c>
      <c r="F15" s="2">
        <v>3557383478</v>
      </c>
      <c r="G15" s="2">
        <v>-7646257073</v>
      </c>
      <c r="H15" t="str">
        <f t="shared" si="0"/>
        <v>3557383478-7646257073</v>
      </c>
    </row>
    <row r="16" spans="1:8" x14ac:dyDescent="0.3">
      <c r="A16" s="2" t="s">
        <v>172</v>
      </c>
      <c r="B16" s="2" t="s">
        <v>160</v>
      </c>
      <c r="C16" s="2">
        <v>76</v>
      </c>
      <c r="D16" s="2" t="s">
        <v>174</v>
      </c>
      <c r="E16" s="2" t="s">
        <v>175</v>
      </c>
      <c r="F16" s="2">
        <v>3627598229</v>
      </c>
      <c r="G16" s="2">
        <v>-7645767029</v>
      </c>
      <c r="H16" t="str">
        <f t="shared" si="0"/>
        <v>3627598229-7645767029</v>
      </c>
    </row>
    <row r="17" spans="1:8" x14ac:dyDescent="0.3">
      <c r="A17" s="2">
        <v>6509</v>
      </c>
      <c r="B17" s="2" t="s">
        <v>178</v>
      </c>
      <c r="C17" s="2">
        <v>50</v>
      </c>
      <c r="D17" s="2" t="s">
        <v>181</v>
      </c>
      <c r="E17" s="2" t="s">
        <v>185</v>
      </c>
      <c r="F17" s="2">
        <v>3633042757</v>
      </c>
      <c r="G17" s="2">
        <v>-7370640011</v>
      </c>
      <c r="H17" t="str">
        <f t="shared" si="0"/>
        <v>3633042757-7370640011</v>
      </c>
    </row>
    <row r="18" spans="1:8" x14ac:dyDescent="0.3">
      <c r="A18" s="2">
        <v>6509</v>
      </c>
      <c r="B18" s="2" t="s">
        <v>178</v>
      </c>
      <c r="C18" s="2">
        <v>50</v>
      </c>
      <c r="D18" s="2" t="s">
        <v>181</v>
      </c>
      <c r="E18" s="2" t="s">
        <v>185</v>
      </c>
      <c r="F18" s="2">
        <v>3633042757</v>
      </c>
      <c r="G18" s="2">
        <v>-7370640011</v>
      </c>
      <c r="H18" t="str">
        <f t="shared" si="0"/>
        <v>3633042757-7370640011</v>
      </c>
    </row>
    <row r="19" spans="1:8" x14ac:dyDescent="0.3">
      <c r="A19" s="2" t="s">
        <v>188</v>
      </c>
      <c r="B19" s="2" t="s">
        <v>160</v>
      </c>
      <c r="C19" s="2">
        <v>76</v>
      </c>
      <c r="D19" s="2" t="s">
        <v>190</v>
      </c>
      <c r="E19" s="2" t="s">
        <v>191</v>
      </c>
      <c r="F19" s="2">
        <v>3643852209</v>
      </c>
      <c r="G19" s="2">
        <v>-7638115644</v>
      </c>
      <c r="H19" t="str">
        <f t="shared" si="0"/>
        <v>3643852209-7638115644</v>
      </c>
    </row>
    <row r="20" spans="1:8" x14ac:dyDescent="0.3">
      <c r="A20" s="2">
        <v>2505</v>
      </c>
      <c r="B20" s="2" t="s">
        <v>160</v>
      </c>
      <c r="C20" s="2">
        <v>76</v>
      </c>
      <c r="D20" s="2" t="s">
        <v>162</v>
      </c>
      <c r="E20" s="2" t="s">
        <v>194</v>
      </c>
      <c r="F20" s="2">
        <v>3713096157</v>
      </c>
      <c r="G20" s="2">
        <v>-7631916131</v>
      </c>
      <c r="H20" t="str">
        <f t="shared" si="0"/>
        <v>3713096157-7631916131</v>
      </c>
    </row>
    <row r="21" spans="1:8" x14ac:dyDescent="0.3">
      <c r="A21" s="2">
        <v>2301</v>
      </c>
      <c r="B21" s="2" t="s">
        <v>160</v>
      </c>
      <c r="C21" s="2">
        <v>76</v>
      </c>
      <c r="D21" s="2" t="s">
        <v>197</v>
      </c>
      <c r="E21" s="2" t="s">
        <v>198</v>
      </c>
      <c r="F21" s="2">
        <v>3759985933</v>
      </c>
      <c r="G21" s="2">
        <v>-764113863</v>
      </c>
      <c r="H21" t="str">
        <f t="shared" si="0"/>
        <v>3759985933-764113863</v>
      </c>
    </row>
    <row r="22" spans="1:8" x14ac:dyDescent="0.3">
      <c r="A22" s="2">
        <v>4001</v>
      </c>
      <c r="B22" s="2" t="s">
        <v>160</v>
      </c>
      <c r="C22" s="2">
        <v>76</v>
      </c>
      <c r="D22" s="2" t="s">
        <v>203</v>
      </c>
      <c r="E22" s="2" t="s">
        <v>205</v>
      </c>
      <c r="F22" s="2">
        <v>3762970321</v>
      </c>
      <c r="G22" s="2">
        <v>-766655706</v>
      </c>
      <c r="H22" t="str">
        <f t="shared" si="0"/>
        <v>3762970321-766655706</v>
      </c>
    </row>
    <row r="23" spans="1:8" x14ac:dyDescent="0.3">
      <c r="A23" s="2">
        <v>6509</v>
      </c>
      <c r="B23" s="2" t="s">
        <v>178</v>
      </c>
      <c r="C23" s="2">
        <v>50</v>
      </c>
      <c r="D23" s="2" t="s">
        <v>181</v>
      </c>
      <c r="E23" s="2" t="s">
        <v>210</v>
      </c>
      <c r="F23" s="2">
        <v>4026246301</v>
      </c>
      <c r="G23" s="2">
        <v>-73775205</v>
      </c>
      <c r="H23" t="str">
        <f t="shared" si="0"/>
        <v>4026246301-73775205</v>
      </c>
    </row>
    <row r="24" spans="1:8" x14ac:dyDescent="0.3">
      <c r="A24" s="2">
        <v>6509</v>
      </c>
      <c r="B24" s="2" t="s">
        <v>178</v>
      </c>
      <c r="C24" s="2">
        <v>50</v>
      </c>
      <c r="D24" s="2" t="s">
        <v>181</v>
      </c>
      <c r="E24" s="2" t="s">
        <v>210</v>
      </c>
      <c r="F24" s="2">
        <v>4026246301</v>
      </c>
      <c r="G24" s="2">
        <v>-73775205</v>
      </c>
      <c r="H24" t="str">
        <f t="shared" si="0"/>
        <v>4026246301-73775205</v>
      </c>
    </row>
    <row r="25" spans="1:8" x14ac:dyDescent="0.3">
      <c r="A25" s="2">
        <v>4007</v>
      </c>
      <c r="B25" s="2" t="s">
        <v>178</v>
      </c>
      <c r="C25" s="2">
        <v>50</v>
      </c>
      <c r="D25" s="2" t="s">
        <v>214</v>
      </c>
      <c r="E25" s="2" t="s">
        <v>217</v>
      </c>
      <c r="F25" s="2">
        <v>4056859962</v>
      </c>
      <c r="G25" s="2">
        <v>-7346398294</v>
      </c>
      <c r="H25" t="str">
        <f t="shared" si="0"/>
        <v>4056859962-7346398294</v>
      </c>
    </row>
    <row r="26" spans="1:8" x14ac:dyDescent="0.3">
      <c r="A26" s="2">
        <v>4007</v>
      </c>
      <c r="B26" s="2" t="s">
        <v>178</v>
      </c>
      <c r="C26" s="2">
        <v>50</v>
      </c>
      <c r="D26" s="2" t="s">
        <v>214</v>
      </c>
      <c r="E26" s="2" t="s">
        <v>217</v>
      </c>
      <c r="F26" s="2">
        <v>4056859962</v>
      </c>
      <c r="G26" s="2">
        <v>-7346398294</v>
      </c>
      <c r="H26" t="str">
        <f t="shared" si="0"/>
        <v>4056859962-7346398294</v>
      </c>
    </row>
    <row r="27" spans="1:8" x14ac:dyDescent="0.3">
      <c r="A27" s="2">
        <v>4007</v>
      </c>
      <c r="B27" s="2" t="s">
        <v>178</v>
      </c>
      <c r="C27" s="2">
        <v>50</v>
      </c>
      <c r="D27" s="2" t="s">
        <v>214</v>
      </c>
      <c r="E27" s="2" t="s">
        <v>217</v>
      </c>
      <c r="F27" s="2">
        <v>4056859962</v>
      </c>
      <c r="G27" s="2">
        <v>-7346398294</v>
      </c>
      <c r="H27" t="str">
        <f t="shared" si="0"/>
        <v>4056859962-7346398294</v>
      </c>
    </row>
    <row r="28" spans="1:8" x14ac:dyDescent="0.3">
      <c r="A28" s="2">
        <v>4007</v>
      </c>
      <c r="B28" s="2" t="s">
        <v>178</v>
      </c>
      <c r="C28" s="2">
        <v>50</v>
      </c>
      <c r="D28" s="2" t="s">
        <v>214</v>
      </c>
      <c r="E28" s="2" t="s">
        <v>217</v>
      </c>
      <c r="F28" s="2">
        <v>4056859962</v>
      </c>
      <c r="G28" s="2">
        <v>-7346398294</v>
      </c>
      <c r="H28" t="str">
        <f t="shared" si="0"/>
        <v>4056859962-7346398294</v>
      </c>
    </row>
    <row r="29" spans="1:8" x14ac:dyDescent="0.3">
      <c r="A29" s="2">
        <v>4008</v>
      </c>
      <c r="B29" s="2" t="s">
        <v>178</v>
      </c>
      <c r="C29" s="2">
        <v>50</v>
      </c>
      <c r="D29" s="2" t="s">
        <v>226</v>
      </c>
      <c r="E29" s="2" t="s">
        <v>228</v>
      </c>
      <c r="F29" s="2">
        <v>4112654617</v>
      </c>
      <c r="G29" s="2">
        <v>-7283478884</v>
      </c>
      <c r="H29" t="str">
        <f t="shared" si="0"/>
        <v>4112654617-7283478884</v>
      </c>
    </row>
    <row r="30" spans="1:8" x14ac:dyDescent="0.3">
      <c r="A30" s="2">
        <v>4507</v>
      </c>
      <c r="B30" s="2" t="s">
        <v>231</v>
      </c>
      <c r="C30" s="2">
        <v>73</v>
      </c>
      <c r="D30" s="2" t="s">
        <v>233</v>
      </c>
      <c r="E30" s="2" t="s">
        <v>234</v>
      </c>
      <c r="F30" s="2">
        <v>4192173107</v>
      </c>
      <c r="G30" s="2">
        <v>-748610865</v>
      </c>
      <c r="H30" t="str">
        <f t="shared" si="0"/>
        <v>4192173107-748610865</v>
      </c>
    </row>
    <row r="31" spans="1:8" x14ac:dyDescent="0.3">
      <c r="A31" s="2">
        <v>6510</v>
      </c>
      <c r="B31" s="2" t="s">
        <v>178</v>
      </c>
      <c r="C31" s="2">
        <v>50</v>
      </c>
      <c r="D31" s="2" t="s">
        <v>239</v>
      </c>
      <c r="E31" s="2" t="s">
        <v>242</v>
      </c>
      <c r="F31" s="2">
        <v>4194141805</v>
      </c>
      <c r="G31" s="2">
        <v>-7359667358</v>
      </c>
      <c r="H31" t="str">
        <f t="shared" si="0"/>
        <v>4194141805-7359667358</v>
      </c>
    </row>
    <row r="32" spans="1:8" x14ac:dyDescent="0.3">
      <c r="A32" s="2">
        <v>4006</v>
      </c>
      <c r="B32" s="2" t="s">
        <v>178</v>
      </c>
      <c r="C32" s="2">
        <v>50</v>
      </c>
      <c r="D32" s="2" t="s">
        <v>247</v>
      </c>
      <c r="E32" s="2" t="s">
        <v>250</v>
      </c>
      <c r="F32" s="2">
        <v>4200062781</v>
      </c>
      <c r="G32" s="2">
        <v>-7372128811</v>
      </c>
      <c r="H32" t="str">
        <f t="shared" si="0"/>
        <v>4200062781-7372128811</v>
      </c>
    </row>
    <row r="33" spans="1:8" x14ac:dyDescent="0.3">
      <c r="A33" s="2" t="s">
        <v>253</v>
      </c>
      <c r="B33" s="2" t="s">
        <v>231</v>
      </c>
      <c r="C33" s="2">
        <v>73</v>
      </c>
      <c r="D33" s="2" t="s">
        <v>256</v>
      </c>
      <c r="E33" s="2" t="s">
        <v>258</v>
      </c>
      <c r="F33" s="2">
        <v>4245525822</v>
      </c>
      <c r="G33" s="2">
        <v>-7488048437</v>
      </c>
      <c r="H33" t="str">
        <f t="shared" si="0"/>
        <v>4245525822-7488048437</v>
      </c>
    </row>
    <row r="34" spans="1:8" x14ac:dyDescent="0.3">
      <c r="A34" s="2">
        <v>6510</v>
      </c>
      <c r="B34" s="2" t="s">
        <v>178</v>
      </c>
      <c r="C34" s="2">
        <v>50</v>
      </c>
      <c r="D34" s="2" t="s">
        <v>239</v>
      </c>
      <c r="E34" s="2" t="s">
        <v>261</v>
      </c>
      <c r="F34" s="2">
        <v>4261064058</v>
      </c>
      <c r="G34" s="2">
        <v>-7344817429</v>
      </c>
      <c r="H34" t="str">
        <f t="shared" si="0"/>
        <v>4261064058-7344817429</v>
      </c>
    </row>
    <row r="35" spans="1:8" x14ac:dyDescent="0.3">
      <c r="A35" s="2">
        <v>4005</v>
      </c>
      <c r="B35" s="2" t="s">
        <v>264</v>
      </c>
      <c r="C35" s="2">
        <v>25</v>
      </c>
      <c r="D35" s="2" t="s">
        <v>267</v>
      </c>
      <c r="E35" s="2" t="s">
        <v>270</v>
      </c>
      <c r="F35" s="2">
        <v>4269378399</v>
      </c>
      <c r="G35" s="2">
        <v>-7450010709</v>
      </c>
      <c r="H35" t="str">
        <f t="shared" si="0"/>
        <v>4269378399-7450010709</v>
      </c>
    </row>
    <row r="36" spans="1:8" x14ac:dyDescent="0.3">
      <c r="A36" s="2">
        <v>4006</v>
      </c>
      <c r="B36" s="2" t="s">
        <v>264</v>
      </c>
      <c r="C36" s="2">
        <v>25</v>
      </c>
      <c r="D36" s="2" t="s">
        <v>247</v>
      </c>
      <c r="E36" s="2" t="s">
        <v>275</v>
      </c>
      <c r="F36" s="2">
        <v>4279934064</v>
      </c>
      <c r="G36" s="2">
        <v>-7383476776</v>
      </c>
      <c r="H36" t="str">
        <f t="shared" si="0"/>
        <v>4279934064-7383476776</v>
      </c>
    </row>
    <row r="37" spans="1:8" x14ac:dyDescent="0.3">
      <c r="A37" s="2">
        <v>4404</v>
      </c>
      <c r="B37" s="2" t="s">
        <v>231</v>
      </c>
      <c r="C37" s="2">
        <v>73</v>
      </c>
      <c r="D37" s="2" t="s">
        <v>279</v>
      </c>
      <c r="E37" s="2" t="s">
        <v>280</v>
      </c>
      <c r="F37" s="2">
        <v>4300428797</v>
      </c>
      <c r="G37" s="2">
        <v>-7505003291</v>
      </c>
      <c r="H37" t="str">
        <f t="shared" si="0"/>
        <v>4300428797-7505003291</v>
      </c>
    </row>
    <row r="38" spans="1:8" x14ac:dyDescent="0.3">
      <c r="A38" s="2">
        <v>4008</v>
      </c>
      <c r="B38" s="2" t="s">
        <v>178</v>
      </c>
      <c r="C38" s="2">
        <v>50</v>
      </c>
      <c r="D38" s="2" t="s">
        <v>226</v>
      </c>
      <c r="E38" s="2" t="s">
        <v>285</v>
      </c>
      <c r="F38" s="2">
        <v>4351317469</v>
      </c>
      <c r="G38" s="2">
        <v>-721692533</v>
      </c>
      <c r="H38" t="str">
        <f t="shared" si="0"/>
        <v>4351317469-721692533</v>
      </c>
    </row>
    <row r="39" spans="1:8" x14ac:dyDescent="0.3">
      <c r="A39" s="2">
        <v>4002</v>
      </c>
      <c r="B39" s="2" t="s">
        <v>160</v>
      </c>
      <c r="C39" s="2">
        <v>76</v>
      </c>
      <c r="D39" s="2" t="s">
        <v>290</v>
      </c>
      <c r="E39" s="2" t="s">
        <v>294</v>
      </c>
      <c r="F39" s="2">
        <v>4407960397</v>
      </c>
      <c r="G39" s="2">
        <v>-7589987074</v>
      </c>
      <c r="H39" t="str">
        <f t="shared" si="0"/>
        <v>4407960397-7589987074</v>
      </c>
    </row>
    <row r="40" spans="1:8" x14ac:dyDescent="0.3">
      <c r="A40" s="2">
        <v>4305</v>
      </c>
      <c r="B40" s="2" t="s">
        <v>231</v>
      </c>
      <c r="C40" s="2">
        <v>73</v>
      </c>
      <c r="D40" s="2" t="s">
        <v>299</v>
      </c>
      <c r="E40" s="2" t="s">
        <v>303</v>
      </c>
      <c r="F40" s="2">
        <v>4507598856</v>
      </c>
      <c r="G40" s="2">
        <v>-7499163244</v>
      </c>
      <c r="H40" t="str">
        <f t="shared" si="0"/>
        <v>4507598856-7499163244</v>
      </c>
    </row>
    <row r="41" spans="1:8" x14ac:dyDescent="0.3">
      <c r="A41" s="2">
        <v>4508</v>
      </c>
      <c r="B41" s="2" t="s">
        <v>264</v>
      </c>
      <c r="C41" s="2">
        <v>25</v>
      </c>
      <c r="D41" s="2" t="s">
        <v>308</v>
      </c>
      <c r="E41" s="2" t="s">
        <v>310</v>
      </c>
      <c r="F41" s="2">
        <v>4528736858</v>
      </c>
      <c r="G41" s="2">
        <v>-7478904893</v>
      </c>
      <c r="H41" t="str">
        <f t="shared" si="0"/>
        <v>4528736858-7478904893</v>
      </c>
    </row>
    <row r="42" spans="1:8" x14ac:dyDescent="0.3">
      <c r="A42" s="2">
        <v>4005</v>
      </c>
      <c r="B42" s="2" t="s">
        <v>264</v>
      </c>
      <c r="C42" s="2">
        <v>25</v>
      </c>
      <c r="D42" s="2" t="s">
        <v>267</v>
      </c>
      <c r="E42" s="2" t="s">
        <v>314</v>
      </c>
      <c r="F42" s="2">
        <v>4537533598</v>
      </c>
      <c r="G42" s="2">
        <v>-7427182138</v>
      </c>
      <c r="H42" t="str">
        <f t="shared" si="0"/>
        <v>4537533598-7427182138</v>
      </c>
    </row>
    <row r="43" spans="1:8" x14ac:dyDescent="0.3">
      <c r="A43" s="2">
        <v>4702</v>
      </c>
      <c r="B43" s="2" t="s">
        <v>264</v>
      </c>
      <c r="C43" s="2">
        <v>25</v>
      </c>
      <c r="D43" s="2" t="s">
        <v>318</v>
      </c>
      <c r="E43" s="2" t="s">
        <v>320</v>
      </c>
      <c r="F43" s="2">
        <v>4593993102</v>
      </c>
      <c r="G43" s="2">
        <v>-7448647417</v>
      </c>
      <c r="H43" t="str">
        <f t="shared" si="0"/>
        <v>4593993102-7448647417</v>
      </c>
    </row>
    <row r="44" spans="1:8" x14ac:dyDescent="0.3">
      <c r="A44" s="2">
        <v>5009</v>
      </c>
      <c r="B44" s="2" t="s">
        <v>264</v>
      </c>
      <c r="C44" s="2">
        <v>25</v>
      </c>
      <c r="D44" s="2" t="s">
        <v>325</v>
      </c>
      <c r="E44" s="2" t="s">
        <v>328</v>
      </c>
      <c r="F44" s="2">
        <v>4663724514</v>
      </c>
      <c r="G44" s="2">
        <v>-7401057918</v>
      </c>
      <c r="H44" t="str">
        <f t="shared" si="0"/>
        <v>4663724514-7401057918</v>
      </c>
    </row>
    <row r="45" spans="1:8" x14ac:dyDescent="0.3">
      <c r="A45" s="2">
        <v>6511</v>
      </c>
      <c r="B45" s="2" t="s">
        <v>331</v>
      </c>
      <c r="C45" s="2">
        <v>85</v>
      </c>
      <c r="D45" s="2" t="s">
        <v>332</v>
      </c>
      <c r="E45" s="2" t="s">
        <v>333</v>
      </c>
      <c r="F45" s="2">
        <v>4678585529</v>
      </c>
      <c r="G45" s="2">
        <v>-729437707</v>
      </c>
      <c r="H45" t="str">
        <f t="shared" si="0"/>
        <v>4678585529-729437707</v>
      </c>
    </row>
    <row r="46" spans="1:8" x14ac:dyDescent="0.3">
      <c r="A46" s="2">
        <v>2901</v>
      </c>
      <c r="B46" s="2" t="s">
        <v>336</v>
      </c>
      <c r="C46" s="2">
        <v>63</v>
      </c>
      <c r="D46" s="2" t="s">
        <v>338</v>
      </c>
      <c r="E46" s="2" t="s">
        <v>341</v>
      </c>
      <c r="F46" s="2">
        <v>4698355839</v>
      </c>
      <c r="G46" s="2">
        <v>-7560610872</v>
      </c>
      <c r="H46" t="str">
        <f t="shared" si="0"/>
        <v>4698355839-7560610872</v>
      </c>
    </row>
    <row r="47" spans="1:8" x14ac:dyDescent="0.3">
      <c r="A47" s="2" t="s">
        <v>344</v>
      </c>
      <c r="B47" s="2" t="s">
        <v>264</v>
      </c>
      <c r="C47" s="2">
        <v>25</v>
      </c>
      <c r="D47" s="2" t="s">
        <v>347</v>
      </c>
      <c r="E47" s="2" t="s">
        <v>351</v>
      </c>
      <c r="F47" s="2">
        <v>4698590601</v>
      </c>
      <c r="G47" s="2">
        <v>-7417942941</v>
      </c>
      <c r="H47" t="str">
        <f t="shared" si="0"/>
        <v>4698590601-7417942941</v>
      </c>
    </row>
    <row r="48" spans="1:8" x14ac:dyDescent="0.3">
      <c r="A48" s="2" t="s">
        <v>344</v>
      </c>
      <c r="B48" s="2" t="s">
        <v>264</v>
      </c>
      <c r="C48" s="2">
        <v>25</v>
      </c>
      <c r="D48" s="2" t="s">
        <v>347</v>
      </c>
      <c r="E48" s="2" t="s">
        <v>356</v>
      </c>
      <c r="F48" s="2">
        <v>4748678791</v>
      </c>
      <c r="G48" s="2">
        <v>-7429116513</v>
      </c>
      <c r="H48" t="str">
        <f t="shared" si="0"/>
        <v>4748678791-7429116513</v>
      </c>
    </row>
    <row r="49" spans="1:8" x14ac:dyDescent="0.3">
      <c r="A49" s="2">
        <v>5008</v>
      </c>
      <c r="B49" s="2" t="s">
        <v>264</v>
      </c>
      <c r="C49" s="2">
        <v>25</v>
      </c>
      <c r="D49" s="2" t="s">
        <v>361</v>
      </c>
      <c r="E49" s="2" t="s">
        <v>364</v>
      </c>
      <c r="F49" s="2">
        <v>4780359837</v>
      </c>
      <c r="G49" s="2">
        <v>-7418504777</v>
      </c>
      <c r="H49" t="str">
        <f t="shared" si="0"/>
        <v>4780359837-7418504777</v>
      </c>
    </row>
    <row r="50" spans="1:8" x14ac:dyDescent="0.3">
      <c r="A50" s="2">
        <v>2506</v>
      </c>
      <c r="B50" s="2" t="s">
        <v>367</v>
      </c>
      <c r="C50" s="2">
        <v>66</v>
      </c>
      <c r="D50" s="2" t="s">
        <v>370</v>
      </c>
      <c r="E50" s="2" t="s">
        <v>374</v>
      </c>
      <c r="F50" s="2">
        <v>4793408209</v>
      </c>
      <c r="G50" s="2">
        <v>-7585996286</v>
      </c>
      <c r="H50" t="str">
        <f t="shared" si="0"/>
        <v>4793408209-7585996286</v>
      </c>
    </row>
    <row r="51" spans="1:8" x14ac:dyDescent="0.3">
      <c r="A51" s="2">
        <v>5009</v>
      </c>
      <c r="B51" s="2" t="s">
        <v>264</v>
      </c>
      <c r="C51" s="2">
        <v>25</v>
      </c>
      <c r="D51" s="2" t="s">
        <v>325</v>
      </c>
      <c r="E51" s="2" t="s">
        <v>378</v>
      </c>
      <c r="F51" s="2">
        <v>4809532136</v>
      </c>
      <c r="G51" s="2">
        <v>-7394553287</v>
      </c>
      <c r="H51" t="str">
        <f t="shared" si="0"/>
        <v>4809532136-7394553287</v>
      </c>
    </row>
    <row r="52" spans="1:8" x14ac:dyDescent="0.3">
      <c r="A52" s="2">
        <v>5501</v>
      </c>
      <c r="B52" s="2" t="s">
        <v>264</v>
      </c>
      <c r="C52" s="2">
        <v>25</v>
      </c>
      <c r="D52" s="2" t="s">
        <v>383</v>
      </c>
      <c r="E52" s="2" t="s">
        <v>387</v>
      </c>
      <c r="F52" s="2">
        <v>4830120102</v>
      </c>
      <c r="G52" s="2">
        <v>-7403307343</v>
      </c>
      <c r="H52" t="str">
        <f t="shared" si="0"/>
        <v>4830120102-7403307343</v>
      </c>
    </row>
    <row r="53" spans="1:8" x14ac:dyDescent="0.3">
      <c r="A53" s="2" t="s">
        <v>389</v>
      </c>
      <c r="B53" s="2" t="s">
        <v>264</v>
      </c>
      <c r="C53" s="2">
        <v>25</v>
      </c>
      <c r="D53" s="2" t="s">
        <v>391</v>
      </c>
      <c r="E53" s="2" t="s">
        <v>394</v>
      </c>
      <c r="F53" s="2">
        <v>4835449673</v>
      </c>
      <c r="G53" s="2">
        <v>-7402880975</v>
      </c>
      <c r="H53" t="str">
        <f t="shared" si="0"/>
        <v>4835449673-7402880975</v>
      </c>
    </row>
    <row r="54" spans="1:8" x14ac:dyDescent="0.3">
      <c r="A54" s="2" t="s">
        <v>389</v>
      </c>
      <c r="B54" s="2" t="s">
        <v>264</v>
      </c>
      <c r="C54" s="2">
        <v>25</v>
      </c>
      <c r="D54" s="2" t="s">
        <v>391</v>
      </c>
      <c r="E54" s="2" t="s">
        <v>398</v>
      </c>
      <c r="F54" s="2">
        <v>4855379831</v>
      </c>
      <c r="G54" s="2">
        <v>-7403146987</v>
      </c>
      <c r="H54" t="str">
        <f t="shared" si="0"/>
        <v>4855379831-7403146987</v>
      </c>
    </row>
    <row r="55" spans="1:8" x14ac:dyDescent="0.3">
      <c r="A55" s="2" t="s">
        <v>389</v>
      </c>
      <c r="B55" s="2" t="s">
        <v>264</v>
      </c>
      <c r="C55" s="2">
        <v>25</v>
      </c>
      <c r="D55" s="2" t="s">
        <v>391</v>
      </c>
      <c r="E55" s="2" t="s">
        <v>398</v>
      </c>
      <c r="F55" s="2">
        <v>4855379831</v>
      </c>
      <c r="G55" s="2">
        <v>-7403146987</v>
      </c>
      <c r="H55" t="str">
        <f t="shared" si="0"/>
        <v>4855379831-7403146987</v>
      </c>
    </row>
    <row r="56" spans="1:8" x14ac:dyDescent="0.3">
      <c r="A56" s="2">
        <v>2902</v>
      </c>
      <c r="B56" s="2" t="s">
        <v>402</v>
      </c>
      <c r="C56" s="2">
        <v>17</v>
      </c>
      <c r="D56" s="2" t="s">
        <v>404</v>
      </c>
      <c r="E56" s="2" t="s">
        <v>405</v>
      </c>
      <c r="F56" s="2">
        <v>4939047486</v>
      </c>
      <c r="G56" s="2">
        <v>-7561660194</v>
      </c>
      <c r="H56" t="str">
        <f t="shared" si="0"/>
        <v>4939047486-7561660194</v>
      </c>
    </row>
    <row r="57" spans="1:8" x14ac:dyDescent="0.3">
      <c r="A57" s="2" t="s">
        <v>408</v>
      </c>
      <c r="B57" s="2" t="s">
        <v>367</v>
      </c>
      <c r="C57" s="2">
        <v>66</v>
      </c>
      <c r="D57" s="2" t="s">
        <v>410</v>
      </c>
      <c r="E57" s="2" t="s">
        <v>411</v>
      </c>
      <c r="F57" s="2">
        <v>4950098818</v>
      </c>
      <c r="G57" s="2">
        <v>-7561868222</v>
      </c>
      <c r="H57" t="str">
        <f t="shared" si="0"/>
        <v>4950098818-7561868222</v>
      </c>
    </row>
    <row r="58" spans="1:8" x14ac:dyDescent="0.3">
      <c r="A58" s="2">
        <v>2507</v>
      </c>
      <c r="B58" s="2" t="s">
        <v>402</v>
      </c>
      <c r="C58" s="2">
        <v>17</v>
      </c>
      <c r="D58" s="2" t="s">
        <v>416</v>
      </c>
      <c r="E58" s="2" t="s">
        <v>419</v>
      </c>
      <c r="F58" s="2">
        <v>4999048816</v>
      </c>
      <c r="G58" s="2">
        <v>-7585886931</v>
      </c>
      <c r="H58" t="str">
        <f t="shared" si="0"/>
        <v>4999048816-7585886931</v>
      </c>
    </row>
    <row r="59" spans="1:8" x14ac:dyDescent="0.3">
      <c r="A59" s="2" t="s">
        <v>421</v>
      </c>
      <c r="B59" s="2" t="s">
        <v>402</v>
      </c>
      <c r="C59" s="2">
        <v>17</v>
      </c>
      <c r="D59" s="2" t="s">
        <v>423</v>
      </c>
      <c r="E59" s="2" t="s">
        <v>424</v>
      </c>
      <c r="F59" s="2">
        <v>5027053239</v>
      </c>
      <c r="G59" s="2">
        <v>-7558739122</v>
      </c>
      <c r="H59" t="str">
        <f t="shared" si="0"/>
        <v>5027053239-7558739122</v>
      </c>
    </row>
    <row r="60" spans="1:8" x14ac:dyDescent="0.3">
      <c r="A60" s="2">
        <v>5501</v>
      </c>
      <c r="B60" s="2" t="s">
        <v>264</v>
      </c>
      <c r="C60" s="2">
        <v>25</v>
      </c>
      <c r="D60" s="2" t="s">
        <v>383</v>
      </c>
      <c r="E60" s="2" t="s">
        <v>432</v>
      </c>
      <c r="F60" s="2">
        <v>5031298851</v>
      </c>
      <c r="G60" s="2">
        <v>-738398406</v>
      </c>
      <c r="H60" t="str">
        <f t="shared" si="0"/>
        <v>5031298851-738398406</v>
      </c>
    </row>
    <row r="61" spans="1:8" x14ac:dyDescent="0.3">
      <c r="A61" s="2" t="s">
        <v>434</v>
      </c>
      <c r="B61" s="2" t="s">
        <v>402</v>
      </c>
      <c r="C61" s="2">
        <v>17</v>
      </c>
      <c r="D61" s="2" t="s">
        <v>436</v>
      </c>
      <c r="E61" s="2" t="s">
        <v>437</v>
      </c>
      <c r="F61" s="2">
        <v>5048648256</v>
      </c>
      <c r="G61" s="2">
        <v>-7559882027</v>
      </c>
      <c r="H61" t="str">
        <f t="shared" si="0"/>
        <v>5048648256-7559882027</v>
      </c>
    </row>
    <row r="62" spans="1:8" x14ac:dyDescent="0.3">
      <c r="A62" s="2">
        <v>5008</v>
      </c>
      <c r="B62" s="2" t="s">
        <v>264</v>
      </c>
      <c r="C62" s="2">
        <v>25</v>
      </c>
      <c r="D62" s="2" t="s">
        <v>361</v>
      </c>
      <c r="E62" s="2" t="s">
        <v>441</v>
      </c>
      <c r="F62" s="2">
        <v>5065469603</v>
      </c>
      <c r="G62" s="2">
        <v>-7441429469</v>
      </c>
      <c r="H62" t="str">
        <f t="shared" si="0"/>
        <v>5065469603-7441429469</v>
      </c>
    </row>
    <row r="63" spans="1:8" x14ac:dyDescent="0.3">
      <c r="A63" s="2">
        <v>5607</v>
      </c>
      <c r="B63" s="2" t="s">
        <v>264</v>
      </c>
      <c r="C63" s="2">
        <v>25</v>
      </c>
      <c r="D63" s="2" t="s">
        <v>446</v>
      </c>
      <c r="E63" s="2" t="s">
        <v>449</v>
      </c>
      <c r="F63" s="2">
        <v>5077262984</v>
      </c>
      <c r="G63" s="2">
        <v>-73553428</v>
      </c>
      <c r="H63" t="str">
        <f t="shared" si="0"/>
        <v>5077262984-73553428</v>
      </c>
    </row>
    <row r="64" spans="1:8" x14ac:dyDescent="0.3">
      <c r="A64" s="2">
        <v>4509</v>
      </c>
      <c r="B64" s="2" t="s">
        <v>264</v>
      </c>
      <c r="C64" s="2">
        <v>25</v>
      </c>
      <c r="D64" s="2" t="s">
        <v>452</v>
      </c>
      <c r="E64" s="2" t="s">
        <v>453</v>
      </c>
      <c r="F64" s="2">
        <v>509244884</v>
      </c>
      <c r="G64" s="2">
        <v>-7470381554</v>
      </c>
      <c r="H64" t="str">
        <f t="shared" si="0"/>
        <v>509244884-7470381554</v>
      </c>
    </row>
    <row r="65" spans="1:8" x14ac:dyDescent="0.3">
      <c r="A65" s="2" t="s">
        <v>389</v>
      </c>
      <c r="B65" s="2" t="s">
        <v>264</v>
      </c>
      <c r="C65" s="2">
        <v>25</v>
      </c>
      <c r="D65" s="2" t="s">
        <v>391</v>
      </c>
      <c r="E65" s="2" t="s">
        <v>458</v>
      </c>
      <c r="F65" s="2">
        <v>5104394194</v>
      </c>
      <c r="G65" s="2">
        <v>-7391282774</v>
      </c>
      <c r="H65" t="str">
        <f t="shared" si="0"/>
        <v>5104394194-7391282774</v>
      </c>
    </row>
    <row r="66" spans="1:8" x14ac:dyDescent="0.3">
      <c r="A66" s="2">
        <v>5007</v>
      </c>
      <c r="B66" s="2" t="s">
        <v>231</v>
      </c>
      <c r="C66" s="2">
        <v>73</v>
      </c>
      <c r="D66" s="2" t="s">
        <v>462</v>
      </c>
      <c r="E66" s="2" t="s">
        <v>463</v>
      </c>
      <c r="F66" s="2">
        <v>5201507469</v>
      </c>
      <c r="G66" s="2">
        <v>-7482034451</v>
      </c>
      <c r="H66" t="str">
        <f t="shared" si="0"/>
        <v>5201507469-7482034451</v>
      </c>
    </row>
    <row r="67" spans="1:8" x14ac:dyDescent="0.3">
      <c r="A67" s="2">
        <v>5501</v>
      </c>
      <c r="B67" s="2" t="s">
        <v>264</v>
      </c>
      <c r="C67" s="2">
        <v>25</v>
      </c>
      <c r="D67" s="2" t="s">
        <v>467</v>
      </c>
      <c r="E67" s="2" t="s">
        <v>468</v>
      </c>
      <c r="F67" s="2">
        <v>529046083</v>
      </c>
      <c r="G67" s="2">
        <v>-7358351918</v>
      </c>
      <c r="H67" t="str">
        <f t="shared" ref="H67:H130" si="1">F67&amp;G67</f>
        <v>529046083-7358351918</v>
      </c>
    </row>
    <row r="68" spans="1:8" x14ac:dyDescent="0.3">
      <c r="A68" s="2">
        <v>2508</v>
      </c>
      <c r="B68" s="2" t="s">
        <v>402</v>
      </c>
      <c r="C68" s="2">
        <v>17</v>
      </c>
      <c r="D68" s="2" t="s">
        <v>472</v>
      </c>
      <c r="E68" s="2" t="s">
        <v>474</v>
      </c>
      <c r="F68" s="2">
        <v>5391597876</v>
      </c>
      <c r="G68" s="2">
        <v>-7559999513</v>
      </c>
      <c r="H68" t="str">
        <f t="shared" si="1"/>
        <v>5391597876-7559999513</v>
      </c>
    </row>
    <row r="69" spans="1:8" x14ac:dyDescent="0.3">
      <c r="A69" s="2" t="s">
        <v>477</v>
      </c>
      <c r="B69" s="2" t="s">
        <v>264</v>
      </c>
      <c r="C69" s="2">
        <v>25</v>
      </c>
      <c r="D69" s="2" t="s">
        <v>480</v>
      </c>
      <c r="E69" s="2" t="s">
        <v>484</v>
      </c>
      <c r="F69" s="2">
        <v>5497131704</v>
      </c>
      <c r="G69" s="2">
        <v>-7461372959</v>
      </c>
      <c r="H69" t="str">
        <f t="shared" si="1"/>
        <v>5497131704-7461372959</v>
      </c>
    </row>
    <row r="70" spans="1:8" x14ac:dyDescent="0.3">
      <c r="A70" s="2">
        <v>5502</v>
      </c>
      <c r="B70" s="2" t="s">
        <v>486</v>
      </c>
      <c r="C70" s="2">
        <v>15</v>
      </c>
      <c r="D70" s="2" t="s">
        <v>488</v>
      </c>
      <c r="E70" s="2" t="s">
        <v>490</v>
      </c>
      <c r="F70" s="2">
        <v>56568966</v>
      </c>
      <c r="G70" s="2">
        <v>-7327843908</v>
      </c>
      <c r="H70" t="str">
        <f t="shared" si="1"/>
        <v>56568966-7327843908</v>
      </c>
    </row>
    <row r="71" spans="1:8" x14ac:dyDescent="0.3">
      <c r="A71" s="2" t="s">
        <v>492</v>
      </c>
      <c r="B71" s="2" t="s">
        <v>486</v>
      </c>
      <c r="C71" s="2">
        <v>15</v>
      </c>
      <c r="D71" s="2" t="s">
        <v>494</v>
      </c>
      <c r="E71" s="2" t="s">
        <v>495</v>
      </c>
      <c r="F71" s="2">
        <v>5727864796</v>
      </c>
      <c r="G71" s="2">
        <v>-7374466588</v>
      </c>
      <c r="H71" t="str">
        <f t="shared" si="1"/>
        <v>5727864796-7374466588</v>
      </c>
    </row>
    <row r="72" spans="1:8" x14ac:dyDescent="0.3">
      <c r="A72" s="2" t="s">
        <v>498</v>
      </c>
      <c r="B72" s="2" t="s">
        <v>499</v>
      </c>
      <c r="C72" s="2">
        <v>5</v>
      </c>
      <c r="D72" s="2" t="s">
        <v>502</v>
      </c>
      <c r="E72" s="2" t="s">
        <v>505</v>
      </c>
      <c r="F72" s="2">
        <v>5749465359</v>
      </c>
      <c r="G72" s="2">
        <v>-7562728596</v>
      </c>
      <c r="H72" t="str">
        <f t="shared" si="1"/>
        <v>5749465359-7562728596</v>
      </c>
    </row>
    <row r="73" spans="1:8" x14ac:dyDescent="0.3">
      <c r="A73" s="2">
        <v>2509</v>
      </c>
      <c r="B73" s="2" t="s">
        <v>499</v>
      </c>
      <c r="C73" s="2">
        <v>5</v>
      </c>
      <c r="D73" s="2" t="s">
        <v>509</v>
      </c>
      <c r="E73" s="2" t="s">
        <v>510</v>
      </c>
      <c r="F73" s="2">
        <v>5968901178</v>
      </c>
      <c r="G73" s="2">
        <v>-7559407236</v>
      </c>
      <c r="H73" t="str">
        <f t="shared" si="1"/>
        <v>5968901178-7559407236</v>
      </c>
    </row>
    <row r="74" spans="1:8" x14ac:dyDescent="0.3">
      <c r="A74" s="2">
        <v>6003</v>
      </c>
      <c r="B74" s="2" t="s">
        <v>499</v>
      </c>
      <c r="C74" s="2">
        <v>5</v>
      </c>
      <c r="D74" s="2" t="s">
        <v>515</v>
      </c>
      <c r="E74" s="2" t="s">
        <v>517</v>
      </c>
      <c r="F74" s="2">
        <v>6046953761</v>
      </c>
      <c r="G74" s="2">
        <v>-756598771</v>
      </c>
      <c r="H74" t="str">
        <f t="shared" si="1"/>
        <v>6046953761-756598771</v>
      </c>
    </row>
    <row r="75" spans="1:8" x14ac:dyDescent="0.3">
      <c r="A75" s="2">
        <v>6005</v>
      </c>
      <c r="B75" s="2" t="s">
        <v>499</v>
      </c>
      <c r="C75" s="2">
        <v>5</v>
      </c>
      <c r="D75" s="2" t="s">
        <v>521</v>
      </c>
      <c r="E75" s="2" t="s">
        <v>523</v>
      </c>
      <c r="F75" s="2">
        <v>6124607098</v>
      </c>
      <c r="G75" s="2">
        <v>-7524303963</v>
      </c>
      <c r="H75" t="str">
        <f t="shared" si="1"/>
        <v>6124607098-7524303963</v>
      </c>
    </row>
    <row r="76" spans="1:8" x14ac:dyDescent="0.3">
      <c r="A76" s="2">
        <v>5601</v>
      </c>
      <c r="B76" s="2" t="s">
        <v>499</v>
      </c>
      <c r="C76" s="2">
        <v>5</v>
      </c>
      <c r="D76" s="2" t="s">
        <v>527</v>
      </c>
      <c r="E76" s="2" t="s">
        <v>529</v>
      </c>
      <c r="F76" s="2">
        <v>6150673018</v>
      </c>
      <c r="G76" s="2">
        <v>-7553125739</v>
      </c>
      <c r="H76" t="str">
        <f t="shared" si="1"/>
        <v>6150673018-7553125739</v>
      </c>
    </row>
    <row r="77" spans="1:8" x14ac:dyDescent="0.3">
      <c r="A77" s="2" t="s">
        <v>531</v>
      </c>
      <c r="B77" s="2" t="s">
        <v>532</v>
      </c>
      <c r="C77" s="2">
        <v>68</v>
      </c>
      <c r="D77" s="2" t="s">
        <v>534</v>
      </c>
      <c r="E77" s="2" t="s">
        <v>535</v>
      </c>
      <c r="F77" s="2">
        <v>6178236419</v>
      </c>
      <c r="G77" s="2">
        <v>-7333328957</v>
      </c>
      <c r="H77" t="str">
        <f t="shared" si="1"/>
        <v>6178236419-7333328957</v>
      </c>
    </row>
    <row r="78" spans="1:8" x14ac:dyDescent="0.3">
      <c r="A78" s="2">
        <v>4511</v>
      </c>
      <c r="B78" s="2" t="s">
        <v>532</v>
      </c>
      <c r="C78" s="2">
        <v>68</v>
      </c>
      <c r="D78" s="2" t="s">
        <v>540</v>
      </c>
      <c r="E78" s="2" t="s">
        <v>542</v>
      </c>
      <c r="F78" s="2">
        <v>6294713993</v>
      </c>
      <c r="G78" s="2">
        <v>-7445699184</v>
      </c>
      <c r="H78" t="str">
        <f t="shared" si="1"/>
        <v>6294713993-7445699184</v>
      </c>
    </row>
    <row r="79" spans="1:8" x14ac:dyDescent="0.3">
      <c r="A79" s="2" t="s">
        <v>900</v>
      </c>
      <c r="B79" s="2" t="s">
        <v>499</v>
      </c>
      <c r="C79" s="2">
        <v>5</v>
      </c>
      <c r="D79" s="2" t="s">
        <v>547</v>
      </c>
      <c r="E79" s="2" t="s">
        <v>551</v>
      </c>
      <c r="F79" s="2">
        <v>629706501</v>
      </c>
      <c r="G79" s="2">
        <v>-7565404896</v>
      </c>
      <c r="H79" t="str">
        <f t="shared" si="1"/>
        <v>629706501-7565404896</v>
      </c>
    </row>
    <row r="80" spans="1:8" x14ac:dyDescent="0.3">
      <c r="A80" s="2" t="s">
        <v>900</v>
      </c>
      <c r="B80" s="2" t="s">
        <v>499</v>
      </c>
      <c r="C80" s="2">
        <v>5</v>
      </c>
      <c r="D80" s="2" t="s">
        <v>547</v>
      </c>
      <c r="E80" s="2" t="s">
        <v>554</v>
      </c>
      <c r="F80" s="2">
        <v>6326315113</v>
      </c>
      <c r="G80" s="2">
        <v>-7568860656</v>
      </c>
      <c r="H80" t="str">
        <f t="shared" si="1"/>
        <v>6326315113-7568860656</v>
      </c>
    </row>
    <row r="81" spans="1:8" x14ac:dyDescent="0.3">
      <c r="A81" s="2">
        <v>6004</v>
      </c>
      <c r="B81" s="2" t="s">
        <v>499</v>
      </c>
      <c r="C81" s="2">
        <v>5</v>
      </c>
      <c r="D81" s="2" t="s">
        <v>558</v>
      </c>
      <c r="E81" s="2" t="s">
        <v>561</v>
      </c>
      <c r="F81" s="2">
        <v>6327897805</v>
      </c>
      <c r="G81" s="2">
        <v>-7551567505</v>
      </c>
      <c r="H81" t="str">
        <f t="shared" si="1"/>
        <v>6327897805-7551567505</v>
      </c>
    </row>
    <row r="82" spans="1:8" x14ac:dyDescent="0.3">
      <c r="A82" s="2">
        <v>6206</v>
      </c>
      <c r="B82" s="2" t="s">
        <v>499</v>
      </c>
      <c r="C82" s="2">
        <v>5</v>
      </c>
      <c r="D82" s="2" t="s">
        <v>566</v>
      </c>
      <c r="E82" s="2" t="s">
        <v>568</v>
      </c>
      <c r="F82" s="2">
        <v>6496649662</v>
      </c>
      <c r="G82" s="2">
        <v>-7450132825</v>
      </c>
      <c r="H82" t="str">
        <f t="shared" si="1"/>
        <v>6496649662-7450132825</v>
      </c>
    </row>
    <row r="83" spans="1:8" x14ac:dyDescent="0.3">
      <c r="A83" s="2">
        <v>6206</v>
      </c>
      <c r="B83" s="2" t="s">
        <v>499</v>
      </c>
      <c r="C83" s="2">
        <v>5</v>
      </c>
      <c r="D83" s="2" t="s">
        <v>573</v>
      </c>
      <c r="E83" s="2" t="s">
        <v>577</v>
      </c>
      <c r="F83" s="2">
        <v>6536330315</v>
      </c>
      <c r="G83" s="2">
        <v>-7507477738</v>
      </c>
      <c r="H83" t="str">
        <f t="shared" si="1"/>
        <v>6536330315-7507477738</v>
      </c>
    </row>
    <row r="84" spans="1:8" x14ac:dyDescent="0.3">
      <c r="A84" s="2" t="s">
        <v>579</v>
      </c>
      <c r="B84" s="2" t="s">
        <v>532</v>
      </c>
      <c r="C84" s="2">
        <v>68</v>
      </c>
      <c r="D84" s="2" t="s">
        <v>581</v>
      </c>
      <c r="E84" s="2" t="s">
        <v>582</v>
      </c>
      <c r="F84" s="2">
        <v>6617696089</v>
      </c>
      <c r="G84" s="2">
        <v>-7308030867</v>
      </c>
      <c r="H84" t="str">
        <f t="shared" si="1"/>
        <v>6617696089-7308030867</v>
      </c>
    </row>
    <row r="85" spans="1:8" x14ac:dyDescent="0.3">
      <c r="A85" s="2">
        <v>4511</v>
      </c>
      <c r="B85" s="2" t="s">
        <v>532</v>
      </c>
      <c r="C85" s="2">
        <v>68</v>
      </c>
      <c r="D85" s="2" t="s">
        <v>540</v>
      </c>
      <c r="E85" s="2" t="s">
        <v>586</v>
      </c>
      <c r="F85" s="2">
        <v>6645326476</v>
      </c>
      <c r="G85" s="2">
        <v>-7395246216</v>
      </c>
      <c r="H85" t="str">
        <f t="shared" si="1"/>
        <v>6645326476-7395246216</v>
      </c>
    </row>
    <row r="86" spans="1:8" x14ac:dyDescent="0.3">
      <c r="A86" s="2" t="s">
        <v>579</v>
      </c>
      <c r="B86" s="2" t="s">
        <v>532</v>
      </c>
      <c r="C86" s="2">
        <v>68</v>
      </c>
      <c r="D86" s="2" t="s">
        <v>581</v>
      </c>
      <c r="E86" s="2" t="s">
        <v>589</v>
      </c>
      <c r="F86" s="2">
        <v>6825634367</v>
      </c>
      <c r="G86" s="2">
        <v>-7299948187</v>
      </c>
      <c r="H86" t="str">
        <f t="shared" si="1"/>
        <v>6825634367-7299948187</v>
      </c>
    </row>
    <row r="87" spans="1:8" x14ac:dyDescent="0.3">
      <c r="A87" s="2">
        <v>6602</v>
      </c>
      <c r="B87" s="2" t="s">
        <v>532</v>
      </c>
      <c r="C87" s="2">
        <v>68</v>
      </c>
      <c r="D87" s="2" t="s">
        <v>594</v>
      </c>
      <c r="E87" s="2" t="s">
        <v>597</v>
      </c>
      <c r="F87" s="2">
        <v>7103127117</v>
      </c>
      <c r="G87" s="2">
        <v>-731886116</v>
      </c>
      <c r="H87" t="str">
        <f t="shared" si="1"/>
        <v>7103127117-731886116</v>
      </c>
    </row>
    <row r="88" spans="1:8" x14ac:dyDescent="0.3">
      <c r="A88" s="2">
        <v>6603</v>
      </c>
      <c r="B88" s="2" t="s">
        <v>532</v>
      </c>
      <c r="C88" s="2">
        <v>68</v>
      </c>
      <c r="D88" s="2" t="s">
        <v>602</v>
      </c>
      <c r="E88" s="2" t="s">
        <v>605</v>
      </c>
      <c r="F88" s="2">
        <v>7107993635</v>
      </c>
      <c r="G88" s="2">
        <v>-7296896371</v>
      </c>
      <c r="H88" t="str">
        <f t="shared" si="1"/>
        <v>7107993635-7296896371</v>
      </c>
    </row>
    <row r="89" spans="1:8" x14ac:dyDescent="0.3">
      <c r="A89" s="2">
        <v>6602</v>
      </c>
      <c r="B89" s="2" t="s">
        <v>532</v>
      </c>
      <c r="C89" s="2">
        <v>68</v>
      </c>
      <c r="D89" s="2" t="s">
        <v>610</v>
      </c>
      <c r="E89" s="2" t="s">
        <v>614</v>
      </c>
      <c r="F89" s="2">
        <v>7118249043</v>
      </c>
      <c r="G89" s="2">
        <v>-7344054376</v>
      </c>
      <c r="H89" t="str">
        <f t="shared" si="1"/>
        <v>7118249043-7344054376</v>
      </c>
    </row>
    <row r="90" spans="1:8" x14ac:dyDescent="0.3">
      <c r="A90" s="2" t="s">
        <v>616</v>
      </c>
      <c r="B90" s="2" t="s">
        <v>532</v>
      </c>
      <c r="C90" s="2">
        <v>68</v>
      </c>
      <c r="D90" s="2" t="s">
        <v>618</v>
      </c>
      <c r="E90" s="2" t="s">
        <v>619</v>
      </c>
      <c r="F90" s="2">
        <v>7243267526</v>
      </c>
      <c r="G90" s="2">
        <v>-7314940378</v>
      </c>
      <c r="H90" t="str">
        <f t="shared" si="1"/>
        <v>7243267526-7314940378</v>
      </c>
    </row>
    <row r="91" spans="1:8" x14ac:dyDescent="0.3">
      <c r="A91" s="2">
        <v>6602</v>
      </c>
      <c r="B91" s="2" t="s">
        <v>532</v>
      </c>
      <c r="C91" s="2">
        <v>68</v>
      </c>
      <c r="D91" s="2" t="s">
        <v>610</v>
      </c>
      <c r="E91" s="2" t="s">
        <v>622</v>
      </c>
      <c r="F91" s="2">
        <v>7397175967</v>
      </c>
      <c r="G91" s="2">
        <v>-735465192</v>
      </c>
      <c r="H91" t="str">
        <f t="shared" si="1"/>
        <v>7397175967-735465192</v>
      </c>
    </row>
    <row r="92" spans="1:8" x14ac:dyDescent="0.3">
      <c r="A92" s="2">
        <v>5505</v>
      </c>
      <c r="B92" s="2" t="s">
        <v>625</v>
      </c>
      <c r="C92" s="2">
        <v>54</v>
      </c>
      <c r="D92" s="2" t="s">
        <v>628</v>
      </c>
      <c r="E92" s="2" t="s">
        <v>631</v>
      </c>
      <c r="F92" s="2">
        <v>772138208</v>
      </c>
      <c r="G92" s="2">
        <v>-7257131701</v>
      </c>
      <c r="H92" t="str">
        <f t="shared" si="1"/>
        <v>772138208-7257131701</v>
      </c>
    </row>
    <row r="93" spans="1:8" x14ac:dyDescent="0.3">
      <c r="A93" s="2">
        <v>7010</v>
      </c>
      <c r="B93" s="2" t="s">
        <v>625</v>
      </c>
      <c r="C93" s="2">
        <v>54</v>
      </c>
      <c r="D93" s="2" t="s">
        <v>635</v>
      </c>
      <c r="E93" s="2" t="s">
        <v>637</v>
      </c>
      <c r="F93" s="2">
        <v>7867456472</v>
      </c>
      <c r="G93" s="2">
        <v>-7248416464</v>
      </c>
      <c r="H93" t="str">
        <f t="shared" si="1"/>
        <v>7867456472-7248416464</v>
      </c>
    </row>
    <row r="94" spans="1:8" x14ac:dyDescent="0.3">
      <c r="A94" s="2" t="s">
        <v>900</v>
      </c>
      <c r="B94" s="2" t="s">
        <v>625</v>
      </c>
      <c r="C94" s="2">
        <v>54</v>
      </c>
      <c r="D94" s="2" t="s">
        <v>640</v>
      </c>
      <c r="E94" s="2" t="s">
        <v>641</v>
      </c>
      <c r="F94" s="2">
        <v>791059804</v>
      </c>
      <c r="G94" s="2">
        <v>-7246945002</v>
      </c>
      <c r="H94" t="str">
        <f t="shared" si="1"/>
        <v>791059804-7246945002</v>
      </c>
    </row>
    <row r="95" spans="1:8" x14ac:dyDescent="0.3">
      <c r="A95" s="2">
        <v>2513</v>
      </c>
      <c r="B95" s="2" t="s">
        <v>644</v>
      </c>
      <c r="C95" s="2">
        <v>23</v>
      </c>
      <c r="D95" s="2" t="s">
        <v>647</v>
      </c>
      <c r="E95" s="2" t="s">
        <v>649</v>
      </c>
      <c r="F95" s="2">
        <v>8031280606</v>
      </c>
      <c r="G95" s="2">
        <v>-7530171963</v>
      </c>
      <c r="H95" t="str">
        <f t="shared" si="1"/>
        <v>8031280606-7530171963</v>
      </c>
    </row>
    <row r="96" spans="1:8" x14ac:dyDescent="0.3">
      <c r="A96" s="2">
        <v>4514</v>
      </c>
      <c r="B96" s="2" t="s">
        <v>652</v>
      </c>
      <c r="C96" s="2">
        <v>20</v>
      </c>
      <c r="D96" s="2" t="s">
        <v>654</v>
      </c>
      <c r="E96" s="2" t="s">
        <v>655</v>
      </c>
      <c r="F96" s="2">
        <v>809234873</v>
      </c>
      <c r="G96" s="2">
        <v>-7356001492</v>
      </c>
      <c r="H96" t="str">
        <f t="shared" si="1"/>
        <v>809234873-7356001492</v>
      </c>
    </row>
    <row r="97" spans="1:8" x14ac:dyDescent="0.3">
      <c r="A97" s="2">
        <v>7007</v>
      </c>
      <c r="B97" s="2" t="s">
        <v>652</v>
      </c>
      <c r="C97" s="2">
        <v>20</v>
      </c>
      <c r="D97" s="2" t="s">
        <v>658</v>
      </c>
      <c r="E97" s="2" t="s">
        <v>659</v>
      </c>
      <c r="F97" s="2">
        <v>823123833</v>
      </c>
      <c r="G97" s="2">
        <v>-7349857234</v>
      </c>
      <c r="H97" t="str">
        <f t="shared" si="1"/>
        <v>823123833-7349857234</v>
      </c>
    </row>
    <row r="98" spans="1:8" x14ac:dyDescent="0.3">
      <c r="A98" s="2">
        <v>2513</v>
      </c>
      <c r="B98" s="2" t="s">
        <v>644</v>
      </c>
      <c r="C98" s="2">
        <v>23</v>
      </c>
      <c r="D98" s="2" t="s">
        <v>647</v>
      </c>
      <c r="E98" s="2" t="s">
        <v>662</v>
      </c>
      <c r="F98" s="2">
        <v>8301572194</v>
      </c>
      <c r="G98" s="2">
        <v>-7553009875</v>
      </c>
      <c r="H98" t="str">
        <f t="shared" si="1"/>
        <v>8301572194-7553009875</v>
      </c>
    </row>
    <row r="99" spans="1:8" x14ac:dyDescent="0.3">
      <c r="A99" s="2">
        <v>7006</v>
      </c>
      <c r="B99" s="2" t="s">
        <v>652</v>
      </c>
      <c r="C99" s="2">
        <v>20</v>
      </c>
      <c r="D99" s="2" t="s">
        <v>665</v>
      </c>
      <c r="E99" s="2" t="s">
        <v>900</v>
      </c>
      <c r="F99" s="2">
        <v>8329119646</v>
      </c>
      <c r="G99" s="2">
        <v>-7369204914</v>
      </c>
      <c r="H99" t="str">
        <f t="shared" si="1"/>
        <v>8329119646-7369204914</v>
      </c>
    </row>
    <row r="100" spans="1:8" x14ac:dyDescent="0.3">
      <c r="A100" s="2">
        <v>2513</v>
      </c>
      <c r="B100" s="2" t="s">
        <v>644</v>
      </c>
      <c r="C100" s="2">
        <v>23</v>
      </c>
      <c r="D100" s="2" t="s">
        <v>647</v>
      </c>
      <c r="E100" s="2" t="s">
        <v>670</v>
      </c>
      <c r="F100" s="2">
        <v>8630659425</v>
      </c>
      <c r="G100" s="2">
        <v>-7576376955</v>
      </c>
      <c r="H100" t="str">
        <f t="shared" si="1"/>
        <v>8630659425-7576376955</v>
      </c>
    </row>
    <row r="101" spans="1:8" x14ac:dyDescent="0.3">
      <c r="A101" s="2">
        <v>3306</v>
      </c>
      <c r="B101" s="2" t="s">
        <v>644</v>
      </c>
      <c r="C101" s="2">
        <v>23</v>
      </c>
      <c r="D101" s="2" t="s">
        <v>674</v>
      </c>
      <c r="E101" s="2" t="s">
        <v>675</v>
      </c>
      <c r="F101" s="2">
        <v>8772659788</v>
      </c>
      <c r="G101" s="2">
        <v>-7574238315</v>
      </c>
      <c r="H101" t="str">
        <f t="shared" si="1"/>
        <v>8772659788-7574238315</v>
      </c>
    </row>
    <row r="102" spans="1:8" x14ac:dyDescent="0.3">
      <c r="A102" s="2">
        <v>7401</v>
      </c>
      <c r="B102" s="2" t="s">
        <v>644</v>
      </c>
      <c r="C102" s="2">
        <v>23</v>
      </c>
      <c r="D102" s="2" t="s">
        <v>679</v>
      </c>
      <c r="E102" s="2" t="s">
        <v>682</v>
      </c>
      <c r="F102" s="2">
        <v>8819768367</v>
      </c>
      <c r="G102" s="2">
        <v>-7599889801</v>
      </c>
      <c r="H102" t="str">
        <f t="shared" si="1"/>
        <v>8819768367-7599889801</v>
      </c>
    </row>
    <row r="103" spans="1:8" x14ac:dyDescent="0.3">
      <c r="A103" s="2">
        <v>2103</v>
      </c>
      <c r="B103" s="2" t="s">
        <v>644</v>
      </c>
      <c r="C103" s="2">
        <v>23</v>
      </c>
      <c r="D103" s="2" t="s">
        <v>687</v>
      </c>
      <c r="E103" s="2" t="s">
        <v>690</v>
      </c>
      <c r="F103" s="2">
        <v>8827783</v>
      </c>
      <c r="G103" s="2">
        <v>-75836761</v>
      </c>
      <c r="H103" t="str">
        <f t="shared" si="1"/>
        <v>8827783-75836761</v>
      </c>
    </row>
    <row r="104" spans="1:8" x14ac:dyDescent="0.3">
      <c r="A104" s="2">
        <v>4515</v>
      </c>
      <c r="B104" s="2" t="s">
        <v>652</v>
      </c>
      <c r="C104" s="2">
        <v>20</v>
      </c>
      <c r="D104" s="2" t="s">
        <v>693</v>
      </c>
      <c r="E104" s="2" t="s">
        <v>694</v>
      </c>
      <c r="F104" s="2">
        <v>8852803854</v>
      </c>
      <c r="G104" s="2">
        <v>-7366972216</v>
      </c>
      <c r="H104" t="str">
        <f t="shared" si="1"/>
        <v>8852803854-7366972216</v>
      </c>
    </row>
    <row r="105" spans="1:8" x14ac:dyDescent="0.3">
      <c r="A105" s="2">
        <v>2103</v>
      </c>
      <c r="B105" s="2" t="s">
        <v>644</v>
      </c>
      <c r="C105" s="2">
        <v>23</v>
      </c>
      <c r="D105" s="2" t="s">
        <v>697</v>
      </c>
      <c r="E105" s="2" t="s">
        <v>699</v>
      </c>
      <c r="F105" s="2">
        <v>9091425667</v>
      </c>
      <c r="G105" s="2">
        <v>-7581987948</v>
      </c>
      <c r="H105" t="str">
        <f t="shared" si="1"/>
        <v>9091425667-7581987948</v>
      </c>
    </row>
    <row r="106" spans="1:8" x14ac:dyDescent="0.3">
      <c r="A106" s="2">
        <v>2515</v>
      </c>
      <c r="B106" s="2" t="s">
        <v>701</v>
      </c>
      <c r="C106" s="2">
        <v>70</v>
      </c>
      <c r="D106" s="2" t="s">
        <v>703</v>
      </c>
      <c r="E106" s="2" t="s">
        <v>704</v>
      </c>
      <c r="F106" s="2">
        <v>9318846937</v>
      </c>
      <c r="G106" s="2">
        <v>-7531995382</v>
      </c>
      <c r="H106" t="str">
        <f t="shared" si="1"/>
        <v>9318846937-7531995382</v>
      </c>
    </row>
    <row r="107" spans="1:8" x14ac:dyDescent="0.3">
      <c r="A107" s="2" t="s">
        <v>706</v>
      </c>
      <c r="B107" s="2" t="s">
        <v>701</v>
      </c>
      <c r="C107" s="2">
        <v>70</v>
      </c>
      <c r="D107" s="2" t="s">
        <v>708</v>
      </c>
      <c r="E107" s="2" t="s">
        <v>709</v>
      </c>
      <c r="F107" s="2">
        <v>9430745196</v>
      </c>
      <c r="G107" s="2">
        <v>-7543594955</v>
      </c>
      <c r="H107" t="str">
        <f t="shared" si="1"/>
        <v>9430745196-7543594955</v>
      </c>
    </row>
    <row r="108" spans="1:8" x14ac:dyDescent="0.3">
      <c r="A108" s="2">
        <v>4901</v>
      </c>
      <c r="B108" s="2" t="s">
        <v>652</v>
      </c>
      <c r="C108" s="2">
        <v>20</v>
      </c>
      <c r="D108" s="2" t="s">
        <v>713</v>
      </c>
      <c r="E108" s="2" t="s">
        <v>715</v>
      </c>
      <c r="F108" s="2">
        <v>9431032001</v>
      </c>
      <c r="G108" s="2">
        <v>-7347355215</v>
      </c>
      <c r="H108" t="str">
        <f t="shared" si="1"/>
        <v>9431032001-7347355215</v>
      </c>
    </row>
    <row r="109" spans="1:8" x14ac:dyDescent="0.3">
      <c r="A109" s="2">
        <v>9004</v>
      </c>
      <c r="B109" s="2" t="s">
        <v>701</v>
      </c>
      <c r="C109" s="2">
        <v>70</v>
      </c>
      <c r="D109" s="2" t="s">
        <v>718</v>
      </c>
      <c r="E109" s="2" t="s">
        <v>719</v>
      </c>
      <c r="F109" s="2">
        <v>9465677</v>
      </c>
      <c r="G109" s="2">
        <v>-75606506</v>
      </c>
      <c r="H109" t="str">
        <f t="shared" si="1"/>
        <v>9465677-75606506</v>
      </c>
    </row>
    <row r="110" spans="1:8" x14ac:dyDescent="0.3">
      <c r="A110" s="2">
        <v>4516</v>
      </c>
      <c r="B110" s="2" t="s">
        <v>652</v>
      </c>
      <c r="C110" s="2">
        <v>20</v>
      </c>
      <c r="D110" s="2" t="s">
        <v>724</v>
      </c>
      <c r="E110" s="2" t="s">
        <v>727</v>
      </c>
      <c r="F110" s="2">
        <v>9638016517</v>
      </c>
      <c r="G110" s="2">
        <v>-7363939838</v>
      </c>
      <c r="H110" t="str">
        <f t="shared" si="1"/>
        <v>9638016517-7363939838</v>
      </c>
    </row>
    <row r="111" spans="1:8" x14ac:dyDescent="0.3">
      <c r="A111" s="2">
        <v>2515</v>
      </c>
      <c r="B111" s="2" t="s">
        <v>730</v>
      </c>
      <c r="C111" s="2">
        <v>13</v>
      </c>
      <c r="D111" s="2" t="s">
        <v>733</v>
      </c>
      <c r="E111" s="2" t="s">
        <v>736</v>
      </c>
      <c r="F111" s="2">
        <v>9681300323</v>
      </c>
      <c r="G111" s="2">
        <v>-7512542106</v>
      </c>
      <c r="H111" t="str">
        <f t="shared" si="1"/>
        <v>9681300323-7512542106</v>
      </c>
    </row>
    <row r="112" spans="1:8" x14ac:dyDescent="0.3">
      <c r="A112" s="2">
        <v>8002</v>
      </c>
      <c r="B112" s="2" t="s">
        <v>739</v>
      </c>
      <c r="C112" s="2">
        <v>47</v>
      </c>
      <c r="D112" s="2" t="s">
        <v>741</v>
      </c>
      <c r="E112" s="2" t="s">
        <v>742</v>
      </c>
      <c r="F112" s="2">
        <v>9791365729</v>
      </c>
      <c r="G112" s="2">
        <v>-7480894507</v>
      </c>
      <c r="H112" t="str">
        <f t="shared" si="1"/>
        <v>9791365729-7480894507</v>
      </c>
    </row>
    <row r="113" spans="1:8" x14ac:dyDescent="0.3">
      <c r="A113" s="2">
        <v>8002</v>
      </c>
      <c r="B113" s="2" t="s">
        <v>739</v>
      </c>
      <c r="C113" s="2">
        <v>47</v>
      </c>
      <c r="D113" s="2" t="s">
        <v>741</v>
      </c>
      <c r="E113" s="2" t="s">
        <v>745</v>
      </c>
      <c r="F113" s="2">
        <v>9831146645</v>
      </c>
      <c r="G113" s="2">
        <v>-742677508</v>
      </c>
      <c r="H113" t="str">
        <f t="shared" si="1"/>
        <v>9831146645-742677508</v>
      </c>
    </row>
    <row r="114" spans="1:8" x14ac:dyDescent="0.3">
      <c r="A114" s="2">
        <v>9005</v>
      </c>
      <c r="B114" s="2" t="s">
        <v>701</v>
      </c>
      <c r="C114" s="2">
        <v>70</v>
      </c>
      <c r="D114" s="2" t="s">
        <v>748</v>
      </c>
      <c r="E114" s="2" t="s">
        <v>749</v>
      </c>
      <c r="F114" s="2">
        <v>9863519254</v>
      </c>
      <c r="G114" s="2">
        <v>-7539905269</v>
      </c>
      <c r="H114" t="str">
        <f t="shared" si="1"/>
        <v>9863519254-7539905269</v>
      </c>
    </row>
    <row r="115" spans="1:8" x14ac:dyDescent="0.3">
      <c r="A115" s="2">
        <v>4517</v>
      </c>
      <c r="B115" s="2" t="s">
        <v>652</v>
      </c>
      <c r="C115" s="2">
        <v>20</v>
      </c>
      <c r="D115" s="2" t="s">
        <v>753</v>
      </c>
      <c r="E115" s="2" t="s">
        <v>754</v>
      </c>
      <c r="F115" s="2">
        <v>100603631</v>
      </c>
      <c r="G115" s="2">
        <v>-7392382887</v>
      </c>
      <c r="H115" t="str">
        <f t="shared" si="1"/>
        <v>100603631-7392382887</v>
      </c>
    </row>
    <row r="116" spans="1:8" x14ac:dyDescent="0.3">
      <c r="A116" s="2">
        <v>4901</v>
      </c>
      <c r="B116" s="2" t="s">
        <v>652</v>
      </c>
      <c r="C116" s="2">
        <v>20</v>
      </c>
      <c r="D116" s="2" t="s">
        <v>713</v>
      </c>
      <c r="E116" s="2" t="s">
        <v>757</v>
      </c>
      <c r="F116" s="2">
        <v>1012172583</v>
      </c>
      <c r="G116" s="2">
        <v>-7323863778</v>
      </c>
      <c r="H116" t="str">
        <f t="shared" si="1"/>
        <v>1012172583-7323863778</v>
      </c>
    </row>
    <row r="117" spans="1:8" x14ac:dyDescent="0.3">
      <c r="A117" s="2">
        <v>9005</v>
      </c>
      <c r="B117" s="2" t="s">
        <v>730</v>
      </c>
      <c r="C117" s="2">
        <v>13</v>
      </c>
      <c r="D117" s="2" t="s">
        <v>762</v>
      </c>
      <c r="E117" s="2" t="s">
        <v>764</v>
      </c>
      <c r="F117" s="2">
        <v>1013613313</v>
      </c>
      <c r="G117" s="2">
        <v>-7526428976</v>
      </c>
      <c r="H117" t="str">
        <f t="shared" si="1"/>
        <v>1013613313-7526428976</v>
      </c>
    </row>
    <row r="118" spans="1:8" x14ac:dyDescent="0.3">
      <c r="A118" s="2">
        <v>2515</v>
      </c>
      <c r="B118" s="2" t="s">
        <v>730</v>
      </c>
      <c r="C118" s="2">
        <v>13</v>
      </c>
      <c r="D118" s="2" t="s">
        <v>768</v>
      </c>
      <c r="E118" s="2" t="s">
        <v>769</v>
      </c>
      <c r="F118" s="2">
        <v>1020812679</v>
      </c>
      <c r="G118" s="2">
        <v>-7494499546</v>
      </c>
      <c r="H118" t="str">
        <f t="shared" si="1"/>
        <v>1020812679-7494499546</v>
      </c>
    </row>
    <row r="119" spans="1:8" x14ac:dyDescent="0.3">
      <c r="A119" s="2" t="s">
        <v>772</v>
      </c>
      <c r="B119" s="2" t="s">
        <v>730</v>
      </c>
      <c r="C119" s="2">
        <v>13</v>
      </c>
      <c r="D119" s="2" t="s">
        <v>774</v>
      </c>
      <c r="E119" s="2" t="s">
        <v>774</v>
      </c>
      <c r="F119" s="2">
        <v>1024342537</v>
      </c>
      <c r="G119" s="2">
        <v>-7544394476</v>
      </c>
      <c r="H119" t="str">
        <f t="shared" si="1"/>
        <v>1024342537-7544394476</v>
      </c>
    </row>
    <row r="120" spans="1:8" x14ac:dyDescent="0.3">
      <c r="A120" s="2">
        <v>8003</v>
      </c>
      <c r="B120" s="2" t="s">
        <v>652</v>
      </c>
      <c r="C120" s="2">
        <v>20</v>
      </c>
      <c r="D120" s="2" t="s">
        <v>777</v>
      </c>
      <c r="E120" s="2" t="s">
        <v>778</v>
      </c>
      <c r="F120" s="2">
        <v>102597059</v>
      </c>
      <c r="G120" s="2">
        <v>-7343086954</v>
      </c>
      <c r="H120" t="str">
        <f t="shared" si="1"/>
        <v>102597059-7343086954</v>
      </c>
    </row>
    <row r="121" spans="1:8" x14ac:dyDescent="0.3">
      <c r="A121" s="2">
        <v>9005</v>
      </c>
      <c r="B121" s="2" t="s">
        <v>730</v>
      </c>
      <c r="C121" s="2">
        <v>13</v>
      </c>
      <c r="D121" s="2" t="s">
        <v>762</v>
      </c>
      <c r="E121" s="2" t="s">
        <v>781</v>
      </c>
      <c r="F121" s="2">
        <v>1035697545</v>
      </c>
      <c r="G121" s="2">
        <v>-7544341614</v>
      </c>
      <c r="H121" t="str">
        <f t="shared" si="1"/>
        <v>1035697545-7544341614</v>
      </c>
    </row>
    <row r="122" spans="1:8" x14ac:dyDescent="0.3">
      <c r="A122" s="2">
        <v>9006</v>
      </c>
      <c r="B122" s="2" t="s">
        <v>730</v>
      </c>
      <c r="C122" s="2">
        <v>13</v>
      </c>
      <c r="D122" s="2" t="s">
        <v>785</v>
      </c>
      <c r="E122" s="2" t="s">
        <v>786</v>
      </c>
      <c r="F122" s="2">
        <v>1054696941</v>
      </c>
      <c r="G122" s="2">
        <v>-7536516595</v>
      </c>
      <c r="H122" t="str">
        <f t="shared" si="1"/>
        <v>1054696941-7536516595</v>
      </c>
    </row>
    <row r="123" spans="1:8" x14ac:dyDescent="0.3">
      <c r="A123" s="2" t="s">
        <v>789</v>
      </c>
      <c r="B123" s="2" t="s">
        <v>730</v>
      </c>
      <c r="C123" s="2">
        <v>13</v>
      </c>
      <c r="D123" s="2" t="s">
        <v>792</v>
      </c>
      <c r="E123" s="2" t="s">
        <v>796</v>
      </c>
      <c r="F123" s="2">
        <v>1057453506</v>
      </c>
      <c r="G123" s="2">
        <v>-7545055922</v>
      </c>
      <c r="H123" t="str">
        <f t="shared" si="1"/>
        <v>1057453506-7545055922</v>
      </c>
    </row>
    <row r="124" spans="1:8" x14ac:dyDescent="0.3">
      <c r="A124" s="2">
        <v>4518</v>
      </c>
      <c r="B124" s="2" t="s">
        <v>739</v>
      </c>
      <c r="C124" s="2">
        <v>47</v>
      </c>
      <c r="D124" s="2" t="s">
        <v>799</v>
      </c>
      <c r="E124" s="2" t="s">
        <v>800</v>
      </c>
      <c r="F124" s="2">
        <v>1060894721</v>
      </c>
      <c r="G124" s="2">
        <v>-741684538</v>
      </c>
      <c r="H124" t="str">
        <f t="shared" si="1"/>
        <v>1060894721-741684538</v>
      </c>
    </row>
    <row r="125" spans="1:8" x14ac:dyDescent="0.3">
      <c r="A125" s="2">
        <v>2516</v>
      </c>
      <c r="B125" s="2" t="s">
        <v>803</v>
      </c>
      <c r="C125" s="2">
        <v>8</v>
      </c>
      <c r="D125" s="2" t="s">
        <v>805</v>
      </c>
      <c r="E125" s="2" t="s">
        <v>806</v>
      </c>
      <c r="F125" s="2">
        <v>1079958164</v>
      </c>
      <c r="G125" s="2">
        <v>-7475900513</v>
      </c>
      <c r="H125" t="str">
        <f t="shared" si="1"/>
        <v>1079958164-7475900513</v>
      </c>
    </row>
    <row r="126" spans="1:8" x14ac:dyDescent="0.3">
      <c r="A126" s="2">
        <v>4902</v>
      </c>
      <c r="B126" s="2" t="s">
        <v>808</v>
      </c>
      <c r="C126" s="2">
        <v>44</v>
      </c>
      <c r="D126" s="2" t="s">
        <v>810</v>
      </c>
      <c r="E126" s="2" t="s">
        <v>811</v>
      </c>
      <c r="F126" s="2">
        <v>1080001593</v>
      </c>
      <c r="G126" s="2">
        <v>-7297554033</v>
      </c>
      <c r="H126" t="str">
        <f t="shared" si="1"/>
        <v>1080001593-7297554033</v>
      </c>
    </row>
    <row r="127" spans="1:8" x14ac:dyDescent="0.3">
      <c r="A127" s="2">
        <v>9006</v>
      </c>
      <c r="B127" s="2" t="s">
        <v>803</v>
      </c>
      <c r="C127" s="2">
        <v>8</v>
      </c>
      <c r="D127" s="2" t="s">
        <v>785</v>
      </c>
      <c r="E127" s="2" t="s">
        <v>817</v>
      </c>
      <c r="F127" s="2">
        <v>1083754487</v>
      </c>
      <c r="G127" s="2">
        <v>-749021277</v>
      </c>
      <c r="H127" t="str">
        <f t="shared" si="1"/>
        <v>1083754487-749021277</v>
      </c>
    </row>
    <row r="128" spans="1:8" x14ac:dyDescent="0.3">
      <c r="A128" s="2" t="s">
        <v>789</v>
      </c>
      <c r="B128" s="2" t="s">
        <v>803</v>
      </c>
      <c r="C128" s="2">
        <v>8</v>
      </c>
      <c r="D128" s="2" t="s">
        <v>792</v>
      </c>
      <c r="E128" s="2" t="s">
        <v>821</v>
      </c>
      <c r="F128" s="2">
        <v>1096756325</v>
      </c>
      <c r="G128" s="2">
        <v>-7495610546</v>
      </c>
      <c r="H128" t="str">
        <f t="shared" si="1"/>
        <v>1096756325-7495610546</v>
      </c>
    </row>
    <row r="129" spans="1:8" x14ac:dyDescent="0.3">
      <c r="A129" s="2" t="s">
        <v>789</v>
      </c>
      <c r="B129" s="2" t="s">
        <v>803</v>
      </c>
      <c r="C129" s="2">
        <v>8</v>
      </c>
      <c r="D129" s="2" t="s">
        <v>792</v>
      </c>
      <c r="E129" s="2" t="s">
        <v>825</v>
      </c>
      <c r="F129" s="2">
        <v>1101269973</v>
      </c>
      <c r="G129" s="2">
        <v>-7488958809</v>
      </c>
      <c r="H129" t="str">
        <f t="shared" si="1"/>
        <v>1101269973-7488958809</v>
      </c>
    </row>
    <row r="130" spans="1:8" x14ac:dyDescent="0.3">
      <c r="A130" s="2">
        <v>9009</v>
      </c>
      <c r="B130" s="2" t="s">
        <v>808</v>
      </c>
      <c r="C130" s="2">
        <v>44</v>
      </c>
      <c r="D130" s="2" t="s">
        <v>830</v>
      </c>
      <c r="E130" s="2" t="s">
        <v>834</v>
      </c>
      <c r="F130" s="2">
        <v>1127621663</v>
      </c>
      <c r="G130" s="2">
        <v>-7312210778</v>
      </c>
      <c r="H130" t="str">
        <f t="shared" si="1"/>
        <v>1127621663-7312210778</v>
      </c>
    </row>
    <row r="131" spans="1:8" x14ac:dyDescent="0.3">
      <c r="A131" s="2">
        <v>9010</v>
      </c>
      <c r="B131" s="2" t="s">
        <v>808</v>
      </c>
      <c r="C131" s="2">
        <v>44</v>
      </c>
      <c r="D131" s="2" t="s">
        <v>838</v>
      </c>
      <c r="E131" s="2" t="s">
        <v>839</v>
      </c>
      <c r="F131" s="2">
        <v>1.13676031299999E+16</v>
      </c>
      <c r="G131" s="2">
        <v>-7215667267</v>
      </c>
      <c r="H131" t="str">
        <f t="shared" ref="H131:H132" si="2">F131&amp;G131</f>
        <v>11367603129999900-7215667267</v>
      </c>
    </row>
    <row r="132" spans="1:8" x14ac:dyDescent="0.3">
      <c r="A132" s="2">
        <v>9010</v>
      </c>
      <c r="B132" s="2" t="s">
        <v>808</v>
      </c>
      <c r="C132" s="2">
        <v>44</v>
      </c>
      <c r="D132" s="2" t="s">
        <v>838</v>
      </c>
      <c r="E132" s="2" t="s">
        <v>844</v>
      </c>
      <c r="F132" s="2">
        <v>1144487365</v>
      </c>
      <c r="G132" s="2">
        <v>-7254235206</v>
      </c>
      <c r="H132" t="str">
        <f t="shared" si="2"/>
        <v>1144487365-7254235206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T1048576"/>
  <sheetViews>
    <sheetView workbookViewId="0">
      <selection activeCell="I31" sqref="I31"/>
    </sheetView>
  </sheetViews>
  <sheetFormatPr defaultColWidth="11.5546875" defaultRowHeight="14.4" x14ac:dyDescent="0.3"/>
  <cols>
    <col min="4" max="4" width="15.109375" customWidth="1"/>
    <col min="5" max="5" width="18.6640625" customWidth="1"/>
    <col min="7" max="7" width="17.6640625" customWidth="1"/>
    <col min="8" max="8" width="13.44140625" customWidth="1"/>
    <col min="10" max="10" width="14.6640625" customWidth="1"/>
    <col min="12" max="12" width="12" customWidth="1"/>
    <col min="14" max="14" width="17.33203125" customWidth="1"/>
    <col min="15" max="15" width="15.6640625" customWidth="1"/>
    <col min="16" max="16" width="17.5546875" customWidth="1"/>
    <col min="17" max="17" width="16" customWidth="1"/>
    <col min="18" max="18" width="16.6640625" customWidth="1"/>
    <col min="19" max="19" width="15.33203125" customWidth="1"/>
    <col min="20" max="20" width="17.33203125" customWidth="1"/>
    <col min="21" max="21" width="15.6640625" customWidth="1"/>
    <col min="22" max="22" width="17.33203125" customWidth="1"/>
    <col min="23" max="23" width="15.6640625" customWidth="1"/>
    <col min="24" max="24" width="16.44140625" customWidth="1"/>
    <col min="25" max="25" width="14.88671875" customWidth="1"/>
    <col min="26" max="26" width="17.109375" customWidth="1"/>
    <col min="27" max="27" width="15.5546875" customWidth="1"/>
    <col min="28" max="28" width="17.6640625" customWidth="1"/>
    <col min="29" max="29" width="16.109375" customWidth="1"/>
    <col min="30" max="30" width="18" customWidth="1"/>
    <col min="31" max="31" width="16.44140625" customWidth="1"/>
    <col min="32" max="32" width="17.6640625" customWidth="1"/>
    <col min="33" max="33" width="16.109375" customWidth="1"/>
    <col min="34" max="34" width="17.109375" customWidth="1"/>
    <col min="35" max="35" width="15.5546875" customWidth="1"/>
    <col min="36" max="36" width="17.33203125" customWidth="1"/>
    <col min="37" max="37" width="15.6640625" customWidth="1"/>
    <col min="38" max="38" width="17.33203125" customWidth="1"/>
    <col min="39" max="39" width="15.6640625" customWidth="1"/>
    <col min="40" max="40" width="17.5546875" customWidth="1"/>
    <col min="41" max="41" width="16" customWidth="1"/>
    <col min="42" max="42" width="16.6640625" customWidth="1"/>
    <col min="43" max="43" width="15.33203125" customWidth="1"/>
    <col min="44" max="44" width="17.33203125" customWidth="1"/>
    <col min="45" max="45" width="15.6640625" customWidth="1"/>
    <col min="46" max="46" width="17.33203125" customWidth="1"/>
    <col min="47" max="47" width="15.6640625" customWidth="1"/>
    <col min="48" max="48" width="16.44140625" customWidth="1"/>
    <col min="49" max="49" width="14.88671875" customWidth="1"/>
    <col min="50" max="50" width="17.109375" customWidth="1"/>
    <col min="51" max="51" width="15.5546875" customWidth="1"/>
    <col min="52" max="52" width="17.6640625" customWidth="1"/>
    <col min="53" max="53" width="16.109375" customWidth="1"/>
    <col min="54" max="54" width="18" customWidth="1"/>
    <col min="55" max="55" width="16.44140625" customWidth="1"/>
    <col min="56" max="56" width="17.6640625" customWidth="1"/>
    <col min="57" max="57" width="16.109375" customWidth="1"/>
    <col min="58" max="58" width="17.109375" customWidth="1"/>
    <col min="59" max="59" width="15.5546875" customWidth="1"/>
    <col min="60" max="60" width="17.33203125" customWidth="1"/>
    <col min="61" max="61" width="15.6640625" customWidth="1"/>
    <col min="62" max="62" width="17.33203125" customWidth="1"/>
    <col min="63" max="63" width="15.6640625" customWidth="1"/>
    <col min="64" max="64" width="17.5546875" customWidth="1"/>
    <col min="65" max="65" width="16" customWidth="1"/>
    <col min="66" max="66" width="16.6640625" customWidth="1"/>
    <col min="67" max="67" width="15.33203125" customWidth="1"/>
    <col min="68" max="68" width="17.33203125" customWidth="1"/>
    <col min="69" max="69" width="15.6640625" customWidth="1"/>
    <col min="70" max="70" width="17.33203125" customWidth="1"/>
    <col min="71" max="71" width="15.6640625" customWidth="1"/>
    <col min="72" max="72" width="16.44140625" customWidth="1"/>
    <col min="73" max="73" width="14.88671875" customWidth="1"/>
    <col min="74" max="74" width="17.109375" customWidth="1"/>
    <col min="75" max="75" width="15.5546875" customWidth="1"/>
    <col min="76" max="76" width="17.6640625" customWidth="1"/>
    <col min="77" max="77" width="16.109375" customWidth="1"/>
    <col min="78" max="78" width="18" customWidth="1"/>
    <col min="79" max="79" width="16.44140625" customWidth="1"/>
    <col min="80" max="80" width="17.6640625" customWidth="1"/>
    <col min="81" max="81" width="16.109375" customWidth="1"/>
    <col min="82" max="82" width="17.109375" customWidth="1"/>
    <col min="83" max="83" width="15.5546875" customWidth="1"/>
    <col min="84" max="84" width="17.33203125" customWidth="1"/>
    <col min="85" max="85" width="16.44140625" customWidth="1"/>
  </cols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 t="s">
        <v>98</v>
      </c>
      <c r="B2" t="s">
        <v>99</v>
      </c>
      <c r="C2">
        <v>2501</v>
      </c>
      <c r="D2" t="s">
        <v>100</v>
      </c>
      <c r="E2">
        <v>52</v>
      </c>
      <c r="F2" t="s">
        <v>101</v>
      </c>
      <c r="G2" t="s">
        <v>102</v>
      </c>
      <c r="H2" t="s">
        <v>103</v>
      </c>
      <c r="I2" t="s">
        <v>104</v>
      </c>
      <c r="J2" t="s">
        <v>105</v>
      </c>
      <c r="K2" t="s">
        <v>106</v>
      </c>
      <c r="L2" t="s">
        <v>107</v>
      </c>
      <c r="M2" t="s">
        <v>108</v>
      </c>
      <c r="N2">
        <v>1757557000</v>
      </c>
      <c r="O2">
        <v>0</v>
      </c>
      <c r="P2">
        <v>2114986700</v>
      </c>
      <c r="Q2">
        <v>0</v>
      </c>
      <c r="R2">
        <v>2138665250</v>
      </c>
      <c r="S2">
        <v>0</v>
      </c>
      <c r="T2">
        <v>1912606260</v>
      </c>
      <c r="U2">
        <v>0</v>
      </c>
      <c r="V2">
        <v>1643486700</v>
      </c>
      <c r="W2">
        <v>0</v>
      </c>
      <c r="X2">
        <v>1595026500</v>
      </c>
      <c r="Y2">
        <v>0</v>
      </c>
      <c r="Z2">
        <v>1376947400</v>
      </c>
      <c r="AA2">
        <v>0</v>
      </c>
      <c r="AB2">
        <v>1882526400</v>
      </c>
      <c r="AC2">
        <v>0</v>
      </c>
      <c r="AD2">
        <v>1846765200</v>
      </c>
      <c r="AE2">
        <v>0</v>
      </c>
      <c r="AF2">
        <v>1843770600</v>
      </c>
      <c r="AG2">
        <v>0</v>
      </c>
      <c r="AH2">
        <v>1840207400</v>
      </c>
      <c r="AI2">
        <v>0</v>
      </c>
      <c r="AJ2">
        <v>1775657600</v>
      </c>
      <c r="AK2">
        <v>0</v>
      </c>
      <c r="AL2">
        <v>1851303000</v>
      </c>
      <c r="AM2">
        <v>0</v>
      </c>
      <c r="AN2">
        <v>1998554950</v>
      </c>
      <c r="AO2">
        <v>0</v>
      </c>
      <c r="AP2">
        <v>2236577450</v>
      </c>
      <c r="AQ2">
        <v>0</v>
      </c>
      <c r="AR2">
        <v>2049444200</v>
      </c>
      <c r="AS2">
        <v>0</v>
      </c>
      <c r="AT2">
        <v>1716857800</v>
      </c>
      <c r="AU2">
        <v>0</v>
      </c>
      <c r="AV2">
        <v>2038911700</v>
      </c>
      <c r="AW2">
        <v>0</v>
      </c>
      <c r="AX2">
        <v>1843700300</v>
      </c>
      <c r="AY2">
        <v>0</v>
      </c>
      <c r="AZ2">
        <v>1771840600</v>
      </c>
      <c r="BA2">
        <v>0</v>
      </c>
      <c r="BB2">
        <v>1829400050</v>
      </c>
      <c r="BC2">
        <v>0</v>
      </c>
      <c r="BD2">
        <v>1873566900</v>
      </c>
      <c r="BE2">
        <v>0</v>
      </c>
      <c r="BF2">
        <v>1885397550</v>
      </c>
      <c r="BG2">
        <v>0</v>
      </c>
      <c r="BH2">
        <v>1855225450</v>
      </c>
      <c r="BI2">
        <v>0</v>
      </c>
      <c r="BJ2">
        <v>1985467250</v>
      </c>
      <c r="BK2">
        <v>0</v>
      </c>
      <c r="BL2">
        <v>2112929000</v>
      </c>
      <c r="BM2">
        <v>0</v>
      </c>
      <c r="BN2">
        <v>2145544250</v>
      </c>
      <c r="BO2">
        <v>0</v>
      </c>
      <c r="BP2">
        <v>2174293050</v>
      </c>
      <c r="BQ2">
        <v>0</v>
      </c>
      <c r="BR2">
        <v>1797840150</v>
      </c>
      <c r="BS2">
        <v>0</v>
      </c>
      <c r="BT2">
        <v>2166842200</v>
      </c>
      <c r="BU2">
        <v>0</v>
      </c>
      <c r="BV2">
        <v>2027698900</v>
      </c>
      <c r="BW2">
        <v>0</v>
      </c>
      <c r="BX2">
        <v>2109521350</v>
      </c>
      <c r="BY2">
        <v>0</v>
      </c>
      <c r="BZ2">
        <v>2034015650</v>
      </c>
      <c r="CA2">
        <v>0</v>
      </c>
      <c r="CB2">
        <v>1892676900</v>
      </c>
      <c r="CC2">
        <v>0</v>
      </c>
      <c r="CD2">
        <v>1981968850</v>
      </c>
      <c r="CE2">
        <v>0</v>
      </c>
      <c r="CF2">
        <v>1946893000</v>
      </c>
      <c r="CG2">
        <v>0</v>
      </c>
    </row>
    <row r="3" spans="1:85" x14ac:dyDescent="0.3">
      <c r="A3" t="s">
        <v>109</v>
      </c>
      <c r="B3" t="s">
        <v>99</v>
      </c>
      <c r="C3">
        <v>2501</v>
      </c>
      <c r="D3" t="s">
        <v>100</v>
      </c>
      <c r="E3">
        <v>52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>
        <v>1757557000</v>
      </c>
      <c r="O3">
        <v>181944</v>
      </c>
      <c r="P3">
        <v>2114986700</v>
      </c>
      <c r="Q3">
        <v>218581</v>
      </c>
      <c r="R3">
        <v>2138665250</v>
      </c>
      <c r="S3">
        <v>223790</v>
      </c>
      <c r="T3">
        <v>1912606260</v>
      </c>
      <c r="U3">
        <v>208113</v>
      </c>
      <c r="V3">
        <v>1643486700</v>
      </c>
      <c r="W3">
        <v>170098</v>
      </c>
      <c r="X3">
        <v>1595026500</v>
      </c>
      <c r="Y3">
        <v>171091</v>
      </c>
      <c r="Z3">
        <v>1376947400</v>
      </c>
      <c r="AA3">
        <v>148897</v>
      </c>
      <c r="AB3">
        <v>1882526400</v>
      </c>
      <c r="AC3">
        <v>196233</v>
      </c>
      <c r="AD3">
        <v>1846765200</v>
      </c>
      <c r="AE3">
        <v>191710</v>
      </c>
      <c r="AF3">
        <v>1843770600</v>
      </c>
      <c r="AG3">
        <v>191326</v>
      </c>
      <c r="AH3">
        <v>1840207400</v>
      </c>
      <c r="AI3">
        <v>190771</v>
      </c>
      <c r="AJ3">
        <v>1775657600</v>
      </c>
      <c r="AK3">
        <v>183318</v>
      </c>
      <c r="AL3">
        <v>1851303000</v>
      </c>
      <c r="AM3">
        <v>6043.8</v>
      </c>
      <c r="AN3">
        <v>1998554950</v>
      </c>
      <c r="AO3">
        <v>6296.4838710000004</v>
      </c>
      <c r="AP3">
        <v>2236577450</v>
      </c>
      <c r="AQ3">
        <v>7084.83871</v>
      </c>
      <c r="AR3">
        <v>2049444200</v>
      </c>
      <c r="AS3">
        <v>6797.419355</v>
      </c>
      <c r="AT3">
        <v>1716857800</v>
      </c>
      <c r="AU3">
        <v>5940</v>
      </c>
      <c r="AV3">
        <v>2038911700</v>
      </c>
      <c r="AW3">
        <v>6394.9032260000004</v>
      </c>
      <c r="AX3">
        <v>1843700300</v>
      </c>
      <c r="AY3">
        <v>5924.1</v>
      </c>
      <c r="AZ3">
        <v>1771840600</v>
      </c>
      <c r="BA3">
        <v>5568.6129030000002</v>
      </c>
      <c r="BB3">
        <v>1829400050</v>
      </c>
      <c r="BC3">
        <v>5735.3870969999998</v>
      </c>
      <c r="BD3">
        <v>1873566900</v>
      </c>
      <c r="BE3">
        <v>6075.0333330000003</v>
      </c>
      <c r="BF3">
        <v>1885397550</v>
      </c>
      <c r="BG3">
        <v>5907.4516130000002</v>
      </c>
      <c r="BH3">
        <v>1855225450</v>
      </c>
      <c r="BI3">
        <v>5984.7666669999999</v>
      </c>
      <c r="BJ3">
        <v>1985467250</v>
      </c>
      <c r="BK3">
        <v>183944</v>
      </c>
      <c r="BL3">
        <v>2112929000</v>
      </c>
      <c r="BM3">
        <v>195734</v>
      </c>
      <c r="BN3">
        <v>2145544250</v>
      </c>
      <c r="BO3">
        <v>198026</v>
      </c>
      <c r="BP3">
        <v>2174293050</v>
      </c>
      <c r="BQ3">
        <v>212383</v>
      </c>
      <c r="BR3">
        <v>1797840150</v>
      </c>
      <c r="BS3">
        <v>166550</v>
      </c>
      <c r="BT3">
        <v>2166842200</v>
      </c>
      <c r="BU3">
        <v>202059</v>
      </c>
      <c r="BV3">
        <v>2027698900</v>
      </c>
      <c r="BW3">
        <v>187283</v>
      </c>
      <c r="BX3">
        <v>2109521350</v>
      </c>
      <c r="BY3">
        <v>197465</v>
      </c>
      <c r="BZ3">
        <v>2034015650</v>
      </c>
      <c r="CA3">
        <v>188553</v>
      </c>
      <c r="CB3">
        <v>1892676900</v>
      </c>
      <c r="CC3">
        <v>172724</v>
      </c>
      <c r="CD3">
        <v>1981968850</v>
      </c>
      <c r="CE3">
        <v>182497</v>
      </c>
      <c r="CF3">
        <v>1946893000</v>
      </c>
      <c r="CG3">
        <v>179559</v>
      </c>
    </row>
    <row r="4" spans="1:85" x14ac:dyDescent="0.3">
      <c r="A4" t="s">
        <v>110</v>
      </c>
      <c r="B4" t="s">
        <v>111</v>
      </c>
      <c r="C4">
        <v>2502</v>
      </c>
      <c r="D4" t="s">
        <v>100</v>
      </c>
      <c r="E4">
        <v>52</v>
      </c>
      <c r="F4" t="s">
        <v>112</v>
      </c>
      <c r="G4" t="s">
        <v>113</v>
      </c>
      <c r="H4" t="s">
        <v>111</v>
      </c>
      <c r="I4" t="s">
        <v>114</v>
      </c>
      <c r="J4" t="s">
        <v>115</v>
      </c>
      <c r="K4">
        <v>-1</v>
      </c>
      <c r="L4">
        <v>-1</v>
      </c>
      <c r="M4" t="s">
        <v>116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 x14ac:dyDescent="0.3">
      <c r="A5" t="s">
        <v>117</v>
      </c>
      <c r="B5" t="s">
        <v>111</v>
      </c>
      <c r="C5">
        <v>2502</v>
      </c>
      <c r="D5" t="s">
        <v>100</v>
      </c>
      <c r="E5">
        <v>52</v>
      </c>
      <c r="F5" t="s">
        <v>118</v>
      </c>
      <c r="G5" t="s">
        <v>113</v>
      </c>
      <c r="H5" t="s">
        <v>111</v>
      </c>
      <c r="I5" t="s">
        <v>114</v>
      </c>
      <c r="J5" t="s">
        <v>115</v>
      </c>
      <c r="K5">
        <v>-1</v>
      </c>
      <c r="L5">
        <v>-1</v>
      </c>
      <c r="M5" t="s">
        <v>119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 x14ac:dyDescent="0.3">
      <c r="A6" t="s">
        <v>120</v>
      </c>
      <c r="B6" t="s">
        <v>121</v>
      </c>
      <c r="C6">
        <v>4504</v>
      </c>
      <c r="D6" t="s">
        <v>122</v>
      </c>
      <c r="E6">
        <v>41</v>
      </c>
      <c r="F6" t="s">
        <v>123</v>
      </c>
      <c r="G6" t="s">
        <v>124</v>
      </c>
      <c r="H6" t="s">
        <v>103</v>
      </c>
      <c r="I6" t="s">
        <v>125</v>
      </c>
      <c r="J6" t="s">
        <v>126</v>
      </c>
      <c r="K6" t="s">
        <v>127</v>
      </c>
      <c r="L6" t="s">
        <v>128</v>
      </c>
      <c r="M6" t="s">
        <v>129</v>
      </c>
      <c r="N6">
        <v>775343900</v>
      </c>
      <c r="O6">
        <v>89415</v>
      </c>
      <c r="P6">
        <v>899136600</v>
      </c>
      <c r="Q6">
        <v>104534</v>
      </c>
      <c r="R6">
        <v>1083914600</v>
      </c>
      <c r="S6">
        <v>125534</v>
      </c>
      <c r="T6">
        <v>897229200</v>
      </c>
      <c r="U6">
        <v>111120</v>
      </c>
      <c r="V6">
        <v>727568200</v>
      </c>
      <c r="W6">
        <v>84031</v>
      </c>
      <c r="X6">
        <v>797252500</v>
      </c>
      <c r="Y6">
        <v>97479</v>
      </c>
      <c r="Z6">
        <v>782643600</v>
      </c>
      <c r="AA6">
        <v>92988</v>
      </c>
      <c r="AB6">
        <v>849542000</v>
      </c>
      <c r="AC6">
        <v>101005</v>
      </c>
      <c r="AD6">
        <v>836189800</v>
      </c>
      <c r="AE6">
        <v>96922</v>
      </c>
      <c r="AF6">
        <v>976688000</v>
      </c>
      <c r="AG6">
        <v>111004</v>
      </c>
      <c r="AH6">
        <v>986426700</v>
      </c>
      <c r="AI6">
        <v>113812</v>
      </c>
      <c r="AJ6">
        <v>890835600</v>
      </c>
      <c r="AK6">
        <v>101744</v>
      </c>
      <c r="AL6">
        <v>945317700</v>
      </c>
      <c r="AM6">
        <v>3523.833333</v>
      </c>
      <c r="AN6">
        <v>937030100</v>
      </c>
      <c r="AO6">
        <v>3308.6451609999999</v>
      </c>
      <c r="AP6">
        <v>1047607000</v>
      </c>
      <c r="AQ6">
        <v>3803.6774190000001</v>
      </c>
      <c r="AR6">
        <v>1026025200</v>
      </c>
      <c r="AS6">
        <v>3804.4516130000002</v>
      </c>
      <c r="AT6">
        <v>831348800</v>
      </c>
      <c r="AU6">
        <v>3174.8214290000001</v>
      </c>
      <c r="AV6">
        <v>937902900</v>
      </c>
      <c r="AW6">
        <v>3318.3548390000001</v>
      </c>
      <c r="AX6">
        <v>907360800</v>
      </c>
      <c r="AY6">
        <v>3314.0666670000001</v>
      </c>
      <c r="AZ6">
        <v>922533400</v>
      </c>
      <c r="BA6">
        <v>3190.741935</v>
      </c>
      <c r="BB6">
        <v>859769500</v>
      </c>
      <c r="BC6">
        <v>3064.9354840000001</v>
      </c>
      <c r="BD6">
        <v>909386800</v>
      </c>
      <c r="BE6">
        <v>3364</v>
      </c>
      <c r="BF6">
        <v>913620100</v>
      </c>
      <c r="BG6">
        <v>3270.741935</v>
      </c>
      <c r="BH6">
        <v>862162100</v>
      </c>
      <c r="BI6">
        <v>3159.4666670000001</v>
      </c>
      <c r="BJ6">
        <v>832832200</v>
      </c>
      <c r="BK6">
        <v>93962</v>
      </c>
      <c r="BL6">
        <v>878398600</v>
      </c>
      <c r="BM6">
        <v>94174</v>
      </c>
      <c r="BN6">
        <v>1088629800</v>
      </c>
      <c r="BO6">
        <v>112008</v>
      </c>
      <c r="BP6">
        <v>1052404750</v>
      </c>
      <c r="BQ6">
        <v>101016</v>
      </c>
      <c r="BR6">
        <v>820941300</v>
      </c>
      <c r="BS6">
        <v>85340</v>
      </c>
      <c r="BT6">
        <v>878718500</v>
      </c>
      <c r="BU6">
        <v>97179</v>
      </c>
      <c r="BV6">
        <v>842452800</v>
      </c>
      <c r="BW6">
        <v>91076</v>
      </c>
      <c r="BX6">
        <v>964838000</v>
      </c>
      <c r="BY6">
        <v>98276</v>
      </c>
      <c r="BZ6">
        <v>883287900</v>
      </c>
      <c r="CA6">
        <v>93823</v>
      </c>
      <c r="CB6">
        <v>951010200</v>
      </c>
      <c r="CC6">
        <v>88780</v>
      </c>
      <c r="CD6">
        <v>946871200</v>
      </c>
      <c r="CE6">
        <v>89538</v>
      </c>
      <c r="CF6">
        <v>851838800</v>
      </c>
      <c r="CG6">
        <v>88958</v>
      </c>
    </row>
    <row r="7" spans="1:85" x14ac:dyDescent="0.3">
      <c r="A7" t="s">
        <v>130</v>
      </c>
      <c r="B7" t="s">
        <v>111</v>
      </c>
      <c r="C7">
        <v>2504</v>
      </c>
      <c r="D7" t="s">
        <v>131</v>
      </c>
      <c r="E7">
        <v>19</v>
      </c>
      <c r="F7" t="s">
        <v>132</v>
      </c>
      <c r="G7" t="s">
        <v>133</v>
      </c>
      <c r="H7" t="s">
        <v>111</v>
      </c>
      <c r="I7" t="s">
        <v>134</v>
      </c>
      <c r="J7" t="s">
        <v>135</v>
      </c>
      <c r="K7">
        <v>-1</v>
      </c>
      <c r="L7">
        <v>-1</v>
      </c>
      <c r="M7" t="s">
        <v>136</v>
      </c>
      <c r="N7">
        <v>1988033000</v>
      </c>
      <c r="O7">
        <v>186438</v>
      </c>
      <c r="P7">
        <v>2430319800</v>
      </c>
      <c r="Q7">
        <v>225164</v>
      </c>
      <c r="R7">
        <v>2503449600</v>
      </c>
      <c r="S7">
        <v>246716</v>
      </c>
      <c r="T7">
        <v>2281270900</v>
      </c>
      <c r="U7">
        <v>239447</v>
      </c>
      <c r="V7">
        <v>1967118300</v>
      </c>
      <c r="W7">
        <v>183591</v>
      </c>
      <c r="X7">
        <v>2040237900</v>
      </c>
      <c r="Y7">
        <v>214002</v>
      </c>
      <c r="Z7">
        <v>1358423100</v>
      </c>
      <c r="AA7">
        <v>133276</v>
      </c>
      <c r="AB7">
        <v>2305675800</v>
      </c>
      <c r="AC7">
        <v>226546</v>
      </c>
      <c r="AD7">
        <v>2111622100</v>
      </c>
      <c r="AE7">
        <v>201084</v>
      </c>
      <c r="AF7">
        <v>2231469450</v>
      </c>
      <c r="AG7">
        <v>214318</v>
      </c>
      <c r="AH7">
        <v>2209695700</v>
      </c>
      <c r="AI7">
        <v>212793</v>
      </c>
      <c r="AJ7">
        <v>2113931150</v>
      </c>
      <c r="AK7">
        <v>199745</v>
      </c>
      <c r="AL7">
        <v>2377006000</v>
      </c>
      <c r="AM7">
        <v>7554.4</v>
      </c>
      <c r="AN7">
        <v>2493916400</v>
      </c>
      <c r="AO7">
        <v>7356.0322580000002</v>
      </c>
      <c r="AP7">
        <v>2715139700</v>
      </c>
      <c r="AQ7">
        <v>8281.1935479999993</v>
      </c>
      <c r="AR7">
        <v>2488709950</v>
      </c>
      <c r="AS7">
        <v>7992.258065</v>
      </c>
      <c r="AT7">
        <v>2047484100</v>
      </c>
      <c r="AU7">
        <v>6510.7142860000004</v>
      </c>
      <c r="AV7">
        <v>2544124600</v>
      </c>
      <c r="AW7">
        <v>7619.8064519999998</v>
      </c>
      <c r="AX7">
        <v>2341211100</v>
      </c>
      <c r="AY7">
        <v>7119.7333330000001</v>
      </c>
      <c r="AZ7">
        <v>2188276350</v>
      </c>
      <c r="BA7">
        <v>6464.7096769999998</v>
      </c>
      <c r="BB7">
        <v>2209181000</v>
      </c>
      <c r="BC7">
        <v>6584.9677419999998</v>
      </c>
      <c r="BD7">
        <v>2065749300</v>
      </c>
      <c r="BE7">
        <v>6035.7666669999999</v>
      </c>
      <c r="BF7">
        <v>2333679750</v>
      </c>
      <c r="BG7">
        <v>6705.0967739999996</v>
      </c>
      <c r="BH7">
        <v>2306203500</v>
      </c>
      <c r="BI7">
        <v>6826.4</v>
      </c>
      <c r="BJ7">
        <v>2445795550</v>
      </c>
      <c r="BK7">
        <v>214390</v>
      </c>
      <c r="BL7">
        <v>2640026200</v>
      </c>
      <c r="BM7">
        <v>229114</v>
      </c>
      <c r="BN7">
        <v>0</v>
      </c>
      <c r="BO7">
        <v>0</v>
      </c>
      <c r="BP7">
        <v>2706814200</v>
      </c>
      <c r="BQ7">
        <v>257357</v>
      </c>
      <c r="BR7">
        <v>2186328400</v>
      </c>
      <c r="BS7">
        <v>185831</v>
      </c>
      <c r="BT7">
        <v>2696347300</v>
      </c>
      <c r="BU7">
        <v>241636</v>
      </c>
      <c r="BV7">
        <v>2457925500</v>
      </c>
      <c r="BW7">
        <v>218417</v>
      </c>
      <c r="BX7">
        <v>2611886750</v>
      </c>
      <c r="BY7">
        <v>235556</v>
      </c>
      <c r="BZ7">
        <v>2381986600</v>
      </c>
      <c r="CA7">
        <v>208193</v>
      </c>
      <c r="CB7">
        <v>0</v>
      </c>
      <c r="CC7">
        <v>0</v>
      </c>
      <c r="CD7">
        <v>2613248400</v>
      </c>
      <c r="CE7">
        <v>228591</v>
      </c>
      <c r="CF7">
        <v>2456653400</v>
      </c>
      <c r="CG7">
        <v>211439</v>
      </c>
    </row>
    <row r="8" spans="1:85" x14ac:dyDescent="0.3">
      <c r="A8" t="s">
        <v>137</v>
      </c>
      <c r="B8" t="s">
        <v>121</v>
      </c>
      <c r="C8">
        <v>4505</v>
      </c>
      <c r="D8" t="s">
        <v>122</v>
      </c>
      <c r="E8">
        <v>41</v>
      </c>
      <c r="F8" t="s">
        <v>138</v>
      </c>
      <c r="G8" t="s">
        <v>124</v>
      </c>
      <c r="H8" t="s">
        <v>103</v>
      </c>
      <c r="I8" t="s">
        <v>139</v>
      </c>
      <c r="J8" t="s">
        <v>126</v>
      </c>
      <c r="K8" t="s">
        <v>127</v>
      </c>
      <c r="L8" t="s">
        <v>128</v>
      </c>
      <c r="M8" t="s">
        <v>140</v>
      </c>
      <c r="N8">
        <v>1225580400</v>
      </c>
      <c r="O8">
        <v>148280</v>
      </c>
      <c r="P8">
        <v>1361228150</v>
      </c>
      <c r="Q8">
        <v>164369</v>
      </c>
      <c r="R8">
        <v>1567409064</v>
      </c>
      <c r="S8">
        <v>190735</v>
      </c>
      <c r="T8">
        <v>1383821850</v>
      </c>
      <c r="U8">
        <v>178548</v>
      </c>
      <c r="V8">
        <v>1166403750</v>
      </c>
      <c r="W8">
        <v>142711</v>
      </c>
      <c r="X8">
        <v>1269069650</v>
      </c>
      <c r="Y8">
        <v>160506</v>
      </c>
      <c r="Z8">
        <v>1263578800</v>
      </c>
      <c r="AA8">
        <v>155178</v>
      </c>
      <c r="AB8">
        <v>1312718150</v>
      </c>
      <c r="AC8">
        <v>163229</v>
      </c>
      <c r="AD8">
        <v>1299439900</v>
      </c>
      <c r="AE8">
        <v>158264</v>
      </c>
      <c r="AF8">
        <v>1393672350</v>
      </c>
      <c r="AG8">
        <v>165432</v>
      </c>
      <c r="AH8">
        <v>1409495800</v>
      </c>
      <c r="AI8">
        <v>169879</v>
      </c>
      <c r="AJ8">
        <v>1324864300</v>
      </c>
      <c r="AK8">
        <v>157680</v>
      </c>
      <c r="AL8">
        <v>1356628500</v>
      </c>
      <c r="AM8">
        <v>5295.7</v>
      </c>
      <c r="AN8">
        <v>1410243450</v>
      </c>
      <c r="AO8">
        <v>5216.4516130000002</v>
      </c>
      <c r="AP8">
        <v>1599764450</v>
      </c>
      <c r="AQ8">
        <v>6063.0322580000002</v>
      </c>
      <c r="AR8">
        <v>1439550750</v>
      </c>
      <c r="AS8">
        <v>5556.9032260000004</v>
      </c>
      <c r="AT8">
        <v>1122225400</v>
      </c>
      <c r="AU8">
        <v>4568.3214289999996</v>
      </c>
      <c r="AV8">
        <v>1442567850</v>
      </c>
      <c r="AW8">
        <v>5357.2258060000004</v>
      </c>
      <c r="AX8">
        <v>1380126950</v>
      </c>
      <c r="AY8">
        <v>5315.0666670000001</v>
      </c>
      <c r="AZ8">
        <v>1341164500</v>
      </c>
      <c r="BA8">
        <v>4926.9032260000004</v>
      </c>
      <c r="BB8">
        <v>1297133300</v>
      </c>
      <c r="BC8">
        <v>4879.8064519999998</v>
      </c>
      <c r="BD8">
        <v>1353968700</v>
      </c>
      <c r="BE8">
        <v>5217.7333330000001</v>
      </c>
      <c r="BF8">
        <v>1378981400</v>
      </c>
      <c r="BG8">
        <v>5153.3870969999998</v>
      </c>
      <c r="BH8">
        <v>1331761050</v>
      </c>
      <c r="BI8">
        <v>5083.1666670000004</v>
      </c>
      <c r="BJ8">
        <v>1296809300</v>
      </c>
      <c r="BK8">
        <v>143921</v>
      </c>
      <c r="BL8">
        <v>1395656350</v>
      </c>
      <c r="BM8">
        <v>155363</v>
      </c>
      <c r="BN8">
        <v>1633511100</v>
      </c>
      <c r="BO8">
        <v>183518</v>
      </c>
      <c r="BP8">
        <v>1516525750</v>
      </c>
      <c r="BQ8">
        <v>175755</v>
      </c>
      <c r="BR8">
        <v>1221803700</v>
      </c>
      <c r="BS8">
        <v>134753</v>
      </c>
      <c r="BT8">
        <v>1392117700</v>
      </c>
      <c r="BU8">
        <v>157955</v>
      </c>
      <c r="BV8">
        <v>1321953700</v>
      </c>
      <c r="BW8">
        <v>150635</v>
      </c>
      <c r="BX8">
        <v>1429173000</v>
      </c>
      <c r="BY8">
        <v>159997</v>
      </c>
      <c r="BZ8">
        <v>1323148700</v>
      </c>
      <c r="CA8">
        <v>144695</v>
      </c>
      <c r="CB8">
        <v>1415271800</v>
      </c>
      <c r="CC8">
        <v>155233</v>
      </c>
      <c r="CD8">
        <v>1453270650</v>
      </c>
      <c r="CE8">
        <v>160183</v>
      </c>
      <c r="CF8">
        <v>1328419400</v>
      </c>
      <c r="CG8">
        <v>146853</v>
      </c>
    </row>
    <row r="9" spans="1:85" x14ac:dyDescent="0.3">
      <c r="A9" t="s">
        <v>141</v>
      </c>
      <c r="B9" t="s">
        <v>142</v>
      </c>
      <c r="C9">
        <v>4506</v>
      </c>
      <c r="D9" t="s">
        <v>122</v>
      </c>
      <c r="E9">
        <v>41</v>
      </c>
      <c r="F9" t="s">
        <v>143</v>
      </c>
      <c r="G9" t="s">
        <v>144</v>
      </c>
      <c r="H9" t="s">
        <v>103</v>
      </c>
      <c r="I9" t="s">
        <v>145</v>
      </c>
      <c r="J9" t="s">
        <v>146</v>
      </c>
      <c r="K9" t="s">
        <v>147</v>
      </c>
      <c r="L9" t="s">
        <v>148</v>
      </c>
      <c r="M9" t="s">
        <v>149</v>
      </c>
      <c r="N9">
        <v>1641735000</v>
      </c>
      <c r="O9">
        <v>0</v>
      </c>
      <c r="P9">
        <v>1895569350</v>
      </c>
      <c r="Q9">
        <v>325307</v>
      </c>
      <c r="R9">
        <v>2179109650</v>
      </c>
      <c r="S9">
        <v>401437</v>
      </c>
      <c r="T9">
        <v>2001079550</v>
      </c>
      <c r="U9">
        <v>0</v>
      </c>
      <c r="V9">
        <v>1557645900</v>
      </c>
      <c r="W9">
        <v>0</v>
      </c>
      <c r="X9">
        <v>1840742500</v>
      </c>
      <c r="Y9">
        <v>368154</v>
      </c>
      <c r="Z9">
        <v>657509100</v>
      </c>
      <c r="AA9">
        <v>119074</v>
      </c>
      <c r="AB9">
        <v>1790635900</v>
      </c>
      <c r="AC9">
        <v>0</v>
      </c>
      <c r="AD9">
        <v>1779634100</v>
      </c>
      <c r="AE9">
        <v>0</v>
      </c>
      <c r="AF9">
        <v>1895418400</v>
      </c>
      <c r="AG9">
        <v>323812</v>
      </c>
      <c r="AH9">
        <v>1944191550</v>
      </c>
      <c r="AI9">
        <v>341649</v>
      </c>
      <c r="AJ9">
        <v>1777273900</v>
      </c>
      <c r="AK9">
        <v>294532</v>
      </c>
      <c r="AL9">
        <v>1978841000</v>
      </c>
      <c r="AM9">
        <v>5103.1666670000004</v>
      </c>
      <c r="AN9">
        <v>2029676150</v>
      </c>
      <c r="AO9">
        <v>4848.419355</v>
      </c>
      <c r="AP9">
        <v>2416130550</v>
      </c>
      <c r="AQ9">
        <v>6136.0967739999996</v>
      </c>
      <c r="AR9">
        <v>2167210500</v>
      </c>
      <c r="AS9">
        <v>5678.6774189999996</v>
      </c>
      <c r="AT9">
        <v>1723983200</v>
      </c>
      <c r="AU9">
        <v>4408.0357139999996</v>
      </c>
      <c r="AV9">
        <v>2172916650</v>
      </c>
      <c r="AW9">
        <v>5369.6129030000002</v>
      </c>
      <c r="AX9">
        <v>2104763800</v>
      </c>
      <c r="AY9">
        <v>5307.6666670000004</v>
      </c>
      <c r="AZ9">
        <v>1896397500</v>
      </c>
      <c r="BA9">
        <v>4475.6451610000004</v>
      </c>
      <c r="BB9">
        <v>1843133900</v>
      </c>
      <c r="BC9">
        <v>4464.7741939999996</v>
      </c>
      <c r="BD9">
        <v>2019520300</v>
      </c>
      <c r="BE9">
        <v>5037.6000000000004</v>
      </c>
      <c r="BF9">
        <v>2105333350</v>
      </c>
      <c r="BG9">
        <v>5076.5161289999996</v>
      </c>
      <c r="BH9">
        <v>1872003150</v>
      </c>
      <c r="BI9">
        <v>4560.9333329999999</v>
      </c>
      <c r="BJ9">
        <v>2114081600</v>
      </c>
      <c r="BK9">
        <v>145993</v>
      </c>
      <c r="BL9">
        <v>2250838700</v>
      </c>
      <c r="BM9">
        <v>155241</v>
      </c>
      <c r="BN9">
        <v>2720462000</v>
      </c>
      <c r="BO9">
        <v>194599</v>
      </c>
      <c r="BP9">
        <v>2430152050</v>
      </c>
      <c r="BQ9">
        <v>184141</v>
      </c>
      <c r="BR9">
        <v>1914913100</v>
      </c>
      <c r="BS9">
        <v>129199</v>
      </c>
      <c r="BT9">
        <v>2374300200</v>
      </c>
      <c r="BU9">
        <v>171047</v>
      </c>
      <c r="BV9">
        <v>2306387950</v>
      </c>
      <c r="BW9">
        <v>166065</v>
      </c>
      <c r="BX9">
        <v>2337416650</v>
      </c>
      <c r="BY9">
        <v>164717</v>
      </c>
      <c r="BZ9">
        <v>2133371950</v>
      </c>
      <c r="CA9">
        <v>147565</v>
      </c>
      <c r="CB9">
        <v>2330950600</v>
      </c>
      <c r="CC9">
        <v>157733</v>
      </c>
      <c r="CD9">
        <v>2381275250</v>
      </c>
      <c r="CE9">
        <v>163510</v>
      </c>
      <c r="CF9">
        <v>2102632000</v>
      </c>
      <c r="CG9">
        <v>144039</v>
      </c>
    </row>
    <row r="10" spans="1:85" x14ac:dyDescent="0.3">
      <c r="A10" t="s">
        <v>150</v>
      </c>
      <c r="B10" t="s">
        <v>111</v>
      </c>
      <c r="C10">
        <v>2504</v>
      </c>
      <c r="D10" t="s">
        <v>131</v>
      </c>
      <c r="E10">
        <v>19</v>
      </c>
      <c r="F10" t="s">
        <v>151</v>
      </c>
      <c r="G10" t="s">
        <v>133</v>
      </c>
      <c r="H10" t="s">
        <v>111</v>
      </c>
      <c r="I10" t="s">
        <v>134</v>
      </c>
      <c r="J10" t="s">
        <v>135</v>
      </c>
      <c r="K10">
        <v>-1</v>
      </c>
      <c r="L10">
        <v>-1</v>
      </c>
      <c r="M10" t="s">
        <v>152</v>
      </c>
      <c r="N10">
        <v>2617425900</v>
      </c>
      <c r="O10">
        <v>277106</v>
      </c>
      <c r="P10">
        <v>3233775000</v>
      </c>
      <c r="Q10">
        <v>330214</v>
      </c>
      <c r="R10">
        <v>3352821200</v>
      </c>
      <c r="S10">
        <v>364238</v>
      </c>
      <c r="T10">
        <v>2937552600</v>
      </c>
      <c r="U10">
        <v>330247</v>
      </c>
      <c r="V10">
        <v>2640579300</v>
      </c>
      <c r="W10">
        <v>272409</v>
      </c>
      <c r="X10">
        <v>2890892300</v>
      </c>
      <c r="Y10">
        <v>318263</v>
      </c>
      <c r="Z10">
        <v>2185010300</v>
      </c>
      <c r="AA10">
        <v>237760</v>
      </c>
      <c r="AB10">
        <v>3028157900</v>
      </c>
      <c r="AC10">
        <v>321510</v>
      </c>
      <c r="AD10">
        <v>2807074300</v>
      </c>
      <c r="AE10">
        <v>295280</v>
      </c>
      <c r="AF10">
        <v>3067280700</v>
      </c>
      <c r="AG10">
        <v>316328</v>
      </c>
      <c r="AH10">
        <v>2994296700</v>
      </c>
      <c r="AI10">
        <v>316619</v>
      </c>
      <c r="AJ10">
        <v>2989799500</v>
      </c>
      <c r="AK10">
        <v>300347</v>
      </c>
      <c r="AL10">
        <v>3109241900</v>
      </c>
      <c r="AM10">
        <v>10781.03333</v>
      </c>
      <c r="AN10">
        <v>3386501400</v>
      </c>
      <c r="AO10">
        <v>10784.03226</v>
      </c>
      <c r="AP10">
        <v>3649452950</v>
      </c>
      <c r="AQ10">
        <v>12101.22581</v>
      </c>
      <c r="AR10">
        <v>3319521400</v>
      </c>
      <c r="AS10">
        <v>11275.12903</v>
      </c>
      <c r="AT10">
        <v>2830877800</v>
      </c>
      <c r="AU10">
        <v>9744.1071429999993</v>
      </c>
      <c r="AV10">
        <v>3455616600</v>
      </c>
      <c r="AW10">
        <v>10992.93548</v>
      </c>
      <c r="AX10">
        <v>3115072800</v>
      </c>
      <c r="AY10">
        <v>10476.866669999999</v>
      </c>
      <c r="AZ10">
        <v>2998653600</v>
      </c>
      <c r="BA10">
        <v>9684.7096770000007</v>
      </c>
      <c r="BB10">
        <v>2965079800</v>
      </c>
      <c r="BC10">
        <v>9892.9354839999996</v>
      </c>
      <c r="BD10">
        <v>2827641150</v>
      </c>
      <c r="BE10">
        <v>9200.5666669999991</v>
      </c>
      <c r="BF10">
        <v>3229166200</v>
      </c>
      <c r="BG10">
        <v>10199.58065</v>
      </c>
      <c r="BH10">
        <v>3177820300</v>
      </c>
      <c r="BI10">
        <v>10255.700000000001</v>
      </c>
      <c r="BJ10">
        <v>3363717300</v>
      </c>
      <c r="BK10">
        <v>317608</v>
      </c>
      <c r="BL10">
        <v>3632112600</v>
      </c>
      <c r="BM10">
        <v>341067</v>
      </c>
      <c r="BN10">
        <v>0</v>
      </c>
      <c r="BO10">
        <v>0</v>
      </c>
      <c r="BP10">
        <v>3569589100</v>
      </c>
      <c r="BQ10">
        <v>362643</v>
      </c>
      <c r="BR10">
        <v>2982301500</v>
      </c>
      <c r="BS10">
        <v>280022</v>
      </c>
      <c r="BT10">
        <v>3716513300</v>
      </c>
      <c r="BU10">
        <v>351726</v>
      </c>
      <c r="BV10">
        <v>3393585400</v>
      </c>
      <c r="BW10">
        <v>322113</v>
      </c>
      <c r="BX10">
        <v>3628838700</v>
      </c>
      <c r="BY10">
        <v>343165</v>
      </c>
      <c r="BZ10">
        <v>3318184200</v>
      </c>
      <c r="CA10">
        <v>315641</v>
      </c>
      <c r="CB10">
        <v>0</v>
      </c>
      <c r="CC10">
        <v>0</v>
      </c>
      <c r="CD10">
        <v>3658232900</v>
      </c>
      <c r="CE10">
        <v>342988</v>
      </c>
      <c r="CF10">
        <v>3472156700</v>
      </c>
      <c r="CG10">
        <v>320338</v>
      </c>
    </row>
    <row r="11" spans="1:85" x14ac:dyDescent="0.3">
      <c r="A11" t="s">
        <v>153</v>
      </c>
      <c r="B11" t="s">
        <v>142</v>
      </c>
      <c r="C11">
        <v>4506</v>
      </c>
      <c r="D11" t="s">
        <v>122</v>
      </c>
      <c r="E11">
        <v>41</v>
      </c>
      <c r="F11" t="s">
        <v>154</v>
      </c>
      <c r="G11" t="s">
        <v>155</v>
      </c>
      <c r="H11" t="s">
        <v>103</v>
      </c>
      <c r="I11" t="s">
        <v>145</v>
      </c>
      <c r="J11" t="s">
        <v>156</v>
      </c>
      <c r="K11" t="s">
        <v>147</v>
      </c>
      <c r="L11" t="s">
        <v>148</v>
      </c>
      <c r="M11" t="s">
        <v>157</v>
      </c>
      <c r="N11">
        <v>1356368700</v>
      </c>
      <c r="O11">
        <v>0</v>
      </c>
      <c r="P11">
        <v>1544422750</v>
      </c>
      <c r="Q11">
        <v>110620</v>
      </c>
      <c r="R11">
        <v>1776403350</v>
      </c>
      <c r="S11">
        <v>139593</v>
      </c>
      <c r="T11">
        <v>1651865050</v>
      </c>
      <c r="U11">
        <v>0</v>
      </c>
      <c r="V11">
        <v>1229394650</v>
      </c>
      <c r="W11">
        <v>0</v>
      </c>
      <c r="X11">
        <v>1500580100</v>
      </c>
      <c r="Y11">
        <v>122051</v>
      </c>
      <c r="Z11">
        <v>530533200</v>
      </c>
      <c r="AA11">
        <v>41298</v>
      </c>
      <c r="AB11">
        <v>1495216700</v>
      </c>
      <c r="AC11">
        <v>0</v>
      </c>
      <c r="AD11">
        <v>1390284700</v>
      </c>
      <c r="AE11">
        <v>0</v>
      </c>
      <c r="AF11">
        <v>1479848700</v>
      </c>
      <c r="AG11">
        <v>109246</v>
      </c>
      <c r="AH11">
        <v>1515203600</v>
      </c>
      <c r="AI11">
        <v>115023</v>
      </c>
      <c r="AJ11">
        <v>1371321200</v>
      </c>
      <c r="AK11">
        <v>97886</v>
      </c>
      <c r="AL11">
        <v>1675435350</v>
      </c>
      <c r="AM11">
        <v>0</v>
      </c>
      <c r="AN11">
        <v>1632366000</v>
      </c>
      <c r="AO11">
        <v>0</v>
      </c>
      <c r="AP11">
        <v>2046333200</v>
      </c>
      <c r="AQ11">
        <v>0</v>
      </c>
      <c r="AR11">
        <v>1796282750</v>
      </c>
      <c r="AS11">
        <v>0</v>
      </c>
      <c r="AT11">
        <v>1365968400</v>
      </c>
      <c r="AU11">
        <v>0</v>
      </c>
      <c r="AV11">
        <v>1802871300</v>
      </c>
      <c r="AW11">
        <v>0</v>
      </c>
      <c r="AX11">
        <v>1719273050</v>
      </c>
      <c r="AY11">
        <v>0</v>
      </c>
      <c r="AZ11">
        <v>1543461400</v>
      </c>
      <c r="BA11">
        <v>0</v>
      </c>
      <c r="BB11">
        <v>1493232950</v>
      </c>
      <c r="BC11">
        <v>0</v>
      </c>
      <c r="BD11">
        <v>1653301050</v>
      </c>
      <c r="BE11">
        <v>0</v>
      </c>
      <c r="BF11">
        <v>1701693550</v>
      </c>
      <c r="BG11">
        <v>0</v>
      </c>
      <c r="BH11">
        <v>1506771400</v>
      </c>
      <c r="BI11">
        <v>0</v>
      </c>
      <c r="BJ11">
        <v>1660511900</v>
      </c>
      <c r="BK11">
        <v>0</v>
      </c>
      <c r="BL11">
        <v>1797044050</v>
      </c>
      <c r="BM11">
        <v>0</v>
      </c>
      <c r="BN11">
        <v>2224884950</v>
      </c>
      <c r="BO11">
        <v>0</v>
      </c>
      <c r="BP11">
        <v>2037028200</v>
      </c>
      <c r="BQ11">
        <v>0</v>
      </c>
      <c r="BR11">
        <v>1500550400</v>
      </c>
      <c r="BS11">
        <v>0</v>
      </c>
      <c r="BT11">
        <v>1919087550</v>
      </c>
      <c r="BU11">
        <v>0</v>
      </c>
      <c r="BV11">
        <v>1874052800</v>
      </c>
      <c r="BW11">
        <v>0</v>
      </c>
      <c r="BX11">
        <v>1862167170</v>
      </c>
      <c r="BY11">
        <v>0</v>
      </c>
      <c r="BZ11">
        <v>1658556700</v>
      </c>
      <c r="CA11">
        <v>0</v>
      </c>
      <c r="CB11">
        <v>1865765550</v>
      </c>
      <c r="CC11">
        <v>0</v>
      </c>
      <c r="CD11">
        <v>1905969200</v>
      </c>
      <c r="CE11">
        <v>0</v>
      </c>
      <c r="CF11">
        <v>1646320050</v>
      </c>
      <c r="CG11">
        <v>0</v>
      </c>
    </row>
    <row r="12" spans="1:85" x14ac:dyDescent="0.3">
      <c r="A12" t="s">
        <v>158</v>
      </c>
      <c r="B12" t="s">
        <v>142</v>
      </c>
      <c r="C12">
        <v>4506</v>
      </c>
      <c r="D12" t="s">
        <v>122</v>
      </c>
      <c r="E12">
        <v>41</v>
      </c>
      <c r="F12" t="s">
        <v>154</v>
      </c>
      <c r="G12" t="s">
        <v>155</v>
      </c>
      <c r="H12" t="s">
        <v>103</v>
      </c>
      <c r="I12" t="s">
        <v>145</v>
      </c>
      <c r="J12" t="s">
        <v>156</v>
      </c>
      <c r="K12" t="s">
        <v>147</v>
      </c>
      <c r="L12" t="s">
        <v>148</v>
      </c>
      <c r="M12" t="s">
        <v>157</v>
      </c>
      <c r="N12">
        <v>1356368700</v>
      </c>
      <c r="O12">
        <v>0</v>
      </c>
      <c r="P12">
        <v>1544422750</v>
      </c>
      <c r="Q12">
        <v>110620</v>
      </c>
      <c r="R12">
        <v>1776403350</v>
      </c>
      <c r="S12">
        <v>139593</v>
      </c>
      <c r="T12">
        <v>1651865050</v>
      </c>
      <c r="U12">
        <v>0</v>
      </c>
      <c r="V12">
        <v>1229394650</v>
      </c>
      <c r="W12">
        <v>0</v>
      </c>
      <c r="X12">
        <v>1500580100</v>
      </c>
      <c r="Y12">
        <v>122051</v>
      </c>
      <c r="Z12">
        <v>530533200</v>
      </c>
      <c r="AA12">
        <v>41298</v>
      </c>
      <c r="AB12">
        <v>1495216700</v>
      </c>
      <c r="AC12">
        <v>0</v>
      </c>
      <c r="AD12">
        <v>1390284700</v>
      </c>
      <c r="AE12">
        <v>0</v>
      </c>
      <c r="AF12">
        <v>1479848700</v>
      </c>
      <c r="AG12">
        <v>109246</v>
      </c>
      <c r="AH12">
        <v>1515203600</v>
      </c>
      <c r="AI12">
        <v>115023</v>
      </c>
      <c r="AJ12">
        <v>1371321200</v>
      </c>
      <c r="AK12">
        <v>97886</v>
      </c>
      <c r="AL12">
        <v>1675435350</v>
      </c>
      <c r="AM12">
        <v>3959.7666669999999</v>
      </c>
      <c r="AN12">
        <v>1632366000</v>
      </c>
      <c r="AO12">
        <v>3545.7096769999998</v>
      </c>
      <c r="AP12">
        <v>2046333200</v>
      </c>
      <c r="AQ12">
        <v>4714.3225810000004</v>
      </c>
      <c r="AR12">
        <v>1796282750</v>
      </c>
      <c r="AS12">
        <v>4447.0645160000004</v>
      </c>
      <c r="AT12">
        <v>1365968400</v>
      </c>
      <c r="AU12">
        <v>3162.6428569999998</v>
      </c>
      <c r="AV12">
        <v>1802871300</v>
      </c>
      <c r="AW12">
        <v>4083.9354840000001</v>
      </c>
      <c r="AX12">
        <v>1719273050</v>
      </c>
      <c r="AY12">
        <v>4005</v>
      </c>
      <c r="AZ12">
        <v>1543461400</v>
      </c>
      <c r="BA12">
        <v>3234.4838709999999</v>
      </c>
      <c r="BB12">
        <v>1493232950</v>
      </c>
      <c r="BC12">
        <v>3230.4838709999999</v>
      </c>
      <c r="BD12">
        <v>1653301050</v>
      </c>
      <c r="BE12">
        <v>3652.6</v>
      </c>
      <c r="BF12">
        <v>1701693550</v>
      </c>
      <c r="BG12">
        <v>3702.1935480000002</v>
      </c>
      <c r="BH12">
        <v>1506771400</v>
      </c>
      <c r="BI12">
        <v>3269.4666670000001</v>
      </c>
      <c r="BJ12">
        <v>1660511900</v>
      </c>
      <c r="BK12">
        <v>102212</v>
      </c>
      <c r="BL12">
        <v>1797044050</v>
      </c>
      <c r="BM12">
        <v>110736</v>
      </c>
      <c r="BN12">
        <v>2224884950</v>
      </c>
      <c r="BO12">
        <v>145866</v>
      </c>
      <c r="BP12">
        <v>2037028200</v>
      </c>
      <c r="BQ12">
        <v>143371</v>
      </c>
      <c r="BR12">
        <v>1500550400</v>
      </c>
      <c r="BS12">
        <v>89177</v>
      </c>
      <c r="BT12">
        <v>1919087550</v>
      </c>
      <c r="BU12">
        <v>126207</v>
      </c>
      <c r="BV12">
        <v>1874052800</v>
      </c>
      <c r="BW12">
        <v>122572</v>
      </c>
      <c r="BX12">
        <v>1862167170</v>
      </c>
      <c r="BY12">
        <v>119658</v>
      </c>
      <c r="BZ12">
        <v>1658556700</v>
      </c>
      <c r="CA12">
        <v>101423</v>
      </c>
      <c r="CB12">
        <v>1865765550</v>
      </c>
      <c r="CC12">
        <v>112811</v>
      </c>
      <c r="CD12">
        <v>1905969200</v>
      </c>
      <c r="CE12">
        <v>117698</v>
      </c>
      <c r="CF12">
        <v>1646320050</v>
      </c>
      <c r="CG12">
        <v>99276</v>
      </c>
    </row>
    <row r="13" spans="1:85" x14ac:dyDescent="0.3">
      <c r="A13" t="s">
        <v>159</v>
      </c>
      <c r="B13" t="s">
        <v>111</v>
      </c>
      <c r="C13">
        <v>2505</v>
      </c>
      <c r="D13" t="s">
        <v>160</v>
      </c>
      <c r="E13">
        <v>76</v>
      </c>
      <c r="F13" t="s">
        <v>161</v>
      </c>
      <c r="G13" t="s">
        <v>133</v>
      </c>
      <c r="H13" t="s">
        <v>111</v>
      </c>
      <c r="I13" t="s">
        <v>162</v>
      </c>
      <c r="J13" t="s">
        <v>135</v>
      </c>
      <c r="K13">
        <v>-1</v>
      </c>
      <c r="L13">
        <v>-1</v>
      </c>
      <c r="M13" t="s">
        <v>163</v>
      </c>
      <c r="N13">
        <v>3157865200</v>
      </c>
      <c r="O13">
        <v>412043</v>
      </c>
      <c r="P13">
        <v>3579658700</v>
      </c>
      <c r="Q13">
        <v>468952</v>
      </c>
      <c r="R13">
        <v>3973402900</v>
      </c>
      <c r="S13">
        <v>524790</v>
      </c>
      <c r="T13">
        <v>3152839800</v>
      </c>
      <c r="U13">
        <v>425420</v>
      </c>
      <c r="V13">
        <v>3044381500</v>
      </c>
      <c r="W13">
        <v>395937</v>
      </c>
      <c r="X13">
        <v>3709003500</v>
      </c>
      <c r="Y13">
        <v>482301</v>
      </c>
      <c r="Z13">
        <v>3403417900</v>
      </c>
      <c r="AA13">
        <v>444898</v>
      </c>
      <c r="AB13">
        <v>3252544650</v>
      </c>
      <c r="AC13">
        <v>425982</v>
      </c>
      <c r="AD13">
        <v>3333523200</v>
      </c>
      <c r="AE13">
        <v>439171</v>
      </c>
      <c r="AF13">
        <v>3502383500</v>
      </c>
      <c r="AG13">
        <v>462372</v>
      </c>
      <c r="AH13">
        <v>3497736600</v>
      </c>
      <c r="AI13">
        <v>462926</v>
      </c>
      <c r="AJ13">
        <v>3347755200</v>
      </c>
      <c r="AK13">
        <v>444007</v>
      </c>
      <c r="AL13">
        <v>3565013800</v>
      </c>
      <c r="AM13">
        <v>14948.766670000001</v>
      </c>
      <c r="AN13">
        <v>3873777200</v>
      </c>
      <c r="AO13">
        <v>15643.54839</v>
      </c>
      <c r="AP13">
        <v>4147623600</v>
      </c>
      <c r="AQ13">
        <v>16874.32258</v>
      </c>
      <c r="AR13">
        <v>3682356400</v>
      </c>
      <c r="AS13">
        <v>15189.22581</v>
      </c>
      <c r="AT13">
        <v>3322669400</v>
      </c>
      <c r="AU13">
        <v>14917.89286</v>
      </c>
      <c r="AV13">
        <v>3967965200</v>
      </c>
      <c r="AW13">
        <v>15790.54839</v>
      </c>
      <c r="AX13">
        <v>3717943700</v>
      </c>
      <c r="AY13">
        <v>15555.6</v>
      </c>
      <c r="AZ13">
        <v>3696703800</v>
      </c>
      <c r="BA13">
        <v>15067.77419</v>
      </c>
      <c r="BB13">
        <v>3693053600</v>
      </c>
      <c r="BC13">
        <v>15083.09677</v>
      </c>
      <c r="BD13">
        <v>3537194200</v>
      </c>
      <c r="BE13">
        <v>14937.266670000001</v>
      </c>
      <c r="BF13">
        <v>3483861100</v>
      </c>
      <c r="BG13">
        <v>14171.80645</v>
      </c>
      <c r="BH13">
        <v>3464762600</v>
      </c>
      <c r="BI13">
        <v>14505.43333</v>
      </c>
      <c r="BJ13">
        <v>3698563500</v>
      </c>
      <c r="BK13">
        <v>452376</v>
      </c>
      <c r="BL13">
        <v>4044948900</v>
      </c>
      <c r="BM13">
        <v>487530</v>
      </c>
      <c r="BN13">
        <v>0</v>
      </c>
      <c r="BO13">
        <v>0</v>
      </c>
      <c r="BP13">
        <v>3797149000</v>
      </c>
      <c r="BQ13">
        <v>469229</v>
      </c>
      <c r="BR13">
        <v>3499018400</v>
      </c>
      <c r="BS13">
        <v>423858</v>
      </c>
      <c r="BT13">
        <v>4041849000</v>
      </c>
      <c r="BU13">
        <v>488886</v>
      </c>
      <c r="BV13">
        <v>3806070700</v>
      </c>
      <c r="BW13">
        <v>460400</v>
      </c>
      <c r="BX13">
        <v>3893755600</v>
      </c>
      <c r="BY13">
        <v>472464</v>
      </c>
      <c r="BZ13">
        <v>3831154200</v>
      </c>
      <c r="CA13">
        <v>467533</v>
      </c>
      <c r="CB13">
        <v>0</v>
      </c>
      <c r="CC13">
        <v>0</v>
      </c>
      <c r="CD13">
        <v>4006129100</v>
      </c>
      <c r="CE13">
        <v>489194</v>
      </c>
      <c r="CF13">
        <v>3821469900</v>
      </c>
      <c r="CG13">
        <v>462452</v>
      </c>
    </row>
    <row r="14" spans="1:85" x14ac:dyDescent="0.3">
      <c r="A14" t="s">
        <v>164</v>
      </c>
      <c r="B14" t="s">
        <v>111</v>
      </c>
      <c r="C14">
        <v>2505</v>
      </c>
      <c r="D14" t="s">
        <v>160</v>
      </c>
      <c r="E14">
        <v>76</v>
      </c>
      <c r="F14" t="s">
        <v>165</v>
      </c>
      <c r="G14" t="s">
        <v>133</v>
      </c>
      <c r="H14" t="s">
        <v>111</v>
      </c>
      <c r="I14" t="s">
        <v>162</v>
      </c>
      <c r="J14" t="s">
        <v>135</v>
      </c>
      <c r="K14">
        <v>-1</v>
      </c>
      <c r="L14">
        <v>-1</v>
      </c>
      <c r="M14" t="s">
        <v>166</v>
      </c>
      <c r="N14">
        <v>2181987600</v>
      </c>
      <c r="O14">
        <v>275667</v>
      </c>
      <c r="P14">
        <v>2477328200</v>
      </c>
      <c r="Q14">
        <v>307524</v>
      </c>
      <c r="R14">
        <v>2729016900</v>
      </c>
      <c r="S14">
        <v>350669</v>
      </c>
      <c r="T14">
        <v>2226479650</v>
      </c>
      <c r="U14">
        <v>290790</v>
      </c>
      <c r="V14">
        <v>2115899600</v>
      </c>
      <c r="W14">
        <v>263613</v>
      </c>
      <c r="X14">
        <v>2430063100</v>
      </c>
      <c r="Y14">
        <v>306187</v>
      </c>
      <c r="Z14">
        <v>2265038800</v>
      </c>
      <c r="AA14">
        <v>287072</v>
      </c>
      <c r="AB14">
        <v>2254341200</v>
      </c>
      <c r="AC14">
        <v>284751</v>
      </c>
      <c r="AD14">
        <v>2284038900</v>
      </c>
      <c r="AE14">
        <v>291319</v>
      </c>
      <c r="AF14">
        <v>2375718100</v>
      </c>
      <c r="AG14">
        <v>303109</v>
      </c>
      <c r="AH14">
        <v>2410318200</v>
      </c>
      <c r="AI14">
        <v>305690</v>
      </c>
      <c r="AJ14">
        <v>2336541000</v>
      </c>
      <c r="AK14">
        <v>292953</v>
      </c>
      <c r="AL14">
        <v>2458036900</v>
      </c>
      <c r="AM14">
        <v>9843.0333329999994</v>
      </c>
      <c r="AN14">
        <v>2745261500</v>
      </c>
      <c r="AO14">
        <v>10311.67742</v>
      </c>
      <c r="AP14">
        <v>3053687900</v>
      </c>
      <c r="AQ14">
        <v>11662.96774</v>
      </c>
      <c r="AR14">
        <v>2594058900</v>
      </c>
      <c r="AS14">
        <v>10253.16129</v>
      </c>
      <c r="AT14">
        <v>2378669000</v>
      </c>
      <c r="AU14">
        <v>10019.96429</v>
      </c>
      <c r="AV14">
        <v>2747982600</v>
      </c>
      <c r="AW14">
        <v>10369.45161</v>
      </c>
      <c r="AX14">
        <v>2578916300</v>
      </c>
      <c r="AY14">
        <v>10223</v>
      </c>
      <c r="AZ14">
        <v>2577830200</v>
      </c>
      <c r="BA14">
        <v>9962.9032260000004</v>
      </c>
      <c r="BB14">
        <v>2658571420</v>
      </c>
      <c r="BC14">
        <v>10310.90323</v>
      </c>
      <c r="BD14">
        <v>2579101900</v>
      </c>
      <c r="BE14">
        <v>10282.46667</v>
      </c>
      <c r="BF14">
        <v>2596735300</v>
      </c>
      <c r="BG14">
        <v>10047.70968</v>
      </c>
      <c r="BH14">
        <v>2557455200</v>
      </c>
      <c r="BI14">
        <v>10010.333329999999</v>
      </c>
      <c r="BJ14">
        <v>2713239800</v>
      </c>
      <c r="BK14">
        <v>310079</v>
      </c>
      <c r="BL14">
        <v>2991994800</v>
      </c>
      <c r="BM14">
        <v>329820</v>
      </c>
      <c r="BN14">
        <v>0</v>
      </c>
      <c r="BO14">
        <v>0</v>
      </c>
      <c r="BP14">
        <v>2762069500</v>
      </c>
      <c r="BQ14">
        <v>323527</v>
      </c>
      <c r="BR14">
        <v>2536016300</v>
      </c>
      <c r="BS14">
        <v>286893</v>
      </c>
      <c r="BT14">
        <v>2924671500</v>
      </c>
      <c r="BU14">
        <v>325536</v>
      </c>
      <c r="BV14">
        <v>2798393300</v>
      </c>
      <c r="BW14">
        <v>311339</v>
      </c>
      <c r="BX14">
        <v>2716234400</v>
      </c>
      <c r="BY14">
        <v>313297</v>
      </c>
      <c r="BZ14">
        <v>2805829900</v>
      </c>
      <c r="CA14">
        <v>318460</v>
      </c>
      <c r="CB14">
        <v>0</v>
      </c>
      <c r="CC14">
        <v>0</v>
      </c>
      <c r="CD14">
        <v>2955686500</v>
      </c>
      <c r="CE14">
        <v>330766</v>
      </c>
      <c r="CF14">
        <v>2858552900</v>
      </c>
      <c r="CG14">
        <v>314719</v>
      </c>
    </row>
    <row r="15" spans="1:85" x14ac:dyDescent="0.3">
      <c r="A15" t="s">
        <v>167</v>
      </c>
      <c r="B15" t="s">
        <v>111</v>
      </c>
      <c r="C15">
        <v>2301</v>
      </c>
      <c r="D15" t="s">
        <v>160</v>
      </c>
      <c r="E15">
        <v>76</v>
      </c>
      <c r="F15" t="s">
        <v>168</v>
      </c>
      <c r="G15" t="s">
        <v>133</v>
      </c>
      <c r="H15" t="s">
        <v>111</v>
      </c>
      <c r="I15" t="s">
        <v>169</v>
      </c>
      <c r="J15" t="s">
        <v>135</v>
      </c>
      <c r="K15">
        <v>-1</v>
      </c>
      <c r="L15">
        <v>-1</v>
      </c>
      <c r="M15" t="s">
        <v>170</v>
      </c>
      <c r="N15">
        <v>1641204000</v>
      </c>
      <c r="O15">
        <v>182076</v>
      </c>
      <c r="P15">
        <v>1827360000</v>
      </c>
      <c r="Q15">
        <v>196328</v>
      </c>
      <c r="R15">
        <v>1922898400</v>
      </c>
      <c r="S15">
        <v>214907</v>
      </c>
      <c r="T15">
        <v>1690937300</v>
      </c>
      <c r="U15">
        <v>193386</v>
      </c>
      <c r="V15">
        <v>1720211300</v>
      </c>
      <c r="W15">
        <v>187246</v>
      </c>
      <c r="X15">
        <v>1759445000</v>
      </c>
      <c r="Y15">
        <v>194543</v>
      </c>
      <c r="Z15">
        <v>1724369600</v>
      </c>
      <c r="AA15">
        <v>189967</v>
      </c>
      <c r="AB15">
        <v>1733638300</v>
      </c>
      <c r="AC15">
        <v>192522</v>
      </c>
      <c r="AD15">
        <v>1708811800</v>
      </c>
      <c r="AE15">
        <v>191077</v>
      </c>
      <c r="AF15">
        <v>1698401000</v>
      </c>
      <c r="AG15">
        <v>189018</v>
      </c>
      <c r="AH15">
        <v>1742333500</v>
      </c>
      <c r="AI15">
        <v>190355</v>
      </c>
      <c r="AJ15">
        <v>1705936950</v>
      </c>
      <c r="AK15">
        <v>187201</v>
      </c>
      <c r="AL15">
        <v>1729829700</v>
      </c>
      <c r="AM15">
        <v>5994.6333329999998</v>
      </c>
      <c r="AN15">
        <v>1915259900</v>
      </c>
      <c r="AO15">
        <v>6160.580645</v>
      </c>
      <c r="AP15">
        <v>2011450800</v>
      </c>
      <c r="AQ15">
        <v>6586.4838710000004</v>
      </c>
      <c r="AR15">
        <v>1727875500</v>
      </c>
      <c r="AS15">
        <v>5980.3548389999996</v>
      </c>
      <c r="AT15">
        <v>1716461200</v>
      </c>
      <c r="AU15">
        <v>6208.2857139999996</v>
      </c>
      <c r="AV15">
        <v>1859487900</v>
      </c>
      <c r="AW15">
        <v>6155.16129</v>
      </c>
      <c r="AX15">
        <v>1861546300</v>
      </c>
      <c r="AY15">
        <v>6370.2333330000001</v>
      </c>
      <c r="AZ15">
        <v>1836195200</v>
      </c>
      <c r="BA15">
        <v>6166.0967739999996</v>
      </c>
      <c r="BB15">
        <v>1844000300</v>
      </c>
      <c r="BC15">
        <v>6095.4516130000002</v>
      </c>
      <c r="BD15">
        <v>1756159600</v>
      </c>
      <c r="BE15">
        <v>6004.7333330000001</v>
      </c>
      <c r="BF15">
        <v>1759941800</v>
      </c>
      <c r="BG15">
        <v>5704.16129</v>
      </c>
      <c r="BH15">
        <v>1757874700</v>
      </c>
      <c r="BI15">
        <v>5829.8666670000002</v>
      </c>
      <c r="BJ15">
        <v>1846570200</v>
      </c>
      <c r="BK15">
        <v>176809</v>
      </c>
      <c r="BL15">
        <v>2135398700</v>
      </c>
      <c r="BM15">
        <v>193895</v>
      </c>
      <c r="BN15">
        <v>0</v>
      </c>
      <c r="BO15">
        <v>0</v>
      </c>
      <c r="BP15">
        <v>1792267800</v>
      </c>
      <c r="BQ15">
        <v>177434</v>
      </c>
      <c r="BR15">
        <v>1702298900</v>
      </c>
      <c r="BS15">
        <v>163238</v>
      </c>
      <c r="BT15">
        <v>2056184600</v>
      </c>
      <c r="BU15">
        <v>188432</v>
      </c>
      <c r="BV15">
        <v>1983673500</v>
      </c>
      <c r="BW15">
        <v>183256</v>
      </c>
      <c r="BX15">
        <v>1850722700</v>
      </c>
      <c r="BY15">
        <v>181611</v>
      </c>
      <c r="BZ15">
        <v>1967377000</v>
      </c>
      <c r="CA15">
        <v>184195</v>
      </c>
      <c r="CB15">
        <v>0</v>
      </c>
      <c r="CC15">
        <v>0</v>
      </c>
      <c r="CD15">
        <v>2146739700</v>
      </c>
      <c r="CE15">
        <v>195956</v>
      </c>
      <c r="CF15">
        <v>2051436500</v>
      </c>
      <c r="CG15">
        <v>187396</v>
      </c>
    </row>
    <row r="16" spans="1:85" x14ac:dyDescent="0.3">
      <c r="A16" t="s">
        <v>171</v>
      </c>
      <c r="B16" t="s">
        <v>111</v>
      </c>
      <c r="C16" t="s">
        <v>172</v>
      </c>
      <c r="D16" t="s">
        <v>160</v>
      </c>
      <c r="E16">
        <v>76</v>
      </c>
      <c r="F16" t="s">
        <v>173</v>
      </c>
      <c r="G16" t="s">
        <v>133</v>
      </c>
      <c r="H16" t="s">
        <v>111</v>
      </c>
      <c r="I16" t="s">
        <v>174</v>
      </c>
      <c r="J16" t="s">
        <v>135</v>
      </c>
      <c r="K16">
        <v>-1</v>
      </c>
      <c r="L16">
        <v>-1</v>
      </c>
      <c r="M16" t="s">
        <v>175</v>
      </c>
      <c r="N16">
        <v>315438000</v>
      </c>
      <c r="O16">
        <v>24152</v>
      </c>
      <c r="P16">
        <v>366722200</v>
      </c>
      <c r="Q16">
        <v>26939</v>
      </c>
      <c r="R16">
        <v>427903100</v>
      </c>
      <c r="S16">
        <v>30527</v>
      </c>
      <c r="T16">
        <v>314369500</v>
      </c>
      <c r="U16">
        <v>25437</v>
      </c>
      <c r="V16">
        <v>313712000</v>
      </c>
      <c r="W16">
        <v>22339</v>
      </c>
      <c r="X16">
        <v>426460800</v>
      </c>
      <c r="Y16">
        <v>29884</v>
      </c>
      <c r="Z16">
        <v>348573200</v>
      </c>
      <c r="AA16">
        <v>26254</v>
      </c>
      <c r="AB16">
        <v>338816400</v>
      </c>
      <c r="AC16">
        <v>24585</v>
      </c>
      <c r="AD16">
        <v>355823300</v>
      </c>
      <c r="AE16">
        <v>25983</v>
      </c>
      <c r="AF16">
        <v>360679700</v>
      </c>
      <c r="AG16">
        <v>25843</v>
      </c>
      <c r="AH16">
        <v>397802500</v>
      </c>
      <c r="AI16">
        <v>27635</v>
      </c>
      <c r="AJ16">
        <v>388232600</v>
      </c>
      <c r="AK16">
        <v>26701</v>
      </c>
      <c r="AL16">
        <v>388622300</v>
      </c>
      <c r="AM16">
        <v>911.3666667</v>
      </c>
      <c r="AN16">
        <v>398408600</v>
      </c>
      <c r="AO16">
        <v>884.90322579999997</v>
      </c>
      <c r="AP16">
        <v>494689100</v>
      </c>
      <c r="AQ16">
        <v>1078.7741940000001</v>
      </c>
      <c r="AR16">
        <v>382332900</v>
      </c>
      <c r="AS16">
        <v>909.67741939999996</v>
      </c>
      <c r="AT16">
        <v>378850600</v>
      </c>
      <c r="AU16">
        <v>875.5</v>
      </c>
      <c r="AV16">
        <v>457830300</v>
      </c>
      <c r="AW16">
        <v>946.35483869999996</v>
      </c>
      <c r="AX16">
        <v>399887000</v>
      </c>
      <c r="AY16">
        <v>911.7</v>
      </c>
      <c r="AZ16">
        <v>389335100</v>
      </c>
      <c r="BA16">
        <v>859.35483869999996</v>
      </c>
      <c r="BB16">
        <v>390505000</v>
      </c>
      <c r="BC16">
        <v>844.74193549999995</v>
      </c>
      <c r="BD16">
        <v>444984100</v>
      </c>
      <c r="BE16">
        <v>926.3</v>
      </c>
      <c r="BF16">
        <v>452592600</v>
      </c>
      <c r="BG16">
        <v>892.80645159999995</v>
      </c>
      <c r="BH16">
        <v>405826200</v>
      </c>
      <c r="BI16">
        <v>857.73333330000003</v>
      </c>
      <c r="BJ16">
        <v>551514600</v>
      </c>
      <c r="BK16">
        <v>30514</v>
      </c>
      <c r="BL16">
        <v>481942000</v>
      </c>
      <c r="BM16">
        <v>29391</v>
      </c>
      <c r="BN16">
        <v>0</v>
      </c>
      <c r="BO16">
        <v>0</v>
      </c>
      <c r="BP16">
        <v>465461300</v>
      </c>
      <c r="BQ16">
        <v>28642</v>
      </c>
      <c r="BR16">
        <v>462022300</v>
      </c>
      <c r="BS16">
        <v>26527</v>
      </c>
      <c r="BT16">
        <v>468112600</v>
      </c>
      <c r="BU16">
        <v>29668</v>
      </c>
      <c r="BV16">
        <v>473722600</v>
      </c>
      <c r="BW16">
        <v>27886</v>
      </c>
      <c r="BX16">
        <v>499995200</v>
      </c>
      <c r="BY16">
        <v>30714</v>
      </c>
      <c r="BZ16">
        <v>470090200</v>
      </c>
      <c r="CA16">
        <v>27657</v>
      </c>
      <c r="CB16">
        <v>0</v>
      </c>
      <c r="CC16">
        <v>0</v>
      </c>
      <c r="CD16">
        <v>494548200</v>
      </c>
      <c r="CE16">
        <v>29843</v>
      </c>
      <c r="CF16">
        <v>450834500</v>
      </c>
      <c r="CG16">
        <v>27646</v>
      </c>
    </row>
    <row r="17" spans="1:85" x14ac:dyDescent="0.3">
      <c r="A17" t="s">
        <v>176</v>
      </c>
      <c r="B17" t="s">
        <v>177</v>
      </c>
      <c r="C17">
        <v>6509</v>
      </c>
      <c r="D17" t="s">
        <v>178</v>
      </c>
      <c r="E17">
        <v>50</v>
      </c>
      <c r="F17" t="s">
        <v>179</v>
      </c>
      <c r="G17" t="s">
        <v>180</v>
      </c>
      <c r="H17" t="s">
        <v>103</v>
      </c>
      <c r="I17" t="s">
        <v>181</v>
      </c>
      <c r="J17" t="s">
        <v>182</v>
      </c>
      <c r="K17" t="s">
        <v>183</v>
      </c>
      <c r="L17" t="s">
        <v>184</v>
      </c>
      <c r="M17" t="s">
        <v>185</v>
      </c>
      <c r="N17">
        <v>1002763350</v>
      </c>
      <c r="O17">
        <v>0</v>
      </c>
      <c r="P17">
        <v>1162074000</v>
      </c>
      <c r="Q17">
        <v>0</v>
      </c>
      <c r="R17">
        <v>1244453450</v>
      </c>
      <c r="S17">
        <v>0</v>
      </c>
      <c r="T17">
        <v>1342646550</v>
      </c>
      <c r="U17">
        <v>0</v>
      </c>
      <c r="V17">
        <v>1042264450</v>
      </c>
      <c r="W17">
        <v>0</v>
      </c>
      <c r="X17">
        <v>1056668200</v>
      </c>
      <c r="Y17">
        <v>0</v>
      </c>
      <c r="Z17">
        <v>1057758950</v>
      </c>
      <c r="AA17">
        <v>0</v>
      </c>
      <c r="AB17">
        <v>1115257250</v>
      </c>
      <c r="AC17">
        <v>0</v>
      </c>
      <c r="AD17">
        <v>1043285900</v>
      </c>
      <c r="AE17">
        <v>0</v>
      </c>
      <c r="AF17">
        <v>1097987650</v>
      </c>
      <c r="AG17">
        <v>0</v>
      </c>
      <c r="AH17">
        <v>1104296150</v>
      </c>
      <c r="AI17">
        <v>0</v>
      </c>
      <c r="AJ17">
        <v>1089657050</v>
      </c>
      <c r="AK17">
        <v>0</v>
      </c>
      <c r="AL17">
        <v>1144189450</v>
      </c>
      <c r="AM17">
        <v>0</v>
      </c>
      <c r="AN17">
        <v>1251547550</v>
      </c>
      <c r="AO17">
        <v>0</v>
      </c>
      <c r="AP17">
        <v>1316415250</v>
      </c>
      <c r="AQ17">
        <v>0</v>
      </c>
      <c r="AR17">
        <v>1368357950</v>
      </c>
      <c r="AS17">
        <v>0</v>
      </c>
      <c r="AT17">
        <v>1106591000</v>
      </c>
      <c r="AU17">
        <v>0</v>
      </c>
      <c r="AV17">
        <v>1189345400</v>
      </c>
      <c r="AW17">
        <v>0</v>
      </c>
      <c r="AX17">
        <v>1074335350</v>
      </c>
      <c r="AY17">
        <v>0</v>
      </c>
      <c r="AZ17">
        <v>1168054300</v>
      </c>
      <c r="BA17">
        <v>0</v>
      </c>
      <c r="BB17">
        <v>1103495950</v>
      </c>
      <c r="BC17">
        <v>0</v>
      </c>
      <c r="BD17">
        <v>1165313050</v>
      </c>
      <c r="BE17">
        <v>0</v>
      </c>
      <c r="BF17">
        <v>1169567100</v>
      </c>
      <c r="BG17">
        <v>0</v>
      </c>
      <c r="BH17">
        <v>1123515500</v>
      </c>
      <c r="BI17">
        <v>0</v>
      </c>
      <c r="BJ17">
        <v>1109479700</v>
      </c>
      <c r="BK17">
        <v>0</v>
      </c>
      <c r="BL17">
        <v>1164322650</v>
      </c>
      <c r="BM17">
        <v>0</v>
      </c>
      <c r="BN17">
        <v>1324435850</v>
      </c>
      <c r="BO17">
        <v>0</v>
      </c>
      <c r="BP17">
        <v>1402580750</v>
      </c>
      <c r="BQ17">
        <v>0</v>
      </c>
      <c r="BR17">
        <v>1043677350</v>
      </c>
      <c r="BS17">
        <v>0</v>
      </c>
      <c r="BT17">
        <v>1187380700</v>
      </c>
      <c r="BU17">
        <v>0</v>
      </c>
      <c r="BV17">
        <v>1082694800</v>
      </c>
      <c r="BW17">
        <v>0</v>
      </c>
      <c r="BX17">
        <v>1193923050</v>
      </c>
      <c r="BY17">
        <v>0</v>
      </c>
      <c r="BZ17">
        <v>1090089250</v>
      </c>
      <c r="CA17">
        <v>0</v>
      </c>
      <c r="CB17">
        <v>1144437600</v>
      </c>
      <c r="CC17">
        <v>0</v>
      </c>
      <c r="CD17">
        <v>1168892600</v>
      </c>
      <c r="CE17">
        <v>0</v>
      </c>
      <c r="CF17">
        <v>1115173750</v>
      </c>
      <c r="CG17">
        <v>0</v>
      </c>
    </row>
    <row r="18" spans="1:85" x14ac:dyDescent="0.3">
      <c r="A18" t="s">
        <v>186</v>
      </c>
      <c r="B18" t="s">
        <v>177</v>
      </c>
      <c r="C18">
        <v>6509</v>
      </c>
      <c r="D18" t="s">
        <v>178</v>
      </c>
      <c r="E18">
        <v>50</v>
      </c>
      <c r="F18" t="s">
        <v>179</v>
      </c>
      <c r="G18" t="s">
        <v>180</v>
      </c>
      <c r="H18" t="s">
        <v>103</v>
      </c>
      <c r="I18" t="s">
        <v>181</v>
      </c>
      <c r="J18" t="s">
        <v>182</v>
      </c>
      <c r="K18" t="s">
        <v>183</v>
      </c>
      <c r="L18" t="s">
        <v>184</v>
      </c>
      <c r="M18" t="s">
        <v>185</v>
      </c>
      <c r="N18">
        <v>1002763350</v>
      </c>
      <c r="O18">
        <v>94471</v>
      </c>
      <c r="P18">
        <v>1162074000</v>
      </c>
      <c r="Q18">
        <v>107695</v>
      </c>
      <c r="R18">
        <v>1244453450</v>
      </c>
      <c r="S18">
        <v>120307</v>
      </c>
      <c r="T18">
        <v>1342646550</v>
      </c>
      <c r="U18">
        <v>133083</v>
      </c>
      <c r="V18">
        <v>1042264450</v>
      </c>
      <c r="W18">
        <v>95187</v>
      </c>
      <c r="X18">
        <v>1056668200</v>
      </c>
      <c r="Y18">
        <v>102774</v>
      </c>
      <c r="Z18">
        <v>1057758950</v>
      </c>
      <c r="AA18">
        <v>101346</v>
      </c>
      <c r="AB18">
        <v>1115257250</v>
      </c>
      <c r="AC18">
        <v>107072</v>
      </c>
      <c r="AD18">
        <v>1043285900</v>
      </c>
      <c r="AE18">
        <v>99765</v>
      </c>
      <c r="AF18">
        <v>1097987650</v>
      </c>
      <c r="AG18">
        <v>105113</v>
      </c>
      <c r="AH18">
        <v>1104296150</v>
      </c>
      <c r="AI18">
        <v>106630</v>
      </c>
      <c r="AJ18">
        <v>1089657050</v>
      </c>
      <c r="AK18">
        <v>100733</v>
      </c>
      <c r="AL18">
        <v>1144189450</v>
      </c>
      <c r="AM18">
        <v>3499.7</v>
      </c>
      <c r="AN18">
        <v>1251547550</v>
      </c>
      <c r="AO18">
        <v>3585.0322580000002</v>
      </c>
      <c r="AP18">
        <v>1316415250</v>
      </c>
      <c r="AQ18">
        <v>3942.9032259999999</v>
      </c>
      <c r="AR18">
        <v>1368357950</v>
      </c>
      <c r="AS18">
        <v>4208.4516130000002</v>
      </c>
      <c r="AT18">
        <v>1106591000</v>
      </c>
      <c r="AU18">
        <v>3420</v>
      </c>
      <c r="AV18">
        <v>1189345400</v>
      </c>
      <c r="AW18">
        <v>3384.2258059999999</v>
      </c>
      <c r="AX18">
        <v>1074335350</v>
      </c>
      <c r="AY18">
        <v>3273.4666670000001</v>
      </c>
      <c r="AZ18">
        <v>1168054300</v>
      </c>
      <c r="BA18">
        <v>3356.8709680000002</v>
      </c>
      <c r="BB18">
        <v>1103495950</v>
      </c>
      <c r="BC18">
        <v>3229.6129030000002</v>
      </c>
      <c r="BD18">
        <v>1165313050</v>
      </c>
      <c r="BE18">
        <v>3535.666667</v>
      </c>
      <c r="BF18">
        <v>1169567100</v>
      </c>
      <c r="BG18">
        <v>3447.3548390000001</v>
      </c>
      <c r="BH18">
        <v>1123515500</v>
      </c>
      <c r="BI18">
        <v>3297.6333330000002</v>
      </c>
      <c r="BJ18">
        <v>1109479700</v>
      </c>
      <c r="BK18">
        <v>97267</v>
      </c>
      <c r="BL18">
        <v>1164322650</v>
      </c>
      <c r="BM18">
        <v>99967</v>
      </c>
      <c r="BN18">
        <v>1324435850</v>
      </c>
      <c r="BO18">
        <v>119374</v>
      </c>
      <c r="BP18">
        <v>1402580750</v>
      </c>
      <c r="BQ18">
        <v>128739</v>
      </c>
      <c r="BR18">
        <v>1043677350</v>
      </c>
      <c r="BS18">
        <v>89700</v>
      </c>
      <c r="BT18">
        <v>1187380700</v>
      </c>
      <c r="BU18">
        <v>102794</v>
      </c>
      <c r="BV18">
        <v>1082694800</v>
      </c>
      <c r="BW18">
        <v>95827</v>
      </c>
      <c r="BX18">
        <v>1193923050</v>
      </c>
      <c r="BY18">
        <v>106323</v>
      </c>
      <c r="BZ18">
        <v>1090089250</v>
      </c>
      <c r="CA18">
        <v>95708</v>
      </c>
      <c r="CB18">
        <v>1144437600</v>
      </c>
      <c r="CC18">
        <v>100835</v>
      </c>
      <c r="CD18">
        <v>1168892600</v>
      </c>
      <c r="CE18">
        <v>102903</v>
      </c>
      <c r="CF18">
        <v>1115173750</v>
      </c>
      <c r="CG18">
        <v>95431</v>
      </c>
    </row>
    <row r="19" spans="1:85" x14ac:dyDescent="0.3">
      <c r="A19" t="s">
        <v>187</v>
      </c>
      <c r="B19" t="s">
        <v>111</v>
      </c>
      <c r="C19" t="s">
        <v>188</v>
      </c>
      <c r="D19" t="s">
        <v>160</v>
      </c>
      <c r="E19">
        <v>76</v>
      </c>
      <c r="F19" t="s">
        <v>189</v>
      </c>
      <c r="G19" t="s">
        <v>133</v>
      </c>
      <c r="H19" t="s">
        <v>111</v>
      </c>
      <c r="I19" t="s">
        <v>190</v>
      </c>
      <c r="J19" t="s">
        <v>135</v>
      </c>
      <c r="K19">
        <v>-1</v>
      </c>
      <c r="L19">
        <v>-1</v>
      </c>
      <c r="M19" t="s">
        <v>191</v>
      </c>
      <c r="N19">
        <v>849852300</v>
      </c>
      <c r="O19">
        <v>98059</v>
      </c>
      <c r="P19">
        <v>981119000</v>
      </c>
      <c r="Q19">
        <v>114292</v>
      </c>
      <c r="R19">
        <v>1076772400</v>
      </c>
      <c r="S19">
        <v>128032</v>
      </c>
      <c r="T19">
        <v>974653400</v>
      </c>
      <c r="U19">
        <v>118214</v>
      </c>
      <c r="V19">
        <v>831984700</v>
      </c>
      <c r="W19">
        <v>95641</v>
      </c>
      <c r="X19">
        <v>1066087600</v>
      </c>
      <c r="Y19">
        <v>121019</v>
      </c>
      <c r="Z19">
        <v>930049300</v>
      </c>
      <c r="AA19">
        <v>107063</v>
      </c>
      <c r="AB19">
        <v>942696600</v>
      </c>
      <c r="AC19">
        <v>109865</v>
      </c>
      <c r="AD19">
        <v>920097200</v>
      </c>
      <c r="AE19">
        <v>108318</v>
      </c>
      <c r="AF19">
        <v>935507700</v>
      </c>
      <c r="AG19">
        <v>110209</v>
      </c>
      <c r="AH19">
        <v>951523600</v>
      </c>
      <c r="AI19">
        <v>111438</v>
      </c>
      <c r="AJ19">
        <v>904634700</v>
      </c>
      <c r="AK19">
        <v>104970</v>
      </c>
      <c r="AL19">
        <v>1018701800</v>
      </c>
      <c r="AM19">
        <v>3781.666667</v>
      </c>
      <c r="AN19">
        <v>1060977900</v>
      </c>
      <c r="AO19">
        <v>3824.4516130000002</v>
      </c>
      <c r="AP19">
        <v>1181409800</v>
      </c>
      <c r="AQ19">
        <v>4327.1935480000002</v>
      </c>
      <c r="AR19">
        <v>1050381500</v>
      </c>
      <c r="AS19">
        <v>3952.258065</v>
      </c>
      <c r="AT19">
        <v>886527400</v>
      </c>
      <c r="AU19">
        <v>3493.1785709999999</v>
      </c>
      <c r="AV19">
        <v>1085042000</v>
      </c>
      <c r="AW19">
        <v>3935.83871</v>
      </c>
      <c r="AX19">
        <v>1017956400</v>
      </c>
      <c r="AY19">
        <v>3803.0666670000001</v>
      </c>
      <c r="AZ19">
        <v>999404100</v>
      </c>
      <c r="BA19">
        <v>3565.9032259999999</v>
      </c>
      <c r="BB19">
        <v>996169500</v>
      </c>
      <c r="BC19">
        <v>3608.3225809999999</v>
      </c>
      <c r="BD19">
        <v>1034617700</v>
      </c>
      <c r="BE19">
        <v>3849.9</v>
      </c>
      <c r="BF19">
        <v>1021876900</v>
      </c>
      <c r="BG19">
        <v>3691.1935480000002</v>
      </c>
      <c r="BH19">
        <v>973641100</v>
      </c>
      <c r="BI19">
        <v>3579.833333</v>
      </c>
      <c r="BJ19">
        <v>1034939500</v>
      </c>
      <c r="BK19">
        <v>110936</v>
      </c>
      <c r="BL19">
        <v>1108952900</v>
      </c>
      <c r="BM19">
        <v>118181</v>
      </c>
      <c r="BN19">
        <v>0</v>
      </c>
      <c r="BO19">
        <v>0</v>
      </c>
      <c r="BP19">
        <v>1125549400</v>
      </c>
      <c r="BQ19">
        <v>126205</v>
      </c>
      <c r="BR19">
        <v>943389600</v>
      </c>
      <c r="BS19">
        <v>100832</v>
      </c>
      <c r="BT19">
        <v>1126084100</v>
      </c>
      <c r="BU19">
        <v>121203</v>
      </c>
      <c r="BV19">
        <v>1043173100</v>
      </c>
      <c r="BW19">
        <v>112361</v>
      </c>
      <c r="BX19">
        <v>1083721700</v>
      </c>
      <c r="BY19">
        <v>116331</v>
      </c>
      <c r="BZ19">
        <v>1010033600</v>
      </c>
      <c r="CA19">
        <v>109066</v>
      </c>
      <c r="CB19">
        <v>0</v>
      </c>
      <c r="CC19">
        <v>0</v>
      </c>
      <c r="CD19">
        <v>1098654200</v>
      </c>
      <c r="CE19">
        <v>117288</v>
      </c>
      <c r="CF19">
        <v>1032416300</v>
      </c>
      <c r="CG19">
        <v>109342</v>
      </c>
    </row>
    <row r="20" spans="1:85" x14ac:dyDescent="0.3">
      <c r="A20" t="s">
        <v>192</v>
      </c>
      <c r="B20" t="s">
        <v>111</v>
      </c>
      <c r="C20">
        <v>2505</v>
      </c>
      <c r="D20" t="s">
        <v>160</v>
      </c>
      <c r="E20">
        <v>76</v>
      </c>
      <c r="F20" t="s">
        <v>193</v>
      </c>
      <c r="G20" t="s">
        <v>133</v>
      </c>
      <c r="H20" t="s">
        <v>111</v>
      </c>
      <c r="I20" t="s">
        <v>162</v>
      </c>
      <c r="J20" t="s">
        <v>135</v>
      </c>
      <c r="K20">
        <v>-1</v>
      </c>
      <c r="L20">
        <v>-1</v>
      </c>
      <c r="M20" t="s">
        <v>194</v>
      </c>
      <c r="N20">
        <v>4079244350</v>
      </c>
      <c r="O20">
        <v>378349</v>
      </c>
      <c r="P20">
        <v>4828081900</v>
      </c>
      <c r="Q20">
        <v>450908</v>
      </c>
      <c r="R20">
        <v>5086835700</v>
      </c>
      <c r="S20">
        <v>516584</v>
      </c>
      <c r="T20">
        <v>4773608400</v>
      </c>
      <c r="U20">
        <v>478917</v>
      </c>
      <c r="V20">
        <v>4091217200</v>
      </c>
      <c r="W20">
        <v>371470</v>
      </c>
      <c r="X20">
        <v>4406528700</v>
      </c>
      <c r="Y20">
        <v>450448</v>
      </c>
      <c r="Z20">
        <v>4077622300</v>
      </c>
      <c r="AA20">
        <v>401170</v>
      </c>
      <c r="AB20">
        <v>4701930400</v>
      </c>
      <c r="AC20">
        <v>441557</v>
      </c>
      <c r="AD20">
        <v>4199866600</v>
      </c>
      <c r="AE20">
        <v>412094</v>
      </c>
      <c r="AF20">
        <v>4423385300</v>
      </c>
      <c r="AG20">
        <v>432429</v>
      </c>
      <c r="AH20">
        <v>4543596500</v>
      </c>
      <c r="AI20">
        <v>437743</v>
      </c>
      <c r="AJ20">
        <v>4323314500</v>
      </c>
      <c r="AK20">
        <v>406256</v>
      </c>
      <c r="AL20">
        <v>4872715600</v>
      </c>
      <c r="AM20">
        <v>15229.733329999999</v>
      </c>
      <c r="AN20">
        <v>5246041400</v>
      </c>
      <c r="AO20">
        <v>14964.19355</v>
      </c>
      <c r="AP20">
        <v>5565322900</v>
      </c>
      <c r="AQ20">
        <v>17401.70968</v>
      </c>
      <c r="AR20">
        <v>4967386200</v>
      </c>
      <c r="AS20">
        <v>15957.06452</v>
      </c>
      <c r="AT20">
        <v>4348695800</v>
      </c>
      <c r="AU20">
        <v>13686.32143</v>
      </c>
      <c r="AV20">
        <v>5196336800</v>
      </c>
      <c r="AW20">
        <v>15297.83871</v>
      </c>
      <c r="AX20">
        <v>4654536500</v>
      </c>
      <c r="AY20">
        <v>14443.266670000001</v>
      </c>
      <c r="AZ20">
        <v>4658388500</v>
      </c>
      <c r="BA20">
        <v>13625.64516</v>
      </c>
      <c r="BB20">
        <v>4340840800</v>
      </c>
      <c r="BC20">
        <v>13285.32258</v>
      </c>
      <c r="BD20">
        <v>4733992200</v>
      </c>
      <c r="BE20">
        <v>14713.166670000001</v>
      </c>
      <c r="BF20">
        <v>4940158400</v>
      </c>
      <c r="BG20">
        <v>14595.25806</v>
      </c>
      <c r="BH20">
        <v>4815558600</v>
      </c>
      <c r="BI20">
        <v>14092.1</v>
      </c>
      <c r="BJ20">
        <v>5014875300</v>
      </c>
      <c r="BK20">
        <v>429964</v>
      </c>
      <c r="BL20">
        <v>5515725500</v>
      </c>
      <c r="BM20">
        <v>474464</v>
      </c>
      <c r="BN20">
        <v>0</v>
      </c>
      <c r="BO20">
        <v>0</v>
      </c>
      <c r="BP20">
        <v>5435573600</v>
      </c>
      <c r="BQ20">
        <v>513915</v>
      </c>
      <c r="BR20">
        <v>4577786300</v>
      </c>
      <c r="BS20">
        <v>393678</v>
      </c>
      <c r="BT20">
        <v>5476909700</v>
      </c>
      <c r="BU20">
        <v>486448</v>
      </c>
      <c r="BV20">
        <v>5135969600</v>
      </c>
      <c r="BW20">
        <v>448723</v>
      </c>
      <c r="BX20">
        <v>5360112100</v>
      </c>
      <c r="BY20">
        <v>477566</v>
      </c>
      <c r="BZ20">
        <v>4844092300</v>
      </c>
      <c r="CA20">
        <v>425268</v>
      </c>
      <c r="CB20">
        <v>0</v>
      </c>
      <c r="CC20">
        <v>0</v>
      </c>
      <c r="CD20">
        <v>5414942800</v>
      </c>
      <c r="CE20">
        <v>469474</v>
      </c>
      <c r="CF20">
        <v>5180729300</v>
      </c>
      <c r="CG20">
        <v>436729</v>
      </c>
    </row>
    <row r="21" spans="1:85" x14ac:dyDescent="0.3">
      <c r="A21" t="s">
        <v>195</v>
      </c>
      <c r="B21" t="s">
        <v>111</v>
      </c>
      <c r="C21">
        <v>2301</v>
      </c>
      <c r="D21" t="s">
        <v>160</v>
      </c>
      <c r="E21">
        <v>76</v>
      </c>
      <c r="F21" t="s">
        <v>196</v>
      </c>
      <c r="G21" t="s">
        <v>133</v>
      </c>
      <c r="H21" t="s">
        <v>111</v>
      </c>
      <c r="I21" t="s">
        <v>197</v>
      </c>
      <c r="J21" t="s">
        <v>135</v>
      </c>
      <c r="K21">
        <v>-1</v>
      </c>
      <c r="L21">
        <v>-1</v>
      </c>
      <c r="M21" t="s">
        <v>198</v>
      </c>
      <c r="N21">
        <v>3093007700</v>
      </c>
      <c r="O21">
        <v>202887</v>
      </c>
      <c r="P21">
        <v>3600457600</v>
      </c>
      <c r="Q21">
        <v>238032</v>
      </c>
      <c r="R21">
        <v>3378960400</v>
      </c>
      <c r="S21">
        <v>232527</v>
      </c>
      <c r="T21">
        <v>3327483100</v>
      </c>
      <c r="U21">
        <v>247748</v>
      </c>
      <c r="V21">
        <v>2997275200</v>
      </c>
      <c r="W21">
        <v>200820</v>
      </c>
      <c r="X21">
        <v>2835463500</v>
      </c>
      <c r="Y21">
        <v>211955</v>
      </c>
      <c r="Z21">
        <v>2847849100</v>
      </c>
      <c r="AA21">
        <v>198428</v>
      </c>
      <c r="AB21">
        <v>3275832100</v>
      </c>
      <c r="AC21">
        <v>236395</v>
      </c>
      <c r="AD21">
        <v>3255562700</v>
      </c>
      <c r="AE21">
        <v>218899</v>
      </c>
      <c r="AF21">
        <v>3377923000</v>
      </c>
      <c r="AG21">
        <v>222578</v>
      </c>
      <c r="AH21">
        <v>3436143200</v>
      </c>
      <c r="AI21">
        <v>227279</v>
      </c>
      <c r="AJ21">
        <v>3237212700</v>
      </c>
      <c r="AK21">
        <v>211373</v>
      </c>
      <c r="AL21">
        <v>3330294300</v>
      </c>
      <c r="AM21">
        <v>7136.6666670000004</v>
      </c>
      <c r="AN21">
        <v>3382978100</v>
      </c>
      <c r="AO21">
        <v>7225.1935480000002</v>
      </c>
      <c r="AP21">
        <v>3402845100</v>
      </c>
      <c r="AQ21">
        <v>7211.6774189999996</v>
      </c>
      <c r="AR21">
        <v>3415977300</v>
      </c>
      <c r="AS21">
        <v>7612.5483869999998</v>
      </c>
      <c r="AT21">
        <v>3142910400</v>
      </c>
      <c r="AU21">
        <v>6868.1785710000004</v>
      </c>
      <c r="AV21">
        <v>3596779500</v>
      </c>
      <c r="AW21">
        <v>7470.3548389999996</v>
      </c>
      <c r="AX21">
        <v>3412703000</v>
      </c>
      <c r="AY21">
        <v>7069.0333330000003</v>
      </c>
      <c r="AZ21">
        <v>3350933800</v>
      </c>
      <c r="BA21">
        <v>6713.3225810000004</v>
      </c>
      <c r="BB21">
        <v>2944960100</v>
      </c>
      <c r="BC21">
        <v>6304.258065</v>
      </c>
      <c r="BD21">
        <v>3423605700</v>
      </c>
      <c r="BE21">
        <v>7089.3333329999996</v>
      </c>
      <c r="BF21">
        <v>3356092500</v>
      </c>
      <c r="BG21">
        <v>6959.0967739999996</v>
      </c>
      <c r="BH21">
        <v>3229057700</v>
      </c>
      <c r="BI21">
        <v>6710</v>
      </c>
      <c r="BJ21">
        <v>3399880600</v>
      </c>
      <c r="BK21">
        <v>201573</v>
      </c>
      <c r="BL21">
        <v>3704075700</v>
      </c>
      <c r="BM21">
        <v>228275</v>
      </c>
      <c r="BN21">
        <v>0</v>
      </c>
      <c r="BO21">
        <v>0</v>
      </c>
      <c r="BP21">
        <v>3484480200</v>
      </c>
      <c r="BQ21">
        <v>229284</v>
      </c>
      <c r="BR21">
        <v>3224558200</v>
      </c>
      <c r="BS21">
        <v>190692</v>
      </c>
      <c r="BT21">
        <v>3547452100</v>
      </c>
      <c r="BU21">
        <v>227783</v>
      </c>
      <c r="BV21">
        <v>3353897900</v>
      </c>
      <c r="BW21">
        <v>208400</v>
      </c>
      <c r="BX21">
        <v>3444116600</v>
      </c>
      <c r="BY21">
        <v>222354</v>
      </c>
      <c r="BZ21">
        <v>3358997900</v>
      </c>
      <c r="CA21">
        <v>201855</v>
      </c>
      <c r="CB21">
        <v>0</v>
      </c>
      <c r="CC21">
        <v>0</v>
      </c>
      <c r="CD21">
        <v>3579189900</v>
      </c>
      <c r="CE21">
        <v>216892</v>
      </c>
      <c r="CF21">
        <v>3407258100</v>
      </c>
      <c r="CG21">
        <v>203337</v>
      </c>
    </row>
    <row r="22" spans="1:85" x14ac:dyDescent="0.3">
      <c r="A22" t="s">
        <v>199</v>
      </c>
      <c r="B22" t="s">
        <v>200</v>
      </c>
      <c r="C22">
        <v>4001</v>
      </c>
      <c r="D22" t="s">
        <v>160</v>
      </c>
      <c r="E22">
        <v>76</v>
      </c>
      <c r="F22" t="s">
        <v>201</v>
      </c>
      <c r="G22" t="s">
        <v>202</v>
      </c>
      <c r="H22" t="s">
        <v>111</v>
      </c>
      <c r="I22" t="s">
        <v>203</v>
      </c>
      <c r="J22" t="s">
        <v>204</v>
      </c>
      <c r="K22">
        <v>3228171095</v>
      </c>
      <c r="L22">
        <v>3228171095</v>
      </c>
      <c r="M22" t="s">
        <v>205</v>
      </c>
      <c r="N22">
        <v>2644123500</v>
      </c>
      <c r="O22">
        <v>0</v>
      </c>
      <c r="P22">
        <v>3324429600</v>
      </c>
      <c r="Q22">
        <v>0</v>
      </c>
      <c r="R22">
        <v>2736024950</v>
      </c>
      <c r="S22">
        <v>162914</v>
      </c>
      <c r="T22">
        <v>2698493400</v>
      </c>
      <c r="U22">
        <v>0</v>
      </c>
      <c r="V22">
        <v>2352882400</v>
      </c>
      <c r="W22">
        <v>0</v>
      </c>
      <c r="X22">
        <v>2327491900</v>
      </c>
      <c r="Y22">
        <v>0</v>
      </c>
      <c r="Z22">
        <v>2158119100</v>
      </c>
      <c r="AA22">
        <v>0</v>
      </c>
      <c r="AB22">
        <v>2677271500</v>
      </c>
      <c r="AC22">
        <v>0</v>
      </c>
      <c r="AD22">
        <v>2754427500</v>
      </c>
      <c r="AE22">
        <v>0</v>
      </c>
      <c r="AF22">
        <v>2735222250</v>
      </c>
      <c r="AG22">
        <v>159694</v>
      </c>
      <c r="AH22">
        <v>2810065700</v>
      </c>
      <c r="AI22">
        <v>114614</v>
      </c>
      <c r="AJ22">
        <v>2901793700</v>
      </c>
      <c r="AK22">
        <v>0</v>
      </c>
      <c r="AL22">
        <v>2924137000</v>
      </c>
      <c r="AM22">
        <v>5281.7666669999999</v>
      </c>
      <c r="AN22">
        <v>2844645600</v>
      </c>
      <c r="AO22">
        <v>5354.4516130000002</v>
      </c>
      <c r="AP22">
        <v>2611808100</v>
      </c>
      <c r="AQ22">
        <v>5187.6774189999996</v>
      </c>
      <c r="AR22">
        <v>1974372350</v>
      </c>
      <c r="AS22">
        <v>4500.7741939999996</v>
      </c>
      <c r="AT22">
        <v>2685649750</v>
      </c>
      <c r="AU22">
        <v>5269.3214289999996</v>
      </c>
      <c r="AV22">
        <v>3075210300</v>
      </c>
      <c r="AW22">
        <v>5565.1290319999998</v>
      </c>
      <c r="AX22">
        <v>3186561700</v>
      </c>
      <c r="AY22">
        <v>5729.6666670000004</v>
      </c>
      <c r="AZ22">
        <v>2491606350</v>
      </c>
      <c r="BA22">
        <v>4562.6774189999996</v>
      </c>
      <c r="BB22">
        <v>1584107150</v>
      </c>
      <c r="BC22">
        <v>2966.4838709999999</v>
      </c>
      <c r="BD22">
        <v>2713771050</v>
      </c>
      <c r="BE22">
        <v>5113.6000000000004</v>
      </c>
      <c r="BF22">
        <v>2673429700</v>
      </c>
      <c r="BG22">
        <v>5157.0322580000002</v>
      </c>
      <c r="BH22">
        <v>2807570100</v>
      </c>
      <c r="BI22">
        <v>5293.2333330000001</v>
      </c>
      <c r="BJ22">
        <v>2801430950</v>
      </c>
      <c r="BK22">
        <v>152073</v>
      </c>
      <c r="BL22">
        <v>3375821300</v>
      </c>
      <c r="BM22">
        <v>190031</v>
      </c>
      <c r="BN22">
        <v>2907643500</v>
      </c>
      <c r="BO22">
        <v>176831</v>
      </c>
      <c r="BP22">
        <v>2841244000</v>
      </c>
      <c r="BQ22">
        <v>168777</v>
      </c>
      <c r="BR22">
        <v>2592955100</v>
      </c>
      <c r="BS22">
        <v>141513</v>
      </c>
      <c r="BT22">
        <v>3077413200</v>
      </c>
      <c r="BU22">
        <v>176492</v>
      </c>
      <c r="BV22">
        <v>2928940900</v>
      </c>
      <c r="BW22">
        <v>165199</v>
      </c>
      <c r="BX22">
        <v>2740314600</v>
      </c>
      <c r="BY22">
        <v>160978</v>
      </c>
      <c r="BZ22">
        <v>3039575250</v>
      </c>
      <c r="CA22">
        <v>160946</v>
      </c>
      <c r="CB22">
        <v>3038272200</v>
      </c>
      <c r="CC22">
        <v>166294</v>
      </c>
      <c r="CD22">
        <v>3096700300</v>
      </c>
      <c r="CE22">
        <v>178367</v>
      </c>
      <c r="CF22">
        <v>3020136500</v>
      </c>
      <c r="CG22">
        <v>173616</v>
      </c>
    </row>
    <row r="23" spans="1:85" x14ac:dyDescent="0.3">
      <c r="A23" t="s">
        <v>206</v>
      </c>
      <c r="B23" t="s">
        <v>207</v>
      </c>
      <c r="C23">
        <v>6509</v>
      </c>
      <c r="D23" t="s">
        <v>178</v>
      </c>
      <c r="E23">
        <v>50</v>
      </c>
      <c r="F23" t="s">
        <v>208</v>
      </c>
      <c r="G23" t="s">
        <v>180</v>
      </c>
      <c r="H23" t="s">
        <v>103</v>
      </c>
      <c r="I23" t="s">
        <v>181</v>
      </c>
      <c r="J23" t="s">
        <v>182</v>
      </c>
      <c r="K23" t="s">
        <v>209</v>
      </c>
      <c r="L23" t="s">
        <v>184</v>
      </c>
      <c r="M23" t="s">
        <v>210</v>
      </c>
      <c r="N23">
        <v>2591092800</v>
      </c>
      <c r="O23">
        <v>0</v>
      </c>
      <c r="P23">
        <v>2727102100</v>
      </c>
      <c r="Q23">
        <v>0</v>
      </c>
      <c r="R23">
        <v>3112532400</v>
      </c>
      <c r="S23">
        <v>0</v>
      </c>
      <c r="T23">
        <v>3347278900</v>
      </c>
      <c r="U23">
        <v>0</v>
      </c>
      <c r="V23">
        <v>2683015050</v>
      </c>
      <c r="W23">
        <v>0</v>
      </c>
      <c r="X23">
        <v>2606323000</v>
      </c>
      <c r="Y23">
        <v>0</v>
      </c>
      <c r="Z23">
        <v>2671632250</v>
      </c>
      <c r="AA23">
        <v>0</v>
      </c>
      <c r="AB23">
        <v>2881383900</v>
      </c>
      <c r="AC23">
        <v>0</v>
      </c>
      <c r="AD23">
        <v>2696249450</v>
      </c>
      <c r="AE23">
        <v>0</v>
      </c>
      <c r="AF23">
        <v>2786812750</v>
      </c>
      <c r="AG23">
        <v>0</v>
      </c>
      <c r="AH23">
        <v>2802626650</v>
      </c>
      <c r="AI23">
        <v>0</v>
      </c>
      <c r="AJ23">
        <v>2557918550</v>
      </c>
      <c r="AK23">
        <v>0</v>
      </c>
      <c r="AL23">
        <v>2916701350</v>
      </c>
      <c r="AM23">
        <v>0</v>
      </c>
      <c r="AN23">
        <v>2976982100</v>
      </c>
      <c r="AO23">
        <v>0</v>
      </c>
      <c r="AP23">
        <v>3257351000</v>
      </c>
      <c r="AQ23">
        <v>0</v>
      </c>
      <c r="AR23">
        <v>3332072650</v>
      </c>
      <c r="AS23">
        <v>0</v>
      </c>
      <c r="AT23">
        <v>2720063500</v>
      </c>
      <c r="AU23">
        <v>0</v>
      </c>
      <c r="AV23">
        <v>2832452400</v>
      </c>
      <c r="AW23">
        <v>0</v>
      </c>
      <c r="AX23">
        <v>2616521400</v>
      </c>
      <c r="AY23">
        <v>0</v>
      </c>
      <c r="AZ23">
        <v>2994432300</v>
      </c>
      <c r="BA23">
        <v>0</v>
      </c>
      <c r="BB23">
        <v>2826455650</v>
      </c>
      <c r="BC23">
        <v>0</v>
      </c>
      <c r="BD23">
        <v>2913321250</v>
      </c>
      <c r="BE23">
        <v>0</v>
      </c>
      <c r="BF23">
        <v>2934272150</v>
      </c>
      <c r="BG23">
        <v>0</v>
      </c>
      <c r="BH23">
        <v>2759051750</v>
      </c>
      <c r="BI23">
        <v>0</v>
      </c>
      <c r="BJ23">
        <v>2762345050</v>
      </c>
      <c r="BK23">
        <v>0</v>
      </c>
      <c r="BL23">
        <v>2870923850</v>
      </c>
      <c r="BM23">
        <v>0</v>
      </c>
      <c r="BN23">
        <v>3570245400</v>
      </c>
      <c r="BO23">
        <v>0</v>
      </c>
      <c r="BP23">
        <v>3319209450</v>
      </c>
      <c r="BQ23">
        <v>0</v>
      </c>
      <c r="BR23">
        <v>2419350100</v>
      </c>
      <c r="BS23">
        <v>0</v>
      </c>
      <c r="BT23">
        <v>3033999550</v>
      </c>
      <c r="BU23">
        <v>0</v>
      </c>
      <c r="BV23">
        <v>2829360200</v>
      </c>
      <c r="BW23">
        <v>0</v>
      </c>
      <c r="BX23">
        <v>2937588800</v>
      </c>
      <c r="BY23">
        <v>0</v>
      </c>
      <c r="BZ23">
        <v>2823569500</v>
      </c>
      <c r="CA23">
        <v>0</v>
      </c>
      <c r="CB23">
        <v>3190446000</v>
      </c>
      <c r="CC23">
        <v>0</v>
      </c>
      <c r="CD23">
        <v>3221020600</v>
      </c>
      <c r="CE23">
        <v>0</v>
      </c>
      <c r="CF23">
        <v>2977876700</v>
      </c>
      <c r="CG23">
        <v>0</v>
      </c>
    </row>
    <row r="24" spans="1:85" x14ac:dyDescent="0.3">
      <c r="A24" t="s">
        <v>211</v>
      </c>
      <c r="B24" t="s">
        <v>207</v>
      </c>
      <c r="C24">
        <v>6509</v>
      </c>
      <c r="D24" t="s">
        <v>178</v>
      </c>
      <c r="E24">
        <v>50</v>
      </c>
      <c r="F24" t="s">
        <v>208</v>
      </c>
      <c r="G24" t="s">
        <v>180</v>
      </c>
      <c r="H24" t="s">
        <v>103</v>
      </c>
      <c r="I24" t="s">
        <v>181</v>
      </c>
      <c r="J24" t="s">
        <v>182</v>
      </c>
      <c r="K24" t="s">
        <v>209</v>
      </c>
      <c r="L24" t="s">
        <v>184</v>
      </c>
      <c r="M24" t="s">
        <v>210</v>
      </c>
      <c r="N24">
        <v>2591092800</v>
      </c>
      <c r="O24">
        <v>256722</v>
      </c>
      <c r="P24">
        <v>2727102100</v>
      </c>
      <c r="Q24">
        <v>276056</v>
      </c>
      <c r="R24">
        <v>3112532400</v>
      </c>
      <c r="S24">
        <v>316550</v>
      </c>
      <c r="T24">
        <v>3347278900</v>
      </c>
      <c r="U24">
        <v>343303</v>
      </c>
      <c r="V24">
        <v>2683015050</v>
      </c>
      <c r="W24">
        <v>260550</v>
      </c>
      <c r="X24">
        <v>2606323000</v>
      </c>
      <c r="Y24">
        <v>272888</v>
      </c>
      <c r="Z24">
        <v>2671632250</v>
      </c>
      <c r="AA24">
        <v>267507</v>
      </c>
      <c r="AB24">
        <v>2881383900</v>
      </c>
      <c r="AC24">
        <v>287434</v>
      </c>
      <c r="AD24">
        <v>2696249450</v>
      </c>
      <c r="AE24">
        <v>273333</v>
      </c>
      <c r="AF24">
        <v>2786812750</v>
      </c>
      <c r="AG24">
        <v>280205</v>
      </c>
      <c r="AH24">
        <v>2802626650</v>
      </c>
      <c r="AI24">
        <v>289876</v>
      </c>
      <c r="AJ24">
        <v>2557918550</v>
      </c>
      <c r="AK24">
        <v>259747</v>
      </c>
      <c r="AL24">
        <v>2916701350</v>
      </c>
      <c r="AM24">
        <v>9194.4</v>
      </c>
      <c r="AN24">
        <v>2976982100</v>
      </c>
      <c r="AO24">
        <v>9067.1935479999993</v>
      </c>
      <c r="AP24">
        <v>3257351000</v>
      </c>
      <c r="AQ24">
        <v>10138.80645</v>
      </c>
      <c r="AR24">
        <v>3332072650</v>
      </c>
      <c r="AS24">
        <v>10384.09677</v>
      </c>
      <c r="AT24">
        <v>2720063500</v>
      </c>
      <c r="AU24">
        <v>8840.6428570000007</v>
      </c>
      <c r="AV24">
        <v>2832452400</v>
      </c>
      <c r="AW24">
        <v>8672.0322579999993</v>
      </c>
      <c r="AX24">
        <v>2616521400</v>
      </c>
      <c r="AY24">
        <v>8315.6333329999998</v>
      </c>
      <c r="AZ24">
        <v>2994432300</v>
      </c>
      <c r="BA24">
        <v>8882.9354839999996</v>
      </c>
      <c r="BB24">
        <v>2826455650</v>
      </c>
      <c r="BC24">
        <v>8550.9032260000004</v>
      </c>
      <c r="BD24">
        <v>2913321250</v>
      </c>
      <c r="BE24">
        <v>9135.4</v>
      </c>
      <c r="BF24">
        <v>2934272150</v>
      </c>
      <c r="BG24">
        <v>9196.741935</v>
      </c>
      <c r="BH24">
        <v>2759051750</v>
      </c>
      <c r="BI24">
        <v>8420.9333330000009</v>
      </c>
      <c r="BJ24">
        <v>2762345050</v>
      </c>
      <c r="BK24">
        <v>257296</v>
      </c>
      <c r="BL24">
        <v>2870923850</v>
      </c>
      <c r="BM24">
        <v>269267</v>
      </c>
      <c r="BN24">
        <v>3570245400</v>
      </c>
      <c r="BO24">
        <v>330469</v>
      </c>
      <c r="BP24">
        <v>3319209450</v>
      </c>
      <c r="BQ24">
        <v>312655</v>
      </c>
      <c r="BR24">
        <v>2419350100</v>
      </c>
      <c r="BS24">
        <v>226355</v>
      </c>
      <c r="BT24">
        <v>3033999550</v>
      </c>
      <c r="BU24">
        <v>279347</v>
      </c>
      <c r="BV24">
        <v>2829360200</v>
      </c>
      <c r="BW24">
        <v>267758</v>
      </c>
      <c r="BX24">
        <v>2937588800</v>
      </c>
      <c r="BY24">
        <v>279828</v>
      </c>
      <c r="BZ24">
        <v>2823569500</v>
      </c>
      <c r="CA24">
        <v>262948</v>
      </c>
      <c r="CB24">
        <v>3190446000</v>
      </c>
      <c r="CC24">
        <v>287157</v>
      </c>
      <c r="CD24">
        <v>3221020600</v>
      </c>
      <c r="CE24">
        <v>297714</v>
      </c>
      <c r="CF24">
        <v>2977876700</v>
      </c>
      <c r="CG24">
        <v>266521</v>
      </c>
    </row>
    <row r="25" spans="1:85" x14ac:dyDescent="0.3">
      <c r="A25" t="s">
        <v>212</v>
      </c>
      <c r="B25" t="s">
        <v>177</v>
      </c>
      <c r="C25">
        <v>4007</v>
      </c>
      <c r="D25" t="s">
        <v>178</v>
      </c>
      <c r="E25">
        <v>50</v>
      </c>
      <c r="F25" t="s">
        <v>213</v>
      </c>
      <c r="G25" t="s">
        <v>180</v>
      </c>
      <c r="H25" t="s">
        <v>103</v>
      </c>
      <c r="I25" t="s">
        <v>214</v>
      </c>
      <c r="J25" t="s">
        <v>182</v>
      </c>
      <c r="K25" t="s">
        <v>215</v>
      </c>
      <c r="L25" t="s">
        <v>216</v>
      </c>
      <c r="M25" t="s">
        <v>217</v>
      </c>
      <c r="N25">
        <v>1789947650</v>
      </c>
      <c r="O25">
        <v>0</v>
      </c>
      <c r="P25">
        <v>1712022350</v>
      </c>
      <c r="Q25">
        <v>0</v>
      </c>
      <c r="R25">
        <v>1770268750</v>
      </c>
      <c r="S25">
        <v>0</v>
      </c>
      <c r="T25">
        <v>2243866100</v>
      </c>
      <c r="U25">
        <v>0</v>
      </c>
      <c r="V25">
        <v>2020627500</v>
      </c>
      <c r="W25">
        <v>0</v>
      </c>
      <c r="X25">
        <v>1569477750</v>
      </c>
      <c r="Y25">
        <v>0</v>
      </c>
      <c r="Z25">
        <v>1667727100</v>
      </c>
      <c r="AA25">
        <v>0</v>
      </c>
      <c r="AB25">
        <v>1959572900</v>
      </c>
      <c r="AC25">
        <v>0</v>
      </c>
      <c r="AD25">
        <v>1647434150</v>
      </c>
      <c r="AE25">
        <v>0</v>
      </c>
      <c r="AF25">
        <v>1597675350</v>
      </c>
      <c r="AG25">
        <v>0</v>
      </c>
      <c r="AH25">
        <v>1685787300</v>
      </c>
      <c r="AI25">
        <v>0</v>
      </c>
      <c r="AJ25">
        <v>1631480500</v>
      </c>
      <c r="AK25">
        <v>0</v>
      </c>
      <c r="AL25">
        <v>1677351300</v>
      </c>
      <c r="AM25">
        <v>0</v>
      </c>
      <c r="AN25">
        <v>1833599200</v>
      </c>
      <c r="AO25">
        <v>0</v>
      </c>
      <c r="AP25">
        <v>2010341700</v>
      </c>
      <c r="AQ25">
        <v>0</v>
      </c>
      <c r="AR25">
        <v>1927238400</v>
      </c>
      <c r="AS25">
        <v>0</v>
      </c>
      <c r="AT25">
        <v>1612812050</v>
      </c>
      <c r="AU25">
        <v>0</v>
      </c>
      <c r="AV25">
        <v>1680625650</v>
      </c>
      <c r="AW25">
        <v>0</v>
      </c>
      <c r="AX25">
        <v>1625383500</v>
      </c>
      <c r="AY25">
        <v>0</v>
      </c>
      <c r="AZ25">
        <v>1785426600</v>
      </c>
      <c r="BA25">
        <v>0</v>
      </c>
      <c r="BB25">
        <v>1661235700</v>
      </c>
      <c r="BC25">
        <v>0</v>
      </c>
      <c r="BD25">
        <v>1797580300</v>
      </c>
      <c r="BE25">
        <v>0</v>
      </c>
      <c r="BF25">
        <v>1707903250</v>
      </c>
      <c r="BG25">
        <v>0</v>
      </c>
      <c r="BH25">
        <v>1640587400</v>
      </c>
      <c r="BI25">
        <v>0</v>
      </c>
      <c r="BJ25">
        <v>1847076600</v>
      </c>
      <c r="BK25">
        <v>0</v>
      </c>
      <c r="BL25">
        <v>1876851850</v>
      </c>
      <c r="BM25">
        <v>0</v>
      </c>
      <c r="BN25">
        <v>1969428900</v>
      </c>
      <c r="BO25">
        <v>0</v>
      </c>
      <c r="BP25">
        <v>1976745050</v>
      </c>
      <c r="BQ25">
        <v>0</v>
      </c>
      <c r="BR25">
        <v>1715986300</v>
      </c>
      <c r="BS25">
        <v>0</v>
      </c>
      <c r="BT25">
        <v>1828051450</v>
      </c>
      <c r="BU25">
        <v>0</v>
      </c>
      <c r="BV25">
        <v>1768127100</v>
      </c>
      <c r="BW25">
        <v>0</v>
      </c>
      <c r="BX25">
        <v>1926110900</v>
      </c>
      <c r="BY25">
        <v>0</v>
      </c>
      <c r="BZ25">
        <v>1870113700</v>
      </c>
      <c r="CA25">
        <v>0</v>
      </c>
      <c r="CB25">
        <v>1869528500</v>
      </c>
      <c r="CC25">
        <v>0</v>
      </c>
      <c r="CD25">
        <v>1846053600</v>
      </c>
      <c r="CE25">
        <v>0</v>
      </c>
      <c r="CF25">
        <v>1717876000</v>
      </c>
      <c r="CG25">
        <v>0</v>
      </c>
    </row>
    <row r="26" spans="1:85" x14ac:dyDescent="0.3">
      <c r="A26" t="s">
        <v>218</v>
      </c>
      <c r="B26" t="s">
        <v>177</v>
      </c>
      <c r="C26">
        <v>4007</v>
      </c>
      <c r="D26" t="s">
        <v>178</v>
      </c>
      <c r="E26">
        <v>50</v>
      </c>
      <c r="F26" t="s">
        <v>213</v>
      </c>
      <c r="G26" t="s">
        <v>180</v>
      </c>
      <c r="H26" t="s">
        <v>103</v>
      </c>
      <c r="I26" t="s">
        <v>214</v>
      </c>
      <c r="J26" t="s">
        <v>182</v>
      </c>
      <c r="K26" t="s">
        <v>215</v>
      </c>
      <c r="L26" t="s">
        <v>216</v>
      </c>
      <c r="M26" t="s">
        <v>217</v>
      </c>
      <c r="N26">
        <v>1789947650</v>
      </c>
      <c r="O26">
        <v>91502</v>
      </c>
      <c r="P26">
        <v>1712022350</v>
      </c>
      <c r="Q26">
        <v>95629</v>
      </c>
      <c r="R26">
        <v>1770268750</v>
      </c>
      <c r="S26">
        <v>104334</v>
      </c>
      <c r="T26">
        <v>2243866100</v>
      </c>
      <c r="U26">
        <v>122073</v>
      </c>
      <c r="V26">
        <v>2020627500</v>
      </c>
      <c r="W26">
        <v>96967</v>
      </c>
      <c r="X26">
        <v>1569477750</v>
      </c>
      <c r="Y26">
        <v>94790</v>
      </c>
      <c r="Z26">
        <v>1667727100</v>
      </c>
      <c r="AA26">
        <v>91569</v>
      </c>
      <c r="AB26">
        <v>1959572900</v>
      </c>
      <c r="AC26">
        <v>101485</v>
      </c>
      <c r="AD26">
        <v>1647434150</v>
      </c>
      <c r="AE26">
        <v>92884</v>
      </c>
      <c r="AF26">
        <v>1597675350</v>
      </c>
      <c r="AG26">
        <v>91693</v>
      </c>
      <c r="AH26">
        <v>1685787300</v>
      </c>
      <c r="AI26">
        <v>96307</v>
      </c>
      <c r="AJ26">
        <v>1631480500</v>
      </c>
      <c r="AK26">
        <v>91219</v>
      </c>
      <c r="AL26">
        <v>1677351300</v>
      </c>
      <c r="AM26">
        <v>3076.1333330000002</v>
      </c>
      <c r="AN26">
        <v>1833599200</v>
      </c>
      <c r="AO26">
        <v>3140.2903230000002</v>
      </c>
      <c r="AP26">
        <v>2010341700</v>
      </c>
      <c r="AQ26">
        <v>3525.3548390000001</v>
      </c>
      <c r="AR26">
        <v>1927238400</v>
      </c>
      <c r="AS26">
        <v>3563</v>
      </c>
      <c r="AT26">
        <v>1612812050</v>
      </c>
      <c r="AU26">
        <v>2948.6785709999999</v>
      </c>
      <c r="AV26">
        <v>1680625650</v>
      </c>
      <c r="AW26">
        <v>2962.3548390000001</v>
      </c>
      <c r="AX26">
        <v>1625383500</v>
      </c>
      <c r="AY26">
        <v>3016.6</v>
      </c>
      <c r="AZ26">
        <v>1785426600</v>
      </c>
      <c r="BA26">
        <v>2996.1290319999998</v>
      </c>
      <c r="BB26">
        <v>1661235700</v>
      </c>
      <c r="BC26">
        <v>2894.3225809999999</v>
      </c>
      <c r="BD26">
        <v>1797580300</v>
      </c>
      <c r="BE26">
        <v>3166.5333329999999</v>
      </c>
      <c r="BF26">
        <v>1707903250</v>
      </c>
      <c r="BG26">
        <v>3006.9032259999999</v>
      </c>
      <c r="BH26">
        <v>1640587400</v>
      </c>
      <c r="BI26">
        <v>2883.7666669999999</v>
      </c>
      <c r="BJ26">
        <v>1847076600</v>
      </c>
      <c r="BK26">
        <v>94072</v>
      </c>
      <c r="BL26">
        <v>1876851850</v>
      </c>
      <c r="BM26">
        <v>97142</v>
      </c>
      <c r="BN26">
        <v>1969428900</v>
      </c>
      <c r="BO26">
        <v>110471</v>
      </c>
      <c r="BP26">
        <v>1976745050</v>
      </c>
      <c r="BQ26">
        <v>110693</v>
      </c>
      <c r="BR26">
        <v>1715986300</v>
      </c>
      <c r="BS26">
        <v>87220</v>
      </c>
      <c r="BT26">
        <v>1828051450</v>
      </c>
      <c r="BU26">
        <v>97044</v>
      </c>
      <c r="BV26">
        <v>1768127100</v>
      </c>
      <c r="BW26">
        <v>95810</v>
      </c>
      <c r="BX26">
        <v>1926110900</v>
      </c>
      <c r="BY26">
        <v>101601</v>
      </c>
      <c r="BZ26">
        <v>1870113700</v>
      </c>
      <c r="CA26">
        <v>97645</v>
      </c>
      <c r="CB26">
        <v>1869528500</v>
      </c>
      <c r="CC26">
        <v>99204</v>
      </c>
      <c r="CD26">
        <v>1846053600</v>
      </c>
      <c r="CE26">
        <v>99182</v>
      </c>
      <c r="CF26">
        <v>1717876000</v>
      </c>
      <c r="CG26">
        <v>91356</v>
      </c>
    </row>
    <row r="27" spans="1:85" x14ac:dyDescent="0.3">
      <c r="A27" t="s">
        <v>219</v>
      </c>
      <c r="B27" t="s">
        <v>177</v>
      </c>
      <c r="C27">
        <v>4007</v>
      </c>
      <c r="D27" t="s">
        <v>178</v>
      </c>
      <c r="E27">
        <v>50</v>
      </c>
      <c r="F27" t="s">
        <v>213</v>
      </c>
      <c r="G27" t="s">
        <v>220</v>
      </c>
      <c r="H27" t="s">
        <v>103</v>
      </c>
      <c r="I27" t="s">
        <v>214</v>
      </c>
      <c r="J27" t="s">
        <v>221</v>
      </c>
      <c r="K27" t="s">
        <v>215</v>
      </c>
      <c r="L27" t="s">
        <v>216</v>
      </c>
      <c r="M27" t="s">
        <v>217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 x14ac:dyDescent="0.3">
      <c r="A28" t="s">
        <v>222</v>
      </c>
      <c r="B28" t="s">
        <v>177</v>
      </c>
      <c r="C28">
        <v>4007</v>
      </c>
      <c r="D28" t="s">
        <v>178</v>
      </c>
      <c r="E28">
        <v>50</v>
      </c>
      <c r="F28" t="s">
        <v>213</v>
      </c>
      <c r="G28" t="s">
        <v>220</v>
      </c>
      <c r="H28" t="s">
        <v>103</v>
      </c>
      <c r="I28" t="s">
        <v>214</v>
      </c>
      <c r="J28" t="s">
        <v>221</v>
      </c>
      <c r="K28" t="s">
        <v>215</v>
      </c>
      <c r="L28" t="s">
        <v>216</v>
      </c>
      <c r="M28" t="s">
        <v>217</v>
      </c>
      <c r="N28">
        <v>0</v>
      </c>
      <c r="O28">
        <v>91502</v>
      </c>
      <c r="P28">
        <v>0</v>
      </c>
      <c r="Q28">
        <v>95629</v>
      </c>
      <c r="R28">
        <v>0</v>
      </c>
      <c r="S28">
        <v>104334</v>
      </c>
      <c r="T28">
        <v>0</v>
      </c>
      <c r="U28">
        <v>122073</v>
      </c>
      <c r="V28">
        <v>0</v>
      </c>
      <c r="W28">
        <v>96967</v>
      </c>
      <c r="X28">
        <v>0</v>
      </c>
      <c r="Y28">
        <v>94790</v>
      </c>
      <c r="Z28">
        <v>0</v>
      </c>
      <c r="AA28">
        <v>91569</v>
      </c>
      <c r="AB28">
        <v>0</v>
      </c>
      <c r="AC28">
        <v>101485</v>
      </c>
      <c r="AD28">
        <v>0</v>
      </c>
      <c r="AE28">
        <v>92884</v>
      </c>
      <c r="AF28">
        <v>0</v>
      </c>
      <c r="AG28">
        <v>91693</v>
      </c>
      <c r="AH28">
        <v>0</v>
      </c>
      <c r="AI28">
        <v>96307</v>
      </c>
      <c r="AJ28">
        <v>0</v>
      </c>
      <c r="AK28">
        <v>91219</v>
      </c>
      <c r="AL28">
        <v>0</v>
      </c>
      <c r="AM28">
        <v>3076.1333330000002</v>
      </c>
      <c r="AN28">
        <v>0</v>
      </c>
      <c r="AO28">
        <v>3140.2903230000002</v>
      </c>
      <c r="AP28">
        <v>0</v>
      </c>
      <c r="AQ28">
        <v>3525.3548390000001</v>
      </c>
      <c r="AR28">
        <v>0</v>
      </c>
      <c r="AS28">
        <v>3563</v>
      </c>
      <c r="AT28">
        <v>0</v>
      </c>
      <c r="AU28">
        <v>2948.6785709999999</v>
      </c>
      <c r="AV28">
        <v>0</v>
      </c>
      <c r="AW28">
        <v>2962.3548390000001</v>
      </c>
      <c r="AX28">
        <v>0</v>
      </c>
      <c r="AY28">
        <v>3016.6</v>
      </c>
      <c r="AZ28">
        <v>0</v>
      </c>
      <c r="BA28">
        <v>2996.1290319999998</v>
      </c>
      <c r="BB28">
        <v>0</v>
      </c>
      <c r="BC28">
        <v>2894.3225809999999</v>
      </c>
      <c r="BD28">
        <v>0</v>
      </c>
      <c r="BE28">
        <v>3166.5333329999999</v>
      </c>
      <c r="BF28">
        <v>0</v>
      </c>
      <c r="BG28">
        <v>3006.9032259999999</v>
      </c>
      <c r="BH28">
        <v>0</v>
      </c>
      <c r="BI28">
        <v>2883.7666669999999</v>
      </c>
      <c r="BJ28">
        <v>0</v>
      </c>
      <c r="BK28">
        <v>94072</v>
      </c>
      <c r="BL28">
        <v>0</v>
      </c>
      <c r="BM28">
        <v>97142</v>
      </c>
      <c r="BN28">
        <v>0</v>
      </c>
      <c r="BO28">
        <v>110471</v>
      </c>
      <c r="BP28">
        <v>0</v>
      </c>
      <c r="BQ28">
        <v>110693</v>
      </c>
      <c r="BR28">
        <v>0</v>
      </c>
      <c r="BS28">
        <v>87220</v>
      </c>
      <c r="BT28">
        <v>0</v>
      </c>
      <c r="BU28">
        <v>97044</v>
      </c>
      <c r="BV28">
        <v>0</v>
      </c>
      <c r="BW28">
        <v>95810</v>
      </c>
      <c r="BX28">
        <v>0</v>
      </c>
      <c r="BY28">
        <v>101601</v>
      </c>
      <c r="BZ28">
        <v>0</v>
      </c>
      <c r="CA28">
        <v>97645</v>
      </c>
      <c r="CB28">
        <v>0</v>
      </c>
      <c r="CC28">
        <v>99204</v>
      </c>
      <c r="CD28">
        <v>0</v>
      </c>
      <c r="CE28">
        <v>99182</v>
      </c>
      <c r="CF28">
        <v>0</v>
      </c>
      <c r="CG28">
        <v>91356</v>
      </c>
    </row>
    <row r="29" spans="1:85" x14ac:dyDescent="0.3">
      <c r="A29" t="s">
        <v>223</v>
      </c>
      <c r="B29" t="s">
        <v>224</v>
      </c>
      <c r="C29">
        <v>4008</v>
      </c>
      <c r="D29" t="s">
        <v>178</v>
      </c>
      <c r="E29">
        <v>50</v>
      </c>
      <c r="F29" t="s">
        <v>225</v>
      </c>
      <c r="G29" t="s">
        <v>180</v>
      </c>
      <c r="H29" t="s">
        <v>103</v>
      </c>
      <c r="I29" t="s">
        <v>226</v>
      </c>
      <c r="J29" t="s">
        <v>182</v>
      </c>
      <c r="K29">
        <v>3102466017</v>
      </c>
      <c r="L29" t="s">
        <v>227</v>
      </c>
      <c r="M29" t="s">
        <v>228</v>
      </c>
      <c r="N29">
        <v>202605300</v>
      </c>
      <c r="O29">
        <v>21976</v>
      </c>
      <c r="P29">
        <v>940296200</v>
      </c>
      <c r="Q29">
        <v>50142</v>
      </c>
      <c r="R29">
        <v>1117899700</v>
      </c>
      <c r="S29">
        <v>48549</v>
      </c>
      <c r="T29">
        <v>0</v>
      </c>
      <c r="U29">
        <v>0</v>
      </c>
      <c r="V29">
        <v>0</v>
      </c>
      <c r="W29">
        <v>0</v>
      </c>
      <c r="X29">
        <v>336896800</v>
      </c>
      <c r="Y29">
        <v>46622</v>
      </c>
      <c r="Z29">
        <v>433853400</v>
      </c>
      <c r="AA29">
        <v>49647</v>
      </c>
      <c r="AB29">
        <v>0</v>
      </c>
      <c r="AC29">
        <v>0</v>
      </c>
      <c r="AD29">
        <v>404731400</v>
      </c>
      <c r="AE29">
        <v>49665</v>
      </c>
      <c r="AF29">
        <v>1045870050</v>
      </c>
      <c r="AG29">
        <v>45965</v>
      </c>
      <c r="AH29">
        <v>1170002500</v>
      </c>
      <c r="AI29">
        <v>49909</v>
      </c>
      <c r="AJ29">
        <v>1167672500</v>
      </c>
      <c r="AK29">
        <v>48386</v>
      </c>
      <c r="AL29">
        <v>393963800</v>
      </c>
      <c r="AM29">
        <v>1476.333333</v>
      </c>
      <c r="AN29">
        <v>419903600</v>
      </c>
      <c r="AO29">
        <v>1507.3548390000001</v>
      </c>
      <c r="AP29">
        <v>446543800</v>
      </c>
      <c r="AQ29">
        <v>1610.2903229999999</v>
      </c>
      <c r="AR29">
        <v>1185780800</v>
      </c>
      <c r="AS29">
        <v>1636.4838709999999</v>
      </c>
      <c r="AT29">
        <v>784274200</v>
      </c>
      <c r="AU29">
        <v>1424.0714290000001</v>
      </c>
      <c r="AV29">
        <v>398682200</v>
      </c>
      <c r="AW29">
        <v>1474.967742</v>
      </c>
      <c r="AX29">
        <v>368435600</v>
      </c>
      <c r="AY29">
        <v>1439.4</v>
      </c>
      <c r="AZ29">
        <v>441250400</v>
      </c>
      <c r="BA29">
        <v>1535.3225809999999</v>
      </c>
      <c r="BB29">
        <v>402779400</v>
      </c>
      <c r="BC29">
        <v>1464.580645</v>
      </c>
      <c r="BD29">
        <v>430610600</v>
      </c>
      <c r="BE29">
        <v>1551.1</v>
      </c>
      <c r="BF29">
        <v>405177700</v>
      </c>
      <c r="BG29">
        <v>1464.193548</v>
      </c>
      <c r="BH29">
        <v>391961400</v>
      </c>
      <c r="BI29">
        <v>1454.6</v>
      </c>
      <c r="BJ29">
        <v>444081550</v>
      </c>
      <c r="BK29">
        <v>44563</v>
      </c>
      <c r="BL29">
        <v>453684400</v>
      </c>
      <c r="BM29">
        <v>45865</v>
      </c>
      <c r="BN29">
        <v>484773400</v>
      </c>
      <c r="BO29">
        <v>54076</v>
      </c>
      <c r="BP29">
        <v>420455150</v>
      </c>
      <c r="BQ29">
        <v>50357</v>
      </c>
      <c r="BR29">
        <v>371000200</v>
      </c>
      <c r="BS29">
        <v>39248</v>
      </c>
      <c r="BT29">
        <v>430169400</v>
      </c>
      <c r="BU29">
        <v>45197</v>
      </c>
      <c r="BV29">
        <v>413407900</v>
      </c>
      <c r="BW29">
        <v>44219</v>
      </c>
      <c r="BX29">
        <v>431182700</v>
      </c>
      <c r="BY29">
        <v>45629</v>
      </c>
      <c r="BZ29">
        <v>447099000</v>
      </c>
      <c r="CA29">
        <v>47445</v>
      </c>
      <c r="CB29">
        <v>494329000</v>
      </c>
      <c r="CC29">
        <v>50660</v>
      </c>
      <c r="CD29">
        <v>495764950</v>
      </c>
      <c r="CE29">
        <v>50777</v>
      </c>
      <c r="CF29">
        <v>405825100</v>
      </c>
      <c r="CG29">
        <v>44774</v>
      </c>
    </row>
    <row r="30" spans="1:85" x14ac:dyDescent="0.3">
      <c r="A30" t="s">
        <v>229</v>
      </c>
      <c r="B30" t="s">
        <v>230</v>
      </c>
      <c r="C30">
        <v>4507</v>
      </c>
      <c r="D30" t="s">
        <v>231</v>
      </c>
      <c r="E30">
        <v>73</v>
      </c>
      <c r="F30" t="s">
        <v>232</v>
      </c>
      <c r="G30" t="s">
        <v>155</v>
      </c>
      <c r="H30" t="s">
        <v>103</v>
      </c>
      <c r="I30" t="s">
        <v>233</v>
      </c>
      <c r="J30" t="s">
        <v>156</v>
      </c>
      <c r="K30" t="s">
        <v>147</v>
      </c>
      <c r="L30" t="s">
        <v>148</v>
      </c>
      <c r="M30" t="s">
        <v>234</v>
      </c>
      <c r="N30">
        <v>1842479200</v>
      </c>
      <c r="O30">
        <v>0</v>
      </c>
      <c r="P30">
        <v>2204147100</v>
      </c>
      <c r="Q30">
        <v>325307</v>
      </c>
      <c r="R30">
        <v>2478923850</v>
      </c>
      <c r="S30">
        <v>401437</v>
      </c>
      <c r="T30">
        <v>2518146050</v>
      </c>
      <c r="U30">
        <v>0</v>
      </c>
      <c r="V30">
        <v>1821844500</v>
      </c>
      <c r="W30">
        <v>0</v>
      </c>
      <c r="X30">
        <v>2409992300</v>
      </c>
      <c r="Y30">
        <v>368154</v>
      </c>
      <c r="Z30">
        <v>770073000</v>
      </c>
      <c r="AA30">
        <v>119074</v>
      </c>
      <c r="AB30">
        <v>2156705350</v>
      </c>
      <c r="AC30">
        <v>0</v>
      </c>
      <c r="AD30">
        <v>2052641800</v>
      </c>
      <c r="AE30">
        <v>0</v>
      </c>
      <c r="AF30">
        <v>2001630150</v>
      </c>
      <c r="AG30">
        <v>323812</v>
      </c>
      <c r="AH30">
        <v>2159697000</v>
      </c>
      <c r="AI30">
        <v>341649</v>
      </c>
      <c r="AJ30">
        <v>1990727200</v>
      </c>
      <c r="AK30">
        <v>294532</v>
      </c>
      <c r="AL30">
        <v>2434459950</v>
      </c>
      <c r="AM30">
        <v>6306.0333330000003</v>
      </c>
      <c r="AN30">
        <v>2469741150</v>
      </c>
      <c r="AO30">
        <v>5855.9354839999996</v>
      </c>
      <c r="AP30">
        <v>2875876150</v>
      </c>
      <c r="AQ30">
        <v>7394.580645</v>
      </c>
      <c r="AR30">
        <v>2662091100</v>
      </c>
      <c r="AS30">
        <v>7307.3225810000004</v>
      </c>
      <c r="AT30">
        <v>1982193450</v>
      </c>
      <c r="AU30">
        <v>5097.4285710000004</v>
      </c>
      <c r="AV30">
        <v>2766246000</v>
      </c>
      <c r="AW30">
        <v>6816.8709680000002</v>
      </c>
      <c r="AX30">
        <v>2621905650</v>
      </c>
      <c r="AY30">
        <v>6624.8666670000002</v>
      </c>
      <c r="AZ30">
        <v>2224760800</v>
      </c>
      <c r="BA30">
        <v>5281.0967739999996</v>
      </c>
      <c r="BB30">
        <v>2245076200</v>
      </c>
      <c r="BC30">
        <v>5346.3225810000004</v>
      </c>
      <c r="BD30">
        <v>2293059600</v>
      </c>
      <c r="BE30">
        <v>5740.4666669999997</v>
      </c>
      <c r="BF30">
        <v>2405512700</v>
      </c>
      <c r="BG30">
        <v>5849.2903230000002</v>
      </c>
      <c r="BH30">
        <v>2229927400</v>
      </c>
      <c r="BI30">
        <v>5269.3333329999996</v>
      </c>
      <c r="BJ30">
        <v>2360112900</v>
      </c>
      <c r="BK30">
        <v>158724</v>
      </c>
      <c r="BL30">
        <v>2819450700</v>
      </c>
      <c r="BM30">
        <v>182641</v>
      </c>
      <c r="BN30">
        <v>3237072750</v>
      </c>
      <c r="BO30">
        <v>231138</v>
      </c>
      <c r="BP30">
        <v>2925890400</v>
      </c>
      <c r="BQ30">
        <v>225875</v>
      </c>
      <c r="BR30">
        <v>2149918700</v>
      </c>
      <c r="BS30">
        <v>141382</v>
      </c>
      <c r="BT30">
        <v>2987495450</v>
      </c>
      <c r="BU30">
        <v>207789</v>
      </c>
      <c r="BV30">
        <v>2729106700</v>
      </c>
      <c r="BW30">
        <v>195445</v>
      </c>
      <c r="BX30">
        <v>2677366700</v>
      </c>
      <c r="BY30">
        <v>188927</v>
      </c>
      <c r="BZ30">
        <v>2340389200</v>
      </c>
      <c r="CA30">
        <v>159660</v>
      </c>
      <c r="CB30">
        <v>2678471200</v>
      </c>
      <c r="CC30">
        <v>177255</v>
      </c>
      <c r="CD30">
        <v>2869363250</v>
      </c>
      <c r="CE30">
        <v>188083</v>
      </c>
      <c r="CF30">
        <v>2525268900</v>
      </c>
      <c r="CG30">
        <v>159812</v>
      </c>
    </row>
    <row r="31" spans="1:85" x14ac:dyDescent="0.3">
      <c r="A31" t="s">
        <v>235</v>
      </c>
      <c r="B31" t="s">
        <v>236</v>
      </c>
      <c r="C31">
        <v>6510</v>
      </c>
      <c r="D31" t="s">
        <v>178</v>
      </c>
      <c r="E31">
        <v>50</v>
      </c>
      <c r="F31" t="s">
        <v>237</v>
      </c>
      <c r="G31" t="s">
        <v>238</v>
      </c>
      <c r="H31" t="s">
        <v>103</v>
      </c>
      <c r="I31" t="s">
        <v>239</v>
      </c>
      <c r="J31" t="s">
        <v>240</v>
      </c>
      <c r="K31">
        <v>3168341260</v>
      </c>
      <c r="L31" t="s">
        <v>241</v>
      </c>
      <c r="M31" t="s">
        <v>242</v>
      </c>
      <c r="N31">
        <v>1416678650</v>
      </c>
      <c r="O31">
        <v>261428</v>
      </c>
      <c r="P31">
        <v>1496106700</v>
      </c>
      <c r="Q31">
        <v>290176</v>
      </c>
      <c r="R31">
        <v>1531267700</v>
      </c>
      <c r="S31">
        <v>323012</v>
      </c>
      <c r="T31">
        <v>1579903100</v>
      </c>
      <c r="U31">
        <v>343383</v>
      </c>
      <c r="V31">
        <v>1426567950</v>
      </c>
      <c r="W31">
        <v>263257</v>
      </c>
      <c r="X31">
        <v>1398594950</v>
      </c>
      <c r="Y31">
        <v>295371</v>
      </c>
      <c r="Z31">
        <v>1342445750</v>
      </c>
      <c r="AA31">
        <v>271290</v>
      </c>
      <c r="AB31">
        <v>1535688300</v>
      </c>
      <c r="AC31">
        <v>302219</v>
      </c>
      <c r="AD31">
        <v>1395321650</v>
      </c>
      <c r="AE31">
        <v>282668</v>
      </c>
      <c r="AF31">
        <v>1380958100</v>
      </c>
      <c r="AG31">
        <v>280986</v>
      </c>
      <c r="AH31">
        <v>1434759800</v>
      </c>
      <c r="AI31">
        <v>291576</v>
      </c>
      <c r="AJ31">
        <v>1492741400</v>
      </c>
      <c r="AK31">
        <v>275589</v>
      </c>
      <c r="AL31">
        <v>1521981550</v>
      </c>
      <c r="AM31">
        <v>9795</v>
      </c>
      <c r="AN31">
        <v>1694891700</v>
      </c>
      <c r="AO31">
        <v>9696.7096770000007</v>
      </c>
      <c r="AP31">
        <v>1725818600</v>
      </c>
      <c r="AQ31">
        <v>11152.03226</v>
      </c>
      <c r="AR31">
        <v>1580979350</v>
      </c>
      <c r="AS31">
        <v>10558.48387</v>
      </c>
      <c r="AT31">
        <v>1365064050</v>
      </c>
      <c r="AU31">
        <v>9082.75</v>
      </c>
      <c r="AV31">
        <v>1484724300</v>
      </c>
      <c r="AW31">
        <v>9298.5483870000007</v>
      </c>
      <c r="AX31">
        <v>1480610600</v>
      </c>
      <c r="AY31">
        <v>9347.1</v>
      </c>
      <c r="AZ31">
        <v>1534092750</v>
      </c>
      <c r="BA31">
        <v>9113</v>
      </c>
      <c r="BB31">
        <v>1520355250</v>
      </c>
      <c r="BC31">
        <v>9012.6451610000004</v>
      </c>
      <c r="BD31">
        <v>1514894400</v>
      </c>
      <c r="BE31">
        <v>9603.7999999999993</v>
      </c>
      <c r="BF31">
        <v>1565489450</v>
      </c>
      <c r="BG31">
        <v>9605.9677420000007</v>
      </c>
      <c r="BH31">
        <v>1620453400</v>
      </c>
      <c r="BI31">
        <v>9249.2999999999993</v>
      </c>
      <c r="BJ31">
        <v>1481687350</v>
      </c>
      <c r="BK31">
        <v>274811</v>
      </c>
      <c r="BL31">
        <v>1615596450</v>
      </c>
      <c r="BM31">
        <v>298501</v>
      </c>
      <c r="BN31">
        <v>1772354200</v>
      </c>
      <c r="BO31">
        <v>348076</v>
      </c>
      <c r="BP31">
        <v>1705232550</v>
      </c>
      <c r="BQ31">
        <v>333206</v>
      </c>
      <c r="BR31">
        <v>1415698400</v>
      </c>
      <c r="BS31">
        <v>258196</v>
      </c>
      <c r="BT31">
        <v>1622784250</v>
      </c>
      <c r="BU31">
        <v>300120</v>
      </c>
      <c r="BV31">
        <v>1467353550</v>
      </c>
      <c r="BW31">
        <v>282422</v>
      </c>
      <c r="BX31">
        <v>1610766350</v>
      </c>
      <c r="BY31">
        <v>309511</v>
      </c>
      <c r="BZ31">
        <v>1506463950</v>
      </c>
      <c r="CA31">
        <v>282843</v>
      </c>
      <c r="CB31">
        <v>1601349500</v>
      </c>
      <c r="CC31">
        <v>297958</v>
      </c>
      <c r="CD31">
        <v>1626177300</v>
      </c>
      <c r="CE31">
        <v>304137</v>
      </c>
      <c r="CF31">
        <v>1575771350</v>
      </c>
      <c r="CG31">
        <v>281962</v>
      </c>
    </row>
    <row r="32" spans="1:85" x14ac:dyDescent="0.3">
      <c r="A32" t="s">
        <v>243</v>
      </c>
      <c r="B32" t="s">
        <v>244</v>
      </c>
      <c r="C32">
        <v>4006</v>
      </c>
      <c r="D32" t="s">
        <v>178</v>
      </c>
      <c r="E32">
        <v>50</v>
      </c>
      <c r="F32" t="s">
        <v>245</v>
      </c>
      <c r="G32" t="s">
        <v>246</v>
      </c>
      <c r="H32" t="s">
        <v>103</v>
      </c>
      <c r="I32" t="s">
        <v>247</v>
      </c>
      <c r="J32" t="s">
        <v>248</v>
      </c>
      <c r="K32" t="s">
        <v>249</v>
      </c>
      <c r="L32">
        <v>7425451</v>
      </c>
      <c r="M32" t="s">
        <v>250</v>
      </c>
      <c r="N32">
        <v>6196049300</v>
      </c>
      <c r="O32">
        <v>253478</v>
      </c>
      <c r="P32">
        <v>6586463900</v>
      </c>
      <c r="Q32">
        <v>287844</v>
      </c>
      <c r="R32">
        <v>7830049400</v>
      </c>
      <c r="S32">
        <v>354844</v>
      </c>
      <c r="T32">
        <v>8372611900</v>
      </c>
      <c r="U32">
        <v>383422</v>
      </c>
      <c r="V32">
        <v>6619738600</v>
      </c>
      <c r="W32">
        <v>263307</v>
      </c>
      <c r="X32">
        <v>6118412800</v>
      </c>
      <c r="Y32">
        <v>300970</v>
      </c>
      <c r="Z32">
        <v>6273832600</v>
      </c>
      <c r="AA32">
        <v>282980</v>
      </c>
      <c r="AB32">
        <v>7234529200</v>
      </c>
      <c r="AC32">
        <v>319108</v>
      </c>
      <c r="AD32">
        <v>6285601600</v>
      </c>
      <c r="AE32">
        <v>281955</v>
      </c>
      <c r="AF32">
        <v>6670045700</v>
      </c>
      <c r="AG32">
        <v>296512</v>
      </c>
      <c r="AH32">
        <v>6809738000</v>
      </c>
      <c r="AI32">
        <v>314772</v>
      </c>
      <c r="AJ32">
        <v>6369893100</v>
      </c>
      <c r="AK32">
        <v>266136</v>
      </c>
      <c r="AL32">
        <v>7222426400</v>
      </c>
      <c r="AM32">
        <v>10487.93333</v>
      </c>
      <c r="AN32">
        <v>7236455600</v>
      </c>
      <c r="AO32">
        <v>9835.16129</v>
      </c>
      <c r="AP32">
        <v>8502040800</v>
      </c>
      <c r="AQ32">
        <v>12053.80645</v>
      </c>
      <c r="AR32">
        <v>7947097400</v>
      </c>
      <c r="AS32">
        <v>11952.06452</v>
      </c>
      <c r="AT32">
        <v>6027843200</v>
      </c>
      <c r="AU32">
        <v>8850.4642860000004</v>
      </c>
      <c r="AV32">
        <v>6757223900</v>
      </c>
      <c r="AW32">
        <v>9132.4516129999993</v>
      </c>
      <c r="AX32">
        <v>6590708400</v>
      </c>
      <c r="AY32">
        <v>9310.2333330000001</v>
      </c>
      <c r="AZ32">
        <v>7043825700</v>
      </c>
      <c r="BA32">
        <v>9281.0967739999996</v>
      </c>
      <c r="BB32">
        <v>6622541700</v>
      </c>
      <c r="BC32">
        <v>8905.0645160000004</v>
      </c>
      <c r="BD32">
        <v>7073070600</v>
      </c>
      <c r="BE32">
        <v>9855.8666670000002</v>
      </c>
      <c r="BF32">
        <v>7266656300</v>
      </c>
      <c r="BG32">
        <v>10130.64516</v>
      </c>
      <c r="BH32">
        <v>6674712800</v>
      </c>
      <c r="BI32">
        <v>8876.2000000000007</v>
      </c>
      <c r="BJ32">
        <v>6778766000</v>
      </c>
      <c r="BK32">
        <v>273412</v>
      </c>
      <c r="BL32">
        <v>5837177400</v>
      </c>
      <c r="BM32">
        <v>238006</v>
      </c>
      <c r="BN32">
        <v>8611663500</v>
      </c>
      <c r="BO32">
        <v>361040</v>
      </c>
      <c r="BP32">
        <v>8434691000</v>
      </c>
      <c r="BQ32">
        <v>372908</v>
      </c>
      <c r="BR32">
        <v>5799501200</v>
      </c>
      <c r="BS32">
        <v>223727</v>
      </c>
      <c r="BT32">
        <v>6813163200</v>
      </c>
      <c r="BU32">
        <v>283925</v>
      </c>
      <c r="BV32">
        <v>6855322900</v>
      </c>
      <c r="BW32">
        <v>295927</v>
      </c>
      <c r="BX32">
        <v>7417723200</v>
      </c>
      <c r="BY32">
        <v>310837</v>
      </c>
      <c r="BZ32">
        <v>6459047100</v>
      </c>
      <c r="CA32">
        <v>255888</v>
      </c>
      <c r="CB32">
        <v>7421157900</v>
      </c>
      <c r="CC32">
        <v>293347</v>
      </c>
      <c r="CD32">
        <v>7444170500</v>
      </c>
      <c r="CE32">
        <v>298317</v>
      </c>
      <c r="CF32">
        <v>6116060100</v>
      </c>
      <c r="CG32">
        <v>232825</v>
      </c>
    </row>
    <row r="33" spans="1:85" x14ac:dyDescent="0.3">
      <c r="A33" t="s">
        <v>251</v>
      </c>
      <c r="B33" t="s">
        <v>252</v>
      </c>
      <c r="C33" t="s">
        <v>253</v>
      </c>
      <c r="D33" t="s">
        <v>231</v>
      </c>
      <c r="E33">
        <v>73</v>
      </c>
      <c r="F33" t="s">
        <v>254</v>
      </c>
      <c r="G33" t="s">
        <v>255</v>
      </c>
      <c r="H33" t="s">
        <v>103</v>
      </c>
      <c r="I33" t="s">
        <v>256</v>
      </c>
      <c r="J33" t="s">
        <v>257</v>
      </c>
      <c r="K33">
        <v>3138863287</v>
      </c>
      <c r="L33">
        <v>3212087489</v>
      </c>
      <c r="M33" t="s">
        <v>258</v>
      </c>
      <c r="N33">
        <v>3697413700</v>
      </c>
      <c r="O33">
        <v>232048</v>
      </c>
      <c r="P33">
        <v>4418117500</v>
      </c>
      <c r="Q33">
        <v>284510</v>
      </c>
      <c r="R33">
        <v>4693205000</v>
      </c>
      <c r="S33">
        <v>340845</v>
      </c>
      <c r="T33">
        <v>4492516100</v>
      </c>
      <c r="U33">
        <v>340038</v>
      </c>
      <c r="V33">
        <v>3528111300</v>
      </c>
      <c r="W33">
        <v>224868</v>
      </c>
      <c r="X33">
        <v>3851899800</v>
      </c>
      <c r="Y33">
        <v>278906</v>
      </c>
      <c r="Z33">
        <v>3716781400</v>
      </c>
      <c r="AA33">
        <v>255944</v>
      </c>
      <c r="AB33">
        <v>4142130800</v>
      </c>
      <c r="AC33">
        <v>290171</v>
      </c>
      <c r="AD33">
        <v>3878943800</v>
      </c>
      <c r="AE33">
        <v>256354</v>
      </c>
      <c r="AF33">
        <v>4072525900</v>
      </c>
      <c r="AG33">
        <v>270470</v>
      </c>
      <c r="AH33">
        <v>4161309000</v>
      </c>
      <c r="AI33">
        <v>282117</v>
      </c>
      <c r="AJ33">
        <v>3882814800</v>
      </c>
      <c r="AK33">
        <v>248617</v>
      </c>
      <c r="AL33">
        <v>4388660100</v>
      </c>
      <c r="AM33">
        <v>9719.3666670000002</v>
      </c>
      <c r="AN33">
        <v>4483207200</v>
      </c>
      <c r="AO33">
        <v>9192.6451610000004</v>
      </c>
      <c r="AP33">
        <v>4949980200</v>
      </c>
      <c r="AQ33">
        <v>11316.16129</v>
      </c>
      <c r="AR33">
        <v>4714147700</v>
      </c>
      <c r="AS33">
        <v>11003.48387</v>
      </c>
      <c r="AT33">
        <v>3712510100</v>
      </c>
      <c r="AU33">
        <v>8112.8928569999998</v>
      </c>
      <c r="AV33">
        <v>4757393800</v>
      </c>
      <c r="AW33">
        <v>9797.4516129999993</v>
      </c>
      <c r="AX33">
        <v>4509755900</v>
      </c>
      <c r="AY33">
        <v>9594.0333329999994</v>
      </c>
      <c r="AZ33">
        <v>4061357400</v>
      </c>
      <c r="BA33">
        <v>8190.4516130000002</v>
      </c>
      <c r="BB33">
        <v>3715486300</v>
      </c>
      <c r="BC33">
        <v>7732.4838710000004</v>
      </c>
      <c r="BD33">
        <v>4240696200</v>
      </c>
      <c r="BE33">
        <v>9044.7666669999999</v>
      </c>
      <c r="BF33">
        <v>4598454700</v>
      </c>
      <c r="BG33">
        <v>9510.9032260000004</v>
      </c>
      <c r="BH33">
        <v>4246974600</v>
      </c>
      <c r="BI33">
        <v>8679.9666670000006</v>
      </c>
      <c r="BJ33">
        <v>4154992500</v>
      </c>
      <c r="BK33">
        <v>252995</v>
      </c>
      <c r="BL33">
        <v>4689292100</v>
      </c>
      <c r="BM33">
        <v>286491</v>
      </c>
      <c r="BN33">
        <v>5124708100</v>
      </c>
      <c r="BO33">
        <v>348521</v>
      </c>
      <c r="BP33">
        <v>4965866600</v>
      </c>
      <c r="BQ33">
        <v>340259</v>
      </c>
      <c r="BR33">
        <v>3844234900</v>
      </c>
      <c r="BS33">
        <v>227038</v>
      </c>
      <c r="BT33">
        <v>4709402800</v>
      </c>
      <c r="BU33">
        <v>298503</v>
      </c>
      <c r="BV33">
        <v>4500787000</v>
      </c>
      <c r="BW33">
        <v>282311</v>
      </c>
      <c r="BX33">
        <v>4428022600</v>
      </c>
      <c r="BY33">
        <v>286422</v>
      </c>
      <c r="BZ33">
        <v>4188668200</v>
      </c>
      <c r="CA33">
        <v>249418</v>
      </c>
      <c r="CB33">
        <v>4622467200</v>
      </c>
      <c r="CC33">
        <v>282679</v>
      </c>
      <c r="CD33">
        <v>4843490400</v>
      </c>
      <c r="CE33">
        <v>297913</v>
      </c>
      <c r="CF33">
        <v>4357142800</v>
      </c>
      <c r="CG33">
        <v>258763</v>
      </c>
    </row>
    <row r="34" spans="1:85" x14ac:dyDescent="0.3">
      <c r="A34" t="s">
        <v>259</v>
      </c>
      <c r="B34" t="s">
        <v>236</v>
      </c>
      <c r="C34">
        <v>6510</v>
      </c>
      <c r="D34" t="s">
        <v>178</v>
      </c>
      <c r="E34">
        <v>50</v>
      </c>
      <c r="F34" t="s">
        <v>260</v>
      </c>
      <c r="G34" t="s">
        <v>238</v>
      </c>
      <c r="H34" t="s">
        <v>103</v>
      </c>
      <c r="I34" t="s">
        <v>239</v>
      </c>
      <c r="J34" t="s">
        <v>240</v>
      </c>
      <c r="K34">
        <v>3168341260</v>
      </c>
      <c r="L34" t="s">
        <v>241</v>
      </c>
      <c r="M34" t="s">
        <v>261</v>
      </c>
      <c r="N34">
        <v>942950050</v>
      </c>
      <c r="O34">
        <v>83956</v>
      </c>
      <c r="P34">
        <v>974551000</v>
      </c>
      <c r="Q34">
        <v>90817</v>
      </c>
      <c r="R34">
        <v>1012348900</v>
      </c>
      <c r="S34">
        <v>105451</v>
      </c>
      <c r="T34">
        <v>1097955100</v>
      </c>
      <c r="U34">
        <v>122715</v>
      </c>
      <c r="V34">
        <v>934127900</v>
      </c>
      <c r="W34">
        <v>85834</v>
      </c>
      <c r="X34">
        <v>875353700</v>
      </c>
      <c r="Y34">
        <v>89109</v>
      </c>
      <c r="Z34">
        <v>878253200</v>
      </c>
      <c r="AA34">
        <v>86725</v>
      </c>
      <c r="AB34">
        <v>1001782900</v>
      </c>
      <c r="AC34">
        <v>97087</v>
      </c>
      <c r="AD34">
        <v>876815700</v>
      </c>
      <c r="AE34">
        <v>85356</v>
      </c>
      <c r="AF34">
        <v>887067500</v>
      </c>
      <c r="AG34">
        <v>88134</v>
      </c>
      <c r="AH34">
        <v>930642600</v>
      </c>
      <c r="AI34">
        <v>92137</v>
      </c>
      <c r="AJ34">
        <v>995121500</v>
      </c>
      <c r="AK34">
        <v>87291</v>
      </c>
      <c r="AL34">
        <v>991422550</v>
      </c>
      <c r="AM34">
        <v>3086.5</v>
      </c>
      <c r="AN34">
        <v>1171445300</v>
      </c>
      <c r="AO34">
        <v>3241.9354840000001</v>
      </c>
      <c r="AP34">
        <v>1140910650</v>
      </c>
      <c r="AQ34">
        <v>3595.1290319999998</v>
      </c>
      <c r="AR34">
        <v>1079100600</v>
      </c>
      <c r="AS34">
        <v>3655.6129030000002</v>
      </c>
      <c r="AT34">
        <v>907081800</v>
      </c>
      <c r="AU34">
        <v>2980.8928569999998</v>
      </c>
      <c r="AV34">
        <v>958646200</v>
      </c>
      <c r="AW34">
        <v>2930.419355</v>
      </c>
      <c r="AX34">
        <v>989594700</v>
      </c>
      <c r="AY34">
        <v>3063.7333330000001</v>
      </c>
      <c r="AZ34">
        <v>1024438500</v>
      </c>
      <c r="BA34">
        <v>2968.9677419999998</v>
      </c>
      <c r="BB34">
        <v>1024384200</v>
      </c>
      <c r="BC34">
        <v>2941.0322580000002</v>
      </c>
      <c r="BD34">
        <v>998433100</v>
      </c>
      <c r="BE34">
        <v>3034.833333</v>
      </c>
      <c r="BF34">
        <v>1039565400</v>
      </c>
      <c r="BG34">
        <v>3060.0645159999999</v>
      </c>
      <c r="BH34">
        <v>1157853550</v>
      </c>
      <c r="BI34">
        <v>3190.7666669999999</v>
      </c>
      <c r="BJ34">
        <v>978738700</v>
      </c>
      <c r="BK34">
        <v>87725</v>
      </c>
      <c r="BL34">
        <v>1063520650</v>
      </c>
      <c r="BM34">
        <v>94608</v>
      </c>
      <c r="BN34">
        <v>1125883600</v>
      </c>
      <c r="BO34">
        <v>108649</v>
      </c>
      <c r="BP34">
        <v>1175070600</v>
      </c>
      <c r="BQ34">
        <v>114198</v>
      </c>
      <c r="BR34">
        <v>941682900</v>
      </c>
      <c r="BS34">
        <v>82852</v>
      </c>
      <c r="BT34">
        <v>1067270700</v>
      </c>
      <c r="BU34">
        <v>93455</v>
      </c>
      <c r="BV34">
        <v>948246200</v>
      </c>
      <c r="BW34">
        <v>87651</v>
      </c>
      <c r="BX34">
        <v>1039665800</v>
      </c>
      <c r="BY34">
        <v>96216</v>
      </c>
      <c r="BZ34">
        <v>981480100</v>
      </c>
      <c r="CA34">
        <v>87860</v>
      </c>
      <c r="CB34">
        <v>1026232400</v>
      </c>
      <c r="CC34">
        <v>90363</v>
      </c>
      <c r="CD34">
        <v>1052316700</v>
      </c>
      <c r="CE34">
        <v>93941</v>
      </c>
      <c r="CF34">
        <v>1033928300</v>
      </c>
      <c r="CG34">
        <v>86175</v>
      </c>
    </row>
    <row r="35" spans="1:85" x14ac:dyDescent="0.3">
      <c r="A35" t="s">
        <v>262</v>
      </c>
      <c r="B35" t="s">
        <v>263</v>
      </c>
      <c r="C35">
        <v>4005</v>
      </c>
      <c r="D35" t="s">
        <v>264</v>
      </c>
      <c r="E35">
        <v>25</v>
      </c>
      <c r="F35" t="s">
        <v>265</v>
      </c>
      <c r="G35" t="s">
        <v>266</v>
      </c>
      <c r="H35" t="s">
        <v>103</v>
      </c>
      <c r="I35" t="s">
        <v>267</v>
      </c>
      <c r="J35" t="s">
        <v>268</v>
      </c>
      <c r="K35" t="s">
        <v>269</v>
      </c>
      <c r="L35" t="s">
        <v>269</v>
      </c>
      <c r="M35" t="s">
        <v>270</v>
      </c>
      <c r="N35">
        <v>6412708250</v>
      </c>
      <c r="O35">
        <v>456602</v>
      </c>
      <c r="P35">
        <v>0</v>
      </c>
      <c r="Q35">
        <v>0</v>
      </c>
      <c r="R35">
        <v>8885505850</v>
      </c>
      <c r="S35">
        <v>733765</v>
      </c>
      <c r="T35">
        <v>8831598750</v>
      </c>
      <c r="U35">
        <v>753404</v>
      </c>
      <c r="V35">
        <v>6323774950</v>
      </c>
      <c r="W35">
        <v>451194</v>
      </c>
      <c r="X35">
        <v>0</v>
      </c>
      <c r="Y35">
        <v>0</v>
      </c>
      <c r="Z35">
        <v>0</v>
      </c>
      <c r="AA35">
        <v>0</v>
      </c>
      <c r="AB35">
        <v>7684520050</v>
      </c>
      <c r="AC35">
        <v>608688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8293113950</v>
      </c>
      <c r="AM35">
        <v>21530.93333</v>
      </c>
      <c r="AN35">
        <v>8364485000</v>
      </c>
      <c r="AO35">
        <v>20155.35484</v>
      </c>
      <c r="AP35">
        <v>9675025800</v>
      </c>
      <c r="AQ35">
        <v>25437.35484</v>
      </c>
      <c r="AR35">
        <v>9393478000</v>
      </c>
      <c r="AS35">
        <v>25302.35484</v>
      </c>
      <c r="AT35">
        <v>6669798700</v>
      </c>
      <c r="AU35">
        <v>16892.75</v>
      </c>
      <c r="AV35">
        <v>9266115500</v>
      </c>
      <c r="AW35">
        <v>22877.19355</v>
      </c>
      <c r="AX35">
        <v>8687801950</v>
      </c>
      <c r="AY35">
        <v>22030.233329999999</v>
      </c>
      <c r="AZ35">
        <v>7590272300</v>
      </c>
      <c r="BA35">
        <v>17887.25806</v>
      </c>
      <c r="BB35">
        <v>7229644250</v>
      </c>
      <c r="BC35">
        <v>17471.87097</v>
      </c>
      <c r="BD35">
        <v>7919369700</v>
      </c>
      <c r="BE35">
        <v>19778.599999999999</v>
      </c>
      <c r="BF35">
        <v>8627106300</v>
      </c>
      <c r="BG35">
        <v>21095.29032</v>
      </c>
      <c r="BH35">
        <v>7527521250</v>
      </c>
      <c r="BI35">
        <v>17841.266670000001</v>
      </c>
      <c r="BJ35">
        <v>7546380600</v>
      </c>
      <c r="BK35">
        <v>529305</v>
      </c>
      <c r="BL35">
        <v>8869913600</v>
      </c>
      <c r="BM35">
        <v>633166</v>
      </c>
      <c r="BN35">
        <v>9968900050</v>
      </c>
      <c r="BO35">
        <v>775166</v>
      </c>
      <c r="BP35">
        <v>9929343950</v>
      </c>
      <c r="BQ35">
        <v>797079</v>
      </c>
      <c r="BR35">
        <v>6965076400</v>
      </c>
      <c r="BS35">
        <v>476611</v>
      </c>
      <c r="BT35">
        <v>9596295000</v>
      </c>
      <c r="BU35">
        <v>721114</v>
      </c>
      <c r="BV35">
        <v>9176539050</v>
      </c>
      <c r="BW35">
        <v>690043</v>
      </c>
      <c r="BX35">
        <v>8797031800</v>
      </c>
      <c r="BY35">
        <v>664646</v>
      </c>
      <c r="BZ35">
        <v>7689699200</v>
      </c>
      <c r="CA35">
        <v>536160</v>
      </c>
      <c r="CB35">
        <v>8711789300</v>
      </c>
      <c r="CC35">
        <v>625005</v>
      </c>
      <c r="CD35">
        <v>9215153850</v>
      </c>
      <c r="CE35">
        <v>668129</v>
      </c>
      <c r="CF35">
        <v>7988204600</v>
      </c>
      <c r="CG35">
        <v>554767</v>
      </c>
    </row>
    <row r="36" spans="1:85" x14ac:dyDescent="0.3">
      <c r="A36" t="s">
        <v>271</v>
      </c>
      <c r="B36" t="s">
        <v>272</v>
      </c>
      <c r="C36">
        <v>4006</v>
      </c>
      <c r="D36" t="s">
        <v>264</v>
      </c>
      <c r="E36">
        <v>25</v>
      </c>
      <c r="F36" t="s">
        <v>273</v>
      </c>
      <c r="G36" t="s">
        <v>246</v>
      </c>
      <c r="H36" t="s">
        <v>103</v>
      </c>
      <c r="I36" t="s">
        <v>247</v>
      </c>
      <c r="J36" t="s">
        <v>248</v>
      </c>
      <c r="K36" t="s">
        <v>274</v>
      </c>
      <c r="L36">
        <v>7425451</v>
      </c>
      <c r="M36" t="s">
        <v>275</v>
      </c>
      <c r="N36">
        <v>4787062400</v>
      </c>
      <c r="O36">
        <v>266336</v>
      </c>
      <c r="P36">
        <v>4923661000</v>
      </c>
      <c r="Q36">
        <v>297455</v>
      </c>
      <c r="R36">
        <v>5620365000</v>
      </c>
      <c r="S36">
        <v>358023</v>
      </c>
      <c r="T36">
        <v>6151722300</v>
      </c>
      <c r="U36">
        <v>393792</v>
      </c>
      <c r="V36">
        <v>5060256600</v>
      </c>
      <c r="W36">
        <v>274556</v>
      </c>
      <c r="X36">
        <v>4450845900</v>
      </c>
      <c r="Y36">
        <v>308578</v>
      </c>
      <c r="Z36">
        <v>4686506700</v>
      </c>
      <c r="AA36">
        <v>293574</v>
      </c>
      <c r="AB36">
        <v>5414160600</v>
      </c>
      <c r="AC36">
        <v>330945</v>
      </c>
      <c r="AD36">
        <v>4757354600</v>
      </c>
      <c r="AE36">
        <v>294629</v>
      </c>
      <c r="AF36">
        <v>4876931300</v>
      </c>
      <c r="AG36">
        <v>300527</v>
      </c>
      <c r="AH36">
        <v>4948709500</v>
      </c>
      <c r="AI36">
        <v>319896</v>
      </c>
      <c r="AJ36">
        <v>4778198800</v>
      </c>
      <c r="AK36">
        <v>274606</v>
      </c>
      <c r="AL36">
        <v>5161596100</v>
      </c>
      <c r="AM36">
        <v>10506.733329999999</v>
      </c>
      <c r="AN36">
        <v>5231339300</v>
      </c>
      <c r="AO36">
        <v>9898.741935</v>
      </c>
      <c r="AP36">
        <v>5966037200</v>
      </c>
      <c r="AQ36">
        <v>12046.35484</v>
      </c>
      <c r="AR36">
        <v>5614381700</v>
      </c>
      <c r="AS36">
        <v>12028.25806</v>
      </c>
      <c r="AT36">
        <v>4431196700</v>
      </c>
      <c r="AU36">
        <v>8923.8214289999996</v>
      </c>
      <c r="AV36">
        <v>4907730500</v>
      </c>
      <c r="AW36">
        <v>9237.1290320000007</v>
      </c>
      <c r="AX36">
        <v>4763385500</v>
      </c>
      <c r="AY36">
        <v>9376.6666669999995</v>
      </c>
      <c r="AZ36">
        <v>5142887900</v>
      </c>
      <c r="BA36">
        <v>9350.7741939999996</v>
      </c>
      <c r="BB36">
        <v>4796724000</v>
      </c>
      <c r="BC36">
        <v>8937.3870970000007</v>
      </c>
      <c r="BD36">
        <v>5089617700</v>
      </c>
      <c r="BE36">
        <v>9863.7333330000001</v>
      </c>
      <c r="BF36">
        <v>5221254300</v>
      </c>
      <c r="BG36">
        <v>10170.93548</v>
      </c>
      <c r="BH36">
        <v>4872098200</v>
      </c>
      <c r="BI36">
        <v>8936.7000000000007</v>
      </c>
      <c r="BJ36">
        <v>4763734700</v>
      </c>
      <c r="BK36">
        <v>269005</v>
      </c>
      <c r="BL36">
        <v>4102835900</v>
      </c>
      <c r="BM36">
        <v>234460</v>
      </c>
      <c r="BN36">
        <v>5920576500</v>
      </c>
      <c r="BO36">
        <v>355037</v>
      </c>
      <c r="BP36">
        <v>5846016700</v>
      </c>
      <c r="BQ36">
        <v>371073</v>
      </c>
      <c r="BR36">
        <v>4148017200</v>
      </c>
      <c r="BS36">
        <v>220522</v>
      </c>
      <c r="BT36">
        <v>4804665900</v>
      </c>
      <c r="BU36">
        <v>281950</v>
      </c>
      <c r="BV36">
        <v>4794435700</v>
      </c>
      <c r="BW36">
        <v>293282</v>
      </c>
      <c r="BX36">
        <v>5174756700</v>
      </c>
      <c r="BY36">
        <v>307081</v>
      </c>
      <c r="BZ36">
        <v>4568986800</v>
      </c>
      <c r="CA36">
        <v>251936</v>
      </c>
      <c r="CB36">
        <v>5119970000</v>
      </c>
      <c r="CC36">
        <v>285413</v>
      </c>
      <c r="CD36">
        <v>5158328700</v>
      </c>
      <c r="CE36">
        <v>291074</v>
      </c>
      <c r="CF36">
        <v>4277302600</v>
      </c>
      <c r="CG36">
        <v>225968</v>
      </c>
    </row>
    <row r="37" spans="1:85" x14ac:dyDescent="0.3">
      <c r="A37" t="s">
        <v>276</v>
      </c>
      <c r="B37" t="s">
        <v>277</v>
      </c>
      <c r="C37">
        <v>4404</v>
      </c>
      <c r="D37" t="s">
        <v>231</v>
      </c>
      <c r="E37">
        <v>73</v>
      </c>
      <c r="F37" t="s">
        <v>278</v>
      </c>
      <c r="G37" t="s">
        <v>255</v>
      </c>
      <c r="H37" t="s">
        <v>103</v>
      </c>
      <c r="I37" t="s">
        <v>279</v>
      </c>
      <c r="J37" t="s">
        <v>257</v>
      </c>
      <c r="K37">
        <v>3138863287</v>
      </c>
      <c r="L37">
        <v>3212087489</v>
      </c>
      <c r="M37" t="s">
        <v>280</v>
      </c>
      <c r="N37">
        <v>5067527150</v>
      </c>
      <c r="O37">
        <v>377511</v>
      </c>
      <c r="P37">
        <v>5771383400</v>
      </c>
      <c r="Q37">
        <v>439144</v>
      </c>
      <c r="R37">
        <v>6169367700</v>
      </c>
      <c r="S37">
        <v>515713</v>
      </c>
      <c r="T37">
        <v>5788331300</v>
      </c>
      <c r="U37">
        <v>499054</v>
      </c>
      <c r="V37">
        <v>4718780100</v>
      </c>
      <c r="W37">
        <v>359078</v>
      </c>
      <c r="X37">
        <v>5110514700</v>
      </c>
      <c r="Y37">
        <v>432111</v>
      </c>
      <c r="Z37">
        <v>5019710350</v>
      </c>
      <c r="AA37">
        <v>404752</v>
      </c>
      <c r="AB37">
        <v>5518160600</v>
      </c>
      <c r="AC37">
        <v>444072</v>
      </c>
      <c r="AD37">
        <v>5234249600</v>
      </c>
      <c r="AE37">
        <v>408079</v>
      </c>
      <c r="AF37">
        <v>5416282000</v>
      </c>
      <c r="AG37">
        <v>423886</v>
      </c>
      <c r="AH37">
        <v>5575126150</v>
      </c>
      <c r="AI37">
        <v>441263</v>
      </c>
      <c r="AJ37">
        <v>5228181300</v>
      </c>
      <c r="AK37">
        <v>398181</v>
      </c>
      <c r="AL37">
        <v>5666662100</v>
      </c>
      <c r="AM37">
        <v>14614.2</v>
      </c>
      <c r="AN37">
        <v>5838842500</v>
      </c>
      <c r="AO37">
        <v>14020.83871</v>
      </c>
      <c r="AP37">
        <v>6576546900</v>
      </c>
      <c r="AQ37">
        <v>17058.32258</v>
      </c>
      <c r="AR37">
        <v>6133805000</v>
      </c>
      <c r="AS37">
        <v>16372.74194</v>
      </c>
      <c r="AT37">
        <v>4966076000</v>
      </c>
      <c r="AU37">
        <v>12885.21429</v>
      </c>
      <c r="AV37">
        <v>6082154100</v>
      </c>
      <c r="AW37">
        <v>14659.80645</v>
      </c>
      <c r="AX37">
        <v>5861398500</v>
      </c>
      <c r="AY37">
        <v>14618.1</v>
      </c>
      <c r="AZ37">
        <v>5415023100</v>
      </c>
      <c r="BA37">
        <v>12913.6129</v>
      </c>
      <c r="BB37">
        <v>5109976400</v>
      </c>
      <c r="BC37">
        <v>12501.12903</v>
      </c>
      <c r="BD37">
        <v>5694743050</v>
      </c>
      <c r="BE37">
        <v>14175.9</v>
      </c>
      <c r="BF37">
        <v>5949070600</v>
      </c>
      <c r="BG37">
        <v>14368.74194</v>
      </c>
      <c r="BH37">
        <v>5614300000</v>
      </c>
      <c r="BI37">
        <v>13486.6</v>
      </c>
      <c r="BJ37">
        <v>5584007500</v>
      </c>
      <c r="BK37">
        <v>399829</v>
      </c>
      <c r="BL37">
        <v>6016669900</v>
      </c>
      <c r="BM37">
        <v>430513</v>
      </c>
      <c r="BN37">
        <v>6624293800</v>
      </c>
      <c r="BO37">
        <v>515008</v>
      </c>
      <c r="BP37">
        <v>6546187400</v>
      </c>
      <c r="BQ37">
        <v>509402</v>
      </c>
      <c r="BR37">
        <v>5220356200</v>
      </c>
      <c r="BS37">
        <v>362739</v>
      </c>
      <c r="BT37">
        <v>6139896500</v>
      </c>
      <c r="BU37">
        <v>451034</v>
      </c>
      <c r="BV37">
        <v>5936835600</v>
      </c>
      <c r="BW37">
        <v>433402</v>
      </c>
      <c r="BX37">
        <v>5925743250</v>
      </c>
      <c r="BY37">
        <v>442517</v>
      </c>
      <c r="BZ37">
        <v>5646513900</v>
      </c>
      <c r="CA37">
        <v>398383</v>
      </c>
      <c r="CB37">
        <v>6017040700</v>
      </c>
      <c r="CC37">
        <v>430206</v>
      </c>
      <c r="CD37">
        <v>6245807200</v>
      </c>
      <c r="CE37">
        <v>448546</v>
      </c>
      <c r="CF37">
        <v>5633204800</v>
      </c>
      <c r="CG37">
        <v>395993</v>
      </c>
    </row>
    <row r="38" spans="1:85" x14ac:dyDescent="0.3">
      <c r="A38" t="s">
        <v>281</v>
      </c>
      <c r="B38" t="s">
        <v>282</v>
      </c>
      <c r="C38">
        <v>4008</v>
      </c>
      <c r="D38" t="s">
        <v>178</v>
      </c>
      <c r="E38">
        <v>50</v>
      </c>
      <c r="F38" t="s">
        <v>283</v>
      </c>
      <c r="G38" t="s">
        <v>180</v>
      </c>
      <c r="H38" t="s">
        <v>103</v>
      </c>
      <c r="I38" t="s">
        <v>226</v>
      </c>
      <c r="J38" t="s">
        <v>182</v>
      </c>
      <c r="K38">
        <v>3102466052</v>
      </c>
      <c r="L38" t="s">
        <v>284</v>
      </c>
      <c r="M38" t="s">
        <v>285</v>
      </c>
      <c r="N38">
        <v>147369000</v>
      </c>
      <c r="O38">
        <v>13858</v>
      </c>
      <c r="P38">
        <v>633266700</v>
      </c>
      <c r="Q38">
        <v>29389</v>
      </c>
      <c r="R38">
        <v>879791500</v>
      </c>
      <c r="S38">
        <v>33194</v>
      </c>
      <c r="T38">
        <v>0</v>
      </c>
      <c r="U38">
        <v>0</v>
      </c>
      <c r="V38">
        <v>0</v>
      </c>
      <c r="W38">
        <v>0</v>
      </c>
      <c r="X38">
        <v>228404300</v>
      </c>
      <c r="Y38">
        <v>26848</v>
      </c>
      <c r="Z38">
        <v>302123700</v>
      </c>
      <c r="AA38">
        <v>29592</v>
      </c>
      <c r="AB38">
        <v>0</v>
      </c>
      <c r="AC38">
        <v>0</v>
      </c>
      <c r="AD38">
        <v>290676200</v>
      </c>
      <c r="AE38">
        <v>31195</v>
      </c>
      <c r="AF38">
        <v>763213500</v>
      </c>
      <c r="AG38">
        <v>29259</v>
      </c>
      <c r="AH38">
        <v>801393200</v>
      </c>
      <c r="AI38">
        <v>30060</v>
      </c>
      <c r="AJ38">
        <v>793522600</v>
      </c>
      <c r="AK38">
        <v>28730</v>
      </c>
      <c r="AL38">
        <v>317516900</v>
      </c>
      <c r="AM38">
        <v>1026.333333</v>
      </c>
      <c r="AN38">
        <v>337439500</v>
      </c>
      <c r="AO38">
        <v>1044.612903</v>
      </c>
      <c r="AP38">
        <v>381827850</v>
      </c>
      <c r="AQ38">
        <v>1161.0645159999999</v>
      </c>
      <c r="AR38">
        <v>1003944500</v>
      </c>
      <c r="AS38">
        <v>1220.806452</v>
      </c>
      <c r="AT38">
        <v>645057200</v>
      </c>
      <c r="AU38">
        <v>1019.178571</v>
      </c>
      <c r="AV38">
        <v>311765500</v>
      </c>
      <c r="AW38">
        <v>1005.548387</v>
      </c>
      <c r="AX38">
        <v>286797600</v>
      </c>
      <c r="AY38">
        <v>990.8666667</v>
      </c>
      <c r="AZ38">
        <v>347297300</v>
      </c>
      <c r="BA38">
        <v>1062.8709679999999</v>
      </c>
      <c r="BB38">
        <v>313943200</v>
      </c>
      <c r="BC38">
        <v>1025.7096770000001</v>
      </c>
      <c r="BD38">
        <v>365213300</v>
      </c>
      <c r="BE38">
        <v>1118.866667</v>
      </c>
      <c r="BF38">
        <v>324274800</v>
      </c>
      <c r="BG38">
        <v>1024.3548390000001</v>
      </c>
      <c r="BH38">
        <v>339372800</v>
      </c>
      <c r="BI38">
        <v>1048.4666669999999</v>
      </c>
      <c r="BJ38">
        <v>361154650</v>
      </c>
      <c r="BK38">
        <v>32290</v>
      </c>
      <c r="BL38">
        <v>402182550</v>
      </c>
      <c r="BM38">
        <v>34938</v>
      </c>
      <c r="BN38">
        <v>427265300</v>
      </c>
      <c r="BO38">
        <v>40667</v>
      </c>
      <c r="BP38">
        <v>378326150</v>
      </c>
      <c r="BQ38">
        <v>38143</v>
      </c>
      <c r="BR38">
        <v>310477300</v>
      </c>
      <c r="BS38">
        <v>28846</v>
      </c>
      <c r="BT38">
        <v>363626700</v>
      </c>
      <c r="BU38">
        <v>33799</v>
      </c>
      <c r="BV38">
        <v>350739300</v>
      </c>
      <c r="BW38">
        <v>32374</v>
      </c>
      <c r="BX38">
        <v>356673500</v>
      </c>
      <c r="BY38">
        <v>33241</v>
      </c>
      <c r="BZ38">
        <v>378701700</v>
      </c>
      <c r="CA38">
        <v>35395</v>
      </c>
      <c r="CB38">
        <v>435070300</v>
      </c>
      <c r="CC38">
        <v>37878</v>
      </c>
      <c r="CD38">
        <v>385154750</v>
      </c>
      <c r="CE38">
        <v>35828</v>
      </c>
      <c r="CF38">
        <v>349110750</v>
      </c>
      <c r="CG38">
        <v>33305</v>
      </c>
    </row>
    <row r="39" spans="1:85" x14ac:dyDescent="0.3">
      <c r="A39" t="s">
        <v>286</v>
      </c>
      <c r="B39" t="s">
        <v>287</v>
      </c>
      <c r="C39">
        <v>4002</v>
      </c>
      <c r="D39" t="s">
        <v>160</v>
      </c>
      <c r="E39">
        <v>76</v>
      </c>
      <c r="F39" t="s">
        <v>288</v>
      </c>
      <c r="G39" t="s">
        <v>289</v>
      </c>
      <c r="H39" t="s">
        <v>103</v>
      </c>
      <c r="I39" t="s">
        <v>290</v>
      </c>
      <c r="J39" t="s">
        <v>291</v>
      </c>
      <c r="K39" t="s">
        <v>292</v>
      </c>
      <c r="L39" t="s">
        <v>293</v>
      </c>
      <c r="M39" t="s">
        <v>294</v>
      </c>
      <c r="N39">
        <v>3068723250</v>
      </c>
      <c r="O39">
        <v>163674</v>
      </c>
      <c r="P39">
        <v>3731114500</v>
      </c>
      <c r="Q39">
        <v>204749</v>
      </c>
      <c r="R39">
        <v>3637281950</v>
      </c>
      <c r="S39">
        <v>220990</v>
      </c>
      <c r="T39">
        <v>3565459400</v>
      </c>
      <c r="U39">
        <v>229713</v>
      </c>
      <c r="V39">
        <v>2899965050</v>
      </c>
      <c r="W39">
        <v>159011</v>
      </c>
      <c r="X39">
        <v>2950556850</v>
      </c>
      <c r="Y39">
        <v>186880</v>
      </c>
      <c r="Z39">
        <v>2984891300</v>
      </c>
      <c r="AA39">
        <v>174883</v>
      </c>
      <c r="AB39">
        <v>3322409400</v>
      </c>
      <c r="AC39">
        <v>201959</v>
      </c>
      <c r="AD39">
        <v>3230205400</v>
      </c>
      <c r="AE39">
        <v>181470</v>
      </c>
      <c r="AF39">
        <v>3321513100</v>
      </c>
      <c r="AG39">
        <v>186849</v>
      </c>
      <c r="AH39">
        <v>3392264650</v>
      </c>
      <c r="AI39">
        <v>193508</v>
      </c>
      <c r="AJ39">
        <v>3307348950</v>
      </c>
      <c r="AK39">
        <v>179382</v>
      </c>
      <c r="AL39">
        <v>3438924750</v>
      </c>
      <c r="AM39">
        <v>6537.9333329999999</v>
      </c>
      <c r="AN39">
        <v>3539821600</v>
      </c>
      <c r="AO39">
        <v>6256.16129</v>
      </c>
      <c r="AP39">
        <v>3664264400</v>
      </c>
      <c r="AQ39">
        <v>7090.6451610000004</v>
      </c>
      <c r="AR39">
        <v>3736296200</v>
      </c>
      <c r="AS39">
        <v>7367.9354839999996</v>
      </c>
      <c r="AT39">
        <v>3041001950</v>
      </c>
      <c r="AU39">
        <v>5706.6071430000002</v>
      </c>
      <c r="AV39">
        <v>3687118300</v>
      </c>
      <c r="AW39">
        <v>6553.2903230000002</v>
      </c>
      <c r="AX39">
        <v>3531966900</v>
      </c>
      <c r="AY39">
        <v>6312.4666669999997</v>
      </c>
      <c r="AZ39">
        <v>3217368250</v>
      </c>
      <c r="BA39">
        <v>5538.3225810000004</v>
      </c>
      <c r="BB39">
        <v>2821558350</v>
      </c>
      <c r="BC39">
        <v>5074</v>
      </c>
      <c r="BD39">
        <v>3374160450</v>
      </c>
      <c r="BE39">
        <v>6095.1666670000004</v>
      </c>
      <c r="BF39">
        <v>3557265000</v>
      </c>
      <c r="BG39">
        <v>6271.4516130000002</v>
      </c>
      <c r="BH39">
        <v>3391085150</v>
      </c>
      <c r="BI39">
        <v>5940.6</v>
      </c>
      <c r="BJ39">
        <v>3420228150</v>
      </c>
      <c r="BK39">
        <v>175620</v>
      </c>
      <c r="BL39">
        <v>3777690800</v>
      </c>
      <c r="BM39">
        <v>195559</v>
      </c>
      <c r="BN39">
        <v>3908438450</v>
      </c>
      <c r="BO39">
        <v>224507</v>
      </c>
      <c r="BP39">
        <v>3892552950</v>
      </c>
      <c r="BQ39">
        <v>226678</v>
      </c>
      <c r="BR39">
        <v>3196588900</v>
      </c>
      <c r="BS39">
        <v>159986</v>
      </c>
      <c r="BT39">
        <v>3780860150</v>
      </c>
      <c r="BU39">
        <v>204259</v>
      </c>
      <c r="BV39">
        <v>3089045850</v>
      </c>
      <c r="BW39">
        <v>159998</v>
      </c>
      <c r="BX39">
        <v>3578435500</v>
      </c>
      <c r="BY39">
        <v>198039</v>
      </c>
      <c r="BZ39">
        <v>3451471000</v>
      </c>
      <c r="CA39">
        <v>171792</v>
      </c>
      <c r="CB39">
        <v>3704525800</v>
      </c>
      <c r="CC39">
        <v>190100</v>
      </c>
      <c r="CD39">
        <v>3909313050</v>
      </c>
      <c r="CE39">
        <v>201643</v>
      </c>
      <c r="CF39">
        <v>3626748800</v>
      </c>
      <c r="CG39">
        <v>182830</v>
      </c>
    </row>
    <row r="40" spans="1:85" x14ac:dyDescent="0.3">
      <c r="A40" t="s">
        <v>295</v>
      </c>
      <c r="B40" t="s">
        <v>296</v>
      </c>
      <c r="C40">
        <v>4305</v>
      </c>
      <c r="D40" t="s">
        <v>231</v>
      </c>
      <c r="E40">
        <v>73</v>
      </c>
      <c r="F40" t="s">
        <v>297</v>
      </c>
      <c r="G40" t="s">
        <v>298</v>
      </c>
      <c r="H40" t="s">
        <v>103</v>
      </c>
      <c r="I40" t="s">
        <v>299</v>
      </c>
      <c r="J40" t="s">
        <v>300</v>
      </c>
      <c r="K40" t="s">
        <v>301</v>
      </c>
      <c r="L40" t="s">
        <v>302</v>
      </c>
      <c r="M40" t="s">
        <v>303</v>
      </c>
      <c r="N40">
        <v>1400596000</v>
      </c>
      <c r="O40">
        <v>142040</v>
      </c>
      <c r="P40">
        <v>1510539700</v>
      </c>
      <c r="Q40">
        <v>156819</v>
      </c>
      <c r="R40">
        <v>2102307900</v>
      </c>
      <c r="S40">
        <v>174197</v>
      </c>
      <c r="T40">
        <v>1659429200</v>
      </c>
      <c r="U40">
        <v>181869</v>
      </c>
      <c r="V40">
        <v>1320767100</v>
      </c>
      <c r="W40">
        <v>132747</v>
      </c>
      <c r="X40">
        <v>1408058500</v>
      </c>
      <c r="Y40">
        <v>154976</v>
      </c>
      <c r="Z40">
        <v>1422936500</v>
      </c>
      <c r="AA40">
        <v>149079</v>
      </c>
      <c r="AB40">
        <v>1451902800</v>
      </c>
      <c r="AC40">
        <v>154115</v>
      </c>
      <c r="AD40">
        <v>1410749500</v>
      </c>
      <c r="AE40">
        <v>147430</v>
      </c>
      <c r="AF40">
        <v>1873130100</v>
      </c>
      <c r="AG40">
        <v>149700</v>
      </c>
      <c r="AH40">
        <v>1936345000</v>
      </c>
      <c r="AI40">
        <v>155354</v>
      </c>
      <c r="AJ40">
        <v>1471005900</v>
      </c>
      <c r="AK40">
        <v>144321</v>
      </c>
      <c r="AL40">
        <v>1963204300</v>
      </c>
      <c r="AM40">
        <v>5085.6000000000004</v>
      </c>
      <c r="AN40">
        <v>2070701600</v>
      </c>
      <c r="AO40">
        <v>5091.5161289999996</v>
      </c>
      <c r="AP40">
        <v>2192795200</v>
      </c>
      <c r="AQ40">
        <v>5621.16129</v>
      </c>
      <c r="AR40">
        <v>2227833900</v>
      </c>
      <c r="AS40">
        <v>5949</v>
      </c>
      <c r="AT40">
        <v>1769182500</v>
      </c>
      <c r="AU40">
        <v>4710.6071430000002</v>
      </c>
      <c r="AV40">
        <v>2100175750</v>
      </c>
      <c r="AW40">
        <v>5135.5161289999996</v>
      </c>
      <c r="AX40">
        <v>2040760100</v>
      </c>
      <c r="AY40">
        <v>5099.3666670000002</v>
      </c>
      <c r="AZ40">
        <v>1974480000</v>
      </c>
      <c r="BA40">
        <v>4715.0967739999996</v>
      </c>
      <c r="BB40">
        <v>1979664050</v>
      </c>
      <c r="BC40">
        <v>4814.6774189999996</v>
      </c>
      <c r="BD40">
        <v>1975753550</v>
      </c>
      <c r="BE40">
        <v>4987.1333329999998</v>
      </c>
      <c r="BF40">
        <v>2012781000</v>
      </c>
      <c r="BG40">
        <v>4935.419355</v>
      </c>
      <c r="BH40">
        <v>1922039100</v>
      </c>
      <c r="BI40">
        <v>4788.7666669999999</v>
      </c>
      <c r="BJ40">
        <v>1961084950</v>
      </c>
      <c r="BK40">
        <v>204391</v>
      </c>
      <c r="BL40">
        <v>2109416500</v>
      </c>
      <c r="BM40">
        <v>214975</v>
      </c>
      <c r="BN40">
        <v>2167650700</v>
      </c>
      <c r="BO40">
        <v>256115</v>
      </c>
      <c r="BP40">
        <v>2323889900</v>
      </c>
      <c r="BQ40">
        <v>248671</v>
      </c>
      <c r="BR40">
        <v>1796297350</v>
      </c>
      <c r="BS40">
        <v>187535</v>
      </c>
      <c r="BT40">
        <v>2109909700</v>
      </c>
      <c r="BU40">
        <v>201723</v>
      </c>
      <c r="BV40">
        <v>2051161800</v>
      </c>
      <c r="BW40">
        <v>172753</v>
      </c>
      <c r="BX40">
        <v>2084340600</v>
      </c>
      <c r="BY40">
        <v>231634</v>
      </c>
      <c r="BZ40">
        <v>2001270000</v>
      </c>
      <c r="CA40">
        <v>136455</v>
      </c>
      <c r="CB40">
        <v>1962879400</v>
      </c>
      <c r="CC40">
        <v>213607</v>
      </c>
      <c r="CD40">
        <v>2077298650</v>
      </c>
      <c r="CE40">
        <v>209782</v>
      </c>
      <c r="CF40">
        <v>1978283100</v>
      </c>
      <c r="CG40">
        <v>199674</v>
      </c>
    </row>
    <row r="41" spans="1:85" x14ac:dyDescent="0.3">
      <c r="A41" t="s">
        <v>304</v>
      </c>
      <c r="B41" t="s">
        <v>305</v>
      </c>
      <c r="C41">
        <v>4508</v>
      </c>
      <c r="D41" t="s">
        <v>264</v>
      </c>
      <c r="E41">
        <v>25</v>
      </c>
      <c r="F41" t="s">
        <v>306</v>
      </c>
      <c r="G41" t="s">
        <v>307</v>
      </c>
      <c r="H41" t="s">
        <v>103</v>
      </c>
      <c r="I41" t="s">
        <v>308</v>
      </c>
      <c r="J41" t="s">
        <v>309</v>
      </c>
      <c r="K41">
        <v>3219738507</v>
      </c>
      <c r="L41">
        <v>3219738507</v>
      </c>
      <c r="M41" t="s">
        <v>310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 x14ac:dyDescent="0.3">
      <c r="A42" t="s">
        <v>311</v>
      </c>
      <c r="B42" t="s">
        <v>312</v>
      </c>
      <c r="C42">
        <v>4005</v>
      </c>
      <c r="D42" t="s">
        <v>264</v>
      </c>
      <c r="E42">
        <v>25</v>
      </c>
      <c r="F42" t="s">
        <v>313</v>
      </c>
      <c r="G42" t="s">
        <v>266</v>
      </c>
      <c r="H42" t="s">
        <v>103</v>
      </c>
      <c r="I42" t="s">
        <v>267</v>
      </c>
      <c r="J42" t="s">
        <v>268</v>
      </c>
      <c r="K42" t="s">
        <v>269</v>
      </c>
      <c r="L42" t="s">
        <v>269</v>
      </c>
      <c r="M42" t="s">
        <v>314</v>
      </c>
      <c r="N42">
        <v>7653077300</v>
      </c>
      <c r="O42">
        <v>589225</v>
      </c>
      <c r="P42">
        <v>0</v>
      </c>
      <c r="Q42">
        <v>0</v>
      </c>
      <c r="R42">
        <v>10712227100</v>
      </c>
      <c r="S42">
        <v>927587</v>
      </c>
      <c r="T42">
        <v>10212231400</v>
      </c>
      <c r="U42">
        <v>901913</v>
      </c>
      <c r="V42">
        <v>7494900050</v>
      </c>
      <c r="W42">
        <v>578198</v>
      </c>
      <c r="X42">
        <v>0</v>
      </c>
      <c r="Y42">
        <v>0</v>
      </c>
      <c r="Z42">
        <v>0</v>
      </c>
      <c r="AA42">
        <v>0</v>
      </c>
      <c r="AB42">
        <v>9080923950</v>
      </c>
      <c r="AC42">
        <v>758332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9784502550</v>
      </c>
      <c r="AM42">
        <v>26617.4</v>
      </c>
      <c r="AN42">
        <v>9887201300</v>
      </c>
      <c r="AO42">
        <v>25190.70968</v>
      </c>
      <c r="AP42">
        <v>11582901000</v>
      </c>
      <c r="AQ42">
        <v>31680.45161</v>
      </c>
      <c r="AR42">
        <v>10900716700</v>
      </c>
      <c r="AS42">
        <v>30333.83871</v>
      </c>
      <c r="AT42">
        <v>7991321800</v>
      </c>
      <c r="AU42">
        <v>21716.07143</v>
      </c>
      <c r="AV42">
        <v>10809674100</v>
      </c>
      <c r="AW42">
        <v>27963.90323</v>
      </c>
      <c r="AX42">
        <v>10207107850</v>
      </c>
      <c r="AY42">
        <v>27203.166669999999</v>
      </c>
      <c r="AZ42">
        <v>9035120400</v>
      </c>
      <c r="BA42">
        <v>22654.83871</v>
      </c>
      <c r="BB42">
        <v>8738282400</v>
      </c>
      <c r="BC42">
        <v>22432.96774</v>
      </c>
      <c r="BD42">
        <v>9504201700</v>
      </c>
      <c r="BE42">
        <v>25128.333330000001</v>
      </c>
      <c r="BF42">
        <v>10187311000</v>
      </c>
      <c r="BG42">
        <v>26171.51613</v>
      </c>
      <c r="BH42">
        <v>8943356950</v>
      </c>
      <c r="BI42">
        <v>22612.9</v>
      </c>
      <c r="BJ42">
        <v>9025058400</v>
      </c>
      <c r="BK42">
        <v>674230</v>
      </c>
      <c r="BL42">
        <v>10383853800</v>
      </c>
      <c r="BM42">
        <v>783549</v>
      </c>
      <c r="BN42">
        <v>12012935850</v>
      </c>
      <c r="BO42">
        <v>975938</v>
      </c>
      <c r="BP42">
        <v>11473555150</v>
      </c>
      <c r="BQ42">
        <v>950891</v>
      </c>
      <c r="BR42">
        <v>8334228250</v>
      </c>
      <c r="BS42">
        <v>611014</v>
      </c>
      <c r="BT42">
        <v>11104599950</v>
      </c>
      <c r="BU42">
        <v>870132</v>
      </c>
      <c r="BV42">
        <v>10749071700</v>
      </c>
      <c r="BW42">
        <v>845407</v>
      </c>
      <c r="BX42">
        <v>10483539350</v>
      </c>
      <c r="BY42">
        <v>830465</v>
      </c>
      <c r="BZ42">
        <v>9176275100</v>
      </c>
      <c r="CA42">
        <v>682220</v>
      </c>
      <c r="CB42">
        <v>10395196700</v>
      </c>
      <c r="CC42">
        <v>791663</v>
      </c>
      <c r="CD42">
        <v>10963737750</v>
      </c>
      <c r="CE42">
        <v>839977</v>
      </c>
      <c r="CF42">
        <v>9485357000</v>
      </c>
      <c r="CG42">
        <v>702719</v>
      </c>
    </row>
    <row r="43" spans="1:85" x14ac:dyDescent="0.3">
      <c r="A43" t="s">
        <v>315</v>
      </c>
      <c r="B43" t="s">
        <v>316</v>
      </c>
      <c r="C43">
        <v>4702</v>
      </c>
      <c r="D43" t="s">
        <v>264</v>
      </c>
      <c r="E43">
        <v>25</v>
      </c>
      <c r="F43" t="s">
        <v>317</v>
      </c>
      <c r="G43" t="s">
        <v>238</v>
      </c>
      <c r="H43" t="s">
        <v>3</v>
      </c>
      <c r="I43" t="s">
        <v>318</v>
      </c>
      <c r="J43" t="s">
        <v>240</v>
      </c>
      <c r="K43" t="s">
        <v>319</v>
      </c>
      <c r="L43" t="s">
        <v>319</v>
      </c>
      <c r="M43" t="s">
        <v>320</v>
      </c>
      <c r="N43">
        <v>761539300</v>
      </c>
      <c r="O43">
        <v>65591</v>
      </c>
      <c r="P43">
        <v>885257600</v>
      </c>
      <c r="Q43">
        <v>74179</v>
      </c>
      <c r="R43">
        <v>916746400</v>
      </c>
      <c r="S43">
        <v>83320</v>
      </c>
      <c r="T43">
        <v>855126200</v>
      </c>
      <c r="U43">
        <v>85122</v>
      </c>
      <c r="V43">
        <v>747969900</v>
      </c>
      <c r="W43">
        <v>65585</v>
      </c>
      <c r="X43">
        <v>790850200</v>
      </c>
      <c r="Y43">
        <v>70869</v>
      </c>
      <c r="Z43">
        <v>794948400</v>
      </c>
      <c r="AA43">
        <v>69837</v>
      </c>
      <c r="AB43">
        <v>833619100</v>
      </c>
      <c r="AC43">
        <v>74338</v>
      </c>
      <c r="AD43">
        <v>763046000</v>
      </c>
      <c r="AE43">
        <v>68147</v>
      </c>
      <c r="AF43">
        <v>832910000</v>
      </c>
      <c r="AG43">
        <v>71301</v>
      </c>
      <c r="AH43">
        <v>845479300</v>
      </c>
      <c r="AI43">
        <v>73338</v>
      </c>
      <c r="AJ43">
        <v>831770700</v>
      </c>
      <c r="AK43">
        <v>66609</v>
      </c>
      <c r="AL43">
        <v>939085100</v>
      </c>
      <c r="AM43">
        <v>2565.166667</v>
      </c>
      <c r="AN43">
        <v>1123273400</v>
      </c>
      <c r="AO43">
        <v>2710.6451609999999</v>
      </c>
      <c r="AP43">
        <v>1053106000</v>
      </c>
      <c r="AQ43">
        <v>2828.8709680000002</v>
      </c>
      <c r="AR43">
        <v>946494600</v>
      </c>
      <c r="AS43">
        <v>2720.3870969999998</v>
      </c>
      <c r="AT43">
        <v>789358800</v>
      </c>
      <c r="AU43">
        <v>2287.4642859999999</v>
      </c>
      <c r="AV43">
        <v>928009500</v>
      </c>
      <c r="AW43">
        <v>2443.741935</v>
      </c>
      <c r="AX43">
        <v>917259450</v>
      </c>
      <c r="AY43">
        <v>2527.6</v>
      </c>
      <c r="AZ43">
        <v>920208400</v>
      </c>
      <c r="BA43">
        <v>2363.8064519999998</v>
      </c>
      <c r="BB43">
        <v>984774800</v>
      </c>
      <c r="BC43">
        <v>2476.6129030000002</v>
      </c>
      <c r="BD43">
        <v>973390200</v>
      </c>
      <c r="BE43">
        <v>2523</v>
      </c>
      <c r="BF43">
        <v>984900600</v>
      </c>
      <c r="BG43">
        <v>2502</v>
      </c>
      <c r="BH43">
        <v>1126174400</v>
      </c>
      <c r="BI43">
        <v>2720.9</v>
      </c>
      <c r="BJ43">
        <v>958475400</v>
      </c>
      <c r="BK43">
        <v>72343</v>
      </c>
      <c r="BL43">
        <v>1194884800</v>
      </c>
      <c r="BM43">
        <v>87461</v>
      </c>
      <c r="BN43">
        <v>1174569250</v>
      </c>
      <c r="BO43">
        <v>91236</v>
      </c>
      <c r="BP43">
        <v>1040651800</v>
      </c>
      <c r="BQ43">
        <v>86552</v>
      </c>
      <c r="BR43">
        <v>873915400</v>
      </c>
      <c r="BS43">
        <v>66689</v>
      </c>
      <c r="BT43">
        <v>1084161600</v>
      </c>
      <c r="BU43">
        <v>80658</v>
      </c>
      <c r="BV43">
        <v>1018936700</v>
      </c>
      <c r="BW43">
        <v>76355</v>
      </c>
      <c r="BX43">
        <v>974299800</v>
      </c>
      <c r="BY43">
        <v>76136</v>
      </c>
      <c r="BZ43">
        <v>1050638200</v>
      </c>
      <c r="CA43">
        <v>77115</v>
      </c>
      <c r="CB43">
        <v>1067705500</v>
      </c>
      <c r="CC43">
        <v>78649</v>
      </c>
      <c r="CD43">
        <v>1032662900</v>
      </c>
      <c r="CE43">
        <v>79908</v>
      </c>
      <c r="CF43">
        <v>1087298100</v>
      </c>
      <c r="CG43">
        <v>77080</v>
      </c>
    </row>
    <row r="44" spans="1:85" x14ac:dyDescent="0.3">
      <c r="A44" t="s">
        <v>321</v>
      </c>
      <c r="B44" t="s">
        <v>322</v>
      </c>
      <c r="C44">
        <v>5009</v>
      </c>
      <c r="D44" t="s">
        <v>264</v>
      </c>
      <c r="E44">
        <v>25</v>
      </c>
      <c r="F44" t="s">
        <v>323</v>
      </c>
      <c r="G44" t="s">
        <v>324</v>
      </c>
      <c r="H44" t="s">
        <v>103</v>
      </c>
      <c r="I44" t="s">
        <v>325</v>
      </c>
      <c r="J44" t="s">
        <v>326</v>
      </c>
      <c r="K44">
        <v>3118179035</v>
      </c>
      <c r="L44" t="s">
        <v>327</v>
      </c>
      <c r="M44" t="s">
        <v>328</v>
      </c>
      <c r="N44">
        <v>1113595050</v>
      </c>
      <c r="O44">
        <v>145237</v>
      </c>
      <c r="P44">
        <v>1129424650</v>
      </c>
      <c r="Q44">
        <v>145099</v>
      </c>
      <c r="R44">
        <v>1201833100</v>
      </c>
      <c r="S44">
        <v>152842</v>
      </c>
      <c r="T44">
        <v>1078544650</v>
      </c>
      <c r="U44">
        <v>142677</v>
      </c>
      <c r="V44">
        <v>1060150050</v>
      </c>
      <c r="W44">
        <v>137255</v>
      </c>
      <c r="X44">
        <v>1124097800</v>
      </c>
      <c r="Y44">
        <v>143789</v>
      </c>
      <c r="Z44">
        <v>1135001900</v>
      </c>
      <c r="AA44">
        <v>145847</v>
      </c>
      <c r="AB44">
        <v>1116714250</v>
      </c>
      <c r="AC44">
        <v>143846</v>
      </c>
      <c r="AD44">
        <v>1180269100</v>
      </c>
      <c r="AE44">
        <v>153732</v>
      </c>
      <c r="AF44">
        <v>1098610300</v>
      </c>
      <c r="AG44">
        <v>140530</v>
      </c>
      <c r="AH44">
        <v>1137202600</v>
      </c>
      <c r="AI44">
        <v>145712</v>
      </c>
      <c r="AJ44">
        <v>1121783050</v>
      </c>
      <c r="AK44">
        <v>143766</v>
      </c>
      <c r="AL44">
        <v>1147680950</v>
      </c>
      <c r="AM44">
        <v>4582.1666670000004</v>
      </c>
      <c r="AN44">
        <v>1144741000</v>
      </c>
      <c r="AO44">
        <v>4426.4838710000004</v>
      </c>
      <c r="AP44">
        <v>1170612500</v>
      </c>
      <c r="AQ44">
        <v>4478.3225810000004</v>
      </c>
      <c r="AR44">
        <v>1122184350</v>
      </c>
      <c r="AS44">
        <v>4457.8709680000002</v>
      </c>
      <c r="AT44">
        <v>1097254950</v>
      </c>
      <c r="AU44">
        <v>4720.6428569999998</v>
      </c>
      <c r="AV44">
        <v>1099673050</v>
      </c>
      <c r="AW44">
        <v>4274.1290319999998</v>
      </c>
      <c r="AX44">
        <v>1120332450</v>
      </c>
      <c r="AY44">
        <v>4482.6666670000004</v>
      </c>
      <c r="AZ44">
        <v>1185279300</v>
      </c>
      <c r="BA44">
        <v>4610.1290319999998</v>
      </c>
      <c r="BB44">
        <v>1190679350</v>
      </c>
      <c r="BC44">
        <v>4619.3548389999996</v>
      </c>
      <c r="BD44">
        <v>1074176250</v>
      </c>
      <c r="BE44">
        <v>4271.5333330000003</v>
      </c>
      <c r="BF44">
        <v>1078632350</v>
      </c>
      <c r="BG44">
        <v>4159</v>
      </c>
      <c r="BH44">
        <v>1085334450</v>
      </c>
      <c r="BI44">
        <v>4325.6333329999998</v>
      </c>
      <c r="BJ44">
        <v>1114683050</v>
      </c>
      <c r="BK44">
        <v>126293</v>
      </c>
      <c r="BL44">
        <v>1014979900</v>
      </c>
      <c r="BM44">
        <v>113652</v>
      </c>
      <c r="BN44">
        <v>1267051700</v>
      </c>
      <c r="BO44">
        <v>141107</v>
      </c>
      <c r="BP44">
        <v>1086753000</v>
      </c>
      <c r="BQ44">
        <v>126042</v>
      </c>
      <c r="BR44">
        <v>1053416100</v>
      </c>
      <c r="BS44">
        <v>119737</v>
      </c>
      <c r="BT44">
        <v>938544300</v>
      </c>
      <c r="BU44">
        <v>105789</v>
      </c>
      <c r="BV44">
        <v>1073172750</v>
      </c>
      <c r="BW44">
        <v>120884</v>
      </c>
      <c r="BX44">
        <v>1186997350</v>
      </c>
      <c r="BY44">
        <v>134256</v>
      </c>
      <c r="BZ44">
        <v>1144455700</v>
      </c>
      <c r="CA44">
        <v>129445</v>
      </c>
      <c r="CB44">
        <v>1099381250</v>
      </c>
      <c r="CC44">
        <v>123116</v>
      </c>
      <c r="CD44">
        <v>1052101550</v>
      </c>
      <c r="CE44">
        <v>118015</v>
      </c>
      <c r="CF44">
        <v>1016188650</v>
      </c>
      <c r="CG44">
        <v>113956</v>
      </c>
    </row>
    <row r="45" spans="1:85" x14ac:dyDescent="0.3">
      <c r="A45" t="s">
        <v>329</v>
      </c>
      <c r="B45" t="s">
        <v>330</v>
      </c>
      <c r="C45">
        <v>6511</v>
      </c>
      <c r="D45" t="s">
        <v>331</v>
      </c>
      <c r="E45">
        <v>85</v>
      </c>
      <c r="F45" t="s">
        <v>317</v>
      </c>
      <c r="G45" t="s">
        <v>238</v>
      </c>
      <c r="H45" t="s">
        <v>103</v>
      </c>
      <c r="I45" t="s">
        <v>332</v>
      </c>
      <c r="J45" t="s">
        <v>240</v>
      </c>
      <c r="K45">
        <v>3168341260</v>
      </c>
      <c r="L45" t="s">
        <v>241</v>
      </c>
      <c r="M45" t="s">
        <v>333</v>
      </c>
      <c r="N45">
        <v>761539300</v>
      </c>
      <c r="O45">
        <v>65591</v>
      </c>
      <c r="P45">
        <v>885257600</v>
      </c>
      <c r="Q45">
        <v>74179</v>
      </c>
      <c r="R45">
        <v>916746400</v>
      </c>
      <c r="S45">
        <v>83320</v>
      </c>
      <c r="T45">
        <v>855126200</v>
      </c>
      <c r="U45">
        <v>85122</v>
      </c>
      <c r="V45">
        <v>747969900</v>
      </c>
      <c r="W45">
        <v>65585</v>
      </c>
      <c r="X45">
        <v>790850200</v>
      </c>
      <c r="Y45">
        <v>70869</v>
      </c>
      <c r="Z45">
        <v>794948400</v>
      </c>
      <c r="AA45">
        <v>69837</v>
      </c>
      <c r="AB45">
        <v>833619100</v>
      </c>
      <c r="AC45">
        <v>74338</v>
      </c>
      <c r="AD45">
        <v>763046000</v>
      </c>
      <c r="AE45">
        <v>68147</v>
      </c>
      <c r="AF45">
        <v>832910000</v>
      </c>
      <c r="AG45">
        <v>71301</v>
      </c>
      <c r="AH45">
        <v>845479300</v>
      </c>
      <c r="AI45">
        <v>73338</v>
      </c>
      <c r="AJ45">
        <v>831770700</v>
      </c>
      <c r="AK45">
        <v>66609</v>
      </c>
      <c r="AL45">
        <v>939085100</v>
      </c>
      <c r="AM45">
        <v>2565.166667</v>
      </c>
      <c r="AN45">
        <v>1123273400</v>
      </c>
      <c r="AO45">
        <v>2710.6451609999999</v>
      </c>
      <c r="AP45">
        <v>1053106000</v>
      </c>
      <c r="AQ45">
        <v>2828.8709680000002</v>
      </c>
      <c r="AR45">
        <v>946494600</v>
      </c>
      <c r="AS45">
        <v>2720.3870969999998</v>
      </c>
      <c r="AT45">
        <v>789358800</v>
      </c>
      <c r="AU45">
        <v>2287.4642859999999</v>
      </c>
      <c r="AV45">
        <v>928009500</v>
      </c>
      <c r="AW45">
        <v>2443.741935</v>
      </c>
      <c r="AX45">
        <v>917259450</v>
      </c>
      <c r="AY45">
        <v>2527.6</v>
      </c>
      <c r="AZ45">
        <v>920208400</v>
      </c>
      <c r="BA45">
        <v>2363.8064519999998</v>
      </c>
      <c r="BB45">
        <v>984774800</v>
      </c>
      <c r="BC45">
        <v>2476.6129030000002</v>
      </c>
      <c r="BD45">
        <v>973390200</v>
      </c>
      <c r="BE45">
        <v>2523</v>
      </c>
      <c r="BF45">
        <v>984900600</v>
      </c>
      <c r="BG45">
        <v>2502</v>
      </c>
      <c r="BH45">
        <v>1126174400</v>
      </c>
      <c r="BI45">
        <v>2720.9</v>
      </c>
      <c r="BJ45">
        <v>958475400</v>
      </c>
      <c r="BK45">
        <v>72343</v>
      </c>
      <c r="BL45">
        <v>1194884800</v>
      </c>
      <c r="BM45">
        <v>87461</v>
      </c>
      <c r="BN45">
        <v>1174569250</v>
      </c>
      <c r="BO45">
        <v>91236</v>
      </c>
      <c r="BP45">
        <v>1040651800</v>
      </c>
      <c r="BQ45">
        <v>86552</v>
      </c>
      <c r="BR45">
        <v>873915400</v>
      </c>
      <c r="BS45">
        <v>66689</v>
      </c>
      <c r="BT45">
        <v>1084161600</v>
      </c>
      <c r="BU45">
        <v>80658</v>
      </c>
      <c r="BV45">
        <v>1018936700</v>
      </c>
      <c r="BW45">
        <v>76355</v>
      </c>
      <c r="BX45">
        <v>974299800</v>
      </c>
      <c r="BY45">
        <v>76136</v>
      </c>
      <c r="BZ45">
        <v>1050638200</v>
      </c>
      <c r="CA45">
        <v>77115</v>
      </c>
      <c r="CB45">
        <v>1067705500</v>
      </c>
      <c r="CC45">
        <v>78649</v>
      </c>
      <c r="CD45">
        <v>1032662900</v>
      </c>
      <c r="CE45">
        <v>79908</v>
      </c>
      <c r="CF45">
        <v>1087298100</v>
      </c>
      <c r="CG45">
        <v>77080</v>
      </c>
    </row>
    <row r="46" spans="1:85" x14ac:dyDescent="0.3">
      <c r="A46" t="s">
        <v>334</v>
      </c>
      <c r="B46" t="s">
        <v>335</v>
      </c>
      <c r="C46">
        <v>2901</v>
      </c>
      <c r="D46" t="s">
        <v>336</v>
      </c>
      <c r="E46">
        <v>63</v>
      </c>
      <c r="F46" t="s">
        <v>337</v>
      </c>
      <c r="G46" t="s">
        <v>289</v>
      </c>
      <c r="H46" t="s">
        <v>103</v>
      </c>
      <c r="I46" t="s">
        <v>338</v>
      </c>
      <c r="J46" t="s">
        <v>291</v>
      </c>
      <c r="K46" t="s">
        <v>339</v>
      </c>
      <c r="L46" t="s">
        <v>340</v>
      </c>
      <c r="M46" t="s">
        <v>341</v>
      </c>
      <c r="N46">
        <v>2725188800</v>
      </c>
      <c r="O46">
        <v>196234</v>
      </c>
      <c r="P46">
        <v>3204525450</v>
      </c>
      <c r="Q46">
        <v>230308</v>
      </c>
      <c r="R46">
        <v>3675874300</v>
      </c>
      <c r="S46">
        <v>269845</v>
      </c>
      <c r="T46">
        <v>3614918500</v>
      </c>
      <c r="U46">
        <v>272350</v>
      </c>
      <c r="V46">
        <v>2675283600</v>
      </c>
      <c r="W46">
        <v>191931</v>
      </c>
      <c r="X46">
        <v>3220751150</v>
      </c>
      <c r="Y46">
        <v>237731</v>
      </c>
      <c r="Z46">
        <v>3021552700</v>
      </c>
      <c r="AA46">
        <v>219414</v>
      </c>
      <c r="AB46">
        <v>3233860750</v>
      </c>
      <c r="AC46">
        <v>237172</v>
      </c>
      <c r="AD46">
        <v>2984502550</v>
      </c>
      <c r="AE46">
        <v>216590</v>
      </c>
      <c r="AF46">
        <v>3113659120</v>
      </c>
      <c r="AG46">
        <v>224161</v>
      </c>
      <c r="AH46">
        <v>3222635250</v>
      </c>
      <c r="AI46">
        <v>233360</v>
      </c>
      <c r="AJ46">
        <v>2906311100</v>
      </c>
      <c r="AK46">
        <v>207972</v>
      </c>
      <c r="AL46">
        <v>3453043050</v>
      </c>
      <c r="AM46">
        <v>7992.2666669999999</v>
      </c>
      <c r="AN46">
        <v>3476868900</v>
      </c>
      <c r="AO46">
        <v>7736.9354839999996</v>
      </c>
      <c r="AP46">
        <v>4130670750</v>
      </c>
      <c r="AQ46">
        <v>9293.0967739999996</v>
      </c>
      <c r="AR46">
        <v>3953163400</v>
      </c>
      <c r="AS46">
        <v>9059.5161289999996</v>
      </c>
      <c r="AT46">
        <v>2888930300</v>
      </c>
      <c r="AU46">
        <v>7006.8571430000002</v>
      </c>
      <c r="AV46">
        <v>3562876200</v>
      </c>
      <c r="AW46">
        <v>7939.6451610000004</v>
      </c>
      <c r="AX46">
        <v>3384741200</v>
      </c>
      <c r="AY46">
        <v>7778.3</v>
      </c>
      <c r="AZ46">
        <v>3176046650</v>
      </c>
      <c r="BA46">
        <v>7005.7096769999998</v>
      </c>
      <c r="BB46">
        <v>3159697000</v>
      </c>
      <c r="BC46">
        <v>7020.3870969999998</v>
      </c>
      <c r="BD46">
        <v>3441269350</v>
      </c>
      <c r="BE46">
        <v>7780.2</v>
      </c>
      <c r="BF46">
        <v>3517923370</v>
      </c>
      <c r="BG46">
        <v>7765.741935</v>
      </c>
      <c r="BH46">
        <v>3195157400</v>
      </c>
      <c r="BI46">
        <v>7250.3</v>
      </c>
      <c r="BJ46">
        <v>3356896500</v>
      </c>
      <c r="BK46">
        <v>219547</v>
      </c>
      <c r="BL46">
        <v>3771508400</v>
      </c>
      <c r="BM46">
        <v>247892</v>
      </c>
      <c r="BN46">
        <v>4494666650</v>
      </c>
      <c r="BO46">
        <v>300383</v>
      </c>
      <c r="BP46">
        <v>4267344100</v>
      </c>
      <c r="BQ46">
        <v>289888</v>
      </c>
      <c r="BR46">
        <v>3116539000</v>
      </c>
      <c r="BS46">
        <v>203841</v>
      </c>
      <c r="BT46">
        <v>3868945900</v>
      </c>
      <c r="BU46">
        <v>256688</v>
      </c>
      <c r="BV46">
        <v>3051586300</v>
      </c>
      <c r="BW46">
        <v>199905</v>
      </c>
      <c r="BX46">
        <v>3802843200</v>
      </c>
      <c r="BY46">
        <v>254102</v>
      </c>
      <c r="BZ46">
        <v>3410025000</v>
      </c>
      <c r="CA46">
        <v>222486</v>
      </c>
      <c r="CB46">
        <v>3679215050</v>
      </c>
      <c r="CC46">
        <v>240944</v>
      </c>
      <c r="CD46">
        <v>3772124800</v>
      </c>
      <c r="CE46">
        <v>247173</v>
      </c>
      <c r="CF46">
        <v>3540187200</v>
      </c>
      <c r="CG46">
        <v>230464</v>
      </c>
    </row>
    <row r="47" spans="1:85" x14ac:dyDescent="0.3">
      <c r="A47" t="s">
        <v>342</v>
      </c>
      <c r="B47" t="s">
        <v>343</v>
      </c>
      <c r="C47" t="s">
        <v>344</v>
      </c>
      <c r="D47" t="s">
        <v>264</v>
      </c>
      <c r="E47">
        <v>25</v>
      </c>
      <c r="F47" t="s">
        <v>345</v>
      </c>
      <c r="G47" t="s">
        <v>346</v>
      </c>
      <c r="H47" t="s">
        <v>103</v>
      </c>
      <c r="I47" t="s">
        <v>347</v>
      </c>
      <c r="J47" t="s">
        <v>348</v>
      </c>
      <c r="K47" t="s">
        <v>349</v>
      </c>
      <c r="L47" t="s">
        <v>350</v>
      </c>
      <c r="M47" t="s">
        <v>351</v>
      </c>
      <c r="N47">
        <v>4990199900</v>
      </c>
      <c r="O47">
        <v>735962</v>
      </c>
      <c r="P47">
        <v>5182408000</v>
      </c>
      <c r="Q47">
        <v>770933</v>
      </c>
      <c r="R47">
        <v>5393722300</v>
      </c>
      <c r="S47">
        <v>813290</v>
      </c>
      <c r="T47">
        <v>4961509200</v>
      </c>
      <c r="U47">
        <v>714286</v>
      </c>
      <c r="V47">
        <v>4982415900</v>
      </c>
      <c r="W47">
        <v>711530</v>
      </c>
      <c r="X47">
        <v>4883636400</v>
      </c>
      <c r="Y47">
        <v>750798</v>
      </c>
      <c r="Z47">
        <v>4969581400</v>
      </c>
      <c r="AA47">
        <v>739632</v>
      </c>
      <c r="AB47">
        <v>5115309000</v>
      </c>
      <c r="AC47">
        <v>740442</v>
      </c>
      <c r="AD47">
        <v>5063535000</v>
      </c>
      <c r="AE47">
        <v>760224</v>
      </c>
      <c r="AF47">
        <v>4916755200</v>
      </c>
      <c r="AG47">
        <v>743670</v>
      </c>
      <c r="AH47">
        <v>5066872100</v>
      </c>
      <c r="AI47">
        <v>767333</v>
      </c>
      <c r="AJ47">
        <v>4962313700</v>
      </c>
      <c r="AK47">
        <v>746908</v>
      </c>
      <c r="AL47">
        <v>5296282400</v>
      </c>
      <c r="AM47">
        <v>25070.533329999998</v>
      </c>
      <c r="AN47">
        <v>5484293700</v>
      </c>
      <c r="AO47">
        <v>25361.51613</v>
      </c>
      <c r="AP47">
        <v>5912242700</v>
      </c>
      <c r="AQ47">
        <v>27339.90323</v>
      </c>
      <c r="AR47">
        <v>5077110100</v>
      </c>
      <c r="AS47">
        <v>23510.48387</v>
      </c>
      <c r="AT47">
        <v>4882660900</v>
      </c>
      <c r="AU47">
        <v>24794.67857</v>
      </c>
      <c r="AV47">
        <v>5495908200</v>
      </c>
      <c r="AW47">
        <v>25377.77419</v>
      </c>
      <c r="AX47">
        <v>5332181100</v>
      </c>
      <c r="AY47">
        <v>25317.366669999999</v>
      </c>
      <c r="AZ47">
        <v>5459294200</v>
      </c>
      <c r="BA47">
        <v>25076.41935</v>
      </c>
      <c r="BB47">
        <v>5393692800</v>
      </c>
      <c r="BC47">
        <v>25069.03226</v>
      </c>
      <c r="BD47">
        <v>5412315900</v>
      </c>
      <c r="BE47">
        <v>25709.333330000001</v>
      </c>
      <c r="BF47">
        <v>5465271000</v>
      </c>
      <c r="BG47">
        <v>25218.87097</v>
      </c>
      <c r="BH47">
        <v>5230989100</v>
      </c>
      <c r="BI47">
        <v>24977.733329999999</v>
      </c>
      <c r="BJ47">
        <v>5182971400</v>
      </c>
      <c r="BK47">
        <v>728417</v>
      </c>
      <c r="BL47">
        <v>6082898900</v>
      </c>
      <c r="BM47">
        <v>819476</v>
      </c>
      <c r="BN47">
        <v>6569046900</v>
      </c>
      <c r="BO47">
        <v>883196</v>
      </c>
      <c r="BP47">
        <v>5436792500</v>
      </c>
      <c r="BQ47">
        <v>743777</v>
      </c>
      <c r="BR47">
        <v>5202437300</v>
      </c>
      <c r="BS47">
        <v>708900</v>
      </c>
      <c r="BT47">
        <v>5961525800</v>
      </c>
      <c r="BU47">
        <v>799442</v>
      </c>
      <c r="BV47">
        <v>5882285500</v>
      </c>
      <c r="BW47">
        <v>796714</v>
      </c>
      <c r="BX47">
        <v>5791713000</v>
      </c>
      <c r="BY47">
        <v>792520</v>
      </c>
      <c r="BZ47">
        <v>5902206200</v>
      </c>
      <c r="CA47">
        <v>804820</v>
      </c>
      <c r="CB47">
        <v>6056332300</v>
      </c>
      <c r="CC47">
        <v>797097</v>
      </c>
      <c r="CD47">
        <v>6202894400</v>
      </c>
      <c r="CE47">
        <v>817909</v>
      </c>
      <c r="CF47">
        <v>5908303800</v>
      </c>
      <c r="CG47">
        <v>791831</v>
      </c>
    </row>
    <row r="48" spans="1:85" x14ac:dyDescent="0.3">
      <c r="A48" t="s">
        <v>352</v>
      </c>
      <c r="B48" t="s">
        <v>343</v>
      </c>
      <c r="C48" t="s">
        <v>344</v>
      </c>
      <c r="D48" t="s">
        <v>264</v>
      </c>
      <c r="E48">
        <v>25</v>
      </c>
      <c r="F48" t="s">
        <v>353</v>
      </c>
      <c r="G48" t="s">
        <v>346</v>
      </c>
      <c r="H48" t="s">
        <v>103</v>
      </c>
      <c r="I48" t="s">
        <v>347</v>
      </c>
      <c r="J48" t="s">
        <v>348</v>
      </c>
      <c r="K48" t="s">
        <v>354</v>
      </c>
      <c r="L48" t="s">
        <v>355</v>
      </c>
      <c r="M48" t="s">
        <v>356</v>
      </c>
      <c r="N48">
        <v>2276830300</v>
      </c>
      <c r="O48">
        <v>270446</v>
      </c>
      <c r="P48">
        <v>2443266600</v>
      </c>
      <c r="Q48">
        <v>299599</v>
      </c>
      <c r="R48">
        <v>2473830200</v>
      </c>
      <c r="S48">
        <v>307317</v>
      </c>
      <c r="T48">
        <v>2511709000</v>
      </c>
      <c r="U48">
        <v>298387</v>
      </c>
      <c r="V48">
        <v>2267016000</v>
      </c>
      <c r="W48">
        <v>264622</v>
      </c>
      <c r="X48">
        <v>2214267200</v>
      </c>
      <c r="Y48">
        <v>288443</v>
      </c>
      <c r="Z48">
        <v>2278792600</v>
      </c>
      <c r="AA48">
        <v>279452</v>
      </c>
      <c r="AB48">
        <v>2338730700</v>
      </c>
      <c r="AC48">
        <v>282953</v>
      </c>
      <c r="AD48">
        <v>2355862100</v>
      </c>
      <c r="AE48">
        <v>288836</v>
      </c>
      <c r="AF48">
        <v>2338463600</v>
      </c>
      <c r="AG48">
        <v>289426</v>
      </c>
      <c r="AH48">
        <v>2460320800</v>
      </c>
      <c r="AI48">
        <v>301450</v>
      </c>
      <c r="AJ48">
        <v>2347396300</v>
      </c>
      <c r="AK48">
        <v>288888</v>
      </c>
      <c r="AL48">
        <v>2448345200</v>
      </c>
      <c r="AM48">
        <v>9589.6</v>
      </c>
      <c r="AN48">
        <v>2542840800</v>
      </c>
      <c r="AO48">
        <v>9772.9677420000007</v>
      </c>
      <c r="AP48">
        <v>2590559700</v>
      </c>
      <c r="AQ48">
        <v>9937.741935</v>
      </c>
      <c r="AR48">
        <v>2593491000</v>
      </c>
      <c r="AS48">
        <v>9976.83871</v>
      </c>
      <c r="AT48">
        <v>2319924700</v>
      </c>
      <c r="AU48">
        <v>9645.6785710000004</v>
      </c>
      <c r="AV48">
        <v>2601978700</v>
      </c>
      <c r="AW48">
        <v>9967.9677420000007</v>
      </c>
      <c r="AX48">
        <v>2484071500</v>
      </c>
      <c r="AY48">
        <v>9688.3333330000005</v>
      </c>
      <c r="AZ48">
        <v>2524187200</v>
      </c>
      <c r="BA48">
        <v>9505.580645</v>
      </c>
      <c r="BB48">
        <v>2529877800</v>
      </c>
      <c r="BC48">
        <v>9711.6451610000004</v>
      </c>
      <c r="BD48">
        <v>2457966100</v>
      </c>
      <c r="BE48">
        <v>9624.0333329999994</v>
      </c>
      <c r="BF48">
        <v>2545815900</v>
      </c>
      <c r="BG48">
        <v>9641.3548389999996</v>
      </c>
      <c r="BH48">
        <v>2401209400</v>
      </c>
      <c r="BI48">
        <v>9449.5666669999991</v>
      </c>
      <c r="BJ48">
        <v>2325533500</v>
      </c>
      <c r="BK48">
        <v>273396</v>
      </c>
      <c r="BL48">
        <v>2684811300</v>
      </c>
      <c r="BM48">
        <v>303272</v>
      </c>
      <c r="BN48">
        <v>2799657500</v>
      </c>
      <c r="BO48">
        <v>314172</v>
      </c>
      <c r="BP48">
        <v>2691786700</v>
      </c>
      <c r="BQ48">
        <v>309681</v>
      </c>
      <c r="BR48">
        <v>2345311200</v>
      </c>
      <c r="BS48">
        <v>267127</v>
      </c>
      <c r="BT48">
        <v>2742124100</v>
      </c>
      <c r="BU48">
        <v>308166</v>
      </c>
      <c r="BV48">
        <v>2554891000</v>
      </c>
      <c r="BW48">
        <v>288437</v>
      </c>
      <c r="BX48">
        <v>2619390200</v>
      </c>
      <c r="BY48">
        <v>296647</v>
      </c>
      <c r="BZ48">
        <v>2585954650</v>
      </c>
      <c r="CA48">
        <v>294099</v>
      </c>
      <c r="CB48">
        <v>2676401500</v>
      </c>
      <c r="CC48">
        <v>292525</v>
      </c>
      <c r="CD48">
        <v>2758442600</v>
      </c>
      <c r="CE48">
        <v>304566</v>
      </c>
      <c r="CF48">
        <v>2626786600</v>
      </c>
      <c r="CG48">
        <v>293726</v>
      </c>
    </row>
    <row r="49" spans="1:85" x14ac:dyDescent="0.3">
      <c r="A49" t="s">
        <v>357</v>
      </c>
      <c r="B49" t="s">
        <v>358</v>
      </c>
      <c r="C49">
        <v>5008</v>
      </c>
      <c r="D49" t="s">
        <v>264</v>
      </c>
      <c r="E49">
        <v>25</v>
      </c>
      <c r="F49" t="s">
        <v>359</v>
      </c>
      <c r="G49" t="s">
        <v>360</v>
      </c>
      <c r="H49" t="s">
        <v>103</v>
      </c>
      <c r="I49" t="s">
        <v>361</v>
      </c>
      <c r="J49" t="s">
        <v>362</v>
      </c>
      <c r="K49" t="s">
        <v>363</v>
      </c>
      <c r="L49">
        <v>5939260</v>
      </c>
      <c r="M49" t="s">
        <v>364</v>
      </c>
      <c r="N49">
        <v>4849502500</v>
      </c>
      <c r="O49">
        <v>453812</v>
      </c>
      <c r="P49">
        <v>5382663500</v>
      </c>
      <c r="Q49">
        <v>509549</v>
      </c>
      <c r="R49">
        <v>5885660300</v>
      </c>
      <c r="S49">
        <v>577447</v>
      </c>
      <c r="T49">
        <v>5765465800</v>
      </c>
      <c r="U49">
        <v>593082</v>
      </c>
      <c r="V49">
        <v>4637033700</v>
      </c>
      <c r="W49">
        <v>434027</v>
      </c>
      <c r="X49">
        <v>5715199200</v>
      </c>
      <c r="Y49">
        <v>549385</v>
      </c>
      <c r="Z49">
        <v>5275830900</v>
      </c>
      <c r="AA49">
        <v>504687</v>
      </c>
      <c r="AB49">
        <v>5428431300</v>
      </c>
      <c r="AC49">
        <v>521217</v>
      </c>
      <c r="AD49">
        <v>5272959500</v>
      </c>
      <c r="AE49">
        <v>506815</v>
      </c>
      <c r="AF49">
        <v>5121574700</v>
      </c>
      <c r="AG49">
        <v>489411</v>
      </c>
      <c r="AH49">
        <v>5387707900</v>
      </c>
      <c r="AI49">
        <v>517612</v>
      </c>
      <c r="AJ49">
        <v>4874961500</v>
      </c>
      <c r="AK49">
        <v>457250</v>
      </c>
      <c r="AL49">
        <v>5539743000</v>
      </c>
      <c r="AM49">
        <v>17252.133330000001</v>
      </c>
      <c r="AN49">
        <v>5741485500</v>
      </c>
      <c r="AO49">
        <v>16980.22581</v>
      </c>
      <c r="AP49">
        <v>6650441200</v>
      </c>
      <c r="AQ49">
        <v>20120.87097</v>
      </c>
      <c r="AR49">
        <v>5972806000</v>
      </c>
      <c r="AS49">
        <v>18577.54839</v>
      </c>
      <c r="AT49">
        <v>4650096500</v>
      </c>
      <c r="AU49">
        <v>14894.5</v>
      </c>
      <c r="AV49">
        <v>5765286900</v>
      </c>
      <c r="AW49">
        <v>17110.58065</v>
      </c>
      <c r="AX49">
        <v>5569427400</v>
      </c>
      <c r="AY49">
        <v>17214.56667</v>
      </c>
      <c r="AZ49">
        <v>5214721500</v>
      </c>
      <c r="BA49">
        <v>15244.29032</v>
      </c>
      <c r="BB49">
        <v>5366524700</v>
      </c>
      <c r="BC49">
        <v>15689.41935</v>
      </c>
      <c r="BD49">
        <v>5690321000</v>
      </c>
      <c r="BE49">
        <v>17231.133330000001</v>
      </c>
      <c r="BF49">
        <v>5837034200</v>
      </c>
      <c r="BG49">
        <v>17218.77419</v>
      </c>
      <c r="BH49">
        <v>5198974300</v>
      </c>
      <c r="BI49">
        <v>15719.8</v>
      </c>
      <c r="BJ49">
        <v>5539762400</v>
      </c>
      <c r="BK49">
        <v>480563</v>
      </c>
      <c r="BL49">
        <v>6214521600</v>
      </c>
      <c r="BM49">
        <v>543760</v>
      </c>
      <c r="BN49">
        <v>7088451900</v>
      </c>
      <c r="BO49">
        <v>636909</v>
      </c>
      <c r="BP49">
        <v>6544320100</v>
      </c>
      <c r="BQ49">
        <v>601053</v>
      </c>
      <c r="BR49">
        <v>5119903100</v>
      </c>
      <c r="BS49">
        <v>440175</v>
      </c>
      <c r="BT49">
        <v>6338876200</v>
      </c>
      <c r="BU49">
        <v>558465</v>
      </c>
      <c r="BV49">
        <v>6033830200</v>
      </c>
      <c r="BW49">
        <v>532519</v>
      </c>
      <c r="BX49">
        <v>6072689200</v>
      </c>
      <c r="BY49">
        <v>539342</v>
      </c>
      <c r="BZ49">
        <v>5688328100</v>
      </c>
      <c r="CA49">
        <v>492264</v>
      </c>
      <c r="CB49">
        <v>6031481900</v>
      </c>
      <c r="CC49">
        <v>525803</v>
      </c>
      <c r="CD49">
        <v>6142474200</v>
      </c>
      <c r="CE49">
        <v>537613</v>
      </c>
      <c r="CF49">
        <v>5754896300</v>
      </c>
      <c r="CG49">
        <v>498169</v>
      </c>
    </row>
    <row r="50" spans="1:85" x14ac:dyDescent="0.3">
      <c r="A50" t="s">
        <v>365</v>
      </c>
      <c r="B50" t="s">
        <v>366</v>
      </c>
      <c r="C50">
        <v>2506</v>
      </c>
      <c r="D50" t="s">
        <v>367</v>
      </c>
      <c r="E50">
        <v>66</v>
      </c>
      <c r="F50" t="s">
        <v>368</v>
      </c>
      <c r="G50" t="s">
        <v>369</v>
      </c>
      <c r="H50" t="s">
        <v>103</v>
      </c>
      <c r="I50" t="s">
        <v>370</v>
      </c>
      <c r="J50" t="s">
        <v>371</v>
      </c>
      <c r="K50" t="s">
        <v>372</v>
      </c>
      <c r="L50" t="s">
        <v>373</v>
      </c>
      <c r="M50" t="s">
        <v>374</v>
      </c>
      <c r="N50">
        <v>4119695600</v>
      </c>
      <c r="O50">
        <v>290987</v>
      </c>
      <c r="P50">
        <v>4954975000</v>
      </c>
      <c r="Q50">
        <v>338022</v>
      </c>
      <c r="R50">
        <v>5058957200</v>
      </c>
      <c r="S50">
        <v>370572</v>
      </c>
      <c r="T50">
        <v>4714358000</v>
      </c>
      <c r="U50">
        <v>356980</v>
      </c>
      <c r="V50">
        <v>4097020700</v>
      </c>
      <c r="W50">
        <v>285596</v>
      </c>
      <c r="X50">
        <v>4249902900</v>
      </c>
      <c r="Y50">
        <v>317057</v>
      </c>
      <c r="Z50">
        <v>3984680800</v>
      </c>
      <c r="AA50">
        <v>293582</v>
      </c>
      <c r="AB50">
        <v>4586220300</v>
      </c>
      <c r="AC50">
        <v>331024</v>
      </c>
      <c r="AD50">
        <v>4349791600</v>
      </c>
      <c r="AE50">
        <v>310210</v>
      </c>
      <c r="AF50">
        <v>4513560600</v>
      </c>
      <c r="AG50">
        <v>320480</v>
      </c>
      <c r="AH50">
        <v>4588172300</v>
      </c>
      <c r="AI50">
        <v>324704</v>
      </c>
      <c r="AJ50">
        <v>4413753300</v>
      </c>
      <c r="AK50">
        <v>303469</v>
      </c>
      <c r="AL50">
        <v>4642371300</v>
      </c>
      <c r="AM50">
        <v>10728.2</v>
      </c>
      <c r="AN50">
        <v>4915822800</v>
      </c>
      <c r="AO50">
        <v>10713.03226</v>
      </c>
      <c r="AP50">
        <v>5379759700</v>
      </c>
      <c r="AQ50">
        <v>12279.45161</v>
      </c>
      <c r="AR50">
        <v>5022918800</v>
      </c>
      <c r="AS50">
        <v>11729.09677</v>
      </c>
      <c r="AT50">
        <v>4209239700</v>
      </c>
      <c r="AU50">
        <v>10024.25</v>
      </c>
      <c r="AV50">
        <v>4961672400</v>
      </c>
      <c r="AW50">
        <v>10844.51613</v>
      </c>
      <c r="AX50">
        <v>4745640000</v>
      </c>
      <c r="AY50">
        <v>10563.56667</v>
      </c>
      <c r="AZ50">
        <v>4550748400</v>
      </c>
      <c r="BA50">
        <v>10002.67742</v>
      </c>
      <c r="BB50">
        <v>4437923000</v>
      </c>
      <c r="BC50">
        <v>9879.1935479999993</v>
      </c>
      <c r="BD50">
        <v>4788213700</v>
      </c>
      <c r="BE50">
        <v>10766.766670000001</v>
      </c>
      <c r="BF50">
        <v>4800028500</v>
      </c>
      <c r="BG50">
        <v>10478.83871</v>
      </c>
      <c r="BH50">
        <v>4524543300</v>
      </c>
      <c r="BI50">
        <v>10058.733329999999</v>
      </c>
      <c r="BJ50">
        <v>4401721150</v>
      </c>
      <c r="BK50">
        <v>297504</v>
      </c>
      <c r="BL50">
        <v>4890020600</v>
      </c>
      <c r="BM50">
        <v>328785</v>
      </c>
      <c r="BN50">
        <v>5280333750</v>
      </c>
      <c r="BO50">
        <v>366352</v>
      </c>
      <c r="BP50">
        <v>5175572200</v>
      </c>
      <c r="BQ50">
        <v>365220</v>
      </c>
      <c r="BR50">
        <v>3895081700</v>
      </c>
      <c r="BS50">
        <v>270068</v>
      </c>
      <c r="BT50">
        <v>4848675600</v>
      </c>
      <c r="BU50">
        <v>329930</v>
      </c>
      <c r="BV50">
        <v>4470376800</v>
      </c>
      <c r="BW50">
        <v>304340</v>
      </c>
      <c r="BX50">
        <v>4445654500</v>
      </c>
      <c r="BY50">
        <v>318382</v>
      </c>
      <c r="BZ50">
        <v>4416009600</v>
      </c>
      <c r="CA50">
        <v>296904</v>
      </c>
      <c r="CB50">
        <v>4677686050</v>
      </c>
      <c r="CC50">
        <v>314930</v>
      </c>
      <c r="CD50">
        <v>4756155700</v>
      </c>
      <c r="CE50">
        <v>319386</v>
      </c>
      <c r="CF50">
        <v>4466797900</v>
      </c>
      <c r="CG50">
        <v>297487</v>
      </c>
    </row>
    <row r="51" spans="1:85" x14ac:dyDescent="0.3">
      <c r="A51" t="s">
        <v>375</v>
      </c>
      <c r="B51" t="s">
        <v>376</v>
      </c>
      <c r="C51">
        <v>5009</v>
      </c>
      <c r="D51" t="s">
        <v>264</v>
      </c>
      <c r="E51">
        <v>25</v>
      </c>
      <c r="F51" t="s">
        <v>377</v>
      </c>
      <c r="G51" t="s">
        <v>324</v>
      </c>
      <c r="H51" t="s">
        <v>103</v>
      </c>
      <c r="I51" t="s">
        <v>325</v>
      </c>
      <c r="J51" t="s">
        <v>326</v>
      </c>
      <c r="K51">
        <v>3112178121</v>
      </c>
      <c r="L51" t="s">
        <v>327</v>
      </c>
      <c r="M51" t="s">
        <v>378</v>
      </c>
      <c r="N51">
        <v>568770850</v>
      </c>
      <c r="O51">
        <v>50772</v>
      </c>
      <c r="P51">
        <v>610052800</v>
      </c>
      <c r="Q51">
        <v>56902</v>
      </c>
      <c r="R51">
        <v>603612800</v>
      </c>
      <c r="S51">
        <v>56251</v>
      </c>
      <c r="T51">
        <v>585372850</v>
      </c>
      <c r="U51">
        <v>59250</v>
      </c>
      <c r="V51">
        <v>551414550</v>
      </c>
      <c r="W51">
        <v>50147</v>
      </c>
      <c r="X51">
        <v>566115900</v>
      </c>
      <c r="Y51">
        <v>57389</v>
      </c>
      <c r="Z51">
        <v>592024100</v>
      </c>
      <c r="AA51">
        <v>55660</v>
      </c>
      <c r="AB51">
        <v>623768200</v>
      </c>
      <c r="AC51">
        <v>57752</v>
      </c>
      <c r="AD51">
        <v>602398300</v>
      </c>
      <c r="AE51">
        <v>58128</v>
      </c>
      <c r="AF51">
        <v>589651000</v>
      </c>
      <c r="AG51">
        <v>53610</v>
      </c>
      <c r="AH51">
        <v>599373300</v>
      </c>
      <c r="AI51">
        <v>55783</v>
      </c>
      <c r="AJ51">
        <v>556740250</v>
      </c>
      <c r="AK51">
        <v>51633</v>
      </c>
      <c r="AL51">
        <v>629702100</v>
      </c>
      <c r="AM51">
        <v>1830.2</v>
      </c>
      <c r="AN51">
        <v>651228700</v>
      </c>
      <c r="AO51">
        <v>1684.6451609999999</v>
      </c>
      <c r="AP51">
        <v>601738700</v>
      </c>
      <c r="AQ51">
        <v>1639.741935</v>
      </c>
      <c r="AR51">
        <v>663489650</v>
      </c>
      <c r="AS51">
        <v>1853.5161290000001</v>
      </c>
      <c r="AT51">
        <v>614347750</v>
      </c>
      <c r="AU51">
        <v>1796.4285709999999</v>
      </c>
      <c r="AV51">
        <v>629118100</v>
      </c>
      <c r="AW51">
        <v>1667.0967740000001</v>
      </c>
      <c r="AX51">
        <v>598766000</v>
      </c>
      <c r="AY51">
        <v>1633.0666670000001</v>
      </c>
      <c r="AZ51">
        <v>666410850</v>
      </c>
      <c r="BA51">
        <v>1729.548387</v>
      </c>
      <c r="BB51">
        <v>659312050</v>
      </c>
      <c r="BC51">
        <v>1721.6451609999999</v>
      </c>
      <c r="BD51">
        <v>607546350</v>
      </c>
      <c r="BE51">
        <v>1584.9333329999999</v>
      </c>
      <c r="BF51">
        <v>638840900</v>
      </c>
      <c r="BG51">
        <v>1639.3225809999999</v>
      </c>
      <c r="BH51">
        <v>608856800</v>
      </c>
      <c r="BI51">
        <v>1571.7666670000001</v>
      </c>
      <c r="BJ51">
        <v>567567750</v>
      </c>
      <c r="BK51">
        <v>41754</v>
      </c>
      <c r="BL51">
        <v>515975000</v>
      </c>
      <c r="BM51">
        <v>32202</v>
      </c>
      <c r="BN51">
        <v>622371100</v>
      </c>
      <c r="BO51">
        <v>52613</v>
      </c>
      <c r="BP51">
        <v>642216600</v>
      </c>
      <c r="BQ51">
        <v>51172</v>
      </c>
      <c r="BR51">
        <v>585276200</v>
      </c>
      <c r="BS51">
        <v>42861</v>
      </c>
      <c r="BT51">
        <v>497445650</v>
      </c>
      <c r="BU51">
        <v>30919</v>
      </c>
      <c r="BV51">
        <v>499978000</v>
      </c>
      <c r="BW51">
        <v>32871</v>
      </c>
      <c r="BX51">
        <v>625390250</v>
      </c>
      <c r="BY51">
        <v>47801</v>
      </c>
      <c r="BZ51">
        <v>542726050</v>
      </c>
      <c r="CA51">
        <v>37042</v>
      </c>
      <c r="CB51">
        <v>572372850</v>
      </c>
      <c r="CC51">
        <v>45235</v>
      </c>
      <c r="CD51">
        <v>554701550</v>
      </c>
      <c r="CE51">
        <v>40209</v>
      </c>
      <c r="CF51">
        <v>525957000</v>
      </c>
      <c r="CG51">
        <v>35393</v>
      </c>
    </row>
    <row r="52" spans="1:85" x14ac:dyDescent="0.3">
      <c r="A52" t="s">
        <v>379</v>
      </c>
      <c r="B52" t="s">
        <v>380</v>
      </c>
      <c r="C52">
        <v>5501</v>
      </c>
      <c r="D52" t="s">
        <v>264</v>
      </c>
      <c r="E52">
        <v>25</v>
      </c>
      <c r="F52" t="s">
        <v>381</v>
      </c>
      <c r="G52" t="s">
        <v>382</v>
      </c>
      <c r="H52" t="s">
        <v>103</v>
      </c>
      <c r="I52" t="s">
        <v>383</v>
      </c>
      <c r="J52" t="s">
        <v>384</v>
      </c>
      <c r="K52" t="s">
        <v>385</v>
      </c>
      <c r="L52" t="s">
        <v>386</v>
      </c>
      <c r="M52" t="s">
        <v>387</v>
      </c>
      <c r="N52">
        <v>9415170700</v>
      </c>
      <c r="O52">
        <v>1025509</v>
      </c>
      <c r="P52">
        <v>10124754700</v>
      </c>
      <c r="Q52">
        <v>1103631</v>
      </c>
      <c r="R52">
        <v>11289089550</v>
      </c>
      <c r="S52">
        <v>1247473</v>
      </c>
      <c r="T52">
        <v>9341236050</v>
      </c>
      <c r="U52">
        <v>1036048</v>
      </c>
      <c r="V52">
        <v>9225758450</v>
      </c>
      <c r="W52">
        <v>1001589</v>
      </c>
      <c r="X52">
        <v>9328062400</v>
      </c>
      <c r="Y52">
        <v>1047928</v>
      </c>
      <c r="Z52">
        <v>9432692900</v>
      </c>
      <c r="AA52">
        <v>1039355</v>
      </c>
      <c r="AB52">
        <v>9642000100</v>
      </c>
      <c r="AC52">
        <v>1058358</v>
      </c>
      <c r="AD52">
        <v>9716389200</v>
      </c>
      <c r="AE52">
        <v>1066629</v>
      </c>
      <c r="AF52">
        <v>10078784000</v>
      </c>
      <c r="AG52">
        <v>1094885</v>
      </c>
      <c r="AH52">
        <v>10282978900</v>
      </c>
      <c r="AI52">
        <v>1119480</v>
      </c>
      <c r="AJ52">
        <v>10043278500</v>
      </c>
      <c r="AK52">
        <v>1076323</v>
      </c>
      <c r="AL52">
        <v>10235129800</v>
      </c>
      <c r="AM52">
        <v>35576.56667</v>
      </c>
      <c r="AN52">
        <v>11118015000</v>
      </c>
      <c r="AO52">
        <v>36997.580650000004</v>
      </c>
      <c r="AP52">
        <v>11839252300</v>
      </c>
      <c r="AQ52">
        <v>40241.870970000004</v>
      </c>
      <c r="AR52">
        <v>10282652200</v>
      </c>
      <c r="AS52">
        <v>34749</v>
      </c>
      <c r="AT52">
        <v>9721834100</v>
      </c>
      <c r="AU52">
        <v>35589.071430000004</v>
      </c>
      <c r="AV52">
        <v>10830009500</v>
      </c>
      <c r="AW52">
        <v>36150.06452</v>
      </c>
      <c r="AX52">
        <v>10594031200</v>
      </c>
      <c r="AY52">
        <v>36571.93333</v>
      </c>
      <c r="AZ52">
        <v>10595682000</v>
      </c>
      <c r="BA52">
        <v>35253.129029999996</v>
      </c>
      <c r="BB52">
        <v>10646481600</v>
      </c>
      <c r="BC52">
        <v>35533.838710000004</v>
      </c>
      <c r="BD52">
        <v>10814534500</v>
      </c>
      <c r="BE52">
        <v>37311.599999999999</v>
      </c>
      <c r="BF52">
        <v>11089080700</v>
      </c>
      <c r="BG52">
        <v>36492.67742</v>
      </c>
      <c r="BH52">
        <v>10668350600</v>
      </c>
      <c r="BI52">
        <v>36328</v>
      </c>
      <c r="BJ52">
        <v>10816977600</v>
      </c>
      <c r="BK52">
        <v>1075302</v>
      </c>
      <c r="BL52">
        <v>12102361800</v>
      </c>
      <c r="BM52">
        <v>1170456</v>
      </c>
      <c r="BN52">
        <v>12552733500</v>
      </c>
      <c r="BO52">
        <v>1245613</v>
      </c>
      <c r="BP52">
        <v>10709340300</v>
      </c>
      <c r="BQ52">
        <v>1088479</v>
      </c>
      <c r="BR52">
        <v>10219396200</v>
      </c>
      <c r="BS52">
        <v>1013585</v>
      </c>
      <c r="BT52">
        <v>11232762300</v>
      </c>
      <c r="BU52">
        <v>1113533</v>
      </c>
      <c r="BV52">
        <v>11208580800</v>
      </c>
      <c r="BW52">
        <v>1117738</v>
      </c>
      <c r="BX52">
        <v>11336499100</v>
      </c>
      <c r="BY52">
        <v>1141929</v>
      </c>
      <c r="BZ52">
        <v>11472514050</v>
      </c>
      <c r="CA52">
        <v>1141293</v>
      </c>
      <c r="CB52">
        <v>11426322300</v>
      </c>
      <c r="CC52">
        <v>1097962</v>
      </c>
      <c r="CD52">
        <v>11774805400</v>
      </c>
      <c r="CE52">
        <v>1131615</v>
      </c>
      <c r="CF52">
        <v>11508458600</v>
      </c>
      <c r="CG52">
        <v>1109877</v>
      </c>
    </row>
    <row r="53" spans="1:85" x14ac:dyDescent="0.3">
      <c r="A53" t="s">
        <v>388</v>
      </c>
      <c r="B53" t="s">
        <v>380</v>
      </c>
      <c r="C53" t="s">
        <v>389</v>
      </c>
      <c r="D53" t="s">
        <v>264</v>
      </c>
      <c r="E53">
        <v>25</v>
      </c>
      <c r="F53" t="s">
        <v>390</v>
      </c>
      <c r="G53" t="s">
        <v>382</v>
      </c>
      <c r="H53" t="s">
        <v>103</v>
      </c>
      <c r="I53" t="s">
        <v>391</v>
      </c>
      <c r="J53" t="s">
        <v>392</v>
      </c>
      <c r="K53" t="s">
        <v>393</v>
      </c>
      <c r="L53" t="s">
        <v>386</v>
      </c>
      <c r="M53" t="s">
        <v>394</v>
      </c>
      <c r="N53">
        <v>863914800</v>
      </c>
      <c r="O53">
        <v>104633</v>
      </c>
      <c r="P53">
        <v>853357900</v>
      </c>
      <c r="Q53">
        <v>104129</v>
      </c>
      <c r="R53">
        <v>879384800</v>
      </c>
      <c r="S53">
        <v>107204</v>
      </c>
      <c r="T53">
        <v>690110300</v>
      </c>
      <c r="U53">
        <v>85477</v>
      </c>
      <c r="V53">
        <v>793955100</v>
      </c>
      <c r="W53">
        <v>96283</v>
      </c>
      <c r="X53">
        <v>733383700</v>
      </c>
      <c r="Y53">
        <v>89580</v>
      </c>
      <c r="Z53">
        <v>794106000</v>
      </c>
      <c r="AA53">
        <v>96278</v>
      </c>
      <c r="AB53">
        <v>816152300</v>
      </c>
      <c r="AC53">
        <v>99700</v>
      </c>
      <c r="AD53">
        <v>887532000</v>
      </c>
      <c r="AE53">
        <v>108070</v>
      </c>
      <c r="AF53">
        <v>867401500</v>
      </c>
      <c r="AG53">
        <v>105452</v>
      </c>
      <c r="AH53">
        <v>854110200</v>
      </c>
      <c r="AI53">
        <v>104041</v>
      </c>
      <c r="AJ53">
        <v>892875200</v>
      </c>
      <c r="AK53">
        <v>108411</v>
      </c>
      <c r="AL53">
        <v>857421900</v>
      </c>
      <c r="AM53">
        <v>3311.6333330000002</v>
      </c>
      <c r="AN53">
        <v>905322200</v>
      </c>
      <c r="AO53">
        <v>3383.6774190000001</v>
      </c>
      <c r="AP53">
        <v>905829400</v>
      </c>
      <c r="AQ53">
        <v>3415.8709680000002</v>
      </c>
      <c r="AR53">
        <v>735601500</v>
      </c>
      <c r="AS53">
        <v>2772.2258059999999</v>
      </c>
      <c r="AT53">
        <v>885481400</v>
      </c>
      <c r="AU53">
        <v>3661.1785709999999</v>
      </c>
      <c r="AV53">
        <v>766153987</v>
      </c>
      <c r="AW53">
        <v>2870.5483869999998</v>
      </c>
      <c r="AX53">
        <v>807393700</v>
      </c>
      <c r="AY53">
        <v>3109.9666670000001</v>
      </c>
      <c r="AZ53">
        <v>1001671200</v>
      </c>
      <c r="BA53">
        <v>3752.1935480000002</v>
      </c>
      <c r="BB53">
        <v>898013000</v>
      </c>
      <c r="BC53">
        <v>3356.2903230000002</v>
      </c>
      <c r="BD53">
        <v>866421600</v>
      </c>
      <c r="BE53">
        <v>3330.7666669999999</v>
      </c>
      <c r="BF53">
        <v>842269800</v>
      </c>
      <c r="BG53">
        <v>3151.1935480000002</v>
      </c>
      <c r="BH53">
        <v>851966900</v>
      </c>
      <c r="BI53">
        <v>3263.3</v>
      </c>
      <c r="BJ53">
        <v>835540900</v>
      </c>
      <c r="BK53">
        <v>92256</v>
      </c>
      <c r="BL53">
        <v>1092841100</v>
      </c>
      <c r="BM53">
        <v>122218</v>
      </c>
      <c r="BN53">
        <v>1109065100</v>
      </c>
      <c r="BO53">
        <v>125032</v>
      </c>
      <c r="BP53">
        <v>736880100</v>
      </c>
      <c r="BQ53">
        <v>83214</v>
      </c>
      <c r="BR53">
        <v>862149400</v>
      </c>
      <c r="BS53">
        <v>95321</v>
      </c>
      <c r="BT53">
        <v>826186000</v>
      </c>
      <c r="BU53">
        <v>92087</v>
      </c>
      <c r="BV53">
        <v>885423600</v>
      </c>
      <c r="BW53">
        <v>98963</v>
      </c>
      <c r="BX53">
        <v>932348100</v>
      </c>
      <c r="BY53">
        <v>104468</v>
      </c>
      <c r="BZ53">
        <v>907037400</v>
      </c>
      <c r="CA53">
        <v>101181</v>
      </c>
      <c r="CB53">
        <v>1060943200</v>
      </c>
      <c r="CC53">
        <v>116932</v>
      </c>
      <c r="CD53">
        <v>1042015800</v>
      </c>
      <c r="CE53">
        <v>114977</v>
      </c>
      <c r="CF53">
        <v>1105375900</v>
      </c>
      <c r="CG53">
        <v>123667</v>
      </c>
    </row>
    <row r="54" spans="1:85" x14ac:dyDescent="0.3">
      <c r="A54" t="s">
        <v>395</v>
      </c>
      <c r="B54" t="s">
        <v>396</v>
      </c>
      <c r="C54" t="s">
        <v>389</v>
      </c>
      <c r="D54" t="s">
        <v>264</v>
      </c>
      <c r="E54">
        <v>25</v>
      </c>
      <c r="F54" t="s">
        <v>397</v>
      </c>
      <c r="G54" t="s">
        <v>382</v>
      </c>
      <c r="H54" t="s">
        <v>103</v>
      </c>
      <c r="I54" t="s">
        <v>391</v>
      </c>
      <c r="J54" t="s">
        <v>392</v>
      </c>
      <c r="K54" t="s">
        <v>393</v>
      </c>
      <c r="L54" t="s">
        <v>386</v>
      </c>
      <c r="M54" t="s">
        <v>398</v>
      </c>
      <c r="N54">
        <v>272935000</v>
      </c>
      <c r="O54">
        <v>7808</v>
      </c>
      <c r="P54">
        <v>288611000</v>
      </c>
      <c r="Q54">
        <v>8184</v>
      </c>
      <c r="R54">
        <v>260188600</v>
      </c>
      <c r="S54">
        <v>7393</v>
      </c>
      <c r="T54">
        <v>242948100</v>
      </c>
      <c r="U54">
        <v>6918</v>
      </c>
      <c r="V54">
        <v>276457900</v>
      </c>
      <c r="W54">
        <v>7898</v>
      </c>
      <c r="X54">
        <v>221663900</v>
      </c>
      <c r="Y54">
        <v>6307</v>
      </c>
      <c r="Z54">
        <v>215512900</v>
      </c>
      <c r="AA54">
        <v>6104</v>
      </c>
      <c r="AB54">
        <v>294362000</v>
      </c>
      <c r="AC54">
        <v>8454</v>
      </c>
      <c r="AD54">
        <v>246158500</v>
      </c>
      <c r="AE54">
        <v>7005</v>
      </c>
      <c r="AF54">
        <v>248117400</v>
      </c>
      <c r="AG54">
        <v>7062</v>
      </c>
      <c r="AH54">
        <v>227013800</v>
      </c>
      <c r="AI54">
        <v>6378</v>
      </c>
      <c r="AJ54">
        <v>205700900</v>
      </c>
      <c r="AK54">
        <v>5835</v>
      </c>
      <c r="AL54">
        <v>230210800</v>
      </c>
      <c r="AM54">
        <v>205.2333333</v>
      </c>
      <c r="AN54">
        <v>267898000</v>
      </c>
      <c r="AO54">
        <v>225.64516130000001</v>
      </c>
      <c r="AP54">
        <v>272751600</v>
      </c>
      <c r="AQ54">
        <v>0</v>
      </c>
      <c r="AR54">
        <v>239266200</v>
      </c>
      <c r="AS54">
        <v>207.83870970000001</v>
      </c>
      <c r="AT54">
        <v>242626200</v>
      </c>
      <c r="AU54">
        <v>233.07142859999999</v>
      </c>
      <c r="AV54">
        <v>257840200</v>
      </c>
      <c r="AW54">
        <v>219.64516130000001</v>
      </c>
      <c r="AX54">
        <v>254195600</v>
      </c>
      <c r="AY54">
        <v>224.7666667</v>
      </c>
      <c r="AZ54">
        <v>246624600</v>
      </c>
      <c r="BA54">
        <v>211.41935480000001</v>
      </c>
      <c r="BB54">
        <v>258539800</v>
      </c>
      <c r="BC54">
        <v>222.67741939999999</v>
      </c>
      <c r="BD54">
        <v>270830000</v>
      </c>
      <c r="BE54">
        <v>238.9</v>
      </c>
      <c r="BF54">
        <v>270894200</v>
      </c>
      <c r="BG54">
        <v>230.35483869999999</v>
      </c>
      <c r="BH54">
        <v>261798200</v>
      </c>
      <c r="BI54">
        <v>230.33333329999999</v>
      </c>
      <c r="BJ54">
        <v>247617100</v>
      </c>
      <c r="BK54">
        <v>0</v>
      </c>
      <c r="BL54">
        <v>173183400</v>
      </c>
      <c r="BM54">
        <v>0</v>
      </c>
      <c r="BN54">
        <v>185588800</v>
      </c>
      <c r="BO54">
        <v>0</v>
      </c>
      <c r="BP54">
        <v>258902000</v>
      </c>
      <c r="BQ54">
        <v>0</v>
      </c>
      <c r="BR54">
        <v>256477500</v>
      </c>
      <c r="BS54">
        <v>0</v>
      </c>
      <c r="BT54">
        <v>228199900</v>
      </c>
      <c r="BU54">
        <v>0</v>
      </c>
      <c r="BV54">
        <v>217527300</v>
      </c>
      <c r="BW54">
        <v>0</v>
      </c>
      <c r="BX54">
        <v>248942500</v>
      </c>
      <c r="BY54">
        <v>0</v>
      </c>
      <c r="BZ54">
        <v>224652300</v>
      </c>
      <c r="CA54">
        <v>0</v>
      </c>
      <c r="CB54">
        <v>193082000</v>
      </c>
      <c r="CC54">
        <v>0</v>
      </c>
      <c r="CD54">
        <v>181625800</v>
      </c>
      <c r="CE54">
        <v>0</v>
      </c>
      <c r="CF54">
        <v>157778100</v>
      </c>
      <c r="CG54">
        <v>0</v>
      </c>
    </row>
    <row r="55" spans="1:85" x14ac:dyDescent="0.3">
      <c r="A55" t="s">
        <v>399</v>
      </c>
      <c r="B55" t="s">
        <v>396</v>
      </c>
      <c r="C55" t="s">
        <v>389</v>
      </c>
      <c r="D55" t="s">
        <v>264</v>
      </c>
      <c r="E55">
        <v>25</v>
      </c>
      <c r="F55" t="s">
        <v>397</v>
      </c>
      <c r="G55" t="s">
        <v>382</v>
      </c>
      <c r="H55" t="s">
        <v>103</v>
      </c>
      <c r="I55" t="s">
        <v>391</v>
      </c>
      <c r="J55" t="s">
        <v>392</v>
      </c>
      <c r="K55" t="s">
        <v>393</v>
      </c>
      <c r="L55" t="s">
        <v>386</v>
      </c>
      <c r="M55" t="s">
        <v>398</v>
      </c>
      <c r="N55">
        <v>272935000</v>
      </c>
      <c r="O55">
        <v>0</v>
      </c>
      <c r="P55">
        <v>288611000</v>
      </c>
      <c r="Q55">
        <v>0</v>
      </c>
      <c r="R55">
        <v>260188600</v>
      </c>
      <c r="S55">
        <v>0</v>
      </c>
      <c r="T55">
        <v>242948100</v>
      </c>
      <c r="U55">
        <v>0</v>
      </c>
      <c r="V55">
        <v>276457900</v>
      </c>
      <c r="W55">
        <v>0</v>
      </c>
      <c r="X55">
        <v>221663900</v>
      </c>
      <c r="Y55">
        <v>0</v>
      </c>
      <c r="Z55">
        <v>215512900</v>
      </c>
      <c r="AA55">
        <v>0</v>
      </c>
      <c r="AB55">
        <v>294362000</v>
      </c>
      <c r="AC55">
        <v>0</v>
      </c>
      <c r="AD55">
        <v>246158500</v>
      </c>
      <c r="AE55">
        <v>0</v>
      </c>
      <c r="AF55">
        <v>248117400</v>
      </c>
      <c r="AG55">
        <v>0</v>
      </c>
      <c r="AH55">
        <v>227013800</v>
      </c>
      <c r="AI55">
        <v>0</v>
      </c>
      <c r="AJ55">
        <v>205700900</v>
      </c>
      <c r="AK55">
        <v>0</v>
      </c>
      <c r="AL55">
        <v>230210800</v>
      </c>
      <c r="AM55">
        <v>0</v>
      </c>
      <c r="AN55">
        <v>267898000</v>
      </c>
      <c r="AO55">
        <v>0</v>
      </c>
      <c r="AP55">
        <v>272751600</v>
      </c>
      <c r="AQ55">
        <v>234.41935480000001</v>
      </c>
      <c r="AR55">
        <v>239266200</v>
      </c>
      <c r="AS55">
        <v>0</v>
      </c>
      <c r="AT55">
        <v>242626200</v>
      </c>
      <c r="AU55">
        <v>0</v>
      </c>
      <c r="AV55">
        <v>257840200</v>
      </c>
      <c r="AW55">
        <v>0</v>
      </c>
      <c r="AX55">
        <v>254195600</v>
      </c>
      <c r="AY55">
        <v>0</v>
      </c>
      <c r="AZ55">
        <v>246624600</v>
      </c>
      <c r="BA55">
        <v>0</v>
      </c>
      <c r="BB55">
        <v>258539800</v>
      </c>
      <c r="BC55">
        <v>0</v>
      </c>
      <c r="BD55">
        <v>270830000</v>
      </c>
      <c r="BE55">
        <v>0</v>
      </c>
      <c r="BF55">
        <v>270894200</v>
      </c>
      <c r="BG55">
        <v>0</v>
      </c>
      <c r="BH55">
        <v>261798200</v>
      </c>
      <c r="BI55">
        <v>0</v>
      </c>
      <c r="BJ55">
        <v>247617100</v>
      </c>
      <c r="BK55">
        <v>6220</v>
      </c>
      <c r="BL55">
        <v>173183400</v>
      </c>
      <c r="BM55">
        <v>4441</v>
      </c>
      <c r="BN55">
        <v>185588800</v>
      </c>
      <c r="BO55">
        <v>4812</v>
      </c>
      <c r="BP55">
        <v>258902000</v>
      </c>
      <c r="BQ55">
        <v>6712</v>
      </c>
      <c r="BR55">
        <v>256477500</v>
      </c>
      <c r="BS55">
        <v>6497</v>
      </c>
      <c r="BT55">
        <v>228199900</v>
      </c>
      <c r="BU55">
        <v>5819</v>
      </c>
      <c r="BV55">
        <v>217527300</v>
      </c>
      <c r="BW55">
        <v>5477</v>
      </c>
      <c r="BX55">
        <v>248942500</v>
      </c>
      <c r="BY55">
        <v>6258</v>
      </c>
      <c r="BZ55">
        <v>224652300</v>
      </c>
      <c r="CA55">
        <v>5627</v>
      </c>
      <c r="CB55">
        <v>193082000</v>
      </c>
      <c r="CC55">
        <v>5073</v>
      </c>
      <c r="CD55">
        <v>181625800</v>
      </c>
      <c r="CE55">
        <v>4690</v>
      </c>
      <c r="CF55">
        <v>157778100</v>
      </c>
      <c r="CG55">
        <v>4037</v>
      </c>
    </row>
    <row r="56" spans="1:85" x14ac:dyDescent="0.3">
      <c r="A56" t="s">
        <v>400</v>
      </c>
      <c r="B56" t="s">
        <v>401</v>
      </c>
      <c r="C56">
        <v>2902</v>
      </c>
      <c r="D56" t="s">
        <v>402</v>
      </c>
      <c r="E56">
        <v>17</v>
      </c>
      <c r="F56" t="s">
        <v>403</v>
      </c>
      <c r="G56" t="s">
        <v>289</v>
      </c>
      <c r="H56" t="s">
        <v>103</v>
      </c>
      <c r="I56" t="s">
        <v>404</v>
      </c>
      <c r="J56" t="s">
        <v>291</v>
      </c>
      <c r="K56" t="s">
        <v>292</v>
      </c>
      <c r="L56" t="s">
        <v>293</v>
      </c>
      <c r="M56" t="s">
        <v>405</v>
      </c>
      <c r="N56">
        <v>1404723650</v>
      </c>
      <c r="O56">
        <v>80870</v>
      </c>
      <c r="P56">
        <v>2310237250</v>
      </c>
      <c r="Q56">
        <v>151346</v>
      </c>
      <c r="R56">
        <v>1669372750</v>
      </c>
      <c r="S56">
        <v>101941</v>
      </c>
      <c r="T56">
        <v>1637781500</v>
      </c>
      <c r="U56">
        <v>102351</v>
      </c>
      <c r="V56">
        <v>1410076200</v>
      </c>
      <c r="W56">
        <v>79860</v>
      </c>
      <c r="X56">
        <v>1282530800</v>
      </c>
      <c r="Y56">
        <v>80616</v>
      </c>
      <c r="Z56">
        <v>1196914350</v>
      </c>
      <c r="AA56">
        <v>72835</v>
      </c>
      <c r="AB56">
        <v>1499270100</v>
      </c>
      <c r="AC56">
        <v>87081</v>
      </c>
      <c r="AD56">
        <v>1447546650</v>
      </c>
      <c r="AE56">
        <v>83168</v>
      </c>
      <c r="AF56">
        <v>1577941100</v>
      </c>
      <c r="AG56">
        <v>93678</v>
      </c>
      <c r="AH56">
        <v>1667083700</v>
      </c>
      <c r="AI56">
        <v>99615</v>
      </c>
      <c r="AJ56">
        <v>2375926800</v>
      </c>
      <c r="AK56">
        <v>165040</v>
      </c>
      <c r="AL56">
        <v>1543931150</v>
      </c>
      <c r="AM56">
        <v>2954.6</v>
      </c>
      <c r="AN56">
        <v>1660976750</v>
      </c>
      <c r="AO56">
        <v>2940.9354840000001</v>
      </c>
      <c r="AP56">
        <v>1770101450</v>
      </c>
      <c r="AQ56">
        <v>3383.419355</v>
      </c>
      <c r="AR56">
        <v>1789732300</v>
      </c>
      <c r="AS56">
        <v>3541.16129</v>
      </c>
      <c r="AT56">
        <v>1531048400</v>
      </c>
      <c r="AU56">
        <v>3039.2142859999999</v>
      </c>
      <c r="AV56">
        <v>1654451450</v>
      </c>
      <c r="AW56">
        <v>2950.741935</v>
      </c>
      <c r="AX56">
        <v>1609667600</v>
      </c>
      <c r="AY56">
        <v>2946.8</v>
      </c>
      <c r="AZ56">
        <v>1576521200</v>
      </c>
      <c r="BA56">
        <v>2901.741935</v>
      </c>
      <c r="BB56">
        <v>1512758750</v>
      </c>
      <c r="BC56">
        <v>2742.9354840000001</v>
      </c>
      <c r="BD56">
        <v>1550312100</v>
      </c>
      <c r="BE56">
        <v>2801.5</v>
      </c>
      <c r="BF56">
        <v>1615785800</v>
      </c>
      <c r="BG56">
        <v>2873.741935</v>
      </c>
      <c r="BH56">
        <v>1570024600</v>
      </c>
      <c r="BI56">
        <v>2832.0666670000001</v>
      </c>
      <c r="BJ56">
        <v>1276506800</v>
      </c>
      <c r="BK56">
        <v>72441</v>
      </c>
      <c r="BL56">
        <v>1314480900</v>
      </c>
      <c r="BM56">
        <v>73372</v>
      </c>
      <c r="BN56">
        <v>1382736100</v>
      </c>
      <c r="BO56">
        <v>80484</v>
      </c>
      <c r="BP56">
        <v>1549008250</v>
      </c>
      <c r="BQ56">
        <v>96067</v>
      </c>
      <c r="BR56">
        <v>964530100</v>
      </c>
      <c r="BS56">
        <v>59858</v>
      </c>
      <c r="BT56">
        <v>1294944100</v>
      </c>
      <c r="BU56">
        <v>73961</v>
      </c>
      <c r="BV56">
        <v>1051015050</v>
      </c>
      <c r="BW56">
        <v>60035</v>
      </c>
      <c r="BX56">
        <v>1106480800</v>
      </c>
      <c r="BY56">
        <v>69606</v>
      </c>
      <c r="BZ56">
        <v>1276728900</v>
      </c>
      <c r="CA56">
        <v>71817</v>
      </c>
      <c r="CB56">
        <v>1248609900</v>
      </c>
      <c r="CC56">
        <v>69941</v>
      </c>
      <c r="CD56">
        <v>1311233900</v>
      </c>
      <c r="CE56">
        <v>74292</v>
      </c>
      <c r="CF56">
        <v>1246789200</v>
      </c>
      <c r="CG56">
        <v>69485</v>
      </c>
    </row>
    <row r="57" spans="1:85" x14ac:dyDescent="0.3">
      <c r="A57" t="s">
        <v>406</v>
      </c>
      <c r="B57" t="s">
        <v>407</v>
      </c>
      <c r="C57" t="s">
        <v>408</v>
      </c>
      <c r="D57" t="s">
        <v>367</v>
      </c>
      <c r="E57">
        <v>66</v>
      </c>
      <c r="F57" t="s">
        <v>409</v>
      </c>
      <c r="G57" t="s">
        <v>289</v>
      </c>
      <c r="H57" t="s">
        <v>103</v>
      </c>
      <c r="I57" t="s">
        <v>410</v>
      </c>
      <c r="J57" t="s">
        <v>291</v>
      </c>
      <c r="K57" t="s">
        <v>292</v>
      </c>
      <c r="L57" t="s">
        <v>293</v>
      </c>
      <c r="M57" t="s">
        <v>411</v>
      </c>
      <c r="N57">
        <v>2708495250</v>
      </c>
      <c r="O57">
        <v>210482</v>
      </c>
      <c r="P57">
        <v>2600775650</v>
      </c>
      <c r="Q57">
        <v>185606</v>
      </c>
      <c r="R57">
        <v>3429870700</v>
      </c>
      <c r="S57">
        <v>278000</v>
      </c>
      <c r="T57">
        <v>3521795900</v>
      </c>
      <c r="U57">
        <v>290506</v>
      </c>
      <c r="V57">
        <v>2663009200</v>
      </c>
      <c r="W57">
        <v>202772</v>
      </c>
      <c r="X57">
        <v>2949938150</v>
      </c>
      <c r="Y57">
        <v>242645</v>
      </c>
      <c r="Z57">
        <v>2823149200</v>
      </c>
      <c r="AA57">
        <v>231486</v>
      </c>
      <c r="AB57">
        <v>3156702300</v>
      </c>
      <c r="AC57">
        <v>252465</v>
      </c>
      <c r="AD57">
        <v>2958221050</v>
      </c>
      <c r="AE57">
        <v>233791</v>
      </c>
      <c r="AF57">
        <v>2907604150</v>
      </c>
      <c r="AG57">
        <v>227970</v>
      </c>
      <c r="AH57">
        <v>3006125300</v>
      </c>
      <c r="AI57">
        <v>234563</v>
      </c>
      <c r="AJ57">
        <v>2012433900</v>
      </c>
      <c r="AK57">
        <v>138327</v>
      </c>
      <c r="AL57">
        <v>3127333550</v>
      </c>
      <c r="AM57">
        <v>8004.8666670000002</v>
      </c>
      <c r="AN57">
        <v>3267919850</v>
      </c>
      <c r="AO57">
        <v>7875.2258060000004</v>
      </c>
      <c r="AP57">
        <v>3762435000</v>
      </c>
      <c r="AQ57">
        <v>9473.0322579999993</v>
      </c>
      <c r="AR57">
        <v>3669685950</v>
      </c>
      <c r="AS57">
        <v>9326.1935479999993</v>
      </c>
      <c r="AT57">
        <v>2655409200</v>
      </c>
      <c r="AU57">
        <v>6943.3571430000002</v>
      </c>
      <c r="AV57">
        <v>3329230400</v>
      </c>
      <c r="AW57">
        <v>8071.6129030000002</v>
      </c>
      <c r="AX57">
        <v>3237537600</v>
      </c>
      <c r="AY57">
        <v>8055.4</v>
      </c>
      <c r="AZ57">
        <v>2946650650</v>
      </c>
      <c r="BA57">
        <v>7103.0967739999996</v>
      </c>
      <c r="BB57">
        <v>2987355700</v>
      </c>
      <c r="BC57">
        <v>7244.419355</v>
      </c>
      <c r="BD57">
        <v>3260122000</v>
      </c>
      <c r="BE57">
        <v>8081.2333330000001</v>
      </c>
      <c r="BF57">
        <v>3260987400</v>
      </c>
      <c r="BG57">
        <v>7879.9677419999998</v>
      </c>
      <c r="BH57">
        <v>2987020400</v>
      </c>
      <c r="BI57">
        <v>7341.8333329999996</v>
      </c>
      <c r="BJ57">
        <v>2986138950</v>
      </c>
      <c r="BK57">
        <v>223729</v>
      </c>
      <c r="BL57">
        <v>3265496920</v>
      </c>
      <c r="BM57">
        <v>247129</v>
      </c>
      <c r="BN57">
        <v>3741410950</v>
      </c>
      <c r="BO57">
        <v>290338</v>
      </c>
      <c r="BP57">
        <v>3501973950</v>
      </c>
      <c r="BQ57">
        <v>276101</v>
      </c>
      <c r="BR57">
        <v>2137592750</v>
      </c>
      <c r="BS57">
        <v>170038</v>
      </c>
      <c r="BT57">
        <v>3309310900</v>
      </c>
      <c r="BU57">
        <v>252421</v>
      </c>
      <c r="BV57">
        <v>2630667350</v>
      </c>
      <c r="BW57">
        <v>201231</v>
      </c>
      <c r="BX57">
        <v>3021752850</v>
      </c>
      <c r="BY57">
        <v>240857</v>
      </c>
      <c r="BZ57">
        <v>2962921000</v>
      </c>
      <c r="CA57">
        <v>221877</v>
      </c>
      <c r="CB57">
        <v>3099873450</v>
      </c>
      <c r="CC57">
        <v>234737</v>
      </c>
      <c r="CD57">
        <v>3192714200</v>
      </c>
      <c r="CE57">
        <v>241749</v>
      </c>
      <c r="CF57">
        <v>2951339550</v>
      </c>
      <c r="CG57">
        <v>221736</v>
      </c>
    </row>
    <row r="58" spans="1:85" x14ac:dyDescent="0.3">
      <c r="A58" t="s">
        <v>412</v>
      </c>
      <c r="B58" t="s">
        <v>413</v>
      </c>
      <c r="C58">
        <v>2507</v>
      </c>
      <c r="D58" t="s">
        <v>402</v>
      </c>
      <c r="E58">
        <v>17</v>
      </c>
      <c r="F58" t="s">
        <v>414</v>
      </c>
      <c r="G58" t="s">
        <v>415</v>
      </c>
      <c r="H58" t="s">
        <v>103</v>
      </c>
      <c r="I58" t="s">
        <v>416</v>
      </c>
      <c r="J58" t="s">
        <v>417</v>
      </c>
      <c r="K58">
        <v>3219738470</v>
      </c>
      <c r="L58" t="s">
        <v>418</v>
      </c>
      <c r="M58" t="s">
        <v>419</v>
      </c>
      <c r="N58">
        <v>588188700</v>
      </c>
      <c r="O58">
        <v>75724</v>
      </c>
      <c r="P58">
        <v>691698200</v>
      </c>
      <c r="Q58">
        <v>86790</v>
      </c>
      <c r="R58">
        <v>803528400</v>
      </c>
      <c r="S58">
        <v>103942</v>
      </c>
      <c r="T58">
        <v>734081100</v>
      </c>
      <c r="U58">
        <v>97515</v>
      </c>
      <c r="V58">
        <v>599925400</v>
      </c>
      <c r="W58">
        <v>76217</v>
      </c>
      <c r="X58">
        <v>699778100</v>
      </c>
      <c r="Y58">
        <v>90354</v>
      </c>
      <c r="Z58">
        <v>661336500</v>
      </c>
      <c r="AA58">
        <v>83344</v>
      </c>
      <c r="AB58">
        <v>670704200</v>
      </c>
      <c r="AC58">
        <v>86264</v>
      </c>
      <c r="AD58">
        <v>646357200</v>
      </c>
      <c r="AE58">
        <v>83620</v>
      </c>
      <c r="AF58">
        <v>706227000</v>
      </c>
      <c r="AG58">
        <v>90183</v>
      </c>
      <c r="AH58">
        <v>709349700</v>
      </c>
      <c r="AI58">
        <v>88979</v>
      </c>
      <c r="AJ58">
        <v>658577400</v>
      </c>
      <c r="AK58">
        <v>82716</v>
      </c>
      <c r="AL58">
        <v>762151800</v>
      </c>
      <c r="AM58">
        <v>3005.9666670000001</v>
      </c>
      <c r="AN58">
        <v>767779200</v>
      </c>
      <c r="AO58">
        <v>2767.741935</v>
      </c>
      <c r="AP58">
        <v>919063600</v>
      </c>
      <c r="AQ58">
        <v>3472.5161290000001</v>
      </c>
      <c r="AR58">
        <v>826667600</v>
      </c>
      <c r="AS58">
        <v>3343.4838709999999</v>
      </c>
      <c r="AT58">
        <v>667394100</v>
      </c>
      <c r="AU58">
        <v>2838.6428569999998</v>
      </c>
      <c r="AV58">
        <v>801009500</v>
      </c>
      <c r="AW58">
        <v>2921.3225809999999</v>
      </c>
      <c r="AX58">
        <v>742053600</v>
      </c>
      <c r="AY58">
        <v>2903.666667</v>
      </c>
      <c r="AZ58">
        <v>760795600</v>
      </c>
      <c r="BA58">
        <v>2868.0322580000002</v>
      </c>
      <c r="BB58">
        <v>763950500</v>
      </c>
      <c r="BC58">
        <v>2912.9677419999998</v>
      </c>
      <c r="BD58">
        <v>816278700</v>
      </c>
      <c r="BE58">
        <v>2998.9666670000001</v>
      </c>
      <c r="BF58">
        <v>717103900</v>
      </c>
      <c r="BG58">
        <v>2559.6129030000002</v>
      </c>
      <c r="BH58">
        <v>702351000</v>
      </c>
      <c r="BI58">
        <v>2589.0666670000001</v>
      </c>
      <c r="BJ58">
        <v>1107747800</v>
      </c>
      <c r="BK58">
        <v>109589</v>
      </c>
      <c r="BL58">
        <v>1927190700</v>
      </c>
      <c r="BM58">
        <v>119666</v>
      </c>
      <c r="BN58">
        <v>1925974100</v>
      </c>
      <c r="BO58">
        <v>129337</v>
      </c>
      <c r="BP58">
        <v>1354646000</v>
      </c>
      <c r="BQ58">
        <v>139093</v>
      </c>
      <c r="BR58">
        <v>1552919150</v>
      </c>
      <c r="BS58">
        <v>136699</v>
      </c>
      <c r="BT58">
        <v>1925055900</v>
      </c>
      <c r="BU58">
        <v>121432</v>
      </c>
      <c r="BV58">
        <v>1584564500</v>
      </c>
      <c r="BW58">
        <v>112631</v>
      </c>
      <c r="BX58">
        <v>1430949000</v>
      </c>
      <c r="BY58">
        <v>129099</v>
      </c>
      <c r="BZ58">
        <v>1217613100</v>
      </c>
      <c r="CA58">
        <v>120429</v>
      </c>
      <c r="CB58">
        <v>1812760800</v>
      </c>
      <c r="CC58">
        <v>115550</v>
      </c>
      <c r="CD58">
        <v>1859298900</v>
      </c>
      <c r="CE58">
        <v>115864</v>
      </c>
      <c r="CF58">
        <v>1712171500</v>
      </c>
      <c r="CG58">
        <v>106213</v>
      </c>
    </row>
    <row r="59" spans="1:85" x14ac:dyDescent="0.3">
      <c r="A59" t="s">
        <v>420</v>
      </c>
      <c r="B59" t="s">
        <v>401</v>
      </c>
      <c r="C59" t="s">
        <v>421</v>
      </c>
      <c r="D59" t="s">
        <v>402</v>
      </c>
      <c r="E59">
        <v>17</v>
      </c>
      <c r="F59" t="s">
        <v>422</v>
      </c>
      <c r="G59" t="s">
        <v>289</v>
      </c>
      <c r="H59" t="s">
        <v>103</v>
      </c>
      <c r="I59" t="s">
        <v>423</v>
      </c>
      <c r="J59" t="s">
        <v>291</v>
      </c>
      <c r="K59" t="s">
        <v>292</v>
      </c>
      <c r="L59" t="s">
        <v>293</v>
      </c>
      <c r="M59" t="s">
        <v>424</v>
      </c>
      <c r="N59">
        <v>938313300</v>
      </c>
      <c r="O59">
        <v>90936</v>
      </c>
      <c r="P59">
        <v>1077139200</v>
      </c>
      <c r="Q59">
        <v>101695</v>
      </c>
      <c r="R59">
        <v>1237888500</v>
      </c>
      <c r="S59">
        <v>122900</v>
      </c>
      <c r="T59">
        <v>1263045800</v>
      </c>
      <c r="U59">
        <v>128523</v>
      </c>
      <c r="V59">
        <v>927129900</v>
      </c>
      <c r="W59">
        <v>88179</v>
      </c>
      <c r="X59">
        <v>1056001800</v>
      </c>
      <c r="Y59">
        <v>105797</v>
      </c>
      <c r="Z59">
        <v>975504900</v>
      </c>
      <c r="AA59">
        <v>97013</v>
      </c>
      <c r="AB59">
        <v>1058280400</v>
      </c>
      <c r="AC59">
        <v>103801</v>
      </c>
      <c r="AD59">
        <v>995875200</v>
      </c>
      <c r="AE59">
        <v>97476</v>
      </c>
      <c r="AF59">
        <v>1077655300</v>
      </c>
      <c r="AG59">
        <v>104341</v>
      </c>
      <c r="AH59">
        <v>1126734400</v>
      </c>
      <c r="AI59">
        <v>108653</v>
      </c>
      <c r="AJ59">
        <v>1012797300</v>
      </c>
      <c r="AK59">
        <v>95892</v>
      </c>
      <c r="AL59">
        <v>1159020000</v>
      </c>
      <c r="AM59">
        <v>3598.3666669999998</v>
      </c>
      <c r="AN59">
        <v>1221717800</v>
      </c>
      <c r="AO59">
        <v>3550.741935</v>
      </c>
      <c r="AP59">
        <v>1436268750</v>
      </c>
      <c r="AQ59">
        <v>4307.419355</v>
      </c>
      <c r="AR59">
        <v>1385248700</v>
      </c>
      <c r="AS59">
        <v>4303.6774189999996</v>
      </c>
      <c r="AT59">
        <v>995191400</v>
      </c>
      <c r="AU59">
        <v>3197.5714290000001</v>
      </c>
      <c r="AV59">
        <v>1212620300</v>
      </c>
      <c r="AW59">
        <v>3556.4516130000002</v>
      </c>
      <c r="AX59">
        <v>1167218200</v>
      </c>
      <c r="AY59">
        <v>3555.1333330000002</v>
      </c>
      <c r="AZ59">
        <v>1109603500</v>
      </c>
      <c r="BA59">
        <v>3304.4838709999999</v>
      </c>
      <c r="BB59">
        <v>1412587450</v>
      </c>
      <c r="BC59">
        <v>4192.2258060000004</v>
      </c>
      <c r="BD59">
        <v>1376032200</v>
      </c>
      <c r="BE59">
        <v>4176.8333329999996</v>
      </c>
      <c r="BF59">
        <v>1246243300</v>
      </c>
      <c r="BG59">
        <v>3651.3225809999999</v>
      </c>
      <c r="BH59">
        <v>1136001800</v>
      </c>
      <c r="BI59">
        <v>3415.1333330000002</v>
      </c>
      <c r="BJ59">
        <v>1249898200</v>
      </c>
      <c r="BK59">
        <v>107033</v>
      </c>
      <c r="BL59">
        <v>1355024700</v>
      </c>
      <c r="BM59">
        <v>118063</v>
      </c>
      <c r="BN59">
        <v>1449756600</v>
      </c>
      <c r="BO59">
        <v>128892</v>
      </c>
      <c r="BP59">
        <v>1575622400</v>
      </c>
      <c r="BQ59">
        <v>140770</v>
      </c>
      <c r="BR59">
        <v>1245886900</v>
      </c>
      <c r="BS59">
        <v>102959</v>
      </c>
      <c r="BT59">
        <v>1376492200</v>
      </c>
      <c r="BU59">
        <v>118587</v>
      </c>
      <c r="BV59">
        <v>1100823200</v>
      </c>
      <c r="BW59">
        <v>93357</v>
      </c>
      <c r="BX59">
        <v>1380586900</v>
      </c>
      <c r="BY59">
        <v>117668</v>
      </c>
      <c r="BZ59">
        <v>1309048100</v>
      </c>
      <c r="CA59">
        <v>109986</v>
      </c>
      <c r="CB59">
        <v>1266961800</v>
      </c>
      <c r="CC59">
        <v>109240</v>
      </c>
      <c r="CD59">
        <v>1316777650</v>
      </c>
      <c r="CE59">
        <v>114612</v>
      </c>
      <c r="CF59">
        <v>1209368600</v>
      </c>
      <c r="CG59">
        <v>104595</v>
      </c>
    </row>
    <row r="60" spans="1:85" x14ac:dyDescent="0.3">
      <c r="A60" t="s">
        <v>425</v>
      </c>
      <c r="B60" t="s">
        <v>426</v>
      </c>
      <c r="C60">
        <v>5501</v>
      </c>
      <c r="D60" t="s">
        <v>264</v>
      </c>
      <c r="E60">
        <v>25</v>
      </c>
      <c r="F60" t="s">
        <v>427</v>
      </c>
      <c r="G60" t="s">
        <v>428</v>
      </c>
      <c r="H60" t="s">
        <v>103</v>
      </c>
      <c r="I60" t="s">
        <v>383</v>
      </c>
      <c r="J60" t="s">
        <v>429</v>
      </c>
      <c r="K60" t="s">
        <v>430</v>
      </c>
      <c r="L60" t="s">
        <v>431</v>
      </c>
      <c r="M60" t="s">
        <v>432</v>
      </c>
      <c r="N60">
        <v>3763046950</v>
      </c>
      <c r="O60">
        <v>431198</v>
      </c>
      <c r="P60">
        <v>4378054450</v>
      </c>
      <c r="Q60">
        <v>508969</v>
      </c>
      <c r="R60">
        <v>5364564200</v>
      </c>
      <c r="S60">
        <v>657040</v>
      </c>
      <c r="T60">
        <v>4794447100</v>
      </c>
      <c r="U60">
        <v>598914</v>
      </c>
      <c r="V60">
        <v>3770661800</v>
      </c>
      <c r="W60">
        <v>428277</v>
      </c>
      <c r="X60">
        <v>3730474700</v>
      </c>
      <c r="Y60">
        <v>468375</v>
      </c>
      <c r="Z60">
        <v>3919023250</v>
      </c>
      <c r="AA60">
        <v>473836</v>
      </c>
      <c r="AB60">
        <v>4631296350</v>
      </c>
      <c r="AC60">
        <v>549605</v>
      </c>
      <c r="AD60">
        <v>4237666550</v>
      </c>
      <c r="AE60">
        <v>500518</v>
      </c>
      <c r="AF60">
        <v>4267193300</v>
      </c>
      <c r="AG60">
        <v>506297</v>
      </c>
      <c r="AH60">
        <v>4435054550</v>
      </c>
      <c r="AI60">
        <v>526809</v>
      </c>
      <c r="AJ60">
        <v>3941526800</v>
      </c>
      <c r="AK60">
        <v>455449</v>
      </c>
      <c r="AL60">
        <v>4819162350</v>
      </c>
      <c r="AM60">
        <v>18497.966670000002</v>
      </c>
      <c r="AN60">
        <v>4849133550</v>
      </c>
      <c r="AO60">
        <v>17654.58065</v>
      </c>
      <c r="AP60">
        <v>6125827150</v>
      </c>
      <c r="AQ60">
        <v>23189.77419</v>
      </c>
      <c r="AR60">
        <v>5205552350</v>
      </c>
      <c r="AS60">
        <v>20133.58065</v>
      </c>
      <c r="AT60">
        <v>4065230200</v>
      </c>
      <c r="AU60">
        <v>15782.25</v>
      </c>
      <c r="AV60">
        <v>4915089150</v>
      </c>
      <c r="AW60">
        <v>18023.90323</v>
      </c>
      <c r="AX60">
        <v>4639179350</v>
      </c>
      <c r="AY60">
        <v>17618.133330000001</v>
      </c>
      <c r="AZ60">
        <v>4453022150</v>
      </c>
      <c r="BA60">
        <v>15929.67742</v>
      </c>
      <c r="BB60">
        <v>4535709900</v>
      </c>
      <c r="BC60">
        <v>16365.19355</v>
      </c>
      <c r="BD60">
        <v>4718687150</v>
      </c>
      <c r="BE60">
        <v>17596.766670000001</v>
      </c>
      <c r="BF60">
        <v>4891252500</v>
      </c>
      <c r="BG60">
        <v>17569.6129</v>
      </c>
      <c r="BH60">
        <v>4287092800</v>
      </c>
      <c r="BI60">
        <v>15716.1</v>
      </c>
      <c r="BJ60">
        <v>4654001500</v>
      </c>
      <c r="BK60">
        <v>497772</v>
      </c>
      <c r="BL60">
        <v>5454029600</v>
      </c>
      <c r="BM60">
        <v>582742</v>
      </c>
      <c r="BN60">
        <v>6958094150</v>
      </c>
      <c r="BO60">
        <v>777778</v>
      </c>
      <c r="BP60">
        <v>5709170400</v>
      </c>
      <c r="BQ60">
        <v>650287</v>
      </c>
      <c r="BR60">
        <v>4302392000</v>
      </c>
      <c r="BS60">
        <v>455763</v>
      </c>
      <c r="BT60">
        <v>5428986950</v>
      </c>
      <c r="BU60">
        <v>592646</v>
      </c>
      <c r="BV60">
        <v>5180678700</v>
      </c>
      <c r="BW60">
        <v>566983</v>
      </c>
      <c r="BX60">
        <v>5371967800</v>
      </c>
      <c r="BY60">
        <v>591471</v>
      </c>
      <c r="BZ60">
        <v>4834147650</v>
      </c>
      <c r="CA60">
        <v>514603</v>
      </c>
      <c r="CB60">
        <v>5424347650</v>
      </c>
      <c r="CC60">
        <v>573343</v>
      </c>
      <c r="CD60">
        <v>5452719500</v>
      </c>
      <c r="CE60">
        <v>577706</v>
      </c>
      <c r="CF60">
        <v>4976669050</v>
      </c>
      <c r="CG60">
        <v>520042</v>
      </c>
    </row>
    <row r="61" spans="1:85" x14ac:dyDescent="0.3">
      <c r="A61" t="s">
        <v>433</v>
      </c>
      <c r="B61" t="s">
        <v>401</v>
      </c>
      <c r="C61" t="s">
        <v>434</v>
      </c>
      <c r="D61" t="s">
        <v>402</v>
      </c>
      <c r="E61">
        <v>17</v>
      </c>
      <c r="F61" t="s">
        <v>435</v>
      </c>
      <c r="G61" t="s">
        <v>289</v>
      </c>
      <c r="H61" t="s">
        <v>103</v>
      </c>
      <c r="I61" t="s">
        <v>436</v>
      </c>
      <c r="J61" t="s">
        <v>291</v>
      </c>
      <c r="K61" t="s">
        <v>292</v>
      </c>
      <c r="L61" t="s">
        <v>293</v>
      </c>
      <c r="M61" t="s">
        <v>437</v>
      </c>
      <c r="N61">
        <v>1418827800</v>
      </c>
      <c r="O61">
        <v>88754</v>
      </c>
      <c r="P61">
        <v>1884098100</v>
      </c>
      <c r="Q61">
        <v>116768</v>
      </c>
      <c r="R61">
        <v>1807995450</v>
      </c>
      <c r="S61">
        <v>125486</v>
      </c>
      <c r="T61">
        <v>1909011050</v>
      </c>
      <c r="U61">
        <v>138482</v>
      </c>
      <c r="V61">
        <v>1457632300</v>
      </c>
      <c r="W61">
        <v>89924</v>
      </c>
      <c r="X61">
        <v>1426173000</v>
      </c>
      <c r="Y61">
        <v>101415</v>
      </c>
      <c r="Z61">
        <v>1337361550</v>
      </c>
      <c r="AA61">
        <v>93851</v>
      </c>
      <c r="AB61">
        <v>1749069850</v>
      </c>
      <c r="AC61">
        <v>120544</v>
      </c>
      <c r="AD61">
        <v>1553020500</v>
      </c>
      <c r="AE61">
        <v>101169</v>
      </c>
      <c r="AF61">
        <v>1563744100</v>
      </c>
      <c r="AG61">
        <v>100826</v>
      </c>
      <c r="AH61">
        <v>1661897750</v>
      </c>
      <c r="AI61">
        <v>106737</v>
      </c>
      <c r="AJ61">
        <v>1564136050</v>
      </c>
      <c r="AK61">
        <v>94668</v>
      </c>
      <c r="AL61">
        <v>1649211550</v>
      </c>
      <c r="AM61">
        <v>3620.1333330000002</v>
      </c>
      <c r="AN61">
        <v>1723681450</v>
      </c>
      <c r="AO61">
        <v>3435.4516130000002</v>
      </c>
      <c r="AP61">
        <v>1836401200</v>
      </c>
      <c r="AQ61">
        <v>4001.580645</v>
      </c>
      <c r="AR61">
        <v>1943588550</v>
      </c>
      <c r="AS61">
        <v>4413.16129</v>
      </c>
      <c r="AT61">
        <v>1443673000</v>
      </c>
      <c r="AU61">
        <v>3076.7857140000001</v>
      </c>
      <c r="AV61">
        <v>1708071700</v>
      </c>
      <c r="AW61">
        <v>3443.3548390000001</v>
      </c>
      <c r="AX61">
        <v>1699698200</v>
      </c>
      <c r="AY61">
        <v>3504.2</v>
      </c>
      <c r="AZ61">
        <v>1533398800</v>
      </c>
      <c r="BA61">
        <v>3037.9354840000001</v>
      </c>
      <c r="BB61">
        <v>1429705200</v>
      </c>
      <c r="BC61">
        <v>2835.3548390000001</v>
      </c>
      <c r="BD61">
        <v>1619146100</v>
      </c>
      <c r="BE61">
        <v>3273.5666670000001</v>
      </c>
      <c r="BF61">
        <v>1675976600</v>
      </c>
      <c r="BG61">
        <v>3339.0645159999999</v>
      </c>
      <c r="BH61">
        <v>1575441400</v>
      </c>
      <c r="BI61">
        <v>3101.7333330000001</v>
      </c>
      <c r="BJ61">
        <v>1108756950</v>
      </c>
      <c r="BK61">
        <v>70013</v>
      </c>
      <c r="BL61">
        <v>1170848650</v>
      </c>
      <c r="BM61">
        <v>72017</v>
      </c>
      <c r="BN61">
        <v>1402448000</v>
      </c>
      <c r="BO61">
        <v>93636</v>
      </c>
      <c r="BP61">
        <v>1280487850</v>
      </c>
      <c r="BQ61">
        <v>91233</v>
      </c>
      <c r="BR61">
        <v>161118900</v>
      </c>
      <c r="BS61">
        <v>12290</v>
      </c>
      <c r="BT61">
        <v>1134173550</v>
      </c>
      <c r="BU61">
        <v>73155</v>
      </c>
      <c r="BV61">
        <v>867523700</v>
      </c>
      <c r="BW61">
        <v>57158</v>
      </c>
      <c r="BX61">
        <v>739616950</v>
      </c>
      <c r="BY61">
        <v>59931</v>
      </c>
      <c r="BZ61">
        <v>950100100</v>
      </c>
      <c r="CA61">
        <v>58064</v>
      </c>
      <c r="CB61">
        <v>1093613250</v>
      </c>
      <c r="CC61">
        <v>67190</v>
      </c>
      <c r="CD61">
        <v>1135105100</v>
      </c>
      <c r="CE61">
        <v>70119</v>
      </c>
      <c r="CF61">
        <v>1063057700</v>
      </c>
      <c r="CG61">
        <v>62237</v>
      </c>
    </row>
    <row r="62" spans="1:85" x14ac:dyDescent="0.3">
      <c r="A62" t="s">
        <v>438</v>
      </c>
      <c r="B62" t="s">
        <v>358</v>
      </c>
      <c r="C62">
        <v>5008</v>
      </c>
      <c r="D62" t="s">
        <v>264</v>
      </c>
      <c r="E62">
        <v>25</v>
      </c>
      <c r="F62" t="s">
        <v>439</v>
      </c>
      <c r="G62" t="s">
        <v>360</v>
      </c>
      <c r="H62" t="s">
        <v>103</v>
      </c>
      <c r="I62" t="s">
        <v>361</v>
      </c>
      <c r="J62" t="s">
        <v>362</v>
      </c>
      <c r="K62" t="s">
        <v>440</v>
      </c>
      <c r="L62">
        <v>5939260</v>
      </c>
      <c r="M62" t="s">
        <v>441</v>
      </c>
      <c r="N62">
        <v>1722131000</v>
      </c>
      <c r="O62">
        <v>143959</v>
      </c>
      <c r="P62">
        <v>2119321100</v>
      </c>
      <c r="Q62">
        <v>186802</v>
      </c>
      <c r="R62">
        <v>2677938000</v>
      </c>
      <c r="S62">
        <v>258301</v>
      </c>
      <c r="T62">
        <v>2697993900</v>
      </c>
      <c r="U62">
        <v>275069</v>
      </c>
      <c r="V62">
        <v>1713553500</v>
      </c>
      <c r="W62">
        <v>142564</v>
      </c>
      <c r="X62">
        <v>2340131400</v>
      </c>
      <c r="Y62">
        <v>211533</v>
      </c>
      <c r="Z62">
        <v>2049783000</v>
      </c>
      <c r="AA62">
        <v>184340</v>
      </c>
      <c r="AB62">
        <v>2249529000</v>
      </c>
      <c r="AC62">
        <v>208017</v>
      </c>
      <c r="AD62">
        <v>1953870100</v>
      </c>
      <c r="AE62">
        <v>175161</v>
      </c>
      <c r="AF62">
        <v>2139540600</v>
      </c>
      <c r="AG62">
        <v>191994</v>
      </c>
      <c r="AH62">
        <v>2186347300</v>
      </c>
      <c r="AI62">
        <v>200521</v>
      </c>
      <c r="AJ62">
        <v>1844934500</v>
      </c>
      <c r="AK62">
        <v>159077</v>
      </c>
      <c r="AL62">
        <v>2367093600</v>
      </c>
      <c r="AM62">
        <v>7096.6</v>
      </c>
      <c r="AN62">
        <v>2366753300</v>
      </c>
      <c r="AO62">
        <v>6578.6774189999996</v>
      </c>
      <c r="AP62">
        <v>3043060300</v>
      </c>
      <c r="AQ62">
        <v>9125.9032260000004</v>
      </c>
      <c r="AR62">
        <v>2951261200</v>
      </c>
      <c r="AS62">
        <v>9247.3870970000007</v>
      </c>
      <c r="AT62">
        <v>1827939600</v>
      </c>
      <c r="AU62">
        <v>5304.5357139999996</v>
      </c>
      <c r="AV62">
        <v>2406472700</v>
      </c>
      <c r="AW62">
        <v>6856.580645</v>
      </c>
      <c r="AX62">
        <v>2334040000</v>
      </c>
      <c r="AY62">
        <v>6913.1</v>
      </c>
      <c r="AZ62">
        <v>2047183500</v>
      </c>
      <c r="BA62">
        <v>5521.9032260000004</v>
      </c>
      <c r="BB62">
        <v>2037190500</v>
      </c>
      <c r="BC62">
        <v>5482.4516130000002</v>
      </c>
      <c r="BD62">
        <v>2327374300</v>
      </c>
      <c r="BE62">
        <v>6530.1333329999998</v>
      </c>
      <c r="BF62">
        <v>2413424000</v>
      </c>
      <c r="BG62">
        <v>6713.9677419999998</v>
      </c>
      <c r="BH62">
        <v>2007601800</v>
      </c>
      <c r="BI62">
        <v>5510.3333329999996</v>
      </c>
      <c r="BJ62">
        <v>2190464000</v>
      </c>
      <c r="BK62">
        <v>176086</v>
      </c>
      <c r="BL62">
        <v>2513286500</v>
      </c>
      <c r="BM62">
        <v>207882</v>
      </c>
      <c r="BN62">
        <v>3194011000</v>
      </c>
      <c r="BO62">
        <v>282390</v>
      </c>
      <c r="BP62">
        <v>3191132000</v>
      </c>
      <c r="BQ62">
        <v>297080</v>
      </c>
      <c r="BR62">
        <v>1969910900</v>
      </c>
      <c r="BS62">
        <v>153451</v>
      </c>
      <c r="BT62">
        <v>2677518700</v>
      </c>
      <c r="BU62">
        <v>226198</v>
      </c>
      <c r="BV62">
        <v>2504217500</v>
      </c>
      <c r="BW62">
        <v>214556</v>
      </c>
      <c r="BX62">
        <v>2560241500</v>
      </c>
      <c r="BY62">
        <v>219167</v>
      </c>
      <c r="BZ62">
        <v>2213739900</v>
      </c>
      <c r="CA62">
        <v>176462</v>
      </c>
      <c r="CB62">
        <v>2485043300</v>
      </c>
      <c r="CC62">
        <v>203104</v>
      </c>
      <c r="CD62">
        <v>2502540000</v>
      </c>
      <c r="CE62">
        <v>208560</v>
      </c>
      <c r="CF62">
        <v>2199666500</v>
      </c>
      <c r="CG62">
        <v>173691</v>
      </c>
    </row>
    <row r="63" spans="1:85" x14ac:dyDescent="0.3">
      <c r="A63" t="s">
        <v>442</v>
      </c>
      <c r="B63" t="s">
        <v>443</v>
      </c>
      <c r="C63">
        <v>5607</v>
      </c>
      <c r="D63" t="s">
        <v>264</v>
      </c>
      <c r="E63">
        <v>25</v>
      </c>
      <c r="F63" t="s">
        <v>444</v>
      </c>
      <c r="G63" t="s">
        <v>445</v>
      </c>
      <c r="H63" t="s">
        <v>103</v>
      </c>
      <c r="I63" t="s">
        <v>446</v>
      </c>
      <c r="J63" t="s">
        <v>447</v>
      </c>
      <c r="K63" t="s">
        <v>448</v>
      </c>
      <c r="L63" t="s">
        <v>448</v>
      </c>
      <c r="M63" t="s">
        <v>449</v>
      </c>
      <c r="N63">
        <v>353343900</v>
      </c>
      <c r="O63">
        <v>44078</v>
      </c>
      <c r="P63">
        <v>428631200</v>
      </c>
      <c r="Q63">
        <v>52411</v>
      </c>
      <c r="R63">
        <v>513041700</v>
      </c>
      <c r="S63">
        <v>64265</v>
      </c>
      <c r="T63">
        <v>550823100</v>
      </c>
      <c r="U63">
        <v>72094</v>
      </c>
      <c r="V63">
        <v>365530800</v>
      </c>
      <c r="W63">
        <v>44988</v>
      </c>
      <c r="X63">
        <v>407576700</v>
      </c>
      <c r="Y63">
        <v>51303</v>
      </c>
      <c r="Z63">
        <v>423333600</v>
      </c>
      <c r="AA63">
        <v>52568</v>
      </c>
      <c r="AB63">
        <v>469439800</v>
      </c>
      <c r="AC63">
        <v>58182</v>
      </c>
      <c r="AD63">
        <v>436575200</v>
      </c>
      <c r="AE63">
        <v>54480</v>
      </c>
      <c r="AF63">
        <v>444178200</v>
      </c>
      <c r="AG63">
        <v>55171</v>
      </c>
      <c r="AH63">
        <v>461402250</v>
      </c>
      <c r="AI63">
        <v>57399</v>
      </c>
      <c r="AJ63">
        <v>397953000</v>
      </c>
      <c r="AK63">
        <v>48807</v>
      </c>
      <c r="AL63">
        <v>473352200</v>
      </c>
      <c r="AM63">
        <v>1890.0666670000001</v>
      </c>
      <c r="AN63">
        <v>446012000</v>
      </c>
      <c r="AO63">
        <v>1704.2258059999999</v>
      </c>
      <c r="AP63">
        <v>569047700</v>
      </c>
      <c r="AQ63">
        <v>2178.3548390000001</v>
      </c>
      <c r="AR63">
        <v>582426300</v>
      </c>
      <c r="AS63">
        <v>2328.1935480000002</v>
      </c>
      <c r="AT63">
        <v>375107000</v>
      </c>
      <c r="AU63">
        <v>1576.392857</v>
      </c>
      <c r="AV63">
        <v>456223400</v>
      </c>
      <c r="AW63">
        <v>1755.193548</v>
      </c>
      <c r="AX63">
        <v>454916000</v>
      </c>
      <c r="AY63">
        <v>1798.7333329999999</v>
      </c>
      <c r="AZ63">
        <v>424233600</v>
      </c>
      <c r="BA63">
        <v>1605.7741940000001</v>
      </c>
      <c r="BB63">
        <v>429468000</v>
      </c>
      <c r="BC63">
        <v>1630.3548390000001</v>
      </c>
      <c r="BD63">
        <v>463078500</v>
      </c>
      <c r="BE63">
        <v>1787.8</v>
      </c>
      <c r="BF63">
        <v>465360100</v>
      </c>
      <c r="BG63">
        <v>1781.612903</v>
      </c>
      <c r="BH63">
        <v>410977300</v>
      </c>
      <c r="BI63">
        <v>1609.0666670000001</v>
      </c>
      <c r="BJ63">
        <v>415071000</v>
      </c>
      <c r="BK63">
        <v>45836</v>
      </c>
      <c r="BL63">
        <v>449457000</v>
      </c>
      <c r="BM63">
        <v>49533</v>
      </c>
      <c r="BN63">
        <v>600282950</v>
      </c>
      <c r="BO63">
        <v>68252</v>
      </c>
      <c r="BP63">
        <v>593629500</v>
      </c>
      <c r="BQ63">
        <v>69726</v>
      </c>
      <c r="BR63">
        <v>404158800</v>
      </c>
      <c r="BS63">
        <v>45418</v>
      </c>
      <c r="BT63">
        <v>445595050</v>
      </c>
      <c r="BU63">
        <v>49424</v>
      </c>
      <c r="BV63">
        <v>464971800</v>
      </c>
      <c r="BW63">
        <v>51736</v>
      </c>
      <c r="BX63">
        <v>511325800</v>
      </c>
      <c r="BY63">
        <v>56748</v>
      </c>
      <c r="BZ63">
        <v>437884000</v>
      </c>
      <c r="CA63">
        <v>48571</v>
      </c>
      <c r="CB63">
        <v>499814100</v>
      </c>
      <c r="CC63">
        <v>55079</v>
      </c>
      <c r="CD63">
        <v>509505800</v>
      </c>
      <c r="CE63">
        <v>55233</v>
      </c>
      <c r="CF63">
        <v>412725200</v>
      </c>
      <c r="CG63">
        <v>44658</v>
      </c>
    </row>
    <row r="64" spans="1:85" x14ac:dyDescent="0.3">
      <c r="A64" t="s">
        <v>450</v>
      </c>
      <c r="B64" t="s">
        <v>305</v>
      </c>
      <c r="C64">
        <v>4509</v>
      </c>
      <c r="D64" t="s">
        <v>264</v>
      </c>
      <c r="E64">
        <v>25</v>
      </c>
      <c r="F64" t="s">
        <v>451</v>
      </c>
      <c r="G64" t="s">
        <v>307</v>
      </c>
      <c r="H64" t="s">
        <v>103</v>
      </c>
      <c r="I64" t="s">
        <v>452</v>
      </c>
      <c r="J64" t="s">
        <v>309</v>
      </c>
      <c r="K64">
        <v>3219738507</v>
      </c>
      <c r="L64">
        <v>3219738507</v>
      </c>
      <c r="M64" t="s">
        <v>453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110166000</v>
      </c>
      <c r="BK64">
        <v>6788</v>
      </c>
      <c r="BL64">
        <v>228001650</v>
      </c>
      <c r="BM64">
        <v>11241</v>
      </c>
      <c r="BN64">
        <v>411973900</v>
      </c>
      <c r="BO64">
        <v>22697</v>
      </c>
      <c r="BP64">
        <v>51198850</v>
      </c>
      <c r="BQ64">
        <v>3637</v>
      </c>
      <c r="BR64">
        <v>132886000</v>
      </c>
      <c r="BS64">
        <v>8251</v>
      </c>
      <c r="BT64">
        <v>166971100</v>
      </c>
      <c r="BU64">
        <v>9907</v>
      </c>
      <c r="BV64">
        <v>131308200</v>
      </c>
      <c r="BW64">
        <v>8637</v>
      </c>
      <c r="BX64">
        <v>130708750</v>
      </c>
      <c r="BY64">
        <v>8460</v>
      </c>
      <c r="BZ64">
        <v>104668900</v>
      </c>
      <c r="CA64">
        <v>6573</v>
      </c>
      <c r="CB64">
        <v>312980900</v>
      </c>
      <c r="CC64">
        <v>13785</v>
      </c>
      <c r="CD64">
        <v>296104900</v>
      </c>
      <c r="CE64">
        <v>13427</v>
      </c>
      <c r="CF64">
        <v>233251300</v>
      </c>
      <c r="CG64">
        <v>10839</v>
      </c>
    </row>
    <row r="65" spans="1:85" x14ac:dyDescent="0.3">
      <c r="A65" t="s">
        <v>454</v>
      </c>
      <c r="B65" t="s">
        <v>111</v>
      </c>
      <c r="C65" t="s">
        <v>389</v>
      </c>
      <c r="D65" t="s">
        <v>264</v>
      </c>
      <c r="E65">
        <v>25</v>
      </c>
      <c r="F65" t="s">
        <v>455</v>
      </c>
      <c r="G65" t="s">
        <v>456</v>
      </c>
      <c r="H65" t="s">
        <v>111</v>
      </c>
      <c r="I65" t="s">
        <v>391</v>
      </c>
      <c r="J65" t="s">
        <v>457</v>
      </c>
      <c r="K65">
        <v>-1</v>
      </c>
      <c r="L65">
        <v>-1</v>
      </c>
      <c r="M65" t="s">
        <v>458</v>
      </c>
      <c r="N65">
        <v>2395518100</v>
      </c>
      <c r="O65">
        <v>243465</v>
      </c>
      <c r="P65">
        <v>2725316650</v>
      </c>
      <c r="Q65">
        <v>285758</v>
      </c>
      <c r="R65">
        <v>2908149100</v>
      </c>
      <c r="S65">
        <v>321201</v>
      </c>
      <c r="T65">
        <v>2850557050</v>
      </c>
      <c r="U65">
        <v>327300</v>
      </c>
      <c r="V65">
        <v>2345029700</v>
      </c>
      <c r="W65">
        <v>238905</v>
      </c>
      <c r="X65">
        <v>2382247150</v>
      </c>
      <c r="Y65">
        <v>277834</v>
      </c>
      <c r="Z65">
        <v>2481652800</v>
      </c>
      <c r="AA65">
        <v>266477</v>
      </c>
      <c r="AB65">
        <v>2771447596</v>
      </c>
      <c r="AC65">
        <v>300428</v>
      </c>
      <c r="AD65">
        <v>2573424950</v>
      </c>
      <c r="AE65">
        <v>273766</v>
      </c>
      <c r="AF65">
        <v>2644092000</v>
      </c>
      <c r="AG65">
        <v>275877</v>
      </c>
      <c r="AH65">
        <v>2742840500</v>
      </c>
      <c r="AI65">
        <v>293486</v>
      </c>
      <c r="AJ65">
        <v>2472472550</v>
      </c>
      <c r="AK65">
        <v>252833</v>
      </c>
      <c r="AL65">
        <v>2807097950</v>
      </c>
      <c r="AM65">
        <v>9756.6666669999995</v>
      </c>
      <c r="AN65">
        <v>0</v>
      </c>
      <c r="AO65">
        <v>0</v>
      </c>
      <c r="AP65">
        <v>0</v>
      </c>
      <c r="AQ65">
        <v>0</v>
      </c>
      <c r="AR65">
        <v>3035932200</v>
      </c>
      <c r="AS65">
        <v>10452.74194</v>
      </c>
      <c r="AT65">
        <v>2381931950</v>
      </c>
      <c r="AU65">
        <v>8376.2142860000004</v>
      </c>
      <c r="AV65">
        <v>0</v>
      </c>
      <c r="AW65">
        <v>0</v>
      </c>
      <c r="AX65">
        <v>2659363800</v>
      </c>
      <c r="AY65">
        <v>9140.1333329999998</v>
      </c>
      <c r="AZ65">
        <v>2591569900</v>
      </c>
      <c r="BA65">
        <v>8362.6129029999993</v>
      </c>
      <c r="BB65">
        <v>2523709450</v>
      </c>
      <c r="BC65">
        <v>8321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 x14ac:dyDescent="0.3">
      <c r="A66" t="s">
        <v>459</v>
      </c>
      <c r="B66" t="s">
        <v>460</v>
      </c>
      <c r="C66">
        <v>5007</v>
      </c>
      <c r="D66" t="s">
        <v>231</v>
      </c>
      <c r="E66">
        <v>73</v>
      </c>
      <c r="F66" t="s">
        <v>461</v>
      </c>
      <c r="G66" t="s">
        <v>298</v>
      </c>
      <c r="H66" t="s">
        <v>103</v>
      </c>
      <c r="I66" t="s">
        <v>462</v>
      </c>
      <c r="J66" t="s">
        <v>300</v>
      </c>
      <c r="K66" t="s">
        <v>301</v>
      </c>
      <c r="L66" t="s">
        <v>302</v>
      </c>
      <c r="M66" t="s">
        <v>463</v>
      </c>
      <c r="N66">
        <v>1150965850</v>
      </c>
      <c r="O66">
        <v>114929</v>
      </c>
      <c r="P66">
        <v>1330612400</v>
      </c>
      <c r="Q66">
        <v>136506</v>
      </c>
      <c r="R66">
        <v>2025503500</v>
      </c>
      <c r="S66">
        <v>163719</v>
      </c>
      <c r="T66">
        <v>1484741050</v>
      </c>
      <c r="U66">
        <v>170599</v>
      </c>
      <c r="V66">
        <v>1101970050</v>
      </c>
      <c r="W66">
        <v>110976</v>
      </c>
      <c r="X66">
        <v>1204650800</v>
      </c>
      <c r="Y66">
        <v>132815</v>
      </c>
      <c r="Z66">
        <v>1225321900</v>
      </c>
      <c r="AA66">
        <v>128373</v>
      </c>
      <c r="AB66">
        <v>1308953600</v>
      </c>
      <c r="AC66">
        <v>141250</v>
      </c>
      <c r="AD66">
        <v>1186450800</v>
      </c>
      <c r="AE66">
        <v>124956</v>
      </c>
      <c r="AF66">
        <v>1705278950</v>
      </c>
      <c r="AG66">
        <v>130147</v>
      </c>
      <c r="AH66">
        <v>1767606400</v>
      </c>
      <c r="AI66">
        <v>136745</v>
      </c>
      <c r="AJ66">
        <v>1271621850</v>
      </c>
      <c r="AK66">
        <v>120465</v>
      </c>
      <c r="AL66">
        <v>1847840600</v>
      </c>
      <c r="AM66">
        <v>4674</v>
      </c>
      <c r="AN66">
        <v>1838363800</v>
      </c>
      <c r="AO66">
        <v>4325.9032260000004</v>
      </c>
      <c r="AP66">
        <v>2137373250</v>
      </c>
      <c r="AQ66">
        <v>5336.9354839999996</v>
      </c>
      <c r="AR66">
        <v>2233237650</v>
      </c>
      <c r="AS66">
        <v>5938.9677419999998</v>
      </c>
      <c r="AT66">
        <v>1612955300</v>
      </c>
      <c r="AU66">
        <v>4078.8571430000002</v>
      </c>
      <c r="AV66">
        <v>1888030900</v>
      </c>
      <c r="AW66">
        <v>4466.3870969999998</v>
      </c>
      <c r="AX66">
        <v>1891191500</v>
      </c>
      <c r="AY66">
        <v>4427.9032260000004</v>
      </c>
      <c r="AZ66">
        <v>1751895600</v>
      </c>
      <c r="BA66">
        <v>4013.0322580000002</v>
      </c>
      <c r="BB66">
        <v>1689734200</v>
      </c>
      <c r="BC66">
        <v>3885.9354840000001</v>
      </c>
      <c r="BD66">
        <v>1808280500</v>
      </c>
      <c r="BE66">
        <v>4327.2666669999999</v>
      </c>
      <c r="BF66">
        <v>1860381200</v>
      </c>
      <c r="BG66">
        <v>4363.6451610000004</v>
      </c>
      <c r="BH66">
        <v>1697821600</v>
      </c>
      <c r="BI66">
        <v>3987.1333330000002</v>
      </c>
      <c r="BJ66">
        <v>1825182800</v>
      </c>
      <c r="BK66">
        <v>125395</v>
      </c>
      <c r="BL66">
        <v>1967567350</v>
      </c>
      <c r="BM66">
        <v>134709</v>
      </c>
      <c r="BN66">
        <v>2083013100</v>
      </c>
      <c r="BO66">
        <v>152496</v>
      </c>
      <c r="BP66">
        <v>2357807250</v>
      </c>
      <c r="BQ66">
        <v>182806</v>
      </c>
      <c r="BR66">
        <v>1701811850</v>
      </c>
      <c r="BS66">
        <v>117580</v>
      </c>
      <c r="BT66">
        <v>2045994900</v>
      </c>
      <c r="BU66">
        <v>142909</v>
      </c>
      <c r="BV66">
        <v>1983168900</v>
      </c>
      <c r="BW66">
        <v>136189</v>
      </c>
      <c r="BX66">
        <v>2030168750</v>
      </c>
      <c r="BY66">
        <v>143443</v>
      </c>
      <c r="BZ66">
        <v>1865132600</v>
      </c>
      <c r="CA66">
        <v>124952</v>
      </c>
      <c r="CB66">
        <v>1834830500</v>
      </c>
      <c r="CC66">
        <v>124465</v>
      </c>
      <c r="CD66">
        <v>1965847900</v>
      </c>
      <c r="CE66">
        <v>134459</v>
      </c>
      <c r="CF66">
        <v>1821475500</v>
      </c>
      <c r="CG66">
        <v>119229</v>
      </c>
    </row>
    <row r="67" spans="1:85" x14ac:dyDescent="0.3">
      <c r="A67" t="s">
        <v>464</v>
      </c>
      <c r="B67" t="s">
        <v>465</v>
      </c>
      <c r="C67">
        <v>5501</v>
      </c>
      <c r="D67" t="s">
        <v>264</v>
      </c>
      <c r="E67">
        <v>25</v>
      </c>
      <c r="F67" t="s">
        <v>466</v>
      </c>
      <c r="G67" t="s">
        <v>428</v>
      </c>
      <c r="H67" t="s">
        <v>103</v>
      </c>
      <c r="I67" t="s">
        <v>467</v>
      </c>
      <c r="J67" t="s">
        <v>429</v>
      </c>
      <c r="K67">
        <v>3174340875</v>
      </c>
      <c r="L67">
        <v>3203083341</v>
      </c>
      <c r="M67" t="s">
        <v>468</v>
      </c>
      <c r="N67">
        <v>2660926350</v>
      </c>
      <c r="O67">
        <v>283988</v>
      </c>
      <c r="P67">
        <v>3211851900</v>
      </c>
      <c r="Q67">
        <v>350355</v>
      </c>
      <c r="R67">
        <v>4008517050</v>
      </c>
      <c r="S67">
        <v>469466</v>
      </c>
      <c r="T67">
        <v>3441440200</v>
      </c>
      <c r="U67">
        <v>411188</v>
      </c>
      <c r="V67">
        <v>2654732550</v>
      </c>
      <c r="W67">
        <v>280997</v>
      </c>
      <c r="X67">
        <v>2450402650</v>
      </c>
      <c r="Y67">
        <v>299591</v>
      </c>
      <c r="Z67">
        <v>2723498700</v>
      </c>
      <c r="AA67">
        <v>314921</v>
      </c>
      <c r="AB67">
        <v>3333470000</v>
      </c>
      <c r="AC67">
        <v>377069</v>
      </c>
      <c r="AD67">
        <v>3043249950</v>
      </c>
      <c r="AE67">
        <v>339126</v>
      </c>
      <c r="AF67">
        <v>3024431200</v>
      </c>
      <c r="AG67">
        <v>337603</v>
      </c>
      <c r="AH67">
        <v>3183902950</v>
      </c>
      <c r="AI67">
        <v>354488</v>
      </c>
      <c r="AJ67">
        <v>2830068250</v>
      </c>
      <c r="AK67">
        <v>305016</v>
      </c>
      <c r="AL67">
        <v>3457976700</v>
      </c>
      <c r="AM67">
        <v>12537.366669999999</v>
      </c>
      <c r="AN67">
        <v>3519567750</v>
      </c>
      <c r="AO67">
        <v>11928.32258</v>
      </c>
      <c r="AP67">
        <v>4621163150</v>
      </c>
      <c r="AQ67">
        <v>16692.03226</v>
      </c>
      <c r="AR67">
        <v>3734202700</v>
      </c>
      <c r="AS67">
        <v>13855.41935</v>
      </c>
      <c r="AT67">
        <v>2916730050</v>
      </c>
      <c r="AU67">
        <v>10384.42857</v>
      </c>
      <c r="AV67">
        <v>3521676000</v>
      </c>
      <c r="AW67">
        <v>12167.96774</v>
      </c>
      <c r="AX67">
        <v>3329043050</v>
      </c>
      <c r="AY67">
        <v>11812.53333</v>
      </c>
      <c r="AZ67">
        <v>3195804850</v>
      </c>
      <c r="BA67">
        <v>10548.25806</v>
      </c>
      <c r="BB67">
        <v>3253392850</v>
      </c>
      <c r="BC67">
        <v>10835.41935</v>
      </c>
      <c r="BD67">
        <v>3390989350</v>
      </c>
      <c r="BE67">
        <v>11710.9</v>
      </c>
      <c r="BF67">
        <v>3508570350</v>
      </c>
      <c r="BG67">
        <v>11733.90323</v>
      </c>
      <c r="BH67">
        <v>3066443050</v>
      </c>
      <c r="BI67">
        <v>10289.299999999999</v>
      </c>
      <c r="BJ67">
        <v>3276038050</v>
      </c>
      <c r="BK67">
        <v>87193</v>
      </c>
      <c r="BL67">
        <v>3957627650</v>
      </c>
      <c r="BM67">
        <v>91648</v>
      </c>
      <c r="BN67">
        <v>5244128600</v>
      </c>
      <c r="BO67">
        <v>114978</v>
      </c>
      <c r="BP67">
        <v>4166305550</v>
      </c>
      <c r="BQ67">
        <v>117298</v>
      </c>
      <c r="BR67">
        <v>3050097750</v>
      </c>
      <c r="BS67">
        <v>84119</v>
      </c>
      <c r="BT67">
        <v>3915513800</v>
      </c>
      <c r="BU67">
        <v>94288</v>
      </c>
      <c r="BV67">
        <v>3752587200</v>
      </c>
      <c r="BW67">
        <v>91598</v>
      </c>
      <c r="BX67">
        <v>3795024050</v>
      </c>
      <c r="BY67">
        <v>102185</v>
      </c>
      <c r="BZ67">
        <v>3402289100</v>
      </c>
      <c r="CA67">
        <v>91424</v>
      </c>
      <c r="CB67">
        <v>3906217550</v>
      </c>
      <c r="CC67">
        <v>98799</v>
      </c>
      <c r="CD67">
        <v>3947597000</v>
      </c>
      <c r="CE67">
        <v>98941</v>
      </c>
      <c r="CF67">
        <v>3556600750</v>
      </c>
      <c r="CG67">
        <v>89153</v>
      </c>
    </row>
    <row r="68" spans="1:85" x14ac:dyDescent="0.3">
      <c r="A68" t="s">
        <v>469</v>
      </c>
      <c r="B68" t="s">
        <v>470</v>
      </c>
      <c r="C68">
        <v>2508</v>
      </c>
      <c r="D68" t="s">
        <v>402</v>
      </c>
      <c r="E68">
        <v>17</v>
      </c>
      <c r="F68" t="s">
        <v>471</v>
      </c>
      <c r="G68" t="s">
        <v>415</v>
      </c>
      <c r="H68" t="s">
        <v>103</v>
      </c>
      <c r="I68" t="s">
        <v>472</v>
      </c>
      <c r="J68" t="s">
        <v>417</v>
      </c>
      <c r="K68">
        <v>3219738470</v>
      </c>
      <c r="L68" t="s">
        <v>473</v>
      </c>
      <c r="M68" t="s">
        <v>474</v>
      </c>
      <c r="N68">
        <v>1244140800</v>
      </c>
      <c r="O68">
        <v>116819</v>
      </c>
      <c r="P68">
        <v>1684426700</v>
      </c>
      <c r="Q68">
        <v>156531</v>
      </c>
      <c r="R68">
        <v>1658323650</v>
      </c>
      <c r="S68">
        <v>168118</v>
      </c>
      <c r="T68">
        <v>1678198300</v>
      </c>
      <c r="U68">
        <v>181113</v>
      </c>
      <c r="V68">
        <v>1287495600</v>
      </c>
      <c r="W68">
        <v>120263</v>
      </c>
      <c r="X68">
        <v>1348107650</v>
      </c>
      <c r="Y68">
        <v>139575</v>
      </c>
      <c r="Z68">
        <v>1285020550</v>
      </c>
      <c r="AA68">
        <v>131002</v>
      </c>
      <c r="AB68">
        <v>1632792100</v>
      </c>
      <c r="AC68">
        <v>166732</v>
      </c>
      <c r="AD68">
        <v>1391049800</v>
      </c>
      <c r="AE68">
        <v>135567</v>
      </c>
      <c r="AF68">
        <v>1425312900</v>
      </c>
      <c r="AG68">
        <v>137236</v>
      </c>
      <c r="AH68">
        <v>1509300800</v>
      </c>
      <c r="AI68">
        <v>144717</v>
      </c>
      <c r="AJ68">
        <v>1388411800</v>
      </c>
      <c r="AK68">
        <v>127075</v>
      </c>
      <c r="AL68">
        <v>1534411600</v>
      </c>
      <c r="AM68">
        <v>4908.1000000000004</v>
      </c>
      <c r="AN68">
        <v>1606194200</v>
      </c>
      <c r="AO68">
        <v>4734.741935</v>
      </c>
      <c r="AP68">
        <v>1773492200</v>
      </c>
      <c r="AQ68">
        <v>5616.4516130000002</v>
      </c>
      <c r="AR68">
        <v>1785288700</v>
      </c>
      <c r="AS68">
        <v>5905.6774189999996</v>
      </c>
      <c r="AT68">
        <v>1316657100</v>
      </c>
      <c r="AU68">
        <v>4191.75</v>
      </c>
      <c r="AV68">
        <v>1614059050</v>
      </c>
      <c r="AW68">
        <v>4762.580645</v>
      </c>
      <c r="AX68">
        <v>1599397600</v>
      </c>
      <c r="AY68">
        <v>4878.7666669999999</v>
      </c>
      <c r="AZ68">
        <v>1420445600</v>
      </c>
      <c r="BA68">
        <v>4164.5483869999998</v>
      </c>
      <c r="BB68">
        <v>1358152200</v>
      </c>
      <c r="BC68">
        <v>3984.1935480000002</v>
      </c>
      <c r="BD68">
        <v>1500476100</v>
      </c>
      <c r="BE68">
        <v>4527.3666670000002</v>
      </c>
      <c r="BF68">
        <v>1558421600</v>
      </c>
      <c r="BG68">
        <v>4598.1935480000002</v>
      </c>
      <c r="BH68">
        <v>1450118300</v>
      </c>
      <c r="BI68">
        <v>4279.7</v>
      </c>
      <c r="BJ68">
        <v>1523962200</v>
      </c>
      <c r="BK68">
        <v>130131</v>
      </c>
      <c r="BL68">
        <v>1707068800</v>
      </c>
      <c r="BM68">
        <v>145196</v>
      </c>
      <c r="BN68">
        <v>1798597650</v>
      </c>
      <c r="BO68">
        <v>164911</v>
      </c>
      <c r="BP68">
        <v>1829564100</v>
      </c>
      <c r="BQ68">
        <v>176360</v>
      </c>
      <c r="BR68">
        <v>1287506650</v>
      </c>
      <c r="BS68">
        <v>108525</v>
      </c>
      <c r="BT68">
        <v>1685058200</v>
      </c>
      <c r="BU68">
        <v>147951</v>
      </c>
      <c r="BV68">
        <v>1517011900</v>
      </c>
      <c r="BW68">
        <v>135376</v>
      </c>
      <c r="BX68">
        <v>1562051900</v>
      </c>
      <c r="BY68">
        <v>141348</v>
      </c>
      <c r="BZ68">
        <v>1431515450</v>
      </c>
      <c r="CA68">
        <v>120885</v>
      </c>
      <c r="CB68">
        <v>1565602600</v>
      </c>
      <c r="CC68">
        <v>133701</v>
      </c>
      <c r="CD68">
        <v>1687263000</v>
      </c>
      <c r="CE68">
        <v>142380</v>
      </c>
      <c r="CF68">
        <v>1513722200</v>
      </c>
      <c r="CG68">
        <v>124476</v>
      </c>
    </row>
    <row r="69" spans="1:85" x14ac:dyDescent="0.3">
      <c r="A69" t="s">
        <v>475</v>
      </c>
      <c r="B69" t="s">
        <v>476</v>
      </c>
      <c r="C69" t="s">
        <v>477</v>
      </c>
      <c r="D69" t="s">
        <v>264</v>
      </c>
      <c r="E69">
        <v>25</v>
      </c>
      <c r="F69" t="s">
        <v>478</v>
      </c>
      <c r="G69" t="s">
        <v>479</v>
      </c>
      <c r="H69" t="s">
        <v>103</v>
      </c>
      <c r="I69" t="s">
        <v>480</v>
      </c>
      <c r="J69" t="s">
        <v>481</v>
      </c>
      <c r="K69" t="s">
        <v>482</v>
      </c>
      <c r="L69" t="s">
        <v>483</v>
      </c>
      <c r="M69" t="s">
        <v>484</v>
      </c>
      <c r="N69">
        <v>3326481000</v>
      </c>
      <c r="O69">
        <v>99077</v>
      </c>
      <c r="P69">
        <v>3728333050</v>
      </c>
      <c r="Q69">
        <v>121292</v>
      </c>
      <c r="R69">
        <v>4108136500</v>
      </c>
      <c r="S69">
        <v>168667</v>
      </c>
      <c r="T69">
        <v>4343221850</v>
      </c>
      <c r="U69">
        <v>185748</v>
      </c>
      <c r="V69">
        <v>3484043100</v>
      </c>
      <c r="W69">
        <v>103027</v>
      </c>
      <c r="X69">
        <v>3289481150</v>
      </c>
      <c r="Y69">
        <v>117715</v>
      </c>
      <c r="Z69">
        <v>3330630800</v>
      </c>
      <c r="AA69">
        <v>112837</v>
      </c>
      <c r="AB69">
        <v>3722803400</v>
      </c>
      <c r="AC69">
        <v>135538</v>
      </c>
      <c r="AD69">
        <v>3384214800</v>
      </c>
      <c r="AE69">
        <v>108304</v>
      </c>
      <c r="AF69">
        <v>3659202200</v>
      </c>
      <c r="AG69">
        <v>123419</v>
      </c>
      <c r="AH69">
        <v>3715710300</v>
      </c>
      <c r="AI69">
        <v>125948</v>
      </c>
      <c r="AJ69">
        <v>3412531800</v>
      </c>
      <c r="AK69">
        <v>105371</v>
      </c>
      <c r="AL69">
        <v>3824329700</v>
      </c>
      <c r="AM69">
        <v>4493.1333329999998</v>
      </c>
      <c r="AN69">
        <v>4082207200</v>
      </c>
      <c r="AO69">
        <v>4263.0322580000002</v>
      </c>
      <c r="AP69">
        <v>4576443400</v>
      </c>
      <c r="AQ69">
        <v>5952.6129030000002</v>
      </c>
      <c r="AR69">
        <v>4251160700</v>
      </c>
      <c r="AS69">
        <v>5832</v>
      </c>
      <c r="AT69">
        <v>3300215500</v>
      </c>
      <c r="AU69">
        <v>3515.8928569999998</v>
      </c>
      <c r="AV69">
        <v>3930628600</v>
      </c>
      <c r="AW69">
        <v>4191.5161289999996</v>
      </c>
      <c r="AX69">
        <v>3990589900</v>
      </c>
      <c r="AY69">
        <v>4390.6000000000004</v>
      </c>
      <c r="AZ69">
        <v>3734907500</v>
      </c>
      <c r="BA69">
        <v>3607.9677419999998</v>
      </c>
      <c r="BB69">
        <v>4176579400</v>
      </c>
      <c r="BC69">
        <v>4087.419355</v>
      </c>
      <c r="BD69">
        <v>4136479200</v>
      </c>
      <c r="BE69">
        <v>4370.3</v>
      </c>
      <c r="BF69">
        <v>4277834750</v>
      </c>
      <c r="BG69">
        <v>4455.6774189999996</v>
      </c>
      <c r="BH69">
        <v>3821933800</v>
      </c>
      <c r="BI69">
        <v>3856.3666669999998</v>
      </c>
      <c r="BJ69">
        <v>3915263500</v>
      </c>
      <c r="BK69">
        <v>119646</v>
      </c>
      <c r="BL69">
        <v>3970927500</v>
      </c>
      <c r="BM69">
        <v>127193</v>
      </c>
      <c r="BN69">
        <v>5056705250</v>
      </c>
      <c r="BO69">
        <v>190185</v>
      </c>
      <c r="BP69">
        <v>4603129200</v>
      </c>
      <c r="BQ69">
        <v>191762</v>
      </c>
      <c r="BR69">
        <v>3551916500</v>
      </c>
      <c r="BS69">
        <v>103556</v>
      </c>
      <c r="BT69">
        <v>4019558400</v>
      </c>
      <c r="BU69">
        <v>131813</v>
      </c>
      <c r="BV69">
        <v>3796201400</v>
      </c>
      <c r="BW69">
        <v>126014</v>
      </c>
      <c r="BX69">
        <v>4077901300</v>
      </c>
      <c r="BY69">
        <v>134299</v>
      </c>
      <c r="BZ69">
        <v>3778416900</v>
      </c>
      <c r="CA69">
        <v>113442</v>
      </c>
      <c r="CB69">
        <v>4218156100</v>
      </c>
      <c r="CC69">
        <v>128384</v>
      </c>
      <c r="CD69">
        <v>4103290000</v>
      </c>
      <c r="CE69">
        <v>129817</v>
      </c>
      <c r="CF69">
        <v>3820196700</v>
      </c>
      <c r="CG69">
        <v>111517</v>
      </c>
    </row>
    <row r="70" spans="1:85" x14ac:dyDescent="0.3">
      <c r="A70" t="s">
        <v>485</v>
      </c>
      <c r="B70" t="s">
        <v>465</v>
      </c>
      <c r="C70">
        <v>5502</v>
      </c>
      <c r="D70" t="s">
        <v>486</v>
      </c>
      <c r="E70">
        <v>15</v>
      </c>
      <c r="F70" t="s">
        <v>487</v>
      </c>
      <c r="G70" t="s">
        <v>428</v>
      </c>
      <c r="H70" t="s">
        <v>103</v>
      </c>
      <c r="I70" t="s">
        <v>488</v>
      </c>
      <c r="J70" t="s">
        <v>429</v>
      </c>
      <c r="K70">
        <v>3174340959</v>
      </c>
      <c r="L70" t="s">
        <v>489</v>
      </c>
      <c r="M70" t="s">
        <v>490</v>
      </c>
      <c r="N70">
        <v>3072710950</v>
      </c>
      <c r="O70">
        <v>335927</v>
      </c>
      <c r="P70">
        <v>3504303700</v>
      </c>
      <c r="Q70">
        <v>385503</v>
      </c>
      <c r="R70">
        <v>4060452300</v>
      </c>
      <c r="S70">
        <v>469794</v>
      </c>
      <c r="T70">
        <v>3607602450</v>
      </c>
      <c r="U70">
        <v>429577</v>
      </c>
      <c r="V70">
        <v>3028308850</v>
      </c>
      <c r="W70">
        <v>327420</v>
      </c>
      <c r="X70">
        <v>2421732450</v>
      </c>
      <c r="Y70">
        <v>298344</v>
      </c>
      <c r="Z70">
        <v>3009448600</v>
      </c>
      <c r="AA70">
        <v>351435</v>
      </c>
      <c r="AB70">
        <v>3487426750</v>
      </c>
      <c r="AC70">
        <v>391400</v>
      </c>
      <c r="AD70">
        <v>3322622800</v>
      </c>
      <c r="AE70">
        <v>370244</v>
      </c>
      <c r="AF70">
        <v>3349683200</v>
      </c>
      <c r="AG70">
        <v>372255</v>
      </c>
      <c r="AH70">
        <v>3472621250</v>
      </c>
      <c r="AI70">
        <v>387402</v>
      </c>
      <c r="AJ70">
        <v>3205362250</v>
      </c>
      <c r="AK70">
        <v>348838</v>
      </c>
      <c r="AL70">
        <v>3613223750</v>
      </c>
      <c r="AM70">
        <v>13039.666670000001</v>
      </c>
      <c r="AN70">
        <v>3729970500</v>
      </c>
      <c r="AO70">
        <v>12689.19355</v>
      </c>
      <c r="AP70">
        <v>4568266900</v>
      </c>
      <c r="AQ70">
        <v>16214.80645</v>
      </c>
      <c r="AR70">
        <v>3832318000</v>
      </c>
      <c r="AS70">
        <v>14113.74194</v>
      </c>
      <c r="AT70">
        <v>3272603250</v>
      </c>
      <c r="AU70">
        <v>11866.21429</v>
      </c>
      <c r="AV70">
        <v>3774607150</v>
      </c>
      <c r="AW70">
        <v>13005.32258</v>
      </c>
      <c r="AX70">
        <v>3610753500</v>
      </c>
      <c r="AY70">
        <v>12801.46667</v>
      </c>
      <c r="AZ70">
        <v>3579228000</v>
      </c>
      <c r="BA70">
        <v>11936.22581</v>
      </c>
      <c r="BB70">
        <v>3604455450</v>
      </c>
      <c r="BC70">
        <v>12122.06452</v>
      </c>
      <c r="BD70">
        <v>3743580650</v>
      </c>
      <c r="BE70">
        <v>12922.3</v>
      </c>
      <c r="BF70">
        <v>3827347600</v>
      </c>
      <c r="BG70">
        <v>12765.90323</v>
      </c>
      <c r="BH70">
        <v>3483741950</v>
      </c>
      <c r="BI70">
        <v>11921.3</v>
      </c>
      <c r="BJ70">
        <v>3722909750</v>
      </c>
      <c r="BK70">
        <v>370527</v>
      </c>
      <c r="BL70">
        <v>4247865100</v>
      </c>
      <c r="BM70">
        <v>422143</v>
      </c>
      <c r="BN70">
        <v>5158733200</v>
      </c>
      <c r="BO70">
        <v>541955</v>
      </c>
      <c r="BP70">
        <v>4342322050</v>
      </c>
      <c r="BQ70">
        <v>460916</v>
      </c>
      <c r="BR70">
        <v>3501283150</v>
      </c>
      <c r="BS70">
        <v>342177</v>
      </c>
      <c r="BT70">
        <v>4208486000</v>
      </c>
      <c r="BU70">
        <v>428274</v>
      </c>
      <c r="BV70">
        <v>4010818850</v>
      </c>
      <c r="BW70">
        <v>405375</v>
      </c>
      <c r="BX70">
        <v>3986007200</v>
      </c>
      <c r="BY70">
        <v>410338</v>
      </c>
      <c r="BZ70">
        <v>3880672950</v>
      </c>
      <c r="CA70">
        <v>385147</v>
      </c>
      <c r="CB70">
        <v>4274456100</v>
      </c>
      <c r="CC70">
        <v>417536</v>
      </c>
      <c r="CD70">
        <v>4337500050</v>
      </c>
      <c r="CE70">
        <v>419903</v>
      </c>
      <c r="CF70">
        <v>4037116050</v>
      </c>
      <c r="CG70">
        <v>388911</v>
      </c>
    </row>
    <row r="71" spans="1:85" x14ac:dyDescent="0.3">
      <c r="A71" t="s">
        <v>491</v>
      </c>
      <c r="B71" t="s">
        <v>111</v>
      </c>
      <c r="C71" t="s">
        <v>492</v>
      </c>
      <c r="D71" t="s">
        <v>486</v>
      </c>
      <c r="E71">
        <v>15</v>
      </c>
      <c r="F71" t="s">
        <v>493</v>
      </c>
      <c r="G71" t="s">
        <v>456</v>
      </c>
      <c r="H71" t="s">
        <v>111</v>
      </c>
      <c r="I71" t="s">
        <v>494</v>
      </c>
      <c r="J71" t="s">
        <v>457</v>
      </c>
      <c r="K71">
        <v>-1</v>
      </c>
      <c r="L71">
        <v>-1</v>
      </c>
      <c r="M71" t="s">
        <v>495</v>
      </c>
      <c r="N71">
        <v>760608500</v>
      </c>
      <c r="O71">
        <v>75850</v>
      </c>
      <c r="P71">
        <v>929338500</v>
      </c>
      <c r="Q71">
        <v>98367</v>
      </c>
      <c r="R71">
        <v>1110589000</v>
      </c>
      <c r="S71">
        <v>123093</v>
      </c>
      <c r="T71">
        <v>1208102600</v>
      </c>
      <c r="U71">
        <v>143937</v>
      </c>
      <c r="V71">
        <v>769396400</v>
      </c>
      <c r="W71">
        <v>77110</v>
      </c>
      <c r="X71">
        <v>845144900</v>
      </c>
      <c r="Y71">
        <v>99508</v>
      </c>
      <c r="Z71">
        <v>857996700</v>
      </c>
      <c r="AA71">
        <v>93138</v>
      </c>
      <c r="AB71">
        <v>1011397000</v>
      </c>
      <c r="AC71">
        <v>111526</v>
      </c>
      <c r="AD71">
        <v>882574500</v>
      </c>
      <c r="AE71">
        <v>93839</v>
      </c>
      <c r="AF71">
        <v>942859400</v>
      </c>
      <c r="AG71">
        <v>97231</v>
      </c>
      <c r="AH71">
        <v>979714000</v>
      </c>
      <c r="AI71">
        <v>104283</v>
      </c>
      <c r="AJ71">
        <v>815046100</v>
      </c>
      <c r="AK71">
        <v>83069</v>
      </c>
      <c r="AL71">
        <v>1051131800</v>
      </c>
      <c r="AM71">
        <v>3632.0666670000001</v>
      </c>
      <c r="AN71">
        <v>0</v>
      </c>
      <c r="AO71">
        <v>0</v>
      </c>
      <c r="AP71">
        <v>0</v>
      </c>
      <c r="AQ71">
        <v>0</v>
      </c>
      <c r="AR71">
        <v>1277161300</v>
      </c>
      <c r="AS71">
        <v>4534.3548389999996</v>
      </c>
      <c r="AT71">
        <v>819098700</v>
      </c>
      <c r="AU71">
        <v>2791.6428569999998</v>
      </c>
      <c r="AV71">
        <v>0</v>
      </c>
      <c r="AW71">
        <v>0</v>
      </c>
      <c r="AX71">
        <v>970433800</v>
      </c>
      <c r="AY71">
        <v>3296.2</v>
      </c>
      <c r="AZ71">
        <v>910888600</v>
      </c>
      <c r="BA71">
        <v>2839.419355</v>
      </c>
      <c r="BB71">
        <v>896587700</v>
      </c>
      <c r="BC71">
        <v>2811.4516130000002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 x14ac:dyDescent="0.3">
      <c r="A72" t="s">
        <v>496</v>
      </c>
      <c r="B72" t="s">
        <v>497</v>
      </c>
      <c r="C72" t="s">
        <v>498</v>
      </c>
      <c r="D72" t="s">
        <v>499</v>
      </c>
      <c r="E72">
        <v>5</v>
      </c>
      <c r="F72" t="s">
        <v>500</v>
      </c>
      <c r="G72" t="s">
        <v>501</v>
      </c>
      <c r="H72" t="s">
        <v>103</v>
      </c>
      <c r="I72" t="s">
        <v>502</v>
      </c>
      <c r="J72" t="s">
        <v>503</v>
      </c>
      <c r="K72">
        <v>3173673153</v>
      </c>
      <c r="L72" t="s">
        <v>504</v>
      </c>
      <c r="M72" t="s">
        <v>505</v>
      </c>
      <c r="N72">
        <v>278149100</v>
      </c>
      <c r="O72">
        <v>32762</v>
      </c>
      <c r="P72">
        <v>547876500</v>
      </c>
      <c r="Q72">
        <v>61968</v>
      </c>
      <c r="R72">
        <v>262356050</v>
      </c>
      <c r="S72">
        <v>30365</v>
      </c>
      <c r="T72">
        <v>231630400</v>
      </c>
      <c r="U72">
        <v>29014</v>
      </c>
      <c r="V72">
        <v>198633400</v>
      </c>
      <c r="W72">
        <v>22854</v>
      </c>
      <c r="X72">
        <v>348422700</v>
      </c>
      <c r="Y72">
        <v>41692</v>
      </c>
      <c r="Z72">
        <v>313082400</v>
      </c>
      <c r="AA72">
        <v>37547</v>
      </c>
      <c r="AB72">
        <v>294707100</v>
      </c>
      <c r="AC72">
        <v>35457</v>
      </c>
      <c r="AD72">
        <v>264830700</v>
      </c>
      <c r="AE72">
        <v>31673</v>
      </c>
      <c r="AF72">
        <v>262589100</v>
      </c>
      <c r="AG72">
        <v>29848</v>
      </c>
      <c r="AH72">
        <v>401896300</v>
      </c>
      <c r="AI72">
        <v>49555</v>
      </c>
      <c r="AJ72">
        <v>402871700</v>
      </c>
      <c r="AK72">
        <v>49057</v>
      </c>
      <c r="AL72">
        <v>394822700</v>
      </c>
      <c r="AM72">
        <v>1201.4333329999999</v>
      </c>
      <c r="AN72">
        <v>336724300</v>
      </c>
      <c r="AO72">
        <v>1081.3548390000001</v>
      </c>
      <c r="AP72">
        <v>364436700</v>
      </c>
      <c r="AQ72">
        <v>1196.0645159999999</v>
      </c>
      <c r="AR72">
        <v>397425900</v>
      </c>
      <c r="AS72">
        <v>1284.419355</v>
      </c>
      <c r="AT72">
        <v>731856600</v>
      </c>
      <c r="AU72">
        <v>1861.392857</v>
      </c>
      <c r="AV72">
        <v>336495200</v>
      </c>
      <c r="AW72">
        <v>1083.7741940000001</v>
      </c>
      <c r="AX72">
        <v>376311100</v>
      </c>
      <c r="AY72">
        <v>1207.633333</v>
      </c>
      <c r="AZ72">
        <v>424246300</v>
      </c>
      <c r="BA72">
        <v>1171.83871</v>
      </c>
      <c r="BB72">
        <v>381316500</v>
      </c>
      <c r="BC72">
        <v>1046.83871</v>
      </c>
      <c r="BD72">
        <v>323426700</v>
      </c>
      <c r="BE72">
        <v>1044.5999999999999</v>
      </c>
      <c r="BF72">
        <v>351518600</v>
      </c>
      <c r="BG72">
        <v>1087.3548390000001</v>
      </c>
      <c r="BH72">
        <v>330455800</v>
      </c>
      <c r="BI72">
        <v>1053.7333329999999</v>
      </c>
      <c r="BJ72">
        <v>367128900</v>
      </c>
      <c r="BK72">
        <v>34652</v>
      </c>
      <c r="BL72">
        <v>626835500</v>
      </c>
      <c r="BM72">
        <v>47553</v>
      </c>
      <c r="BN72">
        <v>498330200</v>
      </c>
      <c r="BO72">
        <v>42729</v>
      </c>
      <c r="BP72">
        <v>395106400</v>
      </c>
      <c r="BQ72">
        <v>39843</v>
      </c>
      <c r="BR72">
        <v>323835400</v>
      </c>
      <c r="BS72">
        <v>29903</v>
      </c>
      <c r="BT72">
        <v>525201200</v>
      </c>
      <c r="BU72">
        <v>42558</v>
      </c>
      <c r="BV72">
        <v>540215300</v>
      </c>
      <c r="BW72">
        <v>44221</v>
      </c>
      <c r="BX72">
        <v>366588400</v>
      </c>
      <c r="BY72">
        <v>36662</v>
      </c>
      <c r="BZ72">
        <v>581121400</v>
      </c>
      <c r="CA72">
        <v>52407</v>
      </c>
      <c r="CB72">
        <v>489038800</v>
      </c>
      <c r="CC72">
        <v>39985</v>
      </c>
      <c r="CD72">
        <v>421075300</v>
      </c>
      <c r="CE72">
        <v>37926</v>
      </c>
      <c r="CF72">
        <v>769451000</v>
      </c>
      <c r="CG72">
        <v>55171</v>
      </c>
    </row>
    <row r="73" spans="1:85" x14ac:dyDescent="0.3">
      <c r="A73" t="s">
        <v>506</v>
      </c>
      <c r="B73" t="s">
        <v>507</v>
      </c>
      <c r="C73">
        <v>2509</v>
      </c>
      <c r="D73" t="s">
        <v>499</v>
      </c>
      <c r="E73">
        <v>5</v>
      </c>
      <c r="F73" t="s">
        <v>508</v>
      </c>
      <c r="G73" t="s">
        <v>501</v>
      </c>
      <c r="H73" t="s">
        <v>103</v>
      </c>
      <c r="I73" t="s">
        <v>509</v>
      </c>
      <c r="J73" t="s">
        <v>503</v>
      </c>
      <c r="K73">
        <v>3173673153</v>
      </c>
      <c r="L73" t="s">
        <v>504</v>
      </c>
      <c r="M73" t="s">
        <v>510</v>
      </c>
      <c r="N73">
        <v>1280207000</v>
      </c>
      <c r="O73">
        <v>121431</v>
      </c>
      <c r="P73">
        <v>1530565500</v>
      </c>
      <c r="Q73">
        <v>141061</v>
      </c>
      <c r="R73">
        <v>1881920400</v>
      </c>
      <c r="S73">
        <v>196501</v>
      </c>
      <c r="T73">
        <v>1883315400</v>
      </c>
      <c r="U73">
        <v>209178</v>
      </c>
      <c r="V73">
        <v>1407638200</v>
      </c>
      <c r="W73">
        <v>136130</v>
      </c>
      <c r="X73">
        <v>1376061800</v>
      </c>
      <c r="Y73">
        <v>145076</v>
      </c>
      <c r="Z73">
        <v>1334512800</v>
      </c>
      <c r="AA73">
        <v>137829</v>
      </c>
      <c r="AB73">
        <v>1655287500</v>
      </c>
      <c r="AC73">
        <v>170204</v>
      </c>
      <c r="AD73">
        <v>1497498600</v>
      </c>
      <c r="AE73">
        <v>150072</v>
      </c>
      <c r="AF73">
        <v>1599362100</v>
      </c>
      <c r="AG73">
        <v>158726</v>
      </c>
      <c r="AH73">
        <v>1534149400</v>
      </c>
      <c r="AI73">
        <v>146553</v>
      </c>
      <c r="AJ73">
        <v>1333764700</v>
      </c>
      <c r="AK73">
        <v>119460</v>
      </c>
      <c r="AL73">
        <v>1759383000</v>
      </c>
      <c r="AM73">
        <v>5816.2</v>
      </c>
      <c r="AN73">
        <v>1840075100</v>
      </c>
      <c r="AO73">
        <v>5646.83871</v>
      </c>
      <c r="AP73">
        <v>2053300100</v>
      </c>
      <c r="AQ73">
        <v>6758.1935480000002</v>
      </c>
      <c r="AR73">
        <v>1995735900</v>
      </c>
      <c r="AS73">
        <v>6742.6774189999996</v>
      </c>
      <c r="AT73">
        <v>1513470300</v>
      </c>
      <c r="AU73">
        <v>5012.9642860000004</v>
      </c>
      <c r="AV73">
        <v>1853839200</v>
      </c>
      <c r="AW73">
        <v>5716.1935480000002</v>
      </c>
      <c r="AX73">
        <v>1828708100</v>
      </c>
      <c r="AY73">
        <v>5807.7</v>
      </c>
      <c r="AZ73">
        <v>1630429200</v>
      </c>
      <c r="BA73">
        <v>4962.258065</v>
      </c>
      <c r="BB73">
        <v>1609343500</v>
      </c>
      <c r="BC73">
        <v>4962.0967739999996</v>
      </c>
      <c r="BD73">
        <v>1745296500</v>
      </c>
      <c r="BE73">
        <v>5555.1</v>
      </c>
      <c r="BF73">
        <v>1823053900</v>
      </c>
      <c r="BG73">
        <v>5625.4516130000002</v>
      </c>
      <c r="BH73">
        <v>1678646200</v>
      </c>
      <c r="BI73">
        <v>5179.5333330000003</v>
      </c>
      <c r="BJ73">
        <v>1768313000</v>
      </c>
      <c r="BK73">
        <v>159993</v>
      </c>
      <c r="BL73">
        <v>2017494800</v>
      </c>
      <c r="BM73">
        <v>183690</v>
      </c>
      <c r="BN73">
        <v>2132179900</v>
      </c>
      <c r="BO73">
        <v>206170</v>
      </c>
      <c r="BP73">
        <v>2082435500</v>
      </c>
      <c r="BQ73">
        <v>208437</v>
      </c>
      <c r="BR73">
        <v>1545740600</v>
      </c>
      <c r="BS73">
        <v>138205</v>
      </c>
      <c r="BT73">
        <v>2026458300</v>
      </c>
      <c r="BU73">
        <v>189962</v>
      </c>
      <c r="BV73">
        <v>1841323200</v>
      </c>
      <c r="BW73">
        <v>177063</v>
      </c>
      <c r="BX73">
        <v>1882027000</v>
      </c>
      <c r="BY73">
        <v>177809</v>
      </c>
      <c r="BZ73">
        <v>1806921500</v>
      </c>
      <c r="CA73">
        <v>167315</v>
      </c>
      <c r="CB73">
        <v>1844804700</v>
      </c>
      <c r="CC73">
        <v>169323</v>
      </c>
      <c r="CD73">
        <v>1926931600</v>
      </c>
      <c r="CE73">
        <v>175992</v>
      </c>
      <c r="CF73">
        <v>1739568400</v>
      </c>
      <c r="CG73">
        <v>154854</v>
      </c>
    </row>
    <row r="74" spans="1:85" x14ac:dyDescent="0.3">
      <c r="A74" t="s">
        <v>511</v>
      </c>
      <c r="B74" t="s">
        <v>512</v>
      </c>
      <c r="C74">
        <v>6003</v>
      </c>
      <c r="D74" t="s">
        <v>499</v>
      </c>
      <c r="E74">
        <v>5</v>
      </c>
      <c r="F74" t="s">
        <v>513</v>
      </c>
      <c r="G74" t="s">
        <v>514</v>
      </c>
      <c r="H74" t="s">
        <v>103</v>
      </c>
      <c r="I74" t="s">
        <v>515</v>
      </c>
      <c r="J74" t="s">
        <v>516</v>
      </c>
      <c r="K74">
        <v>3207103032</v>
      </c>
      <c r="L74">
        <v>3207103032</v>
      </c>
      <c r="M74" t="s">
        <v>517</v>
      </c>
      <c r="N74">
        <v>1633986600</v>
      </c>
      <c r="O74">
        <v>196195</v>
      </c>
      <c r="P74">
        <v>1867129350</v>
      </c>
      <c r="Q74">
        <v>231049</v>
      </c>
      <c r="R74">
        <v>1864110800</v>
      </c>
      <c r="S74">
        <v>238203</v>
      </c>
      <c r="T74">
        <v>1723802500</v>
      </c>
      <c r="U74">
        <v>226676</v>
      </c>
      <c r="V74">
        <v>1559518400</v>
      </c>
      <c r="W74">
        <v>188467</v>
      </c>
      <c r="X74">
        <v>1696085700</v>
      </c>
      <c r="Y74">
        <v>217154</v>
      </c>
      <c r="Z74">
        <v>1676150150</v>
      </c>
      <c r="AA74">
        <v>210008</v>
      </c>
      <c r="AB74">
        <v>1842971250</v>
      </c>
      <c r="AC74">
        <v>226552</v>
      </c>
      <c r="AD74">
        <v>1775509350</v>
      </c>
      <c r="AE74">
        <v>219106</v>
      </c>
      <c r="AF74">
        <v>1619610800</v>
      </c>
      <c r="AG74">
        <v>201518</v>
      </c>
      <c r="AH74">
        <v>1711778700</v>
      </c>
      <c r="AI74">
        <v>217315</v>
      </c>
      <c r="AJ74">
        <v>1601802800</v>
      </c>
      <c r="AK74">
        <v>199433</v>
      </c>
      <c r="AL74">
        <v>1795704000</v>
      </c>
      <c r="AM74">
        <v>7155.4333329999999</v>
      </c>
      <c r="AN74">
        <v>1808113500</v>
      </c>
      <c r="AO74">
        <v>7010.258065</v>
      </c>
      <c r="AP74">
        <v>2163210550</v>
      </c>
      <c r="AQ74">
        <v>8423.8709679999993</v>
      </c>
      <c r="AR74">
        <v>1874218800</v>
      </c>
      <c r="AS74">
        <v>7537.5483869999998</v>
      </c>
      <c r="AT74">
        <v>1571031750</v>
      </c>
      <c r="AU74">
        <v>6637.8214289999996</v>
      </c>
      <c r="AV74">
        <v>1901705000</v>
      </c>
      <c r="AW74">
        <v>7347.258065</v>
      </c>
      <c r="AX74">
        <v>1842385800</v>
      </c>
      <c r="AY74">
        <v>7276.9</v>
      </c>
      <c r="AZ74">
        <v>1705003600</v>
      </c>
      <c r="BA74">
        <v>6573.9677419999998</v>
      </c>
      <c r="BB74">
        <v>1771529850</v>
      </c>
      <c r="BC74">
        <v>6743.8064519999998</v>
      </c>
      <c r="BD74">
        <v>1855354050</v>
      </c>
      <c r="BE74">
        <v>7346.2666669999999</v>
      </c>
      <c r="BF74">
        <v>1823240100</v>
      </c>
      <c r="BG74">
        <v>6984.9032260000004</v>
      </c>
      <c r="BH74">
        <v>1548714300</v>
      </c>
      <c r="BI74">
        <v>6116.3666670000002</v>
      </c>
      <c r="BJ74">
        <v>1821062100</v>
      </c>
      <c r="BK74">
        <v>1821062100</v>
      </c>
      <c r="BL74">
        <v>1899270950</v>
      </c>
      <c r="BM74">
        <v>1899270950</v>
      </c>
      <c r="BN74">
        <v>2185983800</v>
      </c>
      <c r="BO74">
        <v>2185983800</v>
      </c>
      <c r="BP74">
        <v>2100717800</v>
      </c>
      <c r="BQ74">
        <v>2100717800</v>
      </c>
      <c r="BR74">
        <v>1663976350</v>
      </c>
      <c r="BS74">
        <v>1663976350</v>
      </c>
      <c r="BT74">
        <v>1773198150</v>
      </c>
      <c r="BU74">
        <v>1773198150</v>
      </c>
      <c r="BV74">
        <v>1530527600</v>
      </c>
      <c r="BW74">
        <v>1530527600</v>
      </c>
      <c r="BX74">
        <v>2030450300</v>
      </c>
      <c r="BY74">
        <v>2030450300</v>
      </c>
      <c r="BZ74">
        <v>1226332200</v>
      </c>
      <c r="CA74">
        <v>1226332200</v>
      </c>
      <c r="CB74">
        <v>1866120750</v>
      </c>
      <c r="CC74">
        <v>1866120750</v>
      </c>
      <c r="CD74">
        <v>1852465800</v>
      </c>
      <c r="CE74">
        <v>1852465800</v>
      </c>
      <c r="CF74">
        <v>1758902300</v>
      </c>
      <c r="CG74">
        <v>1758902300</v>
      </c>
    </row>
    <row r="75" spans="1:85" x14ac:dyDescent="0.3">
      <c r="A75" t="s">
        <v>518</v>
      </c>
      <c r="C75">
        <v>6005</v>
      </c>
      <c r="D75" t="s">
        <v>499</v>
      </c>
      <c r="E75">
        <v>5</v>
      </c>
      <c r="F75" t="s">
        <v>519</v>
      </c>
      <c r="G75" t="s">
        <v>520</v>
      </c>
      <c r="H75" t="s">
        <v>111</v>
      </c>
      <c r="I75" t="s">
        <v>521</v>
      </c>
      <c r="J75" t="s">
        <v>522</v>
      </c>
      <c r="K75">
        <v>-1</v>
      </c>
      <c r="L75">
        <v>-1</v>
      </c>
      <c r="M75" t="s">
        <v>523</v>
      </c>
      <c r="N75">
        <v>2179348900</v>
      </c>
      <c r="O75">
        <v>106275</v>
      </c>
      <c r="P75">
        <v>2659718200</v>
      </c>
      <c r="Q75">
        <v>137984</v>
      </c>
      <c r="R75">
        <v>2995828600</v>
      </c>
      <c r="S75">
        <v>176893</v>
      </c>
      <c r="T75">
        <v>2881114300</v>
      </c>
      <c r="U75">
        <v>180523</v>
      </c>
      <c r="V75">
        <v>2202890300</v>
      </c>
      <c r="W75">
        <v>108380</v>
      </c>
      <c r="X75">
        <v>2075454500</v>
      </c>
      <c r="Y75">
        <v>123667</v>
      </c>
      <c r="Z75">
        <v>2241534300</v>
      </c>
      <c r="AA75">
        <v>123520</v>
      </c>
      <c r="AB75">
        <v>2525151600</v>
      </c>
      <c r="AC75">
        <v>142183</v>
      </c>
      <c r="AD75">
        <v>2311119100</v>
      </c>
      <c r="AE75">
        <v>120986</v>
      </c>
      <c r="AF75">
        <v>2616115400</v>
      </c>
      <c r="AG75">
        <v>141380</v>
      </c>
      <c r="AH75">
        <v>2594435300</v>
      </c>
      <c r="AI75">
        <v>143992</v>
      </c>
      <c r="AJ75">
        <v>2332188600</v>
      </c>
      <c r="AK75">
        <v>118759</v>
      </c>
      <c r="AL75">
        <v>2780284500</v>
      </c>
      <c r="AM75">
        <v>4912.6000000000004</v>
      </c>
      <c r="AN75">
        <v>3022298800</v>
      </c>
      <c r="AO75">
        <v>4874.83871</v>
      </c>
      <c r="AP75">
        <v>3379519800</v>
      </c>
      <c r="AQ75">
        <v>6047.1290319999998</v>
      </c>
      <c r="AR75">
        <v>3056164100</v>
      </c>
      <c r="AS75">
        <v>5824.6774189999996</v>
      </c>
      <c r="AT75">
        <v>2518718400</v>
      </c>
      <c r="AU75">
        <v>4138.4642860000004</v>
      </c>
      <c r="AV75">
        <v>2967331700</v>
      </c>
      <c r="AW75">
        <v>4925.580645</v>
      </c>
      <c r="AX75">
        <v>2880396000</v>
      </c>
      <c r="AY75">
        <v>4994.0333330000003</v>
      </c>
      <c r="AZ75">
        <v>2666404200</v>
      </c>
      <c r="BA75">
        <v>4107.7741939999996</v>
      </c>
      <c r="BB75">
        <v>2724550300</v>
      </c>
      <c r="BC75">
        <v>4247.3225810000004</v>
      </c>
      <c r="BD75">
        <v>2986200300</v>
      </c>
      <c r="BE75">
        <v>4838.7333330000001</v>
      </c>
      <c r="BF75">
        <v>2978141400</v>
      </c>
      <c r="BG75">
        <v>4768.6129030000002</v>
      </c>
      <c r="BH75">
        <v>2714200700</v>
      </c>
      <c r="BI75">
        <v>4285.8333329999996</v>
      </c>
      <c r="BJ75">
        <v>2954775000</v>
      </c>
      <c r="BK75">
        <v>133044</v>
      </c>
      <c r="BL75">
        <v>3251137300</v>
      </c>
      <c r="BM75">
        <v>153711</v>
      </c>
      <c r="BN75">
        <v>0</v>
      </c>
      <c r="BO75">
        <v>0</v>
      </c>
      <c r="BP75">
        <v>3688295900</v>
      </c>
      <c r="BQ75">
        <v>199901</v>
      </c>
      <c r="BR75">
        <v>2777453500</v>
      </c>
      <c r="BS75">
        <v>121191</v>
      </c>
      <c r="BT75">
        <v>3225318900</v>
      </c>
      <c r="BU75">
        <v>157154</v>
      </c>
      <c r="BV75">
        <v>3058124300</v>
      </c>
      <c r="BW75">
        <v>151143</v>
      </c>
      <c r="BX75">
        <v>3150096600</v>
      </c>
      <c r="BY75">
        <v>154535</v>
      </c>
      <c r="BZ75">
        <v>2842038700</v>
      </c>
      <c r="CA75">
        <v>128955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 x14ac:dyDescent="0.3">
      <c r="A76" t="s">
        <v>524</v>
      </c>
      <c r="B76" t="s">
        <v>525</v>
      </c>
      <c r="C76">
        <v>5601</v>
      </c>
      <c r="D76" t="s">
        <v>499</v>
      </c>
      <c r="E76">
        <v>5</v>
      </c>
      <c r="F76" t="s">
        <v>526</v>
      </c>
      <c r="G76" t="s">
        <v>520</v>
      </c>
      <c r="H76" t="s">
        <v>103</v>
      </c>
      <c r="I76" t="s">
        <v>527</v>
      </c>
      <c r="J76" t="s">
        <v>522</v>
      </c>
      <c r="K76" t="s">
        <v>528</v>
      </c>
      <c r="L76" t="s">
        <v>528</v>
      </c>
      <c r="M76" t="s">
        <v>529</v>
      </c>
      <c r="N76">
        <v>2073356300</v>
      </c>
      <c r="O76">
        <v>265708</v>
      </c>
      <c r="P76">
        <v>2294727200</v>
      </c>
      <c r="Q76">
        <v>292965</v>
      </c>
      <c r="R76">
        <v>2678947000</v>
      </c>
      <c r="S76">
        <v>338457</v>
      </c>
      <c r="T76">
        <v>2169139600</v>
      </c>
      <c r="U76">
        <v>276928</v>
      </c>
      <c r="V76">
        <v>2069371300</v>
      </c>
      <c r="W76">
        <v>262642</v>
      </c>
      <c r="X76">
        <v>2302155100</v>
      </c>
      <c r="Y76">
        <v>293479</v>
      </c>
      <c r="Z76">
        <v>2187414400</v>
      </c>
      <c r="AA76">
        <v>277802</v>
      </c>
      <c r="AB76">
        <v>2212855600</v>
      </c>
      <c r="AC76">
        <v>282694</v>
      </c>
      <c r="AD76">
        <v>2234760700</v>
      </c>
      <c r="AE76">
        <v>286889</v>
      </c>
      <c r="AF76">
        <v>2389195200</v>
      </c>
      <c r="AG76">
        <v>300545</v>
      </c>
      <c r="AH76">
        <v>2378790800</v>
      </c>
      <c r="AI76">
        <v>298662</v>
      </c>
      <c r="AJ76">
        <v>2194619500</v>
      </c>
      <c r="AK76">
        <v>281103</v>
      </c>
      <c r="AL76">
        <v>2387348000</v>
      </c>
      <c r="AM76">
        <v>9586.7666669999999</v>
      </c>
      <c r="AN76">
        <v>2540439500</v>
      </c>
      <c r="AO76">
        <v>9852.0645160000004</v>
      </c>
      <c r="AP76">
        <v>2785852100</v>
      </c>
      <c r="AQ76">
        <v>10823.58065</v>
      </c>
      <c r="AR76">
        <v>3082409700</v>
      </c>
      <c r="AS76">
        <v>10999.77419</v>
      </c>
      <c r="AT76">
        <v>2269321300</v>
      </c>
      <c r="AU76">
        <v>9743.3214289999996</v>
      </c>
      <c r="AV76">
        <v>2520789900</v>
      </c>
      <c r="AW76">
        <v>9832.5161289999996</v>
      </c>
      <c r="AX76">
        <v>2406328900</v>
      </c>
      <c r="AY76">
        <v>9696.1666669999995</v>
      </c>
      <c r="AZ76">
        <v>2421020100</v>
      </c>
      <c r="BA76">
        <v>9420.9677420000007</v>
      </c>
      <c r="BB76">
        <v>2460498800</v>
      </c>
      <c r="BC76">
        <v>9592.580645</v>
      </c>
      <c r="BD76">
        <v>2498381800</v>
      </c>
      <c r="BE76">
        <v>9979.5</v>
      </c>
      <c r="BF76">
        <v>2479917900</v>
      </c>
      <c r="BG76">
        <v>9584.9677420000007</v>
      </c>
      <c r="BH76">
        <v>2365589700</v>
      </c>
      <c r="BI76">
        <v>9488</v>
      </c>
      <c r="BJ76">
        <v>2603061900</v>
      </c>
      <c r="BK76">
        <v>302718</v>
      </c>
      <c r="BL76">
        <v>2878109500</v>
      </c>
      <c r="BM76">
        <v>335476</v>
      </c>
      <c r="BN76">
        <v>3033447900</v>
      </c>
      <c r="BO76">
        <v>354137</v>
      </c>
      <c r="BP76">
        <v>2564814100</v>
      </c>
      <c r="BQ76">
        <v>297229</v>
      </c>
      <c r="BR76">
        <v>2384960200</v>
      </c>
      <c r="BS76">
        <v>277374</v>
      </c>
      <c r="BT76">
        <v>2754044300</v>
      </c>
      <c r="BU76">
        <v>320236</v>
      </c>
      <c r="BV76">
        <v>2651667300</v>
      </c>
      <c r="BW76">
        <v>308317</v>
      </c>
      <c r="BX76">
        <v>2666352800</v>
      </c>
      <c r="BY76">
        <v>310213</v>
      </c>
      <c r="BZ76">
        <v>2656346000</v>
      </c>
      <c r="CA76">
        <v>309656</v>
      </c>
      <c r="CB76">
        <v>2787881700</v>
      </c>
      <c r="CC76">
        <v>323582</v>
      </c>
      <c r="CD76">
        <v>2729115900</v>
      </c>
      <c r="CE76">
        <v>316377</v>
      </c>
      <c r="CF76">
        <v>2758373000</v>
      </c>
      <c r="CG76">
        <v>320596</v>
      </c>
    </row>
    <row r="77" spans="1:85" x14ac:dyDescent="0.3">
      <c r="A77" t="s">
        <v>530</v>
      </c>
      <c r="B77" t="s">
        <v>282</v>
      </c>
      <c r="C77" t="s">
        <v>531</v>
      </c>
      <c r="D77" t="s">
        <v>532</v>
      </c>
      <c r="E77">
        <v>68</v>
      </c>
      <c r="F77" t="s">
        <v>533</v>
      </c>
      <c r="G77" t="s">
        <v>456</v>
      </c>
      <c r="H77" t="s">
        <v>111</v>
      </c>
      <c r="I77" t="s">
        <v>534</v>
      </c>
      <c r="J77" t="s">
        <v>457</v>
      </c>
      <c r="K77">
        <v>-1</v>
      </c>
      <c r="L77">
        <v>-1</v>
      </c>
      <c r="M77" t="s">
        <v>535</v>
      </c>
      <c r="N77">
        <v>1004880600</v>
      </c>
      <c r="O77">
        <v>90122</v>
      </c>
      <c r="P77">
        <v>1159787900</v>
      </c>
      <c r="Q77">
        <v>110136</v>
      </c>
      <c r="R77">
        <v>1411113950</v>
      </c>
      <c r="S77">
        <v>146394</v>
      </c>
      <c r="T77">
        <v>1442324300</v>
      </c>
      <c r="U77">
        <v>157019</v>
      </c>
      <c r="V77">
        <v>998620400</v>
      </c>
      <c r="W77">
        <v>90282</v>
      </c>
      <c r="X77">
        <v>887747350</v>
      </c>
      <c r="Y77">
        <v>100525</v>
      </c>
      <c r="Z77">
        <v>1025016400</v>
      </c>
      <c r="AA77">
        <v>103607</v>
      </c>
      <c r="AB77">
        <v>1249988500</v>
      </c>
      <c r="AC77">
        <v>126134</v>
      </c>
      <c r="AD77">
        <v>1099647850</v>
      </c>
      <c r="AE77">
        <v>103540</v>
      </c>
      <c r="AF77">
        <v>1198786200</v>
      </c>
      <c r="AG77">
        <v>112604</v>
      </c>
      <c r="AH77">
        <v>1216323800</v>
      </c>
      <c r="AI77">
        <v>117547</v>
      </c>
      <c r="AJ77">
        <v>1102602800</v>
      </c>
      <c r="AK77">
        <v>100409</v>
      </c>
      <c r="AL77">
        <v>1343976900</v>
      </c>
      <c r="AM77">
        <v>4264.3</v>
      </c>
      <c r="AN77">
        <v>0</v>
      </c>
      <c r="AO77">
        <v>0</v>
      </c>
      <c r="AP77">
        <v>0</v>
      </c>
      <c r="AQ77">
        <v>0</v>
      </c>
      <c r="AR77">
        <v>1571536500</v>
      </c>
      <c r="AS77">
        <v>5181.9354839999996</v>
      </c>
      <c r="AT77">
        <v>1079101200</v>
      </c>
      <c r="AU77">
        <v>3350.7142859999999</v>
      </c>
      <c r="AV77">
        <v>0</v>
      </c>
      <c r="AW77">
        <v>0</v>
      </c>
      <c r="AX77">
        <v>1256759500</v>
      </c>
      <c r="AY77">
        <v>3869.4666670000001</v>
      </c>
      <c r="AZ77">
        <v>1188110800</v>
      </c>
      <c r="BA77">
        <v>3344.3548390000001</v>
      </c>
      <c r="BB77">
        <v>1180928100</v>
      </c>
      <c r="BC77">
        <v>3350.8709680000002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 x14ac:dyDescent="0.3">
      <c r="A78" t="s">
        <v>536</v>
      </c>
      <c r="B78" t="s">
        <v>537</v>
      </c>
      <c r="C78">
        <v>4511</v>
      </c>
      <c r="D78" t="s">
        <v>532</v>
      </c>
      <c r="E78">
        <v>68</v>
      </c>
      <c r="F78" t="s">
        <v>538</v>
      </c>
      <c r="G78" t="s">
        <v>539</v>
      </c>
      <c r="H78" t="s">
        <v>111</v>
      </c>
      <c r="I78" t="s">
        <v>540</v>
      </c>
      <c r="J78" t="s">
        <v>541</v>
      </c>
      <c r="K78">
        <v>3165298178</v>
      </c>
      <c r="L78">
        <v>-1</v>
      </c>
      <c r="M78" t="s">
        <v>542</v>
      </c>
      <c r="N78">
        <v>2320200600</v>
      </c>
      <c r="O78">
        <v>108724</v>
      </c>
      <c r="P78">
        <v>2513316200</v>
      </c>
      <c r="Q78">
        <v>120791</v>
      </c>
      <c r="R78">
        <v>2693019300</v>
      </c>
      <c r="S78">
        <v>151874</v>
      </c>
      <c r="T78">
        <v>2738295800</v>
      </c>
      <c r="U78">
        <v>169766</v>
      </c>
      <c r="V78">
        <v>2218692000</v>
      </c>
      <c r="W78">
        <v>105671</v>
      </c>
      <c r="X78">
        <v>2207636300</v>
      </c>
      <c r="Y78">
        <v>115016</v>
      </c>
      <c r="Z78">
        <v>2359300700</v>
      </c>
      <c r="AA78">
        <v>116855</v>
      </c>
      <c r="AB78">
        <v>2386408900</v>
      </c>
      <c r="AC78">
        <v>125325</v>
      </c>
      <c r="AD78">
        <v>2242007100</v>
      </c>
      <c r="AE78">
        <v>108422</v>
      </c>
      <c r="AF78">
        <v>2390373500</v>
      </c>
      <c r="AG78">
        <v>118375</v>
      </c>
      <c r="AH78">
        <v>2612223000</v>
      </c>
      <c r="AI78">
        <v>128699</v>
      </c>
      <c r="AJ78">
        <v>2460887800</v>
      </c>
      <c r="AK78">
        <v>117151</v>
      </c>
      <c r="AL78">
        <v>2507967400</v>
      </c>
      <c r="AM78">
        <v>4038.333333</v>
      </c>
      <c r="AN78">
        <v>2470883900</v>
      </c>
      <c r="AO78">
        <v>3601.3548390000001</v>
      </c>
      <c r="AP78">
        <v>0</v>
      </c>
      <c r="AQ78">
        <v>0</v>
      </c>
      <c r="AR78">
        <v>3011945100</v>
      </c>
      <c r="AS78">
        <v>5610.3225810000004</v>
      </c>
      <c r="AT78">
        <v>2254471100</v>
      </c>
      <c r="AU78">
        <v>3584.7142859999999</v>
      </c>
      <c r="AV78">
        <v>2437281600</v>
      </c>
      <c r="AW78">
        <v>3654.2903230000002</v>
      </c>
      <c r="AX78">
        <v>2481824500</v>
      </c>
      <c r="AY78">
        <v>3804.3666669999998</v>
      </c>
      <c r="AZ78">
        <v>2439939300</v>
      </c>
      <c r="BA78">
        <v>3441.8064519999998</v>
      </c>
      <c r="BB78">
        <v>2375449500</v>
      </c>
      <c r="BC78">
        <v>3351.9032259999999</v>
      </c>
      <c r="BD78">
        <v>0</v>
      </c>
      <c r="BE78">
        <v>0</v>
      </c>
      <c r="BF78">
        <v>1676435400</v>
      </c>
      <c r="BG78">
        <v>3939.9</v>
      </c>
      <c r="BH78">
        <v>2439535000</v>
      </c>
      <c r="BI78">
        <v>3614.666667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 x14ac:dyDescent="0.3">
      <c r="A79" t="s">
        <v>543</v>
      </c>
      <c r="B79" t="s">
        <v>544</v>
      </c>
      <c r="D79" t="s">
        <v>499</v>
      </c>
      <c r="E79">
        <v>5</v>
      </c>
      <c r="F79" t="s">
        <v>545</v>
      </c>
      <c r="G79" t="s">
        <v>546</v>
      </c>
      <c r="H79" t="s">
        <v>103</v>
      </c>
      <c r="I79" t="s">
        <v>547</v>
      </c>
      <c r="J79" t="s">
        <v>548</v>
      </c>
      <c r="K79" t="s">
        <v>549</v>
      </c>
      <c r="L79" t="s">
        <v>550</v>
      </c>
      <c r="M79" t="s">
        <v>551</v>
      </c>
      <c r="N79">
        <v>0</v>
      </c>
      <c r="O79">
        <v>0</v>
      </c>
      <c r="P79">
        <v>1695942450</v>
      </c>
      <c r="Q79">
        <v>102953</v>
      </c>
      <c r="R79">
        <v>2119734528</v>
      </c>
      <c r="S79">
        <v>136925</v>
      </c>
      <c r="T79">
        <v>0</v>
      </c>
      <c r="U79">
        <v>0</v>
      </c>
      <c r="V79">
        <v>0</v>
      </c>
      <c r="W79">
        <v>0</v>
      </c>
      <c r="X79">
        <v>1748023400</v>
      </c>
      <c r="Y79">
        <v>111671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1660905200</v>
      </c>
      <c r="AG79">
        <v>103944</v>
      </c>
      <c r="AH79">
        <v>1791859100</v>
      </c>
      <c r="AI79">
        <v>113155</v>
      </c>
      <c r="AJ79">
        <v>1593378200</v>
      </c>
      <c r="AK79">
        <v>95336</v>
      </c>
      <c r="AL79">
        <v>1954679900</v>
      </c>
      <c r="AM79">
        <v>3873.1333330000002</v>
      </c>
      <c r="AN79">
        <v>1838369500</v>
      </c>
      <c r="AO79">
        <v>3441.0322580000002</v>
      </c>
      <c r="AP79">
        <v>2471531500</v>
      </c>
      <c r="AQ79">
        <v>4824.9354839999996</v>
      </c>
      <c r="AR79">
        <v>2097589250</v>
      </c>
      <c r="AS79">
        <v>4202.3548389999996</v>
      </c>
      <c r="AT79">
        <v>1609127450</v>
      </c>
      <c r="AU79">
        <v>3275.1071430000002</v>
      </c>
      <c r="AV79">
        <v>1981341750</v>
      </c>
      <c r="AW79">
        <v>3794.9354840000001</v>
      </c>
      <c r="AX79">
        <v>1891626300</v>
      </c>
      <c r="AY79">
        <v>3756.4333329999999</v>
      </c>
      <c r="AZ79">
        <v>1772398400</v>
      </c>
      <c r="BA79">
        <v>3241.5483869999998</v>
      </c>
      <c r="BB79">
        <v>1638329300</v>
      </c>
      <c r="BC79">
        <v>3101.16129</v>
      </c>
      <c r="BD79">
        <v>1902702500</v>
      </c>
      <c r="BE79">
        <v>3679.5333329999999</v>
      </c>
      <c r="BF79">
        <v>1878220700</v>
      </c>
      <c r="BG79">
        <v>3526.8709680000002</v>
      </c>
      <c r="BH79">
        <v>1720362100</v>
      </c>
      <c r="BI79">
        <v>3335.9333329999999</v>
      </c>
      <c r="BJ79">
        <v>1722756300</v>
      </c>
      <c r="BK79">
        <v>95059</v>
      </c>
      <c r="BL79">
        <v>1945408300</v>
      </c>
      <c r="BM79">
        <v>109774</v>
      </c>
      <c r="BN79">
        <v>2620090900</v>
      </c>
      <c r="BO79">
        <v>153358</v>
      </c>
      <c r="BP79">
        <v>1975223400</v>
      </c>
      <c r="BQ79">
        <v>115449</v>
      </c>
      <c r="BR79">
        <v>1686556800</v>
      </c>
      <c r="BS79">
        <v>92218</v>
      </c>
      <c r="BT79">
        <v>2077614300</v>
      </c>
      <c r="BU79">
        <v>116300</v>
      </c>
      <c r="BV79">
        <v>2661981900</v>
      </c>
      <c r="BW79">
        <v>140738</v>
      </c>
      <c r="BX79">
        <v>2148234600</v>
      </c>
      <c r="BY79">
        <v>123030</v>
      </c>
      <c r="BZ79">
        <v>1894166600</v>
      </c>
      <c r="CA79">
        <v>100790</v>
      </c>
      <c r="CB79">
        <v>1990148700</v>
      </c>
      <c r="CC79">
        <v>111805</v>
      </c>
      <c r="CD79">
        <v>2064759100</v>
      </c>
      <c r="CE79">
        <v>114361</v>
      </c>
      <c r="CF79">
        <v>1852019300</v>
      </c>
      <c r="CG79">
        <v>102910</v>
      </c>
    </row>
    <row r="80" spans="1:85" x14ac:dyDescent="0.3">
      <c r="A80" t="s">
        <v>552</v>
      </c>
      <c r="B80" t="s">
        <v>544</v>
      </c>
      <c r="D80" t="s">
        <v>499</v>
      </c>
      <c r="E80">
        <v>5</v>
      </c>
      <c r="F80" t="s">
        <v>553</v>
      </c>
      <c r="G80" t="s">
        <v>546</v>
      </c>
      <c r="H80" t="s">
        <v>103</v>
      </c>
      <c r="I80" t="s">
        <v>547</v>
      </c>
      <c r="J80" t="s">
        <v>548</v>
      </c>
      <c r="K80" t="s">
        <v>550</v>
      </c>
      <c r="L80" t="s">
        <v>550</v>
      </c>
      <c r="M80" t="s">
        <v>554</v>
      </c>
      <c r="N80">
        <v>0</v>
      </c>
      <c r="O80">
        <v>0</v>
      </c>
      <c r="P80">
        <v>1684191400</v>
      </c>
      <c r="Q80">
        <v>102756</v>
      </c>
      <c r="R80">
        <v>1751298372</v>
      </c>
      <c r="S80">
        <v>111372</v>
      </c>
      <c r="T80">
        <v>0</v>
      </c>
      <c r="U80">
        <v>0</v>
      </c>
      <c r="V80">
        <v>0</v>
      </c>
      <c r="W80">
        <v>0</v>
      </c>
      <c r="X80">
        <v>1773989500</v>
      </c>
      <c r="Y80">
        <v>113653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1639931100</v>
      </c>
      <c r="AG80">
        <v>103254</v>
      </c>
      <c r="AH80">
        <v>1801628300</v>
      </c>
      <c r="AI80">
        <v>114494</v>
      </c>
      <c r="AJ80">
        <v>1566355200</v>
      </c>
      <c r="AK80">
        <v>94356</v>
      </c>
      <c r="AL80">
        <v>1831072700</v>
      </c>
      <c r="AM80">
        <v>3621.0333329999999</v>
      </c>
      <c r="AN80">
        <v>1811144400</v>
      </c>
      <c r="AO80">
        <v>3412.5483869999998</v>
      </c>
      <c r="AP80">
        <v>2248674700</v>
      </c>
      <c r="AQ80">
        <v>4325.6129030000002</v>
      </c>
      <c r="AR80">
        <v>2292398450</v>
      </c>
      <c r="AS80">
        <v>4675.258065</v>
      </c>
      <c r="AT80">
        <v>1595590300</v>
      </c>
      <c r="AU80">
        <v>3266.75</v>
      </c>
      <c r="AV80">
        <v>2007886900</v>
      </c>
      <c r="AW80">
        <v>3879.6129030000002</v>
      </c>
      <c r="AX80">
        <v>1828865600</v>
      </c>
      <c r="AY80">
        <v>3640.666667</v>
      </c>
      <c r="AZ80">
        <v>1752745500</v>
      </c>
      <c r="BA80">
        <v>3219.2903230000002</v>
      </c>
      <c r="BB80">
        <v>1742241300</v>
      </c>
      <c r="BC80">
        <v>3353.8709680000002</v>
      </c>
      <c r="BD80">
        <v>1918124700</v>
      </c>
      <c r="BE80">
        <v>3691.6333330000002</v>
      </c>
      <c r="BF80">
        <v>1933224000</v>
      </c>
      <c r="BG80">
        <v>3660.741935</v>
      </c>
      <c r="BH80">
        <v>1669604500</v>
      </c>
      <c r="BI80">
        <v>3243.4</v>
      </c>
      <c r="BJ80">
        <v>1830973500</v>
      </c>
      <c r="BK80">
        <v>102598</v>
      </c>
      <c r="BL80">
        <v>1919259700</v>
      </c>
      <c r="BM80">
        <v>108994</v>
      </c>
      <c r="BN80">
        <v>2386973300</v>
      </c>
      <c r="BO80">
        <v>137566</v>
      </c>
      <c r="BP80">
        <v>2069127800</v>
      </c>
      <c r="BQ80">
        <v>122738</v>
      </c>
      <c r="BR80">
        <v>1665738300</v>
      </c>
      <c r="BS80">
        <v>91246</v>
      </c>
      <c r="BT80">
        <v>2274093700</v>
      </c>
      <c r="BU80">
        <v>128548</v>
      </c>
      <c r="BV80">
        <v>2574916900</v>
      </c>
      <c r="BW80">
        <v>132218</v>
      </c>
      <c r="BX80">
        <v>2003782700</v>
      </c>
      <c r="BY80">
        <v>114366</v>
      </c>
      <c r="BZ80">
        <v>2035593900</v>
      </c>
      <c r="CA80">
        <v>110179</v>
      </c>
      <c r="CB80">
        <v>2002961500</v>
      </c>
      <c r="CC80">
        <v>111665</v>
      </c>
      <c r="CD80">
        <v>2058098800</v>
      </c>
      <c r="CE80">
        <v>114501</v>
      </c>
      <c r="CF80">
        <v>1902985700</v>
      </c>
      <c r="CG80">
        <v>105747</v>
      </c>
    </row>
    <row r="81" spans="1:85" x14ac:dyDescent="0.3">
      <c r="A81" t="s">
        <v>555</v>
      </c>
      <c r="B81" t="s">
        <v>556</v>
      </c>
      <c r="C81">
        <v>6004</v>
      </c>
      <c r="D81" t="s">
        <v>499</v>
      </c>
      <c r="E81">
        <v>5</v>
      </c>
      <c r="F81" t="s">
        <v>557</v>
      </c>
      <c r="G81" t="s">
        <v>520</v>
      </c>
      <c r="H81" t="s">
        <v>103</v>
      </c>
      <c r="I81" t="s">
        <v>558</v>
      </c>
      <c r="J81" t="s">
        <v>522</v>
      </c>
      <c r="K81" t="s">
        <v>559</v>
      </c>
      <c r="L81" t="s">
        <v>560</v>
      </c>
      <c r="M81" t="s">
        <v>561</v>
      </c>
      <c r="N81">
        <v>7765660000</v>
      </c>
      <c r="O81">
        <v>536188</v>
      </c>
      <c r="P81">
        <v>9066145900</v>
      </c>
      <c r="Q81">
        <v>634257</v>
      </c>
      <c r="R81">
        <v>8306219100</v>
      </c>
      <c r="S81">
        <v>600295</v>
      </c>
      <c r="T81">
        <v>9101842100</v>
      </c>
      <c r="U81">
        <v>679452</v>
      </c>
      <c r="V81">
        <v>7656559900</v>
      </c>
      <c r="W81">
        <v>531865</v>
      </c>
      <c r="X81">
        <v>7880164700</v>
      </c>
      <c r="Y81">
        <v>597034</v>
      </c>
      <c r="Z81">
        <v>8125945900</v>
      </c>
      <c r="AA81">
        <v>588643</v>
      </c>
      <c r="AB81">
        <v>8433963600</v>
      </c>
      <c r="AC81">
        <v>608554</v>
      </c>
      <c r="AD81">
        <v>8359895300</v>
      </c>
      <c r="AE81">
        <v>596588</v>
      </c>
      <c r="AF81">
        <v>7253507600</v>
      </c>
      <c r="AG81">
        <v>497690</v>
      </c>
      <c r="AH81">
        <v>7678974400</v>
      </c>
      <c r="AI81">
        <v>546704</v>
      </c>
      <c r="AJ81">
        <v>8251193800</v>
      </c>
      <c r="AK81">
        <v>579692</v>
      </c>
      <c r="AL81">
        <v>8827077200</v>
      </c>
      <c r="AM81">
        <v>19516.400000000001</v>
      </c>
      <c r="AN81">
        <v>9614897200</v>
      </c>
      <c r="AO81">
        <v>20129.48387</v>
      </c>
      <c r="AP81">
        <v>10415413400</v>
      </c>
      <c r="AQ81">
        <v>22774.70968</v>
      </c>
      <c r="AR81">
        <v>3646261000</v>
      </c>
      <c r="AS81">
        <v>7080.1290319999998</v>
      </c>
      <c r="AT81">
        <v>8013834600</v>
      </c>
      <c r="AU81">
        <v>18141.42857</v>
      </c>
      <c r="AV81">
        <v>9669897200</v>
      </c>
      <c r="AW81">
        <v>20633.03226</v>
      </c>
      <c r="AX81">
        <v>9099981800</v>
      </c>
      <c r="AY81">
        <v>19970.266670000001</v>
      </c>
      <c r="AZ81">
        <v>8766227400</v>
      </c>
      <c r="BA81">
        <v>18138.74194</v>
      </c>
      <c r="BB81">
        <v>8992837500</v>
      </c>
      <c r="BC81">
        <v>18868.54839</v>
      </c>
      <c r="BD81">
        <v>9382159500</v>
      </c>
      <c r="BE81">
        <v>20216.8</v>
      </c>
      <c r="BF81">
        <v>9300313600</v>
      </c>
      <c r="BG81">
        <v>19466.54839</v>
      </c>
      <c r="BH81">
        <v>8889648000</v>
      </c>
      <c r="BI81">
        <v>18970.733329999999</v>
      </c>
      <c r="BJ81">
        <v>9608647200</v>
      </c>
      <c r="BK81">
        <v>588284</v>
      </c>
      <c r="BL81">
        <v>10752452200</v>
      </c>
      <c r="BM81">
        <v>674263</v>
      </c>
      <c r="BN81">
        <v>11713169300</v>
      </c>
      <c r="BO81">
        <v>764383</v>
      </c>
      <c r="BP81">
        <v>10725265200</v>
      </c>
      <c r="BQ81">
        <v>691087</v>
      </c>
      <c r="BR81">
        <v>9008453200</v>
      </c>
      <c r="BS81">
        <v>549527</v>
      </c>
      <c r="BT81">
        <v>10648860000</v>
      </c>
      <c r="BU81">
        <v>674174</v>
      </c>
      <c r="BV81">
        <v>10224871200</v>
      </c>
      <c r="BW81">
        <v>647580</v>
      </c>
      <c r="BX81">
        <v>10061257800</v>
      </c>
      <c r="BY81">
        <v>639142</v>
      </c>
      <c r="BZ81">
        <v>9756123700</v>
      </c>
      <c r="CA81">
        <v>602788</v>
      </c>
      <c r="CB81">
        <v>10413150300</v>
      </c>
      <c r="CC81">
        <v>647119</v>
      </c>
      <c r="CD81">
        <v>10505361800</v>
      </c>
      <c r="CE81">
        <v>651998</v>
      </c>
      <c r="CF81">
        <v>10022595700</v>
      </c>
      <c r="CG81">
        <v>621268</v>
      </c>
    </row>
    <row r="82" spans="1:85" x14ac:dyDescent="0.3">
      <c r="A82" t="s">
        <v>562</v>
      </c>
      <c r="B82" t="s">
        <v>563</v>
      </c>
      <c r="C82">
        <v>6206</v>
      </c>
      <c r="D82" t="s">
        <v>499</v>
      </c>
      <c r="E82">
        <v>5</v>
      </c>
      <c r="F82" t="s">
        <v>564</v>
      </c>
      <c r="G82" t="s">
        <v>565</v>
      </c>
      <c r="H82" t="s">
        <v>103</v>
      </c>
      <c r="I82" t="s">
        <v>566</v>
      </c>
      <c r="J82" t="s">
        <v>567</v>
      </c>
      <c r="K82">
        <v>3183729221</v>
      </c>
      <c r="L82">
        <v>348326778</v>
      </c>
      <c r="M82" t="s">
        <v>568</v>
      </c>
      <c r="N82">
        <v>368256250</v>
      </c>
      <c r="O82">
        <v>38652</v>
      </c>
      <c r="P82">
        <v>415485550</v>
      </c>
      <c r="Q82">
        <v>44723</v>
      </c>
      <c r="R82">
        <v>500581150</v>
      </c>
      <c r="S82">
        <v>55099</v>
      </c>
      <c r="T82">
        <v>479799850</v>
      </c>
      <c r="U82">
        <v>54698</v>
      </c>
      <c r="V82">
        <v>343740900</v>
      </c>
      <c r="W82">
        <v>37056</v>
      </c>
      <c r="X82">
        <v>415804550</v>
      </c>
      <c r="Y82">
        <v>45056</v>
      </c>
      <c r="Z82">
        <v>415667250</v>
      </c>
      <c r="AA82">
        <v>45195</v>
      </c>
      <c r="AB82">
        <v>412839700</v>
      </c>
      <c r="AC82">
        <v>46528</v>
      </c>
      <c r="AD82">
        <v>388707600</v>
      </c>
      <c r="AE82">
        <v>42022</v>
      </c>
      <c r="AF82">
        <v>416386700</v>
      </c>
      <c r="AG82">
        <v>44390</v>
      </c>
      <c r="AH82">
        <v>426841100</v>
      </c>
      <c r="AI82">
        <v>46189</v>
      </c>
      <c r="AJ82">
        <v>374972200</v>
      </c>
      <c r="AK82">
        <v>40546</v>
      </c>
      <c r="AL82">
        <v>440529650</v>
      </c>
      <c r="AM82">
        <v>1549.2666670000001</v>
      </c>
      <c r="AN82">
        <v>415893250</v>
      </c>
      <c r="AO82">
        <v>1386.1290320000001</v>
      </c>
      <c r="AP82">
        <v>546898500</v>
      </c>
      <c r="AQ82">
        <v>1872.806452</v>
      </c>
      <c r="AR82">
        <v>587610850</v>
      </c>
      <c r="AS82">
        <v>1957.7096770000001</v>
      </c>
      <c r="AT82">
        <v>390357200</v>
      </c>
      <c r="AU82">
        <v>1385</v>
      </c>
      <c r="AV82">
        <v>435708700</v>
      </c>
      <c r="AW82">
        <v>1452.1290320000001</v>
      </c>
      <c r="AX82">
        <v>425395700</v>
      </c>
      <c r="AY82">
        <v>1472.5333330000001</v>
      </c>
      <c r="AZ82">
        <v>426187200</v>
      </c>
      <c r="BA82">
        <v>1370.6774190000001</v>
      </c>
      <c r="BB82">
        <v>410838850</v>
      </c>
      <c r="BC82">
        <v>1348.6774190000001</v>
      </c>
      <c r="BD82">
        <v>436259400</v>
      </c>
      <c r="BE82">
        <v>1485.633333</v>
      </c>
      <c r="BF82">
        <v>447014250</v>
      </c>
      <c r="BG82">
        <v>1483.0645159999999</v>
      </c>
      <c r="BH82">
        <v>409318000</v>
      </c>
      <c r="BI82">
        <v>1390.9666669999999</v>
      </c>
      <c r="BJ82">
        <v>479456100</v>
      </c>
      <c r="BK82">
        <v>46666</v>
      </c>
      <c r="BL82">
        <v>489252750</v>
      </c>
      <c r="BM82">
        <v>48233</v>
      </c>
      <c r="BN82">
        <v>577156100</v>
      </c>
      <c r="BO82">
        <v>60096</v>
      </c>
      <c r="BP82">
        <v>567245250</v>
      </c>
      <c r="BQ82">
        <v>60148</v>
      </c>
      <c r="BR82">
        <v>424609400</v>
      </c>
      <c r="BS82">
        <v>40511</v>
      </c>
      <c r="BT82">
        <v>514470550</v>
      </c>
      <c r="BU82">
        <v>50340</v>
      </c>
      <c r="BV82">
        <v>581561450</v>
      </c>
      <c r="BW82">
        <v>53995</v>
      </c>
      <c r="BX82">
        <v>490294400</v>
      </c>
      <c r="BY82">
        <v>48889</v>
      </c>
      <c r="BZ82">
        <v>488050050</v>
      </c>
      <c r="CA82">
        <v>46222</v>
      </c>
      <c r="CB82">
        <v>486971600</v>
      </c>
      <c r="CC82">
        <v>48311</v>
      </c>
      <c r="CD82">
        <v>526353800</v>
      </c>
      <c r="CE82">
        <v>51494</v>
      </c>
      <c r="CF82">
        <v>491273750</v>
      </c>
      <c r="CG82">
        <v>46965</v>
      </c>
    </row>
    <row r="83" spans="1:85" x14ac:dyDescent="0.3">
      <c r="A83" t="s">
        <v>569</v>
      </c>
      <c r="B83" t="s">
        <v>570</v>
      </c>
      <c r="C83">
        <v>6206</v>
      </c>
      <c r="D83" t="s">
        <v>499</v>
      </c>
      <c r="E83">
        <v>5</v>
      </c>
      <c r="F83" t="s">
        <v>571</v>
      </c>
      <c r="G83" t="s">
        <v>572</v>
      </c>
      <c r="H83" t="s">
        <v>103</v>
      </c>
      <c r="I83" t="s">
        <v>573</v>
      </c>
      <c r="J83" t="s">
        <v>574</v>
      </c>
      <c r="K83" t="s">
        <v>575</v>
      </c>
      <c r="L83" t="s">
        <v>576</v>
      </c>
      <c r="M83" t="s">
        <v>577</v>
      </c>
      <c r="N83">
        <v>172899900</v>
      </c>
      <c r="O83">
        <v>19594</v>
      </c>
      <c r="P83">
        <v>452540000</v>
      </c>
      <c r="Q83">
        <v>51395</v>
      </c>
      <c r="R83">
        <v>547389550</v>
      </c>
      <c r="S83">
        <v>63034</v>
      </c>
      <c r="T83">
        <v>0</v>
      </c>
      <c r="U83">
        <v>0</v>
      </c>
      <c r="V83">
        <v>0</v>
      </c>
      <c r="W83">
        <v>0</v>
      </c>
      <c r="X83">
        <v>438940500</v>
      </c>
      <c r="Y83">
        <v>50285</v>
      </c>
      <c r="Z83">
        <v>437250400</v>
      </c>
      <c r="AA83">
        <v>50202</v>
      </c>
      <c r="AB83">
        <v>0</v>
      </c>
      <c r="AC83">
        <v>0</v>
      </c>
      <c r="AD83">
        <v>413543200</v>
      </c>
      <c r="AE83">
        <v>47667</v>
      </c>
      <c r="AF83">
        <v>453232600</v>
      </c>
      <c r="AG83">
        <v>51021</v>
      </c>
      <c r="AH83">
        <v>464692300</v>
      </c>
      <c r="AI83">
        <v>52571</v>
      </c>
      <c r="AJ83">
        <v>406750050</v>
      </c>
      <c r="AK83">
        <v>46178</v>
      </c>
      <c r="AL83">
        <v>487534600</v>
      </c>
      <c r="AM83">
        <v>1803.2666670000001</v>
      </c>
      <c r="AN83">
        <v>474419800</v>
      </c>
      <c r="AO83">
        <v>1686.3548390000001</v>
      </c>
      <c r="AP83">
        <v>593596300</v>
      </c>
      <c r="AQ83">
        <v>2207.1935480000002</v>
      </c>
      <c r="AR83">
        <v>628000200</v>
      </c>
      <c r="AS83">
        <v>2192.0645159999999</v>
      </c>
      <c r="AT83">
        <v>415602700</v>
      </c>
      <c r="AU83">
        <v>1589.392857</v>
      </c>
      <c r="AV83">
        <v>492105900</v>
      </c>
      <c r="AW83">
        <v>1738.193548</v>
      </c>
      <c r="AX83">
        <v>476318400</v>
      </c>
      <c r="AY83">
        <v>1754.3</v>
      </c>
      <c r="AZ83">
        <v>462502700</v>
      </c>
      <c r="BA83">
        <v>1596.580645</v>
      </c>
      <c r="BB83">
        <v>461183000</v>
      </c>
      <c r="BC83">
        <v>1609.258065</v>
      </c>
      <c r="BD83">
        <v>470879200</v>
      </c>
      <c r="BE83">
        <v>1720.333333</v>
      </c>
      <c r="BF83">
        <v>488346800</v>
      </c>
      <c r="BG83">
        <v>1727</v>
      </c>
      <c r="BH83">
        <v>438298950</v>
      </c>
      <c r="BI83">
        <v>1584.2</v>
      </c>
      <c r="BJ83">
        <v>498864700</v>
      </c>
      <c r="BK83">
        <v>55303</v>
      </c>
      <c r="BL83">
        <v>532323400</v>
      </c>
      <c r="BM83">
        <v>59146</v>
      </c>
      <c r="BN83">
        <v>624989000</v>
      </c>
      <c r="BO83">
        <v>72715</v>
      </c>
      <c r="BP83">
        <v>605354200</v>
      </c>
      <c r="BQ83">
        <v>69598</v>
      </c>
      <c r="BR83">
        <v>444387600</v>
      </c>
      <c r="BS83">
        <v>48062</v>
      </c>
      <c r="BT83">
        <v>563140200</v>
      </c>
      <c r="BU83">
        <v>61606</v>
      </c>
      <c r="BV83">
        <v>611131600</v>
      </c>
      <c r="BW83">
        <v>63487</v>
      </c>
      <c r="BX83">
        <v>528228700</v>
      </c>
      <c r="BY83">
        <v>59421</v>
      </c>
      <c r="BZ83">
        <v>511856900</v>
      </c>
      <c r="CA83">
        <v>55037</v>
      </c>
      <c r="CB83">
        <v>514702800</v>
      </c>
      <c r="CC83">
        <v>57370</v>
      </c>
      <c r="CD83">
        <v>564433200</v>
      </c>
      <c r="CE83">
        <v>61488</v>
      </c>
      <c r="CF83">
        <v>523584600</v>
      </c>
      <c r="CG83">
        <v>56575</v>
      </c>
    </row>
    <row r="84" spans="1:85" x14ac:dyDescent="0.3">
      <c r="A84" t="s">
        <v>578</v>
      </c>
      <c r="C84" t="s">
        <v>579</v>
      </c>
      <c r="D84" t="s">
        <v>532</v>
      </c>
      <c r="E84">
        <v>68</v>
      </c>
      <c r="F84" t="s">
        <v>580</v>
      </c>
      <c r="G84" t="s">
        <v>456</v>
      </c>
      <c r="H84" t="s">
        <v>111</v>
      </c>
      <c r="I84" t="s">
        <v>581</v>
      </c>
      <c r="J84" t="s">
        <v>457</v>
      </c>
      <c r="K84">
        <v>-1</v>
      </c>
      <c r="L84">
        <v>-1</v>
      </c>
      <c r="M84" t="s">
        <v>582</v>
      </c>
      <c r="N84">
        <v>1213525900</v>
      </c>
      <c r="O84">
        <v>111937</v>
      </c>
      <c r="P84">
        <v>1369615200</v>
      </c>
      <c r="Q84">
        <v>132620</v>
      </c>
      <c r="R84">
        <v>1646457200</v>
      </c>
      <c r="S84">
        <v>171958</v>
      </c>
      <c r="T84">
        <v>1736713600</v>
      </c>
      <c r="U84">
        <v>191839</v>
      </c>
      <c r="V84">
        <v>1222291800</v>
      </c>
      <c r="W84">
        <v>113766</v>
      </c>
      <c r="X84">
        <v>1149866500</v>
      </c>
      <c r="Y84">
        <v>129025</v>
      </c>
      <c r="Z84">
        <v>1254103500</v>
      </c>
      <c r="AA84">
        <v>128810</v>
      </c>
      <c r="AB84">
        <v>1513059500</v>
      </c>
      <c r="AC84">
        <v>154733</v>
      </c>
      <c r="AD84">
        <v>1323982000</v>
      </c>
      <c r="AE84">
        <v>127895</v>
      </c>
      <c r="AF84">
        <v>1419710700</v>
      </c>
      <c r="AG84">
        <v>136215</v>
      </c>
      <c r="AH84">
        <v>1423756400</v>
      </c>
      <c r="AI84">
        <v>139235</v>
      </c>
      <c r="AJ84">
        <v>1277577400</v>
      </c>
      <c r="AK84">
        <v>119282</v>
      </c>
      <c r="AL84">
        <v>1556269700</v>
      </c>
      <c r="AM84">
        <v>4971.8666670000002</v>
      </c>
      <c r="AN84">
        <v>0</v>
      </c>
      <c r="AO84">
        <v>0</v>
      </c>
      <c r="AP84">
        <v>0</v>
      </c>
      <c r="AQ84">
        <v>0</v>
      </c>
      <c r="AR84">
        <v>1800792800</v>
      </c>
      <c r="AS84">
        <v>5967.3870969999998</v>
      </c>
      <c r="AT84">
        <v>1255855400</v>
      </c>
      <c r="AU84">
        <v>3972.1785709999999</v>
      </c>
      <c r="AV84">
        <v>0</v>
      </c>
      <c r="AW84">
        <v>0</v>
      </c>
      <c r="AX84">
        <v>1469882400</v>
      </c>
      <c r="AY84">
        <v>4589.2333330000001</v>
      </c>
      <c r="AZ84">
        <v>1393241200</v>
      </c>
      <c r="BA84">
        <v>4004.83871</v>
      </c>
      <c r="BB84">
        <v>1385312800</v>
      </c>
      <c r="BC84">
        <v>4006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 x14ac:dyDescent="0.3">
      <c r="A85" t="s">
        <v>583</v>
      </c>
      <c r="B85" t="s">
        <v>537</v>
      </c>
      <c r="C85">
        <v>4511</v>
      </c>
      <c r="D85" t="s">
        <v>532</v>
      </c>
      <c r="E85">
        <v>68</v>
      </c>
      <c r="F85" t="s">
        <v>584</v>
      </c>
      <c r="G85" t="s">
        <v>539</v>
      </c>
      <c r="H85" t="s">
        <v>111</v>
      </c>
      <c r="I85" t="s">
        <v>540</v>
      </c>
      <c r="J85" t="s">
        <v>541</v>
      </c>
      <c r="K85">
        <v>3165298177</v>
      </c>
      <c r="L85" t="s">
        <v>585</v>
      </c>
      <c r="M85" t="s">
        <v>586</v>
      </c>
      <c r="N85">
        <v>2546234700</v>
      </c>
      <c r="O85">
        <v>124425</v>
      </c>
      <c r="P85">
        <v>2734145200</v>
      </c>
      <c r="Q85">
        <v>137888</v>
      </c>
      <c r="R85">
        <v>3065557200</v>
      </c>
      <c r="S85">
        <v>178389</v>
      </c>
      <c r="T85">
        <v>3063540700</v>
      </c>
      <c r="U85">
        <v>197229</v>
      </c>
      <c r="V85">
        <v>2457978800</v>
      </c>
      <c r="W85">
        <v>120500</v>
      </c>
      <c r="X85">
        <v>2388458400</v>
      </c>
      <c r="Y85">
        <v>131106</v>
      </c>
      <c r="Z85">
        <v>2597787900</v>
      </c>
      <c r="AA85">
        <v>134885</v>
      </c>
      <c r="AB85">
        <v>2685764700</v>
      </c>
      <c r="AC85">
        <v>147347</v>
      </c>
      <c r="AD85">
        <v>2491920100</v>
      </c>
      <c r="AE85">
        <v>125077</v>
      </c>
      <c r="AF85">
        <v>2622276500</v>
      </c>
      <c r="AG85">
        <v>135228</v>
      </c>
      <c r="AH85">
        <v>2741272300</v>
      </c>
      <c r="AI85">
        <v>142278</v>
      </c>
      <c r="AJ85">
        <v>2579418500</v>
      </c>
      <c r="AK85">
        <v>128349</v>
      </c>
      <c r="AL85">
        <v>2824812100</v>
      </c>
      <c r="AM85">
        <v>4823</v>
      </c>
      <c r="AN85">
        <v>2786738900</v>
      </c>
      <c r="AO85">
        <v>4300.5483869999998</v>
      </c>
      <c r="AP85">
        <v>0</v>
      </c>
      <c r="AQ85">
        <v>0</v>
      </c>
      <c r="AR85">
        <v>3295425100</v>
      </c>
      <c r="AS85">
        <v>6382.0967739999996</v>
      </c>
      <c r="AT85">
        <v>2577829600</v>
      </c>
      <c r="AU85">
        <v>4252.9642860000004</v>
      </c>
      <c r="AV85">
        <v>2773621500</v>
      </c>
      <c r="AW85">
        <v>4389.0967739999996</v>
      </c>
      <c r="AX85">
        <v>2805698300</v>
      </c>
      <c r="AY85">
        <v>4563.1333329999998</v>
      </c>
      <c r="AZ85">
        <v>2767695600</v>
      </c>
      <c r="BA85">
        <v>4097.4838710000004</v>
      </c>
      <c r="BB85">
        <v>2679812400</v>
      </c>
      <c r="BC85">
        <v>4006.7741940000001</v>
      </c>
      <c r="BD85">
        <v>0</v>
      </c>
      <c r="BE85">
        <v>0</v>
      </c>
      <c r="BF85">
        <v>1893404600</v>
      </c>
      <c r="BG85">
        <v>4691.55</v>
      </c>
      <c r="BH85">
        <v>2742259100</v>
      </c>
      <c r="BI85">
        <v>4283.5</v>
      </c>
      <c r="BJ85">
        <v>0</v>
      </c>
      <c r="BK85">
        <v>327786</v>
      </c>
      <c r="BL85">
        <v>0</v>
      </c>
      <c r="BM85">
        <v>395070</v>
      </c>
      <c r="BN85">
        <v>0</v>
      </c>
      <c r="BO85">
        <v>564309</v>
      </c>
      <c r="BP85">
        <v>0</v>
      </c>
      <c r="BQ85">
        <v>449606</v>
      </c>
      <c r="BR85">
        <v>0</v>
      </c>
      <c r="BS85">
        <v>295750</v>
      </c>
      <c r="BT85">
        <v>0</v>
      </c>
      <c r="BU85">
        <v>401444</v>
      </c>
      <c r="BV85">
        <v>0</v>
      </c>
      <c r="BW85">
        <v>383911</v>
      </c>
      <c r="BX85">
        <v>0</v>
      </c>
      <c r="BY85">
        <v>394704</v>
      </c>
      <c r="BZ85">
        <v>0</v>
      </c>
      <c r="CA85">
        <v>336838</v>
      </c>
      <c r="CB85">
        <v>0</v>
      </c>
      <c r="CC85">
        <v>384287</v>
      </c>
      <c r="CD85">
        <v>0</v>
      </c>
      <c r="CE85">
        <v>389079</v>
      </c>
      <c r="CF85">
        <v>0</v>
      </c>
      <c r="CG85">
        <v>342492</v>
      </c>
    </row>
    <row r="86" spans="1:85" x14ac:dyDescent="0.3">
      <c r="A86" t="s">
        <v>587</v>
      </c>
      <c r="B86" t="s">
        <v>282</v>
      </c>
      <c r="C86" t="s">
        <v>579</v>
      </c>
      <c r="D86" t="s">
        <v>532</v>
      </c>
      <c r="E86">
        <v>68</v>
      </c>
      <c r="F86" t="s">
        <v>588</v>
      </c>
      <c r="G86" t="s">
        <v>456</v>
      </c>
      <c r="H86" t="s">
        <v>111</v>
      </c>
      <c r="I86" t="s">
        <v>581</v>
      </c>
      <c r="J86" t="s">
        <v>457</v>
      </c>
      <c r="K86">
        <v>-1</v>
      </c>
      <c r="L86">
        <v>-1</v>
      </c>
      <c r="M86" t="s">
        <v>589</v>
      </c>
      <c r="N86">
        <v>1444836100</v>
      </c>
      <c r="O86">
        <v>127969</v>
      </c>
      <c r="P86">
        <v>1609243550</v>
      </c>
      <c r="Q86">
        <v>149190</v>
      </c>
      <c r="R86">
        <v>1885293900</v>
      </c>
      <c r="S86">
        <v>188645</v>
      </c>
      <c r="T86">
        <v>1884646000</v>
      </c>
      <c r="U86">
        <v>199706</v>
      </c>
      <c r="V86">
        <v>1456885100</v>
      </c>
      <c r="W86">
        <v>129244</v>
      </c>
      <c r="X86">
        <v>1308147500</v>
      </c>
      <c r="Y86">
        <v>139641</v>
      </c>
      <c r="Z86">
        <v>1466088800</v>
      </c>
      <c r="AA86">
        <v>142636</v>
      </c>
      <c r="AB86">
        <v>1698117650</v>
      </c>
      <c r="AC86">
        <v>166923</v>
      </c>
      <c r="AD86">
        <v>1535456400</v>
      </c>
      <c r="AE86">
        <v>141925</v>
      </c>
      <c r="AF86">
        <v>1665549100</v>
      </c>
      <c r="AG86">
        <v>153758</v>
      </c>
      <c r="AH86">
        <v>1660421100</v>
      </c>
      <c r="AI86">
        <v>156464</v>
      </c>
      <c r="AJ86">
        <v>1538645250</v>
      </c>
      <c r="AK86">
        <v>138273</v>
      </c>
      <c r="AL86">
        <v>1752823350</v>
      </c>
      <c r="AM86">
        <v>5447.6333329999998</v>
      </c>
      <c r="AN86">
        <v>0</v>
      </c>
      <c r="AO86">
        <v>0</v>
      </c>
      <c r="AP86">
        <v>0</v>
      </c>
      <c r="AQ86">
        <v>0</v>
      </c>
      <c r="AR86">
        <v>1990962400</v>
      </c>
      <c r="AS86">
        <v>6378.258065</v>
      </c>
      <c r="AT86">
        <v>1510205100</v>
      </c>
      <c r="AU86">
        <v>4612.8928569999998</v>
      </c>
      <c r="AV86">
        <v>0</v>
      </c>
      <c r="AW86">
        <v>0</v>
      </c>
      <c r="AX86">
        <v>1667709600</v>
      </c>
      <c r="AY86">
        <v>5062.7666669999999</v>
      </c>
      <c r="AZ86">
        <v>1636824100</v>
      </c>
      <c r="BA86">
        <v>4550.2258060000004</v>
      </c>
      <c r="BB86">
        <v>1598617900</v>
      </c>
      <c r="BC86">
        <v>4529.1290319999998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3">
      <c r="A87" t="s">
        <v>590</v>
      </c>
      <c r="B87" t="s">
        <v>591</v>
      </c>
      <c r="C87">
        <v>6602</v>
      </c>
      <c r="D87" t="s">
        <v>532</v>
      </c>
      <c r="E87">
        <v>68</v>
      </c>
      <c r="F87" t="s">
        <v>592</v>
      </c>
      <c r="G87" t="s">
        <v>593</v>
      </c>
      <c r="H87" t="s">
        <v>3</v>
      </c>
      <c r="I87" t="s">
        <v>594</v>
      </c>
      <c r="J87" t="s">
        <v>595</v>
      </c>
      <c r="K87">
        <v>3188884392</v>
      </c>
      <c r="L87" t="s">
        <v>596</v>
      </c>
      <c r="M87" t="s">
        <v>597</v>
      </c>
      <c r="N87">
        <v>907071950</v>
      </c>
      <c r="O87">
        <v>135135</v>
      </c>
      <c r="P87">
        <v>0</v>
      </c>
      <c r="Q87">
        <v>0</v>
      </c>
      <c r="R87">
        <v>0</v>
      </c>
      <c r="S87">
        <v>0</v>
      </c>
      <c r="T87">
        <v>1632784850</v>
      </c>
      <c r="U87">
        <v>248170</v>
      </c>
      <c r="V87">
        <v>1516590650</v>
      </c>
      <c r="W87">
        <v>223071</v>
      </c>
      <c r="X87">
        <v>0</v>
      </c>
      <c r="Y87">
        <v>0</v>
      </c>
      <c r="Z87">
        <v>0</v>
      </c>
      <c r="AA87">
        <v>0</v>
      </c>
      <c r="AB87">
        <v>1606434800</v>
      </c>
      <c r="AC87">
        <v>238804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 x14ac:dyDescent="0.3">
      <c r="A88" t="s">
        <v>598</v>
      </c>
      <c r="B88" t="s">
        <v>599</v>
      </c>
      <c r="C88">
        <v>6603</v>
      </c>
      <c r="D88" t="s">
        <v>532</v>
      </c>
      <c r="E88">
        <v>68</v>
      </c>
      <c r="F88" t="s">
        <v>600</v>
      </c>
      <c r="G88" t="s">
        <v>601</v>
      </c>
      <c r="H88" t="s">
        <v>103</v>
      </c>
      <c r="I88" t="s">
        <v>602</v>
      </c>
      <c r="J88" t="s">
        <v>603</v>
      </c>
      <c r="K88" t="s">
        <v>604</v>
      </c>
      <c r="L88" t="s">
        <v>604</v>
      </c>
      <c r="M88" t="s">
        <v>605</v>
      </c>
      <c r="N88">
        <v>0</v>
      </c>
      <c r="O88">
        <v>0</v>
      </c>
      <c r="P88">
        <v>699828700</v>
      </c>
      <c r="Q88">
        <v>67890</v>
      </c>
      <c r="R88">
        <v>754098700</v>
      </c>
      <c r="S88">
        <v>78025</v>
      </c>
      <c r="T88">
        <v>0</v>
      </c>
      <c r="U88">
        <v>0</v>
      </c>
      <c r="V88">
        <v>0</v>
      </c>
      <c r="W88">
        <v>0</v>
      </c>
      <c r="X88">
        <v>603535800</v>
      </c>
      <c r="Y88">
        <v>63458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668215500</v>
      </c>
      <c r="AG88">
        <v>65586</v>
      </c>
      <c r="AH88">
        <v>670084600</v>
      </c>
      <c r="AI88">
        <v>67676</v>
      </c>
      <c r="AJ88">
        <v>627702300</v>
      </c>
      <c r="AK88">
        <v>62212</v>
      </c>
      <c r="AL88">
        <v>727289300</v>
      </c>
      <c r="AM88">
        <v>2327.4666670000001</v>
      </c>
      <c r="AN88">
        <v>742064000</v>
      </c>
      <c r="AO88">
        <v>2239.0322580000002</v>
      </c>
      <c r="AP88">
        <v>839589700</v>
      </c>
      <c r="AQ88">
        <v>2711.0322580000002</v>
      </c>
      <c r="AR88">
        <v>780967900</v>
      </c>
      <c r="AS88">
        <v>2545.5161290000001</v>
      </c>
      <c r="AT88">
        <v>644494500</v>
      </c>
      <c r="AU88">
        <v>2136</v>
      </c>
      <c r="AV88">
        <v>734409500</v>
      </c>
      <c r="AW88">
        <v>2260</v>
      </c>
      <c r="AX88">
        <v>705948100</v>
      </c>
      <c r="AY88">
        <v>2235.0666670000001</v>
      </c>
      <c r="AZ88">
        <v>679920300</v>
      </c>
      <c r="BA88">
        <v>2060.5483869999998</v>
      </c>
      <c r="BB88">
        <v>720243400</v>
      </c>
      <c r="BC88">
        <v>2137.0322580000002</v>
      </c>
      <c r="BD88">
        <v>758104800</v>
      </c>
      <c r="BE88">
        <v>2351.0333329999999</v>
      </c>
      <c r="BF88">
        <v>787062800</v>
      </c>
      <c r="BG88">
        <v>2372.3870969999998</v>
      </c>
      <c r="BH88">
        <v>701635300</v>
      </c>
      <c r="BI88">
        <v>2185.333333</v>
      </c>
      <c r="BJ88">
        <v>754531800</v>
      </c>
      <c r="BK88">
        <v>69528</v>
      </c>
      <c r="BL88">
        <v>772916900</v>
      </c>
      <c r="BM88">
        <v>71906</v>
      </c>
      <c r="BN88">
        <v>891568600</v>
      </c>
      <c r="BO88">
        <v>87229</v>
      </c>
      <c r="BP88">
        <v>840544750</v>
      </c>
      <c r="BQ88">
        <v>82269</v>
      </c>
      <c r="BR88">
        <v>646295500</v>
      </c>
      <c r="BS88">
        <v>59850</v>
      </c>
      <c r="BT88">
        <v>787753300</v>
      </c>
      <c r="BU88">
        <v>73328</v>
      </c>
      <c r="BV88">
        <v>741190400</v>
      </c>
      <c r="BW88">
        <v>68859</v>
      </c>
      <c r="BX88">
        <v>755910808</v>
      </c>
      <c r="BY88">
        <v>71445</v>
      </c>
      <c r="BZ88">
        <v>580060700</v>
      </c>
      <c r="CA88">
        <v>51792</v>
      </c>
      <c r="CB88">
        <v>716675300</v>
      </c>
      <c r="CC88">
        <v>67532</v>
      </c>
      <c r="CD88">
        <v>755005900</v>
      </c>
      <c r="CE88">
        <v>71078</v>
      </c>
      <c r="CF88">
        <v>718523700</v>
      </c>
      <c r="CG88">
        <v>66187</v>
      </c>
    </row>
    <row r="89" spans="1:85" x14ac:dyDescent="0.3">
      <c r="A89" t="s">
        <v>606</v>
      </c>
      <c r="B89" t="s">
        <v>607</v>
      </c>
      <c r="C89">
        <v>6602</v>
      </c>
      <c r="D89" t="s">
        <v>532</v>
      </c>
      <c r="E89">
        <v>68</v>
      </c>
      <c r="F89" t="s">
        <v>608</v>
      </c>
      <c r="G89" t="s">
        <v>609</v>
      </c>
      <c r="H89" t="s">
        <v>103</v>
      </c>
      <c r="I89" t="s">
        <v>610</v>
      </c>
      <c r="J89" t="s">
        <v>611</v>
      </c>
      <c r="K89" t="s">
        <v>612</v>
      </c>
      <c r="L89" t="s">
        <v>613</v>
      </c>
      <c r="M89" t="s">
        <v>614</v>
      </c>
      <c r="N89">
        <v>1244240800</v>
      </c>
      <c r="O89">
        <v>139862</v>
      </c>
      <c r="P89">
        <v>1380876700</v>
      </c>
      <c r="Q89">
        <v>152476</v>
      </c>
      <c r="R89">
        <v>1516516600</v>
      </c>
      <c r="S89">
        <v>171852</v>
      </c>
      <c r="T89">
        <v>1407381400</v>
      </c>
      <c r="U89">
        <v>165769</v>
      </c>
      <c r="V89">
        <v>1250353400</v>
      </c>
      <c r="W89">
        <v>137965</v>
      </c>
      <c r="X89">
        <v>1395141600</v>
      </c>
      <c r="Y89">
        <v>155475</v>
      </c>
      <c r="Z89">
        <v>1344636600</v>
      </c>
      <c r="AA89">
        <v>148031</v>
      </c>
      <c r="AB89">
        <v>1342766700</v>
      </c>
      <c r="AC89">
        <v>152381</v>
      </c>
      <c r="AD89">
        <v>1288514800</v>
      </c>
      <c r="AE89">
        <v>144753</v>
      </c>
      <c r="AF89">
        <v>1312799500</v>
      </c>
      <c r="AG89">
        <v>145671</v>
      </c>
      <c r="AH89">
        <v>1346364700</v>
      </c>
      <c r="AI89">
        <v>149761</v>
      </c>
      <c r="AJ89">
        <v>1318791300</v>
      </c>
      <c r="AK89">
        <v>145218</v>
      </c>
      <c r="AL89">
        <v>1338833300</v>
      </c>
      <c r="AM89">
        <v>4820.6333329999998</v>
      </c>
      <c r="AN89">
        <v>1373798000</v>
      </c>
      <c r="AO89">
        <v>4748.580645</v>
      </c>
      <c r="AP89">
        <v>948616500</v>
      </c>
      <c r="AQ89">
        <v>3313.0322580000002</v>
      </c>
      <c r="AR89">
        <v>1497558800</v>
      </c>
      <c r="AS89">
        <v>5365.6774189999996</v>
      </c>
      <c r="AT89">
        <v>1264700100</v>
      </c>
      <c r="AU89">
        <v>4744.0714289999996</v>
      </c>
      <c r="AV89">
        <v>1397535300</v>
      </c>
      <c r="AW89">
        <v>4850.6774189999996</v>
      </c>
      <c r="AX89">
        <v>1342112700</v>
      </c>
      <c r="AY89">
        <v>4822.8999999999996</v>
      </c>
      <c r="AZ89">
        <v>1340984000</v>
      </c>
      <c r="BA89">
        <v>4582.1935480000002</v>
      </c>
      <c r="BB89">
        <v>1305408900</v>
      </c>
      <c r="BC89">
        <v>4489.0322580000002</v>
      </c>
      <c r="BD89">
        <v>1412049900</v>
      </c>
      <c r="BE89">
        <v>4994.8666670000002</v>
      </c>
      <c r="BF89">
        <v>1451480600</v>
      </c>
      <c r="BG89">
        <v>4954.16129</v>
      </c>
      <c r="BH89">
        <v>1324665000</v>
      </c>
      <c r="BI89">
        <v>4684.8999999999996</v>
      </c>
      <c r="BJ89">
        <v>1122420400</v>
      </c>
      <c r="BK89">
        <v>132045</v>
      </c>
      <c r="BL89">
        <v>1234582700</v>
      </c>
      <c r="BM89">
        <v>141883</v>
      </c>
      <c r="BN89">
        <v>1428273500</v>
      </c>
      <c r="BO89">
        <v>163816</v>
      </c>
      <c r="BP89">
        <v>940673400</v>
      </c>
      <c r="BQ89">
        <v>112962</v>
      </c>
      <c r="BR89">
        <v>973823400</v>
      </c>
      <c r="BS89">
        <v>114889</v>
      </c>
      <c r="BT89">
        <v>1233018400</v>
      </c>
      <c r="BU89">
        <v>142366</v>
      </c>
      <c r="BV89">
        <v>1200844700</v>
      </c>
      <c r="BW89">
        <v>138800</v>
      </c>
      <c r="BX89">
        <v>1162331350</v>
      </c>
      <c r="BY89">
        <v>137239</v>
      </c>
      <c r="BZ89">
        <v>1139217300</v>
      </c>
      <c r="CA89">
        <v>131497</v>
      </c>
      <c r="CB89">
        <v>1206201300</v>
      </c>
      <c r="CC89">
        <v>137159</v>
      </c>
      <c r="CD89">
        <v>1214083000</v>
      </c>
      <c r="CE89">
        <v>138482</v>
      </c>
      <c r="CF89">
        <v>1144462800</v>
      </c>
      <c r="CG89">
        <v>130827</v>
      </c>
    </row>
    <row r="90" spans="1:85" x14ac:dyDescent="0.3">
      <c r="A90" t="s">
        <v>615</v>
      </c>
      <c r="B90" t="s">
        <v>591</v>
      </c>
      <c r="C90" t="s">
        <v>616</v>
      </c>
      <c r="D90" t="s">
        <v>532</v>
      </c>
      <c r="E90">
        <v>68</v>
      </c>
      <c r="F90" t="s">
        <v>617</v>
      </c>
      <c r="G90" t="s">
        <v>593</v>
      </c>
      <c r="H90" t="s">
        <v>3</v>
      </c>
      <c r="I90" t="s">
        <v>618</v>
      </c>
      <c r="J90" t="s">
        <v>595</v>
      </c>
      <c r="K90">
        <v>6569259</v>
      </c>
      <c r="L90" t="s">
        <v>585</v>
      </c>
      <c r="M90" t="s">
        <v>619</v>
      </c>
      <c r="N90">
        <v>636819450</v>
      </c>
      <c r="O90">
        <v>72496</v>
      </c>
      <c r="P90">
        <v>0</v>
      </c>
      <c r="Q90">
        <v>0</v>
      </c>
      <c r="R90">
        <v>0</v>
      </c>
      <c r="S90">
        <v>0</v>
      </c>
      <c r="T90">
        <v>1394896500</v>
      </c>
      <c r="U90">
        <v>171327</v>
      </c>
      <c r="V90">
        <v>1096419550</v>
      </c>
      <c r="W90">
        <v>121789</v>
      </c>
      <c r="X90">
        <v>0</v>
      </c>
      <c r="Y90">
        <v>0</v>
      </c>
      <c r="Z90">
        <v>0</v>
      </c>
      <c r="AA90">
        <v>0</v>
      </c>
      <c r="AB90">
        <v>1205491550</v>
      </c>
      <c r="AC90">
        <v>139172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 x14ac:dyDescent="0.3">
      <c r="A91" t="s">
        <v>620</v>
      </c>
      <c r="B91" t="s">
        <v>111</v>
      </c>
      <c r="C91">
        <v>6602</v>
      </c>
      <c r="D91" t="s">
        <v>532</v>
      </c>
      <c r="E91">
        <v>68</v>
      </c>
      <c r="F91" t="s">
        <v>621</v>
      </c>
      <c r="G91" t="s">
        <v>539</v>
      </c>
      <c r="H91" t="s">
        <v>111</v>
      </c>
      <c r="I91" t="s">
        <v>610</v>
      </c>
      <c r="J91" t="s">
        <v>541</v>
      </c>
      <c r="K91">
        <v>-1</v>
      </c>
      <c r="L91">
        <v>-1</v>
      </c>
      <c r="M91" t="s">
        <v>622</v>
      </c>
      <c r="N91">
        <v>2261329600</v>
      </c>
      <c r="O91">
        <v>100227</v>
      </c>
      <c r="P91">
        <v>2227341500</v>
      </c>
      <c r="Q91">
        <v>101799</v>
      </c>
      <c r="R91">
        <v>2425108100</v>
      </c>
      <c r="S91">
        <v>131745</v>
      </c>
      <c r="T91">
        <v>2695568200</v>
      </c>
      <c r="U91">
        <v>161196</v>
      </c>
      <c r="V91">
        <v>2265419600</v>
      </c>
      <c r="W91">
        <v>100913</v>
      </c>
      <c r="X91">
        <v>2065560500</v>
      </c>
      <c r="Y91">
        <v>100873</v>
      </c>
      <c r="Z91">
        <v>2199403900</v>
      </c>
      <c r="AA91">
        <v>103249</v>
      </c>
      <c r="AB91">
        <v>2363856300</v>
      </c>
      <c r="AC91">
        <v>115893</v>
      </c>
      <c r="AD91">
        <v>2026185600</v>
      </c>
      <c r="AE91">
        <v>93041</v>
      </c>
      <c r="AF91">
        <v>2171275200</v>
      </c>
      <c r="AG91">
        <v>102179</v>
      </c>
      <c r="AH91">
        <v>2180218900</v>
      </c>
      <c r="AI91">
        <v>104881</v>
      </c>
      <c r="AJ91">
        <v>2126744600</v>
      </c>
      <c r="AK91">
        <v>96511</v>
      </c>
      <c r="AL91">
        <v>2361947000</v>
      </c>
      <c r="AM91">
        <v>3602.0666670000001</v>
      </c>
      <c r="AN91">
        <v>2372589300</v>
      </c>
      <c r="AO91">
        <v>3164.2258059999999</v>
      </c>
      <c r="AP91">
        <v>0</v>
      </c>
      <c r="AQ91">
        <v>0</v>
      </c>
      <c r="AR91">
        <v>2717115800</v>
      </c>
      <c r="AS91">
        <v>4895.4516130000002</v>
      </c>
      <c r="AT91">
        <v>2100582200</v>
      </c>
      <c r="AU91">
        <v>3149.9285709999999</v>
      </c>
      <c r="AV91">
        <v>2273813700</v>
      </c>
      <c r="AW91">
        <v>3181.4838709999999</v>
      </c>
      <c r="AX91">
        <v>2286764700</v>
      </c>
      <c r="AY91">
        <v>3282.7</v>
      </c>
      <c r="AZ91">
        <v>2304371500</v>
      </c>
      <c r="BA91">
        <v>3046.7096769999998</v>
      </c>
      <c r="BB91">
        <v>2219154300</v>
      </c>
      <c r="BC91">
        <v>2963.3870969999998</v>
      </c>
      <c r="BD91">
        <v>0</v>
      </c>
      <c r="BE91">
        <v>0</v>
      </c>
      <c r="BF91">
        <v>1572666900</v>
      </c>
      <c r="BG91">
        <v>3483.1</v>
      </c>
      <c r="BH91">
        <v>2282550200</v>
      </c>
      <c r="BI91">
        <v>3119.2666669999999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 x14ac:dyDescent="0.3">
      <c r="A92" t="s">
        <v>623</v>
      </c>
      <c r="B92" t="s">
        <v>624</v>
      </c>
      <c r="C92">
        <v>5505</v>
      </c>
      <c r="D92" t="s">
        <v>625</v>
      </c>
      <c r="E92">
        <v>54</v>
      </c>
      <c r="F92" t="s">
        <v>626</v>
      </c>
      <c r="G92" t="s">
        <v>627</v>
      </c>
      <c r="H92" t="s">
        <v>103</v>
      </c>
      <c r="I92" t="s">
        <v>628</v>
      </c>
      <c r="J92" t="s">
        <v>629</v>
      </c>
      <c r="K92" t="s">
        <v>630</v>
      </c>
      <c r="L92">
        <v>3203452139</v>
      </c>
      <c r="M92" t="s">
        <v>631</v>
      </c>
      <c r="N92">
        <v>1115880600</v>
      </c>
      <c r="O92">
        <v>151553</v>
      </c>
      <c r="P92">
        <v>1294630350</v>
      </c>
      <c r="Q92">
        <v>181082</v>
      </c>
      <c r="R92">
        <v>1294463650</v>
      </c>
      <c r="S92">
        <v>187561</v>
      </c>
      <c r="T92">
        <v>1267693550</v>
      </c>
      <c r="U92">
        <v>190052</v>
      </c>
      <c r="V92">
        <v>1087644100</v>
      </c>
      <c r="W92">
        <v>148877</v>
      </c>
      <c r="X92">
        <v>1176423350</v>
      </c>
      <c r="Y92">
        <v>174848</v>
      </c>
      <c r="Z92">
        <v>1148420200</v>
      </c>
      <c r="AA92">
        <v>164165</v>
      </c>
      <c r="AB92">
        <v>1272424450</v>
      </c>
      <c r="AC92">
        <v>183403</v>
      </c>
      <c r="AD92">
        <v>1223572200</v>
      </c>
      <c r="AE92">
        <v>172970</v>
      </c>
      <c r="AF92">
        <v>1176485100</v>
      </c>
      <c r="AG92">
        <v>164662</v>
      </c>
      <c r="AH92">
        <v>1239351500</v>
      </c>
      <c r="AI92">
        <v>177569</v>
      </c>
      <c r="AJ92">
        <v>1146350050</v>
      </c>
      <c r="AK92">
        <v>160725</v>
      </c>
      <c r="AL92">
        <v>1329877600</v>
      </c>
      <c r="AM92">
        <v>6157.7333330000001</v>
      </c>
      <c r="AN92">
        <v>1369906450</v>
      </c>
      <c r="AO92">
        <v>5935.0967739999996</v>
      </c>
      <c r="AP92">
        <v>1432306700</v>
      </c>
      <c r="AQ92">
        <v>6386.4516130000002</v>
      </c>
      <c r="AR92">
        <v>1334227300</v>
      </c>
      <c r="AS92">
        <v>6223.83871</v>
      </c>
      <c r="AT92">
        <v>1136237150</v>
      </c>
      <c r="AU92">
        <v>5382.9285710000004</v>
      </c>
      <c r="AV92">
        <v>1361313100</v>
      </c>
      <c r="AW92">
        <v>5997.741935</v>
      </c>
      <c r="AX92">
        <v>1300072300</v>
      </c>
      <c r="AY92">
        <v>5910.8333329999996</v>
      </c>
      <c r="AZ92">
        <v>1230218050</v>
      </c>
      <c r="BA92">
        <v>5313.5161289999996</v>
      </c>
      <c r="BB92">
        <v>1283757850</v>
      </c>
      <c r="BC92">
        <v>5559.3548389999996</v>
      </c>
      <c r="BD92">
        <v>1343525500</v>
      </c>
      <c r="BE92">
        <v>5897.5</v>
      </c>
      <c r="BF92">
        <v>1388879100</v>
      </c>
      <c r="BG92">
        <v>5963.2258060000004</v>
      </c>
      <c r="BH92">
        <v>1258617000</v>
      </c>
      <c r="BI92">
        <v>5546.2333330000001</v>
      </c>
      <c r="BJ92">
        <v>1333516100</v>
      </c>
      <c r="BK92">
        <v>173194</v>
      </c>
      <c r="BL92">
        <v>1552884800</v>
      </c>
      <c r="BM92">
        <v>206199</v>
      </c>
      <c r="BN92">
        <v>1614721200</v>
      </c>
      <c r="BO92">
        <v>216634</v>
      </c>
      <c r="BP92">
        <v>1502644550</v>
      </c>
      <c r="BQ92">
        <v>207255</v>
      </c>
      <c r="BR92">
        <v>1173914800</v>
      </c>
      <c r="BS92">
        <v>152652</v>
      </c>
      <c r="BT92">
        <v>1518446800</v>
      </c>
      <c r="BU92">
        <v>203968</v>
      </c>
      <c r="BV92">
        <v>1407827250</v>
      </c>
      <c r="BW92">
        <v>186892</v>
      </c>
      <c r="BX92">
        <v>1467338500</v>
      </c>
      <c r="BY92">
        <v>198849</v>
      </c>
      <c r="BZ92">
        <v>1325193300</v>
      </c>
      <c r="CA92">
        <v>175876</v>
      </c>
      <c r="CB92">
        <v>1385363700</v>
      </c>
      <c r="CC92">
        <v>182471</v>
      </c>
      <c r="CD92">
        <v>1428226700</v>
      </c>
      <c r="CE92">
        <v>187477</v>
      </c>
      <c r="CF92">
        <v>1418386600</v>
      </c>
      <c r="CG92">
        <v>186508</v>
      </c>
    </row>
    <row r="93" spans="1:85" x14ac:dyDescent="0.3">
      <c r="A93" t="s">
        <v>632</v>
      </c>
      <c r="B93" t="s">
        <v>633</v>
      </c>
      <c r="C93">
        <v>7010</v>
      </c>
      <c r="D93" t="s">
        <v>625</v>
      </c>
      <c r="E93">
        <v>54</v>
      </c>
      <c r="F93" t="s">
        <v>634</v>
      </c>
      <c r="G93" t="s">
        <v>627</v>
      </c>
      <c r="H93" t="s">
        <v>103</v>
      </c>
      <c r="I93" t="s">
        <v>635</v>
      </c>
      <c r="J93" t="s">
        <v>629</v>
      </c>
      <c r="K93">
        <v>3104946611</v>
      </c>
      <c r="L93" t="s">
        <v>636</v>
      </c>
      <c r="M93" t="s">
        <v>637</v>
      </c>
      <c r="N93">
        <v>460244100</v>
      </c>
      <c r="O93">
        <v>366972</v>
      </c>
      <c r="P93">
        <v>474419650</v>
      </c>
      <c r="Q93">
        <v>418040</v>
      </c>
      <c r="R93">
        <v>495201600</v>
      </c>
      <c r="S93">
        <v>462565</v>
      </c>
      <c r="T93">
        <v>403208150</v>
      </c>
      <c r="U93">
        <v>332881</v>
      </c>
      <c r="V93">
        <v>428755300</v>
      </c>
      <c r="W93">
        <v>343622</v>
      </c>
      <c r="X93">
        <v>451820650</v>
      </c>
      <c r="Y93">
        <v>381386</v>
      </c>
      <c r="Z93">
        <v>426801700</v>
      </c>
      <c r="AA93">
        <v>352280</v>
      </c>
      <c r="AB93">
        <v>441131800</v>
      </c>
      <c r="AC93">
        <v>355894</v>
      </c>
      <c r="AD93">
        <v>462278000</v>
      </c>
      <c r="AE93">
        <v>374540</v>
      </c>
      <c r="AF93">
        <v>455971150</v>
      </c>
      <c r="AG93">
        <v>431108</v>
      </c>
      <c r="AH93">
        <v>474889250</v>
      </c>
      <c r="AI93">
        <v>453551</v>
      </c>
      <c r="AJ93">
        <v>488111100</v>
      </c>
      <c r="AK93">
        <v>457070</v>
      </c>
      <c r="AL93">
        <v>444994300</v>
      </c>
      <c r="AM93">
        <v>13678.733329999999</v>
      </c>
      <c r="AN93">
        <v>506928050</v>
      </c>
      <c r="AO93">
        <v>15249.16129</v>
      </c>
      <c r="AP93">
        <v>531263450</v>
      </c>
      <c r="AQ93">
        <v>17109.32258</v>
      </c>
      <c r="AR93">
        <v>437214050</v>
      </c>
      <c r="AS93">
        <v>13189.25806</v>
      </c>
      <c r="AT93">
        <v>451620500</v>
      </c>
      <c r="AU93">
        <v>14590.42857</v>
      </c>
      <c r="AV93">
        <v>481984850</v>
      </c>
      <c r="AW93">
        <v>14441.32258</v>
      </c>
      <c r="AX93">
        <v>453421150</v>
      </c>
      <c r="AY93">
        <v>14010.03333</v>
      </c>
      <c r="AZ93">
        <v>508070250</v>
      </c>
      <c r="BA93">
        <v>14789.58065</v>
      </c>
      <c r="BB93">
        <v>484992300</v>
      </c>
      <c r="BC93">
        <v>13983</v>
      </c>
      <c r="BD93">
        <v>495470800</v>
      </c>
      <c r="BE93">
        <v>15647.366669999999</v>
      </c>
      <c r="BF93">
        <v>491163750</v>
      </c>
      <c r="BG93">
        <v>14901</v>
      </c>
      <c r="BH93">
        <v>503683400</v>
      </c>
      <c r="BI93">
        <v>15600.96667</v>
      </c>
      <c r="BJ93">
        <v>532405850</v>
      </c>
      <c r="BK93">
        <v>498338</v>
      </c>
      <c r="BL93">
        <v>554791000</v>
      </c>
      <c r="BM93">
        <v>534735</v>
      </c>
      <c r="BN93">
        <v>577241800</v>
      </c>
      <c r="BO93">
        <v>611385</v>
      </c>
      <c r="BP93">
        <v>473183250</v>
      </c>
      <c r="BQ93">
        <v>454683</v>
      </c>
      <c r="BR93">
        <v>497570250</v>
      </c>
      <c r="BS93">
        <v>454425</v>
      </c>
      <c r="BT93">
        <v>526882750</v>
      </c>
      <c r="BU93">
        <v>515520</v>
      </c>
      <c r="BV93">
        <v>500515500</v>
      </c>
      <c r="BW93">
        <v>486228</v>
      </c>
      <c r="BX93">
        <v>520871850</v>
      </c>
      <c r="BY93">
        <v>487234</v>
      </c>
      <c r="BZ93">
        <v>541808500</v>
      </c>
      <c r="CA93">
        <v>511312</v>
      </c>
      <c r="CB93">
        <v>542384500</v>
      </c>
      <c r="CC93">
        <v>541036</v>
      </c>
      <c r="CD93">
        <v>562431800</v>
      </c>
      <c r="CE93">
        <v>552355</v>
      </c>
      <c r="CF93">
        <v>564212350</v>
      </c>
      <c r="CG93">
        <v>544885</v>
      </c>
    </row>
    <row r="94" spans="1:85" x14ac:dyDescent="0.3">
      <c r="A94" t="s">
        <v>638</v>
      </c>
      <c r="B94" t="s">
        <v>633</v>
      </c>
      <c r="D94" t="s">
        <v>625</v>
      </c>
      <c r="E94">
        <v>54</v>
      </c>
      <c r="F94" t="s">
        <v>639</v>
      </c>
      <c r="G94" t="s">
        <v>627</v>
      </c>
      <c r="H94" t="s">
        <v>103</v>
      </c>
      <c r="I94" t="s">
        <v>640</v>
      </c>
      <c r="J94" t="s">
        <v>629</v>
      </c>
      <c r="K94" t="s">
        <v>630</v>
      </c>
      <c r="L94" t="s">
        <v>636</v>
      </c>
      <c r="M94" t="s">
        <v>641</v>
      </c>
      <c r="N94">
        <v>38948000</v>
      </c>
      <c r="O94">
        <v>75100</v>
      </c>
      <c r="P94">
        <v>41066000</v>
      </c>
      <c r="Q94">
        <v>87755</v>
      </c>
      <c r="R94">
        <v>47241000</v>
      </c>
      <c r="S94">
        <v>101253</v>
      </c>
      <c r="T94">
        <v>31516000</v>
      </c>
      <c r="U94">
        <v>66963</v>
      </c>
      <c r="V94">
        <v>35249000</v>
      </c>
      <c r="W94">
        <v>71955</v>
      </c>
      <c r="X94">
        <v>38375200</v>
      </c>
      <c r="Y94">
        <v>79769</v>
      </c>
      <c r="Z94">
        <v>35196000</v>
      </c>
      <c r="AA94">
        <v>71642</v>
      </c>
      <c r="AB94">
        <v>35502000</v>
      </c>
      <c r="AC94">
        <v>71917</v>
      </c>
      <c r="AD94">
        <v>38025000</v>
      </c>
      <c r="AE94">
        <v>75916</v>
      </c>
      <c r="AF94">
        <v>41777350</v>
      </c>
      <c r="AG94">
        <v>92443</v>
      </c>
      <c r="AH94">
        <v>43372000</v>
      </c>
      <c r="AI94">
        <v>95902</v>
      </c>
      <c r="AJ94">
        <v>43929200</v>
      </c>
      <c r="AK94">
        <v>93932</v>
      </c>
      <c r="AL94">
        <v>42592000</v>
      </c>
      <c r="AM94">
        <v>2995.5666670000001</v>
      </c>
      <c r="AN94">
        <v>46841100</v>
      </c>
      <c r="AO94">
        <v>3276</v>
      </c>
      <c r="AP94">
        <v>51503200</v>
      </c>
      <c r="AQ94">
        <v>3630.3225809999999</v>
      </c>
      <c r="AR94">
        <v>40087500</v>
      </c>
      <c r="AS94">
        <v>2857.4838709999999</v>
      </c>
      <c r="AT94">
        <v>41714300</v>
      </c>
      <c r="AU94">
        <v>3123.1071430000002</v>
      </c>
      <c r="AV94">
        <v>45020100</v>
      </c>
      <c r="AW94">
        <v>3114.8709680000002</v>
      </c>
      <c r="AX94">
        <v>40989100</v>
      </c>
      <c r="AY94">
        <v>3011.4666670000001</v>
      </c>
      <c r="AZ94">
        <v>48830950</v>
      </c>
      <c r="BA94">
        <v>3169</v>
      </c>
      <c r="BB94">
        <v>43873500</v>
      </c>
      <c r="BC94">
        <v>2971.6451609999999</v>
      </c>
      <c r="BD94">
        <v>47419100</v>
      </c>
      <c r="BE94">
        <v>3413.2</v>
      </c>
      <c r="BF94">
        <v>48139400</v>
      </c>
      <c r="BG94">
        <v>3398.741935</v>
      </c>
      <c r="BH94">
        <v>46768000</v>
      </c>
      <c r="BI94">
        <v>3421.3</v>
      </c>
      <c r="BJ94">
        <v>50210200</v>
      </c>
      <c r="BK94">
        <v>109868</v>
      </c>
      <c r="BL94">
        <v>53726000</v>
      </c>
      <c r="BM94">
        <v>118786</v>
      </c>
      <c r="BN94">
        <v>58381000</v>
      </c>
      <c r="BO94">
        <v>137281</v>
      </c>
      <c r="BP94">
        <v>42268700</v>
      </c>
      <c r="BQ94">
        <v>93452</v>
      </c>
      <c r="BR94">
        <v>46380000</v>
      </c>
      <c r="BS94">
        <v>96997</v>
      </c>
      <c r="BT94">
        <v>49920600</v>
      </c>
      <c r="BU94">
        <v>114685</v>
      </c>
      <c r="BV94">
        <v>46826000</v>
      </c>
      <c r="BW94">
        <v>106294</v>
      </c>
      <c r="BX94">
        <v>48632500</v>
      </c>
      <c r="BY94">
        <v>108377</v>
      </c>
      <c r="BZ94">
        <v>50233700</v>
      </c>
      <c r="CA94">
        <v>109740</v>
      </c>
      <c r="CB94">
        <v>51385000</v>
      </c>
      <c r="CC94">
        <v>121283</v>
      </c>
      <c r="CD94">
        <v>52761200</v>
      </c>
      <c r="CE94">
        <v>121039</v>
      </c>
      <c r="CF94">
        <v>51338200</v>
      </c>
      <c r="CG94">
        <v>116398</v>
      </c>
    </row>
    <row r="95" spans="1:85" x14ac:dyDescent="0.3">
      <c r="A95" t="s">
        <v>642</v>
      </c>
      <c r="B95" t="s">
        <v>643</v>
      </c>
      <c r="C95">
        <v>2513</v>
      </c>
      <c r="D95" t="s">
        <v>644</v>
      </c>
      <c r="E95">
        <v>23</v>
      </c>
      <c r="F95" t="s">
        <v>645</v>
      </c>
      <c r="G95" t="s">
        <v>646</v>
      </c>
      <c r="H95" t="s">
        <v>103</v>
      </c>
      <c r="I95" t="s">
        <v>647</v>
      </c>
      <c r="J95" t="s">
        <v>648</v>
      </c>
      <c r="K95">
        <v>3102467118</v>
      </c>
      <c r="L95">
        <v>3216177100</v>
      </c>
      <c r="M95" t="s">
        <v>649</v>
      </c>
      <c r="N95">
        <v>1199996750</v>
      </c>
      <c r="O95">
        <v>103840</v>
      </c>
      <c r="P95">
        <v>2610716100</v>
      </c>
      <c r="Q95">
        <v>113156</v>
      </c>
      <c r="R95">
        <v>2561059200</v>
      </c>
      <c r="S95">
        <v>125142</v>
      </c>
      <c r="T95">
        <v>1597246800</v>
      </c>
      <c r="U95">
        <v>167764</v>
      </c>
      <c r="V95">
        <v>1190170100</v>
      </c>
      <c r="W95">
        <v>107243</v>
      </c>
      <c r="X95">
        <v>1964287700</v>
      </c>
      <c r="Y95">
        <v>97907</v>
      </c>
      <c r="Z95">
        <v>2143858600</v>
      </c>
      <c r="AA95">
        <v>106122</v>
      </c>
      <c r="AB95">
        <v>1346262000</v>
      </c>
      <c r="AC95">
        <v>129057</v>
      </c>
      <c r="AD95">
        <v>1293357550</v>
      </c>
      <c r="AE95">
        <v>110086</v>
      </c>
      <c r="AF95">
        <v>2314701800</v>
      </c>
      <c r="AG95">
        <v>102194</v>
      </c>
      <c r="AH95">
        <v>2400146900</v>
      </c>
      <c r="AI95">
        <v>106531</v>
      </c>
      <c r="AJ95">
        <v>2302741200</v>
      </c>
      <c r="AK95">
        <v>98690</v>
      </c>
      <c r="AL95">
        <v>2442400700</v>
      </c>
      <c r="AM95">
        <v>3597.1333330000002</v>
      </c>
      <c r="AN95">
        <v>2402708600</v>
      </c>
      <c r="AO95">
        <v>3261.6774190000001</v>
      </c>
      <c r="AP95">
        <v>2749320100</v>
      </c>
      <c r="AQ95">
        <v>4050.580645</v>
      </c>
      <c r="AR95">
        <v>2787817500</v>
      </c>
      <c r="AS95">
        <v>4561.7741939999996</v>
      </c>
      <c r="AT95">
        <v>2177677400</v>
      </c>
      <c r="AU95">
        <v>3092.1785709999999</v>
      </c>
      <c r="AV95">
        <v>2325983100</v>
      </c>
      <c r="AW95">
        <v>3101.5483869999998</v>
      </c>
      <c r="AX95">
        <v>2352045100</v>
      </c>
      <c r="AY95">
        <v>3210.1333330000002</v>
      </c>
      <c r="AZ95">
        <v>2344824200</v>
      </c>
      <c r="BA95">
        <v>3010</v>
      </c>
      <c r="BB95">
        <v>2278668100</v>
      </c>
      <c r="BC95">
        <v>2822.9032259999999</v>
      </c>
      <c r="BD95">
        <v>2324861000</v>
      </c>
      <c r="BE95">
        <v>3037.1</v>
      </c>
      <c r="BF95">
        <v>2437576500</v>
      </c>
      <c r="BG95">
        <v>3153.6129030000002</v>
      </c>
      <c r="BH95">
        <v>2278156300</v>
      </c>
      <c r="BI95">
        <v>3003.0333329999999</v>
      </c>
      <c r="BJ95">
        <v>2530859100</v>
      </c>
      <c r="BK95">
        <v>104712</v>
      </c>
      <c r="BL95">
        <v>2550116400</v>
      </c>
      <c r="BM95">
        <v>106610</v>
      </c>
      <c r="BN95">
        <v>2929608400</v>
      </c>
      <c r="BO95">
        <v>135689</v>
      </c>
      <c r="BP95">
        <v>3132844000</v>
      </c>
      <c r="BQ95">
        <v>154890</v>
      </c>
      <c r="BR95">
        <v>2334329200</v>
      </c>
      <c r="BS95">
        <v>91808</v>
      </c>
      <c r="BT95">
        <v>2310159500</v>
      </c>
      <c r="BU95">
        <v>102404</v>
      </c>
      <c r="BV95">
        <v>909735300</v>
      </c>
      <c r="BW95">
        <v>59339</v>
      </c>
      <c r="BX95">
        <v>2608384500</v>
      </c>
      <c r="BY95">
        <v>116155</v>
      </c>
      <c r="BZ95">
        <v>1810370900</v>
      </c>
      <c r="CA95">
        <v>78775</v>
      </c>
      <c r="CB95">
        <v>2494361300</v>
      </c>
      <c r="CC95">
        <v>102281</v>
      </c>
      <c r="CD95">
        <v>2489442700</v>
      </c>
      <c r="CE95">
        <v>105480</v>
      </c>
      <c r="CF95">
        <v>2264312800</v>
      </c>
      <c r="CG95">
        <v>93183</v>
      </c>
    </row>
    <row r="96" spans="1:85" x14ac:dyDescent="0.3">
      <c r="A96" t="s">
        <v>650</v>
      </c>
      <c r="B96" t="s">
        <v>651</v>
      </c>
      <c r="C96">
        <v>4514</v>
      </c>
      <c r="D96" t="s">
        <v>652</v>
      </c>
      <c r="E96">
        <v>20</v>
      </c>
      <c r="F96" t="s">
        <v>653</v>
      </c>
      <c r="G96" t="s">
        <v>539</v>
      </c>
      <c r="H96" t="s">
        <v>111</v>
      </c>
      <c r="I96" t="s">
        <v>654</v>
      </c>
      <c r="J96" t="s">
        <v>541</v>
      </c>
      <c r="K96">
        <v>3165280395</v>
      </c>
      <c r="L96" t="s">
        <v>585</v>
      </c>
      <c r="M96" t="s">
        <v>655</v>
      </c>
      <c r="N96">
        <v>2690094300</v>
      </c>
      <c r="O96">
        <v>183641</v>
      </c>
      <c r="P96">
        <v>2728462700</v>
      </c>
      <c r="Q96">
        <v>191195</v>
      </c>
      <c r="R96">
        <v>2989292500</v>
      </c>
      <c r="S96">
        <v>233909</v>
      </c>
      <c r="T96">
        <v>3257141600</v>
      </c>
      <c r="U96">
        <v>272137</v>
      </c>
      <c r="V96">
        <v>2652463500</v>
      </c>
      <c r="W96">
        <v>179564</v>
      </c>
      <c r="X96">
        <v>2341787100</v>
      </c>
      <c r="Y96">
        <v>178316</v>
      </c>
      <c r="Z96">
        <v>2550548400</v>
      </c>
      <c r="AA96">
        <v>186452</v>
      </c>
      <c r="AB96">
        <v>2850505400</v>
      </c>
      <c r="AC96">
        <v>207652</v>
      </c>
      <c r="AD96">
        <v>2548158700</v>
      </c>
      <c r="AE96">
        <v>179257</v>
      </c>
      <c r="AF96">
        <v>2651740600</v>
      </c>
      <c r="AG96">
        <v>188696</v>
      </c>
      <c r="AH96">
        <v>2665293200</v>
      </c>
      <c r="AI96">
        <v>192399</v>
      </c>
      <c r="AJ96">
        <v>2571117800</v>
      </c>
      <c r="AK96">
        <v>179391</v>
      </c>
      <c r="AL96">
        <v>2972648400</v>
      </c>
      <c r="AM96">
        <v>6684.9666669999997</v>
      </c>
      <c r="AN96">
        <v>2873714400</v>
      </c>
      <c r="AO96">
        <v>5990.9032260000004</v>
      </c>
      <c r="AP96">
        <v>0</v>
      </c>
      <c r="AQ96">
        <v>0</v>
      </c>
      <c r="AR96">
        <v>3406072100</v>
      </c>
      <c r="AS96">
        <v>8510.2258060000004</v>
      </c>
      <c r="AT96">
        <v>2614997600</v>
      </c>
      <c r="AU96">
        <v>5970.6071430000002</v>
      </c>
      <c r="AV96">
        <v>2849340200</v>
      </c>
      <c r="AW96">
        <v>6085.16129</v>
      </c>
      <c r="AX96">
        <v>2880574300</v>
      </c>
      <c r="AY96">
        <v>6309.4333329999999</v>
      </c>
      <c r="AZ96">
        <v>2863700300</v>
      </c>
      <c r="BA96">
        <v>5851.4838710000004</v>
      </c>
      <c r="BB96">
        <v>2825286100</v>
      </c>
      <c r="BC96">
        <v>5803.2258060000004</v>
      </c>
      <c r="BD96">
        <v>0</v>
      </c>
      <c r="BE96">
        <v>0</v>
      </c>
      <c r="BF96">
        <v>1988270500</v>
      </c>
      <c r="BG96">
        <v>6543.7</v>
      </c>
      <c r="BH96">
        <v>2852240400</v>
      </c>
      <c r="BI96">
        <v>6067.8666670000002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 x14ac:dyDescent="0.3">
      <c r="A97" t="s">
        <v>656</v>
      </c>
      <c r="B97" t="s">
        <v>651</v>
      </c>
      <c r="C97">
        <v>7007</v>
      </c>
      <c r="D97" t="s">
        <v>652</v>
      </c>
      <c r="E97">
        <v>20</v>
      </c>
      <c r="F97" t="s">
        <v>657</v>
      </c>
      <c r="G97" t="s">
        <v>539</v>
      </c>
      <c r="H97" t="s">
        <v>111</v>
      </c>
      <c r="I97" t="s">
        <v>658</v>
      </c>
      <c r="J97" t="s">
        <v>541</v>
      </c>
      <c r="K97">
        <v>-1</v>
      </c>
      <c r="L97">
        <v>-1</v>
      </c>
      <c r="M97" t="s">
        <v>659</v>
      </c>
      <c r="N97">
        <v>659543500</v>
      </c>
      <c r="O97">
        <v>66343</v>
      </c>
      <c r="P97">
        <v>674910100</v>
      </c>
      <c r="Q97">
        <v>67511</v>
      </c>
      <c r="R97">
        <v>691538300</v>
      </c>
      <c r="S97">
        <v>73677</v>
      </c>
      <c r="T97">
        <v>666300900</v>
      </c>
      <c r="U97">
        <v>78224</v>
      </c>
      <c r="V97">
        <v>545371400</v>
      </c>
      <c r="W97">
        <v>58097</v>
      </c>
      <c r="X97">
        <v>534863200</v>
      </c>
      <c r="Y97">
        <v>60989</v>
      </c>
      <c r="Z97">
        <v>606806600</v>
      </c>
      <c r="AA97">
        <v>64349</v>
      </c>
      <c r="AB97">
        <v>633657100</v>
      </c>
      <c r="AC97">
        <v>67922</v>
      </c>
      <c r="AD97">
        <v>620052500</v>
      </c>
      <c r="AE97">
        <v>64141</v>
      </c>
      <c r="AF97">
        <v>651560900</v>
      </c>
      <c r="AG97">
        <v>65985</v>
      </c>
      <c r="AH97">
        <v>661010800</v>
      </c>
      <c r="AI97">
        <v>67328</v>
      </c>
      <c r="AJ97">
        <v>592488500</v>
      </c>
      <c r="AK97">
        <v>61066</v>
      </c>
      <c r="AL97">
        <v>634047300</v>
      </c>
      <c r="AM97">
        <v>2129.6</v>
      </c>
      <c r="AN97">
        <v>695406600</v>
      </c>
      <c r="AO97">
        <v>2089</v>
      </c>
      <c r="AP97">
        <v>0</v>
      </c>
      <c r="AQ97">
        <v>0</v>
      </c>
      <c r="AR97">
        <v>696016500</v>
      </c>
      <c r="AS97">
        <v>2417</v>
      </c>
      <c r="AT97">
        <v>571775600</v>
      </c>
      <c r="AU97">
        <v>1984.2857140000001</v>
      </c>
      <c r="AV97">
        <v>648185800</v>
      </c>
      <c r="AW97">
        <v>2050.7096769999998</v>
      </c>
      <c r="AX97">
        <v>622617500</v>
      </c>
      <c r="AY97">
        <v>2064.1999999999998</v>
      </c>
      <c r="AZ97">
        <v>600920400</v>
      </c>
      <c r="BA97">
        <v>1902</v>
      </c>
      <c r="BB97">
        <v>624979700</v>
      </c>
      <c r="BC97">
        <v>1946.8709679999999</v>
      </c>
      <c r="BD97">
        <v>0</v>
      </c>
      <c r="BE97">
        <v>0</v>
      </c>
      <c r="BF97">
        <v>448143800</v>
      </c>
      <c r="BG97">
        <v>2088.5</v>
      </c>
      <c r="BH97">
        <v>692969100</v>
      </c>
      <c r="BI97">
        <v>2118.6999999999998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 x14ac:dyDescent="0.3">
      <c r="A98" t="s">
        <v>660</v>
      </c>
      <c r="B98" t="s">
        <v>643</v>
      </c>
      <c r="C98">
        <v>2513</v>
      </c>
      <c r="D98" t="s">
        <v>644</v>
      </c>
      <c r="E98">
        <v>23</v>
      </c>
      <c r="F98" t="s">
        <v>661</v>
      </c>
      <c r="G98" t="s">
        <v>646</v>
      </c>
      <c r="H98" t="s">
        <v>103</v>
      </c>
      <c r="I98" t="s">
        <v>647</v>
      </c>
      <c r="J98" t="s">
        <v>648</v>
      </c>
      <c r="K98">
        <v>-1</v>
      </c>
      <c r="L98">
        <v>3216177100</v>
      </c>
      <c r="M98" t="s">
        <v>662</v>
      </c>
      <c r="N98">
        <v>0</v>
      </c>
      <c r="O98">
        <v>0</v>
      </c>
      <c r="P98">
        <v>2209057900</v>
      </c>
      <c r="Q98">
        <v>138851</v>
      </c>
      <c r="R98">
        <v>2341947950</v>
      </c>
      <c r="S98">
        <v>157311</v>
      </c>
      <c r="T98">
        <v>0</v>
      </c>
      <c r="U98">
        <v>0</v>
      </c>
      <c r="V98">
        <v>0</v>
      </c>
      <c r="W98">
        <v>0</v>
      </c>
      <c r="X98">
        <v>1588506150</v>
      </c>
      <c r="Y98">
        <v>116586</v>
      </c>
      <c r="Z98">
        <v>363342000</v>
      </c>
      <c r="AA98">
        <v>28198</v>
      </c>
      <c r="AB98">
        <v>0</v>
      </c>
      <c r="AC98">
        <v>0</v>
      </c>
      <c r="AD98">
        <v>0</v>
      </c>
      <c r="AE98">
        <v>0</v>
      </c>
      <c r="AF98">
        <v>2002014550</v>
      </c>
      <c r="AG98">
        <v>127987</v>
      </c>
      <c r="AH98">
        <v>2096084650</v>
      </c>
      <c r="AI98">
        <v>134411</v>
      </c>
      <c r="AJ98">
        <v>2010445300</v>
      </c>
      <c r="AK98">
        <v>125569</v>
      </c>
      <c r="AL98">
        <v>2356884300</v>
      </c>
      <c r="AM98">
        <v>4614.2333330000001</v>
      </c>
      <c r="AN98">
        <v>2307800400</v>
      </c>
      <c r="AO98">
        <v>4084.2903230000002</v>
      </c>
      <c r="AP98">
        <v>2667556800</v>
      </c>
      <c r="AQ98">
        <v>5052.5161289999996</v>
      </c>
      <c r="AR98">
        <v>2637728850</v>
      </c>
      <c r="AS98">
        <v>5545.6129030000002</v>
      </c>
      <c r="AT98">
        <v>2051017900</v>
      </c>
      <c r="AU98">
        <v>4090.0357140000001</v>
      </c>
      <c r="AV98">
        <v>2300498500</v>
      </c>
      <c r="AW98">
        <v>4193.0967739999996</v>
      </c>
      <c r="AX98">
        <v>2315760100</v>
      </c>
      <c r="AY98">
        <v>4348.2333330000001</v>
      </c>
      <c r="AZ98">
        <v>2270883000</v>
      </c>
      <c r="BA98">
        <v>4070.419355</v>
      </c>
      <c r="BB98">
        <v>2270363000</v>
      </c>
      <c r="BC98">
        <v>3988.6129030000002</v>
      </c>
      <c r="BD98">
        <v>2288601000</v>
      </c>
      <c r="BE98">
        <v>4175</v>
      </c>
      <c r="BF98">
        <v>2356259400</v>
      </c>
      <c r="BG98">
        <v>4123.5161289999996</v>
      </c>
      <c r="BH98">
        <v>2266569700</v>
      </c>
      <c r="BI98">
        <v>4049.9</v>
      </c>
      <c r="BJ98">
        <v>2575713400</v>
      </c>
      <c r="BK98">
        <v>122133</v>
      </c>
      <c r="BL98">
        <v>2576352800</v>
      </c>
      <c r="BM98">
        <v>124377</v>
      </c>
      <c r="BN98">
        <v>2872627100</v>
      </c>
      <c r="BO98">
        <v>150954</v>
      </c>
      <c r="BP98">
        <v>3107466400</v>
      </c>
      <c r="BQ98">
        <v>175756</v>
      </c>
      <c r="BR98">
        <v>2397012100</v>
      </c>
      <c r="BS98">
        <v>110916</v>
      </c>
      <c r="BT98">
        <v>2413777200</v>
      </c>
      <c r="BU98">
        <v>121014</v>
      </c>
      <c r="BV98">
        <v>1287208700</v>
      </c>
      <c r="BW98">
        <v>80263</v>
      </c>
      <c r="BX98">
        <v>2642357100</v>
      </c>
      <c r="BY98">
        <v>132792</v>
      </c>
      <c r="BZ98">
        <v>1989442400</v>
      </c>
      <c r="CA98">
        <v>99084</v>
      </c>
      <c r="CB98">
        <v>2517833100</v>
      </c>
      <c r="CC98">
        <v>119806</v>
      </c>
      <c r="CD98">
        <v>2557701800</v>
      </c>
      <c r="CE98">
        <v>124871</v>
      </c>
      <c r="CF98">
        <v>2291593600</v>
      </c>
      <c r="CG98">
        <v>109983</v>
      </c>
    </row>
    <row r="99" spans="1:85" x14ac:dyDescent="0.3">
      <c r="A99" t="s">
        <v>663</v>
      </c>
      <c r="C99">
        <v>7006</v>
      </c>
      <c r="D99" t="s">
        <v>652</v>
      </c>
      <c r="E99">
        <v>20</v>
      </c>
      <c r="F99" t="s">
        <v>664</v>
      </c>
      <c r="G99" t="s">
        <v>539</v>
      </c>
      <c r="H99" t="s">
        <v>111</v>
      </c>
      <c r="I99" t="s">
        <v>665</v>
      </c>
      <c r="J99" t="s">
        <v>541</v>
      </c>
      <c r="K99">
        <v>-1</v>
      </c>
      <c r="L99">
        <v>-1</v>
      </c>
      <c r="N99">
        <v>15697200</v>
      </c>
      <c r="O99">
        <v>15697200</v>
      </c>
      <c r="P99">
        <v>57026900</v>
      </c>
      <c r="Q99">
        <v>57026900</v>
      </c>
      <c r="R99">
        <v>34759400</v>
      </c>
      <c r="S99">
        <v>34759400</v>
      </c>
      <c r="T99">
        <v>0</v>
      </c>
      <c r="U99">
        <v>0</v>
      </c>
      <c r="V99">
        <v>0</v>
      </c>
      <c r="W99">
        <v>0</v>
      </c>
      <c r="X99">
        <v>16223200</v>
      </c>
      <c r="Y99">
        <v>16223200</v>
      </c>
      <c r="Z99">
        <v>18442400</v>
      </c>
      <c r="AA99">
        <v>18442400</v>
      </c>
      <c r="AB99">
        <v>0</v>
      </c>
      <c r="AC99">
        <v>0</v>
      </c>
      <c r="AD99">
        <v>27052700</v>
      </c>
      <c r="AE99">
        <v>27052700</v>
      </c>
      <c r="AF99">
        <v>61982200</v>
      </c>
      <c r="AG99">
        <v>61982200</v>
      </c>
      <c r="AH99">
        <v>40580900</v>
      </c>
      <c r="AI99">
        <v>40580900</v>
      </c>
      <c r="AJ99">
        <v>104667700</v>
      </c>
      <c r="AK99">
        <v>104667700</v>
      </c>
      <c r="AL99">
        <v>49364800</v>
      </c>
      <c r="AM99">
        <v>1314.2</v>
      </c>
      <c r="AN99">
        <v>28713300</v>
      </c>
      <c r="AO99">
        <v>1248.6774190000001</v>
      </c>
      <c r="AP99">
        <v>0</v>
      </c>
      <c r="AQ99">
        <v>0</v>
      </c>
      <c r="AR99">
        <v>28720700</v>
      </c>
      <c r="AS99">
        <v>1402.193548</v>
      </c>
      <c r="AT99">
        <v>30216900</v>
      </c>
      <c r="AU99">
        <v>1414.6785709999999</v>
      </c>
      <c r="AV99">
        <v>26562300</v>
      </c>
      <c r="AW99">
        <v>1270.0967740000001</v>
      </c>
      <c r="AX99">
        <v>10378000</v>
      </c>
      <c r="AY99">
        <v>1201.5666670000001</v>
      </c>
      <c r="AZ99">
        <v>37846000</v>
      </c>
      <c r="BA99">
        <v>1288.6451609999999</v>
      </c>
      <c r="BB99">
        <v>21857400</v>
      </c>
      <c r="BC99">
        <v>1254.548387</v>
      </c>
      <c r="BD99">
        <v>0</v>
      </c>
      <c r="BE99">
        <v>0</v>
      </c>
      <c r="BF99">
        <v>38872700</v>
      </c>
      <c r="BG99">
        <v>1277.8</v>
      </c>
      <c r="BH99">
        <v>34329300</v>
      </c>
      <c r="BI99">
        <v>1244.9666669999999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 x14ac:dyDescent="0.3">
      <c r="A100" t="s">
        <v>666</v>
      </c>
      <c r="B100" t="s">
        <v>667</v>
      </c>
      <c r="C100">
        <v>2513</v>
      </c>
      <c r="D100" t="s">
        <v>644</v>
      </c>
      <c r="E100">
        <v>23</v>
      </c>
      <c r="F100" t="s">
        <v>668</v>
      </c>
      <c r="G100" t="s">
        <v>646</v>
      </c>
      <c r="H100" t="s">
        <v>103</v>
      </c>
      <c r="I100" t="s">
        <v>647</v>
      </c>
      <c r="J100" t="s">
        <v>648</v>
      </c>
      <c r="K100" t="s">
        <v>669</v>
      </c>
      <c r="L100">
        <v>947911207</v>
      </c>
      <c r="M100" t="s">
        <v>670</v>
      </c>
      <c r="N100">
        <v>693476000</v>
      </c>
      <c r="O100">
        <v>85919</v>
      </c>
      <c r="P100">
        <v>753713200</v>
      </c>
      <c r="Q100">
        <v>95120</v>
      </c>
      <c r="R100">
        <v>864006300</v>
      </c>
      <c r="S100">
        <v>110439</v>
      </c>
      <c r="T100">
        <v>937469500</v>
      </c>
      <c r="U100">
        <v>123889</v>
      </c>
      <c r="V100">
        <v>718555700</v>
      </c>
      <c r="W100">
        <v>89737</v>
      </c>
      <c r="X100">
        <v>728208400</v>
      </c>
      <c r="Y100">
        <v>94673</v>
      </c>
      <c r="Z100">
        <v>767762200</v>
      </c>
      <c r="AA100">
        <v>96542</v>
      </c>
      <c r="AB100">
        <v>829566900</v>
      </c>
      <c r="AC100">
        <v>105636</v>
      </c>
      <c r="AD100">
        <v>735940600</v>
      </c>
      <c r="AE100">
        <v>92443</v>
      </c>
      <c r="AF100">
        <v>754804700</v>
      </c>
      <c r="AG100">
        <v>94204</v>
      </c>
      <c r="AH100">
        <v>776502400</v>
      </c>
      <c r="AI100">
        <v>97696</v>
      </c>
      <c r="AJ100">
        <v>719074300</v>
      </c>
      <c r="AK100">
        <v>89786</v>
      </c>
      <c r="AL100">
        <v>882347900</v>
      </c>
      <c r="AM100">
        <v>3386.166667</v>
      </c>
      <c r="AN100">
        <v>965059600</v>
      </c>
      <c r="AO100">
        <v>5951.7121209999996</v>
      </c>
      <c r="AP100">
        <v>1558436700</v>
      </c>
      <c r="AQ100">
        <v>3504.0645159999999</v>
      </c>
      <c r="AR100">
        <v>932830500</v>
      </c>
      <c r="AS100">
        <v>3806.6129030000002</v>
      </c>
      <c r="AT100">
        <v>697092900</v>
      </c>
      <c r="AU100">
        <v>2979.8214290000001</v>
      </c>
      <c r="AV100">
        <v>861075200</v>
      </c>
      <c r="AW100">
        <v>3153.0967740000001</v>
      </c>
      <c r="AX100">
        <v>844012600</v>
      </c>
      <c r="AY100">
        <v>3230.4</v>
      </c>
      <c r="AZ100">
        <v>783381200</v>
      </c>
      <c r="BA100">
        <v>2993.4838709999999</v>
      </c>
      <c r="BB100">
        <v>819318600</v>
      </c>
      <c r="BC100">
        <v>2960.1290319999998</v>
      </c>
      <c r="BD100">
        <v>1348990700</v>
      </c>
      <c r="BE100">
        <v>3020.8</v>
      </c>
      <c r="BF100">
        <v>1361246800</v>
      </c>
      <c r="BG100">
        <v>2925.2903230000002</v>
      </c>
      <c r="BH100">
        <v>1262420600</v>
      </c>
      <c r="BI100">
        <v>2829.6</v>
      </c>
      <c r="BJ100">
        <v>1330776600</v>
      </c>
      <c r="BK100">
        <v>86736</v>
      </c>
      <c r="BL100">
        <v>1360299600</v>
      </c>
      <c r="BM100">
        <v>92291</v>
      </c>
      <c r="BN100">
        <v>1545757200</v>
      </c>
      <c r="BO100">
        <v>108378</v>
      </c>
      <c r="BP100">
        <v>1689762000</v>
      </c>
      <c r="BQ100">
        <v>117549</v>
      </c>
      <c r="BR100">
        <v>1246570700</v>
      </c>
      <c r="BS100">
        <v>79774</v>
      </c>
      <c r="BT100">
        <v>1349502800</v>
      </c>
      <c r="BU100">
        <v>91719</v>
      </c>
      <c r="BV100">
        <v>1198105300</v>
      </c>
      <c r="BW100">
        <v>81844</v>
      </c>
      <c r="BX100">
        <v>1437264300</v>
      </c>
      <c r="BY100">
        <v>96913</v>
      </c>
      <c r="BZ100">
        <v>1240759700</v>
      </c>
      <c r="CA100">
        <v>82801</v>
      </c>
      <c r="CB100">
        <v>1322513100</v>
      </c>
      <c r="CC100">
        <v>90131</v>
      </c>
      <c r="CD100">
        <v>1381690400</v>
      </c>
      <c r="CE100">
        <v>93664</v>
      </c>
      <c r="CF100">
        <v>1280051100</v>
      </c>
      <c r="CG100">
        <v>85496</v>
      </c>
    </row>
    <row r="101" spans="1:85" x14ac:dyDescent="0.3">
      <c r="A101" t="s">
        <v>671</v>
      </c>
      <c r="B101" t="s">
        <v>672</v>
      </c>
      <c r="C101">
        <v>3306</v>
      </c>
      <c r="D101" t="s">
        <v>644</v>
      </c>
      <c r="E101">
        <v>23</v>
      </c>
      <c r="F101" t="s">
        <v>673</v>
      </c>
      <c r="G101" t="s">
        <v>646</v>
      </c>
      <c r="H101" t="s">
        <v>103</v>
      </c>
      <c r="I101" t="s">
        <v>674</v>
      </c>
      <c r="J101" t="s">
        <v>648</v>
      </c>
      <c r="K101">
        <v>-1</v>
      </c>
      <c r="L101">
        <v>3216177100</v>
      </c>
      <c r="M101" t="s">
        <v>675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3">
      <c r="A102" t="s">
        <v>676</v>
      </c>
      <c r="B102" t="s">
        <v>677</v>
      </c>
      <c r="C102">
        <v>7401</v>
      </c>
      <c r="D102" t="s">
        <v>644</v>
      </c>
      <c r="E102">
        <v>23</v>
      </c>
      <c r="F102" t="s">
        <v>678</v>
      </c>
      <c r="G102" t="s">
        <v>646</v>
      </c>
      <c r="H102" t="s">
        <v>103</v>
      </c>
      <c r="I102" t="s">
        <v>679</v>
      </c>
      <c r="J102" t="s">
        <v>648</v>
      </c>
      <c r="K102" t="s">
        <v>680</v>
      </c>
      <c r="L102" t="s">
        <v>681</v>
      </c>
      <c r="M102" t="s">
        <v>682</v>
      </c>
      <c r="N102">
        <v>503644000</v>
      </c>
      <c r="O102">
        <v>61000</v>
      </c>
      <c r="P102">
        <v>546946900</v>
      </c>
      <c r="Q102">
        <v>66105</v>
      </c>
      <c r="R102">
        <v>599815600</v>
      </c>
      <c r="S102">
        <v>73872</v>
      </c>
      <c r="T102">
        <v>578263300</v>
      </c>
      <c r="U102">
        <v>75446</v>
      </c>
      <c r="V102">
        <v>501883500</v>
      </c>
      <c r="W102">
        <v>61695</v>
      </c>
      <c r="X102">
        <v>560849300</v>
      </c>
      <c r="Y102">
        <v>68352</v>
      </c>
      <c r="Z102">
        <v>559061000</v>
      </c>
      <c r="AA102">
        <v>66588</v>
      </c>
      <c r="AB102">
        <v>585395300</v>
      </c>
      <c r="AC102">
        <v>72841</v>
      </c>
      <c r="AD102">
        <v>530609600</v>
      </c>
      <c r="AE102">
        <v>64686</v>
      </c>
      <c r="AF102">
        <v>552760500</v>
      </c>
      <c r="AG102">
        <v>66984</v>
      </c>
      <c r="AH102">
        <v>560851800</v>
      </c>
      <c r="AI102">
        <v>68420</v>
      </c>
      <c r="AJ102">
        <v>534704900</v>
      </c>
      <c r="AK102">
        <v>64850</v>
      </c>
      <c r="AL102">
        <v>559498100</v>
      </c>
      <c r="AM102">
        <v>2227.666667</v>
      </c>
      <c r="AN102">
        <v>600418200</v>
      </c>
      <c r="AO102">
        <v>3769.6111110000002</v>
      </c>
      <c r="AP102">
        <v>847882800</v>
      </c>
      <c r="AQ102">
        <v>2042.3548390000001</v>
      </c>
      <c r="AR102">
        <v>598827300</v>
      </c>
      <c r="AS102">
        <v>2373.8709680000002</v>
      </c>
      <c r="AT102">
        <v>483816100</v>
      </c>
      <c r="AU102">
        <v>2023</v>
      </c>
      <c r="AV102">
        <v>534894000</v>
      </c>
      <c r="AW102">
        <v>2017.193548</v>
      </c>
      <c r="AX102">
        <v>535334400</v>
      </c>
      <c r="AY102">
        <v>2055.7666669999999</v>
      </c>
      <c r="AZ102">
        <v>559761100</v>
      </c>
      <c r="BA102">
        <v>2057.6774190000001</v>
      </c>
      <c r="BB102">
        <v>491698800</v>
      </c>
      <c r="BC102">
        <v>1874.6451609999999</v>
      </c>
      <c r="BD102">
        <v>727359800</v>
      </c>
      <c r="BE102">
        <v>1769.666667</v>
      </c>
      <c r="BF102">
        <v>750025500</v>
      </c>
      <c r="BG102">
        <v>1749.9032259999999</v>
      </c>
      <c r="BH102">
        <v>745050000</v>
      </c>
      <c r="BI102">
        <v>1755.5</v>
      </c>
      <c r="BJ102">
        <v>731159700</v>
      </c>
      <c r="BK102">
        <v>51514</v>
      </c>
      <c r="BL102">
        <v>765823600</v>
      </c>
      <c r="BM102">
        <v>55198</v>
      </c>
      <c r="BN102">
        <v>863206700</v>
      </c>
      <c r="BO102">
        <v>64190</v>
      </c>
      <c r="BP102">
        <v>833068800</v>
      </c>
      <c r="BQ102">
        <v>61109</v>
      </c>
      <c r="BR102">
        <v>672540700</v>
      </c>
      <c r="BS102">
        <v>47349</v>
      </c>
      <c r="BT102">
        <v>859591400</v>
      </c>
      <c r="BU102">
        <v>59113</v>
      </c>
      <c r="BV102">
        <v>1106416900</v>
      </c>
      <c r="BW102">
        <v>67981</v>
      </c>
      <c r="BX102">
        <v>820388600</v>
      </c>
      <c r="BY102">
        <v>58944</v>
      </c>
      <c r="BZ102">
        <v>900178100</v>
      </c>
      <c r="CA102">
        <v>58799</v>
      </c>
      <c r="CB102">
        <v>745995500</v>
      </c>
      <c r="CC102">
        <v>53727</v>
      </c>
      <c r="CD102">
        <v>801349500</v>
      </c>
      <c r="CE102">
        <v>57076</v>
      </c>
      <c r="CF102">
        <v>774830600</v>
      </c>
      <c r="CG102">
        <v>54243</v>
      </c>
    </row>
    <row r="103" spans="1:85" x14ac:dyDescent="0.3">
      <c r="A103" t="s">
        <v>683</v>
      </c>
      <c r="B103" t="s">
        <v>684</v>
      </c>
      <c r="C103">
        <v>2103</v>
      </c>
      <c r="D103" t="s">
        <v>644</v>
      </c>
      <c r="E103">
        <v>23</v>
      </c>
      <c r="F103" t="s">
        <v>685</v>
      </c>
      <c r="G103" t="s">
        <v>686</v>
      </c>
      <c r="H103" t="s">
        <v>103</v>
      </c>
      <c r="I103" t="s">
        <v>687</v>
      </c>
      <c r="J103" t="s">
        <v>688</v>
      </c>
      <c r="K103">
        <v>3124964386</v>
      </c>
      <c r="L103" t="s">
        <v>689</v>
      </c>
      <c r="M103" t="s">
        <v>690</v>
      </c>
      <c r="N103">
        <v>1870379500</v>
      </c>
      <c r="O103">
        <v>406289</v>
      </c>
      <c r="P103">
        <v>2247616700</v>
      </c>
      <c r="Q103">
        <v>446984</v>
      </c>
      <c r="R103">
        <v>2402543800</v>
      </c>
      <c r="S103">
        <v>489650</v>
      </c>
      <c r="T103">
        <v>2123530400</v>
      </c>
      <c r="U103">
        <v>469804</v>
      </c>
      <c r="V103">
        <v>1842983900</v>
      </c>
      <c r="W103">
        <v>401559</v>
      </c>
      <c r="X103">
        <v>2062744000</v>
      </c>
      <c r="Y103">
        <v>451228</v>
      </c>
      <c r="Z103">
        <v>1998127300</v>
      </c>
      <c r="AA103">
        <v>438555</v>
      </c>
      <c r="AB103">
        <v>2046876500</v>
      </c>
      <c r="AC103">
        <v>452539</v>
      </c>
      <c r="AD103">
        <v>1965232200</v>
      </c>
      <c r="AE103">
        <v>434116</v>
      </c>
      <c r="AF103">
        <v>2183895700</v>
      </c>
      <c r="AG103">
        <v>437048</v>
      </c>
      <c r="AH103">
        <v>2224789300</v>
      </c>
      <c r="AI103">
        <v>445569</v>
      </c>
      <c r="AJ103">
        <v>2163209900</v>
      </c>
      <c r="AK103">
        <v>428369</v>
      </c>
      <c r="AL103">
        <v>2208017100</v>
      </c>
      <c r="AM103">
        <v>14421.56667</v>
      </c>
      <c r="AN103">
        <v>2409301850</v>
      </c>
      <c r="AO103">
        <v>14449.70968</v>
      </c>
      <c r="AP103">
        <v>2418720300</v>
      </c>
      <c r="AQ103">
        <v>15392.83871</v>
      </c>
      <c r="AR103">
        <v>2344087100</v>
      </c>
      <c r="AS103">
        <v>15138.25806</v>
      </c>
      <c r="AT103">
        <v>2044916000</v>
      </c>
      <c r="AU103">
        <v>13916.14286</v>
      </c>
      <c r="AV103">
        <v>2316655300</v>
      </c>
      <c r="AW103">
        <v>14444.51613</v>
      </c>
      <c r="AX103">
        <v>2207306300</v>
      </c>
      <c r="AY103">
        <v>14316.7</v>
      </c>
      <c r="AZ103">
        <v>2280191300</v>
      </c>
      <c r="BA103">
        <v>14091.70968</v>
      </c>
      <c r="BB103">
        <v>2202263700</v>
      </c>
      <c r="BC103">
        <v>13840.93548</v>
      </c>
      <c r="BD103">
        <v>2231669900</v>
      </c>
      <c r="BE103">
        <v>14350.46667</v>
      </c>
      <c r="BF103">
        <v>2260215800</v>
      </c>
      <c r="BG103">
        <v>13885.93548</v>
      </c>
      <c r="BH103">
        <v>2230823700</v>
      </c>
      <c r="BI103">
        <v>13944.166670000001</v>
      </c>
      <c r="BJ103">
        <v>2220210600</v>
      </c>
      <c r="BK103">
        <v>415892</v>
      </c>
      <c r="BL103">
        <v>2357623400</v>
      </c>
      <c r="BM103">
        <v>440409</v>
      </c>
      <c r="BN103">
        <v>2545314300</v>
      </c>
      <c r="BO103">
        <v>481567</v>
      </c>
      <c r="BP103">
        <v>2362288700</v>
      </c>
      <c r="BQ103">
        <v>457150</v>
      </c>
      <c r="BR103">
        <v>2064390800</v>
      </c>
      <c r="BS103">
        <v>382433</v>
      </c>
      <c r="BT103">
        <v>2350217100</v>
      </c>
      <c r="BU103">
        <v>441564</v>
      </c>
      <c r="BV103">
        <v>2264832300</v>
      </c>
      <c r="BW103">
        <v>419963</v>
      </c>
      <c r="BX103">
        <v>2314014100</v>
      </c>
      <c r="BY103">
        <v>437121</v>
      </c>
      <c r="BZ103">
        <v>2276341300</v>
      </c>
      <c r="CA103">
        <v>423826</v>
      </c>
      <c r="CB103">
        <v>2296373800</v>
      </c>
      <c r="CC103">
        <v>430763</v>
      </c>
      <c r="CD103">
        <v>2418556400</v>
      </c>
      <c r="CE103">
        <v>446850</v>
      </c>
      <c r="CF103">
        <v>2257823200</v>
      </c>
      <c r="CG103">
        <v>420007</v>
      </c>
    </row>
    <row r="104" spans="1:85" x14ac:dyDescent="0.3">
      <c r="A104" t="s">
        <v>691</v>
      </c>
      <c r="B104" t="s">
        <v>111</v>
      </c>
      <c r="C104">
        <v>4515</v>
      </c>
      <c r="D104" t="s">
        <v>652</v>
      </c>
      <c r="E104">
        <v>20</v>
      </c>
      <c r="F104" t="s">
        <v>692</v>
      </c>
      <c r="G104" t="s">
        <v>539</v>
      </c>
      <c r="H104" t="s">
        <v>111</v>
      </c>
      <c r="I104" t="s">
        <v>693</v>
      </c>
      <c r="J104" t="s">
        <v>541</v>
      </c>
      <c r="K104">
        <v>3165280395</v>
      </c>
      <c r="L104">
        <v>-1</v>
      </c>
      <c r="M104" t="s">
        <v>694</v>
      </c>
      <c r="N104">
        <v>2577868900</v>
      </c>
      <c r="O104">
        <v>163333</v>
      </c>
      <c r="P104">
        <v>2648774000</v>
      </c>
      <c r="Q104">
        <v>173029</v>
      </c>
      <c r="R104">
        <v>2903656000</v>
      </c>
      <c r="S104">
        <v>214955</v>
      </c>
      <c r="T104">
        <v>3101212200</v>
      </c>
      <c r="U104">
        <v>251656</v>
      </c>
      <c r="V104">
        <v>2462828900</v>
      </c>
      <c r="W104">
        <v>155982</v>
      </c>
      <c r="X104">
        <v>2204545900</v>
      </c>
      <c r="Y104">
        <v>159179</v>
      </c>
      <c r="Z104">
        <v>2435611300</v>
      </c>
      <c r="AA104">
        <v>167053</v>
      </c>
      <c r="AB104">
        <v>2737804300</v>
      </c>
      <c r="AC104">
        <v>188816</v>
      </c>
      <c r="AD104">
        <v>2471688000</v>
      </c>
      <c r="AE104">
        <v>161484</v>
      </c>
      <c r="AF104">
        <v>2605483800</v>
      </c>
      <c r="AG104">
        <v>172427</v>
      </c>
      <c r="AH104">
        <v>2621567700</v>
      </c>
      <c r="AI104">
        <v>176583</v>
      </c>
      <c r="AJ104">
        <v>2505795000</v>
      </c>
      <c r="AK104">
        <v>163306</v>
      </c>
      <c r="AL104">
        <v>2809776300</v>
      </c>
      <c r="AM104">
        <v>6033.3</v>
      </c>
      <c r="AN104">
        <v>2738032800</v>
      </c>
      <c r="AO104">
        <v>5325</v>
      </c>
      <c r="AP104">
        <v>0</v>
      </c>
      <c r="AQ104">
        <v>0</v>
      </c>
      <c r="AR104">
        <v>3301071900</v>
      </c>
      <c r="AS104">
        <v>7981.7741939999996</v>
      </c>
      <c r="AT104">
        <v>2485962900</v>
      </c>
      <c r="AU104">
        <v>5304</v>
      </c>
      <c r="AV104">
        <v>2719216800</v>
      </c>
      <c r="AW104">
        <v>5452.3870969999998</v>
      </c>
      <c r="AX104">
        <v>2750311900</v>
      </c>
      <c r="AY104">
        <v>5660.6666670000004</v>
      </c>
      <c r="AZ104">
        <v>2689830600</v>
      </c>
      <c r="BA104">
        <v>5125.8064519999998</v>
      </c>
      <c r="BB104">
        <v>2662849400</v>
      </c>
      <c r="BC104">
        <v>5091.8709680000002</v>
      </c>
      <c r="BD104">
        <v>0</v>
      </c>
      <c r="BE104">
        <v>0</v>
      </c>
      <c r="BF104">
        <v>1899992800</v>
      </c>
      <c r="BG104">
        <v>5835.7</v>
      </c>
      <c r="BH104">
        <v>2706372700</v>
      </c>
      <c r="BI104">
        <v>5331.0333330000003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 x14ac:dyDescent="0.3">
      <c r="A105" t="s">
        <v>695</v>
      </c>
      <c r="B105" t="s">
        <v>643</v>
      </c>
      <c r="C105">
        <v>2103</v>
      </c>
      <c r="D105" t="s">
        <v>644</v>
      </c>
      <c r="E105">
        <v>23</v>
      </c>
      <c r="F105" t="s">
        <v>696</v>
      </c>
      <c r="G105" t="s">
        <v>646</v>
      </c>
      <c r="H105" t="s">
        <v>103</v>
      </c>
      <c r="I105" t="s">
        <v>697</v>
      </c>
      <c r="J105" t="s">
        <v>648</v>
      </c>
      <c r="K105" t="s">
        <v>698</v>
      </c>
      <c r="L105">
        <v>3216177100</v>
      </c>
      <c r="M105" t="s">
        <v>699</v>
      </c>
      <c r="N105">
        <v>604127400</v>
      </c>
      <c r="O105">
        <v>73636</v>
      </c>
      <c r="P105">
        <v>864602300</v>
      </c>
      <c r="Q105">
        <v>73147</v>
      </c>
      <c r="R105">
        <v>1040575300</v>
      </c>
      <c r="S105">
        <v>88102</v>
      </c>
      <c r="T105">
        <v>1011029900</v>
      </c>
      <c r="U105">
        <v>135359</v>
      </c>
      <c r="V105">
        <v>653211700</v>
      </c>
      <c r="W105">
        <v>79026</v>
      </c>
      <c r="X105">
        <v>1024817100</v>
      </c>
      <c r="Y105">
        <v>85713</v>
      </c>
      <c r="Z105">
        <v>1021535800</v>
      </c>
      <c r="AA105">
        <v>82108</v>
      </c>
      <c r="AB105">
        <v>838102600</v>
      </c>
      <c r="AC105">
        <v>105414</v>
      </c>
      <c r="AD105">
        <v>701718900</v>
      </c>
      <c r="AE105">
        <v>83863</v>
      </c>
      <c r="AF105">
        <v>842121000</v>
      </c>
      <c r="AG105">
        <v>70050</v>
      </c>
      <c r="AH105">
        <v>885613700</v>
      </c>
      <c r="AI105">
        <v>73969</v>
      </c>
      <c r="AJ105">
        <v>783102900</v>
      </c>
      <c r="AK105">
        <v>64695</v>
      </c>
      <c r="AL105">
        <v>1107623100</v>
      </c>
      <c r="AM105">
        <v>2904.8666669999998</v>
      </c>
      <c r="AN105">
        <v>933511700</v>
      </c>
      <c r="AO105">
        <v>2375.8709680000002</v>
      </c>
      <c r="AP105">
        <v>1076174200</v>
      </c>
      <c r="AQ105">
        <v>2790.5483869999998</v>
      </c>
      <c r="AR105">
        <v>1320860500</v>
      </c>
      <c r="AS105">
        <v>3605.3870969999998</v>
      </c>
      <c r="AT105">
        <v>720857800</v>
      </c>
      <c r="AU105">
        <v>2014.1785709999999</v>
      </c>
      <c r="AV105">
        <v>968318600</v>
      </c>
      <c r="AW105">
        <v>2512.580645</v>
      </c>
      <c r="AX105">
        <v>941225550</v>
      </c>
      <c r="AY105">
        <v>2485.9666670000001</v>
      </c>
      <c r="AZ105">
        <v>837182000</v>
      </c>
      <c r="BA105">
        <v>2112.4838709999999</v>
      </c>
      <c r="BB105">
        <v>806559100</v>
      </c>
      <c r="BC105">
        <v>2042.0645159999999</v>
      </c>
      <c r="BD105">
        <v>868408000</v>
      </c>
      <c r="BE105">
        <v>2279.2333330000001</v>
      </c>
      <c r="BF105">
        <v>892373900</v>
      </c>
      <c r="BG105">
        <v>2256.83871</v>
      </c>
      <c r="BH105">
        <v>814192600</v>
      </c>
      <c r="BI105">
        <v>2122.6</v>
      </c>
      <c r="BJ105">
        <v>829257400</v>
      </c>
      <c r="BK105">
        <v>61920</v>
      </c>
      <c r="BL105">
        <v>978131500</v>
      </c>
      <c r="BM105">
        <v>73893</v>
      </c>
      <c r="BN105">
        <v>1171301300</v>
      </c>
      <c r="BO105">
        <v>90098</v>
      </c>
      <c r="BP105">
        <v>1367271200</v>
      </c>
      <c r="BQ105">
        <v>109344</v>
      </c>
      <c r="BR105">
        <v>729917300</v>
      </c>
      <c r="BS105">
        <v>54227</v>
      </c>
      <c r="BT105">
        <v>1079628500</v>
      </c>
      <c r="BU105">
        <v>81659</v>
      </c>
      <c r="BV105">
        <v>1124086200</v>
      </c>
      <c r="BW105">
        <v>78611</v>
      </c>
      <c r="BX105">
        <v>1042166000</v>
      </c>
      <c r="BY105">
        <v>79789</v>
      </c>
      <c r="BZ105">
        <v>865436800</v>
      </c>
      <c r="CA105">
        <v>62764</v>
      </c>
      <c r="CB105">
        <v>930243400</v>
      </c>
      <c r="CC105">
        <v>69842</v>
      </c>
      <c r="CD105">
        <v>1024705000</v>
      </c>
      <c r="CE105">
        <v>76946</v>
      </c>
      <c r="CF105">
        <v>904462500</v>
      </c>
      <c r="CG105">
        <v>66819</v>
      </c>
    </row>
    <row r="106" spans="1:85" x14ac:dyDescent="0.3">
      <c r="A106" t="s">
        <v>700</v>
      </c>
      <c r="B106" t="s">
        <v>684</v>
      </c>
      <c r="C106">
        <v>2515</v>
      </c>
      <c r="D106" t="s">
        <v>701</v>
      </c>
      <c r="E106">
        <v>70</v>
      </c>
      <c r="F106" t="s">
        <v>702</v>
      </c>
      <c r="G106" t="s">
        <v>686</v>
      </c>
      <c r="H106" t="s">
        <v>103</v>
      </c>
      <c r="I106" t="s">
        <v>703</v>
      </c>
      <c r="J106" t="s">
        <v>688</v>
      </c>
      <c r="K106">
        <v>3124964386</v>
      </c>
      <c r="L106" t="s">
        <v>689</v>
      </c>
      <c r="M106" t="s">
        <v>704</v>
      </c>
      <c r="N106">
        <v>1534592800</v>
      </c>
      <c r="O106">
        <v>297445</v>
      </c>
      <c r="P106">
        <v>1920840500</v>
      </c>
      <c r="Q106">
        <v>314944</v>
      </c>
      <c r="R106">
        <v>2095298000</v>
      </c>
      <c r="S106">
        <v>361104</v>
      </c>
      <c r="T106">
        <v>1697474500</v>
      </c>
      <c r="U106">
        <v>338197</v>
      </c>
      <c r="V106">
        <v>1504194600</v>
      </c>
      <c r="W106">
        <v>293907</v>
      </c>
      <c r="X106">
        <v>1590034000</v>
      </c>
      <c r="Y106">
        <v>311663</v>
      </c>
      <c r="Z106">
        <v>1532800100</v>
      </c>
      <c r="AA106">
        <v>303632</v>
      </c>
      <c r="AB106">
        <v>1627858200</v>
      </c>
      <c r="AC106">
        <v>322998</v>
      </c>
      <c r="AD106">
        <v>1559250200</v>
      </c>
      <c r="AE106">
        <v>307021</v>
      </c>
      <c r="AF106">
        <v>1888657200</v>
      </c>
      <c r="AG106">
        <v>314431</v>
      </c>
      <c r="AH106">
        <v>1932590600</v>
      </c>
      <c r="AI106">
        <v>319818</v>
      </c>
      <c r="AJ106">
        <v>1866478600</v>
      </c>
      <c r="AK106">
        <v>310695</v>
      </c>
      <c r="AL106">
        <v>1815148200</v>
      </c>
      <c r="AM106">
        <v>10049.03333</v>
      </c>
      <c r="AN106">
        <v>1916819500</v>
      </c>
      <c r="AO106">
        <v>9961.7741939999996</v>
      </c>
      <c r="AP106">
        <v>2141535800</v>
      </c>
      <c r="AQ106">
        <v>11598.03226</v>
      </c>
      <c r="AR106">
        <v>1978579200</v>
      </c>
      <c r="AS106">
        <v>10768.96774</v>
      </c>
      <c r="AT106">
        <v>1724084100</v>
      </c>
      <c r="AU106">
        <v>9852.1428570000007</v>
      </c>
      <c r="AV106">
        <v>1915903400</v>
      </c>
      <c r="AW106">
        <v>10070.54839</v>
      </c>
      <c r="AX106">
        <v>1856805800</v>
      </c>
      <c r="AY106">
        <v>9969.6333329999998</v>
      </c>
      <c r="AZ106">
        <v>1904741500</v>
      </c>
      <c r="BA106">
        <v>9863.8709679999993</v>
      </c>
      <c r="BB106">
        <v>1875416100</v>
      </c>
      <c r="BC106">
        <v>9681.8064520000007</v>
      </c>
      <c r="BD106">
        <v>1943581000</v>
      </c>
      <c r="BE106">
        <v>10366.06667</v>
      </c>
      <c r="BF106">
        <v>1935399500</v>
      </c>
      <c r="BG106">
        <v>10089.64516</v>
      </c>
      <c r="BH106">
        <v>1885763400</v>
      </c>
      <c r="BI106">
        <v>10145.233329999999</v>
      </c>
      <c r="BJ106">
        <v>1924229300</v>
      </c>
      <c r="BK106">
        <v>297108</v>
      </c>
      <c r="BL106">
        <v>1984791600</v>
      </c>
      <c r="BM106">
        <v>306438</v>
      </c>
      <c r="BN106">
        <v>2189068500</v>
      </c>
      <c r="BO106">
        <v>349194</v>
      </c>
      <c r="BP106">
        <v>2035837600</v>
      </c>
      <c r="BQ106">
        <v>333117</v>
      </c>
      <c r="BR106">
        <v>1761995200</v>
      </c>
      <c r="BS106">
        <v>272515</v>
      </c>
      <c r="BT106">
        <v>1944515900</v>
      </c>
      <c r="BU106">
        <v>308496</v>
      </c>
      <c r="BV106">
        <v>1741102500</v>
      </c>
      <c r="BW106">
        <v>287894</v>
      </c>
      <c r="BX106">
        <v>1960265200</v>
      </c>
      <c r="BY106">
        <v>310113</v>
      </c>
      <c r="BZ106">
        <v>1856112100</v>
      </c>
      <c r="CA106">
        <v>295749</v>
      </c>
      <c r="CB106">
        <v>1952336300</v>
      </c>
      <c r="CC106">
        <v>302765</v>
      </c>
      <c r="CD106">
        <v>2006963600</v>
      </c>
      <c r="CE106">
        <v>314521</v>
      </c>
      <c r="CF106">
        <v>1921358800</v>
      </c>
      <c r="CG106">
        <v>299307</v>
      </c>
    </row>
    <row r="107" spans="1:85" x14ac:dyDescent="0.3">
      <c r="A107" t="s">
        <v>705</v>
      </c>
      <c r="B107" t="s">
        <v>684</v>
      </c>
      <c r="C107" t="s">
        <v>706</v>
      </c>
      <c r="D107" t="s">
        <v>701</v>
      </c>
      <c r="E107">
        <v>70</v>
      </c>
      <c r="F107" t="s">
        <v>707</v>
      </c>
      <c r="G107" t="s">
        <v>686</v>
      </c>
      <c r="H107" t="s">
        <v>103</v>
      </c>
      <c r="I107" t="s">
        <v>708</v>
      </c>
      <c r="J107" t="s">
        <v>688</v>
      </c>
      <c r="K107">
        <v>3124964386</v>
      </c>
      <c r="L107" t="s">
        <v>689</v>
      </c>
      <c r="M107" t="s">
        <v>709</v>
      </c>
      <c r="N107">
        <v>434229600</v>
      </c>
      <c r="O107">
        <v>43156</v>
      </c>
      <c r="P107">
        <v>1071969000</v>
      </c>
      <c r="Q107">
        <v>103542</v>
      </c>
      <c r="R107">
        <v>1074369400</v>
      </c>
      <c r="S107">
        <v>111557</v>
      </c>
      <c r="T107">
        <v>0</v>
      </c>
      <c r="U107">
        <v>0</v>
      </c>
      <c r="V107">
        <v>0</v>
      </c>
      <c r="W107">
        <v>0</v>
      </c>
      <c r="X107">
        <v>1004796700</v>
      </c>
      <c r="Y107">
        <v>109456</v>
      </c>
      <c r="Z107">
        <v>958425600</v>
      </c>
      <c r="AA107">
        <v>102506</v>
      </c>
      <c r="AB107">
        <v>0</v>
      </c>
      <c r="AC107">
        <v>0</v>
      </c>
      <c r="AD107">
        <v>996268400</v>
      </c>
      <c r="AE107">
        <v>102925</v>
      </c>
      <c r="AF107">
        <v>953430900</v>
      </c>
      <c r="AG107">
        <v>94462</v>
      </c>
      <c r="AH107">
        <v>986377300</v>
      </c>
      <c r="AI107">
        <v>99274</v>
      </c>
      <c r="AJ107">
        <v>981419100</v>
      </c>
      <c r="AK107">
        <v>96451</v>
      </c>
      <c r="AL107">
        <v>1175011900</v>
      </c>
      <c r="AM107">
        <v>3758.3</v>
      </c>
      <c r="AN107">
        <v>1105345300</v>
      </c>
      <c r="AO107">
        <v>3313.4516130000002</v>
      </c>
      <c r="AP107">
        <v>1236909900</v>
      </c>
      <c r="AQ107">
        <v>3853.9032259999999</v>
      </c>
      <c r="AR107">
        <v>1201081000</v>
      </c>
      <c r="AS107">
        <v>4032.7096769999998</v>
      </c>
      <c r="AT107">
        <v>926191500</v>
      </c>
      <c r="AU107">
        <v>3045.4285709999999</v>
      </c>
      <c r="AV107">
        <v>1100902300</v>
      </c>
      <c r="AW107">
        <v>3415.4838709999999</v>
      </c>
      <c r="AX107">
        <v>1078301900</v>
      </c>
      <c r="AY107">
        <v>3354.1</v>
      </c>
      <c r="AZ107">
        <v>1076782200</v>
      </c>
      <c r="BA107">
        <v>3196.6129030000002</v>
      </c>
      <c r="BB107">
        <v>1102115300</v>
      </c>
      <c r="BC107">
        <v>3197.3225809999999</v>
      </c>
      <c r="BD107">
        <v>1087461100</v>
      </c>
      <c r="BE107">
        <v>3345</v>
      </c>
      <c r="BF107">
        <v>1150153100</v>
      </c>
      <c r="BG107">
        <v>3379.5483869999998</v>
      </c>
      <c r="BH107">
        <v>1118232000</v>
      </c>
      <c r="BI107">
        <v>3332.5666670000001</v>
      </c>
      <c r="BJ107">
        <v>1182478600</v>
      </c>
      <c r="BK107">
        <v>102991</v>
      </c>
      <c r="BL107">
        <v>1181935200</v>
      </c>
      <c r="BM107">
        <v>102825</v>
      </c>
      <c r="BN107">
        <v>1330066500</v>
      </c>
      <c r="BO107">
        <v>120453</v>
      </c>
      <c r="BP107">
        <v>1389641000</v>
      </c>
      <c r="BQ107">
        <v>134234</v>
      </c>
      <c r="BR107">
        <v>1059719600</v>
      </c>
      <c r="BS107">
        <v>91874</v>
      </c>
      <c r="BT107">
        <v>1214735900</v>
      </c>
      <c r="BU107">
        <v>108550</v>
      </c>
      <c r="BV107">
        <v>970336100</v>
      </c>
      <c r="BW107">
        <v>92965</v>
      </c>
      <c r="BX107">
        <v>1228635800</v>
      </c>
      <c r="BY107">
        <v>112953</v>
      </c>
      <c r="BZ107">
        <v>1108587900</v>
      </c>
      <c r="CA107">
        <v>97460</v>
      </c>
      <c r="CB107">
        <v>1174806900</v>
      </c>
      <c r="CC107">
        <v>100076</v>
      </c>
      <c r="CD107">
        <v>1197968700</v>
      </c>
      <c r="CE107">
        <v>103128</v>
      </c>
      <c r="CF107">
        <v>1110998900</v>
      </c>
      <c r="CG107">
        <v>95881</v>
      </c>
    </row>
    <row r="108" spans="1:85" x14ac:dyDescent="0.3">
      <c r="A108" t="s">
        <v>710</v>
      </c>
      <c r="B108" t="s">
        <v>111</v>
      </c>
      <c r="C108">
        <v>4901</v>
      </c>
      <c r="D108" t="s">
        <v>652</v>
      </c>
      <c r="E108">
        <v>20</v>
      </c>
      <c r="F108" t="s">
        <v>711</v>
      </c>
      <c r="G108" t="s">
        <v>712</v>
      </c>
      <c r="H108" t="s">
        <v>111</v>
      </c>
      <c r="I108" t="s">
        <v>713</v>
      </c>
      <c r="J108" t="s">
        <v>714</v>
      </c>
      <c r="K108">
        <v>-1</v>
      </c>
      <c r="L108">
        <v>-1</v>
      </c>
      <c r="M108" t="s">
        <v>715</v>
      </c>
      <c r="N108">
        <v>0</v>
      </c>
      <c r="O108">
        <v>0</v>
      </c>
      <c r="P108">
        <v>523935700</v>
      </c>
      <c r="Q108">
        <v>50120</v>
      </c>
      <c r="R108">
        <v>624728000</v>
      </c>
      <c r="S108">
        <v>63978</v>
      </c>
      <c r="T108">
        <v>0</v>
      </c>
      <c r="U108">
        <v>0</v>
      </c>
      <c r="V108">
        <v>0</v>
      </c>
      <c r="W108">
        <v>0</v>
      </c>
      <c r="X108">
        <v>464843500</v>
      </c>
      <c r="Y108">
        <v>47773</v>
      </c>
      <c r="Z108">
        <v>483823250</v>
      </c>
      <c r="AA108">
        <v>48376</v>
      </c>
      <c r="AB108">
        <v>0</v>
      </c>
      <c r="AC108">
        <v>0</v>
      </c>
      <c r="AD108">
        <v>346980900</v>
      </c>
      <c r="AE108">
        <v>36945</v>
      </c>
      <c r="AF108">
        <v>488165600</v>
      </c>
      <c r="AG108">
        <v>48150</v>
      </c>
      <c r="AH108">
        <v>493239100</v>
      </c>
      <c r="AI108">
        <v>49677</v>
      </c>
      <c r="AJ108">
        <v>485742200</v>
      </c>
      <c r="AK108">
        <v>47236</v>
      </c>
      <c r="AL108">
        <v>624573800</v>
      </c>
      <c r="AM108">
        <v>1960.666667</v>
      </c>
      <c r="AN108">
        <v>512157300</v>
      </c>
      <c r="AO108">
        <v>1582.5161290000001</v>
      </c>
      <c r="AP108">
        <v>627885300</v>
      </c>
      <c r="AQ108">
        <v>1984.6774190000001</v>
      </c>
      <c r="AR108">
        <v>610257100</v>
      </c>
      <c r="AS108">
        <v>1953.7096770000001</v>
      </c>
      <c r="AT108">
        <v>507092700</v>
      </c>
      <c r="AU108">
        <v>1650.142857</v>
      </c>
      <c r="AV108">
        <v>552759500</v>
      </c>
      <c r="AW108">
        <v>1680.9354840000001</v>
      </c>
      <c r="AX108">
        <v>533843800</v>
      </c>
      <c r="AY108">
        <v>1669.333333</v>
      </c>
      <c r="AZ108">
        <v>571007100</v>
      </c>
      <c r="BA108">
        <v>1676.2903229999999</v>
      </c>
      <c r="BB108">
        <v>529768000</v>
      </c>
      <c r="BC108">
        <v>1610.1290320000001</v>
      </c>
      <c r="BD108">
        <v>506661100</v>
      </c>
      <c r="BE108">
        <v>1589.5666670000001</v>
      </c>
      <c r="BF108">
        <v>515762900</v>
      </c>
      <c r="BG108">
        <v>1581.83871</v>
      </c>
      <c r="BH108">
        <v>486472900</v>
      </c>
      <c r="BI108">
        <v>1554.7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641586800</v>
      </c>
      <c r="BQ108">
        <v>61769</v>
      </c>
      <c r="BR108">
        <v>272719500</v>
      </c>
      <c r="BS108">
        <v>24706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 x14ac:dyDescent="0.3">
      <c r="A109" t="s">
        <v>716</v>
      </c>
      <c r="B109" t="s">
        <v>643</v>
      </c>
      <c r="C109">
        <v>9004</v>
      </c>
      <c r="D109" t="s">
        <v>701</v>
      </c>
      <c r="E109">
        <v>70</v>
      </c>
      <c r="F109" t="s">
        <v>717</v>
      </c>
      <c r="G109" t="s">
        <v>646</v>
      </c>
      <c r="H109" t="s">
        <v>103</v>
      </c>
      <c r="I109" t="s">
        <v>718</v>
      </c>
      <c r="J109" t="s">
        <v>648</v>
      </c>
      <c r="K109">
        <v>3153483271</v>
      </c>
      <c r="L109">
        <v>3216177100</v>
      </c>
      <c r="M109" t="s">
        <v>719</v>
      </c>
      <c r="N109">
        <v>0</v>
      </c>
      <c r="O109">
        <v>0</v>
      </c>
      <c r="P109">
        <v>478567050</v>
      </c>
      <c r="Q109">
        <v>49557</v>
      </c>
      <c r="R109">
        <v>606821500</v>
      </c>
      <c r="S109">
        <v>66137</v>
      </c>
      <c r="T109">
        <v>0</v>
      </c>
      <c r="U109">
        <v>0</v>
      </c>
      <c r="V109">
        <v>0</v>
      </c>
      <c r="W109">
        <v>0</v>
      </c>
      <c r="X109">
        <v>33560000</v>
      </c>
      <c r="Y109">
        <v>3547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428806300</v>
      </c>
      <c r="AG109">
        <v>51221</v>
      </c>
      <c r="AH109">
        <v>444648000</v>
      </c>
      <c r="AI109">
        <v>50342</v>
      </c>
      <c r="AJ109">
        <v>386701650</v>
      </c>
      <c r="AK109">
        <v>42476</v>
      </c>
      <c r="AL109">
        <v>756210850</v>
      </c>
      <c r="AM109">
        <v>2404.7666669999999</v>
      </c>
      <c r="AN109">
        <v>487806950</v>
      </c>
      <c r="AO109">
        <v>1601.8709679999999</v>
      </c>
      <c r="AP109">
        <v>646904700</v>
      </c>
      <c r="AQ109">
        <v>2007.83871</v>
      </c>
      <c r="AR109">
        <v>937571050</v>
      </c>
      <c r="AS109">
        <v>3032.0322580000002</v>
      </c>
      <c r="AT109">
        <v>414384500</v>
      </c>
      <c r="AU109">
        <v>1578.142857</v>
      </c>
      <c r="AV109">
        <v>520768250</v>
      </c>
      <c r="AW109">
        <v>1718.1290320000001</v>
      </c>
      <c r="AX109">
        <v>529709700</v>
      </c>
      <c r="AY109">
        <v>1749.3</v>
      </c>
      <c r="AZ109">
        <v>468436200</v>
      </c>
      <c r="BA109">
        <v>1589.612903</v>
      </c>
      <c r="BB109">
        <v>421217150</v>
      </c>
      <c r="BC109">
        <v>1414.258065</v>
      </c>
      <c r="BD109">
        <v>482553050</v>
      </c>
      <c r="BE109">
        <v>1578.3</v>
      </c>
      <c r="BF109">
        <v>481222900</v>
      </c>
      <c r="BG109">
        <v>1551.83871</v>
      </c>
      <c r="BH109">
        <v>398811200</v>
      </c>
      <c r="BI109">
        <v>1387.9</v>
      </c>
      <c r="BJ109">
        <v>454937000</v>
      </c>
      <c r="BK109">
        <v>43498</v>
      </c>
      <c r="BL109">
        <v>479618200</v>
      </c>
      <c r="BM109">
        <v>46704</v>
      </c>
      <c r="BN109">
        <v>639533800</v>
      </c>
      <c r="BO109">
        <v>60317</v>
      </c>
      <c r="BP109">
        <v>969965800</v>
      </c>
      <c r="BQ109">
        <v>89593</v>
      </c>
      <c r="BR109">
        <v>421846000</v>
      </c>
      <c r="BS109">
        <v>40293</v>
      </c>
      <c r="BT109">
        <v>573007500</v>
      </c>
      <c r="BU109">
        <v>54090</v>
      </c>
      <c r="BV109">
        <v>690332300</v>
      </c>
      <c r="BW109">
        <v>55883</v>
      </c>
      <c r="BX109">
        <v>662328800</v>
      </c>
      <c r="BY109">
        <v>61388</v>
      </c>
      <c r="BZ109">
        <v>468829750</v>
      </c>
      <c r="CA109">
        <v>42288</v>
      </c>
      <c r="CB109">
        <v>458752900</v>
      </c>
      <c r="CC109">
        <v>44025</v>
      </c>
      <c r="CD109">
        <v>492889400</v>
      </c>
      <c r="CE109">
        <v>46811</v>
      </c>
      <c r="CF109">
        <v>412832900</v>
      </c>
      <c r="CG109">
        <v>39637</v>
      </c>
    </row>
    <row r="110" spans="1:85" x14ac:dyDescent="0.3">
      <c r="A110" t="s">
        <v>720</v>
      </c>
      <c r="B110" t="s">
        <v>721</v>
      </c>
      <c r="C110">
        <v>4516</v>
      </c>
      <c r="D110" t="s">
        <v>652</v>
      </c>
      <c r="E110">
        <v>20</v>
      </c>
      <c r="F110" t="s">
        <v>722</v>
      </c>
      <c r="G110" t="s">
        <v>723</v>
      </c>
      <c r="H110" t="s">
        <v>103</v>
      </c>
      <c r="I110" t="s">
        <v>724</v>
      </c>
      <c r="J110" t="s">
        <v>725</v>
      </c>
      <c r="K110">
        <v>3158210547</v>
      </c>
      <c r="L110" t="s">
        <v>726</v>
      </c>
      <c r="M110" t="s">
        <v>727</v>
      </c>
      <c r="N110">
        <v>2147861400</v>
      </c>
      <c r="O110">
        <v>133243</v>
      </c>
      <c r="P110">
        <v>2247210000</v>
      </c>
      <c r="Q110">
        <v>143952</v>
      </c>
      <c r="R110">
        <v>2401858100</v>
      </c>
      <c r="S110">
        <v>175567</v>
      </c>
      <c r="T110">
        <v>2645177400</v>
      </c>
      <c r="U110">
        <v>211722</v>
      </c>
      <c r="V110">
        <v>2110275800</v>
      </c>
      <c r="W110">
        <v>132343</v>
      </c>
      <c r="X110">
        <v>1835433800</v>
      </c>
      <c r="Y110">
        <v>130107</v>
      </c>
      <c r="Z110">
        <v>2038860700</v>
      </c>
      <c r="AA110">
        <v>137178</v>
      </c>
      <c r="AB110">
        <v>2270725800</v>
      </c>
      <c r="AC110">
        <v>155130</v>
      </c>
      <c r="AD110">
        <v>2025564700</v>
      </c>
      <c r="AE110">
        <v>129142</v>
      </c>
      <c r="AF110">
        <v>2234502250</v>
      </c>
      <c r="AG110">
        <v>146362</v>
      </c>
      <c r="AH110">
        <v>2270152000</v>
      </c>
      <c r="AI110">
        <v>150764</v>
      </c>
      <c r="AJ110">
        <v>2117606700</v>
      </c>
      <c r="AK110">
        <v>135997</v>
      </c>
      <c r="AL110">
        <v>2469286950</v>
      </c>
      <c r="AM110">
        <v>5345.5333330000003</v>
      </c>
      <c r="AN110">
        <v>2290211400</v>
      </c>
      <c r="AO110">
        <v>4535.3548389999996</v>
      </c>
      <c r="AP110">
        <v>2559008400</v>
      </c>
      <c r="AQ110">
        <v>5797.16129</v>
      </c>
      <c r="AR110">
        <v>2739829250</v>
      </c>
      <c r="AS110">
        <v>6744.0967739999996</v>
      </c>
      <c r="AT110">
        <v>2121276900</v>
      </c>
      <c r="AU110">
        <v>4621.7857139999996</v>
      </c>
      <c r="AV110">
        <v>2309150100</v>
      </c>
      <c r="AW110">
        <v>4708.3548389999996</v>
      </c>
      <c r="AX110">
        <v>2485052700</v>
      </c>
      <c r="AY110">
        <v>5190.9333329999999</v>
      </c>
      <c r="AZ110">
        <v>2429676150</v>
      </c>
      <c r="BA110">
        <v>4706.0645160000004</v>
      </c>
      <c r="BB110">
        <v>2484408700</v>
      </c>
      <c r="BC110">
        <v>4791.9677419999998</v>
      </c>
      <c r="BD110">
        <v>2341340550</v>
      </c>
      <c r="BE110">
        <v>4763.2333330000001</v>
      </c>
      <c r="BF110">
        <v>2430942900</v>
      </c>
      <c r="BG110">
        <v>4850</v>
      </c>
      <c r="BH110">
        <v>2267972900</v>
      </c>
      <c r="BI110">
        <v>4587.2333330000001</v>
      </c>
      <c r="BJ110">
        <v>2628425450</v>
      </c>
      <c r="BK110">
        <v>151813</v>
      </c>
      <c r="BL110">
        <v>2612385300</v>
      </c>
      <c r="BM110">
        <v>154629</v>
      </c>
      <c r="BN110">
        <v>2826491050</v>
      </c>
      <c r="BO110">
        <v>190995</v>
      </c>
      <c r="BP110">
        <v>2932552350</v>
      </c>
      <c r="BQ110">
        <v>215439</v>
      </c>
      <c r="BR110">
        <v>2244315300</v>
      </c>
      <c r="BS110">
        <v>131095</v>
      </c>
      <c r="BT110">
        <v>2676527300</v>
      </c>
      <c r="BU110">
        <v>164480</v>
      </c>
      <c r="BV110">
        <v>2702543600</v>
      </c>
      <c r="BW110">
        <v>164078</v>
      </c>
      <c r="BX110">
        <v>2653763200</v>
      </c>
      <c r="BY110">
        <v>161002</v>
      </c>
      <c r="BZ110">
        <v>2606455000</v>
      </c>
      <c r="CA110">
        <v>150669</v>
      </c>
      <c r="CB110">
        <v>2610354450</v>
      </c>
      <c r="CC110">
        <v>153004</v>
      </c>
      <c r="CD110">
        <v>2703902500</v>
      </c>
      <c r="CE110">
        <v>160476</v>
      </c>
      <c r="CF110">
        <v>2565315200</v>
      </c>
      <c r="CG110">
        <v>147618</v>
      </c>
    </row>
    <row r="111" spans="1:85" x14ac:dyDescent="0.3">
      <c r="A111" t="s">
        <v>728</v>
      </c>
      <c r="B111" t="s">
        <v>729</v>
      </c>
      <c r="C111">
        <v>2515</v>
      </c>
      <c r="D111" t="s">
        <v>730</v>
      </c>
      <c r="E111">
        <v>13</v>
      </c>
      <c r="F111" t="s">
        <v>731</v>
      </c>
      <c r="G111" t="s">
        <v>732</v>
      </c>
      <c r="H111" t="s">
        <v>103</v>
      </c>
      <c r="I111" t="s">
        <v>733</v>
      </c>
      <c r="J111" t="s">
        <v>734</v>
      </c>
      <c r="K111">
        <v>3162954845</v>
      </c>
      <c r="L111" t="s">
        <v>735</v>
      </c>
      <c r="M111" t="s">
        <v>736</v>
      </c>
      <c r="N111">
        <v>1053437100</v>
      </c>
      <c r="O111">
        <v>93310</v>
      </c>
      <c r="P111">
        <v>1159262800</v>
      </c>
      <c r="Q111">
        <v>105760</v>
      </c>
      <c r="R111">
        <v>1329148250</v>
      </c>
      <c r="S111">
        <v>130226</v>
      </c>
      <c r="T111">
        <v>1263536500</v>
      </c>
      <c r="U111">
        <v>127543</v>
      </c>
      <c r="V111">
        <v>1019753700</v>
      </c>
      <c r="W111">
        <v>93046</v>
      </c>
      <c r="X111">
        <v>1034526450</v>
      </c>
      <c r="Y111">
        <v>102272</v>
      </c>
      <c r="Z111">
        <v>1035800500</v>
      </c>
      <c r="AA111">
        <v>98885</v>
      </c>
      <c r="AB111">
        <v>1193819800</v>
      </c>
      <c r="AC111">
        <v>114505</v>
      </c>
      <c r="AD111">
        <v>1078715000</v>
      </c>
      <c r="AE111">
        <v>99686</v>
      </c>
      <c r="AF111">
        <v>1135098200</v>
      </c>
      <c r="AG111">
        <v>105912</v>
      </c>
      <c r="AH111">
        <v>1177322100</v>
      </c>
      <c r="AI111">
        <v>110440</v>
      </c>
      <c r="AJ111">
        <v>1071888800</v>
      </c>
      <c r="AK111">
        <v>98755</v>
      </c>
      <c r="AL111">
        <v>1176960300</v>
      </c>
      <c r="AM111">
        <v>3784.9</v>
      </c>
      <c r="AN111">
        <v>1134737800</v>
      </c>
      <c r="AO111">
        <v>3367.5483869999998</v>
      </c>
      <c r="AP111">
        <v>1338458200</v>
      </c>
      <c r="AQ111">
        <v>4200.6774189999996</v>
      </c>
      <c r="AR111">
        <v>1355806400</v>
      </c>
      <c r="AS111">
        <v>4292.419355</v>
      </c>
      <c r="AT111">
        <v>1038352700</v>
      </c>
      <c r="AU111">
        <v>3348.0714290000001</v>
      </c>
      <c r="AV111">
        <v>1166242000</v>
      </c>
      <c r="AW111">
        <v>3496.258065</v>
      </c>
      <c r="AX111">
        <v>1150824800</v>
      </c>
      <c r="AY111">
        <v>3524.5333329999999</v>
      </c>
      <c r="AZ111">
        <v>1138655700</v>
      </c>
      <c r="BA111">
        <v>3318.6451609999999</v>
      </c>
      <c r="BB111">
        <v>1121246000</v>
      </c>
      <c r="BC111">
        <v>3257.5161290000001</v>
      </c>
      <c r="BD111">
        <v>1171295100</v>
      </c>
      <c r="BE111">
        <v>3592.166667</v>
      </c>
      <c r="BF111">
        <v>1168504900</v>
      </c>
      <c r="BG111">
        <v>3504.3225809999999</v>
      </c>
      <c r="BH111">
        <v>1080068400</v>
      </c>
      <c r="BI111">
        <v>3303.333333</v>
      </c>
      <c r="BJ111">
        <v>1153150600</v>
      </c>
      <c r="BK111">
        <v>102785</v>
      </c>
      <c r="BL111">
        <v>1152737300</v>
      </c>
      <c r="BM111">
        <v>103273</v>
      </c>
      <c r="BN111">
        <v>1333861000</v>
      </c>
      <c r="BO111">
        <v>124633</v>
      </c>
      <c r="BP111">
        <v>1366758400</v>
      </c>
      <c r="BQ111">
        <v>131486</v>
      </c>
      <c r="BR111">
        <v>1026237600</v>
      </c>
      <c r="BS111">
        <v>90567</v>
      </c>
      <c r="BT111">
        <v>1166615200</v>
      </c>
      <c r="BU111">
        <v>107793</v>
      </c>
      <c r="BV111">
        <v>988493600</v>
      </c>
      <c r="BW111">
        <v>95824</v>
      </c>
      <c r="BX111">
        <v>1209960100</v>
      </c>
      <c r="BY111">
        <v>111073</v>
      </c>
      <c r="BZ111">
        <v>1029099200</v>
      </c>
      <c r="CA111">
        <v>94591</v>
      </c>
      <c r="CB111">
        <v>1152918100</v>
      </c>
      <c r="CC111">
        <v>103684</v>
      </c>
      <c r="CD111">
        <v>1175085850</v>
      </c>
      <c r="CE111">
        <v>106857</v>
      </c>
      <c r="CF111">
        <v>1080480100</v>
      </c>
      <c r="CG111">
        <v>96638</v>
      </c>
    </row>
    <row r="112" spans="1:85" x14ac:dyDescent="0.3">
      <c r="A112" t="s">
        <v>737</v>
      </c>
      <c r="B112" t="s">
        <v>738</v>
      </c>
      <c r="C112">
        <v>8002</v>
      </c>
      <c r="D112" t="s">
        <v>739</v>
      </c>
      <c r="E112">
        <v>47</v>
      </c>
      <c r="F112" t="s">
        <v>740</v>
      </c>
      <c r="G112" t="s">
        <v>723</v>
      </c>
      <c r="H112" t="s">
        <v>103</v>
      </c>
      <c r="I112" t="s">
        <v>741</v>
      </c>
      <c r="J112" t="s">
        <v>725</v>
      </c>
      <c r="K112">
        <v>3165280403</v>
      </c>
      <c r="L112" t="s">
        <v>726</v>
      </c>
      <c r="M112" t="s">
        <v>742</v>
      </c>
      <c r="N112">
        <v>1170370600</v>
      </c>
      <c r="O112">
        <v>62315</v>
      </c>
      <c r="P112">
        <v>1069438000</v>
      </c>
      <c r="Q112">
        <v>60767</v>
      </c>
      <c r="R112">
        <v>1159707500</v>
      </c>
      <c r="S112">
        <v>73248</v>
      </c>
      <c r="T112">
        <v>1299479200</v>
      </c>
      <c r="U112">
        <v>82395</v>
      </c>
      <c r="V112">
        <v>1222265900</v>
      </c>
      <c r="W112">
        <v>62384</v>
      </c>
      <c r="X112">
        <v>959435000</v>
      </c>
      <c r="Y112">
        <v>58659</v>
      </c>
      <c r="Z112">
        <v>1021569200</v>
      </c>
      <c r="AA112">
        <v>59130</v>
      </c>
      <c r="AB112">
        <v>1228870500</v>
      </c>
      <c r="AC112">
        <v>69979</v>
      </c>
      <c r="AD112">
        <v>988939600</v>
      </c>
      <c r="AE112">
        <v>57209</v>
      </c>
      <c r="AF112">
        <v>1120544600</v>
      </c>
      <c r="AG112">
        <v>63233</v>
      </c>
      <c r="AH112">
        <v>1047964800</v>
      </c>
      <c r="AI112">
        <v>62172</v>
      </c>
      <c r="AJ112">
        <v>1020333300</v>
      </c>
      <c r="AK112">
        <v>58477</v>
      </c>
      <c r="AL112">
        <v>1170228050</v>
      </c>
      <c r="AM112">
        <v>2287.4666670000001</v>
      </c>
      <c r="AN112">
        <v>1116513300</v>
      </c>
      <c r="AO112">
        <v>1962.5161290000001</v>
      </c>
      <c r="AP112">
        <v>1204926100</v>
      </c>
      <c r="AQ112">
        <v>2378.1935480000002</v>
      </c>
      <c r="AR112">
        <v>1205901500</v>
      </c>
      <c r="AS112">
        <v>2531.0322580000002</v>
      </c>
      <c r="AT112">
        <v>1015297300</v>
      </c>
      <c r="AU112">
        <v>1956.9642859999999</v>
      </c>
      <c r="AV112">
        <v>1150949100</v>
      </c>
      <c r="AW112">
        <v>2049.7741940000001</v>
      </c>
      <c r="AX112">
        <v>1141524400</v>
      </c>
      <c r="AY112">
        <v>2100.4666670000001</v>
      </c>
      <c r="AZ112">
        <v>1145641000</v>
      </c>
      <c r="BA112">
        <v>1951.9354840000001</v>
      </c>
      <c r="BB112">
        <v>1114071600</v>
      </c>
      <c r="BC112">
        <v>1950.5161290000001</v>
      </c>
      <c r="BD112">
        <v>1144120600</v>
      </c>
      <c r="BE112">
        <v>2072.2333330000001</v>
      </c>
      <c r="BF112">
        <v>1137941800</v>
      </c>
      <c r="BG112">
        <v>2020.451613</v>
      </c>
      <c r="BH112">
        <v>1086451700</v>
      </c>
      <c r="BI112">
        <v>1964.0666670000001</v>
      </c>
      <c r="BJ112">
        <v>1193749700</v>
      </c>
      <c r="BK112">
        <v>64450</v>
      </c>
      <c r="BL112">
        <v>1266744500</v>
      </c>
      <c r="BM112">
        <v>65794</v>
      </c>
      <c r="BN112">
        <v>1341757500</v>
      </c>
      <c r="BO112">
        <v>77509</v>
      </c>
      <c r="BP112">
        <v>1284271000</v>
      </c>
      <c r="BQ112">
        <v>80253</v>
      </c>
      <c r="BR112">
        <v>1088177700</v>
      </c>
      <c r="BS112">
        <v>55564</v>
      </c>
      <c r="BT112">
        <v>1260649500</v>
      </c>
      <c r="BU112">
        <v>67911</v>
      </c>
      <c r="BV112">
        <v>1293073650</v>
      </c>
      <c r="BW112">
        <v>68446</v>
      </c>
      <c r="BX112">
        <v>1303962300</v>
      </c>
      <c r="BY112">
        <v>69226</v>
      </c>
      <c r="BZ112">
        <v>1177147800</v>
      </c>
      <c r="CA112">
        <v>62389</v>
      </c>
      <c r="CB112">
        <v>1263650700</v>
      </c>
      <c r="CC112">
        <v>64718</v>
      </c>
      <c r="CD112">
        <v>1296581100</v>
      </c>
      <c r="CE112">
        <v>67286</v>
      </c>
      <c r="CF112">
        <v>1235209900</v>
      </c>
      <c r="CG112">
        <v>63330</v>
      </c>
    </row>
    <row r="113" spans="1:85" x14ac:dyDescent="0.3">
      <c r="A113" t="s">
        <v>743</v>
      </c>
      <c r="B113" t="s">
        <v>738</v>
      </c>
      <c r="C113">
        <v>8002</v>
      </c>
      <c r="D113" t="s">
        <v>739</v>
      </c>
      <c r="E113">
        <v>47</v>
      </c>
      <c r="F113" t="s">
        <v>744</v>
      </c>
      <c r="G113" t="s">
        <v>723</v>
      </c>
      <c r="H113" t="s">
        <v>103</v>
      </c>
      <c r="I113" t="s">
        <v>741</v>
      </c>
      <c r="J113" t="s">
        <v>725</v>
      </c>
      <c r="K113">
        <v>3165298176</v>
      </c>
      <c r="L113" t="s">
        <v>726</v>
      </c>
      <c r="M113" t="s">
        <v>745</v>
      </c>
      <c r="N113">
        <v>1256277200</v>
      </c>
      <c r="O113">
        <v>70197</v>
      </c>
      <c r="P113">
        <v>1354446200</v>
      </c>
      <c r="Q113">
        <v>80034</v>
      </c>
      <c r="R113">
        <v>1553800250</v>
      </c>
      <c r="S113">
        <v>97550</v>
      </c>
      <c r="T113">
        <v>1338266600</v>
      </c>
      <c r="U113">
        <v>87705</v>
      </c>
      <c r="V113">
        <v>1265295500</v>
      </c>
      <c r="W113">
        <v>67980</v>
      </c>
      <c r="X113">
        <v>1082948900</v>
      </c>
      <c r="Y113">
        <v>69755</v>
      </c>
      <c r="Z113">
        <v>1120576400</v>
      </c>
      <c r="AA113">
        <v>68259</v>
      </c>
      <c r="AB113">
        <v>1284279300</v>
      </c>
      <c r="AC113">
        <v>75815</v>
      </c>
      <c r="AD113">
        <v>1067641900</v>
      </c>
      <c r="AE113">
        <v>65206</v>
      </c>
      <c r="AF113">
        <v>1582434400</v>
      </c>
      <c r="AG113">
        <v>90128</v>
      </c>
      <c r="AH113">
        <v>1494723700</v>
      </c>
      <c r="AI113">
        <v>87757</v>
      </c>
      <c r="AJ113">
        <v>1361934300</v>
      </c>
      <c r="AK113">
        <v>79591</v>
      </c>
      <c r="AL113">
        <v>1239085850</v>
      </c>
      <c r="AM113">
        <v>2521.7333330000001</v>
      </c>
      <c r="AN113">
        <v>1164816400</v>
      </c>
      <c r="AO113">
        <v>2146.2903230000002</v>
      </c>
      <c r="AP113">
        <v>1267021800</v>
      </c>
      <c r="AQ113">
        <v>2628.419355</v>
      </c>
      <c r="AR113">
        <v>1771543000</v>
      </c>
      <c r="AS113">
        <v>3530.9677419999998</v>
      </c>
      <c r="AT113">
        <v>1739012150</v>
      </c>
      <c r="AU113">
        <v>3290.8214290000001</v>
      </c>
      <c r="AV113">
        <v>1223412600</v>
      </c>
      <c r="AW113">
        <v>2275.0322580000002</v>
      </c>
      <c r="AX113">
        <v>1418531900</v>
      </c>
      <c r="AY113">
        <v>2644.333333</v>
      </c>
      <c r="AZ113">
        <v>1881538600</v>
      </c>
      <c r="BA113">
        <v>3158.419355</v>
      </c>
      <c r="BB113">
        <v>1392312700</v>
      </c>
      <c r="BC113">
        <v>2482.1935480000002</v>
      </c>
      <c r="BD113">
        <v>1209567900</v>
      </c>
      <c r="BE113">
        <v>2317.4</v>
      </c>
      <c r="BF113">
        <v>1192456200</v>
      </c>
      <c r="BG113">
        <v>2218.2903230000002</v>
      </c>
      <c r="BH113">
        <v>1144066300</v>
      </c>
      <c r="BI113">
        <v>2172.3666669999998</v>
      </c>
      <c r="BJ113">
        <v>1251916500</v>
      </c>
      <c r="BK113">
        <v>70055</v>
      </c>
      <c r="BL113">
        <v>1321034100</v>
      </c>
      <c r="BM113">
        <v>71890</v>
      </c>
      <c r="BN113">
        <v>1407239000</v>
      </c>
      <c r="BO113">
        <v>85123</v>
      </c>
      <c r="BP113">
        <v>1343445500</v>
      </c>
      <c r="BQ113">
        <v>86695</v>
      </c>
      <c r="BR113">
        <v>1145078200</v>
      </c>
      <c r="BS113">
        <v>61526</v>
      </c>
      <c r="BT113">
        <v>1330827750</v>
      </c>
      <c r="BU113">
        <v>74735</v>
      </c>
      <c r="BV113">
        <v>1347860900</v>
      </c>
      <c r="BW113">
        <v>74031</v>
      </c>
      <c r="BX113">
        <v>1344822300</v>
      </c>
      <c r="BY113">
        <v>74541</v>
      </c>
      <c r="BZ113">
        <v>1231914200</v>
      </c>
      <c r="CA113">
        <v>67876</v>
      </c>
      <c r="CB113">
        <v>1325348450</v>
      </c>
      <c r="CC113">
        <v>71922</v>
      </c>
      <c r="CD113">
        <v>1351900500</v>
      </c>
      <c r="CE113">
        <v>73543</v>
      </c>
      <c r="CF113">
        <v>1282837500</v>
      </c>
      <c r="CG113">
        <v>68799</v>
      </c>
    </row>
    <row r="114" spans="1:85" x14ac:dyDescent="0.3">
      <c r="A114" t="s">
        <v>746</v>
      </c>
      <c r="B114" t="s">
        <v>643</v>
      </c>
      <c r="C114">
        <v>9005</v>
      </c>
      <c r="D114" t="s">
        <v>701</v>
      </c>
      <c r="E114">
        <v>70</v>
      </c>
      <c r="F114" t="s">
        <v>747</v>
      </c>
      <c r="G114" t="s">
        <v>646</v>
      </c>
      <c r="H114" t="s">
        <v>103</v>
      </c>
      <c r="I114" t="s">
        <v>748</v>
      </c>
      <c r="J114" t="s">
        <v>648</v>
      </c>
      <c r="K114">
        <v>3104320955</v>
      </c>
      <c r="L114">
        <v>3216177100</v>
      </c>
      <c r="M114" t="s">
        <v>749</v>
      </c>
      <c r="N114">
        <v>608805500</v>
      </c>
      <c r="O114">
        <v>54475</v>
      </c>
      <c r="P114">
        <v>1019690600</v>
      </c>
      <c r="Q114">
        <v>61326</v>
      </c>
      <c r="R114">
        <v>1033337300</v>
      </c>
      <c r="S114">
        <v>66585</v>
      </c>
      <c r="T114">
        <v>774410000</v>
      </c>
      <c r="U114">
        <v>81662</v>
      </c>
      <c r="V114">
        <v>628462200</v>
      </c>
      <c r="W114">
        <v>57323</v>
      </c>
      <c r="X114">
        <v>635451600</v>
      </c>
      <c r="Y114">
        <v>61792</v>
      </c>
      <c r="Z114">
        <v>614601000</v>
      </c>
      <c r="AA114">
        <v>59654</v>
      </c>
      <c r="AB114">
        <v>733209500</v>
      </c>
      <c r="AC114">
        <v>74191</v>
      </c>
      <c r="AD114">
        <v>656454000</v>
      </c>
      <c r="AE114">
        <v>60597</v>
      </c>
      <c r="AF114">
        <v>888135200</v>
      </c>
      <c r="AG114">
        <v>54804</v>
      </c>
      <c r="AH114">
        <v>907357200</v>
      </c>
      <c r="AI114">
        <v>56442</v>
      </c>
      <c r="AJ114">
        <v>930378800</v>
      </c>
      <c r="AK114">
        <v>55921</v>
      </c>
      <c r="AL114">
        <v>1114992000</v>
      </c>
      <c r="AM114">
        <v>2266.7333330000001</v>
      </c>
      <c r="AN114">
        <v>976759400</v>
      </c>
      <c r="AO114">
        <v>1808.258065</v>
      </c>
      <c r="AP114">
        <v>1123330900</v>
      </c>
      <c r="AQ114">
        <v>2194.0967740000001</v>
      </c>
      <c r="AR114">
        <v>1122703000</v>
      </c>
      <c r="AS114">
        <v>2366.4838709999999</v>
      </c>
      <c r="AT114">
        <v>866742000</v>
      </c>
      <c r="AU114">
        <v>1790.857143</v>
      </c>
      <c r="AV114">
        <v>1011385400</v>
      </c>
      <c r="AW114">
        <v>1896.258065</v>
      </c>
      <c r="AX114">
        <v>1040132700</v>
      </c>
      <c r="AY114">
        <v>2005.2</v>
      </c>
      <c r="AZ114">
        <v>973912200</v>
      </c>
      <c r="BA114">
        <v>1817.967742</v>
      </c>
      <c r="BB114">
        <v>969873400</v>
      </c>
      <c r="BC114">
        <v>1781.8709679999999</v>
      </c>
      <c r="BD114">
        <v>950461400</v>
      </c>
      <c r="BE114">
        <v>1807.5333330000001</v>
      </c>
      <c r="BF114">
        <v>953694100</v>
      </c>
      <c r="BG114">
        <v>1759.6451609999999</v>
      </c>
      <c r="BH114">
        <v>953471700</v>
      </c>
      <c r="BI114">
        <v>1788.4666669999999</v>
      </c>
      <c r="BJ114">
        <v>1105495800</v>
      </c>
      <c r="BK114">
        <v>60540</v>
      </c>
      <c r="BL114">
        <v>1069565000</v>
      </c>
      <c r="BM114">
        <v>58692</v>
      </c>
      <c r="BN114">
        <v>1234068700</v>
      </c>
      <c r="BO114">
        <v>71468</v>
      </c>
      <c r="BP114">
        <v>1236633100</v>
      </c>
      <c r="BQ114">
        <v>75748</v>
      </c>
      <c r="BR114">
        <v>960229400</v>
      </c>
      <c r="BS114">
        <v>51664</v>
      </c>
      <c r="BT114">
        <v>1108288800</v>
      </c>
      <c r="BU114">
        <v>62393</v>
      </c>
      <c r="BV114">
        <v>1035941000</v>
      </c>
      <c r="BW114">
        <v>58363</v>
      </c>
      <c r="BX114">
        <v>1122183400</v>
      </c>
      <c r="BY114">
        <v>63951</v>
      </c>
      <c r="BZ114">
        <v>1037629000</v>
      </c>
      <c r="CA114">
        <v>56138</v>
      </c>
      <c r="CB114">
        <v>1012341200</v>
      </c>
      <c r="CC114">
        <v>55632</v>
      </c>
      <c r="CD114">
        <v>1042339900</v>
      </c>
      <c r="CE114">
        <v>57009</v>
      </c>
      <c r="CF114">
        <v>991343700</v>
      </c>
      <c r="CG114">
        <v>53250</v>
      </c>
    </row>
    <row r="115" spans="1:85" x14ac:dyDescent="0.3">
      <c r="A115" t="s">
        <v>750</v>
      </c>
      <c r="B115" t="s">
        <v>751</v>
      </c>
      <c r="C115">
        <v>4517</v>
      </c>
      <c r="D115" t="s">
        <v>652</v>
      </c>
      <c r="E115">
        <v>20</v>
      </c>
      <c r="F115" t="s">
        <v>752</v>
      </c>
      <c r="G115" t="s">
        <v>723</v>
      </c>
      <c r="H115" t="s">
        <v>103</v>
      </c>
      <c r="I115" t="s">
        <v>753</v>
      </c>
      <c r="J115" t="s">
        <v>725</v>
      </c>
      <c r="K115">
        <v>3165280504</v>
      </c>
      <c r="L115" t="s">
        <v>726</v>
      </c>
      <c r="M115" t="s">
        <v>754</v>
      </c>
      <c r="N115">
        <v>1886462800</v>
      </c>
      <c r="O115">
        <v>136975</v>
      </c>
      <c r="P115">
        <v>2119458800</v>
      </c>
      <c r="Q115">
        <v>154534</v>
      </c>
      <c r="R115">
        <v>2368310700</v>
      </c>
      <c r="S115">
        <v>190743</v>
      </c>
      <c r="T115">
        <v>2341546750</v>
      </c>
      <c r="U115">
        <v>211825</v>
      </c>
      <c r="V115">
        <v>1770366900</v>
      </c>
      <c r="W115">
        <v>131599</v>
      </c>
      <c r="X115">
        <v>1783410100</v>
      </c>
      <c r="Y115">
        <v>146860</v>
      </c>
      <c r="Z115">
        <v>1902241400</v>
      </c>
      <c r="AA115">
        <v>146092</v>
      </c>
      <c r="AB115">
        <v>2012801400</v>
      </c>
      <c r="AC115">
        <v>161149</v>
      </c>
      <c r="AD115">
        <v>1912613100</v>
      </c>
      <c r="AE115">
        <v>140858</v>
      </c>
      <c r="AF115">
        <v>2104369550</v>
      </c>
      <c r="AG115">
        <v>156959</v>
      </c>
      <c r="AH115">
        <v>2086090600</v>
      </c>
      <c r="AI115">
        <v>157618</v>
      </c>
      <c r="AJ115">
        <v>2008386200</v>
      </c>
      <c r="AK115">
        <v>144892</v>
      </c>
      <c r="AL115">
        <v>2174588600</v>
      </c>
      <c r="AM115">
        <v>5465.6333329999998</v>
      </c>
      <c r="AN115">
        <v>2094118300</v>
      </c>
      <c r="AO115">
        <v>4783.6129030000002</v>
      </c>
      <c r="AP115">
        <v>2361653700</v>
      </c>
      <c r="AQ115">
        <v>6006.3225810000004</v>
      </c>
      <c r="AR115">
        <v>2757400800</v>
      </c>
      <c r="AS115">
        <v>7251.7741939999996</v>
      </c>
      <c r="AT115">
        <v>2114792150</v>
      </c>
      <c r="AU115">
        <v>5118.4642860000004</v>
      </c>
      <c r="AV115">
        <v>2095199650</v>
      </c>
      <c r="AW115">
        <v>4932.0322580000002</v>
      </c>
      <c r="AX115">
        <v>2235946150</v>
      </c>
      <c r="AY115">
        <v>5316.0666670000001</v>
      </c>
      <c r="AZ115">
        <v>2360005500</v>
      </c>
      <c r="BA115">
        <v>5108.0967739999996</v>
      </c>
      <c r="BB115">
        <v>2241027400</v>
      </c>
      <c r="BC115">
        <v>4948.6451610000004</v>
      </c>
      <c r="BD115">
        <v>2119204900</v>
      </c>
      <c r="BE115">
        <v>4953.3999999999996</v>
      </c>
      <c r="BF115">
        <v>2222492300</v>
      </c>
      <c r="BG115">
        <v>5047.1290319999998</v>
      </c>
      <c r="BH115">
        <v>2049487600</v>
      </c>
      <c r="BI115">
        <v>4716.6666670000004</v>
      </c>
      <c r="BJ115">
        <v>2452894400</v>
      </c>
      <c r="BK115">
        <v>160105</v>
      </c>
      <c r="BL115">
        <v>2314613500</v>
      </c>
      <c r="BM115">
        <v>154902</v>
      </c>
      <c r="BN115">
        <v>2538519200</v>
      </c>
      <c r="BO115">
        <v>191343</v>
      </c>
      <c r="BP115">
        <v>2715741700</v>
      </c>
      <c r="BQ115">
        <v>219416</v>
      </c>
      <c r="BR115">
        <v>2007836200</v>
      </c>
      <c r="BS115">
        <v>132320</v>
      </c>
      <c r="BT115">
        <v>2409713400</v>
      </c>
      <c r="BU115">
        <v>167693</v>
      </c>
      <c r="BV115">
        <v>2388409550</v>
      </c>
      <c r="BW115">
        <v>163544</v>
      </c>
      <c r="BX115">
        <v>2373389150</v>
      </c>
      <c r="BY115">
        <v>163364</v>
      </c>
      <c r="BZ115">
        <v>2383857200</v>
      </c>
      <c r="CA115">
        <v>154196</v>
      </c>
      <c r="CB115">
        <v>2327587850</v>
      </c>
      <c r="CC115">
        <v>154900</v>
      </c>
      <c r="CD115">
        <v>2419954900</v>
      </c>
      <c r="CE115">
        <v>162046</v>
      </c>
      <c r="CF115">
        <v>2263120700</v>
      </c>
      <c r="CG115">
        <v>145767</v>
      </c>
    </row>
    <row r="116" spans="1:85" x14ac:dyDescent="0.3">
      <c r="A116" t="s">
        <v>755</v>
      </c>
      <c r="B116" t="s">
        <v>111</v>
      </c>
      <c r="C116">
        <v>4901</v>
      </c>
      <c r="D116" t="s">
        <v>652</v>
      </c>
      <c r="E116">
        <v>20</v>
      </c>
      <c r="F116" t="s">
        <v>756</v>
      </c>
      <c r="G116" t="s">
        <v>712</v>
      </c>
      <c r="H116" t="s">
        <v>111</v>
      </c>
      <c r="I116" t="s">
        <v>713</v>
      </c>
      <c r="J116" t="s">
        <v>714</v>
      </c>
      <c r="K116">
        <v>-1</v>
      </c>
      <c r="L116">
        <v>-1</v>
      </c>
      <c r="M116" t="s">
        <v>757</v>
      </c>
      <c r="N116">
        <v>0</v>
      </c>
      <c r="O116">
        <v>0</v>
      </c>
      <c r="P116">
        <v>568048650</v>
      </c>
      <c r="Q116">
        <v>122692</v>
      </c>
      <c r="R116">
        <v>627138150</v>
      </c>
      <c r="S116">
        <v>142983</v>
      </c>
      <c r="T116">
        <v>0</v>
      </c>
      <c r="U116">
        <v>0</v>
      </c>
      <c r="V116">
        <v>0</v>
      </c>
      <c r="W116">
        <v>0</v>
      </c>
      <c r="X116">
        <v>563505400</v>
      </c>
      <c r="Y116">
        <v>121786</v>
      </c>
      <c r="Z116">
        <v>571917750</v>
      </c>
      <c r="AA116">
        <v>117870</v>
      </c>
      <c r="AB116">
        <v>0</v>
      </c>
      <c r="AC116">
        <v>0</v>
      </c>
      <c r="AD116">
        <v>152967800</v>
      </c>
      <c r="AE116">
        <v>31802</v>
      </c>
      <c r="AF116">
        <v>522577200</v>
      </c>
      <c r="AG116">
        <v>115915</v>
      </c>
      <c r="AH116">
        <v>527331750</v>
      </c>
      <c r="AI116">
        <v>118965</v>
      </c>
      <c r="AJ116">
        <v>534229300</v>
      </c>
      <c r="AK116">
        <v>115241</v>
      </c>
      <c r="AL116">
        <v>558969150</v>
      </c>
      <c r="AM116">
        <v>3909.2333330000001</v>
      </c>
      <c r="AN116">
        <v>596988650</v>
      </c>
      <c r="AO116">
        <v>4031.4838709999999</v>
      </c>
      <c r="AP116">
        <v>687253900</v>
      </c>
      <c r="AQ116">
        <v>4697.16129</v>
      </c>
      <c r="AR116">
        <v>588604200</v>
      </c>
      <c r="AS116">
        <v>4123.6129030000002</v>
      </c>
      <c r="AT116">
        <v>527284950</v>
      </c>
      <c r="AU116">
        <v>3878.5714290000001</v>
      </c>
      <c r="AV116">
        <v>608230300</v>
      </c>
      <c r="AW116">
        <v>4039.9354840000001</v>
      </c>
      <c r="AX116">
        <v>581472550</v>
      </c>
      <c r="AY116">
        <v>3993</v>
      </c>
      <c r="AZ116">
        <v>588298650</v>
      </c>
      <c r="BA116">
        <v>3863.16129</v>
      </c>
      <c r="BB116">
        <v>559804300</v>
      </c>
      <c r="BC116">
        <v>3820.6129030000002</v>
      </c>
      <c r="BD116">
        <v>582182150</v>
      </c>
      <c r="BE116">
        <v>4043.666667</v>
      </c>
      <c r="BF116">
        <v>590875450</v>
      </c>
      <c r="BG116">
        <v>3973</v>
      </c>
      <c r="BH116">
        <v>562001000</v>
      </c>
      <c r="BI116">
        <v>3933.4666670000001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659413800</v>
      </c>
      <c r="BQ116">
        <v>133587</v>
      </c>
      <c r="BR116">
        <v>369167400</v>
      </c>
      <c r="BS116">
        <v>66367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3">
      <c r="A117" t="s">
        <v>758</v>
      </c>
      <c r="B117" t="s">
        <v>759</v>
      </c>
      <c r="C117">
        <v>9005</v>
      </c>
      <c r="D117" t="s">
        <v>730</v>
      </c>
      <c r="E117">
        <v>13</v>
      </c>
      <c r="F117" t="s">
        <v>760</v>
      </c>
      <c r="G117" t="s">
        <v>761</v>
      </c>
      <c r="H117" t="s">
        <v>103</v>
      </c>
      <c r="I117" t="s">
        <v>762</v>
      </c>
      <c r="J117" t="s">
        <v>763</v>
      </c>
      <c r="K117">
        <v>3212057230</v>
      </c>
      <c r="L117">
        <v>3212057227</v>
      </c>
      <c r="M117" t="s">
        <v>764</v>
      </c>
      <c r="N117">
        <v>1939218100</v>
      </c>
      <c r="O117">
        <v>156479</v>
      </c>
      <c r="P117">
        <v>2022578800</v>
      </c>
      <c r="Q117">
        <v>170170</v>
      </c>
      <c r="R117">
        <v>2101467300</v>
      </c>
      <c r="S117">
        <v>191344</v>
      </c>
      <c r="T117">
        <v>2298101400</v>
      </c>
      <c r="U117">
        <v>208300</v>
      </c>
      <c r="V117">
        <v>1999879700</v>
      </c>
      <c r="W117">
        <v>158315</v>
      </c>
      <c r="X117">
        <v>1779378200</v>
      </c>
      <c r="Y117">
        <v>163172</v>
      </c>
      <c r="Z117">
        <v>1809418500</v>
      </c>
      <c r="AA117">
        <v>158750</v>
      </c>
      <c r="AB117">
        <v>2145944250</v>
      </c>
      <c r="AC117">
        <v>186899</v>
      </c>
      <c r="AD117">
        <v>1874052400</v>
      </c>
      <c r="AE117">
        <v>160005</v>
      </c>
      <c r="AF117">
        <v>1891097500</v>
      </c>
      <c r="AG117">
        <v>159844</v>
      </c>
      <c r="AH117">
        <v>1897802600</v>
      </c>
      <c r="AI117">
        <v>165673</v>
      </c>
      <c r="AJ117">
        <v>1857175400</v>
      </c>
      <c r="AK117">
        <v>157297</v>
      </c>
      <c r="AL117">
        <v>2107112800</v>
      </c>
      <c r="AM117">
        <v>5970.0333330000003</v>
      </c>
      <c r="AN117">
        <v>2051477200</v>
      </c>
      <c r="AO117">
        <v>5324.16129</v>
      </c>
      <c r="AP117">
        <v>2285875000</v>
      </c>
      <c r="AQ117">
        <v>6336.6774189999996</v>
      </c>
      <c r="AR117">
        <v>2206714000</v>
      </c>
      <c r="AS117">
        <v>6432.7096769999998</v>
      </c>
      <c r="AT117">
        <v>1805802400</v>
      </c>
      <c r="AU117">
        <v>5179.8214289999996</v>
      </c>
      <c r="AV117">
        <v>2111623300</v>
      </c>
      <c r="AW117">
        <v>5530.2258060000004</v>
      </c>
      <c r="AX117">
        <v>2088403500</v>
      </c>
      <c r="AY117">
        <v>5580.7333330000001</v>
      </c>
      <c r="AZ117">
        <v>2028825000</v>
      </c>
      <c r="BA117">
        <v>5225.1290319999998</v>
      </c>
      <c r="BB117">
        <v>2019528900</v>
      </c>
      <c r="BC117">
        <v>5176.7096769999998</v>
      </c>
      <c r="BD117">
        <v>2025524700</v>
      </c>
      <c r="BE117">
        <v>5412.9</v>
      </c>
      <c r="BF117">
        <v>2051505100</v>
      </c>
      <c r="BG117">
        <v>5361.5483869999998</v>
      </c>
      <c r="BH117">
        <v>1970322700</v>
      </c>
      <c r="BI117">
        <v>5230.0666670000001</v>
      </c>
      <c r="BJ117">
        <v>2180232600</v>
      </c>
      <c r="BK117">
        <v>168728</v>
      </c>
      <c r="BL117">
        <v>2240146400</v>
      </c>
      <c r="BM117">
        <v>171901</v>
      </c>
      <c r="BN117">
        <v>2430658600</v>
      </c>
      <c r="BO117">
        <v>197562</v>
      </c>
      <c r="BP117">
        <v>2399195600</v>
      </c>
      <c r="BQ117">
        <v>205424</v>
      </c>
      <c r="BR117">
        <v>1967943500</v>
      </c>
      <c r="BS117">
        <v>149429</v>
      </c>
      <c r="BT117">
        <v>2214903000</v>
      </c>
      <c r="BU117">
        <v>173637</v>
      </c>
      <c r="BV117">
        <v>2114718600</v>
      </c>
      <c r="BW117">
        <v>164692</v>
      </c>
      <c r="BX117">
        <v>2289839300</v>
      </c>
      <c r="BY117">
        <v>181586</v>
      </c>
      <c r="BZ117">
        <v>2101520600</v>
      </c>
      <c r="CA117">
        <v>161927</v>
      </c>
      <c r="CB117">
        <v>2157495500</v>
      </c>
      <c r="CC117">
        <v>161680</v>
      </c>
      <c r="CD117">
        <v>2262376350</v>
      </c>
      <c r="CE117">
        <v>172247</v>
      </c>
      <c r="CF117">
        <v>2134612800</v>
      </c>
      <c r="CG117">
        <v>159108</v>
      </c>
    </row>
    <row r="118" spans="1:85" x14ac:dyDescent="0.3">
      <c r="A118" t="s">
        <v>765</v>
      </c>
      <c r="B118" t="s">
        <v>766</v>
      </c>
      <c r="C118">
        <v>2515</v>
      </c>
      <c r="D118" t="s">
        <v>730</v>
      </c>
      <c r="E118">
        <v>13</v>
      </c>
      <c r="F118" t="s">
        <v>767</v>
      </c>
      <c r="G118" t="s">
        <v>732</v>
      </c>
      <c r="H118" t="s">
        <v>103</v>
      </c>
      <c r="I118" t="s">
        <v>768</v>
      </c>
      <c r="J118" t="s">
        <v>734</v>
      </c>
      <c r="K118">
        <v>3162954845</v>
      </c>
      <c r="L118" t="s">
        <v>735</v>
      </c>
      <c r="M118" t="s">
        <v>769</v>
      </c>
      <c r="N118">
        <v>809638400</v>
      </c>
      <c r="O118">
        <v>72393</v>
      </c>
      <c r="P118">
        <v>880365400</v>
      </c>
      <c r="Q118">
        <v>80841</v>
      </c>
      <c r="R118">
        <v>948664900</v>
      </c>
      <c r="S118">
        <v>95384</v>
      </c>
      <c r="T118">
        <v>979470300</v>
      </c>
      <c r="U118">
        <v>97215</v>
      </c>
      <c r="V118">
        <v>825006500</v>
      </c>
      <c r="W118">
        <v>75682</v>
      </c>
      <c r="X118">
        <v>809058800</v>
      </c>
      <c r="Y118">
        <v>80567</v>
      </c>
      <c r="Z118">
        <v>805806300</v>
      </c>
      <c r="AA118">
        <v>76838</v>
      </c>
      <c r="AB118">
        <v>939530418</v>
      </c>
      <c r="AC118">
        <v>91891</v>
      </c>
      <c r="AD118">
        <v>862592400</v>
      </c>
      <c r="AE118">
        <v>79594</v>
      </c>
      <c r="AF118">
        <v>804739900</v>
      </c>
      <c r="AG118">
        <v>78547</v>
      </c>
      <c r="AH118">
        <v>842909200</v>
      </c>
      <c r="AI118">
        <v>81702</v>
      </c>
      <c r="AJ118">
        <v>805815300</v>
      </c>
      <c r="AK118">
        <v>75210</v>
      </c>
      <c r="AL118">
        <v>878259100</v>
      </c>
      <c r="AM118">
        <v>2878.2333330000001</v>
      </c>
      <c r="AN118">
        <v>866617500</v>
      </c>
      <c r="AO118">
        <v>2555.9032259999999</v>
      </c>
      <c r="AP118">
        <v>985053600</v>
      </c>
      <c r="AQ118">
        <v>3091.4838709999999</v>
      </c>
      <c r="AR118">
        <v>954605400</v>
      </c>
      <c r="AS118">
        <v>3038.5483869999998</v>
      </c>
      <c r="AT118">
        <v>784911000</v>
      </c>
      <c r="AU118">
        <v>2559.1785709999999</v>
      </c>
      <c r="AV118">
        <v>887510600</v>
      </c>
      <c r="AW118">
        <v>2645.1935480000002</v>
      </c>
      <c r="AX118">
        <v>880647900</v>
      </c>
      <c r="AY118">
        <v>2688.7666669999999</v>
      </c>
      <c r="AZ118">
        <v>841038400</v>
      </c>
      <c r="BA118">
        <v>2489.8709680000002</v>
      </c>
      <c r="BB118">
        <v>849799500</v>
      </c>
      <c r="BC118">
        <v>2489.3870969999998</v>
      </c>
      <c r="BD118">
        <v>868783700</v>
      </c>
      <c r="BE118">
        <v>2656.1</v>
      </c>
      <c r="BF118">
        <v>859584400</v>
      </c>
      <c r="BG118">
        <v>2580.0967740000001</v>
      </c>
      <c r="BH118">
        <v>797741100</v>
      </c>
      <c r="BI118">
        <v>2437.3000000000002</v>
      </c>
      <c r="BJ118">
        <v>850614700</v>
      </c>
      <c r="BK118">
        <v>76497</v>
      </c>
      <c r="BL118">
        <v>838028900</v>
      </c>
      <c r="BM118">
        <v>76131</v>
      </c>
      <c r="BN118">
        <v>980666600</v>
      </c>
      <c r="BO118">
        <v>92234</v>
      </c>
      <c r="BP118">
        <v>954357300</v>
      </c>
      <c r="BQ118">
        <v>92602</v>
      </c>
      <c r="BR118">
        <v>766516200</v>
      </c>
      <c r="BS118">
        <v>68229</v>
      </c>
      <c r="BT118">
        <v>839070800</v>
      </c>
      <c r="BU118">
        <v>78782</v>
      </c>
      <c r="BV118">
        <v>722425000</v>
      </c>
      <c r="BW118">
        <v>71198</v>
      </c>
      <c r="BX118">
        <v>895204700</v>
      </c>
      <c r="BY118">
        <v>83621</v>
      </c>
      <c r="BZ118">
        <v>772319000</v>
      </c>
      <c r="CA118">
        <v>71417</v>
      </c>
      <c r="CB118">
        <v>846989500</v>
      </c>
      <c r="CC118">
        <v>76433</v>
      </c>
      <c r="CD118">
        <v>848822300</v>
      </c>
      <c r="CE118">
        <v>77759</v>
      </c>
      <c r="CF118">
        <v>790865300</v>
      </c>
      <c r="CG118">
        <v>71013</v>
      </c>
    </row>
    <row r="119" spans="1:85" x14ac:dyDescent="0.3">
      <c r="A119" t="s">
        <v>770</v>
      </c>
      <c r="B119" t="s">
        <v>771</v>
      </c>
      <c r="C119" t="s">
        <v>772</v>
      </c>
      <c r="D119" t="s">
        <v>730</v>
      </c>
      <c r="E119">
        <v>13</v>
      </c>
      <c r="F119" t="s">
        <v>773</v>
      </c>
      <c r="G119" t="s">
        <v>761</v>
      </c>
      <c r="H119" t="s">
        <v>103</v>
      </c>
      <c r="I119" t="s">
        <v>774</v>
      </c>
      <c r="J119" t="s">
        <v>763</v>
      </c>
      <c r="K119">
        <v>-1</v>
      </c>
      <c r="L119">
        <v>-1</v>
      </c>
      <c r="M119" t="s">
        <v>774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1646356650</v>
      </c>
      <c r="AM119">
        <v>3084.3</v>
      </c>
      <c r="AN119">
        <v>1632249100</v>
      </c>
      <c r="AO119">
        <v>2828.9354840000001</v>
      </c>
      <c r="AP119">
        <v>1680567900</v>
      </c>
      <c r="AQ119">
        <v>3134.6129030000002</v>
      </c>
      <c r="AR119">
        <v>0</v>
      </c>
      <c r="AS119">
        <v>0</v>
      </c>
      <c r="AT119">
        <v>0</v>
      </c>
      <c r="AU119">
        <v>0</v>
      </c>
      <c r="AV119">
        <v>1671451500</v>
      </c>
      <c r="AW119">
        <v>2927.741935</v>
      </c>
      <c r="AX119">
        <v>1670252400</v>
      </c>
      <c r="AY119">
        <v>2973.833333</v>
      </c>
      <c r="AZ119">
        <v>1597531800</v>
      </c>
      <c r="BA119">
        <v>2936.8620689999998</v>
      </c>
      <c r="BB119">
        <v>1633709400</v>
      </c>
      <c r="BC119">
        <v>2763.6129030000002</v>
      </c>
      <c r="BD119">
        <v>1597813300</v>
      </c>
      <c r="BE119">
        <v>2824.5</v>
      </c>
      <c r="BF119">
        <v>1599610900</v>
      </c>
      <c r="BG119">
        <v>2801.580645</v>
      </c>
      <c r="BH119">
        <v>1573254500</v>
      </c>
      <c r="BI119">
        <v>2786.7666669999999</v>
      </c>
      <c r="BJ119">
        <v>1649429900</v>
      </c>
      <c r="BK119">
        <v>84457</v>
      </c>
      <c r="BL119">
        <v>1712304200</v>
      </c>
      <c r="BM119">
        <v>88206</v>
      </c>
      <c r="BN119">
        <v>1746644900</v>
      </c>
      <c r="BO119">
        <v>96527</v>
      </c>
      <c r="BP119">
        <v>1736356900</v>
      </c>
      <c r="BQ119">
        <v>101880</v>
      </c>
      <c r="BR119">
        <v>1518775300</v>
      </c>
      <c r="BS119">
        <v>76785</v>
      </c>
      <c r="BT119">
        <v>1641510400</v>
      </c>
      <c r="BU119">
        <v>86212</v>
      </c>
      <c r="BV119">
        <v>1577777200</v>
      </c>
      <c r="BW119">
        <v>81435</v>
      </c>
      <c r="BX119">
        <v>1705616600</v>
      </c>
      <c r="BY119">
        <v>90347</v>
      </c>
      <c r="BZ119">
        <v>1583409800</v>
      </c>
      <c r="CA119">
        <v>80123</v>
      </c>
      <c r="CB119">
        <v>1662502100</v>
      </c>
      <c r="CC119">
        <v>84942</v>
      </c>
      <c r="CD119">
        <v>1721432400</v>
      </c>
      <c r="CE119">
        <v>87890</v>
      </c>
      <c r="CF119">
        <v>1642926600</v>
      </c>
      <c r="CG119">
        <v>81762</v>
      </c>
    </row>
    <row r="120" spans="1:85" x14ac:dyDescent="0.3">
      <c r="A120" t="s">
        <v>775</v>
      </c>
      <c r="B120" t="s">
        <v>751</v>
      </c>
      <c r="C120">
        <v>8003</v>
      </c>
      <c r="D120" t="s">
        <v>652</v>
      </c>
      <c r="E120">
        <v>20</v>
      </c>
      <c r="F120" t="s">
        <v>776</v>
      </c>
      <c r="G120" t="s">
        <v>723</v>
      </c>
      <c r="H120" t="s">
        <v>103</v>
      </c>
      <c r="I120" t="s">
        <v>777</v>
      </c>
      <c r="J120" t="s">
        <v>725</v>
      </c>
      <c r="K120">
        <v>3165280411</v>
      </c>
      <c r="L120" t="s">
        <v>726</v>
      </c>
      <c r="M120" t="s">
        <v>778</v>
      </c>
      <c r="N120">
        <v>770638100</v>
      </c>
      <c r="O120">
        <v>94017</v>
      </c>
      <c r="P120">
        <v>808735600</v>
      </c>
      <c r="Q120">
        <v>98478</v>
      </c>
      <c r="R120">
        <v>934011300</v>
      </c>
      <c r="S120">
        <v>115633</v>
      </c>
      <c r="T120">
        <v>873931600</v>
      </c>
      <c r="U120">
        <v>112179</v>
      </c>
      <c r="V120">
        <v>730116800</v>
      </c>
      <c r="W120">
        <v>88418</v>
      </c>
      <c r="X120">
        <v>832749400</v>
      </c>
      <c r="Y120">
        <v>102373</v>
      </c>
      <c r="Z120">
        <v>789758000</v>
      </c>
      <c r="AA120">
        <v>94989</v>
      </c>
      <c r="AB120">
        <v>811270000</v>
      </c>
      <c r="AC120">
        <v>100468</v>
      </c>
      <c r="AD120">
        <v>785178000</v>
      </c>
      <c r="AE120">
        <v>96844</v>
      </c>
      <c r="AF120">
        <v>801810000</v>
      </c>
      <c r="AG120">
        <v>97008</v>
      </c>
      <c r="AH120">
        <v>811991850</v>
      </c>
      <c r="AI120">
        <v>99347</v>
      </c>
      <c r="AJ120">
        <v>768450700</v>
      </c>
      <c r="AK120">
        <v>92839</v>
      </c>
      <c r="AL120">
        <v>905116500</v>
      </c>
      <c r="AM120">
        <v>3592.5666670000001</v>
      </c>
      <c r="AN120">
        <v>831606350</v>
      </c>
      <c r="AO120">
        <v>3137</v>
      </c>
      <c r="AP120">
        <v>977224200</v>
      </c>
      <c r="AQ120">
        <v>3784.258065</v>
      </c>
      <c r="AR120">
        <v>915326100</v>
      </c>
      <c r="AS120">
        <v>3621.2258059999999</v>
      </c>
      <c r="AT120">
        <v>755449100</v>
      </c>
      <c r="AU120">
        <v>3123.5357140000001</v>
      </c>
      <c r="AV120">
        <v>856197100</v>
      </c>
      <c r="AW120">
        <v>3229.7741940000001</v>
      </c>
      <c r="AX120">
        <v>835607100</v>
      </c>
      <c r="AY120">
        <v>3263.5666670000001</v>
      </c>
      <c r="AZ120">
        <v>825184600</v>
      </c>
      <c r="BA120">
        <v>3068.83871</v>
      </c>
      <c r="BB120">
        <v>843864550</v>
      </c>
      <c r="BC120">
        <v>3211.258065</v>
      </c>
      <c r="BD120">
        <v>816338000</v>
      </c>
      <c r="BE120">
        <v>3205.0333329999999</v>
      </c>
      <c r="BF120">
        <v>833289950</v>
      </c>
      <c r="BG120">
        <v>3173.9032259999999</v>
      </c>
      <c r="BH120">
        <v>779484450</v>
      </c>
      <c r="BI120">
        <v>3041.8</v>
      </c>
      <c r="BJ120">
        <v>930417350</v>
      </c>
      <c r="BK120">
        <v>105465</v>
      </c>
      <c r="BL120">
        <v>886486800</v>
      </c>
      <c r="BM120">
        <v>100389</v>
      </c>
      <c r="BN120">
        <v>1050933450</v>
      </c>
      <c r="BO120">
        <v>120647</v>
      </c>
      <c r="BP120">
        <v>971978650</v>
      </c>
      <c r="BQ120">
        <v>114506</v>
      </c>
      <c r="BR120">
        <v>765932550</v>
      </c>
      <c r="BS120">
        <v>86696</v>
      </c>
      <c r="BT120">
        <v>930497200</v>
      </c>
      <c r="BU120">
        <v>105625</v>
      </c>
      <c r="BV120">
        <v>881282450</v>
      </c>
      <c r="BW120">
        <v>100226</v>
      </c>
      <c r="BX120">
        <v>894543600</v>
      </c>
      <c r="BY120">
        <v>102437</v>
      </c>
      <c r="BZ120">
        <v>877941550</v>
      </c>
      <c r="CA120">
        <v>99249</v>
      </c>
      <c r="CB120">
        <v>894156150</v>
      </c>
      <c r="CC120">
        <v>101740</v>
      </c>
      <c r="CD120">
        <v>902214900</v>
      </c>
      <c r="CE120">
        <v>102661</v>
      </c>
      <c r="CF120">
        <v>839408700</v>
      </c>
      <c r="CG120">
        <v>94410</v>
      </c>
    </row>
    <row r="121" spans="1:85" x14ac:dyDescent="0.3">
      <c r="A121" t="s">
        <v>779</v>
      </c>
      <c r="B121" t="s">
        <v>759</v>
      </c>
      <c r="C121">
        <v>9005</v>
      </c>
      <c r="D121" t="s">
        <v>730</v>
      </c>
      <c r="E121">
        <v>13</v>
      </c>
      <c r="F121" t="s">
        <v>780</v>
      </c>
      <c r="G121" t="s">
        <v>761</v>
      </c>
      <c r="H121" t="s">
        <v>103</v>
      </c>
      <c r="I121" t="s">
        <v>762</v>
      </c>
      <c r="J121" t="s">
        <v>763</v>
      </c>
      <c r="K121">
        <v>3212057230</v>
      </c>
      <c r="L121">
        <v>3212057227</v>
      </c>
      <c r="M121" t="s">
        <v>781</v>
      </c>
      <c r="N121">
        <v>1316242400</v>
      </c>
      <c r="O121">
        <v>455233</v>
      </c>
      <c r="P121">
        <v>1378867100</v>
      </c>
      <c r="Q121">
        <v>481812</v>
      </c>
      <c r="R121">
        <v>1477674500</v>
      </c>
      <c r="S121">
        <v>516538</v>
      </c>
      <c r="T121">
        <v>1362975000</v>
      </c>
      <c r="U121">
        <v>481638</v>
      </c>
      <c r="V121">
        <v>1298356600</v>
      </c>
      <c r="W121">
        <v>440258</v>
      </c>
      <c r="X121">
        <v>1374817400</v>
      </c>
      <c r="Y121">
        <v>482933</v>
      </c>
      <c r="Z121">
        <v>1306161800</v>
      </c>
      <c r="AA121">
        <v>457723</v>
      </c>
      <c r="AB121">
        <v>1382575400</v>
      </c>
      <c r="AC121">
        <v>480517</v>
      </c>
      <c r="AD121">
        <v>1350494200</v>
      </c>
      <c r="AE121">
        <v>474672</v>
      </c>
      <c r="AF121">
        <v>1277740200</v>
      </c>
      <c r="AG121">
        <v>442580</v>
      </c>
      <c r="AH121">
        <v>1338769400</v>
      </c>
      <c r="AI121">
        <v>471112</v>
      </c>
      <c r="AJ121">
        <v>1352899300</v>
      </c>
      <c r="AK121">
        <v>468534</v>
      </c>
      <c r="AL121">
        <v>1563383700</v>
      </c>
      <c r="AM121">
        <v>16749.56667</v>
      </c>
      <c r="AN121">
        <v>1674301000</v>
      </c>
      <c r="AO121">
        <v>17040.83871</v>
      </c>
      <c r="AP121">
        <v>1760804100</v>
      </c>
      <c r="AQ121">
        <v>18137.77419</v>
      </c>
      <c r="AR121">
        <v>1505414800</v>
      </c>
      <c r="AS121">
        <v>16162.90323</v>
      </c>
      <c r="AT121">
        <v>1373995500</v>
      </c>
      <c r="AU121">
        <v>15956.07143</v>
      </c>
      <c r="AV121">
        <v>1666454450</v>
      </c>
      <c r="AW121">
        <v>17027.48387</v>
      </c>
      <c r="AX121">
        <v>1580366800</v>
      </c>
      <c r="AY121">
        <v>16781.233329999999</v>
      </c>
      <c r="AZ121">
        <v>1614141800</v>
      </c>
      <c r="BA121">
        <v>16719.64516</v>
      </c>
      <c r="BB121">
        <v>1609729100</v>
      </c>
      <c r="BC121">
        <v>16580.03226</v>
      </c>
      <c r="BD121">
        <v>1536770400</v>
      </c>
      <c r="BE121">
        <v>16154.8</v>
      </c>
      <c r="BF121">
        <v>1651504900</v>
      </c>
      <c r="BG121">
        <v>16872.25806</v>
      </c>
      <c r="BH121">
        <v>1573218600</v>
      </c>
      <c r="BI121">
        <v>16578.866669999999</v>
      </c>
      <c r="BJ121">
        <v>1775466750</v>
      </c>
      <c r="BK121">
        <v>521376</v>
      </c>
      <c r="BL121">
        <v>1849901100</v>
      </c>
      <c r="BM121">
        <v>543660</v>
      </c>
      <c r="BN121">
        <v>1957579900</v>
      </c>
      <c r="BO121">
        <v>578335</v>
      </c>
      <c r="BP121">
        <v>1698419200</v>
      </c>
      <c r="BQ121">
        <v>540918</v>
      </c>
      <c r="BR121">
        <v>1621135700</v>
      </c>
      <c r="BS121">
        <v>478475</v>
      </c>
      <c r="BT121">
        <v>1828610600</v>
      </c>
      <c r="BU121">
        <v>540190</v>
      </c>
      <c r="BV121">
        <v>1723735650</v>
      </c>
      <c r="BW121">
        <v>506831</v>
      </c>
      <c r="BX121">
        <v>1828402700</v>
      </c>
      <c r="BY121">
        <v>542173</v>
      </c>
      <c r="BZ121">
        <v>1786483600</v>
      </c>
      <c r="CA121">
        <v>525838</v>
      </c>
      <c r="CB121">
        <v>1723673900</v>
      </c>
      <c r="CC121">
        <v>503249</v>
      </c>
      <c r="CD121">
        <v>1840293000</v>
      </c>
      <c r="CE121">
        <v>538207</v>
      </c>
      <c r="CF121">
        <v>1792488700</v>
      </c>
      <c r="CG121">
        <v>524894</v>
      </c>
    </row>
    <row r="122" spans="1:85" x14ac:dyDescent="0.3">
      <c r="A122" t="s">
        <v>782</v>
      </c>
      <c r="B122" t="s">
        <v>783</v>
      </c>
      <c r="C122">
        <v>9006</v>
      </c>
      <c r="D122" t="s">
        <v>730</v>
      </c>
      <c r="E122">
        <v>13</v>
      </c>
      <c r="F122" t="s">
        <v>784</v>
      </c>
      <c r="G122" t="s">
        <v>761</v>
      </c>
      <c r="H122" t="s">
        <v>103</v>
      </c>
      <c r="I122" t="s">
        <v>785</v>
      </c>
      <c r="J122" t="s">
        <v>763</v>
      </c>
      <c r="K122">
        <v>3212057236</v>
      </c>
      <c r="L122">
        <v>3212057227</v>
      </c>
      <c r="M122" t="s">
        <v>786</v>
      </c>
      <c r="N122">
        <v>1371641100</v>
      </c>
      <c r="O122">
        <v>112577</v>
      </c>
      <c r="P122">
        <v>1415666800</v>
      </c>
      <c r="Q122">
        <v>118406</v>
      </c>
      <c r="R122">
        <v>1520075300</v>
      </c>
      <c r="S122">
        <v>128365</v>
      </c>
      <c r="T122">
        <v>1343467100</v>
      </c>
      <c r="U122">
        <v>116947</v>
      </c>
      <c r="V122">
        <v>1305052500</v>
      </c>
      <c r="W122">
        <v>109844</v>
      </c>
      <c r="X122">
        <v>1315090700</v>
      </c>
      <c r="Y122">
        <v>115163</v>
      </c>
      <c r="Z122">
        <v>1333453700</v>
      </c>
      <c r="AA122">
        <v>112857</v>
      </c>
      <c r="AB122">
        <v>1438935400</v>
      </c>
      <c r="AC122">
        <v>119595</v>
      </c>
      <c r="AD122">
        <v>1301597700</v>
      </c>
      <c r="AE122">
        <v>111040</v>
      </c>
      <c r="AF122">
        <v>1376007000</v>
      </c>
      <c r="AG122">
        <v>114654</v>
      </c>
      <c r="AH122">
        <v>1395447200</v>
      </c>
      <c r="AI122">
        <v>116168</v>
      </c>
      <c r="AJ122">
        <v>1390403100</v>
      </c>
      <c r="AK122">
        <v>114666</v>
      </c>
      <c r="AL122">
        <v>1435524900</v>
      </c>
      <c r="AM122">
        <v>3838.0666670000001</v>
      </c>
      <c r="AN122">
        <v>1553339500</v>
      </c>
      <c r="AO122">
        <v>3862.7741940000001</v>
      </c>
      <c r="AP122">
        <v>1449530550</v>
      </c>
      <c r="AQ122">
        <v>3855.16129</v>
      </c>
      <c r="AR122">
        <v>1455825650</v>
      </c>
      <c r="AS122">
        <v>3872.3548390000001</v>
      </c>
      <c r="AT122">
        <v>1424140100</v>
      </c>
      <c r="AU122">
        <v>4007.75</v>
      </c>
      <c r="AV122">
        <v>1467725400</v>
      </c>
      <c r="AW122">
        <v>3734.741935</v>
      </c>
      <c r="AX122">
        <v>1461319200</v>
      </c>
      <c r="AY122">
        <v>3885.9333329999999</v>
      </c>
      <c r="AZ122">
        <v>1526996900</v>
      </c>
      <c r="BA122">
        <v>3913.580645</v>
      </c>
      <c r="BB122">
        <v>1460024100</v>
      </c>
      <c r="BC122">
        <v>3759.7741940000001</v>
      </c>
      <c r="BD122">
        <v>1388133400</v>
      </c>
      <c r="BE122">
        <v>3662.9333329999999</v>
      </c>
      <c r="BF122">
        <v>1440317800</v>
      </c>
      <c r="BG122">
        <v>3682</v>
      </c>
      <c r="BH122">
        <v>1423128800</v>
      </c>
      <c r="BI122">
        <v>3825.166667</v>
      </c>
      <c r="BJ122">
        <v>1506797400</v>
      </c>
      <c r="BK122">
        <v>113303</v>
      </c>
      <c r="BL122">
        <v>1440085400</v>
      </c>
      <c r="BM122">
        <v>110426</v>
      </c>
      <c r="BN122">
        <v>1545802200</v>
      </c>
      <c r="BO122">
        <v>119082</v>
      </c>
      <c r="BP122">
        <v>1417575100</v>
      </c>
      <c r="BQ122">
        <v>114486</v>
      </c>
      <c r="BR122">
        <v>1369770800</v>
      </c>
      <c r="BS122">
        <v>104573</v>
      </c>
      <c r="BT122">
        <v>1440023300</v>
      </c>
      <c r="BU122">
        <v>112698</v>
      </c>
      <c r="BV122">
        <v>1398270100</v>
      </c>
      <c r="BW122">
        <v>109256</v>
      </c>
      <c r="BX122">
        <v>1488487700</v>
      </c>
      <c r="BY122">
        <v>114730</v>
      </c>
      <c r="BZ122">
        <v>1461157200</v>
      </c>
      <c r="CA122">
        <v>110741</v>
      </c>
      <c r="CB122">
        <v>1416189100</v>
      </c>
      <c r="CC122">
        <v>107473</v>
      </c>
      <c r="CD122">
        <v>1484881100</v>
      </c>
      <c r="CE122">
        <v>112553</v>
      </c>
      <c r="CF122">
        <v>1380306600</v>
      </c>
      <c r="CG122">
        <v>104440</v>
      </c>
    </row>
    <row r="123" spans="1:85" x14ac:dyDescent="0.3">
      <c r="A123" t="s">
        <v>787</v>
      </c>
      <c r="B123" t="s">
        <v>788</v>
      </c>
      <c r="C123" t="s">
        <v>789</v>
      </c>
      <c r="D123" t="s">
        <v>730</v>
      </c>
      <c r="E123">
        <v>13</v>
      </c>
      <c r="F123" t="s">
        <v>790</v>
      </c>
      <c r="G123" t="s">
        <v>791</v>
      </c>
      <c r="H123" t="s">
        <v>103</v>
      </c>
      <c r="I123" t="s">
        <v>792</v>
      </c>
      <c r="J123" t="s">
        <v>793</v>
      </c>
      <c r="K123" t="s">
        <v>794</v>
      </c>
      <c r="L123" t="s">
        <v>795</v>
      </c>
      <c r="M123" t="s">
        <v>796</v>
      </c>
      <c r="N123">
        <v>1027319100</v>
      </c>
      <c r="O123">
        <v>105685</v>
      </c>
      <c r="P123">
        <v>1194285500</v>
      </c>
      <c r="Q123">
        <v>122998</v>
      </c>
      <c r="R123">
        <v>1409644600</v>
      </c>
      <c r="S123">
        <v>132956</v>
      </c>
      <c r="T123">
        <v>1360247800</v>
      </c>
      <c r="U123">
        <v>150624</v>
      </c>
      <c r="V123">
        <v>1119857700</v>
      </c>
      <c r="W123">
        <v>116039</v>
      </c>
      <c r="X123">
        <v>1287230300</v>
      </c>
      <c r="Y123">
        <v>133283</v>
      </c>
      <c r="Z123">
        <v>1134948800</v>
      </c>
      <c r="AA123">
        <v>117870</v>
      </c>
      <c r="AB123">
        <v>1254757105</v>
      </c>
      <c r="AC123">
        <v>130521</v>
      </c>
      <c r="AD123">
        <v>1107914600</v>
      </c>
      <c r="AE123">
        <v>115154</v>
      </c>
      <c r="AF123">
        <v>1154353000</v>
      </c>
      <c r="AG123">
        <v>114890</v>
      </c>
      <c r="AH123">
        <v>1209087500</v>
      </c>
      <c r="AI123">
        <v>121392</v>
      </c>
      <c r="AJ123">
        <v>1074857000</v>
      </c>
      <c r="AK123">
        <v>111392</v>
      </c>
      <c r="AL123">
        <v>1355638600</v>
      </c>
      <c r="AM123">
        <v>4026.0666670000001</v>
      </c>
      <c r="AN123">
        <v>1287930300</v>
      </c>
      <c r="AO123">
        <v>3766.5483869999998</v>
      </c>
      <c r="AP123">
        <v>1531198900</v>
      </c>
      <c r="AQ123">
        <v>4490.4838710000004</v>
      </c>
      <c r="AR123">
        <v>1604925800</v>
      </c>
      <c r="AS123">
        <v>4789.419355</v>
      </c>
      <c r="AT123">
        <v>1297685000</v>
      </c>
      <c r="AU123">
        <v>4116.9642860000004</v>
      </c>
      <c r="AV123">
        <v>1409359600</v>
      </c>
      <c r="AW123">
        <v>4039.83871</v>
      </c>
      <c r="AX123">
        <v>1308688300</v>
      </c>
      <c r="AY123">
        <v>3857.7</v>
      </c>
      <c r="AZ123">
        <v>1298239600</v>
      </c>
      <c r="BA123">
        <v>3702.2903230000002</v>
      </c>
      <c r="BB123">
        <v>1168034200</v>
      </c>
      <c r="BC123">
        <v>3365.5161290000001</v>
      </c>
      <c r="BD123">
        <v>1272099100</v>
      </c>
      <c r="BE123">
        <v>3848.5</v>
      </c>
      <c r="BF123">
        <v>1434037300</v>
      </c>
      <c r="BG123">
        <v>4145.9354839999996</v>
      </c>
      <c r="BH123">
        <v>1257138300</v>
      </c>
      <c r="BI123">
        <v>3789.333333</v>
      </c>
      <c r="BJ123">
        <v>1361276500</v>
      </c>
      <c r="BK123">
        <v>117994</v>
      </c>
      <c r="BL123">
        <v>1478232100</v>
      </c>
      <c r="BM123">
        <v>129188</v>
      </c>
      <c r="BN123">
        <v>1765275600</v>
      </c>
      <c r="BO123">
        <v>154819</v>
      </c>
      <c r="BP123">
        <v>1697954400</v>
      </c>
      <c r="BQ123">
        <v>152528</v>
      </c>
      <c r="BR123">
        <v>1368183100</v>
      </c>
      <c r="BS123">
        <v>119145</v>
      </c>
      <c r="BT123">
        <v>1551745100</v>
      </c>
      <c r="BU123">
        <v>135429</v>
      </c>
      <c r="BV123">
        <v>1381678100</v>
      </c>
      <c r="BW123">
        <v>120184</v>
      </c>
      <c r="BX123">
        <v>1574193200</v>
      </c>
      <c r="BY123">
        <v>136019</v>
      </c>
      <c r="BZ123">
        <v>1282236400</v>
      </c>
      <c r="CA123">
        <v>111282</v>
      </c>
      <c r="CB123">
        <v>1437096000</v>
      </c>
      <c r="CC123">
        <v>125773</v>
      </c>
      <c r="CD123">
        <v>1454829300</v>
      </c>
      <c r="CE123">
        <v>127497</v>
      </c>
      <c r="CF123">
        <v>1318668800</v>
      </c>
      <c r="CG123">
        <v>114964</v>
      </c>
    </row>
    <row r="124" spans="1:85" x14ac:dyDescent="0.3">
      <c r="A124" t="s">
        <v>797</v>
      </c>
      <c r="B124" t="s">
        <v>738</v>
      </c>
      <c r="C124">
        <v>4518</v>
      </c>
      <c r="D124" t="s">
        <v>739</v>
      </c>
      <c r="E124">
        <v>47</v>
      </c>
      <c r="F124" t="s">
        <v>798</v>
      </c>
      <c r="G124" t="s">
        <v>723</v>
      </c>
      <c r="H124" t="s">
        <v>103</v>
      </c>
      <c r="I124" t="s">
        <v>799</v>
      </c>
      <c r="J124" t="s">
        <v>725</v>
      </c>
      <c r="K124">
        <v>3176486588</v>
      </c>
      <c r="L124" t="s">
        <v>726</v>
      </c>
      <c r="M124" t="s">
        <v>800</v>
      </c>
      <c r="N124">
        <v>2052236300</v>
      </c>
      <c r="O124">
        <v>158484</v>
      </c>
      <c r="P124">
        <v>2400712450</v>
      </c>
      <c r="Q124">
        <v>172250</v>
      </c>
      <c r="R124">
        <v>2568060400</v>
      </c>
      <c r="S124">
        <v>205548</v>
      </c>
      <c r="T124">
        <v>2513234850</v>
      </c>
      <c r="U124">
        <v>234135</v>
      </c>
      <c r="V124">
        <v>1927805250</v>
      </c>
      <c r="W124">
        <v>151783</v>
      </c>
      <c r="X124">
        <v>2096408800</v>
      </c>
      <c r="Y124">
        <v>169309</v>
      </c>
      <c r="Z124">
        <v>2235581050</v>
      </c>
      <c r="AA124">
        <v>167776</v>
      </c>
      <c r="AB124">
        <v>2181138700</v>
      </c>
      <c r="AC124">
        <v>183028</v>
      </c>
      <c r="AD124">
        <v>2248187650</v>
      </c>
      <c r="AE124">
        <v>163421</v>
      </c>
      <c r="AF124">
        <v>2295433450</v>
      </c>
      <c r="AG124">
        <v>169189</v>
      </c>
      <c r="AH124">
        <v>2350515400</v>
      </c>
      <c r="AI124">
        <v>174783</v>
      </c>
      <c r="AJ124">
        <v>2266356900</v>
      </c>
      <c r="AK124">
        <v>162009</v>
      </c>
      <c r="AL124">
        <v>2533760500</v>
      </c>
      <c r="AM124">
        <v>6206.4</v>
      </c>
      <c r="AN124">
        <v>2490265200</v>
      </c>
      <c r="AO124">
        <v>5557.6129030000002</v>
      </c>
      <c r="AP124">
        <v>2798237000</v>
      </c>
      <c r="AQ124">
        <v>6864.83871</v>
      </c>
      <c r="AR124">
        <v>2908323900</v>
      </c>
      <c r="AS124">
        <v>7573.8709680000002</v>
      </c>
      <c r="AT124">
        <v>2267500700</v>
      </c>
      <c r="AU124">
        <v>5492.3214289999996</v>
      </c>
      <c r="AV124">
        <v>2464377300</v>
      </c>
      <c r="AW124">
        <v>5676.5483869999998</v>
      </c>
      <c r="AX124">
        <v>2485354700</v>
      </c>
      <c r="AY124">
        <v>5828.4</v>
      </c>
      <c r="AZ124">
        <v>2493734500</v>
      </c>
      <c r="BA124">
        <v>5447.5161289999996</v>
      </c>
      <c r="BB124">
        <v>2485008200</v>
      </c>
      <c r="BC124">
        <v>5439.5483869999998</v>
      </c>
      <c r="BD124">
        <v>2497168550</v>
      </c>
      <c r="BE124">
        <v>5695.0333330000003</v>
      </c>
      <c r="BF124">
        <v>2626916650</v>
      </c>
      <c r="BG124">
        <v>5831.580645</v>
      </c>
      <c r="BH124">
        <v>2435201200</v>
      </c>
      <c r="BI124">
        <v>5494.8</v>
      </c>
      <c r="BJ124">
        <v>2903364300</v>
      </c>
      <c r="BK124">
        <v>184845</v>
      </c>
      <c r="BL124">
        <v>2753022200</v>
      </c>
      <c r="BM124">
        <v>179758</v>
      </c>
      <c r="BN124">
        <v>3002839300</v>
      </c>
      <c r="BO124">
        <v>218307</v>
      </c>
      <c r="BP124">
        <v>3185983800</v>
      </c>
      <c r="BQ124">
        <v>245396</v>
      </c>
      <c r="BR124">
        <v>2406402000</v>
      </c>
      <c r="BS124">
        <v>155709</v>
      </c>
      <c r="BT124">
        <v>2860446100</v>
      </c>
      <c r="BU124">
        <v>193380</v>
      </c>
      <c r="BV124">
        <v>2832306700</v>
      </c>
      <c r="BW124">
        <v>188059</v>
      </c>
      <c r="BX124">
        <v>2813943000</v>
      </c>
      <c r="BY124">
        <v>189006</v>
      </c>
      <c r="BZ124">
        <v>2842598700</v>
      </c>
      <c r="CA124">
        <v>179888</v>
      </c>
      <c r="CB124">
        <v>2759153800</v>
      </c>
      <c r="CC124">
        <v>179904</v>
      </c>
      <c r="CD124">
        <v>2858337200</v>
      </c>
      <c r="CE124">
        <v>186504</v>
      </c>
      <c r="CF124">
        <v>2693130700</v>
      </c>
      <c r="CG124">
        <v>169771</v>
      </c>
    </row>
    <row r="125" spans="1:85" x14ac:dyDescent="0.3">
      <c r="A125" t="s">
        <v>801</v>
      </c>
      <c r="B125" t="s">
        <v>802</v>
      </c>
      <c r="C125">
        <v>2516</v>
      </c>
      <c r="D125" t="s">
        <v>803</v>
      </c>
      <c r="E125">
        <v>8</v>
      </c>
      <c r="F125" t="s">
        <v>804</v>
      </c>
      <c r="G125" t="s">
        <v>761</v>
      </c>
      <c r="H125" t="s">
        <v>103</v>
      </c>
      <c r="I125" t="s">
        <v>805</v>
      </c>
      <c r="J125" t="s">
        <v>763</v>
      </c>
      <c r="K125">
        <v>3006738048</v>
      </c>
      <c r="L125">
        <v>3212057227</v>
      </c>
      <c r="M125" t="s">
        <v>806</v>
      </c>
      <c r="N125">
        <v>1878676200</v>
      </c>
      <c r="O125">
        <v>286384</v>
      </c>
      <c r="P125">
        <v>2051155700</v>
      </c>
      <c r="Q125">
        <v>311820</v>
      </c>
      <c r="R125">
        <v>2292931600</v>
      </c>
      <c r="S125">
        <v>350405</v>
      </c>
      <c r="T125">
        <v>2000364700</v>
      </c>
      <c r="U125">
        <v>306516</v>
      </c>
      <c r="V125">
        <v>1775254400</v>
      </c>
      <c r="W125">
        <v>272304</v>
      </c>
      <c r="X125">
        <v>1937364000</v>
      </c>
      <c r="Y125">
        <v>304546</v>
      </c>
      <c r="Z125">
        <v>1922827700</v>
      </c>
      <c r="AA125">
        <v>294415</v>
      </c>
      <c r="AB125">
        <v>1965043100</v>
      </c>
      <c r="AC125">
        <v>300536</v>
      </c>
      <c r="AD125">
        <v>1942044100</v>
      </c>
      <c r="AE125">
        <v>297518</v>
      </c>
      <c r="AF125">
        <v>2034221600</v>
      </c>
      <c r="AG125">
        <v>307853</v>
      </c>
      <c r="AH125">
        <v>2063266800</v>
      </c>
      <c r="AI125">
        <v>314346</v>
      </c>
      <c r="AJ125">
        <v>1961048100</v>
      </c>
      <c r="AK125">
        <v>302202</v>
      </c>
      <c r="AL125">
        <v>2134828100</v>
      </c>
      <c r="AM125">
        <v>10464.766670000001</v>
      </c>
      <c r="AN125">
        <v>2169951700</v>
      </c>
      <c r="AO125">
        <v>10261.51613</v>
      </c>
      <c r="AP125">
        <v>2344888300</v>
      </c>
      <c r="AQ125">
        <v>11113.90323</v>
      </c>
      <c r="AR125">
        <v>2203974100</v>
      </c>
      <c r="AS125">
        <v>10421.6129</v>
      </c>
      <c r="AT125">
        <v>2045686100</v>
      </c>
      <c r="AU125">
        <v>10545.46429</v>
      </c>
      <c r="AV125">
        <v>2169933400</v>
      </c>
      <c r="AW125">
        <v>10277.51613</v>
      </c>
      <c r="AX125">
        <v>2138265000</v>
      </c>
      <c r="AY125">
        <v>10273.733329999999</v>
      </c>
      <c r="AZ125">
        <v>2190873500</v>
      </c>
      <c r="BA125">
        <v>10319.83871</v>
      </c>
      <c r="BB125">
        <v>2143636100</v>
      </c>
      <c r="BC125">
        <v>10090.80645</v>
      </c>
      <c r="BD125">
        <v>2147856000</v>
      </c>
      <c r="BE125">
        <v>10346.299999999999</v>
      </c>
      <c r="BF125">
        <v>2159636800</v>
      </c>
      <c r="BG125">
        <v>10190.09677</v>
      </c>
      <c r="BH125">
        <v>2048557900</v>
      </c>
      <c r="BI125">
        <v>10174.166670000001</v>
      </c>
      <c r="BJ125">
        <v>2200156000</v>
      </c>
      <c r="BK125">
        <v>301752</v>
      </c>
      <c r="BL125">
        <v>2241156800</v>
      </c>
      <c r="BM125">
        <v>309329</v>
      </c>
      <c r="BN125">
        <v>2511964300</v>
      </c>
      <c r="BO125">
        <v>338107</v>
      </c>
      <c r="BP125">
        <v>2300177400</v>
      </c>
      <c r="BQ125">
        <v>321140</v>
      </c>
      <c r="BR125">
        <v>2074211300</v>
      </c>
      <c r="BS125">
        <v>286541</v>
      </c>
      <c r="BT125">
        <v>2228012300</v>
      </c>
      <c r="BU125">
        <v>308236</v>
      </c>
      <c r="BV125">
        <v>2060644400</v>
      </c>
      <c r="BW125">
        <v>294885</v>
      </c>
      <c r="BX125">
        <v>2322009500</v>
      </c>
      <c r="BY125">
        <v>321151</v>
      </c>
      <c r="BZ125">
        <v>2191414900</v>
      </c>
      <c r="CA125">
        <v>307127</v>
      </c>
      <c r="CB125">
        <v>2308250800</v>
      </c>
      <c r="CC125">
        <v>309205</v>
      </c>
      <c r="CD125">
        <v>2316656300</v>
      </c>
      <c r="CE125">
        <v>315034</v>
      </c>
      <c r="CF125">
        <v>2191783100</v>
      </c>
      <c r="CG125">
        <v>299989</v>
      </c>
    </row>
    <row r="126" spans="1:85" x14ac:dyDescent="0.3">
      <c r="A126" t="s">
        <v>807</v>
      </c>
      <c r="B126" t="s">
        <v>111</v>
      </c>
      <c r="C126">
        <v>4902</v>
      </c>
      <c r="D126" t="s">
        <v>808</v>
      </c>
      <c r="E126">
        <v>44</v>
      </c>
      <c r="F126" t="s">
        <v>809</v>
      </c>
      <c r="G126" t="s">
        <v>712</v>
      </c>
      <c r="H126" t="s">
        <v>111</v>
      </c>
      <c r="I126" t="s">
        <v>810</v>
      </c>
      <c r="J126" t="s">
        <v>714</v>
      </c>
      <c r="K126">
        <v>-1</v>
      </c>
      <c r="L126">
        <v>-1</v>
      </c>
      <c r="M126" t="s">
        <v>811</v>
      </c>
      <c r="N126">
        <v>820317300</v>
      </c>
      <c r="O126">
        <v>135545</v>
      </c>
      <c r="P126">
        <v>1012952100</v>
      </c>
      <c r="Q126">
        <v>137910</v>
      </c>
      <c r="R126">
        <v>1117228300</v>
      </c>
      <c r="S126">
        <v>157732</v>
      </c>
      <c r="T126">
        <v>871764500</v>
      </c>
      <c r="U126">
        <v>147102</v>
      </c>
      <c r="V126">
        <v>766846600</v>
      </c>
      <c r="W126">
        <v>126869</v>
      </c>
      <c r="X126">
        <v>1015191700</v>
      </c>
      <c r="Y126">
        <v>142226</v>
      </c>
      <c r="Z126">
        <v>964126800</v>
      </c>
      <c r="AA126">
        <v>132636</v>
      </c>
      <c r="AB126">
        <v>865550400</v>
      </c>
      <c r="AC126">
        <v>142780</v>
      </c>
      <c r="AD126">
        <v>835288800</v>
      </c>
      <c r="AE126">
        <v>137221</v>
      </c>
      <c r="AF126">
        <v>971887450</v>
      </c>
      <c r="AG126">
        <v>139151</v>
      </c>
      <c r="AH126">
        <v>980405400</v>
      </c>
      <c r="AI126">
        <v>140636</v>
      </c>
      <c r="AJ126">
        <v>961454800</v>
      </c>
      <c r="AK126">
        <v>133742</v>
      </c>
      <c r="AL126">
        <v>1095005250</v>
      </c>
      <c r="AM126">
        <v>4880.3666670000002</v>
      </c>
      <c r="AN126">
        <v>1199368800</v>
      </c>
      <c r="AO126">
        <v>5175.4516130000002</v>
      </c>
      <c r="AP126">
        <v>1431599100</v>
      </c>
      <c r="AQ126">
        <v>5985.6451610000004</v>
      </c>
      <c r="AR126">
        <v>1097172250</v>
      </c>
      <c r="AS126">
        <v>4822.9677419999998</v>
      </c>
      <c r="AT126">
        <v>963106400</v>
      </c>
      <c r="AU126">
        <v>4627.5714289999996</v>
      </c>
      <c r="AV126">
        <v>1222118700</v>
      </c>
      <c r="AW126">
        <v>5242.1935480000002</v>
      </c>
      <c r="AX126">
        <v>1150816050</v>
      </c>
      <c r="AY126">
        <v>5090.6666670000004</v>
      </c>
      <c r="AZ126">
        <v>1106010500</v>
      </c>
      <c r="BA126">
        <v>4785.2258060000004</v>
      </c>
      <c r="BB126">
        <v>1113768700</v>
      </c>
      <c r="BC126">
        <v>4865.9032260000004</v>
      </c>
      <c r="BD126">
        <v>1215070400</v>
      </c>
      <c r="BE126">
        <v>5412.2</v>
      </c>
      <c r="BF126">
        <v>1246199700</v>
      </c>
      <c r="BG126">
        <v>5347.7741939999996</v>
      </c>
      <c r="BH126">
        <v>1188429200</v>
      </c>
      <c r="BI126">
        <v>5295.5666670000001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1378342800</v>
      </c>
      <c r="BQ126">
        <v>175205</v>
      </c>
      <c r="BR126">
        <v>761020500</v>
      </c>
      <c r="BS126">
        <v>93411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 x14ac:dyDescent="0.3">
      <c r="A127" t="s">
        <v>812</v>
      </c>
      <c r="B127" t="s">
        <v>813</v>
      </c>
      <c r="C127">
        <v>9006</v>
      </c>
      <c r="D127" t="s">
        <v>803</v>
      </c>
      <c r="E127">
        <v>8</v>
      </c>
      <c r="F127" t="s">
        <v>814</v>
      </c>
      <c r="G127" t="s">
        <v>815</v>
      </c>
      <c r="H127" t="s">
        <v>103</v>
      </c>
      <c r="I127" t="s">
        <v>785</v>
      </c>
      <c r="J127" t="s">
        <v>816</v>
      </c>
      <c r="K127">
        <v>3212057229</v>
      </c>
      <c r="L127">
        <v>3212057229</v>
      </c>
      <c r="M127" t="s">
        <v>817</v>
      </c>
      <c r="N127">
        <v>2047208700</v>
      </c>
      <c r="O127">
        <v>215015</v>
      </c>
      <c r="P127">
        <v>2088896100</v>
      </c>
      <c r="Q127">
        <v>221567</v>
      </c>
      <c r="R127">
        <v>2263443700</v>
      </c>
      <c r="S127">
        <v>243956</v>
      </c>
      <c r="T127">
        <v>2143339600</v>
      </c>
      <c r="U127">
        <v>229113</v>
      </c>
      <c r="V127">
        <v>2016773500</v>
      </c>
      <c r="W127">
        <v>210508</v>
      </c>
      <c r="X127">
        <v>2053881000</v>
      </c>
      <c r="Y127">
        <v>223793</v>
      </c>
      <c r="Z127">
        <v>2008626900</v>
      </c>
      <c r="AA127">
        <v>213009</v>
      </c>
      <c r="AB127">
        <v>2212686700</v>
      </c>
      <c r="AC127">
        <v>229872</v>
      </c>
      <c r="AD127">
        <v>2062395500</v>
      </c>
      <c r="AE127">
        <v>219500</v>
      </c>
      <c r="AF127">
        <v>2049153900</v>
      </c>
      <c r="AG127">
        <v>218493</v>
      </c>
      <c r="AH127">
        <v>2068814200</v>
      </c>
      <c r="AI127">
        <v>222279</v>
      </c>
      <c r="AJ127">
        <v>2022139200</v>
      </c>
      <c r="AK127">
        <v>213679</v>
      </c>
      <c r="AL127">
        <v>2133969500</v>
      </c>
      <c r="AM127">
        <v>7210.6333329999998</v>
      </c>
      <c r="AN127">
        <v>2342963300</v>
      </c>
      <c r="AO127">
        <v>7548.3225810000004</v>
      </c>
      <c r="AP127">
        <v>2360279600</v>
      </c>
      <c r="AQ127">
        <v>7887.8709680000002</v>
      </c>
      <c r="AR127">
        <v>2131275300</v>
      </c>
      <c r="AS127">
        <v>7161.1935480000002</v>
      </c>
      <c r="AT127">
        <v>2010671800</v>
      </c>
      <c r="AU127">
        <v>7320.4285710000004</v>
      </c>
      <c r="AV127">
        <v>2280698700</v>
      </c>
      <c r="AW127">
        <v>7471.0322580000002</v>
      </c>
      <c r="AX127">
        <v>2133416200</v>
      </c>
      <c r="AY127">
        <v>7252.6</v>
      </c>
      <c r="AZ127">
        <v>2291416500</v>
      </c>
      <c r="BA127">
        <v>7491</v>
      </c>
      <c r="BB127">
        <v>2155441600</v>
      </c>
      <c r="BC127">
        <v>7102.0967739999996</v>
      </c>
      <c r="BD127">
        <v>2241458500</v>
      </c>
      <c r="BE127">
        <v>7562.5</v>
      </c>
      <c r="BF127">
        <v>2213953800</v>
      </c>
      <c r="BG127">
        <v>7295.2258060000004</v>
      </c>
      <c r="BH127">
        <v>2157705500</v>
      </c>
      <c r="BI127">
        <v>7374.2</v>
      </c>
      <c r="BJ127">
        <v>2321275000</v>
      </c>
      <c r="BK127">
        <v>224850</v>
      </c>
      <c r="BL127">
        <v>2402966700</v>
      </c>
      <c r="BM127">
        <v>233013</v>
      </c>
      <c r="BN127">
        <v>2489830400</v>
      </c>
      <c r="BO127">
        <v>249466</v>
      </c>
      <c r="BP127">
        <v>2277150900</v>
      </c>
      <c r="BQ127">
        <v>228982</v>
      </c>
      <c r="BR127">
        <v>2072462700</v>
      </c>
      <c r="BS127">
        <v>203910</v>
      </c>
      <c r="BT127">
        <v>2311715300</v>
      </c>
      <c r="BU127">
        <v>228815</v>
      </c>
      <c r="BV127">
        <v>2219262100</v>
      </c>
      <c r="BW127">
        <v>218380</v>
      </c>
      <c r="BX127">
        <v>2401524900</v>
      </c>
      <c r="BY127">
        <v>238032</v>
      </c>
      <c r="BZ127">
        <v>2302366300</v>
      </c>
      <c r="CA127">
        <v>224452</v>
      </c>
      <c r="CB127">
        <v>2257300500</v>
      </c>
      <c r="CC127">
        <v>223998</v>
      </c>
      <c r="CD127">
        <v>2312571100</v>
      </c>
      <c r="CE127">
        <v>228351</v>
      </c>
      <c r="CF127">
        <v>2287948700</v>
      </c>
      <c r="CG127">
        <v>222630</v>
      </c>
    </row>
    <row r="128" spans="1:85" x14ac:dyDescent="0.3">
      <c r="A128" t="s">
        <v>818</v>
      </c>
      <c r="B128" t="s">
        <v>788</v>
      </c>
      <c r="C128" t="s">
        <v>789</v>
      </c>
      <c r="D128" t="s">
        <v>803</v>
      </c>
      <c r="E128">
        <v>8</v>
      </c>
      <c r="F128" t="s">
        <v>819</v>
      </c>
      <c r="G128" t="s">
        <v>791</v>
      </c>
      <c r="H128" t="s">
        <v>103</v>
      </c>
      <c r="I128" t="s">
        <v>792</v>
      </c>
      <c r="J128" t="s">
        <v>793</v>
      </c>
      <c r="K128" t="s">
        <v>820</v>
      </c>
      <c r="L128" t="s">
        <v>795</v>
      </c>
      <c r="M128" t="s">
        <v>821</v>
      </c>
      <c r="N128">
        <v>1592873600</v>
      </c>
      <c r="O128">
        <v>149624</v>
      </c>
      <c r="P128">
        <v>1857524100</v>
      </c>
      <c r="Q128">
        <v>173502</v>
      </c>
      <c r="R128">
        <v>2211522700</v>
      </c>
      <c r="S128">
        <v>189124</v>
      </c>
      <c r="T128">
        <v>2146704600</v>
      </c>
      <c r="U128">
        <v>224862</v>
      </c>
      <c r="V128">
        <v>1666969800</v>
      </c>
      <c r="W128">
        <v>161503</v>
      </c>
      <c r="X128">
        <v>2073798500</v>
      </c>
      <c r="Y128">
        <v>198028</v>
      </c>
      <c r="Z128">
        <v>1770839800</v>
      </c>
      <c r="AA128">
        <v>168219</v>
      </c>
      <c r="AB128">
        <v>1987465300</v>
      </c>
      <c r="AC128">
        <v>193958</v>
      </c>
      <c r="AD128">
        <v>1837900900</v>
      </c>
      <c r="AE128">
        <v>170995</v>
      </c>
      <c r="AF128">
        <v>1690581800</v>
      </c>
      <c r="AG128">
        <v>159063</v>
      </c>
      <c r="AH128">
        <v>1808628200</v>
      </c>
      <c r="AI128">
        <v>170667</v>
      </c>
      <c r="AJ128">
        <v>1687647500</v>
      </c>
      <c r="AK128">
        <v>154640</v>
      </c>
      <c r="AL128">
        <v>2197674600</v>
      </c>
      <c r="AM128">
        <v>5978.9</v>
      </c>
      <c r="AN128">
        <v>2070234600</v>
      </c>
      <c r="AO128">
        <v>5438.2258060000004</v>
      </c>
      <c r="AP128">
        <v>2417176500</v>
      </c>
      <c r="AQ128">
        <v>6509.4838710000004</v>
      </c>
      <c r="AR128">
        <v>2516824800</v>
      </c>
      <c r="AS128">
        <v>6963.419355</v>
      </c>
      <c r="AT128">
        <v>1973095500</v>
      </c>
      <c r="AU128">
        <v>5703.5714289999996</v>
      </c>
      <c r="AV128">
        <v>2257298600</v>
      </c>
      <c r="AW128">
        <v>5912.2258060000004</v>
      </c>
      <c r="AX128">
        <v>2148617400</v>
      </c>
      <c r="AY128">
        <v>5664.9333329999999</v>
      </c>
      <c r="AZ128">
        <v>2099465700</v>
      </c>
      <c r="BA128">
        <v>5217.16129</v>
      </c>
      <c r="BB128">
        <v>1867987000</v>
      </c>
      <c r="BC128">
        <v>4869.741935</v>
      </c>
      <c r="BD128">
        <v>2060998000</v>
      </c>
      <c r="BE128">
        <v>5592.7333330000001</v>
      </c>
      <c r="BF128">
        <v>2214439800</v>
      </c>
      <c r="BG128">
        <v>5787.3225810000004</v>
      </c>
      <c r="BH128">
        <v>1919977300</v>
      </c>
      <c r="BI128">
        <v>5220.6666670000004</v>
      </c>
      <c r="BJ128">
        <v>2042297700</v>
      </c>
      <c r="BK128">
        <v>157748</v>
      </c>
      <c r="BL128">
        <v>2400760900</v>
      </c>
      <c r="BM128">
        <v>184915</v>
      </c>
      <c r="BN128">
        <v>2763932200</v>
      </c>
      <c r="BO128">
        <v>220649</v>
      </c>
      <c r="BP128">
        <v>2473418300</v>
      </c>
      <c r="BQ128">
        <v>214778</v>
      </c>
      <c r="BR128">
        <v>1970802800</v>
      </c>
      <c r="BS128">
        <v>159335</v>
      </c>
      <c r="BT128">
        <v>2551952400</v>
      </c>
      <c r="BU128">
        <v>201883</v>
      </c>
      <c r="BV128">
        <v>2276672400</v>
      </c>
      <c r="BW128">
        <v>176143</v>
      </c>
      <c r="BX128">
        <v>2403180400</v>
      </c>
      <c r="BY128">
        <v>191824</v>
      </c>
      <c r="BZ128">
        <v>1967619000</v>
      </c>
      <c r="CA128">
        <v>154361</v>
      </c>
      <c r="CB128">
        <v>2401582000</v>
      </c>
      <c r="CC128">
        <v>181665</v>
      </c>
      <c r="CD128">
        <v>2343183900</v>
      </c>
      <c r="CE128">
        <v>179552</v>
      </c>
      <c r="CF128">
        <v>2152449100</v>
      </c>
      <c r="CG128">
        <v>163986</v>
      </c>
    </row>
    <row r="129" spans="1:85" x14ac:dyDescent="0.3">
      <c r="A129" t="s">
        <v>822</v>
      </c>
      <c r="B129" t="s">
        <v>788</v>
      </c>
      <c r="C129" t="s">
        <v>789</v>
      </c>
      <c r="D129" t="s">
        <v>803</v>
      </c>
      <c r="E129">
        <v>8</v>
      </c>
      <c r="F129" t="s">
        <v>823</v>
      </c>
      <c r="G129" t="s">
        <v>791</v>
      </c>
      <c r="H129" t="s">
        <v>103</v>
      </c>
      <c r="I129" t="s">
        <v>792</v>
      </c>
      <c r="J129" t="s">
        <v>793</v>
      </c>
      <c r="K129">
        <v>3173317167</v>
      </c>
      <c r="L129" t="s">
        <v>824</v>
      </c>
      <c r="M129" t="s">
        <v>825</v>
      </c>
      <c r="N129">
        <v>342115100</v>
      </c>
      <c r="O129">
        <v>45849</v>
      </c>
      <c r="P129">
        <v>289476500</v>
      </c>
      <c r="Q129">
        <v>37712</v>
      </c>
      <c r="R129">
        <v>215590600</v>
      </c>
      <c r="S129">
        <v>27521</v>
      </c>
      <c r="T129">
        <v>254689200</v>
      </c>
      <c r="U129">
        <v>40298</v>
      </c>
      <c r="V129">
        <v>292430000</v>
      </c>
      <c r="W129">
        <v>42069</v>
      </c>
      <c r="X129">
        <v>240833600</v>
      </c>
      <c r="Y129">
        <v>32533</v>
      </c>
      <c r="Z129">
        <v>290663500</v>
      </c>
      <c r="AA129">
        <v>37946</v>
      </c>
      <c r="AB129">
        <v>296898700</v>
      </c>
      <c r="AC129">
        <v>42931</v>
      </c>
      <c r="AD129">
        <v>325282100</v>
      </c>
      <c r="AE129">
        <v>47031</v>
      </c>
      <c r="AF129">
        <v>218826300</v>
      </c>
      <c r="AG129">
        <v>27283</v>
      </c>
      <c r="AH129">
        <v>266292800</v>
      </c>
      <c r="AI129">
        <v>29337</v>
      </c>
      <c r="AJ129">
        <v>320099800</v>
      </c>
      <c r="AK129">
        <v>38920</v>
      </c>
      <c r="AL129">
        <v>257696900</v>
      </c>
      <c r="AM129">
        <v>1074.9666669999999</v>
      </c>
      <c r="AN129">
        <v>225192700</v>
      </c>
      <c r="AO129">
        <v>1319.419355</v>
      </c>
      <c r="AP129">
        <v>297512300</v>
      </c>
      <c r="AQ129">
        <v>1513.258065</v>
      </c>
      <c r="AR129">
        <v>241938300</v>
      </c>
      <c r="AS129">
        <v>1061.741935</v>
      </c>
      <c r="AT129">
        <v>215865000</v>
      </c>
      <c r="AU129">
        <v>1015.714286</v>
      </c>
      <c r="AV129">
        <v>219897100</v>
      </c>
      <c r="AW129">
        <v>1044.16129</v>
      </c>
      <c r="AX129">
        <v>254907900</v>
      </c>
      <c r="AY129">
        <v>1168.4666669999999</v>
      </c>
      <c r="AZ129">
        <v>302737300</v>
      </c>
      <c r="BA129">
        <v>1115.548387</v>
      </c>
      <c r="BB129">
        <v>273345500</v>
      </c>
      <c r="BC129">
        <v>1241.193548</v>
      </c>
      <c r="BD129">
        <v>334689800</v>
      </c>
      <c r="BE129">
        <v>1760.0333330000001</v>
      </c>
      <c r="BF129">
        <v>315842600</v>
      </c>
      <c r="BG129">
        <v>1530.2258059999999</v>
      </c>
      <c r="BH129">
        <v>285399100</v>
      </c>
      <c r="BI129">
        <v>1523.8</v>
      </c>
      <c r="BJ129">
        <v>512236200</v>
      </c>
      <c r="BK129">
        <v>56273</v>
      </c>
      <c r="BL129">
        <v>517189500</v>
      </c>
      <c r="BM129">
        <v>54368</v>
      </c>
      <c r="BN129">
        <v>403928100</v>
      </c>
      <c r="BO129">
        <v>51989</v>
      </c>
      <c r="BP129">
        <v>281343700</v>
      </c>
      <c r="BQ129">
        <v>48567</v>
      </c>
      <c r="BR129">
        <v>284232500</v>
      </c>
      <c r="BS129">
        <v>44770</v>
      </c>
      <c r="BT129">
        <v>462603000</v>
      </c>
      <c r="BU129">
        <v>134189</v>
      </c>
      <c r="BV129">
        <v>414212000</v>
      </c>
      <c r="BW129">
        <v>44371</v>
      </c>
      <c r="BX129">
        <v>349278600</v>
      </c>
      <c r="BY129">
        <v>50705</v>
      </c>
      <c r="BZ129">
        <v>546659200</v>
      </c>
      <c r="CA129">
        <v>56995</v>
      </c>
      <c r="CB129">
        <v>452290800</v>
      </c>
      <c r="CC129">
        <v>54656</v>
      </c>
      <c r="CD129">
        <v>482776500</v>
      </c>
      <c r="CE129">
        <v>55238</v>
      </c>
      <c r="CF129">
        <v>450919200</v>
      </c>
      <c r="CG129">
        <v>55416</v>
      </c>
    </row>
    <row r="130" spans="1:85" x14ac:dyDescent="0.3">
      <c r="A130" t="s">
        <v>826</v>
      </c>
      <c r="B130" t="s">
        <v>827</v>
      </c>
      <c r="C130">
        <v>9009</v>
      </c>
      <c r="D130" t="s">
        <v>808</v>
      </c>
      <c r="E130">
        <v>44</v>
      </c>
      <c r="F130" t="s">
        <v>828</v>
      </c>
      <c r="G130" t="s">
        <v>829</v>
      </c>
      <c r="H130" t="s">
        <v>103</v>
      </c>
      <c r="I130" t="s">
        <v>830</v>
      </c>
      <c r="J130" t="s">
        <v>831</v>
      </c>
      <c r="K130" t="s">
        <v>832</v>
      </c>
      <c r="L130" t="s">
        <v>833</v>
      </c>
      <c r="M130" t="s">
        <v>834</v>
      </c>
      <c r="N130">
        <v>840841000</v>
      </c>
      <c r="O130">
        <v>59611</v>
      </c>
      <c r="P130">
        <v>946422700</v>
      </c>
      <c r="Q130">
        <v>68281</v>
      </c>
      <c r="R130">
        <v>1019854000</v>
      </c>
      <c r="S130">
        <v>78334</v>
      </c>
      <c r="T130">
        <v>972600100</v>
      </c>
      <c r="U130">
        <v>76405</v>
      </c>
      <c r="V130">
        <v>858374200</v>
      </c>
      <c r="W130">
        <v>59804</v>
      </c>
      <c r="X130">
        <v>993208200</v>
      </c>
      <c r="Y130">
        <v>72289</v>
      </c>
      <c r="Z130">
        <v>886071200</v>
      </c>
      <c r="AA130">
        <v>64022</v>
      </c>
      <c r="AB130">
        <v>941490400</v>
      </c>
      <c r="AC130">
        <v>72422</v>
      </c>
      <c r="AD130">
        <v>675639000</v>
      </c>
      <c r="AE130">
        <v>58418</v>
      </c>
      <c r="AF130">
        <v>1023181300</v>
      </c>
      <c r="AG130">
        <v>69316</v>
      </c>
      <c r="AH130">
        <v>1072414000</v>
      </c>
      <c r="AI130">
        <v>71597</v>
      </c>
      <c r="AJ130">
        <v>989306400</v>
      </c>
      <c r="AK130">
        <v>66594</v>
      </c>
      <c r="AL130">
        <v>967384800</v>
      </c>
      <c r="AM130">
        <v>2448.4</v>
      </c>
      <c r="AN130">
        <v>1003345100</v>
      </c>
      <c r="AO130">
        <v>2283.4516130000002</v>
      </c>
      <c r="AP130">
        <v>1132678500</v>
      </c>
      <c r="AQ130">
        <v>2701.83871</v>
      </c>
      <c r="AR130">
        <v>1110319000</v>
      </c>
      <c r="AS130">
        <v>2673.580645</v>
      </c>
      <c r="AT130">
        <v>952529800</v>
      </c>
      <c r="AU130">
        <v>2279.0714290000001</v>
      </c>
      <c r="AV130">
        <v>1084802800</v>
      </c>
      <c r="AW130">
        <v>2394.5483869999998</v>
      </c>
      <c r="AX130">
        <v>982205300</v>
      </c>
      <c r="AY130">
        <v>2330.2666669999999</v>
      </c>
      <c r="AZ130">
        <v>972622100</v>
      </c>
      <c r="BA130">
        <v>2185.5161290000001</v>
      </c>
      <c r="BB130">
        <v>887523400</v>
      </c>
      <c r="BC130">
        <v>2095.3225809999999</v>
      </c>
      <c r="BD130">
        <v>1001695300</v>
      </c>
      <c r="BE130">
        <v>2335.7666669999999</v>
      </c>
      <c r="BF130">
        <v>1102680000</v>
      </c>
      <c r="BG130">
        <v>2378.741935</v>
      </c>
      <c r="BH130">
        <v>991985100</v>
      </c>
      <c r="BI130">
        <v>2263.2666669999999</v>
      </c>
      <c r="BJ130">
        <v>1082794100</v>
      </c>
      <c r="BK130">
        <v>71488</v>
      </c>
      <c r="BL130">
        <v>1090870000</v>
      </c>
      <c r="BM130">
        <v>75638</v>
      </c>
      <c r="BN130">
        <v>1190715700</v>
      </c>
      <c r="BO130">
        <v>86845</v>
      </c>
      <c r="BP130">
        <v>1198880900</v>
      </c>
      <c r="BQ130">
        <v>87311</v>
      </c>
      <c r="BR130">
        <v>897627800</v>
      </c>
      <c r="BS130">
        <v>65127</v>
      </c>
      <c r="BT130">
        <v>1125666800</v>
      </c>
      <c r="BU130">
        <v>80554</v>
      </c>
      <c r="BV130">
        <v>1008735400</v>
      </c>
      <c r="BW130">
        <v>72526</v>
      </c>
      <c r="BX130">
        <v>1155614000</v>
      </c>
      <c r="BY130">
        <v>80070</v>
      </c>
      <c r="BZ130">
        <v>1004509700</v>
      </c>
      <c r="CA130">
        <v>68998</v>
      </c>
      <c r="CB130">
        <v>1005482900</v>
      </c>
      <c r="CC130">
        <v>70929</v>
      </c>
      <c r="CD130">
        <v>1084991300</v>
      </c>
      <c r="CE130">
        <v>73013</v>
      </c>
      <c r="CF130">
        <v>1062846900</v>
      </c>
      <c r="CG130">
        <v>70850</v>
      </c>
    </row>
    <row r="131" spans="1:85" x14ac:dyDescent="0.3">
      <c r="A131" t="s">
        <v>835</v>
      </c>
      <c r="B131" t="s">
        <v>836</v>
      </c>
      <c r="C131">
        <v>9010</v>
      </c>
      <c r="D131" t="s">
        <v>808</v>
      </c>
      <c r="E131">
        <v>44</v>
      </c>
      <c r="F131" t="s">
        <v>837</v>
      </c>
      <c r="G131" t="s">
        <v>829</v>
      </c>
      <c r="H131" t="s">
        <v>103</v>
      </c>
      <c r="I131" t="s">
        <v>838</v>
      </c>
      <c r="J131" t="s">
        <v>831</v>
      </c>
      <c r="K131" t="s">
        <v>832</v>
      </c>
      <c r="L131" t="s">
        <v>833</v>
      </c>
      <c r="M131" t="s">
        <v>839</v>
      </c>
      <c r="N131">
        <v>216528000</v>
      </c>
      <c r="O131">
        <v>32501</v>
      </c>
      <c r="P131">
        <v>321863000</v>
      </c>
      <c r="Q131">
        <v>51105</v>
      </c>
      <c r="R131">
        <v>451896000</v>
      </c>
      <c r="S131">
        <v>61276</v>
      </c>
      <c r="T131">
        <v>186677300</v>
      </c>
      <c r="U131">
        <v>29217</v>
      </c>
      <c r="V131">
        <v>190979600</v>
      </c>
      <c r="W131">
        <v>29308</v>
      </c>
      <c r="X131">
        <v>291797000</v>
      </c>
      <c r="Y131">
        <v>43485</v>
      </c>
      <c r="Z131">
        <v>231314700</v>
      </c>
      <c r="AA131">
        <v>35470</v>
      </c>
      <c r="AB131">
        <v>223190100</v>
      </c>
      <c r="AC131">
        <v>33678</v>
      </c>
      <c r="AD131">
        <v>231410200</v>
      </c>
      <c r="AE131">
        <v>35310</v>
      </c>
      <c r="AF131">
        <v>412637000</v>
      </c>
      <c r="AG131">
        <v>56877</v>
      </c>
      <c r="AH131">
        <v>398752800</v>
      </c>
      <c r="AI131">
        <v>56258</v>
      </c>
      <c r="AJ131">
        <v>354995400</v>
      </c>
      <c r="AK131">
        <v>52437</v>
      </c>
      <c r="AL131">
        <v>427687100</v>
      </c>
      <c r="AM131">
        <v>1817.2</v>
      </c>
      <c r="AN131">
        <v>613512600</v>
      </c>
      <c r="AO131">
        <v>2271.258065</v>
      </c>
      <c r="AP131">
        <v>724315300</v>
      </c>
      <c r="AQ131">
        <v>2884.4838709999999</v>
      </c>
      <c r="AR131">
        <v>459007000</v>
      </c>
      <c r="AS131">
        <v>1930.3225809999999</v>
      </c>
      <c r="AT131">
        <v>431943900</v>
      </c>
      <c r="AU131">
        <v>1938.1785709999999</v>
      </c>
      <c r="AV131">
        <v>545389400</v>
      </c>
      <c r="AW131">
        <v>1987.580645</v>
      </c>
      <c r="AX131">
        <v>447881800</v>
      </c>
      <c r="AY131">
        <v>1751.9</v>
      </c>
      <c r="AZ131">
        <v>454939800</v>
      </c>
      <c r="BA131">
        <v>1828.5161290000001</v>
      </c>
      <c r="BB131">
        <v>438019300</v>
      </c>
      <c r="BC131">
        <v>1720.2903229999999</v>
      </c>
      <c r="BD131">
        <v>592278500</v>
      </c>
      <c r="BE131">
        <v>2425.9666670000001</v>
      </c>
      <c r="BF131">
        <v>621009800</v>
      </c>
      <c r="BG131">
        <v>2299.6451609999999</v>
      </c>
      <c r="BH131">
        <v>564302600</v>
      </c>
      <c r="BI131">
        <v>2296.666667</v>
      </c>
      <c r="BJ131">
        <v>457249300</v>
      </c>
      <c r="BK131">
        <v>58706</v>
      </c>
      <c r="BL131">
        <v>471584600</v>
      </c>
      <c r="BM131">
        <v>64174</v>
      </c>
      <c r="BN131">
        <v>697267200</v>
      </c>
      <c r="BO131">
        <v>89188</v>
      </c>
      <c r="BP131">
        <v>642321300</v>
      </c>
      <c r="BQ131">
        <v>77902</v>
      </c>
      <c r="BR131">
        <v>499952000</v>
      </c>
      <c r="BS131">
        <v>63791</v>
      </c>
      <c r="BT131">
        <v>481556200</v>
      </c>
      <c r="BU131">
        <v>64956</v>
      </c>
      <c r="BV131">
        <v>401325600</v>
      </c>
      <c r="BW131">
        <v>52875</v>
      </c>
      <c r="BX131">
        <v>440557400</v>
      </c>
      <c r="BY131">
        <v>59363</v>
      </c>
      <c r="BZ131">
        <v>418981000</v>
      </c>
      <c r="CA131">
        <v>53101</v>
      </c>
      <c r="CB131">
        <v>510857900</v>
      </c>
      <c r="CC131">
        <v>65382</v>
      </c>
      <c r="CD131">
        <v>508015500</v>
      </c>
      <c r="CE131">
        <v>64745</v>
      </c>
      <c r="CF131">
        <v>482367500</v>
      </c>
      <c r="CG131">
        <v>61102</v>
      </c>
    </row>
    <row r="132" spans="1:85" x14ac:dyDescent="0.3">
      <c r="A132" t="s">
        <v>840</v>
      </c>
      <c r="B132" t="s">
        <v>841</v>
      </c>
      <c r="C132">
        <v>9010</v>
      </c>
      <c r="D132" t="s">
        <v>808</v>
      </c>
      <c r="E132">
        <v>44</v>
      </c>
      <c r="F132" t="s">
        <v>842</v>
      </c>
      <c r="G132" t="s">
        <v>829</v>
      </c>
      <c r="H132" t="s">
        <v>103</v>
      </c>
      <c r="I132" t="s">
        <v>838</v>
      </c>
      <c r="J132" t="s">
        <v>831</v>
      </c>
      <c r="K132" t="s">
        <v>843</v>
      </c>
      <c r="L132" t="s">
        <v>833</v>
      </c>
      <c r="M132" t="s">
        <v>844</v>
      </c>
      <c r="N132">
        <v>700097200</v>
      </c>
      <c r="O132">
        <v>71805</v>
      </c>
      <c r="P132">
        <v>764325800</v>
      </c>
      <c r="Q132">
        <v>75793</v>
      </c>
      <c r="R132">
        <v>938535100</v>
      </c>
      <c r="S132">
        <v>96055</v>
      </c>
      <c r="T132">
        <v>711399300</v>
      </c>
      <c r="U132">
        <v>78230</v>
      </c>
      <c r="V132">
        <v>658404800</v>
      </c>
      <c r="W132">
        <v>68291</v>
      </c>
      <c r="X132">
        <v>779730000</v>
      </c>
      <c r="Y132">
        <v>79065</v>
      </c>
      <c r="Z132">
        <v>775326500</v>
      </c>
      <c r="AA132">
        <v>77763</v>
      </c>
      <c r="AB132">
        <v>742849600</v>
      </c>
      <c r="AC132">
        <v>77989</v>
      </c>
      <c r="AD132">
        <v>840477200</v>
      </c>
      <c r="AE132">
        <v>83063</v>
      </c>
      <c r="AF132">
        <v>821051400</v>
      </c>
      <c r="AG132">
        <v>83090</v>
      </c>
      <c r="AH132">
        <v>772537000</v>
      </c>
      <c r="AI132">
        <v>78084</v>
      </c>
      <c r="AJ132">
        <v>729998300</v>
      </c>
      <c r="AK132">
        <v>74170</v>
      </c>
      <c r="AL132">
        <v>855524700</v>
      </c>
      <c r="AM132">
        <v>2772.7666669999999</v>
      </c>
      <c r="AN132">
        <v>1027317400</v>
      </c>
      <c r="AO132">
        <v>3061.4516130000002</v>
      </c>
      <c r="AP132">
        <v>1116498900</v>
      </c>
      <c r="AQ132">
        <v>3591.419355</v>
      </c>
      <c r="AR132">
        <v>854625100</v>
      </c>
      <c r="AS132">
        <v>2743.4516130000002</v>
      </c>
      <c r="AT132">
        <v>787179300</v>
      </c>
      <c r="AU132">
        <v>2692.1071430000002</v>
      </c>
      <c r="AV132">
        <v>1037302800</v>
      </c>
      <c r="AW132">
        <v>3047.9354840000001</v>
      </c>
      <c r="AX132">
        <v>936704200</v>
      </c>
      <c r="AY132">
        <v>2927.9333329999999</v>
      </c>
      <c r="AZ132">
        <v>909125900</v>
      </c>
      <c r="BA132">
        <v>2794.2258059999999</v>
      </c>
      <c r="BB132">
        <v>1032711600</v>
      </c>
      <c r="BC132">
        <v>3078.9032259999999</v>
      </c>
      <c r="BD132">
        <v>905728600</v>
      </c>
      <c r="BE132">
        <v>2987.7333330000001</v>
      </c>
      <c r="BF132">
        <v>1011560700</v>
      </c>
      <c r="BG132">
        <v>3072.5483869999998</v>
      </c>
      <c r="BH132">
        <v>949416200</v>
      </c>
      <c r="BI132">
        <v>3089.7333330000001</v>
      </c>
      <c r="BJ132">
        <v>999982600</v>
      </c>
      <c r="BK132">
        <v>143557</v>
      </c>
      <c r="BL132">
        <v>991399700</v>
      </c>
      <c r="BM132">
        <v>153731</v>
      </c>
      <c r="BN132">
        <v>1225961600</v>
      </c>
      <c r="BO132">
        <v>164997</v>
      </c>
      <c r="BP132">
        <v>1040235000</v>
      </c>
      <c r="BQ132">
        <v>181820</v>
      </c>
      <c r="BR132">
        <v>901487100</v>
      </c>
      <c r="BS132">
        <v>130604</v>
      </c>
      <c r="BT132">
        <v>1015934600</v>
      </c>
      <c r="BU132">
        <v>156102</v>
      </c>
      <c r="BV132">
        <v>958756300</v>
      </c>
      <c r="BW132">
        <v>149184</v>
      </c>
      <c r="BX132">
        <v>1047426700</v>
      </c>
      <c r="BY132">
        <v>154935</v>
      </c>
      <c r="BZ132">
        <v>994672300</v>
      </c>
      <c r="CA132">
        <v>145362</v>
      </c>
      <c r="CB132">
        <v>955777300</v>
      </c>
      <c r="CC132">
        <v>142114</v>
      </c>
      <c r="CD132">
        <v>952158600</v>
      </c>
      <c r="CE132">
        <v>149186</v>
      </c>
      <c r="CF132">
        <v>961139300</v>
      </c>
      <c r="CG132">
        <v>140036</v>
      </c>
    </row>
    <row r="1048571" spans="1:98" x14ac:dyDescent="0.3">
      <c r="CI1048571">
        <v>10400</v>
      </c>
      <c r="CJ1048571">
        <v>22100</v>
      </c>
      <c r="CK1048571">
        <v>28800</v>
      </c>
      <c r="CL1048571">
        <v>33200</v>
      </c>
      <c r="CM1048571">
        <v>0</v>
      </c>
      <c r="CN1048571">
        <v>0</v>
      </c>
      <c r="CO1048571">
        <v>0</v>
      </c>
      <c r="CP1048571">
        <v>0</v>
      </c>
      <c r="CQ1048571">
        <v>0</v>
      </c>
      <c r="CR1048571">
        <v>0</v>
      </c>
      <c r="CS1048571">
        <v>1.0872841019999999</v>
      </c>
      <c r="CT1048571">
        <v>-77.408655199999998</v>
      </c>
    </row>
    <row r="1048576" spans="1:98" x14ac:dyDescent="0.3">
      <c r="A1048576" t="s">
        <v>98</v>
      </c>
      <c r="B1048576" t="s">
        <v>99</v>
      </c>
      <c r="C1048576">
        <v>2501</v>
      </c>
      <c r="D1048576" t="s">
        <v>100</v>
      </c>
      <c r="E1048576">
        <v>52</v>
      </c>
      <c r="F1048576" t="s">
        <v>101</v>
      </c>
      <c r="G1048576" t="s">
        <v>102</v>
      </c>
      <c r="H1048576" t="s">
        <v>103</v>
      </c>
      <c r="I1048576" t="s">
        <v>104</v>
      </c>
      <c r="J1048576" t="s">
        <v>105</v>
      </c>
      <c r="K1048576" t="s">
        <v>106</v>
      </c>
      <c r="L1048576" t="s">
        <v>107</v>
      </c>
      <c r="M1048576" t="s">
        <v>108</v>
      </c>
      <c r="N1048576">
        <v>1757557000</v>
      </c>
      <c r="O1048576">
        <v>0</v>
      </c>
      <c r="P1048576">
        <v>2114986700</v>
      </c>
      <c r="Q1048576">
        <v>0</v>
      </c>
      <c r="R1048576">
        <v>2138665250</v>
      </c>
      <c r="S1048576">
        <v>0</v>
      </c>
      <c r="T1048576">
        <v>1912606260</v>
      </c>
      <c r="U1048576">
        <v>0</v>
      </c>
      <c r="V1048576">
        <v>1643486700</v>
      </c>
      <c r="W1048576">
        <v>0</v>
      </c>
      <c r="X1048576">
        <v>1595026500</v>
      </c>
      <c r="Y1048576">
        <v>0</v>
      </c>
      <c r="Z1048576">
        <v>1376947400</v>
      </c>
      <c r="AA1048576">
        <v>0</v>
      </c>
      <c r="AB1048576">
        <v>1882526400</v>
      </c>
      <c r="AC1048576">
        <v>0</v>
      </c>
      <c r="AD1048576">
        <v>1846765200</v>
      </c>
      <c r="AE1048576">
        <v>0</v>
      </c>
      <c r="AF1048576">
        <v>1843770600</v>
      </c>
      <c r="AG1048576">
        <v>0</v>
      </c>
      <c r="AH1048576">
        <v>1840207400</v>
      </c>
      <c r="AI1048576">
        <v>0</v>
      </c>
      <c r="AJ1048576">
        <v>1775657600</v>
      </c>
      <c r="AK1048576">
        <v>0</v>
      </c>
      <c r="AL1048576">
        <v>1851303000</v>
      </c>
      <c r="AM1048576">
        <v>0</v>
      </c>
      <c r="AN1048576">
        <v>1998554950</v>
      </c>
      <c r="AO1048576">
        <v>0</v>
      </c>
      <c r="AP1048576">
        <v>2236577450</v>
      </c>
      <c r="AQ1048576">
        <v>0</v>
      </c>
      <c r="AR1048576">
        <v>2049444200</v>
      </c>
      <c r="AS1048576">
        <v>0</v>
      </c>
      <c r="AT1048576">
        <v>1716857800</v>
      </c>
      <c r="AU1048576">
        <v>0</v>
      </c>
      <c r="AV1048576">
        <v>2038911700</v>
      </c>
      <c r="AW1048576">
        <v>0</v>
      </c>
      <c r="AX1048576">
        <v>1843700300</v>
      </c>
      <c r="AY1048576">
        <v>0</v>
      </c>
      <c r="AZ1048576">
        <v>1771840600</v>
      </c>
      <c r="BA1048576">
        <v>0</v>
      </c>
      <c r="BB1048576">
        <v>1829400050</v>
      </c>
      <c r="BC1048576">
        <v>0</v>
      </c>
      <c r="BD1048576">
        <v>1873566900</v>
      </c>
      <c r="BE1048576">
        <v>0</v>
      </c>
      <c r="BF1048576">
        <v>1885397550</v>
      </c>
      <c r="BG1048576">
        <v>0</v>
      </c>
      <c r="BH1048576">
        <v>1855225450</v>
      </c>
      <c r="BI1048576">
        <v>0</v>
      </c>
      <c r="BJ1048576">
        <v>1985467250</v>
      </c>
      <c r="BK1048576">
        <v>0</v>
      </c>
      <c r="BL1048576">
        <v>2112929000</v>
      </c>
      <c r="BM1048576">
        <v>0</v>
      </c>
      <c r="BN1048576">
        <v>2145544250</v>
      </c>
      <c r="BO1048576">
        <v>0</v>
      </c>
      <c r="BP1048576">
        <v>2174293050</v>
      </c>
      <c r="BQ1048576">
        <v>0</v>
      </c>
      <c r="BR1048576">
        <v>1797840150</v>
      </c>
      <c r="BS1048576">
        <v>0</v>
      </c>
      <c r="BT1048576">
        <v>2166842200</v>
      </c>
      <c r="BU1048576">
        <v>0</v>
      </c>
      <c r="BV1048576">
        <v>2027698900</v>
      </c>
      <c r="BW1048576">
        <v>0</v>
      </c>
      <c r="BX1048576">
        <v>2109521350</v>
      </c>
      <c r="BY1048576">
        <v>0</v>
      </c>
      <c r="BZ1048576">
        <v>2034015650</v>
      </c>
      <c r="CA1048576">
        <v>0</v>
      </c>
      <c r="CB1048576">
        <v>1892676900</v>
      </c>
      <c r="CC1048576">
        <v>0</v>
      </c>
      <c r="CD1048576">
        <v>1981968850</v>
      </c>
      <c r="CE1048576">
        <v>0</v>
      </c>
      <c r="CF1048576">
        <v>1946893000</v>
      </c>
      <c r="CG1048576">
        <v>0</v>
      </c>
      <c r="CH1048576">
        <v>9900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7"/>
  <sheetViews>
    <sheetView workbookViewId="0">
      <selection activeCell="D3" sqref="D3"/>
    </sheetView>
  </sheetViews>
  <sheetFormatPr defaultColWidth="11.5546875" defaultRowHeight="14.4" x14ac:dyDescent="0.3"/>
  <sheetData>
    <row r="1" spans="1:3" x14ac:dyDescent="0.3">
      <c r="A1" t="s">
        <v>846</v>
      </c>
      <c r="B1" t="s">
        <v>847</v>
      </c>
      <c r="C1" t="s">
        <v>1024</v>
      </c>
    </row>
    <row r="2" spans="1:3" x14ac:dyDescent="0.3">
      <c r="A2">
        <v>2016</v>
      </c>
      <c r="B2" t="s">
        <v>851</v>
      </c>
      <c r="C2" t="s">
        <v>864</v>
      </c>
    </row>
    <row r="3" spans="1:3" x14ac:dyDescent="0.3">
      <c r="A3">
        <v>2016</v>
      </c>
      <c r="B3" t="s">
        <v>852</v>
      </c>
      <c r="C3" t="s">
        <v>865</v>
      </c>
    </row>
    <row r="4" spans="1:3" x14ac:dyDescent="0.3">
      <c r="A4">
        <v>2016</v>
      </c>
      <c r="B4" t="s">
        <v>853</v>
      </c>
      <c r="C4" t="s">
        <v>866</v>
      </c>
    </row>
    <row r="5" spans="1:3" x14ac:dyDescent="0.3">
      <c r="A5">
        <v>2016</v>
      </c>
      <c r="B5" t="s">
        <v>854</v>
      </c>
      <c r="C5" t="s">
        <v>867</v>
      </c>
    </row>
    <row r="6" spans="1:3" x14ac:dyDescent="0.3">
      <c r="A6">
        <v>2016</v>
      </c>
      <c r="B6" t="s">
        <v>862</v>
      </c>
      <c r="C6" t="s">
        <v>868</v>
      </c>
    </row>
    <row r="7" spans="1:3" x14ac:dyDescent="0.3">
      <c r="A7">
        <v>2016</v>
      </c>
      <c r="B7" t="s">
        <v>855</v>
      </c>
      <c r="C7" t="s">
        <v>869</v>
      </c>
    </row>
    <row r="8" spans="1:3" x14ac:dyDescent="0.3">
      <c r="A8">
        <v>2016</v>
      </c>
      <c r="B8" t="s">
        <v>856</v>
      </c>
      <c r="C8" t="s">
        <v>870</v>
      </c>
    </row>
    <row r="9" spans="1:3" x14ac:dyDescent="0.3">
      <c r="A9">
        <v>2016</v>
      </c>
      <c r="B9" t="s">
        <v>857</v>
      </c>
      <c r="C9" t="s">
        <v>871</v>
      </c>
    </row>
    <row r="10" spans="1:3" x14ac:dyDescent="0.3">
      <c r="A10">
        <v>2016</v>
      </c>
      <c r="B10" t="s">
        <v>858</v>
      </c>
      <c r="C10" t="s">
        <v>872</v>
      </c>
    </row>
    <row r="11" spans="1:3" x14ac:dyDescent="0.3">
      <c r="A11">
        <v>2016</v>
      </c>
      <c r="B11" t="s">
        <v>859</v>
      </c>
      <c r="C11" t="s">
        <v>873</v>
      </c>
    </row>
    <row r="12" spans="1:3" x14ac:dyDescent="0.3">
      <c r="A12">
        <v>2016</v>
      </c>
      <c r="B12" t="s">
        <v>860</v>
      </c>
      <c r="C12" t="s">
        <v>874</v>
      </c>
    </row>
    <row r="13" spans="1:3" x14ac:dyDescent="0.3">
      <c r="A13">
        <v>2016</v>
      </c>
      <c r="B13" t="s">
        <v>861</v>
      </c>
      <c r="C13" t="s">
        <v>875</v>
      </c>
    </row>
    <row r="14" spans="1:3" x14ac:dyDescent="0.3">
      <c r="A14">
        <v>2017</v>
      </c>
      <c r="B14" t="s">
        <v>851</v>
      </c>
      <c r="C14" t="s">
        <v>876</v>
      </c>
    </row>
    <row r="15" spans="1:3" x14ac:dyDescent="0.3">
      <c r="A15">
        <v>2017</v>
      </c>
      <c r="B15" t="s">
        <v>852</v>
      </c>
      <c r="C15" t="s">
        <v>877</v>
      </c>
    </row>
    <row r="16" spans="1:3" x14ac:dyDescent="0.3">
      <c r="A16">
        <v>2017</v>
      </c>
      <c r="B16" t="s">
        <v>853</v>
      </c>
      <c r="C16" t="s">
        <v>878</v>
      </c>
    </row>
    <row r="17" spans="1:3" x14ac:dyDescent="0.3">
      <c r="A17">
        <v>2017</v>
      </c>
      <c r="B17" t="s">
        <v>854</v>
      </c>
      <c r="C17" t="s">
        <v>879</v>
      </c>
    </row>
    <row r="18" spans="1:3" x14ac:dyDescent="0.3">
      <c r="A18">
        <v>2017</v>
      </c>
      <c r="B18" t="s">
        <v>862</v>
      </c>
      <c r="C18" t="s">
        <v>880</v>
      </c>
    </row>
    <row r="19" spans="1:3" x14ac:dyDescent="0.3">
      <c r="A19">
        <v>2017</v>
      </c>
      <c r="B19" t="s">
        <v>855</v>
      </c>
      <c r="C19" t="s">
        <v>881</v>
      </c>
    </row>
    <row r="20" spans="1:3" x14ac:dyDescent="0.3">
      <c r="A20">
        <v>2017</v>
      </c>
      <c r="B20" t="s">
        <v>856</v>
      </c>
      <c r="C20" t="s">
        <v>882</v>
      </c>
    </row>
    <row r="21" spans="1:3" x14ac:dyDescent="0.3">
      <c r="A21">
        <v>2017</v>
      </c>
      <c r="B21" t="s">
        <v>857</v>
      </c>
      <c r="C21" t="s">
        <v>883</v>
      </c>
    </row>
    <row r="22" spans="1:3" x14ac:dyDescent="0.3">
      <c r="A22">
        <v>2017</v>
      </c>
      <c r="B22" t="s">
        <v>858</v>
      </c>
      <c r="C22" t="s">
        <v>884</v>
      </c>
    </row>
    <row r="23" spans="1:3" x14ac:dyDescent="0.3">
      <c r="A23">
        <v>2017</v>
      </c>
      <c r="B23" t="s">
        <v>859</v>
      </c>
      <c r="C23" t="s">
        <v>885</v>
      </c>
    </row>
    <row r="24" spans="1:3" x14ac:dyDescent="0.3">
      <c r="A24">
        <v>2017</v>
      </c>
      <c r="B24" t="s">
        <v>860</v>
      </c>
      <c r="C24" t="s">
        <v>886</v>
      </c>
    </row>
    <row r="25" spans="1:3" x14ac:dyDescent="0.3">
      <c r="A25">
        <v>2017</v>
      </c>
      <c r="B25" t="s">
        <v>861</v>
      </c>
      <c r="C25" t="s">
        <v>887</v>
      </c>
    </row>
    <row r="26" spans="1:3" x14ac:dyDescent="0.3">
      <c r="A26">
        <v>2018</v>
      </c>
      <c r="B26" t="s">
        <v>851</v>
      </c>
      <c r="C26" t="s">
        <v>888</v>
      </c>
    </row>
    <row r="27" spans="1:3" x14ac:dyDescent="0.3">
      <c r="A27">
        <v>2018</v>
      </c>
      <c r="B27" t="s">
        <v>852</v>
      </c>
      <c r="C27" t="s">
        <v>889</v>
      </c>
    </row>
    <row r="28" spans="1:3" x14ac:dyDescent="0.3">
      <c r="A28">
        <v>2018</v>
      </c>
      <c r="B28" t="s">
        <v>853</v>
      </c>
      <c r="C28" t="s">
        <v>890</v>
      </c>
    </row>
    <row r="29" spans="1:3" x14ac:dyDescent="0.3">
      <c r="A29">
        <v>2018</v>
      </c>
      <c r="B29" t="s">
        <v>854</v>
      </c>
      <c r="C29" t="s">
        <v>891</v>
      </c>
    </row>
    <row r="30" spans="1:3" x14ac:dyDescent="0.3">
      <c r="A30">
        <v>2018</v>
      </c>
      <c r="B30" t="s">
        <v>862</v>
      </c>
      <c r="C30" t="s">
        <v>892</v>
      </c>
    </row>
    <row r="31" spans="1:3" x14ac:dyDescent="0.3">
      <c r="A31">
        <v>2018</v>
      </c>
      <c r="B31" t="s">
        <v>855</v>
      </c>
      <c r="C31" t="s">
        <v>893</v>
      </c>
    </row>
    <row r="32" spans="1:3" x14ac:dyDescent="0.3">
      <c r="A32">
        <v>2018</v>
      </c>
      <c r="B32" t="s">
        <v>856</v>
      </c>
      <c r="C32" t="s">
        <v>894</v>
      </c>
    </row>
    <row r="33" spans="1:3" x14ac:dyDescent="0.3">
      <c r="A33">
        <v>2018</v>
      </c>
      <c r="B33" t="s">
        <v>857</v>
      </c>
      <c r="C33" t="s">
        <v>895</v>
      </c>
    </row>
    <row r="34" spans="1:3" x14ac:dyDescent="0.3">
      <c r="A34">
        <v>2018</v>
      </c>
      <c r="B34" t="s">
        <v>858</v>
      </c>
      <c r="C34" t="s">
        <v>896</v>
      </c>
    </row>
    <row r="35" spans="1:3" x14ac:dyDescent="0.3">
      <c r="A35">
        <v>2018</v>
      </c>
      <c r="B35" t="s">
        <v>859</v>
      </c>
      <c r="C35" t="s">
        <v>897</v>
      </c>
    </row>
    <row r="36" spans="1:3" x14ac:dyDescent="0.3">
      <c r="A36">
        <v>2018</v>
      </c>
      <c r="B36" t="s">
        <v>860</v>
      </c>
      <c r="C36" t="s">
        <v>898</v>
      </c>
    </row>
    <row r="37" spans="1:3" x14ac:dyDescent="0.3">
      <c r="A37">
        <v>2018</v>
      </c>
      <c r="B37" t="s">
        <v>861</v>
      </c>
      <c r="C37" t="s">
        <v>899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CFEC3-AD7D-4946-B60E-602E5E61AE26}">
  <sheetPr>
    <tabColor theme="7" tint="0.59999389629810485"/>
  </sheetPr>
  <dimension ref="A1:AK4717"/>
  <sheetViews>
    <sheetView topLeftCell="E1" workbookViewId="0">
      <selection activeCell="C2" sqref="C2"/>
    </sheetView>
  </sheetViews>
  <sheetFormatPr defaultColWidth="11.5546875" defaultRowHeight="14.4" x14ac:dyDescent="0.3"/>
  <cols>
    <col min="1" max="1" width="39.5546875" bestFit="1" customWidth="1"/>
    <col min="2" max="3" width="39.5546875" customWidth="1"/>
    <col min="35" max="35" width="79.5546875" bestFit="1" customWidth="1"/>
    <col min="37" max="37" width="23.109375" bestFit="1" customWidth="1"/>
  </cols>
  <sheetData>
    <row r="1" spans="1:37" x14ac:dyDescent="0.3">
      <c r="A1" t="s">
        <v>1028</v>
      </c>
      <c r="B1" t="s">
        <v>1152</v>
      </c>
      <c r="C1" t="s">
        <v>1155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85</v>
      </c>
      <c r="Q1" s="3" t="s">
        <v>86</v>
      </c>
      <c r="R1" s="3" t="s">
        <v>87</v>
      </c>
      <c r="S1" s="3" t="s">
        <v>88</v>
      </c>
      <c r="T1" s="3" t="s">
        <v>89</v>
      </c>
      <c r="U1" s="3" t="s">
        <v>90</v>
      </c>
      <c r="V1" s="3" t="s">
        <v>91</v>
      </c>
      <c r="W1" s="3" t="s">
        <v>92</v>
      </c>
      <c r="X1" s="3" t="s">
        <v>93</v>
      </c>
      <c r="Y1" s="3" t="s">
        <v>94</v>
      </c>
      <c r="Z1" s="3" t="s">
        <v>95</v>
      </c>
      <c r="AA1" s="3" t="s">
        <v>96</v>
      </c>
      <c r="AB1" s="3" t="s">
        <v>97</v>
      </c>
      <c r="AC1" s="3" t="s">
        <v>845</v>
      </c>
      <c r="AD1" s="3" t="s">
        <v>848</v>
      </c>
      <c r="AE1" s="3" t="s">
        <v>846</v>
      </c>
      <c r="AF1" s="3" t="s">
        <v>847</v>
      </c>
      <c r="AG1" s="3" t="s">
        <v>849</v>
      </c>
      <c r="AH1" s="4" t="s">
        <v>850</v>
      </c>
      <c r="AI1" s="11" t="s">
        <v>1153</v>
      </c>
      <c r="AJ1" s="11" t="s">
        <v>1154</v>
      </c>
      <c r="AK1" s="11" t="s">
        <v>1156</v>
      </c>
    </row>
    <row r="2" spans="1:37" x14ac:dyDescent="0.3">
      <c r="A2" t="str">
        <f t="shared" ref="A2:A65" si="0">_xlfn.CONCAT(H2,"-",D2)</f>
        <v>EL PLACER-Concesionaria Víal Uníon del Sur</v>
      </c>
      <c r="B2" t="str">
        <f>_xlfn.CONCAT(AE2,AF2)</f>
        <v>2016Abr</v>
      </c>
      <c r="C2" t="str">
        <f>_xlfn.CONCAT(AA2,AB2)</f>
        <v>1.087284102-77.4086552</v>
      </c>
      <c r="D2" s="7" t="s">
        <v>99</v>
      </c>
      <c r="E2" s="5">
        <v>2501</v>
      </c>
      <c r="F2" s="7" t="s">
        <v>100</v>
      </c>
      <c r="G2" s="5">
        <v>52</v>
      </c>
      <c r="H2" s="7" t="s">
        <v>101</v>
      </c>
      <c r="I2" s="7" t="s">
        <v>102</v>
      </c>
      <c r="J2" s="7" t="s">
        <v>103</v>
      </c>
      <c r="K2" s="7" t="s">
        <v>104</v>
      </c>
      <c r="L2" s="7" t="s">
        <v>105</v>
      </c>
      <c r="M2" s="5" t="s">
        <v>106</v>
      </c>
      <c r="N2" s="5" t="s">
        <v>107</v>
      </c>
      <c r="O2" s="7" t="s">
        <v>108</v>
      </c>
      <c r="P2" s="5">
        <v>9900</v>
      </c>
      <c r="Q2" s="5">
        <v>10400</v>
      </c>
      <c r="R2" s="5">
        <v>22100</v>
      </c>
      <c r="S2" s="5">
        <v>28800</v>
      </c>
      <c r="T2" s="5">
        <v>33200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1.0872841019999999</v>
      </c>
      <c r="AB2" s="5">
        <v>-77.408655199999998</v>
      </c>
      <c r="AC2" s="7" t="s">
        <v>13</v>
      </c>
      <c r="AD2" s="5">
        <v>1757557000</v>
      </c>
      <c r="AE2" s="5" t="str">
        <f>MID(TablaPivotFinal[[#This Row],[Fecha]],1,4)</f>
        <v>2016</v>
      </c>
      <c r="AF2" s="5" t="str">
        <f>MID(TablaPivotFinal[[#This Row],[Fecha]],5,3)</f>
        <v>Abr</v>
      </c>
      <c r="AG2" s="7">
        <v>1757557000</v>
      </c>
      <c r="AH2" s="8">
        <v>0</v>
      </c>
      <c r="AI2" t="s">
        <v>1029</v>
      </c>
      <c r="AJ2" t="s">
        <v>867</v>
      </c>
      <c r="AK2" t="s">
        <v>1157</v>
      </c>
    </row>
    <row r="3" spans="1:37" x14ac:dyDescent="0.3">
      <c r="A3" t="str">
        <f t="shared" si="0"/>
        <v>EL PLACER-Concesionaria Víal Uníon del Sur</v>
      </c>
      <c r="B3" t="str">
        <f t="shared" ref="B3:B66" si="1">_xlfn.CONCAT(AE3,AF3)</f>
        <v>2016Ago</v>
      </c>
      <c r="C3" t="str">
        <f t="shared" ref="C3:C66" si="2">_xlfn.CONCAT(AA3,AB3)</f>
        <v>1.087284102-77.4086552</v>
      </c>
      <c r="D3" s="9" t="s">
        <v>99</v>
      </c>
      <c r="E3" s="6">
        <v>2501</v>
      </c>
      <c r="F3" s="9" t="s">
        <v>100</v>
      </c>
      <c r="G3" s="6">
        <v>52</v>
      </c>
      <c r="H3" s="9" t="s">
        <v>101</v>
      </c>
      <c r="I3" s="9" t="s">
        <v>102</v>
      </c>
      <c r="J3" s="9" t="s">
        <v>103</v>
      </c>
      <c r="K3" s="9" t="s">
        <v>104</v>
      </c>
      <c r="L3" s="9" t="s">
        <v>105</v>
      </c>
      <c r="M3" s="6" t="s">
        <v>106</v>
      </c>
      <c r="N3" s="6" t="s">
        <v>107</v>
      </c>
      <c r="O3" s="9" t="s">
        <v>108</v>
      </c>
      <c r="P3" s="6">
        <v>9900</v>
      </c>
      <c r="Q3" s="6">
        <v>10400</v>
      </c>
      <c r="R3" s="6">
        <v>22100</v>
      </c>
      <c r="S3" s="6">
        <v>28800</v>
      </c>
      <c r="T3" s="6">
        <v>33200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1.0872841019999999</v>
      </c>
      <c r="AB3" s="6">
        <v>-77.408655199999998</v>
      </c>
      <c r="AC3" s="9" t="s">
        <v>15</v>
      </c>
      <c r="AD3" s="6">
        <v>2114986700</v>
      </c>
      <c r="AE3" s="6" t="str">
        <f>MID(TablaPivotFinal[[#This Row],[Fecha]],1,4)</f>
        <v>2016</v>
      </c>
      <c r="AF3" s="6" t="str">
        <f>MID(TablaPivotFinal[[#This Row],[Fecha]],5,3)</f>
        <v>Ago</v>
      </c>
      <c r="AG3" s="9">
        <v>2114986700</v>
      </c>
      <c r="AH3" s="10">
        <v>0</v>
      </c>
      <c r="AI3" t="s">
        <v>1029</v>
      </c>
      <c r="AJ3" t="s">
        <v>871</v>
      </c>
      <c r="AK3" t="s">
        <v>1157</v>
      </c>
    </row>
    <row r="4" spans="1:37" x14ac:dyDescent="0.3">
      <c r="A4" t="str">
        <f t="shared" si="0"/>
        <v>EL PLACER-Concesionaria Víal Uníon del Sur</v>
      </c>
      <c r="B4" t="str">
        <f t="shared" si="1"/>
        <v>2016Dic</v>
      </c>
      <c r="C4" t="str">
        <f t="shared" si="2"/>
        <v>1.087284102-77.4086552</v>
      </c>
      <c r="D4" s="7" t="s">
        <v>99</v>
      </c>
      <c r="E4" s="5">
        <v>2501</v>
      </c>
      <c r="F4" s="7" t="s">
        <v>100</v>
      </c>
      <c r="G4" s="5">
        <v>52</v>
      </c>
      <c r="H4" s="7" t="s">
        <v>101</v>
      </c>
      <c r="I4" s="7" t="s">
        <v>102</v>
      </c>
      <c r="J4" s="7" t="s">
        <v>103</v>
      </c>
      <c r="K4" s="7" t="s">
        <v>104</v>
      </c>
      <c r="L4" s="7" t="s">
        <v>105</v>
      </c>
      <c r="M4" s="5" t="s">
        <v>106</v>
      </c>
      <c r="N4" s="5" t="s">
        <v>107</v>
      </c>
      <c r="O4" s="7" t="s">
        <v>108</v>
      </c>
      <c r="P4" s="5">
        <v>9900</v>
      </c>
      <c r="Q4" s="5">
        <v>10400</v>
      </c>
      <c r="R4" s="5">
        <v>22100</v>
      </c>
      <c r="S4" s="5">
        <v>28800</v>
      </c>
      <c r="T4" s="5">
        <v>33200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1.0872841019999999</v>
      </c>
      <c r="AB4" s="5">
        <v>-77.408655199999998</v>
      </c>
      <c r="AC4" s="7" t="s">
        <v>17</v>
      </c>
      <c r="AD4" s="5">
        <v>2138665250</v>
      </c>
      <c r="AE4" s="5" t="str">
        <f>MID(TablaPivotFinal[[#This Row],[Fecha]],1,4)</f>
        <v>2016</v>
      </c>
      <c r="AF4" s="5" t="str">
        <f>MID(TablaPivotFinal[[#This Row],[Fecha]],5,3)</f>
        <v>Dic</v>
      </c>
      <c r="AG4" s="7">
        <v>2138665250</v>
      </c>
      <c r="AH4" s="8">
        <v>0</v>
      </c>
      <c r="AI4" t="s">
        <v>1029</v>
      </c>
      <c r="AJ4" t="s">
        <v>875</v>
      </c>
      <c r="AK4" t="s">
        <v>1157</v>
      </c>
    </row>
    <row r="5" spans="1:37" x14ac:dyDescent="0.3">
      <c r="A5" t="str">
        <f t="shared" si="0"/>
        <v>EL PLACER-Concesionaria Víal Uníon del Sur</v>
      </c>
      <c r="B5" t="str">
        <f t="shared" si="1"/>
        <v>2016Ene</v>
      </c>
      <c r="C5" t="str">
        <f t="shared" si="2"/>
        <v>1.087284102-77.4086552</v>
      </c>
      <c r="D5" s="9" t="s">
        <v>99</v>
      </c>
      <c r="E5" s="6">
        <v>2501</v>
      </c>
      <c r="F5" s="9" t="s">
        <v>100</v>
      </c>
      <c r="G5" s="6">
        <v>52</v>
      </c>
      <c r="H5" s="9" t="s">
        <v>101</v>
      </c>
      <c r="I5" s="9" t="s">
        <v>102</v>
      </c>
      <c r="J5" s="9" t="s">
        <v>103</v>
      </c>
      <c r="K5" s="9" t="s">
        <v>104</v>
      </c>
      <c r="L5" s="9" t="s">
        <v>105</v>
      </c>
      <c r="M5" s="6" t="s">
        <v>106</v>
      </c>
      <c r="N5" s="6" t="s">
        <v>107</v>
      </c>
      <c r="O5" s="9" t="s">
        <v>108</v>
      </c>
      <c r="P5" s="6">
        <v>9900</v>
      </c>
      <c r="Q5" s="6">
        <v>10400</v>
      </c>
      <c r="R5" s="6">
        <v>22100</v>
      </c>
      <c r="S5" s="6">
        <v>28800</v>
      </c>
      <c r="T5" s="6">
        <v>33200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1.0872841019999999</v>
      </c>
      <c r="AB5" s="6">
        <v>-77.408655199999998</v>
      </c>
      <c r="AC5" s="9" t="s">
        <v>19</v>
      </c>
      <c r="AD5" s="6">
        <v>1912606260</v>
      </c>
      <c r="AE5" s="6" t="str">
        <f>MID(TablaPivotFinal[[#This Row],[Fecha]],1,4)</f>
        <v>2016</v>
      </c>
      <c r="AF5" s="6" t="str">
        <f>MID(TablaPivotFinal[[#This Row],[Fecha]],5,3)</f>
        <v>Ene</v>
      </c>
      <c r="AG5" s="9">
        <v>1912606260</v>
      </c>
      <c r="AH5" s="10">
        <v>0</v>
      </c>
      <c r="AI5" t="s">
        <v>1029</v>
      </c>
      <c r="AJ5" t="s">
        <v>864</v>
      </c>
      <c r="AK5" t="s">
        <v>1157</v>
      </c>
    </row>
    <row r="6" spans="1:37" x14ac:dyDescent="0.3">
      <c r="A6" t="str">
        <f t="shared" si="0"/>
        <v>EL PLACER-Concesionaria Víal Uníon del Sur</v>
      </c>
      <c r="B6" t="str">
        <f t="shared" si="1"/>
        <v>2016Feb</v>
      </c>
      <c r="C6" t="str">
        <f t="shared" si="2"/>
        <v>1.087284102-77.4086552</v>
      </c>
      <c r="D6" s="7" t="s">
        <v>99</v>
      </c>
      <c r="E6" s="5">
        <v>2501</v>
      </c>
      <c r="F6" s="7" t="s">
        <v>100</v>
      </c>
      <c r="G6" s="5">
        <v>52</v>
      </c>
      <c r="H6" s="7" t="s">
        <v>101</v>
      </c>
      <c r="I6" s="7" t="s">
        <v>102</v>
      </c>
      <c r="J6" s="7" t="s">
        <v>103</v>
      </c>
      <c r="K6" s="7" t="s">
        <v>104</v>
      </c>
      <c r="L6" s="7" t="s">
        <v>105</v>
      </c>
      <c r="M6" s="5" t="s">
        <v>106</v>
      </c>
      <c r="N6" s="5" t="s">
        <v>107</v>
      </c>
      <c r="O6" s="7" t="s">
        <v>108</v>
      </c>
      <c r="P6" s="5">
        <v>9900</v>
      </c>
      <c r="Q6" s="5">
        <v>10400</v>
      </c>
      <c r="R6" s="5">
        <v>22100</v>
      </c>
      <c r="S6" s="5">
        <v>28800</v>
      </c>
      <c r="T6" s="5">
        <v>33200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1.0872841019999999</v>
      </c>
      <c r="AB6" s="5">
        <v>-77.408655199999998</v>
      </c>
      <c r="AC6" s="7" t="s">
        <v>21</v>
      </c>
      <c r="AD6" s="5">
        <v>1643486700</v>
      </c>
      <c r="AE6" s="5" t="str">
        <f>MID(TablaPivotFinal[[#This Row],[Fecha]],1,4)</f>
        <v>2016</v>
      </c>
      <c r="AF6" s="5" t="str">
        <f>MID(TablaPivotFinal[[#This Row],[Fecha]],5,3)</f>
        <v>Feb</v>
      </c>
      <c r="AG6" s="7">
        <v>1643486700</v>
      </c>
      <c r="AH6" s="8">
        <v>0</v>
      </c>
      <c r="AI6" t="s">
        <v>1029</v>
      </c>
      <c r="AJ6" t="s">
        <v>865</v>
      </c>
      <c r="AK6" t="s">
        <v>1157</v>
      </c>
    </row>
    <row r="7" spans="1:37" x14ac:dyDescent="0.3">
      <c r="A7" t="str">
        <f t="shared" si="0"/>
        <v>EL PLACER-Concesionaria Víal Uníon del Sur</v>
      </c>
      <c r="B7" t="str">
        <f t="shared" si="1"/>
        <v>2016Jul</v>
      </c>
      <c r="C7" t="str">
        <f t="shared" si="2"/>
        <v>1.087284102-77.4086552</v>
      </c>
      <c r="D7" s="9" t="s">
        <v>99</v>
      </c>
      <c r="E7" s="6">
        <v>2501</v>
      </c>
      <c r="F7" s="9" t="s">
        <v>100</v>
      </c>
      <c r="G7" s="6">
        <v>52</v>
      </c>
      <c r="H7" s="9" t="s">
        <v>101</v>
      </c>
      <c r="I7" s="9" t="s">
        <v>102</v>
      </c>
      <c r="J7" s="9" t="s">
        <v>103</v>
      </c>
      <c r="K7" s="9" t="s">
        <v>104</v>
      </c>
      <c r="L7" s="9" t="s">
        <v>105</v>
      </c>
      <c r="M7" s="6" t="s">
        <v>106</v>
      </c>
      <c r="N7" s="6" t="s">
        <v>107</v>
      </c>
      <c r="O7" s="9" t="s">
        <v>108</v>
      </c>
      <c r="P7" s="6">
        <v>9900</v>
      </c>
      <c r="Q7" s="6">
        <v>10400</v>
      </c>
      <c r="R7" s="6">
        <v>22100</v>
      </c>
      <c r="S7" s="6">
        <v>28800</v>
      </c>
      <c r="T7" s="6">
        <v>33200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1.0872841019999999</v>
      </c>
      <c r="AB7" s="6">
        <v>-77.408655199999998</v>
      </c>
      <c r="AC7" s="9" t="s">
        <v>23</v>
      </c>
      <c r="AD7" s="6">
        <v>1595026500</v>
      </c>
      <c r="AE7" s="6" t="str">
        <f>MID(TablaPivotFinal[[#This Row],[Fecha]],1,4)</f>
        <v>2016</v>
      </c>
      <c r="AF7" s="6" t="str">
        <f>MID(TablaPivotFinal[[#This Row],[Fecha]],5,3)</f>
        <v>Jul</v>
      </c>
      <c r="AG7" s="9">
        <v>1595026500</v>
      </c>
      <c r="AH7" s="10">
        <v>0</v>
      </c>
      <c r="AI7" t="s">
        <v>1029</v>
      </c>
      <c r="AJ7" t="s">
        <v>870</v>
      </c>
      <c r="AK7" t="s">
        <v>1157</v>
      </c>
    </row>
    <row r="8" spans="1:37" x14ac:dyDescent="0.3">
      <c r="A8" t="str">
        <f t="shared" si="0"/>
        <v>EL PLACER-Concesionaria Víal Uníon del Sur</v>
      </c>
      <c r="B8" t="str">
        <f t="shared" si="1"/>
        <v>2016Jun</v>
      </c>
      <c r="C8" t="str">
        <f t="shared" si="2"/>
        <v>1.087284102-77.4086552</v>
      </c>
      <c r="D8" s="7" t="s">
        <v>99</v>
      </c>
      <c r="E8" s="5">
        <v>2501</v>
      </c>
      <c r="F8" s="7" t="s">
        <v>100</v>
      </c>
      <c r="G8" s="5">
        <v>52</v>
      </c>
      <c r="H8" s="7" t="s">
        <v>101</v>
      </c>
      <c r="I8" s="7" t="s">
        <v>102</v>
      </c>
      <c r="J8" s="7" t="s">
        <v>103</v>
      </c>
      <c r="K8" s="7" t="s">
        <v>104</v>
      </c>
      <c r="L8" s="7" t="s">
        <v>105</v>
      </c>
      <c r="M8" s="5" t="s">
        <v>106</v>
      </c>
      <c r="N8" s="5" t="s">
        <v>107</v>
      </c>
      <c r="O8" s="7" t="s">
        <v>108</v>
      </c>
      <c r="P8" s="5">
        <v>9900</v>
      </c>
      <c r="Q8" s="5">
        <v>10400</v>
      </c>
      <c r="R8" s="5">
        <v>22100</v>
      </c>
      <c r="S8" s="5">
        <v>28800</v>
      </c>
      <c r="T8" s="5">
        <v>33200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1.0872841019999999</v>
      </c>
      <c r="AB8" s="5">
        <v>-77.408655199999998</v>
      </c>
      <c r="AC8" s="7" t="s">
        <v>25</v>
      </c>
      <c r="AD8" s="5">
        <v>1376947400</v>
      </c>
      <c r="AE8" s="5" t="str">
        <f>MID(TablaPivotFinal[[#This Row],[Fecha]],1,4)</f>
        <v>2016</v>
      </c>
      <c r="AF8" s="5" t="str">
        <f>MID(TablaPivotFinal[[#This Row],[Fecha]],5,3)</f>
        <v>Jun</v>
      </c>
      <c r="AG8" s="7">
        <v>1376947400</v>
      </c>
      <c r="AH8" s="8">
        <v>0</v>
      </c>
      <c r="AI8" t="s">
        <v>1029</v>
      </c>
      <c r="AJ8" t="s">
        <v>869</v>
      </c>
      <c r="AK8" t="s">
        <v>1157</v>
      </c>
    </row>
    <row r="9" spans="1:37" x14ac:dyDescent="0.3">
      <c r="A9" t="str">
        <f t="shared" si="0"/>
        <v>EL PLACER-Concesionaria Víal Uníon del Sur</v>
      </c>
      <c r="B9" t="str">
        <f t="shared" si="1"/>
        <v>2016Mar</v>
      </c>
      <c r="C9" t="str">
        <f t="shared" si="2"/>
        <v>1.087284102-77.4086552</v>
      </c>
      <c r="D9" s="9" t="s">
        <v>99</v>
      </c>
      <c r="E9" s="6">
        <v>2501</v>
      </c>
      <c r="F9" s="9" t="s">
        <v>100</v>
      </c>
      <c r="G9" s="6">
        <v>52</v>
      </c>
      <c r="H9" s="9" t="s">
        <v>101</v>
      </c>
      <c r="I9" s="9" t="s">
        <v>102</v>
      </c>
      <c r="J9" s="9" t="s">
        <v>103</v>
      </c>
      <c r="K9" s="9" t="s">
        <v>104</v>
      </c>
      <c r="L9" s="9" t="s">
        <v>105</v>
      </c>
      <c r="M9" s="6" t="s">
        <v>106</v>
      </c>
      <c r="N9" s="6" t="s">
        <v>107</v>
      </c>
      <c r="O9" s="9" t="s">
        <v>108</v>
      </c>
      <c r="P9" s="6">
        <v>9900</v>
      </c>
      <c r="Q9" s="6">
        <v>10400</v>
      </c>
      <c r="R9" s="6">
        <v>22100</v>
      </c>
      <c r="S9" s="6">
        <v>28800</v>
      </c>
      <c r="T9" s="6">
        <v>33200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1.0872841019999999</v>
      </c>
      <c r="AB9" s="6">
        <v>-77.408655199999998</v>
      </c>
      <c r="AC9" s="9" t="s">
        <v>27</v>
      </c>
      <c r="AD9" s="6">
        <v>1882526400</v>
      </c>
      <c r="AE9" s="6" t="str">
        <f>MID(TablaPivotFinal[[#This Row],[Fecha]],1,4)</f>
        <v>2016</v>
      </c>
      <c r="AF9" s="6" t="str">
        <f>MID(TablaPivotFinal[[#This Row],[Fecha]],5,3)</f>
        <v>Mar</v>
      </c>
      <c r="AG9" s="9">
        <v>1882526400</v>
      </c>
      <c r="AH9" s="10">
        <v>0</v>
      </c>
      <c r="AI9" t="s">
        <v>1029</v>
      </c>
      <c r="AJ9" t="s">
        <v>866</v>
      </c>
      <c r="AK9" t="s">
        <v>1157</v>
      </c>
    </row>
    <row r="10" spans="1:37" x14ac:dyDescent="0.3">
      <c r="A10" t="str">
        <f t="shared" si="0"/>
        <v>EL PLACER-Concesionaria Víal Uníon del Sur</v>
      </c>
      <c r="B10" t="str">
        <f t="shared" si="1"/>
        <v>2016May</v>
      </c>
      <c r="C10" t="str">
        <f t="shared" si="2"/>
        <v>1.087284102-77.4086552</v>
      </c>
      <c r="D10" s="7" t="s">
        <v>99</v>
      </c>
      <c r="E10" s="5">
        <v>2501</v>
      </c>
      <c r="F10" s="7" t="s">
        <v>100</v>
      </c>
      <c r="G10" s="5">
        <v>52</v>
      </c>
      <c r="H10" s="7" t="s">
        <v>101</v>
      </c>
      <c r="I10" s="7" t="s">
        <v>102</v>
      </c>
      <c r="J10" s="7" t="s">
        <v>103</v>
      </c>
      <c r="K10" s="7" t="s">
        <v>104</v>
      </c>
      <c r="L10" s="7" t="s">
        <v>105</v>
      </c>
      <c r="M10" s="5" t="s">
        <v>106</v>
      </c>
      <c r="N10" s="5" t="s">
        <v>107</v>
      </c>
      <c r="O10" s="7" t="s">
        <v>108</v>
      </c>
      <c r="P10" s="5">
        <v>9900</v>
      </c>
      <c r="Q10" s="5">
        <v>10400</v>
      </c>
      <c r="R10" s="5">
        <v>22100</v>
      </c>
      <c r="S10" s="5">
        <v>28800</v>
      </c>
      <c r="T10" s="5">
        <v>33200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1.0872841019999999</v>
      </c>
      <c r="AB10" s="5">
        <v>-77.408655199999998</v>
      </c>
      <c r="AC10" s="7" t="s">
        <v>29</v>
      </c>
      <c r="AD10" s="5">
        <v>1846765200</v>
      </c>
      <c r="AE10" s="5" t="str">
        <f>MID(TablaPivotFinal[[#This Row],[Fecha]],1,4)</f>
        <v>2016</v>
      </c>
      <c r="AF10" s="5" t="str">
        <f>MID(TablaPivotFinal[[#This Row],[Fecha]],5,3)</f>
        <v>May</v>
      </c>
      <c r="AG10" s="7">
        <v>1846765200</v>
      </c>
      <c r="AH10" s="8">
        <v>0</v>
      </c>
      <c r="AI10" t="s">
        <v>1029</v>
      </c>
      <c r="AJ10" t="s">
        <v>868</v>
      </c>
      <c r="AK10" t="s">
        <v>1157</v>
      </c>
    </row>
    <row r="11" spans="1:37" x14ac:dyDescent="0.3">
      <c r="A11" t="str">
        <f t="shared" si="0"/>
        <v>EL PLACER-Concesionaria Víal Uníon del Sur</v>
      </c>
      <c r="B11" t="str">
        <f t="shared" si="1"/>
        <v>2016Nov</v>
      </c>
      <c r="C11" t="str">
        <f t="shared" si="2"/>
        <v>1.087284102-77.4086552</v>
      </c>
      <c r="D11" s="9" t="s">
        <v>99</v>
      </c>
      <c r="E11" s="6">
        <v>2501</v>
      </c>
      <c r="F11" s="9" t="s">
        <v>100</v>
      </c>
      <c r="G11" s="6">
        <v>52</v>
      </c>
      <c r="H11" s="9" t="s">
        <v>101</v>
      </c>
      <c r="I11" s="9" t="s">
        <v>102</v>
      </c>
      <c r="J11" s="9" t="s">
        <v>103</v>
      </c>
      <c r="K11" s="9" t="s">
        <v>104</v>
      </c>
      <c r="L11" s="9" t="s">
        <v>105</v>
      </c>
      <c r="M11" s="6" t="s">
        <v>106</v>
      </c>
      <c r="N11" s="6" t="s">
        <v>107</v>
      </c>
      <c r="O11" s="9" t="s">
        <v>108</v>
      </c>
      <c r="P11" s="6">
        <v>9900</v>
      </c>
      <c r="Q11" s="6">
        <v>10400</v>
      </c>
      <c r="R11" s="6">
        <v>22100</v>
      </c>
      <c r="S11" s="6">
        <v>28800</v>
      </c>
      <c r="T11" s="6">
        <v>33200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1.0872841019999999</v>
      </c>
      <c r="AB11" s="6">
        <v>-77.408655199999998</v>
      </c>
      <c r="AC11" s="9" t="s">
        <v>31</v>
      </c>
      <c r="AD11" s="6">
        <v>1843770600</v>
      </c>
      <c r="AE11" s="6" t="str">
        <f>MID(TablaPivotFinal[[#This Row],[Fecha]],1,4)</f>
        <v>2016</v>
      </c>
      <c r="AF11" s="6" t="str">
        <f>MID(TablaPivotFinal[[#This Row],[Fecha]],5,3)</f>
        <v>Nov</v>
      </c>
      <c r="AG11" s="9">
        <v>1843770600</v>
      </c>
      <c r="AH11" s="10">
        <v>0</v>
      </c>
      <c r="AI11" t="s">
        <v>1029</v>
      </c>
      <c r="AJ11" t="s">
        <v>874</v>
      </c>
      <c r="AK11" t="s">
        <v>1157</v>
      </c>
    </row>
    <row r="12" spans="1:37" x14ac:dyDescent="0.3">
      <c r="A12" t="str">
        <f t="shared" si="0"/>
        <v>EL PLACER-Concesionaria Víal Uníon del Sur</v>
      </c>
      <c r="B12" t="str">
        <f t="shared" si="1"/>
        <v>2016Oct</v>
      </c>
      <c r="C12" t="str">
        <f t="shared" si="2"/>
        <v>1.087284102-77.4086552</v>
      </c>
      <c r="D12" s="7" t="s">
        <v>99</v>
      </c>
      <c r="E12" s="5">
        <v>2501</v>
      </c>
      <c r="F12" s="7" t="s">
        <v>100</v>
      </c>
      <c r="G12" s="5">
        <v>52</v>
      </c>
      <c r="H12" s="7" t="s">
        <v>101</v>
      </c>
      <c r="I12" s="7" t="s">
        <v>102</v>
      </c>
      <c r="J12" s="7" t="s">
        <v>103</v>
      </c>
      <c r="K12" s="7" t="s">
        <v>104</v>
      </c>
      <c r="L12" s="7" t="s">
        <v>105</v>
      </c>
      <c r="M12" s="5" t="s">
        <v>106</v>
      </c>
      <c r="N12" s="5" t="s">
        <v>107</v>
      </c>
      <c r="O12" s="7" t="s">
        <v>108</v>
      </c>
      <c r="P12" s="5">
        <v>9900</v>
      </c>
      <c r="Q12" s="5">
        <v>10400</v>
      </c>
      <c r="R12" s="5">
        <v>22100</v>
      </c>
      <c r="S12" s="5">
        <v>28800</v>
      </c>
      <c r="T12" s="5">
        <v>33200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1.0872841019999999</v>
      </c>
      <c r="AB12" s="5">
        <v>-77.408655199999998</v>
      </c>
      <c r="AC12" s="7" t="s">
        <v>33</v>
      </c>
      <c r="AD12" s="5">
        <v>1840207400</v>
      </c>
      <c r="AE12" s="5" t="str">
        <f>MID(TablaPivotFinal[[#This Row],[Fecha]],1,4)</f>
        <v>2016</v>
      </c>
      <c r="AF12" s="5" t="str">
        <f>MID(TablaPivotFinal[[#This Row],[Fecha]],5,3)</f>
        <v>Oct</v>
      </c>
      <c r="AG12" s="7">
        <v>1840207400</v>
      </c>
      <c r="AH12" s="8">
        <v>0</v>
      </c>
      <c r="AI12" t="s">
        <v>1029</v>
      </c>
      <c r="AJ12" t="s">
        <v>873</v>
      </c>
      <c r="AK12" t="s">
        <v>1157</v>
      </c>
    </row>
    <row r="13" spans="1:37" x14ac:dyDescent="0.3">
      <c r="A13" t="str">
        <f t="shared" si="0"/>
        <v>EL PLACER-Concesionaria Víal Uníon del Sur</v>
      </c>
      <c r="B13" t="str">
        <f t="shared" si="1"/>
        <v>2016Sep</v>
      </c>
      <c r="C13" t="str">
        <f t="shared" si="2"/>
        <v>1.087284102-77.4086552</v>
      </c>
      <c r="D13" s="9" t="s">
        <v>99</v>
      </c>
      <c r="E13" s="6">
        <v>2501</v>
      </c>
      <c r="F13" s="9" t="s">
        <v>100</v>
      </c>
      <c r="G13" s="6">
        <v>52</v>
      </c>
      <c r="H13" s="9" t="s">
        <v>101</v>
      </c>
      <c r="I13" s="9" t="s">
        <v>102</v>
      </c>
      <c r="J13" s="9" t="s">
        <v>103</v>
      </c>
      <c r="K13" s="9" t="s">
        <v>104</v>
      </c>
      <c r="L13" s="9" t="s">
        <v>105</v>
      </c>
      <c r="M13" s="6" t="s">
        <v>106</v>
      </c>
      <c r="N13" s="6" t="s">
        <v>107</v>
      </c>
      <c r="O13" s="9" t="s">
        <v>108</v>
      </c>
      <c r="P13" s="6">
        <v>9900</v>
      </c>
      <c r="Q13" s="6">
        <v>10400</v>
      </c>
      <c r="R13" s="6">
        <v>22100</v>
      </c>
      <c r="S13" s="6">
        <v>28800</v>
      </c>
      <c r="T13" s="6">
        <v>33200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1.0872841019999999</v>
      </c>
      <c r="AB13" s="6">
        <v>-77.408655199999998</v>
      </c>
      <c r="AC13" s="9" t="s">
        <v>35</v>
      </c>
      <c r="AD13" s="6">
        <v>1775657600</v>
      </c>
      <c r="AE13" s="6" t="str">
        <f>MID(TablaPivotFinal[[#This Row],[Fecha]],1,4)</f>
        <v>2016</v>
      </c>
      <c r="AF13" s="6" t="str">
        <f>MID(TablaPivotFinal[[#This Row],[Fecha]],5,3)</f>
        <v>Sep</v>
      </c>
      <c r="AG13" s="9">
        <v>1775657600</v>
      </c>
      <c r="AH13" s="10">
        <v>0</v>
      </c>
      <c r="AI13" t="s">
        <v>1029</v>
      </c>
      <c r="AJ13" t="s">
        <v>872</v>
      </c>
      <c r="AK13" t="s">
        <v>1157</v>
      </c>
    </row>
    <row r="14" spans="1:37" x14ac:dyDescent="0.3">
      <c r="A14" t="str">
        <f t="shared" si="0"/>
        <v>EL PLACER-Concesionaria Víal Uníon del Sur</v>
      </c>
      <c r="B14" t="str">
        <f t="shared" si="1"/>
        <v>2017Abr</v>
      </c>
      <c r="C14" t="str">
        <f t="shared" si="2"/>
        <v>1.087284102-77.4086552</v>
      </c>
      <c r="D14" s="7" t="s">
        <v>99</v>
      </c>
      <c r="E14" s="5">
        <v>2501</v>
      </c>
      <c r="F14" s="7" t="s">
        <v>100</v>
      </c>
      <c r="G14" s="5">
        <v>52</v>
      </c>
      <c r="H14" s="7" t="s">
        <v>101</v>
      </c>
      <c r="I14" s="7" t="s">
        <v>102</v>
      </c>
      <c r="J14" s="7" t="s">
        <v>103</v>
      </c>
      <c r="K14" s="7" t="s">
        <v>104</v>
      </c>
      <c r="L14" s="7" t="s">
        <v>105</v>
      </c>
      <c r="M14" s="5" t="s">
        <v>106</v>
      </c>
      <c r="N14" s="5" t="s">
        <v>107</v>
      </c>
      <c r="O14" s="7" t="s">
        <v>108</v>
      </c>
      <c r="P14" s="5">
        <v>9900</v>
      </c>
      <c r="Q14" s="5">
        <v>10400</v>
      </c>
      <c r="R14" s="5">
        <v>22100</v>
      </c>
      <c r="S14" s="5">
        <v>28800</v>
      </c>
      <c r="T14" s="5">
        <v>33200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1.0872841019999999</v>
      </c>
      <c r="AB14" s="5">
        <v>-77.408655199999998</v>
      </c>
      <c r="AC14" s="7" t="s">
        <v>37</v>
      </c>
      <c r="AD14" s="5">
        <v>1851303000</v>
      </c>
      <c r="AE14" s="5" t="str">
        <f>MID(TablaPivotFinal[[#This Row],[Fecha]],1,4)</f>
        <v>2017</v>
      </c>
      <c r="AF14" s="5" t="str">
        <f>MID(TablaPivotFinal[[#This Row],[Fecha]],5,3)</f>
        <v>Abr</v>
      </c>
      <c r="AG14" s="7">
        <v>1851303000</v>
      </c>
      <c r="AH14" s="8">
        <v>0</v>
      </c>
      <c r="AI14" t="s">
        <v>1029</v>
      </c>
      <c r="AJ14" t="s">
        <v>879</v>
      </c>
      <c r="AK14" t="s">
        <v>1157</v>
      </c>
    </row>
    <row r="15" spans="1:37" x14ac:dyDescent="0.3">
      <c r="A15" t="str">
        <f t="shared" si="0"/>
        <v>EL PLACER-Concesionaria Víal Uníon del Sur</v>
      </c>
      <c r="B15" t="str">
        <f t="shared" si="1"/>
        <v>2017Ago</v>
      </c>
      <c r="C15" t="str">
        <f t="shared" si="2"/>
        <v>1.087284102-77.4086552</v>
      </c>
      <c r="D15" s="9" t="s">
        <v>99</v>
      </c>
      <c r="E15" s="6">
        <v>2501</v>
      </c>
      <c r="F15" s="9" t="s">
        <v>100</v>
      </c>
      <c r="G15" s="6">
        <v>52</v>
      </c>
      <c r="H15" s="9" t="s">
        <v>101</v>
      </c>
      <c r="I15" s="9" t="s">
        <v>102</v>
      </c>
      <c r="J15" s="9" t="s">
        <v>103</v>
      </c>
      <c r="K15" s="9" t="s">
        <v>104</v>
      </c>
      <c r="L15" s="9" t="s">
        <v>105</v>
      </c>
      <c r="M15" s="6" t="s">
        <v>106</v>
      </c>
      <c r="N15" s="6" t="s">
        <v>107</v>
      </c>
      <c r="O15" s="9" t="s">
        <v>108</v>
      </c>
      <c r="P15" s="6">
        <v>9900</v>
      </c>
      <c r="Q15" s="6">
        <v>10400</v>
      </c>
      <c r="R15" s="6">
        <v>22100</v>
      </c>
      <c r="S15" s="6">
        <v>28800</v>
      </c>
      <c r="T15" s="6">
        <v>33200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1.0872841019999999</v>
      </c>
      <c r="AB15" s="6">
        <v>-77.408655199999998</v>
      </c>
      <c r="AC15" s="9" t="s">
        <v>39</v>
      </c>
      <c r="AD15" s="6">
        <v>1998554950</v>
      </c>
      <c r="AE15" s="6" t="str">
        <f>MID(TablaPivotFinal[[#This Row],[Fecha]],1,4)</f>
        <v>2017</v>
      </c>
      <c r="AF15" s="6" t="str">
        <f>MID(TablaPivotFinal[[#This Row],[Fecha]],5,3)</f>
        <v>Ago</v>
      </c>
      <c r="AG15" s="9">
        <v>1998554950</v>
      </c>
      <c r="AH15" s="10">
        <v>0</v>
      </c>
      <c r="AI15" t="s">
        <v>1029</v>
      </c>
      <c r="AJ15" t="s">
        <v>883</v>
      </c>
      <c r="AK15" t="s">
        <v>1157</v>
      </c>
    </row>
    <row r="16" spans="1:37" x14ac:dyDescent="0.3">
      <c r="A16" t="str">
        <f t="shared" si="0"/>
        <v>EL PLACER-Concesionaria Víal Uníon del Sur</v>
      </c>
      <c r="B16" t="str">
        <f t="shared" si="1"/>
        <v>2017Dic</v>
      </c>
      <c r="C16" t="str">
        <f t="shared" si="2"/>
        <v>1.087284102-77.4086552</v>
      </c>
      <c r="D16" s="7" t="s">
        <v>99</v>
      </c>
      <c r="E16" s="5">
        <v>2501</v>
      </c>
      <c r="F16" s="7" t="s">
        <v>100</v>
      </c>
      <c r="G16" s="5">
        <v>52</v>
      </c>
      <c r="H16" s="7" t="s">
        <v>101</v>
      </c>
      <c r="I16" s="7" t="s">
        <v>102</v>
      </c>
      <c r="J16" s="7" t="s">
        <v>103</v>
      </c>
      <c r="K16" s="7" t="s">
        <v>104</v>
      </c>
      <c r="L16" s="7" t="s">
        <v>105</v>
      </c>
      <c r="M16" s="5" t="s">
        <v>106</v>
      </c>
      <c r="N16" s="5" t="s">
        <v>107</v>
      </c>
      <c r="O16" s="7" t="s">
        <v>108</v>
      </c>
      <c r="P16" s="5">
        <v>9900</v>
      </c>
      <c r="Q16" s="5">
        <v>10400</v>
      </c>
      <c r="R16" s="5">
        <v>22100</v>
      </c>
      <c r="S16" s="5">
        <v>28800</v>
      </c>
      <c r="T16" s="5">
        <v>33200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1.0872841019999999</v>
      </c>
      <c r="AB16" s="5">
        <v>-77.408655199999998</v>
      </c>
      <c r="AC16" s="7" t="s">
        <v>41</v>
      </c>
      <c r="AD16" s="5">
        <v>2236577450</v>
      </c>
      <c r="AE16" s="5" t="str">
        <f>MID(TablaPivotFinal[[#This Row],[Fecha]],1,4)</f>
        <v>2017</v>
      </c>
      <c r="AF16" s="5" t="str">
        <f>MID(TablaPivotFinal[[#This Row],[Fecha]],5,3)</f>
        <v>Dic</v>
      </c>
      <c r="AG16" s="7">
        <v>2236577450</v>
      </c>
      <c r="AH16" s="8">
        <v>0</v>
      </c>
      <c r="AI16" t="s">
        <v>1029</v>
      </c>
      <c r="AJ16" t="s">
        <v>887</v>
      </c>
      <c r="AK16" t="s">
        <v>1157</v>
      </c>
    </row>
    <row r="17" spans="1:37" x14ac:dyDescent="0.3">
      <c r="A17" t="str">
        <f t="shared" si="0"/>
        <v>EL PLACER-Concesionaria Víal Uníon del Sur</v>
      </c>
      <c r="B17" t="str">
        <f t="shared" si="1"/>
        <v>2017Ene</v>
      </c>
      <c r="C17" t="str">
        <f t="shared" si="2"/>
        <v>1.087284102-77.4086552</v>
      </c>
      <c r="D17" s="9" t="s">
        <v>99</v>
      </c>
      <c r="E17" s="6">
        <v>2501</v>
      </c>
      <c r="F17" s="9" t="s">
        <v>100</v>
      </c>
      <c r="G17" s="6">
        <v>52</v>
      </c>
      <c r="H17" s="9" t="s">
        <v>101</v>
      </c>
      <c r="I17" s="9" t="s">
        <v>102</v>
      </c>
      <c r="J17" s="9" t="s">
        <v>103</v>
      </c>
      <c r="K17" s="9" t="s">
        <v>104</v>
      </c>
      <c r="L17" s="9" t="s">
        <v>105</v>
      </c>
      <c r="M17" s="6" t="s">
        <v>106</v>
      </c>
      <c r="N17" s="6" t="s">
        <v>107</v>
      </c>
      <c r="O17" s="9" t="s">
        <v>108</v>
      </c>
      <c r="P17" s="6">
        <v>9900</v>
      </c>
      <c r="Q17" s="6">
        <v>10400</v>
      </c>
      <c r="R17" s="6">
        <v>22100</v>
      </c>
      <c r="S17" s="6">
        <v>28800</v>
      </c>
      <c r="T17" s="6">
        <v>33200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1.0872841019999999</v>
      </c>
      <c r="AB17" s="6">
        <v>-77.408655199999998</v>
      </c>
      <c r="AC17" s="9" t="s">
        <v>43</v>
      </c>
      <c r="AD17" s="6">
        <v>2049444200</v>
      </c>
      <c r="AE17" s="6" t="str">
        <f>MID(TablaPivotFinal[[#This Row],[Fecha]],1,4)</f>
        <v>2017</v>
      </c>
      <c r="AF17" s="6" t="str">
        <f>MID(TablaPivotFinal[[#This Row],[Fecha]],5,3)</f>
        <v>Ene</v>
      </c>
      <c r="AG17" s="9">
        <v>2049444200</v>
      </c>
      <c r="AH17" s="10">
        <v>0</v>
      </c>
      <c r="AI17" t="s">
        <v>1029</v>
      </c>
      <c r="AJ17" t="s">
        <v>876</v>
      </c>
      <c r="AK17" t="s">
        <v>1157</v>
      </c>
    </row>
    <row r="18" spans="1:37" x14ac:dyDescent="0.3">
      <c r="A18" t="str">
        <f t="shared" si="0"/>
        <v>EL PLACER-Concesionaria Víal Uníon del Sur</v>
      </c>
      <c r="B18" t="str">
        <f t="shared" si="1"/>
        <v>2017Feb</v>
      </c>
      <c r="C18" t="str">
        <f t="shared" si="2"/>
        <v>1.087284102-77.4086552</v>
      </c>
      <c r="D18" s="7" t="s">
        <v>99</v>
      </c>
      <c r="E18" s="5">
        <v>2501</v>
      </c>
      <c r="F18" s="7" t="s">
        <v>100</v>
      </c>
      <c r="G18" s="5">
        <v>52</v>
      </c>
      <c r="H18" s="7" t="s">
        <v>101</v>
      </c>
      <c r="I18" s="7" t="s">
        <v>102</v>
      </c>
      <c r="J18" s="7" t="s">
        <v>103</v>
      </c>
      <c r="K18" s="7" t="s">
        <v>104</v>
      </c>
      <c r="L18" s="7" t="s">
        <v>105</v>
      </c>
      <c r="M18" s="5" t="s">
        <v>106</v>
      </c>
      <c r="N18" s="5" t="s">
        <v>107</v>
      </c>
      <c r="O18" s="7" t="s">
        <v>108</v>
      </c>
      <c r="P18" s="5">
        <v>9900</v>
      </c>
      <c r="Q18" s="5">
        <v>10400</v>
      </c>
      <c r="R18" s="5">
        <v>22100</v>
      </c>
      <c r="S18" s="5">
        <v>28800</v>
      </c>
      <c r="T18" s="5">
        <v>33200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1.0872841019999999</v>
      </c>
      <c r="AB18" s="5">
        <v>-77.408655199999998</v>
      </c>
      <c r="AC18" s="7" t="s">
        <v>45</v>
      </c>
      <c r="AD18" s="5">
        <v>1716857800</v>
      </c>
      <c r="AE18" s="5" t="str">
        <f>MID(TablaPivotFinal[[#This Row],[Fecha]],1,4)</f>
        <v>2017</v>
      </c>
      <c r="AF18" s="5" t="str">
        <f>MID(TablaPivotFinal[[#This Row],[Fecha]],5,3)</f>
        <v>Feb</v>
      </c>
      <c r="AG18" s="7">
        <v>1716857800</v>
      </c>
      <c r="AH18" s="8">
        <v>0</v>
      </c>
      <c r="AI18" t="s">
        <v>1029</v>
      </c>
      <c r="AJ18" t="s">
        <v>877</v>
      </c>
      <c r="AK18" t="s">
        <v>1157</v>
      </c>
    </row>
    <row r="19" spans="1:37" x14ac:dyDescent="0.3">
      <c r="A19" t="str">
        <f t="shared" si="0"/>
        <v>EL PLACER-Concesionaria Víal Uníon del Sur</v>
      </c>
      <c r="B19" t="str">
        <f t="shared" si="1"/>
        <v>2017Jul</v>
      </c>
      <c r="C19" t="str">
        <f t="shared" si="2"/>
        <v>1.087284102-77.4086552</v>
      </c>
      <c r="D19" s="9" t="s">
        <v>99</v>
      </c>
      <c r="E19" s="6">
        <v>2501</v>
      </c>
      <c r="F19" s="9" t="s">
        <v>100</v>
      </c>
      <c r="G19" s="6">
        <v>52</v>
      </c>
      <c r="H19" s="9" t="s">
        <v>101</v>
      </c>
      <c r="I19" s="9" t="s">
        <v>102</v>
      </c>
      <c r="J19" s="9" t="s">
        <v>103</v>
      </c>
      <c r="K19" s="9" t="s">
        <v>104</v>
      </c>
      <c r="L19" s="9" t="s">
        <v>105</v>
      </c>
      <c r="M19" s="6" t="s">
        <v>106</v>
      </c>
      <c r="N19" s="6" t="s">
        <v>107</v>
      </c>
      <c r="O19" s="9" t="s">
        <v>108</v>
      </c>
      <c r="P19" s="6">
        <v>9900</v>
      </c>
      <c r="Q19" s="6">
        <v>10400</v>
      </c>
      <c r="R19" s="6">
        <v>22100</v>
      </c>
      <c r="S19" s="6">
        <v>28800</v>
      </c>
      <c r="T19" s="6">
        <v>33200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1.0872841019999999</v>
      </c>
      <c r="AB19" s="6">
        <v>-77.408655199999998</v>
      </c>
      <c r="AC19" s="9" t="s">
        <v>47</v>
      </c>
      <c r="AD19" s="6">
        <v>2038911700</v>
      </c>
      <c r="AE19" s="6" t="str">
        <f>MID(TablaPivotFinal[[#This Row],[Fecha]],1,4)</f>
        <v>2017</v>
      </c>
      <c r="AF19" s="6" t="str">
        <f>MID(TablaPivotFinal[[#This Row],[Fecha]],5,3)</f>
        <v>Jul</v>
      </c>
      <c r="AG19" s="9">
        <v>2038911700</v>
      </c>
      <c r="AH19" s="10">
        <v>0</v>
      </c>
      <c r="AI19" t="s">
        <v>1029</v>
      </c>
      <c r="AJ19" t="s">
        <v>882</v>
      </c>
      <c r="AK19" t="s">
        <v>1157</v>
      </c>
    </row>
    <row r="20" spans="1:37" x14ac:dyDescent="0.3">
      <c r="A20" t="str">
        <f t="shared" si="0"/>
        <v>EL PLACER-Concesionaria Víal Uníon del Sur</v>
      </c>
      <c r="B20" t="str">
        <f t="shared" si="1"/>
        <v>2017Jun</v>
      </c>
      <c r="C20" t="str">
        <f t="shared" si="2"/>
        <v>1.087284102-77.4086552</v>
      </c>
      <c r="D20" s="7" t="s">
        <v>99</v>
      </c>
      <c r="E20" s="5">
        <v>2501</v>
      </c>
      <c r="F20" s="7" t="s">
        <v>100</v>
      </c>
      <c r="G20" s="5">
        <v>52</v>
      </c>
      <c r="H20" s="7" t="s">
        <v>101</v>
      </c>
      <c r="I20" s="7" t="s">
        <v>102</v>
      </c>
      <c r="J20" s="7" t="s">
        <v>103</v>
      </c>
      <c r="K20" s="7" t="s">
        <v>104</v>
      </c>
      <c r="L20" s="7" t="s">
        <v>105</v>
      </c>
      <c r="M20" s="5" t="s">
        <v>106</v>
      </c>
      <c r="N20" s="5" t="s">
        <v>107</v>
      </c>
      <c r="O20" s="7" t="s">
        <v>108</v>
      </c>
      <c r="P20" s="5">
        <v>9900</v>
      </c>
      <c r="Q20" s="5">
        <v>10400</v>
      </c>
      <c r="R20" s="5">
        <v>22100</v>
      </c>
      <c r="S20" s="5">
        <v>28800</v>
      </c>
      <c r="T20" s="5">
        <v>33200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1.0872841019999999</v>
      </c>
      <c r="AB20" s="5">
        <v>-77.408655199999998</v>
      </c>
      <c r="AC20" s="7" t="s">
        <v>49</v>
      </c>
      <c r="AD20" s="5">
        <v>1843700300</v>
      </c>
      <c r="AE20" s="5" t="str">
        <f>MID(TablaPivotFinal[[#This Row],[Fecha]],1,4)</f>
        <v>2017</v>
      </c>
      <c r="AF20" s="5" t="str">
        <f>MID(TablaPivotFinal[[#This Row],[Fecha]],5,3)</f>
        <v>Jun</v>
      </c>
      <c r="AG20" s="7">
        <v>1843700300</v>
      </c>
      <c r="AH20" s="8">
        <v>0</v>
      </c>
      <c r="AI20" t="s">
        <v>1029</v>
      </c>
      <c r="AJ20" t="s">
        <v>881</v>
      </c>
      <c r="AK20" t="s">
        <v>1157</v>
      </c>
    </row>
    <row r="21" spans="1:37" x14ac:dyDescent="0.3">
      <c r="A21" t="str">
        <f t="shared" si="0"/>
        <v>EL PLACER-Concesionaria Víal Uníon del Sur</v>
      </c>
      <c r="B21" t="str">
        <f t="shared" si="1"/>
        <v>2017Mar</v>
      </c>
      <c r="C21" t="str">
        <f t="shared" si="2"/>
        <v>1.087284102-77.4086552</v>
      </c>
      <c r="D21" s="9" t="s">
        <v>99</v>
      </c>
      <c r="E21" s="6">
        <v>2501</v>
      </c>
      <c r="F21" s="9" t="s">
        <v>100</v>
      </c>
      <c r="G21" s="6">
        <v>52</v>
      </c>
      <c r="H21" s="9" t="s">
        <v>101</v>
      </c>
      <c r="I21" s="9" t="s">
        <v>102</v>
      </c>
      <c r="J21" s="9" t="s">
        <v>103</v>
      </c>
      <c r="K21" s="9" t="s">
        <v>104</v>
      </c>
      <c r="L21" s="9" t="s">
        <v>105</v>
      </c>
      <c r="M21" s="6" t="s">
        <v>106</v>
      </c>
      <c r="N21" s="6" t="s">
        <v>107</v>
      </c>
      <c r="O21" s="9" t="s">
        <v>108</v>
      </c>
      <c r="P21" s="6">
        <v>9900</v>
      </c>
      <c r="Q21" s="6">
        <v>10400</v>
      </c>
      <c r="R21" s="6">
        <v>22100</v>
      </c>
      <c r="S21" s="6">
        <v>28800</v>
      </c>
      <c r="T21" s="6">
        <v>33200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1.0872841019999999</v>
      </c>
      <c r="AB21" s="6">
        <v>-77.408655199999998</v>
      </c>
      <c r="AC21" s="9" t="s">
        <v>51</v>
      </c>
      <c r="AD21" s="6">
        <v>1771840600</v>
      </c>
      <c r="AE21" s="6" t="str">
        <f>MID(TablaPivotFinal[[#This Row],[Fecha]],1,4)</f>
        <v>2017</v>
      </c>
      <c r="AF21" s="6" t="str">
        <f>MID(TablaPivotFinal[[#This Row],[Fecha]],5,3)</f>
        <v>Mar</v>
      </c>
      <c r="AG21" s="9">
        <v>1771840600</v>
      </c>
      <c r="AH21" s="10">
        <v>0</v>
      </c>
      <c r="AI21" t="s">
        <v>1029</v>
      </c>
      <c r="AJ21" t="s">
        <v>878</v>
      </c>
      <c r="AK21" t="s">
        <v>1157</v>
      </c>
    </row>
    <row r="22" spans="1:37" x14ac:dyDescent="0.3">
      <c r="A22" t="str">
        <f t="shared" si="0"/>
        <v>EL PLACER-Concesionaria Víal Uníon del Sur</v>
      </c>
      <c r="B22" t="str">
        <f t="shared" si="1"/>
        <v>2017May</v>
      </c>
      <c r="C22" t="str">
        <f t="shared" si="2"/>
        <v>1.087284102-77.4086552</v>
      </c>
      <c r="D22" s="7" t="s">
        <v>99</v>
      </c>
      <c r="E22" s="5">
        <v>2501</v>
      </c>
      <c r="F22" s="7" t="s">
        <v>100</v>
      </c>
      <c r="G22" s="5">
        <v>52</v>
      </c>
      <c r="H22" s="7" t="s">
        <v>101</v>
      </c>
      <c r="I22" s="7" t="s">
        <v>102</v>
      </c>
      <c r="J22" s="7" t="s">
        <v>103</v>
      </c>
      <c r="K22" s="7" t="s">
        <v>104</v>
      </c>
      <c r="L22" s="7" t="s">
        <v>105</v>
      </c>
      <c r="M22" s="5" t="s">
        <v>106</v>
      </c>
      <c r="N22" s="5" t="s">
        <v>107</v>
      </c>
      <c r="O22" s="7" t="s">
        <v>108</v>
      </c>
      <c r="P22" s="5">
        <v>9900</v>
      </c>
      <c r="Q22" s="5">
        <v>10400</v>
      </c>
      <c r="R22" s="5">
        <v>22100</v>
      </c>
      <c r="S22" s="5">
        <v>28800</v>
      </c>
      <c r="T22" s="5">
        <v>33200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1.0872841019999999</v>
      </c>
      <c r="AB22" s="5">
        <v>-77.408655199999998</v>
      </c>
      <c r="AC22" s="7" t="s">
        <v>53</v>
      </c>
      <c r="AD22" s="5">
        <v>1829400050</v>
      </c>
      <c r="AE22" s="5" t="str">
        <f>MID(TablaPivotFinal[[#This Row],[Fecha]],1,4)</f>
        <v>2017</v>
      </c>
      <c r="AF22" s="5" t="str">
        <f>MID(TablaPivotFinal[[#This Row],[Fecha]],5,3)</f>
        <v>May</v>
      </c>
      <c r="AG22" s="7">
        <v>1829400050</v>
      </c>
      <c r="AH22" s="8">
        <v>0</v>
      </c>
      <c r="AI22" t="s">
        <v>1029</v>
      </c>
      <c r="AJ22" t="s">
        <v>880</v>
      </c>
      <c r="AK22" t="s">
        <v>1157</v>
      </c>
    </row>
    <row r="23" spans="1:37" x14ac:dyDescent="0.3">
      <c r="A23" t="str">
        <f t="shared" si="0"/>
        <v>EL PLACER-Concesionaria Víal Uníon del Sur</v>
      </c>
      <c r="B23" t="str">
        <f t="shared" si="1"/>
        <v>2017Nov</v>
      </c>
      <c r="C23" t="str">
        <f t="shared" si="2"/>
        <v>1.087284102-77.4086552</v>
      </c>
      <c r="D23" s="9" t="s">
        <v>99</v>
      </c>
      <c r="E23" s="6">
        <v>2501</v>
      </c>
      <c r="F23" s="9" t="s">
        <v>100</v>
      </c>
      <c r="G23" s="6">
        <v>52</v>
      </c>
      <c r="H23" s="9" t="s">
        <v>101</v>
      </c>
      <c r="I23" s="9" t="s">
        <v>102</v>
      </c>
      <c r="J23" s="9" t="s">
        <v>103</v>
      </c>
      <c r="K23" s="9" t="s">
        <v>104</v>
      </c>
      <c r="L23" s="9" t="s">
        <v>105</v>
      </c>
      <c r="M23" s="6" t="s">
        <v>106</v>
      </c>
      <c r="N23" s="6" t="s">
        <v>107</v>
      </c>
      <c r="O23" s="9" t="s">
        <v>108</v>
      </c>
      <c r="P23" s="6">
        <v>9900</v>
      </c>
      <c r="Q23" s="6">
        <v>10400</v>
      </c>
      <c r="R23" s="6">
        <v>22100</v>
      </c>
      <c r="S23" s="6">
        <v>28800</v>
      </c>
      <c r="T23" s="6">
        <v>33200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1.0872841019999999</v>
      </c>
      <c r="AB23" s="6">
        <v>-77.408655199999998</v>
      </c>
      <c r="AC23" s="9" t="s">
        <v>55</v>
      </c>
      <c r="AD23" s="6">
        <v>1873566900</v>
      </c>
      <c r="AE23" s="6" t="str">
        <f>MID(TablaPivotFinal[[#This Row],[Fecha]],1,4)</f>
        <v>2017</v>
      </c>
      <c r="AF23" s="6" t="str">
        <f>MID(TablaPivotFinal[[#This Row],[Fecha]],5,3)</f>
        <v>Nov</v>
      </c>
      <c r="AG23" s="9">
        <v>1873566900</v>
      </c>
      <c r="AH23" s="10">
        <v>0</v>
      </c>
      <c r="AI23" t="s">
        <v>1029</v>
      </c>
      <c r="AJ23" t="s">
        <v>886</v>
      </c>
      <c r="AK23" t="s">
        <v>1157</v>
      </c>
    </row>
    <row r="24" spans="1:37" x14ac:dyDescent="0.3">
      <c r="A24" t="str">
        <f t="shared" si="0"/>
        <v>EL PLACER-Concesionaria Víal Uníon del Sur</v>
      </c>
      <c r="B24" t="str">
        <f t="shared" si="1"/>
        <v>2017Oct</v>
      </c>
      <c r="C24" t="str">
        <f t="shared" si="2"/>
        <v>1.087284102-77.4086552</v>
      </c>
      <c r="D24" s="7" t="s">
        <v>99</v>
      </c>
      <c r="E24" s="5">
        <v>2501</v>
      </c>
      <c r="F24" s="7" t="s">
        <v>100</v>
      </c>
      <c r="G24" s="5">
        <v>52</v>
      </c>
      <c r="H24" s="7" t="s">
        <v>101</v>
      </c>
      <c r="I24" s="7" t="s">
        <v>102</v>
      </c>
      <c r="J24" s="7" t="s">
        <v>103</v>
      </c>
      <c r="K24" s="7" t="s">
        <v>104</v>
      </c>
      <c r="L24" s="7" t="s">
        <v>105</v>
      </c>
      <c r="M24" s="5" t="s">
        <v>106</v>
      </c>
      <c r="N24" s="5" t="s">
        <v>107</v>
      </c>
      <c r="O24" s="7" t="s">
        <v>108</v>
      </c>
      <c r="P24" s="5">
        <v>9900</v>
      </c>
      <c r="Q24" s="5">
        <v>10400</v>
      </c>
      <c r="R24" s="5">
        <v>22100</v>
      </c>
      <c r="S24" s="5">
        <v>28800</v>
      </c>
      <c r="T24" s="5">
        <v>33200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1.0872841019999999</v>
      </c>
      <c r="AB24" s="5">
        <v>-77.408655199999998</v>
      </c>
      <c r="AC24" s="7" t="s">
        <v>57</v>
      </c>
      <c r="AD24" s="5">
        <v>1885397550</v>
      </c>
      <c r="AE24" s="5" t="str">
        <f>MID(TablaPivotFinal[[#This Row],[Fecha]],1,4)</f>
        <v>2017</v>
      </c>
      <c r="AF24" s="5" t="str">
        <f>MID(TablaPivotFinal[[#This Row],[Fecha]],5,3)</f>
        <v>Oct</v>
      </c>
      <c r="AG24" s="7">
        <v>1885397550</v>
      </c>
      <c r="AH24" s="8">
        <v>0</v>
      </c>
      <c r="AI24" t="s">
        <v>1029</v>
      </c>
      <c r="AJ24" t="s">
        <v>885</v>
      </c>
      <c r="AK24" t="s">
        <v>1157</v>
      </c>
    </row>
    <row r="25" spans="1:37" x14ac:dyDescent="0.3">
      <c r="A25" t="str">
        <f t="shared" si="0"/>
        <v>EL PLACER-Concesionaria Víal Uníon del Sur</v>
      </c>
      <c r="B25" t="str">
        <f t="shared" si="1"/>
        <v>2017Sep</v>
      </c>
      <c r="C25" t="str">
        <f t="shared" si="2"/>
        <v>1.087284102-77.4086552</v>
      </c>
      <c r="D25" s="9" t="s">
        <v>99</v>
      </c>
      <c r="E25" s="6">
        <v>2501</v>
      </c>
      <c r="F25" s="9" t="s">
        <v>100</v>
      </c>
      <c r="G25" s="6">
        <v>52</v>
      </c>
      <c r="H25" s="9" t="s">
        <v>101</v>
      </c>
      <c r="I25" s="9" t="s">
        <v>102</v>
      </c>
      <c r="J25" s="9" t="s">
        <v>103</v>
      </c>
      <c r="K25" s="9" t="s">
        <v>104</v>
      </c>
      <c r="L25" s="9" t="s">
        <v>105</v>
      </c>
      <c r="M25" s="6" t="s">
        <v>106</v>
      </c>
      <c r="N25" s="6" t="s">
        <v>107</v>
      </c>
      <c r="O25" s="9" t="s">
        <v>108</v>
      </c>
      <c r="P25" s="6">
        <v>9900</v>
      </c>
      <c r="Q25" s="6">
        <v>10400</v>
      </c>
      <c r="R25" s="6">
        <v>22100</v>
      </c>
      <c r="S25" s="6">
        <v>28800</v>
      </c>
      <c r="T25" s="6">
        <v>33200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1.0872841019999999</v>
      </c>
      <c r="AB25" s="6">
        <v>-77.408655199999998</v>
      </c>
      <c r="AC25" s="9" t="s">
        <v>59</v>
      </c>
      <c r="AD25" s="6">
        <v>1855225450</v>
      </c>
      <c r="AE25" s="6" t="str">
        <f>MID(TablaPivotFinal[[#This Row],[Fecha]],1,4)</f>
        <v>2017</v>
      </c>
      <c r="AF25" s="6" t="str">
        <f>MID(TablaPivotFinal[[#This Row],[Fecha]],5,3)</f>
        <v>Sep</v>
      </c>
      <c r="AG25" s="9">
        <v>1855225450</v>
      </c>
      <c r="AH25" s="10">
        <v>0</v>
      </c>
      <c r="AI25" t="s">
        <v>1029</v>
      </c>
      <c r="AJ25" t="s">
        <v>884</v>
      </c>
      <c r="AK25" t="s">
        <v>1157</v>
      </c>
    </row>
    <row r="26" spans="1:37" x14ac:dyDescent="0.3">
      <c r="A26" t="str">
        <f t="shared" si="0"/>
        <v>EL PLACER-Concesionaria Víal Uníon del Sur</v>
      </c>
      <c r="B26" t="str">
        <f t="shared" si="1"/>
        <v>2018Abr</v>
      </c>
      <c r="C26" t="str">
        <f t="shared" si="2"/>
        <v>1.087284102-77.4086552</v>
      </c>
      <c r="D26" s="7" t="s">
        <v>99</v>
      </c>
      <c r="E26" s="5">
        <v>2501</v>
      </c>
      <c r="F26" s="7" t="s">
        <v>100</v>
      </c>
      <c r="G26" s="5">
        <v>52</v>
      </c>
      <c r="H26" s="7" t="s">
        <v>101</v>
      </c>
      <c r="I26" s="7" t="s">
        <v>102</v>
      </c>
      <c r="J26" s="7" t="s">
        <v>103</v>
      </c>
      <c r="K26" s="7" t="s">
        <v>104</v>
      </c>
      <c r="L26" s="7" t="s">
        <v>105</v>
      </c>
      <c r="M26" s="5" t="s">
        <v>106</v>
      </c>
      <c r="N26" s="5" t="s">
        <v>107</v>
      </c>
      <c r="O26" s="7" t="s">
        <v>108</v>
      </c>
      <c r="P26" s="5">
        <v>9900</v>
      </c>
      <c r="Q26" s="5">
        <v>10400</v>
      </c>
      <c r="R26" s="5">
        <v>22100</v>
      </c>
      <c r="S26" s="5">
        <v>28800</v>
      </c>
      <c r="T26" s="5">
        <v>33200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1.0872841019999999</v>
      </c>
      <c r="AB26" s="5">
        <v>-77.408655199999998</v>
      </c>
      <c r="AC26" s="7" t="s">
        <v>61</v>
      </c>
      <c r="AD26" s="5">
        <v>1985467250</v>
      </c>
      <c r="AE26" s="5" t="str">
        <f>MID(TablaPivotFinal[[#This Row],[Fecha]],1,4)</f>
        <v>2018</v>
      </c>
      <c r="AF26" s="5" t="str">
        <f>MID(TablaPivotFinal[[#This Row],[Fecha]],5,3)</f>
        <v>Abr</v>
      </c>
      <c r="AG26" s="7">
        <v>1985467250</v>
      </c>
      <c r="AH26" s="8">
        <v>0</v>
      </c>
      <c r="AI26" t="s">
        <v>1029</v>
      </c>
      <c r="AJ26" t="s">
        <v>891</v>
      </c>
      <c r="AK26" t="s">
        <v>1157</v>
      </c>
    </row>
    <row r="27" spans="1:37" x14ac:dyDescent="0.3">
      <c r="A27" t="str">
        <f t="shared" si="0"/>
        <v>EL PLACER-Concesionaria Víal Uníon del Sur</v>
      </c>
      <c r="B27" t="str">
        <f t="shared" si="1"/>
        <v>2018Ago</v>
      </c>
      <c r="C27" t="str">
        <f t="shared" si="2"/>
        <v>1.087284102-77.4086552</v>
      </c>
      <c r="D27" s="9" t="s">
        <v>99</v>
      </c>
      <c r="E27" s="6">
        <v>2501</v>
      </c>
      <c r="F27" s="9" t="s">
        <v>100</v>
      </c>
      <c r="G27" s="6">
        <v>52</v>
      </c>
      <c r="H27" s="9" t="s">
        <v>101</v>
      </c>
      <c r="I27" s="9" t="s">
        <v>102</v>
      </c>
      <c r="J27" s="9" t="s">
        <v>103</v>
      </c>
      <c r="K27" s="9" t="s">
        <v>104</v>
      </c>
      <c r="L27" s="9" t="s">
        <v>105</v>
      </c>
      <c r="M27" s="6" t="s">
        <v>106</v>
      </c>
      <c r="N27" s="6" t="s">
        <v>107</v>
      </c>
      <c r="O27" s="9" t="s">
        <v>108</v>
      </c>
      <c r="P27" s="6">
        <v>9900</v>
      </c>
      <c r="Q27" s="6">
        <v>10400</v>
      </c>
      <c r="R27" s="6">
        <v>22100</v>
      </c>
      <c r="S27" s="6">
        <v>28800</v>
      </c>
      <c r="T27" s="6">
        <v>33200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1.0872841019999999</v>
      </c>
      <c r="AB27" s="6">
        <v>-77.408655199999998</v>
      </c>
      <c r="AC27" s="9" t="s">
        <v>63</v>
      </c>
      <c r="AD27" s="6">
        <v>2112929000</v>
      </c>
      <c r="AE27" s="6" t="str">
        <f>MID(TablaPivotFinal[[#This Row],[Fecha]],1,4)</f>
        <v>2018</v>
      </c>
      <c r="AF27" s="6" t="str">
        <f>MID(TablaPivotFinal[[#This Row],[Fecha]],5,3)</f>
        <v>Ago</v>
      </c>
      <c r="AG27" s="9">
        <v>2112929000</v>
      </c>
      <c r="AH27" s="10">
        <v>0</v>
      </c>
      <c r="AI27" t="s">
        <v>1029</v>
      </c>
      <c r="AJ27" t="s">
        <v>895</v>
      </c>
      <c r="AK27" t="s">
        <v>1157</v>
      </c>
    </row>
    <row r="28" spans="1:37" x14ac:dyDescent="0.3">
      <c r="A28" t="str">
        <f t="shared" si="0"/>
        <v>EL PLACER-Concesionaria Víal Uníon del Sur</v>
      </c>
      <c r="B28" t="str">
        <f t="shared" si="1"/>
        <v>2018Dic</v>
      </c>
      <c r="C28" t="str">
        <f t="shared" si="2"/>
        <v>1.087284102-77.4086552</v>
      </c>
      <c r="D28" s="7" t="s">
        <v>99</v>
      </c>
      <c r="E28" s="5">
        <v>2501</v>
      </c>
      <c r="F28" s="7" t="s">
        <v>100</v>
      </c>
      <c r="G28" s="5">
        <v>52</v>
      </c>
      <c r="H28" s="7" t="s">
        <v>101</v>
      </c>
      <c r="I28" s="7" t="s">
        <v>102</v>
      </c>
      <c r="J28" s="7" t="s">
        <v>103</v>
      </c>
      <c r="K28" s="7" t="s">
        <v>104</v>
      </c>
      <c r="L28" s="7" t="s">
        <v>105</v>
      </c>
      <c r="M28" s="5" t="s">
        <v>106</v>
      </c>
      <c r="N28" s="5" t="s">
        <v>107</v>
      </c>
      <c r="O28" s="7" t="s">
        <v>108</v>
      </c>
      <c r="P28" s="5">
        <v>9900</v>
      </c>
      <c r="Q28" s="5">
        <v>10400</v>
      </c>
      <c r="R28" s="5">
        <v>22100</v>
      </c>
      <c r="S28" s="5">
        <v>28800</v>
      </c>
      <c r="T28" s="5">
        <v>33200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1.0872841019999999</v>
      </c>
      <c r="AB28" s="5">
        <v>-77.408655199999998</v>
      </c>
      <c r="AC28" s="7" t="s">
        <v>65</v>
      </c>
      <c r="AD28" s="5">
        <v>2145544250</v>
      </c>
      <c r="AE28" s="5" t="str">
        <f>MID(TablaPivotFinal[[#This Row],[Fecha]],1,4)</f>
        <v>2018</v>
      </c>
      <c r="AF28" s="5" t="str">
        <f>MID(TablaPivotFinal[[#This Row],[Fecha]],5,3)</f>
        <v>Dic</v>
      </c>
      <c r="AG28" s="7">
        <v>2145544250</v>
      </c>
      <c r="AH28" s="8">
        <v>0</v>
      </c>
      <c r="AI28" t="s">
        <v>1029</v>
      </c>
      <c r="AJ28" t="s">
        <v>899</v>
      </c>
      <c r="AK28" t="s">
        <v>1157</v>
      </c>
    </row>
    <row r="29" spans="1:37" x14ac:dyDescent="0.3">
      <c r="A29" t="str">
        <f t="shared" si="0"/>
        <v>EL PLACER-Concesionaria Víal Uníon del Sur</v>
      </c>
      <c r="B29" t="str">
        <f t="shared" si="1"/>
        <v>2018Ene</v>
      </c>
      <c r="C29" t="str">
        <f t="shared" si="2"/>
        <v>1.087284102-77.4086552</v>
      </c>
      <c r="D29" s="9" t="s">
        <v>99</v>
      </c>
      <c r="E29" s="6">
        <v>2501</v>
      </c>
      <c r="F29" s="9" t="s">
        <v>100</v>
      </c>
      <c r="G29" s="6">
        <v>52</v>
      </c>
      <c r="H29" s="9" t="s">
        <v>101</v>
      </c>
      <c r="I29" s="9" t="s">
        <v>102</v>
      </c>
      <c r="J29" s="9" t="s">
        <v>103</v>
      </c>
      <c r="K29" s="9" t="s">
        <v>104</v>
      </c>
      <c r="L29" s="9" t="s">
        <v>105</v>
      </c>
      <c r="M29" s="6" t="s">
        <v>106</v>
      </c>
      <c r="N29" s="6" t="s">
        <v>107</v>
      </c>
      <c r="O29" s="9" t="s">
        <v>108</v>
      </c>
      <c r="P29" s="6">
        <v>9900</v>
      </c>
      <c r="Q29" s="6">
        <v>10400</v>
      </c>
      <c r="R29" s="6">
        <v>22100</v>
      </c>
      <c r="S29" s="6">
        <v>28800</v>
      </c>
      <c r="T29" s="6">
        <v>33200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1.0872841019999999</v>
      </c>
      <c r="AB29" s="6">
        <v>-77.408655199999998</v>
      </c>
      <c r="AC29" s="9" t="s">
        <v>67</v>
      </c>
      <c r="AD29" s="6">
        <v>2174293050</v>
      </c>
      <c r="AE29" s="6" t="str">
        <f>MID(TablaPivotFinal[[#This Row],[Fecha]],1,4)</f>
        <v>2018</v>
      </c>
      <c r="AF29" s="6" t="str">
        <f>MID(TablaPivotFinal[[#This Row],[Fecha]],5,3)</f>
        <v>Ene</v>
      </c>
      <c r="AG29" s="9">
        <v>2174293050</v>
      </c>
      <c r="AH29" s="10">
        <v>0</v>
      </c>
      <c r="AI29" t="s">
        <v>1029</v>
      </c>
      <c r="AJ29" t="s">
        <v>888</v>
      </c>
      <c r="AK29" t="s">
        <v>1157</v>
      </c>
    </row>
    <row r="30" spans="1:37" x14ac:dyDescent="0.3">
      <c r="A30" t="str">
        <f t="shared" si="0"/>
        <v>EL PLACER-Concesionaria Víal Uníon del Sur</v>
      </c>
      <c r="B30" t="str">
        <f t="shared" si="1"/>
        <v>2018Feb</v>
      </c>
      <c r="C30" t="str">
        <f t="shared" si="2"/>
        <v>1.087284102-77.4086552</v>
      </c>
      <c r="D30" s="7" t="s">
        <v>99</v>
      </c>
      <c r="E30" s="5">
        <v>2501</v>
      </c>
      <c r="F30" s="7" t="s">
        <v>100</v>
      </c>
      <c r="G30" s="5">
        <v>52</v>
      </c>
      <c r="H30" s="7" t="s">
        <v>101</v>
      </c>
      <c r="I30" s="7" t="s">
        <v>102</v>
      </c>
      <c r="J30" s="7" t="s">
        <v>103</v>
      </c>
      <c r="K30" s="7" t="s">
        <v>104</v>
      </c>
      <c r="L30" s="7" t="s">
        <v>105</v>
      </c>
      <c r="M30" s="5" t="s">
        <v>106</v>
      </c>
      <c r="N30" s="5" t="s">
        <v>107</v>
      </c>
      <c r="O30" s="7" t="s">
        <v>108</v>
      </c>
      <c r="P30" s="5">
        <v>9900</v>
      </c>
      <c r="Q30" s="5">
        <v>10400</v>
      </c>
      <c r="R30" s="5">
        <v>22100</v>
      </c>
      <c r="S30" s="5">
        <v>28800</v>
      </c>
      <c r="T30" s="5">
        <v>33200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1.0872841019999999</v>
      </c>
      <c r="AB30" s="5">
        <v>-77.408655199999998</v>
      </c>
      <c r="AC30" s="7" t="s">
        <v>69</v>
      </c>
      <c r="AD30" s="5">
        <v>1797840150</v>
      </c>
      <c r="AE30" s="5" t="str">
        <f>MID(TablaPivotFinal[[#This Row],[Fecha]],1,4)</f>
        <v>2018</v>
      </c>
      <c r="AF30" s="5" t="str">
        <f>MID(TablaPivotFinal[[#This Row],[Fecha]],5,3)</f>
        <v>Feb</v>
      </c>
      <c r="AG30" s="7">
        <v>1797840150</v>
      </c>
      <c r="AH30" s="8">
        <v>0</v>
      </c>
      <c r="AI30" t="s">
        <v>1029</v>
      </c>
      <c r="AJ30" t="s">
        <v>889</v>
      </c>
      <c r="AK30" t="s">
        <v>1157</v>
      </c>
    </row>
    <row r="31" spans="1:37" x14ac:dyDescent="0.3">
      <c r="A31" t="str">
        <f t="shared" si="0"/>
        <v>EL PLACER-Concesionaria Víal Uníon del Sur</v>
      </c>
      <c r="B31" t="str">
        <f t="shared" si="1"/>
        <v>2018Jul</v>
      </c>
      <c r="C31" t="str">
        <f t="shared" si="2"/>
        <v>1.087284102-77.4086552</v>
      </c>
      <c r="D31" s="9" t="s">
        <v>99</v>
      </c>
      <c r="E31" s="6">
        <v>2501</v>
      </c>
      <c r="F31" s="9" t="s">
        <v>100</v>
      </c>
      <c r="G31" s="6">
        <v>52</v>
      </c>
      <c r="H31" s="9" t="s">
        <v>101</v>
      </c>
      <c r="I31" s="9" t="s">
        <v>102</v>
      </c>
      <c r="J31" s="9" t="s">
        <v>103</v>
      </c>
      <c r="K31" s="9" t="s">
        <v>104</v>
      </c>
      <c r="L31" s="9" t="s">
        <v>105</v>
      </c>
      <c r="M31" s="6" t="s">
        <v>106</v>
      </c>
      <c r="N31" s="6" t="s">
        <v>107</v>
      </c>
      <c r="O31" s="9" t="s">
        <v>108</v>
      </c>
      <c r="P31" s="6">
        <v>9900</v>
      </c>
      <c r="Q31" s="6">
        <v>10400</v>
      </c>
      <c r="R31" s="6">
        <v>22100</v>
      </c>
      <c r="S31" s="6">
        <v>28800</v>
      </c>
      <c r="T31" s="6">
        <v>33200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1.0872841019999999</v>
      </c>
      <c r="AB31" s="6">
        <v>-77.408655199999998</v>
      </c>
      <c r="AC31" s="9" t="s">
        <v>71</v>
      </c>
      <c r="AD31" s="6">
        <v>2166842200</v>
      </c>
      <c r="AE31" s="6" t="str">
        <f>MID(TablaPivotFinal[[#This Row],[Fecha]],1,4)</f>
        <v>2018</v>
      </c>
      <c r="AF31" s="6" t="str">
        <f>MID(TablaPivotFinal[[#This Row],[Fecha]],5,3)</f>
        <v>Jul</v>
      </c>
      <c r="AG31" s="9">
        <v>2166842200</v>
      </c>
      <c r="AH31" s="10">
        <v>0</v>
      </c>
      <c r="AI31" t="s">
        <v>1029</v>
      </c>
      <c r="AJ31" t="s">
        <v>894</v>
      </c>
      <c r="AK31" t="s">
        <v>1157</v>
      </c>
    </row>
    <row r="32" spans="1:37" x14ac:dyDescent="0.3">
      <c r="A32" t="str">
        <f t="shared" si="0"/>
        <v>EL PLACER-Concesionaria Víal Uníon del Sur</v>
      </c>
      <c r="B32" t="str">
        <f t="shared" si="1"/>
        <v>2018Jun</v>
      </c>
      <c r="C32" t="str">
        <f t="shared" si="2"/>
        <v>1.087284102-77.4086552</v>
      </c>
      <c r="D32" s="7" t="s">
        <v>99</v>
      </c>
      <c r="E32" s="5">
        <v>2501</v>
      </c>
      <c r="F32" s="7" t="s">
        <v>100</v>
      </c>
      <c r="G32" s="5">
        <v>52</v>
      </c>
      <c r="H32" s="7" t="s">
        <v>101</v>
      </c>
      <c r="I32" s="7" t="s">
        <v>102</v>
      </c>
      <c r="J32" s="7" t="s">
        <v>103</v>
      </c>
      <c r="K32" s="7" t="s">
        <v>104</v>
      </c>
      <c r="L32" s="7" t="s">
        <v>105</v>
      </c>
      <c r="M32" s="5" t="s">
        <v>106</v>
      </c>
      <c r="N32" s="5" t="s">
        <v>107</v>
      </c>
      <c r="O32" s="7" t="s">
        <v>108</v>
      </c>
      <c r="P32" s="5">
        <v>9900</v>
      </c>
      <c r="Q32" s="5">
        <v>10400</v>
      </c>
      <c r="R32" s="5">
        <v>22100</v>
      </c>
      <c r="S32" s="5">
        <v>28800</v>
      </c>
      <c r="T32" s="5">
        <v>33200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1.0872841019999999</v>
      </c>
      <c r="AB32" s="5">
        <v>-77.408655199999998</v>
      </c>
      <c r="AC32" s="7" t="s">
        <v>73</v>
      </c>
      <c r="AD32" s="5">
        <v>2027698900</v>
      </c>
      <c r="AE32" s="5" t="str">
        <f>MID(TablaPivotFinal[[#This Row],[Fecha]],1,4)</f>
        <v>2018</v>
      </c>
      <c r="AF32" s="5" t="str">
        <f>MID(TablaPivotFinal[[#This Row],[Fecha]],5,3)</f>
        <v>Jun</v>
      </c>
      <c r="AG32" s="7">
        <v>2027698900</v>
      </c>
      <c r="AH32" s="8">
        <v>0</v>
      </c>
      <c r="AI32" t="s">
        <v>1029</v>
      </c>
      <c r="AJ32" t="s">
        <v>893</v>
      </c>
      <c r="AK32" t="s">
        <v>1157</v>
      </c>
    </row>
    <row r="33" spans="1:37" x14ac:dyDescent="0.3">
      <c r="A33" t="str">
        <f t="shared" si="0"/>
        <v>EL PLACER-Concesionaria Víal Uníon del Sur</v>
      </c>
      <c r="B33" t="str">
        <f t="shared" si="1"/>
        <v>2018Mar</v>
      </c>
      <c r="C33" t="str">
        <f t="shared" si="2"/>
        <v>1.087284102-77.4086552</v>
      </c>
      <c r="D33" s="9" t="s">
        <v>99</v>
      </c>
      <c r="E33" s="6">
        <v>2501</v>
      </c>
      <c r="F33" s="9" t="s">
        <v>100</v>
      </c>
      <c r="G33" s="6">
        <v>52</v>
      </c>
      <c r="H33" s="9" t="s">
        <v>101</v>
      </c>
      <c r="I33" s="9" t="s">
        <v>102</v>
      </c>
      <c r="J33" s="9" t="s">
        <v>103</v>
      </c>
      <c r="K33" s="9" t="s">
        <v>104</v>
      </c>
      <c r="L33" s="9" t="s">
        <v>105</v>
      </c>
      <c r="M33" s="6" t="s">
        <v>106</v>
      </c>
      <c r="N33" s="6" t="s">
        <v>107</v>
      </c>
      <c r="O33" s="9" t="s">
        <v>108</v>
      </c>
      <c r="P33" s="6">
        <v>9900</v>
      </c>
      <c r="Q33" s="6">
        <v>10400</v>
      </c>
      <c r="R33" s="6">
        <v>22100</v>
      </c>
      <c r="S33" s="6">
        <v>28800</v>
      </c>
      <c r="T33" s="6">
        <v>33200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1.0872841019999999</v>
      </c>
      <c r="AB33" s="6">
        <v>-77.408655199999998</v>
      </c>
      <c r="AC33" s="9" t="s">
        <v>75</v>
      </c>
      <c r="AD33" s="6">
        <v>2109521350</v>
      </c>
      <c r="AE33" s="6" t="str">
        <f>MID(TablaPivotFinal[[#This Row],[Fecha]],1,4)</f>
        <v>2018</v>
      </c>
      <c r="AF33" s="6" t="str">
        <f>MID(TablaPivotFinal[[#This Row],[Fecha]],5,3)</f>
        <v>Mar</v>
      </c>
      <c r="AG33" s="9">
        <v>2109521350</v>
      </c>
      <c r="AH33" s="10">
        <v>0</v>
      </c>
      <c r="AI33" t="s">
        <v>1029</v>
      </c>
      <c r="AJ33" t="s">
        <v>890</v>
      </c>
      <c r="AK33" t="s">
        <v>1157</v>
      </c>
    </row>
    <row r="34" spans="1:37" x14ac:dyDescent="0.3">
      <c r="A34" t="str">
        <f t="shared" si="0"/>
        <v>EL PLACER-Concesionaria Víal Uníon del Sur</v>
      </c>
      <c r="B34" t="str">
        <f t="shared" si="1"/>
        <v>2018May</v>
      </c>
      <c r="C34" t="str">
        <f t="shared" si="2"/>
        <v>1.087284102-77.4086552</v>
      </c>
      <c r="D34" s="7" t="s">
        <v>99</v>
      </c>
      <c r="E34" s="5">
        <v>2501</v>
      </c>
      <c r="F34" s="7" t="s">
        <v>100</v>
      </c>
      <c r="G34" s="5">
        <v>52</v>
      </c>
      <c r="H34" s="7" t="s">
        <v>101</v>
      </c>
      <c r="I34" s="7" t="s">
        <v>102</v>
      </c>
      <c r="J34" s="7" t="s">
        <v>103</v>
      </c>
      <c r="K34" s="7" t="s">
        <v>104</v>
      </c>
      <c r="L34" s="7" t="s">
        <v>105</v>
      </c>
      <c r="M34" s="5" t="s">
        <v>106</v>
      </c>
      <c r="N34" s="5" t="s">
        <v>107</v>
      </c>
      <c r="O34" s="7" t="s">
        <v>108</v>
      </c>
      <c r="P34" s="5">
        <v>9900</v>
      </c>
      <c r="Q34" s="5">
        <v>10400</v>
      </c>
      <c r="R34" s="5">
        <v>22100</v>
      </c>
      <c r="S34" s="5">
        <v>28800</v>
      </c>
      <c r="T34" s="5">
        <v>33200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1.0872841019999999</v>
      </c>
      <c r="AB34" s="5">
        <v>-77.408655199999998</v>
      </c>
      <c r="AC34" s="7" t="s">
        <v>77</v>
      </c>
      <c r="AD34" s="5">
        <v>2034015650</v>
      </c>
      <c r="AE34" s="5" t="str">
        <f>MID(TablaPivotFinal[[#This Row],[Fecha]],1,4)</f>
        <v>2018</v>
      </c>
      <c r="AF34" s="5" t="str">
        <f>MID(TablaPivotFinal[[#This Row],[Fecha]],5,3)</f>
        <v>May</v>
      </c>
      <c r="AG34" s="7">
        <v>2034015650</v>
      </c>
      <c r="AH34" s="8">
        <v>0</v>
      </c>
      <c r="AI34" t="s">
        <v>1029</v>
      </c>
      <c r="AJ34" t="s">
        <v>892</v>
      </c>
      <c r="AK34" t="s">
        <v>1157</v>
      </c>
    </row>
    <row r="35" spans="1:37" x14ac:dyDescent="0.3">
      <c r="A35" t="str">
        <f t="shared" si="0"/>
        <v>EL PLACER-Concesionaria Víal Uníon del Sur</v>
      </c>
      <c r="B35" t="str">
        <f t="shared" si="1"/>
        <v>2018Nov</v>
      </c>
      <c r="C35" t="str">
        <f t="shared" si="2"/>
        <v>1.087284102-77.4086552</v>
      </c>
      <c r="D35" s="9" t="s">
        <v>99</v>
      </c>
      <c r="E35" s="6">
        <v>2501</v>
      </c>
      <c r="F35" s="9" t="s">
        <v>100</v>
      </c>
      <c r="G35" s="6">
        <v>52</v>
      </c>
      <c r="H35" s="9" t="s">
        <v>101</v>
      </c>
      <c r="I35" s="9" t="s">
        <v>102</v>
      </c>
      <c r="J35" s="9" t="s">
        <v>103</v>
      </c>
      <c r="K35" s="9" t="s">
        <v>104</v>
      </c>
      <c r="L35" s="9" t="s">
        <v>105</v>
      </c>
      <c r="M35" s="6" t="s">
        <v>106</v>
      </c>
      <c r="N35" s="6" t="s">
        <v>107</v>
      </c>
      <c r="O35" s="9" t="s">
        <v>108</v>
      </c>
      <c r="P35" s="6">
        <v>9900</v>
      </c>
      <c r="Q35" s="6">
        <v>10400</v>
      </c>
      <c r="R35" s="6">
        <v>22100</v>
      </c>
      <c r="S35" s="6">
        <v>28800</v>
      </c>
      <c r="T35" s="6">
        <v>33200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1.0872841019999999</v>
      </c>
      <c r="AB35" s="6">
        <v>-77.408655199999998</v>
      </c>
      <c r="AC35" s="9" t="s">
        <v>79</v>
      </c>
      <c r="AD35" s="6">
        <v>1892676900</v>
      </c>
      <c r="AE35" s="6" t="str">
        <f>MID(TablaPivotFinal[[#This Row],[Fecha]],1,4)</f>
        <v>2018</v>
      </c>
      <c r="AF35" s="6" t="str">
        <f>MID(TablaPivotFinal[[#This Row],[Fecha]],5,3)</f>
        <v>Nov</v>
      </c>
      <c r="AG35" s="9">
        <v>1892676900</v>
      </c>
      <c r="AH35" s="10">
        <v>0</v>
      </c>
      <c r="AI35" t="s">
        <v>1029</v>
      </c>
      <c r="AJ35" t="s">
        <v>898</v>
      </c>
      <c r="AK35" t="s">
        <v>1157</v>
      </c>
    </row>
    <row r="36" spans="1:37" x14ac:dyDescent="0.3">
      <c r="A36" t="str">
        <f t="shared" si="0"/>
        <v>EL PLACER-Concesionaria Víal Uníon del Sur</v>
      </c>
      <c r="B36" t="str">
        <f t="shared" si="1"/>
        <v>2018Oct</v>
      </c>
      <c r="C36" t="str">
        <f t="shared" si="2"/>
        <v>1.087284102-77.4086552</v>
      </c>
      <c r="D36" s="7" t="s">
        <v>99</v>
      </c>
      <c r="E36" s="5">
        <v>2501</v>
      </c>
      <c r="F36" s="7" t="s">
        <v>100</v>
      </c>
      <c r="G36" s="5">
        <v>52</v>
      </c>
      <c r="H36" s="7" t="s">
        <v>101</v>
      </c>
      <c r="I36" s="7" t="s">
        <v>102</v>
      </c>
      <c r="J36" s="7" t="s">
        <v>103</v>
      </c>
      <c r="K36" s="7" t="s">
        <v>104</v>
      </c>
      <c r="L36" s="7" t="s">
        <v>105</v>
      </c>
      <c r="M36" s="5" t="s">
        <v>106</v>
      </c>
      <c r="N36" s="5" t="s">
        <v>107</v>
      </c>
      <c r="O36" s="7" t="s">
        <v>108</v>
      </c>
      <c r="P36" s="5">
        <v>9900</v>
      </c>
      <c r="Q36" s="5">
        <v>10400</v>
      </c>
      <c r="R36" s="5">
        <v>22100</v>
      </c>
      <c r="S36" s="5">
        <v>28800</v>
      </c>
      <c r="T36" s="5">
        <v>33200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1.0872841019999999</v>
      </c>
      <c r="AB36" s="5">
        <v>-77.408655199999998</v>
      </c>
      <c r="AC36" s="7" t="s">
        <v>81</v>
      </c>
      <c r="AD36" s="5">
        <v>1981968850</v>
      </c>
      <c r="AE36" s="5" t="str">
        <f>MID(TablaPivotFinal[[#This Row],[Fecha]],1,4)</f>
        <v>2018</v>
      </c>
      <c r="AF36" s="5" t="str">
        <f>MID(TablaPivotFinal[[#This Row],[Fecha]],5,3)</f>
        <v>Oct</v>
      </c>
      <c r="AG36" s="7">
        <v>1981968850</v>
      </c>
      <c r="AH36" s="8">
        <v>0</v>
      </c>
      <c r="AI36" t="s">
        <v>1029</v>
      </c>
      <c r="AJ36" t="s">
        <v>897</v>
      </c>
      <c r="AK36" t="s">
        <v>1157</v>
      </c>
    </row>
    <row r="37" spans="1:37" x14ac:dyDescent="0.3">
      <c r="A37" t="str">
        <f t="shared" si="0"/>
        <v>EL PLACER-Concesionaria Víal Uníon del Sur</v>
      </c>
      <c r="B37" t="str">
        <f t="shared" si="1"/>
        <v>2018Sep</v>
      </c>
      <c r="C37" t="str">
        <f t="shared" si="2"/>
        <v>1.087284102-77.4086552</v>
      </c>
      <c r="D37" s="9" t="s">
        <v>99</v>
      </c>
      <c r="E37" s="6">
        <v>2501</v>
      </c>
      <c r="F37" s="9" t="s">
        <v>100</v>
      </c>
      <c r="G37" s="6">
        <v>52</v>
      </c>
      <c r="H37" s="9" t="s">
        <v>101</v>
      </c>
      <c r="I37" s="9" t="s">
        <v>102</v>
      </c>
      <c r="J37" s="9" t="s">
        <v>103</v>
      </c>
      <c r="K37" s="9" t="s">
        <v>104</v>
      </c>
      <c r="L37" s="9" t="s">
        <v>105</v>
      </c>
      <c r="M37" s="6" t="s">
        <v>106</v>
      </c>
      <c r="N37" s="6" t="s">
        <v>107</v>
      </c>
      <c r="O37" s="9" t="s">
        <v>108</v>
      </c>
      <c r="P37" s="6">
        <v>9900</v>
      </c>
      <c r="Q37" s="6">
        <v>10400</v>
      </c>
      <c r="R37" s="6">
        <v>22100</v>
      </c>
      <c r="S37" s="6">
        <v>28800</v>
      </c>
      <c r="T37" s="6">
        <v>33200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1.0872841019999999</v>
      </c>
      <c r="AB37" s="6">
        <v>-77.408655199999998</v>
      </c>
      <c r="AC37" s="9" t="s">
        <v>83</v>
      </c>
      <c r="AD37" s="6">
        <v>1946893000</v>
      </c>
      <c r="AE37" s="6" t="str">
        <f>MID(TablaPivotFinal[[#This Row],[Fecha]],1,4)</f>
        <v>2018</v>
      </c>
      <c r="AF37" s="6" t="str">
        <f>MID(TablaPivotFinal[[#This Row],[Fecha]],5,3)</f>
        <v>Sep</v>
      </c>
      <c r="AG37" s="9">
        <v>1946893000</v>
      </c>
      <c r="AH37" s="10">
        <v>0</v>
      </c>
      <c r="AI37" t="s">
        <v>1029</v>
      </c>
      <c r="AJ37" t="s">
        <v>896</v>
      </c>
      <c r="AK37" t="s">
        <v>1157</v>
      </c>
    </row>
    <row r="38" spans="1:37" x14ac:dyDescent="0.3">
      <c r="A38" t="str">
        <f t="shared" si="0"/>
        <v>EL PLACER-Concesionaria Víal Uníon del Sur</v>
      </c>
      <c r="B38" t="str">
        <f t="shared" si="1"/>
        <v>2016Abr</v>
      </c>
      <c r="C38" t="str">
        <f t="shared" si="2"/>
        <v>1.087284102-77.4086552</v>
      </c>
      <c r="D38" s="7" t="s">
        <v>99</v>
      </c>
      <c r="E38" s="5">
        <v>2501</v>
      </c>
      <c r="F38" s="7" t="s">
        <v>100</v>
      </c>
      <c r="G38" s="5">
        <v>52</v>
      </c>
      <c r="H38" s="7" t="s">
        <v>101</v>
      </c>
      <c r="I38" s="7" t="s">
        <v>102</v>
      </c>
      <c r="J38" s="7" t="s">
        <v>103</v>
      </c>
      <c r="K38" s="7" t="s">
        <v>104</v>
      </c>
      <c r="L38" s="7" t="s">
        <v>105</v>
      </c>
      <c r="M38" s="5" t="s">
        <v>106</v>
      </c>
      <c r="N38" s="5" t="s">
        <v>107</v>
      </c>
      <c r="O38" s="7" t="s">
        <v>108</v>
      </c>
      <c r="P38" s="5">
        <v>9900</v>
      </c>
      <c r="Q38" s="5">
        <v>10400</v>
      </c>
      <c r="R38" s="5">
        <v>22100</v>
      </c>
      <c r="S38" s="5">
        <v>28800</v>
      </c>
      <c r="T38" s="5">
        <v>33200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1.0872841019999999</v>
      </c>
      <c r="AB38" s="5">
        <v>-77.408655199999998</v>
      </c>
      <c r="AC38" s="7" t="s">
        <v>13</v>
      </c>
      <c r="AD38" s="5">
        <v>1757557000</v>
      </c>
      <c r="AE38" s="5" t="str">
        <f>MID(TablaPivotFinal[[#This Row],[Fecha]],1,4)</f>
        <v>2016</v>
      </c>
      <c r="AF38" s="5" t="str">
        <f>MID(TablaPivotFinal[[#This Row],[Fecha]],5,3)</f>
        <v>Abr</v>
      </c>
      <c r="AG38" s="7">
        <v>1757557000</v>
      </c>
      <c r="AH38" s="8">
        <v>181944</v>
      </c>
      <c r="AI38" t="s">
        <v>1029</v>
      </c>
      <c r="AJ38" t="s">
        <v>867</v>
      </c>
      <c r="AK38" t="s">
        <v>1157</v>
      </c>
    </row>
    <row r="39" spans="1:37" x14ac:dyDescent="0.3">
      <c r="A39" t="str">
        <f t="shared" si="0"/>
        <v>EL PLACER-Concesionaria Víal Uníon del Sur</v>
      </c>
      <c r="B39" t="str">
        <f t="shared" si="1"/>
        <v>2016Ago</v>
      </c>
      <c r="C39" t="str">
        <f t="shared" si="2"/>
        <v>1.087284102-77.4086552</v>
      </c>
      <c r="D39" s="9" t="s">
        <v>99</v>
      </c>
      <c r="E39" s="6">
        <v>2501</v>
      </c>
      <c r="F39" s="9" t="s">
        <v>100</v>
      </c>
      <c r="G39" s="6">
        <v>52</v>
      </c>
      <c r="H39" s="9" t="s">
        <v>101</v>
      </c>
      <c r="I39" s="9" t="s">
        <v>102</v>
      </c>
      <c r="J39" s="9" t="s">
        <v>103</v>
      </c>
      <c r="K39" s="9" t="s">
        <v>104</v>
      </c>
      <c r="L39" s="9" t="s">
        <v>105</v>
      </c>
      <c r="M39" s="6" t="s">
        <v>106</v>
      </c>
      <c r="N39" s="6" t="s">
        <v>107</v>
      </c>
      <c r="O39" s="9" t="s">
        <v>108</v>
      </c>
      <c r="P39" s="6">
        <v>9900</v>
      </c>
      <c r="Q39" s="6">
        <v>10400</v>
      </c>
      <c r="R39" s="6">
        <v>22100</v>
      </c>
      <c r="S39" s="6">
        <v>28800</v>
      </c>
      <c r="T39" s="6">
        <v>33200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1.0872841019999999</v>
      </c>
      <c r="AB39" s="6">
        <v>-77.408655199999998</v>
      </c>
      <c r="AC39" s="9" t="s">
        <v>15</v>
      </c>
      <c r="AD39" s="6">
        <v>2114986700</v>
      </c>
      <c r="AE39" s="6" t="str">
        <f>MID(TablaPivotFinal[[#This Row],[Fecha]],1,4)</f>
        <v>2016</v>
      </c>
      <c r="AF39" s="6" t="str">
        <f>MID(TablaPivotFinal[[#This Row],[Fecha]],5,3)</f>
        <v>Ago</v>
      </c>
      <c r="AG39" s="9">
        <v>2114986700</v>
      </c>
      <c r="AH39" s="10">
        <v>218581</v>
      </c>
      <c r="AI39" t="s">
        <v>1029</v>
      </c>
      <c r="AJ39" t="s">
        <v>871</v>
      </c>
      <c r="AK39" t="s">
        <v>1157</v>
      </c>
    </row>
    <row r="40" spans="1:37" x14ac:dyDescent="0.3">
      <c r="A40" t="str">
        <f t="shared" si="0"/>
        <v>EL PLACER-Concesionaria Víal Uníon del Sur</v>
      </c>
      <c r="B40" t="str">
        <f t="shared" si="1"/>
        <v>2016Dic</v>
      </c>
      <c r="C40" t="str">
        <f t="shared" si="2"/>
        <v>1.087284102-77.4086552</v>
      </c>
      <c r="D40" s="7" t="s">
        <v>99</v>
      </c>
      <c r="E40" s="5">
        <v>2501</v>
      </c>
      <c r="F40" s="7" t="s">
        <v>100</v>
      </c>
      <c r="G40" s="5">
        <v>52</v>
      </c>
      <c r="H40" s="7" t="s">
        <v>101</v>
      </c>
      <c r="I40" s="7" t="s">
        <v>102</v>
      </c>
      <c r="J40" s="7" t="s">
        <v>103</v>
      </c>
      <c r="K40" s="7" t="s">
        <v>104</v>
      </c>
      <c r="L40" s="7" t="s">
        <v>105</v>
      </c>
      <c r="M40" s="5" t="s">
        <v>106</v>
      </c>
      <c r="N40" s="5" t="s">
        <v>107</v>
      </c>
      <c r="O40" s="7" t="s">
        <v>108</v>
      </c>
      <c r="P40" s="5">
        <v>9900</v>
      </c>
      <c r="Q40" s="5">
        <v>10400</v>
      </c>
      <c r="R40" s="5">
        <v>22100</v>
      </c>
      <c r="S40" s="5">
        <v>28800</v>
      </c>
      <c r="T40" s="5">
        <v>33200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1.0872841019999999</v>
      </c>
      <c r="AB40" s="5">
        <v>-77.408655199999998</v>
      </c>
      <c r="AC40" s="7" t="s">
        <v>17</v>
      </c>
      <c r="AD40" s="5">
        <v>2138665250</v>
      </c>
      <c r="AE40" s="5" t="str">
        <f>MID(TablaPivotFinal[[#This Row],[Fecha]],1,4)</f>
        <v>2016</v>
      </c>
      <c r="AF40" s="5" t="str">
        <f>MID(TablaPivotFinal[[#This Row],[Fecha]],5,3)</f>
        <v>Dic</v>
      </c>
      <c r="AG40" s="7">
        <v>2138665250</v>
      </c>
      <c r="AH40" s="8">
        <v>223790</v>
      </c>
      <c r="AI40" t="s">
        <v>1029</v>
      </c>
      <c r="AJ40" t="s">
        <v>875</v>
      </c>
      <c r="AK40" t="s">
        <v>1157</v>
      </c>
    </row>
    <row r="41" spans="1:37" x14ac:dyDescent="0.3">
      <c r="A41" t="str">
        <f t="shared" si="0"/>
        <v>EL PLACER-Concesionaria Víal Uníon del Sur</v>
      </c>
      <c r="B41" t="str">
        <f t="shared" si="1"/>
        <v>2016Ene</v>
      </c>
      <c r="C41" t="str">
        <f t="shared" si="2"/>
        <v>1.087284102-77.4086552</v>
      </c>
      <c r="D41" s="9" t="s">
        <v>99</v>
      </c>
      <c r="E41" s="6">
        <v>2501</v>
      </c>
      <c r="F41" s="9" t="s">
        <v>100</v>
      </c>
      <c r="G41" s="6">
        <v>52</v>
      </c>
      <c r="H41" s="9" t="s">
        <v>101</v>
      </c>
      <c r="I41" s="9" t="s">
        <v>102</v>
      </c>
      <c r="J41" s="9" t="s">
        <v>103</v>
      </c>
      <c r="K41" s="9" t="s">
        <v>104</v>
      </c>
      <c r="L41" s="9" t="s">
        <v>105</v>
      </c>
      <c r="M41" s="6" t="s">
        <v>106</v>
      </c>
      <c r="N41" s="6" t="s">
        <v>107</v>
      </c>
      <c r="O41" s="9" t="s">
        <v>108</v>
      </c>
      <c r="P41" s="6">
        <v>9900</v>
      </c>
      <c r="Q41" s="6">
        <v>10400</v>
      </c>
      <c r="R41" s="6">
        <v>22100</v>
      </c>
      <c r="S41" s="6">
        <v>28800</v>
      </c>
      <c r="T41" s="6">
        <v>33200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1.0872841019999999</v>
      </c>
      <c r="AB41" s="6">
        <v>-77.408655199999998</v>
      </c>
      <c r="AC41" s="9" t="s">
        <v>19</v>
      </c>
      <c r="AD41" s="6">
        <v>1912606260</v>
      </c>
      <c r="AE41" s="6" t="str">
        <f>MID(TablaPivotFinal[[#This Row],[Fecha]],1,4)</f>
        <v>2016</v>
      </c>
      <c r="AF41" s="6" t="str">
        <f>MID(TablaPivotFinal[[#This Row],[Fecha]],5,3)</f>
        <v>Ene</v>
      </c>
      <c r="AG41" s="9">
        <v>1912606260</v>
      </c>
      <c r="AH41" s="10">
        <v>208113</v>
      </c>
      <c r="AI41" t="s">
        <v>1029</v>
      </c>
      <c r="AJ41" t="s">
        <v>864</v>
      </c>
      <c r="AK41" t="s">
        <v>1157</v>
      </c>
    </row>
    <row r="42" spans="1:37" x14ac:dyDescent="0.3">
      <c r="A42" t="str">
        <f t="shared" si="0"/>
        <v>EL PLACER-Concesionaria Víal Uníon del Sur</v>
      </c>
      <c r="B42" t="str">
        <f t="shared" si="1"/>
        <v>2016Feb</v>
      </c>
      <c r="C42" t="str">
        <f t="shared" si="2"/>
        <v>1.087284102-77.4086552</v>
      </c>
      <c r="D42" s="7" t="s">
        <v>99</v>
      </c>
      <c r="E42" s="5">
        <v>2501</v>
      </c>
      <c r="F42" s="7" t="s">
        <v>100</v>
      </c>
      <c r="G42" s="5">
        <v>52</v>
      </c>
      <c r="H42" s="7" t="s">
        <v>101</v>
      </c>
      <c r="I42" s="7" t="s">
        <v>102</v>
      </c>
      <c r="J42" s="7" t="s">
        <v>103</v>
      </c>
      <c r="K42" s="7" t="s">
        <v>104</v>
      </c>
      <c r="L42" s="7" t="s">
        <v>105</v>
      </c>
      <c r="M42" s="5" t="s">
        <v>106</v>
      </c>
      <c r="N42" s="5" t="s">
        <v>107</v>
      </c>
      <c r="O42" s="7" t="s">
        <v>108</v>
      </c>
      <c r="P42" s="5">
        <v>9900</v>
      </c>
      <c r="Q42" s="5">
        <v>10400</v>
      </c>
      <c r="R42" s="5">
        <v>22100</v>
      </c>
      <c r="S42" s="5">
        <v>28800</v>
      </c>
      <c r="T42" s="5">
        <v>33200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1.0872841019999999</v>
      </c>
      <c r="AB42" s="5">
        <v>-77.408655199999998</v>
      </c>
      <c r="AC42" s="7" t="s">
        <v>21</v>
      </c>
      <c r="AD42" s="5">
        <v>1643486700</v>
      </c>
      <c r="AE42" s="5" t="str">
        <f>MID(TablaPivotFinal[[#This Row],[Fecha]],1,4)</f>
        <v>2016</v>
      </c>
      <c r="AF42" s="5" t="str">
        <f>MID(TablaPivotFinal[[#This Row],[Fecha]],5,3)</f>
        <v>Feb</v>
      </c>
      <c r="AG42" s="7">
        <v>1643486700</v>
      </c>
      <c r="AH42" s="8">
        <v>170098</v>
      </c>
      <c r="AI42" t="s">
        <v>1029</v>
      </c>
      <c r="AJ42" t="s">
        <v>865</v>
      </c>
      <c r="AK42" t="s">
        <v>1157</v>
      </c>
    </row>
    <row r="43" spans="1:37" x14ac:dyDescent="0.3">
      <c r="A43" t="str">
        <f t="shared" si="0"/>
        <v>EL PLACER-Concesionaria Víal Uníon del Sur</v>
      </c>
      <c r="B43" t="str">
        <f t="shared" si="1"/>
        <v>2016Jul</v>
      </c>
      <c r="C43" t="str">
        <f t="shared" si="2"/>
        <v>1.087284102-77.4086552</v>
      </c>
      <c r="D43" s="9" t="s">
        <v>99</v>
      </c>
      <c r="E43" s="6">
        <v>2501</v>
      </c>
      <c r="F43" s="9" t="s">
        <v>100</v>
      </c>
      <c r="G43" s="6">
        <v>52</v>
      </c>
      <c r="H43" s="9" t="s">
        <v>101</v>
      </c>
      <c r="I43" s="9" t="s">
        <v>102</v>
      </c>
      <c r="J43" s="9" t="s">
        <v>103</v>
      </c>
      <c r="K43" s="9" t="s">
        <v>104</v>
      </c>
      <c r="L43" s="9" t="s">
        <v>105</v>
      </c>
      <c r="M43" s="6" t="s">
        <v>106</v>
      </c>
      <c r="N43" s="6" t="s">
        <v>107</v>
      </c>
      <c r="O43" s="9" t="s">
        <v>108</v>
      </c>
      <c r="P43" s="6">
        <v>9900</v>
      </c>
      <c r="Q43" s="6">
        <v>10400</v>
      </c>
      <c r="R43" s="6">
        <v>22100</v>
      </c>
      <c r="S43" s="6">
        <v>28800</v>
      </c>
      <c r="T43" s="6">
        <v>33200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1.0872841019999999</v>
      </c>
      <c r="AB43" s="6">
        <v>-77.408655199999998</v>
      </c>
      <c r="AC43" s="9" t="s">
        <v>23</v>
      </c>
      <c r="AD43" s="6">
        <v>1595026500</v>
      </c>
      <c r="AE43" s="6" t="str">
        <f>MID(TablaPivotFinal[[#This Row],[Fecha]],1,4)</f>
        <v>2016</v>
      </c>
      <c r="AF43" s="6" t="str">
        <f>MID(TablaPivotFinal[[#This Row],[Fecha]],5,3)</f>
        <v>Jul</v>
      </c>
      <c r="AG43" s="9">
        <v>1595026500</v>
      </c>
      <c r="AH43" s="10">
        <v>171091</v>
      </c>
      <c r="AI43" t="s">
        <v>1029</v>
      </c>
      <c r="AJ43" t="s">
        <v>870</v>
      </c>
      <c r="AK43" t="s">
        <v>1157</v>
      </c>
    </row>
    <row r="44" spans="1:37" x14ac:dyDescent="0.3">
      <c r="A44" t="str">
        <f t="shared" si="0"/>
        <v>EL PLACER-Concesionaria Víal Uníon del Sur</v>
      </c>
      <c r="B44" t="str">
        <f t="shared" si="1"/>
        <v>2016Jun</v>
      </c>
      <c r="C44" t="str">
        <f t="shared" si="2"/>
        <v>1.087284102-77.4086552</v>
      </c>
      <c r="D44" s="7" t="s">
        <v>99</v>
      </c>
      <c r="E44" s="5">
        <v>2501</v>
      </c>
      <c r="F44" s="7" t="s">
        <v>100</v>
      </c>
      <c r="G44" s="5">
        <v>52</v>
      </c>
      <c r="H44" s="7" t="s">
        <v>101</v>
      </c>
      <c r="I44" s="7" t="s">
        <v>102</v>
      </c>
      <c r="J44" s="7" t="s">
        <v>103</v>
      </c>
      <c r="K44" s="7" t="s">
        <v>104</v>
      </c>
      <c r="L44" s="7" t="s">
        <v>105</v>
      </c>
      <c r="M44" s="5" t="s">
        <v>106</v>
      </c>
      <c r="N44" s="5" t="s">
        <v>107</v>
      </c>
      <c r="O44" s="7" t="s">
        <v>108</v>
      </c>
      <c r="P44" s="5">
        <v>9900</v>
      </c>
      <c r="Q44" s="5">
        <v>10400</v>
      </c>
      <c r="R44" s="5">
        <v>22100</v>
      </c>
      <c r="S44" s="5">
        <v>28800</v>
      </c>
      <c r="T44" s="5">
        <v>33200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1.0872841019999999</v>
      </c>
      <c r="AB44" s="5">
        <v>-77.408655199999998</v>
      </c>
      <c r="AC44" s="7" t="s">
        <v>25</v>
      </c>
      <c r="AD44" s="5">
        <v>1376947400</v>
      </c>
      <c r="AE44" s="5" t="str">
        <f>MID(TablaPivotFinal[[#This Row],[Fecha]],1,4)</f>
        <v>2016</v>
      </c>
      <c r="AF44" s="5" t="str">
        <f>MID(TablaPivotFinal[[#This Row],[Fecha]],5,3)</f>
        <v>Jun</v>
      </c>
      <c r="AG44" s="7">
        <v>1376947400</v>
      </c>
      <c r="AH44" s="8">
        <v>148897</v>
      </c>
      <c r="AI44" t="s">
        <v>1029</v>
      </c>
      <c r="AJ44" t="s">
        <v>869</v>
      </c>
      <c r="AK44" t="s">
        <v>1157</v>
      </c>
    </row>
    <row r="45" spans="1:37" x14ac:dyDescent="0.3">
      <c r="A45" t="str">
        <f t="shared" si="0"/>
        <v>EL PLACER-Concesionaria Víal Uníon del Sur</v>
      </c>
      <c r="B45" t="str">
        <f t="shared" si="1"/>
        <v>2016Mar</v>
      </c>
      <c r="C45" t="str">
        <f t="shared" si="2"/>
        <v>1.087284102-77.4086552</v>
      </c>
      <c r="D45" s="9" t="s">
        <v>99</v>
      </c>
      <c r="E45" s="6">
        <v>2501</v>
      </c>
      <c r="F45" s="9" t="s">
        <v>100</v>
      </c>
      <c r="G45" s="6">
        <v>52</v>
      </c>
      <c r="H45" s="9" t="s">
        <v>101</v>
      </c>
      <c r="I45" s="9" t="s">
        <v>102</v>
      </c>
      <c r="J45" s="9" t="s">
        <v>103</v>
      </c>
      <c r="K45" s="9" t="s">
        <v>104</v>
      </c>
      <c r="L45" s="9" t="s">
        <v>105</v>
      </c>
      <c r="M45" s="6" t="s">
        <v>106</v>
      </c>
      <c r="N45" s="6" t="s">
        <v>107</v>
      </c>
      <c r="O45" s="9" t="s">
        <v>108</v>
      </c>
      <c r="P45" s="6">
        <v>9900</v>
      </c>
      <c r="Q45" s="6">
        <v>10400</v>
      </c>
      <c r="R45" s="6">
        <v>22100</v>
      </c>
      <c r="S45" s="6">
        <v>28800</v>
      </c>
      <c r="T45" s="6">
        <v>33200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1.0872841019999999</v>
      </c>
      <c r="AB45" s="6">
        <v>-77.408655199999998</v>
      </c>
      <c r="AC45" s="9" t="s">
        <v>27</v>
      </c>
      <c r="AD45" s="6">
        <v>1882526400</v>
      </c>
      <c r="AE45" s="6" t="str">
        <f>MID(TablaPivotFinal[[#This Row],[Fecha]],1,4)</f>
        <v>2016</v>
      </c>
      <c r="AF45" s="6" t="str">
        <f>MID(TablaPivotFinal[[#This Row],[Fecha]],5,3)</f>
        <v>Mar</v>
      </c>
      <c r="AG45" s="9">
        <v>1882526400</v>
      </c>
      <c r="AH45" s="10">
        <v>196233</v>
      </c>
      <c r="AI45" t="s">
        <v>1029</v>
      </c>
      <c r="AJ45" t="s">
        <v>866</v>
      </c>
      <c r="AK45" t="s">
        <v>1157</v>
      </c>
    </row>
    <row r="46" spans="1:37" x14ac:dyDescent="0.3">
      <c r="A46" t="str">
        <f t="shared" si="0"/>
        <v>EL PLACER-Concesionaria Víal Uníon del Sur</v>
      </c>
      <c r="B46" t="str">
        <f t="shared" si="1"/>
        <v>2016May</v>
      </c>
      <c r="C46" t="str">
        <f t="shared" si="2"/>
        <v>1.087284102-77.4086552</v>
      </c>
      <c r="D46" s="7" t="s">
        <v>99</v>
      </c>
      <c r="E46" s="5">
        <v>2501</v>
      </c>
      <c r="F46" s="7" t="s">
        <v>100</v>
      </c>
      <c r="G46" s="5">
        <v>52</v>
      </c>
      <c r="H46" s="7" t="s">
        <v>101</v>
      </c>
      <c r="I46" s="7" t="s">
        <v>102</v>
      </c>
      <c r="J46" s="7" t="s">
        <v>103</v>
      </c>
      <c r="K46" s="7" t="s">
        <v>104</v>
      </c>
      <c r="L46" s="7" t="s">
        <v>105</v>
      </c>
      <c r="M46" s="5" t="s">
        <v>106</v>
      </c>
      <c r="N46" s="5" t="s">
        <v>107</v>
      </c>
      <c r="O46" s="7" t="s">
        <v>108</v>
      </c>
      <c r="P46" s="5">
        <v>9900</v>
      </c>
      <c r="Q46" s="5">
        <v>10400</v>
      </c>
      <c r="R46" s="5">
        <v>22100</v>
      </c>
      <c r="S46" s="5">
        <v>28800</v>
      </c>
      <c r="T46" s="5">
        <v>33200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1.0872841019999999</v>
      </c>
      <c r="AB46" s="5">
        <v>-77.408655199999998</v>
      </c>
      <c r="AC46" s="7" t="s">
        <v>29</v>
      </c>
      <c r="AD46" s="5">
        <v>1846765200</v>
      </c>
      <c r="AE46" s="5" t="str">
        <f>MID(TablaPivotFinal[[#This Row],[Fecha]],1,4)</f>
        <v>2016</v>
      </c>
      <c r="AF46" s="5" t="str">
        <f>MID(TablaPivotFinal[[#This Row],[Fecha]],5,3)</f>
        <v>May</v>
      </c>
      <c r="AG46" s="7">
        <v>1846765200</v>
      </c>
      <c r="AH46" s="8">
        <v>191710</v>
      </c>
      <c r="AI46" t="s">
        <v>1029</v>
      </c>
      <c r="AJ46" t="s">
        <v>868</v>
      </c>
      <c r="AK46" t="s">
        <v>1157</v>
      </c>
    </row>
    <row r="47" spans="1:37" x14ac:dyDescent="0.3">
      <c r="A47" t="str">
        <f t="shared" si="0"/>
        <v>EL PLACER-Concesionaria Víal Uníon del Sur</v>
      </c>
      <c r="B47" t="str">
        <f t="shared" si="1"/>
        <v>2016Nov</v>
      </c>
      <c r="C47" t="str">
        <f t="shared" si="2"/>
        <v>1.087284102-77.4086552</v>
      </c>
      <c r="D47" s="9" t="s">
        <v>99</v>
      </c>
      <c r="E47" s="6">
        <v>2501</v>
      </c>
      <c r="F47" s="9" t="s">
        <v>100</v>
      </c>
      <c r="G47" s="6">
        <v>52</v>
      </c>
      <c r="H47" s="9" t="s">
        <v>101</v>
      </c>
      <c r="I47" s="9" t="s">
        <v>102</v>
      </c>
      <c r="J47" s="9" t="s">
        <v>103</v>
      </c>
      <c r="K47" s="9" t="s">
        <v>104</v>
      </c>
      <c r="L47" s="9" t="s">
        <v>105</v>
      </c>
      <c r="M47" s="6" t="s">
        <v>106</v>
      </c>
      <c r="N47" s="6" t="s">
        <v>107</v>
      </c>
      <c r="O47" s="9" t="s">
        <v>108</v>
      </c>
      <c r="P47" s="6">
        <v>9900</v>
      </c>
      <c r="Q47" s="6">
        <v>10400</v>
      </c>
      <c r="R47" s="6">
        <v>22100</v>
      </c>
      <c r="S47" s="6">
        <v>28800</v>
      </c>
      <c r="T47" s="6">
        <v>33200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1.0872841019999999</v>
      </c>
      <c r="AB47" s="6">
        <v>-77.408655199999998</v>
      </c>
      <c r="AC47" s="9" t="s">
        <v>31</v>
      </c>
      <c r="AD47" s="6">
        <v>1843770600</v>
      </c>
      <c r="AE47" s="6" t="str">
        <f>MID(TablaPivotFinal[[#This Row],[Fecha]],1,4)</f>
        <v>2016</v>
      </c>
      <c r="AF47" s="6" t="str">
        <f>MID(TablaPivotFinal[[#This Row],[Fecha]],5,3)</f>
        <v>Nov</v>
      </c>
      <c r="AG47" s="9">
        <v>1843770600</v>
      </c>
      <c r="AH47" s="10">
        <v>191326</v>
      </c>
      <c r="AI47" t="s">
        <v>1029</v>
      </c>
      <c r="AJ47" t="s">
        <v>874</v>
      </c>
      <c r="AK47" t="s">
        <v>1157</v>
      </c>
    </row>
    <row r="48" spans="1:37" x14ac:dyDescent="0.3">
      <c r="A48" t="str">
        <f t="shared" si="0"/>
        <v>EL PLACER-Concesionaria Víal Uníon del Sur</v>
      </c>
      <c r="B48" t="str">
        <f t="shared" si="1"/>
        <v>2016Oct</v>
      </c>
      <c r="C48" t="str">
        <f t="shared" si="2"/>
        <v>1.087284102-77.4086552</v>
      </c>
      <c r="D48" s="7" t="s">
        <v>99</v>
      </c>
      <c r="E48" s="5">
        <v>2501</v>
      </c>
      <c r="F48" s="7" t="s">
        <v>100</v>
      </c>
      <c r="G48" s="5">
        <v>52</v>
      </c>
      <c r="H48" s="7" t="s">
        <v>101</v>
      </c>
      <c r="I48" s="7" t="s">
        <v>102</v>
      </c>
      <c r="J48" s="7" t="s">
        <v>103</v>
      </c>
      <c r="K48" s="7" t="s">
        <v>104</v>
      </c>
      <c r="L48" s="7" t="s">
        <v>105</v>
      </c>
      <c r="M48" s="5" t="s">
        <v>106</v>
      </c>
      <c r="N48" s="5" t="s">
        <v>107</v>
      </c>
      <c r="O48" s="7" t="s">
        <v>108</v>
      </c>
      <c r="P48" s="5">
        <v>9900</v>
      </c>
      <c r="Q48" s="5">
        <v>10400</v>
      </c>
      <c r="R48" s="5">
        <v>22100</v>
      </c>
      <c r="S48" s="5">
        <v>28800</v>
      </c>
      <c r="T48" s="5">
        <v>33200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1.0872841019999999</v>
      </c>
      <c r="AB48" s="5">
        <v>-77.408655199999998</v>
      </c>
      <c r="AC48" s="7" t="s">
        <v>33</v>
      </c>
      <c r="AD48" s="5">
        <v>1840207400</v>
      </c>
      <c r="AE48" s="5" t="str">
        <f>MID(TablaPivotFinal[[#This Row],[Fecha]],1,4)</f>
        <v>2016</v>
      </c>
      <c r="AF48" s="5" t="str">
        <f>MID(TablaPivotFinal[[#This Row],[Fecha]],5,3)</f>
        <v>Oct</v>
      </c>
      <c r="AG48" s="7">
        <v>1840207400</v>
      </c>
      <c r="AH48" s="8">
        <v>190771</v>
      </c>
      <c r="AI48" t="s">
        <v>1029</v>
      </c>
      <c r="AJ48" t="s">
        <v>873</v>
      </c>
      <c r="AK48" t="s">
        <v>1157</v>
      </c>
    </row>
    <row r="49" spans="1:37" x14ac:dyDescent="0.3">
      <c r="A49" t="str">
        <f t="shared" si="0"/>
        <v>EL PLACER-Concesionaria Víal Uníon del Sur</v>
      </c>
      <c r="B49" t="str">
        <f t="shared" si="1"/>
        <v>2016Sep</v>
      </c>
      <c r="C49" t="str">
        <f t="shared" si="2"/>
        <v>1.087284102-77.4086552</v>
      </c>
      <c r="D49" s="9" t="s">
        <v>99</v>
      </c>
      <c r="E49" s="6">
        <v>2501</v>
      </c>
      <c r="F49" s="9" t="s">
        <v>100</v>
      </c>
      <c r="G49" s="6">
        <v>52</v>
      </c>
      <c r="H49" s="9" t="s">
        <v>101</v>
      </c>
      <c r="I49" s="9" t="s">
        <v>102</v>
      </c>
      <c r="J49" s="9" t="s">
        <v>103</v>
      </c>
      <c r="K49" s="9" t="s">
        <v>104</v>
      </c>
      <c r="L49" s="9" t="s">
        <v>105</v>
      </c>
      <c r="M49" s="6" t="s">
        <v>106</v>
      </c>
      <c r="N49" s="6" t="s">
        <v>107</v>
      </c>
      <c r="O49" s="9" t="s">
        <v>108</v>
      </c>
      <c r="P49" s="6">
        <v>9900</v>
      </c>
      <c r="Q49" s="6">
        <v>10400</v>
      </c>
      <c r="R49" s="6">
        <v>22100</v>
      </c>
      <c r="S49" s="6">
        <v>28800</v>
      </c>
      <c r="T49" s="6">
        <v>33200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1.0872841019999999</v>
      </c>
      <c r="AB49" s="6">
        <v>-77.408655199999998</v>
      </c>
      <c r="AC49" s="9" t="s">
        <v>35</v>
      </c>
      <c r="AD49" s="6">
        <v>1775657600</v>
      </c>
      <c r="AE49" s="6" t="str">
        <f>MID(TablaPivotFinal[[#This Row],[Fecha]],1,4)</f>
        <v>2016</v>
      </c>
      <c r="AF49" s="6" t="str">
        <f>MID(TablaPivotFinal[[#This Row],[Fecha]],5,3)</f>
        <v>Sep</v>
      </c>
      <c r="AG49" s="9">
        <v>1775657600</v>
      </c>
      <c r="AH49" s="10">
        <v>183318</v>
      </c>
      <c r="AI49" t="s">
        <v>1029</v>
      </c>
      <c r="AJ49" t="s">
        <v>872</v>
      </c>
      <c r="AK49" t="s">
        <v>1157</v>
      </c>
    </row>
    <row r="50" spans="1:37" x14ac:dyDescent="0.3">
      <c r="A50" t="str">
        <f t="shared" si="0"/>
        <v>EL PLACER-Concesionaria Víal Uníon del Sur</v>
      </c>
      <c r="B50" t="str">
        <f t="shared" si="1"/>
        <v>2017Abr</v>
      </c>
      <c r="C50" t="str">
        <f t="shared" si="2"/>
        <v>1.087284102-77.4086552</v>
      </c>
      <c r="D50" s="7" t="s">
        <v>99</v>
      </c>
      <c r="E50" s="5">
        <v>2501</v>
      </c>
      <c r="F50" s="7" t="s">
        <v>100</v>
      </c>
      <c r="G50" s="5">
        <v>52</v>
      </c>
      <c r="H50" s="7" t="s">
        <v>101</v>
      </c>
      <c r="I50" s="7" t="s">
        <v>102</v>
      </c>
      <c r="J50" s="7" t="s">
        <v>103</v>
      </c>
      <c r="K50" s="7" t="s">
        <v>104</v>
      </c>
      <c r="L50" s="7" t="s">
        <v>105</v>
      </c>
      <c r="M50" s="5" t="s">
        <v>106</v>
      </c>
      <c r="N50" s="5" t="s">
        <v>107</v>
      </c>
      <c r="O50" s="7" t="s">
        <v>108</v>
      </c>
      <c r="P50" s="5">
        <v>9900</v>
      </c>
      <c r="Q50" s="5">
        <v>10400</v>
      </c>
      <c r="R50" s="5">
        <v>22100</v>
      </c>
      <c r="S50" s="5">
        <v>28800</v>
      </c>
      <c r="T50" s="5">
        <v>33200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1.0872841019999999</v>
      </c>
      <c r="AB50" s="5">
        <v>-77.408655199999998</v>
      </c>
      <c r="AC50" s="7" t="s">
        <v>37</v>
      </c>
      <c r="AD50" s="5">
        <v>1851303000</v>
      </c>
      <c r="AE50" s="5" t="str">
        <f>MID(TablaPivotFinal[[#This Row],[Fecha]],1,4)</f>
        <v>2017</v>
      </c>
      <c r="AF50" s="5" t="str">
        <f>MID(TablaPivotFinal[[#This Row],[Fecha]],5,3)</f>
        <v>Abr</v>
      </c>
      <c r="AG50" s="7">
        <v>1851303000</v>
      </c>
      <c r="AH50" s="8">
        <v>6043.8</v>
      </c>
      <c r="AI50" t="s">
        <v>1029</v>
      </c>
      <c r="AJ50" t="s">
        <v>879</v>
      </c>
      <c r="AK50" t="s">
        <v>1157</v>
      </c>
    </row>
    <row r="51" spans="1:37" x14ac:dyDescent="0.3">
      <c r="A51" t="str">
        <f t="shared" si="0"/>
        <v>EL PLACER-Concesionaria Víal Uníon del Sur</v>
      </c>
      <c r="B51" t="str">
        <f t="shared" si="1"/>
        <v>2017Ago</v>
      </c>
      <c r="C51" t="str">
        <f t="shared" si="2"/>
        <v>1.087284102-77.4086552</v>
      </c>
      <c r="D51" s="9" t="s">
        <v>99</v>
      </c>
      <c r="E51" s="6">
        <v>2501</v>
      </c>
      <c r="F51" s="9" t="s">
        <v>100</v>
      </c>
      <c r="G51" s="6">
        <v>52</v>
      </c>
      <c r="H51" s="9" t="s">
        <v>101</v>
      </c>
      <c r="I51" s="9" t="s">
        <v>102</v>
      </c>
      <c r="J51" s="9" t="s">
        <v>103</v>
      </c>
      <c r="K51" s="9" t="s">
        <v>104</v>
      </c>
      <c r="L51" s="9" t="s">
        <v>105</v>
      </c>
      <c r="M51" s="6" t="s">
        <v>106</v>
      </c>
      <c r="N51" s="6" t="s">
        <v>107</v>
      </c>
      <c r="O51" s="9" t="s">
        <v>108</v>
      </c>
      <c r="P51" s="6">
        <v>9900</v>
      </c>
      <c r="Q51" s="6">
        <v>10400</v>
      </c>
      <c r="R51" s="6">
        <v>22100</v>
      </c>
      <c r="S51" s="6">
        <v>28800</v>
      </c>
      <c r="T51" s="6">
        <v>33200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1.0872841019999999</v>
      </c>
      <c r="AB51" s="6">
        <v>-77.408655199999998</v>
      </c>
      <c r="AC51" s="9" t="s">
        <v>39</v>
      </c>
      <c r="AD51" s="6">
        <v>1998554950</v>
      </c>
      <c r="AE51" s="6" t="str">
        <f>MID(TablaPivotFinal[[#This Row],[Fecha]],1,4)</f>
        <v>2017</v>
      </c>
      <c r="AF51" s="6" t="str">
        <f>MID(TablaPivotFinal[[#This Row],[Fecha]],5,3)</f>
        <v>Ago</v>
      </c>
      <c r="AG51" s="9">
        <v>1998554950</v>
      </c>
      <c r="AH51" s="10">
        <v>6296.4838710000004</v>
      </c>
      <c r="AI51" t="s">
        <v>1029</v>
      </c>
      <c r="AJ51" t="s">
        <v>883</v>
      </c>
      <c r="AK51" t="s">
        <v>1157</v>
      </c>
    </row>
    <row r="52" spans="1:37" x14ac:dyDescent="0.3">
      <c r="A52" t="str">
        <f t="shared" si="0"/>
        <v>EL PLACER-Concesionaria Víal Uníon del Sur</v>
      </c>
      <c r="B52" t="str">
        <f t="shared" si="1"/>
        <v>2017Dic</v>
      </c>
      <c r="C52" t="str">
        <f t="shared" si="2"/>
        <v>1.087284102-77.4086552</v>
      </c>
      <c r="D52" s="7" t="s">
        <v>99</v>
      </c>
      <c r="E52" s="5">
        <v>2501</v>
      </c>
      <c r="F52" s="7" t="s">
        <v>100</v>
      </c>
      <c r="G52" s="5">
        <v>52</v>
      </c>
      <c r="H52" s="7" t="s">
        <v>101</v>
      </c>
      <c r="I52" s="7" t="s">
        <v>102</v>
      </c>
      <c r="J52" s="7" t="s">
        <v>103</v>
      </c>
      <c r="K52" s="7" t="s">
        <v>104</v>
      </c>
      <c r="L52" s="7" t="s">
        <v>105</v>
      </c>
      <c r="M52" s="5" t="s">
        <v>106</v>
      </c>
      <c r="N52" s="5" t="s">
        <v>107</v>
      </c>
      <c r="O52" s="7" t="s">
        <v>108</v>
      </c>
      <c r="P52" s="5">
        <v>9900</v>
      </c>
      <c r="Q52" s="5">
        <v>10400</v>
      </c>
      <c r="R52" s="5">
        <v>22100</v>
      </c>
      <c r="S52" s="5">
        <v>28800</v>
      </c>
      <c r="T52" s="5">
        <v>33200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1.0872841019999999</v>
      </c>
      <c r="AB52" s="5">
        <v>-77.408655199999998</v>
      </c>
      <c r="AC52" s="7" t="s">
        <v>41</v>
      </c>
      <c r="AD52" s="5">
        <v>2236577450</v>
      </c>
      <c r="AE52" s="5" t="str">
        <f>MID(TablaPivotFinal[[#This Row],[Fecha]],1,4)</f>
        <v>2017</v>
      </c>
      <c r="AF52" s="5" t="str">
        <f>MID(TablaPivotFinal[[#This Row],[Fecha]],5,3)</f>
        <v>Dic</v>
      </c>
      <c r="AG52" s="7">
        <v>2236577450</v>
      </c>
      <c r="AH52" s="8">
        <v>7084.83871</v>
      </c>
      <c r="AI52" t="s">
        <v>1029</v>
      </c>
      <c r="AJ52" t="s">
        <v>887</v>
      </c>
      <c r="AK52" t="s">
        <v>1157</v>
      </c>
    </row>
    <row r="53" spans="1:37" x14ac:dyDescent="0.3">
      <c r="A53" t="str">
        <f t="shared" si="0"/>
        <v>EL PLACER-Concesionaria Víal Uníon del Sur</v>
      </c>
      <c r="B53" t="str">
        <f t="shared" si="1"/>
        <v>2017Ene</v>
      </c>
      <c r="C53" t="str">
        <f t="shared" si="2"/>
        <v>1.087284102-77.4086552</v>
      </c>
      <c r="D53" s="9" t="s">
        <v>99</v>
      </c>
      <c r="E53" s="6">
        <v>2501</v>
      </c>
      <c r="F53" s="9" t="s">
        <v>100</v>
      </c>
      <c r="G53" s="6">
        <v>52</v>
      </c>
      <c r="H53" s="9" t="s">
        <v>101</v>
      </c>
      <c r="I53" s="9" t="s">
        <v>102</v>
      </c>
      <c r="J53" s="9" t="s">
        <v>103</v>
      </c>
      <c r="K53" s="9" t="s">
        <v>104</v>
      </c>
      <c r="L53" s="9" t="s">
        <v>105</v>
      </c>
      <c r="M53" s="6" t="s">
        <v>106</v>
      </c>
      <c r="N53" s="6" t="s">
        <v>107</v>
      </c>
      <c r="O53" s="9" t="s">
        <v>108</v>
      </c>
      <c r="P53" s="6">
        <v>9900</v>
      </c>
      <c r="Q53" s="6">
        <v>10400</v>
      </c>
      <c r="R53" s="6">
        <v>22100</v>
      </c>
      <c r="S53" s="6">
        <v>28800</v>
      </c>
      <c r="T53" s="6">
        <v>33200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1.0872841019999999</v>
      </c>
      <c r="AB53" s="6">
        <v>-77.408655199999998</v>
      </c>
      <c r="AC53" s="9" t="s">
        <v>43</v>
      </c>
      <c r="AD53" s="6">
        <v>2049444200</v>
      </c>
      <c r="AE53" s="6" t="str">
        <f>MID(TablaPivotFinal[[#This Row],[Fecha]],1,4)</f>
        <v>2017</v>
      </c>
      <c r="AF53" s="6" t="str">
        <f>MID(TablaPivotFinal[[#This Row],[Fecha]],5,3)</f>
        <v>Ene</v>
      </c>
      <c r="AG53" s="9">
        <v>2049444200</v>
      </c>
      <c r="AH53" s="10">
        <v>6797.419355</v>
      </c>
      <c r="AI53" t="s">
        <v>1029</v>
      </c>
      <c r="AJ53" t="s">
        <v>876</v>
      </c>
      <c r="AK53" t="s">
        <v>1157</v>
      </c>
    </row>
    <row r="54" spans="1:37" x14ac:dyDescent="0.3">
      <c r="A54" t="str">
        <f t="shared" si="0"/>
        <v>EL PLACER-Concesionaria Víal Uníon del Sur</v>
      </c>
      <c r="B54" t="str">
        <f t="shared" si="1"/>
        <v>2017Feb</v>
      </c>
      <c r="C54" t="str">
        <f t="shared" si="2"/>
        <v>1.087284102-77.4086552</v>
      </c>
      <c r="D54" s="7" t="s">
        <v>99</v>
      </c>
      <c r="E54" s="5">
        <v>2501</v>
      </c>
      <c r="F54" s="7" t="s">
        <v>100</v>
      </c>
      <c r="G54" s="5">
        <v>52</v>
      </c>
      <c r="H54" s="7" t="s">
        <v>101</v>
      </c>
      <c r="I54" s="7" t="s">
        <v>102</v>
      </c>
      <c r="J54" s="7" t="s">
        <v>103</v>
      </c>
      <c r="K54" s="7" t="s">
        <v>104</v>
      </c>
      <c r="L54" s="7" t="s">
        <v>105</v>
      </c>
      <c r="M54" s="5" t="s">
        <v>106</v>
      </c>
      <c r="N54" s="5" t="s">
        <v>107</v>
      </c>
      <c r="O54" s="7" t="s">
        <v>108</v>
      </c>
      <c r="P54" s="5">
        <v>9900</v>
      </c>
      <c r="Q54" s="5">
        <v>10400</v>
      </c>
      <c r="R54" s="5">
        <v>22100</v>
      </c>
      <c r="S54" s="5">
        <v>28800</v>
      </c>
      <c r="T54" s="5">
        <v>33200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1.0872841019999999</v>
      </c>
      <c r="AB54" s="5">
        <v>-77.408655199999998</v>
      </c>
      <c r="AC54" s="7" t="s">
        <v>45</v>
      </c>
      <c r="AD54" s="5">
        <v>1716857800</v>
      </c>
      <c r="AE54" s="5" t="str">
        <f>MID(TablaPivotFinal[[#This Row],[Fecha]],1,4)</f>
        <v>2017</v>
      </c>
      <c r="AF54" s="5" t="str">
        <f>MID(TablaPivotFinal[[#This Row],[Fecha]],5,3)</f>
        <v>Feb</v>
      </c>
      <c r="AG54" s="7">
        <v>1716857800</v>
      </c>
      <c r="AH54" s="8">
        <v>5940</v>
      </c>
      <c r="AI54" t="s">
        <v>1029</v>
      </c>
      <c r="AJ54" t="s">
        <v>877</v>
      </c>
      <c r="AK54" t="s">
        <v>1157</v>
      </c>
    </row>
    <row r="55" spans="1:37" x14ac:dyDescent="0.3">
      <c r="A55" t="str">
        <f t="shared" si="0"/>
        <v>EL PLACER-Concesionaria Víal Uníon del Sur</v>
      </c>
      <c r="B55" t="str">
        <f t="shared" si="1"/>
        <v>2017Jul</v>
      </c>
      <c r="C55" t="str">
        <f t="shared" si="2"/>
        <v>1.087284102-77.4086552</v>
      </c>
      <c r="D55" s="9" t="s">
        <v>99</v>
      </c>
      <c r="E55" s="6">
        <v>2501</v>
      </c>
      <c r="F55" s="9" t="s">
        <v>100</v>
      </c>
      <c r="G55" s="6">
        <v>52</v>
      </c>
      <c r="H55" s="9" t="s">
        <v>101</v>
      </c>
      <c r="I55" s="9" t="s">
        <v>102</v>
      </c>
      <c r="J55" s="9" t="s">
        <v>103</v>
      </c>
      <c r="K55" s="9" t="s">
        <v>104</v>
      </c>
      <c r="L55" s="9" t="s">
        <v>105</v>
      </c>
      <c r="M55" s="6" t="s">
        <v>106</v>
      </c>
      <c r="N55" s="6" t="s">
        <v>107</v>
      </c>
      <c r="O55" s="9" t="s">
        <v>108</v>
      </c>
      <c r="P55" s="6">
        <v>9900</v>
      </c>
      <c r="Q55" s="6">
        <v>10400</v>
      </c>
      <c r="R55" s="6">
        <v>22100</v>
      </c>
      <c r="S55" s="6">
        <v>28800</v>
      </c>
      <c r="T55" s="6">
        <v>33200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1.0872841019999999</v>
      </c>
      <c r="AB55" s="6">
        <v>-77.408655199999998</v>
      </c>
      <c r="AC55" s="9" t="s">
        <v>47</v>
      </c>
      <c r="AD55" s="6">
        <v>2038911700</v>
      </c>
      <c r="AE55" s="6" t="str">
        <f>MID(TablaPivotFinal[[#This Row],[Fecha]],1,4)</f>
        <v>2017</v>
      </c>
      <c r="AF55" s="6" t="str">
        <f>MID(TablaPivotFinal[[#This Row],[Fecha]],5,3)</f>
        <v>Jul</v>
      </c>
      <c r="AG55" s="9">
        <v>2038911700</v>
      </c>
      <c r="AH55" s="10">
        <v>6394.9032260000004</v>
      </c>
      <c r="AI55" t="s">
        <v>1029</v>
      </c>
      <c r="AJ55" t="s">
        <v>882</v>
      </c>
      <c r="AK55" t="s">
        <v>1157</v>
      </c>
    </row>
    <row r="56" spans="1:37" x14ac:dyDescent="0.3">
      <c r="A56" t="str">
        <f t="shared" si="0"/>
        <v>EL PLACER-Concesionaria Víal Uníon del Sur</v>
      </c>
      <c r="B56" t="str">
        <f t="shared" si="1"/>
        <v>2017Jun</v>
      </c>
      <c r="C56" t="str">
        <f t="shared" si="2"/>
        <v>1.087284102-77.4086552</v>
      </c>
      <c r="D56" s="7" t="s">
        <v>99</v>
      </c>
      <c r="E56" s="5">
        <v>2501</v>
      </c>
      <c r="F56" s="7" t="s">
        <v>100</v>
      </c>
      <c r="G56" s="5">
        <v>52</v>
      </c>
      <c r="H56" s="7" t="s">
        <v>101</v>
      </c>
      <c r="I56" s="7" t="s">
        <v>102</v>
      </c>
      <c r="J56" s="7" t="s">
        <v>103</v>
      </c>
      <c r="K56" s="7" t="s">
        <v>104</v>
      </c>
      <c r="L56" s="7" t="s">
        <v>105</v>
      </c>
      <c r="M56" s="5" t="s">
        <v>106</v>
      </c>
      <c r="N56" s="5" t="s">
        <v>107</v>
      </c>
      <c r="O56" s="7" t="s">
        <v>108</v>
      </c>
      <c r="P56" s="5">
        <v>9900</v>
      </c>
      <c r="Q56" s="5">
        <v>10400</v>
      </c>
      <c r="R56" s="5">
        <v>22100</v>
      </c>
      <c r="S56" s="5">
        <v>28800</v>
      </c>
      <c r="T56" s="5">
        <v>33200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1.0872841019999999</v>
      </c>
      <c r="AB56" s="5">
        <v>-77.408655199999998</v>
      </c>
      <c r="AC56" s="7" t="s">
        <v>49</v>
      </c>
      <c r="AD56" s="5">
        <v>1843700300</v>
      </c>
      <c r="AE56" s="5" t="str">
        <f>MID(TablaPivotFinal[[#This Row],[Fecha]],1,4)</f>
        <v>2017</v>
      </c>
      <c r="AF56" s="5" t="str">
        <f>MID(TablaPivotFinal[[#This Row],[Fecha]],5,3)</f>
        <v>Jun</v>
      </c>
      <c r="AG56" s="7">
        <v>1843700300</v>
      </c>
      <c r="AH56" s="8">
        <v>5924.1</v>
      </c>
      <c r="AI56" t="s">
        <v>1029</v>
      </c>
      <c r="AJ56" t="s">
        <v>881</v>
      </c>
      <c r="AK56" t="s">
        <v>1157</v>
      </c>
    </row>
    <row r="57" spans="1:37" x14ac:dyDescent="0.3">
      <c r="A57" t="str">
        <f t="shared" si="0"/>
        <v>EL PLACER-Concesionaria Víal Uníon del Sur</v>
      </c>
      <c r="B57" t="str">
        <f t="shared" si="1"/>
        <v>2017Mar</v>
      </c>
      <c r="C57" t="str">
        <f t="shared" si="2"/>
        <v>1.087284102-77.4086552</v>
      </c>
      <c r="D57" s="9" t="s">
        <v>99</v>
      </c>
      <c r="E57" s="6">
        <v>2501</v>
      </c>
      <c r="F57" s="9" t="s">
        <v>100</v>
      </c>
      <c r="G57" s="6">
        <v>52</v>
      </c>
      <c r="H57" s="9" t="s">
        <v>101</v>
      </c>
      <c r="I57" s="9" t="s">
        <v>102</v>
      </c>
      <c r="J57" s="9" t="s">
        <v>103</v>
      </c>
      <c r="K57" s="9" t="s">
        <v>104</v>
      </c>
      <c r="L57" s="9" t="s">
        <v>105</v>
      </c>
      <c r="M57" s="6" t="s">
        <v>106</v>
      </c>
      <c r="N57" s="6" t="s">
        <v>107</v>
      </c>
      <c r="O57" s="9" t="s">
        <v>108</v>
      </c>
      <c r="P57" s="6">
        <v>9900</v>
      </c>
      <c r="Q57" s="6">
        <v>10400</v>
      </c>
      <c r="R57" s="6">
        <v>22100</v>
      </c>
      <c r="S57" s="6">
        <v>28800</v>
      </c>
      <c r="T57" s="6">
        <v>33200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1.0872841019999999</v>
      </c>
      <c r="AB57" s="6">
        <v>-77.408655199999998</v>
      </c>
      <c r="AC57" s="9" t="s">
        <v>51</v>
      </c>
      <c r="AD57" s="6">
        <v>1771840600</v>
      </c>
      <c r="AE57" s="6" t="str">
        <f>MID(TablaPivotFinal[[#This Row],[Fecha]],1,4)</f>
        <v>2017</v>
      </c>
      <c r="AF57" s="6" t="str">
        <f>MID(TablaPivotFinal[[#This Row],[Fecha]],5,3)</f>
        <v>Mar</v>
      </c>
      <c r="AG57" s="9">
        <v>1771840600</v>
      </c>
      <c r="AH57" s="10">
        <v>5568.6129030000002</v>
      </c>
      <c r="AI57" t="s">
        <v>1029</v>
      </c>
      <c r="AJ57" t="s">
        <v>878</v>
      </c>
      <c r="AK57" t="s">
        <v>1157</v>
      </c>
    </row>
    <row r="58" spans="1:37" x14ac:dyDescent="0.3">
      <c r="A58" t="str">
        <f t="shared" si="0"/>
        <v>EL PLACER-Concesionaria Víal Uníon del Sur</v>
      </c>
      <c r="B58" t="str">
        <f t="shared" si="1"/>
        <v>2017May</v>
      </c>
      <c r="C58" t="str">
        <f t="shared" si="2"/>
        <v>1.087284102-77.4086552</v>
      </c>
      <c r="D58" s="7" t="s">
        <v>99</v>
      </c>
      <c r="E58" s="5">
        <v>2501</v>
      </c>
      <c r="F58" s="7" t="s">
        <v>100</v>
      </c>
      <c r="G58" s="5">
        <v>52</v>
      </c>
      <c r="H58" s="7" t="s">
        <v>101</v>
      </c>
      <c r="I58" s="7" t="s">
        <v>102</v>
      </c>
      <c r="J58" s="7" t="s">
        <v>103</v>
      </c>
      <c r="K58" s="7" t="s">
        <v>104</v>
      </c>
      <c r="L58" s="7" t="s">
        <v>105</v>
      </c>
      <c r="M58" s="5" t="s">
        <v>106</v>
      </c>
      <c r="N58" s="5" t="s">
        <v>107</v>
      </c>
      <c r="O58" s="7" t="s">
        <v>108</v>
      </c>
      <c r="P58" s="5">
        <v>9900</v>
      </c>
      <c r="Q58" s="5">
        <v>10400</v>
      </c>
      <c r="R58" s="5">
        <v>22100</v>
      </c>
      <c r="S58" s="5">
        <v>28800</v>
      </c>
      <c r="T58" s="5">
        <v>33200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1.0872841019999999</v>
      </c>
      <c r="AB58" s="5">
        <v>-77.408655199999998</v>
      </c>
      <c r="AC58" s="7" t="s">
        <v>53</v>
      </c>
      <c r="AD58" s="5">
        <v>1829400050</v>
      </c>
      <c r="AE58" s="5" t="str">
        <f>MID(TablaPivotFinal[[#This Row],[Fecha]],1,4)</f>
        <v>2017</v>
      </c>
      <c r="AF58" s="5" t="str">
        <f>MID(TablaPivotFinal[[#This Row],[Fecha]],5,3)</f>
        <v>May</v>
      </c>
      <c r="AG58" s="7">
        <v>1829400050</v>
      </c>
      <c r="AH58" s="8">
        <v>5735.3870969999998</v>
      </c>
      <c r="AI58" t="s">
        <v>1029</v>
      </c>
      <c r="AJ58" t="s">
        <v>880</v>
      </c>
      <c r="AK58" t="s">
        <v>1157</v>
      </c>
    </row>
    <row r="59" spans="1:37" x14ac:dyDescent="0.3">
      <c r="A59" t="str">
        <f t="shared" si="0"/>
        <v>EL PLACER-Concesionaria Víal Uníon del Sur</v>
      </c>
      <c r="B59" t="str">
        <f t="shared" si="1"/>
        <v>2017Nov</v>
      </c>
      <c r="C59" t="str">
        <f t="shared" si="2"/>
        <v>1.087284102-77.4086552</v>
      </c>
      <c r="D59" s="9" t="s">
        <v>99</v>
      </c>
      <c r="E59" s="6">
        <v>2501</v>
      </c>
      <c r="F59" s="9" t="s">
        <v>100</v>
      </c>
      <c r="G59" s="6">
        <v>52</v>
      </c>
      <c r="H59" s="9" t="s">
        <v>101</v>
      </c>
      <c r="I59" s="9" t="s">
        <v>102</v>
      </c>
      <c r="J59" s="9" t="s">
        <v>103</v>
      </c>
      <c r="K59" s="9" t="s">
        <v>104</v>
      </c>
      <c r="L59" s="9" t="s">
        <v>105</v>
      </c>
      <c r="M59" s="6" t="s">
        <v>106</v>
      </c>
      <c r="N59" s="6" t="s">
        <v>107</v>
      </c>
      <c r="O59" s="9" t="s">
        <v>108</v>
      </c>
      <c r="P59" s="6">
        <v>9900</v>
      </c>
      <c r="Q59" s="6">
        <v>10400</v>
      </c>
      <c r="R59" s="6">
        <v>22100</v>
      </c>
      <c r="S59" s="6">
        <v>28800</v>
      </c>
      <c r="T59" s="6">
        <v>33200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1.0872841019999999</v>
      </c>
      <c r="AB59" s="6">
        <v>-77.408655199999998</v>
      </c>
      <c r="AC59" s="9" t="s">
        <v>55</v>
      </c>
      <c r="AD59" s="6">
        <v>1873566900</v>
      </c>
      <c r="AE59" s="6" t="str">
        <f>MID(TablaPivotFinal[[#This Row],[Fecha]],1,4)</f>
        <v>2017</v>
      </c>
      <c r="AF59" s="6" t="str">
        <f>MID(TablaPivotFinal[[#This Row],[Fecha]],5,3)</f>
        <v>Nov</v>
      </c>
      <c r="AG59" s="9">
        <v>1873566900</v>
      </c>
      <c r="AH59" s="10">
        <v>6075.0333330000003</v>
      </c>
      <c r="AI59" t="s">
        <v>1029</v>
      </c>
      <c r="AJ59" t="s">
        <v>886</v>
      </c>
      <c r="AK59" t="s">
        <v>1157</v>
      </c>
    </row>
    <row r="60" spans="1:37" x14ac:dyDescent="0.3">
      <c r="A60" t="str">
        <f t="shared" si="0"/>
        <v>EL PLACER-Concesionaria Víal Uníon del Sur</v>
      </c>
      <c r="B60" t="str">
        <f t="shared" si="1"/>
        <v>2017Oct</v>
      </c>
      <c r="C60" t="str">
        <f t="shared" si="2"/>
        <v>1.087284102-77.4086552</v>
      </c>
      <c r="D60" s="7" t="s">
        <v>99</v>
      </c>
      <c r="E60" s="5">
        <v>2501</v>
      </c>
      <c r="F60" s="7" t="s">
        <v>100</v>
      </c>
      <c r="G60" s="5">
        <v>52</v>
      </c>
      <c r="H60" s="7" t="s">
        <v>101</v>
      </c>
      <c r="I60" s="7" t="s">
        <v>102</v>
      </c>
      <c r="J60" s="7" t="s">
        <v>103</v>
      </c>
      <c r="K60" s="7" t="s">
        <v>104</v>
      </c>
      <c r="L60" s="7" t="s">
        <v>105</v>
      </c>
      <c r="M60" s="5" t="s">
        <v>106</v>
      </c>
      <c r="N60" s="5" t="s">
        <v>107</v>
      </c>
      <c r="O60" s="7" t="s">
        <v>108</v>
      </c>
      <c r="P60" s="5">
        <v>9900</v>
      </c>
      <c r="Q60" s="5">
        <v>10400</v>
      </c>
      <c r="R60" s="5">
        <v>22100</v>
      </c>
      <c r="S60" s="5">
        <v>28800</v>
      </c>
      <c r="T60" s="5">
        <v>33200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1.0872841019999999</v>
      </c>
      <c r="AB60" s="5">
        <v>-77.408655199999998</v>
      </c>
      <c r="AC60" s="7" t="s">
        <v>57</v>
      </c>
      <c r="AD60" s="5">
        <v>1885397550</v>
      </c>
      <c r="AE60" s="5" t="str">
        <f>MID(TablaPivotFinal[[#This Row],[Fecha]],1,4)</f>
        <v>2017</v>
      </c>
      <c r="AF60" s="5" t="str">
        <f>MID(TablaPivotFinal[[#This Row],[Fecha]],5,3)</f>
        <v>Oct</v>
      </c>
      <c r="AG60" s="7">
        <v>1885397550</v>
      </c>
      <c r="AH60" s="8">
        <v>5907.4516130000002</v>
      </c>
      <c r="AI60" t="s">
        <v>1029</v>
      </c>
      <c r="AJ60" t="s">
        <v>885</v>
      </c>
      <c r="AK60" t="s">
        <v>1157</v>
      </c>
    </row>
    <row r="61" spans="1:37" x14ac:dyDescent="0.3">
      <c r="A61" t="str">
        <f t="shared" si="0"/>
        <v>EL PLACER-Concesionaria Víal Uníon del Sur</v>
      </c>
      <c r="B61" t="str">
        <f t="shared" si="1"/>
        <v>2017Sep</v>
      </c>
      <c r="C61" t="str">
        <f t="shared" si="2"/>
        <v>1.087284102-77.4086552</v>
      </c>
      <c r="D61" s="9" t="s">
        <v>99</v>
      </c>
      <c r="E61" s="6">
        <v>2501</v>
      </c>
      <c r="F61" s="9" t="s">
        <v>100</v>
      </c>
      <c r="G61" s="6">
        <v>52</v>
      </c>
      <c r="H61" s="9" t="s">
        <v>101</v>
      </c>
      <c r="I61" s="9" t="s">
        <v>102</v>
      </c>
      <c r="J61" s="9" t="s">
        <v>103</v>
      </c>
      <c r="K61" s="9" t="s">
        <v>104</v>
      </c>
      <c r="L61" s="9" t="s">
        <v>105</v>
      </c>
      <c r="M61" s="6" t="s">
        <v>106</v>
      </c>
      <c r="N61" s="6" t="s">
        <v>107</v>
      </c>
      <c r="O61" s="9" t="s">
        <v>108</v>
      </c>
      <c r="P61" s="6">
        <v>9900</v>
      </c>
      <c r="Q61" s="6">
        <v>10400</v>
      </c>
      <c r="R61" s="6">
        <v>22100</v>
      </c>
      <c r="S61" s="6">
        <v>28800</v>
      </c>
      <c r="T61" s="6">
        <v>33200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1.0872841019999999</v>
      </c>
      <c r="AB61" s="6">
        <v>-77.408655199999998</v>
      </c>
      <c r="AC61" s="9" t="s">
        <v>59</v>
      </c>
      <c r="AD61" s="6">
        <v>1855225450</v>
      </c>
      <c r="AE61" s="6" t="str">
        <f>MID(TablaPivotFinal[[#This Row],[Fecha]],1,4)</f>
        <v>2017</v>
      </c>
      <c r="AF61" s="6" t="str">
        <f>MID(TablaPivotFinal[[#This Row],[Fecha]],5,3)</f>
        <v>Sep</v>
      </c>
      <c r="AG61" s="9">
        <v>1855225450</v>
      </c>
      <c r="AH61" s="10">
        <v>5984.7666669999999</v>
      </c>
      <c r="AI61" t="s">
        <v>1029</v>
      </c>
      <c r="AJ61" t="s">
        <v>884</v>
      </c>
      <c r="AK61" t="s">
        <v>1157</v>
      </c>
    </row>
    <row r="62" spans="1:37" x14ac:dyDescent="0.3">
      <c r="A62" t="str">
        <f t="shared" si="0"/>
        <v>EL PLACER-Concesionaria Víal Uníon del Sur</v>
      </c>
      <c r="B62" t="str">
        <f t="shared" si="1"/>
        <v>2018Abr</v>
      </c>
      <c r="C62" t="str">
        <f t="shared" si="2"/>
        <v>1.087284102-77.4086552</v>
      </c>
      <c r="D62" s="7" t="s">
        <v>99</v>
      </c>
      <c r="E62" s="5">
        <v>2501</v>
      </c>
      <c r="F62" s="7" t="s">
        <v>100</v>
      </c>
      <c r="G62" s="5">
        <v>52</v>
      </c>
      <c r="H62" s="7" t="s">
        <v>101</v>
      </c>
      <c r="I62" s="7" t="s">
        <v>102</v>
      </c>
      <c r="J62" s="7" t="s">
        <v>103</v>
      </c>
      <c r="K62" s="7" t="s">
        <v>104</v>
      </c>
      <c r="L62" s="7" t="s">
        <v>105</v>
      </c>
      <c r="M62" s="5" t="s">
        <v>106</v>
      </c>
      <c r="N62" s="5" t="s">
        <v>107</v>
      </c>
      <c r="O62" s="7" t="s">
        <v>108</v>
      </c>
      <c r="P62" s="5">
        <v>9900</v>
      </c>
      <c r="Q62" s="5">
        <v>10400</v>
      </c>
      <c r="R62" s="5">
        <v>22100</v>
      </c>
      <c r="S62" s="5">
        <v>28800</v>
      </c>
      <c r="T62" s="5">
        <v>33200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1.0872841019999999</v>
      </c>
      <c r="AB62" s="5">
        <v>-77.408655199999998</v>
      </c>
      <c r="AC62" s="7" t="s">
        <v>61</v>
      </c>
      <c r="AD62" s="5">
        <v>1985467250</v>
      </c>
      <c r="AE62" s="5" t="str">
        <f>MID(TablaPivotFinal[[#This Row],[Fecha]],1,4)</f>
        <v>2018</v>
      </c>
      <c r="AF62" s="5" t="str">
        <f>MID(TablaPivotFinal[[#This Row],[Fecha]],5,3)</f>
        <v>Abr</v>
      </c>
      <c r="AG62" s="7">
        <v>1985467250</v>
      </c>
      <c r="AH62" s="8">
        <v>183944</v>
      </c>
      <c r="AI62" t="s">
        <v>1029</v>
      </c>
      <c r="AJ62" t="s">
        <v>891</v>
      </c>
      <c r="AK62" t="s">
        <v>1157</v>
      </c>
    </row>
    <row r="63" spans="1:37" x14ac:dyDescent="0.3">
      <c r="A63" t="str">
        <f t="shared" si="0"/>
        <v>EL PLACER-Concesionaria Víal Uníon del Sur</v>
      </c>
      <c r="B63" t="str">
        <f t="shared" si="1"/>
        <v>2018Ago</v>
      </c>
      <c r="C63" t="str">
        <f t="shared" si="2"/>
        <v>1.087284102-77.4086552</v>
      </c>
      <c r="D63" s="9" t="s">
        <v>99</v>
      </c>
      <c r="E63" s="6">
        <v>2501</v>
      </c>
      <c r="F63" s="9" t="s">
        <v>100</v>
      </c>
      <c r="G63" s="6">
        <v>52</v>
      </c>
      <c r="H63" s="9" t="s">
        <v>101</v>
      </c>
      <c r="I63" s="9" t="s">
        <v>102</v>
      </c>
      <c r="J63" s="9" t="s">
        <v>103</v>
      </c>
      <c r="K63" s="9" t="s">
        <v>104</v>
      </c>
      <c r="L63" s="9" t="s">
        <v>105</v>
      </c>
      <c r="M63" s="6" t="s">
        <v>106</v>
      </c>
      <c r="N63" s="6" t="s">
        <v>107</v>
      </c>
      <c r="O63" s="9" t="s">
        <v>108</v>
      </c>
      <c r="P63" s="6">
        <v>9900</v>
      </c>
      <c r="Q63" s="6">
        <v>10400</v>
      </c>
      <c r="R63" s="6">
        <v>22100</v>
      </c>
      <c r="S63" s="6">
        <v>28800</v>
      </c>
      <c r="T63" s="6">
        <v>33200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1.0872841019999999</v>
      </c>
      <c r="AB63" s="6">
        <v>-77.408655199999998</v>
      </c>
      <c r="AC63" s="9" t="s">
        <v>63</v>
      </c>
      <c r="AD63" s="6">
        <v>2112929000</v>
      </c>
      <c r="AE63" s="6" t="str">
        <f>MID(TablaPivotFinal[[#This Row],[Fecha]],1,4)</f>
        <v>2018</v>
      </c>
      <c r="AF63" s="6" t="str">
        <f>MID(TablaPivotFinal[[#This Row],[Fecha]],5,3)</f>
        <v>Ago</v>
      </c>
      <c r="AG63" s="9">
        <v>2112929000</v>
      </c>
      <c r="AH63" s="10">
        <v>195734</v>
      </c>
      <c r="AI63" t="s">
        <v>1029</v>
      </c>
      <c r="AJ63" t="s">
        <v>895</v>
      </c>
      <c r="AK63" t="s">
        <v>1157</v>
      </c>
    </row>
    <row r="64" spans="1:37" x14ac:dyDescent="0.3">
      <c r="A64" t="str">
        <f t="shared" si="0"/>
        <v>EL PLACER-Concesionaria Víal Uníon del Sur</v>
      </c>
      <c r="B64" t="str">
        <f t="shared" si="1"/>
        <v>2018Dic</v>
      </c>
      <c r="C64" t="str">
        <f t="shared" si="2"/>
        <v>1.087284102-77.4086552</v>
      </c>
      <c r="D64" s="7" t="s">
        <v>99</v>
      </c>
      <c r="E64" s="5">
        <v>2501</v>
      </c>
      <c r="F64" s="7" t="s">
        <v>100</v>
      </c>
      <c r="G64" s="5">
        <v>52</v>
      </c>
      <c r="H64" s="7" t="s">
        <v>101</v>
      </c>
      <c r="I64" s="7" t="s">
        <v>102</v>
      </c>
      <c r="J64" s="7" t="s">
        <v>103</v>
      </c>
      <c r="K64" s="7" t="s">
        <v>104</v>
      </c>
      <c r="L64" s="7" t="s">
        <v>105</v>
      </c>
      <c r="M64" s="5" t="s">
        <v>106</v>
      </c>
      <c r="N64" s="5" t="s">
        <v>107</v>
      </c>
      <c r="O64" s="7" t="s">
        <v>108</v>
      </c>
      <c r="P64" s="5">
        <v>9900</v>
      </c>
      <c r="Q64" s="5">
        <v>10400</v>
      </c>
      <c r="R64" s="5">
        <v>22100</v>
      </c>
      <c r="S64" s="5">
        <v>28800</v>
      </c>
      <c r="T64" s="5">
        <v>33200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1.0872841019999999</v>
      </c>
      <c r="AB64" s="5">
        <v>-77.408655199999998</v>
      </c>
      <c r="AC64" s="7" t="s">
        <v>65</v>
      </c>
      <c r="AD64" s="5">
        <v>2145544250</v>
      </c>
      <c r="AE64" s="5" t="str">
        <f>MID(TablaPivotFinal[[#This Row],[Fecha]],1,4)</f>
        <v>2018</v>
      </c>
      <c r="AF64" s="5" t="str">
        <f>MID(TablaPivotFinal[[#This Row],[Fecha]],5,3)</f>
        <v>Dic</v>
      </c>
      <c r="AG64" s="7">
        <v>2145544250</v>
      </c>
      <c r="AH64" s="8">
        <v>198026</v>
      </c>
      <c r="AI64" t="s">
        <v>1029</v>
      </c>
      <c r="AJ64" t="s">
        <v>899</v>
      </c>
      <c r="AK64" t="s">
        <v>1157</v>
      </c>
    </row>
    <row r="65" spans="1:37" x14ac:dyDescent="0.3">
      <c r="A65" t="str">
        <f t="shared" si="0"/>
        <v>EL PLACER-Concesionaria Víal Uníon del Sur</v>
      </c>
      <c r="B65" t="str">
        <f t="shared" si="1"/>
        <v>2018Ene</v>
      </c>
      <c r="C65" t="str">
        <f t="shared" si="2"/>
        <v>1.087284102-77.4086552</v>
      </c>
      <c r="D65" s="9" t="s">
        <v>99</v>
      </c>
      <c r="E65" s="6">
        <v>2501</v>
      </c>
      <c r="F65" s="9" t="s">
        <v>100</v>
      </c>
      <c r="G65" s="6">
        <v>52</v>
      </c>
      <c r="H65" s="9" t="s">
        <v>101</v>
      </c>
      <c r="I65" s="9" t="s">
        <v>102</v>
      </c>
      <c r="J65" s="9" t="s">
        <v>103</v>
      </c>
      <c r="K65" s="9" t="s">
        <v>104</v>
      </c>
      <c r="L65" s="9" t="s">
        <v>105</v>
      </c>
      <c r="M65" s="6" t="s">
        <v>106</v>
      </c>
      <c r="N65" s="6" t="s">
        <v>107</v>
      </c>
      <c r="O65" s="9" t="s">
        <v>108</v>
      </c>
      <c r="P65" s="6">
        <v>9900</v>
      </c>
      <c r="Q65" s="6">
        <v>10400</v>
      </c>
      <c r="R65" s="6">
        <v>22100</v>
      </c>
      <c r="S65" s="6">
        <v>28800</v>
      </c>
      <c r="T65" s="6">
        <v>33200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1.0872841019999999</v>
      </c>
      <c r="AB65" s="6">
        <v>-77.408655199999998</v>
      </c>
      <c r="AC65" s="9" t="s">
        <v>67</v>
      </c>
      <c r="AD65" s="6">
        <v>2174293050</v>
      </c>
      <c r="AE65" s="6" t="str">
        <f>MID(TablaPivotFinal[[#This Row],[Fecha]],1,4)</f>
        <v>2018</v>
      </c>
      <c r="AF65" s="6" t="str">
        <f>MID(TablaPivotFinal[[#This Row],[Fecha]],5,3)</f>
        <v>Ene</v>
      </c>
      <c r="AG65" s="9">
        <v>2174293050</v>
      </c>
      <c r="AH65" s="10">
        <v>212383</v>
      </c>
      <c r="AI65" t="s">
        <v>1029</v>
      </c>
      <c r="AJ65" t="s">
        <v>888</v>
      </c>
      <c r="AK65" t="s">
        <v>1157</v>
      </c>
    </row>
    <row r="66" spans="1:37" x14ac:dyDescent="0.3">
      <c r="A66" t="str">
        <f t="shared" ref="A66:A129" si="3">_xlfn.CONCAT(H66,"-",D66)</f>
        <v>EL PLACER-Concesionaria Víal Uníon del Sur</v>
      </c>
      <c r="B66" t="str">
        <f t="shared" si="1"/>
        <v>2018Feb</v>
      </c>
      <c r="C66" t="str">
        <f t="shared" si="2"/>
        <v>1.087284102-77.4086552</v>
      </c>
      <c r="D66" s="7" t="s">
        <v>99</v>
      </c>
      <c r="E66" s="5">
        <v>2501</v>
      </c>
      <c r="F66" s="7" t="s">
        <v>100</v>
      </c>
      <c r="G66" s="5">
        <v>52</v>
      </c>
      <c r="H66" s="7" t="s">
        <v>101</v>
      </c>
      <c r="I66" s="7" t="s">
        <v>102</v>
      </c>
      <c r="J66" s="7" t="s">
        <v>103</v>
      </c>
      <c r="K66" s="7" t="s">
        <v>104</v>
      </c>
      <c r="L66" s="7" t="s">
        <v>105</v>
      </c>
      <c r="M66" s="5" t="s">
        <v>106</v>
      </c>
      <c r="N66" s="5" t="s">
        <v>107</v>
      </c>
      <c r="O66" s="7" t="s">
        <v>108</v>
      </c>
      <c r="P66" s="5">
        <v>9900</v>
      </c>
      <c r="Q66" s="5">
        <v>10400</v>
      </c>
      <c r="R66" s="5">
        <v>22100</v>
      </c>
      <c r="S66" s="5">
        <v>28800</v>
      </c>
      <c r="T66" s="5">
        <v>33200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1.0872841019999999</v>
      </c>
      <c r="AB66" s="5">
        <v>-77.408655199999998</v>
      </c>
      <c r="AC66" s="7" t="s">
        <v>69</v>
      </c>
      <c r="AD66" s="5">
        <v>1797840150</v>
      </c>
      <c r="AE66" s="5" t="str">
        <f>MID(TablaPivotFinal[[#This Row],[Fecha]],1,4)</f>
        <v>2018</v>
      </c>
      <c r="AF66" s="5" t="str">
        <f>MID(TablaPivotFinal[[#This Row],[Fecha]],5,3)</f>
        <v>Feb</v>
      </c>
      <c r="AG66" s="7">
        <v>1797840150</v>
      </c>
      <c r="AH66" s="8">
        <v>166550</v>
      </c>
      <c r="AI66" t="s">
        <v>1029</v>
      </c>
      <c r="AJ66" t="s">
        <v>889</v>
      </c>
      <c r="AK66" t="s">
        <v>1157</v>
      </c>
    </row>
    <row r="67" spans="1:37" x14ac:dyDescent="0.3">
      <c r="A67" t="str">
        <f t="shared" si="3"/>
        <v>EL PLACER-Concesionaria Víal Uníon del Sur</v>
      </c>
      <c r="B67" t="str">
        <f t="shared" ref="B67:B130" si="4">_xlfn.CONCAT(AE67,AF67)</f>
        <v>2018Jul</v>
      </c>
      <c r="C67" t="str">
        <f t="shared" ref="C67:C130" si="5">_xlfn.CONCAT(AA67,AB67)</f>
        <v>1.087284102-77.4086552</v>
      </c>
      <c r="D67" s="9" t="s">
        <v>99</v>
      </c>
      <c r="E67" s="6">
        <v>2501</v>
      </c>
      <c r="F67" s="9" t="s">
        <v>100</v>
      </c>
      <c r="G67" s="6">
        <v>52</v>
      </c>
      <c r="H67" s="9" t="s">
        <v>101</v>
      </c>
      <c r="I67" s="9" t="s">
        <v>102</v>
      </c>
      <c r="J67" s="9" t="s">
        <v>103</v>
      </c>
      <c r="K67" s="9" t="s">
        <v>104</v>
      </c>
      <c r="L67" s="9" t="s">
        <v>105</v>
      </c>
      <c r="M67" s="6" t="s">
        <v>106</v>
      </c>
      <c r="N67" s="6" t="s">
        <v>107</v>
      </c>
      <c r="O67" s="9" t="s">
        <v>108</v>
      </c>
      <c r="P67" s="6">
        <v>9900</v>
      </c>
      <c r="Q67" s="6">
        <v>10400</v>
      </c>
      <c r="R67" s="6">
        <v>22100</v>
      </c>
      <c r="S67" s="6">
        <v>28800</v>
      </c>
      <c r="T67" s="6">
        <v>33200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1.0872841019999999</v>
      </c>
      <c r="AB67" s="6">
        <v>-77.408655199999998</v>
      </c>
      <c r="AC67" s="9" t="s">
        <v>71</v>
      </c>
      <c r="AD67" s="6">
        <v>2166842200</v>
      </c>
      <c r="AE67" s="6" t="str">
        <f>MID(TablaPivotFinal[[#This Row],[Fecha]],1,4)</f>
        <v>2018</v>
      </c>
      <c r="AF67" s="6" t="str">
        <f>MID(TablaPivotFinal[[#This Row],[Fecha]],5,3)</f>
        <v>Jul</v>
      </c>
      <c r="AG67" s="9">
        <v>2166842200</v>
      </c>
      <c r="AH67" s="10">
        <v>202059</v>
      </c>
      <c r="AI67" t="s">
        <v>1029</v>
      </c>
      <c r="AJ67" t="s">
        <v>894</v>
      </c>
      <c r="AK67" t="s">
        <v>1157</v>
      </c>
    </row>
    <row r="68" spans="1:37" x14ac:dyDescent="0.3">
      <c r="A68" t="str">
        <f t="shared" si="3"/>
        <v>EL PLACER-Concesionaria Víal Uníon del Sur</v>
      </c>
      <c r="B68" t="str">
        <f t="shared" si="4"/>
        <v>2018Jun</v>
      </c>
      <c r="C68" t="str">
        <f t="shared" si="5"/>
        <v>1.087284102-77.4086552</v>
      </c>
      <c r="D68" s="7" t="s">
        <v>99</v>
      </c>
      <c r="E68" s="5">
        <v>2501</v>
      </c>
      <c r="F68" s="7" t="s">
        <v>100</v>
      </c>
      <c r="G68" s="5">
        <v>52</v>
      </c>
      <c r="H68" s="7" t="s">
        <v>101</v>
      </c>
      <c r="I68" s="7" t="s">
        <v>102</v>
      </c>
      <c r="J68" s="7" t="s">
        <v>103</v>
      </c>
      <c r="K68" s="7" t="s">
        <v>104</v>
      </c>
      <c r="L68" s="7" t="s">
        <v>105</v>
      </c>
      <c r="M68" s="5" t="s">
        <v>106</v>
      </c>
      <c r="N68" s="5" t="s">
        <v>107</v>
      </c>
      <c r="O68" s="7" t="s">
        <v>108</v>
      </c>
      <c r="P68" s="5">
        <v>9900</v>
      </c>
      <c r="Q68" s="5">
        <v>10400</v>
      </c>
      <c r="R68" s="5">
        <v>22100</v>
      </c>
      <c r="S68" s="5">
        <v>28800</v>
      </c>
      <c r="T68" s="5">
        <v>33200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1.0872841019999999</v>
      </c>
      <c r="AB68" s="5">
        <v>-77.408655199999998</v>
      </c>
      <c r="AC68" s="7" t="s">
        <v>73</v>
      </c>
      <c r="AD68" s="5">
        <v>2027698900</v>
      </c>
      <c r="AE68" s="5" t="str">
        <f>MID(TablaPivotFinal[[#This Row],[Fecha]],1,4)</f>
        <v>2018</v>
      </c>
      <c r="AF68" s="5" t="str">
        <f>MID(TablaPivotFinal[[#This Row],[Fecha]],5,3)</f>
        <v>Jun</v>
      </c>
      <c r="AG68" s="7">
        <v>2027698900</v>
      </c>
      <c r="AH68" s="8">
        <v>187283</v>
      </c>
      <c r="AI68" t="s">
        <v>1029</v>
      </c>
      <c r="AJ68" t="s">
        <v>893</v>
      </c>
      <c r="AK68" t="s">
        <v>1157</v>
      </c>
    </row>
    <row r="69" spans="1:37" x14ac:dyDescent="0.3">
      <c r="A69" t="str">
        <f t="shared" si="3"/>
        <v>EL PLACER-Concesionaria Víal Uníon del Sur</v>
      </c>
      <c r="B69" t="str">
        <f t="shared" si="4"/>
        <v>2018Mar</v>
      </c>
      <c r="C69" t="str">
        <f t="shared" si="5"/>
        <v>1.087284102-77.4086552</v>
      </c>
      <c r="D69" s="9" t="s">
        <v>99</v>
      </c>
      <c r="E69" s="6">
        <v>2501</v>
      </c>
      <c r="F69" s="9" t="s">
        <v>100</v>
      </c>
      <c r="G69" s="6">
        <v>52</v>
      </c>
      <c r="H69" s="9" t="s">
        <v>101</v>
      </c>
      <c r="I69" s="9" t="s">
        <v>102</v>
      </c>
      <c r="J69" s="9" t="s">
        <v>103</v>
      </c>
      <c r="K69" s="9" t="s">
        <v>104</v>
      </c>
      <c r="L69" s="9" t="s">
        <v>105</v>
      </c>
      <c r="M69" s="6" t="s">
        <v>106</v>
      </c>
      <c r="N69" s="6" t="s">
        <v>107</v>
      </c>
      <c r="O69" s="9" t="s">
        <v>108</v>
      </c>
      <c r="P69" s="6">
        <v>9900</v>
      </c>
      <c r="Q69" s="6">
        <v>10400</v>
      </c>
      <c r="R69" s="6">
        <v>22100</v>
      </c>
      <c r="S69" s="6">
        <v>28800</v>
      </c>
      <c r="T69" s="6">
        <v>33200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1.0872841019999999</v>
      </c>
      <c r="AB69" s="6">
        <v>-77.408655199999998</v>
      </c>
      <c r="AC69" s="9" t="s">
        <v>75</v>
      </c>
      <c r="AD69" s="6">
        <v>2109521350</v>
      </c>
      <c r="AE69" s="6" t="str">
        <f>MID(TablaPivotFinal[[#This Row],[Fecha]],1,4)</f>
        <v>2018</v>
      </c>
      <c r="AF69" s="6" t="str">
        <f>MID(TablaPivotFinal[[#This Row],[Fecha]],5,3)</f>
        <v>Mar</v>
      </c>
      <c r="AG69" s="9">
        <v>2109521350</v>
      </c>
      <c r="AH69" s="10">
        <v>197465</v>
      </c>
      <c r="AI69" t="s">
        <v>1029</v>
      </c>
      <c r="AJ69" t="s">
        <v>890</v>
      </c>
      <c r="AK69" t="s">
        <v>1157</v>
      </c>
    </row>
    <row r="70" spans="1:37" x14ac:dyDescent="0.3">
      <c r="A70" t="str">
        <f t="shared" si="3"/>
        <v>EL PLACER-Concesionaria Víal Uníon del Sur</v>
      </c>
      <c r="B70" t="str">
        <f t="shared" si="4"/>
        <v>2018May</v>
      </c>
      <c r="C70" t="str">
        <f t="shared" si="5"/>
        <v>1.087284102-77.4086552</v>
      </c>
      <c r="D70" s="7" t="s">
        <v>99</v>
      </c>
      <c r="E70" s="5">
        <v>2501</v>
      </c>
      <c r="F70" s="7" t="s">
        <v>100</v>
      </c>
      <c r="G70" s="5">
        <v>52</v>
      </c>
      <c r="H70" s="7" t="s">
        <v>101</v>
      </c>
      <c r="I70" s="7" t="s">
        <v>102</v>
      </c>
      <c r="J70" s="7" t="s">
        <v>103</v>
      </c>
      <c r="K70" s="7" t="s">
        <v>104</v>
      </c>
      <c r="L70" s="7" t="s">
        <v>105</v>
      </c>
      <c r="M70" s="5" t="s">
        <v>106</v>
      </c>
      <c r="N70" s="5" t="s">
        <v>107</v>
      </c>
      <c r="O70" s="7" t="s">
        <v>108</v>
      </c>
      <c r="P70" s="5">
        <v>9900</v>
      </c>
      <c r="Q70" s="5">
        <v>10400</v>
      </c>
      <c r="R70" s="5">
        <v>22100</v>
      </c>
      <c r="S70" s="5">
        <v>28800</v>
      </c>
      <c r="T70" s="5">
        <v>33200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1.0872841019999999</v>
      </c>
      <c r="AB70" s="5">
        <v>-77.408655199999998</v>
      </c>
      <c r="AC70" s="7" t="s">
        <v>77</v>
      </c>
      <c r="AD70" s="5">
        <v>2034015650</v>
      </c>
      <c r="AE70" s="5" t="str">
        <f>MID(TablaPivotFinal[[#This Row],[Fecha]],1,4)</f>
        <v>2018</v>
      </c>
      <c r="AF70" s="5" t="str">
        <f>MID(TablaPivotFinal[[#This Row],[Fecha]],5,3)</f>
        <v>May</v>
      </c>
      <c r="AG70" s="7">
        <v>2034015650</v>
      </c>
      <c r="AH70" s="8">
        <v>188553</v>
      </c>
      <c r="AI70" t="s">
        <v>1029</v>
      </c>
      <c r="AJ70" t="s">
        <v>892</v>
      </c>
      <c r="AK70" t="s">
        <v>1157</v>
      </c>
    </row>
    <row r="71" spans="1:37" x14ac:dyDescent="0.3">
      <c r="A71" t="str">
        <f t="shared" si="3"/>
        <v>EL PLACER-Concesionaria Víal Uníon del Sur</v>
      </c>
      <c r="B71" t="str">
        <f t="shared" si="4"/>
        <v>2018Nov</v>
      </c>
      <c r="C71" t="str">
        <f t="shared" si="5"/>
        <v>1.087284102-77.4086552</v>
      </c>
      <c r="D71" s="9" t="s">
        <v>99</v>
      </c>
      <c r="E71" s="6">
        <v>2501</v>
      </c>
      <c r="F71" s="9" t="s">
        <v>100</v>
      </c>
      <c r="G71" s="6">
        <v>52</v>
      </c>
      <c r="H71" s="9" t="s">
        <v>101</v>
      </c>
      <c r="I71" s="9" t="s">
        <v>102</v>
      </c>
      <c r="J71" s="9" t="s">
        <v>103</v>
      </c>
      <c r="K71" s="9" t="s">
        <v>104</v>
      </c>
      <c r="L71" s="9" t="s">
        <v>105</v>
      </c>
      <c r="M71" s="6" t="s">
        <v>106</v>
      </c>
      <c r="N71" s="6" t="s">
        <v>107</v>
      </c>
      <c r="O71" s="9" t="s">
        <v>108</v>
      </c>
      <c r="P71" s="6">
        <v>9900</v>
      </c>
      <c r="Q71" s="6">
        <v>10400</v>
      </c>
      <c r="R71" s="6">
        <v>22100</v>
      </c>
      <c r="S71" s="6">
        <v>28800</v>
      </c>
      <c r="T71" s="6">
        <v>33200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1.0872841019999999</v>
      </c>
      <c r="AB71" s="6">
        <v>-77.408655199999998</v>
      </c>
      <c r="AC71" s="9" t="s">
        <v>79</v>
      </c>
      <c r="AD71" s="6">
        <v>1892676900</v>
      </c>
      <c r="AE71" s="6" t="str">
        <f>MID(TablaPivotFinal[[#This Row],[Fecha]],1,4)</f>
        <v>2018</v>
      </c>
      <c r="AF71" s="6" t="str">
        <f>MID(TablaPivotFinal[[#This Row],[Fecha]],5,3)</f>
        <v>Nov</v>
      </c>
      <c r="AG71" s="9">
        <v>1892676900</v>
      </c>
      <c r="AH71" s="10">
        <v>172724</v>
      </c>
      <c r="AI71" t="s">
        <v>1029</v>
      </c>
      <c r="AJ71" t="s">
        <v>898</v>
      </c>
      <c r="AK71" t="s">
        <v>1157</v>
      </c>
    </row>
    <row r="72" spans="1:37" x14ac:dyDescent="0.3">
      <c r="A72" t="str">
        <f t="shared" si="3"/>
        <v>EL PLACER-Concesionaria Víal Uníon del Sur</v>
      </c>
      <c r="B72" t="str">
        <f t="shared" si="4"/>
        <v>2018Oct</v>
      </c>
      <c r="C72" t="str">
        <f t="shared" si="5"/>
        <v>1.087284102-77.4086552</v>
      </c>
      <c r="D72" s="7" t="s">
        <v>99</v>
      </c>
      <c r="E72" s="5">
        <v>2501</v>
      </c>
      <c r="F72" s="7" t="s">
        <v>100</v>
      </c>
      <c r="G72" s="5">
        <v>52</v>
      </c>
      <c r="H72" s="7" t="s">
        <v>101</v>
      </c>
      <c r="I72" s="7" t="s">
        <v>102</v>
      </c>
      <c r="J72" s="7" t="s">
        <v>103</v>
      </c>
      <c r="K72" s="7" t="s">
        <v>104</v>
      </c>
      <c r="L72" s="7" t="s">
        <v>105</v>
      </c>
      <c r="M72" s="5" t="s">
        <v>106</v>
      </c>
      <c r="N72" s="5" t="s">
        <v>107</v>
      </c>
      <c r="O72" s="7" t="s">
        <v>108</v>
      </c>
      <c r="P72" s="5">
        <v>9900</v>
      </c>
      <c r="Q72" s="5">
        <v>10400</v>
      </c>
      <c r="R72" s="5">
        <v>22100</v>
      </c>
      <c r="S72" s="5">
        <v>28800</v>
      </c>
      <c r="T72" s="5">
        <v>33200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1.0872841019999999</v>
      </c>
      <c r="AB72" s="5">
        <v>-77.408655199999998</v>
      </c>
      <c r="AC72" s="7" t="s">
        <v>81</v>
      </c>
      <c r="AD72" s="5">
        <v>1981968850</v>
      </c>
      <c r="AE72" s="5" t="str">
        <f>MID(TablaPivotFinal[[#This Row],[Fecha]],1,4)</f>
        <v>2018</v>
      </c>
      <c r="AF72" s="5" t="str">
        <f>MID(TablaPivotFinal[[#This Row],[Fecha]],5,3)</f>
        <v>Oct</v>
      </c>
      <c r="AG72" s="7">
        <v>1981968850</v>
      </c>
      <c r="AH72" s="8">
        <v>182497</v>
      </c>
      <c r="AI72" t="s">
        <v>1029</v>
      </c>
      <c r="AJ72" t="s">
        <v>897</v>
      </c>
      <c r="AK72" t="s">
        <v>1157</v>
      </c>
    </row>
    <row r="73" spans="1:37" x14ac:dyDescent="0.3">
      <c r="A73" t="str">
        <f t="shared" si="3"/>
        <v>EL PLACER-Concesionaria Víal Uníon del Sur</v>
      </c>
      <c r="B73" t="str">
        <f t="shared" si="4"/>
        <v>2018Sep</v>
      </c>
      <c r="C73" t="str">
        <f t="shared" si="5"/>
        <v>1.087284102-77.4086552</v>
      </c>
      <c r="D73" s="9" t="s">
        <v>99</v>
      </c>
      <c r="E73" s="6">
        <v>2501</v>
      </c>
      <c r="F73" s="9" t="s">
        <v>100</v>
      </c>
      <c r="G73" s="6">
        <v>52</v>
      </c>
      <c r="H73" s="9" t="s">
        <v>101</v>
      </c>
      <c r="I73" s="9" t="s">
        <v>102</v>
      </c>
      <c r="J73" s="9" t="s">
        <v>103</v>
      </c>
      <c r="K73" s="9" t="s">
        <v>104</v>
      </c>
      <c r="L73" s="9" t="s">
        <v>105</v>
      </c>
      <c r="M73" s="6" t="s">
        <v>106</v>
      </c>
      <c r="N73" s="6" t="s">
        <v>107</v>
      </c>
      <c r="O73" s="9" t="s">
        <v>108</v>
      </c>
      <c r="P73" s="6">
        <v>9900</v>
      </c>
      <c r="Q73" s="6">
        <v>10400</v>
      </c>
      <c r="R73" s="6">
        <v>22100</v>
      </c>
      <c r="S73" s="6">
        <v>28800</v>
      </c>
      <c r="T73" s="6">
        <v>33200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1.0872841019999999</v>
      </c>
      <c r="AB73" s="6">
        <v>-77.408655199999998</v>
      </c>
      <c r="AC73" s="9" t="s">
        <v>83</v>
      </c>
      <c r="AD73" s="6">
        <v>1946893000</v>
      </c>
      <c r="AE73" s="6" t="str">
        <f>MID(TablaPivotFinal[[#This Row],[Fecha]],1,4)</f>
        <v>2018</v>
      </c>
      <c r="AF73" s="6" t="str">
        <f>MID(TablaPivotFinal[[#This Row],[Fecha]],5,3)</f>
        <v>Sep</v>
      </c>
      <c r="AG73" s="9">
        <v>1946893000</v>
      </c>
      <c r="AH73" s="10">
        <v>179559</v>
      </c>
      <c r="AI73" t="s">
        <v>1029</v>
      </c>
      <c r="AJ73" t="s">
        <v>896</v>
      </c>
      <c r="AK73" t="s">
        <v>1157</v>
      </c>
    </row>
    <row r="74" spans="1:37" x14ac:dyDescent="0.3">
      <c r="A74" t="str">
        <f t="shared" si="3"/>
        <v>DAZA-INVIAS</v>
      </c>
      <c r="B74" t="str">
        <f t="shared" si="4"/>
        <v>2016Abr</v>
      </c>
      <c r="C74" t="str">
        <f t="shared" si="5"/>
        <v>1.282159377-77.26949651</v>
      </c>
      <c r="D74" s="7" t="s">
        <v>111</v>
      </c>
      <c r="E74" s="5">
        <v>2502</v>
      </c>
      <c r="F74" s="7" t="s">
        <v>100</v>
      </c>
      <c r="G74" s="5">
        <v>52</v>
      </c>
      <c r="H74" s="7" t="s">
        <v>112</v>
      </c>
      <c r="I74" s="7" t="s">
        <v>113</v>
      </c>
      <c r="J74" s="7" t="s">
        <v>111</v>
      </c>
      <c r="K74" s="7" t="s">
        <v>114</v>
      </c>
      <c r="L74" s="7" t="s">
        <v>115</v>
      </c>
      <c r="M74" s="5">
        <v>-1</v>
      </c>
      <c r="N74" s="5">
        <v>-1</v>
      </c>
      <c r="O74" s="7" t="s">
        <v>116</v>
      </c>
      <c r="P74" s="5">
        <v>0</v>
      </c>
      <c r="Q74" s="5">
        <v>0</v>
      </c>
      <c r="R74" s="5">
        <v>22200</v>
      </c>
      <c r="S74" s="5">
        <v>29100</v>
      </c>
      <c r="T74" s="5">
        <v>33600</v>
      </c>
      <c r="U74" s="5">
        <v>0</v>
      </c>
      <c r="V74" s="5">
        <v>0</v>
      </c>
      <c r="W74" s="5">
        <v>0</v>
      </c>
      <c r="X74" s="5">
        <v>0</v>
      </c>
      <c r="Y74" s="5">
        <v>9100</v>
      </c>
      <c r="Z74" s="5">
        <v>9400</v>
      </c>
      <c r="AA74" s="5">
        <v>1.2821593769999999</v>
      </c>
      <c r="AB74" s="5">
        <v>-77.269496509999996</v>
      </c>
      <c r="AC74" s="7" t="s">
        <v>13</v>
      </c>
      <c r="AD74" s="5">
        <v>0</v>
      </c>
      <c r="AE74" s="5" t="str">
        <f>MID(TablaPivotFinal[[#This Row],[Fecha]],1,4)</f>
        <v>2016</v>
      </c>
      <c r="AF74" s="5" t="str">
        <f>MID(TablaPivotFinal[[#This Row],[Fecha]],5,3)</f>
        <v>Abr</v>
      </c>
      <c r="AG74" s="7">
        <v>0</v>
      </c>
      <c r="AH74" s="8">
        <v>0</v>
      </c>
      <c r="AI74" t="s">
        <v>1030</v>
      </c>
      <c r="AJ74" t="s">
        <v>867</v>
      </c>
      <c r="AK74" t="s">
        <v>1158</v>
      </c>
    </row>
    <row r="75" spans="1:37" x14ac:dyDescent="0.3">
      <c r="A75" t="str">
        <f t="shared" si="3"/>
        <v>DAZA-INVIAS</v>
      </c>
      <c r="B75" t="str">
        <f t="shared" si="4"/>
        <v>2016Ago</v>
      </c>
      <c r="C75" t="str">
        <f t="shared" si="5"/>
        <v>1.282159377-77.26949651</v>
      </c>
      <c r="D75" s="9" t="s">
        <v>111</v>
      </c>
      <c r="E75" s="6">
        <v>2502</v>
      </c>
      <c r="F75" s="9" t="s">
        <v>100</v>
      </c>
      <c r="G75" s="6">
        <v>52</v>
      </c>
      <c r="H75" s="9" t="s">
        <v>112</v>
      </c>
      <c r="I75" s="9" t="s">
        <v>113</v>
      </c>
      <c r="J75" s="9" t="s">
        <v>111</v>
      </c>
      <c r="K75" s="9" t="s">
        <v>114</v>
      </c>
      <c r="L75" s="9" t="s">
        <v>115</v>
      </c>
      <c r="M75" s="6">
        <v>-1</v>
      </c>
      <c r="N75" s="6">
        <v>-1</v>
      </c>
      <c r="O75" s="9" t="s">
        <v>116</v>
      </c>
      <c r="P75" s="6">
        <v>0</v>
      </c>
      <c r="Q75" s="6">
        <v>0</v>
      </c>
      <c r="R75" s="6">
        <v>22200</v>
      </c>
      <c r="S75" s="6">
        <v>29100</v>
      </c>
      <c r="T75" s="6">
        <v>33600</v>
      </c>
      <c r="U75" s="6">
        <v>0</v>
      </c>
      <c r="V75" s="6">
        <v>0</v>
      </c>
      <c r="W75" s="6">
        <v>0</v>
      </c>
      <c r="X75" s="6">
        <v>0</v>
      </c>
      <c r="Y75" s="6">
        <v>9100</v>
      </c>
      <c r="Z75" s="6">
        <v>9400</v>
      </c>
      <c r="AA75" s="6">
        <v>1.2821593769999999</v>
      </c>
      <c r="AB75" s="6">
        <v>-77.269496509999996</v>
      </c>
      <c r="AC75" s="9" t="s">
        <v>15</v>
      </c>
      <c r="AD75" s="6">
        <v>0</v>
      </c>
      <c r="AE75" s="6" t="str">
        <f>MID(TablaPivotFinal[[#This Row],[Fecha]],1,4)</f>
        <v>2016</v>
      </c>
      <c r="AF75" s="6" t="str">
        <f>MID(TablaPivotFinal[[#This Row],[Fecha]],5,3)</f>
        <v>Ago</v>
      </c>
      <c r="AG75" s="9">
        <v>0</v>
      </c>
      <c r="AH75" s="10">
        <v>0</v>
      </c>
      <c r="AI75" t="s">
        <v>1030</v>
      </c>
      <c r="AJ75" t="s">
        <v>871</v>
      </c>
      <c r="AK75" t="s">
        <v>1158</v>
      </c>
    </row>
    <row r="76" spans="1:37" x14ac:dyDescent="0.3">
      <c r="A76" t="str">
        <f t="shared" si="3"/>
        <v>DAZA-INVIAS</v>
      </c>
      <c r="B76" t="str">
        <f t="shared" si="4"/>
        <v>2016Dic</v>
      </c>
      <c r="C76" t="str">
        <f t="shared" si="5"/>
        <v>1.282159377-77.26949651</v>
      </c>
      <c r="D76" s="7" t="s">
        <v>111</v>
      </c>
      <c r="E76" s="5">
        <v>2502</v>
      </c>
      <c r="F76" s="7" t="s">
        <v>100</v>
      </c>
      <c r="G76" s="5">
        <v>52</v>
      </c>
      <c r="H76" s="7" t="s">
        <v>112</v>
      </c>
      <c r="I76" s="7" t="s">
        <v>113</v>
      </c>
      <c r="J76" s="7" t="s">
        <v>111</v>
      </c>
      <c r="K76" s="7" t="s">
        <v>114</v>
      </c>
      <c r="L76" s="7" t="s">
        <v>115</v>
      </c>
      <c r="M76" s="5">
        <v>-1</v>
      </c>
      <c r="N76" s="5">
        <v>-1</v>
      </c>
      <c r="O76" s="7" t="s">
        <v>116</v>
      </c>
      <c r="P76" s="5">
        <v>0</v>
      </c>
      <c r="Q76" s="5">
        <v>0</v>
      </c>
      <c r="R76" s="5">
        <v>22200</v>
      </c>
      <c r="S76" s="5">
        <v>29100</v>
      </c>
      <c r="T76" s="5">
        <v>33600</v>
      </c>
      <c r="U76" s="5">
        <v>0</v>
      </c>
      <c r="V76" s="5">
        <v>0</v>
      </c>
      <c r="W76" s="5">
        <v>0</v>
      </c>
      <c r="X76" s="5">
        <v>0</v>
      </c>
      <c r="Y76" s="5">
        <v>9100</v>
      </c>
      <c r="Z76" s="5">
        <v>9400</v>
      </c>
      <c r="AA76" s="5">
        <v>1.2821593769999999</v>
      </c>
      <c r="AB76" s="5">
        <v>-77.269496509999996</v>
      </c>
      <c r="AC76" s="7" t="s">
        <v>17</v>
      </c>
      <c r="AD76" s="5">
        <v>0</v>
      </c>
      <c r="AE76" s="5" t="str">
        <f>MID(TablaPivotFinal[[#This Row],[Fecha]],1,4)</f>
        <v>2016</v>
      </c>
      <c r="AF76" s="5" t="str">
        <f>MID(TablaPivotFinal[[#This Row],[Fecha]],5,3)</f>
        <v>Dic</v>
      </c>
      <c r="AG76" s="7">
        <v>0</v>
      </c>
      <c r="AH76" s="8">
        <v>0</v>
      </c>
      <c r="AI76" t="s">
        <v>1030</v>
      </c>
      <c r="AJ76" t="s">
        <v>875</v>
      </c>
      <c r="AK76" t="s">
        <v>1158</v>
      </c>
    </row>
    <row r="77" spans="1:37" x14ac:dyDescent="0.3">
      <c r="A77" t="str">
        <f t="shared" si="3"/>
        <v>DAZA-INVIAS</v>
      </c>
      <c r="B77" t="str">
        <f t="shared" si="4"/>
        <v>2016Ene</v>
      </c>
      <c r="C77" t="str">
        <f t="shared" si="5"/>
        <v>1.282159377-77.26949651</v>
      </c>
      <c r="D77" s="9" t="s">
        <v>111</v>
      </c>
      <c r="E77" s="6">
        <v>2502</v>
      </c>
      <c r="F77" s="9" t="s">
        <v>100</v>
      </c>
      <c r="G77" s="6">
        <v>52</v>
      </c>
      <c r="H77" s="9" t="s">
        <v>112</v>
      </c>
      <c r="I77" s="9" t="s">
        <v>113</v>
      </c>
      <c r="J77" s="9" t="s">
        <v>111</v>
      </c>
      <c r="K77" s="9" t="s">
        <v>114</v>
      </c>
      <c r="L77" s="9" t="s">
        <v>115</v>
      </c>
      <c r="M77" s="6">
        <v>-1</v>
      </c>
      <c r="N77" s="6">
        <v>-1</v>
      </c>
      <c r="O77" s="9" t="s">
        <v>116</v>
      </c>
      <c r="P77" s="6">
        <v>0</v>
      </c>
      <c r="Q77" s="6">
        <v>0</v>
      </c>
      <c r="R77" s="6">
        <v>22200</v>
      </c>
      <c r="S77" s="6">
        <v>29100</v>
      </c>
      <c r="T77" s="6">
        <v>33600</v>
      </c>
      <c r="U77" s="6">
        <v>0</v>
      </c>
      <c r="V77" s="6">
        <v>0</v>
      </c>
      <c r="W77" s="6">
        <v>0</v>
      </c>
      <c r="X77" s="6">
        <v>0</v>
      </c>
      <c r="Y77" s="6">
        <v>9100</v>
      </c>
      <c r="Z77" s="6">
        <v>9400</v>
      </c>
      <c r="AA77" s="6">
        <v>1.2821593769999999</v>
      </c>
      <c r="AB77" s="6">
        <v>-77.269496509999996</v>
      </c>
      <c r="AC77" s="9" t="s">
        <v>19</v>
      </c>
      <c r="AD77" s="6">
        <v>0</v>
      </c>
      <c r="AE77" s="6" t="str">
        <f>MID(TablaPivotFinal[[#This Row],[Fecha]],1,4)</f>
        <v>2016</v>
      </c>
      <c r="AF77" s="6" t="str">
        <f>MID(TablaPivotFinal[[#This Row],[Fecha]],5,3)</f>
        <v>Ene</v>
      </c>
      <c r="AG77" s="9">
        <v>0</v>
      </c>
      <c r="AH77" s="10">
        <v>0</v>
      </c>
      <c r="AI77" t="s">
        <v>1030</v>
      </c>
      <c r="AJ77" t="s">
        <v>864</v>
      </c>
      <c r="AK77" t="s">
        <v>1158</v>
      </c>
    </row>
    <row r="78" spans="1:37" x14ac:dyDescent="0.3">
      <c r="A78" t="str">
        <f t="shared" si="3"/>
        <v>DAZA-INVIAS</v>
      </c>
      <c r="B78" t="str">
        <f t="shared" si="4"/>
        <v>2016Feb</v>
      </c>
      <c r="C78" t="str">
        <f t="shared" si="5"/>
        <v>1.282159377-77.26949651</v>
      </c>
      <c r="D78" s="7" t="s">
        <v>111</v>
      </c>
      <c r="E78" s="5">
        <v>2502</v>
      </c>
      <c r="F78" s="7" t="s">
        <v>100</v>
      </c>
      <c r="G78" s="5">
        <v>52</v>
      </c>
      <c r="H78" s="7" t="s">
        <v>112</v>
      </c>
      <c r="I78" s="7" t="s">
        <v>113</v>
      </c>
      <c r="J78" s="7" t="s">
        <v>111</v>
      </c>
      <c r="K78" s="7" t="s">
        <v>114</v>
      </c>
      <c r="L78" s="7" t="s">
        <v>115</v>
      </c>
      <c r="M78" s="5">
        <v>-1</v>
      </c>
      <c r="N78" s="5">
        <v>-1</v>
      </c>
      <c r="O78" s="7" t="s">
        <v>116</v>
      </c>
      <c r="P78" s="5">
        <v>0</v>
      </c>
      <c r="Q78" s="5">
        <v>0</v>
      </c>
      <c r="R78" s="5">
        <v>22200</v>
      </c>
      <c r="S78" s="5">
        <v>29100</v>
      </c>
      <c r="T78" s="5">
        <v>33600</v>
      </c>
      <c r="U78" s="5">
        <v>0</v>
      </c>
      <c r="V78" s="5">
        <v>0</v>
      </c>
      <c r="W78" s="5">
        <v>0</v>
      </c>
      <c r="X78" s="5">
        <v>0</v>
      </c>
      <c r="Y78" s="5">
        <v>9100</v>
      </c>
      <c r="Z78" s="5">
        <v>9400</v>
      </c>
      <c r="AA78" s="5">
        <v>1.2821593769999999</v>
      </c>
      <c r="AB78" s="5">
        <v>-77.269496509999996</v>
      </c>
      <c r="AC78" s="7" t="s">
        <v>21</v>
      </c>
      <c r="AD78" s="5">
        <v>0</v>
      </c>
      <c r="AE78" s="5" t="str">
        <f>MID(TablaPivotFinal[[#This Row],[Fecha]],1,4)</f>
        <v>2016</v>
      </c>
      <c r="AF78" s="5" t="str">
        <f>MID(TablaPivotFinal[[#This Row],[Fecha]],5,3)</f>
        <v>Feb</v>
      </c>
      <c r="AG78" s="7">
        <v>0</v>
      </c>
      <c r="AH78" s="8">
        <v>0</v>
      </c>
      <c r="AI78" t="s">
        <v>1030</v>
      </c>
      <c r="AJ78" t="s">
        <v>865</v>
      </c>
      <c r="AK78" t="s">
        <v>1158</v>
      </c>
    </row>
    <row r="79" spans="1:37" x14ac:dyDescent="0.3">
      <c r="A79" t="str">
        <f t="shared" si="3"/>
        <v>DAZA-INVIAS</v>
      </c>
      <c r="B79" t="str">
        <f t="shared" si="4"/>
        <v>2016Jul</v>
      </c>
      <c r="C79" t="str">
        <f t="shared" si="5"/>
        <v>1.282159377-77.26949651</v>
      </c>
      <c r="D79" s="9" t="s">
        <v>111</v>
      </c>
      <c r="E79" s="6">
        <v>2502</v>
      </c>
      <c r="F79" s="9" t="s">
        <v>100</v>
      </c>
      <c r="G79" s="6">
        <v>52</v>
      </c>
      <c r="H79" s="9" t="s">
        <v>112</v>
      </c>
      <c r="I79" s="9" t="s">
        <v>113</v>
      </c>
      <c r="J79" s="9" t="s">
        <v>111</v>
      </c>
      <c r="K79" s="9" t="s">
        <v>114</v>
      </c>
      <c r="L79" s="9" t="s">
        <v>115</v>
      </c>
      <c r="M79" s="6">
        <v>-1</v>
      </c>
      <c r="N79" s="6">
        <v>-1</v>
      </c>
      <c r="O79" s="9" t="s">
        <v>116</v>
      </c>
      <c r="P79" s="6">
        <v>0</v>
      </c>
      <c r="Q79" s="6">
        <v>0</v>
      </c>
      <c r="R79" s="6">
        <v>22200</v>
      </c>
      <c r="S79" s="6">
        <v>29100</v>
      </c>
      <c r="T79" s="6">
        <v>33600</v>
      </c>
      <c r="U79" s="6">
        <v>0</v>
      </c>
      <c r="V79" s="6">
        <v>0</v>
      </c>
      <c r="W79" s="6">
        <v>0</v>
      </c>
      <c r="X79" s="6">
        <v>0</v>
      </c>
      <c r="Y79" s="6">
        <v>9100</v>
      </c>
      <c r="Z79" s="6">
        <v>9400</v>
      </c>
      <c r="AA79" s="6">
        <v>1.2821593769999999</v>
      </c>
      <c r="AB79" s="6">
        <v>-77.269496509999996</v>
      </c>
      <c r="AC79" s="9" t="s">
        <v>23</v>
      </c>
      <c r="AD79" s="6">
        <v>0</v>
      </c>
      <c r="AE79" s="6" t="str">
        <f>MID(TablaPivotFinal[[#This Row],[Fecha]],1,4)</f>
        <v>2016</v>
      </c>
      <c r="AF79" s="6" t="str">
        <f>MID(TablaPivotFinal[[#This Row],[Fecha]],5,3)</f>
        <v>Jul</v>
      </c>
      <c r="AG79" s="9">
        <v>0</v>
      </c>
      <c r="AH79" s="10">
        <v>0</v>
      </c>
      <c r="AI79" t="s">
        <v>1030</v>
      </c>
      <c r="AJ79" t="s">
        <v>870</v>
      </c>
      <c r="AK79" t="s">
        <v>1158</v>
      </c>
    </row>
    <row r="80" spans="1:37" x14ac:dyDescent="0.3">
      <c r="A80" t="str">
        <f t="shared" si="3"/>
        <v>DAZA-INVIAS</v>
      </c>
      <c r="B80" t="str">
        <f t="shared" si="4"/>
        <v>2016Jun</v>
      </c>
      <c r="C80" t="str">
        <f t="shared" si="5"/>
        <v>1.282159377-77.26949651</v>
      </c>
      <c r="D80" s="7" t="s">
        <v>111</v>
      </c>
      <c r="E80" s="5">
        <v>2502</v>
      </c>
      <c r="F80" s="7" t="s">
        <v>100</v>
      </c>
      <c r="G80" s="5">
        <v>52</v>
      </c>
      <c r="H80" s="7" t="s">
        <v>112</v>
      </c>
      <c r="I80" s="7" t="s">
        <v>113</v>
      </c>
      <c r="J80" s="7" t="s">
        <v>111</v>
      </c>
      <c r="K80" s="7" t="s">
        <v>114</v>
      </c>
      <c r="L80" s="7" t="s">
        <v>115</v>
      </c>
      <c r="M80" s="5">
        <v>-1</v>
      </c>
      <c r="N80" s="5">
        <v>-1</v>
      </c>
      <c r="O80" s="7" t="s">
        <v>116</v>
      </c>
      <c r="P80" s="5">
        <v>0</v>
      </c>
      <c r="Q80" s="5">
        <v>0</v>
      </c>
      <c r="R80" s="5">
        <v>22200</v>
      </c>
      <c r="S80" s="5">
        <v>29100</v>
      </c>
      <c r="T80" s="5">
        <v>33600</v>
      </c>
      <c r="U80" s="5">
        <v>0</v>
      </c>
      <c r="V80" s="5">
        <v>0</v>
      </c>
      <c r="W80" s="5">
        <v>0</v>
      </c>
      <c r="X80" s="5">
        <v>0</v>
      </c>
      <c r="Y80" s="5">
        <v>9100</v>
      </c>
      <c r="Z80" s="5">
        <v>9400</v>
      </c>
      <c r="AA80" s="5">
        <v>1.2821593769999999</v>
      </c>
      <c r="AB80" s="5">
        <v>-77.269496509999996</v>
      </c>
      <c r="AC80" s="7" t="s">
        <v>25</v>
      </c>
      <c r="AD80" s="5">
        <v>0</v>
      </c>
      <c r="AE80" s="5" t="str">
        <f>MID(TablaPivotFinal[[#This Row],[Fecha]],1,4)</f>
        <v>2016</v>
      </c>
      <c r="AF80" s="5" t="str">
        <f>MID(TablaPivotFinal[[#This Row],[Fecha]],5,3)</f>
        <v>Jun</v>
      </c>
      <c r="AG80" s="7">
        <v>0</v>
      </c>
      <c r="AH80" s="8">
        <v>0</v>
      </c>
      <c r="AI80" t="s">
        <v>1030</v>
      </c>
      <c r="AJ80" t="s">
        <v>869</v>
      </c>
      <c r="AK80" t="s">
        <v>1158</v>
      </c>
    </row>
    <row r="81" spans="1:37" x14ac:dyDescent="0.3">
      <c r="A81" t="str">
        <f t="shared" si="3"/>
        <v>DAZA-INVIAS</v>
      </c>
      <c r="B81" t="str">
        <f t="shared" si="4"/>
        <v>2016Mar</v>
      </c>
      <c r="C81" t="str">
        <f t="shared" si="5"/>
        <v>1.282159377-77.26949651</v>
      </c>
      <c r="D81" s="9" t="s">
        <v>111</v>
      </c>
      <c r="E81" s="6">
        <v>2502</v>
      </c>
      <c r="F81" s="9" t="s">
        <v>100</v>
      </c>
      <c r="G81" s="6">
        <v>52</v>
      </c>
      <c r="H81" s="9" t="s">
        <v>112</v>
      </c>
      <c r="I81" s="9" t="s">
        <v>113</v>
      </c>
      <c r="J81" s="9" t="s">
        <v>111</v>
      </c>
      <c r="K81" s="9" t="s">
        <v>114</v>
      </c>
      <c r="L81" s="9" t="s">
        <v>115</v>
      </c>
      <c r="M81" s="6">
        <v>-1</v>
      </c>
      <c r="N81" s="6">
        <v>-1</v>
      </c>
      <c r="O81" s="9" t="s">
        <v>116</v>
      </c>
      <c r="P81" s="6">
        <v>0</v>
      </c>
      <c r="Q81" s="6">
        <v>0</v>
      </c>
      <c r="R81" s="6">
        <v>22200</v>
      </c>
      <c r="S81" s="6">
        <v>29100</v>
      </c>
      <c r="T81" s="6">
        <v>33600</v>
      </c>
      <c r="U81" s="6">
        <v>0</v>
      </c>
      <c r="V81" s="6">
        <v>0</v>
      </c>
      <c r="W81" s="6">
        <v>0</v>
      </c>
      <c r="X81" s="6">
        <v>0</v>
      </c>
      <c r="Y81" s="6">
        <v>9100</v>
      </c>
      <c r="Z81" s="6">
        <v>9400</v>
      </c>
      <c r="AA81" s="6">
        <v>1.2821593769999999</v>
      </c>
      <c r="AB81" s="6">
        <v>-77.269496509999996</v>
      </c>
      <c r="AC81" s="9" t="s">
        <v>27</v>
      </c>
      <c r="AD81" s="6">
        <v>0</v>
      </c>
      <c r="AE81" s="6" t="str">
        <f>MID(TablaPivotFinal[[#This Row],[Fecha]],1,4)</f>
        <v>2016</v>
      </c>
      <c r="AF81" s="6" t="str">
        <f>MID(TablaPivotFinal[[#This Row],[Fecha]],5,3)</f>
        <v>Mar</v>
      </c>
      <c r="AG81" s="9">
        <v>0</v>
      </c>
      <c r="AH81" s="10">
        <v>0</v>
      </c>
      <c r="AI81" t="s">
        <v>1030</v>
      </c>
      <c r="AJ81" t="s">
        <v>866</v>
      </c>
      <c r="AK81" t="s">
        <v>1158</v>
      </c>
    </row>
    <row r="82" spans="1:37" x14ac:dyDescent="0.3">
      <c r="A82" t="str">
        <f t="shared" si="3"/>
        <v>DAZA-INVIAS</v>
      </c>
      <c r="B82" t="str">
        <f t="shared" si="4"/>
        <v>2016May</v>
      </c>
      <c r="C82" t="str">
        <f t="shared" si="5"/>
        <v>1.282159377-77.26949651</v>
      </c>
      <c r="D82" s="7" t="s">
        <v>111</v>
      </c>
      <c r="E82" s="5">
        <v>2502</v>
      </c>
      <c r="F82" s="7" t="s">
        <v>100</v>
      </c>
      <c r="G82" s="5">
        <v>52</v>
      </c>
      <c r="H82" s="7" t="s">
        <v>112</v>
      </c>
      <c r="I82" s="7" t="s">
        <v>113</v>
      </c>
      <c r="J82" s="7" t="s">
        <v>111</v>
      </c>
      <c r="K82" s="7" t="s">
        <v>114</v>
      </c>
      <c r="L82" s="7" t="s">
        <v>115</v>
      </c>
      <c r="M82" s="5">
        <v>-1</v>
      </c>
      <c r="N82" s="5">
        <v>-1</v>
      </c>
      <c r="O82" s="7" t="s">
        <v>116</v>
      </c>
      <c r="P82" s="5">
        <v>0</v>
      </c>
      <c r="Q82" s="5">
        <v>0</v>
      </c>
      <c r="R82" s="5">
        <v>22200</v>
      </c>
      <c r="S82" s="5">
        <v>29100</v>
      </c>
      <c r="T82" s="5">
        <v>33600</v>
      </c>
      <c r="U82" s="5">
        <v>0</v>
      </c>
      <c r="V82" s="5">
        <v>0</v>
      </c>
      <c r="W82" s="5">
        <v>0</v>
      </c>
      <c r="X82" s="5">
        <v>0</v>
      </c>
      <c r="Y82" s="5">
        <v>9100</v>
      </c>
      <c r="Z82" s="5">
        <v>9400</v>
      </c>
      <c r="AA82" s="5">
        <v>1.2821593769999999</v>
      </c>
      <c r="AB82" s="5">
        <v>-77.269496509999996</v>
      </c>
      <c r="AC82" s="7" t="s">
        <v>29</v>
      </c>
      <c r="AD82" s="5">
        <v>0</v>
      </c>
      <c r="AE82" s="5" t="str">
        <f>MID(TablaPivotFinal[[#This Row],[Fecha]],1,4)</f>
        <v>2016</v>
      </c>
      <c r="AF82" s="5" t="str">
        <f>MID(TablaPivotFinal[[#This Row],[Fecha]],5,3)</f>
        <v>May</v>
      </c>
      <c r="AG82" s="7">
        <v>0</v>
      </c>
      <c r="AH82" s="8">
        <v>0</v>
      </c>
      <c r="AI82" t="s">
        <v>1030</v>
      </c>
      <c r="AJ82" t="s">
        <v>868</v>
      </c>
      <c r="AK82" t="s">
        <v>1158</v>
      </c>
    </row>
    <row r="83" spans="1:37" x14ac:dyDescent="0.3">
      <c r="A83" t="str">
        <f t="shared" si="3"/>
        <v>DAZA-INVIAS</v>
      </c>
      <c r="B83" t="str">
        <f t="shared" si="4"/>
        <v>2016Nov</v>
      </c>
      <c r="C83" t="str">
        <f t="shared" si="5"/>
        <v>1.282159377-77.26949651</v>
      </c>
      <c r="D83" s="9" t="s">
        <v>111</v>
      </c>
      <c r="E83" s="6">
        <v>2502</v>
      </c>
      <c r="F83" s="9" t="s">
        <v>100</v>
      </c>
      <c r="G83" s="6">
        <v>52</v>
      </c>
      <c r="H83" s="9" t="s">
        <v>112</v>
      </c>
      <c r="I83" s="9" t="s">
        <v>113</v>
      </c>
      <c r="J83" s="9" t="s">
        <v>111</v>
      </c>
      <c r="K83" s="9" t="s">
        <v>114</v>
      </c>
      <c r="L83" s="9" t="s">
        <v>115</v>
      </c>
      <c r="M83" s="6">
        <v>-1</v>
      </c>
      <c r="N83" s="6">
        <v>-1</v>
      </c>
      <c r="O83" s="9" t="s">
        <v>116</v>
      </c>
      <c r="P83" s="6">
        <v>0</v>
      </c>
      <c r="Q83" s="6">
        <v>0</v>
      </c>
      <c r="R83" s="6">
        <v>22200</v>
      </c>
      <c r="S83" s="6">
        <v>29100</v>
      </c>
      <c r="T83" s="6">
        <v>33600</v>
      </c>
      <c r="U83" s="6">
        <v>0</v>
      </c>
      <c r="V83" s="6">
        <v>0</v>
      </c>
      <c r="W83" s="6">
        <v>0</v>
      </c>
      <c r="X83" s="6">
        <v>0</v>
      </c>
      <c r="Y83" s="6">
        <v>9100</v>
      </c>
      <c r="Z83" s="6">
        <v>9400</v>
      </c>
      <c r="AA83" s="6">
        <v>1.2821593769999999</v>
      </c>
      <c r="AB83" s="6">
        <v>-77.269496509999996</v>
      </c>
      <c r="AC83" s="9" t="s">
        <v>31</v>
      </c>
      <c r="AD83" s="6">
        <v>0</v>
      </c>
      <c r="AE83" s="6" t="str">
        <f>MID(TablaPivotFinal[[#This Row],[Fecha]],1,4)</f>
        <v>2016</v>
      </c>
      <c r="AF83" s="6" t="str">
        <f>MID(TablaPivotFinal[[#This Row],[Fecha]],5,3)</f>
        <v>Nov</v>
      </c>
      <c r="AG83" s="9">
        <v>0</v>
      </c>
      <c r="AH83" s="10">
        <v>0</v>
      </c>
      <c r="AI83" t="s">
        <v>1030</v>
      </c>
      <c r="AJ83" t="s">
        <v>874</v>
      </c>
      <c r="AK83" t="s">
        <v>1158</v>
      </c>
    </row>
    <row r="84" spans="1:37" x14ac:dyDescent="0.3">
      <c r="A84" t="str">
        <f t="shared" si="3"/>
        <v>DAZA-INVIAS</v>
      </c>
      <c r="B84" t="str">
        <f t="shared" si="4"/>
        <v>2016Oct</v>
      </c>
      <c r="C84" t="str">
        <f t="shared" si="5"/>
        <v>1.282159377-77.26949651</v>
      </c>
      <c r="D84" s="7" t="s">
        <v>111</v>
      </c>
      <c r="E84" s="5">
        <v>2502</v>
      </c>
      <c r="F84" s="7" t="s">
        <v>100</v>
      </c>
      <c r="G84" s="5">
        <v>52</v>
      </c>
      <c r="H84" s="7" t="s">
        <v>112</v>
      </c>
      <c r="I84" s="7" t="s">
        <v>113</v>
      </c>
      <c r="J84" s="7" t="s">
        <v>111</v>
      </c>
      <c r="K84" s="7" t="s">
        <v>114</v>
      </c>
      <c r="L84" s="7" t="s">
        <v>115</v>
      </c>
      <c r="M84" s="5">
        <v>-1</v>
      </c>
      <c r="N84" s="5">
        <v>-1</v>
      </c>
      <c r="O84" s="7" t="s">
        <v>116</v>
      </c>
      <c r="P84" s="5">
        <v>0</v>
      </c>
      <c r="Q84" s="5">
        <v>0</v>
      </c>
      <c r="R84" s="5">
        <v>22200</v>
      </c>
      <c r="S84" s="5">
        <v>29100</v>
      </c>
      <c r="T84" s="5">
        <v>33600</v>
      </c>
      <c r="U84" s="5">
        <v>0</v>
      </c>
      <c r="V84" s="5">
        <v>0</v>
      </c>
      <c r="W84" s="5">
        <v>0</v>
      </c>
      <c r="X84" s="5">
        <v>0</v>
      </c>
      <c r="Y84" s="5">
        <v>9100</v>
      </c>
      <c r="Z84" s="5">
        <v>9400</v>
      </c>
      <c r="AA84" s="5">
        <v>1.2821593769999999</v>
      </c>
      <c r="AB84" s="5">
        <v>-77.269496509999996</v>
      </c>
      <c r="AC84" s="7" t="s">
        <v>33</v>
      </c>
      <c r="AD84" s="5">
        <v>0</v>
      </c>
      <c r="AE84" s="5" t="str">
        <f>MID(TablaPivotFinal[[#This Row],[Fecha]],1,4)</f>
        <v>2016</v>
      </c>
      <c r="AF84" s="5" t="str">
        <f>MID(TablaPivotFinal[[#This Row],[Fecha]],5,3)</f>
        <v>Oct</v>
      </c>
      <c r="AG84" s="7">
        <v>0</v>
      </c>
      <c r="AH84" s="8">
        <v>0</v>
      </c>
      <c r="AI84" t="s">
        <v>1030</v>
      </c>
      <c r="AJ84" t="s">
        <v>873</v>
      </c>
      <c r="AK84" t="s">
        <v>1158</v>
      </c>
    </row>
    <row r="85" spans="1:37" x14ac:dyDescent="0.3">
      <c r="A85" t="str">
        <f t="shared" si="3"/>
        <v>DAZA-INVIAS</v>
      </c>
      <c r="B85" t="str">
        <f t="shared" si="4"/>
        <v>2016Sep</v>
      </c>
      <c r="C85" t="str">
        <f t="shared" si="5"/>
        <v>1.282159377-77.26949651</v>
      </c>
      <c r="D85" s="9" t="s">
        <v>111</v>
      </c>
      <c r="E85" s="6">
        <v>2502</v>
      </c>
      <c r="F85" s="9" t="s">
        <v>100</v>
      </c>
      <c r="G85" s="6">
        <v>52</v>
      </c>
      <c r="H85" s="9" t="s">
        <v>112</v>
      </c>
      <c r="I85" s="9" t="s">
        <v>113</v>
      </c>
      <c r="J85" s="9" t="s">
        <v>111</v>
      </c>
      <c r="K85" s="9" t="s">
        <v>114</v>
      </c>
      <c r="L85" s="9" t="s">
        <v>115</v>
      </c>
      <c r="M85" s="6">
        <v>-1</v>
      </c>
      <c r="N85" s="6">
        <v>-1</v>
      </c>
      <c r="O85" s="9" t="s">
        <v>116</v>
      </c>
      <c r="P85" s="6">
        <v>0</v>
      </c>
      <c r="Q85" s="6">
        <v>0</v>
      </c>
      <c r="R85" s="6">
        <v>22200</v>
      </c>
      <c r="S85" s="6">
        <v>29100</v>
      </c>
      <c r="T85" s="6">
        <v>33600</v>
      </c>
      <c r="U85" s="6">
        <v>0</v>
      </c>
      <c r="V85" s="6">
        <v>0</v>
      </c>
      <c r="W85" s="6">
        <v>0</v>
      </c>
      <c r="X85" s="6">
        <v>0</v>
      </c>
      <c r="Y85" s="6">
        <v>9100</v>
      </c>
      <c r="Z85" s="6">
        <v>9400</v>
      </c>
      <c r="AA85" s="6">
        <v>1.2821593769999999</v>
      </c>
      <c r="AB85" s="6">
        <v>-77.269496509999996</v>
      </c>
      <c r="AC85" s="9" t="s">
        <v>35</v>
      </c>
      <c r="AD85" s="6">
        <v>0</v>
      </c>
      <c r="AE85" s="6" t="str">
        <f>MID(TablaPivotFinal[[#This Row],[Fecha]],1,4)</f>
        <v>2016</v>
      </c>
      <c r="AF85" s="6" t="str">
        <f>MID(TablaPivotFinal[[#This Row],[Fecha]],5,3)</f>
        <v>Sep</v>
      </c>
      <c r="AG85" s="9">
        <v>0</v>
      </c>
      <c r="AH85" s="10">
        <v>0</v>
      </c>
      <c r="AI85" t="s">
        <v>1030</v>
      </c>
      <c r="AJ85" t="s">
        <v>872</v>
      </c>
      <c r="AK85" t="s">
        <v>1158</v>
      </c>
    </row>
    <row r="86" spans="1:37" x14ac:dyDescent="0.3">
      <c r="A86" t="str">
        <f t="shared" si="3"/>
        <v>DAZA-INVIAS</v>
      </c>
      <c r="B86" t="str">
        <f t="shared" si="4"/>
        <v>2017Abr</v>
      </c>
      <c r="C86" t="str">
        <f t="shared" si="5"/>
        <v>1.282159377-77.26949651</v>
      </c>
      <c r="D86" s="7" t="s">
        <v>111</v>
      </c>
      <c r="E86" s="5">
        <v>2502</v>
      </c>
      <c r="F86" s="7" t="s">
        <v>100</v>
      </c>
      <c r="G86" s="5">
        <v>52</v>
      </c>
      <c r="H86" s="7" t="s">
        <v>112</v>
      </c>
      <c r="I86" s="7" t="s">
        <v>113</v>
      </c>
      <c r="J86" s="7" t="s">
        <v>111</v>
      </c>
      <c r="K86" s="7" t="s">
        <v>114</v>
      </c>
      <c r="L86" s="7" t="s">
        <v>115</v>
      </c>
      <c r="M86" s="5">
        <v>-1</v>
      </c>
      <c r="N86" s="5">
        <v>-1</v>
      </c>
      <c r="O86" s="7" t="s">
        <v>116</v>
      </c>
      <c r="P86" s="5">
        <v>0</v>
      </c>
      <c r="Q86" s="5">
        <v>0</v>
      </c>
      <c r="R86" s="5">
        <v>22200</v>
      </c>
      <c r="S86" s="5">
        <v>29100</v>
      </c>
      <c r="T86" s="5">
        <v>33600</v>
      </c>
      <c r="U86" s="5">
        <v>0</v>
      </c>
      <c r="V86" s="5">
        <v>0</v>
      </c>
      <c r="W86" s="5">
        <v>0</v>
      </c>
      <c r="X86" s="5">
        <v>0</v>
      </c>
      <c r="Y86" s="5">
        <v>9100</v>
      </c>
      <c r="Z86" s="5">
        <v>9400</v>
      </c>
      <c r="AA86" s="5">
        <v>1.2821593769999999</v>
      </c>
      <c r="AB86" s="5">
        <v>-77.269496509999996</v>
      </c>
      <c r="AC86" s="7" t="s">
        <v>37</v>
      </c>
      <c r="AD86" s="5">
        <v>0</v>
      </c>
      <c r="AE86" s="5" t="str">
        <f>MID(TablaPivotFinal[[#This Row],[Fecha]],1,4)</f>
        <v>2017</v>
      </c>
      <c r="AF86" s="5" t="str">
        <f>MID(TablaPivotFinal[[#This Row],[Fecha]],5,3)</f>
        <v>Abr</v>
      </c>
      <c r="AG86" s="7">
        <v>0</v>
      </c>
      <c r="AH86" s="8">
        <v>0</v>
      </c>
      <c r="AI86" t="s">
        <v>1030</v>
      </c>
      <c r="AJ86" t="s">
        <v>879</v>
      </c>
      <c r="AK86" t="s">
        <v>1158</v>
      </c>
    </row>
    <row r="87" spans="1:37" x14ac:dyDescent="0.3">
      <c r="A87" t="str">
        <f t="shared" si="3"/>
        <v>DAZA-INVIAS</v>
      </c>
      <c r="B87" t="str">
        <f t="shared" si="4"/>
        <v>2017Ago</v>
      </c>
      <c r="C87" t="str">
        <f t="shared" si="5"/>
        <v>1.282159377-77.26949651</v>
      </c>
      <c r="D87" s="9" t="s">
        <v>111</v>
      </c>
      <c r="E87" s="6">
        <v>2502</v>
      </c>
      <c r="F87" s="9" t="s">
        <v>100</v>
      </c>
      <c r="G87" s="6">
        <v>52</v>
      </c>
      <c r="H87" s="9" t="s">
        <v>112</v>
      </c>
      <c r="I87" s="9" t="s">
        <v>113</v>
      </c>
      <c r="J87" s="9" t="s">
        <v>111</v>
      </c>
      <c r="K87" s="9" t="s">
        <v>114</v>
      </c>
      <c r="L87" s="9" t="s">
        <v>115</v>
      </c>
      <c r="M87" s="6">
        <v>-1</v>
      </c>
      <c r="N87" s="6">
        <v>-1</v>
      </c>
      <c r="O87" s="9" t="s">
        <v>116</v>
      </c>
      <c r="P87" s="6">
        <v>0</v>
      </c>
      <c r="Q87" s="6">
        <v>0</v>
      </c>
      <c r="R87" s="6">
        <v>22200</v>
      </c>
      <c r="S87" s="6">
        <v>29100</v>
      </c>
      <c r="T87" s="6">
        <v>33600</v>
      </c>
      <c r="U87" s="6">
        <v>0</v>
      </c>
      <c r="V87" s="6">
        <v>0</v>
      </c>
      <c r="W87" s="6">
        <v>0</v>
      </c>
      <c r="X87" s="6">
        <v>0</v>
      </c>
      <c r="Y87" s="6">
        <v>9100</v>
      </c>
      <c r="Z87" s="6">
        <v>9400</v>
      </c>
      <c r="AA87" s="6">
        <v>1.2821593769999999</v>
      </c>
      <c r="AB87" s="6">
        <v>-77.269496509999996</v>
      </c>
      <c r="AC87" s="9" t="s">
        <v>39</v>
      </c>
      <c r="AD87" s="6">
        <v>0</v>
      </c>
      <c r="AE87" s="6" t="str">
        <f>MID(TablaPivotFinal[[#This Row],[Fecha]],1,4)</f>
        <v>2017</v>
      </c>
      <c r="AF87" s="6" t="str">
        <f>MID(TablaPivotFinal[[#This Row],[Fecha]],5,3)</f>
        <v>Ago</v>
      </c>
      <c r="AG87" s="9">
        <v>0</v>
      </c>
      <c r="AH87" s="10">
        <v>0</v>
      </c>
      <c r="AI87" t="s">
        <v>1030</v>
      </c>
      <c r="AJ87" t="s">
        <v>883</v>
      </c>
      <c r="AK87" t="s">
        <v>1158</v>
      </c>
    </row>
    <row r="88" spans="1:37" x14ac:dyDescent="0.3">
      <c r="A88" t="str">
        <f t="shared" si="3"/>
        <v>DAZA-INVIAS</v>
      </c>
      <c r="B88" t="str">
        <f t="shared" si="4"/>
        <v>2017Dic</v>
      </c>
      <c r="C88" t="str">
        <f t="shared" si="5"/>
        <v>1.282159377-77.26949651</v>
      </c>
      <c r="D88" s="7" t="s">
        <v>111</v>
      </c>
      <c r="E88" s="5">
        <v>2502</v>
      </c>
      <c r="F88" s="7" t="s">
        <v>100</v>
      </c>
      <c r="G88" s="5">
        <v>52</v>
      </c>
      <c r="H88" s="7" t="s">
        <v>112</v>
      </c>
      <c r="I88" s="7" t="s">
        <v>113</v>
      </c>
      <c r="J88" s="7" t="s">
        <v>111</v>
      </c>
      <c r="K88" s="7" t="s">
        <v>114</v>
      </c>
      <c r="L88" s="7" t="s">
        <v>115</v>
      </c>
      <c r="M88" s="5">
        <v>-1</v>
      </c>
      <c r="N88" s="5">
        <v>-1</v>
      </c>
      <c r="O88" s="7" t="s">
        <v>116</v>
      </c>
      <c r="P88" s="5">
        <v>0</v>
      </c>
      <c r="Q88" s="5">
        <v>0</v>
      </c>
      <c r="R88" s="5">
        <v>22200</v>
      </c>
      <c r="S88" s="5">
        <v>29100</v>
      </c>
      <c r="T88" s="5">
        <v>33600</v>
      </c>
      <c r="U88" s="5">
        <v>0</v>
      </c>
      <c r="V88" s="5">
        <v>0</v>
      </c>
      <c r="W88" s="5">
        <v>0</v>
      </c>
      <c r="X88" s="5">
        <v>0</v>
      </c>
      <c r="Y88" s="5">
        <v>9100</v>
      </c>
      <c r="Z88" s="5">
        <v>9400</v>
      </c>
      <c r="AA88" s="5">
        <v>1.2821593769999999</v>
      </c>
      <c r="AB88" s="5">
        <v>-77.269496509999996</v>
      </c>
      <c r="AC88" s="7" t="s">
        <v>41</v>
      </c>
      <c r="AD88" s="5">
        <v>0</v>
      </c>
      <c r="AE88" s="5" t="str">
        <f>MID(TablaPivotFinal[[#This Row],[Fecha]],1,4)</f>
        <v>2017</v>
      </c>
      <c r="AF88" s="5" t="str">
        <f>MID(TablaPivotFinal[[#This Row],[Fecha]],5,3)</f>
        <v>Dic</v>
      </c>
      <c r="AG88" s="7">
        <v>0</v>
      </c>
      <c r="AH88" s="8">
        <v>0</v>
      </c>
      <c r="AI88" t="s">
        <v>1030</v>
      </c>
      <c r="AJ88" t="s">
        <v>887</v>
      </c>
      <c r="AK88" t="s">
        <v>1158</v>
      </c>
    </row>
    <row r="89" spans="1:37" x14ac:dyDescent="0.3">
      <c r="A89" t="str">
        <f t="shared" si="3"/>
        <v>DAZA-INVIAS</v>
      </c>
      <c r="B89" t="str">
        <f t="shared" si="4"/>
        <v>2017Ene</v>
      </c>
      <c r="C89" t="str">
        <f t="shared" si="5"/>
        <v>1.282159377-77.26949651</v>
      </c>
      <c r="D89" s="9" t="s">
        <v>111</v>
      </c>
      <c r="E89" s="6">
        <v>2502</v>
      </c>
      <c r="F89" s="9" t="s">
        <v>100</v>
      </c>
      <c r="G89" s="6">
        <v>52</v>
      </c>
      <c r="H89" s="9" t="s">
        <v>112</v>
      </c>
      <c r="I89" s="9" t="s">
        <v>113</v>
      </c>
      <c r="J89" s="9" t="s">
        <v>111</v>
      </c>
      <c r="K89" s="9" t="s">
        <v>114</v>
      </c>
      <c r="L89" s="9" t="s">
        <v>115</v>
      </c>
      <c r="M89" s="6">
        <v>-1</v>
      </c>
      <c r="N89" s="6">
        <v>-1</v>
      </c>
      <c r="O89" s="9" t="s">
        <v>116</v>
      </c>
      <c r="P89" s="6">
        <v>0</v>
      </c>
      <c r="Q89" s="6">
        <v>0</v>
      </c>
      <c r="R89" s="6">
        <v>22200</v>
      </c>
      <c r="S89" s="6">
        <v>29100</v>
      </c>
      <c r="T89" s="6">
        <v>33600</v>
      </c>
      <c r="U89" s="6">
        <v>0</v>
      </c>
      <c r="V89" s="6">
        <v>0</v>
      </c>
      <c r="W89" s="6">
        <v>0</v>
      </c>
      <c r="X89" s="6">
        <v>0</v>
      </c>
      <c r="Y89" s="6">
        <v>9100</v>
      </c>
      <c r="Z89" s="6">
        <v>9400</v>
      </c>
      <c r="AA89" s="6">
        <v>1.2821593769999999</v>
      </c>
      <c r="AB89" s="6">
        <v>-77.269496509999996</v>
      </c>
      <c r="AC89" s="9" t="s">
        <v>43</v>
      </c>
      <c r="AD89" s="6">
        <v>0</v>
      </c>
      <c r="AE89" s="6" t="str">
        <f>MID(TablaPivotFinal[[#This Row],[Fecha]],1,4)</f>
        <v>2017</v>
      </c>
      <c r="AF89" s="6" t="str">
        <f>MID(TablaPivotFinal[[#This Row],[Fecha]],5,3)</f>
        <v>Ene</v>
      </c>
      <c r="AG89" s="9">
        <v>0</v>
      </c>
      <c r="AH89" s="10">
        <v>0</v>
      </c>
      <c r="AI89" t="s">
        <v>1030</v>
      </c>
      <c r="AJ89" t="s">
        <v>876</v>
      </c>
      <c r="AK89" t="s">
        <v>1158</v>
      </c>
    </row>
    <row r="90" spans="1:37" x14ac:dyDescent="0.3">
      <c r="A90" t="str">
        <f t="shared" si="3"/>
        <v>DAZA-INVIAS</v>
      </c>
      <c r="B90" t="str">
        <f t="shared" si="4"/>
        <v>2017Feb</v>
      </c>
      <c r="C90" t="str">
        <f t="shared" si="5"/>
        <v>1.282159377-77.26949651</v>
      </c>
      <c r="D90" s="7" t="s">
        <v>111</v>
      </c>
      <c r="E90" s="5">
        <v>2502</v>
      </c>
      <c r="F90" s="7" t="s">
        <v>100</v>
      </c>
      <c r="G90" s="5">
        <v>52</v>
      </c>
      <c r="H90" s="7" t="s">
        <v>112</v>
      </c>
      <c r="I90" s="7" t="s">
        <v>113</v>
      </c>
      <c r="J90" s="7" t="s">
        <v>111</v>
      </c>
      <c r="K90" s="7" t="s">
        <v>114</v>
      </c>
      <c r="L90" s="7" t="s">
        <v>115</v>
      </c>
      <c r="M90" s="5">
        <v>-1</v>
      </c>
      <c r="N90" s="5">
        <v>-1</v>
      </c>
      <c r="O90" s="7" t="s">
        <v>116</v>
      </c>
      <c r="P90" s="5">
        <v>0</v>
      </c>
      <c r="Q90" s="5">
        <v>0</v>
      </c>
      <c r="R90" s="5">
        <v>22200</v>
      </c>
      <c r="S90" s="5">
        <v>29100</v>
      </c>
      <c r="T90" s="5">
        <v>33600</v>
      </c>
      <c r="U90" s="5">
        <v>0</v>
      </c>
      <c r="V90" s="5">
        <v>0</v>
      </c>
      <c r="W90" s="5">
        <v>0</v>
      </c>
      <c r="X90" s="5">
        <v>0</v>
      </c>
      <c r="Y90" s="5">
        <v>9100</v>
      </c>
      <c r="Z90" s="5">
        <v>9400</v>
      </c>
      <c r="AA90" s="5">
        <v>1.2821593769999999</v>
      </c>
      <c r="AB90" s="5">
        <v>-77.269496509999996</v>
      </c>
      <c r="AC90" s="7" t="s">
        <v>45</v>
      </c>
      <c r="AD90" s="5">
        <v>0</v>
      </c>
      <c r="AE90" s="5" t="str">
        <f>MID(TablaPivotFinal[[#This Row],[Fecha]],1,4)</f>
        <v>2017</v>
      </c>
      <c r="AF90" s="5" t="str">
        <f>MID(TablaPivotFinal[[#This Row],[Fecha]],5,3)</f>
        <v>Feb</v>
      </c>
      <c r="AG90" s="7">
        <v>0</v>
      </c>
      <c r="AH90" s="8">
        <v>0</v>
      </c>
      <c r="AI90" t="s">
        <v>1030</v>
      </c>
      <c r="AJ90" t="s">
        <v>877</v>
      </c>
      <c r="AK90" t="s">
        <v>1158</v>
      </c>
    </row>
    <row r="91" spans="1:37" x14ac:dyDescent="0.3">
      <c r="A91" t="str">
        <f t="shared" si="3"/>
        <v>DAZA-INVIAS</v>
      </c>
      <c r="B91" t="str">
        <f t="shared" si="4"/>
        <v>2017Jul</v>
      </c>
      <c r="C91" t="str">
        <f t="shared" si="5"/>
        <v>1.282159377-77.26949651</v>
      </c>
      <c r="D91" s="9" t="s">
        <v>111</v>
      </c>
      <c r="E91" s="6">
        <v>2502</v>
      </c>
      <c r="F91" s="9" t="s">
        <v>100</v>
      </c>
      <c r="G91" s="6">
        <v>52</v>
      </c>
      <c r="H91" s="9" t="s">
        <v>112</v>
      </c>
      <c r="I91" s="9" t="s">
        <v>113</v>
      </c>
      <c r="J91" s="9" t="s">
        <v>111</v>
      </c>
      <c r="K91" s="9" t="s">
        <v>114</v>
      </c>
      <c r="L91" s="9" t="s">
        <v>115</v>
      </c>
      <c r="M91" s="6">
        <v>-1</v>
      </c>
      <c r="N91" s="6">
        <v>-1</v>
      </c>
      <c r="O91" s="9" t="s">
        <v>116</v>
      </c>
      <c r="P91" s="6">
        <v>0</v>
      </c>
      <c r="Q91" s="6">
        <v>0</v>
      </c>
      <c r="R91" s="6">
        <v>22200</v>
      </c>
      <c r="S91" s="6">
        <v>29100</v>
      </c>
      <c r="T91" s="6">
        <v>33600</v>
      </c>
      <c r="U91" s="6">
        <v>0</v>
      </c>
      <c r="V91" s="6">
        <v>0</v>
      </c>
      <c r="W91" s="6">
        <v>0</v>
      </c>
      <c r="X91" s="6">
        <v>0</v>
      </c>
      <c r="Y91" s="6">
        <v>9100</v>
      </c>
      <c r="Z91" s="6">
        <v>9400</v>
      </c>
      <c r="AA91" s="6">
        <v>1.2821593769999999</v>
      </c>
      <c r="AB91" s="6">
        <v>-77.269496509999996</v>
      </c>
      <c r="AC91" s="9" t="s">
        <v>47</v>
      </c>
      <c r="AD91" s="6">
        <v>0</v>
      </c>
      <c r="AE91" s="6" t="str">
        <f>MID(TablaPivotFinal[[#This Row],[Fecha]],1,4)</f>
        <v>2017</v>
      </c>
      <c r="AF91" s="6" t="str">
        <f>MID(TablaPivotFinal[[#This Row],[Fecha]],5,3)</f>
        <v>Jul</v>
      </c>
      <c r="AG91" s="9">
        <v>0</v>
      </c>
      <c r="AH91" s="10">
        <v>0</v>
      </c>
      <c r="AI91" t="s">
        <v>1030</v>
      </c>
      <c r="AJ91" t="s">
        <v>882</v>
      </c>
      <c r="AK91" t="s">
        <v>1158</v>
      </c>
    </row>
    <row r="92" spans="1:37" x14ac:dyDescent="0.3">
      <c r="A92" t="str">
        <f t="shared" si="3"/>
        <v>DAZA-INVIAS</v>
      </c>
      <c r="B92" t="str">
        <f t="shared" si="4"/>
        <v>2017Jun</v>
      </c>
      <c r="C92" t="str">
        <f t="shared" si="5"/>
        <v>1.282159377-77.26949651</v>
      </c>
      <c r="D92" s="7" t="s">
        <v>111</v>
      </c>
      <c r="E92" s="5">
        <v>2502</v>
      </c>
      <c r="F92" s="7" t="s">
        <v>100</v>
      </c>
      <c r="G92" s="5">
        <v>52</v>
      </c>
      <c r="H92" s="7" t="s">
        <v>112</v>
      </c>
      <c r="I92" s="7" t="s">
        <v>113</v>
      </c>
      <c r="J92" s="7" t="s">
        <v>111</v>
      </c>
      <c r="K92" s="7" t="s">
        <v>114</v>
      </c>
      <c r="L92" s="7" t="s">
        <v>115</v>
      </c>
      <c r="M92" s="5">
        <v>-1</v>
      </c>
      <c r="N92" s="5">
        <v>-1</v>
      </c>
      <c r="O92" s="7" t="s">
        <v>116</v>
      </c>
      <c r="P92" s="5">
        <v>0</v>
      </c>
      <c r="Q92" s="5">
        <v>0</v>
      </c>
      <c r="R92" s="5">
        <v>22200</v>
      </c>
      <c r="S92" s="5">
        <v>29100</v>
      </c>
      <c r="T92" s="5">
        <v>33600</v>
      </c>
      <c r="U92" s="5">
        <v>0</v>
      </c>
      <c r="V92" s="5">
        <v>0</v>
      </c>
      <c r="W92" s="5">
        <v>0</v>
      </c>
      <c r="X92" s="5">
        <v>0</v>
      </c>
      <c r="Y92" s="5">
        <v>9100</v>
      </c>
      <c r="Z92" s="5">
        <v>9400</v>
      </c>
      <c r="AA92" s="5">
        <v>1.2821593769999999</v>
      </c>
      <c r="AB92" s="5">
        <v>-77.269496509999996</v>
      </c>
      <c r="AC92" s="7" t="s">
        <v>49</v>
      </c>
      <c r="AD92" s="5">
        <v>0</v>
      </c>
      <c r="AE92" s="5" t="str">
        <f>MID(TablaPivotFinal[[#This Row],[Fecha]],1,4)</f>
        <v>2017</v>
      </c>
      <c r="AF92" s="5" t="str">
        <f>MID(TablaPivotFinal[[#This Row],[Fecha]],5,3)</f>
        <v>Jun</v>
      </c>
      <c r="AG92" s="7">
        <v>0</v>
      </c>
      <c r="AH92" s="8">
        <v>0</v>
      </c>
      <c r="AI92" t="s">
        <v>1030</v>
      </c>
      <c r="AJ92" t="s">
        <v>881</v>
      </c>
      <c r="AK92" t="s">
        <v>1158</v>
      </c>
    </row>
    <row r="93" spans="1:37" x14ac:dyDescent="0.3">
      <c r="A93" t="str">
        <f t="shared" si="3"/>
        <v>DAZA-INVIAS</v>
      </c>
      <c r="B93" t="str">
        <f t="shared" si="4"/>
        <v>2017Mar</v>
      </c>
      <c r="C93" t="str">
        <f t="shared" si="5"/>
        <v>1.282159377-77.26949651</v>
      </c>
      <c r="D93" s="9" t="s">
        <v>111</v>
      </c>
      <c r="E93" s="6">
        <v>2502</v>
      </c>
      <c r="F93" s="9" t="s">
        <v>100</v>
      </c>
      <c r="G93" s="6">
        <v>52</v>
      </c>
      <c r="H93" s="9" t="s">
        <v>112</v>
      </c>
      <c r="I93" s="9" t="s">
        <v>113</v>
      </c>
      <c r="J93" s="9" t="s">
        <v>111</v>
      </c>
      <c r="K93" s="9" t="s">
        <v>114</v>
      </c>
      <c r="L93" s="9" t="s">
        <v>115</v>
      </c>
      <c r="M93" s="6">
        <v>-1</v>
      </c>
      <c r="N93" s="6">
        <v>-1</v>
      </c>
      <c r="O93" s="9" t="s">
        <v>116</v>
      </c>
      <c r="P93" s="6">
        <v>0</v>
      </c>
      <c r="Q93" s="6">
        <v>0</v>
      </c>
      <c r="R93" s="6">
        <v>22200</v>
      </c>
      <c r="S93" s="6">
        <v>29100</v>
      </c>
      <c r="T93" s="6">
        <v>33600</v>
      </c>
      <c r="U93" s="6">
        <v>0</v>
      </c>
      <c r="V93" s="6">
        <v>0</v>
      </c>
      <c r="W93" s="6">
        <v>0</v>
      </c>
      <c r="X93" s="6">
        <v>0</v>
      </c>
      <c r="Y93" s="6">
        <v>9100</v>
      </c>
      <c r="Z93" s="6">
        <v>9400</v>
      </c>
      <c r="AA93" s="6">
        <v>1.2821593769999999</v>
      </c>
      <c r="AB93" s="6">
        <v>-77.269496509999996</v>
      </c>
      <c r="AC93" s="9" t="s">
        <v>51</v>
      </c>
      <c r="AD93" s="6">
        <v>0</v>
      </c>
      <c r="AE93" s="6" t="str">
        <f>MID(TablaPivotFinal[[#This Row],[Fecha]],1,4)</f>
        <v>2017</v>
      </c>
      <c r="AF93" s="6" t="str">
        <f>MID(TablaPivotFinal[[#This Row],[Fecha]],5,3)</f>
        <v>Mar</v>
      </c>
      <c r="AG93" s="9">
        <v>0</v>
      </c>
      <c r="AH93" s="10">
        <v>0</v>
      </c>
      <c r="AI93" t="s">
        <v>1030</v>
      </c>
      <c r="AJ93" t="s">
        <v>878</v>
      </c>
      <c r="AK93" t="s">
        <v>1158</v>
      </c>
    </row>
    <row r="94" spans="1:37" x14ac:dyDescent="0.3">
      <c r="A94" t="str">
        <f t="shared" si="3"/>
        <v>DAZA-INVIAS</v>
      </c>
      <c r="B94" t="str">
        <f t="shared" si="4"/>
        <v>2017May</v>
      </c>
      <c r="C94" t="str">
        <f t="shared" si="5"/>
        <v>1.282159377-77.26949651</v>
      </c>
      <c r="D94" s="7" t="s">
        <v>111</v>
      </c>
      <c r="E94" s="5">
        <v>2502</v>
      </c>
      <c r="F94" s="7" t="s">
        <v>100</v>
      </c>
      <c r="G94" s="5">
        <v>52</v>
      </c>
      <c r="H94" s="7" t="s">
        <v>112</v>
      </c>
      <c r="I94" s="7" t="s">
        <v>113</v>
      </c>
      <c r="J94" s="7" t="s">
        <v>111</v>
      </c>
      <c r="K94" s="7" t="s">
        <v>114</v>
      </c>
      <c r="L94" s="7" t="s">
        <v>115</v>
      </c>
      <c r="M94" s="5">
        <v>-1</v>
      </c>
      <c r="N94" s="5">
        <v>-1</v>
      </c>
      <c r="O94" s="7" t="s">
        <v>116</v>
      </c>
      <c r="P94" s="5">
        <v>0</v>
      </c>
      <c r="Q94" s="5">
        <v>0</v>
      </c>
      <c r="R94" s="5">
        <v>22200</v>
      </c>
      <c r="S94" s="5">
        <v>29100</v>
      </c>
      <c r="T94" s="5">
        <v>33600</v>
      </c>
      <c r="U94" s="5">
        <v>0</v>
      </c>
      <c r="V94" s="5">
        <v>0</v>
      </c>
      <c r="W94" s="5">
        <v>0</v>
      </c>
      <c r="X94" s="5">
        <v>0</v>
      </c>
      <c r="Y94" s="5">
        <v>9100</v>
      </c>
      <c r="Z94" s="5">
        <v>9400</v>
      </c>
      <c r="AA94" s="5">
        <v>1.2821593769999999</v>
      </c>
      <c r="AB94" s="5">
        <v>-77.269496509999996</v>
      </c>
      <c r="AC94" s="7" t="s">
        <v>53</v>
      </c>
      <c r="AD94" s="5">
        <v>0</v>
      </c>
      <c r="AE94" s="5" t="str">
        <f>MID(TablaPivotFinal[[#This Row],[Fecha]],1,4)</f>
        <v>2017</v>
      </c>
      <c r="AF94" s="5" t="str">
        <f>MID(TablaPivotFinal[[#This Row],[Fecha]],5,3)</f>
        <v>May</v>
      </c>
      <c r="AG94" s="7">
        <v>0</v>
      </c>
      <c r="AH94" s="8">
        <v>0</v>
      </c>
      <c r="AI94" t="s">
        <v>1030</v>
      </c>
      <c r="AJ94" t="s">
        <v>880</v>
      </c>
      <c r="AK94" t="s">
        <v>1158</v>
      </c>
    </row>
    <row r="95" spans="1:37" x14ac:dyDescent="0.3">
      <c r="A95" t="str">
        <f t="shared" si="3"/>
        <v>DAZA-INVIAS</v>
      </c>
      <c r="B95" t="str">
        <f t="shared" si="4"/>
        <v>2017Nov</v>
      </c>
      <c r="C95" t="str">
        <f t="shared" si="5"/>
        <v>1.282159377-77.26949651</v>
      </c>
      <c r="D95" s="9" t="s">
        <v>111</v>
      </c>
      <c r="E95" s="6">
        <v>2502</v>
      </c>
      <c r="F95" s="9" t="s">
        <v>100</v>
      </c>
      <c r="G95" s="6">
        <v>52</v>
      </c>
      <c r="H95" s="9" t="s">
        <v>112</v>
      </c>
      <c r="I95" s="9" t="s">
        <v>113</v>
      </c>
      <c r="J95" s="9" t="s">
        <v>111</v>
      </c>
      <c r="K95" s="9" t="s">
        <v>114</v>
      </c>
      <c r="L95" s="9" t="s">
        <v>115</v>
      </c>
      <c r="M95" s="6">
        <v>-1</v>
      </c>
      <c r="N95" s="6">
        <v>-1</v>
      </c>
      <c r="O95" s="9" t="s">
        <v>116</v>
      </c>
      <c r="P95" s="6">
        <v>0</v>
      </c>
      <c r="Q95" s="6">
        <v>0</v>
      </c>
      <c r="R95" s="6">
        <v>22200</v>
      </c>
      <c r="S95" s="6">
        <v>29100</v>
      </c>
      <c r="T95" s="6">
        <v>33600</v>
      </c>
      <c r="U95" s="6">
        <v>0</v>
      </c>
      <c r="V95" s="6">
        <v>0</v>
      </c>
      <c r="W95" s="6">
        <v>0</v>
      </c>
      <c r="X95" s="6">
        <v>0</v>
      </c>
      <c r="Y95" s="6">
        <v>9100</v>
      </c>
      <c r="Z95" s="6">
        <v>9400</v>
      </c>
      <c r="AA95" s="6">
        <v>1.2821593769999999</v>
      </c>
      <c r="AB95" s="6">
        <v>-77.269496509999996</v>
      </c>
      <c r="AC95" s="9" t="s">
        <v>55</v>
      </c>
      <c r="AD95" s="6">
        <v>0</v>
      </c>
      <c r="AE95" s="6" t="str">
        <f>MID(TablaPivotFinal[[#This Row],[Fecha]],1,4)</f>
        <v>2017</v>
      </c>
      <c r="AF95" s="6" t="str">
        <f>MID(TablaPivotFinal[[#This Row],[Fecha]],5,3)</f>
        <v>Nov</v>
      </c>
      <c r="AG95" s="9">
        <v>0</v>
      </c>
      <c r="AH95" s="10">
        <v>0</v>
      </c>
      <c r="AI95" t="s">
        <v>1030</v>
      </c>
      <c r="AJ95" t="s">
        <v>886</v>
      </c>
      <c r="AK95" t="s">
        <v>1158</v>
      </c>
    </row>
    <row r="96" spans="1:37" x14ac:dyDescent="0.3">
      <c r="A96" t="str">
        <f t="shared" si="3"/>
        <v>DAZA-INVIAS</v>
      </c>
      <c r="B96" t="str">
        <f t="shared" si="4"/>
        <v>2017Oct</v>
      </c>
      <c r="C96" t="str">
        <f t="shared" si="5"/>
        <v>1.282159377-77.26949651</v>
      </c>
      <c r="D96" s="7" t="s">
        <v>111</v>
      </c>
      <c r="E96" s="5">
        <v>2502</v>
      </c>
      <c r="F96" s="7" t="s">
        <v>100</v>
      </c>
      <c r="G96" s="5">
        <v>52</v>
      </c>
      <c r="H96" s="7" t="s">
        <v>112</v>
      </c>
      <c r="I96" s="7" t="s">
        <v>113</v>
      </c>
      <c r="J96" s="7" t="s">
        <v>111</v>
      </c>
      <c r="K96" s="7" t="s">
        <v>114</v>
      </c>
      <c r="L96" s="7" t="s">
        <v>115</v>
      </c>
      <c r="M96" s="5">
        <v>-1</v>
      </c>
      <c r="N96" s="5">
        <v>-1</v>
      </c>
      <c r="O96" s="7" t="s">
        <v>116</v>
      </c>
      <c r="P96" s="5">
        <v>0</v>
      </c>
      <c r="Q96" s="5">
        <v>0</v>
      </c>
      <c r="R96" s="5">
        <v>22200</v>
      </c>
      <c r="S96" s="5">
        <v>29100</v>
      </c>
      <c r="T96" s="5">
        <v>33600</v>
      </c>
      <c r="U96" s="5">
        <v>0</v>
      </c>
      <c r="V96" s="5">
        <v>0</v>
      </c>
      <c r="W96" s="5">
        <v>0</v>
      </c>
      <c r="X96" s="5">
        <v>0</v>
      </c>
      <c r="Y96" s="5">
        <v>9100</v>
      </c>
      <c r="Z96" s="5">
        <v>9400</v>
      </c>
      <c r="AA96" s="5">
        <v>1.2821593769999999</v>
      </c>
      <c r="AB96" s="5">
        <v>-77.269496509999996</v>
      </c>
      <c r="AC96" s="7" t="s">
        <v>57</v>
      </c>
      <c r="AD96" s="5">
        <v>0</v>
      </c>
      <c r="AE96" s="5" t="str">
        <f>MID(TablaPivotFinal[[#This Row],[Fecha]],1,4)</f>
        <v>2017</v>
      </c>
      <c r="AF96" s="5" t="str">
        <f>MID(TablaPivotFinal[[#This Row],[Fecha]],5,3)</f>
        <v>Oct</v>
      </c>
      <c r="AG96" s="7">
        <v>0</v>
      </c>
      <c r="AH96" s="8">
        <v>0</v>
      </c>
      <c r="AI96" t="s">
        <v>1030</v>
      </c>
      <c r="AJ96" t="s">
        <v>885</v>
      </c>
      <c r="AK96" t="s">
        <v>1158</v>
      </c>
    </row>
    <row r="97" spans="1:37" x14ac:dyDescent="0.3">
      <c r="A97" t="str">
        <f t="shared" si="3"/>
        <v>DAZA-INVIAS</v>
      </c>
      <c r="B97" t="str">
        <f t="shared" si="4"/>
        <v>2017Sep</v>
      </c>
      <c r="C97" t="str">
        <f t="shared" si="5"/>
        <v>1.282159377-77.26949651</v>
      </c>
      <c r="D97" s="9" t="s">
        <v>111</v>
      </c>
      <c r="E97" s="6">
        <v>2502</v>
      </c>
      <c r="F97" s="9" t="s">
        <v>100</v>
      </c>
      <c r="G97" s="6">
        <v>52</v>
      </c>
      <c r="H97" s="9" t="s">
        <v>112</v>
      </c>
      <c r="I97" s="9" t="s">
        <v>113</v>
      </c>
      <c r="J97" s="9" t="s">
        <v>111</v>
      </c>
      <c r="K97" s="9" t="s">
        <v>114</v>
      </c>
      <c r="L97" s="9" t="s">
        <v>115</v>
      </c>
      <c r="M97" s="6">
        <v>-1</v>
      </c>
      <c r="N97" s="6">
        <v>-1</v>
      </c>
      <c r="O97" s="9" t="s">
        <v>116</v>
      </c>
      <c r="P97" s="6">
        <v>0</v>
      </c>
      <c r="Q97" s="6">
        <v>0</v>
      </c>
      <c r="R97" s="6">
        <v>22200</v>
      </c>
      <c r="S97" s="6">
        <v>29100</v>
      </c>
      <c r="T97" s="6">
        <v>33600</v>
      </c>
      <c r="U97" s="6">
        <v>0</v>
      </c>
      <c r="V97" s="6">
        <v>0</v>
      </c>
      <c r="W97" s="6">
        <v>0</v>
      </c>
      <c r="X97" s="6">
        <v>0</v>
      </c>
      <c r="Y97" s="6">
        <v>9100</v>
      </c>
      <c r="Z97" s="6">
        <v>9400</v>
      </c>
      <c r="AA97" s="6">
        <v>1.2821593769999999</v>
      </c>
      <c r="AB97" s="6">
        <v>-77.269496509999996</v>
      </c>
      <c r="AC97" s="9" t="s">
        <v>59</v>
      </c>
      <c r="AD97" s="6">
        <v>0</v>
      </c>
      <c r="AE97" s="6" t="str">
        <f>MID(TablaPivotFinal[[#This Row],[Fecha]],1,4)</f>
        <v>2017</v>
      </c>
      <c r="AF97" s="6" t="str">
        <f>MID(TablaPivotFinal[[#This Row],[Fecha]],5,3)</f>
        <v>Sep</v>
      </c>
      <c r="AG97" s="9">
        <v>0</v>
      </c>
      <c r="AH97" s="10">
        <v>0</v>
      </c>
      <c r="AI97" t="s">
        <v>1030</v>
      </c>
      <c r="AJ97" t="s">
        <v>884</v>
      </c>
      <c r="AK97" t="s">
        <v>1158</v>
      </c>
    </row>
    <row r="98" spans="1:37" x14ac:dyDescent="0.3">
      <c r="A98" t="str">
        <f t="shared" si="3"/>
        <v>DAZA-INVIAS</v>
      </c>
      <c r="B98" t="str">
        <f t="shared" si="4"/>
        <v>2018Abr</v>
      </c>
      <c r="C98" t="str">
        <f t="shared" si="5"/>
        <v>1.282159377-77.26949651</v>
      </c>
      <c r="D98" s="7" t="s">
        <v>111</v>
      </c>
      <c r="E98" s="5">
        <v>2502</v>
      </c>
      <c r="F98" s="7" t="s">
        <v>100</v>
      </c>
      <c r="G98" s="5">
        <v>52</v>
      </c>
      <c r="H98" s="7" t="s">
        <v>112</v>
      </c>
      <c r="I98" s="7" t="s">
        <v>113</v>
      </c>
      <c r="J98" s="7" t="s">
        <v>111</v>
      </c>
      <c r="K98" s="7" t="s">
        <v>114</v>
      </c>
      <c r="L98" s="7" t="s">
        <v>115</v>
      </c>
      <c r="M98" s="5">
        <v>-1</v>
      </c>
      <c r="N98" s="5">
        <v>-1</v>
      </c>
      <c r="O98" s="7" t="s">
        <v>116</v>
      </c>
      <c r="P98" s="5">
        <v>0</v>
      </c>
      <c r="Q98" s="5">
        <v>0</v>
      </c>
      <c r="R98" s="5">
        <v>22200</v>
      </c>
      <c r="S98" s="5">
        <v>29100</v>
      </c>
      <c r="T98" s="5">
        <v>33600</v>
      </c>
      <c r="U98" s="5">
        <v>0</v>
      </c>
      <c r="V98" s="5">
        <v>0</v>
      </c>
      <c r="W98" s="5">
        <v>0</v>
      </c>
      <c r="X98" s="5">
        <v>0</v>
      </c>
      <c r="Y98" s="5">
        <v>9100</v>
      </c>
      <c r="Z98" s="5">
        <v>9400</v>
      </c>
      <c r="AA98" s="5">
        <v>1.2821593769999999</v>
      </c>
      <c r="AB98" s="5">
        <v>-77.269496509999996</v>
      </c>
      <c r="AC98" s="7" t="s">
        <v>61</v>
      </c>
      <c r="AD98" s="5">
        <v>0</v>
      </c>
      <c r="AE98" s="5" t="str">
        <f>MID(TablaPivotFinal[[#This Row],[Fecha]],1,4)</f>
        <v>2018</v>
      </c>
      <c r="AF98" s="5" t="str">
        <f>MID(TablaPivotFinal[[#This Row],[Fecha]],5,3)</f>
        <v>Abr</v>
      </c>
      <c r="AG98" s="7">
        <v>0</v>
      </c>
      <c r="AH98" s="8">
        <v>0</v>
      </c>
      <c r="AI98" t="s">
        <v>1030</v>
      </c>
      <c r="AJ98" t="s">
        <v>891</v>
      </c>
      <c r="AK98" t="s">
        <v>1158</v>
      </c>
    </row>
    <row r="99" spans="1:37" x14ac:dyDescent="0.3">
      <c r="A99" t="str">
        <f t="shared" si="3"/>
        <v>DAZA-INVIAS</v>
      </c>
      <c r="B99" t="str">
        <f t="shared" si="4"/>
        <v>2018Ago</v>
      </c>
      <c r="C99" t="str">
        <f t="shared" si="5"/>
        <v>1.282159377-77.26949651</v>
      </c>
      <c r="D99" s="9" t="s">
        <v>111</v>
      </c>
      <c r="E99" s="6">
        <v>2502</v>
      </c>
      <c r="F99" s="9" t="s">
        <v>100</v>
      </c>
      <c r="G99" s="6">
        <v>52</v>
      </c>
      <c r="H99" s="9" t="s">
        <v>112</v>
      </c>
      <c r="I99" s="9" t="s">
        <v>113</v>
      </c>
      <c r="J99" s="9" t="s">
        <v>111</v>
      </c>
      <c r="K99" s="9" t="s">
        <v>114</v>
      </c>
      <c r="L99" s="9" t="s">
        <v>115</v>
      </c>
      <c r="M99" s="6">
        <v>-1</v>
      </c>
      <c r="N99" s="6">
        <v>-1</v>
      </c>
      <c r="O99" s="9" t="s">
        <v>116</v>
      </c>
      <c r="P99" s="6">
        <v>0</v>
      </c>
      <c r="Q99" s="6">
        <v>0</v>
      </c>
      <c r="R99" s="6">
        <v>22200</v>
      </c>
      <c r="S99" s="6">
        <v>29100</v>
      </c>
      <c r="T99" s="6">
        <v>33600</v>
      </c>
      <c r="U99" s="6">
        <v>0</v>
      </c>
      <c r="V99" s="6">
        <v>0</v>
      </c>
      <c r="W99" s="6">
        <v>0</v>
      </c>
      <c r="X99" s="6">
        <v>0</v>
      </c>
      <c r="Y99" s="6">
        <v>9100</v>
      </c>
      <c r="Z99" s="6">
        <v>9400</v>
      </c>
      <c r="AA99" s="6">
        <v>1.2821593769999999</v>
      </c>
      <c r="AB99" s="6">
        <v>-77.269496509999996</v>
      </c>
      <c r="AC99" s="9" t="s">
        <v>63</v>
      </c>
      <c r="AD99" s="6">
        <v>0</v>
      </c>
      <c r="AE99" s="6" t="str">
        <f>MID(TablaPivotFinal[[#This Row],[Fecha]],1,4)</f>
        <v>2018</v>
      </c>
      <c r="AF99" s="6" t="str">
        <f>MID(TablaPivotFinal[[#This Row],[Fecha]],5,3)</f>
        <v>Ago</v>
      </c>
      <c r="AG99" s="9">
        <v>0</v>
      </c>
      <c r="AH99" s="10">
        <v>0</v>
      </c>
      <c r="AI99" t="s">
        <v>1030</v>
      </c>
      <c r="AJ99" t="s">
        <v>895</v>
      </c>
      <c r="AK99" t="s">
        <v>1158</v>
      </c>
    </row>
    <row r="100" spans="1:37" x14ac:dyDescent="0.3">
      <c r="A100" t="str">
        <f t="shared" si="3"/>
        <v>DAZA-INVIAS</v>
      </c>
      <c r="B100" t="str">
        <f t="shared" si="4"/>
        <v>2018Dic</v>
      </c>
      <c r="C100" t="str">
        <f t="shared" si="5"/>
        <v>1.282159377-77.26949651</v>
      </c>
      <c r="D100" s="7" t="s">
        <v>111</v>
      </c>
      <c r="E100" s="5">
        <v>2502</v>
      </c>
      <c r="F100" s="7" t="s">
        <v>100</v>
      </c>
      <c r="G100" s="5">
        <v>52</v>
      </c>
      <c r="H100" s="7" t="s">
        <v>112</v>
      </c>
      <c r="I100" s="7" t="s">
        <v>113</v>
      </c>
      <c r="J100" s="7" t="s">
        <v>111</v>
      </c>
      <c r="K100" s="7" t="s">
        <v>114</v>
      </c>
      <c r="L100" s="7" t="s">
        <v>115</v>
      </c>
      <c r="M100" s="5">
        <v>-1</v>
      </c>
      <c r="N100" s="5">
        <v>-1</v>
      </c>
      <c r="O100" s="7" t="s">
        <v>116</v>
      </c>
      <c r="P100" s="5">
        <v>0</v>
      </c>
      <c r="Q100" s="5">
        <v>0</v>
      </c>
      <c r="R100" s="5">
        <v>22200</v>
      </c>
      <c r="S100" s="5">
        <v>29100</v>
      </c>
      <c r="T100" s="5">
        <v>33600</v>
      </c>
      <c r="U100" s="5">
        <v>0</v>
      </c>
      <c r="V100" s="5">
        <v>0</v>
      </c>
      <c r="W100" s="5">
        <v>0</v>
      </c>
      <c r="X100" s="5">
        <v>0</v>
      </c>
      <c r="Y100" s="5">
        <v>9100</v>
      </c>
      <c r="Z100" s="5">
        <v>9400</v>
      </c>
      <c r="AA100" s="5">
        <v>1.2821593769999999</v>
      </c>
      <c r="AB100" s="5">
        <v>-77.269496509999996</v>
      </c>
      <c r="AC100" s="7" t="s">
        <v>65</v>
      </c>
      <c r="AD100" s="5">
        <v>0</v>
      </c>
      <c r="AE100" s="5" t="str">
        <f>MID(TablaPivotFinal[[#This Row],[Fecha]],1,4)</f>
        <v>2018</v>
      </c>
      <c r="AF100" s="5" t="str">
        <f>MID(TablaPivotFinal[[#This Row],[Fecha]],5,3)</f>
        <v>Dic</v>
      </c>
      <c r="AG100" s="7">
        <v>0</v>
      </c>
      <c r="AH100" s="8">
        <v>0</v>
      </c>
      <c r="AI100" t="s">
        <v>1030</v>
      </c>
      <c r="AJ100" t="s">
        <v>899</v>
      </c>
      <c r="AK100" t="s">
        <v>1158</v>
      </c>
    </row>
    <row r="101" spans="1:37" x14ac:dyDescent="0.3">
      <c r="A101" t="str">
        <f t="shared" si="3"/>
        <v>DAZA-INVIAS</v>
      </c>
      <c r="B101" t="str">
        <f t="shared" si="4"/>
        <v>2018Ene</v>
      </c>
      <c r="C101" t="str">
        <f t="shared" si="5"/>
        <v>1.282159377-77.26949651</v>
      </c>
      <c r="D101" s="9" t="s">
        <v>111</v>
      </c>
      <c r="E101" s="6">
        <v>2502</v>
      </c>
      <c r="F101" s="9" t="s">
        <v>100</v>
      </c>
      <c r="G101" s="6">
        <v>52</v>
      </c>
      <c r="H101" s="9" t="s">
        <v>112</v>
      </c>
      <c r="I101" s="9" t="s">
        <v>113</v>
      </c>
      <c r="J101" s="9" t="s">
        <v>111</v>
      </c>
      <c r="K101" s="9" t="s">
        <v>114</v>
      </c>
      <c r="L101" s="9" t="s">
        <v>115</v>
      </c>
      <c r="M101" s="6">
        <v>-1</v>
      </c>
      <c r="N101" s="6">
        <v>-1</v>
      </c>
      <c r="O101" s="9" t="s">
        <v>116</v>
      </c>
      <c r="P101" s="6">
        <v>0</v>
      </c>
      <c r="Q101" s="6">
        <v>0</v>
      </c>
      <c r="R101" s="6">
        <v>22200</v>
      </c>
      <c r="S101" s="6">
        <v>29100</v>
      </c>
      <c r="T101" s="6">
        <v>33600</v>
      </c>
      <c r="U101" s="6">
        <v>0</v>
      </c>
      <c r="V101" s="6">
        <v>0</v>
      </c>
      <c r="W101" s="6">
        <v>0</v>
      </c>
      <c r="X101" s="6">
        <v>0</v>
      </c>
      <c r="Y101" s="6">
        <v>9100</v>
      </c>
      <c r="Z101" s="6">
        <v>9400</v>
      </c>
      <c r="AA101" s="6">
        <v>1.2821593769999999</v>
      </c>
      <c r="AB101" s="6">
        <v>-77.269496509999996</v>
      </c>
      <c r="AC101" s="9" t="s">
        <v>67</v>
      </c>
      <c r="AD101" s="6">
        <v>0</v>
      </c>
      <c r="AE101" s="6" t="str">
        <f>MID(TablaPivotFinal[[#This Row],[Fecha]],1,4)</f>
        <v>2018</v>
      </c>
      <c r="AF101" s="6" t="str">
        <f>MID(TablaPivotFinal[[#This Row],[Fecha]],5,3)</f>
        <v>Ene</v>
      </c>
      <c r="AG101" s="9">
        <v>0</v>
      </c>
      <c r="AH101" s="10">
        <v>0</v>
      </c>
      <c r="AI101" t="s">
        <v>1030</v>
      </c>
      <c r="AJ101" t="s">
        <v>888</v>
      </c>
      <c r="AK101" t="s">
        <v>1158</v>
      </c>
    </row>
    <row r="102" spans="1:37" x14ac:dyDescent="0.3">
      <c r="A102" t="str">
        <f t="shared" si="3"/>
        <v>DAZA-INVIAS</v>
      </c>
      <c r="B102" t="str">
        <f t="shared" si="4"/>
        <v>2018Feb</v>
      </c>
      <c r="C102" t="str">
        <f t="shared" si="5"/>
        <v>1.282159377-77.26949651</v>
      </c>
      <c r="D102" s="7" t="s">
        <v>111</v>
      </c>
      <c r="E102" s="5">
        <v>2502</v>
      </c>
      <c r="F102" s="7" t="s">
        <v>100</v>
      </c>
      <c r="G102" s="5">
        <v>52</v>
      </c>
      <c r="H102" s="7" t="s">
        <v>112</v>
      </c>
      <c r="I102" s="7" t="s">
        <v>113</v>
      </c>
      <c r="J102" s="7" t="s">
        <v>111</v>
      </c>
      <c r="K102" s="7" t="s">
        <v>114</v>
      </c>
      <c r="L102" s="7" t="s">
        <v>115</v>
      </c>
      <c r="M102" s="5">
        <v>-1</v>
      </c>
      <c r="N102" s="5">
        <v>-1</v>
      </c>
      <c r="O102" s="7" t="s">
        <v>116</v>
      </c>
      <c r="P102" s="5">
        <v>0</v>
      </c>
      <c r="Q102" s="5">
        <v>0</v>
      </c>
      <c r="R102" s="5">
        <v>22200</v>
      </c>
      <c r="S102" s="5">
        <v>29100</v>
      </c>
      <c r="T102" s="5">
        <v>33600</v>
      </c>
      <c r="U102" s="5">
        <v>0</v>
      </c>
      <c r="V102" s="5">
        <v>0</v>
      </c>
      <c r="W102" s="5">
        <v>0</v>
      </c>
      <c r="X102" s="5">
        <v>0</v>
      </c>
      <c r="Y102" s="5">
        <v>9100</v>
      </c>
      <c r="Z102" s="5">
        <v>9400</v>
      </c>
      <c r="AA102" s="5">
        <v>1.2821593769999999</v>
      </c>
      <c r="AB102" s="5">
        <v>-77.269496509999996</v>
      </c>
      <c r="AC102" s="7" t="s">
        <v>69</v>
      </c>
      <c r="AD102" s="5">
        <v>0</v>
      </c>
      <c r="AE102" s="5" t="str">
        <f>MID(TablaPivotFinal[[#This Row],[Fecha]],1,4)</f>
        <v>2018</v>
      </c>
      <c r="AF102" s="5" t="str">
        <f>MID(TablaPivotFinal[[#This Row],[Fecha]],5,3)</f>
        <v>Feb</v>
      </c>
      <c r="AG102" s="7">
        <v>0</v>
      </c>
      <c r="AH102" s="8">
        <v>0</v>
      </c>
      <c r="AI102" t="s">
        <v>1030</v>
      </c>
      <c r="AJ102" t="s">
        <v>889</v>
      </c>
      <c r="AK102" t="s">
        <v>1158</v>
      </c>
    </row>
    <row r="103" spans="1:37" x14ac:dyDescent="0.3">
      <c r="A103" t="str">
        <f t="shared" si="3"/>
        <v>DAZA-INVIAS</v>
      </c>
      <c r="B103" t="str">
        <f t="shared" si="4"/>
        <v>2018Jul</v>
      </c>
      <c r="C103" t="str">
        <f t="shared" si="5"/>
        <v>1.282159377-77.26949651</v>
      </c>
      <c r="D103" s="9" t="s">
        <v>111</v>
      </c>
      <c r="E103" s="6">
        <v>2502</v>
      </c>
      <c r="F103" s="9" t="s">
        <v>100</v>
      </c>
      <c r="G103" s="6">
        <v>52</v>
      </c>
      <c r="H103" s="9" t="s">
        <v>112</v>
      </c>
      <c r="I103" s="9" t="s">
        <v>113</v>
      </c>
      <c r="J103" s="9" t="s">
        <v>111</v>
      </c>
      <c r="K103" s="9" t="s">
        <v>114</v>
      </c>
      <c r="L103" s="9" t="s">
        <v>115</v>
      </c>
      <c r="M103" s="6">
        <v>-1</v>
      </c>
      <c r="N103" s="6">
        <v>-1</v>
      </c>
      <c r="O103" s="9" t="s">
        <v>116</v>
      </c>
      <c r="P103" s="6">
        <v>0</v>
      </c>
      <c r="Q103" s="6">
        <v>0</v>
      </c>
      <c r="R103" s="6">
        <v>22200</v>
      </c>
      <c r="S103" s="6">
        <v>29100</v>
      </c>
      <c r="T103" s="6">
        <v>33600</v>
      </c>
      <c r="U103" s="6">
        <v>0</v>
      </c>
      <c r="V103" s="6">
        <v>0</v>
      </c>
      <c r="W103" s="6">
        <v>0</v>
      </c>
      <c r="X103" s="6">
        <v>0</v>
      </c>
      <c r="Y103" s="6">
        <v>9100</v>
      </c>
      <c r="Z103" s="6">
        <v>9400</v>
      </c>
      <c r="AA103" s="6">
        <v>1.2821593769999999</v>
      </c>
      <c r="AB103" s="6">
        <v>-77.269496509999996</v>
      </c>
      <c r="AC103" s="9" t="s">
        <v>71</v>
      </c>
      <c r="AD103" s="6">
        <v>0</v>
      </c>
      <c r="AE103" s="6" t="str">
        <f>MID(TablaPivotFinal[[#This Row],[Fecha]],1,4)</f>
        <v>2018</v>
      </c>
      <c r="AF103" s="6" t="str">
        <f>MID(TablaPivotFinal[[#This Row],[Fecha]],5,3)</f>
        <v>Jul</v>
      </c>
      <c r="AG103" s="9">
        <v>0</v>
      </c>
      <c r="AH103" s="10">
        <v>0</v>
      </c>
      <c r="AI103" t="s">
        <v>1030</v>
      </c>
      <c r="AJ103" t="s">
        <v>894</v>
      </c>
      <c r="AK103" t="s">
        <v>1158</v>
      </c>
    </row>
    <row r="104" spans="1:37" x14ac:dyDescent="0.3">
      <c r="A104" t="str">
        <f t="shared" si="3"/>
        <v>DAZA-INVIAS</v>
      </c>
      <c r="B104" t="str">
        <f t="shared" si="4"/>
        <v>2018Jun</v>
      </c>
      <c r="C104" t="str">
        <f t="shared" si="5"/>
        <v>1.282159377-77.26949651</v>
      </c>
      <c r="D104" s="7" t="s">
        <v>111</v>
      </c>
      <c r="E104" s="5">
        <v>2502</v>
      </c>
      <c r="F104" s="7" t="s">
        <v>100</v>
      </c>
      <c r="G104" s="5">
        <v>52</v>
      </c>
      <c r="H104" s="7" t="s">
        <v>112</v>
      </c>
      <c r="I104" s="7" t="s">
        <v>113</v>
      </c>
      <c r="J104" s="7" t="s">
        <v>111</v>
      </c>
      <c r="K104" s="7" t="s">
        <v>114</v>
      </c>
      <c r="L104" s="7" t="s">
        <v>115</v>
      </c>
      <c r="M104" s="5">
        <v>-1</v>
      </c>
      <c r="N104" s="5">
        <v>-1</v>
      </c>
      <c r="O104" s="7" t="s">
        <v>116</v>
      </c>
      <c r="P104" s="5">
        <v>0</v>
      </c>
      <c r="Q104" s="5">
        <v>0</v>
      </c>
      <c r="R104" s="5">
        <v>22200</v>
      </c>
      <c r="S104" s="5">
        <v>29100</v>
      </c>
      <c r="T104" s="5">
        <v>33600</v>
      </c>
      <c r="U104" s="5">
        <v>0</v>
      </c>
      <c r="V104" s="5">
        <v>0</v>
      </c>
      <c r="W104" s="5">
        <v>0</v>
      </c>
      <c r="X104" s="5">
        <v>0</v>
      </c>
      <c r="Y104" s="5">
        <v>9100</v>
      </c>
      <c r="Z104" s="5">
        <v>9400</v>
      </c>
      <c r="AA104" s="5">
        <v>1.2821593769999999</v>
      </c>
      <c r="AB104" s="5">
        <v>-77.269496509999996</v>
      </c>
      <c r="AC104" s="7" t="s">
        <v>73</v>
      </c>
      <c r="AD104" s="5">
        <v>0</v>
      </c>
      <c r="AE104" s="5" t="str">
        <f>MID(TablaPivotFinal[[#This Row],[Fecha]],1,4)</f>
        <v>2018</v>
      </c>
      <c r="AF104" s="5" t="str">
        <f>MID(TablaPivotFinal[[#This Row],[Fecha]],5,3)</f>
        <v>Jun</v>
      </c>
      <c r="AG104" s="7">
        <v>0</v>
      </c>
      <c r="AH104" s="8">
        <v>0</v>
      </c>
      <c r="AI104" t="s">
        <v>1030</v>
      </c>
      <c r="AJ104" t="s">
        <v>893</v>
      </c>
      <c r="AK104" t="s">
        <v>1158</v>
      </c>
    </row>
    <row r="105" spans="1:37" x14ac:dyDescent="0.3">
      <c r="A105" t="str">
        <f t="shared" si="3"/>
        <v>DAZA-INVIAS</v>
      </c>
      <c r="B105" t="str">
        <f t="shared" si="4"/>
        <v>2018Mar</v>
      </c>
      <c r="C105" t="str">
        <f t="shared" si="5"/>
        <v>1.282159377-77.26949651</v>
      </c>
      <c r="D105" s="9" t="s">
        <v>111</v>
      </c>
      <c r="E105" s="6">
        <v>2502</v>
      </c>
      <c r="F105" s="9" t="s">
        <v>100</v>
      </c>
      <c r="G105" s="6">
        <v>52</v>
      </c>
      <c r="H105" s="9" t="s">
        <v>112</v>
      </c>
      <c r="I105" s="9" t="s">
        <v>113</v>
      </c>
      <c r="J105" s="9" t="s">
        <v>111</v>
      </c>
      <c r="K105" s="9" t="s">
        <v>114</v>
      </c>
      <c r="L105" s="9" t="s">
        <v>115</v>
      </c>
      <c r="M105" s="6">
        <v>-1</v>
      </c>
      <c r="N105" s="6">
        <v>-1</v>
      </c>
      <c r="O105" s="9" t="s">
        <v>116</v>
      </c>
      <c r="P105" s="6">
        <v>0</v>
      </c>
      <c r="Q105" s="6">
        <v>0</v>
      </c>
      <c r="R105" s="6">
        <v>22200</v>
      </c>
      <c r="S105" s="6">
        <v>29100</v>
      </c>
      <c r="T105" s="6">
        <v>33600</v>
      </c>
      <c r="U105" s="6">
        <v>0</v>
      </c>
      <c r="V105" s="6">
        <v>0</v>
      </c>
      <c r="W105" s="6">
        <v>0</v>
      </c>
      <c r="X105" s="6">
        <v>0</v>
      </c>
      <c r="Y105" s="6">
        <v>9100</v>
      </c>
      <c r="Z105" s="6">
        <v>9400</v>
      </c>
      <c r="AA105" s="6">
        <v>1.2821593769999999</v>
      </c>
      <c r="AB105" s="6">
        <v>-77.269496509999996</v>
      </c>
      <c r="AC105" s="9" t="s">
        <v>75</v>
      </c>
      <c r="AD105" s="6">
        <v>0</v>
      </c>
      <c r="AE105" s="6" t="str">
        <f>MID(TablaPivotFinal[[#This Row],[Fecha]],1,4)</f>
        <v>2018</v>
      </c>
      <c r="AF105" s="6" t="str">
        <f>MID(TablaPivotFinal[[#This Row],[Fecha]],5,3)</f>
        <v>Mar</v>
      </c>
      <c r="AG105" s="9">
        <v>0</v>
      </c>
      <c r="AH105" s="10">
        <v>0</v>
      </c>
      <c r="AI105" t="s">
        <v>1030</v>
      </c>
      <c r="AJ105" t="s">
        <v>890</v>
      </c>
      <c r="AK105" t="s">
        <v>1158</v>
      </c>
    </row>
    <row r="106" spans="1:37" x14ac:dyDescent="0.3">
      <c r="A106" t="str">
        <f t="shared" si="3"/>
        <v>DAZA-INVIAS</v>
      </c>
      <c r="B106" t="str">
        <f t="shared" si="4"/>
        <v>2018May</v>
      </c>
      <c r="C106" t="str">
        <f t="shared" si="5"/>
        <v>1.282159377-77.26949651</v>
      </c>
      <c r="D106" s="7" t="s">
        <v>111</v>
      </c>
      <c r="E106" s="5">
        <v>2502</v>
      </c>
      <c r="F106" s="7" t="s">
        <v>100</v>
      </c>
      <c r="G106" s="5">
        <v>52</v>
      </c>
      <c r="H106" s="7" t="s">
        <v>112</v>
      </c>
      <c r="I106" s="7" t="s">
        <v>113</v>
      </c>
      <c r="J106" s="7" t="s">
        <v>111</v>
      </c>
      <c r="K106" s="7" t="s">
        <v>114</v>
      </c>
      <c r="L106" s="7" t="s">
        <v>115</v>
      </c>
      <c r="M106" s="5">
        <v>-1</v>
      </c>
      <c r="N106" s="5">
        <v>-1</v>
      </c>
      <c r="O106" s="7" t="s">
        <v>116</v>
      </c>
      <c r="P106" s="5">
        <v>0</v>
      </c>
      <c r="Q106" s="5">
        <v>0</v>
      </c>
      <c r="R106" s="5">
        <v>22200</v>
      </c>
      <c r="S106" s="5">
        <v>29100</v>
      </c>
      <c r="T106" s="5">
        <v>33600</v>
      </c>
      <c r="U106" s="5">
        <v>0</v>
      </c>
      <c r="V106" s="5">
        <v>0</v>
      </c>
      <c r="W106" s="5">
        <v>0</v>
      </c>
      <c r="X106" s="5">
        <v>0</v>
      </c>
      <c r="Y106" s="5">
        <v>9100</v>
      </c>
      <c r="Z106" s="5">
        <v>9400</v>
      </c>
      <c r="AA106" s="5">
        <v>1.2821593769999999</v>
      </c>
      <c r="AB106" s="5">
        <v>-77.269496509999996</v>
      </c>
      <c r="AC106" s="7" t="s">
        <v>77</v>
      </c>
      <c r="AD106" s="5">
        <v>0</v>
      </c>
      <c r="AE106" s="5" t="str">
        <f>MID(TablaPivotFinal[[#This Row],[Fecha]],1,4)</f>
        <v>2018</v>
      </c>
      <c r="AF106" s="5" t="str">
        <f>MID(TablaPivotFinal[[#This Row],[Fecha]],5,3)</f>
        <v>May</v>
      </c>
      <c r="AG106" s="7">
        <v>0</v>
      </c>
      <c r="AH106" s="8">
        <v>0</v>
      </c>
      <c r="AI106" t="s">
        <v>1030</v>
      </c>
      <c r="AJ106" t="s">
        <v>892</v>
      </c>
      <c r="AK106" t="s">
        <v>1158</v>
      </c>
    </row>
    <row r="107" spans="1:37" x14ac:dyDescent="0.3">
      <c r="A107" t="str">
        <f t="shared" si="3"/>
        <v>DAZA-INVIAS</v>
      </c>
      <c r="B107" t="str">
        <f t="shared" si="4"/>
        <v>2018Nov</v>
      </c>
      <c r="C107" t="str">
        <f t="shared" si="5"/>
        <v>1.282159377-77.26949651</v>
      </c>
      <c r="D107" s="9" t="s">
        <v>111</v>
      </c>
      <c r="E107" s="6">
        <v>2502</v>
      </c>
      <c r="F107" s="9" t="s">
        <v>100</v>
      </c>
      <c r="G107" s="6">
        <v>52</v>
      </c>
      <c r="H107" s="9" t="s">
        <v>112</v>
      </c>
      <c r="I107" s="9" t="s">
        <v>113</v>
      </c>
      <c r="J107" s="9" t="s">
        <v>111</v>
      </c>
      <c r="K107" s="9" t="s">
        <v>114</v>
      </c>
      <c r="L107" s="9" t="s">
        <v>115</v>
      </c>
      <c r="M107" s="6">
        <v>-1</v>
      </c>
      <c r="N107" s="6">
        <v>-1</v>
      </c>
      <c r="O107" s="9" t="s">
        <v>116</v>
      </c>
      <c r="P107" s="6">
        <v>0</v>
      </c>
      <c r="Q107" s="6">
        <v>0</v>
      </c>
      <c r="R107" s="6">
        <v>22200</v>
      </c>
      <c r="S107" s="6">
        <v>29100</v>
      </c>
      <c r="T107" s="6">
        <v>33600</v>
      </c>
      <c r="U107" s="6">
        <v>0</v>
      </c>
      <c r="V107" s="6">
        <v>0</v>
      </c>
      <c r="W107" s="6">
        <v>0</v>
      </c>
      <c r="X107" s="6">
        <v>0</v>
      </c>
      <c r="Y107" s="6">
        <v>9100</v>
      </c>
      <c r="Z107" s="6">
        <v>9400</v>
      </c>
      <c r="AA107" s="6">
        <v>1.2821593769999999</v>
      </c>
      <c r="AB107" s="6">
        <v>-77.269496509999996</v>
      </c>
      <c r="AC107" s="9" t="s">
        <v>79</v>
      </c>
      <c r="AD107" s="6">
        <v>0</v>
      </c>
      <c r="AE107" s="6" t="str">
        <f>MID(TablaPivotFinal[[#This Row],[Fecha]],1,4)</f>
        <v>2018</v>
      </c>
      <c r="AF107" s="6" t="str">
        <f>MID(TablaPivotFinal[[#This Row],[Fecha]],5,3)</f>
        <v>Nov</v>
      </c>
      <c r="AG107" s="9">
        <v>0</v>
      </c>
      <c r="AH107" s="10">
        <v>0</v>
      </c>
      <c r="AI107" t="s">
        <v>1030</v>
      </c>
      <c r="AJ107" t="s">
        <v>898</v>
      </c>
      <c r="AK107" t="s">
        <v>1158</v>
      </c>
    </row>
    <row r="108" spans="1:37" x14ac:dyDescent="0.3">
      <c r="A108" t="str">
        <f t="shared" si="3"/>
        <v>DAZA-INVIAS</v>
      </c>
      <c r="B108" t="str">
        <f t="shared" si="4"/>
        <v>2018Oct</v>
      </c>
      <c r="C108" t="str">
        <f t="shared" si="5"/>
        <v>1.282159377-77.26949651</v>
      </c>
      <c r="D108" s="7" t="s">
        <v>111</v>
      </c>
      <c r="E108" s="5">
        <v>2502</v>
      </c>
      <c r="F108" s="7" t="s">
        <v>100</v>
      </c>
      <c r="G108" s="5">
        <v>52</v>
      </c>
      <c r="H108" s="7" t="s">
        <v>112</v>
      </c>
      <c r="I108" s="7" t="s">
        <v>113</v>
      </c>
      <c r="J108" s="7" t="s">
        <v>111</v>
      </c>
      <c r="K108" s="7" t="s">
        <v>114</v>
      </c>
      <c r="L108" s="7" t="s">
        <v>115</v>
      </c>
      <c r="M108" s="5">
        <v>-1</v>
      </c>
      <c r="N108" s="5">
        <v>-1</v>
      </c>
      <c r="O108" s="7" t="s">
        <v>116</v>
      </c>
      <c r="P108" s="5">
        <v>0</v>
      </c>
      <c r="Q108" s="5">
        <v>0</v>
      </c>
      <c r="R108" s="5">
        <v>22200</v>
      </c>
      <c r="S108" s="5">
        <v>29100</v>
      </c>
      <c r="T108" s="5">
        <v>33600</v>
      </c>
      <c r="U108" s="5">
        <v>0</v>
      </c>
      <c r="V108" s="5">
        <v>0</v>
      </c>
      <c r="W108" s="5">
        <v>0</v>
      </c>
      <c r="X108" s="5">
        <v>0</v>
      </c>
      <c r="Y108" s="5">
        <v>9100</v>
      </c>
      <c r="Z108" s="5">
        <v>9400</v>
      </c>
      <c r="AA108" s="5">
        <v>1.2821593769999999</v>
      </c>
      <c r="AB108" s="5">
        <v>-77.269496509999996</v>
      </c>
      <c r="AC108" s="7" t="s">
        <v>81</v>
      </c>
      <c r="AD108" s="5">
        <v>0</v>
      </c>
      <c r="AE108" s="5" t="str">
        <f>MID(TablaPivotFinal[[#This Row],[Fecha]],1,4)</f>
        <v>2018</v>
      </c>
      <c r="AF108" s="5" t="str">
        <f>MID(TablaPivotFinal[[#This Row],[Fecha]],5,3)</f>
        <v>Oct</v>
      </c>
      <c r="AG108" s="7">
        <v>0</v>
      </c>
      <c r="AH108" s="8">
        <v>0</v>
      </c>
      <c r="AI108" t="s">
        <v>1030</v>
      </c>
      <c r="AJ108" t="s">
        <v>897</v>
      </c>
      <c r="AK108" t="s">
        <v>1158</v>
      </c>
    </row>
    <row r="109" spans="1:37" x14ac:dyDescent="0.3">
      <c r="A109" t="str">
        <f t="shared" si="3"/>
        <v>DAZA-INVIAS</v>
      </c>
      <c r="B109" t="str">
        <f t="shared" si="4"/>
        <v>2018Sep</v>
      </c>
      <c r="C109" t="str">
        <f t="shared" si="5"/>
        <v>1.282159377-77.26949651</v>
      </c>
      <c r="D109" s="9" t="s">
        <v>111</v>
      </c>
      <c r="E109" s="6">
        <v>2502</v>
      </c>
      <c r="F109" s="9" t="s">
        <v>100</v>
      </c>
      <c r="G109" s="6">
        <v>52</v>
      </c>
      <c r="H109" s="9" t="s">
        <v>112</v>
      </c>
      <c r="I109" s="9" t="s">
        <v>113</v>
      </c>
      <c r="J109" s="9" t="s">
        <v>111</v>
      </c>
      <c r="K109" s="9" t="s">
        <v>114</v>
      </c>
      <c r="L109" s="9" t="s">
        <v>115</v>
      </c>
      <c r="M109" s="6">
        <v>-1</v>
      </c>
      <c r="N109" s="6">
        <v>-1</v>
      </c>
      <c r="O109" s="9" t="s">
        <v>116</v>
      </c>
      <c r="P109" s="6">
        <v>0</v>
      </c>
      <c r="Q109" s="6">
        <v>0</v>
      </c>
      <c r="R109" s="6">
        <v>22200</v>
      </c>
      <c r="S109" s="6">
        <v>29100</v>
      </c>
      <c r="T109" s="6">
        <v>33600</v>
      </c>
      <c r="U109" s="6">
        <v>0</v>
      </c>
      <c r="V109" s="6">
        <v>0</v>
      </c>
      <c r="W109" s="6">
        <v>0</v>
      </c>
      <c r="X109" s="6">
        <v>0</v>
      </c>
      <c r="Y109" s="6">
        <v>9100</v>
      </c>
      <c r="Z109" s="6">
        <v>9400</v>
      </c>
      <c r="AA109" s="6">
        <v>1.2821593769999999</v>
      </c>
      <c r="AB109" s="6">
        <v>-77.269496509999996</v>
      </c>
      <c r="AC109" s="9" t="s">
        <v>83</v>
      </c>
      <c r="AD109" s="6">
        <v>0</v>
      </c>
      <c r="AE109" s="6" t="str">
        <f>MID(TablaPivotFinal[[#This Row],[Fecha]],1,4)</f>
        <v>2018</v>
      </c>
      <c r="AF109" s="6" t="str">
        <f>MID(TablaPivotFinal[[#This Row],[Fecha]],5,3)</f>
        <v>Sep</v>
      </c>
      <c r="AG109" s="9">
        <v>0</v>
      </c>
      <c r="AH109" s="10">
        <v>0</v>
      </c>
      <c r="AI109" t="s">
        <v>1030</v>
      </c>
      <c r="AJ109" t="s">
        <v>896</v>
      </c>
      <c r="AK109" t="s">
        <v>1158</v>
      </c>
    </row>
    <row r="110" spans="1:37" x14ac:dyDescent="0.3">
      <c r="A110" t="str">
        <f t="shared" si="3"/>
        <v>CANO-INVIAS</v>
      </c>
      <c r="B110" t="str">
        <f t="shared" si="4"/>
        <v>2016Abr</v>
      </c>
      <c r="C110" t="str">
        <f t="shared" si="5"/>
        <v>1.425456082-77.28445244</v>
      </c>
      <c r="D110" s="7" t="s">
        <v>111</v>
      </c>
      <c r="E110" s="5">
        <v>2502</v>
      </c>
      <c r="F110" s="7" t="s">
        <v>100</v>
      </c>
      <c r="G110" s="5">
        <v>52</v>
      </c>
      <c r="H110" s="7" t="s">
        <v>118</v>
      </c>
      <c r="I110" s="7" t="s">
        <v>113</v>
      </c>
      <c r="J110" s="7" t="s">
        <v>111</v>
      </c>
      <c r="K110" s="7" t="s">
        <v>114</v>
      </c>
      <c r="L110" s="7" t="s">
        <v>115</v>
      </c>
      <c r="M110" s="5">
        <v>-1</v>
      </c>
      <c r="N110" s="5">
        <v>-1</v>
      </c>
      <c r="O110" s="7" t="s">
        <v>119</v>
      </c>
      <c r="P110" s="5">
        <v>10000</v>
      </c>
      <c r="Q110" s="5">
        <v>10700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9100</v>
      </c>
      <c r="Z110" s="5">
        <v>9400</v>
      </c>
      <c r="AA110" s="5">
        <v>1.425456082</v>
      </c>
      <c r="AB110" s="5">
        <v>-77.284452439999995</v>
      </c>
      <c r="AC110" s="7" t="s">
        <v>13</v>
      </c>
      <c r="AD110" s="5">
        <v>0</v>
      </c>
      <c r="AE110" s="5" t="str">
        <f>MID(TablaPivotFinal[[#This Row],[Fecha]],1,4)</f>
        <v>2016</v>
      </c>
      <c r="AF110" s="5" t="str">
        <f>MID(TablaPivotFinal[[#This Row],[Fecha]],5,3)</f>
        <v>Abr</v>
      </c>
      <c r="AG110" s="7">
        <v>0</v>
      </c>
      <c r="AH110" s="8">
        <v>0</v>
      </c>
      <c r="AI110" t="s">
        <v>1031</v>
      </c>
      <c r="AJ110" t="s">
        <v>867</v>
      </c>
      <c r="AK110" t="s">
        <v>1159</v>
      </c>
    </row>
    <row r="111" spans="1:37" x14ac:dyDescent="0.3">
      <c r="A111" t="str">
        <f t="shared" si="3"/>
        <v>CANO-INVIAS</v>
      </c>
      <c r="B111" t="str">
        <f t="shared" si="4"/>
        <v>2016Ago</v>
      </c>
      <c r="C111" t="str">
        <f t="shared" si="5"/>
        <v>1.425456082-77.28445244</v>
      </c>
      <c r="D111" s="9" t="s">
        <v>111</v>
      </c>
      <c r="E111" s="6">
        <v>2502</v>
      </c>
      <c r="F111" s="9" t="s">
        <v>100</v>
      </c>
      <c r="G111" s="6">
        <v>52</v>
      </c>
      <c r="H111" s="9" t="s">
        <v>118</v>
      </c>
      <c r="I111" s="9" t="s">
        <v>113</v>
      </c>
      <c r="J111" s="9" t="s">
        <v>111</v>
      </c>
      <c r="K111" s="9" t="s">
        <v>114</v>
      </c>
      <c r="L111" s="9" t="s">
        <v>115</v>
      </c>
      <c r="M111" s="6">
        <v>-1</v>
      </c>
      <c r="N111" s="6">
        <v>-1</v>
      </c>
      <c r="O111" s="9" t="s">
        <v>119</v>
      </c>
      <c r="P111" s="6">
        <v>10000</v>
      </c>
      <c r="Q111" s="6">
        <v>10700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9100</v>
      </c>
      <c r="Z111" s="6">
        <v>9400</v>
      </c>
      <c r="AA111" s="6">
        <v>1.425456082</v>
      </c>
      <c r="AB111" s="6">
        <v>-77.284452439999995</v>
      </c>
      <c r="AC111" s="9" t="s">
        <v>15</v>
      </c>
      <c r="AD111" s="6">
        <v>0</v>
      </c>
      <c r="AE111" s="6" t="str">
        <f>MID(TablaPivotFinal[[#This Row],[Fecha]],1,4)</f>
        <v>2016</v>
      </c>
      <c r="AF111" s="6" t="str">
        <f>MID(TablaPivotFinal[[#This Row],[Fecha]],5,3)</f>
        <v>Ago</v>
      </c>
      <c r="AG111" s="9">
        <v>0</v>
      </c>
      <c r="AH111" s="10">
        <v>0</v>
      </c>
      <c r="AI111" t="s">
        <v>1031</v>
      </c>
      <c r="AJ111" t="s">
        <v>871</v>
      </c>
      <c r="AK111" t="s">
        <v>1159</v>
      </c>
    </row>
    <row r="112" spans="1:37" x14ac:dyDescent="0.3">
      <c r="A112" t="str">
        <f t="shared" si="3"/>
        <v>CANO-INVIAS</v>
      </c>
      <c r="B112" t="str">
        <f t="shared" si="4"/>
        <v>2016Dic</v>
      </c>
      <c r="C112" t="str">
        <f t="shared" si="5"/>
        <v>1.425456082-77.28445244</v>
      </c>
      <c r="D112" s="7" t="s">
        <v>111</v>
      </c>
      <c r="E112" s="5">
        <v>2502</v>
      </c>
      <c r="F112" s="7" t="s">
        <v>100</v>
      </c>
      <c r="G112" s="5">
        <v>52</v>
      </c>
      <c r="H112" s="7" t="s">
        <v>118</v>
      </c>
      <c r="I112" s="7" t="s">
        <v>113</v>
      </c>
      <c r="J112" s="7" t="s">
        <v>111</v>
      </c>
      <c r="K112" s="7" t="s">
        <v>114</v>
      </c>
      <c r="L112" s="7" t="s">
        <v>115</v>
      </c>
      <c r="M112" s="5">
        <v>-1</v>
      </c>
      <c r="N112" s="5">
        <v>-1</v>
      </c>
      <c r="O112" s="7" t="s">
        <v>119</v>
      </c>
      <c r="P112" s="5">
        <v>10000</v>
      </c>
      <c r="Q112" s="5">
        <v>10700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9100</v>
      </c>
      <c r="Z112" s="5">
        <v>9400</v>
      </c>
      <c r="AA112" s="5">
        <v>1.425456082</v>
      </c>
      <c r="AB112" s="5">
        <v>-77.284452439999995</v>
      </c>
      <c r="AC112" s="7" t="s">
        <v>17</v>
      </c>
      <c r="AD112" s="5">
        <v>0</v>
      </c>
      <c r="AE112" s="5" t="str">
        <f>MID(TablaPivotFinal[[#This Row],[Fecha]],1,4)</f>
        <v>2016</v>
      </c>
      <c r="AF112" s="5" t="str">
        <f>MID(TablaPivotFinal[[#This Row],[Fecha]],5,3)</f>
        <v>Dic</v>
      </c>
      <c r="AG112" s="7">
        <v>0</v>
      </c>
      <c r="AH112" s="8">
        <v>0</v>
      </c>
      <c r="AI112" t="s">
        <v>1031</v>
      </c>
      <c r="AJ112" t="s">
        <v>875</v>
      </c>
      <c r="AK112" t="s">
        <v>1159</v>
      </c>
    </row>
    <row r="113" spans="1:37" x14ac:dyDescent="0.3">
      <c r="A113" t="str">
        <f t="shared" si="3"/>
        <v>CANO-INVIAS</v>
      </c>
      <c r="B113" t="str">
        <f t="shared" si="4"/>
        <v>2016Ene</v>
      </c>
      <c r="C113" t="str">
        <f t="shared" si="5"/>
        <v>1.425456082-77.28445244</v>
      </c>
      <c r="D113" s="9" t="s">
        <v>111</v>
      </c>
      <c r="E113" s="6">
        <v>2502</v>
      </c>
      <c r="F113" s="9" t="s">
        <v>100</v>
      </c>
      <c r="G113" s="6">
        <v>52</v>
      </c>
      <c r="H113" s="9" t="s">
        <v>118</v>
      </c>
      <c r="I113" s="9" t="s">
        <v>113</v>
      </c>
      <c r="J113" s="9" t="s">
        <v>111</v>
      </c>
      <c r="K113" s="9" t="s">
        <v>114</v>
      </c>
      <c r="L113" s="9" t="s">
        <v>115</v>
      </c>
      <c r="M113" s="6">
        <v>-1</v>
      </c>
      <c r="N113" s="6">
        <v>-1</v>
      </c>
      <c r="O113" s="9" t="s">
        <v>119</v>
      </c>
      <c r="P113" s="6">
        <v>10000</v>
      </c>
      <c r="Q113" s="6">
        <v>10700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9100</v>
      </c>
      <c r="Z113" s="6">
        <v>9400</v>
      </c>
      <c r="AA113" s="6">
        <v>1.425456082</v>
      </c>
      <c r="AB113" s="6">
        <v>-77.284452439999995</v>
      </c>
      <c r="AC113" s="9" t="s">
        <v>19</v>
      </c>
      <c r="AD113" s="6">
        <v>0</v>
      </c>
      <c r="AE113" s="6" t="str">
        <f>MID(TablaPivotFinal[[#This Row],[Fecha]],1,4)</f>
        <v>2016</v>
      </c>
      <c r="AF113" s="6" t="str">
        <f>MID(TablaPivotFinal[[#This Row],[Fecha]],5,3)</f>
        <v>Ene</v>
      </c>
      <c r="AG113" s="9">
        <v>0</v>
      </c>
      <c r="AH113" s="10">
        <v>0</v>
      </c>
      <c r="AI113" t="s">
        <v>1031</v>
      </c>
      <c r="AJ113" t="s">
        <v>864</v>
      </c>
      <c r="AK113" t="s">
        <v>1159</v>
      </c>
    </row>
    <row r="114" spans="1:37" x14ac:dyDescent="0.3">
      <c r="A114" t="str">
        <f t="shared" si="3"/>
        <v>CANO-INVIAS</v>
      </c>
      <c r="B114" t="str">
        <f t="shared" si="4"/>
        <v>2016Feb</v>
      </c>
      <c r="C114" t="str">
        <f t="shared" si="5"/>
        <v>1.425456082-77.28445244</v>
      </c>
      <c r="D114" s="7" t="s">
        <v>111</v>
      </c>
      <c r="E114" s="5">
        <v>2502</v>
      </c>
      <c r="F114" s="7" t="s">
        <v>100</v>
      </c>
      <c r="G114" s="5">
        <v>52</v>
      </c>
      <c r="H114" s="7" t="s">
        <v>118</v>
      </c>
      <c r="I114" s="7" t="s">
        <v>113</v>
      </c>
      <c r="J114" s="7" t="s">
        <v>111</v>
      </c>
      <c r="K114" s="7" t="s">
        <v>114</v>
      </c>
      <c r="L114" s="7" t="s">
        <v>115</v>
      </c>
      <c r="M114" s="5">
        <v>-1</v>
      </c>
      <c r="N114" s="5">
        <v>-1</v>
      </c>
      <c r="O114" s="7" t="s">
        <v>119</v>
      </c>
      <c r="P114" s="5">
        <v>10000</v>
      </c>
      <c r="Q114" s="5">
        <v>10700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9100</v>
      </c>
      <c r="Z114" s="5">
        <v>9400</v>
      </c>
      <c r="AA114" s="5">
        <v>1.425456082</v>
      </c>
      <c r="AB114" s="5">
        <v>-77.284452439999995</v>
      </c>
      <c r="AC114" s="7" t="s">
        <v>21</v>
      </c>
      <c r="AD114" s="5">
        <v>0</v>
      </c>
      <c r="AE114" s="5" t="str">
        <f>MID(TablaPivotFinal[[#This Row],[Fecha]],1,4)</f>
        <v>2016</v>
      </c>
      <c r="AF114" s="5" t="str">
        <f>MID(TablaPivotFinal[[#This Row],[Fecha]],5,3)</f>
        <v>Feb</v>
      </c>
      <c r="AG114" s="7">
        <v>0</v>
      </c>
      <c r="AH114" s="8">
        <v>0</v>
      </c>
      <c r="AI114" t="s">
        <v>1031</v>
      </c>
      <c r="AJ114" t="s">
        <v>865</v>
      </c>
      <c r="AK114" t="s">
        <v>1159</v>
      </c>
    </row>
    <row r="115" spans="1:37" x14ac:dyDescent="0.3">
      <c r="A115" t="str">
        <f t="shared" si="3"/>
        <v>CANO-INVIAS</v>
      </c>
      <c r="B115" t="str">
        <f t="shared" si="4"/>
        <v>2016Jul</v>
      </c>
      <c r="C115" t="str">
        <f t="shared" si="5"/>
        <v>1.425456082-77.28445244</v>
      </c>
      <c r="D115" s="9" t="s">
        <v>111</v>
      </c>
      <c r="E115" s="6">
        <v>2502</v>
      </c>
      <c r="F115" s="9" t="s">
        <v>100</v>
      </c>
      <c r="G115" s="6">
        <v>52</v>
      </c>
      <c r="H115" s="9" t="s">
        <v>118</v>
      </c>
      <c r="I115" s="9" t="s">
        <v>113</v>
      </c>
      <c r="J115" s="9" t="s">
        <v>111</v>
      </c>
      <c r="K115" s="9" t="s">
        <v>114</v>
      </c>
      <c r="L115" s="9" t="s">
        <v>115</v>
      </c>
      <c r="M115" s="6">
        <v>-1</v>
      </c>
      <c r="N115" s="6">
        <v>-1</v>
      </c>
      <c r="O115" s="9" t="s">
        <v>119</v>
      </c>
      <c r="P115" s="6">
        <v>10000</v>
      </c>
      <c r="Q115" s="6">
        <v>10700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9100</v>
      </c>
      <c r="Z115" s="6">
        <v>9400</v>
      </c>
      <c r="AA115" s="6">
        <v>1.425456082</v>
      </c>
      <c r="AB115" s="6">
        <v>-77.284452439999995</v>
      </c>
      <c r="AC115" s="9" t="s">
        <v>23</v>
      </c>
      <c r="AD115" s="6">
        <v>0</v>
      </c>
      <c r="AE115" s="6" t="str">
        <f>MID(TablaPivotFinal[[#This Row],[Fecha]],1,4)</f>
        <v>2016</v>
      </c>
      <c r="AF115" s="6" t="str">
        <f>MID(TablaPivotFinal[[#This Row],[Fecha]],5,3)</f>
        <v>Jul</v>
      </c>
      <c r="AG115" s="9">
        <v>0</v>
      </c>
      <c r="AH115" s="10">
        <v>0</v>
      </c>
      <c r="AI115" t="s">
        <v>1031</v>
      </c>
      <c r="AJ115" t="s">
        <v>870</v>
      </c>
      <c r="AK115" t="s">
        <v>1159</v>
      </c>
    </row>
    <row r="116" spans="1:37" x14ac:dyDescent="0.3">
      <c r="A116" t="str">
        <f t="shared" si="3"/>
        <v>CANO-INVIAS</v>
      </c>
      <c r="B116" t="str">
        <f t="shared" si="4"/>
        <v>2016Jun</v>
      </c>
      <c r="C116" t="str">
        <f t="shared" si="5"/>
        <v>1.425456082-77.28445244</v>
      </c>
      <c r="D116" s="7" t="s">
        <v>111</v>
      </c>
      <c r="E116" s="5">
        <v>2502</v>
      </c>
      <c r="F116" s="7" t="s">
        <v>100</v>
      </c>
      <c r="G116" s="5">
        <v>52</v>
      </c>
      <c r="H116" s="7" t="s">
        <v>118</v>
      </c>
      <c r="I116" s="7" t="s">
        <v>113</v>
      </c>
      <c r="J116" s="7" t="s">
        <v>111</v>
      </c>
      <c r="K116" s="7" t="s">
        <v>114</v>
      </c>
      <c r="L116" s="7" t="s">
        <v>115</v>
      </c>
      <c r="M116" s="5">
        <v>-1</v>
      </c>
      <c r="N116" s="5">
        <v>-1</v>
      </c>
      <c r="O116" s="7" t="s">
        <v>119</v>
      </c>
      <c r="P116" s="5">
        <v>10000</v>
      </c>
      <c r="Q116" s="5">
        <v>10700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9100</v>
      </c>
      <c r="Z116" s="5">
        <v>9400</v>
      </c>
      <c r="AA116" s="5">
        <v>1.425456082</v>
      </c>
      <c r="AB116" s="5">
        <v>-77.284452439999995</v>
      </c>
      <c r="AC116" s="7" t="s">
        <v>25</v>
      </c>
      <c r="AD116" s="5">
        <v>0</v>
      </c>
      <c r="AE116" s="5" t="str">
        <f>MID(TablaPivotFinal[[#This Row],[Fecha]],1,4)</f>
        <v>2016</v>
      </c>
      <c r="AF116" s="5" t="str">
        <f>MID(TablaPivotFinal[[#This Row],[Fecha]],5,3)</f>
        <v>Jun</v>
      </c>
      <c r="AG116" s="7">
        <v>0</v>
      </c>
      <c r="AH116" s="8">
        <v>0</v>
      </c>
      <c r="AI116" t="s">
        <v>1031</v>
      </c>
      <c r="AJ116" t="s">
        <v>869</v>
      </c>
      <c r="AK116" t="s">
        <v>1159</v>
      </c>
    </row>
    <row r="117" spans="1:37" x14ac:dyDescent="0.3">
      <c r="A117" t="str">
        <f t="shared" si="3"/>
        <v>CANO-INVIAS</v>
      </c>
      <c r="B117" t="str">
        <f t="shared" si="4"/>
        <v>2016Mar</v>
      </c>
      <c r="C117" t="str">
        <f t="shared" si="5"/>
        <v>1.425456082-77.28445244</v>
      </c>
      <c r="D117" s="9" t="s">
        <v>111</v>
      </c>
      <c r="E117" s="6">
        <v>2502</v>
      </c>
      <c r="F117" s="9" t="s">
        <v>100</v>
      </c>
      <c r="G117" s="6">
        <v>52</v>
      </c>
      <c r="H117" s="9" t="s">
        <v>118</v>
      </c>
      <c r="I117" s="9" t="s">
        <v>113</v>
      </c>
      <c r="J117" s="9" t="s">
        <v>111</v>
      </c>
      <c r="K117" s="9" t="s">
        <v>114</v>
      </c>
      <c r="L117" s="9" t="s">
        <v>115</v>
      </c>
      <c r="M117" s="6">
        <v>-1</v>
      </c>
      <c r="N117" s="6">
        <v>-1</v>
      </c>
      <c r="O117" s="9" t="s">
        <v>119</v>
      </c>
      <c r="P117" s="6">
        <v>10000</v>
      </c>
      <c r="Q117" s="6">
        <v>10700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9100</v>
      </c>
      <c r="Z117" s="6">
        <v>9400</v>
      </c>
      <c r="AA117" s="6">
        <v>1.425456082</v>
      </c>
      <c r="AB117" s="6">
        <v>-77.284452439999995</v>
      </c>
      <c r="AC117" s="9" t="s">
        <v>27</v>
      </c>
      <c r="AD117" s="6">
        <v>0</v>
      </c>
      <c r="AE117" s="6" t="str">
        <f>MID(TablaPivotFinal[[#This Row],[Fecha]],1,4)</f>
        <v>2016</v>
      </c>
      <c r="AF117" s="6" t="str">
        <f>MID(TablaPivotFinal[[#This Row],[Fecha]],5,3)</f>
        <v>Mar</v>
      </c>
      <c r="AG117" s="9">
        <v>0</v>
      </c>
      <c r="AH117" s="10">
        <v>0</v>
      </c>
      <c r="AI117" t="s">
        <v>1031</v>
      </c>
      <c r="AJ117" t="s">
        <v>866</v>
      </c>
      <c r="AK117" t="s">
        <v>1159</v>
      </c>
    </row>
    <row r="118" spans="1:37" x14ac:dyDescent="0.3">
      <c r="A118" t="str">
        <f t="shared" si="3"/>
        <v>CANO-INVIAS</v>
      </c>
      <c r="B118" t="str">
        <f t="shared" si="4"/>
        <v>2016May</v>
      </c>
      <c r="C118" t="str">
        <f t="shared" si="5"/>
        <v>1.425456082-77.28445244</v>
      </c>
      <c r="D118" s="7" t="s">
        <v>111</v>
      </c>
      <c r="E118" s="5">
        <v>2502</v>
      </c>
      <c r="F118" s="7" t="s">
        <v>100</v>
      </c>
      <c r="G118" s="5">
        <v>52</v>
      </c>
      <c r="H118" s="7" t="s">
        <v>118</v>
      </c>
      <c r="I118" s="7" t="s">
        <v>113</v>
      </c>
      <c r="J118" s="7" t="s">
        <v>111</v>
      </c>
      <c r="K118" s="7" t="s">
        <v>114</v>
      </c>
      <c r="L118" s="7" t="s">
        <v>115</v>
      </c>
      <c r="M118" s="5">
        <v>-1</v>
      </c>
      <c r="N118" s="5">
        <v>-1</v>
      </c>
      <c r="O118" s="7" t="s">
        <v>119</v>
      </c>
      <c r="P118" s="5">
        <v>10000</v>
      </c>
      <c r="Q118" s="5">
        <v>10700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9100</v>
      </c>
      <c r="Z118" s="5">
        <v>9400</v>
      </c>
      <c r="AA118" s="5">
        <v>1.425456082</v>
      </c>
      <c r="AB118" s="5">
        <v>-77.284452439999995</v>
      </c>
      <c r="AC118" s="7" t="s">
        <v>29</v>
      </c>
      <c r="AD118" s="5">
        <v>0</v>
      </c>
      <c r="AE118" s="5" t="str">
        <f>MID(TablaPivotFinal[[#This Row],[Fecha]],1,4)</f>
        <v>2016</v>
      </c>
      <c r="AF118" s="5" t="str">
        <f>MID(TablaPivotFinal[[#This Row],[Fecha]],5,3)</f>
        <v>May</v>
      </c>
      <c r="AG118" s="7">
        <v>0</v>
      </c>
      <c r="AH118" s="8">
        <v>0</v>
      </c>
      <c r="AI118" t="s">
        <v>1031</v>
      </c>
      <c r="AJ118" t="s">
        <v>868</v>
      </c>
      <c r="AK118" t="s">
        <v>1159</v>
      </c>
    </row>
    <row r="119" spans="1:37" x14ac:dyDescent="0.3">
      <c r="A119" t="str">
        <f t="shared" si="3"/>
        <v>CANO-INVIAS</v>
      </c>
      <c r="B119" t="str">
        <f t="shared" si="4"/>
        <v>2016Nov</v>
      </c>
      <c r="C119" t="str">
        <f t="shared" si="5"/>
        <v>1.425456082-77.28445244</v>
      </c>
      <c r="D119" s="9" t="s">
        <v>111</v>
      </c>
      <c r="E119" s="6">
        <v>2502</v>
      </c>
      <c r="F119" s="9" t="s">
        <v>100</v>
      </c>
      <c r="G119" s="6">
        <v>52</v>
      </c>
      <c r="H119" s="9" t="s">
        <v>118</v>
      </c>
      <c r="I119" s="9" t="s">
        <v>113</v>
      </c>
      <c r="J119" s="9" t="s">
        <v>111</v>
      </c>
      <c r="K119" s="9" t="s">
        <v>114</v>
      </c>
      <c r="L119" s="9" t="s">
        <v>115</v>
      </c>
      <c r="M119" s="6">
        <v>-1</v>
      </c>
      <c r="N119" s="6">
        <v>-1</v>
      </c>
      <c r="O119" s="9" t="s">
        <v>119</v>
      </c>
      <c r="P119" s="6">
        <v>10000</v>
      </c>
      <c r="Q119" s="6">
        <v>10700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9100</v>
      </c>
      <c r="Z119" s="6">
        <v>9400</v>
      </c>
      <c r="AA119" s="6">
        <v>1.425456082</v>
      </c>
      <c r="AB119" s="6">
        <v>-77.284452439999995</v>
      </c>
      <c r="AC119" s="9" t="s">
        <v>31</v>
      </c>
      <c r="AD119" s="6">
        <v>0</v>
      </c>
      <c r="AE119" s="6" t="str">
        <f>MID(TablaPivotFinal[[#This Row],[Fecha]],1,4)</f>
        <v>2016</v>
      </c>
      <c r="AF119" s="6" t="str">
        <f>MID(TablaPivotFinal[[#This Row],[Fecha]],5,3)</f>
        <v>Nov</v>
      </c>
      <c r="AG119" s="9">
        <v>0</v>
      </c>
      <c r="AH119" s="10">
        <v>0</v>
      </c>
      <c r="AI119" t="s">
        <v>1031</v>
      </c>
      <c r="AJ119" t="s">
        <v>874</v>
      </c>
      <c r="AK119" t="s">
        <v>1159</v>
      </c>
    </row>
    <row r="120" spans="1:37" x14ac:dyDescent="0.3">
      <c r="A120" t="str">
        <f t="shared" si="3"/>
        <v>CANO-INVIAS</v>
      </c>
      <c r="B120" t="str">
        <f t="shared" si="4"/>
        <v>2016Oct</v>
      </c>
      <c r="C120" t="str">
        <f t="shared" si="5"/>
        <v>1.425456082-77.28445244</v>
      </c>
      <c r="D120" s="7" t="s">
        <v>111</v>
      </c>
      <c r="E120" s="5">
        <v>2502</v>
      </c>
      <c r="F120" s="7" t="s">
        <v>100</v>
      </c>
      <c r="G120" s="5">
        <v>52</v>
      </c>
      <c r="H120" s="7" t="s">
        <v>118</v>
      </c>
      <c r="I120" s="7" t="s">
        <v>113</v>
      </c>
      <c r="J120" s="7" t="s">
        <v>111</v>
      </c>
      <c r="K120" s="7" t="s">
        <v>114</v>
      </c>
      <c r="L120" s="7" t="s">
        <v>115</v>
      </c>
      <c r="M120" s="5">
        <v>-1</v>
      </c>
      <c r="N120" s="5">
        <v>-1</v>
      </c>
      <c r="O120" s="7" t="s">
        <v>119</v>
      </c>
      <c r="P120" s="5">
        <v>10000</v>
      </c>
      <c r="Q120" s="5">
        <v>10700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9100</v>
      </c>
      <c r="Z120" s="5">
        <v>9400</v>
      </c>
      <c r="AA120" s="5">
        <v>1.425456082</v>
      </c>
      <c r="AB120" s="5">
        <v>-77.284452439999995</v>
      </c>
      <c r="AC120" s="7" t="s">
        <v>33</v>
      </c>
      <c r="AD120" s="5">
        <v>0</v>
      </c>
      <c r="AE120" s="5" t="str">
        <f>MID(TablaPivotFinal[[#This Row],[Fecha]],1,4)</f>
        <v>2016</v>
      </c>
      <c r="AF120" s="5" t="str">
        <f>MID(TablaPivotFinal[[#This Row],[Fecha]],5,3)</f>
        <v>Oct</v>
      </c>
      <c r="AG120" s="7">
        <v>0</v>
      </c>
      <c r="AH120" s="8">
        <v>0</v>
      </c>
      <c r="AI120" t="s">
        <v>1031</v>
      </c>
      <c r="AJ120" t="s">
        <v>873</v>
      </c>
      <c r="AK120" t="s">
        <v>1159</v>
      </c>
    </row>
    <row r="121" spans="1:37" x14ac:dyDescent="0.3">
      <c r="A121" t="str">
        <f t="shared" si="3"/>
        <v>CANO-INVIAS</v>
      </c>
      <c r="B121" t="str">
        <f t="shared" si="4"/>
        <v>2016Sep</v>
      </c>
      <c r="C121" t="str">
        <f t="shared" si="5"/>
        <v>1.425456082-77.28445244</v>
      </c>
      <c r="D121" s="9" t="s">
        <v>111</v>
      </c>
      <c r="E121" s="6">
        <v>2502</v>
      </c>
      <c r="F121" s="9" t="s">
        <v>100</v>
      </c>
      <c r="G121" s="6">
        <v>52</v>
      </c>
      <c r="H121" s="9" t="s">
        <v>118</v>
      </c>
      <c r="I121" s="9" t="s">
        <v>113</v>
      </c>
      <c r="J121" s="9" t="s">
        <v>111</v>
      </c>
      <c r="K121" s="9" t="s">
        <v>114</v>
      </c>
      <c r="L121" s="9" t="s">
        <v>115</v>
      </c>
      <c r="M121" s="6">
        <v>-1</v>
      </c>
      <c r="N121" s="6">
        <v>-1</v>
      </c>
      <c r="O121" s="9" t="s">
        <v>119</v>
      </c>
      <c r="P121" s="6">
        <v>10000</v>
      </c>
      <c r="Q121" s="6">
        <v>10700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9100</v>
      </c>
      <c r="Z121" s="6">
        <v>9400</v>
      </c>
      <c r="AA121" s="6">
        <v>1.425456082</v>
      </c>
      <c r="AB121" s="6">
        <v>-77.284452439999995</v>
      </c>
      <c r="AC121" s="9" t="s">
        <v>35</v>
      </c>
      <c r="AD121" s="6">
        <v>0</v>
      </c>
      <c r="AE121" s="6" t="str">
        <f>MID(TablaPivotFinal[[#This Row],[Fecha]],1,4)</f>
        <v>2016</v>
      </c>
      <c r="AF121" s="6" t="str">
        <f>MID(TablaPivotFinal[[#This Row],[Fecha]],5,3)</f>
        <v>Sep</v>
      </c>
      <c r="AG121" s="9">
        <v>0</v>
      </c>
      <c r="AH121" s="10">
        <v>0</v>
      </c>
      <c r="AI121" t="s">
        <v>1031</v>
      </c>
      <c r="AJ121" t="s">
        <v>872</v>
      </c>
      <c r="AK121" t="s">
        <v>1159</v>
      </c>
    </row>
    <row r="122" spans="1:37" x14ac:dyDescent="0.3">
      <c r="A122" t="str">
        <f t="shared" si="3"/>
        <v>CANO-INVIAS</v>
      </c>
      <c r="B122" t="str">
        <f t="shared" si="4"/>
        <v>2017Abr</v>
      </c>
      <c r="C122" t="str">
        <f t="shared" si="5"/>
        <v>1.425456082-77.28445244</v>
      </c>
      <c r="D122" s="7" t="s">
        <v>111</v>
      </c>
      <c r="E122" s="5">
        <v>2502</v>
      </c>
      <c r="F122" s="7" t="s">
        <v>100</v>
      </c>
      <c r="G122" s="5">
        <v>52</v>
      </c>
      <c r="H122" s="7" t="s">
        <v>118</v>
      </c>
      <c r="I122" s="7" t="s">
        <v>113</v>
      </c>
      <c r="J122" s="7" t="s">
        <v>111</v>
      </c>
      <c r="K122" s="7" t="s">
        <v>114</v>
      </c>
      <c r="L122" s="7" t="s">
        <v>115</v>
      </c>
      <c r="M122" s="5">
        <v>-1</v>
      </c>
      <c r="N122" s="5">
        <v>-1</v>
      </c>
      <c r="O122" s="7" t="s">
        <v>119</v>
      </c>
      <c r="P122" s="5">
        <v>10000</v>
      </c>
      <c r="Q122" s="5">
        <v>10700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9100</v>
      </c>
      <c r="Z122" s="5">
        <v>9400</v>
      </c>
      <c r="AA122" s="5">
        <v>1.425456082</v>
      </c>
      <c r="AB122" s="5">
        <v>-77.284452439999995</v>
      </c>
      <c r="AC122" s="7" t="s">
        <v>37</v>
      </c>
      <c r="AD122" s="5">
        <v>0</v>
      </c>
      <c r="AE122" s="5" t="str">
        <f>MID(TablaPivotFinal[[#This Row],[Fecha]],1,4)</f>
        <v>2017</v>
      </c>
      <c r="AF122" s="5" t="str">
        <f>MID(TablaPivotFinal[[#This Row],[Fecha]],5,3)</f>
        <v>Abr</v>
      </c>
      <c r="AG122" s="7">
        <v>0</v>
      </c>
      <c r="AH122" s="8">
        <v>0</v>
      </c>
      <c r="AI122" t="s">
        <v>1031</v>
      </c>
      <c r="AJ122" t="s">
        <v>879</v>
      </c>
      <c r="AK122" t="s">
        <v>1159</v>
      </c>
    </row>
    <row r="123" spans="1:37" x14ac:dyDescent="0.3">
      <c r="A123" t="str">
        <f t="shared" si="3"/>
        <v>CANO-INVIAS</v>
      </c>
      <c r="B123" t="str">
        <f t="shared" si="4"/>
        <v>2017Ago</v>
      </c>
      <c r="C123" t="str">
        <f t="shared" si="5"/>
        <v>1.425456082-77.28445244</v>
      </c>
      <c r="D123" s="9" t="s">
        <v>111</v>
      </c>
      <c r="E123" s="6">
        <v>2502</v>
      </c>
      <c r="F123" s="9" t="s">
        <v>100</v>
      </c>
      <c r="G123" s="6">
        <v>52</v>
      </c>
      <c r="H123" s="9" t="s">
        <v>118</v>
      </c>
      <c r="I123" s="9" t="s">
        <v>113</v>
      </c>
      <c r="J123" s="9" t="s">
        <v>111</v>
      </c>
      <c r="K123" s="9" t="s">
        <v>114</v>
      </c>
      <c r="L123" s="9" t="s">
        <v>115</v>
      </c>
      <c r="M123" s="6">
        <v>-1</v>
      </c>
      <c r="N123" s="6">
        <v>-1</v>
      </c>
      <c r="O123" s="9" t="s">
        <v>119</v>
      </c>
      <c r="P123" s="6">
        <v>10000</v>
      </c>
      <c r="Q123" s="6">
        <v>10700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9100</v>
      </c>
      <c r="Z123" s="6">
        <v>9400</v>
      </c>
      <c r="AA123" s="6">
        <v>1.425456082</v>
      </c>
      <c r="AB123" s="6">
        <v>-77.284452439999995</v>
      </c>
      <c r="AC123" s="9" t="s">
        <v>39</v>
      </c>
      <c r="AD123" s="6">
        <v>0</v>
      </c>
      <c r="AE123" s="6" t="str">
        <f>MID(TablaPivotFinal[[#This Row],[Fecha]],1,4)</f>
        <v>2017</v>
      </c>
      <c r="AF123" s="6" t="str">
        <f>MID(TablaPivotFinal[[#This Row],[Fecha]],5,3)</f>
        <v>Ago</v>
      </c>
      <c r="AG123" s="9">
        <v>0</v>
      </c>
      <c r="AH123" s="10">
        <v>0</v>
      </c>
      <c r="AI123" t="s">
        <v>1031</v>
      </c>
      <c r="AJ123" t="s">
        <v>883</v>
      </c>
      <c r="AK123" t="s">
        <v>1159</v>
      </c>
    </row>
    <row r="124" spans="1:37" x14ac:dyDescent="0.3">
      <c r="A124" t="str">
        <f t="shared" si="3"/>
        <v>CANO-INVIAS</v>
      </c>
      <c r="B124" t="str">
        <f t="shared" si="4"/>
        <v>2017Dic</v>
      </c>
      <c r="C124" t="str">
        <f t="shared" si="5"/>
        <v>1.425456082-77.28445244</v>
      </c>
      <c r="D124" s="7" t="s">
        <v>111</v>
      </c>
      <c r="E124" s="5">
        <v>2502</v>
      </c>
      <c r="F124" s="7" t="s">
        <v>100</v>
      </c>
      <c r="G124" s="5">
        <v>52</v>
      </c>
      <c r="H124" s="7" t="s">
        <v>118</v>
      </c>
      <c r="I124" s="7" t="s">
        <v>113</v>
      </c>
      <c r="J124" s="7" t="s">
        <v>111</v>
      </c>
      <c r="K124" s="7" t="s">
        <v>114</v>
      </c>
      <c r="L124" s="7" t="s">
        <v>115</v>
      </c>
      <c r="M124" s="5">
        <v>-1</v>
      </c>
      <c r="N124" s="5">
        <v>-1</v>
      </c>
      <c r="O124" s="7" t="s">
        <v>119</v>
      </c>
      <c r="P124" s="5">
        <v>10000</v>
      </c>
      <c r="Q124" s="5">
        <v>10700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9100</v>
      </c>
      <c r="Z124" s="5">
        <v>9400</v>
      </c>
      <c r="AA124" s="5">
        <v>1.425456082</v>
      </c>
      <c r="AB124" s="5">
        <v>-77.284452439999995</v>
      </c>
      <c r="AC124" s="7" t="s">
        <v>41</v>
      </c>
      <c r="AD124" s="5">
        <v>0</v>
      </c>
      <c r="AE124" s="5" t="str">
        <f>MID(TablaPivotFinal[[#This Row],[Fecha]],1,4)</f>
        <v>2017</v>
      </c>
      <c r="AF124" s="5" t="str">
        <f>MID(TablaPivotFinal[[#This Row],[Fecha]],5,3)</f>
        <v>Dic</v>
      </c>
      <c r="AG124" s="7">
        <v>0</v>
      </c>
      <c r="AH124" s="8">
        <v>0</v>
      </c>
      <c r="AI124" t="s">
        <v>1031</v>
      </c>
      <c r="AJ124" t="s">
        <v>887</v>
      </c>
      <c r="AK124" t="s">
        <v>1159</v>
      </c>
    </row>
    <row r="125" spans="1:37" x14ac:dyDescent="0.3">
      <c r="A125" t="str">
        <f t="shared" si="3"/>
        <v>CANO-INVIAS</v>
      </c>
      <c r="B125" t="str">
        <f t="shared" si="4"/>
        <v>2017Ene</v>
      </c>
      <c r="C125" t="str">
        <f t="shared" si="5"/>
        <v>1.425456082-77.28445244</v>
      </c>
      <c r="D125" s="9" t="s">
        <v>111</v>
      </c>
      <c r="E125" s="6">
        <v>2502</v>
      </c>
      <c r="F125" s="9" t="s">
        <v>100</v>
      </c>
      <c r="G125" s="6">
        <v>52</v>
      </c>
      <c r="H125" s="9" t="s">
        <v>118</v>
      </c>
      <c r="I125" s="9" t="s">
        <v>113</v>
      </c>
      <c r="J125" s="9" t="s">
        <v>111</v>
      </c>
      <c r="K125" s="9" t="s">
        <v>114</v>
      </c>
      <c r="L125" s="9" t="s">
        <v>115</v>
      </c>
      <c r="M125" s="6">
        <v>-1</v>
      </c>
      <c r="N125" s="6">
        <v>-1</v>
      </c>
      <c r="O125" s="9" t="s">
        <v>119</v>
      </c>
      <c r="P125" s="6">
        <v>10000</v>
      </c>
      <c r="Q125" s="6">
        <v>10700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9100</v>
      </c>
      <c r="Z125" s="6">
        <v>9400</v>
      </c>
      <c r="AA125" s="6">
        <v>1.425456082</v>
      </c>
      <c r="AB125" s="6">
        <v>-77.284452439999995</v>
      </c>
      <c r="AC125" s="9" t="s">
        <v>43</v>
      </c>
      <c r="AD125" s="6">
        <v>0</v>
      </c>
      <c r="AE125" s="6" t="str">
        <f>MID(TablaPivotFinal[[#This Row],[Fecha]],1,4)</f>
        <v>2017</v>
      </c>
      <c r="AF125" s="6" t="str">
        <f>MID(TablaPivotFinal[[#This Row],[Fecha]],5,3)</f>
        <v>Ene</v>
      </c>
      <c r="AG125" s="9">
        <v>0</v>
      </c>
      <c r="AH125" s="10">
        <v>0</v>
      </c>
      <c r="AI125" t="s">
        <v>1031</v>
      </c>
      <c r="AJ125" t="s">
        <v>876</v>
      </c>
      <c r="AK125" t="s">
        <v>1159</v>
      </c>
    </row>
    <row r="126" spans="1:37" x14ac:dyDescent="0.3">
      <c r="A126" t="str">
        <f t="shared" si="3"/>
        <v>CANO-INVIAS</v>
      </c>
      <c r="B126" t="str">
        <f t="shared" si="4"/>
        <v>2017Feb</v>
      </c>
      <c r="C126" t="str">
        <f t="shared" si="5"/>
        <v>1.425456082-77.28445244</v>
      </c>
      <c r="D126" s="7" t="s">
        <v>111</v>
      </c>
      <c r="E126" s="5">
        <v>2502</v>
      </c>
      <c r="F126" s="7" t="s">
        <v>100</v>
      </c>
      <c r="G126" s="5">
        <v>52</v>
      </c>
      <c r="H126" s="7" t="s">
        <v>118</v>
      </c>
      <c r="I126" s="7" t="s">
        <v>113</v>
      </c>
      <c r="J126" s="7" t="s">
        <v>111</v>
      </c>
      <c r="K126" s="7" t="s">
        <v>114</v>
      </c>
      <c r="L126" s="7" t="s">
        <v>115</v>
      </c>
      <c r="M126" s="5">
        <v>-1</v>
      </c>
      <c r="N126" s="5">
        <v>-1</v>
      </c>
      <c r="O126" s="7" t="s">
        <v>119</v>
      </c>
      <c r="P126" s="5">
        <v>10000</v>
      </c>
      <c r="Q126" s="5">
        <v>10700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9100</v>
      </c>
      <c r="Z126" s="5">
        <v>9400</v>
      </c>
      <c r="AA126" s="5">
        <v>1.425456082</v>
      </c>
      <c r="AB126" s="5">
        <v>-77.284452439999995</v>
      </c>
      <c r="AC126" s="7" t="s">
        <v>45</v>
      </c>
      <c r="AD126" s="5">
        <v>0</v>
      </c>
      <c r="AE126" s="5" t="str">
        <f>MID(TablaPivotFinal[[#This Row],[Fecha]],1,4)</f>
        <v>2017</v>
      </c>
      <c r="AF126" s="5" t="str">
        <f>MID(TablaPivotFinal[[#This Row],[Fecha]],5,3)</f>
        <v>Feb</v>
      </c>
      <c r="AG126" s="7">
        <v>0</v>
      </c>
      <c r="AH126" s="8">
        <v>0</v>
      </c>
      <c r="AI126" t="s">
        <v>1031</v>
      </c>
      <c r="AJ126" t="s">
        <v>877</v>
      </c>
      <c r="AK126" t="s">
        <v>1159</v>
      </c>
    </row>
    <row r="127" spans="1:37" x14ac:dyDescent="0.3">
      <c r="A127" t="str">
        <f t="shared" si="3"/>
        <v>CANO-INVIAS</v>
      </c>
      <c r="B127" t="str">
        <f t="shared" si="4"/>
        <v>2017Jul</v>
      </c>
      <c r="C127" t="str">
        <f t="shared" si="5"/>
        <v>1.425456082-77.28445244</v>
      </c>
      <c r="D127" s="9" t="s">
        <v>111</v>
      </c>
      <c r="E127" s="6">
        <v>2502</v>
      </c>
      <c r="F127" s="9" t="s">
        <v>100</v>
      </c>
      <c r="G127" s="6">
        <v>52</v>
      </c>
      <c r="H127" s="9" t="s">
        <v>118</v>
      </c>
      <c r="I127" s="9" t="s">
        <v>113</v>
      </c>
      <c r="J127" s="9" t="s">
        <v>111</v>
      </c>
      <c r="K127" s="9" t="s">
        <v>114</v>
      </c>
      <c r="L127" s="9" t="s">
        <v>115</v>
      </c>
      <c r="M127" s="6">
        <v>-1</v>
      </c>
      <c r="N127" s="6">
        <v>-1</v>
      </c>
      <c r="O127" s="9" t="s">
        <v>119</v>
      </c>
      <c r="P127" s="6">
        <v>10000</v>
      </c>
      <c r="Q127" s="6">
        <v>10700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9100</v>
      </c>
      <c r="Z127" s="6">
        <v>9400</v>
      </c>
      <c r="AA127" s="6">
        <v>1.425456082</v>
      </c>
      <c r="AB127" s="6">
        <v>-77.284452439999995</v>
      </c>
      <c r="AC127" s="9" t="s">
        <v>47</v>
      </c>
      <c r="AD127" s="6">
        <v>0</v>
      </c>
      <c r="AE127" s="6" t="str">
        <f>MID(TablaPivotFinal[[#This Row],[Fecha]],1,4)</f>
        <v>2017</v>
      </c>
      <c r="AF127" s="6" t="str">
        <f>MID(TablaPivotFinal[[#This Row],[Fecha]],5,3)</f>
        <v>Jul</v>
      </c>
      <c r="AG127" s="9">
        <v>0</v>
      </c>
      <c r="AH127" s="10">
        <v>0</v>
      </c>
      <c r="AI127" t="s">
        <v>1031</v>
      </c>
      <c r="AJ127" t="s">
        <v>882</v>
      </c>
      <c r="AK127" t="s">
        <v>1159</v>
      </c>
    </row>
    <row r="128" spans="1:37" x14ac:dyDescent="0.3">
      <c r="A128" t="str">
        <f t="shared" si="3"/>
        <v>CANO-INVIAS</v>
      </c>
      <c r="B128" t="str">
        <f t="shared" si="4"/>
        <v>2017Jun</v>
      </c>
      <c r="C128" t="str">
        <f t="shared" si="5"/>
        <v>1.425456082-77.28445244</v>
      </c>
      <c r="D128" s="7" t="s">
        <v>111</v>
      </c>
      <c r="E128" s="5">
        <v>2502</v>
      </c>
      <c r="F128" s="7" t="s">
        <v>100</v>
      </c>
      <c r="G128" s="5">
        <v>52</v>
      </c>
      <c r="H128" s="7" t="s">
        <v>118</v>
      </c>
      <c r="I128" s="7" t="s">
        <v>113</v>
      </c>
      <c r="J128" s="7" t="s">
        <v>111</v>
      </c>
      <c r="K128" s="7" t="s">
        <v>114</v>
      </c>
      <c r="L128" s="7" t="s">
        <v>115</v>
      </c>
      <c r="M128" s="5">
        <v>-1</v>
      </c>
      <c r="N128" s="5">
        <v>-1</v>
      </c>
      <c r="O128" s="7" t="s">
        <v>119</v>
      </c>
      <c r="P128" s="5">
        <v>10000</v>
      </c>
      <c r="Q128" s="5">
        <v>10700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9100</v>
      </c>
      <c r="Z128" s="5">
        <v>9400</v>
      </c>
      <c r="AA128" s="5">
        <v>1.425456082</v>
      </c>
      <c r="AB128" s="5">
        <v>-77.284452439999995</v>
      </c>
      <c r="AC128" s="7" t="s">
        <v>49</v>
      </c>
      <c r="AD128" s="5">
        <v>0</v>
      </c>
      <c r="AE128" s="5" t="str">
        <f>MID(TablaPivotFinal[[#This Row],[Fecha]],1,4)</f>
        <v>2017</v>
      </c>
      <c r="AF128" s="5" t="str">
        <f>MID(TablaPivotFinal[[#This Row],[Fecha]],5,3)</f>
        <v>Jun</v>
      </c>
      <c r="AG128" s="7">
        <v>0</v>
      </c>
      <c r="AH128" s="8">
        <v>0</v>
      </c>
      <c r="AI128" t="s">
        <v>1031</v>
      </c>
      <c r="AJ128" t="s">
        <v>881</v>
      </c>
      <c r="AK128" t="s">
        <v>1159</v>
      </c>
    </row>
    <row r="129" spans="1:37" x14ac:dyDescent="0.3">
      <c r="A129" t="str">
        <f t="shared" si="3"/>
        <v>CANO-INVIAS</v>
      </c>
      <c r="B129" t="str">
        <f t="shared" si="4"/>
        <v>2017Mar</v>
      </c>
      <c r="C129" t="str">
        <f t="shared" si="5"/>
        <v>1.425456082-77.28445244</v>
      </c>
      <c r="D129" s="9" t="s">
        <v>111</v>
      </c>
      <c r="E129" s="6">
        <v>2502</v>
      </c>
      <c r="F129" s="9" t="s">
        <v>100</v>
      </c>
      <c r="G129" s="6">
        <v>52</v>
      </c>
      <c r="H129" s="9" t="s">
        <v>118</v>
      </c>
      <c r="I129" s="9" t="s">
        <v>113</v>
      </c>
      <c r="J129" s="9" t="s">
        <v>111</v>
      </c>
      <c r="K129" s="9" t="s">
        <v>114</v>
      </c>
      <c r="L129" s="9" t="s">
        <v>115</v>
      </c>
      <c r="M129" s="6">
        <v>-1</v>
      </c>
      <c r="N129" s="6">
        <v>-1</v>
      </c>
      <c r="O129" s="9" t="s">
        <v>119</v>
      </c>
      <c r="P129" s="6">
        <v>10000</v>
      </c>
      <c r="Q129" s="6">
        <v>10700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9100</v>
      </c>
      <c r="Z129" s="6">
        <v>9400</v>
      </c>
      <c r="AA129" s="6">
        <v>1.425456082</v>
      </c>
      <c r="AB129" s="6">
        <v>-77.284452439999995</v>
      </c>
      <c r="AC129" s="9" t="s">
        <v>51</v>
      </c>
      <c r="AD129" s="6">
        <v>0</v>
      </c>
      <c r="AE129" s="6" t="str">
        <f>MID(TablaPivotFinal[[#This Row],[Fecha]],1,4)</f>
        <v>2017</v>
      </c>
      <c r="AF129" s="6" t="str">
        <f>MID(TablaPivotFinal[[#This Row],[Fecha]],5,3)</f>
        <v>Mar</v>
      </c>
      <c r="AG129" s="9">
        <v>0</v>
      </c>
      <c r="AH129" s="10">
        <v>0</v>
      </c>
      <c r="AI129" t="s">
        <v>1031</v>
      </c>
      <c r="AJ129" t="s">
        <v>878</v>
      </c>
      <c r="AK129" t="s">
        <v>1159</v>
      </c>
    </row>
    <row r="130" spans="1:37" x14ac:dyDescent="0.3">
      <c r="A130" t="str">
        <f t="shared" ref="A130:A193" si="6">_xlfn.CONCAT(H130,"-",D130)</f>
        <v>CANO-INVIAS</v>
      </c>
      <c r="B130" t="str">
        <f t="shared" si="4"/>
        <v>2017May</v>
      </c>
      <c r="C130" t="str">
        <f t="shared" si="5"/>
        <v>1.425456082-77.28445244</v>
      </c>
      <c r="D130" s="7" t="s">
        <v>111</v>
      </c>
      <c r="E130" s="5">
        <v>2502</v>
      </c>
      <c r="F130" s="7" t="s">
        <v>100</v>
      </c>
      <c r="G130" s="5">
        <v>52</v>
      </c>
      <c r="H130" s="7" t="s">
        <v>118</v>
      </c>
      <c r="I130" s="7" t="s">
        <v>113</v>
      </c>
      <c r="J130" s="7" t="s">
        <v>111</v>
      </c>
      <c r="K130" s="7" t="s">
        <v>114</v>
      </c>
      <c r="L130" s="7" t="s">
        <v>115</v>
      </c>
      <c r="M130" s="5">
        <v>-1</v>
      </c>
      <c r="N130" s="5">
        <v>-1</v>
      </c>
      <c r="O130" s="7" t="s">
        <v>119</v>
      </c>
      <c r="P130" s="5">
        <v>10000</v>
      </c>
      <c r="Q130" s="5">
        <v>10700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9100</v>
      </c>
      <c r="Z130" s="5">
        <v>9400</v>
      </c>
      <c r="AA130" s="5">
        <v>1.425456082</v>
      </c>
      <c r="AB130" s="5">
        <v>-77.284452439999995</v>
      </c>
      <c r="AC130" s="7" t="s">
        <v>53</v>
      </c>
      <c r="AD130" s="5">
        <v>0</v>
      </c>
      <c r="AE130" s="5" t="str">
        <f>MID(TablaPivotFinal[[#This Row],[Fecha]],1,4)</f>
        <v>2017</v>
      </c>
      <c r="AF130" s="5" t="str">
        <f>MID(TablaPivotFinal[[#This Row],[Fecha]],5,3)</f>
        <v>May</v>
      </c>
      <c r="AG130" s="7">
        <v>0</v>
      </c>
      <c r="AH130" s="8">
        <v>0</v>
      </c>
      <c r="AI130" t="s">
        <v>1031</v>
      </c>
      <c r="AJ130" t="s">
        <v>880</v>
      </c>
      <c r="AK130" t="s">
        <v>1159</v>
      </c>
    </row>
    <row r="131" spans="1:37" x14ac:dyDescent="0.3">
      <c r="A131" t="str">
        <f t="shared" si="6"/>
        <v>CANO-INVIAS</v>
      </c>
      <c r="B131" t="str">
        <f t="shared" ref="B131:B194" si="7">_xlfn.CONCAT(AE131,AF131)</f>
        <v>2017Nov</v>
      </c>
      <c r="C131" t="str">
        <f t="shared" ref="C131:C194" si="8">_xlfn.CONCAT(AA131,AB131)</f>
        <v>1.425456082-77.28445244</v>
      </c>
      <c r="D131" s="9" t="s">
        <v>111</v>
      </c>
      <c r="E131" s="6">
        <v>2502</v>
      </c>
      <c r="F131" s="9" t="s">
        <v>100</v>
      </c>
      <c r="G131" s="6">
        <v>52</v>
      </c>
      <c r="H131" s="9" t="s">
        <v>118</v>
      </c>
      <c r="I131" s="9" t="s">
        <v>113</v>
      </c>
      <c r="J131" s="9" t="s">
        <v>111</v>
      </c>
      <c r="K131" s="9" t="s">
        <v>114</v>
      </c>
      <c r="L131" s="9" t="s">
        <v>115</v>
      </c>
      <c r="M131" s="6">
        <v>-1</v>
      </c>
      <c r="N131" s="6">
        <v>-1</v>
      </c>
      <c r="O131" s="9" t="s">
        <v>119</v>
      </c>
      <c r="P131" s="6">
        <v>10000</v>
      </c>
      <c r="Q131" s="6">
        <v>10700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9100</v>
      </c>
      <c r="Z131" s="6">
        <v>9400</v>
      </c>
      <c r="AA131" s="6">
        <v>1.425456082</v>
      </c>
      <c r="AB131" s="6">
        <v>-77.284452439999995</v>
      </c>
      <c r="AC131" s="9" t="s">
        <v>55</v>
      </c>
      <c r="AD131" s="6">
        <v>0</v>
      </c>
      <c r="AE131" s="6" t="str">
        <f>MID(TablaPivotFinal[[#This Row],[Fecha]],1,4)</f>
        <v>2017</v>
      </c>
      <c r="AF131" s="6" t="str">
        <f>MID(TablaPivotFinal[[#This Row],[Fecha]],5,3)</f>
        <v>Nov</v>
      </c>
      <c r="AG131" s="9">
        <v>0</v>
      </c>
      <c r="AH131" s="10">
        <v>0</v>
      </c>
      <c r="AI131" t="s">
        <v>1031</v>
      </c>
      <c r="AJ131" t="s">
        <v>886</v>
      </c>
      <c r="AK131" t="s">
        <v>1159</v>
      </c>
    </row>
    <row r="132" spans="1:37" x14ac:dyDescent="0.3">
      <c r="A132" t="str">
        <f t="shared" si="6"/>
        <v>CANO-INVIAS</v>
      </c>
      <c r="B132" t="str">
        <f t="shared" si="7"/>
        <v>2017Oct</v>
      </c>
      <c r="C132" t="str">
        <f t="shared" si="8"/>
        <v>1.425456082-77.28445244</v>
      </c>
      <c r="D132" s="7" t="s">
        <v>111</v>
      </c>
      <c r="E132" s="5">
        <v>2502</v>
      </c>
      <c r="F132" s="7" t="s">
        <v>100</v>
      </c>
      <c r="G132" s="5">
        <v>52</v>
      </c>
      <c r="H132" s="7" t="s">
        <v>118</v>
      </c>
      <c r="I132" s="7" t="s">
        <v>113</v>
      </c>
      <c r="J132" s="7" t="s">
        <v>111</v>
      </c>
      <c r="K132" s="7" t="s">
        <v>114</v>
      </c>
      <c r="L132" s="7" t="s">
        <v>115</v>
      </c>
      <c r="M132" s="5">
        <v>-1</v>
      </c>
      <c r="N132" s="5">
        <v>-1</v>
      </c>
      <c r="O132" s="7" t="s">
        <v>119</v>
      </c>
      <c r="P132" s="5">
        <v>10000</v>
      </c>
      <c r="Q132" s="5">
        <v>10700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9100</v>
      </c>
      <c r="Z132" s="5">
        <v>9400</v>
      </c>
      <c r="AA132" s="5">
        <v>1.425456082</v>
      </c>
      <c r="AB132" s="5">
        <v>-77.284452439999995</v>
      </c>
      <c r="AC132" s="7" t="s">
        <v>57</v>
      </c>
      <c r="AD132" s="5">
        <v>0</v>
      </c>
      <c r="AE132" s="5" t="str">
        <f>MID(TablaPivotFinal[[#This Row],[Fecha]],1,4)</f>
        <v>2017</v>
      </c>
      <c r="AF132" s="5" t="str">
        <f>MID(TablaPivotFinal[[#This Row],[Fecha]],5,3)</f>
        <v>Oct</v>
      </c>
      <c r="AG132" s="7">
        <v>0</v>
      </c>
      <c r="AH132" s="8">
        <v>0</v>
      </c>
      <c r="AI132" t="s">
        <v>1031</v>
      </c>
      <c r="AJ132" t="s">
        <v>885</v>
      </c>
      <c r="AK132" t="s">
        <v>1159</v>
      </c>
    </row>
    <row r="133" spans="1:37" x14ac:dyDescent="0.3">
      <c r="A133" t="str">
        <f t="shared" si="6"/>
        <v>CANO-INVIAS</v>
      </c>
      <c r="B133" t="str">
        <f t="shared" si="7"/>
        <v>2017Sep</v>
      </c>
      <c r="C133" t="str">
        <f t="shared" si="8"/>
        <v>1.425456082-77.28445244</v>
      </c>
      <c r="D133" s="9" t="s">
        <v>111</v>
      </c>
      <c r="E133" s="6">
        <v>2502</v>
      </c>
      <c r="F133" s="9" t="s">
        <v>100</v>
      </c>
      <c r="G133" s="6">
        <v>52</v>
      </c>
      <c r="H133" s="9" t="s">
        <v>118</v>
      </c>
      <c r="I133" s="9" t="s">
        <v>113</v>
      </c>
      <c r="J133" s="9" t="s">
        <v>111</v>
      </c>
      <c r="K133" s="9" t="s">
        <v>114</v>
      </c>
      <c r="L133" s="9" t="s">
        <v>115</v>
      </c>
      <c r="M133" s="6">
        <v>-1</v>
      </c>
      <c r="N133" s="6">
        <v>-1</v>
      </c>
      <c r="O133" s="9" t="s">
        <v>119</v>
      </c>
      <c r="P133" s="6">
        <v>10000</v>
      </c>
      <c r="Q133" s="6">
        <v>10700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9100</v>
      </c>
      <c r="Z133" s="6">
        <v>9400</v>
      </c>
      <c r="AA133" s="6">
        <v>1.425456082</v>
      </c>
      <c r="AB133" s="6">
        <v>-77.284452439999995</v>
      </c>
      <c r="AC133" s="9" t="s">
        <v>59</v>
      </c>
      <c r="AD133" s="6">
        <v>0</v>
      </c>
      <c r="AE133" s="6" t="str">
        <f>MID(TablaPivotFinal[[#This Row],[Fecha]],1,4)</f>
        <v>2017</v>
      </c>
      <c r="AF133" s="6" t="str">
        <f>MID(TablaPivotFinal[[#This Row],[Fecha]],5,3)</f>
        <v>Sep</v>
      </c>
      <c r="AG133" s="9">
        <v>0</v>
      </c>
      <c r="AH133" s="10">
        <v>0</v>
      </c>
      <c r="AI133" t="s">
        <v>1031</v>
      </c>
      <c r="AJ133" t="s">
        <v>884</v>
      </c>
      <c r="AK133" t="s">
        <v>1159</v>
      </c>
    </row>
    <row r="134" spans="1:37" x14ac:dyDescent="0.3">
      <c r="A134" t="str">
        <f t="shared" si="6"/>
        <v>CANO-INVIAS</v>
      </c>
      <c r="B134" t="str">
        <f t="shared" si="7"/>
        <v>2018Abr</v>
      </c>
      <c r="C134" t="str">
        <f t="shared" si="8"/>
        <v>1.425456082-77.28445244</v>
      </c>
      <c r="D134" s="7" t="s">
        <v>111</v>
      </c>
      <c r="E134" s="5">
        <v>2502</v>
      </c>
      <c r="F134" s="7" t="s">
        <v>100</v>
      </c>
      <c r="G134" s="5">
        <v>52</v>
      </c>
      <c r="H134" s="7" t="s">
        <v>118</v>
      </c>
      <c r="I134" s="7" t="s">
        <v>113</v>
      </c>
      <c r="J134" s="7" t="s">
        <v>111</v>
      </c>
      <c r="K134" s="7" t="s">
        <v>114</v>
      </c>
      <c r="L134" s="7" t="s">
        <v>115</v>
      </c>
      <c r="M134" s="5">
        <v>-1</v>
      </c>
      <c r="N134" s="5">
        <v>-1</v>
      </c>
      <c r="O134" s="7" t="s">
        <v>119</v>
      </c>
      <c r="P134" s="5">
        <v>10000</v>
      </c>
      <c r="Q134" s="5">
        <v>10700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9100</v>
      </c>
      <c r="Z134" s="5">
        <v>9400</v>
      </c>
      <c r="AA134" s="5">
        <v>1.425456082</v>
      </c>
      <c r="AB134" s="5">
        <v>-77.284452439999995</v>
      </c>
      <c r="AC134" s="7" t="s">
        <v>61</v>
      </c>
      <c r="AD134" s="5">
        <v>0</v>
      </c>
      <c r="AE134" s="5" t="str">
        <f>MID(TablaPivotFinal[[#This Row],[Fecha]],1,4)</f>
        <v>2018</v>
      </c>
      <c r="AF134" s="5" t="str">
        <f>MID(TablaPivotFinal[[#This Row],[Fecha]],5,3)</f>
        <v>Abr</v>
      </c>
      <c r="AG134" s="7">
        <v>0</v>
      </c>
      <c r="AH134" s="8">
        <v>0</v>
      </c>
      <c r="AI134" t="s">
        <v>1031</v>
      </c>
      <c r="AJ134" t="s">
        <v>891</v>
      </c>
      <c r="AK134" t="s">
        <v>1159</v>
      </c>
    </row>
    <row r="135" spans="1:37" x14ac:dyDescent="0.3">
      <c r="A135" t="str">
        <f t="shared" si="6"/>
        <v>CANO-INVIAS</v>
      </c>
      <c r="B135" t="str">
        <f t="shared" si="7"/>
        <v>2018Ago</v>
      </c>
      <c r="C135" t="str">
        <f t="shared" si="8"/>
        <v>1.425456082-77.28445244</v>
      </c>
      <c r="D135" s="9" t="s">
        <v>111</v>
      </c>
      <c r="E135" s="6">
        <v>2502</v>
      </c>
      <c r="F135" s="9" t="s">
        <v>100</v>
      </c>
      <c r="G135" s="6">
        <v>52</v>
      </c>
      <c r="H135" s="9" t="s">
        <v>118</v>
      </c>
      <c r="I135" s="9" t="s">
        <v>113</v>
      </c>
      <c r="J135" s="9" t="s">
        <v>111</v>
      </c>
      <c r="K135" s="9" t="s">
        <v>114</v>
      </c>
      <c r="L135" s="9" t="s">
        <v>115</v>
      </c>
      <c r="M135" s="6">
        <v>-1</v>
      </c>
      <c r="N135" s="6">
        <v>-1</v>
      </c>
      <c r="O135" s="9" t="s">
        <v>119</v>
      </c>
      <c r="P135" s="6">
        <v>10000</v>
      </c>
      <c r="Q135" s="6">
        <v>10700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9100</v>
      </c>
      <c r="Z135" s="6">
        <v>9400</v>
      </c>
      <c r="AA135" s="6">
        <v>1.425456082</v>
      </c>
      <c r="AB135" s="6">
        <v>-77.284452439999995</v>
      </c>
      <c r="AC135" s="9" t="s">
        <v>63</v>
      </c>
      <c r="AD135" s="6">
        <v>0</v>
      </c>
      <c r="AE135" s="6" t="str">
        <f>MID(TablaPivotFinal[[#This Row],[Fecha]],1,4)</f>
        <v>2018</v>
      </c>
      <c r="AF135" s="6" t="str">
        <f>MID(TablaPivotFinal[[#This Row],[Fecha]],5,3)</f>
        <v>Ago</v>
      </c>
      <c r="AG135" s="9">
        <v>0</v>
      </c>
      <c r="AH135" s="10">
        <v>0</v>
      </c>
      <c r="AI135" t="s">
        <v>1031</v>
      </c>
      <c r="AJ135" t="s">
        <v>895</v>
      </c>
      <c r="AK135" t="s">
        <v>1159</v>
      </c>
    </row>
    <row r="136" spans="1:37" x14ac:dyDescent="0.3">
      <c r="A136" t="str">
        <f t="shared" si="6"/>
        <v>CANO-INVIAS</v>
      </c>
      <c r="B136" t="str">
        <f t="shared" si="7"/>
        <v>2018Dic</v>
      </c>
      <c r="C136" t="str">
        <f t="shared" si="8"/>
        <v>1.425456082-77.28445244</v>
      </c>
      <c r="D136" s="7" t="s">
        <v>111</v>
      </c>
      <c r="E136" s="5">
        <v>2502</v>
      </c>
      <c r="F136" s="7" t="s">
        <v>100</v>
      </c>
      <c r="G136" s="5">
        <v>52</v>
      </c>
      <c r="H136" s="7" t="s">
        <v>118</v>
      </c>
      <c r="I136" s="7" t="s">
        <v>113</v>
      </c>
      <c r="J136" s="7" t="s">
        <v>111</v>
      </c>
      <c r="K136" s="7" t="s">
        <v>114</v>
      </c>
      <c r="L136" s="7" t="s">
        <v>115</v>
      </c>
      <c r="M136" s="5">
        <v>-1</v>
      </c>
      <c r="N136" s="5">
        <v>-1</v>
      </c>
      <c r="O136" s="7" t="s">
        <v>119</v>
      </c>
      <c r="P136" s="5">
        <v>10000</v>
      </c>
      <c r="Q136" s="5">
        <v>10700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9100</v>
      </c>
      <c r="Z136" s="5">
        <v>9400</v>
      </c>
      <c r="AA136" s="5">
        <v>1.425456082</v>
      </c>
      <c r="AB136" s="5">
        <v>-77.284452439999995</v>
      </c>
      <c r="AC136" s="7" t="s">
        <v>65</v>
      </c>
      <c r="AD136" s="5">
        <v>0</v>
      </c>
      <c r="AE136" s="5" t="str">
        <f>MID(TablaPivotFinal[[#This Row],[Fecha]],1,4)</f>
        <v>2018</v>
      </c>
      <c r="AF136" s="5" t="str">
        <f>MID(TablaPivotFinal[[#This Row],[Fecha]],5,3)</f>
        <v>Dic</v>
      </c>
      <c r="AG136" s="7">
        <v>0</v>
      </c>
      <c r="AH136" s="8">
        <v>0</v>
      </c>
      <c r="AI136" t="s">
        <v>1031</v>
      </c>
      <c r="AJ136" t="s">
        <v>899</v>
      </c>
      <c r="AK136" t="s">
        <v>1159</v>
      </c>
    </row>
    <row r="137" spans="1:37" x14ac:dyDescent="0.3">
      <c r="A137" t="str">
        <f t="shared" si="6"/>
        <v>CANO-INVIAS</v>
      </c>
      <c r="B137" t="str">
        <f t="shared" si="7"/>
        <v>2018Ene</v>
      </c>
      <c r="C137" t="str">
        <f t="shared" si="8"/>
        <v>1.425456082-77.28445244</v>
      </c>
      <c r="D137" s="9" t="s">
        <v>111</v>
      </c>
      <c r="E137" s="6">
        <v>2502</v>
      </c>
      <c r="F137" s="9" t="s">
        <v>100</v>
      </c>
      <c r="G137" s="6">
        <v>52</v>
      </c>
      <c r="H137" s="9" t="s">
        <v>118</v>
      </c>
      <c r="I137" s="9" t="s">
        <v>113</v>
      </c>
      <c r="J137" s="9" t="s">
        <v>111</v>
      </c>
      <c r="K137" s="9" t="s">
        <v>114</v>
      </c>
      <c r="L137" s="9" t="s">
        <v>115</v>
      </c>
      <c r="M137" s="6">
        <v>-1</v>
      </c>
      <c r="N137" s="6">
        <v>-1</v>
      </c>
      <c r="O137" s="9" t="s">
        <v>119</v>
      </c>
      <c r="P137" s="6">
        <v>10000</v>
      </c>
      <c r="Q137" s="6">
        <v>10700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9100</v>
      </c>
      <c r="Z137" s="6">
        <v>9400</v>
      </c>
      <c r="AA137" s="6">
        <v>1.425456082</v>
      </c>
      <c r="AB137" s="6">
        <v>-77.284452439999995</v>
      </c>
      <c r="AC137" s="9" t="s">
        <v>67</v>
      </c>
      <c r="AD137" s="6">
        <v>0</v>
      </c>
      <c r="AE137" s="6" t="str">
        <f>MID(TablaPivotFinal[[#This Row],[Fecha]],1,4)</f>
        <v>2018</v>
      </c>
      <c r="AF137" s="6" t="str">
        <f>MID(TablaPivotFinal[[#This Row],[Fecha]],5,3)</f>
        <v>Ene</v>
      </c>
      <c r="AG137" s="9">
        <v>0</v>
      </c>
      <c r="AH137" s="10">
        <v>0</v>
      </c>
      <c r="AI137" t="s">
        <v>1031</v>
      </c>
      <c r="AJ137" t="s">
        <v>888</v>
      </c>
      <c r="AK137" t="s">
        <v>1159</v>
      </c>
    </row>
    <row r="138" spans="1:37" x14ac:dyDescent="0.3">
      <c r="A138" t="str">
        <f t="shared" si="6"/>
        <v>CANO-INVIAS</v>
      </c>
      <c r="B138" t="str">
        <f t="shared" si="7"/>
        <v>2018Feb</v>
      </c>
      <c r="C138" t="str">
        <f t="shared" si="8"/>
        <v>1.425456082-77.28445244</v>
      </c>
      <c r="D138" s="7" t="s">
        <v>111</v>
      </c>
      <c r="E138" s="5">
        <v>2502</v>
      </c>
      <c r="F138" s="7" t="s">
        <v>100</v>
      </c>
      <c r="G138" s="5">
        <v>52</v>
      </c>
      <c r="H138" s="7" t="s">
        <v>118</v>
      </c>
      <c r="I138" s="7" t="s">
        <v>113</v>
      </c>
      <c r="J138" s="7" t="s">
        <v>111</v>
      </c>
      <c r="K138" s="7" t="s">
        <v>114</v>
      </c>
      <c r="L138" s="7" t="s">
        <v>115</v>
      </c>
      <c r="M138" s="5">
        <v>-1</v>
      </c>
      <c r="N138" s="5">
        <v>-1</v>
      </c>
      <c r="O138" s="7" t="s">
        <v>119</v>
      </c>
      <c r="P138" s="5">
        <v>10000</v>
      </c>
      <c r="Q138" s="5">
        <v>10700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9100</v>
      </c>
      <c r="Z138" s="5">
        <v>9400</v>
      </c>
      <c r="AA138" s="5">
        <v>1.425456082</v>
      </c>
      <c r="AB138" s="5">
        <v>-77.284452439999995</v>
      </c>
      <c r="AC138" s="7" t="s">
        <v>69</v>
      </c>
      <c r="AD138" s="5">
        <v>0</v>
      </c>
      <c r="AE138" s="5" t="str">
        <f>MID(TablaPivotFinal[[#This Row],[Fecha]],1,4)</f>
        <v>2018</v>
      </c>
      <c r="AF138" s="5" t="str">
        <f>MID(TablaPivotFinal[[#This Row],[Fecha]],5,3)</f>
        <v>Feb</v>
      </c>
      <c r="AG138" s="7">
        <v>0</v>
      </c>
      <c r="AH138" s="8">
        <v>0</v>
      </c>
      <c r="AI138" t="s">
        <v>1031</v>
      </c>
      <c r="AJ138" t="s">
        <v>889</v>
      </c>
      <c r="AK138" t="s">
        <v>1159</v>
      </c>
    </row>
    <row r="139" spans="1:37" x14ac:dyDescent="0.3">
      <c r="A139" t="str">
        <f t="shared" si="6"/>
        <v>CANO-INVIAS</v>
      </c>
      <c r="B139" t="str">
        <f t="shared" si="7"/>
        <v>2018Jul</v>
      </c>
      <c r="C139" t="str">
        <f t="shared" si="8"/>
        <v>1.425456082-77.28445244</v>
      </c>
      <c r="D139" s="9" t="s">
        <v>111</v>
      </c>
      <c r="E139" s="6">
        <v>2502</v>
      </c>
      <c r="F139" s="9" t="s">
        <v>100</v>
      </c>
      <c r="G139" s="6">
        <v>52</v>
      </c>
      <c r="H139" s="9" t="s">
        <v>118</v>
      </c>
      <c r="I139" s="9" t="s">
        <v>113</v>
      </c>
      <c r="J139" s="9" t="s">
        <v>111</v>
      </c>
      <c r="K139" s="9" t="s">
        <v>114</v>
      </c>
      <c r="L139" s="9" t="s">
        <v>115</v>
      </c>
      <c r="M139" s="6">
        <v>-1</v>
      </c>
      <c r="N139" s="6">
        <v>-1</v>
      </c>
      <c r="O139" s="9" t="s">
        <v>119</v>
      </c>
      <c r="P139" s="6">
        <v>10000</v>
      </c>
      <c r="Q139" s="6">
        <v>10700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9100</v>
      </c>
      <c r="Z139" s="6">
        <v>9400</v>
      </c>
      <c r="AA139" s="6">
        <v>1.425456082</v>
      </c>
      <c r="AB139" s="6">
        <v>-77.284452439999995</v>
      </c>
      <c r="AC139" s="9" t="s">
        <v>71</v>
      </c>
      <c r="AD139" s="6">
        <v>0</v>
      </c>
      <c r="AE139" s="6" t="str">
        <f>MID(TablaPivotFinal[[#This Row],[Fecha]],1,4)</f>
        <v>2018</v>
      </c>
      <c r="AF139" s="6" t="str">
        <f>MID(TablaPivotFinal[[#This Row],[Fecha]],5,3)</f>
        <v>Jul</v>
      </c>
      <c r="AG139" s="9">
        <v>0</v>
      </c>
      <c r="AH139" s="10">
        <v>0</v>
      </c>
      <c r="AI139" t="s">
        <v>1031</v>
      </c>
      <c r="AJ139" t="s">
        <v>894</v>
      </c>
      <c r="AK139" t="s">
        <v>1159</v>
      </c>
    </row>
    <row r="140" spans="1:37" x14ac:dyDescent="0.3">
      <c r="A140" t="str">
        <f t="shared" si="6"/>
        <v>CANO-INVIAS</v>
      </c>
      <c r="B140" t="str">
        <f t="shared" si="7"/>
        <v>2018Jun</v>
      </c>
      <c r="C140" t="str">
        <f t="shared" si="8"/>
        <v>1.425456082-77.28445244</v>
      </c>
      <c r="D140" s="7" t="s">
        <v>111</v>
      </c>
      <c r="E140" s="5">
        <v>2502</v>
      </c>
      <c r="F140" s="7" t="s">
        <v>100</v>
      </c>
      <c r="G140" s="5">
        <v>52</v>
      </c>
      <c r="H140" s="7" t="s">
        <v>118</v>
      </c>
      <c r="I140" s="7" t="s">
        <v>113</v>
      </c>
      <c r="J140" s="7" t="s">
        <v>111</v>
      </c>
      <c r="K140" s="7" t="s">
        <v>114</v>
      </c>
      <c r="L140" s="7" t="s">
        <v>115</v>
      </c>
      <c r="M140" s="5">
        <v>-1</v>
      </c>
      <c r="N140" s="5">
        <v>-1</v>
      </c>
      <c r="O140" s="7" t="s">
        <v>119</v>
      </c>
      <c r="P140" s="5">
        <v>10000</v>
      </c>
      <c r="Q140" s="5">
        <v>10700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9100</v>
      </c>
      <c r="Z140" s="5">
        <v>9400</v>
      </c>
      <c r="AA140" s="5">
        <v>1.425456082</v>
      </c>
      <c r="AB140" s="5">
        <v>-77.284452439999995</v>
      </c>
      <c r="AC140" s="7" t="s">
        <v>73</v>
      </c>
      <c r="AD140" s="5">
        <v>0</v>
      </c>
      <c r="AE140" s="5" t="str">
        <f>MID(TablaPivotFinal[[#This Row],[Fecha]],1,4)</f>
        <v>2018</v>
      </c>
      <c r="AF140" s="5" t="str">
        <f>MID(TablaPivotFinal[[#This Row],[Fecha]],5,3)</f>
        <v>Jun</v>
      </c>
      <c r="AG140" s="7">
        <v>0</v>
      </c>
      <c r="AH140" s="8">
        <v>0</v>
      </c>
      <c r="AI140" t="s">
        <v>1031</v>
      </c>
      <c r="AJ140" t="s">
        <v>893</v>
      </c>
      <c r="AK140" t="s">
        <v>1159</v>
      </c>
    </row>
    <row r="141" spans="1:37" x14ac:dyDescent="0.3">
      <c r="A141" t="str">
        <f t="shared" si="6"/>
        <v>CANO-INVIAS</v>
      </c>
      <c r="B141" t="str">
        <f t="shared" si="7"/>
        <v>2018Mar</v>
      </c>
      <c r="C141" t="str">
        <f t="shared" si="8"/>
        <v>1.425456082-77.28445244</v>
      </c>
      <c r="D141" s="9" t="s">
        <v>111</v>
      </c>
      <c r="E141" s="6">
        <v>2502</v>
      </c>
      <c r="F141" s="9" t="s">
        <v>100</v>
      </c>
      <c r="G141" s="6">
        <v>52</v>
      </c>
      <c r="H141" s="9" t="s">
        <v>118</v>
      </c>
      <c r="I141" s="9" t="s">
        <v>113</v>
      </c>
      <c r="J141" s="9" t="s">
        <v>111</v>
      </c>
      <c r="K141" s="9" t="s">
        <v>114</v>
      </c>
      <c r="L141" s="9" t="s">
        <v>115</v>
      </c>
      <c r="M141" s="6">
        <v>-1</v>
      </c>
      <c r="N141" s="6">
        <v>-1</v>
      </c>
      <c r="O141" s="9" t="s">
        <v>119</v>
      </c>
      <c r="P141" s="6">
        <v>10000</v>
      </c>
      <c r="Q141" s="6">
        <v>10700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9100</v>
      </c>
      <c r="Z141" s="6">
        <v>9400</v>
      </c>
      <c r="AA141" s="6">
        <v>1.425456082</v>
      </c>
      <c r="AB141" s="6">
        <v>-77.284452439999995</v>
      </c>
      <c r="AC141" s="9" t="s">
        <v>75</v>
      </c>
      <c r="AD141" s="6">
        <v>0</v>
      </c>
      <c r="AE141" s="6" t="str">
        <f>MID(TablaPivotFinal[[#This Row],[Fecha]],1,4)</f>
        <v>2018</v>
      </c>
      <c r="AF141" s="6" t="str">
        <f>MID(TablaPivotFinal[[#This Row],[Fecha]],5,3)</f>
        <v>Mar</v>
      </c>
      <c r="AG141" s="9">
        <v>0</v>
      </c>
      <c r="AH141" s="10">
        <v>0</v>
      </c>
      <c r="AI141" t="s">
        <v>1031</v>
      </c>
      <c r="AJ141" t="s">
        <v>890</v>
      </c>
      <c r="AK141" t="s">
        <v>1159</v>
      </c>
    </row>
    <row r="142" spans="1:37" x14ac:dyDescent="0.3">
      <c r="A142" t="str">
        <f t="shared" si="6"/>
        <v>CANO-INVIAS</v>
      </c>
      <c r="B142" t="str">
        <f t="shared" si="7"/>
        <v>2018May</v>
      </c>
      <c r="C142" t="str">
        <f t="shared" si="8"/>
        <v>1.425456082-77.28445244</v>
      </c>
      <c r="D142" s="7" t="s">
        <v>111</v>
      </c>
      <c r="E142" s="5">
        <v>2502</v>
      </c>
      <c r="F142" s="7" t="s">
        <v>100</v>
      </c>
      <c r="G142" s="5">
        <v>52</v>
      </c>
      <c r="H142" s="7" t="s">
        <v>118</v>
      </c>
      <c r="I142" s="7" t="s">
        <v>113</v>
      </c>
      <c r="J142" s="7" t="s">
        <v>111</v>
      </c>
      <c r="K142" s="7" t="s">
        <v>114</v>
      </c>
      <c r="L142" s="7" t="s">
        <v>115</v>
      </c>
      <c r="M142" s="5">
        <v>-1</v>
      </c>
      <c r="N142" s="5">
        <v>-1</v>
      </c>
      <c r="O142" s="7" t="s">
        <v>119</v>
      </c>
      <c r="P142" s="5">
        <v>10000</v>
      </c>
      <c r="Q142" s="5">
        <v>10700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9100</v>
      </c>
      <c r="Z142" s="5">
        <v>9400</v>
      </c>
      <c r="AA142" s="5">
        <v>1.425456082</v>
      </c>
      <c r="AB142" s="5">
        <v>-77.284452439999995</v>
      </c>
      <c r="AC142" s="7" t="s">
        <v>77</v>
      </c>
      <c r="AD142" s="5">
        <v>0</v>
      </c>
      <c r="AE142" s="5" t="str">
        <f>MID(TablaPivotFinal[[#This Row],[Fecha]],1,4)</f>
        <v>2018</v>
      </c>
      <c r="AF142" s="5" t="str">
        <f>MID(TablaPivotFinal[[#This Row],[Fecha]],5,3)</f>
        <v>May</v>
      </c>
      <c r="AG142" s="7">
        <v>0</v>
      </c>
      <c r="AH142" s="8">
        <v>0</v>
      </c>
      <c r="AI142" t="s">
        <v>1031</v>
      </c>
      <c r="AJ142" t="s">
        <v>892</v>
      </c>
      <c r="AK142" t="s">
        <v>1159</v>
      </c>
    </row>
    <row r="143" spans="1:37" x14ac:dyDescent="0.3">
      <c r="A143" t="str">
        <f t="shared" si="6"/>
        <v>CANO-INVIAS</v>
      </c>
      <c r="B143" t="str">
        <f t="shared" si="7"/>
        <v>2018Nov</v>
      </c>
      <c r="C143" t="str">
        <f t="shared" si="8"/>
        <v>1.425456082-77.28445244</v>
      </c>
      <c r="D143" s="9" t="s">
        <v>111</v>
      </c>
      <c r="E143" s="6">
        <v>2502</v>
      </c>
      <c r="F143" s="9" t="s">
        <v>100</v>
      </c>
      <c r="G143" s="6">
        <v>52</v>
      </c>
      <c r="H143" s="9" t="s">
        <v>118</v>
      </c>
      <c r="I143" s="9" t="s">
        <v>113</v>
      </c>
      <c r="J143" s="9" t="s">
        <v>111</v>
      </c>
      <c r="K143" s="9" t="s">
        <v>114</v>
      </c>
      <c r="L143" s="9" t="s">
        <v>115</v>
      </c>
      <c r="M143" s="6">
        <v>-1</v>
      </c>
      <c r="N143" s="6">
        <v>-1</v>
      </c>
      <c r="O143" s="9" t="s">
        <v>119</v>
      </c>
      <c r="P143" s="6">
        <v>10000</v>
      </c>
      <c r="Q143" s="6">
        <v>10700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9100</v>
      </c>
      <c r="Z143" s="6">
        <v>9400</v>
      </c>
      <c r="AA143" s="6">
        <v>1.425456082</v>
      </c>
      <c r="AB143" s="6">
        <v>-77.284452439999995</v>
      </c>
      <c r="AC143" s="9" t="s">
        <v>79</v>
      </c>
      <c r="AD143" s="6">
        <v>0</v>
      </c>
      <c r="AE143" s="6" t="str">
        <f>MID(TablaPivotFinal[[#This Row],[Fecha]],1,4)</f>
        <v>2018</v>
      </c>
      <c r="AF143" s="6" t="str">
        <f>MID(TablaPivotFinal[[#This Row],[Fecha]],5,3)</f>
        <v>Nov</v>
      </c>
      <c r="AG143" s="9">
        <v>0</v>
      </c>
      <c r="AH143" s="10">
        <v>0</v>
      </c>
      <c r="AI143" t="s">
        <v>1031</v>
      </c>
      <c r="AJ143" t="s">
        <v>898</v>
      </c>
      <c r="AK143" t="s">
        <v>1159</v>
      </c>
    </row>
    <row r="144" spans="1:37" x14ac:dyDescent="0.3">
      <c r="A144" t="str">
        <f t="shared" si="6"/>
        <v>CANO-INVIAS</v>
      </c>
      <c r="B144" t="str">
        <f t="shared" si="7"/>
        <v>2018Oct</v>
      </c>
      <c r="C144" t="str">
        <f t="shared" si="8"/>
        <v>1.425456082-77.28445244</v>
      </c>
      <c r="D144" s="7" t="s">
        <v>111</v>
      </c>
      <c r="E144" s="5">
        <v>2502</v>
      </c>
      <c r="F144" s="7" t="s">
        <v>100</v>
      </c>
      <c r="G144" s="5">
        <v>52</v>
      </c>
      <c r="H144" s="7" t="s">
        <v>118</v>
      </c>
      <c r="I144" s="7" t="s">
        <v>113</v>
      </c>
      <c r="J144" s="7" t="s">
        <v>111</v>
      </c>
      <c r="K144" s="7" t="s">
        <v>114</v>
      </c>
      <c r="L144" s="7" t="s">
        <v>115</v>
      </c>
      <c r="M144" s="5">
        <v>-1</v>
      </c>
      <c r="N144" s="5">
        <v>-1</v>
      </c>
      <c r="O144" s="7" t="s">
        <v>119</v>
      </c>
      <c r="P144" s="5">
        <v>10000</v>
      </c>
      <c r="Q144" s="5">
        <v>10700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9100</v>
      </c>
      <c r="Z144" s="5">
        <v>9400</v>
      </c>
      <c r="AA144" s="5">
        <v>1.425456082</v>
      </c>
      <c r="AB144" s="5">
        <v>-77.284452439999995</v>
      </c>
      <c r="AC144" s="7" t="s">
        <v>81</v>
      </c>
      <c r="AD144" s="5">
        <v>0</v>
      </c>
      <c r="AE144" s="5" t="str">
        <f>MID(TablaPivotFinal[[#This Row],[Fecha]],1,4)</f>
        <v>2018</v>
      </c>
      <c r="AF144" s="5" t="str">
        <f>MID(TablaPivotFinal[[#This Row],[Fecha]],5,3)</f>
        <v>Oct</v>
      </c>
      <c r="AG144" s="7">
        <v>0</v>
      </c>
      <c r="AH144" s="8">
        <v>0</v>
      </c>
      <c r="AI144" t="s">
        <v>1031</v>
      </c>
      <c r="AJ144" t="s">
        <v>897</v>
      </c>
      <c r="AK144" t="s">
        <v>1159</v>
      </c>
    </row>
    <row r="145" spans="1:37" x14ac:dyDescent="0.3">
      <c r="A145" t="str">
        <f t="shared" si="6"/>
        <v>CANO-INVIAS</v>
      </c>
      <c r="B145" t="str">
        <f t="shared" si="7"/>
        <v>2018Sep</v>
      </c>
      <c r="C145" t="str">
        <f t="shared" si="8"/>
        <v>1.425456082-77.28445244</v>
      </c>
      <c r="D145" s="9" t="s">
        <v>111</v>
      </c>
      <c r="E145" s="6">
        <v>2502</v>
      </c>
      <c r="F145" s="9" t="s">
        <v>100</v>
      </c>
      <c r="G145" s="6">
        <v>52</v>
      </c>
      <c r="H145" s="9" t="s">
        <v>118</v>
      </c>
      <c r="I145" s="9" t="s">
        <v>113</v>
      </c>
      <c r="J145" s="9" t="s">
        <v>111</v>
      </c>
      <c r="K145" s="9" t="s">
        <v>114</v>
      </c>
      <c r="L145" s="9" t="s">
        <v>115</v>
      </c>
      <c r="M145" s="6">
        <v>-1</v>
      </c>
      <c r="N145" s="6">
        <v>-1</v>
      </c>
      <c r="O145" s="9" t="s">
        <v>119</v>
      </c>
      <c r="P145" s="6">
        <v>10000</v>
      </c>
      <c r="Q145" s="6">
        <v>10700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9100</v>
      </c>
      <c r="Z145" s="6">
        <v>9400</v>
      </c>
      <c r="AA145" s="6">
        <v>1.425456082</v>
      </c>
      <c r="AB145" s="6">
        <v>-77.284452439999995</v>
      </c>
      <c r="AC145" s="9" t="s">
        <v>83</v>
      </c>
      <c r="AD145" s="6">
        <v>0</v>
      </c>
      <c r="AE145" s="6" t="str">
        <f>MID(TablaPivotFinal[[#This Row],[Fecha]],1,4)</f>
        <v>2018</v>
      </c>
      <c r="AF145" s="6" t="str">
        <f>MID(TablaPivotFinal[[#This Row],[Fecha]],5,3)</f>
        <v>Sep</v>
      </c>
      <c r="AG145" s="9">
        <v>0</v>
      </c>
      <c r="AH145" s="10">
        <v>0</v>
      </c>
      <c r="AI145" t="s">
        <v>1031</v>
      </c>
      <c r="AJ145" t="s">
        <v>896</v>
      </c>
      <c r="AK145" t="s">
        <v>1159</v>
      </c>
    </row>
    <row r="146" spans="1:37" x14ac:dyDescent="0.3">
      <c r="A146" t="str">
        <f t="shared" si="6"/>
        <v>ALTAMIRA-Concesión Aliadas para El Progreso</v>
      </c>
      <c r="B146" t="str">
        <f t="shared" si="7"/>
        <v>2016Abr</v>
      </c>
      <c r="C146" t="str">
        <f t="shared" si="8"/>
        <v>2.142914046-75.70059274</v>
      </c>
      <c r="D146" s="7" t="s">
        <v>121</v>
      </c>
      <c r="E146" s="5">
        <v>4504</v>
      </c>
      <c r="F146" s="7" t="s">
        <v>122</v>
      </c>
      <c r="G146" s="5">
        <v>41</v>
      </c>
      <c r="H146" s="7" t="s">
        <v>123</v>
      </c>
      <c r="I146" s="7" t="s">
        <v>124</v>
      </c>
      <c r="J146" s="7" t="s">
        <v>103</v>
      </c>
      <c r="K146" s="7" t="s">
        <v>125</v>
      </c>
      <c r="L146" s="7" t="s">
        <v>126</v>
      </c>
      <c r="M146" s="5" t="s">
        <v>127</v>
      </c>
      <c r="N146" s="5" t="s">
        <v>128</v>
      </c>
      <c r="O146" s="7" t="s">
        <v>129</v>
      </c>
      <c r="P146" s="5">
        <v>8500</v>
      </c>
      <c r="Q146" s="5">
        <v>9300</v>
      </c>
      <c r="R146" s="5">
        <v>19500</v>
      </c>
      <c r="S146" s="5">
        <v>24800</v>
      </c>
      <c r="T146" s="5">
        <v>27900</v>
      </c>
      <c r="U146" s="5">
        <v>0</v>
      </c>
      <c r="V146" s="5">
        <v>0</v>
      </c>
      <c r="W146" s="5">
        <v>0</v>
      </c>
      <c r="X146" s="5">
        <v>0</v>
      </c>
      <c r="Y146" s="5">
        <v>8400</v>
      </c>
      <c r="Z146" s="5">
        <v>8700</v>
      </c>
      <c r="AA146" s="5">
        <v>2.142914046</v>
      </c>
      <c r="AB146" s="5">
        <v>-75.700592740000005</v>
      </c>
      <c r="AC146" s="7" t="s">
        <v>13</v>
      </c>
      <c r="AD146" s="5">
        <v>775343900</v>
      </c>
      <c r="AE146" s="5" t="str">
        <f>MID(TablaPivotFinal[[#This Row],[Fecha]],1,4)</f>
        <v>2016</v>
      </c>
      <c r="AF146" s="5" t="str">
        <f>MID(TablaPivotFinal[[#This Row],[Fecha]],5,3)</f>
        <v>Abr</v>
      </c>
      <c r="AG146" s="7">
        <v>775343900</v>
      </c>
      <c r="AH146" s="8">
        <v>89415</v>
      </c>
      <c r="AI146" t="s">
        <v>1032</v>
      </c>
      <c r="AJ146" t="s">
        <v>867</v>
      </c>
      <c r="AK146" t="s">
        <v>1160</v>
      </c>
    </row>
    <row r="147" spans="1:37" x14ac:dyDescent="0.3">
      <c r="A147" t="str">
        <f t="shared" si="6"/>
        <v>ALTAMIRA-Concesión Aliadas para El Progreso</v>
      </c>
      <c r="B147" t="str">
        <f t="shared" si="7"/>
        <v>2016Ago</v>
      </c>
      <c r="C147" t="str">
        <f t="shared" si="8"/>
        <v>2.142914046-75.70059274</v>
      </c>
      <c r="D147" s="9" t="s">
        <v>121</v>
      </c>
      <c r="E147" s="6">
        <v>4504</v>
      </c>
      <c r="F147" s="9" t="s">
        <v>122</v>
      </c>
      <c r="G147" s="6">
        <v>41</v>
      </c>
      <c r="H147" s="9" t="s">
        <v>123</v>
      </c>
      <c r="I147" s="9" t="s">
        <v>124</v>
      </c>
      <c r="J147" s="9" t="s">
        <v>103</v>
      </c>
      <c r="K147" s="9" t="s">
        <v>125</v>
      </c>
      <c r="L147" s="9" t="s">
        <v>126</v>
      </c>
      <c r="M147" s="6" t="s">
        <v>127</v>
      </c>
      <c r="N147" s="6" t="s">
        <v>128</v>
      </c>
      <c r="O147" s="9" t="s">
        <v>129</v>
      </c>
      <c r="P147" s="6">
        <v>8500</v>
      </c>
      <c r="Q147" s="6">
        <v>9300</v>
      </c>
      <c r="R147" s="6">
        <v>19500</v>
      </c>
      <c r="S147" s="6">
        <v>24800</v>
      </c>
      <c r="T147" s="6">
        <v>27900</v>
      </c>
      <c r="U147" s="6">
        <v>0</v>
      </c>
      <c r="V147" s="6">
        <v>0</v>
      </c>
      <c r="W147" s="6">
        <v>0</v>
      </c>
      <c r="X147" s="6">
        <v>0</v>
      </c>
      <c r="Y147" s="6">
        <v>8400</v>
      </c>
      <c r="Z147" s="6">
        <v>8700</v>
      </c>
      <c r="AA147" s="6">
        <v>2.142914046</v>
      </c>
      <c r="AB147" s="6">
        <v>-75.700592740000005</v>
      </c>
      <c r="AC147" s="9" t="s">
        <v>15</v>
      </c>
      <c r="AD147" s="6">
        <v>899136600</v>
      </c>
      <c r="AE147" s="6" t="str">
        <f>MID(TablaPivotFinal[[#This Row],[Fecha]],1,4)</f>
        <v>2016</v>
      </c>
      <c r="AF147" s="6" t="str">
        <f>MID(TablaPivotFinal[[#This Row],[Fecha]],5,3)</f>
        <v>Ago</v>
      </c>
      <c r="AG147" s="9">
        <v>899136600</v>
      </c>
      <c r="AH147" s="10">
        <v>104534</v>
      </c>
      <c r="AI147" t="s">
        <v>1032</v>
      </c>
      <c r="AJ147" t="s">
        <v>871</v>
      </c>
      <c r="AK147" t="s">
        <v>1160</v>
      </c>
    </row>
    <row r="148" spans="1:37" x14ac:dyDescent="0.3">
      <c r="A148" t="str">
        <f t="shared" si="6"/>
        <v>ALTAMIRA-Concesión Aliadas para El Progreso</v>
      </c>
      <c r="B148" t="str">
        <f t="shared" si="7"/>
        <v>2016Dic</v>
      </c>
      <c r="C148" t="str">
        <f t="shared" si="8"/>
        <v>2.142914046-75.70059274</v>
      </c>
      <c r="D148" s="7" t="s">
        <v>121</v>
      </c>
      <c r="E148" s="5">
        <v>4504</v>
      </c>
      <c r="F148" s="7" t="s">
        <v>122</v>
      </c>
      <c r="G148" s="5">
        <v>41</v>
      </c>
      <c r="H148" s="7" t="s">
        <v>123</v>
      </c>
      <c r="I148" s="7" t="s">
        <v>124</v>
      </c>
      <c r="J148" s="7" t="s">
        <v>103</v>
      </c>
      <c r="K148" s="7" t="s">
        <v>125</v>
      </c>
      <c r="L148" s="7" t="s">
        <v>126</v>
      </c>
      <c r="M148" s="5" t="s">
        <v>127</v>
      </c>
      <c r="N148" s="5" t="s">
        <v>128</v>
      </c>
      <c r="O148" s="7" t="s">
        <v>129</v>
      </c>
      <c r="P148" s="5">
        <v>8500</v>
      </c>
      <c r="Q148" s="5">
        <v>9300</v>
      </c>
      <c r="R148" s="5">
        <v>19500</v>
      </c>
      <c r="S148" s="5">
        <v>24800</v>
      </c>
      <c r="T148" s="5">
        <v>27900</v>
      </c>
      <c r="U148" s="5">
        <v>0</v>
      </c>
      <c r="V148" s="5">
        <v>0</v>
      </c>
      <c r="W148" s="5">
        <v>0</v>
      </c>
      <c r="X148" s="5">
        <v>0</v>
      </c>
      <c r="Y148" s="5">
        <v>8400</v>
      </c>
      <c r="Z148" s="5">
        <v>8700</v>
      </c>
      <c r="AA148" s="5">
        <v>2.142914046</v>
      </c>
      <c r="AB148" s="5">
        <v>-75.700592740000005</v>
      </c>
      <c r="AC148" s="7" t="s">
        <v>17</v>
      </c>
      <c r="AD148" s="5">
        <v>1083914600</v>
      </c>
      <c r="AE148" s="5" t="str">
        <f>MID(TablaPivotFinal[[#This Row],[Fecha]],1,4)</f>
        <v>2016</v>
      </c>
      <c r="AF148" s="5" t="str">
        <f>MID(TablaPivotFinal[[#This Row],[Fecha]],5,3)</f>
        <v>Dic</v>
      </c>
      <c r="AG148" s="7">
        <v>1083914600</v>
      </c>
      <c r="AH148" s="8">
        <v>125534</v>
      </c>
      <c r="AI148" t="s">
        <v>1032</v>
      </c>
      <c r="AJ148" t="s">
        <v>875</v>
      </c>
      <c r="AK148" t="s">
        <v>1160</v>
      </c>
    </row>
    <row r="149" spans="1:37" x14ac:dyDescent="0.3">
      <c r="A149" t="str">
        <f t="shared" si="6"/>
        <v>ALTAMIRA-Concesión Aliadas para El Progreso</v>
      </c>
      <c r="B149" t="str">
        <f t="shared" si="7"/>
        <v>2016Ene</v>
      </c>
      <c r="C149" t="str">
        <f t="shared" si="8"/>
        <v>2.142914046-75.70059274</v>
      </c>
      <c r="D149" s="9" t="s">
        <v>121</v>
      </c>
      <c r="E149" s="6">
        <v>4504</v>
      </c>
      <c r="F149" s="9" t="s">
        <v>122</v>
      </c>
      <c r="G149" s="6">
        <v>41</v>
      </c>
      <c r="H149" s="9" t="s">
        <v>123</v>
      </c>
      <c r="I149" s="9" t="s">
        <v>124</v>
      </c>
      <c r="J149" s="9" t="s">
        <v>103</v>
      </c>
      <c r="K149" s="9" t="s">
        <v>125</v>
      </c>
      <c r="L149" s="9" t="s">
        <v>126</v>
      </c>
      <c r="M149" s="6" t="s">
        <v>127</v>
      </c>
      <c r="N149" s="6" t="s">
        <v>128</v>
      </c>
      <c r="O149" s="9" t="s">
        <v>129</v>
      </c>
      <c r="P149" s="6">
        <v>8500</v>
      </c>
      <c r="Q149" s="6">
        <v>9300</v>
      </c>
      <c r="R149" s="6">
        <v>19500</v>
      </c>
      <c r="S149" s="6">
        <v>24800</v>
      </c>
      <c r="T149" s="6">
        <v>27900</v>
      </c>
      <c r="U149" s="6">
        <v>0</v>
      </c>
      <c r="V149" s="6">
        <v>0</v>
      </c>
      <c r="W149" s="6">
        <v>0</v>
      </c>
      <c r="X149" s="6">
        <v>0</v>
      </c>
      <c r="Y149" s="6">
        <v>8400</v>
      </c>
      <c r="Z149" s="6">
        <v>8700</v>
      </c>
      <c r="AA149" s="6">
        <v>2.142914046</v>
      </c>
      <c r="AB149" s="6">
        <v>-75.700592740000005</v>
      </c>
      <c r="AC149" s="9" t="s">
        <v>19</v>
      </c>
      <c r="AD149" s="6">
        <v>897229200</v>
      </c>
      <c r="AE149" s="6" t="str">
        <f>MID(TablaPivotFinal[[#This Row],[Fecha]],1,4)</f>
        <v>2016</v>
      </c>
      <c r="AF149" s="6" t="str">
        <f>MID(TablaPivotFinal[[#This Row],[Fecha]],5,3)</f>
        <v>Ene</v>
      </c>
      <c r="AG149" s="9">
        <v>897229200</v>
      </c>
      <c r="AH149" s="10">
        <v>111120</v>
      </c>
      <c r="AI149" t="s">
        <v>1032</v>
      </c>
      <c r="AJ149" t="s">
        <v>864</v>
      </c>
      <c r="AK149" t="s">
        <v>1160</v>
      </c>
    </row>
    <row r="150" spans="1:37" x14ac:dyDescent="0.3">
      <c r="A150" t="str">
        <f t="shared" si="6"/>
        <v>ALTAMIRA-Concesión Aliadas para El Progreso</v>
      </c>
      <c r="B150" t="str">
        <f t="shared" si="7"/>
        <v>2016Feb</v>
      </c>
      <c r="C150" t="str">
        <f t="shared" si="8"/>
        <v>2.142914046-75.70059274</v>
      </c>
      <c r="D150" s="7" t="s">
        <v>121</v>
      </c>
      <c r="E150" s="5">
        <v>4504</v>
      </c>
      <c r="F150" s="7" t="s">
        <v>122</v>
      </c>
      <c r="G150" s="5">
        <v>41</v>
      </c>
      <c r="H150" s="7" t="s">
        <v>123</v>
      </c>
      <c r="I150" s="7" t="s">
        <v>124</v>
      </c>
      <c r="J150" s="7" t="s">
        <v>103</v>
      </c>
      <c r="K150" s="7" t="s">
        <v>125</v>
      </c>
      <c r="L150" s="7" t="s">
        <v>126</v>
      </c>
      <c r="M150" s="5" t="s">
        <v>127</v>
      </c>
      <c r="N150" s="5" t="s">
        <v>128</v>
      </c>
      <c r="O150" s="7" t="s">
        <v>129</v>
      </c>
      <c r="P150" s="5">
        <v>8500</v>
      </c>
      <c r="Q150" s="5">
        <v>9300</v>
      </c>
      <c r="R150" s="5">
        <v>19500</v>
      </c>
      <c r="S150" s="5">
        <v>24800</v>
      </c>
      <c r="T150" s="5">
        <v>27900</v>
      </c>
      <c r="U150" s="5">
        <v>0</v>
      </c>
      <c r="V150" s="5">
        <v>0</v>
      </c>
      <c r="W150" s="5">
        <v>0</v>
      </c>
      <c r="X150" s="5">
        <v>0</v>
      </c>
      <c r="Y150" s="5">
        <v>8400</v>
      </c>
      <c r="Z150" s="5">
        <v>8700</v>
      </c>
      <c r="AA150" s="5">
        <v>2.142914046</v>
      </c>
      <c r="AB150" s="5">
        <v>-75.700592740000005</v>
      </c>
      <c r="AC150" s="7" t="s">
        <v>21</v>
      </c>
      <c r="AD150" s="5">
        <v>727568200</v>
      </c>
      <c r="AE150" s="5" t="str">
        <f>MID(TablaPivotFinal[[#This Row],[Fecha]],1,4)</f>
        <v>2016</v>
      </c>
      <c r="AF150" s="5" t="str">
        <f>MID(TablaPivotFinal[[#This Row],[Fecha]],5,3)</f>
        <v>Feb</v>
      </c>
      <c r="AG150" s="7">
        <v>727568200</v>
      </c>
      <c r="AH150" s="8">
        <v>84031</v>
      </c>
      <c r="AI150" t="s">
        <v>1032</v>
      </c>
      <c r="AJ150" t="s">
        <v>865</v>
      </c>
      <c r="AK150" t="s">
        <v>1160</v>
      </c>
    </row>
    <row r="151" spans="1:37" x14ac:dyDescent="0.3">
      <c r="A151" t="str">
        <f t="shared" si="6"/>
        <v>ALTAMIRA-Concesión Aliadas para El Progreso</v>
      </c>
      <c r="B151" t="str">
        <f t="shared" si="7"/>
        <v>2016Jul</v>
      </c>
      <c r="C151" t="str">
        <f t="shared" si="8"/>
        <v>2.142914046-75.70059274</v>
      </c>
      <c r="D151" s="9" t="s">
        <v>121</v>
      </c>
      <c r="E151" s="6">
        <v>4504</v>
      </c>
      <c r="F151" s="9" t="s">
        <v>122</v>
      </c>
      <c r="G151" s="6">
        <v>41</v>
      </c>
      <c r="H151" s="9" t="s">
        <v>123</v>
      </c>
      <c r="I151" s="9" t="s">
        <v>124</v>
      </c>
      <c r="J151" s="9" t="s">
        <v>103</v>
      </c>
      <c r="K151" s="9" t="s">
        <v>125</v>
      </c>
      <c r="L151" s="9" t="s">
        <v>126</v>
      </c>
      <c r="M151" s="6" t="s">
        <v>127</v>
      </c>
      <c r="N151" s="6" t="s">
        <v>128</v>
      </c>
      <c r="O151" s="9" t="s">
        <v>129</v>
      </c>
      <c r="P151" s="6">
        <v>8500</v>
      </c>
      <c r="Q151" s="6">
        <v>9300</v>
      </c>
      <c r="R151" s="6">
        <v>19500</v>
      </c>
      <c r="S151" s="6">
        <v>24800</v>
      </c>
      <c r="T151" s="6">
        <v>27900</v>
      </c>
      <c r="U151" s="6">
        <v>0</v>
      </c>
      <c r="V151" s="6">
        <v>0</v>
      </c>
      <c r="W151" s="6">
        <v>0</v>
      </c>
      <c r="X151" s="6">
        <v>0</v>
      </c>
      <c r="Y151" s="6">
        <v>8400</v>
      </c>
      <c r="Z151" s="6">
        <v>8700</v>
      </c>
      <c r="AA151" s="6">
        <v>2.142914046</v>
      </c>
      <c r="AB151" s="6">
        <v>-75.700592740000005</v>
      </c>
      <c r="AC151" s="9" t="s">
        <v>23</v>
      </c>
      <c r="AD151" s="6">
        <v>797252500</v>
      </c>
      <c r="AE151" s="6" t="str">
        <f>MID(TablaPivotFinal[[#This Row],[Fecha]],1,4)</f>
        <v>2016</v>
      </c>
      <c r="AF151" s="6" t="str">
        <f>MID(TablaPivotFinal[[#This Row],[Fecha]],5,3)</f>
        <v>Jul</v>
      </c>
      <c r="AG151" s="9">
        <v>797252500</v>
      </c>
      <c r="AH151" s="10">
        <v>97479</v>
      </c>
      <c r="AI151" t="s">
        <v>1032</v>
      </c>
      <c r="AJ151" t="s">
        <v>870</v>
      </c>
      <c r="AK151" t="s">
        <v>1160</v>
      </c>
    </row>
    <row r="152" spans="1:37" x14ac:dyDescent="0.3">
      <c r="A152" t="str">
        <f t="shared" si="6"/>
        <v>ALTAMIRA-Concesión Aliadas para El Progreso</v>
      </c>
      <c r="B152" t="str">
        <f t="shared" si="7"/>
        <v>2016Jun</v>
      </c>
      <c r="C152" t="str">
        <f t="shared" si="8"/>
        <v>2.142914046-75.70059274</v>
      </c>
      <c r="D152" s="7" t="s">
        <v>121</v>
      </c>
      <c r="E152" s="5">
        <v>4504</v>
      </c>
      <c r="F152" s="7" t="s">
        <v>122</v>
      </c>
      <c r="G152" s="5">
        <v>41</v>
      </c>
      <c r="H152" s="7" t="s">
        <v>123</v>
      </c>
      <c r="I152" s="7" t="s">
        <v>124</v>
      </c>
      <c r="J152" s="7" t="s">
        <v>103</v>
      </c>
      <c r="K152" s="7" t="s">
        <v>125</v>
      </c>
      <c r="L152" s="7" t="s">
        <v>126</v>
      </c>
      <c r="M152" s="5" t="s">
        <v>127</v>
      </c>
      <c r="N152" s="5" t="s">
        <v>128</v>
      </c>
      <c r="O152" s="7" t="s">
        <v>129</v>
      </c>
      <c r="P152" s="5">
        <v>8500</v>
      </c>
      <c r="Q152" s="5">
        <v>9300</v>
      </c>
      <c r="R152" s="5">
        <v>19500</v>
      </c>
      <c r="S152" s="5">
        <v>24800</v>
      </c>
      <c r="T152" s="5">
        <v>27900</v>
      </c>
      <c r="U152" s="5">
        <v>0</v>
      </c>
      <c r="V152" s="5">
        <v>0</v>
      </c>
      <c r="W152" s="5">
        <v>0</v>
      </c>
      <c r="X152" s="5">
        <v>0</v>
      </c>
      <c r="Y152" s="5">
        <v>8400</v>
      </c>
      <c r="Z152" s="5">
        <v>8700</v>
      </c>
      <c r="AA152" s="5">
        <v>2.142914046</v>
      </c>
      <c r="AB152" s="5">
        <v>-75.700592740000005</v>
      </c>
      <c r="AC152" s="7" t="s">
        <v>25</v>
      </c>
      <c r="AD152" s="5">
        <v>782643600</v>
      </c>
      <c r="AE152" s="5" t="str">
        <f>MID(TablaPivotFinal[[#This Row],[Fecha]],1,4)</f>
        <v>2016</v>
      </c>
      <c r="AF152" s="5" t="str">
        <f>MID(TablaPivotFinal[[#This Row],[Fecha]],5,3)</f>
        <v>Jun</v>
      </c>
      <c r="AG152" s="7">
        <v>782643600</v>
      </c>
      <c r="AH152" s="8">
        <v>92988</v>
      </c>
      <c r="AI152" t="s">
        <v>1032</v>
      </c>
      <c r="AJ152" t="s">
        <v>869</v>
      </c>
      <c r="AK152" t="s">
        <v>1160</v>
      </c>
    </row>
    <row r="153" spans="1:37" x14ac:dyDescent="0.3">
      <c r="A153" t="str">
        <f t="shared" si="6"/>
        <v>ALTAMIRA-Concesión Aliadas para El Progreso</v>
      </c>
      <c r="B153" t="str">
        <f t="shared" si="7"/>
        <v>2016Mar</v>
      </c>
      <c r="C153" t="str">
        <f t="shared" si="8"/>
        <v>2.142914046-75.70059274</v>
      </c>
      <c r="D153" s="9" t="s">
        <v>121</v>
      </c>
      <c r="E153" s="6">
        <v>4504</v>
      </c>
      <c r="F153" s="9" t="s">
        <v>122</v>
      </c>
      <c r="G153" s="6">
        <v>41</v>
      </c>
      <c r="H153" s="9" t="s">
        <v>123</v>
      </c>
      <c r="I153" s="9" t="s">
        <v>124</v>
      </c>
      <c r="J153" s="9" t="s">
        <v>103</v>
      </c>
      <c r="K153" s="9" t="s">
        <v>125</v>
      </c>
      <c r="L153" s="9" t="s">
        <v>126</v>
      </c>
      <c r="M153" s="6" t="s">
        <v>127</v>
      </c>
      <c r="N153" s="6" t="s">
        <v>128</v>
      </c>
      <c r="O153" s="9" t="s">
        <v>129</v>
      </c>
      <c r="P153" s="6">
        <v>8500</v>
      </c>
      <c r="Q153" s="6">
        <v>9300</v>
      </c>
      <c r="R153" s="6">
        <v>19500</v>
      </c>
      <c r="S153" s="6">
        <v>24800</v>
      </c>
      <c r="T153" s="6">
        <v>27900</v>
      </c>
      <c r="U153" s="6">
        <v>0</v>
      </c>
      <c r="V153" s="6">
        <v>0</v>
      </c>
      <c r="W153" s="6">
        <v>0</v>
      </c>
      <c r="X153" s="6">
        <v>0</v>
      </c>
      <c r="Y153" s="6">
        <v>8400</v>
      </c>
      <c r="Z153" s="6">
        <v>8700</v>
      </c>
      <c r="AA153" s="6">
        <v>2.142914046</v>
      </c>
      <c r="AB153" s="6">
        <v>-75.700592740000005</v>
      </c>
      <c r="AC153" s="9" t="s">
        <v>27</v>
      </c>
      <c r="AD153" s="6">
        <v>849542000</v>
      </c>
      <c r="AE153" s="6" t="str">
        <f>MID(TablaPivotFinal[[#This Row],[Fecha]],1,4)</f>
        <v>2016</v>
      </c>
      <c r="AF153" s="6" t="str">
        <f>MID(TablaPivotFinal[[#This Row],[Fecha]],5,3)</f>
        <v>Mar</v>
      </c>
      <c r="AG153" s="9">
        <v>849542000</v>
      </c>
      <c r="AH153" s="10">
        <v>101005</v>
      </c>
      <c r="AI153" t="s">
        <v>1032</v>
      </c>
      <c r="AJ153" t="s">
        <v>866</v>
      </c>
      <c r="AK153" t="s">
        <v>1160</v>
      </c>
    </row>
    <row r="154" spans="1:37" x14ac:dyDescent="0.3">
      <c r="A154" t="str">
        <f t="shared" si="6"/>
        <v>ALTAMIRA-Concesión Aliadas para El Progreso</v>
      </c>
      <c r="B154" t="str">
        <f t="shared" si="7"/>
        <v>2016May</v>
      </c>
      <c r="C154" t="str">
        <f t="shared" si="8"/>
        <v>2.142914046-75.70059274</v>
      </c>
      <c r="D154" s="7" t="s">
        <v>121</v>
      </c>
      <c r="E154" s="5">
        <v>4504</v>
      </c>
      <c r="F154" s="7" t="s">
        <v>122</v>
      </c>
      <c r="G154" s="5">
        <v>41</v>
      </c>
      <c r="H154" s="7" t="s">
        <v>123</v>
      </c>
      <c r="I154" s="7" t="s">
        <v>124</v>
      </c>
      <c r="J154" s="7" t="s">
        <v>103</v>
      </c>
      <c r="K154" s="7" t="s">
        <v>125</v>
      </c>
      <c r="L154" s="7" t="s">
        <v>126</v>
      </c>
      <c r="M154" s="5" t="s">
        <v>127</v>
      </c>
      <c r="N154" s="5" t="s">
        <v>128</v>
      </c>
      <c r="O154" s="7" t="s">
        <v>129</v>
      </c>
      <c r="P154" s="5">
        <v>8500</v>
      </c>
      <c r="Q154" s="5">
        <v>9300</v>
      </c>
      <c r="R154" s="5">
        <v>19500</v>
      </c>
      <c r="S154" s="5">
        <v>24800</v>
      </c>
      <c r="T154" s="5">
        <v>27900</v>
      </c>
      <c r="U154" s="5">
        <v>0</v>
      </c>
      <c r="V154" s="5">
        <v>0</v>
      </c>
      <c r="W154" s="5">
        <v>0</v>
      </c>
      <c r="X154" s="5">
        <v>0</v>
      </c>
      <c r="Y154" s="5">
        <v>8400</v>
      </c>
      <c r="Z154" s="5">
        <v>8700</v>
      </c>
      <c r="AA154" s="5">
        <v>2.142914046</v>
      </c>
      <c r="AB154" s="5">
        <v>-75.700592740000005</v>
      </c>
      <c r="AC154" s="7" t="s">
        <v>29</v>
      </c>
      <c r="AD154" s="5">
        <v>836189800</v>
      </c>
      <c r="AE154" s="5" t="str">
        <f>MID(TablaPivotFinal[[#This Row],[Fecha]],1,4)</f>
        <v>2016</v>
      </c>
      <c r="AF154" s="5" t="str">
        <f>MID(TablaPivotFinal[[#This Row],[Fecha]],5,3)</f>
        <v>May</v>
      </c>
      <c r="AG154" s="7">
        <v>836189800</v>
      </c>
      <c r="AH154" s="8">
        <v>96922</v>
      </c>
      <c r="AI154" t="s">
        <v>1032</v>
      </c>
      <c r="AJ154" t="s">
        <v>868</v>
      </c>
      <c r="AK154" t="s">
        <v>1160</v>
      </c>
    </row>
    <row r="155" spans="1:37" x14ac:dyDescent="0.3">
      <c r="A155" t="str">
        <f t="shared" si="6"/>
        <v>ALTAMIRA-Concesión Aliadas para El Progreso</v>
      </c>
      <c r="B155" t="str">
        <f t="shared" si="7"/>
        <v>2016Nov</v>
      </c>
      <c r="C155" t="str">
        <f t="shared" si="8"/>
        <v>2.142914046-75.70059274</v>
      </c>
      <c r="D155" s="9" t="s">
        <v>121</v>
      </c>
      <c r="E155" s="6">
        <v>4504</v>
      </c>
      <c r="F155" s="9" t="s">
        <v>122</v>
      </c>
      <c r="G155" s="6">
        <v>41</v>
      </c>
      <c r="H155" s="9" t="s">
        <v>123</v>
      </c>
      <c r="I155" s="9" t="s">
        <v>124</v>
      </c>
      <c r="J155" s="9" t="s">
        <v>103</v>
      </c>
      <c r="K155" s="9" t="s">
        <v>125</v>
      </c>
      <c r="L155" s="9" t="s">
        <v>126</v>
      </c>
      <c r="M155" s="6" t="s">
        <v>127</v>
      </c>
      <c r="N155" s="6" t="s">
        <v>128</v>
      </c>
      <c r="O155" s="9" t="s">
        <v>129</v>
      </c>
      <c r="P155" s="6">
        <v>8500</v>
      </c>
      <c r="Q155" s="6">
        <v>9300</v>
      </c>
      <c r="R155" s="6">
        <v>19500</v>
      </c>
      <c r="S155" s="6">
        <v>24800</v>
      </c>
      <c r="T155" s="6">
        <v>27900</v>
      </c>
      <c r="U155" s="6">
        <v>0</v>
      </c>
      <c r="V155" s="6">
        <v>0</v>
      </c>
      <c r="W155" s="6">
        <v>0</v>
      </c>
      <c r="X155" s="6">
        <v>0</v>
      </c>
      <c r="Y155" s="6">
        <v>8400</v>
      </c>
      <c r="Z155" s="6">
        <v>8700</v>
      </c>
      <c r="AA155" s="6">
        <v>2.142914046</v>
      </c>
      <c r="AB155" s="6">
        <v>-75.700592740000005</v>
      </c>
      <c r="AC155" s="9" t="s">
        <v>31</v>
      </c>
      <c r="AD155" s="6">
        <v>976688000</v>
      </c>
      <c r="AE155" s="6" t="str">
        <f>MID(TablaPivotFinal[[#This Row],[Fecha]],1,4)</f>
        <v>2016</v>
      </c>
      <c r="AF155" s="6" t="str">
        <f>MID(TablaPivotFinal[[#This Row],[Fecha]],5,3)</f>
        <v>Nov</v>
      </c>
      <c r="AG155" s="9">
        <v>976688000</v>
      </c>
      <c r="AH155" s="10">
        <v>111004</v>
      </c>
      <c r="AI155" t="s">
        <v>1032</v>
      </c>
      <c r="AJ155" t="s">
        <v>874</v>
      </c>
      <c r="AK155" t="s">
        <v>1160</v>
      </c>
    </row>
    <row r="156" spans="1:37" x14ac:dyDescent="0.3">
      <c r="A156" t="str">
        <f t="shared" si="6"/>
        <v>ALTAMIRA-Concesión Aliadas para El Progreso</v>
      </c>
      <c r="B156" t="str">
        <f t="shared" si="7"/>
        <v>2016Oct</v>
      </c>
      <c r="C156" t="str">
        <f t="shared" si="8"/>
        <v>2.142914046-75.70059274</v>
      </c>
      <c r="D156" s="7" t="s">
        <v>121</v>
      </c>
      <c r="E156" s="5">
        <v>4504</v>
      </c>
      <c r="F156" s="7" t="s">
        <v>122</v>
      </c>
      <c r="G156" s="5">
        <v>41</v>
      </c>
      <c r="H156" s="7" t="s">
        <v>123</v>
      </c>
      <c r="I156" s="7" t="s">
        <v>124</v>
      </c>
      <c r="J156" s="7" t="s">
        <v>103</v>
      </c>
      <c r="K156" s="7" t="s">
        <v>125</v>
      </c>
      <c r="L156" s="7" t="s">
        <v>126</v>
      </c>
      <c r="M156" s="5" t="s">
        <v>127</v>
      </c>
      <c r="N156" s="5" t="s">
        <v>128</v>
      </c>
      <c r="O156" s="7" t="s">
        <v>129</v>
      </c>
      <c r="P156" s="5">
        <v>8500</v>
      </c>
      <c r="Q156" s="5">
        <v>9300</v>
      </c>
      <c r="R156" s="5">
        <v>19500</v>
      </c>
      <c r="S156" s="5">
        <v>24800</v>
      </c>
      <c r="T156" s="5">
        <v>27900</v>
      </c>
      <c r="U156" s="5">
        <v>0</v>
      </c>
      <c r="V156" s="5">
        <v>0</v>
      </c>
      <c r="W156" s="5">
        <v>0</v>
      </c>
      <c r="X156" s="5">
        <v>0</v>
      </c>
      <c r="Y156" s="5">
        <v>8400</v>
      </c>
      <c r="Z156" s="5">
        <v>8700</v>
      </c>
      <c r="AA156" s="5">
        <v>2.142914046</v>
      </c>
      <c r="AB156" s="5">
        <v>-75.700592740000005</v>
      </c>
      <c r="AC156" s="7" t="s">
        <v>33</v>
      </c>
      <c r="AD156" s="5">
        <v>986426700</v>
      </c>
      <c r="AE156" s="5" t="str">
        <f>MID(TablaPivotFinal[[#This Row],[Fecha]],1,4)</f>
        <v>2016</v>
      </c>
      <c r="AF156" s="5" t="str">
        <f>MID(TablaPivotFinal[[#This Row],[Fecha]],5,3)</f>
        <v>Oct</v>
      </c>
      <c r="AG156" s="7">
        <v>986426700</v>
      </c>
      <c r="AH156" s="8">
        <v>113812</v>
      </c>
      <c r="AI156" t="s">
        <v>1032</v>
      </c>
      <c r="AJ156" t="s">
        <v>873</v>
      </c>
      <c r="AK156" t="s">
        <v>1160</v>
      </c>
    </row>
    <row r="157" spans="1:37" x14ac:dyDescent="0.3">
      <c r="A157" t="str">
        <f t="shared" si="6"/>
        <v>ALTAMIRA-Concesión Aliadas para El Progreso</v>
      </c>
      <c r="B157" t="str">
        <f t="shared" si="7"/>
        <v>2016Sep</v>
      </c>
      <c r="C157" t="str">
        <f t="shared" si="8"/>
        <v>2.142914046-75.70059274</v>
      </c>
      <c r="D157" s="9" t="s">
        <v>121</v>
      </c>
      <c r="E157" s="6">
        <v>4504</v>
      </c>
      <c r="F157" s="9" t="s">
        <v>122</v>
      </c>
      <c r="G157" s="6">
        <v>41</v>
      </c>
      <c r="H157" s="9" t="s">
        <v>123</v>
      </c>
      <c r="I157" s="9" t="s">
        <v>124</v>
      </c>
      <c r="J157" s="9" t="s">
        <v>103</v>
      </c>
      <c r="K157" s="9" t="s">
        <v>125</v>
      </c>
      <c r="L157" s="9" t="s">
        <v>126</v>
      </c>
      <c r="M157" s="6" t="s">
        <v>127</v>
      </c>
      <c r="N157" s="6" t="s">
        <v>128</v>
      </c>
      <c r="O157" s="9" t="s">
        <v>129</v>
      </c>
      <c r="P157" s="6">
        <v>8500</v>
      </c>
      <c r="Q157" s="6">
        <v>9300</v>
      </c>
      <c r="R157" s="6">
        <v>19500</v>
      </c>
      <c r="S157" s="6">
        <v>24800</v>
      </c>
      <c r="T157" s="6">
        <v>27900</v>
      </c>
      <c r="U157" s="6">
        <v>0</v>
      </c>
      <c r="V157" s="6">
        <v>0</v>
      </c>
      <c r="W157" s="6">
        <v>0</v>
      </c>
      <c r="X157" s="6">
        <v>0</v>
      </c>
      <c r="Y157" s="6">
        <v>8400</v>
      </c>
      <c r="Z157" s="6">
        <v>8700</v>
      </c>
      <c r="AA157" s="6">
        <v>2.142914046</v>
      </c>
      <c r="AB157" s="6">
        <v>-75.700592740000005</v>
      </c>
      <c r="AC157" s="9" t="s">
        <v>35</v>
      </c>
      <c r="AD157" s="6">
        <v>890835600</v>
      </c>
      <c r="AE157" s="6" t="str">
        <f>MID(TablaPivotFinal[[#This Row],[Fecha]],1,4)</f>
        <v>2016</v>
      </c>
      <c r="AF157" s="6" t="str">
        <f>MID(TablaPivotFinal[[#This Row],[Fecha]],5,3)</f>
        <v>Sep</v>
      </c>
      <c r="AG157" s="9">
        <v>890835600</v>
      </c>
      <c r="AH157" s="10">
        <v>101744</v>
      </c>
      <c r="AI157" t="s">
        <v>1032</v>
      </c>
      <c r="AJ157" t="s">
        <v>872</v>
      </c>
      <c r="AK157" t="s">
        <v>1160</v>
      </c>
    </row>
    <row r="158" spans="1:37" x14ac:dyDescent="0.3">
      <c r="A158" t="str">
        <f t="shared" si="6"/>
        <v>ALTAMIRA-Concesión Aliadas para El Progreso</v>
      </c>
      <c r="B158" t="str">
        <f t="shared" si="7"/>
        <v>2017Abr</v>
      </c>
      <c r="C158" t="str">
        <f t="shared" si="8"/>
        <v>2.142914046-75.70059274</v>
      </c>
      <c r="D158" s="7" t="s">
        <v>121</v>
      </c>
      <c r="E158" s="5">
        <v>4504</v>
      </c>
      <c r="F158" s="7" t="s">
        <v>122</v>
      </c>
      <c r="G158" s="5">
        <v>41</v>
      </c>
      <c r="H158" s="7" t="s">
        <v>123</v>
      </c>
      <c r="I158" s="7" t="s">
        <v>124</v>
      </c>
      <c r="J158" s="7" t="s">
        <v>103</v>
      </c>
      <c r="K158" s="7" t="s">
        <v>125</v>
      </c>
      <c r="L158" s="7" t="s">
        <v>126</v>
      </c>
      <c r="M158" s="5" t="s">
        <v>127</v>
      </c>
      <c r="N158" s="5" t="s">
        <v>128</v>
      </c>
      <c r="O158" s="7" t="s">
        <v>129</v>
      </c>
      <c r="P158" s="5">
        <v>8500</v>
      </c>
      <c r="Q158" s="5">
        <v>9300</v>
      </c>
      <c r="R158" s="5">
        <v>19500</v>
      </c>
      <c r="S158" s="5">
        <v>24800</v>
      </c>
      <c r="T158" s="5">
        <v>27900</v>
      </c>
      <c r="U158" s="5">
        <v>0</v>
      </c>
      <c r="V158" s="5">
        <v>0</v>
      </c>
      <c r="W158" s="5">
        <v>0</v>
      </c>
      <c r="X158" s="5">
        <v>0</v>
      </c>
      <c r="Y158" s="5">
        <v>8400</v>
      </c>
      <c r="Z158" s="5">
        <v>8700</v>
      </c>
      <c r="AA158" s="5">
        <v>2.142914046</v>
      </c>
      <c r="AB158" s="5">
        <v>-75.700592740000005</v>
      </c>
      <c r="AC158" s="7" t="s">
        <v>37</v>
      </c>
      <c r="AD158" s="5">
        <v>945317700</v>
      </c>
      <c r="AE158" s="5" t="str">
        <f>MID(TablaPivotFinal[[#This Row],[Fecha]],1,4)</f>
        <v>2017</v>
      </c>
      <c r="AF158" s="5" t="str">
        <f>MID(TablaPivotFinal[[#This Row],[Fecha]],5,3)</f>
        <v>Abr</v>
      </c>
      <c r="AG158" s="7">
        <v>945317700</v>
      </c>
      <c r="AH158" s="8">
        <v>3523.833333</v>
      </c>
      <c r="AI158" t="s">
        <v>1032</v>
      </c>
      <c r="AJ158" t="s">
        <v>879</v>
      </c>
      <c r="AK158" t="s">
        <v>1160</v>
      </c>
    </row>
    <row r="159" spans="1:37" x14ac:dyDescent="0.3">
      <c r="A159" t="str">
        <f t="shared" si="6"/>
        <v>ALTAMIRA-Concesión Aliadas para El Progreso</v>
      </c>
      <c r="B159" t="str">
        <f t="shared" si="7"/>
        <v>2017Ago</v>
      </c>
      <c r="C159" t="str">
        <f t="shared" si="8"/>
        <v>2.142914046-75.70059274</v>
      </c>
      <c r="D159" s="9" t="s">
        <v>121</v>
      </c>
      <c r="E159" s="6">
        <v>4504</v>
      </c>
      <c r="F159" s="9" t="s">
        <v>122</v>
      </c>
      <c r="G159" s="6">
        <v>41</v>
      </c>
      <c r="H159" s="9" t="s">
        <v>123</v>
      </c>
      <c r="I159" s="9" t="s">
        <v>124</v>
      </c>
      <c r="J159" s="9" t="s">
        <v>103</v>
      </c>
      <c r="K159" s="9" t="s">
        <v>125</v>
      </c>
      <c r="L159" s="9" t="s">
        <v>126</v>
      </c>
      <c r="M159" s="6" t="s">
        <v>127</v>
      </c>
      <c r="N159" s="6" t="s">
        <v>128</v>
      </c>
      <c r="O159" s="9" t="s">
        <v>129</v>
      </c>
      <c r="P159" s="6">
        <v>8500</v>
      </c>
      <c r="Q159" s="6">
        <v>9300</v>
      </c>
      <c r="R159" s="6">
        <v>19500</v>
      </c>
      <c r="S159" s="6">
        <v>24800</v>
      </c>
      <c r="T159" s="6">
        <v>27900</v>
      </c>
      <c r="U159" s="6">
        <v>0</v>
      </c>
      <c r="V159" s="6">
        <v>0</v>
      </c>
      <c r="W159" s="6">
        <v>0</v>
      </c>
      <c r="X159" s="6">
        <v>0</v>
      </c>
      <c r="Y159" s="6">
        <v>8400</v>
      </c>
      <c r="Z159" s="6">
        <v>8700</v>
      </c>
      <c r="AA159" s="6">
        <v>2.142914046</v>
      </c>
      <c r="AB159" s="6">
        <v>-75.700592740000005</v>
      </c>
      <c r="AC159" s="9" t="s">
        <v>39</v>
      </c>
      <c r="AD159" s="6">
        <v>937030100</v>
      </c>
      <c r="AE159" s="6" t="str">
        <f>MID(TablaPivotFinal[[#This Row],[Fecha]],1,4)</f>
        <v>2017</v>
      </c>
      <c r="AF159" s="6" t="str">
        <f>MID(TablaPivotFinal[[#This Row],[Fecha]],5,3)</f>
        <v>Ago</v>
      </c>
      <c r="AG159" s="9">
        <v>937030100</v>
      </c>
      <c r="AH159" s="10">
        <v>3308.6451609999999</v>
      </c>
      <c r="AI159" t="s">
        <v>1032</v>
      </c>
      <c r="AJ159" t="s">
        <v>883</v>
      </c>
      <c r="AK159" t="s">
        <v>1160</v>
      </c>
    </row>
    <row r="160" spans="1:37" x14ac:dyDescent="0.3">
      <c r="A160" t="str">
        <f t="shared" si="6"/>
        <v>ALTAMIRA-Concesión Aliadas para El Progreso</v>
      </c>
      <c r="B160" t="str">
        <f t="shared" si="7"/>
        <v>2017Dic</v>
      </c>
      <c r="C160" t="str">
        <f t="shared" si="8"/>
        <v>2.142914046-75.70059274</v>
      </c>
      <c r="D160" s="7" t="s">
        <v>121</v>
      </c>
      <c r="E160" s="5">
        <v>4504</v>
      </c>
      <c r="F160" s="7" t="s">
        <v>122</v>
      </c>
      <c r="G160" s="5">
        <v>41</v>
      </c>
      <c r="H160" s="7" t="s">
        <v>123</v>
      </c>
      <c r="I160" s="7" t="s">
        <v>124</v>
      </c>
      <c r="J160" s="7" t="s">
        <v>103</v>
      </c>
      <c r="K160" s="7" t="s">
        <v>125</v>
      </c>
      <c r="L160" s="7" t="s">
        <v>126</v>
      </c>
      <c r="M160" s="5" t="s">
        <v>127</v>
      </c>
      <c r="N160" s="5" t="s">
        <v>128</v>
      </c>
      <c r="O160" s="7" t="s">
        <v>129</v>
      </c>
      <c r="P160" s="5">
        <v>8500</v>
      </c>
      <c r="Q160" s="5">
        <v>9300</v>
      </c>
      <c r="R160" s="5">
        <v>19500</v>
      </c>
      <c r="S160" s="5">
        <v>24800</v>
      </c>
      <c r="T160" s="5">
        <v>27900</v>
      </c>
      <c r="U160" s="5">
        <v>0</v>
      </c>
      <c r="V160" s="5">
        <v>0</v>
      </c>
      <c r="W160" s="5">
        <v>0</v>
      </c>
      <c r="X160" s="5">
        <v>0</v>
      </c>
      <c r="Y160" s="5">
        <v>8400</v>
      </c>
      <c r="Z160" s="5">
        <v>8700</v>
      </c>
      <c r="AA160" s="5">
        <v>2.142914046</v>
      </c>
      <c r="AB160" s="5">
        <v>-75.700592740000005</v>
      </c>
      <c r="AC160" s="7" t="s">
        <v>41</v>
      </c>
      <c r="AD160" s="5">
        <v>1047607000</v>
      </c>
      <c r="AE160" s="5" t="str">
        <f>MID(TablaPivotFinal[[#This Row],[Fecha]],1,4)</f>
        <v>2017</v>
      </c>
      <c r="AF160" s="5" t="str">
        <f>MID(TablaPivotFinal[[#This Row],[Fecha]],5,3)</f>
        <v>Dic</v>
      </c>
      <c r="AG160" s="7">
        <v>1047607000</v>
      </c>
      <c r="AH160" s="8">
        <v>3803.6774190000001</v>
      </c>
      <c r="AI160" t="s">
        <v>1032</v>
      </c>
      <c r="AJ160" t="s">
        <v>887</v>
      </c>
      <c r="AK160" t="s">
        <v>1160</v>
      </c>
    </row>
    <row r="161" spans="1:37" x14ac:dyDescent="0.3">
      <c r="A161" t="str">
        <f t="shared" si="6"/>
        <v>ALTAMIRA-Concesión Aliadas para El Progreso</v>
      </c>
      <c r="B161" t="str">
        <f t="shared" si="7"/>
        <v>2017Ene</v>
      </c>
      <c r="C161" t="str">
        <f t="shared" si="8"/>
        <v>2.142914046-75.70059274</v>
      </c>
      <c r="D161" s="9" t="s">
        <v>121</v>
      </c>
      <c r="E161" s="6">
        <v>4504</v>
      </c>
      <c r="F161" s="9" t="s">
        <v>122</v>
      </c>
      <c r="G161" s="6">
        <v>41</v>
      </c>
      <c r="H161" s="9" t="s">
        <v>123</v>
      </c>
      <c r="I161" s="9" t="s">
        <v>124</v>
      </c>
      <c r="J161" s="9" t="s">
        <v>103</v>
      </c>
      <c r="K161" s="9" t="s">
        <v>125</v>
      </c>
      <c r="L161" s="9" t="s">
        <v>126</v>
      </c>
      <c r="M161" s="6" t="s">
        <v>127</v>
      </c>
      <c r="N161" s="6" t="s">
        <v>128</v>
      </c>
      <c r="O161" s="9" t="s">
        <v>129</v>
      </c>
      <c r="P161" s="6">
        <v>8500</v>
      </c>
      <c r="Q161" s="6">
        <v>9300</v>
      </c>
      <c r="R161" s="6">
        <v>19500</v>
      </c>
      <c r="S161" s="6">
        <v>24800</v>
      </c>
      <c r="T161" s="6">
        <v>27900</v>
      </c>
      <c r="U161" s="6">
        <v>0</v>
      </c>
      <c r="V161" s="6">
        <v>0</v>
      </c>
      <c r="W161" s="6">
        <v>0</v>
      </c>
      <c r="X161" s="6">
        <v>0</v>
      </c>
      <c r="Y161" s="6">
        <v>8400</v>
      </c>
      <c r="Z161" s="6">
        <v>8700</v>
      </c>
      <c r="AA161" s="6">
        <v>2.142914046</v>
      </c>
      <c r="AB161" s="6">
        <v>-75.700592740000005</v>
      </c>
      <c r="AC161" s="9" t="s">
        <v>43</v>
      </c>
      <c r="AD161" s="6">
        <v>1026025200</v>
      </c>
      <c r="AE161" s="6" t="str">
        <f>MID(TablaPivotFinal[[#This Row],[Fecha]],1,4)</f>
        <v>2017</v>
      </c>
      <c r="AF161" s="6" t="str">
        <f>MID(TablaPivotFinal[[#This Row],[Fecha]],5,3)</f>
        <v>Ene</v>
      </c>
      <c r="AG161" s="9">
        <v>1026025200</v>
      </c>
      <c r="AH161" s="10">
        <v>3804.4516130000002</v>
      </c>
      <c r="AI161" t="s">
        <v>1032</v>
      </c>
      <c r="AJ161" t="s">
        <v>876</v>
      </c>
      <c r="AK161" t="s">
        <v>1160</v>
      </c>
    </row>
    <row r="162" spans="1:37" x14ac:dyDescent="0.3">
      <c r="A162" t="str">
        <f t="shared" si="6"/>
        <v>ALTAMIRA-Concesión Aliadas para El Progreso</v>
      </c>
      <c r="B162" t="str">
        <f t="shared" si="7"/>
        <v>2017Feb</v>
      </c>
      <c r="C162" t="str">
        <f t="shared" si="8"/>
        <v>2.142914046-75.70059274</v>
      </c>
      <c r="D162" s="7" t="s">
        <v>121</v>
      </c>
      <c r="E162" s="5">
        <v>4504</v>
      </c>
      <c r="F162" s="7" t="s">
        <v>122</v>
      </c>
      <c r="G162" s="5">
        <v>41</v>
      </c>
      <c r="H162" s="7" t="s">
        <v>123</v>
      </c>
      <c r="I162" s="7" t="s">
        <v>124</v>
      </c>
      <c r="J162" s="7" t="s">
        <v>103</v>
      </c>
      <c r="K162" s="7" t="s">
        <v>125</v>
      </c>
      <c r="L162" s="7" t="s">
        <v>126</v>
      </c>
      <c r="M162" s="5" t="s">
        <v>127</v>
      </c>
      <c r="N162" s="5" t="s">
        <v>128</v>
      </c>
      <c r="O162" s="7" t="s">
        <v>129</v>
      </c>
      <c r="P162" s="5">
        <v>8500</v>
      </c>
      <c r="Q162" s="5">
        <v>9300</v>
      </c>
      <c r="R162" s="5">
        <v>19500</v>
      </c>
      <c r="S162" s="5">
        <v>24800</v>
      </c>
      <c r="T162" s="5">
        <v>27900</v>
      </c>
      <c r="U162" s="5">
        <v>0</v>
      </c>
      <c r="V162" s="5">
        <v>0</v>
      </c>
      <c r="W162" s="5">
        <v>0</v>
      </c>
      <c r="X162" s="5">
        <v>0</v>
      </c>
      <c r="Y162" s="5">
        <v>8400</v>
      </c>
      <c r="Z162" s="5">
        <v>8700</v>
      </c>
      <c r="AA162" s="5">
        <v>2.142914046</v>
      </c>
      <c r="AB162" s="5">
        <v>-75.700592740000005</v>
      </c>
      <c r="AC162" s="7" t="s">
        <v>45</v>
      </c>
      <c r="AD162" s="5">
        <v>831348800</v>
      </c>
      <c r="AE162" s="5" t="str">
        <f>MID(TablaPivotFinal[[#This Row],[Fecha]],1,4)</f>
        <v>2017</v>
      </c>
      <c r="AF162" s="5" t="str">
        <f>MID(TablaPivotFinal[[#This Row],[Fecha]],5,3)</f>
        <v>Feb</v>
      </c>
      <c r="AG162" s="7">
        <v>831348800</v>
      </c>
      <c r="AH162" s="8">
        <v>3174.8214290000001</v>
      </c>
      <c r="AI162" t="s">
        <v>1032</v>
      </c>
      <c r="AJ162" t="s">
        <v>877</v>
      </c>
      <c r="AK162" t="s">
        <v>1160</v>
      </c>
    </row>
    <row r="163" spans="1:37" x14ac:dyDescent="0.3">
      <c r="A163" t="str">
        <f t="shared" si="6"/>
        <v>ALTAMIRA-Concesión Aliadas para El Progreso</v>
      </c>
      <c r="B163" t="str">
        <f t="shared" si="7"/>
        <v>2017Jul</v>
      </c>
      <c r="C163" t="str">
        <f t="shared" si="8"/>
        <v>2.142914046-75.70059274</v>
      </c>
      <c r="D163" s="9" t="s">
        <v>121</v>
      </c>
      <c r="E163" s="6">
        <v>4504</v>
      </c>
      <c r="F163" s="9" t="s">
        <v>122</v>
      </c>
      <c r="G163" s="6">
        <v>41</v>
      </c>
      <c r="H163" s="9" t="s">
        <v>123</v>
      </c>
      <c r="I163" s="9" t="s">
        <v>124</v>
      </c>
      <c r="J163" s="9" t="s">
        <v>103</v>
      </c>
      <c r="K163" s="9" t="s">
        <v>125</v>
      </c>
      <c r="L163" s="9" t="s">
        <v>126</v>
      </c>
      <c r="M163" s="6" t="s">
        <v>127</v>
      </c>
      <c r="N163" s="6" t="s">
        <v>128</v>
      </c>
      <c r="O163" s="9" t="s">
        <v>129</v>
      </c>
      <c r="P163" s="6">
        <v>8500</v>
      </c>
      <c r="Q163" s="6">
        <v>9300</v>
      </c>
      <c r="R163" s="6">
        <v>19500</v>
      </c>
      <c r="S163" s="6">
        <v>24800</v>
      </c>
      <c r="T163" s="6">
        <v>27900</v>
      </c>
      <c r="U163" s="6">
        <v>0</v>
      </c>
      <c r="V163" s="6">
        <v>0</v>
      </c>
      <c r="W163" s="6">
        <v>0</v>
      </c>
      <c r="X163" s="6">
        <v>0</v>
      </c>
      <c r="Y163" s="6">
        <v>8400</v>
      </c>
      <c r="Z163" s="6">
        <v>8700</v>
      </c>
      <c r="AA163" s="6">
        <v>2.142914046</v>
      </c>
      <c r="AB163" s="6">
        <v>-75.700592740000005</v>
      </c>
      <c r="AC163" s="9" t="s">
        <v>47</v>
      </c>
      <c r="AD163" s="6">
        <v>937902900</v>
      </c>
      <c r="AE163" s="6" t="str">
        <f>MID(TablaPivotFinal[[#This Row],[Fecha]],1,4)</f>
        <v>2017</v>
      </c>
      <c r="AF163" s="6" t="str">
        <f>MID(TablaPivotFinal[[#This Row],[Fecha]],5,3)</f>
        <v>Jul</v>
      </c>
      <c r="AG163" s="9">
        <v>937902900</v>
      </c>
      <c r="AH163" s="10">
        <v>3318.3548390000001</v>
      </c>
      <c r="AI163" t="s">
        <v>1032</v>
      </c>
      <c r="AJ163" t="s">
        <v>882</v>
      </c>
      <c r="AK163" t="s">
        <v>1160</v>
      </c>
    </row>
    <row r="164" spans="1:37" x14ac:dyDescent="0.3">
      <c r="A164" t="str">
        <f t="shared" si="6"/>
        <v>ALTAMIRA-Concesión Aliadas para El Progreso</v>
      </c>
      <c r="B164" t="str">
        <f t="shared" si="7"/>
        <v>2017Jun</v>
      </c>
      <c r="C164" t="str">
        <f t="shared" si="8"/>
        <v>2.142914046-75.70059274</v>
      </c>
      <c r="D164" s="7" t="s">
        <v>121</v>
      </c>
      <c r="E164" s="5">
        <v>4504</v>
      </c>
      <c r="F164" s="7" t="s">
        <v>122</v>
      </c>
      <c r="G164" s="5">
        <v>41</v>
      </c>
      <c r="H164" s="7" t="s">
        <v>123</v>
      </c>
      <c r="I164" s="7" t="s">
        <v>124</v>
      </c>
      <c r="J164" s="7" t="s">
        <v>103</v>
      </c>
      <c r="K164" s="7" t="s">
        <v>125</v>
      </c>
      <c r="L164" s="7" t="s">
        <v>126</v>
      </c>
      <c r="M164" s="5" t="s">
        <v>127</v>
      </c>
      <c r="N164" s="5" t="s">
        <v>128</v>
      </c>
      <c r="O164" s="7" t="s">
        <v>129</v>
      </c>
      <c r="P164" s="5">
        <v>8500</v>
      </c>
      <c r="Q164" s="5">
        <v>9300</v>
      </c>
      <c r="R164" s="5">
        <v>19500</v>
      </c>
      <c r="S164" s="5">
        <v>24800</v>
      </c>
      <c r="T164" s="5">
        <v>27900</v>
      </c>
      <c r="U164" s="5">
        <v>0</v>
      </c>
      <c r="V164" s="5">
        <v>0</v>
      </c>
      <c r="W164" s="5">
        <v>0</v>
      </c>
      <c r="X164" s="5">
        <v>0</v>
      </c>
      <c r="Y164" s="5">
        <v>8400</v>
      </c>
      <c r="Z164" s="5">
        <v>8700</v>
      </c>
      <c r="AA164" s="5">
        <v>2.142914046</v>
      </c>
      <c r="AB164" s="5">
        <v>-75.700592740000005</v>
      </c>
      <c r="AC164" s="7" t="s">
        <v>49</v>
      </c>
      <c r="AD164" s="5">
        <v>907360800</v>
      </c>
      <c r="AE164" s="5" t="str">
        <f>MID(TablaPivotFinal[[#This Row],[Fecha]],1,4)</f>
        <v>2017</v>
      </c>
      <c r="AF164" s="5" t="str">
        <f>MID(TablaPivotFinal[[#This Row],[Fecha]],5,3)</f>
        <v>Jun</v>
      </c>
      <c r="AG164" s="7">
        <v>907360800</v>
      </c>
      <c r="AH164" s="8">
        <v>3314.0666670000001</v>
      </c>
      <c r="AI164" t="s">
        <v>1032</v>
      </c>
      <c r="AJ164" t="s">
        <v>881</v>
      </c>
      <c r="AK164" t="s">
        <v>1160</v>
      </c>
    </row>
    <row r="165" spans="1:37" x14ac:dyDescent="0.3">
      <c r="A165" t="str">
        <f t="shared" si="6"/>
        <v>ALTAMIRA-Concesión Aliadas para El Progreso</v>
      </c>
      <c r="B165" t="str">
        <f t="shared" si="7"/>
        <v>2017Mar</v>
      </c>
      <c r="C165" t="str">
        <f t="shared" si="8"/>
        <v>2.142914046-75.70059274</v>
      </c>
      <c r="D165" s="9" t="s">
        <v>121</v>
      </c>
      <c r="E165" s="6">
        <v>4504</v>
      </c>
      <c r="F165" s="9" t="s">
        <v>122</v>
      </c>
      <c r="G165" s="6">
        <v>41</v>
      </c>
      <c r="H165" s="9" t="s">
        <v>123</v>
      </c>
      <c r="I165" s="9" t="s">
        <v>124</v>
      </c>
      <c r="J165" s="9" t="s">
        <v>103</v>
      </c>
      <c r="K165" s="9" t="s">
        <v>125</v>
      </c>
      <c r="L165" s="9" t="s">
        <v>126</v>
      </c>
      <c r="M165" s="6" t="s">
        <v>127</v>
      </c>
      <c r="N165" s="6" t="s">
        <v>128</v>
      </c>
      <c r="O165" s="9" t="s">
        <v>129</v>
      </c>
      <c r="P165" s="6">
        <v>8500</v>
      </c>
      <c r="Q165" s="6">
        <v>9300</v>
      </c>
      <c r="R165" s="6">
        <v>19500</v>
      </c>
      <c r="S165" s="6">
        <v>24800</v>
      </c>
      <c r="T165" s="6">
        <v>27900</v>
      </c>
      <c r="U165" s="6">
        <v>0</v>
      </c>
      <c r="V165" s="6">
        <v>0</v>
      </c>
      <c r="W165" s="6">
        <v>0</v>
      </c>
      <c r="X165" s="6">
        <v>0</v>
      </c>
      <c r="Y165" s="6">
        <v>8400</v>
      </c>
      <c r="Z165" s="6">
        <v>8700</v>
      </c>
      <c r="AA165" s="6">
        <v>2.142914046</v>
      </c>
      <c r="AB165" s="6">
        <v>-75.700592740000005</v>
      </c>
      <c r="AC165" s="9" t="s">
        <v>51</v>
      </c>
      <c r="AD165" s="6">
        <v>922533400</v>
      </c>
      <c r="AE165" s="6" t="str">
        <f>MID(TablaPivotFinal[[#This Row],[Fecha]],1,4)</f>
        <v>2017</v>
      </c>
      <c r="AF165" s="6" t="str">
        <f>MID(TablaPivotFinal[[#This Row],[Fecha]],5,3)</f>
        <v>Mar</v>
      </c>
      <c r="AG165" s="9">
        <v>922533400</v>
      </c>
      <c r="AH165" s="10">
        <v>3190.741935</v>
      </c>
      <c r="AI165" t="s">
        <v>1032</v>
      </c>
      <c r="AJ165" t="s">
        <v>878</v>
      </c>
      <c r="AK165" t="s">
        <v>1160</v>
      </c>
    </row>
    <row r="166" spans="1:37" x14ac:dyDescent="0.3">
      <c r="A166" t="str">
        <f t="shared" si="6"/>
        <v>ALTAMIRA-Concesión Aliadas para El Progreso</v>
      </c>
      <c r="B166" t="str">
        <f t="shared" si="7"/>
        <v>2017May</v>
      </c>
      <c r="C166" t="str">
        <f t="shared" si="8"/>
        <v>2.142914046-75.70059274</v>
      </c>
      <c r="D166" s="7" t="s">
        <v>121</v>
      </c>
      <c r="E166" s="5">
        <v>4504</v>
      </c>
      <c r="F166" s="7" t="s">
        <v>122</v>
      </c>
      <c r="G166" s="5">
        <v>41</v>
      </c>
      <c r="H166" s="7" t="s">
        <v>123</v>
      </c>
      <c r="I166" s="7" t="s">
        <v>124</v>
      </c>
      <c r="J166" s="7" t="s">
        <v>103</v>
      </c>
      <c r="K166" s="7" t="s">
        <v>125</v>
      </c>
      <c r="L166" s="7" t="s">
        <v>126</v>
      </c>
      <c r="M166" s="5" t="s">
        <v>127</v>
      </c>
      <c r="N166" s="5" t="s">
        <v>128</v>
      </c>
      <c r="O166" s="7" t="s">
        <v>129</v>
      </c>
      <c r="P166" s="5">
        <v>8500</v>
      </c>
      <c r="Q166" s="5">
        <v>9300</v>
      </c>
      <c r="R166" s="5">
        <v>19500</v>
      </c>
      <c r="S166" s="5">
        <v>24800</v>
      </c>
      <c r="T166" s="5">
        <v>27900</v>
      </c>
      <c r="U166" s="5">
        <v>0</v>
      </c>
      <c r="V166" s="5">
        <v>0</v>
      </c>
      <c r="W166" s="5">
        <v>0</v>
      </c>
      <c r="X166" s="5">
        <v>0</v>
      </c>
      <c r="Y166" s="5">
        <v>8400</v>
      </c>
      <c r="Z166" s="5">
        <v>8700</v>
      </c>
      <c r="AA166" s="5">
        <v>2.142914046</v>
      </c>
      <c r="AB166" s="5">
        <v>-75.700592740000005</v>
      </c>
      <c r="AC166" s="7" t="s">
        <v>53</v>
      </c>
      <c r="AD166" s="5">
        <v>859769500</v>
      </c>
      <c r="AE166" s="5" t="str">
        <f>MID(TablaPivotFinal[[#This Row],[Fecha]],1,4)</f>
        <v>2017</v>
      </c>
      <c r="AF166" s="5" t="str">
        <f>MID(TablaPivotFinal[[#This Row],[Fecha]],5,3)</f>
        <v>May</v>
      </c>
      <c r="AG166" s="7">
        <v>859769500</v>
      </c>
      <c r="AH166" s="8">
        <v>3064.9354840000001</v>
      </c>
      <c r="AI166" t="s">
        <v>1032</v>
      </c>
      <c r="AJ166" t="s">
        <v>880</v>
      </c>
      <c r="AK166" t="s">
        <v>1160</v>
      </c>
    </row>
    <row r="167" spans="1:37" x14ac:dyDescent="0.3">
      <c r="A167" t="str">
        <f t="shared" si="6"/>
        <v>ALTAMIRA-Concesión Aliadas para El Progreso</v>
      </c>
      <c r="B167" t="str">
        <f t="shared" si="7"/>
        <v>2017Nov</v>
      </c>
      <c r="C167" t="str">
        <f t="shared" si="8"/>
        <v>2.142914046-75.70059274</v>
      </c>
      <c r="D167" s="9" t="s">
        <v>121</v>
      </c>
      <c r="E167" s="6">
        <v>4504</v>
      </c>
      <c r="F167" s="9" t="s">
        <v>122</v>
      </c>
      <c r="G167" s="6">
        <v>41</v>
      </c>
      <c r="H167" s="9" t="s">
        <v>123</v>
      </c>
      <c r="I167" s="9" t="s">
        <v>124</v>
      </c>
      <c r="J167" s="9" t="s">
        <v>103</v>
      </c>
      <c r="K167" s="9" t="s">
        <v>125</v>
      </c>
      <c r="L167" s="9" t="s">
        <v>126</v>
      </c>
      <c r="M167" s="6" t="s">
        <v>127</v>
      </c>
      <c r="N167" s="6" t="s">
        <v>128</v>
      </c>
      <c r="O167" s="9" t="s">
        <v>129</v>
      </c>
      <c r="P167" s="6">
        <v>8500</v>
      </c>
      <c r="Q167" s="6">
        <v>9300</v>
      </c>
      <c r="R167" s="6">
        <v>19500</v>
      </c>
      <c r="S167" s="6">
        <v>24800</v>
      </c>
      <c r="T167" s="6">
        <v>27900</v>
      </c>
      <c r="U167" s="6">
        <v>0</v>
      </c>
      <c r="V167" s="6">
        <v>0</v>
      </c>
      <c r="W167" s="6">
        <v>0</v>
      </c>
      <c r="X167" s="6">
        <v>0</v>
      </c>
      <c r="Y167" s="6">
        <v>8400</v>
      </c>
      <c r="Z167" s="6">
        <v>8700</v>
      </c>
      <c r="AA167" s="6">
        <v>2.142914046</v>
      </c>
      <c r="AB167" s="6">
        <v>-75.700592740000005</v>
      </c>
      <c r="AC167" s="9" t="s">
        <v>55</v>
      </c>
      <c r="AD167" s="6">
        <v>909386800</v>
      </c>
      <c r="AE167" s="6" t="str">
        <f>MID(TablaPivotFinal[[#This Row],[Fecha]],1,4)</f>
        <v>2017</v>
      </c>
      <c r="AF167" s="6" t="str">
        <f>MID(TablaPivotFinal[[#This Row],[Fecha]],5,3)</f>
        <v>Nov</v>
      </c>
      <c r="AG167" s="9">
        <v>909386800</v>
      </c>
      <c r="AH167" s="10">
        <v>3364</v>
      </c>
      <c r="AI167" t="s">
        <v>1032</v>
      </c>
      <c r="AJ167" t="s">
        <v>886</v>
      </c>
      <c r="AK167" t="s">
        <v>1160</v>
      </c>
    </row>
    <row r="168" spans="1:37" x14ac:dyDescent="0.3">
      <c r="A168" t="str">
        <f t="shared" si="6"/>
        <v>ALTAMIRA-Concesión Aliadas para El Progreso</v>
      </c>
      <c r="B168" t="str">
        <f t="shared" si="7"/>
        <v>2017Oct</v>
      </c>
      <c r="C168" t="str">
        <f t="shared" si="8"/>
        <v>2.142914046-75.70059274</v>
      </c>
      <c r="D168" s="7" t="s">
        <v>121</v>
      </c>
      <c r="E168" s="5">
        <v>4504</v>
      </c>
      <c r="F168" s="7" t="s">
        <v>122</v>
      </c>
      <c r="G168" s="5">
        <v>41</v>
      </c>
      <c r="H168" s="7" t="s">
        <v>123</v>
      </c>
      <c r="I168" s="7" t="s">
        <v>124</v>
      </c>
      <c r="J168" s="7" t="s">
        <v>103</v>
      </c>
      <c r="K168" s="7" t="s">
        <v>125</v>
      </c>
      <c r="L168" s="7" t="s">
        <v>126</v>
      </c>
      <c r="M168" s="5" t="s">
        <v>127</v>
      </c>
      <c r="N168" s="5" t="s">
        <v>128</v>
      </c>
      <c r="O168" s="7" t="s">
        <v>129</v>
      </c>
      <c r="P168" s="5">
        <v>8500</v>
      </c>
      <c r="Q168" s="5">
        <v>9300</v>
      </c>
      <c r="R168" s="5">
        <v>19500</v>
      </c>
      <c r="S168" s="5">
        <v>24800</v>
      </c>
      <c r="T168" s="5">
        <v>27900</v>
      </c>
      <c r="U168" s="5">
        <v>0</v>
      </c>
      <c r="V168" s="5">
        <v>0</v>
      </c>
      <c r="W168" s="5">
        <v>0</v>
      </c>
      <c r="X168" s="5">
        <v>0</v>
      </c>
      <c r="Y168" s="5">
        <v>8400</v>
      </c>
      <c r="Z168" s="5">
        <v>8700</v>
      </c>
      <c r="AA168" s="5">
        <v>2.142914046</v>
      </c>
      <c r="AB168" s="5">
        <v>-75.700592740000005</v>
      </c>
      <c r="AC168" s="7" t="s">
        <v>57</v>
      </c>
      <c r="AD168" s="5">
        <v>913620100</v>
      </c>
      <c r="AE168" s="5" t="str">
        <f>MID(TablaPivotFinal[[#This Row],[Fecha]],1,4)</f>
        <v>2017</v>
      </c>
      <c r="AF168" s="5" t="str">
        <f>MID(TablaPivotFinal[[#This Row],[Fecha]],5,3)</f>
        <v>Oct</v>
      </c>
      <c r="AG168" s="7">
        <v>913620100</v>
      </c>
      <c r="AH168" s="8">
        <v>3270.741935</v>
      </c>
      <c r="AI168" t="s">
        <v>1032</v>
      </c>
      <c r="AJ168" t="s">
        <v>885</v>
      </c>
      <c r="AK168" t="s">
        <v>1160</v>
      </c>
    </row>
    <row r="169" spans="1:37" x14ac:dyDescent="0.3">
      <c r="A169" t="str">
        <f t="shared" si="6"/>
        <v>ALTAMIRA-Concesión Aliadas para El Progreso</v>
      </c>
      <c r="B169" t="str">
        <f t="shared" si="7"/>
        <v>2017Sep</v>
      </c>
      <c r="C169" t="str">
        <f t="shared" si="8"/>
        <v>2.142914046-75.70059274</v>
      </c>
      <c r="D169" s="9" t="s">
        <v>121</v>
      </c>
      <c r="E169" s="6">
        <v>4504</v>
      </c>
      <c r="F169" s="9" t="s">
        <v>122</v>
      </c>
      <c r="G169" s="6">
        <v>41</v>
      </c>
      <c r="H169" s="9" t="s">
        <v>123</v>
      </c>
      <c r="I169" s="9" t="s">
        <v>124</v>
      </c>
      <c r="J169" s="9" t="s">
        <v>103</v>
      </c>
      <c r="K169" s="9" t="s">
        <v>125</v>
      </c>
      <c r="L169" s="9" t="s">
        <v>126</v>
      </c>
      <c r="M169" s="6" t="s">
        <v>127</v>
      </c>
      <c r="N169" s="6" t="s">
        <v>128</v>
      </c>
      <c r="O169" s="9" t="s">
        <v>129</v>
      </c>
      <c r="P169" s="6">
        <v>8500</v>
      </c>
      <c r="Q169" s="6">
        <v>9300</v>
      </c>
      <c r="R169" s="6">
        <v>19500</v>
      </c>
      <c r="S169" s="6">
        <v>24800</v>
      </c>
      <c r="T169" s="6">
        <v>27900</v>
      </c>
      <c r="U169" s="6">
        <v>0</v>
      </c>
      <c r="V169" s="6">
        <v>0</v>
      </c>
      <c r="W169" s="6">
        <v>0</v>
      </c>
      <c r="X169" s="6">
        <v>0</v>
      </c>
      <c r="Y169" s="6">
        <v>8400</v>
      </c>
      <c r="Z169" s="6">
        <v>8700</v>
      </c>
      <c r="AA169" s="6">
        <v>2.142914046</v>
      </c>
      <c r="AB169" s="6">
        <v>-75.700592740000005</v>
      </c>
      <c r="AC169" s="9" t="s">
        <v>59</v>
      </c>
      <c r="AD169" s="6">
        <v>862162100</v>
      </c>
      <c r="AE169" s="6" t="str">
        <f>MID(TablaPivotFinal[[#This Row],[Fecha]],1,4)</f>
        <v>2017</v>
      </c>
      <c r="AF169" s="6" t="str">
        <f>MID(TablaPivotFinal[[#This Row],[Fecha]],5,3)</f>
        <v>Sep</v>
      </c>
      <c r="AG169" s="9">
        <v>862162100</v>
      </c>
      <c r="AH169" s="10">
        <v>3159.4666670000001</v>
      </c>
      <c r="AI169" t="s">
        <v>1032</v>
      </c>
      <c r="AJ169" t="s">
        <v>884</v>
      </c>
      <c r="AK169" t="s">
        <v>1160</v>
      </c>
    </row>
    <row r="170" spans="1:37" x14ac:dyDescent="0.3">
      <c r="A170" t="str">
        <f t="shared" si="6"/>
        <v>ALTAMIRA-Concesión Aliadas para El Progreso</v>
      </c>
      <c r="B170" t="str">
        <f t="shared" si="7"/>
        <v>2018Abr</v>
      </c>
      <c r="C170" t="str">
        <f t="shared" si="8"/>
        <v>2.142914046-75.70059274</v>
      </c>
      <c r="D170" s="7" t="s">
        <v>121</v>
      </c>
      <c r="E170" s="5">
        <v>4504</v>
      </c>
      <c r="F170" s="7" t="s">
        <v>122</v>
      </c>
      <c r="G170" s="5">
        <v>41</v>
      </c>
      <c r="H170" s="7" t="s">
        <v>123</v>
      </c>
      <c r="I170" s="7" t="s">
        <v>124</v>
      </c>
      <c r="J170" s="7" t="s">
        <v>103</v>
      </c>
      <c r="K170" s="7" t="s">
        <v>125</v>
      </c>
      <c r="L170" s="7" t="s">
        <v>126</v>
      </c>
      <c r="M170" s="5" t="s">
        <v>127</v>
      </c>
      <c r="N170" s="5" t="s">
        <v>128</v>
      </c>
      <c r="O170" s="7" t="s">
        <v>129</v>
      </c>
      <c r="P170" s="5">
        <v>8500</v>
      </c>
      <c r="Q170" s="5">
        <v>9300</v>
      </c>
      <c r="R170" s="5">
        <v>19500</v>
      </c>
      <c r="S170" s="5">
        <v>24800</v>
      </c>
      <c r="T170" s="5">
        <v>27900</v>
      </c>
      <c r="U170" s="5">
        <v>0</v>
      </c>
      <c r="V170" s="5">
        <v>0</v>
      </c>
      <c r="W170" s="5">
        <v>0</v>
      </c>
      <c r="X170" s="5">
        <v>0</v>
      </c>
      <c r="Y170" s="5">
        <v>8400</v>
      </c>
      <c r="Z170" s="5">
        <v>8700</v>
      </c>
      <c r="AA170" s="5">
        <v>2.142914046</v>
      </c>
      <c r="AB170" s="5">
        <v>-75.700592740000005</v>
      </c>
      <c r="AC170" s="7" t="s">
        <v>61</v>
      </c>
      <c r="AD170" s="5">
        <v>832832200</v>
      </c>
      <c r="AE170" s="5" t="str">
        <f>MID(TablaPivotFinal[[#This Row],[Fecha]],1,4)</f>
        <v>2018</v>
      </c>
      <c r="AF170" s="5" t="str">
        <f>MID(TablaPivotFinal[[#This Row],[Fecha]],5,3)</f>
        <v>Abr</v>
      </c>
      <c r="AG170" s="7">
        <v>832832200</v>
      </c>
      <c r="AH170" s="8">
        <v>93962</v>
      </c>
      <c r="AI170" t="s">
        <v>1032</v>
      </c>
      <c r="AJ170" t="s">
        <v>891</v>
      </c>
      <c r="AK170" t="s">
        <v>1160</v>
      </c>
    </row>
    <row r="171" spans="1:37" x14ac:dyDescent="0.3">
      <c r="A171" t="str">
        <f t="shared" si="6"/>
        <v>ALTAMIRA-Concesión Aliadas para El Progreso</v>
      </c>
      <c r="B171" t="str">
        <f t="shared" si="7"/>
        <v>2018Ago</v>
      </c>
      <c r="C171" t="str">
        <f t="shared" si="8"/>
        <v>2.142914046-75.70059274</v>
      </c>
      <c r="D171" s="9" t="s">
        <v>121</v>
      </c>
      <c r="E171" s="6">
        <v>4504</v>
      </c>
      <c r="F171" s="9" t="s">
        <v>122</v>
      </c>
      <c r="G171" s="6">
        <v>41</v>
      </c>
      <c r="H171" s="9" t="s">
        <v>123</v>
      </c>
      <c r="I171" s="9" t="s">
        <v>124</v>
      </c>
      <c r="J171" s="9" t="s">
        <v>103</v>
      </c>
      <c r="K171" s="9" t="s">
        <v>125</v>
      </c>
      <c r="L171" s="9" t="s">
        <v>126</v>
      </c>
      <c r="M171" s="6" t="s">
        <v>127</v>
      </c>
      <c r="N171" s="6" t="s">
        <v>128</v>
      </c>
      <c r="O171" s="9" t="s">
        <v>129</v>
      </c>
      <c r="P171" s="6">
        <v>8500</v>
      </c>
      <c r="Q171" s="6">
        <v>9300</v>
      </c>
      <c r="R171" s="6">
        <v>19500</v>
      </c>
      <c r="S171" s="6">
        <v>24800</v>
      </c>
      <c r="T171" s="6">
        <v>27900</v>
      </c>
      <c r="U171" s="6">
        <v>0</v>
      </c>
      <c r="V171" s="6">
        <v>0</v>
      </c>
      <c r="W171" s="6">
        <v>0</v>
      </c>
      <c r="X171" s="6">
        <v>0</v>
      </c>
      <c r="Y171" s="6">
        <v>8400</v>
      </c>
      <c r="Z171" s="6">
        <v>8700</v>
      </c>
      <c r="AA171" s="6">
        <v>2.142914046</v>
      </c>
      <c r="AB171" s="6">
        <v>-75.700592740000005</v>
      </c>
      <c r="AC171" s="9" t="s">
        <v>63</v>
      </c>
      <c r="AD171" s="6">
        <v>878398600</v>
      </c>
      <c r="AE171" s="6" t="str">
        <f>MID(TablaPivotFinal[[#This Row],[Fecha]],1,4)</f>
        <v>2018</v>
      </c>
      <c r="AF171" s="6" t="str">
        <f>MID(TablaPivotFinal[[#This Row],[Fecha]],5,3)</f>
        <v>Ago</v>
      </c>
      <c r="AG171" s="9">
        <v>878398600</v>
      </c>
      <c r="AH171" s="10">
        <v>94174</v>
      </c>
      <c r="AI171" t="s">
        <v>1032</v>
      </c>
      <c r="AJ171" t="s">
        <v>895</v>
      </c>
      <c r="AK171" t="s">
        <v>1160</v>
      </c>
    </row>
    <row r="172" spans="1:37" x14ac:dyDescent="0.3">
      <c r="A172" t="str">
        <f t="shared" si="6"/>
        <v>ALTAMIRA-Concesión Aliadas para El Progreso</v>
      </c>
      <c r="B172" t="str">
        <f t="shared" si="7"/>
        <v>2018Dic</v>
      </c>
      <c r="C172" t="str">
        <f t="shared" si="8"/>
        <v>2.142914046-75.70059274</v>
      </c>
      <c r="D172" s="7" t="s">
        <v>121</v>
      </c>
      <c r="E172" s="5">
        <v>4504</v>
      </c>
      <c r="F172" s="7" t="s">
        <v>122</v>
      </c>
      <c r="G172" s="5">
        <v>41</v>
      </c>
      <c r="H172" s="7" t="s">
        <v>123</v>
      </c>
      <c r="I172" s="7" t="s">
        <v>124</v>
      </c>
      <c r="J172" s="7" t="s">
        <v>103</v>
      </c>
      <c r="K172" s="7" t="s">
        <v>125</v>
      </c>
      <c r="L172" s="7" t="s">
        <v>126</v>
      </c>
      <c r="M172" s="5" t="s">
        <v>127</v>
      </c>
      <c r="N172" s="5" t="s">
        <v>128</v>
      </c>
      <c r="O172" s="7" t="s">
        <v>129</v>
      </c>
      <c r="P172" s="5">
        <v>8500</v>
      </c>
      <c r="Q172" s="5">
        <v>9300</v>
      </c>
      <c r="R172" s="5">
        <v>19500</v>
      </c>
      <c r="S172" s="5">
        <v>24800</v>
      </c>
      <c r="T172" s="5">
        <v>27900</v>
      </c>
      <c r="U172" s="5">
        <v>0</v>
      </c>
      <c r="V172" s="5">
        <v>0</v>
      </c>
      <c r="W172" s="5">
        <v>0</v>
      </c>
      <c r="X172" s="5">
        <v>0</v>
      </c>
      <c r="Y172" s="5">
        <v>8400</v>
      </c>
      <c r="Z172" s="5">
        <v>8700</v>
      </c>
      <c r="AA172" s="5">
        <v>2.142914046</v>
      </c>
      <c r="AB172" s="5">
        <v>-75.700592740000005</v>
      </c>
      <c r="AC172" s="7" t="s">
        <v>65</v>
      </c>
      <c r="AD172" s="5">
        <v>1088629800</v>
      </c>
      <c r="AE172" s="5" t="str">
        <f>MID(TablaPivotFinal[[#This Row],[Fecha]],1,4)</f>
        <v>2018</v>
      </c>
      <c r="AF172" s="5" t="str">
        <f>MID(TablaPivotFinal[[#This Row],[Fecha]],5,3)</f>
        <v>Dic</v>
      </c>
      <c r="AG172" s="7">
        <v>1088629800</v>
      </c>
      <c r="AH172" s="8">
        <v>112008</v>
      </c>
      <c r="AI172" t="s">
        <v>1032</v>
      </c>
      <c r="AJ172" t="s">
        <v>899</v>
      </c>
      <c r="AK172" t="s">
        <v>1160</v>
      </c>
    </row>
    <row r="173" spans="1:37" x14ac:dyDescent="0.3">
      <c r="A173" t="str">
        <f t="shared" si="6"/>
        <v>ALTAMIRA-Concesión Aliadas para El Progreso</v>
      </c>
      <c r="B173" t="str">
        <f t="shared" si="7"/>
        <v>2018Ene</v>
      </c>
      <c r="C173" t="str">
        <f t="shared" si="8"/>
        <v>2.142914046-75.70059274</v>
      </c>
      <c r="D173" s="9" t="s">
        <v>121</v>
      </c>
      <c r="E173" s="6">
        <v>4504</v>
      </c>
      <c r="F173" s="9" t="s">
        <v>122</v>
      </c>
      <c r="G173" s="6">
        <v>41</v>
      </c>
      <c r="H173" s="9" t="s">
        <v>123</v>
      </c>
      <c r="I173" s="9" t="s">
        <v>124</v>
      </c>
      <c r="J173" s="9" t="s">
        <v>103</v>
      </c>
      <c r="K173" s="9" t="s">
        <v>125</v>
      </c>
      <c r="L173" s="9" t="s">
        <v>126</v>
      </c>
      <c r="M173" s="6" t="s">
        <v>127</v>
      </c>
      <c r="N173" s="6" t="s">
        <v>128</v>
      </c>
      <c r="O173" s="9" t="s">
        <v>129</v>
      </c>
      <c r="P173" s="6">
        <v>8500</v>
      </c>
      <c r="Q173" s="6">
        <v>9300</v>
      </c>
      <c r="R173" s="6">
        <v>19500</v>
      </c>
      <c r="S173" s="6">
        <v>24800</v>
      </c>
      <c r="T173" s="6">
        <v>27900</v>
      </c>
      <c r="U173" s="6">
        <v>0</v>
      </c>
      <c r="V173" s="6">
        <v>0</v>
      </c>
      <c r="W173" s="6">
        <v>0</v>
      </c>
      <c r="X173" s="6">
        <v>0</v>
      </c>
      <c r="Y173" s="6">
        <v>8400</v>
      </c>
      <c r="Z173" s="6">
        <v>8700</v>
      </c>
      <c r="AA173" s="6">
        <v>2.142914046</v>
      </c>
      <c r="AB173" s="6">
        <v>-75.700592740000005</v>
      </c>
      <c r="AC173" s="9" t="s">
        <v>67</v>
      </c>
      <c r="AD173" s="6">
        <v>1052404750</v>
      </c>
      <c r="AE173" s="6" t="str">
        <f>MID(TablaPivotFinal[[#This Row],[Fecha]],1,4)</f>
        <v>2018</v>
      </c>
      <c r="AF173" s="6" t="str">
        <f>MID(TablaPivotFinal[[#This Row],[Fecha]],5,3)</f>
        <v>Ene</v>
      </c>
      <c r="AG173" s="9">
        <v>1052404750</v>
      </c>
      <c r="AH173" s="10">
        <v>101016</v>
      </c>
      <c r="AI173" t="s">
        <v>1032</v>
      </c>
      <c r="AJ173" t="s">
        <v>888</v>
      </c>
      <c r="AK173" t="s">
        <v>1160</v>
      </c>
    </row>
    <row r="174" spans="1:37" x14ac:dyDescent="0.3">
      <c r="A174" t="str">
        <f t="shared" si="6"/>
        <v>ALTAMIRA-Concesión Aliadas para El Progreso</v>
      </c>
      <c r="B174" t="str">
        <f t="shared" si="7"/>
        <v>2018Feb</v>
      </c>
      <c r="C174" t="str">
        <f t="shared" si="8"/>
        <v>2.142914046-75.70059274</v>
      </c>
      <c r="D174" s="7" t="s">
        <v>121</v>
      </c>
      <c r="E174" s="5">
        <v>4504</v>
      </c>
      <c r="F174" s="7" t="s">
        <v>122</v>
      </c>
      <c r="G174" s="5">
        <v>41</v>
      </c>
      <c r="H174" s="7" t="s">
        <v>123</v>
      </c>
      <c r="I174" s="7" t="s">
        <v>124</v>
      </c>
      <c r="J174" s="7" t="s">
        <v>103</v>
      </c>
      <c r="K174" s="7" t="s">
        <v>125</v>
      </c>
      <c r="L174" s="7" t="s">
        <v>126</v>
      </c>
      <c r="M174" s="5" t="s">
        <v>127</v>
      </c>
      <c r="N174" s="5" t="s">
        <v>128</v>
      </c>
      <c r="O174" s="7" t="s">
        <v>129</v>
      </c>
      <c r="P174" s="5">
        <v>8500</v>
      </c>
      <c r="Q174" s="5">
        <v>9300</v>
      </c>
      <c r="R174" s="5">
        <v>19500</v>
      </c>
      <c r="S174" s="5">
        <v>24800</v>
      </c>
      <c r="T174" s="5">
        <v>27900</v>
      </c>
      <c r="U174" s="5">
        <v>0</v>
      </c>
      <c r="V174" s="5">
        <v>0</v>
      </c>
      <c r="W174" s="5">
        <v>0</v>
      </c>
      <c r="X174" s="5">
        <v>0</v>
      </c>
      <c r="Y174" s="5">
        <v>8400</v>
      </c>
      <c r="Z174" s="5">
        <v>8700</v>
      </c>
      <c r="AA174" s="5">
        <v>2.142914046</v>
      </c>
      <c r="AB174" s="5">
        <v>-75.700592740000005</v>
      </c>
      <c r="AC174" s="7" t="s">
        <v>69</v>
      </c>
      <c r="AD174" s="5">
        <v>820941300</v>
      </c>
      <c r="AE174" s="5" t="str">
        <f>MID(TablaPivotFinal[[#This Row],[Fecha]],1,4)</f>
        <v>2018</v>
      </c>
      <c r="AF174" s="5" t="str">
        <f>MID(TablaPivotFinal[[#This Row],[Fecha]],5,3)</f>
        <v>Feb</v>
      </c>
      <c r="AG174" s="7">
        <v>820941300</v>
      </c>
      <c r="AH174" s="8">
        <v>85340</v>
      </c>
      <c r="AI174" t="s">
        <v>1032</v>
      </c>
      <c r="AJ174" t="s">
        <v>889</v>
      </c>
      <c r="AK174" t="s">
        <v>1160</v>
      </c>
    </row>
    <row r="175" spans="1:37" x14ac:dyDescent="0.3">
      <c r="A175" t="str">
        <f t="shared" si="6"/>
        <v>ALTAMIRA-Concesión Aliadas para El Progreso</v>
      </c>
      <c r="B175" t="str">
        <f t="shared" si="7"/>
        <v>2018Jul</v>
      </c>
      <c r="C175" t="str">
        <f t="shared" si="8"/>
        <v>2.142914046-75.70059274</v>
      </c>
      <c r="D175" s="9" t="s">
        <v>121</v>
      </c>
      <c r="E175" s="6">
        <v>4504</v>
      </c>
      <c r="F175" s="9" t="s">
        <v>122</v>
      </c>
      <c r="G175" s="6">
        <v>41</v>
      </c>
      <c r="H175" s="9" t="s">
        <v>123</v>
      </c>
      <c r="I175" s="9" t="s">
        <v>124</v>
      </c>
      <c r="J175" s="9" t="s">
        <v>103</v>
      </c>
      <c r="K175" s="9" t="s">
        <v>125</v>
      </c>
      <c r="L175" s="9" t="s">
        <v>126</v>
      </c>
      <c r="M175" s="6" t="s">
        <v>127</v>
      </c>
      <c r="N175" s="6" t="s">
        <v>128</v>
      </c>
      <c r="O175" s="9" t="s">
        <v>129</v>
      </c>
      <c r="P175" s="6">
        <v>8500</v>
      </c>
      <c r="Q175" s="6">
        <v>9300</v>
      </c>
      <c r="R175" s="6">
        <v>19500</v>
      </c>
      <c r="S175" s="6">
        <v>24800</v>
      </c>
      <c r="T175" s="6">
        <v>27900</v>
      </c>
      <c r="U175" s="6">
        <v>0</v>
      </c>
      <c r="V175" s="6">
        <v>0</v>
      </c>
      <c r="W175" s="6">
        <v>0</v>
      </c>
      <c r="X175" s="6">
        <v>0</v>
      </c>
      <c r="Y175" s="6">
        <v>8400</v>
      </c>
      <c r="Z175" s="6">
        <v>8700</v>
      </c>
      <c r="AA175" s="6">
        <v>2.142914046</v>
      </c>
      <c r="AB175" s="6">
        <v>-75.700592740000005</v>
      </c>
      <c r="AC175" s="9" t="s">
        <v>71</v>
      </c>
      <c r="AD175" s="6">
        <v>878718500</v>
      </c>
      <c r="AE175" s="6" t="str">
        <f>MID(TablaPivotFinal[[#This Row],[Fecha]],1,4)</f>
        <v>2018</v>
      </c>
      <c r="AF175" s="6" t="str">
        <f>MID(TablaPivotFinal[[#This Row],[Fecha]],5,3)</f>
        <v>Jul</v>
      </c>
      <c r="AG175" s="9">
        <v>878718500</v>
      </c>
      <c r="AH175" s="10">
        <v>97179</v>
      </c>
      <c r="AI175" t="s">
        <v>1032</v>
      </c>
      <c r="AJ175" t="s">
        <v>894</v>
      </c>
      <c r="AK175" t="s">
        <v>1160</v>
      </c>
    </row>
    <row r="176" spans="1:37" x14ac:dyDescent="0.3">
      <c r="A176" t="str">
        <f t="shared" si="6"/>
        <v>ALTAMIRA-Concesión Aliadas para El Progreso</v>
      </c>
      <c r="B176" t="str">
        <f t="shared" si="7"/>
        <v>2018Jun</v>
      </c>
      <c r="C176" t="str">
        <f t="shared" si="8"/>
        <v>2.142914046-75.70059274</v>
      </c>
      <c r="D176" s="7" t="s">
        <v>121</v>
      </c>
      <c r="E176" s="5">
        <v>4504</v>
      </c>
      <c r="F176" s="7" t="s">
        <v>122</v>
      </c>
      <c r="G176" s="5">
        <v>41</v>
      </c>
      <c r="H176" s="7" t="s">
        <v>123</v>
      </c>
      <c r="I176" s="7" t="s">
        <v>124</v>
      </c>
      <c r="J176" s="7" t="s">
        <v>103</v>
      </c>
      <c r="K176" s="7" t="s">
        <v>125</v>
      </c>
      <c r="L176" s="7" t="s">
        <v>126</v>
      </c>
      <c r="M176" s="5" t="s">
        <v>127</v>
      </c>
      <c r="N176" s="5" t="s">
        <v>128</v>
      </c>
      <c r="O176" s="7" t="s">
        <v>129</v>
      </c>
      <c r="P176" s="5">
        <v>8500</v>
      </c>
      <c r="Q176" s="5">
        <v>9300</v>
      </c>
      <c r="R176" s="5">
        <v>19500</v>
      </c>
      <c r="S176" s="5">
        <v>24800</v>
      </c>
      <c r="T176" s="5">
        <v>27900</v>
      </c>
      <c r="U176" s="5">
        <v>0</v>
      </c>
      <c r="V176" s="5">
        <v>0</v>
      </c>
      <c r="W176" s="5">
        <v>0</v>
      </c>
      <c r="X176" s="5">
        <v>0</v>
      </c>
      <c r="Y176" s="5">
        <v>8400</v>
      </c>
      <c r="Z176" s="5">
        <v>8700</v>
      </c>
      <c r="AA176" s="5">
        <v>2.142914046</v>
      </c>
      <c r="AB176" s="5">
        <v>-75.700592740000005</v>
      </c>
      <c r="AC176" s="7" t="s">
        <v>73</v>
      </c>
      <c r="AD176" s="5">
        <v>842452800</v>
      </c>
      <c r="AE176" s="5" t="str">
        <f>MID(TablaPivotFinal[[#This Row],[Fecha]],1,4)</f>
        <v>2018</v>
      </c>
      <c r="AF176" s="5" t="str">
        <f>MID(TablaPivotFinal[[#This Row],[Fecha]],5,3)</f>
        <v>Jun</v>
      </c>
      <c r="AG176" s="7">
        <v>842452800</v>
      </c>
      <c r="AH176" s="8">
        <v>91076</v>
      </c>
      <c r="AI176" t="s">
        <v>1032</v>
      </c>
      <c r="AJ176" t="s">
        <v>893</v>
      </c>
      <c r="AK176" t="s">
        <v>1160</v>
      </c>
    </row>
    <row r="177" spans="1:37" x14ac:dyDescent="0.3">
      <c r="A177" t="str">
        <f t="shared" si="6"/>
        <v>ALTAMIRA-Concesión Aliadas para El Progreso</v>
      </c>
      <c r="B177" t="str">
        <f t="shared" si="7"/>
        <v>2018Mar</v>
      </c>
      <c r="C177" t="str">
        <f t="shared" si="8"/>
        <v>2.142914046-75.70059274</v>
      </c>
      <c r="D177" s="9" t="s">
        <v>121</v>
      </c>
      <c r="E177" s="6">
        <v>4504</v>
      </c>
      <c r="F177" s="9" t="s">
        <v>122</v>
      </c>
      <c r="G177" s="6">
        <v>41</v>
      </c>
      <c r="H177" s="9" t="s">
        <v>123</v>
      </c>
      <c r="I177" s="9" t="s">
        <v>124</v>
      </c>
      <c r="J177" s="9" t="s">
        <v>103</v>
      </c>
      <c r="K177" s="9" t="s">
        <v>125</v>
      </c>
      <c r="L177" s="9" t="s">
        <v>126</v>
      </c>
      <c r="M177" s="6" t="s">
        <v>127</v>
      </c>
      <c r="N177" s="6" t="s">
        <v>128</v>
      </c>
      <c r="O177" s="9" t="s">
        <v>129</v>
      </c>
      <c r="P177" s="6">
        <v>8500</v>
      </c>
      <c r="Q177" s="6">
        <v>9300</v>
      </c>
      <c r="R177" s="6">
        <v>19500</v>
      </c>
      <c r="S177" s="6">
        <v>24800</v>
      </c>
      <c r="T177" s="6">
        <v>27900</v>
      </c>
      <c r="U177" s="6">
        <v>0</v>
      </c>
      <c r="V177" s="6">
        <v>0</v>
      </c>
      <c r="W177" s="6">
        <v>0</v>
      </c>
      <c r="X177" s="6">
        <v>0</v>
      </c>
      <c r="Y177" s="6">
        <v>8400</v>
      </c>
      <c r="Z177" s="6">
        <v>8700</v>
      </c>
      <c r="AA177" s="6">
        <v>2.142914046</v>
      </c>
      <c r="AB177" s="6">
        <v>-75.700592740000005</v>
      </c>
      <c r="AC177" s="9" t="s">
        <v>75</v>
      </c>
      <c r="AD177" s="6">
        <v>964838000</v>
      </c>
      <c r="AE177" s="6" t="str">
        <f>MID(TablaPivotFinal[[#This Row],[Fecha]],1,4)</f>
        <v>2018</v>
      </c>
      <c r="AF177" s="6" t="str">
        <f>MID(TablaPivotFinal[[#This Row],[Fecha]],5,3)</f>
        <v>Mar</v>
      </c>
      <c r="AG177" s="9">
        <v>964838000</v>
      </c>
      <c r="AH177" s="10">
        <v>98276</v>
      </c>
      <c r="AI177" t="s">
        <v>1032</v>
      </c>
      <c r="AJ177" t="s">
        <v>890</v>
      </c>
      <c r="AK177" t="s">
        <v>1160</v>
      </c>
    </row>
    <row r="178" spans="1:37" x14ac:dyDescent="0.3">
      <c r="A178" t="str">
        <f t="shared" si="6"/>
        <v>ALTAMIRA-Concesión Aliadas para El Progreso</v>
      </c>
      <c r="B178" t="str">
        <f t="shared" si="7"/>
        <v>2018May</v>
      </c>
      <c r="C178" t="str">
        <f t="shared" si="8"/>
        <v>2.142914046-75.70059274</v>
      </c>
      <c r="D178" s="7" t="s">
        <v>121</v>
      </c>
      <c r="E178" s="5">
        <v>4504</v>
      </c>
      <c r="F178" s="7" t="s">
        <v>122</v>
      </c>
      <c r="G178" s="5">
        <v>41</v>
      </c>
      <c r="H178" s="7" t="s">
        <v>123</v>
      </c>
      <c r="I178" s="7" t="s">
        <v>124</v>
      </c>
      <c r="J178" s="7" t="s">
        <v>103</v>
      </c>
      <c r="K178" s="7" t="s">
        <v>125</v>
      </c>
      <c r="L178" s="7" t="s">
        <v>126</v>
      </c>
      <c r="M178" s="5" t="s">
        <v>127</v>
      </c>
      <c r="N178" s="5" t="s">
        <v>128</v>
      </c>
      <c r="O178" s="7" t="s">
        <v>129</v>
      </c>
      <c r="P178" s="5">
        <v>8500</v>
      </c>
      <c r="Q178" s="5">
        <v>9300</v>
      </c>
      <c r="R178" s="5">
        <v>19500</v>
      </c>
      <c r="S178" s="5">
        <v>24800</v>
      </c>
      <c r="T178" s="5">
        <v>27900</v>
      </c>
      <c r="U178" s="5">
        <v>0</v>
      </c>
      <c r="V178" s="5">
        <v>0</v>
      </c>
      <c r="W178" s="5">
        <v>0</v>
      </c>
      <c r="X178" s="5">
        <v>0</v>
      </c>
      <c r="Y178" s="5">
        <v>8400</v>
      </c>
      <c r="Z178" s="5">
        <v>8700</v>
      </c>
      <c r="AA178" s="5">
        <v>2.142914046</v>
      </c>
      <c r="AB178" s="5">
        <v>-75.700592740000005</v>
      </c>
      <c r="AC178" s="7" t="s">
        <v>77</v>
      </c>
      <c r="AD178" s="5">
        <v>883287900</v>
      </c>
      <c r="AE178" s="5" t="str">
        <f>MID(TablaPivotFinal[[#This Row],[Fecha]],1,4)</f>
        <v>2018</v>
      </c>
      <c r="AF178" s="5" t="str">
        <f>MID(TablaPivotFinal[[#This Row],[Fecha]],5,3)</f>
        <v>May</v>
      </c>
      <c r="AG178" s="7">
        <v>883287900</v>
      </c>
      <c r="AH178" s="8">
        <v>93823</v>
      </c>
      <c r="AI178" t="s">
        <v>1032</v>
      </c>
      <c r="AJ178" t="s">
        <v>892</v>
      </c>
      <c r="AK178" t="s">
        <v>1160</v>
      </c>
    </row>
    <row r="179" spans="1:37" x14ac:dyDescent="0.3">
      <c r="A179" t="str">
        <f t="shared" si="6"/>
        <v>ALTAMIRA-Concesión Aliadas para El Progreso</v>
      </c>
      <c r="B179" t="str">
        <f t="shared" si="7"/>
        <v>2018Nov</v>
      </c>
      <c r="C179" t="str">
        <f t="shared" si="8"/>
        <v>2.142914046-75.70059274</v>
      </c>
      <c r="D179" s="9" t="s">
        <v>121</v>
      </c>
      <c r="E179" s="6">
        <v>4504</v>
      </c>
      <c r="F179" s="9" t="s">
        <v>122</v>
      </c>
      <c r="G179" s="6">
        <v>41</v>
      </c>
      <c r="H179" s="9" t="s">
        <v>123</v>
      </c>
      <c r="I179" s="9" t="s">
        <v>124</v>
      </c>
      <c r="J179" s="9" t="s">
        <v>103</v>
      </c>
      <c r="K179" s="9" t="s">
        <v>125</v>
      </c>
      <c r="L179" s="9" t="s">
        <v>126</v>
      </c>
      <c r="M179" s="6" t="s">
        <v>127</v>
      </c>
      <c r="N179" s="6" t="s">
        <v>128</v>
      </c>
      <c r="O179" s="9" t="s">
        <v>129</v>
      </c>
      <c r="P179" s="6">
        <v>8500</v>
      </c>
      <c r="Q179" s="6">
        <v>9300</v>
      </c>
      <c r="R179" s="6">
        <v>19500</v>
      </c>
      <c r="S179" s="6">
        <v>24800</v>
      </c>
      <c r="T179" s="6">
        <v>27900</v>
      </c>
      <c r="U179" s="6">
        <v>0</v>
      </c>
      <c r="V179" s="6">
        <v>0</v>
      </c>
      <c r="W179" s="6">
        <v>0</v>
      </c>
      <c r="X179" s="6">
        <v>0</v>
      </c>
      <c r="Y179" s="6">
        <v>8400</v>
      </c>
      <c r="Z179" s="6">
        <v>8700</v>
      </c>
      <c r="AA179" s="6">
        <v>2.142914046</v>
      </c>
      <c r="AB179" s="6">
        <v>-75.700592740000005</v>
      </c>
      <c r="AC179" s="9" t="s">
        <v>79</v>
      </c>
      <c r="AD179" s="6">
        <v>951010200</v>
      </c>
      <c r="AE179" s="6" t="str">
        <f>MID(TablaPivotFinal[[#This Row],[Fecha]],1,4)</f>
        <v>2018</v>
      </c>
      <c r="AF179" s="6" t="str">
        <f>MID(TablaPivotFinal[[#This Row],[Fecha]],5,3)</f>
        <v>Nov</v>
      </c>
      <c r="AG179" s="9">
        <v>951010200</v>
      </c>
      <c r="AH179" s="10">
        <v>88780</v>
      </c>
      <c r="AI179" t="s">
        <v>1032</v>
      </c>
      <c r="AJ179" t="s">
        <v>898</v>
      </c>
      <c r="AK179" t="s">
        <v>1160</v>
      </c>
    </row>
    <row r="180" spans="1:37" x14ac:dyDescent="0.3">
      <c r="A180" t="str">
        <f t="shared" si="6"/>
        <v>ALTAMIRA-Concesión Aliadas para El Progreso</v>
      </c>
      <c r="B180" t="str">
        <f t="shared" si="7"/>
        <v>2018Oct</v>
      </c>
      <c r="C180" t="str">
        <f t="shared" si="8"/>
        <v>2.142914046-75.70059274</v>
      </c>
      <c r="D180" s="7" t="s">
        <v>121</v>
      </c>
      <c r="E180" s="5">
        <v>4504</v>
      </c>
      <c r="F180" s="7" t="s">
        <v>122</v>
      </c>
      <c r="G180" s="5">
        <v>41</v>
      </c>
      <c r="H180" s="7" t="s">
        <v>123</v>
      </c>
      <c r="I180" s="7" t="s">
        <v>124</v>
      </c>
      <c r="J180" s="7" t="s">
        <v>103</v>
      </c>
      <c r="K180" s="7" t="s">
        <v>125</v>
      </c>
      <c r="L180" s="7" t="s">
        <v>126</v>
      </c>
      <c r="M180" s="5" t="s">
        <v>127</v>
      </c>
      <c r="N180" s="5" t="s">
        <v>128</v>
      </c>
      <c r="O180" s="7" t="s">
        <v>129</v>
      </c>
      <c r="P180" s="5">
        <v>8500</v>
      </c>
      <c r="Q180" s="5">
        <v>9300</v>
      </c>
      <c r="R180" s="5">
        <v>19500</v>
      </c>
      <c r="S180" s="5">
        <v>24800</v>
      </c>
      <c r="T180" s="5">
        <v>27900</v>
      </c>
      <c r="U180" s="5">
        <v>0</v>
      </c>
      <c r="V180" s="5">
        <v>0</v>
      </c>
      <c r="W180" s="5">
        <v>0</v>
      </c>
      <c r="X180" s="5">
        <v>0</v>
      </c>
      <c r="Y180" s="5">
        <v>8400</v>
      </c>
      <c r="Z180" s="5">
        <v>8700</v>
      </c>
      <c r="AA180" s="5">
        <v>2.142914046</v>
      </c>
      <c r="AB180" s="5">
        <v>-75.700592740000005</v>
      </c>
      <c r="AC180" s="7" t="s">
        <v>81</v>
      </c>
      <c r="AD180" s="5">
        <v>946871200</v>
      </c>
      <c r="AE180" s="5" t="str">
        <f>MID(TablaPivotFinal[[#This Row],[Fecha]],1,4)</f>
        <v>2018</v>
      </c>
      <c r="AF180" s="5" t="str">
        <f>MID(TablaPivotFinal[[#This Row],[Fecha]],5,3)</f>
        <v>Oct</v>
      </c>
      <c r="AG180" s="7">
        <v>946871200</v>
      </c>
      <c r="AH180" s="8">
        <v>89538</v>
      </c>
      <c r="AI180" t="s">
        <v>1032</v>
      </c>
      <c r="AJ180" t="s">
        <v>897</v>
      </c>
      <c r="AK180" t="s">
        <v>1160</v>
      </c>
    </row>
    <row r="181" spans="1:37" x14ac:dyDescent="0.3">
      <c r="A181" t="str">
        <f t="shared" si="6"/>
        <v>ALTAMIRA-Concesión Aliadas para El Progreso</v>
      </c>
      <c r="B181" t="str">
        <f t="shared" si="7"/>
        <v>2018Sep</v>
      </c>
      <c r="C181" t="str">
        <f t="shared" si="8"/>
        <v>2.142914046-75.70059274</v>
      </c>
      <c r="D181" s="9" t="s">
        <v>121</v>
      </c>
      <c r="E181" s="6">
        <v>4504</v>
      </c>
      <c r="F181" s="9" t="s">
        <v>122</v>
      </c>
      <c r="G181" s="6">
        <v>41</v>
      </c>
      <c r="H181" s="9" t="s">
        <v>123</v>
      </c>
      <c r="I181" s="9" t="s">
        <v>124</v>
      </c>
      <c r="J181" s="9" t="s">
        <v>103</v>
      </c>
      <c r="K181" s="9" t="s">
        <v>125</v>
      </c>
      <c r="L181" s="9" t="s">
        <v>126</v>
      </c>
      <c r="M181" s="6" t="s">
        <v>127</v>
      </c>
      <c r="N181" s="6" t="s">
        <v>128</v>
      </c>
      <c r="O181" s="9" t="s">
        <v>129</v>
      </c>
      <c r="P181" s="6">
        <v>8500</v>
      </c>
      <c r="Q181" s="6">
        <v>9300</v>
      </c>
      <c r="R181" s="6">
        <v>19500</v>
      </c>
      <c r="S181" s="6">
        <v>24800</v>
      </c>
      <c r="T181" s="6">
        <v>27900</v>
      </c>
      <c r="U181" s="6">
        <v>0</v>
      </c>
      <c r="V181" s="6">
        <v>0</v>
      </c>
      <c r="W181" s="6">
        <v>0</v>
      </c>
      <c r="X181" s="6">
        <v>0</v>
      </c>
      <c r="Y181" s="6">
        <v>8400</v>
      </c>
      <c r="Z181" s="6">
        <v>8700</v>
      </c>
      <c r="AA181" s="6">
        <v>2.142914046</v>
      </c>
      <c r="AB181" s="6">
        <v>-75.700592740000005</v>
      </c>
      <c r="AC181" s="9" t="s">
        <v>83</v>
      </c>
      <c r="AD181" s="6">
        <v>851838800</v>
      </c>
      <c r="AE181" s="6" t="str">
        <f>MID(TablaPivotFinal[[#This Row],[Fecha]],1,4)</f>
        <v>2018</v>
      </c>
      <c r="AF181" s="6" t="str">
        <f>MID(TablaPivotFinal[[#This Row],[Fecha]],5,3)</f>
        <v>Sep</v>
      </c>
      <c r="AG181" s="9">
        <v>851838800</v>
      </c>
      <c r="AH181" s="10">
        <v>88958</v>
      </c>
      <c r="AI181" t="s">
        <v>1032</v>
      </c>
      <c r="AJ181" t="s">
        <v>896</v>
      </c>
      <c r="AK181" t="s">
        <v>1160</v>
      </c>
    </row>
    <row r="182" spans="1:37" x14ac:dyDescent="0.3">
      <c r="A182" t="str">
        <f t="shared" si="6"/>
        <v>TUNIA-INVIAS</v>
      </c>
      <c r="B182" t="str">
        <f t="shared" si="7"/>
        <v>2016Abr</v>
      </c>
      <c r="C182" t="str">
        <f t="shared" si="8"/>
        <v>2.701690113-76.53681132</v>
      </c>
      <c r="D182" s="7" t="s">
        <v>111</v>
      </c>
      <c r="E182" s="5">
        <v>2504</v>
      </c>
      <c r="F182" s="7" t="s">
        <v>131</v>
      </c>
      <c r="G182" s="5">
        <v>19</v>
      </c>
      <c r="H182" s="7" t="s">
        <v>132</v>
      </c>
      <c r="I182" s="7" t="s">
        <v>133</v>
      </c>
      <c r="J182" s="7" t="s">
        <v>111</v>
      </c>
      <c r="K182" s="7" t="s">
        <v>134</v>
      </c>
      <c r="L182" s="7" t="s">
        <v>135</v>
      </c>
      <c r="M182" s="5">
        <v>-1</v>
      </c>
      <c r="N182" s="5">
        <v>-1</v>
      </c>
      <c r="O182" s="7" t="s">
        <v>136</v>
      </c>
      <c r="P182" s="5">
        <v>8600</v>
      </c>
      <c r="Q182" s="5">
        <v>10300</v>
      </c>
      <c r="R182" s="5">
        <v>27800</v>
      </c>
      <c r="S182" s="5">
        <v>36300</v>
      </c>
      <c r="T182" s="5">
        <v>41800</v>
      </c>
      <c r="U182" s="5">
        <v>0</v>
      </c>
      <c r="V182" s="5">
        <v>0</v>
      </c>
      <c r="W182" s="5">
        <v>0</v>
      </c>
      <c r="X182" s="5">
        <v>0</v>
      </c>
      <c r="Y182" s="5">
        <v>19800</v>
      </c>
      <c r="Z182" s="5">
        <v>10000</v>
      </c>
      <c r="AA182" s="5">
        <v>2.7016901130000002</v>
      </c>
      <c r="AB182" s="5">
        <v>-76.536811319999998</v>
      </c>
      <c r="AC182" s="7" t="s">
        <v>13</v>
      </c>
      <c r="AD182" s="5">
        <v>1988033000</v>
      </c>
      <c r="AE182" s="5" t="str">
        <f>MID(TablaPivotFinal[[#This Row],[Fecha]],1,4)</f>
        <v>2016</v>
      </c>
      <c r="AF182" s="5" t="str">
        <f>MID(TablaPivotFinal[[#This Row],[Fecha]],5,3)</f>
        <v>Abr</v>
      </c>
      <c r="AG182" s="7">
        <v>1988033000</v>
      </c>
      <c r="AH182" s="8">
        <v>186438</v>
      </c>
      <c r="AI182" t="s">
        <v>1033</v>
      </c>
      <c r="AJ182" t="s">
        <v>867</v>
      </c>
      <c r="AK182" t="s">
        <v>1161</v>
      </c>
    </row>
    <row r="183" spans="1:37" x14ac:dyDescent="0.3">
      <c r="A183" t="str">
        <f t="shared" si="6"/>
        <v>TUNIA-INVIAS</v>
      </c>
      <c r="B183" t="str">
        <f t="shared" si="7"/>
        <v>2016Ago</v>
      </c>
      <c r="C183" t="str">
        <f t="shared" si="8"/>
        <v>2.701690113-76.53681132</v>
      </c>
      <c r="D183" s="9" t="s">
        <v>111</v>
      </c>
      <c r="E183" s="6">
        <v>2504</v>
      </c>
      <c r="F183" s="9" t="s">
        <v>131</v>
      </c>
      <c r="G183" s="6">
        <v>19</v>
      </c>
      <c r="H183" s="9" t="s">
        <v>132</v>
      </c>
      <c r="I183" s="9" t="s">
        <v>133</v>
      </c>
      <c r="J183" s="9" t="s">
        <v>111</v>
      </c>
      <c r="K183" s="9" t="s">
        <v>134</v>
      </c>
      <c r="L183" s="9" t="s">
        <v>135</v>
      </c>
      <c r="M183" s="6">
        <v>-1</v>
      </c>
      <c r="N183" s="6">
        <v>-1</v>
      </c>
      <c r="O183" s="9" t="s">
        <v>136</v>
      </c>
      <c r="P183" s="6">
        <v>8600</v>
      </c>
      <c r="Q183" s="6">
        <v>10300</v>
      </c>
      <c r="R183" s="6">
        <v>27800</v>
      </c>
      <c r="S183" s="6">
        <v>36300</v>
      </c>
      <c r="T183" s="6">
        <v>41800</v>
      </c>
      <c r="U183" s="6">
        <v>0</v>
      </c>
      <c r="V183" s="6">
        <v>0</v>
      </c>
      <c r="W183" s="6">
        <v>0</v>
      </c>
      <c r="X183" s="6">
        <v>0</v>
      </c>
      <c r="Y183" s="6">
        <v>19800</v>
      </c>
      <c r="Z183" s="6">
        <v>10000</v>
      </c>
      <c r="AA183" s="6">
        <v>2.7016901130000002</v>
      </c>
      <c r="AB183" s="6">
        <v>-76.536811319999998</v>
      </c>
      <c r="AC183" s="9" t="s">
        <v>15</v>
      </c>
      <c r="AD183" s="6">
        <v>2430319800</v>
      </c>
      <c r="AE183" s="6" t="str">
        <f>MID(TablaPivotFinal[[#This Row],[Fecha]],1,4)</f>
        <v>2016</v>
      </c>
      <c r="AF183" s="6" t="str">
        <f>MID(TablaPivotFinal[[#This Row],[Fecha]],5,3)</f>
        <v>Ago</v>
      </c>
      <c r="AG183" s="9">
        <v>2430319800</v>
      </c>
      <c r="AH183" s="10">
        <v>225164</v>
      </c>
      <c r="AI183" t="s">
        <v>1033</v>
      </c>
      <c r="AJ183" t="s">
        <v>871</v>
      </c>
      <c r="AK183" t="s">
        <v>1161</v>
      </c>
    </row>
    <row r="184" spans="1:37" x14ac:dyDescent="0.3">
      <c r="A184" t="str">
        <f t="shared" si="6"/>
        <v>TUNIA-INVIAS</v>
      </c>
      <c r="B184" t="str">
        <f t="shared" si="7"/>
        <v>2016Dic</v>
      </c>
      <c r="C184" t="str">
        <f t="shared" si="8"/>
        <v>2.701690113-76.53681132</v>
      </c>
      <c r="D184" s="7" t="s">
        <v>111</v>
      </c>
      <c r="E184" s="5">
        <v>2504</v>
      </c>
      <c r="F184" s="7" t="s">
        <v>131</v>
      </c>
      <c r="G184" s="5">
        <v>19</v>
      </c>
      <c r="H184" s="7" t="s">
        <v>132</v>
      </c>
      <c r="I184" s="7" t="s">
        <v>133</v>
      </c>
      <c r="J184" s="7" t="s">
        <v>111</v>
      </c>
      <c r="K184" s="7" t="s">
        <v>134</v>
      </c>
      <c r="L184" s="7" t="s">
        <v>135</v>
      </c>
      <c r="M184" s="5">
        <v>-1</v>
      </c>
      <c r="N184" s="5">
        <v>-1</v>
      </c>
      <c r="O184" s="7" t="s">
        <v>136</v>
      </c>
      <c r="P184" s="5">
        <v>8600</v>
      </c>
      <c r="Q184" s="5">
        <v>10300</v>
      </c>
      <c r="R184" s="5">
        <v>27800</v>
      </c>
      <c r="S184" s="5">
        <v>36300</v>
      </c>
      <c r="T184" s="5">
        <v>41800</v>
      </c>
      <c r="U184" s="5">
        <v>0</v>
      </c>
      <c r="V184" s="5">
        <v>0</v>
      </c>
      <c r="W184" s="5">
        <v>0</v>
      </c>
      <c r="X184" s="5">
        <v>0</v>
      </c>
      <c r="Y184" s="5">
        <v>19800</v>
      </c>
      <c r="Z184" s="5">
        <v>10000</v>
      </c>
      <c r="AA184" s="5">
        <v>2.7016901130000002</v>
      </c>
      <c r="AB184" s="5">
        <v>-76.536811319999998</v>
      </c>
      <c r="AC184" s="7" t="s">
        <v>17</v>
      </c>
      <c r="AD184" s="5">
        <v>2503449600</v>
      </c>
      <c r="AE184" s="5" t="str">
        <f>MID(TablaPivotFinal[[#This Row],[Fecha]],1,4)</f>
        <v>2016</v>
      </c>
      <c r="AF184" s="5" t="str">
        <f>MID(TablaPivotFinal[[#This Row],[Fecha]],5,3)</f>
        <v>Dic</v>
      </c>
      <c r="AG184" s="7">
        <v>2503449600</v>
      </c>
      <c r="AH184" s="8">
        <v>246716</v>
      </c>
      <c r="AI184" t="s">
        <v>1033</v>
      </c>
      <c r="AJ184" t="s">
        <v>875</v>
      </c>
      <c r="AK184" t="s">
        <v>1161</v>
      </c>
    </row>
    <row r="185" spans="1:37" x14ac:dyDescent="0.3">
      <c r="A185" t="str">
        <f t="shared" si="6"/>
        <v>TUNIA-INVIAS</v>
      </c>
      <c r="B185" t="str">
        <f t="shared" si="7"/>
        <v>2016Ene</v>
      </c>
      <c r="C185" t="str">
        <f t="shared" si="8"/>
        <v>2.701690113-76.53681132</v>
      </c>
      <c r="D185" s="9" t="s">
        <v>111</v>
      </c>
      <c r="E185" s="6">
        <v>2504</v>
      </c>
      <c r="F185" s="9" t="s">
        <v>131</v>
      </c>
      <c r="G185" s="6">
        <v>19</v>
      </c>
      <c r="H185" s="9" t="s">
        <v>132</v>
      </c>
      <c r="I185" s="9" t="s">
        <v>133</v>
      </c>
      <c r="J185" s="9" t="s">
        <v>111</v>
      </c>
      <c r="K185" s="9" t="s">
        <v>134</v>
      </c>
      <c r="L185" s="9" t="s">
        <v>135</v>
      </c>
      <c r="M185" s="6">
        <v>-1</v>
      </c>
      <c r="N185" s="6">
        <v>-1</v>
      </c>
      <c r="O185" s="9" t="s">
        <v>136</v>
      </c>
      <c r="P185" s="6">
        <v>8600</v>
      </c>
      <c r="Q185" s="6">
        <v>10300</v>
      </c>
      <c r="R185" s="6">
        <v>27800</v>
      </c>
      <c r="S185" s="6">
        <v>36300</v>
      </c>
      <c r="T185" s="6">
        <v>41800</v>
      </c>
      <c r="U185" s="6">
        <v>0</v>
      </c>
      <c r="V185" s="6">
        <v>0</v>
      </c>
      <c r="W185" s="6">
        <v>0</v>
      </c>
      <c r="X185" s="6">
        <v>0</v>
      </c>
      <c r="Y185" s="6">
        <v>19800</v>
      </c>
      <c r="Z185" s="6">
        <v>10000</v>
      </c>
      <c r="AA185" s="6">
        <v>2.7016901130000002</v>
      </c>
      <c r="AB185" s="6">
        <v>-76.536811319999998</v>
      </c>
      <c r="AC185" s="9" t="s">
        <v>19</v>
      </c>
      <c r="AD185" s="6">
        <v>2281270900</v>
      </c>
      <c r="AE185" s="6" t="str">
        <f>MID(TablaPivotFinal[[#This Row],[Fecha]],1,4)</f>
        <v>2016</v>
      </c>
      <c r="AF185" s="6" t="str">
        <f>MID(TablaPivotFinal[[#This Row],[Fecha]],5,3)</f>
        <v>Ene</v>
      </c>
      <c r="AG185" s="9">
        <v>2281270900</v>
      </c>
      <c r="AH185" s="10">
        <v>239447</v>
      </c>
      <c r="AI185" t="s">
        <v>1033</v>
      </c>
      <c r="AJ185" t="s">
        <v>864</v>
      </c>
      <c r="AK185" t="s">
        <v>1161</v>
      </c>
    </row>
    <row r="186" spans="1:37" x14ac:dyDescent="0.3">
      <c r="A186" t="str">
        <f t="shared" si="6"/>
        <v>TUNIA-INVIAS</v>
      </c>
      <c r="B186" t="str">
        <f t="shared" si="7"/>
        <v>2016Feb</v>
      </c>
      <c r="C186" t="str">
        <f t="shared" si="8"/>
        <v>2.701690113-76.53681132</v>
      </c>
      <c r="D186" s="7" t="s">
        <v>111</v>
      </c>
      <c r="E186" s="5">
        <v>2504</v>
      </c>
      <c r="F186" s="7" t="s">
        <v>131</v>
      </c>
      <c r="G186" s="5">
        <v>19</v>
      </c>
      <c r="H186" s="7" t="s">
        <v>132</v>
      </c>
      <c r="I186" s="7" t="s">
        <v>133</v>
      </c>
      <c r="J186" s="7" t="s">
        <v>111</v>
      </c>
      <c r="K186" s="7" t="s">
        <v>134</v>
      </c>
      <c r="L186" s="7" t="s">
        <v>135</v>
      </c>
      <c r="M186" s="5">
        <v>-1</v>
      </c>
      <c r="N186" s="5">
        <v>-1</v>
      </c>
      <c r="O186" s="7" t="s">
        <v>136</v>
      </c>
      <c r="P186" s="5">
        <v>8600</v>
      </c>
      <c r="Q186" s="5">
        <v>10300</v>
      </c>
      <c r="R186" s="5">
        <v>27800</v>
      </c>
      <c r="S186" s="5">
        <v>36300</v>
      </c>
      <c r="T186" s="5">
        <v>41800</v>
      </c>
      <c r="U186" s="5">
        <v>0</v>
      </c>
      <c r="V186" s="5">
        <v>0</v>
      </c>
      <c r="W186" s="5">
        <v>0</v>
      </c>
      <c r="X186" s="5">
        <v>0</v>
      </c>
      <c r="Y186" s="5">
        <v>19800</v>
      </c>
      <c r="Z186" s="5">
        <v>10000</v>
      </c>
      <c r="AA186" s="5">
        <v>2.7016901130000002</v>
      </c>
      <c r="AB186" s="5">
        <v>-76.536811319999998</v>
      </c>
      <c r="AC186" s="7" t="s">
        <v>21</v>
      </c>
      <c r="AD186" s="5">
        <v>1967118300</v>
      </c>
      <c r="AE186" s="5" t="str">
        <f>MID(TablaPivotFinal[[#This Row],[Fecha]],1,4)</f>
        <v>2016</v>
      </c>
      <c r="AF186" s="5" t="str">
        <f>MID(TablaPivotFinal[[#This Row],[Fecha]],5,3)</f>
        <v>Feb</v>
      </c>
      <c r="AG186" s="7">
        <v>1967118300</v>
      </c>
      <c r="AH186" s="8">
        <v>183591</v>
      </c>
      <c r="AI186" t="s">
        <v>1033</v>
      </c>
      <c r="AJ186" t="s">
        <v>865</v>
      </c>
      <c r="AK186" t="s">
        <v>1161</v>
      </c>
    </row>
    <row r="187" spans="1:37" x14ac:dyDescent="0.3">
      <c r="A187" t="str">
        <f t="shared" si="6"/>
        <v>TUNIA-INVIAS</v>
      </c>
      <c r="B187" t="str">
        <f t="shared" si="7"/>
        <v>2016Jul</v>
      </c>
      <c r="C187" t="str">
        <f t="shared" si="8"/>
        <v>2.701690113-76.53681132</v>
      </c>
      <c r="D187" s="9" t="s">
        <v>111</v>
      </c>
      <c r="E187" s="6">
        <v>2504</v>
      </c>
      <c r="F187" s="9" t="s">
        <v>131</v>
      </c>
      <c r="G187" s="6">
        <v>19</v>
      </c>
      <c r="H187" s="9" t="s">
        <v>132</v>
      </c>
      <c r="I187" s="9" t="s">
        <v>133</v>
      </c>
      <c r="J187" s="9" t="s">
        <v>111</v>
      </c>
      <c r="K187" s="9" t="s">
        <v>134</v>
      </c>
      <c r="L187" s="9" t="s">
        <v>135</v>
      </c>
      <c r="M187" s="6">
        <v>-1</v>
      </c>
      <c r="N187" s="6">
        <v>-1</v>
      </c>
      <c r="O187" s="9" t="s">
        <v>136</v>
      </c>
      <c r="P187" s="6">
        <v>8600</v>
      </c>
      <c r="Q187" s="6">
        <v>10300</v>
      </c>
      <c r="R187" s="6">
        <v>27800</v>
      </c>
      <c r="S187" s="6">
        <v>36300</v>
      </c>
      <c r="T187" s="6">
        <v>41800</v>
      </c>
      <c r="U187" s="6">
        <v>0</v>
      </c>
      <c r="V187" s="6">
        <v>0</v>
      </c>
      <c r="W187" s="6">
        <v>0</v>
      </c>
      <c r="X187" s="6">
        <v>0</v>
      </c>
      <c r="Y187" s="6">
        <v>19800</v>
      </c>
      <c r="Z187" s="6">
        <v>10000</v>
      </c>
      <c r="AA187" s="6">
        <v>2.7016901130000002</v>
      </c>
      <c r="AB187" s="6">
        <v>-76.536811319999998</v>
      </c>
      <c r="AC187" s="9" t="s">
        <v>23</v>
      </c>
      <c r="AD187" s="6">
        <v>2040237900</v>
      </c>
      <c r="AE187" s="6" t="str">
        <f>MID(TablaPivotFinal[[#This Row],[Fecha]],1,4)</f>
        <v>2016</v>
      </c>
      <c r="AF187" s="6" t="str">
        <f>MID(TablaPivotFinal[[#This Row],[Fecha]],5,3)</f>
        <v>Jul</v>
      </c>
      <c r="AG187" s="9">
        <v>2040237900</v>
      </c>
      <c r="AH187" s="10">
        <v>214002</v>
      </c>
      <c r="AI187" t="s">
        <v>1033</v>
      </c>
      <c r="AJ187" t="s">
        <v>870</v>
      </c>
      <c r="AK187" t="s">
        <v>1161</v>
      </c>
    </row>
    <row r="188" spans="1:37" x14ac:dyDescent="0.3">
      <c r="A188" t="str">
        <f t="shared" si="6"/>
        <v>TUNIA-INVIAS</v>
      </c>
      <c r="B188" t="str">
        <f t="shared" si="7"/>
        <v>2016Jun</v>
      </c>
      <c r="C188" t="str">
        <f t="shared" si="8"/>
        <v>2.701690113-76.53681132</v>
      </c>
      <c r="D188" s="7" t="s">
        <v>111</v>
      </c>
      <c r="E188" s="5">
        <v>2504</v>
      </c>
      <c r="F188" s="7" t="s">
        <v>131</v>
      </c>
      <c r="G188" s="5">
        <v>19</v>
      </c>
      <c r="H188" s="7" t="s">
        <v>132</v>
      </c>
      <c r="I188" s="7" t="s">
        <v>133</v>
      </c>
      <c r="J188" s="7" t="s">
        <v>111</v>
      </c>
      <c r="K188" s="7" t="s">
        <v>134</v>
      </c>
      <c r="L188" s="7" t="s">
        <v>135</v>
      </c>
      <c r="M188" s="5">
        <v>-1</v>
      </c>
      <c r="N188" s="5">
        <v>-1</v>
      </c>
      <c r="O188" s="7" t="s">
        <v>136</v>
      </c>
      <c r="P188" s="5">
        <v>8600</v>
      </c>
      <c r="Q188" s="5">
        <v>10300</v>
      </c>
      <c r="R188" s="5">
        <v>27800</v>
      </c>
      <c r="S188" s="5">
        <v>36300</v>
      </c>
      <c r="T188" s="5">
        <v>41800</v>
      </c>
      <c r="U188" s="5">
        <v>0</v>
      </c>
      <c r="V188" s="5">
        <v>0</v>
      </c>
      <c r="W188" s="5">
        <v>0</v>
      </c>
      <c r="X188" s="5">
        <v>0</v>
      </c>
      <c r="Y188" s="5">
        <v>19800</v>
      </c>
      <c r="Z188" s="5">
        <v>10000</v>
      </c>
      <c r="AA188" s="5">
        <v>2.7016901130000002</v>
      </c>
      <c r="AB188" s="5">
        <v>-76.536811319999998</v>
      </c>
      <c r="AC188" s="7" t="s">
        <v>25</v>
      </c>
      <c r="AD188" s="5">
        <v>1358423100</v>
      </c>
      <c r="AE188" s="5" t="str">
        <f>MID(TablaPivotFinal[[#This Row],[Fecha]],1,4)</f>
        <v>2016</v>
      </c>
      <c r="AF188" s="5" t="str">
        <f>MID(TablaPivotFinal[[#This Row],[Fecha]],5,3)</f>
        <v>Jun</v>
      </c>
      <c r="AG188" s="7">
        <v>1358423100</v>
      </c>
      <c r="AH188" s="8">
        <v>133276</v>
      </c>
      <c r="AI188" t="s">
        <v>1033</v>
      </c>
      <c r="AJ188" t="s">
        <v>869</v>
      </c>
      <c r="AK188" t="s">
        <v>1161</v>
      </c>
    </row>
    <row r="189" spans="1:37" x14ac:dyDescent="0.3">
      <c r="A189" t="str">
        <f t="shared" si="6"/>
        <v>TUNIA-INVIAS</v>
      </c>
      <c r="B189" t="str">
        <f t="shared" si="7"/>
        <v>2016Mar</v>
      </c>
      <c r="C189" t="str">
        <f t="shared" si="8"/>
        <v>2.701690113-76.53681132</v>
      </c>
      <c r="D189" s="9" t="s">
        <v>111</v>
      </c>
      <c r="E189" s="6">
        <v>2504</v>
      </c>
      <c r="F189" s="9" t="s">
        <v>131</v>
      </c>
      <c r="G189" s="6">
        <v>19</v>
      </c>
      <c r="H189" s="9" t="s">
        <v>132</v>
      </c>
      <c r="I189" s="9" t="s">
        <v>133</v>
      </c>
      <c r="J189" s="9" t="s">
        <v>111</v>
      </c>
      <c r="K189" s="9" t="s">
        <v>134</v>
      </c>
      <c r="L189" s="9" t="s">
        <v>135</v>
      </c>
      <c r="M189" s="6">
        <v>-1</v>
      </c>
      <c r="N189" s="6">
        <v>-1</v>
      </c>
      <c r="O189" s="9" t="s">
        <v>136</v>
      </c>
      <c r="P189" s="6">
        <v>8600</v>
      </c>
      <c r="Q189" s="6">
        <v>10300</v>
      </c>
      <c r="R189" s="6">
        <v>27800</v>
      </c>
      <c r="S189" s="6">
        <v>36300</v>
      </c>
      <c r="T189" s="6">
        <v>41800</v>
      </c>
      <c r="U189" s="6">
        <v>0</v>
      </c>
      <c r="V189" s="6">
        <v>0</v>
      </c>
      <c r="W189" s="6">
        <v>0</v>
      </c>
      <c r="X189" s="6">
        <v>0</v>
      </c>
      <c r="Y189" s="6">
        <v>19800</v>
      </c>
      <c r="Z189" s="6">
        <v>10000</v>
      </c>
      <c r="AA189" s="6">
        <v>2.7016901130000002</v>
      </c>
      <c r="AB189" s="6">
        <v>-76.536811319999998</v>
      </c>
      <c r="AC189" s="9" t="s">
        <v>27</v>
      </c>
      <c r="AD189" s="6">
        <v>2305675800</v>
      </c>
      <c r="AE189" s="6" t="str">
        <f>MID(TablaPivotFinal[[#This Row],[Fecha]],1,4)</f>
        <v>2016</v>
      </c>
      <c r="AF189" s="6" t="str">
        <f>MID(TablaPivotFinal[[#This Row],[Fecha]],5,3)</f>
        <v>Mar</v>
      </c>
      <c r="AG189" s="9">
        <v>2305675800</v>
      </c>
      <c r="AH189" s="10">
        <v>226546</v>
      </c>
      <c r="AI189" t="s">
        <v>1033</v>
      </c>
      <c r="AJ189" t="s">
        <v>866</v>
      </c>
      <c r="AK189" t="s">
        <v>1161</v>
      </c>
    </row>
    <row r="190" spans="1:37" x14ac:dyDescent="0.3">
      <c r="A190" t="str">
        <f t="shared" si="6"/>
        <v>TUNIA-INVIAS</v>
      </c>
      <c r="B190" t="str">
        <f t="shared" si="7"/>
        <v>2016May</v>
      </c>
      <c r="C190" t="str">
        <f t="shared" si="8"/>
        <v>2.701690113-76.53681132</v>
      </c>
      <c r="D190" s="7" t="s">
        <v>111</v>
      </c>
      <c r="E190" s="5">
        <v>2504</v>
      </c>
      <c r="F190" s="7" t="s">
        <v>131</v>
      </c>
      <c r="G190" s="5">
        <v>19</v>
      </c>
      <c r="H190" s="7" t="s">
        <v>132</v>
      </c>
      <c r="I190" s="7" t="s">
        <v>133</v>
      </c>
      <c r="J190" s="7" t="s">
        <v>111</v>
      </c>
      <c r="K190" s="7" t="s">
        <v>134</v>
      </c>
      <c r="L190" s="7" t="s">
        <v>135</v>
      </c>
      <c r="M190" s="5">
        <v>-1</v>
      </c>
      <c r="N190" s="5">
        <v>-1</v>
      </c>
      <c r="O190" s="7" t="s">
        <v>136</v>
      </c>
      <c r="P190" s="5">
        <v>8600</v>
      </c>
      <c r="Q190" s="5">
        <v>10300</v>
      </c>
      <c r="R190" s="5">
        <v>27800</v>
      </c>
      <c r="S190" s="5">
        <v>36300</v>
      </c>
      <c r="T190" s="5">
        <v>41800</v>
      </c>
      <c r="U190" s="5">
        <v>0</v>
      </c>
      <c r="V190" s="5">
        <v>0</v>
      </c>
      <c r="W190" s="5">
        <v>0</v>
      </c>
      <c r="X190" s="5">
        <v>0</v>
      </c>
      <c r="Y190" s="5">
        <v>19800</v>
      </c>
      <c r="Z190" s="5">
        <v>10000</v>
      </c>
      <c r="AA190" s="5">
        <v>2.7016901130000002</v>
      </c>
      <c r="AB190" s="5">
        <v>-76.536811319999998</v>
      </c>
      <c r="AC190" s="7" t="s">
        <v>29</v>
      </c>
      <c r="AD190" s="5">
        <v>2111622100</v>
      </c>
      <c r="AE190" s="5" t="str">
        <f>MID(TablaPivotFinal[[#This Row],[Fecha]],1,4)</f>
        <v>2016</v>
      </c>
      <c r="AF190" s="5" t="str">
        <f>MID(TablaPivotFinal[[#This Row],[Fecha]],5,3)</f>
        <v>May</v>
      </c>
      <c r="AG190" s="7">
        <v>2111622100</v>
      </c>
      <c r="AH190" s="8">
        <v>201084</v>
      </c>
      <c r="AI190" t="s">
        <v>1033</v>
      </c>
      <c r="AJ190" t="s">
        <v>868</v>
      </c>
      <c r="AK190" t="s">
        <v>1161</v>
      </c>
    </row>
    <row r="191" spans="1:37" x14ac:dyDescent="0.3">
      <c r="A191" t="str">
        <f t="shared" si="6"/>
        <v>TUNIA-INVIAS</v>
      </c>
      <c r="B191" t="str">
        <f t="shared" si="7"/>
        <v>2016Nov</v>
      </c>
      <c r="C191" t="str">
        <f t="shared" si="8"/>
        <v>2.701690113-76.53681132</v>
      </c>
      <c r="D191" s="9" t="s">
        <v>111</v>
      </c>
      <c r="E191" s="6">
        <v>2504</v>
      </c>
      <c r="F191" s="9" t="s">
        <v>131</v>
      </c>
      <c r="G191" s="6">
        <v>19</v>
      </c>
      <c r="H191" s="9" t="s">
        <v>132</v>
      </c>
      <c r="I191" s="9" t="s">
        <v>133</v>
      </c>
      <c r="J191" s="9" t="s">
        <v>111</v>
      </c>
      <c r="K191" s="9" t="s">
        <v>134</v>
      </c>
      <c r="L191" s="9" t="s">
        <v>135</v>
      </c>
      <c r="M191" s="6">
        <v>-1</v>
      </c>
      <c r="N191" s="6">
        <v>-1</v>
      </c>
      <c r="O191" s="9" t="s">
        <v>136</v>
      </c>
      <c r="P191" s="6">
        <v>8600</v>
      </c>
      <c r="Q191" s="6">
        <v>10300</v>
      </c>
      <c r="R191" s="6">
        <v>27800</v>
      </c>
      <c r="S191" s="6">
        <v>36300</v>
      </c>
      <c r="T191" s="6">
        <v>41800</v>
      </c>
      <c r="U191" s="6">
        <v>0</v>
      </c>
      <c r="V191" s="6">
        <v>0</v>
      </c>
      <c r="W191" s="6">
        <v>0</v>
      </c>
      <c r="X191" s="6">
        <v>0</v>
      </c>
      <c r="Y191" s="6">
        <v>19800</v>
      </c>
      <c r="Z191" s="6">
        <v>10000</v>
      </c>
      <c r="AA191" s="6">
        <v>2.7016901130000002</v>
      </c>
      <c r="AB191" s="6">
        <v>-76.536811319999998</v>
      </c>
      <c r="AC191" s="9" t="s">
        <v>31</v>
      </c>
      <c r="AD191" s="6">
        <v>2231469450</v>
      </c>
      <c r="AE191" s="6" t="str">
        <f>MID(TablaPivotFinal[[#This Row],[Fecha]],1,4)</f>
        <v>2016</v>
      </c>
      <c r="AF191" s="6" t="str">
        <f>MID(TablaPivotFinal[[#This Row],[Fecha]],5,3)</f>
        <v>Nov</v>
      </c>
      <c r="AG191" s="9">
        <v>2231469450</v>
      </c>
      <c r="AH191" s="10">
        <v>214318</v>
      </c>
      <c r="AI191" t="s">
        <v>1033</v>
      </c>
      <c r="AJ191" t="s">
        <v>874</v>
      </c>
      <c r="AK191" t="s">
        <v>1161</v>
      </c>
    </row>
    <row r="192" spans="1:37" x14ac:dyDescent="0.3">
      <c r="A192" t="str">
        <f t="shared" si="6"/>
        <v>TUNIA-INVIAS</v>
      </c>
      <c r="B192" t="str">
        <f t="shared" si="7"/>
        <v>2016Oct</v>
      </c>
      <c r="C192" t="str">
        <f t="shared" si="8"/>
        <v>2.701690113-76.53681132</v>
      </c>
      <c r="D192" s="7" t="s">
        <v>111</v>
      </c>
      <c r="E192" s="5">
        <v>2504</v>
      </c>
      <c r="F192" s="7" t="s">
        <v>131</v>
      </c>
      <c r="G192" s="5">
        <v>19</v>
      </c>
      <c r="H192" s="7" t="s">
        <v>132</v>
      </c>
      <c r="I192" s="7" t="s">
        <v>133</v>
      </c>
      <c r="J192" s="7" t="s">
        <v>111</v>
      </c>
      <c r="K192" s="7" t="s">
        <v>134</v>
      </c>
      <c r="L192" s="7" t="s">
        <v>135</v>
      </c>
      <c r="M192" s="5">
        <v>-1</v>
      </c>
      <c r="N192" s="5">
        <v>-1</v>
      </c>
      <c r="O192" s="7" t="s">
        <v>136</v>
      </c>
      <c r="P192" s="5">
        <v>8600</v>
      </c>
      <c r="Q192" s="5">
        <v>10300</v>
      </c>
      <c r="R192" s="5">
        <v>27800</v>
      </c>
      <c r="S192" s="5">
        <v>36300</v>
      </c>
      <c r="T192" s="5">
        <v>41800</v>
      </c>
      <c r="U192" s="5">
        <v>0</v>
      </c>
      <c r="V192" s="5">
        <v>0</v>
      </c>
      <c r="W192" s="5">
        <v>0</v>
      </c>
      <c r="X192" s="5">
        <v>0</v>
      </c>
      <c r="Y192" s="5">
        <v>19800</v>
      </c>
      <c r="Z192" s="5">
        <v>10000</v>
      </c>
      <c r="AA192" s="5">
        <v>2.7016901130000002</v>
      </c>
      <c r="AB192" s="5">
        <v>-76.536811319999998</v>
      </c>
      <c r="AC192" s="7" t="s">
        <v>33</v>
      </c>
      <c r="AD192" s="5">
        <v>2209695700</v>
      </c>
      <c r="AE192" s="5" t="str">
        <f>MID(TablaPivotFinal[[#This Row],[Fecha]],1,4)</f>
        <v>2016</v>
      </c>
      <c r="AF192" s="5" t="str">
        <f>MID(TablaPivotFinal[[#This Row],[Fecha]],5,3)</f>
        <v>Oct</v>
      </c>
      <c r="AG192" s="7">
        <v>2209695700</v>
      </c>
      <c r="AH192" s="8">
        <v>212793</v>
      </c>
      <c r="AI192" t="s">
        <v>1033</v>
      </c>
      <c r="AJ192" t="s">
        <v>873</v>
      </c>
      <c r="AK192" t="s">
        <v>1161</v>
      </c>
    </row>
    <row r="193" spans="1:37" x14ac:dyDescent="0.3">
      <c r="A193" t="str">
        <f t="shared" si="6"/>
        <v>TUNIA-INVIAS</v>
      </c>
      <c r="B193" t="str">
        <f t="shared" si="7"/>
        <v>2016Sep</v>
      </c>
      <c r="C193" t="str">
        <f t="shared" si="8"/>
        <v>2.701690113-76.53681132</v>
      </c>
      <c r="D193" s="9" t="s">
        <v>111</v>
      </c>
      <c r="E193" s="6">
        <v>2504</v>
      </c>
      <c r="F193" s="9" t="s">
        <v>131</v>
      </c>
      <c r="G193" s="6">
        <v>19</v>
      </c>
      <c r="H193" s="9" t="s">
        <v>132</v>
      </c>
      <c r="I193" s="9" t="s">
        <v>133</v>
      </c>
      <c r="J193" s="9" t="s">
        <v>111</v>
      </c>
      <c r="K193" s="9" t="s">
        <v>134</v>
      </c>
      <c r="L193" s="9" t="s">
        <v>135</v>
      </c>
      <c r="M193" s="6">
        <v>-1</v>
      </c>
      <c r="N193" s="6">
        <v>-1</v>
      </c>
      <c r="O193" s="9" t="s">
        <v>136</v>
      </c>
      <c r="P193" s="6">
        <v>8600</v>
      </c>
      <c r="Q193" s="6">
        <v>10300</v>
      </c>
      <c r="R193" s="6">
        <v>27800</v>
      </c>
      <c r="S193" s="6">
        <v>36300</v>
      </c>
      <c r="T193" s="6">
        <v>41800</v>
      </c>
      <c r="U193" s="6">
        <v>0</v>
      </c>
      <c r="V193" s="6">
        <v>0</v>
      </c>
      <c r="W193" s="6">
        <v>0</v>
      </c>
      <c r="X193" s="6">
        <v>0</v>
      </c>
      <c r="Y193" s="6">
        <v>19800</v>
      </c>
      <c r="Z193" s="6">
        <v>10000</v>
      </c>
      <c r="AA193" s="6">
        <v>2.7016901130000002</v>
      </c>
      <c r="AB193" s="6">
        <v>-76.536811319999998</v>
      </c>
      <c r="AC193" s="9" t="s">
        <v>35</v>
      </c>
      <c r="AD193" s="6">
        <v>2113931150</v>
      </c>
      <c r="AE193" s="6" t="str">
        <f>MID(TablaPivotFinal[[#This Row],[Fecha]],1,4)</f>
        <v>2016</v>
      </c>
      <c r="AF193" s="6" t="str">
        <f>MID(TablaPivotFinal[[#This Row],[Fecha]],5,3)</f>
        <v>Sep</v>
      </c>
      <c r="AG193" s="9">
        <v>2113931150</v>
      </c>
      <c r="AH193" s="10">
        <v>199745</v>
      </c>
      <c r="AI193" t="s">
        <v>1033</v>
      </c>
      <c r="AJ193" t="s">
        <v>872</v>
      </c>
      <c r="AK193" t="s">
        <v>1161</v>
      </c>
    </row>
    <row r="194" spans="1:37" x14ac:dyDescent="0.3">
      <c r="A194" t="str">
        <f t="shared" ref="A194:A257" si="9">_xlfn.CONCAT(H194,"-",D194)</f>
        <v>TUNIA-INVIAS</v>
      </c>
      <c r="B194" t="str">
        <f t="shared" si="7"/>
        <v>2017Abr</v>
      </c>
      <c r="C194" t="str">
        <f t="shared" si="8"/>
        <v>2.701690113-76.53681132</v>
      </c>
      <c r="D194" s="7" t="s">
        <v>111</v>
      </c>
      <c r="E194" s="5">
        <v>2504</v>
      </c>
      <c r="F194" s="7" t="s">
        <v>131</v>
      </c>
      <c r="G194" s="5">
        <v>19</v>
      </c>
      <c r="H194" s="7" t="s">
        <v>132</v>
      </c>
      <c r="I194" s="7" t="s">
        <v>133</v>
      </c>
      <c r="J194" s="7" t="s">
        <v>111</v>
      </c>
      <c r="K194" s="7" t="s">
        <v>134</v>
      </c>
      <c r="L194" s="7" t="s">
        <v>135</v>
      </c>
      <c r="M194" s="5">
        <v>-1</v>
      </c>
      <c r="N194" s="5">
        <v>-1</v>
      </c>
      <c r="O194" s="7" t="s">
        <v>136</v>
      </c>
      <c r="P194" s="5">
        <v>8600</v>
      </c>
      <c r="Q194" s="5">
        <v>10300</v>
      </c>
      <c r="R194" s="5">
        <v>27800</v>
      </c>
      <c r="S194" s="5">
        <v>36300</v>
      </c>
      <c r="T194" s="5">
        <v>41800</v>
      </c>
      <c r="U194" s="5">
        <v>0</v>
      </c>
      <c r="V194" s="5">
        <v>0</v>
      </c>
      <c r="W194" s="5">
        <v>0</v>
      </c>
      <c r="X194" s="5">
        <v>0</v>
      </c>
      <c r="Y194" s="5">
        <v>19800</v>
      </c>
      <c r="Z194" s="5">
        <v>10000</v>
      </c>
      <c r="AA194" s="5">
        <v>2.7016901130000002</v>
      </c>
      <c r="AB194" s="5">
        <v>-76.536811319999998</v>
      </c>
      <c r="AC194" s="7" t="s">
        <v>37</v>
      </c>
      <c r="AD194" s="5">
        <v>2377006000</v>
      </c>
      <c r="AE194" s="5" t="str">
        <f>MID(TablaPivotFinal[[#This Row],[Fecha]],1,4)</f>
        <v>2017</v>
      </c>
      <c r="AF194" s="5" t="str">
        <f>MID(TablaPivotFinal[[#This Row],[Fecha]],5,3)</f>
        <v>Abr</v>
      </c>
      <c r="AG194" s="7">
        <v>2377006000</v>
      </c>
      <c r="AH194" s="8">
        <v>7554.4</v>
      </c>
      <c r="AI194" t="s">
        <v>1033</v>
      </c>
      <c r="AJ194" t="s">
        <v>879</v>
      </c>
      <c r="AK194" t="s">
        <v>1161</v>
      </c>
    </row>
    <row r="195" spans="1:37" x14ac:dyDescent="0.3">
      <c r="A195" t="str">
        <f t="shared" si="9"/>
        <v>TUNIA-INVIAS</v>
      </c>
      <c r="B195" t="str">
        <f t="shared" ref="B195:B258" si="10">_xlfn.CONCAT(AE195,AF195)</f>
        <v>2017Ago</v>
      </c>
      <c r="C195" t="str">
        <f t="shared" ref="C195:C258" si="11">_xlfn.CONCAT(AA195,AB195)</f>
        <v>2.701690113-76.53681132</v>
      </c>
      <c r="D195" s="9" t="s">
        <v>111</v>
      </c>
      <c r="E195" s="6">
        <v>2504</v>
      </c>
      <c r="F195" s="9" t="s">
        <v>131</v>
      </c>
      <c r="G195" s="6">
        <v>19</v>
      </c>
      <c r="H195" s="9" t="s">
        <v>132</v>
      </c>
      <c r="I195" s="9" t="s">
        <v>133</v>
      </c>
      <c r="J195" s="9" t="s">
        <v>111</v>
      </c>
      <c r="K195" s="9" t="s">
        <v>134</v>
      </c>
      <c r="L195" s="9" t="s">
        <v>135</v>
      </c>
      <c r="M195" s="6">
        <v>-1</v>
      </c>
      <c r="N195" s="6">
        <v>-1</v>
      </c>
      <c r="O195" s="9" t="s">
        <v>136</v>
      </c>
      <c r="P195" s="6">
        <v>8600</v>
      </c>
      <c r="Q195" s="6">
        <v>10300</v>
      </c>
      <c r="R195" s="6">
        <v>27800</v>
      </c>
      <c r="S195" s="6">
        <v>36300</v>
      </c>
      <c r="T195" s="6">
        <v>41800</v>
      </c>
      <c r="U195" s="6">
        <v>0</v>
      </c>
      <c r="V195" s="6">
        <v>0</v>
      </c>
      <c r="W195" s="6">
        <v>0</v>
      </c>
      <c r="X195" s="6">
        <v>0</v>
      </c>
      <c r="Y195" s="6">
        <v>19800</v>
      </c>
      <c r="Z195" s="6">
        <v>10000</v>
      </c>
      <c r="AA195" s="6">
        <v>2.7016901130000002</v>
      </c>
      <c r="AB195" s="6">
        <v>-76.536811319999998</v>
      </c>
      <c r="AC195" s="9" t="s">
        <v>39</v>
      </c>
      <c r="AD195" s="6">
        <v>2493916400</v>
      </c>
      <c r="AE195" s="6" t="str">
        <f>MID(TablaPivotFinal[[#This Row],[Fecha]],1,4)</f>
        <v>2017</v>
      </c>
      <c r="AF195" s="6" t="str">
        <f>MID(TablaPivotFinal[[#This Row],[Fecha]],5,3)</f>
        <v>Ago</v>
      </c>
      <c r="AG195" s="9">
        <v>2493916400</v>
      </c>
      <c r="AH195" s="10">
        <v>7356.0322580000002</v>
      </c>
      <c r="AI195" t="s">
        <v>1033</v>
      </c>
      <c r="AJ195" t="s">
        <v>883</v>
      </c>
      <c r="AK195" t="s">
        <v>1161</v>
      </c>
    </row>
    <row r="196" spans="1:37" x14ac:dyDescent="0.3">
      <c r="A196" t="str">
        <f t="shared" si="9"/>
        <v>TUNIA-INVIAS</v>
      </c>
      <c r="B196" t="str">
        <f t="shared" si="10"/>
        <v>2017Dic</v>
      </c>
      <c r="C196" t="str">
        <f t="shared" si="11"/>
        <v>2.701690113-76.53681132</v>
      </c>
      <c r="D196" s="7" t="s">
        <v>111</v>
      </c>
      <c r="E196" s="5">
        <v>2504</v>
      </c>
      <c r="F196" s="7" t="s">
        <v>131</v>
      </c>
      <c r="G196" s="5">
        <v>19</v>
      </c>
      <c r="H196" s="7" t="s">
        <v>132</v>
      </c>
      <c r="I196" s="7" t="s">
        <v>133</v>
      </c>
      <c r="J196" s="7" t="s">
        <v>111</v>
      </c>
      <c r="K196" s="7" t="s">
        <v>134</v>
      </c>
      <c r="L196" s="7" t="s">
        <v>135</v>
      </c>
      <c r="M196" s="5">
        <v>-1</v>
      </c>
      <c r="N196" s="5">
        <v>-1</v>
      </c>
      <c r="O196" s="7" t="s">
        <v>136</v>
      </c>
      <c r="P196" s="5">
        <v>8600</v>
      </c>
      <c r="Q196" s="5">
        <v>10300</v>
      </c>
      <c r="R196" s="5">
        <v>27800</v>
      </c>
      <c r="S196" s="5">
        <v>36300</v>
      </c>
      <c r="T196" s="5">
        <v>41800</v>
      </c>
      <c r="U196" s="5">
        <v>0</v>
      </c>
      <c r="V196" s="5">
        <v>0</v>
      </c>
      <c r="W196" s="5">
        <v>0</v>
      </c>
      <c r="X196" s="5">
        <v>0</v>
      </c>
      <c r="Y196" s="5">
        <v>19800</v>
      </c>
      <c r="Z196" s="5">
        <v>10000</v>
      </c>
      <c r="AA196" s="5">
        <v>2.7016901130000002</v>
      </c>
      <c r="AB196" s="5">
        <v>-76.536811319999998</v>
      </c>
      <c r="AC196" s="7" t="s">
        <v>41</v>
      </c>
      <c r="AD196" s="5">
        <v>2715139700</v>
      </c>
      <c r="AE196" s="5" t="str">
        <f>MID(TablaPivotFinal[[#This Row],[Fecha]],1,4)</f>
        <v>2017</v>
      </c>
      <c r="AF196" s="5" t="str">
        <f>MID(TablaPivotFinal[[#This Row],[Fecha]],5,3)</f>
        <v>Dic</v>
      </c>
      <c r="AG196" s="7">
        <v>2715139700</v>
      </c>
      <c r="AH196" s="8">
        <v>8281.1935479999993</v>
      </c>
      <c r="AI196" t="s">
        <v>1033</v>
      </c>
      <c r="AJ196" t="s">
        <v>887</v>
      </c>
      <c r="AK196" t="s">
        <v>1161</v>
      </c>
    </row>
    <row r="197" spans="1:37" x14ac:dyDescent="0.3">
      <c r="A197" t="str">
        <f t="shared" si="9"/>
        <v>TUNIA-INVIAS</v>
      </c>
      <c r="B197" t="str">
        <f t="shared" si="10"/>
        <v>2017Ene</v>
      </c>
      <c r="C197" t="str">
        <f t="shared" si="11"/>
        <v>2.701690113-76.53681132</v>
      </c>
      <c r="D197" s="9" t="s">
        <v>111</v>
      </c>
      <c r="E197" s="6">
        <v>2504</v>
      </c>
      <c r="F197" s="9" t="s">
        <v>131</v>
      </c>
      <c r="G197" s="6">
        <v>19</v>
      </c>
      <c r="H197" s="9" t="s">
        <v>132</v>
      </c>
      <c r="I197" s="9" t="s">
        <v>133</v>
      </c>
      <c r="J197" s="9" t="s">
        <v>111</v>
      </c>
      <c r="K197" s="9" t="s">
        <v>134</v>
      </c>
      <c r="L197" s="9" t="s">
        <v>135</v>
      </c>
      <c r="M197" s="6">
        <v>-1</v>
      </c>
      <c r="N197" s="6">
        <v>-1</v>
      </c>
      <c r="O197" s="9" t="s">
        <v>136</v>
      </c>
      <c r="P197" s="6">
        <v>8600</v>
      </c>
      <c r="Q197" s="6">
        <v>10300</v>
      </c>
      <c r="R197" s="6">
        <v>27800</v>
      </c>
      <c r="S197" s="6">
        <v>36300</v>
      </c>
      <c r="T197" s="6">
        <v>41800</v>
      </c>
      <c r="U197" s="6">
        <v>0</v>
      </c>
      <c r="V197" s="6">
        <v>0</v>
      </c>
      <c r="W197" s="6">
        <v>0</v>
      </c>
      <c r="X197" s="6">
        <v>0</v>
      </c>
      <c r="Y197" s="6">
        <v>19800</v>
      </c>
      <c r="Z197" s="6">
        <v>10000</v>
      </c>
      <c r="AA197" s="6">
        <v>2.7016901130000002</v>
      </c>
      <c r="AB197" s="6">
        <v>-76.536811319999998</v>
      </c>
      <c r="AC197" s="9" t="s">
        <v>43</v>
      </c>
      <c r="AD197" s="6">
        <v>2488709950</v>
      </c>
      <c r="AE197" s="6" t="str">
        <f>MID(TablaPivotFinal[[#This Row],[Fecha]],1,4)</f>
        <v>2017</v>
      </c>
      <c r="AF197" s="6" t="str">
        <f>MID(TablaPivotFinal[[#This Row],[Fecha]],5,3)</f>
        <v>Ene</v>
      </c>
      <c r="AG197" s="9">
        <v>2488709950</v>
      </c>
      <c r="AH197" s="10">
        <v>7992.258065</v>
      </c>
      <c r="AI197" t="s">
        <v>1033</v>
      </c>
      <c r="AJ197" t="s">
        <v>876</v>
      </c>
      <c r="AK197" t="s">
        <v>1161</v>
      </c>
    </row>
    <row r="198" spans="1:37" x14ac:dyDescent="0.3">
      <c r="A198" t="str">
        <f t="shared" si="9"/>
        <v>TUNIA-INVIAS</v>
      </c>
      <c r="B198" t="str">
        <f t="shared" si="10"/>
        <v>2017Feb</v>
      </c>
      <c r="C198" t="str">
        <f t="shared" si="11"/>
        <v>2.701690113-76.53681132</v>
      </c>
      <c r="D198" s="7" t="s">
        <v>111</v>
      </c>
      <c r="E198" s="5">
        <v>2504</v>
      </c>
      <c r="F198" s="7" t="s">
        <v>131</v>
      </c>
      <c r="G198" s="5">
        <v>19</v>
      </c>
      <c r="H198" s="7" t="s">
        <v>132</v>
      </c>
      <c r="I198" s="7" t="s">
        <v>133</v>
      </c>
      <c r="J198" s="7" t="s">
        <v>111</v>
      </c>
      <c r="K198" s="7" t="s">
        <v>134</v>
      </c>
      <c r="L198" s="7" t="s">
        <v>135</v>
      </c>
      <c r="M198" s="5">
        <v>-1</v>
      </c>
      <c r="N198" s="5">
        <v>-1</v>
      </c>
      <c r="O198" s="7" t="s">
        <v>136</v>
      </c>
      <c r="P198" s="5">
        <v>8600</v>
      </c>
      <c r="Q198" s="5">
        <v>10300</v>
      </c>
      <c r="R198" s="5">
        <v>27800</v>
      </c>
      <c r="S198" s="5">
        <v>36300</v>
      </c>
      <c r="T198" s="5">
        <v>41800</v>
      </c>
      <c r="U198" s="5">
        <v>0</v>
      </c>
      <c r="V198" s="5">
        <v>0</v>
      </c>
      <c r="W198" s="5">
        <v>0</v>
      </c>
      <c r="X198" s="5">
        <v>0</v>
      </c>
      <c r="Y198" s="5">
        <v>19800</v>
      </c>
      <c r="Z198" s="5">
        <v>10000</v>
      </c>
      <c r="AA198" s="5">
        <v>2.7016901130000002</v>
      </c>
      <c r="AB198" s="5">
        <v>-76.536811319999998</v>
      </c>
      <c r="AC198" s="7" t="s">
        <v>45</v>
      </c>
      <c r="AD198" s="5">
        <v>2047484100</v>
      </c>
      <c r="AE198" s="5" t="str">
        <f>MID(TablaPivotFinal[[#This Row],[Fecha]],1,4)</f>
        <v>2017</v>
      </c>
      <c r="AF198" s="5" t="str">
        <f>MID(TablaPivotFinal[[#This Row],[Fecha]],5,3)</f>
        <v>Feb</v>
      </c>
      <c r="AG198" s="7">
        <v>2047484100</v>
      </c>
      <c r="AH198" s="8">
        <v>6510.7142860000004</v>
      </c>
      <c r="AI198" t="s">
        <v>1033</v>
      </c>
      <c r="AJ198" t="s">
        <v>877</v>
      </c>
      <c r="AK198" t="s">
        <v>1161</v>
      </c>
    </row>
    <row r="199" spans="1:37" x14ac:dyDescent="0.3">
      <c r="A199" t="str">
        <f t="shared" si="9"/>
        <v>TUNIA-INVIAS</v>
      </c>
      <c r="B199" t="str">
        <f t="shared" si="10"/>
        <v>2017Jul</v>
      </c>
      <c r="C199" t="str">
        <f t="shared" si="11"/>
        <v>2.701690113-76.53681132</v>
      </c>
      <c r="D199" s="9" t="s">
        <v>111</v>
      </c>
      <c r="E199" s="6">
        <v>2504</v>
      </c>
      <c r="F199" s="9" t="s">
        <v>131</v>
      </c>
      <c r="G199" s="6">
        <v>19</v>
      </c>
      <c r="H199" s="9" t="s">
        <v>132</v>
      </c>
      <c r="I199" s="9" t="s">
        <v>133</v>
      </c>
      <c r="J199" s="9" t="s">
        <v>111</v>
      </c>
      <c r="K199" s="9" t="s">
        <v>134</v>
      </c>
      <c r="L199" s="9" t="s">
        <v>135</v>
      </c>
      <c r="M199" s="6">
        <v>-1</v>
      </c>
      <c r="N199" s="6">
        <v>-1</v>
      </c>
      <c r="O199" s="9" t="s">
        <v>136</v>
      </c>
      <c r="P199" s="6">
        <v>8600</v>
      </c>
      <c r="Q199" s="6">
        <v>10300</v>
      </c>
      <c r="R199" s="6">
        <v>27800</v>
      </c>
      <c r="S199" s="6">
        <v>36300</v>
      </c>
      <c r="T199" s="6">
        <v>41800</v>
      </c>
      <c r="U199" s="6">
        <v>0</v>
      </c>
      <c r="V199" s="6">
        <v>0</v>
      </c>
      <c r="W199" s="6">
        <v>0</v>
      </c>
      <c r="X199" s="6">
        <v>0</v>
      </c>
      <c r="Y199" s="6">
        <v>19800</v>
      </c>
      <c r="Z199" s="6">
        <v>10000</v>
      </c>
      <c r="AA199" s="6">
        <v>2.7016901130000002</v>
      </c>
      <c r="AB199" s="6">
        <v>-76.536811319999998</v>
      </c>
      <c r="AC199" s="9" t="s">
        <v>47</v>
      </c>
      <c r="AD199" s="6">
        <v>2544124600</v>
      </c>
      <c r="AE199" s="6" t="str">
        <f>MID(TablaPivotFinal[[#This Row],[Fecha]],1,4)</f>
        <v>2017</v>
      </c>
      <c r="AF199" s="6" t="str">
        <f>MID(TablaPivotFinal[[#This Row],[Fecha]],5,3)</f>
        <v>Jul</v>
      </c>
      <c r="AG199" s="9">
        <v>2544124600</v>
      </c>
      <c r="AH199" s="10">
        <v>7619.8064519999998</v>
      </c>
      <c r="AI199" t="s">
        <v>1033</v>
      </c>
      <c r="AJ199" t="s">
        <v>882</v>
      </c>
      <c r="AK199" t="s">
        <v>1161</v>
      </c>
    </row>
    <row r="200" spans="1:37" x14ac:dyDescent="0.3">
      <c r="A200" t="str">
        <f t="shared" si="9"/>
        <v>TUNIA-INVIAS</v>
      </c>
      <c r="B200" t="str">
        <f t="shared" si="10"/>
        <v>2017Jun</v>
      </c>
      <c r="C200" t="str">
        <f t="shared" si="11"/>
        <v>2.701690113-76.53681132</v>
      </c>
      <c r="D200" s="7" t="s">
        <v>111</v>
      </c>
      <c r="E200" s="5">
        <v>2504</v>
      </c>
      <c r="F200" s="7" t="s">
        <v>131</v>
      </c>
      <c r="G200" s="5">
        <v>19</v>
      </c>
      <c r="H200" s="7" t="s">
        <v>132</v>
      </c>
      <c r="I200" s="7" t="s">
        <v>133</v>
      </c>
      <c r="J200" s="7" t="s">
        <v>111</v>
      </c>
      <c r="K200" s="7" t="s">
        <v>134</v>
      </c>
      <c r="L200" s="7" t="s">
        <v>135</v>
      </c>
      <c r="M200" s="5">
        <v>-1</v>
      </c>
      <c r="N200" s="5">
        <v>-1</v>
      </c>
      <c r="O200" s="7" t="s">
        <v>136</v>
      </c>
      <c r="P200" s="5">
        <v>8600</v>
      </c>
      <c r="Q200" s="5">
        <v>10300</v>
      </c>
      <c r="R200" s="5">
        <v>27800</v>
      </c>
      <c r="S200" s="5">
        <v>36300</v>
      </c>
      <c r="T200" s="5">
        <v>41800</v>
      </c>
      <c r="U200" s="5">
        <v>0</v>
      </c>
      <c r="V200" s="5">
        <v>0</v>
      </c>
      <c r="W200" s="5">
        <v>0</v>
      </c>
      <c r="X200" s="5">
        <v>0</v>
      </c>
      <c r="Y200" s="5">
        <v>19800</v>
      </c>
      <c r="Z200" s="5">
        <v>10000</v>
      </c>
      <c r="AA200" s="5">
        <v>2.7016901130000002</v>
      </c>
      <c r="AB200" s="5">
        <v>-76.536811319999998</v>
      </c>
      <c r="AC200" s="7" t="s">
        <v>49</v>
      </c>
      <c r="AD200" s="5">
        <v>2341211100</v>
      </c>
      <c r="AE200" s="5" t="str">
        <f>MID(TablaPivotFinal[[#This Row],[Fecha]],1,4)</f>
        <v>2017</v>
      </c>
      <c r="AF200" s="5" t="str">
        <f>MID(TablaPivotFinal[[#This Row],[Fecha]],5,3)</f>
        <v>Jun</v>
      </c>
      <c r="AG200" s="7">
        <v>2341211100</v>
      </c>
      <c r="AH200" s="8">
        <v>7119.7333330000001</v>
      </c>
      <c r="AI200" t="s">
        <v>1033</v>
      </c>
      <c r="AJ200" t="s">
        <v>881</v>
      </c>
      <c r="AK200" t="s">
        <v>1161</v>
      </c>
    </row>
    <row r="201" spans="1:37" x14ac:dyDescent="0.3">
      <c r="A201" t="str">
        <f t="shared" si="9"/>
        <v>TUNIA-INVIAS</v>
      </c>
      <c r="B201" t="str">
        <f t="shared" si="10"/>
        <v>2017Mar</v>
      </c>
      <c r="C201" t="str">
        <f t="shared" si="11"/>
        <v>2.701690113-76.53681132</v>
      </c>
      <c r="D201" s="9" t="s">
        <v>111</v>
      </c>
      <c r="E201" s="6">
        <v>2504</v>
      </c>
      <c r="F201" s="9" t="s">
        <v>131</v>
      </c>
      <c r="G201" s="6">
        <v>19</v>
      </c>
      <c r="H201" s="9" t="s">
        <v>132</v>
      </c>
      <c r="I201" s="9" t="s">
        <v>133</v>
      </c>
      <c r="J201" s="9" t="s">
        <v>111</v>
      </c>
      <c r="K201" s="9" t="s">
        <v>134</v>
      </c>
      <c r="L201" s="9" t="s">
        <v>135</v>
      </c>
      <c r="M201" s="6">
        <v>-1</v>
      </c>
      <c r="N201" s="6">
        <v>-1</v>
      </c>
      <c r="O201" s="9" t="s">
        <v>136</v>
      </c>
      <c r="P201" s="6">
        <v>8600</v>
      </c>
      <c r="Q201" s="6">
        <v>10300</v>
      </c>
      <c r="R201" s="6">
        <v>27800</v>
      </c>
      <c r="S201" s="6">
        <v>36300</v>
      </c>
      <c r="T201" s="6">
        <v>41800</v>
      </c>
      <c r="U201" s="6">
        <v>0</v>
      </c>
      <c r="V201" s="6">
        <v>0</v>
      </c>
      <c r="W201" s="6">
        <v>0</v>
      </c>
      <c r="X201" s="6">
        <v>0</v>
      </c>
      <c r="Y201" s="6">
        <v>19800</v>
      </c>
      <c r="Z201" s="6">
        <v>10000</v>
      </c>
      <c r="AA201" s="6">
        <v>2.7016901130000002</v>
      </c>
      <c r="AB201" s="6">
        <v>-76.536811319999998</v>
      </c>
      <c r="AC201" s="9" t="s">
        <v>51</v>
      </c>
      <c r="AD201" s="6">
        <v>2188276350</v>
      </c>
      <c r="AE201" s="6" t="str">
        <f>MID(TablaPivotFinal[[#This Row],[Fecha]],1,4)</f>
        <v>2017</v>
      </c>
      <c r="AF201" s="6" t="str">
        <f>MID(TablaPivotFinal[[#This Row],[Fecha]],5,3)</f>
        <v>Mar</v>
      </c>
      <c r="AG201" s="9">
        <v>2188276350</v>
      </c>
      <c r="AH201" s="10">
        <v>6464.7096769999998</v>
      </c>
      <c r="AI201" t="s">
        <v>1033</v>
      </c>
      <c r="AJ201" t="s">
        <v>878</v>
      </c>
      <c r="AK201" t="s">
        <v>1161</v>
      </c>
    </row>
    <row r="202" spans="1:37" x14ac:dyDescent="0.3">
      <c r="A202" t="str">
        <f t="shared" si="9"/>
        <v>TUNIA-INVIAS</v>
      </c>
      <c r="B202" t="str">
        <f t="shared" si="10"/>
        <v>2017May</v>
      </c>
      <c r="C202" t="str">
        <f t="shared" si="11"/>
        <v>2.701690113-76.53681132</v>
      </c>
      <c r="D202" s="7" t="s">
        <v>111</v>
      </c>
      <c r="E202" s="5">
        <v>2504</v>
      </c>
      <c r="F202" s="7" t="s">
        <v>131</v>
      </c>
      <c r="G202" s="5">
        <v>19</v>
      </c>
      <c r="H202" s="7" t="s">
        <v>132</v>
      </c>
      <c r="I202" s="7" t="s">
        <v>133</v>
      </c>
      <c r="J202" s="7" t="s">
        <v>111</v>
      </c>
      <c r="K202" s="7" t="s">
        <v>134</v>
      </c>
      <c r="L202" s="7" t="s">
        <v>135</v>
      </c>
      <c r="M202" s="5">
        <v>-1</v>
      </c>
      <c r="N202" s="5">
        <v>-1</v>
      </c>
      <c r="O202" s="7" t="s">
        <v>136</v>
      </c>
      <c r="P202" s="5">
        <v>8600</v>
      </c>
      <c r="Q202" s="5">
        <v>10300</v>
      </c>
      <c r="R202" s="5">
        <v>27800</v>
      </c>
      <c r="S202" s="5">
        <v>36300</v>
      </c>
      <c r="T202" s="5">
        <v>41800</v>
      </c>
      <c r="U202" s="5">
        <v>0</v>
      </c>
      <c r="V202" s="5">
        <v>0</v>
      </c>
      <c r="W202" s="5">
        <v>0</v>
      </c>
      <c r="X202" s="5">
        <v>0</v>
      </c>
      <c r="Y202" s="5">
        <v>19800</v>
      </c>
      <c r="Z202" s="5">
        <v>10000</v>
      </c>
      <c r="AA202" s="5">
        <v>2.7016901130000002</v>
      </c>
      <c r="AB202" s="5">
        <v>-76.536811319999998</v>
      </c>
      <c r="AC202" s="7" t="s">
        <v>53</v>
      </c>
      <c r="AD202" s="5">
        <v>2209181000</v>
      </c>
      <c r="AE202" s="5" t="str">
        <f>MID(TablaPivotFinal[[#This Row],[Fecha]],1,4)</f>
        <v>2017</v>
      </c>
      <c r="AF202" s="5" t="str">
        <f>MID(TablaPivotFinal[[#This Row],[Fecha]],5,3)</f>
        <v>May</v>
      </c>
      <c r="AG202" s="7">
        <v>2209181000</v>
      </c>
      <c r="AH202" s="8">
        <v>6584.9677419999998</v>
      </c>
      <c r="AI202" t="s">
        <v>1033</v>
      </c>
      <c r="AJ202" t="s">
        <v>880</v>
      </c>
      <c r="AK202" t="s">
        <v>1161</v>
      </c>
    </row>
    <row r="203" spans="1:37" x14ac:dyDescent="0.3">
      <c r="A203" t="str">
        <f t="shared" si="9"/>
        <v>TUNIA-INVIAS</v>
      </c>
      <c r="B203" t="str">
        <f t="shared" si="10"/>
        <v>2017Nov</v>
      </c>
      <c r="C203" t="str">
        <f t="shared" si="11"/>
        <v>2.701690113-76.53681132</v>
      </c>
      <c r="D203" s="9" t="s">
        <v>111</v>
      </c>
      <c r="E203" s="6">
        <v>2504</v>
      </c>
      <c r="F203" s="9" t="s">
        <v>131</v>
      </c>
      <c r="G203" s="6">
        <v>19</v>
      </c>
      <c r="H203" s="9" t="s">
        <v>132</v>
      </c>
      <c r="I203" s="9" t="s">
        <v>133</v>
      </c>
      <c r="J203" s="9" t="s">
        <v>111</v>
      </c>
      <c r="K203" s="9" t="s">
        <v>134</v>
      </c>
      <c r="L203" s="9" t="s">
        <v>135</v>
      </c>
      <c r="M203" s="6">
        <v>-1</v>
      </c>
      <c r="N203" s="6">
        <v>-1</v>
      </c>
      <c r="O203" s="9" t="s">
        <v>136</v>
      </c>
      <c r="P203" s="6">
        <v>8600</v>
      </c>
      <c r="Q203" s="6">
        <v>10300</v>
      </c>
      <c r="R203" s="6">
        <v>27800</v>
      </c>
      <c r="S203" s="6">
        <v>36300</v>
      </c>
      <c r="T203" s="6">
        <v>41800</v>
      </c>
      <c r="U203" s="6">
        <v>0</v>
      </c>
      <c r="V203" s="6">
        <v>0</v>
      </c>
      <c r="W203" s="6">
        <v>0</v>
      </c>
      <c r="X203" s="6">
        <v>0</v>
      </c>
      <c r="Y203" s="6">
        <v>19800</v>
      </c>
      <c r="Z203" s="6">
        <v>10000</v>
      </c>
      <c r="AA203" s="6">
        <v>2.7016901130000002</v>
      </c>
      <c r="AB203" s="6">
        <v>-76.536811319999998</v>
      </c>
      <c r="AC203" s="9" t="s">
        <v>55</v>
      </c>
      <c r="AD203" s="6">
        <v>2065749300</v>
      </c>
      <c r="AE203" s="6" t="str">
        <f>MID(TablaPivotFinal[[#This Row],[Fecha]],1,4)</f>
        <v>2017</v>
      </c>
      <c r="AF203" s="6" t="str">
        <f>MID(TablaPivotFinal[[#This Row],[Fecha]],5,3)</f>
        <v>Nov</v>
      </c>
      <c r="AG203" s="9">
        <v>2065749300</v>
      </c>
      <c r="AH203" s="10">
        <v>6035.7666669999999</v>
      </c>
      <c r="AI203" t="s">
        <v>1033</v>
      </c>
      <c r="AJ203" t="s">
        <v>886</v>
      </c>
      <c r="AK203" t="s">
        <v>1161</v>
      </c>
    </row>
    <row r="204" spans="1:37" x14ac:dyDescent="0.3">
      <c r="A204" t="str">
        <f t="shared" si="9"/>
        <v>TUNIA-INVIAS</v>
      </c>
      <c r="B204" t="str">
        <f t="shared" si="10"/>
        <v>2017Oct</v>
      </c>
      <c r="C204" t="str">
        <f t="shared" si="11"/>
        <v>2.701690113-76.53681132</v>
      </c>
      <c r="D204" s="7" t="s">
        <v>111</v>
      </c>
      <c r="E204" s="5">
        <v>2504</v>
      </c>
      <c r="F204" s="7" t="s">
        <v>131</v>
      </c>
      <c r="G204" s="5">
        <v>19</v>
      </c>
      <c r="H204" s="7" t="s">
        <v>132</v>
      </c>
      <c r="I204" s="7" t="s">
        <v>133</v>
      </c>
      <c r="J204" s="7" t="s">
        <v>111</v>
      </c>
      <c r="K204" s="7" t="s">
        <v>134</v>
      </c>
      <c r="L204" s="7" t="s">
        <v>135</v>
      </c>
      <c r="M204" s="5">
        <v>-1</v>
      </c>
      <c r="N204" s="5">
        <v>-1</v>
      </c>
      <c r="O204" s="7" t="s">
        <v>136</v>
      </c>
      <c r="P204" s="5">
        <v>8600</v>
      </c>
      <c r="Q204" s="5">
        <v>10300</v>
      </c>
      <c r="R204" s="5">
        <v>27800</v>
      </c>
      <c r="S204" s="5">
        <v>36300</v>
      </c>
      <c r="T204" s="5">
        <v>41800</v>
      </c>
      <c r="U204" s="5">
        <v>0</v>
      </c>
      <c r="V204" s="5">
        <v>0</v>
      </c>
      <c r="W204" s="5">
        <v>0</v>
      </c>
      <c r="X204" s="5">
        <v>0</v>
      </c>
      <c r="Y204" s="5">
        <v>19800</v>
      </c>
      <c r="Z204" s="5">
        <v>10000</v>
      </c>
      <c r="AA204" s="5">
        <v>2.7016901130000002</v>
      </c>
      <c r="AB204" s="5">
        <v>-76.536811319999998</v>
      </c>
      <c r="AC204" s="7" t="s">
        <v>57</v>
      </c>
      <c r="AD204" s="5">
        <v>2333679750</v>
      </c>
      <c r="AE204" s="5" t="str">
        <f>MID(TablaPivotFinal[[#This Row],[Fecha]],1,4)</f>
        <v>2017</v>
      </c>
      <c r="AF204" s="5" t="str">
        <f>MID(TablaPivotFinal[[#This Row],[Fecha]],5,3)</f>
        <v>Oct</v>
      </c>
      <c r="AG204" s="7">
        <v>2333679750</v>
      </c>
      <c r="AH204" s="8">
        <v>6705.0967739999996</v>
      </c>
      <c r="AI204" t="s">
        <v>1033</v>
      </c>
      <c r="AJ204" t="s">
        <v>885</v>
      </c>
      <c r="AK204" t="s">
        <v>1161</v>
      </c>
    </row>
    <row r="205" spans="1:37" x14ac:dyDescent="0.3">
      <c r="A205" t="str">
        <f t="shared" si="9"/>
        <v>TUNIA-INVIAS</v>
      </c>
      <c r="B205" t="str">
        <f t="shared" si="10"/>
        <v>2017Sep</v>
      </c>
      <c r="C205" t="str">
        <f t="shared" si="11"/>
        <v>2.701690113-76.53681132</v>
      </c>
      <c r="D205" s="9" t="s">
        <v>111</v>
      </c>
      <c r="E205" s="6">
        <v>2504</v>
      </c>
      <c r="F205" s="9" t="s">
        <v>131</v>
      </c>
      <c r="G205" s="6">
        <v>19</v>
      </c>
      <c r="H205" s="9" t="s">
        <v>132</v>
      </c>
      <c r="I205" s="9" t="s">
        <v>133</v>
      </c>
      <c r="J205" s="9" t="s">
        <v>111</v>
      </c>
      <c r="K205" s="9" t="s">
        <v>134</v>
      </c>
      <c r="L205" s="9" t="s">
        <v>135</v>
      </c>
      <c r="M205" s="6">
        <v>-1</v>
      </c>
      <c r="N205" s="6">
        <v>-1</v>
      </c>
      <c r="O205" s="9" t="s">
        <v>136</v>
      </c>
      <c r="P205" s="6">
        <v>8600</v>
      </c>
      <c r="Q205" s="6">
        <v>10300</v>
      </c>
      <c r="R205" s="6">
        <v>27800</v>
      </c>
      <c r="S205" s="6">
        <v>36300</v>
      </c>
      <c r="T205" s="6">
        <v>41800</v>
      </c>
      <c r="U205" s="6">
        <v>0</v>
      </c>
      <c r="V205" s="6">
        <v>0</v>
      </c>
      <c r="W205" s="6">
        <v>0</v>
      </c>
      <c r="X205" s="6">
        <v>0</v>
      </c>
      <c r="Y205" s="6">
        <v>19800</v>
      </c>
      <c r="Z205" s="6">
        <v>10000</v>
      </c>
      <c r="AA205" s="6">
        <v>2.7016901130000002</v>
      </c>
      <c r="AB205" s="6">
        <v>-76.536811319999998</v>
      </c>
      <c r="AC205" s="9" t="s">
        <v>59</v>
      </c>
      <c r="AD205" s="6">
        <v>2306203500</v>
      </c>
      <c r="AE205" s="6" t="str">
        <f>MID(TablaPivotFinal[[#This Row],[Fecha]],1,4)</f>
        <v>2017</v>
      </c>
      <c r="AF205" s="6" t="str">
        <f>MID(TablaPivotFinal[[#This Row],[Fecha]],5,3)</f>
        <v>Sep</v>
      </c>
      <c r="AG205" s="9">
        <v>2306203500</v>
      </c>
      <c r="AH205" s="10">
        <v>6826.4</v>
      </c>
      <c r="AI205" t="s">
        <v>1033</v>
      </c>
      <c r="AJ205" t="s">
        <v>884</v>
      </c>
      <c r="AK205" t="s">
        <v>1161</v>
      </c>
    </row>
    <row r="206" spans="1:37" x14ac:dyDescent="0.3">
      <c r="A206" t="str">
        <f t="shared" si="9"/>
        <v>TUNIA-INVIAS</v>
      </c>
      <c r="B206" t="str">
        <f t="shared" si="10"/>
        <v>2018Abr</v>
      </c>
      <c r="C206" t="str">
        <f t="shared" si="11"/>
        <v>2.701690113-76.53681132</v>
      </c>
      <c r="D206" s="7" t="s">
        <v>111</v>
      </c>
      <c r="E206" s="5">
        <v>2504</v>
      </c>
      <c r="F206" s="7" t="s">
        <v>131</v>
      </c>
      <c r="G206" s="5">
        <v>19</v>
      </c>
      <c r="H206" s="7" t="s">
        <v>132</v>
      </c>
      <c r="I206" s="7" t="s">
        <v>133</v>
      </c>
      <c r="J206" s="7" t="s">
        <v>111</v>
      </c>
      <c r="K206" s="7" t="s">
        <v>134</v>
      </c>
      <c r="L206" s="7" t="s">
        <v>135</v>
      </c>
      <c r="M206" s="5">
        <v>-1</v>
      </c>
      <c r="N206" s="5">
        <v>-1</v>
      </c>
      <c r="O206" s="7" t="s">
        <v>136</v>
      </c>
      <c r="P206" s="5">
        <v>8600</v>
      </c>
      <c r="Q206" s="5">
        <v>10300</v>
      </c>
      <c r="R206" s="5">
        <v>27800</v>
      </c>
      <c r="S206" s="5">
        <v>36300</v>
      </c>
      <c r="T206" s="5">
        <v>41800</v>
      </c>
      <c r="U206" s="5">
        <v>0</v>
      </c>
      <c r="V206" s="5">
        <v>0</v>
      </c>
      <c r="W206" s="5">
        <v>0</v>
      </c>
      <c r="X206" s="5">
        <v>0</v>
      </c>
      <c r="Y206" s="5">
        <v>19800</v>
      </c>
      <c r="Z206" s="5">
        <v>10000</v>
      </c>
      <c r="AA206" s="5">
        <v>2.7016901130000002</v>
      </c>
      <c r="AB206" s="5">
        <v>-76.536811319999998</v>
      </c>
      <c r="AC206" s="7" t="s">
        <v>61</v>
      </c>
      <c r="AD206" s="5">
        <v>2445795550</v>
      </c>
      <c r="AE206" s="5" t="str">
        <f>MID(TablaPivotFinal[[#This Row],[Fecha]],1,4)</f>
        <v>2018</v>
      </c>
      <c r="AF206" s="5" t="str">
        <f>MID(TablaPivotFinal[[#This Row],[Fecha]],5,3)</f>
        <v>Abr</v>
      </c>
      <c r="AG206" s="7">
        <v>2445795550</v>
      </c>
      <c r="AH206" s="8">
        <v>214390</v>
      </c>
      <c r="AI206" t="s">
        <v>1033</v>
      </c>
      <c r="AJ206" t="s">
        <v>891</v>
      </c>
      <c r="AK206" t="s">
        <v>1161</v>
      </c>
    </row>
    <row r="207" spans="1:37" x14ac:dyDescent="0.3">
      <c r="A207" t="str">
        <f t="shared" si="9"/>
        <v>TUNIA-INVIAS</v>
      </c>
      <c r="B207" t="str">
        <f t="shared" si="10"/>
        <v>2018Ago</v>
      </c>
      <c r="C207" t="str">
        <f t="shared" si="11"/>
        <v>2.701690113-76.53681132</v>
      </c>
      <c r="D207" s="9" t="s">
        <v>111</v>
      </c>
      <c r="E207" s="6">
        <v>2504</v>
      </c>
      <c r="F207" s="9" t="s">
        <v>131</v>
      </c>
      <c r="G207" s="6">
        <v>19</v>
      </c>
      <c r="H207" s="9" t="s">
        <v>132</v>
      </c>
      <c r="I207" s="9" t="s">
        <v>133</v>
      </c>
      <c r="J207" s="9" t="s">
        <v>111</v>
      </c>
      <c r="K207" s="9" t="s">
        <v>134</v>
      </c>
      <c r="L207" s="9" t="s">
        <v>135</v>
      </c>
      <c r="M207" s="6">
        <v>-1</v>
      </c>
      <c r="N207" s="6">
        <v>-1</v>
      </c>
      <c r="O207" s="9" t="s">
        <v>136</v>
      </c>
      <c r="P207" s="6">
        <v>8600</v>
      </c>
      <c r="Q207" s="6">
        <v>10300</v>
      </c>
      <c r="R207" s="6">
        <v>27800</v>
      </c>
      <c r="S207" s="6">
        <v>36300</v>
      </c>
      <c r="T207" s="6">
        <v>41800</v>
      </c>
      <c r="U207" s="6">
        <v>0</v>
      </c>
      <c r="V207" s="6">
        <v>0</v>
      </c>
      <c r="W207" s="6">
        <v>0</v>
      </c>
      <c r="X207" s="6">
        <v>0</v>
      </c>
      <c r="Y207" s="6">
        <v>19800</v>
      </c>
      <c r="Z207" s="6">
        <v>10000</v>
      </c>
      <c r="AA207" s="6">
        <v>2.7016901130000002</v>
      </c>
      <c r="AB207" s="6">
        <v>-76.536811319999998</v>
      </c>
      <c r="AC207" s="9" t="s">
        <v>63</v>
      </c>
      <c r="AD207" s="6">
        <v>2640026200</v>
      </c>
      <c r="AE207" s="6" t="str">
        <f>MID(TablaPivotFinal[[#This Row],[Fecha]],1,4)</f>
        <v>2018</v>
      </c>
      <c r="AF207" s="6" t="str">
        <f>MID(TablaPivotFinal[[#This Row],[Fecha]],5,3)</f>
        <v>Ago</v>
      </c>
      <c r="AG207" s="9">
        <v>2640026200</v>
      </c>
      <c r="AH207" s="10">
        <v>229114</v>
      </c>
      <c r="AI207" t="s">
        <v>1033</v>
      </c>
      <c r="AJ207" t="s">
        <v>895</v>
      </c>
      <c r="AK207" t="s">
        <v>1161</v>
      </c>
    </row>
    <row r="208" spans="1:37" x14ac:dyDescent="0.3">
      <c r="A208" t="str">
        <f t="shared" si="9"/>
        <v>TUNIA-INVIAS</v>
      </c>
      <c r="B208" t="str">
        <f t="shared" si="10"/>
        <v>2018Dic</v>
      </c>
      <c r="C208" t="str">
        <f t="shared" si="11"/>
        <v>2.701690113-76.53681132</v>
      </c>
      <c r="D208" s="7" t="s">
        <v>111</v>
      </c>
      <c r="E208" s="5">
        <v>2504</v>
      </c>
      <c r="F208" s="7" t="s">
        <v>131</v>
      </c>
      <c r="G208" s="5">
        <v>19</v>
      </c>
      <c r="H208" s="7" t="s">
        <v>132</v>
      </c>
      <c r="I208" s="7" t="s">
        <v>133</v>
      </c>
      <c r="J208" s="7" t="s">
        <v>111</v>
      </c>
      <c r="K208" s="7" t="s">
        <v>134</v>
      </c>
      <c r="L208" s="7" t="s">
        <v>135</v>
      </c>
      <c r="M208" s="5">
        <v>-1</v>
      </c>
      <c r="N208" s="5">
        <v>-1</v>
      </c>
      <c r="O208" s="7" t="s">
        <v>136</v>
      </c>
      <c r="P208" s="5">
        <v>8600</v>
      </c>
      <c r="Q208" s="5">
        <v>10300</v>
      </c>
      <c r="R208" s="5">
        <v>27800</v>
      </c>
      <c r="S208" s="5">
        <v>36300</v>
      </c>
      <c r="T208" s="5">
        <v>41800</v>
      </c>
      <c r="U208" s="5">
        <v>0</v>
      </c>
      <c r="V208" s="5">
        <v>0</v>
      </c>
      <c r="W208" s="5">
        <v>0</v>
      </c>
      <c r="X208" s="5">
        <v>0</v>
      </c>
      <c r="Y208" s="5">
        <v>19800</v>
      </c>
      <c r="Z208" s="5">
        <v>10000</v>
      </c>
      <c r="AA208" s="5">
        <v>2.7016901130000002</v>
      </c>
      <c r="AB208" s="5">
        <v>-76.536811319999998</v>
      </c>
      <c r="AC208" s="7" t="s">
        <v>65</v>
      </c>
      <c r="AD208" s="5">
        <v>0</v>
      </c>
      <c r="AE208" s="5" t="str">
        <f>MID(TablaPivotFinal[[#This Row],[Fecha]],1,4)</f>
        <v>2018</v>
      </c>
      <c r="AF208" s="5" t="str">
        <f>MID(TablaPivotFinal[[#This Row],[Fecha]],5,3)</f>
        <v>Dic</v>
      </c>
      <c r="AG208" s="7">
        <v>0</v>
      </c>
      <c r="AH208" s="8">
        <v>0</v>
      </c>
      <c r="AI208" t="s">
        <v>1033</v>
      </c>
      <c r="AJ208" t="s">
        <v>899</v>
      </c>
      <c r="AK208" t="s">
        <v>1161</v>
      </c>
    </row>
    <row r="209" spans="1:37" x14ac:dyDescent="0.3">
      <c r="A209" t="str">
        <f t="shared" si="9"/>
        <v>TUNIA-INVIAS</v>
      </c>
      <c r="B209" t="str">
        <f t="shared" si="10"/>
        <v>2018Ene</v>
      </c>
      <c r="C209" t="str">
        <f t="shared" si="11"/>
        <v>2.701690113-76.53681132</v>
      </c>
      <c r="D209" s="9" t="s">
        <v>111</v>
      </c>
      <c r="E209" s="6">
        <v>2504</v>
      </c>
      <c r="F209" s="9" t="s">
        <v>131</v>
      </c>
      <c r="G209" s="6">
        <v>19</v>
      </c>
      <c r="H209" s="9" t="s">
        <v>132</v>
      </c>
      <c r="I209" s="9" t="s">
        <v>133</v>
      </c>
      <c r="J209" s="9" t="s">
        <v>111</v>
      </c>
      <c r="K209" s="9" t="s">
        <v>134</v>
      </c>
      <c r="L209" s="9" t="s">
        <v>135</v>
      </c>
      <c r="M209" s="6">
        <v>-1</v>
      </c>
      <c r="N209" s="6">
        <v>-1</v>
      </c>
      <c r="O209" s="9" t="s">
        <v>136</v>
      </c>
      <c r="P209" s="6">
        <v>8600</v>
      </c>
      <c r="Q209" s="6">
        <v>10300</v>
      </c>
      <c r="R209" s="6">
        <v>27800</v>
      </c>
      <c r="S209" s="6">
        <v>36300</v>
      </c>
      <c r="T209" s="6">
        <v>41800</v>
      </c>
      <c r="U209" s="6">
        <v>0</v>
      </c>
      <c r="V209" s="6">
        <v>0</v>
      </c>
      <c r="W209" s="6">
        <v>0</v>
      </c>
      <c r="X209" s="6">
        <v>0</v>
      </c>
      <c r="Y209" s="6">
        <v>19800</v>
      </c>
      <c r="Z209" s="6">
        <v>10000</v>
      </c>
      <c r="AA209" s="6">
        <v>2.7016901130000002</v>
      </c>
      <c r="AB209" s="6">
        <v>-76.536811319999998</v>
      </c>
      <c r="AC209" s="9" t="s">
        <v>67</v>
      </c>
      <c r="AD209" s="6">
        <v>2706814200</v>
      </c>
      <c r="AE209" s="6" t="str">
        <f>MID(TablaPivotFinal[[#This Row],[Fecha]],1,4)</f>
        <v>2018</v>
      </c>
      <c r="AF209" s="6" t="str">
        <f>MID(TablaPivotFinal[[#This Row],[Fecha]],5,3)</f>
        <v>Ene</v>
      </c>
      <c r="AG209" s="9">
        <v>2706814200</v>
      </c>
      <c r="AH209" s="10">
        <v>257357</v>
      </c>
      <c r="AI209" t="s">
        <v>1033</v>
      </c>
      <c r="AJ209" t="s">
        <v>888</v>
      </c>
      <c r="AK209" t="s">
        <v>1161</v>
      </c>
    </row>
    <row r="210" spans="1:37" x14ac:dyDescent="0.3">
      <c r="A210" t="str">
        <f t="shared" si="9"/>
        <v>TUNIA-INVIAS</v>
      </c>
      <c r="B210" t="str">
        <f t="shared" si="10"/>
        <v>2018Feb</v>
      </c>
      <c r="C210" t="str">
        <f t="shared" si="11"/>
        <v>2.701690113-76.53681132</v>
      </c>
      <c r="D210" s="7" t="s">
        <v>111</v>
      </c>
      <c r="E210" s="5">
        <v>2504</v>
      </c>
      <c r="F210" s="7" t="s">
        <v>131</v>
      </c>
      <c r="G210" s="5">
        <v>19</v>
      </c>
      <c r="H210" s="7" t="s">
        <v>132</v>
      </c>
      <c r="I210" s="7" t="s">
        <v>133</v>
      </c>
      <c r="J210" s="7" t="s">
        <v>111</v>
      </c>
      <c r="K210" s="7" t="s">
        <v>134</v>
      </c>
      <c r="L210" s="7" t="s">
        <v>135</v>
      </c>
      <c r="M210" s="5">
        <v>-1</v>
      </c>
      <c r="N210" s="5">
        <v>-1</v>
      </c>
      <c r="O210" s="7" t="s">
        <v>136</v>
      </c>
      <c r="P210" s="5">
        <v>8600</v>
      </c>
      <c r="Q210" s="5">
        <v>10300</v>
      </c>
      <c r="R210" s="5">
        <v>27800</v>
      </c>
      <c r="S210" s="5">
        <v>36300</v>
      </c>
      <c r="T210" s="5">
        <v>41800</v>
      </c>
      <c r="U210" s="5">
        <v>0</v>
      </c>
      <c r="V210" s="5">
        <v>0</v>
      </c>
      <c r="W210" s="5">
        <v>0</v>
      </c>
      <c r="X210" s="5">
        <v>0</v>
      </c>
      <c r="Y210" s="5">
        <v>19800</v>
      </c>
      <c r="Z210" s="5">
        <v>10000</v>
      </c>
      <c r="AA210" s="5">
        <v>2.7016901130000002</v>
      </c>
      <c r="AB210" s="5">
        <v>-76.536811319999998</v>
      </c>
      <c r="AC210" s="7" t="s">
        <v>69</v>
      </c>
      <c r="AD210" s="5">
        <v>2186328400</v>
      </c>
      <c r="AE210" s="5" t="str">
        <f>MID(TablaPivotFinal[[#This Row],[Fecha]],1,4)</f>
        <v>2018</v>
      </c>
      <c r="AF210" s="5" t="str">
        <f>MID(TablaPivotFinal[[#This Row],[Fecha]],5,3)</f>
        <v>Feb</v>
      </c>
      <c r="AG210" s="7">
        <v>2186328400</v>
      </c>
      <c r="AH210" s="8">
        <v>185831</v>
      </c>
      <c r="AI210" t="s">
        <v>1033</v>
      </c>
      <c r="AJ210" t="s">
        <v>889</v>
      </c>
      <c r="AK210" t="s">
        <v>1161</v>
      </c>
    </row>
    <row r="211" spans="1:37" x14ac:dyDescent="0.3">
      <c r="A211" t="str">
        <f t="shared" si="9"/>
        <v>TUNIA-INVIAS</v>
      </c>
      <c r="B211" t="str">
        <f t="shared" si="10"/>
        <v>2018Jul</v>
      </c>
      <c r="C211" t="str">
        <f t="shared" si="11"/>
        <v>2.701690113-76.53681132</v>
      </c>
      <c r="D211" s="9" t="s">
        <v>111</v>
      </c>
      <c r="E211" s="6">
        <v>2504</v>
      </c>
      <c r="F211" s="9" t="s">
        <v>131</v>
      </c>
      <c r="G211" s="6">
        <v>19</v>
      </c>
      <c r="H211" s="9" t="s">
        <v>132</v>
      </c>
      <c r="I211" s="9" t="s">
        <v>133</v>
      </c>
      <c r="J211" s="9" t="s">
        <v>111</v>
      </c>
      <c r="K211" s="9" t="s">
        <v>134</v>
      </c>
      <c r="L211" s="9" t="s">
        <v>135</v>
      </c>
      <c r="M211" s="6">
        <v>-1</v>
      </c>
      <c r="N211" s="6">
        <v>-1</v>
      </c>
      <c r="O211" s="9" t="s">
        <v>136</v>
      </c>
      <c r="P211" s="6">
        <v>8600</v>
      </c>
      <c r="Q211" s="6">
        <v>10300</v>
      </c>
      <c r="R211" s="6">
        <v>27800</v>
      </c>
      <c r="S211" s="6">
        <v>36300</v>
      </c>
      <c r="T211" s="6">
        <v>41800</v>
      </c>
      <c r="U211" s="6">
        <v>0</v>
      </c>
      <c r="V211" s="6">
        <v>0</v>
      </c>
      <c r="W211" s="6">
        <v>0</v>
      </c>
      <c r="X211" s="6">
        <v>0</v>
      </c>
      <c r="Y211" s="6">
        <v>19800</v>
      </c>
      <c r="Z211" s="6">
        <v>10000</v>
      </c>
      <c r="AA211" s="6">
        <v>2.7016901130000002</v>
      </c>
      <c r="AB211" s="6">
        <v>-76.536811319999998</v>
      </c>
      <c r="AC211" s="9" t="s">
        <v>71</v>
      </c>
      <c r="AD211" s="6">
        <v>2696347300</v>
      </c>
      <c r="AE211" s="6" t="str">
        <f>MID(TablaPivotFinal[[#This Row],[Fecha]],1,4)</f>
        <v>2018</v>
      </c>
      <c r="AF211" s="6" t="str">
        <f>MID(TablaPivotFinal[[#This Row],[Fecha]],5,3)</f>
        <v>Jul</v>
      </c>
      <c r="AG211" s="9">
        <v>2696347300</v>
      </c>
      <c r="AH211" s="10">
        <v>241636</v>
      </c>
      <c r="AI211" t="s">
        <v>1033</v>
      </c>
      <c r="AJ211" t="s">
        <v>894</v>
      </c>
      <c r="AK211" t="s">
        <v>1161</v>
      </c>
    </row>
    <row r="212" spans="1:37" x14ac:dyDescent="0.3">
      <c r="A212" t="str">
        <f t="shared" si="9"/>
        <v>TUNIA-INVIAS</v>
      </c>
      <c r="B212" t="str">
        <f t="shared" si="10"/>
        <v>2018Jun</v>
      </c>
      <c r="C212" t="str">
        <f t="shared" si="11"/>
        <v>2.701690113-76.53681132</v>
      </c>
      <c r="D212" s="7" t="s">
        <v>111</v>
      </c>
      <c r="E212" s="5">
        <v>2504</v>
      </c>
      <c r="F212" s="7" t="s">
        <v>131</v>
      </c>
      <c r="G212" s="5">
        <v>19</v>
      </c>
      <c r="H212" s="7" t="s">
        <v>132</v>
      </c>
      <c r="I212" s="7" t="s">
        <v>133</v>
      </c>
      <c r="J212" s="7" t="s">
        <v>111</v>
      </c>
      <c r="K212" s="7" t="s">
        <v>134</v>
      </c>
      <c r="L212" s="7" t="s">
        <v>135</v>
      </c>
      <c r="M212" s="5">
        <v>-1</v>
      </c>
      <c r="N212" s="5">
        <v>-1</v>
      </c>
      <c r="O212" s="7" t="s">
        <v>136</v>
      </c>
      <c r="P212" s="5">
        <v>8600</v>
      </c>
      <c r="Q212" s="5">
        <v>10300</v>
      </c>
      <c r="R212" s="5">
        <v>27800</v>
      </c>
      <c r="S212" s="5">
        <v>36300</v>
      </c>
      <c r="T212" s="5">
        <v>41800</v>
      </c>
      <c r="U212" s="5">
        <v>0</v>
      </c>
      <c r="V212" s="5">
        <v>0</v>
      </c>
      <c r="W212" s="5">
        <v>0</v>
      </c>
      <c r="X212" s="5">
        <v>0</v>
      </c>
      <c r="Y212" s="5">
        <v>19800</v>
      </c>
      <c r="Z212" s="5">
        <v>10000</v>
      </c>
      <c r="AA212" s="5">
        <v>2.7016901130000002</v>
      </c>
      <c r="AB212" s="5">
        <v>-76.536811319999998</v>
      </c>
      <c r="AC212" s="7" t="s">
        <v>73</v>
      </c>
      <c r="AD212" s="5">
        <v>2457925500</v>
      </c>
      <c r="AE212" s="5" t="str">
        <f>MID(TablaPivotFinal[[#This Row],[Fecha]],1,4)</f>
        <v>2018</v>
      </c>
      <c r="AF212" s="5" t="str">
        <f>MID(TablaPivotFinal[[#This Row],[Fecha]],5,3)</f>
        <v>Jun</v>
      </c>
      <c r="AG212" s="7">
        <v>2457925500</v>
      </c>
      <c r="AH212" s="8">
        <v>218417</v>
      </c>
      <c r="AI212" t="s">
        <v>1033</v>
      </c>
      <c r="AJ212" t="s">
        <v>893</v>
      </c>
      <c r="AK212" t="s">
        <v>1161</v>
      </c>
    </row>
    <row r="213" spans="1:37" x14ac:dyDescent="0.3">
      <c r="A213" t="str">
        <f t="shared" si="9"/>
        <v>TUNIA-INVIAS</v>
      </c>
      <c r="B213" t="str">
        <f t="shared" si="10"/>
        <v>2018Mar</v>
      </c>
      <c r="C213" t="str">
        <f t="shared" si="11"/>
        <v>2.701690113-76.53681132</v>
      </c>
      <c r="D213" s="9" t="s">
        <v>111</v>
      </c>
      <c r="E213" s="6">
        <v>2504</v>
      </c>
      <c r="F213" s="9" t="s">
        <v>131</v>
      </c>
      <c r="G213" s="6">
        <v>19</v>
      </c>
      <c r="H213" s="9" t="s">
        <v>132</v>
      </c>
      <c r="I213" s="9" t="s">
        <v>133</v>
      </c>
      <c r="J213" s="9" t="s">
        <v>111</v>
      </c>
      <c r="K213" s="9" t="s">
        <v>134</v>
      </c>
      <c r="L213" s="9" t="s">
        <v>135</v>
      </c>
      <c r="M213" s="6">
        <v>-1</v>
      </c>
      <c r="N213" s="6">
        <v>-1</v>
      </c>
      <c r="O213" s="9" t="s">
        <v>136</v>
      </c>
      <c r="P213" s="6">
        <v>8600</v>
      </c>
      <c r="Q213" s="6">
        <v>10300</v>
      </c>
      <c r="R213" s="6">
        <v>27800</v>
      </c>
      <c r="S213" s="6">
        <v>36300</v>
      </c>
      <c r="T213" s="6">
        <v>41800</v>
      </c>
      <c r="U213" s="6">
        <v>0</v>
      </c>
      <c r="V213" s="6">
        <v>0</v>
      </c>
      <c r="W213" s="6">
        <v>0</v>
      </c>
      <c r="X213" s="6">
        <v>0</v>
      </c>
      <c r="Y213" s="6">
        <v>19800</v>
      </c>
      <c r="Z213" s="6">
        <v>10000</v>
      </c>
      <c r="AA213" s="6">
        <v>2.7016901130000002</v>
      </c>
      <c r="AB213" s="6">
        <v>-76.536811319999998</v>
      </c>
      <c r="AC213" s="9" t="s">
        <v>75</v>
      </c>
      <c r="AD213" s="6">
        <v>2611886750</v>
      </c>
      <c r="AE213" s="6" t="str">
        <f>MID(TablaPivotFinal[[#This Row],[Fecha]],1,4)</f>
        <v>2018</v>
      </c>
      <c r="AF213" s="6" t="str">
        <f>MID(TablaPivotFinal[[#This Row],[Fecha]],5,3)</f>
        <v>Mar</v>
      </c>
      <c r="AG213" s="9">
        <v>2611886750</v>
      </c>
      <c r="AH213" s="10">
        <v>235556</v>
      </c>
      <c r="AI213" t="s">
        <v>1033</v>
      </c>
      <c r="AJ213" t="s">
        <v>890</v>
      </c>
      <c r="AK213" t="s">
        <v>1161</v>
      </c>
    </row>
    <row r="214" spans="1:37" x14ac:dyDescent="0.3">
      <c r="A214" t="str">
        <f t="shared" si="9"/>
        <v>TUNIA-INVIAS</v>
      </c>
      <c r="B214" t="str">
        <f t="shared" si="10"/>
        <v>2018May</v>
      </c>
      <c r="C214" t="str">
        <f t="shared" si="11"/>
        <v>2.701690113-76.53681132</v>
      </c>
      <c r="D214" s="7" t="s">
        <v>111</v>
      </c>
      <c r="E214" s="5">
        <v>2504</v>
      </c>
      <c r="F214" s="7" t="s">
        <v>131</v>
      </c>
      <c r="G214" s="5">
        <v>19</v>
      </c>
      <c r="H214" s="7" t="s">
        <v>132</v>
      </c>
      <c r="I214" s="7" t="s">
        <v>133</v>
      </c>
      <c r="J214" s="7" t="s">
        <v>111</v>
      </c>
      <c r="K214" s="7" t="s">
        <v>134</v>
      </c>
      <c r="L214" s="7" t="s">
        <v>135</v>
      </c>
      <c r="M214" s="5">
        <v>-1</v>
      </c>
      <c r="N214" s="5">
        <v>-1</v>
      </c>
      <c r="O214" s="7" t="s">
        <v>136</v>
      </c>
      <c r="P214" s="5">
        <v>8600</v>
      </c>
      <c r="Q214" s="5">
        <v>10300</v>
      </c>
      <c r="R214" s="5">
        <v>27800</v>
      </c>
      <c r="S214" s="5">
        <v>36300</v>
      </c>
      <c r="T214" s="5">
        <v>41800</v>
      </c>
      <c r="U214" s="5">
        <v>0</v>
      </c>
      <c r="V214" s="5">
        <v>0</v>
      </c>
      <c r="W214" s="5">
        <v>0</v>
      </c>
      <c r="X214" s="5">
        <v>0</v>
      </c>
      <c r="Y214" s="5">
        <v>19800</v>
      </c>
      <c r="Z214" s="5">
        <v>10000</v>
      </c>
      <c r="AA214" s="5">
        <v>2.7016901130000002</v>
      </c>
      <c r="AB214" s="5">
        <v>-76.536811319999998</v>
      </c>
      <c r="AC214" s="7" t="s">
        <v>77</v>
      </c>
      <c r="AD214" s="5">
        <v>2381986600</v>
      </c>
      <c r="AE214" s="5" t="str">
        <f>MID(TablaPivotFinal[[#This Row],[Fecha]],1,4)</f>
        <v>2018</v>
      </c>
      <c r="AF214" s="5" t="str">
        <f>MID(TablaPivotFinal[[#This Row],[Fecha]],5,3)</f>
        <v>May</v>
      </c>
      <c r="AG214" s="7">
        <v>2381986600</v>
      </c>
      <c r="AH214" s="8">
        <v>208193</v>
      </c>
      <c r="AI214" t="s">
        <v>1033</v>
      </c>
      <c r="AJ214" t="s">
        <v>892</v>
      </c>
      <c r="AK214" t="s">
        <v>1161</v>
      </c>
    </row>
    <row r="215" spans="1:37" x14ac:dyDescent="0.3">
      <c r="A215" t="str">
        <f t="shared" si="9"/>
        <v>TUNIA-INVIAS</v>
      </c>
      <c r="B215" t="str">
        <f t="shared" si="10"/>
        <v>2018Nov</v>
      </c>
      <c r="C215" t="str">
        <f t="shared" si="11"/>
        <v>2.701690113-76.53681132</v>
      </c>
      <c r="D215" s="9" t="s">
        <v>111</v>
      </c>
      <c r="E215" s="6">
        <v>2504</v>
      </c>
      <c r="F215" s="9" t="s">
        <v>131</v>
      </c>
      <c r="G215" s="6">
        <v>19</v>
      </c>
      <c r="H215" s="9" t="s">
        <v>132</v>
      </c>
      <c r="I215" s="9" t="s">
        <v>133</v>
      </c>
      <c r="J215" s="9" t="s">
        <v>111</v>
      </c>
      <c r="K215" s="9" t="s">
        <v>134</v>
      </c>
      <c r="L215" s="9" t="s">
        <v>135</v>
      </c>
      <c r="M215" s="6">
        <v>-1</v>
      </c>
      <c r="N215" s="6">
        <v>-1</v>
      </c>
      <c r="O215" s="9" t="s">
        <v>136</v>
      </c>
      <c r="P215" s="6">
        <v>8600</v>
      </c>
      <c r="Q215" s="6">
        <v>10300</v>
      </c>
      <c r="R215" s="6">
        <v>27800</v>
      </c>
      <c r="S215" s="6">
        <v>36300</v>
      </c>
      <c r="T215" s="6">
        <v>41800</v>
      </c>
      <c r="U215" s="6">
        <v>0</v>
      </c>
      <c r="V215" s="6">
        <v>0</v>
      </c>
      <c r="W215" s="6">
        <v>0</v>
      </c>
      <c r="X215" s="6">
        <v>0</v>
      </c>
      <c r="Y215" s="6">
        <v>19800</v>
      </c>
      <c r="Z215" s="6">
        <v>10000</v>
      </c>
      <c r="AA215" s="6">
        <v>2.7016901130000002</v>
      </c>
      <c r="AB215" s="6">
        <v>-76.536811319999998</v>
      </c>
      <c r="AC215" s="9" t="s">
        <v>79</v>
      </c>
      <c r="AD215" s="6">
        <v>0</v>
      </c>
      <c r="AE215" s="6" t="str">
        <f>MID(TablaPivotFinal[[#This Row],[Fecha]],1,4)</f>
        <v>2018</v>
      </c>
      <c r="AF215" s="6" t="str">
        <f>MID(TablaPivotFinal[[#This Row],[Fecha]],5,3)</f>
        <v>Nov</v>
      </c>
      <c r="AG215" s="9">
        <v>0</v>
      </c>
      <c r="AH215" s="10">
        <v>0</v>
      </c>
      <c r="AI215" t="s">
        <v>1033</v>
      </c>
      <c r="AJ215" t="s">
        <v>898</v>
      </c>
      <c r="AK215" t="s">
        <v>1161</v>
      </c>
    </row>
    <row r="216" spans="1:37" x14ac:dyDescent="0.3">
      <c r="A216" t="str">
        <f t="shared" si="9"/>
        <v>TUNIA-INVIAS</v>
      </c>
      <c r="B216" t="str">
        <f t="shared" si="10"/>
        <v>2018Oct</v>
      </c>
      <c r="C216" t="str">
        <f t="shared" si="11"/>
        <v>2.701690113-76.53681132</v>
      </c>
      <c r="D216" s="7" t="s">
        <v>111</v>
      </c>
      <c r="E216" s="5">
        <v>2504</v>
      </c>
      <c r="F216" s="7" t="s">
        <v>131</v>
      </c>
      <c r="G216" s="5">
        <v>19</v>
      </c>
      <c r="H216" s="7" t="s">
        <v>132</v>
      </c>
      <c r="I216" s="7" t="s">
        <v>133</v>
      </c>
      <c r="J216" s="7" t="s">
        <v>111</v>
      </c>
      <c r="K216" s="7" t="s">
        <v>134</v>
      </c>
      <c r="L216" s="7" t="s">
        <v>135</v>
      </c>
      <c r="M216" s="5">
        <v>-1</v>
      </c>
      <c r="N216" s="5">
        <v>-1</v>
      </c>
      <c r="O216" s="7" t="s">
        <v>136</v>
      </c>
      <c r="P216" s="5">
        <v>8600</v>
      </c>
      <c r="Q216" s="5">
        <v>10300</v>
      </c>
      <c r="R216" s="5">
        <v>27800</v>
      </c>
      <c r="S216" s="5">
        <v>36300</v>
      </c>
      <c r="T216" s="5">
        <v>41800</v>
      </c>
      <c r="U216" s="5">
        <v>0</v>
      </c>
      <c r="V216" s="5">
        <v>0</v>
      </c>
      <c r="W216" s="5">
        <v>0</v>
      </c>
      <c r="X216" s="5">
        <v>0</v>
      </c>
      <c r="Y216" s="5">
        <v>19800</v>
      </c>
      <c r="Z216" s="5">
        <v>10000</v>
      </c>
      <c r="AA216" s="5">
        <v>2.7016901130000002</v>
      </c>
      <c r="AB216" s="5">
        <v>-76.536811319999998</v>
      </c>
      <c r="AC216" s="7" t="s">
        <v>81</v>
      </c>
      <c r="AD216" s="5">
        <v>2613248400</v>
      </c>
      <c r="AE216" s="5" t="str">
        <f>MID(TablaPivotFinal[[#This Row],[Fecha]],1,4)</f>
        <v>2018</v>
      </c>
      <c r="AF216" s="5" t="str">
        <f>MID(TablaPivotFinal[[#This Row],[Fecha]],5,3)</f>
        <v>Oct</v>
      </c>
      <c r="AG216" s="7">
        <v>2613248400</v>
      </c>
      <c r="AH216" s="8">
        <v>228591</v>
      </c>
      <c r="AI216" t="s">
        <v>1033</v>
      </c>
      <c r="AJ216" t="s">
        <v>897</v>
      </c>
      <c r="AK216" t="s">
        <v>1161</v>
      </c>
    </row>
    <row r="217" spans="1:37" x14ac:dyDescent="0.3">
      <c r="A217" t="str">
        <f t="shared" si="9"/>
        <v>TUNIA-INVIAS</v>
      </c>
      <c r="B217" t="str">
        <f t="shared" si="10"/>
        <v>2018Sep</v>
      </c>
      <c r="C217" t="str">
        <f t="shared" si="11"/>
        <v>2.701690113-76.53681132</v>
      </c>
      <c r="D217" s="9" t="s">
        <v>111</v>
      </c>
      <c r="E217" s="6">
        <v>2504</v>
      </c>
      <c r="F217" s="9" t="s">
        <v>131</v>
      </c>
      <c r="G217" s="6">
        <v>19</v>
      </c>
      <c r="H217" s="9" t="s">
        <v>132</v>
      </c>
      <c r="I217" s="9" t="s">
        <v>133</v>
      </c>
      <c r="J217" s="9" t="s">
        <v>111</v>
      </c>
      <c r="K217" s="9" t="s">
        <v>134</v>
      </c>
      <c r="L217" s="9" t="s">
        <v>135</v>
      </c>
      <c r="M217" s="6">
        <v>-1</v>
      </c>
      <c r="N217" s="6">
        <v>-1</v>
      </c>
      <c r="O217" s="9" t="s">
        <v>136</v>
      </c>
      <c r="P217" s="6">
        <v>8600</v>
      </c>
      <c r="Q217" s="6">
        <v>10300</v>
      </c>
      <c r="R217" s="6">
        <v>27800</v>
      </c>
      <c r="S217" s="6">
        <v>36300</v>
      </c>
      <c r="T217" s="6">
        <v>41800</v>
      </c>
      <c r="U217" s="6">
        <v>0</v>
      </c>
      <c r="V217" s="6">
        <v>0</v>
      </c>
      <c r="W217" s="6">
        <v>0</v>
      </c>
      <c r="X217" s="6">
        <v>0</v>
      </c>
      <c r="Y217" s="6">
        <v>19800</v>
      </c>
      <c r="Z217" s="6">
        <v>10000</v>
      </c>
      <c r="AA217" s="6">
        <v>2.7016901130000002</v>
      </c>
      <c r="AB217" s="6">
        <v>-76.536811319999998</v>
      </c>
      <c r="AC217" s="9" t="s">
        <v>83</v>
      </c>
      <c r="AD217" s="6">
        <v>2456653400</v>
      </c>
      <c r="AE217" s="6" t="str">
        <f>MID(TablaPivotFinal[[#This Row],[Fecha]],1,4)</f>
        <v>2018</v>
      </c>
      <c r="AF217" s="6" t="str">
        <f>MID(TablaPivotFinal[[#This Row],[Fecha]],5,3)</f>
        <v>Sep</v>
      </c>
      <c r="AG217" s="9">
        <v>2456653400</v>
      </c>
      <c r="AH217" s="10">
        <v>211439</v>
      </c>
      <c r="AI217" t="s">
        <v>1033</v>
      </c>
      <c r="AJ217" t="s">
        <v>896</v>
      </c>
      <c r="AK217" t="s">
        <v>1161</v>
      </c>
    </row>
    <row r="218" spans="1:37" x14ac:dyDescent="0.3">
      <c r="A218" t="str">
        <f t="shared" si="9"/>
        <v>LOS CAUCHOS-Concesión Aliadas para El Progreso</v>
      </c>
      <c r="B218" t="str">
        <f t="shared" si="10"/>
        <v>2016Abr</v>
      </c>
      <c r="C218" t="str">
        <f t="shared" si="11"/>
        <v>2.785583797-75.30193609</v>
      </c>
      <c r="D218" s="7" t="s">
        <v>121</v>
      </c>
      <c r="E218" s="5">
        <v>4505</v>
      </c>
      <c r="F218" s="7" t="s">
        <v>122</v>
      </c>
      <c r="G218" s="5">
        <v>41</v>
      </c>
      <c r="H218" s="7" t="s">
        <v>138</v>
      </c>
      <c r="I218" s="7" t="s">
        <v>124</v>
      </c>
      <c r="J218" s="7" t="s">
        <v>103</v>
      </c>
      <c r="K218" s="7" t="s">
        <v>139</v>
      </c>
      <c r="L218" s="7" t="s">
        <v>126</v>
      </c>
      <c r="M218" s="5" t="s">
        <v>127</v>
      </c>
      <c r="N218" s="5" t="s">
        <v>128</v>
      </c>
      <c r="O218" s="7" t="s">
        <v>140</v>
      </c>
      <c r="P218" s="5">
        <v>8300</v>
      </c>
      <c r="Q218" s="5">
        <v>9000</v>
      </c>
      <c r="R218" s="5">
        <v>19200</v>
      </c>
      <c r="S218" s="5">
        <v>24400</v>
      </c>
      <c r="T218" s="5">
        <v>27400</v>
      </c>
      <c r="U218" s="5">
        <v>0</v>
      </c>
      <c r="V218" s="5">
        <v>0</v>
      </c>
      <c r="W218" s="5">
        <v>0</v>
      </c>
      <c r="X218" s="5">
        <v>0</v>
      </c>
      <c r="Y218" s="5">
        <v>8400</v>
      </c>
      <c r="Z218" s="5">
        <v>8700</v>
      </c>
      <c r="AA218" s="5">
        <v>2.7855837970000001</v>
      </c>
      <c r="AB218" s="5">
        <v>-75.301936089999998</v>
      </c>
      <c r="AC218" s="7" t="s">
        <v>13</v>
      </c>
      <c r="AD218" s="5">
        <v>1225580400</v>
      </c>
      <c r="AE218" s="5" t="str">
        <f>MID(TablaPivotFinal[[#This Row],[Fecha]],1,4)</f>
        <v>2016</v>
      </c>
      <c r="AF218" s="5" t="str">
        <f>MID(TablaPivotFinal[[#This Row],[Fecha]],5,3)</f>
        <v>Abr</v>
      </c>
      <c r="AG218" s="7">
        <v>1225580400</v>
      </c>
      <c r="AH218" s="8">
        <v>148280</v>
      </c>
      <c r="AI218" t="s">
        <v>1034</v>
      </c>
      <c r="AJ218" t="s">
        <v>867</v>
      </c>
      <c r="AK218" t="s">
        <v>1162</v>
      </c>
    </row>
    <row r="219" spans="1:37" x14ac:dyDescent="0.3">
      <c r="A219" t="str">
        <f t="shared" si="9"/>
        <v>LOS CAUCHOS-Concesión Aliadas para El Progreso</v>
      </c>
      <c r="B219" t="str">
        <f t="shared" si="10"/>
        <v>2016Ago</v>
      </c>
      <c r="C219" t="str">
        <f t="shared" si="11"/>
        <v>2.785583797-75.30193609</v>
      </c>
      <c r="D219" s="9" t="s">
        <v>121</v>
      </c>
      <c r="E219" s="6">
        <v>4505</v>
      </c>
      <c r="F219" s="9" t="s">
        <v>122</v>
      </c>
      <c r="G219" s="6">
        <v>41</v>
      </c>
      <c r="H219" s="9" t="s">
        <v>138</v>
      </c>
      <c r="I219" s="9" t="s">
        <v>124</v>
      </c>
      <c r="J219" s="9" t="s">
        <v>103</v>
      </c>
      <c r="K219" s="9" t="s">
        <v>139</v>
      </c>
      <c r="L219" s="9" t="s">
        <v>126</v>
      </c>
      <c r="M219" s="6" t="s">
        <v>127</v>
      </c>
      <c r="N219" s="6" t="s">
        <v>128</v>
      </c>
      <c r="O219" s="9" t="s">
        <v>140</v>
      </c>
      <c r="P219" s="6">
        <v>8300</v>
      </c>
      <c r="Q219" s="6">
        <v>9000</v>
      </c>
      <c r="R219" s="6">
        <v>19200</v>
      </c>
      <c r="S219" s="6">
        <v>24400</v>
      </c>
      <c r="T219" s="6">
        <v>27400</v>
      </c>
      <c r="U219" s="6">
        <v>0</v>
      </c>
      <c r="V219" s="6">
        <v>0</v>
      </c>
      <c r="W219" s="6">
        <v>0</v>
      </c>
      <c r="X219" s="6">
        <v>0</v>
      </c>
      <c r="Y219" s="6">
        <v>8400</v>
      </c>
      <c r="Z219" s="6">
        <v>8700</v>
      </c>
      <c r="AA219" s="6">
        <v>2.7855837970000001</v>
      </c>
      <c r="AB219" s="6">
        <v>-75.301936089999998</v>
      </c>
      <c r="AC219" s="9" t="s">
        <v>15</v>
      </c>
      <c r="AD219" s="6">
        <v>1361228150</v>
      </c>
      <c r="AE219" s="6" t="str">
        <f>MID(TablaPivotFinal[[#This Row],[Fecha]],1,4)</f>
        <v>2016</v>
      </c>
      <c r="AF219" s="6" t="str">
        <f>MID(TablaPivotFinal[[#This Row],[Fecha]],5,3)</f>
        <v>Ago</v>
      </c>
      <c r="AG219" s="9">
        <v>1361228150</v>
      </c>
      <c r="AH219" s="10">
        <v>164369</v>
      </c>
      <c r="AI219" t="s">
        <v>1034</v>
      </c>
      <c r="AJ219" t="s">
        <v>871</v>
      </c>
      <c r="AK219" t="s">
        <v>1162</v>
      </c>
    </row>
    <row r="220" spans="1:37" x14ac:dyDescent="0.3">
      <c r="A220" t="str">
        <f t="shared" si="9"/>
        <v>LOS CAUCHOS-Concesión Aliadas para El Progreso</v>
      </c>
      <c r="B220" t="str">
        <f t="shared" si="10"/>
        <v>2016Dic</v>
      </c>
      <c r="C220" t="str">
        <f t="shared" si="11"/>
        <v>2.785583797-75.30193609</v>
      </c>
      <c r="D220" s="7" t="s">
        <v>121</v>
      </c>
      <c r="E220" s="5">
        <v>4505</v>
      </c>
      <c r="F220" s="7" t="s">
        <v>122</v>
      </c>
      <c r="G220" s="5">
        <v>41</v>
      </c>
      <c r="H220" s="7" t="s">
        <v>138</v>
      </c>
      <c r="I220" s="7" t="s">
        <v>124</v>
      </c>
      <c r="J220" s="7" t="s">
        <v>103</v>
      </c>
      <c r="K220" s="7" t="s">
        <v>139</v>
      </c>
      <c r="L220" s="7" t="s">
        <v>126</v>
      </c>
      <c r="M220" s="5" t="s">
        <v>127</v>
      </c>
      <c r="N220" s="5" t="s">
        <v>128</v>
      </c>
      <c r="O220" s="7" t="s">
        <v>140</v>
      </c>
      <c r="P220" s="5">
        <v>8300</v>
      </c>
      <c r="Q220" s="5">
        <v>9000</v>
      </c>
      <c r="R220" s="5">
        <v>19200</v>
      </c>
      <c r="S220" s="5">
        <v>24400</v>
      </c>
      <c r="T220" s="5">
        <v>27400</v>
      </c>
      <c r="U220" s="5">
        <v>0</v>
      </c>
      <c r="V220" s="5">
        <v>0</v>
      </c>
      <c r="W220" s="5">
        <v>0</v>
      </c>
      <c r="X220" s="5">
        <v>0</v>
      </c>
      <c r="Y220" s="5">
        <v>8400</v>
      </c>
      <c r="Z220" s="5">
        <v>8700</v>
      </c>
      <c r="AA220" s="5">
        <v>2.7855837970000001</v>
      </c>
      <c r="AB220" s="5">
        <v>-75.301936089999998</v>
      </c>
      <c r="AC220" s="7" t="s">
        <v>17</v>
      </c>
      <c r="AD220" s="5">
        <v>1567409064</v>
      </c>
      <c r="AE220" s="5" t="str">
        <f>MID(TablaPivotFinal[[#This Row],[Fecha]],1,4)</f>
        <v>2016</v>
      </c>
      <c r="AF220" s="5" t="str">
        <f>MID(TablaPivotFinal[[#This Row],[Fecha]],5,3)</f>
        <v>Dic</v>
      </c>
      <c r="AG220" s="7">
        <v>1567409064</v>
      </c>
      <c r="AH220" s="8">
        <v>190735</v>
      </c>
      <c r="AI220" t="s">
        <v>1034</v>
      </c>
      <c r="AJ220" t="s">
        <v>875</v>
      </c>
      <c r="AK220" t="s">
        <v>1162</v>
      </c>
    </row>
    <row r="221" spans="1:37" x14ac:dyDescent="0.3">
      <c r="A221" t="str">
        <f t="shared" si="9"/>
        <v>LOS CAUCHOS-Concesión Aliadas para El Progreso</v>
      </c>
      <c r="B221" t="str">
        <f t="shared" si="10"/>
        <v>2016Ene</v>
      </c>
      <c r="C221" t="str">
        <f t="shared" si="11"/>
        <v>2.785583797-75.30193609</v>
      </c>
      <c r="D221" s="9" t="s">
        <v>121</v>
      </c>
      <c r="E221" s="6">
        <v>4505</v>
      </c>
      <c r="F221" s="9" t="s">
        <v>122</v>
      </c>
      <c r="G221" s="6">
        <v>41</v>
      </c>
      <c r="H221" s="9" t="s">
        <v>138</v>
      </c>
      <c r="I221" s="9" t="s">
        <v>124</v>
      </c>
      <c r="J221" s="9" t="s">
        <v>103</v>
      </c>
      <c r="K221" s="9" t="s">
        <v>139</v>
      </c>
      <c r="L221" s="9" t="s">
        <v>126</v>
      </c>
      <c r="M221" s="6" t="s">
        <v>127</v>
      </c>
      <c r="N221" s="6" t="s">
        <v>128</v>
      </c>
      <c r="O221" s="9" t="s">
        <v>140</v>
      </c>
      <c r="P221" s="6">
        <v>8300</v>
      </c>
      <c r="Q221" s="6">
        <v>9000</v>
      </c>
      <c r="R221" s="6">
        <v>19200</v>
      </c>
      <c r="S221" s="6">
        <v>24400</v>
      </c>
      <c r="T221" s="6">
        <v>27400</v>
      </c>
      <c r="U221" s="6">
        <v>0</v>
      </c>
      <c r="V221" s="6">
        <v>0</v>
      </c>
      <c r="W221" s="6">
        <v>0</v>
      </c>
      <c r="X221" s="6">
        <v>0</v>
      </c>
      <c r="Y221" s="6">
        <v>8400</v>
      </c>
      <c r="Z221" s="6">
        <v>8700</v>
      </c>
      <c r="AA221" s="6">
        <v>2.7855837970000001</v>
      </c>
      <c r="AB221" s="6">
        <v>-75.301936089999998</v>
      </c>
      <c r="AC221" s="9" t="s">
        <v>19</v>
      </c>
      <c r="AD221" s="6">
        <v>1383821850</v>
      </c>
      <c r="AE221" s="6" t="str">
        <f>MID(TablaPivotFinal[[#This Row],[Fecha]],1,4)</f>
        <v>2016</v>
      </c>
      <c r="AF221" s="6" t="str">
        <f>MID(TablaPivotFinal[[#This Row],[Fecha]],5,3)</f>
        <v>Ene</v>
      </c>
      <c r="AG221" s="9">
        <v>1383821850</v>
      </c>
      <c r="AH221" s="10">
        <v>178548</v>
      </c>
      <c r="AI221" t="s">
        <v>1034</v>
      </c>
      <c r="AJ221" t="s">
        <v>864</v>
      </c>
      <c r="AK221" t="s">
        <v>1162</v>
      </c>
    </row>
    <row r="222" spans="1:37" x14ac:dyDescent="0.3">
      <c r="A222" t="str">
        <f t="shared" si="9"/>
        <v>LOS CAUCHOS-Concesión Aliadas para El Progreso</v>
      </c>
      <c r="B222" t="str">
        <f t="shared" si="10"/>
        <v>2016Feb</v>
      </c>
      <c r="C222" t="str">
        <f t="shared" si="11"/>
        <v>2.785583797-75.30193609</v>
      </c>
      <c r="D222" s="7" t="s">
        <v>121</v>
      </c>
      <c r="E222" s="5">
        <v>4505</v>
      </c>
      <c r="F222" s="7" t="s">
        <v>122</v>
      </c>
      <c r="G222" s="5">
        <v>41</v>
      </c>
      <c r="H222" s="7" t="s">
        <v>138</v>
      </c>
      <c r="I222" s="7" t="s">
        <v>124</v>
      </c>
      <c r="J222" s="7" t="s">
        <v>103</v>
      </c>
      <c r="K222" s="7" t="s">
        <v>139</v>
      </c>
      <c r="L222" s="7" t="s">
        <v>126</v>
      </c>
      <c r="M222" s="5" t="s">
        <v>127</v>
      </c>
      <c r="N222" s="5" t="s">
        <v>128</v>
      </c>
      <c r="O222" s="7" t="s">
        <v>140</v>
      </c>
      <c r="P222" s="5">
        <v>8300</v>
      </c>
      <c r="Q222" s="5">
        <v>9000</v>
      </c>
      <c r="R222" s="5">
        <v>19200</v>
      </c>
      <c r="S222" s="5">
        <v>24400</v>
      </c>
      <c r="T222" s="5">
        <v>27400</v>
      </c>
      <c r="U222" s="5">
        <v>0</v>
      </c>
      <c r="V222" s="5">
        <v>0</v>
      </c>
      <c r="W222" s="5">
        <v>0</v>
      </c>
      <c r="X222" s="5">
        <v>0</v>
      </c>
      <c r="Y222" s="5">
        <v>8400</v>
      </c>
      <c r="Z222" s="5">
        <v>8700</v>
      </c>
      <c r="AA222" s="5">
        <v>2.7855837970000001</v>
      </c>
      <c r="AB222" s="5">
        <v>-75.301936089999998</v>
      </c>
      <c r="AC222" s="7" t="s">
        <v>21</v>
      </c>
      <c r="AD222" s="5">
        <v>1166403750</v>
      </c>
      <c r="AE222" s="5" t="str">
        <f>MID(TablaPivotFinal[[#This Row],[Fecha]],1,4)</f>
        <v>2016</v>
      </c>
      <c r="AF222" s="5" t="str">
        <f>MID(TablaPivotFinal[[#This Row],[Fecha]],5,3)</f>
        <v>Feb</v>
      </c>
      <c r="AG222" s="7">
        <v>1166403750</v>
      </c>
      <c r="AH222" s="8">
        <v>142711</v>
      </c>
      <c r="AI222" t="s">
        <v>1034</v>
      </c>
      <c r="AJ222" t="s">
        <v>865</v>
      </c>
      <c r="AK222" t="s">
        <v>1162</v>
      </c>
    </row>
    <row r="223" spans="1:37" x14ac:dyDescent="0.3">
      <c r="A223" t="str">
        <f t="shared" si="9"/>
        <v>LOS CAUCHOS-Concesión Aliadas para El Progreso</v>
      </c>
      <c r="B223" t="str">
        <f t="shared" si="10"/>
        <v>2016Jul</v>
      </c>
      <c r="C223" t="str">
        <f t="shared" si="11"/>
        <v>2.785583797-75.30193609</v>
      </c>
      <c r="D223" s="9" t="s">
        <v>121</v>
      </c>
      <c r="E223" s="6">
        <v>4505</v>
      </c>
      <c r="F223" s="9" t="s">
        <v>122</v>
      </c>
      <c r="G223" s="6">
        <v>41</v>
      </c>
      <c r="H223" s="9" t="s">
        <v>138</v>
      </c>
      <c r="I223" s="9" t="s">
        <v>124</v>
      </c>
      <c r="J223" s="9" t="s">
        <v>103</v>
      </c>
      <c r="K223" s="9" t="s">
        <v>139</v>
      </c>
      <c r="L223" s="9" t="s">
        <v>126</v>
      </c>
      <c r="M223" s="6" t="s">
        <v>127</v>
      </c>
      <c r="N223" s="6" t="s">
        <v>128</v>
      </c>
      <c r="O223" s="9" t="s">
        <v>140</v>
      </c>
      <c r="P223" s="6">
        <v>8300</v>
      </c>
      <c r="Q223" s="6">
        <v>9000</v>
      </c>
      <c r="R223" s="6">
        <v>19200</v>
      </c>
      <c r="S223" s="6">
        <v>24400</v>
      </c>
      <c r="T223" s="6">
        <v>27400</v>
      </c>
      <c r="U223" s="6">
        <v>0</v>
      </c>
      <c r="V223" s="6">
        <v>0</v>
      </c>
      <c r="W223" s="6">
        <v>0</v>
      </c>
      <c r="X223" s="6">
        <v>0</v>
      </c>
      <c r="Y223" s="6">
        <v>8400</v>
      </c>
      <c r="Z223" s="6">
        <v>8700</v>
      </c>
      <c r="AA223" s="6">
        <v>2.7855837970000001</v>
      </c>
      <c r="AB223" s="6">
        <v>-75.301936089999998</v>
      </c>
      <c r="AC223" s="9" t="s">
        <v>23</v>
      </c>
      <c r="AD223" s="6">
        <v>1269069650</v>
      </c>
      <c r="AE223" s="6" t="str">
        <f>MID(TablaPivotFinal[[#This Row],[Fecha]],1,4)</f>
        <v>2016</v>
      </c>
      <c r="AF223" s="6" t="str">
        <f>MID(TablaPivotFinal[[#This Row],[Fecha]],5,3)</f>
        <v>Jul</v>
      </c>
      <c r="AG223" s="9">
        <v>1269069650</v>
      </c>
      <c r="AH223" s="10">
        <v>160506</v>
      </c>
      <c r="AI223" t="s">
        <v>1034</v>
      </c>
      <c r="AJ223" t="s">
        <v>870</v>
      </c>
      <c r="AK223" t="s">
        <v>1162</v>
      </c>
    </row>
    <row r="224" spans="1:37" x14ac:dyDescent="0.3">
      <c r="A224" t="str">
        <f t="shared" si="9"/>
        <v>LOS CAUCHOS-Concesión Aliadas para El Progreso</v>
      </c>
      <c r="B224" t="str">
        <f t="shared" si="10"/>
        <v>2016Jun</v>
      </c>
      <c r="C224" t="str">
        <f t="shared" si="11"/>
        <v>2.785583797-75.30193609</v>
      </c>
      <c r="D224" s="7" t="s">
        <v>121</v>
      </c>
      <c r="E224" s="5">
        <v>4505</v>
      </c>
      <c r="F224" s="7" t="s">
        <v>122</v>
      </c>
      <c r="G224" s="5">
        <v>41</v>
      </c>
      <c r="H224" s="7" t="s">
        <v>138</v>
      </c>
      <c r="I224" s="7" t="s">
        <v>124</v>
      </c>
      <c r="J224" s="7" t="s">
        <v>103</v>
      </c>
      <c r="K224" s="7" t="s">
        <v>139</v>
      </c>
      <c r="L224" s="7" t="s">
        <v>126</v>
      </c>
      <c r="M224" s="5" t="s">
        <v>127</v>
      </c>
      <c r="N224" s="5" t="s">
        <v>128</v>
      </c>
      <c r="O224" s="7" t="s">
        <v>140</v>
      </c>
      <c r="P224" s="5">
        <v>8300</v>
      </c>
      <c r="Q224" s="5">
        <v>9000</v>
      </c>
      <c r="R224" s="5">
        <v>19200</v>
      </c>
      <c r="S224" s="5">
        <v>24400</v>
      </c>
      <c r="T224" s="5">
        <v>27400</v>
      </c>
      <c r="U224" s="5">
        <v>0</v>
      </c>
      <c r="V224" s="5">
        <v>0</v>
      </c>
      <c r="W224" s="5">
        <v>0</v>
      </c>
      <c r="X224" s="5">
        <v>0</v>
      </c>
      <c r="Y224" s="5">
        <v>8400</v>
      </c>
      <c r="Z224" s="5">
        <v>8700</v>
      </c>
      <c r="AA224" s="5">
        <v>2.7855837970000001</v>
      </c>
      <c r="AB224" s="5">
        <v>-75.301936089999998</v>
      </c>
      <c r="AC224" s="7" t="s">
        <v>25</v>
      </c>
      <c r="AD224" s="5">
        <v>1263578800</v>
      </c>
      <c r="AE224" s="5" t="str">
        <f>MID(TablaPivotFinal[[#This Row],[Fecha]],1,4)</f>
        <v>2016</v>
      </c>
      <c r="AF224" s="5" t="str">
        <f>MID(TablaPivotFinal[[#This Row],[Fecha]],5,3)</f>
        <v>Jun</v>
      </c>
      <c r="AG224" s="7">
        <v>1263578800</v>
      </c>
      <c r="AH224" s="8">
        <v>155178</v>
      </c>
      <c r="AI224" t="s">
        <v>1034</v>
      </c>
      <c r="AJ224" t="s">
        <v>869</v>
      </c>
      <c r="AK224" t="s">
        <v>1162</v>
      </c>
    </row>
    <row r="225" spans="1:37" x14ac:dyDescent="0.3">
      <c r="A225" t="str">
        <f t="shared" si="9"/>
        <v>LOS CAUCHOS-Concesión Aliadas para El Progreso</v>
      </c>
      <c r="B225" t="str">
        <f t="shared" si="10"/>
        <v>2016Mar</v>
      </c>
      <c r="C225" t="str">
        <f t="shared" si="11"/>
        <v>2.785583797-75.30193609</v>
      </c>
      <c r="D225" s="9" t="s">
        <v>121</v>
      </c>
      <c r="E225" s="6">
        <v>4505</v>
      </c>
      <c r="F225" s="9" t="s">
        <v>122</v>
      </c>
      <c r="G225" s="6">
        <v>41</v>
      </c>
      <c r="H225" s="9" t="s">
        <v>138</v>
      </c>
      <c r="I225" s="9" t="s">
        <v>124</v>
      </c>
      <c r="J225" s="9" t="s">
        <v>103</v>
      </c>
      <c r="K225" s="9" t="s">
        <v>139</v>
      </c>
      <c r="L225" s="9" t="s">
        <v>126</v>
      </c>
      <c r="M225" s="6" t="s">
        <v>127</v>
      </c>
      <c r="N225" s="6" t="s">
        <v>128</v>
      </c>
      <c r="O225" s="9" t="s">
        <v>140</v>
      </c>
      <c r="P225" s="6">
        <v>8300</v>
      </c>
      <c r="Q225" s="6">
        <v>9000</v>
      </c>
      <c r="R225" s="6">
        <v>19200</v>
      </c>
      <c r="S225" s="6">
        <v>24400</v>
      </c>
      <c r="T225" s="6">
        <v>27400</v>
      </c>
      <c r="U225" s="6">
        <v>0</v>
      </c>
      <c r="V225" s="6">
        <v>0</v>
      </c>
      <c r="W225" s="6">
        <v>0</v>
      </c>
      <c r="X225" s="6">
        <v>0</v>
      </c>
      <c r="Y225" s="6">
        <v>8400</v>
      </c>
      <c r="Z225" s="6">
        <v>8700</v>
      </c>
      <c r="AA225" s="6">
        <v>2.7855837970000001</v>
      </c>
      <c r="AB225" s="6">
        <v>-75.301936089999998</v>
      </c>
      <c r="AC225" s="9" t="s">
        <v>27</v>
      </c>
      <c r="AD225" s="6">
        <v>1312718150</v>
      </c>
      <c r="AE225" s="6" t="str">
        <f>MID(TablaPivotFinal[[#This Row],[Fecha]],1,4)</f>
        <v>2016</v>
      </c>
      <c r="AF225" s="6" t="str">
        <f>MID(TablaPivotFinal[[#This Row],[Fecha]],5,3)</f>
        <v>Mar</v>
      </c>
      <c r="AG225" s="9">
        <v>1312718150</v>
      </c>
      <c r="AH225" s="10">
        <v>163229</v>
      </c>
      <c r="AI225" t="s">
        <v>1034</v>
      </c>
      <c r="AJ225" t="s">
        <v>866</v>
      </c>
      <c r="AK225" t="s">
        <v>1162</v>
      </c>
    </row>
    <row r="226" spans="1:37" x14ac:dyDescent="0.3">
      <c r="A226" t="str">
        <f t="shared" si="9"/>
        <v>LOS CAUCHOS-Concesión Aliadas para El Progreso</v>
      </c>
      <c r="B226" t="str">
        <f t="shared" si="10"/>
        <v>2016May</v>
      </c>
      <c r="C226" t="str">
        <f t="shared" si="11"/>
        <v>2.785583797-75.30193609</v>
      </c>
      <c r="D226" s="7" t="s">
        <v>121</v>
      </c>
      <c r="E226" s="5">
        <v>4505</v>
      </c>
      <c r="F226" s="7" t="s">
        <v>122</v>
      </c>
      <c r="G226" s="5">
        <v>41</v>
      </c>
      <c r="H226" s="7" t="s">
        <v>138</v>
      </c>
      <c r="I226" s="7" t="s">
        <v>124</v>
      </c>
      <c r="J226" s="7" t="s">
        <v>103</v>
      </c>
      <c r="K226" s="7" t="s">
        <v>139</v>
      </c>
      <c r="L226" s="7" t="s">
        <v>126</v>
      </c>
      <c r="M226" s="5" t="s">
        <v>127</v>
      </c>
      <c r="N226" s="5" t="s">
        <v>128</v>
      </c>
      <c r="O226" s="7" t="s">
        <v>140</v>
      </c>
      <c r="P226" s="5">
        <v>8300</v>
      </c>
      <c r="Q226" s="5">
        <v>9000</v>
      </c>
      <c r="R226" s="5">
        <v>19200</v>
      </c>
      <c r="S226" s="5">
        <v>24400</v>
      </c>
      <c r="T226" s="5">
        <v>27400</v>
      </c>
      <c r="U226" s="5">
        <v>0</v>
      </c>
      <c r="V226" s="5">
        <v>0</v>
      </c>
      <c r="W226" s="5">
        <v>0</v>
      </c>
      <c r="X226" s="5">
        <v>0</v>
      </c>
      <c r="Y226" s="5">
        <v>8400</v>
      </c>
      <c r="Z226" s="5">
        <v>8700</v>
      </c>
      <c r="AA226" s="5">
        <v>2.7855837970000001</v>
      </c>
      <c r="AB226" s="5">
        <v>-75.301936089999998</v>
      </c>
      <c r="AC226" s="7" t="s">
        <v>29</v>
      </c>
      <c r="AD226" s="5">
        <v>1299439900</v>
      </c>
      <c r="AE226" s="5" t="str">
        <f>MID(TablaPivotFinal[[#This Row],[Fecha]],1,4)</f>
        <v>2016</v>
      </c>
      <c r="AF226" s="5" t="str">
        <f>MID(TablaPivotFinal[[#This Row],[Fecha]],5,3)</f>
        <v>May</v>
      </c>
      <c r="AG226" s="7">
        <v>1299439900</v>
      </c>
      <c r="AH226" s="8">
        <v>158264</v>
      </c>
      <c r="AI226" t="s">
        <v>1034</v>
      </c>
      <c r="AJ226" t="s">
        <v>868</v>
      </c>
      <c r="AK226" t="s">
        <v>1162</v>
      </c>
    </row>
    <row r="227" spans="1:37" x14ac:dyDescent="0.3">
      <c r="A227" t="str">
        <f t="shared" si="9"/>
        <v>LOS CAUCHOS-Concesión Aliadas para El Progreso</v>
      </c>
      <c r="B227" t="str">
        <f t="shared" si="10"/>
        <v>2016Nov</v>
      </c>
      <c r="C227" t="str">
        <f t="shared" si="11"/>
        <v>2.785583797-75.30193609</v>
      </c>
      <c r="D227" s="9" t="s">
        <v>121</v>
      </c>
      <c r="E227" s="6">
        <v>4505</v>
      </c>
      <c r="F227" s="9" t="s">
        <v>122</v>
      </c>
      <c r="G227" s="6">
        <v>41</v>
      </c>
      <c r="H227" s="9" t="s">
        <v>138</v>
      </c>
      <c r="I227" s="9" t="s">
        <v>124</v>
      </c>
      <c r="J227" s="9" t="s">
        <v>103</v>
      </c>
      <c r="K227" s="9" t="s">
        <v>139</v>
      </c>
      <c r="L227" s="9" t="s">
        <v>126</v>
      </c>
      <c r="M227" s="6" t="s">
        <v>127</v>
      </c>
      <c r="N227" s="6" t="s">
        <v>128</v>
      </c>
      <c r="O227" s="9" t="s">
        <v>140</v>
      </c>
      <c r="P227" s="6">
        <v>8300</v>
      </c>
      <c r="Q227" s="6">
        <v>9000</v>
      </c>
      <c r="R227" s="6">
        <v>19200</v>
      </c>
      <c r="S227" s="6">
        <v>24400</v>
      </c>
      <c r="T227" s="6">
        <v>27400</v>
      </c>
      <c r="U227" s="6">
        <v>0</v>
      </c>
      <c r="V227" s="6">
        <v>0</v>
      </c>
      <c r="W227" s="6">
        <v>0</v>
      </c>
      <c r="X227" s="6">
        <v>0</v>
      </c>
      <c r="Y227" s="6">
        <v>8400</v>
      </c>
      <c r="Z227" s="6">
        <v>8700</v>
      </c>
      <c r="AA227" s="6">
        <v>2.7855837970000001</v>
      </c>
      <c r="AB227" s="6">
        <v>-75.301936089999998</v>
      </c>
      <c r="AC227" s="9" t="s">
        <v>31</v>
      </c>
      <c r="AD227" s="6">
        <v>1393672350</v>
      </c>
      <c r="AE227" s="6" t="str">
        <f>MID(TablaPivotFinal[[#This Row],[Fecha]],1,4)</f>
        <v>2016</v>
      </c>
      <c r="AF227" s="6" t="str">
        <f>MID(TablaPivotFinal[[#This Row],[Fecha]],5,3)</f>
        <v>Nov</v>
      </c>
      <c r="AG227" s="9">
        <v>1393672350</v>
      </c>
      <c r="AH227" s="10">
        <v>165432</v>
      </c>
      <c r="AI227" t="s">
        <v>1034</v>
      </c>
      <c r="AJ227" t="s">
        <v>874</v>
      </c>
      <c r="AK227" t="s">
        <v>1162</v>
      </c>
    </row>
    <row r="228" spans="1:37" x14ac:dyDescent="0.3">
      <c r="A228" t="str">
        <f t="shared" si="9"/>
        <v>LOS CAUCHOS-Concesión Aliadas para El Progreso</v>
      </c>
      <c r="B228" t="str">
        <f t="shared" si="10"/>
        <v>2016Oct</v>
      </c>
      <c r="C228" t="str">
        <f t="shared" si="11"/>
        <v>2.785583797-75.30193609</v>
      </c>
      <c r="D228" s="7" t="s">
        <v>121</v>
      </c>
      <c r="E228" s="5">
        <v>4505</v>
      </c>
      <c r="F228" s="7" t="s">
        <v>122</v>
      </c>
      <c r="G228" s="5">
        <v>41</v>
      </c>
      <c r="H228" s="7" t="s">
        <v>138</v>
      </c>
      <c r="I228" s="7" t="s">
        <v>124</v>
      </c>
      <c r="J228" s="7" t="s">
        <v>103</v>
      </c>
      <c r="K228" s="7" t="s">
        <v>139</v>
      </c>
      <c r="L228" s="7" t="s">
        <v>126</v>
      </c>
      <c r="M228" s="5" t="s">
        <v>127</v>
      </c>
      <c r="N228" s="5" t="s">
        <v>128</v>
      </c>
      <c r="O228" s="7" t="s">
        <v>140</v>
      </c>
      <c r="P228" s="5">
        <v>8300</v>
      </c>
      <c r="Q228" s="5">
        <v>9000</v>
      </c>
      <c r="R228" s="5">
        <v>19200</v>
      </c>
      <c r="S228" s="5">
        <v>24400</v>
      </c>
      <c r="T228" s="5">
        <v>27400</v>
      </c>
      <c r="U228" s="5">
        <v>0</v>
      </c>
      <c r="V228" s="5">
        <v>0</v>
      </c>
      <c r="W228" s="5">
        <v>0</v>
      </c>
      <c r="X228" s="5">
        <v>0</v>
      </c>
      <c r="Y228" s="5">
        <v>8400</v>
      </c>
      <c r="Z228" s="5">
        <v>8700</v>
      </c>
      <c r="AA228" s="5">
        <v>2.7855837970000001</v>
      </c>
      <c r="AB228" s="5">
        <v>-75.301936089999998</v>
      </c>
      <c r="AC228" s="7" t="s">
        <v>33</v>
      </c>
      <c r="AD228" s="5">
        <v>1409495800</v>
      </c>
      <c r="AE228" s="5" t="str">
        <f>MID(TablaPivotFinal[[#This Row],[Fecha]],1,4)</f>
        <v>2016</v>
      </c>
      <c r="AF228" s="5" t="str">
        <f>MID(TablaPivotFinal[[#This Row],[Fecha]],5,3)</f>
        <v>Oct</v>
      </c>
      <c r="AG228" s="7">
        <v>1409495800</v>
      </c>
      <c r="AH228" s="8">
        <v>169879</v>
      </c>
      <c r="AI228" t="s">
        <v>1034</v>
      </c>
      <c r="AJ228" t="s">
        <v>873</v>
      </c>
      <c r="AK228" t="s">
        <v>1162</v>
      </c>
    </row>
    <row r="229" spans="1:37" x14ac:dyDescent="0.3">
      <c r="A229" t="str">
        <f t="shared" si="9"/>
        <v>LOS CAUCHOS-Concesión Aliadas para El Progreso</v>
      </c>
      <c r="B229" t="str">
        <f t="shared" si="10"/>
        <v>2016Sep</v>
      </c>
      <c r="C229" t="str">
        <f t="shared" si="11"/>
        <v>2.785583797-75.30193609</v>
      </c>
      <c r="D229" s="9" t="s">
        <v>121</v>
      </c>
      <c r="E229" s="6">
        <v>4505</v>
      </c>
      <c r="F229" s="9" t="s">
        <v>122</v>
      </c>
      <c r="G229" s="6">
        <v>41</v>
      </c>
      <c r="H229" s="9" t="s">
        <v>138</v>
      </c>
      <c r="I229" s="9" t="s">
        <v>124</v>
      </c>
      <c r="J229" s="9" t="s">
        <v>103</v>
      </c>
      <c r="K229" s="9" t="s">
        <v>139</v>
      </c>
      <c r="L229" s="9" t="s">
        <v>126</v>
      </c>
      <c r="M229" s="6" t="s">
        <v>127</v>
      </c>
      <c r="N229" s="6" t="s">
        <v>128</v>
      </c>
      <c r="O229" s="9" t="s">
        <v>140</v>
      </c>
      <c r="P229" s="6">
        <v>8300</v>
      </c>
      <c r="Q229" s="6">
        <v>9000</v>
      </c>
      <c r="R229" s="6">
        <v>19200</v>
      </c>
      <c r="S229" s="6">
        <v>24400</v>
      </c>
      <c r="T229" s="6">
        <v>27400</v>
      </c>
      <c r="U229" s="6">
        <v>0</v>
      </c>
      <c r="V229" s="6">
        <v>0</v>
      </c>
      <c r="W229" s="6">
        <v>0</v>
      </c>
      <c r="X229" s="6">
        <v>0</v>
      </c>
      <c r="Y229" s="6">
        <v>8400</v>
      </c>
      <c r="Z229" s="6">
        <v>8700</v>
      </c>
      <c r="AA229" s="6">
        <v>2.7855837970000001</v>
      </c>
      <c r="AB229" s="6">
        <v>-75.301936089999998</v>
      </c>
      <c r="AC229" s="9" t="s">
        <v>35</v>
      </c>
      <c r="AD229" s="6">
        <v>1324864300</v>
      </c>
      <c r="AE229" s="6" t="str">
        <f>MID(TablaPivotFinal[[#This Row],[Fecha]],1,4)</f>
        <v>2016</v>
      </c>
      <c r="AF229" s="6" t="str">
        <f>MID(TablaPivotFinal[[#This Row],[Fecha]],5,3)</f>
        <v>Sep</v>
      </c>
      <c r="AG229" s="9">
        <v>1324864300</v>
      </c>
      <c r="AH229" s="10">
        <v>157680</v>
      </c>
      <c r="AI229" t="s">
        <v>1034</v>
      </c>
      <c r="AJ229" t="s">
        <v>872</v>
      </c>
      <c r="AK229" t="s">
        <v>1162</v>
      </c>
    </row>
    <row r="230" spans="1:37" x14ac:dyDescent="0.3">
      <c r="A230" t="str">
        <f t="shared" si="9"/>
        <v>LOS CAUCHOS-Concesión Aliadas para El Progreso</v>
      </c>
      <c r="B230" t="str">
        <f t="shared" si="10"/>
        <v>2017Abr</v>
      </c>
      <c r="C230" t="str">
        <f t="shared" si="11"/>
        <v>2.785583797-75.30193609</v>
      </c>
      <c r="D230" s="7" t="s">
        <v>121</v>
      </c>
      <c r="E230" s="5">
        <v>4505</v>
      </c>
      <c r="F230" s="7" t="s">
        <v>122</v>
      </c>
      <c r="G230" s="5">
        <v>41</v>
      </c>
      <c r="H230" s="7" t="s">
        <v>138</v>
      </c>
      <c r="I230" s="7" t="s">
        <v>124</v>
      </c>
      <c r="J230" s="7" t="s">
        <v>103</v>
      </c>
      <c r="K230" s="7" t="s">
        <v>139</v>
      </c>
      <c r="L230" s="7" t="s">
        <v>126</v>
      </c>
      <c r="M230" s="5" t="s">
        <v>127</v>
      </c>
      <c r="N230" s="5" t="s">
        <v>128</v>
      </c>
      <c r="O230" s="7" t="s">
        <v>140</v>
      </c>
      <c r="P230" s="5">
        <v>8300</v>
      </c>
      <c r="Q230" s="5">
        <v>9000</v>
      </c>
      <c r="R230" s="5">
        <v>19200</v>
      </c>
      <c r="S230" s="5">
        <v>24400</v>
      </c>
      <c r="T230" s="5">
        <v>27400</v>
      </c>
      <c r="U230" s="5">
        <v>0</v>
      </c>
      <c r="V230" s="5">
        <v>0</v>
      </c>
      <c r="W230" s="5">
        <v>0</v>
      </c>
      <c r="X230" s="5">
        <v>0</v>
      </c>
      <c r="Y230" s="5">
        <v>8400</v>
      </c>
      <c r="Z230" s="5">
        <v>8700</v>
      </c>
      <c r="AA230" s="5">
        <v>2.7855837970000001</v>
      </c>
      <c r="AB230" s="5">
        <v>-75.301936089999998</v>
      </c>
      <c r="AC230" s="7" t="s">
        <v>37</v>
      </c>
      <c r="AD230" s="5">
        <v>1356628500</v>
      </c>
      <c r="AE230" s="5" t="str">
        <f>MID(TablaPivotFinal[[#This Row],[Fecha]],1,4)</f>
        <v>2017</v>
      </c>
      <c r="AF230" s="5" t="str">
        <f>MID(TablaPivotFinal[[#This Row],[Fecha]],5,3)</f>
        <v>Abr</v>
      </c>
      <c r="AG230" s="7">
        <v>1356628500</v>
      </c>
      <c r="AH230" s="8">
        <v>5295.7</v>
      </c>
      <c r="AI230" t="s">
        <v>1034</v>
      </c>
      <c r="AJ230" t="s">
        <v>879</v>
      </c>
      <c r="AK230" t="s">
        <v>1162</v>
      </c>
    </row>
    <row r="231" spans="1:37" x14ac:dyDescent="0.3">
      <c r="A231" t="str">
        <f t="shared" si="9"/>
        <v>LOS CAUCHOS-Concesión Aliadas para El Progreso</v>
      </c>
      <c r="B231" t="str">
        <f t="shared" si="10"/>
        <v>2017Ago</v>
      </c>
      <c r="C231" t="str">
        <f t="shared" si="11"/>
        <v>2.785583797-75.30193609</v>
      </c>
      <c r="D231" s="9" t="s">
        <v>121</v>
      </c>
      <c r="E231" s="6">
        <v>4505</v>
      </c>
      <c r="F231" s="9" t="s">
        <v>122</v>
      </c>
      <c r="G231" s="6">
        <v>41</v>
      </c>
      <c r="H231" s="9" t="s">
        <v>138</v>
      </c>
      <c r="I231" s="9" t="s">
        <v>124</v>
      </c>
      <c r="J231" s="9" t="s">
        <v>103</v>
      </c>
      <c r="K231" s="9" t="s">
        <v>139</v>
      </c>
      <c r="L231" s="9" t="s">
        <v>126</v>
      </c>
      <c r="M231" s="6" t="s">
        <v>127</v>
      </c>
      <c r="N231" s="6" t="s">
        <v>128</v>
      </c>
      <c r="O231" s="9" t="s">
        <v>140</v>
      </c>
      <c r="P231" s="6">
        <v>8300</v>
      </c>
      <c r="Q231" s="6">
        <v>9000</v>
      </c>
      <c r="R231" s="6">
        <v>19200</v>
      </c>
      <c r="S231" s="6">
        <v>24400</v>
      </c>
      <c r="T231" s="6">
        <v>27400</v>
      </c>
      <c r="U231" s="6">
        <v>0</v>
      </c>
      <c r="V231" s="6">
        <v>0</v>
      </c>
      <c r="W231" s="6">
        <v>0</v>
      </c>
      <c r="X231" s="6">
        <v>0</v>
      </c>
      <c r="Y231" s="6">
        <v>8400</v>
      </c>
      <c r="Z231" s="6">
        <v>8700</v>
      </c>
      <c r="AA231" s="6">
        <v>2.7855837970000001</v>
      </c>
      <c r="AB231" s="6">
        <v>-75.301936089999998</v>
      </c>
      <c r="AC231" s="9" t="s">
        <v>39</v>
      </c>
      <c r="AD231" s="6">
        <v>1410243450</v>
      </c>
      <c r="AE231" s="6" t="str">
        <f>MID(TablaPivotFinal[[#This Row],[Fecha]],1,4)</f>
        <v>2017</v>
      </c>
      <c r="AF231" s="6" t="str">
        <f>MID(TablaPivotFinal[[#This Row],[Fecha]],5,3)</f>
        <v>Ago</v>
      </c>
      <c r="AG231" s="9">
        <v>1410243450</v>
      </c>
      <c r="AH231" s="10">
        <v>5216.4516130000002</v>
      </c>
      <c r="AI231" t="s">
        <v>1034</v>
      </c>
      <c r="AJ231" t="s">
        <v>883</v>
      </c>
      <c r="AK231" t="s">
        <v>1162</v>
      </c>
    </row>
    <row r="232" spans="1:37" x14ac:dyDescent="0.3">
      <c r="A232" t="str">
        <f t="shared" si="9"/>
        <v>LOS CAUCHOS-Concesión Aliadas para El Progreso</v>
      </c>
      <c r="B232" t="str">
        <f t="shared" si="10"/>
        <v>2017Dic</v>
      </c>
      <c r="C232" t="str">
        <f t="shared" si="11"/>
        <v>2.785583797-75.30193609</v>
      </c>
      <c r="D232" s="7" t="s">
        <v>121</v>
      </c>
      <c r="E232" s="5">
        <v>4505</v>
      </c>
      <c r="F232" s="7" t="s">
        <v>122</v>
      </c>
      <c r="G232" s="5">
        <v>41</v>
      </c>
      <c r="H232" s="7" t="s">
        <v>138</v>
      </c>
      <c r="I232" s="7" t="s">
        <v>124</v>
      </c>
      <c r="J232" s="7" t="s">
        <v>103</v>
      </c>
      <c r="K232" s="7" t="s">
        <v>139</v>
      </c>
      <c r="L232" s="7" t="s">
        <v>126</v>
      </c>
      <c r="M232" s="5" t="s">
        <v>127</v>
      </c>
      <c r="N232" s="5" t="s">
        <v>128</v>
      </c>
      <c r="O232" s="7" t="s">
        <v>140</v>
      </c>
      <c r="P232" s="5">
        <v>8300</v>
      </c>
      <c r="Q232" s="5">
        <v>9000</v>
      </c>
      <c r="R232" s="5">
        <v>19200</v>
      </c>
      <c r="S232" s="5">
        <v>24400</v>
      </c>
      <c r="T232" s="5">
        <v>27400</v>
      </c>
      <c r="U232" s="5">
        <v>0</v>
      </c>
      <c r="V232" s="5">
        <v>0</v>
      </c>
      <c r="W232" s="5">
        <v>0</v>
      </c>
      <c r="X232" s="5">
        <v>0</v>
      </c>
      <c r="Y232" s="5">
        <v>8400</v>
      </c>
      <c r="Z232" s="5">
        <v>8700</v>
      </c>
      <c r="AA232" s="5">
        <v>2.7855837970000001</v>
      </c>
      <c r="AB232" s="5">
        <v>-75.301936089999998</v>
      </c>
      <c r="AC232" s="7" t="s">
        <v>41</v>
      </c>
      <c r="AD232" s="5">
        <v>1599764450</v>
      </c>
      <c r="AE232" s="5" t="str">
        <f>MID(TablaPivotFinal[[#This Row],[Fecha]],1,4)</f>
        <v>2017</v>
      </c>
      <c r="AF232" s="5" t="str">
        <f>MID(TablaPivotFinal[[#This Row],[Fecha]],5,3)</f>
        <v>Dic</v>
      </c>
      <c r="AG232" s="7">
        <v>1599764450</v>
      </c>
      <c r="AH232" s="8">
        <v>6063.0322580000002</v>
      </c>
      <c r="AI232" t="s">
        <v>1034</v>
      </c>
      <c r="AJ232" t="s">
        <v>887</v>
      </c>
      <c r="AK232" t="s">
        <v>1162</v>
      </c>
    </row>
    <row r="233" spans="1:37" x14ac:dyDescent="0.3">
      <c r="A233" t="str">
        <f t="shared" si="9"/>
        <v>LOS CAUCHOS-Concesión Aliadas para El Progreso</v>
      </c>
      <c r="B233" t="str">
        <f t="shared" si="10"/>
        <v>2017Ene</v>
      </c>
      <c r="C233" t="str">
        <f t="shared" si="11"/>
        <v>2.785583797-75.30193609</v>
      </c>
      <c r="D233" s="9" t="s">
        <v>121</v>
      </c>
      <c r="E233" s="6">
        <v>4505</v>
      </c>
      <c r="F233" s="9" t="s">
        <v>122</v>
      </c>
      <c r="G233" s="6">
        <v>41</v>
      </c>
      <c r="H233" s="9" t="s">
        <v>138</v>
      </c>
      <c r="I233" s="9" t="s">
        <v>124</v>
      </c>
      <c r="J233" s="9" t="s">
        <v>103</v>
      </c>
      <c r="K233" s="9" t="s">
        <v>139</v>
      </c>
      <c r="L233" s="9" t="s">
        <v>126</v>
      </c>
      <c r="M233" s="6" t="s">
        <v>127</v>
      </c>
      <c r="N233" s="6" t="s">
        <v>128</v>
      </c>
      <c r="O233" s="9" t="s">
        <v>140</v>
      </c>
      <c r="P233" s="6">
        <v>8300</v>
      </c>
      <c r="Q233" s="6">
        <v>9000</v>
      </c>
      <c r="R233" s="6">
        <v>19200</v>
      </c>
      <c r="S233" s="6">
        <v>24400</v>
      </c>
      <c r="T233" s="6">
        <v>27400</v>
      </c>
      <c r="U233" s="6">
        <v>0</v>
      </c>
      <c r="V233" s="6">
        <v>0</v>
      </c>
      <c r="W233" s="6">
        <v>0</v>
      </c>
      <c r="X233" s="6">
        <v>0</v>
      </c>
      <c r="Y233" s="6">
        <v>8400</v>
      </c>
      <c r="Z233" s="6">
        <v>8700</v>
      </c>
      <c r="AA233" s="6">
        <v>2.7855837970000001</v>
      </c>
      <c r="AB233" s="6">
        <v>-75.301936089999998</v>
      </c>
      <c r="AC233" s="9" t="s">
        <v>43</v>
      </c>
      <c r="AD233" s="6">
        <v>1439550750</v>
      </c>
      <c r="AE233" s="6" t="str">
        <f>MID(TablaPivotFinal[[#This Row],[Fecha]],1,4)</f>
        <v>2017</v>
      </c>
      <c r="AF233" s="6" t="str">
        <f>MID(TablaPivotFinal[[#This Row],[Fecha]],5,3)</f>
        <v>Ene</v>
      </c>
      <c r="AG233" s="9">
        <v>1439550750</v>
      </c>
      <c r="AH233" s="10">
        <v>5556.9032260000004</v>
      </c>
      <c r="AI233" t="s">
        <v>1034</v>
      </c>
      <c r="AJ233" t="s">
        <v>876</v>
      </c>
      <c r="AK233" t="s">
        <v>1162</v>
      </c>
    </row>
    <row r="234" spans="1:37" x14ac:dyDescent="0.3">
      <c r="A234" t="str">
        <f t="shared" si="9"/>
        <v>LOS CAUCHOS-Concesión Aliadas para El Progreso</v>
      </c>
      <c r="B234" t="str">
        <f t="shared" si="10"/>
        <v>2017Feb</v>
      </c>
      <c r="C234" t="str">
        <f t="shared" si="11"/>
        <v>2.785583797-75.30193609</v>
      </c>
      <c r="D234" s="7" t="s">
        <v>121</v>
      </c>
      <c r="E234" s="5">
        <v>4505</v>
      </c>
      <c r="F234" s="7" t="s">
        <v>122</v>
      </c>
      <c r="G234" s="5">
        <v>41</v>
      </c>
      <c r="H234" s="7" t="s">
        <v>138</v>
      </c>
      <c r="I234" s="7" t="s">
        <v>124</v>
      </c>
      <c r="J234" s="7" t="s">
        <v>103</v>
      </c>
      <c r="K234" s="7" t="s">
        <v>139</v>
      </c>
      <c r="L234" s="7" t="s">
        <v>126</v>
      </c>
      <c r="M234" s="5" t="s">
        <v>127</v>
      </c>
      <c r="N234" s="5" t="s">
        <v>128</v>
      </c>
      <c r="O234" s="7" t="s">
        <v>140</v>
      </c>
      <c r="P234" s="5">
        <v>8300</v>
      </c>
      <c r="Q234" s="5">
        <v>9000</v>
      </c>
      <c r="R234" s="5">
        <v>19200</v>
      </c>
      <c r="S234" s="5">
        <v>24400</v>
      </c>
      <c r="T234" s="5">
        <v>27400</v>
      </c>
      <c r="U234" s="5">
        <v>0</v>
      </c>
      <c r="V234" s="5">
        <v>0</v>
      </c>
      <c r="W234" s="5">
        <v>0</v>
      </c>
      <c r="X234" s="5">
        <v>0</v>
      </c>
      <c r="Y234" s="5">
        <v>8400</v>
      </c>
      <c r="Z234" s="5">
        <v>8700</v>
      </c>
      <c r="AA234" s="5">
        <v>2.7855837970000001</v>
      </c>
      <c r="AB234" s="5">
        <v>-75.301936089999998</v>
      </c>
      <c r="AC234" s="7" t="s">
        <v>45</v>
      </c>
      <c r="AD234" s="5">
        <v>1122225400</v>
      </c>
      <c r="AE234" s="5" t="str">
        <f>MID(TablaPivotFinal[[#This Row],[Fecha]],1,4)</f>
        <v>2017</v>
      </c>
      <c r="AF234" s="5" t="str">
        <f>MID(TablaPivotFinal[[#This Row],[Fecha]],5,3)</f>
        <v>Feb</v>
      </c>
      <c r="AG234" s="7">
        <v>1122225400</v>
      </c>
      <c r="AH234" s="8">
        <v>4568.3214289999996</v>
      </c>
      <c r="AI234" t="s">
        <v>1034</v>
      </c>
      <c r="AJ234" t="s">
        <v>877</v>
      </c>
      <c r="AK234" t="s">
        <v>1162</v>
      </c>
    </row>
    <row r="235" spans="1:37" x14ac:dyDescent="0.3">
      <c r="A235" t="str">
        <f t="shared" si="9"/>
        <v>LOS CAUCHOS-Concesión Aliadas para El Progreso</v>
      </c>
      <c r="B235" t="str">
        <f t="shared" si="10"/>
        <v>2017Jul</v>
      </c>
      <c r="C235" t="str">
        <f t="shared" si="11"/>
        <v>2.785583797-75.30193609</v>
      </c>
      <c r="D235" s="9" t="s">
        <v>121</v>
      </c>
      <c r="E235" s="6">
        <v>4505</v>
      </c>
      <c r="F235" s="9" t="s">
        <v>122</v>
      </c>
      <c r="G235" s="6">
        <v>41</v>
      </c>
      <c r="H235" s="9" t="s">
        <v>138</v>
      </c>
      <c r="I235" s="9" t="s">
        <v>124</v>
      </c>
      <c r="J235" s="9" t="s">
        <v>103</v>
      </c>
      <c r="K235" s="9" t="s">
        <v>139</v>
      </c>
      <c r="L235" s="9" t="s">
        <v>126</v>
      </c>
      <c r="M235" s="6" t="s">
        <v>127</v>
      </c>
      <c r="N235" s="6" t="s">
        <v>128</v>
      </c>
      <c r="O235" s="9" t="s">
        <v>140</v>
      </c>
      <c r="P235" s="6">
        <v>8300</v>
      </c>
      <c r="Q235" s="6">
        <v>9000</v>
      </c>
      <c r="R235" s="6">
        <v>19200</v>
      </c>
      <c r="S235" s="6">
        <v>24400</v>
      </c>
      <c r="T235" s="6">
        <v>27400</v>
      </c>
      <c r="U235" s="6">
        <v>0</v>
      </c>
      <c r="V235" s="6">
        <v>0</v>
      </c>
      <c r="W235" s="6">
        <v>0</v>
      </c>
      <c r="X235" s="6">
        <v>0</v>
      </c>
      <c r="Y235" s="6">
        <v>8400</v>
      </c>
      <c r="Z235" s="6">
        <v>8700</v>
      </c>
      <c r="AA235" s="6">
        <v>2.7855837970000001</v>
      </c>
      <c r="AB235" s="6">
        <v>-75.301936089999998</v>
      </c>
      <c r="AC235" s="9" t="s">
        <v>47</v>
      </c>
      <c r="AD235" s="6">
        <v>1442567850</v>
      </c>
      <c r="AE235" s="6" t="str">
        <f>MID(TablaPivotFinal[[#This Row],[Fecha]],1,4)</f>
        <v>2017</v>
      </c>
      <c r="AF235" s="6" t="str">
        <f>MID(TablaPivotFinal[[#This Row],[Fecha]],5,3)</f>
        <v>Jul</v>
      </c>
      <c r="AG235" s="9">
        <v>1442567850</v>
      </c>
      <c r="AH235" s="10">
        <v>5357.2258060000004</v>
      </c>
      <c r="AI235" t="s">
        <v>1034</v>
      </c>
      <c r="AJ235" t="s">
        <v>882</v>
      </c>
      <c r="AK235" t="s">
        <v>1162</v>
      </c>
    </row>
    <row r="236" spans="1:37" x14ac:dyDescent="0.3">
      <c r="A236" t="str">
        <f t="shared" si="9"/>
        <v>LOS CAUCHOS-Concesión Aliadas para El Progreso</v>
      </c>
      <c r="B236" t="str">
        <f t="shared" si="10"/>
        <v>2017Jun</v>
      </c>
      <c r="C236" t="str">
        <f t="shared" si="11"/>
        <v>2.785583797-75.30193609</v>
      </c>
      <c r="D236" s="7" t="s">
        <v>121</v>
      </c>
      <c r="E236" s="5">
        <v>4505</v>
      </c>
      <c r="F236" s="7" t="s">
        <v>122</v>
      </c>
      <c r="G236" s="5">
        <v>41</v>
      </c>
      <c r="H236" s="7" t="s">
        <v>138</v>
      </c>
      <c r="I236" s="7" t="s">
        <v>124</v>
      </c>
      <c r="J236" s="7" t="s">
        <v>103</v>
      </c>
      <c r="K236" s="7" t="s">
        <v>139</v>
      </c>
      <c r="L236" s="7" t="s">
        <v>126</v>
      </c>
      <c r="M236" s="5" t="s">
        <v>127</v>
      </c>
      <c r="N236" s="5" t="s">
        <v>128</v>
      </c>
      <c r="O236" s="7" t="s">
        <v>140</v>
      </c>
      <c r="P236" s="5">
        <v>8300</v>
      </c>
      <c r="Q236" s="5">
        <v>9000</v>
      </c>
      <c r="R236" s="5">
        <v>19200</v>
      </c>
      <c r="S236" s="5">
        <v>24400</v>
      </c>
      <c r="T236" s="5">
        <v>27400</v>
      </c>
      <c r="U236" s="5">
        <v>0</v>
      </c>
      <c r="V236" s="5">
        <v>0</v>
      </c>
      <c r="W236" s="5">
        <v>0</v>
      </c>
      <c r="X236" s="5">
        <v>0</v>
      </c>
      <c r="Y236" s="5">
        <v>8400</v>
      </c>
      <c r="Z236" s="5">
        <v>8700</v>
      </c>
      <c r="AA236" s="5">
        <v>2.7855837970000001</v>
      </c>
      <c r="AB236" s="5">
        <v>-75.301936089999998</v>
      </c>
      <c r="AC236" s="7" t="s">
        <v>49</v>
      </c>
      <c r="AD236" s="5">
        <v>1380126950</v>
      </c>
      <c r="AE236" s="5" t="str">
        <f>MID(TablaPivotFinal[[#This Row],[Fecha]],1,4)</f>
        <v>2017</v>
      </c>
      <c r="AF236" s="5" t="str">
        <f>MID(TablaPivotFinal[[#This Row],[Fecha]],5,3)</f>
        <v>Jun</v>
      </c>
      <c r="AG236" s="7">
        <v>1380126950</v>
      </c>
      <c r="AH236" s="8">
        <v>5315.0666670000001</v>
      </c>
      <c r="AI236" t="s">
        <v>1034</v>
      </c>
      <c r="AJ236" t="s">
        <v>881</v>
      </c>
      <c r="AK236" t="s">
        <v>1162</v>
      </c>
    </row>
    <row r="237" spans="1:37" x14ac:dyDescent="0.3">
      <c r="A237" t="str">
        <f t="shared" si="9"/>
        <v>LOS CAUCHOS-Concesión Aliadas para El Progreso</v>
      </c>
      <c r="B237" t="str">
        <f t="shared" si="10"/>
        <v>2017Mar</v>
      </c>
      <c r="C237" t="str">
        <f t="shared" si="11"/>
        <v>2.785583797-75.30193609</v>
      </c>
      <c r="D237" s="9" t="s">
        <v>121</v>
      </c>
      <c r="E237" s="6">
        <v>4505</v>
      </c>
      <c r="F237" s="9" t="s">
        <v>122</v>
      </c>
      <c r="G237" s="6">
        <v>41</v>
      </c>
      <c r="H237" s="9" t="s">
        <v>138</v>
      </c>
      <c r="I237" s="9" t="s">
        <v>124</v>
      </c>
      <c r="J237" s="9" t="s">
        <v>103</v>
      </c>
      <c r="K237" s="9" t="s">
        <v>139</v>
      </c>
      <c r="L237" s="9" t="s">
        <v>126</v>
      </c>
      <c r="M237" s="6" t="s">
        <v>127</v>
      </c>
      <c r="N237" s="6" t="s">
        <v>128</v>
      </c>
      <c r="O237" s="9" t="s">
        <v>140</v>
      </c>
      <c r="P237" s="6">
        <v>8300</v>
      </c>
      <c r="Q237" s="6">
        <v>9000</v>
      </c>
      <c r="R237" s="6">
        <v>19200</v>
      </c>
      <c r="S237" s="6">
        <v>24400</v>
      </c>
      <c r="T237" s="6">
        <v>27400</v>
      </c>
      <c r="U237" s="6">
        <v>0</v>
      </c>
      <c r="V237" s="6">
        <v>0</v>
      </c>
      <c r="W237" s="6">
        <v>0</v>
      </c>
      <c r="X237" s="6">
        <v>0</v>
      </c>
      <c r="Y237" s="6">
        <v>8400</v>
      </c>
      <c r="Z237" s="6">
        <v>8700</v>
      </c>
      <c r="AA237" s="6">
        <v>2.7855837970000001</v>
      </c>
      <c r="AB237" s="6">
        <v>-75.301936089999998</v>
      </c>
      <c r="AC237" s="9" t="s">
        <v>51</v>
      </c>
      <c r="AD237" s="6">
        <v>1341164500</v>
      </c>
      <c r="AE237" s="6" t="str">
        <f>MID(TablaPivotFinal[[#This Row],[Fecha]],1,4)</f>
        <v>2017</v>
      </c>
      <c r="AF237" s="6" t="str">
        <f>MID(TablaPivotFinal[[#This Row],[Fecha]],5,3)</f>
        <v>Mar</v>
      </c>
      <c r="AG237" s="9">
        <v>1341164500</v>
      </c>
      <c r="AH237" s="10">
        <v>4926.9032260000004</v>
      </c>
      <c r="AI237" t="s">
        <v>1034</v>
      </c>
      <c r="AJ237" t="s">
        <v>878</v>
      </c>
      <c r="AK237" t="s">
        <v>1162</v>
      </c>
    </row>
    <row r="238" spans="1:37" x14ac:dyDescent="0.3">
      <c r="A238" t="str">
        <f t="shared" si="9"/>
        <v>LOS CAUCHOS-Concesión Aliadas para El Progreso</v>
      </c>
      <c r="B238" t="str">
        <f t="shared" si="10"/>
        <v>2017May</v>
      </c>
      <c r="C238" t="str">
        <f t="shared" si="11"/>
        <v>2.785583797-75.30193609</v>
      </c>
      <c r="D238" s="7" t="s">
        <v>121</v>
      </c>
      <c r="E238" s="5">
        <v>4505</v>
      </c>
      <c r="F238" s="7" t="s">
        <v>122</v>
      </c>
      <c r="G238" s="5">
        <v>41</v>
      </c>
      <c r="H238" s="7" t="s">
        <v>138</v>
      </c>
      <c r="I238" s="7" t="s">
        <v>124</v>
      </c>
      <c r="J238" s="7" t="s">
        <v>103</v>
      </c>
      <c r="K238" s="7" t="s">
        <v>139</v>
      </c>
      <c r="L238" s="7" t="s">
        <v>126</v>
      </c>
      <c r="M238" s="5" t="s">
        <v>127</v>
      </c>
      <c r="N238" s="5" t="s">
        <v>128</v>
      </c>
      <c r="O238" s="7" t="s">
        <v>140</v>
      </c>
      <c r="P238" s="5">
        <v>8300</v>
      </c>
      <c r="Q238" s="5">
        <v>9000</v>
      </c>
      <c r="R238" s="5">
        <v>19200</v>
      </c>
      <c r="S238" s="5">
        <v>24400</v>
      </c>
      <c r="T238" s="5">
        <v>27400</v>
      </c>
      <c r="U238" s="5">
        <v>0</v>
      </c>
      <c r="V238" s="5">
        <v>0</v>
      </c>
      <c r="W238" s="5">
        <v>0</v>
      </c>
      <c r="X238" s="5">
        <v>0</v>
      </c>
      <c r="Y238" s="5">
        <v>8400</v>
      </c>
      <c r="Z238" s="5">
        <v>8700</v>
      </c>
      <c r="AA238" s="5">
        <v>2.7855837970000001</v>
      </c>
      <c r="AB238" s="5">
        <v>-75.301936089999998</v>
      </c>
      <c r="AC238" s="7" t="s">
        <v>53</v>
      </c>
      <c r="AD238" s="5">
        <v>1297133300</v>
      </c>
      <c r="AE238" s="5" t="str">
        <f>MID(TablaPivotFinal[[#This Row],[Fecha]],1,4)</f>
        <v>2017</v>
      </c>
      <c r="AF238" s="5" t="str">
        <f>MID(TablaPivotFinal[[#This Row],[Fecha]],5,3)</f>
        <v>May</v>
      </c>
      <c r="AG238" s="7">
        <v>1297133300</v>
      </c>
      <c r="AH238" s="8">
        <v>4879.8064519999998</v>
      </c>
      <c r="AI238" t="s">
        <v>1034</v>
      </c>
      <c r="AJ238" t="s">
        <v>880</v>
      </c>
      <c r="AK238" t="s">
        <v>1162</v>
      </c>
    </row>
    <row r="239" spans="1:37" x14ac:dyDescent="0.3">
      <c r="A239" t="str">
        <f t="shared" si="9"/>
        <v>LOS CAUCHOS-Concesión Aliadas para El Progreso</v>
      </c>
      <c r="B239" t="str">
        <f t="shared" si="10"/>
        <v>2017Nov</v>
      </c>
      <c r="C239" t="str">
        <f t="shared" si="11"/>
        <v>2.785583797-75.30193609</v>
      </c>
      <c r="D239" s="9" t="s">
        <v>121</v>
      </c>
      <c r="E239" s="6">
        <v>4505</v>
      </c>
      <c r="F239" s="9" t="s">
        <v>122</v>
      </c>
      <c r="G239" s="6">
        <v>41</v>
      </c>
      <c r="H239" s="9" t="s">
        <v>138</v>
      </c>
      <c r="I239" s="9" t="s">
        <v>124</v>
      </c>
      <c r="J239" s="9" t="s">
        <v>103</v>
      </c>
      <c r="K239" s="9" t="s">
        <v>139</v>
      </c>
      <c r="L239" s="9" t="s">
        <v>126</v>
      </c>
      <c r="M239" s="6" t="s">
        <v>127</v>
      </c>
      <c r="N239" s="6" t="s">
        <v>128</v>
      </c>
      <c r="O239" s="9" t="s">
        <v>140</v>
      </c>
      <c r="P239" s="6">
        <v>8300</v>
      </c>
      <c r="Q239" s="6">
        <v>9000</v>
      </c>
      <c r="R239" s="6">
        <v>19200</v>
      </c>
      <c r="S239" s="6">
        <v>24400</v>
      </c>
      <c r="T239" s="6">
        <v>27400</v>
      </c>
      <c r="U239" s="6">
        <v>0</v>
      </c>
      <c r="V239" s="6">
        <v>0</v>
      </c>
      <c r="W239" s="6">
        <v>0</v>
      </c>
      <c r="X239" s="6">
        <v>0</v>
      </c>
      <c r="Y239" s="6">
        <v>8400</v>
      </c>
      <c r="Z239" s="6">
        <v>8700</v>
      </c>
      <c r="AA239" s="6">
        <v>2.7855837970000001</v>
      </c>
      <c r="AB239" s="6">
        <v>-75.301936089999998</v>
      </c>
      <c r="AC239" s="9" t="s">
        <v>55</v>
      </c>
      <c r="AD239" s="6">
        <v>1353968700</v>
      </c>
      <c r="AE239" s="6" t="str">
        <f>MID(TablaPivotFinal[[#This Row],[Fecha]],1,4)</f>
        <v>2017</v>
      </c>
      <c r="AF239" s="6" t="str">
        <f>MID(TablaPivotFinal[[#This Row],[Fecha]],5,3)</f>
        <v>Nov</v>
      </c>
      <c r="AG239" s="9">
        <v>1353968700</v>
      </c>
      <c r="AH239" s="10">
        <v>5217.7333330000001</v>
      </c>
      <c r="AI239" t="s">
        <v>1034</v>
      </c>
      <c r="AJ239" t="s">
        <v>886</v>
      </c>
      <c r="AK239" t="s">
        <v>1162</v>
      </c>
    </row>
    <row r="240" spans="1:37" x14ac:dyDescent="0.3">
      <c r="A240" t="str">
        <f t="shared" si="9"/>
        <v>LOS CAUCHOS-Concesión Aliadas para El Progreso</v>
      </c>
      <c r="B240" t="str">
        <f t="shared" si="10"/>
        <v>2017Oct</v>
      </c>
      <c r="C240" t="str">
        <f t="shared" si="11"/>
        <v>2.785583797-75.30193609</v>
      </c>
      <c r="D240" s="7" t="s">
        <v>121</v>
      </c>
      <c r="E240" s="5">
        <v>4505</v>
      </c>
      <c r="F240" s="7" t="s">
        <v>122</v>
      </c>
      <c r="G240" s="5">
        <v>41</v>
      </c>
      <c r="H240" s="7" t="s">
        <v>138</v>
      </c>
      <c r="I240" s="7" t="s">
        <v>124</v>
      </c>
      <c r="J240" s="7" t="s">
        <v>103</v>
      </c>
      <c r="K240" s="7" t="s">
        <v>139</v>
      </c>
      <c r="L240" s="7" t="s">
        <v>126</v>
      </c>
      <c r="M240" s="5" t="s">
        <v>127</v>
      </c>
      <c r="N240" s="5" t="s">
        <v>128</v>
      </c>
      <c r="O240" s="7" t="s">
        <v>140</v>
      </c>
      <c r="P240" s="5">
        <v>8300</v>
      </c>
      <c r="Q240" s="5">
        <v>9000</v>
      </c>
      <c r="R240" s="5">
        <v>19200</v>
      </c>
      <c r="S240" s="5">
        <v>24400</v>
      </c>
      <c r="T240" s="5">
        <v>27400</v>
      </c>
      <c r="U240" s="5">
        <v>0</v>
      </c>
      <c r="V240" s="5">
        <v>0</v>
      </c>
      <c r="W240" s="5">
        <v>0</v>
      </c>
      <c r="X240" s="5">
        <v>0</v>
      </c>
      <c r="Y240" s="5">
        <v>8400</v>
      </c>
      <c r="Z240" s="5">
        <v>8700</v>
      </c>
      <c r="AA240" s="5">
        <v>2.7855837970000001</v>
      </c>
      <c r="AB240" s="5">
        <v>-75.301936089999998</v>
      </c>
      <c r="AC240" s="7" t="s">
        <v>57</v>
      </c>
      <c r="AD240" s="5">
        <v>1378981400</v>
      </c>
      <c r="AE240" s="5" t="str">
        <f>MID(TablaPivotFinal[[#This Row],[Fecha]],1,4)</f>
        <v>2017</v>
      </c>
      <c r="AF240" s="5" t="str">
        <f>MID(TablaPivotFinal[[#This Row],[Fecha]],5,3)</f>
        <v>Oct</v>
      </c>
      <c r="AG240" s="7">
        <v>1378981400</v>
      </c>
      <c r="AH240" s="8">
        <v>5153.3870969999998</v>
      </c>
      <c r="AI240" t="s">
        <v>1034</v>
      </c>
      <c r="AJ240" t="s">
        <v>885</v>
      </c>
      <c r="AK240" t="s">
        <v>1162</v>
      </c>
    </row>
    <row r="241" spans="1:37" x14ac:dyDescent="0.3">
      <c r="A241" t="str">
        <f t="shared" si="9"/>
        <v>LOS CAUCHOS-Concesión Aliadas para El Progreso</v>
      </c>
      <c r="B241" t="str">
        <f t="shared" si="10"/>
        <v>2017Sep</v>
      </c>
      <c r="C241" t="str">
        <f t="shared" si="11"/>
        <v>2.785583797-75.30193609</v>
      </c>
      <c r="D241" s="9" t="s">
        <v>121</v>
      </c>
      <c r="E241" s="6">
        <v>4505</v>
      </c>
      <c r="F241" s="9" t="s">
        <v>122</v>
      </c>
      <c r="G241" s="6">
        <v>41</v>
      </c>
      <c r="H241" s="9" t="s">
        <v>138</v>
      </c>
      <c r="I241" s="9" t="s">
        <v>124</v>
      </c>
      <c r="J241" s="9" t="s">
        <v>103</v>
      </c>
      <c r="K241" s="9" t="s">
        <v>139</v>
      </c>
      <c r="L241" s="9" t="s">
        <v>126</v>
      </c>
      <c r="M241" s="6" t="s">
        <v>127</v>
      </c>
      <c r="N241" s="6" t="s">
        <v>128</v>
      </c>
      <c r="O241" s="9" t="s">
        <v>140</v>
      </c>
      <c r="P241" s="6">
        <v>8300</v>
      </c>
      <c r="Q241" s="6">
        <v>9000</v>
      </c>
      <c r="R241" s="6">
        <v>19200</v>
      </c>
      <c r="S241" s="6">
        <v>24400</v>
      </c>
      <c r="T241" s="6">
        <v>27400</v>
      </c>
      <c r="U241" s="6">
        <v>0</v>
      </c>
      <c r="V241" s="6">
        <v>0</v>
      </c>
      <c r="W241" s="6">
        <v>0</v>
      </c>
      <c r="X241" s="6">
        <v>0</v>
      </c>
      <c r="Y241" s="6">
        <v>8400</v>
      </c>
      <c r="Z241" s="6">
        <v>8700</v>
      </c>
      <c r="AA241" s="6">
        <v>2.7855837970000001</v>
      </c>
      <c r="AB241" s="6">
        <v>-75.301936089999998</v>
      </c>
      <c r="AC241" s="9" t="s">
        <v>59</v>
      </c>
      <c r="AD241" s="6">
        <v>1331761050</v>
      </c>
      <c r="AE241" s="6" t="str">
        <f>MID(TablaPivotFinal[[#This Row],[Fecha]],1,4)</f>
        <v>2017</v>
      </c>
      <c r="AF241" s="6" t="str">
        <f>MID(TablaPivotFinal[[#This Row],[Fecha]],5,3)</f>
        <v>Sep</v>
      </c>
      <c r="AG241" s="9">
        <v>1331761050</v>
      </c>
      <c r="AH241" s="10">
        <v>5083.1666670000004</v>
      </c>
      <c r="AI241" t="s">
        <v>1034</v>
      </c>
      <c r="AJ241" t="s">
        <v>884</v>
      </c>
      <c r="AK241" t="s">
        <v>1162</v>
      </c>
    </row>
    <row r="242" spans="1:37" x14ac:dyDescent="0.3">
      <c r="A242" t="str">
        <f t="shared" si="9"/>
        <v>LOS CAUCHOS-Concesión Aliadas para El Progreso</v>
      </c>
      <c r="B242" t="str">
        <f t="shared" si="10"/>
        <v>2018Abr</v>
      </c>
      <c r="C242" t="str">
        <f t="shared" si="11"/>
        <v>2.785583797-75.30193609</v>
      </c>
      <c r="D242" s="7" t="s">
        <v>121</v>
      </c>
      <c r="E242" s="5">
        <v>4505</v>
      </c>
      <c r="F242" s="7" t="s">
        <v>122</v>
      </c>
      <c r="G242" s="5">
        <v>41</v>
      </c>
      <c r="H242" s="7" t="s">
        <v>138</v>
      </c>
      <c r="I242" s="7" t="s">
        <v>124</v>
      </c>
      <c r="J242" s="7" t="s">
        <v>103</v>
      </c>
      <c r="K242" s="7" t="s">
        <v>139</v>
      </c>
      <c r="L242" s="7" t="s">
        <v>126</v>
      </c>
      <c r="M242" s="5" t="s">
        <v>127</v>
      </c>
      <c r="N242" s="5" t="s">
        <v>128</v>
      </c>
      <c r="O242" s="7" t="s">
        <v>140</v>
      </c>
      <c r="P242" s="5">
        <v>8300</v>
      </c>
      <c r="Q242" s="5">
        <v>9000</v>
      </c>
      <c r="R242" s="5">
        <v>19200</v>
      </c>
      <c r="S242" s="5">
        <v>24400</v>
      </c>
      <c r="T242" s="5">
        <v>27400</v>
      </c>
      <c r="U242" s="5">
        <v>0</v>
      </c>
      <c r="V242" s="5">
        <v>0</v>
      </c>
      <c r="W242" s="5">
        <v>0</v>
      </c>
      <c r="X242" s="5">
        <v>0</v>
      </c>
      <c r="Y242" s="5">
        <v>8400</v>
      </c>
      <c r="Z242" s="5">
        <v>8700</v>
      </c>
      <c r="AA242" s="5">
        <v>2.7855837970000001</v>
      </c>
      <c r="AB242" s="5">
        <v>-75.301936089999998</v>
      </c>
      <c r="AC242" s="7" t="s">
        <v>61</v>
      </c>
      <c r="AD242" s="5">
        <v>1296809300</v>
      </c>
      <c r="AE242" s="5" t="str">
        <f>MID(TablaPivotFinal[[#This Row],[Fecha]],1,4)</f>
        <v>2018</v>
      </c>
      <c r="AF242" s="5" t="str">
        <f>MID(TablaPivotFinal[[#This Row],[Fecha]],5,3)</f>
        <v>Abr</v>
      </c>
      <c r="AG242" s="7">
        <v>1296809300</v>
      </c>
      <c r="AH242" s="8">
        <v>143921</v>
      </c>
      <c r="AI242" t="s">
        <v>1034</v>
      </c>
      <c r="AJ242" t="s">
        <v>891</v>
      </c>
      <c r="AK242" t="s">
        <v>1162</v>
      </c>
    </row>
    <row r="243" spans="1:37" x14ac:dyDescent="0.3">
      <c r="A243" t="str">
        <f t="shared" si="9"/>
        <v>LOS CAUCHOS-Concesión Aliadas para El Progreso</v>
      </c>
      <c r="B243" t="str">
        <f t="shared" si="10"/>
        <v>2018Ago</v>
      </c>
      <c r="C243" t="str">
        <f t="shared" si="11"/>
        <v>2.785583797-75.30193609</v>
      </c>
      <c r="D243" s="9" t="s">
        <v>121</v>
      </c>
      <c r="E243" s="6">
        <v>4505</v>
      </c>
      <c r="F243" s="9" t="s">
        <v>122</v>
      </c>
      <c r="G243" s="6">
        <v>41</v>
      </c>
      <c r="H243" s="9" t="s">
        <v>138</v>
      </c>
      <c r="I243" s="9" t="s">
        <v>124</v>
      </c>
      <c r="J243" s="9" t="s">
        <v>103</v>
      </c>
      <c r="K243" s="9" t="s">
        <v>139</v>
      </c>
      <c r="L243" s="9" t="s">
        <v>126</v>
      </c>
      <c r="M243" s="6" t="s">
        <v>127</v>
      </c>
      <c r="N243" s="6" t="s">
        <v>128</v>
      </c>
      <c r="O243" s="9" t="s">
        <v>140</v>
      </c>
      <c r="P243" s="6">
        <v>8300</v>
      </c>
      <c r="Q243" s="6">
        <v>9000</v>
      </c>
      <c r="R243" s="6">
        <v>19200</v>
      </c>
      <c r="S243" s="6">
        <v>24400</v>
      </c>
      <c r="T243" s="6">
        <v>27400</v>
      </c>
      <c r="U243" s="6">
        <v>0</v>
      </c>
      <c r="V243" s="6">
        <v>0</v>
      </c>
      <c r="W243" s="6">
        <v>0</v>
      </c>
      <c r="X243" s="6">
        <v>0</v>
      </c>
      <c r="Y243" s="6">
        <v>8400</v>
      </c>
      <c r="Z243" s="6">
        <v>8700</v>
      </c>
      <c r="AA243" s="6">
        <v>2.7855837970000001</v>
      </c>
      <c r="AB243" s="6">
        <v>-75.301936089999998</v>
      </c>
      <c r="AC243" s="9" t="s">
        <v>63</v>
      </c>
      <c r="AD243" s="6">
        <v>1395656350</v>
      </c>
      <c r="AE243" s="6" t="str">
        <f>MID(TablaPivotFinal[[#This Row],[Fecha]],1,4)</f>
        <v>2018</v>
      </c>
      <c r="AF243" s="6" t="str">
        <f>MID(TablaPivotFinal[[#This Row],[Fecha]],5,3)</f>
        <v>Ago</v>
      </c>
      <c r="AG243" s="9">
        <v>1395656350</v>
      </c>
      <c r="AH243" s="10">
        <v>155363</v>
      </c>
      <c r="AI243" t="s">
        <v>1034</v>
      </c>
      <c r="AJ243" t="s">
        <v>895</v>
      </c>
      <c r="AK243" t="s">
        <v>1162</v>
      </c>
    </row>
    <row r="244" spans="1:37" x14ac:dyDescent="0.3">
      <c r="A244" t="str">
        <f t="shared" si="9"/>
        <v>LOS CAUCHOS-Concesión Aliadas para El Progreso</v>
      </c>
      <c r="B244" t="str">
        <f t="shared" si="10"/>
        <v>2018Dic</v>
      </c>
      <c r="C244" t="str">
        <f t="shared" si="11"/>
        <v>2.785583797-75.30193609</v>
      </c>
      <c r="D244" s="7" t="s">
        <v>121</v>
      </c>
      <c r="E244" s="5">
        <v>4505</v>
      </c>
      <c r="F244" s="7" t="s">
        <v>122</v>
      </c>
      <c r="G244" s="5">
        <v>41</v>
      </c>
      <c r="H244" s="7" t="s">
        <v>138</v>
      </c>
      <c r="I244" s="7" t="s">
        <v>124</v>
      </c>
      <c r="J244" s="7" t="s">
        <v>103</v>
      </c>
      <c r="K244" s="7" t="s">
        <v>139</v>
      </c>
      <c r="L244" s="7" t="s">
        <v>126</v>
      </c>
      <c r="M244" s="5" t="s">
        <v>127</v>
      </c>
      <c r="N244" s="5" t="s">
        <v>128</v>
      </c>
      <c r="O244" s="7" t="s">
        <v>140</v>
      </c>
      <c r="P244" s="5">
        <v>8300</v>
      </c>
      <c r="Q244" s="5">
        <v>9000</v>
      </c>
      <c r="R244" s="5">
        <v>19200</v>
      </c>
      <c r="S244" s="5">
        <v>24400</v>
      </c>
      <c r="T244" s="5">
        <v>27400</v>
      </c>
      <c r="U244" s="5">
        <v>0</v>
      </c>
      <c r="V244" s="5">
        <v>0</v>
      </c>
      <c r="W244" s="5">
        <v>0</v>
      </c>
      <c r="X244" s="5">
        <v>0</v>
      </c>
      <c r="Y244" s="5">
        <v>8400</v>
      </c>
      <c r="Z244" s="5">
        <v>8700</v>
      </c>
      <c r="AA244" s="5">
        <v>2.7855837970000001</v>
      </c>
      <c r="AB244" s="5">
        <v>-75.301936089999998</v>
      </c>
      <c r="AC244" s="7" t="s">
        <v>65</v>
      </c>
      <c r="AD244" s="5">
        <v>1633511100</v>
      </c>
      <c r="AE244" s="5" t="str">
        <f>MID(TablaPivotFinal[[#This Row],[Fecha]],1,4)</f>
        <v>2018</v>
      </c>
      <c r="AF244" s="5" t="str">
        <f>MID(TablaPivotFinal[[#This Row],[Fecha]],5,3)</f>
        <v>Dic</v>
      </c>
      <c r="AG244" s="7">
        <v>1633511100</v>
      </c>
      <c r="AH244" s="8">
        <v>183518</v>
      </c>
      <c r="AI244" t="s">
        <v>1034</v>
      </c>
      <c r="AJ244" t="s">
        <v>899</v>
      </c>
      <c r="AK244" t="s">
        <v>1162</v>
      </c>
    </row>
    <row r="245" spans="1:37" x14ac:dyDescent="0.3">
      <c r="A245" t="str">
        <f t="shared" si="9"/>
        <v>LOS CAUCHOS-Concesión Aliadas para El Progreso</v>
      </c>
      <c r="B245" t="str">
        <f t="shared" si="10"/>
        <v>2018Ene</v>
      </c>
      <c r="C245" t="str">
        <f t="shared" si="11"/>
        <v>2.785583797-75.30193609</v>
      </c>
      <c r="D245" s="9" t="s">
        <v>121</v>
      </c>
      <c r="E245" s="6">
        <v>4505</v>
      </c>
      <c r="F245" s="9" t="s">
        <v>122</v>
      </c>
      <c r="G245" s="6">
        <v>41</v>
      </c>
      <c r="H245" s="9" t="s">
        <v>138</v>
      </c>
      <c r="I245" s="9" t="s">
        <v>124</v>
      </c>
      <c r="J245" s="9" t="s">
        <v>103</v>
      </c>
      <c r="K245" s="9" t="s">
        <v>139</v>
      </c>
      <c r="L245" s="9" t="s">
        <v>126</v>
      </c>
      <c r="M245" s="6" t="s">
        <v>127</v>
      </c>
      <c r="N245" s="6" t="s">
        <v>128</v>
      </c>
      <c r="O245" s="9" t="s">
        <v>140</v>
      </c>
      <c r="P245" s="6">
        <v>8300</v>
      </c>
      <c r="Q245" s="6">
        <v>9000</v>
      </c>
      <c r="R245" s="6">
        <v>19200</v>
      </c>
      <c r="S245" s="6">
        <v>24400</v>
      </c>
      <c r="T245" s="6">
        <v>27400</v>
      </c>
      <c r="U245" s="6">
        <v>0</v>
      </c>
      <c r="V245" s="6">
        <v>0</v>
      </c>
      <c r="W245" s="6">
        <v>0</v>
      </c>
      <c r="X245" s="6">
        <v>0</v>
      </c>
      <c r="Y245" s="6">
        <v>8400</v>
      </c>
      <c r="Z245" s="6">
        <v>8700</v>
      </c>
      <c r="AA245" s="6">
        <v>2.7855837970000001</v>
      </c>
      <c r="AB245" s="6">
        <v>-75.301936089999998</v>
      </c>
      <c r="AC245" s="9" t="s">
        <v>67</v>
      </c>
      <c r="AD245" s="6">
        <v>1516525750</v>
      </c>
      <c r="AE245" s="6" t="str">
        <f>MID(TablaPivotFinal[[#This Row],[Fecha]],1,4)</f>
        <v>2018</v>
      </c>
      <c r="AF245" s="6" t="str">
        <f>MID(TablaPivotFinal[[#This Row],[Fecha]],5,3)</f>
        <v>Ene</v>
      </c>
      <c r="AG245" s="9">
        <v>1516525750</v>
      </c>
      <c r="AH245" s="10">
        <v>175755</v>
      </c>
      <c r="AI245" t="s">
        <v>1034</v>
      </c>
      <c r="AJ245" t="s">
        <v>888</v>
      </c>
      <c r="AK245" t="s">
        <v>1162</v>
      </c>
    </row>
    <row r="246" spans="1:37" x14ac:dyDescent="0.3">
      <c r="A246" t="str">
        <f t="shared" si="9"/>
        <v>LOS CAUCHOS-Concesión Aliadas para El Progreso</v>
      </c>
      <c r="B246" t="str">
        <f t="shared" si="10"/>
        <v>2018Feb</v>
      </c>
      <c r="C246" t="str">
        <f t="shared" si="11"/>
        <v>2.785583797-75.30193609</v>
      </c>
      <c r="D246" s="7" t="s">
        <v>121</v>
      </c>
      <c r="E246" s="5">
        <v>4505</v>
      </c>
      <c r="F246" s="7" t="s">
        <v>122</v>
      </c>
      <c r="G246" s="5">
        <v>41</v>
      </c>
      <c r="H246" s="7" t="s">
        <v>138</v>
      </c>
      <c r="I246" s="7" t="s">
        <v>124</v>
      </c>
      <c r="J246" s="7" t="s">
        <v>103</v>
      </c>
      <c r="K246" s="7" t="s">
        <v>139</v>
      </c>
      <c r="L246" s="7" t="s">
        <v>126</v>
      </c>
      <c r="M246" s="5" t="s">
        <v>127</v>
      </c>
      <c r="N246" s="5" t="s">
        <v>128</v>
      </c>
      <c r="O246" s="7" t="s">
        <v>140</v>
      </c>
      <c r="P246" s="5">
        <v>8300</v>
      </c>
      <c r="Q246" s="5">
        <v>9000</v>
      </c>
      <c r="R246" s="5">
        <v>19200</v>
      </c>
      <c r="S246" s="5">
        <v>24400</v>
      </c>
      <c r="T246" s="5">
        <v>27400</v>
      </c>
      <c r="U246" s="5">
        <v>0</v>
      </c>
      <c r="V246" s="5">
        <v>0</v>
      </c>
      <c r="W246" s="5">
        <v>0</v>
      </c>
      <c r="X246" s="5">
        <v>0</v>
      </c>
      <c r="Y246" s="5">
        <v>8400</v>
      </c>
      <c r="Z246" s="5">
        <v>8700</v>
      </c>
      <c r="AA246" s="5">
        <v>2.7855837970000001</v>
      </c>
      <c r="AB246" s="5">
        <v>-75.301936089999998</v>
      </c>
      <c r="AC246" s="7" t="s">
        <v>69</v>
      </c>
      <c r="AD246" s="5">
        <v>1221803700</v>
      </c>
      <c r="AE246" s="5" t="str">
        <f>MID(TablaPivotFinal[[#This Row],[Fecha]],1,4)</f>
        <v>2018</v>
      </c>
      <c r="AF246" s="5" t="str">
        <f>MID(TablaPivotFinal[[#This Row],[Fecha]],5,3)</f>
        <v>Feb</v>
      </c>
      <c r="AG246" s="7">
        <v>1221803700</v>
      </c>
      <c r="AH246" s="8">
        <v>134753</v>
      </c>
      <c r="AI246" t="s">
        <v>1034</v>
      </c>
      <c r="AJ246" t="s">
        <v>889</v>
      </c>
      <c r="AK246" t="s">
        <v>1162</v>
      </c>
    </row>
    <row r="247" spans="1:37" x14ac:dyDescent="0.3">
      <c r="A247" t="str">
        <f t="shared" si="9"/>
        <v>LOS CAUCHOS-Concesión Aliadas para El Progreso</v>
      </c>
      <c r="B247" t="str">
        <f t="shared" si="10"/>
        <v>2018Jul</v>
      </c>
      <c r="C247" t="str">
        <f t="shared" si="11"/>
        <v>2.785583797-75.30193609</v>
      </c>
      <c r="D247" s="9" t="s">
        <v>121</v>
      </c>
      <c r="E247" s="6">
        <v>4505</v>
      </c>
      <c r="F247" s="9" t="s">
        <v>122</v>
      </c>
      <c r="G247" s="6">
        <v>41</v>
      </c>
      <c r="H247" s="9" t="s">
        <v>138</v>
      </c>
      <c r="I247" s="9" t="s">
        <v>124</v>
      </c>
      <c r="J247" s="9" t="s">
        <v>103</v>
      </c>
      <c r="K247" s="9" t="s">
        <v>139</v>
      </c>
      <c r="L247" s="9" t="s">
        <v>126</v>
      </c>
      <c r="M247" s="6" t="s">
        <v>127</v>
      </c>
      <c r="N247" s="6" t="s">
        <v>128</v>
      </c>
      <c r="O247" s="9" t="s">
        <v>140</v>
      </c>
      <c r="P247" s="6">
        <v>8300</v>
      </c>
      <c r="Q247" s="6">
        <v>9000</v>
      </c>
      <c r="R247" s="6">
        <v>19200</v>
      </c>
      <c r="S247" s="6">
        <v>24400</v>
      </c>
      <c r="T247" s="6">
        <v>27400</v>
      </c>
      <c r="U247" s="6">
        <v>0</v>
      </c>
      <c r="V247" s="6">
        <v>0</v>
      </c>
      <c r="W247" s="6">
        <v>0</v>
      </c>
      <c r="X247" s="6">
        <v>0</v>
      </c>
      <c r="Y247" s="6">
        <v>8400</v>
      </c>
      <c r="Z247" s="6">
        <v>8700</v>
      </c>
      <c r="AA247" s="6">
        <v>2.7855837970000001</v>
      </c>
      <c r="AB247" s="6">
        <v>-75.301936089999998</v>
      </c>
      <c r="AC247" s="9" t="s">
        <v>71</v>
      </c>
      <c r="AD247" s="6">
        <v>1392117700</v>
      </c>
      <c r="AE247" s="6" t="str">
        <f>MID(TablaPivotFinal[[#This Row],[Fecha]],1,4)</f>
        <v>2018</v>
      </c>
      <c r="AF247" s="6" t="str">
        <f>MID(TablaPivotFinal[[#This Row],[Fecha]],5,3)</f>
        <v>Jul</v>
      </c>
      <c r="AG247" s="9">
        <v>1392117700</v>
      </c>
      <c r="AH247" s="10">
        <v>157955</v>
      </c>
      <c r="AI247" t="s">
        <v>1034</v>
      </c>
      <c r="AJ247" t="s">
        <v>894</v>
      </c>
      <c r="AK247" t="s">
        <v>1162</v>
      </c>
    </row>
    <row r="248" spans="1:37" x14ac:dyDescent="0.3">
      <c r="A248" t="str">
        <f t="shared" si="9"/>
        <v>LOS CAUCHOS-Concesión Aliadas para El Progreso</v>
      </c>
      <c r="B248" t="str">
        <f t="shared" si="10"/>
        <v>2018Jun</v>
      </c>
      <c r="C248" t="str">
        <f t="shared" si="11"/>
        <v>2.785583797-75.30193609</v>
      </c>
      <c r="D248" s="7" t="s">
        <v>121</v>
      </c>
      <c r="E248" s="5">
        <v>4505</v>
      </c>
      <c r="F248" s="7" t="s">
        <v>122</v>
      </c>
      <c r="G248" s="5">
        <v>41</v>
      </c>
      <c r="H248" s="7" t="s">
        <v>138</v>
      </c>
      <c r="I248" s="7" t="s">
        <v>124</v>
      </c>
      <c r="J248" s="7" t="s">
        <v>103</v>
      </c>
      <c r="K248" s="7" t="s">
        <v>139</v>
      </c>
      <c r="L248" s="7" t="s">
        <v>126</v>
      </c>
      <c r="M248" s="5" t="s">
        <v>127</v>
      </c>
      <c r="N248" s="5" t="s">
        <v>128</v>
      </c>
      <c r="O248" s="7" t="s">
        <v>140</v>
      </c>
      <c r="P248" s="5">
        <v>8300</v>
      </c>
      <c r="Q248" s="5">
        <v>9000</v>
      </c>
      <c r="R248" s="5">
        <v>19200</v>
      </c>
      <c r="S248" s="5">
        <v>24400</v>
      </c>
      <c r="T248" s="5">
        <v>27400</v>
      </c>
      <c r="U248" s="5">
        <v>0</v>
      </c>
      <c r="V248" s="5">
        <v>0</v>
      </c>
      <c r="W248" s="5">
        <v>0</v>
      </c>
      <c r="X248" s="5">
        <v>0</v>
      </c>
      <c r="Y248" s="5">
        <v>8400</v>
      </c>
      <c r="Z248" s="5">
        <v>8700</v>
      </c>
      <c r="AA248" s="5">
        <v>2.7855837970000001</v>
      </c>
      <c r="AB248" s="5">
        <v>-75.301936089999998</v>
      </c>
      <c r="AC248" s="7" t="s">
        <v>73</v>
      </c>
      <c r="AD248" s="5">
        <v>1321953700</v>
      </c>
      <c r="AE248" s="5" t="str">
        <f>MID(TablaPivotFinal[[#This Row],[Fecha]],1,4)</f>
        <v>2018</v>
      </c>
      <c r="AF248" s="5" t="str">
        <f>MID(TablaPivotFinal[[#This Row],[Fecha]],5,3)</f>
        <v>Jun</v>
      </c>
      <c r="AG248" s="7">
        <v>1321953700</v>
      </c>
      <c r="AH248" s="8">
        <v>150635</v>
      </c>
      <c r="AI248" t="s">
        <v>1034</v>
      </c>
      <c r="AJ248" t="s">
        <v>893</v>
      </c>
      <c r="AK248" t="s">
        <v>1162</v>
      </c>
    </row>
    <row r="249" spans="1:37" x14ac:dyDescent="0.3">
      <c r="A249" t="str">
        <f t="shared" si="9"/>
        <v>LOS CAUCHOS-Concesión Aliadas para El Progreso</v>
      </c>
      <c r="B249" t="str">
        <f t="shared" si="10"/>
        <v>2018Mar</v>
      </c>
      <c r="C249" t="str">
        <f t="shared" si="11"/>
        <v>2.785583797-75.30193609</v>
      </c>
      <c r="D249" s="9" t="s">
        <v>121</v>
      </c>
      <c r="E249" s="6">
        <v>4505</v>
      </c>
      <c r="F249" s="9" t="s">
        <v>122</v>
      </c>
      <c r="G249" s="6">
        <v>41</v>
      </c>
      <c r="H249" s="9" t="s">
        <v>138</v>
      </c>
      <c r="I249" s="9" t="s">
        <v>124</v>
      </c>
      <c r="J249" s="9" t="s">
        <v>103</v>
      </c>
      <c r="K249" s="9" t="s">
        <v>139</v>
      </c>
      <c r="L249" s="9" t="s">
        <v>126</v>
      </c>
      <c r="M249" s="6" t="s">
        <v>127</v>
      </c>
      <c r="N249" s="6" t="s">
        <v>128</v>
      </c>
      <c r="O249" s="9" t="s">
        <v>140</v>
      </c>
      <c r="P249" s="6">
        <v>8300</v>
      </c>
      <c r="Q249" s="6">
        <v>9000</v>
      </c>
      <c r="R249" s="6">
        <v>19200</v>
      </c>
      <c r="S249" s="6">
        <v>24400</v>
      </c>
      <c r="T249" s="6">
        <v>27400</v>
      </c>
      <c r="U249" s="6">
        <v>0</v>
      </c>
      <c r="V249" s="6">
        <v>0</v>
      </c>
      <c r="W249" s="6">
        <v>0</v>
      </c>
      <c r="X249" s="6">
        <v>0</v>
      </c>
      <c r="Y249" s="6">
        <v>8400</v>
      </c>
      <c r="Z249" s="6">
        <v>8700</v>
      </c>
      <c r="AA249" s="6">
        <v>2.7855837970000001</v>
      </c>
      <c r="AB249" s="6">
        <v>-75.301936089999998</v>
      </c>
      <c r="AC249" s="9" t="s">
        <v>75</v>
      </c>
      <c r="AD249" s="6">
        <v>1429173000</v>
      </c>
      <c r="AE249" s="6" t="str">
        <f>MID(TablaPivotFinal[[#This Row],[Fecha]],1,4)</f>
        <v>2018</v>
      </c>
      <c r="AF249" s="6" t="str">
        <f>MID(TablaPivotFinal[[#This Row],[Fecha]],5,3)</f>
        <v>Mar</v>
      </c>
      <c r="AG249" s="9">
        <v>1429173000</v>
      </c>
      <c r="AH249" s="10">
        <v>159997</v>
      </c>
      <c r="AI249" t="s">
        <v>1034</v>
      </c>
      <c r="AJ249" t="s">
        <v>890</v>
      </c>
      <c r="AK249" t="s">
        <v>1162</v>
      </c>
    </row>
    <row r="250" spans="1:37" x14ac:dyDescent="0.3">
      <c r="A250" t="str">
        <f t="shared" si="9"/>
        <v>LOS CAUCHOS-Concesión Aliadas para El Progreso</v>
      </c>
      <c r="B250" t="str">
        <f t="shared" si="10"/>
        <v>2018May</v>
      </c>
      <c r="C250" t="str">
        <f t="shared" si="11"/>
        <v>2.785583797-75.30193609</v>
      </c>
      <c r="D250" s="7" t="s">
        <v>121</v>
      </c>
      <c r="E250" s="5">
        <v>4505</v>
      </c>
      <c r="F250" s="7" t="s">
        <v>122</v>
      </c>
      <c r="G250" s="5">
        <v>41</v>
      </c>
      <c r="H250" s="7" t="s">
        <v>138</v>
      </c>
      <c r="I250" s="7" t="s">
        <v>124</v>
      </c>
      <c r="J250" s="7" t="s">
        <v>103</v>
      </c>
      <c r="K250" s="7" t="s">
        <v>139</v>
      </c>
      <c r="L250" s="7" t="s">
        <v>126</v>
      </c>
      <c r="M250" s="5" t="s">
        <v>127</v>
      </c>
      <c r="N250" s="5" t="s">
        <v>128</v>
      </c>
      <c r="O250" s="7" t="s">
        <v>140</v>
      </c>
      <c r="P250" s="5">
        <v>8300</v>
      </c>
      <c r="Q250" s="5">
        <v>9000</v>
      </c>
      <c r="R250" s="5">
        <v>19200</v>
      </c>
      <c r="S250" s="5">
        <v>24400</v>
      </c>
      <c r="T250" s="5">
        <v>27400</v>
      </c>
      <c r="U250" s="5">
        <v>0</v>
      </c>
      <c r="V250" s="5">
        <v>0</v>
      </c>
      <c r="W250" s="5">
        <v>0</v>
      </c>
      <c r="X250" s="5">
        <v>0</v>
      </c>
      <c r="Y250" s="5">
        <v>8400</v>
      </c>
      <c r="Z250" s="5">
        <v>8700</v>
      </c>
      <c r="AA250" s="5">
        <v>2.7855837970000001</v>
      </c>
      <c r="AB250" s="5">
        <v>-75.301936089999998</v>
      </c>
      <c r="AC250" s="7" t="s">
        <v>77</v>
      </c>
      <c r="AD250" s="5">
        <v>1323148700</v>
      </c>
      <c r="AE250" s="5" t="str">
        <f>MID(TablaPivotFinal[[#This Row],[Fecha]],1,4)</f>
        <v>2018</v>
      </c>
      <c r="AF250" s="5" t="str">
        <f>MID(TablaPivotFinal[[#This Row],[Fecha]],5,3)</f>
        <v>May</v>
      </c>
      <c r="AG250" s="7">
        <v>1323148700</v>
      </c>
      <c r="AH250" s="8">
        <v>144695</v>
      </c>
      <c r="AI250" t="s">
        <v>1034</v>
      </c>
      <c r="AJ250" t="s">
        <v>892</v>
      </c>
      <c r="AK250" t="s">
        <v>1162</v>
      </c>
    </row>
    <row r="251" spans="1:37" x14ac:dyDescent="0.3">
      <c r="A251" t="str">
        <f t="shared" si="9"/>
        <v>LOS CAUCHOS-Concesión Aliadas para El Progreso</v>
      </c>
      <c r="B251" t="str">
        <f t="shared" si="10"/>
        <v>2018Nov</v>
      </c>
      <c r="C251" t="str">
        <f t="shared" si="11"/>
        <v>2.785583797-75.30193609</v>
      </c>
      <c r="D251" s="9" t="s">
        <v>121</v>
      </c>
      <c r="E251" s="6">
        <v>4505</v>
      </c>
      <c r="F251" s="9" t="s">
        <v>122</v>
      </c>
      <c r="G251" s="6">
        <v>41</v>
      </c>
      <c r="H251" s="9" t="s">
        <v>138</v>
      </c>
      <c r="I251" s="9" t="s">
        <v>124</v>
      </c>
      <c r="J251" s="9" t="s">
        <v>103</v>
      </c>
      <c r="K251" s="9" t="s">
        <v>139</v>
      </c>
      <c r="L251" s="9" t="s">
        <v>126</v>
      </c>
      <c r="M251" s="6" t="s">
        <v>127</v>
      </c>
      <c r="N251" s="6" t="s">
        <v>128</v>
      </c>
      <c r="O251" s="9" t="s">
        <v>140</v>
      </c>
      <c r="P251" s="6">
        <v>8300</v>
      </c>
      <c r="Q251" s="6">
        <v>9000</v>
      </c>
      <c r="R251" s="6">
        <v>19200</v>
      </c>
      <c r="S251" s="6">
        <v>24400</v>
      </c>
      <c r="T251" s="6">
        <v>27400</v>
      </c>
      <c r="U251" s="6">
        <v>0</v>
      </c>
      <c r="V251" s="6">
        <v>0</v>
      </c>
      <c r="W251" s="6">
        <v>0</v>
      </c>
      <c r="X251" s="6">
        <v>0</v>
      </c>
      <c r="Y251" s="6">
        <v>8400</v>
      </c>
      <c r="Z251" s="6">
        <v>8700</v>
      </c>
      <c r="AA251" s="6">
        <v>2.7855837970000001</v>
      </c>
      <c r="AB251" s="6">
        <v>-75.301936089999998</v>
      </c>
      <c r="AC251" s="9" t="s">
        <v>79</v>
      </c>
      <c r="AD251" s="6">
        <v>1415271800</v>
      </c>
      <c r="AE251" s="6" t="str">
        <f>MID(TablaPivotFinal[[#This Row],[Fecha]],1,4)</f>
        <v>2018</v>
      </c>
      <c r="AF251" s="6" t="str">
        <f>MID(TablaPivotFinal[[#This Row],[Fecha]],5,3)</f>
        <v>Nov</v>
      </c>
      <c r="AG251" s="9">
        <v>1415271800</v>
      </c>
      <c r="AH251" s="10">
        <v>155233</v>
      </c>
      <c r="AI251" t="s">
        <v>1034</v>
      </c>
      <c r="AJ251" t="s">
        <v>898</v>
      </c>
      <c r="AK251" t="s">
        <v>1162</v>
      </c>
    </row>
    <row r="252" spans="1:37" x14ac:dyDescent="0.3">
      <c r="A252" t="str">
        <f t="shared" si="9"/>
        <v>LOS CAUCHOS-Concesión Aliadas para El Progreso</v>
      </c>
      <c r="B252" t="str">
        <f t="shared" si="10"/>
        <v>2018Oct</v>
      </c>
      <c r="C252" t="str">
        <f t="shared" si="11"/>
        <v>2.785583797-75.30193609</v>
      </c>
      <c r="D252" s="7" t="s">
        <v>121</v>
      </c>
      <c r="E252" s="5">
        <v>4505</v>
      </c>
      <c r="F252" s="7" t="s">
        <v>122</v>
      </c>
      <c r="G252" s="5">
        <v>41</v>
      </c>
      <c r="H252" s="7" t="s">
        <v>138</v>
      </c>
      <c r="I252" s="7" t="s">
        <v>124</v>
      </c>
      <c r="J252" s="7" t="s">
        <v>103</v>
      </c>
      <c r="K252" s="7" t="s">
        <v>139</v>
      </c>
      <c r="L252" s="7" t="s">
        <v>126</v>
      </c>
      <c r="M252" s="5" t="s">
        <v>127</v>
      </c>
      <c r="N252" s="5" t="s">
        <v>128</v>
      </c>
      <c r="O252" s="7" t="s">
        <v>140</v>
      </c>
      <c r="P252" s="5">
        <v>8300</v>
      </c>
      <c r="Q252" s="5">
        <v>9000</v>
      </c>
      <c r="R252" s="5">
        <v>19200</v>
      </c>
      <c r="S252" s="5">
        <v>24400</v>
      </c>
      <c r="T252" s="5">
        <v>27400</v>
      </c>
      <c r="U252" s="5">
        <v>0</v>
      </c>
      <c r="V252" s="5">
        <v>0</v>
      </c>
      <c r="W252" s="5">
        <v>0</v>
      </c>
      <c r="X252" s="5">
        <v>0</v>
      </c>
      <c r="Y252" s="5">
        <v>8400</v>
      </c>
      <c r="Z252" s="5">
        <v>8700</v>
      </c>
      <c r="AA252" s="5">
        <v>2.7855837970000001</v>
      </c>
      <c r="AB252" s="5">
        <v>-75.301936089999998</v>
      </c>
      <c r="AC252" s="7" t="s">
        <v>81</v>
      </c>
      <c r="AD252" s="5">
        <v>1453270650</v>
      </c>
      <c r="AE252" s="5" t="str">
        <f>MID(TablaPivotFinal[[#This Row],[Fecha]],1,4)</f>
        <v>2018</v>
      </c>
      <c r="AF252" s="5" t="str">
        <f>MID(TablaPivotFinal[[#This Row],[Fecha]],5,3)</f>
        <v>Oct</v>
      </c>
      <c r="AG252" s="7">
        <v>1453270650</v>
      </c>
      <c r="AH252" s="8">
        <v>160183</v>
      </c>
      <c r="AI252" t="s">
        <v>1034</v>
      </c>
      <c r="AJ252" t="s">
        <v>897</v>
      </c>
      <c r="AK252" t="s">
        <v>1162</v>
      </c>
    </row>
    <row r="253" spans="1:37" x14ac:dyDescent="0.3">
      <c r="A253" t="str">
        <f t="shared" si="9"/>
        <v>LOS CAUCHOS-Concesión Aliadas para El Progreso</v>
      </c>
      <c r="B253" t="str">
        <f t="shared" si="10"/>
        <v>2018Sep</v>
      </c>
      <c r="C253" t="str">
        <f t="shared" si="11"/>
        <v>2.785583797-75.30193609</v>
      </c>
      <c r="D253" s="9" t="s">
        <v>121</v>
      </c>
      <c r="E253" s="6">
        <v>4505</v>
      </c>
      <c r="F253" s="9" t="s">
        <v>122</v>
      </c>
      <c r="G253" s="6">
        <v>41</v>
      </c>
      <c r="H253" s="9" t="s">
        <v>138</v>
      </c>
      <c r="I253" s="9" t="s">
        <v>124</v>
      </c>
      <c r="J253" s="9" t="s">
        <v>103</v>
      </c>
      <c r="K253" s="9" t="s">
        <v>139</v>
      </c>
      <c r="L253" s="9" t="s">
        <v>126</v>
      </c>
      <c r="M253" s="6" t="s">
        <v>127</v>
      </c>
      <c r="N253" s="6" t="s">
        <v>128</v>
      </c>
      <c r="O253" s="9" t="s">
        <v>140</v>
      </c>
      <c r="P253" s="6">
        <v>8300</v>
      </c>
      <c r="Q253" s="6">
        <v>9000</v>
      </c>
      <c r="R253" s="6">
        <v>19200</v>
      </c>
      <c r="S253" s="6">
        <v>24400</v>
      </c>
      <c r="T253" s="6">
        <v>27400</v>
      </c>
      <c r="U253" s="6">
        <v>0</v>
      </c>
      <c r="V253" s="6">
        <v>0</v>
      </c>
      <c r="W253" s="6">
        <v>0</v>
      </c>
      <c r="X253" s="6">
        <v>0</v>
      </c>
      <c r="Y253" s="6">
        <v>8400</v>
      </c>
      <c r="Z253" s="6">
        <v>8700</v>
      </c>
      <c r="AA253" s="6">
        <v>2.7855837970000001</v>
      </c>
      <c r="AB253" s="6">
        <v>-75.301936089999998</v>
      </c>
      <c r="AC253" s="9" t="s">
        <v>83</v>
      </c>
      <c r="AD253" s="6">
        <v>1328419400</v>
      </c>
      <c r="AE253" s="6" t="str">
        <f>MID(TablaPivotFinal[[#This Row],[Fecha]],1,4)</f>
        <v>2018</v>
      </c>
      <c r="AF253" s="6" t="str">
        <f>MID(TablaPivotFinal[[#This Row],[Fecha]],5,3)</f>
        <v>Sep</v>
      </c>
      <c r="AG253" s="9">
        <v>1328419400</v>
      </c>
      <c r="AH253" s="10">
        <v>146853</v>
      </c>
      <c r="AI253" t="s">
        <v>1034</v>
      </c>
      <c r="AJ253" t="s">
        <v>896</v>
      </c>
      <c r="AK253" t="s">
        <v>1162</v>
      </c>
    </row>
    <row r="254" spans="1:37" x14ac:dyDescent="0.3">
      <c r="A254" t="str">
        <f t="shared" si="9"/>
        <v>NEIVA-Concesión Autovía Neiva – Girardot</v>
      </c>
      <c r="B254" t="str">
        <f t="shared" si="10"/>
        <v>2016Abr</v>
      </c>
      <c r="C254" t="str">
        <f t="shared" si="11"/>
        <v>2.97779795-75.30722632</v>
      </c>
      <c r="D254" s="7" t="s">
        <v>142</v>
      </c>
      <c r="E254" s="5">
        <v>4506</v>
      </c>
      <c r="F254" s="7" t="s">
        <v>122</v>
      </c>
      <c r="G254" s="5">
        <v>41</v>
      </c>
      <c r="H254" s="7" t="s">
        <v>143</v>
      </c>
      <c r="I254" s="7" t="s">
        <v>144</v>
      </c>
      <c r="J254" s="7" t="s">
        <v>103</v>
      </c>
      <c r="K254" s="7" t="s">
        <v>145</v>
      </c>
      <c r="L254" s="7" t="s">
        <v>146</v>
      </c>
      <c r="M254" s="5" t="s">
        <v>147</v>
      </c>
      <c r="N254" s="5" t="s">
        <v>148</v>
      </c>
      <c r="O254" s="7" t="s">
        <v>149</v>
      </c>
      <c r="P254" s="5">
        <v>11700</v>
      </c>
      <c r="Q254" s="5">
        <v>13900</v>
      </c>
      <c r="R254" s="5">
        <v>15600</v>
      </c>
      <c r="S254" s="5">
        <v>19900</v>
      </c>
      <c r="T254" s="5">
        <v>33300</v>
      </c>
      <c r="U254" s="5">
        <v>42700</v>
      </c>
      <c r="V254" s="5">
        <v>48600</v>
      </c>
      <c r="W254" s="5">
        <v>0</v>
      </c>
      <c r="X254" s="5">
        <v>0</v>
      </c>
      <c r="Y254" s="5">
        <v>0</v>
      </c>
      <c r="Z254" s="5">
        <v>0</v>
      </c>
      <c r="AA254" s="5">
        <v>2.9777979499999998</v>
      </c>
      <c r="AB254" s="5">
        <v>-75.307226319999998</v>
      </c>
      <c r="AC254" s="7" t="s">
        <v>13</v>
      </c>
      <c r="AD254" s="5">
        <v>1641735000</v>
      </c>
      <c r="AE254" s="5" t="str">
        <f>MID(TablaPivotFinal[[#This Row],[Fecha]],1,4)</f>
        <v>2016</v>
      </c>
      <c r="AF254" s="5" t="str">
        <f>MID(TablaPivotFinal[[#This Row],[Fecha]],5,3)</f>
        <v>Abr</v>
      </c>
      <c r="AG254" s="7">
        <v>1641735000</v>
      </c>
      <c r="AH254" s="8">
        <v>0</v>
      </c>
      <c r="AI254" t="s">
        <v>1035</v>
      </c>
      <c r="AJ254" t="s">
        <v>867</v>
      </c>
      <c r="AK254" t="s">
        <v>1163</v>
      </c>
    </row>
    <row r="255" spans="1:37" x14ac:dyDescent="0.3">
      <c r="A255" t="str">
        <f t="shared" si="9"/>
        <v>NEIVA-Concesión Autovía Neiva – Girardot</v>
      </c>
      <c r="B255" t="str">
        <f t="shared" si="10"/>
        <v>2016Ago</v>
      </c>
      <c r="C255" t="str">
        <f t="shared" si="11"/>
        <v>2.97779795-75.30722632</v>
      </c>
      <c r="D255" s="9" t="s">
        <v>142</v>
      </c>
      <c r="E255" s="6">
        <v>4506</v>
      </c>
      <c r="F255" s="9" t="s">
        <v>122</v>
      </c>
      <c r="G255" s="6">
        <v>41</v>
      </c>
      <c r="H255" s="9" t="s">
        <v>143</v>
      </c>
      <c r="I255" s="9" t="s">
        <v>144</v>
      </c>
      <c r="J255" s="9" t="s">
        <v>103</v>
      </c>
      <c r="K255" s="9" t="s">
        <v>145</v>
      </c>
      <c r="L255" s="9" t="s">
        <v>146</v>
      </c>
      <c r="M255" s="6" t="s">
        <v>147</v>
      </c>
      <c r="N255" s="6" t="s">
        <v>148</v>
      </c>
      <c r="O255" s="9" t="s">
        <v>149</v>
      </c>
      <c r="P255" s="6">
        <v>11700</v>
      </c>
      <c r="Q255" s="6">
        <v>13900</v>
      </c>
      <c r="R255" s="6">
        <v>15600</v>
      </c>
      <c r="S255" s="6">
        <v>19900</v>
      </c>
      <c r="T255" s="6">
        <v>33300</v>
      </c>
      <c r="U255" s="6">
        <v>42700</v>
      </c>
      <c r="V255" s="6">
        <v>48600</v>
      </c>
      <c r="W255" s="6">
        <v>0</v>
      </c>
      <c r="X255" s="6">
        <v>0</v>
      </c>
      <c r="Y255" s="6">
        <v>0</v>
      </c>
      <c r="Z255" s="6">
        <v>0</v>
      </c>
      <c r="AA255" s="6">
        <v>2.9777979499999998</v>
      </c>
      <c r="AB255" s="6">
        <v>-75.307226319999998</v>
      </c>
      <c r="AC255" s="9" t="s">
        <v>15</v>
      </c>
      <c r="AD255" s="6">
        <v>1895569350</v>
      </c>
      <c r="AE255" s="6" t="str">
        <f>MID(TablaPivotFinal[[#This Row],[Fecha]],1,4)</f>
        <v>2016</v>
      </c>
      <c r="AF255" s="6" t="str">
        <f>MID(TablaPivotFinal[[#This Row],[Fecha]],5,3)</f>
        <v>Ago</v>
      </c>
      <c r="AG255" s="9">
        <v>1895569350</v>
      </c>
      <c r="AH255" s="10">
        <v>325307</v>
      </c>
      <c r="AI255" t="s">
        <v>1035</v>
      </c>
      <c r="AJ255" t="s">
        <v>871</v>
      </c>
      <c r="AK255" t="s">
        <v>1163</v>
      </c>
    </row>
    <row r="256" spans="1:37" x14ac:dyDescent="0.3">
      <c r="A256" t="str">
        <f t="shared" si="9"/>
        <v>NEIVA-Concesión Autovía Neiva – Girardot</v>
      </c>
      <c r="B256" t="str">
        <f t="shared" si="10"/>
        <v>2016Dic</v>
      </c>
      <c r="C256" t="str">
        <f t="shared" si="11"/>
        <v>2.97779795-75.30722632</v>
      </c>
      <c r="D256" s="7" t="s">
        <v>142</v>
      </c>
      <c r="E256" s="5">
        <v>4506</v>
      </c>
      <c r="F256" s="7" t="s">
        <v>122</v>
      </c>
      <c r="G256" s="5">
        <v>41</v>
      </c>
      <c r="H256" s="7" t="s">
        <v>143</v>
      </c>
      <c r="I256" s="7" t="s">
        <v>144</v>
      </c>
      <c r="J256" s="7" t="s">
        <v>103</v>
      </c>
      <c r="K256" s="7" t="s">
        <v>145</v>
      </c>
      <c r="L256" s="7" t="s">
        <v>146</v>
      </c>
      <c r="M256" s="5" t="s">
        <v>147</v>
      </c>
      <c r="N256" s="5" t="s">
        <v>148</v>
      </c>
      <c r="O256" s="7" t="s">
        <v>149</v>
      </c>
      <c r="P256" s="5">
        <v>11700</v>
      </c>
      <c r="Q256" s="5">
        <v>13900</v>
      </c>
      <c r="R256" s="5">
        <v>15600</v>
      </c>
      <c r="S256" s="5">
        <v>19900</v>
      </c>
      <c r="T256" s="5">
        <v>33300</v>
      </c>
      <c r="U256" s="5">
        <v>42700</v>
      </c>
      <c r="V256" s="5">
        <v>48600</v>
      </c>
      <c r="W256" s="5">
        <v>0</v>
      </c>
      <c r="X256" s="5">
        <v>0</v>
      </c>
      <c r="Y256" s="5">
        <v>0</v>
      </c>
      <c r="Z256" s="5">
        <v>0</v>
      </c>
      <c r="AA256" s="5">
        <v>2.9777979499999998</v>
      </c>
      <c r="AB256" s="5">
        <v>-75.307226319999998</v>
      </c>
      <c r="AC256" s="7" t="s">
        <v>17</v>
      </c>
      <c r="AD256" s="5">
        <v>2179109650</v>
      </c>
      <c r="AE256" s="5" t="str">
        <f>MID(TablaPivotFinal[[#This Row],[Fecha]],1,4)</f>
        <v>2016</v>
      </c>
      <c r="AF256" s="5" t="str">
        <f>MID(TablaPivotFinal[[#This Row],[Fecha]],5,3)</f>
        <v>Dic</v>
      </c>
      <c r="AG256" s="7">
        <v>2179109650</v>
      </c>
      <c r="AH256" s="8">
        <v>401437</v>
      </c>
      <c r="AI256" t="s">
        <v>1035</v>
      </c>
      <c r="AJ256" t="s">
        <v>875</v>
      </c>
      <c r="AK256" t="s">
        <v>1163</v>
      </c>
    </row>
    <row r="257" spans="1:37" x14ac:dyDescent="0.3">
      <c r="A257" t="str">
        <f t="shared" si="9"/>
        <v>NEIVA-Concesión Autovía Neiva – Girardot</v>
      </c>
      <c r="B257" t="str">
        <f t="shared" si="10"/>
        <v>2016Ene</v>
      </c>
      <c r="C257" t="str">
        <f t="shared" si="11"/>
        <v>2.97779795-75.30722632</v>
      </c>
      <c r="D257" s="9" t="s">
        <v>142</v>
      </c>
      <c r="E257" s="6">
        <v>4506</v>
      </c>
      <c r="F257" s="9" t="s">
        <v>122</v>
      </c>
      <c r="G257" s="6">
        <v>41</v>
      </c>
      <c r="H257" s="9" t="s">
        <v>143</v>
      </c>
      <c r="I257" s="9" t="s">
        <v>144</v>
      </c>
      <c r="J257" s="9" t="s">
        <v>103</v>
      </c>
      <c r="K257" s="9" t="s">
        <v>145</v>
      </c>
      <c r="L257" s="9" t="s">
        <v>146</v>
      </c>
      <c r="M257" s="6" t="s">
        <v>147</v>
      </c>
      <c r="N257" s="6" t="s">
        <v>148</v>
      </c>
      <c r="O257" s="9" t="s">
        <v>149</v>
      </c>
      <c r="P257" s="6">
        <v>11700</v>
      </c>
      <c r="Q257" s="6">
        <v>13900</v>
      </c>
      <c r="R257" s="6">
        <v>15600</v>
      </c>
      <c r="S257" s="6">
        <v>19900</v>
      </c>
      <c r="T257" s="6">
        <v>33300</v>
      </c>
      <c r="U257" s="6">
        <v>42700</v>
      </c>
      <c r="V257" s="6">
        <v>48600</v>
      </c>
      <c r="W257" s="6">
        <v>0</v>
      </c>
      <c r="X257" s="6">
        <v>0</v>
      </c>
      <c r="Y257" s="6">
        <v>0</v>
      </c>
      <c r="Z257" s="6">
        <v>0</v>
      </c>
      <c r="AA257" s="6">
        <v>2.9777979499999998</v>
      </c>
      <c r="AB257" s="6">
        <v>-75.307226319999998</v>
      </c>
      <c r="AC257" s="9" t="s">
        <v>19</v>
      </c>
      <c r="AD257" s="6">
        <v>2001079550</v>
      </c>
      <c r="AE257" s="6" t="str">
        <f>MID(TablaPivotFinal[[#This Row],[Fecha]],1,4)</f>
        <v>2016</v>
      </c>
      <c r="AF257" s="6" t="str">
        <f>MID(TablaPivotFinal[[#This Row],[Fecha]],5,3)</f>
        <v>Ene</v>
      </c>
      <c r="AG257" s="9">
        <v>2001079550</v>
      </c>
      <c r="AH257" s="10">
        <v>0</v>
      </c>
      <c r="AI257" t="s">
        <v>1035</v>
      </c>
      <c r="AJ257" t="s">
        <v>864</v>
      </c>
      <c r="AK257" t="s">
        <v>1163</v>
      </c>
    </row>
    <row r="258" spans="1:37" x14ac:dyDescent="0.3">
      <c r="A258" t="str">
        <f t="shared" ref="A258:A321" si="12">_xlfn.CONCAT(H258,"-",D258)</f>
        <v>NEIVA-Concesión Autovía Neiva – Girardot</v>
      </c>
      <c r="B258" t="str">
        <f t="shared" si="10"/>
        <v>2016Feb</v>
      </c>
      <c r="C258" t="str">
        <f t="shared" si="11"/>
        <v>2.97779795-75.30722632</v>
      </c>
      <c r="D258" s="7" t="s">
        <v>142</v>
      </c>
      <c r="E258" s="5">
        <v>4506</v>
      </c>
      <c r="F258" s="7" t="s">
        <v>122</v>
      </c>
      <c r="G258" s="5">
        <v>41</v>
      </c>
      <c r="H258" s="7" t="s">
        <v>143</v>
      </c>
      <c r="I258" s="7" t="s">
        <v>144</v>
      </c>
      <c r="J258" s="7" t="s">
        <v>103</v>
      </c>
      <c r="K258" s="7" t="s">
        <v>145</v>
      </c>
      <c r="L258" s="7" t="s">
        <v>146</v>
      </c>
      <c r="M258" s="5" t="s">
        <v>147</v>
      </c>
      <c r="N258" s="5" t="s">
        <v>148</v>
      </c>
      <c r="O258" s="7" t="s">
        <v>149</v>
      </c>
      <c r="P258" s="5">
        <v>11700</v>
      </c>
      <c r="Q258" s="5">
        <v>13900</v>
      </c>
      <c r="R258" s="5">
        <v>15600</v>
      </c>
      <c r="S258" s="5">
        <v>19900</v>
      </c>
      <c r="T258" s="5">
        <v>33300</v>
      </c>
      <c r="U258" s="5">
        <v>42700</v>
      </c>
      <c r="V258" s="5">
        <v>48600</v>
      </c>
      <c r="W258" s="5">
        <v>0</v>
      </c>
      <c r="X258" s="5">
        <v>0</v>
      </c>
      <c r="Y258" s="5">
        <v>0</v>
      </c>
      <c r="Z258" s="5">
        <v>0</v>
      </c>
      <c r="AA258" s="5">
        <v>2.9777979499999998</v>
      </c>
      <c r="AB258" s="5">
        <v>-75.307226319999998</v>
      </c>
      <c r="AC258" s="7" t="s">
        <v>21</v>
      </c>
      <c r="AD258" s="5">
        <v>1557645900</v>
      </c>
      <c r="AE258" s="5" t="str">
        <f>MID(TablaPivotFinal[[#This Row],[Fecha]],1,4)</f>
        <v>2016</v>
      </c>
      <c r="AF258" s="5" t="str">
        <f>MID(TablaPivotFinal[[#This Row],[Fecha]],5,3)</f>
        <v>Feb</v>
      </c>
      <c r="AG258" s="7">
        <v>1557645900</v>
      </c>
      <c r="AH258" s="8">
        <v>0</v>
      </c>
      <c r="AI258" t="s">
        <v>1035</v>
      </c>
      <c r="AJ258" t="s">
        <v>865</v>
      </c>
      <c r="AK258" t="s">
        <v>1163</v>
      </c>
    </row>
    <row r="259" spans="1:37" x14ac:dyDescent="0.3">
      <c r="A259" t="str">
        <f t="shared" si="12"/>
        <v>NEIVA-Concesión Autovía Neiva – Girardot</v>
      </c>
      <c r="B259" t="str">
        <f t="shared" ref="B259:B322" si="13">_xlfn.CONCAT(AE259,AF259)</f>
        <v>2016Jul</v>
      </c>
      <c r="C259" t="str">
        <f t="shared" ref="C259:C322" si="14">_xlfn.CONCAT(AA259,AB259)</f>
        <v>2.97779795-75.30722632</v>
      </c>
      <c r="D259" s="9" t="s">
        <v>142</v>
      </c>
      <c r="E259" s="6">
        <v>4506</v>
      </c>
      <c r="F259" s="9" t="s">
        <v>122</v>
      </c>
      <c r="G259" s="6">
        <v>41</v>
      </c>
      <c r="H259" s="9" t="s">
        <v>143</v>
      </c>
      <c r="I259" s="9" t="s">
        <v>144</v>
      </c>
      <c r="J259" s="9" t="s">
        <v>103</v>
      </c>
      <c r="K259" s="9" t="s">
        <v>145</v>
      </c>
      <c r="L259" s="9" t="s">
        <v>146</v>
      </c>
      <c r="M259" s="6" t="s">
        <v>147</v>
      </c>
      <c r="N259" s="6" t="s">
        <v>148</v>
      </c>
      <c r="O259" s="9" t="s">
        <v>149</v>
      </c>
      <c r="P259" s="6">
        <v>11700</v>
      </c>
      <c r="Q259" s="6">
        <v>13900</v>
      </c>
      <c r="R259" s="6">
        <v>15600</v>
      </c>
      <c r="S259" s="6">
        <v>19900</v>
      </c>
      <c r="T259" s="6">
        <v>33300</v>
      </c>
      <c r="U259" s="6">
        <v>42700</v>
      </c>
      <c r="V259" s="6">
        <v>48600</v>
      </c>
      <c r="W259" s="6">
        <v>0</v>
      </c>
      <c r="X259" s="6">
        <v>0</v>
      </c>
      <c r="Y259" s="6">
        <v>0</v>
      </c>
      <c r="Z259" s="6">
        <v>0</v>
      </c>
      <c r="AA259" s="6">
        <v>2.9777979499999998</v>
      </c>
      <c r="AB259" s="6">
        <v>-75.307226319999998</v>
      </c>
      <c r="AC259" s="9" t="s">
        <v>23</v>
      </c>
      <c r="AD259" s="6">
        <v>1840742500</v>
      </c>
      <c r="AE259" s="6" t="str">
        <f>MID(TablaPivotFinal[[#This Row],[Fecha]],1,4)</f>
        <v>2016</v>
      </c>
      <c r="AF259" s="6" t="str">
        <f>MID(TablaPivotFinal[[#This Row],[Fecha]],5,3)</f>
        <v>Jul</v>
      </c>
      <c r="AG259" s="9">
        <v>1840742500</v>
      </c>
      <c r="AH259" s="10">
        <v>368154</v>
      </c>
      <c r="AI259" t="s">
        <v>1035</v>
      </c>
      <c r="AJ259" t="s">
        <v>870</v>
      </c>
      <c r="AK259" t="s">
        <v>1163</v>
      </c>
    </row>
    <row r="260" spans="1:37" x14ac:dyDescent="0.3">
      <c r="A260" t="str">
        <f t="shared" si="12"/>
        <v>NEIVA-Concesión Autovía Neiva – Girardot</v>
      </c>
      <c r="B260" t="str">
        <f t="shared" si="13"/>
        <v>2016Jun</v>
      </c>
      <c r="C260" t="str">
        <f t="shared" si="14"/>
        <v>2.97779795-75.30722632</v>
      </c>
      <c r="D260" s="7" t="s">
        <v>142</v>
      </c>
      <c r="E260" s="5">
        <v>4506</v>
      </c>
      <c r="F260" s="7" t="s">
        <v>122</v>
      </c>
      <c r="G260" s="5">
        <v>41</v>
      </c>
      <c r="H260" s="7" t="s">
        <v>143</v>
      </c>
      <c r="I260" s="7" t="s">
        <v>144</v>
      </c>
      <c r="J260" s="7" t="s">
        <v>103</v>
      </c>
      <c r="K260" s="7" t="s">
        <v>145</v>
      </c>
      <c r="L260" s="7" t="s">
        <v>146</v>
      </c>
      <c r="M260" s="5" t="s">
        <v>147</v>
      </c>
      <c r="N260" s="5" t="s">
        <v>148</v>
      </c>
      <c r="O260" s="7" t="s">
        <v>149</v>
      </c>
      <c r="P260" s="5">
        <v>11700</v>
      </c>
      <c r="Q260" s="5">
        <v>13900</v>
      </c>
      <c r="R260" s="5">
        <v>15600</v>
      </c>
      <c r="S260" s="5">
        <v>19900</v>
      </c>
      <c r="T260" s="5">
        <v>33300</v>
      </c>
      <c r="U260" s="5">
        <v>42700</v>
      </c>
      <c r="V260" s="5">
        <v>48600</v>
      </c>
      <c r="W260" s="5">
        <v>0</v>
      </c>
      <c r="X260" s="5">
        <v>0</v>
      </c>
      <c r="Y260" s="5">
        <v>0</v>
      </c>
      <c r="Z260" s="5">
        <v>0</v>
      </c>
      <c r="AA260" s="5">
        <v>2.9777979499999998</v>
      </c>
      <c r="AB260" s="5">
        <v>-75.307226319999998</v>
      </c>
      <c r="AC260" s="7" t="s">
        <v>25</v>
      </c>
      <c r="AD260" s="5">
        <v>657509100</v>
      </c>
      <c r="AE260" s="5" t="str">
        <f>MID(TablaPivotFinal[[#This Row],[Fecha]],1,4)</f>
        <v>2016</v>
      </c>
      <c r="AF260" s="5" t="str">
        <f>MID(TablaPivotFinal[[#This Row],[Fecha]],5,3)</f>
        <v>Jun</v>
      </c>
      <c r="AG260" s="7">
        <v>657509100</v>
      </c>
      <c r="AH260" s="8">
        <v>119074</v>
      </c>
      <c r="AI260" t="s">
        <v>1035</v>
      </c>
      <c r="AJ260" t="s">
        <v>869</v>
      </c>
      <c r="AK260" t="s">
        <v>1163</v>
      </c>
    </row>
    <row r="261" spans="1:37" x14ac:dyDescent="0.3">
      <c r="A261" t="str">
        <f t="shared" si="12"/>
        <v>NEIVA-Concesión Autovía Neiva – Girardot</v>
      </c>
      <c r="B261" t="str">
        <f t="shared" si="13"/>
        <v>2016Mar</v>
      </c>
      <c r="C261" t="str">
        <f t="shared" si="14"/>
        <v>2.97779795-75.30722632</v>
      </c>
      <c r="D261" s="9" t="s">
        <v>142</v>
      </c>
      <c r="E261" s="6">
        <v>4506</v>
      </c>
      <c r="F261" s="9" t="s">
        <v>122</v>
      </c>
      <c r="G261" s="6">
        <v>41</v>
      </c>
      <c r="H261" s="9" t="s">
        <v>143</v>
      </c>
      <c r="I261" s="9" t="s">
        <v>144</v>
      </c>
      <c r="J261" s="9" t="s">
        <v>103</v>
      </c>
      <c r="K261" s="9" t="s">
        <v>145</v>
      </c>
      <c r="L261" s="9" t="s">
        <v>146</v>
      </c>
      <c r="M261" s="6" t="s">
        <v>147</v>
      </c>
      <c r="N261" s="6" t="s">
        <v>148</v>
      </c>
      <c r="O261" s="9" t="s">
        <v>149</v>
      </c>
      <c r="P261" s="6">
        <v>11700</v>
      </c>
      <c r="Q261" s="6">
        <v>13900</v>
      </c>
      <c r="R261" s="6">
        <v>15600</v>
      </c>
      <c r="S261" s="6">
        <v>19900</v>
      </c>
      <c r="T261" s="6">
        <v>33300</v>
      </c>
      <c r="U261" s="6">
        <v>42700</v>
      </c>
      <c r="V261" s="6">
        <v>48600</v>
      </c>
      <c r="W261" s="6">
        <v>0</v>
      </c>
      <c r="X261" s="6">
        <v>0</v>
      </c>
      <c r="Y261" s="6">
        <v>0</v>
      </c>
      <c r="Z261" s="6">
        <v>0</v>
      </c>
      <c r="AA261" s="6">
        <v>2.9777979499999998</v>
      </c>
      <c r="AB261" s="6">
        <v>-75.307226319999998</v>
      </c>
      <c r="AC261" s="9" t="s">
        <v>27</v>
      </c>
      <c r="AD261" s="6">
        <v>1790635900</v>
      </c>
      <c r="AE261" s="6" t="str">
        <f>MID(TablaPivotFinal[[#This Row],[Fecha]],1,4)</f>
        <v>2016</v>
      </c>
      <c r="AF261" s="6" t="str">
        <f>MID(TablaPivotFinal[[#This Row],[Fecha]],5,3)</f>
        <v>Mar</v>
      </c>
      <c r="AG261" s="9">
        <v>1790635900</v>
      </c>
      <c r="AH261" s="10">
        <v>0</v>
      </c>
      <c r="AI261" t="s">
        <v>1035</v>
      </c>
      <c r="AJ261" t="s">
        <v>866</v>
      </c>
      <c r="AK261" t="s">
        <v>1163</v>
      </c>
    </row>
    <row r="262" spans="1:37" x14ac:dyDescent="0.3">
      <c r="A262" t="str">
        <f t="shared" si="12"/>
        <v>NEIVA-Concesión Autovía Neiva – Girardot</v>
      </c>
      <c r="B262" t="str">
        <f t="shared" si="13"/>
        <v>2016May</v>
      </c>
      <c r="C262" t="str">
        <f t="shared" si="14"/>
        <v>2.97779795-75.30722632</v>
      </c>
      <c r="D262" s="7" t="s">
        <v>142</v>
      </c>
      <c r="E262" s="5">
        <v>4506</v>
      </c>
      <c r="F262" s="7" t="s">
        <v>122</v>
      </c>
      <c r="G262" s="5">
        <v>41</v>
      </c>
      <c r="H262" s="7" t="s">
        <v>143</v>
      </c>
      <c r="I262" s="7" t="s">
        <v>144</v>
      </c>
      <c r="J262" s="7" t="s">
        <v>103</v>
      </c>
      <c r="K262" s="7" t="s">
        <v>145</v>
      </c>
      <c r="L262" s="7" t="s">
        <v>146</v>
      </c>
      <c r="M262" s="5" t="s">
        <v>147</v>
      </c>
      <c r="N262" s="5" t="s">
        <v>148</v>
      </c>
      <c r="O262" s="7" t="s">
        <v>149</v>
      </c>
      <c r="P262" s="5">
        <v>11700</v>
      </c>
      <c r="Q262" s="5">
        <v>13900</v>
      </c>
      <c r="R262" s="5">
        <v>15600</v>
      </c>
      <c r="S262" s="5">
        <v>19900</v>
      </c>
      <c r="T262" s="5">
        <v>33300</v>
      </c>
      <c r="U262" s="5">
        <v>42700</v>
      </c>
      <c r="V262" s="5">
        <v>48600</v>
      </c>
      <c r="W262" s="5">
        <v>0</v>
      </c>
      <c r="X262" s="5">
        <v>0</v>
      </c>
      <c r="Y262" s="5">
        <v>0</v>
      </c>
      <c r="Z262" s="5">
        <v>0</v>
      </c>
      <c r="AA262" s="5">
        <v>2.9777979499999998</v>
      </c>
      <c r="AB262" s="5">
        <v>-75.307226319999998</v>
      </c>
      <c r="AC262" s="7" t="s">
        <v>29</v>
      </c>
      <c r="AD262" s="5">
        <v>1779634100</v>
      </c>
      <c r="AE262" s="5" t="str">
        <f>MID(TablaPivotFinal[[#This Row],[Fecha]],1,4)</f>
        <v>2016</v>
      </c>
      <c r="AF262" s="5" t="str">
        <f>MID(TablaPivotFinal[[#This Row],[Fecha]],5,3)</f>
        <v>May</v>
      </c>
      <c r="AG262" s="7">
        <v>1779634100</v>
      </c>
      <c r="AH262" s="8">
        <v>0</v>
      </c>
      <c r="AI262" t="s">
        <v>1035</v>
      </c>
      <c r="AJ262" t="s">
        <v>868</v>
      </c>
      <c r="AK262" t="s">
        <v>1163</v>
      </c>
    </row>
    <row r="263" spans="1:37" x14ac:dyDescent="0.3">
      <c r="A263" t="str">
        <f t="shared" si="12"/>
        <v>NEIVA-Concesión Autovía Neiva – Girardot</v>
      </c>
      <c r="B263" t="str">
        <f t="shared" si="13"/>
        <v>2016Nov</v>
      </c>
      <c r="C263" t="str">
        <f t="shared" si="14"/>
        <v>2.97779795-75.30722632</v>
      </c>
      <c r="D263" s="9" t="s">
        <v>142</v>
      </c>
      <c r="E263" s="6">
        <v>4506</v>
      </c>
      <c r="F263" s="9" t="s">
        <v>122</v>
      </c>
      <c r="G263" s="6">
        <v>41</v>
      </c>
      <c r="H263" s="9" t="s">
        <v>143</v>
      </c>
      <c r="I263" s="9" t="s">
        <v>144</v>
      </c>
      <c r="J263" s="9" t="s">
        <v>103</v>
      </c>
      <c r="K263" s="9" t="s">
        <v>145</v>
      </c>
      <c r="L263" s="9" t="s">
        <v>146</v>
      </c>
      <c r="M263" s="6" t="s">
        <v>147</v>
      </c>
      <c r="N263" s="6" t="s">
        <v>148</v>
      </c>
      <c r="O263" s="9" t="s">
        <v>149</v>
      </c>
      <c r="P263" s="6">
        <v>11700</v>
      </c>
      <c r="Q263" s="6">
        <v>13900</v>
      </c>
      <c r="R263" s="6">
        <v>15600</v>
      </c>
      <c r="S263" s="6">
        <v>19900</v>
      </c>
      <c r="T263" s="6">
        <v>33300</v>
      </c>
      <c r="U263" s="6">
        <v>42700</v>
      </c>
      <c r="V263" s="6">
        <v>48600</v>
      </c>
      <c r="W263" s="6">
        <v>0</v>
      </c>
      <c r="X263" s="6">
        <v>0</v>
      </c>
      <c r="Y263" s="6">
        <v>0</v>
      </c>
      <c r="Z263" s="6">
        <v>0</v>
      </c>
      <c r="AA263" s="6">
        <v>2.9777979499999998</v>
      </c>
      <c r="AB263" s="6">
        <v>-75.307226319999998</v>
      </c>
      <c r="AC263" s="9" t="s">
        <v>31</v>
      </c>
      <c r="AD263" s="6">
        <v>1895418400</v>
      </c>
      <c r="AE263" s="6" t="str">
        <f>MID(TablaPivotFinal[[#This Row],[Fecha]],1,4)</f>
        <v>2016</v>
      </c>
      <c r="AF263" s="6" t="str">
        <f>MID(TablaPivotFinal[[#This Row],[Fecha]],5,3)</f>
        <v>Nov</v>
      </c>
      <c r="AG263" s="9">
        <v>1895418400</v>
      </c>
      <c r="AH263" s="10">
        <v>323812</v>
      </c>
      <c r="AI263" t="s">
        <v>1035</v>
      </c>
      <c r="AJ263" t="s">
        <v>874</v>
      </c>
      <c r="AK263" t="s">
        <v>1163</v>
      </c>
    </row>
    <row r="264" spans="1:37" x14ac:dyDescent="0.3">
      <c r="A264" t="str">
        <f t="shared" si="12"/>
        <v>NEIVA-Concesión Autovía Neiva – Girardot</v>
      </c>
      <c r="B264" t="str">
        <f t="shared" si="13"/>
        <v>2016Oct</v>
      </c>
      <c r="C264" t="str">
        <f t="shared" si="14"/>
        <v>2.97779795-75.30722632</v>
      </c>
      <c r="D264" s="7" t="s">
        <v>142</v>
      </c>
      <c r="E264" s="5">
        <v>4506</v>
      </c>
      <c r="F264" s="7" t="s">
        <v>122</v>
      </c>
      <c r="G264" s="5">
        <v>41</v>
      </c>
      <c r="H264" s="7" t="s">
        <v>143</v>
      </c>
      <c r="I264" s="7" t="s">
        <v>144</v>
      </c>
      <c r="J264" s="7" t="s">
        <v>103</v>
      </c>
      <c r="K264" s="7" t="s">
        <v>145</v>
      </c>
      <c r="L264" s="7" t="s">
        <v>146</v>
      </c>
      <c r="M264" s="5" t="s">
        <v>147</v>
      </c>
      <c r="N264" s="5" t="s">
        <v>148</v>
      </c>
      <c r="O264" s="7" t="s">
        <v>149</v>
      </c>
      <c r="P264" s="5">
        <v>11700</v>
      </c>
      <c r="Q264" s="5">
        <v>13900</v>
      </c>
      <c r="R264" s="5">
        <v>15600</v>
      </c>
      <c r="S264" s="5">
        <v>19900</v>
      </c>
      <c r="T264" s="5">
        <v>33300</v>
      </c>
      <c r="U264" s="5">
        <v>42700</v>
      </c>
      <c r="V264" s="5">
        <v>48600</v>
      </c>
      <c r="W264" s="5">
        <v>0</v>
      </c>
      <c r="X264" s="5">
        <v>0</v>
      </c>
      <c r="Y264" s="5">
        <v>0</v>
      </c>
      <c r="Z264" s="5">
        <v>0</v>
      </c>
      <c r="AA264" s="5">
        <v>2.9777979499999998</v>
      </c>
      <c r="AB264" s="5">
        <v>-75.307226319999998</v>
      </c>
      <c r="AC264" s="7" t="s">
        <v>33</v>
      </c>
      <c r="AD264" s="5">
        <v>1944191550</v>
      </c>
      <c r="AE264" s="5" t="str">
        <f>MID(TablaPivotFinal[[#This Row],[Fecha]],1,4)</f>
        <v>2016</v>
      </c>
      <c r="AF264" s="5" t="str">
        <f>MID(TablaPivotFinal[[#This Row],[Fecha]],5,3)</f>
        <v>Oct</v>
      </c>
      <c r="AG264" s="7">
        <v>1944191550</v>
      </c>
      <c r="AH264" s="8">
        <v>341649</v>
      </c>
      <c r="AI264" t="s">
        <v>1035</v>
      </c>
      <c r="AJ264" t="s">
        <v>873</v>
      </c>
      <c r="AK264" t="s">
        <v>1163</v>
      </c>
    </row>
    <row r="265" spans="1:37" x14ac:dyDescent="0.3">
      <c r="A265" t="str">
        <f t="shared" si="12"/>
        <v>NEIVA-Concesión Autovía Neiva – Girardot</v>
      </c>
      <c r="B265" t="str">
        <f t="shared" si="13"/>
        <v>2016Sep</v>
      </c>
      <c r="C265" t="str">
        <f t="shared" si="14"/>
        <v>2.97779795-75.30722632</v>
      </c>
      <c r="D265" s="9" t="s">
        <v>142</v>
      </c>
      <c r="E265" s="6">
        <v>4506</v>
      </c>
      <c r="F265" s="9" t="s">
        <v>122</v>
      </c>
      <c r="G265" s="6">
        <v>41</v>
      </c>
      <c r="H265" s="9" t="s">
        <v>143</v>
      </c>
      <c r="I265" s="9" t="s">
        <v>144</v>
      </c>
      <c r="J265" s="9" t="s">
        <v>103</v>
      </c>
      <c r="K265" s="9" t="s">
        <v>145</v>
      </c>
      <c r="L265" s="9" t="s">
        <v>146</v>
      </c>
      <c r="M265" s="6" t="s">
        <v>147</v>
      </c>
      <c r="N265" s="6" t="s">
        <v>148</v>
      </c>
      <c r="O265" s="9" t="s">
        <v>149</v>
      </c>
      <c r="P265" s="6">
        <v>11700</v>
      </c>
      <c r="Q265" s="6">
        <v>13900</v>
      </c>
      <c r="R265" s="6">
        <v>15600</v>
      </c>
      <c r="S265" s="6">
        <v>19900</v>
      </c>
      <c r="T265" s="6">
        <v>33300</v>
      </c>
      <c r="U265" s="6">
        <v>42700</v>
      </c>
      <c r="V265" s="6">
        <v>48600</v>
      </c>
      <c r="W265" s="6">
        <v>0</v>
      </c>
      <c r="X265" s="6">
        <v>0</v>
      </c>
      <c r="Y265" s="6">
        <v>0</v>
      </c>
      <c r="Z265" s="6">
        <v>0</v>
      </c>
      <c r="AA265" s="6">
        <v>2.9777979499999998</v>
      </c>
      <c r="AB265" s="6">
        <v>-75.307226319999998</v>
      </c>
      <c r="AC265" s="9" t="s">
        <v>35</v>
      </c>
      <c r="AD265" s="6">
        <v>1777273900</v>
      </c>
      <c r="AE265" s="6" t="str">
        <f>MID(TablaPivotFinal[[#This Row],[Fecha]],1,4)</f>
        <v>2016</v>
      </c>
      <c r="AF265" s="6" t="str">
        <f>MID(TablaPivotFinal[[#This Row],[Fecha]],5,3)</f>
        <v>Sep</v>
      </c>
      <c r="AG265" s="9">
        <v>1777273900</v>
      </c>
      <c r="AH265" s="10">
        <v>294532</v>
      </c>
      <c r="AI265" t="s">
        <v>1035</v>
      </c>
      <c r="AJ265" t="s">
        <v>872</v>
      </c>
      <c r="AK265" t="s">
        <v>1163</v>
      </c>
    </row>
    <row r="266" spans="1:37" x14ac:dyDescent="0.3">
      <c r="A266" t="str">
        <f t="shared" si="12"/>
        <v>NEIVA-Concesión Autovía Neiva – Girardot</v>
      </c>
      <c r="B266" t="str">
        <f t="shared" si="13"/>
        <v>2017Abr</v>
      </c>
      <c r="C266" t="str">
        <f t="shared" si="14"/>
        <v>2.97779795-75.30722632</v>
      </c>
      <c r="D266" s="7" t="s">
        <v>142</v>
      </c>
      <c r="E266" s="5">
        <v>4506</v>
      </c>
      <c r="F266" s="7" t="s">
        <v>122</v>
      </c>
      <c r="G266" s="5">
        <v>41</v>
      </c>
      <c r="H266" s="7" t="s">
        <v>143</v>
      </c>
      <c r="I266" s="7" t="s">
        <v>144</v>
      </c>
      <c r="J266" s="7" t="s">
        <v>103</v>
      </c>
      <c r="K266" s="7" t="s">
        <v>145</v>
      </c>
      <c r="L266" s="7" t="s">
        <v>146</v>
      </c>
      <c r="M266" s="5" t="s">
        <v>147</v>
      </c>
      <c r="N266" s="5" t="s">
        <v>148</v>
      </c>
      <c r="O266" s="7" t="s">
        <v>149</v>
      </c>
      <c r="P266" s="5">
        <v>11700</v>
      </c>
      <c r="Q266" s="5">
        <v>13900</v>
      </c>
      <c r="R266" s="5">
        <v>15600</v>
      </c>
      <c r="S266" s="5">
        <v>19900</v>
      </c>
      <c r="T266" s="5">
        <v>33300</v>
      </c>
      <c r="U266" s="5">
        <v>42700</v>
      </c>
      <c r="V266" s="5">
        <v>48600</v>
      </c>
      <c r="W266" s="5">
        <v>0</v>
      </c>
      <c r="X266" s="5">
        <v>0</v>
      </c>
      <c r="Y266" s="5">
        <v>0</v>
      </c>
      <c r="Z266" s="5">
        <v>0</v>
      </c>
      <c r="AA266" s="5">
        <v>2.9777979499999998</v>
      </c>
      <c r="AB266" s="5">
        <v>-75.307226319999998</v>
      </c>
      <c r="AC266" s="7" t="s">
        <v>37</v>
      </c>
      <c r="AD266" s="5">
        <v>1978841000</v>
      </c>
      <c r="AE266" s="5" t="str">
        <f>MID(TablaPivotFinal[[#This Row],[Fecha]],1,4)</f>
        <v>2017</v>
      </c>
      <c r="AF266" s="5" t="str">
        <f>MID(TablaPivotFinal[[#This Row],[Fecha]],5,3)</f>
        <v>Abr</v>
      </c>
      <c r="AG266" s="7">
        <v>1978841000</v>
      </c>
      <c r="AH266" s="8">
        <v>5103.1666670000004</v>
      </c>
      <c r="AI266" t="s">
        <v>1035</v>
      </c>
      <c r="AJ266" t="s">
        <v>879</v>
      </c>
      <c r="AK266" t="s">
        <v>1163</v>
      </c>
    </row>
    <row r="267" spans="1:37" x14ac:dyDescent="0.3">
      <c r="A267" t="str">
        <f t="shared" si="12"/>
        <v>NEIVA-Concesión Autovía Neiva – Girardot</v>
      </c>
      <c r="B267" t="str">
        <f t="shared" si="13"/>
        <v>2017Ago</v>
      </c>
      <c r="C267" t="str">
        <f t="shared" si="14"/>
        <v>2.97779795-75.30722632</v>
      </c>
      <c r="D267" s="9" t="s">
        <v>142</v>
      </c>
      <c r="E267" s="6">
        <v>4506</v>
      </c>
      <c r="F267" s="9" t="s">
        <v>122</v>
      </c>
      <c r="G267" s="6">
        <v>41</v>
      </c>
      <c r="H267" s="9" t="s">
        <v>143</v>
      </c>
      <c r="I267" s="9" t="s">
        <v>144</v>
      </c>
      <c r="J267" s="9" t="s">
        <v>103</v>
      </c>
      <c r="K267" s="9" t="s">
        <v>145</v>
      </c>
      <c r="L267" s="9" t="s">
        <v>146</v>
      </c>
      <c r="M267" s="6" t="s">
        <v>147</v>
      </c>
      <c r="N267" s="6" t="s">
        <v>148</v>
      </c>
      <c r="O267" s="9" t="s">
        <v>149</v>
      </c>
      <c r="P267" s="6">
        <v>11700</v>
      </c>
      <c r="Q267" s="6">
        <v>13900</v>
      </c>
      <c r="R267" s="6">
        <v>15600</v>
      </c>
      <c r="S267" s="6">
        <v>19900</v>
      </c>
      <c r="T267" s="6">
        <v>33300</v>
      </c>
      <c r="U267" s="6">
        <v>42700</v>
      </c>
      <c r="V267" s="6">
        <v>48600</v>
      </c>
      <c r="W267" s="6">
        <v>0</v>
      </c>
      <c r="X267" s="6">
        <v>0</v>
      </c>
      <c r="Y267" s="6">
        <v>0</v>
      </c>
      <c r="Z267" s="6">
        <v>0</v>
      </c>
      <c r="AA267" s="6">
        <v>2.9777979499999998</v>
      </c>
      <c r="AB267" s="6">
        <v>-75.307226319999998</v>
      </c>
      <c r="AC267" s="9" t="s">
        <v>39</v>
      </c>
      <c r="AD267" s="6">
        <v>2029676150</v>
      </c>
      <c r="AE267" s="6" t="str">
        <f>MID(TablaPivotFinal[[#This Row],[Fecha]],1,4)</f>
        <v>2017</v>
      </c>
      <c r="AF267" s="6" t="str">
        <f>MID(TablaPivotFinal[[#This Row],[Fecha]],5,3)</f>
        <v>Ago</v>
      </c>
      <c r="AG267" s="9">
        <v>2029676150</v>
      </c>
      <c r="AH267" s="10">
        <v>4848.419355</v>
      </c>
      <c r="AI267" t="s">
        <v>1035</v>
      </c>
      <c r="AJ267" t="s">
        <v>883</v>
      </c>
      <c r="AK267" t="s">
        <v>1163</v>
      </c>
    </row>
    <row r="268" spans="1:37" x14ac:dyDescent="0.3">
      <c r="A268" t="str">
        <f t="shared" si="12"/>
        <v>NEIVA-Concesión Autovía Neiva – Girardot</v>
      </c>
      <c r="B268" t="str">
        <f t="shared" si="13"/>
        <v>2017Dic</v>
      </c>
      <c r="C268" t="str">
        <f t="shared" si="14"/>
        <v>2.97779795-75.30722632</v>
      </c>
      <c r="D268" s="7" t="s">
        <v>142</v>
      </c>
      <c r="E268" s="5">
        <v>4506</v>
      </c>
      <c r="F268" s="7" t="s">
        <v>122</v>
      </c>
      <c r="G268" s="5">
        <v>41</v>
      </c>
      <c r="H268" s="7" t="s">
        <v>143</v>
      </c>
      <c r="I268" s="7" t="s">
        <v>144</v>
      </c>
      <c r="J268" s="7" t="s">
        <v>103</v>
      </c>
      <c r="K268" s="7" t="s">
        <v>145</v>
      </c>
      <c r="L268" s="7" t="s">
        <v>146</v>
      </c>
      <c r="M268" s="5" t="s">
        <v>147</v>
      </c>
      <c r="N268" s="5" t="s">
        <v>148</v>
      </c>
      <c r="O268" s="7" t="s">
        <v>149</v>
      </c>
      <c r="P268" s="5">
        <v>11700</v>
      </c>
      <c r="Q268" s="5">
        <v>13900</v>
      </c>
      <c r="R268" s="5">
        <v>15600</v>
      </c>
      <c r="S268" s="5">
        <v>19900</v>
      </c>
      <c r="T268" s="5">
        <v>33300</v>
      </c>
      <c r="U268" s="5">
        <v>42700</v>
      </c>
      <c r="V268" s="5">
        <v>48600</v>
      </c>
      <c r="W268" s="5">
        <v>0</v>
      </c>
      <c r="X268" s="5">
        <v>0</v>
      </c>
      <c r="Y268" s="5">
        <v>0</v>
      </c>
      <c r="Z268" s="5">
        <v>0</v>
      </c>
      <c r="AA268" s="5">
        <v>2.9777979499999998</v>
      </c>
      <c r="AB268" s="5">
        <v>-75.307226319999998</v>
      </c>
      <c r="AC268" s="7" t="s">
        <v>41</v>
      </c>
      <c r="AD268" s="5">
        <v>2416130550</v>
      </c>
      <c r="AE268" s="5" t="str">
        <f>MID(TablaPivotFinal[[#This Row],[Fecha]],1,4)</f>
        <v>2017</v>
      </c>
      <c r="AF268" s="5" t="str">
        <f>MID(TablaPivotFinal[[#This Row],[Fecha]],5,3)</f>
        <v>Dic</v>
      </c>
      <c r="AG268" s="7">
        <v>2416130550</v>
      </c>
      <c r="AH268" s="8">
        <v>6136.0967739999996</v>
      </c>
      <c r="AI268" t="s">
        <v>1035</v>
      </c>
      <c r="AJ268" t="s">
        <v>887</v>
      </c>
      <c r="AK268" t="s">
        <v>1163</v>
      </c>
    </row>
    <row r="269" spans="1:37" x14ac:dyDescent="0.3">
      <c r="A269" t="str">
        <f t="shared" si="12"/>
        <v>NEIVA-Concesión Autovía Neiva – Girardot</v>
      </c>
      <c r="B269" t="str">
        <f t="shared" si="13"/>
        <v>2017Ene</v>
      </c>
      <c r="C269" t="str">
        <f t="shared" si="14"/>
        <v>2.97779795-75.30722632</v>
      </c>
      <c r="D269" s="9" t="s">
        <v>142</v>
      </c>
      <c r="E269" s="6">
        <v>4506</v>
      </c>
      <c r="F269" s="9" t="s">
        <v>122</v>
      </c>
      <c r="G269" s="6">
        <v>41</v>
      </c>
      <c r="H269" s="9" t="s">
        <v>143</v>
      </c>
      <c r="I269" s="9" t="s">
        <v>144</v>
      </c>
      <c r="J269" s="9" t="s">
        <v>103</v>
      </c>
      <c r="K269" s="9" t="s">
        <v>145</v>
      </c>
      <c r="L269" s="9" t="s">
        <v>146</v>
      </c>
      <c r="M269" s="6" t="s">
        <v>147</v>
      </c>
      <c r="N269" s="6" t="s">
        <v>148</v>
      </c>
      <c r="O269" s="9" t="s">
        <v>149</v>
      </c>
      <c r="P269" s="6">
        <v>11700</v>
      </c>
      <c r="Q269" s="6">
        <v>13900</v>
      </c>
      <c r="R269" s="6">
        <v>15600</v>
      </c>
      <c r="S269" s="6">
        <v>19900</v>
      </c>
      <c r="T269" s="6">
        <v>33300</v>
      </c>
      <c r="U269" s="6">
        <v>42700</v>
      </c>
      <c r="V269" s="6">
        <v>48600</v>
      </c>
      <c r="W269" s="6">
        <v>0</v>
      </c>
      <c r="X269" s="6">
        <v>0</v>
      </c>
      <c r="Y269" s="6">
        <v>0</v>
      </c>
      <c r="Z269" s="6">
        <v>0</v>
      </c>
      <c r="AA269" s="6">
        <v>2.9777979499999998</v>
      </c>
      <c r="AB269" s="6">
        <v>-75.307226319999998</v>
      </c>
      <c r="AC269" s="9" t="s">
        <v>43</v>
      </c>
      <c r="AD269" s="6">
        <v>2167210500</v>
      </c>
      <c r="AE269" s="6" t="str">
        <f>MID(TablaPivotFinal[[#This Row],[Fecha]],1,4)</f>
        <v>2017</v>
      </c>
      <c r="AF269" s="6" t="str">
        <f>MID(TablaPivotFinal[[#This Row],[Fecha]],5,3)</f>
        <v>Ene</v>
      </c>
      <c r="AG269" s="9">
        <v>2167210500</v>
      </c>
      <c r="AH269" s="10">
        <v>5678.6774189999996</v>
      </c>
      <c r="AI269" t="s">
        <v>1035</v>
      </c>
      <c r="AJ269" t="s">
        <v>876</v>
      </c>
      <c r="AK269" t="s">
        <v>1163</v>
      </c>
    </row>
    <row r="270" spans="1:37" x14ac:dyDescent="0.3">
      <c r="A270" t="str">
        <f t="shared" si="12"/>
        <v>NEIVA-Concesión Autovía Neiva – Girardot</v>
      </c>
      <c r="B270" t="str">
        <f t="shared" si="13"/>
        <v>2017Feb</v>
      </c>
      <c r="C270" t="str">
        <f t="shared" si="14"/>
        <v>2.97779795-75.30722632</v>
      </c>
      <c r="D270" s="7" t="s">
        <v>142</v>
      </c>
      <c r="E270" s="5">
        <v>4506</v>
      </c>
      <c r="F270" s="7" t="s">
        <v>122</v>
      </c>
      <c r="G270" s="5">
        <v>41</v>
      </c>
      <c r="H270" s="7" t="s">
        <v>143</v>
      </c>
      <c r="I270" s="7" t="s">
        <v>144</v>
      </c>
      <c r="J270" s="7" t="s">
        <v>103</v>
      </c>
      <c r="K270" s="7" t="s">
        <v>145</v>
      </c>
      <c r="L270" s="7" t="s">
        <v>146</v>
      </c>
      <c r="M270" s="5" t="s">
        <v>147</v>
      </c>
      <c r="N270" s="5" t="s">
        <v>148</v>
      </c>
      <c r="O270" s="7" t="s">
        <v>149</v>
      </c>
      <c r="P270" s="5">
        <v>11700</v>
      </c>
      <c r="Q270" s="5">
        <v>13900</v>
      </c>
      <c r="R270" s="5">
        <v>15600</v>
      </c>
      <c r="S270" s="5">
        <v>19900</v>
      </c>
      <c r="T270" s="5">
        <v>33300</v>
      </c>
      <c r="U270" s="5">
        <v>42700</v>
      </c>
      <c r="V270" s="5">
        <v>48600</v>
      </c>
      <c r="W270" s="5">
        <v>0</v>
      </c>
      <c r="X270" s="5">
        <v>0</v>
      </c>
      <c r="Y270" s="5">
        <v>0</v>
      </c>
      <c r="Z270" s="5">
        <v>0</v>
      </c>
      <c r="AA270" s="5">
        <v>2.9777979499999998</v>
      </c>
      <c r="AB270" s="5">
        <v>-75.307226319999998</v>
      </c>
      <c r="AC270" s="7" t="s">
        <v>45</v>
      </c>
      <c r="AD270" s="5">
        <v>1723983200</v>
      </c>
      <c r="AE270" s="5" t="str">
        <f>MID(TablaPivotFinal[[#This Row],[Fecha]],1,4)</f>
        <v>2017</v>
      </c>
      <c r="AF270" s="5" t="str">
        <f>MID(TablaPivotFinal[[#This Row],[Fecha]],5,3)</f>
        <v>Feb</v>
      </c>
      <c r="AG270" s="7">
        <v>1723983200</v>
      </c>
      <c r="AH270" s="8">
        <v>4408.0357139999996</v>
      </c>
      <c r="AI270" t="s">
        <v>1035</v>
      </c>
      <c r="AJ270" t="s">
        <v>877</v>
      </c>
      <c r="AK270" t="s">
        <v>1163</v>
      </c>
    </row>
    <row r="271" spans="1:37" x14ac:dyDescent="0.3">
      <c r="A271" t="str">
        <f t="shared" si="12"/>
        <v>NEIVA-Concesión Autovía Neiva – Girardot</v>
      </c>
      <c r="B271" t="str">
        <f t="shared" si="13"/>
        <v>2017Jul</v>
      </c>
      <c r="C271" t="str">
        <f t="shared" si="14"/>
        <v>2.97779795-75.30722632</v>
      </c>
      <c r="D271" s="9" t="s">
        <v>142</v>
      </c>
      <c r="E271" s="6">
        <v>4506</v>
      </c>
      <c r="F271" s="9" t="s">
        <v>122</v>
      </c>
      <c r="G271" s="6">
        <v>41</v>
      </c>
      <c r="H271" s="9" t="s">
        <v>143</v>
      </c>
      <c r="I271" s="9" t="s">
        <v>144</v>
      </c>
      <c r="J271" s="9" t="s">
        <v>103</v>
      </c>
      <c r="K271" s="9" t="s">
        <v>145</v>
      </c>
      <c r="L271" s="9" t="s">
        <v>146</v>
      </c>
      <c r="M271" s="6" t="s">
        <v>147</v>
      </c>
      <c r="N271" s="6" t="s">
        <v>148</v>
      </c>
      <c r="O271" s="9" t="s">
        <v>149</v>
      </c>
      <c r="P271" s="6">
        <v>11700</v>
      </c>
      <c r="Q271" s="6">
        <v>13900</v>
      </c>
      <c r="R271" s="6">
        <v>15600</v>
      </c>
      <c r="S271" s="6">
        <v>19900</v>
      </c>
      <c r="T271" s="6">
        <v>33300</v>
      </c>
      <c r="U271" s="6">
        <v>42700</v>
      </c>
      <c r="V271" s="6">
        <v>48600</v>
      </c>
      <c r="W271" s="6">
        <v>0</v>
      </c>
      <c r="X271" s="6">
        <v>0</v>
      </c>
      <c r="Y271" s="6">
        <v>0</v>
      </c>
      <c r="Z271" s="6">
        <v>0</v>
      </c>
      <c r="AA271" s="6">
        <v>2.9777979499999998</v>
      </c>
      <c r="AB271" s="6">
        <v>-75.307226319999998</v>
      </c>
      <c r="AC271" s="9" t="s">
        <v>47</v>
      </c>
      <c r="AD271" s="6">
        <v>2172916650</v>
      </c>
      <c r="AE271" s="6" t="str">
        <f>MID(TablaPivotFinal[[#This Row],[Fecha]],1,4)</f>
        <v>2017</v>
      </c>
      <c r="AF271" s="6" t="str">
        <f>MID(TablaPivotFinal[[#This Row],[Fecha]],5,3)</f>
        <v>Jul</v>
      </c>
      <c r="AG271" s="9">
        <v>2172916650</v>
      </c>
      <c r="AH271" s="10">
        <v>5369.6129030000002</v>
      </c>
      <c r="AI271" t="s">
        <v>1035</v>
      </c>
      <c r="AJ271" t="s">
        <v>882</v>
      </c>
      <c r="AK271" t="s">
        <v>1163</v>
      </c>
    </row>
    <row r="272" spans="1:37" x14ac:dyDescent="0.3">
      <c r="A272" t="str">
        <f t="shared" si="12"/>
        <v>NEIVA-Concesión Autovía Neiva – Girardot</v>
      </c>
      <c r="B272" t="str">
        <f t="shared" si="13"/>
        <v>2017Jun</v>
      </c>
      <c r="C272" t="str">
        <f t="shared" si="14"/>
        <v>2.97779795-75.30722632</v>
      </c>
      <c r="D272" s="7" t="s">
        <v>142</v>
      </c>
      <c r="E272" s="5">
        <v>4506</v>
      </c>
      <c r="F272" s="7" t="s">
        <v>122</v>
      </c>
      <c r="G272" s="5">
        <v>41</v>
      </c>
      <c r="H272" s="7" t="s">
        <v>143</v>
      </c>
      <c r="I272" s="7" t="s">
        <v>144</v>
      </c>
      <c r="J272" s="7" t="s">
        <v>103</v>
      </c>
      <c r="K272" s="7" t="s">
        <v>145</v>
      </c>
      <c r="L272" s="7" t="s">
        <v>146</v>
      </c>
      <c r="M272" s="5" t="s">
        <v>147</v>
      </c>
      <c r="N272" s="5" t="s">
        <v>148</v>
      </c>
      <c r="O272" s="7" t="s">
        <v>149</v>
      </c>
      <c r="P272" s="5">
        <v>11700</v>
      </c>
      <c r="Q272" s="5">
        <v>13900</v>
      </c>
      <c r="R272" s="5">
        <v>15600</v>
      </c>
      <c r="S272" s="5">
        <v>19900</v>
      </c>
      <c r="T272" s="5">
        <v>33300</v>
      </c>
      <c r="U272" s="5">
        <v>42700</v>
      </c>
      <c r="V272" s="5">
        <v>48600</v>
      </c>
      <c r="W272" s="5">
        <v>0</v>
      </c>
      <c r="X272" s="5">
        <v>0</v>
      </c>
      <c r="Y272" s="5">
        <v>0</v>
      </c>
      <c r="Z272" s="5">
        <v>0</v>
      </c>
      <c r="AA272" s="5">
        <v>2.9777979499999998</v>
      </c>
      <c r="AB272" s="5">
        <v>-75.307226319999998</v>
      </c>
      <c r="AC272" s="7" t="s">
        <v>49</v>
      </c>
      <c r="AD272" s="5">
        <v>2104763800</v>
      </c>
      <c r="AE272" s="5" t="str">
        <f>MID(TablaPivotFinal[[#This Row],[Fecha]],1,4)</f>
        <v>2017</v>
      </c>
      <c r="AF272" s="5" t="str">
        <f>MID(TablaPivotFinal[[#This Row],[Fecha]],5,3)</f>
        <v>Jun</v>
      </c>
      <c r="AG272" s="7">
        <v>2104763800</v>
      </c>
      <c r="AH272" s="8">
        <v>5307.6666670000004</v>
      </c>
      <c r="AI272" t="s">
        <v>1035</v>
      </c>
      <c r="AJ272" t="s">
        <v>881</v>
      </c>
      <c r="AK272" t="s">
        <v>1163</v>
      </c>
    </row>
    <row r="273" spans="1:37" x14ac:dyDescent="0.3">
      <c r="A273" t="str">
        <f t="shared" si="12"/>
        <v>NEIVA-Concesión Autovía Neiva – Girardot</v>
      </c>
      <c r="B273" t="str">
        <f t="shared" si="13"/>
        <v>2017Mar</v>
      </c>
      <c r="C273" t="str">
        <f t="shared" si="14"/>
        <v>2.97779795-75.30722632</v>
      </c>
      <c r="D273" s="9" t="s">
        <v>142</v>
      </c>
      <c r="E273" s="6">
        <v>4506</v>
      </c>
      <c r="F273" s="9" t="s">
        <v>122</v>
      </c>
      <c r="G273" s="6">
        <v>41</v>
      </c>
      <c r="H273" s="9" t="s">
        <v>143</v>
      </c>
      <c r="I273" s="9" t="s">
        <v>144</v>
      </c>
      <c r="J273" s="9" t="s">
        <v>103</v>
      </c>
      <c r="K273" s="9" t="s">
        <v>145</v>
      </c>
      <c r="L273" s="9" t="s">
        <v>146</v>
      </c>
      <c r="M273" s="6" t="s">
        <v>147</v>
      </c>
      <c r="N273" s="6" t="s">
        <v>148</v>
      </c>
      <c r="O273" s="9" t="s">
        <v>149</v>
      </c>
      <c r="P273" s="6">
        <v>11700</v>
      </c>
      <c r="Q273" s="6">
        <v>13900</v>
      </c>
      <c r="R273" s="6">
        <v>15600</v>
      </c>
      <c r="S273" s="6">
        <v>19900</v>
      </c>
      <c r="T273" s="6">
        <v>33300</v>
      </c>
      <c r="U273" s="6">
        <v>42700</v>
      </c>
      <c r="V273" s="6">
        <v>48600</v>
      </c>
      <c r="W273" s="6">
        <v>0</v>
      </c>
      <c r="X273" s="6">
        <v>0</v>
      </c>
      <c r="Y273" s="6">
        <v>0</v>
      </c>
      <c r="Z273" s="6">
        <v>0</v>
      </c>
      <c r="AA273" s="6">
        <v>2.9777979499999998</v>
      </c>
      <c r="AB273" s="6">
        <v>-75.307226319999998</v>
      </c>
      <c r="AC273" s="9" t="s">
        <v>51</v>
      </c>
      <c r="AD273" s="6">
        <v>1896397500</v>
      </c>
      <c r="AE273" s="6" t="str">
        <f>MID(TablaPivotFinal[[#This Row],[Fecha]],1,4)</f>
        <v>2017</v>
      </c>
      <c r="AF273" s="6" t="str">
        <f>MID(TablaPivotFinal[[#This Row],[Fecha]],5,3)</f>
        <v>Mar</v>
      </c>
      <c r="AG273" s="9">
        <v>1896397500</v>
      </c>
      <c r="AH273" s="10">
        <v>4475.6451610000004</v>
      </c>
      <c r="AI273" t="s">
        <v>1035</v>
      </c>
      <c r="AJ273" t="s">
        <v>878</v>
      </c>
      <c r="AK273" t="s">
        <v>1163</v>
      </c>
    </row>
    <row r="274" spans="1:37" x14ac:dyDescent="0.3">
      <c r="A274" t="str">
        <f t="shared" si="12"/>
        <v>NEIVA-Concesión Autovía Neiva – Girardot</v>
      </c>
      <c r="B274" t="str">
        <f t="shared" si="13"/>
        <v>2017May</v>
      </c>
      <c r="C274" t="str">
        <f t="shared" si="14"/>
        <v>2.97779795-75.30722632</v>
      </c>
      <c r="D274" s="7" t="s">
        <v>142</v>
      </c>
      <c r="E274" s="5">
        <v>4506</v>
      </c>
      <c r="F274" s="7" t="s">
        <v>122</v>
      </c>
      <c r="G274" s="5">
        <v>41</v>
      </c>
      <c r="H274" s="7" t="s">
        <v>143</v>
      </c>
      <c r="I274" s="7" t="s">
        <v>144</v>
      </c>
      <c r="J274" s="7" t="s">
        <v>103</v>
      </c>
      <c r="K274" s="7" t="s">
        <v>145</v>
      </c>
      <c r="L274" s="7" t="s">
        <v>146</v>
      </c>
      <c r="M274" s="5" t="s">
        <v>147</v>
      </c>
      <c r="N274" s="5" t="s">
        <v>148</v>
      </c>
      <c r="O274" s="7" t="s">
        <v>149</v>
      </c>
      <c r="P274" s="5">
        <v>11700</v>
      </c>
      <c r="Q274" s="5">
        <v>13900</v>
      </c>
      <c r="R274" s="5">
        <v>15600</v>
      </c>
      <c r="S274" s="5">
        <v>19900</v>
      </c>
      <c r="T274" s="5">
        <v>33300</v>
      </c>
      <c r="U274" s="5">
        <v>42700</v>
      </c>
      <c r="V274" s="5">
        <v>48600</v>
      </c>
      <c r="W274" s="5">
        <v>0</v>
      </c>
      <c r="X274" s="5">
        <v>0</v>
      </c>
      <c r="Y274" s="5">
        <v>0</v>
      </c>
      <c r="Z274" s="5">
        <v>0</v>
      </c>
      <c r="AA274" s="5">
        <v>2.9777979499999998</v>
      </c>
      <c r="AB274" s="5">
        <v>-75.307226319999998</v>
      </c>
      <c r="AC274" s="7" t="s">
        <v>53</v>
      </c>
      <c r="AD274" s="5">
        <v>1843133900</v>
      </c>
      <c r="AE274" s="5" t="str">
        <f>MID(TablaPivotFinal[[#This Row],[Fecha]],1,4)</f>
        <v>2017</v>
      </c>
      <c r="AF274" s="5" t="str">
        <f>MID(TablaPivotFinal[[#This Row],[Fecha]],5,3)</f>
        <v>May</v>
      </c>
      <c r="AG274" s="7">
        <v>1843133900</v>
      </c>
      <c r="AH274" s="8">
        <v>4464.7741939999996</v>
      </c>
      <c r="AI274" t="s">
        <v>1035</v>
      </c>
      <c r="AJ274" t="s">
        <v>880</v>
      </c>
      <c r="AK274" t="s">
        <v>1163</v>
      </c>
    </row>
    <row r="275" spans="1:37" x14ac:dyDescent="0.3">
      <c r="A275" t="str">
        <f t="shared" si="12"/>
        <v>NEIVA-Concesión Autovía Neiva – Girardot</v>
      </c>
      <c r="B275" t="str">
        <f t="shared" si="13"/>
        <v>2017Nov</v>
      </c>
      <c r="C275" t="str">
        <f t="shared" si="14"/>
        <v>2.97779795-75.30722632</v>
      </c>
      <c r="D275" s="9" t="s">
        <v>142</v>
      </c>
      <c r="E275" s="6">
        <v>4506</v>
      </c>
      <c r="F275" s="9" t="s">
        <v>122</v>
      </c>
      <c r="G275" s="6">
        <v>41</v>
      </c>
      <c r="H275" s="9" t="s">
        <v>143</v>
      </c>
      <c r="I275" s="9" t="s">
        <v>144</v>
      </c>
      <c r="J275" s="9" t="s">
        <v>103</v>
      </c>
      <c r="K275" s="9" t="s">
        <v>145</v>
      </c>
      <c r="L275" s="9" t="s">
        <v>146</v>
      </c>
      <c r="M275" s="6" t="s">
        <v>147</v>
      </c>
      <c r="N275" s="6" t="s">
        <v>148</v>
      </c>
      <c r="O275" s="9" t="s">
        <v>149</v>
      </c>
      <c r="P275" s="6">
        <v>11700</v>
      </c>
      <c r="Q275" s="6">
        <v>13900</v>
      </c>
      <c r="R275" s="6">
        <v>15600</v>
      </c>
      <c r="S275" s="6">
        <v>19900</v>
      </c>
      <c r="T275" s="6">
        <v>33300</v>
      </c>
      <c r="U275" s="6">
        <v>42700</v>
      </c>
      <c r="V275" s="6">
        <v>48600</v>
      </c>
      <c r="W275" s="6">
        <v>0</v>
      </c>
      <c r="X275" s="6">
        <v>0</v>
      </c>
      <c r="Y275" s="6">
        <v>0</v>
      </c>
      <c r="Z275" s="6">
        <v>0</v>
      </c>
      <c r="AA275" s="6">
        <v>2.9777979499999998</v>
      </c>
      <c r="AB275" s="6">
        <v>-75.307226319999998</v>
      </c>
      <c r="AC275" s="9" t="s">
        <v>55</v>
      </c>
      <c r="AD275" s="6">
        <v>2019520300</v>
      </c>
      <c r="AE275" s="6" t="str">
        <f>MID(TablaPivotFinal[[#This Row],[Fecha]],1,4)</f>
        <v>2017</v>
      </c>
      <c r="AF275" s="6" t="str">
        <f>MID(TablaPivotFinal[[#This Row],[Fecha]],5,3)</f>
        <v>Nov</v>
      </c>
      <c r="AG275" s="9">
        <v>2019520300</v>
      </c>
      <c r="AH275" s="10">
        <v>5037.6000000000004</v>
      </c>
      <c r="AI275" t="s">
        <v>1035</v>
      </c>
      <c r="AJ275" t="s">
        <v>886</v>
      </c>
      <c r="AK275" t="s">
        <v>1163</v>
      </c>
    </row>
    <row r="276" spans="1:37" x14ac:dyDescent="0.3">
      <c r="A276" t="str">
        <f t="shared" si="12"/>
        <v>NEIVA-Concesión Autovía Neiva – Girardot</v>
      </c>
      <c r="B276" t="str">
        <f t="shared" si="13"/>
        <v>2017Oct</v>
      </c>
      <c r="C276" t="str">
        <f t="shared" si="14"/>
        <v>2.97779795-75.30722632</v>
      </c>
      <c r="D276" s="7" t="s">
        <v>142</v>
      </c>
      <c r="E276" s="5">
        <v>4506</v>
      </c>
      <c r="F276" s="7" t="s">
        <v>122</v>
      </c>
      <c r="G276" s="5">
        <v>41</v>
      </c>
      <c r="H276" s="7" t="s">
        <v>143</v>
      </c>
      <c r="I276" s="7" t="s">
        <v>144</v>
      </c>
      <c r="J276" s="7" t="s">
        <v>103</v>
      </c>
      <c r="K276" s="7" t="s">
        <v>145</v>
      </c>
      <c r="L276" s="7" t="s">
        <v>146</v>
      </c>
      <c r="M276" s="5" t="s">
        <v>147</v>
      </c>
      <c r="N276" s="5" t="s">
        <v>148</v>
      </c>
      <c r="O276" s="7" t="s">
        <v>149</v>
      </c>
      <c r="P276" s="5">
        <v>11700</v>
      </c>
      <c r="Q276" s="5">
        <v>13900</v>
      </c>
      <c r="R276" s="5">
        <v>15600</v>
      </c>
      <c r="S276" s="5">
        <v>19900</v>
      </c>
      <c r="T276" s="5">
        <v>33300</v>
      </c>
      <c r="U276" s="5">
        <v>42700</v>
      </c>
      <c r="V276" s="5">
        <v>48600</v>
      </c>
      <c r="W276" s="5">
        <v>0</v>
      </c>
      <c r="X276" s="5">
        <v>0</v>
      </c>
      <c r="Y276" s="5">
        <v>0</v>
      </c>
      <c r="Z276" s="5">
        <v>0</v>
      </c>
      <c r="AA276" s="5">
        <v>2.9777979499999998</v>
      </c>
      <c r="AB276" s="5">
        <v>-75.307226319999998</v>
      </c>
      <c r="AC276" s="7" t="s">
        <v>57</v>
      </c>
      <c r="AD276" s="5">
        <v>2105333350</v>
      </c>
      <c r="AE276" s="5" t="str">
        <f>MID(TablaPivotFinal[[#This Row],[Fecha]],1,4)</f>
        <v>2017</v>
      </c>
      <c r="AF276" s="5" t="str">
        <f>MID(TablaPivotFinal[[#This Row],[Fecha]],5,3)</f>
        <v>Oct</v>
      </c>
      <c r="AG276" s="7">
        <v>2105333350</v>
      </c>
      <c r="AH276" s="8">
        <v>5076.5161289999996</v>
      </c>
      <c r="AI276" t="s">
        <v>1035</v>
      </c>
      <c r="AJ276" t="s">
        <v>885</v>
      </c>
      <c r="AK276" t="s">
        <v>1163</v>
      </c>
    </row>
    <row r="277" spans="1:37" x14ac:dyDescent="0.3">
      <c r="A277" t="str">
        <f t="shared" si="12"/>
        <v>NEIVA-Concesión Autovía Neiva – Girardot</v>
      </c>
      <c r="B277" t="str">
        <f t="shared" si="13"/>
        <v>2017Sep</v>
      </c>
      <c r="C277" t="str">
        <f t="shared" si="14"/>
        <v>2.97779795-75.30722632</v>
      </c>
      <c r="D277" s="9" t="s">
        <v>142</v>
      </c>
      <c r="E277" s="6">
        <v>4506</v>
      </c>
      <c r="F277" s="9" t="s">
        <v>122</v>
      </c>
      <c r="G277" s="6">
        <v>41</v>
      </c>
      <c r="H277" s="9" t="s">
        <v>143</v>
      </c>
      <c r="I277" s="9" t="s">
        <v>144</v>
      </c>
      <c r="J277" s="9" t="s">
        <v>103</v>
      </c>
      <c r="K277" s="9" t="s">
        <v>145</v>
      </c>
      <c r="L277" s="9" t="s">
        <v>146</v>
      </c>
      <c r="M277" s="6" t="s">
        <v>147</v>
      </c>
      <c r="N277" s="6" t="s">
        <v>148</v>
      </c>
      <c r="O277" s="9" t="s">
        <v>149</v>
      </c>
      <c r="P277" s="6">
        <v>11700</v>
      </c>
      <c r="Q277" s="6">
        <v>13900</v>
      </c>
      <c r="R277" s="6">
        <v>15600</v>
      </c>
      <c r="S277" s="6">
        <v>19900</v>
      </c>
      <c r="T277" s="6">
        <v>33300</v>
      </c>
      <c r="U277" s="6">
        <v>42700</v>
      </c>
      <c r="V277" s="6">
        <v>48600</v>
      </c>
      <c r="W277" s="6">
        <v>0</v>
      </c>
      <c r="X277" s="6">
        <v>0</v>
      </c>
      <c r="Y277" s="6">
        <v>0</v>
      </c>
      <c r="Z277" s="6">
        <v>0</v>
      </c>
      <c r="AA277" s="6">
        <v>2.9777979499999998</v>
      </c>
      <c r="AB277" s="6">
        <v>-75.307226319999998</v>
      </c>
      <c r="AC277" s="9" t="s">
        <v>59</v>
      </c>
      <c r="AD277" s="6">
        <v>1872003150</v>
      </c>
      <c r="AE277" s="6" t="str">
        <f>MID(TablaPivotFinal[[#This Row],[Fecha]],1,4)</f>
        <v>2017</v>
      </c>
      <c r="AF277" s="6" t="str">
        <f>MID(TablaPivotFinal[[#This Row],[Fecha]],5,3)</f>
        <v>Sep</v>
      </c>
      <c r="AG277" s="9">
        <v>1872003150</v>
      </c>
      <c r="AH277" s="10">
        <v>4560.9333329999999</v>
      </c>
      <c r="AI277" t="s">
        <v>1035</v>
      </c>
      <c r="AJ277" t="s">
        <v>884</v>
      </c>
      <c r="AK277" t="s">
        <v>1163</v>
      </c>
    </row>
    <row r="278" spans="1:37" x14ac:dyDescent="0.3">
      <c r="A278" t="str">
        <f t="shared" si="12"/>
        <v>NEIVA-Concesión Autovía Neiva – Girardot</v>
      </c>
      <c r="B278" t="str">
        <f t="shared" si="13"/>
        <v>2018Abr</v>
      </c>
      <c r="C278" t="str">
        <f t="shared" si="14"/>
        <v>2.97779795-75.30722632</v>
      </c>
      <c r="D278" s="7" t="s">
        <v>142</v>
      </c>
      <c r="E278" s="5">
        <v>4506</v>
      </c>
      <c r="F278" s="7" t="s">
        <v>122</v>
      </c>
      <c r="G278" s="5">
        <v>41</v>
      </c>
      <c r="H278" s="7" t="s">
        <v>143</v>
      </c>
      <c r="I278" s="7" t="s">
        <v>144</v>
      </c>
      <c r="J278" s="7" t="s">
        <v>103</v>
      </c>
      <c r="K278" s="7" t="s">
        <v>145</v>
      </c>
      <c r="L278" s="7" t="s">
        <v>146</v>
      </c>
      <c r="M278" s="5" t="s">
        <v>147</v>
      </c>
      <c r="N278" s="5" t="s">
        <v>148</v>
      </c>
      <c r="O278" s="7" t="s">
        <v>149</v>
      </c>
      <c r="P278" s="5">
        <v>11700</v>
      </c>
      <c r="Q278" s="5">
        <v>13900</v>
      </c>
      <c r="R278" s="5">
        <v>15600</v>
      </c>
      <c r="S278" s="5">
        <v>19900</v>
      </c>
      <c r="T278" s="5">
        <v>33300</v>
      </c>
      <c r="U278" s="5">
        <v>42700</v>
      </c>
      <c r="V278" s="5">
        <v>48600</v>
      </c>
      <c r="W278" s="5">
        <v>0</v>
      </c>
      <c r="X278" s="5">
        <v>0</v>
      </c>
      <c r="Y278" s="5">
        <v>0</v>
      </c>
      <c r="Z278" s="5">
        <v>0</v>
      </c>
      <c r="AA278" s="5">
        <v>2.9777979499999998</v>
      </c>
      <c r="AB278" s="5">
        <v>-75.307226319999998</v>
      </c>
      <c r="AC278" s="7" t="s">
        <v>61</v>
      </c>
      <c r="AD278" s="5">
        <v>2114081600</v>
      </c>
      <c r="AE278" s="5" t="str">
        <f>MID(TablaPivotFinal[[#This Row],[Fecha]],1,4)</f>
        <v>2018</v>
      </c>
      <c r="AF278" s="5" t="str">
        <f>MID(TablaPivotFinal[[#This Row],[Fecha]],5,3)</f>
        <v>Abr</v>
      </c>
      <c r="AG278" s="7">
        <v>2114081600</v>
      </c>
      <c r="AH278" s="8">
        <v>145993</v>
      </c>
      <c r="AI278" t="s">
        <v>1035</v>
      </c>
      <c r="AJ278" t="s">
        <v>891</v>
      </c>
      <c r="AK278" t="s">
        <v>1163</v>
      </c>
    </row>
    <row r="279" spans="1:37" x14ac:dyDescent="0.3">
      <c r="A279" t="str">
        <f t="shared" si="12"/>
        <v>NEIVA-Concesión Autovía Neiva – Girardot</v>
      </c>
      <c r="B279" t="str">
        <f t="shared" si="13"/>
        <v>2018Ago</v>
      </c>
      <c r="C279" t="str">
        <f t="shared" si="14"/>
        <v>2.97779795-75.30722632</v>
      </c>
      <c r="D279" s="9" t="s">
        <v>142</v>
      </c>
      <c r="E279" s="6">
        <v>4506</v>
      </c>
      <c r="F279" s="9" t="s">
        <v>122</v>
      </c>
      <c r="G279" s="6">
        <v>41</v>
      </c>
      <c r="H279" s="9" t="s">
        <v>143</v>
      </c>
      <c r="I279" s="9" t="s">
        <v>144</v>
      </c>
      <c r="J279" s="9" t="s">
        <v>103</v>
      </c>
      <c r="K279" s="9" t="s">
        <v>145</v>
      </c>
      <c r="L279" s="9" t="s">
        <v>146</v>
      </c>
      <c r="M279" s="6" t="s">
        <v>147</v>
      </c>
      <c r="N279" s="6" t="s">
        <v>148</v>
      </c>
      <c r="O279" s="9" t="s">
        <v>149</v>
      </c>
      <c r="P279" s="6">
        <v>11700</v>
      </c>
      <c r="Q279" s="6">
        <v>13900</v>
      </c>
      <c r="R279" s="6">
        <v>15600</v>
      </c>
      <c r="S279" s="6">
        <v>19900</v>
      </c>
      <c r="T279" s="6">
        <v>33300</v>
      </c>
      <c r="U279" s="6">
        <v>42700</v>
      </c>
      <c r="V279" s="6">
        <v>48600</v>
      </c>
      <c r="W279" s="6">
        <v>0</v>
      </c>
      <c r="X279" s="6">
        <v>0</v>
      </c>
      <c r="Y279" s="6">
        <v>0</v>
      </c>
      <c r="Z279" s="6">
        <v>0</v>
      </c>
      <c r="AA279" s="6">
        <v>2.9777979499999998</v>
      </c>
      <c r="AB279" s="6">
        <v>-75.307226319999998</v>
      </c>
      <c r="AC279" s="9" t="s">
        <v>63</v>
      </c>
      <c r="AD279" s="6">
        <v>2250838700</v>
      </c>
      <c r="AE279" s="6" t="str">
        <f>MID(TablaPivotFinal[[#This Row],[Fecha]],1,4)</f>
        <v>2018</v>
      </c>
      <c r="AF279" s="6" t="str">
        <f>MID(TablaPivotFinal[[#This Row],[Fecha]],5,3)</f>
        <v>Ago</v>
      </c>
      <c r="AG279" s="9">
        <v>2250838700</v>
      </c>
      <c r="AH279" s="10">
        <v>155241</v>
      </c>
      <c r="AI279" t="s">
        <v>1035</v>
      </c>
      <c r="AJ279" t="s">
        <v>895</v>
      </c>
      <c r="AK279" t="s">
        <v>1163</v>
      </c>
    </row>
    <row r="280" spans="1:37" x14ac:dyDescent="0.3">
      <c r="A280" t="str">
        <f t="shared" si="12"/>
        <v>NEIVA-Concesión Autovía Neiva – Girardot</v>
      </c>
      <c r="B280" t="str">
        <f t="shared" si="13"/>
        <v>2018Dic</v>
      </c>
      <c r="C280" t="str">
        <f t="shared" si="14"/>
        <v>2.97779795-75.30722632</v>
      </c>
      <c r="D280" s="7" t="s">
        <v>142</v>
      </c>
      <c r="E280" s="5">
        <v>4506</v>
      </c>
      <c r="F280" s="7" t="s">
        <v>122</v>
      </c>
      <c r="G280" s="5">
        <v>41</v>
      </c>
      <c r="H280" s="7" t="s">
        <v>143</v>
      </c>
      <c r="I280" s="7" t="s">
        <v>144</v>
      </c>
      <c r="J280" s="7" t="s">
        <v>103</v>
      </c>
      <c r="K280" s="7" t="s">
        <v>145</v>
      </c>
      <c r="L280" s="7" t="s">
        <v>146</v>
      </c>
      <c r="M280" s="5" t="s">
        <v>147</v>
      </c>
      <c r="N280" s="5" t="s">
        <v>148</v>
      </c>
      <c r="O280" s="7" t="s">
        <v>149</v>
      </c>
      <c r="P280" s="5">
        <v>11700</v>
      </c>
      <c r="Q280" s="5">
        <v>13900</v>
      </c>
      <c r="R280" s="5">
        <v>15600</v>
      </c>
      <c r="S280" s="5">
        <v>19900</v>
      </c>
      <c r="T280" s="5">
        <v>33300</v>
      </c>
      <c r="U280" s="5">
        <v>42700</v>
      </c>
      <c r="V280" s="5">
        <v>48600</v>
      </c>
      <c r="W280" s="5">
        <v>0</v>
      </c>
      <c r="X280" s="5">
        <v>0</v>
      </c>
      <c r="Y280" s="5">
        <v>0</v>
      </c>
      <c r="Z280" s="5">
        <v>0</v>
      </c>
      <c r="AA280" s="5">
        <v>2.9777979499999998</v>
      </c>
      <c r="AB280" s="5">
        <v>-75.307226319999998</v>
      </c>
      <c r="AC280" s="7" t="s">
        <v>65</v>
      </c>
      <c r="AD280" s="5">
        <v>2720462000</v>
      </c>
      <c r="AE280" s="5" t="str">
        <f>MID(TablaPivotFinal[[#This Row],[Fecha]],1,4)</f>
        <v>2018</v>
      </c>
      <c r="AF280" s="5" t="str">
        <f>MID(TablaPivotFinal[[#This Row],[Fecha]],5,3)</f>
        <v>Dic</v>
      </c>
      <c r="AG280" s="7">
        <v>2720462000</v>
      </c>
      <c r="AH280" s="8">
        <v>194599</v>
      </c>
      <c r="AI280" t="s">
        <v>1035</v>
      </c>
      <c r="AJ280" t="s">
        <v>899</v>
      </c>
      <c r="AK280" t="s">
        <v>1163</v>
      </c>
    </row>
    <row r="281" spans="1:37" x14ac:dyDescent="0.3">
      <c r="A281" t="str">
        <f t="shared" si="12"/>
        <v>NEIVA-Concesión Autovía Neiva – Girardot</v>
      </c>
      <c r="B281" t="str">
        <f t="shared" si="13"/>
        <v>2018Ene</v>
      </c>
      <c r="C281" t="str">
        <f t="shared" si="14"/>
        <v>2.97779795-75.30722632</v>
      </c>
      <c r="D281" s="9" t="s">
        <v>142</v>
      </c>
      <c r="E281" s="6">
        <v>4506</v>
      </c>
      <c r="F281" s="9" t="s">
        <v>122</v>
      </c>
      <c r="G281" s="6">
        <v>41</v>
      </c>
      <c r="H281" s="9" t="s">
        <v>143</v>
      </c>
      <c r="I281" s="9" t="s">
        <v>144</v>
      </c>
      <c r="J281" s="9" t="s">
        <v>103</v>
      </c>
      <c r="K281" s="9" t="s">
        <v>145</v>
      </c>
      <c r="L281" s="9" t="s">
        <v>146</v>
      </c>
      <c r="M281" s="6" t="s">
        <v>147</v>
      </c>
      <c r="N281" s="6" t="s">
        <v>148</v>
      </c>
      <c r="O281" s="9" t="s">
        <v>149</v>
      </c>
      <c r="P281" s="6">
        <v>11700</v>
      </c>
      <c r="Q281" s="6">
        <v>13900</v>
      </c>
      <c r="R281" s="6">
        <v>15600</v>
      </c>
      <c r="S281" s="6">
        <v>19900</v>
      </c>
      <c r="T281" s="6">
        <v>33300</v>
      </c>
      <c r="U281" s="6">
        <v>42700</v>
      </c>
      <c r="V281" s="6">
        <v>48600</v>
      </c>
      <c r="W281" s="6">
        <v>0</v>
      </c>
      <c r="X281" s="6">
        <v>0</v>
      </c>
      <c r="Y281" s="6">
        <v>0</v>
      </c>
      <c r="Z281" s="6">
        <v>0</v>
      </c>
      <c r="AA281" s="6">
        <v>2.9777979499999998</v>
      </c>
      <c r="AB281" s="6">
        <v>-75.307226319999998</v>
      </c>
      <c r="AC281" s="9" t="s">
        <v>67</v>
      </c>
      <c r="AD281" s="6">
        <v>2430152050</v>
      </c>
      <c r="AE281" s="6" t="str">
        <f>MID(TablaPivotFinal[[#This Row],[Fecha]],1,4)</f>
        <v>2018</v>
      </c>
      <c r="AF281" s="6" t="str">
        <f>MID(TablaPivotFinal[[#This Row],[Fecha]],5,3)</f>
        <v>Ene</v>
      </c>
      <c r="AG281" s="9">
        <v>2430152050</v>
      </c>
      <c r="AH281" s="10">
        <v>184141</v>
      </c>
      <c r="AI281" t="s">
        <v>1035</v>
      </c>
      <c r="AJ281" t="s">
        <v>888</v>
      </c>
      <c r="AK281" t="s">
        <v>1163</v>
      </c>
    </row>
    <row r="282" spans="1:37" x14ac:dyDescent="0.3">
      <c r="A282" t="str">
        <f t="shared" si="12"/>
        <v>NEIVA-Concesión Autovía Neiva – Girardot</v>
      </c>
      <c r="B282" t="str">
        <f t="shared" si="13"/>
        <v>2018Feb</v>
      </c>
      <c r="C282" t="str">
        <f t="shared" si="14"/>
        <v>2.97779795-75.30722632</v>
      </c>
      <c r="D282" s="7" t="s">
        <v>142</v>
      </c>
      <c r="E282" s="5">
        <v>4506</v>
      </c>
      <c r="F282" s="7" t="s">
        <v>122</v>
      </c>
      <c r="G282" s="5">
        <v>41</v>
      </c>
      <c r="H282" s="7" t="s">
        <v>143</v>
      </c>
      <c r="I282" s="7" t="s">
        <v>144</v>
      </c>
      <c r="J282" s="7" t="s">
        <v>103</v>
      </c>
      <c r="K282" s="7" t="s">
        <v>145</v>
      </c>
      <c r="L282" s="7" t="s">
        <v>146</v>
      </c>
      <c r="M282" s="5" t="s">
        <v>147</v>
      </c>
      <c r="N282" s="5" t="s">
        <v>148</v>
      </c>
      <c r="O282" s="7" t="s">
        <v>149</v>
      </c>
      <c r="P282" s="5">
        <v>11700</v>
      </c>
      <c r="Q282" s="5">
        <v>13900</v>
      </c>
      <c r="R282" s="5">
        <v>15600</v>
      </c>
      <c r="S282" s="5">
        <v>19900</v>
      </c>
      <c r="T282" s="5">
        <v>33300</v>
      </c>
      <c r="U282" s="5">
        <v>42700</v>
      </c>
      <c r="V282" s="5">
        <v>48600</v>
      </c>
      <c r="W282" s="5">
        <v>0</v>
      </c>
      <c r="X282" s="5">
        <v>0</v>
      </c>
      <c r="Y282" s="5">
        <v>0</v>
      </c>
      <c r="Z282" s="5">
        <v>0</v>
      </c>
      <c r="AA282" s="5">
        <v>2.9777979499999998</v>
      </c>
      <c r="AB282" s="5">
        <v>-75.307226319999998</v>
      </c>
      <c r="AC282" s="7" t="s">
        <v>69</v>
      </c>
      <c r="AD282" s="5">
        <v>1914913100</v>
      </c>
      <c r="AE282" s="5" t="str">
        <f>MID(TablaPivotFinal[[#This Row],[Fecha]],1,4)</f>
        <v>2018</v>
      </c>
      <c r="AF282" s="5" t="str">
        <f>MID(TablaPivotFinal[[#This Row],[Fecha]],5,3)</f>
        <v>Feb</v>
      </c>
      <c r="AG282" s="7">
        <v>1914913100</v>
      </c>
      <c r="AH282" s="8">
        <v>129199</v>
      </c>
      <c r="AI282" t="s">
        <v>1035</v>
      </c>
      <c r="AJ282" t="s">
        <v>889</v>
      </c>
      <c r="AK282" t="s">
        <v>1163</v>
      </c>
    </row>
    <row r="283" spans="1:37" x14ac:dyDescent="0.3">
      <c r="A283" t="str">
        <f t="shared" si="12"/>
        <v>NEIVA-Concesión Autovía Neiva – Girardot</v>
      </c>
      <c r="B283" t="str">
        <f t="shared" si="13"/>
        <v>2018Jul</v>
      </c>
      <c r="C283" t="str">
        <f t="shared" si="14"/>
        <v>2.97779795-75.30722632</v>
      </c>
      <c r="D283" s="9" t="s">
        <v>142</v>
      </c>
      <c r="E283" s="6">
        <v>4506</v>
      </c>
      <c r="F283" s="9" t="s">
        <v>122</v>
      </c>
      <c r="G283" s="6">
        <v>41</v>
      </c>
      <c r="H283" s="9" t="s">
        <v>143</v>
      </c>
      <c r="I283" s="9" t="s">
        <v>144</v>
      </c>
      <c r="J283" s="9" t="s">
        <v>103</v>
      </c>
      <c r="K283" s="9" t="s">
        <v>145</v>
      </c>
      <c r="L283" s="9" t="s">
        <v>146</v>
      </c>
      <c r="M283" s="6" t="s">
        <v>147</v>
      </c>
      <c r="N283" s="6" t="s">
        <v>148</v>
      </c>
      <c r="O283" s="9" t="s">
        <v>149</v>
      </c>
      <c r="P283" s="6">
        <v>11700</v>
      </c>
      <c r="Q283" s="6">
        <v>13900</v>
      </c>
      <c r="R283" s="6">
        <v>15600</v>
      </c>
      <c r="S283" s="6">
        <v>19900</v>
      </c>
      <c r="T283" s="6">
        <v>33300</v>
      </c>
      <c r="U283" s="6">
        <v>42700</v>
      </c>
      <c r="V283" s="6">
        <v>48600</v>
      </c>
      <c r="W283" s="6">
        <v>0</v>
      </c>
      <c r="X283" s="6">
        <v>0</v>
      </c>
      <c r="Y283" s="6">
        <v>0</v>
      </c>
      <c r="Z283" s="6">
        <v>0</v>
      </c>
      <c r="AA283" s="6">
        <v>2.9777979499999998</v>
      </c>
      <c r="AB283" s="6">
        <v>-75.307226319999998</v>
      </c>
      <c r="AC283" s="9" t="s">
        <v>71</v>
      </c>
      <c r="AD283" s="6">
        <v>2374300200</v>
      </c>
      <c r="AE283" s="6" t="str">
        <f>MID(TablaPivotFinal[[#This Row],[Fecha]],1,4)</f>
        <v>2018</v>
      </c>
      <c r="AF283" s="6" t="str">
        <f>MID(TablaPivotFinal[[#This Row],[Fecha]],5,3)</f>
        <v>Jul</v>
      </c>
      <c r="AG283" s="9">
        <v>2374300200</v>
      </c>
      <c r="AH283" s="10">
        <v>171047</v>
      </c>
      <c r="AI283" t="s">
        <v>1035</v>
      </c>
      <c r="AJ283" t="s">
        <v>894</v>
      </c>
      <c r="AK283" t="s">
        <v>1163</v>
      </c>
    </row>
    <row r="284" spans="1:37" x14ac:dyDescent="0.3">
      <c r="A284" t="str">
        <f t="shared" si="12"/>
        <v>NEIVA-Concesión Autovía Neiva – Girardot</v>
      </c>
      <c r="B284" t="str">
        <f t="shared" si="13"/>
        <v>2018Jun</v>
      </c>
      <c r="C284" t="str">
        <f t="shared" si="14"/>
        <v>2.97779795-75.30722632</v>
      </c>
      <c r="D284" s="7" t="s">
        <v>142</v>
      </c>
      <c r="E284" s="5">
        <v>4506</v>
      </c>
      <c r="F284" s="7" t="s">
        <v>122</v>
      </c>
      <c r="G284" s="5">
        <v>41</v>
      </c>
      <c r="H284" s="7" t="s">
        <v>143</v>
      </c>
      <c r="I284" s="7" t="s">
        <v>144</v>
      </c>
      <c r="J284" s="7" t="s">
        <v>103</v>
      </c>
      <c r="K284" s="7" t="s">
        <v>145</v>
      </c>
      <c r="L284" s="7" t="s">
        <v>146</v>
      </c>
      <c r="M284" s="5" t="s">
        <v>147</v>
      </c>
      <c r="N284" s="5" t="s">
        <v>148</v>
      </c>
      <c r="O284" s="7" t="s">
        <v>149</v>
      </c>
      <c r="P284" s="5">
        <v>11700</v>
      </c>
      <c r="Q284" s="5">
        <v>13900</v>
      </c>
      <c r="R284" s="5">
        <v>15600</v>
      </c>
      <c r="S284" s="5">
        <v>19900</v>
      </c>
      <c r="T284" s="5">
        <v>33300</v>
      </c>
      <c r="U284" s="5">
        <v>42700</v>
      </c>
      <c r="V284" s="5">
        <v>48600</v>
      </c>
      <c r="W284" s="5">
        <v>0</v>
      </c>
      <c r="X284" s="5">
        <v>0</v>
      </c>
      <c r="Y284" s="5">
        <v>0</v>
      </c>
      <c r="Z284" s="5">
        <v>0</v>
      </c>
      <c r="AA284" s="5">
        <v>2.9777979499999998</v>
      </c>
      <c r="AB284" s="5">
        <v>-75.307226319999998</v>
      </c>
      <c r="AC284" s="7" t="s">
        <v>73</v>
      </c>
      <c r="AD284" s="5">
        <v>2306387950</v>
      </c>
      <c r="AE284" s="5" t="str">
        <f>MID(TablaPivotFinal[[#This Row],[Fecha]],1,4)</f>
        <v>2018</v>
      </c>
      <c r="AF284" s="5" t="str">
        <f>MID(TablaPivotFinal[[#This Row],[Fecha]],5,3)</f>
        <v>Jun</v>
      </c>
      <c r="AG284" s="7">
        <v>2306387950</v>
      </c>
      <c r="AH284" s="8">
        <v>166065</v>
      </c>
      <c r="AI284" t="s">
        <v>1035</v>
      </c>
      <c r="AJ284" t="s">
        <v>893</v>
      </c>
      <c r="AK284" t="s">
        <v>1163</v>
      </c>
    </row>
    <row r="285" spans="1:37" x14ac:dyDescent="0.3">
      <c r="A285" t="str">
        <f t="shared" si="12"/>
        <v>NEIVA-Concesión Autovía Neiva – Girardot</v>
      </c>
      <c r="B285" t="str">
        <f t="shared" si="13"/>
        <v>2018Mar</v>
      </c>
      <c r="C285" t="str">
        <f t="shared" si="14"/>
        <v>2.97779795-75.30722632</v>
      </c>
      <c r="D285" s="9" t="s">
        <v>142</v>
      </c>
      <c r="E285" s="6">
        <v>4506</v>
      </c>
      <c r="F285" s="9" t="s">
        <v>122</v>
      </c>
      <c r="G285" s="6">
        <v>41</v>
      </c>
      <c r="H285" s="9" t="s">
        <v>143</v>
      </c>
      <c r="I285" s="9" t="s">
        <v>144</v>
      </c>
      <c r="J285" s="9" t="s">
        <v>103</v>
      </c>
      <c r="K285" s="9" t="s">
        <v>145</v>
      </c>
      <c r="L285" s="9" t="s">
        <v>146</v>
      </c>
      <c r="M285" s="6" t="s">
        <v>147</v>
      </c>
      <c r="N285" s="6" t="s">
        <v>148</v>
      </c>
      <c r="O285" s="9" t="s">
        <v>149</v>
      </c>
      <c r="P285" s="6">
        <v>11700</v>
      </c>
      <c r="Q285" s="6">
        <v>13900</v>
      </c>
      <c r="R285" s="6">
        <v>15600</v>
      </c>
      <c r="S285" s="6">
        <v>19900</v>
      </c>
      <c r="T285" s="6">
        <v>33300</v>
      </c>
      <c r="U285" s="6">
        <v>42700</v>
      </c>
      <c r="V285" s="6">
        <v>48600</v>
      </c>
      <c r="W285" s="6">
        <v>0</v>
      </c>
      <c r="X285" s="6">
        <v>0</v>
      </c>
      <c r="Y285" s="6">
        <v>0</v>
      </c>
      <c r="Z285" s="6">
        <v>0</v>
      </c>
      <c r="AA285" s="6">
        <v>2.9777979499999998</v>
      </c>
      <c r="AB285" s="6">
        <v>-75.307226319999998</v>
      </c>
      <c r="AC285" s="9" t="s">
        <v>75</v>
      </c>
      <c r="AD285" s="6">
        <v>2337416650</v>
      </c>
      <c r="AE285" s="6" t="str">
        <f>MID(TablaPivotFinal[[#This Row],[Fecha]],1,4)</f>
        <v>2018</v>
      </c>
      <c r="AF285" s="6" t="str">
        <f>MID(TablaPivotFinal[[#This Row],[Fecha]],5,3)</f>
        <v>Mar</v>
      </c>
      <c r="AG285" s="9">
        <v>2337416650</v>
      </c>
      <c r="AH285" s="10">
        <v>164717</v>
      </c>
      <c r="AI285" t="s">
        <v>1035</v>
      </c>
      <c r="AJ285" t="s">
        <v>890</v>
      </c>
      <c r="AK285" t="s">
        <v>1163</v>
      </c>
    </row>
    <row r="286" spans="1:37" x14ac:dyDescent="0.3">
      <c r="A286" t="str">
        <f t="shared" si="12"/>
        <v>NEIVA-Concesión Autovía Neiva – Girardot</v>
      </c>
      <c r="B286" t="str">
        <f t="shared" si="13"/>
        <v>2018May</v>
      </c>
      <c r="C286" t="str">
        <f t="shared" si="14"/>
        <v>2.97779795-75.30722632</v>
      </c>
      <c r="D286" s="7" t="s">
        <v>142</v>
      </c>
      <c r="E286" s="5">
        <v>4506</v>
      </c>
      <c r="F286" s="7" t="s">
        <v>122</v>
      </c>
      <c r="G286" s="5">
        <v>41</v>
      </c>
      <c r="H286" s="7" t="s">
        <v>143</v>
      </c>
      <c r="I286" s="7" t="s">
        <v>144</v>
      </c>
      <c r="J286" s="7" t="s">
        <v>103</v>
      </c>
      <c r="K286" s="7" t="s">
        <v>145</v>
      </c>
      <c r="L286" s="7" t="s">
        <v>146</v>
      </c>
      <c r="M286" s="5" t="s">
        <v>147</v>
      </c>
      <c r="N286" s="5" t="s">
        <v>148</v>
      </c>
      <c r="O286" s="7" t="s">
        <v>149</v>
      </c>
      <c r="P286" s="5">
        <v>11700</v>
      </c>
      <c r="Q286" s="5">
        <v>13900</v>
      </c>
      <c r="R286" s="5">
        <v>15600</v>
      </c>
      <c r="S286" s="5">
        <v>19900</v>
      </c>
      <c r="T286" s="5">
        <v>33300</v>
      </c>
      <c r="U286" s="5">
        <v>42700</v>
      </c>
      <c r="V286" s="5">
        <v>48600</v>
      </c>
      <c r="W286" s="5">
        <v>0</v>
      </c>
      <c r="X286" s="5">
        <v>0</v>
      </c>
      <c r="Y286" s="5">
        <v>0</v>
      </c>
      <c r="Z286" s="5">
        <v>0</v>
      </c>
      <c r="AA286" s="5">
        <v>2.9777979499999998</v>
      </c>
      <c r="AB286" s="5">
        <v>-75.307226319999998</v>
      </c>
      <c r="AC286" s="7" t="s">
        <v>77</v>
      </c>
      <c r="AD286" s="5">
        <v>2133371950</v>
      </c>
      <c r="AE286" s="5" t="str">
        <f>MID(TablaPivotFinal[[#This Row],[Fecha]],1,4)</f>
        <v>2018</v>
      </c>
      <c r="AF286" s="5" t="str">
        <f>MID(TablaPivotFinal[[#This Row],[Fecha]],5,3)</f>
        <v>May</v>
      </c>
      <c r="AG286" s="7">
        <v>2133371950</v>
      </c>
      <c r="AH286" s="8">
        <v>147565</v>
      </c>
      <c r="AI286" t="s">
        <v>1035</v>
      </c>
      <c r="AJ286" t="s">
        <v>892</v>
      </c>
      <c r="AK286" t="s">
        <v>1163</v>
      </c>
    </row>
    <row r="287" spans="1:37" x14ac:dyDescent="0.3">
      <c r="A287" t="str">
        <f t="shared" si="12"/>
        <v>NEIVA-Concesión Autovía Neiva – Girardot</v>
      </c>
      <c r="B287" t="str">
        <f t="shared" si="13"/>
        <v>2018Nov</v>
      </c>
      <c r="C287" t="str">
        <f t="shared" si="14"/>
        <v>2.97779795-75.30722632</v>
      </c>
      <c r="D287" s="9" t="s">
        <v>142</v>
      </c>
      <c r="E287" s="6">
        <v>4506</v>
      </c>
      <c r="F287" s="9" t="s">
        <v>122</v>
      </c>
      <c r="G287" s="6">
        <v>41</v>
      </c>
      <c r="H287" s="9" t="s">
        <v>143</v>
      </c>
      <c r="I287" s="9" t="s">
        <v>144</v>
      </c>
      <c r="J287" s="9" t="s">
        <v>103</v>
      </c>
      <c r="K287" s="9" t="s">
        <v>145</v>
      </c>
      <c r="L287" s="9" t="s">
        <v>146</v>
      </c>
      <c r="M287" s="6" t="s">
        <v>147</v>
      </c>
      <c r="N287" s="6" t="s">
        <v>148</v>
      </c>
      <c r="O287" s="9" t="s">
        <v>149</v>
      </c>
      <c r="P287" s="6">
        <v>11700</v>
      </c>
      <c r="Q287" s="6">
        <v>13900</v>
      </c>
      <c r="R287" s="6">
        <v>15600</v>
      </c>
      <c r="S287" s="6">
        <v>19900</v>
      </c>
      <c r="T287" s="6">
        <v>33300</v>
      </c>
      <c r="U287" s="6">
        <v>42700</v>
      </c>
      <c r="V287" s="6">
        <v>48600</v>
      </c>
      <c r="W287" s="6">
        <v>0</v>
      </c>
      <c r="X287" s="6">
        <v>0</v>
      </c>
      <c r="Y287" s="6">
        <v>0</v>
      </c>
      <c r="Z287" s="6">
        <v>0</v>
      </c>
      <c r="AA287" s="6">
        <v>2.9777979499999998</v>
      </c>
      <c r="AB287" s="6">
        <v>-75.307226319999998</v>
      </c>
      <c r="AC287" s="9" t="s">
        <v>79</v>
      </c>
      <c r="AD287" s="6">
        <v>2330950600</v>
      </c>
      <c r="AE287" s="6" t="str">
        <f>MID(TablaPivotFinal[[#This Row],[Fecha]],1,4)</f>
        <v>2018</v>
      </c>
      <c r="AF287" s="6" t="str">
        <f>MID(TablaPivotFinal[[#This Row],[Fecha]],5,3)</f>
        <v>Nov</v>
      </c>
      <c r="AG287" s="9">
        <v>2330950600</v>
      </c>
      <c r="AH287" s="10">
        <v>157733</v>
      </c>
      <c r="AI287" t="s">
        <v>1035</v>
      </c>
      <c r="AJ287" t="s">
        <v>898</v>
      </c>
      <c r="AK287" t="s">
        <v>1163</v>
      </c>
    </row>
    <row r="288" spans="1:37" x14ac:dyDescent="0.3">
      <c r="A288" t="str">
        <f t="shared" si="12"/>
        <v>NEIVA-Concesión Autovía Neiva – Girardot</v>
      </c>
      <c r="B288" t="str">
        <f t="shared" si="13"/>
        <v>2018Oct</v>
      </c>
      <c r="C288" t="str">
        <f t="shared" si="14"/>
        <v>2.97779795-75.30722632</v>
      </c>
      <c r="D288" s="7" t="s">
        <v>142</v>
      </c>
      <c r="E288" s="5">
        <v>4506</v>
      </c>
      <c r="F288" s="7" t="s">
        <v>122</v>
      </c>
      <c r="G288" s="5">
        <v>41</v>
      </c>
      <c r="H288" s="7" t="s">
        <v>143</v>
      </c>
      <c r="I288" s="7" t="s">
        <v>144</v>
      </c>
      <c r="J288" s="7" t="s">
        <v>103</v>
      </c>
      <c r="K288" s="7" t="s">
        <v>145</v>
      </c>
      <c r="L288" s="7" t="s">
        <v>146</v>
      </c>
      <c r="M288" s="5" t="s">
        <v>147</v>
      </c>
      <c r="N288" s="5" t="s">
        <v>148</v>
      </c>
      <c r="O288" s="7" t="s">
        <v>149</v>
      </c>
      <c r="P288" s="5">
        <v>11700</v>
      </c>
      <c r="Q288" s="5">
        <v>13900</v>
      </c>
      <c r="R288" s="5">
        <v>15600</v>
      </c>
      <c r="S288" s="5">
        <v>19900</v>
      </c>
      <c r="T288" s="5">
        <v>33300</v>
      </c>
      <c r="U288" s="5">
        <v>42700</v>
      </c>
      <c r="V288" s="5">
        <v>48600</v>
      </c>
      <c r="W288" s="5">
        <v>0</v>
      </c>
      <c r="X288" s="5">
        <v>0</v>
      </c>
      <c r="Y288" s="5">
        <v>0</v>
      </c>
      <c r="Z288" s="5">
        <v>0</v>
      </c>
      <c r="AA288" s="5">
        <v>2.9777979499999998</v>
      </c>
      <c r="AB288" s="5">
        <v>-75.307226319999998</v>
      </c>
      <c r="AC288" s="7" t="s">
        <v>81</v>
      </c>
      <c r="AD288" s="5">
        <v>2381275250</v>
      </c>
      <c r="AE288" s="5" t="str">
        <f>MID(TablaPivotFinal[[#This Row],[Fecha]],1,4)</f>
        <v>2018</v>
      </c>
      <c r="AF288" s="5" t="str">
        <f>MID(TablaPivotFinal[[#This Row],[Fecha]],5,3)</f>
        <v>Oct</v>
      </c>
      <c r="AG288" s="7">
        <v>2381275250</v>
      </c>
      <c r="AH288" s="8">
        <v>163510</v>
      </c>
      <c r="AI288" t="s">
        <v>1035</v>
      </c>
      <c r="AJ288" t="s">
        <v>897</v>
      </c>
      <c r="AK288" t="s">
        <v>1163</v>
      </c>
    </row>
    <row r="289" spans="1:37" x14ac:dyDescent="0.3">
      <c r="A289" t="str">
        <f t="shared" si="12"/>
        <v>NEIVA-Concesión Autovía Neiva – Girardot</v>
      </c>
      <c r="B289" t="str">
        <f t="shared" si="13"/>
        <v>2018Sep</v>
      </c>
      <c r="C289" t="str">
        <f t="shared" si="14"/>
        <v>2.97779795-75.30722632</v>
      </c>
      <c r="D289" s="9" t="s">
        <v>142</v>
      </c>
      <c r="E289" s="6">
        <v>4506</v>
      </c>
      <c r="F289" s="9" t="s">
        <v>122</v>
      </c>
      <c r="G289" s="6">
        <v>41</v>
      </c>
      <c r="H289" s="9" t="s">
        <v>143</v>
      </c>
      <c r="I289" s="9" t="s">
        <v>144</v>
      </c>
      <c r="J289" s="9" t="s">
        <v>103</v>
      </c>
      <c r="K289" s="9" t="s">
        <v>145</v>
      </c>
      <c r="L289" s="9" t="s">
        <v>146</v>
      </c>
      <c r="M289" s="6" t="s">
        <v>147</v>
      </c>
      <c r="N289" s="6" t="s">
        <v>148</v>
      </c>
      <c r="O289" s="9" t="s">
        <v>149</v>
      </c>
      <c r="P289" s="6">
        <v>11700</v>
      </c>
      <c r="Q289" s="6">
        <v>13900</v>
      </c>
      <c r="R289" s="6">
        <v>15600</v>
      </c>
      <c r="S289" s="6">
        <v>19900</v>
      </c>
      <c r="T289" s="6">
        <v>33300</v>
      </c>
      <c r="U289" s="6">
        <v>42700</v>
      </c>
      <c r="V289" s="6">
        <v>48600</v>
      </c>
      <c r="W289" s="6">
        <v>0</v>
      </c>
      <c r="X289" s="6">
        <v>0</v>
      </c>
      <c r="Y289" s="6">
        <v>0</v>
      </c>
      <c r="Z289" s="6">
        <v>0</v>
      </c>
      <c r="AA289" s="6">
        <v>2.9777979499999998</v>
      </c>
      <c r="AB289" s="6">
        <v>-75.307226319999998</v>
      </c>
      <c r="AC289" s="9" t="s">
        <v>83</v>
      </c>
      <c r="AD289" s="6">
        <v>2102632000</v>
      </c>
      <c r="AE289" s="6" t="str">
        <f>MID(TablaPivotFinal[[#This Row],[Fecha]],1,4)</f>
        <v>2018</v>
      </c>
      <c r="AF289" s="6" t="str">
        <f>MID(TablaPivotFinal[[#This Row],[Fecha]],5,3)</f>
        <v>Sep</v>
      </c>
      <c r="AG289" s="9">
        <v>2102632000</v>
      </c>
      <c r="AH289" s="10">
        <v>144039</v>
      </c>
      <c r="AI289" t="s">
        <v>1035</v>
      </c>
      <c r="AJ289" t="s">
        <v>896</v>
      </c>
      <c r="AK289" t="s">
        <v>1163</v>
      </c>
    </row>
    <row r="290" spans="1:37" x14ac:dyDescent="0.3">
      <c r="A290" t="str">
        <f t="shared" si="12"/>
        <v>VILLARICA-INVIAS</v>
      </c>
      <c r="B290" t="str">
        <f t="shared" si="13"/>
        <v>2016Abr</v>
      </c>
      <c r="C290" t="str">
        <f t="shared" si="14"/>
        <v>3.151233082-76.46003183</v>
      </c>
      <c r="D290" s="7" t="s">
        <v>111</v>
      </c>
      <c r="E290" s="5">
        <v>2504</v>
      </c>
      <c r="F290" s="7" t="s">
        <v>131</v>
      </c>
      <c r="G290" s="5">
        <v>19</v>
      </c>
      <c r="H290" s="7" t="s">
        <v>151</v>
      </c>
      <c r="I290" s="7" t="s">
        <v>133</v>
      </c>
      <c r="J290" s="7" t="s">
        <v>111</v>
      </c>
      <c r="K290" s="7" t="s">
        <v>134</v>
      </c>
      <c r="L290" s="7" t="s">
        <v>135</v>
      </c>
      <c r="M290" s="5">
        <v>-1</v>
      </c>
      <c r="N290" s="5">
        <v>-1</v>
      </c>
      <c r="O290" s="7" t="s">
        <v>152</v>
      </c>
      <c r="P290" s="5">
        <v>8600</v>
      </c>
      <c r="Q290" s="5">
        <v>10300</v>
      </c>
      <c r="R290" s="5">
        <v>27800</v>
      </c>
      <c r="S290" s="5">
        <v>36300</v>
      </c>
      <c r="T290" s="5">
        <v>41800</v>
      </c>
      <c r="U290" s="5">
        <v>0</v>
      </c>
      <c r="V290" s="5">
        <v>0</v>
      </c>
      <c r="W290" s="5">
        <v>0</v>
      </c>
      <c r="X290" s="5">
        <v>0</v>
      </c>
      <c r="Y290" s="5">
        <v>19000</v>
      </c>
      <c r="Z290" s="5">
        <v>9600</v>
      </c>
      <c r="AA290" s="5">
        <v>3.1512330820000001</v>
      </c>
      <c r="AB290" s="5">
        <v>-76.460031830000005</v>
      </c>
      <c r="AC290" s="7" t="s">
        <v>13</v>
      </c>
      <c r="AD290" s="5">
        <v>2617425900</v>
      </c>
      <c r="AE290" s="5" t="str">
        <f>MID(TablaPivotFinal[[#This Row],[Fecha]],1,4)</f>
        <v>2016</v>
      </c>
      <c r="AF290" s="5" t="str">
        <f>MID(TablaPivotFinal[[#This Row],[Fecha]],5,3)</f>
        <v>Abr</v>
      </c>
      <c r="AG290" s="7">
        <v>2617425900</v>
      </c>
      <c r="AH290" s="8">
        <v>277106</v>
      </c>
      <c r="AI290" t="s">
        <v>1036</v>
      </c>
      <c r="AJ290" t="s">
        <v>867</v>
      </c>
      <c r="AK290" t="s">
        <v>1164</v>
      </c>
    </row>
    <row r="291" spans="1:37" x14ac:dyDescent="0.3">
      <c r="A291" t="str">
        <f t="shared" si="12"/>
        <v>VILLARICA-INVIAS</v>
      </c>
      <c r="B291" t="str">
        <f t="shared" si="13"/>
        <v>2016Ago</v>
      </c>
      <c r="C291" t="str">
        <f t="shared" si="14"/>
        <v>3.151233082-76.46003183</v>
      </c>
      <c r="D291" s="9" t="s">
        <v>111</v>
      </c>
      <c r="E291" s="6">
        <v>2504</v>
      </c>
      <c r="F291" s="9" t="s">
        <v>131</v>
      </c>
      <c r="G291" s="6">
        <v>19</v>
      </c>
      <c r="H291" s="9" t="s">
        <v>151</v>
      </c>
      <c r="I291" s="9" t="s">
        <v>133</v>
      </c>
      <c r="J291" s="9" t="s">
        <v>111</v>
      </c>
      <c r="K291" s="9" t="s">
        <v>134</v>
      </c>
      <c r="L291" s="9" t="s">
        <v>135</v>
      </c>
      <c r="M291" s="6">
        <v>-1</v>
      </c>
      <c r="N291" s="6">
        <v>-1</v>
      </c>
      <c r="O291" s="9" t="s">
        <v>152</v>
      </c>
      <c r="P291" s="6">
        <v>8600</v>
      </c>
      <c r="Q291" s="6">
        <v>10300</v>
      </c>
      <c r="R291" s="6">
        <v>27800</v>
      </c>
      <c r="S291" s="6">
        <v>36300</v>
      </c>
      <c r="T291" s="6">
        <v>41800</v>
      </c>
      <c r="U291" s="6">
        <v>0</v>
      </c>
      <c r="V291" s="6">
        <v>0</v>
      </c>
      <c r="W291" s="6">
        <v>0</v>
      </c>
      <c r="X291" s="6">
        <v>0</v>
      </c>
      <c r="Y291" s="6">
        <v>19000</v>
      </c>
      <c r="Z291" s="6">
        <v>9600</v>
      </c>
      <c r="AA291" s="6">
        <v>3.1512330820000001</v>
      </c>
      <c r="AB291" s="6">
        <v>-76.460031830000005</v>
      </c>
      <c r="AC291" s="9" t="s">
        <v>15</v>
      </c>
      <c r="AD291" s="6">
        <v>3233775000</v>
      </c>
      <c r="AE291" s="6" t="str">
        <f>MID(TablaPivotFinal[[#This Row],[Fecha]],1,4)</f>
        <v>2016</v>
      </c>
      <c r="AF291" s="6" t="str">
        <f>MID(TablaPivotFinal[[#This Row],[Fecha]],5,3)</f>
        <v>Ago</v>
      </c>
      <c r="AG291" s="9">
        <v>3233775000</v>
      </c>
      <c r="AH291" s="10">
        <v>330214</v>
      </c>
      <c r="AI291" t="s">
        <v>1036</v>
      </c>
      <c r="AJ291" t="s">
        <v>871</v>
      </c>
      <c r="AK291" t="s">
        <v>1164</v>
      </c>
    </row>
    <row r="292" spans="1:37" x14ac:dyDescent="0.3">
      <c r="A292" t="str">
        <f t="shared" si="12"/>
        <v>VILLARICA-INVIAS</v>
      </c>
      <c r="B292" t="str">
        <f t="shared" si="13"/>
        <v>2016Dic</v>
      </c>
      <c r="C292" t="str">
        <f t="shared" si="14"/>
        <v>3.151233082-76.46003183</v>
      </c>
      <c r="D292" s="7" t="s">
        <v>111</v>
      </c>
      <c r="E292" s="5">
        <v>2504</v>
      </c>
      <c r="F292" s="7" t="s">
        <v>131</v>
      </c>
      <c r="G292" s="5">
        <v>19</v>
      </c>
      <c r="H292" s="7" t="s">
        <v>151</v>
      </c>
      <c r="I292" s="7" t="s">
        <v>133</v>
      </c>
      <c r="J292" s="7" t="s">
        <v>111</v>
      </c>
      <c r="K292" s="7" t="s">
        <v>134</v>
      </c>
      <c r="L292" s="7" t="s">
        <v>135</v>
      </c>
      <c r="M292" s="5">
        <v>-1</v>
      </c>
      <c r="N292" s="5">
        <v>-1</v>
      </c>
      <c r="O292" s="7" t="s">
        <v>152</v>
      </c>
      <c r="P292" s="5">
        <v>8600</v>
      </c>
      <c r="Q292" s="5">
        <v>10300</v>
      </c>
      <c r="R292" s="5">
        <v>27800</v>
      </c>
      <c r="S292" s="5">
        <v>36300</v>
      </c>
      <c r="T292" s="5">
        <v>41800</v>
      </c>
      <c r="U292" s="5">
        <v>0</v>
      </c>
      <c r="V292" s="5">
        <v>0</v>
      </c>
      <c r="W292" s="5">
        <v>0</v>
      </c>
      <c r="X292" s="5">
        <v>0</v>
      </c>
      <c r="Y292" s="5">
        <v>19000</v>
      </c>
      <c r="Z292" s="5">
        <v>9600</v>
      </c>
      <c r="AA292" s="5">
        <v>3.1512330820000001</v>
      </c>
      <c r="AB292" s="5">
        <v>-76.460031830000005</v>
      </c>
      <c r="AC292" s="7" t="s">
        <v>17</v>
      </c>
      <c r="AD292" s="5">
        <v>3352821200</v>
      </c>
      <c r="AE292" s="5" t="str">
        <f>MID(TablaPivotFinal[[#This Row],[Fecha]],1,4)</f>
        <v>2016</v>
      </c>
      <c r="AF292" s="5" t="str">
        <f>MID(TablaPivotFinal[[#This Row],[Fecha]],5,3)</f>
        <v>Dic</v>
      </c>
      <c r="AG292" s="7">
        <v>3352821200</v>
      </c>
      <c r="AH292" s="8">
        <v>364238</v>
      </c>
      <c r="AI292" t="s">
        <v>1036</v>
      </c>
      <c r="AJ292" t="s">
        <v>875</v>
      </c>
      <c r="AK292" t="s">
        <v>1164</v>
      </c>
    </row>
    <row r="293" spans="1:37" x14ac:dyDescent="0.3">
      <c r="A293" t="str">
        <f t="shared" si="12"/>
        <v>VILLARICA-INVIAS</v>
      </c>
      <c r="B293" t="str">
        <f t="shared" si="13"/>
        <v>2016Ene</v>
      </c>
      <c r="C293" t="str">
        <f t="shared" si="14"/>
        <v>3.151233082-76.46003183</v>
      </c>
      <c r="D293" s="9" t="s">
        <v>111</v>
      </c>
      <c r="E293" s="6">
        <v>2504</v>
      </c>
      <c r="F293" s="9" t="s">
        <v>131</v>
      </c>
      <c r="G293" s="6">
        <v>19</v>
      </c>
      <c r="H293" s="9" t="s">
        <v>151</v>
      </c>
      <c r="I293" s="9" t="s">
        <v>133</v>
      </c>
      <c r="J293" s="9" t="s">
        <v>111</v>
      </c>
      <c r="K293" s="9" t="s">
        <v>134</v>
      </c>
      <c r="L293" s="9" t="s">
        <v>135</v>
      </c>
      <c r="M293" s="6">
        <v>-1</v>
      </c>
      <c r="N293" s="6">
        <v>-1</v>
      </c>
      <c r="O293" s="9" t="s">
        <v>152</v>
      </c>
      <c r="P293" s="6">
        <v>8600</v>
      </c>
      <c r="Q293" s="6">
        <v>10300</v>
      </c>
      <c r="R293" s="6">
        <v>27800</v>
      </c>
      <c r="S293" s="6">
        <v>36300</v>
      </c>
      <c r="T293" s="6">
        <v>41800</v>
      </c>
      <c r="U293" s="6">
        <v>0</v>
      </c>
      <c r="V293" s="6">
        <v>0</v>
      </c>
      <c r="W293" s="6">
        <v>0</v>
      </c>
      <c r="X293" s="6">
        <v>0</v>
      </c>
      <c r="Y293" s="6">
        <v>19000</v>
      </c>
      <c r="Z293" s="6">
        <v>9600</v>
      </c>
      <c r="AA293" s="6">
        <v>3.1512330820000001</v>
      </c>
      <c r="AB293" s="6">
        <v>-76.460031830000005</v>
      </c>
      <c r="AC293" s="9" t="s">
        <v>19</v>
      </c>
      <c r="AD293" s="6">
        <v>2937552600</v>
      </c>
      <c r="AE293" s="6" t="str">
        <f>MID(TablaPivotFinal[[#This Row],[Fecha]],1,4)</f>
        <v>2016</v>
      </c>
      <c r="AF293" s="6" t="str">
        <f>MID(TablaPivotFinal[[#This Row],[Fecha]],5,3)</f>
        <v>Ene</v>
      </c>
      <c r="AG293" s="9">
        <v>2937552600</v>
      </c>
      <c r="AH293" s="10">
        <v>330247</v>
      </c>
      <c r="AI293" t="s">
        <v>1036</v>
      </c>
      <c r="AJ293" t="s">
        <v>864</v>
      </c>
      <c r="AK293" t="s">
        <v>1164</v>
      </c>
    </row>
    <row r="294" spans="1:37" x14ac:dyDescent="0.3">
      <c r="A294" t="str">
        <f t="shared" si="12"/>
        <v>VILLARICA-INVIAS</v>
      </c>
      <c r="B294" t="str">
        <f t="shared" si="13"/>
        <v>2016Feb</v>
      </c>
      <c r="C294" t="str">
        <f t="shared" si="14"/>
        <v>3.151233082-76.46003183</v>
      </c>
      <c r="D294" s="7" t="s">
        <v>111</v>
      </c>
      <c r="E294" s="5">
        <v>2504</v>
      </c>
      <c r="F294" s="7" t="s">
        <v>131</v>
      </c>
      <c r="G294" s="5">
        <v>19</v>
      </c>
      <c r="H294" s="7" t="s">
        <v>151</v>
      </c>
      <c r="I294" s="7" t="s">
        <v>133</v>
      </c>
      <c r="J294" s="7" t="s">
        <v>111</v>
      </c>
      <c r="K294" s="7" t="s">
        <v>134</v>
      </c>
      <c r="L294" s="7" t="s">
        <v>135</v>
      </c>
      <c r="M294" s="5">
        <v>-1</v>
      </c>
      <c r="N294" s="5">
        <v>-1</v>
      </c>
      <c r="O294" s="7" t="s">
        <v>152</v>
      </c>
      <c r="P294" s="5">
        <v>8600</v>
      </c>
      <c r="Q294" s="5">
        <v>10300</v>
      </c>
      <c r="R294" s="5">
        <v>27800</v>
      </c>
      <c r="S294" s="5">
        <v>36300</v>
      </c>
      <c r="T294" s="5">
        <v>41800</v>
      </c>
      <c r="U294" s="5">
        <v>0</v>
      </c>
      <c r="V294" s="5">
        <v>0</v>
      </c>
      <c r="W294" s="5">
        <v>0</v>
      </c>
      <c r="X294" s="5">
        <v>0</v>
      </c>
      <c r="Y294" s="5">
        <v>19000</v>
      </c>
      <c r="Z294" s="5">
        <v>9600</v>
      </c>
      <c r="AA294" s="5">
        <v>3.1512330820000001</v>
      </c>
      <c r="AB294" s="5">
        <v>-76.460031830000005</v>
      </c>
      <c r="AC294" s="7" t="s">
        <v>21</v>
      </c>
      <c r="AD294" s="5">
        <v>2640579300</v>
      </c>
      <c r="AE294" s="5" t="str">
        <f>MID(TablaPivotFinal[[#This Row],[Fecha]],1,4)</f>
        <v>2016</v>
      </c>
      <c r="AF294" s="5" t="str">
        <f>MID(TablaPivotFinal[[#This Row],[Fecha]],5,3)</f>
        <v>Feb</v>
      </c>
      <c r="AG294" s="7">
        <v>2640579300</v>
      </c>
      <c r="AH294" s="8">
        <v>272409</v>
      </c>
      <c r="AI294" t="s">
        <v>1036</v>
      </c>
      <c r="AJ294" t="s">
        <v>865</v>
      </c>
      <c r="AK294" t="s">
        <v>1164</v>
      </c>
    </row>
    <row r="295" spans="1:37" x14ac:dyDescent="0.3">
      <c r="A295" t="str">
        <f t="shared" si="12"/>
        <v>VILLARICA-INVIAS</v>
      </c>
      <c r="B295" t="str">
        <f t="shared" si="13"/>
        <v>2016Jul</v>
      </c>
      <c r="C295" t="str">
        <f t="shared" si="14"/>
        <v>3.151233082-76.46003183</v>
      </c>
      <c r="D295" s="9" t="s">
        <v>111</v>
      </c>
      <c r="E295" s="6">
        <v>2504</v>
      </c>
      <c r="F295" s="9" t="s">
        <v>131</v>
      </c>
      <c r="G295" s="6">
        <v>19</v>
      </c>
      <c r="H295" s="9" t="s">
        <v>151</v>
      </c>
      <c r="I295" s="9" t="s">
        <v>133</v>
      </c>
      <c r="J295" s="9" t="s">
        <v>111</v>
      </c>
      <c r="K295" s="9" t="s">
        <v>134</v>
      </c>
      <c r="L295" s="9" t="s">
        <v>135</v>
      </c>
      <c r="M295" s="6">
        <v>-1</v>
      </c>
      <c r="N295" s="6">
        <v>-1</v>
      </c>
      <c r="O295" s="9" t="s">
        <v>152</v>
      </c>
      <c r="P295" s="6">
        <v>8600</v>
      </c>
      <c r="Q295" s="6">
        <v>10300</v>
      </c>
      <c r="R295" s="6">
        <v>27800</v>
      </c>
      <c r="S295" s="6">
        <v>36300</v>
      </c>
      <c r="T295" s="6">
        <v>41800</v>
      </c>
      <c r="U295" s="6">
        <v>0</v>
      </c>
      <c r="V295" s="6">
        <v>0</v>
      </c>
      <c r="W295" s="6">
        <v>0</v>
      </c>
      <c r="X295" s="6">
        <v>0</v>
      </c>
      <c r="Y295" s="6">
        <v>19000</v>
      </c>
      <c r="Z295" s="6">
        <v>9600</v>
      </c>
      <c r="AA295" s="6">
        <v>3.1512330820000001</v>
      </c>
      <c r="AB295" s="6">
        <v>-76.460031830000005</v>
      </c>
      <c r="AC295" s="9" t="s">
        <v>23</v>
      </c>
      <c r="AD295" s="6">
        <v>2890892300</v>
      </c>
      <c r="AE295" s="6" t="str">
        <f>MID(TablaPivotFinal[[#This Row],[Fecha]],1,4)</f>
        <v>2016</v>
      </c>
      <c r="AF295" s="6" t="str">
        <f>MID(TablaPivotFinal[[#This Row],[Fecha]],5,3)</f>
        <v>Jul</v>
      </c>
      <c r="AG295" s="9">
        <v>2890892300</v>
      </c>
      <c r="AH295" s="10">
        <v>318263</v>
      </c>
      <c r="AI295" t="s">
        <v>1036</v>
      </c>
      <c r="AJ295" t="s">
        <v>870</v>
      </c>
      <c r="AK295" t="s">
        <v>1164</v>
      </c>
    </row>
    <row r="296" spans="1:37" x14ac:dyDescent="0.3">
      <c r="A296" t="str">
        <f t="shared" si="12"/>
        <v>VILLARICA-INVIAS</v>
      </c>
      <c r="B296" t="str">
        <f t="shared" si="13"/>
        <v>2016Jun</v>
      </c>
      <c r="C296" t="str">
        <f t="shared" si="14"/>
        <v>3.151233082-76.46003183</v>
      </c>
      <c r="D296" s="7" t="s">
        <v>111</v>
      </c>
      <c r="E296" s="5">
        <v>2504</v>
      </c>
      <c r="F296" s="7" t="s">
        <v>131</v>
      </c>
      <c r="G296" s="5">
        <v>19</v>
      </c>
      <c r="H296" s="7" t="s">
        <v>151</v>
      </c>
      <c r="I296" s="7" t="s">
        <v>133</v>
      </c>
      <c r="J296" s="7" t="s">
        <v>111</v>
      </c>
      <c r="K296" s="7" t="s">
        <v>134</v>
      </c>
      <c r="L296" s="7" t="s">
        <v>135</v>
      </c>
      <c r="M296" s="5">
        <v>-1</v>
      </c>
      <c r="N296" s="5">
        <v>-1</v>
      </c>
      <c r="O296" s="7" t="s">
        <v>152</v>
      </c>
      <c r="P296" s="5">
        <v>8600</v>
      </c>
      <c r="Q296" s="5">
        <v>10300</v>
      </c>
      <c r="R296" s="5">
        <v>27800</v>
      </c>
      <c r="S296" s="5">
        <v>36300</v>
      </c>
      <c r="T296" s="5">
        <v>41800</v>
      </c>
      <c r="U296" s="5">
        <v>0</v>
      </c>
      <c r="V296" s="5">
        <v>0</v>
      </c>
      <c r="W296" s="5">
        <v>0</v>
      </c>
      <c r="X296" s="5">
        <v>0</v>
      </c>
      <c r="Y296" s="5">
        <v>19000</v>
      </c>
      <c r="Z296" s="5">
        <v>9600</v>
      </c>
      <c r="AA296" s="5">
        <v>3.1512330820000001</v>
      </c>
      <c r="AB296" s="5">
        <v>-76.460031830000005</v>
      </c>
      <c r="AC296" s="7" t="s">
        <v>25</v>
      </c>
      <c r="AD296" s="5">
        <v>2185010300</v>
      </c>
      <c r="AE296" s="5" t="str">
        <f>MID(TablaPivotFinal[[#This Row],[Fecha]],1,4)</f>
        <v>2016</v>
      </c>
      <c r="AF296" s="5" t="str">
        <f>MID(TablaPivotFinal[[#This Row],[Fecha]],5,3)</f>
        <v>Jun</v>
      </c>
      <c r="AG296" s="7">
        <v>2185010300</v>
      </c>
      <c r="AH296" s="8">
        <v>237760</v>
      </c>
      <c r="AI296" t="s">
        <v>1036</v>
      </c>
      <c r="AJ296" t="s">
        <v>869</v>
      </c>
      <c r="AK296" t="s">
        <v>1164</v>
      </c>
    </row>
    <row r="297" spans="1:37" x14ac:dyDescent="0.3">
      <c r="A297" t="str">
        <f t="shared" si="12"/>
        <v>VILLARICA-INVIAS</v>
      </c>
      <c r="B297" t="str">
        <f t="shared" si="13"/>
        <v>2016Mar</v>
      </c>
      <c r="C297" t="str">
        <f t="shared" si="14"/>
        <v>3.151233082-76.46003183</v>
      </c>
      <c r="D297" s="9" t="s">
        <v>111</v>
      </c>
      <c r="E297" s="6">
        <v>2504</v>
      </c>
      <c r="F297" s="9" t="s">
        <v>131</v>
      </c>
      <c r="G297" s="6">
        <v>19</v>
      </c>
      <c r="H297" s="9" t="s">
        <v>151</v>
      </c>
      <c r="I297" s="9" t="s">
        <v>133</v>
      </c>
      <c r="J297" s="9" t="s">
        <v>111</v>
      </c>
      <c r="K297" s="9" t="s">
        <v>134</v>
      </c>
      <c r="L297" s="9" t="s">
        <v>135</v>
      </c>
      <c r="M297" s="6">
        <v>-1</v>
      </c>
      <c r="N297" s="6">
        <v>-1</v>
      </c>
      <c r="O297" s="9" t="s">
        <v>152</v>
      </c>
      <c r="P297" s="6">
        <v>8600</v>
      </c>
      <c r="Q297" s="6">
        <v>10300</v>
      </c>
      <c r="R297" s="6">
        <v>27800</v>
      </c>
      <c r="S297" s="6">
        <v>36300</v>
      </c>
      <c r="T297" s="6">
        <v>41800</v>
      </c>
      <c r="U297" s="6">
        <v>0</v>
      </c>
      <c r="V297" s="6">
        <v>0</v>
      </c>
      <c r="W297" s="6">
        <v>0</v>
      </c>
      <c r="X297" s="6">
        <v>0</v>
      </c>
      <c r="Y297" s="6">
        <v>19000</v>
      </c>
      <c r="Z297" s="6">
        <v>9600</v>
      </c>
      <c r="AA297" s="6">
        <v>3.1512330820000001</v>
      </c>
      <c r="AB297" s="6">
        <v>-76.460031830000005</v>
      </c>
      <c r="AC297" s="9" t="s">
        <v>27</v>
      </c>
      <c r="AD297" s="6">
        <v>3028157900</v>
      </c>
      <c r="AE297" s="6" t="str">
        <f>MID(TablaPivotFinal[[#This Row],[Fecha]],1,4)</f>
        <v>2016</v>
      </c>
      <c r="AF297" s="6" t="str">
        <f>MID(TablaPivotFinal[[#This Row],[Fecha]],5,3)</f>
        <v>Mar</v>
      </c>
      <c r="AG297" s="9">
        <v>3028157900</v>
      </c>
      <c r="AH297" s="10">
        <v>321510</v>
      </c>
      <c r="AI297" t="s">
        <v>1036</v>
      </c>
      <c r="AJ297" t="s">
        <v>866</v>
      </c>
      <c r="AK297" t="s">
        <v>1164</v>
      </c>
    </row>
    <row r="298" spans="1:37" x14ac:dyDescent="0.3">
      <c r="A298" t="str">
        <f t="shared" si="12"/>
        <v>VILLARICA-INVIAS</v>
      </c>
      <c r="B298" t="str">
        <f t="shared" si="13"/>
        <v>2016May</v>
      </c>
      <c r="C298" t="str">
        <f t="shared" si="14"/>
        <v>3.151233082-76.46003183</v>
      </c>
      <c r="D298" s="7" t="s">
        <v>111</v>
      </c>
      <c r="E298" s="5">
        <v>2504</v>
      </c>
      <c r="F298" s="7" t="s">
        <v>131</v>
      </c>
      <c r="G298" s="5">
        <v>19</v>
      </c>
      <c r="H298" s="7" t="s">
        <v>151</v>
      </c>
      <c r="I298" s="7" t="s">
        <v>133</v>
      </c>
      <c r="J298" s="7" t="s">
        <v>111</v>
      </c>
      <c r="K298" s="7" t="s">
        <v>134</v>
      </c>
      <c r="L298" s="7" t="s">
        <v>135</v>
      </c>
      <c r="M298" s="5">
        <v>-1</v>
      </c>
      <c r="N298" s="5">
        <v>-1</v>
      </c>
      <c r="O298" s="7" t="s">
        <v>152</v>
      </c>
      <c r="P298" s="5">
        <v>8600</v>
      </c>
      <c r="Q298" s="5">
        <v>10300</v>
      </c>
      <c r="R298" s="5">
        <v>27800</v>
      </c>
      <c r="S298" s="5">
        <v>36300</v>
      </c>
      <c r="T298" s="5">
        <v>41800</v>
      </c>
      <c r="U298" s="5">
        <v>0</v>
      </c>
      <c r="V298" s="5">
        <v>0</v>
      </c>
      <c r="W298" s="5">
        <v>0</v>
      </c>
      <c r="X298" s="5">
        <v>0</v>
      </c>
      <c r="Y298" s="5">
        <v>19000</v>
      </c>
      <c r="Z298" s="5">
        <v>9600</v>
      </c>
      <c r="AA298" s="5">
        <v>3.1512330820000001</v>
      </c>
      <c r="AB298" s="5">
        <v>-76.460031830000005</v>
      </c>
      <c r="AC298" s="7" t="s">
        <v>29</v>
      </c>
      <c r="AD298" s="5">
        <v>2807074300</v>
      </c>
      <c r="AE298" s="5" t="str">
        <f>MID(TablaPivotFinal[[#This Row],[Fecha]],1,4)</f>
        <v>2016</v>
      </c>
      <c r="AF298" s="5" t="str">
        <f>MID(TablaPivotFinal[[#This Row],[Fecha]],5,3)</f>
        <v>May</v>
      </c>
      <c r="AG298" s="7">
        <v>2807074300</v>
      </c>
      <c r="AH298" s="8">
        <v>295280</v>
      </c>
      <c r="AI298" t="s">
        <v>1036</v>
      </c>
      <c r="AJ298" t="s">
        <v>868</v>
      </c>
      <c r="AK298" t="s">
        <v>1164</v>
      </c>
    </row>
    <row r="299" spans="1:37" x14ac:dyDescent="0.3">
      <c r="A299" t="str">
        <f t="shared" si="12"/>
        <v>VILLARICA-INVIAS</v>
      </c>
      <c r="B299" t="str">
        <f t="shared" si="13"/>
        <v>2016Nov</v>
      </c>
      <c r="C299" t="str">
        <f t="shared" si="14"/>
        <v>3.151233082-76.46003183</v>
      </c>
      <c r="D299" s="9" t="s">
        <v>111</v>
      </c>
      <c r="E299" s="6">
        <v>2504</v>
      </c>
      <c r="F299" s="9" t="s">
        <v>131</v>
      </c>
      <c r="G299" s="6">
        <v>19</v>
      </c>
      <c r="H299" s="9" t="s">
        <v>151</v>
      </c>
      <c r="I299" s="9" t="s">
        <v>133</v>
      </c>
      <c r="J299" s="9" t="s">
        <v>111</v>
      </c>
      <c r="K299" s="9" t="s">
        <v>134</v>
      </c>
      <c r="L299" s="9" t="s">
        <v>135</v>
      </c>
      <c r="M299" s="6">
        <v>-1</v>
      </c>
      <c r="N299" s="6">
        <v>-1</v>
      </c>
      <c r="O299" s="9" t="s">
        <v>152</v>
      </c>
      <c r="P299" s="6">
        <v>8600</v>
      </c>
      <c r="Q299" s="6">
        <v>10300</v>
      </c>
      <c r="R299" s="6">
        <v>27800</v>
      </c>
      <c r="S299" s="6">
        <v>36300</v>
      </c>
      <c r="T299" s="6">
        <v>41800</v>
      </c>
      <c r="U299" s="6">
        <v>0</v>
      </c>
      <c r="V299" s="6">
        <v>0</v>
      </c>
      <c r="W299" s="6">
        <v>0</v>
      </c>
      <c r="X299" s="6">
        <v>0</v>
      </c>
      <c r="Y299" s="6">
        <v>19000</v>
      </c>
      <c r="Z299" s="6">
        <v>9600</v>
      </c>
      <c r="AA299" s="6">
        <v>3.1512330820000001</v>
      </c>
      <c r="AB299" s="6">
        <v>-76.460031830000005</v>
      </c>
      <c r="AC299" s="9" t="s">
        <v>31</v>
      </c>
      <c r="AD299" s="6">
        <v>3067280700</v>
      </c>
      <c r="AE299" s="6" t="str">
        <f>MID(TablaPivotFinal[[#This Row],[Fecha]],1,4)</f>
        <v>2016</v>
      </c>
      <c r="AF299" s="6" t="str">
        <f>MID(TablaPivotFinal[[#This Row],[Fecha]],5,3)</f>
        <v>Nov</v>
      </c>
      <c r="AG299" s="9">
        <v>3067280700</v>
      </c>
      <c r="AH299" s="10">
        <v>316328</v>
      </c>
      <c r="AI299" t="s">
        <v>1036</v>
      </c>
      <c r="AJ299" t="s">
        <v>874</v>
      </c>
      <c r="AK299" t="s">
        <v>1164</v>
      </c>
    </row>
    <row r="300" spans="1:37" x14ac:dyDescent="0.3">
      <c r="A300" t="str">
        <f t="shared" si="12"/>
        <v>VILLARICA-INVIAS</v>
      </c>
      <c r="B300" t="str">
        <f t="shared" si="13"/>
        <v>2016Oct</v>
      </c>
      <c r="C300" t="str">
        <f t="shared" si="14"/>
        <v>3.151233082-76.46003183</v>
      </c>
      <c r="D300" s="7" t="s">
        <v>111</v>
      </c>
      <c r="E300" s="5">
        <v>2504</v>
      </c>
      <c r="F300" s="7" t="s">
        <v>131</v>
      </c>
      <c r="G300" s="5">
        <v>19</v>
      </c>
      <c r="H300" s="7" t="s">
        <v>151</v>
      </c>
      <c r="I300" s="7" t="s">
        <v>133</v>
      </c>
      <c r="J300" s="7" t="s">
        <v>111</v>
      </c>
      <c r="K300" s="7" t="s">
        <v>134</v>
      </c>
      <c r="L300" s="7" t="s">
        <v>135</v>
      </c>
      <c r="M300" s="5">
        <v>-1</v>
      </c>
      <c r="N300" s="5">
        <v>-1</v>
      </c>
      <c r="O300" s="7" t="s">
        <v>152</v>
      </c>
      <c r="P300" s="5">
        <v>8600</v>
      </c>
      <c r="Q300" s="5">
        <v>10300</v>
      </c>
      <c r="R300" s="5">
        <v>27800</v>
      </c>
      <c r="S300" s="5">
        <v>36300</v>
      </c>
      <c r="T300" s="5">
        <v>41800</v>
      </c>
      <c r="U300" s="5">
        <v>0</v>
      </c>
      <c r="V300" s="5">
        <v>0</v>
      </c>
      <c r="W300" s="5">
        <v>0</v>
      </c>
      <c r="X300" s="5">
        <v>0</v>
      </c>
      <c r="Y300" s="5">
        <v>19000</v>
      </c>
      <c r="Z300" s="5">
        <v>9600</v>
      </c>
      <c r="AA300" s="5">
        <v>3.1512330820000001</v>
      </c>
      <c r="AB300" s="5">
        <v>-76.460031830000005</v>
      </c>
      <c r="AC300" s="7" t="s">
        <v>33</v>
      </c>
      <c r="AD300" s="5">
        <v>2994296700</v>
      </c>
      <c r="AE300" s="5" t="str">
        <f>MID(TablaPivotFinal[[#This Row],[Fecha]],1,4)</f>
        <v>2016</v>
      </c>
      <c r="AF300" s="5" t="str">
        <f>MID(TablaPivotFinal[[#This Row],[Fecha]],5,3)</f>
        <v>Oct</v>
      </c>
      <c r="AG300" s="7">
        <v>2994296700</v>
      </c>
      <c r="AH300" s="8">
        <v>316619</v>
      </c>
      <c r="AI300" t="s">
        <v>1036</v>
      </c>
      <c r="AJ300" t="s">
        <v>873</v>
      </c>
      <c r="AK300" t="s">
        <v>1164</v>
      </c>
    </row>
    <row r="301" spans="1:37" x14ac:dyDescent="0.3">
      <c r="A301" t="str">
        <f t="shared" si="12"/>
        <v>VILLARICA-INVIAS</v>
      </c>
      <c r="B301" t="str">
        <f t="shared" si="13"/>
        <v>2016Sep</v>
      </c>
      <c r="C301" t="str">
        <f t="shared" si="14"/>
        <v>3.151233082-76.46003183</v>
      </c>
      <c r="D301" s="9" t="s">
        <v>111</v>
      </c>
      <c r="E301" s="6">
        <v>2504</v>
      </c>
      <c r="F301" s="9" t="s">
        <v>131</v>
      </c>
      <c r="G301" s="6">
        <v>19</v>
      </c>
      <c r="H301" s="9" t="s">
        <v>151</v>
      </c>
      <c r="I301" s="9" t="s">
        <v>133</v>
      </c>
      <c r="J301" s="9" t="s">
        <v>111</v>
      </c>
      <c r="K301" s="9" t="s">
        <v>134</v>
      </c>
      <c r="L301" s="9" t="s">
        <v>135</v>
      </c>
      <c r="M301" s="6">
        <v>-1</v>
      </c>
      <c r="N301" s="6">
        <v>-1</v>
      </c>
      <c r="O301" s="9" t="s">
        <v>152</v>
      </c>
      <c r="P301" s="6">
        <v>8600</v>
      </c>
      <c r="Q301" s="6">
        <v>10300</v>
      </c>
      <c r="R301" s="6">
        <v>27800</v>
      </c>
      <c r="S301" s="6">
        <v>36300</v>
      </c>
      <c r="T301" s="6">
        <v>41800</v>
      </c>
      <c r="U301" s="6">
        <v>0</v>
      </c>
      <c r="V301" s="6">
        <v>0</v>
      </c>
      <c r="W301" s="6">
        <v>0</v>
      </c>
      <c r="X301" s="6">
        <v>0</v>
      </c>
      <c r="Y301" s="6">
        <v>19000</v>
      </c>
      <c r="Z301" s="6">
        <v>9600</v>
      </c>
      <c r="AA301" s="6">
        <v>3.1512330820000001</v>
      </c>
      <c r="AB301" s="6">
        <v>-76.460031830000005</v>
      </c>
      <c r="AC301" s="9" t="s">
        <v>35</v>
      </c>
      <c r="AD301" s="6">
        <v>2989799500</v>
      </c>
      <c r="AE301" s="6" t="str">
        <f>MID(TablaPivotFinal[[#This Row],[Fecha]],1,4)</f>
        <v>2016</v>
      </c>
      <c r="AF301" s="6" t="str">
        <f>MID(TablaPivotFinal[[#This Row],[Fecha]],5,3)</f>
        <v>Sep</v>
      </c>
      <c r="AG301" s="9">
        <v>2989799500</v>
      </c>
      <c r="AH301" s="10">
        <v>300347</v>
      </c>
      <c r="AI301" t="s">
        <v>1036</v>
      </c>
      <c r="AJ301" t="s">
        <v>872</v>
      </c>
      <c r="AK301" t="s">
        <v>1164</v>
      </c>
    </row>
    <row r="302" spans="1:37" x14ac:dyDescent="0.3">
      <c r="A302" t="str">
        <f t="shared" si="12"/>
        <v>VILLARICA-INVIAS</v>
      </c>
      <c r="B302" t="str">
        <f t="shared" si="13"/>
        <v>2017Abr</v>
      </c>
      <c r="C302" t="str">
        <f t="shared" si="14"/>
        <v>3.151233082-76.46003183</v>
      </c>
      <c r="D302" s="7" t="s">
        <v>111</v>
      </c>
      <c r="E302" s="5">
        <v>2504</v>
      </c>
      <c r="F302" s="7" t="s">
        <v>131</v>
      </c>
      <c r="G302" s="5">
        <v>19</v>
      </c>
      <c r="H302" s="7" t="s">
        <v>151</v>
      </c>
      <c r="I302" s="7" t="s">
        <v>133</v>
      </c>
      <c r="J302" s="7" t="s">
        <v>111</v>
      </c>
      <c r="K302" s="7" t="s">
        <v>134</v>
      </c>
      <c r="L302" s="7" t="s">
        <v>135</v>
      </c>
      <c r="M302" s="5">
        <v>-1</v>
      </c>
      <c r="N302" s="5">
        <v>-1</v>
      </c>
      <c r="O302" s="7" t="s">
        <v>152</v>
      </c>
      <c r="P302" s="5">
        <v>8600</v>
      </c>
      <c r="Q302" s="5">
        <v>10300</v>
      </c>
      <c r="R302" s="5">
        <v>27800</v>
      </c>
      <c r="S302" s="5">
        <v>36300</v>
      </c>
      <c r="T302" s="5">
        <v>41800</v>
      </c>
      <c r="U302" s="5">
        <v>0</v>
      </c>
      <c r="V302" s="5">
        <v>0</v>
      </c>
      <c r="W302" s="5">
        <v>0</v>
      </c>
      <c r="X302" s="5">
        <v>0</v>
      </c>
      <c r="Y302" s="5">
        <v>19000</v>
      </c>
      <c r="Z302" s="5">
        <v>9600</v>
      </c>
      <c r="AA302" s="5">
        <v>3.1512330820000001</v>
      </c>
      <c r="AB302" s="5">
        <v>-76.460031830000005</v>
      </c>
      <c r="AC302" s="7" t="s">
        <v>37</v>
      </c>
      <c r="AD302" s="5">
        <v>3109241900</v>
      </c>
      <c r="AE302" s="5" t="str">
        <f>MID(TablaPivotFinal[[#This Row],[Fecha]],1,4)</f>
        <v>2017</v>
      </c>
      <c r="AF302" s="5" t="str">
        <f>MID(TablaPivotFinal[[#This Row],[Fecha]],5,3)</f>
        <v>Abr</v>
      </c>
      <c r="AG302" s="7">
        <v>3109241900</v>
      </c>
      <c r="AH302" s="8">
        <v>10781.03333</v>
      </c>
      <c r="AI302" t="s">
        <v>1036</v>
      </c>
      <c r="AJ302" t="s">
        <v>879</v>
      </c>
      <c r="AK302" t="s">
        <v>1164</v>
      </c>
    </row>
    <row r="303" spans="1:37" x14ac:dyDescent="0.3">
      <c r="A303" t="str">
        <f t="shared" si="12"/>
        <v>VILLARICA-INVIAS</v>
      </c>
      <c r="B303" t="str">
        <f t="shared" si="13"/>
        <v>2017Ago</v>
      </c>
      <c r="C303" t="str">
        <f t="shared" si="14"/>
        <v>3.151233082-76.46003183</v>
      </c>
      <c r="D303" s="9" t="s">
        <v>111</v>
      </c>
      <c r="E303" s="6">
        <v>2504</v>
      </c>
      <c r="F303" s="9" t="s">
        <v>131</v>
      </c>
      <c r="G303" s="6">
        <v>19</v>
      </c>
      <c r="H303" s="9" t="s">
        <v>151</v>
      </c>
      <c r="I303" s="9" t="s">
        <v>133</v>
      </c>
      <c r="J303" s="9" t="s">
        <v>111</v>
      </c>
      <c r="K303" s="9" t="s">
        <v>134</v>
      </c>
      <c r="L303" s="9" t="s">
        <v>135</v>
      </c>
      <c r="M303" s="6">
        <v>-1</v>
      </c>
      <c r="N303" s="6">
        <v>-1</v>
      </c>
      <c r="O303" s="9" t="s">
        <v>152</v>
      </c>
      <c r="P303" s="6">
        <v>8600</v>
      </c>
      <c r="Q303" s="6">
        <v>10300</v>
      </c>
      <c r="R303" s="6">
        <v>27800</v>
      </c>
      <c r="S303" s="6">
        <v>36300</v>
      </c>
      <c r="T303" s="6">
        <v>41800</v>
      </c>
      <c r="U303" s="6">
        <v>0</v>
      </c>
      <c r="V303" s="6">
        <v>0</v>
      </c>
      <c r="W303" s="6">
        <v>0</v>
      </c>
      <c r="X303" s="6">
        <v>0</v>
      </c>
      <c r="Y303" s="6">
        <v>19000</v>
      </c>
      <c r="Z303" s="6">
        <v>9600</v>
      </c>
      <c r="AA303" s="6">
        <v>3.1512330820000001</v>
      </c>
      <c r="AB303" s="6">
        <v>-76.460031830000005</v>
      </c>
      <c r="AC303" s="9" t="s">
        <v>39</v>
      </c>
      <c r="AD303" s="6">
        <v>3386501400</v>
      </c>
      <c r="AE303" s="6" t="str">
        <f>MID(TablaPivotFinal[[#This Row],[Fecha]],1,4)</f>
        <v>2017</v>
      </c>
      <c r="AF303" s="6" t="str">
        <f>MID(TablaPivotFinal[[#This Row],[Fecha]],5,3)</f>
        <v>Ago</v>
      </c>
      <c r="AG303" s="9">
        <v>3386501400</v>
      </c>
      <c r="AH303" s="10">
        <v>10784.03226</v>
      </c>
      <c r="AI303" t="s">
        <v>1036</v>
      </c>
      <c r="AJ303" t="s">
        <v>883</v>
      </c>
      <c r="AK303" t="s">
        <v>1164</v>
      </c>
    </row>
    <row r="304" spans="1:37" x14ac:dyDescent="0.3">
      <c r="A304" t="str">
        <f t="shared" si="12"/>
        <v>VILLARICA-INVIAS</v>
      </c>
      <c r="B304" t="str">
        <f t="shared" si="13"/>
        <v>2017Dic</v>
      </c>
      <c r="C304" t="str">
        <f t="shared" si="14"/>
        <v>3.151233082-76.46003183</v>
      </c>
      <c r="D304" s="7" t="s">
        <v>111</v>
      </c>
      <c r="E304" s="5">
        <v>2504</v>
      </c>
      <c r="F304" s="7" t="s">
        <v>131</v>
      </c>
      <c r="G304" s="5">
        <v>19</v>
      </c>
      <c r="H304" s="7" t="s">
        <v>151</v>
      </c>
      <c r="I304" s="7" t="s">
        <v>133</v>
      </c>
      <c r="J304" s="7" t="s">
        <v>111</v>
      </c>
      <c r="K304" s="7" t="s">
        <v>134</v>
      </c>
      <c r="L304" s="7" t="s">
        <v>135</v>
      </c>
      <c r="M304" s="5">
        <v>-1</v>
      </c>
      <c r="N304" s="5">
        <v>-1</v>
      </c>
      <c r="O304" s="7" t="s">
        <v>152</v>
      </c>
      <c r="P304" s="5">
        <v>8600</v>
      </c>
      <c r="Q304" s="5">
        <v>10300</v>
      </c>
      <c r="R304" s="5">
        <v>27800</v>
      </c>
      <c r="S304" s="5">
        <v>36300</v>
      </c>
      <c r="T304" s="5">
        <v>41800</v>
      </c>
      <c r="U304" s="5">
        <v>0</v>
      </c>
      <c r="V304" s="5">
        <v>0</v>
      </c>
      <c r="W304" s="5">
        <v>0</v>
      </c>
      <c r="X304" s="5">
        <v>0</v>
      </c>
      <c r="Y304" s="5">
        <v>19000</v>
      </c>
      <c r="Z304" s="5">
        <v>9600</v>
      </c>
      <c r="AA304" s="5">
        <v>3.1512330820000001</v>
      </c>
      <c r="AB304" s="5">
        <v>-76.460031830000005</v>
      </c>
      <c r="AC304" s="7" t="s">
        <v>41</v>
      </c>
      <c r="AD304" s="5">
        <v>3649452950</v>
      </c>
      <c r="AE304" s="5" t="str">
        <f>MID(TablaPivotFinal[[#This Row],[Fecha]],1,4)</f>
        <v>2017</v>
      </c>
      <c r="AF304" s="5" t="str">
        <f>MID(TablaPivotFinal[[#This Row],[Fecha]],5,3)</f>
        <v>Dic</v>
      </c>
      <c r="AG304" s="7">
        <v>3649452950</v>
      </c>
      <c r="AH304" s="8">
        <v>12101.22581</v>
      </c>
      <c r="AI304" t="s">
        <v>1036</v>
      </c>
      <c r="AJ304" t="s">
        <v>887</v>
      </c>
      <c r="AK304" t="s">
        <v>1164</v>
      </c>
    </row>
    <row r="305" spans="1:37" x14ac:dyDescent="0.3">
      <c r="A305" t="str">
        <f t="shared" si="12"/>
        <v>VILLARICA-INVIAS</v>
      </c>
      <c r="B305" t="str">
        <f t="shared" si="13"/>
        <v>2017Ene</v>
      </c>
      <c r="C305" t="str">
        <f t="shared" si="14"/>
        <v>3.151233082-76.46003183</v>
      </c>
      <c r="D305" s="9" t="s">
        <v>111</v>
      </c>
      <c r="E305" s="6">
        <v>2504</v>
      </c>
      <c r="F305" s="9" t="s">
        <v>131</v>
      </c>
      <c r="G305" s="6">
        <v>19</v>
      </c>
      <c r="H305" s="9" t="s">
        <v>151</v>
      </c>
      <c r="I305" s="9" t="s">
        <v>133</v>
      </c>
      <c r="J305" s="9" t="s">
        <v>111</v>
      </c>
      <c r="K305" s="9" t="s">
        <v>134</v>
      </c>
      <c r="L305" s="9" t="s">
        <v>135</v>
      </c>
      <c r="M305" s="6">
        <v>-1</v>
      </c>
      <c r="N305" s="6">
        <v>-1</v>
      </c>
      <c r="O305" s="9" t="s">
        <v>152</v>
      </c>
      <c r="P305" s="6">
        <v>8600</v>
      </c>
      <c r="Q305" s="6">
        <v>10300</v>
      </c>
      <c r="R305" s="6">
        <v>27800</v>
      </c>
      <c r="S305" s="6">
        <v>36300</v>
      </c>
      <c r="T305" s="6">
        <v>41800</v>
      </c>
      <c r="U305" s="6">
        <v>0</v>
      </c>
      <c r="V305" s="6">
        <v>0</v>
      </c>
      <c r="W305" s="6">
        <v>0</v>
      </c>
      <c r="X305" s="6">
        <v>0</v>
      </c>
      <c r="Y305" s="6">
        <v>19000</v>
      </c>
      <c r="Z305" s="6">
        <v>9600</v>
      </c>
      <c r="AA305" s="6">
        <v>3.1512330820000001</v>
      </c>
      <c r="AB305" s="6">
        <v>-76.460031830000005</v>
      </c>
      <c r="AC305" s="9" t="s">
        <v>43</v>
      </c>
      <c r="AD305" s="6">
        <v>3319521400</v>
      </c>
      <c r="AE305" s="6" t="str">
        <f>MID(TablaPivotFinal[[#This Row],[Fecha]],1,4)</f>
        <v>2017</v>
      </c>
      <c r="AF305" s="6" t="str">
        <f>MID(TablaPivotFinal[[#This Row],[Fecha]],5,3)</f>
        <v>Ene</v>
      </c>
      <c r="AG305" s="9">
        <v>3319521400</v>
      </c>
      <c r="AH305" s="10">
        <v>11275.12903</v>
      </c>
      <c r="AI305" t="s">
        <v>1036</v>
      </c>
      <c r="AJ305" t="s">
        <v>876</v>
      </c>
      <c r="AK305" t="s">
        <v>1164</v>
      </c>
    </row>
    <row r="306" spans="1:37" x14ac:dyDescent="0.3">
      <c r="A306" t="str">
        <f t="shared" si="12"/>
        <v>VILLARICA-INVIAS</v>
      </c>
      <c r="B306" t="str">
        <f t="shared" si="13"/>
        <v>2017Feb</v>
      </c>
      <c r="C306" t="str">
        <f t="shared" si="14"/>
        <v>3.151233082-76.46003183</v>
      </c>
      <c r="D306" s="7" t="s">
        <v>111</v>
      </c>
      <c r="E306" s="5">
        <v>2504</v>
      </c>
      <c r="F306" s="7" t="s">
        <v>131</v>
      </c>
      <c r="G306" s="5">
        <v>19</v>
      </c>
      <c r="H306" s="7" t="s">
        <v>151</v>
      </c>
      <c r="I306" s="7" t="s">
        <v>133</v>
      </c>
      <c r="J306" s="7" t="s">
        <v>111</v>
      </c>
      <c r="K306" s="7" t="s">
        <v>134</v>
      </c>
      <c r="L306" s="7" t="s">
        <v>135</v>
      </c>
      <c r="M306" s="5">
        <v>-1</v>
      </c>
      <c r="N306" s="5">
        <v>-1</v>
      </c>
      <c r="O306" s="7" t="s">
        <v>152</v>
      </c>
      <c r="P306" s="5">
        <v>8600</v>
      </c>
      <c r="Q306" s="5">
        <v>10300</v>
      </c>
      <c r="R306" s="5">
        <v>27800</v>
      </c>
      <c r="S306" s="5">
        <v>36300</v>
      </c>
      <c r="T306" s="5">
        <v>41800</v>
      </c>
      <c r="U306" s="5">
        <v>0</v>
      </c>
      <c r="V306" s="5">
        <v>0</v>
      </c>
      <c r="W306" s="5">
        <v>0</v>
      </c>
      <c r="X306" s="5">
        <v>0</v>
      </c>
      <c r="Y306" s="5">
        <v>19000</v>
      </c>
      <c r="Z306" s="5">
        <v>9600</v>
      </c>
      <c r="AA306" s="5">
        <v>3.1512330820000001</v>
      </c>
      <c r="AB306" s="5">
        <v>-76.460031830000005</v>
      </c>
      <c r="AC306" s="7" t="s">
        <v>45</v>
      </c>
      <c r="AD306" s="5">
        <v>2830877800</v>
      </c>
      <c r="AE306" s="5" t="str">
        <f>MID(TablaPivotFinal[[#This Row],[Fecha]],1,4)</f>
        <v>2017</v>
      </c>
      <c r="AF306" s="5" t="str">
        <f>MID(TablaPivotFinal[[#This Row],[Fecha]],5,3)</f>
        <v>Feb</v>
      </c>
      <c r="AG306" s="7">
        <v>2830877800</v>
      </c>
      <c r="AH306" s="8">
        <v>9744.1071429999993</v>
      </c>
      <c r="AI306" t="s">
        <v>1036</v>
      </c>
      <c r="AJ306" t="s">
        <v>877</v>
      </c>
      <c r="AK306" t="s">
        <v>1164</v>
      </c>
    </row>
    <row r="307" spans="1:37" x14ac:dyDescent="0.3">
      <c r="A307" t="str">
        <f t="shared" si="12"/>
        <v>VILLARICA-INVIAS</v>
      </c>
      <c r="B307" t="str">
        <f t="shared" si="13"/>
        <v>2017Jul</v>
      </c>
      <c r="C307" t="str">
        <f t="shared" si="14"/>
        <v>3.151233082-76.46003183</v>
      </c>
      <c r="D307" s="9" t="s">
        <v>111</v>
      </c>
      <c r="E307" s="6">
        <v>2504</v>
      </c>
      <c r="F307" s="9" t="s">
        <v>131</v>
      </c>
      <c r="G307" s="6">
        <v>19</v>
      </c>
      <c r="H307" s="9" t="s">
        <v>151</v>
      </c>
      <c r="I307" s="9" t="s">
        <v>133</v>
      </c>
      <c r="J307" s="9" t="s">
        <v>111</v>
      </c>
      <c r="K307" s="9" t="s">
        <v>134</v>
      </c>
      <c r="L307" s="9" t="s">
        <v>135</v>
      </c>
      <c r="M307" s="6">
        <v>-1</v>
      </c>
      <c r="N307" s="6">
        <v>-1</v>
      </c>
      <c r="O307" s="9" t="s">
        <v>152</v>
      </c>
      <c r="P307" s="6">
        <v>8600</v>
      </c>
      <c r="Q307" s="6">
        <v>10300</v>
      </c>
      <c r="R307" s="6">
        <v>27800</v>
      </c>
      <c r="S307" s="6">
        <v>36300</v>
      </c>
      <c r="T307" s="6">
        <v>41800</v>
      </c>
      <c r="U307" s="6">
        <v>0</v>
      </c>
      <c r="V307" s="6">
        <v>0</v>
      </c>
      <c r="W307" s="6">
        <v>0</v>
      </c>
      <c r="X307" s="6">
        <v>0</v>
      </c>
      <c r="Y307" s="6">
        <v>19000</v>
      </c>
      <c r="Z307" s="6">
        <v>9600</v>
      </c>
      <c r="AA307" s="6">
        <v>3.1512330820000001</v>
      </c>
      <c r="AB307" s="6">
        <v>-76.460031830000005</v>
      </c>
      <c r="AC307" s="9" t="s">
        <v>47</v>
      </c>
      <c r="AD307" s="6">
        <v>3455616600</v>
      </c>
      <c r="AE307" s="6" t="str">
        <f>MID(TablaPivotFinal[[#This Row],[Fecha]],1,4)</f>
        <v>2017</v>
      </c>
      <c r="AF307" s="6" t="str">
        <f>MID(TablaPivotFinal[[#This Row],[Fecha]],5,3)</f>
        <v>Jul</v>
      </c>
      <c r="AG307" s="9">
        <v>3455616600</v>
      </c>
      <c r="AH307" s="10">
        <v>10992.93548</v>
      </c>
      <c r="AI307" t="s">
        <v>1036</v>
      </c>
      <c r="AJ307" t="s">
        <v>882</v>
      </c>
      <c r="AK307" t="s">
        <v>1164</v>
      </c>
    </row>
    <row r="308" spans="1:37" x14ac:dyDescent="0.3">
      <c r="A308" t="str">
        <f t="shared" si="12"/>
        <v>VILLARICA-INVIAS</v>
      </c>
      <c r="B308" t="str">
        <f t="shared" si="13"/>
        <v>2017Jun</v>
      </c>
      <c r="C308" t="str">
        <f t="shared" si="14"/>
        <v>3.151233082-76.46003183</v>
      </c>
      <c r="D308" s="7" t="s">
        <v>111</v>
      </c>
      <c r="E308" s="5">
        <v>2504</v>
      </c>
      <c r="F308" s="7" t="s">
        <v>131</v>
      </c>
      <c r="G308" s="5">
        <v>19</v>
      </c>
      <c r="H308" s="7" t="s">
        <v>151</v>
      </c>
      <c r="I308" s="7" t="s">
        <v>133</v>
      </c>
      <c r="J308" s="7" t="s">
        <v>111</v>
      </c>
      <c r="K308" s="7" t="s">
        <v>134</v>
      </c>
      <c r="L308" s="7" t="s">
        <v>135</v>
      </c>
      <c r="M308" s="5">
        <v>-1</v>
      </c>
      <c r="N308" s="5">
        <v>-1</v>
      </c>
      <c r="O308" s="7" t="s">
        <v>152</v>
      </c>
      <c r="P308" s="5">
        <v>8600</v>
      </c>
      <c r="Q308" s="5">
        <v>10300</v>
      </c>
      <c r="R308" s="5">
        <v>27800</v>
      </c>
      <c r="S308" s="5">
        <v>36300</v>
      </c>
      <c r="T308" s="5">
        <v>41800</v>
      </c>
      <c r="U308" s="5">
        <v>0</v>
      </c>
      <c r="V308" s="5">
        <v>0</v>
      </c>
      <c r="W308" s="5">
        <v>0</v>
      </c>
      <c r="X308" s="5">
        <v>0</v>
      </c>
      <c r="Y308" s="5">
        <v>19000</v>
      </c>
      <c r="Z308" s="5">
        <v>9600</v>
      </c>
      <c r="AA308" s="5">
        <v>3.1512330820000001</v>
      </c>
      <c r="AB308" s="5">
        <v>-76.460031830000005</v>
      </c>
      <c r="AC308" s="7" t="s">
        <v>49</v>
      </c>
      <c r="AD308" s="5">
        <v>3115072800</v>
      </c>
      <c r="AE308" s="5" t="str">
        <f>MID(TablaPivotFinal[[#This Row],[Fecha]],1,4)</f>
        <v>2017</v>
      </c>
      <c r="AF308" s="5" t="str">
        <f>MID(TablaPivotFinal[[#This Row],[Fecha]],5,3)</f>
        <v>Jun</v>
      </c>
      <c r="AG308" s="7">
        <v>3115072800</v>
      </c>
      <c r="AH308" s="8">
        <v>10476.866669999999</v>
      </c>
      <c r="AI308" t="s">
        <v>1036</v>
      </c>
      <c r="AJ308" t="s">
        <v>881</v>
      </c>
      <c r="AK308" t="s">
        <v>1164</v>
      </c>
    </row>
    <row r="309" spans="1:37" x14ac:dyDescent="0.3">
      <c r="A309" t="str">
        <f t="shared" si="12"/>
        <v>VILLARICA-INVIAS</v>
      </c>
      <c r="B309" t="str">
        <f t="shared" si="13"/>
        <v>2017Mar</v>
      </c>
      <c r="C309" t="str">
        <f t="shared" si="14"/>
        <v>3.151233082-76.46003183</v>
      </c>
      <c r="D309" s="9" t="s">
        <v>111</v>
      </c>
      <c r="E309" s="6">
        <v>2504</v>
      </c>
      <c r="F309" s="9" t="s">
        <v>131</v>
      </c>
      <c r="G309" s="6">
        <v>19</v>
      </c>
      <c r="H309" s="9" t="s">
        <v>151</v>
      </c>
      <c r="I309" s="9" t="s">
        <v>133</v>
      </c>
      <c r="J309" s="9" t="s">
        <v>111</v>
      </c>
      <c r="K309" s="9" t="s">
        <v>134</v>
      </c>
      <c r="L309" s="9" t="s">
        <v>135</v>
      </c>
      <c r="M309" s="6">
        <v>-1</v>
      </c>
      <c r="N309" s="6">
        <v>-1</v>
      </c>
      <c r="O309" s="9" t="s">
        <v>152</v>
      </c>
      <c r="P309" s="6">
        <v>8600</v>
      </c>
      <c r="Q309" s="6">
        <v>10300</v>
      </c>
      <c r="R309" s="6">
        <v>27800</v>
      </c>
      <c r="S309" s="6">
        <v>36300</v>
      </c>
      <c r="T309" s="6">
        <v>41800</v>
      </c>
      <c r="U309" s="6">
        <v>0</v>
      </c>
      <c r="V309" s="6">
        <v>0</v>
      </c>
      <c r="W309" s="6">
        <v>0</v>
      </c>
      <c r="X309" s="6">
        <v>0</v>
      </c>
      <c r="Y309" s="6">
        <v>19000</v>
      </c>
      <c r="Z309" s="6">
        <v>9600</v>
      </c>
      <c r="AA309" s="6">
        <v>3.1512330820000001</v>
      </c>
      <c r="AB309" s="6">
        <v>-76.460031830000005</v>
      </c>
      <c r="AC309" s="9" t="s">
        <v>51</v>
      </c>
      <c r="AD309" s="6">
        <v>2998653600</v>
      </c>
      <c r="AE309" s="6" t="str">
        <f>MID(TablaPivotFinal[[#This Row],[Fecha]],1,4)</f>
        <v>2017</v>
      </c>
      <c r="AF309" s="6" t="str">
        <f>MID(TablaPivotFinal[[#This Row],[Fecha]],5,3)</f>
        <v>Mar</v>
      </c>
      <c r="AG309" s="9">
        <v>2998653600</v>
      </c>
      <c r="AH309" s="10">
        <v>9684.7096770000007</v>
      </c>
      <c r="AI309" t="s">
        <v>1036</v>
      </c>
      <c r="AJ309" t="s">
        <v>878</v>
      </c>
      <c r="AK309" t="s">
        <v>1164</v>
      </c>
    </row>
    <row r="310" spans="1:37" x14ac:dyDescent="0.3">
      <c r="A310" t="str">
        <f t="shared" si="12"/>
        <v>VILLARICA-INVIAS</v>
      </c>
      <c r="B310" t="str">
        <f t="shared" si="13"/>
        <v>2017May</v>
      </c>
      <c r="C310" t="str">
        <f t="shared" si="14"/>
        <v>3.151233082-76.46003183</v>
      </c>
      <c r="D310" s="7" t="s">
        <v>111</v>
      </c>
      <c r="E310" s="5">
        <v>2504</v>
      </c>
      <c r="F310" s="7" t="s">
        <v>131</v>
      </c>
      <c r="G310" s="5">
        <v>19</v>
      </c>
      <c r="H310" s="7" t="s">
        <v>151</v>
      </c>
      <c r="I310" s="7" t="s">
        <v>133</v>
      </c>
      <c r="J310" s="7" t="s">
        <v>111</v>
      </c>
      <c r="K310" s="7" t="s">
        <v>134</v>
      </c>
      <c r="L310" s="7" t="s">
        <v>135</v>
      </c>
      <c r="M310" s="5">
        <v>-1</v>
      </c>
      <c r="N310" s="5">
        <v>-1</v>
      </c>
      <c r="O310" s="7" t="s">
        <v>152</v>
      </c>
      <c r="P310" s="5">
        <v>8600</v>
      </c>
      <c r="Q310" s="5">
        <v>10300</v>
      </c>
      <c r="R310" s="5">
        <v>27800</v>
      </c>
      <c r="S310" s="5">
        <v>36300</v>
      </c>
      <c r="T310" s="5">
        <v>41800</v>
      </c>
      <c r="U310" s="5">
        <v>0</v>
      </c>
      <c r="V310" s="5">
        <v>0</v>
      </c>
      <c r="W310" s="5">
        <v>0</v>
      </c>
      <c r="X310" s="5">
        <v>0</v>
      </c>
      <c r="Y310" s="5">
        <v>19000</v>
      </c>
      <c r="Z310" s="5">
        <v>9600</v>
      </c>
      <c r="AA310" s="5">
        <v>3.1512330820000001</v>
      </c>
      <c r="AB310" s="5">
        <v>-76.460031830000005</v>
      </c>
      <c r="AC310" s="7" t="s">
        <v>53</v>
      </c>
      <c r="AD310" s="5">
        <v>2965079800</v>
      </c>
      <c r="AE310" s="5" t="str">
        <f>MID(TablaPivotFinal[[#This Row],[Fecha]],1,4)</f>
        <v>2017</v>
      </c>
      <c r="AF310" s="5" t="str">
        <f>MID(TablaPivotFinal[[#This Row],[Fecha]],5,3)</f>
        <v>May</v>
      </c>
      <c r="AG310" s="7">
        <v>2965079800</v>
      </c>
      <c r="AH310" s="8">
        <v>9892.9354839999996</v>
      </c>
      <c r="AI310" t="s">
        <v>1036</v>
      </c>
      <c r="AJ310" t="s">
        <v>880</v>
      </c>
      <c r="AK310" t="s">
        <v>1164</v>
      </c>
    </row>
    <row r="311" spans="1:37" x14ac:dyDescent="0.3">
      <c r="A311" t="str">
        <f t="shared" si="12"/>
        <v>VILLARICA-INVIAS</v>
      </c>
      <c r="B311" t="str">
        <f t="shared" si="13"/>
        <v>2017Nov</v>
      </c>
      <c r="C311" t="str">
        <f t="shared" si="14"/>
        <v>3.151233082-76.46003183</v>
      </c>
      <c r="D311" s="9" t="s">
        <v>111</v>
      </c>
      <c r="E311" s="6">
        <v>2504</v>
      </c>
      <c r="F311" s="9" t="s">
        <v>131</v>
      </c>
      <c r="G311" s="6">
        <v>19</v>
      </c>
      <c r="H311" s="9" t="s">
        <v>151</v>
      </c>
      <c r="I311" s="9" t="s">
        <v>133</v>
      </c>
      <c r="J311" s="9" t="s">
        <v>111</v>
      </c>
      <c r="K311" s="9" t="s">
        <v>134</v>
      </c>
      <c r="L311" s="9" t="s">
        <v>135</v>
      </c>
      <c r="M311" s="6">
        <v>-1</v>
      </c>
      <c r="N311" s="6">
        <v>-1</v>
      </c>
      <c r="O311" s="9" t="s">
        <v>152</v>
      </c>
      <c r="P311" s="6">
        <v>8600</v>
      </c>
      <c r="Q311" s="6">
        <v>10300</v>
      </c>
      <c r="R311" s="6">
        <v>27800</v>
      </c>
      <c r="S311" s="6">
        <v>36300</v>
      </c>
      <c r="T311" s="6">
        <v>41800</v>
      </c>
      <c r="U311" s="6">
        <v>0</v>
      </c>
      <c r="V311" s="6">
        <v>0</v>
      </c>
      <c r="W311" s="6">
        <v>0</v>
      </c>
      <c r="X311" s="6">
        <v>0</v>
      </c>
      <c r="Y311" s="6">
        <v>19000</v>
      </c>
      <c r="Z311" s="6">
        <v>9600</v>
      </c>
      <c r="AA311" s="6">
        <v>3.1512330820000001</v>
      </c>
      <c r="AB311" s="6">
        <v>-76.460031830000005</v>
      </c>
      <c r="AC311" s="9" t="s">
        <v>55</v>
      </c>
      <c r="AD311" s="6">
        <v>2827641150</v>
      </c>
      <c r="AE311" s="6" t="str">
        <f>MID(TablaPivotFinal[[#This Row],[Fecha]],1,4)</f>
        <v>2017</v>
      </c>
      <c r="AF311" s="6" t="str">
        <f>MID(TablaPivotFinal[[#This Row],[Fecha]],5,3)</f>
        <v>Nov</v>
      </c>
      <c r="AG311" s="9">
        <v>2827641150</v>
      </c>
      <c r="AH311" s="10">
        <v>9200.5666669999991</v>
      </c>
      <c r="AI311" t="s">
        <v>1036</v>
      </c>
      <c r="AJ311" t="s">
        <v>886</v>
      </c>
      <c r="AK311" t="s">
        <v>1164</v>
      </c>
    </row>
    <row r="312" spans="1:37" x14ac:dyDescent="0.3">
      <c r="A312" t="str">
        <f t="shared" si="12"/>
        <v>VILLARICA-INVIAS</v>
      </c>
      <c r="B312" t="str">
        <f t="shared" si="13"/>
        <v>2017Oct</v>
      </c>
      <c r="C312" t="str">
        <f t="shared" si="14"/>
        <v>3.151233082-76.46003183</v>
      </c>
      <c r="D312" s="7" t="s">
        <v>111</v>
      </c>
      <c r="E312" s="5">
        <v>2504</v>
      </c>
      <c r="F312" s="7" t="s">
        <v>131</v>
      </c>
      <c r="G312" s="5">
        <v>19</v>
      </c>
      <c r="H312" s="7" t="s">
        <v>151</v>
      </c>
      <c r="I312" s="7" t="s">
        <v>133</v>
      </c>
      <c r="J312" s="7" t="s">
        <v>111</v>
      </c>
      <c r="K312" s="7" t="s">
        <v>134</v>
      </c>
      <c r="L312" s="7" t="s">
        <v>135</v>
      </c>
      <c r="M312" s="5">
        <v>-1</v>
      </c>
      <c r="N312" s="5">
        <v>-1</v>
      </c>
      <c r="O312" s="7" t="s">
        <v>152</v>
      </c>
      <c r="P312" s="5">
        <v>8600</v>
      </c>
      <c r="Q312" s="5">
        <v>10300</v>
      </c>
      <c r="R312" s="5">
        <v>27800</v>
      </c>
      <c r="S312" s="5">
        <v>36300</v>
      </c>
      <c r="T312" s="5">
        <v>41800</v>
      </c>
      <c r="U312" s="5">
        <v>0</v>
      </c>
      <c r="V312" s="5">
        <v>0</v>
      </c>
      <c r="W312" s="5">
        <v>0</v>
      </c>
      <c r="X312" s="5">
        <v>0</v>
      </c>
      <c r="Y312" s="5">
        <v>19000</v>
      </c>
      <c r="Z312" s="5">
        <v>9600</v>
      </c>
      <c r="AA312" s="5">
        <v>3.1512330820000001</v>
      </c>
      <c r="AB312" s="5">
        <v>-76.460031830000005</v>
      </c>
      <c r="AC312" s="7" t="s">
        <v>57</v>
      </c>
      <c r="AD312" s="5">
        <v>3229166200</v>
      </c>
      <c r="AE312" s="5" t="str">
        <f>MID(TablaPivotFinal[[#This Row],[Fecha]],1,4)</f>
        <v>2017</v>
      </c>
      <c r="AF312" s="5" t="str">
        <f>MID(TablaPivotFinal[[#This Row],[Fecha]],5,3)</f>
        <v>Oct</v>
      </c>
      <c r="AG312" s="7">
        <v>3229166200</v>
      </c>
      <c r="AH312" s="8">
        <v>10199.58065</v>
      </c>
      <c r="AI312" t="s">
        <v>1036</v>
      </c>
      <c r="AJ312" t="s">
        <v>885</v>
      </c>
      <c r="AK312" t="s">
        <v>1164</v>
      </c>
    </row>
    <row r="313" spans="1:37" x14ac:dyDescent="0.3">
      <c r="A313" t="str">
        <f t="shared" si="12"/>
        <v>VILLARICA-INVIAS</v>
      </c>
      <c r="B313" t="str">
        <f t="shared" si="13"/>
        <v>2017Sep</v>
      </c>
      <c r="C313" t="str">
        <f t="shared" si="14"/>
        <v>3.151233082-76.46003183</v>
      </c>
      <c r="D313" s="9" t="s">
        <v>111</v>
      </c>
      <c r="E313" s="6">
        <v>2504</v>
      </c>
      <c r="F313" s="9" t="s">
        <v>131</v>
      </c>
      <c r="G313" s="6">
        <v>19</v>
      </c>
      <c r="H313" s="9" t="s">
        <v>151</v>
      </c>
      <c r="I313" s="9" t="s">
        <v>133</v>
      </c>
      <c r="J313" s="9" t="s">
        <v>111</v>
      </c>
      <c r="K313" s="9" t="s">
        <v>134</v>
      </c>
      <c r="L313" s="9" t="s">
        <v>135</v>
      </c>
      <c r="M313" s="6">
        <v>-1</v>
      </c>
      <c r="N313" s="6">
        <v>-1</v>
      </c>
      <c r="O313" s="9" t="s">
        <v>152</v>
      </c>
      <c r="P313" s="6">
        <v>8600</v>
      </c>
      <c r="Q313" s="6">
        <v>10300</v>
      </c>
      <c r="R313" s="6">
        <v>27800</v>
      </c>
      <c r="S313" s="6">
        <v>36300</v>
      </c>
      <c r="T313" s="6">
        <v>41800</v>
      </c>
      <c r="U313" s="6">
        <v>0</v>
      </c>
      <c r="V313" s="6">
        <v>0</v>
      </c>
      <c r="W313" s="6">
        <v>0</v>
      </c>
      <c r="X313" s="6">
        <v>0</v>
      </c>
      <c r="Y313" s="6">
        <v>19000</v>
      </c>
      <c r="Z313" s="6">
        <v>9600</v>
      </c>
      <c r="AA313" s="6">
        <v>3.1512330820000001</v>
      </c>
      <c r="AB313" s="6">
        <v>-76.460031830000005</v>
      </c>
      <c r="AC313" s="9" t="s">
        <v>59</v>
      </c>
      <c r="AD313" s="6">
        <v>3177820300</v>
      </c>
      <c r="AE313" s="6" t="str">
        <f>MID(TablaPivotFinal[[#This Row],[Fecha]],1,4)</f>
        <v>2017</v>
      </c>
      <c r="AF313" s="6" t="str">
        <f>MID(TablaPivotFinal[[#This Row],[Fecha]],5,3)</f>
        <v>Sep</v>
      </c>
      <c r="AG313" s="9">
        <v>3177820300</v>
      </c>
      <c r="AH313" s="10">
        <v>10255.700000000001</v>
      </c>
      <c r="AI313" t="s">
        <v>1036</v>
      </c>
      <c r="AJ313" t="s">
        <v>884</v>
      </c>
      <c r="AK313" t="s">
        <v>1164</v>
      </c>
    </row>
    <row r="314" spans="1:37" x14ac:dyDescent="0.3">
      <c r="A314" t="str">
        <f t="shared" si="12"/>
        <v>VILLARICA-INVIAS</v>
      </c>
      <c r="B314" t="str">
        <f t="shared" si="13"/>
        <v>2018Abr</v>
      </c>
      <c r="C314" t="str">
        <f t="shared" si="14"/>
        <v>3.151233082-76.46003183</v>
      </c>
      <c r="D314" s="7" t="s">
        <v>111</v>
      </c>
      <c r="E314" s="5">
        <v>2504</v>
      </c>
      <c r="F314" s="7" t="s">
        <v>131</v>
      </c>
      <c r="G314" s="5">
        <v>19</v>
      </c>
      <c r="H314" s="7" t="s">
        <v>151</v>
      </c>
      <c r="I314" s="7" t="s">
        <v>133</v>
      </c>
      <c r="J314" s="7" t="s">
        <v>111</v>
      </c>
      <c r="K314" s="7" t="s">
        <v>134</v>
      </c>
      <c r="L314" s="7" t="s">
        <v>135</v>
      </c>
      <c r="M314" s="5">
        <v>-1</v>
      </c>
      <c r="N314" s="5">
        <v>-1</v>
      </c>
      <c r="O314" s="7" t="s">
        <v>152</v>
      </c>
      <c r="P314" s="5">
        <v>8600</v>
      </c>
      <c r="Q314" s="5">
        <v>10300</v>
      </c>
      <c r="R314" s="5">
        <v>27800</v>
      </c>
      <c r="S314" s="5">
        <v>36300</v>
      </c>
      <c r="T314" s="5">
        <v>41800</v>
      </c>
      <c r="U314" s="5">
        <v>0</v>
      </c>
      <c r="V314" s="5">
        <v>0</v>
      </c>
      <c r="W314" s="5">
        <v>0</v>
      </c>
      <c r="X314" s="5">
        <v>0</v>
      </c>
      <c r="Y314" s="5">
        <v>19000</v>
      </c>
      <c r="Z314" s="5">
        <v>9600</v>
      </c>
      <c r="AA314" s="5">
        <v>3.1512330820000001</v>
      </c>
      <c r="AB314" s="5">
        <v>-76.460031830000005</v>
      </c>
      <c r="AC314" s="7" t="s">
        <v>61</v>
      </c>
      <c r="AD314" s="5">
        <v>3363717300</v>
      </c>
      <c r="AE314" s="5" t="str">
        <f>MID(TablaPivotFinal[[#This Row],[Fecha]],1,4)</f>
        <v>2018</v>
      </c>
      <c r="AF314" s="5" t="str">
        <f>MID(TablaPivotFinal[[#This Row],[Fecha]],5,3)</f>
        <v>Abr</v>
      </c>
      <c r="AG314" s="7">
        <v>3363717300</v>
      </c>
      <c r="AH314" s="8">
        <v>317608</v>
      </c>
      <c r="AI314" t="s">
        <v>1036</v>
      </c>
      <c r="AJ314" t="s">
        <v>891</v>
      </c>
      <c r="AK314" t="s">
        <v>1164</v>
      </c>
    </row>
    <row r="315" spans="1:37" x14ac:dyDescent="0.3">
      <c r="A315" t="str">
        <f t="shared" si="12"/>
        <v>VILLARICA-INVIAS</v>
      </c>
      <c r="B315" t="str">
        <f t="shared" si="13"/>
        <v>2018Ago</v>
      </c>
      <c r="C315" t="str">
        <f t="shared" si="14"/>
        <v>3.151233082-76.46003183</v>
      </c>
      <c r="D315" s="9" t="s">
        <v>111</v>
      </c>
      <c r="E315" s="6">
        <v>2504</v>
      </c>
      <c r="F315" s="9" t="s">
        <v>131</v>
      </c>
      <c r="G315" s="6">
        <v>19</v>
      </c>
      <c r="H315" s="9" t="s">
        <v>151</v>
      </c>
      <c r="I315" s="9" t="s">
        <v>133</v>
      </c>
      <c r="J315" s="9" t="s">
        <v>111</v>
      </c>
      <c r="K315" s="9" t="s">
        <v>134</v>
      </c>
      <c r="L315" s="9" t="s">
        <v>135</v>
      </c>
      <c r="M315" s="6">
        <v>-1</v>
      </c>
      <c r="N315" s="6">
        <v>-1</v>
      </c>
      <c r="O315" s="9" t="s">
        <v>152</v>
      </c>
      <c r="P315" s="6">
        <v>8600</v>
      </c>
      <c r="Q315" s="6">
        <v>10300</v>
      </c>
      <c r="R315" s="6">
        <v>27800</v>
      </c>
      <c r="S315" s="6">
        <v>36300</v>
      </c>
      <c r="T315" s="6">
        <v>41800</v>
      </c>
      <c r="U315" s="6">
        <v>0</v>
      </c>
      <c r="V315" s="6">
        <v>0</v>
      </c>
      <c r="W315" s="6">
        <v>0</v>
      </c>
      <c r="X315" s="6">
        <v>0</v>
      </c>
      <c r="Y315" s="6">
        <v>19000</v>
      </c>
      <c r="Z315" s="6">
        <v>9600</v>
      </c>
      <c r="AA315" s="6">
        <v>3.1512330820000001</v>
      </c>
      <c r="AB315" s="6">
        <v>-76.460031830000005</v>
      </c>
      <c r="AC315" s="9" t="s">
        <v>63</v>
      </c>
      <c r="AD315" s="6">
        <v>3632112600</v>
      </c>
      <c r="AE315" s="6" t="str">
        <f>MID(TablaPivotFinal[[#This Row],[Fecha]],1,4)</f>
        <v>2018</v>
      </c>
      <c r="AF315" s="6" t="str">
        <f>MID(TablaPivotFinal[[#This Row],[Fecha]],5,3)</f>
        <v>Ago</v>
      </c>
      <c r="AG315" s="9">
        <v>3632112600</v>
      </c>
      <c r="AH315" s="10">
        <v>341067</v>
      </c>
      <c r="AI315" t="s">
        <v>1036</v>
      </c>
      <c r="AJ315" t="s">
        <v>895</v>
      </c>
      <c r="AK315" t="s">
        <v>1164</v>
      </c>
    </row>
    <row r="316" spans="1:37" x14ac:dyDescent="0.3">
      <c r="A316" t="str">
        <f t="shared" si="12"/>
        <v>VILLARICA-INVIAS</v>
      </c>
      <c r="B316" t="str">
        <f t="shared" si="13"/>
        <v>2018Dic</v>
      </c>
      <c r="C316" t="str">
        <f t="shared" si="14"/>
        <v>3.151233082-76.46003183</v>
      </c>
      <c r="D316" s="7" t="s">
        <v>111</v>
      </c>
      <c r="E316" s="5">
        <v>2504</v>
      </c>
      <c r="F316" s="7" t="s">
        <v>131</v>
      </c>
      <c r="G316" s="5">
        <v>19</v>
      </c>
      <c r="H316" s="7" t="s">
        <v>151</v>
      </c>
      <c r="I316" s="7" t="s">
        <v>133</v>
      </c>
      <c r="J316" s="7" t="s">
        <v>111</v>
      </c>
      <c r="K316" s="7" t="s">
        <v>134</v>
      </c>
      <c r="L316" s="7" t="s">
        <v>135</v>
      </c>
      <c r="M316" s="5">
        <v>-1</v>
      </c>
      <c r="N316" s="5">
        <v>-1</v>
      </c>
      <c r="O316" s="7" t="s">
        <v>152</v>
      </c>
      <c r="P316" s="5">
        <v>8600</v>
      </c>
      <c r="Q316" s="5">
        <v>10300</v>
      </c>
      <c r="R316" s="5">
        <v>27800</v>
      </c>
      <c r="S316" s="5">
        <v>36300</v>
      </c>
      <c r="T316" s="5">
        <v>41800</v>
      </c>
      <c r="U316" s="5">
        <v>0</v>
      </c>
      <c r="V316" s="5">
        <v>0</v>
      </c>
      <c r="W316" s="5">
        <v>0</v>
      </c>
      <c r="X316" s="5">
        <v>0</v>
      </c>
      <c r="Y316" s="5">
        <v>19000</v>
      </c>
      <c r="Z316" s="5">
        <v>9600</v>
      </c>
      <c r="AA316" s="5">
        <v>3.1512330820000001</v>
      </c>
      <c r="AB316" s="5">
        <v>-76.460031830000005</v>
      </c>
      <c r="AC316" s="7" t="s">
        <v>65</v>
      </c>
      <c r="AD316" s="5">
        <v>0</v>
      </c>
      <c r="AE316" s="5" t="str">
        <f>MID(TablaPivotFinal[[#This Row],[Fecha]],1,4)</f>
        <v>2018</v>
      </c>
      <c r="AF316" s="5" t="str">
        <f>MID(TablaPivotFinal[[#This Row],[Fecha]],5,3)</f>
        <v>Dic</v>
      </c>
      <c r="AG316" s="7">
        <v>0</v>
      </c>
      <c r="AH316" s="8">
        <v>0</v>
      </c>
      <c r="AI316" t="s">
        <v>1036</v>
      </c>
      <c r="AJ316" t="s">
        <v>899</v>
      </c>
      <c r="AK316" t="s">
        <v>1164</v>
      </c>
    </row>
    <row r="317" spans="1:37" x14ac:dyDescent="0.3">
      <c r="A317" t="str">
        <f t="shared" si="12"/>
        <v>VILLARICA-INVIAS</v>
      </c>
      <c r="B317" t="str">
        <f t="shared" si="13"/>
        <v>2018Ene</v>
      </c>
      <c r="C317" t="str">
        <f t="shared" si="14"/>
        <v>3.151233082-76.46003183</v>
      </c>
      <c r="D317" s="9" t="s">
        <v>111</v>
      </c>
      <c r="E317" s="6">
        <v>2504</v>
      </c>
      <c r="F317" s="9" t="s">
        <v>131</v>
      </c>
      <c r="G317" s="6">
        <v>19</v>
      </c>
      <c r="H317" s="9" t="s">
        <v>151</v>
      </c>
      <c r="I317" s="9" t="s">
        <v>133</v>
      </c>
      <c r="J317" s="9" t="s">
        <v>111</v>
      </c>
      <c r="K317" s="9" t="s">
        <v>134</v>
      </c>
      <c r="L317" s="9" t="s">
        <v>135</v>
      </c>
      <c r="M317" s="6">
        <v>-1</v>
      </c>
      <c r="N317" s="6">
        <v>-1</v>
      </c>
      <c r="O317" s="9" t="s">
        <v>152</v>
      </c>
      <c r="P317" s="6">
        <v>8600</v>
      </c>
      <c r="Q317" s="6">
        <v>10300</v>
      </c>
      <c r="R317" s="6">
        <v>27800</v>
      </c>
      <c r="S317" s="6">
        <v>36300</v>
      </c>
      <c r="T317" s="6">
        <v>41800</v>
      </c>
      <c r="U317" s="6">
        <v>0</v>
      </c>
      <c r="V317" s="6">
        <v>0</v>
      </c>
      <c r="W317" s="6">
        <v>0</v>
      </c>
      <c r="X317" s="6">
        <v>0</v>
      </c>
      <c r="Y317" s="6">
        <v>19000</v>
      </c>
      <c r="Z317" s="6">
        <v>9600</v>
      </c>
      <c r="AA317" s="6">
        <v>3.1512330820000001</v>
      </c>
      <c r="AB317" s="6">
        <v>-76.460031830000005</v>
      </c>
      <c r="AC317" s="9" t="s">
        <v>67</v>
      </c>
      <c r="AD317" s="6">
        <v>3569589100</v>
      </c>
      <c r="AE317" s="6" t="str">
        <f>MID(TablaPivotFinal[[#This Row],[Fecha]],1,4)</f>
        <v>2018</v>
      </c>
      <c r="AF317" s="6" t="str">
        <f>MID(TablaPivotFinal[[#This Row],[Fecha]],5,3)</f>
        <v>Ene</v>
      </c>
      <c r="AG317" s="9">
        <v>3569589100</v>
      </c>
      <c r="AH317" s="10">
        <v>362643</v>
      </c>
      <c r="AI317" t="s">
        <v>1036</v>
      </c>
      <c r="AJ317" t="s">
        <v>888</v>
      </c>
      <c r="AK317" t="s">
        <v>1164</v>
      </c>
    </row>
    <row r="318" spans="1:37" x14ac:dyDescent="0.3">
      <c r="A318" t="str">
        <f t="shared" si="12"/>
        <v>VILLARICA-INVIAS</v>
      </c>
      <c r="B318" t="str">
        <f t="shared" si="13"/>
        <v>2018Feb</v>
      </c>
      <c r="C318" t="str">
        <f t="shared" si="14"/>
        <v>3.151233082-76.46003183</v>
      </c>
      <c r="D318" s="7" t="s">
        <v>111</v>
      </c>
      <c r="E318" s="5">
        <v>2504</v>
      </c>
      <c r="F318" s="7" t="s">
        <v>131</v>
      </c>
      <c r="G318" s="5">
        <v>19</v>
      </c>
      <c r="H318" s="7" t="s">
        <v>151</v>
      </c>
      <c r="I318" s="7" t="s">
        <v>133</v>
      </c>
      <c r="J318" s="7" t="s">
        <v>111</v>
      </c>
      <c r="K318" s="7" t="s">
        <v>134</v>
      </c>
      <c r="L318" s="7" t="s">
        <v>135</v>
      </c>
      <c r="M318" s="5">
        <v>-1</v>
      </c>
      <c r="N318" s="5">
        <v>-1</v>
      </c>
      <c r="O318" s="7" t="s">
        <v>152</v>
      </c>
      <c r="P318" s="5">
        <v>8600</v>
      </c>
      <c r="Q318" s="5">
        <v>10300</v>
      </c>
      <c r="R318" s="5">
        <v>27800</v>
      </c>
      <c r="S318" s="5">
        <v>36300</v>
      </c>
      <c r="T318" s="5">
        <v>41800</v>
      </c>
      <c r="U318" s="5">
        <v>0</v>
      </c>
      <c r="V318" s="5">
        <v>0</v>
      </c>
      <c r="W318" s="5">
        <v>0</v>
      </c>
      <c r="X318" s="5">
        <v>0</v>
      </c>
      <c r="Y318" s="5">
        <v>19000</v>
      </c>
      <c r="Z318" s="5">
        <v>9600</v>
      </c>
      <c r="AA318" s="5">
        <v>3.1512330820000001</v>
      </c>
      <c r="AB318" s="5">
        <v>-76.460031830000005</v>
      </c>
      <c r="AC318" s="7" t="s">
        <v>69</v>
      </c>
      <c r="AD318" s="5">
        <v>2982301500</v>
      </c>
      <c r="AE318" s="5" t="str">
        <f>MID(TablaPivotFinal[[#This Row],[Fecha]],1,4)</f>
        <v>2018</v>
      </c>
      <c r="AF318" s="5" t="str">
        <f>MID(TablaPivotFinal[[#This Row],[Fecha]],5,3)</f>
        <v>Feb</v>
      </c>
      <c r="AG318" s="7">
        <v>2982301500</v>
      </c>
      <c r="AH318" s="8">
        <v>280022</v>
      </c>
      <c r="AI318" t="s">
        <v>1036</v>
      </c>
      <c r="AJ318" t="s">
        <v>889</v>
      </c>
      <c r="AK318" t="s">
        <v>1164</v>
      </c>
    </row>
    <row r="319" spans="1:37" x14ac:dyDescent="0.3">
      <c r="A319" t="str">
        <f t="shared" si="12"/>
        <v>VILLARICA-INVIAS</v>
      </c>
      <c r="B319" t="str">
        <f t="shared" si="13"/>
        <v>2018Jul</v>
      </c>
      <c r="C319" t="str">
        <f t="shared" si="14"/>
        <v>3.151233082-76.46003183</v>
      </c>
      <c r="D319" s="9" t="s">
        <v>111</v>
      </c>
      <c r="E319" s="6">
        <v>2504</v>
      </c>
      <c r="F319" s="9" t="s">
        <v>131</v>
      </c>
      <c r="G319" s="6">
        <v>19</v>
      </c>
      <c r="H319" s="9" t="s">
        <v>151</v>
      </c>
      <c r="I319" s="9" t="s">
        <v>133</v>
      </c>
      <c r="J319" s="9" t="s">
        <v>111</v>
      </c>
      <c r="K319" s="9" t="s">
        <v>134</v>
      </c>
      <c r="L319" s="9" t="s">
        <v>135</v>
      </c>
      <c r="M319" s="6">
        <v>-1</v>
      </c>
      <c r="N319" s="6">
        <v>-1</v>
      </c>
      <c r="O319" s="9" t="s">
        <v>152</v>
      </c>
      <c r="P319" s="6">
        <v>8600</v>
      </c>
      <c r="Q319" s="6">
        <v>10300</v>
      </c>
      <c r="R319" s="6">
        <v>27800</v>
      </c>
      <c r="S319" s="6">
        <v>36300</v>
      </c>
      <c r="T319" s="6">
        <v>41800</v>
      </c>
      <c r="U319" s="6">
        <v>0</v>
      </c>
      <c r="V319" s="6">
        <v>0</v>
      </c>
      <c r="W319" s="6">
        <v>0</v>
      </c>
      <c r="X319" s="6">
        <v>0</v>
      </c>
      <c r="Y319" s="6">
        <v>19000</v>
      </c>
      <c r="Z319" s="6">
        <v>9600</v>
      </c>
      <c r="AA319" s="6">
        <v>3.1512330820000001</v>
      </c>
      <c r="AB319" s="6">
        <v>-76.460031830000005</v>
      </c>
      <c r="AC319" s="9" t="s">
        <v>71</v>
      </c>
      <c r="AD319" s="6">
        <v>3716513300</v>
      </c>
      <c r="AE319" s="6" t="str">
        <f>MID(TablaPivotFinal[[#This Row],[Fecha]],1,4)</f>
        <v>2018</v>
      </c>
      <c r="AF319" s="6" t="str">
        <f>MID(TablaPivotFinal[[#This Row],[Fecha]],5,3)</f>
        <v>Jul</v>
      </c>
      <c r="AG319" s="9">
        <v>3716513300</v>
      </c>
      <c r="AH319" s="10">
        <v>351726</v>
      </c>
      <c r="AI319" t="s">
        <v>1036</v>
      </c>
      <c r="AJ319" t="s">
        <v>894</v>
      </c>
      <c r="AK319" t="s">
        <v>1164</v>
      </c>
    </row>
    <row r="320" spans="1:37" x14ac:dyDescent="0.3">
      <c r="A320" t="str">
        <f t="shared" si="12"/>
        <v>VILLARICA-INVIAS</v>
      </c>
      <c r="B320" t="str">
        <f t="shared" si="13"/>
        <v>2018Jun</v>
      </c>
      <c r="C320" t="str">
        <f t="shared" si="14"/>
        <v>3.151233082-76.46003183</v>
      </c>
      <c r="D320" s="7" t="s">
        <v>111</v>
      </c>
      <c r="E320" s="5">
        <v>2504</v>
      </c>
      <c r="F320" s="7" t="s">
        <v>131</v>
      </c>
      <c r="G320" s="5">
        <v>19</v>
      </c>
      <c r="H320" s="7" t="s">
        <v>151</v>
      </c>
      <c r="I320" s="7" t="s">
        <v>133</v>
      </c>
      <c r="J320" s="7" t="s">
        <v>111</v>
      </c>
      <c r="K320" s="7" t="s">
        <v>134</v>
      </c>
      <c r="L320" s="7" t="s">
        <v>135</v>
      </c>
      <c r="M320" s="5">
        <v>-1</v>
      </c>
      <c r="N320" s="5">
        <v>-1</v>
      </c>
      <c r="O320" s="7" t="s">
        <v>152</v>
      </c>
      <c r="P320" s="5">
        <v>8600</v>
      </c>
      <c r="Q320" s="5">
        <v>10300</v>
      </c>
      <c r="R320" s="5">
        <v>27800</v>
      </c>
      <c r="S320" s="5">
        <v>36300</v>
      </c>
      <c r="T320" s="5">
        <v>41800</v>
      </c>
      <c r="U320" s="5">
        <v>0</v>
      </c>
      <c r="V320" s="5">
        <v>0</v>
      </c>
      <c r="W320" s="5">
        <v>0</v>
      </c>
      <c r="X320" s="5">
        <v>0</v>
      </c>
      <c r="Y320" s="5">
        <v>19000</v>
      </c>
      <c r="Z320" s="5">
        <v>9600</v>
      </c>
      <c r="AA320" s="5">
        <v>3.1512330820000001</v>
      </c>
      <c r="AB320" s="5">
        <v>-76.460031830000005</v>
      </c>
      <c r="AC320" s="7" t="s">
        <v>73</v>
      </c>
      <c r="AD320" s="5">
        <v>3393585400</v>
      </c>
      <c r="AE320" s="5" t="str">
        <f>MID(TablaPivotFinal[[#This Row],[Fecha]],1,4)</f>
        <v>2018</v>
      </c>
      <c r="AF320" s="5" t="str">
        <f>MID(TablaPivotFinal[[#This Row],[Fecha]],5,3)</f>
        <v>Jun</v>
      </c>
      <c r="AG320" s="7">
        <v>3393585400</v>
      </c>
      <c r="AH320" s="8">
        <v>322113</v>
      </c>
      <c r="AI320" t="s">
        <v>1036</v>
      </c>
      <c r="AJ320" t="s">
        <v>893</v>
      </c>
      <c r="AK320" t="s">
        <v>1164</v>
      </c>
    </row>
    <row r="321" spans="1:37" x14ac:dyDescent="0.3">
      <c r="A321" t="str">
        <f t="shared" si="12"/>
        <v>VILLARICA-INVIAS</v>
      </c>
      <c r="B321" t="str">
        <f t="shared" si="13"/>
        <v>2018Mar</v>
      </c>
      <c r="C321" t="str">
        <f t="shared" si="14"/>
        <v>3.151233082-76.46003183</v>
      </c>
      <c r="D321" s="9" t="s">
        <v>111</v>
      </c>
      <c r="E321" s="6">
        <v>2504</v>
      </c>
      <c r="F321" s="9" t="s">
        <v>131</v>
      </c>
      <c r="G321" s="6">
        <v>19</v>
      </c>
      <c r="H321" s="9" t="s">
        <v>151</v>
      </c>
      <c r="I321" s="9" t="s">
        <v>133</v>
      </c>
      <c r="J321" s="9" t="s">
        <v>111</v>
      </c>
      <c r="K321" s="9" t="s">
        <v>134</v>
      </c>
      <c r="L321" s="9" t="s">
        <v>135</v>
      </c>
      <c r="M321" s="6">
        <v>-1</v>
      </c>
      <c r="N321" s="6">
        <v>-1</v>
      </c>
      <c r="O321" s="9" t="s">
        <v>152</v>
      </c>
      <c r="P321" s="6">
        <v>8600</v>
      </c>
      <c r="Q321" s="6">
        <v>10300</v>
      </c>
      <c r="R321" s="6">
        <v>27800</v>
      </c>
      <c r="S321" s="6">
        <v>36300</v>
      </c>
      <c r="T321" s="6">
        <v>41800</v>
      </c>
      <c r="U321" s="6">
        <v>0</v>
      </c>
      <c r="V321" s="6">
        <v>0</v>
      </c>
      <c r="W321" s="6">
        <v>0</v>
      </c>
      <c r="X321" s="6">
        <v>0</v>
      </c>
      <c r="Y321" s="6">
        <v>19000</v>
      </c>
      <c r="Z321" s="6">
        <v>9600</v>
      </c>
      <c r="AA321" s="6">
        <v>3.1512330820000001</v>
      </c>
      <c r="AB321" s="6">
        <v>-76.460031830000005</v>
      </c>
      <c r="AC321" s="9" t="s">
        <v>75</v>
      </c>
      <c r="AD321" s="6">
        <v>3628838700</v>
      </c>
      <c r="AE321" s="6" t="str">
        <f>MID(TablaPivotFinal[[#This Row],[Fecha]],1,4)</f>
        <v>2018</v>
      </c>
      <c r="AF321" s="6" t="str">
        <f>MID(TablaPivotFinal[[#This Row],[Fecha]],5,3)</f>
        <v>Mar</v>
      </c>
      <c r="AG321" s="9">
        <v>3628838700</v>
      </c>
      <c r="AH321" s="10">
        <v>343165</v>
      </c>
      <c r="AI321" t="s">
        <v>1036</v>
      </c>
      <c r="AJ321" t="s">
        <v>890</v>
      </c>
      <c r="AK321" t="s">
        <v>1164</v>
      </c>
    </row>
    <row r="322" spans="1:37" x14ac:dyDescent="0.3">
      <c r="A322" t="str">
        <f t="shared" ref="A322:A385" si="15">_xlfn.CONCAT(H322,"-",D322)</f>
        <v>VILLARICA-INVIAS</v>
      </c>
      <c r="B322" t="str">
        <f t="shared" si="13"/>
        <v>2018May</v>
      </c>
      <c r="C322" t="str">
        <f t="shared" si="14"/>
        <v>3.151233082-76.46003183</v>
      </c>
      <c r="D322" s="7" t="s">
        <v>111</v>
      </c>
      <c r="E322" s="5">
        <v>2504</v>
      </c>
      <c r="F322" s="7" t="s">
        <v>131</v>
      </c>
      <c r="G322" s="5">
        <v>19</v>
      </c>
      <c r="H322" s="7" t="s">
        <v>151</v>
      </c>
      <c r="I322" s="7" t="s">
        <v>133</v>
      </c>
      <c r="J322" s="7" t="s">
        <v>111</v>
      </c>
      <c r="K322" s="7" t="s">
        <v>134</v>
      </c>
      <c r="L322" s="7" t="s">
        <v>135</v>
      </c>
      <c r="M322" s="5">
        <v>-1</v>
      </c>
      <c r="N322" s="5">
        <v>-1</v>
      </c>
      <c r="O322" s="7" t="s">
        <v>152</v>
      </c>
      <c r="P322" s="5">
        <v>8600</v>
      </c>
      <c r="Q322" s="5">
        <v>10300</v>
      </c>
      <c r="R322" s="5">
        <v>27800</v>
      </c>
      <c r="S322" s="5">
        <v>36300</v>
      </c>
      <c r="T322" s="5">
        <v>41800</v>
      </c>
      <c r="U322" s="5">
        <v>0</v>
      </c>
      <c r="V322" s="5">
        <v>0</v>
      </c>
      <c r="W322" s="5">
        <v>0</v>
      </c>
      <c r="X322" s="5">
        <v>0</v>
      </c>
      <c r="Y322" s="5">
        <v>19000</v>
      </c>
      <c r="Z322" s="5">
        <v>9600</v>
      </c>
      <c r="AA322" s="5">
        <v>3.1512330820000001</v>
      </c>
      <c r="AB322" s="5">
        <v>-76.460031830000005</v>
      </c>
      <c r="AC322" s="7" t="s">
        <v>77</v>
      </c>
      <c r="AD322" s="5">
        <v>3318184200</v>
      </c>
      <c r="AE322" s="5" t="str">
        <f>MID(TablaPivotFinal[[#This Row],[Fecha]],1,4)</f>
        <v>2018</v>
      </c>
      <c r="AF322" s="5" t="str">
        <f>MID(TablaPivotFinal[[#This Row],[Fecha]],5,3)</f>
        <v>May</v>
      </c>
      <c r="AG322" s="7">
        <v>3318184200</v>
      </c>
      <c r="AH322" s="8">
        <v>315641</v>
      </c>
      <c r="AI322" t="s">
        <v>1036</v>
      </c>
      <c r="AJ322" t="s">
        <v>892</v>
      </c>
      <c r="AK322" t="s">
        <v>1164</v>
      </c>
    </row>
    <row r="323" spans="1:37" x14ac:dyDescent="0.3">
      <c r="A323" t="str">
        <f t="shared" si="15"/>
        <v>VILLARICA-INVIAS</v>
      </c>
      <c r="B323" t="str">
        <f t="shared" ref="B323:B386" si="16">_xlfn.CONCAT(AE323,AF323)</f>
        <v>2018Nov</v>
      </c>
      <c r="C323" t="str">
        <f t="shared" ref="C323:C386" si="17">_xlfn.CONCAT(AA323,AB323)</f>
        <v>3.151233082-76.46003183</v>
      </c>
      <c r="D323" s="9" t="s">
        <v>111</v>
      </c>
      <c r="E323" s="6">
        <v>2504</v>
      </c>
      <c r="F323" s="9" t="s">
        <v>131</v>
      </c>
      <c r="G323" s="6">
        <v>19</v>
      </c>
      <c r="H323" s="9" t="s">
        <v>151</v>
      </c>
      <c r="I323" s="9" t="s">
        <v>133</v>
      </c>
      <c r="J323" s="9" t="s">
        <v>111</v>
      </c>
      <c r="K323" s="9" t="s">
        <v>134</v>
      </c>
      <c r="L323" s="9" t="s">
        <v>135</v>
      </c>
      <c r="M323" s="6">
        <v>-1</v>
      </c>
      <c r="N323" s="6">
        <v>-1</v>
      </c>
      <c r="O323" s="9" t="s">
        <v>152</v>
      </c>
      <c r="P323" s="6">
        <v>8600</v>
      </c>
      <c r="Q323" s="6">
        <v>10300</v>
      </c>
      <c r="R323" s="6">
        <v>27800</v>
      </c>
      <c r="S323" s="6">
        <v>36300</v>
      </c>
      <c r="T323" s="6">
        <v>41800</v>
      </c>
      <c r="U323" s="6">
        <v>0</v>
      </c>
      <c r="V323" s="6">
        <v>0</v>
      </c>
      <c r="W323" s="6">
        <v>0</v>
      </c>
      <c r="X323" s="6">
        <v>0</v>
      </c>
      <c r="Y323" s="6">
        <v>19000</v>
      </c>
      <c r="Z323" s="6">
        <v>9600</v>
      </c>
      <c r="AA323" s="6">
        <v>3.1512330820000001</v>
      </c>
      <c r="AB323" s="6">
        <v>-76.460031830000005</v>
      </c>
      <c r="AC323" s="9" t="s">
        <v>79</v>
      </c>
      <c r="AD323" s="6">
        <v>0</v>
      </c>
      <c r="AE323" s="6" t="str">
        <f>MID(TablaPivotFinal[[#This Row],[Fecha]],1,4)</f>
        <v>2018</v>
      </c>
      <c r="AF323" s="6" t="str">
        <f>MID(TablaPivotFinal[[#This Row],[Fecha]],5,3)</f>
        <v>Nov</v>
      </c>
      <c r="AG323" s="9">
        <v>0</v>
      </c>
      <c r="AH323" s="10">
        <v>0</v>
      </c>
      <c r="AI323" t="s">
        <v>1036</v>
      </c>
      <c r="AJ323" t="s">
        <v>898</v>
      </c>
      <c r="AK323" t="s">
        <v>1164</v>
      </c>
    </row>
    <row r="324" spans="1:37" x14ac:dyDescent="0.3">
      <c r="A324" t="str">
        <f t="shared" si="15"/>
        <v>VILLARICA-INVIAS</v>
      </c>
      <c r="B324" t="str">
        <f t="shared" si="16"/>
        <v>2018Oct</v>
      </c>
      <c r="C324" t="str">
        <f t="shared" si="17"/>
        <v>3.151233082-76.46003183</v>
      </c>
      <c r="D324" s="7" t="s">
        <v>111</v>
      </c>
      <c r="E324" s="5">
        <v>2504</v>
      </c>
      <c r="F324" s="7" t="s">
        <v>131</v>
      </c>
      <c r="G324" s="5">
        <v>19</v>
      </c>
      <c r="H324" s="7" t="s">
        <v>151</v>
      </c>
      <c r="I324" s="7" t="s">
        <v>133</v>
      </c>
      <c r="J324" s="7" t="s">
        <v>111</v>
      </c>
      <c r="K324" s="7" t="s">
        <v>134</v>
      </c>
      <c r="L324" s="7" t="s">
        <v>135</v>
      </c>
      <c r="M324" s="5">
        <v>-1</v>
      </c>
      <c r="N324" s="5">
        <v>-1</v>
      </c>
      <c r="O324" s="7" t="s">
        <v>152</v>
      </c>
      <c r="P324" s="5">
        <v>8600</v>
      </c>
      <c r="Q324" s="5">
        <v>10300</v>
      </c>
      <c r="R324" s="5">
        <v>27800</v>
      </c>
      <c r="S324" s="5">
        <v>36300</v>
      </c>
      <c r="T324" s="5">
        <v>41800</v>
      </c>
      <c r="U324" s="5">
        <v>0</v>
      </c>
      <c r="V324" s="5">
        <v>0</v>
      </c>
      <c r="W324" s="5">
        <v>0</v>
      </c>
      <c r="X324" s="5">
        <v>0</v>
      </c>
      <c r="Y324" s="5">
        <v>19000</v>
      </c>
      <c r="Z324" s="5">
        <v>9600</v>
      </c>
      <c r="AA324" s="5">
        <v>3.1512330820000001</v>
      </c>
      <c r="AB324" s="5">
        <v>-76.460031830000005</v>
      </c>
      <c r="AC324" s="7" t="s">
        <v>81</v>
      </c>
      <c r="AD324" s="5">
        <v>3658232900</v>
      </c>
      <c r="AE324" s="5" t="str">
        <f>MID(TablaPivotFinal[[#This Row],[Fecha]],1,4)</f>
        <v>2018</v>
      </c>
      <c r="AF324" s="5" t="str">
        <f>MID(TablaPivotFinal[[#This Row],[Fecha]],5,3)</f>
        <v>Oct</v>
      </c>
      <c r="AG324" s="7">
        <v>3658232900</v>
      </c>
      <c r="AH324" s="8">
        <v>342988</v>
      </c>
      <c r="AI324" t="s">
        <v>1036</v>
      </c>
      <c r="AJ324" t="s">
        <v>897</v>
      </c>
      <c r="AK324" t="s">
        <v>1164</v>
      </c>
    </row>
    <row r="325" spans="1:37" x14ac:dyDescent="0.3">
      <c r="A325" t="str">
        <f t="shared" si="15"/>
        <v>VILLARICA-INVIAS</v>
      </c>
      <c r="B325" t="str">
        <f t="shared" si="16"/>
        <v>2018Sep</v>
      </c>
      <c r="C325" t="str">
        <f t="shared" si="17"/>
        <v>3.151233082-76.46003183</v>
      </c>
      <c r="D325" s="9" t="s">
        <v>111</v>
      </c>
      <c r="E325" s="6">
        <v>2504</v>
      </c>
      <c r="F325" s="9" t="s">
        <v>131</v>
      </c>
      <c r="G325" s="6">
        <v>19</v>
      </c>
      <c r="H325" s="9" t="s">
        <v>151</v>
      </c>
      <c r="I325" s="9" t="s">
        <v>133</v>
      </c>
      <c r="J325" s="9" t="s">
        <v>111</v>
      </c>
      <c r="K325" s="9" t="s">
        <v>134</v>
      </c>
      <c r="L325" s="9" t="s">
        <v>135</v>
      </c>
      <c r="M325" s="6">
        <v>-1</v>
      </c>
      <c r="N325" s="6">
        <v>-1</v>
      </c>
      <c r="O325" s="9" t="s">
        <v>152</v>
      </c>
      <c r="P325" s="6">
        <v>8600</v>
      </c>
      <c r="Q325" s="6">
        <v>10300</v>
      </c>
      <c r="R325" s="6">
        <v>27800</v>
      </c>
      <c r="S325" s="6">
        <v>36300</v>
      </c>
      <c r="T325" s="6">
        <v>41800</v>
      </c>
      <c r="U325" s="6">
        <v>0</v>
      </c>
      <c r="V325" s="6">
        <v>0</v>
      </c>
      <c r="W325" s="6">
        <v>0</v>
      </c>
      <c r="X325" s="6">
        <v>0</v>
      </c>
      <c r="Y325" s="6">
        <v>19000</v>
      </c>
      <c r="Z325" s="6">
        <v>9600</v>
      </c>
      <c r="AA325" s="6">
        <v>3.1512330820000001</v>
      </c>
      <c r="AB325" s="6">
        <v>-76.460031830000005</v>
      </c>
      <c r="AC325" s="9" t="s">
        <v>83</v>
      </c>
      <c r="AD325" s="6">
        <v>3472156700</v>
      </c>
      <c r="AE325" s="6" t="str">
        <f>MID(TablaPivotFinal[[#This Row],[Fecha]],1,4)</f>
        <v>2018</v>
      </c>
      <c r="AF325" s="6" t="str">
        <f>MID(TablaPivotFinal[[#This Row],[Fecha]],5,3)</f>
        <v>Sep</v>
      </c>
      <c r="AG325" s="9">
        <v>3472156700</v>
      </c>
      <c r="AH325" s="10">
        <v>320338</v>
      </c>
      <c r="AI325" t="s">
        <v>1036</v>
      </c>
      <c r="AJ325" t="s">
        <v>896</v>
      </c>
      <c r="AK325" t="s">
        <v>1164</v>
      </c>
    </row>
    <row r="326" spans="1:37" x14ac:dyDescent="0.3">
      <c r="A326" t="str">
        <f t="shared" si="15"/>
        <v>EL PATA-Concesión Autovía Neiva – Girardot</v>
      </c>
      <c r="B326" t="str">
        <f t="shared" si="16"/>
        <v>2016Abr</v>
      </c>
      <c r="C326" t="str">
        <f t="shared" si="17"/>
        <v>3.393809788-75.20373348</v>
      </c>
      <c r="D326" s="7" t="s">
        <v>142</v>
      </c>
      <c r="E326" s="5">
        <v>4506</v>
      </c>
      <c r="F326" s="7" t="s">
        <v>122</v>
      </c>
      <c r="G326" s="5">
        <v>41</v>
      </c>
      <c r="H326" s="7" t="s">
        <v>154</v>
      </c>
      <c r="I326" s="7" t="s">
        <v>155</v>
      </c>
      <c r="J326" s="7" t="s">
        <v>103</v>
      </c>
      <c r="K326" s="7" t="s">
        <v>145</v>
      </c>
      <c r="L326" s="7" t="s">
        <v>156</v>
      </c>
      <c r="M326" s="5" t="s">
        <v>147</v>
      </c>
      <c r="N326" s="5" t="s">
        <v>148</v>
      </c>
      <c r="O326" s="7" t="s">
        <v>157</v>
      </c>
      <c r="P326" s="5">
        <v>11700</v>
      </c>
      <c r="Q326" s="5">
        <v>14100</v>
      </c>
      <c r="R326" s="5">
        <v>15800</v>
      </c>
      <c r="S326" s="5">
        <v>20200</v>
      </c>
      <c r="T326" s="5">
        <v>34400</v>
      </c>
      <c r="U326" s="5">
        <v>44200</v>
      </c>
      <c r="V326" s="5">
        <v>50100</v>
      </c>
      <c r="W326" s="5">
        <v>0</v>
      </c>
      <c r="X326" s="5">
        <v>0</v>
      </c>
      <c r="Y326" s="5">
        <v>0</v>
      </c>
      <c r="Z326" s="5">
        <v>0</v>
      </c>
      <c r="AA326" s="5">
        <v>3.393809788</v>
      </c>
      <c r="AB326" s="5">
        <v>-75.203733479999997</v>
      </c>
      <c r="AC326" s="7" t="s">
        <v>13</v>
      </c>
      <c r="AD326" s="5">
        <v>1356368700</v>
      </c>
      <c r="AE326" s="5" t="str">
        <f>MID(TablaPivotFinal[[#This Row],[Fecha]],1,4)</f>
        <v>2016</v>
      </c>
      <c r="AF326" s="5" t="str">
        <f>MID(TablaPivotFinal[[#This Row],[Fecha]],5,3)</f>
        <v>Abr</v>
      </c>
      <c r="AG326" s="7">
        <v>1356368700</v>
      </c>
      <c r="AH326" s="8">
        <v>0</v>
      </c>
      <c r="AI326" t="s">
        <v>1037</v>
      </c>
      <c r="AJ326" t="s">
        <v>867</v>
      </c>
      <c r="AK326" t="s">
        <v>1165</v>
      </c>
    </row>
    <row r="327" spans="1:37" x14ac:dyDescent="0.3">
      <c r="A327" t="str">
        <f t="shared" si="15"/>
        <v>EL PATA-Concesión Autovía Neiva – Girardot</v>
      </c>
      <c r="B327" t="str">
        <f t="shared" si="16"/>
        <v>2016Ago</v>
      </c>
      <c r="C327" t="str">
        <f t="shared" si="17"/>
        <v>3.393809788-75.20373348</v>
      </c>
      <c r="D327" s="9" t="s">
        <v>142</v>
      </c>
      <c r="E327" s="6">
        <v>4506</v>
      </c>
      <c r="F327" s="9" t="s">
        <v>122</v>
      </c>
      <c r="G327" s="6">
        <v>41</v>
      </c>
      <c r="H327" s="9" t="s">
        <v>154</v>
      </c>
      <c r="I327" s="9" t="s">
        <v>155</v>
      </c>
      <c r="J327" s="9" t="s">
        <v>103</v>
      </c>
      <c r="K327" s="9" t="s">
        <v>145</v>
      </c>
      <c r="L327" s="9" t="s">
        <v>156</v>
      </c>
      <c r="M327" s="6" t="s">
        <v>147</v>
      </c>
      <c r="N327" s="6" t="s">
        <v>148</v>
      </c>
      <c r="O327" s="9" t="s">
        <v>157</v>
      </c>
      <c r="P327" s="6">
        <v>11700</v>
      </c>
      <c r="Q327" s="6">
        <v>14100</v>
      </c>
      <c r="R327" s="6">
        <v>15800</v>
      </c>
      <c r="S327" s="6">
        <v>20200</v>
      </c>
      <c r="T327" s="6">
        <v>34400</v>
      </c>
      <c r="U327" s="6">
        <v>44200</v>
      </c>
      <c r="V327" s="6">
        <v>50100</v>
      </c>
      <c r="W327" s="6">
        <v>0</v>
      </c>
      <c r="X327" s="6">
        <v>0</v>
      </c>
      <c r="Y327" s="6">
        <v>0</v>
      </c>
      <c r="Z327" s="6">
        <v>0</v>
      </c>
      <c r="AA327" s="6">
        <v>3.393809788</v>
      </c>
      <c r="AB327" s="6">
        <v>-75.203733479999997</v>
      </c>
      <c r="AC327" s="9" t="s">
        <v>15</v>
      </c>
      <c r="AD327" s="6">
        <v>1544422750</v>
      </c>
      <c r="AE327" s="6" t="str">
        <f>MID(TablaPivotFinal[[#This Row],[Fecha]],1,4)</f>
        <v>2016</v>
      </c>
      <c r="AF327" s="6" t="str">
        <f>MID(TablaPivotFinal[[#This Row],[Fecha]],5,3)</f>
        <v>Ago</v>
      </c>
      <c r="AG327" s="9">
        <v>1544422750</v>
      </c>
      <c r="AH327" s="10">
        <v>110620</v>
      </c>
      <c r="AI327" t="s">
        <v>1037</v>
      </c>
      <c r="AJ327" t="s">
        <v>871</v>
      </c>
      <c r="AK327" t="s">
        <v>1165</v>
      </c>
    </row>
    <row r="328" spans="1:37" x14ac:dyDescent="0.3">
      <c r="A328" t="str">
        <f t="shared" si="15"/>
        <v>EL PATA-Concesión Autovía Neiva – Girardot</v>
      </c>
      <c r="B328" t="str">
        <f t="shared" si="16"/>
        <v>2016Dic</v>
      </c>
      <c r="C328" t="str">
        <f t="shared" si="17"/>
        <v>3.393809788-75.20373348</v>
      </c>
      <c r="D328" s="7" t="s">
        <v>142</v>
      </c>
      <c r="E328" s="5">
        <v>4506</v>
      </c>
      <c r="F328" s="7" t="s">
        <v>122</v>
      </c>
      <c r="G328" s="5">
        <v>41</v>
      </c>
      <c r="H328" s="7" t="s">
        <v>154</v>
      </c>
      <c r="I328" s="7" t="s">
        <v>155</v>
      </c>
      <c r="J328" s="7" t="s">
        <v>103</v>
      </c>
      <c r="K328" s="7" t="s">
        <v>145</v>
      </c>
      <c r="L328" s="7" t="s">
        <v>156</v>
      </c>
      <c r="M328" s="5" t="s">
        <v>147</v>
      </c>
      <c r="N328" s="5" t="s">
        <v>148</v>
      </c>
      <c r="O328" s="7" t="s">
        <v>157</v>
      </c>
      <c r="P328" s="5">
        <v>11700</v>
      </c>
      <c r="Q328" s="5">
        <v>14100</v>
      </c>
      <c r="R328" s="5">
        <v>15800</v>
      </c>
      <c r="S328" s="5">
        <v>20200</v>
      </c>
      <c r="T328" s="5">
        <v>34400</v>
      </c>
      <c r="U328" s="5">
        <v>44200</v>
      </c>
      <c r="V328" s="5">
        <v>50100</v>
      </c>
      <c r="W328" s="5">
        <v>0</v>
      </c>
      <c r="X328" s="5">
        <v>0</v>
      </c>
      <c r="Y328" s="5">
        <v>0</v>
      </c>
      <c r="Z328" s="5">
        <v>0</v>
      </c>
      <c r="AA328" s="5">
        <v>3.393809788</v>
      </c>
      <c r="AB328" s="5">
        <v>-75.203733479999997</v>
      </c>
      <c r="AC328" s="7" t="s">
        <v>17</v>
      </c>
      <c r="AD328" s="5">
        <v>1776403350</v>
      </c>
      <c r="AE328" s="5" t="str">
        <f>MID(TablaPivotFinal[[#This Row],[Fecha]],1,4)</f>
        <v>2016</v>
      </c>
      <c r="AF328" s="5" t="str">
        <f>MID(TablaPivotFinal[[#This Row],[Fecha]],5,3)</f>
        <v>Dic</v>
      </c>
      <c r="AG328" s="7">
        <v>1776403350</v>
      </c>
      <c r="AH328" s="8">
        <v>139593</v>
      </c>
      <c r="AI328" t="s">
        <v>1037</v>
      </c>
      <c r="AJ328" t="s">
        <v>875</v>
      </c>
      <c r="AK328" t="s">
        <v>1165</v>
      </c>
    </row>
    <row r="329" spans="1:37" x14ac:dyDescent="0.3">
      <c r="A329" t="str">
        <f t="shared" si="15"/>
        <v>EL PATA-Concesión Autovía Neiva – Girardot</v>
      </c>
      <c r="B329" t="str">
        <f t="shared" si="16"/>
        <v>2016Ene</v>
      </c>
      <c r="C329" t="str">
        <f t="shared" si="17"/>
        <v>3.393809788-75.20373348</v>
      </c>
      <c r="D329" s="9" t="s">
        <v>142</v>
      </c>
      <c r="E329" s="6">
        <v>4506</v>
      </c>
      <c r="F329" s="9" t="s">
        <v>122</v>
      </c>
      <c r="G329" s="6">
        <v>41</v>
      </c>
      <c r="H329" s="9" t="s">
        <v>154</v>
      </c>
      <c r="I329" s="9" t="s">
        <v>155</v>
      </c>
      <c r="J329" s="9" t="s">
        <v>103</v>
      </c>
      <c r="K329" s="9" t="s">
        <v>145</v>
      </c>
      <c r="L329" s="9" t="s">
        <v>156</v>
      </c>
      <c r="M329" s="6" t="s">
        <v>147</v>
      </c>
      <c r="N329" s="6" t="s">
        <v>148</v>
      </c>
      <c r="O329" s="9" t="s">
        <v>157</v>
      </c>
      <c r="P329" s="6">
        <v>11700</v>
      </c>
      <c r="Q329" s="6">
        <v>14100</v>
      </c>
      <c r="R329" s="6">
        <v>15800</v>
      </c>
      <c r="S329" s="6">
        <v>20200</v>
      </c>
      <c r="T329" s="6">
        <v>34400</v>
      </c>
      <c r="U329" s="6">
        <v>44200</v>
      </c>
      <c r="V329" s="6">
        <v>50100</v>
      </c>
      <c r="W329" s="6">
        <v>0</v>
      </c>
      <c r="X329" s="6">
        <v>0</v>
      </c>
      <c r="Y329" s="6">
        <v>0</v>
      </c>
      <c r="Z329" s="6">
        <v>0</v>
      </c>
      <c r="AA329" s="6">
        <v>3.393809788</v>
      </c>
      <c r="AB329" s="6">
        <v>-75.203733479999997</v>
      </c>
      <c r="AC329" s="9" t="s">
        <v>19</v>
      </c>
      <c r="AD329" s="6">
        <v>1651865050</v>
      </c>
      <c r="AE329" s="6" t="str">
        <f>MID(TablaPivotFinal[[#This Row],[Fecha]],1,4)</f>
        <v>2016</v>
      </c>
      <c r="AF329" s="6" t="str">
        <f>MID(TablaPivotFinal[[#This Row],[Fecha]],5,3)</f>
        <v>Ene</v>
      </c>
      <c r="AG329" s="9">
        <v>1651865050</v>
      </c>
      <c r="AH329" s="10">
        <v>0</v>
      </c>
      <c r="AI329" t="s">
        <v>1037</v>
      </c>
      <c r="AJ329" t="s">
        <v>864</v>
      </c>
      <c r="AK329" t="s">
        <v>1165</v>
      </c>
    </row>
    <row r="330" spans="1:37" x14ac:dyDescent="0.3">
      <c r="A330" t="str">
        <f t="shared" si="15"/>
        <v>EL PATA-Concesión Autovía Neiva – Girardot</v>
      </c>
      <c r="B330" t="str">
        <f t="shared" si="16"/>
        <v>2016Feb</v>
      </c>
      <c r="C330" t="str">
        <f t="shared" si="17"/>
        <v>3.393809788-75.20373348</v>
      </c>
      <c r="D330" s="7" t="s">
        <v>142</v>
      </c>
      <c r="E330" s="5">
        <v>4506</v>
      </c>
      <c r="F330" s="7" t="s">
        <v>122</v>
      </c>
      <c r="G330" s="5">
        <v>41</v>
      </c>
      <c r="H330" s="7" t="s">
        <v>154</v>
      </c>
      <c r="I330" s="7" t="s">
        <v>155</v>
      </c>
      <c r="J330" s="7" t="s">
        <v>103</v>
      </c>
      <c r="K330" s="7" t="s">
        <v>145</v>
      </c>
      <c r="L330" s="7" t="s">
        <v>156</v>
      </c>
      <c r="M330" s="5" t="s">
        <v>147</v>
      </c>
      <c r="N330" s="5" t="s">
        <v>148</v>
      </c>
      <c r="O330" s="7" t="s">
        <v>157</v>
      </c>
      <c r="P330" s="5">
        <v>11700</v>
      </c>
      <c r="Q330" s="5">
        <v>14100</v>
      </c>
      <c r="R330" s="5">
        <v>15800</v>
      </c>
      <c r="S330" s="5">
        <v>20200</v>
      </c>
      <c r="T330" s="5">
        <v>34400</v>
      </c>
      <c r="U330" s="5">
        <v>44200</v>
      </c>
      <c r="V330" s="5">
        <v>50100</v>
      </c>
      <c r="W330" s="5">
        <v>0</v>
      </c>
      <c r="X330" s="5">
        <v>0</v>
      </c>
      <c r="Y330" s="5">
        <v>0</v>
      </c>
      <c r="Z330" s="5">
        <v>0</v>
      </c>
      <c r="AA330" s="5">
        <v>3.393809788</v>
      </c>
      <c r="AB330" s="5">
        <v>-75.203733479999997</v>
      </c>
      <c r="AC330" s="7" t="s">
        <v>21</v>
      </c>
      <c r="AD330" s="5">
        <v>1229394650</v>
      </c>
      <c r="AE330" s="5" t="str">
        <f>MID(TablaPivotFinal[[#This Row],[Fecha]],1,4)</f>
        <v>2016</v>
      </c>
      <c r="AF330" s="5" t="str">
        <f>MID(TablaPivotFinal[[#This Row],[Fecha]],5,3)</f>
        <v>Feb</v>
      </c>
      <c r="AG330" s="7">
        <v>1229394650</v>
      </c>
      <c r="AH330" s="8">
        <v>0</v>
      </c>
      <c r="AI330" t="s">
        <v>1037</v>
      </c>
      <c r="AJ330" t="s">
        <v>865</v>
      </c>
      <c r="AK330" t="s">
        <v>1165</v>
      </c>
    </row>
    <row r="331" spans="1:37" x14ac:dyDescent="0.3">
      <c r="A331" t="str">
        <f t="shared" si="15"/>
        <v>EL PATA-Concesión Autovía Neiva – Girardot</v>
      </c>
      <c r="B331" t="str">
        <f t="shared" si="16"/>
        <v>2016Jul</v>
      </c>
      <c r="C331" t="str">
        <f t="shared" si="17"/>
        <v>3.393809788-75.20373348</v>
      </c>
      <c r="D331" s="9" t="s">
        <v>142</v>
      </c>
      <c r="E331" s="6">
        <v>4506</v>
      </c>
      <c r="F331" s="9" t="s">
        <v>122</v>
      </c>
      <c r="G331" s="6">
        <v>41</v>
      </c>
      <c r="H331" s="9" t="s">
        <v>154</v>
      </c>
      <c r="I331" s="9" t="s">
        <v>155</v>
      </c>
      <c r="J331" s="9" t="s">
        <v>103</v>
      </c>
      <c r="K331" s="9" t="s">
        <v>145</v>
      </c>
      <c r="L331" s="9" t="s">
        <v>156</v>
      </c>
      <c r="M331" s="6" t="s">
        <v>147</v>
      </c>
      <c r="N331" s="6" t="s">
        <v>148</v>
      </c>
      <c r="O331" s="9" t="s">
        <v>157</v>
      </c>
      <c r="P331" s="6">
        <v>11700</v>
      </c>
      <c r="Q331" s="6">
        <v>14100</v>
      </c>
      <c r="R331" s="6">
        <v>15800</v>
      </c>
      <c r="S331" s="6">
        <v>20200</v>
      </c>
      <c r="T331" s="6">
        <v>34400</v>
      </c>
      <c r="U331" s="6">
        <v>44200</v>
      </c>
      <c r="V331" s="6">
        <v>50100</v>
      </c>
      <c r="W331" s="6">
        <v>0</v>
      </c>
      <c r="X331" s="6">
        <v>0</v>
      </c>
      <c r="Y331" s="6">
        <v>0</v>
      </c>
      <c r="Z331" s="6">
        <v>0</v>
      </c>
      <c r="AA331" s="6">
        <v>3.393809788</v>
      </c>
      <c r="AB331" s="6">
        <v>-75.203733479999997</v>
      </c>
      <c r="AC331" s="9" t="s">
        <v>23</v>
      </c>
      <c r="AD331" s="6">
        <v>1500580100</v>
      </c>
      <c r="AE331" s="6" t="str">
        <f>MID(TablaPivotFinal[[#This Row],[Fecha]],1,4)</f>
        <v>2016</v>
      </c>
      <c r="AF331" s="6" t="str">
        <f>MID(TablaPivotFinal[[#This Row],[Fecha]],5,3)</f>
        <v>Jul</v>
      </c>
      <c r="AG331" s="9">
        <v>1500580100</v>
      </c>
      <c r="AH331" s="10">
        <v>122051</v>
      </c>
      <c r="AI331" t="s">
        <v>1037</v>
      </c>
      <c r="AJ331" t="s">
        <v>870</v>
      </c>
      <c r="AK331" t="s">
        <v>1165</v>
      </c>
    </row>
    <row r="332" spans="1:37" x14ac:dyDescent="0.3">
      <c r="A332" t="str">
        <f t="shared" si="15"/>
        <v>EL PATA-Concesión Autovía Neiva – Girardot</v>
      </c>
      <c r="B332" t="str">
        <f t="shared" si="16"/>
        <v>2016Jun</v>
      </c>
      <c r="C332" t="str">
        <f t="shared" si="17"/>
        <v>3.393809788-75.20373348</v>
      </c>
      <c r="D332" s="7" t="s">
        <v>142</v>
      </c>
      <c r="E332" s="5">
        <v>4506</v>
      </c>
      <c r="F332" s="7" t="s">
        <v>122</v>
      </c>
      <c r="G332" s="5">
        <v>41</v>
      </c>
      <c r="H332" s="7" t="s">
        <v>154</v>
      </c>
      <c r="I332" s="7" t="s">
        <v>155</v>
      </c>
      <c r="J332" s="7" t="s">
        <v>103</v>
      </c>
      <c r="K332" s="7" t="s">
        <v>145</v>
      </c>
      <c r="L332" s="7" t="s">
        <v>156</v>
      </c>
      <c r="M332" s="5" t="s">
        <v>147</v>
      </c>
      <c r="N332" s="5" t="s">
        <v>148</v>
      </c>
      <c r="O332" s="7" t="s">
        <v>157</v>
      </c>
      <c r="P332" s="5">
        <v>11700</v>
      </c>
      <c r="Q332" s="5">
        <v>14100</v>
      </c>
      <c r="R332" s="5">
        <v>15800</v>
      </c>
      <c r="S332" s="5">
        <v>20200</v>
      </c>
      <c r="T332" s="5">
        <v>34400</v>
      </c>
      <c r="U332" s="5">
        <v>44200</v>
      </c>
      <c r="V332" s="5">
        <v>50100</v>
      </c>
      <c r="W332" s="5">
        <v>0</v>
      </c>
      <c r="X332" s="5">
        <v>0</v>
      </c>
      <c r="Y332" s="5">
        <v>0</v>
      </c>
      <c r="Z332" s="5">
        <v>0</v>
      </c>
      <c r="AA332" s="5">
        <v>3.393809788</v>
      </c>
      <c r="AB332" s="5">
        <v>-75.203733479999997</v>
      </c>
      <c r="AC332" s="7" t="s">
        <v>25</v>
      </c>
      <c r="AD332" s="5">
        <v>530533200</v>
      </c>
      <c r="AE332" s="5" t="str">
        <f>MID(TablaPivotFinal[[#This Row],[Fecha]],1,4)</f>
        <v>2016</v>
      </c>
      <c r="AF332" s="5" t="str">
        <f>MID(TablaPivotFinal[[#This Row],[Fecha]],5,3)</f>
        <v>Jun</v>
      </c>
      <c r="AG332" s="7">
        <v>530533200</v>
      </c>
      <c r="AH332" s="8">
        <v>41298</v>
      </c>
      <c r="AI332" t="s">
        <v>1037</v>
      </c>
      <c r="AJ332" t="s">
        <v>869</v>
      </c>
      <c r="AK332" t="s">
        <v>1165</v>
      </c>
    </row>
    <row r="333" spans="1:37" x14ac:dyDescent="0.3">
      <c r="A333" t="str">
        <f t="shared" si="15"/>
        <v>EL PATA-Concesión Autovía Neiva – Girardot</v>
      </c>
      <c r="B333" t="str">
        <f t="shared" si="16"/>
        <v>2016Mar</v>
      </c>
      <c r="C333" t="str">
        <f t="shared" si="17"/>
        <v>3.393809788-75.20373348</v>
      </c>
      <c r="D333" s="9" t="s">
        <v>142</v>
      </c>
      <c r="E333" s="6">
        <v>4506</v>
      </c>
      <c r="F333" s="9" t="s">
        <v>122</v>
      </c>
      <c r="G333" s="6">
        <v>41</v>
      </c>
      <c r="H333" s="9" t="s">
        <v>154</v>
      </c>
      <c r="I333" s="9" t="s">
        <v>155</v>
      </c>
      <c r="J333" s="9" t="s">
        <v>103</v>
      </c>
      <c r="K333" s="9" t="s">
        <v>145</v>
      </c>
      <c r="L333" s="9" t="s">
        <v>156</v>
      </c>
      <c r="M333" s="6" t="s">
        <v>147</v>
      </c>
      <c r="N333" s="6" t="s">
        <v>148</v>
      </c>
      <c r="O333" s="9" t="s">
        <v>157</v>
      </c>
      <c r="P333" s="6">
        <v>11700</v>
      </c>
      <c r="Q333" s="6">
        <v>14100</v>
      </c>
      <c r="R333" s="6">
        <v>15800</v>
      </c>
      <c r="S333" s="6">
        <v>20200</v>
      </c>
      <c r="T333" s="6">
        <v>34400</v>
      </c>
      <c r="U333" s="6">
        <v>44200</v>
      </c>
      <c r="V333" s="6">
        <v>50100</v>
      </c>
      <c r="W333" s="6">
        <v>0</v>
      </c>
      <c r="X333" s="6">
        <v>0</v>
      </c>
      <c r="Y333" s="6">
        <v>0</v>
      </c>
      <c r="Z333" s="6">
        <v>0</v>
      </c>
      <c r="AA333" s="6">
        <v>3.393809788</v>
      </c>
      <c r="AB333" s="6">
        <v>-75.203733479999997</v>
      </c>
      <c r="AC333" s="9" t="s">
        <v>27</v>
      </c>
      <c r="AD333" s="6">
        <v>1495216700</v>
      </c>
      <c r="AE333" s="6" t="str">
        <f>MID(TablaPivotFinal[[#This Row],[Fecha]],1,4)</f>
        <v>2016</v>
      </c>
      <c r="AF333" s="6" t="str">
        <f>MID(TablaPivotFinal[[#This Row],[Fecha]],5,3)</f>
        <v>Mar</v>
      </c>
      <c r="AG333" s="9">
        <v>1495216700</v>
      </c>
      <c r="AH333" s="10">
        <v>0</v>
      </c>
      <c r="AI333" t="s">
        <v>1037</v>
      </c>
      <c r="AJ333" t="s">
        <v>866</v>
      </c>
      <c r="AK333" t="s">
        <v>1165</v>
      </c>
    </row>
    <row r="334" spans="1:37" x14ac:dyDescent="0.3">
      <c r="A334" t="str">
        <f t="shared" si="15"/>
        <v>EL PATA-Concesión Autovía Neiva – Girardot</v>
      </c>
      <c r="B334" t="str">
        <f t="shared" si="16"/>
        <v>2016May</v>
      </c>
      <c r="C334" t="str">
        <f t="shared" si="17"/>
        <v>3.393809788-75.20373348</v>
      </c>
      <c r="D334" s="7" t="s">
        <v>142</v>
      </c>
      <c r="E334" s="5">
        <v>4506</v>
      </c>
      <c r="F334" s="7" t="s">
        <v>122</v>
      </c>
      <c r="G334" s="5">
        <v>41</v>
      </c>
      <c r="H334" s="7" t="s">
        <v>154</v>
      </c>
      <c r="I334" s="7" t="s">
        <v>155</v>
      </c>
      <c r="J334" s="7" t="s">
        <v>103</v>
      </c>
      <c r="K334" s="7" t="s">
        <v>145</v>
      </c>
      <c r="L334" s="7" t="s">
        <v>156</v>
      </c>
      <c r="M334" s="5" t="s">
        <v>147</v>
      </c>
      <c r="N334" s="5" t="s">
        <v>148</v>
      </c>
      <c r="O334" s="7" t="s">
        <v>157</v>
      </c>
      <c r="P334" s="5">
        <v>11700</v>
      </c>
      <c r="Q334" s="5">
        <v>14100</v>
      </c>
      <c r="R334" s="5">
        <v>15800</v>
      </c>
      <c r="S334" s="5">
        <v>20200</v>
      </c>
      <c r="T334" s="5">
        <v>34400</v>
      </c>
      <c r="U334" s="5">
        <v>44200</v>
      </c>
      <c r="V334" s="5">
        <v>50100</v>
      </c>
      <c r="W334" s="5">
        <v>0</v>
      </c>
      <c r="X334" s="5">
        <v>0</v>
      </c>
      <c r="Y334" s="5">
        <v>0</v>
      </c>
      <c r="Z334" s="5">
        <v>0</v>
      </c>
      <c r="AA334" s="5">
        <v>3.393809788</v>
      </c>
      <c r="AB334" s="5">
        <v>-75.203733479999997</v>
      </c>
      <c r="AC334" s="7" t="s">
        <v>29</v>
      </c>
      <c r="AD334" s="5">
        <v>1390284700</v>
      </c>
      <c r="AE334" s="5" t="str">
        <f>MID(TablaPivotFinal[[#This Row],[Fecha]],1,4)</f>
        <v>2016</v>
      </c>
      <c r="AF334" s="5" t="str">
        <f>MID(TablaPivotFinal[[#This Row],[Fecha]],5,3)</f>
        <v>May</v>
      </c>
      <c r="AG334" s="7">
        <v>1390284700</v>
      </c>
      <c r="AH334" s="8">
        <v>0</v>
      </c>
      <c r="AI334" t="s">
        <v>1037</v>
      </c>
      <c r="AJ334" t="s">
        <v>868</v>
      </c>
      <c r="AK334" t="s">
        <v>1165</v>
      </c>
    </row>
    <row r="335" spans="1:37" x14ac:dyDescent="0.3">
      <c r="A335" t="str">
        <f t="shared" si="15"/>
        <v>EL PATA-Concesión Autovía Neiva – Girardot</v>
      </c>
      <c r="B335" t="str">
        <f t="shared" si="16"/>
        <v>2016Nov</v>
      </c>
      <c r="C335" t="str">
        <f t="shared" si="17"/>
        <v>3.393809788-75.20373348</v>
      </c>
      <c r="D335" s="9" t="s">
        <v>142</v>
      </c>
      <c r="E335" s="6">
        <v>4506</v>
      </c>
      <c r="F335" s="9" t="s">
        <v>122</v>
      </c>
      <c r="G335" s="6">
        <v>41</v>
      </c>
      <c r="H335" s="9" t="s">
        <v>154</v>
      </c>
      <c r="I335" s="9" t="s">
        <v>155</v>
      </c>
      <c r="J335" s="9" t="s">
        <v>103</v>
      </c>
      <c r="K335" s="9" t="s">
        <v>145</v>
      </c>
      <c r="L335" s="9" t="s">
        <v>156</v>
      </c>
      <c r="M335" s="6" t="s">
        <v>147</v>
      </c>
      <c r="N335" s="6" t="s">
        <v>148</v>
      </c>
      <c r="O335" s="9" t="s">
        <v>157</v>
      </c>
      <c r="P335" s="6">
        <v>11700</v>
      </c>
      <c r="Q335" s="6">
        <v>14100</v>
      </c>
      <c r="R335" s="6">
        <v>15800</v>
      </c>
      <c r="S335" s="6">
        <v>20200</v>
      </c>
      <c r="T335" s="6">
        <v>34400</v>
      </c>
      <c r="U335" s="6">
        <v>44200</v>
      </c>
      <c r="V335" s="6">
        <v>50100</v>
      </c>
      <c r="W335" s="6">
        <v>0</v>
      </c>
      <c r="X335" s="6">
        <v>0</v>
      </c>
      <c r="Y335" s="6">
        <v>0</v>
      </c>
      <c r="Z335" s="6">
        <v>0</v>
      </c>
      <c r="AA335" s="6">
        <v>3.393809788</v>
      </c>
      <c r="AB335" s="6">
        <v>-75.203733479999997</v>
      </c>
      <c r="AC335" s="9" t="s">
        <v>31</v>
      </c>
      <c r="AD335" s="6">
        <v>1479848700</v>
      </c>
      <c r="AE335" s="6" t="str">
        <f>MID(TablaPivotFinal[[#This Row],[Fecha]],1,4)</f>
        <v>2016</v>
      </c>
      <c r="AF335" s="6" t="str">
        <f>MID(TablaPivotFinal[[#This Row],[Fecha]],5,3)</f>
        <v>Nov</v>
      </c>
      <c r="AG335" s="9">
        <v>1479848700</v>
      </c>
      <c r="AH335" s="10">
        <v>109246</v>
      </c>
      <c r="AI335" t="s">
        <v>1037</v>
      </c>
      <c r="AJ335" t="s">
        <v>874</v>
      </c>
      <c r="AK335" t="s">
        <v>1165</v>
      </c>
    </row>
    <row r="336" spans="1:37" x14ac:dyDescent="0.3">
      <c r="A336" t="str">
        <f t="shared" si="15"/>
        <v>EL PATA-Concesión Autovía Neiva – Girardot</v>
      </c>
      <c r="B336" t="str">
        <f t="shared" si="16"/>
        <v>2016Oct</v>
      </c>
      <c r="C336" t="str">
        <f t="shared" si="17"/>
        <v>3.393809788-75.20373348</v>
      </c>
      <c r="D336" s="7" t="s">
        <v>142</v>
      </c>
      <c r="E336" s="5">
        <v>4506</v>
      </c>
      <c r="F336" s="7" t="s">
        <v>122</v>
      </c>
      <c r="G336" s="5">
        <v>41</v>
      </c>
      <c r="H336" s="7" t="s">
        <v>154</v>
      </c>
      <c r="I336" s="7" t="s">
        <v>155</v>
      </c>
      <c r="J336" s="7" t="s">
        <v>103</v>
      </c>
      <c r="K336" s="7" t="s">
        <v>145</v>
      </c>
      <c r="L336" s="7" t="s">
        <v>156</v>
      </c>
      <c r="M336" s="5" t="s">
        <v>147</v>
      </c>
      <c r="N336" s="5" t="s">
        <v>148</v>
      </c>
      <c r="O336" s="7" t="s">
        <v>157</v>
      </c>
      <c r="P336" s="5">
        <v>11700</v>
      </c>
      <c r="Q336" s="5">
        <v>14100</v>
      </c>
      <c r="R336" s="5">
        <v>15800</v>
      </c>
      <c r="S336" s="5">
        <v>20200</v>
      </c>
      <c r="T336" s="5">
        <v>34400</v>
      </c>
      <c r="U336" s="5">
        <v>44200</v>
      </c>
      <c r="V336" s="5">
        <v>50100</v>
      </c>
      <c r="W336" s="5">
        <v>0</v>
      </c>
      <c r="X336" s="5">
        <v>0</v>
      </c>
      <c r="Y336" s="5">
        <v>0</v>
      </c>
      <c r="Z336" s="5">
        <v>0</v>
      </c>
      <c r="AA336" s="5">
        <v>3.393809788</v>
      </c>
      <c r="AB336" s="5">
        <v>-75.203733479999997</v>
      </c>
      <c r="AC336" s="7" t="s">
        <v>33</v>
      </c>
      <c r="AD336" s="5">
        <v>1515203600</v>
      </c>
      <c r="AE336" s="5" t="str">
        <f>MID(TablaPivotFinal[[#This Row],[Fecha]],1,4)</f>
        <v>2016</v>
      </c>
      <c r="AF336" s="5" t="str">
        <f>MID(TablaPivotFinal[[#This Row],[Fecha]],5,3)</f>
        <v>Oct</v>
      </c>
      <c r="AG336" s="7">
        <v>1515203600</v>
      </c>
      <c r="AH336" s="8">
        <v>115023</v>
      </c>
      <c r="AI336" t="s">
        <v>1037</v>
      </c>
      <c r="AJ336" t="s">
        <v>873</v>
      </c>
      <c r="AK336" t="s">
        <v>1165</v>
      </c>
    </row>
    <row r="337" spans="1:37" x14ac:dyDescent="0.3">
      <c r="A337" t="str">
        <f t="shared" si="15"/>
        <v>EL PATA-Concesión Autovía Neiva – Girardot</v>
      </c>
      <c r="B337" t="str">
        <f t="shared" si="16"/>
        <v>2016Sep</v>
      </c>
      <c r="C337" t="str">
        <f t="shared" si="17"/>
        <v>3.393809788-75.20373348</v>
      </c>
      <c r="D337" s="9" t="s">
        <v>142</v>
      </c>
      <c r="E337" s="6">
        <v>4506</v>
      </c>
      <c r="F337" s="9" t="s">
        <v>122</v>
      </c>
      <c r="G337" s="6">
        <v>41</v>
      </c>
      <c r="H337" s="9" t="s">
        <v>154</v>
      </c>
      <c r="I337" s="9" t="s">
        <v>155</v>
      </c>
      <c r="J337" s="9" t="s">
        <v>103</v>
      </c>
      <c r="K337" s="9" t="s">
        <v>145</v>
      </c>
      <c r="L337" s="9" t="s">
        <v>156</v>
      </c>
      <c r="M337" s="6" t="s">
        <v>147</v>
      </c>
      <c r="N337" s="6" t="s">
        <v>148</v>
      </c>
      <c r="O337" s="9" t="s">
        <v>157</v>
      </c>
      <c r="P337" s="6">
        <v>11700</v>
      </c>
      <c r="Q337" s="6">
        <v>14100</v>
      </c>
      <c r="R337" s="6">
        <v>15800</v>
      </c>
      <c r="S337" s="6">
        <v>20200</v>
      </c>
      <c r="T337" s="6">
        <v>34400</v>
      </c>
      <c r="U337" s="6">
        <v>44200</v>
      </c>
      <c r="V337" s="6">
        <v>50100</v>
      </c>
      <c r="W337" s="6">
        <v>0</v>
      </c>
      <c r="X337" s="6">
        <v>0</v>
      </c>
      <c r="Y337" s="6">
        <v>0</v>
      </c>
      <c r="Z337" s="6">
        <v>0</v>
      </c>
      <c r="AA337" s="6">
        <v>3.393809788</v>
      </c>
      <c r="AB337" s="6">
        <v>-75.203733479999997</v>
      </c>
      <c r="AC337" s="9" t="s">
        <v>35</v>
      </c>
      <c r="AD337" s="6">
        <v>1371321200</v>
      </c>
      <c r="AE337" s="6" t="str">
        <f>MID(TablaPivotFinal[[#This Row],[Fecha]],1,4)</f>
        <v>2016</v>
      </c>
      <c r="AF337" s="6" t="str">
        <f>MID(TablaPivotFinal[[#This Row],[Fecha]],5,3)</f>
        <v>Sep</v>
      </c>
      <c r="AG337" s="9">
        <v>1371321200</v>
      </c>
      <c r="AH337" s="10">
        <v>97886</v>
      </c>
      <c r="AI337" t="s">
        <v>1037</v>
      </c>
      <c r="AJ337" t="s">
        <v>872</v>
      </c>
      <c r="AK337" t="s">
        <v>1165</v>
      </c>
    </row>
    <row r="338" spans="1:37" x14ac:dyDescent="0.3">
      <c r="A338" t="str">
        <f t="shared" si="15"/>
        <v>EL PATA-Concesión Autovía Neiva – Girardot</v>
      </c>
      <c r="B338" t="str">
        <f t="shared" si="16"/>
        <v>2017Abr</v>
      </c>
      <c r="C338" t="str">
        <f t="shared" si="17"/>
        <v>3.393809788-75.20373348</v>
      </c>
      <c r="D338" s="7" t="s">
        <v>142</v>
      </c>
      <c r="E338" s="5">
        <v>4506</v>
      </c>
      <c r="F338" s="7" t="s">
        <v>122</v>
      </c>
      <c r="G338" s="5">
        <v>41</v>
      </c>
      <c r="H338" s="7" t="s">
        <v>154</v>
      </c>
      <c r="I338" s="7" t="s">
        <v>155</v>
      </c>
      <c r="J338" s="7" t="s">
        <v>103</v>
      </c>
      <c r="K338" s="7" t="s">
        <v>145</v>
      </c>
      <c r="L338" s="7" t="s">
        <v>156</v>
      </c>
      <c r="M338" s="5" t="s">
        <v>147</v>
      </c>
      <c r="N338" s="5" t="s">
        <v>148</v>
      </c>
      <c r="O338" s="7" t="s">
        <v>157</v>
      </c>
      <c r="P338" s="5">
        <v>11700</v>
      </c>
      <c r="Q338" s="5">
        <v>14100</v>
      </c>
      <c r="R338" s="5">
        <v>15800</v>
      </c>
      <c r="S338" s="5">
        <v>20200</v>
      </c>
      <c r="T338" s="5">
        <v>34400</v>
      </c>
      <c r="U338" s="5">
        <v>44200</v>
      </c>
      <c r="V338" s="5">
        <v>50100</v>
      </c>
      <c r="W338" s="5">
        <v>0</v>
      </c>
      <c r="X338" s="5">
        <v>0</v>
      </c>
      <c r="Y338" s="5">
        <v>0</v>
      </c>
      <c r="Z338" s="5">
        <v>0</v>
      </c>
      <c r="AA338" s="5">
        <v>3.393809788</v>
      </c>
      <c r="AB338" s="5">
        <v>-75.203733479999997</v>
      </c>
      <c r="AC338" s="7" t="s">
        <v>37</v>
      </c>
      <c r="AD338" s="5">
        <v>1675435350</v>
      </c>
      <c r="AE338" s="5" t="str">
        <f>MID(TablaPivotFinal[[#This Row],[Fecha]],1,4)</f>
        <v>2017</v>
      </c>
      <c r="AF338" s="5" t="str">
        <f>MID(TablaPivotFinal[[#This Row],[Fecha]],5,3)</f>
        <v>Abr</v>
      </c>
      <c r="AG338" s="7">
        <v>1675435350</v>
      </c>
      <c r="AH338" s="8">
        <v>0</v>
      </c>
      <c r="AI338" t="s">
        <v>1037</v>
      </c>
      <c r="AJ338" t="s">
        <v>879</v>
      </c>
      <c r="AK338" t="s">
        <v>1165</v>
      </c>
    </row>
    <row r="339" spans="1:37" x14ac:dyDescent="0.3">
      <c r="A339" t="str">
        <f t="shared" si="15"/>
        <v>EL PATA-Concesión Autovía Neiva – Girardot</v>
      </c>
      <c r="B339" t="str">
        <f t="shared" si="16"/>
        <v>2017Ago</v>
      </c>
      <c r="C339" t="str">
        <f t="shared" si="17"/>
        <v>3.393809788-75.20373348</v>
      </c>
      <c r="D339" s="9" t="s">
        <v>142</v>
      </c>
      <c r="E339" s="6">
        <v>4506</v>
      </c>
      <c r="F339" s="9" t="s">
        <v>122</v>
      </c>
      <c r="G339" s="6">
        <v>41</v>
      </c>
      <c r="H339" s="9" t="s">
        <v>154</v>
      </c>
      <c r="I339" s="9" t="s">
        <v>155</v>
      </c>
      <c r="J339" s="9" t="s">
        <v>103</v>
      </c>
      <c r="K339" s="9" t="s">
        <v>145</v>
      </c>
      <c r="L339" s="9" t="s">
        <v>156</v>
      </c>
      <c r="M339" s="6" t="s">
        <v>147</v>
      </c>
      <c r="N339" s="6" t="s">
        <v>148</v>
      </c>
      <c r="O339" s="9" t="s">
        <v>157</v>
      </c>
      <c r="P339" s="6">
        <v>11700</v>
      </c>
      <c r="Q339" s="6">
        <v>14100</v>
      </c>
      <c r="R339" s="6">
        <v>15800</v>
      </c>
      <c r="S339" s="6">
        <v>20200</v>
      </c>
      <c r="T339" s="6">
        <v>34400</v>
      </c>
      <c r="U339" s="6">
        <v>44200</v>
      </c>
      <c r="V339" s="6">
        <v>50100</v>
      </c>
      <c r="W339" s="6">
        <v>0</v>
      </c>
      <c r="X339" s="6">
        <v>0</v>
      </c>
      <c r="Y339" s="6">
        <v>0</v>
      </c>
      <c r="Z339" s="6">
        <v>0</v>
      </c>
      <c r="AA339" s="6">
        <v>3.393809788</v>
      </c>
      <c r="AB339" s="6">
        <v>-75.203733479999997</v>
      </c>
      <c r="AC339" s="9" t="s">
        <v>39</v>
      </c>
      <c r="AD339" s="6">
        <v>1632366000</v>
      </c>
      <c r="AE339" s="6" t="str">
        <f>MID(TablaPivotFinal[[#This Row],[Fecha]],1,4)</f>
        <v>2017</v>
      </c>
      <c r="AF339" s="6" t="str">
        <f>MID(TablaPivotFinal[[#This Row],[Fecha]],5,3)</f>
        <v>Ago</v>
      </c>
      <c r="AG339" s="9">
        <v>1632366000</v>
      </c>
      <c r="AH339" s="10">
        <v>0</v>
      </c>
      <c r="AI339" t="s">
        <v>1037</v>
      </c>
      <c r="AJ339" t="s">
        <v>883</v>
      </c>
      <c r="AK339" t="s">
        <v>1165</v>
      </c>
    </row>
    <row r="340" spans="1:37" x14ac:dyDescent="0.3">
      <c r="A340" t="str">
        <f t="shared" si="15"/>
        <v>EL PATA-Concesión Autovía Neiva – Girardot</v>
      </c>
      <c r="B340" t="str">
        <f t="shared" si="16"/>
        <v>2017Dic</v>
      </c>
      <c r="C340" t="str">
        <f t="shared" si="17"/>
        <v>3.393809788-75.20373348</v>
      </c>
      <c r="D340" s="7" t="s">
        <v>142</v>
      </c>
      <c r="E340" s="5">
        <v>4506</v>
      </c>
      <c r="F340" s="7" t="s">
        <v>122</v>
      </c>
      <c r="G340" s="5">
        <v>41</v>
      </c>
      <c r="H340" s="7" t="s">
        <v>154</v>
      </c>
      <c r="I340" s="7" t="s">
        <v>155</v>
      </c>
      <c r="J340" s="7" t="s">
        <v>103</v>
      </c>
      <c r="K340" s="7" t="s">
        <v>145</v>
      </c>
      <c r="L340" s="7" t="s">
        <v>156</v>
      </c>
      <c r="M340" s="5" t="s">
        <v>147</v>
      </c>
      <c r="N340" s="5" t="s">
        <v>148</v>
      </c>
      <c r="O340" s="7" t="s">
        <v>157</v>
      </c>
      <c r="P340" s="5">
        <v>11700</v>
      </c>
      <c r="Q340" s="5">
        <v>14100</v>
      </c>
      <c r="R340" s="5">
        <v>15800</v>
      </c>
      <c r="S340" s="5">
        <v>20200</v>
      </c>
      <c r="T340" s="5">
        <v>34400</v>
      </c>
      <c r="U340" s="5">
        <v>44200</v>
      </c>
      <c r="V340" s="5">
        <v>50100</v>
      </c>
      <c r="W340" s="5">
        <v>0</v>
      </c>
      <c r="X340" s="5">
        <v>0</v>
      </c>
      <c r="Y340" s="5">
        <v>0</v>
      </c>
      <c r="Z340" s="5">
        <v>0</v>
      </c>
      <c r="AA340" s="5">
        <v>3.393809788</v>
      </c>
      <c r="AB340" s="5">
        <v>-75.203733479999997</v>
      </c>
      <c r="AC340" s="7" t="s">
        <v>41</v>
      </c>
      <c r="AD340" s="5">
        <v>2046333200</v>
      </c>
      <c r="AE340" s="5" t="str">
        <f>MID(TablaPivotFinal[[#This Row],[Fecha]],1,4)</f>
        <v>2017</v>
      </c>
      <c r="AF340" s="5" t="str">
        <f>MID(TablaPivotFinal[[#This Row],[Fecha]],5,3)</f>
        <v>Dic</v>
      </c>
      <c r="AG340" s="7">
        <v>2046333200</v>
      </c>
      <c r="AH340" s="8">
        <v>0</v>
      </c>
      <c r="AI340" t="s">
        <v>1037</v>
      </c>
      <c r="AJ340" t="s">
        <v>887</v>
      </c>
      <c r="AK340" t="s">
        <v>1165</v>
      </c>
    </row>
    <row r="341" spans="1:37" x14ac:dyDescent="0.3">
      <c r="A341" t="str">
        <f t="shared" si="15"/>
        <v>EL PATA-Concesión Autovía Neiva – Girardot</v>
      </c>
      <c r="B341" t="str">
        <f t="shared" si="16"/>
        <v>2017Ene</v>
      </c>
      <c r="C341" t="str">
        <f t="shared" si="17"/>
        <v>3.393809788-75.20373348</v>
      </c>
      <c r="D341" s="9" t="s">
        <v>142</v>
      </c>
      <c r="E341" s="6">
        <v>4506</v>
      </c>
      <c r="F341" s="9" t="s">
        <v>122</v>
      </c>
      <c r="G341" s="6">
        <v>41</v>
      </c>
      <c r="H341" s="9" t="s">
        <v>154</v>
      </c>
      <c r="I341" s="9" t="s">
        <v>155</v>
      </c>
      <c r="J341" s="9" t="s">
        <v>103</v>
      </c>
      <c r="K341" s="9" t="s">
        <v>145</v>
      </c>
      <c r="L341" s="9" t="s">
        <v>156</v>
      </c>
      <c r="M341" s="6" t="s">
        <v>147</v>
      </c>
      <c r="N341" s="6" t="s">
        <v>148</v>
      </c>
      <c r="O341" s="9" t="s">
        <v>157</v>
      </c>
      <c r="P341" s="6">
        <v>11700</v>
      </c>
      <c r="Q341" s="6">
        <v>14100</v>
      </c>
      <c r="R341" s="6">
        <v>15800</v>
      </c>
      <c r="S341" s="6">
        <v>20200</v>
      </c>
      <c r="T341" s="6">
        <v>34400</v>
      </c>
      <c r="U341" s="6">
        <v>44200</v>
      </c>
      <c r="V341" s="6">
        <v>50100</v>
      </c>
      <c r="W341" s="6">
        <v>0</v>
      </c>
      <c r="X341" s="6">
        <v>0</v>
      </c>
      <c r="Y341" s="6">
        <v>0</v>
      </c>
      <c r="Z341" s="6">
        <v>0</v>
      </c>
      <c r="AA341" s="6">
        <v>3.393809788</v>
      </c>
      <c r="AB341" s="6">
        <v>-75.203733479999997</v>
      </c>
      <c r="AC341" s="9" t="s">
        <v>43</v>
      </c>
      <c r="AD341" s="6">
        <v>1796282750</v>
      </c>
      <c r="AE341" s="6" t="str">
        <f>MID(TablaPivotFinal[[#This Row],[Fecha]],1,4)</f>
        <v>2017</v>
      </c>
      <c r="AF341" s="6" t="str">
        <f>MID(TablaPivotFinal[[#This Row],[Fecha]],5,3)</f>
        <v>Ene</v>
      </c>
      <c r="AG341" s="9">
        <v>1796282750</v>
      </c>
      <c r="AH341" s="10">
        <v>0</v>
      </c>
      <c r="AI341" t="s">
        <v>1037</v>
      </c>
      <c r="AJ341" t="s">
        <v>876</v>
      </c>
      <c r="AK341" t="s">
        <v>1165</v>
      </c>
    </row>
    <row r="342" spans="1:37" x14ac:dyDescent="0.3">
      <c r="A342" t="str">
        <f t="shared" si="15"/>
        <v>EL PATA-Concesión Autovía Neiva – Girardot</v>
      </c>
      <c r="B342" t="str">
        <f t="shared" si="16"/>
        <v>2017Feb</v>
      </c>
      <c r="C342" t="str">
        <f t="shared" si="17"/>
        <v>3.393809788-75.20373348</v>
      </c>
      <c r="D342" s="7" t="s">
        <v>142</v>
      </c>
      <c r="E342" s="5">
        <v>4506</v>
      </c>
      <c r="F342" s="7" t="s">
        <v>122</v>
      </c>
      <c r="G342" s="5">
        <v>41</v>
      </c>
      <c r="H342" s="7" t="s">
        <v>154</v>
      </c>
      <c r="I342" s="7" t="s">
        <v>155</v>
      </c>
      <c r="J342" s="7" t="s">
        <v>103</v>
      </c>
      <c r="K342" s="7" t="s">
        <v>145</v>
      </c>
      <c r="L342" s="7" t="s">
        <v>156</v>
      </c>
      <c r="M342" s="5" t="s">
        <v>147</v>
      </c>
      <c r="N342" s="5" t="s">
        <v>148</v>
      </c>
      <c r="O342" s="7" t="s">
        <v>157</v>
      </c>
      <c r="P342" s="5">
        <v>11700</v>
      </c>
      <c r="Q342" s="5">
        <v>14100</v>
      </c>
      <c r="R342" s="5">
        <v>15800</v>
      </c>
      <c r="S342" s="5">
        <v>20200</v>
      </c>
      <c r="T342" s="5">
        <v>34400</v>
      </c>
      <c r="U342" s="5">
        <v>44200</v>
      </c>
      <c r="V342" s="5">
        <v>50100</v>
      </c>
      <c r="W342" s="5">
        <v>0</v>
      </c>
      <c r="X342" s="5">
        <v>0</v>
      </c>
      <c r="Y342" s="5">
        <v>0</v>
      </c>
      <c r="Z342" s="5">
        <v>0</v>
      </c>
      <c r="AA342" s="5">
        <v>3.393809788</v>
      </c>
      <c r="AB342" s="5">
        <v>-75.203733479999997</v>
      </c>
      <c r="AC342" s="7" t="s">
        <v>45</v>
      </c>
      <c r="AD342" s="5">
        <v>1365968400</v>
      </c>
      <c r="AE342" s="5" t="str">
        <f>MID(TablaPivotFinal[[#This Row],[Fecha]],1,4)</f>
        <v>2017</v>
      </c>
      <c r="AF342" s="5" t="str">
        <f>MID(TablaPivotFinal[[#This Row],[Fecha]],5,3)</f>
        <v>Feb</v>
      </c>
      <c r="AG342" s="7">
        <v>1365968400</v>
      </c>
      <c r="AH342" s="8">
        <v>0</v>
      </c>
      <c r="AI342" t="s">
        <v>1037</v>
      </c>
      <c r="AJ342" t="s">
        <v>877</v>
      </c>
      <c r="AK342" t="s">
        <v>1165</v>
      </c>
    </row>
    <row r="343" spans="1:37" x14ac:dyDescent="0.3">
      <c r="A343" t="str">
        <f t="shared" si="15"/>
        <v>EL PATA-Concesión Autovía Neiva – Girardot</v>
      </c>
      <c r="B343" t="str">
        <f t="shared" si="16"/>
        <v>2017Jul</v>
      </c>
      <c r="C343" t="str">
        <f t="shared" si="17"/>
        <v>3.393809788-75.20373348</v>
      </c>
      <c r="D343" s="9" t="s">
        <v>142</v>
      </c>
      <c r="E343" s="6">
        <v>4506</v>
      </c>
      <c r="F343" s="9" t="s">
        <v>122</v>
      </c>
      <c r="G343" s="6">
        <v>41</v>
      </c>
      <c r="H343" s="9" t="s">
        <v>154</v>
      </c>
      <c r="I343" s="9" t="s">
        <v>155</v>
      </c>
      <c r="J343" s="9" t="s">
        <v>103</v>
      </c>
      <c r="K343" s="9" t="s">
        <v>145</v>
      </c>
      <c r="L343" s="9" t="s">
        <v>156</v>
      </c>
      <c r="M343" s="6" t="s">
        <v>147</v>
      </c>
      <c r="N343" s="6" t="s">
        <v>148</v>
      </c>
      <c r="O343" s="9" t="s">
        <v>157</v>
      </c>
      <c r="P343" s="6">
        <v>11700</v>
      </c>
      <c r="Q343" s="6">
        <v>14100</v>
      </c>
      <c r="R343" s="6">
        <v>15800</v>
      </c>
      <c r="S343" s="6">
        <v>20200</v>
      </c>
      <c r="T343" s="6">
        <v>34400</v>
      </c>
      <c r="U343" s="6">
        <v>44200</v>
      </c>
      <c r="V343" s="6">
        <v>50100</v>
      </c>
      <c r="W343" s="6">
        <v>0</v>
      </c>
      <c r="X343" s="6">
        <v>0</v>
      </c>
      <c r="Y343" s="6">
        <v>0</v>
      </c>
      <c r="Z343" s="6">
        <v>0</v>
      </c>
      <c r="AA343" s="6">
        <v>3.393809788</v>
      </c>
      <c r="AB343" s="6">
        <v>-75.203733479999997</v>
      </c>
      <c r="AC343" s="9" t="s">
        <v>47</v>
      </c>
      <c r="AD343" s="6">
        <v>1802871300</v>
      </c>
      <c r="AE343" s="6" t="str">
        <f>MID(TablaPivotFinal[[#This Row],[Fecha]],1,4)</f>
        <v>2017</v>
      </c>
      <c r="AF343" s="6" t="str">
        <f>MID(TablaPivotFinal[[#This Row],[Fecha]],5,3)</f>
        <v>Jul</v>
      </c>
      <c r="AG343" s="9">
        <v>1802871300</v>
      </c>
      <c r="AH343" s="10">
        <v>0</v>
      </c>
      <c r="AI343" t="s">
        <v>1037</v>
      </c>
      <c r="AJ343" t="s">
        <v>882</v>
      </c>
      <c r="AK343" t="s">
        <v>1165</v>
      </c>
    </row>
    <row r="344" spans="1:37" x14ac:dyDescent="0.3">
      <c r="A344" t="str">
        <f t="shared" si="15"/>
        <v>EL PATA-Concesión Autovía Neiva – Girardot</v>
      </c>
      <c r="B344" t="str">
        <f t="shared" si="16"/>
        <v>2017Jun</v>
      </c>
      <c r="C344" t="str">
        <f t="shared" si="17"/>
        <v>3.393809788-75.20373348</v>
      </c>
      <c r="D344" s="7" t="s">
        <v>142</v>
      </c>
      <c r="E344" s="5">
        <v>4506</v>
      </c>
      <c r="F344" s="7" t="s">
        <v>122</v>
      </c>
      <c r="G344" s="5">
        <v>41</v>
      </c>
      <c r="H344" s="7" t="s">
        <v>154</v>
      </c>
      <c r="I344" s="7" t="s">
        <v>155</v>
      </c>
      <c r="J344" s="7" t="s">
        <v>103</v>
      </c>
      <c r="K344" s="7" t="s">
        <v>145</v>
      </c>
      <c r="L344" s="7" t="s">
        <v>156</v>
      </c>
      <c r="M344" s="5" t="s">
        <v>147</v>
      </c>
      <c r="N344" s="5" t="s">
        <v>148</v>
      </c>
      <c r="O344" s="7" t="s">
        <v>157</v>
      </c>
      <c r="P344" s="5">
        <v>11700</v>
      </c>
      <c r="Q344" s="5">
        <v>14100</v>
      </c>
      <c r="R344" s="5">
        <v>15800</v>
      </c>
      <c r="S344" s="5">
        <v>20200</v>
      </c>
      <c r="T344" s="5">
        <v>34400</v>
      </c>
      <c r="U344" s="5">
        <v>44200</v>
      </c>
      <c r="V344" s="5">
        <v>50100</v>
      </c>
      <c r="W344" s="5">
        <v>0</v>
      </c>
      <c r="X344" s="5">
        <v>0</v>
      </c>
      <c r="Y344" s="5">
        <v>0</v>
      </c>
      <c r="Z344" s="5">
        <v>0</v>
      </c>
      <c r="AA344" s="5">
        <v>3.393809788</v>
      </c>
      <c r="AB344" s="5">
        <v>-75.203733479999997</v>
      </c>
      <c r="AC344" s="7" t="s">
        <v>49</v>
      </c>
      <c r="AD344" s="5">
        <v>1719273050</v>
      </c>
      <c r="AE344" s="5" t="str">
        <f>MID(TablaPivotFinal[[#This Row],[Fecha]],1,4)</f>
        <v>2017</v>
      </c>
      <c r="AF344" s="5" t="str">
        <f>MID(TablaPivotFinal[[#This Row],[Fecha]],5,3)</f>
        <v>Jun</v>
      </c>
      <c r="AG344" s="7">
        <v>1719273050</v>
      </c>
      <c r="AH344" s="8">
        <v>0</v>
      </c>
      <c r="AI344" t="s">
        <v>1037</v>
      </c>
      <c r="AJ344" t="s">
        <v>881</v>
      </c>
      <c r="AK344" t="s">
        <v>1165</v>
      </c>
    </row>
    <row r="345" spans="1:37" x14ac:dyDescent="0.3">
      <c r="A345" t="str">
        <f t="shared" si="15"/>
        <v>EL PATA-Concesión Autovía Neiva – Girardot</v>
      </c>
      <c r="B345" t="str">
        <f t="shared" si="16"/>
        <v>2017Mar</v>
      </c>
      <c r="C345" t="str">
        <f t="shared" si="17"/>
        <v>3.393809788-75.20373348</v>
      </c>
      <c r="D345" s="9" t="s">
        <v>142</v>
      </c>
      <c r="E345" s="6">
        <v>4506</v>
      </c>
      <c r="F345" s="9" t="s">
        <v>122</v>
      </c>
      <c r="G345" s="6">
        <v>41</v>
      </c>
      <c r="H345" s="9" t="s">
        <v>154</v>
      </c>
      <c r="I345" s="9" t="s">
        <v>155</v>
      </c>
      <c r="J345" s="9" t="s">
        <v>103</v>
      </c>
      <c r="K345" s="9" t="s">
        <v>145</v>
      </c>
      <c r="L345" s="9" t="s">
        <v>156</v>
      </c>
      <c r="M345" s="6" t="s">
        <v>147</v>
      </c>
      <c r="N345" s="6" t="s">
        <v>148</v>
      </c>
      <c r="O345" s="9" t="s">
        <v>157</v>
      </c>
      <c r="P345" s="6">
        <v>11700</v>
      </c>
      <c r="Q345" s="6">
        <v>14100</v>
      </c>
      <c r="R345" s="6">
        <v>15800</v>
      </c>
      <c r="S345" s="6">
        <v>20200</v>
      </c>
      <c r="T345" s="6">
        <v>34400</v>
      </c>
      <c r="U345" s="6">
        <v>44200</v>
      </c>
      <c r="V345" s="6">
        <v>50100</v>
      </c>
      <c r="W345" s="6">
        <v>0</v>
      </c>
      <c r="X345" s="6">
        <v>0</v>
      </c>
      <c r="Y345" s="6">
        <v>0</v>
      </c>
      <c r="Z345" s="6">
        <v>0</v>
      </c>
      <c r="AA345" s="6">
        <v>3.393809788</v>
      </c>
      <c r="AB345" s="6">
        <v>-75.203733479999997</v>
      </c>
      <c r="AC345" s="9" t="s">
        <v>51</v>
      </c>
      <c r="AD345" s="6">
        <v>1543461400</v>
      </c>
      <c r="AE345" s="6" t="str">
        <f>MID(TablaPivotFinal[[#This Row],[Fecha]],1,4)</f>
        <v>2017</v>
      </c>
      <c r="AF345" s="6" t="str">
        <f>MID(TablaPivotFinal[[#This Row],[Fecha]],5,3)</f>
        <v>Mar</v>
      </c>
      <c r="AG345" s="9">
        <v>1543461400</v>
      </c>
      <c r="AH345" s="10">
        <v>0</v>
      </c>
      <c r="AI345" t="s">
        <v>1037</v>
      </c>
      <c r="AJ345" t="s">
        <v>878</v>
      </c>
      <c r="AK345" t="s">
        <v>1165</v>
      </c>
    </row>
    <row r="346" spans="1:37" x14ac:dyDescent="0.3">
      <c r="A346" t="str">
        <f t="shared" si="15"/>
        <v>EL PATA-Concesión Autovía Neiva – Girardot</v>
      </c>
      <c r="B346" t="str">
        <f t="shared" si="16"/>
        <v>2017May</v>
      </c>
      <c r="C346" t="str">
        <f t="shared" si="17"/>
        <v>3.393809788-75.20373348</v>
      </c>
      <c r="D346" s="7" t="s">
        <v>142</v>
      </c>
      <c r="E346" s="5">
        <v>4506</v>
      </c>
      <c r="F346" s="7" t="s">
        <v>122</v>
      </c>
      <c r="G346" s="5">
        <v>41</v>
      </c>
      <c r="H346" s="7" t="s">
        <v>154</v>
      </c>
      <c r="I346" s="7" t="s">
        <v>155</v>
      </c>
      <c r="J346" s="7" t="s">
        <v>103</v>
      </c>
      <c r="K346" s="7" t="s">
        <v>145</v>
      </c>
      <c r="L346" s="7" t="s">
        <v>156</v>
      </c>
      <c r="M346" s="5" t="s">
        <v>147</v>
      </c>
      <c r="N346" s="5" t="s">
        <v>148</v>
      </c>
      <c r="O346" s="7" t="s">
        <v>157</v>
      </c>
      <c r="P346" s="5">
        <v>11700</v>
      </c>
      <c r="Q346" s="5">
        <v>14100</v>
      </c>
      <c r="R346" s="5">
        <v>15800</v>
      </c>
      <c r="S346" s="5">
        <v>20200</v>
      </c>
      <c r="T346" s="5">
        <v>34400</v>
      </c>
      <c r="U346" s="5">
        <v>44200</v>
      </c>
      <c r="V346" s="5">
        <v>50100</v>
      </c>
      <c r="W346" s="5">
        <v>0</v>
      </c>
      <c r="X346" s="5">
        <v>0</v>
      </c>
      <c r="Y346" s="5">
        <v>0</v>
      </c>
      <c r="Z346" s="5">
        <v>0</v>
      </c>
      <c r="AA346" s="5">
        <v>3.393809788</v>
      </c>
      <c r="AB346" s="5">
        <v>-75.203733479999997</v>
      </c>
      <c r="AC346" s="7" t="s">
        <v>53</v>
      </c>
      <c r="AD346" s="5">
        <v>1493232950</v>
      </c>
      <c r="AE346" s="5" t="str">
        <f>MID(TablaPivotFinal[[#This Row],[Fecha]],1,4)</f>
        <v>2017</v>
      </c>
      <c r="AF346" s="5" t="str">
        <f>MID(TablaPivotFinal[[#This Row],[Fecha]],5,3)</f>
        <v>May</v>
      </c>
      <c r="AG346" s="7">
        <v>1493232950</v>
      </c>
      <c r="AH346" s="8">
        <v>0</v>
      </c>
      <c r="AI346" t="s">
        <v>1037</v>
      </c>
      <c r="AJ346" t="s">
        <v>880</v>
      </c>
      <c r="AK346" t="s">
        <v>1165</v>
      </c>
    </row>
    <row r="347" spans="1:37" x14ac:dyDescent="0.3">
      <c r="A347" t="str">
        <f t="shared" si="15"/>
        <v>EL PATA-Concesión Autovía Neiva – Girardot</v>
      </c>
      <c r="B347" t="str">
        <f t="shared" si="16"/>
        <v>2017Nov</v>
      </c>
      <c r="C347" t="str">
        <f t="shared" si="17"/>
        <v>3.393809788-75.20373348</v>
      </c>
      <c r="D347" s="9" t="s">
        <v>142</v>
      </c>
      <c r="E347" s="6">
        <v>4506</v>
      </c>
      <c r="F347" s="9" t="s">
        <v>122</v>
      </c>
      <c r="G347" s="6">
        <v>41</v>
      </c>
      <c r="H347" s="9" t="s">
        <v>154</v>
      </c>
      <c r="I347" s="9" t="s">
        <v>155</v>
      </c>
      <c r="J347" s="9" t="s">
        <v>103</v>
      </c>
      <c r="K347" s="9" t="s">
        <v>145</v>
      </c>
      <c r="L347" s="9" t="s">
        <v>156</v>
      </c>
      <c r="M347" s="6" t="s">
        <v>147</v>
      </c>
      <c r="N347" s="6" t="s">
        <v>148</v>
      </c>
      <c r="O347" s="9" t="s">
        <v>157</v>
      </c>
      <c r="P347" s="6">
        <v>11700</v>
      </c>
      <c r="Q347" s="6">
        <v>14100</v>
      </c>
      <c r="R347" s="6">
        <v>15800</v>
      </c>
      <c r="S347" s="6">
        <v>20200</v>
      </c>
      <c r="T347" s="6">
        <v>34400</v>
      </c>
      <c r="U347" s="6">
        <v>44200</v>
      </c>
      <c r="V347" s="6">
        <v>50100</v>
      </c>
      <c r="W347" s="6">
        <v>0</v>
      </c>
      <c r="X347" s="6">
        <v>0</v>
      </c>
      <c r="Y347" s="6">
        <v>0</v>
      </c>
      <c r="Z347" s="6">
        <v>0</v>
      </c>
      <c r="AA347" s="6">
        <v>3.393809788</v>
      </c>
      <c r="AB347" s="6">
        <v>-75.203733479999997</v>
      </c>
      <c r="AC347" s="9" t="s">
        <v>55</v>
      </c>
      <c r="AD347" s="6">
        <v>1653301050</v>
      </c>
      <c r="AE347" s="6" t="str">
        <f>MID(TablaPivotFinal[[#This Row],[Fecha]],1,4)</f>
        <v>2017</v>
      </c>
      <c r="AF347" s="6" t="str">
        <f>MID(TablaPivotFinal[[#This Row],[Fecha]],5,3)</f>
        <v>Nov</v>
      </c>
      <c r="AG347" s="9">
        <v>1653301050</v>
      </c>
      <c r="AH347" s="10">
        <v>0</v>
      </c>
      <c r="AI347" t="s">
        <v>1037</v>
      </c>
      <c r="AJ347" t="s">
        <v>886</v>
      </c>
      <c r="AK347" t="s">
        <v>1165</v>
      </c>
    </row>
    <row r="348" spans="1:37" x14ac:dyDescent="0.3">
      <c r="A348" t="str">
        <f t="shared" si="15"/>
        <v>EL PATA-Concesión Autovía Neiva – Girardot</v>
      </c>
      <c r="B348" t="str">
        <f t="shared" si="16"/>
        <v>2017Oct</v>
      </c>
      <c r="C348" t="str">
        <f t="shared" si="17"/>
        <v>3.393809788-75.20373348</v>
      </c>
      <c r="D348" s="7" t="s">
        <v>142</v>
      </c>
      <c r="E348" s="5">
        <v>4506</v>
      </c>
      <c r="F348" s="7" t="s">
        <v>122</v>
      </c>
      <c r="G348" s="5">
        <v>41</v>
      </c>
      <c r="H348" s="7" t="s">
        <v>154</v>
      </c>
      <c r="I348" s="7" t="s">
        <v>155</v>
      </c>
      <c r="J348" s="7" t="s">
        <v>103</v>
      </c>
      <c r="K348" s="7" t="s">
        <v>145</v>
      </c>
      <c r="L348" s="7" t="s">
        <v>156</v>
      </c>
      <c r="M348" s="5" t="s">
        <v>147</v>
      </c>
      <c r="N348" s="5" t="s">
        <v>148</v>
      </c>
      <c r="O348" s="7" t="s">
        <v>157</v>
      </c>
      <c r="P348" s="5">
        <v>11700</v>
      </c>
      <c r="Q348" s="5">
        <v>14100</v>
      </c>
      <c r="R348" s="5">
        <v>15800</v>
      </c>
      <c r="S348" s="5">
        <v>20200</v>
      </c>
      <c r="T348" s="5">
        <v>34400</v>
      </c>
      <c r="U348" s="5">
        <v>44200</v>
      </c>
      <c r="V348" s="5">
        <v>50100</v>
      </c>
      <c r="W348" s="5">
        <v>0</v>
      </c>
      <c r="X348" s="5">
        <v>0</v>
      </c>
      <c r="Y348" s="5">
        <v>0</v>
      </c>
      <c r="Z348" s="5">
        <v>0</v>
      </c>
      <c r="AA348" s="5">
        <v>3.393809788</v>
      </c>
      <c r="AB348" s="5">
        <v>-75.203733479999997</v>
      </c>
      <c r="AC348" s="7" t="s">
        <v>57</v>
      </c>
      <c r="AD348" s="5">
        <v>1701693550</v>
      </c>
      <c r="AE348" s="5" t="str">
        <f>MID(TablaPivotFinal[[#This Row],[Fecha]],1,4)</f>
        <v>2017</v>
      </c>
      <c r="AF348" s="5" t="str">
        <f>MID(TablaPivotFinal[[#This Row],[Fecha]],5,3)</f>
        <v>Oct</v>
      </c>
      <c r="AG348" s="7">
        <v>1701693550</v>
      </c>
      <c r="AH348" s="8">
        <v>0</v>
      </c>
      <c r="AI348" t="s">
        <v>1037</v>
      </c>
      <c r="AJ348" t="s">
        <v>885</v>
      </c>
      <c r="AK348" t="s">
        <v>1165</v>
      </c>
    </row>
    <row r="349" spans="1:37" x14ac:dyDescent="0.3">
      <c r="A349" t="str">
        <f t="shared" si="15"/>
        <v>EL PATA-Concesión Autovía Neiva – Girardot</v>
      </c>
      <c r="B349" t="str">
        <f t="shared" si="16"/>
        <v>2017Sep</v>
      </c>
      <c r="C349" t="str">
        <f t="shared" si="17"/>
        <v>3.393809788-75.20373348</v>
      </c>
      <c r="D349" s="9" t="s">
        <v>142</v>
      </c>
      <c r="E349" s="6">
        <v>4506</v>
      </c>
      <c r="F349" s="9" t="s">
        <v>122</v>
      </c>
      <c r="G349" s="6">
        <v>41</v>
      </c>
      <c r="H349" s="9" t="s">
        <v>154</v>
      </c>
      <c r="I349" s="9" t="s">
        <v>155</v>
      </c>
      <c r="J349" s="9" t="s">
        <v>103</v>
      </c>
      <c r="K349" s="9" t="s">
        <v>145</v>
      </c>
      <c r="L349" s="9" t="s">
        <v>156</v>
      </c>
      <c r="M349" s="6" t="s">
        <v>147</v>
      </c>
      <c r="N349" s="6" t="s">
        <v>148</v>
      </c>
      <c r="O349" s="9" t="s">
        <v>157</v>
      </c>
      <c r="P349" s="6">
        <v>11700</v>
      </c>
      <c r="Q349" s="6">
        <v>14100</v>
      </c>
      <c r="R349" s="6">
        <v>15800</v>
      </c>
      <c r="S349" s="6">
        <v>20200</v>
      </c>
      <c r="T349" s="6">
        <v>34400</v>
      </c>
      <c r="U349" s="6">
        <v>44200</v>
      </c>
      <c r="V349" s="6">
        <v>50100</v>
      </c>
      <c r="W349" s="6">
        <v>0</v>
      </c>
      <c r="X349" s="6">
        <v>0</v>
      </c>
      <c r="Y349" s="6">
        <v>0</v>
      </c>
      <c r="Z349" s="6">
        <v>0</v>
      </c>
      <c r="AA349" s="6">
        <v>3.393809788</v>
      </c>
      <c r="AB349" s="6">
        <v>-75.203733479999997</v>
      </c>
      <c r="AC349" s="9" t="s">
        <v>59</v>
      </c>
      <c r="AD349" s="6">
        <v>1506771400</v>
      </c>
      <c r="AE349" s="6" t="str">
        <f>MID(TablaPivotFinal[[#This Row],[Fecha]],1,4)</f>
        <v>2017</v>
      </c>
      <c r="AF349" s="6" t="str">
        <f>MID(TablaPivotFinal[[#This Row],[Fecha]],5,3)</f>
        <v>Sep</v>
      </c>
      <c r="AG349" s="9">
        <v>1506771400</v>
      </c>
      <c r="AH349" s="10">
        <v>0</v>
      </c>
      <c r="AI349" t="s">
        <v>1037</v>
      </c>
      <c r="AJ349" t="s">
        <v>884</v>
      </c>
      <c r="AK349" t="s">
        <v>1165</v>
      </c>
    </row>
    <row r="350" spans="1:37" x14ac:dyDescent="0.3">
      <c r="A350" t="str">
        <f t="shared" si="15"/>
        <v>EL PATA-Concesión Autovía Neiva – Girardot</v>
      </c>
      <c r="B350" t="str">
        <f t="shared" si="16"/>
        <v>2018Abr</v>
      </c>
      <c r="C350" t="str">
        <f t="shared" si="17"/>
        <v>3.393809788-75.20373348</v>
      </c>
      <c r="D350" s="7" t="s">
        <v>142</v>
      </c>
      <c r="E350" s="5">
        <v>4506</v>
      </c>
      <c r="F350" s="7" t="s">
        <v>122</v>
      </c>
      <c r="G350" s="5">
        <v>41</v>
      </c>
      <c r="H350" s="7" t="s">
        <v>154</v>
      </c>
      <c r="I350" s="7" t="s">
        <v>155</v>
      </c>
      <c r="J350" s="7" t="s">
        <v>103</v>
      </c>
      <c r="K350" s="7" t="s">
        <v>145</v>
      </c>
      <c r="L350" s="7" t="s">
        <v>156</v>
      </c>
      <c r="M350" s="5" t="s">
        <v>147</v>
      </c>
      <c r="N350" s="5" t="s">
        <v>148</v>
      </c>
      <c r="O350" s="7" t="s">
        <v>157</v>
      </c>
      <c r="P350" s="5">
        <v>11700</v>
      </c>
      <c r="Q350" s="5">
        <v>14100</v>
      </c>
      <c r="R350" s="5">
        <v>15800</v>
      </c>
      <c r="S350" s="5">
        <v>20200</v>
      </c>
      <c r="T350" s="5">
        <v>34400</v>
      </c>
      <c r="U350" s="5">
        <v>44200</v>
      </c>
      <c r="V350" s="5">
        <v>50100</v>
      </c>
      <c r="W350" s="5">
        <v>0</v>
      </c>
      <c r="X350" s="5">
        <v>0</v>
      </c>
      <c r="Y350" s="5">
        <v>0</v>
      </c>
      <c r="Z350" s="5">
        <v>0</v>
      </c>
      <c r="AA350" s="5">
        <v>3.393809788</v>
      </c>
      <c r="AB350" s="5">
        <v>-75.203733479999997</v>
      </c>
      <c r="AC350" s="7" t="s">
        <v>61</v>
      </c>
      <c r="AD350" s="5">
        <v>1660511900</v>
      </c>
      <c r="AE350" s="5" t="str">
        <f>MID(TablaPivotFinal[[#This Row],[Fecha]],1,4)</f>
        <v>2018</v>
      </c>
      <c r="AF350" s="5" t="str">
        <f>MID(TablaPivotFinal[[#This Row],[Fecha]],5,3)</f>
        <v>Abr</v>
      </c>
      <c r="AG350" s="7">
        <v>1660511900</v>
      </c>
      <c r="AH350" s="8">
        <v>0</v>
      </c>
      <c r="AI350" t="s">
        <v>1037</v>
      </c>
      <c r="AJ350" t="s">
        <v>891</v>
      </c>
      <c r="AK350" t="s">
        <v>1165</v>
      </c>
    </row>
    <row r="351" spans="1:37" x14ac:dyDescent="0.3">
      <c r="A351" t="str">
        <f t="shared" si="15"/>
        <v>EL PATA-Concesión Autovía Neiva – Girardot</v>
      </c>
      <c r="B351" t="str">
        <f t="shared" si="16"/>
        <v>2018Ago</v>
      </c>
      <c r="C351" t="str">
        <f t="shared" si="17"/>
        <v>3.393809788-75.20373348</v>
      </c>
      <c r="D351" s="9" t="s">
        <v>142</v>
      </c>
      <c r="E351" s="6">
        <v>4506</v>
      </c>
      <c r="F351" s="9" t="s">
        <v>122</v>
      </c>
      <c r="G351" s="6">
        <v>41</v>
      </c>
      <c r="H351" s="9" t="s">
        <v>154</v>
      </c>
      <c r="I351" s="9" t="s">
        <v>155</v>
      </c>
      <c r="J351" s="9" t="s">
        <v>103</v>
      </c>
      <c r="K351" s="9" t="s">
        <v>145</v>
      </c>
      <c r="L351" s="9" t="s">
        <v>156</v>
      </c>
      <c r="M351" s="6" t="s">
        <v>147</v>
      </c>
      <c r="N351" s="6" t="s">
        <v>148</v>
      </c>
      <c r="O351" s="9" t="s">
        <v>157</v>
      </c>
      <c r="P351" s="6">
        <v>11700</v>
      </c>
      <c r="Q351" s="6">
        <v>14100</v>
      </c>
      <c r="R351" s="6">
        <v>15800</v>
      </c>
      <c r="S351" s="6">
        <v>20200</v>
      </c>
      <c r="T351" s="6">
        <v>34400</v>
      </c>
      <c r="U351" s="6">
        <v>44200</v>
      </c>
      <c r="V351" s="6">
        <v>50100</v>
      </c>
      <c r="W351" s="6">
        <v>0</v>
      </c>
      <c r="X351" s="6">
        <v>0</v>
      </c>
      <c r="Y351" s="6">
        <v>0</v>
      </c>
      <c r="Z351" s="6">
        <v>0</v>
      </c>
      <c r="AA351" s="6">
        <v>3.393809788</v>
      </c>
      <c r="AB351" s="6">
        <v>-75.203733479999997</v>
      </c>
      <c r="AC351" s="9" t="s">
        <v>63</v>
      </c>
      <c r="AD351" s="6">
        <v>1797044050</v>
      </c>
      <c r="AE351" s="6" t="str">
        <f>MID(TablaPivotFinal[[#This Row],[Fecha]],1,4)</f>
        <v>2018</v>
      </c>
      <c r="AF351" s="6" t="str">
        <f>MID(TablaPivotFinal[[#This Row],[Fecha]],5,3)</f>
        <v>Ago</v>
      </c>
      <c r="AG351" s="9">
        <v>1797044050</v>
      </c>
      <c r="AH351" s="10">
        <v>0</v>
      </c>
      <c r="AI351" t="s">
        <v>1037</v>
      </c>
      <c r="AJ351" t="s">
        <v>895</v>
      </c>
      <c r="AK351" t="s">
        <v>1165</v>
      </c>
    </row>
    <row r="352" spans="1:37" x14ac:dyDescent="0.3">
      <c r="A352" t="str">
        <f t="shared" si="15"/>
        <v>EL PATA-Concesión Autovía Neiva – Girardot</v>
      </c>
      <c r="B352" t="str">
        <f t="shared" si="16"/>
        <v>2018Dic</v>
      </c>
      <c r="C352" t="str">
        <f t="shared" si="17"/>
        <v>3.393809788-75.20373348</v>
      </c>
      <c r="D352" s="7" t="s">
        <v>142</v>
      </c>
      <c r="E352" s="5">
        <v>4506</v>
      </c>
      <c r="F352" s="7" t="s">
        <v>122</v>
      </c>
      <c r="G352" s="5">
        <v>41</v>
      </c>
      <c r="H352" s="7" t="s">
        <v>154</v>
      </c>
      <c r="I352" s="7" t="s">
        <v>155</v>
      </c>
      <c r="J352" s="7" t="s">
        <v>103</v>
      </c>
      <c r="K352" s="7" t="s">
        <v>145</v>
      </c>
      <c r="L352" s="7" t="s">
        <v>156</v>
      </c>
      <c r="M352" s="5" t="s">
        <v>147</v>
      </c>
      <c r="N352" s="5" t="s">
        <v>148</v>
      </c>
      <c r="O352" s="7" t="s">
        <v>157</v>
      </c>
      <c r="P352" s="5">
        <v>11700</v>
      </c>
      <c r="Q352" s="5">
        <v>14100</v>
      </c>
      <c r="R352" s="5">
        <v>15800</v>
      </c>
      <c r="S352" s="5">
        <v>20200</v>
      </c>
      <c r="T352" s="5">
        <v>34400</v>
      </c>
      <c r="U352" s="5">
        <v>44200</v>
      </c>
      <c r="V352" s="5">
        <v>50100</v>
      </c>
      <c r="W352" s="5">
        <v>0</v>
      </c>
      <c r="X352" s="5">
        <v>0</v>
      </c>
      <c r="Y352" s="5">
        <v>0</v>
      </c>
      <c r="Z352" s="5">
        <v>0</v>
      </c>
      <c r="AA352" s="5">
        <v>3.393809788</v>
      </c>
      <c r="AB352" s="5">
        <v>-75.203733479999997</v>
      </c>
      <c r="AC352" s="7" t="s">
        <v>65</v>
      </c>
      <c r="AD352" s="5">
        <v>2224884950</v>
      </c>
      <c r="AE352" s="5" t="str">
        <f>MID(TablaPivotFinal[[#This Row],[Fecha]],1,4)</f>
        <v>2018</v>
      </c>
      <c r="AF352" s="5" t="str">
        <f>MID(TablaPivotFinal[[#This Row],[Fecha]],5,3)</f>
        <v>Dic</v>
      </c>
      <c r="AG352" s="7">
        <v>2224884950</v>
      </c>
      <c r="AH352" s="8">
        <v>0</v>
      </c>
      <c r="AI352" t="s">
        <v>1037</v>
      </c>
      <c r="AJ352" t="s">
        <v>899</v>
      </c>
      <c r="AK352" t="s">
        <v>1165</v>
      </c>
    </row>
    <row r="353" spans="1:37" x14ac:dyDescent="0.3">
      <c r="A353" t="str">
        <f t="shared" si="15"/>
        <v>EL PATA-Concesión Autovía Neiva – Girardot</v>
      </c>
      <c r="B353" t="str">
        <f t="shared" si="16"/>
        <v>2018Ene</v>
      </c>
      <c r="C353" t="str">
        <f t="shared" si="17"/>
        <v>3.393809788-75.20373348</v>
      </c>
      <c r="D353" s="9" t="s">
        <v>142</v>
      </c>
      <c r="E353" s="6">
        <v>4506</v>
      </c>
      <c r="F353" s="9" t="s">
        <v>122</v>
      </c>
      <c r="G353" s="6">
        <v>41</v>
      </c>
      <c r="H353" s="9" t="s">
        <v>154</v>
      </c>
      <c r="I353" s="9" t="s">
        <v>155</v>
      </c>
      <c r="J353" s="9" t="s">
        <v>103</v>
      </c>
      <c r="K353" s="9" t="s">
        <v>145</v>
      </c>
      <c r="L353" s="9" t="s">
        <v>156</v>
      </c>
      <c r="M353" s="6" t="s">
        <v>147</v>
      </c>
      <c r="N353" s="6" t="s">
        <v>148</v>
      </c>
      <c r="O353" s="9" t="s">
        <v>157</v>
      </c>
      <c r="P353" s="6">
        <v>11700</v>
      </c>
      <c r="Q353" s="6">
        <v>14100</v>
      </c>
      <c r="R353" s="6">
        <v>15800</v>
      </c>
      <c r="S353" s="6">
        <v>20200</v>
      </c>
      <c r="T353" s="6">
        <v>34400</v>
      </c>
      <c r="U353" s="6">
        <v>44200</v>
      </c>
      <c r="V353" s="6">
        <v>50100</v>
      </c>
      <c r="W353" s="6">
        <v>0</v>
      </c>
      <c r="X353" s="6">
        <v>0</v>
      </c>
      <c r="Y353" s="6">
        <v>0</v>
      </c>
      <c r="Z353" s="6">
        <v>0</v>
      </c>
      <c r="AA353" s="6">
        <v>3.393809788</v>
      </c>
      <c r="AB353" s="6">
        <v>-75.203733479999997</v>
      </c>
      <c r="AC353" s="9" t="s">
        <v>67</v>
      </c>
      <c r="AD353" s="6">
        <v>2037028200</v>
      </c>
      <c r="AE353" s="6" t="str">
        <f>MID(TablaPivotFinal[[#This Row],[Fecha]],1,4)</f>
        <v>2018</v>
      </c>
      <c r="AF353" s="6" t="str">
        <f>MID(TablaPivotFinal[[#This Row],[Fecha]],5,3)</f>
        <v>Ene</v>
      </c>
      <c r="AG353" s="9">
        <v>2037028200</v>
      </c>
      <c r="AH353" s="10">
        <v>0</v>
      </c>
      <c r="AI353" t="s">
        <v>1037</v>
      </c>
      <c r="AJ353" t="s">
        <v>888</v>
      </c>
      <c r="AK353" t="s">
        <v>1165</v>
      </c>
    </row>
    <row r="354" spans="1:37" x14ac:dyDescent="0.3">
      <c r="A354" t="str">
        <f t="shared" si="15"/>
        <v>EL PATA-Concesión Autovía Neiva – Girardot</v>
      </c>
      <c r="B354" t="str">
        <f t="shared" si="16"/>
        <v>2018Feb</v>
      </c>
      <c r="C354" t="str">
        <f t="shared" si="17"/>
        <v>3.393809788-75.20373348</v>
      </c>
      <c r="D354" s="7" t="s">
        <v>142</v>
      </c>
      <c r="E354" s="5">
        <v>4506</v>
      </c>
      <c r="F354" s="7" t="s">
        <v>122</v>
      </c>
      <c r="G354" s="5">
        <v>41</v>
      </c>
      <c r="H354" s="7" t="s">
        <v>154</v>
      </c>
      <c r="I354" s="7" t="s">
        <v>155</v>
      </c>
      <c r="J354" s="7" t="s">
        <v>103</v>
      </c>
      <c r="K354" s="7" t="s">
        <v>145</v>
      </c>
      <c r="L354" s="7" t="s">
        <v>156</v>
      </c>
      <c r="M354" s="5" t="s">
        <v>147</v>
      </c>
      <c r="N354" s="5" t="s">
        <v>148</v>
      </c>
      <c r="O354" s="7" t="s">
        <v>157</v>
      </c>
      <c r="P354" s="5">
        <v>11700</v>
      </c>
      <c r="Q354" s="5">
        <v>14100</v>
      </c>
      <c r="R354" s="5">
        <v>15800</v>
      </c>
      <c r="S354" s="5">
        <v>20200</v>
      </c>
      <c r="T354" s="5">
        <v>34400</v>
      </c>
      <c r="U354" s="5">
        <v>44200</v>
      </c>
      <c r="V354" s="5">
        <v>50100</v>
      </c>
      <c r="W354" s="5">
        <v>0</v>
      </c>
      <c r="X354" s="5">
        <v>0</v>
      </c>
      <c r="Y354" s="5">
        <v>0</v>
      </c>
      <c r="Z354" s="5">
        <v>0</v>
      </c>
      <c r="AA354" s="5">
        <v>3.393809788</v>
      </c>
      <c r="AB354" s="5">
        <v>-75.203733479999997</v>
      </c>
      <c r="AC354" s="7" t="s">
        <v>69</v>
      </c>
      <c r="AD354" s="5">
        <v>1500550400</v>
      </c>
      <c r="AE354" s="5" t="str">
        <f>MID(TablaPivotFinal[[#This Row],[Fecha]],1,4)</f>
        <v>2018</v>
      </c>
      <c r="AF354" s="5" t="str">
        <f>MID(TablaPivotFinal[[#This Row],[Fecha]],5,3)</f>
        <v>Feb</v>
      </c>
      <c r="AG354" s="7">
        <v>1500550400</v>
      </c>
      <c r="AH354" s="8">
        <v>0</v>
      </c>
      <c r="AI354" t="s">
        <v>1037</v>
      </c>
      <c r="AJ354" t="s">
        <v>889</v>
      </c>
      <c r="AK354" t="s">
        <v>1165</v>
      </c>
    </row>
    <row r="355" spans="1:37" x14ac:dyDescent="0.3">
      <c r="A355" t="str">
        <f t="shared" si="15"/>
        <v>EL PATA-Concesión Autovía Neiva – Girardot</v>
      </c>
      <c r="B355" t="str">
        <f t="shared" si="16"/>
        <v>2018Jul</v>
      </c>
      <c r="C355" t="str">
        <f t="shared" si="17"/>
        <v>3.393809788-75.20373348</v>
      </c>
      <c r="D355" s="9" t="s">
        <v>142</v>
      </c>
      <c r="E355" s="6">
        <v>4506</v>
      </c>
      <c r="F355" s="9" t="s">
        <v>122</v>
      </c>
      <c r="G355" s="6">
        <v>41</v>
      </c>
      <c r="H355" s="9" t="s">
        <v>154</v>
      </c>
      <c r="I355" s="9" t="s">
        <v>155</v>
      </c>
      <c r="J355" s="9" t="s">
        <v>103</v>
      </c>
      <c r="K355" s="9" t="s">
        <v>145</v>
      </c>
      <c r="L355" s="9" t="s">
        <v>156</v>
      </c>
      <c r="M355" s="6" t="s">
        <v>147</v>
      </c>
      <c r="N355" s="6" t="s">
        <v>148</v>
      </c>
      <c r="O355" s="9" t="s">
        <v>157</v>
      </c>
      <c r="P355" s="6">
        <v>11700</v>
      </c>
      <c r="Q355" s="6">
        <v>14100</v>
      </c>
      <c r="R355" s="6">
        <v>15800</v>
      </c>
      <c r="S355" s="6">
        <v>20200</v>
      </c>
      <c r="T355" s="6">
        <v>34400</v>
      </c>
      <c r="U355" s="6">
        <v>44200</v>
      </c>
      <c r="V355" s="6">
        <v>50100</v>
      </c>
      <c r="W355" s="6">
        <v>0</v>
      </c>
      <c r="X355" s="6">
        <v>0</v>
      </c>
      <c r="Y355" s="6">
        <v>0</v>
      </c>
      <c r="Z355" s="6">
        <v>0</v>
      </c>
      <c r="AA355" s="6">
        <v>3.393809788</v>
      </c>
      <c r="AB355" s="6">
        <v>-75.203733479999997</v>
      </c>
      <c r="AC355" s="9" t="s">
        <v>71</v>
      </c>
      <c r="AD355" s="6">
        <v>1919087550</v>
      </c>
      <c r="AE355" s="6" t="str">
        <f>MID(TablaPivotFinal[[#This Row],[Fecha]],1,4)</f>
        <v>2018</v>
      </c>
      <c r="AF355" s="6" t="str">
        <f>MID(TablaPivotFinal[[#This Row],[Fecha]],5,3)</f>
        <v>Jul</v>
      </c>
      <c r="AG355" s="9">
        <v>1919087550</v>
      </c>
      <c r="AH355" s="10">
        <v>0</v>
      </c>
      <c r="AI355" t="s">
        <v>1037</v>
      </c>
      <c r="AJ355" t="s">
        <v>894</v>
      </c>
      <c r="AK355" t="s">
        <v>1165</v>
      </c>
    </row>
    <row r="356" spans="1:37" x14ac:dyDescent="0.3">
      <c r="A356" t="str">
        <f t="shared" si="15"/>
        <v>EL PATA-Concesión Autovía Neiva – Girardot</v>
      </c>
      <c r="B356" t="str">
        <f t="shared" si="16"/>
        <v>2018Jun</v>
      </c>
      <c r="C356" t="str">
        <f t="shared" si="17"/>
        <v>3.393809788-75.20373348</v>
      </c>
      <c r="D356" s="7" t="s">
        <v>142</v>
      </c>
      <c r="E356" s="5">
        <v>4506</v>
      </c>
      <c r="F356" s="7" t="s">
        <v>122</v>
      </c>
      <c r="G356" s="5">
        <v>41</v>
      </c>
      <c r="H356" s="7" t="s">
        <v>154</v>
      </c>
      <c r="I356" s="7" t="s">
        <v>155</v>
      </c>
      <c r="J356" s="7" t="s">
        <v>103</v>
      </c>
      <c r="K356" s="7" t="s">
        <v>145</v>
      </c>
      <c r="L356" s="7" t="s">
        <v>156</v>
      </c>
      <c r="M356" s="5" t="s">
        <v>147</v>
      </c>
      <c r="N356" s="5" t="s">
        <v>148</v>
      </c>
      <c r="O356" s="7" t="s">
        <v>157</v>
      </c>
      <c r="P356" s="5">
        <v>11700</v>
      </c>
      <c r="Q356" s="5">
        <v>14100</v>
      </c>
      <c r="R356" s="5">
        <v>15800</v>
      </c>
      <c r="S356" s="5">
        <v>20200</v>
      </c>
      <c r="T356" s="5">
        <v>34400</v>
      </c>
      <c r="U356" s="5">
        <v>44200</v>
      </c>
      <c r="V356" s="5">
        <v>50100</v>
      </c>
      <c r="W356" s="5">
        <v>0</v>
      </c>
      <c r="X356" s="5">
        <v>0</v>
      </c>
      <c r="Y356" s="5">
        <v>0</v>
      </c>
      <c r="Z356" s="5">
        <v>0</v>
      </c>
      <c r="AA356" s="5">
        <v>3.393809788</v>
      </c>
      <c r="AB356" s="5">
        <v>-75.203733479999997</v>
      </c>
      <c r="AC356" s="7" t="s">
        <v>73</v>
      </c>
      <c r="AD356" s="5">
        <v>1874052800</v>
      </c>
      <c r="AE356" s="5" t="str">
        <f>MID(TablaPivotFinal[[#This Row],[Fecha]],1,4)</f>
        <v>2018</v>
      </c>
      <c r="AF356" s="5" t="str">
        <f>MID(TablaPivotFinal[[#This Row],[Fecha]],5,3)</f>
        <v>Jun</v>
      </c>
      <c r="AG356" s="7">
        <v>1874052800</v>
      </c>
      <c r="AH356" s="8">
        <v>0</v>
      </c>
      <c r="AI356" t="s">
        <v>1037</v>
      </c>
      <c r="AJ356" t="s">
        <v>893</v>
      </c>
      <c r="AK356" t="s">
        <v>1165</v>
      </c>
    </row>
    <row r="357" spans="1:37" x14ac:dyDescent="0.3">
      <c r="A357" t="str">
        <f t="shared" si="15"/>
        <v>EL PATA-Concesión Autovía Neiva – Girardot</v>
      </c>
      <c r="B357" t="str">
        <f t="shared" si="16"/>
        <v>2018Mar</v>
      </c>
      <c r="C357" t="str">
        <f t="shared" si="17"/>
        <v>3.393809788-75.20373348</v>
      </c>
      <c r="D357" s="9" t="s">
        <v>142</v>
      </c>
      <c r="E357" s="6">
        <v>4506</v>
      </c>
      <c r="F357" s="9" t="s">
        <v>122</v>
      </c>
      <c r="G357" s="6">
        <v>41</v>
      </c>
      <c r="H357" s="9" t="s">
        <v>154</v>
      </c>
      <c r="I357" s="9" t="s">
        <v>155</v>
      </c>
      <c r="J357" s="9" t="s">
        <v>103</v>
      </c>
      <c r="K357" s="9" t="s">
        <v>145</v>
      </c>
      <c r="L357" s="9" t="s">
        <v>156</v>
      </c>
      <c r="M357" s="6" t="s">
        <v>147</v>
      </c>
      <c r="N357" s="6" t="s">
        <v>148</v>
      </c>
      <c r="O357" s="9" t="s">
        <v>157</v>
      </c>
      <c r="P357" s="6">
        <v>11700</v>
      </c>
      <c r="Q357" s="6">
        <v>14100</v>
      </c>
      <c r="R357" s="6">
        <v>15800</v>
      </c>
      <c r="S357" s="6">
        <v>20200</v>
      </c>
      <c r="T357" s="6">
        <v>34400</v>
      </c>
      <c r="U357" s="6">
        <v>44200</v>
      </c>
      <c r="V357" s="6">
        <v>50100</v>
      </c>
      <c r="W357" s="6">
        <v>0</v>
      </c>
      <c r="X357" s="6">
        <v>0</v>
      </c>
      <c r="Y357" s="6">
        <v>0</v>
      </c>
      <c r="Z357" s="6">
        <v>0</v>
      </c>
      <c r="AA357" s="6">
        <v>3.393809788</v>
      </c>
      <c r="AB357" s="6">
        <v>-75.203733479999997</v>
      </c>
      <c r="AC357" s="9" t="s">
        <v>75</v>
      </c>
      <c r="AD357" s="6">
        <v>1862167170</v>
      </c>
      <c r="AE357" s="6" t="str">
        <f>MID(TablaPivotFinal[[#This Row],[Fecha]],1,4)</f>
        <v>2018</v>
      </c>
      <c r="AF357" s="6" t="str">
        <f>MID(TablaPivotFinal[[#This Row],[Fecha]],5,3)</f>
        <v>Mar</v>
      </c>
      <c r="AG357" s="9">
        <v>1862167170</v>
      </c>
      <c r="AH357" s="10">
        <v>0</v>
      </c>
      <c r="AI357" t="s">
        <v>1037</v>
      </c>
      <c r="AJ357" t="s">
        <v>890</v>
      </c>
      <c r="AK357" t="s">
        <v>1165</v>
      </c>
    </row>
    <row r="358" spans="1:37" x14ac:dyDescent="0.3">
      <c r="A358" t="str">
        <f t="shared" si="15"/>
        <v>EL PATA-Concesión Autovía Neiva – Girardot</v>
      </c>
      <c r="B358" t="str">
        <f t="shared" si="16"/>
        <v>2018May</v>
      </c>
      <c r="C358" t="str">
        <f t="shared" si="17"/>
        <v>3.393809788-75.20373348</v>
      </c>
      <c r="D358" s="7" t="s">
        <v>142</v>
      </c>
      <c r="E358" s="5">
        <v>4506</v>
      </c>
      <c r="F358" s="7" t="s">
        <v>122</v>
      </c>
      <c r="G358" s="5">
        <v>41</v>
      </c>
      <c r="H358" s="7" t="s">
        <v>154</v>
      </c>
      <c r="I358" s="7" t="s">
        <v>155</v>
      </c>
      <c r="J358" s="7" t="s">
        <v>103</v>
      </c>
      <c r="K358" s="7" t="s">
        <v>145</v>
      </c>
      <c r="L358" s="7" t="s">
        <v>156</v>
      </c>
      <c r="M358" s="5" t="s">
        <v>147</v>
      </c>
      <c r="N358" s="5" t="s">
        <v>148</v>
      </c>
      <c r="O358" s="7" t="s">
        <v>157</v>
      </c>
      <c r="P358" s="5">
        <v>11700</v>
      </c>
      <c r="Q358" s="5">
        <v>14100</v>
      </c>
      <c r="R358" s="5">
        <v>15800</v>
      </c>
      <c r="S358" s="5">
        <v>20200</v>
      </c>
      <c r="T358" s="5">
        <v>34400</v>
      </c>
      <c r="U358" s="5">
        <v>44200</v>
      </c>
      <c r="V358" s="5">
        <v>50100</v>
      </c>
      <c r="W358" s="5">
        <v>0</v>
      </c>
      <c r="X358" s="5">
        <v>0</v>
      </c>
      <c r="Y358" s="5">
        <v>0</v>
      </c>
      <c r="Z358" s="5">
        <v>0</v>
      </c>
      <c r="AA358" s="5">
        <v>3.393809788</v>
      </c>
      <c r="AB358" s="5">
        <v>-75.203733479999997</v>
      </c>
      <c r="AC358" s="7" t="s">
        <v>77</v>
      </c>
      <c r="AD358" s="5">
        <v>1658556700</v>
      </c>
      <c r="AE358" s="5" t="str">
        <f>MID(TablaPivotFinal[[#This Row],[Fecha]],1,4)</f>
        <v>2018</v>
      </c>
      <c r="AF358" s="5" t="str">
        <f>MID(TablaPivotFinal[[#This Row],[Fecha]],5,3)</f>
        <v>May</v>
      </c>
      <c r="AG358" s="7">
        <v>1658556700</v>
      </c>
      <c r="AH358" s="8">
        <v>0</v>
      </c>
      <c r="AI358" t="s">
        <v>1037</v>
      </c>
      <c r="AJ358" t="s">
        <v>892</v>
      </c>
      <c r="AK358" t="s">
        <v>1165</v>
      </c>
    </row>
    <row r="359" spans="1:37" x14ac:dyDescent="0.3">
      <c r="A359" t="str">
        <f t="shared" si="15"/>
        <v>EL PATA-Concesión Autovía Neiva – Girardot</v>
      </c>
      <c r="B359" t="str">
        <f t="shared" si="16"/>
        <v>2018Nov</v>
      </c>
      <c r="C359" t="str">
        <f t="shared" si="17"/>
        <v>3.393809788-75.20373348</v>
      </c>
      <c r="D359" s="9" t="s">
        <v>142</v>
      </c>
      <c r="E359" s="6">
        <v>4506</v>
      </c>
      <c r="F359" s="9" t="s">
        <v>122</v>
      </c>
      <c r="G359" s="6">
        <v>41</v>
      </c>
      <c r="H359" s="9" t="s">
        <v>154</v>
      </c>
      <c r="I359" s="9" t="s">
        <v>155</v>
      </c>
      <c r="J359" s="9" t="s">
        <v>103</v>
      </c>
      <c r="K359" s="9" t="s">
        <v>145</v>
      </c>
      <c r="L359" s="9" t="s">
        <v>156</v>
      </c>
      <c r="M359" s="6" t="s">
        <v>147</v>
      </c>
      <c r="N359" s="6" t="s">
        <v>148</v>
      </c>
      <c r="O359" s="9" t="s">
        <v>157</v>
      </c>
      <c r="P359" s="6">
        <v>11700</v>
      </c>
      <c r="Q359" s="6">
        <v>14100</v>
      </c>
      <c r="R359" s="6">
        <v>15800</v>
      </c>
      <c r="S359" s="6">
        <v>20200</v>
      </c>
      <c r="T359" s="6">
        <v>34400</v>
      </c>
      <c r="U359" s="6">
        <v>44200</v>
      </c>
      <c r="V359" s="6">
        <v>50100</v>
      </c>
      <c r="W359" s="6">
        <v>0</v>
      </c>
      <c r="X359" s="6">
        <v>0</v>
      </c>
      <c r="Y359" s="6">
        <v>0</v>
      </c>
      <c r="Z359" s="6">
        <v>0</v>
      </c>
      <c r="AA359" s="6">
        <v>3.393809788</v>
      </c>
      <c r="AB359" s="6">
        <v>-75.203733479999997</v>
      </c>
      <c r="AC359" s="9" t="s">
        <v>79</v>
      </c>
      <c r="AD359" s="6">
        <v>1865765550</v>
      </c>
      <c r="AE359" s="6" t="str">
        <f>MID(TablaPivotFinal[[#This Row],[Fecha]],1,4)</f>
        <v>2018</v>
      </c>
      <c r="AF359" s="6" t="str">
        <f>MID(TablaPivotFinal[[#This Row],[Fecha]],5,3)</f>
        <v>Nov</v>
      </c>
      <c r="AG359" s="9">
        <v>1865765550</v>
      </c>
      <c r="AH359" s="10">
        <v>0</v>
      </c>
      <c r="AI359" t="s">
        <v>1037</v>
      </c>
      <c r="AJ359" t="s">
        <v>898</v>
      </c>
      <c r="AK359" t="s">
        <v>1165</v>
      </c>
    </row>
    <row r="360" spans="1:37" x14ac:dyDescent="0.3">
      <c r="A360" t="str">
        <f t="shared" si="15"/>
        <v>EL PATA-Concesión Autovía Neiva – Girardot</v>
      </c>
      <c r="B360" t="str">
        <f t="shared" si="16"/>
        <v>2018Oct</v>
      </c>
      <c r="C360" t="str">
        <f t="shared" si="17"/>
        <v>3.393809788-75.20373348</v>
      </c>
      <c r="D360" s="7" t="s">
        <v>142</v>
      </c>
      <c r="E360" s="5">
        <v>4506</v>
      </c>
      <c r="F360" s="7" t="s">
        <v>122</v>
      </c>
      <c r="G360" s="5">
        <v>41</v>
      </c>
      <c r="H360" s="7" t="s">
        <v>154</v>
      </c>
      <c r="I360" s="7" t="s">
        <v>155</v>
      </c>
      <c r="J360" s="7" t="s">
        <v>103</v>
      </c>
      <c r="K360" s="7" t="s">
        <v>145</v>
      </c>
      <c r="L360" s="7" t="s">
        <v>156</v>
      </c>
      <c r="M360" s="5" t="s">
        <v>147</v>
      </c>
      <c r="N360" s="5" t="s">
        <v>148</v>
      </c>
      <c r="O360" s="7" t="s">
        <v>157</v>
      </c>
      <c r="P360" s="5">
        <v>11700</v>
      </c>
      <c r="Q360" s="5">
        <v>14100</v>
      </c>
      <c r="R360" s="5">
        <v>15800</v>
      </c>
      <c r="S360" s="5">
        <v>20200</v>
      </c>
      <c r="T360" s="5">
        <v>34400</v>
      </c>
      <c r="U360" s="5">
        <v>44200</v>
      </c>
      <c r="V360" s="5">
        <v>50100</v>
      </c>
      <c r="W360" s="5">
        <v>0</v>
      </c>
      <c r="X360" s="5">
        <v>0</v>
      </c>
      <c r="Y360" s="5">
        <v>0</v>
      </c>
      <c r="Z360" s="5">
        <v>0</v>
      </c>
      <c r="AA360" s="5">
        <v>3.393809788</v>
      </c>
      <c r="AB360" s="5">
        <v>-75.203733479999997</v>
      </c>
      <c r="AC360" s="7" t="s">
        <v>81</v>
      </c>
      <c r="AD360" s="5">
        <v>1905969200</v>
      </c>
      <c r="AE360" s="5" t="str">
        <f>MID(TablaPivotFinal[[#This Row],[Fecha]],1,4)</f>
        <v>2018</v>
      </c>
      <c r="AF360" s="5" t="str">
        <f>MID(TablaPivotFinal[[#This Row],[Fecha]],5,3)</f>
        <v>Oct</v>
      </c>
      <c r="AG360" s="7">
        <v>1905969200</v>
      </c>
      <c r="AH360" s="8">
        <v>0</v>
      </c>
      <c r="AI360" t="s">
        <v>1037</v>
      </c>
      <c r="AJ360" t="s">
        <v>897</v>
      </c>
      <c r="AK360" t="s">
        <v>1165</v>
      </c>
    </row>
    <row r="361" spans="1:37" x14ac:dyDescent="0.3">
      <c r="A361" t="str">
        <f t="shared" si="15"/>
        <v>EL PATA-Concesión Autovía Neiva – Girardot</v>
      </c>
      <c r="B361" t="str">
        <f t="shared" si="16"/>
        <v>2018Sep</v>
      </c>
      <c r="C361" t="str">
        <f t="shared" si="17"/>
        <v>3.393809788-75.20373348</v>
      </c>
      <c r="D361" s="9" t="s">
        <v>142</v>
      </c>
      <c r="E361" s="6">
        <v>4506</v>
      </c>
      <c r="F361" s="9" t="s">
        <v>122</v>
      </c>
      <c r="G361" s="6">
        <v>41</v>
      </c>
      <c r="H361" s="9" t="s">
        <v>154</v>
      </c>
      <c r="I361" s="9" t="s">
        <v>155</v>
      </c>
      <c r="J361" s="9" t="s">
        <v>103</v>
      </c>
      <c r="K361" s="9" t="s">
        <v>145</v>
      </c>
      <c r="L361" s="9" t="s">
        <v>156</v>
      </c>
      <c r="M361" s="6" t="s">
        <v>147</v>
      </c>
      <c r="N361" s="6" t="s">
        <v>148</v>
      </c>
      <c r="O361" s="9" t="s">
        <v>157</v>
      </c>
      <c r="P361" s="6">
        <v>11700</v>
      </c>
      <c r="Q361" s="6">
        <v>14100</v>
      </c>
      <c r="R361" s="6">
        <v>15800</v>
      </c>
      <c r="S361" s="6">
        <v>20200</v>
      </c>
      <c r="T361" s="6">
        <v>34400</v>
      </c>
      <c r="U361" s="6">
        <v>44200</v>
      </c>
      <c r="V361" s="6">
        <v>50100</v>
      </c>
      <c r="W361" s="6">
        <v>0</v>
      </c>
      <c r="X361" s="6">
        <v>0</v>
      </c>
      <c r="Y361" s="6">
        <v>0</v>
      </c>
      <c r="Z361" s="6">
        <v>0</v>
      </c>
      <c r="AA361" s="6">
        <v>3.393809788</v>
      </c>
      <c r="AB361" s="6">
        <v>-75.203733479999997</v>
      </c>
      <c r="AC361" s="9" t="s">
        <v>83</v>
      </c>
      <c r="AD361" s="6">
        <v>1646320050</v>
      </c>
      <c r="AE361" s="6" t="str">
        <f>MID(TablaPivotFinal[[#This Row],[Fecha]],1,4)</f>
        <v>2018</v>
      </c>
      <c r="AF361" s="6" t="str">
        <f>MID(TablaPivotFinal[[#This Row],[Fecha]],5,3)</f>
        <v>Sep</v>
      </c>
      <c r="AG361" s="9">
        <v>1646320050</v>
      </c>
      <c r="AH361" s="10">
        <v>0</v>
      </c>
      <c r="AI361" t="s">
        <v>1037</v>
      </c>
      <c r="AJ361" t="s">
        <v>896</v>
      </c>
      <c r="AK361" t="s">
        <v>1165</v>
      </c>
    </row>
    <row r="362" spans="1:37" x14ac:dyDescent="0.3">
      <c r="A362" t="str">
        <f t="shared" si="15"/>
        <v>EL PATA-Concesión Autovía Neiva – Girardot</v>
      </c>
      <c r="B362" t="str">
        <f t="shared" si="16"/>
        <v>2016Abr</v>
      </c>
      <c r="C362" t="str">
        <f t="shared" si="17"/>
        <v>3.393809788-75.20373348</v>
      </c>
      <c r="D362" s="7" t="s">
        <v>142</v>
      </c>
      <c r="E362" s="5">
        <v>4506</v>
      </c>
      <c r="F362" s="7" t="s">
        <v>122</v>
      </c>
      <c r="G362" s="5">
        <v>41</v>
      </c>
      <c r="H362" s="7" t="s">
        <v>154</v>
      </c>
      <c r="I362" s="7" t="s">
        <v>155</v>
      </c>
      <c r="J362" s="7" t="s">
        <v>103</v>
      </c>
      <c r="K362" s="7" t="s">
        <v>145</v>
      </c>
      <c r="L362" s="7" t="s">
        <v>156</v>
      </c>
      <c r="M362" s="5" t="s">
        <v>147</v>
      </c>
      <c r="N362" s="5" t="s">
        <v>148</v>
      </c>
      <c r="O362" s="7" t="s">
        <v>157</v>
      </c>
      <c r="P362" s="5">
        <v>11700</v>
      </c>
      <c r="Q362" s="5">
        <v>14100</v>
      </c>
      <c r="R362" s="5">
        <v>15800</v>
      </c>
      <c r="S362" s="5">
        <v>20200</v>
      </c>
      <c r="T362" s="5">
        <v>34400</v>
      </c>
      <c r="U362" s="5">
        <v>44200</v>
      </c>
      <c r="V362" s="5">
        <v>50100</v>
      </c>
      <c r="W362" s="5">
        <v>0</v>
      </c>
      <c r="X362" s="5">
        <v>0</v>
      </c>
      <c r="Y362" s="5">
        <v>0</v>
      </c>
      <c r="Z362" s="5">
        <v>0</v>
      </c>
      <c r="AA362" s="5">
        <v>3.393809788</v>
      </c>
      <c r="AB362" s="5">
        <v>-75.203733479999997</v>
      </c>
      <c r="AC362" s="7" t="s">
        <v>13</v>
      </c>
      <c r="AD362" s="5">
        <v>1356368700</v>
      </c>
      <c r="AE362" s="5" t="str">
        <f>MID(TablaPivotFinal[[#This Row],[Fecha]],1,4)</f>
        <v>2016</v>
      </c>
      <c r="AF362" s="5" t="str">
        <f>MID(TablaPivotFinal[[#This Row],[Fecha]],5,3)</f>
        <v>Abr</v>
      </c>
      <c r="AG362" s="7">
        <v>1356368700</v>
      </c>
      <c r="AH362" s="8">
        <v>0</v>
      </c>
      <c r="AI362" t="s">
        <v>1037</v>
      </c>
      <c r="AJ362" t="s">
        <v>867</v>
      </c>
      <c r="AK362" t="s">
        <v>1165</v>
      </c>
    </row>
    <row r="363" spans="1:37" x14ac:dyDescent="0.3">
      <c r="A363" t="str">
        <f t="shared" si="15"/>
        <v>EL PATA-Concesión Autovía Neiva – Girardot</v>
      </c>
      <c r="B363" t="str">
        <f t="shared" si="16"/>
        <v>2016Ago</v>
      </c>
      <c r="C363" t="str">
        <f t="shared" si="17"/>
        <v>3.393809788-75.20373348</v>
      </c>
      <c r="D363" s="9" t="s">
        <v>142</v>
      </c>
      <c r="E363" s="6">
        <v>4506</v>
      </c>
      <c r="F363" s="9" t="s">
        <v>122</v>
      </c>
      <c r="G363" s="6">
        <v>41</v>
      </c>
      <c r="H363" s="9" t="s">
        <v>154</v>
      </c>
      <c r="I363" s="9" t="s">
        <v>155</v>
      </c>
      <c r="J363" s="9" t="s">
        <v>103</v>
      </c>
      <c r="K363" s="9" t="s">
        <v>145</v>
      </c>
      <c r="L363" s="9" t="s">
        <v>156</v>
      </c>
      <c r="M363" s="6" t="s">
        <v>147</v>
      </c>
      <c r="N363" s="6" t="s">
        <v>148</v>
      </c>
      <c r="O363" s="9" t="s">
        <v>157</v>
      </c>
      <c r="P363" s="6">
        <v>11700</v>
      </c>
      <c r="Q363" s="6">
        <v>14100</v>
      </c>
      <c r="R363" s="6">
        <v>15800</v>
      </c>
      <c r="S363" s="6">
        <v>20200</v>
      </c>
      <c r="T363" s="6">
        <v>34400</v>
      </c>
      <c r="U363" s="6">
        <v>44200</v>
      </c>
      <c r="V363" s="6">
        <v>50100</v>
      </c>
      <c r="W363" s="6">
        <v>0</v>
      </c>
      <c r="X363" s="6">
        <v>0</v>
      </c>
      <c r="Y363" s="6">
        <v>0</v>
      </c>
      <c r="Z363" s="6">
        <v>0</v>
      </c>
      <c r="AA363" s="6">
        <v>3.393809788</v>
      </c>
      <c r="AB363" s="6">
        <v>-75.203733479999997</v>
      </c>
      <c r="AC363" s="9" t="s">
        <v>15</v>
      </c>
      <c r="AD363" s="6">
        <v>1544422750</v>
      </c>
      <c r="AE363" s="6" t="str">
        <f>MID(TablaPivotFinal[[#This Row],[Fecha]],1,4)</f>
        <v>2016</v>
      </c>
      <c r="AF363" s="6" t="str">
        <f>MID(TablaPivotFinal[[#This Row],[Fecha]],5,3)</f>
        <v>Ago</v>
      </c>
      <c r="AG363" s="9">
        <v>1544422750</v>
      </c>
      <c r="AH363" s="10">
        <v>110620</v>
      </c>
      <c r="AI363" t="s">
        <v>1037</v>
      </c>
      <c r="AJ363" t="s">
        <v>871</v>
      </c>
      <c r="AK363" t="s">
        <v>1165</v>
      </c>
    </row>
    <row r="364" spans="1:37" x14ac:dyDescent="0.3">
      <c r="A364" t="str">
        <f t="shared" si="15"/>
        <v>EL PATA-Concesión Autovía Neiva – Girardot</v>
      </c>
      <c r="B364" t="str">
        <f t="shared" si="16"/>
        <v>2016Dic</v>
      </c>
      <c r="C364" t="str">
        <f t="shared" si="17"/>
        <v>3.393809788-75.20373348</v>
      </c>
      <c r="D364" s="7" t="s">
        <v>142</v>
      </c>
      <c r="E364" s="5">
        <v>4506</v>
      </c>
      <c r="F364" s="7" t="s">
        <v>122</v>
      </c>
      <c r="G364" s="5">
        <v>41</v>
      </c>
      <c r="H364" s="7" t="s">
        <v>154</v>
      </c>
      <c r="I364" s="7" t="s">
        <v>155</v>
      </c>
      <c r="J364" s="7" t="s">
        <v>103</v>
      </c>
      <c r="K364" s="7" t="s">
        <v>145</v>
      </c>
      <c r="L364" s="7" t="s">
        <v>156</v>
      </c>
      <c r="M364" s="5" t="s">
        <v>147</v>
      </c>
      <c r="N364" s="5" t="s">
        <v>148</v>
      </c>
      <c r="O364" s="7" t="s">
        <v>157</v>
      </c>
      <c r="P364" s="5">
        <v>11700</v>
      </c>
      <c r="Q364" s="5">
        <v>14100</v>
      </c>
      <c r="R364" s="5">
        <v>15800</v>
      </c>
      <c r="S364" s="5">
        <v>20200</v>
      </c>
      <c r="T364" s="5">
        <v>34400</v>
      </c>
      <c r="U364" s="5">
        <v>44200</v>
      </c>
      <c r="V364" s="5">
        <v>50100</v>
      </c>
      <c r="W364" s="5">
        <v>0</v>
      </c>
      <c r="X364" s="5">
        <v>0</v>
      </c>
      <c r="Y364" s="5">
        <v>0</v>
      </c>
      <c r="Z364" s="5">
        <v>0</v>
      </c>
      <c r="AA364" s="5">
        <v>3.393809788</v>
      </c>
      <c r="AB364" s="5">
        <v>-75.203733479999997</v>
      </c>
      <c r="AC364" s="7" t="s">
        <v>17</v>
      </c>
      <c r="AD364" s="5">
        <v>1776403350</v>
      </c>
      <c r="AE364" s="5" t="str">
        <f>MID(TablaPivotFinal[[#This Row],[Fecha]],1,4)</f>
        <v>2016</v>
      </c>
      <c r="AF364" s="5" t="str">
        <f>MID(TablaPivotFinal[[#This Row],[Fecha]],5,3)</f>
        <v>Dic</v>
      </c>
      <c r="AG364" s="7">
        <v>1776403350</v>
      </c>
      <c r="AH364" s="8">
        <v>139593</v>
      </c>
      <c r="AI364" t="s">
        <v>1037</v>
      </c>
      <c r="AJ364" t="s">
        <v>875</v>
      </c>
      <c r="AK364" t="s">
        <v>1165</v>
      </c>
    </row>
    <row r="365" spans="1:37" x14ac:dyDescent="0.3">
      <c r="A365" t="str">
        <f t="shared" si="15"/>
        <v>EL PATA-Concesión Autovía Neiva – Girardot</v>
      </c>
      <c r="B365" t="str">
        <f t="shared" si="16"/>
        <v>2016Ene</v>
      </c>
      <c r="C365" t="str">
        <f t="shared" si="17"/>
        <v>3.393809788-75.20373348</v>
      </c>
      <c r="D365" s="9" t="s">
        <v>142</v>
      </c>
      <c r="E365" s="6">
        <v>4506</v>
      </c>
      <c r="F365" s="9" t="s">
        <v>122</v>
      </c>
      <c r="G365" s="6">
        <v>41</v>
      </c>
      <c r="H365" s="9" t="s">
        <v>154</v>
      </c>
      <c r="I365" s="9" t="s">
        <v>155</v>
      </c>
      <c r="J365" s="9" t="s">
        <v>103</v>
      </c>
      <c r="K365" s="9" t="s">
        <v>145</v>
      </c>
      <c r="L365" s="9" t="s">
        <v>156</v>
      </c>
      <c r="M365" s="6" t="s">
        <v>147</v>
      </c>
      <c r="N365" s="6" t="s">
        <v>148</v>
      </c>
      <c r="O365" s="9" t="s">
        <v>157</v>
      </c>
      <c r="P365" s="6">
        <v>11700</v>
      </c>
      <c r="Q365" s="6">
        <v>14100</v>
      </c>
      <c r="R365" s="6">
        <v>15800</v>
      </c>
      <c r="S365" s="6">
        <v>20200</v>
      </c>
      <c r="T365" s="6">
        <v>34400</v>
      </c>
      <c r="U365" s="6">
        <v>44200</v>
      </c>
      <c r="V365" s="6">
        <v>50100</v>
      </c>
      <c r="W365" s="6">
        <v>0</v>
      </c>
      <c r="X365" s="6">
        <v>0</v>
      </c>
      <c r="Y365" s="6">
        <v>0</v>
      </c>
      <c r="Z365" s="6">
        <v>0</v>
      </c>
      <c r="AA365" s="6">
        <v>3.393809788</v>
      </c>
      <c r="AB365" s="6">
        <v>-75.203733479999997</v>
      </c>
      <c r="AC365" s="9" t="s">
        <v>19</v>
      </c>
      <c r="AD365" s="6">
        <v>1651865050</v>
      </c>
      <c r="AE365" s="6" t="str">
        <f>MID(TablaPivotFinal[[#This Row],[Fecha]],1,4)</f>
        <v>2016</v>
      </c>
      <c r="AF365" s="6" t="str">
        <f>MID(TablaPivotFinal[[#This Row],[Fecha]],5,3)</f>
        <v>Ene</v>
      </c>
      <c r="AG365" s="9">
        <v>1651865050</v>
      </c>
      <c r="AH365" s="10">
        <v>0</v>
      </c>
      <c r="AI365" t="s">
        <v>1037</v>
      </c>
      <c r="AJ365" t="s">
        <v>864</v>
      </c>
      <c r="AK365" t="s">
        <v>1165</v>
      </c>
    </row>
    <row r="366" spans="1:37" x14ac:dyDescent="0.3">
      <c r="A366" t="str">
        <f t="shared" si="15"/>
        <v>EL PATA-Concesión Autovía Neiva – Girardot</v>
      </c>
      <c r="B366" t="str">
        <f t="shared" si="16"/>
        <v>2016Feb</v>
      </c>
      <c r="C366" t="str">
        <f t="shared" si="17"/>
        <v>3.393809788-75.20373348</v>
      </c>
      <c r="D366" s="7" t="s">
        <v>142</v>
      </c>
      <c r="E366" s="5">
        <v>4506</v>
      </c>
      <c r="F366" s="7" t="s">
        <v>122</v>
      </c>
      <c r="G366" s="5">
        <v>41</v>
      </c>
      <c r="H366" s="7" t="s">
        <v>154</v>
      </c>
      <c r="I366" s="7" t="s">
        <v>155</v>
      </c>
      <c r="J366" s="7" t="s">
        <v>103</v>
      </c>
      <c r="K366" s="7" t="s">
        <v>145</v>
      </c>
      <c r="L366" s="7" t="s">
        <v>156</v>
      </c>
      <c r="M366" s="5" t="s">
        <v>147</v>
      </c>
      <c r="N366" s="5" t="s">
        <v>148</v>
      </c>
      <c r="O366" s="7" t="s">
        <v>157</v>
      </c>
      <c r="P366" s="5">
        <v>11700</v>
      </c>
      <c r="Q366" s="5">
        <v>14100</v>
      </c>
      <c r="R366" s="5">
        <v>15800</v>
      </c>
      <c r="S366" s="5">
        <v>20200</v>
      </c>
      <c r="T366" s="5">
        <v>34400</v>
      </c>
      <c r="U366" s="5">
        <v>44200</v>
      </c>
      <c r="V366" s="5">
        <v>50100</v>
      </c>
      <c r="W366" s="5">
        <v>0</v>
      </c>
      <c r="X366" s="5">
        <v>0</v>
      </c>
      <c r="Y366" s="5">
        <v>0</v>
      </c>
      <c r="Z366" s="5">
        <v>0</v>
      </c>
      <c r="AA366" s="5">
        <v>3.393809788</v>
      </c>
      <c r="AB366" s="5">
        <v>-75.203733479999997</v>
      </c>
      <c r="AC366" s="7" t="s">
        <v>21</v>
      </c>
      <c r="AD366" s="5">
        <v>1229394650</v>
      </c>
      <c r="AE366" s="5" t="str">
        <f>MID(TablaPivotFinal[[#This Row],[Fecha]],1,4)</f>
        <v>2016</v>
      </c>
      <c r="AF366" s="5" t="str">
        <f>MID(TablaPivotFinal[[#This Row],[Fecha]],5,3)</f>
        <v>Feb</v>
      </c>
      <c r="AG366" s="7">
        <v>1229394650</v>
      </c>
      <c r="AH366" s="8">
        <v>0</v>
      </c>
      <c r="AI366" t="s">
        <v>1037</v>
      </c>
      <c r="AJ366" t="s">
        <v>865</v>
      </c>
      <c r="AK366" t="s">
        <v>1165</v>
      </c>
    </row>
    <row r="367" spans="1:37" x14ac:dyDescent="0.3">
      <c r="A367" t="str">
        <f t="shared" si="15"/>
        <v>EL PATA-Concesión Autovía Neiva – Girardot</v>
      </c>
      <c r="B367" t="str">
        <f t="shared" si="16"/>
        <v>2016Jul</v>
      </c>
      <c r="C367" t="str">
        <f t="shared" si="17"/>
        <v>3.393809788-75.20373348</v>
      </c>
      <c r="D367" s="9" t="s">
        <v>142</v>
      </c>
      <c r="E367" s="6">
        <v>4506</v>
      </c>
      <c r="F367" s="9" t="s">
        <v>122</v>
      </c>
      <c r="G367" s="6">
        <v>41</v>
      </c>
      <c r="H367" s="9" t="s">
        <v>154</v>
      </c>
      <c r="I367" s="9" t="s">
        <v>155</v>
      </c>
      <c r="J367" s="9" t="s">
        <v>103</v>
      </c>
      <c r="K367" s="9" t="s">
        <v>145</v>
      </c>
      <c r="L367" s="9" t="s">
        <v>156</v>
      </c>
      <c r="M367" s="6" t="s">
        <v>147</v>
      </c>
      <c r="N367" s="6" t="s">
        <v>148</v>
      </c>
      <c r="O367" s="9" t="s">
        <v>157</v>
      </c>
      <c r="P367" s="6">
        <v>11700</v>
      </c>
      <c r="Q367" s="6">
        <v>14100</v>
      </c>
      <c r="R367" s="6">
        <v>15800</v>
      </c>
      <c r="S367" s="6">
        <v>20200</v>
      </c>
      <c r="T367" s="6">
        <v>34400</v>
      </c>
      <c r="U367" s="6">
        <v>44200</v>
      </c>
      <c r="V367" s="6">
        <v>50100</v>
      </c>
      <c r="W367" s="6">
        <v>0</v>
      </c>
      <c r="X367" s="6">
        <v>0</v>
      </c>
      <c r="Y367" s="6">
        <v>0</v>
      </c>
      <c r="Z367" s="6">
        <v>0</v>
      </c>
      <c r="AA367" s="6">
        <v>3.393809788</v>
      </c>
      <c r="AB367" s="6">
        <v>-75.203733479999997</v>
      </c>
      <c r="AC367" s="9" t="s">
        <v>23</v>
      </c>
      <c r="AD367" s="6">
        <v>1500580100</v>
      </c>
      <c r="AE367" s="6" t="str">
        <f>MID(TablaPivotFinal[[#This Row],[Fecha]],1,4)</f>
        <v>2016</v>
      </c>
      <c r="AF367" s="6" t="str">
        <f>MID(TablaPivotFinal[[#This Row],[Fecha]],5,3)</f>
        <v>Jul</v>
      </c>
      <c r="AG367" s="9">
        <v>1500580100</v>
      </c>
      <c r="AH367" s="10">
        <v>122051</v>
      </c>
      <c r="AI367" t="s">
        <v>1037</v>
      </c>
      <c r="AJ367" t="s">
        <v>870</v>
      </c>
      <c r="AK367" t="s">
        <v>1165</v>
      </c>
    </row>
    <row r="368" spans="1:37" x14ac:dyDescent="0.3">
      <c r="A368" t="str">
        <f t="shared" si="15"/>
        <v>EL PATA-Concesión Autovía Neiva – Girardot</v>
      </c>
      <c r="B368" t="str">
        <f t="shared" si="16"/>
        <v>2016Jun</v>
      </c>
      <c r="C368" t="str">
        <f t="shared" si="17"/>
        <v>3.393809788-75.20373348</v>
      </c>
      <c r="D368" s="7" t="s">
        <v>142</v>
      </c>
      <c r="E368" s="5">
        <v>4506</v>
      </c>
      <c r="F368" s="7" t="s">
        <v>122</v>
      </c>
      <c r="G368" s="5">
        <v>41</v>
      </c>
      <c r="H368" s="7" t="s">
        <v>154</v>
      </c>
      <c r="I368" s="7" t="s">
        <v>155</v>
      </c>
      <c r="J368" s="7" t="s">
        <v>103</v>
      </c>
      <c r="K368" s="7" t="s">
        <v>145</v>
      </c>
      <c r="L368" s="7" t="s">
        <v>156</v>
      </c>
      <c r="M368" s="5" t="s">
        <v>147</v>
      </c>
      <c r="N368" s="5" t="s">
        <v>148</v>
      </c>
      <c r="O368" s="7" t="s">
        <v>157</v>
      </c>
      <c r="P368" s="5">
        <v>11700</v>
      </c>
      <c r="Q368" s="5">
        <v>14100</v>
      </c>
      <c r="R368" s="5">
        <v>15800</v>
      </c>
      <c r="S368" s="5">
        <v>20200</v>
      </c>
      <c r="T368" s="5">
        <v>34400</v>
      </c>
      <c r="U368" s="5">
        <v>44200</v>
      </c>
      <c r="V368" s="5">
        <v>50100</v>
      </c>
      <c r="W368" s="5">
        <v>0</v>
      </c>
      <c r="X368" s="5">
        <v>0</v>
      </c>
      <c r="Y368" s="5">
        <v>0</v>
      </c>
      <c r="Z368" s="5">
        <v>0</v>
      </c>
      <c r="AA368" s="5">
        <v>3.393809788</v>
      </c>
      <c r="AB368" s="5">
        <v>-75.203733479999997</v>
      </c>
      <c r="AC368" s="7" t="s">
        <v>25</v>
      </c>
      <c r="AD368" s="5">
        <v>530533200</v>
      </c>
      <c r="AE368" s="5" t="str">
        <f>MID(TablaPivotFinal[[#This Row],[Fecha]],1,4)</f>
        <v>2016</v>
      </c>
      <c r="AF368" s="5" t="str">
        <f>MID(TablaPivotFinal[[#This Row],[Fecha]],5,3)</f>
        <v>Jun</v>
      </c>
      <c r="AG368" s="7">
        <v>530533200</v>
      </c>
      <c r="AH368" s="8">
        <v>41298</v>
      </c>
      <c r="AI368" t="s">
        <v>1037</v>
      </c>
      <c r="AJ368" t="s">
        <v>869</v>
      </c>
      <c r="AK368" t="s">
        <v>1165</v>
      </c>
    </row>
    <row r="369" spans="1:37" x14ac:dyDescent="0.3">
      <c r="A369" t="str">
        <f t="shared" si="15"/>
        <v>EL PATA-Concesión Autovía Neiva – Girardot</v>
      </c>
      <c r="B369" t="str">
        <f t="shared" si="16"/>
        <v>2016Mar</v>
      </c>
      <c r="C369" t="str">
        <f t="shared" si="17"/>
        <v>3.393809788-75.20373348</v>
      </c>
      <c r="D369" s="9" t="s">
        <v>142</v>
      </c>
      <c r="E369" s="6">
        <v>4506</v>
      </c>
      <c r="F369" s="9" t="s">
        <v>122</v>
      </c>
      <c r="G369" s="6">
        <v>41</v>
      </c>
      <c r="H369" s="9" t="s">
        <v>154</v>
      </c>
      <c r="I369" s="9" t="s">
        <v>155</v>
      </c>
      <c r="J369" s="9" t="s">
        <v>103</v>
      </c>
      <c r="K369" s="9" t="s">
        <v>145</v>
      </c>
      <c r="L369" s="9" t="s">
        <v>156</v>
      </c>
      <c r="M369" s="6" t="s">
        <v>147</v>
      </c>
      <c r="N369" s="6" t="s">
        <v>148</v>
      </c>
      <c r="O369" s="9" t="s">
        <v>157</v>
      </c>
      <c r="P369" s="6">
        <v>11700</v>
      </c>
      <c r="Q369" s="6">
        <v>14100</v>
      </c>
      <c r="R369" s="6">
        <v>15800</v>
      </c>
      <c r="S369" s="6">
        <v>20200</v>
      </c>
      <c r="T369" s="6">
        <v>34400</v>
      </c>
      <c r="U369" s="6">
        <v>44200</v>
      </c>
      <c r="V369" s="6">
        <v>50100</v>
      </c>
      <c r="W369" s="6">
        <v>0</v>
      </c>
      <c r="X369" s="6">
        <v>0</v>
      </c>
      <c r="Y369" s="6">
        <v>0</v>
      </c>
      <c r="Z369" s="6">
        <v>0</v>
      </c>
      <c r="AA369" s="6">
        <v>3.393809788</v>
      </c>
      <c r="AB369" s="6">
        <v>-75.203733479999997</v>
      </c>
      <c r="AC369" s="9" t="s">
        <v>27</v>
      </c>
      <c r="AD369" s="6">
        <v>1495216700</v>
      </c>
      <c r="AE369" s="6" t="str">
        <f>MID(TablaPivotFinal[[#This Row],[Fecha]],1,4)</f>
        <v>2016</v>
      </c>
      <c r="AF369" s="6" t="str">
        <f>MID(TablaPivotFinal[[#This Row],[Fecha]],5,3)</f>
        <v>Mar</v>
      </c>
      <c r="AG369" s="9">
        <v>1495216700</v>
      </c>
      <c r="AH369" s="10">
        <v>0</v>
      </c>
      <c r="AI369" t="s">
        <v>1037</v>
      </c>
      <c r="AJ369" t="s">
        <v>866</v>
      </c>
      <c r="AK369" t="s">
        <v>1165</v>
      </c>
    </row>
    <row r="370" spans="1:37" x14ac:dyDescent="0.3">
      <c r="A370" t="str">
        <f t="shared" si="15"/>
        <v>EL PATA-Concesión Autovía Neiva – Girardot</v>
      </c>
      <c r="B370" t="str">
        <f t="shared" si="16"/>
        <v>2016May</v>
      </c>
      <c r="C370" t="str">
        <f t="shared" si="17"/>
        <v>3.393809788-75.20373348</v>
      </c>
      <c r="D370" s="7" t="s">
        <v>142</v>
      </c>
      <c r="E370" s="5">
        <v>4506</v>
      </c>
      <c r="F370" s="7" t="s">
        <v>122</v>
      </c>
      <c r="G370" s="5">
        <v>41</v>
      </c>
      <c r="H370" s="7" t="s">
        <v>154</v>
      </c>
      <c r="I370" s="7" t="s">
        <v>155</v>
      </c>
      <c r="J370" s="7" t="s">
        <v>103</v>
      </c>
      <c r="K370" s="7" t="s">
        <v>145</v>
      </c>
      <c r="L370" s="7" t="s">
        <v>156</v>
      </c>
      <c r="M370" s="5" t="s">
        <v>147</v>
      </c>
      <c r="N370" s="5" t="s">
        <v>148</v>
      </c>
      <c r="O370" s="7" t="s">
        <v>157</v>
      </c>
      <c r="P370" s="5">
        <v>11700</v>
      </c>
      <c r="Q370" s="5">
        <v>14100</v>
      </c>
      <c r="R370" s="5">
        <v>15800</v>
      </c>
      <c r="S370" s="5">
        <v>20200</v>
      </c>
      <c r="T370" s="5">
        <v>34400</v>
      </c>
      <c r="U370" s="5">
        <v>44200</v>
      </c>
      <c r="V370" s="5">
        <v>50100</v>
      </c>
      <c r="W370" s="5">
        <v>0</v>
      </c>
      <c r="X370" s="5">
        <v>0</v>
      </c>
      <c r="Y370" s="5">
        <v>0</v>
      </c>
      <c r="Z370" s="5">
        <v>0</v>
      </c>
      <c r="AA370" s="5">
        <v>3.393809788</v>
      </c>
      <c r="AB370" s="5">
        <v>-75.203733479999997</v>
      </c>
      <c r="AC370" s="7" t="s">
        <v>29</v>
      </c>
      <c r="AD370" s="5">
        <v>1390284700</v>
      </c>
      <c r="AE370" s="5" t="str">
        <f>MID(TablaPivotFinal[[#This Row],[Fecha]],1,4)</f>
        <v>2016</v>
      </c>
      <c r="AF370" s="5" t="str">
        <f>MID(TablaPivotFinal[[#This Row],[Fecha]],5,3)</f>
        <v>May</v>
      </c>
      <c r="AG370" s="7">
        <v>1390284700</v>
      </c>
      <c r="AH370" s="8">
        <v>0</v>
      </c>
      <c r="AI370" t="s">
        <v>1037</v>
      </c>
      <c r="AJ370" t="s">
        <v>868</v>
      </c>
      <c r="AK370" t="s">
        <v>1165</v>
      </c>
    </row>
    <row r="371" spans="1:37" x14ac:dyDescent="0.3">
      <c r="A371" t="str">
        <f t="shared" si="15"/>
        <v>EL PATA-Concesión Autovía Neiva – Girardot</v>
      </c>
      <c r="B371" t="str">
        <f t="shared" si="16"/>
        <v>2016Nov</v>
      </c>
      <c r="C371" t="str">
        <f t="shared" si="17"/>
        <v>3.393809788-75.20373348</v>
      </c>
      <c r="D371" s="9" t="s">
        <v>142</v>
      </c>
      <c r="E371" s="6">
        <v>4506</v>
      </c>
      <c r="F371" s="9" t="s">
        <v>122</v>
      </c>
      <c r="G371" s="6">
        <v>41</v>
      </c>
      <c r="H371" s="9" t="s">
        <v>154</v>
      </c>
      <c r="I371" s="9" t="s">
        <v>155</v>
      </c>
      <c r="J371" s="9" t="s">
        <v>103</v>
      </c>
      <c r="K371" s="9" t="s">
        <v>145</v>
      </c>
      <c r="L371" s="9" t="s">
        <v>156</v>
      </c>
      <c r="M371" s="6" t="s">
        <v>147</v>
      </c>
      <c r="N371" s="6" t="s">
        <v>148</v>
      </c>
      <c r="O371" s="9" t="s">
        <v>157</v>
      </c>
      <c r="P371" s="6">
        <v>11700</v>
      </c>
      <c r="Q371" s="6">
        <v>14100</v>
      </c>
      <c r="R371" s="6">
        <v>15800</v>
      </c>
      <c r="S371" s="6">
        <v>20200</v>
      </c>
      <c r="T371" s="6">
        <v>34400</v>
      </c>
      <c r="U371" s="6">
        <v>44200</v>
      </c>
      <c r="V371" s="6">
        <v>50100</v>
      </c>
      <c r="W371" s="6">
        <v>0</v>
      </c>
      <c r="X371" s="6">
        <v>0</v>
      </c>
      <c r="Y371" s="6">
        <v>0</v>
      </c>
      <c r="Z371" s="6">
        <v>0</v>
      </c>
      <c r="AA371" s="6">
        <v>3.393809788</v>
      </c>
      <c r="AB371" s="6">
        <v>-75.203733479999997</v>
      </c>
      <c r="AC371" s="9" t="s">
        <v>31</v>
      </c>
      <c r="AD371" s="6">
        <v>1479848700</v>
      </c>
      <c r="AE371" s="6" t="str">
        <f>MID(TablaPivotFinal[[#This Row],[Fecha]],1,4)</f>
        <v>2016</v>
      </c>
      <c r="AF371" s="6" t="str">
        <f>MID(TablaPivotFinal[[#This Row],[Fecha]],5,3)</f>
        <v>Nov</v>
      </c>
      <c r="AG371" s="9">
        <v>1479848700</v>
      </c>
      <c r="AH371" s="10">
        <v>109246</v>
      </c>
      <c r="AI371" t="s">
        <v>1037</v>
      </c>
      <c r="AJ371" t="s">
        <v>874</v>
      </c>
      <c r="AK371" t="s">
        <v>1165</v>
      </c>
    </row>
    <row r="372" spans="1:37" x14ac:dyDescent="0.3">
      <c r="A372" t="str">
        <f t="shared" si="15"/>
        <v>EL PATA-Concesión Autovía Neiva – Girardot</v>
      </c>
      <c r="B372" t="str">
        <f t="shared" si="16"/>
        <v>2016Oct</v>
      </c>
      <c r="C372" t="str">
        <f t="shared" si="17"/>
        <v>3.393809788-75.20373348</v>
      </c>
      <c r="D372" s="7" t="s">
        <v>142</v>
      </c>
      <c r="E372" s="5">
        <v>4506</v>
      </c>
      <c r="F372" s="7" t="s">
        <v>122</v>
      </c>
      <c r="G372" s="5">
        <v>41</v>
      </c>
      <c r="H372" s="7" t="s">
        <v>154</v>
      </c>
      <c r="I372" s="7" t="s">
        <v>155</v>
      </c>
      <c r="J372" s="7" t="s">
        <v>103</v>
      </c>
      <c r="K372" s="7" t="s">
        <v>145</v>
      </c>
      <c r="L372" s="7" t="s">
        <v>156</v>
      </c>
      <c r="M372" s="5" t="s">
        <v>147</v>
      </c>
      <c r="N372" s="5" t="s">
        <v>148</v>
      </c>
      <c r="O372" s="7" t="s">
        <v>157</v>
      </c>
      <c r="P372" s="5">
        <v>11700</v>
      </c>
      <c r="Q372" s="5">
        <v>14100</v>
      </c>
      <c r="R372" s="5">
        <v>15800</v>
      </c>
      <c r="S372" s="5">
        <v>20200</v>
      </c>
      <c r="T372" s="5">
        <v>34400</v>
      </c>
      <c r="U372" s="5">
        <v>44200</v>
      </c>
      <c r="V372" s="5">
        <v>50100</v>
      </c>
      <c r="W372" s="5">
        <v>0</v>
      </c>
      <c r="X372" s="5">
        <v>0</v>
      </c>
      <c r="Y372" s="5">
        <v>0</v>
      </c>
      <c r="Z372" s="5">
        <v>0</v>
      </c>
      <c r="AA372" s="5">
        <v>3.393809788</v>
      </c>
      <c r="AB372" s="5">
        <v>-75.203733479999997</v>
      </c>
      <c r="AC372" s="7" t="s">
        <v>33</v>
      </c>
      <c r="AD372" s="5">
        <v>1515203600</v>
      </c>
      <c r="AE372" s="5" t="str">
        <f>MID(TablaPivotFinal[[#This Row],[Fecha]],1,4)</f>
        <v>2016</v>
      </c>
      <c r="AF372" s="5" t="str">
        <f>MID(TablaPivotFinal[[#This Row],[Fecha]],5,3)</f>
        <v>Oct</v>
      </c>
      <c r="AG372" s="7">
        <v>1515203600</v>
      </c>
      <c r="AH372" s="8">
        <v>115023</v>
      </c>
      <c r="AI372" t="s">
        <v>1037</v>
      </c>
      <c r="AJ372" t="s">
        <v>873</v>
      </c>
      <c r="AK372" t="s">
        <v>1165</v>
      </c>
    </row>
    <row r="373" spans="1:37" x14ac:dyDescent="0.3">
      <c r="A373" t="str">
        <f t="shared" si="15"/>
        <v>EL PATA-Concesión Autovía Neiva – Girardot</v>
      </c>
      <c r="B373" t="str">
        <f t="shared" si="16"/>
        <v>2016Sep</v>
      </c>
      <c r="C373" t="str">
        <f t="shared" si="17"/>
        <v>3.393809788-75.20373348</v>
      </c>
      <c r="D373" s="9" t="s">
        <v>142</v>
      </c>
      <c r="E373" s="6">
        <v>4506</v>
      </c>
      <c r="F373" s="9" t="s">
        <v>122</v>
      </c>
      <c r="G373" s="6">
        <v>41</v>
      </c>
      <c r="H373" s="9" t="s">
        <v>154</v>
      </c>
      <c r="I373" s="9" t="s">
        <v>155</v>
      </c>
      <c r="J373" s="9" t="s">
        <v>103</v>
      </c>
      <c r="K373" s="9" t="s">
        <v>145</v>
      </c>
      <c r="L373" s="9" t="s">
        <v>156</v>
      </c>
      <c r="M373" s="6" t="s">
        <v>147</v>
      </c>
      <c r="N373" s="6" t="s">
        <v>148</v>
      </c>
      <c r="O373" s="9" t="s">
        <v>157</v>
      </c>
      <c r="P373" s="6">
        <v>11700</v>
      </c>
      <c r="Q373" s="6">
        <v>14100</v>
      </c>
      <c r="R373" s="6">
        <v>15800</v>
      </c>
      <c r="S373" s="6">
        <v>20200</v>
      </c>
      <c r="T373" s="6">
        <v>34400</v>
      </c>
      <c r="U373" s="6">
        <v>44200</v>
      </c>
      <c r="V373" s="6">
        <v>50100</v>
      </c>
      <c r="W373" s="6">
        <v>0</v>
      </c>
      <c r="X373" s="6">
        <v>0</v>
      </c>
      <c r="Y373" s="6">
        <v>0</v>
      </c>
      <c r="Z373" s="6">
        <v>0</v>
      </c>
      <c r="AA373" s="6">
        <v>3.393809788</v>
      </c>
      <c r="AB373" s="6">
        <v>-75.203733479999997</v>
      </c>
      <c r="AC373" s="9" t="s">
        <v>35</v>
      </c>
      <c r="AD373" s="6">
        <v>1371321200</v>
      </c>
      <c r="AE373" s="6" t="str">
        <f>MID(TablaPivotFinal[[#This Row],[Fecha]],1,4)</f>
        <v>2016</v>
      </c>
      <c r="AF373" s="6" t="str">
        <f>MID(TablaPivotFinal[[#This Row],[Fecha]],5,3)</f>
        <v>Sep</v>
      </c>
      <c r="AG373" s="9">
        <v>1371321200</v>
      </c>
      <c r="AH373" s="10">
        <v>97886</v>
      </c>
      <c r="AI373" t="s">
        <v>1037</v>
      </c>
      <c r="AJ373" t="s">
        <v>872</v>
      </c>
      <c r="AK373" t="s">
        <v>1165</v>
      </c>
    </row>
    <row r="374" spans="1:37" x14ac:dyDescent="0.3">
      <c r="A374" t="str">
        <f t="shared" si="15"/>
        <v>EL PATA-Concesión Autovía Neiva – Girardot</v>
      </c>
      <c r="B374" t="str">
        <f t="shared" si="16"/>
        <v>2017Abr</v>
      </c>
      <c r="C374" t="str">
        <f t="shared" si="17"/>
        <v>3.393809788-75.20373348</v>
      </c>
      <c r="D374" s="7" t="s">
        <v>142</v>
      </c>
      <c r="E374" s="5">
        <v>4506</v>
      </c>
      <c r="F374" s="7" t="s">
        <v>122</v>
      </c>
      <c r="G374" s="5">
        <v>41</v>
      </c>
      <c r="H374" s="7" t="s">
        <v>154</v>
      </c>
      <c r="I374" s="7" t="s">
        <v>155</v>
      </c>
      <c r="J374" s="7" t="s">
        <v>103</v>
      </c>
      <c r="K374" s="7" t="s">
        <v>145</v>
      </c>
      <c r="L374" s="7" t="s">
        <v>156</v>
      </c>
      <c r="M374" s="5" t="s">
        <v>147</v>
      </c>
      <c r="N374" s="5" t="s">
        <v>148</v>
      </c>
      <c r="O374" s="7" t="s">
        <v>157</v>
      </c>
      <c r="P374" s="5">
        <v>11700</v>
      </c>
      <c r="Q374" s="5">
        <v>14100</v>
      </c>
      <c r="R374" s="5">
        <v>15800</v>
      </c>
      <c r="S374" s="5">
        <v>20200</v>
      </c>
      <c r="T374" s="5">
        <v>34400</v>
      </c>
      <c r="U374" s="5">
        <v>44200</v>
      </c>
      <c r="V374" s="5">
        <v>50100</v>
      </c>
      <c r="W374" s="5">
        <v>0</v>
      </c>
      <c r="X374" s="5">
        <v>0</v>
      </c>
      <c r="Y374" s="5">
        <v>0</v>
      </c>
      <c r="Z374" s="5">
        <v>0</v>
      </c>
      <c r="AA374" s="5">
        <v>3.393809788</v>
      </c>
      <c r="AB374" s="5">
        <v>-75.203733479999997</v>
      </c>
      <c r="AC374" s="7" t="s">
        <v>37</v>
      </c>
      <c r="AD374" s="5">
        <v>1675435350</v>
      </c>
      <c r="AE374" s="5" t="str">
        <f>MID(TablaPivotFinal[[#This Row],[Fecha]],1,4)</f>
        <v>2017</v>
      </c>
      <c r="AF374" s="5" t="str">
        <f>MID(TablaPivotFinal[[#This Row],[Fecha]],5,3)</f>
        <v>Abr</v>
      </c>
      <c r="AG374" s="7">
        <v>1675435350</v>
      </c>
      <c r="AH374" s="8">
        <v>3959.7666669999999</v>
      </c>
      <c r="AI374" t="s">
        <v>1037</v>
      </c>
      <c r="AJ374" t="s">
        <v>879</v>
      </c>
      <c r="AK374" t="s">
        <v>1165</v>
      </c>
    </row>
    <row r="375" spans="1:37" x14ac:dyDescent="0.3">
      <c r="A375" t="str">
        <f t="shared" si="15"/>
        <v>EL PATA-Concesión Autovía Neiva – Girardot</v>
      </c>
      <c r="B375" t="str">
        <f t="shared" si="16"/>
        <v>2017Ago</v>
      </c>
      <c r="C375" t="str">
        <f t="shared" si="17"/>
        <v>3.393809788-75.20373348</v>
      </c>
      <c r="D375" s="9" t="s">
        <v>142</v>
      </c>
      <c r="E375" s="6">
        <v>4506</v>
      </c>
      <c r="F375" s="9" t="s">
        <v>122</v>
      </c>
      <c r="G375" s="6">
        <v>41</v>
      </c>
      <c r="H375" s="9" t="s">
        <v>154</v>
      </c>
      <c r="I375" s="9" t="s">
        <v>155</v>
      </c>
      <c r="J375" s="9" t="s">
        <v>103</v>
      </c>
      <c r="K375" s="9" t="s">
        <v>145</v>
      </c>
      <c r="L375" s="9" t="s">
        <v>156</v>
      </c>
      <c r="M375" s="6" t="s">
        <v>147</v>
      </c>
      <c r="N375" s="6" t="s">
        <v>148</v>
      </c>
      <c r="O375" s="9" t="s">
        <v>157</v>
      </c>
      <c r="P375" s="6">
        <v>11700</v>
      </c>
      <c r="Q375" s="6">
        <v>14100</v>
      </c>
      <c r="R375" s="6">
        <v>15800</v>
      </c>
      <c r="S375" s="6">
        <v>20200</v>
      </c>
      <c r="T375" s="6">
        <v>34400</v>
      </c>
      <c r="U375" s="6">
        <v>44200</v>
      </c>
      <c r="V375" s="6">
        <v>50100</v>
      </c>
      <c r="W375" s="6">
        <v>0</v>
      </c>
      <c r="X375" s="6">
        <v>0</v>
      </c>
      <c r="Y375" s="6">
        <v>0</v>
      </c>
      <c r="Z375" s="6">
        <v>0</v>
      </c>
      <c r="AA375" s="6">
        <v>3.393809788</v>
      </c>
      <c r="AB375" s="6">
        <v>-75.203733479999997</v>
      </c>
      <c r="AC375" s="9" t="s">
        <v>39</v>
      </c>
      <c r="AD375" s="6">
        <v>1632366000</v>
      </c>
      <c r="AE375" s="6" t="str">
        <f>MID(TablaPivotFinal[[#This Row],[Fecha]],1,4)</f>
        <v>2017</v>
      </c>
      <c r="AF375" s="6" t="str">
        <f>MID(TablaPivotFinal[[#This Row],[Fecha]],5,3)</f>
        <v>Ago</v>
      </c>
      <c r="AG375" s="9">
        <v>1632366000</v>
      </c>
      <c r="AH375" s="10">
        <v>3545.7096769999998</v>
      </c>
      <c r="AI375" t="s">
        <v>1037</v>
      </c>
      <c r="AJ375" t="s">
        <v>883</v>
      </c>
      <c r="AK375" t="s">
        <v>1165</v>
      </c>
    </row>
    <row r="376" spans="1:37" x14ac:dyDescent="0.3">
      <c r="A376" t="str">
        <f t="shared" si="15"/>
        <v>EL PATA-Concesión Autovía Neiva – Girardot</v>
      </c>
      <c r="B376" t="str">
        <f t="shared" si="16"/>
        <v>2017Dic</v>
      </c>
      <c r="C376" t="str">
        <f t="shared" si="17"/>
        <v>3.393809788-75.20373348</v>
      </c>
      <c r="D376" s="7" t="s">
        <v>142</v>
      </c>
      <c r="E376" s="5">
        <v>4506</v>
      </c>
      <c r="F376" s="7" t="s">
        <v>122</v>
      </c>
      <c r="G376" s="5">
        <v>41</v>
      </c>
      <c r="H376" s="7" t="s">
        <v>154</v>
      </c>
      <c r="I376" s="7" t="s">
        <v>155</v>
      </c>
      <c r="J376" s="7" t="s">
        <v>103</v>
      </c>
      <c r="K376" s="7" t="s">
        <v>145</v>
      </c>
      <c r="L376" s="7" t="s">
        <v>156</v>
      </c>
      <c r="M376" s="5" t="s">
        <v>147</v>
      </c>
      <c r="N376" s="5" t="s">
        <v>148</v>
      </c>
      <c r="O376" s="7" t="s">
        <v>157</v>
      </c>
      <c r="P376" s="5">
        <v>11700</v>
      </c>
      <c r="Q376" s="5">
        <v>14100</v>
      </c>
      <c r="R376" s="5">
        <v>15800</v>
      </c>
      <c r="S376" s="5">
        <v>20200</v>
      </c>
      <c r="T376" s="5">
        <v>34400</v>
      </c>
      <c r="U376" s="5">
        <v>44200</v>
      </c>
      <c r="V376" s="5">
        <v>50100</v>
      </c>
      <c r="W376" s="5">
        <v>0</v>
      </c>
      <c r="X376" s="5">
        <v>0</v>
      </c>
      <c r="Y376" s="5">
        <v>0</v>
      </c>
      <c r="Z376" s="5">
        <v>0</v>
      </c>
      <c r="AA376" s="5">
        <v>3.393809788</v>
      </c>
      <c r="AB376" s="5">
        <v>-75.203733479999997</v>
      </c>
      <c r="AC376" s="7" t="s">
        <v>41</v>
      </c>
      <c r="AD376" s="5">
        <v>2046333200</v>
      </c>
      <c r="AE376" s="5" t="str">
        <f>MID(TablaPivotFinal[[#This Row],[Fecha]],1,4)</f>
        <v>2017</v>
      </c>
      <c r="AF376" s="5" t="str">
        <f>MID(TablaPivotFinal[[#This Row],[Fecha]],5,3)</f>
        <v>Dic</v>
      </c>
      <c r="AG376" s="7">
        <v>2046333200</v>
      </c>
      <c r="AH376" s="8">
        <v>4714.3225810000004</v>
      </c>
      <c r="AI376" t="s">
        <v>1037</v>
      </c>
      <c r="AJ376" t="s">
        <v>887</v>
      </c>
      <c r="AK376" t="s">
        <v>1165</v>
      </c>
    </row>
    <row r="377" spans="1:37" x14ac:dyDescent="0.3">
      <c r="A377" t="str">
        <f t="shared" si="15"/>
        <v>EL PATA-Concesión Autovía Neiva – Girardot</v>
      </c>
      <c r="B377" t="str">
        <f t="shared" si="16"/>
        <v>2017Ene</v>
      </c>
      <c r="C377" t="str">
        <f t="shared" si="17"/>
        <v>3.393809788-75.20373348</v>
      </c>
      <c r="D377" s="9" t="s">
        <v>142</v>
      </c>
      <c r="E377" s="6">
        <v>4506</v>
      </c>
      <c r="F377" s="9" t="s">
        <v>122</v>
      </c>
      <c r="G377" s="6">
        <v>41</v>
      </c>
      <c r="H377" s="9" t="s">
        <v>154</v>
      </c>
      <c r="I377" s="9" t="s">
        <v>155</v>
      </c>
      <c r="J377" s="9" t="s">
        <v>103</v>
      </c>
      <c r="K377" s="9" t="s">
        <v>145</v>
      </c>
      <c r="L377" s="9" t="s">
        <v>156</v>
      </c>
      <c r="M377" s="6" t="s">
        <v>147</v>
      </c>
      <c r="N377" s="6" t="s">
        <v>148</v>
      </c>
      <c r="O377" s="9" t="s">
        <v>157</v>
      </c>
      <c r="P377" s="6">
        <v>11700</v>
      </c>
      <c r="Q377" s="6">
        <v>14100</v>
      </c>
      <c r="R377" s="6">
        <v>15800</v>
      </c>
      <c r="S377" s="6">
        <v>20200</v>
      </c>
      <c r="T377" s="6">
        <v>34400</v>
      </c>
      <c r="U377" s="6">
        <v>44200</v>
      </c>
      <c r="V377" s="6">
        <v>50100</v>
      </c>
      <c r="W377" s="6">
        <v>0</v>
      </c>
      <c r="X377" s="6">
        <v>0</v>
      </c>
      <c r="Y377" s="6">
        <v>0</v>
      </c>
      <c r="Z377" s="6">
        <v>0</v>
      </c>
      <c r="AA377" s="6">
        <v>3.393809788</v>
      </c>
      <c r="AB377" s="6">
        <v>-75.203733479999997</v>
      </c>
      <c r="AC377" s="9" t="s">
        <v>43</v>
      </c>
      <c r="AD377" s="6">
        <v>1796282750</v>
      </c>
      <c r="AE377" s="6" t="str">
        <f>MID(TablaPivotFinal[[#This Row],[Fecha]],1,4)</f>
        <v>2017</v>
      </c>
      <c r="AF377" s="6" t="str">
        <f>MID(TablaPivotFinal[[#This Row],[Fecha]],5,3)</f>
        <v>Ene</v>
      </c>
      <c r="AG377" s="9">
        <v>1796282750</v>
      </c>
      <c r="AH377" s="10">
        <v>4447.0645160000004</v>
      </c>
      <c r="AI377" t="s">
        <v>1037</v>
      </c>
      <c r="AJ377" t="s">
        <v>876</v>
      </c>
      <c r="AK377" t="s">
        <v>1165</v>
      </c>
    </row>
    <row r="378" spans="1:37" x14ac:dyDescent="0.3">
      <c r="A378" t="str">
        <f t="shared" si="15"/>
        <v>EL PATA-Concesión Autovía Neiva – Girardot</v>
      </c>
      <c r="B378" t="str">
        <f t="shared" si="16"/>
        <v>2017Feb</v>
      </c>
      <c r="C378" t="str">
        <f t="shared" si="17"/>
        <v>3.393809788-75.20373348</v>
      </c>
      <c r="D378" s="7" t="s">
        <v>142</v>
      </c>
      <c r="E378" s="5">
        <v>4506</v>
      </c>
      <c r="F378" s="7" t="s">
        <v>122</v>
      </c>
      <c r="G378" s="5">
        <v>41</v>
      </c>
      <c r="H378" s="7" t="s">
        <v>154</v>
      </c>
      <c r="I378" s="7" t="s">
        <v>155</v>
      </c>
      <c r="J378" s="7" t="s">
        <v>103</v>
      </c>
      <c r="K378" s="7" t="s">
        <v>145</v>
      </c>
      <c r="L378" s="7" t="s">
        <v>156</v>
      </c>
      <c r="M378" s="5" t="s">
        <v>147</v>
      </c>
      <c r="N378" s="5" t="s">
        <v>148</v>
      </c>
      <c r="O378" s="7" t="s">
        <v>157</v>
      </c>
      <c r="P378" s="5">
        <v>11700</v>
      </c>
      <c r="Q378" s="5">
        <v>14100</v>
      </c>
      <c r="R378" s="5">
        <v>15800</v>
      </c>
      <c r="S378" s="5">
        <v>20200</v>
      </c>
      <c r="T378" s="5">
        <v>34400</v>
      </c>
      <c r="U378" s="5">
        <v>44200</v>
      </c>
      <c r="V378" s="5">
        <v>50100</v>
      </c>
      <c r="W378" s="5">
        <v>0</v>
      </c>
      <c r="X378" s="5">
        <v>0</v>
      </c>
      <c r="Y378" s="5">
        <v>0</v>
      </c>
      <c r="Z378" s="5">
        <v>0</v>
      </c>
      <c r="AA378" s="5">
        <v>3.393809788</v>
      </c>
      <c r="AB378" s="5">
        <v>-75.203733479999997</v>
      </c>
      <c r="AC378" s="7" t="s">
        <v>45</v>
      </c>
      <c r="AD378" s="5">
        <v>1365968400</v>
      </c>
      <c r="AE378" s="5" t="str">
        <f>MID(TablaPivotFinal[[#This Row],[Fecha]],1,4)</f>
        <v>2017</v>
      </c>
      <c r="AF378" s="5" t="str">
        <f>MID(TablaPivotFinal[[#This Row],[Fecha]],5,3)</f>
        <v>Feb</v>
      </c>
      <c r="AG378" s="7">
        <v>1365968400</v>
      </c>
      <c r="AH378" s="8">
        <v>3162.6428569999998</v>
      </c>
      <c r="AI378" t="s">
        <v>1037</v>
      </c>
      <c r="AJ378" t="s">
        <v>877</v>
      </c>
      <c r="AK378" t="s">
        <v>1165</v>
      </c>
    </row>
    <row r="379" spans="1:37" x14ac:dyDescent="0.3">
      <c r="A379" t="str">
        <f t="shared" si="15"/>
        <v>EL PATA-Concesión Autovía Neiva – Girardot</v>
      </c>
      <c r="B379" t="str">
        <f t="shared" si="16"/>
        <v>2017Jul</v>
      </c>
      <c r="C379" t="str">
        <f t="shared" si="17"/>
        <v>3.393809788-75.20373348</v>
      </c>
      <c r="D379" s="9" t="s">
        <v>142</v>
      </c>
      <c r="E379" s="6">
        <v>4506</v>
      </c>
      <c r="F379" s="9" t="s">
        <v>122</v>
      </c>
      <c r="G379" s="6">
        <v>41</v>
      </c>
      <c r="H379" s="9" t="s">
        <v>154</v>
      </c>
      <c r="I379" s="9" t="s">
        <v>155</v>
      </c>
      <c r="J379" s="9" t="s">
        <v>103</v>
      </c>
      <c r="K379" s="9" t="s">
        <v>145</v>
      </c>
      <c r="L379" s="9" t="s">
        <v>156</v>
      </c>
      <c r="M379" s="6" t="s">
        <v>147</v>
      </c>
      <c r="N379" s="6" t="s">
        <v>148</v>
      </c>
      <c r="O379" s="9" t="s">
        <v>157</v>
      </c>
      <c r="P379" s="6">
        <v>11700</v>
      </c>
      <c r="Q379" s="6">
        <v>14100</v>
      </c>
      <c r="R379" s="6">
        <v>15800</v>
      </c>
      <c r="S379" s="6">
        <v>20200</v>
      </c>
      <c r="T379" s="6">
        <v>34400</v>
      </c>
      <c r="U379" s="6">
        <v>44200</v>
      </c>
      <c r="V379" s="6">
        <v>50100</v>
      </c>
      <c r="W379" s="6">
        <v>0</v>
      </c>
      <c r="X379" s="6">
        <v>0</v>
      </c>
      <c r="Y379" s="6">
        <v>0</v>
      </c>
      <c r="Z379" s="6">
        <v>0</v>
      </c>
      <c r="AA379" s="6">
        <v>3.393809788</v>
      </c>
      <c r="AB379" s="6">
        <v>-75.203733479999997</v>
      </c>
      <c r="AC379" s="9" t="s">
        <v>47</v>
      </c>
      <c r="AD379" s="6">
        <v>1802871300</v>
      </c>
      <c r="AE379" s="6" t="str">
        <f>MID(TablaPivotFinal[[#This Row],[Fecha]],1,4)</f>
        <v>2017</v>
      </c>
      <c r="AF379" s="6" t="str">
        <f>MID(TablaPivotFinal[[#This Row],[Fecha]],5,3)</f>
        <v>Jul</v>
      </c>
      <c r="AG379" s="9">
        <v>1802871300</v>
      </c>
      <c r="AH379" s="10">
        <v>4083.9354840000001</v>
      </c>
      <c r="AI379" t="s">
        <v>1037</v>
      </c>
      <c r="AJ379" t="s">
        <v>882</v>
      </c>
      <c r="AK379" t="s">
        <v>1165</v>
      </c>
    </row>
    <row r="380" spans="1:37" x14ac:dyDescent="0.3">
      <c r="A380" t="str">
        <f t="shared" si="15"/>
        <v>EL PATA-Concesión Autovía Neiva – Girardot</v>
      </c>
      <c r="B380" t="str">
        <f t="shared" si="16"/>
        <v>2017Jun</v>
      </c>
      <c r="C380" t="str">
        <f t="shared" si="17"/>
        <v>3.393809788-75.20373348</v>
      </c>
      <c r="D380" s="7" t="s">
        <v>142</v>
      </c>
      <c r="E380" s="5">
        <v>4506</v>
      </c>
      <c r="F380" s="7" t="s">
        <v>122</v>
      </c>
      <c r="G380" s="5">
        <v>41</v>
      </c>
      <c r="H380" s="7" t="s">
        <v>154</v>
      </c>
      <c r="I380" s="7" t="s">
        <v>155</v>
      </c>
      <c r="J380" s="7" t="s">
        <v>103</v>
      </c>
      <c r="K380" s="7" t="s">
        <v>145</v>
      </c>
      <c r="L380" s="7" t="s">
        <v>156</v>
      </c>
      <c r="M380" s="5" t="s">
        <v>147</v>
      </c>
      <c r="N380" s="5" t="s">
        <v>148</v>
      </c>
      <c r="O380" s="7" t="s">
        <v>157</v>
      </c>
      <c r="P380" s="5">
        <v>11700</v>
      </c>
      <c r="Q380" s="5">
        <v>14100</v>
      </c>
      <c r="R380" s="5">
        <v>15800</v>
      </c>
      <c r="S380" s="5">
        <v>20200</v>
      </c>
      <c r="T380" s="5">
        <v>34400</v>
      </c>
      <c r="U380" s="5">
        <v>44200</v>
      </c>
      <c r="V380" s="5">
        <v>50100</v>
      </c>
      <c r="W380" s="5">
        <v>0</v>
      </c>
      <c r="X380" s="5">
        <v>0</v>
      </c>
      <c r="Y380" s="5">
        <v>0</v>
      </c>
      <c r="Z380" s="5">
        <v>0</v>
      </c>
      <c r="AA380" s="5">
        <v>3.393809788</v>
      </c>
      <c r="AB380" s="5">
        <v>-75.203733479999997</v>
      </c>
      <c r="AC380" s="7" t="s">
        <v>49</v>
      </c>
      <c r="AD380" s="5">
        <v>1719273050</v>
      </c>
      <c r="AE380" s="5" t="str">
        <f>MID(TablaPivotFinal[[#This Row],[Fecha]],1,4)</f>
        <v>2017</v>
      </c>
      <c r="AF380" s="5" t="str">
        <f>MID(TablaPivotFinal[[#This Row],[Fecha]],5,3)</f>
        <v>Jun</v>
      </c>
      <c r="AG380" s="7">
        <v>1719273050</v>
      </c>
      <c r="AH380" s="8">
        <v>4005</v>
      </c>
      <c r="AI380" t="s">
        <v>1037</v>
      </c>
      <c r="AJ380" t="s">
        <v>881</v>
      </c>
      <c r="AK380" t="s">
        <v>1165</v>
      </c>
    </row>
    <row r="381" spans="1:37" x14ac:dyDescent="0.3">
      <c r="A381" t="str">
        <f t="shared" si="15"/>
        <v>EL PATA-Concesión Autovía Neiva – Girardot</v>
      </c>
      <c r="B381" t="str">
        <f t="shared" si="16"/>
        <v>2017Mar</v>
      </c>
      <c r="C381" t="str">
        <f t="shared" si="17"/>
        <v>3.393809788-75.20373348</v>
      </c>
      <c r="D381" s="9" t="s">
        <v>142</v>
      </c>
      <c r="E381" s="6">
        <v>4506</v>
      </c>
      <c r="F381" s="9" t="s">
        <v>122</v>
      </c>
      <c r="G381" s="6">
        <v>41</v>
      </c>
      <c r="H381" s="9" t="s">
        <v>154</v>
      </c>
      <c r="I381" s="9" t="s">
        <v>155</v>
      </c>
      <c r="J381" s="9" t="s">
        <v>103</v>
      </c>
      <c r="K381" s="9" t="s">
        <v>145</v>
      </c>
      <c r="L381" s="9" t="s">
        <v>156</v>
      </c>
      <c r="M381" s="6" t="s">
        <v>147</v>
      </c>
      <c r="N381" s="6" t="s">
        <v>148</v>
      </c>
      <c r="O381" s="9" t="s">
        <v>157</v>
      </c>
      <c r="P381" s="6">
        <v>11700</v>
      </c>
      <c r="Q381" s="6">
        <v>14100</v>
      </c>
      <c r="R381" s="6">
        <v>15800</v>
      </c>
      <c r="S381" s="6">
        <v>20200</v>
      </c>
      <c r="T381" s="6">
        <v>34400</v>
      </c>
      <c r="U381" s="6">
        <v>44200</v>
      </c>
      <c r="V381" s="6">
        <v>50100</v>
      </c>
      <c r="W381" s="6">
        <v>0</v>
      </c>
      <c r="X381" s="6">
        <v>0</v>
      </c>
      <c r="Y381" s="6">
        <v>0</v>
      </c>
      <c r="Z381" s="6">
        <v>0</v>
      </c>
      <c r="AA381" s="6">
        <v>3.393809788</v>
      </c>
      <c r="AB381" s="6">
        <v>-75.203733479999997</v>
      </c>
      <c r="AC381" s="9" t="s">
        <v>51</v>
      </c>
      <c r="AD381" s="6">
        <v>1543461400</v>
      </c>
      <c r="AE381" s="6" t="str">
        <f>MID(TablaPivotFinal[[#This Row],[Fecha]],1,4)</f>
        <v>2017</v>
      </c>
      <c r="AF381" s="6" t="str">
        <f>MID(TablaPivotFinal[[#This Row],[Fecha]],5,3)</f>
        <v>Mar</v>
      </c>
      <c r="AG381" s="9">
        <v>1543461400</v>
      </c>
      <c r="AH381" s="10">
        <v>3234.4838709999999</v>
      </c>
      <c r="AI381" t="s">
        <v>1037</v>
      </c>
      <c r="AJ381" t="s">
        <v>878</v>
      </c>
      <c r="AK381" t="s">
        <v>1165</v>
      </c>
    </row>
    <row r="382" spans="1:37" x14ac:dyDescent="0.3">
      <c r="A382" t="str">
        <f t="shared" si="15"/>
        <v>EL PATA-Concesión Autovía Neiva – Girardot</v>
      </c>
      <c r="B382" t="str">
        <f t="shared" si="16"/>
        <v>2017May</v>
      </c>
      <c r="C382" t="str">
        <f t="shared" si="17"/>
        <v>3.393809788-75.20373348</v>
      </c>
      <c r="D382" s="7" t="s">
        <v>142</v>
      </c>
      <c r="E382" s="5">
        <v>4506</v>
      </c>
      <c r="F382" s="7" t="s">
        <v>122</v>
      </c>
      <c r="G382" s="5">
        <v>41</v>
      </c>
      <c r="H382" s="7" t="s">
        <v>154</v>
      </c>
      <c r="I382" s="7" t="s">
        <v>155</v>
      </c>
      <c r="J382" s="7" t="s">
        <v>103</v>
      </c>
      <c r="K382" s="7" t="s">
        <v>145</v>
      </c>
      <c r="L382" s="7" t="s">
        <v>156</v>
      </c>
      <c r="M382" s="5" t="s">
        <v>147</v>
      </c>
      <c r="N382" s="5" t="s">
        <v>148</v>
      </c>
      <c r="O382" s="7" t="s">
        <v>157</v>
      </c>
      <c r="P382" s="5">
        <v>11700</v>
      </c>
      <c r="Q382" s="5">
        <v>14100</v>
      </c>
      <c r="R382" s="5">
        <v>15800</v>
      </c>
      <c r="S382" s="5">
        <v>20200</v>
      </c>
      <c r="T382" s="5">
        <v>34400</v>
      </c>
      <c r="U382" s="5">
        <v>44200</v>
      </c>
      <c r="V382" s="5">
        <v>50100</v>
      </c>
      <c r="W382" s="5">
        <v>0</v>
      </c>
      <c r="X382" s="5">
        <v>0</v>
      </c>
      <c r="Y382" s="5">
        <v>0</v>
      </c>
      <c r="Z382" s="5">
        <v>0</v>
      </c>
      <c r="AA382" s="5">
        <v>3.393809788</v>
      </c>
      <c r="AB382" s="5">
        <v>-75.203733479999997</v>
      </c>
      <c r="AC382" s="7" t="s">
        <v>53</v>
      </c>
      <c r="AD382" s="5">
        <v>1493232950</v>
      </c>
      <c r="AE382" s="5" t="str">
        <f>MID(TablaPivotFinal[[#This Row],[Fecha]],1,4)</f>
        <v>2017</v>
      </c>
      <c r="AF382" s="5" t="str">
        <f>MID(TablaPivotFinal[[#This Row],[Fecha]],5,3)</f>
        <v>May</v>
      </c>
      <c r="AG382" s="7">
        <v>1493232950</v>
      </c>
      <c r="AH382" s="8">
        <v>3230.4838709999999</v>
      </c>
      <c r="AI382" t="s">
        <v>1037</v>
      </c>
      <c r="AJ382" t="s">
        <v>880</v>
      </c>
      <c r="AK382" t="s">
        <v>1165</v>
      </c>
    </row>
    <row r="383" spans="1:37" x14ac:dyDescent="0.3">
      <c r="A383" t="str">
        <f t="shared" si="15"/>
        <v>EL PATA-Concesión Autovía Neiva – Girardot</v>
      </c>
      <c r="B383" t="str">
        <f t="shared" si="16"/>
        <v>2017Nov</v>
      </c>
      <c r="C383" t="str">
        <f t="shared" si="17"/>
        <v>3.393809788-75.20373348</v>
      </c>
      <c r="D383" s="9" t="s">
        <v>142</v>
      </c>
      <c r="E383" s="6">
        <v>4506</v>
      </c>
      <c r="F383" s="9" t="s">
        <v>122</v>
      </c>
      <c r="G383" s="6">
        <v>41</v>
      </c>
      <c r="H383" s="9" t="s">
        <v>154</v>
      </c>
      <c r="I383" s="9" t="s">
        <v>155</v>
      </c>
      <c r="J383" s="9" t="s">
        <v>103</v>
      </c>
      <c r="K383" s="9" t="s">
        <v>145</v>
      </c>
      <c r="L383" s="9" t="s">
        <v>156</v>
      </c>
      <c r="M383" s="6" t="s">
        <v>147</v>
      </c>
      <c r="N383" s="6" t="s">
        <v>148</v>
      </c>
      <c r="O383" s="9" t="s">
        <v>157</v>
      </c>
      <c r="P383" s="6">
        <v>11700</v>
      </c>
      <c r="Q383" s="6">
        <v>14100</v>
      </c>
      <c r="R383" s="6">
        <v>15800</v>
      </c>
      <c r="S383" s="6">
        <v>20200</v>
      </c>
      <c r="T383" s="6">
        <v>34400</v>
      </c>
      <c r="U383" s="6">
        <v>44200</v>
      </c>
      <c r="V383" s="6">
        <v>50100</v>
      </c>
      <c r="W383" s="6">
        <v>0</v>
      </c>
      <c r="X383" s="6">
        <v>0</v>
      </c>
      <c r="Y383" s="6">
        <v>0</v>
      </c>
      <c r="Z383" s="6">
        <v>0</v>
      </c>
      <c r="AA383" s="6">
        <v>3.393809788</v>
      </c>
      <c r="AB383" s="6">
        <v>-75.203733479999997</v>
      </c>
      <c r="AC383" s="9" t="s">
        <v>55</v>
      </c>
      <c r="AD383" s="6">
        <v>1653301050</v>
      </c>
      <c r="AE383" s="6" t="str">
        <f>MID(TablaPivotFinal[[#This Row],[Fecha]],1,4)</f>
        <v>2017</v>
      </c>
      <c r="AF383" s="6" t="str">
        <f>MID(TablaPivotFinal[[#This Row],[Fecha]],5,3)</f>
        <v>Nov</v>
      </c>
      <c r="AG383" s="9">
        <v>1653301050</v>
      </c>
      <c r="AH383" s="10">
        <v>3652.6</v>
      </c>
      <c r="AI383" t="s">
        <v>1037</v>
      </c>
      <c r="AJ383" t="s">
        <v>886</v>
      </c>
      <c r="AK383" t="s">
        <v>1165</v>
      </c>
    </row>
    <row r="384" spans="1:37" x14ac:dyDescent="0.3">
      <c r="A384" t="str">
        <f t="shared" si="15"/>
        <v>EL PATA-Concesión Autovía Neiva – Girardot</v>
      </c>
      <c r="B384" t="str">
        <f t="shared" si="16"/>
        <v>2017Oct</v>
      </c>
      <c r="C384" t="str">
        <f t="shared" si="17"/>
        <v>3.393809788-75.20373348</v>
      </c>
      <c r="D384" s="7" t="s">
        <v>142</v>
      </c>
      <c r="E384" s="5">
        <v>4506</v>
      </c>
      <c r="F384" s="7" t="s">
        <v>122</v>
      </c>
      <c r="G384" s="5">
        <v>41</v>
      </c>
      <c r="H384" s="7" t="s">
        <v>154</v>
      </c>
      <c r="I384" s="7" t="s">
        <v>155</v>
      </c>
      <c r="J384" s="7" t="s">
        <v>103</v>
      </c>
      <c r="K384" s="7" t="s">
        <v>145</v>
      </c>
      <c r="L384" s="7" t="s">
        <v>156</v>
      </c>
      <c r="M384" s="5" t="s">
        <v>147</v>
      </c>
      <c r="N384" s="5" t="s">
        <v>148</v>
      </c>
      <c r="O384" s="7" t="s">
        <v>157</v>
      </c>
      <c r="P384" s="5">
        <v>11700</v>
      </c>
      <c r="Q384" s="5">
        <v>14100</v>
      </c>
      <c r="R384" s="5">
        <v>15800</v>
      </c>
      <c r="S384" s="5">
        <v>20200</v>
      </c>
      <c r="T384" s="5">
        <v>34400</v>
      </c>
      <c r="U384" s="5">
        <v>44200</v>
      </c>
      <c r="V384" s="5">
        <v>50100</v>
      </c>
      <c r="W384" s="5">
        <v>0</v>
      </c>
      <c r="X384" s="5">
        <v>0</v>
      </c>
      <c r="Y384" s="5">
        <v>0</v>
      </c>
      <c r="Z384" s="5">
        <v>0</v>
      </c>
      <c r="AA384" s="5">
        <v>3.393809788</v>
      </c>
      <c r="AB384" s="5">
        <v>-75.203733479999997</v>
      </c>
      <c r="AC384" s="7" t="s">
        <v>57</v>
      </c>
      <c r="AD384" s="5">
        <v>1701693550</v>
      </c>
      <c r="AE384" s="5" t="str">
        <f>MID(TablaPivotFinal[[#This Row],[Fecha]],1,4)</f>
        <v>2017</v>
      </c>
      <c r="AF384" s="5" t="str">
        <f>MID(TablaPivotFinal[[#This Row],[Fecha]],5,3)</f>
        <v>Oct</v>
      </c>
      <c r="AG384" s="7">
        <v>1701693550</v>
      </c>
      <c r="AH384" s="8">
        <v>3702.1935480000002</v>
      </c>
      <c r="AI384" t="s">
        <v>1037</v>
      </c>
      <c r="AJ384" t="s">
        <v>885</v>
      </c>
      <c r="AK384" t="s">
        <v>1165</v>
      </c>
    </row>
    <row r="385" spans="1:37" x14ac:dyDescent="0.3">
      <c r="A385" t="str">
        <f t="shared" si="15"/>
        <v>EL PATA-Concesión Autovía Neiva – Girardot</v>
      </c>
      <c r="B385" t="str">
        <f t="shared" si="16"/>
        <v>2017Sep</v>
      </c>
      <c r="C385" t="str">
        <f t="shared" si="17"/>
        <v>3.393809788-75.20373348</v>
      </c>
      <c r="D385" s="9" t="s">
        <v>142</v>
      </c>
      <c r="E385" s="6">
        <v>4506</v>
      </c>
      <c r="F385" s="9" t="s">
        <v>122</v>
      </c>
      <c r="G385" s="6">
        <v>41</v>
      </c>
      <c r="H385" s="9" t="s">
        <v>154</v>
      </c>
      <c r="I385" s="9" t="s">
        <v>155</v>
      </c>
      <c r="J385" s="9" t="s">
        <v>103</v>
      </c>
      <c r="K385" s="9" t="s">
        <v>145</v>
      </c>
      <c r="L385" s="9" t="s">
        <v>156</v>
      </c>
      <c r="M385" s="6" t="s">
        <v>147</v>
      </c>
      <c r="N385" s="6" t="s">
        <v>148</v>
      </c>
      <c r="O385" s="9" t="s">
        <v>157</v>
      </c>
      <c r="P385" s="6">
        <v>11700</v>
      </c>
      <c r="Q385" s="6">
        <v>14100</v>
      </c>
      <c r="R385" s="6">
        <v>15800</v>
      </c>
      <c r="S385" s="6">
        <v>20200</v>
      </c>
      <c r="T385" s="6">
        <v>34400</v>
      </c>
      <c r="U385" s="6">
        <v>44200</v>
      </c>
      <c r="V385" s="6">
        <v>50100</v>
      </c>
      <c r="W385" s="6">
        <v>0</v>
      </c>
      <c r="X385" s="6">
        <v>0</v>
      </c>
      <c r="Y385" s="6">
        <v>0</v>
      </c>
      <c r="Z385" s="6">
        <v>0</v>
      </c>
      <c r="AA385" s="6">
        <v>3.393809788</v>
      </c>
      <c r="AB385" s="6">
        <v>-75.203733479999997</v>
      </c>
      <c r="AC385" s="9" t="s">
        <v>59</v>
      </c>
      <c r="AD385" s="6">
        <v>1506771400</v>
      </c>
      <c r="AE385" s="6" t="str">
        <f>MID(TablaPivotFinal[[#This Row],[Fecha]],1,4)</f>
        <v>2017</v>
      </c>
      <c r="AF385" s="6" t="str">
        <f>MID(TablaPivotFinal[[#This Row],[Fecha]],5,3)</f>
        <v>Sep</v>
      </c>
      <c r="AG385" s="9">
        <v>1506771400</v>
      </c>
      <c r="AH385" s="10">
        <v>3269.4666670000001</v>
      </c>
      <c r="AI385" t="s">
        <v>1037</v>
      </c>
      <c r="AJ385" t="s">
        <v>884</v>
      </c>
      <c r="AK385" t="s">
        <v>1165</v>
      </c>
    </row>
    <row r="386" spans="1:37" x14ac:dyDescent="0.3">
      <c r="A386" t="str">
        <f t="shared" ref="A386:A449" si="18">_xlfn.CONCAT(H386,"-",D386)</f>
        <v>EL PATA-Concesión Autovía Neiva – Girardot</v>
      </c>
      <c r="B386" t="str">
        <f t="shared" si="16"/>
        <v>2018Abr</v>
      </c>
      <c r="C386" t="str">
        <f t="shared" si="17"/>
        <v>3.393809788-75.20373348</v>
      </c>
      <c r="D386" s="7" t="s">
        <v>142</v>
      </c>
      <c r="E386" s="5">
        <v>4506</v>
      </c>
      <c r="F386" s="7" t="s">
        <v>122</v>
      </c>
      <c r="G386" s="5">
        <v>41</v>
      </c>
      <c r="H386" s="7" t="s">
        <v>154</v>
      </c>
      <c r="I386" s="7" t="s">
        <v>155</v>
      </c>
      <c r="J386" s="7" t="s">
        <v>103</v>
      </c>
      <c r="K386" s="7" t="s">
        <v>145</v>
      </c>
      <c r="L386" s="7" t="s">
        <v>156</v>
      </c>
      <c r="M386" s="5" t="s">
        <v>147</v>
      </c>
      <c r="N386" s="5" t="s">
        <v>148</v>
      </c>
      <c r="O386" s="7" t="s">
        <v>157</v>
      </c>
      <c r="P386" s="5">
        <v>11700</v>
      </c>
      <c r="Q386" s="5">
        <v>14100</v>
      </c>
      <c r="R386" s="5">
        <v>15800</v>
      </c>
      <c r="S386" s="5">
        <v>20200</v>
      </c>
      <c r="T386" s="5">
        <v>34400</v>
      </c>
      <c r="U386" s="5">
        <v>44200</v>
      </c>
      <c r="V386" s="5">
        <v>50100</v>
      </c>
      <c r="W386" s="5">
        <v>0</v>
      </c>
      <c r="X386" s="5">
        <v>0</v>
      </c>
      <c r="Y386" s="5">
        <v>0</v>
      </c>
      <c r="Z386" s="5">
        <v>0</v>
      </c>
      <c r="AA386" s="5">
        <v>3.393809788</v>
      </c>
      <c r="AB386" s="5">
        <v>-75.203733479999997</v>
      </c>
      <c r="AC386" s="7" t="s">
        <v>61</v>
      </c>
      <c r="AD386" s="5">
        <v>1660511900</v>
      </c>
      <c r="AE386" s="5" t="str">
        <f>MID(TablaPivotFinal[[#This Row],[Fecha]],1,4)</f>
        <v>2018</v>
      </c>
      <c r="AF386" s="5" t="str">
        <f>MID(TablaPivotFinal[[#This Row],[Fecha]],5,3)</f>
        <v>Abr</v>
      </c>
      <c r="AG386" s="7">
        <v>1660511900</v>
      </c>
      <c r="AH386" s="8">
        <v>102212</v>
      </c>
      <c r="AI386" t="s">
        <v>1037</v>
      </c>
      <c r="AJ386" t="s">
        <v>891</v>
      </c>
      <c r="AK386" t="s">
        <v>1165</v>
      </c>
    </row>
    <row r="387" spans="1:37" x14ac:dyDescent="0.3">
      <c r="A387" t="str">
        <f t="shared" si="18"/>
        <v>EL PATA-Concesión Autovía Neiva – Girardot</v>
      </c>
      <c r="B387" t="str">
        <f t="shared" ref="B387:B450" si="19">_xlfn.CONCAT(AE387,AF387)</f>
        <v>2018Ago</v>
      </c>
      <c r="C387" t="str">
        <f t="shared" ref="C387:C450" si="20">_xlfn.CONCAT(AA387,AB387)</f>
        <v>3.393809788-75.20373348</v>
      </c>
      <c r="D387" s="9" t="s">
        <v>142</v>
      </c>
      <c r="E387" s="6">
        <v>4506</v>
      </c>
      <c r="F387" s="9" t="s">
        <v>122</v>
      </c>
      <c r="G387" s="6">
        <v>41</v>
      </c>
      <c r="H387" s="9" t="s">
        <v>154</v>
      </c>
      <c r="I387" s="9" t="s">
        <v>155</v>
      </c>
      <c r="J387" s="9" t="s">
        <v>103</v>
      </c>
      <c r="K387" s="9" t="s">
        <v>145</v>
      </c>
      <c r="L387" s="9" t="s">
        <v>156</v>
      </c>
      <c r="M387" s="6" t="s">
        <v>147</v>
      </c>
      <c r="N387" s="6" t="s">
        <v>148</v>
      </c>
      <c r="O387" s="9" t="s">
        <v>157</v>
      </c>
      <c r="P387" s="6">
        <v>11700</v>
      </c>
      <c r="Q387" s="6">
        <v>14100</v>
      </c>
      <c r="R387" s="6">
        <v>15800</v>
      </c>
      <c r="S387" s="6">
        <v>20200</v>
      </c>
      <c r="T387" s="6">
        <v>34400</v>
      </c>
      <c r="U387" s="6">
        <v>44200</v>
      </c>
      <c r="V387" s="6">
        <v>50100</v>
      </c>
      <c r="W387" s="6">
        <v>0</v>
      </c>
      <c r="X387" s="6">
        <v>0</v>
      </c>
      <c r="Y387" s="6">
        <v>0</v>
      </c>
      <c r="Z387" s="6">
        <v>0</v>
      </c>
      <c r="AA387" s="6">
        <v>3.393809788</v>
      </c>
      <c r="AB387" s="6">
        <v>-75.203733479999997</v>
      </c>
      <c r="AC387" s="9" t="s">
        <v>63</v>
      </c>
      <c r="AD387" s="6">
        <v>1797044050</v>
      </c>
      <c r="AE387" s="6" t="str">
        <f>MID(TablaPivotFinal[[#This Row],[Fecha]],1,4)</f>
        <v>2018</v>
      </c>
      <c r="AF387" s="6" t="str">
        <f>MID(TablaPivotFinal[[#This Row],[Fecha]],5,3)</f>
        <v>Ago</v>
      </c>
      <c r="AG387" s="9">
        <v>1797044050</v>
      </c>
      <c r="AH387" s="10">
        <v>110736</v>
      </c>
      <c r="AI387" t="s">
        <v>1037</v>
      </c>
      <c r="AJ387" t="s">
        <v>895</v>
      </c>
      <c r="AK387" t="s">
        <v>1165</v>
      </c>
    </row>
    <row r="388" spans="1:37" x14ac:dyDescent="0.3">
      <c r="A388" t="str">
        <f t="shared" si="18"/>
        <v>EL PATA-Concesión Autovía Neiva – Girardot</v>
      </c>
      <c r="B388" t="str">
        <f t="shared" si="19"/>
        <v>2018Dic</v>
      </c>
      <c r="C388" t="str">
        <f t="shared" si="20"/>
        <v>3.393809788-75.20373348</v>
      </c>
      <c r="D388" s="7" t="s">
        <v>142</v>
      </c>
      <c r="E388" s="5">
        <v>4506</v>
      </c>
      <c r="F388" s="7" t="s">
        <v>122</v>
      </c>
      <c r="G388" s="5">
        <v>41</v>
      </c>
      <c r="H388" s="7" t="s">
        <v>154</v>
      </c>
      <c r="I388" s="7" t="s">
        <v>155</v>
      </c>
      <c r="J388" s="7" t="s">
        <v>103</v>
      </c>
      <c r="K388" s="7" t="s">
        <v>145</v>
      </c>
      <c r="L388" s="7" t="s">
        <v>156</v>
      </c>
      <c r="M388" s="5" t="s">
        <v>147</v>
      </c>
      <c r="N388" s="5" t="s">
        <v>148</v>
      </c>
      <c r="O388" s="7" t="s">
        <v>157</v>
      </c>
      <c r="P388" s="5">
        <v>11700</v>
      </c>
      <c r="Q388" s="5">
        <v>14100</v>
      </c>
      <c r="R388" s="5">
        <v>15800</v>
      </c>
      <c r="S388" s="5">
        <v>20200</v>
      </c>
      <c r="T388" s="5">
        <v>34400</v>
      </c>
      <c r="U388" s="5">
        <v>44200</v>
      </c>
      <c r="V388" s="5">
        <v>50100</v>
      </c>
      <c r="W388" s="5">
        <v>0</v>
      </c>
      <c r="X388" s="5">
        <v>0</v>
      </c>
      <c r="Y388" s="5">
        <v>0</v>
      </c>
      <c r="Z388" s="5">
        <v>0</v>
      </c>
      <c r="AA388" s="5">
        <v>3.393809788</v>
      </c>
      <c r="AB388" s="5">
        <v>-75.203733479999997</v>
      </c>
      <c r="AC388" s="7" t="s">
        <v>65</v>
      </c>
      <c r="AD388" s="5">
        <v>2224884950</v>
      </c>
      <c r="AE388" s="5" t="str">
        <f>MID(TablaPivotFinal[[#This Row],[Fecha]],1,4)</f>
        <v>2018</v>
      </c>
      <c r="AF388" s="5" t="str">
        <f>MID(TablaPivotFinal[[#This Row],[Fecha]],5,3)</f>
        <v>Dic</v>
      </c>
      <c r="AG388" s="7">
        <v>2224884950</v>
      </c>
      <c r="AH388" s="8">
        <v>145866</v>
      </c>
      <c r="AI388" t="s">
        <v>1037</v>
      </c>
      <c r="AJ388" t="s">
        <v>899</v>
      </c>
      <c r="AK388" t="s">
        <v>1165</v>
      </c>
    </row>
    <row r="389" spans="1:37" x14ac:dyDescent="0.3">
      <c r="A389" t="str">
        <f t="shared" si="18"/>
        <v>EL PATA-Concesión Autovía Neiva – Girardot</v>
      </c>
      <c r="B389" t="str">
        <f t="shared" si="19"/>
        <v>2018Ene</v>
      </c>
      <c r="C389" t="str">
        <f t="shared" si="20"/>
        <v>3.393809788-75.20373348</v>
      </c>
      <c r="D389" s="9" t="s">
        <v>142</v>
      </c>
      <c r="E389" s="6">
        <v>4506</v>
      </c>
      <c r="F389" s="9" t="s">
        <v>122</v>
      </c>
      <c r="G389" s="6">
        <v>41</v>
      </c>
      <c r="H389" s="9" t="s">
        <v>154</v>
      </c>
      <c r="I389" s="9" t="s">
        <v>155</v>
      </c>
      <c r="J389" s="9" t="s">
        <v>103</v>
      </c>
      <c r="K389" s="9" t="s">
        <v>145</v>
      </c>
      <c r="L389" s="9" t="s">
        <v>156</v>
      </c>
      <c r="M389" s="6" t="s">
        <v>147</v>
      </c>
      <c r="N389" s="6" t="s">
        <v>148</v>
      </c>
      <c r="O389" s="9" t="s">
        <v>157</v>
      </c>
      <c r="P389" s="6">
        <v>11700</v>
      </c>
      <c r="Q389" s="6">
        <v>14100</v>
      </c>
      <c r="R389" s="6">
        <v>15800</v>
      </c>
      <c r="S389" s="6">
        <v>20200</v>
      </c>
      <c r="T389" s="6">
        <v>34400</v>
      </c>
      <c r="U389" s="6">
        <v>44200</v>
      </c>
      <c r="V389" s="6">
        <v>50100</v>
      </c>
      <c r="W389" s="6">
        <v>0</v>
      </c>
      <c r="X389" s="6">
        <v>0</v>
      </c>
      <c r="Y389" s="6">
        <v>0</v>
      </c>
      <c r="Z389" s="6">
        <v>0</v>
      </c>
      <c r="AA389" s="6">
        <v>3.393809788</v>
      </c>
      <c r="AB389" s="6">
        <v>-75.203733479999997</v>
      </c>
      <c r="AC389" s="9" t="s">
        <v>67</v>
      </c>
      <c r="AD389" s="6">
        <v>2037028200</v>
      </c>
      <c r="AE389" s="6" t="str">
        <f>MID(TablaPivotFinal[[#This Row],[Fecha]],1,4)</f>
        <v>2018</v>
      </c>
      <c r="AF389" s="6" t="str">
        <f>MID(TablaPivotFinal[[#This Row],[Fecha]],5,3)</f>
        <v>Ene</v>
      </c>
      <c r="AG389" s="9">
        <v>2037028200</v>
      </c>
      <c r="AH389" s="10">
        <v>143371</v>
      </c>
      <c r="AI389" t="s">
        <v>1037</v>
      </c>
      <c r="AJ389" t="s">
        <v>888</v>
      </c>
      <c r="AK389" t="s">
        <v>1165</v>
      </c>
    </row>
    <row r="390" spans="1:37" x14ac:dyDescent="0.3">
      <c r="A390" t="str">
        <f t="shared" si="18"/>
        <v>EL PATA-Concesión Autovía Neiva – Girardot</v>
      </c>
      <c r="B390" t="str">
        <f t="shared" si="19"/>
        <v>2018Feb</v>
      </c>
      <c r="C390" t="str">
        <f t="shared" si="20"/>
        <v>3.393809788-75.20373348</v>
      </c>
      <c r="D390" s="7" t="s">
        <v>142</v>
      </c>
      <c r="E390" s="5">
        <v>4506</v>
      </c>
      <c r="F390" s="7" t="s">
        <v>122</v>
      </c>
      <c r="G390" s="5">
        <v>41</v>
      </c>
      <c r="H390" s="7" t="s">
        <v>154</v>
      </c>
      <c r="I390" s="7" t="s">
        <v>155</v>
      </c>
      <c r="J390" s="7" t="s">
        <v>103</v>
      </c>
      <c r="K390" s="7" t="s">
        <v>145</v>
      </c>
      <c r="L390" s="7" t="s">
        <v>156</v>
      </c>
      <c r="M390" s="5" t="s">
        <v>147</v>
      </c>
      <c r="N390" s="5" t="s">
        <v>148</v>
      </c>
      <c r="O390" s="7" t="s">
        <v>157</v>
      </c>
      <c r="P390" s="5">
        <v>11700</v>
      </c>
      <c r="Q390" s="5">
        <v>14100</v>
      </c>
      <c r="R390" s="5">
        <v>15800</v>
      </c>
      <c r="S390" s="5">
        <v>20200</v>
      </c>
      <c r="T390" s="5">
        <v>34400</v>
      </c>
      <c r="U390" s="5">
        <v>44200</v>
      </c>
      <c r="V390" s="5">
        <v>50100</v>
      </c>
      <c r="W390" s="5">
        <v>0</v>
      </c>
      <c r="X390" s="5">
        <v>0</v>
      </c>
      <c r="Y390" s="5">
        <v>0</v>
      </c>
      <c r="Z390" s="5">
        <v>0</v>
      </c>
      <c r="AA390" s="5">
        <v>3.393809788</v>
      </c>
      <c r="AB390" s="5">
        <v>-75.203733479999997</v>
      </c>
      <c r="AC390" s="7" t="s">
        <v>69</v>
      </c>
      <c r="AD390" s="5">
        <v>1500550400</v>
      </c>
      <c r="AE390" s="5" t="str">
        <f>MID(TablaPivotFinal[[#This Row],[Fecha]],1,4)</f>
        <v>2018</v>
      </c>
      <c r="AF390" s="5" t="str">
        <f>MID(TablaPivotFinal[[#This Row],[Fecha]],5,3)</f>
        <v>Feb</v>
      </c>
      <c r="AG390" s="7">
        <v>1500550400</v>
      </c>
      <c r="AH390" s="8">
        <v>89177</v>
      </c>
      <c r="AI390" t="s">
        <v>1037</v>
      </c>
      <c r="AJ390" t="s">
        <v>889</v>
      </c>
      <c r="AK390" t="s">
        <v>1165</v>
      </c>
    </row>
    <row r="391" spans="1:37" x14ac:dyDescent="0.3">
      <c r="A391" t="str">
        <f t="shared" si="18"/>
        <v>EL PATA-Concesión Autovía Neiva – Girardot</v>
      </c>
      <c r="B391" t="str">
        <f t="shared" si="19"/>
        <v>2018Jul</v>
      </c>
      <c r="C391" t="str">
        <f t="shared" si="20"/>
        <v>3.393809788-75.20373348</v>
      </c>
      <c r="D391" s="9" t="s">
        <v>142</v>
      </c>
      <c r="E391" s="6">
        <v>4506</v>
      </c>
      <c r="F391" s="9" t="s">
        <v>122</v>
      </c>
      <c r="G391" s="6">
        <v>41</v>
      </c>
      <c r="H391" s="9" t="s">
        <v>154</v>
      </c>
      <c r="I391" s="9" t="s">
        <v>155</v>
      </c>
      <c r="J391" s="9" t="s">
        <v>103</v>
      </c>
      <c r="K391" s="9" t="s">
        <v>145</v>
      </c>
      <c r="L391" s="9" t="s">
        <v>156</v>
      </c>
      <c r="M391" s="6" t="s">
        <v>147</v>
      </c>
      <c r="N391" s="6" t="s">
        <v>148</v>
      </c>
      <c r="O391" s="9" t="s">
        <v>157</v>
      </c>
      <c r="P391" s="6">
        <v>11700</v>
      </c>
      <c r="Q391" s="6">
        <v>14100</v>
      </c>
      <c r="R391" s="6">
        <v>15800</v>
      </c>
      <c r="S391" s="6">
        <v>20200</v>
      </c>
      <c r="T391" s="6">
        <v>34400</v>
      </c>
      <c r="U391" s="6">
        <v>44200</v>
      </c>
      <c r="V391" s="6">
        <v>50100</v>
      </c>
      <c r="W391" s="6">
        <v>0</v>
      </c>
      <c r="X391" s="6">
        <v>0</v>
      </c>
      <c r="Y391" s="6">
        <v>0</v>
      </c>
      <c r="Z391" s="6">
        <v>0</v>
      </c>
      <c r="AA391" s="6">
        <v>3.393809788</v>
      </c>
      <c r="AB391" s="6">
        <v>-75.203733479999997</v>
      </c>
      <c r="AC391" s="9" t="s">
        <v>71</v>
      </c>
      <c r="AD391" s="6">
        <v>1919087550</v>
      </c>
      <c r="AE391" s="6" t="str">
        <f>MID(TablaPivotFinal[[#This Row],[Fecha]],1,4)</f>
        <v>2018</v>
      </c>
      <c r="AF391" s="6" t="str">
        <f>MID(TablaPivotFinal[[#This Row],[Fecha]],5,3)</f>
        <v>Jul</v>
      </c>
      <c r="AG391" s="9">
        <v>1919087550</v>
      </c>
      <c r="AH391" s="10">
        <v>126207</v>
      </c>
      <c r="AI391" t="s">
        <v>1037</v>
      </c>
      <c r="AJ391" t="s">
        <v>894</v>
      </c>
      <c r="AK391" t="s">
        <v>1165</v>
      </c>
    </row>
    <row r="392" spans="1:37" x14ac:dyDescent="0.3">
      <c r="A392" t="str">
        <f t="shared" si="18"/>
        <v>EL PATA-Concesión Autovía Neiva – Girardot</v>
      </c>
      <c r="B392" t="str">
        <f t="shared" si="19"/>
        <v>2018Jun</v>
      </c>
      <c r="C392" t="str">
        <f t="shared" si="20"/>
        <v>3.393809788-75.20373348</v>
      </c>
      <c r="D392" s="7" t="s">
        <v>142</v>
      </c>
      <c r="E392" s="5">
        <v>4506</v>
      </c>
      <c r="F392" s="7" t="s">
        <v>122</v>
      </c>
      <c r="G392" s="5">
        <v>41</v>
      </c>
      <c r="H392" s="7" t="s">
        <v>154</v>
      </c>
      <c r="I392" s="7" t="s">
        <v>155</v>
      </c>
      <c r="J392" s="7" t="s">
        <v>103</v>
      </c>
      <c r="K392" s="7" t="s">
        <v>145</v>
      </c>
      <c r="L392" s="7" t="s">
        <v>156</v>
      </c>
      <c r="M392" s="5" t="s">
        <v>147</v>
      </c>
      <c r="N392" s="5" t="s">
        <v>148</v>
      </c>
      <c r="O392" s="7" t="s">
        <v>157</v>
      </c>
      <c r="P392" s="5">
        <v>11700</v>
      </c>
      <c r="Q392" s="5">
        <v>14100</v>
      </c>
      <c r="R392" s="5">
        <v>15800</v>
      </c>
      <c r="S392" s="5">
        <v>20200</v>
      </c>
      <c r="T392" s="5">
        <v>34400</v>
      </c>
      <c r="U392" s="5">
        <v>44200</v>
      </c>
      <c r="V392" s="5">
        <v>50100</v>
      </c>
      <c r="W392" s="5">
        <v>0</v>
      </c>
      <c r="X392" s="5">
        <v>0</v>
      </c>
      <c r="Y392" s="5">
        <v>0</v>
      </c>
      <c r="Z392" s="5">
        <v>0</v>
      </c>
      <c r="AA392" s="5">
        <v>3.393809788</v>
      </c>
      <c r="AB392" s="5">
        <v>-75.203733479999997</v>
      </c>
      <c r="AC392" s="7" t="s">
        <v>73</v>
      </c>
      <c r="AD392" s="5">
        <v>1874052800</v>
      </c>
      <c r="AE392" s="5" t="str">
        <f>MID(TablaPivotFinal[[#This Row],[Fecha]],1,4)</f>
        <v>2018</v>
      </c>
      <c r="AF392" s="5" t="str">
        <f>MID(TablaPivotFinal[[#This Row],[Fecha]],5,3)</f>
        <v>Jun</v>
      </c>
      <c r="AG392" s="7">
        <v>1874052800</v>
      </c>
      <c r="AH392" s="8">
        <v>122572</v>
      </c>
      <c r="AI392" t="s">
        <v>1037</v>
      </c>
      <c r="AJ392" t="s">
        <v>893</v>
      </c>
      <c r="AK392" t="s">
        <v>1165</v>
      </c>
    </row>
    <row r="393" spans="1:37" x14ac:dyDescent="0.3">
      <c r="A393" t="str">
        <f t="shared" si="18"/>
        <v>EL PATA-Concesión Autovía Neiva – Girardot</v>
      </c>
      <c r="B393" t="str">
        <f t="shared" si="19"/>
        <v>2018Mar</v>
      </c>
      <c r="C393" t="str">
        <f t="shared" si="20"/>
        <v>3.393809788-75.20373348</v>
      </c>
      <c r="D393" s="9" t="s">
        <v>142</v>
      </c>
      <c r="E393" s="6">
        <v>4506</v>
      </c>
      <c r="F393" s="9" t="s">
        <v>122</v>
      </c>
      <c r="G393" s="6">
        <v>41</v>
      </c>
      <c r="H393" s="9" t="s">
        <v>154</v>
      </c>
      <c r="I393" s="9" t="s">
        <v>155</v>
      </c>
      <c r="J393" s="9" t="s">
        <v>103</v>
      </c>
      <c r="K393" s="9" t="s">
        <v>145</v>
      </c>
      <c r="L393" s="9" t="s">
        <v>156</v>
      </c>
      <c r="M393" s="6" t="s">
        <v>147</v>
      </c>
      <c r="N393" s="6" t="s">
        <v>148</v>
      </c>
      <c r="O393" s="9" t="s">
        <v>157</v>
      </c>
      <c r="P393" s="6">
        <v>11700</v>
      </c>
      <c r="Q393" s="6">
        <v>14100</v>
      </c>
      <c r="R393" s="6">
        <v>15800</v>
      </c>
      <c r="S393" s="6">
        <v>20200</v>
      </c>
      <c r="T393" s="6">
        <v>34400</v>
      </c>
      <c r="U393" s="6">
        <v>44200</v>
      </c>
      <c r="V393" s="6">
        <v>50100</v>
      </c>
      <c r="W393" s="6">
        <v>0</v>
      </c>
      <c r="X393" s="6">
        <v>0</v>
      </c>
      <c r="Y393" s="6">
        <v>0</v>
      </c>
      <c r="Z393" s="6">
        <v>0</v>
      </c>
      <c r="AA393" s="6">
        <v>3.393809788</v>
      </c>
      <c r="AB393" s="6">
        <v>-75.203733479999997</v>
      </c>
      <c r="AC393" s="9" t="s">
        <v>75</v>
      </c>
      <c r="AD393" s="6">
        <v>1862167170</v>
      </c>
      <c r="AE393" s="6" t="str">
        <f>MID(TablaPivotFinal[[#This Row],[Fecha]],1,4)</f>
        <v>2018</v>
      </c>
      <c r="AF393" s="6" t="str">
        <f>MID(TablaPivotFinal[[#This Row],[Fecha]],5,3)</f>
        <v>Mar</v>
      </c>
      <c r="AG393" s="9">
        <v>1862167170</v>
      </c>
      <c r="AH393" s="10">
        <v>119658</v>
      </c>
      <c r="AI393" t="s">
        <v>1037</v>
      </c>
      <c r="AJ393" t="s">
        <v>890</v>
      </c>
      <c r="AK393" t="s">
        <v>1165</v>
      </c>
    </row>
    <row r="394" spans="1:37" x14ac:dyDescent="0.3">
      <c r="A394" t="str">
        <f t="shared" si="18"/>
        <v>EL PATA-Concesión Autovía Neiva – Girardot</v>
      </c>
      <c r="B394" t="str">
        <f t="shared" si="19"/>
        <v>2018May</v>
      </c>
      <c r="C394" t="str">
        <f t="shared" si="20"/>
        <v>3.393809788-75.20373348</v>
      </c>
      <c r="D394" s="7" t="s">
        <v>142</v>
      </c>
      <c r="E394" s="5">
        <v>4506</v>
      </c>
      <c r="F394" s="7" t="s">
        <v>122</v>
      </c>
      <c r="G394" s="5">
        <v>41</v>
      </c>
      <c r="H394" s="7" t="s">
        <v>154</v>
      </c>
      <c r="I394" s="7" t="s">
        <v>155</v>
      </c>
      <c r="J394" s="7" t="s">
        <v>103</v>
      </c>
      <c r="K394" s="7" t="s">
        <v>145</v>
      </c>
      <c r="L394" s="7" t="s">
        <v>156</v>
      </c>
      <c r="M394" s="5" t="s">
        <v>147</v>
      </c>
      <c r="N394" s="5" t="s">
        <v>148</v>
      </c>
      <c r="O394" s="7" t="s">
        <v>157</v>
      </c>
      <c r="P394" s="5">
        <v>11700</v>
      </c>
      <c r="Q394" s="5">
        <v>14100</v>
      </c>
      <c r="R394" s="5">
        <v>15800</v>
      </c>
      <c r="S394" s="5">
        <v>20200</v>
      </c>
      <c r="T394" s="5">
        <v>34400</v>
      </c>
      <c r="U394" s="5">
        <v>44200</v>
      </c>
      <c r="V394" s="5">
        <v>50100</v>
      </c>
      <c r="W394" s="5">
        <v>0</v>
      </c>
      <c r="X394" s="5">
        <v>0</v>
      </c>
      <c r="Y394" s="5">
        <v>0</v>
      </c>
      <c r="Z394" s="5">
        <v>0</v>
      </c>
      <c r="AA394" s="5">
        <v>3.393809788</v>
      </c>
      <c r="AB394" s="5">
        <v>-75.203733479999997</v>
      </c>
      <c r="AC394" s="7" t="s">
        <v>77</v>
      </c>
      <c r="AD394" s="5">
        <v>1658556700</v>
      </c>
      <c r="AE394" s="5" t="str">
        <f>MID(TablaPivotFinal[[#This Row],[Fecha]],1,4)</f>
        <v>2018</v>
      </c>
      <c r="AF394" s="5" t="str">
        <f>MID(TablaPivotFinal[[#This Row],[Fecha]],5,3)</f>
        <v>May</v>
      </c>
      <c r="AG394" s="7">
        <v>1658556700</v>
      </c>
      <c r="AH394" s="8">
        <v>101423</v>
      </c>
      <c r="AI394" t="s">
        <v>1037</v>
      </c>
      <c r="AJ394" t="s">
        <v>892</v>
      </c>
      <c r="AK394" t="s">
        <v>1165</v>
      </c>
    </row>
    <row r="395" spans="1:37" x14ac:dyDescent="0.3">
      <c r="A395" t="str">
        <f t="shared" si="18"/>
        <v>EL PATA-Concesión Autovía Neiva – Girardot</v>
      </c>
      <c r="B395" t="str">
        <f t="shared" si="19"/>
        <v>2018Nov</v>
      </c>
      <c r="C395" t="str">
        <f t="shared" si="20"/>
        <v>3.393809788-75.20373348</v>
      </c>
      <c r="D395" s="9" t="s">
        <v>142</v>
      </c>
      <c r="E395" s="6">
        <v>4506</v>
      </c>
      <c r="F395" s="9" t="s">
        <v>122</v>
      </c>
      <c r="G395" s="6">
        <v>41</v>
      </c>
      <c r="H395" s="9" t="s">
        <v>154</v>
      </c>
      <c r="I395" s="9" t="s">
        <v>155</v>
      </c>
      <c r="J395" s="9" t="s">
        <v>103</v>
      </c>
      <c r="K395" s="9" t="s">
        <v>145</v>
      </c>
      <c r="L395" s="9" t="s">
        <v>156</v>
      </c>
      <c r="M395" s="6" t="s">
        <v>147</v>
      </c>
      <c r="N395" s="6" t="s">
        <v>148</v>
      </c>
      <c r="O395" s="9" t="s">
        <v>157</v>
      </c>
      <c r="P395" s="6">
        <v>11700</v>
      </c>
      <c r="Q395" s="6">
        <v>14100</v>
      </c>
      <c r="R395" s="6">
        <v>15800</v>
      </c>
      <c r="S395" s="6">
        <v>20200</v>
      </c>
      <c r="T395" s="6">
        <v>34400</v>
      </c>
      <c r="U395" s="6">
        <v>44200</v>
      </c>
      <c r="V395" s="6">
        <v>50100</v>
      </c>
      <c r="W395" s="6">
        <v>0</v>
      </c>
      <c r="X395" s="6">
        <v>0</v>
      </c>
      <c r="Y395" s="6">
        <v>0</v>
      </c>
      <c r="Z395" s="6">
        <v>0</v>
      </c>
      <c r="AA395" s="6">
        <v>3.393809788</v>
      </c>
      <c r="AB395" s="6">
        <v>-75.203733479999997</v>
      </c>
      <c r="AC395" s="9" t="s">
        <v>79</v>
      </c>
      <c r="AD395" s="6">
        <v>1865765550</v>
      </c>
      <c r="AE395" s="6" t="str">
        <f>MID(TablaPivotFinal[[#This Row],[Fecha]],1,4)</f>
        <v>2018</v>
      </c>
      <c r="AF395" s="6" t="str">
        <f>MID(TablaPivotFinal[[#This Row],[Fecha]],5,3)</f>
        <v>Nov</v>
      </c>
      <c r="AG395" s="9">
        <v>1865765550</v>
      </c>
      <c r="AH395" s="10">
        <v>112811</v>
      </c>
      <c r="AI395" t="s">
        <v>1037</v>
      </c>
      <c r="AJ395" t="s">
        <v>898</v>
      </c>
      <c r="AK395" t="s">
        <v>1165</v>
      </c>
    </row>
    <row r="396" spans="1:37" x14ac:dyDescent="0.3">
      <c r="A396" t="str">
        <f t="shared" si="18"/>
        <v>EL PATA-Concesión Autovía Neiva – Girardot</v>
      </c>
      <c r="B396" t="str">
        <f t="shared" si="19"/>
        <v>2018Oct</v>
      </c>
      <c r="C396" t="str">
        <f t="shared" si="20"/>
        <v>3.393809788-75.20373348</v>
      </c>
      <c r="D396" s="7" t="s">
        <v>142</v>
      </c>
      <c r="E396" s="5">
        <v>4506</v>
      </c>
      <c r="F396" s="7" t="s">
        <v>122</v>
      </c>
      <c r="G396" s="5">
        <v>41</v>
      </c>
      <c r="H396" s="7" t="s">
        <v>154</v>
      </c>
      <c r="I396" s="7" t="s">
        <v>155</v>
      </c>
      <c r="J396" s="7" t="s">
        <v>103</v>
      </c>
      <c r="K396" s="7" t="s">
        <v>145</v>
      </c>
      <c r="L396" s="7" t="s">
        <v>156</v>
      </c>
      <c r="M396" s="5" t="s">
        <v>147</v>
      </c>
      <c r="N396" s="5" t="s">
        <v>148</v>
      </c>
      <c r="O396" s="7" t="s">
        <v>157</v>
      </c>
      <c r="P396" s="5">
        <v>11700</v>
      </c>
      <c r="Q396" s="5">
        <v>14100</v>
      </c>
      <c r="R396" s="5">
        <v>15800</v>
      </c>
      <c r="S396" s="5">
        <v>20200</v>
      </c>
      <c r="T396" s="5">
        <v>34400</v>
      </c>
      <c r="U396" s="5">
        <v>44200</v>
      </c>
      <c r="V396" s="5">
        <v>50100</v>
      </c>
      <c r="W396" s="5">
        <v>0</v>
      </c>
      <c r="X396" s="5">
        <v>0</v>
      </c>
      <c r="Y396" s="5">
        <v>0</v>
      </c>
      <c r="Z396" s="5">
        <v>0</v>
      </c>
      <c r="AA396" s="5">
        <v>3.393809788</v>
      </c>
      <c r="AB396" s="5">
        <v>-75.203733479999997</v>
      </c>
      <c r="AC396" s="7" t="s">
        <v>81</v>
      </c>
      <c r="AD396" s="5">
        <v>1905969200</v>
      </c>
      <c r="AE396" s="5" t="str">
        <f>MID(TablaPivotFinal[[#This Row],[Fecha]],1,4)</f>
        <v>2018</v>
      </c>
      <c r="AF396" s="5" t="str">
        <f>MID(TablaPivotFinal[[#This Row],[Fecha]],5,3)</f>
        <v>Oct</v>
      </c>
      <c r="AG396" s="7">
        <v>1905969200</v>
      </c>
      <c r="AH396" s="8">
        <v>117698</v>
      </c>
      <c r="AI396" t="s">
        <v>1037</v>
      </c>
      <c r="AJ396" t="s">
        <v>897</v>
      </c>
      <c r="AK396" t="s">
        <v>1165</v>
      </c>
    </row>
    <row r="397" spans="1:37" x14ac:dyDescent="0.3">
      <c r="A397" t="str">
        <f t="shared" si="18"/>
        <v>EL PATA-Concesión Autovía Neiva – Girardot</v>
      </c>
      <c r="B397" t="str">
        <f t="shared" si="19"/>
        <v>2018Sep</v>
      </c>
      <c r="C397" t="str">
        <f t="shared" si="20"/>
        <v>3.393809788-75.20373348</v>
      </c>
      <c r="D397" s="9" t="s">
        <v>142</v>
      </c>
      <c r="E397" s="6">
        <v>4506</v>
      </c>
      <c r="F397" s="9" t="s">
        <v>122</v>
      </c>
      <c r="G397" s="6">
        <v>41</v>
      </c>
      <c r="H397" s="9" t="s">
        <v>154</v>
      </c>
      <c r="I397" s="9" t="s">
        <v>155</v>
      </c>
      <c r="J397" s="9" t="s">
        <v>103</v>
      </c>
      <c r="K397" s="9" t="s">
        <v>145</v>
      </c>
      <c r="L397" s="9" t="s">
        <v>156</v>
      </c>
      <c r="M397" s="6" t="s">
        <v>147</v>
      </c>
      <c r="N397" s="6" t="s">
        <v>148</v>
      </c>
      <c r="O397" s="9" t="s">
        <v>157</v>
      </c>
      <c r="P397" s="6">
        <v>11700</v>
      </c>
      <c r="Q397" s="6">
        <v>14100</v>
      </c>
      <c r="R397" s="6">
        <v>15800</v>
      </c>
      <c r="S397" s="6">
        <v>20200</v>
      </c>
      <c r="T397" s="6">
        <v>34400</v>
      </c>
      <c r="U397" s="6">
        <v>44200</v>
      </c>
      <c r="V397" s="6">
        <v>50100</v>
      </c>
      <c r="W397" s="6">
        <v>0</v>
      </c>
      <c r="X397" s="6">
        <v>0</v>
      </c>
      <c r="Y397" s="6">
        <v>0</v>
      </c>
      <c r="Z397" s="6">
        <v>0</v>
      </c>
      <c r="AA397" s="6">
        <v>3.393809788</v>
      </c>
      <c r="AB397" s="6">
        <v>-75.203733479999997</v>
      </c>
      <c r="AC397" s="9" t="s">
        <v>83</v>
      </c>
      <c r="AD397" s="6">
        <v>1646320050</v>
      </c>
      <c r="AE397" s="6" t="str">
        <f>MID(TablaPivotFinal[[#This Row],[Fecha]],1,4)</f>
        <v>2018</v>
      </c>
      <c r="AF397" s="6" t="str">
        <f>MID(TablaPivotFinal[[#This Row],[Fecha]],5,3)</f>
        <v>Sep</v>
      </c>
      <c r="AG397" s="9">
        <v>1646320050</v>
      </c>
      <c r="AH397" s="10">
        <v>99276</v>
      </c>
      <c r="AI397" t="s">
        <v>1037</v>
      </c>
      <c r="AJ397" t="s">
        <v>896</v>
      </c>
      <c r="AK397" t="s">
        <v>1165</v>
      </c>
    </row>
    <row r="398" spans="1:37" x14ac:dyDescent="0.3">
      <c r="A398" t="str">
        <f t="shared" si="18"/>
        <v>ESTAMBUL-INVIAS</v>
      </c>
      <c r="B398" t="str">
        <f t="shared" si="19"/>
        <v>2016Abr</v>
      </c>
      <c r="C398" t="str">
        <f t="shared" si="20"/>
        <v>3.500722199-76.44302716</v>
      </c>
      <c r="D398" s="7" t="s">
        <v>111</v>
      </c>
      <c r="E398" s="5">
        <v>2505</v>
      </c>
      <c r="F398" s="7" t="s">
        <v>160</v>
      </c>
      <c r="G398" s="5">
        <v>76</v>
      </c>
      <c r="H398" s="7" t="s">
        <v>161</v>
      </c>
      <c r="I398" s="7" t="s">
        <v>133</v>
      </c>
      <c r="J398" s="7" t="s">
        <v>111</v>
      </c>
      <c r="K398" s="7" t="s">
        <v>162</v>
      </c>
      <c r="L398" s="7" t="s">
        <v>135</v>
      </c>
      <c r="M398" s="5">
        <v>-1</v>
      </c>
      <c r="N398" s="5">
        <v>-1</v>
      </c>
      <c r="O398" s="7" t="s">
        <v>163</v>
      </c>
      <c r="P398" s="5">
        <v>8700</v>
      </c>
      <c r="Q398" s="5">
        <v>10400</v>
      </c>
      <c r="R398" s="5">
        <v>28100</v>
      </c>
      <c r="S398" s="5">
        <v>36400</v>
      </c>
      <c r="T398" s="5">
        <v>41900</v>
      </c>
      <c r="U398" s="5">
        <v>0</v>
      </c>
      <c r="V398" s="5">
        <v>0</v>
      </c>
      <c r="W398" s="5">
        <v>0</v>
      </c>
      <c r="X398" s="5">
        <v>0</v>
      </c>
      <c r="Y398" s="5">
        <v>19800</v>
      </c>
      <c r="Z398" s="5">
        <v>10000</v>
      </c>
      <c r="AA398" s="5">
        <v>3.5007221990000001</v>
      </c>
      <c r="AB398" s="5">
        <v>-76.44302716</v>
      </c>
      <c r="AC398" s="7" t="s">
        <v>13</v>
      </c>
      <c r="AD398" s="5">
        <v>3157865200</v>
      </c>
      <c r="AE398" s="5" t="str">
        <f>MID(TablaPivotFinal[[#This Row],[Fecha]],1,4)</f>
        <v>2016</v>
      </c>
      <c r="AF398" s="5" t="str">
        <f>MID(TablaPivotFinal[[#This Row],[Fecha]],5,3)</f>
        <v>Abr</v>
      </c>
      <c r="AG398" s="7">
        <v>3157865200</v>
      </c>
      <c r="AH398" s="8">
        <v>412043</v>
      </c>
      <c r="AI398" t="s">
        <v>1038</v>
      </c>
      <c r="AJ398" t="s">
        <v>867</v>
      </c>
      <c r="AK398" t="s">
        <v>1166</v>
      </c>
    </row>
    <row r="399" spans="1:37" x14ac:dyDescent="0.3">
      <c r="A399" t="str">
        <f t="shared" si="18"/>
        <v>ESTAMBUL-INVIAS</v>
      </c>
      <c r="B399" t="str">
        <f t="shared" si="19"/>
        <v>2016Ago</v>
      </c>
      <c r="C399" t="str">
        <f t="shared" si="20"/>
        <v>3.500722199-76.44302716</v>
      </c>
      <c r="D399" s="9" t="s">
        <v>111</v>
      </c>
      <c r="E399" s="6">
        <v>2505</v>
      </c>
      <c r="F399" s="9" t="s">
        <v>160</v>
      </c>
      <c r="G399" s="6">
        <v>76</v>
      </c>
      <c r="H399" s="9" t="s">
        <v>161</v>
      </c>
      <c r="I399" s="9" t="s">
        <v>133</v>
      </c>
      <c r="J399" s="9" t="s">
        <v>111</v>
      </c>
      <c r="K399" s="9" t="s">
        <v>162</v>
      </c>
      <c r="L399" s="9" t="s">
        <v>135</v>
      </c>
      <c r="M399" s="6">
        <v>-1</v>
      </c>
      <c r="N399" s="6">
        <v>-1</v>
      </c>
      <c r="O399" s="9" t="s">
        <v>163</v>
      </c>
      <c r="P399" s="6">
        <v>8700</v>
      </c>
      <c r="Q399" s="6">
        <v>10400</v>
      </c>
      <c r="R399" s="6">
        <v>28100</v>
      </c>
      <c r="S399" s="6">
        <v>36400</v>
      </c>
      <c r="T399" s="6">
        <v>41900</v>
      </c>
      <c r="U399" s="6">
        <v>0</v>
      </c>
      <c r="V399" s="6">
        <v>0</v>
      </c>
      <c r="W399" s="6">
        <v>0</v>
      </c>
      <c r="X399" s="6">
        <v>0</v>
      </c>
      <c r="Y399" s="6">
        <v>19800</v>
      </c>
      <c r="Z399" s="6">
        <v>10000</v>
      </c>
      <c r="AA399" s="6">
        <v>3.5007221990000001</v>
      </c>
      <c r="AB399" s="6">
        <v>-76.44302716</v>
      </c>
      <c r="AC399" s="9" t="s">
        <v>15</v>
      </c>
      <c r="AD399" s="6">
        <v>3579658700</v>
      </c>
      <c r="AE399" s="6" t="str">
        <f>MID(TablaPivotFinal[[#This Row],[Fecha]],1,4)</f>
        <v>2016</v>
      </c>
      <c r="AF399" s="6" t="str">
        <f>MID(TablaPivotFinal[[#This Row],[Fecha]],5,3)</f>
        <v>Ago</v>
      </c>
      <c r="AG399" s="9">
        <v>3579658700</v>
      </c>
      <c r="AH399" s="10">
        <v>468952</v>
      </c>
      <c r="AI399" t="s">
        <v>1038</v>
      </c>
      <c r="AJ399" t="s">
        <v>871</v>
      </c>
      <c r="AK399" t="s">
        <v>1166</v>
      </c>
    </row>
    <row r="400" spans="1:37" x14ac:dyDescent="0.3">
      <c r="A400" t="str">
        <f t="shared" si="18"/>
        <v>ESTAMBUL-INVIAS</v>
      </c>
      <c r="B400" t="str">
        <f t="shared" si="19"/>
        <v>2016Dic</v>
      </c>
      <c r="C400" t="str">
        <f t="shared" si="20"/>
        <v>3.500722199-76.44302716</v>
      </c>
      <c r="D400" s="7" t="s">
        <v>111</v>
      </c>
      <c r="E400" s="5">
        <v>2505</v>
      </c>
      <c r="F400" s="7" t="s">
        <v>160</v>
      </c>
      <c r="G400" s="5">
        <v>76</v>
      </c>
      <c r="H400" s="7" t="s">
        <v>161</v>
      </c>
      <c r="I400" s="7" t="s">
        <v>133</v>
      </c>
      <c r="J400" s="7" t="s">
        <v>111</v>
      </c>
      <c r="K400" s="7" t="s">
        <v>162</v>
      </c>
      <c r="L400" s="7" t="s">
        <v>135</v>
      </c>
      <c r="M400" s="5">
        <v>-1</v>
      </c>
      <c r="N400" s="5">
        <v>-1</v>
      </c>
      <c r="O400" s="7" t="s">
        <v>163</v>
      </c>
      <c r="P400" s="5">
        <v>8700</v>
      </c>
      <c r="Q400" s="5">
        <v>10400</v>
      </c>
      <c r="R400" s="5">
        <v>28100</v>
      </c>
      <c r="S400" s="5">
        <v>36400</v>
      </c>
      <c r="T400" s="5">
        <v>41900</v>
      </c>
      <c r="U400" s="5">
        <v>0</v>
      </c>
      <c r="V400" s="5">
        <v>0</v>
      </c>
      <c r="W400" s="5">
        <v>0</v>
      </c>
      <c r="X400" s="5">
        <v>0</v>
      </c>
      <c r="Y400" s="5">
        <v>19800</v>
      </c>
      <c r="Z400" s="5">
        <v>10000</v>
      </c>
      <c r="AA400" s="5">
        <v>3.5007221990000001</v>
      </c>
      <c r="AB400" s="5">
        <v>-76.44302716</v>
      </c>
      <c r="AC400" s="7" t="s">
        <v>17</v>
      </c>
      <c r="AD400" s="5">
        <v>3973402900</v>
      </c>
      <c r="AE400" s="5" t="str">
        <f>MID(TablaPivotFinal[[#This Row],[Fecha]],1,4)</f>
        <v>2016</v>
      </c>
      <c r="AF400" s="5" t="str">
        <f>MID(TablaPivotFinal[[#This Row],[Fecha]],5,3)</f>
        <v>Dic</v>
      </c>
      <c r="AG400" s="7">
        <v>3973402900</v>
      </c>
      <c r="AH400" s="8">
        <v>524790</v>
      </c>
      <c r="AI400" t="s">
        <v>1038</v>
      </c>
      <c r="AJ400" t="s">
        <v>875</v>
      </c>
      <c r="AK400" t="s">
        <v>1166</v>
      </c>
    </row>
    <row r="401" spans="1:37" x14ac:dyDescent="0.3">
      <c r="A401" t="str">
        <f t="shared" si="18"/>
        <v>ESTAMBUL-INVIAS</v>
      </c>
      <c r="B401" t="str">
        <f t="shared" si="19"/>
        <v>2016Ene</v>
      </c>
      <c r="C401" t="str">
        <f t="shared" si="20"/>
        <v>3.500722199-76.44302716</v>
      </c>
      <c r="D401" s="9" t="s">
        <v>111</v>
      </c>
      <c r="E401" s="6">
        <v>2505</v>
      </c>
      <c r="F401" s="9" t="s">
        <v>160</v>
      </c>
      <c r="G401" s="6">
        <v>76</v>
      </c>
      <c r="H401" s="9" t="s">
        <v>161</v>
      </c>
      <c r="I401" s="9" t="s">
        <v>133</v>
      </c>
      <c r="J401" s="9" t="s">
        <v>111</v>
      </c>
      <c r="K401" s="9" t="s">
        <v>162</v>
      </c>
      <c r="L401" s="9" t="s">
        <v>135</v>
      </c>
      <c r="M401" s="6">
        <v>-1</v>
      </c>
      <c r="N401" s="6">
        <v>-1</v>
      </c>
      <c r="O401" s="9" t="s">
        <v>163</v>
      </c>
      <c r="P401" s="6">
        <v>8700</v>
      </c>
      <c r="Q401" s="6">
        <v>10400</v>
      </c>
      <c r="R401" s="6">
        <v>28100</v>
      </c>
      <c r="S401" s="6">
        <v>36400</v>
      </c>
      <c r="T401" s="6">
        <v>41900</v>
      </c>
      <c r="U401" s="6">
        <v>0</v>
      </c>
      <c r="V401" s="6">
        <v>0</v>
      </c>
      <c r="W401" s="6">
        <v>0</v>
      </c>
      <c r="X401" s="6">
        <v>0</v>
      </c>
      <c r="Y401" s="6">
        <v>19800</v>
      </c>
      <c r="Z401" s="6">
        <v>10000</v>
      </c>
      <c r="AA401" s="6">
        <v>3.5007221990000001</v>
      </c>
      <c r="AB401" s="6">
        <v>-76.44302716</v>
      </c>
      <c r="AC401" s="9" t="s">
        <v>19</v>
      </c>
      <c r="AD401" s="6">
        <v>3152839800</v>
      </c>
      <c r="AE401" s="6" t="str">
        <f>MID(TablaPivotFinal[[#This Row],[Fecha]],1,4)</f>
        <v>2016</v>
      </c>
      <c r="AF401" s="6" t="str">
        <f>MID(TablaPivotFinal[[#This Row],[Fecha]],5,3)</f>
        <v>Ene</v>
      </c>
      <c r="AG401" s="9">
        <v>3152839800</v>
      </c>
      <c r="AH401" s="10">
        <v>425420</v>
      </c>
      <c r="AI401" t="s">
        <v>1038</v>
      </c>
      <c r="AJ401" t="s">
        <v>864</v>
      </c>
      <c r="AK401" t="s">
        <v>1166</v>
      </c>
    </row>
    <row r="402" spans="1:37" x14ac:dyDescent="0.3">
      <c r="A402" t="str">
        <f t="shared" si="18"/>
        <v>ESTAMBUL-INVIAS</v>
      </c>
      <c r="B402" t="str">
        <f t="shared" si="19"/>
        <v>2016Feb</v>
      </c>
      <c r="C402" t="str">
        <f t="shared" si="20"/>
        <v>3.500722199-76.44302716</v>
      </c>
      <c r="D402" s="7" t="s">
        <v>111</v>
      </c>
      <c r="E402" s="5">
        <v>2505</v>
      </c>
      <c r="F402" s="7" t="s">
        <v>160</v>
      </c>
      <c r="G402" s="5">
        <v>76</v>
      </c>
      <c r="H402" s="7" t="s">
        <v>161</v>
      </c>
      <c r="I402" s="7" t="s">
        <v>133</v>
      </c>
      <c r="J402" s="7" t="s">
        <v>111</v>
      </c>
      <c r="K402" s="7" t="s">
        <v>162</v>
      </c>
      <c r="L402" s="7" t="s">
        <v>135</v>
      </c>
      <c r="M402" s="5">
        <v>-1</v>
      </c>
      <c r="N402" s="5">
        <v>-1</v>
      </c>
      <c r="O402" s="7" t="s">
        <v>163</v>
      </c>
      <c r="P402" s="5">
        <v>8700</v>
      </c>
      <c r="Q402" s="5">
        <v>10400</v>
      </c>
      <c r="R402" s="5">
        <v>28100</v>
      </c>
      <c r="S402" s="5">
        <v>36400</v>
      </c>
      <c r="T402" s="5">
        <v>41900</v>
      </c>
      <c r="U402" s="5">
        <v>0</v>
      </c>
      <c r="V402" s="5">
        <v>0</v>
      </c>
      <c r="W402" s="5">
        <v>0</v>
      </c>
      <c r="X402" s="5">
        <v>0</v>
      </c>
      <c r="Y402" s="5">
        <v>19800</v>
      </c>
      <c r="Z402" s="5">
        <v>10000</v>
      </c>
      <c r="AA402" s="5">
        <v>3.5007221990000001</v>
      </c>
      <c r="AB402" s="5">
        <v>-76.44302716</v>
      </c>
      <c r="AC402" s="7" t="s">
        <v>21</v>
      </c>
      <c r="AD402" s="5">
        <v>3044381500</v>
      </c>
      <c r="AE402" s="5" t="str">
        <f>MID(TablaPivotFinal[[#This Row],[Fecha]],1,4)</f>
        <v>2016</v>
      </c>
      <c r="AF402" s="5" t="str">
        <f>MID(TablaPivotFinal[[#This Row],[Fecha]],5,3)</f>
        <v>Feb</v>
      </c>
      <c r="AG402" s="7">
        <v>3044381500</v>
      </c>
      <c r="AH402" s="8">
        <v>395937</v>
      </c>
      <c r="AI402" t="s">
        <v>1038</v>
      </c>
      <c r="AJ402" t="s">
        <v>865</v>
      </c>
      <c r="AK402" t="s">
        <v>1166</v>
      </c>
    </row>
    <row r="403" spans="1:37" x14ac:dyDescent="0.3">
      <c r="A403" t="str">
        <f t="shared" si="18"/>
        <v>ESTAMBUL-INVIAS</v>
      </c>
      <c r="B403" t="str">
        <f t="shared" si="19"/>
        <v>2016Jul</v>
      </c>
      <c r="C403" t="str">
        <f t="shared" si="20"/>
        <v>3.500722199-76.44302716</v>
      </c>
      <c r="D403" s="9" t="s">
        <v>111</v>
      </c>
      <c r="E403" s="6">
        <v>2505</v>
      </c>
      <c r="F403" s="9" t="s">
        <v>160</v>
      </c>
      <c r="G403" s="6">
        <v>76</v>
      </c>
      <c r="H403" s="9" t="s">
        <v>161</v>
      </c>
      <c r="I403" s="9" t="s">
        <v>133</v>
      </c>
      <c r="J403" s="9" t="s">
        <v>111</v>
      </c>
      <c r="K403" s="9" t="s">
        <v>162</v>
      </c>
      <c r="L403" s="9" t="s">
        <v>135</v>
      </c>
      <c r="M403" s="6">
        <v>-1</v>
      </c>
      <c r="N403" s="6">
        <v>-1</v>
      </c>
      <c r="O403" s="9" t="s">
        <v>163</v>
      </c>
      <c r="P403" s="6">
        <v>8700</v>
      </c>
      <c r="Q403" s="6">
        <v>10400</v>
      </c>
      <c r="R403" s="6">
        <v>28100</v>
      </c>
      <c r="S403" s="6">
        <v>36400</v>
      </c>
      <c r="T403" s="6">
        <v>41900</v>
      </c>
      <c r="U403" s="6">
        <v>0</v>
      </c>
      <c r="V403" s="6">
        <v>0</v>
      </c>
      <c r="W403" s="6">
        <v>0</v>
      </c>
      <c r="X403" s="6">
        <v>0</v>
      </c>
      <c r="Y403" s="6">
        <v>19800</v>
      </c>
      <c r="Z403" s="6">
        <v>10000</v>
      </c>
      <c r="AA403" s="6">
        <v>3.5007221990000001</v>
      </c>
      <c r="AB403" s="6">
        <v>-76.44302716</v>
      </c>
      <c r="AC403" s="9" t="s">
        <v>23</v>
      </c>
      <c r="AD403" s="6">
        <v>3709003500</v>
      </c>
      <c r="AE403" s="6" t="str">
        <f>MID(TablaPivotFinal[[#This Row],[Fecha]],1,4)</f>
        <v>2016</v>
      </c>
      <c r="AF403" s="6" t="str">
        <f>MID(TablaPivotFinal[[#This Row],[Fecha]],5,3)</f>
        <v>Jul</v>
      </c>
      <c r="AG403" s="9">
        <v>3709003500</v>
      </c>
      <c r="AH403" s="10">
        <v>482301</v>
      </c>
      <c r="AI403" t="s">
        <v>1038</v>
      </c>
      <c r="AJ403" t="s">
        <v>870</v>
      </c>
      <c r="AK403" t="s">
        <v>1166</v>
      </c>
    </row>
    <row r="404" spans="1:37" x14ac:dyDescent="0.3">
      <c r="A404" t="str">
        <f t="shared" si="18"/>
        <v>ESTAMBUL-INVIAS</v>
      </c>
      <c r="B404" t="str">
        <f t="shared" si="19"/>
        <v>2016Jun</v>
      </c>
      <c r="C404" t="str">
        <f t="shared" si="20"/>
        <v>3.500722199-76.44302716</v>
      </c>
      <c r="D404" s="7" t="s">
        <v>111</v>
      </c>
      <c r="E404" s="5">
        <v>2505</v>
      </c>
      <c r="F404" s="7" t="s">
        <v>160</v>
      </c>
      <c r="G404" s="5">
        <v>76</v>
      </c>
      <c r="H404" s="7" t="s">
        <v>161</v>
      </c>
      <c r="I404" s="7" t="s">
        <v>133</v>
      </c>
      <c r="J404" s="7" t="s">
        <v>111</v>
      </c>
      <c r="K404" s="7" t="s">
        <v>162</v>
      </c>
      <c r="L404" s="7" t="s">
        <v>135</v>
      </c>
      <c r="M404" s="5">
        <v>-1</v>
      </c>
      <c r="N404" s="5">
        <v>-1</v>
      </c>
      <c r="O404" s="7" t="s">
        <v>163</v>
      </c>
      <c r="P404" s="5">
        <v>8700</v>
      </c>
      <c r="Q404" s="5">
        <v>10400</v>
      </c>
      <c r="R404" s="5">
        <v>28100</v>
      </c>
      <c r="S404" s="5">
        <v>36400</v>
      </c>
      <c r="T404" s="5">
        <v>41900</v>
      </c>
      <c r="U404" s="5">
        <v>0</v>
      </c>
      <c r="V404" s="5">
        <v>0</v>
      </c>
      <c r="W404" s="5">
        <v>0</v>
      </c>
      <c r="X404" s="5">
        <v>0</v>
      </c>
      <c r="Y404" s="5">
        <v>19800</v>
      </c>
      <c r="Z404" s="5">
        <v>10000</v>
      </c>
      <c r="AA404" s="5">
        <v>3.5007221990000001</v>
      </c>
      <c r="AB404" s="5">
        <v>-76.44302716</v>
      </c>
      <c r="AC404" s="7" t="s">
        <v>25</v>
      </c>
      <c r="AD404" s="5">
        <v>3403417900</v>
      </c>
      <c r="AE404" s="5" t="str">
        <f>MID(TablaPivotFinal[[#This Row],[Fecha]],1,4)</f>
        <v>2016</v>
      </c>
      <c r="AF404" s="5" t="str">
        <f>MID(TablaPivotFinal[[#This Row],[Fecha]],5,3)</f>
        <v>Jun</v>
      </c>
      <c r="AG404" s="7">
        <v>3403417900</v>
      </c>
      <c r="AH404" s="8">
        <v>444898</v>
      </c>
      <c r="AI404" t="s">
        <v>1038</v>
      </c>
      <c r="AJ404" t="s">
        <v>869</v>
      </c>
      <c r="AK404" t="s">
        <v>1166</v>
      </c>
    </row>
    <row r="405" spans="1:37" x14ac:dyDescent="0.3">
      <c r="A405" t="str">
        <f t="shared" si="18"/>
        <v>ESTAMBUL-INVIAS</v>
      </c>
      <c r="B405" t="str">
        <f t="shared" si="19"/>
        <v>2016Mar</v>
      </c>
      <c r="C405" t="str">
        <f t="shared" si="20"/>
        <v>3.500722199-76.44302716</v>
      </c>
      <c r="D405" s="9" t="s">
        <v>111</v>
      </c>
      <c r="E405" s="6">
        <v>2505</v>
      </c>
      <c r="F405" s="9" t="s">
        <v>160</v>
      </c>
      <c r="G405" s="6">
        <v>76</v>
      </c>
      <c r="H405" s="9" t="s">
        <v>161</v>
      </c>
      <c r="I405" s="9" t="s">
        <v>133</v>
      </c>
      <c r="J405" s="9" t="s">
        <v>111</v>
      </c>
      <c r="K405" s="9" t="s">
        <v>162</v>
      </c>
      <c r="L405" s="9" t="s">
        <v>135</v>
      </c>
      <c r="M405" s="6">
        <v>-1</v>
      </c>
      <c r="N405" s="6">
        <v>-1</v>
      </c>
      <c r="O405" s="9" t="s">
        <v>163</v>
      </c>
      <c r="P405" s="6">
        <v>8700</v>
      </c>
      <c r="Q405" s="6">
        <v>10400</v>
      </c>
      <c r="R405" s="6">
        <v>28100</v>
      </c>
      <c r="S405" s="6">
        <v>36400</v>
      </c>
      <c r="T405" s="6">
        <v>41900</v>
      </c>
      <c r="U405" s="6">
        <v>0</v>
      </c>
      <c r="V405" s="6">
        <v>0</v>
      </c>
      <c r="W405" s="6">
        <v>0</v>
      </c>
      <c r="X405" s="6">
        <v>0</v>
      </c>
      <c r="Y405" s="6">
        <v>19800</v>
      </c>
      <c r="Z405" s="6">
        <v>10000</v>
      </c>
      <c r="AA405" s="6">
        <v>3.5007221990000001</v>
      </c>
      <c r="AB405" s="6">
        <v>-76.44302716</v>
      </c>
      <c r="AC405" s="9" t="s">
        <v>27</v>
      </c>
      <c r="AD405" s="6">
        <v>3252544650</v>
      </c>
      <c r="AE405" s="6" t="str">
        <f>MID(TablaPivotFinal[[#This Row],[Fecha]],1,4)</f>
        <v>2016</v>
      </c>
      <c r="AF405" s="6" t="str">
        <f>MID(TablaPivotFinal[[#This Row],[Fecha]],5,3)</f>
        <v>Mar</v>
      </c>
      <c r="AG405" s="9">
        <v>3252544650</v>
      </c>
      <c r="AH405" s="10">
        <v>425982</v>
      </c>
      <c r="AI405" t="s">
        <v>1038</v>
      </c>
      <c r="AJ405" t="s">
        <v>866</v>
      </c>
      <c r="AK405" t="s">
        <v>1166</v>
      </c>
    </row>
    <row r="406" spans="1:37" x14ac:dyDescent="0.3">
      <c r="A406" t="str">
        <f t="shared" si="18"/>
        <v>ESTAMBUL-INVIAS</v>
      </c>
      <c r="B406" t="str">
        <f t="shared" si="19"/>
        <v>2016May</v>
      </c>
      <c r="C406" t="str">
        <f t="shared" si="20"/>
        <v>3.500722199-76.44302716</v>
      </c>
      <c r="D406" s="7" t="s">
        <v>111</v>
      </c>
      <c r="E406" s="5">
        <v>2505</v>
      </c>
      <c r="F406" s="7" t="s">
        <v>160</v>
      </c>
      <c r="G406" s="5">
        <v>76</v>
      </c>
      <c r="H406" s="7" t="s">
        <v>161</v>
      </c>
      <c r="I406" s="7" t="s">
        <v>133</v>
      </c>
      <c r="J406" s="7" t="s">
        <v>111</v>
      </c>
      <c r="K406" s="7" t="s">
        <v>162</v>
      </c>
      <c r="L406" s="7" t="s">
        <v>135</v>
      </c>
      <c r="M406" s="5">
        <v>-1</v>
      </c>
      <c r="N406" s="5">
        <v>-1</v>
      </c>
      <c r="O406" s="7" t="s">
        <v>163</v>
      </c>
      <c r="P406" s="5">
        <v>8700</v>
      </c>
      <c r="Q406" s="5">
        <v>10400</v>
      </c>
      <c r="R406" s="5">
        <v>28100</v>
      </c>
      <c r="S406" s="5">
        <v>36400</v>
      </c>
      <c r="T406" s="5">
        <v>41900</v>
      </c>
      <c r="U406" s="5">
        <v>0</v>
      </c>
      <c r="V406" s="5">
        <v>0</v>
      </c>
      <c r="W406" s="5">
        <v>0</v>
      </c>
      <c r="X406" s="5">
        <v>0</v>
      </c>
      <c r="Y406" s="5">
        <v>19800</v>
      </c>
      <c r="Z406" s="5">
        <v>10000</v>
      </c>
      <c r="AA406" s="5">
        <v>3.5007221990000001</v>
      </c>
      <c r="AB406" s="5">
        <v>-76.44302716</v>
      </c>
      <c r="AC406" s="7" t="s">
        <v>29</v>
      </c>
      <c r="AD406" s="5">
        <v>3333523200</v>
      </c>
      <c r="AE406" s="5" t="str">
        <f>MID(TablaPivotFinal[[#This Row],[Fecha]],1,4)</f>
        <v>2016</v>
      </c>
      <c r="AF406" s="5" t="str">
        <f>MID(TablaPivotFinal[[#This Row],[Fecha]],5,3)</f>
        <v>May</v>
      </c>
      <c r="AG406" s="7">
        <v>3333523200</v>
      </c>
      <c r="AH406" s="8">
        <v>439171</v>
      </c>
      <c r="AI406" t="s">
        <v>1038</v>
      </c>
      <c r="AJ406" t="s">
        <v>868</v>
      </c>
      <c r="AK406" t="s">
        <v>1166</v>
      </c>
    </row>
    <row r="407" spans="1:37" x14ac:dyDescent="0.3">
      <c r="A407" t="str">
        <f t="shared" si="18"/>
        <v>ESTAMBUL-INVIAS</v>
      </c>
      <c r="B407" t="str">
        <f t="shared" si="19"/>
        <v>2016Nov</v>
      </c>
      <c r="C407" t="str">
        <f t="shared" si="20"/>
        <v>3.500722199-76.44302716</v>
      </c>
      <c r="D407" s="9" t="s">
        <v>111</v>
      </c>
      <c r="E407" s="6">
        <v>2505</v>
      </c>
      <c r="F407" s="9" t="s">
        <v>160</v>
      </c>
      <c r="G407" s="6">
        <v>76</v>
      </c>
      <c r="H407" s="9" t="s">
        <v>161</v>
      </c>
      <c r="I407" s="9" t="s">
        <v>133</v>
      </c>
      <c r="J407" s="9" t="s">
        <v>111</v>
      </c>
      <c r="K407" s="9" t="s">
        <v>162</v>
      </c>
      <c r="L407" s="9" t="s">
        <v>135</v>
      </c>
      <c r="M407" s="6">
        <v>-1</v>
      </c>
      <c r="N407" s="6">
        <v>-1</v>
      </c>
      <c r="O407" s="9" t="s">
        <v>163</v>
      </c>
      <c r="P407" s="6">
        <v>8700</v>
      </c>
      <c r="Q407" s="6">
        <v>10400</v>
      </c>
      <c r="R407" s="6">
        <v>28100</v>
      </c>
      <c r="S407" s="6">
        <v>36400</v>
      </c>
      <c r="T407" s="6">
        <v>41900</v>
      </c>
      <c r="U407" s="6">
        <v>0</v>
      </c>
      <c r="V407" s="6">
        <v>0</v>
      </c>
      <c r="W407" s="6">
        <v>0</v>
      </c>
      <c r="X407" s="6">
        <v>0</v>
      </c>
      <c r="Y407" s="6">
        <v>19800</v>
      </c>
      <c r="Z407" s="6">
        <v>10000</v>
      </c>
      <c r="AA407" s="6">
        <v>3.5007221990000001</v>
      </c>
      <c r="AB407" s="6">
        <v>-76.44302716</v>
      </c>
      <c r="AC407" s="9" t="s">
        <v>31</v>
      </c>
      <c r="AD407" s="6">
        <v>3502383500</v>
      </c>
      <c r="AE407" s="6" t="str">
        <f>MID(TablaPivotFinal[[#This Row],[Fecha]],1,4)</f>
        <v>2016</v>
      </c>
      <c r="AF407" s="6" t="str">
        <f>MID(TablaPivotFinal[[#This Row],[Fecha]],5,3)</f>
        <v>Nov</v>
      </c>
      <c r="AG407" s="9">
        <v>3502383500</v>
      </c>
      <c r="AH407" s="10">
        <v>462372</v>
      </c>
      <c r="AI407" t="s">
        <v>1038</v>
      </c>
      <c r="AJ407" t="s">
        <v>874</v>
      </c>
      <c r="AK407" t="s">
        <v>1166</v>
      </c>
    </row>
    <row r="408" spans="1:37" x14ac:dyDescent="0.3">
      <c r="A408" t="str">
        <f t="shared" si="18"/>
        <v>ESTAMBUL-INVIAS</v>
      </c>
      <c r="B408" t="str">
        <f t="shared" si="19"/>
        <v>2016Oct</v>
      </c>
      <c r="C408" t="str">
        <f t="shared" si="20"/>
        <v>3.500722199-76.44302716</v>
      </c>
      <c r="D408" s="7" t="s">
        <v>111</v>
      </c>
      <c r="E408" s="5">
        <v>2505</v>
      </c>
      <c r="F408" s="7" t="s">
        <v>160</v>
      </c>
      <c r="G408" s="5">
        <v>76</v>
      </c>
      <c r="H408" s="7" t="s">
        <v>161</v>
      </c>
      <c r="I408" s="7" t="s">
        <v>133</v>
      </c>
      <c r="J408" s="7" t="s">
        <v>111</v>
      </c>
      <c r="K408" s="7" t="s">
        <v>162</v>
      </c>
      <c r="L408" s="7" t="s">
        <v>135</v>
      </c>
      <c r="M408" s="5">
        <v>-1</v>
      </c>
      <c r="N408" s="5">
        <v>-1</v>
      </c>
      <c r="O408" s="7" t="s">
        <v>163</v>
      </c>
      <c r="P408" s="5">
        <v>8700</v>
      </c>
      <c r="Q408" s="5">
        <v>10400</v>
      </c>
      <c r="R408" s="5">
        <v>28100</v>
      </c>
      <c r="S408" s="5">
        <v>36400</v>
      </c>
      <c r="T408" s="5">
        <v>41900</v>
      </c>
      <c r="U408" s="5">
        <v>0</v>
      </c>
      <c r="V408" s="5">
        <v>0</v>
      </c>
      <c r="W408" s="5">
        <v>0</v>
      </c>
      <c r="X408" s="5">
        <v>0</v>
      </c>
      <c r="Y408" s="5">
        <v>19800</v>
      </c>
      <c r="Z408" s="5">
        <v>10000</v>
      </c>
      <c r="AA408" s="5">
        <v>3.5007221990000001</v>
      </c>
      <c r="AB408" s="5">
        <v>-76.44302716</v>
      </c>
      <c r="AC408" s="7" t="s">
        <v>33</v>
      </c>
      <c r="AD408" s="5">
        <v>3497736600</v>
      </c>
      <c r="AE408" s="5" t="str">
        <f>MID(TablaPivotFinal[[#This Row],[Fecha]],1,4)</f>
        <v>2016</v>
      </c>
      <c r="AF408" s="5" t="str">
        <f>MID(TablaPivotFinal[[#This Row],[Fecha]],5,3)</f>
        <v>Oct</v>
      </c>
      <c r="AG408" s="7">
        <v>3497736600</v>
      </c>
      <c r="AH408" s="8">
        <v>462926</v>
      </c>
      <c r="AI408" t="s">
        <v>1038</v>
      </c>
      <c r="AJ408" t="s">
        <v>873</v>
      </c>
      <c r="AK408" t="s">
        <v>1166</v>
      </c>
    </row>
    <row r="409" spans="1:37" x14ac:dyDescent="0.3">
      <c r="A409" t="str">
        <f t="shared" si="18"/>
        <v>ESTAMBUL-INVIAS</v>
      </c>
      <c r="B409" t="str">
        <f t="shared" si="19"/>
        <v>2016Sep</v>
      </c>
      <c r="C409" t="str">
        <f t="shared" si="20"/>
        <v>3.500722199-76.44302716</v>
      </c>
      <c r="D409" s="9" t="s">
        <v>111</v>
      </c>
      <c r="E409" s="6">
        <v>2505</v>
      </c>
      <c r="F409" s="9" t="s">
        <v>160</v>
      </c>
      <c r="G409" s="6">
        <v>76</v>
      </c>
      <c r="H409" s="9" t="s">
        <v>161</v>
      </c>
      <c r="I409" s="9" t="s">
        <v>133</v>
      </c>
      <c r="J409" s="9" t="s">
        <v>111</v>
      </c>
      <c r="K409" s="9" t="s">
        <v>162</v>
      </c>
      <c r="L409" s="9" t="s">
        <v>135</v>
      </c>
      <c r="M409" s="6">
        <v>-1</v>
      </c>
      <c r="N409" s="6">
        <v>-1</v>
      </c>
      <c r="O409" s="9" t="s">
        <v>163</v>
      </c>
      <c r="P409" s="6">
        <v>8700</v>
      </c>
      <c r="Q409" s="6">
        <v>10400</v>
      </c>
      <c r="R409" s="6">
        <v>28100</v>
      </c>
      <c r="S409" s="6">
        <v>36400</v>
      </c>
      <c r="T409" s="6">
        <v>41900</v>
      </c>
      <c r="U409" s="6">
        <v>0</v>
      </c>
      <c r="V409" s="6">
        <v>0</v>
      </c>
      <c r="W409" s="6">
        <v>0</v>
      </c>
      <c r="X409" s="6">
        <v>0</v>
      </c>
      <c r="Y409" s="6">
        <v>19800</v>
      </c>
      <c r="Z409" s="6">
        <v>10000</v>
      </c>
      <c r="AA409" s="6">
        <v>3.5007221990000001</v>
      </c>
      <c r="AB409" s="6">
        <v>-76.44302716</v>
      </c>
      <c r="AC409" s="9" t="s">
        <v>35</v>
      </c>
      <c r="AD409" s="6">
        <v>3347755200</v>
      </c>
      <c r="AE409" s="6" t="str">
        <f>MID(TablaPivotFinal[[#This Row],[Fecha]],1,4)</f>
        <v>2016</v>
      </c>
      <c r="AF409" s="6" t="str">
        <f>MID(TablaPivotFinal[[#This Row],[Fecha]],5,3)</f>
        <v>Sep</v>
      </c>
      <c r="AG409" s="9">
        <v>3347755200</v>
      </c>
      <c r="AH409" s="10">
        <v>444007</v>
      </c>
      <c r="AI409" t="s">
        <v>1038</v>
      </c>
      <c r="AJ409" t="s">
        <v>872</v>
      </c>
      <c r="AK409" t="s">
        <v>1166</v>
      </c>
    </row>
    <row r="410" spans="1:37" x14ac:dyDescent="0.3">
      <c r="A410" t="str">
        <f t="shared" si="18"/>
        <v>ESTAMBUL-INVIAS</v>
      </c>
      <c r="B410" t="str">
        <f t="shared" si="19"/>
        <v>2017Abr</v>
      </c>
      <c r="C410" t="str">
        <f t="shared" si="20"/>
        <v>3.500722199-76.44302716</v>
      </c>
      <c r="D410" s="7" t="s">
        <v>111</v>
      </c>
      <c r="E410" s="5">
        <v>2505</v>
      </c>
      <c r="F410" s="7" t="s">
        <v>160</v>
      </c>
      <c r="G410" s="5">
        <v>76</v>
      </c>
      <c r="H410" s="7" t="s">
        <v>161</v>
      </c>
      <c r="I410" s="7" t="s">
        <v>133</v>
      </c>
      <c r="J410" s="7" t="s">
        <v>111</v>
      </c>
      <c r="K410" s="7" t="s">
        <v>162</v>
      </c>
      <c r="L410" s="7" t="s">
        <v>135</v>
      </c>
      <c r="M410" s="5">
        <v>-1</v>
      </c>
      <c r="N410" s="5">
        <v>-1</v>
      </c>
      <c r="O410" s="7" t="s">
        <v>163</v>
      </c>
      <c r="P410" s="5">
        <v>8700</v>
      </c>
      <c r="Q410" s="5">
        <v>10400</v>
      </c>
      <c r="R410" s="5">
        <v>28100</v>
      </c>
      <c r="S410" s="5">
        <v>36400</v>
      </c>
      <c r="T410" s="5">
        <v>41900</v>
      </c>
      <c r="U410" s="5">
        <v>0</v>
      </c>
      <c r="V410" s="5">
        <v>0</v>
      </c>
      <c r="W410" s="5">
        <v>0</v>
      </c>
      <c r="X410" s="5">
        <v>0</v>
      </c>
      <c r="Y410" s="5">
        <v>19800</v>
      </c>
      <c r="Z410" s="5">
        <v>10000</v>
      </c>
      <c r="AA410" s="5">
        <v>3.5007221990000001</v>
      </c>
      <c r="AB410" s="5">
        <v>-76.44302716</v>
      </c>
      <c r="AC410" s="7" t="s">
        <v>37</v>
      </c>
      <c r="AD410" s="5">
        <v>3565013800</v>
      </c>
      <c r="AE410" s="5" t="str">
        <f>MID(TablaPivotFinal[[#This Row],[Fecha]],1,4)</f>
        <v>2017</v>
      </c>
      <c r="AF410" s="5" t="str">
        <f>MID(TablaPivotFinal[[#This Row],[Fecha]],5,3)</f>
        <v>Abr</v>
      </c>
      <c r="AG410" s="7">
        <v>3565013800</v>
      </c>
      <c r="AH410" s="8">
        <v>14948.766670000001</v>
      </c>
      <c r="AI410" t="s">
        <v>1038</v>
      </c>
      <c r="AJ410" t="s">
        <v>879</v>
      </c>
      <c r="AK410" t="s">
        <v>1166</v>
      </c>
    </row>
    <row r="411" spans="1:37" x14ac:dyDescent="0.3">
      <c r="A411" t="str">
        <f t="shared" si="18"/>
        <v>ESTAMBUL-INVIAS</v>
      </c>
      <c r="B411" t="str">
        <f t="shared" si="19"/>
        <v>2017Ago</v>
      </c>
      <c r="C411" t="str">
        <f t="shared" si="20"/>
        <v>3.500722199-76.44302716</v>
      </c>
      <c r="D411" s="9" t="s">
        <v>111</v>
      </c>
      <c r="E411" s="6">
        <v>2505</v>
      </c>
      <c r="F411" s="9" t="s">
        <v>160</v>
      </c>
      <c r="G411" s="6">
        <v>76</v>
      </c>
      <c r="H411" s="9" t="s">
        <v>161</v>
      </c>
      <c r="I411" s="9" t="s">
        <v>133</v>
      </c>
      <c r="J411" s="9" t="s">
        <v>111</v>
      </c>
      <c r="K411" s="9" t="s">
        <v>162</v>
      </c>
      <c r="L411" s="9" t="s">
        <v>135</v>
      </c>
      <c r="M411" s="6">
        <v>-1</v>
      </c>
      <c r="N411" s="6">
        <v>-1</v>
      </c>
      <c r="O411" s="9" t="s">
        <v>163</v>
      </c>
      <c r="P411" s="6">
        <v>8700</v>
      </c>
      <c r="Q411" s="6">
        <v>10400</v>
      </c>
      <c r="R411" s="6">
        <v>28100</v>
      </c>
      <c r="S411" s="6">
        <v>36400</v>
      </c>
      <c r="T411" s="6">
        <v>41900</v>
      </c>
      <c r="U411" s="6">
        <v>0</v>
      </c>
      <c r="V411" s="6">
        <v>0</v>
      </c>
      <c r="W411" s="6">
        <v>0</v>
      </c>
      <c r="X411" s="6">
        <v>0</v>
      </c>
      <c r="Y411" s="6">
        <v>19800</v>
      </c>
      <c r="Z411" s="6">
        <v>10000</v>
      </c>
      <c r="AA411" s="6">
        <v>3.5007221990000001</v>
      </c>
      <c r="AB411" s="6">
        <v>-76.44302716</v>
      </c>
      <c r="AC411" s="9" t="s">
        <v>39</v>
      </c>
      <c r="AD411" s="6">
        <v>3873777200</v>
      </c>
      <c r="AE411" s="6" t="str">
        <f>MID(TablaPivotFinal[[#This Row],[Fecha]],1,4)</f>
        <v>2017</v>
      </c>
      <c r="AF411" s="6" t="str">
        <f>MID(TablaPivotFinal[[#This Row],[Fecha]],5,3)</f>
        <v>Ago</v>
      </c>
      <c r="AG411" s="9">
        <v>3873777200</v>
      </c>
      <c r="AH411" s="10">
        <v>15643.54839</v>
      </c>
      <c r="AI411" t="s">
        <v>1038</v>
      </c>
      <c r="AJ411" t="s">
        <v>883</v>
      </c>
      <c r="AK411" t="s">
        <v>1166</v>
      </c>
    </row>
    <row r="412" spans="1:37" x14ac:dyDescent="0.3">
      <c r="A412" t="str">
        <f t="shared" si="18"/>
        <v>ESTAMBUL-INVIAS</v>
      </c>
      <c r="B412" t="str">
        <f t="shared" si="19"/>
        <v>2017Dic</v>
      </c>
      <c r="C412" t="str">
        <f t="shared" si="20"/>
        <v>3.500722199-76.44302716</v>
      </c>
      <c r="D412" s="7" t="s">
        <v>111</v>
      </c>
      <c r="E412" s="5">
        <v>2505</v>
      </c>
      <c r="F412" s="7" t="s">
        <v>160</v>
      </c>
      <c r="G412" s="5">
        <v>76</v>
      </c>
      <c r="H412" s="7" t="s">
        <v>161</v>
      </c>
      <c r="I412" s="7" t="s">
        <v>133</v>
      </c>
      <c r="J412" s="7" t="s">
        <v>111</v>
      </c>
      <c r="K412" s="7" t="s">
        <v>162</v>
      </c>
      <c r="L412" s="7" t="s">
        <v>135</v>
      </c>
      <c r="M412" s="5">
        <v>-1</v>
      </c>
      <c r="N412" s="5">
        <v>-1</v>
      </c>
      <c r="O412" s="7" t="s">
        <v>163</v>
      </c>
      <c r="P412" s="5">
        <v>8700</v>
      </c>
      <c r="Q412" s="5">
        <v>10400</v>
      </c>
      <c r="R412" s="5">
        <v>28100</v>
      </c>
      <c r="S412" s="5">
        <v>36400</v>
      </c>
      <c r="T412" s="5">
        <v>41900</v>
      </c>
      <c r="U412" s="5">
        <v>0</v>
      </c>
      <c r="V412" s="5">
        <v>0</v>
      </c>
      <c r="W412" s="5">
        <v>0</v>
      </c>
      <c r="X412" s="5">
        <v>0</v>
      </c>
      <c r="Y412" s="5">
        <v>19800</v>
      </c>
      <c r="Z412" s="5">
        <v>10000</v>
      </c>
      <c r="AA412" s="5">
        <v>3.5007221990000001</v>
      </c>
      <c r="AB412" s="5">
        <v>-76.44302716</v>
      </c>
      <c r="AC412" s="7" t="s">
        <v>41</v>
      </c>
      <c r="AD412" s="5">
        <v>4147623600</v>
      </c>
      <c r="AE412" s="5" t="str">
        <f>MID(TablaPivotFinal[[#This Row],[Fecha]],1,4)</f>
        <v>2017</v>
      </c>
      <c r="AF412" s="5" t="str">
        <f>MID(TablaPivotFinal[[#This Row],[Fecha]],5,3)</f>
        <v>Dic</v>
      </c>
      <c r="AG412" s="7">
        <v>4147623600</v>
      </c>
      <c r="AH412" s="8">
        <v>16874.32258</v>
      </c>
      <c r="AI412" t="s">
        <v>1038</v>
      </c>
      <c r="AJ412" t="s">
        <v>887</v>
      </c>
      <c r="AK412" t="s">
        <v>1166</v>
      </c>
    </row>
    <row r="413" spans="1:37" x14ac:dyDescent="0.3">
      <c r="A413" t="str">
        <f t="shared" si="18"/>
        <v>ESTAMBUL-INVIAS</v>
      </c>
      <c r="B413" t="str">
        <f t="shared" si="19"/>
        <v>2017Ene</v>
      </c>
      <c r="C413" t="str">
        <f t="shared" si="20"/>
        <v>3.500722199-76.44302716</v>
      </c>
      <c r="D413" s="9" t="s">
        <v>111</v>
      </c>
      <c r="E413" s="6">
        <v>2505</v>
      </c>
      <c r="F413" s="9" t="s">
        <v>160</v>
      </c>
      <c r="G413" s="6">
        <v>76</v>
      </c>
      <c r="H413" s="9" t="s">
        <v>161</v>
      </c>
      <c r="I413" s="9" t="s">
        <v>133</v>
      </c>
      <c r="J413" s="9" t="s">
        <v>111</v>
      </c>
      <c r="K413" s="9" t="s">
        <v>162</v>
      </c>
      <c r="L413" s="9" t="s">
        <v>135</v>
      </c>
      <c r="M413" s="6">
        <v>-1</v>
      </c>
      <c r="N413" s="6">
        <v>-1</v>
      </c>
      <c r="O413" s="9" t="s">
        <v>163</v>
      </c>
      <c r="P413" s="6">
        <v>8700</v>
      </c>
      <c r="Q413" s="6">
        <v>10400</v>
      </c>
      <c r="R413" s="6">
        <v>28100</v>
      </c>
      <c r="S413" s="6">
        <v>36400</v>
      </c>
      <c r="T413" s="6">
        <v>41900</v>
      </c>
      <c r="U413" s="6">
        <v>0</v>
      </c>
      <c r="V413" s="6">
        <v>0</v>
      </c>
      <c r="W413" s="6">
        <v>0</v>
      </c>
      <c r="X413" s="6">
        <v>0</v>
      </c>
      <c r="Y413" s="6">
        <v>19800</v>
      </c>
      <c r="Z413" s="6">
        <v>10000</v>
      </c>
      <c r="AA413" s="6">
        <v>3.5007221990000001</v>
      </c>
      <c r="AB413" s="6">
        <v>-76.44302716</v>
      </c>
      <c r="AC413" s="9" t="s">
        <v>43</v>
      </c>
      <c r="AD413" s="6">
        <v>3682356400</v>
      </c>
      <c r="AE413" s="6" t="str">
        <f>MID(TablaPivotFinal[[#This Row],[Fecha]],1,4)</f>
        <v>2017</v>
      </c>
      <c r="AF413" s="6" t="str">
        <f>MID(TablaPivotFinal[[#This Row],[Fecha]],5,3)</f>
        <v>Ene</v>
      </c>
      <c r="AG413" s="9">
        <v>3682356400</v>
      </c>
      <c r="AH413" s="10">
        <v>15189.22581</v>
      </c>
      <c r="AI413" t="s">
        <v>1038</v>
      </c>
      <c r="AJ413" t="s">
        <v>876</v>
      </c>
      <c r="AK413" t="s">
        <v>1166</v>
      </c>
    </row>
    <row r="414" spans="1:37" x14ac:dyDescent="0.3">
      <c r="A414" t="str">
        <f t="shared" si="18"/>
        <v>ESTAMBUL-INVIAS</v>
      </c>
      <c r="B414" t="str">
        <f t="shared" si="19"/>
        <v>2017Feb</v>
      </c>
      <c r="C414" t="str">
        <f t="shared" si="20"/>
        <v>3.500722199-76.44302716</v>
      </c>
      <c r="D414" s="7" t="s">
        <v>111</v>
      </c>
      <c r="E414" s="5">
        <v>2505</v>
      </c>
      <c r="F414" s="7" t="s">
        <v>160</v>
      </c>
      <c r="G414" s="5">
        <v>76</v>
      </c>
      <c r="H414" s="7" t="s">
        <v>161</v>
      </c>
      <c r="I414" s="7" t="s">
        <v>133</v>
      </c>
      <c r="J414" s="7" t="s">
        <v>111</v>
      </c>
      <c r="K414" s="7" t="s">
        <v>162</v>
      </c>
      <c r="L414" s="7" t="s">
        <v>135</v>
      </c>
      <c r="M414" s="5">
        <v>-1</v>
      </c>
      <c r="N414" s="5">
        <v>-1</v>
      </c>
      <c r="O414" s="7" t="s">
        <v>163</v>
      </c>
      <c r="P414" s="5">
        <v>8700</v>
      </c>
      <c r="Q414" s="5">
        <v>10400</v>
      </c>
      <c r="R414" s="5">
        <v>28100</v>
      </c>
      <c r="S414" s="5">
        <v>36400</v>
      </c>
      <c r="T414" s="5">
        <v>41900</v>
      </c>
      <c r="U414" s="5">
        <v>0</v>
      </c>
      <c r="V414" s="5">
        <v>0</v>
      </c>
      <c r="W414" s="5">
        <v>0</v>
      </c>
      <c r="X414" s="5">
        <v>0</v>
      </c>
      <c r="Y414" s="5">
        <v>19800</v>
      </c>
      <c r="Z414" s="5">
        <v>10000</v>
      </c>
      <c r="AA414" s="5">
        <v>3.5007221990000001</v>
      </c>
      <c r="AB414" s="5">
        <v>-76.44302716</v>
      </c>
      <c r="AC414" s="7" t="s">
        <v>45</v>
      </c>
      <c r="AD414" s="5">
        <v>3322669400</v>
      </c>
      <c r="AE414" s="5" t="str">
        <f>MID(TablaPivotFinal[[#This Row],[Fecha]],1,4)</f>
        <v>2017</v>
      </c>
      <c r="AF414" s="5" t="str">
        <f>MID(TablaPivotFinal[[#This Row],[Fecha]],5,3)</f>
        <v>Feb</v>
      </c>
      <c r="AG414" s="7">
        <v>3322669400</v>
      </c>
      <c r="AH414" s="8">
        <v>14917.89286</v>
      </c>
      <c r="AI414" t="s">
        <v>1038</v>
      </c>
      <c r="AJ414" t="s">
        <v>877</v>
      </c>
      <c r="AK414" t="s">
        <v>1166</v>
      </c>
    </row>
    <row r="415" spans="1:37" x14ac:dyDescent="0.3">
      <c r="A415" t="str">
        <f t="shared" si="18"/>
        <v>ESTAMBUL-INVIAS</v>
      </c>
      <c r="B415" t="str">
        <f t="shared" si="19"/>
        <v>2017Jul</v>
      </c>
      <c r="C415" t="str">
        <f t="shared" si="20"/>
        <v>3.500722199-76.44302716</v>
      </c>
      <c r="D415" s="9" t="s">
        <v>111</v>
      </c>
      <c r="E415" s="6">
        <v>2505</v>
      </c>
      <c r="F415" s="9" t="s">
        <v>160</v>
      </c>
      <c r="G415" s="6">
        <v>76</v>
      </c>
      <c r="H415" s="9" t="s">
        <v>161</v>
      </c>
      <c r="I415" s="9" t="s">
        <v>133</v>
      </c>
      <c r="J415" s="9" t="s">
        <v>111</v>
      </c>
      <c r="K415" s="9" t="s">
        <v>162</v>
      </c>
      <c r="L415" s="9" t="s">
        <v>135</v>
      </c>
      <c r="M415" s="6">
        <v>-1</v>
      </c>
      <c r="N415" s="6">
        <v>-1</v>
      </c>
      <c r="O415" s="9" t="s">
        <v>163</v>
      </c>
      <c r="P415" s="6">
        <v>8700</v>
      </c>
      <c r="Q415" s="6">
        <v>10400</v>
      </c>
      <c r="R415" s="6">
        <v>28100</v>
      </c>
      <c r="S415" s="6">
        <v>36400</v>
      </c>
      <c r="T415" s="6">
        <v>41900</v>
      </c>
      <c r="U415" s="6">
        <v>0</v>
      </c>
      <c r="V415" s="6">
        <v>0</v>
      </c>
      <c r="W415" s="6">
        <v>0</v>
      </c>
      <c r="X415" s="6">
        <v>0</v>
      </c>
      <c r="Y415" s="6">
        <v>19800</v>
      </c>
      <c r="Z415" s="6">
        <v>10000</v>
      </c>
      <c r="AA415" s="6">
        <v>3.5007221990000001</v>
      </c>
      <c r="AB415" s="6">
        <v>-76.44302716</v>
      </c>
      <c r="AC415" s="9" t="s">
        <v>47</v>
      </c>
      <c r="AD415" s="6">
        <v>3967965200</v>
      </c>
      <c r="AE415" s="6" t="str">
        <f>MID(TablaPivotFinal[[#This Row],[Fecha]],1,4)</f>
        <v>2017</v>
      </c>
      <c r="AF415" s="6" t="str">
        <f>MID(TablaPivotFinal[[#This Row],[Fecha]],5,3)</f>
        <v>Jul</v>
      </c>
      <c r="AG415" s="9">
        <v>3967965200</v>
      </c>
      <c r="AH415" s="10">
        <v>15790.54839</v>
      </c>
      <c r="AI415" t="s">
        <v>1038</v>
      </c>
      <c r="AJ415" t="s">
        <v>882</v>
      </c>
      <c r="AK415" t="s">
        <v>1166</v>
      </c>
    </row>
    <row r="416" spans="1:37" x14ac:dyDescent="0.3">
      <c r="A416" t="str">
        <f t="shared" si="18"/>
        <v>ESTAMBUL-INVIAS</v>
      </c>
      <c r="B416" t="str">
        <f t="shared" si="19"/>
        <v>2017Jun</v>
      </c>
      <c r="C416" t="str">
        <f t="shared" si="20"/>
        <v>3.500722199-76.44302716</v>
      </c>
      <c r="D416" s="7" t="s">
        <v>111</v>
      </c>
      <c r="E416" s="5">
        <v>2505</v>
      </c>
      <c r="F416" s="7" t="s">
        <v>160</v>
      </c>
      <c r="G416" s="5">
        <v>76</v>
      </c>
      <c r="H416" s="7" t="s">
        <v>161</v>
      </c>
      <c r="I416" s="7" t="s">
        <v>133</v>
      </c>
      <c r="J416" s="7" t="s">
        <v>111</v>
      </c>
      <c r="K416" s="7" t="s">
        <v>162</v>
      </c>
      <c r="L416" s="7" t="s">
        <v>135</v>
      </c>
      <c r="M416" s="5">
        <v>-1</v>
      </c>
      <c r="N416" s="5">
        <v>-1</v>
      </c>
      <c r="O416" s="7" t="s">
        <v>163</v>
      </c>
      <c r="P416" s="5">
        <v>8700</v>
      </c>
      <c r="Q416" s="5">
        <v>10400</v>
      </c>
      <c r="R416" s="5">
        <v>28100</v>
      </c>
      <c r="S416" s="5">
        <v>36400</v>
      </c>
      <c r="T416" s="5">
        <v>41900</v>
      </c>
      <c r="U416" s="5">
        <v>0</v>
      </c>
      <c r="V416" s="5">
        <v>0</v>
      </c>
      <c r="W416" s="5">
        <v>0</v>
      </c>
      <c r="X416" s="5">
        <v>0</v>
      </c>
      <c r="Y416" s="5">
        <v>19800</v>
      </c>
      <c r="Z416" s="5">
        <v>10000</v>
      </c>
      <c r="AA416" s="5">
        <v>3.5007221990000001</v>
      </c>
      <c r="AB416" s="5">
        <v>-76.44302716</v>
      </c>
      <c r="AC416" s="7" t="s">
        <v>49</v>
      </c>
      <c r="AD416" s="5">
        <v>3717943700</v>
      </c>
      <c r="AE416" s="5" t="str">
        <f>MID(TablaPivotFinal[[#This Row],[Fecha]],1,4)</f>
        <v>2017</v>
      </c>
      <c r="AF416" s="5" t="str">
        <f>MID(TablaPivotFinal[[#This Row],[Fecha]],5,3)</f>
        <v>Jun</v>
      </c>
      <c r="AG416" s="7">
        <v>3717943700</v>
      </c>
      <c r="AH416" s="8">
        <v>15555.6</v>
      </c>
      <c r="AI416" t="s">
        <v>1038</v>
      </c>
      <c r="AJ416" t="s">
        <v>881</v>
      </c>
      <c r="AK416" t="s">
        <v>1166</v>
      </c>
    </row>
    <row r="417" spans="1:37" x14ac:dyDescent="0.3">
      <c r="A417" t="str">
        <f t="shared" si="18"/>
        <v>ESTAMBUL-INVIAS</v>
      </c>
      <c r="B417" t="str">
        <f t="shared" si="19"/>
        <v>2017Mar</v>
      </c>
      <c r="C417" t="str">
        <f t="shared" si="20"/>
        <v>3.500722199-76.44302716</v>
      </c>
      <c r="D417" s="9" t="s">
        <v>111</v>
      </c>
      <c r="E417" s="6">
        <v>2505</v>
      </c>
      <c r="F417" s="9" t="s">
        <v>160</v>
      </c>
      <c r="G417" s="6">
        <v>76</v>
      </c>
      <c r="H417" s="9" t="s">
        <v>161</v>
      </c>
      <c r="I417" s="9" t="s">
        <v>133</v>
      </c>
      <c r="J417" s="9" t="s">
        <v>111</v>
      </c>
      <c r="K417" s="9" t="s">
        <v>162</v>
      </c>
      <c r="L417" s="9" t="s">
        <v>135</v>
      </c>
      <c r="M417" s="6">
        <v>-1</v>
      </c>
      <c r="N417" s="6">
        <v>-1</v>
      </c>
      <c r="O417" s="9" t="s">
        <v>163</v>
      </c>
      <c r="P417" s="6">
        <v>8700</v>
      </c>
      <c r="Q417" s="6">
        <v>10400</v>
      </c>
      <c r="R417" s="6">
        <v>28100</v>
      </c>
      <c r="S417" s="6">
        <v>36400</v>
      </c>
      <c r="T417" s="6">
        <v>41900</v>
      </c>
      <c r="U417" s="6">
        <v>0</v>
      </c>
      <c r="V417" s="6">
        <v>0</v>
      </c>
      <c r="W417" s="6">
        <v>0</v>
      </c>
      <c r="X417" s="6">
        <v>0</v>
      </c>
      <c r="Y417" s="6">
        <v>19800</v>
      </c>
      <c r="Z417" s="6">
        <v>10000</v>
      </c>
      <c r="AA417" s="6">
        <v>3.5007221990000001</v>
      </c>
      <c r="AB417" s="6">
        <v>-76.44302716</v>
      </c>
      <c r="AC417" s="9" t="s">
        <v>51</v>
      </c>
      <c r="AD417" s="6">
        <v>3696703800</v>
      </c>
      <c r="AE417" s="6" t="str">
        <f>MID(TablaPivotFinal[[#This Row],[Fecha]],1,4)</f>
        <v>2017</v>
      </c>
      <c r="AF417" s="6" t="str">
        <f>MID(TablaPivotFinal[[#This Row],[Fecha]],5,3)</f>
        <v>Mar</v>
      </c>
      <c r="AG417" s="9">
        <v>3696703800</v>
      </c>
      <c r="AH417" s="10">
        <v>15067.77419</v>
      </c>
      <c r="AI417" t="s">
        <v>1038</v>
      </c>
      <c r="AJ417" t="s">
        <v>878</v>
      </c>
      <c r="AK417" t="s">
        <v>1166</v>
      </c>
    </row>
    <row r="418" spans="1:37" x14ac:dyDescent="0.3">
      <c r="A418" t="str">
        <f t="shared" si="18"/>
        <v>ESTAMBUL-INVIAS</v>
      </c>
      <c r="B418" t="str">
        <f t="shared" si="19"/>
        <v>2017May</v>
      </c>
      <c r="C418" t="str">
        <f t="shared" si="20"/>
        <v>3.500722199-76.44302716</v>
      </c>
      <c r="D418" s="7" t="s">
        <v>111</v>
      </c>
      <c r="E418" s="5">
        <v>2505</v>
      </c>
      <c r="F418" s="7" t="s">
        <v>160</v>
      </c>
      <c r="G418" s="5">
        <v>76</v>
      </c>
      <c r="H418" s="7" t="s">
        <v>161</v>
      </c>
      <c r="I418" s="7" t="s">
        <v>133</v>
      </c>
      <c r="J418" s="7" t="s">
        <v>111</v>
      </c>
      <c r="K418" s="7" t="s">
        <v>162</v>
      </c>
      <c r="L418" s="7" t="s">
        <v>135</v>
      </c>
      <c r="M418" s="5">
        <v>-1</v>
      </c>
      <c r="N418" s="5">
        <v>-1</v>
      </c>
      <c r="O418" s="7" t="s">
        <v>163</v>
      </c>
      <c r="P418" s="5">
        <v>8700</v>
      </c>
      <c r="Q418" s="5">
        <v>10400</v>
      </c>
      <c r="R418" s="5">
        <v>28100</v>
      </c>
      <c r="S418" s="5">
        <v>36400</v>
      </c>
      <c r="T418" s="5">
        <v>41900</v>
      </c>
      <c r="U418" s="5">
        <v>0</v>
      </c>
      <c r="V418" s="5">
        <v>0</v>
      </c>
      <c r="W418" s="5">
        <v>0</v>
      </c>
      <c r="X418" s="5">
        <v>0</v>
      </c>
      <c r="Y418" s="5">
        <v>19800</v>
      </c>
      <c r="Z418" s="5">
        <v>10000</v>
      </c>
      <c r="AA418" s="5">
        <v>3.5007221990000001</v>
      </c>
      <c r="AB418" s="5">
        <v>-76.44302716</v>
      </c>
      <c r="AC418" s="7" t="s">
        <v>53</v>
      </c>
      <c r="AD418" s="5">
        <v>3693053600</v>
      </c>
      <c r="AE418" s="5" t="str">
        <f>MID(TablaPivotFinal[[#This Row],[Fecha]],1,4)</f>
        <v>2017</v>
      </c>
      <c r="AF418" s="5" t="str">
        <f>MID(TablaPivotFinal[[#This Row],[Fecha]],5,3)</f>
        <v>May</v>
      </c>
      <c r="AG418" s="7">
        <v>3693053600</v>
      </c>
      <c r="AH418" s="8">
        <v>15083.09677</v>
      </c>
      <c r="AI418" t="s">
        <v>1038</v>
      </c>
      <c r="AJ418" t="s">
        <v>880</v>
      </c>
      <c r="AK418" t="s">
        <v>1166</v>
      </c>
    </row>
    <row r="419" spans="1:37" x14ac:dyDescent="0.3">
      <c r="A419" t="str">
        <f t="shared" si="18"/>
        <v>ESTAMBUL-INVIAS</v>
      </c>
      <c r="B419" t="str">
        <f t="shared" si="19"/>
        <v>2017Nov</v>
      </c>
      <c r="C419" t="str">
        <f t="shared" si="20"/>
        <v>3.500722199-76.44302716</v>
      </c>
      <c r="D419" s="9" t="s">
        <v>111</v>
      </c>
      <c r="E419" s="6">
        <v>2505</v>
      </c>
      <c r="F419" s="9" t="s">
        <v>160</v>
      </c>
      <c r="G419" s="6">
        <v>76</v>
      </c>
      <c r="H419" s="9" t="s">
        <v>161</v>
      </c>
      <c r="I419" s="9" t="s">
        <v>133</v>
      </c>
      <c r="J419" s="9" t="s">
        <v>111</v>
      </c>
      <c r="K419" s="9" t="s">
        <v>162</v>
      </c>
      <c r="L419" s="9" t="s">
        <v>135</v>
      </c>
      <c r="M419" s="6">
        <v>-1</v>
      </c>
      <c r="N419" s="6">
        <v>-1</v>
      </c>
      <c r="O419" s="9" t="s">
        <v>163</v>
      </c>
      <c r="P419" s="6">
        <v>8700</v>
      </c>
      <c r="Q419" s="6">
        <v>10400</v>
      </c>
      <c r="R419" s="6">
        <v>28100</v>
      </c>
      <c r="S419" s="6">
        <v>36400</v>
      </c>
      <c r="T419" s="6">
        <v>41900</v>
      </c>
      <c r="U419" s="6">
        <v>0</v>
      </c>
      <c r="V419" s="6">
        <v>0</v>
      </c>
      <c r="W419" s="6">
        <v>0</v>
      </c>
      <c r="X419" s="6">
        <v>0</v>
      </c>
      <c r="Y419" s="6">
        <v>19800</v>
      </c>
      <c r="Z419" s="6">
        <v>10000</v>
      </c>
      <c r="AA419" s="6">
        <v>3.5007221990000001</v>
      </c>
      <c r="AB419" s="6">
        <v>-76.44302716</v>
      </c>
      <c r="AC419" s="9" t="s">
        <v>55</v>
      </c>
      <c r="AD419" s="6">
        <v>3537194200</v>
      </c>
      <c r="AE419" s="6" t="str">
        <f>MID(TablaPivotFinal[[#This Row],[Fecha]],1,4)</f>
        <v>2017</v>
      </c>
      <c r="AF419" s="6" t="str">
        <f>MID(TablaPivotFinal[[#This Row],[Fecha]],5,3)</f>
        <v>Nov</v>
      </c>
      <c r="AG419" s="9">
        <v>3537194200</v>
      </c>
      <c r="AH419" s="10">
        <v>14937.266670000001</v>
      </c>
      <c r="AI419" t="s">
        <v>1038</v>
      </c>
      <c r="AJ419" t="s">
        <v>886</v>
      </c>
      <c r="AK419" t="s">
        <v>1166</v>
      </c>
    </row>
    <row r="420" spans="1:37" x14ac:dyDescent="0.3">
      <c r="A420" t="str">
        <f t="shared" si="18"/>
        <v>ESTAMBUL-INVIAS</v>
      </c>
      <c r="B420" t="str">
        <f t="shared" si="19"/>
        <v>2017Oct</v>
      </c>
      <c r="C420" t="str">
        <f t="shared" si="20"/>
        <v>3.500722199-76.44302716</v>
      </c>
      <c r="D420" s="7" t="s">
        <v>111</v>
      </c>
      <c r="E420" s="5">
        <v>2505</v>
      </c>
      <c r="F420" s="7" t="s">
        <v>160</v>
      </c>
      <c r="G420" s="5">
        <v>76</v>
      </c>
      <c r="H420" s="7" t="s">
        <v>161</v>
      </c>
      <c r="I420" s="7" t="s">
        <v>133</v>
      </c>
      <c r="J420" s="7" t="s">
        <v>111</v>
      </c>
      <c r="K420" s="7" t="s">
        <v>162</v>
      </c>
      <c r="L420" s="7" t="s">
        <v>135</v>
      </c>
      <c r="M420" s="5">
        <v>-1</v>
      </c>
      <c r="N420" s="5">
        <v>-1</v>
      </c>
      <c r="O420" s="7" t="s">
        <v>163</v>
      </c>
      <c r="P420" s="5">
        <v>8700</v>
      </c>
      <c r="Q420" s="5">
        <v>10400</v>
      </c>
      <c r="R420" s="5">
        <v>28100</v>
      </c>
      <c r="S420" s="5">
        <v>36400</v>
      </c>
      <c r="T420" s="5">
        <v>41900</v>
      </c>
      <c r="U420" s="5">
        <v>0</v>
      </c>
      <c r="V420" s="5">
        <v>0</v>
      </c>
      <c r="W420" s="5">
        <v>0</v>
      </c>
      <c r="X420" s="5">
        <v>0</v>
      </c>
      <c r="Y420" s="5">
        <v>19800</v>
      </c>
      <c r="Z420" s="5">
        <v>10000</v>
      </c>
      <c r="AA420" s="5">
        <v>3.5007221990000001</v>
      </c>
      <c r="AB420" s="5">
        <v>-76.44302716</v>
      </c>
      <c r="AC420" s="7" t="s">
        <v>57</v>
      </c>
      <c r="AD420" s="5">
        <v>3483861100</v>
      </c>
      <c r="AE420" s="5" t="str">
        <f>MID(TablaPivotFinal[[#This Row],[Fecha]],1,4)</f>
        <v>2017</v>
      </c>
      <c r="AF420" s="5" t="str">
        <f>MID(TablaPivotFinal[[#This Row],[Fecha]],5,3)</f>
        <v>Oct</v>
      </c>
      <c r="AG420" s="7">
        <v>3483861100</v>
      </c>
      <c r="AH420" s="8">
        <v>14171.80645</v>
      </c>
      <c r="AI420" t="s">
        <v>1038</v>
      </c>
      <c r="AJ420" t="s">
        <v>885</v>
      </c>
      <c r="AK420" t="s">
        <v>1166</v>
      </c>
    </row>
    <row r="421" spans="1:37" x14ac:dyDescent="0.3">
      <c r="A421" t="str">
        <f t="shared" si="18"/>
        <v>ESTAMBUL-INVIAS</v>
      </c>
      <c r="B421" t="str">
        <f t="shared" si="19"/>
        <v>2017Sep</v>
      </c>
      <c r="C421" t="str">
        <f t="shared" si="20"/>
        <v>3.500722199-76.44302716</v>
      </c>
      <c r="D421" s="9" t="s">
        <v>111</v>
      </c>
      <c r="E421" s="6">
        <v>2505</v>
      </c>
      <c r="F421" s="9" t="s">
        <v>160</v>
      </c>
      <c r="G421" s="6">
        <v>76</v>
      </c>
      <c r="H421" s="9" t="s">
        <v>161</v>
      </c>
      <c r="I421" s="9" t="s">
        <v>133</v>
      </c>
      <c r="J421" s="9" t="s">
        <v>111</v>
      </c>
      <c r="K421" s="9" t="s">
        <v>162</v>
      </c>
      <c r="L421" s="9" t="s">
        <v>135</v>
      </c>
      <c r="M421" s="6">
        <v>-1</v>
      </c>
      <c r="N421" s="6">
        <v>-1</v>
      </c>
      <c r="O421" s="9" t="s">
        <v>163</v>
      </c>
      <c r="P421" s="6">
        <v>8700</v>
      </c>
      <c r="Q421" s="6">
        <v>10400</v>
      </c>
      <c r="R421" s="6">
        <v>28100</v>
      </c>
      <c r="S421" s="6">
        <v>36400</v>
      </c>
      <c r="T421" s="6">
        <v>41900</v>
      </c>
      <c r="U421" s="6">
        <v>0</v>
      </c>
      <c r="V421" s="6">
        <v>0</v>
      </c>
      <c r="W421" s="6">
        <v>0</v>
      </c>
      <c r="X421" s="6">
        <v>0</v>
      </c>
      <c r="Y421" s="6">
        <v>19800</v>
      </c>
      <c r="Z421" s="6">
        <v>10000</v>
      </c>
      <c r="AA421" s="6">
        <v>3.5007221990000001</v>
      </c>
      <c r="AB421" s="6">
        <v>-76.44302716</v>
      </c>
      <c r="AC421" s="9" t="s">
        <v>59</v>
      </c>
      <c r="AD421" s="6">
        <v>3464762600</v>
      </c>
      <c r="AE421" s="6" t="str">
        <f>MID(TablaPivotFinal[[#This Row],[Fecha]],1,4)</f>
        <v>2017</v>
      </c>
      <c r="AF421" s="6" t="str">
        <f>MID(TablaPivotFinal[[#This Row],[Fecha]],5,3)</f>
        <v>Sep</v>
      </c>
      <c r="AG421" s="9">
        <v>3464762600</v>
      </c>
      <c r="AH421" s="10">
        <v>14505.43333</v>
      </c>
      <c r="AI421" t="s">
        <v>1038</v>
      </c>
      <c r="AJ421" t="s">
        <v>884</v>
      </c>
      <c r="AK421" t="s">
        <v>1166</v>
      </c>
    </row>
    <row r="422" spans="1:37" x14ac:dyDescent="0.3">
      <c r="A422" t="str">
        <f t="shared" si="18"/>
        <v>ESTAMBUL-INVIAS</v>
      </c>
      <c r="B422" t="str">
        <f t="shared" si="19"/>
        <v>2018Abr</v>
      </c>
      <c r="C422" t="str">
        <f t="shared" si="20"/>
        <v>3.500722199-76.44302716</v>
      </c>
      <c r="D422" s="7" t="s">
        <v>111</v>
      </c>
      <c r="E422" s="5">
        <v>2505</v>
      </c>
      <c r="F422" s="7" t="s">
        <v>160</v>
      </c>
      <c r="G422" s="5">
        <v>76</v>
      </c>
      <c r="H422" s="7" t="s">
        <v>161</v>
      </c>
      <c r="I422" s="7" t="s">
        <v>133</v>
      </c>
      <c r="J422" s="7" t="s">
        <v>111</v>
      </c>
      <c r="K422" s="7" t="s">
        <v>162</v>
      </c>
      <c r="L422" s="7" t="s">
        <v>135</v>
      </c>
      <c r="M422" s="5">
        <v>-1</v>
      </c>
      <c r="N422" s="5">
        <v>-1</v>
      </c>
      <c r="O422" s="7" t="s">
        <v>163</v>
      </c>
      <c r="P422" s="5">
        <v>8700</v>
      </c>
      <c r="Q422" s="5">
        <v>10400</v>
      </c>
      <c r="R422" s="5">
        <v>28100</v>
      </c>
      <c r="S422" s="5">
        <v>36400</v>
      </c>
      <c r="T422" s="5">
        <v>41900</v>
      </c>
      <c r="U422" s="5">
        <v>0</v>
      </c>
      <c r="V422" s="5">
        <v>0</v>
      </c>
      <c r="W422" s="5">
        <v>0</v>
      </c>
      <c r="X422" s="5">
        <v>0</v>
      </c>
      <c r="Y422" s="5">
        <v>19800</v>
      </c>
      <c r="Z422" s="5">
        <v>10000</v>
      </c>
      <c r="AA422" s="5">
        <v>3.5007221990000001</v>
      </c>
      <c r="AB422" s="5">
        <v>-76.44302716</v>
      </c>
      <c r="AC422" s="7" t="s">
        <v>61</v>
      </c>
      <c r="AD422" s="5">
        <v>3698563500</v>
      </c>
      <c r="AE422" s="5" t="str">
        <f>MID(TablaPivotFinal[[#This Row],[Fecha]],1,4)</f>
        <v>2018</v>
      </c>
      <c r="AF422" s="5" t="str">
        <f>MID(TablaPivotFinal[[#This Row],[Fecha]],5,3)</f>
        <v>Abr</v>
      </c>
      <c r="AG422" s="7">
        <v>3698563500</v>
      </c>
      <c r="AH422" s="8">
        <v>452376</v>
      </c>
      <c r="AI422" t="s">
        <v>1038</v>
      </c>
      <c r="AJ422" t="s">
        <v>891</v>
      </c>
      <c r="AK422" t="s">
        <v>1166</v>
      </c>
    </row>
    <row r="423" spans="1:37" x14ac:dyDescent="0.3">
      <c r="A423" t="str">
        <f t="shared" si="18"/>
        <v>ESTAMBUL-INVIAS</v>
      </c>
      <c r="B423" t="str">
        <f t="shared" si="19"/>
        <v>2018Ago</v>
      </c>
      <c r="C423" t="str">
        <f t="shared" si="20"/>
        <v>3.500722199-76.44302716</v>
      </c>
      <c r="D423" s="9" t="s">
        <v>111</v>
      </c>
      <c r="E423" s="6">
        <v>2505</v>
      </c>
      <c r="F423" s="9" t="s">
        <v>160</v>
      </c>
      <c r="G423" s="6">
        <v>76</v>
      </c>
      <c r="H423" s="9" t="s">
        <v>161</v>
      </c>
      <c r="I423" s="9" t="s">
        <v>133</v>
      </c>
      <c r="J423" s="9" t="s">
        <v>111</v>
      </c>
      <c r="K423" s="9" t="s">
        <v>162</v>
      </c>
      <c r="L423" s="9" t="s">
        <v>135</v>
      </c>
      <c r="M423" s="6">
        <v>-1</v>
      </c>
      <c r="N423" s="6">
        <v>-1</v>
      </c>
      <c r="O423" s="9" t="s">
        <v>163</v>
      </c>
      <c r="P423" s="6">
        <v>8700</v>
      </c>
      <c r="Q423" s="6">
        <v>10400</v>
      </c>
      <c r="R423" s="6">
        <v>28100</v>
      </c>
      <c r="S423" s="6">
        <v>36400</v>
      </c>
      <c r="T423" s="6">
        <v>41900</v>
      </c>
      <c r="U423" s="6">
        <v>0</v>
      </c>
      <c r="V423" s="6">
        <v>0</v>
      </c>
      <c r="W423" s="6">
        <v>0</v>
      </c>
      <c r="X423" s="6">
        <v>0</v>
      </c>
      <c r="Y423" s="6">
        <v>19800</v>
      </c>
      <c r="Z423" s="6">
        <v>10000</v>
      </c>
      <c r="AA423" s="6">
        <v>3.5007221990000001</v>
      </c>
      <c r="AB423" s="6">
        <v>-76.44302716</v>
      </c>
      <c r="AC423" s="9" t="s">
        <v>63</v>
      </c>
      <c r="AD423" s="6">
        <v>4044948900</v>
      </c>
      <c r="AE423" s="6" t="str">
        <f>MID(TablaPivotFinal[[#This Row],[Fecha]],1,4)</f>
        <v>2018</v>
      </c>
      <c r="AF423" s="6" t="str">
        <f>MID(TablaPivotFinal[[#This Row],[Fecha]],5,3)</f>
        <v>Ago</v>
      </c>
      <c r="AG423" s="9">
        <v>4044948900</v>
      </c>
      <c r="AH423" s="10">
        <v>487530</v>
      </c>
      <c r="AI423" t="s">
        <v>1038</v>
      </c>
      <c r="AJ423" t="s">
        <v>895</v>
      </c>
      <c r="AK423" t="s">
        <v>1166</v>
      </c>
    </row>
    <row r="424" spans="1:37" x14ac:dyDescent="0.3">
      <c r="A424" t="str">
        <f t="shared" si="18"/>
        <v>ESTAMBUL-INVIAS</v>
      </c>
      <c r="B424" t="str">
        <f t="shared" si="19"/>
        <v>2018Dic</v>
      </c>
      <c r="C424" t="str">
        <f t="shared" si="20"/>
        <v>3.500722199-76.44302716</v>
      </c>
      <c r="D424" s="7" t="s">
        <v>111</v>
      </c>
      <c r="E424" s="5">
        <v>2505</v>
      </c>
      <c r="F424" s="7" t="s">
        <v>160</v>
      </c>
      <c r="G424" s="5">
        <v>76</v>
      </c>
      <c r="H424" s="7" t="s">
        <v>161</v>
      </c>
      <c r="I424" s="7" t="s">
        <v>133</v>
      </c>
      <c r="J424" s="7" t="s">
        <v>111</v>
      </c>
      <c r="K424" s="7" t="s">
        <v>162</v>
      </c>
      <c r="L424" s="7" t="s">
        <v>135</v>
      </c>
      <c r="M424" s="5">
        <v>-1</v>
      </c>
      <c r="N424" s="5">
        <v>-1</v>
      </c>
      <c r="O424" s="7" t="s">
        <v>163</v>
      </c>
      <c r="P424" s="5">
        <v>8700</v>
      </c>
      <c r="Q424" s="5">
        <v>10400</v>
      </c>
      <c r="R424" s="5">
        <v>28100</v>
      </c>
      <c r="S424" s="5">
        <v>36400</v>
      </c>
      <c r="T424" s="5">
        <v>41900</v>
      </c>
      <c r="U424" s="5">
        <v>0</v>
      </c>
      <c r="V424" s="5">
        <v>0</v>
      </c>
      <c r="W424" s="5">
        <v>0</v>
      </c>
      <c r="X424" s="5">
        <v>0</v>
      </c>
      <c r="Y424" s="5">
        <v>19800</v>
      </c>
      <c r="Z424" s="5">
        <v>10000</v>
      </c>
      <c r="AA424" s="5">
        <v>3.5007221990000001</v>
      </c>
      <c r="AB424" s="5">
        <v>-76.44302716</v>
      </c>
      <c r="AC424" s="7" t="s">
        <v>65</v>
      </c>
      <c r="AD424" s="5">
        <v>0</v>
      </c>
      <c r="AE424" s="5" t="str">
        <f>MID(TablaPivotFinal[[#This Row],[Fecha]],1,4)</f>
        <v>2018</v>
      </c>
      <c r="AF424" s="5" t="str">
        <f>MID(TablaPivotFinal[[#This Row],[Fecha]],5,3)</f>
        <v>Dic</v>
      </c>
      <c r="AG424" s="7">
        <v>0</v>
      </c>
      <c r="AH424" s="8">
        <v>0</v>
      </c>
      <c r="AI424" t="s">
        <v>1038</v>
      </c>
      <c r="AJ424" t="s">
        <v>899</v>
      </c>
      <c r="AK424" t="s">
        <v>1166</v>
      </c>
    </row>
    <row r="425" spans="1:37" x14ac:dyDescent="0.3">
      <c r="A425" t="str">
        <f t="shared" si="18"/>
        <v>ESTAMBUL-INVIAS</v>
      </c>
      <c r="B425" t="str">
        <f t="shared" si="19"/>
        <v>2018Ene</v>
      </c>
      <c r="C425" t="str">
        <f t="shared" si="20"/>
        <v>3.500722199-76.44302716</v>
      </c>
      <c r="D425" s="9" t="s">
        <v>111</v>
      </c>
      <c r="E425" s="6">
        <v>2505</v>
      </c>
      <c r="F425" s="9" t="s">
        <v>160</v>
      </c>
      <c r="G425" s="6">
        <v>76</v>
      </c>
      <c r="H425" s="9" t="s">
        <v>161</v>
      </c>
      <c r="I425" s="9" t="s">
        <v>133</v>
      </c>
      <c r="J425" s="9" t="s">
        <v>111</v>
      </c>
      <c r="K425" s="9" t="s">
        <v>162</v>
      </c>
      <c r="L425" s="9" t="s">
        <v>135</v>
      </c>
      <c r="M425" s="6">
        <v>-1</v>
      </c>
      <c r="N425" s="6">
        <v>-1</v>
      </c>
      <c r="O425" s="9" t="s">
        <v>163</v>
      </c>
      <c r="P425" s="6">
        <v>8700</v>
      </c>
      <c r="Q425" s="6">
        <v>10400</v>
      </c>
      <c r="R425" s="6">
        <v>28100</v>
      </c>
      <c r="S425" s="6">
        <v>36400</v>
      </c>
      <c r="T425" s="6">
        <v>41900</v>
      </c>
      <c r="U425" s="6">
        <v>0</v>
      </c>
      <c r="V425" s="6">
        <v>0</v>
      </c>
      <c r="W425" s="6">
        <v>0</v>
      </c>
      <c r="X425" s="6">
        <v>0</v>
      </c>
      <c r="Y425" s="6">
        <v>19800</v>
      </c>
      <c r="Z425" s="6">
        <v>10000</v>
      </c>
      <c r="AA425" s="6">
        <v>3.5007221990000001</v>
      </c>
      <c r="AB425" s="6">
        <v>-76.44302716</v>
      </c>
      <c r="AC425" s="9" t="s">
        <v>67</v>
      </c>
      <c r="AD425" s="6">
        <v>3797149000</v>
      </c>
      <c r="AE425" s="6" t="str">
        <f>MID(TablaPivotFinal[[#This Row],[Fecha]],1,4)</f>
        <v>2018</v>
      </c>
      <c r="AF425" s="6" t="str">
        <f>MID(TablaPivotFinal[[#This Row],[Fecha]],5,3)</f>
        <v>Ene</v>
      </c>
      <c r="AG425" s="9">
        <v>3797149000</v>
      </c>
      <c r="AH425" s="10">
        <v>469229</v>
      </c>
      <c r="AI425" t="s">
        <v>1038</v>
      </c>
      <c r="AJ425" t="s">
        <v>888</v>
      </c>
      <c r="AK425" t="s">
        <v>1166</v>
      </c>
    </row>
    <row r="426" spans="1:37" x14ac:dyDescent="0.3">
      <c r="A426" t="str">
        <f t="shared" si="18"/>
        <v>ESTAMBUL-INVIAS</v>
      </c>
      <c r="B426" t="str">
        <f t="shared" si="19"/>
        <v>2018Feb</v>
      </c>
      <c r="C426" t="str">
        <f t="shared" si="20"/>
        <v>3.500722199-76.44302716</v>
      </c>
      <c r="D426" s="7" t="s">
        <v>111</v>
      </c>
      <c r="E426" s="5">
        <v>2505</v>
      </c>
      <c r="F426" s="7" t="s">
        <v>160</v>
      </c>
      <c r="G426" s="5">
        <v>76</v>
      </c>
      <c r="H426" s="7" t="s">
        <v>161</v>
      </c>
      <c r="I426" s="7" t="s">
        <v>133</v>
      </c>
      <c r="J426" s="7" t="s">
        <v>111</v>
      </c>
      <c r="K426" s="7" t="s">
        <v>162</v>
      </c>
      <c r="L426" s="7" t="s">
        <v>135</v>
      </c>
      <c r="M426" s="5">
        <v>-1</v>
      </c>
      <c r="N426" s="5">
        <v>-1</v>
      </c>
      <c r="O426" s="7" t="s">
        <v>163</v>
      </c>
      <c r="P426" s="5">
        <v>8700</v>
      </c>
      <c r="Q426" s="5">
        <v>10400</v>
      </c>
      <c r="R426" s="5">
        <v>28100</v>
      </c>
      <c r="S426" s="5">
        <v>36400</v>
      </c>
      <c r="T426" s="5">
        <v>41900</v>
      </c>
      <c r="U426" s="5">
        <v>0</v>
      </c>
      <c r="V426" s="5">
        <v>0</v>
      </c>
      <c r="W426" s="5">
        <v>0</v>
      </c>
      <c r="X426" s="5">
        <v>0</v>
      </c>
      <c r="Y426" s="5">
        <v>19800</v>
      </c>
      <c r="Z426" s="5">
        <v>10000</v>
      </c>
      <c r="AA426" s="5">
        <v>3.5007221990000001</v>
      </c>
      <c r="AB426" s="5">
        <v>-76.44302716</v>
      </c>
      <c r="AC426" s="7" t="s">
        <v>69</v>
      </c>
      <c r="AD426" s="5">
        <v>3499018400</v>
      </c>
      <c r="AE426" s="5" t="str">
        <f>MID(TablaPivotFinal[[#This Row],[Fecha]],1,4)</f>
        <v>2018</v>
      </c>
      <c r="AF426" s="5" t="str">
        <f>MID(TablaPivotFinal[[#This Row],[Fecha]],5,3)</f>
        <v>Feb</v>
      </c>
      <c r="AG426" s="7">
        <v>3499018400</v>
      </c>
      <c r="AH426" s="8">
        <v>423858</v>
      </c>
      <c r="AI426" t="s">
        <v>1038</v>
      </c>
      <c r="AJ426" t="s">
        <v>889</v>
      </c>
      <c r="AK426" t="s">
        <v>1166</v>
      </c>
    </row>
    <row r="427" spans="1:37" x14ac:dyDescent="0.3">
      <c r="A427" t="str">
        <f t="shared" si="18"/>
        <v>ESTAMBUL-INVIAS</v>
      </c>
      <c r="B427" t="str">
        <f t="shared" si="19"/>
        <v>2018Jul</v>
      </c>
      <c r="C427" t="str">
        <f t="shared" si="20"/>
        <v>3.500722199-76.44302716</v>
      </c>
      <c r="D427" s="9" t="s">
        <v>111</v>
      </c>
      <c r="E427" s="6">
        <v>2505</v>
      </c>
      <c r="F427" s="9" t="s">
        <v>160</v>
      </c>
      <c r="G427" s="6">
        <v>76</v>
      </c>
      <c r="H427" s="9" t="s">
        <v>161</v>
      </c>
      <c r="I427" s="9" t="s">
        <v>133</v>
      </c>
      <c r="J427" s="9" t="s">
        <v>111</v>
      </c>
      <c r="K427" s="9" t="s">
        <v>162</v>
      </c>
      <c r="L427" s="9" t="s">
        <v>135</v>
      </c>
      <c r="M427" s="6">
        <v>-1</v>
      </c>
      <c r="N427" s="6">
        <v>-1</v>
      </c>
      <c r="O427" s="9" t="s">
        <v>163</v>
      </c>
      <c r="P427" s="6">
        <v>8700</v>
      </c>
      <c r="Q427" s="6">
        <v>10400</v>
      </c>
      <c r="R427" s="6">
        <v>28100</v>
      </c>
      <c r="S427" s="6">
        <v>36400</v>
      </c>
      <c r="T427" s="6">
        <v>41900</v>
      </c>
      <c r="U427" s="6">
        <v>0</v>
      </c>
      <c r="V427" s="6">
        <v>0</v>
      </c>
      <c r="W427" s="6">
        <v>0</v>
      </c>
      <c r="X427" s="6">
        <v>0</v>
      </c>
      <c r="Y427" s="6">
        <v>19800</v>
      </c>
      <c r="Z427" s="6">
        <v>10000</v>
      </c>
      <c r="AA427" s="6">
        <v>3.5007221990000001</v>
      </c>
      <c r="AB427" s="6">
        <v>-76.44302716</v>
      </c>
      <c r="AC427" s="9" t="s">
        <v>71</v>
      </c>
      <c r="AD427" s="6">
        <v>4041849000</v>
      </c>
      <c r="AE427" s="6" t="str">
        <f>MID(TablaPivotFinal[[#This Row],[Fecha]],1,4)</f>
        <v>2018</v>
      </c>
      <c r="AF427" s="6" t="str">
        <f>MID(TablaPivotFinal[[#This Row],[Fecha]],5,3)</f>
        <v>Jul</v>
      </c>
      <c r="AG427" s="9">
        <v>4041849000</v>
      </c>
      <c r="AH427" s="10">
        <v>488886</v>
      </c>
      <c r="AI427" t="s">
        <v>1038</v>
      </c>
      <c r="AJ427" t="s">
        <v>894</v>
      </c>
      <c r="AK427" t="s">
        <v>1166</v>
      </c>
    </row>
    <row r="428" spans="1:37" x14ac:dyDescent="0.3">
      <c r="A428" t="str">
        <f t="shared" si="18"/>
        <v>ESTAMBUL-INVIAS</v>
      </c>
      <c r="B428" t="str">
        <f t="shared" si="19"/>
        <v>2018Jun</v>
      </c>
      <c r="C428" t="str">
        <f t="shared" si="20"/>
        <v>3.500722199-76.44302716</v>
      </c>
      <c r="D428" s="7" t="s">
        <v>111</v>
      </c>
      <c r="E428" s="5">
        <v>2505</v>
      </c>
      <c r="F428" s="7" t="s">
        <v>160</v>
      </c>
      <c r="G428" s="5">
        <v>76</v>
      </c>
      <c r="H428" s="7" t="s">
        <v>161</v>
      </c>
      <c r="I428" s="7" t="s">
        <v>133</v>
      </c>
      <c r="J428" s="7" t="s">
        <v>111</v>
      </c>
      <c r="K428" s="7" t="s">
        <v>162</v>
      </c>
      <c r="L428" s="7" t="s">
        <v>135</v>
      </c>
      <c r="M428" s="5">
        <v>-1</v>
      </c>
      <c r="N428" s="5">
        <v>-1</v>
      </c>
      <c r="O428" s="7" t="s">
        <v>163</v>
      </c>
      <c r="P428" s="5">
        <v>8700</v>
      </c>
      <c r="Q428" s="5">
        <v>10400</v>
      </c>
      <c r="R428" s="5">
        <v>28100</v>
      </c>
      <c r="S428" s="5">
        <v>36400</v>
      </c>
      <c r="T428" s="5">
        <v>41900</v>
      </c>
      <c r="U428" s="5">
        <v>0</v>
      </c>
      <c r="V428" s="5">
        <v>0</v>
      </c>
      <c r="W428" s="5">
        <v>0</v>
      </c>
      <c r="X428" s="5">
        <v>0</v>
      </c>
      <c r="Y428" s="5">
        <v>19800</v>
      </c>
      <c r="Z428" s="5">
        <v>10000</v>
      </c>
      <c r="AA428" s="5">
        <v>3.5007221990000001</v>
      </c>
      <c r="AB428" s="5">
        <v>-76.44302716</v>
      </c>
      <c r="AC428" s="7" t="s">
        <v>73</v>
      </c>
      <c r="AD428" s="5">
        <v>3806070700</v>
      </c>
      <c r="AE428" s="5" t="str">
        <f>MID(TablaPivotFinal[[#This Row],[Fecha]],1,4)</f>
        <v>2018</v>
      </c>
      <c r="AF428" s="5" t="str">
        <f>MID(TablaPivotFinal[[#This Row],[Fecha]],5,3)</f>
        <v>Jun</v>
      </c>
      <c r="AG428" s="7">
        <v>3806070700</v>
      </c>
      <c r="AH428" s="8">
        <v>460400</v>
      </c>
      <c r="AI428" t="s">
        <v>1038</v>
      </c>
      <c r="AJ428" t="s">
        <v>893</v>
      </c>
      <c r="AK428" t="s">
        <v>1166</v>
      </c>
    </row>
    <row r="429" spans="1:37" x14ac:dyDescent="0.3">
      <c r="A429" t="str">
        <f t="shared" si="18"/>
        <v>ESTAMBUL-INVIAS</v>
      </c>
      <c r="B429" t="str">
        <f t="shared" si="19"/>
        <v>2018Mar</v>
      </c>
      <c r="C429" t="str">
        <f t="shared" si="20"/>
        <v>3.500722199-76.44302716</v>
      </c>
      <c r="D429" s="9" t="s">
        <v>111</v>
      </c>
      <c r="E429" s="6">
        <v>2505</v>
      </c>
      <c r="F429" s="9" t="s">
        <v>160</v>
      </c>
      <c r="G429" s="6">
        <v>76</v>
      </c>
      <c r="H429" s="9" t="s">
        <v>161</v>
      </c>
      <c r="I429" s="9" t="s">
        <v>133</v>
      </c>
      <c r="J429" s="9" t="s">
        <v>111</v>
      </c>
      <c r="K429" s="9" t="s">
        <v>162</v>
      </c>
      <c r="L429" s="9" t="s">
        <v>135</v>
      </c>
      <c r="M429" s="6">
        <v>-1</v>
      </c>
      <c r="N429" s="6">
        <v>-1</v>
      </c>
      <c r="O429" s="9" t="s">
        <v>163</v>
      </c>
      <c r="P429" s="6">
        <v>8700</v>
      </c>
      <c r="Q429" s="6">
        <v>10400</v>
      </c>
      <c r="R429" s="6">
        <v>28100</v>
      </c>
      <c r="S429" s="6">
        <v>36400</v>
      </c>
      <c r="T429" s="6">
        <v>41900</v>
      </c>
      <c r="U429" s="6">
        <v>0</v>
      </c>
      <c r="V429" s="6">
        <v>0</v>
      </c>
      <c r="W429" s="6">
        <v>0</v>
      </c>
      <c r="X429" s="6">
        <v>0</v>
      </c>
      <c r="Y429" s="6">
        <v>19800</v>
      </c>
      <c r="Z429" s="6">
        <v>10000</v>
      </c>
      <c r="AA429" s="6">
        <v>3.5007221990000001</v>
      </c>
      <c r="AB429" s="6">
        <v>-76.44302716</v>
      </c>
      <c r="AC429" s="9" t="s">
        <v>75</v>
      </c>
      <c r="AD429" s="6">
        <v>3893755600</v>
      </c>
      <c r="AE429" s="6" t="str">
        <f>MID(TablaPivotFinal[[#This Row],[Fecha]],1,4)</f>
        <v>2018</v>
      </c>
      <c r="AF429" s="6" t="str">
        <f>MID(TablaPivotFinal[[#This Row],[Fecha]],5,3)</f>
        <v>Mar</v>
      </c>
      <c r="AG429" s="9">
        <v>3893755600</v>
      </c>
      <c r="AH429" s="10">
        <v>472464</v>
      </c>
      <c r="AI429" t="s">
        <v>1038</v>
      </c>
      <c r="AJ429" t="s">
        <v>890</v>
      </c>
      <c r="AK429" t="s">
        <v>1166</v>
      </c>
    </row>
    <row r="430" spans="1:37" x14ac:dyDescent="0.3">
      <c r="A430" t="str">
        <f t="shared" si="18"/>
        <v>ESTAMBUL-INVIAS</v>
      </c>
      <c r="B430" t="str">
        <f t="shared" si="19"/>
        <v>2018May</v>
      </c>
      <c r="C430" t="str">
        <f t="shared" si="20"/>
        <v>3.500722199-76.44302716</v>
      </c>
      <c r="D430" s="7" t="s">
        <v>111</v>
      </c>
      <c r="E430" s="5">
        <v>2505</v>
      </c>
      <c r="F430" s="7" t="s">
        <v>160</v>
      </c>
      <c r="G430" s="5">
        <v>76</v>
      </c>
      <c r="H430" s="7" t="s">
        <v>161</v>
      </c>
      <c r="I430" s="7" t="s">
        <v>133</v>
      </c>
      <c r="J430" s="7" t="s">
        <v>111</v>
      </c>
      <c r="K430" s="7" t="s">
        <v>162</v>
      </c>
      <c r="L430" s="7" t="s">
        <v>135</v>
      </c>
      <c r="M430" s="5">
        <v>-1</v>
      </c>
      <c r="N430" s="5">
        <v>-1</v>
      </c>
      <c r="O430" s="7" t="s">
        <v>163</v>
      </c>
      <c r="P430" s="5">
        <v>8700</v>
      </c>
      <c r="Q430" s="5">
        <v>10400</v>
      </c>
      <c r="R430" s="5">
        <v>28100</v>
      </c>
      <c r="S430" s="5">
        <v>36400</v>
      </c>
      <c r="T430" s="5">
        <v>41900</v>
      </c>
      <c r="U430" s="5">
        <v>0</v>
      </c>
      <c r="V430" s="5">
        <v>0</v>
      </c>
      <c r="W430" s="5">
        <v>0</v>
      </c>
      <c r="X430" s="5">
        <v>0</v>
      </c>
      <c r="Y430" s="5">
        <v>19800</v>
      </c>
      <c r="Z430" s="5">
        <v>10000</v>
      </c>
      <c r="AA430" s="5">
        <v>3.5007221990000001</v>
      </c>
      <c r="AB430" s="5">
        <v>-76.44302716</v>
      </c>
      <c r="AC430" s="7" t="s">
        <v>77</v>
      </c>
      <c r="AD430" s="5">
        <v>3831154200</v>
      </c>
      <c r="AE430" s="5" t="str">
        <f>MID(TablaPivotFinal[[#This Row],[Fecha]],1,4)</f>
        <v>2018</v>
      </c>
      <c r="AF430" s="5" t="str">
        <f>MID(TablaPivotFinal[[#This Row],[Fecha]],5,3)</f>
        <v>May</v>
      </c>
      <c r="AG430" s="7">
        <v>3831154200</v>
      </c>
      <c r="AH430" s="8">
        <v>467533</v>
      </c>
      <c r="AI430" t="s">
        <v>1038</v>
      </c>
      <c r="AJ430" t="s">
        <v>892</v>
      </c>
      <c r="AK430" t="s">
        <v>1166</v>
      </c>
    </row>
    <row r="431" spans="1:37" x14ac:dyDescent="0.3">
      <c r="A431" t="str">
        <f t="shared" si="18"/>
        <v>ESTAMBUL-INVIAS</v>
      </c>
      <c r="B431" t="str">
        <f t="shared" si="19"/>
        <v>2018Nov</v>
      </c>
      <c r="C431" t="str">
        <f t="shared" si="20"/>
        <v>3.500722199-76.44302716</v>
      </c>
      <c r="D431" s="9" t="s">
        <v>111</v>
      </c>
      <c r="E431" s="6">
        <v>2505</v>
      </c>
      <c r="F431" s="9" t="s">
        <v>160</v>
      </c>
      <c r="G431" s="6">
        <v>76</v>
      </c>
      <c r="H431" s="9" t="s">
        <v>161</v>
      </c>
      <c r="I431" s="9" t="s">
        <v>133</v>
      </c>
      <c r="J431" s="9" t="s">
        <v>111</v>
      </c>
      <c r="K431" s="9" t="s">
        <v>162</v>
      </c>
      <c r="L431" s="9" t="s">
        <v>135</v>
      </c>
      <c r="M431" s="6">
        <v>-1</v>
      </c>
      <c r="N431" s="6">
        <v>-1</v>
      </c>
      <c r="O431" s="9" t="s">
        <v>163</v>
      </c>
      <c r="P431" s="6">
        <v>8700</v>
      </c>
      <c r="Q431" s="6">
        <v>10400</v>
      </c>
      <c r="R431" s="6">
        <v>28100</v>
      </c>
      <c r="S431" s="6">
        <v>36400</v>
      </c>
      <c r="T431" s="6">
        <v>41900</v>
      </c>
      <c r="U431" s="6">
        <v>0</v>
      </c>
      <c r="V431" s="6">
        <v>0</v>
      </c>
      <c r="W431" s="6">
        <v>0</v>
      </c>
      <c r="X431" s="6">
        <v>0</v>
      </c>
      <c r="Y431" s="6">
        <v>19800</v>
      </c>
      <c r="Z431" s="6">
        <v>10000</v>
      </c>
      <c r="AA431" s="6">
        <v>3.5007221990000001</v>
      </c>
      <c r="AB431" s="6">
        <v>-76.44302716</v>
      </c>
      <c r="AC431" s="9" t="s">
        <v>79</v>
      </c>
      <c r="AD431" s="6">
        <v>0</v>
      </c>
      <c r="AE431" s="6" t="str">
        <f>MID(TablaPivotFinal[[#This Row],[Fecha]],1,4)</f>
        <v>2018</v>
      </c>
      <c r="AF431" s="6" t="str">
        <f>MID(TablaPivotFinal[[#This Row],[Fecha]],5,3)</f>
        <v>Nov</v>
      </c>
      <c r="AG431" s="9">
        <v>0</v>
      </c>
      <c r="AH431" s="10">
        <v>0</v>
      </c>
      <c r="AI431" t="s">
        <v>1038</v>
      </c>
      <c r="AJ431" t="s">
        <v>898</v>
      </c>
      <c r="AK431" t="s">
        <v>1166</v>
      </c>
    </row>
    <row r="432" spans="1:37" x14ac:dyDescent="0.3">
      <c r="A432" t="str">
        <f t="shared" si="18"/>
        <v>ESTAMBUL-INVIAS</v>
      </c>
      <c r="B432" t="str">
        <f t="shared" si="19"/>
        <v>2018Oct</v>
      </c>
      <c r="C432" t="str">
        <f t="shared" si="20"/>
        <v>3.500722199-76.44302716</v>
      </c>
      <c r="D432" s="7" t="s">
        <v>111</v>
      </c>
      <c r="E432" s="5">
        <v>2505</v>
      </c>
      <c r="F432" s="7" t="s">
        <v>160</v>
      </c>
      <c r="G432" s="5">
        <v>76</v>
      </c>
      <c r="H432" s="7" t="s">
        <v>161</v>
      </c>
      <c r="I432" s="7" t="s">
        <v>133</v>
      </c>
      <c r="J432" s="7" t="s">
        <v>111</v>
      </c>
      <c r="K432" s="7" t="s">
        <v>162</v>
      </c>
      <c r="L432" s="7" t="s">
        <v>135</v>
      </c>
      <c r="M432" s="5">
        <v>-1</v>
      </c>
      <c r="N432" s="5">
        <v>-1</v>
      </c>
      <c r="O432" s="7" t="s">
        <v>163</v>
      </c>
      <c r="P432" s="5">
        <v>8700</v>
      </c>
      <c r="Q432" s="5">
        <v>10400</v>
      </c>
      <c r="R432" s="5">
        <v>28100</v>
      </c>
      <c r="S432" s="5">
        <v>36400</v>
      </c>
      <c r="T432" s="5">
        <v>41900</v>
      </c>
      <c r="U432" s="5">
        <v>0</v>
      </c>
      <c r="V432" s="5">
        <v>0</v>
      </c>
      <c r="W432" s="5">
        <v>0</v>
      </c>
      <c r="X432" s="5">
        <v>0</v>
      </c>
      <c r="Y432" s="5">
        <v>19800</v>
      </c>
      <c r="Z432" s="5">
        <v>10000</v>
      </c>
      <c r="AA432" s="5">
        <v>3.5007221990000001</v>
      </c>
      <c r="AB432" s="5">
        <v>-76.44302716</v>
      </c>
      <c r="AC432" s="7" t="s">
        <v>81</v>
      </c>
      <c r="AD432" s="5">
        <v>4006129100</v>
      </c>
      <c r="AE432" s="5" t="str">
        <f>MID(TablaPivotFinal[[#This Row],[Fecha]],1,4)</f>
        <v>2018</v>
      </c>
      <c r="AF432" s="5" t="str">
        <f>MID(TablaPivotFinal[[#This Row],[Fecha]],5,3)</f>
        <v>Oct</v>
      </c>
      <c r="AG432" s="7">
        <v>4006129100</v>
      </c>
      <c r="AH432" s="8">
        <v>489194</v>
      </c>
      <c r="AI432" t="s">
        <v>1038</v>
      </c>
      <c r="AJ432" t="s">
        <v>897</v>
      </c>
      <c r="AK432" t="s">
        <v>1166</v>
      </c>
    </row>
    <row r="433" spans="1:37" x14ac:dyDescent="0.3">
      <c r="A433" t="str">
        <f t="shared" si="18"/>
        <v>ESTAMBUL-INVIAS</v>
      </c>
      <c r="B433" t="str">
        <f t="shared" si="19"/>
        <v>2018Sep</v>
      </c>
      <c r="C433" t="str">
        <f t="shared" si="20"/>
        <v>3.500722199-76.44302716</v>
      </c>
      <c r="D433" s="9" t="s">
        <v>111</v>
      </c>
      <c r="E433" s="6">
        <v>2505</v>
      </c>
      <c r="F433" s="9" t="s">
        <v>160</v>
      </c>
      <c r="G433" s="6">
        <v>76</v>
      </c>
      <c r="H433" s="9" t="s">
        <v>161</v>
      </c>
      <c r="I433" s="9" t="s">
        <v>133</v>
      </c>
      <c r="J433" s="9" t="s">
        <v>111</v>
      </c>
      <c r="K433" s="9" t="s">
        <v>162</v>
      </c>
      <c r="L433" s="9" t="s">
        <v>135</v>
      </c>
      <c r="M433" s="6">
        <v>-1</v>
      </c>
      <c r="N433" s="6">
        <v>-1</v>
      </c>
      <c r="O433" s="9" t="s">
        <v>163</v>
      </c>
      <c r="P433" s="6">
        <v>8700</v>
      </c>
      <c r="Q433" s="6">
        <v>10400</v>
      </c>
      <c r="R433" s="6">
        <v>28100</v>
      </c>
      <c r="S433" s="6">
        <v>36400</v>
      </c>
      <c r="T433" s="6">
        <v>41900</v>
      </c>
      <c r="U433" s="6">
        <v>0</v>
      </c>
      <c r="V433" s="6">
        <v>0</v>
      </c>
      <c r="W433" s="6">
        <v>0</v>
      </c>
      <c r="X433" s="6">
        <v>0</v>
      </c>
      <c r="Y433" s="6">
        <v>19800</v>
      </c>
      <c r="Z433" s="6">
        <v>10000</v>
      </c>
      <c r="AA433" s="6">
        <v>3.5007221990000001</v>
      </c>
      <c r="AB433" s="6">
        <v>-76.44302716</v>
      </c>
      <c r="AC433" s="9" t="s">
        <v>83</v>
      </c>
      <c r="AD433" s="6">
        <v>3821469900</v>
      </c>
      <c r="AE433" s="6" t="str">
        <f>MID(TablaPivotFinal[[#This Row],[Fecha]],1,4)</f>
        <v>2018</v>
      </c>
      <c r="AF433" s="6" t="str">
        <f>MID(TablaPivotFinal[[#This Row],[Fecha]],5,3)</f>
        <v>Sep</v>
      </c>
      <c r="AG433" s="9">
        <v>3821469900</v>
      </c>
      <c r="AH433" s="10">
        <v>462452</v>
      </c>
      <c r="AI433" t="s">
        <v>1038</v>
      </c>
      <c r="AJ433" t="s">
        <v>896</v>
      </c>
      <c r="AK433" t="s">
        <v>1166</v>
      </c>
    </row>
    <row r="434" spans="1:37" x14ac:dyDescent="0.3">
      <c r="A434" t="str">
        <f t="shared" si="18"/>
        <v>CIAT-INVIAS</v>
      </c>
      <c r="B434" t="str">
        <f t="shared" si="19"/>
        <v>2016Abr</v>
      </c>
      <c r="C434" t="str">
        <f t="shared" si="20"/>
        <v>3.523539983-76.34316373</v>
      </c>
      <c r="D434" s="7" t="s">
        <v>111</v>
      </c>
      <c r="E434" s="5">
        <v>2505</v>
      </c>
      <c r="F434" s="7" t="s">
        <v>160</v>
      </c>
      <c r="G434" s="5">
        <v>76</v>
      </c>
      <c r="H434" s="7" t="s">
        <v>165</v>
      </c>
      <c r="I434" s="7" t="s">
        <v>133</v>
      </c>
      <c r="J434" s="7" t="s">
        <v>111</v>
      </c>
      <c r="K434" s="7" t="s">
        <v>162</v>
      </c>
      <c r="L434" s="7" t="s">
        <v>135</v>
      </c>
      <c r="M434" s="5">
        <v>-1</v>
      </c>
      <c r="N434" s="5">
        <v>-1</v>
      </c>
      <c r="O434" s="7" t="s">
        <v>166</v>
      </c>
      <c r="P434" s="5">
        <v>8700</v>
      </c>
      <c r="Q434" s="5">
        <v>10400</v>
      </c>
      <c r="R434" s="5">
        <v>28100</v>
      </c>
      <c r="S434" s="5">
        <v>36400</v>
      </c>
      <c r="T434" s="5">
        <v>41900</v>
      </c>
      <c r="U434" s="5">
        <v>0</v>
      </c>
      <c r="V434" s="5">
        <v>0</v>
      </c>
      <c r="W434" s="5">
        <v>0</v>
      </c>
      <c r="X434" s="5">
        <v>0</v>
      </c>
      <c r="Y434" s="5">
        <v>19800</v>
      </c>
      <c r="Z434" s="5">
        <v>10000</v>
      </c>
      <c r="AA434" s="5">
        <v>3.523539983</v>
      </c>
      <c r="AB434" s="5">
        <v>-76.343163730000001</v>
      </c>
      <c r="AC434" s="7" t="s">
        <v>13</v>
      </c>
      <c r="AD434" s="5">
        <v>2181987600</v>
      </c>
      <c r="AE434" s="5" t="str">
        <f>MID(TablaPivotFinal[[#This Row],[Fecha]],1,4)</f>
        <v>2016</v>
      </c>
      <c r="AF434" s="5" t="str">
        <f>MID(TablaPivotFinal[[#This Row],[Fecha]],5,3)</f>
        <v>Abr</v>
      </c>
      <c r="AG434" s="7">
        <v>2181987600</v>
      </c>
      <c r="AH434" s="8">
        <v>275667</v>
      </c>
      <c r="AI434" t="s">
        <v>1039</v>
      </c>
      <c r="AJ434" t="s">
        <v>867</v>
      </c>
      <c r="AK434" t="s">
        <v>1167</v>
      </c>
    </row>
    <row r="435" spans="1:37" x14ac:dyDescent="0.3">
      <c r="A435" t="str">
        <f t="shared" si="18"/>
        <v>CIAT-INVIAS</v>
      </c>
      <c r="B435" t="str">
        <f t="shared" si="19"/>
        <v>2016Ago</v>
      </c>
      <c r="C435" t="str">
        <f t="shared" si="20"/>
        <v>3.523539983-76.34316373</v>
      </c>
      <c r="D435" s="9" t="s">
        <v>111</v>
      </c>
      <c r="E435" s="6">
        <v>2505</v>
      </c>
      <c r="F435" s="9" t="s">
        <v>160</v>
      </c>
      <c r="G435" s="6">
        <v>76</v>
      </c>
      <c r="H435" s="9" t="s">
        <v>165</v>
      </c>
      <c r="I435" s="9" t="s">
        <v>133</v>
      </c>
      <c r="J435" s="9" t="s">
        <v>111</v>
      </c>
      <c r="K435" s="9" t="s">
        <v>162</v>
      </c>
      <c r="L435" s="9" t="s">
        <v>135</v>
      </c>
      <c r="M435" s="6">
        <v>-1</v>
      </c>
      <c r="N435" s="6">
        <v>-1</v>
      </c>
      <c r="O435" s="9" t="s">
        <v>166</v>
      </c>
      <c r="P435" s="6">
        <v>8700</v>
      </c>
      <c r="Q435" s="6">
        <v>10400</v>
      </c>
      <c r="R435" s="6">
        <v>28100</v>
      </c>
      <c r="S435" s="6">
        <v>36400</v>
      </c>
      <c r="T435" s="6">
        <v>41900</v>
      </c>
      <c r="U435" s="6">
        <v>0</v>
      </c>
      <c r="V435" s="6">
        <v>0</v>
      </c>
      <c r="W435" s="6">
        <v>0</v>
      </c>
      <c r="X435" s="6">
        <v>0</v>
      </c>
      <c r="Y435" s="6">
        <v>19800</v>
      </c>
      <c r="Z435" s="6">
        <v>10000</v>
      </c>
      <c r="AA435" s="6">
        <v>3.523539983</v>
      </c>
      <c r="AB435" s="6">
        <v>-76.343163730000001</v>
      </c>
      <c r="AC435" s="9" t="s">
        <v>15</v>
      </c>
      <c r="AD435" s="6">
        <v>2477328200</v>
      </c>
      <c r="AE435" s="6" t="str">
        <f>MID(TablaPivotFinal[[#This Row],[Fecha]],1,4)</f>
        <v>2016</v>
      </c>
      <c r="AF435" s="6" t="str">
        <f>MID(TablaPivotFinal[[#This Row],[Fecha]],5,3)</f>
        <v>Ago</v>
      </c>
      <c r="AG435" s="9">
        <v>2477328200</v>
      </c>
      <c r="AH435" s="10">
        <v>307524</v>
      </c>
      <c r="AI435" t="s">
        <v>1039</v>
      </c>
      <c r="AJ435" t="s">
        <v>871</v>
      </c>
      <c r="AK435" t="s">
        <v>1167</v>
      </c>
    </row>
    <row r="436" spans="1:37" x14ac:dyDescent="0.3">
      <c r="A436" t="str">
        <f t="shared" si="18"/>
        <v>CIAT-INVIAS</v>
      </c>
      <c r="B436" t="str">
        <f t="shared" si="19"/>
        <v>2016Dic</v>
      </c>
      <c r="C436" t="str">
        <f t="shared" si="20"/>
        <v>3.523539983-76.34316373</v>
      </c>
      <c r="D436" s="7" t="s">
        <v>111</v>
      </c>
      <c r="E436" s="5">
        <v>2505</v>
      </c>
      <c r="F436" s="7" t="s">
        <v>160</v>
      </c>
      <c r="G436" s="5">
        <v>76</v>
      </c>
      <c r="H436" s="7" t="s">
        <v>165</v>
      </c>
      <c r="I436" s="7" t="s">
        <v>133</v>
      </c>
      <c r="J436" s="7" t="s">
        <v>111</v>
      </c>
      <c r="K436" s="7" t="s">
        <v>162</v>
      </c>
      <c r="L436" s="7" t="s">
        <v>135</v>
      </c>
      <c r="M436" s="5">
        <v>-1</v>
      </c>
      <c r="N436" s="5">
        <v>-1</v>
      </c>
      <c r="O436" s="7" t="s">
        <v>166</v>
      </c>
      <c r="P436" s="5">
        <v>8700</v>
      </c>
      <c r="Q436" s="5">
        <v>10400</v>
      </c>
      <c r="R436" s="5">
        <v>28100</v>
      </c>
      <c r="S436" s="5">
        <v>36400</v>
      </c>
      <c r="T436" s="5">
        <v>41900</v>
      </c>
      <c r="U436" s="5">
        <v>0</v>
      </c>
      <c r="V436" s="5">
        <v>0</v>
      </c>
      <c r="W436" s="5">
        <v>0</v>
      </c>
      <c r="X436" s="5">
        <v>0</v>
      </c>
      <c r="Y436" s="5">
        <v>19800</v>
      </c>
      <c r="Z436" s="5">
        <v>10000</v>
      </c>
      <c r="AA436" s="5">
        <v>3.523539983</v>
      </c>
      <c r="AB436" s="5">
        <v>-76.343163730000001</v>
      </c>
      <c r="AC436" s="7" t="s">
        <v>17</v>
      </c>
      <c r="AD436" s="5">
        <v>2729016900</v>
      </c>
      <c r="AE436" s="5" t="str">
        <f>MID(TablaPivotFinal[[#This Row],[Fecha]],1,4)</f>
        <v>2016</v>
      </c>
      <c r="AF436" s="5" t="str">
        <f>MID(TablaPivotFinal[[#This Row],[Fecha]],5,3)</f>
        <v>Dic</v>
      </c>
      <c r="AG436" s="7">
        <v>2729016900</v>
      </c>
      <c r="AH436" s="8">
        <v>350669</v>
      </c>
      <c r="AI436" t="s">
        <v>1039</v>
      </c>
      <c r="AJ436" t="s">
        <v>875</v>
      </c>
      <c r="AK436" t="s">
        <v>1167</v>
      </c>
    </row>
    <row r="437" spans="1:37" x14ac:dyDescent="0.3">
      <c r="A437" t="str">
        <f t="shared" si="18"/>
        <v>CIAT-INVIAS</v>
      </c>
      <c r="B437" t="str">
        <f t="shared" si="19"/>
        <v>2016Ene</v>
      </c>
      <c r="C437" t="str">
        <f t="shared" si="20"/>
        <v>3.523539983-76.34316373</v>
      </c>
      <c r="D437" s="9" t="s">
        <v>111</v>
      </c>
      <c r="E437" s="6">
        <v>2505</v>
      </c>
      <c r="F437" s="9" t="s">
        <v>160</v>
      </c>
      <c r="G437" s="6">
        <v>76</v>
      </c>
      <c r="H437" s="9" t="s">
        <v>165</v>
      </c>
      <c r="I437" s="9" t="s">
        <v>133</v>
      </c>
      <c r="J437" s="9" t="s">
        <v>111</v>
      </c>
      <c r="K437" s="9" t="s">
        <v>162</v>
      </c>
      <c r="L437" s="9" t="s">
        <v>135</v>
      </c>
      <c r="M437" s="6">
        <v>-1</v>
      </c>
      <c r="N437" s="6">
        <v>-1</v>
      </c>
      <c r="O437" s="9" t="s">
        <v>166</v>
      </c>
      <c r="P437" s="6">
        <v>8700</v>
      </c>
      <c r="Q437" s="6">
        <v>10400</v>
      </c>
      <c r="R437" s="6">
        <v>28100</v>
      </c>
      <c r="S437" s="6">
        <v>36400</v>
      </c>
      <c r="T437" s="6">
        <v>41900</v>
      </c>
      <c r="U437" s="6">
        <v>0</v>
      </c>
      <c r="V437" s="6">
        <v>0</v>
      </c>
      <c r="W437" s="6">
        <v>0</v>
      </c>
      <c r="X437" s="6">
        <v>0</v>
      </c>
      <c r="Y437" s="6">
        <v>19800</v>
      </c>
      <c r="Z437" s="6">
        <v>10000</v>
      </c>
      <c r="AA437" s="6">
        <v>3.523539983</v>
      </c>
      <c r="AB437" s="6">
        <v>-76.343163730000001</v>
      </c>
      <c r="AC437" s="9" t="s">
        <v>19</v>
      </c>
      <c r="AD437" s="6">
        <v>2226479650</v>
      </c>
      <c r="AE437" s="6" t="str">
        <f>MID(TablaPivotFinal[[#This Row],[Fecha]],1,4)</f>
        <v>2016</v>
      </c>
      <c r="AF437" s="6" t="str">
        <f>MID(TablaPivotFinal[[#This Row],[Fecha]],5,3)</f>
        <v>Ene</v>
      </c>
      <c r="AG437" s="9">
        <v>2226479650</v>
      </c>
      <c r="AH437" s="10">
        <v>290790</v>
      </c>
      <c r="AI437" t="s">
        <v>1039</v>
      </c>
      <c r="AJ437" t="s">
        <v>864</v>
      </c>
      <c r="AK437" t="s">
        <v>1167</v>
      </c>
    </row>
    <row r="438" spans="1:37" x14ac:dyDescent="0.3">
      <c r="A438" t="str">
        <f t="shared" si="18"/>
        <v>CIAT-INVIAS</v>
      </c>
      <c r="B438" t="str">
        <f t="shared" si="19"/>
        <v>2016Feb</v>
      </c>
      <c r="C438" t="str">
        <f t="shared" si="20"/>
        <v>3.523539983-76.34316373</v>
      </c>
      <c r="D438" s="7" t="s">
        <v>111</v>
      </c>
      <c r="E438" s="5">
        <v>2505</v>
      </c>
      <c r="F438" s="7" t="s">
        <v>160</v>
      </c>
      <c r="G438" s="5">
        <v>76</v>
      </c>
      <c r="H438" s="7" t="s">
        <v>165</v>
      </c>
      <c r="I438" s="7" t="s">
        <v>133</v>
      </c>
      <c r="J438" s="7" t="s">
        <v>111</v>
      </c>
      <c r="K438" s="7" t="s">
        <v>162</v>
      </c>
      <c r="L438" s="7" t="s">
        <v>135</v>
      </c>
      <c r="M438" s="5">
        <v>-1</v>
      </c>
      <c r="N438" s="5">
        <v>-1</v>
      </c>
      <c r="O438" s="7" t="s">
        <v>166</v>
      </c>
      <c r="P438" s="5">
        <v>8700</v>
      </c>
      <c r="Q438" s="5">
        <v>10400</v>
      </c>
      <c r="R438" s="5">
        <v>28100</v>
      </c>
      <c r="S438" s="5">
        <v>36400</v>
      </c>
      <c r="T438" s="5">
        <v>41900</v>
      </c>
      <c r="U438" s="5">
        <v>0</v>
      </c>
      <c r="V438" s="5">
        <v>0</v>
      </c>
      <c r="W438" s="5">
        <v>0</v>
      </c>
      <c r="X438" s="5">
        <v>0</v>
      </c>
      <c r="Y438" s="5">
        <v>19800</v>
      </c>
      <c r="Z438" s="5">
        <v>10000</v>
      </c>
      <c r="AA438" s="5">
        <v>3.523539983</v>
      </c>
      <c r="AB438" s="5">
        <v>-76.343163730000001</v>
      </c>
      <c r="AC438" s="7" t="s">
        <v>21</v>
      </c>
      <c r="AD438" s="5">
        <v>2115899600</v>
      </c>
      <c r="AE438" s="5" t="str">
        <f>MID(TablaPivotFinal[[#This Row],[Fecha]],1,4)</f>
        <v>2016</v>
      </c>
      <c r="AF438" s="5" t="str">
        <f>MID(TablaPivotFinal[[#This Row],[Fecha]],5,3)</f>
        <v>Feb</v>
      </c>
      <c r="AG438" s="7">
        <v>2115899600</v>
      </c>
      <c r="AH438" s="8">
        <v>263613</v>
      </c>
      <c r="AI438" t="s">
        <v>1039</v>
      </c>
      <c r="AJ438" t="s">
        <v>865</v>
      </c>
      <c r="AK438" t="s">
        <v>1167</v>
      </c>
    </row>
    <row r="439" spans="1:37" x14ac:dyDescent="0.3">
      <c r="A439" t="str">
        <f t="shared" si="18"/>
        <v>CIAT-INVIAS</v>
      </c>
      <c r="B439" t="str">
        <f t="shared" si="19"/>
        <v>2016Jul</v>
      </c>
      <c r="C439" t="str">
        <f t="shared" si="20"/>
        <v>3.523539983-76.34316373</v>
      </c>
      <c r="D439" s="9" t="s">
        <v>111</v>
      </c>
      <c r="E439" s="6">
        <v>2505</v>
      </c>
      <c r="F439" s="9" t="s">
        <v>160</v>
      </c>
      <c r="G439" s="6">
        <v>76</v>
      </c>
      <c r="H439" s="9" t="s">
        <v>165</v>
      </c>
      <c r="I439" s="9" t="s">
        <v>133</v>
      </c>
      <c r="J439" s="9" t="s">
        <v>111</v>
      </c>
      <c r="K439" s="9" t="s">
        <v>162</v>
      </c>
      <c r="L439" s="9" t="s">
        <v>135</v>
      </c>
      <c r="M439" s="6">
        <v>-1</v>
      </c>
      <c r="N439" s="6">
        <v>-1</v>
      </c>
      <c r="O439" s="9" t="s">
        <v>166</v>
      </c>
      <c r="P439" s="6">
        <v>8700</v>
      </c>
      <c r="Q439" s="6">
        <v>10400</v>
      </c>
      <c r="R439" s="6">
        <v>28100</v>
      </c>
      <c r="S439" s="6">
        <v>36400</v>
      </c>
      <c r="T439" s="6">
        <v>41900</v>
      </c>
      <c r="U439" s="6">
        <v>0</v>
      </c>
      <c r="V439" s="6">
        <v>0</v>
      </c>
      <c r="W439" s="6">
        <v>0</v>
      </c>
      <c r="X439" s="6">
        <v>0</v>
      </c>
      <c r="Y439" s="6">
        <v>19800</v>
      </c>
      <c r="Z439" s="6">
        <v>10000</v>
      </c>
      <c r="AA439" s="6">
        <v>3.523539983</v>
      </c>
      <c r="AB439" s="6">
        <v>-76.343163730000001</v>
      </c>
      <c r="AC439" s="9" t="s">
        <v>23</v>
      </c>
      <c r="AD439" s="6">
        <v>2430063100</v>
      </c>
      <c r="AE439" s="6" t="str">
        <f>MID(TablaPivotFinal[[#This Row],[Fecha]],1,4)</f>
        <v>2016</v>
      </c>
      <c r="AF439" s="6" t="str">
        <f>MID(TablaPivotFinal[[#This Row],[Fecha]],5,3)</f>
        <v>Jul</v>
      </c>
      <c r="AG439" s="9">
        <v>2430063100</v>
      </c>
      <c r="AH439" s="10">
        <v>306187</v>
      </c>
      <c r="AI439" t="s">
        <v>1039</v>
      </c>
      <c r="AJ439" t="s">
        <v>870</v>
      </c>
      <c r="AK439" t="s">
        <v>1167</v>
      </c>
    </row>
    <row r="440" spans="1:37" x14ac:dyDescent="0.3">
      <c r="A440" t="str">
        <f t="shared" si="18"/>
        <v>CIAT-INVIAS</v>
      </c>
      <c r="B440" t="str">
        <f t="shared" si="19"/>
        <v>2016Jun</v>
      </c>
      <c r="C440" t="str">
        <f t="shared" si="20"/>
        <v>3.523539983-76.34316373</v>
      </c>
      <c r="D440" s="7" t="s">
        <v>111</v>
      </c>
      <c r="E440" s="5">
        <v>2505</v>
      </c>
      <c r="F440" s="7" t="s">
        <v>160</v>
      </c>
      <c r="G440" s="5">
        <v>76</v>
      </c>
      <c r="H440" s="7" t="s">
        <v>165</v>
      </c>
      <c r="I440" s="7" t="s">
        <v>133</v>
      </c>
      <c r="J440" s="7" t="s">
        <v>111</v>
      </c>
      <c r="K440" s="7" t="s">
        <v>162</v>
      </c>
      <c r="L440" s="7" t="s">
        <v>135</v>
      </c>
      <c r="M440" s="5">
        <v>-1</v>
      </c>
      <c r="N440" s="5">
        <v>-1</v>
      </c>
      <c r="O440" s="7" t="s">
        <v>166</v>
      </c>
      <c r="P440" s="5">
        <v>8700</v>
      </c>
      <c r="Q440" s="5">
        <v>10400</v>
      </c>
      <c r="R440" s="5">
        <v>28100</v>
      </c>
      <c r="S440" s="5">
        <v>36400</v>
      </c>
      <c r="T440" s="5">
        <v>41900</v>
      </c>
      <c r="U440" s="5">
        <v>0</v>
      </c>
      <c r="V440" s="5">
        <v>0</v>
      </c>
      <c r="W440" s="5">
        <v>0</v>
      </c>
      <c r="X440" s="5">
        <v>0</v>
      </c>
      <c r="Y440" s="5">
        <v>19800</v>
      </c>
      <c r="Z440" s="5">
        <v>10000</v>
      </c>
      <c r="AA440" s="5">
        <v>3.523539983</v>
      </c>
      <c r="AB440" s="5">
        <v>-76.343163730000001</v>
      </c>
      <c r="AC440" s="7" t="s">
        <v>25</v>
      </c>
      <c r="AD440" s="5">
        <v>2265038800</v>
      </c>
      <c r="AE440" s="5" t="str">
        <f>MID(TablaPivotFinal[[#This Row],[Fecha]],1,4)</f>
        <v>2016</v>
      </c>
      <c r="AF440" s="5" t="str">
        <f>MID(TablaPivotFinal[[#This Row],[Fecha]],5,3)</f>
        <v>Jun</v>
      </c>
      <c r="AG440" s="7">
        <v>2265038800</v>
      </c>
      <c r="AH440" s="8">
        <v>287072</v>
      </c>
      <c r="AI440" t="s">
        <v>1039</v>
      </c>
      <c r="AJ440" t="s">
        <v>869</v>
      </c>
      <c r="AK440" t="s">
        <v>1167</v>
      </c>
    </row>
    <row r="441" spans="1:37" x14ac:dyDescent="0.3">
      <c r="A441" t="str">
        <f t="shared" si="18"/>
        <v>CIAT-INVIAS</v>
      </c>
      <c r="B441" t="str">
        <f t="shared" si="19"/>
        <v>2016Mar</v>
      </c>
      <c r="C441" t="str">
        <f t="shared" si="20"/>
        <v>3.523539983-76.34316373</v>
      </c>
      <c r="D441" s="9" t="s">
        <v>111</v>
      </c>
      <c r="E441" s="6">
        <v>2505</v>
      </c>
      <c r="F441" s="9" t="s">
        <v>160</v>
      </c>
      <c r="G441" s="6">
        <v>76</v>
      </c>
      <c r="H441" s="9" t="s">
        <v>165</v>
      </c>
      <c r="I441" s="9" t="s">
        <v>133</v>
      </c>
      <c r="J441" s="9" t="s">
        <v>111</v>
      </c>
      <c r="K441" s="9" t="s">
        <v>162</v>
      </c>
      <c r="L441" s="9" t="s">
        <v>135</v>
      </c>
      <c r="M441" s="6">
        <v>-1</v>
      </c>
      <c r="N441" s="6">
        <v>-1</v>
      </c>
      <c r="O441" s="9" t="s">
        <v>166</v>
      </c>
      <c r="P441" s="6">
        <v>8700</v>
      </c>
      <c r="Q441" s="6">
        <v>10400</v>
      </c>
      <c r="R441" s="6">
        <v>28100</v>
      </c>
      <c r="S441" s="6">
        <v>36400</v>
      </c>
      <c r="T441" s="6">
        <v>41900</v>
      </c>
      <c r="U441" s="6">
        <v>0</v>
      </c>
      <c r="V441" s="6">
        <v>0</v>
      </c>
      <c r="W441" s="6">
        <v>0</v>
      </c>
      <c r="X441" s="6">
        <v>0</v>
      </c>
      <c r="Y441" s="6">
        <v>19800</v>
      </c>
      <c r="Z441" s="6">
        <v>10000</v>
      </c>
      <c r="AA441" s="6">
        <v>3.523539983</v>
      </c>
      <c r="AB441" s="6">
        <v>-76.343163730000001</v>
      </c>
      <c r="AC441" s="9" t="s">
        <v>27</v>
      </c>
      <c r="AD441" s="6">
        <v>2254341200</v>
      </c>
      <c r="AE441" s="6" t="str">
        <f>MID(TablaPivotFinal[[#This Row],[Fecha]],1,4)</f>
        <v>2016</v>
      </c>
      <c r="AF441" s="6" t="str">
        <f>MID(TablaPivotFinal[[#This Row],[Fecha]],5,3)</f>
        <v>Mar</v>
      </c>
      <c r="AG441" s="9">
        <v>2254341200</v>
      </c>
      <c r="AH441" s="10">
        <v>284751</v>
      </c>
      <c r="AI441" t="s">
        <v>1039</v>
      </c>
      <c r="AJ441" t="s">
        <v>866</v>
      </c>
      <c r="AK441" t="s">
        <v>1167</v>
      </c>
    </row>
    <row r="442" spans="1:37" x14ac:dyDescent="0.3">
      <c r="A442" t="str">
        <f t="shared" si="18"/>
        <v>CIAT-INVIAS</v>
      </c>
      <c r="B442" t="str">
        <f t="shared" si="19"/>
        <v>2016May</v>
      </c>
      <c r="C442" t="str">
        <f t="shared" si="20"/>
        <v>3.523539983-76.34316373</v>
      </c>
      <c r="D442" s="7" t="s">
        <v>111</v>
      </c>
      <c r="E442" s="5">
        <v>2505</v>
      </c>
      <c r="F442" s="7" t="s">
        <v>160</v>
      </c>
      <c r="G442" s="5">
        <v>76</v>
      </c>
      <c r="H442" s="7" t="s">
        <v>165</v>
      </c>
      <c r="I442" s="7" t="s">
        <v>133</v>
      </c>
      <c r="J442" s="7" t="s">
        <v>111</v>
      </c>
      <c r="K442" s="7" t="s">
        <v>162</v>
      </c>
      <c r="L442" s="7" t="s">
        <v>135</v>
      </c>
      <c r="M442" s="5">
        <v>-1</v>
      </c>
      <c r="N442" s="5">
        <v>-1</v>
      </c>
      <c r="O442" s="7" t="s">
        <v>166</v>
      </c>
      <c r="P442" s="5">
        <v>8700</v>
      </c>
      <c r="Q442" s="5">
        <v>10400</v>
      </c>
      <c r="R442" s="5">
        <v>28100</v>
      </c>
      <c r="S442" s="5">
        <v>36400</v>
      </c>
      <c r="T442" s="5">
        <v>41900</v>
      </c>
      <c r="U442" s="5">
        <v>0</v>
      </c>
      <c r="V442" s="5">
        <v>0</v>
      </c>
      <c r="W442" s="5">
        <v>0</v>
      </c>
      <c r="X442" s="5">
        <v>0</v>
      </c>
      <c r="Y442" s="5">
        <v>19800</v>
      </c>
      <c r="Z442" s="5">
        <v>10000</v>
      </c>
      <c r="AA442" s="5">
        <v>3.523539983</v>
      </c>
      <c r="AB442" s="5">
        <v>-76.343163730000001</v>
      </c>
      <c r="AC442" s="7" t="s">
        <v>29</v>
      </c>
      <c r="AD442" s="5">
        <v>2284038900</v>
      </c>
      <c r="AE442" s="5" t="str">
        <f>MID(TablaPivotFinal[[#This Row],[Fecha]],1,4)</f>
        <v>2016</v>
      </c>
      <c r="AF442" s="5" t="str">
        <f>MID(TablaPivotFinal[[#This Row],[Fecha]],5,3)</f>
        <v>May</v>
      </c>
      <c r="AG442" s="7">
        <v>2284038900</v>
      </c>
      <c r="AH442" s="8">
        <v>291319</v>
      </c>
      <c r="AI442" t="s">
        <v>1039</v>
      </c>
      <c r="AJ442" t="s">
        <v>868</v>
      </c>
      <c r="AK442" t="s">
        <v>1167</v>
      </c>
    </row>
    <row r="443" spans="1:37" x14ac:dyDescent="0.3">
      <c r="A443" t="str">
        <f t="shared" si="18"/>
        <v>CIAT-INVIAS</v>
      </c>
      <c r="B443" t="str">
        <f t="shared" si="19"/>
        <v>2016Nov</v>
      </c>
      <c r="C443" t="str">
        <f t="shared" si="20"/>
        <v>3.523539983-76.34316373</v>
      </c>
      <c r="D443" s="9" t="s">
        <v>111</v>
      </c>
      <c r="E443" s="6">
        <v>2505</v>
      </c>
      <c r="F443" s="9" t="s">
        <v>160</v>
      </c>
      <c r="G443" s="6">
        <v>76</v>
      </c>
      <c r="H443" s="9" t="s">
        <v>165</v>
      </c>
      <c r="I443" s="9" t="s">
        <v>133</v>
      </c>
      <c r="J443" s="9" t="s">
        <v>111</v>
      </c>
      <c r="K443" s="9" t="s">
        <v>162</v>
      </c>
      <c r="L443" s="9" t="s">
        <v>135</v>
      </c>
      <c r="M443" s="6">
        <v>-1</v>
      </c>
      <c r="N443" s="6">
        <v>-1</v>
      </c>
      <c r="O443" s="9" t="s">
        <v>166</v>
      </c>
      <c r="P443" s="6">
        <v>8700</v>
      </c>
      <c r="Q443" s="6">
        <v>10400</v>
      </c>
      <c r="R443" s="6">
        <v>28100</v>
      </c>
      <c r="S443" s="6">
        <v>36400</v>
      </c>
      <c r="T443" s="6">
        <v>41900</v>
      </c>
      <c r="U443" s="6">
        <v>0</v>
      </c>
      <c r="V443" s="6">
        <v>0</v>
      </c>
      <c r="W443" s="6">
        <v>0</v>
      </c>
      <c r="X443" s="6">
        <v>0</v>
      </c>
      <c r="Y443" s="6">
        <v>19800</v>
      </c>
      <c r="Z443" s="6">
        <v>10000</v>
      </c>
      <c r="AA443" s="6">
        <v>3.523539983</v>
      </c>
      <c r="AB443" s="6">
        <v>-76.343163730000001</v>
      </c>
      <c r="AC443" s="9" t="s">
        <v>31</v>
      </c>
      <c r="AD443" s="6">
        <v>2375718100</v>
      </c>
      <c r="AE443" s="6" t="str">
        <f>MID(TablaPivotFinal[[#This Row],[Fecha]],1,4)</f>
        <v>2016</v>
      </c>
      <c r="AF443" s="6" t="str">
        <f>MID(TablaPivotFinal[[#This Row],[Fecha]],5,3)</f>
        <v>Nov</v>
      </c>
      <c r="AG443" s="9">
        <v>2375718100</v>
      </c>
      <c r="AH443" s="10">
        <v>303109</v>
      </c>
      <c r="AI443" t="s">
        <v>1039</v>
      </c>
      <c r="AJ443" t="s">
        <v>874</v>
      </c>
      <c r="AK443" t="s">
        <v>1167</v>
      </c>
    </row>
    <row r="444" spans="1:37" x14ac:dyDescent="0.3">
      <c r="A444" t="str">
        <f t="shared" si="18"/>
        <v>CIAT-INVIAS</v>
      </c>
      <c r="B444" t="str">
        <f t="shared" si="19"/>
        <v>2016Oct</v>
      </c>
      <c r="C444" t="str">
        <f t="shared" si="20"/>
        <v>3.523539983-76.34316373</v>
      </c>
      <c r="D444" s="7" t="s">
        <v>111</v>
      </c>
      <c r="E444" s="5">
        <v>2505</v>
      </c>
      <c r="F444" s="7" t="s">
        <v>160</v>
      </c>
      <c r="G444" s="5">
        <v>76</v>
      </c>
      <c r="H444" s="7" t="s">
        <v>165</v>
      </c>
      <c r="I444" s="7" t="s">
        <v>133</v>
      </c>
      <c r="J444" s="7" t="s">
        <v>111</v>
      </c>
      <c r="K444" s="7" t="s">
        <v>162</v>
      </c>
      <c r="L444" s="7" t="s">
        <v>135</v>
      </c>
      <c r="M444" s="5">
        <v>-1</v>
      </c>
      <c r="N444" s="5">
        <v>-1</v>
      </c>
      <c r="O444" s="7" t="s">
        <v>166</v>
      </c>
      <c r="P444" s="5">
        <v>8700</v>
      </c>
      <c r="Q444" s="5">
        <v>10400</v>
      </c>
      <c r="R444" s="5">
        <v>28100</v>
      </c>
      <c r="S444" s="5">
        <v>36400</v>
      </c>
      <c r="T444" s="5">
        <v>41900</v>
      </c>
      <c r="U444" s="5">
        <v>0</v>
      </c>
      <c r="V444" s="5">
        <v>0</v>
      </c>
      <c r="W444" s="5">
        <v>0</v>
      </c>
      <c r="X444" s="5">
        <v>0</v>
      </c>
      <c r="Y444" s="5">
        <v>19800</v>
      </c>
      <c r="Z444" s="5">
        <v>10000</v>
      </c>
      <c r="AA444" s="5">
        <v>3.523539983</v>
      </c>
      <c r="AB444" s="5">
        <v>-76.343163730000001</v>
      </c>
      <c r="AC444" s="7" t="s">
        <v>33</v>
      </c>
      <c r="AD444" s="5">
        <v>2410318200</v>
      </c>
      <c r="AE444" s="5" t="str">
        <f>MID(TablaPivotFinal[[#This Row],[Fecha]],1,4)</f>
        <v>2016</v>
      </c>
      <c r="AF444" s="5" t="str">
        <f>MID(TablaPivotFinal[[#This Row],[Fecha]],5,3)</f>
        <v>Oct</v>
      </c>
      <c r="AG444" s="7">
        <v>2410318200</v>
      </c>
      <c r="AH444" s="8">
        <v>305690</v>
      </c>
      <c r="AI444" t="s">
        <v>1039</v>
      </c>
      <c r="AJ444" t="s">
        <v>873</v>
      </c>
      <c r="AK444" t="s">
        <v>1167</v>
      </c>
    </row>
    <row r="445" spans="1:37" x14ac:dyDescent="0.3">
      <c r="A445" t="str">
        <f t="shared" si="18"/>
        <v>CIAT-INVIAS</v>
      </c>
      <c r="B445" t="str">
        <f t="shared" si="19"/>
        <v>2016Sep</v>
      </c>
      <c r="C445" t="str">
        <f t="shared" si="20"/>
        <v>3.523539983-76.34316373</v>
      </c>
      <c r="D445" s="9" t="s">
        <v>111</v>
      </c>
      <c r="E445" s="6">
        <v>2505</v>
      </c>
      <c r="F445" s="9" t="s">
        <v>160</v>
      </c>
      <c r="G445" s="6">
        <v>76</v>
      </c>
      <c r="H445" s="9" t="s">
        <v>165</v>
      </c>
      <c r="I445" s="9" t="s">
        <v>133</v>
      </c>
      <c r="J445" s="9" t="s">
        <v>111</v>
      </c>
      <c r="K445" s="9" t="s">
        <v>162</v>
      </c>
      <c r="L445" s="9" t="s">
        <v>135</v>
      </c>
      <c r="M445" s="6">
        <v>-1</v>
      </c>
      <c r="N445" s="6">
        <v>-1</v>
      </c>
      <c r="O445" s="9" t="s">
        <v>166</v>
      </c>
      <c r="P445" s="6">
        <v>8700</v>
      </c>
      <c r="Q445" s="6">
        <v>10400</v>
      </c>
      <c r="R445" s="6">
        <v>28100</v>
      </c>
      <c r="S445" s="6">
        <v>36400</v>
      </c>
      <c r="T445" s="6">
        <v>41900</v>
      </c>
      <c r="U445" s="6">
        <v>0</v>
      </c>
      <c r="V445" s="6">
        <v>0</v>
      </c>
      <c r="W445" s="6">
        <v>0</v>
      </c>
      <c r="X445" s="6">
        <v>0</v>
      </c>
      <c r="Y445" s="6">
        <v>19800</v>
      </c>
      <c r="Z445" s="6">
        <v>10000</v>
      </c>
      <c r="AA445" s="6">
        <v>3.523539983</v>
      </c>
      <c r="AB445" s="6">
        <v>-76.343163730000001</v>
      </c>
      <c r="AC445" s="9" t="s">
        <v>35</v>
      </c>
      <c r="AD445" s="6">
        <v>2336541000</v>
      </c>
      <c r="AE445" s="6" t="str">
        <f>MID(TablaPivotFinal[[#This Row],[Fecha]],1,4)</f>
        <v>2016</v>
      </c>
      <c r="AF445" s="6" t="str">
        <f>MID(TablaPivotFinal[[#This Row],[Fecha]],5,3)</f>
        <v>Sep</v>
      </c>
      <c r="AG445" s="9">
        <v>2336541000</v>
      </c>
      <c r="AH445" s="10">
        <v>292953</v>
      </c>
      <c r="AI445" t="s">
        <v>1039</v>
      </c>
      <c r="AJ445" t="s">
        <v>872</v>
      </c>
      <c r="AK445" t="s">
        <v>1167</v>
      </c>
    </row>
    <row r="446" spans="1:37" x14ac:dyDescent="0.3">
      <c r="A446" t="str">
        <f t="shared" si="18"/>
        <v>CIAT-INVIAS</v>
      </c>
      <c r="B446" t="str">
        <f t="shared" si="19"/>
        <v>2017Abr</v>
      </c>
      <c r="C446" t="str">
        <f t="shared" si="20"/>
        <v>3.523539983-76.34316373</v>
      </c>
      <c r="D446" s="7" t="s">
        <v>111</v>
      </c>
      <c r="E446" s="5">
        <v>2505</v>
      </c>
      <c r="F446" s="7" t="s">
        <v>160</v>
      </c>
      <c r="G446" s="5">
        <v>76</v>
      </c>
      <c r="H446" s="7" t="s">
        <v>165</v>
      </c>
      <c r="I446" s="7" t="s">
        <v>133</v>
      </c>
      <c r="J446" s="7" t="s">
        <v>111</v>
      </c>
      <c r="K446" s="7" t="s">
        <v>162</v>
      </c>
      <c r="L446" s="7" t="s">
        <v>135</v>
      </c>
      <c r="M446" s="5">
        <v>-1</v>
      </c>
      <c r="N446" s="5">
        <v>-1</v>
      </c>
      <c r="O446" s="7" t="s">
        <v>166</v>
      </c>
      <c r="P446" s="5">
        <v>8700</v>
      </c>
      <c r="Q446" s="5">
        <v>10400</v>
      </c>
      <c r="R446" s="5">
        <v>28100</v>
      </c>
      <c r="S446" s="5">
        <v>36400</v>
      </c>
      <c r="T446" s="5">
        <v>41900</v>
      </c>
      <c r="U446" s="5">
        <v>0</v>
      </c>
      <c r="V446" s="5">
        <v>0</v>
      </c>
      <c r="W446" s="5">
        <v>0</v>
      </c>
      <c r="X446" s="5">
        <v>0</v>
      </c>
      <c r="Y446" s="5">
        <v>19800</v>
      </c>
      <c r="Z446" s="5">
        <v>10000</v>
      </c>
      <c r="AA446" s="5">
        <v>3.523539983</v>
      </c>
      <c r="AB446" s="5">
        <v>-76.343163730000001</v>
      </c>
      <c r="AC446" s="7" t="s">
        <v>37</v>
      </c>
      <c r="AD446" s="5">
        <v>2458036900</v>
      </c>
      <c r="AE446" s="5" t="str">
        <f>MID(TablaPivotFinal[[#This Row],[Fecha]],1,4)</f>
        <v>2017</v>
      </c>
      <c r="AF446" s="5" t="str">
        <f>MID(TablaPivotFinal[[#This Row],[Fecha]],5,3)</f>
        <v>Abr</v>
      </c>
      <c r="AG446" s="7">
        <v>2458036900</v>
      </c>
      <c r="AH446" s="8">
        <v>9843.0333329999994</v>
      </c>
      <c r="AI446" t="s">
        <v>1039</v>
      </c>
      <c r="AJ446" t="s">
        <v>879</v>
      </c>
      <c r="AK446" t="s">
        <v>1167</v>
      </c>
    </row>
    <row r="447" spans="1:37" x14ac:dyDescent="0.3">
      <c r="A447" t="str">
        <f t="shared" si="18"/>
        <v>CIAT-INVIAS</v>
      </c>
      <c r="B447" t="str">
        <f t="shared" si="19"/>
        <v>2017Ago</v>
      </c>
      <c r="C447" t="str">
        <f t="shared" si="20"/>
        <v>3.523539983-76.34316373</v>
      </c>
      <c r="D447" s="9" t="s">
        <v>111</v>
      </c>
      <c r="E447" s="6">
        <v>2505</v>
      </c>
      <c r="F447" s="9" t="s">
        <v>160</v>
      </c>
      <c r="G447" s="6">
        <v>76</v>
      </c>
      <c r="H447" s="9" t="s">
        <v>165</v>
      </c>
      <c r="I447" s="9" t="s">
        <v>133</v>
      </c>
      <c r="J447" s="9" t="s">
        <v>111</v>
      </c>
      <c r="K447" s="9" t="s">
        <v>162</v>
      </c>
      <c r="L447" s="9" t="s">
        <v>135</v>
      </c>
      <c r="M447" s="6">
        <v>-1</v>
      </c>
      <c r="N447" s="6">
        <v>-1</v>
      </c>
      <c r="O447" s="9" t="s">
        <v>166</v>
      </c>
      <c r="P447" s="6">
        <v>8700</v>
      </c>
      <c r="Q447" s="6">
        <v>10400</v>
      </c>
      <c r="R447" s="6">
        <v>28100</v>
      </c>
      <c r="S447" s="6">
        <v>36400</v>
      </c>
      <c r="T447" s="6">
        <v>41900</v>
      </c>
      <c r="U447" s="6">
        <v>0</v>
      </c>
      <c r="V447" s="6">
        <v>0</v>
      </c>
      <c r="W447" s="6">
        <v>0</v>
      </c>
      <c r="X447" s="6">
        <v>0</v>
      </c>
      <c r="Y447" s="6">
        <v>19800</v>
      </c>
      <c r="Z447" s="6">
        <v>10000</v>
      </c>
      <c r="AA447" s="6">
        <v>3.523539983</v>
      </c>
      <c r="AB447" s="6">
        <v>-76.343163730000001</v>
      </c>
      <c r="AC447" s="9" t="s">
        <v>39</v>
      </c>
      <c r="AD447" s="6">
        <v>2745261500</v>
      </c>
      <c r="AE447" s="6" t="str">
        <f>MID(TablaPivotFinal[[#This Row],[Fecha]],1,4)</f>
        <v>2017</v>
      </c>
      <c r="AF447" s="6" t="str">
        <f>MID(TablaPivotFinal[[#This Row],[Fecha]],5,3)</f>
        <v>Ago</v>
      </c>
      <c r="AG447" s="9">
        <v>2745261500</v>
      </c>
      <c r="AH447" s="10">
        <v>10311.67742</v>
      </c>
      <c r="AI447" t="s">
        <v>1039</v>
      </c>
      <c r="AJ447" t="s">
        <v>883</v>
      </c>
      <c r="AK447" t="s">
        <v>1167</v>
      </c>
    </row>
    <row r="448" spans="1:37" x14ac:dyDescent="0.3">
      <c r="A448" t="str">
        <f t="shared" si="18"/>
        <v>CIAT-INVIAS</v>
      </c>
      <c r="B448" t="str">
        <f t="shared" si="19"/>
        <v>2017Dic</v>
      </c>
      <c r="C448" t="str">
        <f t="shared" si="20"/>
        <v>3.523539983-76.34316373</v>
      </c>
      <c r="D448" s="7" t="s">
        <v>111</v>
      </c>
      <c r="E448" s="5">
        <v>2505</v>
      </c>
      <c r="F448" s="7" t="s">
        <v>160</v>
      </c>
      <c r="G448" s="5">
        <v>76</v>
      </c>
      <c r="H448" s="7" t="s">
        <v>165</v>
      </c>
      <c r="I448" s="7" t="s">
        <v>133</v>
      </c>
      <c r="J448" s="7" t="s">
        <v>111</v>
      </c>
      <c r="K448" s="7" t="s">
        <v>162</v>
      </c>
      <c r="L448" s="7" t="s">
        <v>135</v>
      </c>
      <c r="M448" s="5">
        <v>-1</v>
      </c>
      <c r="N448" s="5">
        <v>-1</v>
      </c>
      <c r="O448" s="7" t="s">
        <v>166</v>
      </c>
      <c r="P448" s="5">
        <v>8700</v>
      </c>
      <c r="Q448" s="5">
        <v>10400</v>
      </c>
      <c r="R448" s="5">
        <v>28100</v>
      </c>
      <c r="S448" s="5">
        <v>36400</v>
      </c>
      <c r="T448" s="5">
        <v>41900</v>
      </c>
      <c r="U448" s="5">
        <v>0</v>
      </c>
      <c r="V448" s="5">
        <v>0</v>
      </c>
      <c r="W448" s="5">
        <v>0</v>
      </c>
      <c r="X448" s="5">
        <v>0</v>
      </c>
      <c r="Y448" s="5">
        <v>19800</v>
      </c>
      <c r="Z448" s="5">
        <v>10000</v>
      </c>
      <c r="AA448" s="5">
        <v>3.523539983</v>
      </c>
      <c r="AB448" s="5">
        <v>-76.343163730000001</v>
      </c>
      <c r="AC448" s="7" t="s">
        <v>41</v>
      </c>
      <c r="AD448" s="5">
        <v>3053687900</v>
      </c>
      <c r="AE448" s="5" t="str">
        <f>MID(TablaPivotFinal[[#This Row],[Fecha]],1,4)</f>
        <v>2017</v>
      </c>
      <c r="AF448" s="5" t="str">
        <f>MID(TablaPivotFinal[[#This Row],[Fecha]],5,3)</f>
        <v>Dic</v>
      </c>
      <c r="AG448" s="7">
        <v>3053687900</v>
      </c>
      <c r="AH448" s="8">
        <v>11662.96774</v>
      </c>
      <c r="AI448" t="s">
        <v>1039</v>
      </c>
      <c r="AJ448" t="s">
        <v>887</v>
      </c>
      <c r="AK448" t="s">
        <v>1167</v>
      </c>
    </row>
    <row r="449" spans="1:37" x14ac:dyDescent="0.3">
      <c r="A449" t="str">
        <f t="shared" si="18"/>
        <v>CIAT-INVIAS</v>
      </c>
      <c r="B449" t="str">
        <f t="shared" si="19"/>
        <v>2017Ene</v>
      </c>
      <c r="C449" t="str">
        <f t="shared" si="20"/>
        <v>3.523539983-76.34316373</v>
      </c>
      <c r="D449" s="9" t="s">
        <v>111</v>
      </c>
      <c r="E449" s="6">
        <v>2505</v>
      </c>
      <c r="F449" s="9" t="s">
        <v>160</v>
      </c>
      <c r="G449" s="6">
        <v>76</v>
      </c>
      <c r="H449" s="9" t="s">
        <v>165</v>
      </c>
      <c r="I449" s="9" t="s">
        <v>133</v>
      </c>
      <c r="J449" s="9" t="s">
        <v>111</v>
      </c>
      <c r="K449" s="9" t="s">
        <v>162</v>
      </c>
      <c r="L449" s="9" t="s">
        <v>135</v>
      </c>
      <c r="M449" s="6">
        <v>-1</v>
      </c>
      <c r="N449" s="6">
        <v>-1</v>
      </c>
      <c r="O449" s="9" t="s">
        <v>166</v>
      </c>
      <c r="P449" s="6">
        <v>8700</v>
      </c>
      <c r="Q449" s="6">
        <v>10400</v>
      </c>
      <c r="R449" s="6">
        <v>28100</v>
      </c>
      <c r="S449" s="6">
        <v>36400</v>
      </c>
      <c r="T449" s="6">
        <v>41900</v>
      </c>
      <c r="U449" s="6">
        <v>0</v>
      </c>
      <c r="V449" s="6">
        <v>0</v>
      </c>
      <c r="W449" s="6">
        <v>0</v>
      </c>
      <c r="X449" s="6">
        <v>0</v>
      </c>
      <c r="Y449" s="6">
        <v>19800</v>
      </c>
      <c r="Z449" s="6">
        <v>10000</v>
      </c>
      <c r="AA449" s="6">
        <v>3.523539983</v>
      </c>
      <c r="AB449" s="6">
        <v>-76.343163730000001</v>
      </c>
      <c r="AC449" s="9" t="s">
        <v>43</v>
      </c>
      <c r="AD449" s="6">
        <v>2594058900</v>
      </c>
      <c r="AE449" s="6" t="str">
        <f>MID(TablaPivotFinal[[#This Row],[Fecha]],1,4)</f>
        <v>2017</v>
      </c>
      <c r="AF449" s="6" t="str">
        <f>MID(TablaPivotFinal[[#This Row],[Fecha]],5,3)</f>
        <v>Ene</v>
      </c>
      <c r="AG449" s="9">
        <v>2594058900</v>
      </c>
      <c r="AH449" s="10">
        <v>10253.16129</v>
      </c>
      <c r="AI449" t="s">
        <v>1039</v>
      </c>
      <c r="AJ449" t="s">
        <v>876</v>
      </c>
      <c r="AK449" t="s">
        <v>1167</v>
      </c>
    </row>
    <row r="450" spans="1:37" x14ac:dyDescent="0.3">
      <c r="A450" t="str">
        <f t="shared" ref="A450:A513" si="21">_xlfn.CONCAT(H450,"-",D450)</f>
        <v>CIAT-INVIAS</v>
      </c>
      <c r="B450" t="str">
        <f t="shared" si="19"/>
        <v>2017Feb</v>
      </c>
      <c r="C450" t="str">
        <f t="shared" si="20"/>
        <v>3.523539983-76.34316373</v>
      </c>
      <c r="D450" s="7" t="s">
        <v>111</v>
      </c>
      <c r="E450" s="5">
        <v>2505</v>
      </c>
      <c r="F450" s="7" t="s">
        <v>160</v>
      </c>
      <c r="G450" s="5">
        <v>76</v>
      </c>
      <c r="H450" s="7" t="s">
        <v>165</v>
      </c>
      <c r="I450" s="7" t="s">
        <v>133</v>
      </c>
      <c r="J450" s="7" t="s">
        <v>111</v>
      </c>
      <c r="K450" s="7" t="s">
        <v>162</v>
      </c>
      <c r="L450" s="7" t="s">
        <v>135</v>
      </c>
      <c r="M450" s="5">
        <v>-1</v>
      </c>
      <c r="N450" s="5">
        <v>-1</v>
      </c>
      <c r="O450" s="7" t="s">
        <v>166</v>
      </c>
      <c r="P450" s="5">
        <v>8700</v>
      </c>
      <c r="Q450" s="5">
        <v>10400</v>
      </c>
      <c r="R450" s="5">
        <v>28100</v>
      </c>
      <c r="S450" s="5">
        <v>36400</v>
      </c>
      <c r="T450" s="5">
        <v>41900</v>
      </c>
      <c r="U450" s="5">
        <v>0</v>
      </c>
      <c r="V450" s="5">
        <v>0</v>
      </c>
      <c r="W450" s="5">
        <v>0</v>
      </c>
      <c r="X450" s="5">
        <v>0</v>
      </c>
      <c r="Y450" s="5">
        <v>19800</v>
      </c>
      <c r="Z450" s="5">
        <v>10000</v>
      </c>
      <c r="AA450" s="5">
        <v>3.523539983</v>
      </c>
      <c r="AB450" s="5">
        <v>-76.343163730000001</v>
      </c>
      <c r="AC450" s="7" t="s">
        <v>45</v>
      </c>
      <c r="AD450" s="5">
        <v>2378669000</v>
      </c>
      <c r="AE450" s="5" t="str">
        <f>MID(TablaPivotFinal[[#This Row],[Fecha]],1,4)</f>
        <v>2017</v>
      </c>
      <c r="AF450" s="5" t="str">
        <f>MID(TablaPivotFinal[[#This Row],[Fecha]],5,3)</f>
        <v>Feb</v>
      </c>
      <c r="AG450" s="7">
        <v>2378669000</v>
      </c>
      <c r="AH450" s="8">
        <v>10019.96429</v>
      </c>
      <c r="AI450" t="s">
        <v>1039</v>
      </c>
      <c r="AJ450" t="s">
        <v>877</v>
      </c>
      <c r="AK450" t="s">
        <v>1167</v>
      </c>
    </row>
    <row r="451" spans="1:37" x14ac:dyDescent="0.3">
      <c r="A451" t="str">
        <f t="shared" si="21"/>
        <v>CIAT-INVIAS</v>
      </c>
      <c r="B451" t="str">
        <f t="shared" ref="B451:B514" si="22">_xlfn.CONCAT(AE451,AF451)</f>
        <v>2017Jul</v>
      </c>
      <c r="C451" t="str">
        <f t="shared" ref="C451:C514" si="23">_xlfn.CONCAT(AA451,AB451)</f>
        <v>3.523539983-76.34316373</v>
      </c>
      <c r="D451" s="9" t="s">
        <v>111</v>
      </c>
      <c r="E451" s="6">
        <v>2505</v>
      </c>
      <c r="F451" s="9" t="s">
        <v>160</v>
      </c>
      <c r="G451" s="6">
        <v>76</v>
      </c>
      <c r="H451" s="9" t="s">
        <v>165</v>
      </c>
      <c r="I451" s="9" t="s">
        <v>133</v>
      </c>
      <c r="J451" s="9" t="s">
        <v>111</v>
      </c>
      <c r="K451" s="9" t="s">
        <v>162</v>
      </c>
      <c r="L451" s="9" t="s">
        <v>135</v>
      </c>
      <c r="M451" s="6">
        <v>-1</v>
      </c>
      <c r="N451" s="6">
        <v>-1</v>
      </c>
      <c r="O451" s="9" t="s">
        <v>166</v>
      </c>
      <c r="P451" s="6">
        <v>8700</v>
      </c>
      <c r="Q451" s="6">
        <v>10400</v>
      </c>
      <c r="R451" s="6">
        <v>28100</v>
      </c>
      <c r="S451" s="6">
        <v>36400</v>
      </c>
      <c r="T451" s="6">
        <v>41900</v>
      </c>
      <c r="U451" s="6">
        <v>0</v>
      </c>
      <c r="V451" s="6">
        <v>0</v>
      </c>
      <c r="W451" s="6">
        <v>0</v>
      </c>
      <c r="X451" s="6">
        <v>0</v>
      </c>
      <c r="Y451" s="6">
        <v>19800</v>
      </c>
      <c r="Z451" s="6">
        <v>10000</v>
      </c>
      <c r="AA451" s="6">
        <v>3.523539983</v>
      </c>
      <c r="AB451" s="6">
        <v>-76.343163730000001</v>
      </c>
      <c r="AC451" s="9" t="s">
        <v>47</v>
      </c>
      <c r="AD451" s="6">
        <v>2747982600</v>
      </c>
      <c r="AE451" s="6" t="str">
        <f>MID(TablaPivotFinal[[#This Row],[Fecha]],1,4)</f>
        <v>2017</v>
      </c>
      <c r="AF451" s="6" t="str">
        <f>MID(TablaPivotFinal[[#This Row],[Fecha]],5,3)</f>
        <v>Jul</v>
      </c>
      <c r="AG451" s="9">
        <v>2747982600</v>
      </c>
      <c r="AH451" s="10">
        <v>10369.45161</v>
      </c>
      <c r="AI451" t="s">
        <v>1039</v>
      </c>
      <c r="AJ451" t="s">
        <v>882</v>
      </c>
      <c r="AK451" t="s">
        <v>1167</v>
      </c>
    </row>
    <row r="452" spans="1:37" x14ac:dyDescent="0.3">
      <c r="A452" t="str">
        <f t="shared" si="21"/>
        <v>CIAT-INVIAS</v>
      </c>
      <c r="B452" t="str">
        <f t="shared" si="22"/>
        <v>2017Jun</v>
      </c>
      <c r="C452" t="str">
        <f t="shared" si="23"/>
        <v>3.523539983-76.34316373</v>
      </c>
      <c r="D452" s="7" t="s">
        <v>111</v>
      </c>
      <c r="E452" s="5">
        <v>2505</v>
      </c>
      <c r="F452" s="7" t="s">
        <v>160</v>
      </c>
      <c r="G452" s="5">
        <v>76</v>
      </c>
      <c r="H452" s="7" t="s">
        <v>165</v>
      </c>
      <c r="I452" s="7" t="s">
        <v>133</v>
      </c>
      <c r="J452" s="7" t="s">
        <v>111</v>
      </c>
      <c r="K452" s="7" t="s">
        <v>162</v>
      </c>
      <c r="L452" s="7" t="s">
        <v>135</v>
      </c>
      <c r="M452" s="5">
        <v>-1</v>
      </c>
      <c r="N452" s="5">
        <v>-1</v>
      </c>
      <c r="O452" s="7" t="s">
        <v>166</v>
      </c>
      <c r="P452" s="5">
        <v>8700</v>
      </c>
      <c r="Q452" s="5">
        <v>10400</v>
      </c>
      <c r="R452" s="5">
        <v>28100</v>
      </c>
      <c r="S452" s="5">
        <v>36400</v>
      </c>
      <c r="T452" s="5">
        <v>41900</v>
      </c>
      <c r="U452" s="5">
        <v>0</v>
      </c>
      <c r="V452" s="5">
        <v>0</v>
      </c>
      <c r="W452" s="5">
        <v>0</v>
      </c>
      <c r="X452" s="5">
        <v>0</v>
      </c>
      <c r="Y452" s="5">
        <v>19800</v>
      </c>
      <c r="Z452" s="5">
        <v>10000</v>
      </c>
      <c r="AA452" s="5">
        <v>3.523539983</v>
      </c>
      <c r="AB452" s="5">
        <v>-76.343163730000001</v>
      </c>
      <c r="AC452" s="7" t="s">
        <v>49</v>
      </c>
      <c r="AD452" s="5">
        <v>2578916300</v>
      </c>
      <c r="AE452" s="5" t="str">
        <f>MID(TablaPivotFinal[[#This Row],[Fecha]],1,4)</f>
        <v>2017</v>
      </c>
      <c r="AF452" s="5" t="str">
        <f>MID(TablaPivotFinal[[#This Row],[Fecha]],5,3)</f>
        <v>Jun</v>
      </c>
      <c r="AG452" s="7">
        <v>2578916300</v>
      </c>
      <c r="AH452" s="8">
        <v>10223</v>
      </c>
      <c r="AI452" t="s">
        <v>1039</v>
      </c>
      <c r="AJ452" t="s">
        <v>881</v>
      </c>
      <c r="AK452" t="s">
        <v>1167</v>
      </c>
    </row>
    <row r="453" spans="1:37" x14ac:dyDescent="0.3">
      <c r="A453" t="str">
        <f t="shared" si="21"/>
        <v>CIAT-INVIAS</v>
      </c>
      <c r="B453" t="str">
        <f t="shared" si="22"/>
        <v>2017Mar</v>
      </c>
      <c r="C453" t="str">
        <f t="shared" si="23"/>
        <v>3.523539983-76.34316373</v>
      </c>
      <c r="D453" s="9" t="s">
        <v>111</v>
      </c>
      <c r="E453" s="6">
        <v>2505</v>
      </c>
      <c r="F453" s="9" t="s">
        <v>160</v>
      </c>
      <c r="G453" s="6">
        <v>76</v>
      </c>
      <c r="H453" s="9" t="s">
        <v>165</v>
      </c>
      <c r="I453" s="9" t="s">
        <v>133</v>
      </c>
      <c r="J453" s="9" t="s">
        <v>111</v>
      </c>
      <c r="K453" s="9" t="s">
        <v>162</v>
      </c>
      <c r="L453" s="9" t="s">
        <v>135</v>
      </c>
      <c r="M453" s="6">
        <v>-1</v>
      </c>
      <c r="N453" s="6">
        <v>-1</v>
      </c>
      <c r="O453" s="9" t="s">
        <v>166</v>
      </c>
      <c r="P453" s="6">
        <v>8700</v>
      </c>
      <c r="Q453" s="6">
        <v>10400</v>
      </c>
      <c r="R453" s="6">
        <v>28100</v>
      </c>
      <c r="S453" s="6">
        <v>36400</v>
      </c>
      <c r="T453" s="6">
        <v>41900</v>
      </c>
      <c r="U453" s="6">
        <v>0</v>
      </c>
      <c r="V453" s="6">
        <v>0</v>
      </c>
      <c r="W453" s="6">
        <v>0</v>
      </c>
      <c r="X453" s="6">
        <v>0</v>
      </c>
      <c r="Y453" s="6">
        <v>19800</v>
      </c>
      <c r="Z453" s="6">
        <v>10000</v>
      </c>
      <c r="AA453" s="6">
        <v>3.523539983</v>
      </c>
      <c r="AB453" s="6">
        <v>-76.343163730000001</v>
      </c>
      <c r="AC453" s="9" t="s">
        <v>51</v>
      </c>
      <c r="AD453" s="6">
        <v>2577830200</v>
      </c>
      <c r="AE453" s="6" t="str">
        <f>MID(TablaPivotFinal[[#This Row],[Fecha]],1,4)</f>
        <v>2017</v>
      </c>
      <c r="AF453" s="6" t="str">
        <f>MID(TablaPivotFinal[[#This Row],[Fecha]],5,3)</f>
        <v>Mar</v>
      </c>
      <c r="AG453" s="9">
        <v>2577830200</v>
      </c>
      <c r="AH453" s="10">
        <v>9962.9032260000004</v>
      </c>
      <c r="AI453" t="s">
        <v>1039</v>
      </c>
      <c r="AJ453" t="s">
        <v>878</v>
      </c>
      <c r="AK453" t="s">
        <v>1167</v>
      </c>
    </row>
    <row r="454" spans="1:37" x14ac:dyDescent="0.3">
      <c r="A454" t="str">
        <f t="shared" si="21"/>
        <v>CIAT-INVIAS</v>
      </c>
      <c r="B454" t="str">
        <f t="shared" si="22"/>
        <v>2017May</v>
      </c>
      <c r="C454" t="str">
        <f t="shared" si="23"/>
        <v>3.523539983-76.34316373</v>
      </c>
      <c r="D454" s="7" t="s">
        <v>111</v>
      </c>
      <c r="E454" s="5">
        <v>2505</v>
      </c>
      <c r="F454" s="7" t="s">
        <v>160</v>
      </c>
      <c r="G454" s="5">
        <v>76</v>
      </c>
      <c r="H454" s="7" t="s">
        <v>165</v>
      </c>
      <c r="I454" s="7" t="s">
        <v>133</v>
      </c>
      <c r="J454" s="7" t="s">
        <v>111</v>
      </c>
      <c r="K454" s="7" t="s">
        <v>162</v>
      </c>
      <c r="L454" s="7" t="s">
        <v>135</v>
      </c>
      <c r="M454" s="5">
        <v>-1</v>
      </c>
      <c r="N454" s="5">
        <v>-1</v>
      </c>
      <c r="O454" s="7" t="s">
        <v>166</v>
      </c>
      <c r="P454" s="5">
        <v>8700</v>
      </c>
      <c r="Q454" s="5">
        <v>10400</v>
      </c>
      <c r="R454" s="5">
        <v>28100</v>
      </c>
      <c r="S454" s="5">
        <v>36400</v>
      </c>
      <c r="T454" s="5">
        <v>41900</v>
      </c>
      <c r="U454" s="5">
        <v>0</v>
      </c>
      <c r="V454" s="5">
        <v>0</v>
      </c>
      <c r="W454" s="5">
        <v>0</v>
      </c>
      <c r="X454" s="5">
        <v>0</v>
      </c>
      <c r="Y454" s="5">
        <v>19800</v>
      </c>
      <c r="Z454" s="5">
        <v>10000</v>
      </c>
      <c r="AA454" s="5">
        <v>3.523539983</v>
      </c>
      <c r="AB454" s="5">
        <v>-76.343163730000001</v>
      </c>
      <c r="AC454" s="7" t="s">
        <v>53</v>
      </c>
      <c r="AD454" s="5">
        <v>2658571420</v>
      </c>
      <c r="AE454" s="5" t="str">
        <f>MID(TablaPivotFinal[[#This Row],[Fecha]],1,4)</f>
        <v>2017</v>
      </c>
      <c r="AF454" s="5" t="str">
        <f>MID(TablaPivotFinal[[#This Row],[Fecha]],5,3)</f>
        <v>May</v>
      </c>
      <c r="AG454" s="7">
        <v>2658571420</v>
      </c>
      <c r="AH454" s="8">
        <v>10310.90323</v>
      </c>
      <c r="AI454" t="s">
        <v>1039</v>
      </c>
      <c r="AJ454" t="s">
        <v>880</v>
      </c>
      <c r="AK454" t="s">
        <v>1167</v>
      </c>
    </row>
    <row r="455" spans="1:37" x14ac:dyDescent="0.3">
      <c r="A455" t="str">
        <f t="shared" si="21"/>
        <v>CIAT-INVIAS</v>
      </c>
      <c r="B455" t="str">
        <f t="shared" si="22"/>
        <v>2017Nov</v>
      </c>
      <c r="C455" t="str">
        <f t="shared" si="23"/>
        <v>3.523539983-76.34316373</v>
      </c>
      <c r="D455" s="9" t="s">
        <v>111</v>
      </c>
      <c r="E455" s="6">
        <v>2505</v>
      </c>
      <c r="F455" s="9" t="s">
        <v>160</v>
      </c>
      <c r="G455" s="6">
        <v>76</v>
      </c>
      <c r="H455" s="9" t="s">
        <v>165</v>
      </c>
      <c r="I455" s="9" t="s">
        <v>133</v>
      </c>
      <c r="J455" s="9" t="s">
        <v>111</v>
      </c>
      <c r="K455" s="9" t="s">
        <v>162</v>
      </c>
      <c r="L455" s="9" t="s">
        <v>135</v>
      </c>
      <c r="M455" s="6">
        <v>-1</v>
      </c>
      <c r="N455" s="6">
        <v>-1</v>
      </c>
      <c r="O455" s="9" t="s">
        <v>166</v>
      </c>
      <c r="P455" s="6">
        <v>8700</v>
      </c>
      <c r="Q455" s="6">
        <v>10400</v>
      </c>
      <c r="R455" s="6">
        <v>28100</v>
      </c>
      <c r="S455" s="6">
        <v>36400</v>
      </c>
      <c r="T455" s="6">
        <v>41900</v>
      </c>
      <c r="U455" s="6">
        <v>0</v>
      </c>
      <c r="V455" s="6">
        <v>0</v>
      </c>
      <c r="W455" s="6">
        <v>0</v>
      </c>
      <c r="X455" s="6">
        <v>0</v>
      </c>
      <c r="Y455" s="6">
        <v>19800</v>
      </c>
      <c r="Z455" s="6">
        <v>10000</v>
      </c>
      <c r="AA455" s="6">
        <v>3.523539983</v>
      </c>
      <c r="AB455" s="6">
        <v>-76.343163730000001</v>
      </c>
      <c r="AC455" s="9" t="s">
        <v>55</v>
      </c>
      <c r="AD455" s="6">
        <v>2579101900</v>
      </c>
      <c r="AE455" s="6" t="str">
        <f>MID(TablaPivotFinal[[#This Row],[Fecha]],1,4)</f>
        <v>2017</v>
      </c>
      <c r="AF455" s="6" t="str">
        <f>MID(TablaPivotFinal[[#This Row],[Fecha]],5,3)</f>
        <v>Nov</v>
      </c>
      <c r="AG455" s="9">
        <v>2579101900</v>
      </c>
      <c r="AH455" s="10">
        <v>10282.46667</v>
      </c>
      <c r="AI455" t="s">
        <v>1039</v>
      </c>
      <c r="AJ455" t="s">
        <v>886</v>
      </c>
      <c r="AK455" t="s">
        <v>1167</v>
      </c>
    </row>
    <row r="456" spans="1:37" x14ac:dyDescent="0.3">
      <c r="A456" t="str">
        <f t="shared" si="21"/>
        <v>CIAT-INVIAS</v>
      </c>
      <c r="B456" t="str">
        <f t="shared" si="22"/>
        <v>2017Oct</v>
      </c>
      <c r="C456" t="str">
        <f t="shared" si="23"/>
        <v>3.523539983-76.34316373</v>
      </c>
      <c r="D456" s="7" t="s">
        <v>111</v>
      </c>
      <c r="E456" s="5">
        <v>2505</v>
      </c>
      <c r="F456" s="7" t="s">
        <v>160</v>
      </c>
      <c r="G456" s="5">
        <v>76</v>
      </c>
      <c r="H456" s="7" t="s">
        <v>165</v>
      </c>
      <c r="I456" s="7" t="s">
        <v>133</v>
      </c>
      <c r="J456" s="7" t="s">
        <v>111</v>
      </c>
      <c r="K456" s="7" t="s">
        <v>162</v>
      </c>
      <c r="L456" s="7" t="s">
        <v>135</v>
      </c>
      <c r="M456" s="5">
        <v>-1</v>
      </c>
      <c r="N456" s="5">
        <v>-1</v>
      </c>
      <c r="O456" s="7" t="s">
        <v>166</v>
      </c>
      <c r="P456" s="5">
        <v>8700</v>
      </c>
      <c r="Q456" s="5">
        <v>10400</v>
      </c>
      <c r="R456" s="5">
        <v>28100</v>
      </c>
      <c r="S456" s="5">
        <v>36400</v>
      </c>
      <c r="T456" s="5">
        <v>41900</v>
      </c>
      <c r="U456" s="5">
        <v>0</v>
      </c>
      <c r="V456" s="5">
        <v>0</v>
      </c>
      <c r="W456" s="5">
        <v>0</v>
      </c>
      <c r="X456" s="5">
        <v>0</v>
      </c>
      <c r="Y456" s="5">
        <v>19800</v>
      </c>
      <c r="Z456" s="5">
        <v>10000</v>
      </c>
      <c r="AA456" s="5">
        <v>3.523539983</v>
      </c>
      <c r="AB456" s="5">
        <v>-76.343163730000001</v>
      </c>
      <c r="AC456" s="7" t="s">
        <v>57</v>
      </c>
      <c r="AD456" s="5">
        <v>2596735300</v>
      </c>
      <c r="AE456" s="5" t="str">
        <f>MID(TablaPivotFinal[[#This Row],[Fecha]],1,4)</f>
        <v>2017</v>
      </c>
      <c r="AF456" s="5" t="str">
        <f>MID(TablaPivotFinal[[#This Row],[Fecha]],5,3)</f>
        <v>Oct</v>
      </c>
      <c r="AG456" s="7">
        <v>2596735300</v>
      </c>
      <c r="AH456" s="8">
        <v>10047.70968</v>
      </c>
      <c r="AI456" t="s">
        <v>1039</v>
      </c>
      <c r="AJ456" t="s">
        <v>885</v>
      </c>
      <c r="AK456" t="s">
        <v>1167</v>
      </c>
    </row>
    <row r="457" spans="1:37" x14ac:dyDescent="0.3">
      <c r="A457" t="str">
        <f t="shared" si="21"/>
        <v>CIAT-INVIAS</v>
      </c>
      <c r="B457" t="str">
        <f t="shared" si="22"/>
        <v>2017Sep</v>
      </c>
      <c r="C457" t="str">
        <f t="shared" si="23"/>
        <v>3.523539983-76.34316373</v>
      </c>
      <c r="D457" s="9" t="s">
        <v>111</v>
      </c>
      <c r="E457" s="6">
        <v>2505</v>
      </c>
      <c r="F457" s="9" t="s">
        <v>160</v>
      </c>
      <c r="G457" s="6">
        <v>76</v>
      </c>
      <c r="H457" s="9" t="s">
        <v>165</v>
      </c>
      <c r="I457" s="9" t="s">
        <v>133</v>
      </c>
      <c r="J457" s="9" t="s">
        <v>111</v>
      </c>
      <c r="K457" s="9" t="s">
        <v>162</v>
      </c>
      <c r="L457" s="9" t="s">
        <v>135</v>
      </c>
      <c r="M457" s="6">
        <v>-1</v>
      </c>
      <c r="N457" s="6">
        <v>-1</v>
      </c>
      <c r="O457" s="9" t="s">
        <v>166</v>
      </c>
      <c r="P457" s="6">
        <v>8700</v>
      </c>
      <c r="Q457" s="6">
        <v>10400</v>
      </c>
      <c r="R457" s="6">
        <v>28100</v>
      </c>
      <c r="S457" s="6">
        <v>36400</v>
      </c>
      <c r="T457" s="6">
        <v>41900</v>
      </c>
      <c r="U457" s="6">
        <v>0</v>
      </c>
      <c r="V457" s="6">
        <v>0</v>
      </c>
      <c r="W457" s="6">
        <v>0</v>
      </c>
      <c r="X457" s="6">
        <v>0</v>
      </c>
      <c r="Y457" s="6">
        <v>19800</v>
      </c>
      <c r="Z457" s="6">
        <v>10000</v>
      </c>
      <c r="AA457" s="6">
        <v>3.523539983</v>
      </c>
      <c r="AB457" s="6">
        <v>-76.343163730000001</v>
      </c>
      <c r="AC457" s="9" t="s">
        <v>59</v>
      </c>
      <c r="AD457" s="6">
        <v>2557455200</v>
      </c>
      <c r="AE457" s="6" t="str">
        <f>MID(TablaPivotFinal[[#This Row],[Fecha]],1,4)</f>
        <v>2017</v>
      </c>
      <c r="AF457" s="6" t="str">
        <f>MID(TablaPivotFinal[[#This Row],[Fecha]],5,3)</f>
        <v>Sep</v>
      </c>
      <c r="AG457" s="9">
        <v>2557455200</v>
      </c>
      <c r="AH457" s="10">
        <v>10010.333329999999</v>
      </c>
      <c r="AI457" t="s">
        <v>1039</v>
      </c>
      <c r="AJ457" t="s">
        <v>884</v>
      </c>
      <c r="AK457" t="s">
        <v>1167</v>
      </c>
    </row>
    <row r="458" spans="1:37" x14ac:dyDescent="0.3">
      <c r="A458" t="str">
        <f t="shared" si="21"/>
        <v>CIAT-INVIAS</v>
      </c>
      <c r="B458" t="str">
        <f t="shared" si="22"/>
        <v>2018Abr</v>
      </c>
      <c r="C458" t="str">
        <f t="shared" si="23"/>
        <v>3.523539983-76.34316373</v>
      </c>
      <c r="D458" s="7" t="s">
        <v>111</v>
      </c>
      <c r="E458" s="5">
        <v>2505</v>
      </c>
      <c r="F458" s="7" t="s">
        <v>160</v>
      </c>
      <c r="G458" s="5">
        <v>76</v>
      </c>
      <c r="H458" s="7" t="s">
        <v>165</v>
      </c>
      <c r="I458" s="7" t="s">
        <v>133</v>
      </c>
      <c r="J458" s="7" t="s">
        <v>111</v>
      </c>
      <c r="K458" s="7" t="s">
        <v>162</v>
      </c>
      <c r="L458" s="7" t="s">
        <v>135</v>
      </c>
      <c r="M458" s="5">
        <v>-1</v>
      </c>
      <c r="N458" s="5">
        <v>-1</v>
      </c>
      <c r="O458" s="7" t="s">
        <v>166</v>
      </c>
      <c r="P458" s="5">
        <v>8700</v>
      </c>
      <c r="Q458" s="5">
        <v>10400</v>
      </c>
      <c r="R458" s="5">
        <v>28100</v>
      </c>
      <c r="S458" s="5">
        <v>36400</v>
      </c>
      <c r="T458" s="5">
        <v>41900</v>
      </c>
      <c r="U458" s="5">
        <v>0</v>
      </c>
      <c r="V458" s="5">
        <v>0</v>
      </c>
      <c r="W458" s="5">
        <v>0</v>
      </c>
      <c r="X458" s="5">
        <v>0</v>
      </c>
      <c r="Y458" s="5">
        <v>19800</v>
      </c>
      <c r="Z458" s="5">
        <v>10000</v>
      </c>
      <c r="AA458" s="5">
        <v>3.523539983</v>
      </c>
      <c r="AB458" s="5">
        <v>-76.343163730000001</v>
      </c>
      <c r="AC458" s="7" t="s">
        <v>61</v>
      </c>
      <c r="AD458" s="5">
        <v>2713239800</v>
      </c>
      <c r="AE458" s="5" t="str">
        <f>MID(TablaPivotFinal[[#This Row],[Fecha]],1,4)</f>
        <v>2018</v>
      </c>
      <c r="AF458" s="5" t="str">
        <f>MID(TablaPivotFinal[[#This Row],[Fecha]],5,3)</f>
        <v>Abr</v>
      </c>
      <c r="AG458" s="7">
        <v>2713239800</v>
      </c>
      <c r="AH458" s="8">
        <v>310079</v>
      </c>
      <c r="AI458" t="s">
        <v>1039</v>
      </c>
      <c r="AJ458" t="s">
        <v>891</v>
      </c>
      <c r="AK458" t="s">
        <v>1167</v>
      </c>
    </row>
    <row r="459" spans="1:37" x14ac:dyDescent="0.3">
      <c r="A459" t="str">
        <f t="shared" si="21"/>
        <v>CIAT-INVIAS</v>
      </c>
      <c r="B459" t="str">
        <f t="shared" si="22"/>
        <v>2018Ago</v>
      </c>
      <c r="C459" t="str">
        <f t="shared" si="23"/>
        <v>3.523539983-76.34316373</v>
      </c>
      <c r="D459" s="9" t="s">
        <v>111</v>
      </c>
      <c r="E459" s="6">
        <v>2505</v>
      </c>
      <c r="F459" s="9" t="s">
        <v>160</v>
      </c>
      <c r="G459" s="6">
        <v>76</v>
      </c>
      <c r="H459" s="9" t="s">
        <v>165</v>
      </c>
      <c r="I459" s="9" t="s">
        <v>133</v>
      </c>
      <c r="J459" s="9" t="s">
        <v>111</v>
      </c>
      <c r="K459" s="9" t="s">
        <v>162</v>
      </c>
      <c r="L459" s="9" t="s">
        <v>135</v>
      </c>
      <c r="M459" s="6">
        <v>-1</v>
      </c>
      <c r="N459" s="6">
        <v>-1</v>
      </c>
      <c r="O459" s="9" t="s">
        <v>166</v>
      </c>
      <c r="P459" s="6">
        <v>8700</v>
      </c>
      <c r="Q459" s="6">
        <v>10400</v>
      </c>
      <c r="R459" s="6">
        <v>28100</v>
      </c>
      <c r="S459" s="6">
        <v>36400</v>
      </c>
      <c r="T459" s="6">
        <v>41900</v>
      </c>
      <c r="U459" s="6">
        <v>0</v>
      </c>
      <c r="V459" s="6">
        <v>0</v>
      </c>
      <c r="W459" s="6">
        <v>0</v>
      </c>
      <c r="X459" s="6">
        <v>0</v>
      </c>
      <c r="Y459" s="6">
        <v>19800</v>
      </c>
      <c r="Z459" s="6">
        <v>10000</v>
      </c>
      <c r="AA459" s="6">
        <v>3.523539983</v>
      </c>
      <c r="AB459" s="6">
        <v>-76.343163730000001</v>
      </c>
      <c r="AC459" s="9" t="s">
        <v>63</v>
      </c>
      <c r="AD459" s="6">
        <v>2991994800</v>
      </c>
      <c r="AE459" s="6" t="str">
        <f>MID(TablaPivotFinal[[#This Row],[Fecha]],1,4)</f>
        <v>2018</v>
      </c>
      <c r="AF459" s="6" t="str">
        <f>MID(TablaPivotFinal[[#This Row],[Fecha]],5,3)</f>
        <v>Ago</v>
      </c>
      <c r="AG459" s="9">
        <v>2991994800</v>
      </c>
      <c r="AH459" s="10">
        <v>329820</v>
      </c>
      <c r="AI459" t="s">
        <v>1039</v>
      </c>
      <c r="AJ459" t="s">
        <v>895</v>
      </c>
      <c r="AK459" t="s">
        <v>1167</v>
      </c>
    </row>
    <row r="460" spans="1:37" x14ac:dyDescent="0.3">
      <c r="A460" t="str">
        <f t="shared" si="21"/>
        <v>CIAT-INVIAS</v>
      </c>
      <c r="B460" t="str">
        <f t="shared" si="22"/>
        <v>2018Dic</v>
      </c>
      <c r="C460" t="str">
        <f t="shared" si="23"/>
        <v>3.523539983-76.34316373</v>
      </c>
      <c r="D460" s="7" t="s">
        <v>111</v>
      </c>
      <c r="E460" s="5">
        <v>2505</v>
      </c>
      <c r="F460" s="7" t="s">
        <v>160</v>
      </c>
      <c r="G460" s="5">
        <v>76</v>
      </c>
      <c r="H460" s="7" t="s">
        <v>165</v>
      </c>
      <c r="I460" s="7" t="s">
        <v>133</v>
      </c>
      <c r="J460" s="7" t="s">
        <v>111</v>
      </c>
      <c r="K460" s="7" t="s">
        <v>162</v>
      </c>
      <c r="L460" s="7" t="s">
        <v>135</v>
      </c>
      <c r="M460" s="5">
        <v>-1</v>
      </c>
      <c r="N460" s="5">
        <v>-1</v>
      </c>
      <c r="O460" s="7" t="s">
        <v>166</v>
      </c>
      <c r="P460" s="5">
        <v>8700</v>
      </c>
      <c r="Q460" s="5">
        <v>10400</v>
      </c>
      <c r="R460" s="5">
        <v>28100</v>
      </c>
      <c r="S460" s="5">
        <v>36400</v>
      </c>
      <c r="T460" s="5">
        <v>41900</v>
      </c>
      <c r="U460" s="5">
        <v>0</v>
      </c>
      <c r="V460" s="5">
        <v>0</v>
      </c>
      <c r="W460" s="5">
        <v>0</v>
      </c>
      <c r="X460" s="5">
        <v>0</v>
      </c>
      <c r="Y460" s="5">
        <v>19800</v>
      </c>
      <c r="Z460" s="5">
        <v>10000</v>
      </c>
      <c r="AA460" s="5">
        <v>3.523539983</v>
      </c>
      <c r="AB460" s="5">
        <v>-76.343163730000001</v>
      </c>
      <c r="AC460" s="7" t="s">
        <v>65</v>
      </c>
      <c r="AD460" s="5">
        <v>0</v>
      </c>
      <c r="AE460" s="5" t="str">
        <f>MID(TablaPivotFinal[[#This Row],[Fecha]],1,4)</f>
        <v>2018</v>
      </c>
      <c r="AF460" s="5" t="str">
        <f>MID(TablaPivotFinal[[#This Row],[Fecha]],5,3)</f>
        <v>Dic</v>
      </c>
      <c r="AG460" s="7">
        <v>0</v>
      </c>
      <c r="AH460" s="8">
        <v>0</v>
      </c>
      <c r="AI460" t="s">
        <v>1039</v>
      </c>
      <c r="AJ460" t="s">
        <v>899</v>
      </c>
      <c r="AK460" t="s">
        <v>1167</v>
      </c>
    </row>
    <row r="461" spans="1:37" x14ac:dyDescent="0.3">
      <c r="A461" t="str">
        <f t="shared" si="21"/>
        <v>CIAT-INVIAS</v>
      </c>
      <c r="B461" t="str">
        <f t="shared" si="22"/>
        <v>2018Ene</v>
      </c>
      <c r="C461" t="str">
        <f t="shared" si="23"/>
        <v>3.523539983-76.34316373</v>
      </c>
      <c r="D461" s="9" t="s">
        <v>111</v>
      </c>
      <c r="E461" s="6">
        <v>2505</v>
      </c>
      <c r="F461" s="9" t="s">
        <v>160</v>
      </c>
      <c r="G461" s="6">
        <v>76</v>
      </c>
      <c r="H461" s="9" t="s">
        <v>165</v>
      </c>
      <c r="I461" s="9" t="s">
        <v>133</v>
      </c>
      <c r="J461" s="9" t="s">
        <v>111</v>
      </c>
      <c r="K461" s="9" t="s">
        <v>162</v>
      </c>
      <c r="L461" s="9" t="s">
        <v>135</v>
      </c>
      <c r="M461" s="6">
        <v>-1</v>
      </c>
      <c r="N461" s="6">
        <v>-1</v>
      </c>
      <c r="O461" s="9" t="s">
        <v>166</v>
      </c>
      <c r="P461" s="6">
        <v>8700</v>
      </c>
      <c r="Q461" s="6">
        <v>10400</v>
      </c>
      <c r="R461" s="6">
        <v>28100</v>
      </c>
      <c r="S461" s="6">
        <v>36400</v>
      </c>
      <c r="T461" s="6">
        <v>41900</v>
      </c>
      <c r="U461" s="6">
        <v>0</v>
      </c>
      <c r="V461" s="6">
        <v>0</v>
      </c>
      <c r="W461" s="6">
        <v>0</v>
      </c>
      <c r="X461" s="6">
        <v>0</v>
      </c>
      <c r="Y461" s="6">
        <v>19800</v>
      </c>
      <c r="Z461" s="6">
        <v>10000</v>
      </c>
      <c r="AA461" s="6">
        <v>3.523539983</v>
      </c>
      <c r="AB461" s="6">
        <v>-76.343163730000001</v>
      </c>
      <c r="AC461" s="9" t="s">
        <v>67</v>
      </c>
      <c r="AD461" s="6">
        <v>2762069500</v>
      </c>
      <c r="AE461" s="6" t="str">
        <f>MID(TablaPivotFinal[[#This Row],[Fecha]],1,4)</f>
        <v>2018</v>
      </c>
      <c r="AF461" s="6" t="str">
        <f>MID(TablaPivotFinal[[#This Row],[Fecha]],5,3)</f>
        <v>Ene</v>
      </c>
      <c r="AG461" s="9">
        <v>2762069500</v>
      </c>
      <c r="AH461" s="10">
        <v>323527</v>
      </c>
      <c r="AI461" t="s">
        <v>1039</v>
      </c>
      <c r="AJ461" t="s">
        <v>888</v>
      </c>
      <c r="AK461" t="s">
        <v>1167</v>
      </c>
    </row>
    <row r="462" spans="1:37" x14ac:dyDescent="0.3">
      <c r="A462" t="str">
        <f t="shared" si="21"/>
        <v>CIAT-INVIAS</v>
      </c>
      <c r="B462" t="str">
        <f t="shared" si="22"/>
        <v>2018Feb</v>
      </c>
      <c r="C462" t="str">
        <f t="shared" si="23"/>
        <v>3.523539983-76.34316373</v>
      </c>
      <c r="D462" s="7" t="s">
        <v>111</v>
      </c>
      <c r="E462" s="5">
        <v>2505</v>
      </c>
      <c r="F462" s="7" t="s">
        <v>160</v>
      </c>
      <c r="G462" s="5">
        <v>76</v>
      </c>
      <c r="H462" s="7" t="s">
        <v>165</v>
      </c>
      <c r="I462" s="7" t="s">
        <v>133</v>
      </c>
      <c r="J462" s="7" t="s">
        <v>111</v>
      </c>
      <c r="K462" s="7" t="s">
        <v>162</v>
      </c>
      <c r="L462" s="7" t="s">
        <v>135</v>
      </c>
      <c r="M462" s="5">
        <v>-1</v>
      </c>
      <c r="N462" s="5">
        <v>-1</v>
      </c>
      <c r="O462" s="7" t="s">
        <v>166</v>
      </c>
      <c r="P462" s="5">
        <v>8700</v>
      </c>
      <c r="Q462" s="5">
        <v>10400</v>
      </c>
      <c r="R462" s="5">
        <v>28100</v>
      </c>
      <c r="S462" s="5">
        <v>36400</v>
      </c>
      <c r="T462" s="5">
        <v>41900</v>
      </c>
      <c r="U462" s="5">
        <v>0</v>
      </c>
      <c r="V462" s="5">
        <v>0</v>
      </c>
      <c r="W462" s="5">
        <v>0</v>
      </c>
      <c r="X462" s="5">
        <v>0</v>
      </c>
      <c r="Y462" s="5">
        <v>19800</v>
      </c>
      <c r="Z462" s="5">
        <v>10000</v>
      </c>
      <c r="AA462" s="5">
        <v>3.523539983</v>
      </c>
      <c r="AB462" s="5">
        <v>-76.343163730000001</v>
      </c>
      <c r="AC462" s="7" t="s">
        <v>69</v>
      </c>
      <c r="AD462" s="5">
        <v>2536016300</v>
      </c>
      <c r="AE462" s="5" t="str">
        <f>MID(TablaPivotFinal[[#This Row],[Fecha]],1,4)</f>
        <v>2018</v>
      </c>
      <c r="AF462" s="5" t="str">
        <f>MID(TablaPivotFinal[[#This Row],[Fecha]],5,3)</f>
        <v>Feb</v>
      </c>
      <c r="AG462" s="7">
        <v>2536016300</v>
      </c>
      <c r="AH462" s="8">
        <v>286893</v>
      </c>
      <c r="AI462" t="s">
        <v>1039</v>
      </c>
      <c r="AJ462" t="s">
        <v>889</v>
      </c>
      <c r="AK462" t="s">
        <v>1167</v>
      </c>
    </row>
    <row r="463" spans="1:37" x14ac:dyDescent="0.3">
      <c r="A463" t="str">
        <f t="shared" si="21"/>
        <v>CIAT-INVIAS</v>
      </c>
      <c r="B463" t="str">
        <f t="shared" si="22"/>
        <v>2018Jul</v>
      </c>
      <c r="C463" t="str">
        <f t="shared" si="23"/>
        <v>3.523539983-76.34316373</v>
      </c>
      <c r="D463" s="9" t="s">
        <v>111</v>
      </c>
      <c r="E463" s="6">
        <v>2505</v>
      </c>
      <c r="F463" s="9" t="s">
        <v>160</v>
      </c>
      <c r="G463" s="6">
        <v>76</v>
      </c>
      <c r="H463" s="9" t="s">
        <v>165</v>
      </c>
      <c r="I463" s="9" t="s">
        <v>133</v>
      </c>
      <c r="J463" s="9" t="s">
        <v>111</v>
      </c>
      <c r="K463" s="9" t="s">
        <v>162</v>
      </c>
      <c r="L463" s="9" t="s">
        <v>135</v>
      </c>
      <c r="M463" s="6">
        <v>-1</v>
      </c>
      <c r="N463" s="6">
        <v>-1</v>
      </c>
      <c r="O463" s="9" t="s">
        <v>166</v>
      </c>
      <c r="P463" s="6">
        <v>8700</v>
      </c>
      <c r="Q463" s="6">
        <v>10400</v>
      </c>
      <c r="R463" s="6">
        <v>28100</v>
      </c>
      <c r="S463" s="6">
        <v>36400</v>
      </c>
      <c r="T463" s="6">
        <v>41900</v>
      </c>
      <c r="U463" s="6">
        <v>0</v>
      </c>
      <c r="V463" s="6">
        <v>0</v>
      </c>
      <c r="W463" s="6">
        <v>0</v>
      </c>
      <c r="X463" s="6">
        <v>0</v>
      </c>
      <c r="Y463" s="6">
        <v>19800</v>
      </c>
      <c r="Z463" s="6">
        <v>10000</v>
      </c>
      <c r="AA463" s="6">
        <v>3.523539983</v>
      </c>
      <c r="AB463" s="6">
        <v>-76.343163730000001</v>
      </c>
      <c r="AC463" s="9" t="s">
        <v>71</v>
      </c>
      <c r="AD463" s="6">
        <v>2924671500</v>
      </c>
      <c r="AE463" s="6" t="str">
        <f>MID(TablaPivotFinal[[#This Row],[Fecha]],1,4)</f>
        <v>2018</v>
      </c>
      <c r="AF463" s="6" t="str">
        <f>MID(TablaPivotFinal[[#This Row],[Fecha]],5,3)</f>
        <v>Jul</v>
      </c>
      <c r="AG463" s="9">
        <v>2924671500</v>
      </c>
      <c r="AH463" s="10">
        <v>325536</v>
      </c>
      <c r="AI463" t="s">
        <v>1039</v>
      </c>
      <c r="AJ463" t="s">
        <v>894</v>
      </c>
      <c r="AK463" t="s">
        <v>1167</v>
      </c>
    </row>
    <row r="464" spans="1:37" x14ac:dyDescent="0.3">
      <c r="A464" t="str">
        <f t="shared" si="21"/>
        <v>CIAT-INVIAS</v>
      </c>
      <c r="B464" t="str">
        <f t="shared" si="22"/>
        <v>2018Jun</v>
      </c>
      <c r="C464" t="str">
        <f t="shared" si="23"/>
        <v>3.523539983-76.34316373</v>
      </c>
      <c r="D464" s="7" t="s">
        <v>111</v>
      </c>
      <c r="E464" s="5">
        <v>2505</v>
      </c>
      <c r="F464" s="7" t="s">
        <v>160</v>
      </c>
      <c r="G464" s="5">
        <v>76</v>
      </c>
      <c r="H464" s="7" t="s">
        <v>165</v>
      </c>
      <c r="I464" s="7" t="s">
        <v>133</v>
      </c>
      <c r="J464" s="7" t="s">
        <v>111</v>
      </c>
      <c r="K464" s="7" t="s">
        <v>162</v>
      </c>
      <c r="L464" s="7" t="s">
        <v>135</v>
      </c>
      <c r="M464" s="5">
        <v>-1</v>
      </c>
      <c r="N464" s="5">
        <v>-1</v>
      </c>
      <c r="O464" s="7" t="s">
        <v>166</v>
      </c>
      <c r="P464" s="5">
        <v>8700</v>
      </c>
      <c r="Q464" s="5">
        <v>10400</v>
      </c>
      <c r="R464" s="5">
        <v>28100</v>
      </c>
      <c r="S464" s="5">
        <v>36400</v>
      </c>
      <c r="T464" s="5">
        <v>41900</v>
      </c>
      <c r="U464" s="5">
        <v>0</v>
      </c>
      <c r="V464" s="5">
        <v>0</v>
      </c>
      <c r="W464" s="5">
        <v>0</v>
      </c>
      <c r="X464" s="5">
        <v>0</v>
      </c>
      <c r="Y464" s="5">
        <v>19800</v>
      </c>
      <c r="Z464" s="5">
        <v>10000</v>
      </c>
      <c r="AA464" s="5">
        <v>3.523539983</v>
      </c>
      <c r="AB464" s="5">
        <v>-76.343163730000001</v>
      </c>
      <c r="AC464" s="7" t="s">
        <v>73</v>
      </c>
      <c r="AD464" s="5">
        <v>2798393300</v>
      </c>
      <c r="AE464" s="5" t="str">
        <f>MID(TablaPivotFinal[[#This Row],[Fecha]],1,4)</f>
        <v>2018</v>
      </c>
      <c r="AF464" s="5" t="str">
        <f>MID(TablaPivotFinal[[#This Row],[Fecha]],5,3)</f>
        <v>Jun</v>
      </c>
      <c r="AG464" s="7">
        <v>2798393300</v>
      </c>
      <c r="AH464" s="8">
        <v>311339</v>
      </c>
      <c r="AI464" t="s">
        <v>1039</v>
      </c>
      <c r="AJ464" t="s">
        <v>893</v>
      </c>
      <c r="AK464" t="s">
        <v>1167</v>
      </c>
    </row>
    <row r="465" spans="1:37" x14ac:dyDescent="0.3">
      <c r="A465" t="str">
        <f t="shared" si="21"/>
        <v>CIAT-INVIAS</v>
      </c>
      <c r="B465" t="str">
        <f t="shared" si="22"/>
        <v>2018Mar</v>
      </c>
      <c r="C465" t="str">
        <f t="shared" si="23"/>
        <v>3.523539983-76.34316373</v>
      </c>
      <c r="D465" s="9" t="s">
        <v>111</v>
      </c>
      <c r="E465" s="6">
        <v>2505</v>
      </c>
      <c r="F465" s="9" t="s">
        <v>160</v>
      </c>
      <c r="G465" s="6">
        <v>76</v>
      </c>
      <c r="H465" s="9" t="s">
        <v>165</v>
      </c>
      <c r="I465" s="9" t="s">
        <v>133</v>
      </c>
      <c r="J465" s="9" t="s">
        <v>111</v>
      </c>
      <c r="K465" s="9" t="s">
        <v>162</v>
      </c>
      <c r="L465" s="9" t="s">
        <v>135</v>
      </c>
      <c r="M465" s="6">
        <v>-1</v>
      </c>
      <c r="N465" s="6">
        <v>-1</v>
      </c>
      <c r="O465" s="9" t="s">
        <v>166</v>
      </c>
      <c r="P465" s="6">
        <v>8700</v>
      </c>
      <c r="Q465" s="6">
        <v>10400</v>
      </c>
      <c r="R465" s="6">
        <v>28100</v>
      </c>
      <c r="S465" s="6">
        <v>36400</v>
      </c>
      <c r="T465" s="6">
        <v>41900</v>
      </c>
      <c r="U465" s="6">
        <v>0</v>
      </c>
      <c r="V465" s="6">
        <v>0</v>
      </c>
      <c r="W465" s="6">
        <v>0</v>
      </c>
      <c r="X465" s="6">
        <v>0</v>
      </c>
      <c r="Y465" s="6">
        <v>19800</v>
      </c>
      <c r="Z465" s="6">
        <v>10000</v>
      </c>
      <c r="AA465" s="6">
        <v>3.523539983</v>
      </c>
      <c r="AB465" s="6">
        <v>-76.343163730000001</v>
      </c>
      <c r="AC465" s="9" t="s">
        <v>75</v>
      </c>
      <c r="AD465" s="6">
        <v>2716234400</v>
      </c>
      <c r="AE465" s="6" t="str">
        <f>MID(TablaPivotFinal[[#This Row],[Fecha]],1,4)</f>
        <v>2018</v>
      </c>
      <c r="AF465" s="6" t="str">
        <f>MID(TablaPivotFinal[[#This Row],[Fecha]],5,3)</f>
        <v>Mar</v>
      </c>
      <c r="AG465" s="9">
        <v>2716234400</v>
      </c>
      <c r="AH465" s="10">
        <v>313297</v>
      </c>
      <c r="AI465" t="s">
        <v>1039</v>
      </c>
      <c r="AJ465" t="s">
        <v>890</v>
      </c>
      <c r="AK465" t="s">
        <v>1167</v>
      </c>
    </row>
    <row r="466" spans="1:37" x14ac:dyDescent="0.3">
      <c r="A466" t="str">
        <f t="shared" si="21"/>
        <v>CIAT-INVIAS</v>
      </c>
      <c r="B466" t="str">
        <f t="shared" si="22"/>
        <v>2018May</v>
      </c>
      <c r="C466" t="str">
        <f t="shared" si="23"/>
        <v>3.523539983-76.34316373</v>
      </c>
      <c r="D466" s="7" t="s">
        <v>111</v>
      </c>
      <c r="E466" s="5">
        <v>2505</v>
      </c>
      <c r="F466" s="7" t="s">
        <v>160</v>
      </c>
      <c r="G466" s="5">
        <v>76</v>
      </c>
      <c r="H466" s="7" t="s">
        <v>165</v>
      </c>
      <c r="I466" s="7" t="s">
        <v>133</v>
      </c>
      <c r="J466" s="7" t="s">
        <v>111</v>
      </c>
      <c r="K466" s="7" t="s">
        <v>162</v>
      </c>
      <c r="L466" s="7" t="s">
        <v>135</v>
      </c>
      <c r="M466" s="5">
        <v>-1</v>
      </c>
      <c r="N466" s="5">
        <v>-1</v>
      </c>
      <c r="O466" s="7" t="s">
        <v>166</v>
      </c>
      <c r="P466" s="5">
        <v>8700</v>
      </c>
      <c r="Q466" s="5">
        <v>10400</v>
      </c>
      <c r="R466" s="5">
        <v>28100</v>
      </c>
      <c r="S466" s="5">
        <v>36400</v>
      </c>
      <c r="T466" s="5">
        <v>41900</v>
      </c>
      <c r="U466" s="5">
        <v>0</v>
      </c>
      <c r="V466" s="5">
        <v>0</v>
      </c>
      <c r="W466" s="5">
        <v>0</v>
      </c>
      <c r="X466" s="5">
        <v>0</v>
      </c>
      <c r="Y466" s="5">
        <v>19800</v>
      </c>
      <c r="Z466" s="5">
        <v>10000</v>
      </c>
      <c r="AA466" s="5">
        <v>3.523539983</v>
      </c>
      <c r="AB466" s="5">
        <v>-76.343163730000001</v>
      </c>
      <c r="AC466" s="7" t="s">
        <v>77</v>
      </c>
      <c r="AD466" s="5">
        <v>2805829900</v>
      </c>
      <c r="AE466" s="5" t="str">
        <f>MID(TablaPivotFinal[[#This Row],[Fecha]],1,4)</f>
        <v>2018</v>
      </c>
      <c r="AF466" s="5" t="str">
        <f>MID(TablaPivotFinal[[#This Row],[Fecha]],5,3)</f>
        <v>May</v>
      </c>
      <c r="AG466" s="7">
        <v>2805829900</v>
      </c>
      <c r="AH466" s="8">
        <v>318460</v>
      </c>
      <c r="AI466" t="s">
        <v>1039</v>
      </c>
      <c r="AJ466" t="s">
        <v>892</v>
      </c>
      <c r="AK466" t="s">
        <v>1167</v>
      </c>
    </row>
    <row r="467" spans="1:37" x14ac:dyDescent="0.3">
      <c r="A467" t="str">
        <f t="shared" si="21"/>
        <v>CIAT-INVIAS</v>
      </c>
      <c r="B467" t="str">
        <f t="shared" si="22"/>
        <v>2018Nov</v>
      </c>
      <c r="C467" t="str">
        <f t="shared" si="23"/>
        <v>3.523539983-76.34316373</v>
      </c>
      <c r="D467" s="9" t="s">
        <v>111</v>
      </c>
      <c r="E467" s="6">
        <v>2505</v>
      </c>
      <c r="F467" s="9" t="s">
        <v>160</v>
      </c>
      <c r="G467" s="6">
        <v>76</v>
      </c>
      <c r="H467" s="9" t="s">
        <v>165</v>
      </c>
      <c r="I467" s="9" t="s">
        <v>133</v>
      </c>
      <c r="J467" s="9" t="s">
        <v>111</v>
      </c>
      <c r="K467" s="9" t="s">
        <v>162</v>
      </c>
      <c r="L467" s="9" t="s">
        <v>135</v>
      </c>
      <c r="M467" s="6">
        <v>-1</v>
      </c>
      <c r="N467" s="6">
        <v>-1</v>
      </c>
      <c r="O467" s="9" t="s">
        <v>166</v>
      </c>
      <c r="P467" s="6">
        <v>8700</v>
      </c>
      <c r="Q467" s="6">
        <v>10400</v>
      </c>
      <c r="R467" s="6">
        <v>28100</v>
      </c>
      <c r="S467" s="6">
        <v>36400</v>
      </c>
      <c r="T467" s="6">
        <v>41900</v>
      </c>
      <c r="U467" s="6">
        <v>0</v>
      </c>
      <c r="V467" s="6">
        <v>0</v>
      </c>
      <c r="W467" s="6">
        <v>0</v>
      </c>
      <c r="X467" s="6">
        <v>0</v>
      </c>
      <c r="Y467" s="6">
        <v>19800</v>
      </c>
      <c r="Z467" s="6">
        <v>10000</v>
      </c>
      <c r="AA467" s="6">
        <v>3.523539983</v>
      </c>
      <c r="AB467" s="6">
        <v>-76.343163730000001</v>
      </c>
      <c r="AC467" s="9" t="s">
        <v>79</v>
      </c>
      <c r="AD467" s="6">
        <v>0</v>
      </c>
      <c r="AE467" s="6" t="str">
        <f>MID(TablaPivotFinal[[#This Row],[Fecha]],1,4)</f>
        <v>2018</v>
      </c>
      <c r="AF467" s="6" t="str">
        <f>MID(TablaPivotFinal[[#This Row],[Fecha]],5,3)</f>
        <v>Nov</v>
      </c>
      <c r="AG467" s="9">
        <v>0</v>
      </c>
      <c r="AH467" s="10">
        <v>0</v>
      </c>
      <c r="AI467" t="s">
        <v>1039</v>
      </c>
      <c r="AJ467" t="s">
        <v>898</v>
      </c>
      <c r="AK467" t="s">
        <v>1167</v>
      </c>
    </row>
    <row r="468" spans="1:37" x14ac:dyDescent="0.3">
      <c r="A468" t="str">
        <f t="shared" si="21"/>
        <v>CIAT-INVIAS</v>
      </c>
      <c r="B468" t="str">
        <f t="shared" si="22"/>
        <v>2018Oct</v>
      </c>
      <c r="C468" t="str">
        <f t="shared" si="23"/>
        <v>3.523539983-76.34316373</v>
      </c>
      <c r="D468" s="7" t="s">
        <v>111</v>
      </c>
      <c r="E468" s="5">
        <v>2505</v>
      </c>
      <c r="F468" s="7" t="s">
        <v>160</v>
      </c>
      <c r="G468" s="5">
        <v>76</v>
      </c>
      <c r="H468" s="7" t="s">
        <v>165</v>
      </c>
      <c r="I468" s="7" t="s">
        <v>133</v>
      </c>
      <c r="J468" s="7" t="s">
        <v>111</v>
      </c>
      <c r="K468" s="7" t="s">
        <v>162</v>
      </c>
      <c r="L468" s="7" t="s">
        <v>135</v>
      </c>
      <c r="M468" s="5">
        <v>-1</v>
      </c>
      <c r="N468" s="5">
        <v>-1</v>
      </c>
      <c r="O468" s="7" t="s">
        <v>166</v>
      </c>
      <c r="P468" s="5">
        <v>8700</v>
      </c>
      <c r="Q468" s="5">
        <v>10400</v>
      </c>
      <c r="R468" s="5">
        <v>28100</v>
      </c>
      <c r="S468" s="5">
        <v>36400</v>
      </c>
      <c r="T468" s="5">
        <v>41900</v>
      </c>
      <c r="U468" s="5">
        <v>0</v>
      </c>
      <c r="V468" s="5">
        <v>0</v>
      </c>
      <c r="W468" s="5">
        <v>0</v>
      </c>
      <c r="X468" s="5">
        <v>0</v>
      </c>
      <c r="Y468" s="5">
        <v>19800</v>
      </c>
      <c r="Z468" s="5">
        <v>10000</v>
      </c>
      <c r="AA468" s="5">
        <v>3.523539983</v>
      </c>
      <c r="AB468" s="5">
        <v>-76.343163730000001</v>
      </c>
      <c r="AC468" s="7" t="s">
        <v>81</v>
      </c>
      <c r="AD468" s="5">
        <v>2955686500</v>
      </c>
      <c r="AE468" s="5" t="str">
        <f>MID(TablaPivotFinal[[#This Row],[Fecha]],1,4)</f>
        <v>2018</v>
      </c>
      <c r="AF468" s="5" t="str">
        <f>MID(TablaPivotFinal[[#This Row],[Fecha]],5,3)</f>
        <v>Oct</v>
      </c>
      <c r="AG468" s="7">
        <v>2955686500</v>
      </c>
      <c r="AH468" s="8">
        <v>330766</v>
      </c>
      <c r="AI468" t="s">
        <v>1039</v>
      </c>
      <c r="AJ468" t="s">
        <v>897</v>
      </c>
      <c r="AK468" t="s">
        <v>1167</v>
      </c>
    </row>
    <row r="469" spans="1:37" x14ac:dyDescent="0.3">
      <c r="A469" t="str">
        <f t="shared" si="21"/>
        <v>CIAT-INVIAS</v>
      </c>
      <c r="B469" t="str">
        <f t="shared" si="22"/>
        <v>2018Sep</v>
      </c>
      <c r="C469" t="str">
        <f t="shared" si="23"/>
        <v>3.523539983-76.34316373</v>
      </c>
      <c r="D469" s="9" t="s">
        <v>111</v>
      </c>
      <c r="E469" s="6">
        <v>2505</v>
      </c>
      <c r="F469" s="9" t="s">
        <v>160</v>
      </c>
      <c r="G469" s="6">
        <v>76</v>
      </c>
      <c r="H469" s="9" t="s">
        <v>165</v>
      </c>
      <c r="I469" s="9" t="s">
        <v>133</v>
      </c>
      <c r="J469" s="9" t="s">
        <v>111</v>
      </c>
      <c r="K469" s="9" t="s">
        <v>162</v>
      </c>
      <c r="L469" s="9" t="s">
        <v>135</v>
      </c>
      <c r="M469" s="6">
        <v>-1</v>
      </c>
      <c r="N469" s="6">
        <v>-1</v>
      </c>
      <c r="O469" s="9" t="s">
        <v>166</v>
      </c>
      <c r="P469" s="6">
        <v>8700</v>
      </c>
      <c r="Q469" s="6">
        <v>10400</v>
      </c>
      <c r="R469" s="6">
        <v>28100</v>
      </c>
      <c r="S469" s="6">
        <v>36400</v>
      </c>
      <c r="T469" s="6">
        <v>41900</v>
      </c>
      <c r="U469" s="6">
        <v>0</v>
      </c>
      <c r="V469" s="6">
        <v>0</v>
      </c>
      <c r="W469" s="6">
        <v>0</v>
      </c>
      <c r="X469" s="6">
        <v>0</v>
      </c>
      <c r="Y469" s="6">
        <v>19800</v>
      </c>
      <c r="Z469" s="6">
        <v>10000</v>
      </c>
      <c r="AA469" s="6">
        <v>3.523539983</v>
      </c>
      <c r="AB469" s="6">
        <v>-76.343163730000001</v>
      </c>
      <c r="AC469" s="9" t="s">
        <v>83</v>
      </c>
      <c r="AD469" s="6">
        <v>2858552900</v>
      </c>
      <c r="AE469" s="6" t="str">
        <f>MID(TablaPivotFinal[[#This Row],[Fecha]],1,4)</f>
        <v>2018</v>
      </c>
      <c r="AF469" s="6" t="str">
        <f>MID(TablaPivotFinal[[#This Row],[Fecha]],5,3)</f>
        <v>Sep</v>
      </c>
      <c r="AG469" s="9">
        <v>2858552900</v>
      </c>
      <c r="AH469" s="10">
        <v>314719</v>
      </c>
      <c r="AI469" t="s">
        <v>1039</v>
      </c>
      <c r="AJ469" t="s">
        <v>896</v>
      </c>
      <c r="AK469" t="s">
        <v>1167</v>
      </c>
    </row>
    <row r="470" spans="1:37" x14ac:dyDescent="0.3">
      <c r="A470" t="str">
        <f t="shared" si="21"/>
        <v>CENCAR-INVIAS</v>
      </c>
      <c r="B470" t="str">
        <f t="shared" si="22"/>
        <v>2016Abr</v>
      </c>
      <c r="C470" t="str">
        <f t="shared" si="23"/>
        <v>3.557383478-76.46257073</v>
      </c>
      <c r="D470" s="7" t="s">
        <v>111</v>
      </c>
      <c r="E470" s="5">
        <v>2301</v>
      </c>
      <c r="F470" s="7" t="s">
        <v>160</v>
      </c>
      <c r="G470" s="5">
        <v>76</v>
      </c>
      <c r="H470" s="7" t="s">
        <v>168</v>
      </c>
      <c r="I470" s="7" t="s">
        <v>133</v>
      </c>
      <c r="J470" s="7" t="s">
        <v>111</v>
      </c>
      <c r="K470" s="7" t="s">
        <v>169</v>
      </c>
      <c r="L470" s="7" t="s">
        <v>135</v>
      </c>
      <c r="M470" s="5">
        <v>-1</v>
      </c>
      <c r="N470" s="5">
        <v>-1</v>
      </c>
      <c r="O470" s="7" t="s">
        <v>170</v>
      </c>
      <c r="P470" s="5">
        <v>8600</v>
      </c>
      <c r="Q470" s="5">
        <v>10300</v>
      </c>
      <c r="R470" s="5">
        <v>27800</v>
      </c>
      <c r="S470" s="5">
        <v>36300</v>
      </c>
      <c r="T470" s="5">
        <v>41800</v>
      </c>
      <c r="U470" s="5">
        <v>0</v>
      </c>
      <c r="V470" s="5">
        <v>0</v>
      </c>
      <c r="W470" s="5">
        <v>0</v>
      </c>
      <c r="X470" s="5">
        <v>0</v>
      </c>
      <c r="Y470" s="5">
        <v>19800</v>
      </c>
      <c r="Z470" s="5">
        <v>10000</v>
      </c>
      <c r="AA470" s="5">
        <v>3.5573834780000002</v>
      </c>
      <c r="AB470" s="5">
        <v>-76.462570729999996</v>
      </c>
      <c r="AC470" s="7" t="s">
        <v>13</v>
      </c>
      <c r="AD470" s="5">
        <v>1641204000</v>
      </c>
      <c r="AE470" s="5" t="str">
        <f>MID(TablaPivotFinal[[#This Row],[Fecha]],1,4)</f>
        <v>2016</v>
      </c>
      <c r="AF470" s="5" t="str">
        <f>MID(TablaPivotFinal[[#This Row],[Fecha]],5,3)</f>
        <v>Abr</v>
      </c>
      <c r="AG470" s="7">
        <v>1641204000</v>
      </c>
      <c r="AH470" s="8">
        <v>182076</v>
      </c>
      <c r="AI470" t="s">
        <v>1040</v>
      </c>
      <c r="AJ470" t="s">
        <v>867</v>
      </c>
      <c r="AK470" t="s">
        <v>1168</v>
      </c>
    </row>
    <row r="471" spans="1:37" x14ac:dyDescent="0.3">
      <c r="A471" t="str">
        <f t="shared" si="21"/>
        <v>CENCAR-INVIAS</v>
      </c>
      <c r="B471" t="str">
        <f t="shared" si="22"/>
        <v>2016Ago</v>
      </c>
      <c r="C471" t="str">
        <f t="shared" si="23"/>
        <v>3.557383478-76.46257073</v>
      </c>
      <c r="D471" s="9" t="s">
        <v>111</v>
      </c>
      <c r="E471" s="6">
        <v>2301</v>
      </c>
      <c r="F471" s="9" t="s">
        <v>160</v>
      </c>
      <c r="G471" s="6">
        <v>76</v>
      </c>
      <c r="H471" s="9" t="s">
        <v>168</v>
      </c>
      <c r="I471" s="9" t="s">
        <v>133</v>
      </c>
      <c r="J471" s="9" t="s">
        <v>111</v>
      </c>
      <c r="K471" s="9" t="s">
        <v>169</v>
      </c>
      <c r="L471" s="9" t="s">
        <v>135</v>
      </c>
      <c r="M471" s="6">
        <v>-1</v>
      </c>
      <c r="N471" s="6">
        <v>-1</v>
      </c>
      <c r="O471" s="9" t="s">
        <v>170</v>
      </c>
      <c r="P471" s="6">
        <v>8600</v>
      </c>
      <c r="Q471" s="6">
        <v>10300</v>
      </c>
      <c r="R471" s="6">
        <v>27800</v>
      </c>
      <c r="S471" s="6">
        <v>36300</v>
      </c>
      <c r="T471" s="6">
        <v>41800</v>
      </c>
      <c r="U471" s="6">
        <v>0</v>
      </c>
      <c r="V471" s="6">
        <v>0</v>
      </c>
      <c r="W471" s="6">
        <v>0</v>
      </c>
      <c r="X471" s="6">
        <v>0</v>
      </c>
      <c r="Y471" s="6">
        <v>19800</v>
      </c>
      <c r="Z471" s="6">
        <v>10000</v>
      </c>
      <c r="AA471" s="6">
        <v>3.5573834780000002</v>
      </c>
      <c r="AB471" s="6">
        <v>-76.462570729999996</v>
      </c>
      <c r="AC471" s="9" t="s">
        <v>15</v>
      </c>
      <c r="AD471" s="6">
        <v>1827360000</v>
      </c>
      <c r="AE471" s="6" t="str">
        <f>MID(TablaPivotFinal[[#This Row],[Fecha]],1,4)</f>
        <v>2016</v>
      </c>
      <c r="AF471" s="6" t="str">
        <f>MID(TablaPivotFinal[[#This Row],[Fecha]],5,3)</f>
        <v>Ago</v>
      </c>
      <c r="AG471" s="9">
        <v>1827360000</v>
      </c>
      <c r="AH471" s="10">
        <v>196328</v>
      </c>
      <c r="AI471" t="s">
        <v>1040</v>
      </c>
      <c r="AJ471" t="s">
        <v>871</v>
      </c>
      <c r="AK471" t="s">
        <v>1168</v>
      </c>
    </row>
    <row r="472" spans="1:37" x14ac:dyDescent="0.3">
      <c r="A472" t="str">
        <f t="shared" si="21"/>
        <v>CENCAR-INVIAS</v>
      </c>
      <c r="B472" t="str">
        <f t="shared" si="22"/>
        <v>2016Dic</v>
      </c>
      <c r="C472" t="str">
        <f t="shared" si="23"/>
        <v>3.557383478-76.46257073</v>
      </c>
      <c r="D472" s="7" t="s">
        <v>111</v>
      </c>
      <c r="E472" s="5">
        <v>2301</v>
      </c>
      <c r="F472" s="7" t="s">
        <v>160</v>
      </c>
      <c r="G472" s="5">
        <v>76</v>
      </c>
      <c r="H472" s="7" t="s">
        <v>168</v>
      </c>
      <c r="I472" s="7" t="s">
        <v>133</v>
      </c>
      <c r="J472" s="7" t="s">
        <v>111</v>
      </c>
      <c r="K472" s="7" t="s">
        <v>169</v>
      </c>
      <c r="L472" s="7" t="s">
        <v>135</v>
      </c>
      <c r="M472" s="5">
        <v>-1</v>
      </c>
      <c r="N472" s="5">
        <v>-1</v>
      </c>
      <c r="O472" s="7" t="s">
        <v>170</v>
      </c>
      <c r="P472" s="5">
        <v>8600</v>
      </c>
      <c r="Q472" s="5">
        <v>10300</v>
      </c>
      <c r="R472" s="5">
        <v>27800</v>
      </c>
      <c r="S472" s="5">
        <v>36300</v>
      </c>
      <c r="T472" s="5">
        <v>41800</v>
      </c>
      <c r="U472" s="5">
        <v>0</v>
      </c>
      <c r="V472" s="5">
        <v>0</v>
      </c>
      <c r="W472" s="5">
        <v>0</v>
      </c>
      <c r="X472" s="5">
        <v>0</v>
      </c>
      <c r="Y472" s="5">
        <v>19800</v>
      </c>
      <c r="Z472" s="5">
        <v>10000</v>
      </c>
      <c r="AA472" s="5">
        <v>3.5573834780000002</v>
      </c>
      <c r="AB472" s="5">
        <v>-76.462570729999996</v>
      </c>
      <c r="AC472" s="7" t="s">
        <v>17</v>
      </c>
      <c r="AD472" s="5">
        <v>1922898400</v>
      </c>
      <c r="AE472" s="5" t="str">
        <f>MID(TablaPivotFinal[[#This Row],[Fecha]],1,4)</f>
        <v>2016</v>
      </c>
      <c r="AF472" s="5" t="str">
        <f>MID(TablaPivotFinal[[#This Row],[Fecha]],5,3)</f>
        <v>Dic</v>
      </c>
      <c r="AG472" s="7">
        <v>1922898400</v>
      </c>
      <c r="AH472" s="8">
        <v>214907</v>
      </c>
      <c r="AI472" t="s">
        <v>1040</v>
      </c>
      <c r="AJ472" t="s">
        <v>875</v>
      </c>
      <c r="AK472" t="s">
        <v>1168</v>
      </c>
    </row>
    <row r="473" spans="1:37" x14ac:dyDescent="0.3">
      <c r="A473" t="str">
        <f t="shared" si="21"/>
        <v>CENCAR-INVIAS</v>
      </c>
      <c r="B473" t="str">
        <f t="shared" si="22"/>
        <v>2016Ene</v>
      </c>
      <c r="C473" t="str">
        <f t="shared" si="23"/>
        <v>3.557383478-76.46257073</v>
      </c>
      <c r="D473" s="9" t="s">
        <v>111</v>
      </c>
      <c r="E473" s="6">
        <v>2301</v>
      </c>
      <c r="F473" s="9" t="s">
        <v>160</v>
      </c>
      <c r="G473" s="6">
        <v>76</v>
      </c>
      <c r="H473" s="9" t="s">
        <v>168</v>
      </c>
      <c r="I473" s="9" t="s">
        <v>133</v>
      </c>
      <c r="J473" s="9" t="s">
        <v>111</v>
      </c>
      <c r="K473" s="9" t="s">
        <v>169</v>
      </c>
      <c r="L473" s="9" t="s">
        <v>135</v>
      </c>
      <c r="M473" s="6">
        <v>-1</v>
      </c>
      <c r="N473" s="6">
        <v>-1</v>
      </c>
      <c r="O473" s="9" t="s">
        <v>170</v>
      </c>
      <c r="P473" s="6">
        <v>8600</v>
      </c>
      <c r="Q473" s="6">
        <v>10300</v>
      </c>
      <c r="R473" s="6">
        <v>27800</v>
      </c>
      <c r="S473" s="6">
        <v>36300</v>
      </c>
      <c r="T473" s="6">
        <v>41800</v>
      </c>
      <c r="U473" s="6">
        <v>0</v>
      </c>
      <c r="V473" s="6">
        <v>0</v>
      </c>
      <c r="W473" s="6">
        <v>0</v>
      </c>
      <c r="X473" s="6">
        <v>0</v>
      </c>
      <c r="Y473" s="6">
        <v>19800</v>
      </c>
      <c r="Z473" s="6">
        <v>10000</v>
      </c>
      <c r="AA473" s="6">
        <v>3.5573834780000002</v>
      </c>
      <c r="AB473" s="6">
        <v>-76.462570729999996</v>
      </c>
      <c r="AC473" s="9" t="s">
        <v>19</v>
      </c>
      <c r="AD473" s="6">
        <v>1690937300</v>
      </c>
      <c r="AE473" s="6" t="str">
        <f>MID(TablaPivotFinal[[#This Row],[Fecha]],1,4)</f>
        <v>2016</v>
      </c>
      <c r="AF473" s="6" t="str">
        <f>MID(TablaPivotFinal[[#This Row],[Fecha]],5,3)</f>
        <v>Ene</v>
      </c>
      <c r="AG473" s="9">
        <v>1690937300</v>
      </c>
      <c r="AH473" s="10">
        <v>193386</v>
      </c>
      <c r="AI473" t="s">
        <v>1040</v>
      </c>
      <c r="AJ473" t="s">
        <v>864</v>
      </c>
      <c r="AK473" t="s">
        <v>1168</v>
      </c>
    </row>
    <row r="474" spans="1:37" x14ac:dyDescent="0.3">
      <c r="A474" t="str">
        <f t="shared" si="21"/>
        <v>CENCAR-INVIAS</v>
      </c>
      <c r="B474" t="str">
        <f t="shared" si="22"/>
        <v>2016Feb</v>
      </c>
      <c r="C474" t="str">
        <f t="shared" si="23"/>
        <v>3.557383478-76.46257073</v>
      </c>
      <c r="D474" s="7" t="s">
        <v>111</v>
      </c>
      <c r="E474" s="5">
        <v>2301</v>
      </c>
      <c r="F474" s="7" t="s">
        <v>160</v>
      </c>
      <c r="G474" s="5">
        <v>76</v>
      </c>
      <c r="H474" s="7" t="s">
        <v>168</v>
      </c>
      <c r="I474" s="7" t="s">
        <v>133</v>
      </c>
      <c r="J474" s="7" t="s">
        <v>111</v>
      </c>
      <c r="K474" s="7" t="s">
        <v>169</v>
      </c>
      <c r="L474" s="7" t="s">
        <v>135</v>
      </c>
      <c r="M474" s="5">
        <v>-1</v>
      </c>
      <c r="N474" s="5">
        <v>-1</v>
      </c>
      <c r="O474" s="7" t="s">
        <v>170</v>
      </c>
      <c r="P474" s="5">
        <v>8600</v>
      </c>
      <c r="Q474" s="5">
        <v>10300</v>
      </c>
      <c r="R474" s="5">
        <v>27800</v>
      </c>
      <c r="S474" s="5">
        <v>36300</v>
      </c>
      <c r="T474" s="5">
        <v>41800</v>
      </c>
      <c r="U474" s="5">
        <v>0</v>
      </c>
      <c r="V474" s="5">
        <v>0</v>
      </c>
      <c r="W474" s="5">
        <v>0</v>
      </c>
      <c r="X474" s="5">
        <v>0</v>
      </c>
      <c r="Y474" s="5">
        <v>19800</v>
      </c>
      <c r="Z474" s="5">
        <v>10000</v>
      </c>
      <c r="AA474" s="5">
        <v>3.5573834780000002</v>
      </c>
      <c r="AB474" s="5">
        <v>-76.462570729999996</v>
      </c>
      <c r="AC474" s="7" t="s">
        <v>21</v>
      </c>
      <c r="AD474" s="5">
        <v>1720211300</v>
      </c>
      <c r="AE474" s="5" t="str">
        <f>MID(TablaPivotFinal[[#This Row],[Fecha]],1,4)</f>
        <v>2016</v>
      </c>
      <c r="AF474" s="5" t="str">
        <f>MID(TablaPivotFinal[[#This Row],[Fecha]],5,3)</f>
        <v>Feb</v>
      </c>
      <c r="AG474" s="7">
        <v>1720211300</v>
      </c>
      <c r="AH474" s="8">
        <v>187246</v>
      </c>
      <c r="AI474" t="s">
        <v>1040</v>
      </c>
      <c r="AJ474" t="s">
        <v>865</v>
      </c>
      <c r="AK474" t="s">
        <v>1168</v>
      </c>
    </row>
    <row r="475" spans="1:37" x14ac:dyDescent="0.3">
      <c r="A475" t="str">
        <f t="shared" si="21"/>
        <v>CENCAR-INVIAS</v>
      </c>
      <c r="B475" t="str">
        <f t="shared" si="22"/>
        <v>2016Jul</v>
      </c>
      <c r="C475" t="str">
        <f t="shared" si="23"/>
        <v>3.557383478-76.46257073</v>
      </c>
      <c r="D475" s="9" t="s">
        <v>111</v>
      </c>
      <c r="E475" s="6">
        <v>2301</v>
      </c>
      <c r="F475" s="9" t="s">
        <v>160</v>
      </c>
      <c r="G475" s="6">
        <v>76</v>
      </c>
      <c r="H475" s="9" t="s">
        <v>168</v>
      </c>
      <c r="I475" s="9" t="s">
        <v>133</v>
      </c>
      <c r="J475" s="9" t="s">
        <v>111</v>
      </c>
      <c r="K475" s="9" t="s">
        <v>169</v>
      </c>
      <c r="L475" s="9" t="s">
        <v>135</v>
      </c>
      <c r="M475" s="6">
        <v>-1</v>
      </c>
      <c r="N475" s="6">
        <v>-1</v>
      </c>
      <c r="O475" s="9" t="s">
        <v>170</v>
      </c>
      <c r="P475" s="6">
        <v>8600</v>
      </c>
      <c r="Q475" s="6">
        <v>10300</v>
      </c>
      <c r="R475" s="6">
        <v>27800</v>
      </c>
      <c r="S475" s="6">
        <v>36300</v>
      </c>
      <c r="T475" s="6">
        <v>41800</v>
      </c>
      <c r="U475" s="6">
        <v>0</v>
      </c>
      <c r="V475" s="6">
        <v>0</v>
      </c>
      <c r="W475" s="6">
        <v>0</v>
      </c>
      <c r="X475" s="6">
        <v>0</v>
      </c>
      <c r="Y475" s="6">
        <v>19800</v>
      </c>
      <c r="Z475" s="6">
        <v>10000</v>
      </c>
      <c r="AA475" s="6">
        <v>3.5573834780000002</v>
      </c>
      <c r="AB475" s="6">
        <v>-76.462570729999996</v>
      </c>
      <c r="AC475" s="9" t="s">
        <v>23</v>
      </c>
      <c r="AD475" s="6">
        <v>1759445000</v>
      </c>
      <c r="AE475" s="6" t="str">
        <f>MID(TablaPivotFinal[[#This Row],[Fecha]],1,4)</f>
        <v>2016</v>
      </c>
      <c r="AF475" s="6" t="str">
        <f>MID(TablaPivotFinal[[#This Row],[Fecha]],5,3)</f>
        <v>Jul</v>
      </c>
      <c r="AG475" s="9">
        <v>1759445000</v>
      </c>
      <c r="AH475" s="10">
        <v>194543</v>
      </c>
      <c r="AI475" t="s">
        <v>1040</v>
      </c>
      <c r="AJ475" t="s">
        <v>870</v>
      </c>
      <c r="AK475" t="s">
        <v>1168</v>
      </c>
    </row>
    <row r="476" spans="1:37" x14ac:dyDescent="0.3">
      <c r="A476" t="str">
        <f t="shared" si="21"/>
        <v>CENCAR-INVIAS</v>
      </c>
      <c r="B476" t="str">
        <f t="shared" si="22"/>
        <v>2016Jun</v>
      </c>
      <c r="C476" t="str">
        <f t="shared" si="23"/>
        <v>3.557383478-76.46257073</v>
      </c>
      <c r="D476" s="7" t="s">
        <v>111</v>
      </c>
      <c r="E476" s="5">
        <v>2301</v>
      </c>
      <c r="F476" s="7" t="s">
        <v>160</v>
      </c>
      <c r="G476" s="5">
        <v>76</v>
      </c>
      <c r="H476" s="7" t="s">
        <v>168</v>
      </c>
      <c r="I476" s="7" t="s">
        <v>133</v>
      </c>
      <c r="J476" s="7" t="s">
        <v>111</v>
      </c>
      <c r="K476" s="7" t="s">
        <v>169</v>
      </c>
      <c r="L476" s="7" t="s">
        <v>135</v>
      </c>
      <c r="M476" s="5">
        <v>-1</v>
      </c>
      <c r="N476" s="5">
        <v>-1</v>
      </c>
      <c r="O476" s="7" t="s">
        <v>170</v>
      </c>
      <c r="P476" s="5">
        <v>8600</v>
      </c>
      <c r="Q476" s="5">
        <v>10300</v>
      </c>
      <c r="R476" s="5">
        <v>27800</v>
      </c>
      <c r="S476" s="5">
        <v>36300</v>
      </c>
      <c r="T476" s="5">
        <v>41800</v>
      </c>
      <c r="U476" s="5">
        <v>0</v>
      </c>
      <c r="V476" s="5">
        <v>0</v>
      </c>
      <c r="W476" s="5">
        <v>0</v>
      </c>
      <c r="X476" s="5">
        <v>0</v>
      </c>
      <c r="Y476" s="5">
        <v>19800</v>
      </c>
      <c r="Z476" s="5">
        <v>10000</v>
      </c>
      <c r="AA476" s="5">
        <v>3.5573834780000002</v>
      </c>
      <c r="AB476" s="5">
        <v>-76.462570729999996</v>
      </c>
      <c r="AC476" s="7" t="s">
        <v>25</v>
      </c>
      <c r="AD476" s="5">
        <v>1724369600</v>
      </c>
      <c r="AE476" s="5" t="str">
        <f>MID(TablaPivotFinal[[#This Row],[Fecha]],1,4)</f>
        <v>2016</v>
      </c>
      <c r="AF476" s="5" t="str">
        <f>MID(TablaPivotFinal[[#This Row],[Fecha]],5,3)</f>
        <v>Jun</v>
      </c>
      <c r="AG476" s="7">
        <v>1724369600</v>
      </c>
      <c r="AH476" s="8">
        <v>189967</v>
      </c>
      <c r="AI476" t="s">
        <v>1040</v>
      </c>
      <c r="AJ476" t="s">
        <v>869</v>
      </c>
      <c r="AK476" t="s">
        <v>1168</v>
      </c>
    </row>
    <row r="477" spans="1:37" x14ac:dyDescent="0.3">
      <c r="A477" t="str">
        <f t="shared" si="21"/>
        <v>CENCAR-INVIAS</v>
      </c>
      <c r="B477" t="str">
        <f t="shared" si="22"/>
        <v>2016Mar</v>
      </c>
      <c r="C477" t="str">
        <f t="shared" si="23"/>
        <v>3.557383478-76.46257073</v>
      </c>
      <c r="D477" s="9" t="s">
        <v>111</v>
      </c>
      <c r="E477" s="6">
        <v>2301</v>
      </c>
      <c r="F477" s="9" t="s">
        <v>160</v>
      </c>
      <c r="G477" s="6">
        <v>76</v>
      </c>
      <c r="H477" s="9" t="s">
        <v>168</v>
      </c>
      <c r="I477" s="9" t="s">
        <v>133</v>
      </c>
      <c r="J477" s="9" t="s">
        <v>111</v>
      </c>
      <c r="K477" s="9" t="s">
        <v>169</v>
      </c>
      <c r="L477" s="9" t="s">
        <v>135</v>
      </c>
      <c r="M477" s="6">
        <v>-1</v>
      </c>
      <c r="N477" s="6">
        <v>-1</v>
      </c>
      <c r="O477" s="9" t="s">
        <v>170</v>
      </c>
      <c r="P477" s="6">
        <v>8600</v>
      </c>
      <c r="Q477" s="6">
        <v>10300</v>
      </c>
      <c r="R477" s="6">
        <v>27800</v>
      </c>
      <c r="S477" s="6">
        <v>36300</v>
      </c>
      <c r="T477" s="6">
        <v>41800</v>
      </c>
      <c r="U477" s="6">
        <v>0</v>
      </c>
      <c r="V477" s="6">
        <v>0</v>
      </c>
      <c r="W477" s="6">
        <v>0</v>
      </c>
      <c r="X477" s="6">
        <v>0</v>
      </c>
      <c r="Y477" s="6">
        <v>19800</v>
      </c>
      <c r="Z477" s="6">
        <v>10000</v>
      </c>
      <c r="AA477" s="6">
        <v>3.5573834780000002</v>
      </c>
      <c r="AB477" s="6">
        <v>-76.462570729999996</v>
      </c>
      <c r="AC477" s="9" t="s">
        <v>27</v>
      </c>
      <c r="AD477" s="6">
        <v>1733638300</v>
      </c>
      <c r="AE477" s="6" t="str">
        <f>MID(TablaPivotFinal[[#This Row],[Fecha]],1,4)</f>
        <v>2016</v>
      </c>
      <c r="AF477" s="6" t="str">
        <f>MID(TablaPivotFinal[[#This Row],[Fecha]],5,3)</f>
        <v>Mar</v>
      </c>
      <c r="AG477" s="9">
        <v>1733638300</v>
      </c>
      <c r="AH477" s="10">
        <v>192522</v>
      </c>
      <c r="AI477" t="s">
        <v>1040</v>
      </c>
      <c r="AJ477" t="s">
        <v>866</v>
      </c>
      <c r="AK477" t="s">
        <v>1168</v>
      </c>
    </row>
    <row r="478" spans="1:37" x14ac:dyDescent="0.3">
      <c r="A478" t="str">
        <f t="shared" si="21"/>
        <v>CENCAR-INVIAS</v>
      </c>
      <c r="B478" t="str">
        <f t="shared" si="22"/>
        <v>2016May</v>
      </c>
      <c r="C478" t="str">
        <f t="shared" si="23"/>
        <v>3.557383478-76.46257073</v>
      </c>
      <c r="D478" s="7" t="s">
        <v>111</v>
      </c>
      <c r="E478" s="5">
        <v>2301</v>
      </c>
      <c r="F478" s="7" t="s">
        <v>160</v>
      </c>
      <c r="G478" s="5">
        <v>76</v>
      </c>
      <c r="H478" s="7" t="s">
        <v>168</v>
      </c>
      <c r="I478" s="7" t="s">
        <v>133</v>
      </c>
      <c r="J478" s="7" t="s">
        <v>111</v>
      </c>
      <c r="K478" s="7" t="s">
        <v>169</v>
      </c>
      <c r="L478" s="7" t="s">
        <v>135</v>
      </c>
      <c r="M478" s="5">
        <v>-1</v>
      </c>
      <c r="N478" s="5">
        <v>-1</v>
      </c>
      <c r="O478" s="7" t="s">
        <v>170</v>
      </c>
      <c r="P478" s="5">
        <v>8600</v>
      </c>
      <c r="Q478" s="5">
        <v>10300</v>
      </c>
      <c r="R478" s="5">
        <v>27800</v>
      </c>
      <c r="S478" s="5">
        <v>36300</v>
      </c>
      <c r="T478" s="5">
        <v>41800</v>
      </c>
      <c r="U478" s="5">
        <v>0</v>
      </c>
      <c r="V478" s="5">
        <v>0</v>
      </c>
      <c r="W478" s="5">
        <v>0</v>
      </c>
      <c r="X478" s="5">
        <v>0</v>
      </c>
      <c r="Y478" s="5">
        <v>19800</v>
      </c>
      <c r="Z478" s="5">
        <v>10000</v>
      </c>
      <c r="AA478" s="5">
        <v>3.5573834780000002</v>
      </c>
      <c r="AB478" s="5">
        <v>-76.462570729999996</v>
      </c>
      <c r="AC478" s="7" t="s">
        <v>29</v>
      </c>
      <c r="AD478" s="5">
        <v>1708811800</v>
      </c>
      <c r="AE478" s="5" t="str">
        <f>MID(TablaPivotFinal[[#This Row],[Fecha]],1,4)</f>
        <v>2016</v>
      </c>
      <c r="AF478" s="5" t="str">
        <f>MID(TablaPivotFinal[[#This Row],[Fecha]],5,3)</f>
        <v>May</v>
      </c>
      <c r="AG478" s="7">
        <v>1708811800</v>
      </c>
      <c r="AH478" s="8">
        <v>191077</v>
      </c>
      <c r="AI478" t="s">
        <v>1040</v>
      </c>
      <c r="AJ478" t="s">
        <v>868</v>
      </c>
      <c r="AK478" t="s">
        <v>1168</v>
      </c>
    </row>
    <row r="479" spans="1:37" x14ac:dyDescent="0.3">
      <c r="A479" t="str">
        <f t="shared" si="21"/>
        <v>CENCAR-INVIAS</v>
      </c>
      <c r="B479" t="str">
        <f t="shared" si="22"/>
        <v>2016Nov</v>
      </c>
      <c r="C479" t="str">
        <f t="shared" si="23"/>
        <v>3.557383478-76.46257073</v>
      </c>
      <c r="D479" s="9" t="s">
        <v>111</v>
      </c>
      <c r="E479" s="6">
        <v>2301</v>
      </c>
      <c r="F479" s="9" t="s">
        <v>160</v>
      </c>
      <c r="G479" s="6">
        <v>76</v>
      </c>
      <c r="H479" s="9" t="s">
        <v>168</v>
      </c>
      <c r="I479" s="9" t="s">
        <v>133</v>
      </c>
      <c r="J479" s="9" t="s">
        <v>111</v>
      </c>
      <c r="K479" s="9" t="s">
        <v>169</v>
      </c>
      <c r="L479" s="9" t="s">
        <v>135</v>
      </c>
      <c r="M479" s="6">
        <v>-1</v>
      </c>
      <c r="N479" s="6">
        <v>-1</v>
      </c>
      <c r="O479" s="9" t="s">
        <v>170</v>
      </c>
      <c r="P479" s="6">
        <v>8600</v>
      </c>
      <c r="Q479" s="6">
        <v>10300</v>
      </c>
      <c r="R479" s="6">
        <v>27800</v>
      </c>
      <c r="S479" s="6">
        <v>36300</v>
      </c>
      <c r="T479" s="6">
        <v>41800</v>
      </c>
      <c r="U479" s="6">
        <v>0</v>
      </c>
      <c r="V479" s="6">
        <v>0</v>
      </c>
      <c r="W479" s="6">
        <v>0</v>
      </c>
      <c r="X479" s="6">
        <v>0</v>
      </c>
      <c r="Y479" s="6">
        <v>19800</v>
      </c>
      <c r="Z479" s="6">
        <v>10000</v>
      </c>
      <c r="AA479" s="6">
        <v>3.5573834780000002</v>
      </c>
      <c r="AB479" s="6">
        <v>-76.462570729999996</v>
      </c>
      <c r="AC479" s="9" t="s">
        <v>31</v>
      </c>
      <c r="AD479" s="6">
        <v>1698401000</v>
      </c>
      <c r="AE479" s="6" t="str">
        <f>MID(TablaPivotFinal[[#This Row],[Fecha]],1,4)</f>
        <v>2016</v>
      </c>
      <c r="AF479" s="6" t="str">
        <f>MID(TablaPivotFinal[[#This Row],[Fecha]],5,3)</f>
        <v>Nov</v>
      </c>
      <c r="AG479" s="9">
        <v>1698401000</v>
      </c>
      <c r="AH479" s="10">
        <v>189018</v>
      </c>
      <c r="AI479" t="s">
        <v>1040</v>
      </c>
      <c r="AJ479" t="s">
        <v>874</v>
      </c>
      <c r="AK479" t="s">
        <v>1168</v>
      </c>
    </row>
    <row r="480" spans="1:37" x14ac:dyDescent="0.3">
      <c r="A480" t="str">
        <f t="shared" si="21"/>
        <v>CENCAR-INVIAS</v>
      </c>
      <c r="B480" t="str">
        <f t="shared" si="22"/>
        <v>2016Oct</v>
      </c>
      <c r="C480" t="str">
        <f t="shared" si="23"/>
        <v>3.557383478-76.46257073</v>
      </c>
      <c r="D480" s="7" t="s">
        <v>111</v>
      </c>
      <c r="E480" s="5">
        <v>2301</v>
      </c>
      <c r="F480" s="7" t="s">
        <v>160</v>
      </c>
      <c r="G480" s="5">
        <v>76</v>
      </c>
      <c r="H480" s="7" t="s">
        <v>168</v>
      </c>
      <c r="I480" s="7" t="s">
        <v>133</v>
      </c>
      <c r="J480" s="7" t="s">
        <v>111</v>
      </c>
      <c r="K480" s="7" t="s">
        <v>169</v>
      </c>
      <c r="L480" s="7" t="s">
        <v>135</v>
      </c>
      <c r="M480" s="5">
        <v>-1</v>
      </c>
      <c r="N480" s="5">
        <v>-1</v>
      </c>
      <c r="O480" s="7" t="s">
        <v>170</v>
      </c>
      <c r="P480" s="5">
        <v>8600</v>
      </c>
      <c r="Q480" s="5">
        <v>10300</v>
      </c>
      <c r="R480" s="5">
        <v>27800</v>
      </c>
      <c r="S480" s="5">
        <v>36300</v>
      </c>
      <c r="T480" s="5">
        <v>41800</v>
      </c>
      <c r="U480" s="5">
        <v>0</v>
      </c>
      <c r="V480" s="5">
        <v>0</v>
      </c>
      <c r="W480" s="5">
        <v>0</v>
      </c>
      <c r="X480" s="5">
        <v>0</v>
      </c>
      <c r="Y480" s="5">
        <v>19800</v>
      </c>
      <c r="Z480" s="5">
        <v>10000</v>
      </c>
      <c r="AA480" s="5">
        <v>3.5573834780000002</v>
      </c>
      <c r="AB480" s="5">
        <v>-76.462570729999996</v>
      </c>
      <c r="AC480" s="7" t="s">
        <v>33</v>
      </c>
      <c r="AD480" s="5">
        <v>1742333500</v>
      </c>
      <c r="AE480" s="5" t="str">
        <f>MID(TablaPivotFinal[[#This Row],[Fecha]],1,4)</f>
        <v>2016</v>
      </c>
      <c r="AF480" s="5" t="str">
        <f>MID(TablaPivotFinal[[#This Row],[Fecha]],5,3)</f>
        <v>Oct</v>
      </c>
      <c r="AG480" s="7">
        <v>1742333500</v>
      </c>
      <c r="AH480" s="8">
        <v>190355</v>
      </c>
      <c r="AI480" t="s">
        <v>1040</v>
      </c>
      <c r="AJ480" t="s">
        <v>873</v>
      </c>
      <c r="AK480" t="s">
        <v>1168</v>
      </c>
    </row>
    <row r="481" spans="1:37" x14ac:dyDescent="0.3">
      <c r="A481" t="str">
        <f t="shared" si="21"/>
        <v>CENCAR-INVIAS</v>
      </c>
      <c r="B481" t="str">
        <f t="shared" si="22"/>
        <v>2016Sep</v>
      </c>
      <c r="C481" t="str">
        <f t="shared" si="23"/>
        <v>3.557383478-76.46257073</v>
      </c>
      <c r="D481" s="9" t="s">
        <v>111</v>
      </c>
      <c r="E481" s="6">
        <v>2301</v>
      </c>
      <c r="F481" s="9" t="s">
        <v>160</v>
      </c>
      <c r="G481" s="6">
        <v>76</v>
      </c>
      <c r="H481" s="9" t="s">
        <v>168</v>
      </c>
      <c r="I481" s="9" t="s">
        <v>133</v>
      </c>
      <c r="J481" s="9" t="s">
        <v>111</v>
      </c>
      <c r="K481" s="9" t="s">
        <v>169</v>
      </c>
      <c r="L481" s="9" t="s">
        <v>135</v>
      </c>
      <c r="M481" s="6">
        <v>-1</v>
      </c>
      <c r="N481" s="6">
        <v>-1</v>
      </c>
      <c r="O481" s="9" t="s">
        <v>170</v>
      </c>
      <c r="P481" s="6">
        <v>8600</v>
      </c>
      <c r="Q481" s="6">
        <v>10300</v>
      </c>
      <c r="R481" s="6">
        <v>27800</v>
      </c>
      <c r="S481" s="6">
        <v>36300</v>
      </c>
      <c r="T481" s="6">
        <v>41800</v>
      </c>
      <c r="U481" s="6">
        <v>0</v>
      </c>
      <c r="V481" s="6">
        <v>0</v>
      </c>
      <c r="W481" s="6">
        <v>0</v>
      </c>
      <c r="X481" s="6">
        <v>0</v>
      </c>
      <c r="Y481" s="6">
        <v>19800</v>
      </c>
      <c r="Z481" s="6">
        <v>10000</v>
      </c>
      <c r="AA481" s="6">
        <v>3.5573834780000002</v>
      </c>
      <c r="AB481" s="6">
        <v>-76.462570729999996</v>
      </c>
      <c r="AC481" s="9" t="s">
        <v>35</v>
      </c>
      <c r="AD481" s="6">
        <v>1705936950</v>
      </c>
      <c r="AE481" s="6" t="str">
        <f>MID(TablaPivotFinal[[#This Row],[Fecha]],1,4)</f>
        <v>2016</v>
      </c>
      <c r="AF481" s="6" t="str">
        <f>MID(TablaPivotFinal[[#This Row],[Fecha]],5,3)</f>
        <v>Sep</v>
      </c>
      <c r="AG481" s="9">
        <v>1705936950</v>
      </c>
      <c r="AH481" s="10">
        <v>187201</v>
      </c>
      <c r="AI481" t="s">
        <v>1040</v>
      </c>
      <c r="AJ481" t="s">
        <v>872</v>
      </c>
      <c r="AK481" t="s">
        <v>1168</v>
      </c>
    </row>
    <row r="482" spans="1:37" x14ac:dyDescent="0.3">
      <c r="A482" t="str">
        <f t="shared" si="21"/>
        <v>CENCAR-INVIAS</v>
      </c>
      <c r="B482" t="str">
        <f t="shared" si="22"/>
        <v>2017Abr</v>
      </c>
      <c r="C482" t="str">
        <f t="shared" si="23"/>
        <v>3.557383478-76.46257073</v>
      </c>
      <c r="D482" s="7" t="s">
        <v>111</v>
      </c>
      <c r="E482" s="5">
        <v>2301</v>
      </c>
      <c r="F482" s="7" t="s">
        <v>160</v>
      </c>
      <c r="G482" s="5">
        <v>76</v>
      </c>
      <c r="H482" s="7" t="s">
        <v>168</v>
      </c>
      <c r="I482" s="7" t="s">
        <v>133</v>
      </c>
      <c r="J482" s="7" t="s">
        <v>111</v>
      </c>
      <c r="K482" s="7" t="s">
        <v>169</v>
      </c>
      <c r="L482" s="7" t="s">
        <v>135</v>
      </c>
      <c r="M482" s="5">
        <v>-1</v>
      </c>
      <c r="N482" s="5">
        <v>-1</v>
      </c>
      <c r="O482" s="7" t="s">
        <v>170</v>
      </c>
      <c r="P482" s="5">
        <v>8600</v>
      </c>
      <c r="Q482" s="5">
        <v>10300</v>
      </c>
      <c r="R482" s="5">
        <v>27800</v>
      </c>
      <c r="S482" s="5">
        <v>36300</v>
      </c>
      <c r="T482" s="5">
        <v>41800</v>
      </c>
      <c r="U482" s="5">
        <v>0</v>
      </c>
      <c r="V482" s="5">
        <v>0</v>
      </c>
      <c r="W482" s="5">
        <v>0</v>
      </c>
      <c r="X482" s="5">
        <v>0</v>
      </c>
      <c r="Y482" s="5">
        <v>19800</v>
      </c>
      <c r="Z482" s="5">
        <v>10000</v>
      </c>
      <c r="AA482" s="5">
        <v>3.5573834780000002</v>
      </c>
      <c r="AB482" s="5">
        <v>-76.462570729999996</v>
      </c>
      <c r="AC482" s="7" t="s">
        <v>37</v>
      </c>
      <c r="AD482" s="5">
        <v>1729829700</v>
      </c>
      <c r="AE482" s="5" t="str">
        <f>MID(TablaPivotFinal[[#This Row],[Fecha]],1,4)</f>
        <v>2017</v>
      </c>
      <c r="AF482" s="5" t="str">
        <f>MID(TablaPivotFinal[[#This Row],[Fecha]],5,3)</f>
        <v>Abr</v>
      </c>
      <c r="AG482" s="7">
        <v>1729829700</v>
      </c>
      <c r="AH482" s="8">
        <v>5994.6333329999998</v>
      </c>
      <c r="AI482" t="s">
        <v>1040</v>
      </c>
      <c r="AJ482" t="s">
        <v>879</v>
      </c>
      <c r="AK482" t="s">
        <v>1168</v>
      </c>
    </row>
    <row r="483" spans="1:37" x14ac:dyDescent="0.3">
      <c r="A483" t="str">
        <f t="shared" si="21"/>
        <v>CENCAR-INVIAS</v>
      </c>
      <c r="B483" t="str">
        <f t="shared" si="22"/>
        <v>2017Ago</v>
      </c>
      <c r="C483" t="str">
        <f t="shared" si="23"/>
        <v>3.557383478-76.46257073</v>
      </c>
      <c r="D483" s="9" t="s">
        <v>111</v>
      </c>
      <c r="E483" s="6">
        <v>2301</v>
      </c>
      <c r="F483" s="9" t="s">
        <v>160</v>
      </c>
      <c r="G483" s="6">
        <v>76</v>
      </c>
      <c r="H483" s="9" t="s">
        <v>168</v>
      </c>
      <c r="I483" s="9" t="s">
        <v>133</v>
      </c>
      <c r="J483" s="9" t="s">
        <v>111</v>
      </c>
      <c r="K483" s="9" t="s">
        <v>169</v>
      </c>
      <c r="L483" s="9" t="s">
        <v>135</v>
      </c>
      <c r="M483" s="6">
        <v>-1</v>
      </c>
      <c r="N483" s="6">
        <v>-1</v>
      </c>
      <c r="O483" s="9" t="s">
        <v>170</v>
      </c>
      <c r="P483" s="6">
        <v>8600</v>
      </c>
      <c r="Q483" s="6">
        <v>10300</v>
      </c>
      <c r="R483" s="6">
        <v>27800</v>
      </c>
      <c r="S483" s="6">
        <v>36300</v>
      </c>
      <c r="T483" s="6">
        <v>41800</v>
      </c>
      <c r="U483" s="6">
        <v>0</v>
      </c>
      <c r="V483" s="6">
        <v>0</v>
      </c>
      <c r="W483" s="6">
        <v>0</v>
      </c>
      <c r="X483" s="6">
        <v>0</v>
      </c>
      <c r="Y483" s="6">
        <v>19800</v>
      </c>
      <c r="Z483" s="6">
        <v>10000</v>
      </c>
      <c r="AA483" s="6">
        <v>3.5573834780000002</v>
      </c>
      <c r="AB483" s="6">
        <v>-76.462570729999996</v>
      </c>
      <c r="AC483" s="9" t="s">
        <v>39</v>
      </c>
      <c r="AD483" s="6">
        <v>1915259900</v>
      </c>
      <c r="AE483" s="6" t="str">
        <f>MID(TablaPivotFinal[[#This Row],[Fecha]],1,4)</f>
        <v>2017</v>
      </c>
      <c r="AF483" s="6" t="str">
        <f>MID(TablaPivotFinal[[#This Row],[Fecha]],5,3)</f>
        <v>Ago</v>
      </c>
      <c r="AG483" s="9">
        <v>1915259900</v>
      </c>
      <c r="AH483" s="10">
        <v>6160.580645</v>
      </c>
      <c r="AI483" t="s">
        <v>1040</v>
      </c>
      <c r="AJ483" t="s">
        <v>883</v>
      </c>
      <c r="AK483" t="s">
        <v>1168</v>
      </c>
    </row>
    <row r="484" spans="1:37" x14ac:dyDescent="0.3">
      <c r="A484" t="str">
        <f t="shared" si="21"/>
        <v>CENCAR-INVIAS</v>
      </c>
      <c r="B484" t="str">
        <f t="shared" si="22"/>
        <v>2017Dic</v>
      </c>
      <c r="C484" t="str">
        <f t="shared" si="23"/>
        <v>3.557383478-76.46257073</v>
      </c>
      <c r="D484" s="7" t="s">
        <v>111</v>
      </c>
      <c r="E484" s="5">
        <v>2301</v>
      </c>
      <c r="F484" s="7" t="s">
        <v>160</v>
      </c>
      <c r="G484" s="5">
        <v>76</v>
      </c>
      <c r="H484" s="7" t="s">
        <v>168</v>
      </c>
      <c r="I484" s="7" t="s">
        <v>133</v>
      </c>
      <c r="J484" s="7" t="s">
        <v>111</v>
      </c>
      <c r="K484" s="7" t="s">
        <v>169</v>
      </c>
      <c r="L484" s="7" t="s">
        <v>135</v>
      </c>
      <c r="M484" s="5">
        <v>-1</v>
      </c>
      <c r="N484" s="5">
        <v>-1</v>
      </c>
      <c r="O484" s="7" t="s">
        <v>170</v>
      </c>
      <c r="P484" s="5">
        <v>8600</v>
      </c>
      <c r="Q484" s="5">
        <v>10300</v>
      </c>
      <c r="R484" s="5">
        <v>27800</v>
      </c>
      <c r="S484" s="5">
        <v>36300</v>
      </c>
      <c r="T484" s="5">
        <v>41800</v>
      </c>
      <c r="U484" s="5">
        <v>0</v>
      </c>
      <c r="V484" s="5">
        <v>0</v>
      </c>
      <c r="W484" s="5">
        <v>0</v>
      </c>
      <c r="X484" s="5">
        <v>0</v>
      </c>
      <c r="Y484" s="5">
        <v>19800</v>
      </c>
      <c r="Z484" s="5">
        <v>10000</v>
      </c>
      <c r="AA484" s="5">
        <v>3.5573834780000002</v>
      </c>
      <c r="AB484" s="5">
        <v>-76.462570729999996</v>
      </c>
      <c r="AC484" s="7" t="s">
        <v>41</v>
      </c>
      <c r="AD484" s="5">
        <v>2011450800</v>
      </c>
      <c r="AE484" s="5" t="str">
        <f>MID(TablaPivotFinal[[#This Row],[Fecha]],1,4)</f>
        <v>2017</v>
      </c>
      <c r="AF484" s="5" t="str">
        <f>MID(TablaPivotFinal[[#This Row],[Fecha]],5,3)</f>
        <v>Dic</v>
      </c>
      <c r="AG484" s="7">
        <v>2011450800</v>
      </c>
      <c r="AH484" s="8">
        <v>6586.4838710000004</v>
      </c>
      <c r="AI484" t="s">
        <v>1040</v>
      </c>
      <c r="AJ484" t="s">
        <v>887</v>
      </c>
      <c r="AK484" t="s">
        <v>1168</v>
      </c>
    </row>
    <row r="485" spans="1:37" x14ac:dyDescent="0.3">
      <c r="A485" t="str">
        <f t="shared" si="21"/>
        <v>CENCAR-INVIAS</v>
      </c>
      <c r="B485" t="str">
        <f t="shared" si="22"/>
        <v>2017Ene</v>
      </c>
      <c r="C485" t="str">
        <f t="shared" si="23"/>
        <v>3.557383478-76.46257073</v>
      </c>
      <c r="D485" s="9" t="s">
        <v>111</v>
      </c>
      <c r="E485" s="6">
        <v>2301</v>
      </c>
      <c r="F485" s="9" t="s">
        <v>160</v>
      </c>
      <c r="G485" s="6">
        <v>76</v>
      </c>
      <c r="H485" s="9" t="s">
        <v>168</v>
      </c>
      <c r="I485" s="9" t="s">
        <v>133</v>
      </c>
      <c r="J485" s="9" t="s">
        <v>111</v>
      </c>
      <c r="K485" s="9" t="s">
        <v>169</v>
      </c>
      <c r="L485" s="9" t="s">
        <v>135</v>
      </c>
      <c r="M485" s="6">
        <v>-1</v>
      </c>
      <c r="N485" s="6">
        <v>-1</v>
      </c>
      <c r="O485" s="9" t="s">
        <v>170</v>
      </c>
      <c r="P485" s="6">
        <v>8600</v>
      </c>
      <c r="Q485" s="6">
        <v>10300</v>
      </c>
      <c r="R485" s="6">
        <v>27800</v>
      </c>
      <c r="S485" s="6">
        <v>36300</v>
      </c>
      <c r="T485" s="6">
        <v>41800</v>
      </c>
      <c r="U485" s="6">
        <v>0</v>
      </c>
      <c r="V485" s="6">
        <v>0</v>
      </c>
      <c r="W485" s="6">
        <v>0</v>
      </c>
      <c r="X485" s="6">
        <v>0</v>
      </c>
      <c r="Y485" s="6">
        <v>19800</v>
      </c>
      <c r="Z485" s="6">
        <v>10000</v>
      </c>
      <c r="AA485" s="6">
        <v>3.5573834780000002</v>
      </c>
      <c r="AB485" s="6">
        <v>-76.462570729999996</v>
      </c>
      <c r="AC485" s="9" t="s">
        <v>43</v>
      </c>
      <c r="AD485" s="6">
        <v>1727875500</v>
      </c>
      <c r="AE485" s="6" t="str">
        <f>MID(TablaPivotFinal[[#This Row],[Fecha]],1,4)</f>
        <v>2017</v>
      </c>
      <c r="AF485" s="6" t="str">
        <f>MID(TablaPivotFinal[[#This Row],[Fecha]],5,3)</f>
        <v>Ene</v>
      </c>
      <c r="AG485" s="9">
        <v>1727875500</v>
      </c>
      <c r="AH485" s="10">
        <v>5980.3548389999996</v>
      </c>
      <c r="AI485" t="s">
        <v>1040</v>
      </c>
      <c r="AJ485" t="s">
        <v>876</v>
      </c>
      <c r="AK485" t="s">
        <v>1168</v>
      </c>
    </row>
    <row r="486" spans="1:37" x14ac:dyDescent="0.3">
      <c r="A486" t="str">
        <f t="shared" si="21"/>
        <v>CENCAR-INVIAS</v>
      </c>
      <c r="B486" t="str">
        <f t="shared" si="22"/>
        <v>2017Feb</v>
      </c>
      <c r="C486" t="str">
        <f t="shared" si="23"/>
        <v>3.557383478-76.46257073</v>
      </c>
      <c r="D486" s="7" t="s">
        <v>111</v>
      </c>
      <c r="E486" s="5">
        <v>2301</v>
      </c>
      <c r="F486" s="7" t="s">
        <v>160</v>
      </c>
      <c r="G486" s="5">
        <v>76</v>
      </c>
      <c r="H486" s="7" t="s">
        <v>168</v>
      </c>
      <c r="I486" s="7" t="s">
        <v>133</v>
      </c>
      <c r="J486" s="7" t="s">
        <v>111</v>
      </c>
      <c r="K486" s="7" t="s">
        <v>169</v>
      </c>
      <c r="L486" s="7" t="s">
        <v>135</v>
      </c>
      <c r="M486" s="5">
        <v>-1</v>
      </c>
      <c r="N486" s="5">
        <v>-1</v>
      </c>
      <c r="O486" s="7" t="s">
        <v>170</v>
      </c>
      <c r="P486" s="5">
        <v>8600</v>
      </c>
      <c r="Q486" s="5">
        <v>10300</v>
      </c>
      <c r="R486" s="5">
        <v>27800</v>
      </c>
      <c r="S486" s="5">
        <v>36300</v>
      </c>
      <c r="T486" s="5">
        <v>41800</v>
      </c>
      <c r="U486" s="5">
        <v>0</v>
      </c>
      <c r="V486" s="5">
        <v>0</v>
      </c>
      <c r="W486" s="5">
        <v>0</v>
      </c>
      <c r="X486" s="5">
        <v>0</v>
      </c>
      <c r="Y486" s="5">
        <v>19800</v>
      </c>
      <c r="Z486" s="5">
        <v>10000</v>
      </c>
      <c r="AA486" s="5">
        <v>3.5573834780000002</v>
      </c>
      <c r="AB486" s="5">
        <v>-76.462570729999996</v>
      </c>
      <c r="AC486" s="7" t="s">
        <v>45</v>
      </c>
      <c r="AD486" s="5">
        <v>1716461200</v>
      </c>
      <c r="AE486" s="5" t="str">
        <f>MID(TablaPivotFinal[[#This Row],[Fecha]],1,4)</f>
        <v>2017</v>
      </c>
      <c r="AF486" s="5" t="str">
        <f>MID(TablaPivotFinal[[#This Row],[Fecha]],5,3)</f>
        <v>Feb</v>
      </c>
      <c r="AG486" s="7">
        <v>1716461200</v>
      </c>
      <c r="AH486" s="8">
        <v>6208.2857139999996</v>
      </c>
      <c r="AI486" t="s">
        <v>1040</v>
      </c>
      <c r="AJ486" t="s">
        <v>877</v>
      </c>
      <c r="AK486" t="s">
        <v>1168</v>
      </c>
    </row>
    <row r="487" spans="1:37" x14ac:dyDescent="0.3">
      <c r="A487" t="str">
        <f t="shared" si="21"/>
        <v>CENCAR-INVIAS</v>
      </c>
      <c r="B487" t="str">
        <f t="shared" si="22"/>
        <v>2017Jul</v>
      </c>
      <c r="C487" t="str">
        <f t="shared" si="23"/>
        <v>3.557383478-76.46257073</v>
      </c>
      <c r="D487" s="9" t="s">
        <v>111</v>
      </c>
      <c r="E487" s="6">
        <v>2301</v>
      </c>
      <c r="F487" s="9" t="s">
        <v>160</v>
      </c>
      <c r="G487" s="6">
        <v>76</v>
      </c>
      <c r="H487" s="9" t="s">
        <v>168</v>
      </c>
      <c r="I487" s="9" t="s">
        <v>133</v>
      </c>
      <c r="J487" s="9" t="s">
        <v>111</v>
      </c>
      <c r="K487" s="9" t="s">
        <v>169</v>
      </c>
      <c r="L487" s="9" t="s">
        <v>135</v>
      </c>
      <c r="M487" s="6">
        <v>-1</v>
      </c>
      <c r="N487" s="6">
        <v>-1</v>
      </c>
      <c r="O487" s="9" t="s">
        <v>170</v>
      </c>
      <c r="P487" s="6">
        <v>8600</v>
      </c>
      <c r="Q487" s="6">
        <v>10300</v>
      </c>
      <c r="R487" s="6">
        <v>27800</v>
      </c>
      <c r="S487" s="6">
        <v>36300</v>
      </c>
      <c r="T487" s="6">
        <v>41800</v>
      </c>
      <c r="U487" s="6">
        <v>0</v>
      </c>
      <c r="V487" s="6">
        <v>0</v>
      </c>
      <c r="W487" s="6">
        <v>0</v>
      </c>
      <c r="X487" s="6">
        <v>0</v>
      </c>
      <c r="Y487" s="6">
        <v>19800</v>
      </c>
      <c r="Z487" s="6">
        <v>10000</v>
      </c>
      <c r="AA487" s="6">
        <v>3.5573834780000002</v>
      </c>
      <c r="AB487" s="6">
        <v>-76.462570729999996</v>
      </c>
      <c r="AC487" s="9" t="s">
        <v>47</v>
      </c>
      <c r="AD487" s="6">
        <v>1859487900</v>
      </c>
      <c r="AE487" s="6" t="str">
        <f>MID(TablaPivotFinal[[#This Row],[Fecha]],1,4)</f>
        <v>2017</v>
      </c>
      <c r="AF487" s="6" t="str">
        <f>MID(TablaPivotFinal[[#This Row],[Fecha]],5,3)</f>
        <v>Jul</v>
      </c>
      <c r="AG487" s="9">
        <v>1859487900</v>
      </c>
      <c r="AH487" s="10">
        <v>6155.16129</v>
      </c>
      <c r="AI487" t="s">
        <v>1040</v>
      </c>
      <c r="AJ487" t="s">
        <v>882</v>
      </c>
      <c r="AK487" t="s">
        <v>1168</v>
      </c>
    </row>
    <row r="488" spans="1:37" x14ac:dyDescent="0.3">
      <c r="A488" t="str">
        <f t="shared" si="21"/>
        <v>CENCAR-INVIAS</v>
      </c>
      <c r="B488" t="str">
        <f t="shared" si="22"/>
        <v>2017Jun</v>
      </c>
      <c r="C488" t="str">
        <f t="shared" si="23"/>
        <v>3.557383478-76.46257073</v>
      </c>
      <c r="D488" s="7" t="s">
        <v>111</v>
      </c>
      <c r="E488" s="5">
        <v>2301</v>
      </c>
      <c r="F488" s="7" t="s">
        <v>160</v>
      </c>
      <c r="G488" s="5">
        <v>76</v>
      </c>
      <c r="H488" s="7" t="s">
        <v>168</v>
      </c>
      <c r="I488" s="7" t="s">
        <v>133</v>
      </c>
      <c r="J488" s="7" t="s">
        <v>111</v>
      </c>
      <c r="K488" s="7" t="s">
        <v>169</v>
      </c>
      <c r="L488" s="7" t="s">
        <v>135</v>
      </c>
      <c r="M488" s="5">
        <v>-1</v>
      </c>
      <c r="N488" s="5">
        <v>-1</v>
      </c>
      <c r="O488" s="7" t="s">
        <v>170</v>
      </c>
      <c r="P488" s="5">
        <v>8600</v>
      </c>
      <c r="Q488" s="5">
        <v>10300</v>
      </c>
      <c r="R488" s="5">
        <v>27800</v>
      </c>
      <c r="S488" s="5">
        <v>36300</v>
      </c>
      <c r="T488" s="5">
        <v>41800</v>
      </c>
      <c r="U488" s="5">
        <v>0</v>
      </c>
      <c r="V488" s="5">
        <v>0</v>
      </c>
      <c r="W488" s="5">
        <v>0</v>
      </c>
      <c r="X488" s="5">
        <v>0</v>
      </c>
      <c r="Y488" s="5">
        <v>19800</v>
      </c>
      <c r="Z488" s="5">
        <v>10000</v>
      </c>
      <c r="AA488" s="5">
        <v>3.5573834780000002</v>
      </c>
      <c r="AB488" s="5">
        <v>-76.462570729999996</v>
      </c>
      <c r="AC488" s="7" t="s">
        <v>49</v>
      </c>
      <c r="AD488" s="5">
        <v>1861546300</v>
      </c>
      <c r="AE488" s="5" t="str">
        <f>MID(TablaPivotFinal[[#This Row],[Fecha]],1,4)</f>
        <v>2017</v>
      </c>
      <c r="AF488" s="5" t="str">
        <f>MID(TablaPivotFinal[[#This Row],[Fecha]],5,3)</f>
        <v>Jun</v>
      </c>
      <c r="AG488" s="7">
        <v>1861546300</v>
      </c>
      <c r="AH488" s="8">
        <v>6370.2333330000001</v>
      </c>
      <c r="AI488" t="s">
        <v>1040</v>
      </c>
      <c r="AJ488" t="s">
        <v>881</v>
      </c>
      <c r="AK488" t="s">
        <v>1168</v>
      </c>
    </row>
    <row r="489" spans="1:37" x14ac:dyDescent="0.3">
      <c r="A489" t="str">
        <f t="shared" si="21"/>
        <v>CENCAR-INVIAS</v>
      </c>
      <c r="B489" t="str">
        <f t="shared" si="22"/>
        <v>2017Mar</v>
      </c>
      <c r="C489" t="str">
        <f t="shared" si="23"/>
        <v>3.557383478-76.46257073</v>
      </c>
      <c r="D489" s="9" t="s">
        <v>111</v>
      </c>
      <c r="E489" s="6">
        <v>2301</v>
      </c>
      <c r="F489" s="9" t="s">
        <v>160</v>
      </c>
      <c r="G489" s="6">
        <v>76</v>
      </c>
      <c r="H489" s="9" t="s">
        <v>168</v>
      </c>
      <c r="I489" s="9" t="s">
        <v>133</v>
      </c>
      <c r="J489" s="9" t="s">
        <v>111</v>
      </c>
      <c r="K489" s="9" t="s">
        <v>169</v>
      </c>
      <c r="L489" s="9" t="s">
        <v>135</v>
      </c>
      <c r="M489" s="6">
        <v>-1</v>
      </c>
      <c r="N489" s="6">
        <v>-1</v>
      </c>
      <c r="O489" s="9" t="s">
        <v>170</v>
      </c>
      <c r="P489" s="6">
        <v>8600</v>
      </c>
      <c r="Q489" s="6">
        <v>10300</v>
      </c>
      <c r="R489" s="6">
        <v>27800</v>
      </c>
      <c r="S489" s="6">
        <v>36300</v>
      </c>
      <c r="T489" s="6">
        <v>41800</v>
      </c>
      <c r="U489" s="6">
        <v>0</v>
      </c>
      <c r="V489" s="6">
        <v>0</v>
      </c>
      <c r="W489" s="6">
        <v>0</v>
      </c>
      <c r="X489" s="6">
        <v>0</v>
      </c>
      <c r="Y489" s="6">
        <v>19800</v>
      </c>
      <c r="Z489" s="6">
        <v>10000</v>
      </c>
      <c r="AA489" s="6">
        <v>3.5573834780000002</v>
      </c>
      <c r="AB489" s="6">
        <v>-76.462570729999996</v>
      </c>
      <c r="AC489" s="9" t="s">
        <v>51</v>
      </c>
      <c r="AD489" s="6">
        <v>1836195200</v>
      </c>
      <c r="AE489" s="6" t="str">
        <f>MID(TablaPivotFinal[[#This Row],[Fecha]],1,4)</f>
        <v>2017</v>
      </c>
      <c r="AF489" s="6" t="str">
        <f>MID(TablaPivotFinal[[#This Row],[Fecha]],5,3)</f>
        <v>Mar</v>
      </c>
      <c r="AG489" s="9">
        <v>1836195200</v>
      </c>
      <c r="AH489" s="10">
        <v>6166.0967739999996</v>
      </c>
      <c r="AI489" t="s">
        <v>1040</v>
      </c>
      <c r="AJ489" t="s">
        <v>878</v>
      </c>
      <c r="AK489" t="s">
        <v>1168</v>
      </c>
    </row>
    <row r="490" spans="1:37" x14ac:dyDescent="0.3">
      <c r="A490" t="str">
        <f t="shared" si="21"/>
        <v>CENCAR-INVIAS</v>
      </c>
      <c r="B490" t="str">
        <f t="shared" si="22"/>
        <v>2017May</v>
      </c>
      <c r="C490" t="str">
        <f t="shared" si="23"/>
        <v>3.557383478-76.46257073</v>
      </c>
      <c r="D490" s="7" t="s">
        <v>111</v>
      </c>
      <c r="E490" s="5">
        <v>2301</v>
      </c>
      <c r="F490" s="7" t="s">
        <v>160</v>
      </c>
      <c r="G490" s="5">
        <v>76</v>
      </c>
      <c r="H490" s="7" t="s">
        <v>168</v>
      </c>
      <c r="I490" s="7" t="s">
        <v>133</v>
      </c>
      <c r="J490" s="7" t="s">
        <v>111</v>
      </c>
      <c r="K490" s="7" t="s">
        <v>169</v>
      </c>
      <c r="L490" s="7" t="s">
        <v>135</v>
      </c>
      <c r="M490" s="5">
        <v>-1</v>
      </c>
      <c r="N490" s="5">
        <v>-1</v>
      </c>
      <c r="O490" s="7" t="s">
        <v>170</v>
      </c>
      <c r="P490" s="5">
        <v>8600</v>
      </c>
      <c r="Q490" s="5">
        <v>10300</v>
      </c>
      <c r="R490" s="5">
        <v>27800</v>
      </c>
      <c r="S490" s="5">
        <v>36300</v>
      </c>
      <c r="T490" s="5">
        <v>41800</v>
      </c>
      <c r="U490" s="5">
        <v>0</v>
      </c>
      <c r="V490" s="5">
        <v>0</v>
      </c>
      <c r="W490" s="5">
        <v>0</v>
      </c>
      <c r="X490" s="5">
        <v>0</v>
      </c>
      <c r="Y490" s="5">
        <v>19800</v>
      </c>
      <c r="Z490" s="5">
        <v>10000</v>
      </c>
      <c r="AA490" s="5">
        <v>3.5573834780000002</v>
      </c>
      <c r="AB490" s="5">
        <v>-76.462570729999996</v>
      </c>
      <c r="AC490" s="7" t="s">
        <v>53</v>
      </c>
      <c r="AD490" s="5">
        <v>1844000300</v>
      </c>
      <c r="AE490" s="5" t="str">
        <f>MID(TablaPivotFinal[[#This Row],[Fecha]],1,4)</f>
        <v>2017</v>
      </c>
      <c r="AF490" s="5" t="str">
        <f>MID(TablaPivotFinal[[#This Row],[Fecha]],5,3)</f>
        <v>May</v>
      </c>
      <c r="AG490" s="7">
        <v>1844000300</v>
      </c>
      <c r="AH490" s="8">
        <v>6095.4516130000002</v>
      </c>
      <c r="AI490" t="s">
        <v>1040</v>
      </c>
      <c r="AJ490" t="s">
        <v>880</v>
      </c>
      <c r="AK490" t="s">
        <v>1168</v>
      </c>
    </row>
    <row r="491" spans="1:37" x14ac:dyDescent="0.3">
      <c r="A491" t="str">
        <f t="shared" si="21"/>
        <v>CENCAR-INVIAS</v>
      </c>
      <c r="B491" t="str">
        <f t="shared" si="22"/>
        <v>2017Nov</v>
      </c>
      <c r="C491" t="str">
        <f t="shared" si="23"/>
        <v>3.557383478-76.46257073</v>
      </c>
      <c r="D491" s="9" t="s">
        <v>111</v>
      </c>
      <c r="E491" s="6">
        <v>2301</v>
      </c>
      <c r="F491" s="9" t="s">
        <v>160</v>
      </c>
      <c r="G491" s="6">
        <v>76</v>
      </c>
      <c r="H491" s="9" t="s">
        <v>168</v>
      </c>
      <c r="I491" s="9" t="s">
        <v>133</v>
      </c>
      <c r="J491" s="9" t="s">
        <v>111</v>
      </c>
      <c r="K491" s="9" t="s">
        <v>169</v>
      </c>
      <c r="L491" s="9" t="s">
        <v>135</v>
      </c>
      <c r="M491" s="6">
        <v>-1</v>
      </c>
      <c r="N491" s="6">
        <v>-1</v>
      </c>
      <c r="O491" s="9" t="s">
        <v>170</v>
      </c>
      <c r="P491" s="6">
        <v>8600</v>
      </c>
      <c r="Q491" s="6">
        <v>10300</v>
      </c>
      <c r="R491" s="6">
        <v>27800</v>
      </c>
      <c r="S491" s="6">
        <v>36300</v>
      </c>
      <c r="T491" s="6">
        <v>41800</v>
      </c>
      <c r="U491" s="6">
        <v>0</v>
      </c>
      <c r="V491" s="6">
        <v>0</v>
      </c>
      <c r="W491" s="6">
        <v>0</v>
      </c>
      <c r="X491" s="6">
        <v>0</v>
      </c>
      <c r="Y491" s="6">
        <v>19800</v>
      </c>
      <c r="Z491" s="6">
        <v>10000</v>
      </c>
      <c r="AA491" s="6">
        <v>3.5573834780000002</v>
      </c>
      <c r="AB491" s="6">
        <v>-76.462570729999996</v>
      </c>
      <c r="AC491" s="9" t="s">
        <v>55</v>
      </c>
      <c r="AD491" s="6">
        <v>1756159600</v>
      </c>
      <c r="AE491" s="6" t="str">
        <f>MID(TablaPivotFinal[[#This Row],[Fecha]],1,4)</f>
        <v>2017</v>
      </c>
      <c r="AF491" s="6" t="str">
        <f>MID(TablaPivotFinal[[#This Row],[Fecha]],5,3)</f>
        <v>Nov</v>
      </c>
      <c r="AG491" s="9">
        <v>1756159600</v>
      </c>
      <c r="AH491" s="10">
        <v>6004.7333330000001</v>
      </c>
      <c r="AI491" t="s">
        <v>1040</v>
      </c>
      <c r="AJ491" t="s">
        <v>886</v>
      </c>
      <c r="AK491" t="s">
        <v>1168</v>
      </c>
    </row>
    <row r="492" spans="1:37" x14ac:dyDescent="0.3">
      <c r="A492" t="str">
        <f t="shared" si="21"/>
        <v>CENCAR-INVIAS</v>
      </c>
      <c r="B492" t="str">
        <f t="shared" si="22"/>
        <v>2017Oct</v>
      </c>
      <c r="C492" t="str">
        <f t="shared" si="23"/>
        <v>3.557383478-76.46257073</v>
      </c>
      <c r="D492" s="7" t="s">
        <v>111</v>
      </c>
      <c r="E492" s="5">
        <v>2301</v>
      </c>
      <c r="F492" s="7" t="s">
        <v>160</v>
      </c>
      <c r="G492" s="5">
        <v>76</v>
      </c>
      <c r="H492" s="7" t="s">
        <v>168</v>
      </c>
      <c r="I492" s="7" t="s">
        <v>133</v>
      </c>
      <c r="J492" s="7" t="s">
        <v>111</v>
      </c>
      <c r="K492" s="7" t="s">
        <v>169</v>
      </c>
      <c r="L492" s="7" t="s">
        <v>135</v>
      </c>
      <c r="M492" s="5">
        <v>-1</v>
      </c>
      <c r="N492" s="5">
        <v>-1</v>
      </c>
      <c r="O492" s="7" t="s">
        <v>170</v>
      </c>
      <c r="P492" s="5">
        <v>8600</v>
      </c>
      <c r="Q492" s="5">
        <v>10300</v>
      </c>
      <c r="R492" s="5">
        <v>27800</v>
      </c>
      <c r="S492" s="5">
        <v>36300</v>
      </c>
      <c r="T492" s="5">
        <v>41800</v>
      </c>
      <c r="U492" s="5">
        <v>0</v>
      </c>
      <c r="V492" s="5">
        <v>0</v>
      </c>
      <c r="W492" s="5">
        <v>0</v>
      </c>
      <c r="X492" s="5">
        <v>0</v>
      </c>
      <c r="Y492" s="5">
        <v>19800</v>
      </c>
      <c r="Z492" s="5">
        <v>10000</v>
      </c>
      <c r="AA492" s="5">
        <v>3.5573834780000002</v>
      </c>
      <c r="AB492" s="5">
        <v>-76.462570729999996</v>
      </c>
      <c r="AC492" s="7" t="s">
        <v>57</v>
      </c>
      <c r="AD492" s="5">
        <v>1759941800</v>
      </c>
      <c r="AE492" s="5" t="str">
        <f>MID(TablaPivotFinal[[#This Row],[Fecha]],1,4)</f>
        <v>2017</v>
      </c>
      <c r="AF492" s="5" t="str">
        <f>MID(TablaPivotFinal[[#This Row],[Fecha]],5,3)</f>
        <v>Oct</v>
      </c>
      <c r="AG492" s="7">
        <v>1759941800</v>
      </c>
      <c r="AH492" s="8">
        <v>5704.16129</v>
      </c>
      <c r="AI492" t="s">
        <v>1040</v>
      </c>
      <c r="AJ492" t="s">
        <v>885</v>
      </c>
      <c r="AK492" t="s">
        <v>1168</v>
      </c>
    </row>
    <row r="493" spans="1:37" x14ac:dyDescent="0.3">
      <c r="A493" t="str">
        <f t="shared" si="21"/>
        <v>CENCAR-INVIAS</v>
      </c>
      <c r="B493" t="str">
        <f t="shared" si="22"/>
        <v>2017Sep</v>
      </c>
      <c r="C493" t="str">
        <f t="shared" si="23"/>
        <v>3.557383478-76.46257073</v>
      </c>
      <c r="D493" s="9" t="s">
        <v>111</v>
      </c>
      <c r="E493" s="6">
        <v>2301</v>
      </c>
      <c r="F493" s="9" t="s">
        <v>160</v>
      </c>
      <c r="G493" s="6">
        <v>76</v>
      </c>
      <c r="H493" s="9" t="s">
        <v>168</v>
      </c>
      <c r="I493" s="9" t="s">
        <v>133</v>
      </c>
      <c r="J493" s="9" t="s">
        <v>111</v>
      </c>
      <c r="K493" s="9" t="s">
        <v>169</v>
      </c>
      <c r="L493" s="9" t="s">
        <v>135</v>
      </c>
      <c r="M493" s="6">
        <v>-1</v>
      </c>
      <c r="N493" s="6">
        <v>-1</v>
      </c>
      <c r="O493" s="9" t="s">
        <v>170</v>
      </c>
      <c r="P493" s="6">
        <v>8600</v>
      </c>
      <c r="Q493" s="6">
        <v>10300</v>
      </c>
      <c r="R493" s="6">
        <v>27800</v>
      </c>
      <c r="S493" s="6">
        <v>36300</v>
      </c>
      <c r="T493" s="6">
        <v>41800</v>
      </c>
      <c r="U493" s="6">
        <v>0</v>
      </c>
      <c r="V493" s="6">
        <v>0</v>
      </c>
      <c r="W493" s="6">
        <v>0</v>
      </c>
      <c r="X493" s="6">
        <v>0</v>
      </c>
      <c r="Y493" s="6">
        <v>19800</v>
      </c>
      <c r="Z493" s="6">
        <v>10000</v>
      </c>
      <c r="AA493" s="6">
        <v>3.5573834780000002</v>
      </c>
      <c r="AB493" s="6">
        <v>-76.462570729999996</v>
      </c>
      <c r="AC493" s="9" t="s">
        <v>59</v>
      </c>
      <c r="AD493" s="6">
        <v>1757874700</v>
      </c>
      <c r="AE493" s="6" t="str">
        <f>MID(TablaPivotFinal[[#This Row],[Fecha]],1,4)</f>
        <v>2017</v>
      </c>
      <c r="AF493" s="6" t="str">
        <f>MID(TablaPivotFinal[[#This Row],[Fecha]],5,3)</f>
        <v>Sep</v>
      </c>
      <c r="AG493" s="9">
        <v>1757874700</v>
      </c>
      <c r="AH493" s="10">
        <v>5829.8666670000002</v>
      </c>
      <c r="AI493" t="s">
        <v>1040</v>
      </c>
      <c r="AJ493" t="s">
        <v>884</v>
      </c>
      <c r="AK493" t="s">
        <v>1168</v>
      </c>
    </row>
    <row r="494" spans="1:37" x14ac:dyDescent="0.3">
      <c r="A494" t="str">
        <f t="shared" si="21"/>
        <v>CENCAR-INVIAS</v>
      </c>
      <c r="B494" t="str">
        <f t="shared" si="22"/>
        <v>2018Abr</v>
      </c>
      <c r="C494" t="str">
        <f t="shared" si="23"/>
        <v>3.557383478-76.46257073</v>
      </c>
      <c r="D494" s="7" t="s">
        <v>111</v>
      </c>
      <c r="E494" s="5">
        <v>2301</v>
      </c>
      <c r="F494" s="7" t="s">
        <v>160</v>
      </c>
      <c r="G494" s="5">
        <v>76</v>
      </c>
      <c r="H494" s="7" t="s">
        <v>168</v>
      </c>
      <c r="I494" s="7" t="s">
        <v>133</v>
      </c>
      <c r="J494" s="7" t="s">
        <v>111</v>
      </c>
      <c r="K494" s="7" t="s">
        <v>169</v>
      </c>
      <c r="L494" s="7" t="s">
        <v>135</v>
      </c>
      <c r="M494" s="5">
        <v>-1</v>
      </c>
      <c r="N494" s="5">
        <v>-1</v>
      </c>
      <c r="O494" s="7" t="s">
        <v>170</v>
      </c>
      <c r="P494" s="5">
        <v>8600</v>
      </c>
      <c r="Q494" s="5">
        <v>10300</v>
      </c>
      <c r="R494" s="5">
        <v>27800</v>
      </c>
      <c r="S494" s="5">
        <v>36300</v>
      </c>
      <c r="T494" s="5">
        <v>41800</v>
      </c>
      <c r="U494" s="5">
        <v>0</v>
      </c>
      <c r="V494" s="5">
        <v>0</v>
      </c>
      <c r="W494" s="5">
        <v>0</v>
      </c>
      <c r="X494" s="5">
        <v>0</v>
      </c>
      <c r="Y494" s="5">
        <v>19800</v>
      </c>
      <c r="Z494" s="5">
        <v>10000</v>
      </c>
      <c r="AA494" s="5">
        <v>3.5573834780000002</v>
      </c>
      <c r="AB494" s="5">
        <v>-76.462570729999996</v>
      </c>
      <c r="AC494" s="7" t="s">
        <v>61</v>
      </c>
      <c r="AD494" s="5">
        <v>1846570200</v>
      </c>
      <c r="AE494" s="5" t="str">
        <f>MID(TablaPivotFinal[[#This Row],[Fecha]],1,4)</f>
        <v>2018</v>
      </c>
      <c r="AF494" s="5" t="str">
        <f>MID(TablaPivotFinal[[#This Row],[Fecha]],5,3)</f>
        <v>Abr</v>
      </c>
      <c r="AG494" s="7">
        <v>1846570200</v>
      </c>
      <c r="AH494" s="8">
        <v>176809</v>
      </c>
      <c r="AI494" t="s">
        <v>1040</v>
      </c>
      <c r="AJ494" t="s">
        <v>891</v>
      </c>
      <c r="AK494" t="s">
        <v>1168</v>
      </c>
    </row>
    <row r="495" spans="1:37" x14ac:dyDescent="0.3">
      <c r="A495" t="str">
        <f t="shared" si="21"/>
        <v>CENCAR-INVIAS</v>
      </c>
      <c r="B495" t="str">
        <f t="shared" si="22"/>
        <v>2018Ago</v>
      </c>
      <c r="C495" t="str">
        <f t="shared" si="23"/>
        <v>3.557383478-76.46257073</v>
      </c>
      <c r="D495" s="9" t="s">
        <v>111</v>
      </c>
      <c r="E495" s="6">
        <v>2301</v>
      </c>
      <c r="F495" s="9" t="s">
        <v>160</v>
      </c>
      <c r="G495" s="6">
        <v>76</v>
      </c>
      <c r="H495" s="9" t="s">
        <v>168</v>
      </c>
      <c r="I495" s="9" t="s">
        <v>133</v>
      </c>
      <c r="J495" s="9" t="s">
        <v>111</v>
      </c>
      <c r="K495" s="9" t="s">
        <v>169</v>
      </c>
      <c r="L495" s="9" t="s">
        <v>135</v>
      </c>
      <c r="M495" s="6">
        <v>-1</v>
      </c>
      <c r="N495" s="6">
        <v>-1</v>
      </c>
      <c r="O495" s="9" t="s">
        <v>170</v>
      </c>
      <c r="P495" s="6">
        <v>8600</v>
      </c>
      <c r="Q495" s="6">
        <v>10300</v>
      </c>
      <c r="R495" s="6">
        <v>27800</v>
      </c>
      <c r="S495" s="6">
        <v>36300</v>
      </c>
      <c r="T495" s="6">
        <v>41800</v>
      </c>
      <c r="U495" s="6">
        <v>0</v>
      </c>
      <c r="V495" s="6">
        <v>0</v>
      </c>
      <c r="W495" s="6">
        <v>0</v>
      </c>
      <c r="X495" s="6">
        <v>0</v>
      </c>
      <c r="Y495" s="6">
        <v>19800</v>
      </c>
      <c r="Z495" s="6">
        <v>10000</v>
      </c>
      <c r="AA495" s="6">
        <v>3.5573834780000002</v>
      </c>
      <c r="AB495" s="6">
        <v>-76.462570729999996</v>
      </c>
      <c r="AC495" s="9" t="s">
        <v>63</v>
      </c>
      <c r="AD495" s="6">
        <v>2135398700</v>
      </c>
      <c r="AE495" s="6" t="str">
        <f>MID(TablaPivotFinal[[#This Row],[Fecha]],1,4)</f>
        <v>2018</v>
      </c>
      <c r="AF495" s="6" t="str">
        <f>MID(TablaPivotFinal[[#This Row],[Fecha]],5,3)</f>
        <v>Ago</v>
      </c>
      <c r="AG495" s="9">
        <v>2135398700</v>
      </c>
      <c r="AH495" s="10">
        <v>193895</v>
      </c>
      <c r="AI495" t="s">
        <v>1040</v>
      </c>
      <c r="AJ495" t="s">
        <v>895</v>
      </c>
      <c r="AK495" t="s">
        <v>1168</v>
      </c>
    </row>
    <row r="496" spans="1:37" x14ac:dyDescent="0.3">
      <c r="A496" t="str">
        <f t="shared" si="21"/>
        <v>CENCAR-INVIAS</v>
      </c>
      <c r="B496" t="str">
        <f t="shared" si="22"/>
        <v>2018Dic</v>
      </c>
      <c r="C496" t="str">
        <f t="shared" si="23"/>
        <v>3.557383478-76.46257073</v>
      </c>
      <c r="D496" s="7" t="s">
        <v>111</v>
      </c>
      <c r="E496" s="5">
        <v>2301</v>
      </c>
      <c r="F496" s="7" t="s">
        <v>160</v>
      </c>
      <c r="G496" s="5">
        <v>76</v>
      </c>
      <c r="H496" s="7" t="s">
        <v>168</v>
      </c>
      <c r="I496" s="7" t="s">
        <v>133</v>
      </c>
      <c r="J496" s="7" t="s">
        <v>111</v>
      </c>
      <c r="K496" s="7" t="s">
        <v>169</v>
      </c>
      <c r="L496" s="7" t="s">
        <v>135</v>
      </c>
      <c r="M496" s="5">
        <v>-1</v>
      </c>
      <c r="N496" s="5">
        <v>-1</v>
      </c>
      <c r="O496" s="7" t="s">
        <v>170</v>
      </c>
      <c r="P496" s="5">
        <v>8600</v>
      </c>
      <c r="Q496" s="5">
        <v>10300</v>
      </c>
      <c r="R496" s="5">
        <v>27800</v>
      </c>
      <c r="S496" s="5">
        <v>36300</v>
      </c>
      <c r="T496" s="5">
        <v>41800</v>
      </c>
      <c r="U496" s="5">
        <v>0</v>
      </c>
      <c r="V496" s="5">
        <v>0</v>
      </c>
      <c r="W496" s="5">
        <v>0</v>
      </c>
      <c r="X496" s="5">
        <v>0</v>
      </c>
      <c r="Y496" s="5">
        <v>19800</v>
      </c>
      <c r="Z496" s="5">
        <v>10000</v>
      </c>
      <c r="AA496" s="5">
        <v>3.5573834780000002</v>
      </c>
      <c r="AB496" s="5">
        <v>-76.462570729999996</v>
      </c>
      <c r="AC496" s="7" t="s">
        <v>65</v>
      </c>
      <c r="AD496" s="5">
        <v>0</v>
      </c>
      <c r="AE496" s="5" t="str">
        <f>MID(TablaPivotFinal[[#This Row],[Fecha]],1,4)</f>
        <v>2018</v>
      </c>
      <c r="AF496" s="5" t="str">
        <f>MID(TablaPivotFinal[[#This Row],[Fecha]],5,3)</f>
        <v>Dic</v>
      </c>
      <c r="AG496" s="7">
        <v>0</v>
      </c>
      <c r="AH496" s="8">
        <v>0</v>
      </c>
      <c r="AI496" t="s">
        <v>1040</v>
      </c>
      <c r="AJ496" t="s">
        <v>899</v>
      </c>
      <c r="AK496" t="s">
        <v>1168</v>
      </c>
    </row>
    <row r="497" spans="1:37" x14ac:dyDescent="0.3">
      <c r="A497" t="str">
        <f t="shared" si="21"/>
        <v>CENCAR-INVIAS</v>
      </c>
      <c r="B497" t="str">
        <f t="shared" si="22"/>
        <v>2018Ene</v>
      </c>
      <c r="C497" t="str">
        <f t="shared" si="23"/>
        <v>3.557383478-76.46257073</v>
      </c>
      <c r="D497" s="9" t="s">
        <v>111</v>
      </c>
      <c r="E497" s="6">
        <v>2301</v>
      </c>
      <c r="F497" s="9" t="s">
        <v>160</v>
      </c>
      <c r="G497" s="6">
        <v>76</v>
      </c>
      <c r="H497" s="9" t="s">
        <v>168</v>
      </c>
      <c r="I497" s="9" t="s">
        <v>133</v>
      </c>
      <c r="J497" s="9" t="s">
        <v>111</v>
      </c>
      <c r="K497" s="9" t="s">
        <v>169</v>
      </c>
      <c r="L497" s="9" t="s">
        <v>135</v>
      </c>
      <c r="M497" s="6">
        <v>-1</v>
      </c>
      <c r="N497" s="6">
        <v>-1</v>
      </c>
      <c r="O497" s="9" t="s">
        <v>170</v>
      </c>
      <c r="P497" s="6">
        <v>8600</v>
      </c>
      <c r="Q497" s="6">
        <v>10300</v>
      </c>
      <c r="R497" s="6">
        <v>27800</v>
      </c>
      <c r="S497" s="6">
        <v>36300</v>
      </c>
      <c r="T497" s="6">
        <v>41800</v>
      </c>
      <c r="U497" s="6">
        <v>0</v>
      </c>
      <c r="V497" s="6">
        <v>0</v>
      </c>
      <c r="W497" s="6">
        <v>0</v>
      </c>
      <c r="X497" s="6">
        <v>0</v>
      </c>
      <c r="Y497" s="6">
        <v>19800</v>
      </c>
      <c r="Z497" s="6">
        <v>10000</v>
      </c>
      <c r="AA497" s="6">
        <v>3.5573834780000002</v>
      </c>
      <c r="AB497" s="6">
        <v>-76.462570729999996</v>
      </c>
      <c r="AC497" s="9" t="s">
        <v>67</v>
      </c>
      <c r="AD497" s="6">
        <v>1792267800</v>
      </c>
      <c r="AE497" s="6" t="str">
        <f>MID(TablaPivotFinal[[#This Row],[Fecha]],1,4)</f>
        <v>2018</v>
      </c>
      <c r="AF497" s="6" t="str">
        <f>MID(TablaPivotFinal[[#This Row],[Fecha]],5,3)</f>
        <v>Ene</v>
      </c>
      <c r="AG497" s="9">
        <v>1792267800</v>
      </c>
      <c r="AH497" s="10">
        <v>177434</v>
      </c>
      <c r="AI497" t="s">
        <v>1040</v>
      </c>
      <c r="AJ497" t="s">
        <v>888</v>
      </c>
      <c r="AK497" t="s">
        <v>1168</v>
      </c>
    </row>
    <row r="498" spans="1:37" x14ac:dyDescent="0.3">
      <c r="A498" t="str">
        <f t="shared" si="21"/>
        <v>CENCAR-INVIAS</v>
      </c>
      <c r="B498" t="str">
        <f t="shared" si="22"/>
        <v>2018Feb</v>
      </c>
      <c r="C498" t="str">
        <f t="shared" si="23"/>
        <v>3.557383478-76.46257073</v>
      </c>
      <c r="D498" s="7" t="s">
        <v>111</v>
      </c>
      <c r="E498" s="5">
        <v>2301</v>
      </c>
      <c r="F498" s="7" t="s">
        <v>160</v>
      </c>
      <c r="G498" s="5">
        <v>76</v>
      </c>
      <c r="H498" s="7" t="s">
        <v>168</v>
      </c>
      <c r="I498" s="7" t="s">
        <v>133</v>
      </c>
      <c r="J498" s="7" t="s">
        <v>111</v>
      </c>
      <c r="K498" s="7" t="s">
        <v>169</v>
      </c>
      <c r="L498" s="7" t="s">
        <v>135</v>
      </c>
      <c r="M498" s="5">
        <v>-1</v>
      </c>
      <c r="N498" s="5">
        <v>-1</v>
      </c>
      <c r="O498" s="7" t="s">
        <v>170</v>
      </c>
      <c r="P498" s="5">
        <v>8600</v>
      </c>
      <c r="Q498" s="5">
        <v>10300</v>
      </c>
      <c r="R498" s="5">
        <v>27800</v>
      </c>
      <c r="S498" s="5">
        <v>36300</v>
      </c>
      <c r="T498" s="5">
        <v>41800</v>
      </c>
      <c r="U498" s="5">
        <v>0</v>
      </c>
      <c r="V498" s="5">
        <v>0</v>
      </c>
      <c r="W498" s="5">
        <v>0</v>
      </c>
      <c r="X498" s="5">
        <v>0</v>
      </c>
      <c r="Y498" s="5">
        <v>19800</v>
      </c>
      <c r="Z498" s="5">
        <v>10000</v>
      </c>
      <c r="AA498" s="5">
        <v>3.5573834780000002</v>
      </c>
      <c r="AB498" s="5">
        <v>-76.462570729999996</v>
      </c>
      <c r="AC498" s="7" t="s">
        <v>69</v>
      </c>
      <c r="AD498" s="5">
        <v>1702298900</v>
      </c>
      <c r="AE498" s="5" t="str">
        <f>MID(TablaPivotFinal[[#This Row],[Fecha]],1,4)</f>
        <v>2018</v>
      </c>
      <c r="AF498" s="5" t="str">
        <f>MID(TablaPivotFinal[[#This Row],[Fecha]],5,3)</f>
        <v>Feb</v>
      </c>
      <c r="AG498" s="7">
        <v>1702298900</v>
      </c>
      <c r="AH498" s="8">
        <v>163238</v>
      </c>
      <c r="AI498" t="s">
        <v>1040</v>
      </c>
      <c r="AJ498" t="s">
        <v>889</v>
      </c>
      <c r="AK498" t="s">
        <v>1168</v>
      </c>
    </row>
    <row r="499" spans="1:37" x14ac:dyDescent="0.3">
      <c r="A499" t="str">
        <f t="shared" si="21"/>
        <v>CENCAR-INVIAS</v>
      </c>
      <c r="B499" t="str">
        <f t="shared" si="22"/>
        <v>2018Jul</v>
      </c>
      <c r="C499" t="str">
        <f t="shared" si="23"/>
        <v>3.557383478-76.46257073</v>
      </c>
      <c r="D499" s="9" t="s">
        <v>111</v>
      </c>
      <c r="E499" s="6">
        <v>2301</v>
      </c>
      <c r="F499" s="9" t="s">
        <v>160</v>
      </c>
      <c r="G499" s="6">
        <v>76</v>
      </c>
      <c r="H499" s="9" t="s">
        <v>168</v>
      </c>
      <c r="I499" s="9" t="s">
        <v>133</v>
      </c>
      <c r="J499" s="9" t="s">
        <v>111</v>
      </c>
      <c r="K499" s="9" t="s">
        <v>169</v>
      </c>
      <c r="L499" s="9" t="s">
        <v>135</v>
      </c>
      <c r="M499" s="6">
        <v>-1</v>
      </c>
      <c r="N499" s="6">
        <v>-1</v>
      </c>
      <c r="O499" s="9" t="s">
        <v>170</v>
      </c>
      <c r="P499" s="6">
        <v>8600</v>
      </c>
      <c r="Q499" s="6">
        <v>10300</v>
      </c>
      <c r="R499" s="6">
        <v>27800</v>
      </c>
      <c r="S499" s="6">
        <v>36300</v>
      </c>
      <c r="T499" s="6">
        <v>41800</v>
      </c>
      <c r="U499" s="6">
        <v>0</v>
      </c>
      <c r="V499" s="6">
        <v>0</v>
      </c>
      <c r="W499" s="6">
        <v>0</v>
      </c>
      <c r="X499" s="6">
        <v>0</v>
      </c>
      <c r="Y499" s="6">
        <v>19800</v>
      </c>
      <c r="Z499" s="6">
        <v>10000</v>
      </c>
      <c r="AA499" s="6">
        <v>3.5573834780000002</v>
      </c>
      <c r="AB499" s="6">
        <v>-76.462570729999996</v>
      </c>
      <c r="AC499" s="9" t="s">
        <v>71</v>
      </c>
      <c r="AD499" s="6">
        <v>2056184600</v>
      </c>
      <c r="AE499" s="6" t="str">
        <f>MID(TablaPivotFinal[[#This Row],[Fecha]],1,4)</f>
        <v>2018</v>
      </c>
      <c r="AF499" s="6" t="str">
        <f>MID(TablaPivotFinal[[#This Row],[Fecha]],5,3)</f>
        <v>Jul</v>
      </c>
      <c r="AG499" s="9">
        <v>2056184600</v>
      </c>
      <c r="AH499" s="10">
        <v>188432</v>
      </c>
      <c r="AI499" t="s">
        <v>1040</v>
      </c>
      <c r="AJ499" t="s">
        <v>894</v>
      </c>
      <c r="AK499" t="s">
        <v>1168</v>
      </c>
    </row>
    <row r="500" spans="1:37" x14ac:dyDescent="0.3">
      <c r="A500" t="str">
        <f t="shared" si="21"/>
        <v>CENCAR-INVIAS</v>
      </c>
      <c r="B500" t="str">
        <f t="shared" si="22"/>
        <v>2018Jun</v>
      </c>
      <c r="C500" t="str">
        <f t="shared" si="23"/>
        <v>3.557383478-76.46257073</v>
      </c>
      <c r="D500" s="7" t="s">
        <v>111</v>
      </c>
      <c r="E500" s="5">
        <v>2301</v>
      </c>
      <c r="F500" s="7" t="s">
        <v>160</v>
      </c>
      <c r="G500" s="5">
        <v>76</v>
      </c>
      <c r="H500" s="7" t="s">
        <v>168</v>
      </c>
      <c r="I500" s="7" t="s">
        <v>133</v>
      </c>
      <c r="J500" s="7" t="s">
        <v>111</v>
      </c>
      <c r="K500" s="7" t="s">
        <v>169</v>
      </c>
      <c r="L500" s="7" t="s">
        <v>135</v>
      </c>
      <c r="M500" s="5">
        <v>-1</v>
      </c>
      <c r="N500" s="5">
        <v>-1</v>
      </c>
      <c r="O500" s="7" t="s">
        <v>170</v>
      </c>
      <c r="P500" s="5">
        <v>8600</v>
      </c>
      <c r="Q500" s="5">
        <v>10300</v>
      </c>
      <c r="R500" s="5">
        <v>27800</v>
      </c>
      <c r="S500" s="5">
        <v>36300</v>
      </c>
      <c r="T500" s="5">
        <v>41800</v>
      </c>
      <c r="U500" s="5">
        <v>0</v>
      </c>
      <c r="V500" s="5">
        <v>0</v>
      </c>
      <c r="W500" s="5">
        <v>0</v>
      </c>
      <c r="X500" s="5">
        <v>0</v>
      </c>
      <c r="Y500" s="5">
        <v>19800</v>
      </c>
      <c r="Z500" s="5">
        <v>10000</v>
      </c>
      <c r="AA500" s="5">
        <v>3.5573834780000002</v>
      </c>
      <c r="AB500" s="5">
        <v>-76.462570729999996</v>
      </c>
      <c r="AC500" s="7" t="s">
        <v>73</v>
      </c>
      <c r="AD500" s="5">
        <v>1983673500</v>
      </c>
      <c r="AE500" s="5" t="str">
        <f>MID(TablaPivotFinal[[#This Row],[Fecha]],1,4)</f>
        <v>2018</v>
      </c>
      <c r="AF500" s="5" t="str">
        <f>MID(TablaPivotFinal[[#This Row],[Fecha]],5,3)</f>
        <v>Jun</v>
      </c>
      <c r="AG500" s="7">
        <v>1983673500</v>
      </c>
      <c r="AH500" s="8">
        <v>183256</v>
      </c>
      <c r="AI500" t="s">
        <v>1040</v>
      </c>
      <c r="AJ500" t="s">
        <v>893</v>
      </c>
      <c r="AK500" t="s">
        <v>1168</v>
      </c>
    </row>
    <row r="501" spans="1:37" x14ac:dyDescent="0.3">
      <c r="A501" t="str">
        <f t="shared" si="21"/>
        <v>CENCAR-INVIAS</v>
      </c>
      <c r="B501" t="str">
        <f t="shared" si="22"/>
        <v>2018Mar</v>
      </c>
      <c r="C501" t="str">
        <f t="shared" si="23"/>
        <v>3.557383478-76.46257073</v>
      </c>
      <c r="D501" s="9" t="s">
        <v>111</v>
      </c>
      <c r="E501" s="6">
        <v>2301</v>
      </c>
      <c r="F501" s="9" t="s">
        <v>160</v>
      </c>
      <c r="G501" s="6">
        <v>76</v>
      </c>
      <c r="H501" s="9" t="s">
        <v>168</v>
      </c>
      <c r="I501" s="9" t="s">
        <v>133</v>
      </c>
      <c r="J501" s="9" t="s">
        <v>111</v>
      </c>
      <c r="K501" s="9" t="s">
        <v>169</v>
      </c>
      <c r="L501" s="9" t="s">
        <v>135</v>
      </c>
      <c r="M501" s="6">
        <v>-1</v>
      </c>
      <c r="N501" s="6">
        <v>-1</v>
      </c>
      <c r="O501" s="9" t="s">
        <v>170</v>
      </c>
      <c r="P501" s="6">
        <v>8600</v>
      </c>
      <c r="Q501" s="6">
        <v>10300</v>
      </c>
      <c r="R501" s="6">
        <v>27800</v>
      </c>
      <c r="S501" s="6">
        <v>36300</v>
      </c>
      <c r="T501" s="6">
        <v>41800</v>
      </c>
      <c r="U501" s="6">
        <v>0</v>
      </c>
      <c r="V501" s="6">
        <v>0</v>
      </c>
      <c r="W501" s="6">
        <v>0</v>
      </c>
      <c r="X501" s="6">
        <v>0</v>
      </c>
      <c r="Y501" s="6">
        <v>19800</v>
      </c>
      <c r="Z501" s="6">
        <v>10000</v>
      </c>
      <c r="AA501" s="6">
        <v>3.5573834780000002</v>
      </c>
      <c r="AB501" s="6">
        <v>-76.462570729999996</v>
      </c>
      <c r="AC501" s="9" t="s">
        <v>75</v>
      </c>
      <c r="AD501" s="6">
        <v>1850722700</v>
      </c>
      <c r="AE501" s="6" t="str">
        <f>MID(TablaPivotFinal[[#This Row],[Fecha]],1,4)</f>
        <v>2018</v>
      </c>
      <c r="AF501" s="6" t="str">
        <f>MID(TablaPivotFinal[[#This Row],[Fecha]],5,3)</f>
        <v>Mar</v>
      </c>
      <c r="AG501" s="9">
        <v>1850722700</v>
      </c>
      <c r="AH501" s="10">
        <v>181611</v>
      </c>
      <c r="AI501" t="s">
        <v>1040</v>
      </c>
      <c r="AJ501" t="s">
        <v>890</v>
      </c>
      <c r="AK501" t="s">
        <v>1168</v>
      </c>
    </row>
    <row r="502" spans="1:37" x14ac:dyDescent="0.3">
      <c r="A502" t="str">
        <f t="shared" si="21"/>
        <v>CENCAR-INVIAS</v>
      </c>
      <c r="B502" t="str">
        <f t="shared" si="22"/>
        <v>2018May</v>
      </c>
      <c r="C502" t="str">
        <f t="shared" si="23"/>
        <v>3.557383478-76.46257073</v>
      </c>
      <c r="D502" s="7" t="s">
        <v>111</v>
      </c>
      <c r="E502" s="5">
        <v>2301</v>
      </c>
      <c r="F502" s="7" t="s">
        <v>160</v>
      </c>
      <c r="G502" s="5">
        <v>76</v>
      </c>
      <c r="H502" s="7" t="s">
        <v>168</v>
      </c>
      <c r="I502" s="7" t="s">
        <v>133</v>
      </c>
      <c r="J502" s="7" t="s">
        <v>111</v>
      </c>
      <c r="K502" s="7" t="s">
        <v>169</v>
      </c>
      <c r="L502" s="7" t="s">
        <v>135</v>
      </c>
      <c r="M502" s="5">
        <v>-1</v>
      </c>
      <c r="N502" s="5">
        <v>-1</v>
      </c>
      <c r="O502" s="7" t="s">
        <v>170</v>
      </c>
      <c r="P502" s="5">
        <v>8600</v>
      </c>
      <c r="Q502" s="5">
        <v>10300</v>
      </c>
      <c r="R502" s="5">
        <v>27800</v>
      </c>
      <c r="S502" s="5">
        <v>36300</v>
      </c>
      <c r="T502" s="5">
        <v>41800</v>
      </c>
      <c r="U502" s="5">
        <v>0</v>
      </c>
      <c r="V502" s="5">
        <v>0</v>
      </c>
      <c r="W502" s="5">
        <v>0</v>
      </c>
      <c r="X502" s="5">
        <v>0</v>
      </c>
      <c r="Y502" s="5">
        <v>19800</v>
      </c>
      <c r="Z502" s="5">
        <v>10000</v>
      </c>
      <c r="AA502" s="5">
        <v>3.5573834780000002</v>
      </c>
      <c r="AB502" s="5">
        <v>-76.462570729999996</v>
      </c>
      <c r="AC502" s="7" t="s">
        <v>77</v>
      </c>
      <c r="AD502" s="5">
        <v>1967377000</v>
      </c>
      <c r="AE502" s="5" t="str">
        <f>MID(TablaPivotFinal[[#This Row],[Fecha]],1,4)</f>
        <v>2018</v>
      </c>
      <c r="AF502" s="5" t="str">
        <f>MID(TablaPivotFinal[[#This Row],[Fecha]],5,3)</f>
        <v>May</v>
      </c>
      <c r="AG502" s="7">
        <v>1967377000</v>
      </c>
      <c r="AH502" s="8">
        <v>184195</v>
      </c>
      <c r="AI502" t="s">
        <v>1040</v>
      </c>
      <c r="AJ502" t="s">
        <v>892</v>
      </c>
      <c r="AK502" t="s">
        <v>1168</v>
      </c>
    </row>
    <row r="503" spans="1:37" x14ac:dyDescent="0.3">
      <c r="A503" t="str">
        <f t="shared" si="21"/>
        <v>CENCAR-INVIAS</v>
      </c>
      <c r="B503" t="str">
        <f t="shared" si="22"/>
        <v>2018Nov</v>
      </c>
      <c r="C503" t="str">
        <f t="shared" si="23"/>
        <v>3.557383478-76.46257073</v>
      </c>
      <c r="D503" s="9" t="s">
        <v>111</v>
      </c>
      <c r="E503" s="6">
        <v>2301</v>
      </c>
      <c r="F503" s="9" t="s">
        <v>160</v>
      </c>
      <c r="G503" s="6">
        <v>76</v>
      </c>
      <c r="H503" s="9" t="s">
        <v>168</v>
      </c>
      <c r="I503" s="9" t="s">
        <v>133</v>
      </c>
      <c r="J503" s="9" t="s">
        <v>111</v>
      </c>
      <c r="K503" s="9" t="s">
        <v>169</v>
      </c>
      <c r="L503" s="9" t="s">
        <v>135</v>
      </c>
      <c r="M503" s="6">
        <v>-1</v>
      </c>
      <c r="N503" s="6">
        <v>-1</v>
      </c>
      <c r="O503" s="9" t="s">
        <v>170</v>
      </c>
      <c r="P503" s="6">
        <v>8600</v>
      </c>
      <c r="Q503" s="6">
        <v>10300</v>
      </c>
      <c r="R503" s="6">
        <v>27800</v>
      </c>
      <c r="S503" s="6">
        <v>36300</v>
      </c>
      <c r="T503" s="6">
        <v>41800</v>
      </c>
      <c r="U503" s="6">
        <v>0</v>
      </c>
      <c r="V503" s="6">
        <v>0</v>
      </c>
      <c r="W503" s="6">
        <v>0</v>
      </c>
      <c r="X503" s="6">
        <v>0</v>
      </c>
      <c r="Y503" s="6">
        <v>19800</v>
      </c>
      <c r="Z503" s="6">
        <v>10000</v>
      </c>
      <c r="AA503" s="6">
        <v>3.5573834780000002</v>
      </c>
      <c r="AB503" s="6">
        <v>-76.462570729999996</v>
      </c>
      <c r="AC503" s="9" t="s">
        <v>79</v>
      </c>
      <c r="AD503" s="6">
        <v>0</v>
      </c>
      <c r="AE503" s="6" t="str">
        <f>MID(TablaPivotFinal[[#This Row],[Fecha]],1,4)</f>
        <v>2018</v>
      </c>
      <c r="AF503" s="6" t="str">
        <f>MID(TablaPivotFinal[[#This Row],[Fecha]],5,3)</f>
        <v>Nov</v>
      </c>
      <c r="AG503" s="9">
        <v>0</v>
      </c>
      <c r="AH503" s="10">
        <v>0</v>
      </c>
      <c r="AI503" t="s">
        <v>1040</v>
      </c>
      <c r="AJ503" t="s">
        <v>898</v>
      </c>
      <c r="AK503" t="s">
        <v>1168</v>
      </c>
    </row>
    <row r="504" spans="1:37" x14ac:dyDescent="0.3">
      <c r="A504" t="str">
        <f t="shared" si="21"/>
        <v>CENCAR-INVIAS</v>
      </c>
      <c r="B504" t="str">
        <f t="shared" si="22"/>
        <v>2018Oct</v>
      </c>
      <c r="C504" t="str">
        <f t="shared" si="23"/>
        <v>3.557383478-76.46257073</v>
      </c>
      <c r="D504" s="7" t="s">
        <v>111</v>
      </c>
      <c r="E504" s="5">
        <v>2301</v>
      </c>
      <c r="F504" s="7" t="s">
        <v>160</v>
      </c>
      <c r="G504" s="5">
        <v>76</v>
      </c>
      <c r="H504" s="7" t="s">
        <v>168</v>
      </c>
      <c r="I504" s="7" t="s">
        <v>133</v>
      </c>
      <c r="J504" s="7" t="s">
        <v>111</v>
      </c>
      <c r="K504" s="7" t="s">
        <v>169</v>
      </c>
      <c r="L504" s="7" t="s">
        <v>135</v>
      </c>
      <c r="M504" s="5">
        <v>-1</v>
      </c>
      <c r="N504" s="5">
        <v>-1</v>
      </c>
      <c r="O504" s="7" t="s">
        <v>170</v>
      </c>
      <c r="P504" s="5">
        <v>8600</v>
      </c>
      <c r="Q504" s="5">
        <v>10300</v>
      </c>
      <c r="R504" s="5">
        <v>27800</v>
      </c>
      <c r="S504" s="5">
        <v>36300</v>
      </c>
      <c r="T504" s="5">
        <v>41800</v>
      </c>
      <c r="U504" s="5">
        <v>0</v>
      </c>
      <c r="V504" s="5">
        <v>0</v>
      </c>
      <c r="W504" s="5">
        <v>0</v>
      </c>
      <c r="X504" s="5">
        <v>0</v>
      </c>
      <c r="Y504" s="5">
        <v>19800</v>
      </c>
      <c r="Z504" s="5">
        <v>10000</v>
      </c>
      <c r="AA504" s="5">
        <v>3.5573834780000002</v>
      </c>
      <c r="AB504" s="5">
        <v>-76.462570729999996</v>
      </c>
      <c r="AC504" s="7" t="s">
        <v>81</v>
      </c>
      <c r="AD504" s="5">
        <v>2146739700</v>
      </c>
      <c r="AE504" s="5" t="str">
        <f>MID(TablaPivotFinal[[#This Row],[Fecha]],1,4)</f>
        <v>2018</v>
      </c>
      <c r="AF504" s="5" t="str">
        <f>MID(TablaPivotFinal[[#This Row],[Fecha]],5,3)</f>
        <v>Oct</v>
      </c>
      <c r="AG504" s="7">
        <v>2146739700</v>
      </c>
      <c r="AH504" s="8">
        <v>195956</v>
      </c>
      <c r="AI504" t="s">
        <v>1040</v>
      </c>
      <c r="AJ504" t="s">
        <v>897</v>
      </c>
      <c r="AK504" t="s">
        <v>1168</v>
      </c>
    </row>
    <row r="505" spans="1:37" x14ac:dyDescent="0.3">
      <c r="A505" t="str">
        <f t="shared" si="21"/>
        <v>CENCAR-INVIAS</v>
      </c>
      <c r="B505" t="str">
        <f t="shared" si="22"/>
        <v>2018Sep</v>
      </c>
      <c r="C505" t="str">
        <f t="shared" si="23"/>
        <v>3.557383478-76.46257073</v>
      </c>
      <c r="D505" s="9" t="s">
        <v>111</v>
      </c>
      <c r="E505" s="6">
        <v>2301</v>
      </c>
      <c r="F505" s="9" t="s">
        <v>160</v>
      </c>
      <c r="G505" s="6">
        <v>76</v>
      </c>
      <c r="H505" s="9" t="s">
        <v>168</v>
      </c>
      <c r="I505" s="9" t="s">
        <v>133</v>
      </c>
      <c r="J505" s="9" t="s">
        <v>111</v>
      </c>
      <c r="K505" s="9" t="s">
        <v>169</v>
      </c>
      <c r="L505" s="9" t="s">
        <v>135</v>
      </c>
      <c r="M505" s="6">
        <v>-1</v>
      </c>
      <c r="N505" s="6">
        <v>-1</v>
      </c>
      <c r="O505" s="9" t="s">
        <v>170</v>
      </c>
      <c r="P505" s="6">
        <v>8600</v>
      </c>
      <c r="Q505" s="6">
        <v>10300</v>
      </c>
      <c r="R505" s="6">
        <v>27800</v>
      </c>
      <c r="S505" s="6">
        <v>36300</v>
      </c>
      <c r="T505" s="6">
        <v>41800</v>
      </c>
      <c r="U505" s="6">
        <v>0</v>
      </c>
      <c r="V505" s="6">
        <v>0</v>
      </c>
      <c r="W505" s="6">
        <v>0</v>
      </c>
      <c r="X505" s="6">
        <v>0</v>
      </c>
      <c r="Y505" s="6">
        <v>19800</v>
      </c>
      <c r="Z505" s="6">
        <v>10000</v>
      </c>
      <c r="AA505" s="6">
        <v>3.5573834780000002</v>
      </c>
      <c r="AB505" s="6">
        <v>-76.462570729999996</v>
      </c>
      <c r="AC505" s="9" t="s">
        <v>83</v>
      </c>
      <c r="AD505" s="6">
        <v>2051436500</v>
      </c>
      <c r="AE505" s="6" t="str">
        <f>MID(TablaPivotFinal[[#This Row],[Fecha]],1,4)</f>
        <v>2018</v>
      </c>
      <c r="AF505" s="6" t="str">
        <f>MID(TablaPivotFinal[[#This Row],[Fecha]],5,3)</f>
        <v>Sep</v>
      </c>
      <c r="AG505" s="9">
        <v>2051436500</v>
      </c>
      <c r="AH505" s="10">
        <v>187396</v>
      </c>
      <c r="AI505" t="s">
        <v>1040</v>
      </c>
      <c r="AJ505" t="s">
        <v>896</v>
      </c>
      <c r="AK505" t="s">
        <v>1168</v>
      </c>
    </row>
    <row r="506" spans="1:37" x14ac:dyDescent="0.3">
      <c r="A506" t="str">
        <f t="shared" si="21"/>
        <v>PASO DE LA TORRE-INVIAS</v>
      </c>
      <c r="B506" t="str">
        <f t="shared" si="22"/>
        <v>2016Abr</v>
      </c>
      <c r="C506" t="str">
        <f t="shared" si="23"/>
        <v>3.627598229-76.45767029</v>
      </c>
      <c r="D506" s="7" t="s">
        <v>111</v>
      </c>
      <c r="E506" s="5" t="s">
        <v>172</v>
      </c>
      <c r="F506" s="7" t="s">
        <v>160</v>
      </c>
      <c r="G506" s="5">
        <v>76</v>
      </c>
      <c r="H506" s="7" t="s">
        <v>173</v>
      </c>
      <c r="I506" s="7" t="s">
        <v>133</v>
      </c>
      <c r="J506" s="7" t="s">
        <v>111</v>
      </c>
      <c r="K506" s="7" t="s">
        <v>174</v>
      </c>
      <c r="L506" s="7" t="s">
        <v>135</v>
      </c>
      <c r="M506" s="5">
        <v>-1</v>
      </c>
      <c r="N506" s="5">
        <v>-1</v>
      </c>
      <c r="O506" s="7" t="s">
        <v>175</v>
      </c>
      <c r="P506" s="5">
        <v>8600</v>
      </c>
      <c r="Q506" s="5">
        <v>10300</v>
      </c>
      <c r="R506" s="5">
        <v>27800</v>
      </c>
      <c r="S506" s="5">
        <v>36300</v>
      </c>
      <c r="T506" s="5">
        <v>41800</v>
      </c>
      <c r="U506" s="5">
        <v>0</v>
      </c>
      <c r="V506" s="5">
        <v>0</v>
      </c>
      <c r="W506" s="5">
        <v>0</v>
      </c>
      <c r="X506" s="5">
        <v>0</v>
      </c>
      <c r="Y506" s="5">
        <v>19800</v>
      </c>
      <c r="Z506" s="5">
        <v>10000</v>
      </c>
      <c r="AA506" s="5">
        <v>3.6275982290000002</v>
      </c>
      <c r="AB506" s="5">
        <v>-76.457670289999996</v>
      </c>
      <c r="AC506" s="7" t="s">
        <v>13</v>
      </c>
      <c r="AD506" s="5">
        <v>315438000</v>
      </c>
      <c r="AE506" s="5" t="str">
        <f>MID(TablaPivotFinal[[#This Row],[Fecha]],1,4)</f>
        <v>2016</v>
      </c>
      <c r="AF506" s="5" t="str">
        <f>MID(TablaPivotFinal[[#This Row],[Fecha]],5,3)</f>
        <v>Abr</v>
      </c>
      <c r="AG506" s="7">
        <v>315438000</v>
      </c>
      <c r="AH506" s="8">
        <v>24152</v>
      </c>
      <c r="AI506" t="s">
        <v>1041</v>
      </c>
      <c r="AJ506" t="s">
        <v>867</v>
      </c>
      <c r="AK506" t="s">
        <v>1169</v>
      </c>
    </row>
    <row r="507" spans="1:37" x14ac:dyDescent="0.3">
      <c r="A507" t="str">
        <f t="shared" si="21"/>
        <v>PASO DE LA TORRE-INVIAS</v>
      </c>
      <c r="B507" t="str">
        <f t="shared" si="22"/>
        <v>2016Ago</v>
      </c>
      <c r="C507" t="str">
        <f t="shared" si="23"/>
        <v>3.627598229-76.45767029</v>
      </c>
      <c r="D507" s="9" t="s">
        <v>111</v>
      </c>
      <c r="E507" s="6" t="s">
        <v>172</v>
      </c>
      <c r="F507" s="9" t="s">
        <v>160</v>
      </c>
      <c r="G507" s="6">
        <v>76</v>
      </c>
      <c r="H507" s="9" t="s">
        <v>173</v>
      </c>
      <c r="I507" s="9" t="s">
        <v>133</v>
      </c>
      <c r="J507" s="9" t="s">
        <v>111</v>
      </c>
      <c r="K507" s="9" t="s">
        <v>174</v>
      </c>
      <c r="L507" s="9" t="s">
        <v>135</v>
      </c>
      <c r="M507" s="6">
        <v>-1</v>
      </c>
      <c r="N507" s="6">
        <v>-1</v>
      </c>
      <c r="O507" s="9" t="s">
        <v>175</v>
      </c>
      <c r="P507" s="6">
        <v>8600</v>
      </c>
      <c r="Q507" s="6">
        <v>10300</v>
      </c>
      <c r="R507" s="6">
        <v>27800</v>
      </c>
      <c r="S507" s="6">
        <v>36300</v>
      </c>
      <c r="T507" s="6">
        <v>41800</v>
      </c>
      <c r="U507" s="6">
        <v>0</v>
      </c>
      <c r="V507" s="6">
        <v>0</v>
      </c>
      <c r="W507" s="6">
        <v>0</v>
      </c>
      <c r="X507" s="6">
        <v>0</v>
      </c>
      <c r="Y507" s="6">
        <v>19800</v>
      </c>
      <c r="Z507" s="6">
        <v>10000</v>
      </c>
      <c r="AA507" s="6">
        <v>3.6275982290000002</v>
      </c>
      <c r="AB507" s="6">
        <v>-76.457670289999996</v>
      </c>
      <c r="AC507" s="9" t="s">
        <v>15</v>
      </c>
      <c r="AD507" s="6">
        <v>366722200</v>
      </c>
      <c r="AE507" s="6" t="str">
        <f>MID(TablaPivotFinal[[#This Row],[Fecha]],1,4)</f>
        <v>2016</v>
      </c>
      <c r="AF507" s="6" t="str">
        <f>MID(TablaPivotFinal[[#This Row],[Fecha]],5,3)</f>
        <v>Ago</v>
      </c>
      <c r="AG507" s="9">
        <v>366722200</v>
      </c>
      <c r="AH507" s="10">
        <v>26939</v>
      </c>
      <c r="AI507" t="s">
        <v>1041</v>
      </c>
      <c r="AJ507" t="s">
        <v>871</v>
      </c>
      <c r="AK507" t="s">
        <v>1169</v>
      </c>
    </row>
    <row r="508" spans="1:37" x14ac:dyDescent="0.3">
      <c r="A508" t="str">
        <f t="shared" si="21"/>
        <v>PASO DE LA TORRE-INVIAS</v>
      </c>
      <c r="B508" t="str">
        <f t="shared" si="22"/>
        <v>2016Dic</v>
      </c>
      <c r="C508" t="str">
        <f t="shared" si="23"/>
        <v>3.627598229-76.45767029</v>
      </c>
      <c r="D508" s="7" t="s">
        <v>111</v>
      </c>
      <c r="E508" s="5" t="s">
        <v>172</v>
      </c>
      <c r="F508" s="7" t="s">
        <v>160</v>
      </c>
      <c r="G508" s="5">
        <v>76</v>
      </c>
      <c r="H508" s="7" t="s">
        <v>173</v>
      </c>
      <c r="I508" s="7" t="s">
        <v>133</v>
      </c>
      <c r="J508" s="7" t="s">
        <v>111</v>
      </c>
      <c r="K508" s="7" t="s">
        <v>174</v>
      </c>
      <c r="L508" s="7" t="s">
        <v>135</v>
      </c>
      <c r="M508" s="5">
        <v>-1</v>
      </c>
      <c r="N508" s="5">
        <v>-1</v>
      </c>
      <c r="O508" s="7" t="s">
        <v>175</v>
      </c>
      <c r="P508" s="5">
        <v>8600</v>
      </c>
      <c r="Q508" s="5">
        <v>10300</v>
      </c>
      <c r="R508" s="5">
        <v>27800</v>
      </c>
      <c r="S508" s="5">
        <v>36300</v>
      </c>
      <c r="T508" s="5">
        <v>41800</v>
      </c>
      <c r="U508" s="5">
        <v>0</v>
      </c>
      <c r="V508" s="5">
        <v>0</v>
      </c>
      <c r="W508" s="5">
        <v>0</v>
      </c>
      <c r="X508" s="5">
        <v>0</v>
      </c>
      <c r="Y508" s="5">
        <v>19800</v>
      </c>
      <c r="Z508" s="5">
        <v>10000</v>
      </c>
      <c r="AA508" s="5">
        <v>3.6275982290000002</v>
      </c>
      <c r="AB508" s="5">
        <v>-76.457670289999996</v>
      </c>
      <c r="AC508" s="7" t="s">
        <v>17</v>
      </c>
      <c r="AD508" s="5">
        <v>427903100</v>
      </c>
      <c r="AE508" s="5" t="str">
        <f>MID(TablaPivotFinal[[#This Row],[Fecha]],1,4)</f>
        <v>2016</v>
      </c>
      <c r="AF508" s="5" t="str">
        <f>MID(TablaPivotFinal[[#This Row],[Fecha]],5,3)</f>
        <v>Dic</v>
      </c>
      <c r="AG508" s="7">
        <v>427903100</v>
      </c>
      <c r="AH508" s="8">
        <v>30527</v>
      </c>
      <c r="AI508" t="s">
        <v>1041</v>
      </c>
      <c r="AJ508" t="s">
        <v>875</v>
      </c>
      <c r="AK508" t="s">
        <v>1169</v>
      </c>
    </row>
    <row r="509" spans="1:37" x14ac:dyDescent="0.3">
      <c r="A509" t="str">
        <f t="shared" si="21"/>
        <v>PASO DE LA TORRE-INVIAS</v>
      </c>
      <c r="B509" t="str">
        <f t="shared" si="22"/>
        <v>2016Ene</v>
      </c>
      <c r="C509" t="str">
        <f t="shared" si="23"/>
        <v>3.627598229-76.45767029</v>
      </c>
      <c r="D509" s="9" t="s">
        <v>111</v>
      </c>
      <c r="E509" s="6" t="s">
        <v>172</v>
      </c>
      <c r="F509" s="9" t="s">
        <v>160</v>
      </c>
      <c r="G509" s="6">
        <v>76</v>
      </c>
      <c r="H509" s="9" t="s">
        <v>173</v>
      </c>
      <c r="I509" s="9" t="s">
        <v>133</v>
      </c>
      <c r="J509" s="9" t="s">
        <v>111</v>
      </c>
      <c r="K509" s="9" t="s">
        <v>174</v>
      </c>
      <c r="L509" s="9" t="s">
        <v>135</v>
      </c>
      <c r="M509" s="6">
        <v>-1</v>
      </c>
      <c r="N509" s="6">
        <v>-1</v>
      </c>
      <c r="O509" s="9" t="s">
        <v>175</v>
      </c>
      <c r="P509" s="6">
        <v>8600</v>
      </c>
      <c r="Q509" s="6">
        <v>10300</v>
      </c>
      <c r="R509" s="6">
        <v>27800</v>
      </c>
      <c r="S509" s="6">
        <v>36300</v>
      </c>
      <c r="T509" s="6">
        <v>41800</v>
      </c>
      <c r="U509" s="6">
        <v>0</v>
      </c>
      <c r="V509" s="6">
        <v>0</v>
      </c>
      <c r="W509" s="6">
        <v>0</v>
      </c>
      <c r="X509" s="6">
        <v>0</v>
      </c>
      <c r="Y509" s="6">
        <v>19800</v>
      </c>
      <c r="Z509" s="6">
        <v>10000</v>
      </c>
      <c r="AA509" s="6">
        <v>3.6275982290000002</v>
      </c>
      <c r="AB509" s="6">
        <v>-76.457670289999996</v>
      </c>
      <c r="AC509" s="9" t="s">
        <v>19</v>
      </c>
      <c r="AD509" s="6">
        <v>314369500</v>
      </c>
      <c r="AE509" s="6" t="str">
        <f>MID(TablaPivotFinal[[#This Row],[Fecha]],1,4)</f>
        <v>2016</v>
      </c>
      <c r="AF509" s="6" t="str">
        <f>MID(TablaPivotFinal[[#This Row],[Fecha]],5,3)</f>
        <v>Ene</v>
      </c>
      <c r="AG509" s="9">
        <v>314369500</v>
      </c>
      <c r="AH509" s="10">
        <v>25437</v>
      </c>
      <c r="AI509" t="s">
        <v>1041</v>
      </c>
      <c r="AJ509" t="s">
        <v>864</v>
      </c>
      <c r="AK509" t="s">
        <v>1169</v>
      </c>
    </row>
    <row r="510" spans="1:37" x14ac:dyDescent="0.3">
      <c r="A510" t="str">
        <f t="shared" si="21"/>
        <v>PASO DE LA TORRE-INVIAS</v>
      </c>
      <c r="B510" t="str">
        <f t="shared" si="22"/>
        <v>2016Feb</v>
      </c>
      <c r="C510" t="str">
        <f t="shared" si="23"/>
        <v>3.627598229-76.45767029</v>
      </c>
      <c r="D510" s="7" t="s">
        <v>111</v>
      </c>
      <c r="E510" s="5" t="s">
        <v>172</v>
      </c>
      <c r="F510" s="7" t="s">
        <v>160</v>
      </c>
      <c r="G510" s="5">
        <v>76</v>
      </c>
      <c r="H510" s="7" t="s">
        <v>173</v>
      </c>
      <c r="I510" s="7" t="s">
        <v>133</v>
      </c>
      <c r="J510" s="7" t="s">
        <v>111</v>
      </c>
      <c r="K510" s="7" t="s">
        <v>174</v>
      </c>
      <c r="L510" s="7" t="s">
        <v>135</v>
      </c>
      <c r="M510" s="5">
        <v>-1</v>
      </c>
      <c r="N510" s="5">
        <v>-1</v>
      </c>
      <c r="O510" s="7" t="s">
        <v>175</v>
      </c>
      <c r="P510" s="5">
        <v>8600</v>
      </c>
      <c r="Q510" s="5">
        <v>10300</v>
      </c>
      <c r="R510" s="5">
        <v>27800</v>
      </c>
      <c r="S510" s="5">
        <v>36300</v>
      </c>
      <c r="T510" s="5">
        <v>41800</v>
      </c>
      <c r="U510" s="5">
        <v>0</v>
      </c>
      <c r="V510" s="5">
        <v>0</v>
      </c>
      <c r="W510" s="5">
        <v>0</v>
      </c>
      <c r="X510" s="5">
        <v>0</v>
      </c>
      <c r="Y510" s="5">
        <v>19800</v>
      </c>
      <c r="Z510" s="5">
        <v>10000</v>
      </c>
      <c r="AA510" s="5">
        <v>3.6275982290000002</v>
      </c>
      <c r="AB510" s="5">
        <v>-76.457670289999996</v>
      </c>
      <c r="AC510" s="7" t="s">
        <v>21</v>
      </c>
      <c r="AD510" s="5">
        <v>313712000</v>
      </c>
      <c r="AE510" s="5" t="str">
        <f>MID(TablaPivotFinal[[#This Row],[Fecha]],1,4)</f>
        <v>2016</v>
      </c>
      <c r="AF510" s="5" t="str">
        <f>MID(TablaPivotFinal[[#This Row],[Fecha]],5,3)</f>
        <v>Feb</v>
      </c>
      <c r="AG510" s="7">
        <v>313712000</v>
      </c>
      <c r="AH510" s="8">
        <v>22339</v>
      </c>
      <c r="AI510" t="s">
        <v>1041</v>
      </c>
      <c r="AJ510" t="s">
        <v>865</v>
      </c>
      <c r="AK510" t="s">
        <v>1169</v>
      </c>
    </row>
    <row r="511" spans="1:37" x14ac:dyDescent="0.3">
      <c r="A511" t="str">
        <f t="shared" si="21"/>
        <v>PASO DE LA TORRE-INVIAS</v>
      </c>
      <c r="B511" t="str">
        <f t="shared" si="22"/>
        <v>2016Jul</v>
      </c>
      <c r="C511" t="str">
        <f t="shared" si="23"/>
        <v>3.627598229-76.45767029</v>
      </c>
      <c r="D511" s="9" t="s">
        <v>111</v>
      </c>
      <c r="E511" s="6" t="s">
        <v>172</v>
      </c>
      <c r="F511" s="9" t="s">
        <v>160</v>
      </c>
      <c r="G511" s="6">
        <v>76</v>
      </c>
      <c r="H511" s="9" t="s">
        <v>173</v>
      </c>
      <c r="I511" s="9" t="s">
        <v>133</v>
      </c>
      <c r="J511" s="9" t="s">
        <v>111</v>
      </c>
      <c r="K511" s="9" t="s">
        <v>174</v>
      </c>
      <c r="L511" s="9" t="s">
        <v>135</v>
      </c>
      <c r="M511" s="6">
        <v>-1</v>
      </c>
      <c r="N511" s="6">
        <v>-1</v>
      </c>
      <c r="O511" s="9" t="s">
        <v>175</v>
      </c>
      <c r="P511" s="6">
        <v>8600</v>
      </c>
      <c r="Q511" s="6">
        <v>10300</v>
      </c>
      <c r="R511" s="6">
        <v>27800</v>
      </c>
      <c r="S511" s="6">
        <v>36300</v>
      </c>
      <c r="T511" s="6">
        <v>41800</v>
      </c>
      <c r="U511" s="6">
        <v>0</v>
      </c>
      <c r="V511" s="6">
        <v>0</v>
      </c>
      <c r="W511" s="6">
        <v>0</v>
      </c>
      <c r="X511" s="6">
        <v>0</v>
      </c>
      <c r="Y511" s="6">
        <v>19800</v>
      </c>
      <c r="Z511" s="6">
        <v>10000</v>
      </c>
      <c r="AA511" s="6">
        <v>3.6275982290000002</v>
      </c>
      <c r="AB511" s="6">
        <v>-76.457670289999996</v>
      </c>
      <c r="AC511" s="9" t="s">
        <v>23</v>
      </c>
      <c r="AD511" s="6">
        <v>426460800</v>
      </c>
      <c r="AE511" s="6" t="str">
        <f>MID(TablaPivotFinal[[#This Row],[Fecha]],1,4)</f>
        <v>2016</v>
      </c>
      <c r="AF511" s="6" t="str">
        <f>MID(TablaPivotFinal[[#This Row],[Fecha]],5,3)</f>
        <v>Jul</v>
      </c>
      <c r="AG511" s="9">
        <v>426460800</v>
      </c>
      <c r="AH511" s="10">
        <v>29884</v>
      </c>
      <c r="AI511" t="s">
        <v>1041</v>
      </c>
      <c r="AJ511" t="s">
        <v>870</v>
      </c>
      <c r="AK511" t="s">
        <v>1169</v>
      </c>
    </row>
    <row r="512" spans="1:37" x14ac:dyDescent="0.3">
      <c r="A512" t="str">
        <f t="shared" si="21"/>
        <v>PASO DE LA TORRE-INVIAS</v>
      </c>
      <c r="B512" t="str">
        <f t="shared" si="22"/>
        <v>2016Jun</v>
      </c>
      <c r="C512" t="str">
        <f t="shared" si="23"/>
        <v>3.627598229-76.45767029</v>
      </c>
      <c r="D512" s="7" t="s">
        <v>111</v>
      </c>
      <c r="E512" s="5" t="s">
        <v>172</v>
      </c>
      <c r="F512" s="7" t="s">
        <v>160</v>
      </c>
      <c r="G512" s="5">
        <v>76</v>
      </c>
      <c r="H512" s="7" t="s">
        <v>173</v>
      </c>
      <c r="I512" s="7" t="s">
        <v>133</v>
      </c>
      <c r="J512" s="7" t="s">
        <v>111</v>
      </c>
      <c r="K512" s="7" t="s">
        <v>174</v>
      </c>
      <c r="L512" s="7" t="s">
        <v>135</v>
      </c>
      <c r="M512" s="5">
        <v>-1</v>
      </c>
      <c r="N512" s="5">
        <v>-1</v>
      </c>
      <c r="O512" s="7" t="s">
        <v>175</v>
      </c>
      <c r="P512" s="5">
        <v>8600</v>
      </c>
      <c r="Q512" s="5">
        <v>10300</v>
      </c>
      <c r="R512" s="5">
        <v>27800</v>
      </c>
      <c r="S512" s="5">
        <v>36300</v>
      </c>
      <c r="T512" s="5">
        <v>41800</v>
      </c>
      <c r="U512" s="5">
        <v>0</v>
      </c>
      <c r="V512" s="5">
        <v>0</v>
      </c>
      <c r="W512" s="5">
        <v>0</v>
      </c>
      <c r="X512" s="5">
        <v>0</v>
      </c>
      <c r="Y512" s="5">
        <v>19800</v>
      </c>
      <c r="Z512" s="5">
        <v>10000</v>
      </c>
      <c r="AA512" s="5">
        <v>3.6275982290000002</v>
      </c>
      <c r="AB512" s="5">
        <v>-76.457670289999996</v>
      </c>
      <c r="AC512" s="7" t="s">
        <v>25</v>
      </c>
      <c r="AD512" s="5">
        <v>348573200</v>
      </c>
      <c r="AE512" s="5" t="str">
        <f>MID(TablaPivotFinal[[#This Row],[Fecha]],1,4)</f>
        <v>2016</v>
      </c>
      <c r="AF512" s="5" t="str">
        <f>MID(TablaPivotFinal[[#This Row],[Fecha]],5,3)</f>
        <v>Jun</v>
      </c>
      <c r="AG512" s="7">
        <v>348573200</v>
      </c>
      <c r="AH512" s="8">
        <v>26254</v>
      </c>
      <c r="AI512" t="s">
        <v>1041</v>
      </c>
      <c r="AJ512" t="s">
        <v>869</v>
      </c>
      <c r="AK512" t="s">
        <v>1169</v>
      </c>
    </row>
    <row r="513" spans="1:37" x14ac:dyDescent="0.3">
      <c r="A513" t="str">
        <f t="shared" si="21"/>
        <v>PASO DE LA TORRE-INVIAS</v>
      </c>
      <c r="B513" t="str">
        <f t="shared" si="22"/>
        <v>2016Mar</v>
      </c>
      <c r="C513" t="str">
        <f t="shared" si="23"/>
        <v>3.627598229-76.45767029</v>
      </c>
      <c r="D513" s="9" t="s">
        <v>111</v>
      </c>
      <c r="E513" s="6" t="s">
        <v>172</v>
      </c>
      <c r="F513" s="9" t="s">
        <v>160</v>
      </c>
      <c r="G513" s="6">
        <v>76</v>
      </c>
      <c r="H513" s="9" t="s">
        <v>173</v>
      </c>
      <c r="I513" s="9" t="s">
        <v>133</v>
      </c>
      <c r="J513" s="9" t="s">
        <v>111</v>
      </c>
      <c r="K513" s="9" t="s">
        <v>174</v>
      </c>
      <c r="L513" s="9" t="s">
        <v>135</v>
      </c>
      <c r="M513" s="6">
        <v>-1</v>
      </c>
      <c r="N513" s="6">
        <v>-1</v>
      </c>
      <c r="O513" s="9" t="s">
        <v>175</v>
      </c>
      <c r="P513" s="6">
        <v>8600</v>
      </c>
      <c r="Q513" s="6">
        <v>10300</v>
      </c>
      <c r="R513" s="6">
        <v>27800</v>
      </c>
      <c r="S513" s="6">
        <v>36300</v>
      </c>
      <c r="T513" s="6">
        <v>41800</v>
      </c>
      <c r="U513" s="6">
        <v>0</v>
      </c>
      <c r="V513" s="6">
        <v>0</v>
      </c>
      <c r="W513" s="6">
        <v>0</v>
      </c>
      <c r="X513" s="6">
        <v>0</v>
      </c>
      <c r="Y513" s="6">
        <v>19800</v>
      </c>
      <c r="Z513" s="6">
        <v>10000</v>
      </c>
      <c r="AA513" s="6">
        <v>3.6275982290000002</v>
      </c>
      <c r="AB513" s="6">
        <v>-76.457670289999996</v>
      </c>
      <c r="AC513" s="9" t="s">
        <v>27</v>
      </c>
      <c r="AD513" s="6">
        <v>338816400</v>
      </c>
      <c r="AE513" s="6" t="str">
        <f>MID(TablaPivotFinal[[#This Row],[Fecha]],1,4)</f>
        <v>2016</v>
      </c>
      <c r="AF513" s="6" t="str">
        <f>MID(TablaPivotFinal[[#This Row],[Fecha]],5,3)</f>
        <v>Mar</v>
      </c>
      <c r="AG513" s="9">
        <v>338816400</v>
      </c>
      <c r="AH513" s="10">
        <v>24585</v>
      </c>
      <c r="AI513" t="s">
        <v>1041</v>
      </c>
      <c r="AJ513" t="s">
        <v>866</v>
      </c>
      <c r="AK513" t="s">
        <v>1169</v>
      </c>
    </row>
    <row r="514" spans="1:37" x14ac:dyDescent="0.3">
      <c r="A514" t="str">
        <f t="shared" ref="A514:A577" si="24">_xlfn.CONCAT(H514,"-",D514)</f>
        <v>PASO DE LA TORRE-INVIAS</v>
      </c>
      <c r="B514" t="str">
        <f t="shared" si="22"/>
        <v>2016May</v>
      </c>
      <c r="C514" t="str">
        <f t="shared" si="23"/>
        <v>3.627598229-76.45767029</v>
      </c>
      <c r="D514" s="7" t="s">
        <v>111</v>
      </c>
      <c r="E514" s="5" t="s">
        <v>172</v>
      </c>
      <c r="F514" s="7" t="s">
        <v>160</v>
      </c>
      <c r="G514" s="5">
        <v>76</v>
      </c>
      <c r="H514" s="7" t="s">
        <v>173</v>
      </c>
      <c r="I514" s="7" t="s">
        <v>133</v>
      </c>
      <c r="J514" s="7" t="s">
        <v>111</v>
      </c>
      <c r="K514" s="7" t="s">
        <v>174</v>
      </c>
      <c r="L514" s="7" t="s">
        <v>135</v>
      </c>
      <c r="M514" s="5">
        <v>-1</v>
      </c>
      <c r="N514" s="5">
        <v>-1</v>
      </c>
      <c r="O514" s="7" t="s">
        <v>175</v>
      </c>
      <c r="P514" s="5">
        <v>8600</v>
      </c>
      <c r="Q514" s="5">
        <v>10300</v>
      </c>
      <c r="R514" s="5">
        <v>27800</v>
      </c>
      <c r="S514" s="5">
        <v>36300</v>
      </c>
      <c r="T514" s="5">
        <v>41800</v>
      </c>
      <c r="U514" s="5">
        <v>0</v>
      </c>
      <c r="V514" s="5">
        <v>0</v>
      </c>
      <c r="W514" s="5">
        <v>0</v>
      </c>
      <c r="X514" s="5">
        <v>0</v>
      </c>
      <c r="Y514" s="5">
        <v>19800</v>
      </c>
      <c r="Z514" s="5">
        <v>10000</v>
      </c>
      <c r="AA514" s="5">
        <v>3.6275982290000002</v>
      </c>
      <c r="AB514" s="5">
        <v>-76.457670289999996</v>
      </c>
      <c r="AC514" s="7" t="s">
        <v>29</v>
      </c>
      <c r="AD514" s="5">
        <v>355823300</v>
      </c>
      <c r="AE514" s="5" t="str">
        <f>MID(TablaPivotFinal[[#This Row],[Fecha]],1,4)</f>
        <v>2016</v>
      </c>
      <c r="AF514" s="5" t="str">
        <f>MID(TablaPivotFinal[[#This Row],[Fecha]],5,3)</f>
        <v>May</v>
      </c>
      <c r="AG514" s="7">
        <v>355823300</v>
      </c>
      <c r="AH514" s="8">
        <v>25983</v>
      </c>
      <c r="AI514" t="s">
        <v>1041</v>
      </c>
      <c r="AJ514" t="s">
        <v>868</v>
      </c>
      <c r="AK514" t="s">
        <v>1169</v>
      </c>
    </row>
    <row r="515" spans="1:37" x14ac:dyDescent="0.3">
      <c r="A515" t="str">
        <f t="shared" si="24"/>
        <v>PASO DE LA TORRE-INVIAS</v>
      </c>
      <c r="B515" t="str">
        <f t="shared" ref="B515:B578" si="25">_xlfn.CONCAT(AE515,AF515)</f>
        <v>2016Nov</v>
      </c>
      <c r="C515" t="str">
        <f t="shared" ref="C515:C578" si="26">_xlfn.CONCAT(AA515,AB515)</f>
        <v>3.627598229-76.45767029</v>
      </c>
      <c r="D515" s="9" t="s">
        <v>111</v>
      </c>
      <c r="E515" s="6" t="s">
        <v>172</v>
      </c>
      <c r="F515" s="9" t="s">
        <v>160</v>
      </c>
      <c r="G515" s="6">
        <v>76</v>
      </c>
      <c r="H515" s="9" t="s">
        <v>173</v>
      </c>
      <c r="I515" s="9" t="s">
        <v>133</v>
      </c>
      <c r="J515" s="9" t="s">
        <v>111</v>
      </c>
      <c r="K515" s="9" t="s">
        <v>174</v>
      </c>
      <c r="L515" s="9" t="s">
        <v>135</v>
      </c>
      <c r="M515" s="6">
        <v>-1</v>
      </c>
      <c r="N515" s="6">
        <v>-1</v>
      </c>
      <c r="O515" s="9" t="s">
        <v>175</v>
      </c>
      <c r="P515" s="6">
        <v>8600</v>
      </c>
      <c r="Q515" s="6">
        <v>10300</v>
      </c>
      <c r="R515" s="6">
        <v>27800</v>
      </c>
      <c r="S515" s="6">
        <v>36300</v>
      </c>
      <c r="T515" s="6">
        <v>41800</v>
      </c>
      <c r="U515" s="6">
        <v>0</v>
      </c>
      <c r="V515" s="6">
        <v>0</v>
      </c>
      <c r="W515" s="6">
        <v>0</v>
      </c>
      <c r="X515" s="6">
        <v>0</v>
      </c>
      <c r="Y515" s="6">
        <v>19800</v>
      </c>
      <c r="Z515" s="6">
        <v>10000</v>
      </c>
      <c r="AA515" s="6">
        <v>3.6275982290000002</v>
      </c>
      <c r="AB515" s="6">
        <v>-76.457670289999996</v>
      </c>
      <c r="AC515" s="9" t="s">
        <v>31</v>
      </c>
      <c r="AD515" s="6">
        <v>360679700</v>
      </c>
      <c r="AE515" s="6" t="str">
        <f>MID(TablaPivotFinal[[#This Row],[Fecha]],1,4)</f>
        <v>2016</v>
      </c>
      <c r="AF515" s="6" t="str">
        <f>MID(TablaPivotFinal[[#This Row],[Fecha]],5,3)</f>
        <v>Nov</v>
      </c>
      <c r="AG515" s="9">
        <v>360679700</v>
      </c>
      <c r="AH515" s="10">
        <v>25843</v>
      </c>
      <c r="AI515" t="s">
        <v>1041</v>
      </c>
      <c r="AJ515" t="s">
        <v>874</v>
      </c>
      <c r="AK515" t="s">
        <v>1169</v>
      </c>
    </row>
    <row r="516" spans="1:37" x14ac:dyDescent="0.3">
      <c r="A516" t="str">
        <f t="shared" si="24"/>
        <v>PASO DE LA TORRE-INVIAS</v>
      </c>
      <c r="B516" t="str">
        <f t="shared" si="25"/>
        <v>2016Oct</v>
      </c>
      <c r="C516" t="str">
        <f t="shared" si="26"/>
        <v>3.627598229-76.45767029</v>
      </c>
      <c r="D516" s="7" t="s">
        <v>111</v>
      </c>
      <c r="E516" s="5" t="s">
        <v>172</v>
      </c>
      <c r="F516" s="7" t="s">
        <v>160</v>
      </c>
      <c r="G516" s="5">
        <v>76</v>
      </c>
      <c r="H516" s="7" t="s">
        <v>173</v>
      </c>
      <c r="I516" s="7" t="s">
        <v>133</v>
      </c>
      <c r="J516" s="7" t="s">
        <v>111</v>
      </c>
      <c r="K516" s="7" t="s">
        <v>174</v>
      </c>
      <c r="L516" s="7" t="s">
        <v>135</v>
      </c>
      <c r="M516" s="5">
        <v>-1</v>
      </c>
      <c r="N516" s="5">
        <v>-1</v>
      </c>
      <c r="O516" s="7" t="s">
        <v>175</v>
      </c>
      <c r="P516" s="5">
        <v>8600</v>
      </c>
      <c r="Q516" s="5">
        <v>10300</v>
      </c>
      <c r="R516" s="5">
        <v>27800</v>
      </c>
      <c r="S516" s="5">
        <v>36300</v>
      </c>
      <c r="T516" s="5">
        <v>41800</v>
      </c>
      <c r="U516" s="5">
        <v>0</v>
      </c>
      <c r="V516" s="5">
        <v>0</v>
      </c>
      <c r="W516" s="5">
        <v>0</v>
      </c>
      <c r="X516" s="5">
        <v>0</v>
      </c>
      <c r="Y516" s="5">
        <v>19800</v>
      </c>
      <c r="Z516" s="5">
        <v>10000</v>
      </c>
      <c r="AA516" s="5">
        <v>3.6275982290000002</v>
      </c>
      <c r="AB516" s="5">
        <v>-76.457670289999996</v>
      </c>
      <c r="AC516" s="7" t="s">
        <v>33</v>
      </c>
      <c r="AD516" s="5">
        <v>397802500</v>
      </c>
      <c r="AE516" s="5" t="str">
        <f>MID(TablaPivotFinal[[#This Row],[Fecha]],1,4)</f>
        <v>2016</v>
      </c>
      <c r="AF516" s="5" t="str">
        <f>MID(TablaPivotFinal[[#This Row],[Fecha]],5,3)</f>
        <v>Oct</v>
      </c>
      <c r="AG516" s="7">
        <v>397802500</v>
      </c>
      <c r="AH516" s="8">
        <v>27635</v>
      </c>
      <c r="AI516" t="s">
        <v>1041</v>
      </c>
      <c r="AJ516" t="s">
        <v>873</v>
      </c>
      <c r="AK516" t="s">
        <v>1169</v>
      </c>
    </row>
    <row r="517" spans="1:37" x14ac:dyDescent="0.3">
      <c r="A517" t="str">
        <f t="shared" si="24"/>
        <v>PASO DE LA TORRE-INVIAS</v>
      </c>
      <c r="B517" t="str">
        <f t="shared" si="25"/>
        <v>2016Sep</v>
      </c>
      <c r="C517" t="str">
        <f t="shared" si="26"/>
        <v>3.627598229-76.45767029</v>
      </c>
      <c r="D517" s="9" t="s">
        <v>111</v>
      </c>
      <c r="E517" s="6" t="s">
        <v>172</v>
      </c>
      <c r="F517" s="9" t="s">
        <v>160</v>
      </c>
      <c r="G517" s="6">
        <v>76</v>
      </c>
      <c r="H517" s="9" t="s">
        <v>173</v>
      </c>
      <c r="I517" s="9" t="s">
        <v>133</v>
      </c>
      <c r="J517" s="9" t="s">
        <v>111</v>
      </c>
      <c r="K517" s="9" t="s">
        <v>174</v>
      </c>
      <c r="L517" s="9" t="s">
        <v>135</v>
      </c>
      <c r="M517" s="6">
        <v>-1</v>
      </c>
      <c r="N517" s="6">
        <v>-1</v>
      </c>
      <c r="O517" s="9" t="s">
        <v>175</v>
      </c>
      <c r="P517" s="6">
        <v>8600</v>
      </c>
      <c r="Q517" s="6">
        <v>10300</v>
      </c>
      <c r="R517" s="6">
        <v>27800</v>
      </c>
      <c r="S517" s="6">
        <v>36300</v>
      </c>
      <c r="T517" s="6">
        <v>41800</v>
      </c>
      <c r="U517" s="6">
        <v>0</v>
      </c>
      <c r="V517" s="6">
        <v>0</v>
      </c>
      <c r="W517" s="6">
        <v>0</v>
      </c>
      <c r="X517" s="6">
        <v>0</v>
      </c>
      <c r="Y517" s="6">
        <v>19800</v>
      </c>
      <c r="Z517" s="6">
        <v>10000</v>
      </c>
      <c r="AA517" s="6">
        <v>3.6275982290000002</v>
      </c>
      <c r="AB517" s="6">
        <v>-76.457670289999996</v>
      </c>
      <c r="AC517" s="9" t="s">
        <v>35</v>
      </c>
      <c r="AD517" s="6">
        <v>388232600</v>
      </c>
      <c r="AE517" s="6" t="str">
        <f>MID(TablaPivotFinal[[#This Row],[Fecha]],1,4)</f>
        <v>2016</v>
      </c>
      <c r="AF517" s="6" t="str">
        <f>MID(TablaPivotFinal[[#This Row],[Fecha]],5,3)</f>
        <v>Sep</v>
      </c>
      <c r="AG517" s="9">
        <v>388232600</v>
      </c>
      <c r="AH517" s="10">
        <v>26701</v>
      </c>
      <c r="AI517" t="s">
        <v>1041</v>
      </c>
      <c r="AJ517" t="s">
        <v>872</v>
      </c>
      <c r="AK517" t="s">
        <v>1169</v>
      </c>
    </row>
    <row r="518" spans="1:37" x14ac:dyDescent="0.3">
      <c r="A518" t="str">
        <f t="shared" si="24"/>
        <v>PASO DE LA TORRE-INVIAS</v>
      </c>
      <c r="B518" t="str">
        <f t="shared" si="25"/>
        <v>2017Abr</v>
      </c>
      <c r="C518" t="str">
        <f t="shared" si="26"/>
        <v>3.627598229-76.45767029</v>
      </c>
      <c r="D518" s="7" t="s">
        <v>111</v>
      </c>
      <c r="E518" s="5" t="s">
        <v>172</v>
      </c>
      <c r="F518" s="7" t="s">
        <v>160</v>
      </c>
      <c r="G518" s="5">
        <v>76</v>
      </c>
      <c r="H518" s="7" t="s">
        <v>173</v>
      </c>
      <c r="I518" s="7" t="s">
        <v>133</v>
      </c>
      <c r="J518" s="7" t="s">
        <v>111</v>
      </c>
      <c r="K518" s="7" t="s">
        <v>174</v>
      </c>
      <c r="L518" s="7" t="s">
        <v>135</v>
      </c>
      <c r="M518" s="5">
        <v>-1</v>
      </c>
      <c r="N518" s="5">
        <v>-1</v>
      </c>
      <c r="O518" s="7" t="s">
        <v>175</v>
      </c>
      <c r="P518" s="5">
        <v>8600</v>
      </c>
      <c r="Q518" s="5">
        <v>10300</v>
      </c>
      <c r="R518" s="5">
        <v>27800</v>
      </c>
      <c r="S518" s="5">
        <v>36300</v>
      </c>
      <c r="T518" s="5">
        <v>41800</v>
      </c>
      <c r="U518" s="5">
        <v>0</v>
      </c>
      <c r="V518" s="5">
        <v>0</v>
      </c>
      <c r="W518" s="5">
        <v>0</v>
      </c>
      <c r="X518" s="5">
        <v>0</v>
      </c>
      <c r="Y518" s="5">
        <v>19800</v>
      </c>
      <c r="Z518" s="5">
        <v>10000</v>
      </c>
      <c r="AA518" s="5">
        <v>3.6275982290000002</v>
      </c>
      <c r="AB518" s="5">
        <v>-76.457670289999996</v>
      </c>
      <c r="AC518" s="7" t="s">
        <v>37</v>
      </c>
      <c r="AD518" s="5">
        <v>388622300</v>
      </c>
      <c r="AE518" s="5" t="str">
        <f>MID(TablaPivotFinal[[#This Row],[Fecha]],1,4)</f>
        <v>2017</v>
      </c>
      <c r="AF518" s="5" t="str">
        <f>MID(TablaPivotFinal[[#This Row],[Fecha]],5,3)</f>
        <v>Abr</v>
      </c>
      <c r="AG518" s="7">
        <v>388622300</v>
      </c>
      <c r="AH518" s="8">
        <v>911.3666667</v>
      </c>
      <c r="AI518" t="s">
        <v>1041</v>
      </c>
      <c r="AJ518" t="s">
        <v>879</v>
      </c>
      <c r="AK518" t="s">
        <v>1169</v>
      </c>
    </row>
    <row r="519" spans="1:37" x14ac:dyDescent="0.3">
      <c r="A519" t="str">
        <f t="shared" si="24"/>
        <v>PASO DE LA TORRE-INVIAS</v>
      </c>
      <c r="B519" t="str">
        <f t="shared" si="25"/>
        <v>2017Ago</v>
      </c>
      <c r="C519" t="str">
        <f t="shared" si="26"/>
        <v>3.627598229-76.45767029</v>
      </c>
      <c r="D519" s="9" t="s">
        <v>111</v>
      </c>
      <c r="E519" s="6" t="s">
        <v>172</v>
      </c>
      <c r="F519" s="9" t="s">
        <v>160</v>
      </c>
      <c r="G519" s="6">
        <v>76</v>
      </c>
      <c r="H519" s="9" t="s">
        <v>173</v>
      </c>
      <c r="I519" s="9" t="s">
        <v>133</v>
      </c>
      <c r="J519" s="9" t="s">
        <v>111</v>
      </c>
      <c r="K519" s="9" t="s">
        <v>174</v>
      </c>
      <c r="L519" s="9" t="s">
        <v>135</v>
      </c>
      <c r="M519" s="6">
        <v>-1</v>
      </c>
      <c r="N519" s="6">
        <v>-1</v>
      </c>
      <c r="O519" s="9" t="s">
        <v>175</v>
      </c>
      <c r="P519" s="6">
        <v>8600</v>
      </c>
      <c r="Q519" s="6">
        <v>10300</v>
      </c>
      <c r="R519" s="6">
        <v>27800</v>
      </c>
      <c r="S519" s="6">
        <v>36300</v>
      </c>
      <c r="T519" s="6">
        <v>41800</v>
      </c>
      <c r="U519" s="6">
        <v>0</v>
      </c>
      <c r="V519" s="6">
        <v>0</v>
      </c>
      <c r="W519" s="6">
        <v>0</v>
      </c>
      <c r="X519" s="6">
        <v>0</v>
      </c>
      <c r="Y519" s="6">
        <v>19800</v>
      </c>
      <c r="Z519" s="6">
        <v>10000</v>
      </c>
      <c r="AA519" s="6">
        <v>3.6275982290000002</v>
      </c>
      <c r="AB519" s="6">
        <v>-76.457670289999996</v>
      </c>
      <c r="AC519" s="9" t="s">
        <v>39</v>
      </c>
      <c r="AD519" s="6">
        <v>398408600</v>
      </c>
      <c r="AE519" s="6" t="str">
        <f>MID(TablaPivotFinal[[#This Row],[Fecha]],1,4)</f>
        <v>2017</v>
      </c>
      <c r="AF519" s="6" t="str">
        <f>MID(TablaPivotFinal[[#This Row],[Fecha]],5,3)</f>
        <v>Ago</v>
      </c>
      <c r="AG519" s="9">
        <v>398408600</v>
      </c>
      <c r="AH519" s="10">
        <v>884.90322579999997</v>
      </c>
      <c r="AI519" t="s">
        <v>1041</v>
      </c>
      <c r="AJ519" t="s">
        <v>883</v>
      </c>
      <c r="AK519" t="s">
        <v>1169</v>
      </c>
    </row>
    <row r="520" spans="1:37" x14ac:dyDescent="0.3">
      <c r="A520" t="str">
        <f t="shared" si="24"/>
        <v>PASO DE LA TORRE-INVIAS</v>
      </c>
      <c r="B520" t="str">
        <f t="shared" si="25"/>
        <v>2017Dic</v>
      </c>
      <c r="C520" t="str">
        <f t="shared" si="26"/>
        <v>3.627598229-76.45767029</v>
      </c>
      <c r="D520" s="7" t="s">
        <v>111</v>
      </c>
      <c r="E520" s="5" t="s">
        <v>172</v>
      </c>
      <c r="F520" s="7" t="s">
        <v>160</v>
      </c>
      <c r="G520" s="5">
        <v>76</v>
      </c>
      <c r="H520" s="7" t="s">
        <v>173</v>
      </c>
      <c r="I520" s="7" t="s">
        <v>133</v>
      </c>
      <c r="J520" s="7" t="s">
        <v>111</v>
      </c>
      <c r="K520" s="7" t="s">
        <v>174</v>
      </c>
      <c r="L520" s="7" t="s">
        <v>135</v>
      </c>
      <c r="M520" s="5">
        <v>-1</v>
      </c>
      <c r="N520" s="5">
        <v>-1</v>
      </c>
      <c r="O520" s="7" t="s">
        <v>175</v>
      </c>
      <c r="P520" s="5">
        <v>8600</v>
      </c>
      <c r="Q520" s="5">
        <v>10300</v>
      </c>
      <c r="R520" s="5">
        <v>27800</v>
      </c>
      <c r="S520" s="5">
        <v>36300</v>
      </c>
      <c r="T520" s="5">
        <v>41800</v>
      </c>
      <c r="U520" s="5">
        <v>0</v>
      </c>
      <c r="V520" s="5">
        <v>0</v>
      </c>
      <c r="W520" s="5">
        <v>0</v>
      </c>
      <c r="X520" s="5">
        <v>0</v>
      </c>
      <c r="Y520" s="5">
        <v>19800</v>
      </c>
      <c r="Z520" s="5">
        <v>10000</v>
      </c>
      <c r="AA520" s="5">
        <v>3.6275982290000002</v>
      </c>
      <c r="AB520" s="5">
        <v>-76.457670289999996</v>
      </c>
      <c r="AC520" s="7" t="s">
        <v>41</v>
      </c>
      <c r="AD520" s="5">
        <v>494689100</v>
      </c>
      <c r="AE520" s="5" t="str">
        <f>MID(TablaPivotFinal[[#This Row],[Fecha]],1,4)</f>
        <v>2017</v>
      </c>
      <c r="AF520" s="5" t="str">
        <f>MID(TablaPivotFinal[[#This Row],[Fecha]],5,3)</f>
        <v>Dic</v>
      </c>
      <c r="AG520" s="7">
        <v>494689100</v>
      </c>
      <c r="AH520" s="8">
        <v>1078.7741940000001</v>
      </c>
      <c r="AI520" t="s">
        <v>1041</v>
      </c>
      <c r="AJ520" t="s">
        <v>887</v>
      </c>
      <c r="AK520" t="s">
        <v>1169</v>
      </c>
    </row>
    <row r="521" spans="1:37" x14ac:dyDescent="0.3">
      <c r="A521" t="str">
        <f t="shared" si="24"/>
        <v>PASO DE LA TORRE-INVIAS</v>
      </c>
      <c r="B521" t="str">
        <f t="shared" si="25"/>
        <v>2017Ene</v>
      </c>
      <c r="C521" t="str">
        <f t="shared" si="26"/>
        <v>3.627598229-76.45767029</v>
      </c>
      <c r="D521" s="9" t="s">
        <v>111</v>
      </c>
      <c r="E521" s="6" t="s">
        <v>172</v>
      </c>
      <c r="F521" s="9" t="s">
        <v>160</v>
      </c>
      <c r="G521" s="6">
        <v>76</v>
      </c>
      <c r="H521" s="9" t="s">
        <v>173</v>
      </c>
      <c r="I521" s="9" t="s">
        <v>133</v>
      </c>
      <c r="J521" s="9" t="s">
        <v>111</v>
      </c>
      <c r="K521" s="9" t="s">
        <v>174</v>
      </c>
      <c r="L521" s="9" t="s">
        <v>135</v>
      </c>
      <c r="M521" s="6">
        <v>-1</v>
      </c>
      <c r="N521" s="6">
        <v>-1</v>
      </c>
      <c r="O521" s="9" t="s">
        <v>175</v>
      </c>
      <c r="P521" s="6">
        <v>8600</v>
      </c>
      <c r="Q521" s="6">
        <v>10300</v>
      </c>
      <c r="R521" s="6">
        <v>27800</v>
      </c>
      <c r="S521" s="6">
        <v>36300</v>
      </c>
      <c r="T521" s="6">
        <v>41800</v>
      </c>
      <c r="U521" s="6">
        <v>0</v>
      </c>
      <c r="V521" s="6">
        <v>0</v>
      </c>
      <c r="W521" s="6">
        <v>0</v>
      </c>
      <c r="X521" s="6">
        <v>0</v>
      </c>
      <c r="Y521" s="6">
        <v>19800</v>
      </c>
      <c r="Z521" s="6">
        <v>10000</v>
      </c>
      <c r="AA521" s="6">
        <v>3.6275982290000002</v>
      </c>
      <c r="AB521" s="6">
        <v>-76.457670289999996</v>
      </c>
      <c r="AC521" s="9" t="s">
        <v>43</v>
      </c>
      <c r="AD521" s="6">
        <v>382332900</v>
      </c>
      <c r="AE521" s="6" t="str">
        <f>MID(TablaPivotFinal[[#This Row],[Fecha]],1,4)</f>
        <v>2017</v>
      </c>
      <c r="AF521" s="6" t="str">
        <f>MID(TablaPivotFinal[[#This Row],[Fecha]],5,3)</f>
        <v>Ene</v>
      </c>
      <c r="AG521" s="9">
        <v>382332900</v>
      </c>
      <c r="AH521" s="10">
        <v>909.67741939999996</v>
      </c>
      <c r="AI521" t="s">
        <v>1041</v>
      </c>
      <c r="AJ521" t="s">
        <v>876</v>
      </c>
      <c r="AK521" t="s">
        <v>1169</v>
      </c>
    </row>
    <row r="522" spans="1:37" x14ac:dyDescent="0.3">
      <c r="A522" t="str">
        <f t="shared" si="24"/>
        <v>PASO DE LA TORRE-INVIAS</v>
      </c>
      <c r="B522" t="str">
        <f t="shared" si="25"/>
        <v>2017Feb</v>
      </c>
      <c r="C522" t="str">
        <f t="shared" si="26"/>
        <v>3.627598229-76.45767029</v>
      </c>
      <c r="D522" s="7" t="s">
        <v>111</v>
      </c>
      <c r="E522" s="5" t="s">
        <v>172</v>
      </c>
      <c r="F522" s="7" t="s">
        <v>160</v>
      </c>
      <c r="G522" s="5">
        <v>76</v>
      </c>
      <c r="H522" s="7" t="s">
        <v>173</v>
      </c>
      <c r="I522" s="7" t="s">
        <v>133</v>
      </c>
      <c r="J522" s="7" t="s">
        <v>111</v>
      </c>
      <c r="K522" s="7" t="s">
        <v>174</v>
      </c>
      <c r="L522" s="7" t="s">
        <v>135</v>
      </c>
      <c r="M522" s="5">
        <v>-1</v>
      </c>
      <c r="N522" s="5">
        <v>-1</v>
      </c>
      <c r="O522" s="7" t="s">
        <v>175</v>
      </c>
      <c r="P522" s="5">
        <v>8600</v>
      </c>
      <c r="Q522" s="5">
        <v>10300</v>
      </c>
      <c r="R522" s="5">
        <v>27800</v>
      </c>
      <c r="S522" s="5">
        <v>36300</v>
      </c>
      <c r="T522" s="5">
        <v>41800</v>
      </c>
      <c r="U522" s="5">
        <v>0</v>
      </c>
      <c r="V522" s="5">
        <v>0</v>
      </c>
      <c r="W522" s="5">
        <v>0</v>
      </c>
      <c r="X522" s="5">
        <v>0</v>
      </c>
      <c r="Y522" s="5">
        <v>19800</v>
      </c>
      <c r="Z522" s="5">
        <v>10000</v>
      </c>
      <c r="AA522" s="5">
        <v>3.6275982290000002</v>
      </c>
      <c r="AB522" s="5">
        <v>-76.457670289999996</v>
      </c>
      <c r="AC522" s="7" t="s">
        <v>45</v>
      </c>
      <c r="AD522" s="5">
        <v>378850600</v>
      </c>
      <c r="AE522" s="5" t="str">
        <f>MID(TablaPivotFinal[[#This Row],[Fecha]],1,4)</f>
        <v>2017</v>
      </c>
      <c r="AF522" s="5" t="str">
        <f>MID(TablaPivotFinal[[#This Row],[Fecha]],5,3)</f>
        <v>Feb</v>
      </c>
      <c r="AG522" s="7">
        <v>378850600</v>
      </c>
      <c r="AH522" s="8">
        <v>875.5</v>
      </c>
      <c r="AI522" t="s">
        <v>1041</v>
      </c>
      <c r="AJ522" t="s">
        <v>877</v>
      </c>
      <c r="AK522" t="s">
        <v>1169</v>
      </c>
    </row>
    <row r="523" spans="1:37" x14ac:dyDescent="0.3">
      <c r="A523" t="str">
        <f t="shared" si="24"/>
        <v>PASO DE LA TORRE-INVIAS</v>
      </c>
      <c r="B523" t="str">
        <f t="shared" si="25"/>
        <v>2017Jul</v>
      </c>
      <c r="C523" t="str">
        <f t="shared" si="26"/>
        <v>3.627598229-76.45767029</v>
      </c>
      <c r="D523" s="9" t="s">
        <v>111</v>
      </c>
      <c r="E523" s="6" t="s">
        <v>172</v>
      </c>
      <c r="F523" s="9" t="s">
        <v>160</v>
      </c>
      <c r="G523" s="6">
        <v>76</v>
      </c>
      <c r="H523" s="9" t="s">
        <v>173</v>
      </c>
      <c r="I523" s="9" t="s">
        <v>133</v>
      </c>
      <c r="J523" s="9" t="s">
        <v>111</v>
      </c>
      <c r="K523" s="9" t="s">
        <v>174</v>
      </c>
      <c r="L523" s="9" t="s">
        <v>135</v>
      </c>
      <c r="M523" s="6">
        <v>-1</v>
      </c>
      <c r="N523" s="6">
        <v>-1</v>
      </c>
      <c r="O523" s="9" t="s">
        <v>175</v>
      </c>
      <c r="P523" s="6">
        <v>8600</v>
      </c>
      <c r="Q523" s="6">
        <v>10300</v>
      </c>
      <c r="R523" s="6">
        <v>27800</v>
      </c>
      <c r="S523" s="6">
        <v>36300</v>
      </c>
      <c r="T523" s="6">
        <v>41800</v>
      </c>
      <c r="U523" s="6">
        <v>0</v>
      </c>
      <c r="V523" s="6">
        <v>0</v>
      </c>
      <c r="W523" s="6">
        <v>0</v>
      </c>
      <c r="X523" s="6">
        <v>0</v>
      </c>
      <c r="Y523" s="6">
        <v>19800</v>
      </c>
      <c r="Z523" s="6">
        <v>10000</v>
      </c>
      <c r="AA523" s="6">
        <v>3.6275982290000002</v>
      </c>
      <c r="AB523" s="6">
        <v>-76.457670289999996</v>
      </c>
      <c r="AC523" s="9" t="s">
        <v>47</v>
      </c>
      <c r="AD523" s="6">
        <v>457830300</v>
      </c>
      <c r="AE523" s="6" t="str">
        <f>MID(TablaPivotFinal[[#This Row],[Fecha]],1,4)</f>
        <v>2017</v>
      </c>
      <c r="AF523" s="6" t="str">
        <f>MID(TablaPivotFinal[[#This Row],[Fecha]],5,3)</f>
        <v>Jul</v>
      </c>
      <c r="AG523" s="9">
        <v>457830300</v>
      </c>
      <c r="AH523" s="10">
        <v>946.35483869999996</v>
      </c>
      <c r="AI523" t="s">
        <v>1041</v>
      </c>
      <c r="AJ523" t="s">
        <v>882</v>
      </c>
      <c r="AK523" t="s">
        <v>1169</v>
      </c>
    </row>
    <row r="524" spans="1:37" x14ac:dyDescent="0.3">
      <c r="A524" t="str">
        <f t="shared" si="24"/>
        <v>PASO DE LA TORRE-INVIAS</v>
      </c>
      <c r="B524" t="str">
        <f t="shared" si="25"/>
        <v>2017Jun</v>
      </c>
      <c r="C524" t="str">
        <f t="shared" si="26"/>
        <v>3.627598229-76.45767029</v>
      </c>
      <c r="D524" s="7" t="s">
        <v>111</v>
      </c>
      <c r="E524" s="5" t="s">
        <v>172</v>
      </c>
      <c r="F524" s="7" t="s">
        <v>160</v>
      </c>
      <c r="G524" s="5">
        <v>76</v>
      </c>
      <c r="H524" s="7" t="s">
        <v>173</v>
      </c>
      <c r="I524" s="7" t="s">
        <v>133</v>
      </c>
      <c r="J524" s="7" t="s">
        <v>111</v>
      </c>
      <c r="K524" s="7" t="s">
        <v>174</v>
      </c>
      <c r="L524" s="7" t="s">
        <v>135</v>
      </c>
      <c r="M524" s="5">
        <v>-1</v>
      </c>
      <c r="N524" s="5">
        <v>-1</v>
      </c>
      <c r="O524" s="7" t="s">
        <v>175</v>
      </c>
      <c r="P524" s="5">
        <v>8600</v>
      </c>
      <c r="Q524" s="5">
        <v>10300</v>
      </c>
      <c r="R524" s="5">
        <v>27800</v>
      </c>
      <c r="S524" s="5">
        <v>36300</v>
      </c>
      <c r="T524" s="5">
        <v>41800</v>
      </c>
      <c r="U524" s="5">
        <v>0</v>
      </c>
      <c r="V524" s="5">
        <v>0</v>
      </c>
      <c r="W524" s="5">
        <v>0</v>
      </c>
      <c r="X524" s="5">
        <v>0</v>
      </c>
      <c r="Y524" s="5">
        <v>19800</v>
      </c>
      <c r="Z524" s="5">
        <v>10000</v>
      </c>
      <c r="AA524" s="5">
        <v>3.6275982290000002</v>
      </c>
      <c r="AB524" s="5">
        <v>-76.457670289999996</v>
      </c>
      <c r="AC524" s="7" t="s">
        <v>49</v>
      </c>
      <c r="AD524" s="5">
        <v>399887000</v>
      </c>
      <c r="AE524" s="5" t="str">
        <f>MID(TablaPivotFinal[[#This Row],[Fecha]],1,4)</f>
        <v>2017</v>
      </c>
      <c r="AF524" s="5" t="str">
        <f>MID(TablaPivotFinal[[#This Row],[Fecha]],5,3)</f>
        <v>Jun</v>
      </c>
      <c r="AG524" s="7">
        <v>399887000</v>
      </c>
      <c r="AH524" s="8">
        <v>911.7</v>
      </c>
      <c r="AI524" t="s">
        <v>1041</v>
      </c>
      <c r="AJ524" t="s">
        <v>881</v>
      </c>
      <c r="AK524" t="s">
        <v>1169</v>
      </c>
    </row>
    <row r="525" spans="1:37" x14ac:dyDescent="0.3">
      <c r="A525" t="str">
        <f t="shared" si="24"/>
        <v>PASO DE LA TORRE-INVIAS</v>
      </c>
      <c r="B525" t="str">
        <f t="shared" si="25"/>
        <v>2017Mar</v>
      </c>
      <c r="C525" t="str">
        <f t="shared" si="26"/>
        <v>3.627598229-76.45767029</v>
      </c>
      <c r="D525" s="9" t="s">
        <v>111</v>
      </c>
      <c r="E525" s="6" t="s">
        <v>172</v>
      </c>
      <c r="F525" s="9" t="s">
        <v>160</v>
      </c>
      <c r="G525" s="6">
        <v>76</v>
      </c>
      <c r="H525" s="9" t="s">
        <v>173</v>
      </c>
      <c r="I525" s="9" t="s">
        <v>133</v>
      </c>
      <c r="J525" s="9" t="s">
        <v>111</v>
      </c>
      <c r="K525" s="9" t="s">
        <v>174</v>
      </c>
      <c r="L525" s="9" t="s">
        <v>135</v>
      </c>
      <c r="M525" s="6">
        <v>-1</v>
      </c>
      <c r="N525" s="6">
        <v>-1</v>
      </c>
      <c r="O525" s="9" t="s">
        <v>175</v>
      </c>
      <c r="P525" s="6">
        <v>8600</v>
      </c>
      <c r="Q525" s="6">
        <v>10300</v>
      </c>
      <c r="R525" s="6">
        <v>27800</v>
      </c>
      <c r="S525" s="6">
        <v>36300</v>
      </c>
      <c r="T525" s="6">
        <v>41800</v>
      </c>
      <c r="U525" s="6">
        <v>0</v>
      </c>
      <c r="V525" s="6">
        <v>0</v>
      </c>
      <c r="W525" s="6">
        <v>0</v>
      </c>
      <c r="X525" s="6">
        <v>0</v>
      </c>
      <c r="Y525" s="6">
        <v>19800</v>
      </c>
      <c r="Z525" s="6">
        <v>10000</v>
      </c>
      <c r="AA525" s="6">
        <v>3.6275982290000002</v>
      </c>
      <c r="AB525" s="6">
        <v>-76.457670289999996</v>
      </c>
      <c r="AC525" s="9" t="s">
        <v>51</v>
      </c>
      <c r="AD525" s="6">
        <v>389335100</v>
      </c>
      <c r="AE525" s="6" t="str">
        <f>MID(TablaPivotFinal[[#This Row],[Fecha]],1,4)</f>
        <v>2017</v>
      </c>
      <c r="AF525" s="6" t="str">
        <f>MID(TablaPivotFinal[[#This Row],[Fecha]],5,3)</f>
        <v>Mar</v>
      </c>
      <c r="AG525" s="9">
        <v>389335100</v>
      </c>
      <c r="AH525" s="10">
        <v>859.35483869999996</v>
      </c>
      <c r="AI525" t="s">
        <v>1041</v>
      </c>
      <c r="AJ525" t="s">
        <v>878</v>
      </c>
      <c r="AK525" t="s">
        <v>1169</v>
      </c>
    </row>
    <row r="526" spans="1:37" x14ac:dyDescent="0.3">
      <c r="A526" t="str">
        <f t="shared" si="24"/>
        <v>PASO DE LA TORRE-INVIAS</v>
      </c>
      <c r="B526" t="str">
        <f t="shared" si="25"/>
        <v>2017May</v>
      </c>
      <c r="C526" t="str">
        <f t="shared" si="26"/>
        <v>3.627598229-76.45767029</v>
      </c>
      <c r="D526" s="7" t="s">
        <v>111</v>
      </c>
      <c r="E526" s="5" t="s">
        <v>172</v>
      </c>
      <c r="F526" s="7" t="s">
        <v>160</v>
      </c>
      <c r="G526" s="5">
        <v>76</v>
      </c>
      <c r="H526" s="7" t="s">
        <v>173</v>
      </c>
      <c r="I526" s="7" t="s">
        <v>133</v>
      </c>
      <c r="J526" s="7" t="s">
        <v>111</v>
      </c>
      <c r="K526" s="7" t="s">
        <v>174</v>
      </c>
      <c r="L526" s="7" t="s">
        <v>135</v>
      </c>
      <c r="M526" s="5">
        <v>-1</v>
      </c>
      <c r="N526" s="5">
        <v>-1</v>
      </c>
      <c r="O526" s="7" t="s">
        <v>175</v>
      </c>
      <c r="P526" s="5">
        <v>8600</v>
      </c>
      <c r="Q526" s="5">
        <v>10300</v>
      </c>
      <c r="R526" s="5">
        <v>27800</v>
      </c>
      <c r="S526" s="5">
        <v>36300</v>
      </c>
      <c r="T526" s="5">
        <v>41800</v>
      </c>
      <c r="U526" s="5">
        <v>0</v>
      </c>
      <c r="V526" s="5">
        <v>0</v>
      </c>
      <c r="W526" s="5">
        <v>0</v>
      </c>
      <c r="X526" s="5">
        <v>0</v>
      </c>
      <c r="Y526" s="5">
        <v>19800</v>
      </c>
      <c r="Z526" s="5">
        <v>10000</v>
      </c>
      <c r="AA526" s="5">
        <v>3.6275982290000002</v>
      </c>
      <c r="AB526" s="5">
        <v>-76.457670289999996</v>
      </c>
      <c r="AC526" s="7" t="s">
        <v>53</v>
      </c>
      <c r="AD526" s="5">
        <v>390505000</v>
      </c>
      <c r="AE526" s="5" t="str">
        <f>MID(TablaPivotFinal[[#This Row],[Fecha]],1,4)</f>
        <v>2017</v>
      </c>
      <c r="AF526" s="5" t="str">
        <f>MID(TablaPivotFinal[[#This Row],[Fecha]],5,3)</f>
        <v>May</v>
      </c>
      <c r="AG526" s="7">
        <v>390505000</v>
      </c>
      <c r="AH526" s="8">
        <v>844.74193549999995</v>
      </c>
      <c r="AI526" t="s">
        <v>1041</v>
      </c>
      <c r="AJ526" t="s">
        <v>880</v>
      </c>
      <c r="AK526" t="s">
        <v>1169</v>
      </c>
    </row>
    <row r="527" spans="1:37" x14ac:dyDescent="0.3">
      <c r="A527" t="str">
        <f t="shared" si="24"/>
        <v>PASO DE LA TORRE-INVIAS</v>
      </c>
      <c r="B527" t="str">
        <f t="shared" si="25"/>
        <v>2017Nov</v>
      </c>
      <c r="C527" t="str">
        <f t="shared" si="26"/>
        <v>3.627598229-76.45767029</v>
      </c>
      <c r="D527" s="9" t="s">
        <v>111</v>
      </c>
      <c r="E527" s="6" t="s">
        <v>172</v>
      </c>
      <c r="F527" s="9" t="s">
        <v>160</v>
      </c>
      <c r="G527" s="6">
        <v>76</v>
      </c>
      <c r="H527" s="9" t="s">
        <v>173</v>
      </c>
      <c r="I527" s="9" t="s">
        <v>133</v>
      </c>
      <c r="J527" s="9" t="s">
        <v>111</v>
      </c>
      <c r="K527" s="9" t="s">
        <v>174</v>
      </c>
      <c r="L527" s="9" t="s">
        <v>135</v>
      </c>
      <c r="M527" s="6">
        <v>-1</v>
      </c>
      <c r="N527" s="6">
        <v>-1</v>
      </c>
      <c r="O527" s="9" t="s">
        <v>175</v>
      </c>
      <c r="P527" s="6">
        <v>8600</v>
      </c>
      <c r="Q527" s="6">
        <v>10300</v>
      </c>
      <c r="R527" s="6">
        <v>27800</v>
      </c>
      <c r="S527" s="6">
        <v>36300</v>
      </c>
      <c r="T527" s="6">
        <v>41800</v>
      </c>
      <c r="U527" s="6">
        <v>0</v>
      </c>
      <c r="V527" s="6">
        <v>0</v>
      </c>
      <c r="W527" s="6">
        <v>0</v>
      </c>
      <c r="X527" s="6">
        <v>0</v>
      </c>
      <c r="Y527" s="6">
        <v>19800</v>
      </c>
      <c r="Z527" s="6">
        <v>10000</v>
      </c>
      <c r="AA527" s="6">
        <v>3.6275982290000002</v>
      </c>
      <c r="AB527" s="6">
        <v>-76.457670289999996</v>
      </c>
      <c r="AC527" s="9" t="s">
        <v>55</v>
      </c>
      <c r="AD527" s="6">
        <v>444984100</v>
      </c>
      <c r="AE527" s="6" t="str">
        <f>MID(TablaPivotFinal[[#This Row],[Fecha]],1,4)</f>
        <v>2017</v>
      </c>
      <c r="AF527" s="6" t="str">
        <f>MID(TablaPivotFinal[[#This Row],[Fecha]],5,3)</f>
        <v>Nov</v>
      </c>
      <c r="AG527" s="9">
        <v>444984100</v>
      </c>
      <c r="AH527" s="10">
        <v>926.3</v>
      </c>
      <c r="AI527" t="s">
        <v>1041</v>
      </c>
      <c r="AJ527" t="s">
        <v>886</v>
      </c>
      <c r="AK527" t="s">
        <v>1169</v>
      </c>
    </row>
    <row r="528" spans="1:37" x14ac:dyDescent="0.3">
      <c r="A528" t="str">
        <f t="shared" si="24"/>
        <v>PASO DE LA TORRE-INVIAS</v>
      </c>
      <c r="B528" t="str">
        <f t="shared" si="25"/>
        <v>2017Oct</v>
      </c>
      <c r="C528" t="str">
        <f t="shared" si="26"/>
        <v>3.627598229-76.45767029</v>
      </c>
      <c r="D528" s="7" t="s">
        <v>111</v>
      </c>
      <c r="E528" s="5" t="s">
        <v>172</v>
      </c>
      <c r="F528" s="7" t="s">
        <v>160</v>
      </c>
      <c r="G528" s="5">
        <v>76</v>
      </c>
      <c r="H528" s="7" t="s">
        <v>173</v>
      </c>
      <c r="I528" s="7" t="s">
        <v>133</v>
      </c>
      <c r="J528" s="7" t="s">
        <v>111</v>
      </c>
      <c r="K528" s="7" t="s">
        <v>174</v>
      </c>
      <c r="L528" s="7" t="s">
        <v>135</v>
      </c>
      <c r="M528" s="5">
        <v>-1</v>
      </c>
      <c r="N528" s="5">
        <v>-1</v>
      </c>
      <c r="O528" s="7" t="s">
        <v>175</v>
      </c>
      <c r="P528" s="5">
        <v>8600</v>
      </c>
      <c r="Q528" s="5">
        <v>10300</v>
      </c>
      <c r="R528" s="5">
        <v>27800</v>
      </c>
      <c r="S528" s="5">
        <v>36300</v>
      </c>
      <c r="T528" s="5">
        <v>41800</v>
      </c>
      <c r="U528" s="5">
        <v>0</v>
      </c>
      <c r="V528" s="5">
        <v>0</v>
      </c>
      <c r="W528" s="5">
        <v>0</v>
      </c>
      <c r="X528" s="5">
        <v>0</v>
      </c>
      <c r="Y528" s="5">
        <v>19800</v>
      </c>
      <c r="Z528" s="5">
        <v>10000</v>
      </c>
      <c r="AA528" s="5">
        <v>3.6275982290000002</v>
      </c>
      <c r="AB528" s="5">
        <v>-76.457670289999996</v>
      </c>
      <c r="AC528" s="7" t="s">
        <v>57</v>
      </c>
      <c r="AD528" s="5">
        <v>452592600</v>
      </c>
      <c r="AE528" s="5" t="str">
        <f>MID(TablaPivotFinal[[#This Row],[Fecha]],1,4)</f>
        <v>2017</v>
      </c>
      <c r="AF528" s="5" t="str">
        <f>MID(TablaPivotFinal[[#This Row],[Fecha]],5,3)</f>
        <v>Oct</v>
      </c>
      <c r="AG528" s="7">
        <v>452592600</v>
      </c>
      <c r="AH528" s="8">
        <v>892.80645159999995</v>
      </c>
      <c r="AI528" t="s">
        <v>1041</v>
      </c>
      <c r="AJ528" t="s">
        <v>885</v>
      </c>
      <c r="AK528" t="s">
        <v>1169</v>
      </c>
    </row>
    <row r="529" spans="1:37" x14ac:dyDescent="0.3">
      <c r="A529" t="str">
        <f t="shared" si="24"/>
        <v>PASO DE LA TORRE-INVIAS</v>
      </c>
      <c r="B529" t="str">
        <f t="shared" si="25"/>
        <v>2017Sep</v>
      </c>
      <c r="C529" t="str">
        <f t="shared" si="26"/>
        <v>3.627598229-76.45767029</v>
      </c>
      <c r="D529" s="9" t="s">
        <v>111</v>
      </c>
      <c r="E529" s="6" t="s">
        <v>172</v>
      </c>
      <c r="F529" s="9" t="s">
        <v>160</v>
      </c>
      <c r="G529" s="6">
        <v>76</v>
      </c>
      <c r="H529" s="9" t="s">
        <v>173</v>
      </c>
      <c r="I529" s="9" t="s">
        <v>133</v>
      </c>
      <c r="J529" s="9" t="s">
        <v>111</v>
      </c>
      <c r="K529" s="9" t="s">
        <v>174</v>
      </c>
      <c r="L529" s="9" t="s">
        <v>135</v>
      </c>
      <c r="M529" s="6">
        <v>-1</v>
      </c>
      <c r="N529" s="6">
        <v>-1</v>
      </c>
      <c r="O529" s="9" t="s">
        <v>175</v>
      </c>
      <c r="P529" s="6">
        <v>8600</v>
      </c>
      <c r="Q529" s="6">
        <v>10300</v>
      </c>
      <c r="R529" s="6">
        <v>27800</v>
      </c>
      <c r="S529" s="6">
        <v>36300</v>
      </c>
      <c r="T529" s="6">
        <v>41800</v>
      </c>
      <c r="U529" s="6">
        <v>0</v>
      </c>
      <c r="V529" s="6">
        <v>0</v>
      </c>
      <c r="W529" s="6">
        <v>0</v>
      </c>
      <c r="X529" s="6">
        <v>0</v>
      </c>
      <c r="Y529" s="6">
        <v>19800</v>
      </c>
      <c r="Z529" s="6">
        <v>10000</v>
      </c>
      <c r="AA529" s="6">
        <v>3.6275982290000002</v>
      </c>
      <c r="AB529" s="6">
        <v>-76.457670289999996</v>
      </c>
      <c r="AC529" s="9" t="s">
        <v>59</v>
      </c>
      <c r="AD529" s="6">
        <v>405826200</v>
      </c>
      <c r="AE529" s="6" t="str">
        <f>MID(TablaPivotFinal[[#This Row],[Fecha]],1,4)</f>
        <v>2017</v>
      </c>
      <c r="AF529" s="6" t="str">
        <f>MID(TablaPivotFinal[[#This Row],[Fecha]],5,3)</f>
        <v>Sep</v>
      </c>
      <c r="AG529" s="9">
        <v>405826200</v>
      </c>
      <c r="AH529" s="10">
        <v>857.73333330000003</v>
      </c>
      <c r="AI529" t="s">
        <v>1041</v>
      </c>
      <c r="AJ529" t="s">
        <v>884</v>
      </c>
      <c r="AK529" t="s">
        <v>1169</v>
      </c>
    </row>
    <row r="530" spans="1:37" x14ac:dyDescent="0.3">
      <c r="A530" t="str">
        <f t="shared" si="24"/>
        <v>PASO DE LA TORRE-INVIAS</v>
      </c>
      <c r="B530" t="str">
        <f t="shared" si="25"/>
        <v>2018Abr</v>
      </c>
      <c r="C530" t="str">
        <f t="shared" si="26"/>
        <v>3.627598229-76.45767029</v>
      </c>
      <c r="D530" s="7" t="s">
        <v>111</v>
      </c>
      <c r="E530" s="5" t="s">
        <v>172</v>
      </c>
      <c r="F530" s="7" t="s">
        <v>160</v>
      </c>
      <c r="G530" s="5">
        <v>76</v>
      </c>
      <c r="H530" s="7" t="s">
        <v>173</v>
      </c>
      <c r="I530" s="7" t="s">
        <v>133</v>
      </c>
      <c r="J530" s="7" t="s">
        <v>111</v>
      </c>
      <c r="K530" s="7" t="s">
        <v>174</v>
      </c>
      <c r="L530" s="7" t="s">
        <v>135</v>
      </c>
      <c r="M530" s="5">
        <v>-1</v>
      </c>
      <c r="N530" s="5">
        <v>-1</v>
      </c>
      <c r="O530" s="7" t="s">
        <v>175</v>
      </c>
      <c r="P530" s="5">
        <v>8600</v>
      </c>
      <c r="Q530" s="5">
        <v>10300</v>
      </c>
      <c r="R530" s="5">
        <v>27800</v>
      </c>
      <c r="S530" s="5">
        <v>36300</v>
      </c>
      <c r="T530" s="5">
        <v>41800</v>
      </c>
      <c r="U530" s="5">
        <v>0</v>
      </c>
      <c r="V530" s="5">
        <v>0</v>
      </c>
      <c r="W530" s="5">
        <v>0</v>
      </c>
      <c r="X530" s="5">
        <v>0</v>
      </c>
      <c r="Y530" s="5">
        <v>19800</v>
      </c>
      <c r="Z530" s="5">
        <v>10000</v>
      </c>
      <c r="AA530" s="5">
        <v>3.6275982290000002</v>
      </c>
      <c r="AB530" s="5">
        <v>-76.457670289999996</v>
      </c>
      <c r="AC530" s="7" t="s">
        <v>61</v>
      </c>
      <c r="AD530" s="5">
        <v>551514600</v>
      </c>
      <c r="AE530" s="5" t="str">
        <f>MID(TablaPivotFinal[[#This Row],[Fecha]],1,4)</f>
        <v>2018</v>
      </c>
      <c r="AF530" s="5" t="str">
        <f>MID(TablaPivotFinal[[#This Row],[Fecha]],5,3)</f>
        <v>Abr</v>
      </c>
      <c r="AG530" s="7">
        <v>551514600</v>
      </c>
      <c r="AH530" s="8">
        <v>30514</v>
      </c>
      <c r="AI530" t="s">
        <v>1041</v>
      </c>
      <c r="AJ530" t="s">
        <v>891</v>
      </c>
      <c r="AK530" t="s">
        <v>1169</v>
      </c>
    </row>
    <row r="531" spans="1:37" x14ac:dyDescent="0.3">
      <c r="A531" t="str">
        <f t="shared" si="24"/>
        <v>PASO DE LA TORRE-INVIAS</v>
      </c>
      <c r="B531" t="str">
        <f t="shared" si="25"/>
        <v>2018Ago</v>
      </c>
      <c r="C531" t="str">
        <f t="shared" si="26"/>
        <v>3.627598229-76.45767029</v>
      </c>
      <c r="D531" s="9" t="s">
        <v>111</v>
      </c>
      <c r="E531" s="6" t="s">
        <v>172</v>
      </c>
      <c r="F531" s="9" t="s">
        <v>160</v>
      </c>
      <c r="G531" s="6">
        <v>76</v>
      </c>
      <c r="H531" s="9" t="s">
        <v>173</v>
      </c>
      <c r="I531" s="9" t="s">
        <v>133</v>
      </c>
      <c r="J531" s="9" t="s">
        <v>111</v>
      </c>
      <c r="K531" s="9" t="s">
        <v>174</v>
      </c>
      <c r="L531" s="9" t="s">
        <v>135</v>
      </c>
      <c r="M531" s="6">
        <v>-1</v>
      </c>
      <c r="N531" s="6">
        <v>-1</v>
      </c>
      <c r="O531" s="9" t="s">
        <v>175</v>
      </c>
      <c r="P531" s="6">
        <v>8600</v>
      </c>
      <c r="Q531" s="6">
        <v>10300</v>
      </c>
      <c r="R531" s="6">
        <v>27800</v>
      </c>
      <c r="S531" s="6">
        <v>36300</v>
      </c>
      <c r="T531" s="6">
        <v>41800</v>
      </c>
      <c r="U531" s="6">
        <v>0</v>
      </c>
      <c r="V531" s="6">
        <v>0</v>
      </c>
      <c r="W531" s="6">
        <v>0</v>
      </c>
      <c r="X531" s="6">
        <v>0</v>
      </c>
      <c r="Y531" s="6">
        <v>19800</v>
      </c>
      <c r="Z531" s="6">
        <v>10000</v>
      </c>
      <c r="AA531" s="6">
        <v>3.6275982290000002</v>
      </c>
      <c r="AB531" s="6">
        <v>-76.457670289999996</v>
      </c>
      <c r="AC531" s="9" t="s">
        <v>63</v>
      </c>
      <c r="AD531" s="6">
        <v>481942000</v>
      </c>
      <c r="AE531" s="6" t="str">
        <f>MID(TablaPivotFinal[[#This Row],[Fecha]],1,4)</f>
        <v>2018</v>
      </c>
      <c r="AF531" s="6" t="str">
        <f>MID(TablaPivotFinal[[#This Row],[Fecha]],5,3)</f>
        <v>Ago</v>
      </c>
      <c r="AG531" s="9">
        <v>481942000</v>
      </c>
      <c r="AH531" s="10">
        <v>29391</v>
      </c>
      <c r="AI531" t="s">
        <v>1041</v>
      </c>
      <c r="AJ531" t="s">
        <v>895</v>
      </c>
      <c r="AK531" t="s">
        <v>1169</v>
      </c>
    </row>
    <row r="532" spans="1:37" x14ac:dyDescent="0.3">
      <c r="A532" t="str">
        <f t="shared" si="24"/>
        <v>PASO DE LA TORRE-INVIAS</v>
      </c>
      <c r="B532" t="str">
        <f t="shared" si="25"/>
        <v>2018Dic</v>
      </c>
      <c r="C532" t="str">
        <f t="shared" si="26"/>
        <v>3.627598229-76.45767029</v>
      </c>
      <c r="D532" s="7" t="s">
        <v>111</v>
      </c>
      <c r="E532" s="5" t="s">
        <v>172</v>
      </c>
      <c r="F532" s="7" t="s">
        <v>160</v>
      </c>
      <c r="G532" s="5">
        <v>76</v>
      </c>
      <c r="H532" s="7" t="s">
        <v>173</v>
      </c>
      <c r="I532" s="7" t="s">
        <v>133</v>
      </c>
      <c r="J532" s="7" t="s">
        <v>111</v>
      </c>
      <c r="K532" s="7" t="s">
        <v>174</v>
      </c>
      <c r="L532" s="7" t="s">
        <v>135</v>
      </c>
      <c r="M532" s="5">
        <v>-1</v>
      </c>
      <c r="N532" s="5">
        <v>-1</v>
      </c>
      <c r="O532" s="7" t="s">
        <v>175</v>
      </c>
      <c r="P532" s="5">
        <v>8600</v>
      </c>
      <c r="Q532" s="5">
        <v>10300</v>
      </c>
      <c r="R532" s="5">
        <v>27800</v>
      </c>
      <c r="S532" s="5">
        <v>36300</v>
      </c>
      <c r="T532" s="5">
        <v>41800</v>
      </c>
      <c r="U532" s="5">
        <v>0</v>
      </c>
      <c r="V532" s="5">
        <v>0</v>
      </c>
      <c r="W532" s="5">
        <v>0</v>
      </c>
      <c r="X532" s="5">
        <v>0</v>
      </c>
      <c r="Y532" s="5">
        <v>19800</v>
      </c>
      <c r="Z532" s="5">
        <v>10000</v>
      </c>
      <c r="AA532" s="5">
        <v>3.6275982290000002</v>
      </c>
      <c r="AB532" s="5">
        <v>-76.457670289999996</v>
      </c>
      <c r="AC532" s="7" t="s">
        <v>65</v>
      </c>
      <c r="AD532" s="5">
        <v>0</v>
      </c>
      <c r="AE532" s="5" t="str">
        <f>MID(TablaPivotFinal[[#This Row],[Fecha]],1,4)</f>
        <v>2018</v>
      </c>
      <c r="AF532" s="5" t="str">
        <f>MID(TablaPivotFinal[[#This Row],[Fecha]],5,3)</f>
        <v>Dic</v>
      </c>
      <c r="AG532" s="7">
        <v>0</v>
      </c>
      <c r="AH532" s="8">
        <v>0</v>
      </c>
      <c r="AI532" t="s">
        <v>1041</v>
      </c>
      <c r="AJ532" t="s">
        <v>899</v>
      </c>
      <c r="AK532" t="s">
        <v>1169</v>
      </c>
    </row>
    <row r="533" spans="1:37" x14ac:dyDescent="0.3">
      <c r="A533" t="str">
        <f t="shared" si="24"/>
        <v>PASO DE LA TORRE-INVIAS</v>
      </c>
      <c r="B533" t="str">
        <f t="shared" si="25"/>
        <v>2018Ene</v>
      </c>
      <c r="C533" t="str">
        <f t="shared" si="26"/>
        <v>3.627598229-76.45767029</v>
      </c>
      <c r="D533" s="9" t="s">
        <v>111</v>
      </c>
      <c r="E533" s="6" t="s">
        <v>172</v>
      </c>
      <c r="F533" s="9" t="s">
        <v>160</v>
      </c>
      <c r="G533" s="6">
        <v>76</v>
      </c>
      <c r="H533" s="9" t="s">
        <v>173</v>
      </c>
      <c r="I533" s="9" t="s">
        <v>133</v>
      </c>
      <c r="J533" s="9" t="s">
        <v>111</v>
      </c>
      <c r="K533" s="9" t="s">
        <v>174</v>
      </c>
      <c r="L533" s="9" t="s">
        <v>135</v>
      </c>
      <c r="M533" s="6">
        <v>-1</v>
      </c>
      <c r="N533" s="6">
        <v>-1</v>
      </c>
      <c r="O533" s="9" t="s">
        <v>175</v>
      </c>
      <c r="P533" s="6">
        <v>8600</v>
      </c>
      <c r="Q533" s="6">
        <v>10300</v>
      </c>
      <c r="R533" s="6">
        <v>27800</v>
      </c>
      <c r="S533" s="6">
        <v>36300</v>
      </c>
      <c r="T533" s="6">
        <v>41800</v>
      </c>
      <c r="U533" s="6">
        <v>0</v>
      </c>
      <c r="V533" s="6">
        <v>0</v>
      </c>
      <c r="W533" s="6">
        <v>0</v>
      </c>
      <c r="X533" s="6">
        <v>0</v>
      </c>
      <c r="Y533" s="6">
        <v>19800</v>
      </c>
      <c r="Z533" s="6">
        <v>10000</v>
      </c>
      <c r="AA533" s="6">
        <v>3.6275982290000002</v>
      </c>
      <c r="AB533" s="6">
        <v>-76.457670289999996</v>
      </c>
      <c r="AC533" s="9" t="s">
        <v>67</v>
      </c>
      <c r="AD533" s="6">
        <v>465461300</v>
      </c>
      <c r="AE533" s="6" t="str">
        <f>MID(TablaPivotFinal[[#This Row],[Fecha]],1,4)</f>
        <v>2018</v>
      </c>
      <c r="AF533" s="6" t="str">
        <f>MID(TablaPivotFinal[[#This Row],[Fecha]],5,3)</f>
        <v>Ene</v>
      </c>
      <c r="AG533" s="9">
        <v>465461300</v>
      </c>
      <c r="AH533" s="10">
        <v>28642</v>
      </c>
      <c r="AI533" t="s">
        <v>1041</v>
      </c>
      <c r="AJ533" t="s">
        <v>888</v>
      </c>
      <c r="AK533" t="s">
        <v>1169</v>
      </c>
    </row>
    <row r="534" spans="1:37" x14ac:dyDescent="0.3">
      <c r="A534" t="str">
        <f t="shared" si="24"/>
        <v>PASO DE LA TORRE-INVIAS</v>
      </c>
      <c r="B534" t="str">
        <f t="shared" si="25"/>
        <v>2018Feb</v>
      </c>
      <c r="C534" t="str">
        <f t="shared" si="26"/>
        <v>3.627598229-76.45767029</v>
      </c>
      <c r="D534" s="7" t="s">
        <v>111</v>
      </c>
      <c r="E534" s="5" t="s">
        <v>172</v>
      </c>
      <c r="F534" s="7" t="s">
        <v>160</v>
      </c>
      <c r="G534" s="5">
        <v>76</v>
      </c>
      <c r="H534" s="7" t="s">
        <v>173</v>
      </c>
      <c r="I534" s="7" t="s">
        <v>133</v>
      </c>
      <c r="J534" s="7" t="s">
        <v>111</v>
      </c>
      <c r="K534" s="7" t="s">
        <v>174</v>
      </c>
      <c r="L534" s="7" t="s">
        <v>135</v>
      </c>
      <c r="M534" s="5">
        <v>-1</v>
      </c>
      <c r="N534" s="5">
        <v>-1</v>
      </c>
      <c r="O534" s="7" t="s">
        <v>175</v>
      </c>
      <c r="P534" s="5">
        <v>8600</v>
      </c>
      <c r="Q534" s="5">
        <v>10300</v>
      </c>
      <c r="R534" s="5">
        <v>27800</v>
      </c>
      <c r="S534" s="5">
        <v>36300</v>
      </c>
      <c r="T534" s="5">
        <v>41800</v>
      </c>
      <c r="U534" s="5">
        <v>0</v>
      </c>
      <c r="V534" s="5">
        <v>0</v>
      </c>
      <c r="W534" s="5">
        <v>0</v>
      </c>
      <c r="X534" s="5">
        <v>0</v>
      </c>
      <c r="Y534" s="5">
        <v>19800</v>
      </c>
      <c r="Z534" s="5">
        <v>10000</v>
      </c>
      <c r="AA534" s="5">
        <v>3.6275982290000002</v>
      </c>
      <c r="AB534" s="5">
        <v>-76.457670289999996</v>
      </c>
      <c r="AC534" s="7" t="s">
        <v>69</v>
      </c>
      <c r="AD534" s="5">
        <v>462022300</v>
      </c>
      <c r="AE534" s="5" t="str">
        <f>MID(TablaPivotFinal[[#This Row],[Fecha]],1,4)</f>
        <v>2018</v>
      </c>
      <c r="AF534" s="5" t="str">
        <f>MID(TablaPivotFinal[[#This Row],[Fecha]],5,3)</f>
        <v>Feb</v>
      </c>
      <c r="AG534" s="7">
        <v>462022300</v>
      </c>
      <c r="AH534" s="8">
        <v>26527</v>
      </c>
      <c r="AI534" t="s">
        <v>1041</v>
      </c>
      <c r="AJ534" t="s">
        <v>889</v>
      </c>
      <c r="AK534" t="s">
        <v>1169</v>
      </c>
    </row>
    <row r="535" spans="1:37" x14ac:dyDescent="0.3">
      <c r="A535" t="str">
        <f t="shared" si="24"/>
        <v>PASO DE LA TORRE-INVIAS</v>
      </c>
      <c r="B535" t="str">
        <f t="shared" si="25"/>
        <v>2018Jul</v>
      </c>
      <c r="C535" t="str">
        <f t="shared" si="26"/>
        <v>3.627598229-76.45767029</v>
      </c>
      <c r="D535" s="9" t="s">
        <v>111</v>
      </c>
      <c r="E535" s="6" t="s">
        <v>172</v>
      </c>
      <c r="F535" s="9" t="s">
        <v>160</v>
      </c>
      <c r="G535" s="6">
        <v>76</v>
      </c>
      <c r="H535" s="9" t="s">
        <v>173</v>
      </c>
      <c r="I535" s="9" t="s">
        <v>133</v>
      </c>
      <c r="J535" s="9" t="s">
        <v>111</v>
      </c>
      <c r="K535" s="9" t="s">
        <v>174</v>
      </c>
      <c r="L535" s="9" t="s">
        <v>135</v>
      </c>
      <c r="M535" s="6">
        <v>-1</v>
      </c>
      <c r="N535" s="6">
        <v>-1</v>
      </c>
      <c r="O535" s="9" t="s">
        <v>175</v>
      </c>
      <c r="P535" s="6">
        <v>8600</v>
      </c>
      <c r="Q535" s="6">
        <v>10300</v>
      </c>
      <c r="R535" s="6">
        <v>27800</v>
      </c>
      <c r="S535" s="6">
        <v>36300</v>
      </c>
      <c r="T535" s="6">
        <v>41800</v>
      </c>
      <c r="U535" s="6">
        <v>0</v>
      </c>
      <c r="V535" s="6">
        <v>0</v>
      </c>
      <c r="W535" s="6">
        <v>0</v>
      </c>
      <c r="X535" s="6">
        <v>0</v>
      </c>
      <c r="Y535" s="6">
        <v>19800</v>
      </c>
      <c r="Z535" s="6">
        <v>10000</v>
      </c>
      <c r="AA535" s="6">
        <v>3.6275982290000002</v>
      </c>
      <c r="AB535" s="6">
        <v>-76.457670289999996</v>
      </c>
      <c r="AC535" s="9" t="s">
        <v>71</v>
      </c>
      <c r="AD535" s="6">
        <v>468112600</v>
      </c>
      <c r="AE535" s="6" t="str">
        <f>MID(TablaPivotFinal[[#This Row],[Fecha]],1,4)</f>
        <v>2018</v>
      </c>
      <c r="AF535" s="6" t="str">
        <f>MID(TablaPivotFinal[[#This Row],[Fecha]],5,3)</f>
        <v>Jul</v>
      </c>
      <c r="AG535" s="9">
        <v>468112600</v>
      </c>
      <c r="AH535" s="10">
        <v>29668</v>
      </c>
      <c r="AI535" t="s">
        <v>1041</v>
      </c>
      <c r="AJ535" t="s">
        <v>894</v>
      </c>
      <c r="AK535" t="s">
        <v>1169</v>
      </c>
    </row>
    <row r="536" spans="1:37" x14ac:dyDescent="0.3">
      <c r="A536" t="str">
        <f t="shared" si="24"/>
        <v>PASO DE LA TORRE-INVIAS</v>
      </c>
      <c r="B536" t="str">
        <f t="shared" si="25"/>
        <v>2018Jun</v>
      </c>
      <c r="C536" t="str">
        <f t="shared" si="26"/>
        <v>3.627598229-76.45767029</v>
      </c>
      <c r="D536" s="7" t="s">
        <v>111</v>
      </c>
      <c r="E536" s="5" t="s">
        <v>172</v>
      </c>
      <c r="F536" s="7" t="s">
        <v>160</v>
      </c>
      <c r="G536" s="5">
        <v>76</v>
      </c>
      <c r="H536" s="7" t="s">
        <v>173</v>
      </c>
      <c r="I536" s="7" t="s">
        <v>133</v>
      </c>
      <c r="J536" s="7" t="s">
        <v>111</v>
      </c>
      <c r="K536" s="7" t="s">
        <v>174</v>
      </c>
      <c r="L536" s="7" t="s">
        <v>135</v>
      </c>
      <c r="M536" s="5">
        <v>-1</v>
      </c>
      <c r="N536" s="5">
        <v>-1</v>
      </c>
      <c r="O536" s="7" t="s">
        <v>175</v>
      </c>
      <c r="P536" s="5">
        <v>8600</v>
      </c>
      <c r="Q536" s="5">
        <v>10300</v>
      </c>
      <c r="R536" s="5">
        <v>27800</v>
      </c>
      <c r="S536" s="5">
        <v>36300</v>
      </c>
      <c r="T536" s="5">
        <v>41800</v>
      </c>
      <c r="U536" s="5">
        <v>0</v>
      </c>
      <c r="V536" s="5">
        <v>0</v>
      </c>
      <c r="W536" s="5">
        <v>0</v>
      </c>
      <c r="X536" s="5">
        <v>0</v>
      </c>
      <c r="Y536" s="5">
        <v>19800</v>
      </c>
      <c r="Z536" s="5">
        <v>10000</v>
      </c>
      <c r="AA536" s="5">
        <v>3.6275982290000002</v>
      </c>
      <c r="AB536" s="5">
        <v>-76.457670289999996</v>
      </c>
      <c r="AC536" s="7" t="s">
        <v>73</v>
      </c>
      <c r="AD536" s="5">
        <v>473722600</v>
      </c>
      <c r="AE536" s="5" t="str">
        <f>MID(TablaPivotFinal[[#This Row],[Fecha]],1,4)</f>
        <v>2018</v>
      </c>
      <c r="AF536" s="5" t="str">
        <f>MID(TablaPivotFinal[[#This Row],[Fecha]],5,3)</f>
        <v>Jun</v>
      </c>
      <c r="AG536" s="7">
        <v>473722600</v>
      </c>
      <c r="AH536" s="8">
        <v>27886</v>
      </c>
      <c r="AI536" t="s">
        <v>1041</v>
      </c>
      <c r="AJ536" t="s">
        <v>893</v>
      </c>
      <c r="AK536" t="s">
        <v>1169</v>
      </c>
    </row>
    <row r="537" spans="1:37" x14ac:dyDescent="0.3">
      <c r="A537" t="str">
        <f t="shared" si="24"/>
        <v>PASO DE LA TORRE-INVIAS</v>
      </c>
      <c r="B537" t="str">
        <f t="shared" si="25"/>
        <v>2018Mar</v>
      </c>
      <c r="C537" t="str">
        <f t="shared" si="26"/>
        <v>3.627598229-76.45767029</v>
      </c>
      <c r="D537" s="9" t="s">
        <v>111</v>
      </c>
      <c r="E537" s="6" t="s">
        <v>172</v>
      </c>
      <c r="F537" s="9" t="s">
        <v>160</v>
      </c>
      <c r="G537" s="6">
        <v>76</v>
      </c>
      <c r="H537" s="9" t="s">
        <v>173</v>
      </c>
      <c r="I537" s="9" t="s">
        <v>133</v>
      </c>
      <c r="J537" s="9" t="s">
        <v>111</v>
      </c>
      <c r="K537" s="9" t="s">
        <v>174</v>
      </c>
      <c r="L537" s="9" t="s">
        <v>135</v>
      </c>
      <c r="M537" s="6">
        <v>-1</v>
      </c>
      <c r="N537" s="6">
        <v>-1</v>
      </c>
      <c r="O537" s="9" t="s">
        <v>175</v>
      </c>
      <c r="P537" s="6">
        <v>8600</v>
      </c>
      <c r="Q537" s="6">
        <v>10300</v>
      </c>
      <c r="R537" s="6">
        <v>27800</v>
      </c>
      <c r="S537" s="6">
        <v>36300</v>
      </c>
      <c r="T537" s="6">
        <v>41800</v>
      </c>
      <c r="U537" s="6">
        <v>0</v>
      </c>
      <c r="V537" s="6">
        <v>0</v>
      </c>
      <c r="W537" s="6">
        <v>0</v>
      </c>
      <c r="X537" s="6">
        <v>0</v>
      </c>
      <c r="Y537" s="6">
        <v>19800</v>
      </c>
      <c r="Z537" s="6">
        <v>10000</v>
      </c>
      <c r="AA537" s="6">
        <v>3.6275982290000002</v>
      </c>
      <c r="AB537" s="6">
        <v>-76.457670289999996</v>
      </c>
      <c r="AC537" s="9" t="s">
        <v>75</v>
      </c>
      <c r="AD537" s="6">
        <v>499995200</v>
      </c>
      <c r="AE537" s="6" t="str">
        <f>MID(TablaPivotFinal[[#This Row],[Fecha]],1,4)</f>
        <v>2018</v>
      </c>
      <c r="AF537" s="6" t="str">
        <f>MID(TablaPivotFinal[[#This Row],[Fecha]],5,3)</f>
        <v>Mar</v>
      </c>
      <c r="AG537" s="9">
        <v>499995200</v>
      </c>
      <c r="AH537" s="10">
        <v>30714</v>
      </c>
      <c r="AI537" t="s">
        <v>1041</v>
      </c>
      <c r="AJ537" t="s">
        <v>890</v>
      </c>
      <c r="AK537" t="s">
        <v>1169</v>
      </c>
    </row>
    <row r="538" spans="1:37" x14ac:dyDescent="0.3">
      <c r="A538" t="str">
        <f t="shared" si="24"/>
        <v>PASO DE LA TORRE-INVIAS</v>
      </c>
      <c r="B538" t="str">
        <f t="shared" si="25"/>
        <v>2018May</v>
      </c>
      <c r="C538" t="str">
        <f t="shared" si="26"/>
        <v>3.627598229-76.45767029</v>
      </c>
      <c r="D538" s="7" t="s">
        <v>111</v>
      </c>
      <c r="E538" s="5" t="s">
        <v>172</v>
      </c>
      <c r="F538" s="7" t="s">
        <v>160</v>
      </c>
      <c r="G538" s="5">
        <v>76</v>
      </c>
      <c r="H538" s="7" t="s">
        <v>173</v>
      </c>
      <c r="I538" s="7" t="s">
        <v>133</v>
      </c>
      <c r="J538" s="7" t="s">
        <v>111</v>
      </c>
      <c r="K538" s="7" t="s">
        <v>174</v>
      </c>
      <c r="L538" s="7" t="s">
        <v>135</v>
      </c>
      <c r="M538" s="5">
        <v>-1</v>
      </c>
      <c r="N538" s="5">
        <v>-1</v>
      </c>
      <c r="O538" s="7" t="s">
        <v>175</v>
      </c>
      <c r="P538" s="5">
        <v>8600</v>
      </c>
      <c r="Q538" s="5">
        <v>10300</v>
      </c>
      <c r="R538" s="5">
        <v>27800</v>
      </c>
      <c r="S538" s="5">
        <v>36300</v>
      </c>
      <c r="T538" s="5">
        <v>41800</v>
      </c>
      <c r="U538" s="5">
        <v>0</v>
      </c>
      <c r="V538" s="5">
        <v>0</v>
      </c>
      <c r="W538" s="5">
        <v>0</v>
      </c>
      <c r="X538" s="5">
        <v>0</v>
      </c>
      <c r="Y538" s="5">
        <v>19800</v>
      </c>
      <c r="Z538" s="5">
        <v>10000</v>
      </c>
      <c r="AA538" s="5">
        <v>3.6275982290000002</v>
      </c>
      <c r="AB538" s="5">
        <v>-76.457670289999996</v>
      </c>
      <c r="AC538" s="7" t="s">
        <v>77</v>
      </c>
      <c r="AD538" s="5">
        <v>470090200</v>
      </c>
      <c r="AE538" s="5" t="str">
        <f>MID(TablaPivotFinal[[#This Row],[Fecha]],1,4)</f>
        <v>2018</v>
      </c>
      <c r="AF538" s="5" t="str">
        <f>MID(TablaPivotFinal[[#This Row],[Fecha]],5,3)</f>
        <v>May</v>
      </c>
      <c r="AG538" s="7">
        <v>470090200</v>
      </c>
      <c r="AH538" s="8">
        <v>27657</v>
      </c>
      <c r="AI538" t="s">
        <v>1041</v>
      </c>
      <c r="AJ538" t="s">
        <v>892</v>
      </c>
      <c r="AK538" t="s">
        <v>1169</v>
      </c>
    </row>
    <row r="539" spans="1:37" x14ac:dyDescent="0.3">
      <c r="A539" t="str">
        <f t="shared" si="24"/>
        <v>PASO DE LA TORRE-INVIAS</v>
      </c>
      <c r="B539" t="str">
        <f t="shared" si="25"/>
        <v>2018Nov</v>
      </c>
      <c r="C539" t="str">
        <f t="shared" si="26"/>
        <v>3.627598229-76.45767029</v>
      </c>
      <c r="D539" s="9" t="s">
        <v>111</v>
      </c>
      <c r="E539" s="6" t="s">
        <v>172</v>
      </c>
      <c r="F539" s="9" t="s">
        <v>160</v>
      </c>
      <c r="G539" s="6">
        <v>76</v>
      </c>
      <c r="H539" s="9" t="s">
        <v>173</v>
      </c>
      <c r="I539" s="9" t="s">
        <v>133</v>
      </c>
      <c r="J539" s="9" t="s">
        <v>111</v>
      </c>
      <c r="K539" s="9" t="s">
        <v>174</v>
      </c>
      <c r="L539" s="9" t="s">
        <v>135</v>
      </c>
      <c r="M539" s="6">
        <v>-1</v>
      </c>
      <c r="N539" s="6">
        <v>-1</v>
      </c>
      <c r="O539" s="9" t="s">
        <v>175</v>
      </c>
      <c r="P539" s="6">
        <v>8600</v>
      </c>
      <c r="Q539" s="6">
        <v>10300</v>
      </c>
      <c r="R539" s="6">
        <v>27800</v>
      </c>
      <c r="S539" s="6">
        <v>36300</v>
      </c>
      <c r="T539" s="6">
        <v>41800</v>
      </c>
      <c r="U539" s="6">
        <v>0</v>
      </c>
      <c r="V539" s="6">
        <v>0</v>
      </c>
      <c r="W539" s="6">
        <v>0</v>
      </c>
      <c r="X539" s="6">
        <v>0</v>
      </c>
      <c r="Y539" s="6">
        <v>19800</v>
      </c>
      <c r="Z539" s="6">
        <v>10000</v>
      </c>
      <c r="AA539" s="6">
        <v>3.6275982290000002</v>
      </c>
      <c r="AB539" s="6">
        <v>-76.457670289999996</v>
      </c>
      <c r="AC539" s="9" t="s">
        <v>79</v>
      </c>
      <c r="AD539" s="6">
        <v>0</v>
      </c>
      <c r="AE539" s="6" t="str">
        <f>MID(TablaPivotFinal[[#This Row],[Fecha]],1,4)</f>
        <v>2018</v>
      </c>
      <c r="AF539" s="6" t="str">
        <f>MID(TablaPivotFinal[[#This Row],[Fecha]],5,3)</f>
        <v>Nov</v>
      </c>
      <c r="AG539" s="9">
        <v>0</v>
      </c>
      <c r="AH539" s="10">
        <v>0</v>
      </c>
      <c r="AI539" t="s">
        <v>1041</v>
      </c>
      <c r="AJ539" t="s">
        <v>898</v>
      </c>
      <c r="AK539" t="s">
        <v>1169</v>
      </c>
    </row>
    <row r="540" spans="1:37" x14ac:dyDescent="0.3">
      <c r="A540" t="str">
        <f t="shared" si="24"/>
        <v>PASO DE LA TORRE-INVIAS</v>
      </c>
      <c r="B540" t="str">
        <f t="shared" si="25"/>
        <v>2018Oct</v>
      </c>
      <c r="C540" t="str">
        <f t="shared" si="26"/>
        <v>3.627598229-76.45767029</v>
      </c>
      <c r="D540" s="7" t="s">
        <v>111</v>
      </c>
      <c r="E540" s="5" t="s">
        <v>172</v>
      </c>
      <c r="F540" s="7" t="s">
        <v>160</v>
      </c>
      <c r="G540" s="5">
        <v>76</v>
      </c>
      <c r="H540" s="7" t="s">
        <v>173</v>
      </c>
      <c r="I540" s="7" t="s">
        <v>133</v>
      </c>
      <c r="J540" s="7" t="s">
        <v>111</v>
      </c>
      <c r="K540" s="7" t="s">
        <v>174</v>
      </c>
      <c r="L540" s="7" t="s">
        <v>135</v>
      </c>
      <c r="M540" s="5">
        <v>-1</v>
      </c>
      <c r="N540" s="5">
        <v>-1</v>
      </c>
      <c r="O540" s="7" t="s">
        <v>175</v>
      </c>
      <c r="P540" s="5">
        <v>8600</v>
      </c>
      <c r="Q540" s="5">
        <v>10300</v>
      </c>
      <c r="R540" s="5">
        <v>27800</v>
      </c>
      <c r="S540" s="5">
        <v>36300</v>
      </c>
      <c r="T540" s="5">
        <v>41800</v>
      </c>
      <c r="U540" s="5">
        <v>0</v>
      </c>
      <c r="V540" s="5">
        <v>0</v>
      </c>
      <c r="W540" s="5">
        <v>0</v>
      </c>
      <c r="X540" s="5">
        <v>0</v>
      </c>
      <c r="Y540" s="5">
        <v>19800</v>
      </c>
      <c r="Z540" s="5">
        <v>10000</v>
      </c>
      <c r="AA540" s="5">
        <v>3.6275982290000002</v>
      </c>
      <c r="AB540" s="5">
        <v>-76.457670289999996</v>
      </c>
      <c r="AC540" s="7" t="s">
        <v>81</v>
      </c>
      <c r="AD540" s="5">
        <v>494548200</v>
      </c>
      <c r="AE540" s="5" t="str">
        <f>MID(TablaPivotFinal[[#This Row],[Fecha]],1,4)</f>
        <v>2018</v>
      </c>
      <c r="AF540" s="5" t="str">
        <f>MID(TablaPivotFinal[[#This Row],[Fecha]],5,3)</f>
        <v>Oct</v>
      </c>
      <c r="AG540" s="7">
        <v>494548200</v>
      </c>
      <c r="AH540" s="8">
        <v>29843</v>
      </c>
      <c r="AI540" t="s">
        <v>1041</v>
      </c>
      <c r="AJ540" t="s">
        <v>897</v>
      </c>
      <c r="AK540" t="s">
        <v>1169</v>
      </c>
    </row>
    <row r="541" spans="1:37" x14ac:dyDescent="0.3">
      <c r="A541" t="str">
        <f t="shared" si="24"/>
        <v>PASO DE LA TORRE-INVIAS</v>
      </c>
      <c r="B541" t="str">
        <f t="shared" si="25"/>
        <v>2018Sep</v>
      </c>
      <c r="C541" t="str">
        <f t="shared" si="26"/>
        <v>3.627598229-76.45767029</v>
      </c>
      <c r="D541" s="9" t="s">
        <v>111</v>
      </c>
      <c r="E541" s="6" t="s">
        <v>172</v>
      </c>
      <c r="F541" s="9" t="s">
        <v>160</v>
      </c>
      <c r="G541" s="6">
        <v>76</v>
      </c>
      <c r="H541" s="9" t="s">
        <v>173</v>
      </c>
      <c r="I541" s="9" t="s">
        <v>133</v>
      </c>
      <c r="J541" s="9" t="s">
        <v>111</v>
      </c>
      <c r="K541" s="9" t="s">
        <v>174</v>
      </c>
      <c r="L541" s="9" t="s">
        <v>135</v>
      </c>
      <c r="M541" s="6">
        <v>-1</v>
      </c>
      <c r="N541" s="6">
        <v>-1</v>
      </c>
      <c r="O541" s="9" t="s">
        <v>175</v>
      </c>
      <c r="P541" s="6">
        <v>8600</v>
      </c>
      <c r="Q541" s="6">
        <v>10300</v>
      </c>
      <c r="R541" s="6">
        <v>27800</v>
      </c>
      <c r="S541" s="6">
        <v>36300</v>
      </c>
      <c r="T541" s="6">
        <v>41800</v>
      </c>
      <c r="U541" s="6">
        <v>0</v>
      </c>
      <c r="V541" s="6">
        <v>0</v>
      </c>
      <c r="W541" s="6">
        <v>0</v>
      </c>
      <c r="X541" s="6">
        <v>0</v>
      </c>
      <c r="Y541" s="6">
        <v>19800</v>
      </c>
      <c r="Z541" s="6">
        <v>10000</v>
      </c>
      <c r="AA541" s="6">
        <v>3.6275982290000002</v>
      </c>
      <c r="AB541" s="6">
        <v>-76.457670289999996</v>
      </c>
      <c r="AC541" s="9" t="s">
        <v>83</v>
      </c>
      <c r="AD541" s="6">
        <v>450834500</v>
      </c>
      <c r="AE541" s="6" t="str">
        <f>MID(TablaPivotFinal[[#This Row],[Fecha]],1,4)</f>
        <v>2018</v>
      </c>
      <c r="AF541" s="6" t="str">
        <f>MID(TablaPivotFinal[[#This Row],[Fecha]],5,3)</f>
        <v>Sep</v>
      </c>
      <c r="AG541" s="9">
        <v>450834500</v>
      </c>
      <c r="AH541" s="10">
        <v>27646</v>
      </c>
      <c r="AI541" t="s">
        <v>1041</v>
      </c>
      <c r="AJ541" t="s">
        <v>896</v>
      </c>
      <c r="AK541" t="s">
        <v>1169</v>
      </c>
    </row>
    <row r="542" spans="1:37" x14ac:dyDescent="0.3">
      <c r="A542" t="str">
        <f t="shared" si="24"/>
        <v>IRACA-Concesión Autopistas de los Llanos</v>
      </c>
      <c r="B542" t="str">
        <f t="shared" si="25"/>
        <v>2016Abr</v>
      </c>
      <c r="C542" t="str">
        <f t="shared" si="26"/>
        <v>3.633042757-73.70640011</v>
      </c>
      <c r="D542" s="7" t="s">
        <v>177</v>
      </c>
      <c r="E542" s="5">
        <v>6509</v>
      </c>
      <c r="F542" s="7" t="s">
        <v>178</v>
      </c>
      <c r="G542" s="5">
        <v>50</v>
      </c>
      <c r="H542" s="7" t="s">
        <v>179</v>
      </c>
      <c r="I542" s="7" t="s">
        <v>180</v>
      </c>
      <c r="J542" s="7" t="s">
        <v>103</v>
      </c>
      <c r="K542" s="7" t="s">
        <v>181</v>
      </c>
      <c r="L542" s="7" t="s">
        <v>182</v>
      </c>
      <c r="M542" s="5" t="s">
        <v>183</v>
      </c>
      <c r="N542" s="5" t="s">
        <v>184</v>
      </c>
      <c r="O542" s="7" t="s">
        <v>185</v>
      </c>
      <c r="P542" s="5">
        <v>9700</v>
      </c>
      <c r="Q542" s="5">
        <v>19400</v>
      </c>
      <c r="R542" s="5">
        <v>13300</v>
      </c>
      <c r="S542" s="5">
        <v>23300</v>
      </c>
      <c r="T542" s="5">
        <v>34600</v>
      </c>
      <c r="U542" s="5">
        <v>46000</v>
      </c>
      <c r="V542" s="5">
        <v>50000</v>
      </c>
      <c r="W542" s="5">
        <v>0</v>
      </c>
      <c r="X542" s="5">
        <v>0</v>
      </c>
      <c r="Y542" s="5">
        <v>0</v>
      </c>
      <c r="Z542" s="5">
        <v>0</v>
      </c>
      <c r="AA542" s="5">
        <v>3.6330427570000001</v>
      </c>
      <c r="AB542" s="5">
        <v>-73.706400110000004</v>
      </c>
      <c r="AC542" s="7" t="s">
        <v>13</v>
      </c>
      <c r="AD542" s="5">
        <v>1002763350</v>
      </c>
      <c r="AE542" s="5" t="str">
        <f>MID(TablaPivotFinal[[#This Row],[Fecha]],1,4)</f>
        <v>2016</v>
      </c>
      <c r="AF542" s="5" t="str">
        <f>MID(TablaPivotFinal[[#This Row],[Fecha]],5,3)</f>
        <v>Abr</v>
      </c>
      <c r="AG542" s="7">
        <v>1002763350</v>
      </c>
      <c r="AH542" s="8">
        <v>0</v>
      </c>
      <c r="AI542" t="s">
        <v>1042</v>
      </c>
      <c r="AJ542" t="s">
        <v>867</v>
      </c>
      <c r="AK542" t="s">
        <v>1170</v>
      </c>
    </row>
    <row r="543" spans="1:37" x14ac:dyDescent="0.3">
      <c r="A543" t="str">
        <f t="shared" si="24"/>
        <v>IRACA-Concesión Autopistas de los Llanos</v>
      </c>
      <c r="B543" t="str">
        <f t="shared" si="25"/>
        <v>2016Ago</v>
      </c>
      <c r="C543" t="str">
        <f t="shared" si="26"/>
        <v>3.633042757-73.70640011</v>
      </c>
      <c r="D543" s="9" t="s">
        <v>177</v>
      </c>
      <c r="E543" s="6">
        <v>6509</v>
      </c>
      <c r="F543" s="9" t="s">
        <v>178</v>
      </c>
      <c r="G543" s="6">
        <v>50</v>
      </c>
      <c r="H543" s="9" t="s">
        <v>179</v>
      </c>
      <c r="I543" s="9" t="s">
        <v>180</v>
      </c>
      <c r="J543" s="9" t="s">
        <v>103</v>
      </c>
      <c r="K543" s="9" t="s">
        <v>181</v>
      </c>
      <c r="L543" s="9" t="s">
        <v>182</v>
      </c>
      <c r="M543" s="6" t="s">
        <v>183</v>
      </c>
      <c r="N543" s="6" t="s">
        <v>184</v>
      </c>
      <c r="O543" s="9" t="s">
        <v>185</v>
      </c>
      <c r="P543" s="6">
        <v>9700</v>
      </c>
      <c r="Q543" s="6">
        <v>19400</v>
      </c>
      <c r="R543" s="6">
        <v>13300</v>
      </c>
      <c r="S543" s="6">
        <v>23300</v>
      </c>
      <c r="T543" s="6">
        <v>34600</v>
      </c>
      <c r="U543" s="6">
        <v>46000</v>
      </c>
      <c r="V543" s="6">
        <v>50000</v>
      </c>
      <c r="W543" s="6">
        <v>0</v>
      </c>
      <c r="X543" s="6">
        <v>0</v>
      </c>
      <c r="Y543" s="6">
        <v>0</v>
      </c>
      <c r="Z543" s="6">
        <v>0</v>
      </c>
      <c r="AA543" s="6">
        <v>3.6330427570000001</v>
      </c>
      <c r="AB543" s="6">
        <v>-73.706400110000004</v>
      </c>
      <c r="AC543" s="9" t="s">
        <v>15</v>
      </c>
      <c r="AD543" s="6">
        <v>1162074000</v>
      </c>
      <c r="AE543" s="6" t="str">
        <f>MID(TablaPivotFinal[[#This Row],[Fecha]],1,4)</f>
        <v>2016</v>
      </c>
      <c r="AF543" s="6" t="str">
        <f>MID(TablaPivotFinal[[#This Row],[Fecha]],5,3)</f>
        <v>Ago</v>
      </c>
      <c r="AG543" s="9">
        <v>1162074000</v>
      </c>
      <c r="AH543" s="10">
        <v>0</v>
      </c>
      <c r="AI543" t="s">
        <v>1042</v>
      </c>
      <c r="AJ543" t="s">
        <v>871</v>
      </c>
      <c r="AK543" t="s">
        <v>1170</v>
      </c>
    </row>
    <row r="544" spans="1:37" x14ac:dyDescent="0.3">
      <c r="A544" t="str">
        <f t="shared" si="24"/>
        <v>IRACA-Concesión Autopistas de los Llanos</v>
      </c>
      <c r="B544" t="str">
        <f t="shared" si="25"/>
        <v>2016Dic</v>
      </c>
      <c r="C544" t="str">
        <f t="shared" si="26"/>
        <v>3.633042757-73.70640011</v>
      </c>
      <c r="D544" s="7" t="s">
        <v>177</v>
      </c>
      <c r="E544" s="5">
        <v>6509</v>
      </c>
      <c r="F544" s="7" t="s">
        <v>178</v>
      </c>
      <c r="G544" s="5">
        <v>50</v>
      </c>
      <c r="H544" s="7" t="s">
        <v>179</v>
      </c>
      <c r="I544" s="7" t="s">
        <v>180</v>
      </c>
      <c r="J544" s="7" t="s">
        <v>103</v>
      </c>
      <c r="K544" s="7" t="s">
        <v>181</v>
      </c>
      <c r="L544" s="7" t="s">
        <v>182</v>
      </c>
      <c r="M544" s="5" t="s">
        <v>183</v>
      </c>
      <c r="N544" s="5" t="s">
        <v>184</v>
      </c>
      <c r="O544" s="7" t="s">
        <v>185</v>
      </c>
      <c r="P544" s="5">
        <v>9700</v>
      </c>
      <c r="Q544" s="5">
        <v>19400</v>
      </c>
      <c r="R544" s="5">
        <v>13300</v>
      </c>
      <c r="S544" s="5">
        <v>23300</v>
      </c>
      <c r="T544" s="5">
        <v>34600</v>
      </c>
      <c r="U544" s="5">
        <v>46000</v>
      </c>
      <c r="V544" s="5">
        <v>50000</v>
      </c>
      <c r="W544" s="5">
        <v>0</v>
      </c>
      <c r="X544" s="5">
        <v>0</v>
      </c>
      <c r="Y544" s="5">
        <v>0</v>
      </c>
      <c r="Z544" s="5">
        <v>0</v>
      </c>
      <c r="AA544" s="5">
        <v>3.6330427570000001</v>
      </c>
      <c r="AB544" s="5">
        <v>-73.706400110000004</v>
      </c>
      <c r="AC544" s="7" t="s">
        <v>17</v>
      </c>
      <c r="AD544" s="5">
        <v>1244453450</v>
      </c>
      <c r="AE544" s="5" t="str">
        <f>MID(TablaPivotFinal[[#This Row],[Fecha]],1,4)</f>
        <v>2016</v>
      </c>
      <c r="AF544" s="5" t="str">
        <f>MID(TablaPivotFinal[[#This Row],[Fecha]],5,3)</f>
        <v>Dic</v>
      </c>
      <c r="AG544" s="7">
        <v>1244453450</v>
      </c>
      <c r="AH544" s="8">
        <v>0</v>
      </c>
      <c r="AI544" t="s">
        <v>1042</v>
      </c>
      <c r="AJ544" t="s">
        <v>875</v>
      </c>
      <c r="AK544" t="s">
        <v>1170</v>
      </c>
    </row>
    <row r="545" spans="1:37" x14ac:dyDescent="0.3">
      <c r="A545" t="str">
        <f t="shared" si="24"/>
        <v>IRACA-Concesión Autopistas de los Llanos</v>
      </c>
      <c r="B545" t="str">
        <f t="shared" si="25"/>
        <v>2016Ene</v>
      </c>
      <c r="C545" t="str">
        <f t="shared" si="26"/>
        <v>3.633042757-73.70640011</v>
      </c>
      <c r="D545" s="9" t="s">
        <v>177</v>
      </c>
      <c r="E545" s="6">
        <v>6509</v>
      </c>
      <c r="F545" s="9" t="s">
        <v>178</v>
      </c>
      <c r="G545" s="6">
        <v>50</v>
      </c>
      <c r="H545" s="9" t="s">
        <v>179</v>
      </c>
      <c r="I545" s="9" t="s">
        <v>180</v>
      </c>
      <c r="J545" s="9" t="s">
        <v>103</v>
      </c>
      <c r="K545" s="9" t="s">
        <v>181</v>
      </c>
      <c r="L545" s="9" t="s">
        <v>182</v>
      </c>
      <c r="M545" s="6" t="s">
        <v>183</v>
      </c>
      <c r="N545" s="6" t="s">
        <v>184</v>
      </c>
      <c r="O545" s="9" t="s">
        <v>185</v>
      </c>
      <c r="P545" s="6">
        <v>9700</v>
      </c>
      <c r="Q545" s="6">
        <v>19400</v>
      </c>
      <c r="R545" s="6">
        <v>13300</v>
      </c>
      <c r="S545" s="6">
        <v>23300</v>
      </c>
      <c r="T545" s="6">
        <v>34600</v>
      </c>
      <c r="U545" s="6">
        <v>46000</v>
      </c>
      <c r="V545" s="6">
        <v>50000</v>
      </c>
      <c r="W545" s="6">
        <v>0</v>
      </c>
      <c r="X545" s="6">
        <v>0</v>
      </c>
      <c r="Y545" s="6">
        <v>0</v>
      </c>
      <c r="Z545" s="6">
        <v>0</v>
      </c>
      <c r="AA545" s="6">
        <v>3.6330427570000001</v>
      </c>
      <c r="AB545" s="6">
        <v>-73.706400110000004</v>
      </c>
      <c r="AC545" s="9" t="s">
        <v>19</v>
      </c>
      <c r="AD545" s="6">
        <v>1342646550</v>
      </c>
      <c r="AE545" s="6" t="str">
        <f>MID(TablaPivotFinal[[#This Row],[Fecha]],1,4)</f>
        <v>2016</v>
      </c>
      <c r="AF545" s="6" t="str">
        <f>MID(TablaPivotFinal[[#This Row],[Fecha]],5,3)</f>
        <v>Ene</v>
      </c>
      <c r="AG545" s="9">
        <v>1342646550</v>
      </c>
      <c r="AH545" s="10">
        <v>0</v>
      </c>
      <c r="AI545" t="s">
        <v>1042</v>
      </c>
      <c r="AJ545" t="s">
        <v>864</v>
      </c>
      <c r="AK545" t="s">
        <v>1170</v>
      </c>
    </row>
    <row r="546" spans="1:37" x14ac:dyDescent="0.3">
      <c r="A546" t="str">
        <f t="shared" si="24"/>
        <v>IRACA-Concesión Autopistas de los Llanos</v>
      </c>
      <c r="B546" t="str">
        <f t="shared" si="25"/>
        <v>2016Feb</v>
      </c>
      <c r="C546" t="str">
        <f t="shared" si="26"/>
        <v>3.633042757-73.70640011</v>
      </c>
      <c r="D546" s="7" t="s">
        <v>177</v>
      </c>
      <c r="E546" s="5">
        <v>6509</v>
      </c>
      <c r="F546" s="7" t="s">
        <v>178</v>
      </c>
      <c r="G546" s="5">
        <v>50</v>
      </c>
      <c r="H546" s="7" t="s">
        <v>179</v>
      </c>
      <c r="I546" s="7" t="s">
        <v>180</v>
      </c>
      <c r="J546" s="7" t="s">
        <v>103</v>
      </c>
      <c r="K546" s="7" t="s">
        <v>181</v>
      </c>
      <c r="L546" s="7" t="s">
        <v>182</v>
      </c>
      <c r="M546" s="5" t="s">
        <v>183</v>
      </c>
      <c r="N546" s="5" t="s">
        <v>184</v>
      </c>
      <c r="O546" s="7" t="s">
        <v>185</v>
      </c>
      <c r="P546" s="5">
        <v>9700</v>
      </c>
      <c r="Q546" s="5">
        <v>19400</v>
      </c>
      <c r="R546" s="5">
        <v>13300</v>
      </c>
      <c r="S546" s="5">
        <v>23300</v>
      </c>
      <c r="T546" s="5">
        <v>34600</v>
      </c>
      <c r="U546" s="5">
        <v>46000</v>
      </c>
      <c r="V546" s="5">
        <v>50000</v>
      </c>
      <c r="W546" s="5">
        <v>0</v>
      </c>
      <c r="X546" s="5">
        <v>0</v>
      </c>
      <c r="Y546" s="5">
        <v>0</v>
      </c>
      <c r="Z546" s="5">
        <v>0</v>
      </c>
      <c r="AA546" s="5">
        <v>3.6330427570000001</v>
      </c>
      <c r="AB546" s="5">
        <v>-73.706400110000004</v>
      </c>
      <c r="AC546" s="7" t="s">
        <v>21</v>
      </c>
      <c r="AD546" s="5">
        <v>1042264450</v>
      </c>
      <c r="AE546" s="5" t="str">
        <f>MID(TablaPivotFinal[[#This Row],[Fecha]],1,4)</f>
        <v>2016</v>
      </c>
      <c r="AF546" s="5" t="str">
        <f>MID(TablaPivotFinal[[#This Row],[Fecha]],5,3)</f>
        <v>Feb</v>
      </c>
      <c r="AG546" s="7">
        <v>1042264450</v>
      </c>
      <c r="AH546" s="8">
        <v>0</v>
      </c>
      <c r="AI546" t="s">
        <v>1042</v>
      </c>
      <c r="AJ546" t="s">
        <v>865</v>
      </c>
      <c r="AK546" t="s">
        <v>1170</v>
      </c>
    </row>
    <row r="547" spans="1:37" x14ac:dyDescent="0.3">
      <c r="A547" t="str">
        <f t="shared" si="24"/>
        <v>IRACA-Concesión Autopistas de los Llanos</v>
      </c>
      <c r="B547" t="str">
        <f t="shared" si="25"/>
        <v>2016Jul</v>
      </c>
      <c r="C547" t="str">
        <f t="shared" si="26"/>
        <v>3.633042757-73.70640011</v>
      </c>
      <c r="D547" s="9" t="s">
        <v>177</v>
      </c>
      <c r="E547" s="6">
        <v>6509</v>
      </c>
      <c r="F547" s="9" t="s">
        <v>178</v>
      </c>
      <c r="G547" s="6">
        <v>50</v>
      </c>
      <c r="H547" s="9" t="s">
        <v>179</v>
      </c>
      <c r="I547" s="9" t="s">
        <v>180</v>
      </c>
      <c r="J547" s="9" t="s">
        <v>103</v>
      </c>
      <c r="K547" s="9" t="s">
        <v>181</v>
      </c>
      <c r="L547" s="9" t="s">
        <v>182</v>
      </c>
      <c r="M547" s="6" t="s">
        <v>183</v>
      </c>
      <c r="N547" s="6" t="s">
        <v>184</v>
      </c>
      <c r="O547" s="9" t="s">
        <v>185</v>
      </c>
      <c r="P547" s="6">
        <v>9700</v>
      </c>
      <c r="Q547" s="6">
        <v>19400</v>
      </c>
      <c r="R547" s="6">
        <v>13300</v>
      </c>
      <c r="S547" s="6">
        <v>23300</v>
      </c>
      <c r="T547" s="6">
        <v>34600</v>
      </c>
      <c r="U547" s="6">
        <v>46000</v>
      </c>
      <c r="V547" s="6">
        <v>50000</v>
      </c>
      <c r="W547" s="6">
        <v>0</v>
      </c>
      <c r="X547" s="6">
        <v>0</v>
      </c>
      <c r="Y547" s="6">
        <v>0</v>
      </c>
      <c r="Z547" s="6">
        <v>0</v>
      </c>
      <c r="AA547" s="6">
        <v>3.6330427570000001</v>
      </c>
      <c r="AB547" s="6">
        <v>-73.706400110000004</v>
      </c>
      <c r="AC547" s="9" t="s">
        <v>23</v>
      </c>
      <c r="AD547" s="6">
        <v>1056668200</v>
      </c>
      <c r="AE547" s="6" t="str">
        <f>MID(TablaPivotFinal[[#This Row],[Fecha]],1,4)</f>
        <v>2016</v>
      </c>
      <c r="AF547" s="6" t="str">
        <f>MID(TablaPivotFinal[[#This Row],[Fecha]],5,3)</f>
        <v>Jul</v>
      </c>
      <c r="AG547" s="9">
        <v>1056668200</v>
      </c>
      <c r="AH547" s="10">
        <v>0</v>
      </c>
      <c r="AI547" t="s">
        <v>1042</v>
      </c>
      <c r="AJ547" t="s">
        <v>870</v>
      </c>
      <c r="AK547" t="s">
        <v>1170</v>
      </c>
    </row>
    <row r="548" spans="1:37" x14ac:dyDescent="0.3">
      <c r="A548" t="str">
        <f t="shared" si="24"/>
        <v>IRACA-Concesión Autopistas de los Llanos</v>
      </c>
      <c r="B548" t="str">
        <f t="shared" si="25"/>
        <v>2016Jun</v>
      </c>
      <c r="C548" t="str">
        <f t="shared" si="26"/>
        <v>3.633042757-73.70640011</v>
      </c>
      <c r="D548" s="7" t="s">
        <v>177</v>
      </c>
      <c r="E548" s="5">
        <v>6509</v>
      </c>
      <c r="F548" s="7" t="s">
        <v>178</v>
      </c>
      <c r="G548" s="5">
        <v>50</v>
      </c>
      <c r="H548" s="7" t="s">
        <v>179</v>
      </c>
      <c r="I548" s="7" t="s">
        <v>180</v>
      </c>
      <c r="J548" s="7" t="s">
        <v>103</v>
      </c>
      <c r="K548" s="7" t="s">
        <v>181</v>
      </c>
      <c r="L548" s="7" t="s">
        <v>182</v>
      </c>
      <c r="M548" s="5" t="s">
        <v>183</v>
      </c>
      <c r="N548" s="5" t="s">
        <v>184</v>
      </c>
      <c r="O548" s="7" t="s">
        <v>185</v>
      </c>
      <c r="P548" s="5">
        <v>9700</v>
      </c>
      <c r="Q548" s="5">
        <v>19400</v>
      </c>
      <c r="R548" s="5">
        <v>13300</v>
      </c>
      <c r="S548" s="5">
        <v>23300</v>
      </c>
      <c r="T548" s="5">
        <v>34600</v>
      </c>
      <c r="U548" s="5">
        <v>46000</v>
      </c>
      <c r="V548" s="5">
        <v>50000</v>
      </c>
      <c r="W548" s="5">
        <v>0</v>
      </c>
      <c r="X548" s="5">
        <v>0</v>
      </c>
      <c r="Y548" s="5">
        <v>0</v>
      </c>
      <c r="Z548" s="5">
        <v>0</v>
      </c>
      <c r="AA548" s="5">
        <v>3.6330427570000001</v>
      </c>
      <c r="AB548" s="5">
        <v>-73.706400110000004</v>
      </c>
      <c r="AC548" s="7" t="s">
        <v>25</v>
      </c>
      <c r="AD548" s="5">
        <v>1057758950</v>
      </c>
      <c r="AE548" s="5" t="str">
        <f>MID(TablaPivotFinal[[#This Row],[Fecha]],1,4)</f>
        <v>2016</v>
      </c>
      <c r="AF548" s="5" t="str">
        <f>MID(TablaPivotFinal[[#This Row],[Fecha]],5,3)</f>
        <v>Jun</v>
      </c>
      <c r="AG548" s="7">
        <v>1057758950</v>
      </c>
      <c r="AH548" s="8">
        <v>0</v>
      </c>
      <c r="AI548" t="s">
        <v>1042</v>
      </c>
      <c r="AJ548" t="s">
        <v>869</v>
      </c>
      <c r="AK548" t="s">
        <v>1170</v>
      </c>
    </row>
    <row r="549" spans="1:37" x14ac:dyDescent="0.3">
      <c r="A549" t="str">
        <f t="shared" si="24"/>
        <v>IRACA-Concesión Autopistas de los Llanos</v>
      </c>
      <c r="B549" t="str">
        <f t="shared" si="25"/>
        <v>2016Mar</v>
      </c>
      <c r="C549" t="str">
        <f t="shared" si="26"/>
        <v>3.633042757-73.70640011</v>
      </c>
      <c r="D549" s="9" t="s">
        <v>177</v>
      </c>
      <c r="E549" s="6">
        <v>6509</v>
      </c>
      <c r="F549" s="9" t="s">
        <v>178</v>
      </c>
      <c r="G549" s="6">
        <v>50</v>
      </c>
      <c r="H549" s="9" t="s">
        <v>179</v>
      </c>
      <c r="I549" s="9" t="s">
        <v>180</v>
      </c>
      <c r="J549" s="9" t="s">
        <v>103</v>
      </c>
      <c r="K549" s="9" t="s">
        <v>181</v>
      </c>
      <c r="L549" s="9" t="s">
        <v>182</v>
      </c>
      <c r="M549" s="6" t="s">
        <v>183</v>
      </c>
      <c r="N549" s="6" t="s">
        <v>184</v>
      </c>
      <c r="O549" s="9" t="s">
        <v>185</v>
      </c>
      <c r="P549" s="6">
        <v>9700</v>
      </c>
      <c r="Q549" s="6">
        <v>19400</v>
      </c>
      <c r="R549" s="6">
        <v>13300</v>
      </c>
      <c r="S549" s="6">
        <v>23300</v>
      </c>
      <c r="T549" s="6">
        <v>34600</v>
      </c>
      <c r="U549" s="6">
        <v>46000</v>
      </c>
      <c r="V549" s="6">
        <v>50000</v>
      </c>
      <c r="W549" s="6">
        <v>0</v>
      </c>
      <c r="X549" s="6">
        <v>0</v>
      </c>
      <c r="Y549" s="6">
        <v>0</v>
      </c>
      <c r="Z549" s="6">
        <v>0</v>
      </c>
      <c r="AA549" s="6">
        <v>3.6330427570000001</v>
      </c>
      <c r="AB549" s="6">
        <v>-73.706400110000004</v>
      </c>
      <c r="AC549" s="9" t="s">
        <v>27</v>
      </c>
      <c r="AD549" s="6">
        <v>1115257250</v>
      </c>
      <c r="AE549" s="6" t="str">
        <f>MID(TablaPivotFinal[[#This Row],[Fecha]],1,4)</f>
        <v>2016</v>
      </c>
      <c r="AF549" s="6" t="str">
        <f>MID(TablaPivotFinal[[#This Row],[Fecha]],5,3)</f>
        <v>Mar</v>
      </c>
      <c r="AG549" s="9">
        <v>1115257250</v>
      </c>
      <c r="AH549" s="10">
        <v>0</v>
      </c>
      <c r="AI549" t="s">
        <v>1042</v>
      </c>
      <c r="AJ549" t="s">
        <v>866</v>
      </c>
      <c r="AK549" t="s">
        <v>1170</v>
      </c>
    </row>
    <row r="550" spans="1:37" x14ac:dyDescent="0.3">
      <c r="A550" t="str">
        <f t="shared" si="24"/>
        <v>IRACA-Concesión Autopistas de los Llanos</v>
      </c>
      <c r="B550" t="str">
        <f t="shared" si="25"/>
        <v>2016May</v>
      </c>
      <c r="C550" t="str">
        <f t="shared" si="26"/>
        <v>3.633042757-73.70640011</v>
      </c>
      <c r="D550" s="7" t="s">
        <v>177</v>
      </c>
      <c r="E550" s="5">
        <v>6509</v>
      </c>
      <c r="F550" s="7" t="s">
        <v>178</v>
      </c>
      <c r="G550" s="5">
        <v>50</v>
      </c>
      <c r="H550" s="7" t="s">
        <v>179</v>
      </c>
      <c r="I550" s="7" t="s">
        <v>180</v>
      </c>
      <c r="J550" s="7" t="s">
        <v>103</v>
      </c>
      <c r="K550" s="7" t="s">
        <v>181</v>
      </c>
      <c r="L550" s="7" t="s">
        <v>182</v>
      </c>
      <c r="M550" s="5" t="s">
        <v>183</v>
      </c>
      <c r="N550" s="5" t="s">
        <v>184</v>
      </c>
      <c r="O550" s="7" t="s">
        <v>185</v>
      </c>
      <c r="P550" s="5">
        <v>9700</v>
      </c>
      <c r="Q550" s="5">
        <v>19400</v>
      </c>
      <c r="R550" s="5">
        <v>13300</v>
      </c>
      <c r="S550" s="5">
        <v>23300</v>
      </c>
      <c r="T550" s="5">
        <v>34600</v>
      </c>
      <c r="U550" s="5">
        <v>46000</v>
      </c>
      <c r="V550" s="5">
        <v>50000</v>
      </c>
      <c r="W550" s="5">
        <v>0</v>
      </c>
      <c r="X550" s="5">
        <v>0</v>
      </c>
      <c r="Y550" s="5">
        <v>0</v>
      </c>
      <c r="Z550" s="5">
        <v>0</v>
      </c>
      <c r="AA550" s="5">
        <v>3.6330427570000001</v>
      </c>
      <c r="AB550" s="5">
        <v>-73.706400110000004</v>
      </c>
      <c r="AC550" s="7" t="s">
        <v>29</v>
      </c>
      <c r="AD550" s="5">
        <v>1043285900</v>
      </c>
      <c r="AE550" s="5" t="str">
        <f>MID(TablaPivotFinal[[#This Row],[Fecha]],1,4)</f>
        <v>2016</v>
      </c>
      <c r="AF550" s="5" t="str">
        <f>MID(TablaPivotFinal[[#This Row],[Fecha]],5,3)</f>
        <v>May</v>
      </c>
      <c r="AG550" s="7">
        <v>1043285900</v>
      </c>
      <c r="AH550" s="8">
        <v>0</v>
      </c>
      <c r="AI550" t="s">
        <v>1042</v>
      </c>
      <c r="AJ550" t="s">
        <v>868</v>
      </c>
      <c r="AK550" t="s">
        <v>1170</v>
      </c>
    </row>
    <row r="551" spans="1:37" x14ac:dyDescent="0.3">
      <c r="A551" t="str">
        <f t="shared" si="24"/>
        <v>IRACA-Concesión Autopistas de los Llanos</v>
      </c>
      <c r="B551" t="str">
        <f t="shared" si="25"/>
        <v>2016Nov</v>
      </c>
      <c r="C551" t="str">
        <f t="shared" si="26"/>
        <v>3.633042757-73.70640011</v>
      </c>
      <c r="D551" s="9" t="s">
        <v>177</v>
      </c>
      <c r="E551" s="6">
        <v>6509</v>
      </c>
      <c r="F551" s="9" t="s">
        <v>178</v>
      </c>
      <c r="G551" s="6">
        <v>50</v>
      </c>
      <c r="H551" s="9" t="s">
        <v>179</v>
      </c>
      <c r="I551" s="9" t="s">
        <v>180</v>
      </c>
      <c r="J551" s="9" t="s">
        <v>103</v>
      </c>
      <c r="K551" s="9" t="s">
        <v>181</v>
      </c>
      <c r="L551" s="9" t="s">
        <v>182</v>
      </c>
      <c r="M551" s="6" t="s">
        <v>183</v>
      </c>
      <c r="N551" s="6" t="s">
        <v>184</v>
      </c>
      <c r="O551" s="9" t="s">
        <v>185</v>
      </c>
      <c r="P551" s="6">
        <v>9700</v>
      </c>
      <c r="Q551" s="6">
        <v>19400</v>
      </c>
      <c r="R551" s="6">
        <v>13300</v>
      </c>
      <c r="S551" s="6">
        <v>23300</v>
      </c>
      <c r="T551" s="6">
        <v>34600</v>
      </c>
      <c r="U551" s="6">
        <v>46000</v>
      </c>
      <c r="V551" s="6">
        <v>50000</v>
      </c>
      <c r="W551" s="6">
        <v>0</v>
      </c>
      <c r="X551" s="6">
        <v>0</v>
      </c>
      <c r="Y551" s="6">
        <v>0</v>
      </c>
      <c r="Z551" s="6">
        <v>0</v>
      </c>
      <c r="AA551" s="6">
        <v>3.6330427570000001</v>
      </c>
      <c r="AB551" s="6">
        <v>-73.706400110000004</v>
      </c>
      <c r="AC551" s="9" t="s">
        <v>31</v>
      </c>
      <c r="AD551" s="6">
        <v>1097987650</v>
      </c>
      <c r="AE551" s="6" t="str">
        <f>MID(TablaPivotFinal[[#This Row],[Fecha]],1,4)</f>
        <v>2016</v>
      </c>
      <c r="AF551" s="6" t="str">
        <f>MID(TablaPivotFinal[[#This Row],[Fecha]],5,3)</f>
        <v>Nov</v>
      </c>
      <c r="AG551" s="9">
        <v>1097987650</v>
      </c>
      <c r="AH551" s="10">
        <v>0</v>
      </c>
      <c r="AI551" t="s">
        <v>1042</v>
      </c>
      <c r="AJ551" t="s">
        <v>874</v>
      </c>
      <c r="AK551" t="s">
        <v>1170</v>
      </c>
    </row>
    <row r="552" spans="1:37" x14ac:dyDescent="0.3">
      <c r="A552" t="str">
        <f t="shared" si="24"/>
        <v>IRACA-Concesión Autopistas de los Llanos</v>
      </c>
      <c r="B552" t="str">
        <f t="shared" si="25"/>
        <v>2016Oct</v>
      </c>
      <c r="C552" t="str">
        <f t="shared" si="26"/>
        <v>3.633042757-73.70640011</v>
      </c>
      <c r="D552" s="7" t="s">
        <v>177</v>
      </c>
      <c r="E552" s="5">
        <v>6509</v>
      </c>
      <c r="F552" s="7" t="s">
        <v>178</v>
      </c>
      <c r="G552" s="5">
        <v>50</v>
      </c>
      <c r="H552" s="7" t="s">
        <v>179</v>
      </c>
      <c r="I552" s="7" t="s">
        <v>180</v>
      </c>
      <c r="J552" s="7" t="s">
        <v>103</v>
      </c>
      <c r="K552" s="7" t="s">
        <v>181</v>
      </c>
      <c r="L552" s="7" t="s">
        <v>182</v>
      </c>
      <c r="M552" s="5" t="s">
        <v>183</v>
      </c>
      <c r="N552" s="5" t="s">
        <v>184</v>
      </c>
      <c r="O552" s="7" t="s">
        <v>185</v>
      </c>
      <c r="P552" s="5">
        <v>9700</v>
      </c>
      <c r="Q552" s="5">
        <v>19400</v>
      </c>
      <c r="R552" s="5">
        <v>13300</v>
      </c>
      <c r="S552" s="5">
        <v>23300</v>
      </c>
      <c r="T552" s="5">
        <v>34600</v>
      </c>
      <c r="U552" s="5">
        <v>46000</v>
      </c>
      <c r="V552" s="5">
        <v>50000</v>
      </c>
      <c r="W552" s="5">
        <v>0</v>
      </c>
      <c r="X552" s="5">
        <v>0</v>
      </c>
      <c r="Y552" s="5">
        <v>0</v>
      </c>
      <c r="Z552" s="5">
        <v>0</v>
      </c>
      <c r="AA552" s="5">
        <v>3.6330427570000001</v>
      </c>
      <c r="AB552" s="5">
        <v>-73.706400110000004</v>
      </c>
      <c r="AC552" s="7" t="s">
        <v>33</v>
      </c>
      <c r="AD552" s="5">
        <v>1104296150</v>
      </c>
      <c r="AE552" s="5" t="str">
        <f>MID(TablaPivotFinal[[#This Row],[Fecha]],1,4)</f>
        <v>2016</v>
      </c>
      <c r="AF552" s="5" t="str">
        <f>MID(TablaPivotFinal[[#This Row],[Fecha]],5,3)</f>
        <v>Oct</v>
      </c>
      <c r="AG552" s="7">
        <v>1104296150</v>
      </c>
      <c r="AH552" s="8">
        <v>0</v>
      </c>
      <c r="AI552" t="s">
        <v>1042</v>
      </c>
      <c r="AJ552" t="s">
        <v>873</v>
      </c>
      <c r="AK552" t="s">
        <v>1170</v>
      </c>
    </row>
    <row r="553" spans="1:37" x14ac:dyDescent="0.3">
      <c r="A553" t="str">
        <f t="shared" si="24"/>
        <v>IRACA-Concesión Autopistas de los Llanos</v>
      </c>
      <c r="B553" t="str">
        <f t="shared" si="25"/>
        <v>2016Sep</v>
      </c>
      <c r="C553" t="str">
        <f t="shared" si="26"/>
        <v>3.633042757-73.70640011</v>
      </c>
      <c r="D553" s="9" t="s">
        <v>177</v>
      </c>
      <c r="E553" s="6">
        <v>6509</v>
      </c>
      <c r="F553" s="9" t="s">
        <v>178</v>
      </c>
      <c r="G553" s="6">
        <v>50</v>
      </c>
      <c r="H553" s="9" t="s">
        <v>179</v>
      </c>
      <c r="I553" s="9" t="s">
        <v>180</v>
      </c>
      <c r="J553" s="9" t="s">
        <v>103</v>
      </c>
      <c r="K553" s="9" t="s">
        <v>181</v>
      </c>
      <c r="L553" s="9" t="s">
        <v>182</v>
      </c>
      <c r="M553" s="6" t="s">
        <v>183</v>
      </c>
      <c r="N553" s="6" t="s">
        <v>184</v>
      </c>
      <c r="O553" s="9" t="s">
        <v>185</v>
      </c>
      <c r="P553" s="6">
        <v>9700</v>
      </c>
      <c r="Q553" s="6">
        <v>19400</v>
      </c>
      <c r="R553" s="6">
        <v>13300</v>
      </c>
      <c r="S553" s="6">
        <v>23300</v>
      </c>
      <c r="T553" s="6">
        <v>34600</v>
      </c>
      <c r="U553" s="6">
        <v>46000</v>
      </c>
      <c r="V553" s="6">
        <v>50000</v>
      </c>
      <c r="W553" s="6">
        <v>0</v>
      </c>
      <c r="X553" s="6">
        <v>0</v>
      </c>
      <c r="Y553" s="6">
        <v>0</v>
      </c>
      <c r="Z553" s="6">
        <v>0</v>
      </c>
      <c r="AA553" s="6">
        <v>3.6330427570000001</v>
      </c>
      <c r="AB553" s="6">
        <v>-73.706400110000004</v>
      </c>
      <c r="AC553" s="9" t="s">
        <v>35</v>
      </c>
      <c r="AD553" s="6">
        <v>1089657050</v>
      </c>
      <c r="AE553" s="6" t="str">
        <f>MID(TablaPivotFinal[[#This Row],[Fecha]],1,4)</f>
        <v>2016</v>
      </c>
      <c r="AF553" s="6" t="str">
        <f>MID(TablaPivotFinal[[#This Row],[Fecha]],5,3)</f>
        <v>Sep</v>
      </c>
      <c r="AG553" s="9">
        <v>1089657050</v>
      </c>
      <c r="AH553" s="10">
        <v>0</v>
      </c>
      <c r="AI553" t="s">
        <v>1042</v>
      </c>
      <c r="AJ553" t="s">
        <v>872</v>
      </c>
      <c r="AK553" t="s">
        <v>1170</v>
      </c>
    </row>
    <row r="554" spans="1:37" x14ac:dyDescent="0.3">
      <c r="A554" t="str">
        <f t="shared" si="24"/>
        <v>IRACA-Concesión Autopistas de los Llanos</v>
      </c>
      <c r="B554" t="str">
        <f t="shared" si="25"/>
        <v>2017Abr</v>
      </c>
      <c r="C554" t="str">
        <f t="shared" si="26"/>
        <v>3.633042757-73.70640011</v>
      </c>
      <c r="D554" s="7" t="s">
        <v>177</v>
      </c>
      <c r="E554" s="5">
        <v>6509</v>
      </c>
      <c r="F554" s="7" t="s">
        <v>178</v>
      </c>
      <c r="G554" s="5">
        <v>50</v>
      </c>
      <c r="H554" s="7" t="s">
        <v>179</v>
      </c>
      <c r="I554" s="7" t="s">
        <v>180</v>
      </c>
      <c r="J554" s="7" t="s">
        <v>103</v>
      </c>
      <c r="K554" s="7" t="s">
        <v>181</v>
      </c>
      <c r="L554" s="7" t="s">
        <v>182</v>
      </c>
      <c r="M554" s="5" t="s">
        <v>183</v>
      </c>
      <c r="N554" s="5" t="s">
        <v>184</v>
      </c>
      <c r="O554" s="7" t="s">
        <v>185</v>
      </c>
      <c r="P554" s="5">
        <v>9700</v>
      </c>
      <c r="Q554" s="5">
        <v>19400</v>
      </c>
      <c r="R554" s="5">
        <v>13300</v>
      </c>
      <c r="S554" s="5">
        <v>23300</v>
      </c>
      <c r="T554" s="5">
        <v>34600</v>
      </c>
      <c r="U554" s="5">
        <v>46000</v>
      </c>
      <c r="V554" s="5">
        <v>50000</v>
      </c>
      <c r="W554" s="5">
        <v>0</v>
      </c>
      <c r="X554" s="5">
        <v>0</v>
      </c>
      <c r="Y554" s="5">
        <v>0</v>
      </c>
      <c r="Z554" s="5">
        <v>0</v>
      </c>
      <c r="AA554" s="5">
        <v>3.6330427570000001</v>
      </c>
      <c r="AB554" s="5">
        <v>-73.706400110000004</v>
      </c>
      <c r="AC554" s="7" t="s">
        <v>37</v>
      </c>
      <c r="AD554" s="5">
        <v>1144189450</v>
      </c>
      <c r="AE554" s="5" t="str">
        <f>MID(TablaPivotFinal[[#This Row],[Fecha]],1,4)</f>
        <v>2017</v>
      </c>
      <c r="AF554" s="5" t="str">
        <f>MID(TablaPivotFinal[[#This Row],[Fecha]],5,3)</f>
        <v>Abr</v>
      </c>
      <c r="AG554" s="7">
        <v>1144189450</v>
      </c>
      <c r="AH554" s="8">
        <v>0</v>
      </c>
      <c r="AI554" t="s">
        <v>1042</v>
      </c>
      <c r="AJ554" t="s">
        <v>879</v>
      </c>
      <c r="AK554" t="s">
        <v>1170</v>
      </c>
    </row>
    <row r="555" spans="1:37" x14ac:dyDescent="0.3">
      <c r="A555" t="str">
        <f t="shared" si="24"/>
        <v>IRACA-Concesión Autopistas de los Llanos</v>
      </c>
      <c r="B555" t="str">
        <f t="shared" si="25"/>
        <v>2017Ago</v>
      </c>
      <c r="C555" t="str">
        <f t="shared" si="26"/>
        <v>3.633042757-73.70640011</v>
      </c>
      <c r="D555" s="9" t="s">
        <v>177</v>
      </c>
      <c r="E555" s="6">
        <v>6509</v>
      </c>
      <c r="F555" s="9" t="s">
        <v>178</v>
      </c>
      <c r="G555" s="6">
        <v>50</v>
      </c>
      <c r="H555" s="9" t="s">
        <v>179</v>
      </c>
      <c r="I555" s="9" t="s">
        <v>180</v>
      </c>
      <c r="J555" s="9" t="s">
        <v>103</v>
      </c>
      <c r="K555" s="9" t="s">
        <v>181</v>
      </c>
      <c r="L555" s="9" t="s">
        <v>182</v>
      </c>
      <c r="M555" s="6" t="s">
        <v>183</v>
      </c>
      <c r="N555" s="6" t="s">
        <v>184</v>
      </c>
      <c r="O555" s="9" t="s">
        <v>185</v>
      </c>
      <c r="P555" s="6">
        <v>9700</v>
      </c>
      <c r="Q555" s="6">
        <v>19400</v>
      </c>
      <c r="R555" s="6">
        <v>13300</v>
      </c>
      <c r="S555" s="6">
        <v>23300</v>
      </c>
      <c r="T555" s="6">
        <v>34600</v>
      </c>
      <c r="U555" s="6">
        <v>46000</v>
      </c>
      <c r="V555" s="6">
        <v>50000</v>
      </c>
      <c r="W555" s="6">
        <v>0</v>
      </c>
      <c r="X555" s="6">
        <v>0</v>
      </c>
      <c r="Y555" s="6">
        <v>0</v>
      </c>
      <c r="Z555" s="6">
        <v>0</v>
      </c>
      <c r="AA555" s="6">
        <v>3.6330427570000001</v>
      </c>
      <c r="AB555" s="6">
        <v>-73.706400110000004</v>
      </c>
      <c r="AC555" s="9" t="s">
        <v>39</v>
      </c>
      <c r="AD555" s="6">
        <v>1251547550</v>
      </c>
      <c r="AE555" s="6" t="str">
        <f>MID(TablaPivotFinal[[#This Row],[Fecha]],1,4)</f>
        <v>2017</v>
      </c>
      <c r="AF555" s="6" t="str">
        <f>MID(TablaPivotFinal[[#This Row],[Fecha]],5,3)</f>
        <v>Ago</v>
      </c>
      <c r="AG555" s="9">
        <v>1251547550</v>
      </c>
      <c r="AH555" s="10">
        <v>0</v>
      </c>
      <c r="AI555" t="s">
        <v>1042</v>
      </c>
      <c r="AJ555" t="s">
        <v>883</v>
      </c>
      <c r="AK555" t="s">
        <v>1170</v>
      </c>
    </row>
    <row r="556" spans="1:37" x14ac:dyDescent="0.3">
      <c r="A556" t="str">
        <f t="shared" si="24"/>
        <v>IRACA-Concesión Autopistas de los Llanos</v>
      </c>
      <c r="B556" t="str">
        <f t="shared" si="25"/>
        <v>2017Dic</v>
      </c>
      <c r="C556" t="str">
        <f t="shared" si="26"/>
        <v>3.633042757-73.70640011</v>
      </c>
      <c r="D556" s="7" t="s">
        <v>177</v>
      </c>
      <c r="E556" s="5">
        <v>6509</v>
      </c>
      <c r="F556" s="7" t="s">
        <v>178</v>
      </c>
      <c r="G556" s="5">
        <v>50</v>
      </c>
      <c r="H556" s="7" t="s">
        <v>179</v>
      </c>
      <c r="I556" s="7" t="s">
        <v>180</v>
      </c>
      <c r="J556" s="7" t="s">
        <v>103</v>
      </c>
      <c r="K556" s="7" t="s">
        <v>181</v>
      </c>
      <c r="L556" s="7" t="s">
        <v>182</v>
      </c>
      <c r="M556" s="5" t="s">
        <v>183</v>
      </c>
      <c r="N556" s="5" t="s">
        <v>184</v>
      </c>
      <c r="O556" s="7" t="s">
        <v>185</v>
      </c>
      <c r="P556" s="5">
        <v>9700</v>
      </c>
      <c r="Q556" s="5">
        <v>19400</v>
      </c>
      <c r="R556" s="5">
        <v>13300</v>
      </c>
      <c r="S556" s="5">
        <v>23300</v>
      </c>
      <c r="T556" s="5">
        <v>34600</v>
      </c>
      <c r="U556" s="5">
        <v>46000</v>
      </c>
      <c r="V556" s="5">
        <v>50000</v>
      </c>
      <c r="W556" s="5">
        <v>0</v>
      </c>
      <c r="X556" s="5">
        <v>0</v>
      </c>
      <c r="Y556" s="5">
        <v>0</v>
      </c>
      <c r="Z556" s="5">
        <v>0</v>
      </c>
      <c r="AA556" s="5">
        <v>3.6330427570000001</v>
      </c>
      <c r="AB556" s="5">
        <v>-73.706400110000004</v>
      </c>
      <c r="AC556" s="7" t="s">
        <v>41</v>
      </c>
      <c r="AD556" s="5">
        <v>1316415250</v>
      </c>
      <c r="AE556" s="5" t="str">
        <f>MID(TablaPivotFinal[[#This Row],[Fecha]],1,4)</f>
        <v>2017</v>
      </c>
      <c r="AF556" s="5" t="str">
        <f>MID(TablaPivotFinal[[#This Row],[Fecha]],5,3)</f>
        <v>Dic</v>
      </c>
      <c r="AG556" s="7">
        <v>1316415250</v>
      </c>
      <c r="AH556" s="8">
        <v>0</v>
      </c>
      <c r="AI556" t="s">
        <v>1042</v>
      </c>
      <c r="AJ556" t="s">
        <v>887</v>
      </c>
      <c r="AK556" t="s">
        <v>1170</v>
      </c>
    </row>
    <row r="557" spans="1:37" x14ac:dyDescent="0.3">
      <c r="A557" t="str">
        <f t="shared" si="24"/>
        <v>IRACA-Concesión Autopistas de los Llanos</v>
      </c>
      <c r="B557" t="str">
        <f t="shared" si="25"/>
        <v>2017Ene</v>
      </c>
      <c r="C557" t="str">
        <f t="shared" si="26"/>
        <v>3.633042757-73.70640011</v>
      </c>
      <c r="D557" s="9" t="s">
        <v>177</v>
      </c>
      <c r="E557" s="6">
        <v>6509</v>
      </c>
      <c r="F557" s="9" t="s">
        <v>178</v>
      </c>
      <c r="G557" s="6">
        <v>50</v>
      </c>
      <c r="H557" s="9" t="s">
        <v>179</v>
      </c>
      <c r="I557" s="9" t="s">
        <v>180</v>
      </c>
      <c r="J557" s="9" t="s">
        <v>103</v>
      </c>
      <c r="K557" s="9" t="s">
        <v>181</v>
      </c>
      <c r="L557" s="9" t="s">
        <v>182</v>
      </c>
      <c r="M557" s="6" t="s">
        <v>183</v>
      </c>
      <c r="N557" s="6" t="s">
        <v>184</v>
      </c>
      <c r="O557" s="9" t="s">
        <v>185</v>
      </c>
      <c r="P557" s="6">
        <v>9700</v>
      </c>
      <c r="Q557" s="6">
        <v>19400</v>
      </c>
      <c r="R557" s="6">
        <v>13300</v>
      </c>
      <c r="S557" s="6">
        <v>23300</v>
      </c>
      <c r="T557" s="6">
        <v>34600</v>
      </c>
      <c r="U557" s="6">
        <v>46000</v>
      </c>
      <c r="V557" s="6">
        <v>50000</v>
      </c>
      <c r="W557" s="6">
        <v>0</v>
      </c>
      <c r="X557" s="6">
        <v>0</v>
      </c>
      <c r="Y557" s="6">
        <v>0</v>
      </c>
      <c r="Z557" s="6">
        <v>0</v>
      </c>
      <c r="AA557" s="6">
        <v>3.6330427570000001</v>
      </c>
      <c r="AB557" s="6">
        <v>-73.706400110000004</v>
      </c>
      <c r="AC557" s="9" t="s">
        <v>43</v>
      </c>
      <c r="AD557" s="6">
        <v>1368357950</v>
      </c>
      <c r="AE557" s="6" t="str">
        <f>MID(TablaPivotFinal[[#This Row],[Fecha]],1,4)</f>
        <v>2017</v>
      </c>
      <c r="AF557" s="6" t="str">
        <f>MID(TablaPivotFinal[[#This Row],[Fecha]],5,3)</f>
        <v>Ene</v>
      </c>
      <c r="AG557" s="9">
        <v>1368357950</v>
      </c>
      <c r="AH557" s="10">
        <v>0</v>
      </c>
      <c r="AI557" t="s">
        <v>1042</v>
      </c>
      <c r="AJ557" t="s">
        <v>876</v>
      </c>
      <c r="AK557" t="s">
        <v>1170</v>
      </c>
    </row>
    <row r="558" spans="1:37" x14ac:dyDescent="0.3">
      <c r="A558" t="str">
        <f t="shared" si="24"/>
        <v>IRACA-Concesión Autopistas de los Llanos</v>
      </c>
      <c r="B558" t="str">
        <f t="shared" si="25"/>
        <v>2017Feb</v>
      </c>
      <c r="C558" t="str">
        <f t="shared" si="26"/>
        <v>3.633042757-73.70640011</v>
      </c>
      <c r="D558" s="7" t="s">
        <v>177</v>
      </c>
      <c r="E558" s="5">
        <v>6509</v>
      </c>
      <c r="F558" s="7" t="s">
        <v>178</v>
      </c>
      <c r="G558" s="5">
        <v>50</v>
      </c>
      <c r="H558" s="7" t="s">
        <v>179</v>
      </c>
      <c r="I558" s="7" t="s">
        <v>180</v>
      </c>
      <c r="J558" s="7" t="s">
        <v>103</v>
      </c>
      <c r="K558" s="7" t="s">
        <v>181</v>
      </c>
      <c r="L558" s="7" t="s">
        <v>182</v>
      </c>
      <c r="M558" s="5" t="s">
        <v>183</v>
      </c>
      <c r="N558" s="5" t="s">
        <v>184</v>
      </c>
      <c r="O558" s="7" t="s">
        <v>185</v>
      </c>
      <c r="P558" s="5">
        <v>9700</v>
      </c>
      <c r="Q558" s="5">
        <v>19400</v>
      </c>
      <c r="R558" s="5">
        <v>13300</v>
      </c>
      <c r="S558" s="5">
        <v>23300</v>
      </c>
      <c r="T558" s="5">
        <v>34600</v>
      </c>
      <c r="U558" s="5">
        <v>46000</v>
      </c>
      <c r="V558" s="5">
        <v>50000</v>
      </c>
      <c r="W558" s="5">
        <v>0</v>
      </c>
      <c r="X558" s="5">
        <v>0</v>
      </c>
      <c r="Y558" s="5">
        <v>0</v>
      </c>
      <c r="Z558" s="5">
        <v>0</v>
      </c>
      <c r="AA558" s="5">
        <v>3.6330427570000001</v>
      </c>
      <c r="AB558" s="5">
        <v>-73.706400110000004</v>
      </c>
      <c r="AC558" s="7" t="s">
        <v>45</v>
      </c>
      <c r="AD558" s="5">
        <v>1106591000</v>
      </c>
      <c r="AE558" s="5" t="str">
        <f>MID(TablaPivotFinal[[#This Row],[Fecha]],1,4)</f>
        <v>2017</v>
      </c>
      <c r="AF558" s="5" t="str">
        <f>MID(TablaPivotFinal[[#This Row],[Fecha]],5,3)</f>
        <v>Feb</v>
      </c>
      <c r="AG558" s="7">
        <v>1106591000</v>
      </c>
      <c r="AH558" s="8">
        <v>0</v>
      </c>
      <c r="AI558" t="s">
        <v>1042</v>
      </c>
      <c r="AJ558" t="s">
        <v>877</v>
      </c>
      <c r="AK558" t="s">
        <v>1170</v>
      </c>
    </row>
    <row r="559" spans="1:37" x14ac:dyDescent="0.3">
      <c r="A559" t="str">
        <f t="shared" si="24"/>
        <v>IRACA-Concesión Autopistas de los Llanos</v>
      </c>
      <c r="B559" t="str">
        <f t="shared" si="25"/>
        <v>2017Jul</v>
      </c>
      <c r="C559" t="str">
        <f t="shared" si="26"/>
        <v>3.633042757-73.70640011</v>
      </c>
      <c r="D559" s="9" t="s">
        <v>177</v>
      </c>
      <c r="E559" s="6">
        <v>6509</v>
      </c>
      <c r="F559" s="9" t="s">
        <v>178</v>
      </c>
      <c r="G559" s="6">
        <v>50</v>
      </c>
      <c r="H559" s="9" t="s">
        <v>179</v>
      </c>
      <c r="I559" s="9" t="s">
        <v>180</v>
      </c>
      <c r="J559" s="9" t="s">
        <v>103</v>
      </c>
      <c r="K559" s="9" t="s">
        <v>181</v>
      </c>
      <c r="L559" s="9" t="s">
        <v>182</v>
      </c>
      <c r="M559" s="6" t="s">
        <v>183</v>
      </c>
      <c r="N559" s="6" t="s">
        <v>184</v>
      </c>
      <c r="O559" s="9" t="s">
        <v>185</v>
      </c>
      <c r="P559" s="6">
        <v>9700</v>
      </c>
      <c r="Q559" s="6">
        <v>19400</v>
      </c>
      <c r="R559" s="6">
        <v>13300</v>
      </c>
      <c r="S559" s="6">
        <v>23300</v>
      </c>
      <c r="T559" s="6">
        <v>34600</v>
      </c>
      <c r="U559" s="6">
        <v>46000</v>
      </c>
      <c r="V559" s="6">
        <v>50000</v>
      </c>
      <c r="W559" s="6">
        <v>0</v>
      </c>
      <c r="X559" s="6">
        <v>0</v>
      </c>
      <c r="Y559" s="6">
        <v>0</v>
      </c>
      <c r="Z559" s="6">
        <v>0</v>
      </c>
      <c r="AA559" s="6">
        <v>3.6330427570000001</v>
      </c>
      <c r="AB559" s="6">
        <v>-73.706400110000004</v>
      </c>
      <c r="AC559" s="9" t="s">
        <v>47</v>
      </c>
      <c r="AD559" s="6">
        <v>1189345400</v>
      </c>
      <c r="AE559" s="6" t="str">
        <f>MID(TablaPivotFinal[[#This Row],[Fecha]],1,4)</f>
        <v>2017</v>
      </c>
      <c r="AF559" s="6" t="str">
        <f>MID(TablaPivotFinal[[#This Row],[Fecha]],5,3)</f>
        <v>Jul</v>
      </c>
      <c r="AG559" s="9">
        <v>1189345400</v>
      </c>
      <c r="AH559" s="10">
        <v>0</v>
      </c>
      <c r="AI559" t="s">
        <v>1042</v>
      </c>
      <c r="AJ559" t="s">
        <v>882</v>
      </c>
      <c r="AK559" t="s">
        <v>1170</v>
      </c>
    </row>
    <row r="560" spans="1:37" x14ac:dyDescent="0.3">
      <c r="A560" t="str">
        <f t="shared" si="24"/>
        <v>IRACA-Concesión Autopistas de los Llanos</v>
      </c>
      <c r="B560" t="str">
        <f t="shared" si="25"/>
        <v>2017Jun</v>
      </c>
      <c r="C560" t="str">
        <f t="shared" si="26"/>
        <v>3.633042757-73.70640011</v>
      </c>
      <c r="D560" s="7" t="s">
        <v>177</v>
      </c>
      <c r="E560" s="5">
        <v>6509</v>
      </c>
      <c r="F560" s="7" t="s">
        <v>178</v>
      </c>
      <c r="G560" s="5">
        <v>50</v>
      </c>
      <c r="H560" s="7" t="s">
        <v>179</v>
      </c>
      <c r="I560" s="7" t="s">
        <v>180</v>
      </c>
      <c r="J560" s="7" t="s">
        <v>103</v>
      </c>
      <c r="K560" s="7" t="s">
        <v>181</v>
      </c>
      <c r="L560" s="7" t="s">
        <v>182</v>
      </c>
      <c r="M560" s="5" t="s">
        <v>183</v>
      </c>
      <c r="N560" s="5" t="s">
        <v>184</v>
      </c>
      <c r="O560" s="7" t="s">
        <v>185</v>
      </c>
      <c r="P560" s="5">
        <v>9700</v>
      </c>
      <c r="Q560" s="5">
        <v>19400</v>
      </c>
      <c r="R560" s="5">
        <v>13300</v>
      </c>
      <c r="S560" s="5">
        <v>23300</v>
      </c>
      <c r="T560" s="5">
        <v>34600</v>
      </c>
      <c r="U560" s="5">
        <v>46000</v>
      </c>
      <c r="V560" s="5">
        <v>50000</v>
      </c>
      <c r="W560" s="5">
        <v>0</v>
      </c>
      <c r="X560" s="5">
        <v>0</v>
      </c>
      <c r="Y560" s="5">
        <v>0</v>
      </c>
      <c r="Z560" s="5">
        <v>0</v>
      </c>
      <c r="AA560" s="5">
        <v>3.6330427570000001</v>
      </c>
      <c r="AB560" s="5">
        <v>-73.706400110000004</v>
      </c>
      <c r="AC560" s="7" t="s">
        <v>49</v>
      </c>
      <c r="AD560" s="5">
        <v>1074335350</v>
      </c>
      <c r="AE560" s="5" t="str">
        <f>MID(TablaPivotFinal[[#This Row],[Fecha]],1,4)</f>
        <v>2017</v>
      </c>
      <c r="AF560" s="5" t="str">
        <f>MID(TablaPivotFinal[[#This Row],[Fecha]],5,3)</f>
        <v>Jun</v>
      </c>
      <c r="AG560" s="7">
        <v>1074335350</v>
      </c>
      <c r="AH560" s="8">
        <v>0</v>
      </c>
      <c r="AI560" t="s">
        <v>1042</v>
      </c>
      <c r="AJ560" t="s">
        <v>881</v>
      </c>
      <c r="AK560" t="s">
        <v>1170</v>
      </c>
    </row>
    <row r="561" spans="1:37" x14ac:dyDescent="0.3">
      <c r="A561" t="str">
        <f t="shared" si="24"/>
        <v>IRACA-Concesión Autopistas de los Llanos</v>
      </c>
      <c r="B561" t="str">
        <f t="shared" si="25"/>
        <v>2017Mar</v>
      </c>
      <c r="C561" t="str">
        <f t="shared" si="26"/>
        <v>3.633042757-73.70640011</v>
      </c>
      <c r="D561" s="9" t="s">
        <v>177</v>
      </c>
      <c r="E561" s="6">
        <v>6509</v>
      </c>
      <c r="F561" s="9" t="s">
        <v>178</v>
      </c>
      <c r="G561" s="6">
        <v>50</v>
      </c>
      <c r="H561" s="9" t="s">
        <v>179</v>
      </c>
      <c r="I561" s="9" t="s">
        <v>180</v>
      </c>
      <c r="J561" s="9" t="s">
        <v>103</v>
      </c>
      <c r="K561" s="9" t="s">
        <v>181</v>
      </c>
      <c r="L561" s="9" t="s">
        <v>182</v>
      </c>
      <c r="M561" s="6" t="s">
        <v>183</v>
      </c>
      <c r="N561" s="6" t="s">
        <v>184</v>
      </c>
      <c r="O561" s="9" t="s">
        <v>185</v>
      </c>
      <c r="P561" s="6">
        <v>9700</v>
      </c>
      <c r="Q561" s="6">
        <v>19400</v>
      </c>
      <c r="R561" s="6">
        <v>13300</v>
      </c>
      <c r="S561" s="6">
        <v>23300</v>
      </c>
      <c r="T561" s="6">
        <v>34600</v>
      </c>
      <c r="U561" s="6">
        <v>46000</v>
      </c>
      <c r="V561" s="6">
        <v>50000</v>
      </c>
      <c r="W561" s="6">
        <v>0</v>
      </c>
      <c r="X561" s="6">
        <v>0</v>
      </c>
      <c r="Y561" s="6">
        <v>0</v>
      </c>
      <c r="Z561" s="6">
        <v>0</v>
      </c>
      <c r="AA561" s="6">
        <v>3.6330427570000001</v>
      </c>
      <c r="AB561" s="6">
        <v>-73.706400110000004</v>
      </c>
      <c r="AC561" s="9" t="s">
        <v>51</v>
      </c>
      <c r="AD561" s="6">
        <v>1168054300</v>
      </c>
      <c r="AE561" s="6" t="str">
        <f>MID(TablaPivotFinal[[#This Row],[Fecha]],1,4)</f>
        <v>2017</v>
      </c>
      <c r="AF561" s="6" t="str">
        <f>MID(TablaPivotFinal[[#This Row],[Fecha]],5,3)</f>
        <v>Mar</v>
      </c>
      <c r="AG561" s="9">
        <v>1168054300</v>
      </c>
      <c r="AH561" s="10">
        <v>0</v>
      </c>
      <c r="AI561" t="s">
        <v>1042</v>
      </c>
      <c r="AJ561" t="s">
        <v>878</v>
      </c>
      <c r="AK561" t="s">
        <v>1170</v>
      </c>
    </row>
    <row r="562" spans="1:37" x14ac:dyDescent="0.3">
      <c r="A562" t="str">
        <f t="shared" si="24"/>
        <v>IRACA-Concesión Autopistas de los Llanos</v>
      </c>
      <c r="B562" t="str">
        <f t="shared" si="25"/>
        <v>2017May</v>
      </c>
      <c r="C562" t="str">
        <f t="shared" si="26"/>
        <v>3.633042757-73.70640011</v>
      </c>
      <c r="D562" s="7" t="s">
        <v>177</v>
      </c>
      <c r="E562" s="5">
        <v>6509</v>
      </c>
      <c r="F562" s="7" t="s">
        <v>178</v>
      </c>
      <c r="G562" s="5">
        <v>50</v>
      </c>
      <c r="H562" s="7" t="s">
        <v>179</v>
      </c>
      <c r="I562" s="7" t="s">
        <v>180</v>
      </c>
      <c r="J562" s="7" t="s">
        <v>103</v>
      </c>
      <c r="K562" s="7" t="s">
        <v>181</v>
      </c>
      <c r="L562" s="7" t="s">
        <v>182</v>
      </c>
      <c r="M562" s="5" t="s">
        <v>183</v>
      </c>
      <c r="N562" s="5" t="s">
        <v>184</v>
      </c>
      <c r="O562" s="7" t="s">
        <v>185</v>
      </c>
      <c r="P562" s="5">
        <v>9700</v>
      </c>
      <c r="Q562" s="5">
        <v>19400</v>
      </c>
      <c r="R562" s="5">
        <v>13300</v>
      </c>
      <c r="S562" s="5">
        <v>23300</v>
      </c>
      <c r="T562" s="5">
        <v>34600</v>
      </c>
      <c r="U562" s="5">
        <v>46000</v>
      </c>
      <c r="V562" s="5">
        <v>50000</v>
      </c>
      <c r="W562" s="5">
        <v>0</v>
      </c>
      <c r="X562" s="5">
        <v>0</v>
      </c>
      <c r="Y562" s="5">
        <v>0</v>
      </c>
      <c r="Z562" s="5">
        <v>0</v>
      </c>
      <c r="AA562" s="5">
        <v>3.6330427570000001</v>
      </c>
      <c r="AB562" s="5">
        <v>-73.706400110000004</v>
      </c>
      <c r="AC562" s="7" t="s">
        <v>53</v>
      </c>
      <c r="AD562" s="5">
        <v>1103495950</v>
      </c>
      <c r="AE562" s="5" t="str">
        <f>MID(TablaPivotFinal[[#This Row],[Fecha]],1,4)</f>
        <v>2017</v>
      </c>
      <c r="AF562" s="5" t="str">
        <f>MID(TablaPivotFinal[[#This Row],[Fecha]],5,3)</f>
        <v>May</v>
      </c>
      <c r="AG562" s="7">
        <v>1103495950</v>
      </c>
      <c r="AH562" s="8">
        <v>0</v>
      </c>
      <c r="AI562" t="s">
        <v>1042</v>
      </c>
      <c r="AJ562" t="s">
        <v>880</v>
      </c>
      <c r="AK562" t="s">
        <v>1170</v>
      </c>
    </row>
    <row r="563" spans="1:37" x14ac:dyDescent="0.3">
      <c r="A563" t="str">
        <f t="shared" si="24"/>
        <v>IRACA-Concesión Autopistas de los Llanos</v>
      </c>
      <c r="B563" t="str">
        <f t="shared" si="25"/>
        <v>2017Nov</v>
      </c>
      <c r="C563" t="str">
        <f t="shared" si="26"/>
        <v>3.633042757-73.70640011</v>
      </c>
      <c r="D563" s="9" t="s">
        <v>177</v>
      </c>
      <c r="E563" s="6">
        <v>6509</v>
      </c>
      <c r="F563" s="9" t="s">
        <v>178</v>
      </c>
      <c r="G563" s="6">
        <v>50</v>
      </c>
      <c r="H563" s="9" t="s">
        <v>179</v>
      </c>
      <c r="I563" s="9" t="s">
        <v>180</v>
      </c>
      <c r="J563" s="9" t="s">
        <v>103</v>
      </c>
      <c r="K563" s="9" t="s">
        <v>181</v>
      </c>
      <c r="L563" s="9" t="s">
        <v>182</v>
      </c>
      <c r="M563" s="6" t="s">
        <v>183</v>
      </c>
      <c r="N563" s="6" t="s">
        <v>184</v>
      </c>
      <c r="O563" s="9" t="s">
        <v>185</v>
      </c>
      <c r="P563" s="6">
        <v>9700</v>
      </c>
      <c r="Q563" s="6">
        <v>19400</v>
      </c>
      <c r="R563" s="6">
        <v>13300</v>
      </c>
      <c r="S563" s="6">
        <v>23300</v>
      </c>
      <c r="T563" s="6">
        <v>34600</v>
      </c>
      <c r="U563" s="6">
        <v>46000</v>
      </c>
      <c r="V563" s="6">
        <v>50000</v>
      </c>
      <c r="W563" s="6">
        <v>0</v>
      </c>
      <c r="X563" s="6">
        <v>0</v>
      </c>
      <c r="Y563" s="6">
        <v>0</v>
      </c>
      <c r="Z563" s="6">
        <v>0</v>
      </c>
      <c r="AA563" s="6">
        <v>3.6330427570000001</v>
      </c>
      <c r="AB563" s="6">
        <v>-73.706400110000004</v>
      </c>
      <c r="AC563" s="9" t="s">
        <v>55</v>
      </c>
      <c r="AD563" s="6">
        <v>1165313050</v>
      </c>
      <c r="AE563" s="6" t="str">
        <f>MID(TablaPivotFinal[[#This Row],[Fecha]],1,4)</f>
        <v>2017</v>
      </c>
      <c r="AF563" s="6" t="str">
        <f>MID(TablaPivotFinal[[#This Row],[Fecha]],5,3)</f>
        <v>Nov</v>
      </c>
      <c r="AG563" s="9">
        <v>1165313050</v>
      </c>
      <c r="AH563" s="10">
        <v>0</v>
      </c>
      <c r="AI563" t="s">
        <v>1042</v>
      </c>
      <c r="AJ563" t="s">
        <v>886</v>
      </c>
      <c r="AK563" t="s">
        <v>1170</v>
      </c>
    </row>
    <row r="564" spans="1:37" x14ac:dyDescent="0.3">
      <c r="A564" t="str">
        <f t="shared" si="24"/>
        <v>IRACA-Concesión Autopistas de los Llanos</v>
      </c>
      <c r="B564" t="str">
        <f t="shared" si="25"/>
        <v>2017Oct</v>
      </c>
      <c r="C564" t="str">
        <f t="shared" si="26"/>
        <v>3.633042757-73.70640011</v>
      </c>
      <c r="D564" s="7" t="s">
        <v>177</v>
      </c>
      <c r="E564" s="5">
        <v>6509</v>
      </c>
      <c r="F564" s="7" t="s">
        <v>178</v>
      </c>
      <c r="G564" s="5">
        <v>50</v>
      </c>
      <c r="H564" s="7" t="s">
        <v>179</v>
      </c>
      <c r="I564" s="7" t="s">
        <v>180</v>
      </c>
      <c r="J564" s="7" t="s">
        <v>103</v>
      </c>
      <c r="K564" s="7" t="s">
        <v>181</v>
      </c>
      <c r="L564" s="7" t="s">
        <v>182</v>
      </c>
      <c r="M564" s="5" t="s">
        <v>183</v>
      </c>
      <c r="N564" s="5" t="s">
        <v>184</v>
      </c>
      <c r="O564" s="7" t="s">
        <v>185</v>
      </c>
      <c r="P564" s="5">
        <v>9700</v>
      </c>
      <c r="Q564" s="5">
        <v>19400</v>
      </c>
      <c r="R564" s="5">
        <v>13300</v>
      </c>
      <c r="S564" s="5">
        <v>23300</v>
      </c>
      <c r="T564" s="5">
        <v>34600</v>
      </c>
      <c r="U564" s="5">
        <v>46000</v>
      </c>
      <c r="V564" s="5">
        <v>50000</v>
      </c>
      <c r="W564" s="5">
        <v>0</v>
      </c>
      <c r="X564" s="5">
        <v>0</v>
      </c>
      <c r="Y564" s="5">
        <v>0</v>
      </c>
      <c r="Z564" s="5">
        <v>0</v>
      </c>
      <c r="AA564" s="5">
        <v>3.6330427570000001</v>
      </c>
      <c r="AB564" s="5">
        <v>-73.706400110000004</v>
      </c>
      <c r="AC564" s="7" t="s">
        <v>57</v>
      </c>
      <c r="AD564" s="5">
        <v>1169567100</v>
      </c>
      <c r="AE564" s="5" t="str">
        <f>MID(TablaPivotFinal[[#This Row],[Fecha]],1,4)</f>
        <v>2017</v>
      </c>
      <c r="AF564" s="5" t="str">
        <f>MID(TablaPivotFinal[[#This Row],[Fecha]],5,3)</f>
        <v>Oct</v>
      </c>
      <c r="AG564" s="7">
        <v>1169567100</v>
      </c>
      <c r="AH564" s="8">
        <v>0</v>
      </c>
      <c r="AI564" t="s">
        <v>1042</v>
      </c>
      <c r="AJ564" t="s">
        <v>885</v>
      </c>
      <c r="AK564" t="s">
        <v>1170</v>
      </c>
    </row>
    <row r="565" spans="1:37" x14ac:dyDescent="0.3">
      <c r="A565" t="str">
        <f t="shared" si="24"/>
        <v>IRACA-Concesión Autopistas de los Llanos</v>
      </c>
      <c r="B565" t="str">
        <f t="shared" si="25"/>
        <v>2017Sep</v>
      </c>
      <c r="C565" t="str">
        <f t="shared" si="26"/>
        <v>3.633042757-73.70640011</v>
      </c>
      <c r="D565" s="9" t="s">
        <v>177</v>
      </c>
      <c r="E565" s="6">
        <v>6509</v>
      </c>
      <c r="F565" s="9" t="s">
        <v>178</v>
      </c>
      <c r="G565" s="6">
        <v>50</v>
      </c>
      <c r="H565" s="9" t="s">
        <v>179</v>
      </c>
      <c r="I565" s="9" t="s">
        <v>180</v>
      </c>
      <c r="J565" s="9" t="s">
        <v>103</v>
      </c>
      <c r="K565" s="9" t="s">
        <v>181</v>
      </c>
      <c r="L565" s="9" t="s">
        <v>182</v>
      </c>
      <c r="M565" s="6" t="s">
        <v>183</v>
      </c>
      <c r="N565" s="6" t="s">
        <v>184</v>
      </c>
      <c r="O565" s="9" t="s">
        <v>185</v>
      </c>
      <c r="P565" s="6">
        <v>9700</v>
      </c>
      <c r="Q565" s="6">
        <v>19400</v>
      </c>
      <c r="R565" s="6">
        <v>13300</v>
      </c>
      <c r="S565" s="6">
        <v>23300</v>
      </c>
      <c r="T565" s="6">
        <v>34600</v>
      </c>
      <c r="U565" s="6">
        <v>46000</v>
      </c>
      <c r="V565" s="6">
        <v>50000</v>
      </c>
      <c r="W565" s="6">
        <v>0</v>
      </c>
      <c r="X565" s="6">
        <v>0</v>
      </c>
      <c r="Y565" s="6">
        <v>0</v>
      </c>
      <c r="Z565" s="6">
        <v>0</v>
      </c>
      <c r="AA565" s="6">
        <v>3.6330427570000001</v>
      </c>
      <c r="AB565" s="6">
        <v>-73.706400110000004</v>
      </c>
      <c r="AC565" s="9" t="s">
        <v>59</v>
      </c>
      <c r="AD565" s="6">
        <v>1123515500</v>
      </c>
      <c r="AE565" s="6" t="str">
        <f>MID(TablaPivotFinal[[#This Row],[Fecha]],1,4)</f>
        <v>2017</v>
      </c>
      <c r="AF565" s="6" t="str">
        <f>MID(TablaPivotFinal[[#This Row],[Fecha]],5,3)</f>
        <v>Sep</v>
      </c>
      <c r="AG565" s="9">
        <v>1123515500</v>
      </c>
      <c r="AH565" s="10">
        <v>0</v>
      </c>
      <c r="AI565" t="s">
        <v>1042</v>
      </c>
      <c r="AJ565" t="s">
        <v>884</v>
      </c>
      <c r="AK565" t="s">
        <v>1170</v>
      </c>
    </row>
    <row r="566" spans="1:37" x14ac:dyDescent="0.3">
      <c r="A566" t="str">
        <f t="shared" si="24"/>
        <v>IRACA-Concesión Autopistas de los Llanos</v>
      </c>
      <c r="B566" t="str">
        <f t="shared" si="25"/>
        <v>2018Abr</v>
      </c>
      <c r="C566" t="str">
        <f t="shared" si="26"/>
        <v>3.633042757-73.70640011</v>
      </c>
      <c r="D566" s="7" t="s">
        <v>177</v>
      </c>
      <c r="E566" s="5">
        <v>6509</v>
      </c>
      <c r="F566" s="7" t="s">
        <v>178</v>
      </c>
      <c r="G566" s="5">
        <v>50</v>
      </c>
      <c r="H566" s="7" t="s">
        <v>179</v>
      </c>
      <c r="I566" s="7" t="s">
        <v>180</v>
      </c>
      <c r="J566" s="7" t="s">
        <v>103</v>
      </c>
      <c r="K566" s="7" t="s">
        <v>181</v>
      </c>
      <c r="L566" s="7" t="s">
        <v>182</v>
      </c>
      <c r="M566" s="5" t="s">
        <v>183</v>
      </c>
      <c r="N566" s="5" t="s">
        <v>184</v>
      </c>
      <c r="O566" s="7" t="s">
        <v>185</v>
      </c>
      <c r="P566" s="5">
        <v>9700</v>
      </c>
      <c r="Q566" s="5">
        <v>19400</v>
      </c>
      <c r="R566" s="5">
        <v>13300</v>
      </c>
      <c r="S566" s="5">
        <v>23300</v>
      </c>
      <c r="T566" s="5">
        <v>34600</v>
      </c>
      <c r="U566" s="5">
        <v>46000</v>
      </c>
      <c r="V566" s="5">
        <v>50000</v>
      </c>
      <c r="W566" s="5">
        <v>0</v>
      </c>
      <c r="X566" s="5">
        <v>0</v>
      </c>
      <c r="Y566" s="5">
        <v>0</v>
      </c>
      <c r="Z566" s="5">
        <v>0</v>
      </c>
      <c r="AA566" s="5">
        <v>3.6330427570000001</v>
      </c>
      <c r="AB566" s="5">
        <v>-73.706400110000004</v>
      </c>
      <c r="AC566" s="7" t="s">
        <v>61</v>
      </c>
      <c r="AD566" s="5">
        <v>1109479700</v>
      </c>
      <c r="AE566" s="5" t="str">
        <f>MID(TablaPivotFinal[[#This Row],[Fecha]],1,4)</f>
        <v>2018</v>
      </c>
      <c r="AF566" s="5" t="str">
        <f>MID(TablaPivotFinal[[#This Row],[Fecha]],5,3)</f>
        <v>Abr</v>
      </c>
      <c r="AG566" s="7">
        <v>1109479700</v>
      </c>
      <c r="AH566" s="8">
        <v>0</v>
      </c>
      <c r="AI566" t="s">
        <v>1042</v>
      </c>
      <c r="AJ566" t="s">
        <v>891</v>
      </c>
      <c r="AK566" t="s">
        <v>1170</v>
      </c>
    </row>
    <row r="567" spans="1:37" x14ac:dyDescent="0.3">
      <c r="A567" t="str">
        <f t="shared" si="24"/>
        <v>IRACA-Concesión Autopistas de los Llanos</v>
      </c>
      <c r="B567" t="str">
        <f t="shared" si="25"/>
        <v>2018Ago</v>
      </c>
      <c r="C567" t="str">
        <f t="shared" si="26"/>
        <v>3.633042757-73.70640011</v>
      </c>
      <c r="D567" s="9" t="s">
        <v>177</v>
      </c>
      <c r="E567" s="6">
        <v>6509</v>
      </c>
      <c r="F567" s="9" t="s">
        <v>178</v>
      </c>
      <c r="G567" s="6">
        <v>50</v>
      </c>
      <c r="H567" s="9" t="s">
        <v>179</v>
      </c>
      <c r="I567" s="9" t="s">
        <v>180</v>
      </c>
      <c r="J567" s="9" t="s">
        <v>103</v>
      </c>
      <c r="K567" s="9" t="s">
        <v>181</v>
      </c>
      <c r="L567" s="9" t="s">
        <v>182</v>
      </c>
      <c r="M567" s="6" t="s">
        <v>183</v>
      </c>
      <c r="N567" s="6" t="s">
        <v>184</v>
      </c>
      <c r="O567" s="9" t="s">
        <v>185</v>
      </c>
      <c r="P567" s="6">
        <v>9700</v>
      </c>
      <c r="Q567" s="6">
        <v>19400</v>
      </c>
      <c r="R567" s="6">
        <v>13300</v>
      </c>
      <c r="S567" s="6">
        <v>23300</v>
      </c>
      <c r="T567" s="6">
        <v>34600</v>
      </c>
      <c r="U567" s="6">
        <v>46000</v>
      </c>
      <c r="V567" s="6">
        <v>50000</v>
      </c>
      <c r="W567" s="6">
        <v>0</v>
      </c>
      <c r="X567" s="6">
        <v>0</v>
      </c>
      <c r="Y567" s="6">
        <v>0</v>
      </c>
      <c r="Z567" s="6">
        <v>0</v>
      </c>
      <c r="AA567" s="6">
        <v>3.6330427570000001</v>
      </c>
      <c r="AB567" s="6">
        <v>-73.706400110000004</v>
      </c>
      <c r="AC567" s="9" t="s">
        <v>63</v>
      </c>
      <c r="AD567" s="6">
        <v>1164322650</v>
      </c>
      <c r="AE567" s="6" t="str">
        <f>MID(TablaPivotFinal[[#This Row],[Fecha]],1,4)</f>
        <v>2018</v>
      </c>
      <c r="AF567" s="6" t="str">
        <f>MID(TablaPivotFinal[[#This Row],[Fecha]],5,3)</f>
        <v>Ago</v>
      </c>
      <c r="AG567" s="9">
        <v>1164322650</v>
      </c>
      <c r="AH567" s="10">
        <v>0</v>
      </c>
      <c r="AI567" t="s">
        <v>1042</v>
      </c>
      <c r="AJ567" t="s">
        <v>895</v>
      </c>
      <c r="AK567" t="s">
        <v>1170</v>
      </c>
    </row>
    <row r="568" spans="1:37" x14ac:dyDescent="0.3">
      <c r="A568" t="str">
        <f t="shared" si="24"/>
        <v>IRACA-Concesión Autopistas de los Llanos</v>
      </c>
      <c r="B568" t="str">
        <f t="shared" si="25"/>
        <v>2018Dic</v>
      </c>
      <c r="C568" t="str">
        <f t="shared" si="26"/>
        <v>3.633042757-73.70640011</v>
      </c>
      <c r="D568" s="7" t="s">
        <v>177</v>
      </c>
      <c r="E568" s="5">
        <v>6509</v>
      </c>
      <c r="F568" s="7" t="s">
        <v>178</v>
      </c>
      <c r="G568" s="5">
        <v>50</v>
      </c>
      <c r="H568" s="7" t="s">
        <v>179</v>
      </c>
      <c r="I568" s="7" t="s">
        <v>180</v>
      </c>
      <c r="J568" s="7" t="s">
        <v>103</v>
      </c>
      <c r="K568" s="7" t="s">
        <v>181</v>
      </c>
      <c r="L568" s="7" t="s">
        <v>182</v>
      </c>
      <c r="M568" s="5" t="s">
        <v>183</v>
      </c>
      <c r="N568" s="5" t="s">
        <v>184</v>
      </c>
      <c r="O568" s="7" t="s">
        <v>185</v>
      </c>
      <c r="P568" s="5">
        <v>9700</v>
      </c>
      <c r="Q568" s="5">
        <v>19400</v>
      </c>
      <c r="R568" s="5">
        <v>13300</v>
      </c>
      <c r="S568" s="5">
        <v>23300</v>
      </c>
      <c r="T568" s="5">
        <v>34600</v>
      </c>
      <c r="U568" s="5">
        <v>46000</v>
      </c>
      <c r="V568" s="5">
        <v>50000</v>
      </c>
      <c r="W568" s="5">
        <v>0</v>
      </c>
      <c r="X568" s="5">
        <v>0</v>
      </c>
      <c r="Y568" s="5">
        <v>0</v>
      </c>
      <c r="Z568" s="5">
        <v>0</v>
      </c>
      <c r="AA568" s="5">
        <v>3.6330427570000001</v>
      </c>
      <c r="AB568" s="5">
        <v>-73.706400110000004</v>
      </c>
      <c r="AC568" s="7" t="s">
        <v>65</v>
      </c>
      <c r="AD568" s="5">
        <v>1324435850</v>
      </c>
      <c r="AE568" s="5" t="str">
        <f>MID(TablaPivotFinal[[#This Row],[Fecha]],1,4)</f>
        <v>2018</v>
      </c>
      <c r="AF568" s="5" t="str">
        <f>MID(TablaPivotFinal[[#This Row],[Fecha]],5,3)</f>
        <v>Dic</v>
      </c>
      <c r="AG568" s="7">
        <v>1324435850</v>
      </c>
      <c r="AH568" s="8">
        <v>0</v>
      </c>
      <c r="AI568" t="s">
        <v>1042</v>
      </c>
      <c r="AJ568" t="s">
        <v>899</v>
      </c>
      <c r="AK568" t="s">
        <v>1170</v>
      </c>
    </row>
    <row r="569" spans="1:37" x14ac:dyDescent="0.3">
      <c r="A569" t="str">
        <f t="shared" si="24"/>
        <v>IRACA-Concesión Autopistas de los Llanos</v>
      </c>
      <c r="B569" t="str">
        <f t="shared" si="25"/>
        <v>2018Ene</v>
      </c>
      <c r="C569" t="str">
        <f t="shared" si="26"/>
        <v>3.633042757-73.70640011</v>
      </c>
      <c r="D569" s="9" t="s">
        <v>177</v>
      </c>
      <c r="E569" s="6">
        <v>6509</v>
      </c>
      <c r="F569" s="9" t="s">
        <v>178</v>
      </c>
      <c r="G569" s="6">
        <v>50</v>
      </c>
      <c r="H569" s="9" t="s">
        <v>179</v>
      </c>
      <c r="I569" s="9" t="s">
        <v>180</v>
      </c>
      <c r="J569" s="9" t="s">
        <v>103</v>
      </c>
      <c r="K569" s="9" t="s">
        <v>181</v>
      </c>
      <c r="L569" s="9" t="s">
        <v>182</v>
      </c>
      <c r="M569" s="6" t="s">
        <v>183</v>
      </c>
      <c r="N569" s="6" t="s">
        <v>184</v>
      </c>
      <c r="O569" s="9" t="s">
        <v>185</v>
      </c>
      <c r="P569" s="6">
        <v>9700</v>
      </c>
      <c r="Q569" s="6">
        <v>19400</v>
      </c>
      <c r="R569" s="6">
        <v>13300</v>
      </c>
      <c r="S569" s="6">
        <v>23300</v>
      </c>
      <c r="T569" s="6">
        <v>34600</v>
      </c>
      <c r="U569" s="6">
        <v>46000</v>
      </c>
      <c r="V569" s="6">
        <v>50000</v>
      </c>
      <c r="W569" s="6">
        <v>0</v>
      </c>
      <c r="X569" s="6">
        <v>0</v>
      </c>
      <c r="Y569" s="6">
        <v>0</v>
      </c>
      <c r="Z569" s="6">
        <v>0</v>
      </c>
      <c r="AA569" s="6">
        <v>3.6330427570000001</v>
      </c>
      <c r="AB569" s="6">
        <v>-73.706400110000004</v>
      </c>
      <c r="AC569" s="9" t="s">
        <v>67</v>
      </c>
      <c r="AD569" s="6">
        <v>1402580750</v>
      </c>
      <c r="AE569" s="6" t="str">
        <f>MID(TablaPivotFinal[[#This Row],[Fecha]],1,4)</f>
        <v>2018</v>
      </c>
      <c r="AF569" s="6" t="str">
        <f>MID(TablaPivotFinal[[#This Row],[Fecha]],5,3)</f>
        <v>Ene</v>
      </c>
      <c r="AG569" s="9">
        <v>1402580750</v>
      </c>
      <c r="AH569" s="10">
        <v>0</v>
      </c>
      <c r="AI569" t="s">
        <v>1042</v>
      </c>
      <c r="AJ569" t="s">
        <v>888</v>
      </c>
      <c r="AK569" t="s">
        <v>1170</v>
      </c>
    </row>
    <row r="570" spans="1:37" x14ac:dyDescent="0.3">
      <c r="A570" t="str">
        <f t="shared" si="24"/>
        <v>IRACA-Concesión Autopistas de los Llanos</v>
      </c>
      <c r="B570" t="str">
        <f t="shared" si="25"/>
        <v>2018Feb</v>
      </c>
      <c r="C570" t="str">
        <f t="shared" si="26"/>
        <v>3.633042757-73.70640011</v>
      </c>
      <c r="D570" s="7" t="s">
        <v>177</v>
      </c>
      <c r="E570" s="5">
        <v>6509</v>
      </c>
      <c r="F570" s="7" t="s">
        <v>178</v>
      </c>
      <c r="G570" s="5">
        <v>50</v>
      </c>
      <c r="H570" s="7" t="s">
        <v>179</v>
      </c>
      <c r="I570" s="7" t="s">
        <v>180</v>
      </c>
      <c r="J570" s="7" t="s">
        <v>103</v>
      </c>
      <c r="K570" s="7" t="s">
        <v>181</v>
      </c>
      <c r="L570" s="7" t="s">
        <v>182</v>
      </c>
      <c r="M570" s="5" t="s">
        <v>183</v>
      </c>
      <c r="N570" s="5" t="s">
        <v>184</v>
      </c>
      <c r="O570" s="7" t="s">
        <v>185</v>
      </c>
      <c r="P570" s="5">
        <v>9700</v>
      </c>
      <c r="Q570" s="5">
        <v>19400</v>
      </c>
      <c r="R570" s="5">
        <v>13300</v>
      </c>
      <c r="S570" s="5">
        <v>23300</v>
      </c>
      <c r="T570" s="5">
        <v>34600</v>
      </c>
      <c r="U570" s="5">
        <v>46000</v>
      </c>
      <c r="V570" s="5">
        <v>50000</v>
      </c>
      <c r="W570" s="5">
        <v>0</v>
      </c>
      <c r="X570" s="5">
        <v>0</v>
      </c>
      <c r="Y570" s="5">
        <v>0</v>
      </c>
      <c r="Z570" s="5">
        <v>0</v>
      </c>
      <c r="AA570" s="5">
        <v>3.6330427570000001</v>
      </c>
      <c r="AB570" s="5">
        <v>-73.706400110000004</v>
      </c>
      <c r="AC570" s="7" t="s">
        <v>69</v>
      </c>
      <c r="AD570" s="5">
        <v>1043677350</v>
      </c>
      <c r="AE570" s="5" t="str">
        <f>MID(TablaPivotFinal[[#This Row],[Fecha]],1,4)</f>
        <v>2018</v>
      </c>
      <c r="AF570" s="5" t="str">
        <f>MID(TablaPivotFinal[[#This Row],[Fecha]],5,3)</f>
        <v>Feb</v>
      </c>
      <c r="AG570" s="7">
        <v>1043677350</v>
      </c>
      <c r="AH570" s="8">
        <v>0</v>
      </c>
      <c r="AI570" t="s">
        <v>1042</v>
      </c>
      <c r="AJ570" t="s">
        <v>889</v>
      </c>
      <c r="AK570" t="s">
        <v>1170</v>
      </c>
    </row>
    <row r="571" spans="1:37" x14ac:dyDescent="0.3">
      <c r="A571" t="str">
        <f t="shared" si="24"/>
        <v>IRACA-Concesión Autopistas de los Llanos</v>
      </c>
      <c r="B571" t="str">
        <f t="shared" si="25"/>
        <v>2018Jul</v>
      </c>
      <c r="C571" t="str">
        <f t="shared" si="26"/>
        <v>3.633042757-73.70640011</v>
      </c>
      <c r="D571" s="9" t="s">
        <v>177</v>
      </c>
      <c r="E571" s="6">
        <v>6509</v>
      </c>
      <c r="F571" s="9" t="s">
        <v>178</v>
      </c>
      <c r="G571" s="6">
        <v>50</v>
      </c>
      <c r="H571" s="9" t="s">
        <v>179</v>
      </c>
      <c r="I571" s="9" t="s">
        <v>180</v>
      </c>
      <c r="J571" s="9" t="s">
        <v>103</v>
      </c>
      <c r="K571" s="9" t="s">
        <v>181</v>
      </c>
      <c r="L571" s="9" t="s">
        <v>182</v>
      </c>
      <c r="M571" s="6" t="s">
        <v>183</v>
      </c>
      <c r="N571" s="6" t="s">
        <v>184</v>
      </c>
      <c r="O571" s="9" t="s">
        <v>185</v>
      </c>
      <c r="P571" s="6">
        <v>9700</v>
      </c>
      <c r="Q571" s="6">
        <v>19400</v>
      </c>
      <c r="R571" s="6">
        <v>13300</v>
      </c>
      <c r="S571" s="6">
        <v>23300</v>
      </c>
      <c r="T571" s="6">
        <v>34600</v>
      </c>
      <c r="U571" s="6">
        <v>46000</v>
      </c>
      <c r="V571" s="6">
        <v>50000</v>
      </c>
      <c r="W571" s="6">
        <v>0</v>
      </c>
      <c r="X571" s="6">
        <v>0</v>
      </c>
      <c r="Y571" s="6">
        <v>0</v>
      </c>
      <c r="Z571" s="6">
        <v>0</v>
      </c>
      <c r="AA571" s="6">
        <v>3.6330427570000001</v>
      </c>
      <c r="AB571" s="6">
        <v>-73.706400110000004</v>
      </c>
      <c r="AC571" s="9" t="s">
        <v>71</v>
      </c>
      <c r="AD571" s="6">
        <v>1187380700</v>
      </c>
      <c r="AE571" s="6" t="str">
        <f>MID(TablaPivotFinal[[#This Row],[Fecha]],1,4)</f>
        <v>2018</v>
      </c>
      <c r="AF571" s="6" t="str">
        <f>MID(TablaPivotFinal[[#This Row],[Fecha]],5,3)</f>
        <v>Jul</v>
      </c>
      <c r="AG571" s="9">
        <v>1187380700</v>
      </c>
      <c r="AH571" s="10">
        <v>0</v>
      </c>
      <c r="AI571" t="s">
        <v>1042</v>
      </c>
      <c r="AJ571" t="s">
        <v>894</v>
      </c>
      <c r="AK571" t="s">
        <v>1170</v>
      </c>
    </row>
    <row r="572" spans="1:37" x14ac:dyDescent="0.3">
      <c r="A572" t="str">
        <f t="shared" si="24"/>
        <v>IRACA-Concesión Autopistas de los Llanos</v>
      </c>
      <c r="B572" t="str">
        <f t="shared" si="25"/>
        <v>2018Jun</v>
      </c>
      <c r="C572" t="str">
        <f t="shared" si="26"/>
        <v>3.633042757-73.70640011</v>
      </c>
      <c r="D572" s="7" t="s">
        <v>177</v>
      </c>
      <c r="E572" s="5">
        <v>6509</v>
      </c>
      <c r="F572" s="7" t="s">
        <v>178</v>
      </c>
      <c r="G572" s="5">
        <v>50</v>
      </c>
      <c r="H572" s="7" t="s">
        <v>179</v>
      </c>
      <c r="I572" s="7" t="s">
        <v>180</v>
      </c>
      <c r="J572" s="7" t="s">
        <v>103</v>
      </c>
      <c r="K572" s="7" t="s">
        <v>181</v>
      </c>
      <c r="L572" s="7" t="s">
        <v>182</v>
      </c>
      <c r="M572" s="5" t="s">
        <v>183</v>
      </c>
      <c r="N572" s="5" t="s">
        <v>184</v>
      </c>
      <c r="O572" s="7" t="s">
        <v>185</v>
      </c>
      <c r="P572" s="5">
        <v>9700</v>
      </c>
      <c r="Q572" s="5">
        <v>19400</v>
      </c>
      <c r="R572" s="5">
        <v>13300</v>
      </c>
      <c r="S572" s="5">
        <v>23300</v>
      </c>
      <c r="T572" s="5">
        <v>34600</v>
      </c>
      <c r="U572" s="5">
        <v>46000</v>
      </c>
      <c r="V572" s="5">
        <v>50000</v>
      </c>
      <c r="W572" s="5">
        <v>0</v>
      </c>
      <c r="X572" s="5">
        <v>0</v>
      </c>
      <c r="Y572" s="5">
        <v>0</v>
      </c>
      <c r="Z572" s="5">
        <v>0</v>
      </c>
      <c r="AA572" s="5">
        <v>3.6330427570000001</v>
      </c>
      <c r="AB572" s="5">
        <v>-73.706400110000004</v>
      </c>
      <c r="AC572" s="7" t="s">
        <v>73</v>
      </c>
      <c r="AD572" s="5">
        <v>1082694800</v>
      </c>
      <c r="AE572" s="5" t="str">
        <f>MID(TablaPivotFinal[[#This Row],[Fecha]],1,4)</f>
        <v>2018</v>
      </c>
      <c r="AF572" s="5" t="str">
        <f>MID(TablaPivotFinal[[#This Row],[Fecha]],5,3)</f>
        <v>Jun</v>
      </c>
      <c r="AG572" s="7">
        <v>1082694800</v>
      </c>
      <c r="AH572" s="8">
        <v>0</v>
      </c>
      <c r="AI572" t="s">
        <v>1042</v>
      </c>
      <c r="AJ572" t="s">
        <v>893</v>
      </c>
      <c r="AK572" t="s">
        <v>1170</v>
      </c>
    </row>
    <row r="573" spans="1:37" x14ac:dyDescent="0.3">
      <c r="A573" t="str">
        <f t="shared" si="24"/>
        <v>IRACA-Concesión Autopistas de los Llanos</v>
      </c>
      <c r="B573" t="str">
        <f t="shared" si="25"/>
        <v>2018Mar</v>
      </c>
      <c r="C573" t="str">
        <f t="shared" si="26"/>
        <v>3.633042757-73.70640011</v>
      </c>
      <c r="D573" s="9" t="s">
        <v>177</v>
      </c>
      <c r="E573" s="6">
        <v>6509</v>
      </c>
      <c r="F573" s="9" t="s">
        <v>178</v>
      </c>
      <c r="G573" s="6">
        <v>50</v>
      </c>
      <c r="H573" s="9" t="s">
        <v>179</v>
      </c>
      <c r="I573" s="9" t="s">
        <v>180</v>
      </c>
      <c r="J573" s="9" t="s">
        <v>103</v>
      </c>
      <c r="K573" s="9" t="s">
        <v>181</v>
      </c>
      <c r="L573" s="9" t="s">
        <v>182</v>
      </c>
      <c r="M573" s="6" t="s">
        <v>183</v>
      </c>
      <c r="N573" s="6" t="s">
        <v>184</v>
      </c>
      <c r="O573" s="9" t="s">
        <v>185</v>
      </c>
      <c r="P573" s="6">
        <v>9700</v>
      </c>
      <c r="Q573" s="6">
        <v>19400</v>
      </c>
      <c r="R573" s="6">
        <v>13300</v>
      </c>
      <c r="S573" s="6">
        <v>23300</v>
      </c>
      <c r="T573" s="6">
        <v>34600</v>
      </c>
      <c r="U573" s="6">
        <v>46000</v>
      </c>
      <c r="V573" s="6">
        <v>50000</v>
      </c>
      <c r="W573" s="6">
        <v>0</v>
      </c>
      <c r="X573" s="6">
        <v>0</v>
      </c>
      <c r="Y573" s="6">
        <v>0</v>
      </c>
      <c r="Z573" s="6">
        <v>0</v>
      </c>
      <c r="AA573" s="6">
        <v>3.6330427570000001</v>
      </c>
      <c r="AB573" s="6">
        <v>-73.706400110000004</v>
      </c>
      <c r="AC573" s="9" t="s">
        <v>75</v>
      </c>
      <c r="AD573" s="6">
        <v>1193923050</v>
      </c>
      <c r="AE573" s="6" t="str">
        <f>MID(TablaPivotFinal[[#This Row],[Fecha]],1,4)</f>
        <v>2018</v>
      </c>
      <c r="AF573" s="6" t="str">
        <f>MID(TablaPivotFinal[[#This Row],[Fecha]],5,3)</f>
        <v>Mar</v>
      </c>
      <c r="AG573" s="9">
        <v>1193923050</v>
      </c>
      <c r="AH573" s="10">
        <v>0</v>
      </c>
      <c r="AI573" t="s">
        <v>1042</v>
      </c>
      <c r="AJ573" t="s">
        <v>890</v>
      </c>
      <c r="AK573" t="s">
        <v>1170</v>
      </c>
    </row>
    <row r="574" spans="1:37" x14ac:dyDescent="0.3">
      <c r="A574" t="str">
        <f t="shared" si="24"/>
        <v>IRACA-Concesión Autopistas de los Llanos</v>
      </c>
      <c r="B574" t="str">
        <f t="shared" si="25"/>
        <v>2018May</v>
      </c>
      <c r="C574" t="str">
        <f t="shared" si="26"/>
        <v>3.633042757-73.70640011</v>
      </c>
      <c r="D574" s="7" t="s">
        <v>177</v>
      </c>
      <c r="E574" s="5">
        <v>6509</v>
      </c>
      <c r="F574" s="7" t="s">
        <v>178</v>
      </c>
      <c r="G574" s="5">
        <v>50</v>
      </c>
      <c r="H574" s="7" t="s">
        <v>179</v>
      </c>
      <c r="I574" s="7" t="s">
        <v>180</v>
      </c>
      <c r="J574" s="7" t="s">
        <v>103</v>
      </c>
      <c r="K574" s="7" t="s">
        <v>181</v>
      </c>
      <c r="L574" s="7" t="s">
        <v>182</v>
      </c>
      <c r="M574" s="5" t="s">
        <v>183</v>
      </c>
      <c r="N574" s="5" t="s">
        <v>184</v>
      </c>
      <c r="O574" s="7" t="s">
        <v>185</v>
      </c>
      <c r="P574" s="5">
        <v>9700</v>
      </c>
      <c r="Q574" s="5">
        <v>19400</v>
      </c>
      <c r="R574" s="5">
        <v>13300</v>
      </c>
      <c r="S574" s="5">
        <v>23300</v>
      </c>
      <c r="T574" s="5">
        <v>34600</v>
      </c>
      <c r="U574" s="5">
        <v>46000</v>
      </c>
      <c r="V574" s="5">
        <v>50000</v>
      </c>
      <c r="W574" s="5">
        <v>0</v>
      </c>
      <c r="X574" s="5">
        <v>0</v>
      </c>
      <c r="Y574" s="5">
        <v>0</v>
      </c>
      <c r="Z574" s="5">
        <v>0</v>
      </c>
      <c r="AA574" s="5">
        <v>3.6330427570000001</v>
      </c>
      <c r="AB574" s="5">
        <v>-73.706400110000004</v>
      </c>
      <c r="AC574" s="7" t="s">
        <v>77</v>
      </c>
      <c r="AD574" s="5">
        <v>1090089250</v>
      </c>
      <c r="AE574" s="5" t="str">
        <f>MID(TablaPivotFinal[[#This Row],[Fecha]],1,4)</f>
        <v>2018</v>
      </c>
      <c r="AF574" s="5" t="str">
        <f>MID(TablaPivotFinal[[#This Row],[Fecha]],5,3)</f>
        <v>May</v>
      </c>
      <c r="AG574" s="7">
        <v>1090089250</v>
      </c>
      <c r="AH574" s="8">
        <v>0</v>
      </c>
      <c r="AI574" t="s">
        <v>1042</v>
      </c>
      <c r="AJ574" t="s">
        <v>892</v>
      </c>
      <c r="AK574" t="s">
        <v>1170</v>
      </c>
    </row>
    <row r="575" spans="1:37" x14ac:dyDescent="0.3">
      <c r="A575" t="str">
        <f t="shared" si="24"/>
        <v>IRACA-Concesión Autopistas de los Llanos</v>
      </c>
      <c r="B575" t="str">
        <f t="shared" si="25"/>
        <v>2018Nov</v>
      </c>
      <c r="C575" t="str">
        <f t="shared" si="26"/>
        <v>3.633042757-73.70640011</v>
      </c>
      <c r="D575" s="9" t="s">
        <v>177</v>
      </c>
      <c r="E575" s="6">
        <v>6509</v>
      </c>
      <c r="F575" s="9" t="s">
        <v>178</v>
      </c>
      <c r="G575" s="6">
        <v>50</v>
      </c>
      <c r="H575" s="9" t="s">
        <v>179</v>
      </c>
      <c r="I575" s="9" t="s">
        <v>180</v>
      </c>
      <c r="J575" s="9" t="s">
        <v>103</v>
      </c>
      <c r="K575" s="9" t="s">
        <v>181</v>
      </c>
      <c r="L575" s="9" t="s">
        <v>182</v>
      </c>
      <c r="M575" s="6" t="s">
        <v>183</v>
      </c>
      <c r="N575" s="6" t="s">
        <v>184</v>
      </c>
      <c r="O575" s="9" t="s">
        <v>185</v>
      </c>
      <c r="P575" s="6">
        <v>9700</v>
      </c>
      <c r="Q575" s="6">
        <v>19400</v>
      </c>
      <c r="R575" s="6">
        <v>13300</v>
      </c>
      <c r="S575" s="6">
        <v>23300</v>
      </c>
      <c r="T575" s="6">
        <v>34600</v>
      </c>
      <c r="U575" s="6">
        <v>46000</v>
      </c>
      <c r="V575" s="6">
        <v>50000</v>
      </c>
      <c r="W575" s="6">
        <v>0</v>
      </c>
      <c r="X575" s="6">
        <v>0</v>
      </c>
      <c r="Y575" s="6">
        <v>0</v>
      </c>
      <c r="Z575" s="6">
        <v>0</v>
      </c>
      <c r="AA575" s="6">
        <v>3.6330427570000001</v>
      </c>
      <c r="AB575" s="6">
        <v>-73.706400110000004</v>
      </c>
      <c r="AC575" s="9" t="s">
        <v>79</v>
      </c>
      <c r="AD575" s="6">
        <v>1144437600</v>
      </c>
      <c r="AE575" s="6" t="str">
        <f>MID(TablaPivotFinal[[#This Row],[Fecha]],1,4)</f>
        <v>2018</v>
      </c>
      <c r="AF575" s="6" t="str">
        <f>MID(TablaPivotFinal[[#This Row],[Fecha]],5,3)</f>
        <v>Nov</v>
      </c>
      <c r="AG575" s="9">
        <v>1144437600</v>
      </c>
      <c r="AH575" s="10">
        <v>0</v>
      </c>
      <c r="AI575" t="s">
        <v>1042</v>
      </c>
      <c r="AJ575" t="s">
        <v>898</v>
      </c>
      <c r="AK575" t="s">
        <v>1170</v>
      </c>
    </row>
    <row r="576" spans="1:37" x14ac:dyDescent="0.3">
      <c r="A576" t="str">
        <f t="shared" si="24"/>
        <v>IRACA-Concesión Autopistas de los Llanos</v>
      </c>
      <c r="B576" t="str">
        <f t="shared" si="25"/>
        <v>2018Oct</v>
      </c>
      <c r="C576" t="str">
        <f t="shared" si="26"/>
        <v>3.633042757-73.70640011</v>
      </c>
      <c r="D576" s="7" t="s">
        <v>177</v>
      </c>
      <c r="E576" s="5">
        <v>6509</v>
      </c>
      <c r="F576" s="7" t="s">
        <v>178</v>
      </c>
      <c r="G576" s="5">
        <v>50</v>
      </c>
      <c r="H576" s="7" t="s">
        <v>179</v>
      </c>
      <c r="I576" s="7" t="s">
        <v>180</v>
      </c>
      <c r="J576" s="7" t="s">
        <v>103</v>
      </c>
      <c r="K576" s="7" t="s">
        <v>181</v>
      </c>
      <c r="L576" s="7" t="s">
        <v>182</v>
      </c>
      <c r="M576" s="5" t="s">
        <v>183</v>
      </c>
      <c r="N576" s="5" t="s">
        <v>184</v>
      </c>
      <c r="O576" s="7" t="s">
        <v>185</v>
      </c>
      <c r="P576" s="5">
        <v>9700</v>
      </c>
      <c r="Q576" s="5">
        <v>19400</v>
      </c>
      <c r="R576" s="5">
        <v>13300</v>
      </c>
      <c r="S576" s="5">
        <v>23300</v>
      </c>
      <c r="T576" s="5">
        <v>34600</v>
      </c>
      <c r="U576" s="5">
        <v>46000</v>
      </c>
      <c r="V576" s="5">
        <v>50000</v>
      </c>
      <c r="W576" s="5">
        <v>0</v>
      </c>
      <c r="X576" s="5">
        <v>0</v>
      </c>
      <c r="Y576" s="5">
        <v>0</v>
      </c>
      <c r="Z576" s="5">
        <v>0</v>
      </c>
      <c r="AA576" s="5">
        <v>3.6330427570000001</v>
      </c>
      <c r="AB576" s="5">
        <v>-73.706400110000004</v>
      </c>
      <c r="AC576" s="7" t="s">
        <v>81</v>
      </c>
      <c r="AD576" s="5">
        <v>1168892600</v>
      </c>
      <c r="AE576" s="5" t="str">
        <f>MID(TablaPivotFinal[[#This Row],[Fecha]],1,4)</f>
        <v>2018</v>
      </c>
      <c r="AF576" s="5" t="str">
        <f>MID(TablaPivotFinal[[#This Row],[Fecha]],5,3)</f>
        <v>Oct</v>
      </c>
      <c r="AG576" s="7">
        <v>1168892600</v>
      </c>
      <c r="AH576" s="8">
        <v>0</v>
      </c>
      <c r="AI576" t="s">
        <v>1042</v>
      </c>
      <c r="AJ576" t="s">
        <v>897</v>
      </c>
      <c r="AK576" t="s">
        <v>1170</v>
      </c>
    </row>
    <row r="577" spans="1:37" x14ac:dyDescent="0.3">
      <c r="A577" t="str">
        <f t="shared" si="24"/>
        <v>IRACA-Concesión Autopistas de los Llanos</v>
      </c>
      <c r="B577" t="str">
        <f t="shared" si="25"/>
        <v>2018Sep</v>
      </c>
      <c r="C577" t="str">
        <f t="shared" si="26"/>
        <v>3.633042757-73.70640011</v>
      </c>
      <c r="D577" s="9" t="s">
        <v>177</v>
      </c>
      <c r="E577" s="6">
        <v>6509</v>
      </c>
      <c r="F577" s="9" t="s">
        <v>178</v>
      </c>
      <c r="G577" s="6">
        <v>50</v>
      </c>
      <c r="H577" s="9" t="s">
        <v>179</v>
      </c>
      <c r="I577" s="9" t="s">
        <v>180</v>
      </c>
      <c r="J577" s="9" t="s">
        <v>103</v>
      </c>
      <c r="K577" s="9" t="s">
        <v>181</v>
      </c>
      <c r="L577" s="9" t="s">
        <v>182</v>
      </c>
      <c r="M577" s="6" t="s">
        <v>183</v>
      </c>
      <c r="N577" s="6" t="s">
        <v>184</v>
      </c>
      <c r="O577" s="9" t="s">
        <v>185</v>
      </c>
      <c r="P577" s="6">
        <v>9700</v>
      </c>
      <c r="Q577" s="6">
        <v>19400</v>
      </c>
      <c r="R577" s="6">
        <v>13300</v>
      </c>
      <c r="S577" s="6">
        <v>23300</v>
      </c>
      <c r="T577" s="6">
        <v>34600</v>
      </c>
      <c r="U577" s="6">
        <v>46000</v>
      </c>
      <c r="V577" s="6">
        <v>50000</v>
      </c>
      <c r="W577" s="6">
        <v>0</v>
      </c>
      <c r="X577" s="6">
        <v>0</v>
      </c>
      <c r="Y577" s="6">
        <v>0</v>
      </c>
      <c r="Z577" s="6">
        <v>0</v>
      </c>
      <c r="AA577" s="6">
        <v>3.6330427570000001</v>
      </c>
      <c r="AB577" s="6">
        <v>-73.706400110000004</v>
      </c>
      <c r="AC577" s="9" t="s">
        <v>83</v>
      </c>
      <c r="AD577" s="6">
        <v>1115173750</v>
      </c>
      <c r="AE577" s="6" t="str">
        <f>MID(TablaPivotFinal[[#This Row],[Fecha]],1,4)</f>
        <v>2018</v>
      </c>
      <c r="AF577" s="6" t="str">
        <f>MID(TablaPivotFinal[[#This Row],[Fecha]],5,3)</f>
        <v>Sep</v>
      </c>
      <c r="AG577" s="9">
        <v>1115173750</v>
      </c>
      <c r="AH577" s="10">
        <v>0</v>
      </c>
      <c r="AI577" t="s">
        <v>1042</v>
      </c>
      <c r="AJ577" t="s">
        <v>896</v>
      </c>
      <c r="AK577" t="s">
        <v>1170</v>
      </c>
    </row>
    <row r="578" spans="1:37" x14ac:dyDescent="0.3">
      <c r="A578" t="str">
        <f t="shared" ref="A578:A641" si="27">_xlfn.CONCAT(H578,"-",D578)</f>
        <v>IRACA-Concesión Autopistas de los Llanos</v>
      </c>
      <c r="B578" t="str">
        <f t="shared" si="25"/>
        <v>2016Abr</v>
      </c>
      <c r="C578" t="str">
        <f t="shared" si="26"/>
        <v>3.633042757-73.70640011</v>
      </c>
      <c r="D578" s="7" t="s">
        <v>177</v>
      </c>
      <c r="E578" s="5">
        <v>6509</v>
      </c>
      <c r="F578" s="7" t="s">
        <v>178</v>
      </c>
      <c r="G578" s="5">
        <v>50</v>
      </c>
      <c r="H578" s="7" t="s">
        <v>179</v>
      </c>
      <c r="I578" s="7" t="s">
        <v>180</v>
      </c>
      <c r="J578" s="7" t="s">
        <v>103</v>
      </c>
      <c r="K578" s="7" t="s">
        <v>181</v>
      </c>
      <c r="L578" s="7" t="s">
        <v>182</v>
      </c>
      <c r="M578" s="5" t="s">
        <v>183</v>
      </c>
      <c r="N578" s="5" t="s">
        <v>184</v>
      </c>
      <c r="O578" s="7" t="s">
        <v>185</v>
      </c>
      <c r="P578" s="5">
        <v>9700</v>
      </c>
      <c r="Q578" s="5">
        <v>19400</v>
      </c>
      <c r="R578" s="5">
        <v>13300</v>
      </c>
      <c r="S578" s="5">
        <v>23300</v>
      </c>
      <c r="T578" s="5">
        <v>34600</v>
      </c>
      <c r="U578" s="5">
        <v>46000</v>
      </c>
      <c r="V578" s="5">
        <v>50000</v>
      </c>
      <c r="W578" s="5">
        <v>0</v>
      </c>
      <c r="X578" s="5">
        <v>0</v>
      </c>
      <c r="Y578" s="5">
        <v>0</v>
      </c>
      <c r="Z578" s="5">
        <v>0</v>
      </c>
      <c r="AA578" s="5">
        <v>3.6330427570000001</v>
      </c>
      <c r="AB578" s="5">
        <v>-73.706400110000004</v>
      </c>
      <c r="AC578" s="7" t="s">
        <v>13</v>
      </c>
      <c r="AD578" s="5">
        <v>1002763350</v>
      </c>
      <c r="AE578" s="5" t="str">
        <f>MID(TablaPivotFinal[[#This Row],[Fecha]],1,4)</f>
        <v>2016</v>
      </c>
      <c r="AF578" s="5" t="str">
        <f>MID(TablaPivotFinal[[#This Row],[Fecha]],5,3)</f>
        <v>Abr</v>
      </c>
      <c r="AG578" s="7">
        <v>1002763350</v>
      </c>
      <c r="AH578" s="8">
        <v>94471</v>
      </c>
      <c r="AI578" t="s">
        <v>1042</v>
      </c>
      <c r="AJ578" t="s">
        <v>867</v>
      </c>
      <c r="AK578" t="s">
        <v>1170</v>
      </c>
    </row>
    <row r="579" spans="1:37" x14ac:dyDescent="0.3">
      <c r="A579" t="str">
        <f t="shared" si="27"/>
        <v>IRACA-Concesión Autopistas de los Llanos</v>
      </c>
      <c r="B579" t="str">
        <f t="shared" ref="B579:B642" si="28">_xlfn.CONCAT(AE579,AF579)</f>
        <v>2016Ago</v>
      </c>
      <c r="C579" t="str">
        <f t="shared" ref="C579:C642" si="29">_xlfn.CONCAT(AA579,AB579)</f>
        <v>3.633042757-73.70640011</v>
      </c>
      <c r="D579" s="9" t="s">
        <v>177</v>
      </c>
      <c r="E579" s="6">
        <v>6509</v>
      </c>
      <c r="F579" s="9" t="s">
        <v>178</v>
      </c>
      <c r="G579" s="6">
        <v>50</v>
      </c>
      <c r="H579" s="9" t="s">
        <v>179</v>
      </c>
      <c r="I579" s="9" t="s">
        <v>180</v>
      </c>
      <c r="J579" s="9" t="s">
        <v>103</v>
      </c>
      <c r="K579" s="9" t="s">
        <v>181</v>
      </c>
      <c r="L579" s="9" t="s">
        <v>182</v>
      </c>
      <c r="M579" s="6" t="s">
        <v>183</v>
      </c>
      <c r="N579" s="6" t="s">
        <v>184</v>
      </c>
      <c r="O579" s="9" t="s">
        <v>185</v>
      </c>
      <c r="P579" s="6">
        <v>9700</v>
      </c>
      <c r="Q579" s="6">
        <v>19400</v>
      </c>
      <c r="R579" s="6">
        <v>13300</v>
      </c>
      <c r="S579" s="6">
        <v>23300</v>
      </c>
      <c r="T579" s="6">
        <v>34600</v>
      </c>
      <c r="U579" s="6">
        <v>46000</v>
      </c>
      <c r="V579" s="6">
        <v>50000</v>
      </c>
      <c r="W579" s="6">
        <v>0</v>
      </c>
      <c r="X579" s="6">
        <v>0</v>
      </c>
      <c r="Y579" s="6">
        <v>0</v>
      </c>
      <c r="Z579" s="6">
        <v>0</v>
      </c>
      <c r="AA579" s="6">
        <v>3.6330427570000001</v>
      </c>
      <c r="AB579" s="6">
        <v>-73.706400110000004</v>
      </c>
      <c r="AC579" s="9" t="s">
        <v>15</v>
      </c>
      <c r="AD579" s="6">
        <v>1162074000</v>
      </c>
      <c r="AE579" s="6" t="str">
        <f>MID(TablaPivotFinal[[#This Row],[Fecha]],1,4)</f>
        <v>2016</v>
      </c>
      <c r="AF579" s="6" t="str">
        <f>MID(TablaPivotFinal[[#This Row],[Fecha]],5,3)</f>
        <v>Ago</v>
      </c>
      <c r="AG579" s="9">
        <v>1162074000</v>
      </c>
      <c r="AH579" s="10">
        <v>107695</v>
      </c>
      <c r="AI579" t="s">
        <v>1042</v>
      </c>
      <c r="AJ579" t="s">
        <v>871</v>
      </c>
      <c r="AK579" t="s">
        <v>1170</v>
      </c>
    </row>
    <row r="580" spans="1:37" x14ac:dyDescent="0.3">
      <c r="A580" t="str">
        <f t="shared" si="27"/>
        <v>IRACA-Concesión Autopistas de los Llanos</v>
      </c>
      <c r="B580" t="str">
        <f t="shared" si="28"/>
        <v>2016Dic</v>
      </c>
      <c r="C580" t="str">
        <f t="shared" si="29"/>
        <v>3.633042757-73.70640011</v>
      </c>
      <c r="D580" s="7" t="s">
        <v>177</v>
      </c>
      <c r="E580" s="5">
        <v>6509</v>
      </c>
      <c r="F580" s="7" t="s">
        <v>178</v>
      </c>
      <c r="G580" s="5">
        <v>50</v>
      </c>
      <c r="H580" s="7" t="s">
        <v>179</v>
      </c>
      <c r="I580" s="7" t="s">
        <v>180</v>
      </c>
      <c r="J580" s="7" t="s">
        <v>103</v>
      </c>
      <c r="K580" s="7" t="s">
        <v>181</v>
      </c>
      <c r="L580" s="7" t="s">
        <v>182</v>
      </c>
      <c r="M580" s="5" t="s">
        <v>183</v>
      </c>
      <c r="N580" s="5" t="s">
        <v>184</v>
      </c>
      <c r="O580" s="7" t="s">
        <v>185</v>
      </c>
      <c r="P580" s="5">
        <v>9700</v>
      </c>
      <c r="Q580" s="5">
        <v>19400</v>
      </c>
      <c r="R580" s="5">
        <v>13300</v>
      </c>
      <c r="S580" s="5">
        <v>23300</v>
      </c>
      <c r="T580" s="5">
        <v>34600</v>
      </c>
      <c r="U580" s="5">
        <v>46000</v>
      </c>
      <c r="V580" s="5">
        <v>50000</v>
      </c>
      <c r="W580" s="5">
        <v>0</v>
      </c>
      <c r="X580" s="5">
        <v>0</v>
      </c>
      <c r="Y580" s="5">
        <v>0</v>
      </c>
      <c r="Z580" s="5">
        <v>0</v>
      </c>
      <c r="AA580" s="5">
        <v>3.6330427570000001</v>
      </c>
      <c r="AB580" s="5">
        <v>-73.706400110000004</v>
      </c>
      <c r="AC580" s="7" t="s">
        <v>17</v>
      </c>
      <c r="AD580" s="5">
        <v>1244453450</v>
      </c>
      <c r="AE580" s="5" t="str">
        <f>MID(TablaPivotFinal[[#This Row],[Fecha]],1,4)</f>
        <v>2016</v>
      </c>
      <c r="AF580" s="5" t="str">
        <f>MID(TablaPivotFinal[[#This Row],[Fecha]],5,3)</f>
        <v>Dic</v>
      </c>
      <c r="AG580" s="7">
        <v>1244453450</v>
      </c>
      <c r="AH580" s="8">
        <v>120307</v>
      </c>
      <c r="AI580" t="s">
        <v>1042</v>
      </c>
      <c r="AJ580" t="s">
        <v>875</v>
      </c>
      <c r="AK580" t="s">
        <v>1170</v>
      </c>
    </row>
    <row r="581" spans="1:37" x14ac:dyDescent="0.3">
      <c r="A581" t="str">
        <f t="shared" si="27"/>
        <v>IRACA-Concesión Autopistas de los Llanos</v>
      </c>
      <c r="B581" t="str">
        <f t="shared" si="28"/>
        <v>2016Ene</v>
      </c>
      <c r="C581" t="str">
        <f t="shared" si="29"/>
        <v>3.633042757-73.70640011</v>
      </c>
      <c r="D581" s="9" t="s">
        <v>177</v>
      </c>
      <c r="E581" s="6">
        <v>6509</v>
      </c>
      <c r="F581" s="9" t="s">
        <v>178</v>
      </c>
      <c r="G581" s="6">
        <v>50</v>
      </c>
      <c r="H581" s="9" t="s">
        <v>179</v>
      </c>
      <c r="I581" s="9" t="s">
        <v>180</v>
      </c>
      <c r="J581" s="9" t="s">
        <v>103</v>
      </c>
      <c r="K581" s="9" t="s">
        <v>181</v>
      </c>
      <c r="L581" s="9" t="s">
        <v>182</v>
      </c>
      <c r="M581" s="6" t="s">
        <v>183</v>
      </c>
      <c r="N581" s="6" t="s">
        <v>184</v>
      </c>
      <c r="O581" s="9" t="s">
        <v>185</v>
      </c>
      <c r="P581" s="6">
        <v>9700</v>
      </c>
      <c r="Q581" s="6">
        <v>19400</v>
      </c>
      <c r="R581" s="6">
        <v>13300</v>
      </c>
      <c r="S581" s="6">
        <v>23300</v>
      </c>
      <c r="T581" s="6">
        <v>34600</v>
      </c>
      <c r="U581" s="6">
        <v>46000</v>
      </c>
      <c r="V581" s="6">
        <v>50000</v>
      </c>
      <c r="W581" s="6">
        <v>0</v>
      </c>
      <c r="X581" s="6">
        <v>0</v>
      </c>
      <c r="Y581" s="6">
        <v>0</v>
      </c>
      <c r="Z581" s="6">
        <v>0</v>
      </c>
      <c r="AA581" s="6">
        <v>3.6330427570000001</v>
      </c>
      <c r="AB581" s="6">
        <v>-73.706400110000004</v>
      </c>
      <c r="AC581" s="9" t="s">
        <v>19</v>
      </c>
      <c r="AD581" s="6">
        <v>1342646550</v>
      </c>
      <c r="AE581" s="6" t="str">
        <f>MID(TablaPivotFinal[[#This Row],[Fecha]],1,4)</f>
        <v>2016</v>
      </c>
      <c r="AF581" s="6" t="str">
        <f>MID(TablaPivotFinal[[#This Row],[Fecha]],5,3)</f>
        <v>Ene</v>
      </c>
      <c r="AG581" s="9">
        <v>1342646550</v>
      </c>
      <c r="AH581" s="10">
        <v>133083</v>
      </c>
      <c r="AI581" t="s">
        <v>1042</v>
      </c>
      <c r="AJ581" t="s">
        <v>864</v>
      </c>
      <c r="AK581" t="s">
        <v>1170</v>
      </c>
    </row>
    <row r="582" spans="1:37" x14ac:dyDescent="0.3">
      <c r="A582" t="str">
        <f t="shared" si="27"/>
        <v>IRACA-Concesión Autopistas de los Llanos</v>
      </c>
      <c r="B582" t="str">
        <f t="shared" si="28"/>
        <v>2016Feb</v>
      </c>
      <c r="C582" t="str">
        <f t="shared" si="29"/>
        <v>3.633042757-73.70640011</v>
      </c>
      <c r="D582" s="7" t="s">
        <v>177</v>
      </c>
      <c r="E582" s="5">
        <v>6509</v>
      </c>
      <c r="F582" s="7" t="s">
        <v>178</v>
      </c>
      <c r="G582" s="5">
        <v>50</v>
      </c>
      <c r="H582" s="7" t="s">
        <v>179</v>
      </c>
      <c r="I582" s="7" t="s">
        <v>180</v>
      </c>
      <c r="J582" s="7" t="s">
        <v>103</v>
      </c>
      <c r="K582" s="7" t="s">
        <v>181</v>
      </c>
      <c r="L582" s="7" t="s">
        <v>182</v>
      </c>
      <c r="M582" s="5" t="s">
        <v>183</v>
      </c>
      <c r="N582" s="5" t="s">
        <v>184</v>
      </c>
      <c r="O582" s="7" t="s">
        <v>185</v>
      </c>
      <c r="P582" s="5">
        <v>9700</v>
      </c>
      <c r="Q582" s="5">
        <v>19400</v>
      </c>
      <c r="R582" s="5">
        <v>13300</v>
      </c>
      <c r="S582" s="5">
        <v>23300</v>
      </c>
      <c r="T582" s="5">
        <v>34600</v>
      </c>
      <c r="U582" s="5">
        <v>46000</v>
      </c>
      <c r="V582" s="5">
        <v>50000</v>
      </c>
      <c r="W582" s="5">
        <v>0</v>
      </c>
      <c r="X582" s="5">
        <v>0</v>
      </c>
      <c r="Y582" s="5">
        <v>0</v>
      </c>
      <c r="Z582" s="5">
        <v>0</v>
      </c>
      <c r="AA582" s="5">
        <v>3.6330427570000001</v>
      </c>
      <c r="AB582" s="5">
        <v>-73.706400110000004</v>
      </c>
      <c r="AC582" s="7" t="s">
        <v>21</v>
      </c>
      <c r="AD582" s="5">
        <v>1042264450</v>
      </c>
      <c r="AE582" s="5" t="str">
        <f>MID(TablaPivotFinal[[#This Row],[Fecha]],1,4)</f>
        <v>2016</v>
      </c>
      <c r="AF582" s="5" t="str">
        <f>MID(TablaPivotFinal[[#This Row],[Fecha]],5,3)</f>
        <v>Feb</v>
      </c>
      <c r="AG582" s="7">
        <v>1042264450</v>
      </c>
      <c r="AH582" s="8">
        <v>95187</v>
      </c>
      <c r="AI582" t="s">
        <v>1042</v>
      </c>
      <c r="AJ582" t="s">
        <v>865</v>
      </c>
      <c r="AK582" t="s">
        <v>1170</v>
      </c>
    </row>
    <row r="583" spans="1:37" x14ac:dyDescent="0.3">
      <c r="A583" t="str">
        <f t="shared" si="27"/>
        <v>IRACA-Concesión Autopistas de los Llanos</v>
      </c>
      <c r="B583" t="str">
        <f t="shared" si="28"/>
        <v>2016Jul</v>
      </c>
      <c r="C583" t="str">
        <f t="shared" si="29"/>
        <v>3.633042757-73.70640011</v>
      </c>
      <c r="D583" s="9" t="s">
        <v>177</v>
      </c>
      <c r="E583" s="6">
        <v>6509</v>
      </c>
      <c r="F583" s="9" t="s">
        <v>178</v>
      </c>
      <c r="G583" s="6">
        <v>50</v>
      </c>
      <c r="H583" s="9" t="s">
        <v>179</v>
      </c>
      <c r="I583" s="9" t="s">
        <v>180</v>
      </c>
      <c r="J583" s="9" t="s">
        <v>103</v>
      </c>
      <c r="K583" s="9" t="s">
        <v>181</v>
      </c>
      <c r="L583" s="9" t="s">
        <v>182</v>
      </c>
      <c r="M583" s="6" t="s">
        <v>183</v>
      </c>
      <c r="N583" s="6" t="s">
        <v>184</v>
      </c>
      <c r="O583" s="9" t="s">
        <v>185</v>
      </c>
      <c r="P583" s="6">
        <v>9700</v>
      </c>
      <c r="Q583" s="6">
        <v>19400</v>
      </c>
      <c r="R583" s="6">
        <v>13300</v>
      </c>
      <c r="S583" s="6">
        <v>23300</v>
      </c>
      <c r="T583" s="6">
        <v>34600</v>
      </c>
      <c r="U583" s="6">
        <v>46000</v>
      </c>
      <c r="V583" s="6">
        <v>50000</v>
      </c>
      <c r="W583" s="6">
        <v>0</v>
      </c>
      <c r="X583" s="6">
        <v>0</v>
      </c>
      <c r="Y583" s="6">
        <v>0</v>
      </c>
      <c r="Z583" s="6">
        <v>0</v>
      </c>
      <c r="AA583" s="6">
        <v>3.6330427570000001</v>
      </c>
      <c r="AB583" s="6">
        <v>-73.706400110000004</v>
      </c>
      <c r="AC583" s="9" t="s">
        <v>23</v>
      </c>
      <c r="AD583" s="6">
        <v>1056668200</v>
      </c>
      <c r="AE583" s="6" t="str">
        <f>MID(TablaPivotFinal[[#This Row],[Fecha]],1,4)</f>
        <v>2016</v>
      </c>
      <c r="AF583" s="6" t="str">
        <f>MID(TablaPivotFinal[[#This Row],[Fecha]],5,3)</f>
        <v>Jul</v>
      </c>
      <c r="AG583" s="9">
        <v>1056668200</v>
      </c>
      <c r="AH583" s="10">
        <v>102774</v>
      </c>
      <c r="AI583" t="s">
        <v>1042</v>
      </c>
      <c r="AJ583" t="s">
        <v>870</v>
      </c>
      <c r="AK583" t="s">
        <v>1170</v>
      </c>
    </row>
    <row r="584" spans="1:37" x14ac:dyDescent="0.3">
      <c r="A584" t="str">
        <f t="shared" si="27"/>
        <v>IRACA-Concesión Autopistas de los Llanos</v>
      </c>
      <c r="B584" t="str">
        <f t="shared" si="28"/>
        <v>2016Jun</v>
      </c>
      <c r="C584" t="str">
        <f t="shared" si="29"/>
        <v>3.633042757-73.70640011</v>
      </c>
      <c r="D584" s="7" t="s">
        <v>177</v>
      </c>
      <c r="E584" s="5">
        <v>6509</v>
      </c>
      <c r="F584" s="7" t="s">
        <v>178</v>
      </c>
      <c r="G584" s="5">
        <v>50</v>
      </c>
      <c r="H584" s="7" t="s">
        <v>179</v>
      </c>
      <c r="I584" s="7" t="s">
        <v>180</v>
      </c>
      <c r="J584" s="7" t="s">
        <v>103</v>
      </c>
      <c r="K584" s="7" t="s">
        <v>181</v>
      </c>
      <c r="L584" s="7" t="s">
        <v>182</v>
      </c>
      <c r="M584" s="5" t="s">
        <v>183</v>
      </c>
      <c r="N584" s="5" t="s">
        <v>184</v>
      </c>
      <c r="O584" s="7" t="s">
        <v>185</v>
      </c>
      <c r="P584" s="5">
        <v>9700</v>
      </c>
      <c r="Q584" s="5">
        <v>19400</v>
      </c>
      <c r="R584" s="5">
        <v>13300</v>
      </c>
      <c r="S584" s="5">
        <v>23300</v>
      </c>
      <c r="T584" s="5">
        <v>34600</v>
      </c>
      <c r="U584" s="5">
        <v>46000</v>
      </c>
      <c r="V584" s="5">
        <v>50000</v>
      </c>
      <c r="W584" s="5">
        <v>0</v>
      </c>
      <c r="X584" s="5">
        <v>0</v>
      </c>
      <c r="Y584" s="5">
        <v>0</v>
      </c>
      <c r="Z584" s="5">
        <v>0</v>
      </c>
      <c r="AA584" s="5">
        <v>3.6330427570000001</v>
      </c>
      <c r="AB584" s="5">
        <v>-73.706400110000004</v>
      </c>
      <c r="AC584" s="7" t="s">
        <v>25</v>
      </c>
      <c r="AD584" s="5">
        <v>1057758950</v>
      </c>
      <c r="AE584" s="5" t="str">
        <f>MID(TablaPivotFinal[[#This Row],[Fecha]],1,4)</f>
        <v>2016</v>
      </c>
      <c r="AF584" s="5" t="str">
        <f>MID(TablaPivotFinal[[#This Row],[Fecha]],5,3)</f>
        <v>Jun</v>
      </c>
      <c r="AG584" s="7">
        <v>1057758950</v>
      </c>
      <c r="AH584" s="8">
        <v>101346</v>
      </c>
      <c r="AI584" t="s">
        <v>1042</v>
      </c>
      <c r="AJ584" t="s">
        <v>869</v>
      </c>
      <c r="AK584" t="s">
        <v>1170</v>
      </c>
    </row>
    <row r="585" spans="1:37" x14ac:dyDescent="0.3">
      <c r="A585" t="str">
        <f t="shared" si="27"/>
        <v>IRACA-Concesión Autopistas de los Llanos</v>
      </c>
      <c r="B585" t="str">
        <f t="shared" si="28"/>
        <v>2016Mar</v>
      </c>
      <c r="C585" t="str">
        <f t="shared" si="29"/>
        <v>3.633042757-73.70640011</v>
      </c>
      <c r="D585" s="9" t="s">
        <v>177</v>
      </c>
      <c r="E585" s="6">
        <v>6509</v>
      </c>
      <c r="F585" s="9" t="s">
        <v>178</v>
      </c>
      <c r="G585" s="6">
        <v>50</v>
      </c>
      <c r="H585" s="9" t="s">
        <v>179</v>
      </c>
      <c r="I585" s="9" t="s">
        <v>180</v>
      </c>
      <c r="J585" s="9" t="s">
        <v>103</v>
      </c>
      <c r="K585" s="9" t="s">
        <v>181</v>
      </c>
      <c r="L585" s="9" t="s">
        <v>182</v>
      </c>
      <c r="M585" s="6" t="s">
        <v>183</v>
      </c>
      <c r="N585" s="6" t="s">
        <v>184</v>
      </c>
      <c r="O585" s="9" t="s">
        <v>185</v>
      </c>
      <c r="P585" s="6">
        <v>9700</v>
      </c>
      <c r="Q585" s="6">
        <v>19400</v>
      </c>
      <c r="R585" s="6">
        <v>13300</v>
      </c>
      <c r="S585" s="6">
        <v>23300</v>
      </c>
      <c r="T585" s="6">
        <v>34600</v>
      </c>
      <c r="U585" s="6">
        <v>46000</v>
      </c>
      <c r="V585" s="6">
        <v>50000</v>
      </c>
      <c r="W585" s="6">
        <v>0</v>
      </c>
      <c r="X585" s="6">
        <v>0</v>
      </c>
      <c r="Y585" s="6">
        <v>0</v>
      </c>
      <c r="Z585" s="6">
        <v>0</v>
      </c>
      <c r="AA585" s="6">
        <v>3.6330427570000001</v>
      </c>
      <c r="AB585" s="6">
        <v>-73.706400110000004</v>
      </c>
      <c r="AC585" s="9" t="s">
        <v>27</v>
      </c>
      <c r="AD585" s="6">
        <v>1115257250</v>
      </c>
      <c r="AE585" s="6" t="str">
        <f>MID(TablaPivotFinal[[#This Row],[Fecha]],1,4)</f>
        <v>2016</v>
      </c>
      <c r="AF585" s="6" t="str">
        <f>MID(TablaPivotFinal[[#This Row],[Fecha]],5,3)</f>
        <v>Mar</v>
      </c>
      <c r="AG585" s="9">
        <v>1115257250</v>
      </c>
      <c r="AH585" s="10">
        <v>107072</v>
      </c>
      <c r="AI585" t="s">
        <v>1042</v>
      </c>
      <c r="AJ585" t="s">
        <v>866</v>
      </c>
      <c r="AK585" t="s">
        <v>1170</v>
      </c>
    </row>
    <row r="586" spans="1:37" x14ac:dyDescent="0.3">
      <c r="A586" t="str">
        <f t="shared" si="27"/>
        <v>IRACA-Concesión Autopistas de los Llanos</v>
      </c>
      <c r="B586" t="str">
        <f t="shared" si="28"/>
        <v>2016May</v>
      </c>
      <c r="C586" t="str">
        <f t="shared" si="29"/>
        <v>3.633042757-73.70640011</v>
      </c>
      <c r="D586" s="7" t="s">
        <v>177</v>
      </c>
      <c r="E586" s="5">
        <v>6509</v>
      </c>
      <c r="F586" s="7" t="s">
        <v>178</v>
      </c>
      <c r="G586" s="5">
        <v>50</v>
      </c>
      <c r="H586" s="7" t="s">
        <v>179</v>
      </c>
      <c r="I586" s="7" t="s">
        <v>180</v>
      </c>
      <c r="J586" s="7" t="s">
        <v>103</v>
      </c>
      <c r="K586" s="7" t="s">
        <v>181</v>
      </c>
      <c r="L586" s="7" t="s">
        <v>182</v>
      </c>
      <c r="M586" s="5" t="s">
        <v>183</v>
      </c>
      <c r="N586" s="5" t="s">
        <v>184</v>
      </c>
      <c r="O586" s="7" t="s">
        <v>185</v>
      </c>
      <c r="P586" s="5">
        <v>9700</v>
      </c>
      <c r="Q586" s="5">
        <v>19400</v>
      </c>
      <c r="R586" s="5">
        <v>13300</v>
      </c>
      <c r="S586" s="5">
        <v>23300</v>
      </c>
      <c r="T586" s="5">
        <v>34600</v>
      </c>
      <c r="U586" s="5">
        <v>46000</v>
      </c>
      <c r="V586" s="5">
        <v>50000</v>
      </c>
      <c r="W586" s="5">
        <v>0</v>
      </c>
      <c r="X586" s="5">
        <v>0</v>
      </c>
      <c r="Y586" s="5">
        <v>0</v>
      </c>
      <c r="Z586" s="5">
        <v>0</v>
      </c>
      <c r="AA586" s="5">
        <v>3.6330427570000001</v>
      </c>
      <c r="AB586" s="5">
        <v>-73.706400110000004</v>
      </c>
      <c r="AC586" s="7" t="s">
        <v>29</v>
      </c>
      <c r="AD586" s="5">
        <v>1043285900</v>
      </c>
      <c r="AE586" s="5" t="str">
        <f>MID(TablaPivotFinal[[#This Row],[Fecha]],1,4)</f>
        <v>2016</v>
      </c>
      <c r="AF586" s="5" t="str">
        <f>MID(TablaPivotFinal[[#This Row],[Fecha]],5,3)</f>
        <v>May</v>
      </c>
      <c r="AG586" s="7">
        <v>1043285900</v>
      </c>
      <c r="AH586" s="8">
        <v>99765</v>
      </c>
      <c r="AI586" t="s">
        <v>1042</v>
      </c>
      <c r="AJ586" t="s">
        <v>868</v>
      </c>
      <c r="AK586" t="s">
        <v>1170</v>
      </c>
    </row>
    <row r="587" spans="1:37" x14ac:dyDescent="0.3">
      <c r="A587" t="str">
        <f t="shared" si="27"/>
        <v>IRACA-Concesión Autopistas de los Llanos</v>
      </c>
      <c r="B587" t="str">
        <f t="shared" si="28"/>
        <v>2016Nov</v>
      </c>
      <c r="C587" t="str">
        <f t="shared" si="29"/>
        <v>3.633042757-73.70640011</v>
      </c>
      <c r="D587" s="9" t="s">
        <v>177</v>
      </c>
      <c r="E587" s="6">
        <v>6509</v>
      </c>
      <c r="F587" s="9" t="s">
        <v>178</v>
      </c>
      <c r="G587" s="6">
        <v>50</v>
      </c>
      <c r="H587" s="9" t="s">
        <v>179</v>
      </c>
      <c r="I587" s="9" t="s">
        <v>180</v>
      </c>
      <c r="J587" s="9" t="s">
        <v>103</v>
      </c>
      <c r="K587" s="9" t="s">
        <v>181</v>
      </c>
      <c r="L587" s="9" t="s">
        <v>182</v>
      </c>
      <c r="M587" s="6" t="s">
        <v>183</v>
      </c>
      <c r="N587" s="6" t="s">
        <v>184</v>
      </c>
      <c r="O587" s="9" t="s">
        <v>185</v>
      </c>
      <c r="P587" s="6">
        <v>9700</v>
      </c>
      <c r="Q587" s="6">
        <v>19400</v>
      </c>
      <c r="R587" s="6">
        <v>13300</v>
      </c>
      <c r="S587" s="6">
        <v>23300</v>
      </c>
      <c r="T587" s="6">
        <v>34600</v>
      </c>
      <c r="U587" s="6">
        <v>46000</v>
      </c>
      <c r="V587" s="6">
        <v>50000</v>
      </c>
      <c r="W587" s="6">
        <v>0</v>
      </c>
      <c r="X587" s="6">
        <v>0</v>
      </c>
      <c r="Y587" s="6">
        <v>0</v>
      </c>
      <c r="Z587" s="6">
        <v>0</v>
      </c>
      <c r="AA587" s="6">
        <v>3.6330427570000001</v>
      </c>
      <c r="AB587" s="6">
        <v>-73.706400110000004</v>
      </c>
      <c r="AC587" s="9" t="s">
        <v>31</v>
      </c>
      <c r="AD587" s="6">
        <v>1097987650</v>
      </c>
      <c r="AE587" s="6" t="str">
        <f>MID(TablaPivotFinal[[#This Row],[Fecha]],1,4)</f>
        <v>2016</v>
      </c>
      <c r="AF587" s="6" t="str">
        <f>MID(TablaPivotFinal[[#This Row],[Fecha]],5,3)</f>
        <v>Nov</v>
      </c>
      <c r="AG587" s="9">
        <v>1097987650</v>
      </c>
      <c r="AH587" s="10">
        <v>105113</v>
      </c>
      <c r="AI587" t="s">
        <v>1042</v>
      </c>
      <c r="AJ587" t="s">
        <v>874</v>
      </c>
      <c r="AK587" t="s">
        <v>1170</v>
      </c>
    </row>
    <row r="588" spans="1:37" x14ac:dyDescent="0.3">
      <c r="A588" t="str">
        <f t="shared" si="27"/>
        <v>IRACA-Concesión Autopistas de los Llanos</v>
      </c>
      <c r="B588" t="str">
        <f t="shared" si="28"/>
        <v>2016Oct</v>
      </c>
      <c r="C588" t="str">
        <f t="shared" si="29"/>
        <v>3.633042757-73.70640011</v>
      </c>
      <c r="D588" s="7" t="s">
        <v>177</v>
      </c>
      <c r="E588" s="5">
        <v>6509</v>
      </c>
      <c r="F588" s="7" t="s">
        <v>178</v>
      </c>
      <c r="G588" s="5">
        <v>50</v>
      </c>
      <c r="H588" s="7" t="s">
        <v>179</v>
      </c>
      <c r="I588" s="7" t="s">
        <v>180</v>
      </c>
      <c r="J588" s="7" t="s">
        <v>103</v>
      </c>
      <c r="K588" s="7" t="s">
        <v>181</v>
      </c>
      <c r="L588" s="7" t="s">
        <v>182</v>
      </c>
      <c r="M588" s="5" t="s">
        <v>183</v>
      </c>
      <c r="N588" s="5" t="s">
        <v>184</v>
      </c>
      <c r="O588" s="7" t="s">
        <v>185</v>
      </c>
      <c r="P588" s="5">
        <v>9700</v>
      </c>
      <c r="Q588" s="5">
        <v>19400</v>
      </c>
      <c r="R588" s="5">
        <v>13300</v>
      </c>
      <c r="S588" s="5">
        <v>23300</v>
      </c>
      <c r="T588" s="5">
        <v>34600</v>
      </c>
      <c r="U588" s="5">
        <v>46000</v>
      </c>
      <c r="V588" s="5">
        <v>50000</v>
      </c>
      <c r="W588" s="5">
        <v>0</v>
      </c>
      <c r="X588" s="5">
        <v>0</v>
      </c>
      <c r="Y588" s="5">
        <v>0</v>
      </c>
      <c r="Z588" s="5">
        <v>0</v>
      </c>
      <c r="AA588" s="5">
        <v>3.6330427570000001</v>
      </c>
      <c r="AB588" s="5">
        <v>-73.706400110000004</v>
      </c>
      <c r="AC588" s="7" t="s">
        <v>33</v>
      </c>
      <c r="AD588" s="5">
        <v>1104296150</v>
      </c>
      <c r="AE588" s="5" t="str">
        <f>MID(TablaPivotFinal[[#This Row],[Fecha]],1,4)</f>
        <v>2016</v>
      </c>
      <c r="AF588" s="5" t="str">
        <f>MID(TablaPivotFinal[[#This Row],[Fecha]],5,3)</f>
        <v>Oct</v>
      </c>
      <c r="AG588" s="7">
        <v>1104296150</v>
      </c>
      <c r="AH588" s="8">
        <v>106630</v>
      </c>
      <c r="AI588" t="s">
        <v>1042</v>
      </c>
      <c r="AJ588" t="s">
        <v>873</v>
      </c>
      <c r="AK588" t="s">
        <v>1170</v>
      </c>
    </row>
    <row r="589" spans="1:37" x14ac:dyDescent="0.3">
      <c r="A589" t="str">
        <f t="shared" si="27"/>
        <v>IRACA-Concesión Autopistas de los Llanos</v>
      </c>
      <c r="B589" t="str">
        <f t="shared" si="28"/>
        <v>2016Sep</v>
      </c>
      <c r="C589" t="str">
        <f t="shared" si="29"/>
        <v>3.633042757-73.70640011</v>
      </c>
      <c r="D589" s="9" t="s">
        <v>177</v>
      </c>
      <c r="E589" s="6">
        <v>6509</v>
      </c>
      <c r="F589" s="9" t="s">
        <v>178</v>
      </c>
      <c r="G589" s="6">
        <v>50</v>
      </c>
      <c r="H589" s="9" t="s">
        <v>179</v>
      </c>
      <c r="I589" s="9" t="s">
        <v>180</v>
      </c>
      <c r="J589" s="9" t="s">
        <v>103</v>
      </c>
      <c r="K589" s="9" t="s">
        <v>181</v>
      </c>
      <c r="L589" s="9" t="s">
        <v>182</v>
      </c>
      <c r="M589" s="6" t="s">
        <v>183</v>
      </c>
      <c r="N589" s="6" t="s">
        <v>184</v>
      </c>
      <c r="O589" s="9" t="s">
        <v>185</v>
      </c>
      <c r="P589" s="6">
        <v>9700</v>
      </c>
      <c r="Q589" s="6">
        <v>19400</v>
      </c>
      <c r="R589" s="6">
        <v>13300</v>
      </c>
      <c r="S589" s="6">
        <v>23300</v>
      </c>
      <c r="T589" s="6">
        <v>34600</v>
      </c>
      <c r="U589" s="6">
        <v>46000</v>
      </c>
      <c r="V589" s="6">
        <v>50000</v>
      </c>
      <c r="W589" s="6">
        <v>0</v>
      </c>
      <c r="X589" s="6">
        <v>0</v>
      </c>
      <c r="Y589" s="6">
        <v>0</v>
      </c>
      <c r="Z589" s="6">
        <v>0</v>
      </c>
      <c r="AA589" s="6">
        <v>3.6330427570000001</v>
      </c>
      <c r="AB589" s="6">
        <v>-73.706400110000004</v>
      </c>
      <c r="AC589" s="9" t="s">
        <v>35</v>
      </c>
      <c r="AD589" s="6">
        <v>1089657050</v>
      </c>
      <c r="AE589" s="6" t="str">
        <f>MID(TablaPivotFinal[[#This Row],[Fecha]],1,4)</f>
        <v>2016</v>
      </c>
      <c r="AF589" s="6" t="str">
        <f>MID(TablaPivotFinal[[#This Row],[Fecha]],5,3)</f>
        <v>Sep</v>
      </c>
      <c r="AG589" s="9">
        <v>1089657050</v>
      </c>
      <c r="AH589" s="10">
        <v>100733</v>
      </c>
      <c r="AI589" t="s">
        <v>1042</v>
      </c>
      <c r="AJ589" t="s">
        <v>872</v>
      </c>
      <c r="AK589" t="s">
        <v>1170</v>
      </c>
    </row>
    <row r="590" spans="1:37" x14ac:dyDescent="0.3">
      <c r="A590" t="str">
        <f t="shared" si="27"/>
        <v>IRACA-Concesión Autopistas de los Llanos</v>
      </c>
      <c r="B590" t="str">
        <f t="shared" si="28"/>
        <v>2017Abr</v>
      </c>
      <c r="C590" t="str">
        <f t="shared" si="29"/>
        <v>3.633042757-73.70640011</v>
      </c>
      <c r="D590" s="7" t="s">
        <v>177</v>
      </c>
      <c r="E590" s="5">
        <v>6509</v>
      </c>
      <c r="F590" s="7" t="s">
        <v>178</v>
      </c>
      <c r="G590" s="5">
        <v>50</v>
      </c>
      <c r="H590" s="7" t="s">
        <v>179</v>
      </c>
      <c r="I590" s="7" t="s">
        <v>180</v>
      </c>
      <c r="J590" s="7" t="s">
        <v>103</v>
      </c>
      <c r="K590" s="7" t="s">
        <v>181</v>
      </c>
      <c r="L590" s="7" t="s">
        <v>182</v>
      </c>
      <c r="M590" s="5" t="s">
        <v>183</v>
      </c>
      <c r="N590" s="5" t="s">
        <v>184</v>
      </c>
      <c r="O590" s="7" t="s">
        <v>185</v>
      </c>
      <c r="P590" s="5">
        <v>9700</v>
      </c>
      <c r="Q590" s="5">
        <v>19400</v>
      </c>
      <c r="R590" s="5">
        <v>13300</v>
      </c>
      <c r="S590" s="5">
        <v>23300</v>
      </c>
      <c r="T590" s="5">
        <v>34600</v>
      </c>
      <c r="U590" s="5">
        <v>46000</v>
      </c>
      <c r="V590" s="5">
        <v>50000</v>
      </c>
      <c r="W590" s="5">
        <v>0</v>
      </c>
      <c r="X590" s="5">
        <v>0</v>
      </c>
      <c r="Y590" s="5">
        <v>0</v>
      </c>
      <c r="Z590" s="5">
        <v>0</v>
      </c>
      <c r="AA590" s="5">
        <v>3.6330427570000001</v>
      </c>
      <c r="AB590" s="5">
        <v>-73.706400110000004</v>
      </c>
      <c r="AC590" s="7" t="s">
        <v>37</v>
      </c>
      <c r="AD590" s="5">
        <v>1144189450</v>
      </c>
      <c r="AE590" s="5" t="str">
        <f>MID(TablaPivotFinal[[#This Row],[Fecha]],1,4)</f>
        <v>2017</v>
      </c>
      <c r="AF590" s="5" t="str">
        <f>MID(TablaPivotFinal[[#This Row],[Fecha]],5,3)</f>
        <v>Abr</v>
      </c>
      <c r="AG590" s="7">
        <v>1144189450</v>
      </c>
      <c r="AH590" s="8">
        <v>3499.7</v>
      </c>
      <c r="AI590" t="s">
        <v>1042</v>
      </c>
      <c r="AJ590" t="s">
        <v>879</v>
      </c>
      <c r="AK590" t="s">
        <v>1170</v>
      </c>
    </row>
    <row r="591" spans="1:37" x14ac:dyDescent="0.3">
      <c r="A591" t="str">
        <f t="shared" si="27"/>
        <v>IRACA-Concesión Autopistas de los Llanos</v>
      </c>
      <c r="B591" t="str">
        <f t="shared" si="28"/>
        <v>2017Ago</v>
      </c>
      <c r="C591" t="str">
        <f t="shared" si="29"/>
        <v>3.633042757-73.70640011</v>
      </c>
      <c r="D591" s="9" t="s">
        <v>177</v>
      </c>
      <c r="E591" s="6">
        <v>6509</v>
      </c>
      <c r="F591" s="9" t="s">
        <v>178</v>
      </c>
      <c r="G591" s="6">
        <v>50</v>
      </c>
      <c r="H591" s="9" t="s">
        <v>179</v>
      </c>
      <c r="I591" s="9" t="s">
        <v>180</v>
      </c>
      <c r="J591" s="9" t="s">
        <v>103</v>
      </c>
      <c r="K591" s="9" t="s">
        <v>181</v>
      </c>
      <c r="L591" s="9" t="s">
        <v>182</v>
      </c>
      <c r="M591" s="6" t="s">
        <v>183</v>
      </c>
      <c r="N591" s="6" t="s">
        <v>184</v>
      </c>
      <c r="O591" s="9" t="s">
        <v>185</v>
      </c>
      <c r="P591" s="6">
        <v>9700</v>
      </c>
      <c r="Q591" s="6">
        <v>19400</v>
      </c>
      <c r="R591" s="6">
        <v>13300</v>
      </c>
      <c r="S591" s="6">
        <v>23300</v>
      </c>
      <c r="T591" s="6">
        <v>34600</v>
      </c>
      <c r="U591" s="6">
        <v>46000</v>
      </c>
      <c r="V591" s="6">
        <v>50000</v>
      </c>
      <c r="W591" s="6">
        <v>0</v>
      </c>
      <c r="X591" s="6">
        <v>0</v>
      </c>
      <c r="Y591" s="6">
        <v>0</v>
      </c>
      <c r="Z591" s="6">
        <v>0</v>
      </c>
      <c r="AA591" s="6">
        <v>3.6330427570000001</v>
      </c>
      <c r="AB591" s="6">
        <v>-73.706400110000004</v>
      </c>
      <c r="AC591" s="9" t="s">
        <v>39</v>
      </c>
      <c r="AD591" s="6">
        <v>1251547550</v>
      </c>
      <c r="AE591" s="6" t="str">
        <f>MID(TablaPivotFinal[[#This Row],[Fecha]],1,4)</f>
        <v>2017</v>
      </c>
      <c r="AF591" s="6" t="str">
        <f>MID(TablaPivotFinal[[#This Row],[Fecha]],5,3)</f>
        <v>Ago</v>
      </c>
      <c r="AG591" s="9">
        <v>1251547550</v>
      </c>
      <c r="AH591" s="10">
        <v>3585.0322580000002</v>
      </c>
      <c r="AI591" t="s">
        <v>1042</v>
      </c>
      <c r="AJ591" t="s">
        <v>883</v>
      </c>
      <c r="AK591" t="s">
        <v>1170</v>
      </c>
    </row>
    <row r="592" spans="1:37" x14ac:dyDescent="0.3">
      <c r="A592" t="str">
        <f t="shared" si="27"/>
        <v>IRACA-Concesión Autopistas de los Llanos</v>
      </c>
      <c r="B592" t="str">
        <f t="shared" si="28"/>
        <v>2017Dic</v>
      </c>
      <c r="C592" t="str">
        <f t="shared" si="29"/>
        <v>3.633042757-73.70640011</v>
      </c>
      <c r="D592" s="7" t="s">
        <v>177</v>
      </c>
      <c r="E592" s="5">
        <v>6509</v>
      </c>
      <c r="F592" s="7" t="s">
        <v>178</v>
      </c>
      <c r="G592" s="5">
        <v>50</v>
      </c>
      <c r="H592" s="7" t="s">
        <v>179</v>
      </c>
      <c r="I592" s="7" t="s">
        <v>180</v>
      </c>
      <c r="J592" s="7" t="s">
        <v>103</v>
      </c>
      <c r="K592" s="7" t="s">
        <v>181</v>
      </c>
      <c r="L592" s="7" t="s">
        <v>182</v>
      </c>
      <c r="M592" s="5" t="s">
        <v>183</v>
      </c>
      <c r="N592" s="5" t="s">
        <v>184</v>
      </c>
      <c r="O592" s="7" t="s">
        <v>185</v>
      </c>
      <c r="P592" s="5">
        <v>9700</v>
      </c>
      <c r="Q592" s="5">
        <v>19400</v>
      </c>
      <c r="R592" s="5">
        <v>13300</v>
      </c>
      <c r="S592" s="5">
        <v>23300</v>
      </c>
      <c r="T592" s="5">
        <v>34600</v>
      </c>
      <c r="U592" s="5">
        <v>46000</v>
      </c>
      <c r="V592" s="5">
        <v>50000</v>
      </c>
      <c r="W592" s="5">
        <v>0</v>
      </c>
      <c r="X592" s="5">
        <v>0</v>
      </c>
      <c r="Y592" s="5">
        <v>0</v>
      </c>
      <c r="Z592" s="5">
        <v>0</v>
      </c>
      <c r="AA592" s="5">
        <v>3.6330427570000001</v>
      </c>
      <c r="AB592" s="5">
        <v>-73.706400110000004</v>
      </c>
      <c r="AC592" s="7" t="s">
        <v>41</v>
      </c>
      <c r="AD592" s="5">
        <v>1316415250</v>
      </c>
      <c r="AE592" s="5" t="str">
        <f>MID(TablaPivotFinal[[#This Row],[Fecha]],1,4)</f>
        <v>2017</v>
      </c>
      <c r="AF592" s="5" t="str">
        <f>MID(TablaPivotFinal[[#This Row],[Fecha]],5,3)</f>
        <v>Dic</v>
      </c>
      <c r="AG592" s="7">
        <v>1316415250</v>
      </c>
      <c r="AH592" s="8">
        <v>3942.9032259999999</v>
      </c>
      <c r="AI592" t="s">
        <v>1042</v>
      </c>
      <c r="AJ592" t="s">
        <v>887</v>
      </c>
      <c r="AK592" t="s">
        <v>1170</v>
      </c>
    </row>
    <row r="593" spans="1:37" x14ac:dyDescent="0.3">
      <c r="A593" t="str">
        <f t="shared" si="27"/>
        <v>IRACA-Concesión Autopistas de los Llanos</v>
      </c>
      <c r="B593" t="str">
        <f t="shared" si="28"/>
        <v>2017Ene</v>
      </c>
      <c r="C593" t="str">
        <f t="shared" si="29"/>
        <v>3.633042757-73.70640011</v>
      </c>
      <c r="D593" s="9" t="s">
        <v>177</v>
      </c>
      <c r="E593" s="6">
        <v>6509</v>
      </c>
      <c r="F593" s="9" t="s">
        <v>178</v>
      </c>
      <c r="G593" s="6">
        <v>50</v>
      </c>
      <c r="H593" s="9" t="s">
        <v>179</v>
      </c>
      <c r="I593" s="9" t="s">
        <v>180</v>
      </c>
      <c r="J593" s="9" t="s">
        <v>103</v>
      </c>
      <c r="K593" s="9" t="s">
        <v>181</v>
      </c>
      <c r="L593" s="9" t="s">
        <v>182</v>
      </c>
      <c r="M593" s="6" t="s">
        <v>183</v>
      </c>
      <c r="N593" s="6" t="s">
        <v>184</v>
      </c>
      <c r="O593" s="9" t="s">
        <v>185</v>
      </c>
      <c r="P593" s="6">
        <v>9700</v>
      </c>
      <c r="Q593" s="6">
        <v>19400</v>
      </c>
      <c r="R593" s="6">
        <v>13300</v>
      </c>
      <c r="S593" s="6">
        <v>23300</v>
      </c>
      <c r="T593" s="6">
        <v>34600</v>
      </c>
      <c r="U593" s="6">
        <v>46000</v>
      </c>
      <c r="V593" s="6">
        <v>50000</v>
      </c>
      <c r="W593" s="6">
        <v>0</v>
      </c>
      <c r="X593" s="6">
        <v>0</v>
      </c>
      <c r="Y593" s="6">
        <v>0</v>
      </c>
      <c r="Z593" s="6">
        <v>0</v>
      </c>
      <c r="AA593" s="6">
        <v>3.6330427570000001</v>
      </c>
      <c r="AB593" s="6">
        <v>-73.706400110000004</v>
      </c>
      <c r="AC593" s="9" t="s">
        <v>43</v>
      </c>
      <c r="AD593" s="6">
        <v>1368357950</v>
      </c>
      <c r="AE593" s="6" t="str">
        <f>MID(TablaPivotFinal[[#This Row],[Fecha]],1,4)</f>
        <v>2017</v>
      </c>
      <c r="AF593" s="6" t="str">
        <f>MID(TablaPivotFinal[[#This Row],[Fecha]],5,3)</f>
        <v>Ene</v>
      </c>
      <c r="AG593" s="9">
        <v>1368357950</v>
      </c>
      <c r="AH593" s="10">
        <v>4208.4516130000002</v>
      </c>
      <c r="AI593" t="s">
        <v>1042</v>
      </c>
      <c r="AJ593" t="s">
        <v>876</v>
      </c>
      <c r="AK593" t="s">
        <v>1170</v>
      </c>
    </row>
    <row r="594" spans="1:37" x14ac:dyDescent="0.3">
      <c r="A594" t="str">
        <f t="shared" si="27"/>
        <v>IRACA-Concesión Autopistas de los Llanos</v>
      </c>
      <c r="B594" t="str">
        <f t="shared" si="28"/>
        <v>2017Feb</v>
      </c>
      <c r="C594" t="str">
        <f t="shared" si="29"/>
        <v>3.633042757-73.70640011</v>
      </c>
      <c r="D594" s="7" t="s">
        <v>177</v>
      </c>
      <c r="E594" s="5">
        <v>6509</v>
      </c>
      <c r="F594" s="7" t="s">
        <v>178</v>
      </c>
      <c r="G594" s="5">
        <v>50</v>
      </c>
      <c r="H594" s="7" t="s">
        <v>179</v>
      </c>
      <c r="I594" s="7" t="s">
        <v>180</v>
      </c>
      <c r="J594" s="7" t="s">
        <v>103</v>
      </c>
      <c r="K594" s="7" t="s">
        <v>181</v>
      </c>
      <c r="L594" s="7" t="s">
        <v>182</v>
      </c>
      <c r="M594" s="5" t="s">
        <v>183</v>
      </c>
      <c r="N594" s="5" t="s">
        <v>184</v>
      </c>
      <c r="O594" s="7" t="s">
        <v>185</v>
      </c>
      <c r="P594" s="5">
        <v>9700</v>
      </c>
      <c r="Q594" s="5">
        <v>19400</v>
      </c>
      <c r="R594" s="5">
        <v>13300</v>
      </c>
      <c r="S594" s="5">
        <v>23300</v>
      </c>
      <c r="T594" s="5">
        <v>34600</v>
      </c>
      <c r="U594" s="5">
        <v>46000</v>
      </c>
      <c r="V594" s="5">
        <v>50000</v>
      </c>
      <c r="W594" s="5">
        <v>0</v>
      </c>
      <c r="X594" s="5">
        <v>0</v>
      </c>
      <c r="Y594" s="5">
        <v>0</v>
      </c>
      <c r="Z594" s="5">
        <v>0</v>
      </c>
      <c r="AA594" s="5">
        <v>3.6330427570000001</v>
      </c>
      <c r="AB594" s="5">
        <v>-73.706400110000004</v>
      </c>
      <c r="AC594" s="7" t="s">
        <v>45</v>
      </c>
      <c r="AD594" s="5">
        <v>1106591000</v>
      </c>
      <c r="AE594" s="5" t="str">
        <f>MID(TablaPivotFinal[[#This Row],[Fecha]],1,4)</f>
        <v>2017</v>
      </c>
      <c r="AF594" s="5" t="str">
        <f>MID(TablaPivotFinal[[#This Row],[Fecha]],5,3)</f>
        <v>Feb</v>
      </c>
      <c r="AG594" s="7">
        <v>1106591000</v>
      </c>
      <c r="AH594" s="8">
        <v>3420</v>
      </c>
      <c r="AI594" t="s">
        <v>1042</v>
      </c>
      <c r="AJ594" t="s">
        <v>877</v>
      </c>
      <c r="AK594" t="s">
        <v>1170</v>
      </c>
    </row>
    <row r="595" spans="1:37" x14ac:dyDescent="0.3">
      <c r="A595" t="str">
        <f t="shared" si="27"/>
        <v>IRACA-Concesión Autopistas de los Llanos</v>
      </c>
      <c r="B595" t="str">
        <f t="shared" si="28"/>
        <v>2017Jul</v>
      </c>
      <c r="C595" t="str">
        <f t="shared" si="29"/>
        <v>3.633042757-73.70640011</v>
      </c>
      <c r="D595" s="9" t="s">
        <v>177</v>
      </c>
      <c r="E595" s="6">
        <v>6509</v>
      </c>
      <c r="F595" s="9" t="s">
        <v>178</v>
      </c>
      <c r="G595" s="6">
        <v>50</v>
      </c>
      <c r="H595" s="9" t="s">
        <v>179</v>
      </c>
      <c r="I595" s="9" t="s">
        <v>180</v>
      </c>
      <c r="J595" s="9" t="s">
        <v>103</v>
      </c>
      <c r="K595" s="9" t="s">
        <v>181</v>
      </c>
      <c r="L595" s="9" t="s">
        <v>182</v>
      </c>
      <c r="M595" s="6" t="s">
        <v>183</v>
      </c>
      <c r="N595" s="6" t="s">
        <v>184</v>
      </c>
      <c r="O595" s="9" t="s">
        <v>185</v>
      </c>
      <c r="P595" s="6">
        <v>9700</v>
      </c>
      <c r="Q595" s="6">
        <v>19400</v>
      </c>
      <c r="R595" s="6">
        <v>13300</v>
      </c>
      <c r="S595" s="6">
        <v>23300</v>
      </c>
      <c r="T595" s="6">
        <v>34600</v>
      </c>
      <c r="U595" s="6">
        <v>46000</v>
      </c>
      <c r="V595" s="6">
        <v>50000</v>
      </c>
      <c r="W595" s="6">
        <v>0</v>
      </c>
      <c r="X595" s="6">
        <v>0</v>
      </c>
      <c r="Y595" s="6">
        <v>0</v>
      </c>
      <c r="Z595" s="6">
        <v>0</v>
      </c>
      <c r="AA595" s="6">
        <v>3.6330427570000001</v>
      </c>
      <c r="AB595" s="6">
        <v>-73.706400110000004</v>
      </c>
      <c r="AC595" s="9" t="s">
        <v>47</v>
      </c>
      <c r="AD595" s="6">
        <v>1189345400</v>
      </c>
      <c r="AE595" s="6" t="str">
        <f>MID(TablaPivotFinal[[#This Row],[Fecha]],1,4)</f>
        <v>2017</v>
      </c>
      <c r="AF595" s="6" t="str">
        <f>MID(TablaPivotFinal[[#This Row],[Fecha]],5,3)</f>
        <v>Jul</v>
      </c>
      <c r="AG595" s="9">
        <v>1189345400</v>
      </c>
      <c r="AH595" s="10">
        <v>3384.2258059999999</v>
      </c>
      <c r="AI595" t="s">
        <v>1042</v>
      </c>
      <c r="AJ595" t="s">
        <v>882</v>
      </c>
      <c r="AK595" t="s">
        <v>1170</v>
      </c>
    </row>
    <row r="596" spans="1:37" x14ac:dyDescent="0.3">
      <c r="A596" t="str">
        <f t="shared" si="27"/>
        <v>IRACA-Concesión Autopistas de los Llanos</v>
      </c>
      <c r="B596" t="str">
        <f t="shared" si="28"/>
        <v>2017Jun</v>
      </c>
      <c r="C596" t="str">
        <f t="shared" si="29"/>
        <v>3.633042757-73.70640011</v>
      </c>
      <c r="D596" s="7" t="s">
        <v>177</v>
      </c>
      <c r="E596" s="5">
        <v>6509</v>
      </c>
      <c r="F596" s="7" t="s">
        <v>178</v>
      </c>
      <c r="G596" s="5">
        <v>50</v>
      </c>
      <c r="H596" s="7" t="s">
        <v>179</v>
      </c>
      <c r="I596" s="7" t="s">
        <v>180</v>
      </c>
      <c r="J596" s="7" t="s">
        <v>103</v>
      </c>
      <c r="K596" s="7" t="s">
        <v>181</v>
      </c>
      <c r="L596" s="7" t="s">
        <v>182</v>
      </c>
      <c r="M596" s="5" t="s">
        <v>183</v>
      </c>
      <c r="N596" s="5" t="s">
        <v>184</v>
      </c>
      <c r="O596" s="7" t="s">
        <v>185</v>
      </c>
      <c r="P596" s="5">
        <v>9700</v>
      </c>
      <c r="Q596" s="5">
        <v>19400</v>
      </c>
      <c r="R596" s="5">
        <v>13300</v>
      </c>
      <c r="S596" s="5">
        <v>23300</v>
      </c>
      <c r="T596" s="5">
        <v>34600</v>
      </c>
      <c r="U596" s="5">
        <v>46000</v>
      </c>
      <c r="V596" s="5">
        <v>50000</v>
      </c>
      <c r="W596" s="5">
        <v>0</v>
      </c>
      <c r="X596" s="5">
        <v>0</v>
      </c>
      <c r="Y596" s="5">
        <v>0</v>
      </c>
      <c r="Z596" s="5">
        <v>0</v>
      </c>
      <c r="AA596" s="5">
        <v>3.6330427570000001</v>
      </c>
      <c r="AB596" s="5">
        <v>-73.706400110000004</v>
      </c>
      <c r="AC596" s="7" t="s">
        <v>49</v>
      </c>
      <c r="AD596" s="5">
        <v>1074335350</v>
      </c>
      <c r="AE596" s="5" t="str">
        <f>MID(TablaPivotFinal[[#This Row],[Fecha]],1,4)</f>
        <v>2017</v>
      </c>
      <c r="AF596" s="5" t="str">
        <f>MID(TablaPivotFinal[[#This Row],[Fecha]],5,3)</f>
        <v>Jun</v>
      </c>
      <c r="AG596" s="7">
        <v>1074335350</v>
      </c>
      <c r="AH596" s="8">
        <v>3273.4666670000001</v>
      </c>
      <c r="AI596" t="s">
        <v>1042</v>
      </c>
      <c r="AJ596" t="s">
        <v>881</v>
      </c>
      <c r="AK596" t="s">
        <v>1170</v>
      </c>
    </row>
    <row r="597" spans="1:37" x14ac:dyDescent="0.3">
      <c r="A597" t="str">
        <f t="shared" si="27"/>
        <v>IRACA-Concesión Autopistas de los Llanos</v>
      </c>
      <c r="B597" t="str">
        <f t="shared" si="28"/>
        <v>2017Mar</v>
      </c>
      <c r="C597" t="str">
        <f t="shared" si="29"/>
        <v>3.633042757-73.70640011</v>
      </c>
      <c r="D597" s="9" t="s">
        <v>177</v>
      </c>
      <c r="E597" s="6">
        <v>6509</v>
      </c>
      <c r="F597" s="9" t="s">
        <v>178</v>
      </c>
      <c r="G597" s="6">
        <v>50</v>
      </c>
      <c r="H597" s="9" t="s">
        <v>179</v>
      </c>
      <c r="I597" s="9" t="s">
        <v>180</v>
      </c>
      <c r="J597" s="9" t="s">
        <v>103</v>
      </c>
      <c r="K597" s="9" t="s">
        <v>181</v>
      </c>
      <c r="L597" s="9" t="s">
        <v>182</v>
      </c>
      <c r="M597" s="6" t="s">
        <v>183</v>
      </c>
      <c r="N597" s="6" t="s">
        <v>184</v>
      </c>
      <c r="O597" s="9" t="s">
        <v>185</v>
      </c>
      <c r="P597" s="6">
        <v>9700</v>
      </c>
      <c r="Q597" s="6">
        <v>19400</v>
      </c>
      <c r="R597" s="6">
        <v>13300</v>
      </c>
      <c r="S597" s="6">
        <v>23300</v>
      </c>
      <c r="T597" s="6">
        <v>34600</v>
      </c>
      <c r="U597" s="6">
        <v>46000</v>
      </c>
      <c r="V597" s="6">
        <v>50000</v>
      </c>
      <c r="W597" s="6">
        <v>0</v>
      </c>
      <c r="X597" s="6">
        <v>0</v>
      </c>
      <c r="Y597" s="6">
        <v>0</v>
      </c>
      <c r="Z597" s="6">
        <v>0</v>
      </c>
      <c r="AA597" s="6">
        <v>3.6330427570000001</v>
      </c>
      <c r="AB597" s="6">
        <v>-73.706400110000004</v>
      </c>
      <c r="AC597" s="9" t="s">
        <v>51</v>
      </c>
      <c r="AD597" s="6">
        <v>1168054300</v>
      </c>
      <c r="AE597" s="6" t="str">
        <f>MID(TablaPivotFinal[[#This Row],[Fecha]],1,4)</f>
        <v>2017</v>
      </c>
      <c r="AF597" s="6" t="str">
        <f>MID(TablaPivotFinal[[#This Row],[Fecha]],5,3)</f>
        <v>Mar</v>
      </c>
      <c r="AG597" s="9">
        <v>1168054300</v>
      </c>
      <c r="AH597" s="10">
        <v>3356.8709680000002</v>
      </c>
      <c r="AI597" t="s">
        <v>1042</v>
      </c>
      <c r="AJ597" t="s">
        <v>878</v>
      </c>
      <c r="AK597" t="s">
        <v>1170</v>
      </c>
    </row>
    <row r="598" spans="1:37" x14ac:dyDescent="0.3">
      <c r="A598" t="str">
        <f t="shared" si="27"/>
        <v>IRACA-Concesión Autopistas de los Llanos</v>
      </c>
      <c r="B598" t="str">
        <f t="shared" si="28"/>
        <v>2017May</v>
      </c>
      <c r="C598" t="str">
        <f t="shared" si="29"/>
        <v>3.633042757-73.70640011</v>
      </c>
      <c r="D598" s="7" t="s">
        <v>177</v>
      </c>
      <c r="E598" s="5">
        <v>6509</v>
      </c>
      <c r="F598" s="7" t="s">
        <v>178</v>
      </c>
      <c r="G598" s="5">
        <v>50</v>
      </c>
      <c r="H598" s="7" t="s">
        <v>179</v>
      </c>
      <c r="I598" s="7" t="s">
        <v>180</v>
      </c>
      <c r="J598" s="7" t="s">
        <v>103</v>
      </c>
      <c r="K598" s="7" t="s">
        <v>181</v>
      </c>
      <c r="L598" s="7" t="s">
        <v>182</v>
      </c>
      <c r="M598" s="5" t="s">
        <v>183</v>
      </c>
      <c r="N598" s="5" t="s">
        <v>184</v>
      </c>
      <c r="O598" s="7" t="s">
        <v>185</v>
      </c>
      <c r="P598" s="5">
        <v>9700</v>
      </c>
      <c r="Q598" s="5">
        <v>19400</v>
      </c>
      <c r="R598" s="5">
        <v>13300</v>
      </c>
      <c r="S598" s="5">
        <v>23300</v>
      </c>
      <c r="T598" s="5">
        <v>34600</v>
      </c>
      <c r="U598" s="5">
        <v>46000</v>
      </c>
      <c r="V598" s="5">
        <v>50000</v>
      </c>
      <c r="W598" s="5">
        <v>0</v>
      </c>
      <c r="X598" s="5">
        <v>0</v>
      </c>
      <c r="Y598" s="5">
        <v>0</v>
      </c>
      <c r="Z598" s="5">
        <v>0</v>
      </c>
      <c r="AA598" s="5">
        <v>3.6330427570000001</v>
      </c>
      <c r="AB598" s="5">
        <v>-73.706400110000004</v>
      </c>
      <c r="AC598" s="7" t="s">
        <v>53</v>
      </c>
      <c r="AD598" s="5">
        <v>1103495950</v>
      </c>
      <c r="AE598" s="5" t="str">
        <f>MID(TablaPivotFinal[[#This Row],[Fecha]],1,4)</f>
        <v>2017</v>
      </c>
      <c r="AF598" s="5" t="str">
        <f>MID(TablaPivotFinal[[#This Row],[Fecha]],5,3)</f>
        <v>May</v>
      </c>
      <c r="AG598" s="7">
        <v>1103495950</v>
      </c>
      <c r="AH598" s="8">
        <v>3229.6129030000002</v>
      </c>
      <c r="AI598" t="s">
        <v>1042</v>
      </c>
      <c r="AJ598" t="s">
        <v>880</v>
      </c>
      <c r="AK598" t="s">
        <v>1170</v>
      </c>
    </row>
    <row r="599" spans="1:37" x14ac:dyDescent="0.3">
      <c r="A599" t="str">
        <f t="shared" si="27"/>
        <v>IRACA-Concesión Autopistas de los Llanos</v>
      </c>
      <c r="B599" t="str">
        <f t="shared" si="28"/>
        <v>2017Nov</v>
      </c>
      <c r="C599" t="str">
        <f t="shared" si="29"/>
        <v>3.633042757-73.70640011</v>
      </c>
      <c r="D599" s="9" t="s">
        <v>177</v>
      </c>
      <c r="E599" s="6">
        <v>6509</v>
      </c>
      <c r="F599" s="9" t="s">
        <v>178</v>
      </c>
      <c r="G599" s="6">
        <v>50</v>
      </c>
      <c r="H599" s="9" t="s">
        <v>179</v>
      </c>
      <c r="I599" s="9" t="s">
        <v>180</v>
      </c>
      <c r="J599" s="9" t="s">
        <v>103</v>
      </c>
      <c r="K599" s="9" t="s">
        <v>181</v>
      </c>
      <c r="L599" s="9" t="s">
        <v>182</v>
      </c>
      <c r="M599" s="6" t="s">
        <v>183</v>
      </c>
      <c r="N599" s="6" t="s">
        <v>184</v>
      </c>
      <c r="O599" s="9" t="s">
        <v>185</v>
      </c>
      <c r="P599" s="6">
        <v>9700</v>
      </c>
      <c r="Q599" s="6">
        <v>19400</v>
      </c>
      <c r="R599" s="6">
        <v>13300</v>
      </c>
      <c r="S599" s="6">
        <v>23300</v>
      </c>
      <c r="T599" s="6">
        <v>34600</v>
      </c>
      <c r="U599" s="6">
        <v>46000</v>
      </c>
      <c r="V599" s="6">
        <v>50000</v>
      </c>
      <c r="W599" s="6">
        <v>0</v>
      </c>
      <c r="X599" s="6">
        <v>0</v>
      </c>
      <c r="Y599" s="6">
        <v>0</v>
      </c>
      <c r="Z599" s="6">
        <v>0</v>
      </c>
      <c r="AA599" s="6">
        <v>3.6330427570000001</v>
      </c>
      <c r="AB599" s="6">
        <v>-73.706400110000004</v>
      </c>
      <c r="AC599" s="9" t="s">
        <v>55</v>
      </c>
      <c r="AD599" s="6">
        <v>1165313050</v>
      </c>
      <c r="AE599" s="6" t="str">
        <f>MID(TablaPivotFinal[[#This Row],[Fecha]],1,4)</f>
        <v>2017</v>
      </c>
      <c r="AF599" s="6" t="str">
        <f>MID(TablaPivotFinal[[#This Row],[Fecha]],5,3)</f>
        <v>Nov</v>
      </c>
      <c r="AG599" s="9">
        <v>1165313050</v>
      </c>
      <c r="AH599" s="10">
        <v>3535.666667</v>
      </c>
      <c r="AI599" t="s">
        <v>1042</v>
      </c>
      <c r="AJ599" t="s">
        <v>886</v>
      </c>
      <c r="AK599" t="s">
        <v>1170</v>
      </c>
    </row>
    <row r="600" spans="1:37" x14ac:dyDescent="0.3">
      <c r="A600" t="str">
        <f t="shared" si="27"/>
        <v>IRACA-Concesión Autopistas de los Llanos</v>
      </c>
      <c r="B600" t="str">
        <f t="shared" si="28"/>
        <v>2017Oct</v>
      </c>
      <c r="C600" t="str">
        <f t="shared" si="29"/>
        <v>3.633042757-73.70640011</v>
      </c>
      <c r="D600" s="7" t="s">
        <v>177</v>
      </c>
      <c r="E600" s="5">
        <v>6509</v>
      </c>
      <c r="F600" s="7" t="s">
        <v>178</v>
      </c>
      <c r="G600" s="5">
        <v>50</v>
      </c>
      <c r="H600" s="7" t="s">
        <v>179</v>
      </c>
      <c r="I600" s="7" t="s">
        <v>180</v>
      </c>
      <c r="J600" s="7" t="s">
        <v>103</v>
      </c>
      <c r="K600" s="7" t="s">
        <v>181</v>
      </c>
      <c r="L600" s="7" t="s">
        <v>182</v>
      </c>
      <c r="M600" s="5" t="s">
        <v>183</v>
      </c>
      <c r="N600" s="5" t="s">
        <v>184</v>
      </c>
      <c r="O600" s="7" t="s">
        <v>185</v>
      </c>
      <c r="P600" s="5">
        <v>9700</v>
      </c>
      <c r="Q600" s="5">
        <v>19400</v>
      </c>
      <c r="R600" s="5">
        <v>13300</v>
      </c>
      <c r="S600" s="5">
        <v>23300</v>
      </c>
      <c r="T600" s="5">
        <v>34600</v>
      </c>
      <c r="U600" s="5">
        <v>46000</v>
      </c>
      <c r="V600" s="5">
        <v>50000</v>
      </c>
      <c r="W600" s="5">
        <v>0</v>
      </c>
      <c r="X600" s="5">
        <v>0</v>
      </c>
      <c r="Y600" s="5">
        <v>0</v>
      </c>
      <c r="Z600" s="5">
        <v>0</v>
      </c>
      <c r="AA600" s="5">
        <v>3.6330427570000001</v>
      </c>
      <c r="AB600" s="5">
        <v>-73.706400110000004</v>
      </c>
      <c r="AC600" s="7" t="s">
        <v>57</v>
      </c>
      <c r="AD600" s="5">
        <v>1169567100</v>
      </c>
      <c r="AE600" s="5" t="str">
        <f>MID(TablaPivotFinal[[#This Row],[Fecha]],1,4)</f>
        <v>2017</v>
      </c>
      <c r="AF600" s="5" t="str">
        <f>MID(TablaPivotFinal[[#This Row],[Fecha]],5,3)</f>
        <v>Oct</v>
      </c>
      <c r="AG600" s="7">
        <v>1169567100</v>
      </c>
      <c r="AH600" s="8">
        <v>3447.3548390000001</v>
      </c>
      <c r="AI600" t="s">
        <v>1042</v>
      </c>
      <c r="AJ600" t="s">
        <v>885</v>
      </c>
      <c r="AK600" t="s">
        <v>1170</v>
      </c>
    </row>
    <row r="601" spans="1:37" x14ac:dyDescent="0.3">
      <c r="A601" t="str">
        <f t="shared" si="27"/>
        <v>IRACA-Concesión Autopistas de los Llanos</v>
      </c>
      <c r="B601" t="str">
        <f t="shared" si="28"/>
        <v>2017Sep</v>
      </c>
      <c r="C601" t="str">
        <f t="shared" si="29"/>
        <v>3.633042757-73.70640011</v>
      </c>
      <c r="D601" s="9" t="s">
        <v>177</v>
      </c>
      <c r="E601" s="6">
        <v>6509</v>
      </c>
      <c r="F601" s="9" t="s">
        <v>178</v>
      </c>
      <c r="G601" s="6">
        <v>50</v>
      </c>
      <c r="H601" s="9" t="s">
        <v>179</v>
      </c>
      <c r="I601" s="9" t="s">
        <v>180</v>
      </c>
      <c r="J601" s="9" t="s">
        <v>103</v>
      </c>
      <c r="K601" s="9" t="s">
        <v>181</v>
      </c>
      <c r="L601" s="9" t="s">
        <v>182</v>
      </c>
      <c r="M601" s="6" t="s">
        <v>183</v>
      </c>
      <c r="N601" s="6" t="s">
        <v>184</v>
      </c>
      <c r="O601" s="9" t="s">
        <v>185</v>
      </c>
      <c r="P601" s="6">
        <v>9700</v>
      </c>
      <c r="Q601" s="6">
        <v>19400</v>
      </c>
      <c r="R601" s="6">
        <v>13300</v>
      </c>
      <c r="S601" s="6">
        <v>23300</v>
      </c>
      <c r="T601" s="6">
        <v>34600</v>
      </c>
      <c r="U601" s="6">
        <v>46000</v>
      </c>
      <c r="V601" s="6">
        <v>50000</v>
      </c>
      <c r="W601" s="6">
        <v>0</v>
      </c>
      <c r="X601" s="6">
        <v>0</v>
      </c>
      <c r="Y601" s="6">
        <v>0</v>
      </c>
      <c r="Z601" s="6">
        <v>0</v>
      </c>
      <c r="AA601" s="6">
        <v>3.6330427570000001</v>
      </c>
      <c r="AB601" s="6">
        <v>-73.706400110000004</v>
      </c>
      <c r="AC601" s="9" t="s">
        <v>59</v>
      </c>
      <c r="AD601" s="6">
        <v>1123515500</v>
      </c>
      <c r="AE601" s="6" t="str">
        <f>MID(TablaPivotFinal[[#This Row],[Fecha]],1,4)</f>
        <v>2017</v>
      </c>
      <c r="AF601" s="6" t="str">
        <f>MID(TablaPivotFinal[[#This Row],[Fecha]],5,3)</f>
        <v>Sep</v>
      </c>
      <c r="AG601" s="9">
        <v>1123515500</v>
      </c>
      <c r="AH601" s="10">
        <v>3297.6333330000002</v>
      </c>
      <c r="AI601" t="s">
        <v>1042</v>
      </c>
      <c r="AJ601" t="s">
        <v>884</v>
      </c>
      <c r="AK601" t="s">
        <v>1170</v>
      </c>
    </row>
    <row r="602" spans="1:37" x14ac:dyDescent="0.3">
      <c r="A602" t="str">
        <f t="shared" si="27"/>
        <v>IRACA-Concesión Autopistas de los Llanos</v>
      </c>
      <c r="B602" t="str">
        <f t="shared" si="28"/>
        <v>2018Abr</v>
      </c>
      <c r="C602" t="str">
        <f t="shared" si="29"/>
        <v>3.633042757-73.70640011</v>
      </c>
      <c r="D602" s="7" t="s">
        <v>177</v>
      </c>
      <c r="E602" s="5">
        <v>6509</v>
      </c>
      <c r="F602" s="7" t="s">
        <v>178</v>
      </c>
      <c r="G602" s="5">
        <v>50</v>
      </c>
      <c r="H602" s="7" t="s">
        <v>179</v>
      </c>
      <c r="I602" s="7" t="s">
        <v>180</v>
      </c>
      <c r="J602" s="7" t="s">
        <v>103</v>
      </c>
      <c r="K602" s="7" t="s">
        <v>181</v>
      </c>
      <c r="L602" s="7" t="s">
        <v>182</v>
      </c>
      <c r="M602" s="5" t="s">
        <v>183</v>
      </c>
      <c r="N602" s="5" t="s">
        <v>184</v>
      </c>
      <c r="O602" s="7" t="s">
        <v>185</v>
      </c>
      <c r="P602" s="5">
        <v>9700</v>
      </c>
      <c r="Q602" s="5">
        <v>19400</v>
      </c>
      <c r="R602" s="5">
        <v>13300</v>
      </c>
      <c r="S602" s="5">
        <v>23300</v>
      </c>
      <c r="T602" s="5">
        <v>34600</v>
      </c>
      <c r="U602" s="5">
        <v>46000</v>
      </c>
      <c r="V602" s="5">
        <v>50000</v>
      </c>
      <c r="W602" s="5">
        <v>0</v>
      </c>
      <c r="X602" s="5">
        <v>0</v>
      </c>
      <c r="Y602" s="5">
        <v>0</v>
      </c>
      <c r="Z602" s="5">
        <v>0</v>
      </c>
      <c r="AA602" s="5">
        <v>3.6330427570000001</v>
      </c>
      <c r="AB602" s="5">
        <v>-73.706400110000004</v>
      </c>
      <c r="AC602" s="7" t="s">
        <v>61</v>
      </c>
      <c r="AD602" s="5">
        <v>1109479700</v>
      </c>
      <c r="AE602" s="5" t="str">
        <f>MID(TablaPivotFinal[[#This Row],[Fecha]],1,4)</f>
        <v>2018</v>
      </c>
      <c r="AF602" s="5" t="str">
        <f>MID(TablaPivotFinal[[#This Row],[Fecha]],5,3)</f>
        <v>Abr</v>
      </c>
      <c r="AG602" s="7">
        <v>1109479700</v>
      </c>
      <c r="AH602" s="8">
        <v>97267</v>
      </c>
      <c r="AI602" t="s">
        <v>1042</v>
      </c>
      <c r="AJ602" t="s">
        <v>891</v>
      </c>
      <c r="AK602" t="s">
        <v>1170</v>
      </c>
    </row>
    <row r="603" spans="1:37" x14ac:dyDescent="0.3">
      <c r="A603" t="str">
        <f t="shared" si="27"/>
        <v>IRACA-Concesión Autopistas de los Llanos</v>
      </c>
      <c r="B603" t="str">
        <f t="shared" si="28"/>
        <v>2018Ago</v>
      </c>
      <c r="C603" t="str">
        <f t="shared" si="29"/>
        <v>3.633042757-73.70640011</v>
      </c>
      <c r="D603" s="9" t="s">
        <v>177</v>
      </c>
      <c r="E603" s="6">
        <v>6509</v>
      </c>
      <c r="F603" s="9" t="s">
        <v>178</v>
      </c>
      <c r="G603" s="6">
        <v>50</v>
      </c>
      <c r="H603" s="9" t="s">
        <v>179</v>
      </c>
      <c r="I603" s="9" t="s">
        <v>180</v>
      </c>
      <c r="J603" s="9" t="s">
        <v>103</v>
      </c>
      <c r="K603" s="9" t="s">
        <v>181</v>
      </c>
      <c r="L603" s="9" t="s">
        <v>182</v>
      </c>
      <c r="M603" s="6" t="s">
        <v>183</v>
      </c>
      <c r="N603" s="6" t="s">
        <v>184</v>
      </c>
      <c r="O603" s="9" t="s">
        <v>185</v>
      </c>
      <c r="P603" s="6">
        <v>9700</v>
      </c>
      <c r="Q603" s="6">
        <v>19400</v>
      </c>
      <c r="R603" s="6">
        <v>13300</v>
      </c>
      <c r="S603" s="6">
        <v>23300</v>
      </c>
      <c r="T603" s="6">
        <v>34600</v>
      </c>
      <c r="U603" s="6">
        <v>46000</v>
      </c>
      <c r="V603" s="6">
        <v>50000</v>
      </c>
      <c r="W603" s="6">
        <v>0</v>
      </c>
      <c r="X603" s="6">
        <v>0</v>
      </c>
      <c r="Y603" s="6">
        <v>0</v>
      </c>
      <c r="Z603" s="6">
        <v>0</v>
      </c>
      <c r="AA603" s="6">
        <v>3.6330427570000001</v>
      </c>
      <c r="AB603" s="6">
        <v>-73.706400110000004</v>
      </c>
      <c r="AC603" s="9" t="s">
        <v>63</v>
      </c>
      <c r="AD603" s="6">
        <v>1164322650</v>
      </c>
      <c r="AE603" s="6" t="str">
        <f>MID(TablaPivotFinal[[#This Row],[Fecha]],1,4)</f>
        <v>2018</v>
      </c>
      <c r="AF603" s="6" t="str">
        <f>MID(TablaPivotFinal[[#This Row],[Fecha]],5,3)</f>
        <v>Ago</v>
      </c>
      <c r="AG603" s="9">
        <v>1164322650</v>
      </c>
      <c r="AH603" s="10">
        <v>99967</v>
      </c>
      <c r="AI603" t="s">
        <v>1042</v>
      </c>
      <c r="AJ603" t="s">
        <v>895</v>
      </c>
      <c r="AK603" t="s">
        <v>1170</v>
      </c>
    </row>
    <row r="604" spans="1:37" x14ac:dyDescent="0.3">
      <c r="A604" t="str">
        <f t="shared" si="27"/>
        <v>IRACA-Concesión Autopistas de los Llanos</v>
      </c>
      <c r="B604" t="str">
        <f t="shared" si="28"/>
        <v>2018Dic</v>
      </c>
      <c r="C604" t="str">
        <f t="shared" si="29"/>
        <v>3.633042757-73.70640011</v>
      </c>
      <c r="D604" s="7" t="s">
        <v>177</v>
      </c>
      <c r="E604" s="5">
        <v>6509</v>
      </c>
      <c r="F604" s="7" t="s">
        <v>178</v>
      </c>
      <c r="G604" s="5">
        <v>50</v>
      </c>
      <c r="H604" s="7" t="s">
        <v>179</v>
      </c>
      <c r="I604" s="7" t="s">
        <v>180</v>
      </c>
      <c r="J604" s="7" t="s">
        <v>103</v>
      </c>
      <c r="K604" s="7" t="s">
        <v>181</v>
      </c>
      <c r="L604" s="7" t="s">
        <v>182</v>
      </c>
      <c r="M604" s="5" t="s">
        <v>183</v>
      </c>
      <c r="N604" s="5" t="s">
        <v>184</v>
      </c>
      <c r="O604" s="7" t="s">
        <v>185</v>
      </c>
      <c r="P604" s="5">
        <v>9700</v>
      </c>
      <c r="Q604" s="5">
        <v>19400</v>
      </c>
      <c r="R604" s="5">
        <v>13300</v>
      </c>
      <c r="S604" s="5">
        <v>23300</v>
      </c>
      <c r="T604" s="5">
        <v>34600</v>
      </c>
      <c r="U604" s="5">
        <v>46000</v>
      </c>
      <c r="V604" s="5">
        <v>50000</v>
      </c>
      <c r="W604" s="5">
        <v>0</v>
      </c>
      <c r="X604" s="5">
        <v>0</v>
      </c>
      <c r="Y604" s="5">
        <v>0</v>
      </c>
      <c r="Z604" s="5">
        <v>0</v>
      </c>
      <c r="AA604" s="5">
        <v>3.6330427570000001</v>
      </c>
      <c r="AB604" s="5">
        <v>-73.706400110000004</v>
      </c>
      <c r="AC604" s="7" t="s">
        <v>65</v>
      </c>
      <c r="AD604" s="5">
        <v>1324435850</v>
      </c>
      <c r="AE604" s="5" t="str">
        <f>MID(TablaPivotFinal[[#This Row],[Fecha]],1,4)</f>
        <v>2018</v>
      </c>
      <c r="AF604" s="5" t="str">
        <f>MID(TablaPivotFinal[[#This Row],[Fecha]],5,3)</f>
        <v>Dic</v>
      </c>
      <c r="AG604" s="7">
        <v>1324435850</v>
      </c>
      <c r="AH604" s="8">
        <v>119374</v>
      </c>
      <c r="AI604" t="s">
        <v>1042</v>
      </c>
      <c r="AJ604" t="s">
        <v>899</v>
      </c>
      <c r="AK604" t="s">
        <v>1170</v>
      </c>
    </row>
    <row r="605" spans="1:37" x14ac:dyDescent="0.3">
      <c r="A605" t="str">
        <f t="shared" si="27"/>
        <v>IRACA-Concesión Autopistas de los Llanos</v>
      </c>
      <c r="B605" t="str">
        <f t="shared" si="28"/>
        <v>2018Ene</v>
      </c>
      <c r="C605" t="str">
        <f t="shared" si="29"/>
        <v>3.633042757-73.70640011</v>
      </c>
      <c r="D605" s="9" t="s">
        <v>177</v>
      </c>
      <c r="E605" s="6">
        <v>6509</v>
      </c>
      <c r="F605" s="9" t="s">
        <v>178</v>
      </c>
      <c r="G605" s="6">
        <v>50</v>
      </c>
      <c r="H605" s="9" t="s">
        <v>179</v>
      </c>
      <c r="I605" s="9" t="s">
        <v>180</v>
      </c>
      <c r="J605" s="9" t="s">
        <v>103</v>
      </c>
      <c r="K605" s="9" t="s">
        <v>181</v>
      </c>
      <c r="L605" s="9" t="s">
        <v>182</v>
      </c>
      <c r="M605" s="6" t="s">
        <v>183</v>
      </c>
      <c r="N605" s="6" t="s">
        <v>184</v>
      </c>
      <c r="O605" s="9" t="s">
        <v>185</v>
      </c>
      <c r="P605" s="6">
        <v>9700</v>
      </c>
      <c r="Q605" s="6">
        <v>19400</v>
      </c>
      <c r="R605" s="6">
        <v>13300</v>
      </c>
      <c r="S605" s="6">
        <v>23300</v>
      </c>
      <c r="T605" s="6">
        <v>34600</v>
      </c>
      <c r="U605" s="6">
        <v>46000</v>
      </c>
      <c r="V605" s="6">
        <v>50000</v>
      </c>
      <c r="W605" s="6">
        <v>0</v>
      </c>
      <c r="X605" s="6">
        <v>0</v>
      </c>
      <c r="Y605" s="6">
        <v>0</v>
      </c>
      <c r="Z605" s="6">
        <v>0</v>
      </c>
      <c r="AA605" s="6">
        <v>3.6330427570000001</v>
      </c>
      <c r="AB605" s="6">
        <v>-73.706400110000004</v>
      </c>
      <c r="AC605" s="9" t="s">
        <v>67</v>
      </c>
      <c r="AD605" s="6">
        <v>1402580750</v>
      </c>
      <c r="AE605" s="6" t="str">
        <f>MID(TablaPivotFinal[[#This Row],[Fecha]],1,4)</f>
        <v>2018</v>
      </c>
      <c r="AF605" s="6" t="str">
        <f>MID(TablaPivotFinal[[#This Row],[Fecha]],5,3)</f>
        <v>Ene</v>
      </c>
      <c r="AG605" s="9">
        <v>1402580750</v>
      </c>
      <c r="AH605" s="10">
        <v>128739</v>
      </c>
      <c r="AI605" t="s">
        <v>1042</v>
      </c>
      <c r="AJ605" t="s">
        <v>888</v>
      </c>
      <c r="AK605" t="s">
        <v>1170</v>
      </c>
    </row>
    <row r="606" spans="1:37" x14ac:dyDescent="0.3">
      <c r="A606" t="str">
        <f t="shared" si="27"/>
        <v>IRACA-Concesión Autopistas de los Llanos</v>
      </c>
      <c r="B606" t="str">
        <f t="shared" si="28"/>
        <v>2018Feb</v>
      </c>
      <c r="C606" t="str">
        <f t="shared" si="29"/>
        <v>3.633042757-73.70640011</v>
      </c>
      <c r="D606" s="7" t="s">
        <v>177</v>
      </c>
      <c r="E606" s="5">
        <v>6509</v>
      </c>
      <c r="F606" s="7" t="s">
        <v>178</v>
      </c>
      <c r="G606" s="5">
        <v>50</v>
      </c>
      <c r="H606" s="7" t="s">
        <v>179</v>
      </c>
      <c r="I606" s="7" t="s">
        <v>180</v>
      </c>
      <c r="J606" s="7" t="s">
        <v>103</v>
      </c>
      <c r="K606" s="7" t="s">
        <v>181</v>
      </c>
      <c r="L606" s="7" t="s">
        <v>182</v>
      </c>
      <c r="M606" s="5" t="s">
        <v>183</v>
      </c>
      <c r="N606" s="5" t="s">
        <v>184</v>
      </c>
      <c r="O606" s="7" t="s">
        <v>185</v>
      </c>
      <c r="P606" s="5">
        <v>9700</v>
      </c>
      <c r="Q606" s="5">
        <v>19400</v>
      </c>
      <c r="R606" s="5">
        <v>13300</v>
      </c>
      <c r="S606" s="5">
        <v>23300</v>
      </c>
      <c r="T606" s="5">
        <v>34600</v>
      </c>
      <c r="U606" s="5">
        <v>46000</v>
      </c>
      <c r="V606" s="5">
        <v>50000</v>
      </c>
      <c r="W606" s="5">
        <v>0</v>
      </c>
      <c r="X606" s="5">
        <v>0</v>
      </c>
      <c r="Y606" s="5">
        <v>0</v>
      </c>
      <c r="Z606" s="5">
        <v>0</v>
      </c>
      <c r="AA606" s="5">
        <v>3.6330427570000001</v>
      </c>
      <c r="AB606" s="5">
        <v>-73.706400110000004</v>
      </c>
      <c r="AC606" s="7" t="s">
        <v>69</v>
      </c>
      <c r="AD606" s="5">
        <v>1043677350</v>
      </c>
      <c r="AE606" s="5" t="str">
        <f>MID(TablaPivotFinal[[#This Row],[Fecha]],1,4)</f>
        <v>2018</v>
      </c>
      <c r="AF606" s="5" t="str">
        <f>MID(TablaPivotFinal[[#This Row],[Fecha]],5,3)</f>
        <v>Feb</v>
      </c>
      <c r="AG606" s="7">
        <v>1043677350</v>
      </c>
      <c r="AH606" s="8">
        <v>89700</v>
      </c>
      <c r="AI606" t="s">
        <v>1042</v>
      </c>
      <c r="AJ606" t="s">
        <v>889</v>
      </c>
      <c r="AK606" t="s">
        <v>1170</v>
      </c>
    </row>
    <row r="607" spans="1:37" x14ac:dyDescent="0.3">
      <c r="A607" t="str">
        <f t="shared" si="27"/>
        <v>IRACA-Concesión Autopistas de los Llanos</v>
      </c>
      <c r="B607" t="str">
        <f t="shared" si="28"/>
        <v>2018Jul</v>
      </c>
      <c r="C607" t="str">
        <f t="shared" si="29"/>
        <v>3.633042757-73.70640011</v>
      </c>
      <c r="D607" s="9" t="s">
        <v>177</v>
      </c>
      <c r="E607" s="6">
        <v>6509</v>
      </c>
      <c r="F607" s="9" t="s">
        <v>178</v>
      </c>
      <c r="G607" s="6">
        <v>50</v>
      </c>
      <c r="H607" s="9" t="s">
        <v>179</v>
      </c>
      <c r="I607" s="9" t="s">
        <v>180</v>
      </c>
      <c r="J607" s="9" t="s">
        <v>103</v>
      </c>
      <c r="K607" s="9" t="s">
        <v>181</v>
      </c>
      <c r="L607" s="9" t="s">
        <v>182</v>
      </c>
      <c r="M607" s="6" t="s">
        <v>183</v>
      </c>
      <c r="N607" s="6" t="s">
        <v>184</v>
      </c>
      <c r="O607" s="9" t="s">
        <v>185</v>
      </c>
      <c r="P607" s="6">
        <v>9700</v>
      </c>
      <c r="Q607" s="6">
        <v>19400</v>
      </c>
      <c r="R607" s="6">
        <v>13300</v>
      </c>
      <c r="S607" s="6">
        <v>23300</v>
      </c>
      <c r="T607" s="6">
        <v>34600</v>
      </c>
      <c r="U607" s="6">
        <v>46000</v>
      </c>
      <c r="V607" s="6">
        <v>50000</v>
      </c>
      <c r="W607" s="6">
        <v>0</v>
      </c>
      <c r="X607" s="6">
        <v>0</v>
      </c>
      <c r="Y607" s="6">
        <v>0</v>
      </c>
      <c r="Z607" s="6">
        <v>0</v>
      </c>
      <c r="AA607" s="6">
        <v>3.6330427570000001</v>
      </c>
      <c r="AB607" s="6">
        <v>-73.706400110000004</v>
      </c>
      <c r="AC607" s="9" t="s">
        <v>71</v>
      </c>
      <c r="AD607" s="6">
        <v>1187380700</v>
      </c>
      <c r="AE607" s="6" t="str">
        <f>MID(TablaPivotFinal[[#This Row],[Fecha]],1,4)</f>
        <v>2018</v>
      </c>
      <c r="AF607" s="6" t="str">
        <f>MID(TablaPivotFinal[[#This Row],[Fecha]],5,3)</f>
        <v>Jul</v>
      </c>
      <c r="AG607" s="9">
        <v>1187380700</v>
      </c>
      <c r="AH607" s="10">
        <v>102794</v>
      </c>
      <c r="AI607" t="s">
        <v>1042</v>
      </c>
      <c r="AJ607" t="s">
        <v>894</v>
      </c>
      <c r="AK607" t="s">
        <v>1170</v>
      </c>
    </row>
    <row r="608" spans="1:37" x14ac:dyDescent="0.3">
      <c r="A608" t="str">
        <f t="shared" si="27"/>
        <v>IRACA-Concesión Autopistas de los Llanos</v>
      </c>
      <c r="B608" t="str">
        <f t="shared" si="28"/>
        <v>2018Jun</v>
      </c>
      <c r="C608" t="str">
        <f t="shared" si="29"/>
        <v>3.633042757-73.70640011</v>
      </c>
      <c r="D608" s="7" t="s">
        <v>177</v>
      </c>
      <c r="E608" s="5">
        <v>6509</v>
      </c>
      <c r="F608" s="7" t="s">
        <v>178</v>
      </c>
      <c r="G608" s="5">
        <v>50</v>
      </c>
      <c r="H608" s="7" t="s">
        <v>179</v>
      </c>
      <c r="I608" s="7" t="s">
        <v>180</v>
      </c>
      <c r="J608" s="7" t="s">
        <v>103</v>
      </c>
      <c r="K608" s="7" t="s">
        <v>181</v>
      </c>
      <c r="L608" s="7" t="s">
        <v>182</v>
      </c>
      <c r="M608" s="5" t="s">
        <v>183</v>
      </c>
      <c r="N608" s="5" t="s">
        <v>184</v>
      </c>
      <c r="O608" s="7" t="s">
        <v>185</v>
      </c>
      <c r="P608" s="5">
        <v>9700</v>
      </c>
      <c r="Q608" s="5">
        <v>19400</v>
      </c>
      <c r="R608" s="5">
        <v>13300</v>
      </c>
      <c r="S608" s="5">
        <v>23300</v>
      </c>
      <c r="T608" s="5">
        <v>34600</v>
      </c>
      <c r="U608" s="5">
        <v>46000</v>
      </c>
      <c r="V608" s="5">
        <v>50000</v>
      </c>
      <c r="W608" s="5">
        <v>0</v>
      </c>
      <c r="X608" s="5">
        <v>0</v>
      </c>
      <c r="Y608" s="5">
        <v>0</v>
      </c>
      <c r="Z608" s="5">
        <v>0</v>
      </c>
      <c r="AA608" s="5">
        <v>3.6330427570000001</v>
      </c>
      <c r="AB608" s="5">
        <v>-73.706400110000004</v>
      </c>
      <c r="AC608" s="7" t="s">
        <v>73</v>
      </c>
      <c r="AD608" s="5">
        <v>1082694800</v>
      </c>
      <c r="AE608" s="5" t="str">
        <f>MID(TablaPivotFinal[[#This Row],[Fecha]],1,4)</f>
        <v>2018</v>
      </c>
      <c r="AF608" s="5" t="str">
        <f>MID(TablaPivotFinal[[#This Row],[Fecha]],5,3)</f>
        <v>Jun</v>
      </c>
      <c r="AG608" s="7">
        <v>1082694800</v>
      </c>
      <c r="AH608" s="8">
        <v>95827</v>
      </c>
      <c r="AI608" t="s">
        <v>1042</v>
      </c>
      <c r="AJ608" t="s">
        <v>893</v>
      </c>
      <c r="AK608" t="s">
        <v>1170</v>
      </c>
    </row>
    <row r="609" spans="1:37" x14ac:dyDescent="0.3">
      <c r="A609" t="str">
        <f t="shared" si="27"/>
        <v>IRACA-Concesión Autopistas de los Llanos</v>
      </c>
      <c r="B609" t="str">
        <f t="shared" si="28"/>
        <v>2018Mar</v>
      </c>
      <c r="C609" t="str">
        <f t="shared" si="29"/>
        <v>3.633042757-73.70640011</v>
      </c>
      <c r="D609" s="9" t="s">
        <v>177</v>
      </c>
      <c r="E609" s="6">
        <v>6509</v>
      </c>
      <c r="F609" s="9" t="s">
        <v>178</v>
      </c>
      <c r="G609" s="6">
        <v>50</v>
      </c>
      <c r="H609" s="9" t="s">
        <v>179</v>
      </c>
      <c r="I609" s="9" t="s">
        <v>180</v>
      </c>
      <c r="J609" s="9" t="s">
        <v>103</v>
      </c>
      <c r="K609" s="9" t="s">
        <v>181</v>
      </c>
      <c r="L609" s="9" t="s">
        <v>182</v>
      </c>
      <c r="M609" s="6" t="s">
        <v>183</v>
      </c>
      <c r="N609" s="6" t="s">
        <v>184</v>
      </c>
      <c r="O609" s="9" t="s">
        <v>185</v>
      </c>
      <c r="P609" s="6">
        <v>9700</v>
      </c>
      <c r="Q609" s="6">
        <v>19400</v>
      </c>
      <c r="R609" s="6">
        <v>13300</v>
      </c>
      <c r="S609" s="6">
        <v>23300</v>
      </c>
      <c r="T609" s="6">
        <v>34600</v>
      </c>
      <c r="U609" s="6">
        <v>46000</v>
      </c>
      <c r="V609" s="6">
        <v>50000</v>
      </c>
      <c r="W609" s="6">
        <v>0</v>
      </c>
      <c r="X609" s="6">
        <v>0</v>
      </c>
      <c r="Y609" s="6">
        <v>0</v>
      </c>
      <c r="Z609" s="6">
        <v>0</v>
      </c>
      <c r="AA609" s="6">
        <v>3.6330427570000001</v>
      </c>
      <c r="AB609" s="6">
        <v>-73.706400110000004</v>
      </c>
      <c r="AC609" s="9" t="s">
        <v>75</v>
      </c>
      <c r="AD609" s="6">
        <v>1193923050</v>
      </c>
      <c r="AE609" s="6" t="str">
        <f>MID(TablaPivotFinal[[#This Row],[Fecha]],1,4)</f>
        <v>2018</v>
      </c>
      <c r="AF609" s="6" t="str">
        <f>MID(TablaPivotFinal[[#This Row],[Fecha]],5,3)</f>
        <v>Mar</v>
      </c>
      <c r="AG609" s="9">
        <v>1193923050</v>
      </c>
      <c r="AH609" s="10">
        <v>106323</v>
      </c>
      <c r="AI609" t="s">
        <v>1042</v>
      </c>
      <c r="AJ609" t="s">
        <v>890</v>
      </c>
      <c r="AK609" t="s">
        <v>1170</v>
      </c>
    </row>
    <row r="610" spans="1:37" x14ac:dyDescent="0.3">
      <c r="A610" t="str">
        <f t="shared" si="27"/>
        <v>IRACA-Concesión Autopistas de los Llanos</v>
      </c>
      <c r="B610" t="str">
        <f t="shared" si="28"/>
        <v>2018May</v>
      </c>
      <c r="C610" t="str">
        <f t="shared" si="29"/>
        <v>3.633042757-73.70640011</v>
      </c>
      <c r="D610" s="7" t="s">
        <v>177</v>
      </c>
      <c r="E610" s="5">
        <v>6509</v>
      </c>
      <c r="F610" s="7" t="s">
        <v>178</v>
      </c>
      <c r="G610" s="5">
        <v>50</v>
      </c>
      <c r="H610" s="7" t="s">
        <v>179</v>
      </c>
      <c r="I610" s="7" t="s">
        <v>180</v>
      </c>
      <c r="J610" s="7" t="s">
        <v>103</v>
      </c>
      <c r="K610" s="7" t="s">
        <v>181</v>
      </c>
      <c r="L610" s="7" t="s">
        <v>182</v>
      </c>
      <c r="M610" s="5" t="s">
        <v>183</v>
      </c>
      <c r="N610" s="5" t="s">
        <v>184</v>
      </c>
      <c r="O610" s="7" t="s">
        <v>185</v>
      </c>
      <c r="P610" s="5">
        <v>9700</v>
      </c>
      <c r="Q610" s="5">
        <v>19400</v>
      </c>
      <c r="R610" s="5">
        <v>13300</v>
      </c>
      <c r="S610" s="5">
        <v>23300</v>
      </c>
      <c r="T610" s="5">
        <v>34600</v>
      </c>
      <c r="U610" s="5">
        <v>46000</v>
      </c>
      <c r="V610" s="5">
        <v>50000</v>
      </c>
      <c r="W610" s="5">
        <v>0</v>
      </c>
      <c r="X610" s="5">
        <v>0</v>
      </c>
      <c r="Y610" s="5">
        <v>0</v>
      </c>
      <c r="Z610" s="5">
        <v>0</v>
      </c>
      <c r="AA610" s="5">
        <v>3.6330427570000001</v>
      </c>
      <c r="AB610" s="5">
        <v>-73.706400110000004</v>
      </c>
      <c r="AC610" s="7" t="s">
        <v>77</v>
      </c>
      <c r="AD610" s="5">
        <v>1090089250</v>
      </c>
      <c r="AE610" s="5" t="str">
        <f>MID(TablaPivotFinal[[#This Row],[Fecha]],1,4)</f>
        <v>2018</v>
      </c>
      <c r="AF610" s="5" t="str">
        <f>MID(TablaPivotFinal[[#This Row],[Fecha]],5,3)</f>
        <v>May</v>
      </c>
      <c r="AG610" s="7">
        <v>1090089250</v>
      </c>
      <c r="AH610" s="8">
        <v>95708</v>
      </c>
      <c r="AI610" t="s">
        <v>1042</v>
      </c>
      <c r="AJ610" t="s">
        <v>892</v>
      </c>
      <c r="AK610" t="s">
        <v>1170</v>
      </c>
    </row>
    <row r="611" spans="1:37" x14ac:dyDescent="0.3">
      <c r="A611" t="str">
        <f t="shared" si="27"/>
        <v>IRACA-Concesión Autopistas de los Llanos</v>
      </c>
      <c r="B611" t="str">
        <f t="shared" si="28"/>
        <v>2018Nov</v>
      </c>
      <c r="C611" t="str">
        <f t="shared" si="29"/>
        <v>3.633042757-73.70640011</v>
      </c>
      <c r="D611" s="9" t="s">
        <v>177</v>
      </c>
      <c r="E611" s="6">
        <v>6509</v>
      </c>
      <c r="F611" s="9" t="s">
        <v>178</v>
      </c>
      <c r="G611" s="6">
        <v>50</v>
      </c>
      <c r="H611" s="9" t="s">
        <v>179</v>
      </c>
      <c r="I611" s="9" t="s">
        <v>180</v>
      </c>
      <c r="J611" s="9" t="s">
        <v>103</v>
      </c>
      <c r="K611" s="9" t="s">
        <v>181</v>
      </c>
      <c r="L611" s="9" t="s">
        <v>182</v>
      </c>
      <c r="M611" s="6" t="s">
        <v>183</v>
      </c>
      <c r="N611" s="6" t="s">
        <v>184</v>
      </c>
      <c r="O611" s="9" t="s">
        <v>185</v>
      </c>
      <c r="P611" s="6">
        <v>9700</v>
      </c>
      <c r="Q611" s="6">
        <v>19400</v>
      </c>
      <c r="R611" s="6">
        <v>13300</v>
      </c>
      <c r="S611" s="6">
        <v>23300</v>
      </c>
      <c r="T611" s="6">
        <v>34600</v>
      </c>
      <c r="U611" s="6">
        <v>46000</v>
      </c>
      <c r="V611" s="6">
        <v>50000</v>
      </c>
      <c r="W611" s="6">
        <v>0</v>
      </c>
      <c r="X611" s="6">
        <v>0</v>
      </c>
      <c r="Y611" s="6">
        <v>0</v>
      </c>
      <c r="Z611" s="6">
        <v>0</v>
      </c>
      <c r="AA611" s="6">
        <v>3.6330427570000001</v>
      </c>
      <c r="AB611" s="6">
        <v>-73.706400110000004</v>
      </c>
      <c r="AC611" s="9" t="s">
        <v>79</v>
      </c>
      <c r="AD611" s="6">
        <v>1144437600</v>
      </c>
      <c r="AE611" s="6" t="str">
        <f>MID(TablaPivotFinal[[#This Row],[Fecha]],1,4)</f>
        <v>2018</v>
      </c>
      <c r="AF611" s="6" t="str">
        <f>MID(TablaPivotFinal[[#This Row],[Fecha]],5,3)</f>
        <v>Nov</v>
      </c>
      <c r="AG611" s="9">
        <v>1144437600</v>
      </c>
      <c r="AH611" s="10">
        <v>100835</v>
      </c>
      <c r="AI611" t="s">
        <v>1042</v>
      </c>
      <c r="AJ611" t="s">
        <v>898</v>
      </c>
      <c r="AK611" t="s">
        <v>1170</v>
      </c>
    </row>
    <row r="612" spans="1:37" x14ac:dyDescent="0.3">
      <c r="A612" t="str">
        <f t="shared" si="27"/>
        <v>IRACA-Concesión Autopistas de los Llanos</v>
      </c>
      <c r="B612" t="str">
        <f t="shared" si="28"/>
        <v>2018Oct</v>
      </c>
      <c r="C612" t="str">
        <f t="shared" si="29"/>
        <v>3.633042757-73.70640011</v>
      </c>
      <c r="D612" s="7" t="s">
        <v>177</v>
      </c>
      <c r="E612" s="5">
        <v>6509</v>
      </c>
      <c r="F612" s="7" t="s">
        <v>178</v>
      </c>
      <c r="G612" s="5">
        <v>50</v>
      </c>
      <c r="H612" s="7" t="s">
        <v>179</v>
      </c>
      <c r="I612" s="7" t="s">
        <v>180</v>
      </c>
      <c r="J612" s="7" t="s">
        <v>103</v>
      </c>
      <c r="K612" s="7" t="s">
        <v>181</v>
      </c>
      <c r="L612" s="7" t="s">
        <v>182</v>
      </c>
      <c r="M612" s="5" t="s">
        <v>183</v>
      </c>
      <c r="N612" s="5" t="s">
        <v>184</v>
      </c>
      <c r="O612" s="7" t="s">
        <v>185</v>
      </c>
      <c r="P612" s="5">
        <v>9700</v>
      </c>
      <c r="Q612" s="5">
        <v>19400</v>
      </c>
      <c r="R612" s="5">
        <v>13300</v>
      </c>
      <c r="S612" s="5">
        <v>23300</v>
      </c>
      <c r="T612" s="5">
        <v>34600</v>
      </c>
      <c r="U612" s="5">
        <v>46000</v>
      </c>
      <c r="V612" s="5">
        <v>50000</v>
      </c>
      <c r="W612" s="5">
        <v>0</v>
      </c>
      <c r="X612" s="5">
        <v>0</v>
      </c>
      <c r="Y612" s="5">
        <v>0</v>
      </c>
      <c r="Z612" s="5">
        <v>0</v>
      </c>
      <c r="AA612" s="5">
        <v>3.6330427570000001</v>
      </c>
      <c r="AB612" s="5">
        <v>-73.706400110000004</v>
      </c>
      <c r="AC612" s="7" t="s">
        <v>81</v>
      </c>
      <c r="AD612" s="5">
        <v>1168892600</v>
      </c>
      <c r="AE612" s="5" t="str">
        <f>MID(TablaPivotFinal[[#This Row],[Fecha]],1,4)</f>
        <v>2018</v>
      </c>
      <c r="AF612" s="5" t="str">
        <f>MID(TablaPivotFinal[[#This Row],[Fecha]],5,3)</f>
        <v>Oct</v>
      </c>
      <c r="AG612" s="7">
        <v>1168892600</v>
      </c>
      <c r="AH612" s="8">
        <v>102903</v>
      </c>
      <c r="AI612" t="s">
        <v>1042</v>
      </c>
      <c r="AJ612" t="s">
        <v>897</v>
      </c>
      <c r="AK612" t="s">
        <v>1170</v>
      </c>
    </row>
    <row r="613" spans="1:37" x14ac:dyDescent="0.3">
      <c r="A613" t="str">
        <f t="shared" si="27"/>
        <v>IRACA-Concesión Autopistas de los Llanos</v>
      </c>
      <c r="B613" t="str">
        <f t="shared" si="28"/>
        <v>2018Sep</v>
      </c>
      <c r="C613" t="str">
        <f t="shared" si="29"/>
        <v>3.633042757-73.70640011</v>
      </c>
      <c r="D613" s="9" t="s">
        <v>177</v>
      </c>
      <c r="E613" s="6">
        <v>6509</v>
      </c>
      <c r="F613" s="9" t="s">
        <v>178</v>
      </c>
      <c r="G613" s="6">
        <v>50</v>
      </c>
      <c r="H613" s="9" t="s">
        <v>179</v>
      </c>
      <c r="I613" s="9" t="s">
        <v>180</v>
      </c>
      <c r="J613" s="9" t="s">
        <v>103</v>
      </c>
      <c r="K613" s="9" t="s">
        <v>181</v>
      </c>
      <c r="L613" s="9" t="s">
        <v>182</v>
      </c>
      <c r="M613" s="6" t="s">
        <v>183</v>
      </c>
      <c r="N613" s="6" t="s">
        <v>184</v>
      </c>
      <c r="O613" s="9" t="s">
        <v>185</v>
      </c>
      <c r="P613" s="6">
        <v>9700</v>
      </c>
      <c r="Q613" s="6">
        <v>19400</v>
      </c>
      <c r="R613" s="6">
        <v>13300</v>
      </c>
      <c r="S613" s="6">
        <v>23300</v>
      </c>
      <c r="T613" s="6">
        <v>34600</v>
      </c>
      <c r="U613" s="6">
        <v>46000</v>
      </c>
      <c r="V613" s="6">
        <v>50000</v>
      </c>
      <c r="W613" s="6">
        <v>0</v>
      </c>
      <c r="X613" s="6">
        <v>0</v>
      </c>
      <c r="Y613" s="6">
        <v>0</v>
      </c>
      <c r="Z613" s="6">
        <v>0</v>
      </c>
      <c r="AA613" s="6">
        <v>3.6330427570000001</v>
      </c>
      <c r="AB613" s="6">
        <v>-73.706400110000004</v>
      </c>
      <c r="AC613" s="9" t="s">
        <v>83</v>
      </c>
      <c r="AD613" s="6">
        <v>1115173750</v>
      </c>
      <c r="AE613" s="6" t="str">
        <f>MID(TablaPivotFinal[[#This Row],[Fecha]],1,4)</f>
        <v>2018</v>
      </c>
      <c r="AF613" s="6" t="str">
        <f>MID(TablaPivotFinal[[#This Row],[Fecha]],5,3)</f>
        <v>Sep</v>
      </c>
      <c r="AG613" s="9">
        <v>1115173750</v>
      </c>
      <c r="AH613" s="10">
        <v>95431</v>
      </c>
      <c r="AI613" t="s">
        <v>1042</v>
      </c>
      <c r="AJ613" t="s">
        <v>896</v>
      </c>
      <c r="AK613" t="s">
        <v>1170</v>
      </c>
    </row>
    <row r="614" spans="1:37" x14ac:dyDescent="0.3">
      <c r="A614" t="str">
        <f t="shared" si="27"/>
        <v>ROZO-INVIAS</v>
      </c>
      <c r="B614" t="str">
        <f t="shared" si="28"/>
        <v>2016Abr</v>
      </c>
      <c r="C614" t="str">
        <f t="shared" si="29"/>
        <v>3.643852209-76.38115644</v>
      </c>
      <c r="D614" s="7" t="s">
        <v>111</v>
      </c>
      <c r="E614" s="5" t="s">
        <v>188</v>
      </c>
      <c r="F614" s="7" t="s">
        <v>160</v>
      </c>
      <c r="G614" s="5">
        <v>76</v>
      </c>
      <c r="H614" s="7" t="s">
        <v>189</v>
      </c>
      <c r="I614" s="7" t="s">
        <v>133</v>
      </c>
      <c r="J614" s="7" t="s">
        <v>111</v>
      </c>
      <c r="K614" s="7" t="s">
        <v>190</v>
      </c>
      <c r="L614" s="7" t="s">
        <v>135</v>
      </c>
      <c r="M614" s="5">
        <v>-1</v>
      </c>
      <c r="N614" s="5">
        <v>-1</v>
      </c>
      <c r="O614" s="7" t="s">
        <v>191</v>
      </c>
      <c r="P614" s="5">
        <v>8600</v>
      </c>
      <c r="Q614" s="5">
        <v>10300</v>
      </c>
      <c r="R614" s="5">
        <v>27800</v>
      </c>
      <c r="S614" s="5">
        <v>36300</v>
      </c>
      <c r="T614" s="5">
        <v>41800</v>
      </c>
      <c r="U614" s="5">
        <v>0</v>
      </c>
      <c r="V614" s="5">
        <v>0</v>
      </c>
      <c r="W614" s="5">
        <v>0</v>
      </c>
      <c r="X614" s="5">
        <v>0</v>
      </c>
      <c r="Y614" s="5">
        <v>19800</v>
      </c>
      <c r="Z614" s="5">
        <v>10000</v>
      </c>
      <c r="AA614" s="5">
        <v>3.6438522089999998</v>
      </c>
      <c r="AB614" s="5">
        <v>-76.381156439999998</v>
      </c>
      <c r="AC614" s="7" t="s">
        <v>13</v>
      </c>
      <c r="AD614" s="5">
        <v>849852300</v>
      </c>
      <c r="AE614" s="5" t="str">
        <f>MID(TablaPivotFinal[[#This Row],[Fecha]],1,4)</f>
        <v>2016</v>
      </c>
      <c r="AF614" s="5" t="str">
        <f>MID(TablaPivotFinal[[#This Row],[Fecha]],5,3)</f>
        <v>Abr</v>
      </c>
      <c r="AG614" s="7">
        <v>849852300</v>
      </c>
      <c r="AH614" s="8">
        <v>98059</v>
      </c>
      <c r="AI614" t="s">
        <v>1043</v>
      </c>
      <c r="AJ614" t="s">
        <v>867</v>
      </c>
      <c r="AK614" t="s">
        <v>1171</v>
      </c>
    </row>
    <row r="615" spans="1:37" x14ac:dyDescent="0.3">
      <c r="A615" t="str">
        <f t="shared" si="27"/>
        <v>ROZO-INVIAS</v>
      </c>
      <c r="B615" t="str">
        <f t="shared" si="28"/>
        <v>2016Ago</v>
      </c>
      <c r="C615" t="str">
        <f t="shared" si="29"/>
        <v>3.643852209-76.38115644</v>
      </c>
      <c r="D615" s="9" t="s">
        <v>111</v>
      </c>
      <c r="E615" s="6" t="s">
        <v>188</v>
      </c>
      <c r="F615" s="9" t="s">
        <v>160</v>
      </c>
      <c r="G615" s="6">
        <v>76</v>
      </c>
      <c r="H615" s="9" t="s">
        <v>189</v>
      </c>
      <c r="I615" s="9" t="s">
        <v>133</v>
      </c>
      <c r="J615" s="9" t="s">
        <v>111</v>
      </c>
      <c r="K615" s="9" t="s">
        <v>190</v>
      </c>
      <c r="L615" s="9" t="s">
        <v>135</v>
      </c>
      <c r="M615" s="6">
        <v>-1</v>
      </c>
      <c r="N615" s="6">
        <v>-1</v>
      </c>
      <c r="O615" s="9" t="s">
        <v>191</v>
      </c>
      <c r="P615" s="6">
        <v>8600</v>
      </c>
      <c r="Q615" s="6">
        <v>10300</v>
      </c>
      <c r="R615" s="6">
        <v>27800</v>
      </c>
      <c r="S615" s="6">
        <v>36300</v>
      </c>
      <c r="T615" s="6">
        <v>41800</v>
      </c>
      <c r="U615" s="6">
        <v>0</v>
      </c>
      <c r="V615" s="6">
        <v>0</v>
      </c>
      <c r="W615" s="6">
        <v>0</v>
      </c>
      <c r="X615" s="6">
        <v>0</v>
      </c>
      <c r="Y615" s="6">
        <v>19800</v>
      </c>
      <c r="Z615" s="6">
        <v>10000</v>
      </c>
      <c r="AA615" s="6">
        <v>3.6438522089999998</v>
      </c>
      <c r="AB615" s="6">
        <v>-76.381156439999998</v>
      </c>
      <c r="AC615" s="9" t="s">
        <v>15</v>
      </c>
      <c r="AD615" s="6">
        <v>981119000</v>
      </c>
      <c r="AE615" s="6" t="str">
        <f>MID(TablaPivotFinal[[#This Row],[Fecha]],1,4)</f>
        <v>2016</v>
      </c>
      <c r="AF615" s="6" t="str">
        <f>MID(TablaPivotFinal[[#This Row],[Fecha]],5,3)</f>
        <v>Ago</v>
      </c>
      <c r="AG615" s="9">
        <v>981119000</v>
      </c>
      <c r="AH615" s="10">
        <v>114292</v>
      </c>
      <c r="AI615" t="s">
        <v>1043</v>
      </c>
      <c r="AJ615" t="s">
        <v>871</v>
      </c>
      <c r="AK615" t="s">
        <v>1171</v>
      </c>
    </row>
    <row r="616" spans="1:37" x14ac:dyDescent="0.3">
      <c r="A616" t="str">
        <f t="shared" si="27"/>
        <v>ROZO-INVIAS</v>
      </c>
      <c r="B616" t="str">
        <f t="shared" si="28"/>
        <v>2016Dic</v>
      </c>
      <c r="C616" t="str">
        <f t="shared" si="29"/>
        <v>3.643852209-76.38115644</v>
      </c>
      <c r="D616" s="7" t="s">
        <v>111</v>
      </c>
      <c r="E616" s="5" t="s">
        <v>188</v>
      </c>
      <c r="F616" s="7" t="s">
        <v>160</v>
      </c>
      <c r="G616" s="5">
        <v>76</v>
      </c>
      <c r="H616" s="7" t="s">
        <v>189</v>
      </c>
      <c r="I616" s="7" t="s">
        <v>133</v>
      </c>
      <c r="J616" s="7" t="s">
        <v>111</v>
      </c>
      <c r="K616" s="7" t="s">
        <v>190</v>
      </c>
      <c r="L616" s="7" t="s">
        <v>135</v>
      </c>
      <c r="M616" s="5">
        <v>-1</v>
      </c>
      <c r="N616" s="5">
        <v>-1</v>
      </c>
      <c r="O616" s="7" t="s">
        <v>191</v>
      </c>
      <c r="P616" s="5">
        <v>8600</v>
      </c>
      <c r="Q616" s="5">
        <v>10300</v>
      </c>
      <c r="R616" s="5">
        <v>27800</v>
      </c>
      <c r="S616" s="5">
        <v>36300</v>
      </c>
      <c r="T616" s="5">
        <v>41800</v>
      </c>
      <c r="U616" s="5">
        <v>0</v>
      </c>
      <c r="V616" s="5">
        <v>0</v>
      </c>
      <c r="W616" s="5">
        <v>0</v>
      </c>
      <c r="X616" s="5">
        <v>0</v>
      </c>
      <c r="Y616" s="5">
        <v>19800</v>
      </c>
      <c r="Z616" s="5">
        <v>10000</v>
      </c>
      <c r="AA616" s="5">
        <v>3.6438522089999998</v>
      </c>
      <c r="AB616" s="5">
        <v>-76.381156439999998</v>
      </c>
      <c r="AC616" s="7" t="s">
        <v>17</v>
      </c>
      <c r="AD616" s="5">
        <v>1076772400</v>
      </c>
      <c r="AE616" s="5" t="str">
        <f>MID(TablaPivotFinal[[#This Row],[Fecha]],1,4)</f>
        <v>2016</v>
      </c>
      <c r="AF616" s="5" t="str">
        <f>MID(TablaPivotFinal[[#This Row],[Fecha]],5,3)</f>
        <v>Dic</v>
      </c>
      <c r="AG616" s="7">
        <v>1076772400</v>
      </c>
      <c r="AH616" s="8">
        <v>128032</v>
      </c>
      <c r="AI616" t="s">
        <v>1043</v>
      </c>
      <c r="AJ616" t="s">
        <v>875</v>
      </c>
      <c r="AK616" t="s">
        <v>1171</v>
      </c>
    </row>
    <row r="617" spans="1:37" x14ac:dyDescent="0.3">
      <c r="A617" t="str">
        <f t="shared" si="27"/>
        <v>ROZO-INVIAS</v>
      </c>
      <c r="B617" t="str">
        <f t="shared" si="28"/>
        <v>2016Ene</v>
      </c>
      <c r="C617" t="str">
        <f t="shared" si="29"/>
        <v>3.643852209-76.38115644</v>
      </c>
      <c r="D617" s="9" t="s">
        <v>111</v>
      </c>
      <c r="E617" s="6" t="s">
        <v>188</v>
      </c>
      <c r="F617" s="9" t="s">
        <v>160</v>
      </c>
      <c r="G617" s="6">
        <v>76</v>
      </c>
      <c r="H617" s="9" t="s">
        <v>189</v>
      </c>
      <c r="I617" s="9" t="s">
        <v>133</v>
      </c>
      <c r="J617" s="9" t="s">
        <v>111</v>
      </c>
      <c r="K617" s="9" t="s">
        <v>190</v>
      </c>
      <c r="L617" s="9" t="s">
        <v>135</v>
      </c>
      <c r="M617" s="6">
        <v>-1</v>
      </c>
      <c r="N617" s="6">
        <v>-1</v>
      </c>
      <c r="O617" s="9" t="s">
        <v>191</v>
      </c>
      <c r="P617" s="6">
        <v>8600</v>
      </c>
      <c r="Q617" s="6">
        <v>10300</v>
      </c>
      <c r="R617" s="6">
        <v>27800</v>
      </c>
      <c r="S617" s="6">
        <v>36300</v>
      </c>
      <c r="T617" s="6">
        <v>41800</v>
      </c>
      <c r="U617" s="6">
        <v>0</v>
      </c>
      <c r="V617" s="6">
        <v>0</v>
      </c>
      <c r="W617" s="6">
        <v>0</v>
      </c>
      <c r="X617" s="6">
        <v>0</v>
      </c>
      <c r="Y617" s="6">
        <v>19800</v>
      </c>
      <c r="Z617" s="6">
        <v>10000</v>
      </c>
      <c r="AA617" s="6">
        <v>3.6438522089999998</v>
      </c>
      <c r="AB617" s="6">
        <v>-76.381156439999998</v>
      </c>
      <c r="AC617" s="9" t="s">
        <v>19</v>
      </c>
      <c r="AD617" s="6">
        <v>974653400</v>
      </c>
      <c r="AE617" s="6" t="str">
        <f>MID(TablaPivotFinal[[#This Row],[Fecha]],1,4)</f>
        <v>2016</v>
      </c>
      <c r="AF617" s="6" t="str">
        <f>MID(TablaPivotFinal[[#This Row],[Fecha]],5,3)</f>
        <v>Ene</v>
      </c>
      <c r="AG617" s="9">
        <v>974653400</v>
      </c>
      <c r="AH617" s="10">
        <v>118214</v>
      </c>
      <c r="AI617" t="s">
        <v>1043</v>
      </c>
      <c r="AJ617" t="s">
        <v>864</v>
      </c>
      <c r="AK617" t="s">
        <v>1171</v>
      </c>
    </row>
    <row r="618" spans="1:37" x14ac:dyDescent="0.3">
      <c r="A618" t="str">
        <f t="shared" si="27"/>
        <v>ROZO-INVIAS</v>
      </c>
      <c r="B618" t="str">
        <f t="shared" si="28"/>
        <v>2016Feb</v>
      </c>
      <c r="C618" t="str">
        <f t="shared" si="29"/>
        <v>3.643852209-76.38115644</v>
      </c>
      <c r="D618" s="7" t="s">
        <v>111</v>
      </c>
      <c r="E618" s="5" t="s">
        <v>188</v>
      </c>
      <c r="F618" s="7" t="s">
        <v>160</v>
      </c>
      <c r="G618" s="5">
        <v>76</v>
      </c>
      <c r="H618" s="7" t="s">
        <v>189</v>
      </c>
      <c r="I618" s="7" t="s">
        <v>133</v>
      </c>
      <c r="J618" s="7" t="s">
        <v>111</v>
      </c>
      <c r="K618" s="7" t="s">
        <v>190</v>
      </c>
      <c r="L618" s="7" t="s">
        <v>135</v>
      </c>
      <c r="M618" s="5">
        <v>-1</v>
      </c>
      <c r="N618" s="5">
        <v>-1</v>
      </c>
      <c r="O618" s="7" t="s">
        <v>191</v>
      </c>
      <c r="P618" s="5">
        <v>8600</v>
      </c>
      <c r="Q618" s="5">
        <v>10300</v>
      </c>
      <c r="R618" s="5">
        <v>27800</v>
      </c>
      <c r="S618" s="5">
        <v>36300</v>
      </c>
      <c r="T618" s="5">
        <v>41800</v>
      </c>
      <c r="U618" s="5">
        <v>0</v>
      </c>
      <c r="V618" s="5">
        <v>0</v>
      </c>
      <c r="W618" s="5">
        <v>0</v>
      </c>
      <c r="X618" s="5">
        <v>0</v>
      </c>
      <c r="Y618" s="5">
        <v>19800</v>
      </c>
      <c r="Z618" s="5">
        <v>10000</v>
      </c>
      <c r="AA618" s="5">
        <v>3.6438522089999998</v>
      </c>
      <c r="AB618" s="5">
        <v>-76.381156439999998</v>
      </c>
      <c r="AC618" s="7" t="s">
        <v>21</v>
      </c>
      <c r="AD618" s="5">
        <v>831984700</v>
      </c>
      <c r="AE618" s="5" t="str">
        <f>MID(TablaPivotFinal[[#This Row],[Fecha]],1,4)</f>
        <v>2016</v>
      </c>
      <c r="AF618" s="5" t="str">
        <f>MID(TablaPivotFinal[[#This Row],[Fecha]],5,3)</f>
        <v>Feb</v>
      </c>
      <c r="AG618" s="7">
        <v>831984700</v>
      </c>
      <c r="AH618" s="8">
        <v>95641</v>
      </c>
      <c r="AI618" t="s">
        <v>1043</v>
      </c>
      <c r="AJ618" t="s">
        <v>865</v>
      </c>
      <c r="AK618" t="s">
        <v>1171</v>
      </c>
    </row>
    <row r="619" spans="1:37" x14ac:dyDescent="0.3">
      <c r="A619" t="str">
        <f t="shared" si="27"/>
        <v>ROZO-INVIAS</v>
      </c>
      <c r="B619" t="str">
        <f t="shared" si="28"/>
        <v>2016Jul</v>
      </c>
      <c r="C619" t="str">
        <f t="shared" si="29"/>
        <v>3.643852209-76.38115644</v>
      </c>
      <c r="D619" s="9" t="s">
        <v>111</v>
      </c>
      <c r="E619" s="6" t="s">
        <v>188</v>
      </c>
      <c r="F619" s="9" t="s">
        <v>160</v>
      </c>
      <c r="G619" s="6">
        <v>76</v>
      </c>
      <c r="H619" s="9" t="s">
        <v>189</v>
      </c>
      <c r="I619" s="9" t="s">
        <v>133</v>
      </c>
      <c r="J619" s="9" t="s">
        <v>111</v>
      </c>
      <c r="K619" s="9" t="s">
        <v>190</v>
      </c>
      <c r="L619" s="9" t="s">
        <v>135</v>
      </c>
      <c r="M619" s="6">
        <v>-1</v>
      </c>
      <c r="N619" s="6">
        <v>-1</v>
      </c>
      <c r="O619" s="9" t="s">
        <v>191</v>
      </c>
      <c r="P619" s="6">
        <v>8600</v>
      </c>
      <c r="Q619" s="6">
        <v>10300</v>
      </c>
      <c r="R619" s="6">
        <v>27800</v>
      </c>
      <c r="S619" s="6">
        <v>36300</v>
      </c>
      <c r="T619" s="6">
        <v>41800</v>
      </c>
      <c r="U619" s="6">
        <v>0</v>
      </c>
      <c r="V619" s="6">
        <v>0</v>
      </c>
      <c r="W619" s="6">
        <v>0</v>
      </c>
      <c r="X619" s="6">
        <v>0</v>
      </c>
      <c r="Y619" s="6">
        <v>19800</v>
      </c>
      <c r="Z619" s="6">
        <v>10000</v>
      </c>
      <c r="AA619" s="6">
        <v>3.6438522089999998</v>
      </c>
      <c r="AB619" s="6">
        <v>-76.381156439999998</v>
      </c>
      <c r="AC619" s="9" t="s">
        <v>23</v>
      </c>
      <c r="AD619" s="6">
        <v>1066087600</v>
      </c>
      <c r="AE619" s="6" t="str">
        <f>MID(TablaPivotFinal[[#This Row],[Fecha]],1,4)</f>
        <v>2016</v>
      </c>
      <c r="AF619" s="6" t="str">
        <f>MID(TablaPivotFinal[[#This Row],[Fecha]],5,3)</f>
        <v>Jul</v>
      </c>
      <c r="AG619" s="9">
        <v>1066087600</v>
      </c>
      <c r="AH619" s="10">
        <v>121019</v>
      </c>
      <c r="AI619" t="s">
        <v>1043</v>
      </c>
      <c r="AJ619" t="s">
        <v>870</v>
      </c>
      <c r="AK619" t="s">
        <v>1171</v>
      </c>
    </row>
    <row r="620" spans="1:37" x14ac:dyDescent="0.3">
      <c r="A620" t="str">
        <f t="shared" si="27"/>
        <v>ROZO-INVIAS</v>
      </c>
      <c r="B620" t="str">
        <f t="shared" si="28"/>
        <v>2016Jun</v>
      </c>
      <c r="C620" t="str">
        <f t="shared" si="29"/>
        <v>3.643852209-76.38115644</v>
      </c>
      <c r="D620" s="7" t="s">
        <v>111</v>
      </c>
      <c r="E620" s="5" t="s">
        <v>188</v>
      </c>
      <c r="F620" s="7" t="s">
        <v>160</v>
      </c>
      <c r="G620" s="5">
        <v>76</v>
      </c>
      <c r="H620" s="7" t="s">
        <v>189</v>
      </c>
      <c r="I620" s="7" t="s">
        <v>133</v>
      </c>
      <c r="J620" s="7" t="s">
        <v>111</v>
      </c>
      <c r="K620" s="7" t="s">
        <v>190</v>
      </c>
      <c r="L620" s="7" t="s">
        <v>135</v>
      </c>
      <c r="M620" s="5">
        <v>-1</v>
      </c>
      <c r="N620" s="5">
        <v>-1</v>
      </c>
      <c r="O620" s="7" t="s">
        <v>191</v>
      </c>
      <c r="P620" s="5">
        <v>8600</v>
      </c>
      <c r="Q620" s="5">
        <v>10300</v>
      </c>
      <c r="R620" s="5">
        <v>27800</v>
      </c>
      <c r="S620" s="5">
        <v>36300</v>
      </c>
      <c r="T620" s="5">
        <v>41800</v>
      </c>
      <c r="U620" s="5">
        <v>0</v>
      </c>
      <c r="V620" s="5">
        <v>0</v>
      </c>
      <c r="W620" s="5">
        <v>0</v>
      </c>
      <c r="X620" s="5">
        <v>0</v>
      </c>
      <c r="Y620" s="5">
        <v>19800</v>
      </c>
      <c r="Z620" s="5">
        <v>10000</v>
      </c>
      <c r="AA620" s="5">
        <v>3.6438522089999998</v>
      </c>
      <c r="AB620" s="5">
        <v>-76.381156439999998</v>
      </c>
      <c r="AC620" s="7" t="s">
        <v>25</v>
      </c>
      <c r="AD620" s="5">
        <v>930049300</v>
      </c>
      <c r="AE620" s="5" t="str">
        <f>MID(TablaPivotFinal[[#This Row],[Fecha]],1,4)</f>
        <v>2016</v>
      </c>
      <c r="AF620" s="5" t="str">
        <f>MID(TablaPivotFinal[[#This Row],[Fecha]],5,3)</f>
        <v>Jun</v>
      </c>
      <c r="AG620" s="7">
        <v>930049300</v>
      </c>
      <c r="AH620" s="8">
        <v>107063</v>
      </c>
      <c r="AI620" t="s">
        <v>1043</v>
      </c>
      <c r="AJ620" t="s">
        <v>869</v>
      </c>
      <c r="AK620" t="s">
        <v>1171</v>
      </c>
    </row>
    <row r="621" spans="1:37" x14ac:dyDescent="0.3">
      <c r="A621" t="str">
        <f t="shared" si="27"/>
        <v>ROZO-INVIAS</v>
      </c>
      <c r="B621" t="str">
        <f t="shared" si="28"/>
        <v>2016Mar</v>
      </c>
      <c r="C621" t="str">
        <f t="shared" si="29"/>
        <v>3.643852209-76.38115644</v>
      </c>
      <c r="D621" s="9" t="s">
        <v>111</v>
      </c>
      <c r="E621" s="6" t="s">
        <v>188</v>
      </c>
      <c r="F621" s="9" t="s">
        <v>160</v>
      </c>
      <c r="G621" s="6">
        <v>76</v>
      </c>
      <c r="H621" s="9" t="s">
        <v>189</v>
      </c>
      <c r="I621" s="9" t="s">
        <v>133</v>
      </c>
      <c r="J621" s="9" t="s">
        <v>111</v>
      </c>
      <c r="K621" s="9" t="s">
        <v>190</v>
      </c>
      <c r="L621" s="9" t="s">
        <v>135</v>
      </c>
      <c r="M621" s="6">
        <v>-1</v>
      </c>
      <c r="N621" s="6">
        <v>-1</v>
      </c>
      <c r="O621" s="9" t="s">
        <v>191</v>
      </c>
      <c r="P621" s="6">
        <v>8600</v>
      </c>
      <c r="Q621" s="6">
        <v>10300</v>
      </c>
      <c r="R621" s="6">
        <v>27800</v>
      </c>
      <c r="S621" s="6">
        <v>36300</v>
      </c>
      <c r="T621" s="6">
        <v>41800</v>
      </c>
      <c r="U621" s="6">
        <v>0</v>
      </c>
      <c r="V621" s="6">
        <v>0</v>
      </c>
      <c r="W621" s="6">
        <v>0</v>
      </c>
      <c r="X621" s="6">
        <v>0</v>
      </c>
      <c r="Y621" s="6">
        <v>19800</v>
      </c>
      <c r="Z621" s="6">
        <v>10000</v>
      </c>
      <c r="AA621" s="6">
        <v>3.6438522089999998</v>
      </c>
      <c r="AB621" s="6">
        <v>-76.381156439999998</v>
      </c>
      <c r="AC621" s="9" t="s">
        <v>27</v>
      </c>
      <c r="AD621" s="6">
        <v>942696600</v>
      </c>
      <c r="AE621" s="6" t="str">
        <f>MID(TablaPivotFinal[[#This Row],[Fecha]],1,4)</f>
        <v>2016</v>
      </c>
      <c r="AF621" s="6" t="str">
        <f>MID(TablaPivotFinal[[#This Row],[Fecha]],5,3)</f>
        <v>Mar</v>
      </c>
      <c r="AG621" s="9">
        <v>942696600</v>
      </c>
      <c r="AH621" s="10">
        <v>109865</v>
      </c>
      <c r="AI621" t="s">
        <v>1043</v>
      </c>
      <c r="AJ621" t="s">
        <v>866</v>
      </c>
      <c r="AK621" t="s">
        <v>1171</v>
      </c>
    </row>
    <row r="622" spans="1:37" x14ac:dyDescent="0.3">
      <c r="A622" t="str">
        <f t="shared" si="27"/>
        <v>ROZO-INVIAS</v>
      </c>
      <c r="B622" t="str">
        <f t="shared" si="28"/>
        <v>2016May</v>
      </c>
      <c r="C622" t="str">
        <f t="shared" si="29"/>
        <v>3.643852209-76.38115644</v>
      </c>
      <c r="D622" s="7" t="s">
        <v>111</v>
      </c>
      <c r="E622" s="5" t="s">
        <v>188</v>
      </c>
      <c r="F622" s="7" t="s">
        <v>160</v>
      </c>
      <c r="G622" s="5">
        <v>76</v>
      </c>
      <c r="H622" s="7" t="s">
        <v>189</v>
      </c>
      <c r="I622" s="7" t="s">
        <v>133</v>
      </c>
      <c r="J622" s="7" t="s">
        <v>111</v>
      </c>
      <c r="K622" s="7" t="s">
        <v>190</v>
      </c>
      <c r="L622" s="7" t="s">
        <v>135</v>
      </c>
      <c r="M622" s="5">
        <v>-1</v>
      </c>
      <c r="N622" s="5">
        <v>-1</v>
      </c>
      <c r="O622" s="7" t="s">
        <v>191</v>
      </c>
      <c r="P622" s="5">
        <v>8600</v>
      </c>
      <c r="Q622" s="5">
        <v>10300</v>
      </c>
      <c r="R622" s="5">
        <v>27800</v>
      </c>
      <c r="S622" s="5">
        <v>36300</v>
      </c>
      <c r="T622" s="5">
        <v>41800</v>
      </c>
      <c r="U622" s="5">
        <v>0</v>
      </c>
      <c r="V622" s="5">
        <v>0</v>
      </c>
      <c r="W622" s="5">
        <v>0</v>
      </c>
      <c r="X622" s="5">
        <v>0</v>
      </c>
      <c r="Y622" s="5">
        <v>19800</v>
      </c>
      <c r="Z622" s="5">
        <v>10000</v>
      </c>
      <c r="AA622" s="5">
        <v>3.6438522089999998</v>
      </c>
      <c r="AB622" s="5">
        <v>-76.381156439999998</v>
      </c>
      <c r="AC622" s="7" t="s">
        <v>29</v>
      </c>
      <c r="AD622" s="5">
        <v>920097200</v>
      </c>
      <c r="AE622" s="5" t="str">
        <f>MID(TablaPivotFinal[[#This Row],[Fecha]],1,4)</f>
        <v>2016</v>
      </c>
      <c r="AF622" s="5" t="str">
        <f>MID(TablaPivotFinal[[#This Row],[Fecha]],5,3)</f>
        <v>May</v>
      </c>
      <c r="AG622" s="7">
        <v>920097200</v>
      </c>
      <c r="AH622" s="8">
        <v>108318</v>
      </c>
      <c r="AI622" t="s">
        <v>1043</v>
      </c>
      <c r="AJ622" t="s">
        <v>868</v>
      </c>
      <c r="AK622" t="s">
        <v>1171</v>
      </c>
    </row>
    <row r="623" spans="1:37" x14ac:dyDescent="0.3">
      <c r="A623" t="str">
        <f t="shared" si="27"/>
        <v>ROZO-INVIAS</v>
      </c>
      <c r="B623" t="str">
        <f t="shared" si="28"/>
        <v>2016Nov</v>
      </c>
      <c r="C623" t="str">
        <f t="shared" si="29"/>
        <v>3.643852209-76.38115644</v>
      </c>
      <c r="D623" s="9" t="s">
        <v>111</v>
      </c>
      <c r="E623" s="6" t="s">
        <v>188</v>
      </c>
      <c r="F623" s="9" t="s">
        <v>160</v>
      </c>
      <c r="G623" s="6">
        <v>76</v>
      </c>
      <c r="H623" s="9" t="s">
        <v>189</v>
      </c>
      <c r="I623" s="9" t="s">
        <v>133</v>
      </c>
      <c r="J623" s="9" t="s">
        <v>111</v>
      </c>
      <c r="K623" s="9" t="s">
        <v>190</v>
      </c>
      <c r="L623" s="9" t="s">
        <v>135</v>
      </c>
      <c r="M623" s="6">
        <v>-1</v>
      </c>
      <c r="N623" s="6">
        <v>-1</v>
      </c>
      <c r="O623" s="9" t="s">
        <v>191</v>
      </c>
      <c r="P623" s="6">
        <v>8600</v>
      </c>
      <c r="Q623" s="6">
        <v>10300</v>
      </c>
      <c r="R623" s="6">
        <v>27800</v>
      </c>
      <c r="S623" s="6">
        <v>36300</v>
      </c>
      <c r="T623" s="6">
        <v>41800</v>
      </c>
      <c r="U623" s="6">
        <v>0</v>
      </c>
      <c r="V623" s="6">
        <v>0</v>
      </c>
      <c r="W623" s="6">
        <v>0</v>
      </c>
      <c r="X623" s="6">
        <v>0</v>
      </c>
      <c r="Y623" s="6">
        <v>19800</v>
      </c>
      <c r="Z623" s="6">
        <v>10000</v>
      </c>
      <c r="AA623" s="6">
        <v>3.6438522089999998</v>
      </c>
      <c r="AB623" s="6">
        <v>-76.381156439999998</v>
      </c>
      <c r="AC623" s="9" t="s">
        <v>31</v>
      </c>
      <c r="AD623" s="6">
        <v>935507700</v>
      </c>
      <c r="AE623" s="6" t="str">
        <f>MID(TablaPivotFinal[[#This Row],[Fecha]],1,4)</f>
        <v>2016</v>
      </c>
      <c r="AF623" s="6" t="str">
        <f>MID(TablaPivotFinal[[#This Row],[Fecha]],5,3)</f>
        <v>Nov</v>
      </c>
      <c r="AG623" s="9">
        <v>935507700</v>
      </c>
      <c r="AH623" s="10">
        <v>110209</v>
      </c>
      <c r="AI623" t="s">
        <v>1043</v>
      </c>
      <c r="AJ623" t="s">
        <v>874</v>
      </c>
      <c r="AK623" t="s">
        <v>1171</v>
      </c>
    </row>
    <row r="624" spans="1:37" x14ac:dyDescent="0.3">
      <c r="A624" t="str">
        <f t="shared" si="27"/>
        <v>ROZO-INVIAS</v>
      </c>
      <c r="B624" t="str">
        <f t="shared" si="28"/>
        <v>2016Oct</v>
      </c>
      <c r="C624" t="str">
        <f t="shared" si="29"/>
        <v>3.643852209-76.38115644</v>
      </c>
      <c r="D624" s="7" t="s">
        <v>111</v>
      </c>
      <c r="E624" s="5" t="s">
        <v>188</v>
      </c>
      <c r="F624" s="7" t="s">
        <v>160</v>
      </c>
      <c r="G624" s="5">
        <v>76</v>
      </c>
      <c r="H624" s="7" t="s">
        <v>189</v>
      </c>
      <c r="I624" s="7" t="s">
        <v>133</v>
      </c>
      <c r="J624" s="7" t="s">
        <v>111</v>
      </c>
      <c r="K624" s="7" t="s">
        <v>190</v>
      </c>
      <c r="L624" s="7" t="s">
        <v>135</v>
      </c>
      <c r="M624" s="5">
        <v>-1</v>
      </c>
      <c r="N624" s="5">
        <v>-1</v>
      </c>
      <c r="O624" s="7" t="s">
        <v>191</v>
      </c>
      <c r="P624" s="5">
        <v>8600</v>
      </c>
      <c r="Q624" s="5">
        <v>10300</v>
      </c>
      <c r="R624" s="5">
        <v>27800</v>
      </c>
      <c r="S624" s="5">
        <v>36300</v>
      </c>
      <c r="T624" s="5">
        <v>41800</v>
      </c>
      <c r="U624" s="5">
        <v>0</v>
      </c>
      <c r="V624" s="5">
        <v>0</v>
      </c>
      <c r="W624" s="5">
        <v>0</v>
      </c>
      <c r="X624" s="5">
        <v>0</v>
      </c>
      <c r="Y624" s="5">
        <v>19800</v>
      </c>
      <c r="Z624" s="5">
        <v>10000</v>
      </c>
      <c r="AA624" s="5">
        <v>3.6438522089999998</v>
      </c>
      <c r="AB624" s="5">
        <v>-76.381156439999998</v>
      </c>
      <c r="AC624" s="7" t="s">
        <v>33</v>
      </c>
      <c r="AD624" s="5">
        <v>951523600</v>
      </c>
      <c r="AE624" s="5" t="str">
        <f>MID(TablaPivotFinal[[#This Row],[Fecha]],1,4)</f>
        <v>2016</v>
      </c>
      <c r="AF624" s="5" t="str">
        <f>MID(TablaPivotFinal[[#This Row],[Fecha]],5,3)</f>
        <v>Oct</v>
      </c>
      <c r="AG624" s="7">
        <v>951523600</v>
      </c>
      <c r="AH624" s="8">
        <v>111438</v>
      </c>
      <c r="AI624" t="s">
        <v>1043</v>
      </c>
      <c r="AJ624" t="s">
        <v>873</v>
      </c>
      <c r="AK624" t="s">
        <v>1171</v>
      </c>
    </row>
    <row r="625" spans="1:37" x14ac:dyDescent="0.3">
      <c r="A625" t="str">
        <f t="shared" si="27"/>
        <v>ROZO-INVIAS</v>
      </c>
      <c r="B625" t="str">
        <f t="shared" si="28"/>
        <v>2016Sep</v>
      </c>
      <c r="C625" t="str">
        <f t="shared" si="29"/>
        <v>3.643852209-76.38115644</v>
      </c>
      <c r="D625" s="9" t="s">
        <v>111</v>
      </c>
      <c r="E625" s="6" t="s">
        <v>188</v>
      </c>
      <c r="F625" s="9" t="s">
        <v>160</v>
      </c>
      <c r="G625" s="6">
        <v>76</v>
      </c>
      <c r="H625" s="9" t="s">
        <v>189</v>
      </c>
      <c r="I625" s="9" t="s">
        <v>133</v>
      </c>
      <c r="J625" s="9" t="s">
        <v>111</v>
      </c>
      <c r="K625" s="9" t="s">
        <v>190</v>
      </c>
      <c r="L625" s="9" t="s">
        <v>135</v>
      </c>
      <c r="M625" s="6">
        <v>-1</v>
      </c>
      <c r="N625" s="6">
        <v>-1</v>
      </c>
      <c r="O625" s="9" t="s">
        <v>191</v>
      </c>
      <c r="P625" s="6">
        <v>8600</v>
      </c>
      <c r="Q625" s="6">
        <v>10300</v>
      </c>
      <c r="R625" s="6">
        <v>27800</v>
      </c>
      <c r="S625" s="6">
        <v>36300</v>
      </c>
      <c r="T625" s="6">
        <v>41800</v>
      </c>
      <c r="U625" s="6">
        <v>0</v>
      </c>
      <c r="V625" s="6">
        <v>0</v>
      </c>
      <c r="W625" s="6">
        <v>0</v>
      </c>
      <c r="X625" s="6">
        <v>0</v>
      </c>
      <c r="Y625" s="6">
        <v>19800</v>
      </c>
      <c r="Z625" s="6">
        <v>10000</v>
      </c>
      <c r="AA625" s="6">
        <v>3.6438522089999998</v>
      </c>
      <c r="AB625" s="6">
        <v>-76.381156439999998</v>
      </c>
      <c r="AC625" s="9" t="s">
        <v>35</v>
      </c>
      <c r="AD625" s="6">
        <v>904634700</v>
      </c>
      <c r="AE625" s="6" t="str">
        <f>MID(TablaPivotFinal[[#This Row],[Fecha]],1,4)</f>
        <v>2016</v>
      </c>
      <c r="AF625" s="6" t="str">
        <f>MID(TablaPivotFinal[[#This Row],[Fecha]],5,3)</f>
        <v>Sep</v>
      </c>
      <c r="AG625" s="9">
        <v>904634700</v>
      </c>
      <c r="AH625" s="10">
        <v>104970</v>
      </c>
      <c r="AI625" t="s">
        <v>1043</v>
      </c>
      <c r="AJ625" t="s">
        <v>872</v>
      </c>
      <c r="AK625" t="s">
        <v>1171</v>
      </c>
    </row>
    <row r="626" spans="1:37" x14ac:dyDescent="0.3">
      <c r="A626" t="str">
        <f t="shared" si="27"/>
        <v>ROZO-INVIAS</v>
      </c>
      <c r="B626" t="str">
        <f t="shared" si="28"/>
        <v>2017Abr</v>
      </c>
      <c r="C626" t="str">
        <f t="shared" si="29"/>
        <v>3.643852209-76.38115644</v>
      </c>
      <c r="D626" s="7" t="s">
        <v>111</v>
      </c>
      <c r="E626" s="5" t="s">
        <v>188</v>
      </c>
      <c r="F626" s="7" t="s">
        <v>160</v>
      </c>
      <c r="G626" s="5">
        <v>76</v>
      </c>
      <c r="H626" s="7" t="s">
        <v>189</v>
      </c>
      <c r="I626" s="7" t="s">
        <v>133</v>
      </c>
      <c r="J626" s="7" t="s">
        <v>111</v>
      </c>
      <c r="K626" s="7" t="s">
        <v>190</v>
      </c>
      <c r="L626" s="7" t="s">
        <v>135</v>
      </c>
      <c r="M626" s="5">
        <v>-1</v>
      </c>
      <c r="N626" s="5">
        <v>-1</v>
      </c>
      <c r="O626" s="7" t="s">
        <v>191</v>
      </c>
      <c r="P626" s="5">
        <v>8600</v>
      </c>
      <c r="Q626" s="5">
        <v>10300</v>
      </c>
      <c r="R626" s="5">
        <v>27800</v>
      </c>
      <c r="S626" s="5">
        <v>36300</v>
      </c>
      <c r="T626" s="5">
        <v>41800</v>
      </c>
      <c r="U626" s="5">
        <v>0</v>
      </c>
      <c r="V626" s="5">
        <v>0</v>
      </c>
      <c r="W626" s="5">
        <v>0</v>
      </c>
      <c r="X626" s="5">
        <v>0</v>
      </c>
      <c r="Y626" s="5">
        <v>19800</v>
      </c>
      <c r="Z626" s="5">
        <v>10000</v>
      </c>
      <c r="AA626" s="5">
        <v>3.6438522089999998</v>
      </c>
      <c r="AB626" s="5">
        <v>-76.381156439999998</v>
      </c>
      <c r="AC626" s="7" t="s">
        <v>37</v>
      </c>
      <c r="AD626" s="5">
        <v>1018701800</v>
      </c>
      <c r="AE626" s="5" t="str">
        <f>MID(TablaPivotFinal[[#This Row],[Fecha]],1,4)</f>
        <v>2017</v>
      </c>
      <c r="AF626" s="5" t="str">
        <f>MID(TablaPivotFinal[[#This Row],[Fecha]],5,3)</f>
        <v>Abr</v>
      </c>
      <c r="AG626" s="7">
        <v>1018701800</v>
      </c>
      <c r="AH626" s="8">
        <v>3781.666667</v>
      </c>
      <c r="AI626" t="s">
        <v>1043</v>
      </c>
      <c r="AJ626" t="s">
        <v>879</v>
      </c>
      <c r="AK626" t="s">
        <v>1171</v>
      </c>
    </row>
    <row r="627" spans="1:37" x14ac:dyDescent="0.3">
      <c r="A627" t="str">
        <f t="shared" si="27"/>
        <v>ROZO-INVIAS</v>
      </c>
      <c r="B627" t="str">
        <f t="shared" si="28"/>
        <v>2017Ago</v>
      </c>
      <c r="C627" t="str">
        <f t="shared" si="29"/>
        <v>3.643852209-76.38115644</v>
      </c>
      <c r="D627" s="9" t="s">
        <v>111</v>
      </c>
      <c r="E627" s="6" t="s">
        <v>188</v>
      </c>
      <c r="F627" s="9" t="s">
        <v>160</v>
      </c>
      <c r="G627" s="6">
        <v>76</v>
      </c>
      <c r="H627" s="9" t="s">
        <v>189</v>
      </c>
      <c r="I627" s="9" t="s">
        <v>133</v>
      </c>
      <c r="J627" s="9" t="s">
        <v>111</v>
      </c>
      <c r="K627" s="9" t="s">
        <v>190</v>
      </c>
      <c r="L627" s="9" t="s">
        <v>135</v>
      </c>
      <c r="M627" s="6">
        <v>-1</v>
      </c>
      <c r="N627" s="6">
        <v>-1</v>
      </c>
      <c r="O627" s="9" t="s">
        <v>191</v>
      </c>
      <c r="P627" s="6">
        <v>8600</v>
      </c>
      <c r="Q627" s="6">
        <v>10300</v>
      </c>
      <c r="R627" s="6">
        <v>27800</v>
      </c>
      <c r="S627" s="6">
        <v>36300</v>
      </c>
      <c r="T627" s="6">
        <v>41800</v>
      </c>
      <c r="U627" s="6">
        <v>0</v>
      </c>
      <c r="V627" s="6">
        <v>0</v>
      </c>
      <c r="W627" s="6">
        <v>0</v>
      </c>
      <c r="X627" s="6">
        <v>0</v>
      </c>
      <c r="Y627" s="6">
        <v>19800</v>
      </c>
      <c r="Z627" s="6">
        <v>10000</v>
      </c>
      <c r="AA627" s="6">
        <v>3.6438522089999998</v>
      </c>
      <c r="AB627" s="6">
        <v>-76.381156439999998</v>
      </c>
      <c r="AC627" s="9" t="s">
        <v>39</v>
      </c>
      <c r="AD627" s="6">
        <v>1060977900</v>
      </c>
      <c r="AE627" s="6" t="str">
        <f>MID(TablaPivotFinal[[#This Row],[Fecha]],1,4)</f>
        <v>2017</v>
      </c>
      <c r="AF627" s="6" t="str">
        <f>MID(TablaPivotFinal[[#This Row],[Fecha]],5,3)</f>
        <v>Ago</v>
      </c>
      <c r="AG627" s="9">
        <v>1060977900</v>
      </c>
      <c r="AH627" s="10">
        <v>3824.4516130000002</v>
      </c>
      <c r="AI627" t="s">
        <v>1043</v>
      </c>
      <c r="AJ627" t="s">
        <v>883</v>
      </c>
      <c r="AK627" t="s">
        <v>1171</v>
      </c>
    </row>
    <row r="628" spans="1:37" x14ac:dyDescent="0.3">
      <c r="A628" t="str">
        <f t="shared" si="27"/>
        <v>ROZO-INVIAS</v>
      </c>
      <c r="B628" t="str">
        <f t="shared" si="28"/>
        <v>2017Dic</v>
      </c>
      <c r="C628" t="str">
        <f t="shared" si="29"/>
        <v>3.643852209-76.38115644</v>
      </c>
      <c r="D628" s="7" t="s">
        <v>111</v>
      </c>
      <c r="E628" s="5" t="s">
        <v>188</v>
      </c>
      <c r="F628" s="7" t="s">
        <v>160</v>
      </c>
      <c r="G628" s="5">
        <v>76</v>
      </c>
      <c r="H628" s="7" t="s">
        <v>189</v>
      </c>
      <c r="I628" s="7" t="s">
        <v>133</v>
      </c>
      <c r="J628" s="7" t="s">
        <v>111</v>
      </c>
      <c r="K628" s="7" t="s">
        <v>190</v>
      </c>
      <c r="L628" s="7" t="s">
        <v>135</v>
      </c>
      <c r="M628" s="5">
        <v>-1</v>
      </c>
      <c r="N628" s="5">
        <v>-1</v>
      </c>
      <c r="O628" s="7" t="s">
        <v>191</v>
      </c>
      <c r="P628" s="5">
        <v>8600</v>
      </c>
      <c r="Q628" s="5">
        <v>10300</v>
      </c>
      <c r="R628" s="5">
        <v>27800</v>
      </c>
      <c r="S628" s="5">
        <v>36300</v>
      </c>
      <c r="T628" s="5">
        <v>41800</v>
      </c>
      <c r="U628" s="5">
        <v>0</v>
      </c>
      <c r="V628" s="5">
        <v>0</v>
      </c>
      <c r="W628" s="5">
        <v>0</v>
      </c>
      <c r="X628" s="5">
        <v>0</v>
      </c>
      <c r="Y628" s="5">
        <v>19800</v>
      </c>
      <c r="Z628" s="5">
        <v>10000</v>
      </c>
      <c r="AA628" s="5">
        <v>3.6438522089999998</v>
      </c>
      <c r="AB628" s="5">
        <v>-76.381156439999998</v>
      </c>
      <c r="AC628" s="7" t="s">
        <v>41</v>
      </c>
      <c r="AD628" s="5">
        <v>1181409800</v>
      </c>
      <c r="AE628" s="5" t="str">
        <f>MID(TablaPivotFinal[[#This Row],[Fecha]],1,4)</f>
        <v>2017</v>
      </c>
      <c r="AF628" s="5" t="str">
        <f>MID(TablaPivotFinal[[#This Row],[Fecha]],5,3)</f>
        <v>Dic</v>
      </c>
      <c r="AG628" s="7">
        <v>1181409800</v>
      </c>
      <c r="AH628" s="8">
        <v>4327.1935480000002</v>
      </c>
      <c r="AI628" t="s">
        <v>1043</v>
      </c>
      <c r="AJ628" t="s">
        <v>887</v>
      </c>
      <c r="AK628" t="s">
        <v>1171</v>
      </c>
    </row>
    <row r="629" spans="1:37" x14ac:dyDescent="0.3">
      <c r="A629" t="str">
        <f t="shared" si="27"/>
        <v>ROZO-INVIAS</v>
      </c>
      <c r="B629" t="str">
        <f t="shared" si="28"/>
        <v>2017Ene</v>
      </c>
      <c r="C629" t="str">
        <f t="shared" si="29"/>
        <v>3.643852209-76.38115644</v>
      </c>
      <c r="D629" s="9" t="s">
        <v>111</v>
      </c>
      <c r="E629" s="6" t="s">
        <v>188</v>
      </c>
      <c r="F629" s="9" t="s">
        <v>160</v>
      </c>
      <c r="G629" s="6">
        <v>76</v>
      </c>
      <c r="H629" s="9" t="s">
        <v>189</v>
      </c>
      <c r="I629" s="9" t="s">
        <v>133</v>
      </c>
      <c r="J629" s="9" t="s">
        <v>111</v>
      </c>
      <c r="K629" s="9" t="s">
        <v>190</v>
      </c>
      <c r="L629" s="9" t="s">
        <v>135</v>
      </c>
      <c r="M629" s="6">
        <v>-1</v>
      </c>
      <c r="N629" s="6">
        <v>-1</v>
      </c>
      <c r="O629" s="9" t="s">
        <v>191</v>
      </c>
      <c r="P629" s="6">
        <v>8600</v>
      </c>
      <c r="Q629" s="6">
        <v>10300</v>
      </c>
      <c r="R629" s="6">
        <v>27800</v>
      </c>
      <c r="S629" s="6">
        <v>36300</v>
      </c>
      <c r="T629" s="6">
        <v>41800</v>
      </c>
      <c r="U629" s="6">
        <v>0</v>
      </c>
      <c r="V629" s="6">
        <v>0</v>
      </c>
      <c r="W629" s="6">
        <v>0</v>
      </c>
      <c r="X629" s="6">
        <v>0</v>
      </c>
      <c r="Y629" s="6">
        <v>19800</v>
      </c>
      <c r="Z629" s="6">
        <v>10000</v>
      </c>
      <c r="AA629" s="6">
        <v>3.6438522089999998</v>
      </c>
      <c r="AB629" s="6">
        <v>-76.381156439999998</v>
      </c>
      <c r="AC629" s="9" t="s">
        <v>43</v>
      </c>
      <c r="AD629" s="6">
        <v>1050381500</v>
      </c>
      <c r="AE629" s="6" t="str">
        <f>MID(TablaPivotFinal[[#This Row],[Fecha]],1,4)</f>
        <v>2017</v>
      </c>
      <c r="AF629" s="6" t="str">
        <f>MID(TablaPivotFinal[[#This Row],[Fecha]],5,3)</f>
        <v>Ene</v>
      </c>
      <c r="AG629" s="9">
        <v>1050381500</v>
      </c>
      <c r="AH629" s="10">
        <v>3952.258065</v>
      </c>
      <c r="AI629" t="s">
        <v>1043</v>
      </c>
      <c r="AJ629" t="s">
        <v>876</v>
      </c>
      <c r="AK629" t="s">
        <v>1171</v>
      </c>
    </row>
    <row r="630" spans="1:37" x14ac:dyDescent="0.3">
      <c r="A630" t="str">
        <f t="shared" si="27"/>
        <v>ROZO-INVIAS</v>
      </c>
      <c r="B630" t="str">
        <f t="shared" si="28"/>
        <v>2017Feb</v>
      </c>
      <c r="C630" t="str">
        <f t="shared" si="29"/>
        <v>3.643852209-76.38115644</v>
      </c>
      <c r="D630" s="7" t="s">
        <v>111</v>
      </c>
      <c r="E630" s="5" t="s">
        <v>188</v>
      </c>
      <c r="F630" s="7" t="s">
        <v>160</v>
      </c>
      <c r="G630" s="5">
        <v>76</v>
      </c>
      <c r="H630" s="7" t="s">
        <v>189</v>
      </c>
      <c r="I630" s="7" t="s">
        <v>133</v>
      </c>
      <c r="J630" s="7" t="s">
        <v>111</v>
      </c>
      <c r="K630" s="7" t="s">
        <v>190</v>
      </c>
      <c r="L630" s="7" t="s">
        <v>135</v>
      </c>
      <c r="M630" s="5">
        <v>-1</v>
      </c>
      <c r="N630" s="5">
        <v>-1</v>
      </c>
      <c r="O630" s="7" t="s">
        <v>191</v>
      </c>
      <c r="P630" s="5">
        <v>8600</v>
      </c>
      <c r="Q630" s="5">
        <v>10300</v>
      </c>
      <c r="R630" s="5">
        <v>27800</v>
      </c>
      <c r="S630" s="5">
        <v>36300</v>
      </c>
      <c r="T630" s="5">
        <v>41800</v>
      </c>
      <c r="U630" s="5">
        <v>0</v>
      </c>
      <c r="V630" s="5">
        <v>0</v>
      </c>
      <c r="W630" s="5">
        <v>0</v>
      </c>
      <c r="X630" s="5">
        <v>0</v>
      </c>
      <c r="Y630" s="5">
        <v>19800</v>
      </c>
      <c r="Z630" s="5">
        <v>10000</v>
      </c>
      <c r="AA630" s="5">
        <v>3.6438522089999998</v>
      </c>
      <c r="AB630" s="5">
        <v>-76.381156439999998</v>
      </c>
      <c r="AC630" s="7" t="s">
        <v>45</v>
      </c>
      <c r="AD630" s="5">
        <v>886527400</v>
      </c>
      <c r="AE630" s="5" t="str">
        <f>MID(TablaPivotFinal[[#This Row],[Fecha]],1,4)</f>
        <v>2017</v>
      </c>
      <c r="AF630" s="5" t="str">
        <f>MID(TablaPivotFinal[[#This Row],[Fecha]],5,3)</f>
        <v>Feb</v>
      </c>
      <c r="AG630" s="7">
        <v>886527400</v>
      </c>
      <c r="AH630" s="8">
        <v>3493.1785709999999</v>
      </c>
      <c r="AI630" t="s">
        <v>1043</v>
      </c>
      <c r="AJ630" t="s">
        <v>877</v>
      </c>
      <c r="AK630" t="s">
        <v>1171</v>
      </c>
    </row>
    <row r="631" spans="1:37" x14ac:dyDescent="0.3">
      <c r="A631" t="str">
        <f t="shared" si="27"/>
        <v>ROZO-INVIAS</v>
      </c>
      <c r="B631" t="str">
        <f t="shared" si="28"/>
        <v>2017Jul</v>
      </c>
      <c r="C631" t="str">
        <f t="shared" si="29"/>
        <v>3.643852209-76.38115644</v>
      </c>
      <c r="D631" s="9" t="s">
        <v>111</v>
      </c>
      <c r="E631" s="6" t="s">
        <v>188</v>
      </c>
      <c r="F631" s="9" t="s">
        <v>160</v>
      </c>
      <c r="G631" s="6">
        <v>76</v>
      </c>
      <c r="H631" s="9" t="s">
        <v>189</v>
      </c>
      <c r="I631" s="9" t="s">
        <v>133</v>
      </c>
      <c r="J631" s="9" t="s">
        <v>111</v>
      </c>
      <c r="K631" s="9" t="s">
        <v>190</v>
      </c>
      <c r="L631" s="9" t="s">
        <v>135</v>
      </c>
      <c r="M631" s="6">
        <v>-1</v>
      </c>
      <c r="N631" s="6">
        <v>-1</v>
      </c>
      <c r="O631" s="9" t="s">
        <v>191</v>
      </c>
      <c r="P631" s="6">
        <v>8600</v>
      </c>
      <c r="Q631" s="6">
        <v>10300</v>
      </c>
      <c r="R631" s="6">
        <v>27800</v>
      </c>
      <c r="S631" s="6">
        <v>36300</v>
      </c>
      <c r="T631" s="6">
        <v>41800</v>
      </c>
      <c r="U631" s="6">
        <v>0</v>
      </c>
      <c r="V631" s="6">
        <v>0</v>
      </c>
      <c r="W631" s="6">
        <v>0</v>
      </c>
      <c r="X631" s="6">
        <v>0</v>
      </c>
      <c r="Y631" s="6">
        <v>19800</v>
      </c>
      <c r="Z631" s="6">
        <v>10000</v>
      </c>
      <c r="AA631" s="6">
        <v>3.6438522089999998</v>
      </c>
      <c r="AB631" s="6">
        <v>-76.381156439999998</v>
      </c>
      <c r="AC631" s="9" t="s">
        <v>47</v>
      </c>
      <c r="AD631" s="6">
        <v>1085042000</v>
      </c>
      <c r="AE631" s="6" t="str">
        <f>MID(TablaPivotFinal[[#This Row],[Fecha]],1,4)</f>
        <v>2017</v>
      </c>
      <c r="AF631" s="6" t="str">
        <f>MID(TablaPivotFinal[[#This Row],[Fecha]],5,3)</f>
        <v>Jul</v>
      </c>
      <c r="AG631" s="9">
        <v>1085042000</v>
      </c>
      <c r="AH631" s="10">
        <v>3935.83871</v>
      </c>
      <c r="AI631" t="s">
        <v>1043</v>
      </c>
      <c r="AJ631" t="s">
        <v>882</v>
      </c>
      <c r="AK631" t="s">
        <v>1171</v>
      </c>
    </row>
    <row r="632" spans="1:37" x14ac:dyDescent="0.3">
      <c r="A632" t="str">
        <f t="shared" si="27"/>
        <v>ROZO-INVIAS</v>
      </c>
      <c r="B632" t="str">
        <f t="shared" si="28"/>
        <v>2017Jun</v>
      </c>
      <c r="C632" t="str">
        <f t="shared" si="29"/>
        <v>3.643852209-76.38115644</v>
      </c>
      <c r="D632" s="7" t="s">
        <v>111</v>
      </c>
      <c r="E632" s="5" t="s">
        <v>188</v>
      </c>
      <c r="F632" s="7" t="s">
        <v>160</v>
      </c>
      <c r="G632" s="5">
        <v>76</v>
      </c>
      <c r="H632" s="7" t="s">
        <v>189</v>
      </c>
      <c r="I632" s="7" t="s">
        <v>133</v>
      </c>
      <c r="J632" s="7" t="s">
        <v>111</v>
      </c>
      <c r="K632" s="7" t="s">
        <v>190</v>
      </c>
      <c r="L632" s="7" t="s">
        <v>135</v>
      </c>
      <c r="M632" s="5">
        <v>-1</v>
      </c>
      <c r="N632" s="5">
        <v>-1</v>
      </c>
      <c r="O632" s="7" t="s">
        <v>191</v>
      </c>
      <c r="P632" s="5">
        <v>8600</v>
      </c>
      <c r="Q632" s="5">
        <v>10300</v>
      </c>
      <c r="R632" s="5">
        <v>27800</v>
      </c>
      <c r="S632" s="5">
        <v>36300</v>
      </c>
      <c r="T632" s="5">
        <v>41800</v>
      </c>
      <c r="U632" s="5">
        <v>0</v>
      </c>
      <c r="V632" s="5">
        <v>0</v>
      </c>
      <c r="W632" s="5">
        <v>0</v>
      </c>
      <c r="X632" s="5">
        <v>0</v>
      </c>
      <c r="Y632" s="5">
        <v>19800</v>
      </c>
      <c r="Z632" s="5">
        <v>10000</v>
      </c>
      <c r="AA632" s="5">
        <v>3.6438522089999998</v>
      </c>
      <c r="AB632" s="5">
        <v>-76.381156439999998</v>
      </c>
      <c r="AC632" s="7" t="s">
        <v>49</v>
      </c>
      <c r="AD632" s="5">
        <v>1017956400</v>
      </c>
      <c r="AE632" s="5" t="str">
        <f>MID(TablaPivotFinal[[#This Row],[Fecha]],1,4)</f>
        <v>2017</v>
      </c>
      <c r="AF632" s="5" t="str">
        <f>MID(TablaPivotFinal[[#This Row],[Fecha]],5,3)</f>
        <v>Jun</v>
      </c>
      <c r="AG632" s="7">
        <v>1017956400</v>
      </c>
      <c r="AH632" s="8">
        <v>3803.0666670000001</v>
      </c>
      <c r="AI632" t="s">
        <v>1043</v>
      </c>
      <c r="AJ632" t="s">
        <v>881</v>
      </c>
      <c r="AK632" t="s">
        <v>1171</v>
      </c>
    </row>
    <row r="633" spans="1:37" x14ac:dyDescent="0.3">
      <c r="A633" t="str">
        <f t="shared" si="27"/>
        <v>ROZO-INVIAS</v>
      </c>
      <c r="B633" t="str">
        <f t="shared" si="28"/>
        <v>2017Mar</v>
      </c>
      <c r="C633" t="str">
        <f t="shared" si="29"/>
        <v>3.643852209-76.38115644</v>
      </c>
      <c r="D633" s="9" t="s">
        <v>111</v>
      </c>
      <c r="E633" s="6" t="s">
        <v>188</v>
      </c>
      <c r="F633" s="9" t="s">
        <v>160</v>
      </c>
      <c r="G633" s="6">
        <v>76</v>
      </c>
      <c r="H633" s="9" t="s">
        <v>189</v>
      </c>
      <c r="I633" s="9" t="s">
        <v>133</v>
      </c>
      <c r="J633" s="9" t="s">
        <v>111</v>
      </c>
      <c r="K633" s="9" t="s">
        <v>190</v>
      </c>
      <c r="L633" s="9" t="s">
        <v>135</v>
      </c>
      <c r="M633" s="6">
        <v>-1</v>
      </c>
      <c r="N633" s="6">
        <v>-1</v>
      </c>
      <c r="O633" s="9" t="s">
        <v>191</v>
      </c>
      <c r="P633" s="6">
        <v>8600</v>
      </c>
      <c r="Q633" s="6">
        <v>10300</v>
      </c>
      <c r="R633" s="6">
        <v>27800</v>
      </c>
      <c r="S633" s="6">
        <v>36300</v>
      </c>
      <c r="T633" s="6">
        <v>41800</v>
      </c>
      <c r="U633" s="6">
        <v>0</v>
      </c>
      <c r="V633" s="6">
        <v>0</v>
      </c>
      <c r="W633" s="6">
        <v>0</v>
      </c>
      <c r="X633" s="6">
        <v>0</v>
      </c>
      <c r="Y633" s="6">
        <v>19800</v>
      </c>
      <c r="Z633" s="6">
        <v>10000</v>
      </c>
      <c r="AA633" s="6">
        <v>3.6438522089999998</v>
      </c>
      <c r="AB633" s="6">
        <v>-76.381156439999998</v>
      </c>
      <c r="AC633" s="9" t="s">
        <v>51</v>
      </c>
      <c r="AD633" s="6">
        <v>999404100</v>
      </c>
      <c r="AE633" s="6" t="str">
        <f>MID(TablaPivotFinal[[#This Row],[Fecha]],1,4)</f>
        <v>2017</v>
      </c>
      <c r="AF633" s="6" t="str">
        <f>MID(TablaPivotFinal[[#This Row],[Fecha]],5,3)</f>
        <v>Mar</v>
      </c>
      <c r="AG633" s="9">
        <v>999404100</v>
      </c>
      <c r="AH633" s="10">
        <v>3565.9032259999999</v>
      </c>
      <c r="AI633" t="s">
        <v>1043</v>
      </c>
      <c r="AJ633" t="s">
        <v>878</v>
      </c>
      <c r="AK633" t="s">
        <v>1171</v>
      </c>
    </row>
    <row r="634" spans="1:37" x14ac:dyDescent="0.3">
      <c r="A634" t="str">
        <f t="shared" si="27"/>
        <v>ROZO-INVIAS</v>
      </c>
      <c r="B634" t="str">
        <f t="shared" si="28"/>
        <v>2017May</v>
      </c>
      <c r="C634" t="str">
        <f t="shared" si="29"/>
        <v>3.643852209-76.38115644</v>
      </c>
      <c r="D634" s="7" t="s">
        <v>111</v>
      </c>
      <c r="E634" s="5" t="s">
        <v>188</v>
      </c>
      <c r="F634" s="7" t="s">
        <v>160</v>
      </c>
      <c r="G634" s="5">
        <v>76</v>
      </c>
      <c r="H634" s="7" t="s">
        <v>189</v>
      </c>
      <c r="I634" s="7" t="s">
        <v>133</v>
      </c>
      <c r="J634" s="7" t="s">
        <v>111</v>
      </c>
      <c r="K634" s="7" t="s">
        <v>190</v>
      </c>
      <c r="L634" s="7" t="s">
        <v>135</v>
      </c>
      <c r="M634" s="5">
        <v>-1</v>
      </c>
      <c r="N634" s="5">
        <v>-1</v>
      </c>
      <c r="O634" s="7" t="s">
        <v>191</v>
      </c>
      <c r="P634" s="5">
        <v>8600</v>
      </c>
      <c r="Q634" s="5">
        <v>10300</v>
      </c>
      <c r="R634" s="5">
        <v>27800</v>
      </c>
      <c r="S634" s="5">
        <v>36300</v>
      </c>
      <c r="T634" s="5">
        <v>41800</v>
      </c>
      <c r="U634" s="5">
        <v>0</v>
      </c>
      <c r="V634" s="5">
        <v>0</v>
      </c>
      <c r="W634" s="5">
        <v>0</v>
      </c>
      <c r="X634" s="5">
        <v>0</v>
      </c>
      <c r="Y634" s="5">
        <v>19800</v>
      </c>
      <c r="Z634" s="5">
        <v>10000</v>
      </c>
      <c r="AA634" s="5">
        <v>3.6438522089999998</v>
      </c>
      <c r="AB634" s="5">
        <v>-76.381156439999998</v>
      </c>
      <c r="AC634" s="7" t="s">
        <v>53</v>
      </c>
      <c r="AD634" s="5">
        <v>996169500</v>
      </c>
      <c r="AE634" s="5" t="str">
        <f>MID(TablaPivotFinal[[#This Row],[Fecha]],1,4)</f>
        <v>2017</v>
      </c>
      <c r="AF634" s="5" t="str">
        <f>MID(TablaPivotFinal[[#This Row],[Fecha]],5,3)</f>
        <v>May</v>
      </c>
      <c r="AG634" s="7">
        <v>996169500</v>
      </c>
      <c r="AH634" s="8">
        <v>3608.3225809999999</v>
      </c>
      <c r="AI634" t="s">
        <v>1043</v>
      </c>
      <c r="AJ634" t="s">
        <v>880</v>
      </c>
      <c r="AK634" t="s">
        <v>1171</v>
      </c>
    </row>
    <row r="635" spans="1:37" x14ac:dyDescent="0.3">
      <c r="A635" t="str">
        <f t="shared" si="27"/>
        <v>ROZO-INVIAS</v>
      </c>
      <c r="B635" t="str">
        <f t="shared" si="28"/>
        <v>2017Nov</v>
      </c>
      <c r="C635" t="str">
        <f t="shared" si="29"/>
        <v>3.643852209-76.38115644</v>
      </c>
      <c r="D635" s="9" t="s">
        <v>111</v>
      </c>
      <c r="E635" s="6" t="s">
        <v>188</v>
      </c>
      <c r="F635" s="9" t="s">
        <v>160</v>
      </c>
      <c r="G635" s="6">
        <v>76</v>
      </c>
      <c r="H635" s="9" t="s">
        <v>189</v>
      </c>
      <c r="I635" s="9" t="s">
        <v>133</v>
      </c>
      <c r="J635" s="9" t="s">
        <v>111</v>
      </c>
      <c r="K635" s="9" t="s">
        <v>190</v>
      </c>
      <c r="L635" s="9" t="s">
        <v>135</v>
      </c>
      <c r="M635" s="6">
        <v>-1</v>
      </c>
      <c r="N635" s="6">
        <v>-1</v>
      </c>
      <c r="O635" s="9" t="s">
        <v>191</v>
      </c>
      <c r="P635" s="6">
        <v>8600</v>
      </c>
      <c r="Q635" s="6">
        <v>10300</v>
      </c>
      <c r="R635" s="6">
        <v>27800</v>
      </c>
      <c r="S635" s="6">
        <v>36300</v>
      </c>
      <c r="T635" s="6">
        <v>41800</v>
      </c>
      <c r="U635" s="6">
        <v>0</v>
      </c>
      <c r="V635" s="6">
        <v>0</v>
      </c>
      <c r="W635" s="6">
        <v>0</v>
      </c>
      <c r="X635" s="6">
        <v>0</v>
      </c>
      <c r="Y635" s="6">
        <v>19800</v>
      </c>
      <c r="Z635" s="6">
        <v>10000</v>
      </c>
      <c r="AA635" s="6">
        <v>3.6438522089999998</v>
      </c>
      <c r="AB635" s="6">
        <v>-76.381156439999998</v>
      </c>
      <c r="AC635" s="9" t="s">
        <v>55</v>
      </c>
      <c r="AD635" s="6">
        <v>1034617700</v>
      </c>
      <c r="AE635" s="6" t="str">
        <f>MID(TablaPivotFinal[[#This Row],[Fecha]],1,4)</f>
        <v>2017</v>
      </c>
      <c r="AF635" s="6" t="str">
        <f>MID(TablaPivotFinal[[#This Row],[Fecha]],5,3)</f>
        <v>Nov</v>
      </c>
      <c r="AG635" s="9">
        <v>1034617700</v>
      </c>
      <c r="AH635" s="10">
        <v>3849.9</v>
      </c>
      <c r="AI635" t="s">
        <v>1043</v>
      </c>
      <c r="AJ635" t="s">
        <v>886</v>
      </c>
      <c r="AK635" t="s">
        <v>1171</v>
      </c>
    </row>
    <row r="636" spans="1:37" x14ac:dyDescent="0.3">
      <c r="A636" t="str">
        <f t="shared" si="27"/>
        <v>ROZO-INVIAS</v>
      </c>
      <c r="B636" t="str">
        <f t="shared" si="28"/>
        <v>2017Oct</v>
      </c>
      <c r="C636" t="str">
        <f t="shared" si="29"/>
        <v>3.643852209-76.38115644</v>
      </c>
      <c r="D636" s="7" t="s">
        <v>111</v>
      </c>
      <c r="E636" s="5" t="s">
        <v>188</v>
      </c>
      <c r="F636" s="7" t="s">
        <v>160</v>
      </c>
      <c r="G636" s="5">
        <v>76</v>
      </c>
      <c r="H636" s="7" t="s">
        <v>189</v>
      </c>
      <c r="I636" s="7" t="s">
        <v>133</v>
      </c>
      <c r="J636" s="7" t="s">
        <v>111</v>
      </c>
      <c r="K636" s="7" t="s">
        <v>190</v>
      </c>
      <c r="L636" s="7" t="s">
        <v>135</v>
      </c>
      <c r="M636" s="5">
        <v>-1</v>
      </c>
      <c r="N636" s="5">
        <v>-1</v>
      </c>
      <c r="O636" s="7" t="s">
        <v>191</v>
      </c>
      <c r="P636" s="5">
        <v>8600</v>
      </c>
      <c r="Q636" s="5">
        <v>10300</v>
      </c>
      <c r="R636" s="5">
        <v>27800</v>
      </c>
      <c r="S636" s="5">
        <v>36300</v>
      </c>
      <c r="T636" s="5">
        <v>41800</v>
      </c>
      <c r="U636" s="5">
        <v>0</v>
      </c>
      <c r="V636" s="5">
        <v>0</v>
      </c>
      <c r="W636" s="5">
        <v>0</v>
      </c>
      <c r="X636" s="5">
        <v>0</v>
      </c>
      <c r="Y636" s="5">
        <v>19800</v>
      </c>
      <c r="Z636" s="5">
        <v>10000</v>
      </c>
      <c r="AA636" s="5">
        <v>3.6438522089999998</v>
      </c>
      <c r="AB636" s="5">
        <v>-76.381156439999998</v>
      </c>
      <c r="AC636" s="7" t="s">
        <v>57</v>
      </c>
      <c r="AD636" s="5">
        <v>1021876900</v>
      </c>
      <c r="AE636" s="5" t="str">
        <f>MID(TablaPivotFinal[[#This Row],[Fecha]],1,4)</f>
        <v>2017</v>
      </c>
      <c r="AF636" s="5" t="str">
        <f>MID(TablaPivotFinal[[#This Row],[Fecha]],5,3)</f>
        <v>Oct</v>
      </c>
      <c r="AG636" s="7">
        <v>1021876900</v>
      </c>
      <c r="AH636" s="8">
        <v>3691.1935480000002</v>
      </c>
      <c r="AI636" t="s">
        <v>1043</v>
      </c>
      <c r="AJ636" t="s">
        <v>885</v>
      </c>
      <c r="AK636" t="s">
        <v>1171</v>
      </c>
    </row>
    <row r="637" spans="1:37" x14ac:dyDescent="0.3">
      <c r="A637" t="str">
        <f t="shared" si="27"/>
        <v>ROZO-INVIAS</v>
      </c>
      <c r="B637" t="str">
        <f t="shared" si="28"/>
        <v>2017Sep</v>
      </c>
      <c r="C637" t="str">
        <f t="shared" si="29"/>
        <v>3.643852209-76.38115644</v>
      </c>
      <c r="D637" s="9" t="s">
        <v>111</v>
      </c>
      <c r="E637" s="6" t="s">
        <v>188</v>
      </c>
      <c r="F637" s="9" t="s">
        <v>160</v>
      </c>
      <c r="G637" s="6">
        <v>76</v>
      </c>
      <c r="H637" s="9" t="s">
        <v>189</v>
      </c>
      <c r="I637" s="9" t="s">
        <v>133</v>
      </c>
      <c r="J637" s="9" t="s">
        <v>111</v>
      </c>
      <c r="K637" s="9" t="s">
        <v>190</v>
      </c>
      <c r="L637" s="9" t="s">
        <v>135</v>
      </c>
      <c r="M637" s="6">
        <v>-1</v>
      </c>
      <c r="N637" s="6">
        <v>-1</v>
      </c>
      <c r="O637" s="9" t="s">
        <v>191</v>
      </c>
      <c r="P637" s="6">
        <v>8600</v>
      </c>
      <c r="Q637" s="6">
        <v>10300</v>
      </c>
      <c r="R637" s="6">
        <v>27800</v>
      </c>
      <c r="S637" s="6">
        <v>36300</v>
      </c>
      <c r="T637" s="6">
        <v>41800</v>
      </c>
      <c r="U637" s="6">
        <v>0</v>
      </c>
      <c r="V637" s="6">
        <v>0</v>
      </c>
      <c r="W637" s="6">
        <v>0</v>
      </c>
      <c r="X637" s="6">
        <v>0</v>
      </c>
      <c r="Y637" s="6">
        <v>19800</v>
      </c>
      <c r="Z637" s="6">
        <v>10000</v>
      </c>
      <c r="AA637" s="6">
        <v>3.6438522089999998</v>
      </c>
      <c r="AB637" s="6">
        <v>-76.381156439999998</v>
      </c>
      <c r="AC637" s="9" t="s">
        <v>59</v>
      </c>
      <c r="AD637" s="6">
        <v>973641100</v>
      </c>
      <c r="AE637" s="6" t="str">
        <f>MID(TablaPivotFinal[[#This Row],[Fecha]],1,4)</f>
        <v>2017</v>
      </c>
      <c r="AF637" s="6" t="str">
        <f>MID(TablaPivotFinal[[#This Row],[Fecha]],5,3)</f>
        <v>Sep</v>
      </c>
      <c r="AG637" s="9">
        <v>973641100</v>
      </c>
      <c r="AH637" s="10">
        <v>3579.833333</v>
      </c>
      <c r="AI637" t="s">
        <v>1043</v>
      </c>
      <c r="AJ637" t="s">
        <v>884</v>
      </c>
      <c r="AK637" t="s">
        <v>1171</v>
      </c>
    </row>
    <row r="638" spans="1:37" x14ac:dyDescent="0.3">
      <c r="A638" t="str">
        <f t="shared" si="27"/>
        <v>ROZO-INVIAS</v>
      </c>
      <c r="B638" t="str">
        <f t="shared" si="28"/>
        <v>2018Abr</v>
      </c>
      <c r="C638" t="str">
        <f t="shared" si="29"/>
        <v>3.643852209-76.38115644</v>
      </c>
      <c r="D638" s="7" t="s">
        <v>111</v>
      </c>
      <c r="E638" s="5" t="s">
        <v>188</v>
      </c>
      <c r="F638" s="7" t="s">
        <v>160</v>
      </c>
      <c r="G638" s="5">
        <v>76</v>
      </c>
      <c r="H638" s="7" t="s">
        <v>189</v>
      </c>
      <c r="I638" s="7" t="s">
        <v>133</v>
      </c>
      <c r="J638" s="7" t="s">
        <v>111</v>
      </c>
      <c r="K638" s="7" t="s">
        <v>190</v>
      </c>
      <c r="L638" s="7" t="s">
        <v>135</v>
      </c>
      <c r="M638" s="5">
        <v>-1</v>
      </c>
      <c r="N638" s="5">
        <v>-1</v>
      </c>
      <c r="O638" s="7" t="s">
        <v>191</v>
      </c>
      <c r="P638" s="5">
        <v>8600</v>
      </c>
      <c r="Q638" s="5">
        <v>10300</v>
      </c>
      <c r="R638" s="5">
        <v>27800</v>
      </c>
      <c r="S638" s="5">
        <v>36300</v>
      </c>
      <c r="T638" s="5">
        <v>41800</v>
      </c>
      <c r="U638" s="5">
        <v>0</v>
      </c>
      <c r="V638" s="5">
        <v>0</v>
      </c>
      <c r="W638" s="5">
        <v>0</v>
      </c>
      <c r="X638" s="5">
        <v>0</v>
      </c>
      <c r="Y638" s="5">
        <v>19800</v>
      </c>
      <c r="Z638" s="5">
        <v>10000</v>
      </c>
      <c r="AA638" s="5">
        <v>3.6438522089999998</v>
      </c>
      <c r="AB638" s="5">
        <v>-76.381156439999998</v>
      </c>
      <c r="AC638" s="7" t="s">
        <v>61</v>
      </c>
      <c r="AD638" s="5">
        <v>1034939500</v>
      </c>
      <c r="AE638" s="5" t="str">
        <f>MID(TablaPivotFinal[[#This Row],[Fecha]],1,4)</f>
        <v>2018</v>
      </c>
      <c r="AF638" s="5" t="str">
        <f>MID(TablaPivotFinal[[#This Row],[Fecha]],5,3)</f>
        <v>Abr</v>
      </c>
      <c r="AG638" s="7">
        <v>1034939500</v>
      </c>
      <c r="AH638" s="8">
        <v>110936</v>
      </c>
      <c r="AI638" t="s">
        <v>1043</v>
      </c>
      <c r="AJ638" t="s">
        <v>891</v>
      </c>
      <c r="AK638" t="s">
        <v>1171</v>
      </c>
    </row>
    <row r="639" spans="1:37" x14ac:dyDescent="0.3">
      <c r="A639" t="str">
        <f t="shared" si="27"/>
        <v>ROZO-INVIAS</v>
      </c>
      <c r="B639" t="str">
        <f t="shared" si="28"/>
        <v>2018Ago</v>
      </c>
      <c r="C639" t="str">
        <f t="shared" si="29"/>
        <v>3.643852209-76.38115644</v>
      </c>
      <c r="D639" s="9" t="s">
        <v>111</v>
      </c>
      <c r="E639" s="6" t="s">
        <v>188</v>
      </c>
      <c r="F639" s="9" t="s">
        <v>160</v>
      </c>
      <c r="G639" s="6">
        <v>76</v>
      </c>
      <c r="H639" s="9" t="s">
        <v>189</v>
      </c>
      <c r="I639" s="9" t="s">
        <v>133</v>
      </c>
      <c r="J639" s="9" t="s">
        <v>111</v>
      </c>
      <c r="K639" s="9" t="s">
        <v>190</v>
      </c>
      <c r="L639" s="9" t="s">
        <v>135</v>
      </c>
      <c r="M639" s="6">
        <v>-1</v>
      </c>
      <c r="N639" s="6">
        <v>-1</v>
      </c>
      <c r="O639" s="9" t="s">
        <v>191</v>
      </c>
      <c r="P639" s="6">
        <v>8600</v>
      </c>
      <c r="Q639" s="6">
        <v>10300</v>
      </c>
      <c r="R639" s="6">
        <v>27800</v>
      </c>
      <c r="S639" s="6">
        <v>36300</v>
      </c>
      <c r="T639" s="6">
        <v>41800</v>
      </c>
      <c r="U639" s="6">
        <v>0</v>
      </c>
      <c r="V639" s="6">
        <v>0</v>
      </c>
      <c r="W639" s="6">
        <v>0</v>
      </c>
      <c r="X639" s="6">
        <v>0</v>
      </c>
      <c r="Y639" s="6">
        <v>19800</v>
      </c>
      <c r="Z639" s="6">
        <v>10000</v>
      </c>
      <c r="AA639" s="6">
        <v>3.6438522089999998</v>
      </c>
      <c r="AB639" s="6">
        <v>-76.381156439999998</v>
      </c>
      <c r="AC639" s="9" t="s">
        <v>63</v>
      </c>
      <c r="AD639" s="6">
        <v>1108952900</v>
      </c>
      <c r="AE639" s="6" t="str">
        <f>MID(TablaPivotFinal[[#This Row],[Fecha]],1,4)</f>
        <v>2018</v>
      </c>
      <c r="AF639" s="6" t="str">
        <f>MID(TablaPivotFinal[[#This Row],[Fecha]],5,3)</f>
        <v>Ago</v>
      </c>
      <c r="AG639" s="9">
        <v>1108952900</v>
      </c>
      <c r="AH639" s="10">
        <v>118181</v>
      </c>
      <c r="AI639" t="s">
        <v>1043</v>
      </c>
      <c r="AJ639" t="s">
        <v>895</v>
      </c>
      <c r="AK639" t="s">
        <v>1171</v>
      </c>
    </row>
    <row r="640" spans="1:37" x14ac:dyDescent="0.3">
      <c r="A640" t="str">
        <f t="shared" si="27"/>
        <v>ROZO-INVIAS</v>
      </c>
      <c r="B640" t="str">
        <f t="shared" si="28"/>
        <v>2018Dic</v>
      </c>
      <c r="C640" t="str">
        <f t="shared" si="29"/>
        <v>3.643852209-76.38115644</v>
      </c>
      <c r="D640" s="7" t="s">
        <v>111</v>
      </c>
      <c r="E640" s="5" t="s">
        <v>188</v>
      </c>
      <c r="F640" s="7" t="s">
        <v>160</v>
      </c>
      <c r="G640" s="5">
        <v>76</v>
      </c>
      <c r="H640" s="7" t="s">
        <v>189</v>
      </c>
      <c r="I640" s="7" t="s">
        <v>133</v>
      </c>
      <c r="J640" s="7" t="s">
        <v>111</v>
      </c>
      <c r="K640" s="7" t="s">
        <v>190</v>
      </c>
      <c r="L640" s="7" t="s">
        <v>135</v>
      </c>
      <c r="M640" s="5">
        <v>-1</v>
      </c>
      <c r="N640" s="5">
        <v>-1</v>
      </c>
      <c r="O640" s="7" t="s">
        <v>191</v>
      </c>
      <c r="P640" s="5">
        <v>8600</v>
      </c>
      <c r="Q640" s="5">
        <v>10300</v>
      </c>
      <c r="R640" s="5">
        <v>27800</v>
      </c>
      <c r="S640" s="5">
        <v>36300</v>
      </c>
      <c r="T640" s="5">
        <v>41800</v>
      </c>
      <c r="U640" s="5">
        <v>0</v>
      </c>
      <c r="V640" s="5">
        <v>0</v>
      </c>
      <c r="W640" s="5">
        <v>0</v>
      </c>
      <c r="X640" s="5">
        <v>0</v>
      </c>
      <c r="Y640" s="5">
        <v>19800</v>
      </c>
      <c r="Z640" s="5">
        <v>10000</v>
      </c>
      <c r="AA640" s="5">
        <v>3.6438522089999998</v>
      </c>
      <c r="AB640" s="5">
        <v>-76.381156439999998</v>
      </c>
      <c r="AC640" s="7" t="s">
        <v>65</v>
      </c>
      <c r="AD640" s="5">
        <v>0</v>
      </c>
      <c r="AE640" s="5" t="str">
        <f>MID(TablaPivotFinal[[#This Row],[Fecha]],1,4)</f>
        <v>2018</v>
      </c>
      <c r="AF640" s="5" t="str">
        <f>MID(TablaPivotFinal[[#This Row],[Fecha]],5,3)</f>
        <v>Dic</v>
      </c>
      <c r="AG640" s="7">
        <v>0</v>
      </c>
      <c r="AH640" s="8">
        <v>0</v>
      </c>
      <c r="AI640" t="s">
        <v>1043</v>
      </c>
      <c r="AJ640" t="s">
        <v>899</v>
      </c>
      <c r="AK640" t="s">
        <v>1171</v>
      </c>
    </row>
    <row r="641" spans="1:37" x14ac:dyDescent="0.3">
      <c r="A641" t="str">
        <f t="shared" si="27"/>
        <v>ROZO-INVIAS</v>
      </c>
      <c r="B641" t="str">
        <f t="shared" si="28"/>
        <v>2018Ene</v>
      </c>
      <c r="C641" t="str">
        <f t="shared" si="29"/>
        <v>3.643852209-76.38115644</v>
      </c>
      <c r="D641" s="9" t="s">
        <v>111</v>
      </c>
      <c r="E641" s="6" t="s">
        <v>188</v>
      </c>
      <c r="F641" s="9" t="s">
        <v>160</v>
      </c>
      <c r="G641" s="6">
        <v>76</v>
      </c>
      <c r="H641" s="9" t="s">
        <v>189</v>
      </c>
      <c r="I641" s="9" t="s">
        <v>133</v>
      </c>
      <c r="J641" s="9" t="s">
        <v>111</v>
      </c>
      <c r="K641" s="9" t="s">
        <v>190</v>
      </c>
      <c r="L641" s="9" t="s">
        <v>135</v>
      </c>
      <c r="M641" s="6">
        <v>-1</v>
      </c>
      <c r="N641" s="6">
        <v>-1</v>
      </c>
      <c r="O641" s="9" t="s">
        <v>191</v>
      </c>
      <c r="P641" s="6">
        <v>8600</v>
      </c>
      <c r="Q641" s="6">
        <v>10300</v>
      </c>
      <c r="R641" s="6">
        <v>27800</v>
      </c>
      <c r="S641" s="6">
        <v>36300</v>
      </c>
      <c r="T641" s="6">
        <v>41800</v>
      </c>
      <c r="U641" s="6">
        <v>0</v>
      </c>
      <c r="V641" s="6">
        <v>0</v>
      </c>
      <c r="W641" s="6">
        <v>0</v>
      </c>
      <c r="X641" s="6">
        <v>0</v>
      </c>
      <c r="Y641" s="6">
        <v>19800</v>
      </c>
      <c r="Z641" s="6">
        <v>10000</v>
      </c>
      <c r="AA641" s="6">
        <v>3.6438522089999998</v>
      </c>
      <c r="AB641" s="6">
        <v>-76.381156439999998</v>
      </c>
      <c r="AC641" s="9" t="s">
        <v>67</v>
      </c>
      <c r="AD641" s="6">
        <v>1125549400</v>
      </c>
      <c r="AE641" s="6" t="str">
        <f>MID(TablaPivotFinal[[#This Row],[Fecha]],1,4)</f>
        <v>2018</v>
      </c>
      <c r="AF641" s="6" t="str">
        <f>MID(TablaPivotFinal[[#This Row],[Fecha]],5,3)</f>
        <v>Ene</v>
      </c>
      <c r="AG641" s="9">
        <v>1125549400</v>
      </c>
      <c r="AH641" s="10">
        <v>126205</v>
      </c>
      <c r="AI641" t="s">
        <v>1043</v>
      </c>
      <c r="AJ641" t="s">
        <v>888</v>
      </c>
      <c r="AK641" t="s">
        <v>1171</v>
      </c>
    </row>
    <row r="642" spans="1:37" x14ac:dyDescent="0.3">
      <c r="A642" t="str">
        <f t="shared" ref="A642:A705" si="30">_xlfn.CONCAT(H642,"-",D642)</f>
        <v>ROZO-INVIAS</v>
      </c>
      <c r="B642" t="str">
        <f t="shared" si="28"/>
        <v>2018Feb</v>
      </c>
      <c r="C642" t="str">
        <f t="shared" si="29"/>
        <v>3.643852209-76.38115644</v>
      </c>
      <c r="D642" s="7" t="s">
        <v>111</v>
      </c>
      <c r="E642" s="5" t="s">
        <v>188</v>
      </c>
      <c r="F642" s="7" t="s">
        <v>160</v>
      </c>
      <c r="G642" s="5">
        <v>76</v>
      </c>
      <c r="H642" s="7" t="s">
        <v>189</v>
      </c>
      <c r="I642" s="7" t="s">
        <v>133</v>
      </c>
      <c r="J642" s="7" t="s">
        <v>111</v>
      </c>
      <c r="K642" s="7" t="s">
        <v>190</v>
      </c>
      <c r="L642" s="7" t="s">
        <v>135</v>
      </c>
      <c r="M642" s="5">
        <v>-1</v>
      </c>
      <c r="N642" s="5">
        <v>-1</v>
      </c>
      <c r="O642" s="7" t="s">
        <v>191</v>
      </c>
      <c r="P642" s="5">
        <v>8600</v>
      </c>
      <c r="Q642" s="5">
        <v>10300</v>
      </c>
      <c r="R642" s="5">
        <v>27800</v>
      </c>
      <c r="S642" s="5">
        <v>36300</v>
      </c>
      <c r="T642" s="5">
        <v>41800</v>
      </c>
      <c r="U642" s="5">
        <v>0</v>
      </c>
      <c r="V642" s="5">
        <v>0</v>
      </c>
      <c r="W642" s="5">
        <v>0</v>
      </c>
      <c r="X642" s="5">
        <v>0</v>
      </c>
      <c r="Y642" s="5">
        <v>19800</v>
      </c>
      <c r="Z642" s="5">
        <v>10000</v>
      </c>
      <c r="AA642" s="5">
        <v>3.6438522089999998</v>
      </c>
      <c r="AB642" s="5">
        <v>-76.381156439999998</v>
      </c>
      <c r="AC642" s="7" t="s">
        <v>69</v>
      </c>
      <c r="AD642" s="5">
        <v>943389600</v>
      </c>
      <c r="AE642" s="5" t="str">
        <f>MID(TablaPivotFinal[[#This Row],[Fecha]],1,4)</f>
        <v>2018</v>
      </c>
      <c r="AF642" s="5" t="str">
        <f>MID(TablaPivotFinal[[#This Row],[Fecha]],5,3)</f>
        <v>Feb</v>
      </c>
      <c r="AG642" s="7">
        <v>943389600</v>
      </c>
      <c r="AH642" s="8">
        <v>100832</v>
      </c>
      <c r="AI642" t="s">
        <v>1043</v>
      </c>
      <c r="AJ642" t="s">
        <v>889</v>
      </c>
      <c r="AK642" t="s">
        <v>1171</v>
      </c>
    </row>
    <row r="643" spans="1:37" x14ac:dyDescent="0.3">
      <c r="A643" t="str">
        <f t="shared" si="30"/>
        <v>ROZO-INVIAS</v>
      </c>
      <c r="B643" t="str">
        <f t="shared" ref="B643:B706" si="31">_xlfn.CONCAT(AE643,AF643)</f>
        <v>2018Jul</v>
      </c>
      <c r="C643" t="str">
        <f t="shared" ref="C643:C706" si="32">_xlfn.CONCAT(AA643,AB643)</f>
        <v>3.643852209-76.38115644</v>
      </c>
      <c r="D643" s="9" t="s">
        <v>111</v>
      </c>
      <c r="E643" s="6" t="s">
        <v>188</v>
      </c>
      <c r="F643" s="9" t="s">
        <v>160</v>
      </c>
      <c r="G643" s="6">
        <v>76</v>
      </c>
      <c r="H643" s="9" t="s">
        <v>189</v>
      </c>
      <c r="I643" s="9" t="s">
        <v>133</v>
      </c>
      <c r="J643" s="9" t="s">
        <v>111</v>
      </c>
      <c r="K643" s="9" t="s">
        <v>190</v>
      </c>
      <c r="L643" s="9" t="s">
        <v>135</v>
      </c>
      <c r="M643" s="6">
        <v>-1</v>
      </c>
      <c r="N643" s="6">
        <v>-1</v>
      </c>
      <c r="O643" s="9" t="s">
        <v>191</v>
      </c>
      <c r="P643" s="6">
        <v>8600</v>
      </c>
      <c r="Q643" s="6">
        <v>10300</v>
      </c>
      <c r="R643" s="6">
        <v>27800</v>
      </c>
      <c r="S643" s="6">
        <v>36300</v>
      </c>
      <c r="T643" s="6">
        <v>41800</v>
      </c>
      <c r="U643" s="6">
        <v>0</v>
      </c>
      <c r="V643" s="6">
        <v>0</v>
      </c>
      <c r="W643" s="6">
        <v>0</v>
      </c>
      <c r="X643" s="6">
        <v>0</v>
      </c>
      <c r="Y643" s="6">
        <v>19800</v>
      </c>
      <c r="Z643" s="6">
        <v>10000</v>
      </c>
      <c r="AA643" s="6">
        <v>3.6438522089999998</v>
      </c>
      <c r="AB643" s="6">
        <v>-76.381156439999998</v>
      </c>
      <c r="AC643" s="9" t="s">
        <v>71</v>
      </c>
      <c r="AD643" s="6">
        <v>1126084100</v>
      </c>
      <c r="AE643" s="6" t="str">
        <f>MID(TablaPivotFinal[[#This Row],[Fecha]],1,4)</f>
        <v>2018</v>
      </c>
      <c r="AF643" s="6" t="str">
        <f>MID(TablaPivotFinal[[#This Row],[Fecha]],5,3)</f>
        <v>Jul</v>
      </c>
      <c r="AG643" s="9">
        <v>1126084100</v>
      </c>
      <c r="AH643" s="10">
        <v>121203</v>
      </c>
      <c r="AI643" t="s">
        <v>1043</v>
      </c>
      <c r="AJ643" t="s">
        <v>894</v>
      </c>
      <c r="AK643" t="s">
        <v>1171</v>
      </c>
    </row>
    <row r="644" spans="1:37" x14ac:dyDescent="0.3">
      <c r="A644" t="str">
        <f t="shared" si="30"/>
        <v>ROZO-INVIAS</v>
      </c>
      <c r="B644" t="str">
        <f t="shared" si="31"/>
        <v>2018Jun</v>
      </c>
      <c r="C644" t="str">
        <f t="shared" si="32"/>
        <v>3.643852209-76.38115644</v>
      </c>
      <c r="D644" s="7" t="s">
        <v>111</v>
      </c>
      <c r="E644" s="5" t="s">
        <v>188</v>
      </c>
      <c r="F644" s="7" t="s">
        <v>160</v>
      </c>
      <c r="G644" s="5">
        <v>76</v>
      </c>
      <c r="H644" s="7" t="s">
        <v>189</v>
      </c>
      <c r="I644" s="7" t="s">
        <v>133</v>
      </c>
      <c r="J644" s="7" t="s">
        <v>111</v>
      </c>
      <c r="K644" s="7" t="s">
        <v>190</v>
      </c>
      <c r="L644" s="7" t="s">
        <v>135</v>
      </c>
      <c r="M644" s="5">
        <v>-1</v>
      </c>
      <c r="N644" s="5">
        <v>-1</v>
      </c>
      <c r="O644" s="7" t="s">
        <v>191</v>
      </c>
      <c r="P644" s="5">
        <v>8600</v>
      </c>
      <c r="Q644" s="5">
        <v>10300</v>
      </c>
      <c r="R644" s="5">
        <v>27800</v>
      </c>
      <c r="S644" s="5">
        <v>36300</v>
      </c>
      <c r="T644" s="5">
        <v>41800</v>
      </c>
      <c r="U644" s="5">
        <v>0</v>
      </c>
      <c r="V644" s="5">
        <v>0</v>
      </c>
      <c r="W644" s="5">
        <v>0</v>
      </c>
      <c r="X644" s="5">
        <v>0</v>
      </c>
      <c r="Y644" s="5">
        <v>19800</v>
      </c>
      <c r="Z644" s="5">
        <v>10000</v>
      </c>
      <c r="AA644" s="5">
        <v>3.6438522089999998</v>
      </c>
      <c r="AB644" s="5">
        <v>-76.381156439999998</v>
      </c>
      <c r="AC644" s="7" t="s">
        <v>73</v>
      </c>
      <c r="AD644" s="5">
        <v>1043173100</v>
      </c>
      <c r="AE644" s="5" t="str">
        <f>MID(TablaPivotFinal[[#This Row],[Fecha]],1,4)</f>
        <v>2018</v>
      </c>
      <c r="AF644" s="5" t="str">
        <f>MID(TablaPivotFinal[[#This Row],[Fecha]],5,3)</f>
        <v>Jun</v>
      </c>
      <c r="AG644" s="7">
        <v>1043173100</v>
      </c>
      <c r="AH644" s="8">
        <v>112361</v>
      </c>
      <c r="AI644" t="s">
        <v>1043</v>
      </c>
      <c r="AJ644" t="s">
        <v>893</v>
      </c>
      <c r="AK644" t="s">
        <v>1171</v>
      </c>
    </row>
    <row r="645" spans="1:37" x14ac:dyDescent="0.3">
      <c r="A645" t="str">
        <f t="shared" si="30"/>
        <v>ROZO-INVIAS</v>
      </c>
      <c r="B645" t="str">
        <f t="shared" si="31"/>
        <v>2018Mar</v>
      </c>
      <c r="C645" t="str">
        <f t="shared" si="32"/>
        <v>3.643852209-76.38115644</v>
      </c>
      <c r="D645" s="9" t="s">
        <v>111</v>
      </c>
      <c r="E645" s="6" t="s">
        <v>188</v>
      </c>
      <c r="F645" s="9" t="s">
        <v>160</v>
      </c>
      <c r="G645" s="6">
        <v>76</v>
      </c>
      <c r="H645" s="9" t="s">
        <v>189</v>
      </c>
      <c r="I645" s="9" t="s">
        <v>133</v>
      </c>
      <c r="J645" s="9" t="s">
        <v>111</v>
      </c>
      <c r="K645" s="9" t="s">
        <v>190</v>
      </c>
      <c r="L645" s="9" t="s">
        <v>135</v>
      </c>
      <c r="M645" s="6">
        <v>-1</v>
      </c>
      <c r="N645" s="6">
        <v>-1</v>
      </c>
      <c r="O645" s="9" t="s">
        <v>191</v>
      </c>
      <c r="P645" s="6">
        <v>8600</v>
      </c>
      <c r="Q645" s="6">
        <v>10300</v>
      </c>
      <c r="R645" s="6">
        <v>27800</v>
      </c>
      <c r="S645" s="6">
        <v>36300</v>
      </c>
      <c r="T645" s="6">
        <v>41800</v>
      </c>
      <c r="U645" s="6">
        <v>0</v>
      </c>
      <c r="V645" s="6">
        <v>0</v>
      </c>
      <c r="W645" s="6">
        <v>0</v>
      </c>
      <c r="X645" s="6">
        <v>0</v>
      </c>
      <c r="Y645" s="6">
        <v>19800</v>
      </c>
      <c r="Z645" s="6">
        <v>10000</v>
      </c>
      <c r="AA645" s="6">
        <v>3.6438522089999998</v>
      </c>
      <c r="AB645" s="6">
        <v>-76.381156439999998</v>
      </c>
      <c r="AC645" s="9" t="s">
        <v>75</v>
      </c>
      <c r="AD645" s="6">
        <v>1083721700</v>
      </c>
      <c r="AE645" s="6" t="str">
        <f>MID(TablaPivotFinal[[#This Row],[Fecha]],1,4)</f>
        <v>2018</v>
      </c>
      <c r="AF645" s="6" t="str">
        <f>MID(TablaPivotFinal[[#This Row],[Fecha]],5,3)</f>
        <v>Mar</v>
      </c>
      <c r="AG645" s="9">
        <v>1083721700</v>
      </c>
      <c r="AH645" s="10">
        <v>116331</v>
      </c>
      <c r="AI645" t="s">
        <v>1043</v>
      </c>
      <c r="AJ645" t="s">
        <v>890</v>
      </c>
      <c r="AK645" t="s">
        <v>1171</v>
      </c>
    </row>
    <row r="646" spans="1:37" x14ac:dyDescent="0.3">
      <c r="A646" t="str">
        <f t="shared" si="30"/>
        <v>ROZO-INVIAS</v>
      </c>
      <c r="B646" t="str">
        <f t="shared" si="31"/>
        <v>2018May</v>
      </c>
      <c r="C646" t="str">
        <f t="shared" si="32"/>
        <v>3.643852209-76.38115644</v>
      </c>
      <c r="D646" s="7" t="s">
        <v>111</v>
      </c>
      <c r="E646" s="5" t="s">
        <v>188</v>
      </c>
      <c r="F646" s="7" t="s">
        <v>160</v>
      </c>
      <c r="G646" s="5">
        <v>76</v>
      </c>
      <c r="H646" s="7" t="s">
        <v>189</v>
      </c>
      <c r="I646" s="7" t="s">
        <v>133</v>
      </c>
      <c r="J646" s="7" t="s">
        <v>111</v>
      </c>
      <c r="K646" s="7" t="s">
        <v>190</v>
      </c>
      <c r="L646" s="7" t="s">
        <v>135</v>
      </c>
      <c r="M646" s="5">
        <v>-1</v>
      </c>
      <c r="N646" s="5">
        <v>-1</v>
      </c>
      <c r="O646" s="7" t="s">
        <v>191</v>
      </c>
      <c r="P646" s="5">
        <v>8600</v>
      </c>
      <c r="Q646" s="5">
        <v>10300</v>
      </c>
      <c r="R646" s="5">
        <v>27800</v>
      </c>
      <c r="S646" s="5">
        <v>36300</v>
      </c>
      <c r="T646" s="5">
        <v>41800</v>
      </c>
      <c r="U646" s="5">
        <v>0</v>
      </c>
      <c r="V646" s="5">
        <v>0</v>
      </c>
      <c r="W646" s="5">
        <v>0</v>
      </c>
      <c r="X646" s="5">
        <v>0</v>
      </c>
      <c r="Y646" s="5">
        <v>19800</v>
      </c>
      <c r="Z646" s="5">
        <v>10000</v>
      </c>
      <c r="AA646" s="5">
        <v>3.6438522089999998</v>
      </c>
      <c r="AB646" s="5">
        <v>-76.381156439999998</v>
      </c>
      <c r="AC646" s="7" t="s">
        <v>77</v>
      </c>
      <c r="AD646" s="5">
        <v>1010033600</v>
      </c>
      <c r="AE646" s="5" t="str">
        <f>MID(TablaPivotFinal[[#This Row],[Fecha]],1,4)</f>
        <v>2018</v>
      </c>
      <c r="AF646" s="5" t="str">
        <f>MID(TablaPivotFinal[[#This Row],[Fecha]],5,3)</f>
        <v>May</v>
      </c>
      <c r="AG646" s="7">
        <v>1010033600</v>
      </c>
      <c r="AH646" s="8">
        <v>109066</v>
      </c>
      <c r="AI646" t="s">
        <v>1043</v>
      </c>
      <c r="AJ646" t="s">
        <v>892</v>
      </c>
      <c r="AK646" t="s">
        <v>1171</v>
      </c>
    </row>
    <row r="647" spans="1:37" x14ac:dyDescent="0.3">
      <c r="A647" t="str">
        <f t="shared" si="30"/>
        <v>ROZO-INVIAS</v>
      </c>
      <c r="B647" t="str">
        <f t="shared" si="31"/>
        <v>2018Nov</v>
      </c>
      <c r="C647" t="str">
        <f t="shared" si="32"/>
        <v>3.643852209-76.38115644</v>
      </c>
      <c r="D647" s="9" t="s">
        <v>111</v>
      </c>
      <c r="E647" s="6" t="s">
        <v>188</v>
      </c>
      <c r="F647" s="9" t="s">
        <v>160</v>
      </c>
      <c r="G647" s="6">
        <v>76</v>
      </c>
      <c r="H647" s="9" t="s">
        <v>189</v>
      </c>
      <c r="I647" s="9" t="s">
        <v>133</v>
      </c>
      <c r="J647" s="9" t="s">
        <v>111</v>
      </c>
      <c r="K647" s="9" t="s">
        <v>190</v>
      </c>
      <c r="L647" s="9" t="s">
        <v>135</v>
      </c>
      <c r="M647" s="6">
        <v>-1</v>
      </c>
      <c r="N647" s="6">
        <v>-1</v>
      </c>
      <c r="O647" s="9" t="s">
        <v>191</v>
      </c>
      <c r="P647" s="6">
        <v>8600</v>
      </c>
      <c r="Q647" s="6">
        <v>10300</v>
      </c>
      <c r="R647" s="6">
        <v>27800</v>
      </c>
      <c r="S647" s="6">
        <v>36300</v>
      </c>
      <c r="T647" s="6">
        <v>41800</v>
      </c>
      <c r="U647" s="6">
        <v>0</v>
      </c>
      <c r="V647" s="6">
        <v>0</v>
      </c>
      <c r="W647" s="6">
        <v>0</v>
      </c>
      <c r="X647" s="6">
        <v>0</v>
      </c>
      <c r="Y647" s="6">
        <v>19800</v>
      </c>
      <c r="Z647" s="6">
        <v>10000</v>
      </c>
      <c r="AA647" s="6">
        <v>3.6438522089999998</v>
      </c>
      <c r="AB647" s="6">
        <v>-76.381156439999998</v>
      </c>
      <c r="AC647" s="9" t="s">
        <v>79</v>
      </c>
      <c r="AD647" s="6">
        <v>0</v>
      </c>
      <c r="AE647" s="6" t="str">
        <f>MID(TablaPivotFinal[[#This Row],[Fecha]],1,4)</f>
        <v>2018</v>
      </c>
      <c r="AF647" s="6" t="str">
        <f>MID(TablaPivotFinal[[#This Row],[Fecha]],5,3)</f>
        <v>Nov</v>
      </c>
      <c r="AG647" s="9">
        <v>0</v>
      </c>
      <c r="AH647" s="10">
        <v>0</v>
      </c>
      <c r="AI647" t="s">
        <v>1043</v>
      </c>
      <c r="AJ647" t="s">
        <v>898</v>
      </c>
      <c r="AK647" t="s">
        <v>1171</v>
      </c>
    </row>
    <row r="648" spans="1:37" x14ac:dyDescent="0.3">
      <c r="A648" t="str">
        <f t="shared" si="30"/>
        <v>ROZO-INVIAS</v>
      </c>
      <c r="B648" t="str">
        <f t="shared" si="31"/>
        <v>2018Oct</v>
      </c>
      <c r="C648" t="str">
        <f t="shared" si="32"/>
        <v>3.643852209-76.38115644</v>
      </c>
      <c r="D648" s="7" t="s">
        <v>111</v>
      </c>
      <c r="E648" s="5" t="s">
        <v>188</v>
      </c>
      <c r="F648" s="7" t="s">
        <v>160</v>
      </c>
      <c r="G648" s="5">
        <v>76</v>
      </c>
      <c r="H648" s="7" t="s">
        <v>189</v>
      </c>
      <c r="I648" s="7" t="s">
        <v>133</v>
      </c>
      <c r="J648" s="7" t="s">
        <v>111</v>
      </c>
      <c r="K648" s="7" t="s">
        <v>190</v>
      </c>
      <c r="L648" s="7" t="s">
        <v>135</v>
      </c>
      <c r="M648" s="5">
        <v>-1</v>
      </c>
      <c r="N648" s="5">
        <v>-1</v>
      </c>
      <c r="O648" s="7" t="s">
        <v>191</v>
      </c>
      <c r="P648" s="5">
        <v>8600</v>
      </c>
      <c r="Q648" s="5">
        <v>10300</v>
      </c>
      <c r="R648" s="5">
        <v>27800</v>
      </c>
      <c r="S648" s="5">
        <v>36300</v>
      </c>
      <c r="T648" s="5">
        <v>41800</v>
      </c>
      <c r="U648" s="5">
        <v>0</v>
      </c>
      <c r="V648" s="5">
        <v>0</v>
      </c>
      <c r="W648" s="5">
        <v>0</v>
      </c>
      <c r="X648" s="5">
        <v>0</v>
      </c>
      <c r="Y648" s="5">
        <v>19800</v>
      </c>
      <c r="Z648" s="5">
        <v>10000</v>
      </c>
      <c r="AA648" s="5">
        <v>3.6438522089999998</v>
      </c>
      <c r="AB648" s="5">
        <v>-76.381156439999998</v>
      </c>
      <c r="AC648" s="7" t="s">
        <v>81</v>
      </c>
      <c r="AD648" s="5">
        <v>1098654200</v>
      </c>
      <c r="AE648" s="5" t="str">
        <f>MID(TablaPivotFinal[[#This Row],[Fecha]],1,4)</f>
        <v>2018</v>
      </c>
      <c r="AF648" s="5" t="str">
        <f>MID(TablaPivotFinal[[#This Row],[Fecha]],5,3)</f>
        <v>Oct</v>
      </c>
      <c r="AG648" s="7">
        <v>1098654200</v>
      </c>
      <c r="AH648" s="8">
        <v>117288</v>
      </c>
      <c r="AI648" t="s">
        <v>1043</v>
      </c>
      <c r="AJ648" t="s">
        <v>897</v>
      </c>
      <c r="AK648" t="s">
        <v>1171</v>
      </c>
    </row>
    <row r="649" spans="1:37" x14ac:dyDescent="0.3">
      <c r="A649" t="str">
        <f t="shared" si="30"/>
        <v>ROZO-INVIAS</v>
      </c>
      <c r="B649" t="str">
        <f t="shared" si="31"/>
        <v>2018Sep</v>
      </c>
      <c r="C649" t="str">
        <f t="shared" si="32"/>
        <v>3.643852209-76.38115644</v>
      </c>
      <c r="D649" s="9" t="s">
        <v>111</v>
      </c>
      <c r="E649" s="6" t="s">
        <v>188</v>
      </c>
      <c r="F649" s="9" t="s">
        <v>160</v>
      </c>
      <c r="G649" s="6">
        <v>76</v>
      </c>
      <c r="H649" s="9" t="s">
        <v>189</v>
      </c>
      <c r="I649" s="9" t="s">
        <v>133</v>
      </c>
      <c r="J649" s="9" t="s">
        <v>111</v>
      </c>
      <c r="K649" s="9" t="s">
        <v>190</v>
      </c>
      <c r="L649" s="9" t="s">
        <v>135</v>
      </c>
      <c r="M649" s="6">
        <v>-1</v>
      </c>
      <c r="N649" s="6">
        <v>-1</v>
      </c>
      <c r="O649" s="9" t="s">
        <v>191</v>
      </c>
      <c r="P649" s="6">
        <v>8600</v>
      </c>
      <c r="Q649" s="6">
        <v>10300</v>
      </c>
      <c r="R649" s="6">
        <v>27800</v>
      </c>
      <c r="S649" s="6">
        <v>36300</v>
      </c>
      <c r="T649" s="6">
        <v>41800</v>
      </c>
      <c r="U649" s="6">
        <v>0</v>
      </c>
      <c r="V649" s="6">
        <v>0</v>
      </c>
      <c r="W649" s="6">
        <v>0</v>
      </c>
      <c r="X649" s="6">
        <v>0</v>
      </c>
      <c r="Y649" s="6">
        <v>19800</v>
      </c>
      <c r="Z649" s="6">
        <v>10000</v>
      </c>
      <c r="AA649" s="6">
        <v>3.6438522089999998</v>
      </c>
      <c r="AB649" s="6">
        <v>-76.381156439999998</v>
      </c>
      <c r="AC649" s="9" t="s">
        <v>83</v>
      </c>
      <c r="AD649" s="6">
        <v>1032416300</v>
      </c>
      <c r="AE649" s="6" t="str">
        <f>MID(TablaPivotFinal[[#This Row],[Fecha]],1,4)</f>
        <v>2018</v>
      </c>
      <c r="AF649" s="6" t="str">
        <f>MID(TablaPivotFinal[[#This Row],[Fecha]],5,3)</f>
        <v>Sep</v>
      </c>
      <c r="AG649" s="9">
        <v>1032416300</v>
      </c>
      <c r="AH649" s="10">
        <v>109342</v>
      </c>
      <c r="AI649" t="s">
        <v>1043</v>
      </c>
      <c r="AJ649" t="s">
        <v>896</v>
      </c>
      <c r="AK649" t="s">
        <v>1171</v>
      </c>
    </row>
    <row r="650" spans="1:37" x14ac:dyDescent="0.3">
      <c r="A650" t="str">
        <f t="shared" si="30"/>
        <v>CERRITO-INVIAS</v>
      </c>
      <c r="B650" t="str">
        <f t="shared" si="31"/>
        <v>2016Abr</v>
      </c>
      <c r="C650" t="str">
        <f t="shared" si="32"/>
        <v>3.713096157-76.31916131</v>
      </c>
      <c r="D650" s="7" t="s">
        <v>111</v>
      </c>
      <c r="E650" s="5">
        <v>2505</v>
      </c>
      <c r="F650" s="7" t="s">
        <v>160</v>
      </c>
      <c r="G650" s="5">
        <v>76</v>
      </c>
      <c r="H650" s="7" t="s">
        <v>193</v>
      </c>
      <c r="I650" s="7" t="s">
        <v>133</v>
      </c>
      <c r="J650" s="7" t="s">
        <v>111</v>
      </c>
      <c r="K650" s="7" t="s">
        <v>162</v>
      </c>
      <c r="L650" s="7" t="s">
        <v>135</v>
      </c>
      <c r="M650" s="5">
        <v>-1</v>
      </c>
      <c r="N650" s="5">
        <v>-1</v>
      </c>
      <c r="O650" s="7" t="s">
        <v>194</v>
      </c>
      <c r="P650" s="5">
        <v>8600</v>
      </c>
      <c r="Q650" s="5">
        <v>10300</v>
      </c>
      <c r="R650" s="5">
        <v>27800</v>
      </c>
      <c r="S650" s="5">
        <v>36300</v>
      </c>
      <c r="T650" s="5">
        <v>41800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3.7130961569999998</v>
      </c>
      <c r="AB650" s="5">
        <v>-76.319161309999998</v>
      </c>
      <c r="AC650" s="7" t="s">
        <v>13</v>
      </c>
      <c r="AD650" s="5">
        <v>4079244350</v>
      </c>
      <c r="AE650" s="5" t="str">
        <f>MID(TablaPivotFinal[[#This Row],[Fecha]],1,4)</f>
        <v>2016</v>
      </c>
      <c r="AF650" s="5" t="str">
        <f>MID(TablaPivotFinal[[#This Row],[Fecha]],5,3)</f>
        <v>Abr</v>
      </c>
      <c r="AG650" s="7">
        <v>4079244350</v>
      </c>
      <c r="AH650" s="8">
        <v>378349</v>
      </c>
      <c r="AI650" t="s">
        <v>1044</v>
      </c>
      <c r="AJ650" t="s">
        <v>867</v>
      </c>
      <c r="AK650" t="s">
        <v>1172</v>
      </c>
    </row>
    <row r="651" spans="1:37" x14ac:dyDescent="0.3">
      <c r="A651" t="str">
        <f t="shared" si="30"/>
        <v>CERRITO-INVIAS</v>
      </c>
      <c r="B651" t="str">
        <f t="shared" si="31"/>
        <v>2016Ago</v>
      </c>
      <c r="C651" t="str">
        <f t="shared" si="32"/>
        <v>3.713096157-76.31916131</v>
      </c>
      <c r="D651" s="9" t="s">
        <v>111</v>
      </c>
      <c r="E651" s="6">
        <v>2505</v>
      </c>
      <c r="F651" s="9" t="s">
        <v>160</v>
      </c>
      <c r="G651" s="6">
        <v>76</v>
      </c>
      <c r="H651" s="9" t="s">
        <v>193</v>
      </c>
      <c r="I651" s="9" t="s">
        <v>133</v>
      </c>
      <c r="J651" s="9" t="s">
        <v>111</v>
      </c>
      <c r="K651" s="9" t="s">
        <v>162</v>
      </c>
      <c r="L651" s="9" t="s">
        <v>135</v>
      </c>
      <c r="M651" s="6">
        <v>-1</v>
      </c>
      <c r="N651" s="6">
        <v>-1</v>
      </c>
      <c r="O651" s="9" t="s">
        <v>194</v>
      </c>
      <c r="P651" s="6">
        <v>8600</v>
      </c>
      <c r="Q651" s="6">
        <v>10300</v>
      </c>
      <c r="R651" s="6">
        <v>27800</v>
      </c>
      <c r="S651" s="6">
        <v>36300</v>
      </c>
      <c r="T651" s="6">
        <v>41800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3.7130961569999998</v>
      </c>
      <c r="AB651" s="6">
        <v>-76.319161309999998</v>
      </c>
      <c r="AC651" s="9" t="s">
        <v>15</v>
      </c>
      <c r="AD651" s="6">
        <v>4828081900</v>
      </c>
      <c r="AE651" s="6" t="str">
        <f>MID(TablaPivotFinal[[#This Row],[Fecha]],1,4)</f>
        <v>2016</v>
      </c>
      <c r="AF651" s="6" t="str">
        <f>MID(TablaPivotFinal[[#This Row],[Fecha]],5,3)</f>
        <v>Ago</v>
      </c>
      <c r="AG651" s="9">
        <v>4828081900</v>
      </c>
      <c r="AH651" s="10">
        <v>450908</v>
      </c>
      <c r="AI651" t="s">
        <v>1044</v>
      </c>
      <c r="AJ651" t="s">
        <v>871</v>
      </c>
      <c r="AK651" t="s">
        <v>1172</v>
      </c>
    </row>
    <row r="652" spans="1:37" x14ac:dyDescent="0.3">
      <c r="A652" t="str">
        <f t="shared" si="30"/>
        <v>CERRITO-INVIAS</v>
      </c>
      <c r="B652" t="str">
        <f t="shared" si="31"/>
        <v>2016Dic</v>
      </c>
      <c r="C652" t="str">
        <f t="shared" si="32"/>
        <v>3.713096157-76.31916131</v>
      </c>
      <c r="D652" s="7" t="s">
        <v>111</v>
      </c>
      <c r="E652" s="5">
        <v>2505</v>
      </c>
      <c r="F652" s="7" t="s">
        <v>160</v>
      </c>
      <c r="G652" s="5">
        <v>76</v>
      </c>
      <c r="H652" s="7" t="s">
        <v>193</v>
      </c>
      <c r="I652" s="7" t="s">
        <v>133</v>
      </c>
      <c r="J652" s="7" t="s">
        <v>111</v>
      </c>
      <c r="K652" s="7" t="s">
        <v>162</v>
      </c>
      <c r="L652" s="7" t="s">
        <v>135</v>
      </c>
      <c r="M652" s="5">
        <v>-1</v>
      </c>
      <c r="N652" s="5">
        <v>-1</v>
      </c>
      <c r="O652" s="7" t="s">
        <v>194</v>
      </c>
      <c r="P652" s="5">
        <v>8600</v>
      </c>
      <c r="Q652" s="5">
        <v>10300</v>
      </c>
      <c r="R652" s="5">
        <v>27800</v>
      </c>
      <c r="S652" s="5">
        <v>36300</v>
      </c>
      <c r="T652" s="5">
        <v>41800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3.7130961569999998</v>
      </c>
      <c r="AB652" s="5">
        <v>-76.319161309999998</v>
      </c>
      <c r="AC652" s="7" t="s">
        <v>17</v>
      </c>
      <c r="AD652" s="5">
        <v>5086835700</v>
      </c>
      <c r="AE652" s="5" t="str">
        <f>MID(TablaPivotFinal[[#This Row],[Fecha]],1,4)</f>
        <v>2016</v>
      </c>
      <c r="AF652" s="5" t="str">
        <f>MID(TablaPivotFinal[[#This Row],[Fecha]],5,3)</f>
        <v>Dic</v>
      </c>
      <c r="AG652" s="7">
        <v>5086835700</v>
      </c>
      <c r="AH652" s="8">
        <v>516584</v>
      </c>
      <c r="AI652" t="s">
        <v>1044</v>
      </c>
      <c r="AJ652" t="s">
        <v>875</v>
      </c>
      <c r="AK652" t="s">
        <v>1172</v>
      </c>
    </row>
    <row r="653" spans="1:37" x14ac:dyDescent="0.3">
      <c r="A653" t="str">
        <f t="shared" si="30"/>
        <v>CERRITO-INVIAS</v>
      </c>
      <c r="B653" t="str">
        <f t="shared" si="31"/>
        <v>2016Ene</v>
      </c>
      <c r="C653" t="str">
        <f t="shared" si="32"/>
        <v>3.713096157-76.31916131</v>
      </c>
      <c r="D653" s="9" t="s">
        <v>111</v>
      </c>
      <c r="E653" s="6">
        <v>2505</v>
      </c>
      <c r="F653" s="9" t="s">
        <v>160</v>
      </c>
      <c r="G653" s="6">
        <v>76</v>
      </c>
      <c r="H653" s="9" t="s">
        <v>193</v>
      </c>
      <c r="I653" s="9" t="s">
        <v>133</v>
      </c>
      <c r="J653" s="9" t="s">
        <v>111</v>
      </c>
      <c r="K653" s="9" t="s">
        <v>162</v>
      </c>
      <c r="L653" s="9" t="s">
        <v>135</v>
      </c>
      <c r="M653" s="6">
        <v>-1</v>
      </c>
      <c r="N653" s="6">
        <v>-1</v>
      </c>
      <c r="O653" s="9" t="s">
        <v>194</v>
      </c>
      <c r="P653" s="6">
        <v>8600</v>
      </c>
      <c r="Q653" s="6">
        <v>10300</v>
      </c>
      <c r="R653" s="6">
        <v>27800</v>
      </c>
      <c r="S653" s="6">
        <v>36300</v>
      </c>
      <c r="T653" s="6">
        <v>41800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3.7130961569999998</v>
      </c>
      <c r="AB653" s="6">
        <v>-76.319161309999998</v>
      </c>
      <c r="AC653" s="9" t="s">
        <v>19</v>
      </c>
      <c r="AD653" s="6">
        <v>4773608400</v>
      </c>
      <c r="AE653" s="6" t="str">
        <f>MID(TablaPivotFinal[[#This Row],[Fecha]],1,4)</f>
        <v>2016</v>
      </c>
      <c r="AF653" s="6" t="str">
        <f>MID(TablaPivotFinal[[#This Row],[Fecha]],5,3)</f>
        <v>Ene</v>
      </c>
      <c r="AG653" s="9">
        <v>4773608400</v>
      </c>
      <c r="AH653" s="10">
        <v>478917</v>
      </c>
      <c r="AI653" t="s">
        <v>1044</v>
      </c>
      <c r="AJ653" t="s">
        <v>864</v>
      </c>
      <c r="AK653" t="s">
        <v>1172</v>
      </c>
    </row>
    <row r="654" spans="1:37" x14ac:dyDescent="0.3">
      <c r="A654" t="str">
        <f t="shared" si="30"/>
        <v>CERRITO-INVIAS</v>
      </c>
      <c r="B654" t="str">
        <f t="shared" si="31"/>
        <v>2016Feb</v>
      </c>
      <c r="C654" t="str">
        <f t="shared" si="32"/>
        <v>3.713096157-76.31916131</v>
      </c>
      <c r="D654" s="7" t="s">
        <v>111</v>
      </c>
      <c r="E654" s="5">
        <v>2505</v>
      </c>
      <c r="F654" s="7" t="s">
        <v>160</v>
      </c>
      <c r="G654" s="5">
        <v>76</v>
      </c>
      <c r="H654" s="7" t="s">
        <v>193</v>
      </c>
      <c r="I654" s="7" t="s">
        <v>133</v>
      </c>
      <c r="J654" s="7" t="s">
        <v>111</v>
      </c>
      <c r="K654" s="7" t="s">
        <v>162</v>
      </c>
      <c r="L654" s="7" t="s">
        <v>135</v>
      </c>
      <c r="M654" s="5">
        <v>-1</v>
      </c>
      <c r="N654" s="5">
        <v>-1</v>
      </c>
      <c r="O654" s="7" t="s">
        <v>194</v>
      </c>
      <c r="P654" s="5">
        <v>8600</v>
      </c>
      <c r="Q654" s="5">
        <v>10300</v>
      </c>
      <c r="R654" s="5">
        <v>27800</v>
      </c>
      <c r="S654" s="5">
        <v>36300</v>
      </c>
      <c r="T654" s="5">
        <v>41800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3.7130961569999998</v>
      </c>
      <c r="AB654" s="5">
        <v>-76.319161309999998</v>
      </c>
      <c r="AC654" s="7" t="s">
        <v>21</v>
      </c>
      <c r="AD654" s="5">
        <v>4091217200</v>
      </c>
      <c r="AE654" s="5" t="str">
        <f>MID(TablaPivotFinal[[#This Row],[Fecha]],1,4)</f>
        <v>2016</v>
      </c>
      <c r="AF654" s="5" t="str">
        <f>MID(TablaPivotFinal[[#This Row],[Fecha]],5,3)</f>
        <v>Feb</v>
      </c>
      <c r="AG654" s="7">
        <v>4091217200</v>
      </c>
      <c r="AH654" s="8">
        <v>371470</v>
      </c>
      <c r="AI654" t="s">
        <v>1044</v>
      </c>
      <c r="AJ654" t="s">
        <v>865</v>
      </c>
      <c r="AK654" t="s">
        <v>1172</v>
      </c>
    </row>
    <row r="655" spans="1:37" x14ac:dyDescent="0.3">
      <c r="A655" t="str">
        <f t="shared" si="30"/>
        <v>CERRITO-INVIAS</v>
      </c>
      <c r="B655" t="str">
        <f t="shared" si="31"/>
        <v>2016Jul</v>
      </c>
      <c r="C655" t="str">
        <f t="shared" si="32"/>
        <v>3.713096157-76.31916131</v>
      </c>
      <c r="D655" s="9" t="s">
        <v>111</v>
      </c>
      <c r="E655" s="6">
        <v>2505</v>
      </c>
      <c r="F655" s="9" t="s">
        <v>160</v>
      </c>
      <c r="G655" s="6">
        <v>76</v>
      </c>
      <c r="H655" s="9" t="s">
        <v>193</v>
      </c>
      <c r="I655" s="9" t="s">
        <v>133</v>
      </c>
      <c r="J655" s="9" t="s">
        <v>111</v>
      </c>
      <c r="K655" s="9" t="s">
        <v>162</v>
      </c>
      <c r="L655" s="9" t="s">
        <v>135</v>
      </c>
      <c r="M655" s="6">
        <v>-1</v>
      </c>
      <c r="N655" s="6">
        <v>-1</v>
      </c>
      <c r="O655" s="9" t="s">
        <v>194</v>
      </c>
      <c r="P655" s="6">
        <v>8600</v>
      </c>
      <c r="Q655" s="6">
        <v>10300</v>
      </c>
      <c r="R655" s="6">
        <v>27800</v>
      </c>
      <c r="S655" s="6">
        <v>36300</v>
      </c>
      <c r="T655" s="6">
        <v>41800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3.7130961569999998</v>
      </c>
      <c r="AB655" s="6">
        <v>-76.319161309999998</v>
      </c>
      <c r="AC655" s="9" t="s">
        <v>23</v>
      </c>
      <c r="AD655" s="6">
        <v>4406528700</v>
      </c>
      <c r="AE655" s="6" t="str">
        <f>MID(TablaPivotFinal[[#This Row],[Fecha]],1,4)</f>
        <v>2016</v>
      </c>
      <c r="AF655" s="6" t="str">
        <f>MID(TablaPivotFinal[[#This Row],[Fecha]],5,3)</f>
        <v>Jul</v>
      </c>
      <c r="AG655" s="9">
        <v>4406528700</v>
      </c>
      <c r="AH655" s="10">
        <v>450448</v>
      </c>
      <c r="AI655" t="s">
        <v>1044</v>
      </c>
      <c r="AJ655" t="s">
        <v>870</v>
      </c>
      <c r="AK655" t="s">
        <v>1172</v>
      </c>
    </row>
    <row r="656" spans="1:37" x14ac:dyDescent="0.3">
      <c r="A656" t="str">
        <f t="shared" si="30"/>
        <v>CERRITO-INVIAS</v>
      </c>
      <c r="B656" t="str">
        <f t="shared" si="31"/>
        <v>2016Jun</v>
      </c>
      <c r="C656" t="str">
        <f t="shared" si="32"/>
        <v>3.713096157-76.31916131</v>
      </c>
      <c r="D656" s="7" t="s">
        <v>111</v>
      </c>
      <c r="E656" s="5">
        <v>2505</v>
      </c>
      <c r="F656" s="7" t="s">
        <v>160</v>
      </c>
      <c r="G656" s="5">
        <v>76</v>
      </c>
      <c r="H656" s="7" t="s">
        <v>193</v>
      </c>
      <c r="I656" s="7" t="s">
        <v>133</v>
      </c>
      <c r="J656" s="7" t="s">
        <v>111</v>
      </c>
      <c r="K656" s="7" t="s">
        <v>162</v>
      </c>
      <c r="L656" s="7" t="s">
        <v>135</v>
      </c>
      <c r="M656" s="5">
        <v>-1</v>
      </c>
      <c r="N656" s="5">
        <v>-1</v>
      </c>
      <c r="O656" s="7" t="s">
        <v>194</v>
      </c>
      <c r="P656" s="5">
        <v>8600</v>
      </c>
      <c r="Q656" s="5">
        <v>10300</v>
      </c>
      <c r="R656" s="5">
        <v>27800</v>
      </c>
      <c r="S656" s="5">
        <v>36300</v>
      </c>
      <c r="T656" s="5">
        <v>41800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3.7130961569999998</v>
      </c>
      <c r="AB656" s="5">
        <v>-76.319161309999998</v>
      </c>
      <c r="AC656" s="7" t="s">
        <v>25</v>
      </c>
      <c r="AD656" s="5">
        <v>4077622300</v>
      </c>
      <c r="AE656" s="5" t="str">
        <f>MID(TablaPivotFinal[[#This Row],[Fecha]],1,4)</f>
        <v>2016</v>
      </c>
      <c r="AF656" s="5" t="str">
        <f>MID(TablaPivotFinal[[#This Row],[Fecha]],5,3)</f>
        <v>Jun</v>
      </c>
      <c r="AG656" s="7">
        <v>4077622300</v>
      </c>
      <c r="AH656" s="8">
        <v>401170</v>
      </c>
      <c r="AI656" t="s">
        <v>1044</v>
      </c>
      <c r="AJ656" t="s">
        <v>869</v>
      </c>
      <c r="AK656" t="s">
        <v>1172</v>
      </c>
    </row>
    <row r="657" spans="1:37" x14ac:dyDescent="0.3">
      <c r="A657" t="str">
        <f t="shared" si="30"/>
        <v>CERRITO-INVIAS</v>
      </c>
      <c r="B657" t="str">
        <f t="shared" si="31"/>
        <v>2016Mar</v>
      </c>
      <c r="C657" t="str">
        <f t="shared" si="32"/>
        <v>3.713096157-76.31916131</v>
      </c>
      <c r="D657" s="9" t="s">
        <v>111</v>
      </c>
      <c r="E657" s="6">
        <v>2505</v>
      </c>
      <c r="F657" s="9" t="s">
        <v>160</v>
      </c>
      <c r="G657" s="6">
        <v>76</v>
      </c>
      <c r="H657" s="9" t="s">
        <v>193</v>
      </c>
      <c r="I657" s="9" t="s">
        <v>133</v>
      </c>
      <c r="J657" s="9" t="s">
        <v>111</v>
      </c>
      <c r="K657" s="9" t="s">
        <v>162</v>
      </c>
      <c r="L657" s="9" t="s">
        <v>135</v>
      </c>
      <c r="M657" s="6">
        <v>-1</v>
      </c>
      <c r="N657" s="6">
        <v>-1</v>
      </c>
      <c r="O657" s="9" t="s">
        <v>194</v>
      </c>
      <c r="P657" s="6">
        <v>8600</v>
      </c>
      <c r="Q657" s="6">
        <v>10300</v>
      </c>
      <c r="R657" s="6">
        <v>27800</v>
      </c>
      <c r="S657" s="6">
        <v>36300</v>
      </c>
      <c r="T657" s="6">
        <v>41800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3.7130961569999998</v>
      </c>
      <c r="AB657" s="6">
        <v>-76.319161309999998</v>
      </c>
      <c r="AC657" s="9" t="s">
        <v>27</v>
      </c>
      <c r="AD657" s="6">
        <v>4701930400</v>
      </c>
      <c r="AE657" s="6" t="str">
        <f>MID(TablaPivotFinal[[#This Row],[Fecha]],1,4)</f>
        <v>2016</v>
      </c>
      <c r="AF657" s="6" t="str">
        <f>MID(TablaPivotFinal[[#This Row],[Fecha]],5,3)</f>
        <v>Mar</v>
      </c>
      <c r="AG657" s="9">
        <v>4701930400</v>
      </c>
      <c r="AH657" s="10">
        <v>441557</v>
      </c>
      <c r="AI657" t="s">
        <v>1044</v>
      </c>
      <c r="AJ657" t="s">
        <v>866</v>
      </c>
      <c r="AK657" t="s">
        <v>1172</v>
      </c>
    </row>
    <row r="658" spans="1:37" x14ac:dyDescent="0.3">
      <c r="A658" t="str">
        <f t="shared" si="30"/>
        <v>CERRITO-INVIAS</v>
      </c>
      <c r="B658" t="str">
        <f t="shared" si="31"/>
        <v>2016May</v>
      </c>
      <c r="C658" t="str">
        <f t="shared" si="32"/>
        <v>3.713096157-76.31916131</v>
      </c>
      <c r="D658" s="7" t="s">
        <v>111</v>
      </c>
      <c r="E658" s="5">
        <v>2505</v>
      </c>
      <c r="F658" s="7" t="s">
        <v>160</v>
      </c>
      <c r="G658" s="5">
        <v>76</v>
      </c>
      <c r="H658" s="7" t="s">
        <v>193</v>
      </c>
      <c r="I658" s="7" t="s">
        <v>133</v>
      </c>
      <c r="J658" s="7" t="s">
        <v>111</v>
      </c>
      <c r="K658" s="7" t="s">
        <v>162</v>
      </c>
      <c r="L658" s="7" t="s">
        <v>135</v>
      </c>
      <c r="M658" s="5">
        <v>-1</v>
      </c>
      <c r="N658" s="5">
        <v>-1</v>
      </c>
      <c r="O658" s="7" t="s">
        <v>194</v>
      </c>
      <c r="P658" s="5">
        <v>8600</v>
      </c>
      <c r="Q658" s="5">
        <v>10300</v>
      </c>
      <c r="R658" s="5">
        <v>27800</v>
      </c>
      <c r="S658" s="5">
        <v>36300</v>
      </c>
      <c r="T658" s="5">
        <v>41800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3.7130961569999998</v>
      </c>
      <c r="AB658" s="5">
        <v>-76.319161309999998</v>
      </c>
      <c r="AC658" s="7" t="s">
        <v>29</v>
      </c>
      <c r="AD658" s="5">
        <v>4199866600</v>
      </c>
      <c r="AE658" s="5" t="str">
        <f>MID(TablaPivotFinal[[#This Row],[Fecha]],1,4)</f>
        <v>2016</v>
      </c>
      <c r="AF658" s="5" t="str">
        <f>MID(TablaPivotFinal[[#This Row],[Fecha]],5,3)</f>
        <v>May</v>
      </c>
      <c r="AG658" s="7">
        <v>4199866600</v>
      </c>
      <c r="AH658" s="8">
        <v>412094</v>
      </c>
      <c r="AI658" t="s">
        <v>1044</v>
      </c>
      <c r="AJ658" t="s">
        <v>868</v>
      </c>
      <c r="AK658" t="s">
        <v>1172</v>
      </c>
    </row>
    <row r="659" spans="1:37" x14ac:dyDescent="0.3">
      <c r="A659" t="str">
        <f t="shared" si="30"/>
        <v>CERRITO-INVIAS</v>
      </c>
      <c r="B659" t="str">
        <f t="shared" si="31"/>
        <v>2016Nov</v>
      </c>
      <c r="C659" t="str">
        <f t="shared" si="32"/>
        <v>3.713096157-76.31916131</v>
      </c>
      <c r="D659" s="9" t="s">
        <v>111</v>
      </c>
      <c r="E659" s="6">
        <v>2505</v>
      </c>
      <c r="F659" s="9" t="s">
        <v>160</v>
      </c>
      <c r="G659" s="6">
        <v>76</v>
      </c>
      <c r="H659" s="9" t="s">
        <v>193</v>
      </c>
      <c r="I659" s="9" t="s">
        <v>133</v>
      </c>
      <c r="J659" s="9" t="s">
        <v>111</v>
      </c>
      <c r="K659" s="9" t="s">
        <v>162</v>
      </c>
      <c r="L659" s="9" t="s">
        <v>135</v>
      </c>
      <c r="M659" s="6">
        <v>-1</v>
      </c>
      <c r="N659" s="6">
        <v>-1</v>
      </c>
      <c r="O659" s="9" t="s">
        <v>194</v>
      </c>
      <c r="P659" s="6">
        <v>8600</v>
      </c>
      <c r="Q659" s="6">
        <v>10300</v>
      </c>
      <c r="R659" s="6">
        <v>27800</v>
      </c>
      <c r="S659" s="6">
        <v>36300</v>
      </c>
      <c r="T659" s="6">
        <v>41800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3.7130961569999998</v>
      </c>
      <c r="AB659" s="6">
        <v>-76.319161309999998</v>
      </c>
      <c r="AC659" s="9" t="s">
        <v>31</v>
      </c>
      <c r="AD659" s="6">
        <v>4423385300</v>
      </c>
      <c r="AE659" s="6" t="str">
        <f>MID(TablaPivotFinal[[#This Row],[Fecha]],1,4)</f>
        <v>2016</v>
      </c>
      <c r="AF659" s="6" t="str">
        <f>MID(TablaPivotFinal[[#This Row],[Fecha]],5,3)</f>
        <v>Nov</v>
      </c>
      <c r="AG659" s="9">
        <v>4423385300</v>
      </c>
      <c r="AH659" s="10">
        <v>432429</v>
      </c>
      <c r="AI659" t="s">
        <v>1044</v>
      </c>
      <c r="AJ659" t="s">
        <v>874</v>
      </c>
      <c r="AK659" t="s">
        <v>1172</v>
      </c>
    </row>
    <row r="660" spans="1:37" x14ac:dyDescent="0.3">
      <c r="A660" t="str">
        <f t="shared" si="30"/>
        <v>CERRITO-INVIAS</v>
      </c>
      <c r="B660" t="str">
        <f t="shared" si="31"/>
        <v>2016Oct</v>
      </c>
      <c r="C660" t="str">
        <f t="shared" si="32"/>
        <v>3.713096157-76.31916131</v>
      </c>
      <c r="D660" s="7" t="s">
        <v>111</v>
      </c>
      <c r="E660" s="5">
        <v>2505</v>
      </c>
      <c r="F660" s="7" t="s">
        <v>160</v>
      </c>
      <c r="G660" s="5">
        <v>76</v>
      </c>
      <c r="H660" s="7" t="s">
        <v>193</v>
      </c>
      <c r="I660" s="7" t="s">
        <v>133</v>
      </c>
      <c r="J660" s="7" t="s">
        <v>111</v>
      </c>
      <c r="K660" s="7" t="s">
        <v>162</v>
      </c>
      <c r="L660" s="7" t="s">
        <v>135</v>
      </c>
      <c r="M660" s="5">
        <v>-1</v>
      </c>
      <c r="N660" s="5">
        <v>-1</v>
      </c>
      <c r="O660" s="7" t="s">
        <v>194</v>
      </c>
      <c r="P660" s="5">
        <v>8600</v>
      </c>
      <c r="Q660" s="5">
        <v>10300</v>
      </c>
      <c r="R660" s="5">
        <v>27800</v>
      </c>
      <c r="S660" s="5">
        <v>36300</v>
      </c>
      <c r="T660" s="5">
        <v>41800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3.7130961569999998</v>
      </c>
      <c r="AB660" s="5">
        <v>-76.319161309999998</v>
      </c>
      <c r="AC660" s="7" t="s">
        <v>33</v>
      </c>
      <c r="AD660" s="5">
        <v>4543596500</v>
      </c>
      <c r="AE660" s="5" t="str">
        <f>MID(TablaPivotFinal[[#This Row],[Fecha]],1,4)</f>
        <v>2016</v>
      </c>
      <c r="AF660" s="5" t="str">
        <f>MID(TablaPivotFinal[[#This Row],[Fecha]],5,3)</f>
        <v>Oct</v>
      </c>
      <c r="AG660" s="7">
        <v>4543596500</v>
      </c>
      <c r="AH660" s="8">
        <v>437743</v>
      </c>
      <c r="AI660" t="s">
        <v>1044</v>
      </c>
      <c r="AJ660" t="s">
        <v>873</v>
      </c>
      <c r="AK660" t="s">
        <v>1172</v>
      </c>
    </row>
    <row r="661" spans="1:37" x14ac:dyDescent="0.3">
      <c r="A661" t="str">
        <f t="shared" si="30"/>
        <v>CERRITO-INVIAS</v>
      </c>
      <c r="B661" t="str">
        <f t="shared" si="31"/>
        <v>2016Sep</v>
      </c>
      <c r="C661" t="str">
        <f t="shared" si="32"/>
        <v>3.713096157-76.31916131</v>
      </c>
      <c r="D661" s="9" t="s">
        <v>111</v>
      </c>
      <c r="E661" s="6">
        <v>2505</v>
      </c>
      <c r="F661" s="9" t="s">
        <v>160</v>
      </c>
      <c r="G661" s="6">
        <v>76</v>
      </c>
      <c r="H661" s="9" t="s">
        <v>193</v>
      </c>
      <c r="I661" s="9" t="s">
        <v>133</v>
      </c>
      <c r="J661" s="9" t="s">
        <v>111</v>
      </c>
      <c r="K661" s="9" t="s">
        <v>162</v>
      </c>
      <c r="L661" s="9" t="s">
        <v>135</v>
      </c>
      <c r="M661" s="6">
        <v>-1</v>
      </c>
      <c r="N661" s="6">
        <v>-1</v>
      </c>
      <c r="O661" s="9" t="s">
        <v>194</v>
      </c>
      <c r="P661" s="6">
        <v>8600</v>
      </c>
      <c r="Q661" s="6">
        <v>10300</v>
      </c>
      <c r="R661" s="6">
        <v>27800</v>
      </c>
      <c r="S661" s="6">
        <v>36300</v>
      </c>
      <c r="T661" s="6">
        <v>41800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3.7130961569999998</v>
      </c>
      <c r="AB661" s="6">
        <v>-76.319161309999998</v>
      </c>
      <c r="AC661" s="9" t="s">
        <v>35</v>
      </c>
      <c r="AD661" s="6">
        <v>4323314500</v>
      </c>
      <c r="AE661" s="6" t="str">
        <f>MID(TablaPivotFinal[[#This Row],[Fecha]],1,4)</f>
        <v>2016</v>
      </c>
      <c r="AF661" s="6" t="str">
        <f>MID(TablaPivotFinal[[#This Row],[Fecha]],5,3)</f>
        <v>Sep</v>
      </c>
      <c r="AG661" s="9">
        <v>4323314500</v>
      </c>
      <c r="AH661" s="10">
        <v>406256</v>
      </c>
      <c r="AI661" t="s">
        <v>1044</v>
      </c>
      <c r="AJ661" t="s">
        <v>872</v>
      </c>
      <c r="AK661" t="s">
        <v>1172</v>
      </c>
    </row>
    <row r="662" spans="1:37" x14ac:dyDescent="0.3">
      <c r="A662" t="str">
        <f t="shared" si="30"/>
        <v>CERRITO-INVIAS</v>
      </c>
      <c r="B662" t="str">
        <f t="shared" si="31"/>
        <v>2017Abr</v>
      </c>
      <c r="C662" t="str">
        <f t="shared" si="32"/>
        <v>3.713096157-76.31916131</v>
      </c>
      <c r="D662" s="7" t="s">
        <v>111</v>
      </c>
      <c r="E662" s="5">
        <v>2505</v>
      </c>
      <c r="F662" s="7" t="s">
        <v>160</v>
      </c>
      <c r="G662" s="5">
        <v>76</v>
      </c>
      <c r="H662" s="7" t="s">
        <v>193</v>
      </c>
      <c r="I662" s="7" t="s">
        <v>133</v>
      </c>
      <c r="J662" s="7" t="s">
        <v>111</v>
      </c>
      <c r="K662" s="7" t="s">
        <v>162</v>
      </c>
      <c r="L662" s="7" t="s">
        <v>135</v>
      </c>
      <c r="M662" s="5">
        <v>-1</v>
      </c>
      <c r="N662" s="5">
        <v>-1</v>
      </c>
      <c r="O662" s="7" t="s">
        <v>194</v>
      </c>
      <c r="P662" s="5">
        <v>8600</v>
      </c>
      <c r="Q662" s="5">
        <v>10300</v>
      </c>
      <c r="R662" s="5">
        <v>27800</v>
      </c>
      <c r="S662" s="5">
        <v>36300</v>
      </c>
      <c r="T662" s="5">
        <v>41800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3.7130961569999998</v>
      </c>
      <c r="AB662" s="5">
        <v>-76.319161309999998</v>
      </c>
      <c r="AC662" s="7" t="s">
        <v>37</v>
      </c>
      <c r="AD662" s="5">
        <v>4872715600</v>
      </c>
      <c r="AE662" s="5" t="str">
        <f>MID(TablaPivotFinal[[#This Row],[Fecha]],1,4)</f>
        <v>2017</v>
      </c>
      <c r="AF662" s="5" t="str">
        <f>MID(TablaPivotFinal[[#This Row],[Fecha]],5,3)</f>
        <v>Abr</v>
      </c>
      <c r="AG662" s="7">
        <v>4872715600</v>
      </c>
      <c r="AH662" s="8">
        <v>15229.733329999999</v>
      </c>
      <c r="AI662" t="s">
        <v>1044</v>
      </c>
      <c r="AJ662" t="s">
        <v>879</v>
      </c>
      <c r="AK662" t="s">
        <v>1172</v>
      </c>
    </row>
    <row r="663" spans="1:37" x14ac:dyDescent="0.3">
      <c r="A663" t="str">
        <f t="shared" si="30"/>
        <v>CERRITO-INVIAS</v>
      </c>
      <c r="B663" t="str">
        <f t="shared" si="31"/>
        <v>2017Ago</v>
      </c>
      <c r="C663" t="str">
        <f t="shared" si="32"/>
        <v>3.713096157-76.31916131</v>
      </c>
      <c r="D663" s="9" t="s">
        <v>111</v>
      </c>
      <c r="E663" s="6">
        <v>2505</v>
      </c>
      <c r="F663" s="9" t="s">
        <v>160</v>
      </c>
      <c r="G663" s="6">
        <v>76</v>
      </c>
      <c r="H663" s="9" t="s">
        <v>193</v>
      </c>
      <c r="I663" s="9" t="s">
        <v>133</v>
      </c>
      <c r="J663" s="9" t="s">
        <v>111</v>
      </c>
      <c r="K663" s="9" t="s">
        <v>162</v>
      </c>
      <c r="L663" s="9" t="s">
        <v>135</v>
      </c>
      <c r="M663" s="6">
        <v>-1</v>
      </c>
      <c r="N663" s="6">
        <v>-1</v>
      </c>
      <c r="O663" s="9" t="s">
        <v>194</v>
      </c>
      <c r="P663" s="6">
        <v>8600</v>
      </c>
      <c r="Q663" s="6">
        <v>10300</v>
      </c>
      <c r="R663" s="6">
        <v>27800</v>
      </c>
      <c r="S663" s="6">
        <v>36300</v>
      </c>
      <c r="T663" s="6">
        <v>41800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3.7130961569999998</v>
      </c>
      <c r="AB663" s="6">
        <v>-76.319161309999998</v>
      </c>
      <c r="AC663" s="9" t="s">
        <v>39</v>
      </c>
      <c r="AD663" s="6">
        <v>5246041400</v>
      </c>
      <c r="AE663" s="6" t="str">
        <f>MID(TablaPivotFinal[[#This Row],[Fecha]],1,4)</f>
        <v>2017</v>
      </c>
      <c r="AF663" s="6" t="str">
        <f>MID(TablaPivotFinal[[#This Row],[Fecha]],5,3)</f>
        <v>Ago</v>
      </c>
      <c r="AG663" s="9">
        <v>5246041400</v>
      </c>
      <c r="AH663" s="10">
        <v>14964.19355</v>
      </c>
      <c r="AI663" t="s">
        <v>1044</v>
      </c>
      <c r="AJ663" t="s">
        <v>883</v>
      </c>
      <c r="AK663" t="s">
        <v>1172</v>
      </c>
    </row>
    <row r="664" spans="1:37" x14ac:dyDescent="0.3">
      <c r="A664" t="str">
        <f t="shared" si="30"/>
        <v>CERRITO-INVIAS</v>
      </c>
      <c r="B664" t="str">
        <f t="shared" si="31"/>
        <v>2017Dic</v>
      </c>
      <c r="C664" t="str">
        <f t="shared" si="32"/>
        <v>3.713096157-76.31916131</v>
      </c>
      <c r="D664" s="7" t="s">
        <v>111</v>
      </c>
      <c r="E664" s="5">
        <v>2505</v>
      </c>
      <c r="F664" s="7" t="s">
        <v>160</v>
      </c>
      <c r="G664" s="5">
        <v>76</v>
      </c>
      <c r="H664" s="7" t="s">
        <v>193</v>
      </c>
      <c r="I664" s="7" t="s">
        <v>133</v>
      </c>
      <c r="J664" s="7" t="s">
        <v>111</v>
      </c>
      <c r="K664" s="7" t="s">
        <v>162</v>
      </c>
      <c r="L664" s="7" t="s">
        <v>135</v>
      </c>
      <c r="M664" s="5">
        <v>-1</v>
      </c>
      <c r="N664" s="5">
        <v>-1</v>
      </c>
      <c r="O664" s="7" t="s">
        <v>194</v>
      </c>
      <c r="P664" s="5">
        <v>8600</v>
      </c>
      <c r="Q664" s="5">
        <v>10300</v>
      </c>
      <c r="R664" s="5">
        <v>27800</v>
      </c>
      <c r="S664" s="5">
        <v>36300</v>
      </c>
      <c r="T664" s="5">
        <v>41800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3.7130961569999998</v>
      </c>
      <c r="AB664" s="5">
        <v>-76.319161309999998</v>
      </c>
      <c r="AC664" s="7" t="s">
        <v>41</v>
      </c>
      <c r="AD664" s="5">
        <v>5565322900</v>
      </c>
      <c r="AE664" s="5" t="str">
        <f>MID(TablaPivotFinal[[#This Row],[Fecha]],1,4)</f>
        <v>2017</v>
      </c>
      <c r="AF664" s="5" t="str">
        <f>MID(TablaPivotFinal[[#This Row],[Fecha]],5,3)</f>
        <v>Dic</v>
      </c>
      <c r="AG664" s="7">
        <v>5565322900</v>
      </c>
      <c r="AH664" s="8">
        <v>17401.70968</v>
      </c>
      <c r="AI664" t="s">
        <v>1044</v>
      </c>
      <c r="AJ664" t="s">
        <v>887</v>
      </c>
      <c r="AK664" t="s">
        <v>1172</v>
      </c>
    </row>
    <row r="665" spans="1:37" x14ac:dyDescent="0.3">
      <c r="A665" t="str">
        <f t="shared" si="30"/>
        <v>CERRITO-INVIAS</v>
      </c>
      <c r="B665" t="str">
        <f t="shared" si="31"/>
        <v>2017Ene</v>
      </c>
      <c r="C665" t="str">
        <f t="shared" si="32"/>
        <v>3.713096157-76.31916131</v>
      </c>
      <c r="D665" s="9" t="s">
        <v>111</v>
      </c>
      <c r="E665" s="6">
        <v>2505</v>
      </c>
      <c r="F665" s="9" t="s">
        <v>160</v>
      </c>
      <c r="G665" s="6">
        <v>76</v>
      </c>
      <c r="H665" s="9" t="s">
        <v>193</v>
      </c>
      <c r="I665" s="9" t="s">
        <v>133</v>
      </c>
      <c r="J665" s="9" t="s">
        <v>111</v>
      </c>
      <c r="K665" s="9" t="s">
        <v>162</v>
      </c>
      <c r="L665" s="9" t="s">
        <v>135</v>
      </c>
      <c r="M665" s="6">
        <v>-1</v>
      </c>
      <c r="N665" s="6">
        <v>-1</v>
      </c>
      <c r="O665" s="9" t="s">
        <v>194</v>
      </c>
      <c r="P665" s="6">
        <v>8600</v>
      </c>
      <c r="Q665" s="6">
        <v>10300</v>
      </c>
      <c r="R665" s="6">
        <v>27800</v>
      </c>
      <c r="S665" s="6">
        <v>36300</v>
      </c>
      <c r="T665" s="6">
        <v>41800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3.7130961569999998</v>
      </c>
      <c r="AB665" s="6">
        <v>-76.319161309999998</v>
      </c>
      <c r="AC665" s="9" t="s">
        <v>43</v>
      </c>
      <c r="AD665" s="6">
        <v>4967386200</v>
      </c>
      <c r="AE665" s="6" t="str">
        <f>MID(TablaPivotFinal[[#This Row],[Fecha]],1,4)</f>
        <v>2017</v>
      </c>
      <c r="AF665" s="6" t="str">
        <f>MID(TablaPivotFinal[[#This Row],[Fecha]],5,3)</f>
        <v>Ene</v>
      </c>
      <c r="AG665" s="9">
        <v>4967386200</v>
      </c>
      <c r="AH665" s="10">
        <v>15957.06452</v>
      </c>
      <c r="AI665" t="s">
        <v>1044</v>
      </c>
      <c r="AJ665" t="s">
        <v>876</v>
      </c>
      <c r="AK665" t="s">
        <v>1172</v>
      </c>
    </row>
    <row r="666" spans="1:37" x14ac:dyDescent="0.3">
      <c r="A666" t="str">
        <f t="shared" si="30"/>
        <v>CERRITO-INVIAS</v>
      </c>
      <c r="B666" t="str">
        <f t="shared" si="31"/>
        <v>2017Feb</v>
      </c>
      <c r="C666" t="str">
        <f t="shared" si="32"/>
        <v>3.713096157-76.31916131</v>
      </c>
      <c r="D666" s="7" t="s">
        <v>111</v>
      </c>
      <c r="E666" s="5">
        <v>2505</v>
      </c>
      <c r="F666" s="7" t="s">
        <v>160</v>
      </c>
      <c r="G666" s="5">
        <v>76</v>
      </c>
      <c r="H666" s="7" t="s">
        <v>193</v>
      </c>
      <c r="I666" s="7" t="s">
        <v>133</v>
      </c>
      <c r="J666" s="7" t="s">
        <v>111</v>
      </c>
      <c r="K666" s="7" t="s">
        <v>162</v>
      </c>
      <c r="L666" s="7" t="s">
        <v>135</v>
      </c>
      <c r="M666" s="5">
        <v>-1</v>
      </c>
      <c r="N666" s="5">
        <v>-1</v>
      </c>
      <c r="O666" s="7" t="s">
        <v>194</v>
      </c>
      <c r="P666" s="5">
        <v>8600</v>
      </c>
      <c r="Q666" s="5">
        <v>10300</v>
      </c>
      <c r="R666" s="5">
        <v>27800</v>
      </c>
      <c r="S666" s="5">
        <v>36300</v>
      </c>
      <c r="T666" s="5">
        <v>41800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3.7130961569999998</v>
      </c>
      <c r="AB666" s="5">
        <v>-76.319161309999998</v>
      </c>
      <c r="AC666" s="7" t="s">
        <v>45</v>
      </c>
      <c r="AD666" s="5">
        <v>4348695800</v>
      </c>
      <c r="AE666" s="5" t="str">
        <f>MID(TablaPivotFinal[[#This Row],[Fecha]],1,4)</f>
        <v>2017</v>
      </c>
      <c r="AF666" s="5" t="str">
        <f>MID(TablaPivotFinal[[#This Row],[Fecha]],5,3)</f>
        <v>Feb</v>
      </c>
      <c r="AG666" s="7">
        <v>4348695800</v>
      </c>
      <c r="AH666" s="8">
        <v>13686.32143</v>
      </c>
      <c r="AI666" t="s">
        <v>1044</v>
      </c>
      <c r="AJ666" t="s">
        <v>877</v>
      </c>
      <c r="AK666" t="s">
        <v>1172</v>
      </c>
    </row>
    <row r="667" spans="1:37" x14ac:dyDescent="0.3">
      <c r="A667" t="str">
        <f t="shared" si="30"/>
        <v>CERRITO-INVIAS</v>
      </c>
      <c r="B667" t="str">
        <f t="shared" si="31"/>
        <v>2017Jul</v>
      </c>
      <c r="C667" t="str">
        <f t="shared" si="32"/>
        <v>3.713096157-76.31916131</v>
      </c>
      <c r="D667" s="9" t="s">
        <v>111</v>
      </c>
      <c r="E667" s="6">
        <v>2505</v>
      </c>
      <c r="F667" s="9" t="s">
        <v>160</v>
      </c>
      <c r="G667" s="6">
        <v>76</v>
      </c>
      <c r="H667" s="9" t="s">
        <v>193</v>
      </c>
      <c r="I667" s="9" t="s">
        <v>133</v>
      </c>
      <c r="J667" s="9" t="s">
        <v>111</v>
      </c>
      <c r="K667" s="9" t="s">
        <v>162</v>
      </c>
      <c r="L667" s="9" t="s">
        <v>135</v>
      </c>
      <c r="M667" s="6">
        <v>-1</v>
      </c>
      <c r="N667" s="6">
        <v>-1</v>
      </c>
      <c r="O667" s="9" t="s">
        <v>194</v>
      </c>
      <c r="P667" s="6">
        <v>8600</v>
      </c>
      <c r="Q667" s="6">
        <v>10300</v>
      </c>
      <c r="R667" s="6">
        <v>27800</v>
      </c>
      <c r="S667" s="6">
        <v>36300</v>
      </c>
      <c r="T667" s="6">
        <v>41800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3.7130961569999998</v>
      </c>
      <c r="AB667" s="6">
        <v>-76.319161309999998</v>
      </c>
      <c r="AC667" s="9" t="s">
        <v>47</v>
      </c>
      <c r="AD667" s="6">
        <v>5196336800</v>
      </c>
      <c r="AE667" s="6" t="str">
        <f>MID(TablaPivotFinal[[#This Row],[Fecha]],1,4)</f>
        <v>2017</v>
      </c>
      <c r="AF667" s="6" t="str">
        <f>MID(TablaPivotFinal[[#This Row],[Fecha]],5,3)</f>
        <v>Jul</v>
      </c>
      <c r="AG667" s="9">
        <v>5196336800</v>
      </c>
      <c r="AH667" s="10">
        <v>15297.83871</v>
      </c>
      <c r="AI667" t="s">
        <v>1044</v>
      </c>
      <c r="AJ667" t="s">
        <v>882</v>
      </c>
      <c r="AK667" t="s">
        <v>1172</v>
      </c>
    </row>
    <row r="668" spans="1:37" x14ac:dyDescent="0.3">
      <c r="A668" t="str">
        <f t="shared" si="30"/>
        <v>CERRITO-INVIAS</v>
      </c>
      <c r="B668" t="str">
        <f t="shared" si="31"/>
        <v>2017Jun</v>
      </c>
      <c r="C668" t="str">
        <f t="shared" si="32"/>
        <v>3.713096157-76.31916131</v>
      </c>
      <c r="D668" s="7" t="s">
        <v>111</v>
      </c>
      <c r="E668" s="5">
        <v>2505</v>
      </c>
      <c r="F668" s="7" t="s">
        <v>160</v>
      </c>
      <c r="G668" s="5">
        <v>76</v>
      </c>
      <c r="H668" s="7" t="s">
        <v>193</v>
      </c>
      <c r="I668" s="7" t="s">
        <v>133</v>
      </c>
      <c r="J668" s="7" t="s">
        <v>111</v>
      </c>
      <c r="K668" s="7" t="s">
        <v>162</v>
      </c>
      <c r="L668" s="7" t="s">
        <v>135</v>
      </c>
      <c r="M668" s="5">
        <v>-1</v>
      </c>
      <c r="N668" s="5">
        <v>-1</v>
      </c>
      <c r="O668" s="7" t="s">
        <v>194</v>
      </c>
      <c r="P668" s="5">
        <v>8600</v>
      </c>
      <c r="Q668" s="5">
        <v>10300</v>
      </c>
      <c r="R668" s="5">
        <v>27800</v>
      </c>
      <c r="S668" s="5">
        <v>36300</v>
      </c>
      <c r="T668" s="5">
        <v>41800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3.7130961569999998</v>
      </c>
      <c r="AB668" s="5">
        <v>-76.319161309999998</v>
      </c>
      <c r="AC668" s="7" t="s">
        <v>49</v>
      </c>
      <c r="AD668" s="5">
        <v>4654536500</v>
      </c>
      <c r="AE668" s="5" t="str">
        <f>MID(TablaPivotFinal[[#This Row],[Fecha]],1,4)</f>
        <v>2017</v>
      </c>
      <c r="AF668" s="5" t="str">
        <f>MID(TablaPivotFinal[[#This Row],[Fecha]],5,3)</f>
        <v>Jun</v>
      </c>
      <c r="AG668" s="7">
        <v>4654536500</v>
      </c>
      <c r="AH668" s="8">
        <v>14443.266670000001</v>
      </c>
      <c r="AI668" t="s">
        <v>1044</v>
      </c>
      <c r="AJ668" t="s">
        <v>881</v>
      </c>
      <c r="AK668" t="s">
        <v>1172</v>
      </c>
    </row>
    <row r="669" spans="1:37" x14ac:dyDescent="0.3">
      <c r="A669" t="str">
        <f t="shared" si="30"/>
        <v>CERRITO-INVIAS</v>
      </c>
      <c r="B669" t="str">
        <f t="shared" si="31"/>
        <v>2017Mar</v>
      </c>
      <c r="C669" t="str">
        <f t="shared" si="32"/>
        <v>3.713096157-76.31916131</v>
      </c>
      <c r="D669" s="9" t="s">
        <v>111</v>
      </c>
      <c r="E669" s="6">
        <v>2505</v>
      </c>
      <c r="F669" s="9" t="s">
        <v>160</v>
      </c>
      <c r="G669" s="6">
        <v>76</v>
      </c>
      <c r="H669" s="9" t="s">
        <v>193</v>
      </c>
      <c r="I669" s="9" t="s">
        <v>133</v>
      </c>
      <c r="J669" s="9" t="s">
        <v>111</v>
      </c>
      <c r="K669" s="9" t="s">
        <v>162</v>
      </c>
      <c r="L669" s="9" t="s">
        <v>135</v>
      </c>
      <c r="M669" s="6">
        <v>-1</v>
      </c>
      <c r="N669" s="6">
        <v>-1</v>
      </c>
      <c r="O669" s="9" t="s">
        <v>194</v>
      </c>
      <c r="P669" s="6">
        <v>8600</v>
      </c>
      <c r="Q669" s="6">
        <v>10300</v>
      </c>
      <c r="R669" s="6">
        <v>27800</v>
      </c>
      <c r="S669" s="6">
        <v>36300</v>
      </c>
      <c r="T669" s="6">
        <v>41800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3.7130961569999998</v>
      </c>
      <c r="AB669" s="6">
        <v>-76.319161309999998</v>
      </c>
      <c r="AC669" s="9" t="s">
        <v>51</v>
      </c>
      <c r="AD669" s="6">
        <v>4658388500</v>
      </c>
      <c r="AE669" s="6" t="str">
        <f>MID(TablaPivotFinal[[#This Row],[Fecha]],1,4)</f>
        <v>2017</v>
      </c>
      <c r="AF669" s="6" t="str">
        <f>MID(TablaPivotFinal[[#This Row],[Fecha]],5,3)</f>
        <v>Mar</v>
      </c>
      <c r="AG669" s="9">
        <v>4658388500</v>
      </c>
      <c r="AH669" s="10">
        <v>13625.64516</v>
      </c>
      <c r="AI669" t="s">
        <v>1044</v>
      </c>
      <c r="AJ669" t="s">
        <v>878</v>
      </c>
      <c r="AK669" t="s">
        <v>1172</v>
      </c>
    </row>
    <row r="670" spans="1:37" x14ac:dyDescent="0.3">
      <c r="A670" t="str">
        <f t="shared" si="30"/>
        <v>CERRITO-INVIAS</v>
      </c>
      <c r="B670" t="str">
        <f t="shared" si="31"/>
        <v>2017May</v>
      </c>
      <c r="C670" t="str">
        <f t="shared" si="32"/>
        <v>3.713096157-76.31916131</v>
      </c>
      <c r="D670" s="7" t="s">
        <v>111</v>
      </c>
      <c r="E670" s="5">
        <v>2505</v>
      </c>
      <c r="F670" s="7" t="s">
        <v>160</v>
      </c>
      <c r="G670" s="5">
        <v>76</v>
      </c>
      <c r="H670" s="7" t="s">
        <v>193</v>
      </c>
      <c r="I670" s="7" t="s">
        <v>133</v>
      </c>
      <c r="J670" s="7" t="s">
        <v>111</v>
      </c>
      <c r="K670" s="7" t="s">
        <v>162</v>
      </c>
      <c r="L670" s="7" t="s">
        <v>135</v>
      </c>
      <c r="M670" s="5">
        <v>-1</v>
      </c>
      <c r="N670" s="5">
        <v>-1</v>
      </c>
      <c r="O670" s="7" t="s">
        <v>194</v>
      </c>
      <c r="P670" s="5">
        <v>8600</v>
      </c>
      <c r="Q670" s="5">
        <v>10300</v>
      </c>
      <c r="R670" s="5">
        <v>27800</v>
      </c>
      <c r="S670" s="5">
        <v>36300</v>
      </c>
      <c r="T670" s="5">
        <v>41800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3.7130961569999998</v>
      </c>
      <c r="AB670" s="5">
        <v>-76.319161309999998</v>
      </c>
      <c r="AC670" s="7" t="s">
        <v>53</v>
      </c>
      <c r="AD670" s="5">
        <v>4340840800</v>
      </c>
      <c r="AE670" s="5" t="str">
        <f>MID(TablaPivotFinal[[#This Row],[Fecha]],1,4)</f>
        <v>2017</v>
      </c>
      <c r="AF670" s="5" t="str">
        <f>MID(TablaPivotFinal[[#This Row],[Fecha]],5,3)</f>
        <v>May</v>
      </c>
      <c r="AG670" s="7">
        <v>4340840800</v>
      </c>
      <c r="AH670" s="8">
        <v>13285.32258</v>
      </c>
      <c r="AI670" t="s">
        <v>1044</v>
      </c>
      <c r="AJ670" t="s">
        <v>880</v>
      </c>
      <c r="AK670" t="s">
        <v>1172</v>
      </c>
    </row>
    <row r="671" spans="1:37" x14ac:dyDescent="0.3">
      <c r="A671" t="str">
        <f t="shared" si="30"/>
        <v>CERRITO-INVIAS</v>
      </c>
      <c r="B671" t="str">
        <f t="shared" si="31"/>
        <v>2017Nov</v>
      </c>
      <c r="C671" t="str">
        <f t="shared" si="32"/>
        <v>3.713096157-76.31916131</v>
      </c>
      <c r="D671" s="9" t="s">
        <v>111</v>
      </c>
      <c r="E671" s="6">
        <v>2505</v>
      </c>
      <c r="F671" s="9" t="s">
        <v>160</v>
      </c>
      <c r="G671" s="6">
        <v>76</v>
      </c>
      <c r="H671" s="9" t="s">
        <v>193</v>
      </c>
      <c r="I671" s="9" t="s">
        <v>133</v>
      </c>
      <c r="J671" s="9" t="s">
        <v>111</v>
      </c>
      <c r="K671" s="9" t="s">
        <v>162</v>
      </c>
      <c r="L671" s="9" t="s">
        <v>135</v>
      </c>
      <c r="M671" s="6">
        <v>-1</v>
      </c>
      <c r="N671" s="6">
        <v>-1</v>
      </c>
      <c r="O671" s="9" t="s">
        <v>194</v>
      </c>
      <c r="P671" s="6">
        <v>8600</v>
      </c>
      <c r="Q671" s="6">
        <v>10300</v>
      </c>
      <c r="R671" s="6">
        <v>27800</v>
      </c>
      <c r="S671" s="6">
        <v>36300</v>
      </c>
      <c r="T671" s="6">
        <v>41800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3.7130961569999998</v>
      </c>
      <c r="AB671" s="6">
        <v>-76.319161309999998</v>
      </c>
      <c r="AC671" s="9" t="s">
        <v>55</v>
      </c>
      <c r="AD671" s="6">
        <v>4733992200</v>
      </c>
      <c r="AE671" s="6" t="str">
        <f>MID(TablaPivotFinal[[#This Row],[Fecha]],1,4)</f>
        <v>2017</v>
      </c>
      <c r="AF671" s="6" t="str">
        <f>MID(TablaPivotFinal[[#This Row],[Fecha]],5,3)</f>
        <v>Nov</v>
      </c>
      <c r="AG671" s="9">
        <v>4733992200</v>
      </c>
      <c r="AH671" s="10">
        <v>14713.166670000001</v>
      </c>
      <c r="AI671" t="s">
        <v>1044</v>
      </c>
      <c r="AJ671" t="s">
        <v>886</v>
      </c>
      <c r="AK671" t="s">
        <v>1172</v>
      </c>
    </row>
    <row r="672" spans="1:37" x14ac:dyDescent="0.3">
      <c r="A672" t="str">
        <f t="shared" si="30"/>
        <v>CERRITO-INVIAS</v>
      </c>
      <c r="B672" t="str">
        <f t="shared" si="31"/>
        <v>2017Oct</v>
      </c>
      <c r="C672" t="str">
        <f t="shared" si="32"/>
        <v>3.713096157-76.31916131</v>
      </c>
      <c r="D672" s="7" t="s">
        <v>111</v>
      </c>
      <c r="E672" s="5">
        <v>2505</v>
      </c>
      <c r="F672" s="7" t="s">
        <v>160</v>
      </c>
      <c r="G672" s="5">
        <v>76</v>
      </c>
      <c r="H672" s="7" t="s">
        <v>193</v>
      </c>
      <c r="I672" s="7" t="s">
        <v>133</v>
      </c>
      <c r="J672" s="7" t="s">
        <v>111</v>
      </c>
      <c r="K672" s="7" t="s">
        <v>162</v>
      </c>
      <c r="L672" s="7" t="s">
        <v>135</v>
      </c>
      <c r="M672" s="5">
        <v>-1</v>
      </c>
      <c r="N672" s="5">
        <v>-1</v>
      </c>
      <c r="O672" s="7" t="s">
        <v>194</v>
      </c>
      <c r="P672" s="5">
        <v>8600</v>
      </c>
      <c r="Q672" s="5">
        <v>10300</v>
      </c>
      <c r="R672" s="5">
        <v>27800</v>
      </c>
      <c r="S672" s="5">
        <v>36300</v>
      </c>
      <c r="T672" s="5">
        <v>41800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3.7130961569999998</v>
      </c>
      <c r="AB672" s="5">
        <v>-76.319161309999998</v>
      </c>
      <c r="AC672" s="7" t="s">
        <v>57</v>
      </c>
      <c r="AD672" s="5">
        <v>4940158400</v>
      </c>
      <c r="AE672" s="5" t="str">
        <f>MID(TablaPivotFinal[[#This Row],[Fecha]],1,4)</f>
        <v>2017</v>
      </c>
      <c r="AF672" s="5" t="str">
        <f>MID(TablaPivotFinal[[#This Row],[Fecha]],5,3)</f>
        <v>Oct</v>
      </c>
      <c r="AG672" s="7">
        <v>4940158400</v>
      </c>
      <c r="AH672" s="8">
        <v>14595.25806</v>
      </c>
      <c r="AI672" t="s">
        <v>1044</v>
      </c>
      <c r="AJ672" t="s">
        <v>885</v>
      </c>
      <c r="AK672" t="s">
        <v>1172</v>
      </c>
    </row>
    <row r="673" spans="1:37" x14ac:dyDescent="0.3">
      <c r="A673" t="str">
        <f t="shared" si="30"/>
        <v>CERRITO-INVIAS</v>
      </c>
      <c r="B673" t="str">
        <f t="shared" si="31"/>
        <v>2017Sep</v>
      </c>
      <c r="C673" t="str">
        <f t="shared" si="32"/>
        <v>3.713096157-76.31916131</v>
      </c>
      <c r="D673" s="9" t="s">
        <v>111</v>
      </c>
      <c r="E673" s="6">
        <v>2505</v>
      </c>
      <c r="F673" s="9" t="s">
        <v>160</v>
      </c>
      <c r="G673" s="6">
        <v>76</v>
      </c>
      <c r="H673" s="9" t="s">
        <v>193</v>
      </c>
      <c r="I673" s="9" t="s">
        <v>133</v>
      </c>
      <c r="J673" s="9" t="s">
        <v>111</v>
      </c>
      <c r="K673" s="9" t="s">
        <v>162</v>
      </c>
      <c r="L673" s="9" t="s">
        <v>135</v>
      </c>
      <c r="M673" s="6">
        <v>-1</v>
      </c>
      <c r="N673" s="6">
        <v>-1</v>
      </c>
      <c r="O673" s="9" t="s">
        <v>194</v>
      </c>
      <c r="P673" s="6">
        <v>8600</v>
      </c>
      <c r="Q673" s="6">
        <v>10300</v>
      </c>
      <c r="R673" s="6">
        <v>27800</v>
      </c>
      <c r="S673" s="6">
        <v>36300</v>
      </c>
      <c r="T673" s="6">
        <v>41800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3.7130961569999998</v>
      </c>
      <c r="AB673" s="6">
        <v>-76.319161309999998</v>
      </c>
      <c r="AC673" s="9" t="s">
        <v>59</v>
      </c>
      <c r="AD673" s="6">
        <v>4815558600</v>
      </c>
      <c r="AE673" s="6" t="str">
        <f>MID(TablaPivotFinal[[#This Row],[Fecha]],1,4)</f>
        <v>2017</v>
      </c>
      <c r="AF673" s="6" t="str">
        <f>MID(TablaPivotFinal[[#This Row],[Fecha]],5,3)</f>
        <v>Sep</v>
      </c>
      <c r="AG673" s="9">
        <v>4815558600</v>
      </c>
      <c r="AH673" s="10">
        <v>14092.1</v>
      </c>
      <c r="AI673" t="s">
        <v>1044</v>
      </c>
      <c r="AJ673" t="s">
        <v>884</v>
      </c>
      <c r="AK673" t="s">
        <v>1172</v>
      </c>
    </row>
    <row r="674" spans="1:37" x14ac:dyDescent="0.3">
      <c r="A674" t="str">
        <f t="shared" si="30"/>
        <v>CERRITO-INVIAS</v>
      </c>
      <c r="B674" t="str">
        <f t="shared" si="31"/>
        <v>2018Abr</v>
      </c>
      <c r="C674" t="str">
        <f t="shared" si="32"/>
        <v>3.713096157-76.31916131</v>
      </c>
      <c r="D674" s="7" t="s">
        <v>111</v>
      </c>
      <c r="E674" s="5">
        <v>2505</v>
      </c>
      <c r="F674" s="7" t="s">
        <v>160</v>
      </c>
      <c r="G674" s="5">
        <v>76</v>
      </c>
      <c r="H674" s="7" t="s">
        <v>193</v>
      </c>
      <c r="I674" s="7" t="s">
        <v>133</v>
      </c>
      <c r="J674" s="7" t="s">
        <v>111</v>
      </c>
      <c r="K674" s="7" t="s">
        <v>162</v>
      </c>
      <c r="L674" s="7" t="s">
        <v>135</v>
      </c>
      <c r="M674" s="5">
        <v>-1</v>
      </c>
      <c r="N674" s="5">
        <v>-1</v>
      </c>
      <c r="O674" s="7" t="s">
        <v>194</v>
      </c>
      <c r="P674" s="5">
        <v>8600</v>
      </c>
      <c r="Q674" s="5">
        <v>10300</v>
      </c>
      <c r="R674" s="5">
        <v>27800</v>
      </c>
      <c r="S674" s="5">
        <v>36300</v>
      </c>
      <c r="T674" s="5">
        <v>41800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3.7130961569999998</v>
      </c>
      <c r="AB674" s="5">
        <v>-76.319161309999998</v>
      </c>
      <c r="AC674" s="7" t="s">
        <v>61</v>
      </c>
      <c r="AD674" s="5">
        <v>5014875300</v>
      </c>
      <c r="AE674" s="5" t="str">
        <f>MID(TablaPivotFinal[[#This Row],[Fecha]],1,4)</f>
        <v>2018</v>
      </c>
      <c r="AF674" s="5" t="str">
        <f>MID(TablaPivotFinal[[#This Row],[Fecha]],5,3)</f>
        <v>Abr</v>
      </c>
      <c r="AG674" s="7">
        <v>5014875300</v>
      </c>
      <c r="AH674" s="8">
        <v>429964</v>
      </c>
      <c r="AI674" t="s">
        <v>1044</v>
      </c>
      <c r="AJ674" t="s">
        <v>891</v>
      </c>
      <c r="AK674" t="s">
        <v>1172</v>
      </c>
    </row>
    <row r="675" spans="1:37" x14ac:dyDescent="0.3">
      <c r="A675" t="str">
        <f t="shared" si="30"/>
        <v>CERRITO-INVIAS</v>
      </c>
      <c r="B675" t="str">
        <f t="shared" si="31"/>
        <v>2018Ago</v>
      </c>
      <c r="C675" t="str">
        <f t="shared" si="32"/>
        <v>3.713096157-76.31916131</v>
      </c>
      <c r="D675" s="9" t="s">
        <v>111</v>
      </c>
      <c r="E675" s="6">
        <v>2505</v>
      </c>
      <c r="F675" s="9" t="s">
        <v>160</v>
      </c>
      <c r="G675" s="6">
        <v>76</v>
      </c>
      <c r="H675" s="9" t="s">
        <v>193</v>
      </c>
      <c r="I675" s="9" t="s">
        <v>133</v>
      </c>
      <c r="J675" s="9" t="s">
        <v>111</v>
      </c>
      <c r="K675" s="9" t="s">
        <v>162</v>
      </c>
      <c r="L675" s="9" t="s">
        <v>135</v>
      </c>
      <c r="M675" s="6">
        <v>-1</v>
      </c>
      <c r="N675" s="6">
        <v>-1</v>
      </c>
      <c r="O675" s="9" t="s">
        <v>194</v>
      </c>
      <c r="P675" s="6">
        <v>8600</v>
      </c>
      <c r="Q675" s="6">
        <v>10300</v>
      </c>
      <c r="R675" s="6">
        <v>27800</v>
      </c>
      <c r="S675" s="6">
        <v>36300</v>
      </c>
      <c r="T675" s="6">
        <v>41800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3.7130961569999998</v>
      </c>
      <c r="AB675" s="6">
        <v>-76.319161309999998</v>
      </c>
      <c r="AC675" s="9" t="s">
        <v>63</v>
      </c>
      <c r="AD675" s="6">
        <v>5515725500</v>
      </c>
      <c r="AE675" s="6" t="str">
        <f>MID(TablaPivotFinal[[#This Row],[Fecha]],1,4)</f>
        <v>2018</v>
      </c>
      <c r="AF675" s="6" t="str">
        <f>MID(TablaPivotFinal[[#This Row],[Fecha]],5,3)</f>
        <v>Ago</v>
      </c>
      <c r="AG675" s="9">
        <v>5515725500</v>
      </c>
      <c r="AH675" s="10">
        <v>474464</v>
      </c>
      <c r="AI675" t="s">
        <v>1044</v>
      </c>
      <c r="AJ675" t="s">
        <v>895</v>
      </c>
      <c r="AK675" t="s">
        <v>1172</v>
      </c>
    </row>
    <row r="676" spans="1:37" x14ac:dyDescent="0.3">
      <c r="A676" t="str">
        <f t="shared" si="30"/>
        <v>CERRITO-INVIAS</v>
      </c>
      <c r="B676" t="str">
        <f t="shared" si="31"/>
        <v>2018Dic</v>
      </c>
      <c r="C676" t="str">
        <f t="shared" si="32"/>
        <v>3.713096157-76.31916131</v>
      </c>
      <c r="D676" s="7" t="s">
        <v>111</v>
      </c>
      <c r="E676" s="5">
        <v>2505</v>
      </c>
      <c r="F676" s="7" t="s">
        <v>160</v>
      </c>
      <c r="G676" s="5">
        <v>76</v>
      </c>
      <c r="H676" s="7" t="s">
        <v>193</v>
      </c>
      <c r="I676" s="7" t="s">
        <v>133</v>
      </c>
      <c r="J676" s="7" t="s">
        <v>111</v>
      </c>
      <c r="K676" s="7" t="s">
        <v>162</v>
      </c>
      <c r="L676" s="7" t="s">
        <v>135</v>
      </c>
      <c r="M676" s="5">
        <v>-1</v>
      </c>
      <c r="N676" s="5">
        <v>-1</v>
      </c>
      <c r="O676" s="7" t="s">
        <v>194</v>
      </c>
      <c r="P676" s="5">
        <v>8600</v>
      </c>
      <c r="Q676" s="5">
        <v>10300</v>
      </c>
      <c r="R676" s="5">
        <v>27800</v>
      </c>
      <c r="S676" s="5">
        <v>36300</v>
      </c>
      <c r="T676" s="5">
        <v>41800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3.7130961569999998</v>
      </c>
      <c r="AB676" s="5">
        <v>-76.319161309999998</v>
      </c>
      <c r="AC676" s="7" t="s">
        <v>65</v>
      </c>
      <c r="AD676" s="5">
        <v>0</v>
      </c>
      <c r="AE676" s="5" t="str">
        <f>MID(TablaPivotFinal[[#This Row],[Fecha]],1,4)</f>
        <v>2018</v>
      </c>
      <c r="AF676" s="5" t="str">
        <f>MID(TablaPivotFinal[[#This Row],[Fecha]],5,3)</f>
        <v>Dic</v>
      </c>
      <c r="AG676" s="7">
        <v>0</v>
      </c>
      <c r="AH676" s="8">
        <v>0</v>
      </c>
      <c r="AI676" t="s">
        <v>1044</v>
      </c>
      <c r="AJ676" t="s">
        <v>899</v>
      </c>
      <c r="AK676" t="s">
        <v>1172</v>
      </c>
    </row>
    <row r="677" spans="1:37" x14ac:dyDescent="0.3">
      <c r="A677" t="str">
        <f t="shared" si="30"/>
        <v>CERRITO-INVIAS</v>
      </c>
      <c r="B677" t="str">
        <f t="shared" si="31"/>
        <v>2018Ene</v>
      </c>
      <c r="C677" t="str">
        <f t="shared" si="32"/>
        <v>3.713096157-76.31916131</v>
      </c>
      <c r="D677" s="9" t="s">
        <v>111</v>
      </c>
      <c r="E677" s="6">
        <v>2505</v>
      </c>
      <c r="F677" s="9" t="s">
        <v>160</v>
      </c>
      <c r="G677" s="6">
        <v>76</v>
      </c>
      <c r="H677" s="9" t="s">
        <v>193</v>
      </c>
      <c r="I677" s="9" t="s">
        <v>133</v>
      </c>
      <c r="J677" s="9" t="s">
        <v>111</v>
      </c>
      <c r="K677" s="9" t="s">
        <v>162</v>
      </c>
      <c r="L677" s="9" t="s">
        <v>135</v>
      </c>
      <c r="M677" s="6">
        <v>-1</v>
      </c>
      <c r="N677" s="6">
        <v>-1</v>
      </c>
      <c r="O677" s="9" t="s">
        <v>194</v>
      </c>
      <c r="P677" s="6">
        <v>8600</v>
      </c>
      <c r="Q677" s="6">
        <v>10300</v>
      </c>
      <c r="R677" s="6">
        <v>27800</v>
      </c>
      <c r="S677" s="6">
        <v>36300</v>
      </c>
      <c r="T677" s="6">
        <v>41800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3.7130961569999998</v>
      </c>
      <c r="AB677" s="6">
        <v>-76.319161309999998</v>
      </c>
      <c r="AC677" s="9" t="s">
        <v>67</v>
      </c>
      <c r="AD677" s="6">
        <v>5435573600</v>
      </c>
      <c r="AE677" s="6" t="str">
        <f>MID(TablaPivotFinal[[#This Row],[Fecha]],1,4)</f>
        <v>2018</v>
      </c>
      <c r="AF677" s="6" t="str">
        <f>MID(TablaPivotFinal[[#This Row],[Fecha]],5,3)</f>
        <v>Ene</v>
      </c>
      <c r="AG677" s="9">
        <v>5435573600</v>
      </c>
      <c r="AH677" s="10">
        <v>513915</v>
      </c>
      <c r="AI677" t="s">
        <v>1044</v>
      </c>
      <c r="AJ677" t="s">
        <v>888</v>
      </c>
      <c r="AK677" t="s">
        <v>1172</v>
      </c>
    </row>
    <row r="678" spans="1:37" x14ac:dyDescent="0.3">
      <c r="A678" t="str">
        <f t="shared" si="30"/>
        <v>CERRITO-INVIAS</v>
      </c>
      <c r="B678" t="str">
        <f t="shared" si="31"/>
        <v>2018Feb</v>
      </c>
      <c r="C678" t="str">
        <f t="shared" si="32"/>
        <v>3.713096157-76.31916131</v>
      </c>
      <c r="D678" s="7" t="s">
        <v>111</v>
      </c>
      <c r="E678" s="5">
        <v>2505</v>
      </c>
      <c r="F678" s="7" t="s">
        <v>160</v>
      </c>
      <c r="G678" s="5">
        <v>76</v>
      </c>
      <c r="H678" s="7" t="s">
        <v>193</v>
      </c>
      <c r="I678" s="7" t="s">
        <v>133</v>
      </c>
      <c r="J678" s="7" t="s">
        <v>111</v>
      </c>
      <c r="K678" s="7" t="s">
        <v>162</v>
      </c>
      <c r="L678" s="7" t="s">
        <v>135</v>
      </c>
      <c r="M678" s="5">
        <v>-1</v>
      </c>
      <c r="N678" s="5">
        <v>-1</v>
      </c>
      <c r="O678" s="7" t="s">
        <v>194</v>
      </c>
      <c r="P678" s="5">
        <v>8600</v>
      </c>
      <c r="Q678" s="5">
        <v>10300</v>
      </c>
      <c r="R678" s="5">
        <v>27800</v>
      </c>
      <c r="S678" s="5">
        <v>36300</v>
      </c>
      <c r="T678" s="5">
        <v>41800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3.7130961569999998</v>
      </c>
      <c r="AB678" s="5">
        <v>-76.319161309999998</v>
      </c>
      <c r="AC678" s="7" t="s">
        <v>69</v>
      </c>
      <c r="AD678" s="5">
        <v>4577786300</v>
      </c>
      <c r="AE678" s="5" t="str">
        <f>MID(TablaPivotFinal[[#This Row],[Fecha]],1,4)</f>
        <v>2018</v>
      </c>
      <c r="AF678" s="5" t="str">
        <f>MID(TablaPivotFinal[[#This Row],[Fecha]],5,3)</f>
        <v>Feb</v>
      </c>
      <c r="AG678" s="7">
        <v>4577786300</v>
      </c>
      <c r="AH678" s="8">
        <v>393678</v>
      </c>
      <c r="AI678" t="s">
        <v>1044</v>
      </c>
      <c r="AJ678" t="s">
        <v>889</v>
      </c>
      <c r="AK678" t="s">
        <v>1172</v>
      </c>
    </row>
    <row r="679" spans="1:37" x14ac:dyDescent="0.3">
      <c r="A679" t="str">
        <f t="shared" si="30"/>
        <v>CERRITO-INVIAS</v>
      </c>
      <c r="B679" t="str">
        <f t="shared" si="31"/>
        <v>2018Jul</v>
      </c>
      <c r="C679" t="str">
        <f t="shared" si="32"/>
        <v>3.713096157-76.31916131</v>
      </c>
      <c r="D679" s="9" t="s">
        <v>111</v>
      </c>
      <c r="E679" s="6">
        <v>2505</v>
      </c>
      <c r="F679" s="9" t="s">
        <v>160</v>
      </c>
      <c r="G679" s="6">
        <v>76</v>
      </c>
      <c r="H679" s="9" t="s">
        <v>193</v>
      </c>
      <c r="I679" s="9" t="s">
        <v>133</v>
      </c>
      <c r="J679" s="9" t="s">
        <v>111</v>
      </c>
      <c r="K679" s="9" t="s">
        <v>162</v>
      </c>
      <c r="L679" s="9" t="s">
        <v>135</v>
      </c>
      <c r="M679" s="6">
        <v>-1</v>
      </c>
      <c r="N679" s="6">
        <v>-1</v>
      </c>
      <c r="O679" s="9" t="s">
        <v>194</v>
      </c>
      <c r="P679" s="6">
        <v>8600</v>
      </c>
      <c r="Q679" s="6">
        <v>10300</v>
      </c>
      <c r="R679" s="6">
        <v>27800</v>
      </c>
      <c r="S679" s="6">
        <v>36300</v>
      </c>
      <c r="T679" s="6">
        <v>41800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3.7130961569999998</v>
      </c>
      <c r="AB679" s="6">
        <v>-76.319161309999998</v>
      </c>
      <c r="AC679" s="9" t="s">
        <v>71</v>
      </c>
      <c r="AD679" s="6">
        <v>5476909700</v>
      </c>
      <c r="AE679" s="6" t="str">
        <f>MID(TablaPivotFinal[[#This Row],[Fecha]],1,4)</f>
        <v>2018</v>
      </c>
      <c r="AF679" s="6" t="str">
        <f>MID(TablaPivotFinal[[#This Row],[Fecha]],5,3)</f>
        <v>Jul</v>
      </c>
      <c r="AG679" s="9">
        <v>5476909700</v>
      </c>
      <c r="AH679" s="10">
        <v>486448</v>
      </c>
      <c r="AI679" t="s">
        <v>1044</v>
      </c>
      <c r="AJ679" t="s">
        <v>894</v>
      </c>
      <c r="AK679" t="s">
        <v>1172</v>
      </c>
    </row>
    <row r="680" spans="1:37" x14ac:dyDescent="0.3">
      <c r="A680" t="str">
        <f t="shared" si="30"/>
        <v>CERRITO-INVIAS</v>
      </c>
      <c r="B680" t="str">
        <f t="shared" si="31"/>
        <v>2018Jun</v>
      </c>
      <c r="C680" t="str">
        <f t="shared" si="32"/>
        <v>3.713096157-76.31916131</v>
      </c>
      <c r="D680" s="7" t="s">
        <v>111</v>
      </c>
      <c r="E680" s="5">
        <v>2505</v>
      </c>
      <c r="F680" s="7" t="s">
        <v>160</v>
      </c>
      <c r="G680" s="5">
        <v>76</v>
      </c>
      <c r="H680" s="7" t="s">
        <v>193</v>
      </c>
      <c r="I680" s="7" t="s">
        <v>133</v>
      </c>
      <c r="J680" s="7" t="s">
        <v>111</v>
      </c>
      <c r="K680" s="7" t="s">
        <v>162</v>
      </c>
      <c r="L680" s="7" t="s">
        <v>135</v>
      </c>
      <c r="M680" s="5">
        <v>-1</v>
      </c>
      <c r="N680" s="5">
        <v>-1</v>
      </c>
      <c r="O680" s="7" t="s">
        <v>194</v>
      </c>
      <c r="P680" s="5">
        <v>8600</v>
      </c>
      <c r="Q680" s="5">
        <v>10300</v>
      </c>
      <c r="R680" s="5">
        <v>27800</v>
      </c>
      <c r="S680" s="5">
        <v>36300</v>
      </c>
      <c r="T680" s="5">
        <v>41800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3.7130961569999998</v>
      </c>
      <c r="AB680" s="5">
        <v>-76.319161309999998</v>
      </c>
      <c r="AC680" s="7" t="s">
        <v>73</v>
      </c>
      <c r="AD680" s="5">
        <v>5135969600</v>
      </c>
      <c r="AE680" s="5" t="str">
        <f>MID(TablaPivotFinal[[#This Row],[Fecha]],1,4)</f>
        <v>2018</v>
      </c>
      <c r="AF680" s="5" t="str">
        <f>MID(TablaPivotFinal[[#This Row],[Fecha]],5,3)</f>
        <v>Jun</v>
      </c>
      <c r="AG680" s="7">
        <v>5135969600</v>
      </c>
      <c r="AH680" s="8">
        <v>448723</v>
      </c>
      <c r="AI680" t="s">
        <v>1044</v>
      </c>
      <c r="AJ680" t="s">
        <v>893</v>
      </c>
      <c r="AK680" t="s">
        <v>1172</v>
      </c>
    </row>
    <row r="681" spans="1:37" x14ac:dyDescent="0.3">
      <c r="A681" t="str">
        <f t="shared" si="30"/>
        <v>CERRITO-INVIAS</v>
      </c>
      <c r="B681" t="str">
        <f t="shared" si="31"/>
        <v>2018Mar</v>
      </c>
      <c r="C681" t="str">
        <f t="shared" si="32"/>
        <v>3.713096157-76.31916131</v>
      </c>
      <c r="D681" s="9" t="s">
        <v>111</v>
      </c>
      <c r="E681" s="6">
        <v>2505</v>
      </c>
      <c r="F681" s="9" t="s">
        <v>160</v>
      </c>
      <c r="G681" s="6">
        <v>76</v>
      </c>
      <c r="H681" s="9" t="s">
        <v>193</v>
      </c>
      <c r="I681" s="9" t="s">
        <v>133</v>
      </c>
      <c r="J681" s="9" t="s">
        <v>111</v>
      </c>
      <c r="K681" s="9" t="s">
        <v>162</v>
      </c>
      <c r="L681" s="9" t="s">
        <v>135</v>
      </c>
      <c r="M681" s="6">
        <v>-1</v>
      </c>
      <c r="N681" s="6">
        <v>-1</v>
      </c>
      <c r="O681" s="9" t="s">
        <v>194</v>
      </c>
      <c r="P681" s="6">
        <v>8600</v>
      </c>
      <c r="Q681" s="6">
        <v>10300</v>
      </c>
      <c r="R681" s="6">
        <v>27800</v>
      </c>
      <c r="S681" s="6">
        <v>36300</v>
      </c>
      <c r="T681" s="6">
        <v>41800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3.7130961569999998</v>
      </c>
      <c r="AB681" s="6">
        <v>-76.319161309999998</v>
      </c>
      <c r="AC681" s="9" t="s">
        <v>75</v>
      </c>
      <c r="AD681" s="6">
        <v>5360112100</v>
      </c>
      <c r="AE681" s="6" t="str">
        <f>MID(TablaPivotFinal[[#This Row],[Fecha]],1,4)</f>
        <v>2018</v>
      </c>
      <c r="AF681" s="6" t="str">
        <f>MID(TablaPivotFinal[[#This Row],[Fecha]],5,3)</f>
        <v>Mar</v>
      </c>
      <c r="AG681" s="9">
        <v>5360112100</v>
      </c>
      <c r="AH681" s="10">
        <v>477566</v>
      </c>
      <c r="AI681" t="s">
        <v>1044</v>
      </c>
      <c r="AJ681" t="s">
        <v>890</v>
      </c>
      <c r="AK681" t="s">
        <v>1172</v>
      </c>
    </row>
    <row r="682" spans="1:37" x14ac:dyDescent="0.3">
      <c r="A682" t="str">
        <f t="shared" si="30"/>
        <v>CERRITO-INVIAS</v>
      </c>
      <c r="B682" t="str">
        <f t="shared" si="31"/>
        <v>2018May</v>
      </c>
      <c r="C682" t="str">
        <f t="shared" si="32"/>
        <v>3.713096157-76.31916131</v>
      </c>
      <c r="D682" s="7" t="s">
        <v>111</v>
      </c>
      <c r="E682" s="5">
        <v>2505</v>
      </c>
      <c r="F682" s="7" t="s">
        <v>160</v>
      </c>
      <c r="G682" s="5">
        <v>76</v>
      </c>
      <c r="H682" s="7" t="s">
        <v>193</v>
      </c>
      <c r="I682" s="7" t="s">
        <v>133</v>
      </c>
      <c r="J682" s="7" t="s">
        <v>111</v>
      </c>
      <c r="K682" s="7" t="s">
        <v>162</v>
      </c>
      <c r="L682" s="7" t="s">
        <v>135</v>
      </c>
      <c r="M682" s="5">
        <v>-1</v>
      </c>
      <c r="N682" s="5">
        <v>-1</v>
      </c>
      <c r="O682" s="7" t="s">
        <v>194</v>
      </c>
      <c r="P682" s="5">
        <v>8600</v>
      </c>
      <c r="Q682" s="5">
        <v>10300</v>
      </c>
      <c r="R682" s="5">
        <v>27800</v>
      </c>
      <c r="S682" s="5">
        <v>36300</v>
      </c>
      <c r="T682" s="5">
        <v>41800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3.7130961569999998</v>
      </c>
      <c r="AB682" s="5">
        <v>-76.319161309999998</v>
      </c>
      <c r="AC682" s="7" t="s">
        <v>77</v>
      </c>
      <c r="AD682" s="5">
        <v>4844092300</v>
      </c>
      <c r="AE682" s="5" t="str">
        <f>MID(TablaPivotFinal[[#This Row],[Fecha]],1,4)</f>
        <v>2018</v>
      </c>
      <c r="AF682" s="5" t="str">
        <f>MID(TablaPivotFinal[[#This Row],[Fecha]],5,3)</f>
        <v>May</v>
      </c>
      <c r="AG682" s="7">
        <v>4844092300</v>
      </c>
      <c r="AH682" s="8">
        <v>425268</v>
      </c>
      <c r="AI682" t="s">
        <v>1044</v>
      </c>
      <c r="AJ682" t="s">
        <v>892</v>
      </c>
      <c r="AK682" t="s">
        <v>1172</v>
      </c>
    </row>
    <row r="683" spans="1:37" x14ac:dyDescent="0.3">
      <c r="A683" t="str">
        <f t="shared" si="30"/>
        <v>CERRITO-INVIAS</v>
      </c>
      <c r="B683" t="str">
        <f t="shared" si="31"/>
        <v>2018Nov</v>
      </c>
      <c r="C683" t="str">
        <f t="shared" si="32"/>
        <v>3.713096157-76.31916131</v>
      </c>
      <c r="D683" s="9" t="s">
        <v>111</v>
      </c>
      <c r="E683" s="6">
        <v>2505</v>
      </c>
      <c r="F683" s="9" t="s">
        <v>160</v>
      </c>
      <c r="G683" s="6">
        <v>76</v>
      </c>
      <c r="H683" s="9" t="s">
        <v>193</v>
      </c>
      <c r="I683" s="9" t="s">
        <v>133</v>
      </c>
      <c r="J683" s="9" t="s">
        <v>111</v>
      </c>
      <c r="K683" s="9" t="s">
        <v>162</v>
      </c>
      <c r="L683" s="9" t="s">
        <v>135</v>
      </c>
      <c r="M683" s="6">
        <v>-1</v>
      </c>
      <c r="N683" s="6">
        <v>-1</v>
      </c>
      <c r="O683" s="9" t="s">
        <v>194</v>
      </c>
      <c r="P683" s="6">
        <v>8600</v>
      </c>
      <c r="Q683" s="6">
        <v>10300</v>
      </c>
      <c r="R683" s="6">
        <v>27800</v>
      </c>
      <c r="S683" s="6">
        <v>36300</v>
      </c>
      <c r="T683" s="6">
        <v>41800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3.7130961569999998</v>
      </c>
      <c r="AB683" s="6">
        <v>-76.319161309999998</v>
      </c>
      <c r="AC683" s="9" t="s">
        <v>79</v>
      </c>
      <c r="AD683" s="6">
        <v>0</v>
      </c>
      <c r="AE683" s="6" t="str">
        <f>MID(TablaPivotFinal[[#This Row],[Fecha]],1,4)</f>
        <v>2018</v>
      </c>
      <c r="AF683" s="6" t="str">
        <f>MID(TablaPivotFinal[[#This Row],[Fecha]],5,3)</f>
        <v>Nov</v>
      </c>
      <c r="AG683" s="9">
        <v>0</v>
      </c>
      <c r="AH683" s="10">
        <v>0</v>
      </c>
      <c r="AI683" t="s">
        <v>1044</v>
      </c>
      <c r="AJ683" t="s">
        <v>898</v>
      </c>
      <c r="AK683" t="s">
        <v>1172</v>
      </c>
    </row>
    <row r="684" spans="1:37" x14ac:dyDescent="0.3">
      <c r="A684" t="str">
        <f t="shared" si="30"/>
        <v>CERRITO-INVIAS</v>
      </c>
      <c r="B684" t="str">
        <f t="shared" si="31"/>
        <v>2018Oct</v>
      </c>
      <c r="C684" t="str">
        <f t="shared" si="32"/>
        <v>3.713096157-76.31916131</v>
      </c>
      <c r="D684" s="7" t="s">
        <v>111</v>
      </c>
      <c r="E684" s="5">
        <v>2505</v>
      </c>
      <c r="F684" s="7" t="s">
        <v>160</v>
      </c>
      <c r="G684" s="5">
        <v>76</v>
      </c>
      <c r="H684" s="7" t="s">
        <v>193</v>
      </c>
      <c r="I684" s="7" t="s">
        <v>133</v>
      </c>
      <c r="J684" s="7" t="s">
        <v>111</v>
      </c>
      <c r="K684" s="7" t="s">
        <v>162</v>
      </c>
      <c r="L684" s="7" t="s">
        <v>135</v>
      </c>
      <c r="M684" s="5">
        <v>-1</v>
      </c>
      <c r="N684" s="5">
        <v>-1</v>
      </c>
      <c r="O684" s="7" t="s">
        <v>194</v>
      </c>
      <c r="P684" s="5">
        <v>8600</v>
      </c>
      <c r="Q684" s="5">
        <v>10300</v>
      </c>
      <c r="R684" s="5">
        <v>27800</v>
      </c>
      <c r="S684" s="5">
        <v>36300</v>
      </c>
      <c r="T684" s="5">
        <v>41800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3.7130961569999998</v>
      </c>
      <c r="AB684" s="5">
        <v>-76.319161309999998</v>
      </c>
      <c r="AC684" s="7" t="s">
        <v>81</v>
      </c>
      <c r="AD684" s="5">
        <v>5414942800</v>
      </c>
      <c r="AE684" s="5" t="str">
        <f>MID(TablaPivotFinal[[#This Row],[Fecha]],1,4)</f>
        <v>2018</v>
      </c>
      <c r="AF684" s="5" t="str">
        <f>MID(TablaPivotFinal[[#This Row],[Fecha]],5,3)</f>
        <v>Oct</v>
      </c>
      <c r="AG684" s="7">
        <v>5414942800</v>
      </c>
      <c r="AH684" s="8">
        <v>469474</v>
      </c>
      <c r="AI684" t="s">
        <v>1044</v>
      </c>
      <c r="AJ684" t="s">
        <v>897</v>
      </c>
      <c r="AK684" t="s">
        <v>1172</v>
      </c>
    </row>
    <row r="685" spans="1:37" x14ac:dyDescent="0.3">
      <c r="A685" t="str">
        <f t="shared" si="30"/>
        <v>CERRITO-INVIAS</v>
      </c>
      <c r="B685" t="str">
        <f t="shared" si="31"/>
        <v>2018Sep</v>
      </c>
      <c r="C685" t="str">
        <f t="shared" si="32"/>
        <v>3.713096157-76.31916131</v>
      </c>
      <c r="D685" s="9" t="s">
        <v>111</v>
      </c>
      <c r="E685" s="6">
        <v>2505</v>
      </c>
      <c r="F685" s="9" t="s">
        <v>160</v>
      </c>
      <c r="G685" s="6">
        <v>76</v>
      </c>
      <c r="H685" s="9" t="s">
        <v>193</v>
      </c>
      <c r="I685" s="9" t="s">
        <v>133</v>
      </c>
      <c r="J685" s="9" t="s">
        <v>111</v>
      </c>
      <c r="K685" s="9" t="s">
        <v>162</v>
      </c>
      <c r="L685" s="9" t="s">
        <v>135</v>
      </c>
      <c r="M685" s="6">
        <v>-1</v>
      </c>
      <c r="N685" s="6">
        <v>-1</v>
      </c>
      <c r="O685" s="9" t="s">
        <v>194</v>
      </c>
      <c r="P685" s="6">
        <v>8600</v>
      </c>
      <c r="Q685" s="6">
        <v>10300</v>
      </c>
      <c r="R685" s="6">
        <v>27800</v>
      </c>
      <c r="S685" s="6">
        <v>36300</v>
      </c>
      <c r="T685" s="6">
        <v>41800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3.7130961569999998</v>
      </c>
      <c r="AB685" s="6">
        <v>-76.319161309999998</v>
      </c>
      <c r="AC685" s="9" t="s">
        <v>83</v>
      </c>
      <c r="AD685" s="6">
        <v>5180729300</v>
      </c>
      <c r="AE685" s="6" t="str">
        <f>MID(TablaPivotFinal[[#This Row],[Fecha]],1,4)</f>
        <v>2018</v>
      </c>
      <c r="AF685" s="6" t="str">
        <f>MID(TablaPivotFinal[[#This Row],[Fecha]],5,3)</f>
        <v>Sep</v>
      </c>
      <c r="AG685" s="9">
        <v>5180729300</v>
      </c>
      <c r="AH685" s="10">
        <v>436729</v>
      </c>
      <c r="AI685" t="s">
        <v>1044</v>
      </c>
      <c r="AJ685" t="s">
        <v>896</v>
      </c>
      <c r="AK685" t="s">
        <v>1172</v>
      </c>
    </row>
    <row r="686" spans="1:37" x14ac:dyDescent="0.3">
      <c r="A686" t="str">
        <f t="shared" si="30"/>
        <v>MEDIACANOA-INVIAS</v>
      </c>
      <c r="B686" t="str">
        <f t="shared" si="31"/>
        <v>2016Abr</v>
      </c>
      <c r="C686" t="str">
        <f t="shared" si="32"/>
        <v>3.759985933-76.4113863</v>
      </c>
      <c r="D686" s="7" t="s">
        <v>111</v>
      </c>
      <c r="E686" s="5">
        <v>2301</v>
      </c>
      <c r="F686" s="7" t="s">
        <v>160</v>
      </c>
      <c r="G686" s="5">
        <v>76</v>
      </c>
      <c r="H686" s="7" t="s">
        <v>196</v>
      </c>
      <c r="I686" s="7" t="s">
        <v>133</v>
      </c>
      <c r="J686" s="7" t="s">
        <v>111</v>
      </c>
      <c r="K686" s="7" t="s">
        <v>197</v>
      </c>
      <c r="L686" s="7" t="s">
        <v>135</v>
      </c>
      <c r="M686" s="5">
        <v>-1</v>
      </c>
      <c r="N686" s="5">
        <v>-1</v>
      </c>
      <c r="O686" s="7" t="s">
        <v>198</v>
      </c>
      <c r="P686" s="5">
        <v>8600</v>
      </c>
      <c r="Q686" s="5">
        <v>10300</v>
      </c>
      <c r="R686" s="5">
        <v>27800</v>
      </c>
      <c r="S686" s="5">
        <v>36300</v>
      </c>
      <c r="T686" s="5">
        <v>41800</v>
      </c>
      <c r="U686" s="5">
        <v>0</v>
      </c>
      <c r="V686" s="5">
        <v>0</v>
      </c>
      <c r="W686" s="5">
        <v>0</v>
      </c>
      <c r="X686" s="5">
        <v>0</v>
      </c>
      <c r="Y686" s="5">
        <v>19800</v>
      </c>
      <c r="Z686" s="5">
        <v>10000</v>
      </c>
      <c r="AA686" s="5">
        <v>3.7599859329999998</v>
      </c>
      <c r="AB686" s="5">
        <v>-76.411386300000004</v>
      </c>
      <c r="AC686" s="7" t="s">
        <v>13</v>
      </c>
      <c r="AD686" s="5">
        <v>3093007700</v>
      </c>
      <c r="AE686" s="5" t="str">
        <f>MID(TablaPivotFinal[[#This Row],[Fecha]],1,4)</f>
        <v>2016</v>
      </c>
      <c r="AF686" s="5" t="str">
        <f>MID(TablaPivotFinal[[#This Row],[Fecha]],5,3)</f>
        <v>Abr</v>
      </c>
      <c r="AG686" s="7">
        <v>3093007700</v>
      </c>
      <c r="AH686" s="8">
        <v>202887</v>
      </c>
      <c r="AI686" t="s">
        <v>1045</v>
      </c>
      <c r="AJ686" t="s">
        <v>867</v>
      </c>
      <c r="AK686" t="s">
        <v>1173</v>
      </c>
    </row>
    <row r="687" spans="1:37" x14ac:dyDescent="0.3">
      <c r="A687" t="str">
        <f t="shared" si="30"/>
        <v>MEDIACANOA-INVIAS</v>
      </c>
      <c r="B687" t="str">
        <f t="shared" si="31"/>
        <v>2016Ago</v>
      </c>
      <c r="C687" t="str">
        <f t="shared" si="32"/>
        <v>3.759985933-76.4113863</v>
      </c>
      <c r="D687" s="9" t="s">
        <v>111</v>
      </c>
      <c r="E687" s="6">
        <v>2301</v>
      </c>
      <c r="F687" s="9" t="s">
        <v>160</v>
      </c>
      <c r="G687" s="6">
        <v>76</v>
      </c>
      <c r="H687" s="9" t="s">
        <v>196</v>
      </c>
      <c r="I687" s="9" t="s">
        <v>133</v>
      </c>
      <c r="J687" s="9" t="s">
        <v>111</v>
      </c>
      <c r="K687" s="9" t="s">
        <v>197</v>
      </c>
      <c r="L687" s="9" t="s">
        <v>135</v>
      </c>
      <c r="M687" s="6">
        <v>-1</v>
      </c>
      <c r="N687" s="6">
        <v>-1</v>
      </c>
      <c r="O687" s="9" t="s">
        <v>198</v>
      </c>
      <c r="P687" s="6">
        <v>8600</v>
      </c>
      <c r="Q687" s="6">
        <v>10300</v>
      </c>
      <c r="R687" s="6">
        <v>27800</v>
      </c>
      <c r="S687" s="6">
        <v>36300</v>
      </c>
      <c r="T687" s="6">
        <v>41800</v>
      </c>
      <c r="U687" s="6">
        <v>0</v>
      </c>
      <c r="V687" s="6">
        <v>0</v>
      </c>
      <c r="W687" s="6">
        <v>0</v>
      </c>
      <c r="X687" s="6">
        <v>0</v>
      </c>
      <c r="Y687" s="6">
        <v>19800</v>
      </c>
      <c r="Z687" s="6">
        <v>10000</v>
      </c>
      <c r="AA687" s="6">
        <v>3.7599859329999998</v>
      </c>
      <c r="AB687" s="6">
        <v>-76.411386300000004</v>
      </c>
      <c r="AC687" s="9" t="s">
        <v>15</v>
      </c>
      <c r="AD687" s="6">
        <v>3600457600</v>
      </c>
      <c r="AE687" s="6" t="str">
        <f>MID(TablaPivotFinal[[#This Row],[Fecha]],1,4)</f>
        <v>2016</v>
      </c>
      <c r="AF687" s="6" t="str">
        <f>MID(TablaPivotFinal[[#This Row],[Fecha]],5,3)</f>
        <v>Ago</v>
      </c>
      <c r="AG687" s="9">
        <v>3600457600</v>
      </c>
      <c r="AH687" s="10">
        <v>238032</v>
      </c>
      <c r="AI687" t="s">
        <v>1045</v>
      </c>
      <c r="AJ687" t="s">
        <v>871</v>
      </c>
      <c r="AK687" t="s">
        <v>1173</v>
      </c>
    </row>
    <row r="688" spans="1:37" x14ac:dyDescent="0.3">
      <c r="A688" t="str">
        <f t="shared" si="30"/>
        <v>MEDIACANOA-INVIAS</v>
      </c>
      <c r="B688" t="str">
        <f t="shared" si="31"/>
        <v>2016Dic</v>
      </c>
      <c r="C688" t="str">
        <f t="shared" si="32"/>
        <v>3.759985933-76.4113863</v>
      </c>
      <c r="D688" s="7" t="s">
        <v>111</v>
      </c>
      <c r="E688" s="5">
        <v>2301</v>
      </c>
      <c r="F688" s="7" t="s">
        <v>160</v>
      </c>
      <c r="G688" s="5">
        <v>76</v>
      </c>
      <c r="H688" s="7" t="s">
        <v>196</v>
      </c>
      <c r="I688" s="7" t="s">
        <v>133</v>
      </c>
      <c r="J688" s="7" t="s">
        <v>111</v>
      </c>
      <c r="K688" s="7" t="s">
        <v>197</v>
      </c>
      <c r="L688" s="7" t="s">
        <v>135</v>
      </c>
      <c r="M688" s="5">
        <v>-1</v>
      </c>
      <c r="N688" s="5">
        <v>-1</v>
      </c>
      <c r="O688" s="7" t="s">
        <v>198</v>
      </c>
      <c r="P688" s="5">
        <v>8600</v>
      </c>
      <c r="Q688" s="5">
        <v>10300</v>
      </c>
      <c r="R688" s="5">
        <v>27800</v>
      </c>
      <c r="S688" s="5">
        <v>36300</v>
      </c>
      <c r="T688" s="5">
        <v>41800</v>
      </c>
      <c r="U688" s="5">
        <v>0</v>
      </c>
      <c r="V688" s="5">
        <v>0</v>
      </c>
      <c r="W688" s="5">
        <v>0</v>
      </c>
      <c r="X688" s="5">
        <v>0</v>
      </c>
      <c r="Y688" s="5">
        <v>19800</v>
      </c>
      <c r="Z688" s="5">
        <v>10000</v>
      </c>
      <c r="AA688" s="5">
        <v>3.7599859329999998</v>
      </c>
      <c r="AB688" s="5">
        <v>-76.411386300000004</v>
      </c>
      <c r="AC688" s="7" t="s">
        <v>17</v>
      </c>
      <c r="AD688" s="5">
        <v>3378960400</v>
      </c>
      <c r="AE688" s="5" t="str">
        <f>MID(TablaPivotFinal[[#This Row],[Fecha]],1,4)</f>
        <v>2016</v>
      </c>
      <c r="AF688" s="5" t="str">
        <f>MID(TablaPivotFinal[[#This Row],[Fecha]],5,3)</f>
        <v>Dic</v>
      </c>
      <c r="AG688" s="7">
        <v>3378960400</v>
      </c>
      <c r="AH688" s="8">
        <v>232527</v>
      </c>
      <c r="AI688" t="s">
        <v>1045</v>
      </c>
      <c r="AJ688" t="s">
        <v>875</v>
      </c>
      <c r="AK688" t="s">
        <v>1173</v>
      </c>
    </row>
    <row r="689" spans="1:37" x14ac:dyDescent="0.3">
      <c r="A689" t="str">
        <f t="shared" si="30"/>
        <v>MEDIACANOA-INVIAS</v>
      </c>
      <c r="B689" t="str">
        <f t="shared" si="31"/>
        <v>2016Ene</v>
      </c>
      <c r="C689" t="str">
        <f t="shared" si="32"/>
        <v>3.759985933-76.4113863</v>
      </c>
      <c r="D689" s="9" t="s">
        <v>111</v>
      </c>
      <c r="E689" s="6">
        <v>2301</v>
      </c>
      <c r="F689" s="9" t="s">
        <v>160</v>
      </c>
      <c r="G689" s="6">
        <v>76</v>
      </c>
      <c r="H689" s="9" t="s">
        <v>196</v>
      </c>
      <c r="I689" s="9" t="s">
        <v>133</v>
      </c>
      <c r="J689" s="9" t="s">
        <v>111</v>
      </c>
      <c r="K689" s="9" t="s">
        <v>197</v>
      </c>
      <c r="L689" s="9" t="s">
        <v>135</v>
      </c>
      <c r="M689" s="6">
        <v>-1</v>
      </c>
      <c r="N689" s="6">
        <v>-1</v>
      </c>
      <c r="O689" s="9" t="s">
        <v>198</v>
      </c>
      <c r="P689" s="6">
        <v>8600</v>
      </c>
      <c r="Q689" s="6">
        <v>10300</v>
      </c>
      <c r="R689" s="6">
        <v>27800</v>
      </c>
      <c r="S689" s="6">
        <v>36300</v>
      </c>
      <c r="T689" s="6">
        <v>41800</v>
      </c>
      <c r="U689" s="6">
        <v>0</v>
      </c>
      <c r="V689" s="6">
        <v>0</v>
      </c>
      <c r="W689" s="6">
        <v>0</v>
      </c>
      <c r="X689" s="6">
        <v>0</v>
      </c>
      <c r="Y689" s="6">
        <v>19800</v>
      </c>
      <c r="Z689" s="6">
        <v>10000</v>
      </c>
      <c r="AA689" s="6">
        <v>3.7599859329999998</v>
      </c>
      <c r="AB689" s="6">
        <v>-76.411386300000004</v>
      </c>
      <c r="AC689" s="9" t="s">
        <v>19</v>
      </c>
      <c r="AD689" s="6">
        <v>3327483100</v>
      </c>
      <c r="AE689" s="6" t="str">
        <f>MID(TablaPivotFinal[[#This Row],[Fecha]],1,4)</f>
        <v>2016</v>
      </c>
      <c r="AF689" s="6" t="str">
        <f>MID(TablaPivotFinal[[#This Row],[Fecha]],5,3)</f>
        <v>Ene</v>
      </c>
      <c r="AG689" s="9">
        <v>3327483100</v>
      </c>
      <c r="AH689" s="10">
        <v>247748</v>
      </c>
      <c r="AI689" t="s">
        <v>1045</v>
      </c>
      <c r="AJ689" t="s">
        <v>864</v>
      </c>
      <c r="AK689" t="s">
        <v>1173</v>
      </c>
    </row>
    <row r="690" spans="1:37" x14ac:dyDescent="0.3">
      <c r="A690" t="str">
        <f t="shared" si="30"/>
        <v>MEDIACANOA-INVIAS</v>
      </c>
      <c r="B690" t="str">
        <f t="shared" si="31"/>
        <v>2016Feb</v>
      </c>
      <c r="C690" t="str">
        <f t="shared" si="32"/>
        <v>3.759985933-76.4113863</v>
      </c>
      <c r="D690" s="7" t="s">
        <v>111</v>
      </c>
      <c r="E690" s="5">
        <v>2301</v>
      </c>
      <c r="F690" s="7" t="s">
        <v>160</v>
      </c>
      <c r="G690" s="5">
        <v>76</v>
      </c>
      <c r="H690" s="7" t="s">
        <v>196</v>
      </c>
      <c r="I690" s="7" t="s">
        <v>133</v>
      </c>
      <c r="J690" s="7" t="s">
        <v>111</v>
      </c>
      <c r="K690" s="7" t="s">
        <v>197</v>
      </c>
      <c r="L690" s="7" t="s">
        <v>135</v>
      </c>
      <c r="M690" s="5">
        <v>-1</v>
      </c>
      <c r="N690" s="5">
        <v>-1</v>
      </c>
      <c r="O690" s="7" t="s">
        <v>198</v>
      </c>
      <c r="P690" s="5">
        <v>8600</v>
      </c>
      <c r="Q690" s="5">
        <v>10300</v>
      </c>
      <c r="R690" s="5">
        <v>27800</v>
      </c>
      <c r="S690" s="5">
        <v>36300</v>
      </c>
      <c r="T690" s="5">
        <v>41800</v>
      </c>
      <c r="U690" s="5">
        <v>0</v>
      </c>
      <c r="V690" s="5">
        <v>0</v>
      </c>
      <c r="W690" s="5">
        <v>0</v>
      </c>
      <c r="X690" s="5">
        <v>0</v>
      </c>
      <c r="Y690" s="5">
        <v>19800</v>
      </c>
      <c r="Z690" s="5">
        <v>10000</v>
      </c>
      <c r="AA690" s="5">
        <v>3.7599859329999998</v>
      </c>
      <c r="AB690" s="5">
        <v>-76.411386300000004</v>
      </c>
      <c r="AC690" s="7" t="s">
        <v>21</v>
      </c>
      <c r="AD690" s="5">
        <v>2997275200</v>
      </c>
      <c r="AE690" s="5" t="str">
        <f>MID(TablaPivotFinal[[#This Row],[Fecha]],1,4)</f>
        <v>2016</v>
      </c>
      <c r="AF690" s="5" t="str">
        <f>MID(TablaPivotFinal[[#This Row],[Fecha]],5,3)</f>
        <v>Feb</v>
      </c>
      <c r="AG690" s="7">
        <v>2997275200</v>
      </c>
      <c r="AH690" s="8">
        <v>200820</v>
      </c>
      <c r="AI690" t="s">
        <v>1045</v>
      </c>
      <c r="AJ690" t="s">
        <v>865</v>
      </c>
      <c r="AK690" t="s">
        <v>1173</v>
      </c>
    </row>
    <row r="691" spans="1:37" x14ac:dyDescent="0.3">
      <c r="A691" t="str">
        <f t="shared" si="30"/>
        <v>MEDIACANOA-INVIAS</v>
      </c>
      <c r="B691" t="str">
        <f t="shared" si="31"/>
        <v>2016Jul</v>
      </c>
      <c r="C691" t="str">
        <f t="shared" si="32"/>
        <v>3.759985933-76.4113863</v>
      </c>
      <c r="D691" s="9" t="s">
        <v>111</v>
      </c>
      <c r="E691" s="6">
        <v>2301</v>
      </c>
      <c r="F691" s="9" t="s">
        <v>160</v>
      </c>
      <c r="G691" s="6">
        <v>76</v>
      </c>
      <c r="H691" s="9" t="s">
        <v>196</v>
      </c>
      <c r="I691" s="9" t="s">
        <v>133</v>
      </c>
      <c r="J691" s="9" t="s">
        <v>111</v>
      </c>
      <c r="K691" s="9" t="s">
        <v>197</v>
      </c>
      <c r="L691" s="9" t="s">
        <v>135</v>
      </c>
      <c r="M691" s="6">
        <v>-1</v>
      </c>
      <c r="N691" s="6">
        <v>-1</v>
      </c>
      <c r="O691" s="9" t="s">
        <v>198</v>
      </c>
      <c r="P691" s="6">
        <v>8600</v>
      </c>
      <c r="Q691" s="6">
        <v>10300</v>
      </c>
      <c r="R691" s="6">
        <v>27800</v>
      </c>
      <c r="S691" s="6">
        <v>36300</v>
      </c>
      <c r="T691" s="6">
        <v>41800</v>
      </c>
      <c r="U691" s="6">
        <v>0</v>
      </c>
      <c r="V691" s="6">
        <v>0</v>
      </c>
      <c r="W691" s="6">
        <v>0</v>
      </c>
      <c r="X691" s="6">
        <v>0</v>
      </c>
      <c r="Y691" s="6">
        <v>19800</v>
      </c>
      <c r="Z691" s="6">
        <v>10000</v>
      </c>
      <c r="AA691" s="6">
        <v>3.7599859329999998</v>
      </c>
      <c r="AB691" s="6">
        <v>-76.411386300000004</v>
      </c>
      <c r="AC691" s="9" t="s">
        <v>23</v>
      </c>
      <c r="AD691" s="6">
        <v>2835463500</v>
      </c>
      <c r="AE691" s="6" t="str">
        <f>MID(TablaPivotFinal[[#This Row],[Fecha]],1,4)</f>
        <v>2016</v>
      </c>
      <c r="AF691" s="6" t="str">
        <f>MID(TablaPivotFinal[[#This Row],[Fecha]],5,3)</f>
        <v>Jul</v>
      </c>
      <c r="AG691" s="9">
        <v>2835463500</v>
      </c>
      <c r="AH691" s="10">
        <v>211955</v>
      </c>
      <c r="AI691" t="s">
        <v>1045</v>
      </c>
      <c r="AJ691" t="s">
        <v>870</v>
      </c>
      <c r="AK691" t="s">
        <v>1173</v>
      </c>
    </row>
    <row r="692" spans="1:37" x14ac:dyDescent="0.3">
      <c r="A692" t="str">
        <f t="shared" si="30"/>
        <v>MEDIACANOA-INVIAS</v>
      </c>
      <c r="B692" t="str">
        <f t="shared" si="31"/>
        <v>2016Jun</v>
      </c>
      <c r="C692" t="str">
        <f t="shared" si="32"/>
        <v>3.759985933-76.4113863</v>
      </c>
      <c r="D692" s="7" t="s">
        <v>111</v>
      </c>
      <c r="E692" s="5">
        <v>2301</v>
      </c>
      <c r="F692" s="7" t="s">
        <v>160</v>
      </c>
      <c r="G692" s="5">
        <v>76</v>
      </c>
      <c r="H692" s="7" t="s">
        <v>196</v>
      </c>
      <c r="I692" s="7" t="s">
        <v>133</v>
      </c>
      <c r="J692" s="7" t="s">
        <v>111</v>
      </c>
      <c r="K692" s="7" t="s">
        <v>197</v>
      </c>
      <c r="L692" s="7" t="s">
        <v>135</v>
      </c>
      <c r="M692" s="5">
        <v>-1</v>
      </c>
      <c r="N692" s="5">
        <v>-1</v>
      </c>
      <c r="O692" s="7" t="s">
        <v>198</v>
      </c>
      <c r="P692" s="5">
        <v>8600</v>
      </c>
      <c r="Q692" s="5">
        <v>10300</v>
      </c>
      <c r="R692" s="5">
        <v>27800</v>
      </c>
      <c r="S692" s="5">
        <v>36300</v>
      </c>
      <c r="T692" s="5">
        <v>41800</v>
      </c>
      <c r="U692" s="5">
        <v>0</v>
      </c>
      <c r="V692" s="5">
        <v>0</v>
      </c>
      <c r="W692" s="5">
        <v>0</v>
      </c>
      <c r="X692" s="5">
        <v>0</v>
      </c>
      <c r="Y692" s="5">
        <v>19800</v>
      </c>
      <c r="Z692" s="5">
        <v>10000</v>
      </c>
      <c r="AA692" s="5">
        <v>3.7599859329999998</v>
      </c>
      <c r="AB692" s="5">
        <v>-76.411386300000004</v>
      </c>
      <c r="AC692" s="7" t="s">
        <v>25</v>
      </c>
      <c r="AD692" s="5">
        <v>2847849100</v>
      </c>
      <c r="AE692" s="5" t="str">
        <f>MID(TablaPivotFinal[[#This Row],[Fecha]],1,4)</f>
        <v>2016</v>
      </c>
      <c r="AF692" s="5" t="str">
        <f>MID(TablaPivotFinal[[#This Row],[Fecha]],5,3)</f>
        <v>Jun</v>
      </c>
      <c r="AG692" s="7">
        <v>2847849100</v>
      </c>
      <c r="AH692" s="8">
        <v>198428</v>
      </c>
      <c r="AI692" t="s">
        <v>1045</v>
      </c>
      <c r="AJ692" t="s">
        <v>869</v>
      </c>
      <c r="AK692" t="s">
        <v>1173</v>
      </c>
    </row>
    <row r="693" spans="1:37" x14ac:dyDescent="0.3">
      <c r="A693" t="str">
        <f t="shared" si="30"/>
        <v>MEDIACANOA-INVIAS</v>
      </c>
      <c r="B693" t="str">
        <f t="shared" si="31"/>
        <v>2016Mar</v>
      </c>
      <c r="C693" t="str">
        <f t="shared" si="32"/>
        <v>3.759985933-76.4113863</v>
      </c>
      <c r="D693" s="9" t="s">
        <v>111</v>
      </c>
      <c r="E693" s="6">
        <v>2301</v>
      </c>
      <c r="F693" s="9" t="s">
        <v>160</v>
      </c>
      <c r="G693" s="6">
        <v>76</v>
      </c>
      <c r="H693" s="9" t="s">
        <v>196</v>
      </c>
      <c r="I693" s="9" t="s">
        <v>133</v>
      </c>
      <c r="J693" s="9" t="s">
        <v>111</v>
      </c>
      <c r="K693" s="9" t="s">
        <v>197</v>
      </c>
      <c r="L693" s="9" t="s">
        <v>135</v>
      </c>
      <c r="M693" s="6">
        <v>-1</v>
      </c>
      <c r="N693" s="6">
        <v>-1</v>
      </c>
      <c r="O693" s="9" t="s">
        <v>198</v>
      </c>
      <c r="P693" s="6">
        <v>8600</v>
      </c>
      <c r="Q693" s="6">
        <v>10300</v>
      </c>
      <c r="R693" s="6">
        <v>27800</v>
      </c>
      <c r="S693" s="6">
        <v>36300</v>
      </c>
      <c r="T693" s="6">
        <v>41800</v>
      </c>
      <c r="U693" s="6">
        <v>0</v>
      </c>
      <c r="V693" s="6">
        <v>0</v>
      </c>
      <c r="W693" s="6">
        <v>0</v>
      </c>
      <c r="X693" s="6">
        <v>0</v>
      </c>
      <c r="Y693" s="6">
        <v>19800</v>
      </c>
      <c r="Z693" s="6">
        <v>10000</v>
      </c>
      <c r="AA693" s="6">
        <v>3.7599859329999998</v>
      </c>
      <c r="AB693" s="6">
        <v>-76.411386300000004</v>
      </c>
      <c r="AC693" s="9" t="s">
        <v>27</v>
      </c>
      <c r="AD693" s="6">
        <v>3275832100</v>
      </c>
      <c r="AE693" s="6" t="str">
        <f>MID(TablaPivotFinal[[#This Row],[Fecha]],1,4)</f>
        <v>2016</v>
      </c>
      <c r="AF693" s="6" t="str">
        <f>MID(TablaPivotFinal[[#This Row],[Fecha]],5,3)</f>
        <v>Mar</v>
      </c>
      <c r="AG693" s="9">
        <v>3275832100</v>
      </c>
      <c r="AH693" s="10">
        <v>236395</v>
      </c>
      <c r="AI693" t="s">
        <v>1045</v>
      </c>
      <c r="AJ693" t="s">
        <v>866</v>
      </c>
      <c r="AK693" t="s">
        <v>1173</v>
      </c>
    </row>
    <row r="694" spans="1:37" x14ac:dyDescent="0.3">
      <c r="A694" t="str">
        <f t="shared" si="30"/>
        <v>MEDIACANOA-INVIAS</v>
      </c>
      <c r="B694" t="str">
        <f t="shared" si="31"/>
        <v>2016May</v>
      </c>
      <c r="C694" t="str">
        <f t="shared" si="32"/>
        <v>3.759985933-76.4113863</v>
      </c>
      <c r="D694" s="7" t="s">
        <v>111</v>
      </c>
      <c r="E694" s="5">
        <v>2301</v>
      </c>
      <c r="F694" s="7" t="s">
        <v>160</v>
      </c>
      <c r="G694" s="5">
        <v>76</v>
      </c>
      <c r="H694" s="7" t="s">
        <v>196</v>
      </c>
      <c r="I694" s="7" t="s">
        <v>133</v>
      </c>
      <c r="J694" s="7" t="s">
        <v>111</v>
      </c>
      <c r="K694" s="7" t="s">
        <v>197</v>
      </c>
      <c r="L694" s="7" t="s">
        <v>135</v>
      </c>
      <c r="M694" s="5">
        <v>-1</v>
      </c>
      <c r="N694" s="5">
        <v>-1</v>
      </c>
      <c r="O694" s="7" t="s">
        <v>198</v>
      </c>
      <c r="P694" s="5">
        <v>8600</v>
      </c>
      <c r="Q694" s="5">
        <v>10300</v>
      </c>
      <c r="R694" s="5">
        <v>27800</v>
      </c>
      <c r="S694" s="5">
        <v>36300</v>
      </c>
      <c r="T694" s="5">
        <v>41800</v>
      </c>
      <c r="U694" s="5">
        <v>0</v>
      </c>
      <c r="V694" s="5">
        <v>0</v>
      </c>
      <c r="W694" s="5">
        <v>0</v>
      </c>
      <c r="X694" s="5">
        <v>0</v>
      </c>
      <c r="Y694" s="5">
        <v>19800</v>
      </c>
      <c r="Z694" s="5">
        <v>10000</v>
      </c>
      <c r="AA694" s="5">
        <v>3.7599859329999998</v>
      </c>
      <c r="AB694" s="5">
        <v>-76.411386300000004</v>
      </c>
      <c r="AC694" s="7" t="s">
        <v>29</v>
      </c>
      <c r="AD694" s="5">
        <v>3255562700</v>
      </c>
      <c r="AE694" s="5" t="str">
        <f>MID(TablaPivotFinal[[#This Row],[Fecha]],1,4)</f>
        <v>2016</v>
      </c>
      <c r="AF694" s="5" t="str">
        <f>MID(TablaPivotFinal[[#This Row],[Fecha]],5,3)</f>
        <v>May</v>
      </c>
      <c r="AG694" s="7">
        <v>3255562700</v>
      </c>
      <c r="AH694" s="8">
        <v>218899</v>
      </c>
      <c r="AI694" t="s">
        <v>1045</v>
      </c>
      <c r="AJ694" t="s">
        <v>868</v>
      </c>
      <c r="AK694" t="s">
        <v>1173</v>
      </c>
    </row>
    <row r="695" spans="1:37" x14ac:dyDescent="0.3">
      <c r="A695" t="str">
        <f t="shared" si="30"/>
        <v>MEDIACANOA-INVIAS</v>
      </c>
      <c r="B695" t="str">
        <f t="shared" si="31"/>
        <v>2016Nov</v>
      </c>
      <c r="C695" t="str">
        <f t="shared" si="32"/>
        <v>3.759985933-76.4113863</v>
      </c>
      <c r="D695" s="9" t="s">
        <v>111</v>
      </c>
      <c r="E695" s="6">
        <v>2301</v>
      </c>
      <c r="F695" s="9" t="s">
        <v>160</v>
      </c>
      <c r="G695" s="6">
        <v>76</v>
      </c>
      <c r="H695" s="9" t="s">
        <v>196</v>
      </c>
      <c r="I695" s="9" t="s">
        <v>133</v>
      </c>
      <c r="J695" s="9" t="s">
        <v>111</v>
      </c>
      <c r="K695" s="9" t="s">
        <v>197</v>
      </c>
      <c r="L695" s="9" t="s">
        <v>135</v>
      </c>
      <c r="M695" s="6">
        <v>-1</v>
      </c>
      <c r="N695" s="6">
        <v>-1</v>
      </c>
      <c r="O695" s="9" t="s">
        <v>198</v>
      </c>
      <c r="P695" s="6">
        <v>8600</v>
      </c>
      <c r="Q695" s="6">
        <v>10300</v>
      </c>
      <c r="R695" s="6">
        <v>27800</v>
      </c>
      <c r="S695" s="6">
        <v>36300</v>
      </c>
      <c r="T695" s="6">
        <v>41800</v>
      </c>
      <c r="U695" s="6">
        <v>0</v>
      </c>
      <c r="V695" s="6">
        <v>0</v>
      </c>
      <c r="W695" s="6">
        <v>0</v>
      </c>
      <c r="X695" s="6">
        <v>0</v>
      </c>
      <c r="Y695" s="6">
        <v>19800</v>
      </c>
      <c r="Z695" s="6">
        <v>10000</v>
      </c>
      <c r="AA695" s="6">
        <v>3.7599859329999998</v>
      </c>
      <c r="AB695" s="6">
        <v>-76.411386300000004</v>
      </c>
      <c r="AC695" s="9" t="s">
        <v>31</v>
      </c>
      <c r="AD695" s="6">
        <v>3377923000</v>
      </c>
      <c r="AE695" s="6" t="str">
        <f>MID(TablaPivotFinal[[#This Row],[Fecha]],1,4)</f>
        <v>2016</v>
      </c>
      <c r="AF695" s="6" t="str">
        <f>MID(TablaPivotFinal[[#This Row],[Fecha]],5,3)</f>
        <v>Nov</v>
      </c>
      <c r="AG695" s="9">
        <v>3377923000</v>
      </c>
      <c r="AH695" s="10">
        <v>222578</v>
      </c>
      <c r="AI695" t="s">
        <v>1045</v>
      </c>
      <c r="AJ695" t="s">
        <v>874</v>
      </c>
      <c r="AK695" t="s">
        <v>1173</v>
      </c>
    </row>
    <row r="696" spans="1:37" x14ac:dyDescent="0.3">
      <c r="A696" t="str">
        <f t="shared" si="30"/>
        <v>MEDIACANOA-INVIAS</v>
      </c>
      <c r="B696" t="str">
        <f t="shared" si="31"/>
        <v>2016Oct</v>
      </c>
      <c r="C696" t="str">
        <f t="shared" si="32"/>
        <v>3.759985933-76.4113863</v>
      </c>
      <c r="D696" s="7" t="s">
        <v>111</v>
      </c>
      <c r="E696" s="5">
        <v>2301</v>
      </c>
      <c r="F696" s="7" t="s">
        <v>160</v>
      </c>
      <c r="G696" s="5">
        <v>76</v>
      </c>
      <c r="H696" s="7" t="s">
        <v>196</v>
      </c>
      <c r="I696" s="7" t="s">
        <v>133</v>
      </c>
      <c r="J696" s="7" t="s">
        <v>111</v>
      </c>
      <c r="K696" s="7" t="s">
        <v>197</v>
      </c>
      <c r="L696" s="7" t="s">
        <v>135</v>
      </c>
      <c r="M696" s="5">
        <v>-1</v>
      </c>
      <c r="N696" s="5">
        <v>-1</v>
      </c>
      <c r="O696" s="7" t="s">
        <v>198</v>
      </c>
      <c r="P696" s="5">
        <v>8600</v>
      </c>
      <c r="Q696" s="5">
        <v>10300</v>
      </c>
      <c r="R696" s="5">
        <v>27800</v>
      </c>
      <c r="S696" s="5">
        <v>36300</v>
      </c>
      <c r="T696" s="5">
        <v>41800</v>
      </c>
      <c r="U696" s="5">
        <v>0</v>
      </c>
      <c r="V696" s="5">
        <v>0</v>
      </c>
      <c r="W696" s="5">
        <v>0</v>
      </c>
      <c r="X696" s="5">
        <v>0</v>
      </c>
      <c r="Y696" s="5">
        <v>19800</v>
      </c>
      <c r="Z696" s="5">
        <v>10000</v>
      </c>
      <c r="AA696" s="5">
        <v>3.7599859329999998</v>
      </c>
      <c r="AB696" s="5">
        <v>-76.411386300000004</v>
      </c>
      <c r="AC696" s="7" t="s">
        <v>33</v>
      </c>
      <c r="AD696" s="5">
        <v>3436143200</v>
      </c>
      <c r="AE696" s="5" t="str">
        <f>MID(TablaPivotFinal[[#This Row],[Fecha]],1,4)</f>
        <v>2016</v>
      </c>
      <c r="AF696" s="5" t="str">
        <f>MID(TablaPivotFinal[[#This Row],[Fecha]],5,3)</f>
        <v>Oct</v>
      </c>
      <c r="AG696" s="7">
        <v>3436143200</v>
      </c>
      <c r="AH696" s="8">
        <v>227279</v>
      </c>
      <c r="AI696" t="s">
        <v>1045</v>
      </c>
      <c r="AJ696" t="s">
        <v>873</v>
      </c>
      <c r="AK696" t="s">
        <v>1173</v>
      </c>
    </row>
    <row r="697" spans="1:37" x14ac:dyDescent="0.3">
      <c r="A697" t="str">
        <f t="shared" si="30"/>
        <v>MEDIACANOA-INVIAS</v>
      </c>
      <c r="B697" t="str">
        <f t="shared" si="31"/>
        <v>2016Sep</v>
      </c>
      <c r="C697" t="str">
        <f t="shared" si="32"/>
        <v>3.759985933-76.4113863</v>
      </c>
      <c r="D697" s="9" t="s">
        <v>111</v>
      </c>
      <c r="E697" s="6">
        <v>2301</v>
      </c>
      <c r="F697" s="9" t="s">
        <v>160</v>
      </c>
      <c r="G697" s="6">
        <v>76</v>
      </c>
      <c r="H697" s="9" t="s">
        <v>196</v>
      </c>
      <c r="I697" s="9" t="s">
        <v>133</v>
      </c>
      <c r="J697" s="9" t="s">
        <v>111</v>
      </c>
      <c r="K697" s="9" t="s">
        <v>197</v>
      </c>
      <c r="L697" s="9" t="s">
        <v>135</v>
      </c>
      <c r="M697" s="6">
        <v>-1</v>
      </c>
      <c r="N697" s="6">
        <v>-1</v>
      </c>
      <c r="O697" s="9" t="s">
        <v>198</v>
      </c>
      <c r="P697" s="6">
        <v>8600</v>
      </c>
      <c r="Q697" s="6">
        <v>10300</v>
      </c>
      <c r="R697" s="6">
        <v>27800</v>
      </c>
      <c r="S697" s="6">
        <v>36300</v>
      </c>
      <c r="T697" s="6">
        <v>41800</v>
      </c>
      <c r="U697" s="6">
        <v>0</v>
      </c>
      <c r="V697" s="6">
        <v>0</v>
      </c>
      <c r="W697" s="6">
        <v>0</v>
      </c>
      <c r="X697" s="6">
        <v>0</v>
      </c>
      <c r="Y697" s="6">
        <v>19800</v>
      </c>
      <c r="Z697" s="6">
        <v>10000</v>
      </c>
      <c r="AA697" s="6">
        <v>3.7599859329999998</v>
      </c>
      <c r="AB697" s="6">
        <v>-76.411386300000004</v>
      </c>
      <c r="AC697" s="9" t="s">
        <v>35</v>
      </c>
      <c r="AD697" s="6">
        <v>3237212700</v>
      </c>
      <c r="AE697" s="6" t="str">
        <f>MID(TablaPivotFinal[[#This Row],[Fecha]],1,4)</f>
        <v>2016</v>
      </c>
      <c r="AF697" s="6" t="str">
        <f>MID(TablaPivotFinal[[#This Row],[Fecha]],5,3)</f>
        <v>Sep</v>
      </c>
      <c r="AG697" s="9">
        <v>3237212700</v>
      </c>
      <c r="AH697" s="10">
        <v>211373</v>
      </c>
      <c r="AI697" t="s">
        <v>1045</v>
      </c>
      <c r="AJ697" t="s">
        <v>872</v>
      </c>
      <c r="AK697" t="s">
        <v>1173</v>
      </c>
    </row>
    <row r="698" spans="1:37" x14ac:dyDescent="0.3">
      <c r="A698" t="str">
        <f t="shared" si="30"/>
        <v>MEDIACANOA-INVIAS</v>
      </c>
      <c r="B698" t="str">
        <f t="shared" si="31"/>
        <v>2017Abr</v>
      </c>
      <c r="C698" t="str">
        <f t="shared" si="32"/>
        <v>3.759985933-76.4113863</v>
      </c>
      <c r="D698" s="7" t="s">
        <v>111</v>
      </c>
      <c r="E698" s="5">
        <v>2301</v>
      </c>
      <c r="F698" s="7" t="s">
        <v>160</v>
      </c>
      <c r="G698" s="5">
        <v>76</v>
      </c>
      <c r="H698" s="7" t="s">
        <v>196</v>
      </c>
      <c r="I698" s="7" t="s">
        <v>133</v>
      </c>
      <c r="J698" s="7" t="s">
        <v>111</v>
      </c>
      <c r="K698" s="7" t="s">
        <v>197</v>
      </c>
      <c r="L698" s="7" t="s">
        <v>135</v>
      </c>
      <c r="M698" s="5">
        <v>-1</v>
      </c>
      <c r="N698" s="5">
        <v>-1</v>
      </c>
      <c r="O698" s="7" t="s">
        <v>198</v>
      </c>
      <c r="P698" s="5">
        <v>8600</v>
      </c>
      <c r="Q698" s="5">
        <v>10300</v>
      </c>
      <c r="R698" s="5">
        <v>27800</v>
      </c>
      <c r="S698" s="5">
        <v>36300</v>
      </c>
      <c r="T698" s="5">
        <v>41800</v>
      </c>
      <c r="U698" s="5">
        <v>0</v>
      </c>
      <c r="V698" s="5">
        <v>0</v>
      </c>
      <c r="W698" s="5">
        <v>0</v>
      </c>
      <c r="X698" s="5">
        <v>0</v>
      </c>
      <c r="Y698" s="5">
        <v>19800</v>
      </c>
      <c r="Z698" s="5">
        <v>10000</v>
      </c>
      <c r="AA698" s="5">
        <v>3.7599859329999998</v>
      </c>
      <c r="AB698" s="5">
        <v>-76.411386300000004</v>
      </c>
      <c r="AC698" s="7" t="s">
        <v>37</v>
      </c>
      <c r="AD698" s="5">
        <v>3330294300</v>
      </c>
      <c r="AE698" s="5" t="str">
        <f>MID(TablaPivotFinal[[#This Row],[Fecha]],1,4)</f>
        <v>2017</v>
      </c>
      <c r="AF698" s="5" t="str">
        <f>MID(TablaPivotFinal[[#This Row],[Fecha]],5,3)</f>
        <v>Abr</v>
      </c>
      <c r="AG698" s="7">
        <v>3330294300</v>
      </c>
      <c r="AH698" s="8">
        <v>7136.6666670000004</v>
      </c>
      <c r="AI698" t="s">
        <v>1045</v>
      </c>
      <c r="AJ698" t="s">
        <v>879</v>
      </c>
      <c r="AK698" t="s">
        <v>1173</v>
      </c>
    </row>
    <row r="699" spans="1:37" x14ac:dyDescent="0.3">
      <c r="A699" t="str">
        <f t="shared" si="30"/>
        <v>MEDIACANOA-INVIAS</v>
      </c>
      <c r="B699" t="str">
        <f t="shared" si="31"/>
        <v>2017Ago</v>
      </c>
      <c r="C699" t="str">
        <f t="shared" si="32"/>
        <v>3.759985933-76.4113863</v>
      </c>
      <c r="D699" s="9" t="s">
        <v>111</v>
      </c>
      <c r="E699" s="6">
        <v>2301</v>
      </c>
      <c r="F699" s="9" t="s">
        <v>160</v>
      </c>
      <c r="G699" s="6">
        <v>76</v>
      </c>
      <c r="H699" s="9" t="s">
        <v>196</v>
      </c>
      <c r="I699" s="9" t="s">
        <v>133</v>
      </c>
      <c r="J699" s="9" t="s">
        <v>111</v>
      </c>
      <c r="K699" s="9" t="s">
        <v>197</v>
      </c>
      <c r="L699" s="9" t="s">
        <v>135</v>
      </c>
      <c r="M699" s="6">
        <v>-1</v>
      </c>
      <c r="N699" s="6">
        <v>-1</v>
      </c>
      <c r="O699" s="9" t="s">
        <v>198</v>
      </c>
      <c r="P699" s="6">
        <v>8600</v>
      </c>
      <c r="Q699" s="6">
        <v>10300</v>
      </c>
      <c r="R699" s="6">
        <v>27800</v>
      </c>
      <c r="S699" s="6">
        <v>36300</v>
      </c>
      <c r="T699" s="6">
        <v>41800</v>
      </c>
      <c r="U699" s="6">
        <v>0</v>
      </c>
      <c r="V699" s="6">
        <v>0</v>
      </c>
      <c r="W699" s="6">
        <v>0</v>
      </c>
      <c r="X699" s="6">
        <v>0</v>
      </c>
      <c r="Y699" s="6">
        <v>19800</v>
      </c>
      <c r="Z699" s="6">
        <v>10000</v>
      </c>
      <c r="AA699" s="6">
        <v>3.7599859329999998</v>
      </c>
      <c r="AB699" s="6">
        <v>-76.411386300000004</v>
      </c>
      <c r="AC699" s="9" t="s">
        <v>39</v>
      </c>
      <c r="AD699" s="6">
        <v>3382978100</v>
      </c>
      <c r="AE699" s="6" t="str">
        <f>MID(TablaPivotFinal[[#This Row],[Fecha]],1,4)</f>
        <v>2017</v>
      </c>
      <c r="AF699" s="6" t="str">
        <f>MID(TablaPivotFinal[[#This Row],[Fecha]],5,3)</f>
        <v>Ago</v>
      </c>
      <c r="AG699" s="9">
        <v>3382978100</v>
      </c>
      <c r="AH699" s="10">
        <v>7225.1935480000002</v>
      </c>
      <c r="AI699" t="s">
        <v>1045</v>
      </c>
      <c r="AJ699" t="s">
        <v>883</v>
      </c>
      <c r="AK699" t="s">
        <v>1173</v>
      </c>
    </row>
    <row r="700" spans="1:37" x14ac:dyDescent="0.3">
      <c r="A700" t="str">
        <f t="shared" si="30"/>
        <v>MEDIACANOA-INVIAS</v>
      </c>
      <c r="B700" t="str">
        <f t="shared" si="31"/>
        <v>2017Dic</v>
      </c>
      <c r="C700" t="str">
        <f t="shared" si="32"/>
        <v>3.759985933-76.4113863</v>
      </c>
      <c r="D700" s="7" t="s">
        <v>111</v>
      </c>
      <c r="E700" s="5">
        <v>2301</v>
      </c>
      <c r="F700" s="7" t="s">
        <v>160</v>
      </c>
      <c r="G700" s="5">
        <v>76</v>
      </c>
      <c r="H700" s="7" t="s">
        <v>196</v>
      </c>
      <c r="I700" s="7" t="s">
        <v>133</v>
      </c>
      <c r="J700" s="7" t="s">
        <v>111</v>
      </c>
      <c r="K700" s="7" t="s">
        <v>197</v>
      </c>
      <c r="L700" s="7" t="s">
        <v>135</v>
      </c>
      <c r="M700" s="5">
        <v>-1</v>
      </c>
      <c r="N700" s="5">
        <v>-1</v>
      </c>
      <c r="O700" s="7" t="s">
        <v>198</v>
      </c>
      <c r="P700" s="5">
        <v>8600</v>
      </c>
      <c r="Q700" s="5">
        <v>10300</v>
      </c>
      <c r="R700" s="5">
        <v>27800</v>
      </c>
      <c r="S700" s="5">
        <v>36300</v>
      </c>
      <c r="T700" s="5">
        <v>41800</v>
      </c>
      <c r="U700" s="5">
        <v>0</v>
      </c>
      <c r="V700" s="5">
        <v>0</v>
      </c>
      <c r="W700" s="5">
        <v>0</v>
      </c>
      <c r="X700" s="5">
        <v>0</v>
      </c>
      <c r="Y700" s="5">
        <v>19800</v>
      </c>
      <c r="Z700" s="5">
        <v>10000</v>
      </c>
      <c r="AA700" s="5">
        <v>3.7599859329999998</v>
      </c>
      <c r="AB700" s="5">
        <v>-76.411386300000004</v>
      </c>
      <c r="AC700" s="7" t="s">
        <v>41</v>
      </c>
      <c r="AD700" s="5">
        <v>3402845100</v>
      </c>
      <c r="AE700" s="5" t="str">
        <f>MID(TablaPivotFinal[[#This Row],[Fecha]],1,4)</f>
        <v>2017</v>
      </c>
      <c r="AF700" s="5" t="str">
        <f>MID(TablaPivotFinal[[#This Row],[Fecha]],5,3)</f>
        <v>Dic</v>
      </c>
      <c r="AG700" s="7">
        <v>3402845100</v>
      </c>
      <c r="AH700" s="8">
        <v>7211.6774189999996</v>
      </c>
      <c r="AI700" t="s">
        <v>1045</v>
      </c>
      <c r="AJ700" t="s">
        <v>887</v>
      </c>
      <c r="AK700" t="s">
        <v>1173</v>
      </c>
    </row>
    <row r="701" spans="1:37" x14ac:dyDescent="0.3">
      <c r="A701" t="str">
        <f t="shared" si="30"/>
        <v>MEDIACANOA-INVIAS</v>
      </c>
      <c r="B701" t="str">
        <f t="shared" si="31"/>
        <v>2017Ene</v>
      </c>
      <c r="C701" t="str">
        <f t="shared" si="32"/>
        <v>3.759985933-76.4113863</v>
      </c>
      <c r="D701" s="9" t="s">
        <v>111</v>
      </c>
      <c r="E701" s="6">
        <v>2301</v>
      </c>
      <c r="F701" s="9" t="s">
        <v>160</v>
      </c>
      <c r="G701" s="6">
        <v>76</v>
      </c>
      <c r="H701" s="9" t="s">
        <v>196</v>
      </c>
      <c r="I701" s="9" t="s">
        <v>133</v>
      </c>
      <c r="J701" s="9" t="s">
        <v>111</v>
      </c>
      <c r="K701" s="9" t="s">
        <v>197</v>
      </c>
      <c r="L701" s="9" t="s">
        <v>135</v>
      </c>
      <c r="M701" s="6">
        <v>-1</v>
      </c>
      <c r="N701" s="6">
        <v>-1</v>
      </c>
      <c r="O701" s="9" t="s">
        <v>198</v>
      </c>
      <c r="P701" s="6">
        <v>8600</v>
      </c>
      <c r="Q701" s="6">
        <v>10300</v>
      </c>
      <c r="R701" s="6">
        <v>27800</v>
      </c>
      <c r="S701" s="6">
        <v>36300</v>
      </c>
      <c r="T701" s="6">
        <v>41800</v>
      </c>
      <c r="U701" s="6">
        <v>0</v>
      </c>
      <c r="V701" s="6">
        <v>0</v>
      </c>
      <c r="W701" s="6">
        <v>0</v>
      </c>
      <c r="X701" s="6">
        <v>0</v>
      </c>
      <c r="Y701" s="6">
        <v>19800</v>
      </c>
      <c r="Z701" s="6">
        <v>10000</v>
      </c>
      <c r="AA701" s="6">
        <v>3.7599859329999998</v>
      </c>
      <c r="AB701" s="6">
        <v>-76.411386300000004</v>
      </c>
      <c r="AC701" s="9" t="s">
        <v>43</v>
      </c>
      <c r="AD701" s="6">
        <v>3415977300</v>
      </c>
      <c r="AE701" s="6" t="str">
        <f>MID(TablaPivotFinal[[#This Row],[Fecha]],1,4)</f>
        <v>2017</v>
      </c>
      <c r="AF701" s="6" t="str">
        <f>MID(TablaPivotFinal[[#This Row],[Fecha]],5,3)</f>
        <v>Ene</v>
      </c>
      <c r="AG701" s="9">
        <v>3415977300</v>
      </c>
      <c r="AH701" s="10">
        <v>7612.5483869999998</v>
      </c>
      <c r="AI701" t="s">
        <v>1045</v>
      </c>
      <c r="AJ701" t="s">
        <v>876</v>
      </c>
      <c r="AK701" t="s">
        <v>1173</v>
      </c>
    </row>
    <row r="702" spans="1:37" x14ac:dyDescent="0.3">
      <c r="A702" t="str">
        <f t="shared" si="30"/>
        <v>MEDIACANOA-INVIAS</v>
      </c>
      <c r="B702" t="str">
        <f t="shared" si="31"/>
        <v>2017Feb</v>
      </c>
      <c r="C702" t="str">
        <f t="shared" si="32"/>
        <v>3.759985933-76.4113863</v>
      </c>
      <c r="D702" s="7" t="s">
        <v>111</v>
      </c>
      <c r="E702" s="5">
        <v>2301</v>
      </c>
      <c r="F702" s="7" t="s">
        <v>160</v>
      </c>
      <c r="G702" s="5">
        <v>76</v>
      </c>
      <c r="H702" s="7" t="s">
        <v>196</v>
      </c>
      <c r="I702" s="7" t="s">
        <v>133</v>
      </c>
      <c r="J702" s="7" t="s">
        <v>111</v>
      </c>
      <c r="K702" s="7" t="s">
        <v>197</v>
      </c>
      <c r="L702" s="7" t="s">
        <v>135</v>
      </c>
      <c r="M702" s="5">
        <v>-1</v>
      </c>
      <c r="N702" s="5">
        <v>-1</v>
      </c>
      <c r="O702" s="7" t="s">
        <v>198</v>
      </c>
      <c r="P702" s="5">
        <v>8600</v>
      </c>
      <c r="Q702" s="5">
        <v>10300</v>
      </c>
      <c r="R702" s="5">
        <v>27800</v>
      </c>
      <c r="S702" s="5">
        <v>36300</v>
      </c>
      <c r="T702" s="5">
        <v>41800</v>
      </c>
      <c r="U702" s="5">
        <v>0</v>
      </c>
      <c r="V702" s="5">
        <v>0</v>
      </c>
      <c r="W702" s="5">
        <v>0</v>
      </c>
      <c r="X702" s="5">
        <v>0</v>
      </c>
      <c r="Y702" s="5">
        <v>19800</v>
      </c>
      <c r="Z702" s="5">
        <v>10000</v>
      </c>
      <c r="AA702" s="5">
        <v>3.7599859329999998</v>
      </c>
      <c r="AB702" s="5">
        <v>-76.411386300000004</v>
      </c>
      <c r="AC702" s="7" t="s">
        <v>45</v>
      </c>
      <c r="AD702" s="5">
        <v>3142910400</v>
      </c>
      <c r="AE702" s="5" t="str">
        <f>MID(TablaPivotFinal[[#This Row],[Fecha]],1,4)</f>
        <v>2017</v>
      </c>
      <c r="AF702" s="5" t="str">
        <f>MID(TablaPivotFinal[[#This Row],[Fecha]],5,3)</f>
        <v>Feb</v>
      </c>
      <c r="AG702" s="7">
        <v>3142910400</v>
      </c>
      <c r="AH702" s="8">
        <v>6868.1785710000004</v>
      </c>
      <c r="AI702" t="s">
        <v>1045</v>
      </c>
      <c r="AJ702" t="s">
        <v>877</v>
      </c>
      <c r="AK702" t="s">
        <v>1173</v>
      </c>
    </row>
    <row r="703" spans="1:37" x14ac:dyDescent="0.3">
      <c r="A703" t="str">
        <f t="shared" si="30"/>
        <v>MEDIACANOA-INVIAS</v>
      </c>
      <c r="B703" t="str">
        <f t="shared" si="31"/>
        <v>2017Jul</v>
      </c>
      <c r="C703" t="str">
        <f t="shared" si="32"/>
        <v>3.759985933-76.4113863</v>
      </c>
      <c r="D703" s="9" t="s">
        <v>111</v>
      </c>
      <c r="E703" s="6">
        <v>2301</v>
      </c>
      <c r="F703" s="9" t="s">
        <v>160</v>
      </c>
      <c r="G703" s="6">
        <v>76</v>
      </c>
      <c r="H703" s="9" t="s">
        <v>196</v>
      </c>
      <c r="I703" s="9" t="s">
        <v>133</v>
      </c>
      <c r="J703" s="9" t="s">
        <v>111</v>
      </c>
      <c r="K703" s="9" t="s">
        <v>197</v>
      </c>
      <c r="L703" s="9" t="s">
        <v>135</v>
      </c>
      <c r="M703" s="6">
        <v>-1</v>
      </c>
      <c r="N703" s="6">
        <v>-1</v>
      </c>
      <c r="O703" s="9" t="s">
        <v>198</v>
      </c>
      <c r="P703" s="6">
        <v>8600</v>
      </c>
      <c r="Q703" s="6">
        <v>10300</v>
      </c>
      <c r="R703" s="6">
        <v>27800</v>
      </c>
      <c r="S703" s="6">
        <v>36300</v>
      </c>
      <c r="T703" s="6">
        <v>41800</v>
      </c>
      <c r="U703" s="6">
        <v>0</v>
      </c>
      <c r="V703" s="6">
        <v>0</v>
      </c>
      <c r="W703" s="6">
        <v>0</v>
      </c>
      <c r="X703" s="6">
        <v>0</v>
      </c>
      <c r="Y703" s="6">
        <v>19800</v>
      </c>
      <c r="Z703" s="6">
        <v>10000</v>
      </c>
      <c r="AA703" s="6">
        <v>3.7599859329999998</v>
      </c>
      <c r="AB703" s="6">
        <v>-76.411386300000004</v>
      </c>
      <c r="AC703" s="9" t="s">
        <v>47</v>
      </c>
      <c r="AD703" s="6">
        <v>3596779500</v>
      </c>
      <c r="AE703" s="6" t="str">
        <f>MID(TablaPivotFinal[[#This Row],[Fecha]],1,4)</f>
        <v>2017</v>
      </c>
      <c r="AF703" s="6" t="str">
        <f>MID(TablaPivotFinal[[#This Row],[Fecha]],5,3)</f>
        <v>Jul</v>
      </c>
      <c r="AG703" s="9">
        <v>3596779500</v>
      </c>
      <c r="AH703" s="10">
        <v>7470.3548389999996</v>
      </c>
      <c r="AI703" t="s">
        <v>1045</v>
      </c>
      <c r="AJ703" t="s">
        <v>882</v>
      </c>
      <c r="AK703" t="s">
        <v>1173</v>
      </c>
    </row>
    <row r="704" spans="1:37" x14ac:dyDescent="0.3">
      <c r="A704" t="str">
        <f t="shared" si="30"/>
        <v>MEDIACANOA-INVIAS</v>
      </c>
      <c r="B704" t="str">
        <f t="shared" si="31"/>
        <v>2017Jun</v>
      </c>
      <c r="C704" t="str">
        <f t="shared" si="32"/>
        <v>3.759985933-76.4113863</v>
      </c>
      <c r="D704" s="7" t="s">
        <v>111</v>
      </c>
      <c r="E704" s="5">
        <v>2301</v>
      </c>
      <c r="F704" s="7" t="s">
        <v>160</v>
      </c>
      <c r="G704" s="5">
        <v>76</v>
      </c>
      <c r="H704" s="7" t="s">
        <v>196</v>
      </c>
      <c r="I704" s="7" t="s">
        <v>133</v>
      </c>
      <c r="J704" s="7" t="s">
        <v>111</v>
      </c>
      <c r="K704" s="7" t="s">
        <v>197</v>
      </c>
      <c r="L704" s="7" t="s">
        <v>135</v>
      </c>
      <c r="M704" s="5">
        <v>-1</v>
      </c>
      <c r="N704" s="5">
        <v>-1</v>
      </c>
      <c r="O704" s="7" t="s">
        <v>198</v>
      </c>
      <c r="P704" s="5">
        <v>8600</v>
      </c>
      <c r="Q704" s="5">
        <v>10300</v>
      </c>
      <c r="R704" s="5">
        <v>27800</v>
      </c>
      <c r="S704" s="5">
        <v>36300</v>
      </c>
      <c r="T704" s="5">
        <v>41800</v>
      </c>
      <c r="U704" s="5">
        <v>0</v>
      </c>
      <c r="V704" s="5">
        <v>0</v>
      </c>
      <c r="W704" s="5">
        <v>0</v>
      </c>
      <c r="X704" s="5">
        <v>0</v>
      </c>
      <c r="Y704" s="5">
        <v>19800</v>
      </c>
      <c r="Z704" s="5">
        <v>10000</v>
      </c>
      <c r="AA704" s="5">
        <v>3.7599859329999998</v>
      </c>
      <c r="AB704" s="5">
        <v>-76.411386300000004</v>
      </c>
      <c r="AC704" s="7" t="s">
        <v>49</v>
      </c>
      <c r="AD704" s="5">
        <v>3412703000</v>
      </c>
      <c r="AE704" s="5" t="str">
        <f>MID(TablaPivotFinal[[#This Row],[Fecha]],1,4)</f>
        <v>2017</v>
      </c>
      <c r="AF704" s="5" t="str">
        <f>MID(TablaPivotFinal[[#This Row],[Fecha]],5,3)</f>
        <v>Jun</v>
      </c>
      <c r="AG704" s="7">
        <v>3412703000</v>
      </c>
      <c r="AH704" s="8">
        <v>7069.0333330000003</v>
      </c>
      <c r="AI704" t="s">
        <v>1045</v>
      </c>
      <c r="AJ704" t="s">
        <v>881</v>
      </c>
      <c r="AK704" t="s">
        <v>1173</v>
      </c>
    </row>
    <row r="705" spans="1:37" x14ac:dyDescent="0.3">
      <c r="A705" t="str">
        <f t="shared" si="30"/>
        <v>MEDIACANOA-INVIAS</v>
      </c>
      <c r="B705" t="str">
        <f t="shared" si="31"/>
        <v>2017Mar</v>
      </c>
      <c r="C705" t="str">
        <f t="shared" si="32"/>
        <v>3.759985933-76.4113863</v>
      </c>
      <c r="D705" s="9" t="s">
        <v>111</v>
      </c>
      <c r="E705" s="6">
        <v>2301</v>
      </c>
      <c r="F705" s="9" t="s">
        <v>160</v>
      </c>
      <c r="G705" s="6">
        <v>76</v>
      </c>
      <c r="H705" s="9" t="s">
        <v>196</v>
      </c>
      <c r="I705" s="9" t="s">
        <v>133</v>
      </c>
      <c r="J705" s="9" t="s">
        <v>111</v>
      </c>
      <c r="K705" s="9" t="s">
        <v>197</v>
      </c>
      <c r="L705" s="9" t="s">
        <v>135</v>
      </c>
      <c r="M705" s="6">
        <v>-1</v>
      </c>
      <c r="N705" s="6">
        <v>-1</v>
      </c>
      <c r="O705" s="9" t="s">
        <v>198</v>
      </c>
      <c r="P705" s="6">
        <v>8600</v>
      </c>
      <c r="Q705" s="6">
        <v>10300</v>
      </c>
      <c r="R705" s="6">
        <v>27800</v>
      </c>
      <c r="S705" s="6">
        <v>36300</v>
      </c>
      <c r="T705" s="6">
        <v>41800</v>
      </c>
      <c r="U705" s="6">
        <v>0</v>
      </c>
      <c r="V705" s="6">
        <v>0</v>
      </c>
      <c r="W705" s="6">
        <v>0</v>
      </c>
      <c r="X705" s="6">
        <v>0</v>
      </c>
      <c r="Y705" s="6">
        <v>19800</v>
      </c>
      <c r="Z705" s="6">
        <v>10000</v>
      </c>
      <c r="AA705" s="6">
        <v>3.7599859329999998</v>
      </c>
      <c r="AB705" s="6">
        <v>-76.411386300000004</v>
      </c>
      <c r="AC705" s="9" t="s">
        <v>51</v>
      </c>
      <c r="AD705" s="6">
        <v>3350933800</v>
      </c>
      <c r="AE705" s="6" t="str">
        <f>MID(TablaPivotFinal[[#This Row],[Fecha]],1,4)</f>
        <v>2017</v>
      </c>
      <c r="AF705" s="6" t="str">
        <f>MID(TablaPivotFinal[[#This Row],[Fecha]],5,3)</f>
        <v>Mar</v>
      </c>
      <c r="AG705" s="9">
        <v>3350933800</v>
      </c>
      <c r="AH705" s="10">
        <v>6713.3225810000004</v>
      </c>
      <c r="AI705" t="s">
        <v>1045</v>
      </c>
      <c r="AJ705" t="s">
        <v>878</v>
      </c>
      <c r="AK705" t="s">
        <v>1173</v>
      </c>
    </row>
    <row r="706" spans="1:37" x14ac:dyDescent="0.3">
      <c r="A706" t="str">
        <f t="shared" ref="A706:A769" si="33">_xlfn.CONCAT(H706,"-",D706)</f>
        <v>MEDIACANOA-INVIAS</v>
      </c>
      <c r="B706" t="str">
        <f t="shared" si="31"/>
        <v>2017May</v>
      </c>
      <c r="C706" t="str">
        <f t="shared" si="32"/>
        <v>3.759985933-76.4113863</v>
      </c>
      <c r="D706" s="7" t="s">
        <v>111</v>
      </c>
      <c r="E706" s="5">
        <v>2301</v>
      </c>
      <c r="F706" s="7" t="s">
        <v>160</v>
      </c>
      <c r="G706" s="5">
        <v>76</v>
      </c>
      <c r="H706" s="7" t="s">
        <v>196</v>
      </c>
      <c r="I706" s="7" t="s">
        <v>133</v>
      </c>
      <c r="J706" s="7" t="s">
        <v>111</v>
      </c>
      <c r="K706" s="7" t="s">
        <v>197</v>
      </c>
      <c r="L706" s="7" t="s">
        <v>135</v>
      </c>
      <c r="M706" s="5">
        <v>-1</v>
      </c>
      <c r="N706" s="5">
        <v>-1</v>
      </c>
      <c r="O706" s="7" t="s">
        <v>198</v>
      </c>
      <c r="P706" s="5">
        <v>8600</v>
      </c>
      <c r="Q706" s="5">
        <v>10300</v>
      </c>
      <c r="R706" s="5">
        <v>27800</v>
      </c>
      <c r="S706" s="5">
        <v>36300</v>
      </c>
      <c r="T706" s="5">
        <v>41800</v>
      </c>
      <c r="U706" s="5">
        <v>0</v>
      </c>
      <c r="V706" s="5">
        <v>0</v>
      </c>
      <c r="W706" s="5">
        <v>0</v>
      </c>
      <c r="X706" s="5">
        <v>0</v>
      </c>
      <c r="Y706" s="5">
        <v>19800</v>
      </c>
      <c r="Z706" s="5">
        <v>10000</v>
      </c>
      <c r="AA706" s="5">
        <v>3.7599859329999998</v>
      </c>
      <c r="AB706" s="5">
        <v>-76.411386300000004</v>
      </c>
      <c r="AC706" s="7" t="s">
        <v>53</v>
      </c>
      <c r="AD706" s="5">
        <v>2944960100</v>
      </c>
      <c r="AE706" s="5" t="str">
        <f>MID(TablaPivotFinal[[#This Row],[Fecha]],1,4)</f>
        <v>2017</v>
      </c>
      <c r="AF706" s="5" t="str">
        <f>MID(TablaPivotFinal[[#This Row],[Fecha]],5,3)</f>
        <v>May</v>
      </c>
      <c r="AG706" s="7">
        <v>2944960100</v>
      </c>
      <c r="AH706" s="8">
        <v>6304.258065</v>
      </c>
      <c r="AI706" t="s">
        <v>1045</v>
      </c>
      <c r="AJ706" t="s">
        <v>880</v>
      </c>
      <c r="AK706" t="s">
        <v>1173</v>
      </c>
    </row>
    <row r="707" spans="1:37" x14ac:dyDescent="0.3">
      <c r="A707" t="str">
        <f t="shared" si="33"/>
        <v>MEDIACANOA-INVIAS</v>
      </c>
      <c r="B707" t="str">
        <f t="shared" ref="B707:B770" si="34">_xlfn.CONCAT(AE707,AF707)</f>
        <v>2017Nov</v>
      </c>
      <c r="C707" t="str">
        <f t="shared" ref="C707:C770" si="35">_xlfn.CONCAT(AA707,AB707)</f>
        <v>3.759985933-76.4113863</v>
      </c>
      <c r="D707" s="9" t="s">
        <v>111</v>
      </c>
      <c r="E707" s="6">
        <v>2301</v>
      </c>
      <c r="F707" s="9" t="s">
        <v>160</v>
      </c>
      <c r="G707" s="6">
        <v>76</v>
      </c>
      <c r="H707" s="9" t="s">
        <v>196</v>
      </c>
      <c r="I707" s="9" t="s">
        <v>133</v>
      </c>
      <c r="J707" s="9" t="s">
        <v>111</v>
      </c>
      <c r="K707" s="9" t="s">
        <v>197</v>
      </c>
      <c r="L707" s="9" t="s">
        <v>135</v>
      </c>
      <c r="M707" s="6">
        <v>-1</v>
      </c>
      <c r="N707" s="6">
        <v>-1</v>
      </c>
      <c r="O707" s="9" t="s">
        <v>198</v>
      </c>
      <c r="P707" s="6">
        <v>8600</v>
      </c>
      <c r="Q707" s="6">
        <v>10300</v>
      </c>
      <c r="R707" s="6">
        <v>27800</v>
      </c>
      <c r="S707" s="6">
        <v>36300</v>
      </c>
      <c r="T707" s="6">
        <v>41800</v>
      </c>
      <c r="U707" s="6">
        <v>0</v>
      </c>
      <c r="V707" s="6">
        <v>0</v>
      </c>
      <c r="W707" s="6">
        <v>0</v>
      </c>
      <c r="X707" s="6">
        <v>0</v>
      </c>
      <c r="Y707" s="6">
        <v>19800</v>
      </c>
      <c r="Z707" s="6">
        <v>10000</v>
      </c>
      <c r="AA707" s="6">
        <v>3.7599859329999998</v>
      </c>
      <c r="AB707" s="6">
        <v>-76.411386300000004</v>
      </c>
      <c r="AC707" s="9" t="s">
        <v>55</v>
      </c>
      <c r="AD707" s="6">
        <v>3423605700</v>
      </c>
      <c r="AE707" s="6" t="str">
        <f>MID(TablaPivotFinal[[#This Row],[Fecha]],1,4)</f>
        <v>2017</v>
      </c>
      <c r="AF707" s="6" t="str">
        <f>MID(TablaPivotFinal[[#This Row],[Fecha]],5,3)</f>
        <v>Nov</v>
      </c>
      <c r="AG707" s="9">
        <v>3423605700</v>
      </c>
      <c r="AH707" s="10">
        <v>7089.3333329999996</v>
      </c>
      <c r="AI707" t="s">
        <v>1045</v>
      </c>
      <c r="AJ707" t="s">
        <v>886</v>
      </c>
      <c r="AK707" t="s">
        <v>1173</v>
      </c>
    </row>
    <row r="708" spans="1:37" x14ac:dyDescent="0.3">
      <c r="A708" t="str">
        <f t="shared" si="33"/>
        <v>MEDIACANOA-INVIAS</v>
      </c>
      <c r="B708" t="str">
        <f t="shared" si="34"/>
        <v>2017Oct</v>
      </c>
      <c r="C708" t="str">
        <f t="shared" si="35"/>
        <v>3.759985933-76.4113863</v>
      </c>
      <c r="D708" s="7" t="s">
        <v>111</v>
      </c>
      <c r="E708" s="5">
        <v>2301</v>
      </c>
      <c r="F708" s="7" t="s">
        <v>160</v>
      </c>
      <c r="G708" s="5">
        <v>76</v>
      </c>
      <c r="H708" s="7" t="s">
        <v>196</v>
      </c>
      <c r="I708" s="7" t="s">
        <v>133</v>
      </c>
      <c r="J708" s="7" t="s">
        <v>111</v>
      </c>
      <c r="K708" s="7" t="s">
        <v>197</v>
      </c>
      <c r="L708" s="7" t="s">
        <v>135</v>
      </c>
      <c r="M708" s="5">
        <v>-1</v>
      </c>
      <c r="N708" s="5">
        <v>-1</v>
      </c>
      <c r="O708" s="7" t="s">
        <v>198</v>
      </c>
      <c r="P708" s="5">
        <v>8600</v>
      </c>
      <c r="Q708" s="5">
        <v>10300</v>
      </c>
      <c r="R708" s="5">
        <v>27800</v>
      </c>
      <c r="S708" s="5">
        <v>36300</v>
      </c>
      <c r="T708" s="5">
        <v>41800</v>
      </c>
      <c r="U708" s="5">
        <v>0</v>
      </c>
      <c r="V708" s="5">
        <v>0</v>
      </c>
      <c r="W708" s="5">
        <v>0</v>
      </c>
      <c r="X708" s="5">
        <v>0</v>
      </c>
      <c r="Y708" s="5">
        <v>19800</v>
      </c>
      <c r="Z708" s="5">
        <v>10000</v>
      </c>
      <c r="AA708" s="5">
        <v>3.7599859329999998</v>
      </c>
      <c r="AB708" s="5">
        <v>-76.411386300000004</v>
      </c>
      <c r="AC708" s="7" t="s">
        <v>57</v>
      </c>
      <c r="AD708" s="5">
        <v>3356092500</v>
      </c>
      <c r="AE708" s="5" t="str">
        <f>MID(TablaPivotFinal[[#This Row],[Fecha]],1,4)</f>
        <v>2017</v>
      </c>
      <c r="AF708" s="5" t="str">
        <f>MID(TablaPivotFinal[[#This Row],[Fecha]],5,3)</f>
        <v>Oct</v>
      </c>
      <c r="AG708" s="7">
        <v>3356092500</v>
      </c>
      <c r="AH708" s="8">
        <v>6959.0967739999996</v>
      </c>
      <c r="AI708" t="s">
        <v>1045</v>
      </c>
      <c r="AJ708" t="s">
        <v>885</v>
      </c>
      <c r="AK708" t="s">
        <v>1173</v>
      </c>
    </row>
    <row r="709" spans="1:37" x14ac:dyDescent="0.3">
      <c r="A709" t="str">
        <f t="shared" si="33"/>
        <v>MEDIACANOA-INVIAS</v>
      </c>
      <c r="B709" t="str">
        <f t="shared" si="34"/>
        <v>2017Sep</v>
      </c>
      <c r="C709" t="str">
        <f t="shared" si="35"/>
        <v>3.759985933-76.4113863</v>
      </c>
      <c r="D709" s="9" t="s">
        <v>111</v>
      </c>
      <c r="E709" s="6">
        <v>2301</v>
      </c>
      <c r="F709" s="9" t="s">
        <v>160</v>
      </c>
      <c r="G709" s="6">
        <v>76</v>
      </c>
      <c r="H709" s="9" t="s">
        <v>196</v>
      </c>
      <c r="I709" s="9" t="s">
        <v>133</v>
      </c>
      <c r="J709" s="9" t="s">
        <v>111</v>
      </c>
      <c r="K709" s="9" t="s">
        <v>197</v>
      </c>
      <c r="L709" s="9" t="s">
        <v>135</v>
      </c>
      <c r="M709" s="6">
        <v>-1</v>
      </c>
      <c r="N709" s="6">
        <v>-1</v>
      </c>
      <c r="O709" s="9" t="s">
        <v>198</v>
      </c>
      <c r="P709" s="6">
        <v>8600</v>
      </c>
      <c r="Q709" s="6">
        <v>10300</v>
      </c>
      <c r="R709" s="6">
        <v>27800</v>
      </c>
      <c r="S709" s="6">
        <v>36300</v>
      </c>
      <c r="T709" s="6">
        <v>41800</v>
      </c>
      <c r="U709" s="6">
        <v>0</v>
      </c>
      <c r="V709" s="6">
        <v>0</v>
      </c>
      <c r="W709" s="6">
        <v>0</v>
      </c>
      <c r="X709" s="6">
        <v>0</v>
      </c>
      <c r="Y709" s="6">
        <v>19800</v>
      </c>
      <c r="Z709" s="6">
        <v>10000</v>
      </c>
      <c r="AA709" s="6">
        <v>3.7599859329999998</v>
      </c>
      <c r="AB709" s="6">
        <v>-76.411386300000004</v>
      </c>
      <c r="AC709" s="9" t="s">
        <v>59</v>
      </c>
      <c r="AD709" s="6">
        <v>3229057700</v>
      </c>
      <c r="AE709" s="6" t="str">
        <f>MID(TablaPivotFinal[[#This Row],[Fecha]],1,4)</f>
        <v>2017</v>
      </c>
      <c r="AF709" s="6" t="str">
        <f>MID(TablaPivotFinal[[#This Row],[Fecha]],5,3)</f>
        <v>Sep</v>
      </c>
      <c r="AG709" s="9">
        <v>3229057700</v>
      </c>
      <c r="AH709" s="10">
        <v>6710</v>
      </c>
      <c r="AI709" t="s">
        <v>1045</v>
      </c>
      <c r="AJ709" t="s">
        <v>884</v>
      </c>
      <c r="AK709" t="s">
        <v>1173</v>
      </c>
    </row>
    <row r="710" spans="1:37" x14ac:dyDescent="0.3">
      <c r="A710" t="str">
        <f t="shared" si="33"/>
        <v>MEDIACANOA-INVIAS</v>
      </c>
      <c r="B710" t="str">
        <f t="shared" si="34"/>
        <v>2018Abr</v>
      </c>
      <c r="C710" t="str">
        <f t="shared" si="35"/>
        <v>3.759985933-76.4113863</v>
      </c>
      <c r="D710" s="7" t="s">
        <v>111</v>
      </c>
      <c r="E710" s="5">
        <v>2301</v>
      </c>
      <c r="F710" s="7" t="s">
        <v>160</v>
      </c>
      <c r="G710" s="5">
        <v>76</v>
      </c>
      <c r="H710" s="7" t="s">
        <v>196</v>
      </c>
      <c r="I710" s="7" t="s">
        <v>133</v>
      </c>
      <c r="J710" s="7" t="s">
        <v>111</v>
      </c>
      <c r="K710" s="7" t="s">
        <v>197</v>
      </c>
      <c r="L710" s="7" t="s">
        <v>135</v>
      </c>
      <c r="M710" s="5">
        <v>-1</v>
      </c>
      <c r="N710" s="5">
        <v>-1</v>
      </c>
      <c r="O710" s="7" t="s">
        <v>198</v>
      </c>
      <c r="P710" s="5">
        <v>8600</v>
      </c>
      <c r="Q710" s="5">
        <v>10300</v>
      </c>
      <c r="R710" s="5">
        <v>27800</v>
      </c>
      <c r="S710" s="5">
        <v>36300</v>
      </c>
      <c r="T710" s="5">
        <v>41800</v>
      </c>
      <c r="U710" s="5">
        <v>0</v>
      </c>
      <c r="V710" s="5">
        <v>0</v>
      </c>
      <c r="W710" s="5">
        <v>0</v>
      </c>
      <c r="X710" s="5">
        <v>0</v>
      </c>
      <c r="Y710" s="5">
        <v>19800</v>
      </c>
      <c r="Z710" s="5">
        <v>10000</v>
      </c>
      <c r="AA710" s="5">
        <v>3.7599859329999998</v>
      </c>
      <c r="AB710" s="5">
        <v>-76.411386300000004</v>
      </c>
      <c r="AC710" s="7" t="s">
        <v>61</v>
      </c>
      <c r="AD710" s="5">
        <v>3399880600</v>
      </c>
      <c r="AE710" s="5" t="str">
        <f>MID(TablaPivotFinal[[#This Row],[Fecha]],1,4)</f>
        <v>2018</v>
      </c>
      <c r="AF710" s="5" t="str">
        <f>MID(TablaPivotFinal[[#This Row],[Fecha]],5,3)</f>
        <v>Abr</v>
      </c>
      <c r="AG710" s="7">
        <v>3399880600</v>
      </c>
      <c r="AH710" s="8">
        <v>201573</v>
      </c>
      <c r="AI710" t="s">
        <v>1045</v>
      </c>
      <c r="AJ710" t="s">
        <v>891</v>
      </c>
      <c r="AK710" t="s">
        <v>1173</v>
      </c>
    </row>
    <row r="711" spans="1:37" x14ac:dyDescent="0.3">
      <c r="A711" t="str">
        <f t="shared" si="33"/>
        <v>MEDIACANOA-INVIAS</v>
      </c>
      <c r="B711" t="str">
        <f t="shared" si="34"/>
        <v>2018Ago</v>
      </c>
      <c r="C711" t="str">
        <f t="shared" si="35"/>
        <v>3.759985933-76.4113863</v>
      </c>
      <c r="D711" s="9" t="s">
        <v>111</v>
      </c>
      <c r="E711" s="6">
        <v>2301</v>
      </c>
      <c r="F711" s="9" t="s">
        <v>160</v>
      </c>
      <c r="G711" s="6">
        <v>76</v>
      </c>
      <c r="H711" s="9" t="s">
        <v>196</v>
      </c>
      <c r="I711" s="9" t="s">
        <v>133</v>
      </c>
      <c r="J711" s="9" t="s">
        <v>111</v>
      </c>
      <c r="K711" s="9" t="s">
        <v>197</v>
      </c>
      <c r="L711" s="9" t="s">
        <v>135</v>
      </c>
      <c r="M711" s="6">
        <v>-1</v>
      </c>
      <c r="N711" s="6">
        <v>-1</v>
      </c>
      <c r="O711" s="9" t="s">
        <v>198</v>
      </c>
      <c r="P711" s="6">
        <v>8600</v>
      </c>
      <c r="Q711" s="6">
        <v>10300</v>
      </c>
      <c r="R711" s="6">
        <v>27800</v>
      </c>
      <c r="S711" s="6">
        <v>36300</v>
      </c>
      <c r="T711" s="6">
        <v>41800</v>
      </c>
      <c r="U711" s="6">
        <v>0</v>
      </c>
      <c r="V711" s="6">
        <v>0</v>
      </c>
      <c r="W711" s="6">
        <v>0</v>
      </c>
      <c r="X711" s="6">
        <v>0</v>
      </c>
      <c r="Y711" s="6">
        <v>19800</v>
      </c>
      <c r="Z711" s="6">
        <v>10000</v>
      </c>
      <c r="AA711" s="6">
        <v>3.7599859329999998</v>
      </c>
      <c r="AB711" s="6">
        <v>-76.411386300000004</v>
      </c>
      <c r="AC711" s="9" t="s">
        <v>63</v>
      </c>
      <c r="AD711" s="6">
        <v>3704075700</v>
      </c>
      <c r="AE711" s="6" t="str">
        <f>MID(TablaPivotFinal[[#This Row],[Fecha]],1,4)</f>
        <v>2018</v>
      </c>
      <c r="AF711" s="6" t="str">
        <f>MID(TablaPivotFinal[[#This Row],[Fecha]],5,3)</f>
        <v>Ago</v>
      </c>
      <c r="AG711" s="9">
        <v>3704075700</v>
      </c>
      <c r="AH711" s="10">
        <v>228275</v>
      </c>
      <c r="AI711" t="s">
        <v>1045</v>
      </c>
      <c r="AJ711" t="s">
        <v>895</v>
      </c>
      <c r="AK711" t="s">
        <v>1173</v>
      </c>
    </row>
    <row r="712" spans="1:37" x14ac:dyDescent="0.3">
      <c r="A712" t="str">
        <f t="shared" si="33"/>
        <v>MEDIACANOA-INVIAS</v>
      </c>
      <c r="B712" t="str">
        <f t="shared" si="34"/>
        <v>2018Dic</v>
      </c>
      <c r="C712" t="str">
        <f t="shared" si="35"/>
        <v>3.759985933-76.4113863</v>
      </c>
      <c r="D712" s="7" t="s">
        <v>111</v>
      </c>
      <c r="E712" s="5">
        <v>2301</v>
      </c>
      <c r="F712" s="7" t="s">
        <v>160</v>
      </c>
      <c r="G712" s="5">
        <v>76</v>
      </c>
      <c r="H712" s="7" t="s">
        <v>196</v>
      </c>
      <c r="I712" s="7" t="s">
        <v>133</v>
      </c>
      <c r="J712" s="7" t="s">
        <v>111</v>
      </c>
      <c r="K712" s="7" t="s">
        <v>197</v>
      </c>
      <c r="L712" s="7" t="s">
        <v>135</v>
      </c>
      <c r="M712" s="5">
        <v>-1</v>
      </c>
      <c r="N712" s="5">
        <v>-1</v>
      </c>
      <c r="O712" s="7" t="s">
        <v>198</v>
      </c>
      <c r="P712" s="5">
        <v>8600</v>
      </c>
      <c r="Q712" s="5">
        <v>10300</v>
      </c>
      <c r="R712" s="5">
        <v>27800</v>
      </c>
      <c r="S712" s="5">
        <v>36300</v>
      </c>
      <c r="T712" s="5">
        <v>41800</v>
      </c>
      <c r="U712" s="5">
        <v>0</v>
      </c>
      <c r="V712" s="5">
        <v>0</v>
      </c>
      <c r="W712" s="5">
        <v>0</v>
      </c>
      <c r="X712" s="5">
        <v>0</v>
      </c>
      <c r="Y712" s="5">
        <v>19800</v>
      </c>
      <c r="Z712" s="5">
        <v>10000</v>
      </c>
      <c r="AA712" s="5">
        <v>3.7599859329999998</v>
      </c>
      <c r="AB712" s="5">
        <v>-76.411386300000004</v>
      </c>
      <c r="AC712" s="7" t="s">
        <v>65</v>
      </c>
      <c r="AD712" s="5">
        <v>0</v>
      </c>
      <c r="AE712" s="5" t="str">
        <f>MID(TablaPivotFinal[[#This Row],[Fecha]],1,4)</f>
        <v>2018</v>
      </c>
      <c r="AF712" s="5" t="str">
        <f>MID(TablaPivotFinal[[#This Row],[Fecha]],5,3)</f>
        <v>Dic</v>
      </c>
      <c r="AG712" s="7">
        <v>0</v>
      </c>
      <c r="AH712" s="8">
        <v>0</v>
      </c>
      <c r="AI712" t="s">
        <v>1045</v>
      </c>
      <c r="AJ712" t="s">
        <v>899</v>
      </c>
      <c r="AK712" t="s">
        <v>1173</v>
      </c>
    </row>
    <row r="713" spans="1:37" x14ac:dyDescent="0.3">
      <c r="A713" t="str">
        <f t="shared" si="33"/>
        <v>MEDIACANOA-INVIAS</v>
      </c>
      <c r="B713" t="str">
        <f t="shared" si="34"/>
        <v>2018Ene</v>
      </c>
      <c r="C713" t="str">
        <f t="shared" si="35"/>
        <v>3.759985933-76.4113863</v>
      </c>
      <c r="D713" s="9" t="s">
        <v>111</v>
      </c>
      <c r="E713" s="6">
        <v>2301</v>
      </c>
      <c r="F713" s="9" t="s">
        <v>160</v>
      </c>
      <c r="G713" s="6">
        <v>76</v>
      </c>
      <c r="H713" s="9" t="s">
        <v>196</v>
      </c>
      <c r="I713" s="9" t="s">
        <v>133</v>
      </c>
      <c r="J713" s="9" t="s">
        <v>111</v>
      </c>
      <c r="K713" s="9" t="s">
        <v>197</v>
      </c>
      <c r="L713" s="9" t="s">
        <v>135</v>
      </c>
      <c r="M713" s="6">
        <v>-1</v>
      </c>
      <c r="N713" s="6">
        <v>-1</v>
      </c>
      <c r="O713" s="9" t="s">
        <v>198</v>
      </c>
      <c r="P713" s="6">
        <v>8600</v>
      </c>
      <c r="Q713" s="6">
        <v>10300</v>
      </c>
      <c r="R713" s="6">
        <v>27800</v>
      </c>
      <c r="S713" s="6">
        <v>36300</v>
      </c>
      <c r="T713" s="6">
        <v>41800</v>
      </c>
      <c r="U713" s="6">
        <v>0</v>
      </c>
      <c r="V713" s="6">
        <v>0</v>
      </c>
      <c r="W713" s="6">
        <v>0</v>
      </c>
      <c r="X713" s="6">
        <v>0</v>
      </c>
      <c r="Y713" s="6">
        <v>19800</v>
      </c>
      <c r="Z713" s="6">
        <v>10000</v>
      </c>
      <c r="AA713" s="6">
        <v>3.7599859329999998</v>
      </c>
      <c r="AB713" s="6">
        <v>-76.411386300000004</v>
      </c>
      <c r="AC713" s="9" t="s">
        <v>67</v>
      </c>
      <c r="AD713" s="6">
        <v>3484480200</v>
      </c>
      <c r="AE713" s="6" t="str">
        <f>MID(TablaPivotFinal[[#This Row],[Fecha]],1,4)</f>
        <v>2018</v>
      </c>
      <c r="AF713" s="6" t="str">
        <f>MID(TablaPivotFinal[[#This Row],[Fecha]],5,3)</f>
        <v>Ene</v>
      </c>
      <c r="AG713" s="9">
        <v>3484480200</v>
      </c>
      <c r="AH713" s="10">
        <v>229284</v>
      </c>
      <c r="AI713" t="s">
        <v>1045</v>
      </c>
      <c r="AJ713" t="s">
        <v>888</v>
      </c>
      <c r="AK713" t="s">
        <v>1173</v>
      </c>
    </row>
    <row r="714" spans="1:37" x14ac:dyDescent="0.3">
      <c r="A714" t="str">
        <f t="shared" si="33"/>
        <v>MEDIACANOA-INVIAS</v>
      </c>
      <c r="B714" t="str">
        <f t="shared" si="34"/>
        <v>2018Feb</v>
      </c>
      <c r="C714" t="str">
        <f t="shared" si="35"/>
        <v>3.759985933-76.4113863</v>
      </c>
      <c r="D714" s="7" t="s">
        <v>111</v>
      </c>
      <c r="E714" s="5">
        <v>2301</v>
      </c>
      <c r="F714" s="7" t="s">
        <v>160</v>
      </c>
      <c r="G714" s="5">
        <v>76</v>
      </c>
      <c r="H714" s="7" t="s">
        <v>196</v>
      </c>
      <c r="I714" s="7" t="s">
        <v>133</v>
      </c>
      <c r="J714" s="7" t="s">
        <v>111</v>
      </c>
      <c r="K714" s="7" t="s">
        <v>197</v>
      </c>
      <c r="L714" s="7" t="s">
        <v>135</v>
      </c>
      <c r="M714" s="5">
        <v>-1</v>
      </c>
      <c r="N714" s="5">
        <v>-1</v>
      </c>
      <c r="O714" s="7" t="s">
        <v>198</v>
      </c>
      <c r="P714" s="5">
        <v>8600</v>
      </c>
      <c r="Q714" s="5">
        <v>10300</v>
      </c>
      <c r="R714" s="5">
        <v>27800</v>
      </c>
      <c r="S714" s="5">
        <v>36300</v>
      </c>
      <c r="T714" s="5">
        <v>41800</v>
      </c>
      <c r="U714" s="5">
        <v>0</v>
      </c>
      <c r="V714" s="5">
        <v>0</v>
      </c>
      <c r="W714" s="5">
        <v>0</v>
      </c>
      <c r="X714" s="5">
        <v>0</v>
      </c>
      <c r="Y714" s="5">
        <v>19800</v>
      </c>
      <c r="Z714" s="5">
        <v>10000</v>
      </c>
      <c r="AA714" s="5">
        <v>3.7599859329999998</v>
      </c>
      <c r="AB714" s="5">
        <v>-76.411386300000004</v>
      </c>
      <c r="AC714" s="7" t="s">
        <v>69</v>
      </c>
      <c r="AD714" s="5">
        <v>3224558200</v>
      </c>
      <c r="AE714" s="5" t="str">
        <f>MID(TablaPivotFinal[[#This Row],[Fecha]],1,4)</f>
        <v>2018</v>
      </c>
      <c r="AF714" s="5" t="str">
        <f>MID(TablaPivotFinal[[#This Row],[Fecha]],5,3)</f>
        <v>Feb</v>
      </c>
      <c r="AG714" s="7">
        <v>3224558200</v>
      </c>
      <c r="AH714" s="8">
        <v>190692</v>
      </c>
      <c r="AI714" t="s">
        <v>1045</v>
      </c>
      <c r="AJ714" t="s">
        <v>889</v>
      </c>
      <c r="AK714" t="s">
        <v>1173</v>
      </c>
    </row>
    <row r="715" spans="1:37" x14ac:dyDescent="0.3">
      <c r="A715" t="str">
        <f t="shared" si="33"/>
        <v>MEDIACANOA-INVIAS</v>
      </c>
      <c r="B715" t="str">
        <f t="shared" si="34"/>
        <v>2018Jul</v>
      </c>
      <c r="C715" t="str">
        <f t="shared" si="35"/>
        <v>3.759985933-76.4113863</v>
      </c>
      <c r="D715" s="9" t="s">
        <v>111</v>
      </c>
      <c r="E715" s="6">
        <v>2301</v>
      </c>
      <c r="F715" s="9" t="s">
        <v>160</v>
      </c>
      <c r="G715" s="6">
        <v>76</v>
      </c>
      <c r="H715" s="9" t="s">
        <v>196</v>
      </c>
      <c r="I715" s="9" t="s">
        <v>133</v>
      </c>
      <c r="J715" s="9" t="s">
        <v>111</v>
      </c>
      <c r="K715" s="9" t="s">
        <v>197</v>
      </c>
      <c r="L715" s="9" t="s">
        <v>135</v>
      </c>
      <c r="M715" s="6">
        <v>-1</v>
      </c>
      <c r="N715" s="6">
        <v>-1</v>
      </c>
      <c r="O715" s="9" t="s">
        <v>198</v>
      </c>
      <c r="P715" s="6">
        <v>8600</v>
      </c>
      <c r="Q715" s="6">
        <v>10300</v>
      </c>
      <c r="R715" s="6">
        <v>27800</v>
      </c>
      <c r="S715" s="6">
        <v>36300</v>
      </c>
      <c r="T715" s="6">
        <v>41800</v>
      </c>
      <c r="U715" s="6">
        <v>0</v>
      </c>
      <c r="V715" s="6">
        <v>0</v>
      </c>
      <c r="W715" s="6">
        <v>0</v>
      </c>
      <c r="X715" s="6">
        <v>0</v>
      </c>
      <c r="Y715" s="6">
        <v>19800</v>
      </c>
      <c r="Z715" s="6">
        <v>10000</v>
      </c>
      <c r="AA715" s="6">
        <v>3.7599859329999998</v>
      </c>
      <c r="AB715" s="6">
        <v>-76.411386300000004</v>
      </c>
      <c r="AC715" s="9" t="s">
        <v>71</v>
      </c>
      <c r="AD715" s="6">
        <v>3547452100</v>
      </c>
      <c r="AE715" s="6" t="str">
        <f>MID(TablaPivotFinal[[#This Row],[Fecha]],1,4)</f>
        <v>2018</v>
      </c>
      <c r="AF715" s="6" t="str">
        <f>MID(TablaPivotFinal[[#This Row],[Fecha]],5,3)</f>
        <v>Jul</v>
      </c>
      <c r="AG715" s="9">
        <v>3547452100</v>
      </c>
      <c r="AH715" s="10">
        <v>227783</v>
      </c>
      <c r="AI715" t="s">
        <v>1045</v>
      </c>
      <c r="AJ715" t="s">
        <v>894</v>
      </c>
      <c r="AK715" t="s">
        <v>1173</v>
      </c>
    </row>
    <row r="716" spans="1:37" x14ac:dyDescent="0.3">
      <c r="A716" t="str">
        <f t="shared" si="33"/>
        <v>MEDIACANOA-INVIAS</v>
      </c>
      <c r="B716" t="str">
        <f t="shared" si="34"/>
        <v>2018Jun</v>
      </c>
      <c r="C716" t="str">
        <f t="shared" si="35"/>
        <v>3.759985933-76.4113863</v>
      </c>
      <c r="D716" s="7" t="s">
        <v>111</v>
      </c>
      <c r="E716" s="5">
        <v>2301</v>
      </c>
      <c r="F716" s="7" t="s">
        <v>160</v>
      </c>
      <c r="G716" s="5">
        <v>76</v>
      </c>
      <c r="H716" s="7" t="s">
        <v>196</v>
      </c>
      <c r="I716" s="7" t="s">
        <v>133</v>
      </c>
      <c r="J716" s="7" t="s">
        <v>111</v>
      </c>
      <c r="K716" s="7" t="s">
        <v>197</v>
      </c>
      <c r="L716" s="7" t="s">
        <v>135</v>
      </c>
      <c r="M716" s="5">
        <v>-1</v>
      </c>
      <c r="N716" s="5">
        <v>-1</v>
      </c>
      <c r="O716" s="7" t="s">
        <v>198</v>
      </c>
      <c r="P716" s="5">
        <v>8600</v>
      </c>
      <c r="Q716" s="5">
        <v>10300</v>
      </c>
      <c r="R716" s="5">
        <v>27800</v>
      </c>
      <c r="S716" s="5">
        <v>36300</v>
      </c>
      <c r="T716" s="5">
        <v>41800</v>
      </c>
      <c r="U716" s="5">
        <v>0</v>
      </c>
      <c r="V716" s="5">
        <v>0</v>
      </c>
      <c r="W716" s="5">
        <v>0</v>
      </c>
      <c r="X716" s="5">
        <v>0</v>
      </c>
      <c r="Y716" s="5">
        <v>19800</v>
      </c>
      <c r="Z716" s="5">
        <v>10000</v>
      </c>
      <c r="AA716" s="5">
        <v>3.7599859329999998</v>
      </c>
      <c r="AB716" s="5">
        <v>-76.411386300000004</v>
      </c>
      <c r="AC716" s="7" t="s">
        <v>73</v>
      </c>
      <c r="AD716" s="5">
        <v>3353897900</v>
      </c>
      <c r="AE716" s="5" t="str">
        <f>MID(TablaPivotFinal[[#This Row],[Fecha]],1,4)</f>
        <v>2018</v>
      </c>
      <c r="AF716" s="5" t="str">
        <f>MID(TablaPivotFinal[[#This Row],[Fecha]],5,3)</f>
        <v>Jun</v>
      </c>
      <c r="AG716" s="7">
        <v>3353897900</v>
      </c>
      <c r="AH716" s="8">
        <v>208400</v>
      </c>
      <c r="AI716" t="s">
        <v>1045</v>
      </c>
      <c r="AJ716" t="s">
        <v>893</v>
      </c>
      <c r="AK716" t="s">
        <v>1173</v>
      </c>
    </row>
    <row r="717" spans="1:37" x14ac:dyDescent="0.3">
      <c r="A717" t="str">
        <f t="shared" si="33"/>
        <v>MEDIACANOA-INVIAS</v>
      </c>
      <c r="B717" t="str">
        <f t="shared" si="34"/>
        <v>2018Mar</v>
      </c>
      <c r="C717" t="str">
        <f t="shared" si="35"/>
        <v>3.759985933-76.4113863</v>
      </c>
      <c r="D717" s="9" t="s">
        <v>111</v>
      </c>
      <c r="E717" s="6">
        <v>2301</v>
      </c>
      <c r="F717" s="9" t="s">
        <v>160</v>
      </c>
      <c r="G717" s="6">
        <v>76</v>
      </c>
      <c r="H717" s="9" t="s">
        <v>196</v>
      </c>
      <c r="I717" s="9" t="s">
        <v>133</v>
      </c>
      <c r="J717" s="9" t="s">
        <v>111</v>
      </c>
      <c r="K717" s="9" t="s">
        <v>197</v>
      </c>
      <c r="L717" s="9" t="s">
        <v>135</v>
      </c>
      <c r="M717" s="6">
        <v>-1</v>
      </c>
      <c r="N717" s="6">
        <v>-1</v>
      </c>
      <c r="O717" s="9" t="s">
        <v>198</v>
      </c>
      <c r="P717" s="6">
        <v>8600</v>
      </c>
      <c r="Q717" s="6">
        <v>10300</v>
      </c>
      <c r="R717" s="6">
        <v>27800</v>
      </c>
      <c r="S717" s="6">
        <v>36300</v>
      </c>
      <c r="T717" s="6">
        <v>41800</v>
      </c>
      <c r="U717" s="6">
        <v>0</v>
      </c>
      <c r="V717" s="6">
        <v>0</v>
      </c>
      <c r="W717" s="6">
        <v>0</v>
      </c>
      <c r="X717" s="6">
        <v>0</v>
      </c>
      <c r="Y717" s="6">
        <v>19800</v>
      </c>
      <c r="Z717" s="6">
        <v>10000</v>
      </c>
      <c r="AA717" s="6">
        <v>3.7599859329999998</v>
      </c>
      <c r="AB717" s="6">
        <v>-76.411386300000004</v>
      </c>
      <c r="AC717" s="9" t="s">
        <v>75</v>
      </c>
      <c r="AD717" s="6">
        <v>3444116600</v>
      </c>
      <c r="AE717" s="6" t="str">
        <f>MID(TablaPivotFinal[[#This Row],[Fecha]],1,4)</f>
        <v>2018</v>
      </c>
      <c r="AF717" s="6" t="str">
        <f>MID(TablaPivotFinal[[#This Row],[Fecha]],5,3)</f>
        <v>Mar</v>
      </c>
      <c r="AG717" s="9">
        <v>3444116600</v>
      </c>
      <c r="AH717" s="10">
        <v>222354</v>
      </c>
      <c r="AI717" t="s">
        <v>1045</v>
      </c>
      <c r="AJ717" t="s">
        <v>890</v>
      </c>
      <c r="AK717" t="s">
        <v>1173</v>
      </c>
    </row>
    <row r="718" spans="1:37" x14ac:dyDescent="0.3">
      <c r="A718" t="str">
        <f t="shared" si="33"/>
        <v>MEDIACANOA-INVIAS</v>
      </c>
      <c r="B718" t="str">
        <f t="shared" si="34"/>
        <v>2018May</v>
      </c>
      <c r="C718" t="str">
        <f t="shared" si="35"/>
        <v>3.759985933-76.4113863</v>
      </c>
      <c r="D718" s="7" t="s">
        <v>111</v>
      </c>
      <c r="E718" s="5">
        <v>2301</v>
      </c>
      <c r="F718" s="7" t="s">
        <v>160</v>
      </c>
      <c r="G718" s="5">
        <v>76</v>
      </c>
      <c r="H718" s="7" t="s">
        <v>196</v>
      </c>
      <c r="I718" s="7" t="s">
        <v>133</v>
      </c>
      <c r="J718" s="7" t="s">
        <v>111</v>
      </c>
      <c r="K718" s="7" t="s">
        <v>197</v>
      </c>
      <c r="L718" s="7" t="s">
        <v>135</v>
      </c>
      <c r="M718" s="5">
        <v>-1</v>
      </c>
      <c r="N718" s="5">
        <v>-1</v>
      </c>
      <c r="O718" s="7" t="s">
        <v>198</v>
      </c>
      <c r="P718" s="5">
        <v>8600</v>
      </c>
      <c r="Q718" s="5">
        <v>10300</v>
      </c>
      <c r="R718" s="5">
        <v>27800</v>
      </c>
      <c r="S718" s="5">
        <v>36300</v>
      </c>
      <c r="T718" s="5">
        <v>41800</v>
      </c>
      <c r="U718" s="5">
        <v>0</v>
      </c>
      <c r="V718" s="5">
        <v>0</v>
      </c>
      <c r="W718" s="5">
        <v>0</v>
      </c>
      <c r="X718" s="5">
        <v>0</v>
      </c>
      <c r="Y718" s="5">
        <v>19800</v>
      </c>
      <c r="Z718" s="5">
        <v>10000</v>
      </c>
      <c r="AA718" s="5">
        <v>3.7599859329999998</v>
      </c>
      <c r="AB718" s="5">
        <v>-76.411386300000004</v>
      </c>
      <c r="AC718" s="7" t="s">
        <v>77</v>
      </c>
      <c r="AD718" s="5">
        <v>3358997900</v>
      </c>
      <c r="AE718" s="5" t="str">
        <f>MID(TablaPivotFinal[[#This Row],[Fecha]],1,4)</f>
        <v>2018</v>
      </c>
      <c r="AF718" s="5" t="str">
        <f>MID(TablaPivotFinal[[#This Row],[Fecha]],5,3)</f>
        <v>May</v>
      </c>
      <c r="AG718" s="7">
        <v>3358997900</v>
      </c>
      <c r="AH718" s="8">
        <v>201855</v>
      </c>
      <c r="AI718" t="s">
        <v>1045</v>
      </c>
      <c r="AJ718" t="s">
        <v>892</v>
      </c>
      <c r="AK718" t="s">
        <v>1173</v>
      </c>
    </row>
    <row r="719" spans="1:37" x14ac:dyDescent="0.3">
      <c r="A719" t="str">
        <f t="shared" si="33"/>
        <v>MEDIACANOA-INVIAS</v>
      </c>
      <c r="B719" t="str">
        <f t="shared" si="34"/>
        <v>2018Nov</v>
      </c>
      <c r="C719" t="str">
        <f t="shared" si="35"/>
        <v>3.759985933-76.4113863</v>
      </c>
      <c r="D719" s="9" t="s">
        <v>111</v>
      </c>
      <c r="E719" s="6">
        <v>2301</v>
      </c>
      <c r="F719" s="9" t="s">
        <v>160</v>
      </c>
      <c r="G719" s="6">
        <v>76</v>
      </c>
      <c r="H719" s="9" t="s">
        <v>196</v>
      </c>
      <c r="I719" s="9" t="s">
        <v>133</v>
      </c>
      <c r="J719" s="9" t="s">
        <v>111</v>
      </c>
      <c r="K719" s="9" t="s">
        <v>197</v>
      </c>
      <c r="L719" s="9" t="s">
        <v>135</v>
      </c>
      <c r="M719" s="6">
        <v>-1</v>
      </c>
      <c r="N719" s="6">
        <v>-1</v>
      </c>
      <c r="O719" s="9" t="s">
        <v>198</v>
      </c>
      <c r="P719" s="6">
        <v>8600</v>
      </c>
      <c r="Q719" s="6">
        <v>10300</v>
      </c>
      <c r="R719" s="6">
        <v>27800</v>
      </c>
      <c r="S719" s="6">
        <v>36300</v>
      </c>
      <c r="T719" s="6">
        <v>41800</v>
      </c>
      <c r="U719" s="6">
        <v>0</v>
      </c>
      <c r="V719" s="6">
        <v>0</v>
      </c>
      <c r="W719" s="6">
        <v>0</v>
      </c>
      <c r="X719" s="6">
        <v>0</v>
      </c>
      <c r="Y719" s="6">
        <v>19800</v>
      </c>
      <c r="Z719" s="6">
        <v>10000</v>
      </c>
      <c r="AA719" s="6">
        <v>3.7599859329999998</v>
      </c>
      <c r="AB719" s="6">
        <v>-76.411386300000004</v>
      </c>
      <c r="AC719" s="9" t="s">
        <v>79</v>
      </c>
      <c r="AD719" s="6">
        <v>0</v>
      </c>
      <c r="AE719" s="6" t="str">
        <f>MID(TablaPivotFinal[[#This Row],[Fecha]],1,4)</f>
        <v>2018</v>
      </c>
      <c r="AF719" s="6" t="str">
        <f>MID(TablaPivotFinal[[#This Row],[Fecha]],5,3)</f>
        <v>Nov</v>
      </c>
      <c r="AG719" s="9">
        <v>0</v>
      </c>
      <c r="AH719" s="10">
        <v>0</v>
      </c>
      <c r="AI719" t="s">
        <v>1045</v>
      </c>
      <c r="AJ719" t="s">
        <v>898</v>
      </c>
      <c r="AK719" t="s">
        <v>1173</v>
      </c>
    </row>
    <row r="720" spans="1:37" x14ac:dyDescent="0.3">
      <c r="A720" t="str">
        <f t="shared" si="33"/>
        <v>MEDIACANOA-INVIAS</v>
      </c>
      <c r="B720" t="str">
        <f t="shared" si="34"/>
        <v>2018Oct</v>
      </c>
      <c r="C720" t="str">
        <f t="shared" si="35"/>
        <v>3.759985933-76.4113863</v>
      </c>
      <c r="D720" s="7" t="s">
        <v>111</v>
      </c>
      <c r="E720" s="5">
        <v>2301</v>
      </c>
      <c r="F720" s="7" t="s">
        <v>160</v>
      </c>
      <c r="G720" s="5">
        <v>76</v>
      </c>
      <c r="H720" s="7" t="s">
        <v>196</v>
      </c>
      <c r="I720" s="7" t="s">
        <v>133</v>
      </c>
      <c r="J720" s="7" t="s">
        <v>111</v>
      </c>
      <c r="K720" s="7" t="s">
        <v>197</v>
      </c>
      <c r="L720" s="7" t="s">
        <v>135</v>
      </c>
      <c r="M720" s="5">
        <v>-1</v>
      </c>
      <c r="N720" s="5">
        <v>-1</v>
      </c>
      <c r="O720" s="7" t="s">
        <v>198</v>
      </c>
      <c r="P720" s="5">
        <v>8600</v>
      </c>
      <c r="Q720" s="5">
        <v>10300</v>
      </c>
      <c r="R720" s="5">
        <v>27800</v>
      </c>
      <c r="S720" s="5">
        <v>36300</v>
      </c>
      <c r="T720" s="5">
        <v>41800</v>
      </c>
      <c r="U720" s="5">
        <v>0</v>
      </c>
      <c r="V720" s="5">
        <v>0</v>
      </c>
      <c r="W720" s="5">
        <v>0</v>
      </c>
      <c r="X720" s="5">
        <v>0</v>
      </c>
      <c r="Y720" s="5">
        <v>19800</v>
      </c>
      <c r="Z720" s="5">
        <v>10000</v>
      </c>
      <c r="AA720" s="5">
        <v>3.7599859329999998</v>
      </c>
      <c r="AB720" s="5">
        <v>-76.411386300000004</v>
      </c>
      <c r="AC720" s="7" t="s">
        <v>81</v>
      </c>
      <c r="AD720" s="5">
        <v>3579189900</v>
      </c>
      <c r="AE720" s="5" t="str">
        <f>MID(TablaPivotFinal[[#This Row],[Fecha]],1,4)</f>
        <v>2018</v>
      </c>
      <c r="AF720" s="5" t="str">
        <f>MID(TablaPivotFinal[[#This Row],[Fecha]],5,3)</f>
        <v>Oct</v>
      </c>
      <c r="AG720" s="7">
        <v>3579189900</v>
      </c>
      <c r="AH720" s="8">
        <v>216892</v>
      </c>
      <c r="AI720" t="s">
        <v>1045</v>
      </c>
      <c r="AJ720" t="s">
        <v>897</v>
      </c>
      <c r="AK720" t="s">
        <v>1173</v>
      </c>
    </row>
    <row r="721" spans="1:37" x14ac:dyDescent="0.3">
      <c r="A721" t="str">
        <f t="shared" si="33"/>
        <v>MEDIACANOA-INVIAS</v>
      </c>
      <c r="B721" t="str">
        <f t="shared" si="34"/>
        <v>2018Sep</v>
      </c>
      <c r="C721" t="str">
        <f t="shared" si="35"/>
        <v>3.759985933-76.4113863</v>
      </c>
      <c r="D721" s="9" t="s">
        <v>111</v>
      </c>
      <c r="E721" s="6">
        <v>2301</v>
      </c>
      <c r="F721" s="9" t="s">
        <v>160</v>
      </c>
      <c r="G721" s="6">
        <v>76</v>
      </c>
      <c r="H721" s="9" t="s">
        <v>196</v>
      </c>
      <c r="I721" s="9" t="s">
        <v>133</v>
      </c>
      <c r="J721" s="9" t="s">
        <v>111</v>
      </c>
      <c r="K721" s="9" t="s">
        <v>197</v>
      </c>
      <c r="L721" s="9" t="s">
        <v>135</v>
      </c>
      <c r="M721" s="6">
        <v>-1</v>
      </c>
      <c r="N721" s="6">
        <v>-1</v>
      </c>
      <c r="O721" s="9" t="s">
        <v>198</v>
      </c>
      <c r="P721" s="6">
        <v>8600</v>
      </c>
      <c r="Q721" s="6">
        <v>10300</v>
      </c>
      <c r="R721" s="6">
        <v>27800</v>
      </c>
      <c r="S721" s="6">
        <v>36300</v>
      </c>
      <c r="T721" s="6">
        <v>41800</v>
      </c>
      <c r="U721" s="6">
        <v>0</v>
      </c>
      <c r="V721" s="6">
        <v>0</v>
      </c>
      <c r="W721" s="6">
        <v>0</v>
      </c>
      <c r="X721" s="6">
        <v>0</v>
      </c>
      <c r="Y721" s="6">
        <v>19800</v>
      </c>
      <c r="Z721" s="6">
        <v>10000</v>
      </c>
      <c r="AA721" s="6">
        <v>3.7599859329999998</v>
      </c>
      <c r="AB721" s="6">
        <v>-76.411386300000004</v>
      </c>
      <c r="AC721" s="9" t="s">
        <v>83</v>
      </c>
      <c r="AD721" s="6">
        <v>3407258100</v>
      </c>
      <c r="AE721" s="6" t="str">
        <f>MID(TablaPivotFinal[[#This Row],[Fecha]],1,4)</f>
        <v>2018</v>
      </c>
      <c r="AF721" s="6" t="str">
        <f>MID(TablaPivotFinal[[#This Row],[Fecha]],5,3)</f>
        <v>Sep</v>
      </c>
      <c r="AG721" s="9">
        <v>3407258100</v>
      </c>
      <c r="AH721" s="10">
        <v>203337</v>
      </c>
      <c r="AI721" t="s">
        <v>1045</v>
      </c>
      <c r="AJ721" t="s">
        <v>896</v>
      </c>
      <c r="AK721" t="s">
        <v>1173</v>
      </c>
    </row>
    <row r="722" spans="1:37" x14ac:dyDescent="0.3">
      <c r="A722" t="str">
        <f t="shared" si="33"/>
        <v>LOBOGUERRERO-CONSORCIO NQS</v>
      </c>
      <c r="B722" t="str">
        <f t="shared" si="34"/>
        <v>2016Abr</v>
      </c>
      <c r="C722" t="str">
        <f t="shared" si="35"/>
        <v>3.762970321-76.6655706</v>
      </c>
      <c r="D722" s="7" t="s">
        <v>200</v>
      </c>
      <c r="E722" s="5">
        <v>4001</v>
      </c>
      <c r="F722" s="7" t="s">
        <v>160</v>
      </c>
      <c r="G722" s="5">
        <v>76</v>
      </c>
      <c r="H722" s="7" t="s">
        <v>201</v>
      </c>
      <c r="I722" s="7" t="s">
        <v>202</v>
      </c>
      <c r="J722" s="7" t="s">
        <v>111</v>
      </c>
      <c r="K722" s="7" t="s">
        <v>203</v>
      </c>
      <c r="L722" s="7" t="s">
        <v>204</v>
      </c>
      <c r="M722" s="5">
        <v>3228171095</v>
      </c>
      <c r="N722" s="5">
        <v>3228171095</v>
      </c>
      <c r="O722" s="7" t="s">
        <v>205</v>
      </c>
      <c r="P722" s="5">
        <v>8000</v>
      </c>
      <c r="Q722" s="5">
        <v>9000</v>
      </c>
      <c r="R722" s="5">
        <v>21500</v>
      </c>
      <c r="S722" s="5">
        <v>28200</v>
      </c>
      <c r="T722" s="5">
        <v>32100</v>
      </c>
      <c r="U722" s="5">
        <v>0</v>
      </c>
      <c r="V722" s="5">
        <v>0</v>
      </c>
      <c r="W722" s="5">
        <v>0</v>
      </c>
      <c r="X722" s="5">
        <v>0</v>
      </c>
      <c r="Y722" s="5">
        <v>20800</v>
      </c>
      <c r="Z722" s="5">
        <v>9800</v>
      </c>
      <c r="AA722" s="5">
        <v>3.7629703210000001</v>
      </c>
      <c r="AB722" s="5">
        <v>-76.665570599999995</v>
      </c>
      <c r="AC722" s="7" t="s">
        <v>13</v>
      </c>
      <c r="AD722" s="5">
        <v>2644123500</v>
      </c>
      <c r="AE722" s="5" t="str">
        <f>MID(TablaPivotFinal[[#This Row],[Fecha]],1,4)</f>
        <v>2016</v>
      </c>
      <c r="AF722" s="5" t="str">
        <f>MID(TablaPivotFinal[[#This Row],[Fecha]],5,3)</f>
        <v>Abr</v>
      </c>
      <c r="AG722" s="7">
        <v>2644123500</v>
      </c>
      <c r="AH722" s="8">
        <v>0</v>
      </c>
      <c r="AI722" t="s">
        <v>1046</v>
      </c>
      <c r="AJ722" t="s">
        <v>867</v>
      </c>
      <c r="AK722" t="s">
        <v>1174</v>
      </c>
    </row>
    <row r="723" spans="1:37" x14ac:dyDescent="0.3">
      <c r="A723" t="str">
        <f t="shared" si="33"/>
        <v>LOBOGUERRERO-CONSORCIO NQS</v>
      </c>
      <c r="B723" t="str">
        <f t="shared" si="34"/>
        <v>2016Ago</v>
      </c>
      <c r="C723" t="str">
        <f t="shared" si="35"/>
        <v>3.762970321-76.6655706</v>
      </c>
      <c r="D723" s="9" t="s">
        <v>200</v>
      </c>
      <c r="E723" s="6">
        <v>4001</v>
      </c>
      <c r="F723" s="9" t="s">
        <v>160</v>
      </c>
      <c r="G723" s="6">
        <v>76</v>
      </c>
      <c r="H723" s="9" t="s">
        <v>201</v>
      </c>
      <c r="I723" s="9" t="s">
        <v>202</v>
      </c>
      <c r="J723" s="9" t="s">
        <v>111</v>
      </c>
      <c r="K723" s="9" t="s">
        <v>203</v>
      </c>
      <c r="L723" s="9" t="s">
        <v>204</v>
      </c>
      <c r="M723" s="6">
        <v>3228171095</v>
      </c>
      <c r="N723" s="6">
        <v>3228171095</v>
      </c>
      <c r="O723" s="9" t="s">
        <v>205</v>
      </c>
      <c r="P723" s="6">
        <v>8000</v>
      </c>
      <c r="Q723" s="6">
        <v>9000</v>
      </c>
      <c r="R723" s="6">
        <v>21500</v>
      </c>
      <c r="S723" s="6">
        <v>28200</v>
      </c>
      <c r="T723" s="6">
        <v>32100</v>
      </c>
      <c r="U723" s="6">
        <v>0</v>
      </c>
      <c r="V723" s="6">
        <v>0</v>
      </c>
      <c r="W723" s="6">
        <v>0</v>
      </c>
      <c r="X723" s="6">
        <v>0</v>
      </c>
      <c r="Y723" s="6">
        <v>20800</v>
      </c>
      <c r="Z723" s="6">
        <v>9800</v>
      </c>
      <c r="AA723" s="6">
        <v>3.7629703210000001</v>
      </c>
      <c r="AB723" s="6">
        <v>-76.665570599999995</v>
      </c>
      <c r="AC723" s="9" t="s">
        <v>15</v>
      </c>
      <c r="AD723" s="6">
        <v>3324429600</v>
      </c>
      <c r="AE723" s="6" t="str">
        <f>MID(TablaPivotFinal[[#This Row],[Fecha]],1,4)</f>
        <v>2016</v>
      </c>
      <c r="AF723" s="6" t="str">
        <f>MID(TablaPivotFinal[[#This Row],[Fecha]],5,3)</f>
        <v>Ago</v>
      </c>
      <c r="AG723" s="9">
        <v>3324429600</v>
      </c>
      <c r="AH723" s="10">
        <v>0</v>
      </c>
      <c r="AI723" t="s">
        <v>1046</v>
      </c>
      <c r="AJ723" t="s">
        <v>871</v>
      </c>
      <c r="AK723" t="s">
        <v>1174</v>
      </c>
    </row>
    <row r="724" spans="1:37" x14ac:dyDescent="0.3">
      <c r="A724" t="str">
        <f t="shared" si="33"/>
        <v>LOBOGUERRERO-CONSORCIO NQS</v>
      </c>
      <c r="B724" t="str">
        <f t="shared" si="34"/>
        <v>2016Dic</v>
      </c>
      <c r="C724" t="str">
        <f t="shared" si="35"/>
        <v>3.762970321-76.6655706</v>
      </c>
      <c r="D724" s="7" t="s">
        <v>200</v>
      </c>
      <c r="E724" s="5">
        <v>4001</v>
      </c>
      <c r="F724" s="7" t="s">
        <v>160</v>
      </c>
      <c r="G724" s="5">
        <v>76</v>
      </c>
      <c r="H724" s="7" t="s">
        <v>201</v>
      </c>
      <c r="I724" s="7" t="s">
        <v>202</v>
      </c>
      <c r="J724" s="7" t="s">
        <v>111</v>
      </c>
      <c r="K724" s="7" t="s">
        <v>203</v>
      </c>
      <c r="L724" s="7" t="s">
        <v>204</v>
      </c>
      <c r="M724" s="5">
        <v>3228171095</v>
      </c>
      <c r="N724" s="5">
        <v>3228171095</v>
      </c>
      <c r="O724" s="7" t="s">
        <v>205</v>
      </c>
      <c r="P724" s="5">
        <v>8000</v>
      </c>
      <c r="Q724" s="5">
        <v>9000</v>
      </c>
      <c r="R724" s="5">
        <v>21500</v>
      </c>
      <c r="S724" s="5">
        <v>28200</v>
      </c>
      <c r="T724" s="5">
        <v>32100</v>
      </c>
      <c r="U724" s="5">
        <v>0</v>
      </c>
      <c r="V724" s="5">
        <v>0</v>
      </c>
      <c r="W724" s="5">
        <v>0</v>
      </c>
      <c r="X724" s="5">
        <v>0</v>
      </c>
      <c r="Y724" s="5">
        <v>20800</v>
      </c>
      <c r="Z724" s="5">
        <v>9800</v>
      </c>
      <c r="AA724" s="5">
        <v>3.7629703210000001</v>
      </c>
      <c r="AB724" s="5">
        <v>-76.665570599999995</v>
      </c>
      <c r="AC724" s="7" t="s">
        <v>17</v>
      </c>
      <c r="AD724" s="5">
        <v>2736024950</v>
      </c>
      <c r="AE724" s="5" t="str">
        <f>MID(TablaPivotFinal[[#This Row],[Fecha]],1,4)</f>
        <v>2016</v>
      </c>
      <c r="AF724" s="5" t="str">
        <f>MID(TablaPivotFinal[[#This Row],[Fecha]],5,3)</f>
        <v>Dic</v>
      </c>
      <c r="AG724" s="7">
        <v>2736024950</v>
      </c>
      <c r="AH724" s="8">
        <v>162914</v>
      </c>
      <c r="AI724" t="s">
        <v>1046</v>
      </c>
      <c r="AJ724" t="s">
        <v>875</v>
      </c>
      <c r="AK724" t="s">
        <v>1174</v>
      </c>
    </row>
    <row r="725" spans="1:37" x14ac:dyDescent="0.3">
      <c r="A725" t="str">
        <f t="shared" si="33"/>
        <v>LOBOGUERRERO-CONSORCIO NQS</v>
      </c>
      <c r="B725" t="str">
        <f t="shared" si="34"/>
        <v>2016Ene</v>
      </c>
      <c r="C725" t="str">
        <f t="shared" si="35"/>
        <v>3.762970321-76.6655706</v>
      </c>
      <c r="D725" s="9" t="s">
        <v>200</v>
      </c>
      <c r="E725" s="6">
        <v>4001</v>
      </c>
      <c r="F725" s="9" t="s">
        <v>160</v>
      </c>
      <c r="G725" s="6">
        <v>76</v>
      </c>
      <c r="H725" s="9" t="s">
        <v>201</v>
      </c>
      <c r="I725" s="9" t="s">
        <v>202</v>
      </c>
      <c r="J725" s="9" t="s">
        <v>111</v>
      </c>
      <c r="K725" s="9" t="s">
        <v>203</v>
      </c>
      <c r="L725" s="9" t="s">
        <v>204</v>
      </c>
      <c r="M725" s="6">
        <v>3228171095</v>
      </c>
      <c r="N725" s="6">
        <v>3228171095</v>
      </c>
      <c r="O725" s="9" t="s">
        <v>205</v>
      </c>
      <c r="P725" s="6">
        <v>8000</v>
      </c>
      <c r="Q725" s="6">
        <v>9000</v>
      </c>
      <c r="R725" s="6">
        <v>21500</v>
      </c>
      <c r="S725" s="6">
        <v>28200</v>
      </c>
      <c r="T725" s="6">
        <v>32100</v>
      </c>
      <c r="U725" s="6">
        <v>0</v>
      </c>
      <c r="V725" s="6">
        <v>0</v>
      </c>
      <c r="W725" s="6">
        <v>0</v>
      </c>
      <c r="X725" s="6">
        <v>0</v>
      </c>
      <c r="Y725" s="6">
        <v>20800</v>
      </c>
      <c r="Z725" s="6">
        <v>9800</v>
      </c>
      <c r="AA725" s="6">
        <v>3.7629703210000001</v>
      </c>
      <c r="AB725" s="6">
        <v>-76.665570599999995</v>
      </c>
      <c r="AC725" s="9" t="s">
        <v>19</v>
      </c>
      <c r="AD725" s="6">
        <v>2698493400</v>
      </c>
      <c r="AE725" s="6" t="str">
        <f>MID(TablaPivotFinal[[#This Row],[Fecha]],1,4)</f>
        <v>2016</v>
      </c>
      <c r="AF725" s="6" t="str">
        <f>MID(TablaPivotFinal[[#This Row],[Fecha]],5,3)</f>
        <v>Ene</v>
      </c>
      <c r="AG725" s="9">
        <v>2698493400</v>
      </c>
      <c r="AH725" s="10">
        <v>0</v>
      </c>
      <c r="AI725" t="s">
        <v>1046</v>
      </c>
      <c r="AJ725" t="s">
        <v>864</v>
      </c>
      <c r="AK725" t="s">
        <v>1174</v>
      </c>
    </row>
    <row r="726" spans="1:37" x14ac:dyDescent="0.3">
      <c r="A726" t="str">
        <f t="shared" si="33"/>
        <v>LOBOGUERRERO-CONSORCIO NQS</v>
      </c>
      <c r="B726" t="str">
        <f t="shared" si="34"/>
        <v>2016Feb</v>
      </c>
      <c r="C726" t="str">
        <f t="shared" si="35"/>
        <v>3.762970321-76.6655706</v>
      </c>
      <c r="D726" s="7" t="s">
        <v>200</v>
      </c>
      <c r="E726" s="5">
        <v>4001</v>
      </c>
      <c r="F726" s="7" t="s">
        <v>160</v>
      </c>
      <c r="G726" s="5">
        <v>76</v>
      </c>
      <c r="H726" s="7" t="s">
        <v>201</v>
      </c>
      <c r="I726" s="7" t="s">
        <v>202</v>
      </c>
      <c r="J726" s="7" t="s">
        <v>111</v>
      </c>
      <c r="K726" s="7" t="s">
        <v>203</v>
      </c>
      <c r="L726" s="7" t="s">
        <v>204</v>
      </c>
      <c r="M726" s="5">
        <v>3228171095</v>
      </c>
      <c r="N726" s="5">
        <v>3228171095</v>
      </c>
      <c r="O726" s="7" t="s">
        <v>205</v>
      </c>
      <c r="P726" s="5">
        <v>8000</v>
      </c>
      <c r="Q726" s="5">
        <v>9000</v>
      </c>
      <c r="R726" s="5">
        <v>21500</v>
      </c>
      <c r="S726" s="5">
        <v>28200</v>
      </c>
      <c r="T726" s="5">
        <v>32100</v>
      </c>
      <c r="U726" s="5">
        <v>0</v>
      </c>
      <c r="V726" s="5">
        <v>0</v>
      </c>
      <c r="W726" s="5">
        <v>0</v>
      </c>
      <c r="X726" s="5">
        <v>0</v>
      </c>
      <c r="Y726" s="5">
        <v>20800</v>
      </c>
      <c r="Z726" s="5">
        <v>9800</v>
      </c>
      <c r="AA726" s="5">
        <v>3.7629703210000001</v>
      </c>
      <c r="AB726" s="5">
        <v>-76.665570599999995</v>
      </c>
      <c r="AC726" s="7" t="s">
        <v>21</v>
      </c>
      <c r="AD726" s="5">
        <v>2352882400</v>
      </c>
      <c r="AE726" s="5" t="str">
        <f>MID(TablaPivotFinal[[#This Row],[Fecha]],1,4)</f>
        <v>2016</v>
      </c>
      <c r="AF726" s="5" t="str">
        <f>MID(TablaPivotFinal[[#This Row],[Fecha]],5,3)</f>
        <v>Feb</v>
      </c>
      <c r="AG726" s="7">
        <v>2352882400</v>
      </c>
      <c r="AH726" s="8">
        <v>0</v>
      </c>
      <c r="AI726" t="s">
        <v>1046</v>
      </c>
      <c r="AJ726" t="s">
        <v>865</v>
      </c>
      <c r="AK726" t="s">
        <v>1174</v>
      </c>
    </row>
    <row r="727" spans="1:37" x14ac:dyDescent="0.3">
      <c r="A727" t="str">
        <f t="shared" si="33"/>
        <v>LOBOGUERRERO-CONSORCIO NQS</v>
      </c>
      <c r="B727" t="str">
        <f t="shared" si="34"/>
        <v>2016Jul</v>
      </c>
      <c r="C727" t="str">
        <f t="shared" si="35"/>
        <v>3.762970321-76.6655706</v>
      </c>
      <c r="D727" s="9" t="s">
        <v>200</v>
      </c>
      <c r="E727" s="6">
        <v>4001</v>
      </c>
      <c r="F727" s="9" t="s">
        <v>160</v>
      </c>
      <c r="G727" s="6">
        <v>76</v>
      </c>
      <c r="H727" s="9" t="s">
        <v>201</v>
      </c>
      <c r="I727" s="9" t="s">
        <v>202</v>
      </c>
      <c r="J727" s="9" t="s">
        <v>111</v>
      </c>
      <c r="K727" s="9" t="s">
        <v>203</v>
      </c>
      <c r="L727" s="9" t="s">
        <v>204</v>
      </c>
      <c r="M727" s="6">
        <v>3228171095</v>
      </c>
      <c r="N727" s="6">
        <v>3228171095</v>
      </c>
      <c r="O727" s="9" t="s">
        <v>205</v>
      </c>
      <c r="P727" s="6">
        <v>8000</v>
      </c>
      <c r="Q727" s="6">
        <v>9000</v>
      </c>
      <c r="R727" s="6">
        <v>21500</v>
      </c>
      <c r="S727" s="6">
        <v>28200</v>
      </c>
      <c r="T727" s="6">
        <v>32100</v>
      </c>
      <c r="U727" s="6">
        <v>0</v>
      </c>
      <c r="V727" s="6">
        <v>0</v>
      </c>
      <c r="W727" s="6">
        <v>0</v>
      </c>
      <c r="X727" s="6">
        <v>0</v>
      </c>
      <c r="Y727" s="6">
        <v>20800</v>
      </c>
      <c r="Z727" s="6">
        <v>9800</v>
      </c>
      <c r="AA727" s="6">
        <v>3.7629703210000001</v>
      </c>
      <c r="AB727" s="6">
        <v>-76.665570599999995</v>
      </c>
      <c r="AC727" s="9" t="s">
        <v>23</v>
      </c>
      <c r="AD727" s="6">
        <v>2327491900</v>
      </c>
      <c r="AE727" s="6" t="str">
        <f>MID(TablaPivotFinal[[#This Row],[Fecha]],1,4)</f>
        <v>2016</v>
      </c>
      <c r="AF727" s="6" t="str">
        <f>MID(TablaPivotFinal[[#This Row],[Fecha]],5,3)</f>
        <v>Jul</v>
      </c>
      <c r="AG727" s="9">
        <v>2327491900</v>
      </c>
      <c r="AH727" s="10">
        <v>0</v>
      </c>
      <c r="AI727" t="s">
        <v>1046</v>
      </c>
      <c r="AJ727" t="s">
        <v>870</v>
      </c>
      <c r="AK727" t="s">
        <v>1174</v>
      </c>
    </row>
    <row r="728" spans="1:37" x14ac:dyDescent="0.3">
      <c r="A728" t="str">
        <f t="shared" si="33"/>
        <v>LOBOGUERRERO-CONSORCIO NQS</v>
      </c>
      <c r="B728" t="str">
        <f t="shared" si="34"/>
        <v>2016Jun</v>
      </c>
      <c r="C728" t="str">
        <f t="shared" si="35"/>
        <v>3.762970321-76.6655706</v>
      </c>
      <c r="D728" s="7" t="s">
        <v>200</v>
      </c>
      <c r="E728" s="5">
        <v>4001</v>
      </c>
      <c r="F728" s="7" t="s">
        <v>160</v>
      </c>
      <c r="G728" s="5">
        <v>76</v>
      </c>
      <c r="H728" s="7" t="s">
        <v>201</v>
      </c>
      <c r="I728" s="7" t="s">
        <v>202</v>
      </c>
      <c r="J728" s="7" t="s">
        <v>111</v>
      </c>
      <c r="K728" s="7" t="s">
        <v>203</v>
      </c>
      <c r="L728" s="7" t="s">
        <v>204</v>
      </c>
      <c r="M728" s="5">
        <v>3228171095</v>
      </c>
      <c r="N728" s="5">
        <v>3228171095</v>
      </c>
      <c r="O728" s="7" t="s">
        <v>205</v>
      </c>
      <c r="P728" s="5">
        <v>8000</v>
      </c>
      <c r="Q728" s="5">
        <v>9000</v>
      </c>
      <c r="R728" s="5">
        <v>21500</v>
      </c>
      <c r="S728" s="5">
        <v>28200</v>
      </c>
      <c r="T728" s="5">
        <v>32100</v>
      </c>
      <c r="U728" s="5">
        <v>0</v>
      </c>
      <c r="V728" s="5">
        <v>0</v>
      </c>
      <c r="W728" s="5">
        <v>0</v>
      </c>
      <c r="X728" s="5">
        <v>0</v>
      </c>
      <c r="Y728" s="5">
        <v>20800</v>
      </c>
      <c r="Z728" s="5">
        <v>9800</v>
      </c>
      <c r="AA728" s="5">
        <v>3.7629703210000001</v>
      </c>
      <c r="AB728" s="5">
        <v>-76.665570599999995</v>
      </c>
      <c r="AC728" s="7" t="s">
        <v>25</v>
      </c>
      <c r="AD728" s="5">
        <v>2158119100</v>
      </c>
      <c r="AE728" s="5" t="str">
        <f>MID(TablaPivotFinal[[#This Row],[Fecha]],1,4)</f>
        <v>2016</v>
      </c>
      <c r="AF728" s="5" t="str">
        <f>MID(TablaPivotFinal[[#This Row],[Fecha]],5,3)</f>
        <v>Jun</v>
      </c>
      <c r="AG728" s="7">
        <v>2158119100</v>
      </c>
      <c r="AH728" s="8">
        <v>0</v>
      </c>
      <c r="AI728" t="s">
        <v>1046</v>
      </c>
      <c r="AJ728" t="s">
        <v>869</v>
      </c>
      <c r="AK728" t="s">
        <v>1174</v>
      </c>
    </row>
    <row r="729" spans="1:37" x14ac:dyDescent="0.3">
      <c r="A729" t="str">
        <f t="shared" si="33"/>
        <v>LOBOGUERRERO-CONSORCIO NQS</v>
      </c>
      <c r="B729" t="str">
        <f t="shared" si="34"/>
        <v>2016Mar</v>
      </c>
      <c r="C729" t="str">
        <f t="shared" si="35"/>
        <v>3.762970321-76.6655706</v>
      </c>
      <c r="D729" s="9" t="s">
        <v>200</v>
      </c>
      <c r="E729" s="6">
        <v>4001</v>
      </c>
      <c r="F729" s="9" t="s">
        <v>160</v>
      </c>
      <c r="G729" s="6">
        <v>76</v>
      </c>
      <c r="H729" s="9" t="s">
        <v>201</v>
      </c>
      <c r="I729" s="9" t="s">
        <v>202</v>
      </c>
      <c r="J729" s="9" t="s">
        <v>111</v>
      </c>
      <c r="K729" s="9" t="s">
        <v>203</v>
      </c>
      <c r="L729" s="9" t="s">
        <v>204</v>
      </c>
      <c r="M729" s="6">
        <v>3228171095</v>
      </c>
      <c r="N729" s="6">
        <v>3228171095</v>
      </c>
      <c r="O729" s="9" t="s">
        <v>205</v>
      </c>
      <c r="P729" s="6">
        <v>8000</v>
      </c>
      <c r="Q729" s="6">
        <v>9000</v>
      </c>
      <c r="R729" s="6">
        <v>21500</v>
      </c>
      <c r="S729" s="6">
        <v>28200</v>
      </c>
      <c r="T729" s="6">
        <v>32100</v>
      </c>
      <c r="U729" s="6">
        <v>0</v>
      </c>
      <c r="V729" s="6">
        <v>0</v>
      </c>
      <c r="W729" s="6">
        <v>0</v>
      </c>
      <c r="X729" s="6">
        <v>0</v>
      </c>
      <c r="Y729" s="6">
        <v>20800</v>
      </c>
      <c r="Z729" s="6">
        <v>9800</v>
      </c>
      <c r="AA729" s="6">
        <v>3.7629703210000001</v>
      </c>
      <c r="AB729" s="6">
        <v>-76.665570599999995</v>
      </c>
      <c r="AC729" s="9" t="s">
        <v>27</v>
      </c>
      <c r="AD729" s="6">
        <v>2677271500</v>
      </c>
      <c r="AE729" s="6" t="str">
        <f>MID(TablaPivotFinal[[#This Row],[Fecha]],1,4)</f>
        <v>2016</v>
      </c>
      <c r="AF729" s="6" t="str">
        <f>MID(TablaPivotFinal[[#This Row],[Fecha]],5,3)</f>
        <v>Mar</v>
      </c>
      <c r="AG729" s="9">
        <v>2677271500</v>
      </c>
      <c r="AH729" s="10">
        <v>0</v>
      </c>
      <c r="AI729" t="s">
        <v>1046</v>
      </c>
      <c r="AJ729" t="s">
        <v>866</v>
      </c>
      <c r="AK729" t="s">
        <v>1174</v>
      </c>
    </row>
    <row r="730" spans="1:37" x14ac:dyDescent="0.3">
      <c r="A730" t="str">
        <f t="shared" si="33"/>
        <v>LOBOGUERRERO-CONSORCIO NQS</v>
      </c>
      <c r="B730" t="str">
        <f t="shared" si="34"/>
        <v>2016May</v>
      </c>
      <c r="C730" t="str">
        <f t="shared" si="35"/>
        <v>3.762970321-76.6655706</v>
      </c>
      <c r="D730" s="7" t="s">
        <v>200</v>
      </c>
      <c r="E730" s="5">
        <v>4001</v>
      </c>
      <c r="F730" s="7" t="s">
        <v>160</v>
      </c>
      <c r="G730" s="5">
        <v>76</v>
      </c>
      <c r="H730" s="7" t="s">
        <v>201</v>
      </c>
      <c r="I730" s="7" t="s">
        <v>202</v>
      </c>
      <c r="J730" s="7" t="s">
        <v>111</v>
      </c>
      <c r="K730" s="7" t="s">
        <v>203</v>
      </c>
      <c r="L730" s="7" t="s">
        <v>204</v>
      </c>
      <c r="M730" s="5">
        <v>3228171095</v>
      </c>
      <c r="N730" s="5">
        <v>3228171095</v>
      </c>
      <c r="O730" s="7" t="s">
        <v>205</v>
      </c>
      <c r="P730" s="5">
        <v>8000</v>
      </c>
      <c r="Q730" s="5">
        <v>9000</v>
      </c>
      <c r="R730" s="5">
        <v>21500</v>
      </c>
      <c r="S730" s="5">
        <v>28200</v>
      </c>
      <c r="T730" s="5">
        <v>32100</v>
      </c>
      <c r="U730" s="5">
        <v>0</v>
      </c>
      <c r="V730" s="5">
        <v>0</v>
      </c>
      <c r="W730" s="5">
        <v>0</v>
      </c>
      <c r="X730" s="5">
        <v>0</v>
      </c>
      <c r="Y730" s="5">
        <v>20800</v>
      </c>
      <c r="Z730" s="5">
        <v>9800</v>
      </c>
      <c r="AA730" s="5">
        <v>3.7629703210000001</v>
      </c>
      <c r="AB730" s="5">
        <v>-76.665570599999995</v>
      </c>
      <c r="AC730" s="7" t="s">
        <v>29</v>
      </c>
      <c r="AD730" s="5">
        <v>2754427500</v>
      </c>
      <c r="AE730" s="5" t="str">
        <f>MID(TablaPivotFinal[[#This Row],[Fecha]],1,4)</f>
        <v>2016</v>
      </c>
      <c r="AF730" s="5" t="str">
        <f>MID(TablaPivotFinal[[#This Row],[Fecha]],5,3)</f>
        <v>May</v>
      </c>
      <c r="AG730" s="7">
        <v>2754427500</v>
      </c>
      <c r="AH730" s="8">
        <v>0</v>
      </c>
      <c r="AI730" t="s">
        <v>1046</v>
      </c>
      <c r="AJ730" t="s">
        <v>868</v>
      </c>
      <c r="AK730" t="s">
        <v>1174</v>
      </c>
    </row>
    <row r="731" spans="1:37" x14ac:dyDescent="0.3">
      <c r="A731" t="str">
        <f t="shared" si="33"/>
        <v>LOBOGUERRERO-CONSORCIO NQS</v>
      </c>
      <c r="B731" t="str">
        <f t="shared" si="34"/>
        <v>2016Nov</v>
      </c>
      <c r="C731" t="str">
        <f t="shared" si="35"/>
        <v>3.762970321-76.6655706</v>
      </c>
      <c r="D731" s="9" t="s">
        <v>200</v>
      </c>
      <c r="E731" s="6">
        <v>4001</v>
      </c>
      <c r="F731" s="9" t="s">
        <v>160</v>
      </c>
      <c r="G731" s="6">
        <v>76</v>
      </c>
      <c r="H731" s="9" t="s">
        <v>201</v>
      </c>
      <c r="I731" s="9" t="s">
        <v>202</v>
      </c>
      <c r="J731" s="9" t="s">
        <v>111</v>
      </c>
      <c r="K731" s="9" t="s">
        <v>203</v>
      </c>
      <c r="L731" s="9" t="s">
        <v>204</v>
      </c>
      <c r="M731" s="6">
        <v>3228171095</v>
      </c>
      <c r="N731" s="6">
        <v>3228171095</v>
      </c>
      <c r="O731" s="9" t="s">
        <v>205</v>
      </c>
      <c r="P731" s="6">
        <v>8000</v>
      </c>
      <c r="Q731" s="6">
        <v>9000</v>
      </c>
      <c r="R731" s="6">
        <v>21500</v>
      </c>
      <c r="S731" s="6">
        <v>28200</v>
      </c>
      <c r="T731" s="6">
        <v>32100</v>
      </c>
      <c r="U731" s="6">
        <v>0</v>
      </c>
      <c r="V731" s="6">
        <v>0</v>
      </c>
      <c r="W731" s="6">
        <v>0</v>
      </c>
      <c r="X731" s="6">
        <v>0</v>
      </c>
      <c r="Y731" s="6">
        <v>20800</v>
      </c>
      <c r="Z731" s="6">
        <v>9800</v>
      </c>
      <c r="AA731" s="6">
        <v>3.7629703210000001</v>
      </c>
      <c r="AB731" s="6">
        <v>-76.665570599999995</v>
      </c>
      <c r="AC731" s="9" t="s">
        <v>31</v>
      </c>
      <c r="AD731" s="6">
        <v>2735222250</v>
      </c>
      <c r="AE731" s="6" t="str">
        <f>MID(TablaPivotFinal[[#This Row],[Fecha]],1,4)</f>
        <v>2016</v>
      </c>
      <c r="AF731" s="6" t="str">
        <f>MID(TablaPivotFinal[[#This Row],[Fecha]],5,3)</f>
        <v>Nov</v>
      </c>
      <c r="AG731" s="9">
        <v>2735222250</v>
      </c>
      <c r="AH731" s="10">
        <v>159694</v>
      </c>
      <c r="AI731" t="s">
        <v>1046</v>
      </c>
      <c r="AJ731" t="s">
        <v>874</v>
      </c>
      <c r="AK731" t="s">
        <v>1174</v>
      </c>
    </row>
    <row r="732" spans="1:37" x14ac:dyDescent="0.3">
      <c r="A732" t="str">
        <f t="shared" si="33"/>
        <v>LOBOGUERRERO-CONSORCIO NQS</v>
      </c>
      <c r="B732" t="str">
        <f t="shared" si="34"/>
        <v>2016Oct</v>
      </c>
      <c r="C732" t="str">
        <f t="shared" si="35"/>
        <v>3.762970321-76.6655706</v>
      </c>
      <c r="D732" s="7" t="s">
        <v>200</v>
      </c>
      <c r="E732" s="5">
        <v>4001</v>
      </c>
      <c r="F732" s="7" t="s">
        <v>160</v>
      </c>
      <c r="G732" s="5">
        <v>76</v>
      </c>
      <c r="H732" s="7" t="s">
        <v>201</v>
      </c>
      <c r="I732" s="7" t="s">
        <v>202</v>
      </c>
      <c r="J732" s="7" t="s">
        <v>111</v>
      </c>
      <c r="K732" s="7" t="s">
        <v>203</v>
      </c>
      <c r="L732" s="7" t="s">
        <v>204</v>
      </c>
      <c r="M732" s="5">
        <v>3228171095</v>
      </c>
      <c r="N732" s="5">
        <v>3228171095</v>
      </c>
      <c r="O732" s="7" t="s">
        <v>205</v>
      </c>
      <c r="P732" s="5">
        <v>8000</v>
      </c>
      <c r="Q732" s="5">
        <v>9000</v>
      </c>
      <c r="R732" s="5">
        <v>21500</v>
      </c>
      <c r="S732" s="5">
        <v>28200</v>
      </c>
      <c r="T732" s="5">
        <v>32100</v>
      </c>
      <c r="U732" s="5">
        <v>0</v>
      </c>
      <c r="V732" s="5">
        <v>0</v>
      </c>
      <c r="W732" s="5">
        <v>0</v>
      </c>
      <c r="X732" s="5">
        <v>0</v>
      </c>
      <c r="Y732" s="5">
        <v>20800</v>
      </c>
      <c r="Z732" s="5">
        <v>9800</v>
      </c>
      <c r="AA732" s="5">
        <v>3.7629703210000001</v>
      </c>
      <c r="AB732" s="5">
        <v>-76.665570599999995</v>
      </c>
      <c r="AC732" s="7" t="s">
        <v>33</v>
      </c>
      <c r="AD732" s="5">
        <v>2810065700</v>
      </c>
      <c r="AE732" s="5" t="str">
        <f>MID(TablaPivotFinal[[#This Row],[Fecha]],1,4)</f>
        <v>2016</v>
      </c>
      <c r="AF732" s="5" t="str">
        <f>MID(TablaPivotFinal[[#This Row],[Fecha]],5,3)</f>
        <v>Oct</v>
      </c>
      <c r="AG732" s="7">
        <v>2810065700</v>
      </c>
      <c r="AH732" s="8">
        <v>114614</v>
      </c>
      <c r="AI732" t="s">
        <v>1046</v>
      </c>
      <c r="AJ732" t="s">
        <v>873</v>
      </c>
      <c r="AK732" t="s">
        <v>1174</v>
      </c>
    </row>
    <row r="733" spans="1:37" x14ac:dyDescent="0.3">
      <c r="A733" t="str">
        <f t="shared" si="33"/>
        <v>LOBOGUERRERO-CONSORCIO NQS</v>
      </c>
      <c r="B733" t="str">
        <f t="shared" si="34"/>
        <v>2016Sep</v>
      </c>
      <c r="C733" t="str">
        <f t="shared" si="35"/>
        <v>3.762970321-76.6655706</v>
      </c>
      <c r="D733" s="9" t="s">
        <v>200</v>
      </c>
      <c r="E733" s="6">
        <v>4001</v>
      </c>
      <c r="F733" s="9" t="s">
        <v>160</v>
      </c>
      <c r="G733" s="6">
        <v>76</v>
      </c>
      <c r="H733" s="9" t="s">
        <v>201</v>
      </c>
      <c r="I733" s="9" t="s">
        <v>202</v>
      </c>
      <c r="J733" s="9" t="s">
        <v>111</v>
      </c>
      <c r="K733" s="9" t="s">
        <v>203</v>
      </c>
      <c r="L733" s="9" t="s">
        <v>204</v>
      </c>
      <c r="M733" s="6">
        <v>3228171095</v>
      </c>
      <c r="N733" s="6">
        <v>3228171095</v>
      </c>
      <c r="O733" s="9" t="s">
        <v>205</v>
      </c>
      <c r="P733" s="6">
        <v>8000</v>
      </c>
      <c r="Q733" s="6">
        <v>9000</v>
      </c>
      <c r="R733" s="6">
        <v>21500</v>
      </c>
      <c r="S733" s="6">
        <v>28200</v>
      </c>
      <c r="T733" s="6">
        <v>32100</v>
      </c>
      <c r="U733" s="6">
        <v>0</v>
      </c>
      <c r="V733" s="6">
        <v>0</v>
      </c>
      <c r="W733" s="6">
        <v>0</v>
      </c>
      <c r="X733" s="6">
        <v>0</v>
      </c>
      <c r="Y733" s="6">
        <v>20800</v>
      </c>
      <c r="Z733" s="6">
        <v>9800</v>
      </c>
      <c r="AA733" s="6">
        <v>3.7629703210000001</v>
      </c>
      <c r="AB733" s="6">
        <v>-76.665570599999995</v>
      </c>
      <c r="AC733" s="9" t="s">
        <v>35</v>
      </c>
      <c r="AD733" s="6">
        <v>2901793700</v>
      </c>
      <c r="AE733" s="6" t="str">
        <f>MID(TablaPivotFinal[[#This Row],[Fecha]],1,4)</f>
        <v>2016</v>
      </c>
      <c r="AF733" s="6" t="str">
        <f>MID(TablaPivotFinal[[#This Row],[Fecha]],5,3)</f>
        <v>Sep</v>
      </c>
      <c r="AG733" s="9">
        <v>2901793700</v>
      </c>
      <c r="AH733" s="10">
        <v>0</v>
      </c>
      <c r="AI733" t="s">
        <v>1046</v>
      </c>
      <c r="AJ733" t="s">
        <v>872</v>
      </c>
      <c r="AK733" t="s">
        <v>1174</v>
      </c>
    </row>
    <row r="734" spans="1:37" x14ac:dyDescent="0.3">
      <c r="A734" t="str">
        <f t="shared" si="33"/>
        <v>LOBOGUERRERO-CONSORCIO NQS</v>
      </c>
      <c r="B734" t="str">
        <f t="shared" si="34"/>
        <v>2017Abr</v>
      </c>
      <c r="C734" t="str">
        <f t="shared" si="35"/>
        <v>3.762970321-76.6655706</v>
      </c>
      <c r="D734" s="7" t="s">
        <v>200</v>
      </c>
      <c r="E734" s="5">
        <v>4001</v>
      </c>
      <c r="F734" s="7" t="s">
        <v>160</v>
      </c>
      <c r="G734" s="5">
        <v>76</v>
      </c>
      <c r="H734" s="7" t="s">
        <v>201</v>
      </c>
      <c r="I734" s="7" t="s">
        <v>202</v>
      </c>
      <c r="J734" s="7" t="s">
        <v>111</v>
      </c>
      <c r="K734" s="7" t="s">
        <v>203</v>
      </c>
      <c r="L734" s="7" t="s">
        <v>204</v>
      </c>
      <c r="M734" s="5">
        <v>3228171095</v>
      </c>
      <c r="N734" s="5">
        <v>3228171095</v>
      </c>
      <c r="O734" s="7" t="s">
        <v>205</v>
      </c>
      <c r="P734" s="5">
        <v>8000</v>
      </c>
      <c r="Q734" s="5">
        <v>9000</v>
      </c>
      <c r="R734" s="5">
        <v>21500</v>
      </c>
      <c r="S734" s="5">
        <v>28200</v>
      </c>
      <c r="T734" s="5">
        <v>32100</v>
      </c>
      <c r="U734" s="5">
        <v>0</v>
      </c>
      <c r="V734" s="5">
        <v>0</v>
      </c>
      <c r="W734" s="5">
        <v>0</v>
      </c>
      <c r="X734" s="5">
        <v>0</v>
      </c>
      <c r="Y734" s="5">
        <v>20800</v>
      </c>
      <c r="Z734" s="5">
        <v>9800</v>
      </c>
      <c r="AA734" s="5">
        <v>3.7629703210000001</v>
      </c>
      <c r="AB734" s="5">
        <v>-76.665570599999995</v>
      </c>
      <c r="AC734" s="7" t="s">
        <v>37</v>
      </c>
      <c r="AD734" s="5">
        <v>2924137000</v>
      </c>
      <c r="AE734" s="5" t="str">
        <f>MID(TablaPivotFinal[[#This Row],[Fecha]],1,4)</f>
        <v>2017</v>
      </c>
      <c r="AF734" s="5" t="str">
        <f>MID(TablaPivotFinal[[#This Row],[Fecha]],5,3)</f>
        <v>Abr</v>
      </c>
      <c r="AG734" s="7">
        <v>2924137000</v>
      </c>
      <c r="AH734" s="8">
        <v>5281.7666669999999</v>
      </c>
      <c r="AI734" t="s">
        <v>1046</v>
      </c>
      <c r="AJ734" t="s">
        <v>879</v>
      </c>
      <c r="AK734" t="s">
        <v>1174</v>
      </c>
    </row>
    <row r="735" spans="1:37" x14ac:dyDescent="0.3">
      <c r="A735" t="str">
        <f t="shared" si="33"/>
        <v>LOBOGUERRERO-CONSORCIO NQS</v>
      </c>
      <c r="B735" t="str">
        <f t="shared" si="34"/>
        <v>2017Ago</v>
      </c>
      <c r="C735" t="str">
        <f t="shared" si="35"/>
        <v>3.762970321-76.6655706</v>
      </c>
      <c r="D735" s="9" t="s">
        <v>200</v>
      </c>
      <c r="E735" s="6">
        <v>4001</v>
      </c>
      <c r="F735" s="9" t="s">
        <v>160</v>
      </c>
      <c r="G735" s="6">
        <v>76</v>
      </c>
      <c r="H735" s="9" t="s">
        <v>201</v>
      </c>
      <c r="I735" s="9" t="s">
        <v>202</v>
      </c>
      <c r="J735" s="9" t="s">
        <v>111</v>
      </c>
      <c r="K735" s="9" t="s">
        <v>203</v>
      </c>
      <c r="L735" s="9" t="s">
        <v>204</v>
      </c>
      <c r="M735" s="6">
        <v>3228171095</v>
      </c>
      <c r="N735" s="6">
        <v>3228171095</v>
      </c>
      <c r="O735" s="9" t="s">
        <v>205</v>
      </c>
      <c r="P735" s="6">
        <v>8000</v>
      </c>
      <c r="Q735" s="6">
        <v>9000</v>
      </c>
      <c r="R735" s="6">
        <v>21500</v>
      </c>
      <c r="S735" s="6">
        <v>28200</v>
      </c>
      <c r="T735" s="6">
        <v>32100</v>
      </c>
      <c r="U735" s="6">
        <v>0</v>
      </c>
      <c r="V735" s="6">
        <v>0</v>
      </c>
      <c r="W735" s="6">
        <v>0</v>
      </c>
      <c r="X735" s="6">
        <v>0</v>
      </c>
      <c r="Y735" s="6">
        <v>20800</v>
      </c>
      <c r="Z735" s="6">
        <v>9800</v>
      </c>
      <c r="AA735" s="6">
        <v>3.7629703210000001</v>
      </c>
      <c r="AB735" s="6">
        <v>-76.665570599999995</v>
      </c>
      <c r="AC735" s="9" t="s">
        <v>39</v>
      </c>
      <c r="AD735" s="6">
        <v>2844645600</v>
      </c>
      <c r="AE735" s="6" t="str">
        <f>MID(TablaPivotFinal[[#This Row],[Fecha]],1,4)</f>
        <v>2017</v>
      </c>
      <c r="AF735" s="6" t="str">
        <f>MID(TablaPivotFinal[[#This Row],[Fecha]],5,3)</f>
        <v>Ago</v>
      </c>
      <c r="AG735" s="9">
        <v>2844645600</v>
      </c>
      <c r="AH735" s="10">
        <v>5354.4516130000002</v>
      </c>
      <c r="AI735" t="s">
        <v>1046</v>
      </c>
      <c r="AJ735" t="s">
        <v>883</v>
      </c>
      <c r="AK735" t="s">
        <v>1174</v>
      </c>
    </row>
    <row r="736" spans="1:37" x14ac:dyDescent="0.3">
      <c r="A736" t="str">
        <f t="shared" si="33"/>
        <v>LOBOGUERRERO-CONSORCIO NQS</v>
      </c>
      <c r="B736" t="str">
        <f t="shared" si="34"/>
        <v>2017Dic</v>
      </c>
      <c r="C736" t="str">
        <f t="shared" si="35"/>
        <v>3.762970321-76.6655706</v>
      </c>
      <c r="D736" s="7" t="s">
        <v>200</v>
      </c>
      <c r="E736" s="5">
        <v>4001</v>
      </c>
      <c r="F736" s="7" t="s">
        <v>160</v>
      </c>
      <c r="G736" s="5">
        <v>76</v>
      </c>
      <c r="H736" s="7" t="s">
        <v>201</v>
      </c>
      <c r="I736" s="7" t="s">
        <v>202</v>
      </c>
      <c r="J736" s="7" t="s">
        <v>111</v>
      </c>
      <c r="K736" s="7" t="s">
        <v>203</v>
      </c>
      <c r="L736" s="7" t="s">
        <v>204</v>
      </c>
      <c r="M736" s="5">
        <v>3228171095</v>
      </c>
      <c r="N736" s="5">
        <v>3228171095</v>
      </c>
      <c r="O736" s="7" t="s">
        <v>205</v>
      </c>
      <c r="P736" s="5">
        <v>8000</v>
      </c>
      <c r="Q736" s="5">
        <v>9000</v>
      </c>
      <c r="R736" s="5">
        <v>21500</v>
      </c>
      <c r="S736" s="5">
        <v>28200</v>
      </c>
      <c r="T736" s="5">
        <v>32100</v>
      </c>
      <c r="U736" s="5">
        <v>0</v>
      </c>
      <c r="V736" s="5">
        <v>0</v>
      </c>
      <c r="W736" s="5">
        <v>0</v>
      </c>
      <c r="X736" s="5">
        <v>0</v>
      </c>
      <c r="Y736" s="5">
        <v>20800</v>
      </c>
      <c r="Z736" s="5">
        <v>9800</v>
      </c>
      <c r="AA736" s="5">
        <v>3.7629703210000001</v>
      </c>
      <c r="AB736" s="5">
        <v>-76.665570599999995</v>
      </c>
      <c r="AC736" s="7" t="s">
        <v>41</v>
      </c>
      <c r="AD736" s="5">
        <v>2611808100</v>
      </c>
      <c r="AE736" s="5" t="str">
        <f>MID(TablaPivotFinal[[#This Row],[Fecha]],1,4)</f>
        <v>2017</v>
      </c>
      <c r="AF736" s="5" t="str">
        <f>MID(TablaPivotFinal[[#This Row],[Fecha]],5,3)</f>
        <v>Dic</v>
      </c>
      <c r="AG736" s="7">
        <v>2611808100</v>
      </c>
      <c r="AH736" s="8">
        <v>5187.6774189999996</v>
      </c>
      <c r="AI736" t="s">
        <v>1046</v>
      </c>
      <c r="AJ736" t="s">
        <v>887</v>
      </c>
      <c r="AK736" t="s">
        <v>1174</v>
      </c>
    </row>
    <row r="737" spans="1:37" x14ac:dyDescent="0.3">
      <c r="A737" t="str">
        <f t="shared" si="33"/>
        <v>LOBOGUERRERO-CONSORCIO NQS</v>
      </c>
      <c r="B737" t="str">
        <f t="shared" si="34"/>
        <v>2017Ene</v>
      </c>
      <c r="C737" t="str">
        <f t="shared" si="35"/>
        <v>3.762970321-76.6655706</v>
      </c>
      <c r="D737" s="9" t="s">
        <v>200</v>
      </c>
      <c r="E737" s="6">
        <v>4001</v>
      </c>
      <c r="F737" s="9" t="s">
        <v>160</v>
      </c>
      <c r="G737" s="6">
        <v>76</v>
      </c>
      <c r="H737" s="9" t="s">
        <v>201</v>
      </c>
      <c r="I737" s="9" t="s">
        <v>202</v>
      </c>
      <c r="J737" s="9" t="s">
        <v>111</v>
      </c>
      <c r="K737" s="9" t="s">
        <v>203</v>
      </c>
      <c r="L737" s="9" t="s">
        <v>204</v>
      </c>
      <c r="M737" s="6">
        <v>3228171095</v>
      </c>
      <c r="N737" s="6">
        <v>3228171095</v>
      </c>
      <c r="O737" s="9" t="s">
        <v>205</v>
      </c>
      <c r="P737" s="6">
        <v>8000</v>
      </c>
      <c r="Q737" s="6">
        <v>9000</v>
      </c>
      <c r="R737" s="6">
        <v>21500</v>
      </c>
      <c r="S737" s="6">
        <v>28200</v>
      </c>
      <c r="T737" s="6">
        <v>32100</v>
      </c>
      <c r="U737" s="6">
        <v>0</v>
      </c>
      <c r="V737" s="6">
        <v>0</v>
      </c>
      <c r="W737" s="6">
        <v>0</v>
      </c>
      <c r="X737" s="6">
        <v>0</v>
      </c>
      <c r="Y737" s="6">
        <v>20800</v>
      </c>
      <c r="Z737" s="6">
        <v>9800</v>
      </c>
      <c r="AA737" s="6">
        <v>3.7629703210000001</v>
      </c>
      <c r="AB737" s="6">
        <v>-76.665570599999995</v>
      </c>
      <c r="AC737" s="9" t="s">
        <v>43</v>
      </c>
      <c r="AD737" s="6">
        <v>1974372350</v>
      </c>
      <c r="AE737" s="6" t="str">
        <f>MID(TablaPivotFinal[[#This Row],[Fecha]],1,4)</f>
        <v>2017</v>
      </c>
      <c r="AF737" s="6" t="str">
        <f>MID(TablaPivotFinal[[#This Row],[Fecha]],5,3)</f>
        <v>Ene</v>
      </c>
      <c r="AG737" s="9">
        <v>1974372350</v>
      </c>
      <c r="AH737" s="10">
        <v>4500.7741939999996</v>
      </c>
      <c r="AI737" t="s">
        <v>1046</v>
      </c>
      <c r="AJ737" t="s">
        <v>876</v>
      </c>
      <c r="AK737" t="s">
        <v>1174</v>
      </c>
    </row>
    <row r="738" spans="1:37" x14ac:dyDescent="0.3">
      <c r="A738" t="str">
        <f t="shared" si="33"/>
        <v>LOBOGUERRERO-CONSORCIO NQS</v>
      </c>
      <c r="B738" t="str">
        <f t="shared" si="34"/>
        <v>2017Feb</v>
      </c>
      <c r="C738" t="str">
        <f t="shared" si="35"/>
        <v>3.762970321-76.6655706</v>
      </c>
      <c r="D738" s="7" t="s">
        <v>200</v>
      </c>
      <c r="E738" s="5">
        <v>4001</v>
      </c>
      <c r="F738" s="7" t="s">
        <v>160</v>
      </c>
      <c r="G738" s="5">
        <v>76</v>
      </c>
      <c r="H738" s="7" t="s">
        <v>201</v>
      </c>
      <c r="I738" s="7" t="s">
        <v>202</v>
      </c>
      <c r="J738" s="7" t="s">
        <v>111</v>
      </c>
      <c r="K738" s="7" t="s">
        <v>203</v>
      </c>
      <c r="L738" s="7" t="s">
        <v>204</v>
      </c>
      <c r="M738" s="5">
        <v>3228171095</v>
      </c>
      <c r="N738" s="5">
        <v>3228171095</v>
      </c>
      <c r="O738" s="7" t="s">
        <v>205</v>
      </c>
      <c r="P738" s="5">
        <v>8000</v>
      </c>
      <c r="Q738" s="5">
        <v>9000</v>
      </c>
      <c r="R738" s="5">
        <v>21500</v>
      </c>
      <c r="S738" s="5">
        <v>28200</v>
      </c>
      <c r="T738" s="5">
        <v>32100</v>
      </c>
      <c r="U738" s="5">
        <v>0</v>
      </c>
      <c r="V738" s="5">
        <v>0</v>
      </c>
      <c r="W738" s="5">
        <v>0</v>
      </c>
      <c r="X738" s="5">
        <v>0</v>
      </c>
      <c r="Y738" s="5">
        <v>20800</v>
      </c>
      <c r="Z738" s="5">
        <v>9800</v>
      </c>
      <c r="AA738" s="5">
        <v>3.7629703210000001</v>
      </c>
      <c r="AB738" s="5">
        <v>-76.665570599999995</v>
      </c>
      <c r="AC738" s="7" t="s">
        <v>45</v>
      </c>
      <c r="AD738" s="5">
        <v>2685649750</v>
      </c>
      <c r="AE738" s="5" t="str">
        <f>MID(TablaPivotFinal[[#This Row],[Fecha]],1,4)</f>
        <v>2017</v>
      </c>
      <c r="AF738" s="5" t="str">
        <f>MID(TablaPivotFinal[[#This Row],[Fecha]],5,3)</f>
        <v>Feb</v>
      </c>
      <c r="AG738" s="7">
        <v>2685649750</v>
      </c>
      <c r="AH738" s="8">
        <v>5269.3214289999996</v>
      </c>
      <c r="AI738" t="s">
        <v>1046</v>
      </c>
      <c r="AJ738" t="s">
        <v>877</v>
      </c>
      <c r="AK738" t="s">
        <v>1174</v>
      </c>
    </row>
    <row r="739" spans="1:37" x14ac:dyDescent="0.3">
      <c r="A739" t="str">
        <f t="shared" si="33"/>
        <v>LOBOGUERRERO-CONSORCIO NQS</v>
      </c>
      <c r="B739" t="str">
        <f t="shared" si="34"/>
        <v>2017Jul</v>
      </c>
      <c r="C739" t="str">
        <f t="shared" si="35"/>
        <v>3.762970321-76.6655706</v>
      </c>
      <c r="D739" s="9" t="s">
        <v>200</v>
      </c>
      <c r="E739" s="6">
        <v>4001</v>
      </c>
      <c r="F739" s="9" t="s">
        <v>160</v>
      </c>
      <c r="G739" s="6">
        <v>76</v>
      </c>
      <c r="H739" s="9" t="s">
        <v>201</v>
      </c>
      <c r="I739" s="9" t="s">
        <v>202</v>
      </c>
      <c r="J739" s="9" t="s">
        <v>111</v>
      </c>
      <c r="K739" s="9" t="s">
        <v>203</v>
      </c>
      <c r="L739" s="9" t="s">
        <v>204</v>
      </c>
      <c r="M739" s="6">
        <v>3228171095</v>
      </c>
      <c r="N739" s="6">
        <v>3228171095</v>
      </c>
      <c r="O739" s="9" t="s">
        <v>205</v>
      </c>
      <c r="P739" s="6">
        <v>8000</v>
      </c>
      <c r="Q739" s="6">
        <v>9000</v>
      </c>
      <c r="R739" s="6">
        <v>21500</v>
      </c>
      <c r="S739" s="6">
        <v>28200</v>
      </c>
      <c r="T739" s="6">
        <v>32100</v>
      </c>
      <c r="U739" s="6">
        <v>0</v>
      </c>
      <c r="V739" s="6">
        <v>0</v>
      </c>
      <c r="W739" s="6">
        <v>0</v>
      </c>
      <c r="X739" s="6">
        <v>0</v>
      </c>
      <c r="Y739" s="6">
        <v>20800</v>
      </c>
      <c r="Z739" s="6">
        <v>9800</v>
      </c>
      <c r="AA739" s="6">
        <v>3.7629703210000001</v>
      </c>
      <c r="AB739" s="6">
        <v>-76.665570599999995</v>
      </c>
      <c r="AC739" s="9" t="s">
        <v>47</v>
      </c>
      <c r="AD739" s="6">
        <v>3075210300</v>
      </c>
      <c r="AE739" s="6" t="str">
        <f>MID(TablaPivotFinal[[#This Row],[Fecha]],1,4)</f>
        <v>2017</v>
      </c>
      <c r="AF739" s="6" t="str">
        <f>MID(TablaPivotFinal[[#This Row],[Fecha]],5,3)</f>
        <v>Jul</v>
      </c>
      <c r="AG739" s="9">
        <v>3075210300</v>
      </c>
      <c r="AH739" s="10">
        <v>5565.1290319999998</v>
      </c>
      <c r="AI739" t="s">
        <v>1046</v>
      </c>
      <c r="AJ739" t="s">
        <v>882</v>
      </c>
      <c r="AK739" t="s">
        <v>1174</v>
      </c>
    </row>
    <row r="740" spans="1:37" x14ac:dyDescent="0.3">
      <c r="A740" t="str">
        <f t="shared" si="33"/>
        <v>LOBOGUERRERO-CONSORCIO NQS</v>
      </c>
      <c r="B740" t="str">
        <f t="shared" si="34"/>
        <v>2017Jun</v>
      </c>
      <c r="C740" t="str">
        <f t="shared" si="35"/>
        <v>3.762970321-76.6655706</v>
      </c>
      <c r="D740" s="7" t="s">
        <v>200</v>
      </c>
      <c r="E740" s="5">
        <v>4001</v>
      </c>
      <c r="F740" s="7" t="s">
        <v>160</v>
      </c>
      <c r="G740" s="5">
        <v>76</v>
      </c>
      <c r="H740" s="7" t="s">
        <v>201</v>
      </c>
      <c r="I740" s="7" t="s">
        <v>202</v>
      </c>
      <c r="J740" s="7" t="s">
        <v>111</v>
      </c>
      <c r="K740" s="7" t="s">
        <v>203</v>
      </c>
      <c r="L740" s="7" t="s">
        <v>204</v>
      </c>
      <c r="M740" s="5">
        <v>3228171095</v>
      </c>
      <c r="N740" s="5">
        <v>3228171095</v>
      </c>
      <c r="O740" s="7" t="s">
        <v>205</v>
      </c>
      <c r="P740" s="5">
        <v>8000</v>
      </c>
      <c r="Q740" s="5">
        <v>9000</v>
      </c>
      <c r="R740" s="5">
        <v>21500</v>
      </c>
      <c r="S740" s="5">
        <v>28200</v>
      </c>
      <c r="T740" s="5">
        <v>32100</v>
      </c>
      <c r="U740" s="5">
        <v>0</v>
      </c>
      <c r="V740" s="5">
        <v>0</v>
      </c>
      <c r="W740" s="5">
        <v>0</v>
      </c>
      <c r="X740" s="5">
        <v>0</v>
      </c>
      <c r="Y740" s="5">
        <v>20800</v>
      </c>
      <c r="Z740" s="5">
        <v>9800</v>
      </c>
      <c r="AA740" s="5">
        <v>3.7629703210000001</v>
      </c>
      <c r="AB740" s="5">
        <v>-76.665570599999995</v>
      </c>
      <c r="AC740" s="7" t="s">
        <v>49</v>
      </c>
      <c r="AD740" s="5">
        <v>3186561700</v>
      </c>
      <c r="AE740" s="5" t="str">
        <f>MID(TablaPivotFinal[[#This Row],[Fecha]],1,4)</f>
        <v>2017</v>
      </c>
      <c r="AF740" s="5" t="str">
        <f>MID(TablaPivotFinal[[#This Row],[Fecha]],5,3)</f>
        <v>Jun</v>
      </c>
      <c r="AG740" s="7">
        <v>3186561700</v>
      </c>
      <c r="AH740" s="8">
        <v>5729.6666670000004</v>
      </c>
      <c r="AI740" t="s">
        <v>1046</v>
      </c>
      <c r="AJ740" t="s">
        <v>881</v>
      </c>
      <c r="AK740" t="s">
        <v>1174</v>
      </c>
    </row>
    <row r="741" spans="1:37" x14ac:dyDescent="0.3">
      <c r="A741" t="str">
        <f t="shared" si="33"/>
        <v>LOBOGUERRERO-CONSORCIO NQS</v>
      </c>
      <c r="B741" t="str">
        <f t="shared" si="34"/>
        <v>2017Mar</v>
      </c>
      <c r="C741" t="str">
        <f t="shared" si="35"/>
        <v>3.762970321-76.6655706</v>
      </c>
      <c r="D741" s="9" t="s">
        <v>200</v>
      </c>
      <c r="E741" s="6">
        <v>4001</v>
      </c>
      <c r="F741" s="9" t="s">
        <v>160</v>
      </c>
      <c r="G741" s="6">
        <v>76</v>
      </c>
      <c r="H741" s="9" t="s">
        <v>201</v>
      </c>
      <c r="I741" s="9" t="s">
        <v>202</v>
      </c>
      <c r="J741" s="9" t="s">
        <v>111</v>
      </c>
      <c r="K741" s="9" t="s">
        <v>203</v>
      </c>
      <c r="L741" s="9" t="s">
        <v>204</v>
      </c>
      <c r="M741" s="6">
        <v>3228171095</v>
      </c>
      <c r="N741" s="6">
        <v>3228171095</v>
      </c>
      <c r="O741" s="9" t="s">
        <v>205</v>
      </c>
      <c r="P741" s="6">
        <v>8000</v>
      </c>
      <c r="Q741" s="6">
        <v>9000</v>
      </c>
      <c r="R741" s="6">
        <v>21500</v>
      </c>
      <c r="S741" s="6">
        <v>28200</v>
      </c>
      <c r="T741" s="6">
        <v>32100</v>
      </c>
      <c r="U741" s="6">
        <v>0</v>
      </c>
      <c r="V741" s="6">
        <v>0</v>
      </c>
      <c r="W741" s="6">
        <v>0</v>
      </c>
      <c r="X741" s="6">
        <v>0</v>
      </c>
      <c r="Y741" s="6">
        <v>20800</v>
      </c>
      <c r="Z741" s="6">
        <v>9800</v>
      </c>
      <c r="AA741" s="6">
        <v>3.7629703210000001</v>
      </c>
      <c r="AB741" s="6">
        <v>-76.665570599999995</v>
      </c>
      <c r="AC741" s="9" t="s">
        <v>51</v>
      </c>
      <c r="AD741" s="6">
        <v>2491606350</v>
      </c>
      <c r="AE741" s="6" t="str">
        <f>MID(TablaPivotFinal[[#This Row],[Fecha]],1,4)</f>
        <v>2017</v>
      </c>
      <c r="AF741" s="6" t="str">
        <f>MID(TablaPivotFinal[[#This Row],[Fecha]],5,3)</f>
        <v>Mar</v>
      </c>
      <c r="AG741" s="9">
        <v>2491606350</v>
      </c>
      <c r="AH741" s="10">
        <v>4562.6774189999996</v>
      </c>
      <c r="AI741" t="s">
        <v>1046</v>
      </c>
      <c r="AJ741" t="s">
        <v>878</v>
      </c>
      <c r="AK741" t="s">
        <v>1174</v>
      </c>
    </row>
    <row r="742" spans="1:37" x14ac:dyDescent="0.3">
      <c r="A742" t="str">
        <f t="shared" si="33"/>
        <v>LOBOGUERRERO-CONSORCIO NQS</v>
      </c>
      <c r="B742" t="str">
        <f t="shared" si="34"/>
        <v>2017May</v>
      </c>
      <c r="C742" t="str">
        <f t="shared" si="35"/>
        <v>3.762970321-76.6655706</v>
      </c>
      <c r="D742" s="7" t="s">
        <v>200</v>
      </c>
      <c r="E742" s="5">
        <v>4001</v>
      </c>
      <c r="F742" s="7" t="s">
        <v>160</v>
      </c>
      <c r="G742" s="5">
        <v>76</v>
      </c>
      <c r="H742" s="7" t="s">
        <v>201</v>
      </c>
      <c r="I742" s="7" t="s">
        <v>202</v>
      </c>
      <c r="J742" s="7" t="s">
        <v>111</v>
      </c>
      <c r="K742" s="7" t="s">
        <v>203</v>
      </c>
      <c r="L742" s="7" t="s">
        <v>204</v>
      </c>
      <c r="M742" s="5">
        <v>3228171095</v>
      </c>
      <c r="N742" s="5">
        <v>3228171095</v>
      </c>
      <c r="O742" s="7" t="s">
        <v>205</v>
      </c>
      <c r="P742" s="5">
        <v>8000</v>
      </c>
      <c r="Q742" s="5">
        <v>9000</v>
      </c>
      <c r="R742" s="5">
        <v>21500</v>
      </c>
      <c r="S742" s="5">
        <v>28200</v>
      </c>
      <c r="T742" s="5">
        <v>32100</v>
      </c>
      <c r="U742" s="5">
        <v>0</v>
      </c>
      <c r="V742" s="5">
        <v>0</v>
      </c>
      <c r="W742" s="5">
        <v>0</v>
      </c>
      <c r="X742" s="5">
        <v>0</v>
      </c>
      <c r="Y742" s="5">
        <v>20800</v>
      </c>
      <c r="Z742" s="5">
        <v>9800</v>
      </c>
      <c r="AA742" s="5">
        <v>3.7629703210000001</v>
      </c>
      <c r="AB742" s="5">
        <v>-76.665570599999995</v>
      </c>
      <c r="AC742" s="7" t="s">
        <v>53</v>
      </c>
      <c r="AD742" s="5">
        <v>1584107150</v>
      </c>
      <c r="AE742" s="5" t="str">
        <f>MID(TablaPivotFinal[[#This Row],[Fecha]],1,4)</f>
        <v>2017</v>
      </c>
      <c r="AF742" s="5" t="str">
        <f>MID(TablaPivotFinal[[#This Row],[Fecha]],5,3)</f>
        <v>May</v>
      </c>
      <c r="AG742" s="7">
        <v>1584107150</v>
      </c>
      <c r="AH742" s="8">
        <v>2966.4838709999999</v>
      </c>
      <c r="AI742" t="s">
        <v>1046</v>
      </c>
      <c r="AJ742" t="s">
        <v>880</v>
      </c>
      <c r="AK742" t="s">
        <v>1174</v>
      </c>
    </row>
    <row r="743" spans="1:37" x14ac:dyDescent="0.3">
      <c r="A743" t="str">
        <f t="shared" si="33"/>
        <v>LOBOGUERRERO-CONSORCIO NQS</v>
      </c>
      <c r="B743" t="str">
        <f t="shared" si="34"/>
        <v>2017Nov</v>
      </c>
      <c r="C743" t="str">
        <f t="shared" si="35"/>
        <v>3.762970321-76.6655706</v>
      </c>
      <c r="D743" s="9" t="s">
        <v>200</v>
      </c>
      <c r="E743" s="6">
        <v>4001</v>
      </c>
      <c r="F743" s="9" t="s">
        <v>160</v>
      </c>
      <c r="G743" s="6">
        <v>76</v>
      </c>
      <c r="H743" s="9" t="s">
        <v>201</v>
      </c>
      <c r="I743" s="9" t="s">
        <v>202</v>
      </c>
      <c r="J743" s="9" t="s">
        <v>111</v>
      </c>
      <c r="K743" s="9" t="s">
        <v>203</v>
      </c>
      <c r="L743" s="9" t="s">
        <v>204</v>
      </c>
      <c r="M743" s="6">
        <v>3228171095</v>
      </c>
      <c r="N743" s="6">
        <v>3228171095</v>
      </c>
      <c r="O743" s="9" t="s">
        <v>205</v>
      </c>
      <c r="P743" s="6">
        <v>8000</v>
      </c>
      <c r="Q743" s="6">
        <v>9000</v>
      </c>
      <c r="R743" s="6">
        <v>21500</v>
      </c>
      <c r="S743" s="6">
        <v>28200</v>
      </c>
      <c r="T743" s="6">
        <v>32100</v>
      </c>
      <c r="U743" s="6">
        <v>0</v>
      </c>
      <c r="V743" s="6">
        <v>0</v>
      </c>
      <c r="W743" s="6">
        <v>0</v>
      </c>
      <c r="X743" s="6">
        <v>0</v>
      </c>
      <c r="Y743" s="6">
        <v>20800</v>
      </c>
      <c r="Z743" s="6">
        <v>9800</v>
      </c>
      <c r="AA743" s="6">
        <v>3.7629703210000001</v>
      </c>
      <c r="AB743" s="6">
        <v>-76.665570599999995</v>
      </c>
      <c r="AC743" s="9" t="s">
        <v>55</v>
      </c>
      <c r="AD743" s="6">
        <v>2713771050</v>
      </c>
      <c r="AE743" s="6" t="str">
        <f>MID(TablaPivotFinal[[#This Row],[Fecha]],1,4)</f>
        <v>2017</v>
      </c>
      <c r="AF743" s="6" t="str">
        <f>MID(TablaPivotFinal[[#This Row],[Fecha]],5,3)</f>
        <v>Nov</v>
      </c>
      <c r="AG743" s="9">
        <v>2713771050</v>
      </c>
      <c r="AH743" s="10">
        <v>5113.6000000000004</v>
      </c>
      <c r="AI743" t="s">
        <v>1046</v>
      </c>
      <c r="AJ743" t="s">
        <v>886</v>
      </c>
      <c r="AK743" t="s">
        <v>1174</v>
      </c>
    </row>
    <row r="744" spans="1:37" x14ac:dyDescent="0.3">
      <c r="A744" t="str">
        <f t="shared" si="33"/>
        <v>LOBOGUERRERO-CONSORCIO NQS</v>
      </c>
      <c r="B744" t="str">
        <f t="shared" si="34"/>
        <v>2017Oct</v>
      </c>
      <c r="C744" t="str">
        <f t="shared" si="35"/>
        <v>3.762970321-76.6655706</v>
      </c>
      <c r="D744" s="7" t="s">
        <v>200</v>
      </c>
      <c r="E744" s="5">
        <v>4001</v>
      </c>
      <c r="F744" s="7" t="s">
        <v>160</v>
      </c>
      <c r="G744" s="5">
        <v>76</v>
      </c>
      <c r="H744" s="7" t="s">
        <v>201</v>
      </c>
      <c r="I744" s="7" t="s">
        <v>202</v>
      </c>
      <c r="J744" s="7" t="s">
        <v>111</v>
      </c>
      <c r="K744" s="7" t="s">
        <v>203</v>
      </c>
      <c r="L744" s="7" t="s">
        <v>204</v>
      </c>
      <c r="M744" s="5">
        <v>3228171095</v>
      </c>
      <c r="N744" s="5">
        <v>3228171095</v>
      </c>
      <c r="O744" s="7" t="s">
        <v>205</v>
      </c>
      <c r="P744" s="5">
        <v>8000</v>
      </c>
      <c r="Q744" s="5">
        <v>9000</v>
      </c>
      <c r="R744" s="5">
        <v>21500</v>
      </c>
      <c r="S744" s="5">
        <v>28200</v>
      </c>
      <c r="T744" s="5">
        <v>32100</v>
      </c>
      <c r="U744" s="5">
        <v>0</v>
      </c>
      <c r="V744" s="5">
        <v>0</v>
      </c>
      <c r="W744" s="5">
        <v>0</v>
      </c>
      <c r="X744" s="5">
        <v>0</v>
      </c>
      <c r="Y744" s="5">
        <v>20800</v>
      </c>
      <c r="Z744" s="5">
        <v>9800</v>
      </c>
      <c r="AA744" s="5">
        <v>3.7629703210000001</v>
      </c>
      <c r="AB744" s="5">
        <v>-76.665570599999995</v>
      </c>
      <c r="AC744" s="7" t="s">
        <v>57</v>
      </c>
      <c r="AD744" s="5">
        <v>2673429700</v>
      </c>
      <c r="AE744" s="5" t="str">
        <f>MID(TablaPivotFinal[[#This Row],[Fecha]],1,4)</f>
        <v>2017</v>
      </c>
      <c r="AF744" s="5" t="str">
        <f>MID(TablaPivotFinal[[#This Row],[Fecha]],5,3)</f>
        <v>Oct</v>
      </c>
      <c r="AG744" s="7">
        <v>2673429700</v>
      </c>
      <c r="AH744" s="8">
        <v>5157.0322580000002</v>
      </c>
      <c r="AI744" t="s">
        <v>1046</v>
      </c>
      <c r="AJ744" t="s">
        <v>885</v>
      </c>
      <c r="AK744" t="s">
        <v>1174</v>
      </c>
    </row>
    <row r="745" spans="1:37" x14ac:dyDescent="0.3">
      <c r="A745" t="str">
        <f t="shared" si="33"/>
        <v>LOBOGUERRERO-CONSORCIO NQS</v>
      </c>
      <c r="B745" t="str">
        <f t="shared" si="34"/>
        <v>2017Sep</v>
      </c>
      <c r="C745" t="str">
        <f t="shared" si="35"/>
        <v>3.762970321-76.6655706</v>
      </c>
      <c r="D745" s="9" t="s">
        <v>200</v>
      </c>
      <c r="E745" s="6">
        <v>4001</v>
      </c>
      <c r="F745" s="9" t="s">
        <v>160</v>
      </c>
      <c r="G745" s="6">
        <v>76</v>
      </c>
      <c r="H745" s="9" t="s">
        <v>201</v>
      </c>
      <c r="I745" s="9" t="s">
        <v>202</v>
      </c>
      <c r="J745" s="9" t="s">
        <v>111</v>
      </c>
      <c r="K745" s="9" t="s">
        <v>203</v>
      </c>
      <c r="L745" s="9" t="s">
        <v>204</v>
      </c>
      <c r="M745" s="6">
        <v>3228171095</v>
      </c>
      <c r="N745" s="6">
        <v>3228171095</v>
      </c>
      <c r="O745" s="9" t="s">
        <v>205</v>
      </c>
      <c r="P745" s="6">
        <v>8000</v>
      </c>
      <c r="Q745" s="6">
        <v>9000</v>
      </c>
      <c r="R745" s="6">
        <v>21500</v>
      </c>
      <c r="S745" s="6">
        <v>28200</v>
      </c>
      <c r="T745" s="6">
        <v>32100</v>
      </c>
      <c r="U745" s="6">
        <v>0</v>
      </c>
      <c r="V745" s="6">
        <v>0</v>
      </c>
      <c r="W745" s="6">
        <v>0</v>
      </c>
      <c r="X745" s="6">
        <v>0</v>
      </c>
      <c r="Y745" s="6">
        <v>20800</v>
      </c>
      <c r="Z745" s="6">
        <v>9800</v>
      </c>
      <c r="AA745" s="6">
        <v>3.7629703210000001</v>
      </c>
      <c r="AB745" s="6">
        <v>-76.665570599999995</v>
      </c>
      <c r="AC745" s="9" t="s">
        <v>59</v>
      </c>
      <c r="AD745" s="6">
        <v>2807570100</v>
      </c>
      <c r="AE745" s="6" t="str">
        <f>MID(TablaPivotFinal[[#This Row],[Fecha]],1,4)</f>
        <v>2017</v>
      </c>
      <c r="AF745" s="6" t="str">
        <f>MID(TablaPivotFinal[[#This Row],[Fecha]],5,3)</f>
        <v>Sep</v>
      </c>
      <c r="AG745" s="9">
        <v>2807570100</v>
      </c>
      <c r="AH745" s="10">
        <v>5293.2333330000001</v>
      </c>
      <c r="AI745" t="s">
        <v>1046</v>
      </c>
      <c r="AJ745" t="s">
        <v>884</v>
      </c>
      <c r="AK745" t="s">
        <v>1174</v>
      </c>
    </row>
    <row r="746" spans="1:37" x14ac:dyDescent="0.3">
      <c r="A746" t="str">
        <f t="shared" si="33"/>
        <v>LOBOGUERRERO-CONSORCIO NQS</v>
      </c>
      <c r="B746" t="str">
        <f t="shared" si="34"/>
        <v>2018Abr</v>
      </c>
      <c r="C746" t="str">
        <f t="shared" si="35"/>
        <v>3.762970321-76.6655706</v>
      </c>
      <c r="D746" s="7" t="s">
        <v>200</v>
      </c>
      <c r="E746" s="5">
        <v>4001</v>
      </c>
      <c r="F746" s="7" t="s">
        <v>160</v>
      </c>
      <c r="G746" s="5">
        <v>76</v>
      </c>
      <c r="H746" s="7" t="s">
        <v>201</v>
      </c>
      <c r="I746" s="7" t="s">
        <v>202</v>
      </c>
      <c r="J746" s="7" t="s">
        <v>111</v>
      </c>
      <c r="K746" s="7" t="s">
        <v>203</v>
      </c>
      <c r="L746" s="7" t="s">
        <v>204</v>
      </c>
      <c r="M746" s="5">
        <v>3228171095</v>
      </c>
      <c r="N746" s="5">
        <v>3228171095</v>
      </c>
      <c r="O746" s="7" t="s">
        <v>205</v>
      </c>
      <c r="P746" s="5">
        <v>8000</v>
      </c>
      <c r="Q746" s="5">
        <v>9000</v>
      </c>
      <c r="R746" s="5">
        <v>21500</v>
      </c>
      <c r="S746" s="5">
        <v>28200</v>
      </c>
      <c r="T746" s="5">
        <v>32100</v>
      </c>
      <c r="U746" s="5">
        <v>0</v>
      </c>
      <c r="V746" s="5">
        <v>0</v>
      </c>
      <c r="W746" s="5">
        <v>0</v>
      </c>
      <c r="X746" s="5">
        <v>0</v>
      </c>
      <c r="Y746" s="5">
        <v>20800</v>
      </c>
      <c r="Z746" s="5">
        <v>9800</v>
      </c>
      <c r="AA746" s="5">
        <v>3.7629703210000001</v>
      </c>
      <c r="AB746" s="5">
        <v>-76.665570599999995</v>
      </c>
      <c r="AC746" s="7" t="s">
        <v>61</v>
      </c>
      <c r="AD746" s="5">
        <v>2801430950</v>
      </c>
      <c r="AE746" s="5" t="str">
        <f>MID(TablaPivotFinal[[#This Row],[Fecha]],1,4)</f>
        <v>2018</v>
      </c>
      <c r="AF746" s="5" t="str">
        <f>MID(TablaPivotFinal[[#This Row],[Fecha]],5,3)</f>
        <v>Abr</v>
      </c>
      <c r="AG746" s="7">
        <v>2801430950</v>
      </c>
      <c r="AH746" s="8">
        <v>152073</v>
      </c>
      <c r="AI746" t="s">
        <v>1046</v>
      </c>
      <c r="AJ746" t="s">
        <v>891</v>
      </c>
      <c r="AK746" t="s">
        <v>1174</v>
      </c>
    </row>
    <row r="747" spans="1:37" x14ac:dyDescent="0.3">
      <c r="A747" t="str">
        <f t="shared" si="33"/>
        <v>LOBOGUERRERO-CONSORCIO NQS</v>
      </c>
      <c r="B747" t="str">
        <f t="shared" si="34"/>
        <v>2018Ago</v>
      </c>
      <c r="C747" t="str">
        <f t="shared" si="35"/>
        <v>3.762970321-76.6655706</v>
      </c>
      <c r="D747" s="9" t="s">
        <v>200</v>
      </c>
      <c r="E747" s="6">
        <v>4001</v>
      </c>
      <c r="F747" s="9" t="s">
        <v>160</v>
      </c>
      <c r="G747" s="6">
        <v>76</v>
      </c>
      <c r="H747" s="9" t="s">
        <v>201</v>
      </c>
      <c r="I747" s="9" t="s">
        <v>202</v>
      </c>
      <c r="J747" s="9" t="s">
        <v>111</v>
      </c>
      <c r="K747" s="9" t="s">
        <v>203</v>
      </c>
      <c r="L747" s="9" t="s">
        <v>204</v>
      </c>
      <c r="M747" s="6">
        <v>3228171095</v>
      </c>
      <c r="N747" s="6">
        <v>3228171095</v>
      </c>
      <c r="O747" s="9" t="s">
        <v>205</v>
      </c>
      <c r="P747" s="6">
        <v>8000</v>
      </c>
      <c r="Q747" s="6">
        <v>9000</v>
      </c>
      <c r="R747" s="6">
        <v>21500</v>
      </c>
      <c r="S747" s="6">
        <v>28200</v>
      </c>
      <c r="T747" s="6">
        <v>32100</v>
      </c>
      <c r="U747" s="6">
        <v>0</v>
      </c>
      <c r="V747" s="6">
        <v>0</v>
      </c>
      <c r="W747" s="6">
        <v>0</v>
      </c>
      <c r="X747" s="6">
        <v>0</v>
      </c>
      <c r="Y747" s="6">
        <v>20800</v>
      </c>
      <c r="Z747" s="6">
        <v>9800</v>
      </c>
      <c r="AA747" s="6">
        <v>3.7629703210000001</v>
      </c>
      <c r="AB747" s="6">
        <v>-76.665570599999995</v>
      </c>
      <c r="AC747" s="9" t="s">
        <v>63</v>
      </c>
      <c r="AD747" s="6">
        <v>3375821300</v>
      </c>
      <c r="AE747" s="6" t="str">
        <f>MID(TablaPivotFinal[[#This Row],[Fecha]],1,4)</f>
        <v>2018</v>
      </c>
      <c r="AF747" s="6" t="str">
        <f>MID(TablaPivotFinal[[#This Row],[Fecha]],5,3)</f>
        <v>Ago</v>
      </c>
      <c r="AG747" s="9">
        <v>3375821300</v>
      </c>
      <c r="AH747" s="10">
        <v>190031</v>
      </c>
      <c r="AI747" t="s">
        <v>1046</v>
      </c>
      <c r="AJ747" t="s">
        <v>895</v>
      </c>
      <c r="AK747" t="s">
        <v>1174</v>
      </c>
    </row>
    <row r="748" spans="1:37" x14ac:dyDescent="0.3">
      <c r="A748" t="str">
        <f t="shared" si="33"/>
        <v>LOBOGUERRERO-CONSORCIO NQS</v>
      </c>
      <c r="B748" t="str">
        <f t="shared" si="34"/>
        <v>2018Dic</v>
      </c>
      <c r="C748" t="str">
        <f t="shared" si="35"/>
        <v>3.762970321-76.6655706</v>
      </c>
      <c r="D748" s="7" t="s">
        <v>200</v>
      </c>
      <c r="E748" s="5">
        <v>4001</v>
      </c>
      <c r="F748" s="7" t="s">
        <v>160</v>
      </c>
      <c r="G748" s="5">
        <v>76</v>
      </c>
      <c r="H748" s="7" t="s">
        <v>201</v>
      </c>
      <c r="I748" s="7" t="s">
        <v>202</v>
      </c>
      <c r="J748" s="7" t="s">
        <v>111</v>
      </c>
      <c r="K748" s="7" t="s">
        <v>203</v>
      </c>
      <c r="L748" s="7" t="s">
        <v>204</v>
      </c>
      <c r="M748" s="5">
        <v>3228171095</v>
      </c>
      <c r="N748" s="5">
        <v>3228171095</v>
      </c>
      <c r="O748" s="7" t="s">
        <v>205</v>
      </c>
      <c r="P748" s="5">
        <v>8000</v>
      </c>
      <c r="Q748" s="5">
        <v>9000</v>
      </c>
      <c r="R748" s="5">
        <v>21500</v>
      </c>
      <c r="S748" s="5">
        <v>28200</v>
      </c>
      <c r="T748" s="5">
        <v>32100</v>
      </c>
      <c r="U748" s="5">
        <v>0</v>
      </c>
      <c r="V748" s="5">
        <v>0</v>
      </c>
      <c r="W748" s="5">
        <v>0</v>
      </c>
      <c r="X748" s="5">
        <v>0</v>
      </c>
      <c r="Y748" s="5">
        <v>20800</v>
      </c>
      <c r="Z748" s="5">
        <v>9800</v>
      </c>
      <c r="AA748" s="5">
        <v>3.7629703210000001</v>
      </c>
      <c r="AB748" s="5">
        <v>-76.665570599999995</v>
      </c>
      <c r="AC748" s="7" t="s">
        <v>65</v>
      </c>
      <c r="AD748" s="5">
        <v>2907643500</v>
      </c>
      <c r="AE748" s="5" t="str">
        <f>MID(TablaPivotFinal[[#This Row],[Fecha]],1,4)</f>
        <v>2018</v>
      </c>
      <c r="AF748" s="5" t="str">
        <f>MID(TablaPivotFinal[[#This Row],[Fecha]],5,3)</f>
        <v>Dic</v>
      </c>
      <c r="AG748" s="7">
        <v>2907643500</v>
      </c>
      <c r="AH748" s="8">
        <v>176831</v>
      </c>
      <c r="AI748" t="s">
        <v>1046</v>
      </c>
      <c r="AJ748" t="s">
        <v>899</v>
      </c>
      <c r="AK748" t="s">
        <v>1174</v>
      </c>
    </row>
    <row r="749" spans="1:37" x14ac:dyDescent="0.3">
      <c r="A749" t="str">
        <f t="shared" si="33"/>
        <v>LOBOGUERRERO-CONSORCIO NQS</v>
      </c>
      <c r="B749" t="str">
        <f t="shared" si="34"/>
        <v>2018Ene</v>
      </c>
      <c r="C749" t="str">
        <f t="shared" si="35"/>
        <v>3.762970321-76.6655706</v>
      </c>
      <c r="D749" s="9" t="s">
        <v>200</v>
      </c>
      <c r="E749" s="6">
        <v>4001</v>
      </c>
      <c r="F749" s="9" t="s">
        <v>160</v>
      </c>
      <c r="G749" s="6">
        <v>76</v>
      </c>
      <c r="H749" s="9" t="s">
        <v>201</v>
      </c>
      <c r="I749" s="9" t="s">
        <v>202</v>
      </c>
      <c r="J749" s="9" t="s">
        <v>111</v>
      </c>
      <c r="K749" s="9" t="s">
        <v>203</v>
      </c>
      <c r="L749" s="9" t="s">
        <v>204</v>
      </c>
      <c r="M749" s="6">
        <v>3228171095</v>
      </c>
      <c r="N749" s="6">
        <v>3228171095</v>
      </c>
      <c r="O749" s="9" t="s">
        <v>205</v>
      </c>
      <c r="P749" s="6">
        <v>8000</v>
      </c>
      <c r="Q749" s="6">
        <v>9000</v>
      </c>
      <c r="R749" s="6">
        <v>21500</v>
      </c>
      <c r="S749" s="6">
        <v>28200</v>
      </c>
      <c r="T749" s="6">
        <v>32100</v>
      </c>
      <c r="U749" s="6">
        <v>0</v>
      </c>
      <c r="V749" s="6">
        <v>0</v>
      </c>
      <c r="W749" s="6">
        <v>0</v>
      </c>
      <c r="X749" s="6">
        <v>0</v>
      </c>
      <c r="Y749" s="6">
        <v>20800</v>
      </c>
      <c r="Z749" s="6">
        <v>9800</v>
      </c>
      <c r="AA749" s="6">
        <v>3.7629703210000001</v>
      </c>
      <c r="AB749" s="6">
        <v>-76.665570599999995</v>
      </c>
      <c r="AC749" s="9" t="s">
        <v>67</v>
      </c>
      <c r="AD749" s="6">
        <v>2841244000</v>
      </c>
      <c r="AE749" s="6" t="str">
        <f>MID(TablaPivotFinal[[#This Row],[Fecha]],1,4)</f>
        <v>2018</v>
      </c>
      <c r="AF749" s="6" t="str">
        <f>MID(TablaPivotFinal[[#This Row],[Fecha]],5,3)</f>
        <v>Ene</v>
      </c>
      <c r="AG749" s="9">
        <v>2841244000</v>
      </c>
      <c r="AH749" s="10">
        <v>168777</v>
      </c>
      <c r="AI749" t="s">
        <v>1046</v>
      </c>
      <c r="AJ749" t="s">
        <v>888</v>
      </c>
      <c r="AK749" t="s">
        <v>1174</v>
      </c>
    </row>
    <row r="750" spans="1:37" x14ac:dyDescent="0.3">
      <c r="A750" t="str">
        <f t="shared" si="33"/>
        <v>LOBOGUERRERO-CONSORCIO NQS</v>
      </c>
      <c r="B750" t="str">
        <f t="shared" si="34"/>
        <v>2018Feb</v>
      </c>
      <c r="C750" t="str">
        <f t="shared" si="35"/>
        <v>3.762970321-76.6655706</v>
      </c>
      <c r="D750" s="7" t="s">
        <v>200</v>
      </c>
      <c r="E750" s="5">
        <v>4001</v>
      </c>
      <c r="F750" s="7" t="s">
        <v>160</v>
      </c>
      <c r="G750" s="5">
        <v>76</v>
      </c>
      <c r="H750" s="7" t="s">
        <v>201</v>
      </c>
      <c r="I750" s="7" t="s">
        <v>202</v>
      </c>
      <c r="J750" s="7" t="s">
        <v>111</v>
      </c>
      <c r="K750" s="7" t="s">
        <v>203</v>
      </c>
      <c r="L750" s="7" t="s">
        <v>204</v>
      </c>
      <c r="M750" s="5">
        <v>3228171095</v>
      </c>
      <c r="N750" s="5">
        <v>3228171095</v>
      </c>
      <c r="O750" s="7" t="s">
        <v>205</v>
      </c>
      <c r="P750" s="5">
        <v>8000</v>
      </c>
      <c r="Q750" s="5">
        <v>9000</v>
      </c>
      <c r="R750" s="5">
        <v>21500</v>
      </c>
      <c r="S750" s="5">
        <v>28200</v>
      </c>
      <c r="T750" s="5">
        <v>32100</v>
      </c>
      <c r="U750" s="5">
        <v>0</v>
      </c>
      <c r="V750" s="5">
        <v>0</v>
      </c>
      <c r="W750" s="5">
        <v>0</v>
      </c>
      <c r="X750" s="5">
        <v>0</v>
      </c>
      <c r="Y750" s="5">
        <v>20800</v>
      </c>
      <c r="Z750" s="5">
        <v>9800</v>
      </c>
      <c r="AA750" s="5">
        <v>3.7629703210000001</v>
      </c>
      <c r="AB750" s="5">
        <v>-76.665570599999995</v>
      </c>
      <c r="AC750" s="7" t="s">
        <v>69</v>
      </c>
      <c r="AD750" s="5">
        <v>2592955100</v>
      </c>
      <c r="AE750" s="5" t="str">
        <f>MID(TablaPivotFinal[[#This Row],[Fecha]],1,4)</f>
        <v>2018</v>
      </c>
      <c r="AF750" s="5" t="str">
        <f>MID(TablaPivotFinal[[#This Row],[Fecha]],5,3)</f>
        <v>Feb</v>
      </c>
      <c r="AG750" s="7">
        <v>2592955100</v>
      </c>
      <c r="AH750" s="8">
        <v>141513</v>
      </c>
      <c r="AI750" t="s">
        <v>1046</v>
      </c>
      <c r="AJ750" t="s">
        <v>889</v>
      </c>
      <c r="AK750" t="s">
        <v>1174</v>
      </c>
    </row>
    <row r="751" spans="1:37" x14ac:dyDescent="0.3">
      <c r="A751" t="str">
        <f t="shared" si="33"/>
        <v>LOBOGUERRERO-CONSORCIO NQS</v>
      </c>
      <c r="B751" t="str">
        <f t="shared" si="34"/>
        <v>2018Jul</v>
      </c>
      <c r="C751" t="str">
        <f t="shared" si="35"/>
        <v>3.762970321-76.6655706</v>
      </c>
      <c r="D751" s="9" t="s">
        <v>200</v>
      </c>
      <c r="E751" s="6">
        <v>4001</v>
      </c>
      <c r="F751" s="9" t="s">
        <v>160</v>
      </c>
      <c r="G751" s="6">
        <v>76</v>
      </c>
      <c r="H751" s="9" t="s">
        <v>201</v>
      </c>
      <c r="I751" s="9" t="s">
        <v>202</v>
      </c>
      <c r="J751" s="9" t="s">
        <v>111</v>
      </c>
      <c r="K751" s="9" t="s">
        <v>203</v>
      </c>
      <c r="L751" s="9" t="s">
        <v>204</v>
      </c>
      <c r="M751" s="6">
        <v>3228171095</v>
      </c>
      <c r="N751" s="6">
        <v>3228171095</v>
      </c>
      <c r="O751" s="9" t="s">
        <v>205</v>
      </c>
      <c r="P751" s="6">
        <v>8000</v>
      </c>
      <c r="Q751" s="6">
        <v>9000</v>
      </c>
      <c r="R751" s="6">
        <v>21500</v>
      </c>
      <c r="S751" s="6">
        <v>28200</v>
      </c>
      <c r="T751" s="6">
        <v>32100</v>
      </c>
      <c r="U751" s="6">
        <v>0</v>
      </c>
      <c r="V751" s="6">
        <v>0</v>
      </c>
      <c r="W751" s="6">
        <v>0</v>
      </c>
      <c r="X751" s="6">
        <v>0</v>
      </c>
      <c r="Y751" s="6">
        <v>20800</v>
      </c>
      <c r="Z751" s="6">
        <v>9800</v>
      </c>
      <c r="AA751" s="6">
        <v>3.7629703210000001</v>
      </c>
      <c r="AB751" s="6">
        <v>-76.665570599999995</v>
      </c>
      <c r="AC751" s="9" t="s">
        <v>71</v>
      </c>
      <c r="AD751" s="6">
        <v>3077413200</v>
      </c>
      <c r="AE751" s="6" t="str">
        <f>MID(TablaPivotFinal[[#This Row],[Fecha]],1,4)</f>
        <v>2018</v>
      </c>
      <c r="AF751" s="6" t="str">
        <f>MID(TablaPivotFinal[[#This Row],[Fecha]],5,3)</f>
        <v>Jul</v>
      </c>
      <c r="AG751" s="9">
        <v>3077413200</v>
      </c>
      <c r="AH751" s="10">
        <v>176492</v>
      </c>
      <c r="AI751" t="s">
        <v>1046</v>
      </c>
      <c r="AJ751" t="s">
        <v>894</v>
      </c>
      <c r="AK751" t="s">
        <v>1174</v>
      </c>
    </row>
    <row r="752" spans="1:37" x14ac:dyDescent="0.3">
      <c r="A752" t="str">
        <f t="shared" si="33"/>
        <v>LOBOGUERRERO-CONSORCIO NQS</v>
      </c>
      <c r="B752" t="str">
        <f t="shared" si="34"/>
        <v>2018Jun</v>
      </c>
      <c r="C752" t="str">
        <f t="shared" si="35"/>
        <v>3.762970321-76.6655706</v>
      </c>
      <c r="D752" s="7" t="s">
        <v>200</v>
      </c>
      <c r="E752" s="5">
        <v>4001</v>
      </c>
      <c r="F752" s="7" t="s">
        <v>160</v>
      </c>
      <c r="G752" s="5">
        <v>76</v>
      </c>
      <c r="H752" s="7" t="s">
        <v>201</v>
      </c>
      <c r="I752" s="7" t="s">
        <v>202</v>
      </c>
      <c r="J752" s="7" t="s">
        <v>111</v>
      </c>
      <c r="K752" s="7" t="s">
        <v>203</v>
      </c>
      <c r="L752" s="7" t="s">
        <v>204</v>
      </c>
      <c r="M752" s="5">
        <v>3228171095</v>
      </c>
      <c r="N752" s="5">
        <v>3228171095</v>
      </c>
      <c r="O752" s="7" t="s">
        <v>205</v>
      </c>
      <c r="P752" s="5">
        <v>8000</v>
      </c>
      <c r="Q752" s="5">
        <v>9000</v>
      </c>
      <c r="R752" s="5">
        <v>21500</v>
      </c>
      <c r="S752" s="5">
        <v>28200</v>
      </c>
      <c r="T752" s="5">
        <v>32100</v>
      </c>
      <c r="U752" s="5">
        <v>0</v>
      </c>
      <c r="V752" s="5">
        <v>0</v>
      </c>
      <c r="W752" s="5">
        <v>0</v>
      </c>
      <c r="X752" s="5">
        <v>0</v>
      </c>
      <c r="Y752" s="5">
        <v>20800</v>
      </c>
      <c r="Z752" s="5">
        <v>9800</v>
      </c>
      <c r="AA752" s="5">
        <v>3.7629703210000001</v>
      </c>
      <c r="AB752" s="5">
        <v>-76.665570599999995</v>
      </c>
      <c r="AC752" s="7" t="s">
        <v>73</v>
      </c>
      <c r="AD752" s="5">
        <v>2928940900</v>
      </c>
      <c r="AE752" s="5" t="str">
        <f>MID(TablaPivotFinal[[#This Row],[Fecha]],1,4)</f>
        <v>2018</v>
      </c>
      <c r="AF752" s="5" t="str">
        <f>MID(TablaPivotFinal[[#This Row],[Fecha]],5,3)</f>
        <v>Jun</v>
      </c>
      <c r="AG752" s="7">
        <v>2928940900</v>
      </c>
      <c r="AH752" s="8">
        <v>165199</v>
      </c>
      <c r="AI752" t="s">
        <v>1046</v>
      </c>
      <c r="AJ752" t="s">
        <v>893</v>
      </c>
      <c r="AK752" t="s">
        <v>1174</v>
      </c>
    </row>
    <row r="753" spans="1:37" x14ac:dyDescent="0.3">
      <c r="A753" t="str">
        <f t="shared" si="33"/>
        <v>LOBOGUERRERO-CONSORCIO NQS</v>
      </c>
      <c r="B753" t="str">
        <f t="shared" si="34"/>
        <v>2018Mar</v>
      </c>
      <c r="C753" t="str">
        <f t="shared" si="35"/>
        <v>3.762970321-76.6655706</v>
      </c>
      <c r="D753" s="9" t="s">
        <v>200</v>
      </c>
      <c r="E753" s="6">
        <v>4001</v>
      </c>
      <c r="F753" s="9" t="s">
        <v>160</v>
      </c>
      <c r="G753" s="6">
        <v>76</v>
      </c>
      <c r="H753" s="9" t="s">
        <v>201</v>
      </c>
      <c r="I753" s="9" t="s">
        <v>202</v>
      </c>
      <c r="J753" s="9" t="s">
        <v>111</v>
      </c>
      <c r="K753" s="9" t="s">
        <v>203</v>
      </c>
      <c r="L753" s="9" t="s">
        <v>204</v>
      </c>
      <c r="M753" s="6">
        <v>3228171095</v>
      </c>
      <c r="N753" s="6">
        <v>3228171095</v>
      </c>
      <c r="O753" s="9" t="s">
        <v>205</v>
      </c>
      <c r="P753" s="6">
        <v>8000</v>
      </c>
      <c r="Q753" s="6">
        <v>9000</v>
      </c>
      <c r="R753" s="6">
        <v>21500</v>
      </c>
      <c r="S753" s="6">
        <v>28200</v>
      </c>
      <c r="T753" s="6">
        <v>32100</v>
      </c>
      <c r="U753" s="6">
        <v>0</v>
      </c>
      <c r="V753" s="6">
        <v>0</v>
      </c>
      <c r="W753" s="6">
        <v>0</v>
      </c>
      <c r="X753" s="6">
        <v>0</v>
      </c>
      <c r="Y753" s="6">
        <v>20800</v>
      </c>
      <c r="Z753" s="6">
        <v>9800</v>
      </c>
      <c r="AA753" s="6">
        <v>3.7629703210000001</v>
      </c>
      <c r="AB753" s="6">
        <v>-76.665570599999995</v>
      </c>
      <c r="AC753" s="9" t="s">
        <v>75</v>
      </c>
      <c r="AD753" s="6">
        <v>2740314600</v>
      </c>
      <c r="AE753" s="6" t="str">
        <f>MID(TablaPivotFinal[[#This Row],[Fecha]],1,4)</f>
        <v>2018</v>
      </c>
      <c r="AF753" s="6" t="str">
        <f>MID(TablaPivotFinal[[#This Row],[Fecha]],5,3)</f>
        <v>Mar</v>
      </c>
      <c r="AG753" s="9">
        <v>2740314600</v>
      </c>
      <c r="AH753" s="10">
        <v>160978</v>
      </c>
      <c r="AI753" t="s">
        <v>1046</v>
      </c>
      <c r="AJ753" t="s">
        <v>890</v>
      </c>
      <c r="AK753" t="s">
        <v>1174</v>
      </c>
    </row>
    <row r="754" spans="1:37" x14ac:dyDescent="0.3">
      <c r="A754" t="str">
        <f t="shared" si="33"/>
        <v>LOBOGUERRERO-CONSORCIO NQS</v>
      </c>
      <c r="B754" t="str">
        <f t="shared" si="34"/>
        <v>2018May</v>
      </c>
      <c r="C754" t="str">
        <f t="shared" si="35"/>
        <v>3.762970321-76.6655706</v>
      </c>
      <c r="D754" s="7" t="s">
        <v>200</v>
      </c>
      <c r="E754" s="5">
        <v>4001</v>
      </c>
      <c r="F754" s="7" t="s">
        <v>160</v>
      </c>
      <c r="G754" s="5">
        <v>76</v>
      </c>
      <c r="H754" s="7" t="s">
        <v>201</v>
      </c>
      <c r="I754" s="7" t="s">
        <v>202</v>
      </c>
      <c r="J754" s="7" t="s">
        <v>111</v>
      </c>
      <c r="K754" s="7" t="s">
        <v>203</v>
      </c>
      <c r="L754" s="7" t="s">
        <v>204</v>
      </c>
      <c r="M754" s="5">
        <v>3228171095</v>
      </c>
      <c r="N754" s="5">
        <v>3228171095</v>
      </c>
      <c r="O754" s="7" t="s">
        <v>205</v>
      </c>
      <c r="P754" s="5">
        <v>8000</v>
      </c>
      <c r="Q754" s="5">
        <v>9000</v>
      </c>
      <c r="R754" s="5">
        <v>21500</v>
      </c>
      <c r="S754" s="5">
        <v>28200</v>
      </c>
      <c r="T754" s="5">
        <v>32100</v>
      </c>
      <c r="U754" s="5">
        <v>0</v>
      </c>
      <c r="V754" s="5">
        <v>0</v>
      </c>
      <c r="W754" s="5">
        <v>0</v>
      </c>
      <c r="X754" s="5">
        <v>0</v>
      </c>
      <c r="Y754" s="5">
        <v>20800</v>
      </c>
      <c r="Z754" s="5">
        <v>9800</v>
      </c>
      <c r="AA754" s="5">
        <v>3.7629703210000001</v>
      </c>
      <c r="AB754" s="5">
        <v>-76.665570599999995</v>
      </c>
      <c r="AC754" s="7" t="s">
        <v>77</v>
      </c>
      <c r="AD754" s="5">
        <v>3039575250</v>
      </c>
      <c r="AE754" s="5" t="str">
        <f>MID(TablaPivotFinal[[#This Row],[Fecha]],1,4)</f>
        <v>2018</v>
      </c>
      <c r="AF754" s="5" t="str">
        <f>MID(TablaPivotFinal[[#This Row],[Fecha]],5,3)</f>
        <v>May</v>
      </c>
      <c r="AG754" s="7">
        <v>3039575250</v>
      </c>
      <c r="AH754" s="8">
        <v>160946</v>
      </c>
      <c r="AI754" t="s">
        <v>1046</v>
      </c>
      <c r="AJ754" t="s">
        <v>892</v>
      </c>
      <c r="AK754" t="s">
        <v>1174</v>
      </c>
    </row>
    <row r="755" spans="1:37" x14ac:dyDescent="0.3">
      <c r="A755" t="str">
        <f t="shared" si="33"/>
        <v>LOBOGUERRERO-CONSORCIO NQS</v>
      </c>
      <c r="B755" t="str">
        <f t="shared" si="34"/>
        <v>2018Nov</v>
      </c>
      <c r="C755" t="str">
        <f t="shared" si="35"/>
        <v>3.762970321-76.6655706</v>
      </c>
      <c r="D755" s="9" t="s">
        <v>200</v>
      </c>
      <c r="E755" s="6">
        <v>4001</v>
      </c>
      <c r="F755" s="9" t="s">
        <v>160</v>
      </c>
      <c r="G755" s="6">
        <v>76</v>
      </c>
      <c r="H755" s="9" t="s">
        <v>201</v>
      </c>
      <c r="I755" s="9" t="s">
        <v>202</v>
      </c>
      <c r="J755" s="9" t="s">
        <v>111</v>
      </c>
      <c r="K755" s="9" t="s">
        <v>203</v>
      </c>
      <c r="L755" s="9" t="s">
        <v>204</v>
      </c>
      <c r="M755" s="6">
        <v>3228171095</v>
      </c>
      <c r="N755" s="6">
        <v>3228171095</v>
      </c>
      <c r="O755" s="9" t="s">
        <v>205</v>
      </c>
      <c r="P755" s="6">
        <v>8000</v>
      </c>
      <c r="Q755" s="6">
        <v>9000</v>
      </c>
      <c r="R755" s="6">
        <v>21500</v>
      </c>
      <c r="S755" s="6">
        <v>28200</v>
      </c>
      <c r="T755" s="6">
        <v>32100</v>
      </c>
      <c r="U755" s="6">
        <v>0</v>
      </c>
      <c r="V755" s="6">
        <v>0</v>
      </c>
      <c r="W755" s="6">
        <v>0</v>
      </c>
      <c r="X755" s="6">
        <v>0</v>
      </c>
      <c r="Y755" s="6">
        <v>20800</v>
      </c>
      <c r="Z755" s="6">
        <v>9800</v>
      </c>
      <c r="AA755" s="6">
        <v>3.7629703210000001</v>
      </c>
      <c r="AB755" s="6">
        <v>-76.665570599999995</v>
      </c>
      <c r="AC755" s="9" t="s">
        <v>79</v>
      </c>
      <c r="AD755" s="6">
        <v>3038272200</v>
      </c>
      <c r="AE755" s="6" t="str">
        <f>MID(TablaPivotFinal[[#This Row],[Fecha]],1,4)</f>
        <v>2018</v>
      </c>
      <c r="AF755" s="6" t="str">
        <f>MID(TablaPivotFinal[[#This Row],[Fecha]],5,3)</f>
        <v>Nov</v>
      </c>
      <c r="AG755" s="9">
        <v>3038272200</v>
      </c>
      <c r="AH755" s="10">
        <v>166294</v>
      </c>
      <c r="AI755" t="s">
        <v>1046</v>
      </c>
      <c r="AJ755" t="s">
        <v>898</v>
      </c>
      <c r="AK755" t="s">
        <v>1174</v>
      </c>
    </row>
    <row r="756" spans="1:37" x14ac:dyDescent="0.3">
      <c r="A756" t="str">
        <f t="shared" si="33"/>
        <v>LOBOGUERRERO-CONSORCIO NQS</v>
      </c>
      <c r="B756" t="str">
        <f t="shared" si="34"/>
        <v>2018Oct</v>
      </c>
      <c r="C756" t="str">
        <f t="shared" si="35"/>
        <v>3.762970321-76.6655706</v>
      </c>
      <c r="D756" s="7" t="s">
        <v>200</v>
      </c>
      <c r="E756" s="5">
        <v>4001</v>
      </c>
      <c r="F756" s="7" t="s">
        <v>160</v>
      </c>
      <c r="G756" s="5">
        <v>76</v>
      </c>
      <c r="H756" s="7" t="s">
        <v>201</v>
      </c>
      <c r="I756" s="7" t="s">
        <v>202</v>
      </c>
      <c r="J756" s="7" t="s">
        <v>111</v>
      </c>
      <c r="K756" s="7" t="s">
        <v>203</v>
      </c>
      <c r="L756" s="7" t="s">
        <v>204</v>
      </c>
      <c r="M756" s="5">
        <v>3228171095</v>
      </c>
      <c r="N756" s="5">
        <v>3228171095</v>
      </c>
      <c r="O756" s="7" t="s">
        <v>205</v>
      </c>
      <c r="P756" s="5">
        <v>8000</v>
      </c>
      <c r="Q756" s="5">
        <v>9000</v>
      </c>
      <c r="R756" s="5">
        <v>21500</v>
      </c>
      <c r="S756" s="5">
        <v>28200</v>
      </c>
      <c r="T756" s="5">
        <v>32100</v>
      </c>
      <c r="U756" s="5">
        <v>0</v>
      </c>
      <c r="V756" s="5">
        <v>0</v>
      </c>
      <c r="W756" s="5">
        <v>0</v>
      </c>
      <c r="X756" s="5">
        <v>0</v>
      </c>
      <c r="Y756" s="5">
        <v>20800</v>
      </c>
      <c r="Z756" s="5">
        <v>9800</v>
      </c>
      <c r="AA756" s="5">
        <v>3.7629703210000001</v>
      </c>
      <c r="AB756" s="5">
        <v>-76.665570599999995</v>
      </c>
      <c r="AC756" s="7" t="s">
        <v>81</v>
      </c>
      <c r="AD756" s="5">
        <v>3096700300</v>
      </c>
      <c r="AE756" s="5" t="str">
        <f>MID(TablaPivotFinal[[#This Row],[Fecha]],1,4)</f>
        <v>2018</v>
      </c>
      <c r="AF756" s="5" t="str">
        <f>MID(TablaPivotFinal[[#This Row],[Fecha]],5,3)</f>
        <v>Oct</v>
      </c>
      <c r="AG756" s="7">
        <v>3096700300</v>
      </c>
      <c r="AH756" s="8">
        <v>178367</v>
      </c>
      <c r="AI756" t="s">
        <v>1046</v>
      </c>
      <c r="AJ756" t="s">
        <v>897</v>
      </c>
      <c r="AK756" t="s">
        <v>1174</v>
      </c>
    </row>
    <row r="757" spans="1:37" x14ac:dyDescent="0.3">
      <c r="A757" t="str">
        <f t="shared" si="33"/>
        <v>LOBOGUERRERO-CONSORCIO NQS</v>
      </c>
      <c r="B757" t="str">
        <f t="shared" si="34"/>
        <v>2018Sep</v>
      </c>
      <c r="C757" t="str">
        <f t="shared" si="35"/>
        <v>3.762970321-76.6655706</v>
      </c>
      <c r="D757" s="9" t="s">
        <v>200</v>
      </c>
      <c r="E757" s="6">
        <v>4001</v>
      </c>
      <c r="F757" s="9" t="s">
        <v>160</v>
      </c>
      <c r="G757" s="6">
        <v>76</v>
      </c>
      <c r="H757" s="9" t="s">
        <v>201</v>
      </c>
      <c r="I757" s="9" t="s">
        <v>202</v>
      </c>
      <c r="J757" s="9" t="s">
        <v>111</v>
      </c>
      <c r="K757" s="9" t="s">
        <v>203</v>
      </c>
      <c r="L757" s="9" t="s">
        <v>204</v>
      </c>
      <c r="M757" s="6">
        <v>3228171095</v>
      </c>
      <c r="N757" s="6">
        <v>3228171095</v>
      </c>
      <c r="O757" s="9" t="s">
        <v>205</v>
      </c>
      <c r="P757" s="6">
        <v>8000</v>
      </c>
      <c r="Q757" s="6">
        <v>9000</v>
      </c>
      <c r="R757" s="6">
        <v>21500</v>
      </c>
      <c r="S757" s="6">
        <v>28200</v>
      </c>
      <c r="T757" s="6">
        <v>32100</v>
      </c>
      <c r="U757" s="6">
        <v>0</v>
      </c>
      <c r="V757" s="6">
        <v>0</v>
      </c>
      <c r="W757" s="6">
        <v>0</v>
      </c>
      <c r="X757" s="6">
        <v>0</v>
      </c>
      <c r="Y757" s="6">
        <v>20800</v>
      </c>
      <c r="Z757" s="6">
        <v>9800</v>
      </c>
      <c r="AA757" s="6">
        <v>3.7629703210000001</v>
      </c>
      <c r="AB757" s="6">
        <v>-76.665570599999995</v>
      </c>
      <c r="AC757" s="9" t="s">
        <v>83</v>
      </c>
      <c r="AD757" s="6">
        <v>3020136500</v>
      </c>
      <c r="AE757" s="6" t="str">
        <f>MID(TablaPivotFinal[[#This Row],[Fecha]],1,4)</f>
        <v>2018</v>
      </c>
      <c r="AF757" s="6" t="str">
        <f>MID(TablaPivotFinal[[#This Row],[Fecha]],5,3)</f>
        <v>Sep</v>
      </c>
      <c r="AG757" s="9">
        <v>3020136500</v>
      </c>
      <c r="AH757" s="10">
        <v>173616</v>
      </c>
      <c r="AI757" t="s">
        <v>1046</v>
      </c>
      <c r="AJ757" t="s">
        <v>896</v>
      </c>
      <c r="AK757" t="s">
        <v>1174</v>
      </c>
    </row>
    <row r="758" spans="1:37" x14ac:dyDescent="0.3">
      <c r="A758" t="str">
        <f t="shared" si="33"/>
        <v>OCOA-Concesión Autopistas de Los Llanos</v>
      </c>
      <c r="B758" t="str">
        <f t="shared" si="34"/>
        <v>2016Abr</v>
      </c>
      <c r="C758" t="str">
        <f t="shared" si="35"/>
        <v>4.026246301-73.775205</v>
      </c>
      <c r="D758" s="7" t="s">
        <v>207</v>
      </c>
      <c r="E758" s="5">
        <v>6509</v>
      </c>
      <c r="F758" s="7" t="s">
        <v>178</v>
      </c>
      <c r="G758" s="5">
        <v>50</v>
      </c>
      <c r="H758" s="7" t="s">
        <v>208</v>
      </c>
      <c r="I758" s="7" t="s">
        <v>180</v>
      </c>
      <c r="J758" s="7" t="s">
        <v>103</v>
      </c>
      <c r="K758" s="7" t="s">
        <v>181</v>
      </c>
      <c r="L758" s="7" t="s">
        <v>182</v>
      </c>
      <c r="M758" s="5" t="s">
        <v>209</v>
      </c>
      <c r="N758" s="5" t="s">
        <v>184</v>
      </c>
      <c r="O758" s="7" t="s">
        <v>210</v>
      </c>
      <c r="P758" s="5">
        <v>9700</v>
      </c>
      <c r="Q758" s="5">
        <v>19400</v>
      </c>
      <c r="R758" s="5">
        <v>13300</v>
      </c>
      <c r="S758" s="5">
        <v>23300</v>
      </c>
      <c r="T758" s="5">
        <v>34600</v>
      </c>
      <c r="U758" s="5">
        <v>46000</v>
      </c>
      <c r="V758" s="5">
        <v>50000</v>
      </c>
      <c r="W758" s="5">
        <v>0</v>
      </c>
      <c r="X758" s="5">
        <v>0</v>
      </c>
      <c r="Y758" s="5">
        <v>0</v>
      </c>
      <c r="Z758" s="5">
        <v>0</v>
      </c>
      <c r="AA758" s="5">
        <v>4.0262463009999996</v>
      </c>
      <c r="AB758" s="5">
        <v>-73.775205</v>
      </c>
      <c r="AC758" s="7" t="s">
        <v>13</v>
      </c>
      <c r="AD758" s="5">
        <v>2591092800</v>
      </c>
      <c r="AE758" s="5" t="str">
        <f>MID(TablaPivotFinal[[#This Row],[Fecha]],1,4)</f>
        <v>2016</v>
      </c>
      <c r="AF758" s="5" t="str">
        <f>MID(TablaPivotFinal[[#This Row],[Fecha]],5,3)</f>
        <v>Abr</v>
      </c>
      <c r="AG758" s="7">
        <v>2591092800</v>
      </c>
      <c r="AH758" s="8">
        <v>0</v>
      </c>
      <c r="AI758" t="s">
        <v>1047</v>
      </c>
      <c r="AJ758" t="s">
        <v>867</v>
      </c>
      <c r="AK758" t="s">
        <v>1175</v>
      </c>
    </row>
    <row r="759" spans="1:37" x14ac:dyDescent="0.3">
      <c r="A759" t="str">
        <f t="shared" si="33"/>
        <v>OCOA-Concesión Autopistas de Los Llanos</v>
      </c>
      <c r="B759" t="str">
        <f t="shared" si="34"/>
        <v>2016Ago</v>
      </c>
      <c r="C759" t="str">
        <f t="shared" si="35"/>
        <v>4.026246301-73.775205</v>
      </c>
      <c r="D759" s="9" t="s">
        <v>207</v>
      </c>
      <c r="E759" s="6">
        <v>6509</v>
      </c>
      <c r="F759" s="9" t="s">
        <v>178</v>
      </c>
      <c r="G759" s="6">
        <v>50</v>
      </c>
      <c r="H759" s="9" t="s">
        <v>208</v>
      </c>
      <c r="I759" s="9" t="s">
        <v>180</v>
      </c>
      <c r="J759" s="9" t="s">
        <v>103</v>
      </c>
      <c r="K759" s="9" t="s">
        <v>181</v>
      </c>
      <c r="L759" s="9" t="s">
        <v>182</v>
      </c>
      <c r="M759" s="6" t="s">
        <v>209</v>
      </c>
      <c r="N759" s="6" t="s">
        <v>184</v>
      </c>
      <c r="O759" s="9" t="s">
        <v>210</v>
      </c>
      <c r="P759" s="6">
        <v>9700</v>
      </c>
      <c r="Q759" s="6">
        <v>19400</v>
      </c>
      <c r="R759" s="6">
        <v>13300</v>
      </c>
      <c r="S759" s="6">
        <v>23300</v>
      </c>
      <c r="T759" s="6">
        <v>34600</v>
      </c>
      <c r="U759" s="6">
        <v>46000</v>
      </c>
      <c r="V759" s="6">
        <v>50000</v>
      </c>
      <c r="W759" s="6">
        <v>0</v>
      </c>
      <c r="X759" s="6">
        <v>0</v>
      </c>
      <c r="Y759" s="6">
        <v>0</v>
      </c>
      <c r="Z759" s="6">
        <v>0</v>
      </c>
      <c r="AA759" s="6">
        <v>4.0262463009999996</v>
      </c>
      <c r="AB759" s="6">
        <v>-73.775205</v>
      </c>
      <c r="AC759" s="9" t="s">
        <v>15</v>
      </c>
      <c r="AD759" s="6">
        <v>2727102100</v>
      </c>
      <c r="AE759" s="6" t="str">
        <f>MID(TablaPivotFinal[[#This Row],[Fecha]],1,4)</f>
        <v>2016</v>
      </c>
      <c r="AF759" s="6" t="str">
        <f>MID(TablaPivotFinal[[#This Row],[Fecha]],5,3)</f>
        <v>Ago</v>
      </c>
      <c r="AG759" s="9">
        <v>2727102100</v>
      </c>
      <c r="AH759" s="10">
        <v>0</v>
      </c>
      <c r="AI759" t="s">
        <v>1047</v>
      </c>
      <c r="AJ759" t="s">
        <v>871</v>
      </c>
      <c r="AK759" t="s">
        <v>1175</v>
      </c>
    </row>
    <row r="760" spans="1:37" x14ac:dyDescent="0.3">
      <c r="A760" t="str">
        <f t="shared" si="33"/>
        <v>OCOA-Concesión Autopistas de Los Llanos</v>
      </c>
      <c r="B760" t="str">
        <f t="shared" si="34"/>
        <v>2016Dic</v>
      </c>
      <c r="C760" t="str">
        <f t="shared" si="35"/>
        <v>4.026246301-73.775205</v>
      </c>
      <c r="D760" s="7" t="s">
        <v>207</v>
      </c>
      <c r="E760" s="5">
        <v>6509</v>
      </c>
      <c r="F760" s="7" t="s">
        <v>178</v>
      </c>
      <c r="G760" s="5">
        <v>50</v>
      </c>
      <c r="H760" s="7" t="s">
        <v>208</v>
      </c>
      <c r="I760" s="7" t="s">
        <v>180</v>
      </c>
      <c r="J760" s="7" t="s">
        <v>103</v>
      </c>
      <c r="K760" s="7" t="s">
        <v>181</v>
      </c>
      <c r="L760" s="7" t="s">
        <v>182</v>
      </c>
      <c r="M760" s="5" t="s">
        <v>209</v>
      </c>
      <c r="N760" s="5" t="s">
        <v>184</v>
      </c>
      <c r="O760" s="7" t="s">
        <v>210</v>
      </c>
      <c r="P760" s="5">
        <v>9700</v>
      </c>
      <c r="Q760" s="5">
        <v>19400</v>
      </c>
      <c r="R760" s="5">
        <v>13300</v>
      </c>
      <c r="S760" s="5">
        <v>23300</v>
      </c>
      <c r="T760" s="5">
        <v>34600</v>
      </c>
      <c r="U760" s="5">
        <v>46000</v>
      </c>
      <c r="V760" s="5">
        <v>50000</v>
      </c>
      <c r="W760" s="5">
        <v>0</v>
      </c>
      <c r="X760" s="5">
        <v>0</v>
      </c>
      <c r="Y760" s="5">
        <v>0</v>
      </c>
      <c r="Z760" s="5">
        <v>0</v>
      </c>
      <c r="AA760" s="5">
        <v>4.0262463009999996</v>
      </c>
      <c r="AB760" s="5">
        <v>-73.775205</v>
      </c>
      <c r="AC760" s="7" t="s">
        <v>17</v>
      </c>
      <c r="AD760" s="5">
        <v>3112532400</v>
      </c>
      <c r="AE760" s="5" t="str">
        <f>MID(TablaPivotFinal[[#This Row],[Fecha]],1,4)</f>
        <v>2016</v>
      </c>
      <c r="AF760" s="5" t="str">
        <f>MID(TablaPivotFinal[[#This Row],[Fecha]],5,3)</f>
        <v>Dic</v>
      </c>
      <c r="AG760" s="7">
        <v>3112532400</v>
      </c>
      <c r="AH760" s="8">
        <v>0</v>
      </c>
      <c r="AI760" t="s">
        <v>1047</v>
      </c>
      <c r="AJ760" t="s">
        <v>875</v>
      </c>
      <c r="AK760" t="s">
        <v>1175</v>
      </c>
    </row>
    <row r="761" spans="1:37" x14ac:dyDescent="0.3">
      <c r="A761" t="str">
        <f t="shared" si="33"/>
        <v>OCOA-Concesión Autopistas de Los Llanos</v>
      </c>
      <c r="B761" t="str">
        <f t="shared" si="34"/>
        <v>2016Ene</v>
      </c>
      <c r="C761" t="str">
        <f t="shared" si="35"/>
        <v>4.026246301-73.775205</v>
      </c>
      <c r="D761" s="9" t="s">
        <v>207</v>
      </c>
      <c r="E761" s="6">
        <v>6509</v>
      </c>
      <c r="F761" s="9" t="s">
        <v>178</v>
      </c>
      <c r="G761" s="6">
        <v>50</v>
      </c>
      <c r="H761" s="9" t="s">
        <v>208</v>
      </c>
      <c r="I761" s="9" t="s">
        <v>180</v>
      </c>
      <c r="J761" s="9" t="s">
        <v>103</v>
      </c>
      <c r="K761" s="9" t="s">
        <v>181</v>
      </c>
      <c r="L761" s="9" t="s">
        <v>182</v>
      </c>
      <c r="M761" s="6" t="s">
        <v>209</v>
      </c>
      <c r="N761" s="6" t="s">
        <v>184</v>
      </c>
      <c r="O761" s="9" t="s">
        <v>210</v>
      </c>
      <c r="P761" s="6">
        <v>9700</v>
      </c>
      <c r="Q761" s="6">
        <v>19400</v>
      </c>
      <c r="R761" s="6">
        <v>13300</v>
      </c>
      <c r="S761" s="6">
        <v>23300</v>
      </c>
      <c r="T761" s="6">
        <v>34600</v>
      </c>
      <c r="U761" s="6">
        <v>46000</v>
      </c>
      <c r="V761" s="6">
        <v>50000</v>
      </c>
      <c r="W761" s="6">
        <v>0</v>
      </c>
      <c r="X761" s="6">
        <v>0</v>
      </c>
      <c r="Y761" s="6">
        <v>0</v>
      </c>
      <c r="Z761" s="6">
        <v>0</v>
      </c>
      <c r="AA761" s="6">
        <v>4.0262463009999996</v>
      </c>
      <c r="AB761" s="6">
        <v>-73.775205</v>
      </c>
      <c r="AC761" s="9" t="s">
        <v>19</v>
      </c>
      <c r="AD761" s="6">
        <v>3347278900</v>
      </c>
      <c r="AE761" s="6" t="str">
        <f>MID(TablaPivotFinal[[#This Row],[Fecha]],1,4)</f>
        <v>2016</v>
      </c>
      <c r="AF761" s="6" t="str">
        <f>MID(TablaPivotFinal[[#This Row],[Fecha]],5,3)</f>
        <v>Ene</v>
      </c>
      <c r="AG761" s="9">
        <v>3347278900</v>
      </c>
      <c r="AH761" s="10">
        <v>0</v>
      </c>
      <c r="AI761" t="s">
        <v>1047</v>
      </c>
      <c r="AJ761" t="s">
        <v>864</v>
      </c>
      <c r="AK761" t="s">
        <v>1175</v>
      </c>
    </row>
    <row r="762" spans="1:37" x14ac:dyDescent="0.3">
      <c r="A762" t="str">
        <f t="shared" si="33"/>
        <v>OCOA-Concesión Autopistas de Los Llanos</v>
      </c>
      <c r="B762" t="str">
        <f t="shared" si="34"/>
        <v>2016Feb</v>
      </c>
      <c r="C762" t="str">
        <f t="shared" si="35"/>
        <v>4.026246301-73.775205</v>
      </c>
      <c r="D762" s="7" t="s">
        <v>207</v>
      </c>
      <c r="E762" s="5">
        <v>6509</v>
      </c>
      <c r="F762" s="7" t="s">
        <v>178</v>
      </c>
      <c r="G762" s="5">
        <v>50</v>
      </c>
      <c r="H762" s="7" t="s">
        <v>208</v>
      </c>
      <c r="I762" s="7" t="s">
        <v>180</v>
      </c>
      <c r="J762" s="7" t="s">
        <v>103</v>
      </c>
      <c r="K762" s="7" t="s">
        <v>181</v>
      </c>
      <c r="L762" s="7" t="s">
        <v>182</v>
      </c>
      <c r="M762" s="5" t="s">
        <v>209</v>
      </c>
      <c r="N762" s="5" t="s">
        <v>184</v>
      </c>
      <c r="O762" s="7" t="s">
        <v>210</v>
      </c>
      <c r="P762" s="5">
        <v>9700</v>
      </c>
      <c r="Q762" s="5">
        <v>19400</v>
      </c>
      <c r="R762" s="5">
        <v>13300</v>
      </c>
      <c r="S762" s="5">
        <v>23300</v>
      </c>
      <c r="T762" s="5">
        <v>34600</v>
      </c>
      <c r="U762" s="5">
        <v>46000</v>
      </c>
      <c r="V762" s="5">
        <v>50000</v>
      </c>
      <c r="W762" s="5">
        <v>0</v>
      </c>
      <c r="X762" s="5">
        <v>0</v>
      </c>
      <c r="Y762" s="5">
        <v>0</v>
      </c>
      <c r="Z762" s="5">
        <v>0</v>
      </c>
      <c r="AA762" s="5">
        <v>4.0262463009999996</v>
      </c>
      <c r="AB762" s="5">
        <v>-73.775205</v>
      </c>
      <c r="AC762" s="7" t="s">
        <v>21</v>
      </c>
      <c r="AD762" s="5">
        <v>2683015050</v>
      </c>
      <c r="AE762" s="5" t="str">
        <f>MID(TablaPivotFinal[[#This Row],[Fecha]],1,4)</f>
        <v>2016</v>
      </c>
      <c r="AF762" s="5" t="str">
        <f>MID(TablaPivotFinal[[#This Row],[Fecha]],5,3)</f>
        <v>Feb</v>
      </c>
      <c r="AG762" s="7">
        <v>2683015050</v>
      </c>
      <c r="AH762" s="8">
        <v>0</v>
      </c>
      <c r="AI762" t="s">
        <v>1047</v>
      </c>
      <c r="AJ762" t="s">
        <v>865</v>
      </c>
      <c r="AK762" t="s">
        <v>1175</v>
      </c>
    </row>
    <row r="763" spans="1:37" x14ac:dyDescent="0.3">
      <c r="A763" t="str">
        <f t="shared" si="33"/>
        <v>OCOA-Concesión Autopistas de Los Llanos</v>
      </c>
      <c r="B763" t="str">
        <f t="shared" si="34"/>
        <v>2016Jul</v>
      </c>
      <c r="C763" t="str">
        <f t="shared" si="35"/>
        <v>4.026246301-73.775205</v>
      </c>
      <c r="D763" s="9" t="s">
        <v>207</v>
      </c>
      <c r="E763" s="6">
        <v>6509</v>
      </c>
      <c r="F763" s="9" t="s">
        <v>178</v>
      </c>
      <c r="G763" s="6">
        <v>50</v>
      </c>
      <c r="H763" s="9" t="s">
        <v>208</v>
      </c>
      <c r="I763" s="9" t="s">
        <v>180</v>
      </c>
      <c r="J763" s="9" t="s">
        <v>103</v>
      </c>
      <c r="K763" s="9" t="s">
        <v>181</v>
      </c>
      <c r="L763" s="9" t="s">
        <v>182</v>
      </c>
      <c r="M763" s="6" t="s">
        <v>209</v>
      </c>
      <c r="N763" s="6" t="s">
        <v>184</v>
      </c>
      <c r="O763" s="9" t="s">
        <v>210</v>
      </c>
      <c r="P763" s="6">
        <v>9700</v>
      </c>
      <c r="Q763" s="6">
        <v>19400</v>
      </c>
      <c r="R763" s="6">
        <v>13300</v>
      </c>
      <c r="S763" s="6">
        <v>23300</v>
      </c>
      <c r="T763" s="6">
        <v>34600</v>
      </c>
      <c r="U763" s="6">
        <v>46000</v>
      </c>
      <c r="V763" s="6">
        <v>50000</v>
      </c>
      <c r="W763" s="6">
        <v>0</v>
      </c>
      <c r="X763" s="6">
        <v>0</v>
      </c>
      <c r="Y763" s="6">
        <v>0</v>
      </c>
      <c r="Z763" s="6">
        <v>0</v>
      </c>
      <c r="AA763" s="6">
        <v>4.0262463009999996</v>
      </c>
      <c r="AB763" s="6">
        <v>-73.775205</v>
      </c>
      <c r="AC763" s="9" t="s">
        <v>23</v>
      </c>
      <c r="AD763" s="6">
        <v>2606323000</v>
      </c>
      <c r="AE763" s="6" t="str">
        <f>MID(TablaPivotFinal[[#This Row],[Fecha]],1,4)</f>
        <v>2016</v>
      </c>
      <c r="AF763" s="6" t="str">
        <f>MID(TablaPivotFinal[[#This Row],[Fecha]],5,3)</f>
        <v>Jul</v>
      </c>
      <c r="AG763" s="9">
        <v>2606323000</v>
      </c>
      <c r="AH763" s="10">
        <v>0</v>
      </c>
      <c r="AI763" t="s">
        <v>1047</v>
      </c>
      <c r="AJ763" t="s">
        <v>870</v>
      </c>
      <c r="AK763" t="s">
        <v>1175</v>
      </c>
    </row>
    <row r="764" spans="1:37" x14ac:dyDescent="0.3">
      <c r="A764" t="str">
        <f t="shared" si="33"/>
        <v>OCOA-Concesión Autopistas de Los Llanos</v>
      </c>
      <c r="B764" t="str">
        <f t="shared" si="34"/>
        <v>2016Jun</v>
      </c>
      <c r="C764" t="str">
        <f t="shared" si="35"/>
        <v>4.026246301-73.775205</v>
      </c>
      <c r="D764" s="7" t="s">
        <v>207</v>
      </c>
      <c r="E764" s="5">
        <v>6509</v>
      </c>
      <c r="F764" s="7" t="s">
        <v>178</v>
      </c>
      <c r="G764" s="5">
        <v>50</v>
      </c>
      <c r="H764" s="7" t="s">
        <v>208</v>
      </c>
      <c r="I764" s="7" t="s">
        <v>180</v>
      </c>
      <c r="J764" s="7" t="s">
        <v>103</v>
      </c>
      <c r="K764" s="7" t="s">
        <v>181</v>
      </c>
      <c r="L764" s="7" t="s">
        <v>182</v>
      </c>
      <c r="M764" s="5" t="s">
        <v>209</v>
      </c>
      <c r="N764" s="5" t="s">
        <v>184</v>
      </c>
      <c r="O764" s="7" t="s">
        <v>210</v>
      </c>
      <c r="P764" s="5">
        <v>9700</v>
      </c>
      <c r="Q764" s="5">
        <v>19400</v>
      </c>
      <c r="R764" s="5">
        <v>13300</v>
      </c>
      <c r="S764" s="5">
        <v>23300</v>
      </c>
      <c r="T764" s="5">
        <v>34600</v>
      </c>
      <c r="U764" s="5">
        <v>46000</v>
      </c>
      <c r="V764" s="5">
        <v>50000</v>
      </c>
      <c r="W764" s="5">
        <v>0</v>
      </c>
      <c r="X764" s="5">
        <v>0</v>
      </c>
      <c r="Y764" s="5">
        <v>0</v>
      </c>
      <c r="Z764" s="5">
        <v>0</v>
      </c>
      <c r="AA764" s="5">
        <v>4.0262463009999996</v>
      </c>
      <c r="AB764" s="5">
        <v>-73.775205</v>
      </c>
      <c r="AC764" s="7" t="s">
        <v>25</v>
      </c>
      <c r="AD764" s="5">
        <v>2671632250</v>
      </c>
      <c r="AE764" s="5" t="str">
        <f>MID(TablaPivotFinal[[#This Row],[Fecha]],1,4)</f>
        <v>2016</v>
      </c>
      <c r="AF764" s="5" t="str">
        <f>MID(TablaPivotFinal[[#This Row],[Fecha]],5,3)</f>
        <v>Jun</v>
      </c>
      <c r="AG764" s="7">
        <v>2671632250</v>
      </c>
      <c r="AH764" s="8">
        <v>0</v>
      </c>
      <c r="AI764" t="s">
        <v>1047</v>
      </c>
      <c r="AJ764" t="s">
        <v>869</v>
      </c>
      <c r="AK764" t="s">
        <v>1175</v>
      </c>
    </row>
    <row r="765" spans="1:37" x14ac:dyDescent="0.3">
      <c r="A765" t="str">
        <f t="shared" si="33"/>
        <v>OCOA-Concesión Autopistas de Los Llanos</v>
      </c>
      <c r="B765" t="str">
        <f t="shared" si="34"/>
        <v>2016Mar</v>
      </c>
      <c r="C765" t="str">
        <f t="shared" si="35"/>
        <v>4.026246301-73.775205</v>
      </c>
      <c r="D765" s="9" t="s">
        <v>207</v>
      </c>
      <c r="E765" s="6">
        <v>6509</v>
      </c>
      <c r="F765" s="9" t="s">
        <v>178</v>
      </c>
      <c r="G765" s="6">
        <v>50</v>
      </c>
      <c r="H765" s="9" t="s">
        <v>208</v>
      </c>
      <c r="I765" s="9" t="s">
        <v>180</v>
      </c>
      <c r="J765" s="9" t="s">
        <v>103</v>
      </c>
      <c r="K765" s="9" t="s">
        <v>181</v>
      </c>
      <c r="L765" s="9" t="s">
        <v>182</v>
      </c>
      <c r="M765" s="6" t="s">
        <v>209</v>
      </c>
      <c r="N765" s="6" t="s">
        <v>184</v>
      </c>
      <c r="O765" s="9" t="s">
        <v>210</v>
      </c>
      <c r="P765" s="6">
        <v>9700</v>
      </c>
      <c r="Q765" s="6">
        <v>19400</v>
      </c>
      <c r="R765" s="6">
        <v>13300</v>
      </c>
      <c r="S765" s="6">
        <v>23300</v>
      </c>
      <c r="T765" s="6">
        <v>34600</v>
      </c>
      <c r="U765" s="6">
        <v>46000</v>
      </c>
      <c r="V765" s="6">
        <v>50000</v>
      </c>
      <c r="W765" s="6">
        <v>0</v>
      </c>
      <c r="X765" s="6">
        <v>0</v>
      </c>
      <c r="Y765" s="6">
        <v>0</v>
      </c>
      <c r="Z765" s="6">
        <v>0</v>
      </c>
      <c r="AA765" s="6">
        <v>4.0262463009999996</v>
      </c>
      <c r="AB765" s="6">
        <v>-73.775205</v>
      </c>
      <c r="AC765" s="9" t="s">
        <v>27</v>
      </c>
      <c r="AD765" s="6">
        <v>2881383900</v>
      </c>
      <c r="AE765" s="6" t="str">
        <f>MID(TablaPivotFinal[[#This Row],[Fecha]],1,4)</f>
        <v>2016</v>
      </c>
      <c r="AF765" s="6" t="str">
        <f>MID(TablaPivotFinal[[#This Row],[Fecha]],5,3)</f>
        <v>Mar</v>
      </c>
      <c r="AG765" s="9">
        <v>2881383900</v>
      </c>
      <c r="AH765" s="10">
        <v>0</v>
      </c>
      <c r="AI765" t="s">
        <v>1047</v>
      </c>
      <c r="AJ765" t="s">
        <v>866</v>
      </c>
      <c r="AK765" t="s">
        <v>1175</v>
      </c>
    </row>
    <row r="766" spans="1:37" x14ac:dyDescent="0.3">
      <c r="A766" t="str">
        <f t="shared" si="33"/>
        <v>OCOA-Concesión Autopistas de Los Llanos</v>
      </c>
      <c r="B766" t="str">
        <f t="shared" si="34"/>
        <v>2016May</v>
      </c>
      <c r="C766" t="str">
        <f t="shared" si="35"/>
        <v>4.026246301-73.775205</v>
      </c>
      <c r="D766" s="7" t="s">
        <v>207</v>
      </c>
      <c r="E766" s="5">
        <v>6509</v>
      </c>
      <c r="F766" s="7" t="s">
        <v>178</v>
      </c>
      <c r="G766" s="5">
        <v>50</v>
      </c>
      <c r="H766" s="7" t="s">
        <v>208</v>
      </c>
      <c r="I766" s="7" t="s">
        <v>180</v>
      </c>
      <c r="J766" s="7" t="s">
        <v>103</v>
      </c>
      <c r="K766" s="7" t="s">
        <v>181</v>
      </c>
      <c r="L766" s="7" t="s">
        <v>182</v>
      </c>
      <c r="M766" s="5" t="s">
        <v>209</v>
      </c>
      <c r="N766" s="5" t="s">
        <v>184</v>
      </c>
      <c r="O766" s="7" t="s">
        <v>210</v>
      </c>
      <c r="P766" s="5">
        <v>9700</v>
      </c>
      <c r="Q766" s="5">
        <v>19400</v>
      </c>
      <c r="R766" s="5">
        <v>13300</v>
      </c>
      <c r="S766" s="5">
        <v>23300</v>
      </c>
      <c r="T766" s="5">
        <v>34600</v>
      </c>
      <c r="U766" s="5">
        <v>46000</v>
      </c>
      <c r="V766" s="5">
        <v>50000</v>
      </c>
      <c r="W766" s="5">
        <v>0</v>
      </c>
      <c r="X766" s="5">
        <v>0</v>
      </c>
      <c r="Y766" s="5">
        <v>0</v>
      </c>
      <c r="Z766" s="5">
        <v>0</v>
      </c>
      <c r="AA766" s="5">
        <v>4.0262463009999996</v>
      </c>
      <c r="AB766" s="5">
        <v>-73.775205</v>
      </c>
      <c r="AC766" s="7" t="s">
        <v>29</v>
      </c>
      <c r="AD766" s="5">
        <v>2696249450</v>
      </c>
      <c r="AE766" s="5" t="str">
        <f>MID(TablaPivotFinal[[#This Row],[Fecha]],1,4)</f>
        <v>2016</v>
      </c>
      <c r="AF766" s="5" t="str">
        <f>MID(TablaPivotFinal[[#This Row],[Fecha]],5,3)</f>
        <v>May</v>
      </c>
      <c r="AG766" s="7">
        <v>2696249450</v>
      </c>
      <c r="AH766" s="8">
        <v>0</v>
      </c>
      <c r="AI766" t="s">
        <v>1047</v>
      </c>
      <c r="AJ766" t="s">
        <v>868</v>
      </c>
      <c r="AK766" t="s">
        <v>1175</v>
      </c>
    </row>
    <row r="767" spans="1:37" x14ac:dyDescent="0.3">
      <c r="A767" t="str">
        <f t="shared" si="33"/>
        <v>OCOA-Concesión Autopistas de Los Llanos</v>
      </c>
      <c r="B767" t="str">
        <f t="shared" si="34"/>
        <v>2016Nov</v>
      </c>
      <c r="C767" t="str">
        <f t="shared" si="35"/>
        <v>4.026246301-73.775205</v>
      </c>
      <c r="D767" s="9" t="s">
        <v>207</v>
      </c>
      <c r="E767" s="6">
        <v>6509</v>
      </c>
      <c r="F767" s="9" t="s">
        <v>178</v>
      </c>
      <c r="G767" s="6">
        <v>50</v>
      </c>
      <c r="H767" s="9" t="s">
        <v>208</v>
      </c>
      <c r="I767" s="9" t="s">
        <v>180</v>
      </c>
      <c r="J767" s="9" t="s">
        <v>103</v>
      </c>
      <c r="K767" s="9" t="s">
        <v>181</v>
      </c>
      <c r="L767" s="9" t="s">
        <v>182</v>
      </c>
      <c r="M767" s="6" t="s">
        <v>209</v>
      </c>
      <c r="N767" s="6" t="s">
        <v>184</v>
      </c>
      <c r="O767" s="9" t="s">
        <v>210</v>
      </c>
      <c r="P767" s="6">
        <v>9700</v>
      </c>
      <c r="Q767" s="6">
        <v>19400</v>
      </c>
      <c r="R767" s="6">
        <v>13300</v>
      </c>
      <c r="S767" s="6">
        <v>23300</v>
      </c>
      <c r="T767" s="6">
        <v>34600</v>
      </c>
      <c r="U767" s="6">
        <v>46000</v>
      </c>
      <c r="V767" s="6">
        <v>50000</v>
      </c>
      <c r="W767" s="6">
        <v>0</v>
      </c>
      <c r="X767" s="6">
        <v>0</v>
      </c>
      <c r="Y767" s="6">
        <v>0</v>
      </c>
      <c r="Z767" s="6">
        <v>0</v>
      </c>
      <c r="AA767" s="6">
        <v>4.0262463009999996</v>
      </c>
      <c r="AB767" s="6">
        <v>-73.775205</v>
      </c>
      <c r="AC767" s="9" t="s">
        <v>31</v>
      </c>
      <c r="AD767" s="6">
        <v>2786812750</v>
      </c>
      <c r="AE767" s="6" t="str">
        <f>MID(TablaPivotFinal[[#This Row],[Fecha]],1,4)</f>
        <v>2016</v>
      </c>
      <c r="AF767" s="6" t="str">
        <f>MID(TablaPivotFinal[[#This Row],[Fecha]],5,3)</f>
        <v>Nov</v>
      </c>
      <c r="AG767" s="9">
        <v>2786812750</v>
      </c>
      <c r="AH767" s="10">
        <v>0</v>
      </c>
      <c r="AI767" t="s">
        <v>1047</v>
      </c>
      <c r="AJ767" t="s">
        <v>874</v>
      </c>
      <c r="AK767" t="s">
        <v>1175</v>
      </c>
    </row>
    <row r="768" spans="1:37" x14ac:dyDescent="0.3">
      <c r="A768" t="str">
        <f t="shared" si="33"/>
        <v>OCOA-Concesión Autopistas de Los Llanos</v>
      </c>
      <c r="B768" t="str">
        <f t="shared" si="34"/>
        <v>2016Oct</v>
      </c>
      <c r="C768" t="str">
        <f t="shared" si="35"/>
        <v>4.026246301-73.775205</v>
      </c>
      <c r="D768" s="7" t="s">
        <v>207</v>
      </c>
      <c r="E768" s="5">
        <v>6509</v>
      </c>
      <c r="F768" s="7" t="s">
        <v>178</v>
      </c>
      <c r="G768" s="5">
        <v>50</v>
      </c>
      <c r="H768" s="7" t="s">
        <v>208</v>
      </c>
      <c r="I768" s="7" t="s">
        <v>180</v>
      </c>
      <c r="J768" s="7" t="s">
        <v>103</v>
      </c>
      <c r="K768" s="7" t="s">
        <v>181</v>
      </c>
      <c r="L768" s="7" t="s">
        <v>182</v>
      </c>
      <c r="M768" s="5" t="s">
        <v>209</v>
      </c>
      <c r="N768" s="5" t="s">
        <v>184</v>
      </c>
      <c r="O768" s="7" t="s">
        <v>210</v>
      </c>
      <c r="P768" s="5">
        <v>9700</v>
      </c>
      <c r="Q768" s="5">
        <v>19400</v>
      </c>
      <c r="R768" s="5">
        <v>13300</v>
      </c>
      <c r="S768" s="5">
        <v>23300</v>
      </c>
      <c r="T768" s="5">
        <v>34600</v>
      </c>
      <c r="U768" s="5">
        <v>46000</v>
      </c>
      <c r="V768" s="5">
        <v>50000</v>
      </c>
      <c r="W768" s="5">
        <v>0</v>
      </c>
      <c r="X768" s="5">
        <v>0</v>
      </c>
      <c r="Y768" s="5">
        <v>0</v>
      </c>
      <c r="Z768" s="5">
        <v>0</v>
      </c>
      <c r="AA768" s="5">
        <v>4.0262463009999996</v>
      </c>
      <c r="AB768" s="5">
        <v>-73.775205</v>
      </c>
      <c r="AC768" s="7" t="s">
        <v>33</v>
      </c>
      <c r="AD768" s="5">
        <v>2802626650</v>
      </c>
      <c r="AE768" s="5" t="str">
        <f>MID(TablaPivotFinal[[#This Row],[Fecha]],1,4)</f>
        <v>2016</v>
      </c>
      <c r="AF768" s="5" t="str">
        <f>MID(TablaPivotFinal[[#This Row],[Fecha]],5,3)</f>
        <v>Oct</v>
      </c>
      <c r="AG768" s="7">
        <v>2802626650</v>
      </c>
      <c r="AH768" s="8">
        <v>0</v>
      </c>
      <c r="AI768" t="s">
        <v>1047</v>
      </c>
      <c r="AJ768" t="s">
        <v>873</v>
      </c>
      <c r="AK768" t="s">
        <v>1175</v>
      </c>
    </row>
    <row r="769" spans="1:37" x14ac:dyDescent="0.3">
      <c r="A769" t="str">
        <f t="shared" si="33"/>
        <v>OCOA-Concesión Autopistas de Los Llanos</v>
      </c>
      <c r="B769" t="str">
        <f t="shared" si="34"/>
        <v>2016Sep</v>
      </c>
      <c r="C769" t="str">
        <f t="shared" si="35"/>
        <v>4.026246301-73.775205</v>
      </c>
      <c r="D769" s="9" t="s">
        <v>207</v>
      </c>
      <c r="E769" s="6">
        <v>6509</v>
      </c>
      <c r="F769" s="9" t="s">
        <v>178</v>
      </c>
      <c r="G769" s="6">
        <v>50</v>
      </c>
      <c r="H769" s="9" t="s">
        <v>208</v>
      </c>
      <c r="I769" s="9" t="s">
        <v>180</v>
      </c>
      <c r="J769" s="9" t="s">
        <v>103</v>
      </c>
      <c r="K769" s="9" t="s">
        <v>181</v>
      </c>
      <c r="L769" s="9" t="s">
        <v>182</v>
      </c>
      <c r="M769" s="6" t="s">
        <v>209</v>
      </c>
      <c r="N769" s="6" t="s">
        <v>184</v>
      </c>
      <c r="O769" s="9" t="s">
        <v>210</v>
      </c>
      <c r="P769" s="6">
        <v>9700</v>
      </c>
      <c r="Q769" s="6">
        <v>19400</v>
      </c>
      <c r="R769" s="6">
        <v>13300</v>
      </c>
      <c r="S769" s="6">
        <v>23300</v>
      </c>
      <c r="T769" s="6">
        <v>34600</v>
      </c>
      <c r="U769" s="6">
        <v>46000</v>
      </c>
      <c r="V769" s="6">
        <v>50000</v>
      </c>
      <c r="W769" s="6">
        <v>0</v>
      </c>
      <c r="X769" s="6">
        <v>0</v>
      </c>
      <c r="Y769" s="6">
        <v>0</v>
      </c>
      <c r="Z769" s="6">
        <v>0</v>
      </c>
      <c r="AA769" s="6">
        <v>4.0262463009999996</v>
      </c>
      <c r="AB769" s="6">
        <v>-73.775205</v>
      </c>
      <c r="AC769" s="9" t="s">
        <v>35</v>
      </c>
      <c r="AD769" s="6">
        <v>2557918550</v>
      </c>
      <c r="AE769" s="6" t="str">
        <f>MID(TablaPivotFinal[[#This Row],[Fecha]],1,4)</f>
        <v>2016</v>
      </c>
      <c r="AF769" s="6" t="str">
        <f>MID(TablaPivotFinal[[#This Row],[Fecha]],5,3)</f>
        <v>Sep</v>
      </c>
      <c r="AG769" s="9">
        <v>2557918550</v>
      </c>
      <c r="AH769" s="10">
        <v>0</v>
      </c>
      <c r="AI769" t="s">
        <v>1047</v>
      </c>
      <c r="AJ769" t="s">
        <v>872</v>
      </c>
      <c r="AK769" t="s">
        <v>1175</v>
      </c>
    </row>
    <row r="770" spans="1:37" x14ac:dyDescent="0.3">
      <c r="A770" t="str">
        <f t="shared" ref="A770:A833" si="36">_xlfn.CONCAT(H770,"-",D770)</f>
        <v>OCOA-Concesión Autopistas de Los Llanos</v>
      </c>
      <c r="B770" t="str">
        <f t="shared" si="34"/>
        <v>2017Abr</v>
      </c>
      <c r="C770" t="str">
        <f t="shared" si="35"/>
        <v>4.026246301-73.775205</v>
      </c>
      <c r="D770" s="7" t="s">
        <v>207</v>
      </c>
      <c r="E770" s="5">
        <v>6509</v>
      </c>
      <c r="F770" s="7" t="s">
        <v>178</v>
      </c>
      <c r="G770" s="5">
        <v>50</v>
      </c>
      <c r="H770" s="7" t="s">
        <v>208</v>
      </c>
      <c r="I770" s="7" t="s">
        <v>180</v>
      </c>
      <c r="J770" s="7" t="s">
        <v>103</v>
      </c>
      <c r="K770" s="7" t="s">
        <v>181</v>
      </c>
      <c r="L770" s="7" t="s">
        <v>182</v>
      </c>
      <c r="M770" s="5" t="s">
        <v>209</v>
      </c>
      <c r="N770" s="5" t="s">
        <v>184</v>
      </c>
      <c r="O770" s="7" t="s">
        <v>210</v>
      </c>
      <c r="P770" s="5">
        <v>9700</v>
      </c>
      <c r="Q770" s="5">
        <v>19400</v>
      </c>
      <c r="R770" s="5">
        <v>13300</v>
      </c>
      <c r="S770" s="5">
        <v>23300</v>
      </c>
      <c r="T770" s="5">
        <v>34600</v>
      </c>
      <c r="U770" s="5">
        <v>46000</v>
      </c>
      <c r="V770" s="5">
        <v>50000</v>
      </c>
      <c r="W770" s="5">
        <v>0</v>
      </c>
      <c r="X770" s="5">
        <v>0</v>
      </c>
      <c r="Y770" s="5">
        <v>0</v>
      </c>
      <c r="Z770" s="5">
        <v>0</v>
      </c>
      <c r="AA770" s="5">
        <v>4.0262463009999996</v>
      </c>
      <c r="AB770" s="5">
        <v>-73.775205</v>
      </c>
      <c r="AC770" s="7" t="s">
        <v>37</v>
      </c>
      <c r="AD770" s="5">
        <v>2916701350</v>
      </c>
      <c r="AE770" s="5" t="str">
        <f>MID(TablaPivotFinal[[#This Row],[Fecha]],1,4)</f>
        <v>2017</v>
      </c>
      <c r="AF770" s="5" t="str">
        <f>MID(TablaPivotFinal[[#This Row],[Fecha]],5,3)</f>
        <v>Abr</v>
      </c>
      <c r="AG770" s="7">
        <v>2916701350</v>
      </c>
      <c r="AH770" s="8">
        <v>0</v>
      </c>
      <c r="AI770" t="s">
        <v>1047</v>
      </c>
      <c r="AJ770" t="s">
        <v>879</v>
      </c>
      <c r="AK770" t="s">
        <v>1175</v>
      </c>
    </row>
    <row r="771" spans="1:37" x14ac:dyDescent="0.3">
      <c r="A771" t="str">
        <f t="shared" si="36"/>
        <v>OCOA-Concesión Autopistas de Los Llanos</v>
      </c>
      <c r="B771" t="str">
        <f t="shared" ref="B771:B834" si="37">_xlfn.CONCAT(AE771,AF771)</f>
        <v>2017Ago</v>
      </c>
      <c r="C771" t="str">
        <f t="shared" ref="C771:C834" si="38">_xlfn.CONCAT(AA771,AB771)</f>
        <v>4.026246301-73.775205</v>
      </c>
      <c r="D771" s="9" t="s">
        <v>207</v>
      </c>
      <c r="E771" s="6">
        <v>6509</v>
      </c>
      <c r="F771" s="9" t="s">
        <v>178</v>
      </c>
      <c r="G771" s="6">
        <v>50</v>
      </c>
      <c r="H771" s="9" t="s">
        <v>208</v>
      </c>
      <c r="I771" s="9" t="s">
        <v>180</v>
      </c>
      <c r="J771" s="9" t="s">
        <v>103</v>
      </c>
      <c r="K771" s="9" t="s">
        <v>181</v>
      </c>
      <c r="L771" s="9" t="s">
        <v>182</v>
      </c>
      <c r="M771" s="6" t="s">
        <v>209</v>
      </c>
      <c r="N771" s="6" t="s">
        <v>184</v>
      </c>
      <c r="O771" s="9" t="s">
        <v>210</v>
      </c>
      <c r="P771" s="6">
        <v>9700</v>
      </c>
      <c r="Q771" s="6">
        <v>19400</v>
      </c>
      <c r="R771" s="6">
        <v>13300</v>
      </c>
      <c r="S771" s="6">
        <v>23300</v>
      </c>
      <c r="T771" s="6">
        <v>34600</v>
      </c>
      <c r="U771" s="6">
        <v>46000</v>
      </c>
      <c r="V771" s="6">
        <v>50000</v>
      </c>
      <c r="W771" s="6">
        <v>0</v>
      </c>
      <c r="X771" s="6">
        <v>0</v>
      </c>
      <c r="Y771" s="6">
        <v>0</v>
      </c>
      <c r="Z771" s="6">
        <v>0</v>
      </c>
      <c r="AA771" s="6">
        <v>4.0262463009999996</v>
      </c>
      <c r="AB771" s="6">
        <v>-73.775205</v>
      </c>
      <c r="AC771" s="9" t="s">
        <v>39</v>
      </c>
      <c r="AD771" s="6">
        <v>2976982100</v>
      </c>
      <c r="AE771" s="6" t="str">
        <f>MID(TablaPivotFinal[[#This Row],[Fecha]],1,4)</f>
        <v>2017</v>
      </c>
      <c r="AF771" s="6" t="str">
        <f>MID(TablaPivotFinal[[#This Row],[Fecha]],5,3)</f>
        <v>Ago</v>
      </c>
      <c r="AG771" s="9">
        <v>2976982100</v>
      </c>
      <c r="AH771" s="10">
        <v>0</v>
      </c>
      <c r="AI771" t="s">
        <v>1047</v>
      </c>
      <c r="AJ771" t="s">
        <v>883</v>
      </c>
      <c r="AK771" t="s">
        <v>1175</v>
      </c>
    </row>
    <row r="772" spans="1:37" x14ac:dyDescent="0.3">
      <c r="A772" t="str">
        <f t="shared" si="36"/>
        <v>OCOA-Concesión Autopistas de Los Llanos</v>
      </c>
      <c r="B772" t="str">
        <f t="shared" si="37"/>
        <v>2017Dic</v>
      </c>
      <c r="C772" t="str">
        <f t="shared" si="38"/>
        <v>4.026246301-73.775205</v>
      </c>
      <c r="D772" s="7" t="s">
        <v>207</v>
      </c>
      <c r="E772" s="5">
        <v>6509</v>
      </c>
      <c r="F772" s="7" t="s">
        <v>178</v>
      </c>
      <c r="G772" s="5">
        <v>50</v>
      </c>
      <c r="H772" s="7" t="s">
        <v>208</v>
      </c>
      <c r="I772" s="7" t="s">
        <v>180</v>
      </c>
      <c r="J772" s="7" t="s">
        <v>103</v>
      </c>
      <c r="K772" s="7" t="s">
        <v>181</v>
      </c>
      <c r="L772" s="7" t="s">
        <v>182</v>
      </c>
      <c r="M772" s="5" t="s">
        <v>209</v>
      </c>
      <c r="N772" s="5" t="s">
        <v>184</v>
      </c>
      <c r="O772" s="7" t="s">
        <v>210</v>
      </c>
      <c r="P772" s="5">
        <v>9700</v>
      </c>
      <c r="Q772" s="5">
        <v>19400</v>
      </c>
      <c r="R772" s="5">
        <v>13300</v>
      </c>
      <c r="S772" s="5">
        <v>23300</v>
      </c>
      <c r="T772" s="5">
        <v>34600</v>
      </c>
      <c r="U772" s="5">
        <v>46000</v>
      </c>
      <c r="V772" s="5">
        <v>50000</v>
      </c>
      <c r="W772" s="5">
        <v>0</v>
      </c>
      <c r="X772" s="5">
        <v>0</v>
      </c>
      <c r="Y772" s="5">
        <v>0</v>
      </c>
      <c r="Z772" s="5">
        <v>0</v>
      </c>
      <c r="AA772" s="5">
        <v>4.0262463009999996</v>
      </c>
      <c r="AB772" s="5">
        <v>-73.775205</v>
      </c>
      <c r="AC772" s="7" t="s">
        <v>41</v>
      </c>
      <c r="AD772" s="5">
        <v>3257351000</v>
      </c>
      <c r="AE772" s="5" t="str">
        <f>MID(TablaPivotFinal[[#This Row],[Fecha]],1,4)</f>
        <v>2017</v>
      </c>
      <c r="AF772" s="5" t="str">
        <f>MID(TablaPivotFinal[[#This Row],[Fecha]],5,3)</f>
        <v>Dic</v>
      </c>
      <c r="AG772" s="7">
        <v>3257351000</v>
      </c>
      <c r="AH772" s="8">
        <v>0</v>
      </c>
      <c r="AI772" t="s">
        <v>1047</v>
      </c>
      <c r="AJ772" t="s">
        <v>887</v>
      </c>
      <c r="AK772" t="s">
        <v>1175</v>
      </c>
    </row>
    <row r="773" spans="1:37" x14ac:dyDescent="0.3">
      <c r="A773" t="str">
        <f t="shared" si="36"/>
        <v>OCOA-Concesión Autopistas de Los Llanos</v>
      </c>
      <c r="B773" t="str">
        <f t="shared" si="37"/>
        <v>2017Ene</v>
      </c>
      <c r="C773" t="str">
        <f t="shared" si="38"/>
        <v>4.026246301-73.775205</v>
      </c>
      <c r="D773" s="9" t="s">
        <v>207</v>
      </c>
      <c r="E773" s="6">
        <v>6509</v>
      </c>
      <c r="F773" s="9" t="s">
        <v>178</v>
      </c>
      <c r="G773" s="6">
        <v>50</v>
      </c>
      <c r="H773" s="9" t="s">
        <v>208</v>
      </c>
      <c r="I773" s="9" t="s">
        <v>180</v>
      </c>
      <c r="J773" s="9" t="s">
        <v>103</v>
      </c>
      <c r="K773" s="9" t="s">
        <v>181</v>
      </c>
      <c r="L773" s="9" t="s">
        <v>182</v>
      </c>
      <c r="M773" s="6" t="s">
        <v>209</v>
      </c>
      <c r="N773" s="6" t="s">
        <v>184</v>
      </c>
      <c r="O773" s="9" t="s">
        <v>210</v>
      </c>
      <c r="P773" s="6">
        <v>9700</v>
      </c>
      <c r="Q773" s="6">
        <v>19400</v>
      </c>
      <c r="R773" s="6">
        <v>13300</v>
      </c>
      <c r="S773" s="6">
        <v>23300</v>
      </c>
      <c r="T773" s="6">
        <v>34600</v>
      </c>
      <c r="U773" s="6">
        <v>46000</v>
      </c>
      <c r="V773" s="6">
        <v>50000</v>
      </c>
      <c r="W773" s="6">
        <v>0</v>
      </c>
      <c r="X773" s="6">
        <v>0</v>
      </c>
      <c r="Y773" s="6">
        <v>0</v>
      </c>
      <c r="Z773" s="6">
        <v>0</v>
      </c>
      <c r="AA773" s="6">
        <v>4.0262463009999996</v>
      </c>
      <c r="AB773" s="6">
        <v>-73.775205</v>
      </c>
      <c r="AC773" s="9" t="s">
        <v>43</v>
      </c>
      <c r="AD773" s="6">
        <v>3332072650</v>
      </c>
      <c r="AE773" s="6" t="str">
        <f>MID(TablaPivotFinal[[#This Row],[Fecha]],1,4)</f>
        <v>2017</v>
      </c>
      <c r="AF773" s="6" t="str">
        <f>MID(TablaPivotFinal[[#This Row],[Fecha]],5,3)</f>
        <v>Ene</v>
      </c>
      <c r="AG773" s="9">
        <v>3332072650</v>
      </c>
      <c r="AH773" s="10">
        <v>0</v>
      </c>
      <c r="AI773" t="s">
        <v>1047</v>
      </c>
      <c r="AJ773" t="s">
        <v>876</v>
      </c>
      <c r="AK773" t="s">
        <v>1175</v>
      </c>
    </row>
    <row r="774" spans="1:37" x14ac:dyDescent="0.3">
      <c r="A774" t="str">
        <f t="shared" si="36"/>
        <v>OCOA-Concesión Autopistas de Los Llanos</v>
      </c>
      <c r="B774" t="str">
        <f t="shared" si="37"/>
        <v>2017Feb</v>
      </c>
      <c r="C774" t="str">
        <f t="shared" si="38"/>
        <v>4.026246301-73.775205</v>
      </c>
      <c r="D774" s="7" t="s">
        <v>207</v>
      </c>
      <c r="E774" s="5">
        <v>6509</v>
      </c>
      <c r="F774" s="7" t="s">
        <v>178</v>
      </c>
      <c r="G774" s="5">
        <v>50</v>
      </c>
      <c r="H774" s="7" t="s">
        <v>208</v>
      </c>
      <c r="I774" s="7" t="s">
        <v>180</v>
      </c>
      <c r="J774" s="7" t="s">
        <v>103</v>
      </c>
      <c r="K774" s="7" t="s">
        <v>181</v>
      </c>
      <c r="L774" s="7" t="s">
        <v>182</v>
      </c>
      <c r="M774" s="5" t="s">
        <v>209</v>
      </c>
      <c r="N774" s="5" t="s">
        <v>184</v>
      </c>
      <c r="O774" s="7" t="s">
        <v>210</v>
      </c>
      <c r="P774" s="5">
        <v>9700</v>
      </c>
      <c r="Q774" s="5">
        <v>19400</v>
      </c>
      <c r="R774" s="5">
        <v>13300</v>
      </c>
      <c r="S774" s="5">
        <v>23300</v>
      </c>
      <c r="T774" s="5">
        <v>34600</v>
      </c>
      <c r="U774" s="5">
        <v>46000</v>
      </c>
      <c r="V774" s="5">
        <v>50000</v>
      </c>
      <c r="W774" s="5">
        <v>0</v>
      </c>
      <c r="X774" s="5">
        <v>0</v>
      </c>
      <c r="Y774" s="5">
        <v>0</v>
      </c>
      <c r="Z774" s="5">
        <v>0</v>
      </c>
      <c r="AA774" s="5">
        <v>4.0262463009999996</v>
      </c>
      <c r="AB774" s="5">
        <v>-73.775205</v>
      </c>
      <c r="AC774" s="7" t="s">
        <v>45</v>
      </c>
      <c r="AD774" s="5">
        <v>2720063500</v>
      </c>
      <c r="AE774" s="5" t="str">
        <f>MID(TablaPivotFinal[[#This Row],[Fecha]],1,4)</f>
        <v>2017</v>
      </c>
      <c r="AF774" s="5" t="str">
        <f>MID(TablaPivotFinal[[#This Row],[Fecha]],5,3)</f>
        <v>Feb</v>
      </c>
      <c r="AG774" s="7">
        <v>2720063500</v>
      </c>
      <c r="AH774" s="8">
        <v>0</v>
      </c>
      <c r="AI774" t="s">
        <v>1047</v>
      </c>
      <c r="AJ774" t="s">
        <v>877</v>
      </c>
      <c r="AK774" t="s">
        <v>1175</v>
      </c>
    </row>
    <row r="775" spans="1:37" x14ac:dyDescent="0.3">
      <c r="A775" t="str">
        <f t="shared" si="36"/>
        <v>OCOA-Concesión Autopistas de Los Llanos</v>
      </c>
      <c r="B775" t="str">
        <f t="shared" si="37"/>
        <v>2017Jul</v>
      </c>
      <c r="C775" t="str">
        <f t="shared" si="38"/>
        <v>4.026246301-73.775205</v>
      </c>
      <c r="D775" s="9" t="s">
        <v>207</v>
      </c>
      <c r="E775" s="6">
        <v>6509</v>
      </c>
      <c r="F775" s="9" t="s">
        <v>178</v>
      </c>
      <c r="G775" s="6">
        <v>50</v>
      </c>
      <c r="H775" s="9" t="s">
        <v>208</v>
      </c>
      <c r="I775" s="9" t="s">
        <v>180</v>
      </c>
      <c r="J775" s="9" t="s">
        <v>103</v>
      </c>
      <c r="K775" s="9" t="s">
        <v>181</v>
      </c>
      <c r="L775" s="9" t="s">
        <v>182</v>
      </c>
      <c r="M775" s="6" t="s">
        <v>209</v>
      </c>
      <c r="N775" s="6" t="s">
        <v>184</v>
      </c>
      <c r="O775" s="9" t="s">
        <v>210</v>
      </c>
      <c r="P775" s="6">
        <v>9700</v>
      </c>
      <c r="Q775" s="6">
        <v>19400</v>
      </c>
      <c r="R775" s="6">
        <v>13300</v>
      </c>
      <c r="S775" s="6">
        <v>23300</v>
      </c>
      <c r="T775" s="6">
        <v>34600</v>
      </c>
      <c r="U775" s="6">
        <v>46000</v>
      </c>
      <c r="V775" s="6">
        <v>50000</v>
      </c>
      <c r="W775" s="6">
        <v>0</v>
      </c>
      <c r="X775" s="6">
        <v>0</v>
      </c>
      <c r="Y775" s="6">
        <v>0</v>
      </c>
      <c r="Z775" s="6">
        <v>0</v>
      </c>
      <c r="AA775" s="6">
        <v>4.0262463009999996</v>
      </c>
      <c r="AB775" s="6">
        <v>-73.775205</v>
      </c>
      <c r="AC775" s="9" t="s">
        <v>47</v>
      </c>
      <c r="AD775" s="6">
        <v>2832452400</v>
      </c>
      <c r="AE775" s="6" t="str">
        <f>MID(TablaPivotFinal[[#This Row],[Fecha]],1,4)</f>
        <v>2017</v>
      </c>
      <c r="AF775" s="6" t="str">
        <f>MID(TablaPivotFinal[[#This Row],[Fecha]],5,3)</f>
        <v>Jul</v>
      </c>
      <c r="AG775" s="9">
        <v>2832452400</v>
      </c>
      <c r="AH775" s="10">
        <v>0</v>
      </c>
      <c r="AI775" t="s">
        <v>1047</v>
      </c>
      <c r="AJ775" t="s">
        <v>882</v>
      </c>
      <c r="AK775" t="s">
        <v>1175</v>
      </c>
    </row>
    <row r="776" spans="1:37" x14ac:dyDescent="0.3">
      <c r="A776" t="str">
        <f t="shared" si="36"/>
        <v>OCOA-Concesión Autopistas de Los Llanos</v>
      </c>
      <c r="B776" t="str">
        <f t="shared" si="37"/>
        <v>2017Jun</v>
      </c>
      <c r="C776" t="str">
        <f t="shared" si="38"/>
        <v>4.026246301-73.775205</v>
      </c>
      <c r="D776" s="7" t="s">
        <v>207</v>
      </c>
      <c r="E776" s="5">
        <v>6509</v>
      </c>
      <c r="F776" s="7" t="s">
        <v>178</v>
      </c>
      <c r="G776" s="5">
        <v>50</v>
      </c>
      <c r="H776" s="7" t="s">
        <v>208</v>
      </c>
      <c r="I776" s="7" t="s">
        <v>180</v>
      </c>
      <c r="J776" s="7" t="s">
        <v>103</v>
      </c>
      <c r="K776" s="7" t="s">
        <v>181</v>
      </c>
      <c r="L776" s="7" t="s">
        <v>182</v>
      </c>
      <c r="M776" s="5" t="s">
        <v>209</v>
      </c>
      <c r="N776" s="5" t="s">
        <v>184</v>
      </c>
      <c r="O776" s="7" t="s">
        <v>210</v>
      </c>
      <c r="P776" s="5">
        <v>9700</v>
      </c>
      <c r="Q776" s="5">
        <v>19400</v>
      </c>
      <c r="R776" s="5">
        <v>13300</v>
      </c>
      <c r="S776" s="5">
        <v>23300</v>
      </c>
      <c r="T776" s="5">
        <v>34600</v>
      </c>
      <c r="U776" s="5">
        <v>46000</v>
      </c>
      <c r="V776" s="5">
        <v>50000</v>
      </c>
      <c r="W776" s="5">
        <v>0</v>
      </c>
      <c r="X776" s="5">
        <v>0</v>
      </c>
      <c r="Y776" s="5">
        <v>0</v>
      </c>
      <c r="Z776" s="5">
        <v>0</v>
      </c>
      <c r="AA776" s="5">
        <v>4.0262463009999996</v>
      </c>
      <c r="AB776" s="5">
        <v>-73.775205</v>
      </c>
      <c r="AC776" s="7" t="s">
        <v>49</v>
      </c>
      <c r="AD776" s="5">
        <v>2616521400</v>
      </c>
      <c r="AE776" s="5" t="str">
        <f>MID(TablaPivotFinal[[#This Row],[Fecha]],1,4)</f>
        <v>2017</v>
      </c>
      <c r="AF776" s="5" t="str">
        <f>MID(TablaPivotFinal[[#This Row],[Fecha]],5,3)</f>
        <v>Jun</v>
      </c>
      <c r="AG776" s="7">
        <v>2616521400</v>
      </c>
      <c r="AH776" s="8">
        <v>0</v>
      </c>
      <c r="AI776" t="s">
        <v>1047</v>
      </c>
      <c r="AJ776" t="s">
        <v>881</v>
      </c>
      <c r="AK776" t="s">
        <v>1175</v>
      </c>
    </row>
    <row r="777" spans="1:37" x14ac:dyDescent="0.3">
      <c r="A777" t="str">
        <f t="shared" si="36"/>
        <v>OCOA-Concesión Autopistas de Los Llanos</v>
      </c>
      <c r="B777" t="str">
        <f t="shared" si="37"/>
        <v>2017Mar</v>
      </c>
      <c r="C777" t="str">
        <f t="shared" si="38"/>
        <v>4.026246301-73.775205</v>
      </c>
      <c r="D777" s="9" t="s">
        <v>207</v>
      </c>
      <c r="E777" s="6">
        <v>6509</v>
      </c>
      <c r="F777" s="9" t="s">
        <v>178</v>
      </c>
      <c r="G777" s="6">
        <v>50</v>
      </c>
      <c r="H777" s="9" t="s">
        <v>208</v>
      </c>
      <c r="I777" s="9" t="s">
        <v>180</v>
      </c>
      <c r="J777" s="9" t="s">
        <v>103</v>
      </c>
      <c r="K777" s="9" t="s">
        <v>181</v>
      </c>
      <c r="L777" s="9" t="s">
        <v>182</v>
      </c>
      <c r="M777" s="6" t="s">
        <v>209</v>
      </c>
      <c r="N777" s="6" t="s">
        <v>184</v>
      </c>
      <c r="O777" s="9" t="s">
        <v>210</v>
      </c>
      <c r="P777" s="6">
        <v>9700</v>
      </c>
      <c r="Q777" s="6">
        <v>19400</v>
      </c>
      <c r="R777" s="6">
        <v>13300</v>
      </c>
      <c r="S777" s="6">
        <v>23300</v>
      </c>
      <c r="T777" s="6">
        <v>34600</v>
      </c>
      <c r="U777" s="6">
        <v>46000</v>
      </c>
      <c r="V777" s="6">
        <v>50000</v>
      </c>
      <c r="W777" s="6">
        <v>0</v>
      </c>
      <c r="X777" s="6">
        <v>0</v>
      </c>
      <c r="Y777" s="6">
        <v>0</v>
      </c>
      <c r="Z777" s="6">
        <v>0</v>
      </c>
      <c r="AA777" s="6">
        <v>4.0262463009999996</v>
      </c>
      <c r="AB777" s="6">
        <v>-73.775205</v>
      </c>
      <c r="AC777" s="9" t="s">
        <v>51</v>
      </c>
      <c r="AD777" s="6">
        <v>2994432300</v>
      </c>
      <c r="AE777" s="6" t="str">
        <f>MID(TablaPivotFinal[[#This Row],[Fecha]],1,4)</f>
        <v>2017</v>
      </c>
      <c r="AF777" s="6" t="str">
        <f>MID(TablaPivotFinal[[#This Row],[Fecha]],5,3)</f>
        <v>Mar</v>
      </c>
      <c r="AG777" s="9">
        <v>2994432300</v>
      </c>
      <c r="AH777" s="10">
        <v>0</v>
      </c>
      <c r="AI777" t="s">
        <v>1047</v>
      </c>
      <c r="AJ777" t="s">
        <v>878</v>
      </c>
      <c r="AK777" t="s">
        <v>1175</v>
      </c>
    </row>
    <row r="778" spans="1:37" x14ac:dyDescent="0.3">
      <c r="A778" t="str">
        <f t="shared" si="36"/>
        <v>OCOA-Concesión Autopistas de Los Llanos</v>
      </c>
      <c r="B778" t="str">
        <f t="shared" si="37"/>
        <v>2017May</v>
      </c>
      <c r="C778" t="str">
        <f t="shared" si="38"/>
        <v>4.026246301-73.775205</v>
      </c>
      <c r="D778" s="7" t="s">
        <v>207</v>
      </c>
      <c r="E778" s="5">
        <v>6509</v>
      </c>
      <c r="F778" s="7" t="s">
        <v>178</v>
      </c>
      <c r="G778" s="5">
        <v>50</v>
      </c>
      <c r="H778" s="7" t="s">
        <v>208</v>
      </c>
      <c r="I778" s="7" t="s">
        <v>180</v>
      </c>
      <c r="J778" s="7" t="s">
        <v>103</v>
      </c>
      <c r="K778" s="7" t="s">
        <v>181</v>
      </c>
      <c r="L778" s="7" t="s">
        <v>182</v>
      </c>
      <c r="M778" s="5" t="s">
        <v>209</v>
      </c>
      <c r="N778" s="5" t="s">
        <v>184</v>
      </c>
      <c r="O778" s="7" t="s">
        <v>210</v>
      </c>
      <c r="P778" s="5">
        <v>9700</v>
      </c>
      <c r="Q778" s="5">
        <v>19400</v>
      </c>
      <c r="R778" s="5">
        <v>13300</v>
      </c>
      <c r="S778" s="5">
        <v>23300</v>
      </c>
      <c r="T778" s="5">
        <v>34600</v>
      </c>
      <c r="U778" s="5">
        <v>46000</v>
      </c>
      <c r="V778" s="5">
        <v>50000</v>
      </c>
      <c r="W778" s="5">
        <v>0</v>
      </c>
      <c r="X778" s="5">
        <v>0</v>
      </c>
      <c r="Y778" s="5">
        <v>0</v>
      </c>
      <c r="Z778" s="5">
        <v>0</v>
      </c>
      <c r="AA778" s="5">
        <v>4.0262463009999996</v>
      </c>
      <c r="AB778" s="5">
        <v>-73.775205</v>
      </c>
      <c r="AC778" s="7" t="s">
        <v>53</v>
      </c>
      <c r="AD778" s="5">
        <v>2826455650</v>
      </c>
      <c r="AE778" s="5" t="str">
        <f>MID(TablaPivotFinal[[#This Row],[Fecha]],1,4)</f>
        <v>2017</v>
      </c>
      <c r="AF778" s="5" t="str">
        <f>MID(TablaPivotFinal[[#This Row],[Fecha]],5,3)</f>
        <v>May</v>
      </c>
      <c r="AG778" s="7">
        <v>2826455650</v>
      </c>
      <c r="AH778" s="8">
        <v>0</v>
      </c>
      <c r="AI778" t="s">
        <v>1047</v>
      </c>
      <c r="AJ778" t="s">
        <v>880</v>
      </c>
      <c r="AK778" t="s">
        <v>1175</v>
      </c>
    </row>
    <row r="779" spans="1:37" x14ac:dyDescent="0.3">
      <c r="A779" t="str">
        <f t="shared" si="36"/>
        <v>OCOA-Concesión Autopistas de Los Llanos</v>
      </c>
      <c r="B779" t="str">
        <f t="shared" si="37"/>
        <v>2017Nov</v>
      </c>
      <c r="C779" t="str">
        <f t="shared" si="38"/>
        <v>4.026246301-73.775205</v>
      </c>
      <c r="D779" s="9" t="s">
        <v>207</v>
      </c>
      <c r="E779" s="6">
        <v>6509</v>
      </c>
      <c r="F779" s="9" t="s">
        <v>178</v>
      </c>
      <c r="G779" s="6">
        <v>50</v>
      </c>
      <c r="H779" s="9" t="s">
        <v>208</v>
      </c>
      <c r="I779" s="9" t="s">
        <v>180</v>
      </c>
      <c r="J779" s="9" t="s">
        <v>103</v>
      </c>
      <c r="K779" s="9" t="s">
        <v>181</v>
      </c>
      <c r="L779" s="9" t="s">
        <v>182</v>
      </c>
      <c r="M779" s="6" t="s">
        <v>209</v>
      </c>
      <c r="N779" s="6" t="s">
        <v>184</v>
      </c>
      <c r="O779" s="9" t="s">
        <v>210</v>
      </c>
      <c r="P779" s="6">
        <v>9700</v>
      </c>
      <c r="Q779" s="6">
        <v>19400</v>
      </c>
      <c r="R779" s="6">
        <v>13300</v>
      </c>
      <c r="S779" s="6">
        <v>23300</v>
      </c>
      <c r="T779" s="6">
        <v>34600</v>
      </c>
      <c r="U779" s="6">
        <v>46000</v>
      </c>
      <c r="V779" s="6">
        <v>50000</v>
      </c>
      <c r="W779" s="6">
        <v>0</v>
      </c>
      <c r="X779" s="6">
        <v>0</v>
      </c>
      <c r="Y779" s="6">
        <v>0</v>
      </c>
      <c r="Z779" s="6">
        <v>0</v>
      </c>
      <c r="AA779" s="6">
        <v>4.0262463009999996</v>
      </c>
      <c r="AB779" s="6">
        <v>-73.775205</v>
      </c>
      <c r="AC779" s="9" t="s">
        <v>55</v>
      </c>
      <c r="AD779" s="6">
        <v>2913321250</v>
      </c>
      <c r="AE779" s="6" t="str">
        <f>MID(TablaPivotFinal[[#This Row],[Fecha]],1,4)</f>
        <v>2017</v>
      </c>
      <c r="AF779" s="6" t="str">
        <f>MID(TablaPivotFinal[[#This Row],[Fecha]],5,3)</f>
        <v>Nov</v>
      </c>
      <c r="AG779" s="9">
        <v>2913321250</v>
      </c>
      <c r="AH779" s="10">
        <v>0</v>
      </c>
      <c r="AI779" t="s">
        <v>1047</v>
      </c>
      <c r="AJ779" t="s">
        <v>886</v>
      </c>
      <c r="AK779" t="s">
        <v>1175</v>
      </c>
    </row>
    <row r="780" spans="1:37" x14ac:dyDescent="0.3">
      <c r="A780" t="str">
        <f t="shared" si="36"/>
        <v>OCOA-Concesión Autopistas de Los Llanos</v>
      </c>
      <c r="B780" t="str">
        <f t="shared" si="37"/>
        <v>2017Oct</v>
      </c>
      <c r="C780" t="str">
        <f t="shared" si="38"/>
        <v>4.026246301-73.775205</v>
      </c>
      <c r="D780" s="7" t="s">
        <v>207</v>
      </c>
      <c r="E780" s="5">
        <v>6509</v>
      </c>
      <c r="F780" s="7" t="s">
        <v>178</v>
      </c>
      <c r="G780" s="5">
        <v>50</v>
      </c>
      <c r="H780" s="7" t="s">
        <v>208</v>
      </c>
      <c r="I780" s="7" t="s">
        <v>180</v>
      </c>
      <c r="J780" s="7" t="s">
        <v>103</v>
      </c>
      <c r="K780" s="7" t="s">
        <v>181</v>
      </c>
      <c r="L780" s="7" t="s">
        <v>182</v>
      </c>
      <c r="M780" s="5" t="s">
        <v>209</v>
      </c>
      <c r="N780" s="5" t="s">
        <v>184</v>
      </c>
      <c r="O780" s="7" t="s">
        <v>210</v>
      </c>
      <c r="P780" s="5">
        <v>9700</v>
      </c>
      <c r="Q780" s="5">
        <v>19400</v>
      </c>
      <c r="R780" s="5">
        <v>13300</v>
      </c>
      <c r="S780" s="5">
        <v>23300</v>
      </c>
      <c r="T780" s="5">
        <v>34600</v>
      </c>
      <c r="U780" s="5">
        <v>46000</v>
      </c>
      <c r="V780" s="5">
        <v>50000</v>
      </c>
      <c r="W780" s="5">
        <v>0</v>
      </c>
      <c r="X780" s="5">
        <v>0</v>
      </c>
      <c r="Y780" s="5">
        <v>0</v>
      </c>
      <c r="Z780" s="5">
        <v>0</v>
      </c>
      <c r="AA780" s="5">
        <v>4.0262463009999996</v>
      </c>
      <c r="AB780" s="5">
        <v>-73.775205</v>
      </c>
      <c r="AC780" s="7" t="s">
        <v>57</v>
      </c>
      <c r="AD780" s="5">
        <v>2934272150</v>
      </c>
      <c r="AE780" s="5" t="str">
        <f>MID(TablaPivotFinal[[#This Row],[Fecha]],1,4)</f>
        <v>2017</v>
      </c>
      <c r="AF780" s="5" t="str">
        <f>MID(TablaPivotFinal[[#This Row],[Fecha]],5,3)</f>
        <v>Oct</v>
      </c>
      <c r="AG780" s="7">
        <v>2934272150</v>
      </c>
      <c r="AH780" s="8">
        <v>0</v>
      </c>
      <c r="AI780" t="s">
        <v>1047</v>
      </c>
      <c r="AJ780" t="s">
        <v>885</v>
      </c>
      <c r="AK780" t="s">
        <v>1175</v>
      </c>
    </row>
    <row r="781" spans="1:37" x14ac:dyDescent="0.3">
      <c r="A781" t="str">
        <f t="shared" si="36"/>
        <v>OCOA-Concesión Autopistas de Los Llanos</v>
      </c>
      <c r="B781" t="str">
        <f t="shared" si="37"/>
        <v>2017Sep</v>
      </c>
      <c r="C781" t="str">
        <f t="shared" si="38"/>
        <v>4.026246301-73.775205</v>
      </c>
      <c r="D781" s="9" t="s">
        <v>207</v>
      </c>
      <c r="E781" s="6">
        <v>6509</v>
      </c>
      <c r="F781" s="9" t="s">
        <v>178</v>
      </c>
      <c r="G781" s="6">
        <v>50</v>
      </c>
      <c r="H781" s="9" t="s">
        <v>208</v>
      </c>
      <c r="I781" s="9" t="s">
        <v>180</v>
      </c>
      <c r="J781" s="9" t="s">
        <v>103</v>
      </c>
      <c r="K781" s="9" t="s">
        <v>181</v>
      </c>
      <c r="L781" s="9" t="s">
        <v>182</v>
      </c>
      <c r="M781" s="6" t="s">
        <v>209</v>
      </c>
      <c r="N781" s="6" t="s">
        <v>184</v>
      </c>
      <c r="O781" s="9" t="s">
        <v>210</v>
      </c>
      <c r="P781" s="6">
        <v>9700</v>
      </c>
      <c r="Q781" s="6">
        <v>19400</v>
      </c>
      <c r="R781" s="6">
        <v>13300</v>
      </c>
      <c r="S781" s="6">
        <v>23300</v>
      </c>
      <c r="T781" s="6">
        <v>34600</v>
      </c>
      <c r="U781" s="6">
        <v>46000</v>
      </c>
      <c r="V781" s="6">
        <v>50000</v>
      </c>
      <c r="W781" s="6">
        <v>0</v>
      </c>
      <c r="X781" s="6">
        <v>0</v>
      </c>
      <c r="Y781" s="6">
        <v>0</v>
      </c>
      <c r="Z781" s="6">
        <v>0</v>
      </c>
      <c r="AA781" s="6">
        <v>4.0262463009999996</v>
      </c>
      <c r="AB781" s="6">
        <v>-73.775205</v>
      </c>
      <c r="AC781" s="9" t="s">
        <v>59</v>
      </c>
      <c r="AD781" s="6">
        <v>2759051750</v>
      </c>
      <c r="AE781" s="6" t="str">
        <f>MID(TablaPivotFinal[[#This Row],[Fecha]],1,4)</f>
        <v>2017</v>
      </c>
      <c r="AF781" s="6" t="str">
        <f>MID(TablaPivotFinal[[#This Row],[Fecha]],5,3)</f>
        <v>Sep</v>
      </c>
      <c r="AG781" s="9">
        <v>2759051750</v>
      </c>
      <c r="AH781" s="10">
        <v>0</v>
      </c>
      <c r="AI781" t="s">
        <v>1047</v>
      </c>
      <c r="AJ781" t="s">
        <v>884</v>
      </c>
      <c r="AK781" t="s">
        <v>1175</v>
      </c>
    </row>
    <row r="782" spans="1:37" x14ac:dyDescent="0.3">
      <c r="A782" t="str">
        <f t="shared" si="36"/>
        <v>OCOA-Concesión Autopistas de Los Llanos</v>
      </c>
      <c r="B782" t="str">
        <f t="shared" si="37"/>
        <v>2018Abr</v>
      </c>
      <c r="C782" t="str">
        <f t="shared" si="38"/>
        <v>4.026246301-73.775205</v>
      </c>
      <c r="D782" s="7" t="s">
        <v>207</v>
      </c>
      <c r="E782" s="5">
        <v>6509</v>
      </c>
      <c r="F782" s="7" t="s">
        <v>178</v>
      </c>
      <c r="G782" s="5">
        <v>50</v>
      </c>
      <c r="H782" s="7" t="s">
        <v>208</v>
      </c>
      <c r="I782" s="7" t="s">
        <v>180</v>
      </c>
      <c r="J782" s="7" t="s">
        <v>103</v>
      </c>
      <c r="K782" s="7" t="s">
        <v>181</v>
      </c>
      <c r="L782" s="7" t="s">
        <v>182</v>
      </c>
      <c r="M782" s="5" t="s">
        <v>209</v>
      </c>
      <c r="N782" s="5" t="s">
        <v>184</v>
      </c>
      <c r="O782" s="7" t="s">
        <v>210</v>
      </c>
      <c r="P782" s="5">
        <v>9700</v>
      </c>
      <c r="Q782" s="5">
        <v>19400</v>
      </c>
      <c r="R782" s="5">
        <v>13300</v>
      </c>
      <c r="S782" s="5">
        <v>23300</v>
      </c>
      <c r="T782" s="5">
        <v>34600</v>
      </c>
      <c r="U782" s="5">
        <v>46000</v>
      </c>
      <c r="V782" s="5">
        <v>50000</v>
      </c>
      <c r="W782" s="5">
        <v>0</v>
      </c>
      <c r="X782" s="5">
        <v>0</v>
      </c>
      <c r="Y782" s="5">
        <v>0</v>
      </c>
      <c r="Z782" s="5">
        <v>0</v>
      </c>
      <c r="AA782" s="5">
        <v>4.0262463009999996</v>
      </c>
      <c r="AB782" s="5">
        <v>-73.775205</v>
      </c>
      <c r="AC782" s="7" t="s">
        <v>61</v>
      </c>
      <c r="AD782" s="5">
        <v>2762345050</v>
      </c>
      <c r="AE782" s="5" t="str">
        <f>MID(TablaPivotFinal[[#This Row],[Fecha]],1,4)</f>
        <v>2018</v>
      </c>
      <c r="AF782" s="5" t="str">
        <f>MID(TablaPivotFinal[[#This Row],[Fecha]],5,3)</f>
        <v>Abr</v>
      </c>
      <c r="AG782" s="7">
        <v>2762345050</v>
      </c>
      <c r="AH782" s="8">
        <v>0</v>
      </c>
      <c r="AI782" t="s">
        <v>1047</v>
      </c>
      <c r="AJ782" t="s">
        <v>891</v>
      </c>
      <c r="AK782" t="s">
        <v>1175</v>
      </c>
    </row>
    <row r="783" spans="1:37" x14ac:dyDescent="0.3">
      <c r="A783" t="str">
        <f t="shared" si="36"/>
        <v>OCOA-Concesión Autopistas de Los Llanos</v>
      </c>
      <c r="B783" t="str">
        <f t="shared" si="37"/>
        <v>2018Ago</v>
      </c>
      <c r="C783" t="str">
        <f t="shared" si="38"/>
        <v>4.026246301-73.775205</v>
      </c>
      <c r="D783" s="9" t="s">
        <v>207</v>
      </c>
      <c r="E783" s="6">
        <v>6509</v>
      </c>
      <c r="F783" s="9" t="s">
        <v>178</v>
      </c>
      <c r="G783" s="6">
        <v>50</v>
      </c>
      <c r="H783" s="9" t="s">
        <v>208</v>
      </c>
      <c r="I783" s="9" t="s">
        <v>180</v>
      </c>
      <c r="J783" s="9" t="s">
        <v>103</v>
      </c>
      <c r="K783" s="9" t="s">
        <v>181</v>
      </c>
      <c r="L783" s="9" t="s">
        <v>182</v>
      </c>
      <c r="M783" s="6" t="s">
        <v>209</v>
      </c>
      <c r="N783" s="6" t="s">
        <v>184</v>
      </c>
      <c r="O783" s="9" t="s">
        <v>210</v>
      </c>
      <c r="P783" s="6">
        <v>9700</v>
      </c>
      <c r="Q783" s="6">
        <v>19400</v>
      </c>
      <c r="R783" s="6">
        <v>13300</v>
      </c>
      <c r="S783" s="6">
        <v>23300</v>
      </c>
      <c r="T783" s="6">
        <v>34600</v>
      </c>
      <c r="U783" s="6">
        <v>46000</v>
      </c>
      <c r="V783" s="6">
        <v>50000</v>
      </c>
      <c r="W783" s="6">
        <v>0</v>
      </c>
      <c r="X783" s="6">
        <v>0</v>
      </c>
      <c r="Y783" s="6">
        <v>0</v>
      </c>
      <c r="Z783" s="6">
        <v>0</v>
      </c>
      <c r="AA783" s="6">
        <v>4.0262463009999996</v>
      </c>
      <c r="AB783" s="6">
        <v>-73.775205</v>
      </c>
      <c r="AC783" s="9" t="s">
        <v>63</v>
      </c>
      <c r="AD783" s="6">
        <v>2870923850</v>
      </c>
      <c r="AE783" s="6" t="str">
        <f>MID(TablaPivotFinal[[#This Row],[Fecha]],1,4)</f>
        <v>2018</v>
      </c>
      <c r="AF783" s="6" t="str">
        <f>MID(TablaPivotFinal[[#This Row],[Fecha]],5,3)</f>
        <v>Ago</v>
      </c>
      <c r="AG783" s="9">
        <v>2870923850</v>
      </c>
      <c r="AH783" s="10">
        <v>0</v>
      </c>
      <c r="AI783" t="s">
        <v>1047</v>
      </c>
      <c r="AJ783" t="s">
        <v>895</v>
      </c>
      <c r="AK783" t="s">
        <v>1175</v>
      </c>
    </row>
    <row r="784" spans="1:37" x14ac:dyDescent="0.3">
      <c r="A784" t="str">
        <f t="shared" si="36"/>
        <v>OCOA-Concesión Autopistas de Los Llanos</v>
      </c>
      <c r="B784" t="str">
        <f t="shared" si="37"/>
        <v>2018Dic</v>
      </c>
      <c r="C784" t="str">
        <f t="shared" si="38"/>
        <v>4.026246301-73.775205</v>
      </c>
      <c r="D784" s="7" t="s">
        <v>207</v>
      </c>
      <c r="E784" s="5">
        <v>6509</v>
      </c>
      <c r="F784" s="7" t="s">
        <v>178</v>
      </c>
      <c r="G784" s="5">
        <v>50</v>
      </c>
      <c r="H784" s="7" t="s">
        <v>208</v>
      </c>
      <c r="I784" s="7" t="s">
        <v>180</v>
      </c>
      <c r="J784" s="7" t="s">
        <v>103</v>
      </c>
      <c r="K784" s="7" t="s">
        <v>181</v>
      </c>
      <c r="L784" s="7" t="s">
        <v>182</v>
      </c>
      <c r="M784" s="5" t="s">
        <v>209</v>
      </c>
      <c r="N784" s="5" t="s">
        <v>184</v>
      </c>
      <c r="O784" s="7" t="s">
        <v>210</v>
      </c>
      <c r="P784" s="5">
        <v>9700</v>
      </c>
      <c r="Q784" s="5">
        <v>19400</v>
      </c>
      <c r="R784" s="5">
        <v>13300</v>
      </c>
      <c r="S784" s="5">
        <v>23300</v>
      </c>
      <c r="T784" s="5">
        <v>34600</v>
      </c>
      <c r="U784" s="5">
        <v>46000</v>
      </c>
      <c r="V784" s="5">
        <v>50000</v>
      </c>
      <c r="W784" s="5">
        <v>0</v>
      </c>
      <c r="X784" s="5">
        <v>0</v>
      </c>
      <c r="Y784" s="5">
        <v>0</v>
      </c>
      <c r="Z784" s="5">
        <v>0</v>
      </c>
      <c r="AA784" s="5">
        <v>4.0262463009999996</v>
      </c>
      <c r="AB784" s="5">
        <v>-73.775205</v>
      </c>
      <c r="AC784" s="7" t="s">
        <v>65</v>
      </c>
      <c r="AD784" s="5">
        <v>3570245400</v>
      </c>
      <c r="AE784" s="5" t="str">
        <f>MID(TablaPivotFinal[[#This Row],[Fecha]],1,4)</f>
        <v>2018</v>
      </c>
      <c r="AF784" s="5" t="str">
        <f>MID(TablaPivotFinal[[#This Row],[Fecha]],5,3)</f>
        <v>Dic</v>
      </c>
      <c r="AG784" s="7">
        <v>3570245400</v>
      </c>
      <c r="AH784" s="8">
        <v>0</v>
      </c>
      <c r="AI784" t="s">
        <v>1047</v>
      </c>
      <c r="AJ784" t="s">
        <v>899</v>
      </c>
      <c r="AK784" t="s">
        <v>1175</v>
      </c>
    </row>
    <row r="785" spans="1:37" x14ac:dyDescent="0.3">
      <c r="A785" t="str">
        <f t="shared" si="36"/>
        <v>OCOA-Concesión Autopistas de Los Llanos</v>
      </c>
      <c r="B785" t="str">
        <f t="shared" si="37"/>
        <v>2018Ene</v>
      </c>
      <c r="C785" t="str">
        <f t="shared" si="38"/>
        <v>4.026246301-73.775205</v>
      </c>
      <c r="D785" s="9" t="s">
        <v>207</v>
      </c>
      <c r="E785" s="6">
        <v>6509</v>
      </c>
      <c r="F785" s="9" t="s">
        <v>178</v>
      </c>
      <c r="G785" s="6">
        <v>50</v>
      </c>
      <c r="H785" s="9" t="s">
        <v>208</v>
      </c>
      <c r="I785" s="9" t="s">
        <v>180</v>
      </c>
      <c r="J785" s="9" t="s">
        <v>103</v>
      </c>
      <c r="K785" s="9" t="s">
        <v>181</v>
      </c>
      <c r="L785" s="9" t="s">
        <v>182</v>
      </c>
      <c r="M785" s="6" t="s">
        <v>209</v>
      </c>
      <c r="N785" s="6" t="s">
        <v>184</v>
      </c>
      <c r="O785" s="9" t="s">
        <v>210</v>
      </c>
      <c r="P785" s="6">
        <v>9700</v>
      </c>
      <c r="Q785" s="6">
        <v>19400</v>
      </c>
      <c r="R785" s="6">
        <v>13300</v>
      </c>
      <c r="S785" s="6">
        <v>23300</v>
      </c>
      <c r="T785" s="6">
        <v>34600</v>
      </c>
      <c r="U785" s="6">
        <v>46000</v>
      </c>
      <c r="V785" s="6">
        <v>50000</v>
      </c>
      <c r="W785" s="6">
        <v>0</v>
      </c>
      <c r="X785" s="6">
        <v>0</v>
      </c>
      <c r="Y785" s="6">
        <v>0</v>
      </c>
      <c r="Z785" s="6">
        <v>0</v>
      </c>
      <c r="AA785" s="6">
        <v>4.0262463009999996</v>
      </c>
      <c r="AB785" s="6">
        <v>-73.775205</v>
      </c>
      <c r="AC785" s="9" t="s">
        <v>67</v>
      </c>
      <c r="AD785" s="6">
        <v>3319209450</v>
      </c>
      <c r="AE785" s="6" t="str">
        <f>MID(TablaPivotFinal[[#This Row],[Fecha]],1,4)</f>
        <v>2018</v>
      </c>
      <c r="AF785" s="6" t="str">
        <f>MID(TablaPivotFinal[[#This Row],[Fecha]],5,3)</f>
        <v>Ene</v>
      </c>
      <c r="AG785" s="9">
        <v>3319209450</v>
      </c>
      <c r="AH785" s="10">
        <v>0</v>
      </c>
      <c r="AI785" t="s">
        <v>1047</v>
      </c>
      <c r="AJ785" t="s">
        <v>888</v>
      </c>
      <c r="AK785" t="s">
        <v>1175</v>
      </c>
    </row>
    <row r="786" spans="1:37" x14ac:dyDescent="0.3">
      <c r="A786" t="str">
        <f t="shared" si="36"/>
        <v>OCOA-Concesión Autopistas de Los Llanos</v>
      </c>
      <c r="B786" t="str">
        <f t="shared" si="37"/>
        <v>2018Feb</v>
      </c>
      <c r="C786" t="str">
        <f t="shared" si="38"/>
        <v>4.026246301-73.775205</v>
      </c>
      <c r="D786" s="7" t="s">
        <v>207</v>
      </c>
      <c r="E786" s="5">
        <v>6509</v>
      </c>
      <c r="F786" s="7" t="s">
        <v>178</v>
      </c>
      <c r="G786" s="5">
        <v>50</v>
      </c>
      <c r="H786" s="7" t="s">
        <v>208</v>
      </c>
      <c r="I786" s="7" t="s">
        <v>180</v>
      </c>
      <c r="J786" s="7" t="s">
        <v>103</v>
      </c>
      <c r="K786" s="7" t="s">
        <v>181</v>
      </c>
      <c r="L786" s="7" t="s">
        <v>182</v>
      </c>
      <c r="M786" s="5" t="s">
        <v>209</v>
      </c>
      <c r="N786" s="5" t="s">
        <v>184</v>
      </c>
      <c r="O786" s="7" t="s">
        <v>210</v>
      </c>
      <c r="P786" s="5">
        <v>9700</v>
      </c>
      <c r="Q786" s="5">
        <v>19400</v>
      </c>
      <c r="R786" s="5">
        <v>13300</v>
      </c>
      <c r="S786" s="5">
        <v>23300</v>
      </c>
      <c r="T786" s="5">
        <v>34600</v>
      </c>
      <c r="U786" s="5">
        <v>46000</v>
      </c>
      <c r="V786" s="5">
        <v>50000</v>
      </c>
      <c r="W786" s="5">
        <v>0</v>
      </c>
      <c r="X786" s="5">
        <v>0</v>
      </c>
      <c r="Y786" s="5">
        <v>0</v>
      </c>
      <c r="Z786" s="5">
        <v>0</v>
      </c>
      <c r="AA786" s="5">
        <v>4.0262463009999996</v>
      </c>
      <c r="AB786" s="5">
        <v>-73.775205</v>
      </c>
      <c r="AC786" s="7" t="s">
        <v>69</v>
      </c>
      <c r="AD786" s="5">
        <v>2419350100</v>
      </c>
      <c r="AE786" s="5" t="str">
        <f>MID(TablaPivotFinal[[#This Row],[Fecha]],1,4)</f>
        <v>2018</v>
      </c>
      <c r="AF786" s="5" t="str">
        <f>MID(TablaPivotFinal[[#This Row],[Fecha]],5,3)</f>
        <v>Feb</v>
      </c>
      <c r="AG786" s="7">
        <v>2419350100</v>
      </c>
      <c r="AH786" s="8">
        <v>0</v>
      </c>
      <c r="AI786" t="s">
        <v>1047</v>
      </c>
      <c r="AJ786" t="s">
        <v>889</v>
      </c>
      <c r="AK786" t="s">
        <v>1175</v>
      </c>
    </row>
    <row r="787" spans="1:37" x14ac:dyDescent="0.3">
      <c r="A787" t="str">
        <f t="shared" si="36"/>
        <v>OCOA-Concesión Autopistas de Los Llanos</v>
      </c>
      <c r="B787" t="str">
        <f t="shared" si="37"/>
        <v>2018Jul</v>
      </c>
      <c r="C787" t="str">
        <f t="shared" si="38"/>
        <v>4.026246301-73.775205</v>
      </c>
      <c r="D787" s="9" t="s">
        <v>207</v>
      </c>
      <c r="E787" s="6">
        <v>6509</v>
      </c>
      <c r="F787" s="9" t="s">
        <v>178</v>
      </c>
      <c r="G787" s="6">
        <v>50</v>
      </c>
      <c r="H787" s="9" t="s">
        <v>208</v>
      </c>
      <c r="I787" s="9" t="s">
        <v>180</v>
      </c>
      <c r="J787" s="9" t="s">
        <v>103</v>
      </c>
      <c r="K787" s="9" t="s">
        <v>181</v>
      </c>
      <c r="L787" s="9" t="s">
        <v>182</v>
      </c>
      <c r="M787" s="6" t="s">
        <v>209</v>
      </c>
      <c r="N787" s="6" t="s">
        <v>184</v>
      </c>
      <c r="O787" s="9" t="s">
        <v>210</v>
      </c>
      <c r="P787" s="6">
        <v>9700</v>
      </c>
      <c r="Q787" s="6">
        <v>19400</v>
      </c>
      <c r="R787" s="6">
        <v>13300</v>
      </c>
      <c r="S787" s="6">
        <v>23300</v>
      </c>
      <c r="T787" s="6">
        <v>34600</v>
      </c>
      <c r="U787" s="6">
        <v>46000</v>
      </c>
      <c r="V787" s="6">
        <v>50000</v>
      </c>
      <c r="W787" s="6">
        <v>0</v>
      </c>
      <c r="X787" s="6">
        <v>0</v>
      </c>
      <c r="Y787" s="6">
        <v>0</v>
      </c>
      <c r="Z787" s="6">
        <v>0</v>
      </c>
      <c r="AA787" s="6">
        <v>4.0262463009999996</v>
      </c>
      <c r="AB787" s="6">
        <v>-73.775205</v>
      </c>
      <c r="AC787" s="9" t="s">
        <v>71</v>
      </c>
      <c r="AD787" s="6">
        <v>3033999550</v>
      </c>
      <c r="AE787" s="6" t="str">
        <f>MID(TablaPivotFinal[[#This Row],[Fecha]],1,4)</f>
        <v>2018</v>
      </c>
      <c r="AF787" s="6" t="str">
        <f>MID(TablaPivotFinal[[#This Row],[Fecha]],5,3)</f>
        <v>Jul</v>
      </c>
      <c r="AG787" s="9">
        <v>3033999550</v>
      </c>
      <c r="AH787" s="10">
        <v>0</v>
      </c>
      <c r="AI787" t="s">
        <v>1047</v>
      </c>
      <c r="AJ787" t="s">
        <v>894</v>
      </c>
      <c r="AK787" t="s">
        <v>1175</v>
      </c>
    </row>
    <row r="788" spans="1:37" x14ac:dyDescent="0.3">
      <c r="A788" t="str">
        <f t="shared" si="36"/>
        <v>OCOA-Concesión Autopistas de Los Llanos</v>
      </c>
      <c r="B788" t="str">
        <f t="shared" si="37"/>
        <v>2018Jun</v>
      </c>
      <c r="C788" t="str">
        <f t="shared" si="38"/>
        <v>4.026246301-73.775205</v>
      </c>
      <c r="D788" s="7" t="s">
        <v>207</v>
      </c>
      <c r="E788" s="5">
        <v>6509</v>
      </c>
      <c r="F788" s="7" t="s">
        <v>178</v>
      </c>
      <c r="G788" s="5">
        <v>50</v>
      </c>
      <c r="H788" s="7" t="s">
        <v>208</v>
      </c>
      <c r="I788" s="7" t="s">
        <v>180</v>
      </c>
      <c r="J788" s="7" t="s">
        <v>103</v>
      </c>
      <c r="K788" s="7" t="s">
        <v>181</v>
      </c>
      <c r="L788" s="7" t="s">
        <v>182</v>
      </c>
      <c r="M788" s="5" t="s">
        <v>209</v>
      </c>
      <c r="N788" s="5" t="s">
        <v>184</v>
      </c>
      <c r="O788" s="7" t="s">
        <v>210</v>
      </c>
      <c r="P788" s="5">
        <v>9700</v>
      </c>
      <c r="Q788" s="5">
        <v>19400</v>
      </c>
      <c r="R788" s="5">
        <v>13300</v>
      </c>
      <c r="S788" s="5">
        <v>23300</v>
      </c>
      <c r="T788" s="5">
        <v>34600</v>
      </c>
      <c r="U788" s="5">
        <v>46000</v>
      </c>
      <c r="V788" s="5">
        <v>50000</v>
      </c>
      <c r="W788" s="5">
        <v>0</v>
      </c>
      <c r="X788" s="5">
        <v>0</v>
      </c>
      <c r="Y788" s="5">
        <v>0</v>
      </c>
      <c r="Z788" s="5">
        <v>0</v>
      </c>
      <c r="AA788" s="5">
        <v>4.0262463009999996</v>
      </c>
      <c r="AB788" s="5">
        <v>-73.775205</v>
      </c>
      <c r="AC788" s="7" t="s">
        <v>73</v>
      </c>
      <c r="AD788" s="5">
        <v>2829360200</v>
      </c>
      <c r="AE788" s="5" t="str">
        <f>MID(TablaPivotFinal[[#This Row],[Fecha]],1,4)</f>
        <v>2018</v>
      </c>
      <c r="AF788" s="5" t="str">
        <f>MID(TablaPivotFinal[[#This Row],[Fecha]],5,3)</f>
        <v>Jun</v>
      </c>
      <c r="AG788" s="7">
        <v>2829360200</v>
      </c>
      <c r="AH788" s="8">
        <v>0</v>
      </c>
      <c r="AI788" t="s">
        <v>1047</v>
      </c>
      <c r="AJ788" t="s">
        <v>893</v>
      </c>
      <c r="AK788" t="s">
        <v>1175</v>
      </c>
    </row>
    <row r="789" spans="1:37" x14ac:dyDescent="0.3">
      <c r="A789" t="str">
        <f t="shared" si="36"/>
        <v>OCOA-Concesión Autopistas de Los Llanos</v>
      </c>
      <c r="B789" t="str">
        <f t="shared" si="37"/>
        <v>2018Mar</v>
      </c>
      <c r="C789" t="str">
        <f t="shared" si="38"/>
        <v>4.026246301-73.775205</v>
      </c>
      <c r="D789" s="9" t="s">
        <v>207</v>
      </c>
      <c r="E789" s="6">
        <v>6509</v>
      </c>
      <c r="F789" s="9" t="s">
        <v>178</v>
      </c>
      <c r="G789" s="6">
        <v>50</v>
      </c>
      <c r="H789" s="9" t="s">
        <v>208</v>
      </c>
      <c r="I789" s="9" t="s">
        <v>180</v>
      </c>
      <c r="J789" s="9" t="s">
        <v>103</v>
      </c>
      <c r="K789" s="9" t="s">
        <v>181</v>
      </c>
      <c r="L789" s="9" t="s">
        <v>182</v>
      </c>
      <c r="M789" s="6" t="s">
        <v>209</v>
      </c>
      <c r="N789" s="6" t="s">
        <v>184</v>
      </c>
      <c r="O789" s="9" t="s">
        <v>210</v>
      </c>
      <c r="P789" s="6">
        <v>9700</v>
      </c>
      <c r="Q789" s="6">
        <v>19400</v>
      </c>
      <c r="R789" s="6">
        <v>13300</v>
      </c>
      <c r="S789" s="6">
        <v>23300</v>
      </c>
      <c r="T789" s="6">
        <v>34600</v>
      </c>
      <c r="U789" s="6">
        <v>46000</v>
      </c>
      <c r="V789" s="6">
        <v>50000</v>
      </c>
      <c r="W789" s="6">
        <v>0</v>
      </c>
      <c r="X789" s="6">
        <v>0</v>
      </c>
      <c r="Y789" s="6">
        <v>0</v>
      </c>
      <c r="Z789" s="6">
        <v>0</v>
      </c>
      <c r="AA789" s="6">
        <v>4.0262463009999996</v>
      </c>
      <c r="AB789" s="6">
        <v>-73.775205</v>
      </c>
      <c r="AC789" s="9" t="s">
        <v>75</v>
      </c>
      <c r="AD789" s="6">
        <v>2937588800</v>
      </c>
      <c r="AE789" s="6" t="str">
        <f>MID(TablaPivotFinal[[#This Row],[Fecha]],1,4)</f>
        <v>2018</v>
      </c>
      <c r="AF789" s="6" t="str">
        <f>MID(TablaPivotFinal[[#This Row],[Fecha]],5,3)</f>
        <v>Mar</v>
      </c>
      <c r="AG789" s="9">
        <v>2937588800</v>
      </c>
      <c r="AH789" s="10">
        <v>0</v>
      </c>
      <c r="AI789" t="s">
        <v>1047</v>
      </c>
      <c r="AJ789" t="s">
        <v>890</v>
      </c>
      <c r="AK789" t="s">
        <v>1175</v>
      </c>
    </row>
    <row r="790" spans="1:37" x14ac:dyDescent="0.3">
      <c r="A790" t="str">
        <f t="shared" si="36"/>
        <v>OCOA-Concesión Autopistas de Los Llanos</v>
      </c>
      <c r="B790" t="str">
        <f t="shared" si="37"/>
        <v>2018May</v>
      </c>
      <c r="C790" t="str">
        <f t="shared" si="38"/>
        <v>4.026246301-73.775205</v>
      </c>
      <c r="D790" s="7" t="s">
        <v>207</v>
      </c>
      <c r="E790" s="5">
        <v>6509</v>
      </c>
      <c r="F790" s="7" t="s">
        <v>178</v>
      </c>
      <c r="G790" s="5">
        <v>50</v>
      </c>
      <c r="H790" s="7" t="s">
        <v>208</v>
      </c>
      <c r="I790" s="7" t="s">
        <v>180</v>
      </c>
      <c r="J790" s="7" t="s">
        <v>103</v>
      </c>
      <c r="K790" s="7" t="s">
        <v>181</v>
      </c>
      <c r="L790" s="7" t="s">
        <v>182</v>
      </c>
      <c r="M790" s="5" t="s">
        <v>209</v>
      </c>
      <c r="N790" s="5" t="s">
        <v>184</v>
      </c>
      <c r="O790" s="7" t="s">
        <v>210</v>
      </c>
      <c r="P790" s="5">
        <v>9700</v>
      </c>
      <c r="Q790" s="5">
        <v>19400</v>
      </c>
      <c r="R790" s="5">
        <v>13300</v>
      </c>
      <c r="S790" s="5">
        <v>23300</v>
      </c>
      <c r="T790" s="5">
        <v>34600</v>
      </c>
      <c r="U790" s="5">
        <v>46000</v>
      </c>
      <c r="V790" s="5">
        <v>50000</v>
      </c>
      <c r="W790" s="5">
        <v>0</v>
      </c>
      <c r="X790" s="5">
        <v>0</v>
      </c>
      <c r="Y790" s="5">
        <v>0</v>
      </c>
      <c r="Z790" s="5">
        <v>0</v>
      </c>
      <c r="AA790" s="5">
        <v>4.0262463009999996</v>
      </c>
      <c r="AB790" s="5">
        <v>-73.775205</v>
      </c>
      <c r="AC790" s="7" t="s">
        <v>77</v>
      </c>
      <c r="AD790" s="5">
        <v>2823569500</v>
      </c>
      <c r="AE790" s="5" t="str">
        <f>MID(TablaPivotFinal[[#This Row],[Fecha]],1,4)</f>
        <v>2018</v>
      </c>
      <c r="AF790" s="5" t="str">
        <f>MID(TablaPivotFinal[[#This Row],[Fecha]],5,3)</f>
        <v>May</v>
      </c>
      <c r="AG790" s="7">
        <v>2823569500</v>
      </c>
      <c r="AH790" s="8">
        <v>0</v>
      </c>
      <c r="AI790" t="s">
        <v>1047</v>
      </c>
      <c r="AJ790" t="s">
        <v>892</v>
      </c>
      <c r="AK790" t="s">
        <v>1175</v>
      </c>
    </row>
    <row r="791" spans="1:37" x14ac:dyDescent="0.3">
      <c r="A791" t="str">
        <f t="shared" si="36"/>
        <v>OCOA-Concesión Autopistas de Los Llanos</v>
      </c>
      <c r="B791" t="str">
        <f t="shared" si="37"/>
        <v>2018Nov</v>
      </c>
      <c r="C791" t="str">
        <f t="shared" si="38"/>
        <v>4.026246301-73.775205</v>
      </c>
      <c r="D791" s="9" t="s">
        <v>207</v>
      </c>
      <c r="E791" s="6">
        <v>6509</v>
      </c>
      <c r="F791" s="9" t="s">
        <v>178</v>
      </c>
      <c r="G791" s="6">
        <v>50</v>
      </c>
      <c r="H791" s="9" t="s">
        <v>208</v>
      </c>
      <c r="I791" s="9" t="s">
        <v>180</v>
      </c>
      <c r="J791" s="9" t="s">
        <v>103</v>
      </c>
      <c r="K791" s="9" t="s">
        <v>181</v>
      </c>
      <c r="L791" s="9" t="s">
        <v>182</v>
      </c>
      <c r="M791" s="6" t="s">
        <v>209</v>
      </c>
      <c r="N791" s="6" t="s">
        <v>184</v>
      </c>
      <c r="O791" s="9" t="s">
        <v>210</v>
      </c>
      <c r="P791" s="6">
        <v>9700</v>
      </c>
      <c r="Q791" s="6">
        <v>19400</v>
      </c>
      <c r="R791" s="6">
        <v>13300</v>
      </c>
      <c r="S791" s="6">
        <v>23300</v>
      </c>
      <c r="T791" s="6">
        <v>34600</v>
      </c>
      <c r="U791" s="6">
        <v>46000</v>
      </c>
      <c r="V791" s="6">
        <v>50000</v>
      </c>
      <c r="W791" s="6">
        <v>0</v>
      </c>
      <c r="X791" s="6">
        <v>0</v>
      </c>
      <c r="Y791" s="6">
        <v>0</v>
      </c>
      <c r="Z791" s="6">
        <v>0</v>
      </c>
      <c r="AA791" s="6">
        <v>4.0262463009999996</v>
      </c>
      <c r="AB791" s="6">
        <v>-73.775205</v>
      </c>
      <c r="AC791" s="9" t="s">
        <v>79</v>
      </c>
      <c r="AD791" s="6">
        <v>3190446000</v>
      </c>
      <c r="AE791" s="6" t="str">
        <f>MID(TablaPivotFinal[[#This Row],[Fecha]],1,4)</f>
        <v>2018</v>
      </c>
      <c r="AF791" s="6" t="str">
        <f>MID(TablaPivotFinal[[#This Row],[Fecha]],5,3)</f>
        <v>Nov</v>
      </c>
      <c r="AG791" s="9">
        <v>3190446000</v>
      </c>
      <c r="AH791" s="10">
        <v>0</v>
      </c>
      <c r="AI791" t="s">
        <v>1047</v>
      </c>
      <c r="AJ791" t="s">
        <v>898</v>
      </c>
      <c r="AK791" t="s">
        <v>1175</v>
      </c>
    </row>
    <row r="792" spans="1:37" x14ac:dyDescent="0.3">
      <c r="A792" t="str">
        <f t="shared" si="36"/>
        <v>OCOA-Concesión Autopistas de Los Llanos</v>
      </c>
      <c r="B792" t="str">
        <f t="shared" si="37"/>
        <v>2018Oct</v>
      </c>
      <c r="C792" t="str">
        <f t="shared" si="38"/>
        <v>4.026246301-73.775205</v>
      </c>
      <c r="D792" s="7" t="s">
        <v>207</v>
      </c>
      <c r="E792" s="5">
        <v>6509</v>
      </c>
      <c r="F792" s="7" t="s">
        <v>178</v>
      </c>
      <c r="G792" s="5">
        <v>50</v>
      </c>
      <c r="H792" s="7" t="s">
        <v>208</v>
      </c>
      <c r="I792" s="7" t="s">
        <v>180</v>
      </c>
      <c r="J792" s="7" t="s">
        <v>103</v>
      </c>
      <c r="K792" s="7" t="s">
        <v>181</v>
      </c>
      <c r="L792" s="7" t="s">
        <v>182</v>
      </c>
      <c r="M792" s="5" t="s">
        <v>209</v>
      </c>
      <c r="N792" s="5" t="s">
        <v>184</v>
      </c>
      <c r="O792" s="7" t="s">
        <v>210</v>
      </c>
      <c r="P792" s="5">
        <v>9700</v>
      </c>
      <c r="Q792" s="5">
        <v>19400</v>
      </c>
      <c r="R792" s="5">
        <v>13300</v>
      </c>
      <c r="S792" s="5">
        <v>23300</v>
      </c>
      <c r="T792" s="5">
        <v>34600</v>
      </c>
      <c r="U792" s="5">
        <v>46000</v>
      </c>
      <c r="V792" s="5">
        <v>50000</v>
      </c>
      <c r="W792" s="5">
        <v>0</v>
      </c>
      <c r="X792" s="5">
        <v>0</v>
      </c>
      <c r="Y792" s="5">
        <v>0</v>
      </c>
      <c r="Z792" s="5">
        <v>0</v>
      </c>
      <c r="AA792" s="5">
        <v>4.0262463009999996</v>
      </c>
      <c r="AB792" s="5">
        <v>-73.775205</v>
      </c>
      <c r="AC792" s="7" t="s">
        <v>81</v>
      </c>
      <c r="AD792" s="5">
        <v>3221020600</v>
      </c>
      <c r="AE792" s="5" t="str">
        <f>MID(TablaPivotFinal[[#This Row],[Fecha]],1,4)</f>
        <v>2018</v>
      </c>
      <c r="AF792" s="5" t="str">
        <f>MID(TablaPivotFinal[[#This Row],[Fecha]],5,3)</f>
        <v>Oct</v>
      </c>
      <c r="AG792" s="7">
        <v>3221020600</v>
      </c>
      <c r="AH792" s="8">
        <v>0</v>
      </c>
      <c r="AI792" t="s">
        <v>1047</v>
      </c>
      <c r="AJ792" t="s">
        <v>897</v>
      </c>
      <c r="AK792" t="s">
        <v>1175</v>
      </c>
    </row>
    <row r="793" spans="1:37" x14ac:dyDescent="0.3">
      <c r="A793" t="str">
        <f t="shared" si="36"/>
        <v>OCOA-Concesión Autopistas de Los Llanos</v>
      </c>
      <c r="B793" t="str">
        <f t="shared" si="37"/>
        <v>2018Sep</v>
      </c>
      <c r="C793" t="str">
        <f t="shared" si="38"/>
        <v>4.026246301-73.775205</v>
      </c>
      <c r="D793" s="9" t="s">
        <v>207</v>
      </c>
      <c r="E793" s="6">
        <v>6509</v>
      </c>
      <c r="F793" s="9" t="s">
        <v>178</v>
      </c>
      <c r="G793" s="6">
        <v>50</v>
      </c>
      <c r="H793" s="9" t="s">
        <v>208</v>
      </c>
      <c r="I793" s="9" t="s">
        <v>180</v>
      </c>
      <c r="J793" s="9" t="s">
        <v>103</v>
      </c>
      <c r="K793" s="9" t="s">
        <v>181</v>
      </c>
      <c r="L793" s="9" t="s">
        <v>182</v>
      </c>
      <c r="M793" s="6" t="s">
        <v>209</v>
      </c>
      <c r="N793" s="6" t="s">
        <v>184</v>
      </c>
      <c r="O793" s="9" t="s">
        <v>210</v>
      </c>
      <c r="P793" s="6">
        <v>9700</v>
      </c>
      <c r="Q793" s="6">
        <v>19400</v>
      </c>
      <c r="R793" s="6">
        <v>13300</v>
      </c>
      <c r="S793" s="6">
        <v>23300</v>
      </c>
      <c r="T793" s="6">
        <v>34600</v>
      </c>
      <c r="U793" s="6">
        <v>46000</v>
      </c>
      <c r="V793" s="6">
        <v>50000</v>
      </c>
      <c r="W793" s="6">
        <v>0</v>
      </c>
      <c r="X793" s="6">
        <v>0</v>
      </c>
      <c r="Y793" s="6">
        <v>0</v>
      </c>
      <c r="Z793" s="6">
        <v>0</v>
      </c>
      <c r="AA793" s="6">
        <v>4.0262463009999996</v>
      </c>
      <c r="AB793" s="6">
        <v>-73.775205</v>
      </c>
      <c r="AC793" s="9" t="s">
        <v>83</v>
      </c>
      <c r="AD793" s="6">
        <v>2977876700</v>
      </c>
      <c r="AE793" s="6" t="str">
        <f>MID(TablaPivotFinal[[#This Row],[Fecha]],1,4)</f>
        <v>2018</v>
      </c>
      <c r="AF793" s="6" t="str">
        <f>MID(TablaPivotFinal[[#This Row],[Fecha]],5,3)</f>
        <v>Sep</v>
      </c>
      <c r="AG793" s="9">
        <v>2977876700</v>
      </c>
      <c r="AH793" s="10">
        <v>0</v>
      </c>
      <c r="AI793" t="s">
        <v>1047</v>
      </c>
      <c r="AJ793" t="s">
        <v>896</v>
      </c>
      <c r="AK793" t="s">
        <v>1175</v>
      </c>
    </row>
    <row r="794" spans="1:37" x14ac:dyDescent="0.3">
      <c r="A794" t="str">
        <f t="shared" si="36"/>
        <v>OCOA-Concesión Autopistas de Los Llanos</v>
      </c>
      <c r="B794" t="str">
        <f t="shared" si="37"/>
        <v>2016Abr</v>
      </c>
      <c r="C794" t="str">
        <f t="shared" si="38"/>
        <v>4.026246301-73.775205</v>
      </c>
      <c r="D794" s="7" t="s">
        <v>207</v>
      </c>
      <c r="E794" s="5">
        <v>6509</v>
      </c>
      <c r="F794" s="7" t="s">
        <v>178</v>
      </c>
      <c r="G794" s="5">
        <v>50</v>
      </c>
      <c r="H794" s="7" t="s">
        <v>208</v>
      </c>
      <c r="I794" s="7" t="s">
        <v>180</v>
      </c>
      <c r="J794" s="7" t="s">
        <v>103</v>
      </c>
      <c r="K794" s="7" t="s">
        <v>181</v>
      </c>
      <c r="L794" s="7" t="s">
        <v>182</v>
      </c>
      <c r="M794" s="5" t="s">
        <v>209</v>
      </c>
      <c r="N794" s="5" t="s">
        <v>184</v>
      </c>
      <c r="O794" s="7" t="s">
        <v>210</v>
      </c>
      <c r="P794" s="5">
        <v>9700</v>
      </c>
      <c r="Q794" s="5">
        <v>19400</v>
      </c>
      <c r="R794" s="5">
        <v>13300</v>
      </c>
      <c r="S794" s="5">
        <v>23300</v>
      </c>
      <c r="T794" s="5">
        <v>34600</v>
      </c>
      <c r="U794" s="5">
        <v>46000</v>
      </c>
      <c r="V794" s="5">
        <v>50000</v>
      </c>
      <c r="W794" s="5">
        <v>0</v>
      </c>
      <c r="X794" s="5">
        <v>0</v>
      </c>
      <c r="Y794" s="5">
        <v>0</v>
      </c>
      <c r="Z794" s="5">
        <v>0</v>
      </c>
      <c r="AA794" s="5">
        <v>4.0262463009999996</v>
      </c>
      <c r="AB794" s="5">
        <v>-73.775205</v>
      </c>
      <c r="AC794" s="7" t="s">
        <v>13</v>
      </c>
      <c r="AD794" s="5">
        <v>2591092800</v>
      </c>
      <c r="AE794" s="5" t="str">
        <f>MID(TablaPivotFinal[[#This Row],[Fecha]],1,4)</f>
        <v>2016</v>
      </c>
      <c r="AF794" s="5" t="str">
        <f>MID(TablaPivotFinal[[#This Row],[Fecha]],5,3)</f>
        <v>Abr</v>
      </c>
      <c r="AG794" s="7">
        <v>2591092800</v>
      </c>
      <c r="AH794" s="8">
        <v>256722</v>
      </c>
      <c r="AI794" t="s">
        <v>1047</v>
      </c>
      <c r="AJ794" t="s">
        <v>867</v>
      </c>
      <c r="AK794" t="s">
        <v>1175</v>
      </c>
    </row>
    <row r="795" spans="1:37" x14ac:dyDescent="0.3">
      <c r="A795" t="str">
        <f t="shared" si="36"/>
        <v>OCOA-Concesión Autopistas de Los Llanos</v>
      </c>
      <c r="B795" t="str">
        <f t="shared" si="37"/>
        <v>2016Ago</v>
      </c>
      <c r="C795" t="str">
        <f t="shared" si="38"/>
        <v>4.026246301-73.775205</v>
      </c>
      <c r="D795" s="9" t="s">
        <v>207</v>
      </c>
      <c r="E795" s="6">
        <v>6509</v>
      </c>
      <c r="F795" s="9" t="s">
        <v>178</v>
      </c>
      <c r="G795" s="6">
        <v>50</v>
      </c>
      <c r="H795" s="9" t="s">
        <v>208</v>
      </c>
      <c r="I795" s="9" t="s">
        <v>180</v>
      </c>
      <c r="J795" s="9" t="s">
        <v>103</v>
      </c>
      <c r="K795" s="9" t="s">
        <v>181</v>
      </c>
      <c r="L795" s="9" t="s">
        <v>182</v>
      </c>
      <c r="M795" s="6" t="s">
        <v>209</v>
      </c>
      <c r="N795" s="6" t="s">
        <v>184</v>
      </c>
      <c r="O795" s="9" t="s">
        <v>210</v>
      </c>
      <c r="P795" s="6">
        <v>9700</v>
      </c>
      <c r="Q795" s="6">
        <v>19400</v>
      </c>
      <c r="R795" s="6">
        <v>13300</v>
      </c>
      <c r="S795" s="6">
        <v>23300</v>
      </c>
      <c r="T795" s="6">
        <v>34600</v>
      </c>
      <c r="U795" s="6">
        <v>46000</v>
      </c>
      <c r="V795" s="6">
        <v>50000</v>
      </c>
      <c r="W795" s="6">
        <v>0</v>
      </c>
      <c r="X795" s="6">
        <v>0</v>
      </c>
      <c r="Y795" s="6">
        <v>0</v>
      </c>
      <c r="Z795" s="6">
        <v>0</v>
      </c>
      <c r="AA795" s="6">
        <v>4.0262463009999996</v>
      </c>
      <c r="AB795" s="6">
        <v>-73.775205</v>
      </c>
      <c r="AC795" s="9" t="s">
        <v>15</v>
      </c>
      <c r="AD795" s="6">
        <v>2727102100</v>
      </c>
      <c r="AE795" s="6" t="str">
        <f>MID(TablaPivotFinal[[#This Row],[Fecha]],1,4)</f>
        <v>2016</v>
      </c>
      <c r="AF795" s="6" t="str">
        <f>MID(TablaPivotFinal[[#This Row],[Fecha]],5,3)</f>
        <v>Ago</v>
      </c>
      <c r="AG795" s="9">
        <v>2727102100</v>
      </c>
      <c r="AH795" s="10">
        <v>276056</v>
      </c>
      <c r="AI795" t="s">
        <v>1047</v>
      </c>
      <c r="AJ795" t="s">
        <v>871</v>
      </c>
      <c r="AK795" t="s">
        <v>1175</v>
      </c>
    </row>
    <row r="796" spans="1:37" x14ac:dyDescent="0.3">
      <c r="A796" t="str">
        <f t="shared" si="36"/>
        <v>OCOA-Concesión Autopistas de Los Llanos</v>
      </c>
      <c r="B796" t="str">
        <f t="shared" si="37"/>
        <v>2016Dic</v>
      </c>
      <c r="C796" t="str">
        <f t="shared" si="38"/>
        <v>4.026246301-73.775205</v>
      </c>
      <c r="D796" s="7" t="s">
        <v>207</v>
      </c>
      <c r="E796" s="5">
        <v>6509</v>
      </c>
      <c r="F796" s="7" t="s">
        <v>178</v>
      </c>
      <c r="G796" s="5">
        <v>50</v>
      </c>
      <c r="H796" s="7" t="s">
        <v>208</v>
      </c>
      <c r="I796" s="7" t="s">
        <v>180</v>
      </c>
      <c r="J796" s="7" t="s">
        <v>103</v>
      </c>
      <c r="K796" s="7" t="s">
        <v>181</v>
      </c>
      <c r="L796" s="7" t="s">
        <v>182</v>
      </c>
      <c r="M796" s="5" t="s">
        <v>209</v>
      </c>
      <c r="N796" s="5" t="s">
        <v>184</v>
      </c>
      <c r="O796" s="7" t="s">
        <v>210</v>
      </c>
      <c r="P796" s="5">
        <v>9700</v>
      </c>
      <c r="Q796" s="5">
        <v>19400</v>
      </c>
      <c r="R796" s="5">
        <v>13300</v>
      </c>
      <c r="S796" s="5">
        <v>23300</v>
      </c>
      <c r="T796" s="5">
        <v>34600</v>
      </c>
      <c r="U796" s="5">
        <v>46000</v>
      </c>
      <c r="V796" s="5">
        <v>50000</v>
      </c>
      <c r="W796" s="5">
        <v>0</v>
      </c>
      <c r="X796" s="5">
        <v>0</v>
      </c>
      <c r="Y796" s="5">
        <v>0</v>
      </c>
      <c r="Z796" s="5">
        <v>0</v>
      </c>
      <c r="AA796" s="5">
        <v>4.0262463009999996</v>
      </c>
      <c r="AB796" s="5">
        <v>-73.775205</v>
      </c>
      <c r="AC796" s="7" t="s">
        <v>17</v>
      </c>
      <c r="AD796" s="5">
        <v>3112532400</v>
      </c>
      <c r="AE796" s="5" t="str">
        <f>MID(TablaPivotFinal[[#This Row],[Fecha]],1,4)</f>
        <v>2016</v>
      </c>
      <c r="AF796" s="5" t="str">
        <f>MID(TablaPivotFinal[[#This Row],[Fecha]],5,3)</f>
        <v>Dic</v>
      </c>
      <c r="AG796" s="7">
        <v>3112532400</v>
      </c>
      <c r="AH796" s="8">
        <v>316550</v>
      </c>
      <c r="AI796" t="s">
        <v>1047</v>
      </c>
      <c r="AJ796" t="s">
        <v>875</v>
      </c>
      <c r="AK796" t="s">
        <v>1175</v>
      </c>
    </row>
    <row r="797" spans="1:37" x14ac:dyDescent="0.3">
      <c r="A797" t="str">
        <f t="shared" si="36"/>
        <v>OCOA-Concesión Autopistas de Los Llanos</v>
      </c>
      <c r="B797" t="str">
        <f t="shared" si="37"/>
        <v>2016Ene</v>
      </c>
      <c r="C797" t="str">
        <f t="shared" si="38"/>
        <v>4.026246301-73.775205</v>
      </c>
      <c r="D797" s="9" t="s">
        <v>207</v>
      </c>
      <c r="E797" s="6">
        <v>6509</v>
      </c>
      <c r="F797" s="9" t="s">
        <v>178</v>
      </c>
      <c r="G797" s="6">
        <v>50</v>
      </c>
      <c r="H797" s="9" t="s">
        <v>208</v>
      </c>
      <c r="I797" s="9" t="s">
        <v>180</v>
      </c>
      <c r="J797" s="9" t="s">
        <v>103</v>
      </c>
      <c r="K797" s="9" t="s">
        <v>181</v>
      </c>
      <c r="L797" s="9" t="s">
        <v>182</v>
      </c>
      <c r="M797" s="6" t="s">
        <v>209</v>
      </c>
      <c r="N797" s="6" t="s">
        <v>184</v>
      </c>
      <c r="O797" s="9" t="s">
        <v>210</v>
      </c>
      <c r="P797" s="6">
        <v>9700</v>
      </c>
      <c r="Q797" s="6">
        <v>19400</v>
      </c>
      <c r="R797" s="6">
        <v>13300</v>
      </c>
      <c r="S797" s="6">
        <v>23300</v>
      </c>
      <c r="T797" s="6">
        <v>34600</v>
      </c>
      <c r="U797" s="6">
        <v>46000</v>
      </c>
      <c r="V797" s="6">
        <v>50000</v>
      </c>
      <c r="W797" s="6">
        <v>0</v>
      </c>
      <c r="X797" s="6">
        <v>0</v>
      </c>
      <c r="Y797" s="6">
        <v>0</v>
      </c>
      <c r="Z797" s="6">
        <v>0</v>
      </c>
      <c r="AA797" s="6">
        <v>4.0262463009999996</v>
      </c>
      <c r="AB797" s="6">
        <v>-73.775205</v>
      </c>
      <c r="AC797" s="9" t="s">
        <v>19</v>
      </c>
      <c r="AD797" s="6">
        <v>3347278900</v>
      </c>
      <c r="AE797" s="6" t="str">
        <f>MID(TablaPivotFinal[[#This Row],[Fecha]],1,4)</f>
        <v>2016</v>
      </c>
      <c r="AF797" s="6" t="str">
        <f>MID(TablaPivotFinal[[#This Row],[Fecha]],5,3)</f>
        <v>Ene</v>
      </c>
      <c r="AG797" s="9">
        <v>3347278900</v>
      </c>
      <c r="AH797" s="10">
        <v>343303</v>
      </c>
      <c r="AI797" t="s">
        <v>1047</v>
      </c>
      <c r="AJ797" t="s">
        <v>864</v>
      </c>
      <c r="AK797" t="s">
        <v>1175</v>
      </c>
    </row>
    <row r="798" spans="1:37" x14ac:dyDescent="0.3">
      <c r="A798" t="str">
        <f t="shared" si="36"/>
        <v>OCOA-Concesión Autopistas de Los Llanos</v>
      </c>
      <c r="B798" t="str">
        <f t="shared" si="37"/>
        <v>2016Feb</v>
      </c>
      <c r="C798" t="str">
        <f t="shared" si="38"/>
        <v>4.026246301-73.775205</v>
      </c>
      <c r="D798" s="7" t="s">
        <v>207</v>
      </c>
      <c r="E798" s="5">
        <v>6509</v>
      </c>
      <c r="F798" s="7" t="s">
        <v>178</v>
      </c>
      <c r="G798" s="5">
        <v>50</v>
      </c>
      <c r="H798" s="7" t="s">
        <v>208</v>
      </c>
      <c r="I798" s="7" t="s">
        <v>180</v>
      </c>
      <c r="J798" s="7" t="s">
        <v>103</v>
      </c>
      <c r="K798" s="7" t="s">
        <v>181</v>
      </c>
      <c r="L798" s="7" t="s">
        <v>182</v>
      </c>
      <c r="M798" s="5" t="s">
        <v>209</v>
      </c>
      <c r="N798" s="5" t="s">
        <v>184</v>
      </c>
      <c r="O798" s="7" t="s">
        <v>210</v>
      </c>
      <c r="P798" s="5">
        <v>9700</v>
      </c>
      <c r="Q798" s="5">
        <v>19400</v>
      </c>
      <c r="R798" s="5">
        <v>13300</v>
      </c>
      <c r="S798" s="5">
        <v>23300</v>
      </c>
      <c r="T798" s="5">
        <v>34600</v>
      </c>
      <c r="U798" s="5">
        <v>46000</v>
      </c>
      <c r="V798" s="5">
        <v>50000</v>
      </c>
      <c r="W798" s="5">
        <v>0</v>
      </c>
      <c r="X798" s="5">
        <v>0</v>
      </c>
      <c r="Y798" s="5">
        <v>0</v>
      </c>
      <c r="Z798" s="5">
        <v>0</v>
      </c>
      <c r="AA798" s="5">
        <v>4.0262463009999996</v>
      </c>
      <c r="AB798" s="5">
        <v>-73.775205</v>
      </c>
      <c r="AC798" s="7" t="s">
        <v>21</v>
      </c>
      <c r="AD798" s="5">
        <v>2683015050</v>
      </c>
      <c r="AE798" s="5" t="str">
        <f>MID(TablaPivotFinal[[#This Row],[Fecha]],1,4)</f>
        <v>2016</v>
      </c>
      <c r="AF798" s="5" t="str">
        <f>MID(TablaPivotFinal[[#This Row],[Fecha]],5,3)</f>
        <v>Feb</v>
      </c>
      <c r="AG798" s="7">
        <v>2683015050</v>
      </c>
      <c r="AH798" s="8">
        <v>260550</v>
      </c>
      <c r="AI798" t="s">
        <v>1047</v>
      </c>
      <c r="AJ798" t="s">
        <v>865</v>
      </c>
      <c r="AK798" t="s">
        <v>1175</v>
      </c>
    </row>
    <row r="799" spans="1:37" x14ac:dyDescent="0.3">
      <c r="A799" t="str">
        <f t="shared" si="36"/>
        <v>OCOA-Concesión Autopistas de Los Llanos</v>
      </c>
      <c r="B799" t="str">
        <f t="shared" si="37"/>
        <v>2016Jul</v>
      </c>
      <c r="C799" t="str">
        <f t="shared" si="38"/>
        <v>4.026246301-73.775205</v>
      </c>
      <c r="D799" s="9" t="s">
        <v>207</v>
      </c>
      <c r="E799" s="6">
        <v>6509</v>
      </c>
      <c r="F799" s="9" t="s">
        <v>178</v>
      </c>
      <c r="G799" s="6">
        <v>50</v>
      </c>
      <c r="H799" s="9" t="s">
        <v>208</v>
      </c>
      <c r="I799" s="9" t="s">
        <v>180</v>
      </c>
      <c r="J799" s="9" t="s">
        <v>103</v>
      </c>
      <c r="K799" s="9" t="s">
        <v>181</v>
      </c>
      <c r="L799" s="9" t="s">
        <v>182</v>
      </c>
      <c r="M799" s="6" t="s">
        <v>209</v>
      </c>
      <c r="N799" s="6" t="s">
        <v>184</v>
      </c>
      <c r="O799" s="9" t="s">
        <v>210</v>
      </c>
      <c r="P799" s="6">
        <v>9700</v>
      </c>
      <c r="Q799" s="6">
        <v>19400</v>
      </c>
      <c r="R799" s="6">
        <v>13300</v>
      </c>
      <c r="S799" s="6">
        <v>23300</v>
      </c>
      <c r="T799" s="6">
        <v>34600</v>
      </c>
      <c r="U799" s="6">
        <v>46000</v>
      </c>
      <c r="V799" s="6">
        <v>50000</v>
      </c>
      <c r="W799" s="6">
        <v>0</v>
      </c>
      <c r="X799" s="6">
        <v>0</v>
      </c>
      <c r="Y799" s="6">
        <v>0</v>
      </c>
      <c r="Z799" s="6">
        <v>0</v>
      </c>
      <c r="AA799" s="6">
        <v>4.0262463009999996</v>
      </c>
      <c r="AB799" s="6">
        <v>-73.775205</v>
      </c>
      <c r="AC799" s="9" t="s">
        <v>23</v>
      </c>
      <c r="AD799" s="6">
        <v>2606323000</v>
      </c>
      <c r="AE799" s="6" t="str">
        <f>MID(TablaPivotFinal[[#This Row],[Fecha]],1,4)</f>
        <v>2016</v>
      </c>
      <c r="AF799" s="6" t="str">
        <f>MID(TablaPivotFinal[[#This Row],[Fecha]],5,3)</f>
        <v>Jul</v>
      </c>
      <c r="AG799" s="9">
        <v>2606323000</v>
      </c>
      <c r="AH799" s="10">
        <v>272888</v>
      </c>
      <c r="AI799" t="s">
        <v>1047</v>
      </c>
      <c r="AJ799" t="s">
        <v>870</v>
      </c>
      <c r="AK799" t="s">
        <v>1175</v>
      </c>
    </row>
    <row r="800" spans="1:37" x14ac:dyDescent="0.3">
      <c r="A800" t="str">
        <f t="shared" si="36"/>
        <v>OCOA-Concesión Autopistas de Los Llanos</v>
      </c>
      <c r="B800" t="str">
        <f t="shared" si="37"/>
        <v>2016Jun</v>
      </c>
      <c r="C800" t="str">
        <f t="shared" si="38"/>
        <v>4.026246301-73.775205</v>
      </c>
      <c r="D800" s="7" t="s">
        <v>207</v>
      </c>
      <c r="E800" s="5">
        <v>6509</v>
      </c>
      <c r="F800" s="7" t="s">
        <v>178</v>
      </c>
      <c r="G800" s="5">
        <v>50</v>
      </c>
      <c r="H800" s="7" t="s">
        <v>208</v>
      </c>
      <c r="I800" s="7" t="s">
        <v>180</v>
      </c>
      <c r="J800" s="7" t="s">
        <v>103</v>
      </c>
      <c r="K800" s="7" t="s">
        <v>181</v>
      </c>
      <c r="L800" s="7" t="s">
        <v>182</v>
      </c>
      <c r="M800" s="5" t="s">
        <v>209</v>
      </c>
      <c r="N800" s="5" t="s">
        <v>184</v>
      </c>
      <c r="O800" s="7" t="s">
        <v>210</v>
      </c>
      <c r="P800" s="5">
        <v>9700</v>
      </c>
      <c r="Q800" s="5">
        <v>19400</v>
      </c>
      <c r="R800" s="5">
        <v>13300</v>
      </c>
      <c r="S800" s="5">
        <v>23300</v>
      </c>
      <c r="T800" s="5">
        <v>34600</v>
      </c>
      <c r="U800" s="5">
        <v>46000</v>
      </c>
      <c r="V800" s="5">
        <v>50000</v>
      </c>
      <c r="W800" s="5">
        <v>0</v>
      </c>
      <c r="X800" s="5">
        <v>0</v>
      </c>
      <c r="Y800" s="5">
        <v>0</v>
      </c>
      <c r="Z800" s="5">
        <v>0</v>
      </c>
      <c r="AA800" s="5">
        <v>4.0262463009999996</v>
      </c>
      <c r="AB800" s="5">
        <v>-73.775205</v>
      </c>
      <c r="AC800" s="7" t="s">
        <v>25</v>
      </c>
      <c r="AD800" s="5">
        <v>2671632250</v>
      </c>
      <c r="AE800" s="5" t="str">
        <f>MID(TablaPivotFinal[[#This Row],[Fecha]],1,4)</f>
        <v>2016</v>
      </c>
      <c r="AF800" s="5" t="str">
        <f>MID(TablaPivotFinal[[#This Row],[Fecha]],5,3)</f>
        <v>Jun</v>
      </c>
      <c r="AG800" s="7">
        <v>2671632250</v>
      </c>
      <c r="AH800" s="8">
        <v>267507</v>
      </c>
      <c r="AI800" t="s">
        <v>1047</v>
      </c>
      <c r="AJ800" t="s">
        <v>869</v>
      </c>
      <c r="AK800" t="s">
        <v>1175</v>
      </c>
    </row>
    <row r="801" spans="1:37" x14ac:dyDescent="0.3">
      <c r="A801" t="str">
        <f t="shared" si="36"/>
        <v>OCOA-Concesión Autopistas de Los Llanos</v>
      </c>
      <c r="B801" t="str">
        <f t="shared" si="37"/>
        <v>2016Mar</v>
      </c>
      <c r="C801" t="str">
        <f t="shared" si="38"/>
        <v>4.026246301-73.775205</v>
      </c>
      <c r="D801" s="9" t="s">
        <v>207</v>
      </c>
      <c r="E801" s="6">
        <v>6509</v>
      </c>
      <c r="F801" s="9" t="s">
        <v>178</v>
      </c>
      <c r="G801" s="6">
        <v>50</v>
      </c>
      <c r="H801" s="9" t="s">
        <v>208</v>
      </c>
      <c r="I801" s="9" t="s">
        <v>180</v>
      </c>
      <c r="J801" s="9" t="s">
        <v>103</v>
      </c>
      <c r="K801" s="9" t="s">
        <v>181</v>
      </c>
      <c r="L801" s="9" t="s">
        <v>182</v>
      </c>
      <c r="M801" s="6" t="s">
        <v>209</v>
      </c>
      <c r="N801" s="6" t="s">
        <v>184</v>
      </c>
      <c r="O801" s="9" t="s">
        <v>210</v>
      </c>
      <c r="P801" s="6">
        <v>9700</v>
      </c>
      <c r="Q801" s="6">
        <v>19400</v>
      </c>
      <c r="R801" s="6">
        <v>13300</v>
      </c>
      <c r="S801" s="6">
        <v>23300</v>
      </c>
      <c r="T801" s="6">
        <v>34600</v>
      </c>
      <c r="U801" s="6">
        <v>46000</v>
      </c>
      <c r="V801" s="6">
        <v>50000</v>
      </c>
      <c r="W801" s="6">
        <v>0</v>
      </c>
      <c r="X801" s="6">
        <v>0</v>
      </c>
      <c r="Y801" s="6">
        <v>0</v>
      </c>
      <c r="Z801" s="6">
        <v>0</v>
      </c>
      <c r="AA801" s="6">
        <v>4.0262463009999996</v>
      </c>
      <c r="AB801" s="6">
        <v>-73.775205</v>
      </c>
      <c r="AC801" s="9" t="s">
        <v>27</v>
      </c>
      <c r="AD801" s="6">
        <v>2881383900</v>
      </c>
      <c r="AE801" s="6" t="str">
        <f>MID(TablaPivotFinal[[#This Row],[Fecha]],1,4)</f>
        <v>2016</v>
      </c>
      <c r="AF801" s="6" t="str">
        <f>MID(TablaPivotFinal[[#This Row],[Fecha]],5,3)</f>
        <v>Mar</v>
      </c>
      <c r="AG801" s="9">
        <v>2881383900</v>
      </c>
      <c r="AH801" s="10">
        <v>287434</v>
      </c>
      <c r="AI801" t="s">
        <v>1047</v>
      </c>
      <c r="AJ801" t="s">
        <v>866</v>
      </c>
      <c r="AK801" t="s">
        <v>1175</v>
      </c>
    </row>
    <row r="802" spans="1:37" x14ac:dyDescent="0.3">
      <c r="A802" t="str">
        <f t="shared" si="36"/>
        <v>OCOA-Concesión Autopistas de Los Llanos</v>
      </c>
      <c r="B802" t="str">
        <f t="shared" si="37"/>
        <v>2016May</v>
      </c>
      <c r="C802" t="str">
        <f t="shared" si="38"/>
        <v>4.026246301-73.775205</v>
      </c>
      <c r="D802" s="7" t="s">
        <v>207</v>
      </c>
      <c r="E802" s="5">
        <v>6509</v>
      </c>
      <c r="F802" s="7" t="s">
        <v>178</v>
      </c>
      <c r="G802" s="5">
        <v>50</v>
      </c>
      <c r="H802" s="7" t="s">
        <v>208</v>
      </c>
      <c r="I802" s="7" t="s">
        <v>180</v>
      </c>
      <c r="J802" s="7" t="s">
        <v>103</v>
      </c>
      <c r="K802" s="7" t="s">
        <v>181</v>
      </c>
      <c r="L802" s="7" t="s">
        <v>182</v>
      </c>
      <c r="M802" s="5" t="s">
        <v>209</v>
      </c>
      <c r="N802" s="5" t="s">
        <v>184</v>
      </c>
      <c r="O802" s="7" t="s">
        <v>210</v>
      </c>
      <c r="P802" s="5">
        <v>9700</v>
      </c>
      <c r="Q802" s="5">
        <v>19400</v>
      </c>
      <c r="R802" s="5">
        <v>13300</v>
      </c>
      <c r="S802" s="5">
        <v>23300</v>
      </c>
      <c r="T802" s="5">
        <v>34600</v>
      </c>
      <c r="U802" s="5">
        <v>46000</v>
      </c>
      <c r="V802" s="5">
        <v>50000</v>
      </c>
      <c r="W802" s="5">
        <v>0</v>
      </c>
      <c r="X802" s="5">
        <v>0</v>
      </c>
      <c r="Y802" s="5">
        <v>0</v>
      </c>
      <c r="Z802" s="5">
        <v>0</v>
      </c>
      <c r="AA802" s="5">
        <v>4.0262463009999996</v>
      </c>
      <c r="AB802" s="5">
        <v>-73.775205</v>
      </c>
      <c r="AC802" s="7" t="s">
        <v>29</v>
      </c>
      <c r="AD802" s="5">
        <v>2696249450</v>
      </c>
      <c r="AE802" s="5" t="str">
        <f>MID(TablaPivotFinal[[#This Row],[Fecha]],1,4)</f>
        <v>2016</v>
      </c>
      <c r="AF802" s="5" t="str">
        <f>MID(TablaPivotFinal[[#This Row],[Fecha]],5,3)</f>
        <v>May</v>
      </c>
      <c r="AG802" s="7">
        <v>2696249450</v>
      </c>
      <c r="AH802" s="8">
        <v>273333</v>
      </c>
      <c r="AI802" t="s">
        <v>1047</v>
      </c>
      <c r="AJ802" t="s">
        <v>868</v>
      </c>
      <c r="AK802" t="s">
        <v>1175</v>
      </c>
    </row>
    <row r="803" spans="1:37" x14ac:dyDescent="0.3">
      <c r="A803" t="str">
        <f t="shared" si="36"/>
        <v>OCOA-Concesión Autopistas de Los Llanos</v>
      </c>
      <c r="B803" t="str">
        <f t="shared" si="37"/>
        <v>2016Nov</v>
      </c>
      <c r="C803" t="str">
        <f t="shared" si="38"/>
        <v>4.026246301-73.775205</v>
      </c>
      <c r="D803" s="9" t="s">
        <v>207</v>
      </c>
      <c r="E803" s="6">
        <v>6509</v>
      </c>
      <c r="F803" s="9" t="s">
        <v>178</v>
      </c>
      <c r="G803" s="6">
        <v>50</v>
      </c>
      <c r="H803" s="9" t="s">
        <v>208</v>
      </c>
      <c r="I803" s="9" t="s">
        <v>180</v>
      </c>
      <c r="J803" s="9" t="s">
        <v>103</v>
      </c>
      <c r="K803" s="9" t="s">
        <v>181</v>
      </c>
      <c r="L803" s="9" t="s">
        <v>182</v>
      </c>
      <c r="M803" s="6" t="s">
        <v>209</v>
      </c>
      <c r="N803" s="6" t="s">
        <v>184</v>
      </c>
      <c r="O803" s="9" t="s">
        <v>210</v>
      </c>
      <c r="P803" s="6">
        <v>9700</v>
      </c>
      <c r="Q803" s="6">
        <v>19400</v>
      </c>
      <c r="R803" s="6">
        <v>13300</v>
      </c>
      <c r="S803" s="6">
        <v>23300</v>
      </c>
      <c r="T803" s="6">
        <v>34600</v>
      </c>
      <c r="U803" s="6">
        <v>46000</v>
      </c>
      <c r="V803" s="6">
        <v>50000</v>
      </c>
      <c r="W803" s="6">
        <v>0</v>
      </c>
      <c r="X803" s="6">
        <v>0</v>
      </c>
      <c r="Y803" s="6">
        <v>0</v>
      </c>
      <c r="Z803" s="6">
        <v>0</v>
      </c>
      <c r="AA803" s="6">
        <v>4.0262463009999996</v>
      </c>
      <c r="AB803" s="6">
        <v>-73.775205</v>
      </c>
      <c r="AC803" s="9" t="s">
        <v>31</v>
      </c>
      <c r="AD803" s="6">
        <v>2786812750</v>
      </c>
      <c r="AE803" s="6" t="str">
        <f>MID(TablaPivotFinal[[#This Row],[Fecha]],1,4)</f>
        <v>2016</v>
      </c>
      <c r="AF803" s="6" t="str">
        <f>MID(TablaPivotFinal[[#This Row],[Fecha]],5,3)</f>
        <v>Nov</v>
      </c>
      <c r="AG803" s="9">
        <v>2786812750</v>
      </c>
      <c r="AH803" s="10">
        <v>280205</v>
      </c>
      <c r="AI803" t="s">
        <v>1047</v>
      </c>
      <c r="AJ803" t="s">
        <v>874</v>
      </c>
      <c r="AK803" t="s">
        <v>1175</v>
      </c>
    </row>
    <row r="804" spans="1:37" x14ac:dyDescent="0.3">
      <c r="A804" t="str">
        <f t="shared" si="36"/>
        <v>OCOA-Concesión Autopistas de Los Llanos</v>
      </c>
      <c r="B804" t="str">
        <f t="shared" si="37"/>
        <v>2016Oct</v>
      </c>
      <c r="C804" t="str">
        <f t="shared" si="38"/>
        <v>4.026246301-73.775205</v>
      </c>
      <c r="D804" s="7" t="s">
        <v>207</v>
      </c>
      <c r="E804" s="5">
        <v>6509</v>
      </c>
      <c r="F804" s="7" t="s">
        <v>178</v>
      </c>
      <c r="G804" s="5">
        <v>50</v>
      </c>
      <c r="H804" s="7" t="s">
        <v>208</v>
      </c>
      <c r="I804" s="7" t="s">
        <v>180</v>
      </c>
      <c r="J804" s="7" t="s">
        <v>103</v>
      </c>
      <c r="K804" s="7" t="s">
        <v>181</v>
      </c>
      <c r="L804" s="7" t="s">
        <v>182</v>
      </c>
      <c r="M804" s="5" t="s">
        <v>209</v>
      </c>
      <c r="N804" s="5" t="s">
        <v>184</v>
      </c>
      <c r="O804" s="7" t="s">
        <v>210</v>
      </c>
      <c r="P804" s="5">
        <v>9700</v>
      </c>
      <c r="Q804" s="5">
        <v>19400</v>
      </c>
      <c r="R804" s="5">
        <v>13300</v>
      </c>
      <c r="S804" s="5">
        <v>23300</v>
      </c>
      <c r="T804" s="5">
        <v>34600</v>
      </c>
      <c r="U804" s="5">
        <v>46000</v>
      </c>
      <c r="V804" s="5">
        <v>50000</v>
      </c>
      <c r="W804" s="5">
        <v>0</v>
      </c>
      <c r="X804" s="5">
        <v>0</v>
      </c>
      <c r="Y804" s="5">
        <v>0</v>
      </c>
      <c r="Z804" s="5">
        <v>0</v>
      </c>
      <c r="AA804" s="5">
        <v>4.0262463009999996</v>
      </c>
      <c r="AB804" s="5">
        <v>-73.775205</v>
      </c>
      <c r="AC804" s="7" t="s">
        <v>33</v>
      </c>
      <c r="AD804" s="5">
        <v>2802626650</v>
      </c>
      <c r="AE804" s="5" t="str">
        <f>MID(TablaPivotFinal[[#This Row],[Fecha]],1,4)</f>
        <v>2016</v>
      </c>
      <c r="AF804" s="5" t="str">
        <f>MID(TablaPivotFinal[[#This Row],[Fecha]],5,3)</f>
        <v>Oct</v>
      </c>
      <c r="AG804" s="7">
        <v>2802626650</v>
      </c>
      <c r="AH804" s="8">
        <v>289876</v>
      </c>
      <c r="AI804" t="s">
        <v>1047</v>
      </c>
      <c r="AJ804" t="s">
        <v>873</v>
      </c>
      <c r="AK804" t="s">
        <v>1175</v>
      </c>
    </row>
    <row r="805" spans="1:37" x14ac:dyDescent="0.3">
      <c r="A805" t="str">
        <f t="shared" si="36"/>
        <v>OCOA-Concesión Autopistas de Los Llanos</v>
      </c>
      <c r="B805" t="str">
        <f t="shared" si="37"/>
        <v>2016Sep</v>
      </c>
      <c r="C805" t="str">
        <f t="shared" si="38"/>
        <v>4.026246301-73.775205</v>
      </c>
      <c r="D805" s="9" t="s">
        <v>207</v>
      </c>
      <c r="E805" s="6">
        <v>6509</v>
      </c>
      <c r="F805" s="9" t="s">
        <v>178</v>
      </c>
      <c r="G805" s="6">
        <v>50</v>
      </c>
      <c r="H805" s="9" t="s">
        <v>208</v>
      </c>
      <c r="I805" s="9" t="s">
        <v>180</v>
      </c>
      <c r="J805" s="9" t="s">
        <v>103</v>
      </c>
      <c r="K805" s="9" t="s">
        <v>181</v>
      </c>
      <c r="L805" s="9" t="s">
        <v>182</v>
      </c>
      <c r="M805" s="6" t="s">
        <v>209</v>
      </c>
      <c r="N805" s="6" t="s">
        <v>184</v>
      </c>
      <c r="O805" s="9" t="s">
        <v>210</v>
      </c>
      <c r="P805" s="6">
        <v>9700</v>
      </c>
      <c r="Q805" s="6">
        <v>19400</v>
      </c>
      <c r="R805" s="6">
        <v>13300</v>
      </c>
      <c r="S805" s="6">
        <v>23300</v>
      </c>
      <c r="T805" s="6">
        <v>34600</v>
      </c>
      <c r="U805" s="6">
        <v>46000</v>
      </c>
      <c r="V805" s="6">
        <v>50000</v>
      </c>
      <c r="W805" s="6">
        <v>0</v>
      </c>
      <c r="X805" s="6">
        <v>0</v>
      </c>
      <c r="Y805" s="6">
        <v>0</v>
      </c>
      <c r="Z805" s="6">
        <v>0</v>
      </c>
      <c r="AA805" s="6">
        <v>4.0262463009999996</v>
      </c>
      <c r="AB805" s="6">
        <v>-73.775205</v>
      </c>
      <c r="AC805" s="9" t="s">
        <v>35</v>
      </c>
      <c r="AD805" s="6">
        <v>2557918550</v>
      </c>
      <c r="AE805" s="6" t="str">
        <f>MID(TablaPivotFinal[[#This Row],[Fecha]],1,4)</f>
        <v>2016</v>
      </c>
      <c r="AF805" s="6" t="str">
        <f>MID(TablaPivotFinal[[#This Row],[Fecha]],5,3)</f>
        <v>Sep</v>
      </c>
      <c r="AG805" s="9">
        <v>2557918550</v>
      </c>
      <c r="AH805" s="10">
        <v>259747</v>
      </c>
      <c r="AI805" t="s">
        <v>1047</v>
      </c>
      <c r="AJ805" t="s">
        <v>872</v>
      </c>
      <c r="AK805" t="s">
        <v>1175</v>
      </c>
    </row>
    <row r="806" spans="1:37" x14ac:dyDescent="0.3">
      <c r="A806" t="str">
        <f t="shared" si="36"/>
        <v>OCOA-Concesión Autopistas de Los Llanos</v>
      </c>
      <c r="B806" t="str">
        <f t="shared" si="37"/>
        <v>2017Abr</v>
      </c>
      <c r="C806" t="str">
        <f t="shared" si="38"/>
        <v>4.026246301-73.775205</v>
      </c>
      <c r="D806" s="7" t="s">
        <v>207</v>
      </c>
      <c r="E806" s="5">
        <v>6509</v>
      </c>
      <c r="F806" s="7" t="s">
        <v>178</v>
      </c>
      <c r="G806" s="5">
        <v>50</v>
      </c>
      <c r="H806" s="7" t="s">
        <v>208</v>
      </c>
      <c r="I806" s="7" t="s">
        <v>180</v>
      </c>
      <c r="J806" s="7" t="s">
        <v>103</v>
      </c>
      <c r="K806" s="7" t="s">
        <v>181</v>
      </c>
      <c r="L806" s="7" t="s">
        <v>182</v>
      </c>
      <c r="M806" s="5" t="s">
        <v>209</v>
      </c>
      <c r="N806" s="5" t="s">
        <v>184</v>
      </c>
      <c r="O806" s="7" t="s">
        <v>210</v>
      </c>
      <c r="P806" s="5">
        <v>9700</v>
      </c>
      <c r="Q806" s="5">
        <v>19400</v>
      </c>
      <c r="R806" s="5">
        <v>13300</v>
      </c>
      <c r="S806" s="5">
        <v>23300</v>
      </c>
      <c r="T806" s="5">
        <v>34600</v>
      </c>
      <c r="U806" s="5">
        <v>46000</v>
      </c>
      <c r="V806" s="5">
        <v>50000</v>
      </c>
      <c r="W806" s="5">
        <v>0</v>
      </c>
      <c r="X806" s="5">
        <v>0</v>
      </c>
      <c r="Y806" s="5">
        <v>0</v>
      </c>
      <c r="Z806" s="5">
        <v>0</v>
      </c>
      <c r="AA806" s="5">
        <v>4.0262463009999996</v>
      </c>
      <c r="AB806" s="5">
        <v>-73.775205</v>
      </c>
      <c r="AC806" s="7" t="s">
        <v>37</v>
      </c>
      <c r="AD806" s="5">
        <v>2916701350</v>
      </c>
      <c r="AE806" s="5" t="str">
        <f>MID(TablaPivotFinal[[#This Row],[Fecha]],1,4)</f>
        <v>2017</v>
      </c>
      <c r="AF806" s="5" t="str">
        <f>MID(TablaPivotFinal[[#This Row],[Fecha]],5,3)</f>
        <v>Abr</v>
      </c>
      <c r="AG806" s="7">
        <v>2916701350</v>
      </c>
      <c r="AH806" s="8">
        <v>9194.4</v>
      </c>
      <c r="AI806" t="s">
        <v>1047</v>
      </c>
      <c r="AJ806" t="s">
        <v>879</v>
      </c>
      <c r="AK806" t="s">
        <v>1175</v>
      </c>
    </row>
    <row r="807" spans="1:37" x14ac:dyDescent="0.3">
      <c r="A807" t="str">
        <f t="shared" si="36"/>
        <v>OCOA-Concesión Autopistas de Los Llanos</v>
      </c>
      <c r="B807" t="str">
        <f t="shared" si="37"/>
        <v>2017Ago</v>
      </c>
      <c r="C807" t="str">
        <f t="shared" si="38"/>
        <v>4.026246301-73.775205</v>
      </c>
      <c r="D807" s="9" t="s">
        <v>207</v>
      </c>
      <c r="E807" s="6">
        <v>6509</v>
      </c>
      <c r="F807" s="9" t="s">
        <v>178</v>
      </c>
      <c r="G807" s="6">
        <v>50</v>
      </c>
      <c r="H807" s="9" t="s">
        <v>208</v>
      </c>
      <c r="I807" s="9" t="s">
        <v>180</v>
      </c>
      <c r="J807" s="9" t="s">
        <v>103</v>
      </c>
      <c r="K807" s="9" t="s">
        <v>181</v>
      </c>
      <c r="L807" s="9" t="s">
        <v>182</v>
      </c>
      <c r="M807" s="6" t="s">
        <v>209</v>
      </c>
      <c r="N807" s="6" t="s">
        <v>184</v>
      </c>
      <c r="O807" s="9" t="s">
        <v>210</v>
      </c>
      <c r="P807" s="6">
        <v>9700</v>
      </c>
      <c r="Q807" s="6">
        <v>19400</v>
      </c>
      <c r="R807" s="6">
        <v>13300</v>
      </c>
      <c r="S807" s="6">
        <v>23300</v>
      </c>
      <c r="T807" s="6">
        <v>34600</v>
      </c>
      <c r="U807" s="6">
        <v>46000</v>
      </c>
      <c r="V807" s="6">
        <v>50000</v>
      </c>
      <c r="W807" s="6">
        <v>0</v>
      </c>
      <c r="X807" s="6">
        <v>0</v>
      </c>
      <c r="Y807" s="6">
        <v>0</v>
      </c>
      <c r="Z807" s="6">
        <v>0</v>
      </c>
      <c r="AA807" s="6">
        <v>4.0262463009999996</v>
      </c>
      <c r="AB807" s="6">
        <v>-73.775205</v>
      </c>
      <c r="AC807" s="9" t="s">
        <v>39</v>
      </c>
      <c r="AD807" s="6">
        <v>2976982100</v>
      </c>
      <c r="AE807" s="6" t="str">
        <f>MID(TablaPivotFinal[[#This Row],[Fecha]],1,4)</f>
        <v>2017</v>
      </c>
      <c r="AF807" s="6" t="str">
        <f>MID(TablaPivotFinal[[#This Row],[Fecha]],5,3)</f>
        <v>Ago</v>
      </c>
      <c r="AG807" s="9">
        <v>2976982100</v>
      </c>
      <c r="AH807" s="10">
        <v>9067.1935479999993</v>
      </c>
      <c r="AI807" t="s">
        <v>1047</v>
      </c>
      <c r="AJ807" t="s">
        <v>883</v>
      </c>
      <c r="AK807" t="s">
        <v>1175</v>
      </c>
    </row>
    <row r="808" spans="1:37" x14ac:dyDescent="0.3">
      <c r="A808" t="str">
        <f t="shared" si="36"/>
        <v>OCOA-Concesión Autopistas de Los Llanos</v>
      </c>
      <c r="B808" t="str">
        <f t="shared" si="37"/>
        <v>2017Dic</v>
      </c>
      <c r="C808" t="str">
        <f t="shared" si="38"/>
        <v>4.026246301-73.775205</v>
      </c>
      <c r="D808" s="7" t="s">
        <v>207</v>
      </c>
      <c r="E808" s="5">
        <v>6509</v>
      </c>
      <c r="F808" s="7" t="s">
        <v>178</v>
      </c>
      <c r="G808" s="5">
        <v>50</v>
      </c>
      <c r="H808" s="7" t="s">
        <v>208</v>
      </c>
      <c r="I808" s="7" t="s">
        <v>180</v>
      </c>
      <c r="J808" s="7" t="s">
        <v>103</v>
      </c>
      <c r="K808" s="7" t="s">
        <v>181</v>
      </c>
      <c r="L808" s="7" t="s">
        <v>182</v>
      </c>
      <c r="M808" s="5" t="s">
        <v>209</v>
      </c>
      <c r="N808" s="5" t="s">
        <v>184</v>
      </c>
      <c r="O808" s="7" t="s">
        <v>210</v>
      </c>
      <c r="P808" s="5">
        <v>9700</v>
      </c>
      <c r="Q808" s="5">
        <v>19400</v>
      </c>
      <c r="R808" s="5">
        <v>13300</v>
      </c>
      <c r="S808" s="5">
        <v>23300</v>
      </c>
      <c r="T808" s="5">
        <v>34600</v>
      </c>
      <c r="U808" s="5">
        <v>46000</v>
      </c>
      <c r="V808" s="5">
        <v>50000</v>
      </c>
      <c r="W808" s="5">
        <v>0</v>
      </c>
      <c r="X808" s="5">
        <v>0</v>
      </c>
      <c r="Y808" s="5">
        <v>0</v>
      </c>
      <c r="Z808" s="5">
        <v>0</v>
      </c>
      <c r="AA808" s="5">
        <v>4.0262463009999996</v>
      </c>
      <c r="AB808" s="5">
        <v>-73.775205</v>
      </c>
      <c r="AC808" s="7" t="s">
        <v>41</v>
      </c>
      <c r="AD808" s="5">
        <v>3257351000</v>
      </c>
      <c r="AE808" s="5" t="str">
        <f>MID(TablaPivotFinal[[#This Row],[Fecha]],1,4)</f>
        <v>2017</v>
      </c>
      <c r="AF808" s="5" t="str">
        <f>MID(TablaPivotFinal[[#This Row],[Fecha]],5,3)</f>
        <v>Dic</v>
      </c>
      <c r="AG808" s="7">
        <v>3257351000</v>
      </c>
      <c r="AH808" s="8">
        <v>10138.80645</v>
      </c>
      <c r="AI808" t="s">
        <v>1047</v>
      </c>
      <c r="AJ808" t="s">
        <v>887</v>
      </c>
      <c r="AK808" t="s">
        <v>1175</v>
      </c>
    </row>
    <row r="809" spans="1:37" x14ac:dyDescent="0.3">
      <c r="A809" t="str">
        <f t="shared" si="36"/>
        <v>OCOA-Concesión Autopistas de Los Llanos</v>
      </c>
      <c r="B809" t="str">
        <f t="shared" si="37"/>
        <v>2017Ene</v>
      </c>
      <c r="C809" t="str">
        <f t="shared" si="38"/>
        <v>4.026246301-73.775205</v>
      </c>
      <c r="D809" s="9" t="s">
        <v>207</v>
      </c>
      <c r="E809" s="6">
        <v>6509</v>
      </c>
      <c r="F809" s="9" t="s">
        <v>178</v>
      </c>
      <c r="G809" s="6">
        <v>50</v>
      </c>
      <c r="H809" s="9" t="s">
        <v>208</v>
      </c>
      <c r="I809" s="9" t="s">
        <v>180</v>
      </c>
      <c r="J809" s="9" t="s">
        <v>103</v>
      </c>
      <c r="K809" s="9" t="s">
        <v>181</v>
      </c>
      <c r="L809" s="9" t="s">
        <v>182</v>
      </c>
      <c r="M809" s="6" t="s">
        <v>209</v>
      </c>
      <c r="N809" s="6" t="s">
        <v>184</v>
      </c>
      <c r="O809" s="9" t="s">
        <v>210</v>
      </c>
      <c r="P809" s="6">
        <v>9700</v>
      </c>
      <c r="Q809" s="6">
        <v>19400</v>
      </c>
      <c r="R809" s="6">
        <v>13300</v>
      </c>
      <c r="S809" s="6">
        <v>23300</v>
      </c>
      <c r="T809" s="6">
        <v>34600</v>
      </c>
      <c r="U809" s="6">
        <v>46000</v>
      </c>
      <c r="V809" s="6">
        <v>50000</v>
      </c>
      <c r="W809" s="6">
        <v>0</v>
      </c>
      <c r="X809" s="6">
        <v>0</v>
      </c>
      <c r="Y809" s="6">
        <v>0</v>
      </c>
      <c r="Z809" s="6">
        <v>0</v>
      </c>
      <c r="AA809" s="6">
        <v>4.0262463009999996</v>
      </c>
      <c r="AB809" s="6">
        <v>-73.775205</v>
      </c>
      <c r="AC809" s="9" t="s">
        <v>43</v>
      </c>
      <c r="AD809" s="6">
        <v>3332072650</v>
      </c>
      <c r="AE809" s="6" t="str">
        <f>MID(TablaPivotFinal[[#This Row],[Fecha]],1,4)</f>
        <v>2017</v>
      </c>
      <c r="AF809" s="6" t="str">
        <f>MID(TablaPivotFinal[[#This Row],[Fecha]],5,3)</f>
        <v>Ene</v>
      </c>
      <c r="AG809" s="9">
        <v>3332072650</v>
      </c>
      <c r="AH809" s="10">
        <v>10384.09677</v>
      </c>
      <c r="AI809" t="s">
        <v>1047</v>
      </c>
      <c r="AJ809" t="s">
        <v>876</v>
      </c>
      <c r="AK809" t="s">
        <v>1175</v>
      </c>
    </row>
    <row r="810" spans="1:37" x14ac:dyDescent="0.3">
      <c r="A810" t="str">
        <f t="shared" si="36"/>
        <v>OCOA-Concesión Autopistas de Los Llanos</v>
      </c>
      <c r="B810" t="str">
        <f t="shared" si="37"/>
        <v>2017Feb</v>
      </c>
      <c r="C810" t="str">
        <f t="shared" si="38"/>
        <v>4.026246301-73.775205</v>
      </c>
      <c r="D810" s="7" t="s">
        <v>207</v>
      </c>
      <c r="E810" s="5">
        <v>6509</v>
      </c>
      <c r="F810" s="7" t="s">
        <v>178</v>
      </c>
      <c r="G810" s="5">
        <v>50</v>
      </c>
      <c r="H810" s="7" t="s">
        <v>208</v>
      </c>
      <c r="I810" s="7" t="s">
        <v>180</v>
      </c>
      <c r="J810" s="7" t="s">
        <v>103</v>
      </c>
      <c r="K810" s="7" t="s">
        <v>181</v>
      </c>
      <c r="L810" s="7" t="s">
        <v>182</v>
      </c>
      <c r="M810" s="5" t="s">
        <v>209</v>
      </c>
      <c r="N810" s="5" t="s">
        <v>184</v>
      </c>
      <c r="O810" s="7" t="s">
        <v>210</v>
      </c>
      <c r="P810" s="5">
        <v>9700</v>
      </c>
      <c r="Q810" s="5">
        <v>19400</v>
      </c>
      <c r="R810" s="5">
        <v>13300</v>
      </c>
      <c r="S810" s="5">
        <v>23300</v>
      </c>
      <c r="T810" s="5">
        <v>34600</v>
      </c>
      <c r="U810" s="5">
        <v>46000</v>
      </c>
      <c r="V810" s="5">
        <v>50000</v>
      </c>
      <c r="W810" s="5">
        <v>0</v>
      </c>
      <c r="X810" s="5">
        <v>0</v>
      </c>
      <c r="Y810" s="5">
        <v>0</v>
      </c>
      <c r="Z810" s="5">
        <v>0</v>
      </c>
      <c r="AA810" s="5">
        <v>4.0262463009999996</v>
      </c>
      <c r="AB810" s="5">
        <v>-73.775205</v>
      </c>
      <c r="AC810" s="7" t="s">
        <v>45</v>
      </c>
      <c r="AD810" s="5">
        <v>2720063500</v>
      </c>
      <c r="AE810" s="5" t="str">
        <f>MID(TablaPivotFinal[[#This Row],[Fecha]],1,4)</f>
        <v>2017</v>
      </c>
      <c r="AF810" s="5" t="str">
        <f>MID(TablaPivotFinal[[#This Row],[Fecha]],5,3)</f>
        <v>Feb</v>
      </c>
      <c r="AG810" s="7">
        <v>2720063500</v>
      </c>
      <c r="AH810" s="8">
        <v>8840.6428570000007</v>
      </c>
      <c r="AI810" t="s">
        <v>1047</v>
      </c>
      <c r="AJ810" t="s">
        <v>877</v>
      </c>
      <c r="AK810" t="s">
        <v>1175</v>
      </c>
    </row>
    <row r="811" spans="1:37" x14ac:dyDescent="0.3">
      <c r="A811" t="str">
        <f t="shared" si="36"/>
        <v>OCOA-Concesión Autopistas de Los Llanos</v>
      </c>
      <c r="B811" t="str">
        <f t="shared" si="37"/>
        <v>2017Jul</v>
      </c>
      <c r="C811" t="str">
        <f t="shared" si="38"/>
        <v>4.026246301-73.775205</v>
      </c>
      <c r="D811" s="9" t="s">
        <v>207</v>
      </c>
      <c r="E811" s="6">
        <v>6509</v>
      </c>
      <c r="F811" s="9" t="s">
        <v>178</v>
      </c>
      <c r="G811" s="6">
        <v>50</v>
      </c>
      <c r="H811" s="9" t="s">
        <v>208</v>
      </c>
      <c r="I811" s="9" t="s">
        <v>180</v>
      </c>
      <c r="J811" s="9" t="s">
        <v>103</v>
      </c>
      <c r="K811" s="9" t="s">
        <v>181</v>
      </c>
      <c r="L811" s="9" t="s">
        <v>182</v>
      </c>
      <c r="M811" s="6" t="s">
        <v>209</v>
      </c>
      <c r="N811" s="6" t="s">
        <v>184</v>
      </c>
      <c r="O811" s="9" t="s">
        <v>210</v>
      </c>
      <c r="P811" s="6">
        <v>9700</v>
      </c>
      <c r="Q811" s="6">
        <v>19400</v>
      </c>
      <c r="R811" s="6">
        <v>13300</v>
      </c>
      <c r="S811" s="6">
        <v>23300</v>
      </c>
      <c r="T811" s="6">
        <v>34600</v>
      </c>
      <c r="U811" s="6">
        <v>46000</v>
      </c>
      <c r="V811" s="6">
        <v>50000</v>
      </c>
      <c r="W811" s="6">
        <v>0</v>
      </c>
      <c r="X811" s="6">
        <v>0</v>
      </c>
      <c r="Y811" s="6">
        <v>0</v>
      </c>
      <c r="Z811" s="6">
        <v>0</v>
      </c>
      <c r="AA811" s="6">
        <v>4.0262463009999996</v>
      </c>
      <c r="AB811" s="6">
        <v>-73.775205</v>
      </c>
      <c r="AC811" s="9" t="s">
        <v>47</v>
      </c>
      <c r="AD811" s="6">
        <v>2832452400</v>
      </c>
      <c r="AE811" s="6" t="str">
        <f>MID(TablaPivotFinal[[#This Row],[Fecha]],1,4)</f>
        <v>2017</v>
      </c>
      <c r="AF811" s="6" t="str">
        <f>MID(TablaPivotFinal[[#This Row],[Fecha]],5,3)</f>
        <v>Jul</v>
      </c>
      <c r="AG811" s="9">
        <v>2832452400</v>
      </c>
      <c r="AH811" s="10">
        <v>8672.0322579999993</v>
      </c>
      <c r="AI811" t="s">
        <v>1047</v>
      </c>
      <c r="AJ811" t="s">
        <v>882</v>
      </c>
      <c r="AK811" t="s">
        <v>1175</v>
      </c>
    </row>
    <row r="812" spans="1:37" x14ac:dyDescent="0.3">
      <c r="A812" t="str">
        <f t="shared" si="36"/>
        <v>OCOA-Concesión Autopistas de Los Llanos</v>
      </c>
      <c r="B812" t="str">
        <f t="shared" si="37"/>
        <v>2017Jun</v>
      </c>
      <c r="C812" t="str">
        <f t="shared" si="38"/>
        <v>4.026246301-73.775205</v>
      </c>
      <c r="D812" s="7" t="s">
        <v>207</v>
      </c>
      <c r="E812" s="5">
        <v>6509</v>
      </c>
      <c r="F812" s="7" t="s">
        <v>178</v>
      </c>
      <c r="G812" s="5">
        <v>50</v>
      </c>
      <c r="H812" s="7" t="s">
        <v>208</v>
      </c>
      <c r="I812" s="7" t="s">
        <v>180</v>
      </c>
      <c r="J812" s="7" t="s">
        <v>103</v>
      </c>
      <c r="K812" s="7" t="s">
        <v>181</v>
      </c>
      <c r="L812" s="7" t="s">
        <v>182</v>
      </c>
      <c r="M812" s="5" t="s">
        <v>209</v>
      </c>
      <c r="N812" s="5" t="s">
        <v>184</v>
      </c>
      <c r="O812" s="7" t="s">
        <v>210</v>
      </c>
      <c r="P812" s="5">
        <v>9700</v>
      </c>
      <c r="Q812" s="5">
        <v>19400</v>
      </c>
      <c r="R812" s="5">
        <v>13300</v>
      </c>
      <c r="S812" s="5">
        <v>23300</v>
      </c>
      <c r="T812" s="5">
        <v>34600</v>
      </c>
      <c r="U812" s="5">
        <v>46000</v>
      </c>
      <c r="V812" s="5">
        <v>50000</v>
      </c>
      <c r="W812" s="5">
        <v>0</v>
      </c>
      <c r="X812" s="5">
        <v>0</v>
      </c>
      <c r="Y812" s="5">
        <v>0</v>
      </c>
      <c r="Z812" s="5">
        <v>0</v>
      </c>
      <c r="AA812" s="5">
        <v>4.0262463009999996</v>
      </c>
      <c r="AB812" s="5">
        <v>-73.775205</v>
      </c>
      <c r="AC812" s="7" t="s">
        <v>49</v>
      </c>
      <c r="AD812" s="5">
        <v>2616521400</v>
      </c>
      <c r="AE812" s="5" t="str">
        <f>MID(TablaPivotFinal[[#This Row],[Fecha]],1,4)</f>
        <v>2017</v>
      </c>
      <c r="AF812" s="5" t="str">
        <f>MID(TablaPivotFinal[[#This Row],[Fecha]],5,3)</f>
        <v>Jun</v>
      </c>
      <c r="AG812" s="7">
        <v>2616521400</v>
      </c>
      <c r="AH812" s="8">
        <v>8315.6333329999998</v>
      </c>
      <c r="AI812" t="s">
        <v>1047</v>
      </c>
      <c r="AJ812" t="s">
        <v>881</v>
      </c>
      <c r="AK812" t="s">
        <v>1175</v>
      </c>
    </row>
    <row r="813" spans="1:37" x14ac:dyDescent="0.3">
      <c r="A813" t="str">
        <f t="shared" si="36"/>
        <v>OCOA-Concesión Autopistas de Los Llanos</v>
      </c>
      <c r="B813" t="str">
        <f t="shared" si="37"/>
        <v>2017Mar</v>
      </c>
      <c r="C813" t="str">
        <f t="shared" si="38"/>
        <v>4.026246301-73.775205</v>
      </c>
      <c r="D813" s="9" t="s">
        <v>207</v>
      </c>
      <c r="E813" s="6">
        <v>6509</v>
      </c>
      <c r="F813" s="9" t="s">
        <v>178</v>
      </c>
      <c r="G813" s="6">
        <v>50</v>
      </c>
      <c r="H813" s="9" t="s">
        <v>208</v>
      </c>
      <c r="I813" s="9" t="s">
        <v>180</v>
      </c>
      <c r="J813" s="9" t="s">
        <v>103</v>
      </c>
      <c r="K813" s="9" t="s">
        <v>181</v>
      </c>
      <c r="L813" s="9" t="s">
        <v>182</v>
      </c>
      <c r="M813" s="6" t="s">
        <v>209</v>
      </c>
      <c r="N813" s="6" t="s">
        <v>184</v>
      </c>
      <c r="O813" s="9" t="s">
        <v>210</v>
      </c>
      <c r="P813" s="6">
        <v>9700</v>
      </c>
      <c r="Q813" s="6">
        <v>19400</v>
      </c>
      <c r="R813" s="6">
        <v>13300</v>
      </c>
      <c r="S813" s="6">
        <v>23300</v>
      </c>
      <c r="T813" s="6">
        <v>34600</v>
      </c>
      <c r="U813" s="6">
        <v>46000</v>
      </c>
      <c r="V813" s="6">
        <v>50000</v>
      </c>
      <c r="W813" s="6">
        <v>0</v>
      </c>
      <c r="X813" s="6">
        <v>0</v>
      </c>
      <c r="Y813" s="6">
        <v>0</v>
      </c>
      <c r="Z813" s="6">
        <v>0</v>
      </c>
      <c r="AA813" s="6">
        <v>4.0262463009999996</v>
      </c>
      <c r="AB813" s="6">
        <v>-73.775205</v>
      </c>
      <c r="AC813" s="9" t="s">
        <v>51</v>
      </c>
      <c r="AD813" s="6">
        <v>2994432300</v>
      </c>
      <c r="AE813" s="6" t="str">
        <f>MID(TablaPivotFinal[[#This Row],[Fecha]],1,4)</f>
        <v>2017</v>
      </c>
      <c r="AF813" s="6" t="str">
        <f>MID(TablaPivotFinal[[#This Row],[Fecha]],5,3)</f>
        <v>Mar</v>
      </c>
      <c r="AG813" s="9">
        <v>2994432300</v>
      </c>
      <c r="AH813" s="10">
        <v>8882.9354839999996</v>
      </c>
      <c r="AI813" t="s">
        <v>1047</v>
      </c>
      <c r="AJ813" t="s">
        <v>878</v>
      </c>
      <c r="AK813" t="s">
        <v>1175</v>
      </c>
    </row>
    <row r="814" spans="1:37" x14ac:dyDescent="0.3">
      <c r="A814" t="str">
        <f t="shared" si="36"/>
        <v>OCOA-Concesión Autopistas de Los Llanos</v>
      </c>
      <c r="B814" t="str">
        <f t="shared" si="37"/>
        <v>2017May</v>
      </c>
      <c r="C814" t="str">
        <f t="shared" si="38"/>
        <v>4.026246301-73.775205</v>
      </c>
      <c r="D814" s="7" t="s">
        <v>207</v>
      </c>
      <c r="E814" s="5">
        <v>6509</v>
      </c>
      <c r="F814" s="7" t="s">
        <v>178</v>
      </c>
      <c r="G814" s="5">
        <v>50</v>
      </c>
      <c r="H814" s="7" t="s">
        <v>208</v>
      </c>
      <c r="I814" s="7" t="s">
        <v>180</v>
      </c>
      <c r="J814" s="7" t="s">
        <v>103</v>
      </c>
      <c r="K814" s="7" t="s">
        <v>181</v>
      </c>
      <c r="L814" s="7" t="s">
        <v>182</v>
      </c>
      <c r="M814" s="5" t="s">
        <v>209</v>
      </c>
      <c r="N814" s="5" t="s">
        <v>184</v>
      </c>
      <c r="O814" s="7" t="s">
        <v>210</v>
      </c>
      <c r="P814" s="5">
        <v>9700</v>
      </c>
      <c r="Q814" s="5">
        <v>19400</v>
      </c>
      <c r="R814" s="5">
        <v>13300</v>
      </c>
      <c r="S814" s="5">
        <v>23300</v>
      </c>
      <c r="T814" s="5">
        <v>34600</v>
      </c>
      <c r="U814" s="5">
        <v>46000</v>
      </c>
      <c r="V814" s="5">
        <v>50000</v>
      </c>
      <c r="W814" s="5">
        <v>0</v>
      </c>
      <c r="X814" s="5">
        <v>0</v>
      </c>
      <c r="Y814" s="5">
        <v>0</v>
      </c>
      <c r="Z814" s="5">
        <v>0</v>
      </c>
      <c r="AA814" s="5">
        <v>4.0262463009999996</v>
      </c>
      <c r="AB814" s="5">
        <v>-73.775205</v>
      </c>
      <c r="AC814" s="7" t="s">
        <v>53</v>
      </c>
      <c r="AD814" s="5">
        <v>2826455650</v>
      </c>
      <c r="AE814" s="5" t="str">
        <f>MID(TablaPivotFinal[[#This Row],[Fecha]],1,4)</f>
        <v>2017</v>
      </c>
      <c r="AF814" s="5" t="str">
        <f>MID(TablaPivotFinal[[#This Row],[Fecha]],5,3)</f>
        <v>May</v>
      </c>
      <c r="AG814" s="7">
        <v>2826455650</v>
      </c>
      <c r="AH814" s="8">
        <v>8550.9032260000004</v>
      </c>
      <c r="AI814" t="s">
        <v>1047</v>
      </c>
      <c r="AJ814" t="s">
        <v>880</v>
      </c>
      <c r="AK814" t="s">
        <v>1175</v>
      </c>
    </row>
    <row r="815" spans="1:37" x14ac:dyDescent="0.3">
      <c r="A815" t="str">
        <f t="shared" si="36"/>
        <v>OCOA-Concesión Autopistas de Los Llanos</v>
      </c>
      <c r="B815" t="str">
        <f t="shared" si="37"/>
        <v>2017Nov</v>
      </c>
      <c r="C815" t="str">
        <f t="shared" si="38"/>
        <v>4.026246301-73.775205</v>
      </c>
      <c r="D815" s="9" t="s">
        <v>207</v>
      </c>
      <c r="E815" s="6">
        <v>6509</v>
      </c>
      <c r="F815" s="9" t="s">
        <v>178</v>
      </c>
      <c r="G815" s="6">
        <v>50</v>
      </c>
      <c r="H815" s="9" t="s">
        <v>208</v>
      </c>
      <c r="I815" s="9" t="s">
        <v>180</v>
      </c>
      <c r="J815" s="9" t="s">
        <v>103</v>
      </c>
      <c r="K815" s="9" t="s">
        <v>181</v>
      </c>
      <c r="L815" s="9" t="s">
        <v>182</v>
      </c>
      <c r="M815" s="6" t="s">
        <v>209</v>
      </c>
      <c r="N815" s="6" t="s">
        <v>184</v>
      </c>
      <c r="O815" s="9" t="s">
        <v>210</v>
      </c>
      <c r="P815" s="6">
        <v>9700</v>
      </c>
      <c r="Q815" s="6">
        <v>19400</v>
      </c>
      <c r="R815" s="6">
        <v>13300</v>
      </c>
      <c r="S815" s="6">
        <v>23300</v>
      </c>
      <c r="T815" s="6">
        <v>34600</v>
      </c>
      <c r="U815" s="6">
        <v>46000</v>
      </c>
      <c r="V815" s="6">
        <v>50000</v>
      </c>
      <c r="W815" s="6">
        <v>0</v>
      </c>
      <c r="X815" s="6">
        <v>0</v>
      </c>
      <c r="Y815" s="6">
        <v>0</v>
      </c>
      <c r="Z815" s="6">
        <v>0</v>
      </c>
      <c r="AA815" s="6">
        <v>4.0262463009999996</v>
      </c>
      <c r="AB815" s="6">
        <v>-73.775205</v>
      </c>
      <c r="AC815" s="9" t="s">
        <v>55</v>
      </c>
      <c r="AD815" s="6">
        <v>2913321250</v>
      </c>
      <c r="AE815" s="6" t="str">
        <f>MID(TablaPivotFinal[[#This Row],[Fecha]],1,4)</f>
        <v>2017</v>
      </c>
      <c r="AF815" s="6" t="str">
        <f>MID(TablaPivotFinal[[#This Row],[Fecha]],5,3)</f>
        <v>Nov</v>
      </c>
      <c r="AG815" s="9">
        <v>2913321250</v>
      </c>
      <c r="AH815" s="10">
        <v>9135.4</v>
      </c>
      <c r="AI815" t="s">
        <v>1047</v>
      </c>
      <c r="AJ815" t="s">
        <v>886</v>
      </c>
      <c r="AK815" t="s">
        <v>1175</v>
      </c>
    </row>
    <row r="816" spans="1:37" x14ac:dyDescent="0.3">
      <c r="A816" t="str">
        <f t="shared" si="36"/>
        <v>OCOA-Concesión Autopistas de Los Llanos</v>
      </c>
      <c r="B816" t="str">
        <f t="shared" si="37"/>
        <v>2017Oct</v>
      </c>
      <c r="C816" t="str">
        <f t="shared" si="38"/>
        <v>4.026246301-73.775205</v>
      </c>
      <c r="D816" s="7" t="s">
        <v>207</v>
      </c>
      <c r="E816" s="5">
        <v>6509</v>
      </c>
      <c r="F816" s="7" t="s">
        <v>178</v>
      </c>
      <c r="G816" s="5">
        <v>50</v>
      </c>
      <c r="H816" s="7" t="s">
        <v>208</v>
      </c>
      <c r="I816" s="7" t="s">
        <v>180</v>
      </c>
      <c r="J816" s="7" t="s">
        <v>103</v>
      </c>
      <c r="K816" s="7" t="s">
        <v>181</v>
      </c>
      <c r="L816" s="7" t="s">
        <v>182</v>
      </c>
      <c r="M816" s="5" t="s">
        <v>209</v>
      </c>
      <c r="N816" s="5" t="s">
        <v>184</v>
      </c>
      <c r="O816" s="7" t="s">
        <v>210</v>
      </c>
      <c r="P816" s="5">
        <v>9700</v>
      </c>
      <c r="Q816" s="5">
        <v>19400</v>
      </c>
      <c r="R816" s="5">
        <v>13300</v>
      </c>
      <c r="S816" s="5">
        <v>23300</v>
      </c>
      <c r="T816" s="5">
        <v>34600</v>
      </c>
      <c r="U816" s="5">
        <v>46000</v>
      </c>
      <c r="V816" s="5">
        <v>50000</v>
      </c>
      <c r="W816" s="5">
        <v>0</v>
      </c>
      <c r="X816" s="5">
        <v>0</v>
      </c>
      <c r="Y816" s="5">
        <v>0</v>
      </c>
      <c r="Z816" s="5">
        <v>0</v>
      </c>
      <c r="AA816" s="5">
        <v>4.0262463009999996</v>
      </c>
      <c r="AB816" s="5">
        <v>-73.775205</v>
      </c>
      <c r="AC816" s="7" t="s">
        <v>57</v>
      </c>
      <c r="AD816" s="5">
        <v>2934272150</v>
      </c>
      <c r="AE816" s="5" t="str">
        <f>MID(TablaPivotFinal[[#This Row],[Fecha]],1,4)</f>
        <v>2017</v>
      </c>
      <c r="AF816" s="5" t="str">
        <f>MID(TablaPivotFinal[[#This Row],[Fecha]],5,3)</f>
        <v>Oct</v>
      </c>
      <c r="AG816" s="7">
        <v>2934272150</v>
      </c>
      <c r="AH816" s="8">
        <v>9196.741935</v>
      </c>
      <c r="AI816" t="s">
        <v>1047</v>
      </c>
      <c r="AJ816" t="s">
        <v>885</v>
      </c>
      <c r="AK816" t="s">
        <v>1175</v>
      </c>
    </row>
    <row r="817" spans="1:37" x14ac:dyDescent="0.3">
      <c r="A817" t="str">
        <f t="shared" si="36"/>
        <v>OCOA-Concesión Autopistas de Los Llanos</v>
      </c>
      <c r="B817" t="str">
        <f t="shared" si="37"/>
        <v>2017Sep</v>
      </c>
      <c r="C817" t="str">
        <f t="shared" si="38"/>
        <v>4.026246301-73.775205</v>
      </c>
      <c r="D817" s="9" t="s">
        <v>207</v>
      </c>
      <c r="E817" s="6">
        <v>6509</v>
      </c>
      <c r="F817" s="9" t="s">
        <v>178</v>
      </c>
      <c r="G817" s="6">
        <v>50</v>
      </c>
      <c r="H817" s="9" t="s">
        <v>208</v>
      </c>
      <c r="I817" s="9" t="s">
        <v>180</v>
      </c>
      <c r="J817" s="9" t="s">
        <v>103</v>
      </c>
      <c r="K817" s="9" t="s">
        <v>181</v>
      </c>
      <c r="L817" s="9" t="s">
        <v>182</v>
      </c>
      <c r="M817" s="6" t="s">
        <v>209</v>
      </c>
      <c r="N817" s="6" t="s">
        <v>184</v>
      </c>
      <c r="O817" s="9" t="s">
        <v>210</v>
      </c>
      <c r="P817" s="6">
        <v>9700</v>
      </c>
      <c r="Q817" s="6">
        <v>19400</v>
      </c>
      <c r="R817" s="6">
        <v>13300</v>
      </c>
      <c r="S817" s="6">
        <v>23300</v>
      </c>
      <c r="T817" s="6">
        <v>34600</v>
      </c>
      <c r="U817" s="6">
        <v>46000</v>
      </c>
      <c r="V817" s="6">
        <v>50000</v>
      </c>
      <c r="W817" s="6">
        <v>0</v>
      </c>
      <c r="X817" s="6">
        <v>0</v>
      </c>
      <c r="Y817" s="6">
        <v>0</v>
      </c>
      <c r="Z817" s="6">
        <v>0</v>
      </c>
      <c r="AA817" s="6">
        <v>4.0262463009999996</v>
      </c>
      <c r="AB817" s="6">
        <v>-73.775205</v>
      </c>
      <c r="AC817" s="9" t="s">
        <v>59</v>
      </c>
      <c r="AD817" s="6">
        <v>2759051750</v>
      </c>
      <c r="AE817" s="6" t="str">
        <f>MID(TablaPivotFinal[[#This Row],[Fecha]],1,4)</f>
        <v>2017</v>
      </c>
      <c r="AF817" s="6" t="str">
        <f>MID(TablaPivotFinal[[#This Row],[Fecha]],5,3)</f>
        <v>Sep</v>
      </c>
      <c r="AG817" s="9">
        <v>2759051750</v>
      </c>
      <c r="AH817" s="10">
        <v>8420.9333330000009</v>
      </c>
      <c r="AI817" t="s">
        <v>1047</v>
      </c>
      <c r="AJ817" t="s">
        <v>884</v>
      </c>
      <c r="AK817" t="s">
        <v>1175</v>
      </c>
    </row>
    <row r="818" spans="1:37" x14ac:dyDescent="0.3">
      <c r="A818" t="str">
        <f t="shared" si="36"/>
        <v>OCOA-Concesión Autopistas de Los Llanos</v>
      </c>
      <c r="B818" t="str">
        <f t="shared" si="37"/>
        <v>2018Abr</v>
      </c>
      <c r="C818" t="str">
        <f t="shared" si="38"/>
        <v>4.026246301-73.775205</v>
      </c>
      <c r="D818" s="7" t="s">
        <v>207</v>
      </c>
      <c r="E818" s="5">
        <v>6509</v>
      </c>
      <c r="F818" s="7" t="s">
        <v>178</v>
      </c>
      <c r="G818" s="5">
        <v>50</v>
      </c>
      <c r="H818" s="7" t="s">
        <v>208</v>
      </c>
      <c r="I818" s="7" t="s">
        <v>180</v>
      </c>
      <c r="J818" s="7" t="s">
        <v>103</v>
      </c>
      <c r="K818" s="7" t="s">
        <v>181</v>
      </c>
      <c r="L818" s="7" t="s">
        <v>182</v>
      </c>
      <c r="M818" s="5" t="s">
        <v>209</v>
      </c>
      <c r="N818" s="5" t="s">
        <v>184</v>
      </c>
      <c r="O818" s="7" t="s">
        <v>210</v>
      </c>
      <c r="P818" s="5">
        <v>9700</v>
      </c>
      <c r="Q818" s="5">
        <v>19400</v>
      </c>
      <c r="R818" s="5">
        <v>13300</v>
      </c>
      <c r="S818" s="5">
        <v>23300</v>
      </c>
      <c r="T818" s="5">
        <v>34600</v>
      </c>
      <c r="U818" s="5">
        <v>46000</v>
      </c>
      <c r="V818" s="5">
        <v>50000</v>
      </c>
      <c r="W818" s="5">
        <v>0</v>
      </c>
      <c r="X818" s="5">
        <v>0</v>
      </c>
      <c r="Y818" s="5">
        <v>0</v>
      </c>
      <c r="Z818" s="5">
        <v>0</v>
      </c>
      <c r="AA818" s="5">
        <v>4.0262463009999996</v>
      </c>
      <c r="AB818" s="5">
        <v>-73.775205</v>
      </c>
      <c r="AC818" s="7" t="s">
        <v>61</v>
      </c>
      <c r="AD818" s="5">
        <v>2762345050</v>
      </c>
      <c r="AE818" s="5" t="str">
        <f>MID(TablaPivotFinal[[#This Row],[Fecha]],1,4)</f>
        <v>2018</v>
      </c>
      <c r="AF818" s="5" t="str">
        <f>MID(TablaPivotFinal[[#This Row],[Fecha]],5,3)</f>
        <v>Abr</v>
      </c>
      <c r="AG818" s="7">
        <v>2762345050</v>
      </c>
      <c r="AH818" s="8">
        <v>257296</v>
      </c>
      <c r="AI818" t="s">
        <v>1047</v>
      </c>
      <c r="AJ818" t="s">
        <v>891</v>
      </c>
      <c r="AK818" t="s">
        <v>1175</v>
      </c>
    </row>
    <row r="819" spans="1:37" x14ac:dyDescent="0.3">
      <c r="A819" t="str">
        <f t="shared" si="36"/>
        <v>OCOA-Concesión Autopistas de Los Llanos</v>
      </c>
      <c r="B819" t="str">
        <f t="shared" si="37"/>
        <v>2018Ago</v>
      </c>
      <c r="C819" t="str">
        <f t="shared" si="38"/>
        <v>4.026246301-73.775205</v>
      </c>
      <c r="D819" s="9" t="s">
        <v>207</v>
      </c>
      <c r="E819" s="6">
        <v>6509</v>
      </c>
      <c r="F819" s="9" t="s">
        <v>178</v>
      </c>
      <c r="G819" s="6">
        <v>50</v>
      </c>
      <c r="H819" s="9" t="s">
        <v>208</v>
      </c>
      <c r="I819" s="9" t="s">
        <v>180</v>
      </c>
      <c r="J819" s="9" t="s">
        <v>103</v>
      </c>
      <c r="K819" s="9" t="s">
        <v>181</v>
      </c>
      <c r="L819" s="9" t="s">
        <v>182</v>
      </c>
      <c r="M819" s="6" t="s">
        <v>209</v>
      </c>
      <c r="N819" s="6" t="s">
        <v>184</v>
      </c>
      <c r="O819" s="9" t="s">
        <v>210</v>
      </c>
      <c r="P819" s="6">
        <v>9700</v>
      </c>
      <c r="Q819" s="6">
        <v>19400</v>
      </c>
      <c r="R819" s="6">
        <v>13300</v>
      </c>
      <c r="S819" s="6">
        <v>23300</v>
      </c>
      <c r="T819" s="6">
        <v>34600</v>
      </c>
      <c r="U819" s="6">
        <v>46000</v>
      </c>
      <c r="V819" s="6">
        <v>50000</v>
      </c>
      <c r="W819" s="6">
        <v>0</v>
      </c>
      <c r="X819" s="6">
        <v>0</v>
      </c>
      <c r="Y819" s="6">
        <v>0</v>
      </c>
      <c r="Z819" s="6">
        <v>0</v>
      </c>
      <c r="AA819" s="6">
        <v>4.0262463009999996</v>
      </c>
      <c r="AB819" s="6">
        <v>-73.775205</v>
      </c>
      <c r="AC819" s="9" t="s">
        <v>63</v>
      </c>
      <c r="AD819" s="6">
        <v>2870923850</v>
      </c>
      <c r="AE819" s="6" t="str">
        <f>MID(TablaPivotFinal[[#This Row],[Fecha]],1,4)</f>
        <v>2018</v>
      </c>
      <c r="AF819" s="6" t="str">
        <f>MID(TablaPivotFinal[[#This Row],[Fecha]],5,3)</f>
        <v>Ago</v>
      </c>
      <c r="AG819" s="9">
        <v>2870923850</v>
      </c>
      <c r="AH819" s="10">
        <v>269267</v>
      </c>
      <c r="AI819" t="s">
        <v>1047</v>
      </c>
      <c r="AJ819" t="s">
        <v>895</v>
      </c>
      <c r="AK819" t="s">
        <v>1175</v>
      </c>
    </row>
    <row r="820" spans="1:37" x14ac:dyDescent="0.3">
      <c r="A820" t="str">
        <f t="shared" si="36"/>
        <v>OCOA-Concesión Autopistas de Los Llanos</v>
      </c>
      <c r="B820" t="str">
        <f t="shared" si="37"/>
        <v>2018Dic</v>
      </c>
      <c r="C820" t="str">
        <f t="shared" si="38"/>
        <v>4.026246301-73.775205</v>
      </c>
      <c r="D820" s="7" t="s">
        <v>207</v>
      </c>
      <c r="E820" s="5">
        <v>6509</v>
      </c>
      <c r="F820" s="7" t="s">
        <v>178</v>
      </c>
      <c r="G820" s="5">
        <v>50</v>
      </c>
      <c r="H820" s="7" t="s">
        <v>208</v>
      </c>
      <c r="I820" s="7" t="s">
        <v>180</v>
      </c>
      <c r="J820" s="7" t="s">
        <v>103</v>
      </c>
      <c r="K820" s="7" t="s">
        <v>181</v>
      </c>
      <c r="L820" s="7" t="s">
        <v>182</v>
      </c>
      <c r="M820" s="5" t="s">
        <v>209</v>
      </c>
      <c r="N820" s="5" t="s">
        <v>184</v>
      </c>
      <c r="O820" s="7" t="s">
        <v>210</v>
      </c>
      <c r="P820" s="5">
        <v>9700</v>
      </c>
      <c r="Q820" s="5">
        <v>19400</v>
      </c>
      <c r="R820" s="5">
        <v>13300</v>
      </c>
      <c r="S820" s="5">
        <v>23300</v>
      </c>
      <c r="T820" s="5">
        <v>34600</v>
      </c>
      <c r="U820" s="5">
        <v>46000</v>
      </c>
      <c r="V820" s="5">
        <v>50000</v>
      </c>
      <c r="W820" s="5">
        <v>0</v>
      </c>
      <c r="X820" s="5">
        <v>0</v>
      </c>
      <c r="Y820" s="5">
        <v>0</v>
      </c>
      <c r="Z820" s="5">
        <v>0</v>
      </c>
      <c r="AA820" s="5">
        <v>4.0262463009999996</v>
      </c>
      <c r="AB820" s="5">
        <v>-73.775205</v>
      </c>
      <c r="AC820" s="7" t="s">
        <v>65</v>
      </c>
      <c r="AD820" s="5">
        <v>3570245400</v>
      </c>
      <c r="AE820" s="5" t="str">
        <f>MID(TablaPivotFinal[[#This Row],[Fecha]],1,4)</f>
        <v>2018</v>
      </c>
      <c r="AF820" s="5" t="str">
        <f>MID(TablaPivotFinal[[#This Row],[Fecha]],5,3)</f>
        <v>Dic</v>
      </c>
      <c r="AG820" s="7">
        <v>3570245400</v>
      </c>
      <c r="AH820" s="8">
        <v>330469</v>
      </c>
      <c r="AI820" t="s">
        <v>1047</v>
      </c>
      <c r="AJ820" t="s">
        <v>899</v>
      </c>
      <c r="AK820" t="s">
        <v>1175</v>
      </c>
    </row>
    <row r="821" spans="1:37" x14ac:dyDescent="0.3">
      <c r="A821" t="str">
        <f t="shared" si="36"/>
        <v>OCOA-Concesión Autopistas de Los Llanos</v>
      </c>
      <c r="B821" t="str">
        <f t="shared" si="37"/>
        <v>2018Ene</v>
      </c>
      <c r="C821" t="str">
        <f t="shared" si="38"/>
        <v>4.026246301-73.775205</v>
      </c>
      <c r="D821" s="9" t="s">
        <v>207</v>
      </c>
      <c r="E821" s="6">
        <v>6509</v>
      </c>
      <c r="F821" s="9" t="s">
        <v>178</v>
      </c>
      <c r="G821" s="6">
        <v>50</v>
      </c>
      <c r="H821" s="9" t="s">
        <v>208</v>
      </c>
      <c r="I821" s="9" t="s">
        <v>180</v>
      </c>
      <c r="J821" s="9" t="s">
        <v>103</v>
      </c>
      <c r="K821" s="9" t="s">
        <v>181</v>
      </c>
      <c r="L821" s="9" t="s">
        <v>182</v>
      </c>
      <c r="M821" s="6" t="s">
        <v>209</v>
      </c>
      <c r="N821" s="6" t="s">
        <v>184</v>
      </c>
      <c r="O821" s="9" t="s">
        <v>210</v>
      </c>
      <c r="P821" s="6">
        <v>9700</v>
      </c>
      <c r="Q821" s="6">
        <v>19400</v>
      </c>
      <c r="R821" s="6">
        <v>13300</v>
      </c>
      <c r="S821" s="6">
        <v>23300</v>
      </c>
      <c r="T821" s="6">
        <v>34600</v>
      </c>
      <c r="U821" s="6">
        <v>46000</v>
      </c>
      <c r="V821" s="6">
        <v>50000</v>
      </c>
      <c r="W821" s="6">
        <v>0</v>
      </c>
      <c r="X821" s="6">
        <v>0</v>
      </c>
      <c r="Y821" s="6">
        <v>0</v>
      </c>
      <c r="Z821" s="6">
        <v>0</v>
      </c>
      <c r="AA821" s="6">
        <v>4.0262463009999996</v>
      </c>
      <c r="AB821" s="6">
        <v>-73.775205</v>
      </c>
      <c r="AC821" s="9" t="s">
        <v>67</v>
      </c>
      <c r="AD821" s="6">
        <v>3319209450</v>
      </c>
      <c r="AE821" s="6" t="str">
        <f>MID(TablaPivotFinal[[#This Row],[Fecha]],1,4)</f>
        <v>2018</v>
      </c>
      <c r="AF821" s="6" t="str">
        <f>MID(TablaPivotFinal[[#This Row],[Fecha]],5,3)</f>
        <v>Ene</v>
      </c>
      <c r="AG821" s="9">
        <v>3319209450</v>
      </c>
      <c r="AH821" s="10">
        <v>312655</v>
      </c>
      <c r="AI821" t="s">
        <v>1047</v>
      </c>
      <c r="AJ821" t="s">
        <v>888</v>
      </c>
      <c r="AK821" t="s">
        <v>1175</v>
      </c>
    </row>
    <row r="822" spans="1:37" x14ac:dyDescent="0.3">
      <c r="A822" t="str">
        <f t="shared" si="36"/>
        <v>OCOA-Concesión Autopistas de Los Llanos</v>
      </c>
      <c r="B822" t="str">
        <f t="shared" si="37"/>
        <v>2018Feb</v>
      </c>
      <c r="C822" t="str">
        <f t="shared" si="38"/>
        <v>4.026246301-73.775205</v>
      </c>
      <c r="D822" s="7" t="s">
        <v>207</v>
      </c>
      <c r="E822" s="5">
        <v>6509</v>
      </c>
      <c r="F822" s="7" t="s">
        <v>178</v>
      </c>
      <c r="G822" s="5">
        <v>50</v>
      </c>
      <c r="H822" s="7" t="s">
        <v>208</v>
      </c>
      <c r="I822" s="7" t="s">
        <v>180</v>
      </c>
      <c r="J822" s="7" t="s">
        <v>103</v>
      </c>
      <c r="K822" s="7" t="s">
        <v>181</v>
      </c>
      <c r="L822" s="7" t="s">
        <v>182</v>
      </c>
      <c r="M822" s="5" t="s">
        <v>209</v>
      </c>
      <c r="N822" s="5" t="s">
        <v>184</v>
      </c>
      <c r="O822" s="7" t="s">
        <v>210</v>
      </c>
      <c r="P822" s="5">
        <v>9700</v>
      </c>
      <c r="Q822" s="5">
        <v>19400</v>
      </c>
      <c r="R822" s="5">
        <v>13300</v>
      </c>
      <c r="S822" s="5">
        <v>23300</v>
      </c>
      <c r="T822" s="5">
        <v>34600</v>
      </c>
      <c r="U822" s="5">
        <v>46000</v>
      </c>
      <c r="V822" s="5">
        <v>50000</v>
      </c>
      <c r="W822" s="5">
        <v>0</v>
      </c>
      <c r="X822" s="5">
        <v>0</v>
      </c>
      <c r="Y822" s="5">
        <v>0</v>
      </c>
      <c r="Z822" s="5">
        <v>0</v>
      </c>
      <c r="AA822" s="5">
        <v>4.0262463009999996</v>
      </c>
      <c r="AB822" s="5">
        <v>-73.775205</v>
      </c>
      <c r="AC822" s="7" t="s">
        <v>69</v>
      </c>
      <c r="AD822" s="5">
        <v>2419350100</v>
      </c>
      <c r="AE822" s="5" t="str">
        <f>MID(TablaPivotFinal[[#This Row],[Fecha]],1,4)</f>
        <v>2018</v>
      </c>
      <c r="AF822" s="5" t="str">
        <f>MID(TablaPivotFinal[[#This Row],[Fecha]],5,3)</f>
        <v>Feb</v>
      </c>
      <c r="AG822" s="7">
        <v>2419350100</v>
      </c>
      <c r="AH822" s="8">
        <v>226355</v>
      </c>
      <c r="AI822" t="s">
        <v>1047</v>
      </c>
      <c r="AJ822" t="s">
        <v>889</v>
      </c>
      <c r="AK822" t="s">
        <v>1175</v>
      </c>
    </row>
    <row r="823" spans="1:37" x14ac:dyDescent="0.3">
      <c r="A823" t="str">
        <f t="shared" si="36"/>
        <v>OCOA-Concesión Autopistas de Los Llanos</v>
      </c>
      <c r="B823" t="str">
        <f t="shared" si="37"/>
        <v>2018Jul</v>
      </c>
      <c r="C823" t="str">
        <f t="shared" si="38"/>
        <v>4.026246301-73.775205</v>
      </c>
      <c r="D823" s="9" t="s">
        <v>207</v>
      </c>
      <c r="E823" s="6">
        <v>6509</v>
      </c>
      <c r="F823" s="9" t="s">
        <v>178</v>
      </c>
      <c r="G823" s="6">
        <v>50</v>
      </c>
      <c r="H823" s="9" t="s">
        <v>208</v>
      </c>
      <c r="I823" s="9" t="s">
        <v>180</v>
      </c>
      <c r="J823" s="9" t="s">
        <v>103</v>
      </c>
      <c r="K823" s="9" t="s">
        <v>181</v>
      </c>
      <c r="L823" s="9" t="s">
        <v>182</v>
      </c>
      <c r="M823" s="6" t="s">
        <v>209</v>
      </c>
      <c r="N823" s="6" t="s">
        <v>184</v>
      </c>
      <c r="O823" s="9" t="s">
        <v>210</v>
      </c>
      <c r="P823" s="6">
        <v>9700</v>
      </c>
      <c r="Q823" s="6">
        <v>19400</v>
      </c>
      <c r="R823" s="6">
        <v>13300</v>
      </c>
      <c r="S823" s="6">
        <v>23300</v>
      </c>
      <c r="T823" s="6">
        <v>34600</v>
      </c>
      <c r="U823" s="6">
        <v>46000</v>
      </c>
      <c r="V823" s="6">
        <v>50000</v>
      </c>
      <c r="W823" s="6">
        <v>0</v>
      </c>
      <c r="X823" s="6">
        <v>0</v>
      </c>
      <c r="Y823" s="6">
        <v>0</v>
      </c>
      <c r="Z823" s="6">
        <v>0</v>
      </c>
      <c r="AA823" s="6">
        <v>4.0262463009999996</v>
      </c>
      <c r="AB823" s="6">
        <v>-73.775205</v>
      </c>
      <c r="AC823" s="9" t="s">
        <v>71</v>
      </c>
      <c r="AD823" s="6">
        <v>3033999550</v>
      </c>
      <c r="AE823" s="6" t="str">
        <f>MID(TablaPivotFinal[[#This Row],[Fecha]],1,4)</f>
        <v>2018</v>
      </c>
      <c r="AF823" s="6" t="str">
        <f>MID(TablaPivotFinal[[#This Row],[Fecha]],5,3)</f>
        <v>Jul</v>
      </c>
      <c r="AG823" s="9">
        <v>3033999550</v>
      </c>
      <c r="AH823" s="10">
        <v>279347</v>
      </c>
      <c r="AI823" t="s">
        <v>1047</v>
      </c>
      <c r="AJ823" t="s">
        <v>894</v>
      </c>
      <c r="AK823" t="s">
        <v>1175</v>
      </c>
    </row>
    <row r="824" spans="1:37" x14ac:dyDescent="0.3">
      <c r="A824" t="str">
        <f t="shared" si="36"/>
        <v>OCOA-Concesión Autopistas de Los Llanos</v>
      </c>
      <c r="B824" t="str">
        <f t="shared" si="37"/>
        <v>2018Jun</v>
      </c>
      <c r="C824" t="str">
        <f t="shared" si="38"/>
        <v>4.026246301-73.775205</v>
      </c>
      <c r="D824" s="7" t="s">
        <v>207</v>
      </c>
      <c r="E824" s="5">
        <v>6509</v>
      </c>
      <c r="F824" s="7" t="s">
        <v>178</v>
      </c>
      <c r="G824" s="5">
        <v>50</v>
      </c>
      <c r="H824" s="7" t="s">
        <v>208</v>
      </c>
      <c r="I824" s="7" t="s">
        <v>180</v>
      </c>
      <c r="J824" s="7" t="s">
        <v>103</v>
      </c>
      <c r="K824" s="7" t="s">
        <v>181</v>
      </c>
      <c r="L824" s="7" t="s">
        <v>182</v>
      </c>
      <c r="M824" s="5" t="s">
        <v>209</v>
      </c>
      <c r="N824" s="5" t="s">
        <v>184</v>
      </c>
      <c r="O824" s="7" t="s">
        <v>210</v>
      </c>
      <c r="P824" s="5">
        <v>9700</v>
      </c>
      <c r="Q824" s="5">
        <v>19400</v>
      </c>
      <c r="R824" s="5">
        <v>13300</v>
      </c>
      <c r="S824" s="5">
        <v>23300</v>
      </c>
      <c r="T824" s="5">
        <v>34600</v>
      </c>
      <c r="U824" s="5">
        <v>46000</v>
      </c>
      <c r="V824" s="5">
        <v>50000</v>
      </c>
      <c r="W824" s="5">
        <v>0</v>
      </c>
      <c r="X824" s="5">
        <v>0</v>
      </c>
      <c r="Y824" s="5">
        <v>0</v>
      </c>
      <c r="Z824" s="5">
        <v>0</v>
      </c>
      <c r="AA824" s="5">
        <v>4.0262463009999996</v>
      </c>
      <c r="AB824" s="5">
        <v>-73.775205</v>
      </c>
      <c r="AC824" s="7" t="s">
        <v>73</v>
      </c>
      <c r="AD824" s="5">
        <v>2829360200</v>
      </c>
      <c r="AE824" s="5" t="str">
        <f>MID(TablaPivotFinal[[#This Row],[Fecha]],1,4)</f>
        <v>2018</v>
      </c>
      <c r="AF824" s="5" t="str">
        <f>MID(TablaPivotFinal[[#This Row],[Fecha]],5,3)</f>
        <v>Jun</v>
      </c>
      <c r="AG824" s="7">
        <v>2829360200</v>
      </c>
      <c r="AH824" s="8">
        <v>267758</v>
      </c>
      <c r="AI824" t="s">
        <v>1047</v>
      </c>
      <c r="AJ824" t="s">
        <v>893</v>
      </c>
      <c r="AK824" t="s">
        <v>1175</v>
      </c>
    </row>
    <row r="825" spans="1:37" x14ac:dyDescent="0.3">
      <c r="A825" t="str">
        <f t="shared" si="36"/>
        <v>OCOA-Concesión Autopistas de Los Llanos</v>
      </c>
      <c r="B825" t="str">
        <f t="shared" si="37"/>
        <v>2018Mar</v>
      </c>
      <c r="C825" t="str">
        <f t="shared" si="38"/>
        <v>4.026246301-73.775205</v>
      </c>
      <c r="D825" s="9" t="s">
        <v>207</v>
      </c>
      <c r="E825" s="6">
        <v>6509</v>
      </c>
      <c r="F825" s="9" t="s">
        <v>178</v>
      </c>
      <c r="G825" s="6">
        <v>50</v>
      </c>
      <c r="H825" s="9" t="s">
        <v>208</v>
      </c>
      <c r="I825" s="9" t="s">
        <v>180</v>
      </c>
      <c r="J825" s="9" t="s">
        <v>103</v>
      </c>
      <c r="K825" s="9" t="s">
        <v>181</v>
      </c>
      <c r="L825" s="9" t="s">
        <v>182</v>
      </c>
      <c r="M825" s="6" t="s">
        <v>209</v>
      </c>
      <c r="N825" s="6" t="s">
        <v>184</v>
      </c>
      <c r="O825" s="9" t="s">
        <v>210</v>
      </c>
      <c r="P825" s="6">
        <v>9700</v>
      </c>
      <c r="Q825" s="6">
        <v>19400</v>
      </c>
      <c r="R825" s="6">
        <v>13300</v>
      </c>
      <c r="S825" s="6">
        <v>23300</v>
      </c>
      <c r="T825" s="6">
        <v>34600</v>
      </c>
      <c r="U825" s="6">
        <v>46000</v>
      </c>
      <c r="V825" s="6">
        <v>50000</v>
      </c>
      <c r="W825" s="6">
        <v>0</v>
      </c>
      <c r="X825" s="6">
        <v>0</v>
      </c>
      <c r="Y825" s="6">
        <v>0</v>
      </c>
      <c r="Z825" s="6">
        <v>0</v>
      </c>
      <c r="AA825" s="6">
        <v>4.0262463009999996</v>
      </c>
      <c r="AB825" s="6">
        <v>-73.775205</v>
      </c>
      <c r="AC825" s="9" t="s">
        <v>75</v>
      </c>
      <c r="AD825" s="6">
        <v>2937588800</v>
      </c>
      <c r="AE825" s="6" t="str">
        <f>MID(TablaPivotFinal[[#This Row],[Fecha]],1,4)</f>
        <v>2018</v>
      </c>
      <c r="AF825" s="6" t="str">
        <f>MID(TablaPivotFinal[[#This Row],[Fecha]],5,3)</f>
        <v>Mar</v>
      </c>
      <c r="AG825" s="9">
        <v>2937588800</v>
      </c>
      <c r="AH825" s="10">
        <v>279828</v>
      </c>
      <c r="AI825" t="s">
        <v>1047</v>
      </c>
      <c r="AJ825" t="s">
        <v>890</v>
      </c>
      <c r="AK825" t="s">
        <v>1175</v>
      </c>
    </row>
    <row r="826" spans="1:37" x14ac:dyDescent="0.3">
      <c r="A826" t="str">
        <f t="shared" si="36"/>
        <v>OCOA-Concesión Autopistas de Los Llanos</v>
      </c>
      <c r="B826" t="str">
        <f t="shared" si="37"/>
        <v>2018May</v>
      </c>
      <c r="C826" t="str">
        <f t="shared" si="38"/>
        <v>4.026246301-73.775205</v>
      </c>
      <c r="D826" s="7" t="s">
        <v>207</v>
      </c>
      <c r="E826" s="5">
        <v>6509</v>
      </c>
      <c r="F826" s="7" t="s">
        <v>178</v>
      </c>
      <c r="G826" s="5">
        <v>50</v>
      </c>
      <c r="H826" s="7" t="s">
        <v>208</v>
      </c>
      <c r="I826" s="7" t="s">
        <v>180</v>
      </c>
      <c r="J826" s="7" t="s">
        <v>103</v>
      </c>
      <c r="K826" s="7" t="s">
        <v>181</v>
      </c>
      <c r="L826" s="7" t="s">
        <v>182</v>
      </c>
      <c r="M826" s="5" t="s">
        <v>209</v>
      </c>
      <c r="N826" s="5" t="s">
        <v>184</v>
      </c>
      <c r="O826" s="7" t="s">
        <v>210</v>
      </c>
      <c r="P826" s="5">
        <v>9700</v>
      </c>
      <c r="Q826" s="5">
        <v>19400</v>
      </c>
      <c r="R826" s="5">
        <v>13300</v>
      </c>
      <c r="S826" s="5">
        <v>23300</v>
      </c>
      <c r="T826" s="5">
        <v>34600</v>
      </c>
      <c r="U826" s="5">
        <v>46000</v>
      </c>
      <c r="V826" s="5">
        <v>50000</v>
      </c>
      <c r="W826" s="5">
        <v>0</v>
      </c>
      <c r="X826" s="5">
        <v>0</v>
      </c>
      <c r="Y826" s="5">
        <v>0</v>
      </c>
      <c r="Z826" s="5">
        <v>0</v>
      </c>
      <c r="AA826" s="5">
        <v>4.0262463009999996</v>
      </c>
      <c r="AB826" s="5">
        <v>-73.775205</v>
      </c>
      <c r="AC826" s="7" t="s">
        <v>77</v>
      </c>
      <c r="AD826" s="5">
        <v>2823569500</v>
      </c>
      <c r="AE826" s="5" t="str">
        <f>MID(TablaPivotFinal[[#This Row],[Fecha]],1,4)</f>
        <v>2018</v>
      </c>
      <c r="AF826" s="5" t="str">
        <f>MID(TablaPivotFinal[[#This Row],[Fecha]],5,3)</f>
        <v>May</v>
      </c>
      <c r="AG826" s="7">
        <v>2823569500</v>
      </c>
      <c r="AH826" s="8">
        <v>262948</v>
      </c>
      <c r="AI826" t="s">
        <v>1047</v>
      </c>
      <c r="AJ826" t="s">
        <v>892</v>
      </c>
      <c r="AK826" t="s">
        <v>1175</v>
      </c>
    </row>
    <row r="827" spans="1:37" x14ac:dyDescent="0.3">
      <c r="A827" t="str">
        <f t="shared" si="36"/>
        <v>OCOA-Concesión Autopistas de Los Llanos</v>
      </c>
      <c r="B827" t="str">
        <f t="shared" si="37"/>
        <v>2018Nov</v>
      </c>
      <c r="C827" t="str">
        <f t="shared" si="38"/>
        <v>4.026246301-73.775205</v>
      </c>
      <c r="D827" s="9" t="s">
        <v>207</v>
      </c>
      <c r="E827" s="6">
        <v>6509</v>
      </c>
      <c r="F827" s="9" t="s">
        <v>178</v>
      </c>
      <c r="G827" s="6">
        <v>50</v>
      </c>
      <c r="H827" s="9" t="s">
        <v>208</v>
      </c>
      <c r="I827" s="9" t="s">
        <v>180</v>
      </c>
      <c r="J827" s="9" t="s">
        <v>103</v>
      </c>
      <c r="K827" s="9" t="s">
        <v>181</v>
      </c>
      <c r="L827" s="9" t="s">
        <v>182</v>
      </c>
      <c r="M827" s="6" t="s">
        <v>209</v>
      </c>
      <c r="N827" s="6" t="s">
        <v>184</v>
      </c>
      <c r="O827" s="9" t="s">
        <v>210</v>
      </c>
      <c r="P827" s="6">
        <v>9700</v>
      </c>
      <c r="Q827" s="6">
        <v>19400</v>
      </c>
      <c r="R827" s="6">
        <v>13300</v>
      </c>
      <c r="S827" s="6">
        <v>23300</v>
      </c>
      <c r="T827" s="6">
        <v>34600</v>
      </c>
      <c r="U827" s="6">
        <v>46000</v>
      </c>
      <c r="V827" s="6">
        <v>50000</v>
      </c>
      <c r="W827" s="6">
        <v>0</v>
      </c>
      <c r="X827" s="6">
        <v>0</v>
      </c>
      <c r="Y827" s="6">
        <v>0</v>
      </c>
      <c r="Z827" s="6">
        <v>0</v>
      </c>
      <c r="AA827" s="6">
        <v>4.0262463009999996</v>
      </c>
      <c r="AB827" s="6">
        <v>-73.775205</v>
      </c>
      <c r="AC827" s="9" t="s">
        <v>79</v>
      </c>
      <c r="AD827" s="6">
        <v>3190446000</v>
      </c>
      <c r="AE827" s="6" t="str">
        <f>MID(TablaPivotFinal[[#This Row],[Fecha]],1,4)</f>
        <v>2018</v>
      </c>
      <c r="AF827" s="6" t="str">
        <f>MID(TablaPivotFinal[[#This Row],[Fecha]],5,3)</f>
        <v>Nov</v>
      </c>
      <c r="AG827" s="9">
        <v>3190446000</v>
      </c>
      <c r="AH827" s="10">
        <v>287157</v>
      </c>
      <c r="AI827" t="s">
        <v>1047</v>
      </c>
      <c r="AJ827" t="s">
        <v>898</v>
      </c>
      <c r="AK827" t="s">
        <v>1175</v>
      </c>
    </row>
    <row r="828" spans="1:37" x14ac:dyDescent="0.3">
      <c r="A828" t="str">
        <f t="shared" si="36"/>
        <v>OCOA-Concesión Autopistas de Los Llanos</v>
      </c>
      <c r="B828" t="str">
        <f t="shared" si="37"/>
        <v>2018Oct</v>
      </c>
      <c r="C828" t="str">
        <f t="shared" si="38"/>
        <v>4.026246301-73.775205</v>
      </c>
      <c r="D828" s="7" t="s">
        <v>207</v>
      </c>
      <c r="E828" s="5">
        <v>6509</v>
      </c>
      <c r="F828" s="7" t="s">
        <v>178</v>
      </c>
      <c r="G828" s="5">
        <v>50</v>
      </c>
      <c r="H828" s="7" t="s">
        <v>208</v>
      </c>
      <c r="I828" s="7" t="s">
        <v>180</v>
      </c>
      <c r="J828" s="7" t="s">
        <v>103</v>
      </c>
      <c r="K828" s="7" t="s">
        <v>181</v>
      </c>
      <c r="L828" s="7" t="s">
        <v>182</v>
      </c>
      <c r="M828" s="5" t="s">
        <v>209</v>
      </c>
      <c r="N828" s="5" t="s">
        <v>184</v>
      </c>
      <c r="O828" s="7" t="s">
        <v>210</v>
      </c>
      <c r="P828" s="5">
        <v>9700</v>
      </c>
      <c r="Q828" s="5">
        <v>19400</v>
      </c>
      <c r="R828" s="5">
        <v>13300</v>
      </c>
      <c r="S828" s="5">
        <v>23300</v>
      </c>
      <c r="T828" s="5">
        <v>34600</v>
      </c>
      <c r="U828" s="5">
        <v>46000</v>
      </c>
      <c r="V828" s="5">
        <v>50000</v>
      </c>
      <c r="W828" s="5">
        <v>0</v>
      </c>
      <c r="X828" s="5">
        <v>0</v>
      </c>
      <c r="Y828" s="5">
        <v>0</v>
      </c>
      <c r="Z828" s="5">
        <v>0</v>
      </c>
      <c r="AA828" s="5">
        <v>4.0262463009999996</v>
      </c>
      <c r="AB828" s="5">
        <v>-73.775205</v>
      </c>
      <c r="AC828" s="7" t="s">
        <v>81</v>
      </c>
      <c r="AD828" s="5">
        <v>3221020600</v>
      </c>
      <c r="AE828" s="5" t="str">
        <f>MID(TablaPivotFinal[[#This Row],[Fecha]],1,4)</f>
        <v>2018</v>
      </c>
      <c r="AF828" s="5" t="str">
        <f>MID(TablaPivotFinal[[#This Row],[Fecha]],5,3)</f>
        <v>Oct</v>
      </c>
      <c r="AG828" s="7">
        <v>3221020600</v>
      </c>
      <c r="AH828" s="8">
        <v>297714</v>
      </c>
      <c r="AI828" t="s">
        <v>1047</v>
      </c>
      <c r="AJ828" t="s">
        <v>897</v>
      </c>
      <c r="AK828" t="s">
        <v>1175</v>
      </c>
    </row>
    <row r="829" spans="1:37" x14ac:dyDescent="0.3">
      <c r="A829" t="str">
        <f t="shared" si="36"/>
        <v>OCOA-Concesión Autopistas de Los Llanos</v>
      </c>
      <c r="B829" t="str">
        <f t="shared" si="37"/>
        <v>2018Sep</v>
      </c>
      <c r="C829" t="str">
        <f t="shared" si="38"/>
        <v>4.026246301-73.775205</v>
      </c>
      <c r="D829" s="9" t="s">
        <v>207</v>
      </c>
      <c r="E829" s="6">
        <v>6509</v>
      </c>
      <c r="F829" s="9" t="s">
        <v>178</v>
      </c>
      <c r="G829" s="6">
        <v>50</v>
      </c>
      <c r="H829" s="9" t="s">
        <v>208</v>
      </c>
      <c r="I829" s="9" t="s">
        <v>180</v>
      </c>
      <c r="J829" s="9" t="s">
        <v>103</v>
      </c>
      <c r="K829" s="9" t="s">
        <v>181</v>
      </c>
      <c r="L829" s="9" t="s">
        <v>182</v>
      </c>
      <c r="M829" s="6" t="s">
        <v>209</v>
      </c>
      <c r="N829" s="6" t="s">
        <v>184</v>
      </c>
      <c r="O829" s="9" t="s">
        <v>210</v>
      </c>
      <c r="P829" s="6">
        <v>9700</v>
      </c>
      <c r="Q829" s="6">
        <v>19400</v>
      </c>
      <c r="R829" s="6">
        <v>13300</v>
      </c>
      <c r="S829" s="6">
        <v>23300</v>
      </c>
      <c r="T829" s="6">
        <v>34600</v>
      </c>
      <c r="U829" s="6">
        <v>46000</v>
      </c>
      <c r="V829" s="6">
        <v>50000</v>
      </c>
      <c r="W829" s="6">
        <v>0</v>
      </c>
      <c r="X829" s="6">
        <v>0</v>
      </c>
      <c r="Y829" s="6">
        <v>0</v>
      </c>
      <c r="Z829" s="6">
        <v>0</v>
      </c>
      <c r="AA829" s="6">
        <v>4.0262463009999996</v>
      </c>
      <c r="AB829" s="6">
        <v>-73.775205</v>
      </c>
      <c r="AC829" s="9" t="s">
        <v>83</v>
      </c>
      <c r="AD829" s="6">
        <v>2977876700</v>
      </c>
      <c r="AE829" s="6" t="str">
        <f>MID(TablaPivotFinal[[#This Row],[Fecha]],1,4)</f>
        <v>2018</v>
      </c>
      <c r="AF829" s="6" t="str">
        <f>MID(TablaPivotFinal[[#This Row],[Fecha]],5,3)</f>
        <v>Sep</v>
      </c>
      <c r="AG829" s="9">
        <v>2977876700</v>
      </c>
      <c r="AH829" s="10">
        <v>266521</v>
      </c>
      <c r="AI829" t="s">
        <v>1047</v>
      </c>
      <c r="AJ829" t="s">
        <v>896</v>
      </c>
      <c r="AK829" t="s">
        <v>1175</v>
      </c>
    </row>
    <row r="830" spans="1:37" x14ac:dyDescent="0.3">
      <c r="A830" t="str">
        <f t="shared" si="36"/>
        <v>LA LIBERTAD-Concesión Autopistas de los Llanos</v>
      </c>
      <c r="B830" t="str">
        <f t="shared" si="37"/>
        <v>2016Abr</v>
      </c>
      <c r="C830" t="str">
        <f t="shared" si="38"/>
        <v>4.056859962-73.46398294</v>
      </c>
      <c r="D830" s="7" t="s">
        <v>177</v>
      </c>
      <c r="E830" s="5">
        <v>4007</v>
      </c>
      <c r="F830" s="7" t="s">
        <v>178</v>
      </c>
      <c r="G830" s="5">
        <v>50</v>
      </c>
      <c r="H830" s="7" t="s">
        <v>213</v>
      </c>
      <c r="I830" s="7" t="s">
        <v>180</v>
      </c>
      <c r="J830" s="7" t="s">
        <v>103</v>
      </c>
      <c r="K830" s="7" t="s">
        <v>214</v>
      </c>
      <c r="L830" s="7" t="s">
        <v>182</v>
      </c>
      <c r="M830" s="5" t="s">
        <v>215</v>
      </c>
      <c r="N830" s="5" t="s">
        <v>216</v>
      </c>
      <c r="O830" s="7" t="s">
        <v>217</v>
      </c>
      <c r="P830" s="5">
        <v>12700</v>
      </c>
      <c r="Q830" s="5">
        <v>25300</v>
      </c>
      <c r="R830" s="5">
        <v>18300</v>
      </c>
      <c r="S830" s="5">
        <v>30500</v>
      </c>
      <c r="T830" s="5">
        <v>45400</v>
      </c>
      <c r="U830" s="5">
        <v>59800</v>
      </c>
      <c r="V830" s="5">
        <v>68500</v>
      </c>
      <c r="W830" s="5">
        <v>0</v>
      </c>
      <c r="X830" s="5">
        <v>0</v>
      </c>
      <c r="Y830" s="5">
        <v>0</v>
      </c>
      <c r="Z830" s="5">
        <v>0</v>
      </c>
      <c r="AA830" s="5">
        <v>4.0568599619999999</v>
      </c>
      <c r="AB830" s="5">
        <v>-73.463982939999994</v>
      </c>
      <c r="AC830" s="7" t="s">
        <v>13</v>
      </c>
      <c r="AD830" s="5">
        <v>1789947650</v>
      </c>
      <c r="AE830" s="5" t="str">
        <f>MID(TablaPivotFinal[[#This Row],[Fecha]],1,4)</f>
        <v>2016</v>
      </c>
      <c r="AF830" s="5" t="str">
        <f>MID(TablaPivotFinal[[#This Row],[Fecha]],5,3)</f>
        <v>Abr</v>
      </c>
      <c r="AG830" s="7">
        <v>1789947650</v>
      </c>
      <c r="AH830" s="8">
        <v>0</v>
      </c>
      <c r="AI830" t="s">
        <v>1048</v>
      </c>
      <c r="AJ830" t="s">
        <v>867</v>
      </c>
      <c r="AK830" t="s">
        <v>1176</v>
      </c>
    </row>
    <row r="831" spans="1:37" x14ac:dyDescent="0.3">
      <c r="A831" t="str">
        <f t="shared" si="36"/>
        <v>LA LIBERTAD-Concesión Autopistas de los Llanos</v>
      </c>
      <c r="B831" t="str">
        <f t="shared" si="37"/>
        <v>2016Ago</v>
      </c>
      <c r="C831" t="str">
        <f t="shared" si="38"/>
        <v>4.056859962-73.46398294</v>
      </c>
      <c r="D831" s="9" t="s">
        <v>177</v>
      </c>
      <c r="E831" s="6">
        <v>4007</v>
      </c>
      <c r="F831" s="9" t="s">
        <v>178</v>
      </c>
      <c r="G831" s="6">
        <v>50</v>
      </c>
      <c r="H831" s="9" t="s">
        <v>213</v>
      </c>
      <c r="I831" s="9" t="s">
        <v>180</v>
      </c>
      <c r="J831" s="9" t="s">
        <v>103</v>
      </c>
      <c r="K831" s="9" t="s">
        <v>214</v>
      </c>
      <c r="L831" s="9" t="s">
        <v>182</v>
      </c>
      <c r="M831" s="6" t="s">
        <v>215</v>
      </c>
      <c r="N831" s="6" t="s">
        <v>216</v>
      </c>
      <c r="O831" s="9" t="s">
        <v>217</v>
      </c>
      <c r="P831" s="6">
        <v>12700</v>
      </c>
      <c r="Q831" s="6">
        <v>25300</v>
      </c>
      <c r="R831" s="6">
        <v>18300</v>
      </c>
      <c r="S831" s="6">
        <v>30500</v>
      </c>
      <c r="T831" s="6">
        <v>45400</v>
      </c>
      <c r="U831" s="6">
        <v>59800</v>
      </c>
      <c r="V831" s="6">
        <v>68500</v>
      </c>
      <c r="W831" s="6">
        <v>0</v>
      </c>
      <c r="X831" s="6">
        <v>0</v>
      </c>
      <c r="Y831" s="6">
        <v>0</v>
      </c>
      <c r="Z831" s="6">
        <v>0</v>
      </c>
      <c r="AA831" s="6">
        <v>4.0568599619999999</v>
      </c>
      <c r="AB831" s="6">
        <v>-73.463982939999994</v>
      </c>
      <c r="AC831" s="9" t="s">
        <v>15</v>
      </c>
      <c r="AD831" s="6">
        <v>1712022350</v>
      </c>
      <c r="AE831" s="6" t="str">
        <f>MID(TablaPivotFinal[[#This Row],[Fecha]],1,4)</f>
        <v>2016</v>
      </c>
      <c r="AF831" s="6" t="str">
        <f>MID(TablaPivotFinal[[#This Row],[Fecha]],5,3)</f>
        <v>Ago</v>
      </c>
      <c r="AG831" s="9">
        <v>1712022350</v>
      </c>
      <c r="AH831" s="10">
        <v>0</v>
      </c>
      <c r="AI831" t="s">
        <v>1048</v>
      </c>
      <c r="AJ831" t="s">
        <v>871</v>
      </c>
      <c r="AK831" t="s">
        <v>1176</v>
      </c>
    </row>
    <row r="832" spans="1:37" x14ac:dyDescent="0.3">
      <c r="A832" t="str">
        <f t="shared" si="36"/>
        <v>LA LIBERTAD-Concesión Autopistas de los Llanos</v>
      </c>
      <c r="B832" t="str">
        <f t="shared" si="37"/>
        <v>2016Dic</v>
      </c>
      <c r="C832" t="str">
        <f t="shared" si="38"/>
        <v>4.056859962-73.46398294</v>
      </c>
      <c r="D832" s="7" t="s">
        <v>177</v>
      </c>
      <c r="E832" s="5">
        <v>4007</v>
      </c>
      <c r="F832" s="7" t="s">
        <v>178</v>
      </c>
      <c r="G832" s="5">
        <v>50</v>
      </c>
      <c r="H832" s="7" t="s">
        <v>213</v>
      </c>
      <c r="I832" s="7" t="s">
        <v>180</v>
      </c>
      <c r="J832" s="7" t="s">
        <v>103</v>
      </c>
      <c r="K832" s="7" t="s">
        <v>214</v>
      </c>
      <c r="L832" s="7" t="s">
        <v>182</v>
      </c>
      <c r="M832" s="5" t="s">
        <v>215</v>
      </c>
      <c r="N832" s="5" t="s">
        <v>216</v>
      </c>
      <c r="O832" s="7" t="s">
        <v>217</v>
      </c>
      <c r="P832" s="5">
        <v>12700</v>
      </c>
      <c r="Q832" s="5">
        <v>25300</v>
      </c>
      <c r="R832" s="5">
        <v>18300</v>
      </c>
      <c r="S832" s="5">
        <v>30500</v>
      </c>
      <c r="T832" s="5">
        <v>45400</v>
      </c>
      <c r="U832" s="5">
        <v>59800</v>
      </c>
      <c r="V832" s="5">
        <v>68500</v>
      </c>
      <c r="W832" s="5">
        <v>0</v>
      </c>
      <c r="X832" s="5">
        <v>0</v>
      </c>
      <c r="Y832" s="5">
        <v>0</v>
      </c>
      <c r="Z832" s="5">
        <v>0</v>
      </c>
      <c r="AA832" s="5">
        <v>4.0568599619999999</v>
      </c>
      <c r="AB832" s="5">
        <v>-73.463982939999994</v>
      </c>
      <c r="AC832" s="7" t="s">
        <v>17</v>
      </c>
      <c r="AD832" s="5">
        <v>1770268750</v>
      </c>
      <c r="AE832" s="5" t="str">
        <f>MID(TablaPivotFinal[[#This Row],[Fecha]],1,4)</f>
        <v>2016</v>
      </c>
      <c r="AF832" s="5" t="str">
        <f>MID(TablaPivotFinal[[#This Row],[Fecha]],5,3)</f>
        <v>Dic</v>
      </c>
      <c r="AG832" s="7">
        <v>1770268750</v>
      </c>
      <c r="AH832" s="8">
        <v>0</v>
      </c>
      <c r="AI832" t="s">
        <v>1048</v>
      </c>
      <c r="AJ832" t="s">
        <v>875</v>
      </c>
      <c r="AK832" t="s">
        <v>1176</v>
      </c>
    </row>
    <row r="833" spans="1:37" x14ac:dyDescent="0.3">
      <c r="A833" t="str">
        <f t="shared" si="36"/>
        <v>LA LIBERTAD-Concesión Autopistas de los Llanos</v>
      </c>
      <c r="B833" t="str">
        <f t="shared" si="37"/>
        <v>2016Ene</v>
      </c>
      <c r="C833" t="str">
        <f t="shared" si="38"/>
        <v>4.056859962-73.46398294</v>
      </c>
      <c r="D833" s="9" t="s">
        <v>177</v>
      </c>
      <c r="E833" s="6">
        <v>4007</v>
      </c>
      <c r="F833" s="9" t="s">
        <v>178</v>
      </c>
      <c r="G833" s="6">
        <v>50</v>
      </c>
      <c r="H833" s="9" t="s">
        <v>213</v>
      </c>
      <c r="I833" s="9" t="s">
        <v>180</v>
      </c>
      <c r="J833" s="9" t="s">
        <v>103</v>
      </c>
      <c r="K833" s="9" t="s">
        <v>214</v>
      </c>
      <c r="L833" s="9" t="s">
        <v>182</v>
      </c>
      <c r="M833" s="6" t="s">
        <v>215</v>
      </c>
      <c r="N833" s="6" t="s">
        <v>216</v>
      </c>
      <c r="O833" s="9" t="s">
        <v>217</v>
      </c>
      <c r="P833" s="6">
        <v>12700</v>
      </c>
      <c r="Q833" s="6">
        <v>25300</v>
      </c>
      <c r="R833" s="6">
        <v>18300</v>
      </c>
      <c r="S833" s="6">
        <v>30500</v>
      </c>
      <c r="T833" s="6">
        <v>45400</v>
      </c>
      <c r="U833" s="6">
        <v>59800</v>
      </c>
      <c r="V833" s="6">
        <v>68500</v>
      </c>
      <c r="W833" s="6">
        <v>0</v>
      </c>
      <c r="X833" s="6">
        <v>0</v>
      </c>
      <c r="Y833" s="6">
        <v>0</v>
      </c>
      <c r="Z833" s="6">
        <v>0</v>
      </c>
      <c r="AA833" s="6">
        <v>4.0568599619999999</v>
      </c>
      <c r="AB833" s="6">
        <v>-73.463982939999994</v>
      </c>
      <c r="AC833" s="9" t="s">
        <v>19</v>
      </c>
      <c r="AD833" s="6">
        <v>2243866100</v>
      </c>
      <c r="AE833" s="6" t="str">
        <f>MID(TablaPivotFinal[[#This Row],[Fecha]],1,4)</f>
        <v>2016</v>
      </c>
      <c r="AF833" s="6" t="str">
        <f>MID(TablaPivotFinal[[#This Row],[Fecha]],5,3)</f>
        <v>Ene</v>
      </c>
      <c r="AG833" s="9">
        <v>2243866100</v>
      </c>
      <c r="AH833" s="10">
        <v>0</v>
      </c>
      <c r="AI833" t="s">
        <v>1048</v>
      </c>
      <c r="AJ833" t="s">
        <v>864</v>
      </c>
      <c r="AK833" t="s">
        <v>1176</v>
      </c>
    </row>
    <row r="834" spans="1:37" x14ac:dyDescent="0.3">
      <c r="A834" t="str">
        <f t="shared" ref="A834:A897" si="39">_xlfn.CONCAT(H834,"-",D834)</f>
        <v>LA LIBERTAD-Concesión Autopistas de los Llanos</v>
      </c>
      <c r="B834" t="str">
        <f t="shared" si="37"/>
        <v>2016Feb</v>
      </c>
      <c r="C834" t="str">
        <f t="shared" si="38"/>
        <v>4.056859962-73.46398294</v>
      </c>
      <c r="D834" s="7" t="s">
        <v>177</v>
      </c>
      <c r="E834" s="5">
        <v>4007</v>
      </c>
      <c r="F834" s="7" t="s">
        <v>178</v>
      </c>
      <c r="G834" s="5">
        <v>50</v>
      </c>
      <c r="H834" s="7" t="s">
        <v>213</v>
      </c>
      <c r="I834" s="7" t="s">
        <v>180</v>
      </c>
      <c r="J834" s="7" t="s">
        <v>103</v>
      </c>
      <c r="K834" s="7" t="s">
        <v>214</v>
      </c>
      <c r="L834" s="7" t="s">
        <v>182</v>
      </c>
      <c r="M834" s="5" t="s">
        <v>215</v>
      </c>
      <c r="N834" s="5" t="s">
        <v>216</v>
      </c>
      <c r="O834" s="7" t="s">
        <v>217</v>
      </c>
      <c r="P834" s="5">
        <v>12700</v>
      </c>
      <c r="Q834" s="5">
        <v>25300</v>
      </c>
      <c r="R834" s="5">
        <v>18300</v>
      </c>
      <c r="S834" s="5">
        <v>30500</v>
      </c>
      <c r="T834" s="5">
        <v>45400</v>
      </c>
      <c r="U834" s="5">
        <v>59800</v>
      </c>
      <c r="V834" s="5">
        <v>68500</v>
      </c>
      <c r="W834" s="5">
        <v>0</v>
      </c>
      <c r="X834" s="5">
        <v>0</v>
      </c>
      <c r="Y834" s="5">
        <v>0</v>
      </c>
      <c r="Z834" s="5">
        <v>0</v>
      </c>
      <c r="AA834" s="5">
        <v>4.0568599619999999</v>
      </c>
      <c r="AB834" s="5">
        <v>-73.463982939999994</v>
      </c>
      <c r="AC834" s="7" t="s">
        <v>21</v>
      </c>
      <c r="AD834" s="5">
        <v>2020627500</v>
      </c>
      <c r="AE834" s="5" t="str">
        <f>MID(TablaPivotFinal[[#This Row],[Fecha]],1,4)</f>
        <v>2016</v>
      </c>
      <c r="AF834" s="5" t="str">
        <f>MID(TablaPivotFinal[[#This Row],[Fecha]],5,3)</f>
        <v>Feb</v>
      </c>
      <c r="AG834" s="7">
        <v>2020627500</v>
      </c>
      <c r="AH834" s="8">
        <v>0</v>
      </c>
      <c r="AI834" t="s">
        <v>1048</v>
      </c>
      <c r="AJ834" t="s">
        <v>865</v>
      </c>
      <c r="AK834" t="s">
        <v>1176</v>
      </c>
    </row>
    <row r="835" spans="1:37" x14ac:dyDescent="0.3">
      <c r="A835" t="str">
        <f t="shared" si="39"/>
        <v>LA LIBERTAD-Concesión Autopistas de los Llanos</v>
      </c>
      <c r="B835" t="str">
        <f t="shared" ref="B835:B898" si="40">_xlfn.CONCAT(AE835,AF835)</f>
        <v>2016Jul</v>
      </c>
      <c r="C835" t="str">
        <f t="shared" ref="C835:C898" si="41">_xlfn.CONCAT(AA835,AB835)</f>
        <v>4.056859962-73.46398294</v>
      </c>
      <c r="D835" s="9" t="s">
        <v>177</v>
      </c>
      <c r="E835" s="6">
        <v>4007</v>
      </c>
      <c r="F835" s="9" t="s">
        <v>178</v>
      </c>
      <c r="G835" s="6">
        <v>50</v>
      </c>
      <c r="H835" s="9" t="s">
        <v>213</v>
      </c>
      <c r="I835" s="9" t="s">
        <v>180</v>
      </c>
      <c r="J835" s="9" t="s">
        <v>103</v>
      </c>
      <c r="K835" s="9" t="s">
        <v>214</v>
      </c>
      <c r="L835" s="9" t="s">
        <v>182</v>
      </c>
      <c r="M835" s="6" t="s">
        <v>215</v>
      </c>
      <c r="N835" s="6" t="s">
        <v>216</v>
      </c>
      <c r="O835" s="9" t="s">
        <v>217</v>
      </c>
      <c r="P835" s="6">
        <v>12700</v>
      </c>
      <c r="Q835" s="6">
        <v>25300</v>
      </c>
      <c r="R835" s="6">
        <v>18300</v>
      </c>
      <c r="S835" s="6">
        <v>30500</v>
      </c>
      <c r="T835" s="6">
        <v>45400</v>
      </c>
      <c r="U835" s="6">
        <v>59800</v>
      </c>
      <c r="V835" s="6">
        <v>68500</v>
      </c>
      <c r="W835" s="6">
        <v>0</v>
      </c>
      <c r="X835" s="6">
        <v>0</v>
      </c>
      <c r="Y835" s="6">
        <v>0</v>
      </c>
      <c r="Z835" s="6">
        <v>0</v>
      </c>
      <c r="AA835" s="6">
        <v>4.0568599619999999</v>
      </c>
      <c r="AB835" s="6">
        <v>-73.463982939999994</v>
      </c>
      <c r="AC835" s="9" t="s">
        <v>23</v>
      </c>
      <c r="AD835" s="6">
        <v>1569477750</v>
      </c>
      <c r="AE835" s="6" t="str">
        <f>MID(TablaPivotFinal[[#This Row],[Fecha]],1,4)</f>
        <v>2016</v>
      </c>
      <c r="AF835" s="6" t="str">
        <f>MID(TablaPivotFinal[[#This Row],[Fecha]],5,3)</f>
        <v>Jul</v>
      </c>
      <c r="AG835" s="9">
        <v>1569477750</v>
      </c>
      <c r="AH835" s="10">
        <v>0</v>
      </c>
      <c r="AI835" t="s">
        <v>1048</v>
      </c>
      <c r="AJ835" t="s">
        <v>870</v>
      </c>
      <c r="AK835" t="s">
        <v>1176</v>
      </c>
    </row>
    <row r="836" spans="1:37" x14ac:dyDescent="0.3">
      <c r="A836" t="str">
        <f t="shared" si="39"/>
        <v>LA LIBERTAD-Concesión Autopistas de los Llanos</v>
      </c>
      <c r="B836" t="str">
        <f t="shared" si="40"/>
        <v>2016Jun</v>
      </c>
      <c r="C836" t="str">
        <f t="shared" si="41"/>
        <v>4.056859962-73.46398294</v>
      </c>
      <c r="D836" s="7" t="s">
        <v>177</v>
      </c>
      <c r="E836" s="5">
        <v>4007</v>
      </c>
      <c r="F836" s="7" t="s">
        <v>178</v>
      </c>
      <c r="G836" s="5">
        <v>50</v>
      </c>
      <c r="H836" s="7" t="s">
        <v>213</v>
      </c>
      <c r="I836" s="7" t="s">
        <v>180</v>
      </c>
      <c r="J836" s="7" t="s">
        <v>103</v>
      </c>
      <c r="K836" s="7" t="s">
        <v>214</v>
      </c>
      <c r="L836" s="7" t="s">
        <v>182</v>
      </c>
      <c r="M836" s="5" t="s">
        <v>215</v>
      </c>
      <c r="N836" s="5" t="s">
        <v>216</v>
      </c>
      <c r="O836" s="7" t="s">
        <v>217</v>
      </c>
      <c r="P836" s="5">
        <v>12700</v>
      </c>
      <c r="Q836" s="5">
        <v>25300</v>
      </c>
      <c r="R836" s="5">
        <v>18300</v>
      </c>
      <c r="S836" s="5">
        <v>30500</v>
      </c>
      <c r="T836" s="5">
        <v>45400</v>
      </c>
      <c r="U836" s="5">
        <v>59800</v>
      </c>
      <c r="V836" s="5">
        <v>68500</v>
      </c>
      <c r="W836" s="5">
        <v>0</v>
      </c>
      <c r="X836" s="5">
        <v>0</v>
      </c>
      <c r="Y836" s="5">
        <v>0</v>
      </c>
      <c r="Z836" s="5">
        <v>0</v>
      </c>
      <c r="AA836" s="5">
        <v>4.0568599619999999</v>
      </c>
      <c r="AB836" s="5">
        <v>-73.463982939999994</v>
      </c>
      <c r="AC836" s="7" t="s">
        <v>25</v>
      </c>
      <c r="AD836" s="5">
        <v>1667727100</v>
      </c>
      <c r="AE836" s="5" t="str">
        <f>MID(TablaPivotFinal[[#This Row],[Fecha]],1,4)</f>
        <v>2016</v>
      </c>
      <c r="AF836" s="5" t="str">
        <f>MID(TablaPivotFinal[[#This Row],[Fecha]],5,3)</f>
        <v>Jun</v>
      </c>
      <c r="AG836" s="7">
        <v>1667727100</v>
      </c>
      <c r="AH836" s="8">
        <v>0</v>
      </c>
      <c r="AI836" t="s">
        <v>1048</v>
      </c>
      <c r="AJ836" t="s">
        <v>869</v>
      </c>
      <c r="AK836" t="s">
        <v>1176</v>
      </c>
    </row>
    <row r="837" spans="1:37" x14ac:dyDescent="0.3">
      <c r="A837" t="str">
        <f t="shared" si="39"/>
        <v>LA LIBERTAD-Concesión Autopistas de los Llanos</v>
      </c>
      <c r="B837" t="str">
        <f t="shared" si="40"/>
        <v>2016Mar</v>
      </c>
      <c r="C837" t="str">
        <f t="shared" si="41"/>
        <v>4.056859962-73.46398294</v>
      </c>
      <c r="D837" s="9" t="s">
        <v>177</v>
      </c>
      <c r="E837" s="6">
        <v>4007</v>
      </c>
      <c r="F837" s="9" t="s">
        <v>178</v>
      </c>
      <c r="G837" s="6">
        <v>50</v>
      </c>
      <c r="H837" s="9" t="s">
        <v>213</v>
      </c>
      <c r="I837" s="9" t="s">
        <v>180</v>
      </c>
      <c r="J837" s="9" t="s">
        <v>103</v>
      </c>
      <c r="K837" s="9" t="s">
        <v>214</v>
      </c>
      <c r="L837" s="9" t="s">
        <v>182</v>
      </c>
      <c r="M837" s="6" t="s">
        <v>215</v>
      </c>
      <c r="N837" s="6" t="s">
        <v>216</v>
      </c>
      <c r="O837" s="9" t="s">
        <v>217</v>
      </c>
      <c r="P837" s="6">
        <v>12700</v>
      </c>
      <c r="Q837" s="6">
        <v>25300</v>
      </c>
      <c r="R837" s="6">
        <v>18300</v>
      </c>
      <c r="S837" s="6">
        <v>30500</v>
      </c>
      <c r="T837" s="6">
        <v>45400</v>
      </c>
      <c r="U837" s="6">
        <v>59800</v>
      </c>
      <c r="V837" s="6">
        <v>68500</v>
      </c>
      <c r="W837" s="6">
        <v>0</v>
      </c>
      <c r="X837" s="6">
        <v>0</v>
      </c>
      <c r="Y837" s="6">
        <v>0</v>
      </c>
      <c r="Z837" s="6">
        <v>0</v>
      </c>
      <c r="AA837" s="6">
        <v>4.0568599619999999</v>
      </c>
      <c r="AB837" s="6">
        <v>-73.463982939999994</v>
      </c>
      <c r="AC837" s="9" t="s">
        <v>27</v>
      </c>
      <c r="AD837" s="6">
        <v>1959572900</v>
      </c>
      <c r="AE837" s="6" t="str">
        <f>MID(TablaPivotFinal[[#This Row],[Fecha]],1,4)</f>
        <v>2016</v>
      </c>
      <c r="AF837" s="6" t="str">
        <f>MID(TablaPivotFinal[[#This Row],[Fecha]],5,3)</f>
        <v>Mar</v>
      </c>
      <c r="AG837" s="9">
        <v>1959572900</v>
      </c>
      <c r="AH837" s="10">
        <v>0</v>
      </c>
      <c r="AI837" t="s">
        <v>1048</v>
      </c>
      <c r="AJ837" t="s">
        <v>866</v>
      </c>
      <c r="AK837" t="s">
        <v>1176</v>
      </c>
    </row>
    <row r="838" spans="1:37" x14ac:dyDescent="0.3">
      <c r="A838" t="str">
        <f t="shared" si="39"/>
        <v>LA LIBERTAD-Concesión Autopistas de los Llanos</v>
      </c>
      <c r="B838" t="str">
        <f t="shared" si="40"/>
        <v>2016May</v>
      </c>
      <c r="C838" t="str">
        <f t="shared" si="41"/>
        <v>4.056859962-73.46398294</v>
      </c>
      <c r="D838" s="7" t="s">
        <v>177</v>
      </c>
      <c r="E838" s="5">
        <v>4007</v>
      </c>
      <c r="F838" s="7" t="s">
        <v>178</v>
      </c>
      <c r="G838" s="5">
        <v>50</v>
      </c>
      <c r="H838" s="7" t="s">
        <v>213</v>
      </c>
      <c r="I838" s="7" t="s">
        <v>180</v>
      </c>
      <c r="J838" s="7" t="s">
        <v>103</v>
      </c>
      <c r="K838" s="7" t="s">
        <v>214</v>
      </c>
      <c r="L838" s="7" t="s">
        <v>182</v>
      </c>
      <c r="M838" s="5" t="s">
        <v>215</v>
      </c>
      <c r="N838" s="5" t="s">
        <v>216</v>
      </c>
      <c r="O838" s="7" t="s">
        <v>217</v>
      </c>
      <c r="P838" s="5">
        <v>12700</v>
      </c>
      <c r="Q838" s="5">
        <v>25300</v>
      </c>
      <c r="R838" s="5">
        <v>18300</v>
      </c>
      <c r="S838" s="5">
        <v>30500</v>
      </c>
      <c r="T838" s="5">
        <v>45400</v>
      </c>
      <c r="U838" s="5">
        <v>59800</v>
      </c>
      <c r="V838" s="5">
        <v>68500</v>
      </c>
      <c r="W838" s="5">
        <v>0</v>
      </c>
      <c r="X838" s="5">
        <v>0</v>
      </c>
      <c r="Y838" s="5">
        <v>0</v>
      </c>
      <c r="Z838" s="5">
        <v>0</v>
      </c>
      <c r="AA838" s="5">
        <v>4.0568599619999999</v>
      </c>
      <c r="AB838" s="5">
        <v>-73.463982939999994</v>
      </c>
      <c r="AC838" s="7" t="s">
        <v>29</v>
      </c>
      <c r="AD838" s="5">
        <v>1647434150</v>
      </c>
      <c r="AE838" s="5" t="str">
        <f>MID(TablaPivotFinal[[#This Row],[Fecha]],1,4)</f>
        <v>2016</v>
      </c>
      <c r="AF838" s="5" t="str">
        <f>MID(TablaPivotFinal[[#This Row],[Fecha]],5,3)</f>
        <v>May</v>
      </c>
      <c r="AG838" s="7">
        <v>1647434150</v>
      </c>
      <c r="AH838" s="8">
        <v>0</v>
      </c>
      <c r="AI838" t="s">
        <v>1048</v>
      </c>
      <c r="AJ838" t="s">
        <v>868</v>
      </c>
      <c r="AK838" t="s">
        <v>1176</v>
      </c>
    </row>
    <row r="839" spans="1:37" x14ac:dyDescent="0.3">
      <c r="A839" t="str">
        <f t="shared" si="39"/>
        <v>LA LIBERTAD-Concesión Autopistas de los Llanos</v>
      </c>
      <c r="B839" t="str">
        <f t="shared" si="40"/>
        <v>2016Nov</v>
      </c>
      <c r="C839" t="str">
        <f t="shared" si="41"/>
        <v>4.056859962-73.46398294</v>
      </c>
      <c r="D839" s="9" t="s">
        <v>177</v>
      </c>
      <c r="E839" s="6">
        <v>4007</v>
      </c>
      <c r="F839" s="9" t="s">
        <v>178</v>
      </c>
      <c r="G839" s="6">
        <v>50</v>
      </c>
      <c r="H839" s="9" t="s">
        <v>213</v>
      </c>
      <c r="I839" s="9" t="s">
        <v>180</v>
      </c>
      <c r="J839" s="9" t="s">
        <v>103</v>
      </c>
      <c r="K839" s="9" t="s">
        <v>214</v>
      </c>
      <c r="L839" s="9" t="s">
        <v>182</v>
      </c>
      <c r="M839" s="6" t="s">
        <v>215</v>
      </c>
      <c r="N839" s="6" t="s">
        <v>216</v>
      </c>
      <c r="O839" s="9" t="s">
        <v>217</v>
      </c>
      <c r="P839" s="6">
        <v>12700</v>
      </c>
      <c r="Q839" s="6">
        <v>25300</v>
      </c>
      <c r="R839" s="6">
        <v>18300</v>
      </c>
      <c r="S839" s="6">
        <v>30500</v>
      </c>
      <c r="T839" s="6">
        <v>45400</v>
      </c>
      <c r="U839" s="6">
        <v>59800</v>
      </c>
      <c r="V839" s="6">
        <v>68500</v>
      </c>
      <c r="W839" s="6">
        <v>0</v>
      </c>
      <c r="X839" s="6">
        <v>0</v>
      </c>
      <c r="Y839" s="6">
        <v>0</v>
      </c>
      <c r="Z839" s="6">
        <v>0</v>
      </c>
      <c r="AA839" s="6">
        <v>4.0568599619999999</v>
      </c>
      <c r="AB839" s="6">
        <v>-73.463982939999994</v>
      </c>
      <c r="AC839" s="9" t="s">
        <v>31</v>
      </c>
      <c r="AD839" s="6">
        <v>1597675350</v>
      </c>
      <c r="AE839" s="6" t="str">
        <f>MID(TablaPivotFinal[[#This Row],[Fecha]],1,4)</f>
        <v>2016</v>
      </c>
      <c r="AF839" s="6" t="str">
        <f>MID(TablaPivotFinal[[#This Row],[Fecha]],5,3)</f>
        <v>Nov</v>
      </c>
      <c r="AG839" s="9">
        <v>1597675350</v>
      </c>
      <c r="AH839" s="10">
        <v>0</v>
      </c>
      <c r="AI839" t="s">
        <v>1048</v>
      </c>
      <c r="AJ839" t="s">
        <v>874</v>
      </c>
      <c r="AK839" t="s">
        <v>1176</v>
      </c>
    </row>
    <row r="840" spans="1:37" x14ac:dyDescent="0.3">
      <c r="A840" t="str">
        <f t="shared" si="39"/>
        <v>LA LIBERTAD-Concesión Autopistas de los Llanos</v>
      </c>
      <c r="B840" t="str">
        <f t="shared" si="40"/>
        <v>2016Oct</v>
      </c>
      <c r="C840" t="str">
        <f t="shared" si="41"/>
        <v>4.056859962-73.46398294</v>
      </c>
      <c r="D840" s="7" t="s">
        <v>177</v>
      </c>
      <c r="E840" s="5">
        <v>4007</v>
      </c>
      <c r="F840" s="7" t="s">
        <v>178</v>
      </c>
      <c r="G840" s="5">
        <v>50</v>
      </c>
      <c r="H840" s="7" t="s">
        <v>213</v>
      </c>
      <c r="I840" s="7" t="s">
        <v>180</v>
      </c>
      <c r="J840" s="7" t="s">
        <v>103</v>
      </c>
      <c r="K840" s="7" t="s">
        <v>214</v>
      </c>
      <c r="L840" s="7" t="s">
        <v>182</v>
      </c>
      <c r="M840" s="5" t="s">
        <v>215</v>
      </c>
      <c r="N840" s="5" t="s">
        <v>216</v>
      </c>
      <c r="O840" s="7" t="s">
        <v>217</v>
      </c>
      <c r="P840" s="5">
        <v>12700</v>
      </c>
      <c r="Q840" s="5">
        <v>25300</v>
      </c>
      <c r="R840" s="5">
        <v>18300</v>
      </c>
      <c r="S840" s="5">
        <v>30500</v>
      </c>
      <c r="T840" s="5">
        <v>45400</v>
      </c>
      <c r="U840" s="5">
        <v>59800</v>
      </c>
      <c r="V840" s="5">
        <v>68500</v>
      </c>
      <c r="W840" s="5">
        <v>0</v>
      </c>
      <c r="X840" s="5">
        <v>0</v>
      </c>
      <c r="Y840" s="5">
        <v>0</v>
      </c>
      <c r="Z840" s="5">
        <v>0</v>
      </c>
      <c r="AA840" s="5">
        <v>4.0568599619999999</v>
      </c>
      <c r="AB840" s="5">
        <v>-73.463982939999994</v>
      </c>
      <c r="AC840" s="7" t="s">
        <v>33</v>
      </c>
      <c r="AD840" s="5">
        <v>1685787300</v>
      </c>
      <c r="AE840" s="5" t="str">
        <f>MID(TablaPivotFinal[[#This Row],[Fecha]],1,4)</f>
        <v>2016</v>
      </c>
      <c r="AF840" s="5" t="str">
        <f>MID(TablaPivotFinal[[#This Row],[Fecha]],5,3)</f>
        <v>Oct</v>
      </c>
      <c r="AG840" s="7">
        <v>1685787300</v>
      </c>
      <c r="AH840" s="8">
        <v>0</v>
      </c>
      <c r="AI840" t="s">
        <v>1048</v>
      </c>
      <c r="AJ840" t="s">
        <v>873</v>
      </c>
      <c r="AK840" t="s">
        <v>1176</v>
      </c>
    </row>
    <row r="841" spans="1:37" x14ac:dyDescent="0.3">
      <c r="A841" t="str">
        <f t="shared" si="39"/>
        <v>LA LIBERTAD-Concesión Autopistas de los Llanos</v>
      </c>
      <c r="B841" t="str">
        <f t="shared" si="40"/>
        <v>2016Sep</v>
      </c>
      <c r="C841" t="str">
        <f t="shared" si="41"/>
        <v>4.056859962-73.46398294</v>
      </c>
      <c r="D841" s="9" t="s">
        <v>177</v>
      </c>
      <c r="E841" s="6">
        <v>4007</v>
      </c>
      <c r="F841" s="9" t="s">
        <v>178</v>
      </c>
      <c r="G841" s="6">
        <v>50</v>
      </c>
      <c r="H841" s="9" t="s">
        <v>213</v>
      </c>
      <c r="I841" s="9" t="s">
        <v>180</v>
      </c>
      <c r="J841" s="9" t="s">
        <v>103</v>
      </c>
      <c r="K841" s="9" t="s">
        <v>214</v>
      </c>
      <c r="L841" s="9" t="s">
        <v>182</v>
      </c>
      <c r="M841" s="6" t="s">
        <v>215</v>
      </c>
      <c r="N841" s="6" t="s">
        <v>216</v>
      </c>
      <c r="O841" s="9" t="s">
        <v>217</v>
      </c>
      <c r="P841" s="6">
        <v>12700</v>
      </c>
      <c r="Q841" s="6">
        <v>25300</v>
      </c>
      <c r="R841" s="6">
        <v>18300</v>
      </c>
      <c r="S841" s="6">
        <v>30500</v>
      </c>
      <c r="T841" s="6">
        <v>45400</v>
      </c>
      <c r="U841" s="6">
        <v>59800</v>
      </c>
      <c r="V841" s="6">
        <v>68500</v>
      </c>
      <c r="W841" s="6">
        <v>0</v>
      </c>
      <c r="X841" s="6">
        <v>0</v>
      </c>
      <c r="Y841" s="6">
        <v>0</v>
      </c>
      <c r="Z841" s="6">
        <v>0</v>
      </c>
      <c r="AA841" s="6">
        <v>4.0568599619999999</v>
      </c>
      <c r="AB841" s="6">
        <v>-73.463982939999994</v>
      </c>
      <c r="AC841" s="9" t="s">
        <v>35</v>
      </c>
      <c r="AD841" s="6">
        <v>1631480500</v>
      </c>
      <c r="AE841" s="6" t="str">
        <f>MID(TablaPivotFinal[[#This Row],[Fecha]],1,4)</f>
        <v>2016</v>
      </c>
      <c r="AF841" s="6" t="str">
        <f>MID(TablaPivotFinal[[#This Row],[Fecha]],5,3)</f>
        <v>Sep</v>
      </c>
      <c r="AG841" s="9">
        <v>1631480500</v>
      </c>
      <c r="AH841" s="10">
        <v>0</v>
      </c>
      <c r="AI841" t="s">
        <v>1048</v>
      </c>
      <c r="AJ841" t="s">
        <v>872</v>
      </c>
      <c r="AK841" t="s">
        <v>1176</v>
      </c>
    </row>
    <row r="842" spans="1:37" x14ac:dyDescent="0.3">
      <c r="A842" t="str">
        <f t="shared" si="39"/>
        <v>LA LIBERTAD-Concesión Autopistas de los Llanos</v>
      </c>
      <c r="B842" t="str">
        <f t="shared" si="40"/>
        <v>2017Abr</v>
      </c>
      <c r="C842" t="str">
        <f t="shared" si="41"/>
        <v>4.056859962-73.46398294</v>
      </c>
      <c r="D842" s="7" t="s">
        <v>177</v>
      </c>
      <c r="E842" s="5">
        <v>4007</v>
      </c>
      <c r="F842" s="7" t="s">
        <v>178</v>
      </c>
      <c r="G842" s="5">
        <v>50</v>
      </c>
      <c r="H842" s="7" t="s">
        <v>213</v>
      </c>
      <c r="I842" s="7" t="s">
        <v>180</v>
      </c>
      <c r="J842" s="7" t="s">
        <v>103</v>
      </c>
      <c r="K842" s="7" t="s">
        <v>214</v>
      </c>
      <c r="L842" s="7" t="s">
        <v>182</v>
      </c>
      <c r="M842" s="5" t="s">
        <v>215</v>
      </c>
      <c r="N842" s="5" t="s">
        <v>216</v>
      </c>
      <c r="O842" s="7" t="s">
        <v>217</v>
      </c>
      <c r="P842" s="5">
        <v>12700</v>
      </c>
      <c r="Q842" s="5">
        <v>25300</v>
      </c>
      <c r="R842" s="5">
        <v>18300</v>
      </c>
      <c r="S842" s="5">
        <v>30500</v>
      </c>
      <c r="T842" s="5">
        <v>45400</v>
      </c>
      <c r="U842" s="5">
        <v>59800</v>
      </c>
      <c r="V842" s="5">
        <v>68500</v>
      </c>
      <c r="W842" s="5">
        <v>0</v>
      </c>
      <c r="X842" s="5">
        <v>0</v>
      </c>
      <c r="Y842" s="5">
        <v>0</v>
      </c>
      <c r="Z842" s="5">
        <v>0</v>
      </c>
      <c r="AA842" s="5">
        <v>4.0568599619999999</v>
      </c>
      <c r="AB842" s="5">
        <v>-73.463982939999994</v>
      </c>
      <c r="AC842" s="7" t="s">
        <v>37</v>
      </c>
      <c r="AD842" s="5">
        <v>1677351300</v>
      </c>
      <c r="AE842" s="5" t="str">
        <f>MID(TablaPivotFinal[[#This Row],[Fecha]],1,4)</f>
        <v>2017</v>
      </c>
      <c r="AF842" s="5" t="str">
        <f>MID(TablaPivotFinal[[#This Row],[Fecha]],5,3)</f>
        <v>Abr</v>
      </c>
      <c r="AG842" s="7">
        <v>1677351300</v>
      </c>
      <c r="AH842" s="8">
        <v>0</v>
      </c>
      <c r="AI842" t="s">
        <v>1048</v>
      </c>
      <c r="AJ842" t="s">
        <v>879</v>
      </c>
      <c r="AK842" t="s">
        <v>1176</v>
      </c>
    </row>
    <row r="843" spans="1:37" x14ac:dyDescent="0.3">
      <c r="A843" t="str">
        <f t="shared" si="39"/>
        <v>LA LIBERTAD-Concesión Autopistas de los Llanos</v>
      </c>
      <c r="B843" t="str">
        <f t="shared" si="40"/>
        <v>2017Ago</v>
      </c>
      <c r="C843" t="str">
        <f t="shared" si="41"/>
        <v>4.056859962-73.46398294</v>
      </c>
      <c r="D843" s="9" t="s">
        <v>177</v>
      </c>
      <c r="E843" s="6">
        <v>4007</v>
      </c>
      <c r="F843" s="9" t="s">
        <v>178</v>
      </c>
      <c r="G843" s="6">
        <v>50</v>
      </c>
      <c r="H843" s="9" t="s">
        <v>213</v>
      </c>
      <c r="I843" s="9" t="s">
        <v>180</v>
      </c>
      <c r="J843" s="9" t="s">
        <v>103</v>
      </c>
      <c r="K843" s="9" t="s">
        <v>214</v>
      </c>
      <c r="L843" s="9" t="s">
        <v>182</v>
      </c>
      <c r="M843" s="6" t="s">
        <v>215</v>
      </c>
      <c r="N843" s="6" t="s">
        <v>216</v>
      </c>
      <c r="O843" s="9" t="s">
        <v>217</v>
      </c>
      <c r="P843" s="6">
        <v>12700</v>
      </c>
      <c r="Q843" s="6">
        <v>25300</v>
      </c>
      <c r="R843" s="6">
        <v>18300</v>
      </c>
      <c r="S843" s="6">
        <v>30500</v>
      </c>
      <c r="T843" s="6">
        <v>45400</v>
      </c>
      <c r="U843" s="6">
        <v>59800</v>
      </c>
      <c r="V843" s="6">
        <v>68500</v>
      </c>
      <c r="W843" s="6">
        <v>0</v>
      </c>
      <c r="X843" s="6">
        <v>0</v>
      </c>
      <c r="Y843" s="6">
        <v>0</v>
      </c>
      <c r="Z843" s="6">
        <v>0</v>
      </c>
      <c r="AA843" s="6">
        <v>4.0568599619999999</v>
      </c>
      <c r="AB843" s="6">
        <v>-73.463982939999994</v>
      </c>
      <c r="AC843" s="9" t="s">
        <v>39</v>
      </c>
      <c r="AD843" s="6">
        <v>1833599200</v>
      </c>
      <c r="AE843" s="6" t="str">
        <f>MID(TablaPivotFinal[[#This Row],[Fecha]],1,4)</f>
        <v>2017</v>
      </c>
      <c r="AF843" s="6" t="str">
        <f>MID(TablaPivotFinal[[#This Row],[Fecha]],5,3)</f>
        <v>Ago</v>
      </c>
      <c r="AG843" s="9">
        <v>1833599200</v>
      </c>
      <c r="AH843" s="10">
        <v>0</v>
      </c>
      <c r="AI843" t="s">
        <v>1048</v>
      </c>
      <c r="AJ843" t="s">
        <v>883</v>
      </c>
      <c r="AK843" t="s">
        <v>1176</v>
      </c>
    </row>
    <row r="844" spans="1:37" x14ac:dyDescent="0.3">
      <c r="A844" t="str">
        <f t="shared" si="39"/>
        <v>LA LIBERTAD-Concesión Autopistas de los Llanos</v>
      </c>
      <c r="B844" t="str">
        <f t="shared" si="40"/>
        <v>2017Dic</v>
      </c>
      <c r="C844" t="str">
        <f t="shared" si="41"/>
        <v>4.056859962-73.46398294</v>
      </c>
      <c r="D844" s="7" t="s">
        <v>177</v>
      </c>
      <c r="E844" s="5">
        <v>4007</v>
      </c>
      <c r="F844" s="7" t="s">
        <v>178</v>
      </c>
      <c r="G844" s="5">
        <v>50</v>
      </c>
      <c r="H844" s="7" t="s">
        <v>213</v>
      </c>
      <c r="I844" s="7" t="s">
        <v>180</v>
      </c>
      <c r="J844" s="7" t="s">
        <v>103</v>
      </c>
      <c r="K844" s="7" t="s">
        <v>214</v>
      </c>
      <c r="L844" s="7" t="s">
        <v>182</v>
      </c>
      <c r="M844" s="5" t="s">
        <v>215</v>
      </c>
      <c r="N844" s="5" t="s">
        <v>216</v>
      </c>
      <c r="O844" s="7" t="s">
        <v>217</v>
      </c>
      <c r="P844" s="5">
        <v>12700</v>
      </c>
      <c r="Q844" s="5">
        <v>25300</v>
      </c>
      <c r="R844" s="5">
        <v>18300</v>
      </c>
      <c r="S844" s="5">
        <v>30500</v>
      </c>
      <c r="T844" s="5">
        <v>45400</v>
      </c>
      <c r="U844" s="5">
        <v>59800</v>
      </c>
      <c r="V844" s="5">
        <v>68500</v>
      </c>
      <c r="W844" s="5">
        <v>0</v>
      </c>
      <c r="X844" s="5">
        <v>0</v>
      </c>
      <c r="Y844" s="5">
        <v>0</v>
      </c>
      <c r="Z844" s="5">
        <v>0</v>
      </c>
      <c r="AA844" s="5">
        <v>4.0568599619999999</v>
      </c>
      <c r="AB844" s="5">
        <v>-73.463982939999994</v>
      </c>
      <c r="AC844" s="7" t="s">
        <v>41</v>
      </c>
      <c r="AD844" s="5">
        <v>2010341700</v>
      </c>
      <c r="AE844" s="5" t="str">
        <f>MID(TablaPivotFinal[[#This Row],[Fecha]],1,4)</f>
        <v>2017</v>
      </c>
      <c r="AF844" s="5" t="str">
        <f>MID(TablaPivotFinal[[#This Row],[Fecha]],5,3)</f>
        <v>Dic</v>
      </c>
      <c r="AG844" s="7">
        <v>2010341700</v>
      </c>
      <c r="AH844" s="8">
        <v>0</v>
      </c>
      <c r="AI844" t="s">
        <v>1048</v>
      </c>
      <c r="AJ844" t="s">
        <v>887</v>
      </c>
      <c r="AK844" t="s">
        <v>1176</v>
      </c>
    </row>
    <row r="845" spans="1:37" x14ac:dyDescent="0.3">
      <c r="A845" t="str">
        <f t="shared" si="39"/>
        <v>LA LIBERTAD-Concesión Autopistas de los Llanos</v>
      </c>
      <c r="B845" t="str">
        <f t="shared" si="40"/>
        <v>2017Ene</v>
      </c>
      <c r="C845" t="str">
        <f t="shared" si="41"/>
        <v>4.056859962-73.46398294</v>
      </c>
      <c r="D845" s="9" t="s">
        <v>177</v>
      </c>
      <c r="E845" s="6">
        <v>4007</v>
      </c>
      <c r="F845" s="9" t="s">
        <v>178</v>
      </c>
      <c r="G845" s="6">
        <v>50</v>
      </c>
      <c r="H845" s="9" t="s">
        <v>213</v>
      </c>
      <c r="I845" s="9" t="s">
        <v>180</v>
      </c>
      <c r="J845" s="9" t="s">
        <v>103</v>
      </c>
      <c r="K845" s="9" t="s">
        <v>214</v>
      </c>
      <c r="L845" s="9" t="s">
        <v>182</v>
      </c>
      <c r="M845" s="6" t="s">
        <v>215</v>
      </c>
      <c r="N845" s="6" t="s">
        <v>216</v>
      </c>
      <c r="O845" s="9" t="s">
        <v>217</v>
      </c>
      <c r="P845" s="6">
        <v>12700</v>
      </c>
      <c r="Q845" s="6">
        <v>25300</v>
      </c>
      <c r="R845" s="6">
        <v>18300</v>
      </c>
      <c r="S845" s="6">
        <v>30500</v>
      </c>
      <c r="T845" s="6">
        <v>45400</v>
      </c>
      <c r="U845" s="6">
        <v>59800</v>
      </c>
      <c r="V845" s="6">
        <v>68500</v>
      </c>
      <c r="W845" s="6">
        <v>0</v>
      </c>
      <c r="X845" s="6">
        <v>0</v>
      </c>
      <c r="Y845" s="6">
        <v>0</v>
      </c>
      <c r="Z845" s="6">
        <v>0</v>
      </c>
      <c r="AA845" s="6">
        <v>4.0568599619999999</v>
      </c>
      <c r="AB845" s="6">
        <v>-73.463982939999994</v>
      </c>
      <c r="AC845" s="9" t="s">
        <v>43</v>
      </c>
      <c r="AD845" s="6">
        <v>1927238400</v>
      </c>
      <c r="AE845" s="6" t="str">
        <f>MID(TablaPivotFinal[[#This Row],[Fecha]],1,4)</f>
        <v>2017</v>
      </c>
      <c r="AF845" s="6" t="str">
        <f>MID(TablaPivotFinal[[#This Row],[Fecha]],5,3)</f>
        <v>Ene</v>
      </c>
      <c r="AG845" s="9">
        <v>1927238400</v>
      </c>
      <c r="AH845" s="10">
        <v>0</v>
      </c>
      <c r="AI845" t="s">
        <v>1048</v>
      </c>
      <c r="AJ845" t="s">
        <v>876</v>
      </c>
      <c r="AK845" t="s">
        <v>1176</v>
      </c>
    </row>
    <row r="846" spans="1:37" x14ac:dyDescent="0.3">
      <c r="A846" t="str">
        <f t="shared" si="39"/>
        <v>LA LIBERTAD-Concesión Autopistas de los Llanos</v>
      </c>
      <c r="B846" t="str">
        <f t="shared" si="40"/>
        <v>2017Feb</v>
      </c>
      <c r="C846" t="str">
        <f t="shared" si="41"/>
        <v>4.056859962-73.46398294</v>
      </c>
      <c r="D846" s="7" t="s">
        <v>177</v>
      </c>
      <c r="E846" s="5">
        <v>4007</v>
      </c>
      <c r="F846" s="7" t="s">
        <v>178</v>
      </c>
      <c r="G846" s="5">
        <v>50</v>
      </c>
      <c r="H846" s="7" t="s">
        <v>213</v>
      </c>
      <c r="I846" s="7" t="s">
        <v>180</v>
      </c>
      <c r="J846" s="7" t="s">
        <v>103</v>
      </c>
      <c r="K846" s="7" t="s">
        <v>214</v>
      </c>
      <c r="L846" s="7" t="s">
        <v>182</v>
      </c>
      <c r="M846" s="5" t="s">
        <v>215</v>
      </c>
      <c r="N846" s="5" t="s">
        <v>216</v>
      </c>
      <c r="O846" s="7" t="s">
        <v>217</v>
      </c>
      <c r="P846" s="5">
        <v>12700</v>
      </c>
      <c r="Q846" s="5">
        <v>25300</v>
      </c>
      <c r="R846" s="5">
        <v>18300</v>
      </c>
      <c r="S846" s="5">
        <v>30500</v>
      </c>
      <c r="T846" s="5">
        <v>45400</v>
      </c>
      <c r="U846" s="5">
        <v>59800</v>
      </c>
      <c r="V846" s="5">
        <v>68500</v>
      </c>
      <c r="W846" s="5">
        <v>0</v>
      </c>
      <c r="X846" s="5">
        <v>0</v>
      </c>
      <c r="Y846" s="5">
        <v>0</v>
      </c>
      <c r="Z846" s="5">
        <v>0</v>
      </c>
      <c r="AA846" s="5">
        <v>4.0568599619999999</v>
      </c>
      <c r="AB846" s="5">
        <v>-73.463982939999994</v>
      </c>
      <c r="AC846" s="7" t="s">
        <v>45</v>
      </c>
      <c r="AD846" s="5">
        <v>1612812050</v>
      </c>
      <c r="AE846" s="5" t="str">
        <f>MID(TablaPivotFinal[[#This Row],[Fecha]],1,4)</f>
        <v>2017</v>
      </c>
      <c r="AF846" s="5" t="str">
        <f>MID(TablaPivotFinal[[#This Row],[Fecha]],5,3)</f>
        <v>Feb</v>
      </c>
      <c r="AG846" s="7">
        <v>1612812050</v>
      </c>
      <c r="AH846" s="8">
        <v>0</v>
      </c>
      <c r="AI846" t="s">
        <v>1048</v>
      </c>
      <c r="AJ846" t="s">
        <v>877</v>
      </c>
      <c r="AK846" t="s">
        <v>1176</v>
      </c>
    </row>
    <row r="847" spans="1:37" x14ac:dyDescent="0.3">
      <c r="A847" t="str">
        <f t="shared" si="39"/>
        <v>LA LIBERTAD-Concesión Autopistas de los Llanos</v>
      </c>
      <c r="B847" t="str">
        <f t="shared" si="40"/>
        <v>2017Jul</v>
      </c>
      <c r="C847" t="str">
        <f t="shared" si="41"/>
        <v>4.056859962-73.46398294</v>
      </c>
      <c r="D847" s="9" t="s">
        <v>177</v>
      </c>
      <c r="E847" s="6">
        <v>4007</v>
      </c>
      <c r="F847" s="9" t="s">
        <v>178</v>
      </c>
      <c r="G847" s="6">
        <v>50</v>
      </c>
      <c r="H847" s="9" t="s">
        <v>213</v>
      </c>
      <c r="I847" s="9" t="s">
        <v>180</v>
      </c>
      <c r="J847" s="9" t="s">
        <v>103</v>
      </c>
      <c r="K847" s="9" t="s">
        <v>214</v>
      </c>
      <c r="L847" s="9" t="s">
        <v>182</v>
      </c>
      <c r="M847" s="6" t="s">
        <v>215</v>
      </c>
      <c r="N847" s="6" t="s">
        <v>216</v>
      </c>
      <c r="O847" s="9" t="s">
        <v>217</v>
      </c>
      <c r="P847" s="6">
        <v>12700</v>
      </c>
      <c r="Q847" s="6">
        <v>25300</v>
      </c>
      <c r="R847" s="6">
        <v>18300</v>
      </c>
      <c r="S847" s="6">
        <v>30500</v>
      </c>
      <c r="T847" s="6">
        <v>45400</v>
      </c>
      <c r="U847" s="6">
        <v>59800</v>
      </c>
      <c r="V847" s="6">
        <v>68500</v>
      </c>
      <c r="W847" s="6">
        <v>0</v>
      </c>
      <c r="X847" s="6">
        <v>0</v>
      </c>
      <c r="Y847" s="6">
        <v>0</v>
      </c>
      <c r="Z847" s="6">
        <v>0</v>
      </c>
      <c r="AA847" s="6">
        <v>4.0568599619999999</v>
      </c>
      <c r="AB847" s="6">
        <v>-73.463982939999994</v>
      </c>
      <c r="AC847" s="9" t="s">
        <v>47</v>
      </c>
      <c r="AD847" s="6">
        <v>1680625650</v>
      </c>
      <c r="AE847" s="6" t="str">
        <f>MID(TablaPivotFinal[[#This Row],[Fecha]],1,4)</f>
        <v>2017</v>
      </c>
      <c r="AF847" s="6" t="str">
        <f>MID(TablaPivotFinal[[#This Row],[Fecha]],5,3)</f>
        <v>Jul</v>
      </c>
      <c r="AG847" s="9">
        <v>1680625650</v>
      </c>
      <c r="AH847" s="10">
        <v>0</v>
      </c>
      <c r="AI847" t="s">
        <v>1048</v>
      </c>
      <c r="AJ847" t="s">
        <v>882</v>
      </c>
      <c r="AK847" t="s">
        <v>1176</v>
      </c>
    </row>
    <row r="848" spans="1:37" x14ac:dyDescent="0.3">
      <c r="A848" t="str">
        <f t="shared" si="39"/>
        <v>LA LIBERTAD-Concesión Autopistas de los Llanos</v>
      </c>
      <c r="B848" t="str">
        <f t="shared" si="40"/>
        <v>2017Jun</v>
      </c>
      <c r="C848" t="str">
        <f t="shared" si="41"/>
        <v>4.056859962-73.46398294</v>
      </c>
      <c r="D848" s="7" t="s">
        <v>177</v>
      </c>
      <c r="E848" s="5">
        <v>4007</v>
      </c>
      <c r="F848" s="7" t="s">
        <v>178</v>
      </c>
      <c r="G848" s="5">
        <v>50</v>
      </c>
      <c r="H848" s="7" t="s">
        <v>213</v>
      </c>
      <c r="I848" s="7" t="s">
        <v>180</v>
      </c>
      <c r="J848" s="7" t="s">
        <v>103</v>
      </c>
      <c r="K848" s="7" t="s">
        <v>214</v>
      </c>
      <c r="L848" s="7" t="s">
        <v>182</v>
      </c>
      <c r="M848" s="5" t="s">
        <v>215</v>
      </c>
      <c r="N848" s="5" t="s">
        <v>216</v>
      </c>
      <c r="O848" s="7" t="s">
        <v>217</v>
      </c>
      <c r="P848" s="5">
        <v>12700</v>
      </c>
      <c r="Q848" s="5">
        <v>25300</v>
      </c>
      <c r="R848" s="5">
        <v>18300</v>
      </c>
      <c r="S848" s="5">
        <v>30500</v>
      </c>
      <c r="T848" s="5">
        <v>45400</v>
      </c>
      <c r="U848" s="5">
        <v>59800</v>
      </c>
      <c r="V848" s="5">
        <v>68500</v>
      </c>
      <c r="W848" s="5">
        <v>0</v>
      </c>
      <c r="X848" s="5">
        <v>0</v>
      </c>
      <c r="Y848" s="5">
        <v>0</v>
      </c>
      <c r="Z848" s="5">
        <v>0</v>
      </c>
      <c r="AA848" s="5">
        <v>4.0568599619999999</v>
      </c>
      <c r="AB848" s="5">
        <v>-73.463982939999994</v>
      </c>
      <c r="AC848" s="7" t="s">
        <v>49</v>
      </c>
      <c r="AD848" s="5">
        <v>1625383500</v>
      </c>
      <c r="AE848" s="5" t="str">
        <f>MID(TablaPivotFinal[[#This Row],[Fecha]],1,4)</f>
        <v>2017</v>
      </c>
      <c r="AF848" s="5" t="str">
        <f>MID(TablaPivotFinal[[#This Row],[Fecha]],5,3)</f>
        <v>Jun</v>
      </c>
      <c r="AG848" s="7">
        <v>1625383500</v>
      </c>
      <c r="AH848" s="8">
        <v>0</v>
      </c>
      <c r="AI848" t="s">
        <v>1048</v>
      </c>
      <c r="AJ848" t="s">
        <v>881</v>
      </c>
      <c r="AK848" t="s">
        <v>1176</v>
      </c>
    </row>
    <row r="849" spans="1:37" x14ac:dyDescent="0.3">
      <c r="A849" t="str">
        <f t="shared" si="39"/>
        <v>LA LIBERTAD-Concesión Autopistas de los Llanos</v>
      </c>
      <c r="B849" t="str">
        <f t="shared" si="40"/>
        <v>2017Mar</v>
      </c>
      <c r="C849" t="str">
        <f t="shared" si="41"/>
        <v>4.056859962-73.46398294</v>
      </c>
      <c r="D849" s="9" t="s">
        <v>177</v>
      </c>
      <c r="E849" s="6">
        <v>4007</v>
      </c>
      <c r="F849" s="9" t="s">
        <v>178</v>
      </c>
      <c r="G849" s="6">
        <v>50</v>
      </c>
      <c r="H849" s="9" t="s">
        <v>213</v>
      </c>
      <c r="I849" s="9" t="s">
        <v>180</v>
      </c>
      <c r="J849" s="9" t="s">
        <v>103</v>
      </c>
      <c r="K849" s="9" t="s">
        <v>214</v>
      </c>
      <c r="L849" s="9" t="s">
        <v>182</v>
      </c>
      <c r="M849" s="6" t="s">
        <v>215</v>
      </c>
      <c r="N849" s="6" t="s">
        <v>216</v>
      </c>
      <c r="O849" s="9" t="s">
        <v>217</v>
      </c>
      <c r="P849" s="6">
        <v>12700</v>
      </c>
      <c r="Q849" s="6">
        <v>25300</v>
      </c>
      <c r="R849" s="6">
        <v>18300</v>
      </c>
      <c r="S849" s="6">
        <v>30500</v>
      </c>
      <c r="T849" s="6">
        <v>45400</v>
      </c>
      <c r="U849" s="6">
        <v>59800</v>
      </c>
      <c r="V849" s="6">
        <v>68500</v>
      </c>
      <c r="W849" s="6">
        <v>0</v>
      </c>
      <c r="X849" s="6">
        <v>0</v>
      </c>
      <c r="Y849" s="6">
        <v>0</v>
      </c>
      <c r="Z849" s="6">
        <v>0</v>
      </c>
      <c r="AA849" s="6">
        <v>4.0568599619999999</v>
      </c>
      <c r="AB849" s="6">
        <v>-73.463982939999994</v>
      </c>
      <c r="AC849" s="9" t="s">
        <v>51</v>
      </c>
      <c r="AD849" s="6">
        <v>1785426600</v>
      </c>
      <c r="AE849" s="6" t="str">
        <f>MID(TablaPivotFinal[[#This Row],[Fecha]],1,4)</f>
        <v>2017</v>
      </c>
      <c r="AF849" s="6" t="str">
        <f>MID(TablaPivotFinal[[#This Row],[Fecha]],5,3)</f>
        <v>Mar</v>
      </c>
      <c r="AG849" s="9">
        <v>1785426600</v>
      </c>
      <c r="AH849" s="10">
        <v>0</v>
      </c>
      <c r="AI849" t="s">
        <v>1048</v>
      </c>
      <c r="AJ849" t="s">
        <v>878</v>
      </c>
      <c r="AK849" t="s">
        <v>1176</v>
      </c>
    </row>
    <row r="850" spans="1:37" x14ac:dyDescent="0.3">
      <c r="A850" t="str">
        <f t="shared" si="39"/>
        <v>LA LIBERTAD-Concesión Autopistas de los Llanos</v>
      </c>
      <c r="B850" t="str">
        <f t="shared" si="40"/>
        <v>2017May</v>
      </c>
      <c r="C850" t="str">
        <f t="shared" si="41"/>
        <v>4.056859962-73.46398294</v>
      </c>
      <c r="D850" s="7" t="s">
        <v>177</v>
      </c>
      <c r="E850" s="5">
        <v>4007</v>
      </c>
      <c r="F850" s="7" t="s">
        <v>178</v>
      </c>
      <c r="G850" s="5">
        <v>50</v>
      </c>
      <c r="H850" s="7" t="s">
        <v>213</v>
      </c>
      <c r="I850" s="7" t="s">
        <v>180</v>
      </c>
      <c r="J850" s="7" t="s">
        <v>103</v>
      </c>
      <c r="K850" s="7" t="s">
        <v>214</v>
      </c>
      <c r="L850" s="7" t="s">
        <v>182</v>
      </c>
      <c r="M850" s="5" t="s">
        <v>215</v>
      </c>
      <c r="N850" s="5" t="s">
        <v>216</v>
      </c>
      <c r="O850" s="7" t="s">
        <v>217</v>
      </c>
      <c r="P850" s="5">
        <v>12700</v>
      </c>
      <c r="Q850" s="5">
        <v>25300</v>
      </c>
      <c r="R850" s="5">
        <v>18300</v>
      </c>
      <c r="S850" s="5">
        <v>30500</v>
      </c>
      <c r="T850" s="5">
        <v>45400</v>
      </c>
      <c r="U850" s="5">
        <v>59800</v>
      </c>
      <c r="V850" s="5">
        <v>68500</v>
      </c>
      <c r="W850" s="5">
        <v>0</v>
      </c>
      <c r="X850" s="5">
        <v>0</v>
      </c>
      <c r="Y850" s="5">
        <v>0</v>
      </c>
      <c r="Z850" s="5">
        <v>0</v>
      </c>
      <c r="AA850" s="5">
        <v>4.0568599619999999</v>
      </c>
      <c r="AB850" s="5">
        <v>-73.463982939999994</v>
      </c>
      <c r="AC850" s="7" t="s">
        <v>53</v>
      </c>
      <c r="AD850" s="5">
        <v>1661235700</v>
      </c>
      <c r="AE850" s="5" t="str">
        <f>MID(TablaPivotFinal[[#This Row],[Fecha]],1,4)</f>
        <v>2017</v>
      </c>
      <c r="AF850" s="5" t="str">
        <f>MID(TablaPivotFinal[[#This Row],[Fecha]],5,3)</f>
        <v>May</v>
      </c>
      <c r="AG850" s="7">
        <v>1661235700</v>
      </c>
      <c r="AH850" s="8">
        <v>0</v>
      </c>
      <c r="AI850" t="s">
        <v>1048</v>
      </c>
      <c r="AJ850" t="s">
        <v>880</v>
      </c>
      <c r="AK850" t="s">
        <v>1176</v>
      </c>
    </row>
    <row r="851" spans="1:37" x14ac:dyDescent="0.3">
      <c r="A851" t="str">
        <f t="shared" si="39"/>
        <v>LA LIBERTAD-Concesión Autopistas de los Llanos</v>
      </c>
      <c r="B851" t="str">
        <f t="shared" si="40"/>
        <v>2017Nov</v>
      </c>
      <c r="C851" t="str">
        <f t="shared" si="41"/>
        <v>4.056859962-73.46398294</v>
      </c>
      <c r="D851" s="9" t="s">
        <v>177</v>
      </c>
      <c r="E851" s="6">
        <v>4007</v>
      </c>
      <c r="F851" s="9" t="s">
        <v>178</v>
      </c>
      <c r="G851" s="6">
        <v>50</v>
      </c>
      <c r="H851" s="9" t="s">
        <v>213</v>
      </c>
      <c r="I851" s="9" t="s">
        <v>180</v>
      </c>
      <c r="J851" s="9" t="s">
        <v>103</v>
      </c>
      <c r="K851" s="9" t="s">
        <v>214</v>
      </c>
      <c r="L851" s="9" t="s">
        <v>182</v>
      </c>
      <c r="M851" s="6" t="s">
        <v>215</v>
      </c>
      <c r="N851" s="6" t="s">
        <v>216</v>
      </c>
      <c r="O851" s="9" t="s">
        <v>217</v>
      </c>
      <c r="P851" s="6">
        <v>12700</v>
      </c>
      <c r="Q851" s="6">
        <v>25300</v>
      </c>
      <c r="R851" s="6">
        <v>18300</v>
      </c>
      <c r="S851" s="6">
        <v>30500</v>
      </c>
      <c r="T851" s="6">
        <v>45400</v>
      </c>
      <c r="U851" s="6">
        <v>59800</v>
      </c>
      <c r="V851" s="6">
        <v>68500</v>
      </c>
      <c r="W851" s="6">
        <v>0</v>
      </c>
      <c r="X851" s="6">
        <v>0</v>
      </c>
      <c r="Y851" s="6">
        <v>0</v>
      </c>
      <c r="Z851" s="6">
        <v>0</v>
      </c>
      <c r="AA851" s="6">
        <v>4.0568599619999999</v>
      </c>
      <c r="AB851" s="6">
        <v>-73.463982939999994</v>
      </c>
      <c r="AC851" s="9" t="s">
        <v>55</v>
      </c>
      <c r="AD851" s="6">
        <v>1797580300</v>
      </c>
      <c r="AE851" s="6" t="str">
        <f>MID(TablaPivotFinal[[#This Row],[Fecha]],1,4)</f>
        <v>2017</v>
      </c>
      <c r="AF851" s="6" t="str">
        <f>MID(TablaPivotFinal[[#This Row],[Fecha]],5,3)</f>
        <v>Nov</v>
      </c>
      <c r="AG851" s="9">
        <v>1797580300</v>
      </c>
      <c r="AH851" s="10">
        <v>0</v>
      </c>
      <c r="AI851" t="s">
        <v>1048</v>
      </c>
      <c r="AJ851" t="s">
        <v>886</v>
      </c>
      <c r="AK851" t="s">
        <v>1176</v>
      </c>
    </row>
    <row r="852" spans="1:37" x14ac:dyDescent="0.3">
      <c r="A852" t="str">
        <f t="shared" si="39"/>
        <v>LA LIBERTAD-Concesión Autopistas de los Llanos</v>
      </c>
      <c r="B852" t="str">
        <f t="shared" si="40"/>
        <v>2017Oct</v>
      </c>
      <c r="C852" t="str">
        <f t="shared" si="41"/>
        <v>4.056859962-73.46398294</v>
      </c>
      <c r="D852" s="7" t="s">
        <v>177</v>
      </c>
      <c r="E852" s="5">
        <v>4007</v>
      </c>
      <c r="F852" s="7" t="s">
        <v>178</v>
      </c>
      <c r="G852" s="5">
        <v>50</v>
      </c>
      <c r="H852" s="7" t="s">
        <v>213</v>
      </c>
      <c r="I852" s="7" t="s">
        <v>180</v>
      </c>
      <c r="J852" s="7" t="s">
        <v>103</v>
      </c>
      <c r="K852" s="7" t="s">
        <v>214</v>
      </c>
      <c r="L852" s="7" t="s">
        <v>182</v>
      </c>
      <c r="M852" s="5" t="s">
        <v>215</v>
      </c>
      <c r="N852" s="5" t="s">
        <v>216</v>
      </c>
      <c r="O852" s="7" t="s">
        <v>217</v>
      </c>
      <c r="P852" s="5">
        <v>12700</v>
      </c>
      <c r="Q852" s="5">
        <v>25300</v>
      </c>
      <c r="R852" s="5">
        <v>18300</v>
      </c>
      <c r="S852" s="5">
        <v>30500</v>
      </c>
      <c r="T852" s="5">
        <v>45400</v>
      </c>
      <c r="U852" s="5">
        <v>59800</v>
      </c>
      <c r="V852" s="5">
        <v>68500</v>
      </c>
      <c r="W852" s="5">
        <v>0</v>
      </c>
      <c r="X852" s="5">
        <v>0</v>
      </c>
      <c r="Y852" s="5">
        <v>0</v>
      </c>
      <c r="Z852" s="5">
        <v>0</v>
      </c>
      <c r="AA852" s="5">
        <v>4.0568599619999999</v>
      </c>
      <c r="AB852" s="5">
        <v>-73.463982939999994</v>
      </c>
      <c r="AC852" s="7" t="s">
        <v>57</v>
      </c>
      <c r="AD852" s="5">
        <v>1707903250</v>
      </c>
      <c r="AE852" s="5" t="str">
        <f>MID(TablaPivotFinal[[#This Row],[Fecha]],1,4)</f>
        <v>2017</v>
      </c>
      <c r="AF852" s="5" t="str">
        <f>MID(TablaPivotFinal[[#This Row],[Fecha]],5,3)</f>
        <v>Oct</v>
      </c>
      <c r="AG852" s="7">
        <v>1707903250</v>
      </c>
      <c r="AH852" s="8">
        <v>0</v>
      </c>
      <c r="AI852" t="s">
        <v>1048</v>
      </c>
      <c r="AJ852" t="s">
        <v>885</v>
      </c>
      <c r="AK852" t="s">
        <v>1176</v>
      </c>
    </row>
    <row r="853" spans="1:37" x14ac:dyDescent="0.3">
      <c r="A853" t="str">
        <f t="shared" si="39"/>
        <v>LA LIBERTAD-Concesión Autopistas de los Llanos</v>
      </c>
      <c r="B853" t="str">
        <f t="shared" si="40"/>
        <v>2017Sep</v>
      </c>
      <c r="C853" t="str">
        <f t="shared" si="41"/>
        <v>4.056859962-73.46398294</v>
      </c>
      <c r="D853" s="9" t="s">
        <v>177</v>
      </c>
      <c r="E853" s="6">
        <v>4007</v>
      </c>
      <c r="F853" s="9" t="s">
        <v>178</v>
      </c>
      <c r="G853" s="6">
        <v>50</v>
      </c>
      <c r="H853" s="9" t="s">
        <v>213</v>
      </c>
      <c r="I853" s="9" t="s">
        <v>180</v>
      </c>
      <c r="J853" s="9" t="s">
        <v>103</v>
      </c>
      <c r="K853" s="9" t="s">
        <v>214</v>
      </c>
      <c r="L853" s="9" t="s">
        <v>182</v>
      </c>
      <c r="M853" s="6" t="s">
        <v>215</v>
      </c>
      <c r="N853" s="6" t="s">
        <v>216</v>
      </c>
      <c r="O853" s="9" t="s">
        <v>217</v>
      </c>
      <c r="P853" s="6">
        <v>12700</v>
      </c>
      <c r="Q853" s="6">
        <v>25300</v>
      </c>
      <c r="R853" s="6">
        <v>18300</v>
      </c>
      <c r="S853" s="6">
        <v>30500</v>
      </c>
      <c r="T853" s="6">
        <v>45400</v>
      </c>
      <c r="U853" s="6">
        <v>59800</v>
      </c>
      <c r="V853" s="6">
        <v>68500</v>
      </c>
      <c r="W853" s="6">
        <v>0</v>
      </c>
      <c r="X853" s="6">
        <v>0</v>
      </c>
      <c r="Y853" s="6">
        <v>0</v>
      </c>
      <c r="Z853" s="6">
        <v>0</v>
      </c>
      <c r="AA853" s="6">
        <v>4.0568599619999999</v>
      </c>
      <c r="AB853" s="6">
        <v>-73.463982939999994</v>
      </c>
      <c r="AC853" s="9" t="s">
        <v>59</v>
      </c>
      <c r="AD853" s="6">
        <v>1640587400</v>
      </c>
      <c r="AE853" s="6" t="str">
        <f>MID(TablaPivotFinal[[#This Row],[Fecha]],1,4)</f>
        <v>2017</v>
      </c>
      <c r="AF853" s="6" t="str">
        <f>MID(TablaPivotFinal[[#This Row],[Fecha]],5,3)</f>
        <v>Sep</v>
      </c>
      <c r="AG853" s="9">
        <v>1640587400</v>
      </c>
      <c r="AH853" s="10">
        <v>0</v>
      </c>
      <c r="AI853" t="s">
        <v>1048</v>
      </c>
      <c r="AJ853" t="s">
        <v>884</v>
      </c>
      <c r="AK853" t="s">
        <v>1176</v>
      </c>
    </row>
    <row r="854" spans="1:37" x14ac:dyDescent="0.3">
      <c r="A854" t="str">
        <f t="shared" si="39"/>
        <v>LA LIBERTAD-Concesión Autopistas de los Llanos</v>
      </c>
      <c r="B854" t="str">
        <f t="shared" si="40"/>
        <v>2018Abr</v>
      </c>
      <c r="C854" t="str">
        <f t="shared" si="41"/>
        <v>4.056859962-73.46398294</v>
      </c>
      <c r="D854" s="7" t="s">
        <v>177</v>
      </c>
      <c r="E854" s="5">
        <v>4007</v>
      </c>
      <c r="F854" s="7" t="s">
        <v>178</v>
      </c>
      <c r="G854" s="5">
        <v>50</v>
      </c>
      <c r="H854" s="7" t="s">
        <v>213</v>
      </c>
      <c r="I854" s="7" t="s">
        <v>180</v>
      </c>
      <c r="J854" s="7" t="s">
        <v>103</v>
      </c>
      <c r="K854" s="7" t="s">
        <v>214</v>
      </c>
      <c r="L854" s="7" t="s">
        <v>182</v>
      </c>
      <c r="M854" s="5" t="s">
        <v>215</v>
      </c>
      <c r="N854" s="5" t="s">
        <v>216</v>
      </c>
      <c r="O854" s="7" t="s">
        <v>217</v>
      </c>
      <c r="P854" s="5">
        <v>12700</v>
      </c>
      <c r="Q854" s="5">
        <v>25300</v>
      </c>
      <c r="R854" s="5">
        <v>18300</v>
      </c>
      <c r="S854" s="5">
        <v>30500</v>
      </c>
      <c r="T854" s="5">
        <v>45400</v>
      </c>
      <c r="U854" s="5">
        <v>59800</v>
      </c>
      <c r="V854" s="5">
        <v>68500</v>
      </c>
      <c r="W854" s="5">
        <v>0</v>
      </c>
      <c r="X854" s="5">
        <v>0</v>
      </c>
      <c r="Y854" s="5">
        <v>0</v>
      </c>
      <c r="Z854" s="5">
        <v>0</v>
      </c>
      <c r="AA854" s="5">
        <v>4.0568599619999999</v>
      </c>
      <c r="AB854" s="5">
        <v>-73.463982939999994</v>
      </c>
      <c r="AC854" s="7" t="s">
        <v>61</v>
      </c>
      <c r="AD854" s="5">
        <v>1847076600</v>
      </c>
      <c r="AE854" s="5" t="str">
        <f>MID(TablaPivotFinal[[#This Row],[Fecha]],1,4)</f>
        <v>2018</v>
      </c>
      <c r="AF854" s="5" t="str">
        <f>MID(TablaPivotFinal[[#This Row],[Fecha]],5,3)</f>
        <v>Abr</v>
      </c>
      <c r="AG854" s="7">
        <v>1847076600</v>
      </c>
      <c r="AH854" s="8">
        <v>0</v>
      </c>
      <c r="AI854" t="s">
        <v>1048</v>
      </c>
      <c r="AJ854" t="s">
        <v>891</v>
      </c>
      <c r="AK854" t="s">
        <v>1176</v>
      </c>
    </row>
    <row r="855" spans="1:37" x14ac:dyDescent="0.3">
      <c r="A855" t="str">
        <f t="shared" si="39"/>
        <v>LA LIBERTAD-Concesión Autopistas de los Llanos</v>
      </c>
      <c r="B855" t="str">
        <f t="shared" si="40"/>
        <v>2018Ago</v>
      </c>
      <c r="C855" t="str">
        <f t="shared" si="41"/>
        <v>4.056859962-73.46398294</v>
      </c>
      <c r="D855" s="9" t="s">
        <v>177</v>
      </c>
      <c r="E855" s="6">
        <v>4007</v>
      </c>
      <c r="F855" s="9" t="s">
        <v>178</v>
      </c>
      <c r="G855" s="6">
        <v>50</v>
      </c>
      <c r="H855" s="9" t="s">
        <v>213</v>
      </c>
      <c r="I855" s="9" t="s">
        <v>180</v>
      </c>
      <c r="J855" s="9" t="s">
        <v>103</v>
      </c>
      <c r="K855" s="9" t="s">
        <v>214</v>
      </c>
      <c r="L855" s="9" t="s">
        <v>182</v>
      </c>
      <c r="M855" s="6" t="s">
        <v>215</v>
      </c>
      <c r="N855" s="6" t="s">
        <v>216</v>
      </c>
      <c r="O855" s="9" t="s">
        <v>217</v>
      </c>
      <c r="P855" s="6">
        <v>12700</v>
      </c>
      <c r="Q855" s="6">
        <v>25300</v>
      </c>
      <c r="R855" s="6">
        <v>18300</v>
      </c>
      <c r="S855" s="6">
        <v>30500</v>
      </c>
      <c r="T855" s="6">
        <v>45400</v>
      </c>
      <c r="U855" s="6">
        <v>59800</v>
      </c>
      <c r="V855" s="6">
        <v>68500</v>
      </c>
      <c r="W855" s="6">
        <v>0</v>
      </c>
      <c r="X855" s="6">
        <v>0</v>
      </c>
      <c r="Y855" s="6">
        <v>0</v>
      </c>
      <c r="Z855" s="6">
        <v>0</v>
      </c>
      <c r="AA855" s="6">
        <v>4.0568599619999999</v>
      </c>
      <c r="AB855" s="6">
        <v>-73.463982939999994</v>
      </c>
      <c r="AC855" s="9" t="s">
        <v>63</v>
      </c>
      <c r="AD855" s="6">
        <v>1876851850</v>
      </c>
      <c r="AE855" s="6" t="str">
        <f>MID(TablaPivotFinal[[#This Row],[Fecha]],1,4)</f>
        <v>2018</v>
      </c>
      <c r="AF855" s="6" t="str">
        <f>MID(TablaPivotFinal[[#This Row],[Fecha]],5,3)</f>
        <v>Ago</v>
      </c>
      <c r="AG855" s="9">
        <v>1876851850</v>
      </c>
      <c r="AH855" s="10">
        <v>0</v>
      </c>
      <c r="AI855" t="s">
        <v>1048</v>
      </c>
      <c r="AJ855" t="s">
        <v>895</v>
      </c>
      <c r="AK855" t="s">
        <v>1176</v>
      </c>
    </row>
    <row r="856" spans="1:37" x14ac:dyDescent="0.3">
      <c r="A856" t="str">
        <f t="shared" si="39"/>
        <v>LA LIBERTAD-Concesión Autopistas de los Llanos</v>
      </c>
      <c r="B856" t="str">
        <f t="shared" si="40"/>
        <v>2018Dic</v>
      </c>
      <c r="C856" t="str">
        <f t="shared" si="41"/>
        <v>4.056859962-73.46398294</v>
      </c>
      <c r="D856" s="7" t="s">
        <v>177</v>
      </c>
      <c r="E856" s="5">
        <v>4007</v>
      </c>
      <c r="F856" s="7" t="s">
        <v>178</v>
      </c>
      <c r="G856" s="5">
        <v>50</v>
      </c>
      <c r="H856" s="7" t="s">
        <v>213</v>
      </c>
      <c r="I856" s="7" t="s">
        <v>180</v>
      </c>
      <c r="J856" s="7" t="s">
        <v>103</v>
      </c>
      <c r="K856" s="7" t="s">
        <v>214</v>
      </c>
      <c r="L856" s="7" t="s">
        <v>182</v>
      </c>
      <c r="M856" s="5" t="s">
        <v>215</v>
      </c>
      <c r="N856" s="5" t="s">
        <v>216</v>
      </c>
      <c r="O856" s="7" t="s">
        <v>217</v>
      </c>
      <c r="P856" s="5">
        <v>12700</v>
      </c>
      <c r="Q856" s="5">
        <v>25300</v>
      </c>
      <c r="R856" s="5">
        <v>18300</v>
      </c>
      <c r="S856" s="5">
        <v>30500</v>
      </c>
      <c r="T856" s="5">
        <v>45400</v>
      </c>
      <c r="U856" s="5">
        <v>59800</v>
      </c>
      <c r="V856" s="5">
        <v>68500</v>
      </c>
      <c r="W856" s="5">
        <v>0</v>
      </c>
      <c r="X856" s="5">
        <v>0</v>
      </c>
      <c r="Y856" s="5">
        <v>0</v>
      </c>
      <c r="Z856" s="5">
        <v>0</v>
      </c>
      <c r="AA856" s="5">
        <v>4.0568599619999999</v>
      </c>
      <c r="AB856" s="5">
        <v>-73.463982939999994</v>
      </c>
      <c r="AC856" s="7" t="s">
        <v>65</v>
      </c>
      <c r="AD856" s="5">
        <v>1969428900</v>
      </c>
      <c r="AE856" s="5" t="str">
        <f>MID(TablaPivotFinal[[#This Row],[Fecha]],1,4)</f>
        <v>2018</v>
      </c>
      <c r="AF856" s="5" t="str">
        <f>MID(TablaPivotFinal[[#This Row],[Fecha]],5,3)</f>
        <v>Dic</v>
      </c>
      <c r="AG856" s="7">
        <v>1969428900</v>
      </c>
      <c r="AH856" s="8">
        <v>0</v>
      </c>
      <c r="AI856" t="s">
        <v>1048</v>
      </c>
      <c r="AJ856" t="s">
        <v>899</v>
      </c>
      <c r="AK856" t="s">
        <v>1176</v>
      </c>
    </row>
    <row r="857" spans="1:37" x14ac:dyDescent="0.3">
      <c r="A857" t="str">
        <f t="shared" si="39"/>
        <v>LA LIBERTAD-Concesión Autopistas de los Llanos</v>
      </c>
      <c r="B857" t="str">
        <f t="shared" si="40"/>
        <v>2018Ene</v>
      </c>
      <c r="C857" t="str">
        <f t="shared" si="41"/>
        <v>4.056859962-73.46398294</v>
      </c>
      <c r="D857" s="9" t="s">
        <v>177</v>
      </c>
      <c r="E857" s="6">
        <v>4007</v>
      </c>
      <c r="F857" s="9" t="s">
        <v>178</v>
      </c>
      <c r="G857" s="6">
        <v>50</v>
      </c>
      <c r="H857" s="9" t="s">
        <v>213</v>
      </c>
      <c r="I857" s="9" t="s">
        <v>180</v>
      </c>
      <c r="J857" s="9" t="s">
        <v>103</v>
      </c>
      <c r="K857" s="9" t="s">
        <v>214</v>
      </c>
      <c r="L857" s="9" t="s">
        <v>182</v>
      </c>
      <c r="M857" s="6" t="s">
        <v>215</v>
      </c>
      <c r="N857" s="6" t="s">
        <v>216</v>
      </c>
      <c r="O857" s="9" t="s">
        <v>217</v>
      </c>
      <c r="P857" s="6">
        <v>12700</v>
      </c>
      <c r="Q857" s="6">
        <v>25300</v>
      </c>
      <c r="R857" s="6">
        <v>18300</v>
      </c>
      <c r="S857" s="6">
        <v>30500</v>
      </c>
      <c r="T857" s="6">
        <v>45400</v>
      </c>
      <c r="U857" s="6">
        <v>59800</v>
      </c>
      <c r="V857" s="6">
        <v>68500</v>
      </c>
      <c r="W857" s="6">
        <v>0</v>
      </c>
      <c r="X857" s="6">
        <v>0</v>
      </c>
      <c r="Y857" s="6">
        <v>0</v>
      </c>
      <c r="Z857" s="6">
        <v>0</v>
      </c>
      <c r="AA857" s="6">
        <v>4.0568599619999999</v>
      </c>
      <c r="AB857" s="6">
        <v>-73.463982939999994</v>
      </c>
      <c r="AC857" s="9" t="s">
        <v>67</v>
      </c>
      <c r="AD857" s="6">
        <v>1976745050</v>
      </c>
      <c r="AE857" s="6" t="str">
        <f>MID(TablaPivotFinal[[#This Row],[Fecha]],1,4)</f>
        <v>2018</v>
      </c>
      <c r="AF857" s="6" t="str">
        <f>MID(TablaPivotFinal[[#This Row],[Fecha]],5,3)</f>
        <v>Ene</v>
      </c>
      <c r="AG857" s="9">
        <v>1976745050</v>
      </c>
      <c r="AH857" s="10">
        <v>0</v>
      </c>
      <c r="AI857" t="s">
        <v>1048</v>
      </c>
      <c r="AJ857" t="s">
        <v>888</v>
      </c>
      <c r="AK857" t="s">
        <v>1176</v>
      </c>
    </row>
    <row r="858" spans="1:37" x14ac:dyDescent="0.3">
      <c r="A858" t="str">
        <f t="shared" si="39"/>
        <v>LA LIBERTAD-Concesión Autopistas de los Llanos</v>
      </c>
      <c r="B858" t="str">
        <f t="shared" si="40"/>
        <v>2018Feb</v>
      </c>
      <c r="C858" t="str">
        <f t="shared" si="41"/>
        <v>4.056859962-73.46398294</v>
      </c>
      <c r="D858" s="7" t="s">
        <v>177</v>
      </c>
      <c r="E858" s="5">
        <v>4007</v>
      </c>
      <c r="F858" s="7" t="s">
        <v>178</v>
      </c>
      <c r="G858" s="5">
        <v>50</v>
      </c>
      <c r="H858" s="7" t="s">
        <v>213</v>
      </c>
      <c r="I858" s="7" t="s">
        <v>180</v>
      </c>
      <c r="J858" s="7" t="s">
        <v>103</v>
      </c>
      <c r="K858" s="7" t="s">
        <v>214</v>
      </c>
      <c r="L858" s="7" t="s">
        <v>182</v>
      </c>
      <c r="M858" s="5" t="s">
        <v>215</v>
      </c>
      <c r="N858" s="5" t="s">
        <v>216</v>
      </c>
      <c r="O858" s="7" t="s">
        <v>217</v>
      </c>
      <c r="P858" s="5">
        <v>12700</v>
      </c>
      <c r="Q858" s="5">
        <v>25300</v>
      </c>
      <c r="R858" s="5">
        <v>18300</v>
      </c>
      <c r="S858" s="5">
        <v>30500</v>
      </c>
      <c r="T858" s="5">
        <v>45400</v>
      </c>
      <c r="U858" s="5">
        <v>59800</v>
      </c>
      <c r="V858" s="5">
        <v>68500</v>
      </c>
      <c r="W858" s="5">
        <v>0</v>
      </c>
      <c r="X858" s="5">
        <v>0</v>
      </c>
      <c r="Y858" s="5">
        <v>0</v>
      </c>
      <c r="Z858" s="5">
        <v>0</v>
      </c>
      <c r="AA858" s="5">
        <v>4.0568599619999999</v>
      </c>
      <c r="AB858" s="5">
        <v>-73.463982939999994</v>
      </c>
      <c r="AC858" s="7" t="s">
        <v>69</v>
      </c>
      <c r="AD858" s="5">
        <v>1715986300</v>
      </c>
      <c r="AE858" s="5" t="str">
        <f>MID(TablaPivotFinal[[#This Row],[Fecha]],1,4)</f>
        <v>2018</v>
      </c>
      <c r="AF858" s="5" t="str">
        <f>MID(TablaPivotFinal[[#This Row],[Fecha]],5,3)</f>
        <v>Feb</v>
      </c>
      <c r="AG858" s="7">
        <v>1715986300</v>
      </c>
      <c r="AH858" s="8">
        <v>0</v>
      </c>
      <c r="AI858" t="s">
        <v>1048</v>
      </c>
      <c r="AJ858" t="s">
        <v>889</v>
      </c>
      <c r="AK858" t="s">
        <v>1176</v>
      </c>
    </row>
    <row r="859" spans="1:37" x14ac:dyDescent="0.3">
      <c r="A859" t="str">
        <f t="shared" si="39"/>
        <v>LA LIBERTAD-Concesión Autopistas de los Llanos</v>
      </c>
      <c r="B859" t="str">
        <f t="shared" si="40"/>
        <v>2018Jul</v>
      </c>
      <c r="C859" t="str">
        <f t="shared" si="41"/>
        <v>4.056859962-73.46398294</v>
      </c>
      <c r="D859" s="9" t="s">
        <v>177</v>
      </c>
      <c r="E859" s="6">
        <v>4007</v>
      </c>
      <c r="F859" s="9" t="s">
        <v>178</v>
      </c>
      <c r="G859" s="6">
        <v>50</v>
      </c>
      <c r="H859" s="9" t="s">
        <v>213</v>
      </c>
      <c r="I859" s="9" t="s">
        <v>180</v>
      </c>
      <c r="J859" s="9" t="s">
        <v>103</v>
      </c>
      <c r="K859" s="9" t="s">
        <v>214</v>
      </c>
      <c r="L859" s="9" t="s">
        <v>182</v>
      </c>
      <c r="M859" s="6" t="s">
        <v>215</v>
      </c>
      <c r="N859" s="6" t="s">
        <v>216</v>
      </c>
      <c r="O859" s="9" t="s">
        <v>217</v>
      </c>
      <c r="P859" s="6">
        <v>12700</v>
      </c>
      <c r="Q859" s="6">
        <v>25300</v>
      </c>
      <c r="R859" s="6">
        <v>18300</v>
      </c>
      <c r="S859" s="6">
        <v>30500</v>
      </c>
      <c r="T859" s="6">
        <v>45400</v>
      </c>
      <c r="U859" s="6">
        <v>59800</v>
      </c>
      <c r="V859" s="6">
        <v>68500</v>
      </c>
      <c r="W859" s="6">
        <v>0</v>
      </c>
      <c r="X859" s="6">
        <v>0</v>
      </c>
      <c r="Y859" s="6">
        <v>0</v>
      </c>
      <c r="Z859" s="6">
        <v>0</v>
      </c>
      <c r="AA859" s="6">
        <v>4.0568599619999999</v>
      </c>
      <c r="AB859" s="6">
        <v>-73.463982939999994</v>
      </c>
      <c r="AC859" s="9" t="s">
        <v>71</v>
      </c>
      <c r="AD859" s="6">
        <v>1828051450</v>
      </c>
      <c r="AE859" s="6" t="str">
        <f>MID(TablaPivotFinal[[#This Row],[Fecha]],1,4)</f>
        <v>2018</v>
      </c>
      <c r="AF859" s="6" t="str">
        <f>MID(TablaPivotFinal[[#This Row],[Fecha]],5,3)</f>
        <v>Jul</v>
      </c>
      <c r="AG859" s="9">
        <v>1828051450</v>
      </c>
      <c r="AH859" s="10">
        <v>0</v>
      </c>
      <c r="AI859" t="s">
        <v>1048</v>
      </c>
      <c r="AJ859" t="s">
        <v>894</v>
      </c>
      <c r="AK859" t="s">
        <v>1176</v>
      </c>
    </row>
    <row r="860" spans="1:37" x14ac:dyDescent="0.3">
      <c r="A860" t="str">
        <f t="shared" si="39"/>
        <v>LA LIBERTAD-Concesión Autopistas de los Llanos</v>
      </c>
      <c r="B860" t="str">
        <f t="shared" si="40"/>
        <v>2018Jun</v>
      </c>
      <c r="C860" t="str">
        <f t="shared" si="41"/>
        <v>4.056859962-73.46398294</v>
      </c>
      <c r="D860" s="7" t="s">
        <v>177</v>
      </c>
      <c r="E860" s="5">
        <v>4007</v>
      </c>
      <c r="F860" s="7" t="s">
        <v>178</v>
      </c>
      <c r="G860" s="5">
        <v>50</v>
      </c>
      <c r="H860" s="7" t="s">
        <v>213</v>
      </c>
      <c r="I860" s="7" t="s">
        <v>180</v>
      </c>
      <c r="J860" s="7" t="s">
        <v>103</v>
      </c>
      <c r="K860" s="7" t="s">
        <v>214</v>
      </c>
      <c r="L860" s="7" t="s">
        <v>182</v>
      </c>
      <c r="M860" s="5" t="s">
        <v>215</v>
      </c>
      <c r="N860" s="5" t="s">
        <v>216</v>
      </c>
      <c r="O860" s="7" t="s">
        <v>217</v>
      </c>
      <c r="P860" s="5">
        <v>12700</v>
      </c>
      <c r="Q860" s="5">
        <v>25300</v>
      </c>
      <c r="R860" s="5">
        <v>18300</v>
      </c>
      <c r="S860" s="5">
        <v>30500</v>
      </c>
      <c r="T860" s="5">
        <v>45400</v>
      </c>
      <c r="U860" s="5">
        <v>59800</v>
      </c>
      <c r="V860" s="5">
        <v>68500</v>
      </c>
      <c r="W860" s="5">
        <v>0</v>
      </c>
      <c r="X860" s="5">
        <v>0</v>
      </c>
      <c r="Y860" s="5">
        <v>0</v>
      </c>
      <c r="Z860" s="5">
        <v>0</v>
      </c>
      <c r="AA860" s="5">
        <v>4.0568599619999999</v>
      </c>
      <c r="AB860" s="5">
        <v>-73.463982939999994</v>
      </c>
      <c r="AC860" s="7" t="s">
        <v>73</v>
      </c>
      <c r="AD860" s="5">
        <v>1768127100</v>
      </c>
      <c r="AE860" s="5" t="str">
        <f>MID(TablaPivotFinal[[#This Row],[Fecha]],1,4)</f>
        <v>2018</v>
      </c>
      <c r="AF860" s="5" t="str">
        <f>MID(TablaPivotFinal[[#This Row],[Fecha]],5,3)</f>
        <v>Jun</v>
      </c>
      <c r="AG860" s="7">
        <v>1768127100</v>
      </c>
      <c r="AH860" s="8">
        <v>0</v>
      </c>
      <c r="AI860" t="s">
        <v>1048</v>
      </c>
      <c r="AJ860" t="s">
        <v>893</v>
      </c>
      <c r="AK860" t="s">
        <v>1176</v>
      </c>
    </row>
    <row r="861" spans="1:37" x14ac:dyDescent="0.3">
      <c r="A861" t="str">
        <f t="shared" si="39"/>
        <v>LA LIBERTAD-Concesión Autopistas de los Llanos</v>
      </c>
      <c r="B861" t="str">
        <f t="shared" si="40"/>
        <v>2018Mar</v>
      </c>
      <c r="C861" t="str">
        <f t="shared" si="41"/>
        <v>4.056859962-73.46398294</v>
      </c>
      <c r="D861" s="9" t="s">
        <v>177</v>
      </c>
      <c r="E861" s="6">
        <v>4007</v>
      </c>
      <c r="F861" s="9" t="s">
        <v>178</v>
      </c>
      <c r="G861" s="6">
        <v>50</v>
      </c>
      <c r="H861" s="9" t="s">
        <v>213</v>
      </c>
      <c r="I861" s="9" t="s">
        <v>180</v>
      </c>
      <c r="J861" s="9" t="s">
        <v>103</v>
      </c>
      <c r="K861" s="9" t="s">
        <v>214</v>
      </c>
      <c r="L861" s="9" t="s">
        <v>182</v>
      </c>
      <c r="M861" s="6" t="s">
        <v>215</v>
      </c>
      <c r="N861" s="6" t="s">
        <v>216</v>
      </c>
      <c r="O861" s="9" t="s">
        <v>217</v>
      </c>
      <c r="P861" s="6">
        <v>12700</v>
      </c>
      <c r="Q861" s="6">
        <v>25300</v>
      </c>
      <c r="R861" s="6">
        <v>18300</v>
      </c>
      <c r="S861" s="6">
        <v>30500</v>
      </c>
      <c r="T861" s="6">
        <v>45400</v>
      </c>
      <c r="U861" s="6">
        <v>59800</v>
      </c>
      <c r="V861" s="6">
        <v>68500</v>
      </c>
      <c r="W861" s="6">
        <v>0</v>
      </c>
      <c r="X861" s="6">
        <v>0</v>
      </c>
      <c r="Y861" s="6">
        <v>0</v>
      </c>
      <c r="Z861" s="6">
        <v>0</v>
      </c>
      <c r="AA861" s="6">
        <v>4.0568599619999999</v>
      </c>
      <c r="AB861" s="6">
        <v>-73.463982939999994</v>
      </c>
      <c r="AC861" s="9" t="s">
        <v>75</v>
      </c>
      <c r="AD861" s="6">
        <v>1926110900</v>
      </c>
      <c r="AE861" s="6" t="str">
        <f>MID(TablaPivotFinal[[#This Row],[Fecha]],1,4)</f>
        <v>2018</v>
      </c>
      <c r="AF861" s="6" t="str">
        <f>MID(TablaPivotFinal[[#This Row],[Fecha]],5,3)</f>
        <v>Mar</v>
      </c>
      <c r="AG861" s="9">
        <v>1926110900</v>
      </c>
      <c r="AH861" s="10">
        <v>0</v>
      </c>
      <c r="AI861" t="s">
        <v>1048</v>
      </c>
      <c r="AJ861" t="s">
        <v>890</v>
      </c>
      <c r="AK861" t="s">
        <v>1176</v>
      </c>
    </row>
    <row r="862" spans="1:37" x14ac:dyDescent="0.3">
      <c r="A862" t="str">
        <f t="shared" si="39"/>
        <v>LA LIBERTAD-Concesión Autopistas de los Llanos</v>
      </c>
      <c r="B862" t="str">
        <f t="shared" si="40"/>
        <v>2018May</v>
      </c>
      <c r="C862" t="str">
        <f t="shared" si="41"/>
        <v>4.056859962-73.46398294</v>
      </c>
      <c r="D862" s="7" t="s">
        <v>177</v>
      </c>
      <c r="E862" s="5">
        <v>4007</v>
      </c>
      <c r="F862" s="7" t="s">
        <v>178</v>
      </c>
      <c r="G862" s="5">
        <v>50</v>
      </c>
      <c r="H862" s="7" t="s">
        <v>213</v>
      </c>
      <c r="I862" s="7" t="s">
        <v>180</v>
      </c>
      <c r="J862" s="7" t="s">
        <v>103</v>
      </c>
      <c r="K862" s="7" t="s">
        <v>214</v>
      </c>
      <c r="L862" s="7" t="s">
        <v>182</v>
      </c>
      <c r="M862" s="5" t="s">
        <v>215</v>
      </c>
      <c r="N862" s="5" t="s">
        <v>216</v>
      </c>
      <c r="O862" s="7" t="s">
        <v>217</v>
      </c>
      <c r="P862" s="5">
        <v>12700</v>
      </c>
      <c r="Q862" s="5">
        <v>25300</v>
      </c>
      <c r="R862" s="5">
        <v>18300</v>
      </c>
      <c r="S862" s="5">
        <v>30500</v>
      </c>
      <c r="T862" s="5">
        <v>45400</v>
      </c>
      <c r="U862" s="5">
        <v>59800</v>
      </c>
      <c r="V862" s="5">
        <v>68500</v>
      </c>
      <c r="W862" s="5">
        <v>0</v>
      </c>
      <c r="X862" s="5">
        <v>0</v>
      </c>
      <c r="Y862" s="5">
        <v>0</v>
      </c>
      <c r="Z862" s="5">
        <v>0</v>
      </c>
      <c r="AA862" s="5">
        <v>4.0568599619999999</v>
      </c>
      <c r="AB862" s="5">
        <v>-73.463982939999994</v>
      </c>
      <c r="AC862" s="7" t="s">
        <v>77</v>
      </c>
      <c r="AD862" s="5">
        <v>1870113700</v>
      </c>
      <c r="AE862" s="5" t="str">
        <f>MID(TablaPivotFinal[[#This Row],[Fecha]],1,4)</f>
        <v>2018</v>
      </c>
      <c r="AF862" s="5" t="str">
        <f>MID(TablaPivotFinal[[#This Row],[Fecha]],5,3)</f>
        <v>May</v>
      </c>
      <c r="AG862" s="7">
        <v>1870113700</v>
      </c>
      <c r="AH862" s="8">
        <v>0</v>
      </c>
      <c r="AI862" t="s">
        <v>1048</v>
      </c>
      <c r="AJ862" t="s">
        <v>892</v>
      </c>
      <c r="AK862" t="s">
        <v>1176</v>
      </c>
    </row>
    <row r="863" spans="1:37" x14ac:dyDescent="0.3">
      <c r="A863" t="str">
        <f t="shared" si="39"/>
        <v>LA LIBERTAD-Concesión Autopistas de los Llanos</v>
      </c>
      <c r="B863" t="str">
        <f t="shared" si="40"/>
        <v>2018Nov</v>
      </c>
      <c r="C863" t="str">
        <f t="shared" si="41"/>
        <v>4.056859962-73.46398294</v>
      </c>
      <c r="D863" s="9" t="s">
        <v>177</v>
      </c>
      <c r="E863" s="6">
        <v>4007</v>
      </c>
      <c r="F863" s="9" t="s">
        <v>178</v>
      </c>
      <c r="G863" s="6">
        <v>50</v>
      </c>
      <c r="H863" s="9" t="s">
        <v>213</v>
      </c>
      <c r="I863" s="9" t="s">
        <v>180</v>
      </c>
      <c r="J863" s="9" t="s">
        <v>103</v>
      </c>
      <c r="K863" s="9" t="s">
        <v>214</v>
      </c>
      <c r="L863" s="9" t="s">
        <v>182</v>
      </c>
      <c r="M863" s="6" t="s">
        <v>215</v>
      </c>
      <c r="N863" s="6" t="s">
        <v>216</v>
      </c>
      <c r="O863" s="9" t="s">
        <v>217</v>
      </c>
      <c r="P863" s="6">
        <v>12700</v>
      </c>
      <c r="Q863" s="6">
        <v>25300</v>
      </c>
      <c r="R863" s="6">
        <v>18300</v>
      </c>
      <c r="S863" s="6">
        <v>30500</v>
      </c>
      <c r="T863" s="6">
        <v>45400</v>
      </c>
      <c r="U863" s="6">
        <v>59800</v>
      </c>
      <c r="V863" s="6">
        <v>68500</v>
      </c>
      <c r="W863" s="6">
        <v>0</v>
      </c>
      <c r="X863" s="6">
        <v>0</v>
      </c>
      <c r="Y863" s="6">
        <v>0</v>
      </c>
      <c r="Z863" s="6">
        <v>0</v>
      </c>
      <c r="AA863" s="6">
        <v>4.0568599619999999</v>
      </c>
      <c r="AB863" s="6">
        <v>-73.463982939999994</v>
      </c>
      <c r="AC863" s="9" t="s">
        <v>79</v>
      </c>
      <c r="AD863" s="6">
        <v>1869528500</v>
      </c>
      <c r="AE863" s="6" t="str">
        <f>MID(TablaPivotFinal[[#This Row],[Fecha]],1,4)</f>
        <v>2018</v>
      </c>
      <c r="AF863" s="6" t="str">
        <f>MID(TablaPivotFinal[[#This Row],[Fecha]],5,3)</f>
        <v>Nov</v>
      </c>
      <c r="AG863" s="9">
        <v>1869528500</v>
      </c>
      <c r="AH863" s="10">
        <v>0</v>
      </c>
      <c r="AI863" t="s">
        <v>1048</v>
      </c>
      <c r="AJ863" t="s">
        <v>898</v>
      </c>
      <c r="AK863" t="s">
        <v>1176</v>
      </c>
    </row>
    <row r="864" spans="1:37" x14ac:dyDescent="0.3">
      <c r="A864" t="str">
        <f t="shared" si="39"/>
        <v>LA LIBERTAD-Concesión Autopistas de los Llanos</v>
      </c>
      <c r="B864" t="str">
        <f t="shared" si="40"/>
        <v>2018Oct</v>
      </c>
      <c r="C864" t="str">
        <f t="shared" si="41"/>
        <v>4.056859962-73.46398294</v>
      </c>
      <c r="D864" s="7" t="s">
        <v>177</v>
      </c>
      <c r="E864" s="5">
        <v>4007</v>
      </c>
      <c r="F864" s="7" t="s">
        <v>178</v>
      </c>
      <c r="G864" s="5">
        <v>50</v>
      </c>
      <c r="H864" s="7" t="s">
        <v>213</v>
      </c>
      <c r="I864" s="7" t="s">
        <v>180</v>
      </c>
      <c r="J864" s="7" t="s">
        <v>103</v>
      </c>
      <c r="K864" s="7" t="s">
        <v>214</v>
      </c>
      <c r="L864" s="7" t="s">
        <v>182</v>
      </c>
      <c r="M864" s="5" t="s">
        <v>215</v>
      </c>
      <c r="N864" s="5" t="s">
        <v>216</v>
      </c>
      <c r="O864" s="7" t="s">
        <v>217</v>
      </c>
      <c r="P864" s="5">
        <v>12700</v>
      </c>
      <c r="Q864" s="5">
        <v>25300</v>
      </c>
      <c r="R864" s="5">
        <v>18300</v>
      </c>
      <c r="S864" s="5">
        <v>30500</v>
      </c>
      <c r="T864" s="5">
        <v>45400</v>
      </c>
      <c r="U864" s="5">
        <v>59800</v>
      </c>
      <c r="V864" s="5">
        <v>68500</v>
      </c>
      <c r="W864" s="5">
        <v>0</v>
      </c>
      <c r="X864" s="5">
        <v>0</v>
      </c>
      <c r="Y864" s="5">
        <v>0</v>
      </c>
      <c r="Z864" s="5">
        <v>0</v>
      </c>
      <c r="AA864" s="5">
        <v>4.0568599619999999</v>
      </c>
      <c r="AB864" s="5">
        <v>-73.463982939999994</v>
      </c>
      <c r="AC864" s="7" t="s">
        <v>81</v>
      </c>
      <c r="AD864" s="5">
        <v>1846053600</v>
      </c>
      <c r="AE864" s="5" t="str">
        <f>MID(TablaPivotFinal[[#This Row],[Fecha]],1,4)</f>
        <v>2018</v>
      </c>
      <c r="AF864" s="5" t="str">
        <f>MID(TablaPivotFinal[[#This Row],[Fecha]],5,3)</f>
        <v>Oct</v>
      </c>
      <c r="AG864" s="7">
        <v>1846053600</v>
      </c>
      <c r="AH864" s="8">
        <v>0</v>
      </c>
      <c r="AI864" t="s">
        <v>1048</v>
      </c>
      <c r="AJ864" t="s">
        <v>897</v>
      </c>
      <c r="AK864" t="s">
        <v>1176</v>
      </c>
    </row>
    <row r="865" spans="1:37" x14ac:dyDescent="0.3">
      <c r="A865" t="str">
        <f t="shared" si="39"/>
        <v>LA LIBERTAD-Concesión Autopistas de los Llanos</v>
      </c>
      <c r="B865" t="str">
        <f t="shared" si="40"/>
        <v>2018Sep</v>
      </c>
      <c r="C865" t="str">
        <f t="shared" si="41"/>
        <v>4.056859962-73.46398294</v>
      </c>
      <c r="D865" s="9" t="s">
        <v>177</v>
      </c>
      <c r="E865" s="6">
        <v>4007</v>
      </c>
      <c r="F865" s="9" t="s">
        <v>178</v>
      </c>
      <c r="G865" s="6">
        <v>50</v>
      </c>
      <c r="H865" s="9" t="s">
        <v>213</v>
      </c>
      <c r="I865" s="9" t="s">
        <v>180</v>
      </c>
      <c r="J865" s="9" t="s">
        <v>103</v>
      </c>
      <c r="K865" s="9" t="s">
        <v>214</v>
      </c>
      <c r="L865" s="9" t="s">
        <v>182</v>
      </c>
      <c r="M865" s="6" t="s">
        <v>215</v>
      </c>
      <c r="N865" s="6" t="s">
        <v>216</v>
      </c>
      <c r="O865" s="9" t="s">
        <v>217</v>
      </c>
      <c r="P865" s="6">
        <v>12700</v>
      </c>
      <c r="Q865" s="6">
        <v>25300</v>
      </c>
      <c r="R865" s="6">
        <v>18300</v>
      </c>
      <c r="S865" s="6">
        <v>30500</v>
      </c>
      <c r="T865" s="6">
        <v>45400</v>
      </c>
      <c r="U865" s="6">
        <v>59800</v>
      </c>
      <c r="V865" s="6">
        <v>68500</v>
      </c>
      <c r="W865" s="6">
        <v>0</v>
      </c>
      <c r="X865" s="6">
        <v>0</v>
      </c>
      <c r="Y865" s="6">
        <v>0</v>
      </c>
      <c r="Z865" s="6">
        <v>0</v>
      </c>
      <c r="AA865" s="6">
        <v>4.0568599619999999</v>
      </c>
      <c r="AB865" s="6">
        <v>-73.463982939999994</v>
      </c>
      <c r="AC865" s="9" t="s">
        <v>83</v>
      </c>
      <c r="AD865" s="6">
        <v>1717876000</v>
      </c>
      <c r="AE865" s="6" t="str">
        <f>MID(TablaPivotFinal[[#This Row],[Fecha]],1,4)</f>
        <v>2018</v>
      </c>
      <c r="AF865" s="6" t="str">
        <f>MID(TablaPivotFinal[[#This Row],[Fecha]],5,3)</f>
        <v>Sep</v>
      </c>
      <c r="AG865" s="9">
        <v>1717876000</v>
      </c>
      <c r="AH865" s="10">
        <v>0</v>
      </c>
      <c r="AI865" t="s">
        <v>1048</v>
      </c>
      <c r="AJ865" t="s">
        <v>896</v>
      </c>
      <c r="AK865" t="s">
        <v>1176</v>
      </c>
    </row>
    <row r="866" spans="1:37" x14ac:dyDescent="0.3">
      <c r="A866" t="str">
        <f t="shared" si="39"/>
        <v>LA LIBERTAD-Concesión Autopistas de los Llanos</v>
      </c>
      <c r="B866" t="str">
        <f t="shared" si="40"/>
        <v>2016Abr</v>
      </c>
      <c r="C866" t="str">
        <f t="shared" si="41"/>
        <v>4.056859962-73.46398294</v>
      </c>
      <c r="D866" s="7" t="s">
        <v>177</v>
      </c>
      <c r="E866" s="5">
        <v>4007</v>
      </c>
      <c r="F866" s="7" t="s">
        <v>178</v>
      </c>
      <c r="G866" s="5">
        <v>50</v>
      </c>
      <c r="H866" s="7" t="s">
        <v>213</v>
      </c>
      <c r="I866" s="7" t="s">
        <v>180</v>
      </c>
      <c r="J866" s="7" t="s">
        <v>103</v>
      </c>
      <c r="K866" s="7" t="s">
        <v>214</v>
      </c>
      <c r="L866" s="7" t="s">
        <v>182</v>
      </c>
      <c r="M866" s="5" t="s">
        <v>215</v>
      </c>
      <c r="N866" s="5" t="s">
        <v>216</v>
      </c>
      <c r="O866" s="7" t="s">
        <v>217</v>
      </c>
      <c r="P866" s="5">
        <v>12700</v>
      </c>
      <c r="Q866" s="5">
        <v>25300</v>
      </c>
      <c r="R866" s="5">
        <v>18300</v>
      </c>
      <c r="S866" s="5">
        <v>30500</v>
      </c>
      <c r="T866" s="5">
        <v>45400</v>
      </c>
      <c r="U866" s="5">
        <v>59800</v>
      </c>
      <c r="V866" s="5">
        <v>68500</v>
      </c>
      <c r="W866" s="5">
        <v>0</v>
      </c>
      <c r="X866" s="5">
        <v>0</v>
      </c>
      <c r="Y866" s="5">
        <v>0</v>
      </c>
      <c r="Z866" s="5">
        <v>0</v>
      </c>
      <c r="AA866" s="5">
        <v>4.0568599619999999</v>
      </c>
      <c r="AB866" s="5">
        <v>-73.463982939999994</v>
      </c>
      <c r="AC866" s="7" t="s">
        <v>13</v>
      </c>
      <c r="AD866" s="5">
        <v>1789947650</v>
      </c>
      <c r="AE866" s="5" t="str">
        <f>MID(TablaPivotFinal[[#This Row],[Fecha]],1,4)</f>
        <v>2016</v>
      </c>
      <c r="AF866" s="5" t="str">
        <f>MID(TablaPivotFinal[[#This Row],[Fecha]],5,3)</f>
        <v>Abr</v>
      </c>
      <c r="AG866" s="7">
        <v>1789947650</v>
      </c>
      <c r="AH866" s="8">
        <v>91502</v>
      </c>
      <c r="AI866" t="s">
        <v>1048</v>
      </c>
      <c r="AJ866" t="s">
        <v>867</v>
      </c>
      <c r="AK866" t="s">
        <v>1176</v>
      </c>
    </row>
    <row r="867" spans="1:37" x14ac:dyDescent="0.3">
      <c r="A867" t="str">
        <f t="shared" si="39"/>
        <v>LA LIBERTAD-Concesión Autopistas de los Llanos</v>
      </c>
      <c r="B867" t="str">
        <f t="shared" si="40"/>
        <v>2016Ago</v>
      </c>
      <c r="C867" t="str">
        <f t="shared" si="41"/>
        <v>4.056859962-73.46398294</v>
      </c>
      <c r="D867" s="9" t="s">
        <v>177</v>
      </c>
      <c r="E867" s="6">
        <v>4007</v>
      </c>
      <c r="F867" s="9" t="s">
        <v>178</v>
      </c>
      <c r="G867" s="6">
        <v>50</v>
      </c>
      <c r="H867" s="9" t="s">
        <v>213</v>
      </c>
      <c r="I867" s="9" t="s">
        <v>180</v>
      </c>
      <c r="J867" s="9" t="s">
        <v>103</v>
      </c>
      <c r="K867" s="9" t="s">
        <v>214</v>
      </c>
      <c r="L867" s="9" t="s">
        <v>182</v>
      </c>
      <c r="M867" s="6" t="s">
        <v>215</v>
      </c>
      <c r="N867" s="6" t="s">
        <v>216</v>
      </c>
      <c r="O867" s="9" t="s">
        <v>217</v>
      </c>
      <c r="P867" s="6">
        <v>12700</v>
      </c>
      <c r="Q867" s="6">
        <v>25300</v>
      </c>
      <c r="R867" s="6">
        <v>18300</v>
      </c>
      <c r="S867" s="6">
        <v>30500</v>
      </c>
      <c r="T867" s="6">
        <v>45400</v>
      </c>
      <c r="U867" s="6">
        <v>59800</v>
      </c>
      <c r="V867" s="6">
        <v>68500</v>
      </c>
      <c r="W867" s="6">
        <v>0</v>
      </c>
      <c r="X867" s="6">
        <v>0</v>
      </c>
      <c r="Y867" s="6">
        <v>0</v>
      </c>
      <c r="Z867" s="6">
        <v>0</v>
      </c>
      <c r="AA867" s="6">
        <v>4.0568599619999999</v>
      </c>
      <c r="AB867" s="6">
        <v>-73.463982939999994</v>
      </c>
      <c r="AC867" s="9" t="s">
        <v>15</v>
      </c>
      <c r="AD867" s="6">
        <v>1712022350</v>
      </c>
      <c r="AE867" s="6" t="str">
        <f>MID(TablaPivotFinal[[#This Row],[Fecha]],1,4)</f>
        <v>2016</v>
      </c>
      <c r="AF867" s="6" t="str">
        <f>MID(TablaPivotFinal[[#This Row],[Fecha]],5,3)</f>
        <v>Ago</v>
      </c>
      <c r="AG867" s="9">
        <v>1712022350</v>
      </c>
      <c r="AH867" s="10">
        <v>95629</v>
      </c>
      <c r="AI867" t="s">
        <v>1048</v>
      </c>
      <c r="AJ867" t="s">
        <v>871</v>
      </c>
      <c r="AK867" t="s">
        <v>1176</v>
      </c>
    </row>
    <row r="868" spans="1:37" x14ac:dyDescent="0.3">
      <c r="A868" t="str">
        <f t="shared" si="39"/>
        <v>LA LIBERTAD-Concesión Autopistas de los Llanos</v>
      </c>
      <c r="B868" t="str">
        <f t="shared" si="40"/>
        <v>2016Dic</v>
      </c>
      <c r="C868" t="str">
        <f t="shared" si="41"/>
        <v>4.056859962-73.46398294</v>
      </c>
      <c r="D868" s="7" t="s">
        <v>177</v>
      </c>
      <c r="E868" s="5">
        <v>4007</v>
      </c>
      <c r="F868" s="7" t="s">
        <v>178</v>
      </c>
      <c r="G868" s="5">
        <v>50</v>
      </c>
      <c r="H868" s="7" t="s">
        <v>213</v>
      </c>
      <c r="I868" s="7" t="s">
        <v>180</v>
      </c>
      <c r="J868" s="7" t="s">
        <v>103</v>
      </c>
      <c r="K868" s="7" t="s">
        <v>214</v>
      </c>
      <c r="L868" s="7" t="s">
        <v>182</v>
      </c>
      <c r="M868" s="5" t="s">
        <v>215</v>
      </c>
      <c r="N868" s="5" t="s">
        <v>216</v>
      </c>
      <c r="O868" s="7" t="s">
        <v>217</v>
      </c>
      <c r="P868" s="5">
        <v>12700</v>
      </c>
      <c r="Q868" s="5">
        <v>25300</v>
      </c>
      <c r="R868" s="5">
        <v>18300</v>
      </c>
      <c r="S868" s="5">
        <v>30500</v>
      </c>
      <c r="T868" s="5">
        <v>45400</v>
      </c>
      <c r="U868" s="5">
        <v>59800</v>
      </c>
      <c r="V868" s="5">
        <v>68500</v>
      </c>
      <c r="W868" s="5">
        <v>0</v>
      </c>
      <c r="X868" s="5">
        <v>0</v>
      </c>
      <c r="Y868" s="5">
        <v>0</v>
      </c>
      <c r="Z868" s="5">
        <v>0</v>
      </c>
      <c r="AA868" s="5">
        <v>4.0568599619999999</v>
      </c>
      <c r="AB868" s="5">
        <v>-73.463982939999994</v>
      </c>
      <c r="AC868" s="7" t="s">
        <v>17</v>
      </c>
      <c r="AD868" s="5">
        <v>1770268750</v>
      </c>
      <c r="AE868" s="5" t="str">
        <f>MID(TablaPivotFinal[[#This Row],[Fecha]],1,4)</f>
        <v>2016</v>
      </c>
      <c r="AF868" s="5" t="str">
        <f>MID(TablaPivotFinal[[#This Row],[Fecha]],5,3)</f>
        <v>Dic</v>
      </c>
      <c r="AG868" s="7">
        <v>1770268750</v>
      </c>
      <c r="AH868" s="8">
        <v>104334</v>
      </c>
      <c r="AI868" t="s">
        <v>1048</v>
      </c>
      <c r="AJ868" t="s">
        <v>875</v>
      </c>
      <c r="AK868" t="s">
        <v>1176</v>
      </c>
    </row>
    <row r="869" spans="1:37" x14ac:dyDescent="0.3">
      <c r="A869" t="str">
        <f t="shared" si="39"/>
        <v>LA LIBERTAD-Concesión Autopistas de los Llanos</v>
      </c>
      <c r="B869" t="str">
        <f t="shared" si="40"/>
        <v>2016Ene</v>
      </c>
      <c r="C869" t="str">
        <f t="shared" si="41"/>
        <v>4.056859962-73.46398294</v>
      </c>
      <c r="D869" s="9" t="s">
        <v>177</v>
      </c>
      <c r="E869" s="6">
        <v>4007</v>
      </c>
      <c r="F869" s="9" t="s">
        <v>178</v>
      </c>
      <c r="G869" s="6">
        <v>50</v>
      </c>
      <c r="H869" s="9" t="s">
        <v>213</v>
      </c>
      <c r="I869" s="9" t="s">
        <v>180</v>
      </c>
      <c r="J869" s="9" t="s">
        <v>103</v>
      </c>
      <c r="K869" s="9" t="s">
        <v>214</v>
      </c>
      <c r="L869" s="9" t="s">
        <v>182</v>
      </c>
      <c r="M869" s="6" t="s">
        <v>215</v>
      </c>
      <c r="N869" s="6" t="s">
        <v>216</v>
      </c>
      <c r="O869" s="9" t="s">
        <v>217</v>
      </c>
      <c r="P869" s="6">
        <v>12700</v>
      </c>
      <c r="Q869" s="6">
        <v>25300</v>
      </c>
      <c r="R869" s="6">
        <v>18300</v>
      </c>
      <c r="S869" s="6">
        <v>30500</v>
      </c>
      <c r="T869" s="6">
        <v>45400</v>
      </c>
      <c r="U869" s="6">
        <v>59800</v>
      </c>
      <c r="V869" s="6">
        <v>68500</v>
      </c>
      <c r="W869" s="6">
        <v>0</v>
      </c>
      <c r="X869" s="6">
        <v>0</v>
      </c>
      <c r="Y869" s="6">
        <v>0</v>
      </c>
      <c r="Z869" s="6">
        <v>0</v>
      </c>
      <c r="AA869" s="6">
        <v>4.0568599619999999</v>
      </c>
      <c r="AB869" s="6">
        <v>-73.463982939999994</v>
      </c>
      <c r="AC869" s="9" t="s">
        <v>19</v>
      </c>
      <c r="AD869" s="6">
        <v>2243866100</v>
      </c>
      <c r="AE869" s="6" t="str">
        <f>MID(TablaPivotFinal[[#This Row],[Fecha]],1,4)</f>
        <v>2016</v>
      </c>
      <c r="AF869" s="6" t="str">
        <f>MID(TablaPivotFinal[[#This Row],[Fecha]],5,3)</f>
        <v>Ene</v>
      </c>
      <c r="AG869" s="9">
        <v>2243866100</v>
      </c>
      <c r="AH869" s="10">
        <v>122073</v>
      </c>
      <c r="AI869" t="s">
        <v>1048</v>
      </c>
      <c r="AJ869" t="s">
        <v>864</v>
      </c>
      <c r="AK869" t="s">
        <v>1176</v>
      </c>
    </row>
    <row r="870" spans="1:37" x14ac:dyDescent="0.3">
      <c r="A870" t="str">
        <f t="shared" si="39"/>
        <v>LA LIBERTAD-Concesión Autopistas de los Llanos</v>
      </c>
      <c r="B870" t="str">
        <f t="shared" si="40"/>
        <v>2016Feb</v>
      </c>
      <c r="C870" t="str">
        <f t="shared" si="41"/>
        <v>4.056859962-73.46398294</v>
      </c>
      <c r="D870" s="7" t="s">
        <v>177</v>
      </c>
      <c r="E870" s="5">
        <v>4007</v>
      </c>
      <c r="F870" s="7" t="s">
        <v>178</v>
      </c>
      <c r="G870" s="5">
        <v>50</v>
      </c>
      <c r="H870" s="7" t="s">
        <v>213</v>
      </c>
      <c r="I870" s="7" t="s">
        <v>180</v>
      </c>
      <c r="J870" s="7" t="s">
        <v>103</v>
      </c>
      <c r="K870" s="7" t="s">
        <v>214</v>
      </c>
      <c r="L870" s="7" t="s">
        <v>182</v>
      </c>
      <c r="M870" s="5" t="s">
        <v>215</v>
      </c>
      <c r="N870" s="5" t="s">
        <v>216</v>
      </c>
      <c r="O870" s="7" t="s">
        <v>217</v>
      </c>
      <c r="P870" s="5">
        <v>12700</v>
      </c>
      <c r="Q870" s="5">
        <v>25300</v>
      </c>
      <c r="R870" s="5">
        <v>18300</v>
      </c>
      <c r="S870" s="5">
        <v>30500</v>
      </c>
      <c r="T870" s="5">
        <v>45400</v>
      </c>
      <c r="U870" s="5">
        <v>59800</v>
      </c>
      <c r="V870" s="5">
        <v>68500</v>
      </c>
      <c r="W870" s="5">
        <v>0</v>
      </c>
      <c r="X870" s="5">
        <v>0</v>
      </c>
      <c r="Y870" s="5">
        <v>0</v>
      </c>
      <c r="Z870" s="5">
        <v>0</v>
      </c>
      <c r="AA870" s="5">
        <v>4.0568599619999999</v>
      </c>
      <c r="AB870" s="5">
        <v>-73.463982939999994</v>
      </c>
      <c r="AC870" s="7" t="s">
        <v>21</v>
      </c>
      <c r="AD870" s="5">
        <v>2020627500</v>
      </c>
      <c r="AE870" s="5" t="str">
        <f>MID(TablaPivotFinal[[#This Row],[Fecha]],1,4)</f>
        <v>2016</v>
      </c>
      <c r="AF870" s="5" t="str">
        <f>MID(TablaPivotFinal[[#This Row],[Fecha]],5,3)</f>
        <v>Feb</v>
      </c>
      <c r="AG870" s="7">
        <v>2020627500</v>
      </c>
      <c r="AH870" s="8">
        <v>96967</v>
      </c>
      <c r="AI870" t="s">
        <v>1048</v>
      </c>
      <c r="AJ870" t="s">
        <v>865</v>
      </c>
      <c r="AK870" t="s">
        <v>1176</v>
      </c>
    </row>
    <row r="871" spans="1:37" x14ac:dyDescent="0.3">
      <c r="A871" t="str">
        <f t="shared" si="39"/>
        <v>LA LIBERTAD-Concesión Autopistas de los Llanos</v>
      </c>
      <c r="B871" t="str">
        <f t="shared" si="40"/>
        <v>2016Jul</v>
      </c>
      <c r="C871" t="str">
        <f t="shared" si="41"/>
        <v>4.056859962-73.46398294</v>
      </c>
      <c r="D871" s="9" t="s">
        <v>177</v>
      </c>
      <c r="E871" s="6">
        <v>4007</v>
      </c>
      <c r="F871" s="9" t="s">
        <v>178</v>
      </c>
      <c r="G871" s="6">
        <v>50</v>
      </c>
      <c r="H871" s="9" t="s">
        <v>213</v>
      </c>
      <c r="I871" s="9" t="s">
        <v>180</v>
      </c>
      <c r="J871" s="9" t="s">
        <v>103</v>
      </c>
      <c r="K871" s="9" t="s">
        <v>214</v>
      </c>
      <c r="L871" s="9" t="s">
        <v>182</v>
      </c>
      <c r="M871" s="6" t="s">
        <v>215</v>
      </c>
      <c r="N871" s="6" t="s">
        <v>216</v>
      </c>
      <c r="O871" s="9" t="s">
        <v>217</v>
      </c>
      <c r="P871" s="6">
        <v>12700</v>
      </c>
      <c r="Q871" s="6">
        <v>25300</v>
      </c>
      <c r="R871" s="6">
        <v>18300</v>
      </c>
      <c r="S871" s="6">
        <v>30500</v>
      </c>
      <c r="T871" s="6">
        <v>45400</v>
      </c>
      <c r="U871" s="6">
        <v>59800</v>
      </c>
      <c r="V871" s="6">
        <v>68500</v>
      </c>
      <c r="W871" s="6">
        <v>0</v>
      </c>
      <c r="X871" s="6">
        <v>0</v>
      </c>
      <c r="Y871" s="6">
        <v>0</v>
      </c>
      <c r="Z871" s="6">
        <v>0</v>
      </c>
      <c r="AA871" s="6">
        <v>4.0568599619999999</v>
      </c>
      <c r="AB871" s="6">
        <v>-73.463982939999994</v>
      </c>
      <c r="AC871" s="9" t="s">
        <v>23</v>
      </c>
      <c r="AD871" s="6">
        <v>1569477750</v>
      </c>
      <c r="AE871" s="6" t="str">
        <f>MID(TablaPivotFinal[[#This Row],[Fecha]],1,4)</f>
        <v>2016</v>
      </c>
      <c r="AF871" s="6" t="str">
        <f>MID(TablaPivotFinal[[#This Row],[Fecha]],5,3)</f>
        <v>Jul</v>
      </c>
      <c r="AG871" s="9">
        <v>1569477750</v>
      </c>
      <c r="AH871" s="10">
        <v>94790</v>
      </c>
      <c r="AI871" t="s">
        <v>1048</v>
      </c>
      <c r="AJ871" t="s">
        <v>870</v>
      </c>
      <c r="AK871" t="s">
        <v>1176</v>
      </c>
    </row>
    <row r="872" spans="1:37" x14ac:dyDescent="0.3">
      <c r="A872" t="str">
        <f t="shared" si="39"/>
        <v>LA LIBERTAD-Concesión Autopistas de los Llanos</v>
      </c>
      <c r="B872" t="str">
        <f t="shared" si="40"/>
        <v>2016Jun</v>
      </c>
      <c r="C872" t="str">
        <f t="shared" si="41"/>
        <v>4.056859962-73.46398294</v>
      </c>
      <c r="D872" s="7" t="s">
        <v>177</v>
      </c>
      <c r="E872" s="5">
        <v>4007</v>
      </c>
      <c r="F872" s="7" t="s">
        <v>178</v>
      </c>
      <c r="G872" s="5">
        <v>50</v>
      </c>
      <c r="H872" s="7" t="s">
        <v>213</v>
      </c>
      <c r="I872" s="7" t="s">
        <v>180</v>
      </c>
      <c r="J872" s="7" t="s">
        <v>103</v>
      </c>
      <c r="K872" s="7" t="s">
        <v>214</v>
      </c>
      <c r="L872" s="7" t="s">
        <v>182</v>
      </c>
      <c r="M872" s="5" t="s">
        <v>215</v>
      </c>
      <c r="N872" s="5" t="s">
        <v>216</v>
      </c>
      <c r="O872" s="7" t="s">
        <v>217</v>
      </c>
      <c r="P872" s="5">
        <v>12700</v>
      </c>
      <c r="Q872" s="5">
        <v>25300</v>
      </c>
      <c r="R872" s="5">
        <v>18300</v>
      </c>
      <c r="S872" s="5">
        <v>30500</v>
      </c>
      <c r="T872" s="5">
        <v>45400</v>
      </c>
      <c r="U872" s="5">
        <v>59800</v>
      </c>
      <c r="V872" s="5">
        <v>68500</v>
      </c>
      <c r="W872" s="5">
        <v>0</v>
      </c>
      <c r="X872" s="5">
        <v>0</v>
      </c>
      <c r="Y872" s="5">
        <v>0</v>
      </c>
      <c r="Z872" s="5">
        <v>0</v>
      </c>
      <c r="AA872" s="5">
        <v>4.0568599619999999</v>
      </c>
      <c r="AB872" s="5">
        <v>-73.463982939999994</v>
      </c>
      <c r="AC872" s="7" t="s">
        <v>25</v>
      </c>
      <c r="AD872" s="5">
        <v>1667727100</v>
      </c>
      <c r="AE872" s="5" t="str">
        <f>MID(TablaPivotFinal[[#This Row],[Fecha]],1,4)</f>
        <v>2016</v>
      </c>
      <c r="AF872" s="5" t="str">
        <f>MID(TablaPivotFinal[[#This Row],[Fecha]],5,3)</f>
        <v>Jun</v>
      </c>
      <c r="AG872" s="7">
        <v>1667727100</v>
      </c>
      <c r="AH872" s="8">
        <v>91569</v>
      </c>
      <c r="AI872" t="s">
        <v>1048</v>
      </c>
      <c r="AJ872" t="s">
        <v>869</v>
      </c>
      <c r="AK872" t="s">
        <v>1176</v>
      </c>
    </row>
    <row r="873" spans="1:37" x14ac:dyDescent="0.3">
      <c r="A873" t="str">
        <f t="shared" si="39"/>
        <v>LA LIBERTAD-Concesión Autopistas de los Llanos</v>
      </c>
      <c r="B873" t="str">
        <f t="shared" si="40"/>
        <v>2016Mar</v>
      </c>
      <c r="C873" t="str">
        <f t="shared" si="41"/>
        <v>4.056859962-73.46398294</v>
      </c>
      <c r="D873" s="9" t="s">
        <v>177</v>
      </c>
      <c r="E873" s="6">
        <v>4007</v>
      </c>
      <c r="F873" s="9" t="s">
        <v>178</v>
      </c>
      <c r="G873" s="6">
        <v>50</v>
      </c>
      <c r="H873" s="9" t="s">
        <v>213</v>
      </c>
      <c r="I873" s="9" t="s">
        <v>180</v>
      </c>
      <c r="J873" s="9" t="s">
        <v>103</v>
      </c>
      <c r="K873" s="9" t="s">
        <v>214</v>
      </c>
      <c r="L873" s="9" t="s">
        <v>182</v>
      </c>
      <c r="M873" s="6" t="s">
        <v>215</v>
      </c>
      <c r="N873" s="6" t="s">
        <v>216</v>
      </c>
      <c r="O873" s="9" t="s">
        <v>217</v>
      </c>
      <c r="P873" s="6">
        <v>12700</v>
      </c>
      <c r="Q873" s="6">
        <v>25300</v>
      </c>
      <c r="R873" s="6">
        <v>18300</v>
      </c>
      <c r="S873" s="6">
        <v>30500</v>
      </c>
      <c r="T873" s="6">
        <v>45400</v>
      </c>
      <c r="U873" s="6">
        <v>59800</v>
      </c>
      <c r="V873" s="6">
        <v>68500</v>
      </c>
      <c r="W873" s="6">
        <v>0</v>
      </c>
      <c r="X873" s="6">
        <v>0</v>
      </c>
      <c r="Y873" s="6">
        <v>0</v>
      </c>
      <c r="Z873" s="6">
        <v>0</v>
      </c>
      <c r="AA873" s="6">
        <v>4.0568599619999999</v>
      </c>
      <c r="AB873" s="6">
        <v>-73.463982939999994</v>
      </c>
      <c r="AC873" s="9" t="s">
        <v>27</v>
      </c>
      <c r="AD873" s="6">
        <v>1959572900</v>
      </c>
      <c r="AE873" s="6" t="str">
        <f>MID(TablaPivotFinal[[#This Row],[Fecha]],1,4)</f>
        <v>2016</v>
      </c>
      <c r="AF873" s="6" t="str">
        <f>MID(TablaPivotFinal[[#This Row],[Fecha]],5,3)</f>
        <v>Mar</v>
      </c>
      <c r="AG873" s="9">
        <v>1959572900</v>
      </c>
      <c r="AH873" s="10">
        <v>101485</v>
      </c>
      <c r="AI873" t="s">
        <v>1048</v>
      </c>
      <c r="AJ873" t="s">
        <v>866</v>
      </c>
      <c r="AK873" t="s">
        <v>1176</v>
      </c>
    </row>
    <row r="874" spans="1:37" x14ac:dyDescent="0.3">
      <c r="A874" t="str">
        <f t="shared" si="39"/>
        <v>LA LIBERTAD-Concesión Autopistas de los Llanos</v>
      </c>
      <c r="B874" t="str">
        <f t="shared" si="40"/>
        <v>2016May</v>
      </c>
      <c r="C874" t="str">
        <f t="shared" si="41"/>
        <v>4.056859962-73.46398294</v>
      </c>
      <c r="D874" s="7" t="s">
        <v>177</v>
      </c>
      <c r="E874" s="5">
        <v>4007</v>
      </c>
      <c r="F874" s="7" t="s">
        <v>178</v>
      </c>
      <c r="G874" s="5">
        <v>50</v>
      </c>
      <c r="H874" s="7" t="s">
        <v>213</v>
      </c>
      <c r="I874" s="7" t="s">
        <v>180</v>
      </c>
      <c r="J874" s="7" t="s">
        <v>103</v>
      </c>
      <c r="K874" s="7" t="s">
        <v>214</v>
      </c>
      <c r="L874" s="7" t="s">
        <v>182</v>
      </c>
      <c r="M874" s="5" t="s">
        <v>215</v>
      </c>
      <c r="N874" s="5" t="s">
        <v>216</v>
      </c>
      <c r="O874" s="7" t="s">
        <v>217</v>
      </c>
      <c r="P874" s="5">
        <v>12700</v>
      </c>
      <c r="Q874" s="5">
        <v>25300</v>
      </c>
      <c r="R874" s="5">
        <v>18300</v>
      </c>
      <c r="S874" s="5">
        <v>30500</v>
      </c>
      <c r="T874" s="5">
        <v>45400</v>
      </c>
      <c r="U874" s="5">
        <v>59800</v>
      </c>
      <c r="V874" s="5">
        <v>68500</v>
      </c>
      <c r="W874" s="5">
        <v>0</v>
      </c>
      <c r="X874" s="5">
        <v>0</v>
      </c>
      <c r="Y874" s="5">
        <v>0</v>
      </c>
      <c r="Z874" s="5">
        <v>0</v>
      </c>
      <c r="AA874" s="5">
        <v>4.0568599619999999</v>
      </c>
      <c r="AB874" s="5">
        <v>-73.463982939999994</v>
      </c>
      <c r="AC874" s="7" t="s">
        <v>29</v>
      </c>
      <c r="AD874" s="5">
        <v>1647434150</v>
      </c>
      <c r="AE874" s="5" t="str">
        <f>MID(TablaPivotFinal[[#This Row],[Fecha]],1,4)</f>
        <v>2016</v>
      </c>
      <c r="AF874" s="5" t="str">
        <f>MID(TablaPivotFinal[[#This Row],[Fecha]],5,3)</f>
        <v>May</v>
      </c>
      <c r="AG874" s="7">
        <v>1647434150</v>
      </c>
      <c r="AH874" s="8">
        <v>92884</v>
      </c>
      <c r="AI874" t="s">
        <v>1048</v>
      </c>
      <c r="AJ874" t="s">
        <v>868</v>
      </c>
      <c r="AK874" t="s">
        <v>1176</v>
      </c>
    </row>
    <row r="875" spans="1:37" x14ac:dyDescent="0.3">
      <c r="A875" t="str">
        <f t="shared" si="39"/>
        <v>LA LIBERTAD-Concesión Autopistas de los Llanos</v>
      </c>
      <c r="B875" t="str">
        <f t="shared" si="40"/>
        <v>2016Nov</v>
      </c>
      <c r="C875" t="str">
        <f t="shared" si="41"/>
        <v>4.056859962-73.46398294</v>
      </c>
      <c r="D875" s="9" t="s">
        <v>177</v>
      </c>
      <c r="E875" s="6">
        <v>4007</v>
      </c>
      <c r="F875" s="9" t="s">
        <v>178</v>
      </c>
      <c r="G875" s="6">
        <v>50</v>
      </c>
      <c r="H875" s="9" t="s">
        <v>213</v>
      </c>
      <c r="I875" s="9" t="s">
        <v>180</v>
      </c>
      <c r="J875" s="9" t="s">
        <v>103</v>
      </c>
      <c r="K875" s="9" t="s">
        <v>214</v>
      </c>
      <c r="L875" s="9" t="s">
        <v>182</v>
      </c>
      <c r="M875" s="6" t="s">
        <v>215</v>
      </c>
      <c r="N875" s="6" t="s">
        <v>216</v>
      </c>
      <c r="O875" s="9" t="s">
        <v>217</v>
      </c>
      <c r="P875" s="6">
        <v>12700</v>
      </c>
      <c r="Q875" s="6">
        <v>25300</v>
      </c>
      <c r="R875" s="6">
        <v>18300</v>
      </c>
      <c r="S875" s="6">
        <v>30500</v>
      </c>
      <c r="T875" s="6">
        <v>45400</v>
      </c>
      <c r="U875" s="6">
        <v>59800</v>
      </c>
      <c r="V875" s="6">
        <v>68500</v>
      </c>
      <c r="W875" s="6">
        <v>0</v>
      </c>
      <c r="X875" s="6">
        <v>0</v>
      </c>
      <c r="Y875" s="6">
        <v>0</v>
      </c>
      <c r="Z875" s="6">
        <v>0</v>
      </c>
      <c r="AA875" s="6">
        <v>4.0568599619999999</v>
      </c>
      <c r="AB875" s="6">
        <v>-73.463982939999994</v>
      </c>
      <c r="AC875" s="9" t="s">
        <v>31</v>
      </c>
      <c r="AD875" s="6">
        <v>1597675350</v>
      </c>
      <c r="AE875" s="6" t="str">
        <f>MID(TablaPivotFinal[[#This Row],[Fecha]],1,4)</f>
        <v>2016</v>
      </c>
      <c r="AF875" s="6" t="str">
        <f>MID(TablaPivotFinal[[#This Row],[Fecha]],5,3)</f>
        <v>Nov</v>
      </c>
      <c r="AG875" s="9">
        <v>1597675350</v>
      </c>
      <c r="AH875" s="10">
        <v>91693</v>
      </c>
      <c r="AI875" t="s">
        <v>1048</v>
      </c>
      <c r="AJ875" t="s">
        <v>874</v>
      </c>
      <c r="AK875" t="s">
        <v>1176</v>
      </c>
    </row>
    <row r="876" spans="1:37" x14ac:dyDescent="0.3">
      <c r="A876" t="str">
        <f t="shared" si="39"/>
        <v>LA LIBERTAD-Concesión Autopistas de los Llanos</v>
      </c>
      <c r="B876" t="str">
        <f t="shared" si="40"/>
        <v>2016Oct</v>
      </c>
      <c r="C876" t="str">
        <f t="shared" si="41"/>
        <v>4.056859962-73.46398294</v>
      </c>
      <c r="D876" s="7" t="s">
        <v>177</v>
      </c>
      <c r="E876" s="5">
        <v>4007</v>
      </c>
      <c r="F876" s="7" t="s">
        <v>178</v>
      </c>
      <c r="G876" s="5">
        <v>50</v>
      </c>
      <c r="H876" s="7" t="s">
        <v>213</v>
      </c>
      <c r="I876" s="7" t="s">
        <v>180</v>
      </c>
      <c r="J876" s="7" t="s">
        <v>103</v>
      </c>
      <c r="K876" s="7" t="s">
        <v>214</v>
      </c>
      <c r="L876" s="7" t="s">
        <v>182</v>
      </c>
      <c r="M876" s="5" t="s">
        <v>215</v>
      </c>
      <c r="N876" s="5" t="s">
        <v>216</v>
      </c>
      <c r="O876" s="7" t="s">
        <v>217</v>
      </c>
      <c r="P876" s="5">
        <v>12700</v>
      </c>
      <c r="Q876" s="5">
        <v>25300</v>
      </c>
      <c r="R876" s="5">
        <v>18300</v>
      </c>
      <c r="S876" s="5">
        <v>30500</v>
      </c>
      <c r="T876" s="5">
        <v>45400</v>
      </c>
      <c r="U876" s="5">
        <v>59800</v>
      </c>
      <c r="V876" s="5">
        <v>68500</v>
      </c>
      <c r="W876" s="5">
        <v>0</v>
      </c>
      <c r="X876" s="5">
        <v>0</v>
      </c>
      <c r="Y876" s="5">
        <v>0</v>
      </c>
      <c r="Z876" s="5">
        <v>0</v>
      </c>
      <c r="AA876" s="5">
        <v>4.0568599619999999</v>
      </c>
      <c r="AB876" s="5">
        <v>-73.463982939999994</v>
      </c>
      <c r="AC876" s="7" t="s">
        <v>33</v>
      </c>
      <c r="AD876" s="5">
        <v>1685787300</v>
      </c>
      <c r="AE876" s="5" t="str">
        <f>MID(TablaPivotFinal[[#This Row],[Fecha]],1,4)</f>
        <v>2016</v>
      </c>
      <c r="AF876" s="5" t="str">
        <f>MID(TablaPivotFinal[[#This Row],[Fecha]],5,3)</f>
        <v>Oct</v>
      </c>
      <c r="AG876" s="7">
        <v>1685787300</v>
      </c>
      <c r="AH876" s="8">
        <v>96307</v>
      </c>
      <c r="AI876" t="s">
        <v>1048</v>
      </c>
      <c r="AJ876" t="s">
        <v>873</v>
      </c>
      <c r="AK876" t="s">
        <v>1176</v>
      </c>
    </row>
    <row r="877" spans="1:37" x14ac:dyDescent="0.3">
      <c r="A877" t="str">
        <f t="shared" si="39"/>
        <v>LA LIBERTAD-Concesión Autopistas de los Llanos</v>
      </c>
      <c r="B877" t="str">
        <f t="shared" si="40"/>
        <v>2016Sep</v>
      </c>
      <c r="C877" t="str">
        <f t="shared" si="41"/>
        <v>4.056859962-73.46398294</v>
      </c>
      <c r="D877" s="9" t="s">
        <v>177</v>
      </c>
      <c r="E877" s="6">
        <v>4007</v>
      </c>
      <c r="F877" s="9" t="s">
        <v>178</v>
      </c>
      <c r="G877" s="6">
        <v>50</v>
      </c>
      <c r="H877" s="9" t="s">
        <v>213</v>
      </c>
      <c r="I877" s="9" t="s">
        <v>180</v>
      </c>
      <c r="J877" s="9" t="s">
        <v>103</v>
      </c>
      <c r="K877" s="9" t="s">
        <v>214</v>
      </c>
      <c r="L877" s="9" t="s">
        <v>182</v>
      </c>
      <c r="M877" s="6" t="s">
        <v>215</v>
      </c>
      <c r="N877" s="6" t="s">
        <v>216</v>
      </c>
      <c r="O877" s="9" t="s">
        <v>217</v>
      </c>
      <c r="P877" s="6">
        <v>12700</v>
      </c>
      <c r="Q877" s="6">
        <v>25300</v>
      </c>
      <c r="R877" s="6">
        <v>18300</v>
      </c>
      <c r="S877" s="6">
        <v>30500</v>
      </c>
      <c r="T877" s="6">
        <v>45400</v>
      </c>
      <c r="U877" s="6">
        <v>59800</v>
      </c>
      <c r="V877" s="6">
        <v>68500</v>
      </c>
      <c r="W877" s="6">
        <v>0</v>
      </c>
      <c r="X877" s="6">
        <v>0</v>
      </c>
      <c r="Y877" s="6">
        <v>0</v>
      </c>
      <c r="Z877" s="6">
        <v>0</v>
      </c>
      <c r="AA877" s="6">
        <v>4.0568599619999999</v>
      </c>
      <c r="AB877" s="6">
        <v>-73.463982939999994</v>
      </c>
      <c r="AC877" s="9" t="s">
        <v>35</v>
      </c>
      <c r="AD877" s="6">
        <v>1631480500</v>
      </c>
      <c r="AE877" s="6" t="str">
        <f>MID(TablaPivotFinal[[#This Row],[Fecha]],1,4)</f>
        <v>2016</v>
      </c>
      <c r="AF877" s="6" t="str">
        <f>MID(TablaPivotFinal[[#This Row],[Fecha]],5,3)</f>
        <v>Sep</v>
      </c>
      <c r="AG877" s="9">
        <v>1631480500</v>
      </c>
      <c r="AH877" s="10">
        <v>91219</v>
      </c>
      <c r="AI877" t="s">
        <v>1048</v>
      </c>
      <c r="AJ877" t="s">
        <v>872</v>
      </c>
      <c r="AK877" t="s">
        <v>1176</v>
      </c>
    </row>
    <row r="878" spans="1:37" x14ac:dyDescent="0.3">
      <c r="A878" t="str">
        <f t="shared" si="39"/>
        <v>LA LIBERTAD-Concesión Autopistas de los Llanos</v>
      </c>
      <c r="B878" t="str">
        <f t="shared" si="40"/>
        <v>2017Abr</v>
      </c>
      <c r="C878" t="str">
        <f t="shared" si="41"/>
        <v>4.056859962-73.46398294</v>
      </c>
      <c r="D878" s="7" t="s">
        <v>177</v>
      </c>
      <c r="E878" s="5">
        <v>4007</v>
      </c>
      <c r="F878" s="7" t="s">
        <v>178</v>
      </c>
      <c r="G878" s="5">
        <v>50</v>
      </c>
      <c r="H878" s="7" t="s">
        <v>213</v>
      </c>
      <c r="I878" s="7" t="s">
        <v>180</v>
      </c>
      <c r="J878" s="7" t="s">
        <v>103</v>
      </c>
      <c r="K878" s="7" t="s">
        <v>214</v>
      </c>
      <c r="L878" s="7" t="s">
        <v>182</v>
      </c>
      <c r="M878" s="5" t="s">
        <v>215</v>
      </c>
      <c r="N878" s="5" t="s">
        <v>216</v>
      </c>
      <c r="O878" s="7" t="s">
        <v>217</v>
      </c>
      <c r="P878" s="5">
        <v>12700</v>
      </c>
      <c r="Q878" s="5">
        <v>25300</v>
      </c>
      <c r="R878" s="5">
        <v>18300</v>
      </c>
      <c r="S878" s="5">
        <v>30500</v>
      </c>
      <c r="T878" s="5">
        <v>45400</v>
      </c>
      <c r="U878" s="5">
        <v>59800</v>
      </c>
      <c r="V878" s="5">
        <v>68500</v>
      </c>
      <c r="W878" s="5">
        <v>0</v>
      </c>
      <c r="X878" s="5">
        <v>0</v>
      </c>
      <c r="Y878" s="5">
        <v>0</v>
      </c>
      <c r="Z878" s="5">
        <v>0</v>
      </c>
      <c r="AA878" s="5">
        <v>4.0568599619999999</v>
      </c>
      <c r="AB878" s="5">
        <v>-73.463982939999994</v>
      </c>
      <c r="AC878" s="7" t="s">
        <v>37</v>
      </c>
      <c r="AD878" s="5">
        <v>1677351300</v>
      </c>
      <c r="AE878" s="5" t="str">
        <f>MID(TablaPivotFinal[[#This Row],[Fecha]],1,4)</f>
        <v>2017</v>
      </c>
      <c r="AF878" s="5" t="str">
        <f>MID(TablaPivotFinal[[#This Row],[Fecha]],5,3)</f>
        <v>Abr</v>
      </c>
      <c r="AG878" s="7">
        <v>1677351300</v>
      </c>
      <c r="AH878" s="8">
        <v>3076.1333330000002</v>
      </c>
      <c r="AI878" t="s">
        <v>1048</v>
      </c>
      <c r="AJ878" t="s">
        <v>879</v>
      </c>
      <c r="AK878" t="s">
        <v>1176</v>
      </c>
    </row>
    <row r="879" spans="1:37" x14ac:dyDescent="0.3">
      <c r="A879" t="str">
        <f t="shared" si="39"/>
        <v>LA LIBERTAD-Concesión Autopistas de los Llanos</v>
      </c>
      <c r="B879" t="str">
        <f t="shared" si="40"/>
        <v>2017Ago</v>
      </c>
      <c r="C879" t="str">
        <f t="shared" si="41"/>
        <v>4.056859962-73.46398294</v>
      </c>
      <c r="D879" s="9" t="s">
        <v>177</v>
      </c>
      <c r="E879" s="6">
        <v>4007</v>
      </c>
      <c r="F879" s="9" t="s">
        <v>178</v>
      </c>
      <c r="G879" s="6">
        <v>50</v>
      </c>
      <c r="H879" s="9" t="s">
        <v>213</v>
      </c>
      <c r="I879" s="9" t="s">
        <v>180</v>
      </c>
      <c r="J879" s="9" t="s">
        <v>103</v>
      </c>
      <c r="K879" s="9" t="s">
        <v>214</v>
      </c>
      <c r="L879" s="9" t="s">
        <v>182</v>
      </c>
      <c r="M879" s="6" t="s">
        <v>215</v>
      </c>
      <c r="N879" s="6" t="s">
        <v>216</v>
      </c>
      <c r="O879" s="9" t="s">
        <v>217</v>
      </c>
      <c r="P879" s="6">
        <v>12700</v>
      </c>
      <c r="Q879" s="6">
        <v>25300</v>
      </c>
      <c r="R879" s="6">
        <v>18300</v>
      </c>
      <c r="S879" s="6">
        <v>30500</v>
      </c>
      <c r="T879" s="6">
        <v>45400</v>
      </c>
      <c r="U879" s="6">
        <v>59800</v>
      </c>
      <c r="V879" s="6">
        <v>68500</v>
      </c>
      <c r="W879" s="6">
        <v>0</v>
      </c>
      <c r="X879" s="6">
        <v>0</v>
      </c>
      <c r="Y879" s="6">
        <v>0</v>
      </c>
      <c r="Z879" s="6">
        <v>0</v>
      </c>
      <c r="AA879" s="6">
        <v>4.0568599619999999</v>
      </c>
      <c r="AB879" s="6">
        <v>-73.463982939999994</v>
      </c>
      <c r="AC879" s="9" t="s">
        <v>39</v>
      </c>
      <c r="AD879" s="6">
        <v>1833599200</v>
      </c>
      <c r="AE879" s="6" t="str">
        <f>MID(TablaPivotFinal[[#This Row],[Fecha]],1,4)</f>
        <v>2017</v>
      </c>
      <c r="AF879" s="6" t="str">
        <f>MID(TablaPivotFinal[[#This Row],[Fecha]],5,3)</f>
        <v>Ago</v>
      </c>
      <c r="AG879" s="9">
        <v>1833599200</v>
      </c>
      <c r="AH879" s="10">
        <v>3140.2903230000002</v>
      </c>
      <c r="AI879" t="s">
        <v>1048</v>
      </c>
      <c r="AJ879" t="s">
        <v>883</v>
      </c>
      <c r="AK879" t="s">
        <v>1176</v>
      </c>
    </row>
    <row r="880" spans="1:37" x14ac:dyDescent="0.3">
      <c r="A880" t="str">
        <f t="shared" si="39"/>
        <v>LA LIBERTAD-Concesión Autopistas de los Llanos</v>
      </c>
      <c r="B880" t="str">
        <f t="shared" si="40"/>
        <v>2017Dic</v>
      </c>
      <c r="C880" t="str">
        <f t="shared" si="41"/>
        <v>4.056859962-73.46398294</v>
      </c>
      <c r="D880" s="7" t="s">
        <v>177</v>
      </c>
      <c r="E880" s="5">
        <v>4007</v>
      </c>
      <c r="F880" s="7" t="s">
        <v>178</v>
      </c>
      <c r="G880" s="5">
        <v>50</v>
      </c>
      <c r="H880" s="7" t="s">
        <v>213</v>
      </c>
      <c r="I880" s="7" t="s">
        <v>180</v>
      </c>
      <c r="J880" s="7" t="s">
        <v>103</v>
      </c>
      <c r="K880" s="7" t="s">
        <v>214</v>
      </c>
      <c r="L880" s="7" t="s">
        <v>182</v>
      </c>
      <c r="M880" s="5" t="s">
        <v>215</v>
      </c>
      <c r="N880" s="5" t="s">
        <v>216</v>
      </c>
      <c r="O880" s="7" t="s">
        <v>217</v>
      </c>
      <c r="P880" s="5">
        <v>12700</v>
      </c>
      <c r="Q880" s="5">
        <v>25300</v>
      </c>
      <c r="R880" s="5">
        <v>18300</v>
      </c>
      <c r="S880" s="5">
        <v>30500</v>
      </c>
      <c r="T880" s="5">
        <v>45400</v>
      </c>
      <c r="U880" s="5">
        <v>59800</v>
      </c>
      <c r="V880" s="5">
        <v>68500</v>
      </c>
      <c r="W880" s="5">
        <v>0</v>
      </c>
      <c r="X880" s="5">
        <v>0</v>
      </c>
      <c r="Y880" s="5">
        <v>0</v>
      </c>
      <c r="Z880" s="5">
        <v>0</v>
      </c>
      <c r="AA880" s="5">
        <v>4.0568599619999999</v>
      </c>
      <c r="AB880" s="5">
        <v>-73.463982939999994</v>
      </c>
      <c r="AC880" s="7" t="s">
        <v>41</v>
      </c>
      <c r="AD880" s="5">
        <v>2010341700</v>
      </c>
      <c r="AE880" s="5" t="str">
        <f>MID(TablaPivotFinal[[#This Row],[Fecha]],1,4)</f>
        <v>2017</v>
      </c>
      <c r="AF880" s="5" t="str">
        <f>MID(TablaPivotFinal[[#This Row],[Fecha]],5,3)</f>
        <v>Dic</v>
      </c>
      <c r="AG880" s="7">
        <v>2010341700</v>
      </c>
      <c r="AH880" s="8">
        <v>3525.3548390000001</v>
      </c>
      <c r="AI880" t="s">
        <v>1048</v>
      </c>
      <c r="AJ880" t="s">
        <v>887</v>
      </c>
      <c r="AK880" t="s">
        <v>1176</v>
      </c>
    </row>
    <row r="881" spans="1:37" x14ac:dyDescent="0.3">
      <c r="A881" t="str">
        <f t="shared" si="39"/>
        <v>LA LIBERTAD-Concesión Autopistas de los Llanos</v>
      </c>
      <c r="B881" t="str">
        <f t="shared" si="40"/>
        <v>2017Ene</v>
      </c>
      <c r="C881" t="str">
        <f t="shared" si="41"/>
        <v>4.056859962-73.46398294</v>
      </c>
      <c r="D881" s="9" t="s">
        <v>177</v>
      </c>
      <c r="E881" s="6">
        <v>4007</v>
      </c>
      <c r="F881" s="9" t="s">
        <v>178</v>
      </c>
      <c r="G881" s="6">
        <v>50</v>
      </c>
      <c r="H881" s="9" t="s">
        <v>213</v>
      </c>
      <c r="I881" s="9" t="s">
        <v>180</v>
      </c>
      <c r="J881" s="9" t="s">
        <v>103</v>
      </c>
      <c r="K881" s="9" t="s">
        <v>214</v>
      </c>
      <c r="L881" s="9" t="s">
        <v>182</v>
      </c>
      <c r="M881" s="6" t="s">
        <v>215</v>
      </c>
      <c r="N881" s="6" t="s">
        <v>216</v>
      </c>
      <c r="O881" s="9" t="s">
        <v>217</v>
      </c>
      <c r="P881" s="6">
        <v>12700</v>
      </c>
      <c r="Q881" s="6">
        <v>25300</v>
      </c>
      <c r="R881" s="6">
        <v>18300</v>
      </c>
      <c r="S881" s="6">
        <v>30500</v>
      </c>
      <c r="T881" s="6">
        <v>45400</v>
      </c>
      <c r="U881" s="6">
        <v>59800</v>
      </c>
      <c r="V881" s="6">
        <v>68500</v>
      </c>
      <c r="W881" s="6">
        <v>0</v>
      </c>
      <c r="X881" s="6">
        <v>0</v>
      </c>
      <c r="Y881" s="6">
        <v>0</v>
      </c>
      <c r="Z881" s="6">
        <v>0</v>
      </c>
      <c r="AA881" s="6">
        <v>4.0568599619999999</v>
      </c>
      <c r="AB881" s="6">
        <v>-73.463982939999994</v>
      </c>
      <c r="AC881" s="9" t="s">
        <v>43</v>
      </c>
      <c r="AD881" s="6">
        <v>1927238400</v>
      </c>
      <c r="AE881" s="6" t="str">
        <f>MID(TablaPivotFinal[[#This Row],[Fecha]],1,4)</f>
        <v>2017</v>
      </c>
      <c r="AF881" s="6" t="str">
        <f>MID(TablaPivotFinal[[#This Row],[Fecha]],5,3)</f>
        <v>Ene</v>
      </c>
      <c r="AG881" s="9">
        <v>1927238400</v>
      </c>
      <c r="AH881" s="10">
        <v>3563</v>
      </c>
      <c r="AI881" t="s">
        <v>1048</v>
      </c>
      <c r="AJ881" t="s">
        <v>876</v>
      </c>
      <c r="AK881" t="s">
        <v>1176</v>
      </c>
    </row>
    <row r="882" spans="1:37" x14ac:dyDescent="0.3">
      <c r="A882" t="str">
        <f t="shared" si="39"/>
        <v>LA LIBERTAD-Concesión Autopistas de los Llanos</v>
      </c>
      <c r="B882" t="str">
        <f t="shared" si="40"/>
        <v>2017Feb</v>
      </c>
      <c r="C882" t="str">
        <f t="shared" si="41"/>
        <v>4.056859962-73.46398294</v>
      </c>
      <c r="D882" s="7" t="s">
        <v>177</v>
      </c>
      <c r="E882" s="5">
        <v>4007</v>
      </c>
      <c r="F882" s="7" t="s">
        <v>178</v>
      </c>
      <c r="G882" s="5">
        <v>50</v>
      </c>
      <c r="H882" s="7" t="s">
        <v>213</v>
      </c>
      <c r="I882" s="7" t="s">
        <v>180</v>
      </c>
      <c r="J882" s="7" t="s">
        <v>103</v>
      </c>
      <c r="K882" s="7" t="s">
        <v>214</v>
      </c>
      <c r="L882" s="7" t="s">
        <v>182</v>
      </c>
      <c r="M882" s="5" t="s">
        <v>215</v>
      </c>
      <c r="N882" s="5" t="s">
        <v>216</v>
      </c>
      <c r="O882" s="7" t="s">
        <v>217</v>
      </c>
      <c r="P882" s="5">
        <v>12700</v>
      </c>
      <c r="Q882" s="5">
        <v>25300</v>
      </c>
      <c r="R882" s="5">
        <v>18300</v>
      </c>
      <c r="S882" s="5">
        <v>30500</v>
      </c>
      <c r="T882" s="5">
        <v>45400</v>
      </c>
      <c r="U882" s="5">
        <v>59800</v>
      </c>
      <c r="V882" s="5">
        <v>68500</v>
      </c>
      <c r="W882" s="5">
        <v>0</v>
      </c>
      <c r="X882" s="5">
        <v>0</v>
      </c>
      <c r="Y882" s="5">
        <v>0</v>
      </c>
      <c r="Z882" s="5">
        <v>0</v>
      </c>
      <c r="AA882" s="5">
        <v>4.0568599619999999</v>
      </c>
      <c r="AB882" s="5">
        <v>-73.463982939999994</v>
      </c>
      <c r="AC882" s="7" t="s">
        <v>45</v>
      </c>
      <c r="AD882" s="5">
        <v>1612812050</v>
      </c>
      <c r="AE882" s="5" t="str">
        <f>MID(TablaPivotFinal[[#This Row],[Fecha]],1,4)</f>
        <v>2017</v>
      </c>
      <c r="AF882" s="5" t="str">
        <f>MID(TablaPivotFinal[[#This Row],[Fecha]],5,3)</f>
        <v>Feb</v>
      </c>
      <c r="AG882" s="7">
        <v>1612812050</v>
      </c>
      <c r="AH882" s="8">
        <v>2948.6785709999999</v>
      </c>
      <c r="AI882" t="s">
        <v>1048</v>
      </c>
      <c r="AJ882" t="s">
        <v>877</v>
      </c>
      <c r="AK882" t="s">
        <v>1176</v>
      </c>
    </row>
    <row r="883" spans="1:37" x14ac:dyDescent="0.3">
      <c r="A883" t="str">
        <f t="shared" si="39"/>
        <v>LA LIBERTAD-Concesión Autopistas de los Llanos</v>
      </c>
      <c r="B883" t="str">
        <f t="shared" si="40"/>
        <v>2017Jul</v>
      </c>
      <c r="C883" t="str">
        <f t="shared" si="41"/>
        <v>4.056859962-73.46398294</v>
      </c>
      <c r="D883" s="9" t="s">
        <v>177</v>
      </c>
      <c r="E883" s="6">
        <v>4007</v>
      </c>
      <c r="F883" s="9" t="s">
        <v>178</v>
      </c>
      <c r="G883" s="6">
        <v>50</v>
      </c>
      <c r="H883" s="9" t="s">
        <v>213</v>
      </c>
      <c r="I883" s="9" t="s">
        <v>180</v>
      </c>
      <c r="J883" s="9" t="s">
        <v>103</v>
      </c>
      <c r="K883" s="9" t="s">
        <v>214</v>
      </c>
      <c r="L883" s="9" t="s">
        <v>182</v>
      </c>
      <c r="M883" s="6" t="s">
        <v>215</v>
      </c>
      <c r="N883" s="6" t="s">
        <v>216</v>
      </c>
      <c r="O883" s="9" t="s">
        <v>217</v>
      </c>
      <c r="P883" s="6">
        <v>12700</v>
      </c>
      <c r="Q883" s="6">
        <v>25300</v>
      </c>
      <c r="R883" s="6">
        <v>18300</v>
      </c>
      <c r="S883" s="6">
        <v>30500</v>
      </c>
      <c r="T883" s="6">
        <v>45400</v>
      </c>
      <c r="U883" s="6">
        <v>59800</v>
      </c>
      <c r="V883" s="6">
        <v>68500</v>
      </c>
      <c r="W883" s="6">
        <v>0</v>
      </c>
      <c r="X883" s="6">
        <v>0</v>
      </c>
      <c r="Y883" s="6">
        <v>0</v>
      </c>
      <c r="Z883" s="6">
        <v>0</v>
      </c>
      <c r="AA883" s="6">
        <v>4.0568599619999999</v>
      </c>
      <c r="AB883" s="6">
        <v>-73.463982939999994</v>
      </c>
      <c r="AC883" s="9" t="s">
        <v>47</v>
      </c>
      <c r="AD883" s="6">
        <v>1680625650</v>
      </c>
      <c r="AE883" s="6" t="str">
        <f>MID(TablaPivotFinal[[#This Row],[Fecha]],1,4)</f>
        <v>2017</v>
      </c>
      <c r="AF883" s="6" t="str">
        <f>MID(TablaPivotFinal[[#This Row],[Fecha]],5,3)</f>
        <v>Jul</v>
      </c>
      <c r="AG883" s="9">
        <v>1680625650</v>
      </c>
      <c r="AH883" s="10">
        <v>2962.3548390000001</v>
      </c>
      <c r="AI883" t="s">
        <v>1048</v>
      </c>
      <c r="AJ883" t="s">
        <v>882</v>
      </c>
      <c r="AK883" t="s">
        <v>1176</v>
      </c>
    </row>
    <row r="884" spans="1:37" x14ac:dyDescent="0.3">
      <c r="A884" t="str">
        <f t="shared" si="39"/>
        <v>LA LIBERTAD-Concesión Autopistas de los Llanos</v>
      </c>
      <c r="B884" t="str">
        <f t="shared" si="40"/>
        <v>2017Jun</v>
      </c>
      <c r="C884" t="str">
        <f t="shared" si="41"/>
        <v>4.056859962-73.46398294</v>
      </c>
      <c r="D884" s="7" t="s">
        <v>177</v>
      </c>
      <c r="E884" s="5">
        <v>4007</v>
      </c>
      <c r="F884" s="7" t="s">
        <v>178</v>
      </c>
      <c r="G884" s="5">
        <v>50</v>
      </c>
      <c r="H884" s="7" t="s">
        <v>213</v>
      </c>
      <c r="I884" s="7" t="s">
        <v>180</v>
      </c>
      <c r="J884" s="7" t="s">
        <v>103</v>
      </c>
      <c r="K884" s="7" t="s">
        <v>214</v>
      </c>
      <c r="L884" s="7" t="s">
        <v>182</v>
      </c>
      <c r="M884" s="5" t="s">
        <v>215</v>
      </c>
      <c r="N884" s="5" t="s">
        <v>216</v>
      </c>
      <c r="O884" s="7" t="s">
        <v>217</v>
      </c>
      <c r="P884" s="5">
        <v>12700</v>
      </c>
      <c r="Q884" s="5">
        <v>25300</v>
      </c>
      <c r="R884" s="5">
        <v>18300</v>
      </c>
      <c r="S884" s="5">
        <v>30500</v>
      </c>
      <c r="T884" s="5">
        <v>45400</v>
      </c>
      <c r="U884" s="5">
        <v>59800</v>
      </c>
      <c r="V884" s="5">
        <v>68500</v>
      </c>
      <c r="W884" s="5">
        <v>0</v>
      </c>
      <c r="X884" s="5">
        <v>0</v>
      </c>
      <c r="Y884" s="5">
        <v>0</v>
      </c>
      <c r="Z884" s="5">
        <v>0</v>
      </c>
      <c r="AA884" s="5">
        <v>4.0568599619999999</v>
      </c>
      <c r="AB884" s="5">
        <v>-73.463982939999994</v>
      </c>
      <c r="AC884" s="7" t="s">
        <v>49</v>
      </c>
      <c r="AD884" s="5">
        <v>1625383500</v>
      </c>
      <c r="AE884" s="5" t="str">
        <f>MID(TablaPivotFinal[[#This Row],[Fecha]],1,4)</f>
        <v>2017</v>
      </c>
      <c r="AF884" s="5" t="str">
        <f>MID(TablaPivotFinal[[#This Row],[Fecha]],5,3)</f>
        <v>Jun</v>
      </c>
      <c r="AG884" s="7">
        <v>1625383500</v>
      </c>
      <c r="AH884" s="8">
        <v>3016.6</v>
      </c>
      <c r="AI884" t="s">
        <v>1048</v>
      </c>
      <c r="AJ884" t="s">
        <v>881</v>
      </c>
      <c r="AK884" t="s">
        <v>1176</v>
      </c>
    </row>
    <row r="885" spans="1:37" x14ac:dyDescent="0.3">
      <c r="A885" t="str">
        <f t="shared" si="39"/>
        <v>LA LIBERTAD-Concesión Autopistas de los Llanos</v>
      </c>
      <c r="B885" t="str">
        <f t="shared" si="40"/>
        <v>2017Mar</v>
      </c>
      <c r="C885" t="str">
        <f t="shared" si="41"/>
        <v>4.056859962-73.46398294</v>
      </c>
      <c r="D885" s="9" t="s">
        <v>177</v>
      </c>
      <c r="E885" s="6">
        <v>4007</v>
      </c>
      <c r="F885" s="9" t="s">
        <v>178</v>
      </c>
      <c r="G885" s="6">
        <v>50</v>
      </c>
      <c r="H885" s="9" t="s">
        <v>213</v>
      </c>
      <c r="I885" s="9" t="s">
        <v>180</v>
      </c>
      <c r="J885" s="9" t="s">
        <v>103</v>
      </c>
      <c r="K885" s="9" t="s">
        <v>214</v>
      </c>
      <c r="L885" s="9" t="s">
        <v>182</v>
      </c>
      <c r="M885" s="6" t="s">
        <v>215</v>
      </c>
      <c r="N885" s="6" t="s">
        <v>216</v>
      </c>
      <c r="O885" s="9" t="s">
        <v>217</v>
      </c>
      <c r="P885" s="6">
        <v>12700</v>
      </c>
      <c r="Q885" s="6">
        <v>25300</v>
      </c>
      <c r="R885" s="6">
        <v>18300</v>
      </c>
      <c r="S885" s="6">
        <v>30500</v>
      </c>
      <c r="T885" s="6">
        <v>45400</v>
      </c>
      <c r="U885" s="6">
        <v>59800</v>
      </c>
      <c r="V885" s="6">
        <v>68500</v>
      </c>
      <c r="W885" s="6">
        <v>0</v>
      </c>
      <c r="X885" s="6">
        <v>0</v>
      </c>
      <c r="Y885" s="6">
        <v>0</v>
      </c>
      <c r="Z885" s="6">
        <v>0</v>
      </c>
      <c r="AA885" s="6">
        <v>4.0568599619999999</v>
      </c>
      <c r="AB885" s="6">
        <v>-73.463982939999994</v>
      </c>
      <c r="AC885" s="9" t="s">
        <v>51</v>
      </c>
      <c r="AD885" s="6">
        <v>1785426600</v>
      </c>
      <c r="AE885" s="6" t="str">
        <f>MID(TablaPivotFinal[[#This Row],[Fecha]],1,4)</f>
        <v>2017</v>
      </c>
      <c r="AF885" s="6" t="str">
        <f>MID(TablaPivotFinal[[#This Row],[Fecha]],5,3)</f>
        <v>Mar</v>
      </c>
      <c r="AG885" s="9">
        <v>1785426600</v>
      </c>
      <c r="AH885" s="10">
        <v>2996.1290319999998</v>
      </c>
      <c r="AI885" t="s">
        <v>1048</v>
      </c>
      <c r="AJ885" t="s">
        <v>878</v>
      </c>
      <c r="AK885" t="s">
        <v>1176</v>
      </c>
    </row>
    <row r="886" spans="1:37" x14ac:dyDescent="0.3">
      <c r="A886" t="str">
        <f t="shared" si="39"/>
        <v>LA LIBERTAD-Concesión Autopistas de los Llanos</v>
      </c>
      <c r="B886" t="str">
        <f t="shared" si="40"/>
        <v>2017May</v>
      </c>
      <c r="C886" t="str">
        <f t="shared" si="41"/>
        <v>4.056859962-73.46398294</v>
      </c>
      <c r="D886" s="7" t="s">
        <v>177</v>
      </c>
      <c r="E886" s="5">
        <v>4007</v>
      </c>
      <c r="F886" s="7" t="s">
        <v>178</v>
      </c>
      <c r="G886" s="5">
        <v>50</v>
      </c>
      <c r="H886" s="7" t="s">
        <v>213</v>
      </c>
      <c r="I886" s="7" t="s">
        <v>180</v>
      </c>
      <c r="J886" s="7" t="s">
        <v>103</v>
      </c>
      <c r="K886" s="7" t="s">
        <v>214</v>
      </c>
      <c r="L886" s="7" t="s">
        <v>182</v>
      </c>
      <c r="M886" s="5" t="s">
        <v>215</v>
      </c>
      <c r="N886" s="5" t="s">
        <v>216</v>
      </c>
      <c r="O886" s="7" t="s">
        <v>217</v>
      </c>
      <c r="P886" s="5">
        <v>12700</v>
      </c>
      <c r="Q886" s="5">
        <v>25300</v>
      </c>
      <c r="R886" s="5">
        <v>18300</v>
      </c>
      <c r="S886" s="5">
        <v>30500</v>
      </c>
      <c r="T886" s="5">
        <v>45400</v>
      </c>
      <c r="U886" s="5">
        <v>59800</v>
      </c>
      <c r="V886" s="5">
        <v>68500</v>
      </c>
      <c r="W886" s="5">
        <v>0</v>
      </c>
      <c r="X886" s="5">
        <v>0</v>
      </c>
      <c r="Y886" s="5">
        <v>0</v>
      </c>
      <c r="Z886" s="5">
        <v>0</v>
      </c>
      <c r="AA886" s="5">
        <v>4.0568599619999999</v>
      </c>
      <c r="AB886" s="5">
        <v>-73.463982939999994</v>
      </c>
      <c r="AC886" s="7" t="s">
        <v>53</v>
      </c>
      <c r="AD886" s="5">
        <v>1661235700</v>
      </c>
      <c r="AE886" s="5" t="str">
        <f>MID(TablaPivotFinal[[#This Row],[Fecha]],1,4)</f>
        <v>2017</v>
      </c>
      <c r="AF886" s="5" t="str">
        <f>MID(TablaPivotFinal[[#This Row],[Fecha]],5,3)</f>
        <v>May</v>
      </c>
      <c r="AG886" s="7">
        <v>1661235700</v>
      </c>
      <c r="AH886" s="8">
        <v>2894.3225809999999</v>
      </c>
      <c r="AI886" t="s">
        <v>1048</v>
      </c>
      <c r="AJ886" t="s">
        <v>880</v>
      </c>
      <c r="AK886" t="s">
        <v>1176</v>
      </c>
    </row>
    <row r="887" spans="1:37" x14ac:dyDescent="0.3">
      <c r="A887" t="str">
        <f t="shared" si="39"/>
        <v>LA LIBERTAD-Concesión Autopistas de los Llanos</v>
      </c>
      <c r="B887" t="str">
        <f t="shared" si="40"/>
        <v>2017Nov</v>
      </c>
      <c r="C887" t="str">
        <f t="shared" si="41"/>
        <v>4.056859962-73.46398294</v>
      </c>
      <c r="D887" s="9" t="s">
        <v>177</v>
      </c>
      <c r="E887" s="6">
        <v>4007</v>
      </c>
      <c r="F887" s="9" t="s">
        <v>178</v>
      </c>
      <c r="G887" s="6">
        <v>50</v>
      </c>
      <c r="H887" s="9" t="s">
        <v>213</v>
      </c>
      <c r="I887" s="9" t="s">
        <v>180</v>
      </c>
      <c r="J887" s="9" t="s">
        <v>103</v>
      </c>
      <c r="K887" s="9" t="s">
        <v>214</v>
      </c>
      <c r="L887" s="9" t="s">
        <v>182</v>
      </c>
      <c r="M887" s="6" t="s">
        <v>215</v>
      </c>
      <c r="N887" s="6" t="s">
        <v>216</v>
      </c>
      <c r="O887" s="9" t="s">
        <v>217</v>
      </c>
      <c r="P887" s="6">
        <v>12700</v>
      </c>
      <c r="Q887" s="6">
        <v>25300</v>
      </c>
      <c r="R887" s="6">
        <v>18300</v>
      </c>
      <c r="S887" s="6">
        <v>30500</v>
      </c>
      <c r="T887" s="6">
        <v>45400</v>
      </c>
      <c r="U887" s="6">
        <v>59800</v>
      </c>
      <c r="V887" s="6">
        <v>68500</v>
      </c>
      <c r="W887" s="6">
        <v>0</v>
      </c>
      <c r="X887" s="6">
        <v>0</v>
      </c>
      <c r="Y887" s="6">
        <v>0</v>
      </c>
      <c r="Z887" s="6">
        <v>0</v>
      </c>
      <c r="AA887" s="6">
        <v>4.0568599619999999</v>
      </c>
      <c r="AB887" s="6">
        <v>-73.463982939999994</v>
      </c>
      <c r="AC887" s="9" t="s">
        <v>55</v>
      </c>
      <c r="AD887" s="6">
        <v>1797580300</v>
      </c>
      <c r="AE887" s="6" t="str">
        <f>MID(TablaPivotFinal[[#This Row],[Fecha]],1,4)</f>
        <v>2017</v>
      </c>
      <c r="AF887" s="6" t="str">
        <f>MID(TablaPivotFinal[[#This Row],[Fecha]],5,3)</f>
        <v>Nov</v>
      </c>
      <c r="AG887" s="9">
        <v>1797580300</v>
      </c>
      <c r="AH887" s="10">
        <v>3166.5333329999999</v>
      </c>
      <c r="AI887" t="s">
        <v>1048</v>
      </c>
      <c r="AJ887" t="s">
        <v>886</v>
      </c>
      <c r="AK887" t="s">
        <v>1176</v>
      </c>
    </row>
    <row r="888" spans="1:37" x14ac:dyDescent="0.3">
      <c r="A888" t="str">
        <f t="shared" si="39"/>
        <v>LA LIBERTAD-Concesión Autopistas de los Llanos</v>
      </c>
      <c r="B888" t="str">
        <f t="shared" si="40"/>
        <v>2017Oct</v>
      </c>
      <c r="C888" t="str">
        <f t="shared" si="41"/>
        <v>4.056859962-73.46398294</v>
      </c>
      <c r="D888" s="7" t="s">
        <v>177</v>
      </c>
      <c r="E888" s="5">
        <v>4007</v>
      </c>
      <c r="F888" s="7" t="s">
        <v>178</v>
      </c>
      <c r="G888" s="5">
        <v>50</v>
      </c>
      <c r="H888" s="7" t="s">
        <v>213</v>
      </c>
      <c r="I888" s="7" t="s">
        <v>180</v>
      </c>
      <c r="J888" s="7" t="s">
        <v>103</v>
      </c>
      <c r="K888" s="7" t="s">
        <v>214</v>
      </c>
      <c r="L888" s="7" t="s">
        <v>182</v>
      </c>
      <c r="M888" s="5" t="s">
        <v>215</v>
      </c>
      <c r="N888" s="5" t="s">
        <v>216</v>
      </c>
      <c r="O888" s="7" t="s">
        <v>217</v>
      </c>
      <c r="P888" s="5">
        <v>12700</v>
      </c>
      <c r="Q888" s="5">
        <v>25300</v>
      </c>
      <c r="R888" s="5">
        <v>18300</v>
      </c>
      <c r="S888" s="5">
        <v>30500</v>
      </c>
      <c r="T888" s="5">
        <v>45400</v>
      </c>
      <c r="U888" s="5">
        <v>59800</v>
      </c>
      <c r="V888" s="5">
        <v>68500</v>
      </c>
      <c r="W888" s="5">
        <v>0</v>
      </c>
      <c r="X888" s="5">
        <v>0</v>
      </c>
      <c r="Y888" s="5">
        <v>0</v>
      </c>
      <c r="Z888" s="5">
        <v>0</v>
      </c>
      <c r="AA888" s="5">
        <v>4.0568599619999999</v>
      </c>
      <c r="AB888" s="5">
        <v>-73.463982939999994</v>
      </c>
      <c r="AC888" s="7" t="s">
        <v>57</v>
      </c>
      <c r="AD888" s="5">
        <v>1707903250</v>
      </c>
      <c r="AE888" s="5" t="str">
        <f>MID(TablaPivotFinal[[#This Row],[Fecha]],1,4)</f>
        <v>2017</v>
      </c>
      <c r="AF888" s="5" t="str">
        <f>MID(TablaPivotFinal[[#This Row],[Fecha]],5,3)</f>
        <v>Oct</v>
      </c>
      <c r="AG888" s="7">
        <v>1707903250</v>
      </c>
      <c r="AH888" s="8">
        <v>3006.9032259999999</v>
      </c>
      <c r="AI888" t="s">
        <v>1048</v>
      </c>
      <c r="AJ888" t="s">
        <v>885</v>
      </c>
      <c r="AK888" t="s">
        <v>1176</v>
      </c>
    </row>
    <row r="889" spans="1:37" x14ac:dyDescent="0.3">
      <c r="A889" t="str">
        <f t="shared" si="39"/>
        <v>LA LIBERTAD-Concesión Autopistas de los Llanos</v>
      </c>
      <c r="B889" t="str">
        <f t="shared" si="40"/>
        <v>2017Sep</v>
      </c>
      <c r="C889" t="str">
        <f t="shared" si="41"/>
        <v>4.056859962-73.46398294</v>
      </c>
      <c r="D889" s="9" t="s">
        <v>177</v>
      </c>
      <c r="E889" s="6">
        <v>4007</v>
      </c>
      <c r="F889" s="9" t="s">
        <v>178</v>
      </c>
      <c r="G889" s="6">
        <v>50</v>
      </c>
      <c r="H889" s="9" t="s">
        <v>213</v>
      </c>
      <c r="I889" s="9" t="s">
        <v>180</v>
      </c>
      <c r="J889" s="9" t="s">
        <v>103</v>
      </c>
      <c r="K889" s="9" t="s">
        <v>214</v>
      </c>
      <c r="L889" s="9" t="s">
        <v>182</v>
      </c>
      <c r="M889" s="6" t="s">
        <v>215</v>
      </c>
      <c r="N889" s="6" t="s">
        <v>216</v>
      </c>
      <c r="O889" s="9" t="s">
        <v>217</v>
      </c>
      <c r="P889" s="6">
        <v>12700</v>
      </c>
      <c r="Q889" s="6">
        <v>25300</v>
      </c>
      <c r="R889" s="6">
        <v>18300</v>
      </c>
      <c r="S889" s="6">
        <v>30500</v>
      </c>
      <c r="T889" s="6">
        <v>45400</v>
      </c>
      <c r="U889" s="6">
        <v>59800</v>
      </c>
      <c r="V889" s="6">
        <v>68500</v>
      </c>
      <c r="W889" s="6">
        <v>0</v>
      </c>
      <c r="X889" s="6">
        <v>0</v>
      </c>
      <c r="Y889" s="6">
        <v>0</v>
      </c>
      <c r="Z889" s="6">
        <v>0</v>
      </c>
      <c r="AA889" s="6">
        <v>4.0568599619999999</v>
      </c>
      <c r="AB889" s="6">
        <v>-73.463982939999994</v>
      </c>
      <c r="AC889" s="9" t="s">
        <v>59</v>
      </c>
      <c r="AD889" s="6">
        <v>1640587400</v>
      </c>
      <c r="AE889" s="6" t="str">
        <f>MID(TablaPivotFinal[[#This Row],[Fecha]],1,4)</f>
        <v>2017</v>
      </c>
      <c r="AF889" s="6" t="str">
        <f>MID(TablaPivotFinal[[#This Row],[Fecha]],5,3)</f>
        <v>Sep</v>
      </c>
      <c r="AG889" s="9">
        <v>1640587400</v>
      </c>
      <c r="AH889" s="10">
        <v>2883.7666669999999</v>
      </c>
      <c r="AI889" t="s">
        <v>1048</v>
      </c>
      <c r="AJ889" t="s">
        <v>884</v>
      </c>
      <c r="AK889" t="s">
        <v>1176</v>
      </c>
    </row>
    <row r="890" spans="1:37" x14ac:dyDescent="0.3">
      <c r="A890" t="str">
        <f t="shared" si="39"/>
        <v>LA LIBERTAD-Concesión Autopistas de los Llanos</v>
      </c>
      <c r="B890" t="str">
        <f t="shared" si="40"/>
        <v>2018Abr</v>
      </c>
      <c r="C890" t="str">
        <f t="shared" si="41"/>
        <v>4.056859962-73.46398294</v>
      </c>
      <c r="D890" s="7" t="s">
        <v>177</v>
      </c>
      <c r="E890" s="5">
        <v>4007</v>
      </c>
      <c r="F890" s="7" t="s">
        <v>178</v>
      </c>
      <c r="G890" s="5">
        <v>50</v>
      </c>
      <c r="H890" s="7" t="s">
        <v>213</v>
      </c>
      <c r="I890" s="7" t="s">
        <v>180</v>
      </c>
      <c r="J890" s="7" t="s">
        <v>103</v>
      </c>
      <c r="K890" s="7" t="s">
        <v>214</v>
      </c>
      <c r="L890" s="7" t="s">
        <v>182</v>
      </c>
      <c r="M890" s="5" t="s">
        <v>215</v>
      </c>
      <c r="N890" s="5" t="s">
        <v>216</v>
      </c>
      <c r="O890" s="7" t="s">
        <v>217</v>
      </c>
      <c r="P890" s="5">
        <v>12700</v>
      </c>
      <c r="Q890" s="5">
        <v>25300</v>
      </c>
      <c r="R890" s="5">
        <v>18300</v>
      </c>
      <c r="S890" s="5">
        <v>30500</v>
      </c>
      <c r="T890" s="5">
        <v>45400</v>
      </c>
      <c r="U890" s="5">
        <v>59800</v>
      </c>
      <c r="V890" s="5">
        <v>68500</v>
      </c>
      <c r="W890" s="5">
        <v>0</v>
      </c>
      <c r="X890" s="5">
        <v>0</v>
      </c>
      <c r="Y890" s="5">
        <v>0</v>
      </c>
      <c r="Z890" s="5">
        <v>0</v>
      </c>
      <c r="AA890" s="5">
        <v>4.0568599619999999</v>
      </c>
      <c r="AB890" s="5">
        <v>-73.463982939999994</v>
      </c>
      <c r="AC890" s="7" t="s">
        <v>61</v>
      </c>
      <c r="AD890" s="5">
        <v>1847076600</v>
      </c>
      <c r="AE890" s="5" t="str">
        <f>MID(TablaPivotFinal[[#This Row],[Fecha]],1,4)</f>
        <v>2018</v>
      </c>
      <c r="AF890" s="5" t="str">
        <f>MID(TablaPivotFinal[[#This Row],[Fecha]],5,3)</f>
        <v>Abr</v>
      </c>
      <c r="AG890" s="7">
        <v>1847076600</v>
      </c>
      <c r="AH890" s="8">
        <v>94072</v>
      </c>
      <c r="AI890" t="s">
        <v>1048</v>
      </c>
      <c r="AJ890" t="s">
        <v>891</v>
      </c>
      <c r="AK890" t="s">
        <v>1176</v>
      </c>
    </row>
    <row r="891" spans="1:37" x14ac:dyDescent="0.3">
      <c r="A891" t="str">
        <f t="shared" si="39"/>
        <v>LA LIBERTAD-Concesión Autopistas de los Llanos</v>
      </c>
      <c r="B891" t="str">
        <f t="shared" si="40"/>
        <v>2018Ago</v>
      </c>
      <c r="C891" t="str">
        <f t="shared" si="41"/>
        <v>4.056859962-73.46398294</v>
      </c>
      <c r="D891" s="9" t="s">
        <v>177</v>
      </c>
      <c r="E891" s="6">
        <v>4007</v>
      </c>
      <c r="F891" s="9" t="s">
        <v>178</v>
      </c>
      <c r="G891" s="6">
        <v>50</v>
      </c>
      <c r="H891" s="9" t="s">
        <v>213</v>
      </c>
      <c r="I891" s="9" t="s">
        <v>180</v>
      </c>
      <c r="J891" s="9" t="s">
        <v>103</v>
      </c>
      <c r="K891" s="9" t="s">
        <v>214</v>
      </c>
      <c r="L891" s="9" t="s">
        <v>182</v>
      </c>
      <c r="M891" s="6" t="s">
        <v>215</v>
      </c>
      <c r="N891" s="6" t="s">
        <v>216</v>
      </c>
      <c r="O891" s="9" t="s">
        <v>217</v>
      </c>
      <c r="P891" s="6">
        <v>12700</v>
      </c>
      <c r="Q891" s="6">
        <v>25300</v>
      </c>
      <c r="R891" s="6">
        <v>18300</v>
      </c>
      <c r="S891" s="6">
        <v>30500</v>
      </c>
      <c r="T891" s="6">
        <v>45400</v>
      </c>
      <c r="U891" s="6">
        <v>59800</v>
      </c>
      <c r="V891" s="6">
        <v>68500</v>
      </c>
      <c r="W891" s="6">
        <v>0</v>
      </c>
      <c r="X891" s="6">
        <v>0</v>
      </c>
      <c r="Y891" s="6">
        <v>0</v>
      </c>
      <c r="Z891" s="6">
        <v>0</v>
      </c>
      <c r="AA891" s="6">
        <v>4.0568599619999999</v>
      </c>
      <c r="AB891" s="6">
        <v>-73.463982939999994</v>
      </c>
      <c r="AC891" s="9" t="s">
        <v>63</v>
      </c>
      <c r="AD891" s="6">
        <v>1876851850</v>
      </c>
      <c r="AE891" s="6" t="str">
        <f>MID(TablaPivotFinal[[#This Row],[Fecha]],1,4)</f>
        <v>2018</v>
      </c>
      <c r="AF891" s="6" t="str">
        <f>MID(TablaPivotFinal[[#This Row],[Fecha]],5,3)</f>
        <v>Ago</v>
      </c>
      <c r="AG891" s="9">
        <v>1876851850</v>
      </c>
      <c r="AH891" s="10">
        <v>97142</v>
      </c>
      <c r="AI891" t="s">
        <v>1048</v>
      </c>
      <c r="AJ891" t="s">
        <v>895</v>
      </c>
      <c r="AK891" t="s">
        <v>1176</v>
      </c>
    </row>
    <row r="892" spans="1:37" x14ac:dyDescent="0.3">
      <c r="A892" t="str">
        <f t="shared" si="39"/>
        <v>LA LIBERTAD-Concesión Autopistas de los Llanos</v>
      </c>
      <c r="B892" t="str">
        <f t="shared" si="40"/>
        <v>2018Dic</v>
      </c>
      <c r="C892" t="str">
        <f t="shared" si="41"/>
        <v>4.056859962-73.46398294</v>
      </c>
      <c r="D892" s="7" t="s">
        <v>177</v>
      </c>
      <c r="E892" s="5">
        <v>4007</v>
      </c>
      <c r="F892" s="7" t="s">
        <v>178</v>
      </c>
      <c r="G892" s="5">
        <v>50</v>
      </c>
      <c r="H892" s="7" t="s">
        <v>213</v>
      </c>
      <c r="I892" s="7" t="s">
        <v>180</v>
      </c>
      <c r="J892" s="7" t="s">
        <v>103</v>
      </c>
      <c r="K892" s="7" t="s">
        <v>214</v>
      </c>
      <c r="L892" s="7" t="s">
        <v>182</v>
      </c>
      <c r="M892" s="5" t="s">
        <v>215</v>
      </c>
      <c r="N892" s="5" t="s">
        <v>216</v>
      </c>
      <c r="O892" s="7" t="s">
        <v>217</v>
      </c>
      <c r="P892" s="5">
        <v>12700</v>
      </c>
      <c r="Q892" s="5">
        <v>25300</v>
      </c>
      <c r="R892" s="5">
        <v>18300</v>
      </c>
      <c r="S892" s="5">
        <v>30500</v>
      </c>
      <c r="T892" s="5">
        <v>45400</v>
      </c>
      <c r="U892" s="5">
        <v>59800</v>
      </c>
      <c r="V892" s="5">
        <v>68500</v>
      </c>
      <c r="W892" s="5">
        <v>0</v>
      </c>
      <c r="X892" s="5">
        <v>0</v>
      </c>
      <c r="Y892" s="5">
        <v>0</v>
      </c>
      <c r="Z892" s="5">
        <v>0</v>
      </c>
      <c r="AA892" s="5">
        <v>4.0568599619999999</v>
      </c>
      <c r="AB892" s="5">
        <v>-73.463982939999994</v>
      </c>
      <c r="AC892" s="7" t="s">
        <v>65</v>
      </c>
      <c r="AD892" s="5">
        <v>1969428900</v>
      </c>
      <c r="AE892" s="5" t="str">
        <f>MID(TablaPivotFinal[[#This Row],[Fecha]],1,4)</f>
        <v>2018</v>
      </c>
      <c r="AF892" s="5" t="str">
        <f>MID(TablaPivotFinal[[#This Row],[Fecha]],5,3)</f>
        <v>Dic</v>
      </c>
      <c r="AG892" s="7">
        <v>1969428900</v>
      </c>
      <c r="AH892" s="8">
        <v>110471</v>
      </c>
      <c r="AI892" t="s">
        <v>1048</v>
      </c>
      <c r="AJ892" t="s">
        <v>899</v>
      </c>
      <c r="AK892" t="s">
        <v>1176</v>
      </c>
    </row>
    <row r="893" spans="1:37" x14ac:dyDescent="0.3">
      <c r="A893" t="str">
        <f t="shared" si="39"/>
        <v>LA LIBERTAD-Concesión Autopistas de los Llanos</v>
      </c>
      <c r="B893" t="str">
        <f t="shared" si="40"/>
        <v>2018Ene</v>
      </c>
      <c r="C893" t="str">
        <f t="shared" si="41"/>
        <v>4.056859962-73.46398294</v>
      </c>
      <c r="D893" s="9" t="s">
        <v>177</v>
      </c>
      <c r="E893" s="6">
        <v>4007</v>
      </c>
      <c r="F893" s="9" t="s">
        <v>178</v>
      </c>
      <c r="G893" s="6">
        <v>50</v>
      </c>
      <c r="H893" s="9" t="s">
        <v>213</v>
      </c>
      <c r="I893" s="9" t="s">
        <v>180</v>
      </c>
      <c r="J893" s="9" t="s">
        <v>103</v>
      </c>
      <c r="K893" s="9" t="s">
        <v>214</v>
      </c>
      <c r="L893" s="9" t="s">
        <v>182</v>
      </c>
      <c r="M893" s="6" t="s">
        <v>215</v>
      </c>
      <c r="N893" s="6" t="s">
        <v>216</v>
      </c>
      <c r="O893" s="9" t="s">
        <v>217</v>
      </c>
      <c r="P893" s="6">
        <v>12700</v>
      </c>
      <c r="Q893" s="6">
        <v>25300</v>
      </c>
      <c r="R893" s="6">
        <v>18300</v>
      </c>
      <c r="S893" s="6">
        <v>30500</v>
      </c>
      <c r="T893" s="6">
        <v>45400</v>
      </c>
      <c r="U893" s="6">
        <v>59800</v>
      </c>
      <c r="V893" s="6">
        <v>68500</v>
      </c>
      <c r="W893" s="6">
        <v>0</v>
      </c>
      <c r="X893" s="6">
        <v>0</v>
      </c>
      <c r="Y893" s="6">
        <v>0</v>
      </c>
      <c r="Z893" s="6">
        <v>0</v>
      </c>
      <c r="AA893" s="6">
        <v>4.0568599619999999</v>
      </c>
      <c r="AB893" s="6">
        <v>-73.463982939999994</v>
      </c>
      <c r="AC893" s="9" t="s">
        <v>67</v>
      </c>
      <c r="AD893" s="6">
        <v>1976745050</v>
      </c>
      <c r="AE893" s="6" t="str">
        <f>MID(TablaPivotFinal[[#This Row],[Fecha]],1,4)</f>
        <v>2018</v>
      </c>
      <c r="AF893" s="6" t="str">
        <f>MID(TablaPivotFinal[[#This Row],[Fecha]],5,3)</f>
        <v>Ene</v>
      </c>
      <c r="AG893" s="9">
        <v>1976745050</v>
      </c>
      <c r="AH893" s="10">
        <v>110693</v>
      </c>
      <c r="AI893" t="s">
        <v>1048</v>
      </c>
      <c r="AJ893" t="s">
        <v>888</v>
      </c>
      <c r="AK893" t="s">
        <v>1176</v>
      </c>
    </row>
    <row r="894" spans="1:37" x14ac:dyDescent="0.3">
      <c r="A894" t="str">
        <f t="shared" si="39"/>
        <v>LA LIBERTAD-Concesión Autopistas de los Llanos</v>
      </c>
      <c r="B894" t="str">
        <f t="shared" si="40"/>
        <v>2018Feb</v>
      </c>
      <c r="C894" t="str">
        <f t="shared" si="41"/>
        <v>4.056859962-73.46398294</v>
      </c>
      <c r="D894" s="7" t="s">
        <v>177</v>
      </c>
      <c r="E894" s="5">
        <v>4007</v>
      </c>
      <c r="F894" s="7" t="s">
        <v>178</v>
      </c>
      <c r="G894" s="5">
        <v>50</v>
      </c>
      <c r="H894" s="7" t="s">
        <v>213</v>
      </c>
      <c r="I894" s="7" t="s">
        <v>180</v>
      </c>
      <c r="J894" s="7" t="s">
        <v>103</v>
      </c>
      <c r="K894" s="7" t="s">
        <v>214</v>
      </c>
      <c r="L894" s="7" t="s">
        <v>182</v>
      </c>
      <c r="M894" s="5" t="s">
        <v>215</v>
      </c>
      <c r="N894" s="5" t="s">
        <v>216</v>
      </c>
      <c r="O894" s="7" t="s">
        <v>217</v>
      </c>
      <c r="P894" s="5">
        <v>12700</v>
      </c>
      <c r="Q894" s="5">
        <v>25300</v>
      </c>
      <c r="R894" s="5">
        <v>18300</v>
      </c>
      <c r="S894" s="5">
        <v>30500</v>
      </c>
      <c r="T894" s="5">
        <v>45400</v>
      </c>
      <c r="U894" s="5">
        <v>59800</v>
      </c>
      <c r="V894" s="5">
        <v>68500</v>
      </c>
      <c r="W894" s="5">
        <v>0</v>
      </c>
      <c r="X894" s="5">
        <v>0</v>
      </c>
      <c r="Y894" s="5">
        <v>0</v>
      </c>
      <c r="Z894" s="5">
        <v>0</v>
      </c>
      <c r="AA894" s="5">
        <v>4.0568599619999999</v>
      </c>
      <c r="AB894" s="5">
        <v>-73.463982939999994</v>
      </c>
      <c r="AC894" s="7" t="s">
        <v>69</v>
      </c>
      <c r="AD894" s="5">
        <v>1715986300</v>
      </c>
      <c r="AE894" s="5" t="str">
        <f>MID(TablaPivotFinal[[#This Row],[Fecha]],1,4)</f>
        <v>2018</v>
      </c>
      <c r="AF894" s="5" t="str">
        <f>MID(TablaPivotFinal[[#This Row],[Fecha]],5,3)</f>
        <v>Feb</v>
      </c>
      <c r="AG894" s="7">
        <v>1715986300</v>
      </c>
      <c r="AH894" s="8">
        <v>87220</v>
      </c>
      <c r="AI894" t="s">
        <v>1048</v>
      </c>
      <c r="AJ894" t="s">
        <v>889</v>
      </c>
      <c r="AK894" t="s">
        <v>1176</v>
      </c>
    </row>
    <row r="895" spans="1:37" x14ac:dyDescent="0.3">
      <c r="A895" t="str">
        <f t="shared" si="39"/>
        <v>LA LIBERTAD-Concesión Autopistas de los Llanos</v>
      </c>
      <c r="B895" t="str">
        <f t="shared" si="40"/>
        <v>2018Jul</v>
      </c>
      <c r="C895" t="str">
        <f t="shared" si="41"/>
        <v>4.056859962-73.46398294</v>
      </c>
      <c r="D895" s="9" t="s">
        <v>177</v>
      </c>
      <c r="E895" s="6">
        <v>4007</v>
      </c>
      <c r="F895" s="9" t="s">
        <v>178</v>
      </c>
      <c r="G895" s="6">
        <v>50</v>
      </c>
      <c r="H895" s="9" t="s">
        <v>213</v>
      </c>
      <c r="I895" s="9" t="s">
        <v>180</v>
      </c>
      <c r="J895" s="9" t="s">
        <v>103</v>
      </c>
      <c r="K895" s="9" t="s">
        <v>214</v>
      </c>
      <c r="L895" s="9" t="s">
        <v>182</v>
      </c>
      <c r="M895" s="6" t="s">
        <v>215</v>
      </c>
      <c r="N895" s="6" t="s">
        <v>216</v>
      </c>
      <c r="O895" s="9" t="s">
        <v>217</v>
      </c>
      <c r="P895" s="6">
        <v>12700</v>
      </c>
      <c r="Q895" s="6">
        <v>25300</v>
      </c>
      <c r="R895" s="6">
        <v>18300</v>
      </c>
      <c r="S895" s="6">
        <v>30500</v>
      </c>
      <c r="T895" s="6">
        <v>45400</v>
      </c>
      <c r="U895" s="6">
        <v>59800</v>
      </c>
      <c r="V895" s="6">
        <v>68500</v>
      </c>
      <c r="W895" s="6">
        <v>0</v>
      </c>
      <c r="X895" s="6">
        <v>0</v>
      </c>
      <c r="Y895" s="6">
        <v>0</v>
      </c>
      <c r="Z895" s="6">
        <v>0</v>
      </c>
      <c r="AA895" s="6">
        <v>4.0568599619999999</v>
      </c>
      <c r="AB895" s="6">
        <v>-73.463982939999994</v>
      </c>
      <c r="AC895" s="9" t="s">
        <v>71</v>
      </c>
      <c r="AD895" s="6">
        <v>1828051450</v>
      </c>
      <c r="AE895" s="6" t="str">
        <f>MID(TablaPivotFinal[[#This Row],[Fecha]],1,4)</f>
        <v>2018</v>
      </c>
      <c r="AF895" s="6" t="str">
        <f>MID(TablaPivotFinal[[#This Row],[Fecha]],5,3)</f>
        <v>Jul</v>
      </c>
      <c r="AG895" s="9">
        <v>1828051450</v>
      </c>
      <c r="AH895" s="10">
        <v>97044</v>
      </c>
      <c r="AI895" t="s">
        <v>1048</v>
      </c>
      <c r="AJ895" t="s">
        <v>894</v>
      </c>
      <c r="AK895" t="s">
        <v>1176</v>
      </c>
    </row>
    <row r="896" spans="1:37" x14ac:dyDescent="0.3">
      <c r="A896" t="str">
        <f t="shared" si="39"/>
        <v>LA LIBERTAD-Concesión Autopistas de los Llanos</v>
      </c>
      <c r="B896" t="str">
        <f t="shared" si="40"/>
        <v>2018Jun</v>
      </c>
      <c r="C896" t="str">
        <f t="shared" si="41"/>
        <v>4.056859962-73.46398294</v>
      </c>
      <c r="D896" s="7" t="s">
        <v>177</v>
      </c>
      <c r="E896" s="5">
        <v>4007</v>
      </c>
      <c r="F896" s="7" t="s">
        <v>178</v>
      </c>
      <c r="G896" s="5">
        <v>50</v>
      </c>
      <c r="H896" s="7" t="s">
        <v>213</v>
      </c>
      <c r="I896" s="7" t="s">
        <v>180</v>
      </c>
      <c r="J896" s="7" t="s">
        <v>103</v>
      </c>
      <c r="K896" s="7" t="s">
        <v>214</v>
      </c>
      <c r="L896" s="7" t="s">
        <v>182</v>
      </c>
      <c r="M896" s="5" t="s">
        <v>215</v>
      </c>
      <c r="N896" s="5" t="s">
        <v>216</v>
      </c>
      <c r="O896" s="7" t="s">
        <v>217</v>
      </c>
      <c r="P896" s="5">
        <v>12700</v>
      </c>
      <c r="Q896" s="5">
        <v>25300</v>
      </c>
      <c r="R896" s="5">
        <v>18300</v>
      </c>
      <c r="S896" s="5">
        <v>30500</v>
      </c>
      <c r="T896" s="5">
        <v>45400</v>
      </c>
      <c r="U896" s="5">
        <v>59800</v>
      </c>
      <c r="V896" s="5">
        <v>68500</v>
      </c>
      <c r="W896" s="5">
        <v>0</v>
      </c>
      <c r="X896" s="5">
        <v>0</v>
      </c>
      <c r="Y896" s="5">
        <v>0</v>
      </c>
      <c r="Z896" s="5">
        <v>0</v>
      </c>
      <c r="AA896" s="5">
        <v>4.0568599619999999</v>
      </c>
      <c r="AB896" s="5">
        <v>-73.463982939999994</v>
      </c>
      <c r="AC896" s="7" t="s">
        <v>73</v>
      </c>
      <c r="AD896" s="5">
        <v>1768127100</v>
      </c>
      <c r="AE896" s="5" t="str">
        <f>MID(TablaPivotFinal[[#This Row],[Fecha]],1,4)</f>
        <v>2018</v>
      </c>
      <c r="AF896" s="5" t="str">
        <f>MID(TablaPivotFinal[[#This Row],[Fecha]],5,3)</f>
        <v>Jun</v>
      </c>
      <c r="AG896" s="7">
        <v>1768127100</v>
      </c>
      <c r="AH896" s="8">
        <v>95810</v>
      </c>
      <c r="AI896" t="s">
        <v>1048</v>
      </c>
      <c r="AJ896" t="s">
        <v>893</v>
      </c>
      <c r="AK896" t="s">
        <v>1176</v>
      </c>
    </row>
    <row r="897" spans="1:37" x14ac:dyDescent="0.3">
      <c r="A897" t="str">
        <f t="shared" si="39"/>
        <v>LA LIBERTAD-Concesión Autopistas de los Llanos</v>
      </c>
      <c r="B897" t="str">
        <f t="shared" si="40"/>
        <v>2018Mar</v>
      </c>
      <c r="C897" t="str">
        <f t="shared" si="41"/>
        <v>4.056859962-73.46398294</v>
      </c>
      <c r="D897" s="9" t="s">
        <v>177</v>
      </c>
      <c r="E897" s="6">
        <v>4007</v>
      </c>
      <c r="F897" s="9" t="s">
        <v>178</v>
      </c>
      <c r="G897" s="6">
        <v>50</v>
      </c>
      <c r="H897" s="9" t="s">
        <v>213</v>
      </c>
      <c r="I897" s="9" t="s">
        <v>180</v>
      </c>
      <c r="J897" s="9" t="s">
        <v>103</v>
      </c>
      <c r="K897" s="9" t="s">
        <v>214</v>
      </c>
      <c r="L897" s="9" t="s">
        <v>182</v>
      </c>
      <c r="M897" s="6" t="s">
        <v>215</v>
      </c>
      <c r="N897" s="6" t="s">
        <v>216</v>
      </c>
      <c r="O897" s="9" t="s">
        <v>217</v>
      </c>
      <c r="P897" s="6">
        <v>12700</v>
      </c>
      <c r="Q897" s="6">
        <v>25300</v>
      </c>
      <c r="R897" s="6">
        <v>18300</v>
      </c>
      <c r="S897" s="6">
        <v>30500</v>
      </c>
      <c r="T897" s="6">
        <v>45400</v>
      </c>
      <c r="U897" s="6">
        <v>59800</v>
      </c>
      <c r="V897" s="6">
        <v>68500</v>
      </c>
      <c r="W897" s="6">
        <v>0</v>
      </c>
      <c r="X897" s="6">
        <v>0</v>
      </c>
      <c r="Y897" s="6">
        <v>0</v>
      </c>
      <c r="Z897" s="6">
        <v>0</v>
      </c>
      <c r="AA897" s="6">
        <v>4.0568599619999999</v>
      </c>
      <c r="AB897" s="6">
        <v>-73.463982939999994</v>
      </c>
      <c r="AC897" s="9" t="s">
        <v>75</v>
      </c>
      <c r="AD897" s="6">
        <v>1926110900</v>
      </c>
      <c r="AE897" s="6" t="str">
        <f>MID(TablaPivotFinal[[#This Row],[Fecha]],1,4)</f>
        <v>2018</v>
      </c>
      <c r="AF897" s="6" t="str">
        <f>MID(TablaPivotFinal[[#This Row],[Fecha]],5,3)</f>
        <v>Mar</v>
      </c>
      <c r="AG897" s="9">
        <v>1926110900</v>
      </c>
      <c r="AH897" s="10">
        <v>101601</v>
      </c>
      <c r="AI897" t="s">
        <v>1048</v>
      </c>
      <c r="AJ897" t="s">
        <v>890</v>
      </c>
      <c r="AK897" t="s">
        <v>1176</v>
      </c>
    </row>
    <row r="898" spans="1:37" x14ac:dyDescent="0.3">
      <c r="A898" t="str">
        <f t="shared" ref="A898:A961" si="42">_xlfn.CONCAT(H898,"-",D898)</f>
        <v>LA LIBERTAD-Concesión Autopistas de los Llanos</v>
      </c>
      <c r="B898" t="str">
        <f t="shared" si="40"/>
        <v>2018May</v>
      </c>
      <c r="C898" t="str">
        <f t="shared" si="41"/>
        <v>4.056859962-73.46398294</v>
      </c>
      <c r="D898" s="7" t="s">
        <v>177</v>
      </c>
      <c r="E898" s="5">
        <v>4007</v>
      </c>
      <c r="F898" s="7" t="s">
        <v>178</v>
      </c>
      <c r="G898" s="5">
        <v>50</v>
      </c>
      <c r="H898" s="7" t="s">
        <v>213</v>
      </c>
      <c r="I898" s="7" t="s">
        <v>180</v>
      </c>
      <c r="J898" s="7" t="s">
        <v>103</v>
      </c>
      <c r="K898" s="7" t="s">
        <v>214</v>
      </c>
      <c r="L898" s="7" t="s">
        <v>182</v>
      </c>
      <c r="M898" s="5" t="s">
        <v>215</v>
      </c>
      <c r="N898" s="5" t="s">
        <v>216</v>
      </c>
      <c r="O898" s="7" t="s">
        <v>217</v>
      </c>
      <c r="P898" s="5">
        <v>12700</v>
      </c>
      <c r="Q898" s="5">
        <v>25300</v>
      </c>
      <c r="R898" s="5">
        <v>18300</v>
      </c>
      <c r="S898" s="5">
        <v>30500</v>
      </c>
      <c r="T898" s="5">
        <v>45400</v>
      </c>
      <c r="U898" s="5">
        <v>59800</v>
      </c>
      <c r="V898" s="5">
        <v>68500</v>
      </c>
      <c r="W898" s="5">
        <v>0</v>
      </c>
      <c r="X898" s="5">
        <v>0</v>
      </c>
      <c r="Y898" s="5">
        <v>0</v>
      </c>
      <c r="Z898" s="5">
        <v>0</v>
      </c>
      <c r="AA898" s="5">
        <v>4.0568599619999999</v>
      </c>
      <c r="AB898" s="5">
        <v>-73.463982939999994</v>
      </c>
      <c r="AC898" s="7" t="s">
        <v>77</v>
      </c>
      <c r="AD898" s="5">
        <v>1870113700</v>
      </c>
      <c r="AE898" s="5" t="str">
        <f>MID(TablaPivotFinal[[#This Row],[Fecha]],1,4)</f>
        <v>2018</v>
      </c>
      <c r="AF898" s="5" t="str">
        <f>MID(TablaPivotFinal[[#This Row],[Fecha]],5,3)</f>
        <v>May</v>
      </c>
      <c r="AG898" s="7">
        <v>1870113700</v>
      </c>
      <c r="AH898" s="8">
        <v>97645</v>
      </c>
      <c r="AI898" t="s">
        <v>1048</v>
      </c>
      <c r="AJ898" t="s">
        <v>892</v>
      </c>
      <c r="AK898" t="s">
        <v>1176</v>
      </c>
    </row>
    <row r="899" spans="1:37" x14ac:dyDescent="0.3">
      <c r="A899" t="str">
        <f t="shared" si="42"/>
        <v>LA LIBERTAD-Concesión Autopistas de los Llanos</v>
      </c>
      <c r="B899" t="str">
        <f t="shared" ref="B899:B962" si="43">_xlfn.CONCAT(AE899,AF899)</f>
        <v>2018Nov</v>
      </c>
      <c r="C899" t="str">
        <f t="shared" ref="C899:C962" si="44">_xlfn.CONCAT(AA899,AB899)</f>
        <v>4.056859962-73.46398294</v>
      </c>
      <c r="D899" s="9" t="s">
        <v>177</v>
      </c>
      <c r="E899" s="6">
        <v>4007</v>
      </c>
      <c r="F899" s="9" t="s">
        <v>178</v>
      </c>
      <c r="G899" s="6">
        <v>50</v>
      </c>
      <c r="H899" s="9" t="s">
        <v>213</v>
      </c>
      <c r="I899" s="9" t="s">
        <v>180</v>
      </c>
      <c r="J899" s="9" t="s">
        <v>103</v>
      </c>
      <c r="K899" s="9" t="s">
        <v>214</v>
      </c>
      <c r="L899" s="9" t="s">
        <v>182</v>
      </c>
      <c r="M899" s="6" t="s">
        <v>215</v>
      </c>
      <c r="N899" s="6" t="s">
        <v>216</v>
      </c>
      <c r="O899" s="9" t="s">
        <v>217</v>
      </c>
      <c r="P899" s="6">
        <v>12700</v>
      </c>
      <c r="Q899" s="6">
        <v>25300</v>
      </c>
      <c r="R899" s="6">
        <v>18300</v>
      </c>
      <c r="S899" s="6">
        <v>30500</v>
      </c>
      <c r="T899" s="6">
        <v>45400</v>
      </c>
      <c r="U899" s="6">
        <v>59800</v>
      </c>
      <c r="V899" s="6">
        <v>68500</v>
      </c>
      <c r="W899" s="6">
        <v>0</v>
      </c>
      <c r="X899" s="6">
        <v>0</v>
      </c>
      <c r="Y899" s="6">
        <v>0</v>
      </c>
      <c r="Z899" s="6">
        <v>0</v>
      </c>
      <c r="AA899" s="6">
        <v>4.0568599619999999</v>
      </c>
      <c r="AB899" s="6">
        <v>-73.463982939999994</v>
      </c>
      <c r="AC899" s="9" t="s">
        <v>79</v>
      </c>
      <c r="AD899" s="6">
        <v>1869528500</v>
      </c>
      <c r="AE899" s="6" t="str">
        <f>MID(TablaPivotFinal[[#This Row],[Fecha]],1,4)</f>
        <v>2018</v>
      </c>
      <c r="AF899" s="6" t="str">
        <f>MID(TablaPivotFinal[[#This Row],[Fecha]],5,3)</f>
        <v>Nov</v>
      </c>
      <c r="AG899" s="9">
        <v>1869528500</v>
      </c>
      <c r="AH899" s="10">
        <v>99204</v>
      </c>
      <c r="AI899" t="s">
        <v>1048</v>
      </c>
      <c r="AJ899" t="s">
        <v>898</v>
      </c>
      <c r="AK899" t="s">
        <v>1176</v>
      </c>
    </row>
    <row r="900" spans="1:37" x14ac:dyDescent="0.3">
      <c r="A900" t="str">
        <f t="shared" si="42"/>
        <v>LA LIBERTAD-Concesión Autopistas de los Llanos</v>
      </c>
      <c r="B900" t="str">
        <f t="shared" si="43"/>
        <v>2018Oct</v>
      </c>
      <c r="C900" t="str">
        <f t="shared" si="44"/>
        <v>4.056859962-73.46398294</v>
      </c>
      <c r="D900" s="7" t="s">
        <v>177</v>
      </c>
      <c r="E900" s="5">
        <v>4007</v>
      </c>
      <c r="F900" s="7" t="s">
        <v>178</v>
      </c>
      <c r="G900" s="5">
        <v>50</v>
      </c>
      <c r="H900" s="7" t="s">
        <v>213</v>
      </c>
      <c r="I900" s="7" t="s">
        <v>180</v>
      </c>
      <c r="J900" s="7" t="s">
        <v>103</v>
      </c>
      <c r="K900" s="7" t="s">
        <v>214</v>
      </c>
      <c r="L900" s="7" t="s">
        <v>182</v>
      </c>
      <c r="M900" s="5" t="s">
        <v>215</v>
      </c>
      <c r="N900" s="5" t="s">
        <v>216</v>
      </c>
      <c r="O900" s="7" t="s">
        <v>217</v>
      </c>
      <c r="P900" s="5">
        <v>12700</v>
      </c>
      <c r="Q900" s="5">
        <v>25300</v>
      </c>
      <c r="R900" s="5">
        <v>18300</v>
      </c>
      <c r="S900" s="5">
        <v>30500</v>
      </c>
      <c r="T900" s="5">
        <v>45400</v>
      </c>
      <c r="U900" s="5">
        <v>59800</v>
      </c>
      <c r="V900" s="5">
        <v>68500</v>
      </c>
      <c r="W900" s="5">
        <v>0</v>
      </c>
      <c r="X900" s="5">
        <v>0</v>
      </c>
      <c r="Y900" s="5">
        <v>0</v>
      </c>
      <c r="Z900" s="5">
        <v>0</v>
      </c>
      <c r="AA900" s="5">
        <v>4.0568599619999999</v>
      </c>
      <c r="AB900" s="5">
        <v>-73.463982939999994</v>
      </c>
      <c r="AC900" s="7" t="s">
        <v>81</v>
      </c>
      <c r="AD900" s="5">
        <v>1846053600</v>
      </c>
      <c r="AE900" s="5" t="str">
        <f>MID(TablaPivotFinal[[#This Row],[Fecha]],1,4)</f>
        <v>2018</v>
      </c>
      <c r="AF900" s="5" t="str">
        <f>MID(TablaPivotFinal[[#This Row],[Fecha]],5,3)</f>
        <v>Oct</v>
      </c>
      <c r="AG900" s="7">
        <v>1846053600</v>
      </c>
      <c r="AH900" s="8">
        <v>99182</v>
      </c>
      <c r="AI900" t="s">
        <v>1048</v>
      </c>
      <c r="AJ900" t="s">
        <v>897</v>
      </c>
      <c r="AK900" t="s">
        <v>1176</v>
      </c>
    </row>
    <row r="901" spans="1:37" x14ac:dyDescent="0.3">
      <c r="A901" t="str">
        <f t="shared" si="42"/>
        <v>LA LIBERTAD-Concesión Autopistas de los Llanos</v>
      </c>
      <c r="B901" t="str">
        <f t="shared" si="43"/>
        <v>2018Sep</v>
      </c>
      <c r="C901" t="str">
        <f t="shared" si="44"/>
        <v>4.056859962-73.46398294</v>
      </c>
      <c r="D901" s="9" t="s">
        <v>177</v>
      </c>
      <c r="E901" s="6">
        <v>4007</v>
      </c>
      <c r="F901" s="9" t="s">
        <v>178</v>
      </c>
      <c r="G901" s="6">
        <v>50</v>
      </c>
      <c r="H901" s="9" t="s">
        <v>213</v>
      </c>
      <c r="I901" s="9" t="s">
        <v>180</v>
      </c>
      <c r="J901" s="9" t="s">
        <v>103</v>
      </c>
      <c r="K901" s="9" t="s">
        <v>214</v>
      </c>
      <c r="L901" s="9" t="s">
        <v>182</v>
      </c>
      <c r="M901" s="6" t="s">
        <v>215</v>
      </c>
      <c r="N901" s="6" t="s">
        <v>216</v>
      </c>
      <c r="O901" s="9" t="s">
        <v>217</v>
      </c>
      <c r="P901" s="6">
        <v>12700</v>
      </c>
      <c r="Q901" s="6">
        <v>25300</v>
      </c>
      <c r="R901" s="6">
        <v>18300</v>
      </c>
      <c r="S901" s="6">
        <v>30500</v>
      </c>
      <c r="T901" s="6">
        <v>45400</v>
      </c>
      <c r="U901" s="6">
        <v>59800</v>
      </c>
      <c r="V901" s="6">
        <v>68500</v>
      </c>
      <c r="W901" s="6">
        <v>0</v>
      </c>
      <c r="X901" s="6">
        <v>0</v>
      </c>
      <c r="Y901" s="6">
        <v>0</v>
      </c>
      <c r="Z901" s="6">
        <v>0</v>
      </c>
      <c r="AA901" s="6">
        <v>4.0568599619999999</v>
      </c>
      <c r="AB901" s="6">
        <v>-73.463982939999994</v>
      </c>
      <c r="AC901" s="9" t="s">
        <v>83</v>
      </c>
      <c r="AD901" s="6">
        <v>1717876000</v>
      </c>
      <c r="AE901" s="6" t="str">
        <f>MID(TablaPivotFinal[[#This Row],[Fecha]],1,4)</f>
        <v>2018</v>
      </c>
      <c r="AF901" s="6" t="str">
        <f>MID(TablaPivotFinal[[#This Row],[Fecha]],5,3)</f>
        <v>Sep</v>
      </c>
      <c r="AG901" s="9">
        <v>1717876000</v>
      </c>
      <c r="AH901" s="10">
        <v>91356</v>
      </c>
      <c r="AI901" t="s">
        <v>1048</v>
      </c>
      <c r="AJ901" t="s">
        <v>896</v>
      </c>
      <c r="AK901" t="s">
        <v>1176</v>
      </c>
    </row>
    <row r="902" spans="1:37" x14ac:dyDescent="0.3">
      <c r="A902" t="str">
        <f t="shared" si="42"/>
        <v>LA LIBERTAD-Concesión Autopistas de los Llanos</v>
      </c>
      <c r="B902" t="str">
        <f t="shared" si="43"/>
        <v>2016Abr</v>
      </c>
      <c r="C902" t="str">
        <f t="shared" si="44"/>
        <v>4.056859962-73.46398294</v>
      </c>
      <c r="D902" s="7" t="s">
        <v>177</v>
      </c>
      <c r="E902" s="5">
        <v>4007</v>
      </c>
      <c r="F902" s="7" t="s">
        <v>178</v>
      </c>
      <c r="G902" s="5">
        <v>50</v>
      </c>
      <c r="H902" s="7" t="s">
        <v>213</v>
      </c>
      <c r="I902" s="7" t="s">
        <v>220</v>
      </c>
      <c r="J902" s="7" t="s">
        <v>103</v>
      </c>
      <c r="K902" s="7" t="s">
        <v>214</v>
      </c>
      <c r="L902" s="7" t="s">
        <v>221</v>
      </c>
      <c r="M902" s="5" t="s">
        <v>215</v>
      </c>
      <c r="N902" s="5" t="s">
        <v>216</v>
      </c>
      <c r="O902" s="7" t="s">
        <v>217</v>
      </c>
      <c r="P902" s="5">
        <v>12700</v>
      </c>
      <c r="Q902" s="5">
        <v>25300</v>
      </c>
      <c r="R902" s="5">
        <v>18300</v>
      </c>
      <c r="S902" s="5">
        <v>30500</v>
      </c>
      <c r="T902" s="5">
        <v>45400</v>
      </c>
      <c r="U902" s="5">
        <v>59800</v>
      </c>
      <c r="V902" s="5">
        <v>68500</v>
      </c>
      <c r="W902" s="5">
        <v>0</v>
      </c>
      <c r="X902" s="5">
        <v>0</v>
      </c>
      <c r="Y902" s="5">
        <v>0</v>
      </c>
      <c r="Z902" s="5">
        <v>0</v>
      </c>
      <c r="AA902" s="5">
        <v>4.0568599619999999</v>
      </c>
      <c r="AB902" s="5">
        <v>-73.463982939999994</v>
      </c>
      <c r="AC902" s="7" t="s">
        <v>13</v>
      </c>
      <c r="AD902" s="5">
        <v>0</v>
      </c>
      <c r="AE902" s="5" t="str">
        <f>MID(TablaPivotFinal[[#This Row],[Fecha]],1,4)</f>
        <v>2016</v>
      </c>
      <c r="AF902" s="5" t="str">
        <f>MID(TablaPivotFinal[[#This Row],[Fecha]],5,3)</f>
        <v>Abr</v>
      </c>
      <c r="AG902" s="7">
        <v>0</v>
      </c>
      <c r="AH902" s="8">
        <v>0</v>
      </c>
      <c r="AI902" t="s">
        <v>1048</v>
      </c>
      <c r="AJ902" t="s">
        <v>867</v>
      </c>
      <c r="AK902" t="s">
        <v>1176</v>
      </c>
    </row>
    <row r="903" spans="1:37" x14ac:dyDescent="0.3">
      <c r="A903" t="str">
        <f t="shared" si="42"/>
        <v>LA LIBERTAD-Concesión Autopistas de los Llanos</v>
      </c>
      <c r="B903" t="str">
        <f t="shared" si="43"/>
        <v>2016Ago</v>
      </c>
      <c r="C903" t="str">
        <f t="shared" si="44"/>
        <v>4.056859962-73.46398294</v>
      </c>
      <c r="D903" s="9" t="s">
        <v>177</v>
      </c>
      <c r="E903" s="6">
        <v>4007</v>
      </c>
      <c r="F903" s="9" t="s">
        <v>178</v>
      </c>
      <c r="G903" s="6">
        <v>50</v>
      </c>
      <c r="H903" s="9" t="s">
        <v>213</v>
      </c>
      <c r="I903" s="9" t="s">
        <v>220</v>
      </c>
      <c r="J903" s="9" t="s">
        <v>103</v>
      </c>
      <c r="K903" s="9" t="s">
        <v>214</v>
      </c>
      <c r="L903" s="9" t="s">
        <v>221</v>
      </c>
      <c r="M903" s="6" t="s">
        <v>215</v>
      </c>
      <c r="N903" s="6" t="s">
        <v>216</v>
      </c>
      <c r="O903" s="9" t="s">
        <v>217</v>
      </c>
      <c r="P903" s="6">
        <v>12700</v>
      </c>
      <c r="Q903" s="6">
        <v>25300</v>
      </c>
      <c r="R903" s="6">
        <v>18300</v>
      </c>
      <c r="S903" s="6">
        <v>30500</v>
      </c>
      <c r="T903" s="6">
        <v>45400</v>
      </c>
      <c r="U903" s="6">
        <v>59800</v>
      </c>
      <c r="V903" s="6">
        <v>68500</v>
      </c>
      <c r="W903" s="6">
        <v>0</v>
      </c>
      <c r="X903" s="6">
        <v>0</v>
      </c>
      <c r="Y903" s="6">
        <v>0</v>
      </c>
      <c r="Z903" s="6">
        <v>0</v>
      </c>
      <c r="AA903" s="6">
        <v>4.0568599619999999</v>
      </c>
      <c r="AB903" s="6">
        <v>-73.463982939999994</v>
      </c>
      <c r="AC903" s="9" t="s">
        <v>15</v>
      </c>
      <c r="AD903" s="6">
        <v>0</v>
      </c>
      <c r="AE903" s="6" t="str">
        <f>MID(TablaPivotFinal[[#This Row],[Fecha]],1,4)</f>
        <v>2016</v>
      </c>
      <c r="AF903" s="6" t="str">
        <f>MID(TablaPivotFinal[[#This Row],[Fecha]],5,3)</f>
        <v>Ago</v>
      </c>
      <c r="AG903" s="9">
        <v>0</v>
      </c>
      <c r="AH903" s="10">
        <v>0</v>
      </c>
      <c r="AI903" t="s">
        <v>1048</v>
      </c>
      <c r="AJ903" t="s">
        <v>871</v>
      </c>
      <c r="AK903" t="s">
        <v>1176</v>
      </c>
    </row>
    <row r="904" spans="1:37" x14ac:dyDescent="0.3">
      <c r="A904" t="str">
        <f t="shared" si="42"/>
        <v>LA LIBERTAD-Concesión Autopistas de los Llanos</v>
      </c>
      <c r="B904" t="str">
        <f t="shared" si="43"/>
        <v>2016Dic</v>
      </c>
      <c r="C904" t="str">
        <f t="shared" si="44"/>
        <v>4.056859962-73.46398294</v>
      </c>
      <c r="D904" s="7" t="s">
        <v>177</v>
      </c>
      <c r="E904" s="5">
        <v>4007</v>
      </c>
      <c r="F904" s="7" t="s">
        <v>178</v>
      </c>
      <c r="G904" s="5">
        <v>50</v>
      </c>
      <c r="H904" s="7" t="s">
        <v>213</v>
      </c>
      <c r="I904" s="7" t="s">
        <v>220</v>
      </c>
      <c r="J904" s="7" t="s">
        <v>103</v>
      </c>
      <c r="K904" s="7" t="s">
        <v>214</v>
      </c>
      <c r="L904" s="7" t="s">
        <v>221</v>
      </c>
      <c r="M904" s="5" t="s">
        <v>215</v>
      </c>
      <c r="N904" s="5" t="s">
        <v>216</v>
      </c>
      <c r="O904" s="7" t="s">
        <v>217</v>
      </c>
      <c r="P904" s="5">
        <v>12700</v>
      </c>
      <c r="Q904" s="5">
        <v>25300</v>
      </c>
      <c r="R904" s="5">
        <v>18300</v>
      </c>
      <c r="S904" s="5">
        <v>30500</v>
      </c>
      <c r="T904" s="5">
        <v>45400</v>
      </c>
      <c r="U904" s="5">
        <v>59800</v>
      </c>
      <c r="V904" s="5">
        <v>68500</v>
      </c>
      <c r="W904" s="5">
        <v>0</v>
      </c>
      <c r="X904" s="5">
        <v>0</v>
      </c>
      <c r="Y904" s="5">
        <v>0</v>
      </c>
      <c r="Z904" s="5">
        <v>0</v>
      </c>
      <c r="AA904" s="5">
        <v>4.0568599619999999</v>
      </c>
      <c r="AB904" s="5">
        <v>-73.463982939999994</v>
      </c>
      <c r="AC904" s="7" t="s">
        <v>17</v>
      </c>
      <c r="AD904" s="5">
        <v>0</v>
      </c>
      <c r="AE904" s="5" t="str">
        <f>MID(TablaPivotFinal[[#This Row],[Fecha]],1,4)</f>
        <v>2016</v>
      </c>
      <c r="AF904" s="5" t="str">
        <f>MID(TablaPivotFinal[[#This Row],[Fecha]],5,3)</f>
        <v>Dic</v>
      </c>
      <c r="AG904" s="7">
        <v>0</v>
      </c>
      <c r="AH904" s="8">
        <v>0</v>
      </c>
      <c r="AI904" t="s">
        <v>1048</v>
      </c>
      <c r="AJ904" t="s">
        <v>875</v>
      </c>
      <c r="AK904" t="s">
        <v>1176</v>
      </c>
    </row>
    <row r="905" spans="1:37" x14ac:dyDescent="0.3">
      <c r="A905" t="str">
        <f t="shared" si="42"/>
        <v>LA LIBERTAD-Concesión Autopistas de los Llanos</v>
      </c>
      <c r="B905" t="str">
        <f t="shared" si="43"/>
        <v>2016Ene</v>
      </c>
      <c r="C905" t="str">
        <f t="shared" si="44"/>
        <v>4.056859962-73.46398294</v>
      </c>
      <c r="D905" s="9" t="s">
        <v>177</v>
      </c>
      <c r="E905" s="6">
        <v>4007</v>
      </c>
      <c r="F905" s="9" t="s">
        <v>178</v>
      </c>
      <c r="G905" s="6">
        <v>50</v>
      </c>
      <c r="H905" s="9" t="s">
        <v>213</v>
      </c>
      <c r="I905" s="9" t="s">
        <v>220</v>
      </c>
      <c r="J905" s="9" t="s">
        <v>103</v>
      </c>
      <c r="K905" s="9" t="s">
        <v>214</v>
      </c>
      <c r="L905" s="9" t="s">
        <v>221</v>
      </c>
      <c r="M905" s="6" t="s">
        <v>215</v>
      </c>
      <c r="N905" s="6" t="s">
        <v>216</v>
      </c>
      <c r="O905" s="9" t="s">
        <v>217</v>
      </c>
      <c r="P905" s="6">
        <v>12700</v>
      </c>
      <c r="Q905" s="6">
        <v>25300</v>
      </c>
      <c r="R905" s="6">
        <v>18300</v>
      </c>
      <c r="S905" s="6">
        <v>30500</v>
      </c>
      <c r="T905" s="6">
        <v>45400</v>
      </c>
      <c r="U905" s="6">
        <v>59800</v>
      </c>
      <c r="V905" s="6">
        <v>68500</v>
      </c>
      <c r="W905" s="6">
        <v>0</v>
      </c>
      <c r="X905" s="6">
        <v>0</v>
      </c>
      <c r="Y905" s="6">
        <v>0</v>
      </c>
      <c r="Z905" s="6">
        <v>0</v>
      </c>
      <c r="AA905" s="6">
        <v>4.0568599619999999</v>
      </c>
      <c r="AB905" s="6">
        <v>-73.463982939999994</v>
      </c>
      <c r="AC905" s="9" t="s">
        <v>19</v>
      </c>
      <c r="AD905" s="6">
        <v>0</v>
      </c>
      <c r="AE905" s="6" t="str">
        <f>MID(TablaPivotFinal[[#This Row],[Fecha]],1,4)</f>
        <v>2016</v>
      </c>
      <c r="AF905" s="6" t="str">
        <f>MID(TablaPivotFinal[[#This Row],[Fecha]],5,3)</f>
        <v>Ene</v>
      </c>
      <c r="AG905" s="9">
        <v>0</v>
      </c>
      <c r="AH905" s="10">
        <v>0</v>
      </c>
      <c r="AI905" t="s">
        <v>1048</v>
      </c>
      <c r="AJ905" t="s">
        <v>864</v>
      </c>
      <c r="AK905" t="s">
        <v>1176</v>
      </c>
    </row>
    <row r="906" spans="1:37" x14ac:dyDescent="0.3">
      <c r="A906" t="str">
        <f t="shared" si="42"/>
        <v>LA LIBERTAD-Concesión Autopistas de los Llanos</v>
      </c>
      <c r="B906" t="str">
        <f t="shared" si="43"/>
        <v>2016Feb</v>
      </c>
      <c r="C906" t="str">
        <f t="shared" si="44"/>
        <v>4.056859962-73.46398294</v>
      </c>
      <c r="D906" s="7" t="s">
        <v>177</v>
      </c>
      <c r="E906" s="5">
        <v>4007</v>
      </c>
      <c r="F906" s="7" t="s">
        <v>178</v>
      </c>
      <c r="G906" s="5">
        <v>50</v>
      </c>
      <c r="H906" s="7" t="s">
        <v>213</v>
      </c>
      <c r="I906" s="7" t="s">
        <v>220</v>
      </c>
      <c r="J906" s="7" t="s">
        <v>103</v>
      </c>
      <c r="K906" s="7" t="s">
        <v>214</v>
      </c>
      <c r="L906" s="7" t="s">
        <v>221</v>
      </c>
      <c r="M906" s="5" t="s">
        <v>215</v>
      </c>
      <c r="N906" s="5" t="s">
        <v>216</v>
      </c>
      <c r="O906" s="7" t="s">
        <v>217</v>
      </c>
      <c r="P906" s="5">
        <v>12700</v>
      </c>
      <c r="Q906" s="5">
        <v>25300</v>
      </c>
      <c r="R906" s="5">
        <v>18300</v>
      </c>
      <c r="S906" s="5">
        <v>30500</v>
      </c>
      <c r="T906" s="5">
        <v>45400</v>
      </c>
      <c r="U906" s="5">
        <v>59800</v>
      </c>
      <c r="V906" s="5">
        <v>68500</v>
      </c>
      <c r="W906" s="5">
        <v>0</v>
      </c>
      <c r="X906" s="5">
        <v>0</v>
      </c>
      <c r="Y906" s="5">
        <v>0</v>
      </c>
      <c r="Z906" s="5">
        <v>0</v>
      </c>
      <c r="AA906" s="5">
        <v>4.0568599619999999</v>
      </c>
      <c r="AB906" s="5">
        <v>-73.463982939999994</v>
      </c>
      <c r="AC906" s="7" t="s">
        <v>21</v>
      </c>
      <c r="AD906" s="5">
        <v>0</v>
      </c>
      <c r="AE906" s="5" t="str">
        <f>MID(TablaPivotFinal[[#This Row],[Fecha]],1,4)</f>
        <v>2016</v>
      </c>
      <c r="AF906" s="5" t="str">
        <f>MID(TablaPivotFinal[[#This Row],[Fecha]],5,3)</f>
        <v>Feb</v>
      </c>
      <c r="AG906" s="7">
        <v>0</v>
      </c>
      <c r="AH906" s="8">
        <v>0</v>
      </c>
      <c r="AI906" t="s">
        <v>1048</v>
      </c>
      <c r="AJ906" t="s">
        <v>865</v>
      </c>
      <c r="AK906" t="s">
        <v>1176</v>
      </c>
    </row>
    <row r="907" spans="1:37" x14ac:dyDescent="0.3">
      <c r="A907" t="str">
        <f t="shared" si="42"/>
        <v>LA LIBERTAD-Concesión Autopistas de los Llanos</v>
      </c>
      <c r="B907" t="str">
        <f t="shared" si="43"/>
        <v>2016Jul</v>
      </c>
      <c r="C907" t="str">
        <f t="shared" si="44"/>
        <v>4.056859962-73.46398294</v>
      </c>
      <c r="D907" s="9" t="s">
        <v>177</v>
      </c>
      <c r="E907" s="6">
        <v>4007</v>
      </c>
      <c r="F907" s="9" t="s">
        <v>178</v>
      </c>
      <c r="G907" s="6">
        <v>50</v>
      </c>
      <c r="H907" s="9" t="s">
        <v>213</v>
      </c>
      <c r="I907" s="9" t="s">
        <v>220</v>
      </c>
      <c r="J907" s="9" t="s">
        <v>103</v>
      </c>
      <c r="K907" s="9" t="s">
        <v>214</v>
      </c>
      <c r="L907" s="9" t="s">
        <v>221</v>
      </c>
      <c r="M907" s="6" t="s">
        <v>215</v>
      </c>
      <c r="N907" s="6" t="s">
        <v>216</v>
      </c>
      <c r="O907" s="9" t="s">
        <v>217</v>
      </c>
      <c r="P907" s="6">
        <v>12700</v>
      </c>
      <c r="Q907" s="6">
        <v>25300</v>
      </c>
      <c r="R907" s="6">
        <v>18300</v>
      </c>
      <c r="S907" s="6">
        <v>30500</v>
      </c>
      <c r="T907" s="6">
        <v>45400</v>
      </c>
      <c r="U907" s="6">
        <v>59800</v>
      </c>
      <c r="V907" s="6">
        <v>68500</v>
      </c>
      <c r="W907" s="6">
        <v>0</v>
      </c>
      <c r="X907" s="6">
        <v>0</v>
      </c>
      <c r="Y907" s="6">
        <v>0</v>
      </c>
      <c r="Z907" s="6">
        <v>0</v>
      </c>
      <c r="AA907" s="6">
        <v>4.0568599619999999</v>
      </c>
      <c r="AB907" s="6">
        <v>-73.463982939999994</v>
      </c>
      <c r="AC907" s="9" t="s">
        <v>23</v>
      </c>
      <c r="AD907" s="6">
        <v>0</v>
      </c>
      <c r="AE907" s="6" t="str">
        <f>MID(TablaPivotFinal[[#This Row],[Fecha]],1,4)</f>
        <v>2016</v>
      </c>
      <c r="AF907" s="6" t="str">
        <f>MID(TablaPivotFinal[[#This Row],[Fecha]],5,3)</f>
        <v>Jul</v>
      </c>
      <c r="AG907" s="9">
        <v>0</v>
      </c>
      <c r="AH907" s="10">
        <v>0</v>
      </c>
      <c r="AI907" t="s">
        <v>1048</v>
      </c>
      <c r="AJ907" t="s">
        <v>870</v>
      </c>
      <c r="AK907" t="s">
        <v>1176</v>
      </c>
    </row>
    <row r="908" spans="1:37" x14ac:dyDescent="0.3">
      <c r="A908" t="str">
        <f t="shared" si="42"/>
        <v>LA LIBERTAD-Concesión Autopistas de los Llanos</v>
      </c>
      <c r="B908" t="str">
        <f t="shared" si="43"/>
        <v>2016Jun</v>
      </c>
      <c r="C908" t="str">
        <f t="shared" si="44"/>
        <v>4.056859962-73.46398294</v>
      </c>
      <c r="D908" s="7" t="s">
        <v>177</v>
      </c>
      <c r="E908" s="5">
        <v>4007</v>
      </c>
      <c r="F908" s="7" t="s">
        <v>178</v>
      </c>
      <c r="G908" s="5">
        <v>50</v>
      </c>
      <c r="H908" s="7" t="s">
        <v>213</v>
      </c>
      <c r="I908" s="7" t="s">
        <v>220</v>
      </c>
      <c r="J908" s="7" t="s">
        <v>103</v>
      </c>
      <c r="K908" s="7" t="s">
        <v>214</v>
      </c>
      <c r="L908" s="7" t="s">
        <v>221</v>
      </c>
      <c r="M908" s="5" t="s">
        <v>215</v>
      </c>
      <c r="N908" s="5" t="s">
        <v>216</v>
      </c>
      <c r="O908" s="7" t="s">
        <v>217</v>
      </c>
      <c r="P908" s="5">
        <v>12700</v>
      </c>
      <c r="Q908" s="5">
        <v>25300</v>
      </c>
      <c r="R908" s="5">
        <v>18300</v>
      </c>
      <c r="S908" s="5">
        <v>30500</v>
      </c>
      <c r="T908" s="5">
        <v>45400</v>
      </c>
      <c r="U908" s="5">
        <v>59800</v>
      </c>
      <c r="V908" s="5">
        <v>68500</v>
      </c>
      <c r="W908" s="5">
        <v>0</v>
      </c>
      <c r="X908" s="5">
        <v>0</v>
      </c>
      <c r="Y908" s="5">
        <v>0</v>
      </c>
      <c r="Z908" s="5">
        <v>0</v>
      </c>
      <c r="AA908" s="5">
        <v>4.0568599619999999</v>
      </c>
      <c r="AB908" s="5">
        <v>-73.463982939999994</v>
      </c>
      <c r="AC908" s="7" t="s">
        <v>25</v>
      </c>
      <c r="AD908" s="5">
        <v>0</v>
      </c>
      <c r="AE908" s="5" t="str">
        <f>MID(TablaPivotFinal[[#This Row],[Fecha]],1,4)</f>
        <v>2016</v>
      </c>
      <c r="AF908" s="5" t="str">
        <f>MID(TablaPivotFinal[[#This Row],[Fecha]],5,3)</f>
        <v>Jun</v>
      </c>
      <c r="AG908" s="7">
        <v>0</v>
      </c>
      <c r="AH908" s="8">
        <v>0</v>
      </c>
      <c r="AI908" t="s">
        <v>1048</v>
      </c>
      <c r="AJ908" t="s">
        <v>869</v>
      </c>
      <c r="AK908" t="s">
        <v>1176</v>
      </c>
    </row>
    <row r="909" spans="1:37" x14ac:dyDescent="0.3">
      <c r="A909" t="str">
        <f t="shared" si="42"/>
        <v>LA LIBERTAD-Concesión Autopistas de los Llanos</v>
      </c>
      <c r="B909" t="str">
        <f t="shared" si="43"/>
        <v>2016Mar</v>
      </c>
      <c r="C909" t="str">
        <f t="shared" si="44"/>
        <v>4.056859962-73.46398294</v>
      </c>
      <c r="D909" s="9" t="s">
        <v>177</v>
      </c>
      <c r="E909" s="6">
        <v>4007</v>
      </c>
      <c r="F909" s="9" t="s">
        <v>178</v>
      </c>
      <c r="G909" s="6">
        <v>50</v>
      </c>
      <c r="H909" s="9" t="s">
        <v>213</v>
      </c>
      <c r="I909" s="9" t="s">
        <v>220</v>
      </c>
      <c r="J909" s="9" t="s">
        <v>103</v>
      </c>
      <c r="K909" s="9" t="s">
        <v>214</v>
      </c>
      <c r="L909" s="9" t="s">
        <v>221</v>
      </c>
      <c r="M909" s="6" t="s">
        <v>215</v>
      </c>
      <c r="N909" s="6" t="s">
        <v>216</v>
      </c>
      <c r="O909" s="9" t="s">
        <v>217</v>
      </c>
      <c r="P909" s="6">
        <v>12700</v>
      </c>
      <c r="Q909" s="6">
        <v>25300</v>
      </c>
      <c r="R909" s="6">
        <v>18300</v>
      </c>
      <c r="S909" s="6">
        <v>30500</v>
      </c>
      <c r="T909" s="6">
        <v>45400</v>
      </c>
      <c r="U909" s="6">
        <v>59800</v>
      </c>
      <c r="V909" s="6">
        <v>68500</v>
      </c>
      <c r="W909" s="6">
        <v>0</v>
      </c>
      <c r="X909" s="6">
        <v>0</v>
      </c>
      <c r="Y909" s="6">
        <v>0</v>
      </c>
      <c r="Z909" s="6">
        <v>0</v>
      </c>
      <c r="AA909" s="6">
        <v>4.0568599619999999</v>
      </c>
      <c r="AB909" s="6">
        <v>-73.463982939999994</v>
      </c>
      <c r="AC909" s="9" t="s">
        <v>27</v>
      </c>
      <c r="AD909" s="6">
        <v>0</v>
      </c>
      <c r="AE909" s="6" t="str">
        <f>MID(TablaPivotFinal[[#This Row],[Fecha]],1,4)</f>
        <v>2016</v>
      </c>
      <c r="AF909" s="6" t="str">
        <f>MID(TablaPivotFinal[[#This Row],[Fecha]],5,3)</f>
        <v>Mar</v>
      </c>
      <c r="AG909" s="9">
        <v>0</v>
      </c>
      <c r="AH909" s="10">
        <v>0</v>
      </c>
      <c r="AI909" t="s">
        <v>1048</v>
      </c>
      <c r="AJ909" t="s">
        <v>866</v>
      </c>
      <c r="AK909" t="s">
        <v>1176</v>
      </c>
    </row>
    <row r="910" spans="1:37" x14ac:dyDescent="0.3">
      <c r="A910" t="str">
        <f t="shared" si="42"/>
        <v>LA LIBERTAD-Concesión Autopistas de los Llanos</v>
      </c>
      <c r="B910" t="str">
        <f t="shared" si="43"/>
        <v>2016May</v>
      </c>
      <c r="C910" t="str">
        <f t="shared" si="44"/>
        <v>4.056859962-73.46398294</v>
      </c>
      <c r="D910" s="7" t="s">
        <v>177</v>
      </c>
      <c r="E910" s="5">
        <v>4007</v>
      </c>
      <c r="F910" s="7" t="s">
        <v>178</v>
      </c>
      <c r="G910" s="5">
        <v>50</v>
      </c>
      <c r="H910" s="7" t="s">
        <v>213</v>
      </c>
      <c r="I910" s="7" t="s">
        <v>220</v>
      </c>
      <c r="J910" s="7" t="s">
        <v>103</v>
      </c>
      <c r="K910" s="7" t="s">
        <v>214</v>
      </c>
      <c r="L910" s="7" t="s">
        <v>221</v>
      </c>
      <c r="M910" s="5" t="s">
        <v>215</v>
      </c>
      <c r="N910" s="5" t="s">
        <v>216</v>
      </c>
      <c r="O910" s="7" t="s">
        <v>217</v>
      </c>
      <c r="P910" s="5">
        <v>12700</v>
      </c>
      <c r="Q910" s="5">
        <v>25300</v>
      </c>
      <c r="R910" s="5">
        <v>18300</v>
      </c>
      <c r="S910" s="5">
        <v>30500</v>
      </c>
      <c r="T910" s="5">
        <v>45400</v>
      </c>
      <c r="U910" s="5">
        <v>59800</v>
      </c>
      <c r="V910" s="5">
        <v>68500</v>
      </c>
      <c r="W910" s="5">
        <v>0</v>
      </c>
      <c r="X910" s="5">
        <v>0</v>
      </c>
      <c r="Y910" s="5">
        <v>0</v>
      </c>
      <c r="Z910" s="5">
        <v>0</v>
      </c>
      <c r="AA910" s="5">
        <v>4.0568599619999999</v>
      </c>
      <c r="AB910" s="5">
        <v>-73.463982939999994</v>
      </c>
      <c r="AC910" s="7" t="s">
        <v>29</v>
      </c>
      <c r="AD910" s="5">
        <v>0</v>
      </c>
      <c r="AE910" s="5" t="str">
        <f>MID(TablaPivotFinal[[#This Row],[Fecha]],1,4)</f>
        <v>2016</v>
      </c>
      <c r="AF910" s="5" t="str">
        <f>MID(TablaPivotFinal[[#This Row],[Fecha]],5,3)</f>
        <v>May</v>
      </c>
      <c r="AG910" s="7">
        <v>0</v>
      </c>
      <c r="AH910" s="8">
        <v>0</v>
      </c>
      <c r="AI910" t="s">
        <v>1048</v>
      </c>
      <c r="AJ910" t="s">
        <v>868</v>
      </c>
      <c r="AK910" t="s">
        <v>1176</v>
      </c>
    </row>
    <row r="911" spans="1:37" x14ac:dyDescent="0.3">
      <c r="A911" t="str">
        <f t="shared" si="42"/>
        <v>LA LIBERTAD-Concesión Autopistas de los Llanos</v>
      </c>
      <c r="B911" t="str">
        <f t="shared" si="43"/>
        <v>2016Nov</v>
      </c>
      <c r="C911" t="str">
        <f t="shared" si="44"/>
        <v>4.056859962-73.46398294</v>
      </c>
      <c r="D911" s="9" t="s">
        <v>177</v>
      </c>
      <c r="E911" s="6">
        <v>4007</v>
      </c>
      <c r="F911" s="9" t="s">
        <v>178</v>
      </c>
      <c r="G911" s="6">
        <v>50</v>
      </c>
      <c r="H911" s="9" t="s">
        <v>213</v>
      </c>
      <c r="I911" s="9" t="s">
        <v>220</v>
      </c>
      <c r="J911" s="9" t="s">
        <v>103</v>
      </c>
      <c r="K911" s="9" t="s">
        <v>214</v>
      </c>
      <c r="L911" s="9" t="s">
        <v>221</v>
      </c>
      <c r="M911" s="6" t="s">
        <v>215</v>
      </c>
      <c r="N911" s="6" t="s">
        <v>216</v>
      </c>
      <c r="O911" s="9" t="s">
        <v>217</v>
      </c>
      <c r="P911" s="6">
        <v>12700</v>
      </c>
      <c r="Q911" s="6">
        <v>25300</v>
      </c>
      <c r="R911" s="6">
        <v>18300</v>
      </c>
      <c r="S911" s="6">
        <v>30500</v>
      </c>
      <c r="T911" s="6">
        <v>45400</v>
      </c>
      <c r="U911" s="6">
        <v>59800</v>
      </c>
      <c r="V911" s="6">
        <v>68500</v>
      </c>
      <c r="W911" s="6">
        <v>0</v>
      </c>
      <c r="X911" s="6">
        <v>0</v>
      </c>
      <c r="Y911" s="6">
        <v>0</v>
      </c>
      <c r="Z911" s="6">
        <v>0</v>
      </c>
      <c r="AA911" s="6">
        <v>4.0568599619999999</v>
      </c>
      <c r="AB911" s="6">
        <v>-73.463982939999994</v>
      </c>
      <c r="AC911" s="9" t="s">
        <v>31</v>
      </c>
      <c r="AD911" s="6">
        <v>0</v>
      </c>
      <c r="AE911" s="6" t="str">
        <f>MID(TablaPivotFinal[[#This Row],[Fecha]],1,4)</f>
        <v>2016</v>
      </c>
      <c r="AF911" s="6" t="str">
        <f>MID(TablaPivotFinal[[#This Row],[Fecha]],5,3)</f>
        <v>Nov</v>
      </c>
      <c r="AG911" s="9">
        <v>0</v>
      </c>
      <c r="AH911" s="10">
        <v>0</v>
      </c>
      <c r="AI911" t="s">
        <v>1048</v>
      </c>
      <c r="AJ911" t="s">
        <v>874</v>
      </c>
      <c r="AK911" t="s">
        <v>1176</v>
      </c>
    </row>
    <row r="912" spans="1:37" x14ac:dyDescent="0.3">
      <c r="A912" t="str">
        <f t="shared" si="42"/>
        <v>LA LIBERTAD-Concesión Autopistas de los Llanos</v>
      </c>
      <c r="B912" t="str">
        <f t="shared" si="43"/>
        <v>2016Oct</v>
      </c>
      <c r="C912" t="str">
        <f t="shared" si="44"/>
        <v>4.056859962-73.46398294</v>
      </c>
      <c r="D912" s="7" t="s">
        <v>177</v>
      </c>
      <c r="E912" s="5">
        <v>4007</v>
      </c>
      <c r="F912" s="7" t="s">
        <v>178</v>
      </c>
      <c r="G912" s="5">
        <v>50</v>
      </c>
      <c r="H912" s="7" t="s">
        <v>213</v>
      </c>
      <c r="I912" s="7" t="s">
        <v>220</v>
      </c>
      <c r="J912" s="7" t="s">
        <v>103</v>
      </c>
      <c r="K912" s="7" t="s">
        <v>214</v>
      </c>
      <c r="L912" s="7" t="s">
        <v>221</v>
      </c>
      <c r="M912" s="5" t="s">
        <v>215</v>
      </c>
      <c r="N912" s="5" t="s">
        <v>216</v>
      </c>
      <c r="O912" s="7" t="s">
        <v>217</v>
      </c>
      <c r="P912" s="5">
        <v>12700</v>
      </c>
      <c r="Q912" s="5">
        <v>25300</v>
      </c>
      <c r="R912" s="5">
        <v>18300</v>
      </c>
      <c r="S912" s="5">
        <v>30500</v>
      </c>
      <c r="T912" s="5">
        <v>45400</v>
      </c>
      <c r="U912" s="5">
        <v>59800</v>
      </c>
      <c r="V912" s="5">
        <v>68500</v>
      </c>
      <c r="W912" s="5">
        <v>0</v>
      </c>
      <c r="X912" s="5">
        <v>0</v>
      </c>
      <c r="Y912" s="5">
        <v>0</v>
      </c>
      <c r="Z912" s="5">
        <v>0</v>
      </c>
      <c r="AA912" s="5">
        <v>4.0568599619999999</v>
      </c>
      <c r="AB912" s="5">
        <v>-73.463982939999994</v>
      </c>
      <c r="AC912" s="7" t="s">
        <v>33</v>
      </c>
      <c r="AD912" s="5">
        <v>0</v>
      </c>
      <c r="AE912" s="5" t="str">
        <f>MID(TablaPivotFinal[[#This Row],[Fecha]],1,4)</f>
        <v>2016</v>
      </c>
      <c r="AF912" s="5" t="str">
        <f>MID(TablaPivotFinal[[#This Row],[Fecha]],5,3)</f>
        <v>Oct</v>
      </c>
      <c r="AG912" s="7">
        <v>0</v>
      </c>
      <c r="AH912" s="8">
        <v>0</v>
      </c>
      <c r="AI912" t="s">
        <v>1048</v>
      </c>
      <c r="AJ912" t="s">
        <v>873</v>
      </c>
      <c r="AK912" t="s">
        <v>1176</v>
      </c>
    </row>
    <row r="913" spans="1:37" x14ac:dyDescent="0.3">
      <c r="A913" t="str">
        <f t="shared" si="42"/>
        <v>LA LIBERTAD-Concesión Autopistas de los Llanos</v>
      </c>
      <c r="B913" t="str">
        <f t="shared" si="43"/>
        <v>2016Sep</v>
      </c>
      <c r="C913" t="str">
        <f t="shared" si="44"/>
        <v>4.056859962-73.46398294</v>
      </c>
      <c r="D913" s="9" t="s">
        <v>177</v>
      </c>
      <c r="E913" s="6">
        <v>4007</v>
      </c>
      <c r="F913" s="9" t="s">
        <v>178</v>
      </c>
      <c r="G913" s="6">
        <v>50</v>
      </c>
      <c r="H913" s="9" t="s">
        <v>213</v>
      </c>
      <c r="I913" s="9" t="s">
        <v>220</v>
      </c>
      <c r="J913" s="9" t="s">
        <v>103</v>
      </c>
      <c r="K913" s="9" t="s">
        <v>214</v>
      </c>
      <c r="L913" s="9" t="s">
        <v>221</v>
      </c>
      <c r="M913" s="6" t="s">
        <v>215</v>
      </c>
      <c r="N913" s="6" t="s">
        <v>216</v>
      </c>
      <c r="O913" s="9" t="s">
        <v>217</v>
      </c>
      <c r="P913" s="6">
        <v>12700</v>
      </c>
      <c r="Q913" s="6">
        <v>25300</v>
      </c>
      <c r="R913" s="6">
        <v>18300</v>
      </c>
      <c r="S913" s="6">
        <v>30500</v>
      </c>
      <c r="T913" s="6">
        <v>45400</v>
      </c>
      <c r="U913" s="6">
        <v>59800</v>
      </c>
      <c r="V913" s="6">
        <v>68500</v>
      </c>
      <c r="W913" s="6">
        <v>0</v>
      </c>
      <c r="X913" s="6">
        <v>0</v>
      </c>
      <c r="Y913" s="6">
        <v>0</v>
      </c>
      <c r="Z913" s="6">
        <v>0</v>
      </c>
      <c r="AA913" s="6">
        <v>4.0568599619999999</v>
      </c>
      <c r="AB913" s="6">
        <v>-73.463982939999994</v>
      </c>
      <c r="AC913" s="9" t="s">
        <v>35</v>
      </c>
      <c r="AD913" s="6">
        <v>0</v>
      </c>
      <c r="AE913" s="6" t="str">
        <f>MID(TablaPivotFinal[[#This Row],[Fecha]],1,4)</f>
        <v>2016</v>
      </c>
      <c r="AF913" s="6" t="str">
        <f>MID(TablaPivotFinal[[#This Row],[Fecha]],5,3)</f>
        <v>Sep</v>
      </c>
      <c r="AG913" s="9">
        <v>0</v>
      </c>
      <c r="AH913" s="10">
        <v>0</v>
      </c>
      <c r="AI913" t="s">
        <v>1048</v>
      </c>
      <c r="AJ913" t="s">
        <v>872</v>
      </c>
      <c r="AK913" t="s">
        <v>1176</v>
      </c>
    </row>
    <row r="914" spans="1:37" x14ac:dyDescent="0.3">
      <c r="A914" t="str">
        <f t="shared" si="42"/>
        <v>LA LIBERTAD-Concesión Autopistas de los Llanos</v>
      </c>
      <c r="B914" t="str">
        <f t="shared" si="43"/>
        <v>2017Abr</v>
      </c>
      <c r="C914" t="str">
        <f t="shared" si="44"/>
        <v>4.056859962-73.46398294</v>
      </c>
      <c r="D914" s="7" t="s">
        <v>177</v>
      </c>
      <c r="E914" s="5">
        <v>4007</v>
      </c>
      <c r="F914" s="7" t="s">
        <v>178</v>
      </c>
      <c r="G914" s="5">
        <v>50</v>
      </c>
      <c r="H914" s="7" t="s">
        <v>213</v>
      </c>
      <c r="I914" s="7" t="s">
        <v>220</v>
      </c>
      <c r="J914" s="7" t="s">
        <v>103</v>
      </c>
      <c r="K914" s="7" t="s">
        <v>214</v>
      </c>
      <c r="L914" s="7" t="s">
        <v>221</v>
      </c>
      <c r="M914" s="5" t="s">
        <v>215</v>
      </c>
      <c r="N914" s="5" t="s">
        <v>216</v>
      </c>
      <c r="O914" s="7" t="s">
        <v>217</v>
      </c>
      <c r="P914" s="5">
        <v>12700</v>
      </c>
      <c r="Q914" s="5">
        <v>25300</v>
      </c>
      <c r="R914" s="5">
        <v>18300</v>
      </c>
      <c r="S914" s="5">
        <v>30500</v>
      </c>
      <c r="T914" s="5">
        <v>45400</v>
      </c>
      <c r="U914" s="5">
        <v>59800</v>
      </c>
      <c r="V914" s="5">
        <v>68500</v>
      </c>
      <c r="W914" s="5">
        <v>0</v>
      </c>
      <c r="X914" s="5">
        <v>0</v>
      </c>
      <c r="Y914" s="5">
        <v>0</v>
      </c>
      <c r="Z914" s="5">
        <v>0</v>
      </c>
      <c r="AA914" s="5">
        <v>4.0568599619999999</v>
      </c>
      <c r="AB914" s="5">
        <v>-73.463982939999994</v>
      </c>
      <c r="AC914" s="7" t="s">
        <v>37</v>
      </c>
      <c r="AD914" s="5">
        <v>0</v>
      </c>
      <c r="AE914" s="5" t="str">
        <f>MID(TablaPivotFinal[[#This Row],[Fecha]],1,4)</f>
        <v>2017</v>
      </c>
      <c r="AF914" s="5" t="str">
        <f>MID(TablaPivotFinal[[#This Row],[Fecha]],5,3)</f>
        <v>Abr</v>
      </c>
      <c r="AG914" s="7">
        <v>0</v>
      </c>
      <c r="AH914" s="8">
        <v>0</v>
      </c>
      <c r="AI914" t="s">
        <v>1048</v>
      </c>
      <c r="AJ914" t="s">
        <v>879</v>
      </c>
      <c r="AK914" t="s">
        <v>1176</v>
      </c>
    </row>
    <row r="915" spans="1:37" x14ac:dyDescent="0.3">
      <c r="A915" t="str">
        <f t="shared" si="42"/>
        <v>LA LIBERTAD-Concesión Autopistas de los Llanos</v>
      </c>
      <c r="B915" t="str">
        <f t="shared" si="43"/>
        <v>2017Ago</v>
      </c>
      <c r="C915" t="str">
        <f t="shared" si="44"/>
        <v>4.056859962-73.46398294</v>
      </c>
      <c r="D915" s="9" t="s">
        <v>177</v>
      </c>
      <c r="E915" s="6">
        <v>4007</v>
      </c>
      <c r="F915" s="9" t="s">
        <v>178</v>
      </c>
      <c r="G915" s="6">
        <v>50</v>
      </c>
      <c r="H915" s="9" t="s">
        <v>213</v>
      </c>
      <c r="I915" s="9" t="s">
        <v>220</v>
      </c>
      <c r="J915" s="9" t="s">
        <v>103</v>
      </c>
      <c r="K915" s="9" t="s">
        <v>214</v>
      </c>
      <c r="L915" s="9" t="s">
        <v>221</v>
      </c>
      <c r="M915" s="6" t="s">
        <v>215</v>
      </c>
      <c r="N915" s="6" t="s">
        <v>216</v>
      </c>
      <c r="O915" s="9" t="s">
        <v>217</v>
      </c>
      <c r="P915" s="6">
        <v>12700</v>
      </c>
      <c r="Q915" s="6">
        <v>25300</v>
      </c>
      <c r="R915" s="6">
        <v>18300</v>
      </c>
      <c r="S915" s="6">
        <v>30500</v>
      </c>
      <c r="T915" s="6">
        <v>45400</v>
      </c>
      <c r="U915" s="6">
        <v>59800</v>
      </c>
      <c r="V915" s="6">
        <v>68500</v>
      </c>
      <c r="W915" s="6">
        <v>0</v>
      </c>
      <c r="X915" s="6">
        <v>0</v>
      </c>
      <c r="Y915" s="6">
        <v>0</v>
      </c>
      <c r="Z915" s="6">
        <v>0</v>
      </c>
      <c r="AA915" s="6">
        <v>4.0568599619999999</v>
      </c>
      <c r="AB915" s="6">
        <v>-73.463982939999994</v>
      </c>
      <c r="AC915" s="9" t="s">
        <v>39</v>
      </c>
      <c r="AD915" s="6">
        <v>0</v>
      </c>
      <c r="AE915" s="6" t="str">
        <f>MID(TablaPivotFinal[[#This Row],[Fecha]],1,4)</f>
        <v>2017</v>
      </c>
      <c r="AF915" s="6" t="str">
        <f>MID(TablaPivotFinal[[#This Row],[Fecha]],5,3)</f>
        <v>Ago</v>
      </c>
      <c r="AG915" s="9">
        <v>0</v>
      </c>
      <c r="AH915" s="10">
        <v>0</v>
      </c>
      <c r="AI915" t="s">
        <v>1048</v>
      </c>
      <c r="AJ915" t="s">
        <v>883</v>
      </c>
      <c r="AK915" t="s">
        <v>1176</v>
      </c>
    </row>
    <row r="916" spans="1:37" x14ac:dyDescent="0.3">
      <c r="A916" t="str">
        <f t="shared" si="42"/>
        <v>LA LIBERTAD-Concesión Autopistas de los Llanos</v>
      </c>
      <c r="B916" t="str">
        <f t="shared" si="43"/>
        <v>2017Dic</v>
      </c>
      <c r="C916" t="str">
        <f t="shared" si="44"/>
        <v>4.056859962-73.46398294</v>
      </c>
      <c r="D916" s="7" t="s">
        <v>177</v>
      </c>
      <c r="E916" s="5">
        <v>4007</v>
      </c>
      <c r="F916" s="7" t="s">
        <v>178</v>
      </c>
      <c r="G916" s="5">
        <v>50</v>
      </c>
      <c r="H916" s="7" t="s">
        <v>213</v>
      </c>
      <c r="I916" s="7" t="s">
        <v>220</v>
      </c>
      <c r="J916" s="7" t="s">
        <v>103</v>
      </c>
      <c r="K916" s="7" t="s">
        <v>214</v>
      </c>
      <c r="L916" s="7" t="s">
        <v>221</v>
      </c>
      <c r="M916" s="5" t="s">
        <v>215</v>
      </c>
      <c r="N916" s="5" t="s">
        <v>216</v>
      </c>
      <c r="O916" s="7" t="s">
        <v>217</v>
      </c>
      <c r="P916" s="5">
        <v>12700</v>
      </c>
      <c r="Q916" s="5">
        <v>25300</v>
      </c>
      <c r="R916" s="5">
        <v>18300</v>
      </c>
      <c r="S916" s="5">
        <v>30500</v>
      </c>
      <c r="T916" s="5">
        <v>45400</v>
      </c>
      <c r="U916" s="5">
        <v>59800</v>
      </c>
      <c r="V916" s="5">
        <v>68500</v>
      </c>
      <c r="W916" s="5">
        <v>0</v>
      </c>
      <c r="X916" s="5">
        <v>0</v>
      </c>
      <c r="Y916" s="5">
        <v>0</v>
      </c>
      <c r="Z916" s="5">
        <v>0</v>
      </c>
      <c r="AA916" s="5">
        <v>4.0568599619999999</v>
      </c>
      <c r="AB916" s="5">
        <v>-73.463982939999994</v>
      </c>
      <c r="AC916" s="7" t="s">
        <v>41</v>
      </c>
      <c r="AD916" s="5">
        <v>0</v>
      </c>
      <c r="AE916" s="5" t="str">
        <f>MID(TablaPivotFinal[[#This Row],[Fecha]],1,4)</f>
        <v>2017</v>
      </c>
      <c r="AF916" s="5" t="str">
        <f>MID(TablaPivotFinal[[#This Row],[Fecha]],5,3)</f>
        <v>Dic</v>
      </c>
      <c r="AG916" s="7">
        <v>0</v>
      </c>
      <c r="AH916" s="8">
        <v>0</v>
      </c>
      <c r="AI916" t="s">
        <v>1048</v>
      </c>
      <c r="AJ916" t="s">
        <v>887</v>
      </c>
      <c r="AK916" t="s">
        <v>1176</v>
      </c>
    </row>
    <row r="917" spans="1:37" x14ac:dyDescent="0.3">
      <c r="A917" t="str">
        <f t="shared" si="42"/>
        <v>LA LIBERTAD-Concesión Autopistas de los Llanos</v>
      </c>
      <c r="B917" t="str">
        <f t="shared" si="43"/>
        <v>2017Ene</v>
      </c>
      <c r="C917" t="str">
        <f t="shared" si="44"/>
        <v>4.056859962-73.46398294</v>
      </c>
      <c r="D917" s="9" t="s">
        <v>177</v>
      </c>
      <c r="E917" s="6">
        <v>4007</v>
      </c>
      <c r="F917" s="9" t="s">
        <v>178</v>
      </c>
      <c r="G917" s="6">
        <v>50</v>
      </c>
      <c r="H917" s="9" t="s">
        <v>213</v>
      </c>
      <c r="I917" s="9" t="s">
        <v>220</v>
      </c>
      <c r="J917" s="9" t="s">
        <v>103</v>
      </c>
      <c r="K917" s="9" t="s">
        <v>214</v>
      </c>
      <c r="L917" s="9" t="s">
        <v>221</v>
      </c>
      <c r="M917" s="6" t="s">
        <v>215</v>
      </c>
      <c r="N917" s="6" t="s">
        <v>216</v>
      </c>
      <c r="O917" s="9" t="s">
        <v>217</v>
      </c>
      <c r="P917" s="6">
        <v>12700</v>
      </c>
      <c r="Q917" s="6">
        <v>25300</v>
      </c>
      <c r="R917" s="6">
        <v>18300</v>
      </c>
      <c r="S917" s="6">
        <v>30500</v>
      </c>
      <c r="T917" s="6">
        <v>45400</v>
      </c>
      <c r="U917" s="6">
        <v>59800</v>
      </c>
      <c r="V917" s="6">
        <v>68500</v>
      </c>
      <c r="W917" s="6">
        <v>0</v>
      </c>
      <c r="X917" s="6">
        <v>0</v>
      </c>
      <c r="Y917" s="6">
        <v>0</v>
      </c>
      <c r="Z917" s="6">
        <v>0</v>
      </c>
      <c r="AA917" s="6">
        <v>4.0568599619999999</v>
      </c>
      <c r="AB917" s="6">
        <v>-73.463982939999994</v>
      </c>
      <c r="AC917" s="9" t="s">
        <v>43</v>
      </c>
      <c r="AD917" s="6">
        <v>0</v>
      </c>
      <c r="AE917" s="6" t="str">
        <f>MID(TablaPivotFinal[[#This Row],[Fecha]],1,4)</f>
        <v>2017</v>
      </c>
      <c r="AF917" s="6" t="str">
        <f>MID(TablaPivotFinal[[#This Row],[Fecha]],5,3)</f>
        <v>Ene</v>
      </c>
      <c r="AG917" s="9">
        <v>0</v>
      </c>
      <c r="AH917" s="10">
        <v>0</v>
      </c>
      <c r="AI917" t="s">
        <v>1048</v>
      </c>
      <c r="AJ917" t="s">
        <v>876</v>
      </c>
      <c r="AK917" t="s">
        <v>1176</v>
      </c>
    </row>
    <row r="918" spans="1:37" x14ac:dyDescent="0.3">
      <c r="A918" t="str">
        <f t="shared" si="42"/>
        <v>LA LIBERTAD-Concesión Autopistas de los Llanos</v>
      </c>
      <c r="B918" t="str">
        <f t="shared" si="43"/>
        <v>2017Feb</v>
      </c>
      <c r="C918" t="str">
        <f t="shared" si="44"/>
        <v>4.056859962-73.46398294</v>
      </c>
      <c r="D918" s="7" t="s">
        <v>177</v>
      </c>
      <c r="E918" s="5">
        <v>4007</v>
      </c>
      <c r="F918" s="7" t="s">
        <v>178</v>
      </c>
      <c r="G918" s="5">
        <v>50</v>
      </c>
      <c r="H918" s="7" t="s">
        <v>213</v>
      </c>
      <c r="I918" s="7" t="s">
        <v>220</v>
      </c>
      <c r="J918" s="7" t="s">
        <v>103</v>
      </c>
      <c r="K918" s="7" t="s">
        <v>214</v>
      </c>
      <c r="L918" s="7" t="s">
        <v>221</v>
      </c>
      <c r="M918" s="5" t="s">
        <v>215</v>
      </c>
      <c r="N918" s="5" t="s">
        <v>216</v>
      </c>
      <c r="O918" s="7" t="s">
        <v>217</v>
      </c>
      <c r="P918" s="5">
        <v>12700</v>
      </c>
      <c r="Q918" s="5">
        <v>25300</v>
      </c>
      <c r="R918" s="5">
        <v>18300</v>
      </c>
      <c r="S918" s="5">
        <v>30500</v>
      </c>
      <c r="T918" s="5">
        <v>45400</v>
      </c>
      <c r="U918" s="5">
        <v>59800</v>
      </c>
      <c r="V918" s="5">
        <v>68500</v>
      </c>
      <c r="W918" s="5">
        <v>0</v>
      </c>
      <c r="X918" s="5">
        <v>0</v>
      </c>
      <c r="Y918" s="5">
        <v>0</v>
      </c>
      <c r="Z918" s="5">
        <v>0</v>
      </c>
      <c r="AA918" s="5">
        <v>4.0568599619999999</v>
      </c>
      <c r="AB918" s="5">
        <v>-73.463982939999994</v>
      </c>
      <c r="AC918" s="7" t="s">
        <v>45</v>
      </c>
      <c r="AD918" s="5">
        <v>0</v>
      </c>
      <c r="AE918" s="5" t="str">
        <f>MID(TablaPivotFinal[[#This Row],[Fecha]],1,4)</f>
        <v>2017</v>
      </c>
      <c r="AF918" s="5" t="str">
        <f>MID(TablaPivotFinal[[#This Row],[Fecha]],5,3)</f>
        <v>Feb</v>
      </c>
      <c r="AG918" s="7">
        <v>0</v>
      </c>
      <c r="AH918" s="8">
        <v>0</v>
      </c>
      <c r="AI918" t="s">
        <v>1048</v>
      </c>
      <c r="AJ918" t="s">
        <v>877</v>
      </c>
      <c r="AK918" t="s">
        <v>1176</v>
      </c>
    </row>
    <row r="919" spans="1:37" x14ac:dyDescent="0.3">
      <c r="A919" t="str">
        <f t="shared" si="42"/>
        <v>LA LIBERTAD-Concesión Autopistas de los Llanos</v>
      </c>
      <c r="B919" t="str">
        <f t="shared" si="43"/>
        <v>2017Jul</v>
      </c>
      <c r="C919" t="str">
        <f t="shared" si="44"/>
        <v>4.056859962-73.46398294</v>
      </c>
      <c r="D919" s="9" t="s">
        <v>177</v>
      </c>
      <c r="E919" s="6">
        <v>4007</v>
      </c>
      <c r="F919" s="9" t="s">
        <v>178</v>
      </c>
      <c r="G919" s="6">
        <v>50</v>
      </c>
      <c r="H919" s="9" t="s">
        <v>213</v>
      </c>
      <c r="I919" s="9" t="s">
        <v>220</v>
      </c>
      <c r="J919" s="9" t="s">
        <v>103</v>
      </c>
      <c r="K919" s="9" t="s">
        <v>214</v>
      </c>
      <c r="L919" s="9" t="s">
        <v>221</v>
      </c>
      <c r="M919" s="6" t="s">
        <v>215</v>
      </c>
      <c r="N919" s="6" t="s">
        <v>216</v>
      </c>
      <c r="O919" s="9" t="s">
        <v>217</v>
      </c>
      <c r="P919" s="6">
        <v>12700</v>
      </c>
      <c r="Q919" s="6">
        <v>25300</v>
      </c>
      <c r="R919" s="6">
        <v>18300</v>
      </c>
      <c r="S919" s="6">
        <v>30500</v>
      </c>
      <c r="T919" s="6">
        <v>45400</v>
      </c>
      <c r="U919" s="6">
        <v>59800</v>
      </c>
      <c r="V919" s="6">
        <v>68500</v>
      </c>
      <c r="W919" s="6">
        <v>0</v>
      </c>
      <c r="X919" s="6">
        <v>0</v>
      </c>
      <c r="Y919" s="6">
        <v>0</v>
      </c>
      <c r="Z919" s="6">
        <v>0</v>
      </c>
      <c r="AA919" s="6">
        <v>4.0568599619999999</v>
      </c>
      <c r="AB919" s="6">
        <v>-73.463982939999994</v>
      </c>
      <c r="AC919" s="9" t="s">
        <v>47</v>
      </c>
      <c r="AD919" s="6">
        <v>0</v>
      </c>
      <c r="AE919" s="6" t="str">
        <f>MID(TablaPivotFinal[[#This Row],[Fecha]],1,4)</f>
        <v>2017</v>
      </c>
      <c r="AF919" s="6" t="str">
        <f>MID(TablaPivotFinal[[#This Row],[Fecha]],5,3)</f>
        <v>Jul</v>
      </c>
      <c r="AG919" s="9">
        <v>0</v>
      </c>
      <c r="AH919" s="10">
        <v>0</v>
      </c>
      <c r="AI919" t="s">
        <v>1048</v>
      </c>
      <c r="AJ919" t="s">
        <v>882</v>
      </c>
      <c r="AK919" t="s">
        <v>1176</v>
      </c>
    </row>
    <row r="920" spans="1:37" x14ac:dyDescent="0.3">
      <c r="A920" t="str">
        <f t="shared" si="42"/>
        <v>LA LIBERTAD-Concesión Autopistas de los Llanos</v>
      </c>
      <c r="B920" t="str">
        <f t="shared" si="43"/>
        <v>2017Jun</v>
      </c>
      <c r="C920" t="str">
        <f t="shared" si="44"/>
        <v>4.056859962-73.46398294</v>
      </c>
      <c r="D920" s="7" t="s">
        <v>177</v>
      </c>
      <c r="E920" s="5">
        <v>4007</v>
      </c>
      <c r="F920" s="7" t="s">
        <v>178</v>
      </c>
      <c r="G920" s="5">
        <v>50</v>
      </c>
      <c r="H920" s="7" t="s">
        <v>213</v>
      </c>
      <c r="I920" s="7" t="s">
        <v>220</v>
      </c>
      <c r="J920" s="7" t="s">
        <v>103</v>
      </c>
      <c r="K920" s="7" t="s">
        <v>214</v>
      </c>
      <c r="L920" s="7" t="s">
        <v>221</v>
      </c>
      <c r="M920" s="5" t="s">
        <v>215</v>
      </c>
      <c r="N920" s="5" t="s">
        <v>216</v>
      </c>
      <c r="O920" s="7" t="s">
        <v>217</v>
      </c>
      <c r="P920" s="5">
        <v>12700</v>
      </c>
      <c r="Q920" s="5">
        <v>25300</v>
      </c>
      <c r="R920" s="5">
        <v>18300</v>
      </c>
      <c r="S920" s="5">
        <v>30500</v>
      </c>
      <c r="T920" s="5">
        <v>45400</v>
      </c>
      <c r="U920" s="5">
        <v>59800</v>
      </c>
      <c r="V920" s="5">
        <v>68500</v>
      </c>
      <c r="W920" s="5">
        <v>0</v>
      </c>
      <c r="X920" s="5">
        <v>0</v>
      </c>
      <c r="Y920" s="5">
        <v>0</v>
      </c>
      <c r="Z920" s="5">
        <v>0</v>
      </c>
      <c r="AA920" s="5">
        <v>4.0568599619999999</v>
      </c>
      <c r="AB920" s="5">
        <v>-73.463982939999994</v>
      </c>
      <c r="AC920" s="7" t="s">
        <v>49</v>
      </c>
      <c r="AD920" s="5">
        <v>0</v>
      </c>
      <c r="AE920" s="5" t="str">
        <f>MID(TablaPivotFinal[[#This Row],[Fecha]],1,4)</f>
        <v>2017</v>
      </c>
      <c r="AF920" s="5" t="str">
        <f>MID(TablaPivotFinal[[#This Row],[Fecha]],5,3)</f>
        <v>Jun</v>
      </c>
      <c r="AG920" s="7">
        <v>0</v>
      </c>
      <c r="AH920" s="8">
        <v>0</v>
      </c>
      <c r="AI920" t="s">
        <v>1048</v>
      </c>
      <c r="AJ920" t="s">
        <v>881</v>
      </c>
      <c r="AK920" t="s">
        <v>1176</v>
      </c>
    </row>
    <row r="921" spans="1:37" x14ac:dyDescent="0.3">
      <c r="A921" t="str">
        <f t="shared" si="42"/>
        <v>LA LIBERTAD-Concesión Autopistas de los Llanos</v>
      </c>
      <c r="B921" t="str">
        <f t="shared" si="43"/>
        <v>2017Mar</v>
      </c>
      <c r="C921" t="str">
        <f t="shared" si="44"/>
        <v>4.056859962-73.46398294</v>
      </c>
      <c r="D921" s="9" t="s">
        <v>177</v>
      </c>
      <c r="E921" s="6">
        <v>4007</v>
      </c>
      <c r="F921" s="9" t="s">
        <v>178</v>
      </c>
      <c r="G921" s="6">
        <v>50</v>
      </c>
      <c r="H921" s="9" t="s">
        <v>213</v>
      </c>
      <c r="I921" s="9" t="s">
        <v>220</v>
      </c>
      <c r="J921" s="9" t="s">
        <v>103</v>
      </c>
      <c r="K921" s="9" t="s">
        <v>214</v>
      </c>
      <c r="L921" s="9" t="s">
        <v>221</v>
      </c>
      <c r="M921" s="6" t="s">
        <v>215</v>
      </c>
      <c r="N921" s="6" t="s">
        <v>216</v>
      </c>
      <c r="O921" s="9" t="s">
        <v>217</v>
      </c>
      <c r="P921" s="6">
        <v>12700</v>
      </c>
      <c r="Q921" s="6">
        <v>25300</v>
      </c>
      <c r="R921" s="6">
        <v>18300</v>
      </c>
      <c r="S921" s="6">
        <v>30500</v>
      </c>
      <c r="T921" s="6">
        <v>45400</v>
      </c>
      <c r="U921" s="6">
        <v>59800</v>
      </c>
      <c r="V921" s="6">
        <v>68500</v>
      </c>
      <c r="W921" s="6">
        <v>0</v>
      </c>
      <c r="X921" s="6">
        <v>0</v>
      </c>
      <c r="Y921" s="6">
        <v>0</v>
      </c>
      <c r="Z921" s="6">
        <v>0</v>
      </c>
      <c r="AA921" s="6">
        <v>4.0568599619999999</v>
      </c>
      <c r="AB921" s="6">
        <v>-73.463982939999994</v>
      </c>
      <c r="AC921" s="9" t="s">
        <v>51</v>
      </c>
      <c r="AD921" s="6">
        <v>0</v>
      </c>
      <c r="AE921" s="6" t="str">
        <f>MID(TablaPivotFinal[[#This Row],[Fecha]],1,4)</f>
        <v>2017</v>
      </c>
      <c r="AF921" s="6" t="str">
        <f>MID(TablaPivotFinal[[#This Row],[Fecha]],5,3)</f>
        <v>Mar</v>
      </c>
      <c r="AG921" s="9">
        <v>0</v>
      </c>
      <c r="AH921" s="10">
        <v>0</v>
      </c>
      <c r="AI921" t="s">
        <v>1048</v>
      </c>
      <c r="AJ921" t="s">
        <v>878</v>
      </c>
      <c r="AK921" t="s">
        <v>1176</v>
      </c>
    </row>
    <row r="922" spans="1:37" x14ac:dyDescent="0.3">
      <c r="A922" t="str">
        <f t="shared" si="42"/>
        <v>LA LIBERTAD-Concesión Autopistas de los Llanos</v>
      </c>
      <c r="B922" t="str">
        <f t="shared" si="43"/>
        <v>2017May</v>
      </c>
      <c r="C922" t="str">
        <f t="shared" si="44"/>
        <v>4.056859962-73.46398294</v>
      </c>
      <c r="D922" s="7" t="s">
        <v>177</v>
      </c>
      <c r="E922" s="5">
        <v>4007</v>
      </c>
      <c r="F922" s="7" t="s">
        <v>178</v>
      </c>
      <c r="G922" s="5">
        <v>50</v>
      </c>
      <c r="H922" s="7" t="s">
        <v>213</v>
      </c>
      <c r="I922" s="7" t="s">
        <v>220</v>
      </c>
      <c r="J922" s="7" t="s">
        <v>103</v>
      </c>
      <c r="K922" s="7" t="s">
        <v>214</v>
      </c>
      <c r="L922" s="7" t="s">
        <v>221</v>
      </c>
      <c r="M922" s="5" t="s">
        <v>215</v>
      </c>
      <c r="N922" s="5" t="s">
        <v>216</v>
      </c>
      <c r="O922" s="7" t="s">
        <v>217</v>
      </c>
      <c r="P922" s="5">
        <v>12700</v>
      </c>
      <c r="Q922" s="5">
        <v>25300</v>
      </c>
      <c r="R922" s="5">
        <v>18300</v>
      </c>
      <c r="S922" s="5">
        <v>30500</v>
      </c>
      <c r="T922" s="5">
        <v>45400</v>
      </c>
      <c r="U922" s="5">
        <v>59800</v>
      </c>
      <c r="V922" s="5">
        <v>68500</v>
      </c>
      <c r="W922" s="5">
        <v>0</v>
      </c>
      <c r="X922" s="5">
        <v>0</v>
      </c>
      <c r="Y922" s="5">
        <v>0</v>
      </c>
      <c r="Z922" s="5">
        <v>0</v>
      </c>
      <c r="AA922" s="5">
        <v>4.0568599619999999</v>
      </c>
      <c r="AB922" s="5">
        <v>-73.463982939999994</v>
      </c>
      <c r="AC922" s="7" t="s">
        <v>53</v>
      </c>
      <c r="AD922" s="5">
        <v>0</v>
      </c>
      <c r="AE922" s="5" t="str">
        <f>MID(TablaPivotFinal[[#This Row],[Fecha]],1,4)</f>
        <v>2017</v>
      </c>
      <c r="AF922" s="5" t="str">
        <f>MID(TablaPivotFinal[[#This Row],[Fecha]],5,3)</f>
        <v>May</v>
      </c>
      <c r="AG922" s="7">
        <v>0</v>
      </c>
      <c r="AH922" s="8">
        <v>0</v>
      </c>
      <c r="AI922" t="s">
        <v>1048</v>
      </c>
      <c r="AJ922" t="s">
        <v>880</v>
      </c>
      <c r="AK922" t="s">
        <v>1176</v>
      </c>
    </row>
    <row r="923" spans="1:37" x14ac:dyDescent="0.3">
      <c r="A923" t="str">
        <f t="shared" si="42"/>
        <v>LA LIBERTAD-Concesión Autopistas de los Llanos</v>
      </c>
      <c r="B923" t="str">
        <f t="shared" si="43"/>
        <v>2017Nov</v>
      </c>
      <c r="C923" t="str">
        <f t="shared" si="44"/>
        <v>4.056859962-73.46398294</v>
      </c>
      <c r="D923" s="9" t="s">
        <v>177</v>
      </c>
      <c r="E923" s="6">
        <v>4007</v>
      </c>
      <c r="F923" s="9" t="s">
        <v>178</v>
      </c>
      <c r="G923" s="6">
        <v>50</v>
      </c>
      <c r="H923" s="9" t="s">
        <v>213</v>
      </c>
      <c r="I923" s="9" t="s">
        <v>220</v>
      </c>
      <c r="J923" s="9" t="s">
        <v>103</v>
      </c>
      <c r="K923" s="9" t="s">
        <v>214</v>
      </c>
      <c r="L923" s="9" t="s">
        <v>221</v>
      </c>
      <c r="M923" s="6" t="s">
        <v>215</v>
      </c>
      <c r="N923" s="6" t="s">
        <v>216</v>
      </c>
      <c r="O923" s="9" t="s">
        <v>217</v>
      </c>
      <c r="P923" s="6">
        <v>12700</v>
      </c>
      <c r="Q923" s="6">
        <v>25300</v>
      </c>
      <c r="R923" s="6">
        <v>18300</v>
      </c>
      <c r="S923" s="6">
        <v>30500</v>
      </c>
      <c r="T923" s="6">
        <v>45400</v>
      </c>
      <c r="U923" s="6">
        <v>59800</v>
      </c>
      <c r="V923" s="6">
        <v>68500</v>
      </c>
      <c r="W923" s="6">
        <v>0</v>
      </c>
      <c r="X923" s="6">
        <v>0</v>
      </c>
      <c r="Y923" s="6">
        <v>0</v>
      </c>
      <c r="Z923" s="6">
        <v>0</v>
      </c>
      <c r="AA923" s="6">
        <v>4.0568599619999999</v>
      </c>
      <c r="AB923" s="6">
        <v>-73.463982939999994</v>
      </c>
      <c r="AC923" s="9" t="s">
        <v>55</v>
      </c>
      <c r="AD923" s="6">
        <v>0</v>
      </c>
      <c r="AE923" s="6" t="str">
        <f>MID(TablaPivotFinal[[#This Row],[Fecha]],1,4)</f>
        <v>2017</v>
      </c>
      <c r="AF923" s="6" t="str">
        <f>MID(TablaPivotFinal[[#This Row],[Fecha]],5,3)</f>
        <v>Nov</v>
      </c>
      <c r="AG923" s="9">
        <v>0</v>
      </c>
      <c r="AH923" s="10">
        <v>0</v>
      </c>
      <c r="AI923" t="s">
        <v>1048</v>
      </c>
      <c r="AJ923" t="s">
        <v>886</v>
      </c>
      <c r="AK923" t="s">
        <v>1176</v>
      </c>
    </row>
    <row r="924" spans="1:37" x14ac:dyDescent="0.3">
      <c r="A924" t="str">
        <f t="shared" si="42"/>
        <v>LA LIBERTAD-Concesión Autopistas de los Llanos</v>
      </c>
      <c r="B924" t="str">
        <f t="shared" si="43"/>
        <v>2017Oct</v>
      </c>
      <c r="C924" t="str">
        <f t="shared" si="44"/>
        <v>4.056859962-73.46398294</v>
      </c>
      <c r="D924" s="7" t="s">
        <v>177</v>
      </c>
      <c r="E924" s="5">
        <v>4007</v>
      </c>
      <c r="F924" s="7" t="s">
        <v>178</v>
      </c>
      <c r="G924" s="5">
        <v>50</v>
      </c>
      <c r="H924" s="7" t="s">
        <v>213</v>
      </c>
      <c r="I924" s="7" t="s">
        <v>220</v>
      </c>
      <c r="J924" s="7" t="s">
        <v>103</v>
      </c>
      <c r="K924" s="7" t="s">
        <v>214</v>
      </c>
      <c r="L924" s="7" t="s">
        <v>221</v>
      </c>
      <c r="M924" s="5" t="s">
        <v>215</v>
      </c>
      <c r="N924" s="5" t="s">
        <v>216</v>
      </c>
      <c r="O924" s="7" t="s">
        <v>217</v>
      </c>
      <c r="P924" s="5">
        <v>12700</v>
      </c>
      <c r="Q924" s="5">
        <v>25300</v>
      </c>
      <c r="R924" s="5">
        <v>18300</v>
      </c>
      <c r="S924" s="5">
        <v>30500</v>
      </c>
      <c r="T924" s="5">
        <v>45400</v>
      </c>
      <c r="U924" s="5">
        <v>59800</v>
      </c>
      <c r="V924" s="5">
        <v>68500</v>
      </c>
      <c r="W924" s="5">
        <v>0</v>
      </c>
      <c r="X924" s="5">
        <v>0</v>
      </c>
      <c r="Y924" s="5">
        <v>0</v>
      </c>
      <c r="Z924" s="5">
        <v>0</v>
      </c>
      <c r="AA924" s="5">
        <v>4.0568599619999999</v>
      </c>
      <c r="AB924" s="5">
        <v>-73.463982939999994</v>
      </c>
      <c r="AC924" s="7" t="s">
        <v>57</v>
      </c>
      <c r="AD924" s="5">
        <v>0</v>
      </c>
      <c r="AE924" s="5" t="str">
        <f>MID(TablaPivotFinal[[#This Row],[Fecha]],1,4)</f>
        <v>2017</v>
      </c>
      <c r="AF924" s="5" t="str">
        <f>MID(TablaPivotFinal[[#This Row],[Fecha]],5,3)</f>
        <v>Oct</v>
      </c>
      <c r="AG924" s="7">
        <v>0</v>
      </c>
      <c r="AH924" s="8">
        <v>0</v>
      </c>
      <c r="AI924" t="s">
        <v>1048</v>
      </c>
      <c r="AJ924" t="s">
        <v>885</v>
      </c>
      <c r="AK924" t="s">
        <v>1176</v>
      </c>
    </row>
    <row r="925" spans="1:37" x14ac:dyDescent="0.3">
      <c r="A925" t="str">
        <f t="shared" si="42"/>
        <v>LA LIBERTAD-Concesión Autopistas de los Llanos</v>
      </c>
      <c r="B925" t="str">
        <f t="shared" si="43"/>
        <v>2017Sep</v>
      </c>
      <c r="C925" t="str">
        <f t="shared" si="44"/>
        <v>4.056859962-73.46398294</v>
      </c>
      <c r="D925" s="9" t="s">
        <v>177</v>
      </c>
      <c r="E925" s="6">
        <v>4007</v>
      </c>
      <c r="F925" s="9" t="s">
        <v>178</v>
      </c>
      <c r="G925" s="6">
        <v>50</v>
      </c>
      <c r="H925" s="9" t="s">
        <v>213</v>
      </c>
      <c r="I925" s="9" t="s">
        <v>220</v>
      </c>
      <c r="J925" s="9" t="s">
        <v>103</v>
      </c>
      <c r="K925" s="9" t="s">
        <v>214</v>
      </c>
      <c r="L925" s="9" t="s">
        <v>221</v>
      </c>
      <c r="M925" s="6" t="s">
        <v>215</v>
      </c>
      <c r="N925" s="6" t="s">
        <v>216</v>
      </c>
      <c r="O925" s="9" t="s">
        <v>217</v>
      </c>
      <c r="P925" s="6">
        <v>12700</v>
      </c>
      <c r="Q925" s="6">
        <v>25300</v>
      </c>
      <c r="R925" s="6">
        <v>18300</v>
      </c>
      <c r="S925" s="6">
        <v>30500</v>
      </c>
      <c r="T925" s="6">
        <v>45400</v>
      </c>
      <c r="U925" s="6">
        <v>59800</v>
      </c>
      <c r="V925" s="6">
        <v>68500</v>
      </c>
      <c r="W925" s="6">
        <v>0</v>
      </c>
      <c r="X925" s="6">
        <v>0</v>
      </c>
      <c r="Y925" s="6">
        <v>0</v>
      </c>
      <c r="Z925" s="6">
        <v>0</v>
      </c>
      <c r="AA925" s="6">
        <v>4.0568599619999999</v>
      </c>
      <c r="AB925" s="6">
        <v>-73.463982939999994</v>
      </c>
      <c r="AC925" s="9" t="s">
        <v>59</v>
      </c>
      <c r="AD925" s="6">
        <v>0</v>
      </c>
      <c r="AE925" s="6" t="str">
        <f>MID(TablaPivotFinal[[#This Row],[Fecha]],1,4)</f>
        <v>2017</v>
      </c>
      <c r="AF925" s="6" t="str">
        <f>MID(TablaPivotFinal[[#This Row],[Fecha]],5,3)</f>
        <v>Sep</v>
      </c>
      <c r="AG925" s="9">
        <v>0</v>
      </c>
      <c r="AH925" s="10">
        <v>0</v>
      </c>
      <c r="AI925" t="s">
        <v>1048</v>
      </c>
      <c r="AJ925" t="s">
        <v>884</v>
      </c>
      <c r="AK925" t="s">
        <v>1176</v>
      </c>
    </row>
    <row r="926" spans="1:37" x14ac:dyDescent="0.3">
      <c r="A926" t="str">
        <f t="shared" si="42"/>
        <v>LA LIBERTAD-Concesión Autopistas de los Llanos</v>
      </c>
      <c r="B926" t="str">
        <f t="shared" si="43"/>
        <v>2018Abr</v>
      </c>
      <c r="C926" t="str">
        <f t="shared" si="44"/>
        <v>4.056859962-73.46398294</v>
      </c>
      <c r="D926" s="7" t="s">
        <v>177</v>
      </c>
      <c r="E926" s="5">
        <v>4007</v>
      </c>
      <c r="F926" s="7" t="s">
        <v>178</v>
      </c>
      <c r="G926" s="5">
        <v>50</v>
      </c>
      <c r="H926" s="7" t="s">
        <v>213</v>
      </c>
      <c r="I926" s="7" t="s">
        <v>220</v>
      </c>
      <c r="J926" s="7" t="s">
        <v>103</v>
      </c>
      <c r="K926" s="7" t="s">
        <v>214</v>
      </c>
      <c r="L926" s="7" t="s">
        <v>221</v>
      </c>
      <c r="M926" s="5" t="s">
        <v>215</v>
      </c>
      <c r="N926" s="5" t="s">
        <v>216</v>
      </c>
      <c r="O926" s="7" t="s">
        <v>217</v>
      </c>
      <c r="P926" s="5">
        <v>12700</v>
      </c>
      <c r="Q926" s="5">
        <v>25300</v>
      </c>
      <c r="R926" s="5">
        <v>18300</v>
      </c>
      <c r="S926" s="5">
        <v>30500</v>
      </c>
      <c r="T926" s="5">
        <v>45400</v>
      </c>
      <c r="U926" s="5">
        <v>59800</v>
      </c>
      <c r="V926" s="5">
        <v>68500</v>
      </c>
      <c r="W926" s="5">
        <v>0</v>
      </c>
      <c r="X926" s="5">
        <v>0</v>
      </c>
      <c r="Y926" s="5">
        <v>0</v>
      </c>
      <c r="Z926" s="5">
        <v>0</v>
      </c>
      <c r="AA926" s="5">
        <v>4.0568599619999999</v>
      </c>
      <c r="AB926" s="5">
        <v>-73.463982939999994</v>
      </c>
      <c r="AC926" s="7" t="s">
        <v>61</v>
      </c>
      <c r="AD926" s="5">
        <v>0</v>
      </c>
      <c r="AE926" s="5" t="str">
        <f>MID(TablaPivotFinal[[#This Row],[Fecha]],1,4)</f>
        <v>2018</v>
      </c>
      <c r="AF926" s="5" t="str">
        <f>MID(TablaPivotFinal[[#This Row],[Fecha]],5,3)</f>
        <v>Abr</v>
      </c>
      <c r="AG926" s="7">
        <v>0</v>
      </c>
      <c r="AH926" s="8">
        <v>0</v>
      </c>
      <c r="AI926" t="s">
        <v>1048</v>
      </c>
      <c r="AJ926" t="s">
        <v>891</v>
      </c>
      <c r="AK926" t="s">
        <v>1176</v>
      </c>
    </row>
    <row r="927" spans="1:37" x14ac:dyDescent="0.3">
      <c r="A927" t="str">
        <f t="shared" si="42"/>
        <v>LA LIBERTAD-Concesión Autopistas de los Llanos</v>
      </c>
      <c r="B927" t="str">
        <f t="shared" si="43"/>
        <v>2018Ago</v>
      </c>
      <c r="C927" t="str">
        <f t="shared" si="44"/>
        <v>4.056859962-73.46398294</v>
      </c>
      <c r="D927" s="9" t="s">
        <v>177</v>
      </c>
      <c r="E927" s="6">
        <v>4007</v>
      </c>
      <c r="F927" s="9" t="s">
        <v>178</v>
      </c>
      <c r="G927" s="6">
        <v>50</v>
      </c>
      <c r="H927" s="9" t="s">
        <v>213</v>
      </c>
      <c r="I927" s="9" t="s">
        <v>220</v>
      </c>
      <c r="J927" s="9" t="s">
        <v>103</v>
      </c>
      <c r="K927" s="9" t="s">
        <v>214</v>
      </c>
      <c r="L927" s="9" t="s">
        <v>221</v>
      </c>
      <c r="M927" s="6" t="s">
        <v>215</v>
      </c>
      <c r="N927" s="6" t="s">
        <v>216</v>
      </c>
      <c r="O927" s="9" t="s">
        <v>217</v>
      </c>
      <c r="P927" s="6">
        <v>12700</v>
      </c>
      <c r="Q927" s="6">
        <v>25300</v>
      </c>
      <c r="R927" s="6">
        <v>18300</v>
      </c>
      <c r="S927" s="6">
        <v>30500</v>
      </c>
      <c r="T927" s="6">
        <v>45400</v>
      </c>
      <c r="U927" s="6">
        <v>59800</v>
      </c>
      <c r="V927" s="6">
        <v>68500</v>
      </c>
      <c r="W927" s="6">
        <v>0</v>
      </c>
      <c r="X927" s="6">
        <v>0</v>
      </c>
      <c r="Y927" s="6">
        <v>0</v>
      </c>
      <c r="Z927" s="6">
        <v>0</v>
      </c>
      <c r="AA927" s="6">
        <v>4.0568599619999999</v>
      </c>
      <c r="AB927" s="6">
        <v>-73.463982939999994</v>
      </c>
      <c r="AC927" s="9" t="s">
        <v>63</v>
      </c>
      <c r="AD927" s="6">
        <v>0</v>
      </c>
      <c r="AE927" s="6" t="str">
        <f>MID(TablaPivotFinal[[#This Row],[Fecha]],1,4)</f>
        <v>2018</v>
      </c>
      <c r="AF927" s="6" t="str">
        <f>MID(TablaPivotFinal[[#This Row],[Fecha]],5,3)</f>
        <v>Ago</v>
      </c>
      <c r="AG927" s="9">
        <v>0</v>
      </c>
      <c r="AH927" s="10">
        <v>0</v>
      </c>
      <c r="AI927" t="s">
        <v>1048</v>
      </c>
      <c r="AJ927" t="s">
        <v>895</v>
      </c>
      <c r="AK927" t="s">
        <v>1176</v>
      </c>
    </row>
    <row r="928" spans="1:37" x14ac:dyDescent="0.3">
      <c r="A928" t="str">
        <f t="shared" si="42"/>
        <v>LA LIBERTAD-Concesión Autopistas de los Llanos</v>
      </c>
      <c r="B928" t="str">
        <f t="shared" si="43"/>
        <v>2018Dic</v>
      </c>
      <c r="C928" t="str">
        <f t="shared" si="44"/>
        <v>4.056859962-73.46398294</v>
      </c>
      <c r="D928" s="7" t="s">
        <v>177</v>
      </c>
      <c r="E928" s="5">
        <v>4007</v>
      </c>
      <c r="F928" s="7" t="s">
        <v>178</v>
      </c>
      <c r="G928" s="5">
        <v>50</v>
      </c>
      <c r="H928" s="7" t="s">
        <v>213</v>
      </c>
      <c r="I928" s="7" t="s">
        <v>220</v>
      </c>
      <c r="J928" s="7" t="s">
        <v>103</v>
      </c>
      <c r="K928" s="7" t="s">
        <v>214</v>
      </c>
      <c r="L928" s="7" t="s">
        <v>221</v>
      </c>
      <c r="M928" s="5" t="s">
        <v>215</v>
      </c>
      <c r="N928" s="5" t="s">
        <v>216</v>
      </c>
      <c r="O928" s="7" t="s">
        <v>217</v>
      </c>
      <c r="P928" s="5">
        <v>12700</v>
      </c>
      <c r="Q928" s="5">
        <v>25300</v>
      </c>
      <c r="R928" s="5">
        <v>18300</v>
      </c>
      <c r="S928" s="5">
        <v>30500</v>
      </c>
      <c r="T928" s="5">
        <v>45400</v>
      </c>
      <c r="U928" s="5">
        <v>59800</v>
      </c>
      <c r="V928" s="5">
        <v>68500</v>
      </c>
      <c r="W928" s="5">
        <v>0</v>
      </c>
      <c r="X928" s="5">
        <v>0</v>
      </c>
      <c r="Y928" s="5">
        <v>0</v>
      </c>
      <c r="Z928" s="5">
        <v>0</v>
      </c>
      <c r="AA928" s="5">
        <v>4.0568599619999999</v>
      </c>
      <c r="AB928" s="5">
        <v>-73.463982939999994</v>
      </c>
      <c r="AC928" s="7" t="s">
        <v>65</v>
      </c>
      <c r="AD928" s="5">
        <v>0</v>
      </c>
      <c r="AE928" s="5" t="str">
        <f>MID(TablaPivotFinal[[#This Row],[Fecha]],1,4)</f>
        <v>2018</v>
      </c>
      <c r="AF928" s="5" t="str">
        <f>MID(TablaPivotFinal[[#This Row],[Fecha]],5,3)</f>
        <v>Dic</v>
      </c>
      <c r="AG928" s="7">
        <v>0</v>
      </c>
      <c r="AH928" s="8">
        <v>0</v>
      </c>
      <c r="AI928" t="s">
        <v>1048</v>
      </c>
      <c r="AJ928" t="s">
        <v>899</v>
      </c>
      <c r="AK928" t="s">
        <v>1176</v>
      </c>
    </row>
    <row r="929" spans="1:37" x14ac:dyDescent="0.3">
      <c r="A929" t="str">
        <f t="shared" si="42"/>
        <v>LA LIBERTAD-Concesión Autopistas de los Llanos</v>
      </c>
      <c r="B929" t="str">
        <f t="shared" si="43"/>
        <v>2018Ene</v>
      </c>
      <c r="C929" t="str">
        <f t="shared" si="44"/>
        <v>4.056859962-73.46398294</v>
      </c>
      <c r="D929" s="9" t="s">
        <v>177</v>
      </c>
      <c r="E929" s="6">
        <v>4007</v>
      </c>
      <c r="F929" s="9" t="s">
        <v>178</v>
      </c>
      <c r="G929" s="6">
        <v>50</v>
      </c>
      <c r="H929" s="9" t="s">
        <v>213</v>
      </c>
      <c r="I929" s="9" t="s">
        <v>220</v>
      </c>
      <c r="J929" s="9" t="s">
        <v>103</v>
      </c>
      <c r="K929" s="9" t="s">
        <v>214</v>
      </c>
      <c r="L929" s="9" t="s">
        <v>221</v>
      </c>
      <c r="M929" s="6" t="s">
        <v>215</v>
      </c>
      <c r="N929" s="6" t="s">
        <v>216</v>
      </c>
      <c r="O929" s="9" t="s">
        <v>217</v>
      </c>
      <c r="P929" s="6">
        <v>12700</v>
      </c>
      <c r="Q929" s="6">
        <v>25300</v>
      </c>
      <c r="R929" s="6">
        <v>18300</v>
      </c>
      <c r="S929" s="6">
        <v>30500</v>
      </c>
      <c r="T929" s="6">
        <v>45400</v>
      </c>
      <c r="U929" s="6">
        <v>59800</v>
      </c>
      <c r="V929" s="6">
        <v>68500</v>
      </c>
      <c r="W929" s="6">
        <v>0</v>
      </c>
      <c r="X929" s="6">
        <v>0</v>
      </c>
      <c r="Y929" s="6">
        <v>0</v>
      </c>
      <c r="Z929" s="6">
        <v>0</v>
      </c>
      <c r="AA929" s="6">
        <v>4.0568599619999999</v>
      </c>
      <c r="AB929" s="6">
        <v>-73.463982939999994</v>
      </c>
      <c r="AC929" s="9" t="s">
        <v>67</v>
      </c>
      <c r="AD929" s="6">
        <v>0</v>
      </c>
      <c r="AE929" s="6" t="str">
        <f>MID(TablaPivotFinal[[#This Row],[Fecha]],1,4)</f>
        <v>2018</v>
      </c>
      <c r="AF929" s="6" t="str">
        <f>MID(TablaPivotFinal[[#This Row],[Fecha]],5,3)</f>
        <v>Ene</v>
      </c>
      <c r="AG929" s="9">
        <v>0</v>
      </c>
      <c r="AH929" s="10">
        <v>0</v>
      </c>
      <c r="AI929" t="s">
        <v>1048</v>
      </c>
      <c r="AJ929" t="s">
        <v>888</v>
      </c>
      <c r="AK929" t="s">
        <v>1176</v>
      </c>
    </row>
    <row r="930" spans="1:37" x14ac:dyDescent="0.3">
      <c r="A930" t="str">
        <f t="shared" si="42"/>
        <v>LA LIBERTAD-Concesión Autopistas de los Llanos</v>
      </c>
      <c r="B930" t="str">
        <f t="shared" si="43"/>
        <v>2018Feb</v>
      </c>
      <c r="C930" t="str">
        <f t="shared" si="44"/>
        <v>4.056859962-73.46398294</v>
      </c>
      <c r="D930" s="7" t="s">
        <v>177</v>
      </c>
      <c r="E930" s="5">
        <v>4007</v>
      </c>
      <c r="F930" s="7" t="s">
        <v>178</v>
      </c>
      <c r="G930" s="5">
        <v>50</v>
      </c>
      <c r="H930" s="7" t="s">
        <v>213</v>
      </c>
      <c r="I930" s="7" t="s">
        <v>220</v>
      </c>
      <c r="J930" s="7" t="s">
        <v>103</v>
      </c>
      <c r="K930" s="7" t="s">
        <v>214</v>
      </c>
      <c r="L930" s="7" t="s">
        <v>221</v>
      </c>
      <c r="M930" s="5" t="s">
        <v>215</v>
      </c>
      <c r="N930" s="5" t="s">
        <v>216</v>
      </c>
      <c r="O930" s="7" t="s">
        <v>217</v>
      </c>
      <c r="P930" s="5">
        <v>12700</v>
      </c>
      <c r="Q930" s="5">
        <v>25300</v>
      </c>
      <c r="R930" s="5">
        <v>18300</v>
      </c>
      <c r="S930" s="5">
        <v>30500</v>
      </c>
      <c r="T930" s="5">
        <v>45400</v>
      </c>
      <c r="U930" s="5">
        <v>59800</v>
      </c>
      <c r="V930" s="5">
        <v>68500</v>
      </c>
      <c r="W930" s="5">
        <v>0</v>
      </c>
      <c r="X930" s="5">
        <v>0</v>
      </c>
      <c r="Y930" s="5">
        <v>0</v>
      </c>
      <c r="Z930" s="5">
        <v>0</v>
      </c>
      <c r="AA930" s="5">
        <v>4.0568599619999999</v>
      </c>
      <c r="AB930" s="5">
        <v>-73.463982939999994</v>
      </c>
      <c r="AC930" s="7" t="s">
        <v>69</v>
      </c>
      <c r="AD930" s="5">
        <v>0</v>
      </c>
      <c r="AE930" s="5" t="str">
        <f>MID(TablaPivotFinal[[#This Row],[Fecha]],1,4)</f>
        <v>2018</v>
      </c>
      <c r="AF930" s="5" t="str">
        <f>MID(TablaPivotFinal[[#This Row],[Fecha]],5,3)</f>
        <v>Feb</v>
      </c>
      <c r="AG930" s="7">
        <v>0</v>
      </c>
      <c r="AH930" s="8">
        <v>0</v>
      </c>
      <c r="AI930" t="s">
        <v>1048</v>
      </c>
      <c r="AJ930" t="s">
        <v>889</v>
      </c>
      <c r="AK930" t="s">
        <v>1176</v>
      </c>
    </row>
    <row r="931" spans="1:37" x14ac:dyDescent="0.3">
      <c r="A931" t="str">
        <f t="shared" si="42"/>
        <v>LA LIBERTAD-Concesión Autopistas de los Llanos</v>
      </c>
      <c r="B931" t="str">
        <f t="shared" si="43"/>
        <v>2018Jul</v>
      </c>
      <c r="C931" t="str">
        <f t="shared" si="44"/>
        <v>4.056859962-73.46398294</v>
      </c>
      <c r="D931" s="9" t="s">
        <v>177</v>
      </c>
      <c r="E931" s="6">
        <v>4007</v>
      </c>
      <c r="F931" s="9" t="s">
        <v>178</v>
      </c>
      <c r="G931" s="6">
        <v>50</v>
      </c>
      <c r="H931" s="9" t="s">
        <v>213</v>
      </c>
      <c r="I931" s="9" t="s">
        <v>220</v>
      </c>
      <c r="J931" s="9" t="s">
        <v>103</v>
      </c>
      <c r="K931" s="9" t="s">
        <v>214</v>
      </c>
      <c r="L931" s="9" t="s">
        <v>221</v>
      </c>
      <c r="M931" s="6" t="s">
        <v>215</v>
      </c>
      <c r="N931" s="6" t="s">
        <v>216</v>
      </c>
      <c r="O931" s="9" t="s">
        <v>217</v>
      </c>
      <c r="P931" s="6">
        <v>12700</v>
      </c>
      <c r="Q931" s="6">
        <v>25300</v>
      </c>
      <c r="R931" s="6">
        <v>18300</v>
      </c>
      <c r="S931" s="6">
        <v>30500</v>
      </c>
      <c r="T931" s="6">
        <v>45400</v>
      </c>
      <c r="U931" s="6">
        <v>59800</v>
      </c>
      <c r="V931" s="6">
        <v>68500</v>
      </c>
      <c r="W931" s="6">
        <v>0</v>
      </c>
      <c r="X931" s="6">
        <v>0</v>
      </c>
      <c r="Y931" s="6">
        <v>0</v>
      </c>
      <c r="Z931" s="6">
        <v>0</v>
      </c>
      <c r="AA931" s="6">
        <v>4.0568599619999999</v>
      </c>
      <c r="AB931" s="6">
        <v>-73.463982939999994</v>
      </c>
      <c r="AC931" s="9" t="s">
        <v>71</v>
      </c>
      <c r="AD931" s="6">
        <v>0</v>
      </c>
      <c r="AE931" s="6" t="str">
        <f>MID(TablaPivotFinal[[#This Row],[Fecha]],1,4)</f>
        <v>2018</v>
      </c>
      <c r="AF931" s="6" t="str">
        <f>MID(TablaPivotFinal[[#This Row],[Fecha]],5,3)</f>
        <v>Jul</v>
      </c>
      <c r="AG931" s="9">
        <v>0</v>
      </c>
      <c r="AH931" s="10">
        <v>0</v>
      </c>
      <c r="AI931" t="s">
        <v>1048</v>
      </c>
      <c r="AJ931" t="s">
        <v>894</v>
      </c>
      <c r="AK931" t="s">
        <v>1176</v>
      </c>
    </row>
    <row r="932" spans="1:37" x14ac:dyDescent="0.3">
      <c r="A932" t="str">
        <f t="shared" si="42"/>
        <v>LA LIBERTAD-Concesión Autopistas de los Llanos</v>
      </c>
      <c r="B932" t="str">
        <f t="shared" si="43"/>
        <v>2018Jun</v>
      </c>
      <c r="C932" t="str">
        <f t="shared" si="44"/>
        <v>4.056859962-73.46398294</v>
      </c>
      <c r="D932" s="7" t="s">
        <v>177</v>
      </c>
      <c r="E932" s="5">
        <v>4007</v>
      </c>
      <c r="F932" s="7" t="s">
        <v>178</v>
      </c>
      <c r="G932" s="5">
        <v>50</v>
      </c>
      <c r="H932" s="7" t="s">
        <v>213</v>
      </c>
      <c r="I932" s="7" t="s">
        <v>220</v>
      </c>
      <c r="J932" s="7" t="s">
        <v>103</v>
      </c>
      <c r="K932" s="7" t="s">
        <v>214</v>
      </c>
      <c r="L932" s="7" t="s">
        <v>221</v>
      </c>
      <c r="M932" s="5" t="s">
        <v>215</v>
      </c>
      <c r="N932" s="5" t="s">
        <v>216</v>
      </c>
      <c r="O932" s="7" t="s">
        <v>217</v>
      </c>
      <c r="P932" s="5">
        <v>12700</v>
      </c>
      <c r="Q932" s="5">
        <v>25300</v>
      </c>
      <c r="R932" s="5">
        <v>18300</v>
      </c>
      <c r="S932" s="5">
        <v>30500</v>
      </c>
      <c r="T932" s="5">
        <v>45400</v>
      </c>
      <c r="U932" s="5">
        <v>59800</v>
      </c>
      <c r="V932" s="5">
        <v>68500</v>
      </c>
      <c r="W932" s="5">
        <v>0</v>
      </c>
      <c r="X932" s="5">
        <v>0</v>
      </c>
      <c r="Y932" s="5">
        <v>0</v>
      </c>
      <c r="Z932" s="5">
        <v>0</v>
      </c>
      <c r="AA932" s="5">
        <v>4.0568599619999999</v>
      </c>
      <c r="AB932" s="5">
        <v>-73.463982939999994</v>
      </c>
      <c r="AC932" s="7" t="s">
        <v>73</v>
      </c>
      <c r="AD932" s="5">
        <v>0</v>
      </c>
      <c r="AE932" s="5" t="str">
        <f>MID(TablaPivotFinal[[#This Row],[Fecha]],1,4)</f>
        <v>2018</v>
      </c>
      <c r="AF932" s="5" t="str">
        <f>MID(TablaPivotFinal[[#This Row],[Fecha]],5,3)</f>
        <v>Jun</v>
      </c>
      <c r="AG932" s="7">
        <v>0</v>
      </c>
      <c r="AH932" s="8">
        <v>0</v>
      </c>
      <c r="AI932" t="s">
        <v>1048</v>
      </c>
      <c r="AJ932" t="s">
        <v>893</v>
      </c>
      <c r="AK932" t="s">
        <v>1176</v>
      </c>
    </row>
    <row r="933" spans="1:37" x14ac:dyDescent="0.3">
      <c r="A933" t="str">
        <f t="shared" si="42"/>
        <v>LA LIBERTAD-Concesión Autopistas de los Llanos</v>
      </c>
      <c r="B933" t="str">
        <f t="shared" si="43"/>
        <v>2018Mar</v>
      </c>
      <c r="C933" t="str">
        <f t="shared" si="44"/>
        <v>4.056859962-73.46398294</v>
      </c>
      <c r="D933" s="9" t="s">
        <v>177</v>
      </c>
      <c r="E933" s="6">
        <v>4007</v>
      </c>
      <c r="F933" s="9" t="s">
        <v>178</v>
      </c>
      <c r="G933" s="6">
        <v>50</v>
      </c>
      <c r="H933" s="9" t="s">
        <v>213</v>
      </c>
      <c r="I933" s="9" t="s">
        <v>220</v>
      </c>
      <c r="J933" s="9" t="s">
        <v>103</v>
      </c>
      <c r="K933" s="9" t="s">
        <v>214</v>
      </c>
      <c r="L933" s="9" t="s">
        <v>221</v>
      </c>
      <c r="M933" s="6" t="s">
        <v>215</v>
      </c>
      <c r="N933" s="6" t="s">
        <v>216</v>
      </c>
      <c r="O933" s="9" t="s">
        <v>217</v>
      </c>
      <c r="P933" s="6">
        <v>12700</v>
      </c>
      <c r="Q933" s="6">
        <v>25300</v>
      </c>
      <c r="R933" s="6">
        <v>18300</v>
      </c>
      <c r="S933" s="6">
        <v>30500</v>
      </c>
      <c r="T933" s="6">
        <v>45400</v>
      </c>
      <c r="U933" s="6">
        <v>59800</v>
      </c>
      <c r="V933" s="6">
        <v>68500</v>
      </c>
      <c r="W933" s="6">
        <v>0</v>
      </c>
      <c r="X933" s="6">
        <v>0</v>
      </c>
      <c r="Y933" s="6">
        <v>0</v>
      </c>
      <c r="Z933" s="6">
        <v>0</v>
      </c>
      <c r="AA933" s="6">
        <v>4.0568599619999999</v>
      </c>
      <c r="AB933" s="6">
        <v>-73.463982939999994</v>
      </c>
      <c r="AC933" s="9" t="s">
        <v>75</v>
      </c>
      <c r="AD933" s="6">
        <v>0</v>
      </c>
      <c r="AE933" s="6" t="str">
        <f>MID(TablaPivotFinal[[#This Row],[Fecha]],1,4)</f>
        <v>2018</v>
      </c>
      <c r="AF933" s="6" t="str">
        <f>MID(TablaPivotFinal[[#This Row],[Fecha]],5,3)</f>
        <v>Mar</v>
      </c>
      <c r="AG933" s="9">
        <v>0</v>
      </c>
      <c r="AH933" s="10">
        <v>0</v>
      </c>
      <c r="AI933" t="s">
        <v>1048</v>
      </c>
      <c r="AJ933" t="s">
        <v>890</v>
      </c>
      <c r="AK933" t="s">
        <v>1176</v>
      </c>
    </row>
    <row r="934" spans="1:37" x14ac:dyDescent="0.3">
      <c r="A934" t="str">
        <f t="shared" si="42"/>
        <v>LA LIBERTAD-Concesión Autopistas de los Llanos</v>
      </c>
      <c r="B934" t="str">
        <f t="shared" si="43"/>
        <v>2018May</v>
      </c>
      <c r="C934" t="str">
        <f t="shared" si="44"/>
        <v>4.056859962-73.46398294</v>
      </c>
      <c r="D934" s="7" t="s">
        <v>177</v>
      </c>
      <c r="E934" s="5">
        <v>4007</v>
      </c>
      <c r="F934" s="7" t="s">
        <v>178</v>
      </c>
      <c r="G934" s="5">
        <v>50</v>
      </c>
      <c r="H934" s="7" t="s">
        <v>213</v>
      </c>
      <c r="I934" s="7" t="s">
        <v>220</v>
      </c>
      <c r="J934" s="7" t="s">
        <v>103</v>
      </c>
      <c r="K934" s="7" t="s">
        <v>214</v>
      </c>
      <c r="L934" s="7" t="s">
        <v>221</v>
      </c>
      <c r="M934" s="5" t="s">
        <v>215</v>
      </c>
      <c r="N934" s="5" t="s">
        <v>216</v>
      </c>
      <c r="O934" s="7" t="s">
        <v>217</v>
      </c>
      <c r="P934" s="5">
        <v>12700</v>
      </c>
      <c r="Q934" s="5">
        <v>25300</v>
      </c>
      <c r="R934" s="5">
        <v>18300</v>
      </c>
      <c r="S934" s="5">
        <v>30500</v>
      </c>
      <c r="T934" s="5">
        <v>45400</v>
      </c>
      <c r="U934" s="5">
        <v>59800</v>
      </c>
      <c r="V934" s="5">
        <v>68500</v>
      </c>
      <c r="W934" s="5">
        <v>0</v>
      </c>
      <c r="X934" s="5">
        <v>0</v>
      </c>
      <c r="Y934" s="5">
        <v>0</v>
      </c>
      <c r="Z934" s="5">
        <v>0</v>
      </c>
      <c r="AA934" s="5">
        <v>4.0568599619999999</v>
      </c>
      <c r="AB934" s="5">
        <v>-73.463982939999994</v>
      </c>
      <c r="AC934" s="7" t="s">
        <v>77</v>
      </c>
      <c r="AD934" s="5">
        <v>0</v>
      </c>
      <c r="AE934" s="5" t="str">
        <f>MID(TablaPivotFinal[[#This Row],[Fecha]],1,4)</f>
        <v>2018</v>
      </c>
      <c r="AF934" s="5" t="str">
        <f>MID(TablaPivotFinal[[#This Row],[Fecha]],5,3)</f>
        <v>May</v>
      </c>
      <c r="AG934" s="7">
        <v>0</v>
      </c>
      <c r="AH934" s="8">
        <v>0</v>
      </c>
      <c r="AI934" t="s">
        <v>1048</v>
      </c>
      <c r="AJ934" t="s">
        <v>892</v>
      </c>
      <c r="AK934" t="s">
        <v>1176</v>
      </c>
    </row>
    <row r="935" spans="1:37" x14ac:dyDescent="0.3">
      <c r="A935" t="str">
        <f t="shared" si="42"/>
        <v>LA LIBERTAD-Concesión Autopistas de los Llanos</v>
      </c>
      <c r="B935" t="str">
        <f t="shared" si="43"/>
        <v>2018Nov</v>
      </c>
      <c r="C935" t="str">
        <f t="shared" si="44"/>
        <v>4.056859962-73.46398294</v>
      </c>
      <c r="D935" s="9" t="s">
        <v>177</v>
      </c>
      <c r="E935" s="6">
        <v>4007</v>
      </c>
      <c r="F935" s="9" t="s">
        <v>178</v>
      </c>
      <c r="G935" s="6">
        <v>50</v>
      </c>
      <c r="H935" s="9" t="s">
        <v>213</v>
      </c>
      <c r="I935" s="9" t="s">
        <v>220</v>
      </c>
      <c r="J935" s="9" t="s">
        <v>103</v>
      </c>
      <c r="K935" s="9" t="s">
        <v>214</v>
      </c>
      <c r="L935" s="9" t="s">
        <v>221</v>
      </c>
      <c r="M935" s="6" t="s">
        <v>215</v>
      </c>
      <c r="N935" s="6" t="s">
        <v>216</v>
      </c>
      <c r="O935" s="9" t="s">
        <v>217</v>
      </c>
      <c r="P935" s="6">
        <v>12700</v>
      </c>
      <c r="Q935" s="6">
        <v>25300</v>
      </c>
      <c r="R935" s="6">
        <v>18300</v>
      </c>
      <c r="S935" s="6">
        <v>30500</v>
      </c>
      <c r="T935" s="6">
        <v>45400</v>
      </c>
      <c r="U935" s="6">
        <v>59800</v>
      </c>
      <c r="V935" s="6">
        <v>68500</v>
      </c>
      <c r="W935" s="6">
        <v>0</v>
      </c>
      <c r="X935" s="6">
        <v>0</v>
      </c>
      <c r="Y935" s="6">
        <v>0</v>
      </c>
      <c r="Z935" s="6">
        <v>0</v>
      </c>
      <c r="AA935" s="6">
        <v>4.0568599619999999</v>
      </c>
      <c r="AB935" s="6">
        <v>-73.463982939999994</v>
      </c>
      <c r="AC935" s="9" t="s">
        <v>79</v>
      </c>
      <c r="AD935" s="6">
        <v>0</v>
      </c>
      <c r="AE935" s="6" t="str">
        <f>MID(TablaPivotFinal[[#This Row],[Fecha]],1,4)</f>
        <v>2018</v>
      </c>
      <c r="AF935" s="6" t="str">
        <f>MID(TablaPivotFinal[[#This Row],[Fecha]],5,3)</f>
        <v>Nov</v>
      </c>
      <c r="AG935" s="9">
        <v>0</v>
      </c>
      <c r="AH935" s="10">
        <v>0</v>
      </c>
      <c r="AI935" t="s">
        <v>1048</v>
      </c>
      <c r="AJ935" t="s">
        <v>898</v>
      </c>
      <c r="AK935" t="s">
        <v>1176</v>
      </c>
    </row>
    <row r="936" spans="1:37" x14ac:dyDescent="0.3">
      <c r="A936" t="str">
        <f t="shared" si="42"/>
        <v>LA LIBERTAD-Concesión Autopistas de los Llanos</v>
      </c>
      <c r="B936" t="str">
        <f t="shared" si="43"/>
        <v>2018Oct</v>
      </c>
      <c r="C936" t="str">
        <f t="shared" si="44"/>
        <v>4.056859962-73.46398294</v>
      </c>
      <c r="D936" s="7" t="s">
        <v>177</v>
      </c>
      <c r="E936" s="5">
        <v>4007</v>
      </c>
      <c r="F936" s="7" t="s">
        <v>178</v>
      </c>
      <c r="G936" s="5">
        <v>50</v>
      </c>
      <c r="H936" s="7" t="s">
        <v>213</v>
      </c>
      <c r="I936" s="7" t="s">
        <v>220</v>
      </c>
      <c r="J936" s="7" t="s">
        <v>103</v>
      </c>
      <c r="K936" s="7" t="s">
        <v>214</v>
      </c>
      <c r="L936" s="7" t="s">
        <v>221</v>
      </c>
      <c r="M936" s="5" t="s">
        <v>215</v>
      </c>
      <c r="N936" s="5" t="s">
        <v>216</v>
      </c>
      <c r="O936" s="7" t="s">
        <v>217</v>
      </c>
      <c r="P936" s="5">
        <v>12700</v>
      </c>
      <c r="Q936" s="5">
        <v>25300</v>
      </c>
      <c r="R936" s="5">
        <v>18300</v>
      </c>
      <c r="S936" s="5">
        <v>30500</v>
      </c>
      <c r="T936" s="5">
        <v>45400</v>
      </c>
      <c r="U936" s="5">
        <v>59800</v>
      </c>
      <c r="V936" s="5">
        <v>68500</v>
      </c>
      <c r="W936" s="5">
        <v>0</v>
      </c>
      <c r="X936" s="5">
        <v>0</v>
      </c>
      <c r="Y936" s="5">
        <v>0</v>
      </c>
      <c r="Z936" s="5">
        <v>0</v>
      </c>
      <c r="AA936" s="5">
        <v>4.0568599619999999</v>
      </c>
      <c r="AB936" s="5">
        <v>-73.463982939999994</v>
      </c>
      <c r="AC936" s="7" t="s">
        <v>81</v>
      </c>
      <c r="AD936" s="5">
        <v>0</v>
      </c>
      <c r="AE936" s="5" t="str">
        <f>MID(TablaPivotFinal[[#This Row],[Fecha]],1,4)</f>
        <v>2018</v>
      </c>
      <c r="AF936" s="5" t="str">
        <f>MID(TablaPivotFinal[[#This Row],[Fecha]],5,3)</f>
        <v>Oct</v>
      </c>
      <c r="AG936" s="7">
        <v>0</v>
      </c>
      <c r="AH936" s="8">
        <v>0</v>
      </c>
      <c r="AI936" t="s">
        <v>1048</v>
      </c>
      <c r="AJ936" t="s">
        <v>897</v>
      </c>
      <c r="AK936" t="s">
        <v>1176</v>
      </c>
    </row>
    <row r="937" spans="1:37" x14ac:dyDescent="0.3">
      <c r="A937" t="str">
        <f t="shared" si="42"/>
        <v>LA LIBERTAD-Concesión Autopistas de los Llanos</v>
      </c>
      <c r="B937" t="str">
        <f t="shared" si="43"/>
        <v>2018Sep</v>
      </c>
      <c r="C937" t="str">
        <f t="shared" si="44"/>
        <v>4.056859962-73.46398294</v>
      </c>
      <c r="D937" s="9" t="s">
        <v>177</v>
      </c>
      <c r="E937" s="6">
        <v>4007</v>
      </c>
      <c r="F937" s="9" t="s">
        <v>178</v>
      </c>
      <c r="G937" s="6">
        <v>50</v>
      </c>
      <c r="H937" s="9" t="s">
        <v>213</v>
      </c>
      <c r="I937" s="9" t="s">
        <v>220</v>
      </c>
      <c r="J937" s="9" t="s">
        <v>103</v>
      </c>
      <c r="K937" s="9" t="s">
        <v>214</v>
      </c>
      <c r="L937" s="9" t="s">
        <v>221</v>
      </c>
      <c r="M937" s="6" t="s">
        <v>215</v>
      </c>
      <c r="N937" s="6" t="s">
        <v>216</v>
      </c>
      <c r="O937" s="9" t="s">
        <v>217</v>
      </c>
      <c r="P937" s="6">
        <v>12700</v>
      </c>
      <c r="Q937" s="6">
        <v>25300</v>
      </c>
      <c r="R937" s="6">
        <v>18300</v>
      </c>
      <c r="S937" s="6">
        <v>30500</v>
      </c>
      <c r="T937" s="6">
        <v>45400</v>
      </c>
      <c r="U937" s="6">
        <v>59800</v>
      </c>
      <c r="V937" s="6">
        <v>68500</v>
      </c>
      <c r="W937" s="6">
        <v>0</v>
      </c>
      <c r="X937" s="6">
        <v>0</v>
      </c>
      <c r="Y937" s="6">
        <v>0</v>
      </c>
      <c r="Z937" s="6">
        <v>0</v>
      </c>
      <c r="AA937" s="6">
        <v>4.0568599619999999</v>
      </c>
      <c r="AB937" s="6">
        <v>-73.463982939999994</v>
      </c>
      <c r="AC937" s="9" t="s">
        <v>83</v>
      </c>
      <c r="AD937" s="6">
        <v>0</v>
      </c>
      <c r="AE937" s="6" t="str">
        <f>MID(TablaPivotFinal[[#This Row],[Fecha]],1,4)</f>
        <v>2018</v>
      </c>
      <c r="AF937" s="6" t="str">
        <f>MID(TablaPivotFinal[[#This Row],[Fecha]],5,3)</f>
        <v>Sep</v>
      </c>
      <c r="AG937" s="9">
        <v>0</v>
      </c>
      <c r="AH937" s="10">
        <v>0</v>
      </c>
      <c r="AI937" t="s">
        <v>1048</v>
      </c>
      <c r="AJ937" t="s">
        <v>896</v>
      </c>
      <c r="AK937" t="s">
        <v>1176</v>
      </c>
    </row>
    <row r="938" spans="1:37" x14ac:dyDescent="0.3">
      <c r="A938" t="str">
        <f t="shared" si="42"/>
        <v>LA LIBERTAD-Concesión Autopistas de los Llanos</v>
      </c>
      <c r="B938" t="str">
        <f t="shared" si="43"/>
        <v>2016Abr</v>
      </c>
      <c r="C938" t="str">
        <f t="shared" si="44"/>
        <v>4.056859962-73.46398294</v>
      </c>
      <c r="D938" s="7" t="s">
        <v>177</v>
      </c>
      <c r="E938" s="5">
        <v>4007</v>
      </c>
      <c r="F938" s="7" t="s">
        <v>178</v>
      </c>
      <c r="G938" s="5">
        <v>50</v>
      </c>
      <c r="H938" s="7" t="s">
        <v>213</v>
      </c>
      <c r="I938" s="7" t="s">
        <v>220</v>
      </c>
      <c r="J938" s="7" t="s">
        <v>103</v>
      </c>
      <c r="K938" s="7" t="s">
        <v>214</v>
      </c>
      <c r="L938" s="7" t="s">
        <v>221</v>
      </c>
      <c r="M938" s="5" t="s">
        <v>215</v>
      </c>
      <c r="N938" s="5" t="s">
        <v>216</v>
      </c>
      <c r="O938" s="7" t="s">
        <v>217</v>
      </c>
      <c r="P938" s="5">
        <v>12700</v>
      </c>
      <c r="Q938" s="5">
        <v>25300</v>
      </c>
      <c r="R938" s="5">
        <v>18300</v>
      </c>
      <c r="S938" s="5">
        <v>30500</v>
      </c>
      <c r="T938" s="5">
        <v>45400</v>
      </c>
      <c r="U938" s="5">
        <v>59800</v>
      </c>
      <c r="V938" s="5">
        <v>68500</v>
      </c>
      <c r="W938" s="5">
        <v>0</v>
      </c>
      <c r="X938" s="5">
        <v>0</v>
      </c>
      <c r="Y938" s="5">
        <v>0</v>
      </c>
      <c r="Z938" s="5">
        <v>0</v>
      </c>
      <c r="AA938" s="5">
        <v>4.0568599619999999</v>
      </c>
      <c r="AB938" s="5">
        <v>-73.463982939999994</v>
      </c>
      <c r="AC938" s="7" t="s">
        <v>13</v>
      </c>
      <c r="AD938" s="5">
        <v>0</v>
      </c>
      <c r="AE938" s="5" t="str">
        <f>MID(TablaPivotFinal[[#This Row],[Fecha]],1,4)</f>
        <v>2016</v>
      </c>
      <c r="AF938" s="5" t="str">
        <f>MID(TablaPivotFinal[[#This Row],[Fecha]],5,3)</f>
        <v>Abr</v>
      </c>
      <c r="AG938" s="7">
        <v>0</v>
      </c>
      <c r="AH938" s="8">
        <v>91502</v>
      </c>
      <c r="AI938" t="s">
        <v>1048</v>
      </c>
      <c r="AJ938" t="s">
        <v>867</v>
      </c>
      <c r="AK938" t="s">
        <v>1176</v>
      </c>
    </row>
    <row r="939" spans="1:37" x14ac:dyDescent="0.3">
      <c r="A939" t="str">
        <f t="shared" si="42"/>
        <v>LA LIBERTAD-Concesión Autopistas de los Llanos</v>
      </c>
      <c r="B939" t="str">
        <f t="shared" si="43"/>
        <v>2016Ago</v>
      </c>
      <c r="C939" t="str">
        <f t="shared" si="44"/>
        <v>4.056859962-73.46398294</v>
      </c>
      <c r="D939" s="9" t="s">
        <v>177</v>
      </c>
      <c r="E939" s="6">
        <v>4007</v>
      </c>
      <c r="F939" s="9" t="s">
        <v>178</v>
      </c>
      <c r="G939" s="6">
        <v>50</v>
      </c>
      <c r="H939" s="9" t="s">
        <v>213</v>
      </c>
      <c r="I939" s="9" t="s">
        <v>220</v>
      </c>
      <c r="J939" s="9" t="s">
        <v>103</v>
      </c>
      <c r="K939" s="9" t="s">
        <v>214</v>
      </c>
      <c r="L939" s="9" t="s">
        <v>221</v>
      </c>
      <c r="M939" s="6" t="s">
        <v>215</v>
      </c>
      <c r="N939" s="6" t="s">
        <v>216</v>
      </c>
      <c r="O939" s="9" t="s">
        <v>217</v>
      </c>
      <c r="P939" s="6">
        <v>12700</v>
      </c>
      <c r="Q939" s="6">
        <v>25300</v>
      </c>
      <c r="R939" s="6">
        <v>18300</v>
      </c>
      <c r="S939" s="6">
        <v>30500</v>
      </c>
      <c r="T939" s="6">
        <v>45400</v>
      </c>
      <c r="U939" s="6">
        <v>59800</v>
      </c>
      <c r="V939" s="6">
        <v>68500</v>
      </c>
      <c r="W939" s="6">
        <v>0</v>
      </c>
      <c r="X939" s="6">
        <v>0</v>
      </c>
      <c r="Y939" s="6">
        <v>0</v>
      </c>
      <c r="Z939" s="6">
        <v>0</v>
      </c>
      <c r="AA939" s="6">
        <v>4.0568599619999999</v>
      </c>
      <c r="AB939" s="6">
        <v>-73.463982939999994</v>
      </c>
      <c r="AC939" s="9" t="s">
        <v>15</v>
      </c>
      <c r="AD939" s="6">
        <v>0</v>
      </c>
      <c r="AE939" s="6" t="str">
        <f>MID(TablaPivotFinal[[#This Row],[Fecha]],1,4)</f>
        <v>2016</v>
      </c>
      <c r="AF939" s="6" t="str">
        <f>MID(TablaPivotFinal[[#This Row],[Fecha]],5,3)</f>
        <v>Ago</v>
      </c>
      <c r="AG939" s="9">
        <v>0</v>
      </c>
      <c r="AH939" s="10">
        <v>95629</v>
      </c>
      <c r="AI939" t="s">
        <v>1048</v>
      </c>
      <c r="AJ939" t="s">
        <v>871</v>
      </c>
      <c r="AK939" t="s">
        <v>1176</v>
      </c>
    </row>
    <row r="940" spans="1:37" x14ac:dyDescent="0.3">
      <c r="A940" t="str">
        <f t="shared" si="42"/>
        <v>LA LIBERTAD-Concesión Autopistas de los Llanos</v>
      </c>
      <c r="B940" t="str">
        <f t="shared" si="43"/>
        <v>2016Dic</v>
      </c>
      <c r="C940" t="str">
        <f t="shared" si="44"/>
        <v>4.056859962-73.46398294</v>
      </c>
      <c r="D940" s="7" t="s">
        <v>177</v>
      </c>
      <c r="E940" s="5">
        <v>4007</v>
      </c>
      <c r="F940" s="7" t="s">
        <v>178</v>
      </c>
      <c r="G940" s="5">
        <v>50</v>
      </c>
      <c r="H940" s="7" t="s">
        <v>213</v>
      </c>
      <c r="I940" s="7" t="s">
        <v>220</v>
      </c>
      <c r="J940" s="7" t="s">
        <v>103</v>
      </c>
      <c r="K940" s="7" t="s">
        <v>214</v>
      </c>
      <c r="L940" s="7" t="s">
        <v>221</v>
      </c>
      <c r="M940" s="5" t="s">
        <v>215</v>
      </c>
      <c r="N940" s="5" t="s">
        <v>216</v>
      </c>
      <c r="O940" s="7" t="s">
        <v>217</v>
      </c>
      <c r="P940" s="5">
        <v>12700</v>
      </c>
      <c r="Q940" s="5">
        <v>25300</v>
      </c>
      <c r="R940" s="5">
        <v>18300</v>
      </c>
      <c r="S940" s="5">
        <v>30500</v>
      </c>
      <c r="T940" s="5">
        <v>45400</v>
      </c>
      <c r="U940" s="5">
        <v>59800</v>
      </c>
      <c r="V940" s="5">
        <v>68500</v>
      </c>
      <c r="W940" s="5">
        <v>0</v>
      </c>
      <c r="X940" s="5">
        <v>0</v>
      </c>
      <c r="Y940" s="5">
        <v>0</v>
      </c>
      <c r="Z940" s="5">
        <v>0</v>
      </c>
      <c r="AA940" s="5">
        <v>4.0568599619999999</v>
      </c>
      <c r="AB940" s="5">
        <v>-73.463982939999994</v>
      </c>
      <c r="AC940" s="7" t="s">
        <v>17</v>
      </c>
      <c r="AD940" s="5">
        <v>0</v>
      </c>
      <c r="AE940" s="5" t="str">
        <f>MID(TablaPivotFinal[[#This Row],[Fecha]],1,4)</f>
        <v>2016</v>
      </c>
      <c r="AF940" s="5" t="str">
        <f>MID(TablaPivotFinal[[#This Row],[Fecha]],5,3)</f>
        <v>Dic</v>
      </c>
      <c r="AG940" s="7">
        <v>0</v>
      </c>
      <c r="AH940" s="8">
        <v>104334</v>
      </c>
      <c r="AI940" t="s">
        <v>1048</v>
      </c>
      <c r="AJ940" t="s">
        <v>875</v>
      </c>
      <c r="AK940" t="s">
        <v>1176</v>
      </c>
    </row>
    <row r="941" spans="1:37" x14ac:dyDescent="0.3">
      <c r="A941" t="str">
        <f t="shared" si="42"/>
        <v>LA LIBERTAD-Concesión Autopistas de los Llanos</v>
      </c>
      <c r="B941" t="str">
        <f t="shared" si="43"/>
        <v>2016Ene</v>
      </c>
      <c r="C941" t="str">
        <f t="shared" si="44"/>
        <v>4.056859962-73.46398294</v>
      </c>
      <c r="D941" s="9" t="s">
        <v>177</v>
      </c>
      <c r="E941" s="6">
        <v>4007</v>
      </c>
      <c r="F941" s="9" t="s">
        <v>178</v>
      </c>
      <c r="G941" s="6">
        <v>50</v>
      </c>
      <c r="H941" s="9" t="s">
        <v>213</v>
      </c>
      <c r="I941" s="9" t="s">
        <v>220</v>
      </c>
      <c r="J941" s="9" t="s">
        <v>103</v>
      </c>
      <c r="K941" s="9" t="s">
        <v>214</v>
      </c>
      <c r="L941" s="9" t="s">
        <v>221</v>
      </c>
      <c r="M941" s="6" t="s">
        <v>215</v>
      </c>
      <c r="N941" s="6" t="s">
        <v>216</v>
      </c>
      <c r="O941" s="9" t="s">
        <v>217</v>
      </c>
      <c r="P941" s="6">
        <v>12700</v>
      </c>
      <c r="Q941" s="6">
        <v>25300</v>
      </c>
      <c r="R941" s="6">
        <v>18300</v>
      </c>
      <c r="S941" s="6">
        <v>30500</v>
      </c>
      <c r="T941" s="6">
        <v>45400</v>
      </c>
      <c r="U941" s="6">
        <v>59800</v>
      </c>
      <c r="V941" s="6">
        <v>68500</v>
      </c>
      <c r="W941" s="6">
        <v>0</v>
      </c>
      <c r="X941" s="6">
        <v>0</v>
      </c>
      <c r="Y941" s="6">
        <v>0</v>
      </c>
      <c r="Z941" s="6">
        <v>0</v>
      </c>
      <c r="AA941" s="6">
        <v>4.0568599619999999</v>
      </c>
      <c r="AB941" s="6">
        <v>-73.463982939999994</v>
      </c>
      <c r="AC941" s="9" t="s">
        <v>19</v>
      </c>
      <c r="AD941" s="6">
        <v>0</v>
      </c>
      <c r="AE941" s="6" t="str">
        <f>MID(TablaPivotFinal[[#This Row],[Fecha]],1,4)</f>
        <v>2016</v>
      </c>
      <c r="AF941" s="6" t="str">
        <f>MID(TablaPivotFinal[[#This Row],[Fecha]],5,3)</f>
        <v>Ene</v>
      </c>
      <c r="AG941" s="9">
        <v>0</v>
      </c>
      <c r="AH941" s="10">
        <v>122073</v>
      </c>
      <c r="AI941" t="s">
        <v>1048</v>
      </c>
      <c r="AJ941" t="s">
        <v>864</v>
      </c>
      <c r="AK941" t="s">
        <v>1176</v>
      </c>
    </row>
    <row r="942" spans="1:37" x14ac:dyDescent="0.3">
      <c r="A942" t="str">
        <f t="shared" si="42"/>
        <v>LA LIBERTAD-Concesión Autopistas de los Llanos</v>
      </c>
      <c r="B942" t="str">
        <f t="shared" si="43"/>
        <v>2016Feb</v>
      </c>
      <c r="C942" t="str">
        <f t="shared" si="44"/>
        <v>4.056859962-73.46398294</v>
      </c>
      <c r="D942" s="7" t="s">
        <v>177</v>
      </c>
      <c r="E942" s="5">
        <v>4007</v>
      </c>
      <c r="F942" s="7" t="s">
        <v>178</v>
      </c>
      <c r="G942" s="5">
        <v>50</v>
      </c>
      <c r="H942" s="7" t="s">
        <v>213</v>
      </c>
      <c r="I942" s="7" t="s">
        <v>220</v>
      </c>
      <c r="J942" s="7" t="s">
        <v>103</v>
      </c>
      <c r="K942" s="7" t="s">
        <v>214</v>
      </c>
      <c r="L942" s="7" t="s">
        <v>221</v>
      </c>
      <c r="M942" s="5" t="s">
        <v>215</v>
      </c>
      <c r="N942" s="5" t="s">
        <v>216</v>
      </c>
      <c r="O942" s="7" t="s">
        <v>217</v>
      </c>
      <c r="P942" s="5">
        <v>12700</v>
      </c>
      <c r="Q942" s="5">
        <v>25300</v>
      </c>
      <c r="R942" s="5">
        <v>18300</v>
      </c>
      <c r="S942" s="5">
        <v>30500</v>
      </c>
      <c r="T942" s="5">
        <v>45400</v>
      </c>
      <c r="U942" s="5">
        <v>59800</v>
      </c>
      <c r="V942" s="5">
        <v>68500</v>
      </c>
      <c r="W942" s="5">
        <v>0</v>
      </c>
      <c r="X942" s="5">
        <v>0</v>
      </c>
      <c r="Y942" s="5">
        <v>0</v>
      </c>
      <c r="Z942" s="5">
        <v>0</v>
      </c>
      <c r="AA942" s="5">
        <v>4.0568599619999999</v>
      </c>
      <c r="AB942" s="5">
        <v>-73.463982939999994</v>
      </c>
      <c r="AC942" s="7" t="s">
        <v>21</v>
      </c>
      <c r="AD942" s="5">
        <v>0</v>
      </c>
      <c r="AE942" s="5" t="str">
        <f>MID(TablaPivotFinal[[#This Row],[Fecha]],1,4)</f>
        <v>2016</v>
      </c>
      <c r="AF942" s="5" t="str">
        <f>MID(TablaPivotFinal[[#This Row],[Fecha]],5,3)</f>
        <v>Feb</v>
      </c>
      <c r="AG942" s="7">
        <v>0</v>
      </c>
      <c r="AH942" s="8">
        <v>96967</v>
      </c>
      <c r="AI942" t="s">
        <v>1048</v>
      </c>
      <c r="AJ942" t="s">
        <v>865</v>
      </c>
      <c r="AK942" t="s">
        <v>1176</v>
      </c>
    </row>
    <row r="943" spans="1:37" x14ac:dyDescent="0.3">
      <c r="A943" t="str">
        <f t="shared" si="42"/>
        <v>LA LIBERTAD-Concesión Autopistas de los Llanos</v>
      </c>
      <c r="B943" t="str">
        <f t="shared" si="43"/>
        <v>2016Jul</v>
      </c>
      <c r="C943" t="str">
        <f t="shared" si="44"/>
        <v>4.056859962-73.46398294</v>
      </c>
      <c r="D943" s="9" t="s">
        <v>177</v>
      </c>
      <c r="E943" s="6">
        <v>4007</v>
      </c>
      <c r="F943" s="9" t="s">
        <v>178</v>
      </c>
      <c r="G943" s="6">
        <v>50</v>
      </c>
      <c r="H943" s="9" t="s">
        <v>213</v>
      </c>
      <c r="I943" s="9" t="s">
        <v>220</v>
      </c>
      <c r="J943" s="9" t="s">
        <v>103</v>
      </c>
      <c r="K943" s="9" t="s">
        <v>214</v>
      </c>
      <c r="L943" s="9" t="s">
        <v>221</v>
      </c>
      <c r="M943" s="6" t="s">
        <v>215</v>
      </c>
      <c r="N943" s="6" t="s">
        <v>216</v>
      </c>
      <c r="O943" s="9" t="s">
        <v>217</v>
      </c>
      <c r="P943" s="6">
        <v>12700</v>
      </c>
      <c r="Q943" s="6">
        <v>25300</v>
      </c>
      <c r="R943" s="6">
        <v>18300</v>
      </c>
      <c r="S943" s="6">
        <v>30500</v>
      </c>
      <c r="T943" s="6">
        <v>45400</v>
      </c>
      <c r="U943" s="6">
        <v>59800</v>
      </c>
      <c r="V943" s="6">
        <v>68500</v>
      </c>
      <c r="W943" s="6">
        <v>0</v>
      </c>
      <c r="X943" s="6">
        <v>0</v>
      </c>
      <c r="Y943" s="6">
        <v>0</v>
      </c>
      <c r="Z943" s="6">
        <v>0</v>
      </c>
      <c r="AA943" s="6">
        <v>4.0568599619999999</v>
      </c>
      <c r="AB943" s="6">
        <v>-73.463982939999994</v>
      </c>
      <c r="AC943" s="9" t="s">
        <v>23</v>
      </c>
      <c r="AD943" s="6">
        <v>0</v>
      </c>
      <c r="AE943" s="6" t="str">
        <f>MID(TablaPivotFinal[[#This Row],[Fecha]],1,4)</f>
        <v>2016</v>
      </c>
      <c r="AF943" s="6" t="str">
        <f>MID(TablaPivotFinal[[#This Row],[Fecha]],5,3)</f>
        <v>Jul</v>
      </c>
      <c r="AG943" s="9">
        <v>0</v>
      </c>
      <c r="AH943" s="10">
        <v>94790</v>
      </c>
      <c r="AI943" t="s">
        <v>1048</v>
      </c>
      <c r="AJ943" t="s">
        <v>870</v>
      </c>
      <c r="AK943" t="s">
        <v>1176</v>
      </c>
    </row>
    <row r="944" spans="1:37" x14ac:dyDescent="0.3">
      <c r="A944" t="str">
        <f t="shared" si="42"/>
        <v>LA LIBERTAD-Concesión Autopistas de los Llanos</v>
      </c>
      <c r="B944" t="str">
        <f t="shared" si="43"/>
        <v>2016Jun</v>
      </c>
      <c r="C944" t="str">
        <f t="shared" si="44"/>
        <v>4.056859962-73.46398294</v>
      </c>
      <c r="D944" s="7" t="s">
        <v>177</v>
      </c>
      <c r="E944" s="5">
        <v>4007</v>
      </c>
      <c r="F944" s="7" t="s">
        <v>178</v>
      </c>
      <c r="G944" s="5">
        <v>50</v>
      </c>
      <c r="H944" s="7" t="s">
        <v>213</v>
      </c>
      <c r="I944" s="7" t="s">
        <v>220</v>
      </c>
      <c r="J944" s="7" t="s">
        <v>103</v>
      </c>
      <c r="K944" s="7" t="s">
        <v>214</v>
      </c>
      <c r="L944" s="7" t="s">
        <v>221</v>
      </c>
      <c r="M944" s="5" t="s">
        <v>215</v>
      </c>
      <c r="N944" s="5" t="s">
        <v>216</v>
      </c>
      <c r="O944" s="7" t="s">
        <v>217</v>
      </c>
      <c r="P944" s="5">
        <v>12700</v>
      </c>
      <c r="Q944" s="5">
        <v>25300</v>
      </c>
      <c r="R944" s="5">
        <v>18300</v>
      </c>
      <c r="S944" s="5">
        <v>30500</v>
      </c>
      <c r="T944" s="5">
        <v>45400</v>
      </c>
      <c r="U944" s="5">
        <v>59800</v>
      </c>
      <c r="V944" s="5">
        <v>68500</v>
      </c>
      <c r="W944" s="5">
        <v>0</v>
      </c>
      <c r="X944" s="5">
        <v>0</v>
      </c>
      <c r="Y944" s="5">
        <v>0</v>
      </c>
      <c r="Z944" s="5">
        <v>0</v>
      </c>
      <c r="AA944" s="5">
        <v>4.0568599619999999</v>
      </c>
      <c r="AB944" s="5">
        <v>-73.463982939999994</v>
      </c>
      <c r="AC944" s="7" t="s">
        <v>25</v>
      </c>
      <c r="AD944" s="5">
        <v>0</v>
      </c>
      <c r="AE944" s="5" t="str">
        <f>MID(TablaPivotFinal[[#This Row],[Fecha]],1,4)</f>
        <v>2016</v>
      </c>
      <c r="AF944" s="5" t="str">
        <f>MID(TablaPivotFinal[[#This Row],[Fecha]],5,3)</f>
        <v>Jun</v>
      </c>
      <c r="AG944" s="7">
        <v>0</v>
      </c>
      <c r="AH944" s="8">
        <v>91569</v>
      </c>
      <c r="AI944" t="s">
        <v>1048</v>
      </c>
      <c r="AJ944" t="s">
        <v>869</v>
      </c>
      <c r="AK944" t="s">
        <v>1176</v>
      </c>
    </row>
    <row r="945" spans="1:37" x14ac:dyDescent="0.3">
      <c r="A945" t="str">
        <f t="shared" si="42"/>
        <v>LA LIBERTAD-Concesión Autopistas de los Llanos</v>
      </c>
      <c r="B945" t="str">
        <f t="shared" si="43"/>
        <v>2016Mar</v>
      </c>
      <c r="C945" t="str">
        <f t="shared" si="44"/>
        <v>4.056859962-73.46398294</v>
      </c>
      <c r="D945" s="9" t="s">
        <v>177</v>
      </c>
      <c r="E945" s="6">
        <v>4007</v>
      </c>
      <c r="F945" s="9" t="s">
        <v>178</v>
      </c>
      <c r="G945" s="6">
        <v>50</v>
      </c>
      <c r="H945" s="9" t="s">
        <v>213</v>
      </c>
      <c r="I945" s="9" t="s">
        <v>220</v>
      </c>
      <c r="J945" s="9" t="s">
        <v>103</v>
      </c>
      <c r="K945" s="9" t="s">
        <v>214</v>
      </c>
      <c r="L945" s="9" t="s">
        <v>221</v>
      </c>
      <c r="M945" s="6" t="s">
        <v>215</v>
      </c>
      <c r="N945" s="6" t="s">
        <v>216</v>
      </c>
      <c r="O945" s="9" t="s">
        <v>217</v>
      </c>
      <c r="P945" s="6">
        <v>12700</v>
      </c>
      <c r="Q945" s="6">
        <v>25300</v>
      </c>
      <c r="R945" s="6">
        <v>18300</v>
      </c>
      <c r="S945" s="6">
        <v>30500</v>
      </c>
      <c r="T945" s="6">
        <v>45400</v>
      </c>
      <c r="U945" s="6">
        <v>59800</v>
      </c>
      <c r="V945" s="6">
        <v>68500</v>
      </c>
      <c r="W945" s="6">
        <v>0</v>
      </c>
      <c r="X945" s="6">
        <v>0</v>
      </c>
      <c r="Y945" s="6">
        <v>0</v>
      </c>
      <c r="Z945" s="6">
        <v>0</v>
      </c>
      <c r="AA945" s="6">
        <v>4.0568599619999999</v>
      </c>
      <c r="AB945" s="6">
        <v>-73.463982939999994</v>
      </c>
      <c r="AC945" s="9" t="s">
        <v>27</v>
      </c>
      <c r="AD945" s="6">
        <v>0</v>
      </c>
      <c r="AE945" s="6" t="str">
        <f>MID(TablaPivotFinal[[#This Row],[Fecha]],1,4)</f>
        <v>2016</v>
      </c>
      <c r="AF945" s="6" t="str">
        <f>MID(TablaPivotFinal[[#This Row],[Fecha]],5,3)</f>
        <v>Mar</v>
      </c>
      <c r="AG945" s="9">
        <v>0</v>
      </c>
      <c r="AH945" s="10">
        <v>101485</v>
      </c>
      <c r="AI945" t="s">
        <v>1048</v>
      </c>
      <c r="AJ945" t="s">
        <v>866</v>
      </c>
      <c r="AK945" t="s">
        <v>1176</v>
      </c>
    </row>
    <row r="946" spans="1:37" x14ac:dyDescent="0.3">
      <c r="A946" t="str">
        <f t="shared" si="42"/>
        <v>LA LIBERTAD-Concesión Autopistas de los Llanos</v>
      </c>
      <c r="B946" t="str">
        <f t="shared" si="43"/>
        <v>2016May</v>
      </c>
      <c r="C946" t="str">
        <f t="shared" si="44"/>
        <v>4.056859962-73.46398294</v>
      </c>
      <c r="D946" s="7" t="s">
        <v>177</v>
      </c>
      <c r="E946" s="5">
        <v>4007</v>
      </c>
      <c r="F946" s="7" t="s">
        <v>178</v>
      </c>
      <c r="G946" s="5">
        <v>50</v>
      </c>
      <c r="H946" s="7" t="s">
        <v>213</v>
      </c>
      <c r="I946" s="7" t="s">
        <v>220</v>
      </c>
      <c r="J946" s="7" t="s">
        <v>103</v>
      </c>
      <c r="K946" s="7" t="s">
        <v>214</v>
      </c>
      <c r="L946" s="7" t="s">
        <v>221</v>
      </c>
      <c r="M946" s="5" t="s">
        <v>215</v>
      </c>
      <c r="N946" s="5" t="s">
        <v>216</v>
      </c>
      <c r="O946" s="7" t="s">
        <v>217</v>
      </c>
      <c r="P946" s="5">
        <v>12700</v>
      </c>
      <c r="Q946" s="5">
        <v>25300</v>
      </c>
      <c r="R946" s="5">
        <v>18300</v>
      </c>
      <c r="S946" s="5">
        <v>30500</v>
      </c>
      <c r="T946" s="5">
        <v>45400</v>
      </c>
      <c r="U946" s="5">
        <v>59800</v>
      </c>
      <c r="V946" s="5">
        <v>68500</v>
      </c>
      <c r="W946" s="5">
        <v>0</v>
      </c>
      <c r="X946" s="5">
        <v>0</v>
      </c>
      <c r="Y946" s="5">
        <v>0</v>
      </c>
      <c r="Z946" s="5">
        <v>0</v>
      </c>
      <c r="AA946" s="5">
        <v>4.0568599619999999</v>
      </c>
      <c r="AB946" s="5">
        <v>-73.463982939999994</v>
      </c>
      <c r="AC946" s="7" t="s">
        <v>29</v>
      </c>
      <c r="AD946" s="5">
        <v>0</v>
      </c>
      <c r="AE946" s="5" t="str">
        <f>MID(TablaPivotFinal[[#This Row],[Fecha]],1,4)</f>
        <v>2016</v>
      </c>
      <c r="AF946" s="5" t="str">
        <f>MID(TablaPivotFinal[[#This Row],[Fecha]],5,3)</f>
        <v>May</v>
      </c>
      <c r="AG946" s="7">
        <v>0</v>
      </c>
      <c r="AH946" s="8">
        <v>92884</v>
      </c>
      <c r="AI946" t="s">
        <v>1048</v>
      </c>
      <c r="AJ946" t="s">
        <v>868</v>
      </c>
      <c r="AK946" t="s">
        <v>1176</v>
      </c>
    </row>
    <row r="947" spans="1:37" x14ac:dyDescent="0.3">
      <c r="A947" t="str">
        <f t="shared" si="42"/>
        <v>LA LIBERTAD-Concesión Autopistas de los Llanos</v>
      </c>
      <c r="B947" t="str">
        <f t="shared" si="43"/>
        <v>2016Nov</v>
      </c>
      <c r="C947" t="str">
        <f t="shared" si="44"/>
        <v>4.056859962-73.46398294</v>
      </c>
      <c r="D947" s="9" t="s">
        <v>177</v>
      </c>
      <c r="E947" s="6">
        <v>4007</v>
      </c>
      <c r="F947" s="9" t="s">
        <v>178</v>
      </c>
      <c r="G947" s="6">
        <v>50</v>
      </c>
      <c r="H947" s="9" t="s">
        <v>213</v>
      </c>
      <c r="I947" s="9" t="s">
        <v>220</v>
      </c>
      <c r="J947" s="9" t="s">
        <v>103</v>
      </c>
      <c r="K947" s="9" t="s">
        <v>214</v>
      </c>
      <c r="L947" s="9" t="s">
        <v>221</v>
      </c>
      <c r="M947" s="6" t="s">
        <v>215</v>
      </c>
      <c r="N947" s="6" t="s">
        <v>216</v>
      </c>
      <c r="O947" s="9" t="s">
        <v>217</v>
      </c>
      <c r="P947" s="6">
        <v>12700</v>
      </c>
      <c r="Q947" s="6">
        <v>25300</v>
      </c>
      <c r="R947" s="6">
        <v>18300</v>
      </c>
      <c r="S947" s="6">
        <v>30500</v>
      </c>
      <c r="T947" s="6">
        <v>45400</v>
      </c>
      <c r="U947" s="6">
        <v>59800</v>
      </c>
      <c r="V947" s="6">
        <v>68500</v>
      </c>
      <c r="W947" s="6">
        <v>0</v>
      </c>
      <c r="X947" s="6">
        <v>0</v>
      </c>
      <c r="Y947" s="6">
        <v>0</v>
      </c>
      <c r="Z947" s="6">
        <v>0</v>
      </c>
      <c r="AA947" s="6">
        <v>4.0568599619999999</v>
      </c>
      <c r="AB947" s="6">
        <v>-73.463982939999994</v>
      </c>
      <c r="AC947" s="9" t="s">
        <v>31</v>
      </c>
      <c r="AD947" s="6">
        <v>0</v>
      </c>
      <c r="AE947" s="6" t="str">
        <f>MID(TablaPivotFinal[[#This Row],[Fecha]],1,4)</f>
        <v>2016</v>
      </c>
      <c r="AF947" s="6" t="str">
        <f>MID(TablaPivotFinal[[#This Row],[Fecha]],5,3)</f>
        <v>Nov</v>
      </c>
      <c r="AG947" s="9">
        <v>0</v>
      </c>
      <c r="AH947" s="10">
        <v>91693</v>
      </c>
      <c r="AI947" t="s">
        <v>1048</v>
      </c>
      <c r="AJ947" t="s">
        <v>874</v>
      </c>
      <c r="AK947" t="s">
        <v>1176</v>
      </c>
    </row>
    <row r="948" spans="1:37" x14ac:dyDescent="0.3">
      <c r="A948" t="str">
        <f t="shared" si="42"/>
        <v>LA LIBERTAD-Concesión Autopistas de los Llanos</v>
      </c>
      <c r="B948" t="str">
        <f t="shared" si="43"/>
        <v>2016Oct</v>
      </c>
      <c r="C948" t="str">
        <f t="shared" si="44"/>
        <v>4.056859962-73.46398294</v>
      </c>
      <c r="D948" s="7" t="s">
        <v>177</v>
      </c>
      <c r="E948" s="5">
        <v>4007</v>
      </c>
      <c r="F948" s="7" t="s">
        <v>178</v>
      </c>
      <c r="G948" s="5">
        <v>50</v>
      </c>
      <c r="H948" s="7" t="s">
        <v>213</v>
      </c>
      <c r="I948" s="7" t="s">
        <v>220</v>
      </c>
      <c r="J948" s="7" t="s">
        <v>103</v>
      </c>
      <c r="K948" s="7" t="s">
        <v>214</v>
      </c>
      <c r="L948" s="7" t="s">
        <v>221</v>
      </c>
      <c r="M948" s="5" t="s">
        <v>215</v>
      </c>
      <c r="N948" s="5" t="s">
        <v>216</v>
      </c>
      <c r="O948" s="7" t="s">
        <v>217</v>
      </c>
      <c r="P948" s="5">
        <v>12700</v>
      </c>
      <c r="Q948" s="5">
        <v>25300</v>
      </c>
      <c r="R948" s="5">
        <v>18300</v>
      </c>
      <c r="S948" s="5">
        <v>30500</v>
      </c>
      <c r="T948" s="5">
        <v>45400</v>
      </c>
      <c r="U948" s="5">
        <v>59800</v>
      </c>
      <c r="V948" s="5">
        <v>68500</v>
      </c>
      <c r="W948" s="5">
        <v>0</v>
      </c>
      <c r="X948" s="5">
        <v>0</v>
      </c>
      <c r="Y948" s="5">
        <v>0</v>
      </c>
      <c r="Z948" s="5">
        <v>0</v>
      </c>
      <c r="AA948" s="5">
        <v>4.0568599619999999</v>
      </c>
      <c r="AB948" s="5">
        <v>-73.463982939999994</v>
      </c>
      <c r="AC948" s="7" t="s">
        <v>33</v>
      </c>
      <c r="AD948" s="5">
        <v>0</v>
      </c>
      <c r="AE948" s="5" t="str">
        <f>MID(TablaPivotFinal[[#This Row],[Fecha]],1,4)</f>
        <v>2016</v>
      </c>
      <c r="AF948" s="5" t="str">
        <f>MID(TablaPivotFinal[[#This Row],[Fecha]],5,3)</f>
        <v>Oct</v>
      </c>
      <c r="AG948" s="7">
        <v>0</v>
      </c>
      <c r="AH948" s="8">
        <v>96307</v>
      </c>
      <c r="AI948" t="s">
        <v>1048</v>
      </c>
      <c r="AJ948" t="s">
        <v>873</v>
      </c>
      <c r="AK948" t="s">
        <v>1176</v>
      </c>
    </row>
    <row r="949" spans="1:37" x14ac:dyDescent="0.3">
      <c r="A949" t="str">
        <f t="shared" si="42"/>
        <v>LA LIBERTAD-Concesión Autopistas de los Llanos</v>
      </c>
      <c r="B949" t="str">
        <f t="shared" si="43"/>
        <v>2016Sep</v>
      </c>
      <c r="C949" t="str">
        <f t="shared" si="44"/>
        <v>4.056859962-73.46398294</v>
      </c>
      <c r="D949" s="9" t="s">
        <v>177</v>
      </c>
      <c r="E949" s="6">
        <v>4007</v>
      </c>
      <c r="F949" s="9" t="s">
        <v>178</v>
      </c>
      <c r="G949" s="6">
        <v>50</v>
      </c>
      <c r="H949" s="9" t="s">
        <v>213</v>
      </c>
      <c r="I949" s="9" t="s">
        <v>220</v>
      </c>
      <c r="J949" s="9" t="s">
        <v>103</v>
      </c>
      <c r="K949" s="9" t="s">
        <v>214</v>
      </c>
      <c r="L949" s="9" t="s">
        <v>221</v>
      </c>
      <c r="M949" s="6" t="s">
        <v>215</v>
      </c>
      <c r="N949" s="6" t="s">
        <v>216</v>
      </c>
      <c r="O949" s="9" t="s">
        <v>217</v>
      </c>
      <c r="P949" s="6">
        <v>12700</v>
      </c>
      <c r="Q949" s="6">
        <v>25300</v>
      </c>
      <c r="R949" s="6">
        <v>18300</v>
      </c>
      <c r="S949" s="6">
        <v>30500</v>
      </c>
      <c r="T949" s="6">
        <v>45400</v>
      </c>
      <c r="U949" s="6">
        <v>59800</v>
      </c>
      <c r="V949" s="6">
        <v>68500</v>
      </c>
      <c r="W949" s="6">
        <v>0</v>
      </c>
      <c r="X949" s="6">
        <v>0</v>
      </c>
      <c r="Y949" s="6">
        <v>0</v>
      </c>
      <c r="Z949" s="6">
        <v>0</v>
      </c>
      <c r="AA949" s="6">
        <v>4.0568599619999999</v>
      </c>
      <c r="AB949" s="6">
        <v>-73.463982939999994</v>
      </c>
      <c r="AC949" s="9" t="s">
        <v>35</v>
      </c>
      <c r="AD949" s="6">
        <v>0</v>
      </c>
      <c r="AE949" s="6" t="str">
        <f>MID(TablaPivotFinal[[#This Row],[Fecha]],1,4)</f>
        <v>2016</v>
      </c>
      <c r="AF949" s="6" t="str">
        <f>MID(TablaPivotFinal[[#This Row],[Fecha]],5,3)</f>
        <v>Sep</v>
      </c>
      <c r="AG949" s="9">
        <v>0</v>
      </c>
      <c r="AH949" s="10">
        <v>91219</v>
      </c>
      <c r="AI949" t="s">
        <v>1048</v>
      </c>
      <c r="AJ949" t="s">
        <v>872</v>
      </c>
      <c r="AK949" t="s">
        <v>1176</v>
      </c>
    </row>
    <row r="950" spans="1:37" x14ac:dyDescent="0.3">
      <c r="A950" t="str">
        <f t="shared" si="42"/>
        <v>LA LIBERTAD-Concesión Autopistas de los Llanos</v>
      </c>
      <c r="B950" t="str">
        <f t="shared" si="43"/>
        <v>2017Abr</v>
      </c>
      <c r="C950" t="str">
        <f t="shared" si="44"/>
        <v>4.056859962-73.46398294</v>
      </c>
      <c r="D950" s="7" t="s">
        <v>177</v>
      </c>
      <c r="E950" s="5">
        <v>4007</v>
      </c>
      <c r="F950" s="7" t="s">
        <v>178</v>
      </c>
      <c r="G950" s="5">
        <v>50</v>
      </c>
      <c r="H950" s="7" t="s">
        <v>213</v>
      </c>
      <c r="I950" s="7" t="s">
        <v>220</v>
      </c>
      <c r="J950" s="7" t="s">
        <v>103</v>
      </c>
      <c r="K950" s="7" t="s">
        <v>214</v>
      </c>
      <c r="L950" s="7" t="s">
        <v>221</v>
      </c>
      <c r="M950" s="5" t="s">
        <v>215</v>
      </c>
      <c r="N950" s="5" t="s">
        <v>216</v>
      </c>
      <c r="O950" s="7" t="s">
        <v>217</v>
      </c>
      <c r="P950" s="5">
        <v>12700</v>
      </c>
      <c r="Q950" s="5">
        <v>25300</v>
      </c>
      <c r="R950" s="5">
        <v>18300</v>
      </c>
      <c r="S950" s="5">
        <v>30500</v>
      </c>
      <c r="T950" s="5">
        <v>45400</v>
      </c>
      <c r="U950" s="5">
        <v>59800</v>
      </c>
      <c r="V950" s="5">
        <v>68500</v>
      </c>
      <c r="W950" s="5">
        <v>0</v>
      </c>
      <c r="X950" s="5">
        <v>0</v>
      </c>
      <c r="Y950" s="5">
        <v>0</v>
      </c>
      <c r="Z950" s="5">
        <v>0</v>
      </c>
      <c r="AA950" s="5">
        <v>4.0568599619999999</v>
      </c>
      <c r="AB950" s="5">
        <v>-73.463982939999994</v>
      </c>
      <c r="AC950" s="7" t="s">
        <v>37</v>
      </c>
      <c r="AD950" s="5">
        <v>0</v>
      </c>
      <c r="AE950" s="5" t="str">
        <f>MID(TablaPivotFinal[[#This Row],[Fecha]],1,4)</f>
        <v>2017</v>
      </c>
      <c r="AF950" s="5" t="str">
        <f>MID(TablaPivotFinal[[#This Row],[Fecha]],5,3)</f>
        <v>Abr</v>
      </c>
      <c r="AG950" s="7">
        <v>0</v>
      </c>
      <c r="AH950" s="8">
        <v>3076.1333330000002</v>
      </c>
      <c r="AI950" t="s">
        <v>1048</v>
      </c>
      <c r="AJ950" t="s">
        <v>879</v>
      </c>
      <c r="AK950" t="s">
        <v>1176</v>
      </c>
    </row>
    <row r="951" spans="1:37" x14ac:dyDescent="0.3">
      <c r="A951" t="str">
        <f t="shared" si="42"/>
        <v>LA LIBERTAD-Concesión Autopistas de los Llanos</v>
      </c>
      <c r="B951" t="str">
        <f t="shared" si="43"/>
        <v>2017Ago</v>
      </c>
      <c r="C951" t="str">
        <f t="shared" si="44"/>
        <v>4.056859962-73.46398294</v>
      </c>
      <c r="D951" s="9" t="s">
        <v>177</v>
      </c>
      <c r="E951" s="6">
        <v>4007</v>
      </c>
      <c r="F951" s="9" t="s">
        <v>178</v>
      </c>
      <c r="G951" s="6">
        <v>50</v>
      </c>
      <c r="H951" s="9" t="s">
        <v>213</v>
      </c>
      <c r="I951" s="9" t="s">
        <v>220</v>
      </c>
      <c r="J951" s="9" t="s">
        <v>103</v>
      </c>
      <c r="K951" s="9" t="s">
        <v>214</v>
      </c>
      <c r="L951" s="9" t="s">
        <v>221</v>
      </c>
      <c r="M951" s="6" t="s">
        <v>215</v>
      </c>
      <c r="N951" s="6" t="s">
        <v>216</v>
      </c>
      <c r="O951" s="9" t="s">
        <v>217</v>
      </c>
      <c r="P951" s="6">
        <v>12700</v>
      </c>
      <c r="Q951" s="6">
        <v>25300</v>
      </c>
      <c r="R951" s="6">
        <v>18300</v>
      </c>
      <c r="S951" s="6">
        <v>30500</v>
      </c>
      <c r="T951" s="6">
        <v>45400</v>
      </c>
      <c r="U951" s="6">
        <v>59800</v>
      </c>
      <c r="V951" s="6">
        <v>68500</v>
      </c>
      <c r="W951" s="6">
        <v>0</v>
      </c>
      <c r="X951" s="6">
        <v>0</v>
      </c>
      <c r="Y951" s="6">
        <v>0</v>
      </c>
      <c r="Z951" s="6">
        <v>0</v>
      </c>
      <c r="AA951" s="6">
        <v>4.0568599619999999</v>
      </c>
      <c r="AB951" s="6">
        <v>-73.463982939999994</v>
      </c>
      <c r="AC951" s="9" t="s">
        <v>39</v>
      </c>
      <c r="AD951" s="6">
        <v>0</v>
      </c>
      <c r="AE951" s="6" t="str">
        <f>MID(TablaPivotFinal[[#This Row],[Fecha]],1,4)</f>
        <v>2017</v>
      </c>
      <c r="AF951" s="6" t="str">
        <f>MID(TablaPivotFinal[[#This Row],[Fecha]],5,3)</f>
        <v>Ago</v>
      </c>
      <c r="AG951" s="9">
        <v>0</v>
      </c>
      <c r="AH951" s="10">
        <v>3140.2903230000002</v>
      </c>
      <c r="AI951" t="s">
        <v>1048</v>
      </c>
      <c r="AJ951" t="s">
        <v>883</v>
      </c>
      <c r="AK951" t="s">
        <v>1176</v>
      </c>
    </row>
    <row r="952" spans="1:37" x14ac:dyDescent="0.3">
      <c r="A952" t="str">
        <f t="shared" si="42"/>
        <v>LA LIBERTAD-Concesión Autopistas de los Llanos</v>
      </c>
      <c r="B952" t="str">
        <f t="shared" si="43"/>
        <v>2017Dic</v>
      </c>
      <c r="C952" t="str">
        <f t="shared" si="44"/>
        <v>4.056859962-73.46398294</v>
      </c>
      <c r="D952" s="7" t="s">
        <v>177</v>
      </c>
      <c r="E952" s="5">
        <v>4007</v>
      </c>
      <c r="F952" s="7" t="s">
        <v>178</v>
      </c>
      <c r="G952" s="5">
        <v>50</v>
      </c>
      <c r="H952" s="7" t="s">
        <v>213</v>
      </c>
      <c r="I952" s="7" t="s">
        <v>220</v>
      </c>
      <c r="J952" s="7" t="s">
        <v>103</v>
      </c>
      <c r="K952" s="7" t="s">
        <v>214</v>
      </c>
      <c r="L952" s="7" t="s">
        <v>221</v>
      </c>
      <c r="M952" s="5" t="s">
        <v>215</v>
      </c>
      <c r="N952" s="5" t="s">
        <v>216</v>
      </c>
      <c r="O952" s="7" t="s">
        <v>217</v>
      </c>
      <c r="P952" s="5">
        <v>12700</v>
      </c>
      <c r="Q952" s="5">
        <v>25300</v>
      </c>
      <c r="R952" s="5">
        <v>18300</v>
      </c>
      <c r="S952" s="5">
        <v>30500</v>
      </c>
      <c r="T952" s="5">
        <v>45400</v>
      </c>
      <c r="U952" s="5">
        <v>59800</v>
      </c>
      <c r="V952" s="5">
        <v>68500</v>
      </c>
      <c r="W952" s="5">
        <v>0</v>
      </c>
      <c r="X952" s="5">
        <v>0</v>
      </c>
      <c r="Y952" s="5">
        <v>0</v>
      </c>
      <c r="Z952" s="5">
        <v>0</v>
      </c>
      <c r="AA952" s="5">
        <v>4.0568599619999999</v>
      </c>
      <c r="AB952" s="5">
        <v>-73.463982939999994</v>
      </c>
      <c r="AC952" s="7" t="s">
        <v>41</v>
      </c>
      <c r="AD952" s="5">
        <v>0</v>
      </c>
      <c r="AE952" s="5" t="str">
        <f>MID(TablaPivotFinal[[#This Row],[Fecha]],1,4)</f>
        <v>2017</v>
      </c>
      <c r="AF952" s="5" t="str">
        <f>MID(TablaPivotFinal[[#This Row],[Fecha]],5,3)</f>
        <v>Dic</v>
      </c>
      <c r="AG952" s="7">
        <v>0</v>
      </c>
      <c r="AH952" s="8">
        <v>3525.3548390000001</v>
      </c>
      <c r="AI952" t="s">
        <v>1048</v>
      </c>
      <c r="AJ952" t="s">
        <v>887</v>
      </c>
      <c r="AK952" t="s">
        <v>1176</v>
      </c>
    </row>
    <row r="953" spans="1:37" x14ac:dyDescent="0.3">
      <c r="A953" t="str">
        <f t="shared" si="42"/>
        <v>LA LIBERTAD-Concesión Autopistas de los Llanos</v>
      </c>
      <c r="B953" t="str">
        <f t="shared" si="43"/>
        <v>2017Ene</v>
      </c>
      <c r="C953" t="str">
        <f t="shared" si="44"/>
        <v>4.056859962-73.46398294</v>
      </c>
      <c r="D953" s="9" t="s">
        <v>177</v>
      </c>
      <c r="E953" s="6">
        <v>4007</v>
      </c>
      <c r="F953" s="9" t="s">
        <v>178</v>
      </c>
      <c r="G953" s="6">
        <v>50</v>
      </c>
      <c r="H953" s="9" t="s">
        <v>213</v>
      </c>
      <c r="I953" s="9" t="s">
        <v>220</v>
      </c>
      <c r="J953" s="9" t="s">
        <v>103</v>
      </c>
      <c r="K953" s="9" t="s">
        <v>214</v>
      </c>
      <c r="L953" s="9" t="s">
        <v>221</v>
      </c>
      <c r="M953" s="6" t="s">
        <v>215</v>
      </c>
      <c r="N953" s="6" t="s">
        <v>216</v>
      </c>
      <c r="O953" s="9" t="s">
        <v>217</v>
      </c>
      <c r="P953" s="6">
        <v>12700</v>
      </c>
      <c r="Q953" s="6">
        <v>25300</v>
      </c>
      <c r="R953" s="6">
        <v>18300</v>
      </c>
      <c r="S953" s="6">
        <v>30500</v>
      </c>
      <c r="T953" s="6">
        <v>45400</v>
      </c>
      <c r="U953" s="6">
        <v>59800</v>
      </c>
      <c r="V953" s="6">
        <v>68500</v>
      </c>
      <c r="W953" s="6">
        <v>0</v>
      </c>
      <c r="X953" s="6">
        <v>0</v>
      </c>
      <c r="Y953" s="6">
        <v>0</v>
      </c>
      <c r="Z953" s="6">
        <v>0</v>
      </c>
      <c r="AA953" s="6">
        <v>4.0568599619999999</v>
      </c>
      <c r="AB953" s="6">
        <v>-73.463982939999994</v>
      </c>
      <c r="AC953" s="9" t="s">
        <v>43</v>
      </c>
      <c r="AD953" s="6">
        <v>0</v>
      </c>
      <c r="AE953" s="6" t="str">
        <f>MID(TablaPivotFinal[[#This Row],[Fecha]],1,4)</f>
        <v>2017</v>
      </c>
      <c r="AF953" s="6" t="str">
        <f>MID(TablaPivotFinal[[#This Row],[Fecha]],5,3)</f>
        <v>Ene</v>
      </c>
      <c r="AG953" s="9">
        <v>0</v>
      </c>
      <c r="AH953" s="10">
        <v>3563</v>
      </c>
      <c r="AI953" t="s">
        <v>1048</v>
      </c>
      <c r="AJ953" t="s">
        <v>876</v>
      </c>
      <c r="AK953" t="s">
        <v>1176</v>
      </c>
    </row>
    <row r="954" spans="1:37" x14ac:dyDescent="0.3">
      <c r="A954" t="str">
        <f t="shared" si="42"/>
        <v>LA LIBERTAD-Concesión Autopistas de los Llanos</v>
      </c>
      <c r="B954" t="str">
        <f t="shared" si="43"/>
        <v>2017Feb</v>
      </c>
      <c r="C954" t="str">
        <f t="shared" si="44"/>
        <v>4.056859962-73.46398294</v>
      </c>
      <c r="D954" s="7" t="s">
        <v>177</v>
      </c>
      <c r="E954" s="5">
        <v>4007</v>
      </c>
      <c r="F954" s="7" t="s">
        <v>178</v>
      </c>
      <c r="G954" s="5">
        <v>50</v>
      </c>
      <c r="H954" s="7" t="s">
        <v>213</v>
      </c>
      <c r="I954" s="7" t="s">
        <v>220</v>
      </c>
      <c r="J954" s="7" t="s">
        <v>103</v>
      </c>
      <c r="K954" s="7" t="s">
        <v>214</v>
      </c>
      <c r="L954" s="7" t="s">
        <v>221</v>
      </c>
      <c r="M954" s="5" t="s">
        <v>215</v>
      </c>
      <c r="N954" s="5" t="s">
        <v>216</v>
      </c>
      <c r="O954" s="7" t="s">
        <v>217</v>
      </c>
      <c r="P954" s="5">
        <v>12700</v>
      </c>
      <c r="Q954" s="5">
        <v>25300</v>
      </c>
      <c r="R954" s="5">
        <v>18300</v>
      </c>
      <c r="S954" s="5">
        <v>30500</v>
      </c>
      <c r="T954" s="5">
        <v>45400</v>
      </c>
      <c r="U954" s="5">
        <v>59800</v>
      </c>
      <c r="V954" s="5">
        <v>68500</v>
      </c>
      <c r="W954" s="5">
        <v>0</v>
      </c>
      <c r="X954" s="5">
        <v>0</v>
      </c>
      <c r="Y954" s="5">
        <v>0</v>
      </c>
      <c r="Z954" s="5">
        <v>0</v>
      </c>
      <c r="AA954" s="5">
        <v>4.0568599619999999</v>
      </c>
      <c r="AB954" s="5">
        <v>-73.463982939999994</v>
      </c>
      <c r="AC954" s="7" t="s">
        <v>45</v>
      </c>
      <c r="AD954" s="5">
        <v>0</v>
      </c>
      <c r="AE954" s="5" t="str">
        <f>MID(TablaPivotFinal[[#This Row],[Fecha]],1,4)</f>
        <v>2017</v>
      </c>
      <c r="AF954" s="5" t="str">
        <f>MID(TablaPivotFinal[[#This Row],[Fecha]],5,3)</f>
        <v>Feb</v>
      </c>
      <c r="AG954" s="7">
        <v>0</v>
      </c>
      <c r="AH954" s="8">
        <v>2948.6785709999999</v>
      </c>
      <c r="AI954" t="s">
        <v>1048</v>
      </c>
      <c r="AJ954" t="s">
        <v>877</v>
      </c>
      <c r="AK954" t="s">
        <v>1176</v>
      </c>
    </row>
    <row r="955" spans="1:37" x14ac:dyDescent="0.3">
      <c r="A955" t="str">
        <f t="shared" si="42"/>
        <v>LA LIBERTAD-Concesión Autopistas de los Llanos</v>
      </c>
      <c r="B955" t="str">
        <f t="shared" si="43"/>
        <v>2017Jul</v>
      </c>
      <c r="C955" t="str">
        <f t="shared" si="44"/>
        <v>4.056859962-73.46398294</v>
      </c>
      <c r="D955" s="9" t="s">
        <v>177</v>
      </c>
      <c r="E955" s="6">
        <v>4007</v>
      </c>
      <c r="F955" s="9" t="s">
        <v>178</v>
      </c>
      <c r="G955" s="6">
        <v>50</v>
      </c>
      <c r="H955" s="9" t="s">
        <v>213</v>
      </c>
      <c r="I955" s="9" t="s">
        <v>220</v>
      </c>
      <c r="J955" s="9" t="s">
        <v>103</v>
      </c>
      <c r="K955" s="9" t="s">
        <v>214</v>
      </c>
      <c r="L955" s="9" t="s">
        <v>221</v>
      </c>
      <c r="M955" s="6" t="s">
        <v>215</v>
      </c>
      <c r="N955" s="6" t="s">
        <v>216</v>
      </c>
      <c r="O955" s="9" t="s">
        <v>217</v>
      </c>
      <c r="P955" s="6">
        <v>12700</v>
      </c>
      <c r="Q955" s="6">
        <v>25300</v>
      </c>
      <c r="R955" s="6">
        <v>18300</v>
      </c>
      <c r="S955" s="6">
        <v>30500</v>
      </c>
      <c r="T955" s="6">
        <v>45400</v>
      </c>
      <c r="U955" s="6">
        <v>59800</v>
      </c>
      <c r="V955" s="6">
        <v>68500</v>
      </c>
      <c r="W955" s="6">
        <v>0</v>
      </c>
      <c r="X955" s="6">
        <v>0</v>
      </c>
      <c r="Y955" s="6">
        <v>0</v>
      </c>
      <c r="Z955" s="6">
        <v>0</v>
      </c>
      <c r="AA955" s="6">
        <v>4.0568599619999999</v>
      </c>
      <c r="AB955" s="6">
        <v>-73.463982939999994</v>
      </c>
      <c r="AC955" s="9" t="s">
        <v>47</v>
      </c>
      <c r="AD955" s="6">
        <v>0</v>
      </c>
      <c r="AE955" s="6" t="str">
        <f>MID(TablaPivotFinal[[#This Row],[Fecha]],1,4)</f>
        <v>2017</v>
      </c>
      <c r="AF955" s="6" t="str">
        <f>MID(TablaPivotFinal[[#This Row],[Fecha]],5,3)</f>
        <v>Jul</v>
      </c>
      <c r="AG955" s="9">
        <v>0</v>
      </c>
      <c r="AH955" s="10">
        <v>2962.3548390000001</v>
      </c>
      <c r="AI955" t="s">
        <v>1048</v>
      </c>
      <c r="AJ955" t="s">
        <v>882</v>
      </c>
      <c r="AK955" t="s">
        <v>1176</v>
      </c>
    </row>
    <row r="956" spans="1:37" x14ac:dyDescent="0.3">
      <c r="A956" t="str">
        <f t="shared" si="42"/>
        <v>LA LIBERTAD-Concesión Autopistas de los Llanos</v>
      </c>
      <c r="B956" t="str">
        <f t="shared" si="43"/>
        <v>2017Jun</v>
      </c>
      <c r="C956" t="str">
        <f t="shared" si="44"/>
        <v>4.056859962-73.46398294</v>
      </c>
      <c r="D956" s="7" t="s">
        <v>177</v>
      </c>
      <c r="E956" s="5">
        <v>4007</v>
      </c>
      <c r="F956" s="7" t="s">
        <v>178</v>
      </c>
      <c r="G956" s="5">
        <v>50</v>
      </c>
      <c r="H956" s="7" t="s">
        <v>213</v>
      </c>
      <c r="I956" s="7" t="s">
        <v>220</v>
      </c>
      <c r="J956" s="7" t="s">
        <v>103</v>
      </c>
      <c r="K956" s="7" t="s">
        <v>214</v>
      </c>
      <c r="L956" s="7" t="s">
        <v>221</v>
      </c>
      <c r="M956" s="5" t="s">
        <v>215</v>
      </c>
      <c r="N956" s="5" t="s">
        <v>216</v>
      </c>
      <c r="O956" s="7" t="s">
        <v>217</v>
      </c>
      <c r="P956" s="5">
        <v>12700</v>
      </c>
      <c r="Q956" s="5">
        <v>25300</v>
      </c>
      <c r="R956" s="5">
        <v>18300</v>
      </c>
      <c r="S956" s="5">
        <v>30500</v>
      </c>
      <c r="T956" s="5">
        <v>45400</v>
      </c>
      <c r="U956" s="5">
        <v>59800</v>
      </c>
      <c r="V956" s="5">
        <v>68500</v>
      </c>
      <c r="W956" s="5">
        <v>0</v>
      </c>
      <c r="X956" s="5">
        <v>0</v>
      </c>
      <c r="Y956" s="5">
        <v>0</v>
      </c>
      <c r="Z956" s="5">
        <v>0</v>
      </c>
      <c r="AA956" s="5">
        <v>4.0568599619999999</v>
      </c>
      <c r="AB956" s="5">
        <v>-73.463982939999994</v>
      </c>
      <c r="AC956" s="7" t="s">
        <v>49</v>
      </c>
      <c r="AD956" s="5">
        <v>0</v>
      </c>
      <c r="AE956" s="5" t="str">
        <f>MID(TablaPivotFinal[[#This Row],[Fecha]],1,4)</f>
        <v>2017</v>
      </c>
      <c r="AF956" s="5" t="str">
        <f>MID(TablaPivotFinal[[#This Row],[Fecha]],5,3)</f>
        <v>Jun</v>
      </c>
      <c r="AG956" s="7">
        <v>0</v>
      </c>
      <c r="AH956" s="8">
        <v>3016.6</v>
      </c>
      <c r="AI956" t="s">
        <v>1048</v>
      </c>
      <c r="AJ956" t="s">
        <v>881</v>
      </c>
      <c r="AK956" t="s">
        <v>1176</v>
      </c>
    </row>
    <row r="957" spans="1:37" x14ac:dyDescent="0.3">
      <c r="A957" t="str">
        <f t="shared" si="42"/>
        <v>LA LIBERTAD-Concesión Autopistas de los Llanos</v>
      </c>
      <c r="B957" t="str">
        <f t="shared" si="43"/>
        <v>2017Mar</v>
      </c>
      <c r="C957" t="str">
        <f t="shared" si="44"/>
        <v>4.056859962-73.46398294</v>
      </c>
      <c r="D957" s="9" t="s">
        <v>177</v>
      </c>
      <c r="E957" s="6">
        <v>4007</v>
      </c>
      <c r="F957" s="9" t="s">
        <v>178</v>
      </c>
      <c r="G957" s="6">
        <v>50</v>
      </c>
      <c r="H957" s="9" t="s">
        <v>213</v>
      </c>
      <c r="I957" s="9" t="s">
        <v>220</v>
      </c>
      <c r="J957" s="9" t="s">
        <v>103</v>
      </c>
      <c r="K957" s="9" t="s">
        <v>214</v>
      </c>
      <c r="L957" s="9" t="s">
        <v>221</v>
      </c>
      <c r="M957" s="6" t="s">
        <v>215</v>
      </c>
      <c r="N957" s="6" t="s">
        <v>216</v>
      </c>
      <c r="O957" s="9" t="s">
        <v>217</v>
      </c>
      <c r="P957" s="6">
        <v>12700</v>
      </c>
      <c r="Q957" s="6">
        <v>25300</v>
      </c>
      <c r="R957" s="6">
        <v>18300</v>
      </c>
      <c r="S957" s="6">
        <v>30500</v>
      </c>
      <c r="T957" s="6">
        <v>45400</v>
      </c>
      <c r="U957" s="6">
        <v>59800</v>
      </c>
      <c r="V957" s="6">
        <v>68500</v>
      </c>
      <c r="W957" s="6">
        <v>0</v>
      </c>
      <c r="X957" s="6">
        <v>0</v>
      </c>
      <c r="Y957" s="6">
        <v>0</v>
      </c>
      <c r="Z957" s="6">
        <v>0</v>
      </c>
      <c r="AA957" s="6">
        <v>4.0568599619999999</v>
      </c>
      <c r="AB957" s="6">
        <v>-73.463982939999994</v>
      </c>
      <c r="AC957" s="9" t="s">
        <v>51</v>
      </c>
      <c r="AD957" s="6">
        <v>0</v>
      </c>
      <c r="AE957" s="6" t="str">
        <f>MID(TablaPivotFinal[[#This Row],[Fecha]],1,4)</f>
        <v>2017</v>
      </c>
      <c r="AF957" s="6" t="str">
        <f>MID(TablaPivotFinal[[#This Row],[Fecha]],5,3)</f>
        <v>Mar</v>
      </c>
      <c r="AG957" s="9">
        <v>0</v>
      </c>
      <c r="AH957" s="10">
        <v>2996.1290319999998</v>
      </c>
      <c r="AI957" t="s">
        <v>1048</v>
      </c>
      <c r="AJ957" t="s">
        <v>878</v>
      </c>
      <c r="AK957" t="s">
        <v>1176</v>
      </c>
    </row>
    <row r="958" spans="1:37" x14ac:dyDescent="0.3">
      <c r="A958" t="str">
        <f t="shared" si="42"/>
        <v>LA LIBERTAD-Concesión Autopistas de los Llanos</v>
      </c>
      <c r="B958" t="str">
        <f t="shared" si="43"/>
        <v>2017May</v>
      </c>
      <c r="C958" t="str">
        <f t="shared" si="44"/>
        <v>4.056859962-73.46398294</v>
      </c>
      <c r="D958" s="7" t="s">
        <v>177</v>
      </c>
      <c r="E958" s="5">
        <v>4007</v>
      </c>
      <c r="F958" s="7" t="s">
        <v>178</v>
      </c>
      <c r="G958" s="5">
        <v>50</v>
      </c>
      <c r="H958" s="7" t="s">
        <v>213</v>
      </c>
      <c r="I958" s="7" t="s">
        <v>220</v>
      </c>
      <c r="J958" s="7" t="s">
        <v>103</v>
      </c>
      <c r="K958" s="7" t="s">
        <v>214</v>
      </c>
      <c r="L958" s="7" t="s">
        <v>221</v>
      </c>
      <c r="M958" s="5" t="s">
        <v>215</v>
      </c>
      <c r="N958" s="5" t="s">
        <v>216</v>
      </c>
      <c r="O958" s="7" t="s">
        <v>217</v>
      </c>
      <c r="P958" s="5">
        <v>12700</v>
      </c>
      <c r="Q958" s="5">
        <v>25300</v>
      </c>
      <c r="R958" s="5">
        <v>18300</v>
      </c>
      <c r="S958" s="5">
        <v>30500</v>
      </c>
      <c r="T958" s="5">
        <v>45400</v>
      </c>
      <c r="U958" s="5">
        <v>59800</v>
      </c>
      <c r="V958" s="5">
        <v>68500</v>
      </c>
      <c r="W958" s="5">
        <v>0</v>
      </c>
      <c r="X958" s="5">
        <v>0</v>
      </c>
      <c r="Y958" s="5">
        <v>0</v>
      </c>
      <c r="Z958" s="5">
        <v>0</v>
      </c>
      <c r="AA958" s="5">
        <v>4.0568599619999999</v>
      </c>
      <c r="AB958" s="5">
        <v>-73.463982939999994</v>
      </c>
      <c r="AC958" s="7" t="s">
        <v>53</v>
      </c>
      <c r="AD958" s="5">
        <v>0</v>
      </c>
      <c r="AE958" s="5" t="str">
        <f>MID(TablaPivotFinal[[#This Row],[Fecha]],1,4)</f>
        <v>2017</v>
      </c>
      <c r="AF958" s="5" t="str">
        <f>MID(TablaPivotFinal[[#This Row],[Fecha]],5,3)</f>
        <v>May</v>
      </c>
      <c r="AG958" s="7">
        <v>0</v>
      </c>
      <c r="AH958" s="8">
        <v>2894.3225809999999</v>
      </c>
      <c r="AI958" t="s">
        <v>1048</v>
      </c>
      <c r="AJ958" t="s">
        <v>880</v>
      </c>
      <c r="AK958" t="s">
        <v>1176</v>
      </c>
    </row>
    <row r="959" spans="1:37" x14ac:dyDescent="0.3">
      <c r="A959" t="str">
        <f t="shared" si="42"/>
        <v>LA LIBERTAD-Concesión Autopistas de los Llanos</v>
      </c>
      <c r="B959" t="str">
        <f t="shared" si="43"/>
        <v>2017Nov</v>
      </c>
      <c r="C959" t="str">
        <f t="shared" si="44"/>
        <v>4.056859962-73.46398294</v>
      </c>
      <c r="D959" s="9" t="s">
        <v>177</v>
      </c>
      <c r="E959" s="6">
        <v>4007</v>
      </c>
      <c r="F959" s="9" t="s">
        <v>178</v>
      </c>
      <c r="G959" s="6">
        <v>50</v>
      </c>
      <c r="H959" s="9" t="s">
        <v>213</v>
      </c>
      <c r="I959" s="9" t="s">
        <v>220</v>
      </c>
      <c r="J959" s="9" t="s">
        <v>103</v>
      </c>
      <c r="K959" s="9" t="s">
        <v>214</v>
      </c>
      <c r="L959" s="9" t="s">
        <v>221</v>
      </c>
      <c r="M959" s="6" t="s">
        <v>215</v>
      </c>
      <c r="N959" s="6" t="s">
        <v>216</v>
      </c>
      <c r="O959" s="9" t="s">
        <v>217</v>
      </c>
      <c r="P959" s="6">
        <v>12700</v>
      </c>
      <c r="Q959" s="6">
        <v>25300</v>
      </c>
      <c r="R959" s="6">
        <v>18300</v>
      </c>
      <c r="S959" s="6">
        <v>30500</v>
      </c>
      <c r="T959" s="6">
        <v>45400</v>
      </c>
      <c r="U959" s="6">
        <v>59800</v>
      </c>
      <c r="V959" s="6">
        <v>68500</v>
      </c>
      <c r="W959" s="6">
        <v>0</v>
      </c>
      <c r="X959" s="6">
        <v>0</v>
      </c>
      <c r="Y959" s="6">
        <v>0</v>
      </c>
      <c r="Z959" s="6">
        <v>0</v>
      </c>
      <c r="AA959" s="6">
        <v>4.0568599619999999</v>
      </c>
      <c r="AB959" s="6">
        <v>-73.463982939999994</v>
      </c>
      <c r="AC959" s="9" t="s">
        <v>55</v>
      </c>
      <c r="AD959" s="6">
        <v>0</v>
      </c>
      <c r="AE959" s="6" t="str">
        <f>MID(TablaPivotFinal[[#This Row],[Fecha]],1,4)</f>
        <v>2017</v>
      </c>
      <c r="AF959" s="6" t="str">
        <f>MID(TablaPivotFinal[[#This Row],[Fecha]],5,3)</f>
        <v>Nov</v>
      </c>
      <c r="AG959" s="9">
        <v>0</v>
      </c>
      <c r="AH959" s="10">
        <v>3166.5333329999999</v>
      </c>
      <c r="AI959" t="s">
        <v>1048</v>
      </c>
      <c r="AJ959" t="s">
        <v>886</v>
      </c>
      <c r="AK959" t="s">
        <v>1176</v>
      </c>
    </row>
    <row r="960" spans="1:37" x14ac:dyDescent="0.3">
      <c r="A960" t="str">
        <f t="shared" si="42"/>
        <v>LA LIBERTAD-Concesión Autopistas de los Llanos</v>
      </c>
      <c r="B960" t="str">
        <f t="shared" si="43"/>
        <v>2017Oct</v>
      </c>
      <c r="C960" t="str">
        <f t="shared" si="44"/>
        <v>4.056859962-73.46398294</v>
      </c>
      <c r="D960" s="7" t="s">
        <v>177</v>
      </c>
      <c r="E960" s="5">
        <v>4007</v>
      </c>
      <c r="F960" s="7" t="s">
        <v>178</v>
      </c>
      <c r="G960" s="5">
        <v>50</v>
      </c>
      <c r="H960" s="7" t="s">
        <v>213</v>
      </c>
      <c r="I960" s="7" t="s">
        <v>220</v>
      </c>
      <c r="J960" s="7" t="s">
        <v>103</v>
      </c>
      <c r="K960" s="7" t="s">
        <v>214</v>
      </c>
      <c r="L960" s="7" t="s">
        <v>221</v>
      </c>
      <c r="M960" s="5" t="s">
        <v>215</v>
      </c>
      <c r="N960" s="5" t="s">
        <v>216</v>
      </c>
      <c r="O960" s="7" t="s">
        <v>217</v>
      </c>
      <c r="P960" s="5">
        <v>12700</v>
      </c>
      <c r="Q960" s="5">
        <v>25300</v>
      </c>
      <c r="R960" s="5">
        <v>18300</v>
      </c>
      <c r="S960" s="5">
        <v>30500</v>
      </c>
      <c r="T960" s="5">
        <v>45400</v>
      </c>
      <c r="U960" s="5">
        <v>59800</v>
      </c>
      <c r="V960" s="5">
        <v>68500</v>
      </c>
      <c r="W960" s="5">
        <v>0</v>
      </c>
      <c r="X960" s="5">
        <v>0</v>
      </c>
      <c r="Y960" s="5">
        <v>0</v>
      </c>
      <c r="Z960" s="5">
        <v>0</v>
      </c>
      <c r="AA960" s="5">
        <v>4.0568599619999999</v>
      </c>
      <c r="AB960" s="5">
        <v>-73.463982939999994</v>
      </c>
      <c r="AC960" s="7" t="s">
        <v>57</v>
      </c>
      <c r="AD960" s="5">
        <v>0</v>
      </c>
      <c r="AE960" s="5" t="str">
        <f>MID(TablaPivotFinal[[#This Row],[Fecha]],1,4)</f>
        <v>2017</v>
      </c>
      <c r="AF960" s="5" t="str">
        <f>MID(TablaPivotFinal[[#This Row],[Fecha]],5,3)</f>
        <v>Oct</v>
      </c>
      <c r="AG960" s="7">
        <v>0</v>
      </c>
      <c r="AH960" s="8">
        <v>3006.9032259999999</v>
      </c>
      <c r="AI960" t="s">
        <v>1048</v>
      </c>
      <c r="AJ960" t="s">
        <v>885</v>
      </c>
      <c r="AK960" t="s">
        <v>1176</v>
      </c>
    </row>
    <row r="961" spans="1:37" x14ac:dyDescent="0.3">
      <c r="A961" t="str">
        <f t="shared" si="42"/>
        <v>LA LIBERTAD-Concesión Autopistas de los Llanos</v>
      </c>
      <c r="B961" t="str">
        <f t="shared" si="43"/>
        <v>2017Sep</v>
      </c>
      <c r="C961" t="str">
        <f t="shared" si="44"/>
        <v>4.056859962-73.46398294</v>
      </c>
      <c r="D961" s="9" t="s">
        <v>177</v>
      </c>
      <c r="E961" s="6">
        <v>4007</v>
      </c>
      <c r="F961" s="9" t="s">
        <v>178</v>
      </c>
      <c r="G961" s="6">
        <v>50</v>
      </c>
      <c r="H961" s="9" t="s">
        <v>213</v>
      </c>
      <c r="I961" s="9" t="s">
        <v>220</v>
      </c>
      <c r="J961" s="9" t="s">
        <v>103</v>
      </c>
      <c r="K961" s="9" t="s">
        <v>214</v>
      </c>
      <c r="L961" s="9" t="s">
        <v>221</v>
      </c>
      <c r="M961" s="6" t="s">
        <v>215</v>
      </c>
      <c r="N961" s="6" t="s">
        <v>216</v>
      </c>
      <c r="O961" s="9" t="s">
        <v>217</v>
      </c>
      <c r="P961" s="6">
        <v>12700</v>
      </c>
      <c r="Q961" s="6">
        <v>25300</v>
      </c>
      <c r="R961" s="6">
        <v>18300</v>
      </c>
      <c r="S961" s="6">
        <v>30500</v>
      </c>
      <c r="T961" s="6">
        <v>45400</v>
      </c>
      <c r="U961" s="6">
        <v>59800</v>
      </c>
      <c r="V961" s="6">
        <v>68500</v>
      </c>
      <c r="W961" s="6">
        <v>0</v>
      </c>
      <c r="X961" s="6">
        <v>0</v>
      </c>
      <c r="Y961" s="6">
        <v>0</v>
      </c>
      <c r="Z961" s="6">
        <v>0</v>
      </c>
      <c r="AA961" s="6">
        <v>4.0568599619999999</v>
      </c>
      <c r="AB961" s="6">
        <v>-73.463982939999994</v>
      </c>
      <c r="AC961" s="9" t="s">
        <v>59</v>
      </c>
      <c r="AD961" s="6">
        <v>0</v>
      </c>
      <c r="AE961" s="6" t="str">
        <f>MID(TablaPivotFinal[[#This Row],[Fecha]],1,4)</f>
        <v>2017</v>
      </c>
      <c r="AF961" s="6" t="str">
        <f>MID(TablaPivotFinal[[#This Row],[Fecha]],5,3)</f>
        <v>Sep</v>
      </c>
      <c r="AG961" s="9">
        <v>0</v>
      </c>
      <c r="AH961" s="10">
        <v>2883.7666669999999</v>
      </c>
      <c r="AI961" t="s">
        <v>1048</v>
      </c>
      <c r="AJ961" t="s">
        <v>884</v>
      </c>
      <c r="AK961" t="s">
        <v>1176</v>
      </c>
    </row>
    <row r="962" spans="1:37" x14ac:dyDescent="0.3">
      <c r="A962" t="str">
        <f t="shared" ref="A962:A1025" si="45">_xlfn.CONCAT(H962,"-",D962)</f>
        <v>LA LIBERTAD-Concesión Autopistas de los Llanos</v>
      </c>
      <c r="B962" t="str">
        <f t="shared" si="43"/>
        <v>2018Abr</v>
      </c>
      <c r="C962" t="str">
        <f t="shared" si="44"/>
        <v>4.056859962-73.46398294</v>
      </c>
      <c r="D962" s="7" t="s">
        <v>177</v>
      </c>
      <c r="E962" s="5">
        <v>4007</v>
      </c>
      <c r="F962" s="7" t="s">
        <v>178</v>
      </c>
      <c r="G962" s="5">
        <v>50</v>
      </c>
      <c r="H962" s="7" t="s">
        <v>213</v>
      </c>
      <c r="I962" s="7" t="s">
        <v>220</v>
      </c>
      <c r="J962" s="7" t="s">
        <v>103</v>
      </c>
      <c r="K962" s="7" t="s">
        <v>214</v>
      </c>
      <c r="L962" s="7" t="s">
        <v>221</v>
      </c>
      <c r="M962" s="5" t="s">
        <v>215</v>
      </c>
      <c r="N962" s="5" t="s">
        <v>216</v>
      </c>
      <c r="O962" s="7" t="s">
        <v>217</v>
      </c>
      <c r="P962" s="5">
        <v>12700</v>
      </c>
      <c r="Q962" s="5">
        <v>25300</v>
      </c>
      <c r="R962" s="5">
        <v>18300</v>
      </c>
      <c r="S962" s="5">
        <v>30500</v>
      </c>
      <c r="T962" s="5">
        <v>45400</v>
      </c>
      <c r="U962" s="5">
        <v>59800</v>
      </c>
      <c r="V962" s="5">
        <v>68500</v>
      </c>
      <c r="W962" s="5">
        <v>0</v>
      </c>
      <c r="X962" s="5">
        <v>0</v>
      </c>
      <c r="Y962" s="5">
        <v>0</v>
      </c>
      <c r="Z962" s="5">
        <v>0</v>
      </c>
      <c r="AA962" s="5">
        <v>4.0568599619999999</v>
      </c>
      <c r="AB962" s="5">
        <v>-73.463982939999994</v>
      </c>
      <c r="AC962" s="7" t="s">
        <v>61</v>
      </c>
      <c r="AD962" s="5">
        <v>0</v>
      </c>
      <c r="AE962" s="5" t="str">
        <f>MID(TablaPivotFinal[[#This Row],[Fecha]],1,4)</f>
        <v>2018</v>
      </c>
      <c r="AF962" s="5" t="str">
        <f>MID(TablaPivotFinal[[#This Row],[Fecha]],5,3)</f>
        <v>Abr</v>
      </c>
      <c r="AG962" s="7">
        <v>0</v>
      </c>
      <c r="AH962" s="8">
        <v>94072</v>
      </c>
      <c r="AI962" t="s">
        <v>1048</v>
      </c>
      <c r="AJ962" t="s">
        <v>891</v>
      </c>
      <c r="AK962" t="s">
        <v>1176</v>
      </c>
    </row>
    <row r="963" spans="1:37" x14ac:dyDescent="0.3">
      <c r="A963" t="str">
        <f t="shared" si="45"/>
        <v>LA LIBERTAD-Concesión Autopistas de los Llanos</v>
      </c>
      <c r="B963" t="str">
        <f t="shared" ref="B963:B1026" si="46">_xlfn.CONCAT(AE963,AF963)</f>
        <v>2018Ago</v>
      </c>
      <c r="C963" t="str">
        <f t="shared" ref="C963:C1026" si="47">_xlfn.CONCAT(AA963,AB963)</f>
        <v>4.056859962-73.46398294</v>
      </c>
      <c r="D963" s="9" t="s">
        <v>177</v>
      </c>
      <c r="E963" s="6">
        <v>4007</v>
      </c>
      <c r="F963" s="9" t="s">
        <v>178</v>
      </c>
      <c r="G963" s="6">
        <v>50</v>
      </c>
      <c r="H963" s="9" t="s">
        <v>213</v>
      </c>
      <c r="I963" s="9" t="s">
        <v>220</v>
      </c>
      <c r="J963" s="9" t="s">
        <v>103</v>
      </c>
      <c r="K963" s="9" t="s">
        <v>214</v>
      </c>
      <c r="L963" s="9" t="s">
        <v>221</v>
      </c>
      <c r="M963" s="6" t="s">
        <v>215</v>
      </c>
      <c r="N963" s="6" t="s">
        <v>216</v>
      </c>
      <c r="O963" s="9" t="s">
        <v>217</v>
      </c>
      <c r="P963" s="6">
        <v>12700</v>
      </c>
      <c r="Q963" s="6">
        <v>25300</v>
      </c>
      <c r="R963" s="6">
        <v>18300</v>
      </c>
      <c r="S963" s="6">
        <v>30500</v>
      </c>
      <c r="T963" s="6">
        <v>45400</v>
      </c>
      <c r="U963" s="6">
        <v>59800</v>
      </c>
      <c r="V963" s="6">
        <v>68500</v>
      </c>
      <c r="W963" s="6">
        <v>0</v>
      </c>
      <c r="X963" s="6">
        <v>0</v>
      </c>
      <c r="Y963" s="6">
        <v>0</v>
      </c>
      <c r="Z963" s="6">
        <v>0</v>
      </c>
      <c r="AA963" s="6">
        <v>4.0568599619999999</v>
      </c>
      <c r="AB963" s="6">
        <v>-73.463982939999994</v>
      </c>
      <c r="AC963" s="9" t="s">
        <v>63</v>
      </c>
      <c r="AD963" s="6">
        <v>0</v>
      </c>
      <c r="AE963" s="6" t="str">
        <f>MID(TablaPivotFinal[[#This Row],[Fecha]],1,4)</f>
        <v>2018</v>
      </c>
      <c r="AF963" s="6" t="str">
        <f>MID(TablaPivotFinal[[#This Row],[Fecha]],5,3)</f>
        <v>Ago</v>
      </c>
      <c r="AG963" s="9">
        <v>0</v>
      </c>
      <c r="AH963" s="10">
        <v>97142</v>
      </c>
      <c r="AI963" t="s">
        <v>1048</v>
      </c>
      <c r="AJ963" t="s">
        <v>895</v>
      </c>
      <c r="AK963" t="s">
        <v>1176</v>
      </c>
    </row>
    <row r="964" spans="1:37" x14ac:dyDescent="0.3">
      <c r="A964" t="str">
        <f t="shared" si="45"/>
        <v>LA LIBERTAD-Concesión Autopistas de los Llanos</v>
      </c>
      <c r="B964" t="str">
        <f t="shared" si="46"/>
        <v>2018Dic</v>
      </c>
      <c r="C964" t="str">
        <f t="shared" si="47"/>
        <v>4.056859962-73.46398294</v>
      </c>
      <c r="D964" s="7" t="s">
        <v>177</v>
      </c>
      <c r="E964" s="5">
        <v>4007</v>
      </c>
      <c r="F964" s="7" t="s">
        <v>178</v>
      </c>
      <c r="G964" s="5">
        <v>50</v>
      </c>
      <c r="H964" s="7" t="s">
        <v>213</v>
      </c>
      <c r="I964" s="7" t="s">
        <v>220</v>
      </c>
      <c r="J964" s="7" t="s">
        <v>103</v>
      </c>
      <c r="K964" s="7" t="s">
        <v>214</v>
      </c>
      <c r="L964" s="7" t="s">
        <v>221</v>
      </c>
      <c r="M964" s="5" t="s">
        <v>215</v>
      </c>
      <c r="N964" s="5" t="s">
        <v>216</v>
      </c>
      <c r="O964" s="7" t="s">
        <v>217</v>
      </c>
      <c r="P964" s="5">
        <v>12700</v>
      </c>
      <c r="Q964" s="5">
        <v>25300</v>
      </c>
      <c r="R964" s="5">
        <v>18300</v>
      </c>
      <c r="S964" s="5">
        <v>30500</v>
      </c>
      <c r="T964" s="5">
        <v>45400</v>
      </c>
      <c r="U964" s="5">
        <v>59800</v>
      </c>
      <c r="V964" s="5">
        <v>68500</v>
      </c>
      <c r="W964" s="5">
        <v>0</v>
      </c>
      <c r="X964" s="5">
        <v>0</v>
      </c>
      <c r="Y964" s="5">
        <v>0</v>
      </c>
      <c r="Z964" s="5">
        <v>0</v>
      </c>
      <c r="AA964" s="5">
        <v>4.0568599619999999</v>
      </c>
      <c r="AB964" s="5">
        <v>-73.463982939999994</v>
      </c>
      <c r="AC964" s="7" t="s">
        <v>65</v>
      </c>
      <c r="AD964" s="5">
        <v>0</v>
      </c>
      <c r="AE964" s="5" t="str">
        <f>MID(TablaPivotFinal[[#This Row],[Fecha]],1,4)</f>
        <v>2018</v>
      </c>
      <c r="AF964" s="5" t="str">
        <f>MID(TablaPivotFinal[[#This Row],[Fecha]],5,3)</f>
        <v>Dic</v>
      </c>
      <c r="AG964" s="7">
        <v>0</v>
      </c>
      <c r="AH964" s="8">
        <v>110471</v>
      </c>
      <c r="AI964" t="s">
        <v>1048</v>
      </c>
      <c r="AJ964" t="s">
        <v>899</v>
      </c>
      <c r="AK964" t="s">
        <v>1176</v>
      </c>
    </row>
    <row r="965" spans="1:37" x14ac:dyDescent="0.3">
      <c r="A965" t="str">
        <f t="shared" si="45"/>
        <v>LA LIBERTAD-Concesión Autopistas de los Llanos</v>
      </c>
      <c r="B965" t="str">
        <f t="shared" si="46"/>
        <v>2018Ene</v>
      </c>
      <c r="C965" t="str">
        <f t="shared" si="47"/>
        <v>4.056859962-73.46398294</v>
      </c>
      <c r="D965" s="9" t="s">
        <v>177</v>
      </c>
      <c r="E965" s="6">
        <v>4007</v>
      </c>
      <c r="F965" s="9" t="s">
        <v>178</v>
      </c>
      <c r="G965" s="6">
        <v>50</v>
      </c>
      <c r="H965" s="9" t="s">
        <v>213</v>
      </c>
      <c r="I965" s="9" t="s">
        <v>220</v>
      </c>
      <c r="J965" s="9" t="s">
        <v>103</v>
      </c>
      <c r="K965" s="9" t="s">
        <v>214</v>
      </c>
      <c r="L965" s="9" t="s">
        <v>221</v>
      </c>
      <c r="M965" s="6" t="s">
        <v>215</v>
      </c>
      <c r="N965" s="6" t="s">
        <v>216</v>
      </c>
      <c r="O965" s="9" t="s">
        <v>217</v>
      </c>
      <c r="P965" s="6">
        <v>12700</v>
      </c>
      <c r="Q965" s="6">
        <v>25300</v>
      </c>
      <c r="R965" s="6">
        <v>18300</v>
      </c>
      <c r="S965" s="6">
        <v>30500</v>
      </c>
      <c r="T965" s="6">
        <v>45400</v>
      </c>
      <c r="U965" s="6">
        <v>59800</v>
      </c>
      <c r="V965" s="6">
        <v>68500</v>
      </c>
      <c r="W965" s="6">
        <v>0</v>
      </c>
      <c r="X965" s="6">
        <v>0</v>
      </c>
      <c r="Y965" s="6">
        <v>0</v>
      </c>
      <c r="Z965" s="6">
        <v>0</v>
      </c>
      <c r="AA965" s="6">
        <v>4.0568599619999999</v>
      </c>
      <c r="AB965" s="6">
        <v>-73.463982939999994</v>
      </c>
      <c r="AC965" s="9" t="s">
        <v>67</v>
      </c>
      <c r="AD965" s="6">
        <v>0</v>
      </c>
      <c r="AE965" s="6" t="str">
        <f>MID(TablaPivotFinal[[#This Row],[Fecha]],1,4)</f>
        <v>2018</v>
      </c>
      <c r="AF965" s="6" t="str">
        <f>MID(TablaPivotFinal[[#This Row],[Fecha]],5,3)</f>
        <v>Ene</v>
      </c>
      <c r="AG965" s="9">
        <v>0</v>
      </c>
      <c r="AH965" s="10">
        <v>110693</v>
      </c>
      <c r="AI965" t="s">
        <v>1048</v>
      </c>
      <c r="AJ965" t="s">
        <v>888</v>
      </c>
      <c r="AK965" t="s">
        <v>1176</v>
      </c>
    </row>
    <row r="966" spans="1:37" x14ac:dyDescent="0.3">
      <c r="A966" t="str">
        <f t="shared" si="45"/>
        <v>LA LIBERTAD-Concesión Autopistas de los Llanos</v>
      </c>
      <c r="B966" t="str">
        <f t="shared" si="46"/>
        <v>2018Feb</v>
      </c>
      <c r="C966" t="str">
        <f t="shared" si="47"/>
        <v>4.056859962-73.46398294</v>
      </c>
      <c r="D966" s="7" t="s">
        <v>177</v>
      </c>
      <c r="E966" s="5">
        <v>4007</v>
      </c>
      <c r="F966" s="7" t="s">
        <v>178</v>
      </c>
      <c r="G966" s="5">
        <v>50</v>
      </c>
      <c r="H966" s="7" t="s">
        <v>213</v>
      </c>
      <c r="I966" s="7" t="s">
        <v>220</v>
      </c>
      <c r="J966" s="7" t="s">
        <v>103</v>
      </c>
      <c r="K966" s="7" t="s">
        <v>214</v>
      </c>
      <c r="L966" s="7" t="s">
        <v>221</v>
      </c>
      <c r="M966" s="5" t="s">
        <v>215</v>
      </c>
      <c r="N966" s="5" t="s">
        <v>216</v>
      </c>
      <c r="O966" s="7" t="s">
        <v>217</v>
      </c>
      <c r="P966" s="5">
        <v>12700</v>
      </c>
      <c r="Q966" s="5">
        <v>25300</v>
      </c>
      <c r="R966" s="5">
        <v>18300</v>
      </c>
      <c r="S966" s="5">
        <v>30500</v>
      </c>
      <c r="T966" s="5">
        <v>45400</v>
      </c>
      <c r="U966" s="5">
        <v>59800</v>
      </c>
      <c r="V966" s="5">
        <v>68500</v>
      </c>
      <c r="W966" s="5">
        <v>0</v>
      </c>
      <c r="X966" s="5">
        <v>0</v>
      </c>
      <c r="Y966" s="5">
        <v>0</v>
      </c>
      <c r="Z966" s="5">
        <v>0</v>
      </c>
      <c r="AA966" s="5">
        <v>4.0568599619999999</v>
      </c>
      <c r="AB966" s="5">
        <v>-73.463982939999994</v>
      </c>
      <c r="AC966" s="7" t="s">
        <v>69</v>
      </c>
      <c r="AD966" s="5">
        <v>0</v>
      </c>
      <c r="AE966" s="5" t="str">
        <f>MID(TablaPivotFinal[[#This Row],[Fecha]],1,4)</f>
        <v>2018</v>
      </c>
      <c r="AF966" s="5" t="str">
        <f>MID(TablaPivotFinal[[#This Row],[Fecha]],5,3)</f>
        <v>Feb</v>
      </c>
      <c r="AG966" s="7">
        <v>0</v>
      </c>
      <c r="AH966" s="8">
        <v>87220</v>
      </c>
      <c r="AI966" t="s">
        <v>1048</v>
      </c>
      <c r="AJ966" t="s">
        <v>889</v>
      </c>
      <c r="AK966" t="s">
        <v>1176</v>
      </c>
    </row>
    <row r="967" spans="1:37" x14ac:dyDescent="0.3">
      <c r="A967" t="str">
        <f t="shared" si="45"/>
        <v>LA LIBERTAD-Concesión Autopistas de los Llanos</v>
      </c>
      <c r="B967" t="str">
        <f t="shared" si="46"/>
        <v>2018Jul</v>
      </c>
      <c r="C967" t="str">
        <f t="shared" si="47"/>
        <v>4.056859962-73.46398294</v>
      </c>
      <c r="D967" s="9" t="s">
        <v>177</v>
      </c>
      <c r="E967" s="6">
        <v>4007</v>
      </c>
      <c r="F967" s="9" t="s">
        <v>178</v>
      </c>
      <c r="G967" s="6">
        <v>50</v>
      </c>
      <c r="H967" s="9" t="s">
        <v>213</v>
      </c>
      <c r="I967" s="9" t="s">
        <v>220</v>
      </c>
      <c r="J967" s="9" t="s">
        <v>103</v>
      </c>
      <c r="K967" s="9" t="s">
        <v>214</v>
      </c>
      <c r="L967" s="9" t="s">
        <v>221</v>
      </c>
      <c r="M967" s="6" t="s">
        <v>215</v>
      </c>
      <c r="N967" s="6" t="s">
        <v>216</v>
      </c>
      <c r="O967" s="9" t="s">
        <v>217</v>
      </c>
      <c r="P967" s="6">
        <v>12700</v>
      </c>
      <c r="Q967" s="6">
        <v>25300</v>
      </c>
      <c r="R967" s="6">
        <v>18300</v>
      </c>
      <c r="S967" s="6">
        <v>30500</v>
      </c>
      <c r="T967" s="6">
        <v>45400</v>
      </c>
      <c r="U967" s="6">
        <v>59800</v>
      </c>
      <c r="V967" s="6">
        <v>68500</v>
      </c>
      <c r="W967" s="6">
        <v>0</v>
      </c>
      <c r="X967" s="6">
        <v>0</v>
      </c>
      <c r="Y967" s="6">
        <v>0</v>
      </c>
      <c r="Z967" s="6">
        <v>0</v>
      </c>
      <c r="AA967" s="6">
        <v>4.0568599619999999</v>
      </c>
      <c r="AB967" s="6">
        <v>-73.463982939999994</v>
      </c>
      <c r="AC967" s="9" t="s">
        <v>71</v>
      </c>
      <c r="AD967" s="6">
        <v>0</v>
      </c>
      <c r="AE967" s="6" t="str">
        <f>MID(TablaPivotFinal[[#This Row],[Fecha]],1,4)</f>
        <v>2018</v>
      </c>
      <c r="AF967" s="6" t="str">
        <f>MID(TablaPivotFinal[[#This Row],[Fecha]],5,3)</f>
        <v>Jul</v>
      </c>
      <c r="AG967" s="9">
        <v>0</v>
      </c>
      <c r="AH967" s="10">
        <v>97044</v>
      </c>
      <c r="AI967" t="s">
        <v>1048</v>
      </c>
      <c r="AJ967" t="s">
        <v>894</v>
      </c>
      <c r="AK967" t="s">
        <v>1176</v>
      </c>
    </row>
    <row r="968" spans="1:37" x14ac:dyDescent="0.3">
      <c r="A968" t="str">
        <f t="shared" si="45"/>
        <v>LA LIBERTAD-Concesión Autopistas de los Llanos</v>
      </c>
      <c r="B968" t="str">
        <f t="shared" si="46"/>
        <v>2018Jun</v>
      </c>
      <c r="C968" t="str">
        <f t="shared" si="47"/>
        <v>4.056859962-73.46398294</v>
      </c>
      <c r="D968" s="7" t="s">
        <v>177</v>
      </c>
      <c r="E968" s="5">
        <v>4007</v>
      </c>
      <c r="F968" s="7" t="s">
        <v>178</v>
      </c>
      <c r="G968" s="5">
        <v>50</v>
      </c>
      <c r="H968" s="7" t="s">
        <v>213</v>
      </c>
      <c r="I968" s="7" t="s">
        <v>220</v>
      </c>
      <c r="J968" s="7" t="s">
        <v>103</v>
      </c>
      <c r="K968" s="7" t="s">
        <v>214</v>
      </c>
      <c r="L968" s="7" t="s">
        <v>221</v>
      </c>
      <c r="M968" s="5" t="s">
        <v>215</v>
      </c>
      <c r="N968" s="5" t="s">
        <v>216</v>
      </c>
      <c r="O968" s="7" t="s">
        <v>217</v>
      </c>
      <c r="P968" s="5">
        <v>12700</v>
      </c>
      <c r="Q968" s="5">
        <v>25300</v>
      </c>
      <c r="R968" s="5">
        <v>18300</v>
      </c>
      <c r="S968" s="5">
        <v>30500</v>
      </c>
      <c r="T968" s="5">
        <v>45400</v>
      </c>
      <c r="U968" s="5">
        <v>59800</v>
      </c>
      <c r="V968" s="5">
        <v>68500</v>
      </c>
      <c r="W968" s="5">
        <v>0</v>
      </c>
      <c r="X968" s="5">
        <v>0</v>
      </c>
      <c r="Y968" s="5">
        <v>0</v>
      </c>
      <c r="Z968" s="5">
        <v>0</v>
      </c>
      <c r="AA968" s="5">
        <v>4.0568599619999999</v>
      </c>
      <c r="AB968" s="5">
        <v>-73.463982939999994</v>
      </c>
      <c r="AC968" s="7" t="s">
        <v>73</v>
      </c>
      <c r="AD968" s="5">
        <v>0</v>
      </c>
      <c r="AE968" s="5" t="str">
        <f>MID(TablaPivotFinal[[#This Row],[Fecha]],1,4)</f>
        <v>2018</v>
      </c>
      <c r="AF968" s="5" t="str">
        <f>MID(TablaPivotFinal[[#This Row],[Fecha]],5,3)</f>
        <v>Jun</v>
      </c>
      <c r="AG968" s="7">
        <v>0</v>
      </c>
      <c r="AH968" s="8">
        <v>95810</v>
      </c>
      <c r="AI968" t="s">
        <v>1048</v>
      </c>
      <c r="AJ968" t="s">
        <v>893</v>
      </c>
      <c r="AK968" t="s">
        <v>1176</v>
      </c>
    </row>
    <row r="969" spans="1:37" x14ac:dyDescent="0.3">
      <c r="A969" t="str">
        <f t="shared" si="45"/>
        <v>LA LIBERTAD-Concesión Autopistas de los Llanos</v>
      </c>
      <c r="B969" t="str">
        <f t="shared" si="46"/>
        <v>2018Mar</v>
      </c>
      <c r="C969" t="str">
        <f t="shared" si="47"/>
        <v>4.056859962-73.46398294</v>
      </c>
      <c r="D969" s="9" t="s">
        <v>177</v>
      </c>
      <c r="E969" s="6">
        <v>4007</v>
      </c>
      <c r="F969" s="9" t="s">
        <v>178</v>
      </c>
      <c r="G969" s="6">
        <v>50</v>
      </c>
      <c r="H969" s="9" t="s">
        <v>213</v>
      </c>
      <c r="I969" s="9" t="s">
        <v>220</v>
      </c>
      <c r="J969" s="9" t="s">
        <v>103</v>
      </c>
      <c r="K969" s="9" t="s">
        <v>214</v>
      </c>
      <c r="L969" s="9" t="s">
        <v>221</v>
      </c>
      <c r="M969" s="6" t="s">
        <v>215</v>
      </c>
      <c r="N969" s="6" t="s">
        <v>216</v>
      </c>
      <c r="O969" s="9" t="s">
        <v>217</v>
      </c>
      <c r="P969" s="6">
        <v>12700</v>
      </c>
      <c r="Q969" s="6">
        <v>25300</v>
      </c>
      <c r="R969" s="6">
        <v>18300</v>
      </c>
      <c r="S969" s="6">
        <v>30500</v>
      </c>
      <c r="T969" s="6">
        <v>45400</v>
      </c>
      <c r="U969" s="6">
        <v>59800</v>
      </c>
      <c r="V969" s="6">
        <v>68500</v>
      </c>
      <c r="W969" s="6">
        <v>0</v>
      </c>
      <c r="X969" s="6">
        <v>0</v>
      </c>
      <c r="Y969" s="6">
        <v>0</v>
      </c>
      <c r="Z969" s="6">
        <v>0</v>
      </c>
      <c r="AA969" s="6">
        <v>4.0568599619999999</v>
      </c>
      <c r="AB969" s="6">
        <v>-73.463982939999994</v>
      </c>
      <c r="AC969" s="9" t="s">
        <v>75</v>
      </c>
      <c r="AD969" s="6">
        <v>0</v>
      </c>
      <c r="AE969" s="6" t="str">
        <f>MID(TablaPivotFinal[[#This Row],[Fecha]],1,4)</f>
        <v>2018</v>
      </c>
      <c r="AF969" s="6" t="str">
        <f>MID(TablaPivotFinal[[#This Row],[Fecha]],5,3)</f>
        <v>Mar</v>
      </c>
      <c r="AG969" s="9">
        <v>0</v>
      </c>
      <c r="AH969" s="10">
        <v>101601</v>
      </c>
      <c r="AI969" t="s">
        <v>1048</v>
      </c>
      <c r="AJ969" t="s">
        <v>890</v>
      </c>
      <c r="AK969" t="s">
        <v>1176</v>
      </c>
    </row>
    <row r="970" spans="1:37" x14ac:dyDescent="0.3">
      <c r="A970" t="str">
        <f t="shared" si="45"/>
        <v>LA LIBERTAD-Concesión Autopistas de los Llanos</v>
      </c>
      <c r="B970" t="str">
        <f t="shared" si="46"/>
        <v>2018May</v>
      </c>
      <c r="C970" t="str">
        <f t="shared" si="47"/>
        <v>4.056859962-73.46398294</v>
      </c>
      <c r="D970" s="7" t="s">
        <v>177</v>
      </c>
      <c r="E970" s="5">
        <v>4007</v>
      </c>
      <c r="F970" s="7" t="s">
        <v>178</v>
      </c>
      <c r="G970" s="5">
        <v>50</v>
      </c>
      <c r="H970" s="7" t="s">
        <v>213</v>
      </c>
      <c r="I970" s="7" t="s">
        <v>220</v>
      </c>
      <c r="J970" s="7" t="s">
        <v>103</v>
      </c>
      <c r="K970" s="7" t="s">
        <v>214</v>
      </c>
      <c r="L970" s="7" t="s">
        <v>221</v>
      </c>
      <c r="M970" s="5" t="s">
        <v>215</v>
      </c>
      <c r="N970" s="5" t="s">
        <v>216</v>
      </c>
      <c r="O970" s="7" t="s">
        <v>217</v>
      </c>
      <c r="P970" s="5">
        <v>12700</v>
      </c>
      <c r="Q970" s="5">
        <v>25300</v>
      </c>
      <c r="R970" s="5">
        <v>18300</v>
      </c>
      <c r="S970" s="5">
        <v>30500</v>
      </c>
      <c r="T970" s="5">
        <v>45400</v>
      </c>
      <c r="U970" s="5">
        <v>59800</v>
      </c>
      <c r="V970" s="5">
        <v>68500</v>
      </c>
      <c r="W970" s="5">
        <v>0</v>
      </c>
      <c r="X970" s="5">
        <v>0</v>
      </c>
      <c r="Y970" s="5">
        <v>0</v>
      </c>
      <c r="Z970" s="5">
        <v>0</v>
      </c>
      <c r="AA970" s="5">
        <v>4.0568599619999999</v>
      </c>
      <c r="AB970" s="5">
        <v>-73.463982939999994</v>
      </c>
      <c r="AC970" s="7" t="s">
        <v>77</v>
      </c>
      <c r="AD970" s="5">
        <v>0</v>
      </c>
      <c r="AE970" s="5" t="str">
        <f>MID(TablaPivotFinal[[#This Row],[Fecha]],1,4)</f>
        <v>2018</v>
      </c>
      <c r="AF970" s="5" t="str">
        <f>MID(TablaPivotFinal[[#This Row],[Fecha]],5,3)</f>
        <v>May</v>
      </c>
      <c r="AG970" s="7">
        <v>0</v>
      </c>
      <c r="AH970" s="8">
        <v>97645</v>
      </c>
      <c r="AI970" t="s">
        <v>1048</v>
      </c>
      <c r="AJ970" t="s">
        <v>892</v>
      </c>
      <c r="AK970" t="s">
        <v>1176</v>
      </c>
    </row>
    <row r="971" spans="1:37" x14ac:dyDescent="0.3">
      <c r="A971" t="str">
        <f t="shared" si="45"/>
        <v>LA LIBERTAD-Concesión Autopistas de los Llanos</v>
      </c>
      <c r="B971" t="str">
        <f t="shared" si="46"/>
        <v>2018Nov</v>
      </c>
      <c r="C971" t="str">
        <f t="shared" si="47"/>
        <v>4.056859962-73.46398294</v>
      </c>
      <c r="D971" s="9" t="s">
        <v>177</v>
      </c>
      <c r="E971" s="6">
        <v>4007</v>
      </c>
      <c r="F971" s="9" t="s">
        <v>178</v>
      </c>
      <c r="G971" s="6">
        <v>50</v>
      </c>
      <c r="H971" s="9" t="s">
        <v>213</v>
      </c>
      <c r="I971" s="9" t="s">
        <v>220</v>
      </c>
      <c r="J971" s="9" t="s">
        <v>103</v>
      </c>
      <c r="K971" s="9" t="s">
        <v>214</v>
      </c>
      <c r="L971" s="9" t="s">
        <v>221</v>
      </c>
      <c r="M971" s="6" t="s">
        <v>215</v>
      </c>
      <c r="N971" s="6" t="s">
        <v>216</v>
      </c>
      <c r="O971" s="9" t="s">
        <v>217</v>
      </c>
      <c r="P971" s="6">
        <v>12700</v>
      </c>
      <c r="Q971" s="6">
        <v>25300</v>
      </c>
      <c r="R971" s="6">
        <v>18300</v>
      </c>
      <c r="S971" s="6">
        <v>30500</v>
      </c>
      <c r="T971" s="6">
        <v>45400</v>
      </c>
      <c r="U971" s="6">
        <v>59800</v>
      </c>
      <c r="V971" s="6">
        <v>68500</v>
      </c>
      <c r="W971" s="6">
        <v>0</v>
      </c>
      <c r="X971" s="6">
        <v>0</v>
      </c>
      <c r="Y971" s="6">
        <v>0</v>
      </c>
      <c r="Z971" s="6">
        <v>0</v>
      </c>
      <c r="AA971" s="6">
        <v>4.0568599619999999</v>
      </c>
      <c r="AB971" s="6">
        <v>-73.463982939999994</v>
      </c>
      <c r="AC971" s="9" t="s">
        <v>79</v>
      </c>
      <c r="AD971" s="6">
        <v>0</v>
      </c>
      <c r="AE971" s="6" t="str">
        <f>MID(TablaPivotFinal[[#This Row],[Fecha]],1,4)</f>
        <v>2018</v>
      </c>
      <c r="AF971" s="6" t="str">
        <f>MID(TablaPivotFinal[[#This Row],[Fecha]],5,3)</f>
        <v>Nov</v>
      </c>
      <c r="AG971" s="9">
        <v>0</v>
      </c>
      <c r="AH971" s="10">
        <v>99204</v>
      </c>
      <c r="AI971" t="s">
        <v>1048</v>
      </c>
      <c r="AJ971" t="s">
        <v>898</v>
      </c>
      <c r="AK971" t="s">
        <v>1176</v>
      </c>
    </row>
    <row r="972" spans="1:37" x14ac:dyDescent="0.3">
      <c r="A972" t="str">
        <f t="shared" si="45"/>
        <v>LA LIBERTAD-Concesión Autopistas de los Llanos</v>
      </c>
      <c r="B972" t="str">
        <f t="shared" si="46"/>
        <v>2018Oct</v>
      </c>
      <c r="C972" t="str">
        <f t="shared" si="47"/>
        <v>4.056859962-73.46398294</v>
      </c>
      <c r="D972" s="7" t="s">
        <v>177</v>
      </c>
      <c r="E972" s="5">
        <v>4007</v>
      </c>
      <c r="F972" s="7" t="s">
        <v>178</v>
      </c>
      <c r="G972" s="5">
        <v>50</v>
      </c>
      <c r="H972" s="7" t="s">
        <v>213</v>
      </c>
      <c r="I972" s="7" t="s">
        <v>220</v>
      </c>
      <c r="J972" s="7" t="s">
        <v>103</v>
      </c>
      <c r="K972" s="7" t="s">
        <v>214</v>
      </c>
      <c r="L972" s="7" t="s">
        <v>221</v>
      </c>
      <c r="M972" s="5" t="s">
        <v>215</v>
      </c>
      <c r="N972" s="5" t="s">
        <v>216</v>
      </c>
      <c r="O972" s="7" t="s">
        <v>217</v>
      </c>
      <c r="P972" s="5">
        <v>12700</v>
      </c>
      <c r="Q972" s="5">
        <v>25300</v>
      </c>
      <c r="R972" s="5">
        <v>18300</v>
      </c>
      <c r="S972" s="5">
        <v>30500</v>
      </c>
      <c r="T972" s="5">
        <v>45400</v>
      </c>
      <c r="U972" s="5">
        <v>59800</v>
      </c>
      <c r="V972" s="5">
        <v>68500</v>
      </c>
      <c r="W972" s="5">
        <v>0</v>
      </c>
      <c r="X972" s="5">
        <v>0</v>
      </c>
      <c r="Y972" s="5">
        <v>0</v>
      </c>
      <c r="Z972" s="5">
        <v>0</v>
      </c>
      <c r="AA972" s="5">
        <v>4.0568599619999999</v>
      </c>
      <c r="AB972" s="5">
        <v>-73.463982939999994</v>
      </c>
      <c r="AC972" s="7" t="s">
        <v>81</v>
      </c>
      <c r="AD972" s="5">
        <v>0</v>
      </c>
      <c r="AE972" s="5" t="str">
        <f>MID(TablaPivotFinal[[#This Row],[Fecha]],1,4)</f>
        <v>2018</v>
      </c>
      <c r="AF972" s="5" t="str">
        <f>MID(TablaPivotFinal[[#This Row],[Fecha]],5,3)</f>
        <v>Oct</v>
      </c>
      <c r="AG972" s="7">
        <v>0</v>
      </c>
      <c r="AH972" s="8">
        <v>99182</v>
      </c>
      <c r="AI972" t="s">
        <v>1048</v>
      </c>
      <c r="AJ972" t="s">
        <v>897</v>
      </c>
      <c r="AK972" t="s">
        <v>1176</v>
      </c>
    </row>
    <row r="973" spans="1:37" x14ac:dyDescent="0.3">
      <c r="A973" t="str">
        <f t="shared" si="45"/>
        <v>LA LIBERTAD-Concesión Autopistas de los Llanos</v>
      </c>
      <c r="B973" t="str">
        <f t="shared" si="46"/>
        <v>2018Sep</v>
      </c>
      <c r="C973" t="str">
        <f t="shared" si="47"/>
        <v>4.056859962-73.46398294</v>
      </c>
      <c r="D973" s="9" t="s">
        <v>177</v>
      </c>
      <c r="E973" s="6">
        <v>4007</v>
      </c>
      <c r="F973" s="9" t="s">
        <v>178</v>
      </c>
      <c r="G973" s="6">
        <v>50</v>
      </c>
      <c r="H973" s="9" t="s">
        <v>213</v>
      </c>
      <c r="I973" s="9" t="s">
        <v>220</v>
      </c>
      <c r="J973" s="9" t="s">
        <v>103</v>
      </c>
      <c r="K973" s="9" t="s">
        <v>214</v>
      </c>
      <c r="L973" s="9" t="s">
        <v>221</v>
      </c>
      <c r="M973" s="6" t="s">
        <v>215</v>
      </c>
      <c r="N973" s="6" t="s">
        <v>216</v>
      </c>
      <c r="O973" s="9" t="s">
        <v>217</v>
      </c>
      <c r="P973" s="6">
        <v>12700</v>
      </c>
      <c r="Q973" s="6">
        <v>25300</v>
      </c>
      <c r="R973" s="6">
        <v>18300</v>
      </c>
      <c r="S973" s="6">
        <v>30500</v>
      </c>
      <c r="T973" s="6">
        <v>45400</v>
      </c>
      <c r="U973" s="6">
        <v>59800</v>
      </c>
      <c r="V973" s="6">
        <v>68500</v>
      </c>
      <c r="W973" s="6">
        <v>0</v>
      </c>
      <c r="X973" s="6">
        <v>0</v>
      </c>
      <c r="Y973" s="6">
        <v>0</v>
      </c>
      <c r="Z973" s="6">
        <v>0</v>
      </c>
      <c r="AA973" s="6">
        <v>4.0568599619999999</v>
      </c>
      <c r="AB973" s="6">
        <v>-73.463982939999994</v>
      </c>
      <c r="AC973" s="9" t="s">
        <v>83</v>
      </c>
      <c r="AD973" s="6">
        <v>0</v>
      </c>
      <c r="AE973" s="6" t="str">
        <f>MID(TablaPivotFinal[[#This Row],[Fecha]],1,4)</f>
        <v>2018</v>
      </c>
      <c r="AF973" s="6" t="str">
        <f>MID(TablaPivotFinal[[#This Row],[Fecha]],5,3)</f>
        <v>Sep</v>
      </c>
      <c r="AG973" s="9">
        <v>0</v>
      </c>
      <c r="AH973" s="10">
        <v>91356</v>
      </c>
      <c r="AI973" t="s">
        <v>1048</v>
      </c>
      <c r="AJ973" t="s">
        <v>896</v>
      </c>
      <c r="AK973" t="s">
        <v>1176</v>
      </c>
    </row>
    <row r="974" spans="1:37" x14ac:dyDescent="0.3">
      <c r="A974" t="str">
        <f t="shared" si="45"/>
        <v>CASETABLA-Concesión Coviandes</v>
      </c>
      <c r="B974" t="str">
        <f t="shared" si="46"/>
        <v>2016Abr</v>
      </c>
      <c r="C974" t="str">
        <f t="shared" si="47"/>
        <v>4.112654617-72.83478884</v>
      </c>
      <c r="D974" s="7" t="s">
        <v>224</v>
      </c>
      <c r="E974" s="5">
        <v>4008</v>
      </c>
      <c r="F974" s="7" t="s">
        <v>178</v>
      </c>
      <c r="G974" s="5">
        <v>50</v>
      </c>
      <c r="H974" s="7" t="s">
        <v>225</v>
      </c>
      <c r="I974" s="7" t="s">
        <v>180</v>
      </c>
      <c r="J974" s="7" t="s">
        <v>103</v>
      </c>
      <c r="K974" s="7" t="s">
        <v>226</v>
      </c>
      <c r="L974" s="7" t="s">
        <v>182</v>
      </c>
      <c r="M974" s="5">
        <v>3102466017</v>
      </c>
      <c r="N974" s="5" t="s">
        <v>227</v>
      </c>
      <c r="O974" s="7" t="s">
        <v>228</v>
      </c>
      <c r="P974" s="5">
        <v>4400</v>
      </c>
      <c r="Q974" s="5">
        <v>4800</v>
      </c>
      <c r="R974" s="5">
        <v>4800</v>
      </c>
      <c r="S974" s="5">
        <v>4800</v>
      </c>
      <c r="T974" s="5">
        <v>19700</v>
      </c>
      <c r="U974" s="5">
        <v>25000</v>
      </c>
      <c r="V974" s="5">
        <v>28100</v>
      </c>
      <c r="W974" s="5">
        <v>0</v>
      </c>
      <c r="X974" s="5">
        <v>0</v>
      </c>
      <c r="Y974" s="5">
        <v>0</v>
      </c>
      <c r="Z974" s="5">
        <v>0</v>
      </c>
      <c r="AA974" s="5">
        <v>4.1126546169999996</v>
      </c>
      <c r="AB974" s="5">
        <v>-72.834788840000002</v>
      </c>
      <c r="AC974" s="7" t="s">
        <v>13</v>
      </c>
      <c r="AD974" s="5">
        <v>202605300</v>
      </c>
      <c r="AE974" s="5" t="str">
        <f>MID(TablaPivotFinal[[#This Row],[Fecha]],1,4)</f>
        <v>2016</v>
      </c>
      <c r="AF974" s="5" t="str">
        <f>MID(TablaPivotFinal[[#This Row],[Fecha]],5,3)</f>
        <v>Abr</v>
      </c>
      <c r="AG974" s="7">
        <v>202605300</v>
      </c>
      <c r="AH974" s="8">
        <v>21976</v>
      </c>
      <c r="AI974" t="s">
        <v>1049</v>
      </c>
      <c r="AJ974" t="s">
        <v>867</v>
      </c>
      <c r="AK974" t="s">
        <v>1177</v>
      </c>
    </row>
    <row r="975" spans="1:37" x14ac:dyDescent="0.3">
      <c r="A975" t="str">
        <f t="shared" si="45"/>
        <v>CASETABLA-Concesión Coviandes</v>
      </c>
      <c r="B975" t="str">
        <f t="shared" si="46"/>
        <v>2016Ago</v>
      </c>
      <c r="C975" t="str">
        <f t="shared" si="47"/>
        <v>4.112654617-72.83478884</v>
      </c>
      <c r="D975" s="9" t="s">
        <v>224</v>
      </c>
      <c r="E975" s="6">
        <v>4008</v>
      </c>
      <c r="F975" s="9" t="s">
        <v>178</v>
      </c>
      <c r="G975" s="6">
        <v>50</v>
      </c>
      <c r="H975" s="9" t="s">
        <v>225</v>
      </c>
      <c r="I975" s="9" t="s">
        <v>180</v>
      </c>
      <c r="J975" s="9" t="s">
        <v>103</v>
      </c>
      <c r="K975" s="9" t="s">
        <v>226</v>
      </c>
      <c r="L975" s="9" t="s">
        <v>182</v>
      </c>
      <c r="M975" s="6">
        <v>3102466017</v>
      </c>
      <c r="N975" s="6" t="s">
        <v>227</v>
      </c>
      <c r="O975" s="9" t="s">
        <v>228</v>
      </c>
      <c r="P975" s="6">
        <v>4400</v>
      </c>
      <c r="Q975" s="6">
        <v>4800</v>
      </c>
      <c r="R975" s="6">
        <v>4800</v>
      </c>
      <c r="S975" s="6">
        <v>4800</v>
      </c>
      <c r="T975" s="6">
        <v>19700</v>
      </c>
      <c r="U975" s="6">
        <v>25000</v>
      </c>
      <c r="V975" s="6">
        <v>28100</v>
      </c>
      <c r="W975" s="6">
        <v>0</v>
      </c>
      <c r="X975" s="6">
        <v>0</v>
      </c>
      <c r="Y975" s="6">
        <v>0</v>
      </c>
      <c r="Z975" s="6">
        <v>0</v>
      </c>
      <c r="AA975" s="6">
        <v>4.1126546169999996</v>
      </c>
      <c r="AB975" s="6">
        <v>-72.834788840000002</v>
      </c>
      <c r="AC975" s="9" t="s">
        <v>15</v>
      </c>
      <c r="AD975" s="6">
        <v>940296200</v>
      </c>
      <c r="AE975" s="6" t="str">
        <f>MID(TablaPivotFinal[[#This Row],[Fecha]],1,4)</f>
        <v>2016</v>
      </c>
      <c r="AF975" s="6" t="str">
        <f>MID(TablaPivotFinal[[#This Row],[Fecha]],5,3)</f>
        <v>Ago</v>
      </c>
      <c r="AG975" s="9">
        <v>940296200</v>
      </c>
      <c r="AH975" s="10">
        <v>50142</v>
      </c>
      <c r="AI975" t="s">
        <v>1049</v>
      </c>
      <c r="AJ975" t="s">
        <v>871</v>
      </c>
      <c r="AK975" t="s">
        <v>1177</v>
      </c>
    </row>
    <row r="976" spans="1:37" x14ac:dyDescent="0.3">
      <c r="A976" t="str">
        <f t="shared" si="45"/>
        <v>CASETABLA-Concesión Coviandes</v>
      </c>
      <c r="B976" t="str">
        <f t="shared" si="46"/>
        <v>2016Dic</v>
      </c>
      <c r="C976" t="str">
        <f t="shared" si="47"/>
        <v>4.112654617-72.83478884</v>
      </c>
      <c r="D976" s="7" t="s">
        <v>224</v>
      </c>
      <c r="E976" s="5">
        <v>4008</v>
      </c>
      <c r="F976" s="7" t="s">
        <v>178</v>
      </c>
      <c r="G976" s="5">
        <v>50</v>
      </c>
      <c r="H976" s="7" t="s">
        <v>225</v>
      </c>
      <c r="I976" s="7" t="s">
        <v>180</v>
      </c>
      <c r="J976" s="7" t="s">
        <v>103</v>
      </c>
      <c r="K976" s="7" t="s">
        <v>226</v>
      </c>
      <c r="L976" s="7" t="s">
        <v>182</v>
      </c>
      <c r="M976" s="5">
        <v>3102466017</v>
      </c>
      <c r="N976" s="5" t="s">
        <v>227</v>
      </c>
      <c r="O976" s="7" t="s">
        <v>228</v>
      </c>
      <c r="P976" s="5">
        <v>4400</v>
      </c>
      <c r="Q976" s="5">
        <v>4800</v>
      </c>
      <c r="R976" s="5">
        <v>4800</v>
      </c>
      <c r="S976" s="5">
        <v>4800</v>
      </c>
      <c r="T976" s="5">
        <v>19700</v>
      </c>
      <c r="U976" s="5">
        <v>25000</v>
      </c>
      <c r="V976" s="5">
        <v>28100</v>
      </c>
      <c r="W976" s="5">
        <v>0</v>
      </c>
      <c r="X976" s="5">
        <v>0</v>
      </c>
      <c r="Y976" s="5">
        <v>0</v>
      </c>
      <c r="Z976" s="5">
        <v>0</v>
      </c>
      <c r="AA976" s="5">
        <v>4.1126546169999996</v>
      </c>
      <c r="AB976" s="5">
        <v>-72.834788840000002</v>
      </c>
      <c r="AC976" s="7" t="s">
        <v>17</v>
      </c>
      <c r="AD976" s="5">
        <v>1117899700</v>
      </c>
      <c r="AE976" s="5" t="str">
        <f>MID(TablaPivotFinal[[#This Row],[Fecha]],1,4)</f>
        <v>2016</v>
      </c>
      <c r="AF976" s="5" t="str">
        <f>MID(TablaPivotFinal[[#This Row],[Fecha]],5,3)</f>
        <v>Dic</v>
      </c>
      <c r="AG976" s="7">
        <v>1117899700</v>
      </c>
      <c r="AH976" s="8">
        <v>48549</v>
      </c>
      <c r="AI976" t="s">
        <v>1049</v>
      </c>
      <c r="AJ976" t="s">
        <v>875</v>
      </c>
      <c r="AK976" t="s">
        <v>1177</v>
      </c>
    </row>
    <row r="977" spans="1:37" x14ac:dyDescent="0.3">
      <c r="A977" t="str">
        <f t="shared" si="45"/>
        <v>CASETABLA-Concesión Coviandes</v>
      </c>
      <c r="B977" t="str">
        <f t="shared" si="46"/>
        <v>2016Ene</v>
      </c>
      <c r="C977" t="str">
        <f t="shared" si="47"/>
        <v>4.112654617-72.83478884</v>
      </c>
      <c r="D977" s="9" t="s">
        <v>224</v>
      </c>
      <c r="E977" s="6">
        <v>4008</v>
      </c>
      <c r="F977" s="9" t="s">
        <v>178</v>
      </c>
      <c r="G977" s="6">
        <v>50</v>
      </c>
      <c r="H977" s="9" t="s">
        <v>225</v>
      </c>
      <c r="I977" s="9" t="s">
        <v>180</v>
      </c>
      <c r="J977" s="9" t="s">
        <v>103</v>
      </c>
      <c r="K977" s="9" t="s">
        <v>226</v>
      </c>
      <c r="L977" s="9" t="s">
        <v>182</v>
      </c>
      <c r="M977" s="6">
        <v>3102466017</v>
      </c>
      <c r="N977" s="6" t="s">
        <v>227</v>
      </c>
      <c r="O977" s="9" t="s">
        <v>228</v>
      </c>
      <c r="P977" s="6">
        <v>4400</v>
      </c>
      <c r="Q977" s="6">
        <v>4800</v>
      </c>
      <c r="R977" s="6">
        <v>4800</v>
      </c>
      <c r="S977" s="6">
        <v>4800</v>
      </c>
      <c r="T977" s="6">
        <v>19700</v>
      </c>
      <c r="U977" s="6">
        <v>25000</v>
      </c>
      <c r="V977" s="6">
        <v>28100</v>
      </c>
      <c r="W977" s="6">
        <v>0</v>
      </c>
      <c r="X977" s="6">
        <v>0</v>
      </c>
      <c r="Y977" s="6">
        <v>0</v>
      </c>
      <c r="Z977" s="6">
        <v>0</v>
      </c>
      <c r="AA977" s="6">
        <v>4.1126546169999996</v>
      </c>
      <c r="AB977" s="6">
        <v>-72.834788840000002</v>
      </c>
      <c r="AC977" s="9" t="s">
        <v>19</v>
      </c>
      <c r="AD977" s="6">
        <v>0</v>
      </c>
      <c r="AE977" s="6" t="str">
        <f>MID(TablaPivotFinal[[#This Row],[Fecha]],1,4)</f>
        <v>2016</v>
      </c>
      <c r="AF977" s="6" t="str">
        <f>MID(TablaPivotFinal[[#This Row],[Fecha]],5,3)</f>
        <v>Ene</v>
      </c>
      <c r="AG977" s="9">
        <v>0</v>
      </c>
      <c r="AH977" s="10">
        <v>0</v>
      </c>
      <c r="AI977" t="s">
        <v>1049</v>
      </c>
      <c r="AJ977" t="s">
        <v>864</v>
      </c>
      <c r="AK977" t="s">
        <v>1177</v>
      </c>
    </row>
    <row r="978" spans="1:37" x14ac:dyDescent="0.3">
      <c r="A978" t="str">
        <f t="shared" si="45"/>
        <v>CASETABLA-Concesión Coviandes</v>
      </c>
      <c r="B978" t="str">
        <f t="shared" si="46"/>
        <v>2016Feb</v>
      </c>
      <c r="C978" t="str">
        <f t="shared" si="47"/>
        <v>4.112654617-72.83478884</v>
      </c>
      <c r="D978" s="7" t="s">
        <v>224</v>
      </c>
      <c r="E978" s="5">
        <v>4008</v>
      </c>
      <c r="F978" s="7" t="s">
        <v>178</v>
      </c>
      <c r="G978" s="5">
        <v>50</v>
      </c>
      <c r="H978" s="7" t="s">
        <v>225</v>
      </c>
      <c r="I978" s="7" t="s">
        <v>180</v>
      </c>
      <c r="J978" s="7" t="s">
        <v>103</v>
      </c>
      <c r="K978" s="7" t="s">
        <v>226</v>
      </c>
      <c r="L978" s="7" t="s">
        <v>182</v>
      </c>
      <c r="M978" s="5">
        <v>3102466017</v>
      </c>
      <c r="N978" s="5" t="s">
        <v>227</v>
      </c>
      <c r="O978" s="7" t="s">
        <v>228</v>
      </c>
      <c r="P978" s="5">
        <v>4400</v>
      </c>
      <c r="Q978" s="5">
        <v>4800</v>
      </c>
      <c r="R978" s="5">
        <v>4800</v>
      </c>
      <c r="S978" s="5">
        <v>4800</v>
      </c>
      <c r="T978" s="5">
        <v>19700</v>
      </c>
      <c r="U978" s="5">
        <v>25000</v>
      </c>
      <c r="V978" s="5">
        <v>28100</v>
      </c>
      <c r="W978" s="5">
        <v>0</v>
      </c>
      <c r="X978" s="5">
        <v>0</v>
      </c>
      <c r="Y978" s="5">
        <v>0</v>
      </c>
      <c r="Z978" s="5">
        <v>0</v>
      </c>
      <c r="AA978" s="5">
        <v>4.1126546169999996</v>
      </c>
      <c r="AB978" s="5">
        <v>-72.834788840000002</v>
      </c>
      <c r="AC978" s="7" t="s">
        <v>21</v>
      </c>
      <c r="AD978" s="5">
        <v>0</v>
      </c>
      <c r="AE978" s="5" t="str">
        <f>MID(TablaPivotFinal[[#This Row],[Fecha]],1,4)</f>
        <v>2016</v>
      </c>
      <c r="AF978" s="5" t="str">
        <f>MID(TablaPivotFinal[[#This Row],[Fecha]],5,3)</f>
        <v>Feb</v>
      </c>
      <c r="AG978" s="7">
        <v>0</v>
      </c>
      <c r="AH978" s="8">
        <v>0</v>
      </c>
      <c r="AI978" t="s">
        <v>1049</v>
      </c>
      <c r="AJ978" t="s">
        <v>865</v>
      </c>
      <c r="AK978" t="s">
        <v>1177</v>
      </c>
    </row>
    <row r="979" spans="1:37" x14ac:dyDescent="0.3">
      <c r="A979" t="str">
        <f t="shared" si="45"/>
        <v>CASETABLA-Concesión Coviandes</v>
      </c>
      <c r="B979" t="str">
        <f t="shared" si="46"/>
        <v>2016Jul</v>
      </c>
      <c r="C979" t="str">
        <f t="shared" si="47"/>
        <v>4.112654617-72.83478884</v>
      </c>
      <c r="D979" s="9" t="s">
        <v>224</v>
      </c>
      <c r="E979" s="6">
        <v>4008</v>
      </c>
      <c r="F979" s="9" t="s">
        <v>178</v>
      </c>
      <c r="G979" s="6">
        <v>50</v>
      </c>
      <c r="H979" s="9" t="s">
        <v>225</v>
      </c>
      <c r="I979" s="9" t="s">
        <v>180</v>
      </c>
      <c r="J979" s="9" t="s">
        <v>103</v>
      </c>
      <c r="K979" s="9" t="s">
        <v>226</v>
      </c>
      <c r="L979" s="9" t="s">
        <v>182</v>
      </c>
      <c r="M979" s="6">
        <v>3102466017</v>
      </c>
      <c r="N979" s="6" t="s">
        <v>227</v>
      </c>
      <c r="O979" s="9" t="s">
        <v>228</v>
      </c>
      <c r="P979" s="6">
        <v>4400</v>
      </c>
      <c r="Q979" s="6">
        <v>4800</v>
      </c>
      <c r="R979" s="6">
        <v>4800</v>
      </c>
      <c r="S979" s="6">
        <v>4800</v>
      </c>
      <c r="T979" s="6">
        <v>19700</v>
      </c>
      <c r="U979" s="6">
        <v>25000</v>
      </c>
      <c r="V979" s="6">
        <v>28100</v>
      </c>
      <c r="W979" s="6">
        <v>0</v>
      </c>
      <c r="X979" s="6">
        <v>0</v>
      </c>
      <c r="Y979" s="6">
        <v>0</v>
      </c>
      <c r="Z979" s="6">
        <v>0</v>
      </c>
      <c r="AA979" s="6">
        <v>4.1126546169999996</v>
      </c>
      <c r="AB979" s="6">
        <v>-72.834788840000002</v>
      </c>
      <c r="AC979" s="9" t="s">
        <v>23</v>
      </c>
      <c r="AD979" s="6">
        <v>336896800</v>
      </c>
      <c r="AE979" s="6" t="str">
        <f>MID(TablaPivotFinal[[#This Row],[Fecha]],1,4)</f>
        <v>2016</v>
      </c>
      <c r="AF979" s="6" t="str">
        <f>MID(TablaPivotFinal[[#This Row],[Fecha]],5,3)</f>
        <v>Jul</v>
      </c>
      <c r="AG979" s="9">
        <v>336896800</v>
      </c>
      <c r="AH979" s="10">
        <v>46622</v>
      </c>
      <c r="AI979" t="s">
        <v>1049</v>
      </c>
      <c r="AJ979" t="s">
        <v>870</v>
      </c>
      <c r="AK979" t="s">
        <v>1177</v>
      </c>
    </row>
    <row r="980" spans="1:37" x14ac:dyDescent="0.3">
      <c r="A980" t="str">
        <f t="shared" si="45"/>
        <v>CASETABLA-Concesión Coviandes</v>
      </c>
      <c r="B980" t="str">
        <f t="shared" si="46"/>
        <v>2016Jun</v>
      </c>
      <c r="C980" t="str">
        <f t="shared" si="47"/>
        <v>4.112654617-72.83478884</v>
      </c>
      <c r="D980" s="7" t="s">
        <v>224</v>
      </c>
      <c r="E980" s="5">
        <v>4008</v>
      </c>
      <c r="F980" s="7" t="s">
        <v>178</v>
      </c>
      <c r="G980" s="5">
        <v>50</v>
      </c>
      <c r="H980" s="7" t="s">
        <v>225</v>
      </c>
      <c r="I980" s="7" t="s">
        <v>180</v>
      </c>
      <c r="J980" s="7" t="s">
        <v>103</v>
      </c>
      <c r="K980" s="7" t="s">
        <v>226</v>
      </c>
      <c r="L980" s="7" t="s">
        <v>182</v>
      </c>
      <c r="M980" s="5">
        <v>3102466017</v>
      </c>
      <c r="N980" s="5" t="s">
        <v>227</v>
      </c>
      <c r="O980" s="7" t="s">
        <v>228</v>
      </c>
      <c r="P980" s="5">
        <v>4400</v>
      </c>
      <c r="Q980" s="5">
        <v>4800</v>
      </c>
      <c r="R980" s="5">
        <v>4800</v>
      </c>
      <c r="S980" s="5">
        <v>4800</v>
      </c>
      <c r="T980" s="5">
        <v>19700</v>
      </c>
      <c r="U980" s="5">
        <v>25000</v>
      </c>
      <c r="V980" s="5">
        <v>28100</v>
      </c>
      <c r="W980" s="5">
        <v>0</v>
      </c>
      <c r="X980" s="5">
        <v>0</v>
      </c>
      <c r="Y980" s="5">
        <v>0</v>
      </c>
      <c r="Z980" s="5">
        <v>0</v>
      </c>
      <c r="AA980" s="5">
        <v>4.1126546169999996</v>
      </c>
      <c r="AB980" s="5">
        <v>-72.834788840000002</v>
      </c>
      <c r="AC980" s="7" t="s">
        <v>25</v>
      </c>
      <c r="AD980" s="5">
        <v>433853400</v>
      </c>
      <c r="AE980" s="5" t="str">
        <f>MID(TablaPivotFinal[[#This Row],[Fecha]],1,4)</f>
        <v>2016</v>
      </c>
      <c r="AF980" s="5" t="str">
        <f>MID(TablaPivotFinal[[#This Row],[Fecha]],5,3)</f>
        <v>Jun</v>
      </c>
      <c r="AG980" s="7">
        <v>433853400</v>
      </c>
      <c r="AH980" s="8">
        <v>49647</v>
      </c>
      <c r="AI980" t="s">
        <v>1049</v>
      </c>
      <c r="AJ980" t="s">
        <v>869</v>
      </c>
      <c r="AK980" t="s">
        <v>1177</v>
      </c>
    </row>
    <row r="981" spans="1:37" x14ac:dyDescent="0.3">
      <c r="A981" t="str">
        <f t="shared" si="45"/>
        <v>CASETABLA-Concesión Coviandes</v>
      </c>
      <c r="B981" t="str">
        <f t="shared" si="46"/>
        <v>2016Mar</v>
      </c>
      <c r="C981" t="str">
        <f t="shared" si="47"/>
        <v>4.112654617-72.83478884</v>
      </c>
      <c r="D981" s="9" t="s">
        <v>224</v>
      </c>
      <c r="E981" s="6">
        <v>4008</v>
      </c>
      <c r="F981" s="9" t="s">
        <v>178</v>
      </c>
      <c r="G981" s="6">
        <v>50</v>
      </c>
      <c r="H981" s="9" t="s">
        <v>225</v>
      </c>
      <c r="I981" s="9" t="s">
        <v>180</v>
      </c>
      <c r="J981" s="9" t="s">
        <v>103</v>
      </c>
      <c r="K981" s="9" t="s">
        <v>226</v>
      </c>
      <c r="L981" s="9" t="s">
        <v>182</v>
      </c>
      <c r="M981" s="6">
        <v>3102466017</v>
      </c>
      <c r="N981" s="6" t="s">
        <v>227</v>
      </c>
      <c r="O981" s="9" t="s">
        <v>228</v>
      </c>
      <c r="P981" s="6">
        <v>4400</v>
      </c>
      <c r="Q981" s="6">
        <v>4800</v>
      </c>
      <c r="R981" s="6">
        <v>4800</v>
      </c>
      <c r="S981" s="6">
        <v>4800</v>
      </c>
      <c r="T981" s="6">
        <v>19700</v>
      </c>
      <c r="U981" s="6">
        <v>25000</v>
      </c>
      <c r="V981" s="6">
        <v>28100</v>
      </c>
      <c r="W981" s="6">
        <v>0</v>
      </c>
      <c r="X981" s="6">
        <v>0</v>
      </c>
      <c r="Y981" s="6">
        <v>0</v>
      </c>
      <c r="Z981" s="6">
        <v>0</v>
      </c>
      <c r="AA981" s="6">
        <v>4.1126546169999996</v>
      </c>
      <c r="AB981" s="6">
        <v>-72.834788840000002</v>
      </c>
      <c r="AC981" s="9" t="s">
        <v>27</v>
      </c>
      <c r="AD981" s="6">
        <v>0</v>
      </c>
      <c r="AE981" s="6" t="str">
        <f>MID(TablaPivotFinal[[#This Row],[Fecha]],1,4)</f>
        <v>2016</v>
      </c>
      <c r="AF981" s="6" t="str">
        <f>MID(TablaPivotFinal[[#This Row],[Fecha]],5,3)</f>
        <v>Mar</v>
      </c>
      <c r="AG981" s="9">
        <v>0</v>
      </c>
      <c r="AH981" s="10">
        <v>0</v>
      </c>
      <c r="AI981" t="s">
        <v>1049</v>
      </c>
      <c r="AJ981" t="s">
        <v>866</v>
      </c>
      <c r="AK981" t="s">
        <v>1177</v>
      </c>
    </row>
    <row r="982" spans="1:37" x14ac:dyDescent="0.3">
      <c r="A982" t="str">
        <f t="shared" si="45"/>
        <v>CASETABLA-Concesión Coviandes</v>
      </c>
      <c r="B982" t="str">
        <f t="shared" si="46"/>
        <v>2016May</v>
      </c>
      <c r="C982" t="str">
        <f t="shared" si="47"/>
        <v>4.112654617-72.83478884</v>
      </c>
      <c r="D982" s="7" t="s">
        <v>224</v>
      </c>
      <c r="E982" s="5">
        <v>4008</v>
      </c>
      <c r="F982" s="7" t="s">
        <v>178</v>
      </c>
      <c r="G982" s="5">
        <v>50</v>
      </c>
      <c r="H982" s="7" t="s">
        <v>225</v>
      </c>
      <c r="I982" s="7" t="s">
        <v>180</v>
      </c>
      <c r="J982" s="7" t="s">
        <v>103</v>
      </c>
      <c r="K982" s="7" t="s">
        <v>226</v>
      </c>
      <c r="L982" s="7" t="s">
        <v>182</v>
      </c>
      <c r="M982" s="5">
        <v>3102466017</v>
      </c>
      <c r="N982" s="5" t="s">
        <v>227</v>
      </c>
      <c r="O982" s="7" t="s">
        <v>228</v>
      </c>
      <c r="P982" s="5">
        <v>4400</v>
      </c>
      <c r="Q982" s="5">
        <v>4800</v>
      </c>
      <c r="R982" s="5">
        <v>4800</v>
      </c>
      <c r="S982" s="5">
        <v>4800</v>
      </c>
      <c r="T982" s="5">
        <v>19700</v>
      </c>
      <c r="U982" s="5">
        <v>25000</v>
      </c>
      <c r="V982" s="5">
        <v>28100</v>
      </c>
      <c r="W982" s="5">
        <v>0</v>
      </c>
      <c r="X982" s="5">
        <v>0</v>
      </c>
      <c r="Y982" s="5">
        <v>0</v>
      </c>
      <c r="Z982" s="5">
        <v>0</v>
      </c>
      <c r="AA982" s="5">
        <v>4.1126546169999996</v>
      </c>
      <c r="AB982" s="5">
        <v>-72.834788840000002</v>
      </c>
      <c r="AC982" s="7" t="s">
        <v>29</v>
      </c>
      <c r="AD982" s="5">
        <v>404731400</v>
      </c>
      <c r="AE982" s="5" t="str">
        <f>MID(TablaPivotFinal[[#This Row],[Fecha]],1,4)</f>
        <v>2016</v>
      </c>
      <c r="AF982" s="5" t="str">
        <f>MID(TablaPivotFinal[[#This Row],[Fecha]],5,3)</f>
        <v>May</v>
      </c>
      <c r="AG982" s="7">
        <v>404731400</v>
      </c>
      <c r="AH982" s="8">
        <v>49665</v>
      </c>
      <c r="AI982" t="s">
        <v>1049</v>
      </c>
      <c r="AJ982" t="s">
        <v>868</v>
      </c>
      <c r="AK982" t="s">
        <v>1177</v>
      </c>
    </row>
    <row r="983" spans="1:37" x14ac:dyDescent="0.3">
      <c r="A983" t="str">
        <f t="shared" si="45"/>
        <v>CASETABLA-Concesión Coviandes</v>
      </c>
      <c r="B983" t="str">
        <f t="shared" si="46"/>
        <v>2016Nov</v>
      </c>
      <c r="C983" t="str">
        <f t="shared" si="47"/>
        <v>4.112654617-72.83478884</v>
      </c>
      <c r="D983" s="9" t="s">
        <v>224</v>
      </c>
      <c r="E983" s="6">
        <v>4008</v>
      </c>
      <c r="F983" s="9" t="s">
        <v>178</v>
      </c>
      <c r="G983" s="6">
        <v>50</v>
      </c>
      <c r="H983" s="9" t="s">
        <v>225</v>
      </c>
      <c r="I983" s="9" t="s">
        <v>180</v>
      </c>
      <c r="J983" s="9" t="s">
        <v>103</v>
      </c>
      <c r="K983" s="9" t="s">
        <v>226</v>
      </c>
      <c r="L983" s="9" t="s">
        <v>182</v>
      </c>
      <c r="M983" s="6">
        <v>3102466017</v>
      </c>
      <c r="N983" s="6" t="s">
        <v>227</v>
      </c>
      <c r="O983" s="9" t="s">
        <v>228</v>
      </c>
      <c r="P983" s="6">
        <v>4400</v>
      </c>
      <c r="Q983" s="6">
        <v>4800</v>
      </c>
      <c r="R983" s="6">
        <v>4800</v>
      </c>
      <c r="S983" s="6">
        <v>4800</v>
      </c>
      <c r="T983" s="6">
        <v>19700</v>
      </c>
      <c r="U983" s="6">
        <v>25000</v>
      </c>
      <c r="V983" s="6">
        <v>28100</v>
      </c>
      <c r="W983" s="6">
        <v>0</v>
      </c>
      <c r="X983" s="6">
        <v>0</v>
      </c>
      <c r="Y983" s="6">
        <v>0</v>
      </c>
      <c r="Z983" s="6">
        <v>0</v>
      </c>
      <c r="AA983" s="6">
        <v>4.1126546169999996</v>
      </c>
      <c r="AB983" s="6">
        <v>-72.834788840000002</v>
      </c>
      <c r="AC983" s="9" t="s">
        <v>31</v>
      </c>
      <c r="AD983" s="6">
        <v>1045870050</v>
      </c>
      <c r="AE983" s="6" t="str">
        <f>MID(TablaPivotFinal[[#This Row],[Fecha]],1,4)</f>
        <v>2016</v>
      </c>
      <c r="AF983" s="6" t="str">
        <f>MID(TablaPivotFinal[[#This Row],[Fecha]],5,3)</f>
        <v>Nov</v>
      </c>
      <c r="AG983" s="9">
        <v>1045870050</v>
      </c>
      <c r="AH983" s="10">
        <v>45965</v>
      </c>
      <c r="AI983" t="s">
        <v>1049</v>
      </c>
      <c r="AJ983" t="s">
        <v>874</v>
      </c>
      <c r="AK983" t="s">
        <v>1177</v>
      </c>
    </row>
    <row r="984" spans="1:37" x14ac:dyDescent="0.3">
      <c r="A984" t="str">
        <f t="shared" si="45"/>
        <v>CASETABLA-Concesión Coviandes</v>
      </c>
      <c r="B984" t="str">
        <f t="shared" si="46"/>
        <v>2016Oct</v>
      </c>
      <c r="C984" t="str">
        <f t="shared" si="47"/>
        <v>4.112654617-72.83478884</v>
      </c>
      <c r="D984" s="7" t="s">
        <v>224</v>
      </c>
      <c r="E984" s="5">
        <v>4008</v>
      </c>
      <c r="F984" s="7" t="s">
        <v>178</v>
      </c>
      <c r="G984" s="5">
        <v>50</v>
      </c>
      <c r="H984" s="7" t="s">
        <v>225</v>
      </c>
      <c r="I984" s="7" t="s">
        <v>180</v>
      </c>
      <c r="J984" s="7" t="s">
        <v>103</v>
      </c>
      <c r="K984" s="7" t="s">
        <v>226</v>
      </c>
      <c r="L984" s="7" t="s">
        <v>182</v>
      </c>
      <c r="M984" s="5">
        <v>3102466017</v>
      </c>
      <c r="N984" s="5" t="s">
        <v>227</v>
      </c>
      <c r="O984" s="7" t="s">
        <v>228</v>
      </c>
      <c r="P984" s="5">
        <v>4400</v>
      </c>
      <c r="Q984" s="5">
        <v>4800</v>
      </c>
      <c r="R984" s="5">
        <v>4800</v>
      </c>
      <c r="S984" s="5">
        <v>4800</v>
      </c>
      <c r="T984" s="5">
        <v>19700</v>
      </c>
      <c r="U984" s="5">
        <v>25000</v>
      </c>
      <c r="V984" s="5">
        <v>28100</v>
      </c>
      <c r="W984" s="5">
        <v>0</v>
      </c>
      <c r="X984" s="5">
        <v>0</v>
      </c>
      <c r="Y984" s="5">
        <v>0</v>
      </c>
      <c r="Z984" s="5">
        <v>0</v>
      </c>
      <c r="AA984" s="5">
        <v>4.1126546169999996</v>
      </c>
      <c r="AB984" s="5">
        <v>-72.834788840000002</v>
      </c>
      <c r="AC984" s="7" t="s">
        <v>33</v>
      </c>
      <c r="AD984" s="5">
        <v>1170002500</v>
      </c>
      <c r="AE984" s="5" t="str">
        <f>MID(TablaPivotFinal[[#This Row],[Fecha]],1,4)</f>
        <v>2016</v>
      </c>
      <c r="AF984" s="5" t="str">
        <f>MID(TablaPivotFinal[[#This Row],[Fecha]],5,3)</f>
        <v>Oct</v>
      </c>
      <c r="AG984" s="7">
        <v>1170002500</v>
      </c>
      <c r="AH984" s="8">
        <v>49909</v>
      </c>
      <c r="AI984" t="s">
        <v>1049</v>
      </c>
      <c r="AJ984" t="s">
        <v>873</v>
      </c>
      <c r="AK984" t="s">
        <v>1177</v>
      </c>
    </row>
    <row r="985" spans="1:37" x14ac:dyDescent="0.3">
      <c r="A985" t="str">
        <f t="shared" si="45"/>
        <v>CASETABLA-Concesión Coviandes</v>
      </c>
      <c r="B985" t="str">
        <f t="shared" si="46"/>
        <v>2016Sep</v>
      </c>
      <c r="C985" t="str">
        <f t="shared" si="47"/>
        <v>4.112654617-72.83478884</v>
      </c>
      <c r="D985" s="9" t="s">
        <v>224</v>
      </c>
      <c r="E985" s="6">
        <v>4008</v>
      </c>
      <c r="F985" s="9" t="s">
        <v>178</v>
      </c>
      <c r="G985" s="6">
        <v>50</v>
      </c>
      <c r="H985" s="9" t="s">
        <v>225</v>
      </c>
      <c r="I985" s="9" t="s">
        <v>180</v>
      </c>
      <c r="J985" s="9" t="s">
        <v>103</v>
      </c>
      <c r="K985" s="9" t="s">
        <v>226</v>
      </c>
      <c r="L985" s="9" t="s">
        <v>182</v>
      </c>
      <c r="M985" s="6">
        <v>3102466017</v>
      </c>
      <c r="N985" s="6" t="s">
        <v>227</v>
      </c>
      <c r="O985" s="9" t="s">
        <v>228</v>
      </c>
      <c r="P985" s="6">
        <v>4400</v>
      </c>
      <c r="Q985" s="6">
        <v>4800</v>
      </c>
      <c r="R985" s="6">
        <v>4800</v>
      </c>
      <c r="S985" s="6">
        <v>4800</v>
      </c>
      <c r="T985" s="6">
        <v>19700</v>
      </c>
      <c r="U985" s="6">
        <v>25000</v>
      </c>
      <c r="V985" s="6">
        <v>28100</v>
      </c>
      <c r="W985" s="6">
        <v>0</v>
      </c>
      <c r="X985" s="6">
        <v>0</v>
      </c>
      <c r="Y985" s="6">
        <v>0</v>
      </c>
      <c r="Z985" s="6">
        <v>0</v>
      </c>
      <c r="AA985" s="6">
        <v>4.1126546169999996</v>
      </c>
      <c r="AB985" s="6">
        <v>-72.834788840000002</v>
      </c>
      <c r="AC985" s="9" t="s">
        <v>35</v>
      </c>
      <c r="AD985" s="6">
        <v>1167672500</v>
      </c>
      <c r="AE985" s="6" t="str">
        <f>MID(TablaPivotFinal[[#This Row],[Fecha]],1,4)</f>
        <v>2016</v>
      </c>
      <c r="AF985" s="6" t="str">
        <f>MID(TablaPivotFinal[[#This Row],[Fecha]],5,3)</f>
        <v>Sep</v>
      </c>
      <c r="AG985" s="9">
        <v>1167672500</v>
      </c>
      <c r="AH985" s="10">
        <v>48386</v>
      </c>
      <c r="AI985" t="s">
        <v>1049</v>
      </c>
      <c r="AJ985" t="s">
        <v>872</v>
      </c>
      <c r="AK985" t="s">
        <v>1177</v>
      </c>
    </row>
    <row r="986" spans="1:37" x14ac:dyDescent="0.3">
      <c r="A986" t="str">
        <f t="shared" si="45"/>
        <v>CASETABLA-Concesión Coviandes</v>
      </c>
      <c r="B986" t="str">
        <f t="shared" si="46"/>
        <v>2017Abr</v>
      </c>
      <c r="C986" t="str">
        <f t="shared" si="47"/>
        <v>4.112654617-72.83478884</v>
      </c>
      <c r="D986" s="7" t="s">
        <v>224</v>
      </c>
      <c r="E986" s="5">
        <v>4008</v>
      </c>
      <c r="F986" s="7" t="s">
        <v>178</v>
      </c>
      <c r="G986" s="5">
        <v>50</v>
      </c>
      <c r="H986" s="7" t="s">
        <v>225</v>
      </c>
      <c r="I986" s="7" t="s">
        <v>180</v>
      </c>
      <c r="J986" s="7" t="s">
        <v>103</v>
      </c>
      <c r="K986" s="7" t="s">
        <v>226</v>
      </c>
      <c r="L986" s="7" t="s">
        <v>182</v>
      </c>
      <c r="M986" s="5">
        <v>3102466017</v>
      </c>
      <c r="N986" s="5" t="s">
        <v>227</v>
      </c>
      <c r="O986" s="7" t="s">
        <v>228</v>
      </c>
      <c r="P986" s="5">
        <v>4400</v>
      </c>
      <c r="Q986" s="5">
        <v>4800</v>
      </c>
      <c r="R986" s="5">
        <v>4800</v>
      </c>
      <c r="S986" s="5">
        <v>4800</v>
      </c>
      <c r="T986" s="5">
        <v>19700</v>
      </c>
      <c r="U986" s="5">
        <v>25000</v>
      </c>
      <c r="V986" s="5">
        <v>28100</v>
      </c>
      <c r="W986" s="5">
        <v>0</v>
      </c>
      <c r="X986" s="5">
        <v>0</v>
      </c>
      <c r="Y986" s="5">
        <v>0</v>
      </c>
      <c r="Z986" s="5">
        <v>0</v>
      </c>
      <c r="AA986" s="5">
        <v>4.1126546169999996</v>
      </c>
      <c r="AB986" s="5">
        <v>-72.834788840000002</v>
      </c>
      <c r="AC986" s="7" t="s">
        <v>37</v>
      </c>
      <c r="AD986" s="5">
        <v>393963800</v>
      </c>
      <c r="AE986" s="5" t="str">
        <f>MID(TablaPivotFinal[[#This Row],[Fecha]],1,4)</f>
        <v>2017</v>
      </c>
      <c r="AF986" s="5" t="str">
        <f>MID(TablaPivotFinal[[#This Row],[Fecha]],5,3)</f>
        <v>Abr</v>
      </c>
      <c r="AG986" s="7">
        <v>393963800</v>
      </c>
      <c r="AH986" s="8">
        <v>1476.333333</v>
      </c>
      <c r="AI986" t="s">
        <v>1049</v>
      </c>
      <c r="AJ986" t="s">
        <v>879</v>
      </c>
      <c r="AK986" t="s">
        <v>1177</v>
      </c>
    </row>
    <row r="987" spans="1:37" x14ac:dyDescent="0.3">
      <c r="A987" t="str">
        <f t="shared" si="45"/>
        <v>CASETABLA-Concesión Coviandes</v>
      </c>
      <c r="B987" t="str">
        <f t="shared" si="46"/>
        <v>2017Ago</v>
      </c>
      <c r="C987" t="str">
        <f t="shared" si="47"/>
        <v>4.112654617-72.83478884</v>
      </c>
      <c r="D987" s="9" t="s">
        <v>224</v>
      </c>
      <c r="E987" s="6">
        <v>4008</v>
      </c>
      <c r="F987" s="9" t="s">
        <v>178</v>
      </c>
      <c r="G987" s="6">
        <v>50</v>
      </c>
      <c r="H987" s="9" t="s">
        <v>225</v>
      </c>
      <c r="I987" s="9" t="s">
        <v>180</v>
      </c>
      <c r="J987" s="9" t="s">
        <v>103</v>
      </c>
      <c r="K987" s="9" t="s">
        <v>226</v>
      </c>
      <c r="L987" s="9" t="s">
        <v>182</v>
      </c>
      <c r="M987" s="6">
        <v>3102466017</v>
      </c>
      <c r="N987" s="6" t="s">
        <v>227</v>
      </c>
      <c r="O987" s="9" t="s">
        <v>228</v>
      </c>
      <c r="P987" s="6">
        <v>4400</v>
      </c>
      <c r="Q987" s="6">
        <v>4800</v>
      </c>
      <c r="R987" s="6">
        <v>4800</v>
      </c>
      <c r="S987" s="6">
        <v>4800</v>
      </c>
      <c r="T987" s="6">
        <v>19700</v>
      </c>
      <c r="U987" s="6">
        <v>25000</v>
      </c>
      <c r="V987" s="6">
        <v>28100</v>
      </c>
      <c r="W987" s="6">
        <v>0</v>
      </c>
      <c r="X987" s="6">
        <v>0</v>
      </c>
      <c r="Y987" s="6">
        <v>0</v>
      </c>
      <c r="Z987" s="6">
        <v>0</v>
      </c>
      <c r="AA987" s="6">
        <v>4.1126546169999996</v>
      </c>
      <c r="AB987" s="6">
        <v>-72.834788840000002</v>
      </c>
      <c r="AC987" s="9" t="s">
        <v>39</v>
      </c>
      <c r="AD987" s="6">
        <v>419903600</v>
      </c>
      <c r="AE987" s="6" t="str">
        <f>MID(TablaPivotFinal[[#This Row],[Fecha]],1,4)</f>
        <v>2017</v>
      </c>
      <c r="AF987" s="6" t="str">
        <f>MID(TablaPivotFinal[[#This Row],[Fecha]],5,3)</f>
        <v>Ago</v>
      </c>
      <c r="AG987" s="9">
        <v>419903600</v>
      </c>
      <c r="AH987" s="10">
        <v>1507.3548390000001</v>
      </c>
      <c r="AI987" t="s">
        <v>1049</v>
      </c>
      <c r="AJ987" t="s">
        <v>883</v>
      </c>
      <c r="AK987" t="s">
        <v>1177</v>
      </c>
    </row>
    <row r="988" spans="1:37" x14ac:dyDescent="0.3">
      <c r="A988" t="str">
        <f t="shared" si="45"/>
        <v>CASETABLA-Concesión Coviandes</v>
      </c>
      <c r="B988" t="str">
        <f t="shared" si="46"/>
        <v>2017Dic</v>
      </c>
      <c r="C988" t="str">
        <f t="shared" si="47"/>
        <v>4.112654617-72.83478884</v>
      </c>
      <c r="D988" s="7" t="s">
        <v>224</v>
      </c>
      <c r="E988" s="5">
        <v>4008</v>
      </c>
      <c r="F988" s="7" t="s">
        <v>178</v>
      </c>
      <c r="G988" s="5">
        <v>50</v>
      </c>
      <c r="H988" s="7" t="s">
        <v>225</v>
      </c>
      <c r="I988" s="7" t="s">
        <v>180</v>
      </c>
      <c r="J988" s="7" t="s">
        <v>103</v>
      </c>
      <c r="K988" s="7" t="s">
        <v>226</v>
      </c>
      <c r="L988" s="7" t="s">
        <v>182</v>
      </c>
      <c r="M988" s="5">
        <v>3102466017</v>
      </c>
      <c r="N988" s="5" t="s">
        <v>227</v>
      </c>
      <c r="O988" s="7" t="s">
        <v>228</v>
      </c>
      <c r="P988" s="5">
        <v>4400</v>
      </c>
      <c r="Q988" s="5">
        <v>4800</v>
      </c>
      <c r="R988" s="5">
        <v>4800</v>
      </c>
      <c r="S988" s="5">
        <v>4800</v>
      </c>
      <c r="T988" s="5">
        <v>19700</v>
      </c>
      <c r="U988" s="5">
        <v>25000</v>
      </c>
      <c r="V988" s="5">
        <v>28100</v>
      </c>
      <c r="W988" s="5">
        <v>0</v>
      </c>
      <c r="X988" s="5">
        <v>0</v>
      </c>
      <c r="Y988" s="5">
        <v>0</v>
      </c>
      <c r="Z988" s="5">
        <v>0</v>
      </c>
      <c r="AA988" s="5">
        <v>4.1126546169999996</v>
      </c>
      <c r="AB988" s="5">
        <v>-72.834788840000002</v>
      </c>
      <c r="AC988" s="7" t="s">
        <v>41</v>
      </c>
      <c r="AD988" s="5">
        <v>446543800</v>
      </c>
      <c r="AE988" s="5" t="str">
        <f>MID(TablaPivotFinal[[#This Row],[Fecha]],1,4)</f>
        <v>2017</v>
      </c>
      <c r="AF988" s="5" t="str">
        <f>MID(TablaPivotFinal[[#This Row],[Fecha]],5,3)</f>
        <v>Dic</v>
      </c>
      <c r="AG988" s="7">
        <v>446543800</v>
      </c>
      <c r="AH988" s="8">
        <v>1610.2903229999999</v>
      </c>
      <c r="AI988" t="s">
        <v>1049</v>
      </c>
      <c r="AJ988" t="s">
        <v>887</v>
      </c>
      <c r="AK988" t="s">
        <v>1177</v>
      </c>
    </row>
    <row r="989" spans="1:37" x14ac:dyDescent="0.3">
      <c r="A989" t="str">
        <f t="shared" si="45"/>
        <v>CASETABLA-Concesión Coviandes</v>
      </c>
      <c r="B989" t="str">
        <f t="shared" si="46"/>
        <v>2017Ene</v>
      </c>
      <c r="C989" t="str">
        <f t="shared" si="47"/>
        <v>4.112654617-72.83478884</v>
      </c>
      <c r="D989" s="9" t="s">
        <v>224</v>
      </c>
      <c r="E989" s="6">
        <v>4008</v>
      </c>
      <c r="F989" s="9" t="s">
        <v>178</v>
      </c>
      <c r="G989" s="6">
        <v>50</v>
      </c>
      <c r="H989" s="9" t="s">
        <v>225</v>
      </c>
      <c r="I989" s="9" t="s">
        <v>180</v>
      </c>
      <c r="J989" s="9" t="s">
        <v>103</v>
      </c>
      <c r="K989" s="9" t="s">
        <v>226</v>
      </c>
      <c r="L989" s="9" t="s">
        <v>182</v>
      </c>
      <c r="M989" s="6">
        <v>3102466017</v>
      </c>
      <c r="N989" s="6" t="s">
        <v>227</v>
      </c>
      <c r="O989" s="9" t="s">
        <v>228</v>
      </c>
      <c r="P989" s="6">
        <v>4400</v>
      </c>
      <c r="Q989" s="6">
        <v>4800</v>
      </c>
      <c r="R989" s="6">
        <v>4800</v>
      </c>
      <c r="S989" s="6">
        <v>4800</v>
      </c>
      <c r="T989" s="6">
        <v>19700</v>
      </c>
      <c r="U989" s="6">
        <v>25000</v>
      </c>
      <c r="V989" s="6">
        <v>28100</v>
      </c>
      <c r="W989" s="6">
        <v>0</v>
      </c>
      <c r="X989" s="6">
        <v>0</v>
      </c>
      <c r="Y989" s="6">
        <v>0</v>
      </c>
      <c r="Z989" s="6">
        <v>0</v>
      </c>
      <c r="AA989" s="6">
        <v>4.1126546169999996</v>
      </c>
      <c r="AB989" s="6">
        <v>-72.834788840000002</v>
      </c>
      <c r="AC989" s="9" t="s">
        <v>43</v>
      </c>
      <c r="AD989" s="6">
        <v>1185780800</v>
      </c>
      <c r="AE989" s="6" t="str">
        <f>MID(TablaPivotFinal[[#This Row],[Fecha]],1,4)</f>
        <v>2017</v>
      </c>
      <c r="AF989" s="6" t="str">
        <f>MID(TablaPivotFinal[[#This Row],[Fecha]],5,3)</f>
        <v>Ene</v>
      </c>
      <c r="AG989" s="9">
        <v>1185780800</v>
      </c>
      <c r="AH989" s="10">
        <v>1636.4838709999999</v>
      </c>
      <c r="AI989" t="s">
        <v>1049</v>
      </c>
      <c r="AJ989" t="s">
        <v>876</v>
      </c>
      <c r="AK989" t="s">
        <v>1177</v>
      </c>
    </row>
    <row r="990" spans="1:37" x14ac:dyDescent="0.3">
      <c r="A990" t="str">
        <f t="shared" si="45"/>
        <v>CASETABLA-Concesión Coviandes</v>
      </c>
      <c r="B990" t="str">
        <f t="shared" si="46"/>
        <v>2017Feb</v>
      </c>
      <c r="C990" t="str">
        <f t="shared" si="47"/>
        <v>4.112654617-72.83478884</v>
      </c>
      <c r="D990" s="7" t="s">
        <v>224</v>
      </c>
      <c r="E990" s="5">
        <v>4008</v>
      </c>
      <c r="F990" s="7" t="s">
        <v>178</v>
      </c>
      <c r="G990" s="5">
        <v>50</v>
      </c>
      <c r="H990" s="7" t="s">
        <v>225</v>
      </c>
      <c r="I990" s="7" t="s">
        <v>180</v>
      </c>
      <c r="J990" s="7" t="s">
        <v>103</v>
      </c>
      <c r="K990" s="7" t="s">
        <v>226</v>
      </c>
      <c r="L990" s="7" t="s">
        <v>182</v>
      </c>
      <c r="M990" s="5">
        <v>3102466017</v>
      </c>
      <c r="N990" s="5" t="s">
        <v>227</v>
      </c>
      <c r="O990" s="7" t="s">
        <v>228</v>
      </c>
      <c r="P990" s="5">
        <v>4400</v>
      </c>
      <c r="Q990" s="5">
        <v>4800</v>
      </c>
      <c r="R990" s="5">
        <v>4800</v>
      </c>
      <c r="S990" s="5">
        <v>4800</v>
      </c>
      <c r="T990" s="5">
        <v>19700</v>
      </c>
      <c r="U990" s="5">
        <v>25000</v>
      </c>
      <c r="V990" s="5">
        <v>28100</v>
      </c>
      <c r="W990" s="5">
        <v>0</v>
      </c>
      <c r="X990" s="5">
        <v>0</v>
      </c>
      <c r="Y990" s="5">
        <v>0</v>
      </c>
      <c r="Z990" s="5">
        <v>0</v>
      </c>
      <c r="AA990" s="5">
        <v>4.1126546169999996</v>
      </c>
      <c r="AB990" s="5">
        <v>-72.834788840000002</v>
      </c>
      <c r="AC990" s="7" t="s">
        <v>45</v>
      </c>
      <c r="AD990" s="5">
        <v>784274200</v>
      </c>
      <c r="AE990" s="5" t="str">
        <f>MID(TablaPivotFinal[[#This Row],[Fecha]],1,4)</f>
        <v>2017</v>
      </c>
      <c r="AF990" s="5" t="str">
        <f>MID(TablaPivotFinal[[#This Row],[Fecha]],5,3)</f>
        <v>Feb</v>
      </c>
      <c r="AG990" s="7">
        <v>784274200</v>
      </c>
      <c r="AH990" s="8">
        <v>1424.0714290000001</v>
      </c>
      <c r="AI990" t="s">
        <v>1049</v>
      </c>
      <c r="AJ990" t="s">
        <v>877</v>
      </c>
      <c r="AK990" t="s">
        <v>1177</v>
      </c>
    </row>
    <row r="991" spans="1:37" x14ac:dyDescent="0.3">
      <c r="A991" t="str">
        <f t="shared" si="45"/>
        <v>CASETABLA-Concesión Coviandes</v>
      </c>
      <c r="B991" t="str">
        <f t="shared" si="46"/>
        <v>2017Jul</v>
      </c>
      <c r="C991" t="str">
        <f t="shared" si="47"/>
        <v>4.112654617-72.83478884</v>
      </c>
      <c r="D991" s="9" t="s">
        <v>224</v>
      </c>
      <c r="E991" s="6">
        <v>4008</v>
      </c>
      <c r="F991" s="9" t="s">
        <v>178</v>
      </c>
      <c r="G991" s="6">
        <v>50</v>
      </c>
      <c r="H991" s="9" t="s">
        <v>225</v>
      </c>
      <c r="I991" s="9" t="s">
        <v>180</v>
      </c>
      <c r="J991" s="9" t="s">
        <v>103</v>
      </c>
      <c r="K991" s="9" t="s">
        <v>226</v>
      </c>
      <c r="L991" s="9" t="s">
        <v>182</v>
      </c>
      <c r="M991" s="6">
        <v>3102466017</v>
      </c>
      <c r="N991" s="6" t="s">
        <v>227</v>
      </c>
      <c r="O991" s="9" t="s">
        <v>228</v>
      </c>
      <c r="P991" s="6">
        <v>4400</v>
      </c>
      <c r="Q991" s="6">
        <v>4800</v>
      </c>
      <c r="R991" s="6">
        <v>4800</v>
      </c>
      <c r="S991" s="6">
        <v>4800</v>
      </c>
      <c r="T991" s="6">
        <v>19700</v>
      </c>
      <c r="U991" s="6">
        <v>25000</v>
      </c>
      <c r="V991" s="6">
        <v>28100</v>
      </c>
      <c r="W991" s="6">
        <v>0</v>
      </c>
      <c r="X991" s="6">
        <v>0</v>
      </c>
      <c r="Y991" s="6">
        <v>0</v>
      </c>
      <c r="Z991" s="6">
        <v>0</v>
      </c>
      <c r="AA991" s="6">
        <v>4.1126546169999996</v>
      </c>
      <c r="AB991" s="6">
        <v>-72.834788840000002</v>
      </c>
      <c r="AC991" s="9" t="s">
        <v>47</v>
      </c>
      <c r="AD991" s="6">
        <v>398682200</v>
      </c>
      <c r="AE991" s="6" t="str">
        <f>MID(TablaPivotFinal[[#This Row],[Fecha]],1,4)</f>
        <v>2017</v>
      </c>
      <c r="AF991" s="6" t="str">
        <f>MID(TablaPivotFinal[[#This Row],[Fecha]],5,3)</f>
        <v>Jul</v>
      </c>
      <c r="AG991" s="9">
        <v>398682200</v>
      </c>
      <c r="AH991" s="10">
        <v>1474.967742</v>
      </c>
      <c r="AI991" t="s">
        <v>1049</v>
      </c>
      <c r="AJ991" t="s">
        <v>882</v>
      </c>
      <c r="AK991" t="s">
        <v>1177</v>
      </c>
    </row>
    <row r="992" spans="1:37" x14ac:dyDescent="0.3">
      <c r="A992" t="str">
        <f t="shared" si="45"/>
        <v>CASETABLA-Concesión Coviandes</v>
      </c>
      <c r="B992" t="str">
        <f t="shared" si="46"/>
        <v>2017Jun</v>
      </c>
      <c r="C992" t="str">
        <f t="shared" si="47"/>
        <v>4.112654617-72.83478884</v>
      </c>
      <c r="D992" s="7" t="s">
        <v>224</v>
      </c>
      <c r="E992" s="5">
        <v>4008</v>
      </c>
      <c r="F992" s="7" t="s">
        <v>178</v>
      </c>
      <c r="G992" s="5">
        <v>50</v>
      </c>
      <c r="H992" s="7" t="s">
        <v>225</v>
      </c>
      <c r="I992" s="7" t="s">
        <v>180</v>
      </c>
      <c r="J992" s="7" t="s">
        <v>103</v>
      </c>
      <c r="K992" s="7" t="s">
        <v>226</v>
      </c>
      <c r="L992" s="7" t="s">
        <v>182</v>
      </c>
      <c r="M992" s="5">
        <v>3102466017</v>
      </c>
      <c r="N992" s="5" t="s">
        <v>227</v>
      </c>
      <c r="O992" s="7" t="s">
        <v>228</v>
      </c>
      <c r="P992" s="5">
        <v>4400</v>
      </c>
      <c r="Q992" s="5">
        <v>4800</v>
      </c>
      <c r="R992" s="5">
        <v>4800</v>
      </c>
      <c r="S992" s="5">
        <v>4800</v>
      </c>
      <c r="T992" s="5">
        <v>19700</v>
      </c>
      <c r="U992" s="5">
        <v>25000</v>
      </c>
      <c r="V992" s="5">
        <v>28100</v>
      </c>
      <c r="W992" s="5">
        <v>0</v>
      </c>
      <c r="X992" s="5">
        <v>0</v>
      </c>
      <c r="Y992" s="5">
        <v>0</v>
      </c>
      <c r="Z992" s="5">
        <v>0</v>
      </c>
      <c r="AA992" s="5">
        <v>4.1126546169999996</v>
      </c>
      <c r="AB992" s="5">
        <v>-72.834788840000002</v>
      </c>
      <c r="AC992" s="7" t="s">
        <v>49</v>
      </c>
      <c r="AD992" s="5">
        <v>368435600</v>
      </c>
      <c r="AE992" s="5" t="str">
        <f>MID(TablaPivotFinal[[#This Row],[Fecha]],1,4)</f>
        <v>2017</v>
      </c>
      <c r="AF992" s="5" t="str">
        <f>MID(TablaPivotFinal[[#This Row],[Fecha]],5,3)</f>
        <v>Jun</v>
      </c>
      <c r="AG992" s="7">
        <v>368435600</v>
      </c>
      <c r="AH992" s="8">
        <v>1439.4</v>
      </c>
      <c r="AI992" t="s">
        <v>1049</v>
      </c>
      <c r="AJ992" t="s">
        <v>881</v>
      </c>
      <c r="AK992" t="s">
        <v>1177</v>
      </c>
    </row>
    <row r="993" spans="1:37" x14ac:dyDescent="0.3">
      <c r="A993" t="str">
        <f t="shared" si="45"/>
        <v>CASETABLA-Concesión Coviandes</v>
      </c>
      <c r="B993" t="str">
        <f t="shared" si="46"/>
        <v>2017Mar</v>
      </c>
      <c r="C993" t="str">
        <f t="shared" si="47"/>
        <v>4.112654617-72.83478884</v>
      </c>
      <c r="D993" s="9" t="s">
        <v>224</v>
      </c>
      <c r="E993" s="6">
        <v>4008</v>
      </c>
      <c r="F993" s="9" t="s">
        <v>178</v>
      </c>
      <c r="G993" s="6">
        <v>50</v>
      </c>
      <c r="H993" s="9" t="s">
        <v>225</v>
      </c>
      <c r="I993" s="9" t="s">
        <v>180</v>
      </c>
      <c r="J993" s="9" t="s">
        <v>103</v>
      </c>
      <c r="K993" s="9" t="s">
        <v>226</v>
      </c>
      <c r="L993" s="9" t="s">
        <v>182</v>
      </c>
      <c r="M993" s="6">
        <v>3102466017</v>
      </c>
      <c r="N993" s="6" t="s">
        <v>227</v>
      </c>
      <c r="O993" s="9" t="s">
        <v>228</v>
      </c>
      <c r="P993" s="6">
        <v>4400</v>
      </c>
      <c r="Q993" s="6">
        <v>4800</v>
      </c>
      <c r="R993" s="6">
        <v>4800</v>
      </c>
      <c r="S993" s="6">
        <v>4800</v>
      </c>
      <c r="T993" s="6">
        <v>19700</v>
      </c>
      <c r="U993" s="6">
        <v>25000</v>
      </c>
      <c r="V993" s="6">
        <v>28100</v>
      </c>
      <c r="W993" s="6">
        <v>0</v>
      </c>
      <c r="X993" s="6">
        <v>0</v>
      </c>
      <c r="Y993" s="6">
        <v>0</v>
      </c>
      <c r="Z993" s="6">
        <v>0</v>
      </c>
      <c r="AA993" s="6">
        <v>4.1126546169999996</v>
      </c>
      <c r="AB993" s="6">
        <v>-72.834788840000002</v>
      </c>
      <c r="AC993" s="9" t="s">
        <v>51</v>
      </c>
      <c r="AD993" s="6">
        <v>441250400</v>
      </c>
      <c r="AE993" s="6" t="str">
        <f>MID(TablaPivotFinal[[#This Row],[Fecha]],1,4)</f>
        <v>2017</v>
      </c>
      <c r="AF993" s="6" t="str">
        <f>MID(TablaPivotFinal[[#This Row],[Fecha]],5,3)</f>
        <v>Mar</v>
      </c>
      <c r="AG993" s="9">
        <v>441250400</v>
      </c>
      <c r="AH993" s="10">
        <v>1535.3225809999999</v>
      </c>
      <c r="AI993" t="s">
        <v>1049</v>
      </c>
      <c r="AJ993" t="s">
        <v>878</v>
      </c>
      <c r="AK993" t="s">
        <v>1177</v>
      </c>
    </row>
    <row r="994" spans="1:37" x14ac:dyDescent="0.3">
      <c r="A994" t="str">
        <f t="shared" si="45"/>
        <v>CASETABLA-Concesión Coviandes</v>
      </c>
      <c r="B994" t="str">
        <f t="shared" si="46"/>
        <v>2017May</v>
      </c>
      <c r="C994" t="str">
        <f t="shared" si="47"/>
        <v>4.112654617-72.83478884</v>
      </c>
      <c r="D994" s="7" t="s">
        <v>224</v>
      </c>
      <c r="E994" s="5">
        <v>4008</v>
      </c>
      <c r="F994" s="7" t="s">
        <v>178</v>
      </c>
      <c r="G994" s="5">
        <v>50</v>
      </c>
      <c r="H994" s="7" t="s">
        <v>225</v>
      </c>
      <c r="I994" s="7" t="s">
        <v>180</v>
      </c>
      <c r="J994" s="7" t="s">
        <v>103</v>
      </c>
      <c r="K994" s="7" t="s">
        <v>226</v>
      </c>
      <c r="L994" s="7" t="s">
        <v>182</v>
      </c>
      <c r="M994" s="5">
        <v>3102466017</v>
      </c>
      <c r="N994" s="5" t="s">
        <v>227</v>
      </c>
      <c r="O994" s="7" t="s">
        <v>228</v>
      </c>
      <c r="P994" s="5">
        <v>4400</v>
      </c>
      <c r="Q994" s="5">
        <v>4800</v>
      </c>
      <c r="R994" s="5">
        <v>4800</v>
      </c>
      <c r="S994" s="5">
        <v>4800</v>
      </c>
      <c r="T994" s="5">
        <v>19700</v>
      </c>
      <c r="U994" s="5">
        <v>25000</v>
      </c>
      <c r="V994" s="5">
        <v>28100</v>
      </c>
      <c r="W994" s="5">
        <v>0</v>
      </c>
      <c r="X994" s="5">
        <v>0</v>
      </c>
      <c r="Y994" s="5">
        <v>0</v>
      </c>
      <c r="Z994" s="5">
        <v>0</v>
      </c>
      <c r="AA994" s="5">
        <v>4.1126546169999996</v>
      </c>
      <c r="AB994" s="5">
        <v>-72.834788840000002</v>
      </c>
      <c r="AC994" s="7" t="s">
        <v>53</v>
      </c>
      <c r="AD994" s="5">
        <v>402779400</v>
      </c>
      <c r="AE994" s="5" t="str">
        <f>MID(TablaPivotFinal[[#This Row],[Fecha]],1,4)</f>
        <v>2017</v>
      </c>
      <c r="AF994" s="5" t="str">
        <f>MID(TablaPivotFinal[[#This Row],[Fecha]],5,3)</f>
        <v>May</v>
      </c>
      <c r="AG994" s="7">
        <v>402779400</v>
      </c>
      <c r="AH994" s="8">
        <v>1464.580645</v>
      </c>
      <c r="AI994" t="s">
        <v>1049</v>
      </c>
      <c r="AJ994" t="s">
        <v>880</v>
      </c>
      <c r="AK994" t="s">
        <v>1177</v>
      </c>
    </row>
    <row r="995" spans="1:37" x14ac:dyDescent="0.3">
      <c r="A995" t="str">
        <f t="shared" si="45"/>
        <v>CASETABLA-Concesión Coviandes</v>
      </c>
      <c r="B995" t="str">
        <f t="shared" si="46"/>
        <v>2017Nov</v>
      </c>
      <c r="C995" t="str">
        <f t="shared" si="47"/>
        <v>4.112654617-72.83478884</v>
      </c>
      <c r="D995" s="9" t="s">
        <v>224</v>
      </c>
      <c r="E995" s="6">
        <v>4008</v>
      </c>
      <c r="F995" s="9" t="s">
        <v>178</v>
      </c>
      <c r="G995" s="6">
        <v>50</v>
      </c>
      <c r="H995" s="9" t="s">
        <v>225</v>
      </c>
      <c r="I995" s="9" t="s">
        <v>180</v>
      </c>
      <c r="J995" s="9" t="s">
        <v>103</v>
      </c>
      <c r="K995" s="9" t="s">
        <v>226</v>
      </c>
      <c r="L995" s="9" t="s">
        <v>182</v>
      </c>
      <c r="M995" s="6">
        <v>3102466017</v>
      </c>
      <c r="N995" s="6" t="s">
        <v>227</v>
      </c>
      <c r="O995" s="9" t="s">
        <v>228</v>
      </c>
      <c r="P995" s="6">
        <v>4400</v>
      </c>
      <c r="Q995" s="6">
        <v>4800</v>
      </c>
      <c r="R995" s="6">
        <v>4800</v>
      </c>
      <c r="S995" s="6">
        <v>4800</v>
      </c>
      <c r="T995" s="6">
        <v>19700</v>
      </c>
      <c r="U995" s="6">
        <v>25000</v>
      </c>
      <c r="V995" s="6">
        <v>28100</v>
      </c>
      <c r="W995" s="6">
        <v>0</v>
      </c>
      <c r="X995" s="6">
        <v>0</v>
      </c>
      <c r="Y995" s="6">
        <v>0</v>
      </c>
      <c r="Z995" s="6">
        <v>0</v>
      </c>
      <c r="AA995" s="6">
        <v>4.1126546169999996</v>
      </c>
      <c r="AB995" s="6">
        <v>-72.834788840000002</v>
      </c>
      <c r="AC995" s="9" t="s">
        <v>55</v>
      </c>
      <c r="AD995" s="6">
        <v>430610600</v>
      </c>
      <c r="AE995" s="6" t="str">
        <f>MID(TablaPivotFinal[[#This Row],[Fecha]],1,4)</f>
        <v>2017</v>
      </c>
      <c r="AF995" s="6" t="str">
        <f>MID(TablaPivotFinal[[#This Row],[Fecha]],5,3)</f>
        <v>Nov</v>
      </c>
      <c r="AG995" s="9">
        <v>430610600</v>
      </c>
      <c r="AH995" s="10">
        <v>1551.1</v>
      </c>
      <c r="AI995" t="s">
        <v>1049</v>
      </c>
      <c r="AJ995" t="s">
        <v>886</v>
      </c>
      <c r="AK995" t="s">
        <v>1177</v>
      </c>
    </row>
    <row r="996" spans="1:37" x14ac:dyDescent="0.3">
      <c r="A996" t="str">
        <f t="shared" si="45"/>
        <v>CASETABLA-Concesión Coviandes</v>
      </c>
      <c r="B996" t="str">
        <f t="shared" si="46"/>
        <v>2017Oct</v>
      </c>
      <c r="C996" t="str">
        <f t="shared" si="47"/>
        <v>4.112654617-72.83478884</v>
      </c>
      <c r="D996" s="7" t="s">
        <v>224</v>
      </c>
      <c r="E996" s="5">
        <v>4008</v>
      </c>
      <c r="F996" s="7" t="s">
        <v>178</v>
      </c>
      <c r="G996" s="5">
        <v>50</v>
      </c>
      <c r="H996" s="7" t="s">
        <v>225</v>
      </c>
      <c r="I996" s="7" t="s">
        <v>180</v>
      </c>
      <c r="J996" s="7" t="s">
        <v>103</v>
      </c>
      <c r="K996" s="7" t="s">
        <v>226</v>
      </c>
      <c r="L996" s="7" t="s">
        <v>182</v>
      </c>
      <c r="M996" s="5">
        <v>3102466017</v>
      </c>
      <c r="N996" s="5" t="s">
        <v>227</v>
      </c>
      <c r="O996" s="7" t="s">
        <v>228</v>
      </c>
      <c r="P996" s="5">
        <v>4400</v>
      </c>
      <c r="Q996" s="5">
        <v>4800</v>
      </c>
      <c r="R996" s="5">
        <v>4800</v>
      </c>
      <c r="S996" s="5">
        <v>4800</v>
      </c>
      <c r="T996" s="5">
        <v>19700</v>
      </c>
      <c r="U996" s="5">
        <v>25000</v>
      </c>
      <c r="V996" s="5">
        <v>28100</v>
      </c>
      <c r="W996" s="5">
        <v>0</v>
      </c>
      <c r="X996" s="5">
        <v>0</v>
      </c>
      <c r="Y996" s="5">
        <v>0</v>
      </c>
      <c r="Z996" s="5">
        <v>0</v>
      </c>
      <c r="AA996" s="5">
        <v>4.1126546169999996</v>
      </c>
      <c r="AB996" s="5">
        <v>-72.834788840000002</v>
      </c>
      <c r="AC996" s="7" t="s">
        <v>57</v>
      </c>
      <c r="AD996" s="5">
        <v>405177700</v>
      </c>
      <c r="AE996" s="5" t="str">
        <f>MID(TablaPivotFinal[[#This Row],[Fecha]],1,4)</f>
        <v>2017</v>
      </c>
      <c r="AF996" s="5" t="str">
        <f>MID(TablaPivotFinal[[#This Row],[Fecha]],5,3)</f>
        <v>Oct</v>
      </c>
      <c r="AG996" s="7">
        <v>405177700</v>
      </c>
      <c r="AH996" s="8">
        <v>1464.193548</v>
      </c>
      <c r="AI996" t="s">
        <v>1049</v>
      </c>
      <c r="AJ996" t="s">
        <v>885</v>
      </c>
      <c r="AK996" t="s">
        <v>1177</v>
      </c>
    </row>
    <row r="997" spans="1:37" x14ac:dyDescent="0.3">
      <c r="A997" t="str">
        <f t="shared" si="45"/>
        <v>CASETABLA-Concesión Coviandes</v>
      </c>
      <c r="B997" t="str">
        <f t="shared" si="46"/>
        <v>2017Sep</v>
      </c>
      <c r="C997" t="str">
        <f t="shared" si="47"/>
        <v>4.112654617-72.83478884</v>
      </c>
      <c r="D997" s="9" t="s">
        <v>224</v>
      </c>
      <c r="E997" s="6">
        <v>4008</v>
      </c>
      <c r="F997" s="9" t="s">
        <v>178</v>
      </c>
      <c r="G997" s="6">
        <v>50</v>
      </c>
      <c r="H997" s="9" t="s">
        <v>225</v>
      </c>
      <c r="I997" s="9" t="s">
        <v>180</v>
      </c>
      <c r="J997" s="9" t="s">
        <v>103</v>
      </c>
      <c r="K997" s="9" t="s">
        <v>226</v>
      </c>
      <c r="L997" s="9" t="s">
        <v>182</v>
      </c>
      <c r="M997" s="6">
        <v>3102466017</v>
      </c>
      <c r="N997" s="6" t="s">
        <v>227</v>
      </c>
      <c r="O997" s="9" t="s">
        <v>228</v>
      </c>
      <c r="P997" s="6">
        <v>4400</v>
      </c>
      <c r="Q997" s="6">
        <v>4800</v>
      </c>
      <c r="R997" s="6">
        <v>4800</v>
      </c>
      <c r="S997" s="6">
        <v>4800</v>
      </c>
      <c r="T997" s="6">
        <v>19700</v>
      </c>
      <c r="U997" s="6">
        <v>25000</v>
      </c>
      <c r="V997" s="6">
        <v>28100</v>
      </c>
      <c r="W997" s="6">
        <v>0</v>
      </c>
      <c r="X997" s="6">
        <v>0</v>
      </c>
      <c r="Y997" s="6">
        <v>0</v>
      </c>
      <c r="Z997" s="6">
        <v>0</v>
      </c>
      <c r="AA997" s="6">
        <v>4.1126546169999996</v>
      </c>
      <c r="AB997" s="6">
        <v>-72.834788840000002</v>
      </c>
      <c r="AC997" s="9" t="s">
        <v>59</v>
      </c>
      <c r="AD997" s="6">
        <v>391961400</v>
      </c>
      <c r="AE997" s="6" t="str">
        <f>MID(TablaPivotFinal[[#This Row],[Fecha]],1,4)</f>
        <v>2017</v>
      </c>
      <c r="AF997" s="6" t="str">
        <f>MID(TablaPivotFinal[[#This Row],[Fecha]],5,3)</f>
        <v>Sep</v>
      </c>
      <c r="AG997" s="9">
        <v>391961400</v>
      </c>
      <c r="AH997" s="10">
        <v>1454.6</v>
      </c>
      <c r="AI997" t="s">
        <v>1049</v>
      </c>
      <c r="AJ997" t="s">
        <v>884</v>
      </c>
      <c r="AK997" t="s">
        <v>1177</v>
      </c>
    </row>
    <row r="998" spans="1:37" x14ac:dyDescent="0.3">
      <c r="A998" t="str">
        <f t="shared" si="45"/>
        <v>CASETABLA-Concesión Coviandes</v>
      </c>
      <c r="B998" t="str">
        <f t="shared" si="46"/>
        <v>2018Abr</v>
      </c>
      <c r="C998" t="str">
        <f t="shared" si="47"/>
        <v>4.112654617-72.83478884</v>
      </c>
      <c r="D998" s="7" t="s">
        <v>224</v>
      </c>
      <c r="E998" s="5">
        <v>4008</v>
      </c>
      <c r="F998" s="7" t="s">
        <v>178</v>
      </c>
      <c r="G998" s="5">
        <v>50</v>
      </c>
      <c r="H998" s="7" t="s">
        <v>225</v>
      </c>
      <c r="I998" s="7" t="s">
        <v>180</v>
      </c>
      <c r="J998" s="7" t="s">
        <v>103</v>
      </c>
      <c r="K998" s="7" t="s">
        <v>226</v>
      </c>
      <c r="L998" s="7" t="s">
        <v>182</v>
      </c>
      <c r="M998" s="5">
        <v>3102466017</v>
      </c>
      <c r="N998" s="5" t="s">
        <v>227</v>
      </c>
      <c r="O998" s="7" t="s">
        <v>228</v>
      </c>
      <c r="P998" s="5">
        <v>4400</v>
      </c>
      <c r="Q998" s="5">
        <v>4800</v>
      </c>
      <c r="R998" s="5">
        <v>4800</v>
      </c>
      <c r="S998" s="5">
        <v>4800</v>
      </c>
      <c r="T998" s="5">
        <v>19700</v>
      </c>
      <c r="U998" s="5">
        <v>25000</v>
      </c>
      <c r="V998" s="5">
        <v>28100</v>
      </c>
      <c r="W998" s="5">
        <v>0</v>
      </c>
      <c r="X998" s="5">
        <v>0</v>
      </c>
      <c r="Y998" s="5">
        <v>0</v>
      </c>
      <c r="Z998" s="5">
        <v>0</v>
      </c>
      <c r="AA998" s="5">
        <v>4.1126546169999996</v>
      </c>
      <c r="AB998" s="5">
        <v>-72.834788840000002</v>
      </c>
      <c r="AC998" s="7" t="s">
        <v>61</v>
      </c>
      <c r="AD998" s="5">
        <v>444081550</v>
      </c>
      <c r="AE998" s="5" t="str">
        <f>MID(TablaPivotFinal[[#This Row],[Fecha]],1,4)</f>
        <v>2018</v>
      </c>
      <c r="AF998" s="5" t="str">
        <f>MID(TablaPivotFinal[[#This Row],[Fecha]],5,3)</f>
        <v>Abr</v>
      </c>
      <c r="AG998" s="7">
        <v>444081550</v>
      </c>
      <c r="AH998" s="8">
        <v>44563</v>
      </c>
      <c r="AI998" t="s">
        <v>1049</v>
      </c>
      <c r="AJ998" t="s">
        <v>891</v>
      </c>
      <c r="AK998" t="s">
        <v>1177</v>
      </c>
    </row>
    <row r="999" spans="1:37" x14ac:dyDescent="0.3">
      <c r="A999" t="str">
        <f t="shared" si="45"/>
        <v>CASETABLA-Concesión Coviandes</v>
      </c>
      <c r="B999" t="str">
        <f t="shared" si="46"/>
        <v>2018Ago</v>
      </c>
      <c r="C999" t="str">
        <f t="shared" si="47"/>
        <v>4.112654617-72.83478884</v>
      </c>
      <c r="D999" s="9" t="s">
        <v>224</v>
      </c>
      <c r="E999" s="6">
        <v>4008</v>
      </c>
      <c r="F999" s="9" t="s">
        <v>178</v>
      </c>
      <c r="G999" s="6">
        <v>50</v>
      </c>
      <c r="H999" s="9" t="s">
        <v>225</v>
      </c>
      <c r="I999" s="9" t="s">
        <v>180</v>
      </c>
      <c r="J999" s="9" t="s">
        <v>103</v>
      </c>
      <c r="K999" s="9" t="s">
        <v>226</v>
      </c>
      <c r="L999" s="9" t="s">
        <v>182</v>
      </c>
      <c r="M999" s="6">
        <v>3102466017</v>
      </c>
      <c r="N999" s="6" t="s">
        <v>227</v>
      </c>
      <c r="O999" s="9" t="s">
        <v>228</v>
      </c>
      <c r="P999" s="6">
        <v>4400</v>
      </c>
      <c r="Q999" s="6">
        <v>4800</v>
      </c>
      <c r="R999" s="6">
        <v>4800</v>
      </c>
      <c r="S999" s="6">
        <v>4800</v>
      </c>
      <c r="T999" s="6">
        <v>19700</v>
      </c>
      <c r="U999" s="6">
        <v>25000</v>
      </c>
      <c r="V999" s="6">
        <v>28100</v>
      </c>
      <c r="W999" s="6">
        <v>0</v>
      </c>
      <c r="X999" s="6">
        <v>0</v>
      </c>
      <c r="Y999" s="6">
        <v>0</v>
      </c>
      <c r="Z999" s="6">
        <v>0</v>
      </c>
      <c r="AA999" s="6">
        <v>4.1126546169999996</v>
      </c>
      <c r="AB999" s="6">
        <v>-72.834788840000002</v>
      </c>
      <c r="AC999" s="9" t="s">
        <v>63</v>
      </c>
      <c r="AD999" s="6">
        <v>453684400</v>
      </c>
      <c r="AE999" s="6" t="str">
        <f>MID(TablaPivotFinal[[#This Row],[Fecha]],1,4)</f>
        <v>2018</v>
      </c>
      <c r="AF999" s="6" t="str">
        <f>MID(TablaPivotFinal[[#This Row],[Fecha]],5,3)</f>
        <v>Ago</v>
      </c>
      <c r="AG999" s="9">
        <v>453684400</v>
      </c>
      <c r="AH999" s="10">
        <v>45865</v>
      </c>
      <c r="AI999" t="s">
        <v>1049</v>
      </c>
      <c r="AJ999" t="s">
        <v>895</v>
      </c>
      <c r="AK999" t="s">
        <v>1177</v>
      </c>
    </row>
    <row r="1000" spans="1:37" x14ac:dyDescent="0.3">
      <c r="A1000" t="str">
        <f t="shared" si="45"/>
        <v>CASETABLA-Concesión Coviandes</v>
      </c>
      <c r="B1000" t="str">
        <f t="shared" si="46"/>
        <v>2018Dic</v>
      </c>
      <c r="C1000" t="str">
        <f t="shared" si="47"/>
        <v>4.112654617-72.83478884</v>
      </c>
      <c r="D1000" s="7" t="s">
        <v>224</v>
      </c>
      <c r="E1000" s="5">
        <v>4008</v>
      </c>
      <c r="F1000" s="7" t="s">
        <v>178</v>
      </c>
      <c r="G1000" s="5">
        <v>50</v>
      </c>
      <c r="H1000" s="7" t="s">
        <v>225</v>
      </c>
      <c r="I1000" s="7" t="s">
        <v>180</v>
      </c>
      <c r="J1000" s="7" t="s">
        <v>103</v>
      </c>
      <c r="K1000" s="7" t="s">
        <v>226</v>
      </c>
      <c r="L1000" s="7" t="s">
        <v>182</v>
      </c>
      <c r="M1000" s="5">
        <v>3102466017</v>
      </c>
      <c r="N1000" s="5" t="s">
        <v>227</v>
      </c>
      <c r="O1000" s="7" t="s">
        <v>228</v>
      </c>
      <c r="P1000" s="5">
        <v>4400</v>
      </c>
      <c r="Q1000" s="5">
        <v>4800</v>
      </c>
      <c r="R1000" s="5">
        <v>4800</v>
      </c>
      <c r="S1000" s="5">
        <v>4800</v>
      </c>
      <c r="T1000" s="5">
        <v>19700</v>
      </c>
      <c r="U1000" s="5">
        <v>25000</v>
      </c>
      <c r="V1000" s="5">
        <v>28100</v>
      </c>
      <c r="W1000" s="5">
        <v>0</v>
      </c>
      <c r="X1000" s="5">
        <v>0</v>
      </c>
      <c r="Y1000" s="5">
        <v>0</v>
      </c>
      <c r="Z1000" s="5">
        <v>0</v>
      </c>
      <c r="AA1000" s="5">
        <v>4.1126546169999996</v>
      </c>
      <c r="AB1000" s="5">
        <v>-72.834788840000002</v>
      </c>
      <c r="AC1000" s="7" t="s">
        <v>65</v>
      </c>
      <c r="AD1000" s="5">
        <v>484773400</v>
      </c>
      <c r="AE1000" s="5" t="str">
        <f>MID(TablaPivotFinal[[#This Row],[Fecha]],1,4)</f>
        <v>2018</v>
      </c>
      <c r="AF1000" s="5" t="str">
        <f>MID(TablaPivotFinal[[#This Row],[Fecha]],5,3)</f>
        <v>Dic</v>
      </c>
      <c r="AG1000" s="7">
        <v>484773400</v>
      </c>
      <c r="AH1000" s="8">
        <v>54076</v>
      </c>
      <c r="AI1000" t="s">
        <v>1049</v>
      </c>
      <c r="AJ1000" t="s">
        <v>899</v>
      </c>
      <c r="AK1000" t="s">
        <v>1177</v>
      </c>
    </row>
    <row r="1001" spans="1:37" x14ac:dyDescent="0.3">
      <c r="A1001" t="str">
        <f t="shared" si="45"/>
        <v>CASETABLA-Concesión Coviandes</v>
      </c>
      <c r="B1001" t="str">
        <f t="shared" si="46"/>
        <v>2018Ene</v>
      </c>
      <c r="C1001" t="str">
        <f t="shared" si="47"/>
        <v>4.112654617-72.83478884</v>
      </c>
      <c r="D1001" s="9" t="s">
        <v>224</v>
      </c>
      <c r="E1001" s="6">
        <v>4008</v>
      </c>
      <c r="F1001" s="9" t="s">
        <v>178</v>
      </c>
      <c r="G1001" s="6">
        <v>50</v>
      </c>
      <c r="H1001" s="9" t="s">
        <v>225</v>
      </c>
      <c r="I1001" s="9" t="s">
        <v>180</v>
      </c>
      <c r="J1001" s="9" t="s">
        <v>103</v>
      </c>
      <c r="K1001" s="9" t="s">
        <v>226</v>
      </c>
      <c r="L1001" s="9" t="s">
        <v>182</v>
      </c>
      <c r="M1001" s="6">
        <v>3102466017</v>
      </c>
      <c r="N1001" s="6" t="s">
        <v>227</v>
      </c>
      <c r="O1001" s="9" t="s">
        <v>228</v>
      </c>
      <c r="P1001" s="6">
        <v>4400</v>
      </c>
      <c r="Q1001" s="6">
        <v>4800</v>
      </c>
      <c r="R1001" s="6">
        <v>4800</v>
      </c>
      <c r="S1001" s="6">
        <v>4800</v>
      </c>
      <c r="T1001" s="6">
        <v>19700</v>
      </c>
      <c r="U1001" s="6">
        <v>25000</v>
      </c>
      <c r="V1001" s="6">
        <v>28100</v>
      </c>
      <c r="W1001" s="6">
        <v>0</v>
      </c>
      <c r="X1001" s="6">
        <v>0</v>
      </c>
      <c r="Y1001" s="6">
        <v>0</v>
      </c>
      <c r="Z1001" s="6">
        <v>0</v>
      </c>
      <c r="AA1001" s="6">
        <v>4.1126546169999996</v>
      </c>
      <c r="AB1001" s="6">
        <v>-72.834788840000002</v>
      </c>
      <c r="AC1001" s="9" t="s">
        <v>67</v>
      </c>
      <c r="AD1001" s="6">
        <v>420455150</v>
      </c>
      <c r="AE1001" s="6" t="str">
        <f>MID(TablaPivotFinal[[#This Row],[Fecha]],1,4)</f>
        <v>2018</v>
      </c>
      <c r="AF1001" s="6" t="str">
        <f>MID(TablaPivotFinal[[#This Row],[Fecha]],5,3)</f>
        <v>Ene</v>
      </c>
      <c r="AG1001" s="9">
        <v>420455150</v>
      </c>
      <c r="AH1001" s="10">
        <v>50357</v>
      </c>
      <c r="AI1001" t="s">
        <v>1049</v>
      </c>
      <c r="AJ1001" t="s">
        <v>888</v>
      </c>
      <c r="AK1001" t="s">
        <v>1177</v>
      </c>
    </row>
    <row r="1002" spans="1:37" x14ac:dyDescent="0.3">
      <c r="A1002" t="str">
        <f t="shared" si="45"/>
        <v>CASETABLA-Concesión Coviandes</v>
      </c>
      <c r="B1002" t="str">
        <f t="shared" si="46"/>
        <v>2018Feb</v>
      </c>
      <c r="C1002" t="str">
        <f t="shared" si="47"/>
        <v>4.112654617-72.83478884</v>
      </c>
      <c r="D1002" s="7" t="s">
        <v>224</v>
      </c>
      <c r="E1002" s="5">
        <v>4008</v>
      </c>
      <c r="F1002" s="7" t="s">
        <v>178</v>
      </c>
      <c r="G1002" s="5">
        <v>50</v>
      </c>
      <c r="H1002" s="7" t="s">
        <v>225</v>
      </c>
      <c r="I1002" s="7" t="s">
        <v>180</v>
      </c>
      <c r="J1002" s="7" t="s">
        <v>103</v>
      </c>
      <c r="K1002" s="7" t="s">
        <v>226</v>
      </c>
      <c r="L1002" s="7" t="s">
        <v>182</v>
      </c>
      <c r="M1002" s="5">
        <v>3102466017</v>
      </c>
      <c r="N1002" s="5" t="s">
        <v>227</v>
      </c>
      <c r="O1002" s="7" t="s">
        <v>228</v>
      </c>
      <c r="P1002" s="5">
        <v>4400</v>
      </c>
      <c r="Q1002" s="5">
        <v>4800</v>
      </c>
      <c r="R1002" s="5">
        <v>4800</v>
      </c>
      <c r="S1002" s="5">
        <v>4800</v>
      </c>
      <c r="T1002" s="5">
        <v>19700</v>
      </c>
      <c r="U1002" s="5">
        <v>25000</v>
      </c>
      <c r="V1002" s="5">
        <v>28100</v>
      </c>
      <c r="W1002" s="5">
        <v>0</v>
      </c>
      <c r="X1002" s="5">
        <v>0</v>
      </c>
      <c r="Y1002" s="5">
        <v>0</v>
      </c>
      <c r="Z1002" s="5">
        <v>0</v>
      </c>
      <c r="AA1002" s="5">
        <v>4.1126546169999996</v>
      </c>
      <c r="AB1002" s="5">
        <v>-72.834788840000002</v>
      </c>
      <c r="AC1002" s="7" t="s">
        <v>69</v>
      </c>
      <c r="AD1002" s="5">
        <v>371000200</v>
      </c>
      <c r="AE1002" s="5" t="str">
        <f>MID(TablaPivotFinal[[#This Row],[Fecha]],1,4)</f>
        <v>2018</v>
      </c>
      <c r="AF1002" s="5" t="str">
        <f>MID(TablaPivotFinal[[#This Row],[Fecha]],5,3)</f>
        <v>Feb</v>
      </c>
      <c r="AG1002" s="7">
        <v>371000200</v>
      </c>
      <c r="AH1002" s="8">
        <v>39248</v>
      </c>
      <c r="AI1002" t="s">
        <v>1049</v>
      </c>
      <c r="AJ1002" t="s">
        <v>889</v>
      </c>
      <c r="AK1002" t="s">
        <v>1177</v>
      </c>
    </row>
    <row r="1003" spans="1:37" x14ac:dyDescent="0.3">
      <c r="A1003" t="str">
        <f t="shared" si="45"/>
        <v>CASETABLA-Concesión Coviandes</v>
      </c>
      <c r="B1003" t="str">
        <f t="shared" si="46"/>
        <v>2018Jul</v>
      </c>
      <c r="C1003" t="str">
        <f t="shared" si="47"/>
        <v>4.112654617-72.83478884</v>
      </c>
      <c r="D1003" s="9" t="s">
        <v>224</v>
      </c>
      <c r="E1003" s="6">
        <v>4008</v>
      </c>
      <c r="F1003" s="9" t="s">
        <v>178</v>
      </c>
      <c r="G1003" s="6">
        <v>50</v>
      </c>
      <c r="H1003" s="9" t="s">
        <v>225</v>
      </c>
      <c r="I1003" s="9" t="s">
        <v>180</v>
      </c>
      <c r="J1003" s="9" t="s">
        <v>103</v>
      </c>
      <c r="K1003" s="9" t="s">
        <v>226</v>
      </c>
      <c r="L1003" s="9" t="s">
        <v>182</v>
      </c>
      <c r="M1003" s="6">
        <v>3102466017</v>
      </c>
      <c r="N1003" s="6" t="s">
        <v>227</v>
      </c>
      <c r="O1003" s="9" t="s">
        <v>228</v>
      </c>
      <c r="P1003" s="6">
        <v>4400</v>
      </c>
      <c r="Q1003" s="6">
        <v>4800</v>
      </c>
      <c r="R1003" s="6">
        <v>4800</v>
      </c>
      <c r="S1003" s="6">
        <v>4800</v>
      </c>
      <c r="T1003" s="6">
        <v>19700</v>
      </c>
      <c r="U1003" s="6">
        <v>25000</v>
      </c>
      <c r="V1003" s="6">
        <v>28100</v>
      </c>
      <c r="W1003" s="6">
        <v>0</v>
      </c>
      <c r="X1003" s="6">
        <v>0</v>
      </c>
      <c r="Y1003" s="6">
        <v>0</v>
      </c>
      <c r="Z1003" s="6">
        <v>0</v>
      </c>
      <c r="AA1003" s="6">
        <v>4.1126546169999996</v>
      </c>
      <c r="AB1003" s="6">
        <v>-72.834788840000002</v>
      </c>
      <c r="AC1003" s="9" t="s">
        <v>71</v>
      </c>
      <c r="AD1003" s="6">
        <v>430169400</v>
      </c>
      <c r="AE1003" s="6" t="str">
        <f>MID(TablaPivotFinal[[#This Row],[Fecha]],1,4)</f>
        <v>2018</v>
      </c>
      <c r="AF1003" s="6" t="str">
        <f>MID(TablaPivotFinal[[#This Row],[Fecha]],5,3)</f>
        <v>Jul</v>
      </c>
      <c r="AG1003" s="9">
        <v>430169400</v>
      </c>
      <c r="AH1003" s="10">
        <v>45197</v>
      </c>
      <c r="AI1003" t="s">
        <v>1049</v>
      </c>
      <c r="AJ1003" t="s">
        <v>894</v>
      </c>
      <c r="AK1003" t="s">
        <v>1177</v>
      </c>
    </row>
    <row r="1004" spans="1:37" x14ac:dyDescent="0.3">
      <c r="A1004" t="str">
        <f t="shared" si="45"/>
        <v>CASETABLA-Concesión Coviandes</v>
      </c>
      <c r="B1004" t="str">
        <f t="shared" si="46"/>
        <v>2018Jun</v>
      </c>
      <c r="C1004" t="str">
        <f t="shared" si="47"/>
        <v>4.112654617-72.83478884</v>
      </c>
      <c r="D1004" s="7" t="s">
        <v>224</v>
      </c>
      <c r="E1004" s="5">
        <v>4008</v>
      </c>
      <c r="F1004" s="7" t="s">
        <v>178</v>
      </c>
      <c r="G1004" s="5">
        <v>50</v>
      </c>
      <c r="H1004" s="7" t="s">
        <v>225</v>
      </c>
      <c r="I1004" s="7" t="s">
        <v>180</v>
      </c>
      <c r="J1004" s="7" t="s">
        <v>103</v>
      </c>
      <c r="K1004" s="7" t="s">
        <v>226</v>
      </c>
      <c r="L1004" s="7" t="s">
        <v>182</v>
      </c>
      <c r="M1004" s="5">
        <v>3102466017</v>
      </c>
      <c r="N1004" s="5" t="s">
        <v>227</v>
      </c>
      <c r="O1004" s="7" t="s">
        <v>228</v>
      </c>
      <c r="P1004" s="5">
        <v>4400</v>
      </c>
      <c r="Q1004" s="5">
        <v>4800</v>
      </c>
      <c r="R1004" s="5">
        <v>4800</v>
      </c>
      <c r="S1004" s="5">
        <v>4800</v>
      </c>
      <c r="T1004" s="5">
        <v>19700</v>
      </c>
      <c r="U1004" s="5">
        <v>25000</v>
      </c>
      <c r="V1004" s="5">
        <v>28100</v>
      </c>
      <c r="W1004" s="5">
        <v>0</v>
      </c>
      <c r="X1004" s="5">
        <v>0</v>
      </c>
      <c r="Y1004" s="5">
        <v>0</v>
      </c>
      <c r="Z1004" s="5">
        <v>0</v>
      </c>
      <c r="AA1004" s="5">
        <v>4.1126546169999996</v>
      </c>
      <c r="AB1004" s="5">
        <v>-72.834788840000002</v>
      </c>
      <c r="AC1004" s="7" t="s">
        <v>73</v>
      </c>
      <c r="AD1004" s="5">
        <v>413407900</v>
      </c>
      <c r="AE1004" s="5" t="str">
        <f>MID(TablaPivotFinal[[#This Row],[Fecha]],1,4)</f>
        <v>2018</v>
      </c>
      <c r="AF1004" s="5" t="str">
        <f>MID(TablaPivotFinal[[#This Row],[Fecha]],5,3)</f>
        <v>Jun</v>
      </c>
      <c r="AG1004" s="7">
        <v>413407900</v>
      </c>
      <c r="AH1004" s="8">
        <v>44219</v>
      </c>
      <c r="AI1004" t="s">
        <v>1049</v>
      </c>
      <c r="AJ1004" t="s">
        <v>893</v>
      </c>
      <c r="AK1004" t="s">
        <v>1177</v>
      </c>
    </row>
    <row r="1005" spans="1:37" x14ac:dyDescent="0.3">
      <c r="A1005" t="str">
        <f t="shared" si="45"/>
        <v>CASETABLA-Concesión Coviandes</v>
      </c>
      <c r="B1005" t="str">
        <f t="shared" si="46"/>
        <v>2018Mar</v>
      </c>
      <c r="C1005" t="str">
        <f t="shared" si="47"/>
        <v>4.112654617-72.83478884</v>
      </c>
      <c r="D1005" s="9" t="s">
        <v>224</v>
      </c>
      <c r="E1005" s="6">
        <v>4008</v>
      </c>
      <c r="F1005" s="9" t="s">
        <v>178</v>
      </c>
      <c r="G1005" s="6">
        <v>50</v>
      </c>
      <c r="H1005" s="9" t="s">
        <v>225</v>
      </c>
      <c r="I1005" s="9" t="s">
        <v>180</v>
      </c>
      <c r="J1005" s="9" t="s">
        <v>103</v>
      </c>
      <c r="K1005" s="9" t="s">
        <v>226</v>
      </c>
      <c r="L1005" s="9" t="s">
        <v>182</v>
      </c>
      <c r="M1005" s="6">
        <v>3102466017</v>
      </c>
      <c r="N1005" s="6" t="s">
        <v>227</v>
      </c>
      <c r="O1005" s="9" t="s">
        <v>228</v>
      </c>
      <c r="P1005" s="6">
        <v>4400</v>
      </c>
      <c r="Q1005" s="6">
        <v>4800</v>
      </c>
      <c r="R1005" s="6">
        <v>4800</v>
      </c>
      <c r="S1005" s="6">
        <v>4800</v>
      </c>
      <c r="T1005" s="6">
        <v>19700</v>
      </c>
      <c r="U1005" s="6">
        <v>25000</v>
      </c>
      <c r="V1005" s="6">
        <v>28100</v>
      </c>
      <c r="W1005" s="6">
        <v>0</v>
      </c>
      <c r="X1005" s="6">
        <v>0</v>
      </c>
      <c r="Y1005" s="6">
        <v>0</v>
      </c>
      <c r="Z1005" s="6">
        <v>0</v>
      </c>
      <c r="AA1005" s="6">
        <v>4.1126546169999996</v>
      </c>
      <c r="AB1005" s="6">
        <v>-72.834788840000002</v>
      </c>
      <c r="AC1005" s="9" t="s">
        <v>75</v>
      </c>
      <c r="AD1005" s="6">
        <v>431182700</v>
      </c>
      <c r="AE1005" s="6" t="str">
        <f>MID(TablaPivotFinal[[#This Row],[Fecha]],1,4)</f>
        <v>2018</v>
      </c>
      <c r="AF1005" s="6" t="str">
        <f>MID(TablaPivotFinal[[#This Row],[Fecha]],5,3)</f>
        <v>Mar</v>
      </c>
      <c r="AG1005" s="9">
        <v>431182700</v>
      </c>
      <c r="AH1005" s="10">
        <v>45629</v>
      </c>
      <c r="AI1005" t="s">
        <v>1049</v>
      </c>
      <c r="AJ1005" t="s">
        <v>890</v>
      </c>
      <c r="AK1005" t="s">
        <v>1177</v>
      </c>
    </row>
    <row r="1006" spans="1:37" x14ac:dyDescent="0.3">
      <c r="A1006" t="str">
        <f t="shared" si="45"/>
        <v>CASETABLA-Concesión Coviandes</v>
      </c>
      <c r="B1006" t="str">
        <f t="shared" si="46"/>
        <v>2018May</v>
      </c>
      <c r="C1006" t="str">
        <f t="shared" si="47"/>
        <v>4.112654617-72.83478884</v>
      </c>
      <c r="D1006" s="7" t="s">
        <v>224</v>
      </c>
      <c r="E1006" s="5">
        <v>4008</v>
      </c>
      <c r="F1006" s="7" t="s">
        <v>178</v>
      </c>
      <c r="G1006" s="5">
        <v>50</v>
      </c>
      <c r="H1006" s="7" t="s">
        <v>225</v>
      </c>
      <c r="I1006" s="7" t="s">
        <v>180</v>
      </c>
      <c r="J1006" s="7" t="s">
        <v>103</v>
      </c>
      <c r="K1006" s="7" t="s">
        <v>226</v>
      </c>
      <c r="L1006" s="7" t="s">
        <v>182</v>
      </c>
      <c r="M1006" s="5">
        <v>3102466017</v>
      </c>
      <c r="N1006" s="5" t="s">
        <v>227</v>
      </c>
      <c r="O1006" s="7" t="s">
        <v>228</v>
      </c>
      <c r="P1006" s="5">
        <v>4400</v>
      </c>
      <c r="Q1006" s="5">
        <v>4800</v>
      </c>
      <c r="R1006" s="5">
        <v>4800</v>
      </c>
      <c r="S1006" s="5">
        <v>4800</v>
      </c>
      <c r="T1006" s="5">
        <v>19700</v>
      </c>
      <c r="U1006" s="5">
        <v>25000</v>
      </c>
      <c r="V1006" s="5">
        <v>28100</v>
      </c>
      <c r="W1006" s="5">
        <v>0</v>
      </c>
      <c r="X1006" s="5">
        <v>0</v>
      </c>
      <c r="Y1006" s="5">
        <v>0</v>
      </c>
      <c r="Z1006" s="5">
        <v>0</v>
      </c>
      <c r="AA1006" s="5">
        <v>4.1126546169999996</v>
      </c>
      <c r="AB1006" s="5">
        <v>-72.834788840000002</v>
      </c>
      <c r="AC1006" s="7" t="s">
        <v>77</v>
      </c>
      <c r="AD1006" s="5">
        <v>447099000</v>
      </c>
      <c r="AE1006" s="5" t="str">
        <f>MID(TablaPivotFinal[[#This Row],[Fecha]],1,4)</f>
        <v>2018</v>
      </c>
      <c r="AF1006" s="5" t="str">
        <f>MID(TablaPivotFinal[[#This Row],[Fecha]],5,3)</f>
        <v>May</v>
      </c>
      <c r="AG1006" s="7">
        <v>447099000</v>
      </c>
      <c r="AH1006" s="8">
        <v>47445</v>
      </c>
      <c r="AI1006" t="s">
        <v>1049</v>
      </c>
      <c r="AJ1006" t="s">
        <v>892</v>
      </c>
      <c r="AK1006" t="s">
        <v>1177</v>
      </c>
    </row>
    <row r="1007" spans="1:37" x14ac:dyDescent="0.3">
      <c r="A1007" t="str">
        <f t="shared" si="45"/>
        <v>CASETABLA-Concesión Coviandes</v>
      </c>
      <c r="B1007" t="str">
        <f t="shared" si="46"/>
        <v>2018Nov</v>
      </c>
      <c r="C1007" t="str">
        <f t="shared" si="47"/>
        <v>4.112654617-72.83478884</v>
      </c>
      <c r="D1007" s="9" t="s">
        <v>224</v>
      </c>
      <c r="E1007" s="6">
        <v>4008</v>
      </c>
      <c r="F1007" s="9" t="s">
        <v>178</v>
      </c>
      <c r="G1007" s="6">
        <v>50</v>
      </c>
      <c r="H1007" s="9" t="s">
        <v>225</v>
      </c>
      <c r="I1007" s="9" t="s">
        <v>180</v>
      </c>
      <c r="J1007" s="9" t="s">
        <v>103</v>
      </c>
      <c r="K1007" s="9" t="s">
        <v>226</v>
      </c>
      <c r="L1007" s="9" t="s">
        <v>182</v>
      </c>
      <c r="M1007" s="6">
        <v>3102466017</v>
      </c>
      <c r="N1007" s="6" t="s">
        <v>227</v>
      </c>
      <c r="O1007" s="9" t="s">
        <v>228</v>
      </c>
      <c r="P1007" s="6">
        <v>4400</v>
      </c>
      <c r="Q1007" s="6">
        <v>4800</v>
      </c>
      <c r="R1007" s="6">
        <v>4800</v>
      </c>
      <c r="S1007" s="6">
        <v>4800</v>
      </c>
      <c r="T1007" s="6">
        <v>19700</v>
      </c>
      <c r="U1007" s="6">
        <v>25000</v>
      </c>
      <c r="V1007" s="6">
        <v>28100</v>
      </c>
      <c r="W1007" s="6">
        <v>0</v>
      </c>
      <c r="X1007" s="6">
        <v>0</v>
      </c>
      <c r="Y1007" s="6">
        <v>0</v>
      </c>
      <c r="Z1007" s="6">
        <v>0</v>
      </c>
      <c r="AA1007" s="6">
        <v>4.1126546169999996</v>
      </c>
      <c r="AB1007" s="6">
        <v>-72.834788840000002</v>
      </c>
      <c r="AC1007" s="9" t="s">
        <v>79</v>
      </c>
      <c r="AD1007" s="6">
        <v>494329000</v>
      </c>
      <c r="AE1007" s="6" t="str">
        <f>MID(TablaPivotFinal[[#This Row],[Fecha]],1,4)</f>
        <v>2018</v>
      </c>
      <c r="AF1007" s="6" t="str">
        <f>MID(TablaPivotFinal[[#This Row],[Fecha]],5,3)</f>
        <v>Nov</v>
      </c>
      <c r="AG1007" s="9">
        <v>494329000</v>
      </c>
      <c r="AH1007" s="10">
        <v>50660</v>
      </c>
      <c r="AI1007" t="s">
        <v>1049</v>
      </c>
      <c r="AJ1007" t="s">
        <v>898</v>
      </c>
      <c r="AK1007" t="s">
        <v>1177</v>
      </c>
    </row>
    <row r="1008" spans="1:37" x14ac:dyDescent="0.3">
      <c r="A1008" t="str">
        <f t="shared" si="45"/>
        <v>CASETABLA-Concesión Coviandes</v>
      </c>
      <c r="B1008" t="str">
        <f t="shared" si="46"/>
        <v>2018Oct</v>
      </c>
      <c r="C1008" t="str">
        <f t="shared" si="47"/>
        <v>4.112654617-72.83478884</v>
      </c>
      <c r="D1008" s="7" t="s">
        <v>224</v>
      </c>
      <c r="E1008" s="5">
        <v>4008</v>
      </c>
      <c r="F1008" s="7" t="s">
        <v>178</v>
      </c>
      <c r="G1008" s="5">
        <v>50</v>
      </c>
      <c r="H1008" s="7" t="s">
        <v>225</v>
      </c>
      <c r="I1008" s="7" t="s">
        <v>180</v>
      </c>
      <c r="J1008" s="7" t="s">
        <v>103</v>
      </c>
      <c r="K1008" s="7" t="s">
        <v>226</v>
      </c>
      <c r="L1008" s="7" t="s">
        <v>182</v>
      </c>
      <c r="M1008" s="5">
        <v>3102466017</v>
      </c>
      <c r="N1008" s="5" t="s">
        <v>227</v>
      </c>
      <c r="O1008" s="7" t="s">
        <v>228</v>
      </c>
      <c r="P1008" s="5">
        <v>4400</v>
      </c>
      <c r="Q1008" s="5">
        <v>4800</v>
      </c>
      <c r="R1008" s="5">
        <v>4800</v>
      </c>
      <c r="S1008" s="5">
        <v>4800</v>
      </c>
      <c r="T1008" s="5">
        <v>19700</v>
      </c>
      <c r="U1008" s="5">
        <v>25000</v>
      </c>
      <c r="V1008" s="5">
        <v>28100</v>
      </c>
      <c r="W1008" s="5">
        <v>0</v>
      </c>
      <c r="X1008" s="5">
        <v>0</v>
      </c>
      <c r="Y1008" s="5">
        <v>0</v>
      </c>
      <c r="Z1008" s="5">
        <v>0</v>
      </c>
      <c r="AA1008" s="5">
        <v>4.1126546169999996</v>
      </c>
      <c r="AB1008" s="5">
        <v>-72.834788840000002</v>
      </c>
      <c r="AC1008" s="7" t="s">
        <v>81</v>
      </c>
      <c r="AD1008" s="5">
        <v>495764950</v>
      </c>
      <c r="AE1008" s="5" t="str">
        <f>MID(TablaPivotFinal[[#This Row],[Fecha]],1,4)</f>
        <v>2018</v>
      </c>
      <c r="AF1008" s="5" t="str">
        <f>MID(TablaPivotFinal[[#This Row],[Fecha]],5,3)</f>
        <v>Oct</v>
      </c>
      <c r="AG1008" s="7">
        <v>495764950</v>
      </c>
      <c r="AH1008" s="8">
        <v>50777</v>
      </c>
      <c r="AI1008" t="s">
        <v>1049</v>
      </c>
      <c r="AJ1008" t="s">
        <v>897</v>
      </c>
      <c r="AK1008" t="s">
        <v>1177</v>
      </c>
    </row>
    <row r="1009" spans="1:37" x14ac:dyDescent="0.3">
      <c r="A1009" t="str">
        <f t="shared" si="45"/>
        <v>CASETABLA-Concesión Coviandes</v>
      </c>
      <c r="B1009" t="str">
        <f t="shared" si="46"/>
        <v>2018Sep</v>
      </c>
      <c r="C1009" t="str">
        <f t="shared" si="47"/>
        <v>4.112654617-72.83478884</v>
      </c>
      <c r="D1009" s="9" t="s">
        <v>224</v>
      </c>
      <c r="E1009" s="6">
        <v>4008</v>
      </c>
      <c r="F1009" s="9" t="s">
        <v>178</v>
      </c>
      <c r="G1009" s="6">
        <v>50</v>
      </c>
      <c r="H1009" s="9" t="s">
        <v>225</v>
      </c>
      <c r="I1009" s="9" t="s">
        <v>180</v>
      </c>
      <c r="J1009" s="9" t="s">
        <v>103</v>
      </c>
      <c r="K1009" s="9" t="s">
        <v>226</v>
      </c>
      <c r="L1009" s="9" t="s">
        <v>182</v>
      </c>
      <c r="M1009" s="6">
        <v>3102466017</v>
      </c>
      <c r="N1009" s="6" t="s">
        <v>227</v>
      </c>
      <c r="O1009" s="9" t="s">
        <v>228</v>
      </c>
      <c r="P1009" s="6">
        <v>4400</v>
      </c>
      <c r="Q1009" s="6">
        <v>4800</v>
      </c>
      <c r="R1009" s="6">
        <v>4800</v>
      </c>
      <c r="S1009" s="6">
        <v>4800</v>
      </c>
      <c r="T1009" s="6">
        <v>19700</v>
      </c>
      <c r="U1009" s="6">
        <v>25000</v>
      </c>
      <c r="V1009" s="6">
        <v>28100</v>
      </c>
      <c r="W1009" s="6">
        <v>0</v>
      </c>
      <c r="X1009" s="6">
        <v>0</v>
      </c>
      <c r="Y1009" s="6">
        <v>0</v>
      </c>
      <c r="Z1009" s="6">
        <v>0</v>
      </c>
      <c r="AA1009" s="6">
        <v>4.1126546169999996</v>
      </c>
      <c r="AB1009" s="6">
        <v>-72.834788840000002</v>
      </c>
      <c r="AC1009" s="9" t="s">
        <v>83</v>
      </c>
      <c r="AD1009" s="6">
        <v>405825100</v>
      </c>
      <c r="AE1009" s="6" t="str">
        <f>MID(TablaPivotFinal[[#This Row],[Fecha]],1,4)</f>
        <v>2018</v>
      </c>
      <c r="AF1009" s="6" t="str">
        <f>MID(TablaPivotFinal[[#This Row],[Fecha]],5,3)</f>
        <v>Sep</v>
      </c>
      <c r="AG1009" s="9">
        <v>405825100</v>
      </c>
      <c r="AH1009" s="10">
        <v>44774</v>
      </c>
      <c r="AI1009" t="s">
        <v>1049</v>
      </c>
      <c r="AJ1009" t="s">
        <v>896</v>
      </c>
      <c r="AK1009" t="s">
        <v>1177</v>
      </c>
    </row>
    <row r="1010" spans="1:37" x14ac:dyDescent="0.3">
      <c r="A1010" t="str">
        <f t="shared" si="45"/>
        <v>FLANDES-Concesión Autovía Neiva - Girardot</v>
      </c>
      <c r="B1010" t="str">
        <f t="shared" si="46"/>
        <v>2016Abr</v>
      </c>
      <c r="C1010" t="str">
        <f t="shared" si="47"/>
        <v>4.192173107-74.8610865</v>
      </c>
      <c r="D1010" s="7" t="s">
        <v>230</v>
      </c>
      <c r="E1010" s="5">
        <v>4507</v>
      </c>
      <c r="F1010" s="7" t="s">
        <v>231</v>
      </c>
      <c r="G1010" s="5">
        <v>73</v>
      </c>
      <c r="H1010" s="7" t="s">
        <v>232</v>
      </c>
      <c r="I1010" s="7" t="s">
        <v>155</v>
      </c>
      <c r="J1010" s="7" t="s">
        <v>103</v>
      </c>
      <c r="K1010" s="7" t="s">
        <v>233</v>
      </c>
      <c r="L1010" s="7" t="s">
        <v>156</v>
      </c>
      <c r="M1010" s="5" t="s">
        <v>147</v>
      </c>
      <c r="N1010" s="5" t="s">
        <v>148</v>
      </c>
      <c r="O1010" s="7" t="s">
        <v>234</v>
      </c>
      <c r="P1010" s="5">
        <v>11700</v>
      </c>
      <c r="Q1010" s="5">
        <v>13900</v>
      </c>
      <c r="R1010" s="5">
        <v>15600</v>
      </c>
      <c r="S1010" s="5">
        <v>19900</v>
      </c>
      <c r="T1010" s="5">
        <v>33300</v>
      </c>
      <c r="U1010" s="5">
        <v>42700</v>
      </c>
      <c r="V1010" s="5">
        <v>48600</v>
      </c>
      <c r="W1010" s="5">
        <v>0</v>
      </c>
      <c r="X1010" s="5">
        <v>0</v>
      </c>
      <c r="Y1010" s="5">
        <v>0</v>
      </c>
      <c r="Z1010" s="5">
        <v>0</v>
      </c>
      <c r="AA1010" s="5">
        <v>4.1921731070000003</v>
      </c>
      <c r="AB1010" s="5">
        <v>-74.861086499999999</v>
      </c>
      <c r="AC1010" s="7" t="s">
        <v>13</v>
      </c>
      <c r="AD1010" s="5">
        <v>1842479200</v>
      </c>
      <c r="AE1010" s="5" t="str">
        <f>MID(TablaPivotFinal[[#This Row],[Fecha]],1,4)</f>
        <v>2016</v>
      </c>
      <c r="AF1010" s="5" t="str">
        <f>MID(TablaPivotFinal[[#This Row],[Fecha]],5,3)</f>
        <v>Abr</v>
      </c>
      <c r="AG1010" s="7">
        <v>1842479200</v>
      </c>
      <c r="AH1010" s="8">
        <v>0</v>
      </c>
      <c r="AI1010" t="s">
        <v>1050</v>
      </c>
      <c r="AJ1010" t="s">
        <v>867</v>
      </c>
      <c r="AK1010" t="s">
        <v>1178</v>
      </c>
    </row>
    <row r="1011" spans="1:37" x14ac:dyDescent="0.3">
      <c r="A1011" t="str">
        <f t="shared" si="45"/>
        <v>FLANDES-Concesión Autovía Neiva - Girardot</v>
      </c>
      <c r="B1011" t="str">
        <f t="shared" si="46"/>
        <v>2016Ago</v>
      </c>
      <c r="C1011" t="str">
        <f t="shared" si="47"/>
        <v>4.192173107-74.8610865</v>
      </c>
      <c r="D1011" s="9" t="s">
        <v>230</v>
      </c>
      <c r="E1011" s="6">
        <v>4507</v>
      </c>
      <c r="F1011" s="9" t="s">
        <v>231</v>
      </c>
      <c r="G1011" s="6">
        <v>73</v>
      </c>
      <c r="H1011" s="9" t="s">
        <v>232</v>
      </c>
      <c r="I1011" s="9" t="s">
        <v>155</v>
      </c>
      <c r="J1011" s="9" t="s">
        <v>103</v>
      </c>
      <c r="K1011" s="9" t="s">
        <v>233</v>
      </c>
      <c r="L1011" s="9" t="s">
        <v>156</v>
      </c>
      <c r="M1011" s="6" t="s">
        <v>147</v>
      </c>
      <c r="N1011" s="6" t="s">
        <v>148</v>
      </c>
      <c r="O1011" s="9" t="s">
        <v>234</v>
      </c>
      <c r="P1011" s="6">
        <v>11700</v>
      </c>
      <c r="Q1011" s="6">
        <v>13900</v>
      </c>
      <c r="R1011" s="6">
        <v>15600</v>
      </c>
      <c r="S1011" s="6">
        <v>19900</v>
      </c>
      <c r="T1011" s="6">
        <v>33300</v>
      </c>
      <c r="U1011" s="6">
        <v>42700</v>
      </c>
      <c r="V1011" s="6">
        <v>48600</v>
      </c>
      <c r="W1011" s="6">
        <v>0</v>
      </c>
      <c r="X1011" s="6">
        <v>0</v>
      </c>
      <c r="Y1011" s="6">
        <v>0</v>
      </c>
      <c r="Z1011" s="6">
        <v>0</v>
      </c>
      <c r="AA1011" s="6">
        <v>4.1921731070000003</v>
      </c>
      <c r="AB1011" s="6">
        <v>-74.861086499999999</v>
      </c>
      <c r="AC1011" s="9" t="s">
        <v>15</v>
      </c>
      <c r="AD1011" s="6">
        <v>2204147100</v>
      </c>
      <c r="AE1011" s="6" t="str">
        <f>MID(TablaPivotFinal[[#This Row],[Fecha]],1,4)</f>
        <v>2016</v>
      </c>
      <c r="AF1011" s="6" t="str">
        <f>MID(TablaPivotFinal[[#This Row],[Fecha]],5,3)</f>
        <v>Ago</v>
      </c>
      <c r="AG1011" s="9">
        <v>2204147100</v>
      </c>
      <c r="AH1011" s="10">
        <v>325307</v>
      </c>
      <c r="AI1011" t="s">
        <v>1050</v>
      </c>
      <c r="AJ1011" t="s">
        <v>871</v>
      </c>
      <c r="AK1011" t="s">
        <v>1178</v>
      </c>
    </row>
    <row r="1012" spans="1:37" x14ac:dyDescent="0.3">
      <c r="A1012" t="str">
        <f t="shared" si="45"/>
        <v>FLANDES-Concesión Autovía Neiva - Girardot</v>
      </c>
      <c r="B1012" t="str">
        <f t="shared" si="46"/>
        <v>2016Dic</v>
      </c>
      <c r="C1012" t="str">
        <f t="shared" si="47"/>
        <v>4.192173107-74.8610865</v>
      </c>
      <c r="D1012" s="7" t="s">
        <v>230</v>
      </c>
      <c r="E1012" s="5">
        <v>4507</v>
      </c>
      <c r="F1012" s="7" t="s">
        <v>231</v>
      </c>
      <c r="G1012" s="5">
        <v>73</v>
      </c>
      <c r="H1012" s="7" t="s">
        <v>232</v>
      </c>
      <c r="I1012" s="7" t="s">
        <v>155</v>
      </c>
      <c r="J1012" s="7" t="s">
        <v>103</v>
      </c>
      <c r="K1012" s="7" t="s">
        <v>233</v>
      </c>
      <c r="L1012" s="7" t="s">
        <v>156</v>
      </c>
      <c r="M1012" s="5" t="s">
        <v>147</v>
      </c>
      <c r="N1012" s="5" t="s">
        <v>148</v>
      </c>
      <c r="O1012" s="7" t="s">
        <v>234</v>
      </c>
      <c r="P1012" s="5">
        <v>11700</v>
      </c>
      <c r="Q1012" s="5">
        <v>13900</v>
      </c>
      <c r="R1012" s="5">
        <v>15600</v>
      </c>
      <c r="S1012" s="5">
        <v>19900</v>
      </c>
      <c r="T1012" s="5">
        <v>33300</v>
      </c>
      <c r="U1012" s="5">
        <v>42700</v>
      </c>
      <c r="V1012" s="5">
        <v>48600</v>
      </c>
      <c r="W1012" s="5">
        <v>0</v>
      </c>
      <c r="X1012" s="5">
        <v>0</v>
      </c>
      <c r="Y1012" s="5">
        <v>0</v>
      </c>
      <c r="Z1012" s="5">
        <v>0</v>
      </c>
      <c r="AA1012" s="5">
        <v>4.1921731070000003</v>
      </c>
      <c r="AB1012" s="5">
        <v>-74.861086499999999</v>
      </c>
      <c r="AC1012" s="7" t="s">
        <v>17</v>
      </c>
      <c r="AD1012" s="5">
        <v>2478923850</v>
      </c>
      <c r="AE1012" s="5" t="str">
        <f>MID(TablaPivotFinal[[#This Row],[Fecha]],1,4)</f>
        <v>2016</v>
      </c>
      <c r="AF1012" s="5" t="str">
        <f>MID(TablaPivotFinal[[#This Row],[Fecha]],5,3)</f>
        <v>Dic</v>
      </c>
      <c r="AG1012" s="7">
        <v>2478923850</v>
      </c>
      <c r="AH1012" s="8">
        <v>401437</v>
      </c>
      <c r="AI1012" t="s">
        <v>1050</v>
      </c>
      <c r="AJ1012" t="s">
        <v>875</v>
      </c>
      <c r="AK1012" t="s">
        <v>1178</v>
      </c>
    </row>
    <row r="1013" spans="1:37" x14ac:dyDescent="0.3">
      <c r="A1013" t="str">
        <f t="shared" si="45"/>
        <v>FLANDES-Concesión Autovía Neiva - Girardot</v>
      </c>
      <c r="B1013" t="str">
        <f t="shared" si="46"/>
        <v>2016Ene</v>
      </c>
      <c r="C1013" t="str">
        <f t="shared" si="47"/>
        <v>4.192173107-74.8610865</v>
      </c>
      <c r="D1013" s="9" t="s">
        <v>230</v>
      </c>
      <c r="E1013" s="6">
        <v>4507</v>
      </c>
      <c r="F1013" s="9" t="s">
        <v>231</v>
      </c>
      <c r="G1013" s="6">
        <v>73</v>
      </c>
      <c r="H1013" s="9" t="s">
        <v>232</v>
      </c>
      <c r="I1013" s="9" t="s">
        <v>155</v>
      </c>
      <c r="J1013" s="9" t="s">
        <v>103</v>
      </c>
      <c r="K1013" s="9" t="s">
        <v>233</v>
      </c>
      <c r="L1013" s="9" t="s">
        <v>156</v>
      </c>
      <c r="M1013" s="6" t="s">
        <v>147</v>
      </c>
      <c r="N1013" s="6" t="s">
        <v>148</v>
      </c>
      <c r="O1013" s="9" t="s">
        <v>234</v>
      </c>
      <c r="P1013" s="6">
        <v>11700</v>
      </c>
      <c r="Q1013" s="6">
        <v>13900</v>
      </c>
      <c r="R1013" s="6">
        <v>15600</v>
      </c>
      <c r="S1013" s="6">
        <v>19900</v>
      </c>
      <c r="T1013" s="6">
        <v>33300</v>
      </c>
      <c r="U1013" s="6">
        <v>42700</v>
      </c>
      <c r="V1013" s="6">
        <v>48600</v>
      </c>
      <c r="W1013" s="6">
        <v>0</v>
      </c>
      <c r="X1013" s="6">
        <v>0</v>
      </c>
      <c r="Y1013" s="6">
        <v>0</v>
      </c>
      <c r="Z1013" s="6">
        <v>0</v>
      </c>
      <c r="AA1013" s="6">
        <v>4.1921731070000003</v>
      </c>
      <c r="AB1013" s="6">
        <v>-74.861086499999999</v>
      </c>
      <c r="AC1013" s="9" t="s">
        <v>19</v>
      </c>
      <c r="AD1013" s="6">
        <v>2518146050</v>
      </c>
      <c r="AE1013" s="6" t="str">
        <f>MID(TablaPivotFinal[[#This Row],[Fecha]],1,4)</f>
        <v>2016</v>
      </c>
      <c r="AF1013" s="6" t="str">
        <f>MID(TablaPivotFinal[[#This Row],[Fecha]],5,3)</f>
        <v>Ene</v>
      </c>
      <c r="AG1013" s="9">
        <v>2518146050</v>
      </c>
      <c r="AH1013" s="10">
        <v>0</v>
      </c>
      <c r="AI1013" t="s">
        <v>1050</v>
      </c>
      <c r="AJ1013" t="s">
        <v>864</v>
      </c>
      <c r="AK1013" t="s">
        <v>1178</v>
      </c>
    </row>
    <row r="1014" spans="1:37" x14ac:dyDescent="0.3">
      <c r="A1014" t="str">
        <f t="shared" si="45"/>
        <v>FLANDES-Concesión Autovía Neiva - Girardot</v>
      </c>
      <c r="B1014" t="str">
        <f t="shared" si="46"/>
        <v>2016Feb</v>
      </c>
      <c r="C1014" t="str">
        <f t="shared" si="47"/>
        <v>4.192173107-74.8610865</v>
      </c>
      <c r="D1014" s="7" t="s">
        <v>230</v>
      </c>
      <c r="E1014" s="5">
        <v>4507</v>
      </c>
      <c r="F1014" s="7" t="s">
        <v>231</v>
      </c>
      <c r="G1014" s="5">
        <v>73</v>
      </c>
      <c r="H1014" s="7" t="s">
        <v>232</v>
      </c>
      <c r="I1014" s="7" t="s">
        <v>155</v>
      </c>
      <c r="J1014" s="7" t="s">
        <v>103</v>
      </c>
      <c r="K1014" s="7" t="s">
        <v>233</v>
      </c>
      <c r="L1014" s="7" t="s">
        <v>156</v>
      </c>
      <c r="M1014" s="5" t="s">
        <v>147</v>
      </c>
      <c r="N1014" s="5" t="s">
        <v>148</v>
      </c>
      <c r="O1014" s="7" t="s">
        <v>234</v>
      </c>
      <c r="P1014" s="5">
        <v>11700</v>
      </c>
      <c r="Q1014" s="5">
        <v>13900</v>
      </c>
      <c r="R1014" s="5">
        <v>15600</v>
      </c>
      <c r="S1014" s="5">
        <v>19900</v>
      </c>
      <c r="T1014" s="5">
        <v>33300</v>
      </c>
      <c r="U1014" s="5">
        <v>42700</v>
      </c>
      <c r="V1014" s="5">
        <v>48600</v>
      </c>
      <c r="W1014" s="5">
        <v>0</v>
      </c>
      <c r="X1014" s="5">
        <v>0</v>
      </c>
      <c r="Y1014" s="5">
        <v>0</v>
      </c>
      <c r="Z1014" s="5">
        <v>0</v>
      </c>
      <c r="AA1014" s="5">
        <v>4.1921731070000003</v>
      </c>
      <c r="AB1014" s="5">
        <v>-74.861086499999999</v>
      </c>
      <c r="AC1014" s="7" t="s">
        <v>21</v>
      </c>
      <c r="AD1014" s="5">
        <v>1821844500</v>
      </c>
      <c r="AE1014" s="5" t="str">
        <f>MID(TablaPivotFinal[[#This Row],[Fecha]],1,4)</f>
        <v>2016</v>
      </c>
      <c r="AF1014" s="5" t="str">
        <f>MID(TablaPivotFinal[[#This Row],[Fecha]],5,3)</f>
        <v>Feb</v>
      </c>
      <c r="AG1014" s="7">
        <v>1821844500</v>
      </c>
      <c r="AH1014" s="8">
        <v>0</v>
      </c>
      <c r="AI1014" t="s">
        <v>1050</v>
      </c>
      <c r="AJ1014" t="s">
        <v>865</v>
      </c>
      <c r="AK1014" t="s">
        <v>1178</v>
      </c>
    </row>
    <row r="1015" spans="1:37" x14ac:dyDescent="0.3">
      <c r="A1015" t="str">
        <f t="shared" si="45"/>
        <v>FLANDES-Concesión Autovía Neiva - Girardot</v>
      </c>
      <c r="B1015" t="str">
        <f t="shared" si="46"/>
        <v>2016Jul</v>
      </c>
      <c r="C1015" t="str">
        <f t="shared" si="47"/>
        <v>4.192173107-74.8610865</v>
      </c>
      <c r="D1015" s="9" t="s">
        <v>230</v>
      </c>
      <c r="E1015" s="6">
        <v>4507</v>
      </c>
      <c r="F1015" s="9" t="s">
        <v>231</v>
      </c>
      <c r="G1015" s="6">
        <v>73</v>
      </c>
      <c r="H1015" s="9" t="s">
        <v>232</v>
      </c>
      <c r="I1015" s="9" t="s">
        <v>155</v>
      </c>
      <c r="J1015" s="9" t="s">
        <v>103</v>
      </c>
      <c r="K1015" s="9" t="s">
        <v>233</v>
      </c>
      <c r="L1015" s="9" t="s">
        <v>156</v>
      </c>
      <c r="M1015" s="6" t="s">
        <v>147</v>
      </c>
      <c r="N1015" s="6" t="s">
        <v>148</v>
      </c>
      <c r="O1015" s="9" t="s">
        <v>234</v>
      </c>
      <c r="P1015" s="6">
        <v>11700</v>
      </c>
      <c r="Q1015" s="6">
        <v>13900</v>
      </c>
      <c r="R1015" s="6">
        <v>15600</v>
      </c>
      <c r="S1015" s="6">
        <v>19900</v>
      </c>
      <c r="T1015" s="6">
        <v>33300</v>
      </c>
      <c r="U1015" s="6">
        <v>42700</v>
      </c>
      <c r="V1015" s="6">
        <v>48600</v>
      </c>
      <c r="W1015" s="6">
        <v>0</v>
      </c>
      <c r="X1015" s="6">
        <v>0</v>
      </c>
      <c r="Y1015" s="6">
        <v>0</v>
      </c>
      <c r="Z1015" s="6">
        <v>0</v>
      </c>
      <c r="AA1015" s="6">
        <v>4.1921731070000003</v>
      </c>
      <c r="AB1015" s="6">
        <v>-74.861086499999999</v>
      </c>
      <c r="AC1015" s="9" t="s">
        <v>23</v>
      </c>
      <c r="AD1015" s="6">
        <v>2409992300</v>
      </c>
      <c r="AE1015" s="6" t="str">
        <f>MID(TablaPivotFinal[[#This Row],[Fecha]],1,4)</f>
        <v>2016</v>
      </c>
      <c r="AF1015" s="6" t="str">
        <f>MID(TablaPivotFinal[[#This Row],[Fecha]],5,3)</f>
        <v>Jul</v>
      </c>
      <c r="AG1015" s="9">
        <v>2409992300</v>
      </c>
      <c r="AH1015" s="10">
        <v>368154</v>
      </c>
      <c r="AI1015" t="s">
        <v>1050</v>
      </c>
      <c r="AJ1015" t="s">
        <v>870</v>
      </c>
      <c r="AK1015" t="s">
        <v>1178</v>
      </c>
    </row>
    <row r="1016" spans="1:37" x14ac:dyDescent="0.3">
      <c r="A1016" t="str">
        <f t="shared" si="45"/>
        <v>FLANDES-Concesión Autovía Neiva - Girardot</v>
      </c>
      <c r="B1016" t="str">
        <f t="shared" si="46"/>
        <v>2016Jun</v>
      </c>
      <c r="C1016" t="str">
        <f t="shared" si="47"/>
        <v>4.192173107-74.8610865</v>
      </c>
      <c r="D1016" s="7" t="s">
        <v>230</v>
      </c>
      <c r="E1016" s="5">
        <v>4507</v>
      </c>
      <c r="F1016" s="7" t="s">
        <v>231</v>
      </c>
      <c r="G1016" s="5">
        <v>73</v>
      </c>
      <c r="H1016" s="7" t="s">
        <v>232</v>
      </c>
      <c r="I1016" s="7" t="s">
        <v>155</v>
      </c>
      <c r="J1016" s="7" t="s">
        <v>103</v>
      </c>
      <c r="K1016" s="7" t="s">
        <v>233</v>
      </c>
      <c r="L1016" s="7" t="s">
        <v>156</v>
      </c>
      <c r="M1016" s="5" t="s">
        <v>147</v>
      </c>
      <c r="N1016" s="5" t="s">
        <v>148</v>
      </c>
      <c r="O1016" s="7" t="s">
        <v>234</v>
      </c>
      <c r="P1016" s="5">
        <v>11700</v>
      </c>
      <c r="Q1016" s="5">
        <v>13900</v>
      </c>
      <c r="R1016" s="5">
        <v>15600</v>
      </c>
      <c r="S1016" s="5">
        <v>19900</v>
      </c>
      <c r="T1016" s="5">
        <v>33300</v>
      </c>
      <c r="U1016" s="5">
        <v>42700</v>
      </c>
      <c r="V1016" s="5">
        <v>48600</v>
      </c>
      <c r="W1016" s="5">
        <v>0</v>
      </c>
      <c r="X1016" s="5">
        <v>0</v>
      </c>
      <c r="Y1016" s="5">
        <v>0</v>
      </c>
      <c r="Z1016" s="5">
        <v>0</v>
      </c>
      <c r="AA1016" s="5">
        <v>4.1921731070000003</v>
      </c>
      <c r="AB1016" s="5">
        <v>-74.861086499999999</v>
      </c>
      <c r="AC1016" s="7" t="s">
        <v>25</v>
      </c>
      <c r="AD1016" s="5">
        <v>770073000</v>
      </c>
      <c r="AE1016" s="5" t="str">
        <f>MID(TablaPivotFinal[[#This Row],[Fecha]],1,4)</f>
        <v>2016</v>
      </c>
      <c r="AF1016" s="5" t="str">
        <f>MID(TablaPivotFinal[[#This Row],[Fecha]],5,3)</f>
        <v>Jun</v>
      </c>
      <c r="AG1016" s="7">
        <v>770073000</v>
      </c>
      <c r="AH1016" s="8">
        <v>119074</v>
      </c>
      <c r="AI1016" t="s">
        <v>1050</v>
      </c>
      <c r="AJ1016" t="s">
        <v>869</v>
      </c>
      <c r="AK1016" t="s">
        <v>1178</v>
      </c>
    </row>
    <row r="1017" spans="1:37" x14ac:dyDescent="0.3">
      <c r="A1017" t="str">
        <f t="shared" si="45"/>
        <v>FLANDES-Concesión Autovía Neiva - Girardot</v>
      </c>
      <c r="B1017" t="str">
        <f t="shared" si="46"/>
        <v>2016Mar</v>
      </c>
      <c r="C1017" t="str">
        <f t="shared" si="47"/>
        <v>4.192173107-74.8610865</v>
      </c>
      <c r="D1017" s="9" t="s">
        <v>230</v>
      </c>
      <c r="E1017" s="6">
        <v>4507</v>
      </c>
      <c r="F1017" s="9" t="s">
        <v>231</v>
      </c>
      <c r="G1017" s="6">
        <v>73</v>
      </c>
      <c r="H1017" s="9" t="s">
        <v>232</v>
      </c>
      <c r="I1017" s="9" t="s">
        <v>155</v>
      </c>
      <c r="J1017" s="9" t="s">
        <v>103</v>
      </c>
      <c r="K1017" s="9" t="s">
        <v>233</v>
      </c>
      <c r="L1017" s="9" t="s">
        <v>156</v>
      </c>
      <c r="M1017" s="6" t="s">
        <v>147</v>
      </c>
      <c r="N1017" s="6" t="s">
        <v>148</v>
      </c>
      <c r="O1017" s="9" t="s">
        <v>234</v>
      </c>
      <c r="P1017" s="6">
        <v>11700</v>
      </c>
      <c r="Q1017" s="6">
        <v>13900</v>
      </c>
      <c r="R1017" s="6">
        <v>15600</v>
      </c>
      <c r="S1017" s="6">
        <v>19900</v>
      </c>
      <c r="T1017" s="6">
        <v>33300</v>
      </c>
      <c r="U1017" s="6">
        <v>42700</v>
      </c>
      <c r="V1017" s="6">
        <v>48600</v>
      </c>
      <c r="W1017" s="6">
        <v>0</v>
      </c>
      <c r="X1017" s="6">
        <v>0</v>
      </c>
      <c r="Y1017" s="6">
        <v>0</v>
      </c>
      <c r="Z1017" s="6">
        <v>0</v>
      </c>
      <c r="AA1017" s="6">
        <v>4.1921731070000003</v>
      </c>
      <c r="AB1017" s="6">
        <v>-74.861086499999999</v>
      </c>
      <c r="AC1017" s="9" t="s">
        <v>27</v>
      </c>
      <c r="AD1017" s="6">
        <v>2156705350</v>
      </c>
      <c r="AE1017" s="6" t="str">
        <f>MID(TablaPivotFinal[[#This Row],[Fecha]],1,4)</f>
        <v>2016</v>
      </c>
      <c r="AF1017" s="6" t="str">
        <f>MID(TablaPivotFinal[[#This Row],[Fecha]],5,3)</f>
        <v>Mar</v>
      </c>
      <c r="AG1017" s="9">
        <v>2156705350</v>
      </c>
      <c r="AH1017" s="10">
        <v>0</v>
      </c>
      <c r="AI1017" t="s">
        <v>1050</v>
      </c>
      <c r="AJ1017" t="s">
        <v>866</v>
      </c>
      <c r="AK1017" t="s">
        <v>1178</v>
      </c>
    </row>
    <row r="1018" spans="1:37" x14ac:dyDescent="0.3">
      <c r="A1018" t="str">
        <f t="shared" si="45"/>
        <v>FLANDES-Concesión Autovía Neiva - Girardot</v>
      </c>
      <c r="B1018" t="str">
        <f t="shared" si="46"/>
        <v>2016May</v>
      </c>
      <c r="C1018" t="str">
        <f t="shared" si="47"/>
        <v>4.192173107-74.8610865</v>
      </c>
      <c r="D1018" s="7" t="s">
        <v>230</v>
      </c>
      <c r="E1018" s="5">
        <v>4507</v>
      </c>
      <c r="F1018" s="7" t="s">
        <v>231</v>
      </c>
      <c r="G1018" s="5">
        <v>73</v>
      </c>
      <c r="H1018" s="7" t="s">
        <v>232</v>
      </c>
      <c r="I1018" s="7" t="s">
        <v>155</v>
      </c>
      <c r="J1018" s="7" t="s">
        <v>103</v>
      </c>
      <c r="K1018" s="7" t="s">
        <v>233</v>
      </c>
      <c r="L1018" s="7" t="s">
        <v>156</v>
      </c>
      <c r="M1018" s="5" t="s">
        <v>147</v>
      </c>
      <c r="N1018" s="5" t="s">
        <v>148</v>
      </c>
      <c r="O1018" s="7" t="s">
        <v>234</v>
      </c>
      <c r="P1018" s="5">
        <v>11700</v>
      </c>
      <c r="Q1018" s="5">
        <v>13900</v>
      </c>
      <c r="R1018" s="5">
        <v>15600</v>
      </c>
      <c r="S1018" s="5">
        <v>19900</v>
      </c>
      <c r="T1018" s="5">
        <v>33300</v>
      </c>
      <c r="U1018" s="5">
        <v>42700</v>
      </c>
      <c r="V1018" s="5">
        <v>48600</v>
      </c>
      <c r="W1018" s="5">
        <v>0</v>
      </c>
      <c r="X1018" s="5">
        <v>0</v>
      </c>
      <c r="Y1018" s="5">
        <v>0</v>
      </c>
      <c r="Z1018" s="5">
        <v>0</v>
      </c>
      <c r="AA1018" s="5">
        <v>4.1921731070000003</v>
      </c>
      <c r="AB1018" s="5">
        <v>-74.861086499999999</v>
      </c>
      <c r="AC1018" s="7" t="s">
        <v>29</v>
      </c>
      <c r="AD1018" s="5">
        <v>2052641800</v>
      </c>
      <c r="AE1018" s="5" t="str">
        <f>MID(TablaPivotFinal[[#This Row],[Fecha]],1,4)</f>
        <v>2016</v>
      </c>
      <c r="AF1018" s="5" t="str">
        <f>MID(TablaPivotFinal[[#This Row],[Fecha]],5,3)</f>
        <v>May</v>
      </c>
      <c r="AG1018" s="7">
        <v>2052641800</v>
      </c>
      <c r="AH1018" s="8">
        <v>0</v>
      </c>
      <c r="AI1018" t="s">
        <v>1050</v>
      </c>
      <c r="AJ1018" t="s">
        <v>868</v>
      </c>
      <c r="AK1018" t="s">
        <v>1178</v>
      </c>
    </row>
    <row r="1019" spans="1:37" x14ac:dyDescent="0.3">
      <c r="A1019" t="str">
        <f t="shared" si="45"/>
        <v>FLANDES-Concesión Autovía Neiva - Girardot</v>
      </c>
      <c r="B1019" t="str">
        <f t="shared" si="46"/>
        <v>2016Nov</v>
      </c>
      <c r="C1019" t="str">
        <f t="shared" si="47"/>
        <v>4.192173107-74.8610865</v>
      </c>
      <c r="D1019" s="9" t="s">
        <v>230</v>
      </c>
      <c r="E1019" s="6">
        <v>4507</v>
      </c>
      <c r="F1019" s="9" t="s">
        <v>231</v>
      </c>
      <c r="G1019" s="6">
        <v>73</v>
      </c>
      <c r="H1019" s="9" t="s">
        <v>232</v>
      </c>
      <c r="I1019" s="9" t="s">
        <v>155</v>
      </c>
      <c r="J1019" s="9" t="s">
        <v>103</v>
      </c>
      <c r="K1019" s="9" t="s">
        <v>233</v>
      </c>
      <c r="L1019" s="9" t="s">
        <v>156</v>
      </c>
      <c r="M1019" s="6" t="s">
        <v>147</v>
      </c>
      <c r="N1019" s="6" t="s">
        <v>148</v>
      </c>
      <c r="O1019" s="9" t="s">
        <v>234</v>
      </c>
      <c r="P1019" s="6">
        <v>11700</v>
      </c>
      <c r="Q1019" s="6">
        <v>13900</v>
      </c>
      <c r="R1019" s="6">
        <v>15600</v>
      </c>
      <c r="S1019" s="6">
        <v>19900</v>
      </c>
      <c r="T1019" s="6">
        <v>33300</v>
      </c>
      <c r="U1019" s="6">
        <v>42700</v>
      </c>
      <c r="V1019" s="6">
        <v>48600</v>
      </c>
      <c r="W1019" s="6">
        <v>0</v>
      </c>
      <c r="X1019" s="6">
        <v>0</v>
      </c>
      <c r="Y1019" s="6">
        <v>0</v>
      </c>
      <c r="Z1019" s="6">
        <v>0</v>
      </c>
      <c r="AA1019" s="6">
        <v>4.1921731070000003</v>
      </c>
      <c r="AB1019" s="6">
        <v>-74.861086499999999</v>
      </c>
      <c r="AC1019" s="9" t="s">
        <v>31</v>
      </c>
      <c r="AD1019" s="6">
        <v>2001630150</v>
      </c>
      <c r="AE1019" s="6" t="str">
        <f>MID(TablaPivotFinal[[#This Row],[Fecha]],1,4)</f>
        <v>2016</v>
      </c>
      <c r="AF1019" s="6" t="str">
        <f>MID(TablaPivotFinal[[#This Row],[Fecha]],5,3)</f>
        <v>Nov</v>
      </c>
      <c r="AG1019" s="9">
        <v>2001630150</v>
      </c>
      <c r="AH1019" s="10">
        <v>323812</v>
      </c>
      <c r="AI1019" t="s">
        <v>1050</v>
      </c>
      <c r="AJ1019" t="s">
        <v>874</v>
      </c>
      <c r="AK1019" t="s">
        <v>1178</v>
      </c>
    </row>
    <row r="1020" spans="1:37" x14ac:dyDescent="0.3">
      <c r="A1020" t="str">
        <f t="shared" si="45"/>
        <v>FLANDES-Concesión Autovía Neiva - Girardot</v>
      </c>
      <c r="B1020" t="str">
        <f t="shared" si="46"/>
        <v>2016Oct</v>
      </c>
      <c r="C1020" t="str">
        <f t="shared" si="47"/>
        <v>4.192173107-74.8610865</v>
      </c>
      <c r="D1020" s="7" t="s">
        <v>230</v>
      </c>
      <c r="E1020" s="5">
        <v>4507</v>
      </c>
      <c r="F1020" s="7" t="s">
        <v>231</v>
      </c>
      <c r="G1020" s="5">
        <v>73</v>
      </c>
      <c r="H1020" s="7" t="s">
        <v>232</v>
      </c>
      <c r="I1020" s="7" t="s">
        <v>155</v>
      </c>
      <c r="J1020" s="7" t="s">
        <v>103</v>
      </c>
      <c r="K1020" s="7" t="s">
        <v>233</v>
      </c>
      <c r="L1020" s="7" t="s">
        <v>156</v>
      </c>
      <c r="M1020" s="5" t="s">
        <v>147</v>
      </c>
      <c r="N1020" s="5" t="s">
        <v>148</v>
      </c>
      <c r="O1020" s="7" t="s">
        <v>234</v>
      </c>
      <c r="P1020" s="5">
        <v>11700</v>
      </c>
      <c r="Q1020" s="5">
        <v>13900</v>
      </c>
      <c r="R1020" s="5">
        <v>15600</v>
      </c>
      <c r="S1020" s="5">
        <v>19900</v>
      </c>
      <c r="T1020" s="5">
        <v>33300</v>
      </c>
      <c r="U1020" s="5">
        <v>42700</v>
      </c>
      <c r="V1020" s="5">
        <v>48600</v>
      </c>
      <c r="W1020" s="5">
        <v>0</v>
      </c>
      <c r="X1020" s="5">
        <v>0</v>
      </c>
      <c r="Y1020" s="5">
        <v>0</v>
      </c>
      <c r="Z1020" s="5">
        <v>0</v>
      </c>
      <c r="AA1020" s="5">
        <v>4.1921731070000003</v>
      </c>
      <c r="AB1020" s="5">
        <v>-74.861086499999999</v>
      </c>
      <c r="AC1020" s="7" t="s">
        <v>33</v>
      </c>
      <c r="AD1020" s="5">
        <v>2159697000</v>
      </c>
      <c r="AE1020" s="5" t="str">
        <f>MID(TablaPivotFinal[[#This Row],[Fecha]],1,4)</f>
        <v>2016</v>
      </c>
      <c r="AF1020" s="5" t="str">
        <f>MID(TablaPivotFinal[[#This Row],[Fecha]],5,3)</f>
        <v>Oct</v>
      </c>
      <c r="AG1020" s="7">
        <v>2159697000</v>
      </c>
      <c r="AH1020" s="8">
        <v>341649</v>
      </c>
      <c r="AI1020" t="s">
        <v>1050</v>
      </c>
      <c r="AJ1020" t="s">
        <v>873</v>
      </c>
      <c r="AK1020" t="s">
        <v>1178</v>
      </c>
    </row>
    <row r="1021" spans="1:37" x14ac:dyDescent="0.3">
      <c r="A1021" t="str">
        <f t="shared" si="45"/>
        <v>FLANDES-Concesión Autovía Neiva - Girardot</v>
      </c>
      <c r="B1021" t="str">
        <f t="shared" si="46"/>
        <v>2016Sep</v>
      </c>
      <c r="C1021" t="str">
        <f t="shared" si="47"/>
        <v>4.192173107-74.8610865</v>
      </c>
      <c r="D1021" s="9" t="s">
        <v>230</v>
      </c>
      <c r="E1021" s="6">
        <v>4507</v>
      </c>
      <c r="F1021" s="9" t="s">
        <v>231</v>
      </c>
      <c r="G1021" s="6">
        <v>73</v>
      </c>
      <c r="H1021" s="9" t="s">
        <v>232</v>
      </c>
      <c r="I1021" s="9" t="s">
        <v>155</v>
      </c>
      <c r="J1021" s="9" t="s">
        <v>103</v>
      </c>
      <c r="K1021" s="9" t="s">
        <v>233</v>
      </c>
      <c r="L1021" s="9" t="s">
        <v>156</v>
      </c>
      <c r="M1021" s="6" t="s">
        <v>147</v>
      </c>
      <c r="N1021" s="6" t="s">
        <v>148</v>
      </c>
      <c r="O1021" s="9" t="s">
        <v>234</v>
      </c>
      <c r="P1021" s="6">
        <v>11700</v>
      </c>
      <c r="Q1021" s="6">
        <v>13900</v>
      </c>
      <c r="R1021" s="6">
        <v>15600</v>
      </c>
      <c r="S1021" s="6">
        <v>19900</v>
      </c>
      <c r="T1021" s="6">
        <v>33300</v>
      </c>
      <c r="U1021" s="6">
        <v>42700</v>
      </c>
      <c r="V1021" s="6">
        <v>48600</v>
      </c>
      <c r="W1021" s="6">
        <v>0</v>
      </c>
      <c r="X1021" s="6">
        <v>0</v>
      </c>
      <c r="Y1021" s="6">
        <v>0</v>
      </c>
      <c r="Z1021" s="6">
        <v>0</v>
      </c>
      <c r="AA1021" s="6">
        <v>4.1921731070000003</v>
      </c>
      <c r="AB1021" s="6">
        <v>-74.861086499999999</v>
      </c>
      <c r="AC1021" s="9" t="s">
        <v>35</v>
      </c>
      <c r="AD1021" s="6">
        <v>1990727200</v>
      </c>
      <c r="AE1021" s="6" t="str">
        <f>MID(TablaPivotFinal[[#This Row],[Fecha]],1,4)</f>
        <v>2016</v>
      </c>
      <c r="AF1021" s="6" t="str">
        <f>MID(TablaPivotFinal[[#This Row],[Fecha]],5,3)</f>
        <v>Sep</v>
      </c>
      <c r="AG1021" s="9">
        <v>1990727200</v>
      </c>
      <c r="AH1021" s="10">
        <v>294532</v>
      </c>
      <c r="AI1021" t="s">
        <v>1050</v>
      </c>
      <c r="AJ1021" t="s">
        <v>872</v>
      </c>
      <c r="AK1021" t="s">
        <v>1178</v>
      </c>
    </row>
    <row r="1022" spans="1:37" x14ac:dyDescent="0.3">
      <c r="A1022" t="str">
        <f t="shared" si="45"/>
        <v>FLANDES-Concesión Autovía Neiva - Girardot</v>
      </c>
      <c r="B1022" t="str">
        <f t="shared" si="46"/>
        <v>2017Abr</v>
      </c>
      <c r="C1022" t="str">
        <f t="shared" si="47"/>
        <v>4.192173107-74.8610865</v>
      </c>
      <c r="D1022" s="7" t="s">
        <v>230</v>
      </c>
      <c r="E1022" s="5">
        <v>4507</v>
      </c>
      <c r="F1022" s="7" t="s">
        <v>231</v>
      </c>
      <c r="G1022" s="5">
        <v>73</v>
      </c>
      <c r="H1022" s="7" t="s">
        <v>232</v>
      </c>
      <c r="I1022" s="7" t="s">
        <v>155</v>
      </c>
      <c r="J1022" s="7" t="s">
        <v>103</v>
      </c>
      <c r="K1022" s="7" t="s">
        <v>233</v>
      </c>
      <c r="L1022" s="7" t="s">
        <v>156</v>
      </c>
      <c r="M1022" s="5" t="s">
        <v>147</v>
      </c>
      <c r="N1022" s="5" t="s">
        <v>148</v>
      </c>
      <c r="O1022" s="7" t="s">
        <v>234</v>
      </c>
      <c r="P1022" s="5">
        <v>11700</v>
      </c>
      <c r="Q1022" s="5">
        <v>13900</v>
      </c>
      <c r="R1022" s="5">
        <v>15600</v>
      </c>
      <c r="S1022" s="5">
        <v>19900</v>
      </c>
      <c r="T1022" s="5">
        <v>33300</v>
      </c>
      <c r="U1022" s="5">
        <v>42700</v>
      </c>
      <c r="V1022" s="5">
        <v>48600</v>
      </c>
      <c r="W1022" s="5">
        <v>0</v>
      </c>
      <c r="X1022" s="5">
        <v>0</v>
      </c>
      <c r="Y1022" s="5">
        <v>0</v>
      </c>
      <c r="Z1022" s="5">
        <v>0</v>
      </c>
      <c r="AA1022" s="5">
        <v>4.1921731070000003</v>
      </c>
      <c r="AB1022" s="5">
        <v>-74.861086499999999</v>
      </c>
      <c r="AC1022" s="7" t="s">
        <v>37</v>
      </c>
      <c r="AD1022" s="5">
        <v>2434459950</v>
      </c>
      <c r="AE1022" s="5" t="str">
        <f>MID(TablaPivotFinal[[#This Row],[Fecha]],1,4)</f>
        <v>2017</v>
      </c>
      <c r="AF1022" s="5" t="str">
        <f>MID(TablaPivotFinal[[#This Row],[Fecha]],5,3)</f>
        <v>Abr</v>
      </c>
      <c r="AG1022" s="7">
        <v>2434459950</v>
      </c>
      <c r="AH1022" s="8">
        <v>6306.0333330000003</v>
      </c>
      <c r="AI1022" t="s">
        <v>1050</v>
      </c>
      <c r="AJ1022" t="s">
        <v>879</v>
      </c>
      <c r="AK1022" t="s">
        <v>1178</v>
      </c>
    </row>
    <row r="1023" spans="1:37" x14ac:dyDescent="0.3">
      <c r="A1023" t="str">
        <f t="shared" si="45"/>
        <v>FLANDES-Concesión Autovía Neiva - Girardot</v>
      </c>
      <c r="B1023" t="str">
        <f t="shared" si="46"/>
        <v>2017Ago</v>
      </c>
      <c r="C1023" t="str">
        <f t="shared" si="47"/>
        <v>4.192173107-74.8610865</v>
      </c>
      <c r="D1023" s="9" t="s">
        <v>230</v>
      </c>
      <c r="E1023" s="6">
        <v>4507</v>
      </c>
      <c r="F1023" s="9" t="s">
        <v>231</v>
      </c>
      <c r="G1023" s="6">
        <v>73</v>
      </c>
      <c r="H1023" s="9" t="s">
        <v>232</v>
      </c>
      <c r="I1023" s="9" t="s">
        <v>155</v>
      </c>
      <c r="J1023" s="9" t="s">
        <v>103</v>
      </c>
      <c r="K1023" s="9" t="s">
        <v>233</v>
      </c>
      <c r="L1023" s="9" t="s">
        <v>156</v>
      </c>
      <c r="M1023" s="6" t="s">
        <v>147</v>
      </c>
      <c r="N1023" s="6" t="s">
        <v>148</v>
      </c>
      <c r="O1023" s="9" t="s">
        <v>234</v>
      </c>
      <c r="P1023" s="6">
        <v>11700</v>
      </c>
      <c r="Q1023" s="6">
        <v>13900</v>
      </c>
      <c r="R1023" s="6">
        <v>15600</v>
      </c>
      <c r="S1023" s="6">
        <v>19900</v>
      </c>
      <c r="T1023" s="6">
        <v>33300</v>
      </c>
      <c r="U1023" s="6">
        <v>42700</v>
      </c>
      <c r="V1023" s="6">
        <v>48600</v>
      </c>
      <c r="W1023" s="6">
        <v>0</v>
      </c>
      <c r="X1023" s="6">
        <v>0</v>
      </c>
      <c r="Y1023" s="6">
        <v>0</v>
      </c>
      <c r="Z1023" s="6">
        <v>0</v>
      </c>
      <c r="AA1023" s="6">
        <v>4.1921731070000003</v>
      </c>
      <c r="AB1023" s="6">
        <v>-74.861086499999999</v>
      </c>
      <c r="AC1023" s="9" t="s">
        <v>39</v>
      </c>
      <c r="AD1023" s="6">
        <v>2469741150</v>
      </c>
      <c r="AE1023" s="6" t="str">
        <f>MID(TablaPivotFinal[[#This Row],[Fecha]],1,4)</f>
        <v>2017</v>
      </c>
      <c r="AF1023" s="6" t="str">
        <f>MID(TablaPivotFinal[[#This Row],[Fecha]],5,3)</f>
        <v>Ago</v>
      </c>
      <c r="AG1023" s="9">
        <v>2469741150</v>
      </c>
      <c r="AH1023" s="10">
        <v>5855.9354839999996</v>
      </c>
      <c r="AI1023" t="s">
        <v>1050</v>
      </c>
      <c r="AJ1023" t="s">
        <v>883</v>
      </c>
      <c r="AK1023" t="s">
        <v>1178</v>
      </c>
    </row>
    <row r="1024" spans="1:37" x14ac:dyDescent="0.3">
      <c r="A1024" t="str">
        <f t="shared" si="45"/>
        <v>FLANDES-Concesión Autovía Neiva - Girardot</v>
      </c>
      <c r="B1024" t="str">
        <f t="shared" si="46"/>
        <v>2017Dic</v>
      </c>
      <c r="C1024" t="str">
        <f t="shared" si="47"/>
        <v>4.192173107-74.8610865</v>
      </c>
      <c r="D1024" s="7" t="s">
        <v>230</v>
      </c>
      <c r="E1024" s="5">
        <v>4507</v>
      </c>
      <c r="F1024" s="7" t="s">
        <v>231</v>
      </c>
      <c r="G1024" s="5">
        <v>73</v>
      </c>
      <c r="H1024" s="7" t="s">
        <v>232</v>
      </c>
      <c r="I1024" s="7" t="s">
        <v>155</v>
      </c>
      <c r="J1024" s="7" t="s">
        <v>103</v>
      </c>
      <c r="K1024" s="7" t="s">
        <v>233</v>
      </c>
      <c r="L1024" s="7" t="s">
        <v>156</v>
      </c>
      <c r="M1024" s="5" t="s">
        <v>147</v>
      </c>
      <c r="N1024" s="5" t="s">
        <v>148</v>
      </c>
      <c r="O1024" s="7" t="s">
        <v>234</v>
      </c>
      <c r="P1024" s="5">
        <v>11700</v>
      </c>
      <c r="Q1024" s="5">
        <v>13900</v>
      </c>
      <c r="R1024" s="5">
        <v>15600</v>
      </c>
      <c r="S1024" s="5">
        <v>19900</v>
      </c>
      <c r="T1024" s="5">
        <v>33300</v>
      </c>
      <c r="U1024" s="5">
        <v>42700</v>
      </c>
      <c r="V1024" s="5">
        <v>48600</v>
      </c>
      <c r="W1024" s="5">
        <v>0</v>
      </c>
      <c r="X1024" s="5">
        <v>0</v>
      </c>
      <c r="Y1024" s="5">
        <v>0</v>
      </c>
      <c r="Z1024" s="5">
        <v>0</v>
      </c>
      <c r="AA1024" s="5">
        <v>4.1921731070000003</v>
      </c>
      <c r="AB1024" s="5">
        <v>-74.861086499999999</v>
      </c>
      <c r="AC1024" s="7" t="s">
        <v>41</v>
      </c>
      <c r="AD1024" s="5">
        <v>2875876150</v>
      </c>
      <c r="AE1024" s="5" t="str">
        <f>MID(TablaPivotFinal[[#This Row],[Fecha]],1,4)</f>
        <v>2017</v>
      </c>
      <c r="AF1024" s="5" t="str">
        <f>MID(TablaPivotFinal[[#This Row],[Fecha]],5,3)</f>
        <v>Dic</v>
      </c>
      <c r="AG1024" s="7">
        <v>2875876150</v>
      </c>
      <c r="AH1024" s="8">
        <v>7394.580645</v>
      </c>
      <c r="AI1024" t="s">
        <v>1050</v>
      </c>
      <c r="AJ1024" t="s">
        <v>887</v>
      </c>
      <c r="AK1024" t="s">
        <v>1178</v>
      </c>
    </row>
    <row r="1025" spans="1:37" x14ac:dyDescent="0.3">
      <c r="A1025" t="str">
        <f t="shared" si="45"/>
        <v>FLANDES-Concesión Autovía Neiva - Girardot</v>
      </c>
      <c r="B1025" t="str">
        <f t="shared" si="46"/>
        <v>2017Ene</v>
      </c>
      <c r="C1025" t="str">
        <f t="shared" si="47"/>
        <v>4.192173107-74.8610865</v>
      </c>
      <c r="D1025" s="9" t="s">
        <v>230</v>
      </c>
      <c r="E1025" s="6">
        <v>4507</v>
      </c>
      <c r="F1025" s="9" t="s">
        <v>231</v>
      </c>
      <c r="G1025" s="6">
        <v>73</v>
      </c>
      <c r="H1025" s="9" t="s">
        <v>232</v>
      </c>
      <c r="I1025" s="9" t="s">
        <v>155</v>
      </c>
      <c r="J1025" s="9" t="s">
        <v>103</v>
      </c>
      <c r="K1025" s="9" t="s">
        <v>233</v>
      </c>
      <c r="L1025" s="9" t="s">
        <v>156</v>
      </c>
      <c r="M1025" s="6" t="s">
        <v>147</v>
      </c>
      <c r="N1025" s="6" t="s">
        <v>148</v>
      </c>
      <c r="O1025" s="9" t="s">
        <v>234</v>
      </c>
      <c r="P1025" s="6">
        <v>11700</v>
      </c>
      <c r="Q1025" s="6">
        <v>13900</v>
      </c>
      <c r="R1025" s="6">
        <v>15600</v>
      </c>
      <c r="S1025" s="6">
        <v>19900</v>
      </c>
      <c r="T1025" s="6">
        <v>33300</v>
      </c>
      <c r="U1025" s="6">
        <v>42700</v>
      </c>
      <c r="V1025" s="6">
        <v>48600</v>
      </c>
      <c r="W1025" s="6">
        <v>0</v>
      </c>
      <c r="X1025" s="6">
        <v>0</v>
      </c>
      <c r="Y1025" s="6">
        <v>0</v>
      </c>
      <c r="Z1025" s="6">
        <v>0</v>
      </c>
      <c r="AA1025" s="6">
        <v>4.1921731070000003</v>
      </c>
      <c r="AB1025" s="6">
        <v>-74.861086499999999</v>
      </c>
      <c r="AC1025" s="9" t="s">
        <v>43</v>
      </c>
      <c r="AD1025" s="6">
        <v>2662091100</v>
      </c>
      <c r="AE1025" s="6" t="str">
        <f>MID(TablaPivotFinal[[#This Row],[Fecha]],1,4)</f>
        <v>2017</v>
      </c>
      <c r="AF1025" s="6" t="str">
        <f>MID(TablaPivotFinal[[#This Row],[Fecha]],5,3)</f>
        <v>Ene</v>
      </c>
      <c r="AG1025" s="9">
        <v>2662091100</v>
      </c>
      <c r="AH1025" s="10">
        <v>7307.3225810000004</v>
      </c>
      <c r="AI1025" t="s">
        <v>1050</v>
      </c>
      <c r="AJ1025" t="s">
        <v>876</v>
      </c>
      <c r="AK1025" t="s">
        <v>1178</v>
      </c>
    </row>
    <row r="1026" spans="1:37" x14ac:dyDescent="0.3">
      <c r="A1026" t="str">
        <f t="shared" ref="A1026:A1089" si="48">_xlfn.CONCAT(H1026,"-",D1026)</f>
        <v>FLANDES-Concesión Autovía Neiva - Girardot</v>
      </c>
      <c r="B1026" t="str">
        <f t="shared" si="46"/>
        <v>2017Feb</v>
      </c>
      <c r="C1026" t="str">
        <f t="shared" si="47"/>
        <v>4.192173107-74.8610865</v>
      </c>
      <c r="D1026" s="7" t="s">
        <v>230</v>
      </c>
      <c r="E1026" s="5">
        <v>4507</v>
      </c>
      <c r="F1026" s="7" t="s">
        <v>231</v>
      </c>
      <c r="G1026" s="5">
        <v>73</v>
      </c>
      <c r="H1026" s="7" t="s">
        <v>232</v>
      </c>
      <c r="I1026" s="7" t="s">
        <v>155</v>
      </c>
      <c r="J1026" s="7" t="s">
        <v>103</v>
      </c>
      <c r="K1026" s="7" t="s">
        <v>233</v>
      </c>
      <c r="L1026" s="7" t="s">
        <v>156</v>
      </c>
      <c r="M1026" s="5" t="s">
        <v>147</v>
      </c>
      <c r="N1026" s="5" t="s">
        <v>148</v>
      </c>
      <c r="O1026" s="7" t="s">
        <v>234</v>
      </c>
      <c r="P1026" s="5">
        <v>11700</v>
      </c>
      <c r="Q1026" s="5">
        <v>13900</v>
      </c>
      <c r="R1026" s="5">
        <v>15600</v>
      </c>
      <c r="S1026" s="5">
        <v>19900</v>
      </c>
      <c r="T1026" s="5">
        <v>33300</v>
      </c>
      <c r="U1026" s="5">
        <v>42700</v>
      </c>
      <c r="V1026" s="5">
        <v>48600</v>
      </c>
      <c r="W1026" s="5">
        <v>0</v>
      </c>
      <c r="X1026" s="5">
        <v>0</v>
      </c>
      <c r="Y1026" s="5">
        <v>0</v>
      </c>
      <c r="Z1026" s="5">
        <v>0</v>
      </c>
      <c r="AA1026" s="5">
        <v>4.1921731070000003</v>
      </c>
      <c r="AB1026" s="5">
        <v>-74.861086499999999</v>
      </c>
      <c r="AC1026" s="7" t="s">
        <v>45</v>
      </c>
      <c r="AD1026" s="5">
        <v>1982193450</v>
      </c>
      <c r="AE1026" s="5" t="str">
        <f>MID(TablaPivotFinal[[#This Row],[Fecha]],1,4)</f>
        <v>2017</v>
      </c>
      <c r="AF1026" s="5" t="str">
        <f>MID(TablaPivotFinal[[#This Row],[Fecha]],5,3)</f>
        <v>Feb</v>
      </c>
      <c r="AG1026" s="7">
        <v>1982193450</v>
      </c>
      <c r="AH1026" s="8">
        <v>5097.4285710000004</v>
      </c>
      <c r="AI1026" t="s">
        <v>1050</v>
      </c>
      <c r="AJ1026" t="s">
        <v>877</v>
      </c>
      <c r="AK1026" t="s">
        <v>1178</v>
      </c>
    </row>
    <row r="1027" spans="1:37" x14ac:dyDescent="0.3">
      <c r="A1027" t="str">
        <f t="shared" si="48"/>
        <v>FLANDES-Concesión Autovía Neiva - Girardot</v>
      </c>
      <c r="B1027" t="str">
        <f t="shared" ref="B1027:B1090" si="49">_xlfn.CONCAT(AE1027,AF1027)</f>
        <v>2017Jul</v>
      </c>
      <c r="C1027" t="str">
        <f t="shared" ref="C1027:C1090" si="50">_xlfn.CONCAT(AA1027,AB1027)</f>
        <v>4.192173107-74.8610865</v>
      </c>
      <c r="D1027" s="9" t="s">
        <v>230</v>
      </c>
      <c r="E1027" s="6">
        <v>4507</v>
      </c>
      <c r="F1027" s="9" t="s">
        <v>231</v>
      </c>
      <c r="G1027" s="6">
        <v>73</v>
      </c>
      <c r="H1027" s="9" t="s">
        <v>232</v>
      </c>
      <c r="I1027" s="9" t="s">
        <v>155</v>
      </c>
      <c r="J1027" s="9" t="s">
        <v>103</v>
      </c>
      <c r="K1027" s="9" t="s">
        <v>233</v>
      </c>
      <c r="L1027" s="9" t="s">
        <v>156</v>
      </c>
      <c r="M1027" s="6" t="s">
        <v>147</v>
      </c>
      <c r="N1027" s="6" t="s">
        <v>148</v>
      </c>
      <c r="O1027" s="9" t="s">
        <v>234</v>
      </c>
      <c r="P1027" s="6">
        <v>11700</v>
      </c>
      <c r="Q1027" s="6">
        <v>13900</v>
      </c>
      <c r="R1027" s="6">
        <v>15600</v>
      </c>
      <c r="S1027" s="6">
        <v>19900</v>
      </c>
      <c r="T1027" s="6">
        <v>33300</v>
      </c>
      <c r="U1027" s="6">
        <v>42700</v>
      </c>
      <c r="V1027" s="6">
        <v>48600</v>
      </c>
      <c r="W1027" s="6">
        <v>0</v>
      </c>
      <c r="X1027" s="6">
        <v>0</v>
      </c>
      <c r="Y1027" s="6">
        <v>0</v>
      </c>
      <c r="Z1027" s="6">
        <v>0</v>
      </c>
      <c r="AA1027" s="6">
        <v>4.1921731070000003</v>
      </c>
      <c r="AB1027" s="6">
        <v>-74.861086499999999</v>
      </c>
      <c r="AC1027" s="9" t="s">
        <v>47</v>
      </c>
      <c r="AD1027" s="6">
        <v>2766246000</v>
      </c>
      <c r="AE1027" s="6" t="str">
        <f>MID(TablaPivotFinal[[#This Row],[Fecha]],1,4)</f>
        <v>2017</v>
      </c>
      <c r="AF1027" s="6" t="str">
        <f>MID(TablaPivotFinal[[#This Row],[Fecha]],5,3)</f>
        <v>Jul</v>
      </c>
      <c r="AG1027" s="9">
        <v>2766246000</v>
      </c>
      <c r="AH1027" s="10">
        <v>6816.8709680000002</v>
      </c>
      <c r="AI1027" t="s">
        <v>1050</v>
      </c>
      <c r="AJ1027" t="s">
        <v>882</v>
      </c>
      <c r="AK1027" t="s">
        <v>1178</v>
      </c>
    </row>
    <row r="1028" spans="1:37" x14ac:dyDescent="0.3">
      <c r="A1028" t="str">
        <f t="shared" si="48"/>
        <v>FLANDES-Concesión Autovía Neiva - Girardot</v>
      </c>
      <c r="B1028" t="str">
        <f t="shared" si="49"/>
        <v>2017Jun</v>
      </c>
      <c r="C1028" t="str">
        <f t="shared" si="50"/>
        <v>4.192173107-74.8610865</v>
      </c>
      <c r="D1028" s="7" t="s">
        <v>230</v>
      </c>
      <c r="E1028" s="5">
        <v>4507</v>
      </c>
      <c r="F1028" s="7" t="s">
        <v>231</v>
      </c>
      <c r="G1028" s="5">
        <v>73</v>
      </c>
      <c r="H1028" s="7" t="s">
        <v>232</v>
      </c>
      <c r="I1028" s="7" t="s">
        <v>155</v>
      </c>
      <c r="J1028" s="7" t="s">
        <v>103</v>
      </c>
      <c r="K1028" s="7" t="s">
        <v>233</v>
      </c>
      <c r="L1028" s="7" t="s">
        <v>156</v>
      </c>
      <c r="M1028" s="5" t="s">
        <v>147</v>
      </c>
      <c r="N1028" s="5" t="s">
        <v>148</v>
      </c>
      <c r="O1028" s="7" t="s">
        <v>234</v>
      </c>
      <c r="P1028" s="5">
        <v>11700</v>
      </c>
      <c r="Q1028" s="5">
        <v>13900</v>
      </c>
      <c r="R1028" s="5">
        <v>15600</v>
      </c>
      <c r="S1028" s="5">
        <v>19900</v>
      </c>
      <c r="T1028" s="5">
        <v>33300</v>
      </c>
      <c r="U1028" s="5">
        <v>42700</v>
      </c>
      <c r="V1028" s="5">
        <v>48600</v>
      </c>
      <c r="W1028" s="5">
        <v>0</v>
      </c>
      <c r="X1028" s="5">
        <v>0</v>
      </c>
      <c r="Y1028" s="5">
        <v>0</v>
      </c>
      <c r="Z1028" s="5">
        <v>0</v>
      </c>
      <c r="AA1028" s="5">
        <v>4.1921731070000003</v>
      </c>
      <c r="AB1028" s="5">
        <v>-74.861086499999999</v>
      </c>
      <c r="AC1028" s="7" t="s">
        <v>49</v>
      </c>
      <c r="AD1028" s="5">
        <v>2621905650</v>
      </c>
      <c r="AE1028" s="5" t="str">
        <f>MID(TablaPivotFinal[[#This Row],[Fecha]],1,4)</f>
        <v>2017</v>
      </c>
      <c r="AF1028" s="5" t="str">
        <f>MID(TablaPivotFinal[[#This Row],[Fecha]],5,3)</f>
        <v>Jun</v>
      </c>
      <c r="AG1028" s="7">
        <v>2621905650</v>
      </c>
      <c r="AH1028" s="8">
        <v>6624.8666670000002</v>
      </c>
      <c r="AI1028" t="s">
        <v>1050</v>
      </c>
      <c r="AJ1028" t="s">
        <v>881</v>
      </c>
      <c r="AK1028" t="s">
        <v>1178</v>
      </c>
    </row>
    <row r="1029" spans="1:37" x14ac:dyDescent="0.3">
      <c r="A1029" t="str">
        <f t="shared" si="48"/>
        <v>FLANDES-Concesión Autovía Neiva - Girardot</v>
      </c>
      <c r="B1029" t="str">
        <f t="shared" si="49"/>
        <v>2017Mar</v>
      </c>
      <c r="C1029" t="str">
        <f t="shared" si="50"/>
        <v>4.192173107-74.8610865</v>
      </c>
      <c r="D1029" s="9" t="s">
        <v>230</v>
      </c>
      <c r="E1029" s="6">
        <v>4507</v>
      </c>
      <c r="F1029" s="9" t="s">
        <v>231</v>
      </c>
      <c r="G1029" s="6">
        <v>73</v>
      </c>
      <c r="H1029" s="9" t="s">
        <v>232</v>
      </c>
      <c r="I1029" s="9" t="s">
        <v>155</v>
      </c>
      <c r="J1029" s="9" t="s">
        <v>103</v>
      </c>
      <c r="K1029" s="9" t="s">
        <v>233</v>
      </c>
      <c r="L1029" s="9" t="s">
        <v>156</v>
      </c>
      <c r="M1029" s="6" t="s">
        <v>147</v>
      </c>
      <c r="N1029" s="6" t="s">
        <v>148</v>
      </c>
      <c r="O1029" s="9" t="s">
        <v>234</v>
      </c>
      <c r="P1029" s="6">
        <v>11700</v>
      </c>
      <c r="Q1029" s="6">
        <v>13900</v>
      </c>
      <c r="R1029" s="6">
        <v>15600</v>
      </c>
      <c r="S1029" s="6">
        <v>19900</v>
      </c>
      <c r="T1029" s="6">
        <v>33300</v>
      </c>
      <c r="U1029" s="6">
        <v>42700</v>
      </c>
      <c r="V1029" s="6">
        <v>48600</v>
      </c>
      <c r="W1029" s="6">
        <v>0</v>
      </c>
      <c r="X1029" s="6">
        <v>0</v>
      </c>
      <c r="Y1029" s="6">
        <v>0</v>
      </c>
      <c r="Z1029" s="6">
        <v>0</v>
      </c>
      <c r="AA1029" s="6">
        <v>4.1921731070000003</v>
      </c>
      <c r="AB1029" s="6">
        <v>-74.861086499999999</v>
      </c>
      <c r="AC1029" s="9" t="s">
        <v>51</v>
      </c>
      <c r="AD1029" s="6">
        <v>2224760800</v>
      </c>
      <c r="AE1029" s="6" t="str">
        <f>MID(TablaPivotFinal[[#This Row],[Fecha]],1,4)</f>
        <v>2017</v>
      </c>
      <c r="AF1029" s="6" t="str">
        <f>MID(TablaPivotFinal[[#This Row],[Fecha]],5,3)</f>
        <v>Mar</v>
      </c>
      <c r="AG1029" s="9">
        <v>2224760800</v>
      </c>
      <c r="AH1029" s="10">
        <v>5281.0967739999996</v>
      </c>
      <c r="AI1029" t="s">
        <v>1050</v>
      </c>
      <c r="AJ1029" t="s">
        <v>878</v>
      </c>
      <c r="AK1029" t="s">
        <v>1178</v>
      </c>
    </row>
    <row r="1030" spans="1:37" x14ac:dyDescent="0.3">
      <c r="A1030" t="str">
        <f t="shared" si="48"/>
        <v>FLANDES-Concesión Autovía Neiva - Girardot</v>
      </c>
      <c r="B1030" t="str">
        <f t="shared" si="49"/>
        <v>2017May</v>
      </c>
      <c r="C1030" t="str">
        <f t="shared" si="50"/>
        <v>4.192173107-74.8610865</v>
      </c>
      <c r="D1030" s="7" t="s">
        <v>230</v>
      </c>
      <c r="E1030" s="5">
        <v>4507</v>
      </c>
      <c r="F1030" s="7" t="s">
        <v>231</v>
      </c>
      <c r="G1030" s="5">
        <v>73</v>
      </c>
      <c r="H1030" s="7" t="s">
        <v>232</v>
      </c>
      <c r="I1030" s="7" t="s">
        <v>155</v>
      </c>
      <c r="J1030" s="7" t="s">
        <v>103</v>
      </c>
      <c r="K1030" s="7" t="s">
        <v>233</v>
      </c>
      <c r="L1030" s="7" t="s">
        <v>156</v>
      </c>
      <c r="M1030" s="5" t="s">
        <v>147</v>
      </c>
      <c r="N1030" s="5" t="s">
        <v>148</v>
      </c>
      <c r="O1030" s="7" t="s">
        <v>234</v>
      </c>
      <c r="P1030" s="5">
        <v>11700</v>
      </c>
      <c r="Q1030" s="5">
        <v>13900</v>
      </c>
      <c r="R1030" s="5">
        <v>15600</v>
      </c>
      <c r="S1030" s="5">
        <v>19900</v>
      </c>
      <c r="T1030" s="5">
        <v>33300</v>
      </c>
      <c r="U1030" s="5">
        <v>42700</v>
      </c>
      <c r="V1030" s="5">
        <v>48600</v>
      </c>
      <c r="W1030" s="5">
        <v>0</v>
      </c>
      <c r="X1030" s="5">
        <v>0</v>
      </c>
      <c r="Y1030" s="5">
        <v>0</v>
      </c>
      <c r="Z1030" s="5">
        <v>0</v>
      </c>
      <c r="AA1030" s="5">
        <v>4.1921731070000003</v>
      </c>
      <c r="AB1030" s="5">
        <v>-74.861086499999999</v>
      </c>
      <c r="AC1030" s="7" t="s">
        <v>53</v>
      </c>
      <c r="AD1030" s="5">
        <v>2245076200</v>
      </c>
      <c r="AE1030" s="5" t="str">
        <f>MID(TablaPivotFinal[[#This Row],[Fecha]],1,4)</f>
        <v>2017</v>
      </c>
      <c r="AF1030" s="5" t="str">
        <f>MID(TablaPivotFinal[[#This Row],[Fecha]],5,3)</f>
        <v>May</v>
      </c>
      <c r="AG1030" s="7">
        <v>2245076200</v>
      </c>
      <c r="AH1030" s="8">
        <v>5346.3225810000004</v>
      </c>
      <c r="AI1030" t="s">
        <v>1050</v>
      </c>
      <c r="AJ1030" t="s">
        <v>880</v>
      </c>
      <c r="AK1030" t="s">
        <v>1178</v>
      </c>
    </row>
    <row r="1031" spans="1:37" x14ac:dyDescent="0.3">
      <c r="A1031" t="str">
        <f t="shared" si="48"/>
        <v>FLANDES-Concesión Autovía Neiva - Girardot</v>
      </c>
      <c r="B1031" t="str">
        <f t="shared" si="49"/>
        <v>2017Nov</v>
      </c>
      <c r="C1031" t="str">
        <f t="shared" si="50"/>
        <v>4.192173107-74.8610865</v>
      </c>
      <c r="D1031" s="9" t="s">
        <v>230</v>
      </c>
      <c r="E1031" s="6">
        <v>4507</v>
      </c>
      <c r="F1031" s="9" t="s">
        <v>231</v>
      </c>
      <c r="G1031" s="6">
        <v>73</v>
      </c>
      <c r="H1031" s="9" t="s">
        <v>232</v>
      </c>
      <c r="I1031" s="9" t="s">
        <v>155</v>
      </c>
      <c r="J1031" s="9" t="s">
        <v>103</v>
      </c>
      <c r="K1031" s="9" t="s">
        <v>233</v>
      </c>
      <c r="L1031" s="9" t="s">
        <v>156</v>
      </c>
      <c r="M1031" s="6" t="s">
        <v>147</v>
      </c>
      <c r="N1031" s="6" t="s">
        <v>148</v>
      </c>
      <c r="O1031" s="9" t="s">
        <v>234</v>
      </c>
      <c r="P1031" s="6">
        <v>11700</v>
      </c>
      <c r="Q1031" s="6">
        <v>13900</v>
      </c>
      <c r="R1031" s="6">
        <v>15600</v>
      </c>
      <c r="S1031" s="6">
        <v>19900</v>
      </c>
      <c r="T1031" s="6">
        <v>33300</v>
      </c>
      <c r="U1031" s="6">
        <v>42700</v>
      </c>
      <c r="V1031" s="6">
        <v>48600</v>
      </c>
      <c r="W1031" s="6">
        <v>0</v>
      </c>
      <c r="X1031" s="6">
        <v>0</v>
      </c>
      <c r="Y1031" s="6">
        <v>0</v>
      </c>
      <c r="Z1031" s="6">
        <v>0</v>
      </c>
      <c r="AA1031" s="6">
        <v>4.1921731070000003</v>
      </c>
      <c r="AB1031" s="6">
        <v>-74.861086499999999</v>
      </c>
      <c r="AC1031" s="9" t="s">
        <v>55</v>
      </c>
      <c r="AD1031" s="6">
        <v>2293059600</v>
      </c>
      <c r="AE1031" s="6" t="str">
        <f>MID(TablaPivotFinal[[#This Row],[Fecha]],1,4)</f>
        <v>2017</v>
      </c>
      <c r="AF1031" s="6" t="str">
        <f>MID(TablaPivotFinal[[#This Row],[Fecha]],5,3)</f>
        <v>Nov</v>
      </c>
      <c r="AG1031" s="9">
        <v>2293059600</v>
      </c>
      <c r="AH1031" s="10">
        <v>5740.4666669999997</v>
      </c>
      <c r="AI1031" t="s">
        <v>1050</v>
      </c>
      <c r="AJ1031" t="s">
        <v>886</v>
      </c>
      <c r="AK1031" t="s">
        <v>1178</v>
      </c>
    </row>
    <row r="1032" spans="1:37" x14ac:dyDescent="0.3">
      <c r="A1032" t="str">
        <f t="shared" si="48"/>
        <v>FLANDES-Concesión Autovía Neiva - Girardot</v>
      </c>
      <c r="B1032" t="str">
        <f t="shared" si="49"/>
        <v>2017Oct</v>
      </c>
      <c r="C1032" t="str">
        <f t="shared" si="50"/>
        <v>4.192173107-74.8610865</v>
      </c>
      <c r="D1032" s="7" t="s">
        <v>230</v>
      </c>
      <c r="E1032" s="5">
        <v>4507</v>
      </c>
      <c r="F1032" s="7" t="s">
        <v>231</v>
      </c>
      <c r="G1032" s="5">
        <v>73</v>
      </c>
      <c r="H1032" s="7" t="s">
        <v>232</v>
      </c>
      <c r="I1032" s="7" t="s">
        <v>155</v>
      </c>
      <c r="J1032" s="7" t="s">
        <v>103</v>
      </c>
      <c r="K1032" s="7" t="s">
        <v>233</v>
      </c>
      <c r="L1032" s="7" t="s">
        <v>156</v>
      </c>
      <c r="M1032" s="5" t="s">
        <v>147</v>
      </c>
      <c r="N1032" s="5" t="s">
        <v>148</v>
      </c>
      <c r="O1032" s="7" t="s">
        <v>234</v>
      </c>
      <c r="P1032" s="5">
        <v>11700</v>
      </c>
      <c r="Q1032" s="5">
        <v>13900</v>
      </c>
      <c r="R1032" s="5">
        <v>15600</v>
      </c>
      <c r="S1032" s="5">
        <v>19900</v>
      </c>
      <c r="T1032" s="5">
        <v>33300</v>
      </c>
      <c r="U1032" s="5">
        <v>42700</v>
      </c>
      <c r="V1032" s="5">
        <v>48600</v>
      </c>
      <c r="W1032" s="5">
        <v>0</v>
      </c>
      <c r="X1032" s="5">
        <v>0</v>
      </c>
      <c r="Y1032" s="5">
        <v>0</v>
      </c>
      <c r="Z1032" s="5">
        <v>0</v>
      </c>
      <c r="AA1032" s="5">
        <v>4.1921731070000003</v>
      </c>
      <c r="AB1032" s="5">
        <v>-74.861086499999999</v>
      </c>
      <c r="AC1032" s="7" t="s">
        <v>57</v>
      </c>
      <c r="AD1032" s="5">
        <v>2405512700</v>
      </c>
      <c r="AE1032" s="5" t="str">
        <f>MID(TablaPivotFinal[[#This Row],[Fecha]],1,4)</f>
        <v>2017</v>
      </c>
      <c r="AF1032" s="5" t="str">
        <f>MID(TablaPivotFinal[[#This Row],[Fecha]],5,3)</f>
        <v>Oct</v>
      </c>
      <c r="AG1032" s="7">
        <v>2405512700</v>
      </c>
      <c r="AH1032" s="8">
        <v>5849.2903230000002</v>
      </c>
      <c r="AI1032" t="s">
        <v>1050</v>
      </c>
      <c r="AJ1032" t="s">
        <v>885</v>
      </c>
      <c r="AK1032" t="s">
        <v>1178</v>
      </c>
    </row>
    <row r="1033" spans="1:37" x14ac:dyDescent="0.3">
      <c r="A1033" t="str">
        <f t="shared" si="48"/>
        <v>FLANDES-Concesión Autovía Neiva - Girardot</v>
      </c>
      <c r="B1033" t="str">
        <f t="shared" si="49"/>
        <v>2017Sep</v>
      </c>
      <c r="C1033" t="str">
        <f t="shared" si="50"/>
        <v>4.192173107-74.8610865</v>
      </c>
      <c r="D1033" s="9" t="s">
        <v>230</v>
      </c>
      <c r="E1033" s="6">
        <v>4507</v>
      </c>
      <c r="F1033" s="9" t="s">
        <v>231</v>
      </c>
      <c r="G1033" s="6">
        <v>73</v>
      </c>
      <c r="H1033" s="9" t="s">
        <v>232</v>
      </c>
      <c r="I1033" s="9" t="s">
        <v>155</v>
      </c>
      <c r="J1033" s="9" t="s">
        <v>103</v>
      </c>
      <c r="K1033" s="9" t="s">
        <v>233</v>
      </c>
      <c r="L1033" s="9" t="s">
        <v>156</v>
      </c>
      <c r="M1033" s="6" t="s">
        <v>147</v>
      </c>
      <c r="N1033" s="6" t="s">
        <v>148</v>
      </c>
      <c r="O1033" s="9" t="s">
        <v>234</v>
      </c>
      <c r="P1033" s="6">
        <v>11700</v>
      </c>
      <c r="Q1033" s="6">
        <v>13900</v>
      </c>
      <c r="R1033" s="6">
        <v>15600</v>
      </c>
      <c r="S1033" s="6">
        <v>19900</v>
      </c>
      <c r="T1033" s="6">
        <v>33300</v>
      </c>
      <c r="U1033" s="6">
        <v>42700</v>
      </c>
      <c r="V1033" s="6">
        <v>48600</v>
      </c>
      <c r="W1033" s="6">
        <v>0</v>
      </c>
      <c r="X1033" s="6">
        <v>0</v>
      </c>
      <c r="Y1033" s="6">
        <v>0</v>
      </c>
      <c r="Z1033" s="6">
        <v>0</v>
      </c>
      <c r="AA1033" s="6">
        <v>4.1921731070000003</v>
      </c>
      <c r="AB1033" s="6">
        <v>-74.861086499999999</v>
      </c>
      <c r="AC1033" s="9" t="s">
        <v>59</v>
      </c>
      <c r="AD1033" s="6">
        <v>2229927400</v>
      </c>
      <c r="AE1033" s="6" t="str">
        <f>MID(TablaPivotFinal[[#This Row],[Fecha]],1,4)</f>
        <v>2017</v>
      </c>
      <c r="AF1033" s="6" t="str">
        <f>MID(TablaPivotFinal[[#This Row],[Fecha]],5,3)</f>
        <v>Sep</v>
      </c>
      <c r="AG1033" s="9">
        <v>2229927400</v>
      </c>
      <c r="AH1033" s="10">
        <v>5269.3333329999996</v>
      </c>
      <c r="AI1033" t="s">
        <v>1050</v>
      </c>
      <c r="AJ1033" t="s">
        <v>884</v>
      </c>
      <c r="AK1033" t="s">
        <v>1178</v>
      </c>
    </row>
    <row r="1034" spans="1:37" x14ac:dyDescent="0.3">
      <c r="A1034" t="str">
        <f t="shared" si="48"/>
        <v>FLANDES-Concesión Autovía Neiva - Girardot</v>
      </c>
      <c r="B1034" t="str">
        <f t="shared" si="49"/>
        <v>2018Abr</v>
      </c>
      <c r="C1034" t="str">
        <f t="shared" si="50"/>
        <v>4.192173107-74.8610865</v>
      </c>
      <c r="D1034" s="7" t="s">
        <v>230</v>
      </c>
      <c r="E1034" s="5">
        <v>4507</v>
      </c>
      <c r="F1034" s="7" t="s">
        <v>231</v>
      </c>
      <c r="G1034" s="5">
        <v>73</v>
      </c>
      <c r="H1034" s="7" t="s">
        <v>232</v>
      </c>
      <c r="I1034" s="7" t="s">
        <v>155</v>
      </c>
      <c r="J1034" s="7" t="s">
        <v>103</v>
      </c>
      <c r="K1034" s="7" t="s">
        <v>233</v>
      </c>
      <c r="L1034" s="7" t="s">
        <v>156</v>
      </c>
      <c r="M1034" s="5" t="s">
        <v>147</v>
      </c>
      <c r="N1034" s="5" t="s">
        <v>148</v>
      </c>
      <c r="O1034" s="7" t="s">
        <v>234</v>
      </c>
      <c r="P1034" s="5">
        <v>11700</v>
      </c>
      <c r="Q1034" s="5">
        <v>13900</v>
      </c>
      <c r="R1034" s="5">
        <v>15600</v>
      </c>
      <c r="S1034" s="5">
        <v>19900</v>
      </c>
      <c r="T1034" s="5">
        <v>33300</v>
      </c>
      <c r="U1034" s="5">
        <v>42700</v>
      </c>
      <c r="V1034" s="5">
        <v>48600</v>
      </c>
      <c r="W1034" s="5">
        <v>0</v>
      </c>
      <c r="X1034" s="5">
        <v>0</v>
      </c>
      <c r="Y1034" s="5">
        <v>0</v>
      </c>
      <c r="Z1034" s="5">
        <v>0</v>
      </c>
      <c r="AA1034" s="5">
        <v>4.1921731070000003</v>
      </c>
      <c r="AB1034" s="5">
        <v>-74.861086499999999</v>
      </c>
      <c r="AC1034" s="7" t="s">
        <v>61</v>
      </c>
      <c r="AD1034" s="5">
        <v>2360112900</v>
      </c>
      <c r="AE1034" s="5" t="str">
        <f>MID(TablaPivotFinal[[#This Row],[Fecha]],1,4)</f>
        <v>2018</v>
      </c>
      <c r="AF1034" s="5" t="str">
        <f>MID(TablaPivotFinal[[#This Row],[Fecha]],5,3)</f>
        <v>Abr</v>
      </c>
      <c r="AG1034" s="7">
        <v>2360112900</v>
      </c>
      <c r="AH1034" s="8">
        <v>158724</v>
      </c>
      <c r="AI1034" t="s">
        <v>1050</v>
      </c>
      <c r="AJ1034" t="s">
        <v>891</v>
      </c>
      <c r="AK1034" t="s">
        <v>1178</v>
      </c>
    </row>
    <row r="1035" spans="1:37" x14ac:dyDescent="0.3">
      <c r="A1035" t="str">
        <f t="shared" si="48"/>
        <v>FLANDES-Concesión Autovía Neiva - Girardot</v>
      </c>
      <c r="B1035" t="str">
        <f t="shared" si="49"/>
        <v>2018Ago</v>
      </c>
      <c r="C1035" t="str">
        <f t="shared" si="50"/>
        <v>4.192173107-74.8610865</v>
      </c>
      <c r="D1035" s="9" t="s">
        <v>230</v>
      </c>
      <c r="E1035" s="6">
        <v>4507</v>
      </c>
      <c r="F1035" s="9" t="s">
        <v>231</v>
      </c>
      <c r="G1035" s="6">
        <v>73</v>
      </c>
      <c r="H1035" s="9" t="s">
        <v>232</v>
      </c>
      <c r="I1035" s="9" t="s">
        <v>155</v>
      </c>
      <c r="J1035" s="9" t="s">
        <v>103</v>
      </c>
      <c r="K1035" s="9" t="s">
        <v>233</v>
      </c>
      <c r="L1035" s="9" t="s">
        <v>156</v>
      </c>
      <c r="M1035" s="6" t="s">
        <v>147</v>
      </c>
      <c r="N1035" s="6" t="s">
        <v>148</v>
      </c>
      <c r="O1035" s="9" t="s">
        <v>234</v>
      </c>
      <c r="P1035" s="6">
        <v>11700</v>
      </c>
      <c r="Q1035" s="6">
        <v>13900</v>
      </c>
      <c r="R1035" s="6">
        <v>15600</v>
      </c>
      <c r="S1035" s="6">
        <v>19900</v>
      </c>
      <c r="T1035" s="6">
        <v>33300</v>
      </c>
      <c r="U1035" s="6">
        <v>42700</v>
      </c>
      <c r="V1035" s="6">
        <v>48600</v>
      </c>
      <c r="W1035" s="6">
        <v>0</v>
      </c>
      <c r="X1035" s="6">
        <v>0</v>
      </c>
      <c r="Y1035" s="6">
        <v>0</v>
      </c>
      <c r="Z1035" s="6">
        <v>0</v>
      </c>
      <c r="AA1035" s="6">
        <v>4.1921731070000003</v>
      </c>
      <c r="AB1035" s="6">
        <v>-74.861086499999999</v>
      </c>
      <c r="AC1035" s="9" t="s">
        <v>63</v>
      </c>
      <c r="AD1035" s="6">
        <v>2819450700</v>
      </c>
      <c r="AE1035" s="6" t="str">
        <f>MID(TablaPivotFinal[[#This Row],[Fecha]],1,4)</f>
        <v>2018</v>
      </c>
      <c r="AF1035" s="6" t="str">
        <f>MID(TablaPivotFinal[[#This Row],[Fecha]],5,3)</f>
        <v>Ago</v>
      </c>
      <c r="AG1035" s="9">
        <v>2819450700</v>
      </c>
      <c r="AH1035" s="10">
        <v>182641</v>
      </c>
      <c r="AI1035" t="s">
        <v>1050</v>
      </c>
      <c r="AJ1035" t="s">
        <v>895</v>
      </c>
      <c r="AK1035" t="s">
        <v>1178</v>
      </c>
    </row>
    <row r="1036" spans="1:37" x14ac:dyDescent="0.3">
      <c r="A1036" t="str">
        <f t="shared" si="48"/>
        <v>FLANDES-Concesión Autovía Neiva - Girardot</v>
      </c>
      <c r="B1036" t="str">
        <f t="shared" si="49"/>
        <v>2018Dic</v>
      </c>
      <c r="C1036" t="str">
        <f t="shared" si="50"/>
        <v>4.192173107-74.8610865</v>
      </c>
      <c r="D1036" s="7" t="s">
        <v>230</v>
      </c>
      <c r="E1036" s="5">
        <v>4507</v>
      </c>
      <c r="F1036" s="7" t="s">
        <v>231</v>
      </c>
      <c r="G1036" s="5">
        <v>73</v>
      </c>
      <c r="H1036" s="7" t="s">
        <v>232</v>
      </c>
      <c r="I1036" s="7" t="s">
        <v>155</v>
      </c>
      <c r="J1036" s="7" t="s">
        <v>103</v>
      </c>
      <c r="K1036" s="7" t="s">
        <v>233</v>
      </c>
      <c r="L1036" s="7" t="s">
        <v>156</v>
      </c>
      <c r="M1036" s="5" t="s">
        <v>147</v>
      </c>
      <c r="N1036" s="5" t="s">
        <v>148</v>
      </c>
      <c r="O1036" s="7" t="s">
        <v>234</v>
      </c>
      <c r="P1036" s="5">
        <v>11700</v>
      </c>
      <c r="Q1036" s="5">
        <v>13900</v>
      </c>
      <c r="R1036" s="5">
        <v>15600</v>
      </c>
      <c r="S1036" s="5">
        <v>19900</v>
      </c>
      <c r="T1036" s="5">
        <v>33300</v>
      </c>
      <c r="U1036" s="5">
        <v>42700</v>
      </c>
      <c r="V1036" s="5">
        <v>48600</v>
      </c>
      <c r="W1036" s="5">
        <v>0</v>
      </c>
      <c r="X1036" s="5">
        <v>0</v>
      </c>
      <c r="Y1036" s="5">
        <v>0</v>
      </c>
      <c r="Z1036" s="5">
        <v>0</v>
      </c>
      <c r="AA1036" s="5">
        <v>4.1921731070000003</v>
      </c>
      <c r="AB1036" s="5">
        <v>-74.861086499999999</v>
      </c>
      <c r="AC1036" s="7" t="s">
        <v>65</v>
      </c>
      <c r="AD1036" s="5">
        <v>3237072750</v>
      </c>
      <c r="AE1036" s="5" t="str">
        <f>MID(TablaPivotFinal[[#This Row],[Fecha]],1,4)</f>
        <v>2018</v>
      </c>
      <c r="AF1036" s="5" t="str">
        <f>MID(TablaPivotFinal[[#This Row],[Fecha]],5,3)</f>
        <v>Dic</v>
      </c>
      <c r="AG1036" s="7">
        <v>3237072750</v>
      </c>
      <c r="AH1036" s="8">
        <v>231138</v>
      </c>
      <c r="AI1036" t="s">
        <v>1050</v>
      </c>
      <c r="AJ1036" t="s">
        <v>899</v>
      </c>
      <c r="AK1036" t="s">
        <v>1178</v>
      </c>
    </row>
    <row r="1037" spans="1:37" x14ac:dyDescent="0.3">
      <c r="A1037" t="str">
        <f t="shared" si="48"/>
        <v>FLANDES-Concesión Autovía Neiva - Girardot</v>
      </c>
      <c r="B1037" t="str">
        <f t="shared" si="49"/>
        <v>2018Ene</v>
      </c>
      <c r="C1037" t="str">
        <f t="shared" si="50"/>
        <v>4.192173107-74.8610865</v>
      </c>
      <c r="D1037" s="9" t="s">
        <v>230</v>
      </c>
      <c r="E1037" s="6">
        <v>4507</v>
      </c>
      <c r="F1037" s="9" t="s">
        <v>231</v>
      </c>
      <c r="G1037" s="6">
        <v>73</v>
      </c>
      <c r="H1037" s="9" t="s">
        <v>232</v>
      </c>
      <c r="I1037" s="9" t="s">
        <v>155</v>
      </c>
      <c r="J1037" s="9" t="s">
        <v>103</v>
      </c>
      <c r="K1037" s="9" t="s">
        <v>233</v>
      </c>
      <c r="L1037" s="9" t="s">
        <v>156</v>
      </c>
      <c r="M1037" s="6" t="s">
        <v>147</v>
      </c>
      <c r="N1037" s="6" t="s">
        <v>148</v>
      </c>
      <c r="O1037" s="9" t="s">
        <v>234</v>
      </c>
      <c r="P1037" s="6">
        <v>11700</v>
      </c>
      <c r="Q1037" s="6">
        <v>13900</v>
      </c>
      <c r="R1037" s="6">
        <v>15600</v>
      </c>
      <c r="S1037" s="6">
        <v>19900</v>
      </c>
      <c r="T1037" s="6">
        <v>33300</v>
      </c>
      <c r="U1037" s="6">
        <v>42700</v>
      </c>
      <c r="V1037" s="6">
        <v>48600</v>
      </c>
      <c r="W1037" s="6">
        <v>0</v>
      </c>
      <c r="X1037" s="6">
        <v>0</v>
      </c>
      <c r="Y1037" s="6">
        <v>0</v>
      </c>
      <c r="Z1037" s="6">
        <v>0</v>
      </c>
      <c r="AA1037" s="6">
        <v>4.1921731070000003</v>
      </c>
      <c r="AB1037" s="6">
        <v>-74.861086499999999</v>
      </c>
      <c r="AC1037" s="9" t="s">
        <v>67</v>
      </c>
      <c r="AD1037" s="6">
        <v>2925890400</v>
      </c>
      <c r="AE1037" s="6" t="str">
        <f>MID(TablaPivotFinal[[#This Row],[Fecha]],1,4)</f>
        <v>2018</v>
      </c>
      <c r="AF1037" s="6" t="str">
        <f>MID(TablaPivotFinal[[#This Row],[Fecha]],5,3)</f>
        <v>Ene</v>
      </c>
      <c r="AG1037" s="9">
        <v>2925890400</v>
      </c>
      <c r="AH1037" s="10">
        <v>225875</v>
      </c>
      <c r="AI1037" t="s">
        <v>1050</v>
      </c>
      <c r="AJ1037" t="s">
        <v>888</v>
      </c>
      <c r="AK1037" t="s">
        <v>1178</v>
      </c>
    </row>
    <row r="1038" spans="1:37" x14ac:dyDescent="0.3">
      <c r="A1038" t="str">
        <f t="shared" si="48"/>
        <v>FLANDES-Concesión Autovía Neiva - Girardot</v>
      </c>
      <c r="B1038" t="str">
        <f t="shared" si="49"/>
        <v>2018Feb</v>
      </c>
      <c r="C1038" t="str">
        <f t="shared" si="50"/>
        <v>4.192173107-74.8610865</v>
      </c>
      <c r="D1038" s="7" t="s">
        <v>230</v>
      </c>
      <c r="E1038" s="5">
        <v>4507</v>
      </c>
      <c r="F1038" s="7" t="s">
        <v>231</v>
      </c>
      <c r="G1038" s="5">
        <v>73</v>
      </c>
      <c r="H1038" s="7" t="s">
        <v>232</v>
      </c>
      <c r="I1038" s="7" t="s">
        <v>155</v>
      </c>
      <c r="J1038" s="7" t="s">
        <v>103</v>
      </c>
      <c r="K1038" s="7" t="s">
        <v>233</v>
      </c>
      <c r="L1038" s="7" t="s">
        <v>156</v>
      </c>
      <c r="M1038" s="5" t="s">
        <v>147</v>
      </c>
      <c r="N1038" s="5" t="s">
        <v>148</v>
      </c>
      <c r="O1038" s="7" t="s">
        <v>234</v>
      </c>
      <c r="P1038" s="5">
        <v>11700</v>
      </c>
      <c r="Q1038" s="5">
        <v>13900</v>
      </c>
      <c r="R1038" s="5">
        <v>15600</v>
      </c>
      <c r="S1038" s="5">
        <v>19900</v>
      </c>
      <c r="T1038" s="5">
        <v>33300</v>
      </c>
      <c r="U1038" s="5">
        <v>42700</v>
      </c>
      <c r="V1038" s="5">
        <v>48600</v>
      </c>
      <c r="W1038" s="5">
        <v>0</v>
      </c>
      <c r="X1038" s="5">
        <v>0</v>
      </c>
      <c r="Y1038" s="5">
        <v>0</v>
      </c>
      <c r="Z1038" s="5">
        <v>0</v>
      </c>
      <c r="AA1038" s="5">
        <v>4.1921731070000003</v>
      </c>
      <c r="AB1038" s="5">
        <v>-74.861086499999999</v>
      </c>
      <c r="AC1038" s="7" t="s">
        <v>69</v>
      </c>
      <c r="AD1038" s="5">
        <v>2149918700</v>
      </c>
      <c r="AE1038" s="5" t="str">
        <f>MID(TablaPivotFinal[[#This Row],[Fecha]],1,4)</f>
        <v>2018</v>
      </c>
      <c r="AF1038" s="5" t="str">
        <f>MID(TablaPivotFinal[[#This Row],[Fecha]],5,3)</f>
        <v>Feb</v>
      </c>
      <c r="AG1038" s="7">
        <v>2149918700</v>
      </c>
      <c r="AH1038" s="8">
        <v>141382</v>
      </c>
      <c r="AI1038" t="s">
        <v>1050</v>
      </c>
      <c r="AJ1038" t="s">
        <v>889</v>
      </c>
      <c r="AK1038" t="s">
        <v>1178</v>
      </c>
    </row>
    <row r="1039" spans="1:37" x14ac:dyDescent="0.3">
      <c r="A1039" t="str">
        <f t="shared" si="48"/>
        <v>FLANDES-Concesión Autovía Neiva - Girardot</v>
      </c>
      <c r="B1039" t="str">
        <f t="shared" si="49"/>
        <v>2018Jul</v>
      </c>
      <c r="C1039" t="str">
        <f t="shared" si="50"/>
        <v>4.192173107-74.8610865</v>
      </c>
      <c r="D1039" s="9" t="s">
        <v>230</v>
      </c>
      <c r="E1039" s="6">
        <v>4507</v>
      </c>
      <c r="F1039" s="9" t="s">
        <v>231</v>
      </c>
      <c r="G1039" s="6">
        <v>73</v>
      </c>
      <c r="H1039" s="9" t="s">
        <v>232</v>
      </c>
      <c r="I1039" s="9" t="s">
        <v>155</v>
      </c>
      <c r="J1039" s="9" t="s">
        <v>103</v>
      </c>
      <c r="K1039" s="9" t="s">
        <v>233</v>
      </c>
      <c r="L1039" s="9" t="s">
        <v>156</v>
      </c>
      <c r="M1039" s="6" t="s">
        <v>147</v>
      </c>
      <c r="N1039" s="6" t="s">
        <v>148</v>
      </c>
      <c r="O1039" s="9" t="s">
        <v>234</v>
      </c>
      <c r="P1039" s="6">
        <v>11700</v>
      </c>
      <c r="Q1039" s="6">
        <v>13900</v>
      </c>
      <c r="R1039" s="6">
        <v>15600</v>
      </c>
      <c r="S1039" s="6">
        <v>19900</v>
      </c>
      <c r="T1039" s="6">
        <v>33300</v>
      </c>
      <c r="U1039" s="6">
        <v>42700</v>
      </c>
      <c r="V1039" s="6">
        <v>48600</v>
      </c>
      <c r="W1039" s="6">
        <v>0</v>
      </c>
      <c r="X1039" s="6">
        <v>0</v>
      </c>
      <c r="Y1039" s="6">
        <v>0</v>
      </c>
      <c r="Z1039" s="6">
        <v>0</v>
      </c>
      <c r="AA1039" s="6">
        <v>4.1921731070000003</v>
      </c>
      <c r="AB1039" s="6">
        <v>-74.861086499999999</v>
      </c>
      <c r="AC1039" s="9" t="s">
        <v>71</v>
      </c>
      <c r="AD1039" s="6">
        <v>2987495450</v>
      </c>
      <c r="AE1039" s="6" t="str">
        <f>MID(TablaPivotFinal[[#This Row],[Fecha]],1,4)</f>
        <v>2018</v>
      </c>
      <c r="AF1039" s="6" t="str">
        <f>MID(TablaPivotFinal[[#This Row],[Fecha]],5,3)</f>
        <v>Jul</v>
      </c>
      <c r="AG1039" s="9">
        <v>2987495450</v>
      </c>
      <c r="AH1039" s="10">
        <v>207789</v>
      </c>
      <c r="AI1039" t="s">
        <v>1050</v>
      </c>
      <c r="AJ1039" t="s">
        <v>894</v>
      </c>
      <c r="AK1039" t="s">
        <v>1178</v>
      </c>
    </row>
    <row r="1040" spans="1:37" x14ac:dyDescent="0.3">
      <c r="A1040" t="str">
        <f t="shared" si="48"/>
        <v>FLANDES-Concesión Autovía Neiva - Girardot</v>
      </c>
      <c r="B1040" t="str">
        <f t="shared" si="49"/>
        <v>2018Jun</v>
      </c>
      <c r="C1040" t="str">
        <f t="shared" si="50"/>
        <v>4.192173107-74.8610865</v>
      </c>
      <c r="D1040" s="7" t="s">
        <v>230</v>
      </c>
      <c r="E1040" s="5">
        <v>4507</v>
      </c>
      <c r="F1040" s="7" t="s">
        <v>231</v>
      </c>
      <c r="G1040" s="5">
        <v>73</v>
      </c>
      <c r="H1040" s="7" t="s">
        <v>232</v>
      </c>
      <c r="I1040" s="7" t="s">
        <v>155</v>
      </c>
      <c r="J1040" s="7" t="s">
        <v>103</v>
      </c>
      <c r="K1040" s="7" t="s">
        <v>233</v>
      </c>
      <c r="L1040" s="7" t="s">
        <v>156</v>
      </c>
      <c r="M1040" s="5" t="s">
        <v>147</v>
      </c>
      <c r="N1040" s="5" t="s">
        <v>148</v>
      </c>
      <c r="O1040" s="7" t="s">
        <v>234</v>
      </c>
      <c r="P1040" s="5">
        <v>11700</v>
      </c>
      <c r="Q1040" s="5">
        <v>13900</v>
      </c>
      <c r="R1040" s="5">
        <v>15600</v>
      </c>
      <c r="S1040" s="5">
        <v>19900</v>
      </c>
      <c r="T1040" s="5">
        <v>33300</v>
      </c>
      <c r="U1040" s="5">
        <v>42700</v>
      </c>
      <c r="V1040" s="5">
        <v>48600</v>
      </c>
      <c r="W1040" s="5">
        <v>0</v>
      </c>
      <c r="X1040" s="5">
        <v>0</v>
      </c>
      <c r="Y1040" s="5">
        <v>0</v>
      </c>
      <c r="Z1040" s="5">
        <v>0</v>
      </c>
      <c r="AA1040" s="5">
        <v>4.1921731070000003</v>
      </c>
      <c r="AB1040" s="5">
        <v>-74.861086499999999</v>
      </c>
      <c r="AC1040" s="7" t="s">
        <v>73</v>
      </c>
      <c r="AD1040" s="5">
        <v>2729106700</v>
      </c>
      <c r="AE1040" s="5" t="str">
        <f>MID(TablaPivotFinal[[#This Row],[Fecha]],1,4)</f>
        <v>2018</v>
      </c>
      <c r="AF1040" s="5" t="str">
        <f>MID(TablaPivotFinal[[#This Row],[Fecha]],5,3)</f>
        <v>Jun</v>
      </c>
      <c r="AG1040" s="7">
        <v>2729106700</v>
      </c>
      <c r="AH1040" s="8">
        <v>195445</v>
      </c>
      <c r="AI1040" t="s">
        <v>1050</v>
      </c>
      <c r="AJ1040" t="s">
        <v>893</v>
      </c>
      <c r="AK1040" t="s">
        <v>1178</v>
      </c>
    </row>
    <row r="1041" spans="1:37" x14ac:dyDescent="0.3">
      <c r="A1041" t="str">
        <f t="shared" si="48"/>
        <v>FLANDES-Concesión Autovía Neiva - Girardot</v>
      </c>
      <c r="B1041" t="str">
        <f t="shared" si="49"/>
        <v>2018Mar</v>
      </c>
      <c r="C1041" t="str">
        <f t="shared" si="50"/>
        <v>4.192173107-74.8610865</v>
      </c>
      <c r="D1041" s="9" t="s">
        <v>230</v>
      </c>
      <c r="E1041" s="6">
        <v>4507</v>
      </c>
      <c r="F1041" s="9" t="s">
        <v>231</v>
      </c>
      <c r="G1041" s="6">
        <v>73</v>
      </c>
      <c r="H1041" s="9" t="s">
        <v>232</v>
      </c>
      <c r="I1041" s="9" t="s">
        <v>155</v>
      </c>
      <c r="J1041" s="9" t="s">
        <v>103</v>
      </c>
      <c r="K1041" s="9" t="s">
        <v>233</v>
      </c>
      <c r="L1041" s="9" t="s">
        <v>156</v>
      </c>
      <c r="M1041" s="6" t="s">
        <v>147</v>
      </c>
      <c r="N1041" s="6" t="s">
        <v>148</v>
      </c>
      <c r="O1041" s="9" t="s">
        <v>234</v>
      </c>
      <c r="P1041" s="6">
        <v>11700</v>
      </c>
      <c r="Q1041" s="6">
        <v>13900</v>
      </c>
      <c r="R1041" s="6">
        <v>15600</v>
      </c>
      <c r="S1041" s="6">
        <v>19900</v>
      </c>
      <c r="T1041" s="6">
        <v>33300</v>
      </c>
      <c r="U1041" s="6">
        <v>42700</v>
      </c>
      <c r="V1041" s="6">
        <v>48600</v>
      </c>
      <c r="W1041" s="6">
        <v>0</v>
      </c>
      <c r="X1041" s="6">
        <v>0</v>
      </c>
      <c r="Y1041" s="6">
        <v>0</v>
      </c>
      <c r="Z1041" s="6">
        <v>0</v>
      </c>
      <c r="AA1041" s="6">
        <v>4.1921731070000003</v>
      </c>
      <c r="AB1041" s="6">
        <v>-74.861086499999999</v>
      </c>
      <c r="AC1041" s="9" t="s">
        <v>75</v>
      </c>
      <c r="AD1041" s="6">
        <v>2677366700</v>
      </c>
      <c r="AE1041" s="6" t="str">
        <f>MID(TablaPivotFinal[[#This Row],[Fecha]],1,4)</f>
        <v>2018</v>
      </c>
      <c r="AF1041" s="6" t="str">
        <f>MID(TablaPivotFinal[[#This Row],[Fecha]],5,3)</f>
        <v>Mar</v>
      </c>
      <c r="AG1041" s="9">
        <v>2677366700</v>
      </c>
      <c r="AH1041" s="10">
        <v>188927</v>
      </c>
      <c r="AI1041" t="s">
        <v>1050</v>
      </c>
      <c r="AJ1041" t="s">
        <v>890</v>
      </c>
      <c r="AK1041" t="s">
        <v>1178</v>
      </c>
    </row>
    <row r="1042" spans="1:37" x14ac:dyDescent="0.3">
      <c r="A1042" t="str">
        <f t="shared" si="48"/>
        <v>FLANDES-Concesión Autovía Neiva - Girardot</v>
      </c>
      <c r="B1042" t="str">
        <f t="shared" si="49"/>
        <v>2018May</v>
      </c>
      <c r="C1042" t="str">
        <f t="shared" si="50"/>
        <v>4.192173107-74.8610865</v>
      </c>
      <c r="D1042" s="7" t="s">
        <v>230</v>
      </c>
      <c r="E1042" s="5">
        <v>4507</v>
      </c>
      <c r="F1042" s="7" t="s">
        <v>231</v>
      </c>
      <c r="G1042" s="5">
        <v>73</v>
      </c>
      <c r="H1042" s="7" t="s">
        <v>232</v>
      </c>
      <c r="I1042" s="7" t="s">
        <v>155</v>
      </c>
      <c r="J1042" s="7" t="s">
        <v>103</v>
      </c>
      <c r="K1042" s="7" t="s">
        <v>233</v>
      </c>
      <c r="L1042" s="7" t="s">
        <v>156</v>
      </c>
      <c r="M1042" s="5" t="s">
        <v>147</v>
      </c>
      <c r="N1042" s="5" t="s">
        <v>148</v>
      </c>
      <c r="O1042" s="7" t="s">
        <v>234</v>
      </c>
      <c r="P1042" s="5">
        <v>11700</v>
      </c>
      <c r="Q1042" s="5">
        <v>13900</v>
      </c>
      <c r="R1042" s="5">
        <v>15600</v>
      </c>
      <c r="S1042" s="5">
        <v>19900</v>
      </c>
      <c r="T1042" s="5">
        <v>33300</v>
      </c>
      <c r="U1042" s="5">
        <v>42700</v>
      </c>
      <c r="V1042" s="5">
        <v>48600</v>
      </c>
      <c r="W1042" s="5">
        <v>0</v>
      </c>
      <c r="X1042" s="5">
        <v>0</v>
      </c>
      <c r="Y1042" s="5">
        <v>0</v>
      </c>
      <c r="Z1042" s="5">
        <v>0</v>
      </c>
      <c r="AA1042" s="5">
        <v>4.1921731070000003</v>
      </c>
      <c r="AB1042" s="5">
        <v>-74.861086499999999</v>
      </c>
      <c r="AC1042" s="7" t="s">
        <v>77</v>
      </c>
      <c r="AD1042" s="5">
        <v>2340389200</v>
      </c>
      <c r="AE1042" s="5" t="str">
        <f>MID(TablaPivotFinal[[#This Row],[Fecha]],1,4)</f>
        <v>2018</v>
      </c>
      <c r="AF1042" s="5" t="str">
        <f>MID(TablaPivotFinal[[#This Row],[Fecha]],5,3)</f>
        <v>May</v>
      </c>
      <c r="AG1042" s="7">
        <v>2340389200</v>
      </c>
      <c r="AH1042" s="8">
        <v>159660</v>
      </c>
      <c r="AI1042" t="s">
        <v>1050</v>
      </c>
      <c r="AJ1042" t="s">
        <v>892</v>
      </c>
      <c r="AK1042" t="s">
        <v>1178</v>
      </c>
    </row>
    <row r="1043" spans="1:37" x14ac:dyDescent="0.3">
      <c r="A1043" t="str">
        <f t="shared" si="48"/>
        <v>FLANDES-Concesión Autovía Neiva - Girardot</v>
      </c>
      <c r="B1043" t="str">
        <f t="shared" si="49"/>
        <v>2018Nov</v>
      </c>
      <c r="C1043" t="str">
        <f t="shared" si="50"/>
        <v>4.192173107-74.8610865</v>
      </c>
      <c r="D1043" s="9" t="s">
        <v>230</v>
      </c>
      <c r="E1043" s="6">
        <v>4507</v>
      </c>
      <c r="F1043" s="9" t="s">
        <v>231</v>
      </c>
      <c r="G1043" s="6">
        <v>73</v>
      </c>
      <c r="H1043" s="9" t="s">
        <v>232</v>
      </c>
      <c r="I1043" s="9" t="s">
        <v>155</v>
      </c>
      <c r="J1043" s="9" t="s">
        <v>103</v>
      </c>
      <c r="K1043" s="9" t="s">
        <v>233</v>
      </c>
      <c r="L1043" s="9" t="s">
        <v>156</v>
      </c>
      <c r="M1043" s="6" t="s">
        <v>147</v>
      </c>
      <c r="N1043" s="6" t="s">
        <v>148</v>
      </c>
      <c r="O1043" s="9" t="s">
        <v>234</v>
      </c>
      <c r="P1043" s="6">
        <v>11700</v>
      </c>
      <c r="Q1043" s="6">
        <v>13900</v>
      </c>
      <c r="R1043" s="6">
        <v>15600</v>
      </c>
      <c r="S1043" s="6">
        <v>19900</v>
      </c>
      <c r="T1043" s="6">
        <v>33300</v>
      </c>
      <c r="U1043" s="6">
        <v>42700</v>
      </c>
      <c r="V1043" s="6">
        <v>48600</v>
      </c>
      <c r="W1043" s="6">
        <v>0</v>
      </c>
      <c r="X1043" s="6">
        <v>0</v>
      </c>
      <c r="Y1043" s="6">
        <v>0</v>
      </c>
      <c r="Z1043" s="6">
        <v>0</v>
      </c>
      <c r="AA1043" s="6">
        <v>4.1921731070000003</v>
      </c>
      <c r="AB1043" s="6">
        <v>-74.861086499999999</v>
      </c>
      <c r="AC1043" s="9" t="s">
        <v>79</v>
      </c>
      <c r="AD1043" s="6">
        <v>2678471200</v>
      </c>
      <c r="AE1043" s="6" t="str">
        <f>MID(TablaPivotFinal[[#This Row],[Fecha]],1,4)</f>
        <v>2018</v>
      </c>
      <c r="AF1043" s="6" t="str">
        <f>MID(TablaPivotFinal[[#This Row],[Fecha]],5,3)</f>
        <v>Nov</v>
      </c>
      <c r="AG1043" s="9">
        <v>2678471200</v>
      </c>
      <c r="AH1043" s="10">
        <v>177255</v>
      </c>
      <c r="AI1043" t="s">
        <v>1050</v>
      </c>
      <c r="AJ1043" t="s">
        <v>898</v>
      </c>
      <c r="AK1043" t="s">
        <v>1178</v>
      </c>
    </row>
    <row r="1044" spans="1:37" x14ac:dyDescent="0.3">
      <c r="A1044" t="str">
        <f t="shared" si="48"/>
        <v>FLANDES-Concesión Autovía Neiva - Girardot</v>
      </c>
      <c r="B1044" t="str">
        <f t="shared" si="49"/>
        <v>2018Oct</v>
      </c>
      <c r="C1044" t="str">
        <f t="shared" si="50"/>
        <v>4.192173107-74.8610865</v>
      </c>
      <c r="D1044" s="7" t="s">
        <v>230</v>
      </c>
      <c r="E1044" s="5">
        <v>4507</v>
      </c>
      <c r="F1044" s="7" t="s">
        <v>231</v>
      </c>
      <c r="G1044" s="5">
        <v>73</v>
      </c>
      <c r="H1044" s="7" t="s">
        <v>232</v>
      </c>
      <c r="I1044" s="7" t="s">
        <v>155</v>
      </c>
      <c r="J1044" s="7" t="s">
        <v>103</v>
      </c>
      <c r="K1044" s="7" t="s">
        <v>233</v>
      </c>
      <c r="L1044" s="7" t="s">
        <v>156</v>
      </c>
      <c r="M1044" s="5" t="s">
        <v>147</v>
      </c>
      <c r="N1044" s="5" t="s">
        <v>148</v>
      </c>
      <c r="O1044" s="7" t="s">
        <v>234</v>
      </c>
      <c r="P1044" s="5">
        <v>11700</v>
      </c>
      <c r="Q1044" s="5">
        <v>13900</v>
      </c>
      <c r="R1044" s="5">
        <v>15600</v>
      </c>
      <c r="S1044" s="5">
        <v>19900</v>
      </c>
      <c r="T1044" s="5">
        <v>33300</v>
      </c>
      <c r="U1044" s="5">
        <v>42700</v>
      </c>
      <c r="V1044" s="5">
        <v>48600</v>
      </c>
      <c r="W1044" s="5">
        <v>0</v>
      </c>
      <c r="X1044" s="5">
        <v>0</v>
      </c>
      <c r="Y1044" s="5">
        <v>0</v>
      </c>
      <c r="Z1044" s="5">
        <v>0</v>
      </c>
      <c r="AA1044" s="5">
        <v>4.1921731070000003</v>
      </c>
      <c r="AB1044" s="5">
        <v>-74.861086499999999</v>
      </c>
      <c r="AC1044" s="7" t="s">
        <v>81</v>
      </c>
      <c r="AD1044" s="5">
        <v>2869363250</v>
      </c>
      <c r="AE1044" s="5" t="str">
        <f>MID(TablaPivotFinal[[#This Row],[Fecha]],1,4)</f>
        <v>2018</v>
      </c>
      <c r="AF1044" s="5" t="str">
        <f>MID(TablaPivotFinal[[#This Row],[Fecha]],5,3)</f>
        <v>Oct</v>
      </c>
      <c r="AG1044" s="7">
        <v>2869363250</v>
      </c>
      <c r="AH1044" s="8">
        <v>188083</v>
      </c>
      <c r="AI1044" t="s">
        <v>1050</v>
      </c>
      <c r="AJ1044" t="s">
        <v>897</v>
      </c>
      <c r="AK1044" t="s">
        <v>1178</v>
      </c>
    </row>
    <row r="1045" spans="1:37" x14ac:dyDescent="0.3">
      <c r="A1045" t="str">
        <f t="shared" si="48"/>
        <v>FLANDES-Concesión Autovía Neiva - Girardot</v>
      </c>
      <c r="B1045" t="str">
        <f t="shared" si="49"/>
        <v>2018Sep</v>
      </c>
      <c r="C1045" t="str">
        <f t="shared" si="50"/>
        <v>4.192173107-74.8610865</v>
      </c>
      <c r="D1045" s="9" t="s">
        <v>230</v>
      </c>
      <c r="E1045" s="6">
        <v>4507</v>
      </c>
      <c r="F1045" s="9" t="s">
        <v>231</v>
      </c>
      <c r="G1045" s="6">
        <v>73</v>
      </c>
      <c r="H1045" s="9" t="s">
        <v>232</v>
      </c>
      <c r="I1045" s="9" t="s">
        <v>155</v>
      </c>
      <c r="J1045" s="9" t="s">
        <v>103</v>
      </c>
      <c r="K1045" s="9" t="s">
        <v>233</v>
      </c>
      <c r="L1045" s="9" t="s">
        <v>156</v>
      </c>
      <c r="M1045" s="6" t="s">
        <v>147</v>
      </c>
      <c r="N1045" s="6" t="s">
        <v>148</v>
      </c>
      <c r="O1045" s="9" t="s">
        <v>234</v>
      </c>
      <c r="P1045" s="6">
        <v>11700</v>
      </c>
      <c r="Q1045" s="6">
        <v>13900</v>
      </c>
      <c r="R1045" s="6">
        <v>15600</v>
      </c>
      <c r="S1045" s="6">
        <v>19900</v>
      </c>
      <c r="T1045" s="6">
        <v>33300</v>
      </c>
      <c r="U1045" s="6">
        <v>42700</v>
      </c>
      <c r="V1045" s="6">
        <v>48600</v>
      </c>
      <c r="W1045" s="6">
        <v>0</v>
      </c>
      <c r="X1045" s="6">
        <v>0</v>
      </c>
      <c r="Y1045" s="6">
        <v>0</v>
      </c>
      <c r="Z1045" s="6">
        <v>0</v>
      </c>
      <c r="AA1045" s="6">
        <v>4.1921731070000003</v>
      </c>
      <c r="AB1045" s="6">
        <v>-74.861086499999999</v>
      </c>
      <c r="AC1045" s="9" t="s">
        <v>83</v>
      </c>
      <c r="AD1045" s="6">
        <v>2525268900</v>
      </c>
      <c r="AE1045" s="6" t="str">
        <f>MID(TablaPivotFinal[[#This Row],[Fecha]],1,4)</f>
        <v>2018</v>
      </c>
      <c r="AF1045" s="6" t="str">
        <f>MID(TablaPivotFinal[[#This Row],[Fecha]],5,3)</f>
        <v>Sep</v>
      </c>
      <c r="AG1045" s="9">
        <v>2525268900</v>
      </c>
      <c r="AH1045" s="10">
        <v>159812</v>
      </c>
      <c r="AI1045" t="s">
        <v>1050</v>
      </c>
      <c r="AJ1045" t="s">
        <v>896</v>
      </c>
      <c r="AK1045" t="s">
        <v>1178</v>
      </c>
    </row>
    <row r="1046" spans="1:37" x14ac:dyDescent="0.3">
      <c r="A1046" t="str">
        <f t="shared" si="48"/>
        <v>PUENTE AMARILLO-Concesión Vial del Oriente - COVIORIENTE S.A.S</v>
      </c>
      <c r="B1046" t="str">
        <f t="shared" si="49"/>
        <v>2016Abr</v>
      </c>
      <c r="C1046" t="str">
        <f t="shared" si="50"/>
        <v>4.194141805-73.59667358</v>
      </c>
      <c r="D1046" s="7" t="s">
        <v>236</v>
      </c>
      <c r="E1046" s="5">
        <v>6510</v>
      </c>
      <c r="F1046" s="7" t="s">
        <v>178</v>
      </c>
      <c r="G1046" s="5">
        <v>50</v>
      </c>
      <c r="H1046" s="7" t="s">
        <v>237</v>
      </c>
      <c r="I1046" s="7" t="s">
        <v>238</v>
      </c>
      <c r="J1046" s="7" t="s">
        <v>103</v>
      </c>
      <c r="K1046" s="7" t="s">
        <v>239</v>
      </c>
      <c r="L1046" s="7" t="s">
        <v>240</v>
      </c>
      <c r="M1046" s="5">
        <v>3168341260</v>
      </c>
      <c r="N1046" s="5" t="s">
        <v>241</v>
      </c>
      <c r="O1046" s="7" t="s">
        <v>242</v>
      </c>
      <c r="P1046" s="5">
        <v>3600</v>
      </c>
      <c r="Q1046" s="5">
        <v>12500</v>
      </c>
      <c r="R1046" s="5">
        <v>7900</v>
      </c>
      <c r="S1046" s="5">
        <v>12500</v>
      </c>
      <c r="T1046" s="5">
        <v>17700</v>
      </c>
      <c r="U1046" s="5">
        <v>23700</v>
      </c>
      <c r="V1046" s="5">
        <v>26900</v>
      </c>
      <c r="W1046" s="5">
        <v>0</v>
      </c>
      <c r="X1046" s="5">
        <v>0</v>
      </c>
      <c r="Y1046" s="5">
        <v>0</v>
      </c>
      <c r="Z1046" s="5">
        <v>0</v>
      </c>
      <c r="AA1046" s="5">
        <v>4.1941418050000001</v>
      </c>
      <c r="AB1046" s="5">
        <v>-73.596673580000001</v>
      </c>
      <c r="AC1046" s="7" t="s">
        <v>13</v>
      </c>
      <c r="AD1046" s="5">
        <v>1416678650</v>
      </c>
      <c r="AE1046" s="5" t="str">
        <f>MID(TablaPivotFinal[[#This Row],[Fecha]],1,4)</f>
        <v>2016</v>
      </c>
      <c r="AF1046" s="5" t="str">
        <f>MID(TablaPivotFinal[[#This Row],[Fecha]],5,3)</f>
        <v>Abr</v>
      </c>
      <c r="AG1046" s="7">
        <v>1416678650</v>
      </c>
      <c r="AH1046" s="8">
        <v>261428</v>
      </c>
      <c r="AI1046" t="s">
        <v>1051</v>
      </c>
      <c r="AJ1046" t="s">
        <v>867</v>
      </c>
      <c r="AK1046" t="s">
        <v>1179</v>
      </c>
    </row>
    <row r="1047" spans="1:37" x14ac:dyDescent="0.3">
      <c r="A1047" t="str">
        <f t="shared" si="48"/>
        <v>PUENTE AMARILLO-Concesión Vial del Oriente - COVIORIENTE S.A.S</v>
      </c>
      <c r="B1047" t="str">
        <f t="shared" si="49"/>
        <v>2016Ago</v>
      </c>
      <c r="C1047" t="str">
        <f t="shared" si="50"/>
        <v>4.194141805-73.59667358</v>
      </c>
      <c r="D1047" s="9" t="s">
        <v>236</v>
      </c>
      <c r="E1047" s="6">
        <v>6510</v>
      </c>
      <c r="F1047" s="9" t="s">
        <v>178</v>
      </c>
      <c r="G1047" s="6">
        <v>50</v>
      </c>
      <c r="H1047" s="9" t="s">
        <v>237</v>
      </c>
      <c r="I1047" s="9" t="s">
        <v>238</v>
      </c>
      <c r="J1047" s="9" t="s">
        <v>103</v>
      </c>
      <c r="K1047" s="9" t="s">
        <v>239</v>
      </c>
      <c r="L1047" s="9" t="s">
        <v>240</v>
      </c>
      <c r="M1047" s="6">
        <v>3168341260</v>
      </c>
      <c r="N1047" s="6" t="s">
        <v>241</v>
      </c>
      <c r="O1047" s="9" t="s">
        <v>242</v>
      </c>
      <c r="P1047" s="6">
        <v>3600</v>
      </c>
      <c r="Q1047" s="6">
        <v>12500</v>
      </c>
      <c r="R1047" s="6">
        <v>7900</v>
      </c>
      <c r="S1047" s="6">
        <v>12500</v>
      </c>
      <c r="T1047" s="6">
        <v>17700</v>
      </c>
      <c r="U1047" s="6">
        <v>23700</v>
      </c>
      <c r="V1047" s="6">
        <v>26900</v>
      </c>
      <c r="W1047" s="6">
        <v>0</v>
      </c>
      <c r="X1047" s="6">
        <v>0</v>
      </c>
      <c r="Y1047" s="6">
        <v>0</v>
      </c>
      <c r="Z1047" s="6">
        <v>0</v>
      </c>
      <c r="AA1047" s="6">
        <v>4.1941418050000001</v>
      </c>
      <c r="AB1047" s="6">
        <v>-73.596673580000001</v>
      </c>
      <c r="AC1047" s="9" t="s">
        <v>15</v>
      </c>
      <c r="AD1047" s="6">
        <v>1496106700</v>
      </c>
      <c r="AE1047" s="6" t="str">
        <f>MID(TablaPivotFinal[[#This Row],[Fecha]],1,4)</f>
        <v>2016</v>
      </c>
      <c r="AF1047" s="6" t="str">
        <f>MID(TablaPivotFinal[[#This Row],[Fecha]],5,3)</f>
        <v>Ago</v>
      </c>
      <c r="AG1047" s="9">
        <v>1496106700</v>
      </c>
      <c r="AH1047" s="10">
        <v>290176</v>
      </c>
      <c r="AI1047" t="s">
        <v>1051</v>
      </c>
      <c r="AJ1047" t="s">
        <v>871</v>
      </c>
      <c r="AK1047" t="s">
        <v>1179</v>
      </c>
    </row>
    <row r="1048" spans="1:37" x14ac:dyDescent="0.3">
      <c r="A1048" t="str">
        <f t="shared" si="48"/>
        <v>PUENTE AMARILLO-Concesión Vial del Oriente - COVIORIENTE S.A.S</v>
      </c>
      <c r="B1048" t="str">
        <f t="shared" si="49"/>
        <v>2016Dic</v>
      </c>
      <c r="C1048" t="str">
        <f t="shared" si="50"/>
        <v>4.194141805-73.59667358</v>
      </c>
      <c r="D1048" s="7" t="s">
        <v>236</v>
      </c>
      <c r="E1048" s="5">
        <v>6510</v>
      </c>
      <c r="F1048" s="7" t="s">
        <v>178</v>
      </c>
      <c r="G1048" s="5">
        <v>50</v>
      </c>
      <c r="H1048" s="7" t="s">
        <v>237</v>
      </c>
      <c r="I1048" s="7" t="s">
        <v>238</v>
      </c>
      <c r="J1048" s="7" t="s">
        <v>103</v>
      </c>
      <c r="K1048" s="7" t="s">
        <v>239</v>
      </c>
      <c r="L1048" s="7" t="s">
        <v>240</v>
      </c>
      <c r="M1048" s="5">
        <v>3168341260</v>
      </c>
      <c r="N1048" s="5" t="s">
        <v>241</v>
      </c>
      <c r="O1048" s="7" t="s">
        <v>242</v>
      </c>
      <c r="P1048" s="5">
        <v>3600</v>
      </c>
      <c r="Q1048" s="5">
        <v>12500</v>
      </c>
      <c r="R1048" s="5">
        <v>7900</v>
      </c>
      <c r="S1048" s="5">
        <v>12500</v>
      </c>
      <c r="T1048" s="5">
        <v>17700</v>
      </c>
      <c r="U1048" s="5">
        <v>23700</v>
      </c>
      <c r="V1048" s="5">
        <v>26900</v>
      </c>
      <c r="W1048" s="5">
        <v>0</v>
      </c>
      <c r="X1048" s="5">
        <v>0</v>
      </c>
      <c r="Y1048" s="5">
        <v>0</v>
      </c>
      <c r="Z1048" s="5">
        <v>0</v>
      </c>
      <c r="AA1048" s="5">
        <v>4.1941418050000001</v>
      </c>
      <c r="AB1048" s="5">
        <v>-73.596673580000001</v>
      </c>
      <c r="AC1048" s="7" t="s">
        <v>17</v>
      </c>
      <c r="AD1048" s="5">
        <v>1531267700</v>
      </c>
      <c r="AE1048" s="5" t="str">
        <f>MID(TablaPivotFinal[[#This Row],[Fecha]],1,4)</f>
        <v>2016</v>
      </c>
      <c r="AF1048" s="5" t="str">
        <f>MID(TablaPivotFinal[[#This Row],[Fecha]],5,3)</f>
        <v>Dic</v>
      </c>
      <c r="AG1048" s="7">
        <v>1531267700</v>
      </c>
      <c r="AH1048" s="8">
        <v>323012</v>
      </c>
      <c r="AI1048" t="s">
        <v>1051</v>
      </c>
      <c r="AJ1048" t="s">
        <v>875</v>
      </c>
      <c r="AK1048" t="s">
        <v>1179</v>
      </c>
    </row>
    <row r="1049" spans="1:37" x14ac:dyDescent="0.3">
      <c r="A1049" t="str">
        <f t="shared" si="48"/>
        <v>PUENTE AMARILLO-Concesión Vial del Oriente - COVIORIENTE S.A.S</v>
      </c>
      <c r="B1049" t="str">
        <f t="shared" si="49"/>
        <v>2016Ene</v>
      </c>
      <c r="C1049" t="str">
        <f t="shared" si="50"/>
        <v>4.194141805-73.59667358</v>
      </c>
      <c r="D1049" s="9" t="s">
        <v>236</v>
      </c>
      <c r="E1049" s="6">
        <v>6510</v>
      </c>
      <c r="F1049" s="9" t="s">
        <v>178</v>
      </c>
      <c r="G1049" s="6">
        <v>50</v>
      </c>
      <c r="H1049" s="9" t="s">
        <v>237</v>
      </c>
      <c r="I1049" s="9" t="s">
        <v>238</v>
      </c>
      <c r="J1049" s="9" t="s">
        <v>103</v>
      </c>
      <c r="K1049" s="9" t="s">
        <v>239</v>
      </c>
      <c r="L1049" s="9" t="s">
        <v>240</v>
      </c>
      <c r="M1049" s="6">
        <v>3168341260</v>
      </c>
      <c r="N1049" s="6" t="s">
        <v>241</v>
      </c>
      <c r="O1049" s="9" t="s">
        <v>242</v>
      </c>
      <c r="P1049" s="6">
        <v>3600</v>
      </c>
      <c r="Q1049" s="6">
        <v>12500</v>
      </c>
      <c r="R1049" s="6">
        <v>7900</v>
      </c>
      <c r="S1049" s="6">
        <v>12500</v>
      </c>
      <c r="T1049" s="6">
        <v>17700</v>
      </c>
      <c r="U1049" s="6">
        <v>23700</v>
      </c>
      <c r="V1049" s="6">
        <v>26900</v>
      </c>
      <c r="W1049" s="6">
        <v>0</v>
      </c>
      <c r="X1049" s="6">
        <v>0</v>
      </c>
      <c r="Y1049" s="6">
        <v>0</v>
      </c>
      <c r="Z1049" s="6">
        <v>0</v>
      </c>
      <c r="AA1049" s="6">
        <v>4.1941418050000001</v>
      </c>
      <c r="AB1049" s="6">
        <v>-73.596673580000001</v>
      </c>
      <c r="AC1049" s="9" t="s">
        <v>19</v>
      </c>
      <c r="AD1049" s="6">
        <v>1579903100</v>
      </c>
      <c r="AE1049" s="6" t="str">
        <f>MID(TablaPivotFinal[[#This Row],[Fecha]],1,4)</f>
        <v>2016</v>
      </c>
      <c r="AF1049" s="6" t="str">
        <f>MID(TablaPivotFinal[[#This Row],[Fecha]],5,3)</f>
        <v>Ene</v>
      </c>
      <c r="AG1049" s="9">
        <v>1579903100</v>
      </c>
      <c r="AH1049" s="10">
        <v>343383</v>
      </c>
      <c r="AI1049" t="s">
        <v>1051</v>
      </c>
      <c r="AJ1049" t="s">
        <v>864</v>
      </c>
      <c r="AK1049" t="s">
        <v>1179</v>
      </c>
    </row>
    <row r="1050" spans="1:37" x14ac:dyDescent="0.3">
      <c r="A1050" t="str">
        <f t="shared" si="48"/>
        <v>PUENTE AMARILLO-Concesión Vial del Oriente - COVIORIENTE S.A.S</v>
      </c>
      <c r="B1050" t="str">
        <f t="shared" si="49"/>
        <v>2016Feb</v>
      </c>
      <c r="C1050" t="str">
        <f t="shared" si="50"/>
        <v>4.194141805-73.59667358</v>
      </c>
      <c r="D1050" s="7" t="s">
        <v>236</v>
      </c>
      <c r="E1050" s="5">
        <v>6510</v>
      </c>
      <c r="F1050" s="7" t="s">
        <v>178</v>
      </c>
      <c r="G1050" s="5">
        <v>50</v>
      </c>
      <c r="H1050" s="7" t="s">
        <v>237</v>
      </c>
      <c r="I1050" s="7" t="s">
        <v>238</v>
      </c>
      <c r="J1050" s="7" t="s">
        <v>103</v>
      </c>
      <c r="K1050" s="7" t="s">
        <v>239</v>
      </c>
      <c r="L1050" s="7" t="s">
        <v>240</v>
      </c>
      <c r="M1050" s="5">
        <v>3168341260</v>
      </c>
      <c r="N1050" s="5" t="s">
        <v>241</v>
      </c>
      <c r="O1050" s="7" t="s">
        <v>242</v>
      </c>
      <c r="P1050" s="5">
        <v>3600</v>
      </c>
      <c r="Q1050" s="5">
        <v>12500</v>
      </c>
      <c r="R1050" s="5">
        <v>7900</v>
      </c>
      <c r="S1050" s="5">
        <v>12500</v>
      </c>
      <c r="T1050" s="5">
        <v>17700</v>
      </c>
      <c r="U1050" s="5">
        <v>23700</v>
      </c>
      <c r="V1050" s="5">
        <v>26900</v>
      </c>
      <c r="W1050" s="5">
        <v>0</v>
      </c>
      <c r="X1050" s="5">
        <v>0</v>
      </c>
      <c r="Y1050" s="5">
        <v>0</v>
      </c>
      <c r="Z1050" s="5">
        <v>0</v>
      </c>
      <c r="AA1050" s="5">
        <v>4.1941418050000001</v>
      </c>
      <c r="AB1050" s="5">
        <v>-73.596673580000001</v>
      </c>
      <c r="AC1050" s="7" t="s">
        <v>21</v>
      </c>
      <c r="AD1050" s="5">
        <v>1426567950</v>
      </c>
      <c r="AE1050" s="5" t="str">
        <f>MID(TablaPivotFinal[[#This Row],[Fecha]],1,4)</f>
        <v>2016</v>
      </c>
      <c r="AF1050" s="5" t="str">
        <f>MID(TablaPivotFinal[[#This Row],[Fecha]],5,3)</f>
        <v>Feb</v>
      </c>
      <c r="AG1050" s="7">
        <v>1426567950</v>
      </c>
      <c r="AH1050" s="8">
        <v>263257</v>
      </c>
      <c r="AI1050" t="s">
        <v>1051</v>
      </c>
      <c r="AJ1050" t="s">
        <v>865</v>
      </c>
      <c r="AK1050" t="s">
        <v>1179</v>
      </c>
    </row>
    <row r="1051" spans="1:37" x14ac:dyDescent="0.3">
      <c r="A1051" t="str">
        <f t="shared" si="48"/>
        <v>PUENTE AMARILLO-Concesión Vial del Oriente - COVIORIENTE S.A.S</v>
      </c>
      <c r="B1051" t="str">
        <f t="shared" si="49"/>
        <v>2016Jul</v>
      </c>
      <c r="C1051" t="str">
        <f t="shared" si="50"/>
        <v>4.194141805-73.59667358</v>
      </c>
      <c r="D1051" s="9" t="s">
        <v>236</v>
      </c>
      <c r="E1051" s="6">
        <v>6510</v>
      </c>
      <c r="F1051" s="9" t="s">
        <v>178</v>
      </c>
      <c r="G1051" s="6">
        <v>50</v>
      </c>
      <c r="H1051" s="9" t="s">
        <v>237</v>
      </c>
      <c r="I1051" s="9" t="s">
        <v>238</v>
      </c>
      <c r="J1051" s="9" t="s">
        <v>103</v>
      </c>
      <c r="K1051" s="9" t="s">
        <v>239</v>
      </c>
      <c r="L1051" s="9" t="s">
        <v>240</v>
      </c>
      <c r="M1051" s="6">
        <v>3168341260</v>
      </c>
      <c r="N1051" s="6" t="s">
        <v>241</v>
      </c>
      <c r="O1051" s="9" t="s">
        <v>242</v>
      </c>
      <c r="P1051" s="6">
        <v>3600</v>
      </c>
      <c r="Q1051" s="6">
        <v>12500</v>
      </c>
      <c r="R1051" s="6">
        <v>7900</v>
      </c>
      <c r="S1051" s="6">
        <v>12500</v>
      </c>
      <c r="T1051" s="6">
        <v>17700</v>
      </c>
      <c r="U1051" s="6">
        <v>23700</v>
      </c>
      <c r="V1051" s="6">
        <v>26900</v>
      </c>
      <c r="W1051" s="6">
        <v>0</v>
      </c>
      <c r="X1051" s="6">
        <v>0</v>
      </c>
      <c r="Y1051" s="6">
        <v>0</v>
      </c>
      <c r="Z1051" s="6">
        <v>0</v>
      </c>
      <c r="AA1051" s="6">
        <v>4.1941418050000001</v>
      </c>
      <c r="AB1051" s="6">
        <v>-73.596673580000001</v>
      </c>
      <c r="AC1051" s="9" t="s">
        <v>23</v>
      </c>
      <c r="AD1051" s="6">
        <v>1398594950</v>
      </c>
      <c r="AE1051" s="6" t="str">
        <f>MID(TablaPivotFinal[[#This Row],[Fecha]],1,4)</f>
        <v>2016</v>
      </c>
      <c r="AF1051" s="6" t="str">
        <f>MID(TablaPivotFinal[[#This Row],[Fecha]],5,3)</f>
        <v>Jul</v>
      </c>
      <c r="AG1051" s="9">
        <v>1398594950</v>
      </c>
      <c r="AH1051" s="10">
        <v>295371</v>
      </c>
      <c r="AI1051" t="s">
        <v>1051</v>
      </c>
      <c r="AJ1051" t="s">
        <v>870</v>
      </c>
      <c r="AK1051" t="s">
        <v>1179</v>
      </c>
    </row>
    <row r="1052" spans="1:37" x14ac:dyDescent="0.3">
      <c r="A1052" t="str">
        <f t="shared" si="48"/>
        <v>PUENTE AMARILLO-Concesión Vial del Oriente - COVIORIENTE S.A.S</v>
      </c>
      <c r="B1052" t="str">
        <f t="shared" si="49"/>
        <v>2016Jun</v>
      </c>
      <c r="C1052" t="str">
        <f t="shared" si="50"/>
        <v>4.194141805-73.59667358</v>
      </c>
      <c r="D1052" s="7" t="s">
        <v>236</v>
      </c>
      <c r="E1052" s="5">
        <v>6510</v>
      </c>
      <c r="F1052" s="7" t="s">
        <v>178</v>
      </c>
      <c r="G1052" s="5">
        <v>50</v>
      </c>
      <c r="H1052" s="7" t="s">
        <v>237</v>
      </c>
      <c r="I1052" s="7" t="s">
        <v>238</v>
      </c>
      <c r="J1052" s="7" t="s">
        <v>103</v>
      </c>
      <c r="K1052" s="7" t="s">
        <v>239</v>
      </c>
      <c r="L1052" s="7" t="s">
        <v>240</v>
      </c>
      <c r="M1052" s="5">
        <v>3168341260</v>
      </c>
      <c r="N1052" s="5" t="s">
        <v>241</v>
      </c>
      <c r="O1052" s="7" t="s">
        <v>242</v>
      </c>
      <c r="P1052" s="5">
        <v>3600</v>
      </c>
      <c r="Q1052" s="5">
        <v>12500</v>
      </c>
      <c r="R1052" s="5">
        <v>7900</v>
      </c>
      <c r="S1052" s="5">
        <v>12500</v>
      </c>
      <c r="T1052" s="5">
        <v>17700</v>
      </c>
      <c r="U1052" s="5">
        <v>23700</v>
      </c>
      <c r="V1052" s="5">
        <v>26900</v>
      </c>
      <c r="W1052" s="5">
        <v>0</v>
      </c>
      <c r="X1052" s="5">
        <v>0</v>
      </c>
      <c r="Y1052" s="5">
        <v>0</v>
      </c>
      <c r="Z1052" s="5">
        <v>0</v>
      </c>
      <c r="AA1052" s="5">
        <v>4.1941418050000001</v>
      </c>
      <c r="AB1052" s="5">
        <v>-73.596673580000001</v>
      </c>
      <c r="AC1052" s="7" t="s">
        <v>25</v>
      </c>
      <c r="AD1052" s="5">
        <v>1342445750</v>
      </c>
      <c r="AE1052" s="5" t="str">
        <f>MID(TablaPivotFinal[[#This Row],[Fecha]],1,4)</f>
        <v>2016</v>
      </c>
      <c r="AF1052" s="5" t="str">
        <f>MID(TablaPivotFinal[[#This Row],[Fecha]],5,3)</f>
        <v>Jun</v>
      </c>
      <c r="AG1052" s="7">
        <v>1342445750</v>
      </c>
      <c r="AH1052" s="8">
        <v>271290</v>
      </c>
      <c r="AI1052" t="s">
        <v>1051</v>
      </c>
      <c r="AJ1052" t="s">
        <v>869</v>
      </c>
      <c r="AK1052" t="s">
        <v>1179</v>
      </c>
    </row>
    <row r="1053" spans="1:37" x14ac:dyDescent="0.3">
      <c r="A1053" t="str">
        <f t="shared" si="48"/>
        <v>PUENTE AMARILLO-Concesión Vial del Oriente - COVIORIENTE S.A.S</v>
      </c>
      <c r="B1053" t="str">
        <f t="shared" si="49"/>
        <v>2016Mar</v>
      </c>
      <c r="C1053" t="str">
        <f t="shared" si="50"/>
        <v>4.194141805-73.59667358</v>
      </c>
      <c r="D1053" s="9" t="s">
        <v>236</v>
      </c>
      <c r="E1053" s="6">
        <v>6510</v>
      </c>
      <c r="F1053" s="9" t="s">
        <v>178</v>
      </c>
      <c r="G1053" s="6">
        <v>50</v>
      </c>
      <c r="H1053" s="9" t="s">
        <v>237</v>
      </c>
      <c r="I1053" s="9" t="s">
        <v>238</v>
      </c>
      <c r="J1053" s="9" t="s">
        <v>103</v>
      </c>
      <c r="K1053" s="9" t="s">
        <v>239</v>
      </c>
      <c r="L1053" s="9" t="s">
        <v>240</v>
      </c>
      <c r="M1053" s="6">
        <v>3168341260</v>
      </c>
      <c r="N1053" s="6" t="s">
        <v>241</v>
      </c>
      <c r="O1053" s="9" t="s">
        <v>242</v>
      </c>
      <c r="P1053" s="6">
        <v>3600</v>
      </c>
      <c r="Q1053" s="6">
        <v>12500</v>
      </c>
      <c r="R1053" s="6">
        <v>7900</v>
      </c>
      <c r="S1053" s="6">
        <v>12500</v>
      </c>
      <c r="T1053" s="6">
        <v>17700</v>
      </c>
      <c r="U1053" s="6">
        <v>23700</v>
      </c>
      <c r="V1053" s="6">
        <v>26900</v>
      </c>
      <c r="W1053" s="6">
        <v>0</v>
      </c>
      <c r="X1053" s="6">
        <v>0</v>
      </c>
      <c r="Y1053" s="6">
        <v>0</v>
      </c>
      <c r="Z1053" s="6">
        <v>0</v>
      </c>
      <c r="AA1053" s="6">
        <v>4.1941418050000001</v>
      </c>
      <c r="AB1053" s="6">
        <v>-73.596673580000001</v>
      </c>
      <c r="AC1053" s="9" t="s">
        <v>27</v>
      </c>
      <c r="AD1053" s="6">
        <v>1535688300</v>
      </c>
      <c r="AE1053" s="6" t="str">
        <f>MID(TablaPivotFinal[[#This Row],[Fecha]],1,4)</f>
        <v>2016</v>
      </c>
      <c r="AF1053" s="6" t="str">
        <f>MID(TablaPivotFinal[[#This Row],[Fecha]],5,3)</f>
        <v>Mar</v>
      </c>
      <c r="AG1053" s="9">
        <v>1535688300</v>
      </c>
      <c r="AH1053" s="10">
        <v>302219</v>
      </c>
      <c r="AI1053" t="s">
        <v>1051</v>
      </c>
      <c r="AJ1053" t="s">
        <v>866</v>
      </c>
      <c r="AK1053" t="s">
        <v>1179</v>
      </c>
    </row>
    <row r="1054" spans="1:37" x14ac:dyDescent="0.3">
      <c r="A1054" t="str">
        <f t="shared" si="48"/>
        <v>PUENTE AMARILLO-Concesión Vial del Oriente - COVIORIENTE S.A.S</v>
      </c>
      <c r="B1054" t="str">
        <f t="shared" si="49"/>
        <v>2016May</v>
      </c>
      <c r="C1054" t="str">
        <f t="shared" si="50"/>
        <v>4.194141805-73.59667358</v>
      </c>
      <c r="D1054" s="7" t="s">
        <v>236</v>
      </c>
      <c r="E1054" s="5">
        <v>6510</v>
      </c>
      <c r="F1054" s="7" t="s">
        <v>178</v>
      </c>
      <c r="G1054" s="5">
        <v>50</v>
      </c>
      <c r="H1054" s="7" t="s">
        <v>237</v>
      </c>
      <c r="I1054" s="7" t="s">
        <v>238</v>
      </c>
      <c r="J1054" s="7" t="s">
        <v>103</v>
      </c>
      <c r="K1054" s="7" t="s">
        <v>239</v>
      </c>
      <c r="L1054" s="7" t="s">
        <v>240</v>
      </c>
      <c r="M1054" s="5">
        <v>3168341260</v>
      </c>
      <c r="N1054" s="5" t="s">
        <v>241</v>
      </c>
      <c r="O1054" s="7" t="s">
        <v>242</v>
      </c>
      <c r="P1054" s="5">
        <v>3600</v>
      </c>
      <c r="Q1054" s="5">
        <v>12500</v>
      </c>
      <c r="R1054" s="5">
        <v>7900</v>
      </c>
      <c r="S1054" s="5">
        <v>12500</v>
      </c>
      <c r="T1054" s="5">
        <v>17700</v>
      </c>
      <c r="U1054" s="5">
        <v>23700</v>
      </c>
      <c r="V1054" s="5">
        <v>26900</v>
      </c>
      <c r="W1054" s="5">
        <v>0</v>
      </c>
      <c r="X1054" s="5">
        <v>0</v>
      </c>
      <c r="Y1054" s="5">
        <v>0</v>
      </c>
      <c r="Z1054" s="5">
        <v>0</v>
      </c>
      <c r="AA1054" s="5">
        <v>4.1941418050000001</v>
      </c>
      <c r="AB1054" s="5">
        <v>-73.596673580000001</v>
      </c>
      <c r="AC1054" s="7" t="s">
        <v>29</v>
      </c>
      <c r="AD1054" s="5">
        <v>1395321650</v>
      </c>
      <c r="AE1054" s="5" t="str">
        <f>MID(TablaPivotFinal[[#This Row],[Fecha]],1,4)</f>
        <v>2016</v>
      </c>
      <c r="AF1054" s="5" t="str">
        <f>MID(TablaPivotFinal[[#This Row],[Fecha]],5,3)</f>
        <v>May</v>
      </c>
      <c r="AG1054" s="7">
        <v>1395321650</v>
      </c>
      <c r="AH1054" s="8">
        <v>282668</v>
      </c>
      <c r="AI1054" t="s">
        <v>1051</v>
      </c>
      <c r="AJ1054" t="s">
        <v>868</v>
      </c>
      <c r="AK1054" t="s">
        <v>1179</v>
      </c>
    </row>
    <row r="1055" spans="1:37" x14ac:dyDescent="0.3">
      <c r="A1055" t="str">
        <f t="shared" si="48"/>
        <v>PUENTE AMARILLO-Concesión Vial del Oriente - COVIORIENTE S.A.S</v>
      </c>
      <c r="B1055" t="str">
        <f t="shared" si="49"/>
        <v>2016Nov</v>
      </c>
      <c r="C1055" t="str">
        <f t="shared" si="50"/>
        <v>4.194141805-73.59667358</v>
      </c>
      <c r="D1055" s="9" t="s">
        <v>236</v>
      </c>
      <c r="E1055" s="6">
        <v>6510</v>
      </c>
      <c r="F1055" s="9" t="s">
        <v>178</v>
      </c>
      <c r="G1055" s="6">
        <v>50</v>
      </c>
      <c r="H1055" s="9" t="s">
        <v>237</v>
      </c>
      <c r="I1055" s="9" t="s">
        <v>238</v>
      </c>
      <c r="J1055" s="9" t="s">
        <v>103</v>
      </c>
      <c r="K1055" s="9" t="s">
        <v>239</v>
      </c>
      <c r="L1055" s="9" t="s">
        <v>240</v>
      </c>
      <c r="M1055" s="6">
        <v>3168341260</v>
      </c>
      <c r="N1055" s="6" t="s">
        <v>241</v>
      </c>
      <c r="O1055" s="9" t="s">
        <v>242</v>
      </c>
      <c r="P1055" s="6">
        <v>3600</v>
      </c>
      <c r="Q1055" s="6">
        <v>12500</v>
      </c>
      <c r="R1055" s="6">
        <v>7900</v>
      </c>
      <c r="S1055" s="6">
        <v>12500</v>
      </c>
      <c r="T1055" s="6">
        <v>17700</v>
      </c>
      <c r="U1055" s="6">
        <v>23700</v>
      </c>
      <c r="V1055" s="6">
        <v>26900</v>
      </c>
      <c r="W1055" s="6">
        <v>0</v>
      </c>
      <c r="X1055" s="6">
        <v>0</v>
      </c>
      <c r="Y1055" s="6">
        <v>0</v>
      </c>
      <c r="Z1055" s="6">
        <v>0</v>
      </c>
      <c r="AA1055" s="6">
        <v>4.1941418050000001</v>
      </c>
      <c r="AB1055" s="6">
        <v>-73.596673580000001</v>
      </c>
      <c r="AC1055" s="9" t="s">
        <v>31</v>
      </c>
      <c r="AD1055" s="6">
        <v>1380958100</v>
      </c>
      <c r="AE1055" s="6" t="str">
        <f>MID(TablaPivotFinal[[#This Row],[Fecha]],1,4)</f>
        <v>2016</v>
      </c>
      <c r="AF1055" s="6" t="str">
        <f>MID(TablaPivotFinal[[#This Row],[Fecha]],5,3)</f>
        <v>Nov</v>
      </c>
      <c r="AG1055" s="9">
        <v>1380958100</v>
      </c>
      <c r="AH1055" s="10">
        <v>280986</v>
      </c>
      <c r="AI1055" t="s">
        <v>1051</v>
      </c>
      <c r="AJ1055" t="s">
        <v>874</v>
      </c>
      <c r="AK1055" t="s">
        <v>1179</v>
      </c>
    </row>
    <row r="1056" spans="1:37" x14ac:dyDescent="0.3">
      <c r="A1056" t="str">
        <f t="shared" si="48"/>
        <v>PUENTE AMARILLO-Concesión Vial del Oriente - COVIORIENTE S.A.S</v>
      </c>
      <c r="B1056" t="str">
        <f t="shared" si="49"/>
        <v>2016Oct</v>
      </c>
      <c r="C1056" t="str">
        <f t="shared" si="50"/>
        <v>4.194141805-73.59667358</v>
      </c>
      <c r="D1056" s="7" t="s">
        <v>236</v>
      </c>
      <c r="E1056" s="5">
        <v>6510</v>
      </c>
      <c r="F1056" s="7" t="s">
        <v>178</v>
      </c>
      <c r="G1056" s="5">
        <v>50</v>
      </c>
      <c r="H1056" s="7" t="s">
        <v>237</v>
      </c>
      <c r="I1056" s="7" t="s">
        <v>238</v>
      </c>
      <c r="J1056" s="7" t="s">
        <v>103</v>
      </c>
      <c r="K1056" s="7" t="s">
        <v>239</v>
      </c>
      <c r="L1056" s="7" t="s">
        <v>240</v>
      </c>
      <c r="M1056" s="5">
        <v>3168341260</v>
      </c>
      <c r="N1056" s="5" t="s">
        <v>241</v>
      </c>
      <c r="O1056" s="7" t="s">
        <v>242</v>
      </c>
      <c r="P1056" s="5">
        <v>3600</v>
      </c>
      <c r="Q1056" s="5">
        <v>12500</v>
      </c>
      <c r="R1056" s="5">
        <v>7900</v>
      </c>
      <c r="S1056" s="5">
        <v>12500</v>
      </c>
      <c r="T1056" s="5">
        <v>17700</v>
      </c>
      <c r="U1056" s="5">
        <v>23700</v>
      </c>
      <c r="V1056" s="5">
        <v>26900</v>
      </c>
      <c r="W1056" s="5">
        <v>0</v>
      </c>
      <c r="X1056" s="5">
        <v>0</v>
      </c>
      <c r="Y1056" s="5">
        <v>0</v>
      </c>
      <c r="Z1056" s="5">
        <v>0</v>
      </c>
      <c r="AA1056" s="5">
        <v>4.1941418050000001</v>
      </c>
      <c r="AB1056" s="5">
        <v>-73.596673580000001</v>
      </c>
      <c r="AC1056" s="7" t="s">
        <v>33</v>
      </c>
      <c r="AD1056" s="5">
        <v>1434759800</v>
      </c>
      <c r="AE1056" s="5" t="str">
        <f>MID(TablaPivotFinal[[#This Row],[Fecha]],1,4)</f>
        <v>2016</v>
      </c>
      <c r="AF1056" s="5" t="str">
        <f>MID(TablaPivotFinal[[#This Row],[Fecha]],5,3)</f>
        <v>Oct</v>
      </c>
      <c r="AG1056" s="7">
        <v>1434759800</v>
      </c>
      <c r="AH1056" s="8">
        <v>291576</v>
      </c>
      <c r="AI1056" t="s">
        <v>1051</v>
      </c>
      <c r="AJ1056" t="s">
        <v>873</v>
      </c>
      <c r="AK1056" t="s">
        <v>1179</v>
      </c>
    </row>
    <row r="1057" spans="1:37" x14ac:dyDescent="0.3">
      <c r="A1057" t="str">
        <f t="shared" si="48"/>
        <v>PUENTE AMARILLO-Concesión Vial del Oriente - COVIORIENTE S.A.S</v>
      </c>
      <c r="B1057" t="str">
        <f t="shared" si="49"/>
        <v>2016Sep</v>
      </c>
      <c r="C1057" t="str">
        <f t="shared" si="50"/>
        <v>4.194141805-73.59667358</v>
      </c>
      <c r="D1057" s="9" t="s">
        <v>236</v>
      </c>
      <c r="E1057" s="6">
        <v>6510</v>
      </c>
      <c r="F1057" s="9" t="s">
        <v>178</v>
      </c>
      <c r="G1057" s="6">
        <v>50</v>
      </c>
      <c r="H1057" s="9" t="s">
        <v>237</v>
      </c>
      <c r="I1057" s="9" t="s">
        <v>238</v>
      </c>
      <c r="J1057" s="9" t="s">
        <v>103</v>
      </c>
      <c r="K1057" s="9" t="s">
        <v>239</v>
      </c>
      <c r="L1057" s="9" t="s">
        <v>240</v>
      </c>
      <c r="M1057" s="6">
        <v>3168341260</v>
      </c>
      <c r="N1057" s="6" t="s">
        <v>241</v>
      </c>
      <c r="O1057" s="9" t="s">
        <v>242</v>
      </c>
      <c r="P1057" s="6">
        <v>3600</v>
      </c>
      <c r="Q1057" s="6">
        <v>12500</v>
      </c>
      <c r="R1057" s="6">
        <v>7900</v>
      </c>
      <c r="S1057" s="6">
        <v>12500</v>
      </c>
      <c r="T1057" s="6">
        <v>17700</v>
      </c>
      <c r="U1057" s="6">
        <v>23700</v>
      </c>
      <c r="V1057" s="6">
        <v>26900</v>
      </c>
      <c r="W1057" s="6">
        <v>0</v>
      </c>
      <c r="X1057" s="6">
        <v>0</v>
      </c>
      <c r="Y1057" s="6">
        <v>0</v>
      </c>
      <c r="Z1057" s="6">
        <v>0</v>
      </c>
      <c r="AA1057" s="6">
        <v>4.1941418050000001</v>
      </c>
      <c r="AB1057" s="6">
        <v>-73.596673580000001</v>
      </c>
      <c r="AC1057" s="9" t="s">
        <v>35</v>
      </c>
      <c r="AD1057" s="6">
        <v>1492741400</v>
      </c>
      <c r="AE1057" s="6" t="str">
        <f>MID(TablaPivotFinal[[#This Row],[Fecha]],1,4)</f>
        <v>2016</v>
      </c>
      <c r="AF1057" s="6" t="str">
        <f>MID(TablaPivotFinal[[#This Row],[Fecha]],5,3)</f>
        <v>Sep</v>
      </c>
      <c r="AG1057" s="9">
        <v>1492741400</v>
      </c>
      <c r="AH1057" s="10">
        <v>275589</v>
      </c>
      <c r="AI1057" t="s">
        <v>1051</v>
      </c>
      <c r="AJ1057" t="s">
        <v>872</v>
      </c>
      <c r="AK1057" t="s">
        <v>1179</v>
      </c>
    </row>
    <row r="1058" spans="1:37" x14ac:dyDescent="0.3">
      <c r="A1058" t="str">
        <f t="shared" si="48"/>
        <v>PUENTE AMARILLO-Concesión Vial del Oriente - COVIORIENTE S.A.S</v>
      </c>
      <c r="B1058" t="str">
        <f t="shared" si="49"/>
        <v>2017Abr</v>
      </c>
      <c r="C1058" t="str">
        <f t="shared" si="50"/>
        <v>4.194141805-73.59667358</v>
      </c>
      <c r="D1058" s="7" t="s">
        <v>236</v>
      </c>
      <c r="E1058" s="5">
        <v>6510</v>
      </c>
      <c r="F1058" s="7" t="s">
        <v>178</v>
      </c>
      <c r="G1058" s="5">
        <v>50</v>
      </c>
      <c r="H1058" s="7" t="s">
        <v>237</v>
      </c>
      <c r="I1058" s="7" t="s">
        <v>238</v>
      </c>
      <c r="J1058" s="7" t="s">
        <v>103</v>
      </c>
      <c r="K1058" s="7" t="s">
        <v>239</v>
      </c>
      <c r="L1058" s="7" t="s">
        <v>240</v>
      </c>
      <c r="M1058" s="5">
        <v>3168341260</v>
      </c>
      <c r="N1058" s="5" t="s">
        <v>241</v>
      </c>
      <c r="O1058" s="7" t="s">
        <v>242</v>
      </c>
      <c r="P1058" s="5">
        <v>3600</v>
      </c>
      <c r="Q1058" s="5">
        <v>12500</v>
      </c>
      <c r="R1058" s="5">
        <v>7900</v>
      </c>
      <c r="S1058" s="5">
        <v>12500</v>
      </c>
      <c r="T1058" s="5">
        <v>17700</v>
      </c>
      <c r="U1058" s="5">
        <v>23700</v>
      </c>
      <c r="V1058" s="5">
        <v>26900</v>
      </c>
      <c r="W1058" s="5">
        <v>0</v>
      </c>
      <c r="X1058" s="5">
        <v>0</v>
      </c>
      <c r="Y1058" s="5">
        <v>0</v>
      </c>
      <c r="Z1058" s="5">
        <v>0</v>
      </c>
      <c r="AA1058" s="5">
        <v>4.1941418050000001</v>
      </c>
      <c r="AB1058" s="5">
        <v>-73.596673580000001</v>
      </c>
      <c r="AC1058" s="7" t="s">
        <v>37</v>
      </c>
      <c r="AD1058" s="5">
        <v>1521981550</v>
      </c>
      <c r="AE1058" s="5" t="str">
        <f>MID(TablaPivotFinal[[#This Row],[Fecha]],1,4)</f>
        <v>2017</v>
      </c>
      <c r="AF1058" s="5" t="str">
        <f>MID(TablaPivotFinal[[#This Row],[Fecha]],5,3)</f>
        <v>Abr</v>
      </c>
      <c r="AG1058" s="7">
        <v>1521981550</v>
      </c>
      <c r="AH1058" s="8">
        <v>9795</v>
      </c>
      <c r="AI1058" t="s">
        <v>1051</v>
      </c>
      <c r="AJ1058" t="s">
        <v>879</v>
      </c>
      <c r="AK1058" t="s">
        <v>1179</v>
      </c>
    </row>
    <row r="1059" spans="1:37" x14ac:dyDescent="0.3">
      <c r="A1059" t="str">
        <f t="shared" si="48"/>
        <v>PUENTE AMARILLO-Concesión Vial del Oriente - COVIORIENTE S.A.S</v>
      </c>
      <c r="B1059" t="str">
        <f t="shared" si="49"/>
        <v>2017Ago</v>
      </c>
      <c r="C1059" t="str">
        <f t="shared" si="50"/>
        <v>4.194141805-73.59667358</v>
      </c>
      <c r="D1059" s="9" t="s">
        <v>236</v>
      </c>
      <c r="E1059" s="6">
        <v>6510</v>
      </c>
      <c r="F1059" s="9" t="s">
        <v>178</v>
      </c>
      <c r="G1059" s="6">
        <v>50</v>
      </c>
      <c r="H1059" s="9" t="s">
        <v>237</v>
      </c>
      <c r="I1059" s="9" t="s">
        <v>238</v>
      </c>
      <c r="J1059" s="9" t="s">
        <v>103</v>
      </c>
      <c r="K1059" s="9" t="s">
        <v>239</v>
      </c>
      <c r="L1059" s="9" t="s">
        <v>240</v>
      </c>
      <c r="M1059" s="6">
        <v>3168341260</v>
      </c>
      <c r="N1059" s="6" t="s">
        <v>241</v>
      </c>
      <c r="O1059" s="9" t="s">
        <v>242</v>
      </c>
      <c r="P1059" s="6">
        <v>3600</v>
      </c>
      <c r="Q1059" s="6">
        <v>12500</v>
      </c>
      <c r="R1059" s="6">
        <v>7900</v>
      </c>
      <c r="S1059" s="6">
        <v>12500</v>
      </c>
      <c r="T1059" s="6">
        <v>17700</v>
      </c>
      <c r="U1059" s="6">
        <v>23700</v>
      </c>
      <c r="V1059" s="6">
        <v>26900</v>
      </c>
      <c r="W1059" s="6">
        <v>0</v>
      </c>
      <c r="X1059" s="6">
        <v>0</v>
      </c>
      <c r="Y1059" s="6">
        <v>0</v>
      </c>
      <c r="Z1059" s="6">
        <v>0</v>
      </c>
      <c r="AA1059" s="6">
        <v>4.1941418050000001</v>
      </c>
      <c r="AB1059" s="6">
        <v>-73.596673580000001</v>
      </c>
      <c r="AC1059" s="9" t="s">
        <v>39</v>
      </c>
      <c r="AD1059" s="6">
        <v>1694891700</v>
      </c>
      <c r="AE1059" s="6" t="str">
        <f>MID(TablaPivotFinal[[#This Row],[Fecha]],1,4)</f>
        <v>2017</v>
      </c>
      <c r="AF1059" s="6" t="str">
        <f>MID(TablaPivotFinal[[#This Row],[Fecha]],5,3)</f>
        <v>Ago</v>
      </c>
      <c r="AG1059" s="9">
        <v>1694891700</v>
      </c>
      <c r="AH1059" s="10">
        <v>9696.7096770000007</v>
      </c>
      <c r="AI1059" t="s">
        <v>1051</v>
      </c>
      <c r="AJ1059" t="s">
        <v>883</v>
      </c>
      <c r="AK1059" t="s">
        <v>1179</v>
      </c>
    </row>
    <row r="1060" spans="1:37" x14ac:dyDescent="0.3">
      <c r="A1060" t="str">
        <f t="shared" si="48"/>
        <v>PUENTE AMARILLO-Concesión Vial del Oriente - COVIORIENTE S.A.S</v>
      </c>
      <c r="B1060" t="str">
        <f t="shared" si="49"/>
        <v>2017Dic</v>
      </c>
      <c r="C1060" t="str">
        <f t="shared" si="50"/>
        <v>4.194141805-73.59667358</v>
      </c>
      <c r="D1060" s="7" t="s">
        <v>236</v>
      </c>
      <c r="E1060" s="5">
        <v>6510</v>
      </c>
      <c r="F1060" s="7" t="s">
        <v>178</v>
      </c>
      <c r="G1060" s="5">
        <v>50</v>
      </c>
      <c r="H1060" s="7" t="s">
        <v>237</v>
      </c>
      <c r="I1060" s="7" t="s">
        <v>238</v>
      </c>
      <c r="J1060" s="7" t="s">
        <v>103</v>
      </c>
      <c r="K1060" s="7" t="s">
        <v>239</v>
      </c>
      <c r="L1060" s="7" t="s">
        <v>240</v>
      </c>
      <c r="M1060" s="5">
        <v>3168341260</v>
      </c>
      <c r="N1060" s="5" t="s">
        <v>241</v>
      </c>
      <c r="O1060" s="7" t="s">
        <v>242</v>
      </c>
      <c r="P1060" s="5">
        <v>3600</v>
      </c>
      <c r="Q1060" s="5">
        <v>12500</v>
      </c>
      <c r="R1060" s="5">
        <v>7900</v>
      </c>
      <c r="S1060" s="5">
        <v>12500</v>
      </c>
      <c r="T1060" s="5">
        <v>17700</v>
      </c>
      <c r="U1060" s="5">
        <v>23700</v>
      </c>
      <c r="V1060" s="5">
        <v>26900</v>
      </c>
      <c r="W1060" s="5">
        <v>0</v>
      </c>
      <c r="X1060" s="5">
        <v>0</v>
      </c>
      <c r="Y1060" s="5">
        <v>0</v>
      </c>
      <c r="Z1060" s="5">
        <v>0</v>
      </c>
      <c r="AA1060" s="5">
        <v>4.1941418050000001</v>
      </c>
      <c r="AB1060" s="5">
        <v>-73.596673580000001</v>
      </c>
      <c r="AC1060" s="7" t="s">
        <v>41</v>
      </c>
      <c r="AD1060" s="5">
        <v>1725818600</v>
      </c>
      <c r="AE1060" s="5" t="str">
        <f>MID(TablaPivotFinal[[#This Row],[Fecha]],1,4)</f>
        <v>2017</v>
      </c>
      <c r="AF1060" s="5" t="str">
        <f>MID(TablaPivotFinal[[#This Row],[Fecha]],5,3)</f>
        <v>Dic</v>
      </c>
      <c r="AG1060" s="7">
        <v>1725818600</v>
      </c>
      <c r="AH1060" s="8">
        <v>11152.03226</v>
      </c>
      <c r="AI1060" t="s">
        <v>1051</v>
      </c>
      <c r="AJ1060" t="s">
        <v>887</v>
      </c>
      <c r="AK1060" t="s">
        <v>1179</v>
      </c>
    </row>
    <row r="1061" spans="1:37" x14ac:dyDescent="0.3">
      <c r="A1061" t="str">
        <f t="shared" si="48"/>
        <v>PUENTE AMARILLO-Concesión Vial del Oriente - COVIORIENTE S.A.S</v>
      </c>
      <c r="B1061" t="str">
        <f t="shared" si="49"/>
        <v>2017Ene</v>
      </c>
      <c r="C1061" t="str">
        <f t="shared" si="50"/>
        <v>4.194141805-73.59667358</v>
      </c>
      <c r="D1061" s="9" t="s">
        <v>236</v>
      </c>
      <c r="E1061" s="6">
        <v>6510</v>
      </c>
      <c r="F1061" s="9" t="s">
        <v>178</v>
      </c>
      <c r="G1061" s="6">
        <v>50</v>
      </c>
      <c r="H1061" s="9" t="s">
        <v>237</v>
      </c>
      <c r="I1061" s="9" t="s">
        <v>238</v>
      </c>
      <c r="J1061" s="9" t="s">
        <v>103</v>
      </c>
      <c r="K1061" s="9" t="s">
        <v>239</v>
      </c>
      <c r="L1061" s="9" t="s">
        <v>240</v>
      </c>
      <c r="M1061" s="6">
        <v>3168341260</v>
      </c>
      <c r="N1061" s="6" t="s">
        <v>241</v>
      </c>
      <c r="O1061" s="9" t="s">
        <v>242</v>
      </c>
      <c r="P1061" s="6">
        <v>3600</v>
      </c>
      <c r="Q1061" s="6">
        <v>12500</v>
      </c>
      <c r="R1061" s="6">
        <v>7900</v>
      </c>
      <c r="S1061" s="6">
        <v>12500</v>
      </c>
      <c r="T1061" s="6">
        <v>17700</v>
      </c>
      <c r="U1061" s="6">
        <v>23700</v>
      </c>
      <c r="V1061" s="6">
        <v>26900</v>
      </c>
      <c r="W1061" s="6">
        <v>0</v>
      </c>
      <c r="X1061" s="6">
        <v>0</v>
      </c>
      <c r="Y1061" s="6">
        <v>0</v>
      </c>
      <c r="Z1061" s="6">
        <v>0</v>
      </c>
      <c r="AA1061" s="6">
        <v>4.1941418050000001</v>
      </c>
      <c r="AB1061" s="6">
        <v>-73.596673580000001</v>
      </c>
      <c r="AC1061" s="9" t="s">
        <v>43</v>
      </c>
      <c r="AD1061" s="6">
        <v>1580979350</v>
      </c>
      <c r="AE1061" s="6" t="str">
        <f>MID(TablaPivotFinal[[#This Row],[Fecha]],1,4)</f>
        <v>2017</v>
      </c>
      <c r="AF1061" s="6" t="str">
        <f>MID(TablaPivotFinal[[#This Row],[Fecha]],5,3)</f>
        <v>Ene</v>
      </c>
      <c r="AG1061" s="9">
        <v>1580979350</v>
      </c>
      <c r="AH1061" s="10">
        <v>10558.48387</v>
      </c>
      <c r="AI1061" t="s">
        <v>1051</v>
      </c>
      <c r="AJ1061" t="s">
        <v>876</v>
      </c>
      <c r="AK1061" t="s">
        <v>1179</v>
      </c>
    </row>
    <row r="1062" spans="1:37" x14ac:dyDescent="0.3">
      <c r="A1062" t="str">
        <f t="shared" si="48"/>
        <v>PUENTE AMARILLO-Concesión Vial del Oriente - COVIORIENTE S.A.S</v>
      </c>
      <c r="B1062" t="str">
        <f t="shared" si="49"/>
        <v>2017Feb</v>
      </c>
      <c r="C1062" t="str">
        <f t="shared" si="50"/>
        <v>4.194141805-73.59667358</v>
      </c>
      <c r="D1062" s="7" t="s">
        <v>236</v>
      </c>
      <c r="E1062" s="5">
        <v>6510</v>
      </c>
      <c r="F1062" s="7" t="s">
        <v>178</v>
      </c>
      <c r="G1062" s="5">
        <v>50</v>
      </c>
      <c r="H1062" s="7" t="s">
        <v>237</v>
      </c>
      <c r="I1062" s="7" t="s">
        <v>238</v>
      </c>
      <c r="J1062" s="7" t="s">
        <v>103</v>
      </c>
      <c r="K1062" s="7" t="s">
        <v>239</v>
      </c>
      <c r="L1062" s="7" t="s">
        <v>240</v>
      </c>
      <c r="M1062" s="5">
        <v>3168341260</v>
      </c>
      <c r="N1062" s="5" t="s">
        <v>241</v>
      </c>
      <c r="O1062" s="7" t="s">
        <v>242</v>
      </c>
      <c r="P1062" s="5">
        <v>3600</v>
      </c>
      <c r="Q1062" s="5">
        <v>12500</v>
      </c>
      <c r="R1062" s="5">
        <v>7900</v>
      </c>
      <c r="S1062" s="5">
        <v>12500</v>
      </c>
      <c r="T1062" s="5">
        <v>17700</v>
      </c>
      <c r="U1062" s="5">
        <v>23700</v>
      </c>
      <c r="V1062" s="5">
        <v>26900</v>
      </c>
      <c r="W1062" s="5">
        <v>0</v>
      </c>
      <c r="X1062" s="5">
        <v>0</v>
      </c>
      <c r="Y1062" s="5">
        <v>0</v>
      </c>
      <c r="Z1062" s="5">
        <v>0</v>
      </c>
      <c r="AA1062" s="5">
        <v>4.1941418050000001</v>
      </c>
      <c r="AB1062" s="5">
        <v>-73.596673580000001</v>
      </c>
      <c r="AC1062" s="7" t="s">
        <v>45</v>
      </c>
      <c r="AD1062" s="5">
        <v>1365064050</v>
      </c>
      <c r="AE1062" s="5" t="str">
        <f>MID(TablaPivotFinal[[#This Row],[Fecha]],1,4)</f>
        <v>2017</v>
      </c>
      <c r="AF1062" s="5" t="str">
        <f>MID(TablaPivotFinal[[#This Row],[Fecha]],5,3)</f>
        <v>Feb</v>
      </c>
      <c r="AG1062" s="7">
        <v>1365064050</v>
      </c>
      <c r="AH1062" s="8">
        <v>9082.75</v>
      </c>
      <c r="AI1062" t="s">
        <v>1051</v>
      </c>
      <c r="AJ1062" t="s">
        <v>877</v>
      </c>
      <c r="AK1062" t="s">
        <v>1179</v>
      </c>
    </row>
    <row r="1063" spans="1:37" x14ac:dyDescent="0.3">
      <c r="A1063" t="str">
        <f t="shared" si="48"/>
        <v>PUENTE AMARILLO-Concesión Vial del Oriente - COVIORIENTE S.A.S</v>
      </c>
      <c r="B1063" t="str">
        <f t="shared" si="49"/>
        <v>2017Jul</v>
      </c>
      <c r="C1063" t="str">
        <f t="shared" si="50"/>
        <v>4.194141805-73.59667358</v>
      </c>
      <c r="D1063" s="9" t="s">
        <v>236</v>
      </c>
      <c r="E1063" s="6">
        <v>6510</v>
      </c>
      <c r="F1063" s="9" t="s">
        <v>178</v>
      </c>
      <c r="G1063" s="6">
        <v>50</v>
      </c>
      <c r="H1063" s="9" t="s">
        <v>237</v>
      </c>
      <c r="I1063" s="9" t="s">
        <v>238</v>
      </c>
      <c r="J1063" s="9" t="s">
        <v>103</v>
      </c>
      <c r="K1063" s="9" t="s">
        <v>239</v>
      </c>
      <c r="L1063" s="9" t="s">
        <v>240</v>
      </c>
      <c r="M1063" s="6">
        <v>3168341260</v>
      </c>
      <c r="N1063" s="6" t="s">
        <v>241</v>
      </c>
      <c r="O1063" s="9" t="s">
        <v>242</v>
      </c>
      <c r="P1063" s="6">
        <v>3600</v>
      </c>
      <c r="Q1063" s="6">
        <v>12500</v>
      </c>
      <c r="R1063" s="6">
        <v>7900</v>
      </c>
      <c r="S1063" s="6">
        <v>12500</v>
      </c>
      <c r="T1063" s="6">
        <v>17700</v>
      </c>
      <c r="U1063" s="6">
        <v>23700</v>
      </c>
      <c r="V1063" s="6">
        <v>26900</v>
      </c>
      <c r="W1063" s="6">
        <v>0</v>
      </c>
      <c r="X1063" s="6">
        <v>0</v>
      </c>
      <c r="Y1063" s="6">
        <v>0</v>
      </c>
      <c r="Z1063" s="6">
        <v>0</v>
      </c>
      <c r="AA1063" s="6">
        <v>4.1941418050000001</v>
      </c>
      <c r="AB1063" s="6">
        <v>-73.596673580000001</v>
      </c>
      <c r="AC1063" s="9" t="s">
        <v>47</v>
      </c>
      <c r="AD1063" s="6">
        <v>1484724300</v>
      </c>
      <c r="AE1063" s="6" t="str">
        <f>MID(TablaPivotFinal[[#This Row],[Fecha]],1,4)</f>
        <v>2017</v>
      </c>
      <c r="AF1063" s="6" t="str">
        <f>MID(TablaPivotFinal[[#This Row],[Fecha]],5,3)</f>
        <v>Jul</v>
      </c>
      <c r="AG1063" s="9">
        <v>1484724300</v>
      </c>
      <c r="AH1063" s="10">
        <v>9298.5483870000007</v>
      </c>
      <c r="AI1063" t="s">
        <v>1051</v>
      </c>
      <c r="AJ1063" t="s">
        <v>882</v>
      </c>
      <c r="AK1063" t="s">
        <v>1179</v>
      </c>
    </row>
    <row r="1064" spans="1:37" x14ac:dyDescent="0.3">
      <c r="A1064" t="str">
        <f t="shared" si="48"/>
        <v>PUENTE AMARILLO-Concesión Vial del Oriente - COVIORIENTE S.A.S</v>
      </c>
      <c r="B1064" t="str">
        <f t="shared" si="49"/>
        <v>2017Jun</v>
      </c>
      <c r="C1064" t="str">
        <f t="shared" si="50"/>
        <v>4.194141805-73.59667358</v>
      </c>
      <c r="D1064" s="7" t="s">
        <v>236</v>
      </c>
      <c r="E1064" s="5">
        <v>6510</v>
      </c>
      <c r="F1064" s="7" t="s">
        <v>178</v>
      </c>
      <c r="G1064" s="5">
        <v>50</v>
      </c>
      <c r="H1064" s="7" t="s">
        <v>237</v>
      </c>
      <c r="I1064" s="7" t="s">
        <v>238</v>
      </c>
      <c r="J1064" s="7" t="s">
        <v>103</v>
      </c>
      <c r="K1064" s="7" t="s">
        <v>239</v>
      </c>
      <c r="L1064" s="7" t="s">
        <v>240</v>
      </c>
      <c r="M1064" s="5">
        <v>3168341260</v>
      </c>
      <c r="N1064" s="5" t="s">
        <v>241</v>
      </c>
      <c r="O1064" s="7" t="s">
        <v>242</v>
      </c>
      <c r="P1064" s="5">
        <v>3600</v>
      </c>
      <c r="Q1064" s="5">
        <v>12500</v>
      </c>
      <c r="R1064" s="5">
        <v>7900</v>
      </c>
      <c r="S1064" s="5">
        <v>12500</v>
      </c>
      <c r="T1064" s="5">
        <v>17700</v>
      </c>
      <c r="U1064" s="5">
        <v>23700</v>
      </c>
      <c r="V1064" s="5">
        <v>26900</v>
      </c>
      <c r="W1064" s="5">
        <v>0</v>
      </c>
      <c r="X1064" s="5">
        <v>0</v>
      </c>
      <c r="Y1064" s="5">
        <v>0</v>
      </c>
      <c r="Z1064" s="5">
        <v>0</v>
      </c>
      <c r="AA1064" s="5">
        <v>4.1941418050000001</v>
      </c>
      <c r="AB1064" s="5">
        <v>-73.596673580000001</v>
      </c>
      <c r="AC1064" s="7" t="s">
        <v>49</v>
      </c>
      <c r="AD1064" s="5">
        <v>1480610600</v>
      </c>
      <c r="AE1064" s="5" t="str">
        <f>MID(TablaPivotFinal[[#This Row],[Fecha]],1,4)</f>
        <v>2017</v>
      </c>
      <c r="AF1064" s="5" t="str">
        <f>MID(TablaPivotFinal[[#This Row],[Fecha]],5,3)</f>
        <v>Jun</v>
      </c>
      <c r="AG1064" s="7">
        <v>1480610600</v>
      </c>
      <c r="AH1064" s="8">
        <v>9347.1</v>
      </c>
      <c r="AI1064" t="s">
        <v>1051</v>
      </c>
      <c r="AJ1064" t="s">
        <v>881</v>
      </c>
      <c r="AK1064" t="s">
        <v>1179</v>
      </c>
    </row>
    <row r="1065" spans="1:37" x14ac:dyDescent="0.3">
      <c r="A1065" t="str">
        <f t="shared" si="48"/>
        <v>PUENTE AMARILLO-Concesión Vial del Oriente - COVIORIENTE S.A.S</v>
      </c>
      <c r="B1065" t="str">
        <f t="shared" si="49"/>
        <v>2017Mar</v>
      </c>
      <c r="C1065" t="str">
        <f t="shared" si="50"/>
        <v>4.194141805-73.59667358</v>
      </c>
      <c r="D1065" s="9" t="s">
        <v>236</v>
      </c>
      <c r="E1065" s="6">
        <v>6510</v>
      </c>
      <c r="F1065" s="9" t="s">
        <v>178</v>
      </c>
      <c r="G1065" s="6">
        <v>50</v>
      </c>
      <c r="H1065" s="9" t="s">
        <v>237</v>
      </c>
      <c r="I1065" s="9" t="s">
        <v>238</v>
      </c>
      <c r="J1065" s="9" t="s">
        <v>103</v>
      </c>
      <c r="K1065" s="9" t="s">
        <v>239</v>
      </c>
      <c r="L1065" s="9" t="s">
        <v>240</v>
      </c>
      <c r="M1065" s="6">
        <v>3168341260</v>
      </c>
      <c r="N1065" s="6" t="s">
        <v>241</v>
      </c>
      <c r="O1065" s="9" t="s">
        <v>242</v>
      </c>
      <c r="P1065" s="6">
        <v>3600</v>
      </c>
      <c r="Q1065" s="6">
        <v>12500</v>
      </c>
      <c r="R1065" s="6">
        <v>7900</v>
      </c>
      <c r="S1065" s="6">
        <v>12500</v>
      </c>
      <c r="T1065" s="6">
        <v>17700</v>
      </c>
      <c r="U1065" s="6">
        <v>23700</v>
      </c>
      <c r="V1065" s="6">
        <v>26900</v>
      </c>
      <c r="W1065" s="6">
        <v>0</v>
      </c>
      <c r="X1065" s="6">
        <v>0</v>
      </c>
      <c r="Y1065" s="6">
        <v>0</v>
      </c>
      <c r="Z1065" s="6">
        <v>0</v>
      </c>
      <c r="AA1065" s="6">
        <v>4.1941418050000001</v>
      </c>
      <c r="AB1065" s="6">
        <v>-73.596673580000001</v>
      </c>
      <c r="AC1065" s="9" t="s">
        <v>51</v>
      </c>
      <c r="AD1065" s="6">
        <v>1534092750</v>
      </c>
      <c r="AE1065" s="6" t="str">
        <f>MID(TablaPivotFinal[[#This Row],[Fecha]],1,4)</f>
        <v>2017</v>
      </c>
      <c r="AF1065" s="6" t="str">
        <f>MID(TablaPivotFinal[[#This Row],[Fecha]],5,3)</f>
        <v>Mar</v>
      </c>
      <c r="AG1065" s="9">
        <v>1534092750</v>
      </c>
      <c r="AH1065" s="10">
        <v>9113</v>
      </c>
      <c r="AI1065" t="s">
        <v>1051</v>
      </c>
      <c r="AJ1065" t="s">
        <v>878</v>
      </c>
      <c r="AK1065" t="s">
        <v>1179</v>
      </c>
    </row>
    <row r="1066" spans="1:37" x14ac:dyDescent="0.3">
      <c r="A1066" t="str">
        <f t="shared" si="48"/>
        <v>PUENTE AMARILLO-Concesión Vial del Oriente - COVIORIENTE S.A.S</v>
      </c>
      <c r="B1066" t="str">
        <f t="shared" si="49"/>
        <v>2017May</v>
      </c>
      <c r="C1066" t="str">
        <f t="shared" si="50"/>
        <v>4.194141805-73.59667358</v>
      </c>
      <c r="D1066" s="7" t="s">
        <v>236</v>
      </c>
      <c r="E1066" s="5">
        <v>6510</v>
      </c>
      <c r="F1066" s="7" t="s">
        <v>178</v>
      </c>
      <c r="G1066" s="5">
        <v>50</v>
      </c>
      <c r="H1066" s="7" t="s">
        <v>237</v>
      </c>
      <c r="I1066" s="7" t="s">
        <v>238</v>
      </c>
      <c r="J1066" s="7" t="s">
        <v>103</v>
      </c>
      <c r="K1066" s="7" t="s">
        <v>239</v>
      </c>
      <c r="L1066" s="7" t="s">
        <v>240</v>
      </c>
      <c r="M1066" s="5">
        <v>3168341260</v>
      </c>
      <c r="N1066" s="5" t="s">
        <v>241</v>
      </c>
      <c r="O1066" s="7" t="s">
        <v>242</v>
      </c>
      <c r="P1066" s="5">
        <v>3600</v>
      </c>
      <c r="Q1066" s="5">
        <v>12500</v>
      </c>
      <c r="R1066" s="5">
        <v>7900</v>
      </c>
      <c r="S1066" s="5">
        <v>12500</v>
      </c>
      <c r="T1066" s="5">
        <v>17700</v>
      </c>
      <c r="U1066" s="5">
        <v>23700</v>
      </c>
      <c r="V1066" s="5">
        <v>26900</v>
      </c>
      <c r="W1066" s="5">
        <v>0</v>
      </c>
      <c r="X1066" s="5">
        <v>0</v>
      </c>
      <c r="Y1066" s="5">
        <v>0</v>
      </c>
      <c r="Z1066" s="5">
        <v>0</v>
      </c>
      <c r="AA1066" s="5">
        <v>4.1941418050000001</v>
      </c>
      <c r="AB1066" s="5">
        <v>-73.596673580000001</v>
      </c>
      <c r="AC1066" s="7" t="s">
        <v>53</v>
      </c>
      <c r="AD1066" s="5">
        <v>1520355250</v>
      </c>
      <c r="AE1066" s="5" t="str">
        <f>MID(TablaPivotFinal[[#This Row],[Fecha]],1,4)</f>
        <v>2017</v>
      </c>
      <c r="AF1066" s="5" t="str">
        <f>MID(TablaPivotFinal[[#This Row],[Fecha]],5,3)</f>
        <v>May</v>
      </c>
      <c r="AG1066" s="7">
        <v>1520355250</v>
      </c>
      <c r="AH1066" s="8">
        <v>9012.6451610000004</v>
      </c>
      <c r="AI1066" t="s">
        <v>1051</v>
      </c>
      <c r="AJ1066" t="s">
        <v>880</v>
      </c>
      <c r="AK1066" t="s">
        <v>1179</v>
      </c>
    </row>
    <row r="1067" spans="1:37" x14ac:dyDescent="0.3">
      <c r="A1067" t="str">
        <f t="shared" si="48"/>
        <v>PUENTE AMARILLO-Concesión Vial del Oriente - COVIORIENTE S.A.S</v>
      </c>
      <c r="B1067" t="str">
        <f t="shared" si="49"/>
        <v>2017Nov</v>
      </c>
      <c r="C1067" t="str">
        <f t="shared" si="50"/>
        <v>4.194141805-73.59667358</v>
      </c>
      <c r="D1067" s="9" t="s">
        <v>236</v>
      </c>
      <c r="E1067" s="6">
        <v>6510</v>
      </c>
      <c r="F1067" s="9" t="s">
        <v>178</v>
      </c>
      <c r="G1067" s="6">
        <v>50</v>
      </c>
      <c r="H1067" s="9" t="s">
        <v>237</v>
      </c>
      <c r="I1067" s="9" t="s">
        <v>238</v>
      </c>
      <c r="J1067" s="9" t="s">
        <v>103</v>
      </c>
      <c r="K1067" s="9" t="s">
        <v>239</v>
      </c>
      <c r="L1067" s="9" t="s">
        <v>240</v>
      </c>
      <c r="M1067" s="6">
        <v>3168341260</v>
      </c>
      <c r="N1067" s="6" t="s">
        <v>241</v>
      </c>
      <c r="O1067" s="9" t="s">
        <v>242</v>
      </c>
      <c r="P1067" s="6">
        <v>3600</v>
      </c>
      <c r="Q1067" s="6">
        <v>12500</v>
      </c>
      <c r="R1067" s="6">
        <v>7900</v>
      </c>
      <c r="S1067" s="6">
        <v>12500</v>
      </c>
      <c r="T1067" s="6">
        <v>17700</v>
      </c>
      <c r="U1067" s="6">
        <v>23700</v>
      </c>
      <c r="V1067" s="6">
        <v>26900</v>
      </c>
      <c r="W1067" s="6">
        <v>0</v>
      </c>
      <c r="X1067" s="6">
        <v>0</v>
      </c>
      <c r="Y1067" s="6">
        <v>0</v>
      </c>
      <c r="Z1067" s="6">
        <v>0</v>
      </c>
      <c r="AA1067" s="6">
        <v>4.1941418050000001</v>
      </c>
      <c r="AB1067" s="6">
        <v>-73.596673580000001</v>
      </c>
      <c r="AC1067" s="9" t="s">
        <v>55</v>
      </c>
      <c r="AD1067" s="6">
        <v>1514894400</v>
      </c>
      <c r="AE1067" s="6" t="str">
        <f>MID(TablaPivotFinal[[#This Row],[Fecha]],1,4)</f>
        <v>2017</v>
      </c>
      <c r="AF1067" s="6" t="str">
        <f>MID(TablaPivotFinal[[#This Row],[Fecha]],5,3)</f>
        <v>Nov</v>
      </c>
      <c r="AG1067" s="9">
        <v>1514894400</v>
      </c>
      <c r="AH1067" s="10">
        <v>9603.7999999999993</v>
      </c>
      <c r="AI1067" t="s">
        <v>1051</v>
      </c>
      <c r="AJ1067" t="s">
        <v>886</v>
      </c>
      <c r="AK1067" t="s">
        <v>1179</v>
      </c>
    </row>
    <row r="1068" spans="1:37" x14ac:dyDescent="0.3">
      <c r="A1068" t="str">
        <f t="shared" si="48"/>
        <v>PUENTE AMARILLO-Concesión Vial del Oriente - COVIORIENTE S.A.S</v>
      </c>
      <c r="B1068" t="str">
        <f t="shared" si="49"/>
        <v>2017Oct</v>
      </c>
      <c r="C1068" t="str">
        <f t="shared" si="50"/>
        <v>4.194141805-73.59667358</v>
      </c>
      <c r="D1068" s="7" t="s">
        <v>236</v>
      </c>
      <c r="E1068" s="5">
        <v>6510</v>
      </c>
      <c r="F1068" s="7" t="s">
        <v>178</v>
      </c>
      <c r="G1068" s="5">
        <v>50</v>
      </c>
      <c r="H1068" s="7" t="s">
        <v>237</v>
      </c>
      <c r="I1068" s="7" t="s">
        <v>238</v>
      </c>
      <c r="J1068" s="7" t="s">
        <v>103</v>
      </c>
      <c r="K1068" s="7" t="s">
        <v>239</v>
      </c>
      <c r="L1068" s="7" t="s">
        <v>240</v>
      </c>
      <c r="M1068" s="5">
        <v>3168341260</v>
      </c>
      <c r="N1068" s="5" t="s">
        <v>241</v>
      </c>
      <c r="O1068" s="7" t="s">
        <v>242</v>
      </c>
      <c r="P1068" s="5">
        <v>3600</v>
      </c>
      <c r="Q1068" s="5">
        <v>12500</v>
      </c>
      <c r="R1068" s="5">
        <v>7900</v>
      </c>
      <c r="S1068" s="5">
        <v>12500</v>
      </c>
      <c r="T1068" s="5">
        <v>17700</v>
      </c>
      <c r="U1068" s="5">
        <v>23700</v>
      </c>
      <c r="V1068" s="5">
        <v>26900</v>
      </c>
      <c r="W1068" s="5">
        <v>0</v>
      </c>
      <c r="X1068" s="5">
        <v>0</v>
      </c>
      <c r="Y1068" s="5">
        <v>0</v>
      </c>
      <c r="Z1068" s="5">
        <v>0</v>
      </c>
      <c r="AA1068" s="5">
        <v>4.1941418050000001</v>
      </c>
      <c r="AB1068" s="5">
        <v>-73.596673580000001</v>
      </c>
      <c r="AC1068" s="7" t="s">
        <v>57</v>
      </c>
      <c r="AD1068" s="5">
        <v>1565489450</v>
      </c>
      <c r="AE1068" s="5" t="str">
        <f>MID(TablaPivotFinal[[#This Row],[Fecha]],1,4)</f>
        <v>2017</v>
      </c>
      <c r="AF1068" s="5" t="str">
        <f>MID(TablaPivotFinal[[#This Row],[Fecha]],5,3)</f>
        <v>Oct</v>
      </c>
      <c r="AG1068" s="7">
        <v>1565489450</v>
      </c>
      <c r="AH1068" s="8">
        <v>9605.9677420000007</v>
      </c>
      <c r="AI1068" t="s">
        <v>1051</v>
      </c>
      <c r="AJ1068" t="s">
        <v>885</v>
      </c>
      <c r="AK1068" t="s">
        <v>1179</v>
      </c>
    </row>
    <row r="1069" spans="1:37" x14ac:dyDescent="0.3">
      <c r="A1069" t="str">
        <f t="shared" si="48"/>
        <v>PUENTE AMARILLO-Concesión Vial del Oriente - COVIORIENTE S.A.S</v>
      </c>
      <c r="B1069" t="str">
        <f t="shared" si="49"/>
        <v>2017Sep</v>
      </c>
      <c r="C1069" t="str">
        <f t="shared" si="50"/>
        <v>4.194141805-73.59667358</v>
      </c>
      <c r="D1069" s="9" t="s">
        <v>236</v>
      </c>
      <c r="E1069" s="6">
        <v>6510</v>
      </c>
      <c r="F1069" s="9" t="s">
        <v>178</v>
      </c>
      <c r="G1069" s="6">
        <v>50</v>
      </c>
      <c r="H1069" s="9" t="s">
        <v>237</v>
      </c>
      <c r="I1069" s="9" t="s">
        <v>238</v>
      </c>
      <c r="J1069" s="9" t="s">
        <v>103</v>
      </c>
      <c r="K1069" s="9" t="s">
        <v>239</v>
      </c>
      <c r="L1069" s="9" t="s">
        <v>240</v>
      </c>
      <c r="M1069" s="6">
        <v>3168341260</v>
      </c>
      <c r="N1069" s="6" t="s">
        <v>241</v>
      </c>
      <c r="O1069" s="9" t="s">
        <v>242</v>
      </c>
      <c r="P1069" s="6">
        <v>3600</v>
      </c>
      <c r="Q1069" s="6">
        <v>12500</v>
      </c>
      <c r="R1069" s="6">
        <v>7900</v>
      </c>
      <c r="S1069" s="6">
        <v>12500</v>
      </c>
      <c r="T1069" s="6">
        <v>17700</v>
      </c>
      <c r="U1069" s="6">
        <v>23700</v>
      </c>
      <c r="V1069" s="6">
        <v>26900</v>
      </c>
      <c r="W1069" s="6">
        <v>0</v>
      </c>
      <c r="X1069" s="6">
        <v>0</v>
      </c>
      <c r="Y1069" s="6">
        <v>0</v>
      </c>
      <c r="Z1069" s="6">
        <v>0</v>
      </c>
      <c r="AA1069" s="6">
        <v>4.1941418050000001</v>
      </c>
      <c r="AB1069" s="6">
        <v>-73.596673580000001</v>
      </c>
      <c r="AC1069" s="9" t="s">
        <v>59</v>
      </c>
      <c r="AD1069" s="6">
        <v>1620453400</v>
      </c>
      <c r="AE1069" s="6" t="str">
        <f>MID(TablaPivotFinal[[#This Row],[Fecha]],1,4)</f>
        <v>2017</v>
      </c>
      <c r="AF1069" s="6" t="str">
        <f>MID(TablaPivotFinal[[#This Row],[Fecha]],5,3)</f>
        <v>Sep</v>
      </c>
      <c r="AG1069" s="9">
        <v>1620453400</v>
      </c>
      <c r="AH1069" s="10">
        <v>9249.2999999999993</v>
      </c>
      <c r="AI1069" t="s">
        <v>1051</v>
      </c>
      <c r="AJ1069" t="s">
        <v>884</v>
      </c>
      <c r="AK1069" t="s">
        <v>1179</v>
      </c>
    </row>
    <row r="1070" spans="1:37" x14ac:dyDescent="0.3">
      <c r="A1070" t="str">
        <f t="shared" si="48"/>
        <v>PUENTE AMARILLO-Concesión Vial del Oriente - COVIORIENTE S.A.S</v>
      </c>
      <c r="B1070" t="str">
        <f t="shared" si="49"/>
        <v>2018Abr</v>
      </c>
      <c r="C1070" t="str">
        <f t="shared" si="50"/>
        <v>4.194141805-73.59667358</v>
      </c>
      <c r="D1070" s="7" t="s">
        <v>236</v>
      </c>
      <c r="E1070" s="5">
        <v>6510</v>
      </c>
      <c r="F1070" s="7" t="s">
        <v>178</v>
      </c>
      <c r="G1070" s="5">
        <v>50</v>
      </c>
      <c r="H1070" s="7" t="s">
        <v>237</v>
      </c>
      <c r="I1070" s="7" t="s">
        <v>238</v>
      </c>
      <c r="J1070" s="7" t="s">
        <v>103</v>
      </c>
      <c r="K1070" s="7" t="s">
        <v>239</v>
      </c>
      <c r="L1070" s="7" t="s">
        <v>240</v>
      </c>
      <c r="M1070" s="5">
        <v>3168341260</v>
      </c>
      <c r="N1070" s="5" t="s">
        <v>241</v>
      </c>
      <c r="O1070" s="7" t="s">
        <v>242</v>
      </c>
      <c r="P1070" s="5">
        <v>3600</v>
      </c>
      <c r="Q1070" s="5">
        <v>12500</v>
      </c>
      <c r="R1070" s="5">
        <v>7900</v>
      </c>
      <c r="S1070" s="5">
        <v>12500</v>
      </c>
      <c r="T1070" s="5">
        <v>17700</v>
      </c>
      <c r="U1070" s="5">
        <v>23700</v>
      </c>
      <c r="V1070" s="5">
        <v>26900</v>
      </c>
      <c r="W1070" s="5">
        <v>0</v>
      </c>
      <c r="X1070" s="5">
        <v>0</v>
      </c>
      <c r="Y1070" s="5">
        <v>0</v>
      </c>
      <c r="Z1070" s="5">
        <v>0</v>
      </c>
      <c r="AA1070" s="5">
        <v>4.1941418050000001</v>
      </c>
      <c r="AB1070" s="5">
        <v>-73.596673580000001</v>
      </c>
      <c r="AC1070" s="7" t="s">
        <v>61</v>
      </c>
      <c r="AD1070" s="5">
        <v>1481687350</v>
      </c>
      <c r="AE1070" s="5" t="str">
        <f>MID(TablaPivotFinal[[#This Row],[Fecha]],1,4)</f>
        <v>2018</v>
      </c>
      <c r="AF1070" s="5" t="str">
        <f>MID(TablaPivotFinal[[#This Row],[Fecha]],5,3)</f>
        <v>Abr</v>
      </c>
      <c r="AG1070" s="7">
        <v>1481687350</v>
      </c>
      <c r="AH1070" s="8">
        <v>274811</v>
      </c>
      <c r="AI1070" t="s">
        <v>1051</v>
      </c>
      <c r="AJ1070" t="s">
        <v>891</v>
      </c>
      <c r="AK1070" t="s">
        <v>1179</v>
      </c>
    </row>
    <row r="1071" spans="1:37" x14ac:dyDescent="0.3">
      <c r="A1071" t="str">
        <f t="shared" si="48"/>
        <v>PUENTE AMARILLO-Concesión Vial del Oriente - COVIORIENTE S.A.S</v>
      </c>
      <c r="B1071" t="str">
        <f t="shared" si="49"/>
        <v>2018Ago</v>
      </c>
      <c r="C1071" t="str">
        <f t="shared" si="50"/>
        <v>4.194141805-73.59667358</v>
      </c>
      <c r="D1071" s="9" t="s">
        <v>236</v>
      </c>
      <c r="E1071" s="6">
        <v>6510</v>
      </c>
      <c r="F1071" s="9" t="s">
        <v>178</v>
      </c>
      <c r="G1071" s="6">
        <v>50</v>
      </c>
      <c r="H1071" s="9" t="s">
        <v>237</v>
      </c>
      <c r="I1071" s="9" t="s">
        <v>238</v>
      </c>
      <c r="J1071" s="9" t="s">
        <v>103</v>
      </c>
      <c r="K1071" s="9" t="s">
        <v>239</v>
      </c>
      <c r="L1071" s="9" t="s">
        <v>240</v>
      </c>
      <c r="M1071" s="6">
        <v>3168341260</v>
      </c>
      <c r="N1071" s="6" t="s">
        <v>241</v>
      </c>
      <c r="O1071" s="9" t="s">
        <v>242</v>
      </c>
      <c r="P1071" s="6">
        <v>3600</v>
      </c>
      <c r="Q1071" s="6">
        <v>12500</v>
      </c>
      <c r="R1071" s="6">
        <v>7900</v>
      </c>
      <c r="S1071" s="6">
        <v>12500</v>
      </c>
      <c r="T1071" s="6">
        <v>17700</v>
      </c>
      <c r="U1071" s="6">
        <v>23700</v>
      </c>
      <c r="V1071" s="6">
        <v>26900</v>
      </c>
      <c r="W1071" s="6">
        <v>0</v>
      </c>
      <c r="X1071" s="6">
        <v>0</v>
      </c>
      <c r="Y1071" s="6">
        <v>0</v>
      </c>
      <c r="Z1071" s="6">
        <v>0</v>
      </c>
      <c r="AA1071" s="6">
        <v>4.1941418050000001</v>
      </c>
      <c r="AB1071" s="6">
        <v>-73.596673580000001</v>
      </c>
      <c r="AC1071" s="9" t="s">
        <v>63</v>
      </c>
      <c r="AD1071" s="6">
        <v>1615596450</v>
      </c>
      <c r="AE1071" s="6" t="str">
        <f>MID(TablaPivotFinal[[#This Row],[Fecha]],1,4)</f>
        <v>2018</v>
      </c>
      <c r="AF1071" s="6" t="str">
        <f>MID(TablaPivotFinal[[#This Row],[Fecha]],5,3)</f>
        <v>Ago</v>
      </c>
      <c r="AG1071" s="9">
        <v>1615596450</v>
      </c>
      <c r="AH1071" s="10">
        <v>298501</v>
      </c>
      <c r="AI1071" t="s">
        <v>1051</v>
      </c>
      <c r="AJ1071" t="s">
        <v>895</v>
      </c>
      <c r="AK1071" t="s">
        <v>1179</v>
      </c>
    </row>
    <row r="1072" spans="1:37" x14ac:dyDescent="0.3">
      <c r="A1072" t="str">
        <f t="shared" si="48"/>
        <v>PUENTE AMARILLO-Concesión Vial del Oriente - COVIORIENTE S.A.S</v>
      </c>
      <c r="B1072" t="str">
        <f t="shared" si="49"/>
        <v>2018Dic</v>
      </c>
      <c r="C1072" t="str">
        <f t="shared" si="50"/>
        <v>4.194141805-73.59667358</v>
      </c>
      <c r="D1072" s="7" t="s">
        <v>236</v>
      </c>
      <c r="E1072" s="5">
        <v>6510</v>
      </c>
      <c r="F1072" s="7" t="s">
        <v>178</v>
      </c>
      <c r="G1072" s="5">
        <v>50</v>
      </c>
      <c r="H1072" s="7" t="s">
        <v>237</v>
      </c>
      <c r="I1072" s="7" t="s">
        <v>238</v>
      </c>
      <c r="J1072" s="7" t="s">
        <v>103</v>
      </c>
      <c r="K1072" s="7" t="s">
        <v>239</v>
      </c>
      <c r="L1072" s="7" t="s">
        <v>240</v>
      </c>
      <c r="M1072" s="5">
        <v>3168341260</v>
      </c>
      <c r="N1072" s="5" t="s">
        <v>241</v>
      </c>
      <c r="O1072" s="7" t="s">
        <v>242</v>
      </c>
      <c r="P1072" s="5">
        <v>3600</v>
      </c>
      <c r="Q1072" s="5">
        <v>12500</v>
      </c>
      <c r="R1072" s="5">
        <v>7900</v>
      </c>
      <c r="S1072" s="5">
        <v>12500</v>
      </c>
      <c r="T1072" s="5">
        <v>17700</v>
      </c>
      <c r="U1072" s="5">
        <v>23700</v>
      </c>
      <c r="V1072" s="5">
        <v>26900</v>
      </c>
      <c r="W1072" s="5">
        <v>0</v>
      </c>
      <c r="X1072" s="5">
        <v>0</v>
      </c>
      <c r="Y1072" s="5">
        <v>0</v>
      </c>
      <c r="Z1072" s="5">
        <v>0</v>
      </c>
      <c r="AA1072" s="5">
        <v>4.1941418050000001</v>
      </c>
      <c r="AB1072" s="5">
        <v>-73.596673580000001</v>
      </c>
      <c r="AC1072" s="7" t="s">
        <v>65</v>
      </c>
      <c r="AD1072" s="5">
        <v>1772354200</v>
      </c>
      <c r="AE1072" s="5" t="str">
        <f>MID(TablaPivotFinal[[#This Row],[Fecha]],1,4)</f>
        <v>2018</v>
      </c>
      <c r="AF1072" s="5" t="str">
        <f>MID(TablaPivotFinal[[#This Row],[Fecha]],5,3)</f>
        <v>Dic</v>
      </c>
      <c r="AG1072" s="7">
        <v>1772354200</v>
      </c>
      <c r="AH1072" s="8">
        <v>348076</v>
      </c>
      <c r="AI1072" t="s">
        <v>1051</v>
      </c>
      <c r="AJ1072" t="s">
        <v>899</v>
      </c>
      <c r="AK1072" t="s">
        <v>1179</v>
      </c>
    </row>
    <row r="1073" spans="1:37" x14ac:dyDescent="0.3">
      <c r="A1073" t="str">
        <f t="shared" si="48"/>
        <v>PUENTE AMARILLO-Concesión Vial del Oriente - COVIORIENTE S.A.S</v>
      </c>
      <c r="B1073" t="str">
        <f t="shared" si="49"/>
        <v>2018Ene</v>
      </c>
      <c r="C1073" t="str">
        <f t="shared" si="50"/>
        <v>4.194141805-73.59667358</v>
      </c>
      <c r="D1073" s="9" t="s">
        <v>236</v>
      </c>
      <c r="E1073" s="6">
        <v>6510</v>
      </c>
      <c r="F1073" s="9" t="s">
        <v>178</v>
      </c>
      <c r="G1073" s="6">
        <v>50</v>
      </c>
      <c r="H1073" s="9" t="s">
        <v>237</v>
      </c>
      <c r="I1073" s="9" t="s">
        <v>238</v>
      </c>
      <c r="J1073" s="9" t="s">
        <v>103</v>
      </c>
      <c r="K1073" s="9" t="s">
        <v>239</v>
      </c>
      <c r="L1073" s="9" t="s">
        <v>240</v>
      </c>
      <c r="M1073" s="6">
        <v>3168341260</v>
      </c>
      <c r="N1073" s="6" t="s">
        <v>241</v>
      </c>
      <c r="O1073" s="9" t="s">
        <v>242</v>
      </c>
      <c r="P1073" s="6">
        <v>3600</v>
      </c>
      <c r="Q1073" s="6">
        <v>12500</v>
      </c>
      <c r="R1073" s="6">
        <v>7900</v>
      </c>
      <c r="S1073" s="6">
        <v>12500</v>
      </c>
      <c r="T1073" s="6">
        <v>17700</v>
      </c>
      <c r="U1073" s="6">
        <v>23700</v>
      </c>
      <c r="V1073" s="6">
        <v>26900</v>
      </c>
      <c r="W1073" s="6">
        <v>0</v>
      </c>
      <c r="X1073" s="6">
        <v>0</v>
      </c>
      <c r="Y1073" s="6">
        <v>0</v>
      </c>
      <c r="Z1073" s="6">
        <v>0</v>
      </c>
      <c r="AA1073" s="6">
        <v>4.1941418050000001</v>
      </c>
      <c r="AB1073" s="6">
        <v>-73.596673580000001</v>
      </c>
      <c r="AC1073" s="9" t="s">
        <v>67</v>
      </c>
      <c r="AD1073" s="6">
        <v>1705232550</v>
      </c>
      <c r="AE1073" s="6" t="str">
        <f>MID(TablaPivotFinal[[#This Row],[Fecha]],1,4)</f>
        <v>2018</v>
      </c>
      <c r="AF1073" s="6" t="str">
        <f>MID(TablaPivotFinal[[#This Row],[Fecha]],5,3)</f>
        <v>Ene</v>
      </c>
      <c r="AG1073" s="9">
        <v>1705232550</v>
      </c>
      <c r="AH1073" s="10">
        <v>333206</v>
      </c>
      <c r="AI1073" t="s">
        <v>1051</v>
      </c>
      <c r="AJ1073" t="s">
        <v>888</v>
      </c>
      <c r="AK1073" t="s">
        <v>1179</v>
      </c>
    </row>
    <row r="1074" spans="1:37" x14ac:dyDescent="0.3">
      <c r="A1074" t="str">
        <f t="shared" si="48"/>
        <v>PUENTE AMARILLO-Concesión Vial del Oriente - COVIORIENTE S.A.S</v>
      </c>
      <c r="B1074" t="str">
        <f t="shared" si="49"/>
        <v>2018Feb</v>
      </c>
      <c r="C1074" t="str">
        <f t="shared" si="50"/>
        <v>4.194141805-73.59667358</v>
      </c>
      <c r="D1074" s="7" t="s">
        <v>236</v>
      </c>
      <c r="E1074" s="5">
        <v>6510</v>
      </c>
      <c r="F1074" s="7" t="s">
        <v>178</v>
      </c>
      <c r="G1074" s="5">
        <v>50</v>
      </c>
      <c r="H1074" s="7" t="s">
        <v>237</v>
      </c>
      <c r="I1074" s="7" t="s">
        <v>238</v>
      </c>
      <c r="J1074" s="7" t="s">
        <v>103</v>
      </c>
      <c r="K1074" s="7" t="s">
        <v>239</v>
      </c>
      <c r="L1074" s="7" t="s">
        <v>240</v>
      </c>
      <c r="M1074" s="5">
        <v>3168341260</v>
      </c>
      <c r="N1074" s="5" t="s">
        <v>241</v>
      </c>
      <c r="O1074" s="7" t="s">
        <v>242</v>
      </c>
      <c r="P1074" s="5">
        <v>3600</v>
      </c>
      <c r="Q1074" s="5">
        <v>12500</v>
      </c>
      <c r="R1074" s="5">
        <v>7900</v>
      </c>
      <c r="S1074" s="5">
        <v>12500</v>
      </c>
      <c r="T1074" s="5">
        <v>17700</v>
      </c>
      <c r="U1074" s="5">
        <v>23700</v>
      </c>
      <c r="V1074" s="5">
        <v>26900</v>
      </c>
      <c r="W1074" s="5">
        <v>0</v>
      </c>
      <c r="X1074" s="5">
        <v>0</v>
      </c>
      <c r="Y1074" s="5">
        <v>0</v>
      </c>
      <c r="Z1074" s="5">
        <v>0</v>
      </c>
      <c r="AA1074" s="5">
        <v>4.1941418050000001</v>
      </c>
      <c r="AB1074" s="5">
        <v>-73.596673580000001</v>
      </c>
      <c r="AC1074" s="7" t="s">
        <v>69</v>
      </c>
      <c r="AD1074" s="5">
        <v>1415698400</v>
      </c>
      <c r="AE1074" s="5" t="str">
        <f>MID(TablaPivotFinal[[#This Row],[Fecha]],1,4)</f>
        <v>2018</v>
      </c>
      <c r="AF1074" s="5" t="str">
        <f>MID(TablaPivotFinal[[#This Row],[Fecha]],5,3)</f>
        <v>Feb</v>
      </c>
      <c r="AG1074" s="7">
        <v>1415698400</v>
      </c>
      <c r="AH1074" s="8">
        <v>258196</v>
      </c>
      <c r="AI1074" t="s">
        <v>1051</v>
      </c>
      <c r="AJ1074" t="s">
        <v>889</v>
      </c>
      <c r="AK1074" t="s">
        <v>1179</v>
      </c>
    </row>
    <row r="1075" spans="1:37" x14ac:dyDescent="0.3">
      <c r="A1075" t="str">
        <f t="shared" si="48"/>
        <v>PUENTE AMARILLO-Concesión Vial del Oriente - COVIORIENTE S.A.S</v>
      </c>
      <c r="B1075" t="str">
        <f t="shared" si="49"/>
        <v>2018Jul</v>
      </c>
      <c r="C1075" t="str">
        <f t="shared" si="50"/>
        <v>4.194141805-73.59667358</v>
      </c>
      <c r="D1075" s="9" t="s">
        <v>236</v>
      </c>
      <c r="E1075" s="6">
        <v>6510</v>
      </c>
      <c r="F1075" s="9" t="s">
        <v>178</v>
      </c>
      <c r="G1075" s="6">
        <v>50</v>
      </c>
      <c r="H1075" s="9" t="s">
        <v>237</v>
      </c>
      <c r="I1075" s="9" t="s">
        <v>238</v>
      </c>
      <c r="J1075" s="9" t="s">
        <v>103</v>
      </c>
      <c r="K1075" s="9" t="s">
        <v>239</v>
      </c>
      <c r="L1075" s="9" t="s">
        <v>240</v>
      </c>
      <c r="M1075" s="6">
        <v>3168341260</v>
      </c>
      <c r="N1075" s="6" t="s">
        <v>241</v>
      </c>
      <c r="O1075" s="9" t="s">
        <v>242</v>
      </c>
      <c r="P1075" s="6">
        <v>3600</v>
      </c>
      <c r="Q1075" s="6">
        <v>12500</v>
      </c>
      <c r="R1075" s="6">
        <v>7900</v>
      </c>
      <c r="S1075" s="6">
        <v>12500</v>
      </c>
      <c r="T1075" s="6">
        <v>17700</v>
      </c>
      <c r="U1075" s="6">
        <v>23700</v>
      </c>
      <c r="V1075" s="6">
        <v>26900</v>
      </c>
      <c r="W1075" s="6">
        <v>0</v>
      </c>
      <c r="X1075" s="6">
        <v>0</v>
      </c>
      <c r="Y1075" s="6">
        <v>0</v>
      </c>
      <c r="Z1075" s="6">
        <v>0</v>
      </c>
      <c r="AA1075" s="6">
        <v>4.1941418050000001</v>
      </c>
      <c r="AB1075" s="6">
        <v>-73.596673580000001</v>
      </c>
      <c r="AC1075" s="9" t="s">
        <v>71</v>
      </c>
      <c r="AD1075" s="6">
        <v>1622784250</v>
      </c>
      <c r="AE1075" s="6" t="str">
        <f>MID(TablaPivotFinal[[#This Row],[Fecha]],1,4)</f>
        <v>2018</v>
      </c>
      <c r="AF1075" s="6" t="str">
        <f>MID(TablaPivotFinal[[#This Row],[Fecha]],5,3)</f>
        <v>Jul</v>
      </c>
      <c r="AG1075" s="9">
        <v>1622784250</v>
      </c>
      <c r="AH1075" s="10">
        <v>300120</v>
      </c>
      <c r="AI1075" t="s">
        <v>1051</v>
      </c>
      <c r="AJ1075" t="s">
        <v>894</v>
      </c>
      <c r="AK1075" t="s">
        <v>1179</v>
      </c>
    </row>
    <row r="1076" spans="1:37" x14ac:dyDescent="0.3">
      <c r="A1076" t="str">
        <f t="shared" si="48"/>
        <v>PUENTE AMARILLO-Concesión Vial del Oriente - COVIORIENTE S.A.S</v>
      </c>
      <c r="B1076" t="str">
        <f t="shared" si="49"/>
        <v>2018Jun</v>
      </c>
      <c r="C1076" t="str">
        <f t="shared" si="50"/>
        <v>4.194141805-73.59667358</v>
      </c>
      <c r="D1076" s="7" t="s">
        <v>236</v>
      </c>
      <c r="E1076" s="5">
        <v>6510</v>
      </c>
      <c r="F1076" s="7" t="s">
        <v>178</v>
      </c>
      <c r="G1076" s="5">
        <v>50</v>
      </c>
      <c r="H1076" s="7" t="s">
        <v>237</v>
      </c>
      <c r="I1076" s="7" t="s">
        <v>238</v>
      </c>
      <c r="J1076" s="7" t="s">
        <v>103</v>
      </c>
      <c r="K1076" s="7" t="s">
        <v>239</v>
      </c>
      <c r="L1076" s="7" t="s">
        <v>240</v>
      </c>
      <c r="M1076" s="5">
        <v>3168341260</v>
      </c>
      <c r="N1076" s="5" t="s">
        <v>241</v>
      </c>
      <c r="O1076" s="7" t="s">
        <v>242</v>
      </c>
      <c r="P1076" s="5">
        <v>3600</v>
      </c>
      <c r="Q1076" s="5">
        <v>12500</v>
      </c>
      <c r="R1076" s="5">
        <v>7900</v>
      </c>
      <c r="S1076" s="5">
        <v>12500</v>
      </c>
      <c r="T1076" s="5">
        <v>17700</v>
      </c>
      <c r="U1076" s="5">
        <v>23700</v>
      </c>
      <c r="V1076" s="5">
        <v>26900</v>
      </c>
      <c r="W1076" s="5">
        <v>0</v>
      </c>
      <c r="X1076" s="5">
        <v>0</v>
      </c>
      <c r="Y1076" s="5">
        <v>0</v>
      </c>
      <c r="Z1076" s="5">
        <v>0</v>
      </c>
      <c r="AA1076" s="5">
        <v>4.1941418050000001</v>
      </c>
      <c r="AB1076" s="5">
        <v>-73.596673580000001</v>
      </c>
      <c r="AC1076" s="7" t="s">
        <v>73</v>
      </c>
      <c r="AD1076" s="5">
        <v>1467353550</v>
      </c>
      <c r="AE1076" s="5" t="str">
        <f>MID(TablaPivotFinal[[#This Row],[Fecha]],1,4)</f>
        <v>2018</v>
      </c>
      <c r="AF1076" s="5" t="str">
        <f>MID(TablaPivotFinal[[#This Row],[Fecha]],5,3)</f>
        <v>Jun</v>
      </c>
      <c r="AG1076" s="7">
        <v>1467353550</v>
      </c>
      <c r="AH1076" s="8">
        <v>282422</v>
      </c>
      <c r="AI1076" t="s">
        <v>1051</v>
      </c>
      <c r="AJ1076" t="s">
        <v>893</v>
      </c>
      <c r="AK1076" t="s">
        <v>1179</v>
      </c>
    </row>
    <row r="1077" spans="1:37" x14ac:dyDescent="0.3">
      <c r="A1077" t="str">
        <f t="shared" si="48"/>
        <v>PUENTE AMARILLO-Concesión Vial del Oriente - COVIORIENTE S.A.S</v>
      </c>
      <c r="B1077" t="str">
        <f t="shared" si="49"/>
        <v>2018Mar</v>
      </c>
      <c r="C1077" t="str">
        <f t="shared" si="50"/>
        <v>4.194141805-73.59667358</v>
      </c>
      <c r="D1077" s="9" t="s">
        <v>236</v>
      </c>
      <c r="E1077" s="6">
        <v>6510</v>
      </c>
      <c r="F1077" s="9" t="s">
        <v>178</v>
      </c>
      <c r="G1077" s="6">
        <v>50</v>
      </c>
      <c r="H1077" s="9" t="s">
        <v>237</v>
      </c>
      <c r="I1077" s="9" t="s">
        <v>238</v>
      </c>
      <c r="J1077" s="9" t="s">
        <v>103</v>
      </c>
      <c r="K1077" s="9" t="s">
        <v>239</v>
      </c>
      <c r="L1077" s="9" t="s">
        <v>240</v>
      </c>
      <c r="M1077" s="6">
        <v>3168341260</v>
      </c>
      <c r="N1077" s="6" t="s">
        <v>241</v>
      </c>
      <c r="O1077" s="9" t="s">
        <v>242</v>
      </c>
      <c r="P1077" s="6">
        <v>3600</v>
      </c>
      <c r="Q1077" s="6">
        <v>12500</v>
      </c>
      <c r="R1077" s="6">
        <v>7900</v>
      </c>
      <c r="S1077" s="6">
        <v>12500</v>
      </c>
      <c r="T1077" s="6">
        <v>17700</v>
      </c>
      <c r="U1077" s="6">
        <v>23700</v>
      </c>
      <c r="V1077" s="6">
        <v>26900</v>
      </c>
      <c r="W1077" s="6">
        <v>0</v>
      </c>
      <c r="X1077" s="6">
        <v>0</v>
      </c>
      <c r="Y1077" s="6">
        <v>0</v>
      </c>
      <c r="Z1077" s="6">
        <v>0</v>
      </c>
      <c r="AA1077" s="6">
        <v>4.1941418050000001</v>
      </c>
      <c r="AB1077" s="6">
        <v>-73.596673580000001</v>
      </c>
      <c r="AC1077" s="9" t="s">
        <v>75</v>
      </c>
      <c r="AD1077" s="6">
        <v>1610766350</v>
      </c>
      <c r="AE1077" s="6" t="str">
        <f>MID(TablaPivotFinal[[#This Row],[Fecha]],1,4)</f>
        <v>2018</v>
      </c>
      <c r="AF1077" s="6" t="str">
        <f>MID(TablaPivotFinal[[#This Row],[Fecha]],5,3)</f>
        <v>Mar</v>
      </c>
      <c r="AG1077" s="9">
        <v>1610766350</v>
      </c>
      <c r="AH1077" s="10">
        <v>309511</v>
      </c>
      <c r="AI1077" t="s">
        <v>1051</v>
      </c>
      <c r="AJ1077" t="s">
        <v>890</v>
      </c>
      <c r="AK1077" t="s">
        <v>1179</v>
      </c>
    </row>
    <row r="1078" spans="1:37" x14ac:dyDescent="0.3">
      <c r="A1078" t="str">
        <f t="shared" si="48"/>
        <v>PUENTE AMARILLO-Concesión Vial del Oriente - COVIORIENTE S.A.S</v>
      </c>
      <c r="B1078" t="str">
        <f t="shared" si="49"/>
        <v>2018May</v>
      </c>
      <c r="C1078" t="str">
        <f t="shared" si="50"/>
        <v>4.194141805-73.59667358</v>
      </c>
      <c r="D1078" s="7" t="s">
        <v>236</v>
      </c>
      <c r="E1078" s="5">
        <v>6510</v>
      </c>
      <c r="F1078" s="7" t="s">
        <v>178</v>
      </c>
      <c r="G1078" s="5">
        <v>50</v>
      </c>
      <c r="H1078" s="7" t="s">
        <v>237</v>
      </c>
      <c r="I1078" s="7" t="s">
        <v>238</v>
      </c>
      <c r="J1078" s="7" t="s">
        <v>103</v>
      </c>
      <c r="K1078" s="7" t="s">
        <v>239</v>
      </c>
      <c r="L1078" s="7" t="s">
        <v>240</v>
      </c>
      <c r="M1078" s="5">
        <v>3168341260</v>
      </c>
      <c r="N1078" s="5" t="s">
        <v>241</v>
      </c>
      <c r="O1078" s="7" t="s">
        <v>242</v>
      </c>
      <c r="P1078" s="5">
        <v>3600</v>
      </c>
      <c r="Q1078" s="5">
        <v>12500</v>
      </c>
      <c r="R1078" s="5">
        <v>7900</v>
      </c>
      <c r="S1078" s="5">
        <v>12500</v>
      </c>
      <c r="T1078" s="5">
        <v>17700</v>
      </c>
      <c r="U1078" s="5">
        <v>23700</v>
      </c>
      <c r="V1078" s="5">
        <v>26900</v>
      </c>
      <c r="W1078" s="5">
        <v>0</v>
      </c>
      <c r="X1078" s="5">
        <v>0</v>
      </c>
      <c r="Y1078" s="5">
        <v>0</v>
      </c>
      <c r="Z1078" s="5">
        <v>0</v>
      </c>
      <c r="AA1078" s="5">
        <v>4.1941418050000001</v>
      </c>
      <c r="AB1078" s="5">
        <v>-73.596673580000001</v>
      </c>
      <c r="AC1078" s="7" t="s">
        <v>77</v>
      </c>
      <c r="AD1078" s="5">
        <v>1506463950</v>
      </c>
      <c r="AE1078" s="5" t="str">
        <f>MID(TablaPivotFinal[[#This Row],[Fecha]],1,4)</f>
        <v>2018</v>
      </c>
      <c r="AF1078" s="5" t="str">
        <f>MID(TablaPivotFinal[[#This Row],[Fecha]],5,3)</f>
        <v>May</v>
      </c>
      <c r="AG1078" s="7">
        <v>1506463950</v>
      </c>
      <c r="AH1078" s="8">
        <v>282843</v>
      </c>
      <c r="AI1078" t="s">
        <v>1051</v>
      </c>
      <c r="AJ1078" t="s">
        <v>892</v>
      </c>
      <c r="AK1078" t="s">
        <v>1179</v>
      </c>
    </row>
    <row r="1079" spans="1:37" x14ac:dyDescent="0.3">
      <c r="A1079" t="str">
        <f t="shared" si="48"/>
        <v>PUENTE AMARILLO-Concesión Vial del Oriente - COVIORIENTE S.A.S</v>
      </c>
      <c r="B1079" t="str">
        <f t="shared" si="49"/>
        <v>2018Nov</v>
      </c>
      <c r="C1079" t="str">
        <f t="shared" si="50"/>
        <v>4.194141805-73.59667358</v>
      </c>
      <c r="D1079" s="9" t="s">
        <v>236</v>
      </c>
      <c r="E1079" s="6">
        <v>6510</v>
      </c>
      <c r="F1079" s="9" t="s">
        <v>178</v>
      </c>
      <c r="G1079" s="6">
        <v>50</v>
      </c>
      <c r="H1079" s="9" t="s">
        <v>237</v>
      </c>
      <c r="I1079" s="9" t="s">
        <v>238</v>
      </c>
      <c r="J1079" s="9" t="s">
        <v>103</v>
      </c>
      <c r="K1079" s="9" t="s">
        <v>239</v>
      </c>
      <c r="L1079" s="9" t="s">
        <v>240</v>
      </c>
      <c r="M1079" s="6">
        <v>3168341260</v>
      </c>
      <c r="N1079" s="6" t="s">
        <v>241</v>
      </c>
      <c r="O1079" s="9" t="s">
        <v>242</v>
      </c>
      <c r="P1079" s="6">
        <v>3600</v>
      </c>
      <c r="Q1079" s="6">
        <v>12500</v>
      </c>
      <c r="R1079" s="6">
        <v>7900</v>
      </c>
      <c r="S1079" s="6">
        <v>12500</v>
      </c>
      <c r="T1079" s="6">
        <v>17700</v>
      </c>
      <c r="U1079" s="6">
        <v>23700</v>
      </c>
      <c r="V1079" s="6">
        <v>26900</v>
      </c>
      <c r="W1079" s="6">
        <v>0</v>
      </c>
      <c r="X1079" s="6">
        <v>0</v>
      </c>
      <c r="Y1079" s="6">
        <v>0</v>
      </c>
      <c r="Z1079" s="6">
        <v>0</v>
      </c>
      <c r="AA1079" s="6">
        <v>4.1941418050000001</v>
      </c>
      <c r="AB1079" s="6">
        <v>-73.596673580000001</v>
      </c>
      <c r="AC1079" s="9" t="s">
        <v>79</v>
      </c>
      <c r="AD1079" s="6">
        <v>1601349500</v>
      </c>
      <c r="AE1079" s="6" t="str">
        <f>MID(TablaPivotFinal[[#This Row],[Fecha]],1,4)</f>
        <v>2018</v>
      </c>
      <c r="AF1079" s="6" t="str">
        <f>MID(TablaPivotFinal[[#This Row],[Fecha]],5,3)</f>
        <v>Nov</v>
      </c>
      <c r="AG1079" s="9">
        <v>1601349500</v>
      </c>
      <c r="AH1079" s="10">
        <v>297958</v>
      </c>
      <c r="AI1079" t="s">
        <v>1051</v>
      </c>
      <c r="AJ1079" t="s">
        <v>898</v>
      </c>
      <c r="AK1079" t="s">
        <v>1179</v>
      </c>
    </row>
    <row r="1080" spans="1:37" x14ac:dyDescent="0.3">
      <c r="A1080" t="str">
        <f t="shared" si="48"/>
        <v>PUENTE AMARILLO-Concesión Vial del Oriente - COVIORIENTE S.A.S</v>
      </c>
      <c r="B1080" t="str">
        <f t="shared" si="49"/>
        <v>2018Oct</v>
      </c>
      <c r="C1080" t="str">
        <f t="shared" si="50"/>
        <v>4.194141805-73.59667358</v>
      </c>
      <c r="D1080" s="7" t="s">
        <v>236</v>
      </c>
      <c r="E1080" s="5">
        <v>6510</v>
      </c>
      <c r="F1080" s="7" t="s">
        <v>178</v>
      </c>
      <c r="G1080" s="5">
        <v>50</v>
      </c>
      <c r="H1080" s="7" t="s">
        <v>237</v>
      </c>
      <c r="I1080" s="7" t="s">
        <v>238</v>
      </c>
      <c r="J1080" s="7" t="s">
        <v>103</v>
      </c>
      <c r="K1080" s="7" t="s">
        <v>239</v>
      </c>
      <c r="L1080" s="7" t="s">
        <v>240</v>
      </c>
      <c r="M1080" s="5">
        <v>3168341260</v>
      </c>
      <c r="N1080" s="5" t="s">
        <v>241</v>
      </c>
      <c r="O1080" s="7" t="s">
        <v>242</v>
      </c>
      <c r="P1080" s="5">
        <v>3600</v>
      </c>
      <c r="Q1080" s="5">
        <v>12500</v>
      </c>
      <c r="R1080" s="5">
        <v>7900</v>
      </c>
      <c r="S1080" s="5">
        <v>12500</v>
      </c>
      <c r="T1080" s="5">
        <v>17700</v>
      </c>
      <c r="U1080" s="5">
        <v>23700</v>
      </c>
      <c r="V1080" s="5">
        <v>26900</v>
      </c>
      <c r="W1080" s="5">
        <v>0</v>
      </c>
      <c r="X1080" s="5">
        <v>0</v>
      </c>
      <c r="Y1080" s="5">
        <v>0</v>
      </c>
      <c r="Z1080" s="5">
        <v>0</v>
      </c>
      <c r="AA1080" s="5">
        <v>4.1941418050000001</v>
      </c>
      <c r="AB1080" s="5">
        <v>-73.596673580000001</v>
      </c>
      <c r="AC1080" s="7" t="s">
        <v>81</v>
      </c>
      <c r="AD1080" s="5">
        <v>1626177300</v>
      </c>
      <c r="AE1080" s="5" t="str">
        <f>MID(TablaPivotFinal[[#This Row],[Fecha]],1,4)</f>
        <v>2018</v>
      </c>
      <c r="AF1080" s="5" t="str">
        <f>MID(TablaPivotFinal[[#This Row],[Fecha]],5,3)</f>
        <v>Oct</v>
      </c>
      <c r="AG1080" s="7">
        <v>1626177300</v>
      </c>
      <c r="AH1080" s="8">
        <v>304137</v>
      </c>
      <c r="AI1080" t="s">
        <v>1051</v>
      </c>
      <c r="AJ1080" t="s">
        <v>897</v>
      </c>
      <c r="AK1080" t="s">
        <v>1179</v>
      </c>
    </row>
    <row r="1081" spans="1:37" x14ac:dyDescent="0.3">
      <c r="A1081" t="str">
        <f t="shared" si="48"/>
        <v>PUENTE AMARILLO-Concesión Vial del Oriente - COVIORIENTE S.A.S</v>
      </c>
      <c r="B1081" t="str">
        <f t="shared" si="49"/>
        <v>2018Sep</v>
      </c>
      <c r="C1081" t="str">
        <f t="shared" si="50"/>
        <v>4.194141805-73.59667358</v>
      </c>
      <c r="D1081" s="9" t="s">
        <v>236</v>
      </c>
      <c r="E1081" s="6">
        <v>6510</v>
      </c>
      <c r="F1081" s="9" t="s">
        <v>178</v>
      </c>
      <c r="G1081" s="6">
        <v>50</v>
      </c>
      <c r="H1081" s="9" t="s">
        <v>237</v>
      </c>
      <c r="I1081" s="9" t="s">
        <v>238</v>
      </c>
      <c r="J1081" s="9" t="s">
        <v>103</v>
      </c>
      <c r="K1081" s="9" t="s">
        <v>239</v>
      </c>
      <c r="L1081" s="9" t="s">
        <v>240</v>
      </c>
      <c r="M1081" s="6">
        <v>3168341260</v>
      </c>
      <c r="N1081" s="6" t="s">
        <v>241</v>
      </c>
      <c r="O1081" s="9" t="s">
        <v>242</v>
      </c>
      <c r="P1081" s="6">
        <v>3600</v>
      </c>
      <c r="Q1081" s="6">
        <v>12500</v>
      </c>
      <c r="R1081" s="6">
        <v>7900</v>
      </c>
      <c r="S1081" s="6">
        <v>12500</v>
      </c>
      <c r="T1081" s="6">
        <v>17700</v>
      </c>
      <c r="U1081" s="6">
        <v>23700</v>
      </c>
      <c r="V1081" s="6">
        <v>26900</v>
      </c>
      <c r="W1081" s="6">
        <v>0</v>
      </c>
      <c r="X1081" s="6">
        <v>0</v>
      </c>
      <c r="Y1081" s="6">
        <v>0</v>
      </c>
      <c r="Z1081" s="6">
        <v>0</v>
      </c>
      <c r="AA1081" s="6">
        <v>4.1941418050000001</v>
      </c>
      <c r="AB1081" s="6">
        <v>-73.596673580000001</v>
      </c>
      <c r="AC1081" s="9" t="s">
        <v>83</v>
      </c>
      <c r="AD1081" s="6">
        <v>1575771350</v>
      </c>
      <c r="AE1081" s="6" t="str">
        <f>MID(TablaPivotFinal[[#This Row],[Fecha]],1,4)</f>
        <v>2018</v>
      </c>
      <c r="AF1081" s="6" t="str">
        <f>MID(TablaPivotFinal[[#This Row],[Fecha]],5,3)</f>
        <v>Sep</v>
      </c>
      <c r="AG1081" s="9">
        <v>1575771350</v>
      </c>
      <c r="AH1081" s="10">
        <v>281962</v>
      </c>
      <c r="AI1081" t="s">
        <v>1051</v>
      </c>
      <c r="AJ1081" t="s">
        <v>896</v>
      </c>
      <c r="AK1081" t="s">
        <v>1179</v>
      </c>
    </row>
    <row r="1082" spans="1:37" x14ac:dyDescent="0.3">
      <c r="A1082" t="str">
        <f t="shared" si="48"/>
        <v>PIPIRAL-Concesión Coviandes S.A.</v>
      </c>
      <c r="B1082" t="str">
        <f t="shared" si="49"/>
        <v>2016Abr</v>
      </c>
      <c r="C1082" t="str">
        <f t="shared" si="50"/>
        <v>4.200062781-73.72128811</v>
      </c>
      <c r="D1082" s="7" t="s">
        <v>244</v>
      </c>
      <c r="E1082" s="5">
        <v>4006</v>
      </c>
      <c r="F1082" s="7" t="s">
        <v>178</v>
      </c>
      <c r="G1082" s="5">
        <v>50</v>
      </c>
      <c r="H1082" s="7" t="s">
        <v>245</v>
      </c>
      <c r="I1082" s="7" t="s">
        <v>246</v>
      </c>
      <c r="J1082" s="7" t="s">
        <v>103</v>
      </c>
      <c r="K1082" s="7" t="s">
        <v>247</v>
      </c>
      <c r="L1082" s="7" t="s">
        <v>248</v>
      </c>
      <c r="M1082" s="5" t="s">
        <v>249</v>
      </c>
      <c r="N1082" s="5">
        <v>7425451</v>
      </c>
      <c r="O1082" s="7" t="s">
        <v>250</v>
      </c>
      <c r="P1082" s="5">
        <v>16600</v>
      </c>
      <c r="Q1082" s="5">
        <v>33000</v>
      </c>
      <c r="R1082" s="5">
        <v>22500</v>
      </c>
      <c r="S1082" s="5">
        <v>39400</v>
      </c>
      <c r="T1082" s="5">
        <v>43000</v>
      </c>
      <c r="U1082" s="5">
        <v>65800</v>
      </c>
      <c r="V1082" s="5">
        <v>85100</v>
      </c>
      <c r="W1082" s="5">
        <v>0</v>
      </c>
      <c r="X1082" s="5">
        <v>0</v>
      </c>
      <c r="Y1082" s="5">
        <v>0</v>
      </c>
      <c r="Z1082" s="5">
        <v>0</v>
      </c>
      <c r="AA1082" s="5">
        <v>4.2000627809999997</v>
      </c>
      <c r="AB1082" s="5">
        <v>-73.721288110000003</v>
      </c>
      <c r="AC1082" s="7" t="s">
        <v>13</v>
      </c>
      <c r="AD1082" s="5">
        <v>6196049300</v>
      </c>
      <c r="AE1082" s="5" t="str">
        <f>MID(TablaPivotFinal[[#This Row],[Fecha]],1,4)</f>
        <v>2016</v>
      </c>
      <c r="AF1082" s="5" t="str">
        <f>MID(TablaPivotFinal[[#This Row],[Fecha]],5,3)</f>
        <v>Abr</v>
      </c>
      <c r="AG1082" s="7">
        <v>6196049300</v>
      </c>
      <c r="AH1082" s="8">
        <v>253478</v>
      </c>
      <c r="AI1082" t="s">
        <v>1052</v>
      </c>
      <c r="AJ1082" t="s">
        <v>867</v>
      </c>
      <c r="AK1082" t="s">
        <v>1180</v>
      </c>
    </row>
    <row r="1083" spans="1:37" x14ac:dyDescent="0.3">
      <c r="A1083" t="str">
        <f t="shared" si="48"/>
        <v>PIPIRAL-Concesión Coviandes S.A.</v>
      </c>
      <c r="B1083" t="str">
        <f t="shared" si="49"/>
        <v>2016Ago</v>
      </c>
      <c r="C1083" t="str">
        <f t="shared" si="50"/>
        <v>4.200062781-73.72128811</v>
      </c>
      <c r="D1083" s="9" t="s">
        <v>244</v>
      </c>
      <c r="E1083" s="6">
        <v>4006</v>
      </c>
      <c r="F1083" s="9" t="s">
        <v>178</v>
      </c>
      <c r="G1083" s="6">
        <v>50</v>
      </c>
      <c r="H1083" s="9" t="s">
        <v>245</v>
      </c>
      <c r="I1083" s="9" t="s">
        <v>246</v>
      </c>
      <c r="J1083" s="9" t="s">
        <v>103</v>
      </c>
      <c r="K1083" s="9" t="s">
        <v>247</v>
      </c>
      <c r="L1083" s="9" t="s">
        <v>248</v>
      </c>
      <c r="M1083" s="6" t="s">
        <v>249</v>
      </c>
      <c r="N1083" s="6">
        <v>7425451</v>
      </c>
      <c r="O1083" s="9" t="s">
        <v>250</v>
      </c>
      <c r="P1083" s="6">
        <v>16600</v>
      </c>
      <c r="Q1083" s="6">
        <v>33000</v>
      </c>
      <c r="R1083" s="6">
        <v>22500</v>
      </c>
      <c r="S1083" s="6">
        <v>39400</v>
      </c>
      <c r="T1083" s="6">
        <v>43000</v>
      </c>
      <c r="U1083" s="6">
        <v>65800</v>
      </c>
      <c r="V1083" s="6">
        <v>85100</v>
      </c>
      <c r="W1083" s="6">
        <v>0</v>
      </c>
      <c r="X1083" s="6">
        <v>0</v>
      </c>
      <c r="Y1083" s="6">
        <v>0</v>
      </c>
      <c r="Z1083" s="6">
        <v>0</v>
      </c>
      <c r="AA1083" s="6">
        <v>4.2000627809999997</v>
      </c>
      <c r="AB1083" s="6">
        <v>-73.721288110000003</v>
      </c>
      <c r="AC1083" s="9" t="s">
        <v>15</v>
      </c>
      <c r="AD1083" s="6">
        <v>6586463900</v>
      </c>
      <c r="AE1083" s="6" t="str">
        <f>MID(TablaPivotFinal[[#This Row],[Fecha]],1,4)</f>
        <v>2016</v>
      </c>
      <c r="AF1083" s="6" t="str">
        <f>MID(TablaPivotFinal[[#This Row],[Fecha]],5,3)</f>
        <v>Ago</v>
      </c>
      <c r="AG1083" s="9">
        <v>6586463900</v>
      </c>
      <c r="AH1083" s="10">
        <v>287844</v>
      </c>
      <c r="AI1083" t="s">
        <v>1052</v>
      </c>
      <c r="AJ1083" t="s">
        <v>871</v>
      </c>
      <c r="AK1083" t="s">
        <v>1180</v>
      </c>
    </row>
    <row r="1084" spans="1:37" x14ac:dyDescent="0.3">
      <c r="A1084" t="str">
        <f t="shared" si="48"/>
        <v>PIPIRAL-Concesión Coviandes S.A.</v>
      </c>
      <c r="B1084" t="str">
        <f t="shared" si="49"/>
        <v>2016Dic</v>
      </c>
      <c r="C1084" t="str">
        <f t="shared" si="50"/>
        <v>4.200062781-73.72128811</v>
      </c>
      <c r="D1084" s="7" t="s">
        <v>244</v>
      </c>
      <c r="E1084" s="5">
        <v>4006</v>
      </c>
      <c r="F1084" s="7" t="s">
        <v>178</v>
      </c>
      <c r="G1084" s="5">
        <v>50</v>
      </c>
      <c r="H1084" s="7" t="s">
        <v>245</v>
      </c>
      <c r="I1084" s="7" t="s">
        <v>246</v>
      </c>
      <c r="J1084" s="7" t="s">
        <v>103</v>
      </c>
      <c r="K1084" s="7" t="s">
        <v>247</v>
      </c>
      <c r="L1084" s="7" t="s">
        <v>248</v>
      </c>
      <c r="M1084" s="5" t="s">
        <v>249</v>
      </c>
      <c r="N1084" s="5">
        <v>7425451</v>
      </c>
      <c r="O1084" s="7" t="s">
        <v>250</v>
      </c>
      <c r="P1084" s="5">
        <v>16600</v>
      </c>
      <c r="Q1084" s="5">
        <v>33000</v>
      </c>
      <c r="R1084" s="5">
        <v>22500</v>
      </c>
      <c r="S1084" s="5">
        <v>39400</v>
      </c>
      <c r="T1084" s="5">
        <v>43000</v>
      </c>
      <c r="U1084" s="5">
        <v>65800</v>
      </c>
      <c r="V1084" s="5">
        <v>85100</v>
      </c>
      <c r="W1084" s="5">
        <v>0</v>
      </c>
      <c r="X1084" s="5">
        <v>0</v>
      </c>
      <c r="Y1084" s="5">
        <v>0</v>
      </c>
      <c r="Z1084" s="5">
        <v>0</v>
      </c>
      <c r="AA1084" s="5">
        <v>4.2000627809999997</v>
      </c>
      <c r="AB1084" s="5">
        <v>-73.721288110000003</v>
      </c>
      <c r="AC1084" s="7" t="s">
        <v>17</v>
      </c>
      <c r="AD1084" s="5">
        <v>7830049400</v>
      </c>
      <c r="AE1084" s="5" t="str">
        <f>MID(TablaPivotFinal[[#This Row],[Fecha]],1,4)</f>
        <v>2016</v>
      </c>
      <c r="AF1084" s="5" t="str">
        <f>MID(TablaPivotFinal[[#This Row],[Fecha]],5,3)</f>
        <v>Dic</v>
      </c>
      <c r="AG1084" s="7">
        <v>7830049400</v>
      </c>
      <c r="AH1084" s="8">
        <v>354844</v>
      </c>
      <c r="AI1084" t="s">
        <v>1052</v>
      </c>
      <c r="AJ1084" t="s">
        <v>875</v>
      </c>
      <c r="AK1084" t="s">
        <v>1180</v>
      </c>
    </row>
    <row r="1085" spans="1:37" x14ac:dyDescent="0.3">
      <c r="A1085" t="str">
        <f t="shared" si="48"/>
        <v>PIPIRAL-Concesión Coviandes S.A.</v>
      </c>
      <c r="B1085" t="str">
        <f t="shared" si="49"/>
        <v>2016Ene</v>
      </c>
      <c r="C1085" t="str">
        <f t="shared" si="50"/>
        <v>4.200062781-73.72128811</v>
      </c>
      <c r="D1085" s="9" t="s">
        <v>244</v>
      </c>
      <c r="E1085" s="6">
        <v>4006</v>
      </c>
      <c r="F1085" s="9" t="s">
        <v>178</v>
      </c>
      <c r="G1085" s="6">
        <v>50</v>
      </c>
      <c r="H1085" s="9" t="s">
        <v>245</v>
      </c>
      <c r="I1085" s="9" t="s">
        <v>246</v>
      </c>
      <c r="J1085" s="9" t="s">
        <v>103</v>
      </c>
      <c r="K1085" s="9" t="s">
        <v>247</v>
      </c>
      <c r="L1085" s="9" t="s">
        <v>248</v>
      </c>
      <c r="M1085" s="6" t="s">
        <v>249</v>
      </c>
      <c r="N1085" s="6">
        <v>7425451</v>
      </c>
      <c r="O1085" s="9" t="s">
        <v>250</v>
      </c>
      <c r="P1085" s="6">
        <v>16600</v>
      </c>
      <c r="Q1085" s="6">
        <v>33000</v>
      </c>
      <c r="R1085" s="6">
        <v>22500</v>
      </c>
      <c r="S1085" s="6">
        <v>39400</v>
      </c>
      <c r="T1085" s="6">
        <v>43000</v>
      </c>
      <c r="U1085" s="6">
        <v>65800</v>
      </c>
      <c r="V1085" s="6">
        <v>85100</v>
      </c>
      <c r="W1085" s="6">
        <v>0</v>
      </c>
      <c r="X1085" s="6">
        <v>0</v>
      </c>
      <c r="Y1085" s="6">
        <v>0</v>
      </c>
      <c r="Z1085" s="6">
        <v>0</v>
      </c>
      <c r="AA1085" s="6">
        <v>4.2000627809999997</v>
      </c>
      <c r="AB1085" s="6">
        <v>-73.721288110000003</v>
      </c>
      <c r="AC1085" s="9" t="s">
        <v>19</v>
      </c>
      <c r="AD1085" s="6">
        <v>8372611900</v>
      </c>
      <c r="AE1085" s="6" t="str">
        <f>MID(TablaPivotFinal[[#This Row],[Fecha]],1,4)</f>
        <v>2016</v>
      </c>
      <c r="AF1085" s="6" t="str">
        <f>MID(TablaPivotFinal[[#This Row],[Fecha]],5,3)</f>
        <v>Ene</v>
      </c>
      <c r="AG1085" s="9">
        <v>8372611900</v>
      </c>
      <c r="AH1085" s="10">
        <v>383422</v>
      </c>
      <c r="AI1085" t="s">
        <v>1052</v>
      </c>
      <c r="AJ1085" t="s">
        <v>864</v>
      </c>
      <c r="AK1085" t="s">
        <v>1180</v>
      </c>
    </row>
    <row r="1086" spans="1:37" x14ac:dyDescent="0.3">
      <c r="A1086" t="str">
        <f t="shared" si="48"/>
        <v>PIPIRAL-Concesión Coviandes S.A.</v>
      </c>
      <c r="B1086" t="str">
        <f t="shared" si="49"/>
        <v>2016Feb</v>
      </c>
      <c r="C1086" t="str">
        <f t="shared" si="50"/>
        <v>4.200062781-73.72128811</v>
      </c>
      <c r="D1086" s="7" t="s">
        <v>244</v>
      </c>
      <c r="E1086" s="5">
        <v>4006</v>
      </c>
      <c r="F1086" s="7" t="s">
        <v>178</v>
      </c>
      <c r="G1086" s="5">
        <v>50</v>
      </c>
      <c r="H1086" s="7" t="s">
        <v>245</v>
      </c>
      <c r="I1086" s="7" t="s">
        <v>246</v>
      </c>
      <c r="J1086" s="7" t="s">
        <v>103</v>
      </c>
      <c r="K1086" s="7" t="s">
        <v>247</v>
      </c>
      <c r="L1086" s="7" t="s">
        <v>248</v>
      </c>
      <c r="M1086" s="5" t="s">
        <v>249</v>
      </c>
      <c r="N1086" s="5">
        <v>7425451</v>
      </c>
      <c r="O1086" s="7" t="s">
        <v>250</v>
      </c>
      <c r="P1086" s="5">
        <v>16600</v>
      </c>
      <c r="Q1086" s="5">
        <v>33000</v>
      </c>
      <c r="R1086" s="5">
        <v>22500</v>
      </c>
      <c r="S1086" s="5">
        <v>39400</v>
      </c>
      <c r="T1086" s="5">
        <v>43000</v>
      </c>
      <c r="U1086" s="5">
        <v>65800</v>
      </c>
      <c r="V1086" s="5">
        <v>85100</v>
      </c>
      <c r="W1086" s="5">
        <v>0</v>
      </c>
      <c r="X1086" s="5">
        <v>0</v>
      </c>
      <c r="Y1086" s="5">
        <v>0</v>
      </c>
      <c r="Z1086" s="5">
        <v>0</v>
      </c>
      <c r="AA1086" s="5">
        <v>4.2000627809999997</v>
      </c>
      <c r="AB1086" s="5">
        <v>-73.721288110000003</v>
      </c>
      <c r="AC1086" s="7" t="s">
        <v>21</v>
      </c>
      <c r="AD1086" s="5">
        <v>6619738600</v>
      </c>
      <c r="AE1086" s="5" t="str">
        <f>MID(TablaPivotFinal[[#This Row],[Fecha]],1,4)</f>
        <v>2016</v>
      </c>
      <c r="AF1086" s="5" t="str">
        <f>MID(TablaPivotFinal[[#This Row],[Fecha]],5,3)</f>
        <v>Feb</v>
      </c>
      <c r="AG1086" s="7">
        <v>6619738600</v>
      </c>
      <c r="AH1086" s="8">
        <v>263307</v>
      </c>
      <c r="AI1086" t="s">
        <v>1052</v>
      </c>
      <c r="AJ1086" t="s">
        <v>865</v>
      </c>
      <c r="AK1086" t="s">
        <v>1180</v>
      </c>
    </row>
    <row r="1087" spans="1:37" x14ac:dyDescent="0.3">
      <c r="A1087" t="str">
        <f t="shared" si="48"/>
        <v>PIPIRAL-Concesión Coviandes S.A.</v>
      </c>
      <c r="B1087" t="str">
        <f t="shared" si="49"/>
        <v>2016Jul</v>
      </c>
      <c r="C1087" t="str">
        <f t="shared" si="50"/>
        <v>4.200062781-73.72128811</v>
      </c>
      <c r="D1087" s="9" t="s">
        <v>244</v>
      </c>
      <c r="E1087" s="6">
        <v>4006</v>
      </c>
      <c r="F1087" s="9" t="s">
        <v>178</v>
      </c>
      <c r="G1087" s="6">
        <v>50</v>
      </c>
      <c r="H1087" s="9" t="s">
        <v>245</v>
      </c>
      <c r="I1087" s="9" t="s">
        <v>246</v>
      </c>
      <c r="J1087" s="9" t="s">
        <v>103</v>
      </c>
      <c r="K1087" s="9" t="s">
        <v>247</v>
      </c>
      <c r="L1087" s="9" t="s">
        <v>248</v>
      </c>
      <c r="M1087" s="6" t="s">
        <v>249</v>
      </c>
      <c r="N1087" s="6">
        <v>7425451</v>
      </c>
      <c r="O1087" s="9" t="s">
        <v>250</v>
      </c>
      <c r="P1087" s="6">
        <v>16600</v>
      </c>
      <c r="Q1087" s="6">
        <v>33000</v>
      </c>
      <c r="R1087" s="6">
        <v>22500</v>
      </c>
      <c r="S1087" s="6">
        <v>39400</v>
      </c>
      <c r="T1087" s="6">
        <v>43000</v>
      </c>
      <c r="U1087" s="6">
        <v>65800</v>
      </c>
      <c r="V1087" s="6">
        <v>85100</v>
      </c>
      <c r="W1087" s="6">
        <v>0</v>
      </c>
      <c r="X1087" s="6">
        <v>0</v>
      </c>
      <c r="Y1087" s="6">
        <v>0</v>
      </c>
      <c r="Z1087" s="6">
        <v>0</v>
      </c>
      <c r="AA1087" s="6">
        <v>4.2000627809999997</v>
      </c>
      <c r="AB1087" s="6">
        <v>-73.721288110000003</v>
      </c>
      <c r="AC1087" s="9" t="s">
        <v>23</v>
      </c>
      <c r="AD1087" s="6">
        <v>6118412800</v>
      </c>
      <c r="AE1087" s="6" t="str">
        <f>MID(TablaPivotFinal[[#This Row],[Fecha]],1,4)</f>
        <v>2016</v>
      </c>
      <c r="AF1087" s="6" t="str">
        <f>MID(TablaPivotFinal[[#This Row],[Fecha]],5,3)</f>
        <v>Jul</v>
      </c>
      <c r="AG1087" s="9">
        <v>6118412800</v>
      </c>
      <c r="AH1087" s="10">
        <v>300970</v>
      </c>
      <c r="AI1087" t="s">
        <v>1052</v>
      </c>
      <c r="AJ1087" t="s">
        <v>870</v>
      </c>
      <c r="AK1087" t="s">
        <v>1180</v>
      </c>
    </row>
    <row r="1088" spans="1:37" x14ac:dyDescent="0.3">
      <c r="A1088" t="str">
        <f t="shared" si="48"/>
        <v>PIPIRAL-Concesión Coviandes S.A.</v>
      </c>
      <c r="B1088" t="str">
        <f t="shared" si="49"/>
        <v>2016Jun</v>
      </c>
      <c r="C1088" t="str">
        <f t="shared" si="50"/>
        <v>4.200062781-73.72128811</v>
      </c>
      <c r="D1088" s="7" t="s">
        <v>244</v>
      </c>
      <c r="E1088" s="5">
        <v>4006</v>
      </c>
      <c r="F1088" s="7" t="s">
        <v>178</v>
      </c>
      <c r="G1088" s="5">
        <v>50</v>
      </c>
      <c r="H1088" s="7" t="s">
        <v>245</v>
      </c>
      <c r="I1088" s="7" t="s">
        <v>246</v>
      </c>
      <c r="J1088" s="7" t="s">
        <v>103</v>
      </c>
      <c r="K1088" s="7" t="s">
        <v>247</v>
      </c>
      <c r="L1088" s="7" t="s">
        <v>248</v>
      </c>
      <c r="M1088" s="5" t="s">
        <v>249</v>
      </c>
      <c r="N1088" s="5">
        <v>7425451</v>
      </c>
      <c r="O1088" s="7" t="s">
        <v>250</v>
      </c>
      <c r="P1088" s="5">
        <v>16600</v>
      </c>
      <c r="Q1088" s="5">
        <v>33000</v>
      </c>
      <c r="R1088" s="5">
        <v>22500</v>
      </c>
      <c r="S1088" s="5">
        <v>39400</v>
      </c>
      <c r="T1088" s="5">
        <v>43000</v>
      </c>
      <c r="U1088" s="5">
        <v>65800</v>
      </c>
      <c r="V1088" s="5">
        <v>85100</v>
      </c>
      <c r="W1088" s="5">
        <v>0</v>
      </c>
      <c r="X1088" s="5">
        <v>0</v>
      </c>
      <c r="Y1088" s="5">
        <v>0</v>
      </c>
      <c r="Z1088" s="5">
        <v>0</v>
      </c>
      <c r="AA1088" s="5">
        <v>4.2000627809999997</v>
      </c>
      <c r="AB1088" s="5">
        <v>-73.721288110000003</v>
      </c>
      <c r="AC1088" s="7" t="s">
        <v>25</v>
      </c>
      <c r="AD1088" s="5">
        <v>6273832600</v>
      </c>
      <c r="AE1088" s="5" t="str">
        <f>MID(TablaPivotFinal[[#This Row],[Fecha]],1,4)</f>
        <v>2016</v>
      </c>
      <c r="AF1088" s="5" t="str">
        <f>MID(TablaPivotFinal[[#This Row],[Fecha]],5,3)</f>
        <v>Jun</v>
      </c>
      <c r="AG1088" s="7">
        <v>6273832600</v>
      </c>
      <c r="AH1088" s="8">
        <v>282980</v>
      </c>
      <c r="AI1088" t="s">
        <v>1052</v>
      </c>
      <c r="AJ1088" t="s">
        <v>869</v>
      </c>
      <c r="AK1088" t="s">
        <v>1180</v>
      </c>
    </row>
    <row r="1089" spans="1:37" x14ac:dyDescent="0.3">
      <c r="A1089" t="str">
        <f t="shared" si="48"/>
        <v>PIPIRAL-Concesión Coviandes S.A.</v>
      </c>
      <c r="B1089" t="str">
        <f t="shared" si="49"/>
        <v>2016Mar</v>
      </c>
      <c r="C1089" t="str">
        <f t="shared" si="50"/>
        <v>4.200062781-73.72128811</v>
      </c>
      <c r="D1089" s="9" t="s">
        <v>244</v>
      </c>
      <c r="E1089" s="6">
        <v>4006</v>
      </c>
      <c r="F1089" s="9" t="s">
        <v>178</v>
      </c>
      <c r="G1089" s="6">
        <v>50</v>
      </c>
      <c r="H1089" s="9" t="s">
        <v>245</v>
      </c>
      <c r="I1089" s="9" t="s">
        <v>246</v>
      </c>
      <c r="J1089" s="9" t="s">
        <v>103</v>
      </c>
      <c r="K1089" s="9" t="s">
        <v>247</v>
      </c>
      <c r="L1089" s="9" t="s">
        <v>248</v>
      </c>
      <c r="M1089" s="6" t="s">
        <v>249</v>
      </c>
      <c r="N1089" s="6">
        <v>7425451</v>
      </c>
      <c r="O1089" s="9" t="s">
        <v>250</v>
      </c>
      <c r="P1089" s="6">
        <v>16600</v>
      </c>
      <c r="Q1089" s="6">
        <v>33000</v>
      </c>
      <c r="R1089" s="6">
        <v>22500</v>
      </c>
      <c r="S1089" s="6">
        <v>39400</v>
      </c>
      <c r="T1089" s="6">
        <v>43000</v>
      </c>
      <c r="U1089" s="6">
        <v>65800</v>
      </c>
      <c r="V1089" s="6">
        <v>85100</v>
      </c>
      <c r="W1089" s="6">
        <v>0</v>
      </c>
      <c r="X1089" s="6">
        <v>0</v>
      </c>
      <c r="Y1089" s="6">
        <v>0</v>
      </c>
      <c r="Z1089" s="6">
        <v>0</v>
      </c>
      <c r="AA1089" s="6">
        <v>4.2000627809999997</v>
      </c>
      <c r="AB1089" s="6">
        <v>-73.721288110000003</v>
      </c>
      <c r="AC1089" s="9" t="s">
        <v>27</v>
      </c>
      <c r="AD1089" s="6">
        <v>7234529200</v>
      </c>
      <c r="AE1089" s="6" t="str">
        <f>MID(TablaPivotFinal[[#This Row],[Fecha]],1,4)</f>
        <v>2016</v>
      </c>
      <c r="AF1089" s="6" t="str">
        <f>MID(TablaPivotFinal[[#This Row],[Fecha]],5,3)</f>
        <v>Mar</v>
      </c>
      <c r="AG1089" s="9">
        <v>7234529200</v>
      </c>
      <c r="AH1089" s="10">
        <v>319108</v>
      </c>
      <c r="AI1089" t="s">
        <v>1052</v>
      </c>
      <c r="AJ1089" t="s">
        <v>866</v>
      </c>
      <c r="AK1089" t="s">
        <v>1180</v>
      </c>
    </row>
    <row r="1090" spans="1:37" x14ac:dyDescent="0.3">
      <c r="A1090" t="str">
        <f t="shared" ref="A1090:A1153" si="51">_xlfn.CONCAT(H1090,"-",D1090)</f>
        <v>PIPIRAL-Concesión Coviandes S.A.</v>
      </c>
      <c r="B1090" t="str">
        <f t="shared" si="49"/>
        <v>2016May</v>
      </c>
      <c r="C1090" t="str">
        <f t="shared" si="50"/>
        <v>4.200062781-73.72128811</v>
      </c>
      <c r="D1090" s="7" t="s">
        <v>244</v>
      </c>
      <c r="E1090" s="5">
        <v>4006</v>
      </c>
      <c r="F1090" s="7" t="s">
        <v>178</v>
      </c>
      <c r="G1090" s="5">
        <v>50</v>
      </c>
      <c r="H1090" s="7" t="s">
        <v>245</v>
      </c>
      <c r="I1090" s="7" t="s">
        <v>246</v>
      </c>
      <c r="J1090" s="7" t="s">
        <v>103</v>
      </c>
      <c r="K1090" s="7" t="s">
        <v>247</v>
      </c>
      <c r="L1090" s="7" t="s">
        <v>248</v>
      </c>
      <c r="M1090" s="5" t="s">
        <v>249</v>
      </c>
      <c r="N1090" s="5">
        <v>7425451</v>
      </c>
      <c r="O1090" s="7" t="s">
        <v>250</v>
      </c>
      <c r="P1090" s="5">
        <v>16600</v>
      </c>
      <c r="Q1090" s="5">
        <v>33000</v>
      </c>
      <c r="R1090" s="5">
        <v>22500</v>
      </c>
      <c r="S1090" s="5">
        <v>39400</v>
      </c>
      <c r="T1090" s="5">
        <v>43000</v>
      </c>
      <c r="U1090" s="5">
        <v>65800</v>
      </c>
      <c r="V1090" s="5">
        <v>85100</v>
      </c>
      <c r="W1090" s="5">
        <v>0</v>
      </c>
      <c r="X1090" s="5">
        <v>0</v>
      </c>
      <c r="Y1090" s="5">
        <v>0</v>
      </c>
      <c r="Z1090" s="5">
        <v>0</v>
      </c>
      <c r="AA1090" s="5">
        <v>4.2000627809999997</v>
      </c>
      <c r="AB1090" s="5">
        <v>-73.721288110000003</v>
      </c>
      <c r="AC1090" s="7" t="s">
        <v>29</v>
      </c>
      <c r="AD1090" s="5">
        <v>6285601600</v>
      </c>
      <c r="AE1090" s="5" t="str">
        <f>MID(TablaPivotFinal[[#This Row],[Fecha]],1,4)</f>
        <v>2016</v>
      </c>
      <c r="AF1090" s="5" t="str">
        <f>MID(TablaPivotFinal[[#This Row],[Fecha]],5,3)</f>
        <v>May</v>
      </c>
      <c r="AG1090" s="7">
        <v>6285601600</v>
      </c>
      <c r="AH1090" s="8">
        <v>281955</v>
      </c>
      <c r="AI1090" t="s">
        <v>1052</v>
      </c>
      <c r="AJ1090" t="s">
        <v>868</v>
      </c>
      <c r="AK1090" t="s">
        <v>1180</v>
      </c>
    </row>
    <row r="1091" spans="1:37" x14ac:dyDescent="0.3">
      <c r="A1091" t="str">
        <f t="shared" si="51"/>
        <v>PIPIRAL-Concesión Coviandes S.A.</v>
      </c>
      <c r="B1091" t="str">
        <f t="shared" ref="B1091:B1154" si="52">_xlfn.CONCAT(AE1091,AF1091)</f>
        <v>2016Nov</v>
      </c>
      <c r="C1091" t="str">
        <f t="shared" ref="C1091:C1154" si="53">_xlfn.CONCAT(AA1091,AB1091)</f>
        <v>4.200062781-73.72128811</v>
      </c>
      <c r="D1091" s="9" t="s">
        <v>244</v>
      </c>
      <c r="E1091" s="6">
        <v>4006</v>
      </c>
      <c r="F1091" s="9" t="s">
        <v>178</v>
      </c>
      <c r="G1091" s="6">
        <v>50</v>
      </c>
      <c r="H1091" s="9" t="s">
        <v>245</v>
      </c>
      <c r="I1091" s="9" t="s">
        <v>246</v>
      </c>
      <c r="J1091" s="9" t="s">
        <v>103</v>
      </c>
      <c r="K1091" s="9" t="s">
        <v>247</v>
      </c>
      <c r="L1091" s="9" t="s">
        <v>248</v>
      </c>
      <c r="M1091" s="6" t="s">
        <v>249</v>
      </c>
      <c r="N1091" s="6">
        <v>7425451</v>
      </c>
      <c r="O1091" s="9" t="s">
        <v>250</v>
      </c>
      <c r="P1091" s="6">
        <v>16600</v>
      </c>
      <c r="Q1091" s="6">
        <v>33000</v>
      </c>
      <c r="R1091" s="6">
        <v>22500</v>
      </c>
      <c r="S1091" s="6">
        <v>39400</v>
      </c>
      <c r="T1091" s="6">
        <v>43000</v>
      </c>
      <c r="U1091" s="6">
        <v>65800</v>
      </c>
      <c r="V1091" s="6">
        <v>85100</v>
      </c>
      <c r="W1091" s="6">
        <v>0</v>
      </c>
      <c r="X1091" s="6">
        <v>0</v>
      </c>
      <c r="Y1091" s="6">
        <v>0</v>
      </c>
      <c r="Z1091" s="6">
        <v>0</v>
      </c>
      <c r="AA1091" s="6">
        <v>4.2000627809999997</v>
      </c>
      <c r="AB1091" s="6">
        <v>-73.721288110000003</v>
      </c>
      <c r="AC1091" s="9" t="s">
        <v>31</v>
      </c>
      <c r="AD1091" s="6">
        <v>6670045700</v>
      </c>
      <c r="AE1091" s="6" t="str">
        <f>MID(TablaPivotFinal[[#This Row],[Fecha]],1,4)</f>
        <v>2016</v>
      </c>
      <c r="AF1091" s="6" t="str">
        <f>MID(TablaPivotFinal[[#This Row],[Fecha]],5,3)</f>
        <v>Nov</v>
      </c>
      <c r="AG1091" s="9">
        <v>6670045700</v>
      </c>
      <c r="AH1091" s="10">
        <v>296512</v>
      </c>
      <c r="AI1091" t="s">
        <v>1052</v>
      </c>
      <c r="AJ1091" t="s">
        <v>874</v>
      </c>
      <c r="AK1091" t="s">
        <v>1180</v>
      </c>
    </row>
    <row r="1092" spans="1:37" x14ac:dyDescent="0.3">
      <c r="A1092" t="str">
        <f t="shared" si="51"/>
        <v>PIPIRAL-Concesión Coviandes S.A.</v>
      </c>
      <c r="B1092" t="str">
        <f t="shared" si="52"/>
        <v>2016Oct</v>
      </c>
      <c r="C1092" t="str">
        <f t="shared" si="53"/>
        <v>4.200062781-73.72128811</v>
      </c>
      <c r="D1092" s="7" t="s">
        <v>244</v>
      </c>
      <c r="E1092" s="5">
        <v>4006</v>
      </c>
      <c r="F1092" s="7" t="s">
        <v>178</v>
      </c>
      <c r="G1092" s="5">
        <v>50</v>
      </c>
      <c r="H1092" s="7" t="s">
        <v>245</v>
      </c>
      <c r="I1092" s="7" t="s">
        <v>246</v>
      </c>
      <c r="J1092" s="7" t="s">
        <v>103</v>
      </c>
      <c r="K1092" s="7" t="s">
        <v>247</v>
      </c>
      <c r="L1092" s="7" t="s">
        <v>248</v>
      </c>
      <c r="M1092" s="5" t="s">
        <v>249</v>
      </c>
      <c r="N1092" s="5">
        <v>7425451</v>
      </c>
      <c r="O1092" s="7" t="s">
        <v>250</v>
      </c>
      <c r="P1092" s="5">
        <v>16600</v>
      </c>
      <c r="Q1092" s="5">
        <v>33000</v>
      </c>
      <c r="R1092" s="5">
        <v>22500</v>
      </c>
      <c r="S1092" s="5">
        <v>39400</v>
      </c>
      <c r="T1092" s="5">
        <v>43000</v>
      </c>
      <c r="U1092" s="5">
        <v>65800</v>
      </c>
      <c r="V1092" s="5">
        <v>85100</v>
      </c>
      <c r="W1092" s="5">
        <v>0</v>
      </c>
      <c r="X1092" s="5">
        <v>0</v>
      </c>
      <c r="Y1092" s="5">
        <v>0</v>
      </c>
      <c r="Z1092" s="5">
        <v>0</v>
      </c>
      <c r="AA1092" s="5">
        <v>4.2000627809999997</v>
      </c>
      <c r="AB1092" s="5">
        <v>-73.721288110000003</v>
      </c>
      <c r="AC1092" s="7" t="s">
        <v>33</v>
      </c>
      <c r="AD1092" s="5">
        <v>6809738000</v>
      </c>
      <c r="AE1092" s="5" t="str">
        <f>MID(TablaPivotFinal[[#This Row],[Fecha]],1,4)</f>
        <v>2016</v>
      </c>
      <c r="AF1092" s="5" t="str">
        <f>MID(TablaPivotFinal[[#This Row],[Fecha]],5,3)</f>
        <v>Oct</v>
      </c>
      <c r="AG1092" s="7">
        <v>6809738000</v>
      </c>
      <c r="AH1092" s="8">
        <v>314772</v>
      </c>
      <c r="AI1092" t="s">
        <v>1052</v>
      </c>
      <c r="AJ1092" t="s">
        <v>873</v>
      </c>
      <c r="AK1092" t="s">
        <v>1180</v>
      </c>
    </row>
    <row r="1093" spans="1:37" x14ac:dyDescent="0.3">
      <c r="A1093" t="str">
        <f t="shared" si="51"/>
        <v>PIPIRAL-Concesión Coviandes S.A.</v>
      </c>
      <c r="B1093" t="str">
        <f t="shared" si="52"/>
        <v>2016Sep</v>
      </c>
      <c r="C1093" t="str">
        <f t="shared" si="53"/>
        <v>4.200062781-73.72128811</v>
      </c>
      <c r="D1093" s="9" t="s">
        <v>244</v>
      </c>
      <c r="E1093" s="6">
        <v>4006</v>
      </c>
      <c r="F1093" s="9" t="s">
        <v>178</v>
      </c>
      <c r="G1093" s="6">
        <v>50</v>
      </c>
      <c r="H1093" s="9" t="s">
        <v>245</v>
      </c>
      <c r="I1093" s="9" t="s">
        <v>246</v>
      </c>
      <c r="J1093" s="9" t="s">
        <v>103</v>
      </c>
      <c r="K1093" s="9" t="s">
        <v>247</v>
      </c>
      <c r="L1093" s="9" t="s">
        <v>248</v>
      </c>
      <c r="M1093" s="6" t="s">
        <v>249</v>
      </c>
      <c r="N1093" s="6">
        <v>7425451</v>
      </c>
      <c r="O1093" s="9" t="s">
        <v>250</v>
      </c>
      <c r="P1093" s="6">
        <v>16600</v>
      </c>
      <c r="Q1093" s="6">
        <v>33000</v>
      </c>
      <c r="R1093" s="6">
        <v>22500</v>
      </c>
      <c r="S1093" s="6">
        <v>39400</v>
      </c>
      <c r="T1093" s="6">
        <v>43000</v>
      </c>
      <c r="U1093" s="6">
        <v>65800</v>
      </c>
      <c r="V1093" s="6">
        <v>85100</v>
      </c>
      <c r="W1093" s="6">
        <v>0</v>
      </c>
      <c r="X1093" s="6">
        <v>0</v>
      </c>
      <c r="Y1093" s="6">
        <v>0</v>
      </c>
      <c r="Z1093" s="6">
        <v>0</v>
      </c>
      <c r="AA1093" s="6">
        <v>4.2000627809999997</v>
      </c>
      <c r="AB1093" s="6">
        <v>-73.721288110000003</v>
      </c>
      <c r="AC1093" s="9" t="s">
        <v>35</v>
      </c>
      <c r="AD1093" s="6">
        <v>6369893100</v>
      </c>
      <c r="AE1093" s="6" t="str">
        <f>MID(TablaPivotFinal[[#This Row],[Fecha]],1,4)</f>
        <v>2016</v>
      </c>
      <c r="AF1093" s="6" t="str">
        <f>MID(TablaPivotFinal[[#This Row],[Fecha]],5,3)</f>
        <v>Sep</v>
      </c>
      <c r="AG1093" s="9">
        <v>6369893100</v>
      </c>
      <c r="AH1093" s="10">
        <v>266136</v>
      </c>
      <c r="AI1093" t="s">
        <v>1052</v>
      </c>
      <c r="AJ1093" t="s">
        <v>872</v>
      </c>
      <c r="AK1093" t="s">
        <v>1180</v>
      </c>
    </row>
    <row r="1094" spans="1:37" x14ac:dyDescent="0.3">
      <c r="A1094" t="str">
        <f t="shared" si="51"/>
        <v>PIPIRAL-Concesión Coviandes S.A.</v>
      </c>
      <c r="B1094" t="str">
        <f t="shared" si="52"/>
        <v>2017Abr</v>
      </c>
      <c r="C1094" t="str">
        <f t="shared" si="53"/>
        <v>4.200062781-73.72128811</v>
      </c>
      <c r="D1094" s="7" t="s">
        <v>244</v>
      </c>
      <c r="E1094" s="5">
        <v>4006</v>
      </c>
      <c r="F1094" s="7" t="s">
        <v>178</v>
      </c>
      <c r="G1094" s="5">
        <v>50</v>
      </c>
      <c r="H1094" s="7" t="s">
        <v>245</v>
      </c>
      <c r="I1094" s="7" t="s">
        <v>246</v>
      </c>
      <c r="J1094" s="7" t="s">
        <v>103</v>
      </c>
      <c r="K1094" s="7" t="s">
        <v>247</v>
      </c>
      <c r="L1094" s="7" t="s">
        <v>248</v>
      </c>
      <c r="M1094" s="5" t="s">
        <v>249</v>
      </c>
      <c r="N1094" s="5">
        <v>7425451</v>
      </c>
      <c r="O1094" s="7" t="s">
        <v>250</v>
      </c>
      <c r="P1094" s="5">
        <v>16600</v>
      </c>
      <c r="Q1094" s="5">
        <v>33000</v>
      </c>
      <c r="R1094" s="5">
        <v>22500</v>
      </c>
      <c r="S1094" s="5">
        <v>39400</v>
      </c>
      <c r="T1094" s="5">
        <v>43000</v>
      </c>
      <c r="U1094" s="5">
        <v>65800</v>
      </c>
      <c r="V1094" s="5">
        <v>85100</v>
      </c>
      <c r="W1094" s="5">
        <v>0</v>
      </c>
      <c r="X1094" s="5">
        <v>0</v>
      </c>
      <c r="Y1094" s="5">
        <v>0</v>
      </c>
      <c r="Z1094" s="5">
        <v>0</v>
      </c>
      <c r="AA1094" s="5">
        <v>4.2000627809999997</v>
      </c>
      <c r="AB1094" s="5">
        <v>-73.721288110000003</v>
      </c>
      <c r="AC1094" s="7" t="s">
        <v>37</v>
      </c>
      <c r="AD1094" s="5">
        <v>7222426400</v>
      </c>
      <c r="AE1094" s="5" t="str">
        <f>MID(TablaPivotFinal[[#This Row],[Fecha]],1,4)</f>
        <v>2017</v>
      </c>
      <c r="AF1094" s="5" t="str">
        <f>MID(TablaPivotFinal[[#This Row],[Fecha]],5,3)</f>
        <v>Abr</v>
      </c>
      <c r="AG1094" s="7">
        <v>7222426400</v>
      </c>
      <c r="AH1094" s="8">
        <v>10487.93333</v>
      </c>
      <c r="AI1094" t="s">
        <v>1052</v>
      </c>
      <c r="AJ1094" t="s">
        <v>879</v>
      </c>
      <c r="AK1094" t="s">
        <v>1180</v>
      </c>
    </row>
    <row r="1095" spans="1:37" x14ac:dyDescent="0.3">
      <c r="A1095" t="str">
        <f t="shared" si="51"/>
        <v>PIPIRAL-Concesión Coviandes S.A.</v>
      </c>
      <c r="B1095" t="str">
        <f t="shared" si="52"/>
        <v>2017Ago</v>
      </c>
      <c r="C1095" t="str">
        <f t="shared" si="53"/>
        <v>4.200062781-73.72128811</v>
      </c>
      <c r="D1095" s="9" t="s">
        <v>244</v>
      </c>
      <c r="E1095" s="6">
        <v>4006</v>
      </c>
      <c r="F1095" s="9" t="s">
        <v>178</v>
      </c>
      <c r="G1095" s="6">
        <v>50</v>
      </c>
      <c r="H1095" s="9" t="s">
        <v>245</v>
      </c>
      <c r="I1095" s="9" t="s">
        <v>246</v>
      </c>
      <c r="J1095" s="9" t="s">
        <v>103</v>
      </c>
      <c r="K1095" s="9" t="s">
        <v>247</v>
      </c>
      <c r="L1095" s="9" t="s">
        <v>248</v>
      </c>
      <c r="M1095" s="6" t="s">
        <v>249</v>
      </c>
      <c r="N1095" s="6">
        <v>7425451</v>
      </c>
      <c r="O1095" s="9" t="s">
        <v>250</v>
      </c>
      <c r="P1095" s="6">
        <v>16600</v>
      </c>
      <c r="Q1095" s="6">
        <v>33000</v>
      </c>
      <c r="R1095" s="6">
        <v>22500</v>
      </c>
      <c r="S1095" s="6">
        <v>39400</v>
      </c>
      <c r="T1095" s="6">
        <v>43000</v>
      </c>
      <c r="U1095" s="6">
        <v>65800</v>
      </c>
      <c r="V1095" s="6">
        <v>85100</v>
      </c>
      <c r="W1095" s="6">
        <v>0</v>
      </c>
      <c r="X1095" s="6">
        <v>0</v>
      </c>
      <c r="Y1095" s="6">
        <v>0</v>
      </c>
      <c r="Z1095" s="6">
        <v>0</v>
      </c>
      <c r="AA1095" s="6">
        <v>4.2000627809999997</v>
      </c>
      <c r="AB1095" s="6">
        <v>-73.721288110000003</v>
      </c>
      <c r="AC1095" s="9" t="s">
        <v>39</v>
      </c>
      <c r="AD1095" s="6">
        <v>7236455600</v>
      </c>
      <c r="AE1095" s="6" t="str">
        <f>MID(TablaPivotFinal[[#This Row],[Fecha]],1,4)</f>
        <v>2017</v>
      </c>
      <c r="AF1095" s="6" t="str">
        <f>MID(TablaPivotFinal[[#This Row],[Fecha]],5,3)</f>
        <v>Ago</v>
      </c>
      <c r="AG1095" s="9">
        <v>7236455600</v>
      </c>
      <c r="AH1095" s="10">
        <v>9835.16129</v>
      </c>
      <c r="AI1095" t="s">
        <v>1052</v>
      </c>
      <c r="AJ1095" t="s">
        <v>883</v>
      </c>
      <c r="AK1095" t="s">
        <v>1180</v>
      </c>
    </row>
    <row r="1096" spans="1:37" x14ac:dyDescent="0.3">
      <c r="A1096" t="str">
        <f t="shared" si="51"/>
        <v>PIPIRAL-Concesión Coviandes S.A.</v>
      </c>
      <c r="B1096" t="str">
        <f t="shared" si="52"/>
        <v>2017Dic</v>
      </c>
      <c r="C1096" t="str">
        <f t="shared" si="53"/>
        <v>4.200062781-73.72128811</v>
      </c>
      <c r="D1096" s="7" t="s">
        <v>244</v>
      </c>
      <c r="E1096" s="5">
        <v>4006</v>
      </c>
      <c r="F1096" s="7" t="s">
        <v>178</v>
      </c>
      <c r="G1096" s="5">
        <v>50</v>
      </c>
      <c r="H1096" s="7" t="s">
        <v>245</v>
      </c>
      <c r="I1096" s="7" t="s">
        <v>246</v>
      </c>
      <c r="J1096" s="7" t="s">
        <v>103</v>
      </c>
      <c r="K1096" s="7" t="s">
        <v>247</v>
      </c>
      <c r="L1096" s="7" t="s">
        <v>248</v>
      </c>
      <c r="M1096" s="5" t="s">
        <v>249</v>
      </c>
      <c r="N1096" s="5">
        <v>7425451</v>
      </c>
      <c r="O1096" s="7" t="s">
        <v>250</v>
      </c>
      <c r="P1096" s="5">
        <v>16600</v>
      </c>
      <c r="Q1096" s="5">
        <v>33000</v>
      </c>
      <c r="R1096" s="5">
        <v>22500</v>
      </c>
      <c r="S1096" s="5">
        <v>39400</v>
      </c>
      <c r="T1096" s="5">
        <v>43000</v>
      </c>
      <c r="U1096" s="5">
        <v>65800</v>
      </c>
      <c r="V1096" s="5">
        <v>85100</v>
      </c>
      <c r="W1096" s="5">
        <v>0</v>
      </c>
      <c r="X1096" s="5">
        <v>0</v>
      </c>
      <c r="Y1096" s="5">
        <v>0</v>
      </c>
      <c r="Z1096" s="5">
        <v>0</v>
      </c>
      <c r="AA1096" s="5">
        <v>4.2000627809999997</v>
      </c>
      <c r="AB1096" s="5">
        <v>-73.721288110000003</v>
      </c>
      <c r="AC1096" s="7" t="s">
        <v>41</v>
      </c>
      <c r="AD1096" s="5">
        <v>8502040800</v>
      </c>
      <c r="AE1096" s="5" t="str">
        <f>MID(TablaPivotFinal[[#This Row],[Fecha]],1,4)</f>
        <v>2017</v>
      </c>
      <c r="AF1096" s="5" t="str">
        <f>MID(TablaPivotFinal[[#This Row],[Fecha]],5,3)</f>
        <v>Dic</v>
      </c>
      <c r="AG1096" s="7">
        <v>8502040800</v>
      </c>
      <c r="AH1096" s="8">
        <v>12053.80645</v>
      </c>
      <c r="AI1096" t="s">
        <v>1052</v>
      </c>
      <c r="AJ1096" t="s">
        <v>887</v>
      </c>
      <c r="AK1096" t="s">
        <v>1180</v>
      </c>
    </row>
    <row r="1097" spans="1:37" x14ac:dyDescent="0.3">
      <c r="A1097" t="str">
        <f t="shared" si="51"/>
        <v>PIPIRAL-Concesión Coviandes S.A.</v>
      </c>
      <c r="B1097" t="str">
        <f t="shared" si="52"/>
        <v>2017Ene</v>
      </c>
      <c r="C1097" t="str">
        <f t="shared" si="53"/>
        <v>4.200062781-73.72128811</v>
      </c>
      <c r="D1097" s="9" t="s">
        <v>244</v>
      </c>
      <c r="E1097" s="6">
        <v>4006</v>
      </c>
      <c r="F1097" s="9" t="s">
        <v>178</v>
      </c>
      <c r="G1097" s="6">
        <v>50</v>
      </c>
      <c r="H1097" s="9" t="s">
        <v>245</v>
      </c>
      <c r="I1097" s="9" t="s">
        <v>246</v>
      </c>
      <c r="J1097" s="9" t="s">
        <v>103</v>
      </c>
      <c r="K1097" s="9" t="s">
        <v>247</v>
      </c>
      <c r="L1097" s="9" t="s">
        <v>248</v>
      </c>
      <c r="M1097" s="6" t="s">
        <v>249</v>
      </c>
      <c r="N1097" s="6">
        <v>7425451</v>
      </c>
      <c r="O1097" s="9" t="s">
        <v>250</v>
      </c>
      <c r="P1097" s="6">
        <v>16600</v>
      </c>
      <c r="Q1097" s="6">
        <v>33000</v>
      </c>
      <c r="R1097" s="6">
        <v>22500</v>
      </c>
      <c r="S1097" s="6">
        <v>39400</v>
      </c>
      <c r="T1097" s="6">
        <v>43000</v>
      </c>
      <c r="U1097" s="6">
        <v>65800</v>
      </c>
      <c r="V1097" s="6">
        <v>85100</v>
      </c>
      <c r="W1097" s="6">
        <v>0</v>
      </c>
      <c r="X1097" s="6">
        <v>0</v>
      </c>
      <c r="Y1097" s="6">
        <v>0</v>
      </c>
      <c r="Z1097" s="6">
        <v>0</v>
      </c>
      <c r="AA1097" s="6">
        <v>4.2000627809999997</v>
      </c>
      <c r="AB1097" s="6">
        <v>-73.721288110000003</v>
      </c>
      <c r="AC1097" s="9" t="s">
        <v>43</v>
      </c>
      <c r="AD1097" s="6">
        <v>7947097400</v>
      </c>
      <c r="AE1097" s="6" t="str">
        <f>MID(TablaPivotFinal[[#This Row],[Fecha]],1,4)</f>
        <v>2017</v>
      </c>
      <c r="AF1097" s="6" t="str">
        <f>MID(TablaPivotFinal[[#This Row],[Fecha]],5,3)</f>
        <v>Ene</v>
      </c>
      <c r="AG1097" s="9">
        <v>7947097400</v>
      </c>
      <c r="AH1097" s="10">
        <v>11952.06452</v>
      </c>
      <c r="AI1097" t="s">
        <v>1052</v>
      </c>
      <c r="AJ1097" t="s">
        <v>876</v>
      </c>
      <c r="AK1097" t="s">
        <v>1180</v>
      </c>
    </row>
    <row r="1098" spans="1:37" x14ac:dyDescent="0.3">
      <c r="A1098" t="str">
        <f t="shared" si="51"/>
        <v>PIPIRAL-Concesión Coviandes S.A.</v>
      </c>
      <c r="B1098" t="str">
        <f t="shared" si="52"/>
        <v>2017Feb</v>
      </c>
      <c r="C1098" t="str">
        <f t="shared" si="53"/>
        <v>4.200062781-73.72128811</v>
      </c>
      <c r="D1098" s="7" t="s">
        <v>244</v>
      </c>
      <c r="E1098" s="5">
        <v>4006</v>
      </c>
      <c r="F1098" s="7" t="s">
        <v>178</v>
      </c>
      <c r="G1098" s="5">
        <v>50</v>
      </c>
      <c r="H1098" s="7" t="s">
        <v>245</v>
      </c>
      <c r="I1098" s="7" t="s">
        <v>246</v>
      </c>
      <c r="J1098" s="7" t="s">
        <v>103</v>
      </c>
      <c r="K1098" s="7" t="s">
        <v>247</v>
      </c>
      <c r="L1098" s="7" t="s">
        <v>248</v>
      </c>
      <c r="M1098" s="5" t="s">
        <v>249</v>
      </c>
      <c r="N1098" s="5">
        <v>7425451</v>
      </c>
      <c r="O1098" s="7" t="s">
        <v>250</v>
      </c>
      <c r="P1098" s="5">
        <v>16600</v>
      </c>
      <c r="Q1098" s="5">
        <v>33000</v>
      </c>
      <c r="R1098" s="5">
        <v>22500</v>
      </c>
      <c r="S1098" s="5">
        <v>39400</v>
      </c>
      <c r="T1098" s="5">
        <v>43000</v>
      </c>
      <c r="U1098" s="5">
        <v>65800</v>
      </c>
      <c r="V1098" s="5">
        <v>85100</v>
      </c>
      <c r="W1098" s="5">
        <v>0</v>
      </c>
      <c r="X1098" s="5">
        <v>0</v>
      </c>
      <c r="Y1098" s="5">
        <v>0</v>
      </c>
      <c r="Z1098" s="5">
        <v>0</v>
      </c>
      <c r="AA1098" s="5">
        <v>4.2000627809999997</v>
      </c>
      <c r="AB1098" s="5">
        <v>-73.721288110000003</v>
      </c>
      <c r="AC1098" s="7" t="s">
        <v>45</v>
      </c>
      <c r="AD1098" s="5">
        <v>6027843200</v>
      </c>
      <c r="AE1098" s="5" t="str">
        <f>MID(TablaPivotFinal[[#This Row],[Fecha]],1,4)</f>
        <v>2017</v>
      </c>
      <c r="AF1098" s="5" t="str">
        <f>MID(TablaPivotFinal[[#This Row],[Fecha]],5,3)</f>
        <v>Feb</v>
      </c>
      <c r="AG1098" s="7">
        <v>6027843200</v>
      </c>
      <c r="AH1098" s="8">
        <v>8850.4642860000004</v>
      </c>
      <c r="AI1098" t="s">
        <v>1052</v>
      </c>
      <c r="AJ1098" t="s">
        <v>877</v>
      </c>
      <c r="AK1098" t="s">
        <v>1180</v>
      </c>
    </row>
    <row r="1099" spans="1:37" x14ac:dyDescent="0.3">
      <c r="A1099" t="str">
        <f t="shared" si="51"/>
        <v>PIPIRAL-Concesión Coviandes S.A.</v>
      </c>
      <c r="B1099" t="str">
        <f t="shared" si="52"/>
        <v>2017Jul</v>
      </c>
      <c r="C1099" t="str">
        <f t="shared" si="53"/>
        <v>4.200062781-73.72128811</v>
      </c>
      <c r="D1099" s="9" t="s">
        <v>244</v>
      </c>
      <c r="E1099" s="6">
        <v>4006</v>
      </c>
      <c r="F1099" s="9" t="s">
        <v>178</v>
      </c>
      <c r="G1099" s="6">
        <v>50</v>
      </c>
      <c r="H1099" s="9" t="s">
        <v>245</v>
      </c>
      <c r="I1099" s="9" t="s">
        <v>246</v>
      </c>
      <c r="J1099" s="9" t="s">
        <v>103</v>
      </c>
      <c r="K1099" s="9" t="s">
        <v>247</v>
      </c>
      <c r="L1099" s="9" t="s">
        <v>248</v>
      </c>
      <c r="M1099" s="6" t="s">
        <v>249</v>
      </c>
      <c r="N1099" s="6">
        <v>7425451</v>
      </c>
      <c r="O1099" s="9" t="s">
        <v>250</v>
      </c>
      <c r="P1099" s="6">
        <v>16600</v>
      </c>
      <c r="Q1099" s="6">
        <v>33000</v>
      </c>
      <c r="R1099" s="6">
        <v>22500</v>
      </c>
      <c r="S1099" s="6">
        <v>39400</v>
      </c>
      <c r="T1099" s="6">
        <v>43000</v>
      </c>
      <c r="U1099" s="6">
        <v>65800</v>
      </c>
      <c r="V1099" s="6">
        <v>85100</v>
      </c>
      <c r="W1099" s="6">
        <v>0</v>
      </c>
      <c r="X1099" s="6">
        <v>0</v>
      </c>
      <c r="Y1099" s="6">
        <v>0</v>
      </c>
      <c r="Z1099" s="6">
        <v>0</v>
      </c>
      <c r="AA1099" s="6">
        <v>4.2000627809999997</v>
      </c>
      <c r="AB1099" s="6">
        <v>-73.721288110000003</v>
      </c>
      <c r="AC1099" s="9" t="s">
        <v>47</v>
      </c>
      <c r="AD1099" s="6">
        <v>6757223900</v>
      </c>
      <c r="AE1099" s="6" t="str">
        <f>MID(TablaPivotFinal[[#This Row],[Fecha]],1,4)</f>
        <v>2017</v>
      </c>
      <c r="AF1099" s="6" t="str">
        <f>MID(TablaPivotFinal[[#This Row],[Fecha]],5,3)</f>
        <v>Jul</v>
      </c>
      <c r="AG1099" s="9">
        <v>6757223900</v>
      </c>
      <c r="AH1099" s="10">
        <v>9132.4516129999993</v>
      </c>
      <c r="AI1099" t="s">
        <v>1052</v>
      </c>
      <c r="AJ1099" t="s">
        <v>882</v>
      </c>
      <c r="AK1099" t="s">
        <v>1180</v>
      </c>
    </row>
    <row r="1100" spans="1:37" x14ac:dyDescent="0.3">
      <c r="A1100" t="str">
        <f t="shared" si="51"/>
        <v>PIPIRAL-Concesión Coviandes S.A.</v>
      </c>
      <c r="B1100" t="str">
        <f t="shared" si="52"/>
        <v>2017Jun</v>
      </c>
      <c r="C1100" t="str">
        <f t="shared" si="53"/>
        <v>4.200062781-73.72128811</v>
      </c>
      <c r="D1100" s="7" t="s">
        <v>244</v>
      </c>
      <c r="E1100" s="5">
        <v>4006</v>
      </c>
      <c r="F1100" s="7" t="s">
        <v>178</v>
      </c>
      <c r="G1100" s="5">
        <v>50</v>
      </c>
      <c r="H1100" s="7" t="s">
        <v>245</v>
      </c>
      <c r="I1100" s="7" t="s">
        <v>246</v>
      </c>
      <c r="J1100" s="7" t="s">
        <v>103</v>
      </c>
      <c r="K1100" s="7" t="s">
        <v>247</v>
      </c>
      <c r="L1100" s="7" t="s">
        <v>248</v>
      </c>
      <c r="M1100" s="5" t="s">
        <v>249</v>
      </c>
      <c r="N1100" s="5">
        <v>7425451</v>
      </c>
      <c r="O1100" s="7" t="s">
        <v>250</v>
      </c>
      <c r="P1100" s="5">
        <v>16600</v>
      </c>
      <c r="Q1100" s="5">
        <v>33000</v>
      </c>
      <c r="R1100" s="5">
        <v>22500</v>
      </c>
      <c r="S1100" s="5">
        <v>39400</v>
      </c>
      <c r="T1100" s="5">
        <v>43000</v>
      </c>
      <c r="U1100" s="5">
        <v>65800</v>
      </c>
      <c r="V1100" s="5">
        <v>85100</v>
      </c>
      <c r="W1100" s="5">
        <v>0</v>
      </c>
      <c r="X1100" s="5">
        <v>0</v>
      </c>
      <c r="Y1100" s="5">
        <v>0</v>
      </c>
      <c r="Z1100" s="5">
        <v>0</v>
      </c>
      <c r="AA1100" s="5">
        <v>4.2000627809999997</v>
      </c>
      <c r="AB1100" s="5">
        <v>-73.721288110000003</v>
      </c>
      <c r="AC1100" s="7" t="s">
        <v>49</v>
      </c>
      <c r="AD1100" s="5">
        <v>6590708400</v>
      </c>
      <c r="AE1100" s="5" t="str">
        <f>MID(TablaPivotFinal[[#This Row],[Fecha]],1,4)</f>
        <v>2017</v>
      </c>
      <c r="AF1100" s="5" t="str">
        <f>MID(TablaPivotFinal[[#This Row],[Fecha]],5,3)</f>
        <v>Jun</v>
      </c>
      <c r="AG1100" s="7">
        <v>6590708400</v>
      </c>
      <c r="AH1100" s="8">
        <v>9310.2333330000001</v>
      </c>
      <c r="AI1100" t="s">
        <v>1052</v>
      </c>
      <c r="AJ1100" t="s">
        <v>881</v>
      </c>
      <c r="AK1100" t="s">
        <v>1180</v>
      </c>
    </row>
    <row r="1101" spans="1:37" x14ac:dyDescent="0.3">
      <c r="A1101" t="str">
        <f t="shared" si="51"/>
        <v>PIPIRAL-Concesión Coviandes S.A.</v>
      </c>
      <c r="B1101" t="str">
        <f t="shared" si="52"/>
        <v>2017Mar</v>
      </c>
      <c r="C1101" t="str">
        <f t="shared" si="53"/>
        <v>4.200062781-73.72128811</v>
      </c>
      <c r="D1101" s="9" t="s">
        <v>244</v>
      </c>
      <c r="E1101" s="6">
        <v>4006</v>
      </c>
      <c r="F1101" s="9" t="s">
        <v>178</v>
      </c>
      <c r="G1101" s="6">
        <v>50</v>
      </c>
      <c r="H1101" s="9" t="s">
        <v>245</v>
      </c>
      <c r="I1101" s="9" t="s">
        <v>246</v>
      </c>
      <c r="J1101" s="9" t="s">
        <v>103</v>
      </c>
      <c r="K1101" s="9" t="s">
        <v>247</v>
      </c>
      <c r="L1101" s="9" t="s">
        <v>248</v>
      </c>
      <c r="M1101" s="6" t="s">
        <v>249</v>
      </c>
      <c r="N1101" s="6">
        <v>7425451</v>
      </c>
      <c r="O1101" s="9" t="s">
        <v>250</v>
      </c>
      <c r="P1101" s="6">
        <v>16600</v>
      </c>
      <c r="Q1101" s="6">
        <v>33000</v>
      </c>
      <c r="R1101" s="6">
        <v>22500</v>
      </c>
      <c r="S1101" s="6">
        <v>39400</v>
      </c>
      <c r="T1101" s="6">
        <v>43000</v>
      </c>
      <c r="U1101" s="6">
        <v>65800</v>
      </c>
      <c r="V1101" s="6">
        <v>85100</v>
      </c>
      <c r="W1101" s="6">
        <v>0</v>
      </c>
      <c r="X1101" s="6">
        <v>0</v>
      </c>
      <c r="Y1101" s="6">
        <v>0</v>
      </c>
      <c r="Z1101" s="6">
        <v>0</v>
      </c>
      <c r="AA1101" s="6">
        <v>4.2000627809999997</v>
      </c>
      <c r="AB1101" s="6">
        <v>-73.721288110000003</v>
      </c>
      <c r="AC1101" s="9" t="s">
        <v>51</v>
      </c>
      <c r="AD1101" s="6">
        <v>7043825700</v>
      </c>
      <c r="AE1101" s="6" t="str">
        <f>MID(TablaPivotFinal[[#This Row],[Fecha]],1,4)</f>
        <v>2017</v>
      </c>
      <c r="AF1101" s="6" t="str">
        <f>MID(TablaPivotFinal[[#This Row],[Fecha]],5,3)</f>
        <v>Mar</v>
      </c>
      <c r="AG1101" s="9">
        <v>7043825700</v>
      </c>
      <c r="AH1101" s="10">
        <v>9281.0967739999996</v>
      </c>
      <c r="AI1101" t="s">
        <v>1052</v>
      </c>
      <c r="AJ1101" t="s">
        <v>878</v>
      </c>
      <c r="AK1101" t="s">
        <v>1180</v>
      </c>
    </row>
    <row r="1102" spans="1:37" x14ac:dyDescent="0.3">
      <c r="A1102" t="str">
        <f t="shared" si="51"/>
        <v>PIPIRAL-Concesión Coviandes S.A.</v>
      </c>
      <c r="B1102" t="str">
        <f t="shared" si="52"/>
        <v>2017May</v>
      </c>
      <c r="C1102" t="str">
        <f t="shared" si="53"/>
        <v>4.200062781-73.72128811</v>
      </c>
      <c r="D1102" s="7" t="s">
        <v>244</v>
      </c>
      <c r="E1102" s="5">
        <v>4006</v>
      </c>
      <c r="F1102" s="7" t="s">
        <v>178</v>
      </c>
      <c r="G1102" s="5">
        <v>50</v>
      </c>
      <c r="H1102" s="7" t="s">
        <v>245</v>
      </c>
      <c r="I1102" s="7" t="s">
        <v>246</v>
      </c>
      <c r="J1102" s="7" t="s">
        <v>103</v>
      </c>
      <c r="K1102" s="7" t="s">
        <v>247</v>
      </c>
      <c r="L1102" s="7" t="s">
        <v>248</v>
      </c>
      <c r="M1102" s="5" t="s">
        <v>249</v>
      </c>
      <c r="N1102" s="5">
        <v>7425451</v>
      </c>
      <c r="O1102" s="7" t="s">
        <v>250</v>
      </c>
      <c r="P1102" s="5">
        <v>16600</v>
      </c>
      <c r="Q1102" s="5">
        <v>33000</v>
      </c>
      <c r="R1102" s="5">
        <v>22500</v>
      </c>
      <c r="S1102" s="5">
        <v>39400</v>
      </c>
      <c r="T1102" s="5">
        <v>43000</v>
      </c>
      <c r="U1102" s="5">
        <v>65800</v>
      </c>
      <c r="V1102" s="5">
        <v>85100</v>
      </c>
      <c r="W1102" s="5">
        <v>0</v>
      </c>
      <c r="X1102" s="5">
        <v>0</v>
      </c>
      <c r="Y1102" s="5">
        <v>0</v>
      </c>
      <c r="Z1102" s="5">
        <v>0</v>
      </c>
      <c r="AA1102" s="5">
        <v>4.2000627809999997</v>
      </c>
      <c r="AB1102" s="5">
        <v>-73.721288110000003</v>
      </c>
      <c r="AC1102" s="7" t="s">
        <v>53</v>
      </c>
      <c r="AD1102" s="5">
        <v>6622541700</v>
      </c>
      <c r="AE1102" s="5" t="str">
        <f>MID(TablaPivotFinal[[#This Row],[Fecha]],1,4)</f>
        <v>2017</v>
      </c>
      <c r="AF1102" s="5" t="str">
        <f>MID(TablaPivotFinal[[#This Row],[Fecha]],5,3)</f>
        <v>May</v>
      </c>
      <c r="AG1102" s="7">
        <v>6622541700</v>
      </c>
      <c r="AH1102" s="8">
        <v>8905.0645160000004</v>
      </c>
      <c r="AI1102" t="s">
        <v>1052</v>
      </c>
      <c r="AJ1102" t="s">
        <v>880</v>
      </c>
      <c r="AK1102" t="s">
        <v>1180</v>
      </c>
    </row>
    <row r="1103" spans="1:37" x14ac:dyDescent="0.3">
      <c r="A1103" t="str">
        <f t="shared" si="51"/>
        <v>PIPIRAL-Concesión Coviandes S.A.</v>
      </c>
      <c r="B1103" t="str">
        <f t="shared" si="52"/>
        <v>2017Nov</v>
      </c>
      <c r="C1103" t="str">
        <f t="shared" si="53"/>
        <v>4.200062781-73.72128811</v>
      </c>
      <c r="D1103" s="9" t="s">
        <v>244</v>
      </c>
      <c r="E1103" s="6">
        <v>4006</v>
      </c>
      <c r="F1103" s="9" t="s">
        <v>178</v>
      </c>
      <c r="G1103" s="6">
        <v>50</v>
      </c>
      <c r="H1103" s="9" t="s">
        <v>245</v>
      </c>
      <c r="I1103" s="9" t="s">
        <v>246</v>
      </c>
      <c r="J1103" s="9" t="s">
        <v>103</v>
      </c>
      <c r="K1103" s="9" t="s">
        <v>247</v>
      </c>
      <c r="L1103" s="9" t="s">
        <v>248</v>
      </c>
      <c r="M1103" s="6" t="s">
        <v>249</v>
      </c>
      <c r="N1103" s="6">
        <v>7425451</v>
      </c>
      <c r="O1103" s="9" t="s">
        <v>250</v>
      </c>
      <c r="P1103" s="6">
        <v>16600</v>
      </c>
      <c r="Q1103" s="6">
        <v>33000</v>
      </c>
      <c r="R1103" s="6">
        <v>22500</v>
      </c>
      <c r="S1103" s="6">
        <v>39400</v>
      </c>
      <c r="T1103" s="6">
        <v>43000</v>
      </c>
      <c r="U1103" s="6">
        <v>65800</v>
      </c>
      <c r="V1103" s="6">
        <v>85100</v>
      </c>
      <c r="W1103" s="6">
        <v>0</v>
      </c>
      <c r="X1103" s="6">
        <v>0</v>
      </c>
      <c r="Y1103" s="6">
        <v>0</v>
      </c>
      <c r="Z1103" s="6">
        <v>0</v>
      </c>
      <c r="AA1103" s="6">
        <v>4.2000627809999997</v>
      </c>
      <c r="AB1103" s="6">
        <v>-73.721288110000003</v>
      </c>
      <c r="AC1103" s="9" t="s">
        <v>55</v>
      </c>
      <c r="AD1103" s="6">
        <v>7073070600</v>
      </c>
      <c r="AE1103" s="6" t="str">
        <f>MID(TablaPivotFinal[[#This Row],[Fecha]],1,4)</f>
        <v>2017</v>
      </c>
      <c r="AF1103" s="6" t="str">
        <f>MID(TablaPivotFinal[[#This Row],[Fecha]],5,3)</f>
        <v>Nov</v>
      </c>
      <c r="AG1103" s="9">
        <v>7073070600</v>
      </c>
      <c r="AH1103" s="10">
        <v>9855.8666670000002</v>
      </c>
      <c r="AI1103" t="s">
        <v>1052</v>
      </c>
      <c r="AJ1103" t="s">
        <v>886</v>
      </c>
      <c r="AK1103" t="s">
        <v>1180</v>
      </c>
    </row>
    <row r="1104" spans="1:37" x14ac:dyDescent="0.3">
      <c r="A1104" t="str">
        <f t="shared" si="51"/>
        <v>PIPIRAL-Concesión Coviandes S.A.</v>
      </c>
      <c r="B1104" t="str">
        <f t="shared" si="52"/>
        <v>2017Oct</v>
      </c>
      <c r="C1104" t="str">
        <f t="shared" si="53"/>
        <v>4.200062781-73.72128811</v>
      </c>
      <c r="D1104" s="7" t="s">
        <v>244</v>
      </c>
      <c r="E1104" s="5">
        <v>4006</v>
      </c>
      <c r="F1104" s="7" t="s">
        <v>178</v>
      </c>
      <c r="G1104" s="5">
        <v>50</v>
      </c>
      <c r="H1104" s="7" t="s">
        <v>245</v>
      </c>
      <c r="I1104" s="7" t="s">
        <v>246</v>
      </c>
      <c r="J1104" s="7" t="s">
        <v>103</v>
      </c>
      <c r="K1104" s="7" t="s">
        <v>247</v>
      </c>
      <c r="L1104" s="7" t="s">
        <v>248</v>
      </c>
      <c r="M1104" s="5" t="s">
        <v>249</v>
      </c>
      <c r="N1104" s="5">
        <v>7425451</v>
      </c>
      <c r="O1104" s="7" t="s">
        <v>250</v>
      </c>
      <c r="P1104" s="5">
        <v>16600</v>
      </c>
      <c r="Q1104" s="5">
        <v>33000</v>
      </c>
      <c r="R1104" s="5">
        <v>22500</v>
      </c>
      <c r="S1104" s="5">
        <v>39400</v>
      </c>
      <c r="T1104" s="5">
        <v>43000</v>
      </c>
      <c r="U1104" s="5">
        <v>65800</v>
      </c>
      <c r="V1104" s="5">
        <v>85100</v>
      </c>
      <c r="W1104" s="5">
        <v>0</v>
      </c>
      <c r="X1104" s="5">
        <v>0</v>
      </c>
      <c r="Y1104" s="5">
        <v>0</v>
      </c>
      <c r="Z1104" s="5">
        <v>0</v>
      </c>
      <c r="AA1104" s="5">
        <v>4.2000627809999997</v>
      </c>
      <c r="AB1104" s="5">
        <v>-73.721288110000003</v>
      </c>
      <c r="AC1104" s="7" t="s">
        <v>57</v>
      </c>
      <c r="AD1104" s="5">
        <v>7266656300</v>
      </c>
      <c r="AE1104" s="5" t="str">
        <f>MID(TablaPivotFinal[[#This Row],[Fecha]],1,4)</f>
        <v>2017</v>
      </c>
      <c r="AF1104" s="5" t="str">
        <f>MID(TablaPivotFinal[[#This Row],[Fecha]],5,3)</f>
        <v>Oct</v>
      </c>
      <c r="AG1104" s="7">
        <v>7266656300</v>
      </c>
      <c r="AH1104" s="8">
        <v>10130.64516</v>
      </c>
      <c r="AI1104" t="s">
        <v>1052</v>
      </c>
      <c r="AJ1104" t="s">
        <v>885</v>
      </c>
      <c r="AK1104" t="s">
        <v>1180</v>
      </c>
    </row>
    <row r="1105" spans="1:37" x14ac:dyDescent="0.3">
      <c r="A1105" t="str">
        <f t="shared" si="51"/>
        <v>PIPIRAL-Concesión Coviandes S.A.</v>
      </c>
      <c r="B1105" t="str">
        <f t="shared" si="52"/>
        <v>2017Sep</v>
      </c>
      <c r="C1105" t="str">
        <f t="shared" si="53"/>
        <v>4.200062781-73.72128811</v>
      </c>
      <c r="D1105" s="9" t="s">
        <v>244</v>
      </c>
      <c r="E1105" s="6">
        <v>4006</v>
      </c>
      <c r="F1105" s="9" t="s">
        <v>178</v>
      </c>
      <c r="G1105" s="6">
        <v>50</v>
      </c>
      <c r="H1105" s="9" t="s">
        <v>245</v>
      </c>
      <c r="I1105" s="9" t="s">
        <v>246</v>
      </c>
      <c r="J1105" s="9" t="s">
        <v>103</v>
      </c>
      <c r="K1105" s="9" t="s">
        <v>247</v>
      </c>
      <c r="L1105" s="9" t="s">
        <v>248</v>
      </c>
      <c r="M1105" s="6" t="s">
        <v>249</v>
      </c>
      <c r="N1105" s="6">
        <v>7425451</v>
      </c>
      <c r="O1105" s="9" t="s">
        <v>250</v>
      </c>
      <c r="P1105" s="6">
        <v>16600</v>
      </c>
      <c r="Q1105" s="6">
        <v>33000</v>
      </c>
      <c r="R1105" s="6">
        <v>22500</v>
      </c>
      <c r="S1105" s="6">
        <v>39400</v>
      </c>
      <c r="T1105" s="6">
        <v>43000</v>
      </c>
      <c r="U1105" s="6">
        <v>65800</v>
      </c>
      <c r="V1105" s="6">
        <v>85100</v>
      </c>
      <c r="W1105" s="6">
        <v>0</v>
      </c>
      <c r="X1105" s="6">
        <v>0</v>
      </c>
      <c r="Y1105" s="6">
        <v>0</v>
      </c>
      <c r="Z1105" s="6">
        <v>0</v>
      </c>
      <c r="AA1105" s="6">
        <v>4.2000627809999997</v>
      </c>
      <c r="AB1105" s="6">
        <v>-73.721288110000003</v>
      </c>
      <c r="AC1105" s="9" t="s">
        <v>59</v>
      </c>
      <c r="AD1105" s="6">
        <v>6674712800</v>
      </c>
      <c r="AE1105" s="6" t="str">
        <f>MID(TablaPivotFinal[[#This Row],[Fecha]],1,4)</f>
        <v>2017</v>
      </c>
      <c r="AF1105" s="6" t="str">
        <f>MID(TablaPivotFinal[[#This Row],[Fecha]],5,3)</f>
        <v>Sep</v>
      </c>
      <c r="AG1105" s="9">
        <v>6674712800</v>
      </c>
      <c r="AH1105" s="10">
        <v>8876.2000000000007</v>
      </c>
      <c r="AI1105" t="s">
        <v>1052</v>
      </c>
      <c r="AJ1105" t="s">
        <v>884</v>
      </c>
      <c r="AK1105" t="s">
        <v>1180</v>
      </c>
    </row>
    <row r="1106" spans="1:37" x14ac:dyDescent="0.3">
      <c r="A1106" t="str">
        <f t="shared" si="51"/>
        <v>PIPIRAL-Concesión Coviandes S.A.</v>
      </c>
      <c r="B1106" t="str">
        <f t="shared" si="52"/>
        <v>2018Abr</v>
      </c>
      <c r="C1106" t="str">
        <f t="shared" si="53"/>
        <v>4.200062781-73.72128811</v>
      </c>
      <c r="D1106" s="7" t="s">
        <v>244</v>
      </c>
      <c r="E1106" s="5">
        <v>4006</v>
      </c>
      <c r="F1106" s="7" t="s">
        <v>178</v>
      </c>
      <c r="G1106" s="5">
        <v>50</v>
      </c>
      <c r="H1106" s="7" t="s">
        <v>245</v>
      </c>
      <c r="I1106" s="7" t="s">
        <v>246</v>
      </c>
      <c r="J1106" s="7" t="s">
        <v>103</v>
      </c>
      <c r="K1106" s="7" t="s">
        <v>247</v>
      </c>
      <c r="L1106" s="7" t="s">
        <v>248</v>
      </c>
      <c r="M1106" s="5" t="s">
        <v>249</v>
      </c>
      <c r="N1106" s="5">
        <v>7425451</v>
      </c>
      <c r="O1106" s="7" t="s">
        <v>250</v>
      </c>
      <c r="P1106" s="5">
        <v>16600</v>
      </c>
      <c r="Q1106" s="5">
        <v>33000</v>
      </c>
      <c r="R1106" s="5">
        <v>22500</v>
      </c>
      <c r="S1106" s="5">
        <v>39400</v>
      </c>
      <c r="T1106" s="5">
        <v>43000</v>
      </c>
      <c r="U1106" s="5">
        <v>65800</v>
      </c>
      <c r="V1106" s="5">
        <v>85100</v>
      </c>
      <c r="W1106" s="5">
        <v>0</v>
      </c>
      <c r="X1106" s="5">
        <v>0</v>
      </c>
      <c r="Y1106" s="5">
        <v>0</v>
      </c>
      <c r="Z1106" s="5">
        <v>0</v>
      </c>
      <c r="AA1106" s="5">
        <v>4.2000627809999997</v>
      </c>
      <c r="AB1106" s="5">
        <v>-73.721288110000003</v>
      </c>
      <c r="AC1106" s="7" t="s">
        <v>61</v>
      </c>
      <c r="AD1106" s="5">
        <v>6778766000</v>
      </c>
      <c r="AE1106" s="5" t="str">
        <f>MID(TablaPivotFinal[[#This Row],[Fecha]],1,4)</f>
        <v>2018</v>
      </c>
      <c r="AF1106" s="5" t="str">
        <f>MID(TablaPivotFinal[[#This Row],[Fecha]],5,3)</f>
        <v>Abr</v>
      </c>
      <c r="AG1106" s="7">
        <v>6778766000</v>
      </c>
      <c r="AH1106" s="8">
        <v>273412</v>
      </c>
      <c r="AI1106" t="s">
        <v>1052</v>
      </c>
      <c r="AJ1106" t="s">
        <v>891</v>
      </c>
      <c r="AK1106" t="s">
        <v>1180</v>
      </c>
    </row>
    <row r="1107" spans="1:37" x14ac:dyDescent="0.3">
      <c r="A1107" t="str">
        <f t="shared" si="51"/>
        <v>PIPIRAL-Concesión Coviandes S.A.</v>
      </c>
      <c r="B1107" t="str">
        <f t="shared" si="52"/>
        <v>2018Ago</v>
      </c>
      <c r="C1107" t="str">
        <f t="shared" si="53"/>
        <v>4.200062781-73.72128811</v>
      </c>
      <c r="D1107" s="9" t="s">
        <v>244</v>
      </c>
      <c r="E1107" s="6">
        <v>4006</v>
      </c>
      <c r="F1107" s="9" t="s">
        <v>178</v>
      </c>
      <c r="G1107" s="6">
        <v>50</v>
      </c>
      <c r="H1107" s="9" t="s">
        <v>245</v>
      </c>
      <c r="I1107" s="9" t="s">
        <v>246</v>
      </c>
      <c r="J1107" s="9" t="s">
        <v>103</v>
      </c>
      <c r="K1107" s="9" t="s">
        <v>247</v>
      </c>
      <c r="L1107" s="9" t="s">
        <v>248</v>
      </c>
      <c r="M1107" s="6" t="s">
        <v>249</v>
      </c>
      <c r="N1107" s="6">
        <v>7425451</v>
      </c>
      <c r="O1107" s="9" t="s">
        <v>250</v>
      </c>
      <c r="P1107" s="6">
        <v>16600</v>
      </c>
      <c r="Q1107" s="6">
        <v>33000</v>
      </c>
      <c r="R1107" s="6">
        <v>22500</v>
      </c>
      <c r="S1107" s="6">
        <v>39400</v>
      </c>
      <c r="T1107" s="6">
        <v>43000</v>
      </c>
      <c r="U1107" s="6">
        <v>65800</v>
      </c>
      <c r="V1107" s="6">
        <v>85100</v>
      </c>
      <c r="W1107" s="6">
        <v>0</v>
      </c>
      <c r="X1107" s="6">
        <v>0</v>
      </c>
      <c r="Y1107" s="6">
        <v>0</v>
      </c>
      <c r="Z1107" s="6">
        <v>0</v>
      </c>
      <c r="AA1107" s="6">
        <v>4.2000627809999997</v>
      </c>
      <c r="AB1107" s="6">
        <v>-73.721288110000003</v>
      </c>
      <c r="AC1107" s="9" t="s">
        <v>63</v>
      </c>
      <c r="AD1107" s="6">
        <v>5837177400</v>
      </c>
      <c r="AE1107" s="6" t="str">
        <f>MID(TablaPivotFinal[[#This Row],[Fecha]],1,4)</f>
        <v>2018</v>
      </c>
      <c r="AF1107" s="6" t="str">
        <f>MID(TablaPivotFinal[[#This Row],[Fecha]],5,3)</f>
        <v>Ago</v>
      </c>
      <c r="AG1107" s="9">
        <v>5837177400</v>
      </c>
      <c r="AH1107" s="10">
        <v>238006</v>
      </c>
      <c r="AI1107" t="s">
        <v>1052</v>
      </c>
      <c r="AJ1107" t="s">
        <v>895</v>
      </c>
      <c r="AK1107" t="s">
        <v>1180</v>
      </c>
    </row>
    <row r="1108" spans="1:37" x14ac:dyDescent="0.3">
      <c r="A1108" t="str">
        <f t="shared" si="51"/>
        <v>PIPIRAL-Concesión Coviandes S.A.</v>
      </c>
      <c r="B1108" t="str">
        <f t="shared" si="52"/>
        <v>2018Dic</v>
      </c>
      <c r="C1108" t="str">
        <f t="shared" si="53"/>
        <v>4.200062781-73.72128811</v>
      </c>
      <c r="D1108" s="7" t="s">
        <v>244</v>
      </c>
      <c r="E1108" s="5">
        <v>4006</v>
      </c>
      <c r="F1108" s="7" t="s">
        <v>178</v>
      </c>
      <c r="G1108" s="5">
        <v>50</v>
      </c>
      <c r="H1108" s="7" t="s">
        <v>245</v>
      </c>
      <c r="I1108" s="7" t="s">
        <v>246</v>
      </c>
      <c r="J1108" s="7" t="s">
        <v>103</v>
      </c>
      <c r="K1108" s="7" t="s">
        <v>247</v>
      </c>
      <c r="L1108" s="7" t="s">
        <v>248</v>
      </c>
      <c r="M1108" s="5" t="s">
        <v>249</v>
      </c>
      <c r="N1108" s="5">
        <v>7425451</v>
      </c>
      <c r="O1108" s="7" t="s">
        <v>250</v>
      </c>
      <c r="P1108" s="5">
        <v>16600</v>
      </c>
      <c r="Q1108" s="5">
        <v>33000</v>
      </c>
      <c r="R1108" s="5">
        <v>22500</v>
      </c>
      <c r="S1108" s="5">
        <v>39400</v>
      </c>
      <c r="T1108" s="5">
        <v>43000</v>
      </c>
      <c r="U1108" s="5">
        <v>65800</v>
      </c>
      <c r="V1108" s="5">
        <v>85100</v>
      </c>
      <c r="W1108" s="5">
        <v>0</v>
      </c>
      <c r="X1108" s="5">
        <v>0</v>
      </c>
      <c r="Y1108" s="5">
        <v>0</v>
      </c>
      <c r="Z1108" s="5">
        <v>0</v>
      </c>
      <c r="AA1108" s="5">
        <v>4.2000627809999997</v>
      </c>
      <c r="AB1108" s="5">
        <v>-73.721288110000003</v>
      </c>
      <c r="AC1108" s="7" t="s">
        <v>65</v>
      </c>
      <c r="AD1108" s="5">
        <v>8611663500</v>
      </c>
      <c r="AE1108" s="5" t="str">
        <f>MID(TablaPivotFinal[[#This Row],[Fecha]],1,4)</f>
        <v>2018</v>
      </c>
      <c r="AF1108" s="5" t="str">
        <f>MID(TablaPivotFinal[[#This Row],[Fecha]],5,3)</f>
        <v>Dic</v>
      </c>
      <c r="AG1108" s="7">
        <v>8611663500</v>
      </c>
      <c r="AH1108" s="8">
        <v>361040</v>
      </c>
      <c r="AI1108" t="s">
        <v>1052</v>
      </c>
      <c r="AJ1108" t="s">
        <v>899</v>
      </c>
      <c r="AK1108" t="s">
        <v>1180</v>
      </c>
    </row>
    <row r="1109" spans="1:37" x14ac:dyDescent="0.3">
      <c r="A1109" t="str">
        <f t="shared" si="51"/>
        <v>PIPIRAL-Concesión Coviandes S.A.</v>
      </c>
      <c r="B1109" t="str">
        <f t="shared" si="52"/>
        <v>2018Ene</v>
      </c>
      <c r="C1109" t="str">
        <f t="shared" si="53"/>
        <v>4.200062781-73.72128811</v>
      </c>
      <c r="D1109" s="9" t="s">
        <v>244</v>
      </c>
      <c r="E1109" s="6">
        <v>4006</v>
      </c>
      <c r="F1109" s="9" t="s">
        <v>178</v>
      </c>
      <c r="G1109" s="6">
        <v>50</v>
      </c>
      <c r="H1109" s="9" t="s">
        <v>245</v>
      </c>
      <c r="I1109" s="9" t="s">
        <v>246</v>
      </c>
      <c r="J1109" s="9" t="s">
        <v>103</v>
      </c>
      <c r="K1109" s="9" t="s">
        <v>247</v>
      </c>
      <c r="L1109" s="9" t="s">
        <v>248</v>
      </c>
      <c r="M1109" s="6" t="s">
        <v>249</v>
      </c>
      <c r="N1109" s="6">
        <v>7425451</v>
      </c>
      <c r="O1109" s="9" t="s">
        <v>250</v>
      </c>
      <c r="P1109" s="6">
        <v>16600</v>
      </c>
      <c r="Q1109" s="6">
        <v>33000</v>
      </c>
      <c r="R1109" s="6">
        <v>22500</v>
      </c>
      <c r="S1109" s="6">
        <v>39400</v>
      </c>
      <c r="T1109" s="6">
        <v>43000</v>
      </c>
      <c r="U1109" s="6">
        <v>65800</v>
      </c>
      <c r="V1109" s="6">
        <v>85100</v>
      </c>
      <c r="W1109" s="6">
        <v>0</v>
      </c>
      <c r="X1109" s="6">
        <v>0</v>
      </c>
      <c r="Y1109" s="6">
        <v>0</v>
      </c>
      <c r="Z1109" s="6">
        <v>0</v>
      </c>
      <c r="AA1109" s="6">
        <v>4.2000627809999997</v>
      </c>
      <c r="AB1109" s="6">
        <v>-73.721288110000003</v>
      </c>
      <c r="AC1109" s="9" t="s">
        <v>67</v>
      </c>
      <c r="AD1109" s="6">
        <v>8434691000</v>
      </c>
      <c r="AE1109" s="6" t="str">
        <f>MID(TablaPivotFinal[[#This Row],[Fecha]],1,4)</f>
        <v>2018</v>
      </c>
      <c r="AF1109" s="6" t="str">
        <f>MID(TablaPivotFinal[[#This Row],[Fecha]],5,3)</f>
        <v>Ene</v>
      </c>
      <c r="AG1109" s="9">
        <v>8434691000</v>
      </c>
      <c r="AH1109" s="10">
        <v>372908</v>
      </c>
      <c r="AI1109" t="s">
        <v>1052</v>
      </c>
      <c r="AJ1109" t="s">
        <v>888</v>
      </c>
      <c r="AK1109" t="s">
        <v>1180</v>
      </c>
    </row>
    <row r="1110" spans="1:37" x14ac:dyDescent="0.3">
      <c r="A1110" t="str">
        <f t="shared" si="51"/>
        <v>PIPIRAL-Concesión Coviandes S.A.</v>
      </c>
      <c r="B1110" t="str">
        <f t="shared" si="52"/>
        <v>2018Feb</v>
      </c>
      <c r="C1110" t="str">
        <f t="shared" si="53"/>
        <v>4.200062781-73.72128811</v>
      </c>
      <c r="D1110" s="7" t="s">
        <v>244</v>
      </c>
      <c r="E1110" s="5">
        <v>4006</v>
      </c>
      <c r="F1110" s="7" t="s">
        <v>178</v>
      </c>
      <c r="G1110" s="5">
        <v>50</v>
      </c>
      <c r="H1110" s="7" t="s">
        <v>245</v>
      </c>
      <c r="I1110" s="7" t="s">
        <v>246</v>
      </c>
      <c r="J1110" s="7" t="s">
        <v>103</v>
      </c>
      <c r="K1110" s="7" t="s">
        <v>247</v>
      </c>
      <c r="L1110" s="7" t="s">
        <v>248</v>
      </c>
      <c r="M1110" s="5" t="s">
        <v>249</v>
      </c>
      <c r="N1110" s="5">
        <v>7425451</v>
      </c>
      <c r="O1110" s="7" t="s">
        <v>250</v>
      </c>
      <c r="P1110" s="5">
        <v>16600</v>
      </c>
      <c r="Q1110" s="5">
        <v>33000</v>
      </c>
      <c r="R1110" s="5">
        <v>22500</v>
      </c>
      <c r="S1110" s="5">
        <v>39400</v>
      </c>
      <c r="T1110" s="5">
        <v>43000</v>
      </c>
      <c r="U1110" s="5">
        <v>65800</v>
      </c>
      <c r="V1110" s="5">
        <v>85100</v>
      </c>
      <c r="W1110" s="5">
        <v>0</v>
      </c>
      <c r="X1110" s="5">
        <v>0</v>
      </c>
      <c r="Y1110" s="5">
        <v>0</v>
      </c>
      <c r="Z1110" s="5">
        <v>0</v>
      </c>
      <c r="AA1110" s="5">
        <v>4.2000627809999997</v>
      </c>
      <c r="AB1110" s="5">
        <v>-73.721288110000003</v>
      </c>
      <c r="AC1110" s="7" t="s">
        <v>69</v>
      </c>
      <c r="AD1110" s="5">
        <v>5799501200</v>
      </c>
      <c r="AE1110" s="5" t="str">
        <f>MID(TablaPivotFinal[[#This Row],[Fecha]],1,4)</f>
        <v>2018</v>
      </c>
      <c r="AF1110" s="5" t="str">
        <f>MID(TablaPivotFinal[[#This Row],[Fecha]],5,3)</f>
        <v>Feb</v>
      </c>
      <c r="AG1110" s="7">
        <v>5799501200</v>
      </c>
      <c r="AH1110" s="8">
        <v>223727</v>
      </c>
      <c r="AI1110" t="s">
        <v>1052</v>
      </c>
      <c r="AJ1110" t="s">
        <v>889</v>
      </c>
      <c r="AK1110" t="s">
        <v>1180</v>
      </c>
    </row>
    <row r="1111" spans="1:37" x14ac:dyDescent="0.3">
      <c r="A1111" t="str">
        <f t="shared" si="51"/>
        <v>PIPIRAL-Concesión Coviandes S.A.</v>
      </c>
      <c r="B1111" t="str">
        <f t="shared" si="52"/>
        <v>2018Jul</v>
      </c>
      <c r="C1111" t="str">
        <f t="shared" si="53"/>
        <v>4.200062781-73.72128811</v>
      </c>
      <c r="D1111" s="9" t="s">
        <v>244</v>
      </c>
      <c r="E1111" s="6">
        <v>4006</v>
      </c>
      <c r="F1111" s="9" t="s">
        <v>178</v>
      </c>
      <c r="G1111" s="6">
        <v>50</v>
      </c>
      <c r="H1111" s="9" t="s">
        <v>245</v>
      </c>
      <c r="I1111" s="9" t="s">
        <v>246</v>
      </c>
      <c r="J1111" s="9" t="s">
        <v>103</v>
      </c>
      <c r="K1111" s="9" t="s">
        <v>247</v>
      </c>
      <c r="L1111" s="9" t="s">
        <v>248</v>
      </c>
      <c r="M1111" s="6" t="s">
        <v>249</v>
      </c>
      <c r="N1111" s="6">
        <v>7425451</v>
      </c>
      <c r="O1111" s="9" t="s">
        <v>250</v>
      </c>
      <c r="P1111" s="6">
        <v>16600</v>
      </c>
      <c r="Q1111" s="6">
        <v>33000</v>
      </c>
      <c r="R1111" s="6">
        <v>22500</v>
      </c>
      <c r="S1111" s="6">
        <v>39400</v>
      </c>
      <c r="T1111" s="6">
        <v>43000</v>
      </c>
      <c r="U1111" s="6">
        <v>65800</v>
      </c>
      <c r="V1111" s="6">
        <v>85100</v>
      </c>
      <c r="W1111" s="6">
        <v>0</v>
      </c>
      <c r="X1111" s="6">
        <v>0</v>
      </c>
      <c r="Y1111" s="6">
        <v>0</v>
      </c>
      <c r="Z1111" s="6">
        <v>0</v>
      </c>
      <c r="AA1111" s="6">
        <v>4.2000627809999997</v>
      </c>
      <c r="AB1111" s="6">
        <v>-73.721288110000003</v>
      </c>
      <c r="AC1111" s="9" t="s">
        <v>71</v>
      </c>
      <c r="AD1111" s="6">
        <v>6813163200</v>
      </c>
      <c r="AE1111" s="6" t="str">
        <f>MID(TablaPivotFinal[[#This Row],[Fecha]],1,4)</f>
        <v>2018</v>
      </c>
      <c r="AF1111" s="6" t="str">
        <f>MID(TablaPivotFinal[[#This Row],[Fecha]],5,3)</f>
        <v>Jul</v>
      </c>
      <c r="AG1111" s="9">
        <v>6813163200</v>
      </c>
      <c r="AH1111" s="10">
        <v>283925</v>
      </c>
      <c r="AI1111" t="s">
        <v>1052</v>
      </c>
      <c r="AJ1111" t="s">
        <v>894</v>
      </c>
      <c r="AK1111" t="s">
        <v>1180</v>
      </c>
    </row>
    <row r="1112" spans="1:37" x14ac:dyDescent="0.3">
      <c r="A1112" t="str">
        <f t="shared" si="51"/>
        <v>PIPIRAL-Concesión Coviandes S.A.</v>
      </c>
      <c r="B1112" t="str">
        <f t="shared" si="52"/>
        <v>2018Jun</v>
      </c>
      <c r="C1112" t="str">
        <f t="shared" si="53"/>
        <v>4.200062781-73.72128811</v>
      </c>
      <c r="D1112" s="7" t="s">
        <v>244</v>
      </c>
      <c r="E1112" s="5">
        <v>4006</v>
      </c>
      <c r="F1112" s="7" t="s">
        <v>178</v>
      </c>
      <c r="G1112" s="5">
        <v>50</v>
      </c>
      <c r="H1112" s="7" t="s">
        <v>245</v>
      </c>
      <c r="I1112" s="7" t="s">
        <v>246</v>
      </c>
      <c r="J1112" s="7" t="s">
        <v>103</v>
      </c>
      <c r="K1112" s="7" t="s">
        <v>247</v>
      </c>
      <c r="L1112" s="7" t="s">
        <v>248</v>
      </c>
      <c r="M1112" s="5" t="s">
        <v>249</v>
      </c>
      <c r="N1112" s="5">
        <v>7425451</v>
      </c>
      <c r="O1112" s="7" t="s">
        <v>250</v>
      </c>
      <c r="P1112" s="5">
        <v>16600</v>
      </c>
      <c r="Q1112" s="5">
        <v>33000</v>
      </c>
      <c r="R1112" s="5">
        <v>22500</v>
      </c>
      <c r="S1112" s="5">
        <v>39400</v>
      </c>
      <c r="T1112" s="5">
        <v>43000</v>
      </c>
      <c r="U1112" s="5">
        <v>65800</v>
      </c>
      <c r="V1112" s="5">
        <v>85100</v>
      </c>
      <c r="W1112" s="5">
        <v>0</v>
      </c>
      <c r="X1112" s="5">
        <v>0</v>
      </c>
      <c r="Y1112" s="5">
        <v>0</v>
      </c>
      <c r="Z1112" s="5">
        <v>0</v>
      </c>
      <c r="AA1112" s="5">
        <v>4.2000627809999997</v>
      </c>
      <c r="AB1112" s="5">
        <v>-73.721288110000003</v>
      </c>
      <c r="AC1112" s="7" t="s">
        <v>73</v>
      </c>
      <c r="AD1112" s="5">
        <v>6855322900</v>
      </c>
      <c r="AE1112" s="5" t="str">
        <f>MID(TablaPivotFinal[[#This Row],[Fecha]],1,4)</f>
        <v>2018</v>
      </c>
      <c r="AF1112" s="5" t="str">
        <f>MID(TablaPivotFinal[[#This Row],[Fecha]],5,3)</f>
        <v>Jun</v>
      </c>
      <c r="AG1112" s="7">
        <v>6855322900</v>
      </c>
      <c r="AH1112" s="8">
        <v>295927</v>
      </c>
      <c r="AI1112" t="s">
        <v>1052</v>
      </c>
      <c r="AJ1112" t="s">
        <v>893</v>
      </c>
      <c r="AK1112" t="s">
        <v>1180</v>
      </c>
    </row>
    <row r="1113" spans="1:37" x14ac:dyDescent="0.3">
      <c r="A1113" t="str">
        <f t="shared" si="51"/>
        <v>PIPIRAL-Concesión Coviandes S.A.</v>
      </c>
      <c r="B1113" t="str">
        <f t="shared" si="52"/>
        <v>2018Mar</v>
      </c>
      <c r="C1113" t="str">
        <f t="shared" si="53"/>
        <v>4.200062781-73.72128811</v>
      </c>
      <c r="D1113" s="9" t="s">
        <v>244</v>
      </c>
      <c r="E1113" s="6">
        <v>4006</v>
      </c>
      <c r="F1113" s="9" t="s">
        <v>178</v>
      </c>
      <c r="G1113" s="6">
        <v>50</v>
      </c>
      <c r="H1113" s="9" t="s">
        <v>245</v>
      </c>
      <c r="I1113" s="9" t="s">
        <v>246</v>
      </c>
      <c r="J1113" s="9" t="s">
        <v>103</v>
      </c>
      <c r="K1113" s="9" t="s">
        <v>247</v>
      </c>
      <c r="L1113" s="9" t="s">
        <v>248</v>
      </c>
      <c r="M1113" s="6" t="s">
        <v>249</v>
      </c>
      <c r="N1113" s="6">
        <v>7425451</v>
      </c>
      <c r="O1113" s="9" t="s">
        <v>250</v>
      </c>
      <c r="P1113" s="6">
        <v>16600</v>
      </c>
      <c r="Q1113" s="6">
        <v>33000</v>
      </c>
      <c r="R1113" s="6">
        <v>22500</v>
      </c>
      <c r="S1113" s="6">
        <v>39400</v>
      </c>
      <c r="T1113" s="6">
        <v>43000</v>
      </c>
      <c r="U1113" s="6">
        <v>65800</v>
      </c>
      <c r="V1113" s="6">
        <v>85100</v>
      </c>
      <c r="W1113" s="6">
        <v>0</v>
      </c>
      <c r="X1113" s="6">
        <v>0</v>
      </c>
      <c r="Y1113" s="6">
        <v>0</v>
      </c>
      <c r="Z1113" s="6">
        <v>0</v>
      </c>
      <c r="AA1113" s="6">
        <v>4.2000627809999997</v>
      </c>
      <c r="AB1113" s="6">
        <v>-73.721288110000003</v>
      </c>
      <c r="AC1113" s="9" t="s">
        <v>75</v>
      </c>
      <c r="AD1113" s="6">
        <v>7417723200</v>
      </c>
      <c r="AE1113" s="6" t="str">
        <f>MID(TablaPivotFinal[[#This Row],[Fecha]],1,4)</f>
        <v>2018</v>
      </c>
      <c r="AF1113" s="6" t="str">
        <f>MID(TablaPivotFinal[[#This Row],[Fecha]],5,3)</f>
        <v>Mar</v>
      </c>
      <c r="AG1113" s="9">
        <v>7417723200</v>
      </c>
      <c r="AH1113" s="10">
        <v>310837</v>
      </c>
      <c r="AI1113" t="s">
        <v>1052</v>
      </c>
      <c r="AJ1113" t="s">
        <v>890</v>
      </c>
      <c r="AK1113" t="s">
        <v>1180</v>
      </c>
    </row>
    <row r="1114" spans="1:37" x14ac:dyDescent="0.3">
      <c r="A1114" t="str">
        <f t="shared" si="51"/>
        <v>PIPIRAL-Concesión Coviandes S.A.</v>
      </c>
      <c r="B1114" t="str">
        <f t="shared" si="52"/>
        <v>2018May</v>
      </c>
      <c r="C1114" t="str">
        <f t="shared" si="53"/>
        <v>4.200062781-73.72128811</v>
      </c>
      <c r="D1114" s="7" t="s">
        <v>244</v>
      </c>
      <c r="E1114" s="5">
        <v>4006</v>
      </c>
      <c r="F1114" s="7" t="s">
        <v>178</v>
      </c>
      <c r="G1114" s="5">
        <v>50</v>
      </c>
      <c r="H1114" s="7" t="s">
        <v>245</v>
      </c>
      <c r="I1114" s="7" t="s">
        <v>246</v>
      </c>
      <c r="J1114" s="7" t="s">
        <v>103</v>
      </c>
      <c r="K1114" s="7" t="s">
        <v>247</v>
      </c>
      <c r="L1114" s="7" t="s">
        <v>248</v>
      </c>
      <c r="M1114" s="5" t="s">
        <v>249</v>
      </c>
      <c r="N1114" s="5">
        <v>7425451</v>
      </c>
      <c r="O1114" s="7" t="s">
        <v>250</v>
      </c>
      <c r="P1114" s="5">
        <v>16600</v>
      </c>
      <c r="Q1114" s="5">
        <v>33000</v>
      </c>
      <c r="R1114" s="5">
        <v>22500</v>
      </c>
      <c r="S1114" s="5">
        <v>39400</v>
      </c>
      <c r="T1114" s="5">
        <v>43000</v>
      </c>
      <c r="U1114" s="5">
        <v>65800</v>
      </c>
      <c r="V1114" s="5">
        <v>85100</v>
      </c>
      <c r="W1114" s="5">
        <v>0</v>
      </c>
      <c r="X1114" s="5">
        <v>0</v>
      </c>
      <c r="Y1114" s="5">
        <v>0</v>
      </c>
      <c r="Z1114" s="5">
        <v>0</v>
      </c>
      <c r="AA1114" s="5">
        <v>4.2000627809999997</v>
      </c>
      <c r="AB1114" s="5">
        <v>-73.721288110000003</v>
      </c>
      <c r="AC1114" s="7" t="s">
        <v>77</v>
      </c>
      <c r="AD1114" s="5">
        <v>6459047100</v>
      </c>
      <c r="AE1114" s="5" t="str">
        <f>MID(TablaPivotFinal[[#This Row],[Fecha]],1,4)</f>
        <v>2018</v>
      </c>
      <c r="AF1114" s="5" t="str">
        <f>MID(TablaPivotFinal[[#This Row],[Fecha]],5,3)</f>
        <v>May</v>
      </c>
      <c r="AG1114" s="7">
        <v>6459047100</v>
      </c>
      <c r="AH1114" s="8">
        <v>255888</v>
      </c>
      <c r="AI1114" t="s">
        <v>1052</v>
      </c>
      <c r="AJ1114" t="s">
        <v>892</v>
      </c>
      <c r="AK1114" t="s">
        <v>1180</v>
      </c>
    </row>
    <row r="1115" spans="1:37" x14ac:dyDescent="0.3">
      <c r="A1115" t="str">
        <f t="shared" si="51"/>
        <v>PIPIRAL-Concesión Coviandes S.A.</v>
      </c>
      <c r="B1115" t="str">
        <f t="shared" si="52"/>
        <v>2018Nov</v>
      </c>
      <c r="C1115" t="str">
        <f t="shared" si="53"/>
        <v>4.200062781-73.72128811</v>
      </c>
      <c r="D1115" s="9" t="s">
        <v>244</v>
      </c>
      <c r="E1115" s="6">
        <v>4006</v>
      </c>
      <c r="F1115" s="9" t="s">
        <v>178</v>
      </c>
      <c r="G1115" s="6">
        <v>50</v>
      </c>
      <c r="H1115" s="9" t="s">
        <v>245</v>
      </c>
      <c r="I1115" s="9" t="s">
        <v>246</v>
      </c>
      <c r="J1115" s="9" t="s">
        <v>103</v>
      </c>
      <c r="K1115" s="9" t="s">
        <v>247</v>
      </c>
      <c r="L1115" s="9" t="s">
        <v>248</v>
      </c>
      <c r="M1115" s="6" t="s">
        <v>249</v>
      </c>
      <c r="N1115" s="6">
        <v>7425451</v>
      </c>
      <c r="O1115" s="9" t="s">
        <v>250</v>
      </c>
      <c r="P1115" s="6">
        <v>16600</v>
      </c>
      <c r="Q1115" s="6">
        <v>33000</v>
      </c>
      <c r="R1115" s="6">
        <v>22500</v>
      </c>
      <c r="S1115" s="6">
        <v>39400</v>
      </c>
      <c r="T1115" s="6">
        <v>43000</v>
      </c>
      <c r="U1115" s="6">
        <v>65800</v>
      </c>
      <c r="V1115" s="6">
        <v>85100</v>
      </c>
      <c r="W1115" s="6">
        <v>0</v>
      </c>
      <c r="X1115" s="6">
        <v>0</v>
      </c>
      <c r="Y1115" s="6">
        <v>0</v>
      </c>
      <c r="Z1115" s="6">
        <v>0</v>
      </c>
      <c r="AA1115" s="6">
        <v>4.2000627809999997</v>
      </c>
      <c r="AB1115" s="6">
        <v>-73.721288110000003</v>
      </c>
      <c r="AC1115" s="9" t="s">
        <v>79</v>
      </c>
      <c r="AD1115" s="6">
        <v>7421157900</v>
      </c>
      <c r="AE1115" s="6" t="str">
        <f>MID(TablaPivotFinal[[#This Row],[Fecha]],1,4)</f>
        <v>2018</v>
      </c>
      <c r="AF1115" s="6" t="str">
        <f>MID(TablaPivotFinal[[#This Row],[Fecha]],5,3)</f>
        <v>Nov</v>
      </c>
      <c r="AG1115" s="9">
        <v>7421157900</v>
      </c>
      <c r="AH1115" s="10">
        <v>293347</v>
      </c>
      <c r="AI1115" t="s">
        <v>1052</v>
      </c>
      <c r="AJ1115" t="s">
        <v>898</v>
      </c>
      <c r="AK1115" t="s">
        <v>1180</v>
      </c>
    </row>
    <row r="1116" spans="1:37" x14ac:dyDescent="0.3">
      <c r="A1116" t="str">
        <f t="shared" si="51"/>
        <v>PIPIRAL-Concesión Coviandes S.A.</v>
      </c>
      <c r="B1116" t="str">
        <f t="shared" si="52"/>
        <v>2018Oct</v>
      </c>
      <c r="C1116" t="str">
        <f t="shared" si="53"/>
        <v>4.200062781-73.72128811</v>
      </c>
      <c r="D1116" s="7" t="s">
        <v>244</v>
      </c>
      <c r="E1116" s="5">
        <v>4006</v>
      </c>
      <c r="F1116" s="7" t="s">
        <v>178</v>
      </c>
      <c r="G1116" s="5">
        <v>50</v>
      </c>
      <c r="H1116" s="7" t="s">
        <v>245</v>
      </c>
      <c r="I1116" s="7" t="s">
        <v>246</v>
      </c>
      <c r="J1116" s="7" t="s">
        <v>103</v>
      </c>
      <c r="K1116" s="7" t="s">
        <v>247</v>
      </c>
      <c r="L1116" s="7" t="s">
        <v>248</v>
      </c>
      <c r="M1116" s="5" t="s">
        <v>249</v>
      </c>
      <c r="N1116" s="5">
        <v>7425451</v>
      </c>
      <c r="O1116" s="7" t="s">
        <v>250</v>
      </c>
      <c r="P1116" s="5">
        <v>16600</v>
      </c>
      <c r="Q1116" s="5">
        <v>33000</v>
      </c>
      <c r="R1116" s="5">
        <v>22500</v>
      </c>
      <c r="S1116" s="5">
        <v>39400</v>
      </c>
      <c r="T1116" s="5">
        <v>43000</v>
      </c>
      <c r="U1116" s="5">
        <v>65800</v>
      </c>
      <c r="V1116" s="5">
        <v>85100</v>
      </c>
      <c r="W1116" s="5">
        <v>0</v>
      </c>
      <c r="X1116" s="5">
        <v>0</v>
      </c>
      <c r="Y1116" s="5">
        <v>0</v>
      </c>
      <c r="Z1116" s="5">
        <v>0</v>
      </c>
      <c r="AA1116" s="5">
        <v>4.2000627809999997</v>
      </c>
      <c r="AB1116" s="5">
        <v>-73.721288110000003</v>
      </c>
      <c r="AC1116" s="7" t="s">
        <v>81</v>
      </c>
      <c r="AD1116" s="5">
        <v>7444170500</v>
      </c>
      <c r="AE1116" s="5" t="str">
        <f>MID(TablaPivotFinal[[#This Row],[Fecha]],1,4)</f>
        <v>2018</v>
      </c>
      <c r="AF1116" s="5" t="str">
        <f>MID(TablaPivotFinal[[#This Row],[Fecha]],5,3)</f>
        <v>Oct</v>
      </c>
      <c r="AG1116" s="7">
        <v>7444170500</v>
      </c>
      <c r="AH1116" s="8">
        <v>298317</v>
      </c>
      <c r="AI1116" t="s">
        <v>1052</v>
      </c>
      <c r="AJ1116" t="s">
        <v>897</v>
      </c>
      <c r="AK1116" t="s">
        <v>1180</v>
      </c>
    </row>
    <row r="1117" spans="1:37" x14ac:dyDescent="0.3">
      <c r="A1117" t="str">
        <f t="shared" si="51"/>
        <v>PIPIRAL-Concesión Coviandes S.A.</v>
      </c>
      <c r="B1117" t="str">
        <f t="shared" si="52"/>
        <v>2018Sep</v>
      </c>
      <c r="C1117" t="str">
        <f t="shared" si="53"/>
        <v>4.200062781-73.72128811</v>
      </c>
      <c r="D1117" s="9" t="s">
        <v>244</v>
      </c>
      <c r="E1117" s="6">
        <v>4006</v>
      </c>
      <c r="F1117" s="9" t="s">
        <v>178</v>
      </c>
      <c r="G1117" s="6">
        <v>50</v>
      </c>
      <c r="H1117" s="9" t="s">
        <v>245</v>
      </c>
      <c r="I1117" s="9" t="s">
        <v>246</v>
      </c>
      <c r="J1117" s="9" t="s">
        <v>103</v>
      </c>
      <c r="K1117" s="9" t="s">
        <v>247</v>
      </c>
      <c r="L1117" s="9" t="s">
        <v>248</v>
      </c>
      <c r="M1117" s="6" t="s">
        <v>249</v>
      </c>
      <c r="N1117" s="6">
        <v>7425451</v>
      </c>
      <c r="O1117" s="9" t="s">
        <v>250</v>
      </c>
      <c r="P1117" s="6">
        <v>16600</v>
      </c>
      <c r="Q1117" s="6">
        <v>33000</v>
      </c>
      <c r="R1117" s="6">
        <v>22500</v>
      </c>
      <c r="S1117" s="6">
        <v>39400</v>
      </c>
      <c r="T1117" s="6">
        <v>43000</v>
      </c>
      <c r="U1117" s="6">
        <v>65800</v>
      </c>
      <c r="V1117" s="6">
        <v>85100</v>
      </c>
      <c r="W1117" s="6">
        <v>0</v>
      </c>
      <c r="X1117" s="6">
        <v>0</v>
      </c>
      <c r="Y1117" s="6">
        <v>0</v>
      </c>
      <c r="Z1117" s="6">
        <v>0</v>
      </c>
      <c r="AA1117" s="6">
        <v>4.2000627809999997</v>
      </c>
      <c r="AB1117" s="6">
        <v>-73.721288110000003</v>
      </c>
      <c r="AC1117" s="9" t="s">
        <v>83</v>
      </c>
      <c r="AD1117" s="6">
        <v>6116060100</v>
      </c>
      <c r="AE1117" s="6" t="str">
        <f>MID(TablaPivotFinal[[#This Row],[Fecha]],1,4)</f>
        <v>2018</v>
      </c>
      <c r="AF1117" s="6" t="str">
        <f>MID(TablaPivotFinal[[#This Row],[Fecha]],5,3)</f>
        <v>Sep</v>
      </c>
      <c r="AG1117" s="9">
        <v>6116060100</v>
      </c>
      <c r="AH1117" s="10">
        <v>232825</v>
      </c>
      <c r="AI1117" t="s">
        <v>1052</v>
      </c>
      <c r="AJ1117" t="s">
        <v>896</v>
      </c>
      <c r="AK1117" t="s">
        <v>1180</v>
      </c>
    </row>
    <row r="1118" spans="1:37" x14ac:dyDescent="0.3">
      <c r="A1118" t="str">
        <f t="shared" si="51"/>
        <v>CHICORAL-Concesionaria San Rafael  S.A.</v>
      </c>
      <c r="B1118" t="str">
        <f t="shared" si="52"/>
        <v>2016Abr</v>
      </c>
      <c r="C1118" t="str">
        <f t="shared" si="53"/>
        <v>4.245525822-74.88048437</v>
      </c>
      <c r="D1118" s="7" t="s">
        <v>252</v>
      </c>
      <c r="E1118" s="5" t="s">
        <v>253</v>
      </c>
      <c r="F1118" s="7" t="s">
        <v>231</v>
      </c>
      <c r="G1118" s="5">
        <v>73</v>
      </c>
      <c r="H1118" s="7" t="s">
        <v>254</v>
      </c>
      <c r="I1118" s="7" t="s">
        <v>255</v>
      </c>
      <c r="J1118" s="7" t="s">
        <v>103</v>
      </c>
      <c r="K1118" s="7" t="s">
        <v>256</v>
      </c>
      <c r="L1118" s="7" t="s">
        <v>257</v>
      </c>
      <c r="M1118" s="5">
        <v>3138863287</v>
      </c>
      <c r="N1118" s="5">
        <v>3212087489</v>
      </c>
      <c r="O1118" s="7" t="s">
        <v>258</v>
      </c>
      <c r="P1118" s="5">
        <v>10800</v>
      </c>
      <c r="Q1118" s="5">
        <v>11800</v>
      </c>
      <c r="R1118" s="5">
        <v>10800</v>
      </c>
      <c r="S1118" s="5">
        <v>14100</v>
      </c>
      <c r="T1118" s="5">
        <v>28400</v>
      </c>
      <c r="U1118" s="5">
        <v>38000</v>
      </c>
      <c r="V1118" s="5">
        <v>41800</v>
      </c>
      <c r="W1118" s="5">
        <v>0</v>
      </c>
      <c r="X1118" s="5">
        <v>0</v>
      </c>
      <c r="Y1118" s="5">
        <v>9500</v>
      </c>
      <c r="Z1118" s="5">
        <v>9700</v>
      </c>
      <c r="AA1118" s="5">
        <v>4.2455258220000003</v>
      </c>
      <c r="AB1118" s="5">
        <v>-74.880484370000005</v>
      </c>
      <c r="AC1118" s="7" t="s">
        <v>13</v>
      </c>
      <c r="AD1118" s="5">
        <v>3697413700</v>
      </c>
      <c r="AE1118" s="5" t="str">
        <f>MID(TablaPivotFinal[[#This Row],[Fecha]],1,4)</f>
        <v>2016</v>
      </c>
      <c r="AF1118" s="5" t="str">
        <f>MID(TablaPivotFinal[[#This Row],[Fecha]],5,3)</f>
        <v>Abr</v>
      </c>
      <c r="AG1118" s="7">
        <v>3697413700</v>
      </c>
      <c r="AH1118" s="8">
        <v>232048</v>
      </c>
      <c r="AI1118" t="s">
        <v>1053</v>
      </c>
      <c r="AJ1118" t="s">
        <v>867</v>
      </c>
      <c r="AK1118" t="s">
        <v>1181</v>
      </c>
    </row>
    <row r="1119" spans="1:37" x14ac:dyDescent="0.3">
      <c r="A1119" t="str">
        <f t="shared" si="51"/>
        <v>CHICORAL-Concesionaria San Rafael  S.A.</v>
      </c>
      <c r="B1119" t="str">
        <f t="shared" si="52"/>
        <v>2016Ago</v>
      </c>
      <c r="C1119" t="str">
        <f t="shared" si="53"/>
        <v>4.245525822-74.88048437</v>
      </c>
      <c r="D1119" s="9" t="s">
        <v>252</v>
      </c>
      <c r="E1119" s="6" t="s">
        <v>253</v>
      </c>
      <c r="F1119" s="9" t="s">
        <v>231</v>
      </c>
      <c r="G1119" s="6">
        <v>73</v>
      </c>
      <c r="H1119" s="9" t="s">
        <v>254</v>
      </c>
      <c r="I1119" s="9" t="s">
        <v>255</v>
      </c>
      <c r="J1119" s="9" t="s">
        <v>103</v>
      </c>
      <c r="K1119" s="9" t="s">
        <v>256</v>
      </c>
      <c r="L1119" s="9" t="s">
        <v>257</v>
      </c>
      <c r="M1119" s="6">
        <v>3138863287</v>
      </c>
      <c r="N1119" s="6">
        <v>3212087489</v>
      </c>
      <c r="O1119" s="9" t="s">
        <v>258</v>
      </c>
      <c r="P1119" s="6">
        <v>10800</v>
      </c>
      <c r="Q1119" s="6">
        <v>11800</v>
      </c>
      <c r="R1119" s="6">
        <v>10800</v>
      </c>
      <c r="S1119" s="6">
        <v>14100</v>
      </c>
      <c r="T1119" s="6">
        <v>28400</v>
      </c>
      <c r="U1119" s="6">
        <v>38000</v>
      </c>
      <c r="V1119" s="6">
        <v>41800</v>
      </c>
      <c r="W1119" s="6">
        <v>0</v>
      </c>
      <c r="X1119" s="6">
        <v>0</v>
      </c>
      <c r="Y1119" s="6">
        <v>9500</v>
      </c>
      <c r="Z1119" s="6">
        <v>9700</v>
      </c>
      <c r="AA1119" s="6">
        <v>4.2455258220000003</v>
      </c>
      <c r="AB1119" s="6">
        <v>-74.880484370000005</v>
      </c>
      <c r="AC1119" s="9" t="s">
        <v>15</v>
      </c>
      <c r="AD1119" s="6">
        <v>4418117500</v>
      </c>
      <c r="AE1119" s="6" t="str">
        <f>MID(TablaPivotFinal[[#This Row],[Fecha]],1,4)</f>
        <v>2016</v>
      </c>
      <c r="AF1119" s="6" t="str">
        <f>MID(TablaPivotFinal[[#This Row],[Fecha]],5,3)</f>
        <v>Ago</v>
      </c>
      <c r="AG1119" s="9">
        <v>4418117500</v>
      </c>
      <c r="AH1119" s="10">
        <v>284510</v>
      </c>
      <c r="AI1119" t="s">
        <v>1053</v>
      </c>
      <c r="AJ1119" t="s">
        <v>871</v>
      </c>
      <c r="AK1119" t="s">
        <v>1181</v>
      </c>
    </row>
    <row r="1120" spans="1:37" x14ac:dyDescent="0.3">
      <c r="A1120" t="str">
        <f t="shared" si="51"/>
        <v>CHICORAL-Concesionaria San Rafael  S.A.</v>
      </c>
      <c r="B1120" t="str">
        <f t="shared" si="52"/>
        <v>2016Dic</v>
      </c>
      <c r="C1120" t="str">
        <f t="shared" si="53"/>
        <v>4.245525822-74.88048437</v>
      </c>
      <c r="D1120" s="7" t="s">
        <v>252</v>
      </c>
      <c r="E1120" s="5" t="s">
        <v>253</v>
      </c>
      <c r="F1120" s="7" t="s">
        <v>231</v>
      </c>
      <c r="G1120" s="5">
        <v>73</v>
      </c>
      <c r="H1120" s="7" t="s">
        <v>254</v>
      </c>
      <c r="I1120" s="7" t="s">
        <v>255</v>
      </c>
      <c r="J1120" s="7" t="s">
        <v>103</v>
      </c>
      <c r="K1120" s="7" t="s">
        <v>256</v>
      </c>
      <c r="L1120" s="7" t="s">
        <v>257</v>
      </c>
      <c r="M1120" s="5">
        <v>3138863287</v>
      </c>
      <c r="N1120" s="5">
        <v>3212087489</v>
      </c>
      <c r="O1120" s="7" t="s">
        <v>258</v>
      </c>
      <c r="P1120" s="5">
        <v>10800</v>
      </c>
      <c r="Q1120" s="5">
        <v>11800</v>
      </c>
      <c r="R1120" s="5">
        <v>10800</v>
      </c>
      <c r="S1120" s="5">
        <v>14100</v>
      </c>
      <c r="T1120" s="5">
        <v>28400</v>
      </c>
      <c r="U1120" s="5">
        <v>38000</v>
      </c>
      <c r="V1120" s="5">
        <v>41800</v>
      </c>
      <c r="W1120" s="5">
        <v>0</v>
      </c>
      <c r="X1120" s="5">
        <v>0</v>
      </c>
      <c r="Y1120" s="5">
        <v>9500</v>
      </c>
      <c r="Z1120" s="5">
        <v>9700</v>
      </c>
      <c r="AA1120" s="5">
        <v>4.2455258220000003</v>
      </c>
      <c r="AB1120" s="5">
        <v>-74.880484370000005</v>
      </c>
      <c r="AC1120" s="7" t="s">
        <v>17</v>
      </c>
      <c r="AD1120" s="5">
        <v>4693205000</v>
      </c>
      <c r="AE1120" s="5" t="str">
        <f>MID(TablaPivotFinal[[#This Row],[Fecha]],1,4)</f>
        <v>2016</v>
      </c>
      <c r="AF1120" s="5" t="str">
        <f>MID(TablaPivotFinal[[#This Row],[Fecha]],5,3)</f>
        <v>Dic</v>
      </c>
      <c r="AG1120" s="7">
        <v>4693205000</v>
      </c>
      <c r="AH1120" s="8">
        <v>340845</v>
      </c>
      <c r="AI1120" t="s">
        <v>1053</v>
      </c>
      <c r="AJ1120" t="s">
        <v>875</v>
      </c>
      <c r="AK1120" t="s">
        <v>1181</v>
      </c>
    </row>
    <row r="1121" spans="1:37" x14ac:dyDescent="0.3">
      <c r="A1121" t="str">
        <f t="shared" si="51"/>
        <v>CHICORAL-Concesionaria San Rafael  S.A.</v>
      </c>
      <c r="B1121" t="str">
        <f t="shared" si="52"/>
        <v>2016Ene</v>
      </c>
      <c r="C1121" t="str">
        <f t="shared" si="53"/>
        <v>4.245525822-74.88048437</v>
      </c>
      <c r="D1121" s="9" t="s">
        <v>252</v>
      </c>
      <c r="E1121" s="6" t="s">
        <v>253</v>
      </c>
      <c r="F1121" s="9" t="s">
        <v>231</v>
      </c>
      <c r="G1121" s="6">
        <v>73</v>
      </c>
      <c r="H1121" s="9" t="s">
        <v>254</v>
      </c>
      <c r="I1121" s="9" t="s">
        <v>255</v>
      </c>
      <c r="J1121" s="9" t="s">
        <v>103</v>
      </c>
      <c r="K1121" s="9" t="s">
        <v>256</v>
      </c>
      <c r="L1121" s="9" t="s">
        <v>257</v>
      </c>
      <c r="M1121" s="6">
        <v>3138863287</v>
      </c>
      <c r="N1121" s="6">
        <v>3212087489</v>
      </c>
      <c r="O1121" s="9" t="s">
        <v>258</v>
      </c>
      <c r="P1121" s="6">
        <v>10800</v>
      </c>
      <c r="Q1121" s="6">
        <v>11800</v>
      </c>
      <c r="R1121" s="6">
        <v>10800</v>
      </c>
      <c r="S1121" s="6">
        <v>14100</v>
      </c>
      <c r="T1121" s="6">
        <v>28400</v>
      </c>
      <c r="U1121" s="6">
        <v>38000</v>
      </c>
      <c r="V1121" s="6">
        <v>41800</v>
      </c>
      <c r="W1121" s="6">
        <v>0</v>
      </c>
      <c r="X1121" s="6">
        <v>0</v>
      </c>
      <c r="Y1121" s="6">
        <v>9500</v>
      </c>
      <c r="Z1121" s="6">
        <v>9700</v>
      </c>
      <c r="AA1121" s="6">
        <v>4.2455258220000003</v>
      </c>
      <c r="AB1121" s="6">
        <v>-74.880484370000005</v>
      </c>
      <c r="AC1121" s="9" t="s">
        <v>19</v>
      </c>
      <c r="AD1121" s="6">
        <v>4492516100</v>
      </c>
      <c r="AE1121" s="6" t="str">
        <f>MID(TablaPivotFinal[[#This Row],[Fecha]],1,4)</f>
        <v>2016</v>
      </c>
      <c r="AF1121" s="6" t="str">
        <f>MID(TablaPivotFinal[[#This Row],[Fecha]],5,3)</f>
        <v>Ene</v>
      </c>
      <c r="AG1121" s="9">
        <v>4492516100</v>
      </c>
      <c r="AH1121" s="10">
        <v>340038</v>
      </c>
      <c r="AI1121" t="s">
        <v>1053</v>
      </c>
      <c r="AJ1121" t="s">
        <v>864</v>
      </c>
      <c r="AK1121" t="s">
        <v>1181</v>
      </c>
    </row>
    <row r="1122" spans="1:37" x14ac:dyDescent="0.3">
      <c r="A1122" t="str">
        <f t="shared" si="51"/>
        <v>CHICORAL-Concesionaria San Rafael  S.A.</v>
      </c>
      <c r="B1122" t="str">
        <f t="shared" si="52"/>
        <v>2016Feb</v>
      </c>
      <c r="C1122" t="str">
        <f t="shared" si="53"/>
        <v>4.245525822-74.88048437</v>
      </c>
      <c r="D1122" s="7" t="s">
        <v>252</v>
      </c>
      <c r="E1122" s="5" t="s">
        <v>253</v>
      </c>
      <c r="F1122" s="7" t="s">
        <v>231</v>
      </c>
      <c r="G1122" s="5">
        <v>73</v>
      </c>
      <c r="H1122" s="7" t="s">
        <v>254</v>
      </c>
      <c r="I1122" s="7" t="s">
        <v>255</v>
      </c>
      <c r="J1122" s="7" t="s">
        <v>103</v>
      </c>
      <c r="K1122" s="7" t="s">
        <v>256</v>
      </c>
      <c r="L1122" s="7" t="s">
        <v>257</v>
      </c>
      <c r="M1122" s="5">
        <v>3138863287</v>
      </c>
      <c r="N1122" s="5">
        <v>3212087489</v>
      </c>
      <c r="O1122" s="7" t="s">
        <v>258</v>
      </c>
      <c r="P1122" s="5">
        <v>10800</v>
      </c>
      <c r="Q1122" s="5">
        <v>11800</v>
      </c>
      <c r="R1122" s="5">
        <v>10800</v>
      </c>
      <c r="S1122" s="5">
        <v>14100</v>
      </c>
      <c r="T1122" s="5">
        <v>28400</v>
      </c>
      <c r="U1122" s="5">
        <v>38000</v>
      </c>
      <c r="V1122" s="5">
        <v>41800</v>
      </c>
      <c r="W1122" s="5">
        <v>0</v>
      </c>
      <c r="X1122" s="5">
        <v>0</v>
      </c>
      <c r="Y1122" s="5">
        <v>9500</v>
      </c>
      <c r="Z1122" s="5">
        <v>9700</v>
      </c>
      <c r="AA1122" s="5">
        <v>4.2455258220000003</v>
      </c>
      <c r="AB1122" s="5">
        <v>-74.880484370000005</v>
      </c>
      <c r="AC1122" s="7" t="s">
        <v>21</v>
      </c>
      <c r="AD1122" s="5">
        <v>3528111300</v>
      </c>
      <c r="AE1122" s="5" t="str">
        <f>MID(TablaPivotFinal[[#This Row],[Fecha]],1,4)</f>
        <v>2016</v>
      </c>
      <c r="AF1122" s="5" t="str">
        <f>MID(TablaPivotFinal[[#This Row],[Fecha]],5,3)</f>
        <v>Feb</v>
      </c>
      <c r="AG1122" s="7">
        <v>3528111300</v>
      </c>
      <c r="AH1122" s="8">
        <v>224868</v>
      </c>
      <c r="AI1122" t="s">
        <v>1053</v>
      </c>
      <c r="AJ1122" t="s">
        <v>865</v>
      </c>
      <c r="AK1122" t="s">
        <v>1181</v>
      </c>
    </row>
    <row r="1123" spans="1:37" x14ac:dyDescent="0.3">
      <c r="A1123" t="str">
        <f t="shared" si="51"/>
        <v>CHICORAL-Concesionaria San Rafael  S.A.</v>
      </c>
      <c r="B1123" t="str">
        <f t="shared" si="52"/>
        <v>2016Jul</v>
      </c>
      <c r="C1123" t="str">
        <f t="shared" si="53"/>
        <v>4.245525822-74.88048437</v>
      </c>
      <c r="D1123" s="9" t="s">
        <v>252</v>
      </c>
      <c r="E1123" s="6" t="s">
        <v>253</v>
      </c>
      <c r="F1123" s="9" t="s">
        <v>231</v>
      </c>
      <c r="G1123" s="6">
        <v>73</v>
      </c>
      <c r="H1123" s="9" t="s">
        <v>254</v>
      </c>
      <c r="I1123" s="9" t="s">
        <v>255</v>
      </c>
      <c r="J1123" s="9" t="s">
        <v>103</v>
      </c>
      <c r="K1123" s="9" t="s">
        <v>256</v>
      </c>
      <c r="L1123" s="9" t="s">
        <v>257</v>
      </c>
      <c r="M1123" s="6">
        <v>3138863287</v>
      </c>
      <c r="N1123" s="6">
        <v>3212087489</v>
      </c>
      <c r="O1123" s="9" t="s">
        <v>258</v>
      </c>
      <c r="P1123" s="6">
        <v>10800</v>
      </c>
      <c r="Q1123" s="6">
        <v>11800</v>
      </c>
      <c r="R1123" s="6">
        <v>10800</v>
      </c>
      <c r="S1123" s="6">
        <v>14100</v>
      </c>
      <c r="T1123" s="6">
        <v>28400</v>
      </c>
      <c r="U1123" s="6">
        <v>38000</v>
      </c>
      <c r="V1123" s="6">
        <v>41800</v>
      </c>
      <c r="W1123" s="6">
        <v>0</v>
      </c>
      <c r="X1123" s="6">
        <v>0</v>
      </c>
      <c r="Y1123" s="6">
        <v>9500</v>
      </c>
      <c r="Z1123" s="6">
        <v>9700</v>
      </c>
      <c r="AA1123" s="6">
        <v>4.2455258220000003</v>
      </c>
      <c r="AB1123" s="6">
        <v>-74.880484370000005</v>
      </c>
      <c r="AC1123" s="9" t="s">
        <v>23</v>
      </c>
      <c r="AD1123" s="6">
        <v>3851899800</v>
      </c>
      <c r="AE1123" s="6" t="str">
        <f>MID(TablaPivotFinal[[#This Row],[Fecha]],1,4)</f>
        <v>2016</v>
      </c>
      <c r="AF1123" s="6" t="str">
        <f>MID(TablaPivotFinal[[#This Row],[Fecha]],5,3)</f>
        <v>Jul</v>
      </c>
      <c r="AG1123" s="9">
        <v>3851899800</v>
      </c>
      <c r="AH1123" s="10">
        <v>278906</v>
      </c>
      <c r="AI1123" t="s">
        <v>1053</v>
      </c>
      <c r="AJ1123" t="s">
        <v>870</v>
      </c>
      <c r="AK1123" t="s">
        <v>1181</v>
      </c>
    </row>
    <row r="1124" spans="1:37" x14ac:dyDescent="0.3">
      <c r="A1124" t="str">
        <f t="shared" si="51"/>
        <v>CHICORAL-Concesionaria San Rafael  S.A.</v>
      </c>
      <c r="B1124" t="str">
        <f t="shared" si="52"/>
        <v>2016Jun</v>
      </c>
      <c r="C1124" t="str">
        <f t="shared" si="53"/>
        <v>4.245525822-74.88048437</v>
      </c>
      <c r="D1124" s="7" t="s">
        <v>252</v>
      </c>
      <c r="E1124" s="5" t="s">
        <v>253</v>
      </c>
      <c r="F1124" s="7" t="s">
        <v>231</v>
      </c>
      <c r="G1124" s="5">
        <v>73</v>
      </c>
      <c r="H1124" s="7" t="s">
        <v>254</v>
      </c>
      <c r="I1124" s="7" t="s">
        <v>255</v>
      </c>
      <c r="J1124" s="7" t="s">
        <v>103</v>
      </c>
      <c r="K1124" s="7" t="s">
        <v>256</v>
      </c>
      <c r="L1124" s="7" t="s">
        <v>257</v>
      </c>
      <c r="M1124" s="5">
        <v>3138863287</v>
      </c>
      <c r="N1124" s="5">
        <v>3212087489</v>
      </c>
      <c r="O1124" s="7" t="s">
        <v>258</v>
      </c>
      <c r="P1124" s="5">
        <v>10800</v>
      </c>
      <c r="Q1124" s="5">
        <v>11800</v>
      </c>
      <c r="R1124" s="5">
        <v>10800</v>
      </c>
      <c r="S1124" s="5">
        <v>14100</v>
      </c>
      <c r="T1124" s="5">
        <v>28400</v>
      </c>
      <c r="U1124" s="5">
        <v>38000</v>
      </c>
      <c r="V1124" s="5">
        <v>41800</v>
      </c>
      <c r="W1124" s="5">
        <v>0</v>
      </c>
      <c r="X1124" s="5">
        <v>0</v>
      </c>
      <c r="Y1124" s="5">
        <v>9500</v>
      </c>
      <c r="Z1124" s="5">
        <v>9700</v>
      </c>
      <c r="AA1124" s="5">
        <v>4.2455258220000003</v>
      </c>
      <c r="AB1124" s="5">
        <v>-74.880484370000005</v>
      </c>
      <c r="AC1124" s="7" t="s">
        <v>25</v>
      </c>
      <c r="AD1124" s="5">
        <v>3716781400</v>
      </c>
      <c r="AE1124" s="5" t="str">
        <f>MID(TablaPivotFinal[[#This Row],[Fecha]],1,4)</f>
        <v>2016</v>
      </c>
      <c r="AF1124" s="5" t="str">
        <f>MID(TablaPivotFinal[[#This Row],[Fecha]],5,3)</f>
        <v>Jun</v>
      </c>
      <c r="AG1124" s="7">
        <v>3716781400</v>
      </c>
      <c r="AH1124" s="8">
        <v>255944</v>
      </c>
      <c r="AI1124" t="s">
        <v>1053</v>
      </c>
      <c r="AJ1124" t="s">
        <v>869</v>
      </c>
      <c r="AK1124" t="s">
        <v>1181</v>
      </c>
    </row>
    <row r="1125" spans="1:37" x14ac:dyDescent="0.3">
      <c r="A1125" t="str">
        <f t="shared" si="51"/>
        <v>CHICORAL-Concesionaria San Rafael  S.A.</v>
      </c>
      <c r="B1125" t="str">
        <f t="shared" si="52"/>
        <v>2016Mar</v>
      </c>
      <c r="C1125" t="str">
        <f t="shared" si="53"/>
        <v>4.245525822-74.88048437</v>
      </c>
      <c r="D1125" s="9" t="s">
        <v>252</v>
      </c>
      <c r="E1125" s="6" t="s">
        <v>253</v>
      </c>
      <c r="F1125" s="9" t="s">
        <v>231</v>
      </c>
      <c r="G1125" s="6">
        <v>73</v>
      </c>
      <c r="H1125" s="9" t="s">
        <v>254</v>
      </c>
      <c r="I1125" s="9" t="s">
        <v>255</v>
      </c>
      <c r="J1125" s="9" t="s">
        <v>103</v>
      </c>
      <c r="K1125" s="9" t="s">
        <v>256</v>
      </c>
      <c r="L1125" s="9" t="s">
        <v>257</v>
      </c>
      <c r="M1125" s="6">
        <v>3138863287</v>
      </c>
      <c r="N1125" s="6">
        <v>3212087489</v>
      </c>
      <c r="O1125" s="9" t="s">
        <v>258</v>
      </c>
      <c r="P1125" s="6">
        <v>10800</v>
      </c>
      <c r="Q1125" s="6">
        <v>11800</v>
      </c>
      <c r="R1125" s="6">
        <v>10800</v>
      </c>
      <c r="S1125" s="6">
        <v>14100</v>
      </c>
      <c r="T1125" s="6">
        <v>28400</v>
      </c>
      <c r="U1125" s="6">
        <v>38000</v>
      </c>
      <c r="V1125" s="6">
        <v>41800</v>
      </c>
      <c r="W1125" s="6">
        <v>0</v>
      </c>
      <c r="X1125" s="6">
        <v>0</v>
      </c>
      <c r="Y1125" s="6">
        <v>9500</v>
      </c>
      <c r="Z1125" s="6">
        <v>9700</v>
      </c>
      <c r="AA1125" s="6">
        <v>4.2455258220000003</v>
      </c>
      <c r="AB1125" s="6">
        <v>-74.880484370000005</v>
      </c>
      <c r="AC1125" s="9" t="s">
        <v>27</v>
      </c>
      <c r="AD1125" s="6">
        <v>4142130800</v>
      </c>
      <c r="AE1125" s="6" t="str">
        <f>MID(TablaPivotFinal[[#This Row],[Fecha]],1,4)</f>
        <v>2016</v>
      </c>
      <c r="AF1125" s="6" t="str">
        <f>MID(TablaPivotFinal[[#This Row],[Fecha]],5,3)</f>
        <v>Mar</v>
      </c>
      <c r="AG1125" s="9">
        <v>4142130800</v>
      </c>
      <c r="AH1125" s="10">
        <v>290171</v>
      </c>
      <c r="AI1125" t="s">
        <v>1053</v>
      </c>
      <c r="AJ1125" t="s">
        <v>866</v>
      </c>
      <c r="AK1125" t="s">
        <v>1181</v>
      </c>
    </row>
    <row r="1126" spans="1:37" x14ac:dyDescent="0.3">
      <c r="A1126" t="str">
        <f t="shared" si="51"/>
        <v>CHICORAL-Concesionaria San Rafael  S.A.</v>
      </c>
      <c r="B1126" t="str">
        <f t="shared" si="52"/>
        <v>2016May</v>
      </c>
      <c r="C1126" t="str">
        <f t="shared" si="53"/>
        <v>4.245525822-74.88048437</v>
      </c>
      <c r="D1126" s="7" t="s">
        <v>252</v>
      </c>
      <c r="E1126" s="5" t="s">
        <v>253</v>
      </c>
      <c r="F1126" s="7" t="s">
        <v>231</v>
      </c>
      <c r="G1126" s="5">
        <v>73</v>
      </c>
      <c r="H1126" s="7" t="s">
        <v>254</v>
      </c>
      <c r="I1126" s="7" t="s">
        <v>255</v>
      </c>
      <c r="J1126" s="7" t="s">
        <v>103</v>
      </c>
      <c r="K1126" s="7" t="s">
        <v>256</v>
      </c>
      <c r="L1126" s="7" t="s">
        <v>257</v>
      </c>
      <c r="M1126" s="5">
        <v>3138863287</v>
      </c>
      <c r="N1126" s="5">
        <v>3212087489</v>
      </c>
      <c r="O1126" s="7" t="s">
        <v>258</v>
      </c>
      <c r="P1126" s="5">
        <v>10800</v>
      </c>
      <c r="Q1126" s="5">
        <v>11800</v>
      </c>
      <c r="R1126" s="5">
        <v>10800</v>
      </c>
      <c r="S1126" s="5">
        <v>14100</v>
      </c>
      <c r="T1126" s="5">
        <v>28400</v>
      </c>
      <c r="U1126" s="5">
        <v>38000</v>
      </c>
      <c r="V1126" s="5">
        <v>41800</v>
      </c>
      <c r="W1126" s="5">
        <v>0</v>
      </c>
      <c r="X1126" s="5">
        <v>0</v>
      </c>
      <c r="Y1126" s="5">
        <v>9500</v>
      </c>
      <c r="Z1126" s="5">
        <v>9700</v>
      </c>
      <c r="AA1126" s="5">
        <v>4.2455258220000003</v>
      </c>
      <c r="AB1126" s="5">
        <v>-74.880484370000005</v>
      </c>
      <c r="AC1126" s="7" t="s">
        <v>29</v>
      </c>
      <c r="AD1126" s="5">
        <v>3878943800</v>
      </c>
      <c r="AE1126" s="5" t="str">
        <f>MID(TablaPivotFinal[[#This Row],[Fecha]],1,4)</f>
        <v>2016</v>
      </c>
      <c r="AF1126" s="5" t="str">
        <f>MID(TablaPivotFinal[[#This Row],[Fecha]],5,3)</f>
        <v>May</v>
      </c>
      <c r="AG1126" s="7">
        <v>3878943800</v>
      </c>
      <c r="AH1126" s="8">
        <v>256354</v>
      </c>
      <c r="AI1126" t="s">
        <v>1053</v>
      </c>
      <c r="AJ1126" t="s">
        <v>868</v>
      </c>
      <c r="AK1126" t="s">
        <v>1181</v>
      </c>
    </row>
    <row r="1127" spans="1:37" x14ac:dyDescent="0.3">
      <c r="A1127" t="str">
        <f t="shared" si="51"/>
        <v>CHICORAL-Concesionaria San Rafael  S.A.</v>
      </c>
      <c r="B1127" t="str">
        <f t="shared" si="52"/>
        <v>2016Nov</v>
      </c>
      <c r="C1127" t="str">
        <f t="shared" si="53"/>
        <v>4.245525822-74.88048437</v>
      </c>
      <c r="D1127" s="9" t="s">
        <v>252</v>
      </c>
      <c r="E1127" s="6" t="s">
        <v>253</v>
      </c>
      <c r="F1127" s="9" t="s">
        <v>231</v>
      </c>
      <c r="G1127" s="6">
        <v>73</v>
      </c>
      <c r="H1127" s="9" t="s">
        <v>254</v>
      </c>
      <c r="I1127" s="9" t="s">
        <v>255</v>
      </c>
      <c r="J1127" s="9" t="s">
        <v>103</v>
      </c>
      <c r="K1127" s="9" t="s">
        <v>256</v>
      </c>
      <c r="L1127" s="9" t="s">
        <v>257</v>
      </c>
      <c r="M1127" s="6">
        <v>3138863287</v>
      </c>
      <c r="N1127" s="6">
        <v>3212087489</v>
      </c>
      <c r="O1127" s="9" t="s">
        <v>258</v>
      </c>
      <c r="P1127" s="6">
        <v>10800</v>
      </c>
      <c r="Q1127" s="6">
        <v>11800</v>
      </c>
      <c r="R1127" s="6">
        <v>10800</v>
      </c>
      <c r="S1127" s="6">
        <v>14100</v>
      </c>
      <c r="T1127" s="6">
        <v>28400</v>
      </c>
      <c r="U1127" s="6">
        <v>38000</v>
      </c>
      <c r="V1127" s="6">
        <v>41800</v>
      </c>
      <c r="W1127" s="6">
        <v>0</v>
      </c>
      <c r="X1127" s="6">
        <v>0</v>
      </c>
      <c r="Y1127" s="6">
        <v>9500</v>
      </c>
      <c r="Z1127" s="6">
        <v>9700</v>
      </c>
      <c r="AA1127" s="6">
        <v>4.2455258220000003</v>
      </c>
      <c r="AB1127" s="6">
        <v>-74.880484370000005</v>
      </c>
      <c r="AC1127" s="9" t="s">
        <v>31</v>
      </c>
      <c r="AD1127" s="6">
        <v>4072525900</v>
      </c>
      <c r="AE1127" s="6" t="str">
        <f>MID(TablaPivotFinal[[#This Row],[Fecha]],1,4)</f>
        <v>2016</v>
      </c>
      <c r="AF1127" s="6" t="str">
        <f>MID(TablaPivotFinal[[#This Row],[Fecha]],5,3)</f>
        <v>Nov</v>
      </c>
      <c r="AG1127" s="9">
        <v>4072525900</v>
      </c>
      <c r="AH1127" s="10">
        <v>270470</v>
      </c>
      <c r="AI1127" t="s">
        <v>1053</v>
      </c>
      <c r="AJ1127" t="s">
        <v>874</v>
      </c>
      <c r="AK1127" t="s">
        <v>1181</v>
      </c>
    </row>
    <row r="1128" spans="1:37" x14ac:dyDescent="0.3">
      <c r="A1128" t="str">
        <f t="shared" si="51"/>
        <v>CHICORAL-Concesionaria San Rafael  S.A.</v>
      </c>
      <c r="B1128" t="str">
        <f t="shared" si="52"/>
        <v>2016Oct</v>
      </c>
      <c r="C1128" t="str">
        <f t="shared" si="53"/>
        <v>4.245525822-74.88048437</v>
      </c>
      <c r="D1128" s="7" t="s">
        <v>252</v>
      </c>
      <c r="E1128" s="5" t="s">
        <v>253</v>
      </c>
      <c r="F1128" s="7" t="s">
        <v>231</v>
      </c>
      <c r="G1128" s="5">
        <v>73</v>
      </c>
      <c r="H1128" s="7" t="s">
        <v>254</v>
      </c>
      <c r="I1128" s="7" t="s">
        <v>255</v>
      </c>
      <c r="J1128" s="7" t="s">
        <v>103</v>
      </c>
      <c r="K1128" s="7" t="s">
        <v>256</v>
      </c>
      <c r="L1128" s="7" t="s">
        <v>257</v>
      </c>
      <c r="M1128" s="5">
        <v>3138863287</v>
      </c>
      <c r="N1128" s="5">
        <v>3212087489</v>
      </c>
      <c r="O1128" s="7" t="s">
        <v>258</v>
      </c>
      <c r="P1128" s="5">
        <v>10800</v>
      </c>
      <c r="Q1128" s="5">
        <v>11800</v>
      </c>
      <c r="R1128" s="5">
        <v>10800</v>
      </c>
      <c r="S1128" s="5">
        <v>14100</v>
      </c>
      <c r="T1128" s="5">
        <v>28400</v>
      </c>
      <c r="U1128" s="5">
        <v>38000</v>
      </c>
      <c r="V1128" s="5">
        <v>41800</v>
      </c>
      <c r="W1128" s="5">
        <v>0</v>
      </c>
      <c r="X1128" s="5">
        <v>0</v>
      </c>
      <c r="Y1128" s="5">
        <v>9500</v>
      </c>
      <c r="Z1128" s="5">
        <v>9700</v>
      </c>
      <c r="AA1128" s="5">
        <v>4.2455258220000003</v>
      </c>
      <c r="AB1128" s="5">
        <v>-74.880484370000005</v>
      </c>
      <c r="AC1128" s="7" t="s">
        <v>33</v>
      </c>
      <c r="AD1128" s="5">
        <v>4161309000</v>
      </c>
      <c r="AE1128" s="5" t="str">
        <f>MID(TablaPivotFinal[[#This Row],[Fecha]],1,4)</f>
        <v>2016</v>
      </c>
      <c r="AF1128" s="5" t="str">
        <f>MID(TablaPivotFinal[[#This Row],[Fecha]],5,3)</f>
        <v>Oct</v>
      </c>
      <c r="AG1128" s="7">
        <v>4161309000</v>
      </c>
      <c r="AH1128" s="8">
        <v>282117</v>
      </c>
      <c r="AI1128" t="s">
        <v>1053</v>
      </c>
      <c r="AJ1128" t="s">
        <v>873</v>
      </c>
      <c r="AK1128" t="s">
        <v>1181</v>
      </c>
    </row>
    <row r="1129" spans="1:37" x14ac:dyDescent="0.3">
      <c r="A1129" t="str">
        <f t="shared" si="51"/>
        <v>CHICORAL-Concesionaria San Rafael  S.A.</v>
      </c>
      <c r="B1129" t="str">
        <f t="shared" si="52"/>
        <v>2016Sep</v>
      </c>
      <c r="C1129" t="str">
        <f t="shared" si="53"/>
        <v>4.245525822-74.88048437</v>
      </c>
      <c r="D1129" s="9" t="s">
        <v>252</v>
      </c>
      <c r="E1129" s="6" t="s">
        <v>253</v>
      </c>
      <c r="F1129" s="9" t="s">
        <v>231</v>
      </c>
      <c r="G1129" s="6">
        <v>73</v>
      </c>
      <c r="H1129" s="9" t="s">
        <v>254</v>
      </c>
      <c r="I1129" s="9" t="s">
        <v>255</v>
      </c>
      <c r="J1129" s="9" t="s">
        <v>103</v>
      </c>
      <c r="K1129" s="9" t="s">
        <v>256</v>
      </c>
      <c r="L1129" s="9" t="s">
        <v>257</v>
      </c>
      <c r="M1129" s="6">
        <v>3138863287</v>
      </c>
      <c r="N1129" s="6">
        <v>3212087489</v>
      </c>
      <c r="O1129" s="9" t="s">
        <v>258</v>
      </c>
      <c r="P1129" s="6">
        <v>10800</v>
      </c>
      <c r="Q1129" s="6">
        <v>11800</v>
      </c>
      <c r="R1129" s="6">
        <v>10800</v>
      </c>
      <c r="S1129" s="6">
        <v>14100</v>
      </c>
      <c r="T1129" s="6">
        <v>28400</v>
      </c>
      <c r="U1129" s="6">
        <v>38000</v>
      </c>
      <c r="V1129" s="6">
        <v>41800</v>
      </c>
      <c r="W1129" s="6">
        <v>0</v>
      </c>
      <c r="X1129" s="6">
        <v>0</v>
      </c>
      <c r="Y1129" s="6">
        <v>9500</v>
      </c>
      <c r="Z1129" s="6">
        <v>9700</v>
      </c>
      <c r="AA1129" s="6">
        <v>4.2455258220000003</v>
      </c>
      <c r="AB1129" s="6">
        <v>-74.880484370000005</v>
      </c>
      <c r="AC1129" s="9" t="s">
        <v>35</v>
      </c>
      <c r="AD1129" s="6">
        <v>3882814800</v>
      </c>
      <c r="AE1129" s="6" t="str">
        <f>MID(TablaPivotFinal[[#This Row],[Fecha]],1,4)</f>
        <v>2016</v>
      </c>
      <c r="AF1129" s="6" t="str">
        <f>MID(TablaPivotFinal[[#This Row],[Fecha]],5,3)</f>
        <v>Sep</v>
      </c>
      <c r="AG1129" s="9">
        <v>3882814800</v>
      </c>
      <c r="AH1129" s="10">
        <v>248617</v>
      </c>
      <c r="AI1129" t="s">
        <v>1053</v>
      </c>
      <c r="AJ1129" t="s">
        <v>872</v>
      </c>
      <c r="AK1129" t="s">
        <v>1181</v>
      </c>
    </row>
    <row r="1130" spans="1:37" x14ac:dyDescent="0.3">
      <c r="A1130" t="str">
        <f t="shared" si="51"/>
        <v>CHICORAL-Concesionaria San Rafael  S.A.</v>
      </c>
      <c r="B1130" t="str">
        <f t="shared" si="52"/>
        <v>2017Abr</v>
      </c>
      <c r="C1130" t="str">
        <f t="shared" si="53"/>
        <v>4.245525822-74.88048437</v>
      </c>
      <c r="D1130" s="7" t="s">
        <v>252</v>
      </c>
      <c r="E1130" s="5" t="s">
        <v>253</v>
      </c>
      <c r="F1130" s="7" t="s">
        <v>231</v>
      </c>
      <c r="G1130" s="5">
        <v>73</v>
      </c>
      <c r="H1130" s="7" t="s">
        <v>254</v>
      </c>
      <c r="I1130" s="7" t="s">
        <v>255</v>
      </c>
      <c r="J1130" s="7" t="s">
        <v>103</v>
      </c>
      <c r="K1130" s="7" t="s">
        <v>256</v>
      </c>
      <c r="L1130" s="7" t="s">
        <v>257</v>
      </c>
      <c r="M1130" s="5">
        <v>3138863287</v>
      </c>
      <c r="N1130" s="5">
        <v>3212087489</v>
      </c>
      <c r="O1130" s="7" t="s">
        <v>258</v>
      </c>
      <c r="P1130" s="5">
        <v>10800</v>
      </c>
      <c r="Q1130" s="5">
        <v>11800</v>
      </c>
      <c r="R1130" s="5">
        <v>10800</v>
      </c>
      <c r="S1130" s="5">
        <v>14100</v>
      </c>
      <c r="T1130" s="5">
        <v>28400</v>
      </c>
      <c r="U1130" s="5">
        <v>38000</v>
      </c>
      <c r="V1130" s="5">
        <v>41800</v>
      </c>
      <c r="W1130" s="5">
        <v>0</v>
      </c>
      <c r="X1130" s="5">
        <v>0</v>
      </c>
      <c r="Y1130" s="5">
        <v>9500</v>
      </c>
      <c r="Z1130" s="5">
        <v>9700</v>
      </c>
      <c r="AA1130" s="5">
        <v>4.2455258220000003</v>
      </c>
      <c r="AB1130" s="5">
        <v>-74.880484370000005</v>
      </c>
      <c r="AC1130" s="7" t="s">
        <v>37</v>
      </c>
      <c r="AD1130" s="5">
        <v>4388660100</v>
      </c>
      <c r="AE1130" s="5" t="str">
        <f>MID(TablaPivotFinal[[#This Row],[Fecha]],1,4)</f>
        <v>2017</v>
      </c>
      <c r="AF1130" s="5" t="str">
        <f>MID(TablaPivotFinal[[#This Row],[Fecha]],5,3)</f>
        <v>Abr</v>
      </c>
      <c r="AG1130" s="7">
        <v>4388660100</v>
      </c>
      <c r="AH1130" s="8">
        <v>9719.3666670000002</v>
      </c>
      <c r="AI1130" t="s">
        <v>1053</v>
      </c>
      <c r="AJ1130" t="s">
        <v>879</v>
      </c>
      <c r="AK1130" t="s">
        <v>1181</v>
      </c>
    </row>
    <row r="1131" spans="1:37" x14ac:dyDescent="0.3">
      <c r="A1131" t="str">
        <f t="shared" si="51"/>
        <v>CHICORAL-Concesionaria San Rafael  S.A.</v>
      </c>
      <c r="B1131" t="str">
        <f t="shared" si="52"/>
        <v>2017Ago</v>
      </c>
      <c r="C1131" t="str">
        <f t="shared" si="53"/>
        <v>4.245525822-74.88048437</v>
      </c>
      <c r="D1131" s="9" t="s">
        <v>252</v>
      </c>
      <c r="E1131" s="6" t="s">
        <v>253</v>
      </c>
      <c r="F1131" s="9" t="s">
        <v>231</v>
      </c>
      <c r="G1131" s="6">
        <v>73</v>
      </c>
      <c r="H1131" s="9" t="s">
        <v>254</v>
      </c>
      <c r="I1131" s="9" t="s">
        <v>255</v>
      </c>
      <c r="J1131" s="9" t="s">
        <v>103</v>
      </c>
      <c r="K1131" s="9" t="s">
        <v>256</v>
      </c>
      <c r="L1131" s="9" t="s">
        <v>257</v>
      </c>
      <c r="M1131" s="6">
        <v>3138863287</v>
      </c>
      <c r="N1131" s="6">
        <v>3212087489</v>
      </c>
      <c r="O1131" s="9" t="s">
        <v>258</v>
      </c>
      <c r="P1131" s="6">
        <v>10800</v>
      </c>
      <c r="Q1131" s="6">
        <v>11800</v>
      </c>
      <c r="R1131" s="6">
        <v>10800</v>
      </c>
      <c r="S1131" s="6">
        <v>14100</v>
      </c>
      <c r="T1131" s="6">
        <v>28400</v>
      </c>
      <c r="U1131" s="6">
        <v>38000</v>
      </c>
      <c r="V1131" s="6">
        <v>41800</v>
      </c>
      <c r="W1131" s="6">
        <v>0</v>
      </c>
      <c r="X1131" s="6">
        <v>0</v>
      </c>
      <c r="Y1131" s="6">
        <v>9500</v>
      </c>
      <c r="Z1131" s="6">
        <v>9700</v>
      </c>
      <c r="AA1131" s="6">
        <v>4.2455258220000003</v>
      </c>
      <c r="AB1131" s="6">
        <v>-74.880484370000005</v>
      </c>
      <c r="AC1131" s="9" t="s">
        <v>39</v>
      </c>
      <c r="AD1131" s="6">
        <v>4483207200</v>
      </c>
      <c r="AE1131" s="6" t="str">
        <f>MID(TablaPivotFinal[[#This Row],[Fecha]],1,4)</f>
        <v>2017</v>
      </c>
      <c r="AF1131" s="6" t="str">
        <f>MID(TablaPivotFinal[[#This Row],[Fecha]],5,3)</f>
        <v>Ago</v>
      </c>
      <c r="AG1131" s="9">
        <v>4483207200</v>
      </c>
      <c r="AH1131" s="10">
        <v>9192.6451610000004</v>
      </c>
      <c r="AI1131" t="s">
        <v>1053</v>
      </c>
      <c r="AJ1131" t="s">
        <v>883</v>
      </c>
      <c r="AK1131" t="s">
        <v>1181</v>
      </c>
    </row>
    <row r="1132" spans="1:37" x14ac:dyDescent="0.3">
      <c r="A1132" t="str">
        <f t="shared" si="51"/>
        <v>CHICORAL-Concesionaria San Rafael  S.A.</v>
      </c>
      <c r="B1132" t="str">
        <f t="shared" si="52"/>
        <v>2017Dic</v>
      </c>
      <c r="C1132" t="str">
        <f t="shared" si="53"/>
        <v>4.245525822-74.88048437</v>
      </c>
      <c r="D1132" s="7" t="s">
        <v>252</v>
      </c>
      <c r="E1132" s="5" t="s">
        <v>253</v>
      </c>
      <c r="F1132" s="7" t="s">
        <v>231</v>
      </c>
      <c r="G1132" s="5">
        <v>73</v>
      </c>
      <c r="H1132" s="7" t="s">
        <v>254</v>
      </c>
      <c r="I1132" s="7" t="s">
        <v>255</v>
      </c>
      <c r="J1132" s="7" t="s">
        <v>103</v>
      </c>
      <c r="K1132" s="7" t="s">
        <v>256</v>
      </c>
      <c r="L1132" s="7" t="s">
        <v>257</v>
      </c>
      <c r="M1132" s="5">
        <v>3138863287</v>
      </c>
      <c r="N1132" s="5">
        <v>3212087489</v>
      </c>
      <c r="O1132" s="7" t="s">
        <v>258</v>
      </c>
      <c r="P1132" s="5">
        <v>10800</v>
      </c>
      <c r="Q1132" s="5">
        <v>11800</v>
      </c>
      <c r="R1132" s="5">
        <v>10800</v>
      </c>
      <c r="S1132" s="5">
        <v>14100</v>
      </c>
      <c r="T1132" s="5">
        <v>28400</v>
      </c>
      <c r="U1132" s="5">
        <v>38000</v>
      </c>
      <c r="V1132" s="5">
        <v>41800</v>
      </c>
      <c r="W1132" s="5">
        <v>0</v>
      </c>
      <c r="X1132" s="5">
        <v>0</v>
      </c>
      <c r="Y1132" s="5">
        <v>9500</v>
      </c>
      <c r="Z1132" s="5">
        <v>9700</v>
      </c>
      <c r="AA1132" s="5">
        <v>4.2455258220000003</v>
      </c>
      <c r="AB1132" s="5">
        <v>-74.880484370000005</v>
      </c>
      <c r="AC1132" s="7" t="s">
        <v>41</v>
      </c>
      <c r="AD1132" s="5">
        <v>4949980200</v>
      </c>
      <c r="AE1132" s="5" t="str">
        <f>MID(TablaPivotFinal[[#This Row],[Fecha]],1,4)</f>
        <v>2017</v>
      </c>
      <c r="AF1132" s="5" t="str">
        <f>MID(TablaPivotFinal[[#This Row],[Fecha]],5,3)</f>
        <v>Dic</v>
      </c>
      <c r="AG1132" s="7">
        <v>4949980200</v>
      </c>
      <c r="AH1132" s="8">
        <v>11316.16129</v>
      </c>
      <c r="AI1132" t="s">
        <v>1053</v>
      </c>
      <c r="AJ1132" t="s">
        <v>887</v>
      </c>
      <c r="AK1132" t="s">
        <v>1181</v>
      </c>
    </row>
    <row r="1133" spans="1:37" x14ac:dyDescent="0.3">
      <c r="A1133" t="str">
        <f t="shared" si="51"/>
        <v>CHICORAL-Concesionaria San Rafael  S.A.</v>
      </c>
      <c r="B1133" t="str">
        <f t="shared" si="52"/>
        <v>2017Ene</v>
      </c>
      <c r="C1133" t="str">
        <f t="shared" si="53"/>
        <v>4.245525822-74.88048437</v>
      </c>
      <c r="D1133" s="9" t="s">
        <v>252</v>
      </c>
      <c r="E1133" s="6" t="s">
        <v>253</v>
      </c>
      <c r="F1133" s="9" t="s">
        <v>231</v>
      </c>
      <c r="G1133" s="6">
        <v>73</v>
      </c>
      <c r="H1133" s="9" t="s">
        <v>254</v>
      </c>
      <c r="I1133" s="9" t="s">
        <v>255</v>
      </c>
      <c r="J1133" s="9" t="s">
        <v>103</v>
      </c>
      <c r="K1133" s="9" t="s">
        <v>256</v>
      </c>
      <c r="L1133" s="9" t="s">
        <v>257</v>
      </c>
      <c r="M1133" s="6">
        <v>3138863287</v>
      </c>
      <c r="N1133" s="6">
        <v>3212087489</v>
      </c>
      <c r="O1133" s="9" t="s">
        <v>258</v>
      </c>
      <c r="P1133" s="6">
        <v>10800</v>
      </c>
      <c r="Q1133" s="6">
        <v>11800</v>
      </c>
      <c r="R1133" s="6">
        <v>10800</v>
      </c>
      <c r="S1133" s="6">
        <v>14100</v>
      </c>
      <c r="T1133" s="6">
        <v>28400</v>
      </c>
      <c r="U1133" s="6">
        <v>38000</v>
      </c>
      <c r="V1133" s="6">
        <v>41800</v>
      </c>
      <c r="W1133" s="6">
        <v>0</v>
      </c>
      <c r="X1133" s="6">
        <v>0</v>
      </c>
      <c r="Y1133" s="6">
        <v>9500</v>
      </c>
      <c r="Z1133" s="6">
        <v>9700</v>
      </c>
      <c r="AA1133" s="6">
        <v>4.2455258220000003</v>
      </c>
      <c r="AB1133" s="6">
        <v>-74.880484370000005</v>
      </c>
      <c r="AC1133" s="9" t="s">
        <v>43</v>
      </c>
      <c r="AD1133" s="6">
        <v>4714147700</v>
      </c>
      <c r="AE1133" s="6" t="str">
        <f>MID(TablaPivotFinal[[#This Row],[Fecha]],1,4)</f>
        <v>2017</v>
      </c>
      <c r="AF1133" s="6" t="str">
        <f>MID(TablaPivotFinal[[#This Row],[Fecha]],5,3)</f>
        <v>Ene</v>
      </c>
      <c r="AG1133" s="9">
        <v>4714147700</v>
      </c>
      <c r="AH1133" s="10">
        <v>11003.48387</v>
      </c>
      <c r="AI1133" t="s">
        <v>1053</v>
      </c>
      <c r="AJ1133" t="s">
        <v>876</v>
      </c>
      <c r="AK1133" t="s">
        <v>1181</v>
      </c>
    </row>
    <row r="1134" spans="1:37" x14ac:dyDescent="0.3">
      <c r="A1134" t="str">
        <f t="shared" si="51"/>
        <v>CHICORAL-Concesionaria San Rafael  S.A.</v>
      </c>
      <c r="B1134" t="str">
        <f t="shared" si="52"/>
        <v>2017Feb</v>
      </c>
      <c r="C1134" t="str">
        <f t="shared" si="53"/>
        <v>4.245525822-74.88048437</v>
      </c>
      <c r="D1134" s="7" t="s">
        <v>252</v>
      </c>
      <c r="E1134" s="5" t="s">
        <v>253</v>
      </c>
      <c r="F1134" s="7" t="s">
        <v>231</v>
      </c>
      <c r="G1134" s="5">
        <v>73</v>
      </c>
      <c r="H1134" s="7" t="s">
        <v>254</v>
      </c>
      <c r="I1134" s="7" t="s">
        <v>255</v>
      </c>
      <c r="J1134" s="7" t="s">
        <v>103</v>
      </c>
      <c r="K1134" s="7" t="s">
        <v>256</v>
      </c>
      <c r="L1134" s="7" t="s">
        <v>257</v>
      </c>
      <c r="M1134" s="5">
        <v>3138863287</v>
      </c>
      <c r="N1134" s="5">
        <v>3212087489</v>
      </c>
      <c r="O1134" s="7" t="s">
        <v>258</v>
      </c>
      <c r="P1134" s="5">
        <v>10800</v>
      </c>
      <c r="Q1134" s="5">
        <v>11800</v>
      </c>
      <c r="R1134" s="5">
        <v>10800</v>
      </c>
      <c r="S1134" s="5">
        <v>14100</v>
      </c>
      <c r="T1134" s="5">
        <v>28400</v>
      </c>
      <c r="U1134" s="5">
        <v>38000</v>
      </c>
      <c r="V1134" s="5">
        <v>41800</v>
      </c>
      <c r="W1134" s="5">
        <v>0</v>
      </c>
      <c r="X1134" s="5">
        <v>0</v>
      </c>
      <c r="Y1134" s="5">
        <v>9500</v>
      </c>
      <c r="Z1134" s="5">
        <v>9700</v>
      </c>
      <c r="AA1134" s="5">
        <v>4.2455258220000003</v>
      </c>
      <c r="AB1134" s="5">
        <v>-74.880484370000005</v>
      </c>
      <c r="AC1134" s="7" t="s">
        <v>45</v>
      </c>
      <c r="AD1134" s="5">
        <v>3712510100</v>
      </c>
      <c r="AE1134" s="5" t="str">
        <f>MID(TablaPivotFinal[[#This Row],[Fecha]],1,4)</f>
        <v>2017</v>
      </c>
      <c r="AF1134" s="5" t="str">
        <f>MID(TablaPivotFinal[[#This Row],[Fecha]],5,3)</f>
        <v>Feb</v>
      </c>
      <c r="AG1134" s="7">
        <v>3712510100</v>
      </c>
      <c r="AH1134" s="8">
        <v>8112.8928569999998</v>
      </c>
      <c r="AI1134" t="s">
        <v>1053</v>
      </c>
      <c r="AJ1134" t="s">
        <v>877</v>
      </c>
      <c r="AK1134" t="s">
        <v>1181</v>
      </c>
    </row>
    <row r="1135" spans="1:37" x14ac:dyDescent="0.3">
      <c r="A1135" t="str">
        <f t="shared" si="51"/>
        <v>CHICORAL-Concesionaria San Rafael  S.A.</v>
      </c>
      <c r="B1135" t="str">
        <f t="shared" si="52"/>
        <v>2017Jul</v>
      </c>
      <c r="C1135" t="str">
        <f t="shared" si="53"/>
        <v>4.245525822-74.88048437</v>
      </c>
      <c r="D1135" s="9" t="s">
        <v>252</v>
      </c>
      <c r="E1135" s="6" t="s">
        <v>253</v>
      </c>
      <c r="F1135" s="9" t="s">
        <v>231</v>
      </c>
      <c r="G1135" s="6">
        <v>73</v>
      </c>
      <c r="H1135" s="9" t="s">
        <v>254</v>
      </c>
      <c r="I1135" s="9" t="s">
        <v>255</v>
      </c>
      <c r="J1135" s="9" t="s">
        <v>103</v>
      </c>
      <c r="K1135" s="9" t="s">
        <v>256</v>
      </c>
      <c r="L1135" s="9" t="s">
        <v>257</v>
      </c>
      <c r="M1135" s="6">
        <v>3138863287</v>
      </c>
      <c r="N1135" s="6">
        <v>3212087489</v>
      </c>
      <c r="O1135" s="9" t="s">
        <v>258</v>
      </c>
      <c r="P1135" s="6">
        <v>10800</v>
      </c>
      <c r="Q1135" s="6">
        <v>11800</v>
      </c>
      <c r="R1135" s="6">
        <v>10800</v>
      </c>
      <c r="S1135" s="6">
        <v>14100</v>
      </c>
      <c r="T1135" s="6">
        <v>28400</v>
      </c>
      <c r="U1135" s="6">
        <v>38000</v>
      </c>
      <c r="V1135" s="6">
        <v>41800</v>
      </c>
      <c r="W1135" s="6">
        <v>0</v>
      </c>
      <c r="X1135" s="6">
        <v>0</v>
      </c>
      <c r="Y1135" s="6">
        <v>9500</v>
      </c>
      <c r="Z1135" s="6">
        <v>9700</v>
      </c>
      <c r="AA1135" s="6">
        <v>4.2455258220000003</v>
      </c>
      <c r="AB1135" s="6">
        <v>-74.880484370000005</v>
      </c>
      <c r="AC1135" s="9" t="s">
        <v>47</v>
      </c>
      <c r="AD1135" s="6">
        <v>4757393800</v>
      </c>
      <c r="AE1135" s="6" t="str">
        <f>MID(TablaPivotFinal[[#This Row],[Fecha]],1,4)</f>
        <v>2017</v>
      </c>
      <c r="AF1135" s="6" t="str">
        <f>MID(TablaPivotFinal[[#This Row],[Fecha]],5,3)</f>
        <v>Jul</v>
      </c>
      <c r="AG1135" s="9">
        <v>4757393800</v>
      </c>
      <c r="AH1135" s="10">
        <v>9797.4516129999993</v>
      </c>
      <c r="AI1135" t="s">
        <v>1053</v>
      </c>
      <c r="AJ1135" t="s">
        <v>882</v>
      </c>
      <c r="AK1135" t="s">
        <v>1181</v>
      </c>
    </row>
    <row r="1136" spans="1:37" x14ac:dyDescent="0.3">
      <c r="A1136" t="str">
        <f t="shared" si="51"/>
        <v>CHICORAL-Concesionaria San Rafael  S.A.</v>
      </c>
      <c r="B1136" t="str">
        <f t="shared" si="52"/>
        <v>2017Jun</v>
      </c>
      <c r="C1136" t="str">
        <f t="shared" si="53"/>
        <v>4.245525822-74.88048437</v>
      </c>
      <c r="D1136" s="7" t="s">
        <v>252</v>
      </c>
      <c r="E1136" s="5" t="s">
        <v>253</v>
      </c>
      <c r="F1136" s="7" t="s">
        <v>231</v>
      </c>
      <c r="G1136" s="5">
        <v>73</v>
      </c>
      <c r="H1136" s="7" t="s">
        <v>254</v>
      </c>
      <c r="I1136" s="7" t="s">
        <v>255</v>
      </c>
      <c r="J1136" s="7" t="s">
        <v>103</v>
      </c>
      <c r="K1136" s="7" t="s">
        <v>256</v>
      </c>
      <c r="L1136" s="7" t="s">
        <v>257</v>
      </c>
      <c r="M1136" s="5">
        <v>3138863287</v>
      </c>
      <c r="N1136" s="5">
        <v>3212087489</v>
      </c>
      <c r="O1136" s="7" t="s">
        <v>258</v>
      </c>
      <c r="P1136" s="5">
        <v>10800</v>
      </c>
      <c r="Q1136" s="5">
        <v>11800</v>
      </c>
      <c r="R1136" s="5">
        <v>10800</v>
      </c>
      <c r="S1136" s="5">
        <v>14100</v>
      </c>
      <c r="T1136" s="5">
        <v>28400</v>
      </c>
      <c r="U1136" s="5">
        <v>38000</v>
      </c>
      <c r="V1136" s="5">
        <v>41800</v>
      </c>
      <c r="W1136" s="5">
        <v>0</v>
      </c>
      <c r="X1136" s="5">
        <v>0</v>
      </c>
      <c r="Y1136" s="5">
        <v>9500</v>
      </c>
      <c r="Z1136" s="5">
        <v>9700</v>
      </c>
      <c r="AA1136" s="5">
        <v>4.2455258220000003</v>
      </c>
      <c r="AB1136" s="5">
        <v>-74.880484370000005</v>
      </c>
      <c r="AC1136" s="7" t="s">
        <v>49</v>
      </c>
      <c r="AD1136" s="5">
        <v>4509755900</v>
      </c>
      <c r="AE1136" s="5" t="str">
        <f>MID(TablaPivotFinal[[#This Row],[Fecha]],1,4)</f>
        <v>2017</v>
      </c>
      <c r="AF1136" s="5" t="str">
        <f>MID(TablaPivotFinal[[#This Row],[Fecha]],5,3)</f>
        <v>Jun</v>
      </c>
      <c r="AG1136" s="7">
        <v>4509755900</v>
      </c>
      <c r="AH1136" s="8">
        <v>9594.0333329999994</v>
      </c>
      <c r="AI1136" t="s">
        <v>1053</v>
      </c>
      <c r="AJ1136" t="s">
        <v>881</v>
      </c>
      <c r="AK1136" t="s">
        <v>1181</v>
      </c>
    </row>
    <row r="1137" spans="1:37" x14ac:dyDescent="0.3">
      <c r="A1137" t="str">
        <f t="shared" si="51"/>
        <v>CHICORAL-Concesionaria San Rafael  S.A.</v>
      </c>
      <c r="B1137" t="str">
        <f t="shared" si="52"/>
        <v>2017Mar</v>
      </c>
      <c r="C1137" t="str">
        <f t="shared" si="53"/>
        <v>4.245525822-74.88048437</v>
      </c>
      <c r="D1137" s="9" t="s">
        <v>252</v>
      </c>
      <c r="E1137" s="6" t="s">
        <v>253</v>
      </c>
      <c r="F1137" s="9" t="s">
        <v>231</v>
      </c>
      <c r="G1137" s="6">
        <v>73</v>
      </c>
      <c r="H1137" s="9" t="s">
        <v>254</v>
      </c>
      <c r="I1137" s="9" t="s">
        <v>255</v>
      </c>
      <c r="J1137" s="9" t="s">
        <v>103</v>
      </c>
      <c r="K1137" s="9" t="s">
        <v>256</v>
      </c>
      <c r="L1137" s="9" t="s">
        <v>257</v>
      </c>
      <c r="M1137" s="6">
        <v>3138863287</v>
      </c>
      <c r="N1137" s="6">
        <v>3212087489</v>
      </c>
      <c r="O1137" s="9" t="s">
        <v>258</v>
      </c>
      <c r="P1137" s="6">
        <v>10800</v>
      </c>
      <c r="Q1137" s="6">
        <v>11800</v>
      </c>
      <c r="R1137" s="6">
        <v>10800</v>
      </c>
      <c r="S1137" s="6">
        <v>14100</v>
      </c>
      <c r="T1137" s="6">
        <v>28400</v>
      </c>
      <c r="U1137" s="6">
        <v>38000</v>
      </c>
      <c r="V1137" s="6">
        <v>41800</v>
      </c>
      <c r="W1137" s="6">
        <v>0</v>
      </c>
      <c r="X1137" s="6">
        <v>0</v>
      </c>
      <c r="Y1137" s="6">
        <v>9500</v>
      </c>
      <c r="Z1137" s="6">
        <v>9700</v>
      </c>
      <c r="AA1137" s="6">
        <v>4.2455258220000003</v>
      </c>
      <c r="AB1137" s="6">
        <v>-74.880484370000005</v>
      </c>
      <c r="AC1137" s="9" t="s">
        <v>51</v>
      </c>
      <c r="AD1137" s="6">
        <v>4061357400</v>
      </c>
      <c r="AE1137" s="6" t="str">
        <f>MID(TablaPivotFinal[[#This Row],[Fecha]],1,4)</f>
        <v>2017</v>
      </c>
      <c r="AF1137" s="6" t="str">
        <f>MID(TablaPivotFinal[[#This Row],[Fecha]],5,3)</f>
        <v>Mar</v>
      </c>
      <c r="AG1137" s="9">
        <v>4061357400</v>
      </c>
      <c r="AH1137" s="10">
        <v>8190.4516130000002</v>
      </c>
      <c r="AI1137" t="s">
        <v>1053</v>
      </c>
      <c r="AJ1137" t="s">
        <v>878</v>
      </c>
      <c r="AK1137" t="s">
        <v>1181</v>
      </c>
    </row>
    <row r="1138" spans="1:37" x14ac:dyDescent="0.3">
      <c r="A1138" t="str">
        <f t="shared" si="51"/>
        <v>CHICORAL-Concesionaria San Rafael  S.A.</v>
      </c>
      <c r="B1138" t="str">
        <f t="shared" si="52"/>
        <v>2017May</v>
      </c>
      <c r="C1138" t="str">
        <f t="shared" si="53"/>
        <v>4.245525822-74.88048437</v>
      </c>
      <c r="D1138" s="7" t="s">
        <v>252</v>
      </c>
      <c r="E1138" s="5" t="s">
        <v>253</v>
      </c>
      <c r="F1138" s="7" t="s">
        <v>231</v>
      </c>
      <c r="G1138" s="5">
        <v>73</v>
      </c>
      <c r="H1138" s="7" t="s">
        <v>254</v>
      </c>
      <c r="I1138" s="7" t="s">
        <v>255</v>
      </c>
      <c r="J1138" s="7" t="s">
        <v>103</v>
      </c>
      <c r="K1138" s="7" t="s">
        <v>256</v>
      </c>
      <c r="L1138" s="7" t="s">
        <v>257</v>
      </c>
      <c r="M1138" s="5">
        <v>3138863287</v>
      </c>
      <c r="N1138" s="5">
        <v>3212087489</v>
      </c>
      <c r="O1138" s="7" t="s">
        <v>258</v>
      </c>
      <c r="P1138" s="5">
        <v>10800</v>
      </c>
      <c r="Q1138" s="5">
        <v>11800</v>
      </c>
      <c r="R1138" s="5">
        <v>10800</v>
      </c>
      <c r="S1138" s="5">
        <v>14100</v>
      </c>
      <c r="T1138" s="5">
        <v>28400</v>
      </c>
      <c r="U1138" s="5">
        <v>38000</v>
      </c>
      <c r="V1138" s="5">
        <v>41800</v>
      </c>
      <c r="W1138" s="5">
        <v>0</v>
      </c>
      <c r="X1138" s="5">
        <v>0</v>
      </c>
      <c r="Y1138" s="5">
        <v>9500</v>
      </c>
      <c r="Z1138" s="5">
        <v>9700</v>
      </c>
      <c r="AA1138" s="5">
        <v>4.2455258220000003</v>
      </c>
      <c r="AB1138" s="5">
        <v>-74.880484370000005</v>
      </c>
      <c r="AC1138" s="7" t="s">
        <v>53</v>
      </c>
      <c r="AD1138" s="5">
        <v>3715486300</v>
      </c>
      <c r="AE1138" s="5" t="str">
        <f>MID(TablaPivotFinal[[#This Row],[Fecha]],1,4)</f>
        <v>2017</v>
      </c>
      <c r="AF1138" s="5" t="str">
        <f>MID(TablaPivotFinal[[#This Row],[Fecha]],5,3)</f>
        <v>May</v>
      </c>
      <c r="AG1138" s="7">
        <v>3715486300</v>
      </c>
      <c r="AH1138" s="8">
        <v>7732.4838710000004</v>
      </c>
      <c r="AI1138" t="s">
        <v>1053</v>
      </c>
      <c r="AJ1138" t="s">
        <v>880</v>
      </c>
      <c r="AK1138" t="s">
        <v>1181</v>
      </c>
    </row>
    <row r="1139" spans="1:37" x14ac:dyDescent="0.3">
      <c r="A1139" t="str">
        <f t="shared" si="51"/>
        <v>CHICORAL-Concesionaria San Rafael  S.A.</v>
      </c>
      <c r="B1139" t="str">
        <f t="shared" si="52"/>
        <v>2017Nov</v>
      </c>
      <c r="C1139" t="str">
        <f t="shared" si="53"/>
        <v>4.245525822-74.88048437</v>
      </c>
      <c r="D1139" s="9" t="s">
        <v>252</v>
      </c>
      <c r="E1139" s="6" t="s">
        <v>253</v>
      </c>
      <c r="F1139" s="9" t="s">
        <v>231</v>
      </c>
      <c r="G1139" s="6">
        <v>73</v>
      </c>
      <c r="H1139" s="9" t="s">
        <v>254</v>
      </c>
      <c r="I1139" s="9" t="s">
        <v>255</v>
      </c>
      <c r="J1139" s="9" t="s">
        <v>103</v>
      </c>
      <c r="K1139" s="9" t="s">
        <v>256</v>
      </c>
      <c r="L1139" s="9" t="s">
        <v>257</v>
      </c>
      <c r="M1139" s="6">
        <v>3138863287</v>
      </c>
      <c r="N1139" s="6">
        <v>3212087489</v>
      </c>
      <c r="O1139" s="9" t="s">
        <v>258</v>
      </c>
      <c r="P1139" s="6">
        <v>10800</v>
      </c>
      <c r="Q1139" s="6">
        <v>11800</v>
      </c>
      <c r="R1139" s="6">
        <v>10800</v>
      </c>
      <c r="S1139" s="6">
        <v>14100</v>
      </c>
      <c r="T1139" s="6">
        <v>28400</v>
      </c>
      <c r="U1139" s="6">
        <v>38000</v>
      </c>
      <c r="V1139" s="6">
        <v>41800</v>
      </c>
      <c r="W1139" s="6">
        <v>0</v>
      </c>
      <c r="X1139" s="6">
        <v>0</v>
      </c>
      <c r="Y1139" s="6">
        <v>9500</v>
      </c>
      <c r="Z1139" s="6">
        <v>9700</v>
      </c>
      <c r="AA1139" s="6">
        <v>4.2455258220000003</v>
      </c>
      <c r="AB1139" s="6">
        <v>-74.880484370000005</v>
      </c>
      <c r="AC1139" s="9" t="s">
        <v>55</v>
      </c>
      <c r="AD1139" s="6">
        <v>4240696200</v>
      </c>
      <c r="AE1139" s="6" t="str">
        <f>MID(TablaPivotFinal[[#This Row],[Fecha]],1,4)</f>
        <v>2017</v>
      </c>
      <c r="AF1139" s="6" t="str">
        <f>MID(TablaPivotFinal[[#This Row],[Fecha]],5,3)</f>
        <v>Nov</v>
      </c>
      <c r="AG1139" s="9">
        <v>4240696200</v>
      </c>
      <c r="AH1139" s="10">
        <v>9044.7666669999999</v>
      </c>
      <c r="AI1139" t="s">
        <v>1053</v>
      </c>
      <c r="AJ1139" t="s">
        <v>886</v>
      </c>
      <c r="AK1139" t="s">
        <v>1181</v>
      </c>
    </row>
    <row r="1140" spans="1:37" x14ac:dyDescent="0.3">
      <c r="A1140" t="str">
        <f t="shared" si="51"/>
        <v>CHICORAL-Concesionaria San Rafael  S.A.</v>
      </c>
      <c r="B1140" t="str">
        <f t="shared" si="52"/>
        <v>2017Oct</v>
      </c>
      <c r="C1140" t="str">
        <f t="shared" si="53"/>
        <v>4.245525822-74.88048437</v>
      </c>
      <c r="D1140" s="7" t="s">
        <v>252</v>
      </c>
      <c r="E1140" s="5" t="s">
        <v>253</v>
      </c>
      <c r="F1140" s="7" t="s">
        <v>231</v>
      </c>
      <c r="G1140" s="5">
        <v>73</v>
      </c>
      <c r="H1140" s="7" t="s">
        <v>254</v>
      </c>
      <c r="I1140" s="7" t="s">
        <v>255</v>
      </c>
      <c r="J1140" s="7" t="s">
        <v>103</v>
      </c>
      <c r="K1140" s="7" t="s">
        <v>256</v>
      </c>
      <c r="L1140" s="7" t="s">
        <v>257</v>
      </c>
      <c r="M1140" s="5">
        <v>3138863287</v>
      </c>
      <c r="N1140" s="5">
        <v>3212087489</v>
      </c>
      <c r="O1140" s="7" t="s">
        <v>258</v>
      </c>
      <c r="P1140" s="5">
        <v>10800</v>
      </c>
      <c r="Q1140" s="5">
        <v>11800</v>
      </c>
      <c r="R1140" s="5">
        <v>10800</v>
      </c>
      <c r="S1140" s="5">
        <v>14100</v>
      </c>
      <c r="T1140" s="5">
        <v>28400</v>
      </c>
      <c r="U1140" s="5">
        <v>38000</v>
      </c>
      <c r="V1140" s="5">
        <v>41800</v>
      </c>
      <c r="W1140" s="5">
        <v>0</v>
      </c>
      <c r="X1140" s="5">
        <v>0</v>
      </c>
      <c r="Y1140" s="5">
        <v>9500</v>
      </c>
      <c r="Z1140" s="5">
        <v>9700</v>
      </c>
      <c r="AA1140" s="5">
        <v>4.2455258220000003</v>
      </c>
      <c r="AB1140" s="5">
        <v>-74.880484370000005</v>
      </c>
      <c r="AC1140" s="7" t="s">
        <v>57</v>
      </c>
      <c r="AD1140" s="5">
        <v>4598454700</v>
      </c>
      <c r="AE1140" s="5" t="str">
        <f>MID(TablaPivotFinal[[#This Row],[Fecha]],1,4)</f>
        <v>2017</v>
      </c>
      <c r="AF1140" s="5" t="str">
        <f>MID(TablaPivotFinal[[#This Row],[Fecha]],5,3)</f>
        <v>Oct</v>
      </c>
      <c r="AG1140" s="7">
        <v>4598454700</v>
      </c>
      <c r="AH1140" s="8">
        <v>9510.9032260000004</v>
      </c>
      <c r="AI1140" t="s">
        <v>1053</v>
      </c>
      <c r="AJ1140" t="s">
        <v>885</v>
      </c>
      <c r="AK1140" t="s">
        <v>1181</v>
      </c>
    </row>
    <row r="1141" spans="1:37" x14ac:dyDescent="0.3">
      <c r="A1141" t="str">
        <f t="shared" si="51"/>
        <v>CHICORAL-Concesionaria San Rafael  S.A.</v>
      </c>
      <c r="B1141" t="str">
        <f t="shared" si="52"/>
        <v>2017Sep</v>
      </c>
      <c r="C1141" t="str">
        <f t="shared" si="53"/>
        <v>4.245525822-74.88048437</v>
      </c>
      <c r="D1141" s="9" t="s">
        <v>252</v>
      </c>
      <c r="E1141" s="6" t="s">
        <v>253</v>
      </c>
      <c r="F1141" s="9" t="s">
        <v>231</v>
      </c>
      <c r="G1141" s="6">
        <v>73</v>
      </c>
      <c r="H1141" s="9" t="s">
        <v>254</v>
      </c>
      <c r="I1141" s="9" t="s">
        <v>255</v>
      </c>
      <c r="J1141" s="9" t="s">
        <v>103</v>
      </c>
      <c r="K1141" s="9" t="s">
        <v>256</v>
      </c>
      <c r="L1141" s="9" t="s">
        <v>257</v>
      </c>
      <c r="M1141" s="6">
        <v>3138863287</v>
      </c>
      <c r="N1141" s="6">
        <v>3212087489</v>
      </c>
      <c r="O1141" s="9" t="s">
        <v>258</v>
      </c>
      <c r="P1141" s="6">
        <v>10800</v>
      </c>
      <c r="Q1141" s="6">
        <v>11800</v>
      </c>
      <c r="R1141" s="6">
        <v>10800</v>
      </c>
      <c r="S1141" s="6">
        <v>14100</v>
      </c>
      <c r="T1141" s="6">
        <v>28400</v>
      </c>
      <c r="U1141" s="6">
        <v>38000</v>
      </c>
      <c r="V1141" s="6">
        <v>41800</v>
      </c>
      <c r="W1141" s="6">
        <v>0</v>
      </c>
      <c r="X1141" s="6">
        <v>0</v>
      </c>
      <c r="Y1141" s="6">
        <v>9500</v>
      </c>
      <c r="Z1141" s="6">
        <v>9700</v>
      </c>
      <c r="AA1141" s="6">
        <v>4.2455258220000003</v>
      </c>
      <c r="AB1141" s="6">
        <v>-74.880484370000005</v>
      </c>
      <c r="AC1141" s="9" t="s">
        <v>59</v>
      </c>
      <c r="AD1141" s="6">
        <v>4246974600</v>
      </c>
      <c r="AE1141" s="6" t="str">
        <f>MID(TablaPivotFinal[[#This Row],[Fecha]],1,4)</f>
        <v>2017</v>
      </c>
      <c r="AF1141" s="6" t="str">
        <f>MID(TablaPivotFinal[[#This Row],[Fecha]],5,3)</f>
        <v>Sep</v>
      </c>
      <c r="AG1141" s="9">
        <v>4246974600</v>
      </c>
      <c r="AH1141" s="10">
        <v>8679.9666670000006</v>
      </c>
      <c r="AI1141" t="s">
        <v>1053</v>
      </c>
      <c r="AJ1141" t="s">
        <v>884</v>
      </c>
      <c r="AK1141" t="s">
        <v>1181</v>
      </c>
    </row>
    <row r="1142" spans="1:37" x14ac:dyDescent="0.3">
      <c r="A1142" t="str">
        <f t="shared" si="51"/>
        <v>CHICORAL-Concesionaria San Rafael  S.A.</v>
      </c>
      <c r="B1142" t="str">
        <f t="shared" si="52"/>
        <v>2018Abr</v>
      </c>
      <c r="C1142" t="str">
        <f t="shared" si="53"/>
        <v>4.245525822-74.88048437</v>
      </c>
      <c r="D1142" s="7" t="s">
        <v>252</v>
      </c>
      <c r="E1142" s="5" t="s">
        <v>253</v>
      </c>
      <c r="F1142" s="7" t="s">
        <v>231</v>
      </c>
      <c r="G1142" s="5">
        <v>73</v>
      </c>
      <c r="H1142" s="7" t="s">
        <v>254</v>
      </c>
      <c r="I1142" s="7" t="s">
        <v>255</v>
      </c>
      <c r="J1142" s="7" t="s">
        <v>103</v>
      </c>
      <c r="K1142" s="7" t="s">
        <v>256</v>
      </c>
      <c r="L1142" s="7" t="s">
        <v>257</v>
      </c>
      <c r="M1142" s="5">
        <v>3138863287</v>
      </c>
      <c r="N1142" s="5">
        <v>3212087489</v>
      </c>
      <c r="O1142" s="7" t="s">
        <v>258</v>
      </c>
      <c r="P1142" s="5">
        <v>10800</v>
      </c>
      <c r="Q1142" s="5">
        <v>11800</v>
      </c>
      <c r="R1142" s="5">
        <v>10800</v>
      </c>
      <c r="S1142" s="5">
        <v>14100</v>
      </c>
      <c r="T1142" s="5">
        <v>28400</v>
      </c>
      <c r="U1142" s="5">
        <v>38000</v>
      </c>
      <c r="V1142" s="5">
        <v>41800</v>
      </c>
      <c r="W1142" s="5">
        <v>0</v>
      </c>
      <c r="X1142" s="5">
        <v>0</v>
      </c>
      <c r="Y1142" s="5">
        <v>9500</v>
      </c>
      <c r="Z1142" s="5">
        <v>9700</v>
      </c>
      <c r="AA1142" s="5">
        <v>4.2455258220000003</v>
      </c>
      <c r="AB1142" s="5">
        <v>-74.880484370000005</v>
      </c>
      <c r="AC1142" s="7" t="s">
        <v>61</v>
      </c>
      <c r="AD1142" s="5">
        <v>4154992500</v>
      </c>
      <c r="AE1142" s="5" t="str">
        <f>MID(TablaPivotFinal[[#This Row],[Fecha]],1,4)</f>
        <v>2018</v>
      </c>
      <c r="AF1142" s="5" t="str">
        <f>MID(TablaPivotFinal[[#This Row],[Fecha]],5,3)</f>
        <v>Abr</v>
      </c>
      <c r="AG1142" s="7">
        <v>4154992500</v>
      </c>
      <c r="AH1142" s="8">
        <v>252995</v>
      </c>
      <c r="AI1142" t="s">
        <v>1053</v>
      </c>
      <c r="AJ1142" t="s">
        <v>891</v>
      </c>
      <c r="AK1142" t="s">
        <v>1181</v>
      </c>
    </row>
    <row r="1143" spans="1:37" x14ac:dyDescent="0.3">
      <c r="A1143" t="str">
        <f t="shared" si="51"/>
        <v>CHICORAL-Concesionaria San Rafael  S.A.</v>
      </c>
      <c r="B1143" t="str">
        <f t="shared" si="52"/>
        <v>2018Ago</v>
      </c>
      <c r="C1143" t="str">
        <f t="shared" si="53"/>
        <v>4.245525822-74.88048437</v>
      </c>
      <c r="D1143" s="9" t="s">
        <v>252</v>
      </c>
      <c r="E1143" s="6" t="s">
        <v>253</v>
      </c>
      <c r="F1143" s="9" t="s">
        <v>231</v>
      </c>
      <c r="G1143" s="6">
        <v>73</v>
      </c>
      <c r="H1143" s="9" t="s">
        <v>254</v>
      </c>
      <c r="I1143" s="9" t="s">
        <v>255</v>
      </c>
      <c r="J1143" s="9" t="s">
        <v>103</v>
      </c>
      <c r="K1143" s="9" t="s">
        <v>256</v>
      </c>
      <c r="L1143" s="9" t="s">
        <v>257</v>
      </c>
      <c r="M1143" s="6">
        <v>3138863287</v>
      </c>
      <c r="N1143" s="6">
        <v>3212087489</v>
      </c>
      <c r="O1143" s="9" t="s">
        <v>258</v>
      </c>
      <c r="P1143" s="6">
        <v>10800</v>
      </c>
      <c r="Q1143" s="6">
        <v>11800</v>
      </c>
      <c r="R1143" s="6">
        <v>10800</v>
      </c>
      <c r="S1143" s="6">
        <v>14100</v>
      </c>
      <c r="T1143" s="6">
        <v>28400</v>
      </c>
      <c r="U1143" s="6">
        <v>38000</v>
      </c>
      <c r="V1143" s="6">
        <v>41800</v>
      </c>
      <c r="W1143" s="6">
        <v>0</v>
      </c>
      <c r="X1143" s="6">
        <v>0</v>
      </c>
      <c r="Y1143" s="6">
        <v>9500</v>
      </c>
      <c r="Z1143" s="6">
        <v>9700</v>
      </c>
      <c r="AA1143" s="6">
        <v>4.2455258220000003</v>
      </c>
      <c r="AB1143" s="6">
        <v>-74.880484370000005</v>
      </c>
      <c r="AC1143" s="9" t="s">
        <v>63</v>
      </c>
      <c r="AD1143" s="6">
        <v>4689292100</v>
      </c>
      <c r="AE1143" s="6" t="str">
        <f>MID(TablaPivotFinal[[#This Row],[Fecha]],1,4)</f>
        <v>2018</v>
      </c>
      <c r="AF1143" s="6" t="str">
        <f>MID(TablaPivotFinal[[#This Row],[Fecha]],5,3)</f>
        <v>Ago</v>
      </c>
      <c r="AG1143" s="9">
        <v>4689292100</v>
      </c>
      <c r="AH1143" s="10">
        <v>286491</v>
      </c>
      <c r="AI1143" t="s">
        <v>1053</v>
      </c>
      <c r="AJ1143" t="s">
        <v>895</v>
      </c>
      <c r="AK1143" t="s">
        <v>1181</v>
      </c>
    </row>
    <row r="1144" spans="1:37" x14ac:dyDescent="0.3">
      <c r="A1144" t="str">
        <f t="shared" si="51"/>
        <v>CHICORAL-Concesionaria San Rafael  S.A.</v>
      </c>
      <c r="B1144" t="str">
        <f t="shared" si="52"/>
        <v>2018Dic</v>
      </c>
      <c r="C1144" t="str">
        <f t="shared" si="53"/>
        <v>4.245525822-74.88048437</v>
      </c>
      <c r="D1144" s="7" t="s">
        <v>252</v>
      </c>
      <c r="E1144" s="5" t="s">
        <v>253</v>
      </c>
      <c r="F1144" s="7" t="s">
        <v>231</v>
      </c>
      <c r="G1144" s="5">
        <v>73</v>
      </c>
      <c r="H1144" s="7" t="s">
        <v>254</v>
      </c>
      <c r="I1144" s="7" t="s">
        <v>255</v>
      </c>
      <c r="J1144" s="7" t="s">
        <v>103</v>
      </c>
      <c r="K1144" s="7" t="s">
        <v>256</v>
      </c>
      <c r="L1144" s="7" t="s">
        <v>257</v>
      </c>
      <c r="M1144" s="5">
        <v>3138863287</v>
      </c>
      <c r="N1144" s="5">
        <v>3212087489</v>
      </c>
      <c r="O1144" s="7" t="s">
        <v>258</v>
      </c>
      <c r="P1144" s="5">
        <v>10800</v>
      </c>
      <c r="Q1144" s="5">
        <v>11800</v>
      </c>
      <c r="R1144" s="5">
        <v>10800</v>
      </c>
      <c r="S1144" s="5">
        <v>14100</v>
      </c>
      <c r="T1144" s="5">
        <v>28400</v>
      </c>
      <c r="U1144" s="5">
        <v>38000</v>
      </c>
      <c r="V1144" s="5">
        <v>41800</v>
      </c>
      <c r="W1144" s="5">
        <v>0</v>
      </c>
      <c r="X1144" s="5">
        <v>0</v>
      </c>
      <c r="Y1144" s="5">
        <v>9500</v>
      </c>
      <c r="Z1144" s="5">
        <v>9700</v>
      </c>
      <c r="AA1144" s="5">
        <v>4.2455258220000003</v>
      </c>
      <c r="AB1144" s="5">
        <v>-74.880484370000005</v>
      </c>
      <c r="AC1144" s="7" t="s">
        <v>65</v>
      </c>
      <c r="AD1144" s="5">
        <v>5124708100</v>
      </c>
      <c r="AE1144" s="5" t="str">
        <f>MID(TablaPivotFinal[[#This Row],[Fecha]],1,4)</f>
        <v>2018</v>
      </c>
      <c r="AF1144" s="5" t="str">
        <f>MID(TablaPivotFinal[[#This Row],[Fecha]],5,3)</f>
        <v>Dic</v>
      </c>
      <c r="AG1144" s="7">
        <v>5124708100</v>
      </c>
      <c r="AH1144" s="8">
        <v>348521</v>
      </c>
      <c r="AI1144" t="s">
        <v>1053</v>
      </c>
      <c r="AJ1144" t="s">
        <v>899</v>
      </c>
      <c r="AK1144" t="s">
        <v>1181</v>
      </c>
    </row>
    <row r="1145" spans="1:37" x14ac:dyDescent="0.3">
      <c r="A1145" t="str">
        <f t="shared" si="51"/>
        <v>CHICORAL-Concesionaria San Rafael  S.A.</v>
      </c>
      <c r="B1145" t="str">
        <f t="shared" si="52"/>
        <v>2018Ene</v>
      </c>
      <c r="C1145" t="str">
        <f t="shared" si="53"/>
        <v>4.245525822-74.88048437</v>
      </c>
      <c r="D1145" s="9" t="s">
        <v>252</v>
      </c>
      <c r="E1145" s="6" t="s">
        <v>253</v>
      </c>
      <c r="F1145" s="9" t="s">
        <v>231</v>
      </c>
      <c r="G1145" s="6">
        <v>73</v>
      </c>
      <c r="H1145" s="9" t="s">
        <v>254</v>
      </c>
      <c r="I1145" s="9" t="s">
        <v>255</v>
      </c>
      <c r="J1145" s="9" t="s">
        <v>103</v>
      </c>
      <c r="K1145" s="9" t="s">
        <v>256</v>
      </c>
      <c r="L1145" s="9" t="s">
        <v>257</v>
      </c>
      <c r="M1145" s="6">
        <v>3138863287</v>
      </c>
      <c r="N1145" s="6">
        <v>3212087489</v>
      </c>
      <c r="O1145" s="9" t="s">
        <v>258</v>
      </c>
      <c r="P1145" s="6">
        <v>10800</v>
      </c>
      <c r="Q1145" s="6">
        <v>11800</v>
      </c>
      <c r="R1145" s="6">
        <v>10800</v>
      </c>
      <c r="S1145" s="6">
        <v>14100</v>
      </c>
      <c r="T1145" s="6">
        <v>28400</v>
      </c>
      <c r="U1145" s="6">
        <v>38000</v>
      </c>
      <c r="V1145" s="6">
        <v>41800</v>
      </c>
      <c r="W1145" s="6">
        <v>0</v>
      </c>
      <c r="X1145" s="6">
        <v>0</v>
      </c>
      <c r="Y1145" s="6">
        <v>9500</v>
      </c>
      <c r="Z1145" s="6">
        <v>9700</v>
      </c>
      <c r="AA1145" s="6">
        <v>4.2455258220000003</v>
      </c>
      <c r="AB1145" s="6">
        <v>-74.880484370000005</v>
      </c>
      <c r="AC1145" s="9" t="s">
        <v>67</v>
      </c>
      <c r="AD1145" s="6">
        <v>4965866600</v>
      </c>
      <c r="AE1145" s="6" t="str">
        <f>MID(TablaPivotFinal[[#This Row],[Fecha]],1,4)</f>
        <v>2018</v>
      </c>
      <c r="AF1145" s="6" t="str">
        <f>MID(TablaPivotFinal[[#This Row],[Fecha]],5,3)</f>
        <v>Ene</v>
      </c>
      <c r="AG1145" s="9">
        <v>4965866600</v>
      </c>
      <c r="AH1145" s="10">
        <v>340259</v>
      </c>
      <c r="AI1145" t="s">
        <v>1053</v>
      </c>
      <c r="AJ1145" t="s">
        <v>888</v>
      </c>
      <c r="AK1145" t="s">
        <v>1181</v>
      </c>
    </row>
    <row r="1146" spans="1:37" x14ac:dyDescent="0.3">
      <c r="A1146" t="str">
        <f t="shared" si="51"/>
        <v>CHICORAL-Concesionaria San Rafael  S.A.</v>
      </c>
      <c r="B1146" t="str">
        <f t="shared" si="52"/>
        <v>2018Feb</v>
      </c>
      <c r="C1146" t="str">
        <f t="shared" si="53"/>
        <v>4.245525822-74.88048437</v>
      </c>
      <c r="D1146" s="7" t="s">
        <v>252</v>
      </c>
      <c r="E1146" s="5" t="s">
        <v>253</v>
      </c>
      <c r="F1146" s="7" t="s">
        <v>231</v>
      </c>
      <c r="G1146" s="5">
        <v>73</v>
      </c>
      <c r="H1146" s="7" t="s">
        <v>254</v>
      </c>
      <c r="I1146" s="7" t="s">
        <v>255</v>
      </c>
      <c r="J1146" s="7" t="s">
        <v>103</v>
      </c>
      <c r="K1146" s="7" t="s">
        <v>256</v>
      </c>
      <c r="L1146" s="7" t="s">
        <v>257</v>
      </c>
      <c r="M1146" s="5">
        <v>3138863287</v>
      </c>
      <c r="N1146" s="5">
        <v>3212087489</v>
      </c>
      <c r="O1146" s="7" t="s">
        <v>258</v>
      </c>
      <c r="P1146" s="5">
        <v>10800</v>
      </c>
      <c r="Q1146" s="5">
        <v>11800</v>
      </c>
      <c r="R1146" s="5">
        <v>10800</v>
      </c>
      <c r="S1146" s="5">
        <v>14100</v>
      </c>
      <c r="T1146" s="5">
        <v>28400</v>
      </c>
      <c r="U1146" s="5">
        <v>38000</v>
      </c>
      <c r="V1146" s="5">
        <v>41800</v>
      </c>
      <c r="W1146" s="5">
        <v>0</v>
      </c>
      <c r="X1146" s="5">
        <v>0</v>
      </c>
      <c r="Y1146" s="5">
        <v>9500</v>
      </c>
      <c r="Z1146" s="5">
        <v>9700</v>
      </c>
      <c r="AA1146" s="5">
        <v>4.2455258220000003</v>
      </c>
      <c r="AB1146" s="5">
        <v>-74.880484370000005</v>
      </c>
      <c r="AC1146" s="7" t="s">
        <v>69</v>
      </c>
      <c r="AD1146" s="5">
        <v>3844234900</v>
      </c>
      <c r="AE1146" s="5" t="str">
        <f>MID(TablaPivotFinal[[#This Row],[Fecha]],1,4)</f>
        <v>2018</v>
      </c>
      <c r="AF1146" s="5" t="str">
        <f>MID(TablaPivotFinal[[#This Row],[Fecha]],5,3)</f>
        <v>Feb</v>
      </c>
      <c r="AG1146" s="7">
        <v>3844234900</v>
      </c>
      <c r="AH1146" s="8">
        <v>227038</v>
      </c>
      <c r="AI1146" t="s">
        <v>1053</v>
      </c>
      <c r="AJ1146" t="s">
        <v>889</v>
      </c>
      <c r="AK1146" t="s">
        <v>1181</v>
      </c>
    </row>
    <row r="1147" spans="1:37" x14ac:dyDescent="0.3">
      <c r="A1147" t="str">
        <f t="shared" si="51"/>
        <v>CHICORAL-Concesionaria San Rafael  S.A.</v>
      </c>
      <c r="B1147" t="str">
        <f t="shared" si="52"/>
        <v>2018Jul</v>
      </c>
      <c r="C1147" t="str">
        <f t="shared" si="53"/>
        <v>4.245525822-74.88048437</v>
      </c>
      <c r="D1147" s="9" t="s">
        <v>252</v>
      </c>
      <c r="E1147" s="6" t="s">
        <v>253</v>
      </c>
      <c r="F1147" s="9" t="s">
        <v>231</v>
      </c>
      <c r="G1147" s="6">
        <v>73</v>
      </c>
      <c r="H1147" s="9" t="s">
        <v>254</v>
      </c>
      <c r="I1147" s="9" t="s">
        <v>255</v>
      </c>
      <c r="J1147" s="9" t="s">
        <v>103</v>
      </c>
      <c r="K1147" s="9" t="s">
        <v>256</v>
      </c>
      <c r="L1147" s="9" t="s">
        <v>257</v>
      </c>
      <c r="M1147" s="6">
        <v>3138863287</v>
      </c>
      <c r="N1147" s="6">
        <v>3212087489</v>
      </c>
      <c r="O1147" s="9" t="s">
        <v>258</v>
      </c>
      <c r="P1147" s="6">
        <v>10800</v>
      </c>
      <c r="Q1147" s="6">
        <v>11800</v>
      </c>
      <c r="R1147" s="6">
        <v>10800</v>
      </c>
      <c r="S1147" s="6">
        <v>14100</v>
      </c>
      <c r="T1147" s="6">
        <v>28400</v>
      </c>
      <c r="U1147" s="6">
        <v>38000</v>
      </c>
      <c r="V1147" s="6">
        <v>41800</v>
      </c>
      <c r="W1147" s="6">
        <v>0</v>
      </c>
      <c r="X1147" s="6">
        <v>0</v>
      </c>
      <c r="Y1147" s="6">
        <v>9500</v>
      </c>
      <c r="Z1147" s="6">
        <v>9700</v>
      </c>
      <c r="AA1147" s="6">
        <v>4.2455258220000003</v>
      </c>
      <c r="AB1147" s="6">
        <v>-74.880484370000005</v>
      </c>
      <c r="AC1147" s="9" t="s">
        <v>71</v>
      </c>
      <c r="AD1147" s="6">
        <v>4709402800</v>
      </c>
      <c r="AE1147" s="6" t="str">
        <f>MID(TablaPivotFinal[[#This Row],[Fecha]],1,4)</f>
        <v>2018</v>
      </c>
      <c r="AF1147" s="6" t="str">
        <f>MID(TablaPivotFinal[[#This Row],[Fecha]],5,3)</f>
        <v>Jul</v>
      </c>
      <c r="AG1147" s="9">
        <v>4709402800</v>
      </c>
      <c r="AH1147" s="10">
        <v>298503</v>
      </c>
      <c r="AI1147" t="s">
        <v>1053</v>
      </c>
      <c r="AJ1147" t="s">
        <v>894</v>
      </c>
      <c r="AK1147" t="s">
        <v>1181</v>
      </c>
    </row>
    <row r="1148" spans="1:37" x14ac:dyDescent="0.3">
      <c r="A1148" t="str">
        <f t="shared" si="51"/>
        <v>CHICORAL-Concesionaria San Rafael  S.A.</v>
      </c>
      <c r="B1148" t="str">
        <f t="shared" si="52"/>
        <v>2018Jun</v>
      </c>
      <c r="C1148" t="str">
        <f t="shared" si="53"/>
        <v>4.245525822-74.88048437</v>
      </c>
      <c r="D1148" s="7" t="s">
        <v>252</v>
      </c>
      <c r="E1148" s="5" t="s">
        <v>253</v>
      </c>
      <c r="F1148" s="7" t="s">
        <v>231</v>
      </c>
      <c r="G1148" s="5">
        <v>73</v>
      </c>
      <c r="H1148" s="7" t="s">
        <v>254</v>
      </c>
      <c r="I1148" s="7" t="s">
        <v>255</v>
      </c>
      <c r="J1148" s="7" t="s">
        <v>103</v>
      </c>
      <c r="K1148" s="7" t="s">
        <v>256</v>
      </c>
      <c r="L1148" s="7" t="s">
        <v>257</v>
      </c>
      <c r="M1148" s="5">
        <v>3138863287</v>
      </c>
      <c r="N1148" s="5">
        <v>3212087489</v>
      </c>
      <c r="O1148" s="7" t="s">
        <v>258</v>
      </c>
      <c r="P1148" s="5">
        <v>10800</v>
      </c>
      <c r="Q1148" s="5">
        <v>11800</v>
      </c>
      <c r="R1148" s="5">
        <v>10800</v>
      </c>
      <c r="S1148" s="5">
        <v>14100</v>
      </c>
      <c r="T1148" s="5">
        <v>28400</v>
      </c>
      <c r="U1148" s="5">
        <v>38000</v>
      </c>
      <c r="V1148" s="5">
        <v>41800</v>
      </c>
      <c r="W1148" s="5">
        <v>0</v>
      </c>
      <c r="X1148" s="5">
        <v>0</v>
      </c>
      <c r="Y1148" s="5">
        <v>9500</v>
      </c>
      <c r="Z1148" s="5">
        <v>9700</v>
      </c>
      <c r="AA1148" s="5">
        <v>4.2455258220000003</v>
      </c>
      <c r="AB1148" s="5">
        <v>-74.880484370000005</v>
      </c>
      <c r="AC1148" s="7" t="s">
        <v>73</v>
      </c>
      <c r="AD1148" s="5">
        <v>4500787000</v>
      </c>
      <c r="AE1148" s="5" t="str">
        <f>MID(TablaPivotFinal[[#This Row],[Fecha]],1,4)</f>
        <v>2018</v>
      </c>
      <c r="AF1148" s="5" t="str">
        <f>MID(TablaPivotFinal[[#This Row],[Fecha]],5,3)</f>
        <v>Jun</v>
      </c>
      <c r="AG1148" s="7">
        <v>4500787000</v>
      </c>
      <c r="AH1148" s="8">
        <v>282311</v>
      </c>
      <c r="AI1148" t="s">
        <v>1053</v>
      </c>
      <c r="AJ1148" t="s">
        <v>893</v>
      </c>
      <c r="AK1148" t="s">
        <v>1181</v>
      </c>
    </row>
    <row r="1149" spans="1:37" x14ac:dyDescent="0.3">
      <c r="A1149" t="str">
        <f t="shared" si="51"/>
        <v>CHICORAL-Concesionaria San Rafael  S.A.</v>
      </c>
      <c r="B1149" t="str">
        <f t="shared" si="52"/>
        <v>2018Mar</v>
      </c>
      <c r="C1149" t="str">
        <f t="shared" si="53"/>
        <v>4.245525822-74.88048437</v>
      </c>
      <c r="D1149" s="9" t="s">
        <v>252</v>
      </c>
      <c r="E1149" s="6" t="s">
        <v>253</v>
      </c>
      <c r="F1149" s="9" t="s">
        <v>231</v>
      </c>
      <c r="G1149" s="6">
        <v>73</v>
      </c>
      <c r="H1149" s="9" t="s">
        <v>254</v>
      </c>
      <c r="I1149" s="9" t="s">
        <v>255</v>
      </c>
      <c r="J1149" s="9" t="s">
        <v>103</v>
      </c>
      <c r="K1149" s="9" t="s">
        <v>256</v>
      </c>
      <c r="L1149" s="9" t="s">
        <v>257</v>
      </c>
      <c r="M1149" s="6">
        <v>3138863287</v>
      </c>
      <c r="N1149" s="6">
        <v>3212087489</v>
      </c>
      <c r="O1149" s="9" t="s">
        <v>258</v>
      </c>
      <c r="P1149" s="6">
        <v>10800</v>
      </c>
      <c r="Q1149" s="6">
        <v>11800</v>
      </c>
      <c r="R1149" s="6">
        <v>10800</v>
      </c>
      <c r="S1149" s="6">
        <v>14100</v>
      </c>
      <c r="T1149" s="6">
        <v>28400</v>
      </c>
      <c r="U1149" s="6">
        <v>38000</v>
      </c>
      <c r="V1149" s="6">
        <v>41800</v>
      </c>
      <c r="W1149" s="6">
        <v>0</v>
      </c>
      <c r="X1149" s="6">
        <v>0</v>
      </c>
      <c r="Y1149" s="6">
        <v>9500</v>
      </c>
      <c r="Z1149" s="6">
        <v>9700</v>
      </c>
      <c r="AA1149" s="6">
        <v>4.2455258220000003</v>
      </c>
      <c r="AB1149" s="6">
        <v>-74.880484370000005</v>
      </c>
      <c r="AC1149" s="9" t="s">
        <v>75</v>
      </c>
      <c r="AD1149" s="6">
        <v>4428022600</v>
      </c>
      <c r="AE1149" s="6" t="str">
        <f>MID(TablaPivotFinal[[#This Row],[Fecha]],1,4)</f>
        <v>2018</v>
      </c>
      <c r="AF1149" s="6" t="str">
        <f>MID(TablaPivotFinal[[#This Row],[Fecha]],5,3)</f>
        <v>Mar</v>
      </c>
      <c r="AG1149" s="9">
        <v>4428022600</v>
      </c>
      <c r="AH1149" s="10">
        <v>286422</v>
      </c>
      <c r="AI1149" t="s">
        <v>1053</v>
      </c>
      <c r="AJ1149" t="s">
        <v>890</v>
      </c>
      <c r="AK1149" t="s">
        <v>1181</v>
      </c>
    </row>
    <row r="1150" spans="1:37" x14ac:dyDescent="0.3">
      <c r="A1150" t="str">
        <f t="shared" si="51"/>
        <v>CHICORAL-Concesionaria San Rafael  S.A.</v>
      </c>
      <c r="B1150" t="str">
        <f t="shared" si="52"/>
        <v>2018May</v>
      </c>
      <c r="C1150" t="str">
        <f t="shared" si="53"/>
        <v>4.245525822-74.88048437</v>
      </c>
      <c r="D1150" s="7" t="s">
        <v>252</v>
      </c>
      <c r="E1150" s="5" t="s">
        <v>253</v>
      </c>
      <c r="F1150" s="7" t="s">
        <v>231</v>
      </c>
      <c r="G1150" s="5">
        <v>73</v>
      </c>
      <c r="H1150" s="7" t="s">
        <v>254</v>
      </c>
      <c r="I1150" s="7" t="s">
        <v>255</v>
      </c>
      <c r="J1150" s="7" t="s">
        <v>103</v>
      </c>
      <c r="K1150" s="7" t="s">
        <v>256</v>
      </c>
      <c r="L1150" s="7" t="s">
        <v>257</v>
      </c>
      <c r="M1150" s="5">
        <v>3138863287</v>
      </c>
      <c r="N1150" s="5">
        <v>3212087489</v>
      </c>
      <c r="O1150" s="7" t="s">
        <v>258</v>
      </c>
      <c r="P1150" s="5">
        <v>10800</v>
      </c>
      <c r="Q1150" s="5">
        <v>11800</v>
      </c>
      <c r="R1150" s="5">
        <v>10800</v>
      </c>
      <c r="S1150" s="5">
        <v>14100</v>
      </c>
      <c r="T1150" s="5">
        <v>28400</v>
      </c>
      <c r="U1150" s="5">
        <v>38000</v>
      </c>
      <c r="V1150" s="5">
        <v>41800</v>
      </c>
      <c r="W1150" s="5">
        <v>0</v>
      </c>
      <c r="X1150" s="5">
        <v>0</v>
      </c>
      <c r="Y1150" s="5">
        <v>9500</v>
      </c>
      <c r="Z1150" s="5">
        <v>9700</v>
      </c>
      <c r="AA1150" s="5">
        <v>4.2455258220000003</v>
      </c>
      <c r="AB1150" s="5">
        <v>-74.880484370000005</v>
      </c>
      <c r="AC1150" s="7" t="s">
        <v>77</v>
      </c>
      <c r="AD1150" s="5">
        <v>4188668200</v>
      </c>
      <c r="AE1150" s="5" t="str">
        <f>MID(TablaPivotFinal[[#This Row],[Fecha]],1,4)</f>
        <v>2018</v>
      </c>
      <c r="AF1150" s="5" t="str">
        <f>MID(TablaPivotFinal[[#This Row],[Fecha]],5,3)</f>
        <v>May</v>
      </c>
      <c r="AG1150" s="7">
        <v>4188668200</v>
      </c>
      <c r="AH1150" s="8">
        <v>249418</v>
      </c>
      <c r="AI1150" t="s">
        <v>1053</v>
      </c>
      <c r="AJ1150" t="s">
        <v>892</v>
      </c>
      <c r="AK1150" t="s">
        <v>1181</v>
      </c>
    </row>
    <row r="1151" spans="1:37" x14ac:dyDescent="0.3">
      <c r="A1151" t="str">
        <f t="shared" si="51"/>
        <v>CHICORAL-Concesionaria San Rafael  S.A.</v>
      </c>
      <c r="B1151" t="str">
        <f t="shared" si="52"/>
        <v>2018Nov</v>
      </c>
      <c r="C1151" t="str">
        <f t="shared" si="53"/>
        <v>4.245525822-74.88048437</v>
      </c>
      <c r="D1151" s="9" t="s">
        <v>252</v>
      </c>
      <c r="E1151" s="6" t="s">
        <v>253</v>
      </c>
      <c r="F1151" s="9" t="s">
        <v>231</v>
      </c>
      <c r="G1151" s="6">
        <v>73</v>
      </c>
      <c r="H1151" s="9" t="s">
        <v>254</v>
      </c>
      <c r="I1151" s="9" t="s">
        <v>255</v>
      </c>
      <c r="J1151" s="9" t="s">
        <v>103</v>
      </c>
      <c r="K1151" s="9" t="s">
        <v>256</v>
      </c>
      <c r="L1151" s="9" t="s">
        <v>257</v>
      </c>
      <c r="M1151" s="6">
        <v>3138863287</v>
      </c>
      <c r="N1151" s="6">
        <v>3212087489</v>
      </c>
      <c r="O1151" s="9" t="s">
        <v>258</v>
      </c>
      <c r="P1151" s="6">
        <v>10800</v>
      </c>
      <c r="Q1151" s="6">
        <v>11800</v>
      </c>
      <c r="R1151" s="6">
        <v>10800</v>
      </c>
      <c r="S1151" s="6">
        <v>14100</v>
      </c>
      <c r="T1151" s="6">
        <v>28400</v>
      </c>
      <c r="U1151" s="6">
        <v>38000</v>
      </c>
      <c r="V1151" s="6">
        <v>41800</v>
      </c>
      <c r="W1151" s="6">
        <v>0</v>
      </c>
      <c r="X1151" s="6">
        <v>0</v>
      </c>
      <c r="Y1151" s="6">
        <v>9500</v>
      </c>
      <c r="Z1151" s="6">
        <v>9700</v>
      </c>
      <c r="AA1151" s="6">
        <v>4.2455258220000003</v>
      </c>
      <c r="AB1151" s="6">
        <v>-74.880484370000005</v>
      </c>
      <c r="AC1151" s="9" t="s">
        <v>79</v>
      </c>
      <c r="AD1151" s="6">
        <v>4622467200</v>
      </c>
      <c r="AE1151" s="6" t="str">
        <f>MID(TablaPivotFinal[[#This Row],[Fecha]],1,4)</f>
        <v>2018</v>
      </c>
      <c r="AF1151" s="6" t="str">
        <f>MID(TablaPivotFinal[[#This Row],[Fecha]],5,3)</f>
        <v>Nov</v>
      </c>
      <c r="AG1151" s="9">
        <v>4622467200</v>
      </c>
      <c r="AH1151" s="10">
        <v>282679</v>
      </c>
      <c r="AI1151" t="s">
        <v>1053</v>
      </c>
      <c r="AJ1151" t="s">
        <v>898</v>
      </c>
      <c r="AK1151" t="s">
        <v>1181</v>
      </c>
    </row>
    <row r="1152" spans="1:37" x14ac:dyDescent="0.3">
      <c r="A1152" t="str">
        <f t="shared" si="51"/>
        <v>CHICORAL-Concesionaria San Rafael  S.A.</v>
      </c>
      <c r="B1152" t="str">
        <f t="shared" si="52"/>
        <v>2018Oct</v>
      </c>
      <c r="C1152" t="str">
        <f t="shared" si="53"/>
        <v>4.245525822-74.88048437</v>
      </c>
      <c r="D1152" s="7" t="s">
        <v>252</v>
      </c>
      <c r="E1152" s="5" t="s">
        <v>253</v>
      </c>
      <c r="F1152" s="7" t="s">
        <v>231</v>
      </c>
      <c r="G1152" s="5">
        <v>73</v>
      </c>
      <c r="H1152" s="7" t="s">
        <v>254</v>
      </c>
      <c r="I1152" s="7" t="s">
        <v>255</v>
      </c>
      <c r="J1152" s="7" t="s">
        <v>103</v>
      </c>
      <c r="K1152" s="7" t="s">
        <v>256</v>
      </c>
      <c r="L1152" s="7" t="s">
        <v>257</v>
      </c>
      <c r="M1152" s="5">
        <v>3138863287</v>
      </c>
      <c r="N1152" s="5">
        <v>3212087489</v>
      </c>
      <c r="O1152" s="7" t="s">
        <v>258</v>
      </c>
      <c r="P1152" s="5">
        <v>10800</v>
      </c>
      <c r="Q1152" s="5">
        <v>11800</v>
      </c>
      <c r="R1152" s="5">
        <v>10800</v>
      </c>
      <c r="S1152" s="5">
        <v>14100</v>
      </c>
      <c r="T1152" s="5">
        <v>28400</v>
      </c>
      <c r="U1152" s="5">
        <v>38000</v>
      </c>
      <c r="V1152" s="5">
        <v>41800</v>
      </c>
      <c r="W1152" s="5">
        <v>0</v>
      </c>
      <c r="X1152" s="5">
        <v>0</v>
      </c>
      <c r="Y1152" s="5">
        <v>9500</v>
      </c>
      <c r="Z1152" s="5">
        <v>9700</v>
      </c>
      <c r="AA1152" s="5">
        <v>4.2455258220000003</v>
      </c>
      <c r="AB1152" s="5">
        <v>-74.880484370000005</v>
      </c>
      <c r="AC1152" s="7" t="s">
        <v>81</v>
      </c>
      <c r="AD1152" s="5">
        <v>4843490400</v>
      </c>
      <c r="AE1152" s="5" t="str">
        <f>MID(TablaPivotFinal[[#This Row],[Fecha]],1,4)</f>
        <v>2018</v>
      </c>
      <c r="AF1152" s="5" t="str">
        <f>MID(TablaPivotFinal[[#This Row],[Fecha]],5,3)</f>
        <v>Oct</v>
      </c>
      <c r="AG1152" s="7">
        <v>4843490400</v>
      </c>
      <c r="AH1152" s="8">
        <v>297913</v>
      </c>
      <c r="AI1152" t="s">
        <v>1053</v>
      </c>
      <c r="AJ1152" t="s">
        <v>897</v>
      </c>
      <c r="AK1152" t="s">
        <v>1181</v>
      </c>
    </row>
    <row r="1153" spans="1:37" x14ac:dyDescent="0.3">
      <c r="A1153" t="str">
        <f t="shared" si="51"/>
        <v>CHICORAL-Concesionaria San Rafael  S.A.</v>
      </c>
      <c r="B1153" t="str">
        <f t="shared" si="52"/>
        <v>2018Sep</v>
      </c>
      <c r="C1153" t="str">
        <f t="shared" si="53"/>
        <v>4.245525822-74.88048437</v>
      </c>
      <c r="D1153" s="9" t="s">
        <v>252</v>
      </c>
      <c r="E1153" s="6" t="s">
        <v>253</v>
      </c>
      <c r="F1153" s="9" t="s">
        <v>231</v>
      </c>
      <c r="G1153" s="6">
        <v>73</v>
      </c>
      <c r="H1153" s="9" t="s">
        <v>254</v>
      </c>
      <c r="I1153" s="9" t="s">
        <v>255</v>
      </c>
      <c r="J1153" s="9" t="s">
        <v>103</v>
      </c>
      <c r="K1153" s="9" t="s">
        <v>256</v>
      </c>
      <c r="L1153" s="9" t="s">
        <v>257</v>
      </c>
      <c r="M1153" s="6">
        <v>3138863287</v>
      </c>
      <c r="N1153" s="6">
        <v>3212087489</v>
      </c>
      <c r="O1153" s="9" t="s">
        <v>258</v>
      </c>
      <c r="P1153" s="6">
        <v>10800</v>
      </c>
      <c r="Q1153" s="6">
        <v>11800</v>
      </c>
      <c r="R1153" s="6">
        <v>10800</v>
      </c>
      <c r="S1153" s="6">
        <v>14100</v>
      </c>
      <c r="T1153" s="6">
        <v>28400</v>
      </c>
      <c r="U1153" s="6">
        <v>38000</v>
      </c>
      <c r="V1153" s="6">
        <v>41800</v>
      </c>
      <c r="W1153" s="6">
        <v>0</v>
      </c>
      <c r="X1153" s="6">
        <v>0</v>
      </c>
      <c r="Y1153" s="6">
        <v>9500</v>
      </c>
      <c r="Z1153" s="6">
        <v>9700</v>
      </c>
      <c r="AA1153" s="6">
        <v>4.2455258220000003</v>
      </c>
      <c r="AB1153" s="6">
        <v>-74.880484370000005</v>
      </c>
      <c r="AC1153" s="9" t="s">
        <v>83</v>
      </c>
      <c r="AD1153" s="6">
        <v>4357142800</v>
      </c>
      <c r="AE1153" s="6" t="str">
        <f>MID(TablaPivotFinal[[#This Row],[Fecha]],1,4)</f>
        <v>2018</v>
      </c>
      <c r="AF1153" s="6" t="str">
        <f>MID(TablaPivotFinal[[#This Row],[Fecha]],5,3)</f>
        <v>Sep</v>
      </c>
      <c r="AG1153" s="9">
        <v>4357142800</v>
      </c>
      <c r="AH1153" s="10">
        <v>258763</v>
      </c>
      <c r="AI1153" t="s">
        <v>1053</v>
      </c>
      <c r="AJ1153" t="s">
        <v>896</v>
      </c>
      <c r="AK1153" t="s">
        <v>1181</v>
      </c>
    </row>
    <row r="1154" spans="1:37" x14ac:dyDescent="0.3">
      <c r="A1154" t="str">
        <f t="shared" ref="A1154:A1217" si="54">_xlfn.CONCAT(H1154,"-",D1154)</f>
        <v>VERACRUZ-Concesión Vial del Oriente - COVIORIENTE S.A.S</v>
      </c>
      <c r="B1154" t="str">
        <f t="shared" si="52"/>
        <v>2016Abr</v>
      </c>
      <c r="C1154" t="str">
        <f t="shared" si="53"/>
        <v>4.261064058-73.44817429</v>
      </c>
      <c r="D1154" s="7" t="s">
        <v>236</v>
      </c>
      <c r="E1154" s="5">
        <v>6510</v>
      </c>
      <c r="F1154" s="7" t="s">
        <v>178</v>
      </c>
      <c r="G1154" s="5">
        <v>50</v>
      </c>
      <c r="H1154" s="7" t="s">
        <v>260</v>
      </c>
      <c r="I1154" s="7" t="s">
        <v>238</v>
      </c>
      <c r="J1154" s="7" t="s">
        <v>103</v>
      </c>
      <c r="K1154" s="7" t="s">
        <v>239</v>
      </c>
      <c r="L1154" s="7" t="s">
        <v>240</v>
      </c>
      <c r="M1154" s="5">
        <v>3168341260</v>
      </c>
      <c r="N1154" s="5" t="s">
        <v>241</v>
      </c>
      <c r="O1154" s="7" t="s">
        <v>261</v>
      </c>
      <c r="P1154" s="5">
        <v>6700</v>
      </c>
      <c r="Q1154" s="5">
        <v>13500</v>
      </c>
      <c r="R1154" s="5">
        <v>8700</v>
      </c>
      <c r="S1154" s="5">
        <v>13500</v>
      </c>
      <c r="T1154" s="5">
        <v>19400</v>
      </c>
      <c r="U1154" s="5">
        <v>26000</v>
      </c>
      <c r="V1154" s="5">
        <v>29100</v>
      </c>
      <c r="W1154" s="5">
        <v>0</v>
      </c>
      <c r="X1154" s="5">
        <v>0</v>
      </c>
      <c r="Y1154" s="5">
        <v>0</v>
      </c>
      <c r="Z1154" s="5">
        <v>0</v>
      </c>
      <c r="AA1154" s="5">
        <v>4.2610640579999997</v>
      </c>
      <c r="AB1154" s="5">
        <v>-73.448174289999997</v>
      </c>
      <c r="AC1154" s="7" t="s">
        <v>13</v>
      </c>
      <c r="AD1154" s="5">
        <v>942950050</v>
      </c>
      <c r="AE1154" s="5" t="str">
        <f>MID(TablaPivotFinal[[#This Row],[Fecha]],1,4)</f>
        <v>2016</v>
      </c>
      <c r="AF1154" s="5" t="str">
        <f>MID(TablaPivotFinal[[#This Row],[Fecha]],5,3)</f>
        <v>Abr</v>
      </c>
      <c r="AG1154" s="7">
        <v>942950050</v>
      </c>
      <c r="AH1154" s="8">
        <v>83956</v>
      </c>
      <c r="AI1154" t="s">
        <v>1054</v>
      </c>
      <c r="AJ1154" t="s">
        <v>867</v>
      </c>
      <c r="AK1154" t="s">
        <v>1182</v>
      </c>
    </row>
    <row r="1155" spans="1:37" x14ac:dyDescent="0.3">
      <c r="A1155" t="str">
        <f t="shared" si="54"/>
        <v>VERACRUZ-Concesión Vial del Oriente - COVIORIENTE S.A.S</v>
      </c>
      <c r="B1155" t="str">
        <f t="shared" ref="B1155:B1218" si="55">_xlfn.CONCAT(AE1155,AF1155)</f>
        <v>2016Ago</v>
      </c>
      <c r="C1155" t="str">
        <f t="shared" ref="C1155:C1218" si="56">_xlfn.CONCAT(AA1155,AB1155)</f>
        <v>4.261064058-73.44817429</v>
      </c>
      <c r="D1155" s="9" t="s">
        <v>236</v>
      </c>
      <c r="E1155" s="6">
        <v>6510</v>
      </c>
      <c r="F1155" s="9" t="s">
        <v>178</v>
      </c>
      <c r="G1155" s="6">
        <v>50</v>
      </c>
      <c r="H1155" s="9" t="s">
        <v>260</v>
      </c>
      <c r="I1155" s="9" t="s">
        <v>238</v>
      </c>
      <c r="J1155" s="9" t="s">
        <v>103</v>
      </c>
      <c r="K1155" s="9" t="s">
        <v>239</v>
      </c>
      <c r="L1155" s="9" t="s">
        <v>240</v>
      </c>
      <c r="M1155" s="6">
        <v>3168341260</v>
      </c>
      <c r="N1155" s="6" t="s">
        <v>241</v>
      </c>
      <c r="O1155" s="9" t="s">
        <v>261</v>
      </c>
      <c r="P1155" s="6">
        <v>6700</v>
      </c>
      <c r="Q1155" s="6">
        <v>13500</v>
      </c>
      <c r="R1155" s="6">
        <v>8700</v>
      </c>
      <c r="S1155" s="6">
        <v>13500</v>
      </c>
      <c r="T1155" s="6">
        <v>19400</v>
      </c>
      <c r="U1155" s="6">
        <v>26000</v>
      </c>
      <c r="V1155" s="6">
        <v>29100</v>
      </c>
      <c r="W1155" s="6">
        <v>0</v>
      </c>
      <c r="X1155" s="6">
        <v>0</v>
      </c>
      <c r="Y1155" s="6">
        <v>0</v>
      </c>
      <c r="Z1155" s="6">
        <v>0</v>
      </c>
      <c r="AA1155" s="6">
        <v>4.2610640579999997</v>
      </c>
      <c r="AB1155" s="6">
        <v>-73.448174289999997</v>
      </c>
      <c r="AC1155" s="9" t="s">
        <v>15</v>
      </c>
      <c r="AD1155" s="6">
        <v>974551000</v>
      </c>
      <c r="AE1155" s="6" t="str">
        <f>MID(TablaPivotFinal[[#This Row],[Fecha]],1,4)</f>
        <v>2016</v>
      </c>
      <c r="AF1155" s="6" t="str">
        <f>MID(TablaPivotFinal[[#This Row],[Fecha]],5,3)</f>
        <v>Ago</v>
      </c>
      <c r="AG1155" s="9">
        <v>974551000</v>
      </c>
      <c r="AH1155" s="10">
        <v>90817</v>
      </c>
      <c r="AI1155" t="s">
        <v>1054</v>
      </c>
      <c r="AJ1155" t="s">
        <v>871</v>
      </c>
      <c r="AK1155" t="s">
        <v>1182</v>
      </c>
    </row>
    <row r="1156" spans="1:37" x14ac:dyDescent="0.3">
      <c r="A1156" t="str">
        <f t="shared" si="54"/>
        <v>VERACRUZ-Concesión Vial del Oriente - COVIORIENTE S.A.S</v>
      </c>
      <c r="B1156" t="str">
        <f t="shared" si="55"/>
        <v>2016Dic</v>
      </c>
      <c r="C1156" t="str">
        <f t="shared" si="56"/>
        <v>4.261064058-73.44817429</v>
      </c>
      <c r="D1156" s="7" t="s">
        <v>236</v>
      </c>
      <c r="E1156" s="5">
        <v>6510</v>
      </c>
      <c r="F1156" s="7" t="s">
        <v>178</v>
      </c>
      <c r="G1156" s="5">
        <v>50</v>
      </c>
      <c r="H1156" s="7" t="s">
        <v>260</v>
      </c>
      <c r="I1156" s="7" t="s">
        <v>238</v>
      </c>
      <c r="J1156" s="7" t="s">
        <v>103</v>
      </c>
      <c r="K1156" s="7" t="s">
        <v>239</v>
      </c>
      <c r="L1156" s="7" t="s">
        <v>240</v>
      </c>
      <c r="M1156" s="5">
        <v>3168341260</v>
      </c>
      <c r="N1156" s="5" t="s">
        <v>241</v>
      </c>
      <c r="O1156" s="7" t="s">
        <v>261</v>
      </c>
      <c r="P1156" s="5">
        <v>6700</v>
      </c>
      <c r="Q1156" s="5">
        <v>13500</v>
      </c>
      <c r="R1156" s="5">
        <v>8700</v>
      </c>
      <c r="S1156" s="5">
        <v>13500</v>
      </c>
      <c r="T1156" s="5">
        <v>19400</v>
      </c>
      <c r="U1156" s="5">
        <v>26000</v>
      </c>
      <c r="V1156" s="5">
        <v>29100</v>
      </c>
      <c r="W1156" s="5">
        <v>0</v>
      </c>
      <c r="X1156" s="5">
        <v>0</v>
      </c>
      <c r="Y1156" s="5">
        <v>0</v>
      </c>
      <c r="Z1156" s="5">
        <v>0</v>
      </c>
      <c r="AA1156" s="5">
        <v>4.2610640579999997</v>
      </c>
      <c r="AB1156" s="5">
        <v>-73.448174289999997</v>
      </c>
      <c r="AC1156" s="7" t="s">
        <v>17</v>
      </c>
      <c r="AD1156" s="5">
        <v>1012348900</v>
      </c>
      <c r="AE1156" s="5" t="str">
        <f>MID(TablaPivotFinal[[#This Row],[Fecha]],1,4)</f>
        <v>2016</v>
      </c>
      <c r="AF1156" s="5" t="str">
        <f>MID(TablaPivotFinal[[#This Row],[Fecha]],5,3)</f>
        <v>Dic</v>
      </c>
      <c r="AG1156" s="7">
        <v>1012348900</v>
      </c>
      <c r="AH1156" s="8">
        <v>105451</v>
      </c>
      <c r="AI1156" t="s">
        <v>1054</v>
      </c>
      <c r="AJ1156" t="s">
        <v>875</v>
      </c>
      <c r="AK1156" t="s">
        <v>1182</v>
      </c>
    </row>
    <row r="1157" spans="1:37" x14ac:dyDescent="0.3">
      <c r="A1157" t="str">
        <f t="shared" si="54"/>
        <v>VERACRUZ-Concesión Vial del Oriente - COVIORIENTE S.A.S</v>
      </c>
      <c r="B1157" t="str">
        <f t="shared" si="55"/>
        <v>2016Ene</v>
      </c>
      <c r="C1157" t="str">
        <f t="shared" si="56"/>
        <v>4.261064058-73.44817429</v>
      </c>
      <c r="D1157" s="9" t="s">
        <v>236</v>
      </c>
      <c r="E1157" s="6">
        <v>6510</v>
      </c>
      <c r="F1157" s="9" t="s">
        <v>178</v>
      </c>
      <c r="G1157" s="6">
        <v>50</v>
      </c>
      <c r="H1157" s="9" t="s">
        <v>260</v>
      </c>
      <c r="I1157" s="9" t="s">
        <v>238</v>
      </c>
      <c r="J1157" s="9" t="s">
        <v>103</v>
      </c>
      <c r="K1157" s="9" t="s">
        <v>239</v>
      </c>
      <c r="L1157" s="9" t="s">
        <v>240</v>
      </c>
      <c r="M1157" s="6">
        <v>3168341260</v>
      </c>
      <c r="N1157" s="6" t="s">
        <v>241</v>
      </c>
      <c r="O1157" s="9" t="s">
        <v>261</v>
      </c>
      <c r="P1157" s="6">
        <v>6700</v>
      </c>
      <c r="Q1157" s="6">
        <v>13500</v>
      </c>
      <c r="R1157" s="6">
        <v>8700</v>
      </c>
      <c r="S1157" s="6">
        <v>13500</v>
      </c>
      <c r="T1157" s="6">
        <v>19400</v>
      </c>
      <c r="U1157" s="6">
        <v>26000</v>
      </c>
      <c r="V1157" s="6">
        <v>29100</v>
      </c>
      <c r="W1157" s="6">
        <v>0</v>
      </c>
      <c r="X1157" s="6">
        <v>0</v>
      </c>
      <c r="Y1157" s="6">
        <v>0</v>
      </c>
      <c r="Z1157" s="6">
        <v>0</v>
      </c>
      <c r="AA1157" s="6">
        <v>4.2610640579999997</v>
      </c>
      <c r="AB1157" s="6">
        <v>-73.448174289999997</v>
      </c>
      <c r="AC1157" s="9" t="s">
        <v>19</v>
      </c>
      <c r="AD1157" s="6">
        <v>1097955100</v>
      </c>
      <c r="AE1157" s="6" t="str">
        <f>MID(TablaPivotFinal[[#This Row],[Fecha]],1,4)</f>
        <v>2016</v>
      </c>
      <c r="AF1157" s="6" t="str">
        <f>MID(TablaPivotFinal[[#This Row],[Fecha]],5,3)</f>
        <v>Ene</v>
      </c>
      <c r="AG1157" s="9">
        <v>1097955100</v>
      </c>
      <c r="AH1157" s="10">
        <v>122715</v>
      </c>
      <c r="AI1157" t="s">
        <v>1054</v>
      </c>
      <c r="AJ1157" t="s">
        <v>864</v>
      </c>
      <c r="AK1157" t="s">
        <v>1182</v>
      </c>
    </row>
    <row r="1158" spans="1:37" x14ac:dyDescent="0.3">
      <c r="A1158" t="str">
        <f t="shared" si="54"/>
        <v>VERACRUZ-Concesión Vial del Oriente - COVIORIENTE S.A.S</v>
      </c>
      <c r="B1158" t="str">
        <f t="shared" si="55"/>
        <v>2016Feb</v>
      </c>
      <c r="C1158" t="str">
        <f t="shared" si="56"/>
        <v>4.261064058-73.44817429</v>
      </c>
      <c r="D1158" s="7" t="s">
        <v>236</v>
      </c>
      <c r="E1158" s="5">
        <v>6510</v>
      </c>
      <c r="F1158" s="7" t="s">
        <v>178</v>
      </c>
      <c r="G1158" s="5">
        <v>50</v>
      </c>
      <c r="H1158" s="7" t="s">
        <v>260</v>
      </c>
      <c r="I1158" s="7" t="s">
        <v>238</v>
      </c>
      <c r="J1158" s="7" t="s">
        <v>103</v>
      </c>
      <c r="K1158" s="7" t="s">
        <v>239</v>
      </c>
      <c r="L1158" s="7" t="s">
        <v>240</v>
      </c>
      <c r="M1158" s="5">
        <v>3168341260</v>
      </c>
      <c r="N1158" s="5" t="s">
        <v>241</v>
      </c>
      <c r="O1158" s="7" t="s">
        <v>261</v>
      </c>
      <c r="P1158" s="5">
        <v>6700</v>
      </c>
      <c r="Q1158" s="5">
        <v>13500</v>
      </c>
      <c r="R1158" s="5">
        <v>8700</v>
      </c>
      <c r="S1158" s="5">
        <v>13500</v>
      </c>
      <c r="T1158" s="5">
        <v>19400</v>
      </c>
      <c r="U1158" s="5">
        <v>26000</v>
      </c>
      <c r="V1158" s="5">
        <v>29100</v>
      </c>
      <c r="W1158" s="5">
        <v>0</v>
      </c>
      <c r="X1158" s="5">
        <v>0</v>
      </c>
      <c r="Y1158" s="5">
        <v>0</v>
      </c>
      <c r="Z1158" s="5">
        <v>0</v>
      </c>
      <c r="AA1158" s="5">
        <v>4.2610640579999997</v>
      </c>
      <c r="AB1158" s="5">
        <v>-73.448174289999997</v>
      </c>
      <c r="AC1158" s="7" t="s">
        <v>21</v>
      </c>
      <c r="AD1158" s="5">
        <v>934127900</v>
      </c>
      <c r="AE1158" s="5" t="str">
        <f>MID(TablaPivotFinal[[#This Row],[Fecha]],1,4)</f>
        <v>2016</v>
      </c>
      <c r="AF1158" s="5" t="str">
        <f>MID(TablaPivotFinal[[#This Row],[Fecha]],5,3)</f>
        <v>Feb</v>
      </c>
      <c r="AG1158" s="7">
        <v>934127900</v>
      </c>
      <c r="AH1158" s="8">
        <v>85834</v>
      </c>
      <c r="AI1158" t="s">
        <v>1054</v>
      </c>
      <c r="AJ1158" t="s">
        <v>865</v>
      </c>
      <c r="AK1158" t="s">
        <v>1182</v>
      </c>
    </row>
    <row r="1159" spans="1:37" x14ac:dyDescent="0.3">
      <c r="A1159" t="str">
        <f t="shared" si="54"/>
        <v>VERACRUZ-Concesión Vial del Oriente - COVIORIENTE S.A.S</v>
      </c>
      <c r="B1159" t="str">
        <f t="shared" si="55"/>
        <v>2016Jul</v>
      </c>
      <c r="C1159" t="str">
        <f t="shared" si="56"/>
        <v>4.261064058-73.44817429</v>
      </c>
      <c r="D1159" s="9" t="s">
        <v>236</v>
      </c>
      <c r="E1159" s="6">
        <v>6510</v>
      </c>
      <c r="F1159" s="9" t="s">
        <v>178</v>
      </c>
      <c r="G1159" s="6">
        <v>50</v>
      </c>
      <c r="H1159" s="9" t="s">
        <v>260</v>
      </c>
      <c r="I1159" s="9" t="s">
        <v>238</v>
      </c>
      <c r="J1159" s="9" t="s">
        <v>103</v>
      </c>
      <c r="K1159" s="9" t="s">
        <v>239</v>
      </c>
      <c r="L1159" s="9" t="s">
        <v>240</v>
      </c>
      <c r="M1159" s="6">
        <v>3168341260</v>
      </c>
      <c r="N1159" s="6" t="s">
        <v>241</v>
      </c>
      <c r="O1159" s="9" t="s">
        <v>261</v>
      </c>
      <c r="P1159" s="6">
        <v>6700</v>
      </c>
      <c r="Q1159" s="6">
        <v>13500</v>
      </c>
      <c r="R1159" s="6">
        <v>8700</v>
      </c>
      <c r="S1159" s="6">
        <v>13500</v>
      </c>
      <c r="T1159" s="6">
        <v>19400</v>
      </c>
      <c r="U1159" s="6">
        <v>26000</v>
      </c>
      <c r="V1159" s="6">
        <v>29100</v>
      </c>
      <c r="W1159" s="6">
        <v>0</v>
      </c>
      <c r="X1159" s="6">
        <v>0</v>
      </c>
      <c r="Y1159" s="6">
        <v>0</v>
      </c>
      <c r="Z1159" s="6">
        <v>0</v>
      </c>
      <c r="AA1159" s="6">
        <v>4.2610640579999997</v>
      </c>
      <c r="AB1159" s="6">
        <v>-73.448174289999997</v>
      </c>
      <c r="AC1159" s="9" t="s">
        <v>23</v>
      </c>
      <c r="AD1159" s="6">
        <v>875353700</v>
      </c>
      <c r="AE1159" s="6" t="str">
        <f>MID(TablaPivotFinal[[#This Row],[Fecha]],1,4)</f>
        <v>2016</v>
      </c>
      <c r="AF1159" s="6" t="str">
        <f>MID(TablaPivotFinal[[#This Row],[Fecha]],5,3)</f>
        <v>Jul</v>
      </c>
      <c r="AG1159" s="9">
        <v>875353700</v>
      </c>
      <c r="AH1159" s="10">
        <v>89109</v>
      </c>
      <c r="AI1159" t="s">
        <v>1054</v>
      </c>
      <c r="AJ1159" t="s">
        <v>870</v>
      </c>
      <c r="AK1159" t="s">
        <v>1182</v>
      </c>
    </row>
    <row r="1160" spans="1:37" x14ac:dyDescent="0.3">
      <c r="A1160" t="str">
        <f t="shared" si="54"/>
        <v>VERACRUZ-Concesión Vial del Oriente - COVIORIENTE S.A.S</v>
      </c>
      <c r="B1160" t="str">
        <f t="shared" si="55"/>
        <v>2016Jun</v>
      </c>
      <c r="C1160" t="str">
        <f t="shared" si="56"/>
        <v>4.261064058-73.44817429</v>
      </c>
      <c r="D1160" s="7" t="s">
        <v>236</v>
      </c>
      <c r="E1160" s="5">
        <v>6510</v>
      </c>
      <c r="F1160" s="7" t="s">
        <v>178</v>
      </c>
      <c r="G1160" s="5">
        <v>50</v>
      </c>
      <c r="H1160" s="7" t="s">
        <v>260</v>
      </c>
      <c r="I1160" s="7" t="s">
        <v>238</v>
      </c>
      <c r="J1160" s="7" t="s">
        <v>103</v>
      </c>
      <c r="K1160" s="7" t="s">
        <v>239</v>
      </c>
      <c r="L1160" s="7" t="s">
        <v>240</v>
      </c>
      <c r="M1160" s="5">
        <v>3168341260</v>
      </c>
      <c r="N1160" s="5" t="s">
        <v>241</v>
      </c>
      <c r="O1160" s="7" t="s">
        <v>261</v>
      </c>
      <c r="P1160" s="5">
        <v>6700</v>
      </c>
      <c r="Q1160" s="5">
        <v>13500</v>
      </c>
      <c r="R1160" s="5">
        <v>8700</v>
      </c>
      <c r="S1160" s="5">
        <v>13500</v>
      </c>
      <c r="T1160" s="5">
        <v>19400</v>
      </c>
      <c r="U1160" s="5">
        <v>26000</v>
      </c>
      <c r="V1160" s="5">
        <v>29100</v>
      </c>
      <c r="W1160" s="5">
        <v>0</v>
      </c>
      <c r="X1160" s="5">
        <v>0</v>
      </c>
      <c r="Y1160" s="5">
        <v>0</v>
      </c>
      <c r="Z1160" s="5">
        <v>0</v>
      </c>
      <c r="AA1160" s="5">
        <v>4.2610640579999997</v>
      </c>
      <c r="AB1160" s="5">
        <v>-73.448174289999997</v>
      </c>
      <c r="AC1160" s="7" t="s">
        <v>25</v>
      </c>
      <c r="AD1160" s="5">
        <v>878253200</v>
      </c>
      <c r="AE1160" s="5" t="str">
        <f>MID(TablaPivotFinal[[#This Row],[Fecha]],1,4)</f>
        <v>2016</v>
      </c>
      <c r="AF1160" s="5" t="str">
        <f>MID(TablaPivotFinal[[#This Row],[Fecha]],5,3)</f>
        <v>Jun</v>
      </c>
      <c r="AG1160" s="7">
        <v>878253200</v>
      </c>
      <c r="AH1160" s="8">
        <v>86725</v>
      </c>
      <c r="AI1160" t="s">
        <v>1054</v>
      </c>
      <c r="AJ1160" t="s">
        <v>869</v>
      </c>
      <c r="AK1160" t="s">
        <v>1182</v>
      </c>
    </row>
    <row r="1161" spans="1:37" x14ac:dyDescent="0.3">
      <c r="A1161" t="str">
        <f t="shared" si="54"/>
        <v>VERACRUZ-Concesión Vial del Oriente - COVIORIENTE S.A.S</v>
      </c>
      <c r="B1161" t="str">
        <f t="shared" si="55"/>
        <v>2016Mar</v>
      </c>
      <c r="C1161" t="str">
        <f t="shared" si="56"/>
        <v>4.261064058-73.44817429</v>
      </c>
      <c r="D1161" s="9" t="s">
        <v>236</v>
      </c>
      <c r="E1161" s="6">
        <v>6510</v>
      </c>
      <c r="F1161" s="9" t="s">
        <v>178</v>
      </c>
      <c r="G1161" s="6">
        <v>50</v>
      </c>
      <c r="H1161" s="9" t="s">
        <v>260</v>
      </c>
      <c r="I1161" s="9" t="s">
        <v>238</v>
      </c>
      <c r="J1161" s="9" t="s">
        <v>103</v>
      </c>
      <c r="K1161" s="9" t="s">
        <v>239</v>
      </c>
      <c r="L1161" s="9" t="s">
        <v>240</v>
      </c>
      <c r="M1161" s="6">
        <v>3168341260</v>
      </c>
      <c r="N1161" s="6" t="s">
        <v>241</v>
      </c>
      <c r="O1161" s="9" t="s">
        <v>261</v>
      </c>
      <c r="P1161" s="6">
        <v>6700</v>
      </c>
      <c r="Q1161" s="6">
        <v>13500</v>
      </c>
      <c r="R1161" s="6">
        <v>8700</v>
      </c>
      <c r="S1161" s="6">
        <v>13500</v>
      </c>
      <c r="T1161" s="6">
        <v>19400</v>
      </c>
      <c r="U1161" s="6">
        <v>26000</v>
      </c>
      <c r="V1161" s="6">
        <v>29100</v>
      </c>
      <c r="W1161" s="6">
        <v>0</v>
      </c>
      <c r="X1161" s="6">
        <v>0</v>
      </c>
      <c r="Y1161" s="6">
        <v>0</v>
      </c>
      <c r="Z1161" s="6">
        <v>0</v>
      </c>
      <c r="AA1161" s="6">
        <v>4.2610640579999997</v>
      </c>
      <c r="AB1161" s="6">
        <v>-73.448174289999997</v>
      </c>
      <c r="AC1161" s="9" t="s">
        <v>27</v>
      </c>
      <c r="AD1161" s="6">
        <v>1001782900</v>
      </c>
      <c r="AE1161" s="6" t="str">
        <f>MID(TablaPivotFinal[[#This Row],[Fecha]],1,4)</f>
        <v>2016</v>
      </c>
      <c r="AF1161" s="6" t="str">
        <f>MID(TablaPivotFinal[[#This Row],[Fecha]],5,3)</f>
        <v>Mar</v>
      </c>
      <c r="AG1161" s="9">
        <v>1001782900</v>
      </c>
      <c r="AH1161" s="10">
        <v>97087</v>
      </c>
      <c r="AI1161" t="s">
        <v>1054</v>
      </c>
      <c r="AJ1161" t="s">
        <v>866</v>
      </c>
      <c r="AK1161" t="s">
        <v>1182</v>
      </c>
    </row>
    <row r="1162" spans="1:37" x14ac:dyDescent="0.3">
      <c r="A1162" t="str">
        <f t="shared" si="54"/>
        <v>VERACRUZ-Concesión Vial del Oriente - COVIORIENTE S.A.S</v>
      </c>
      <c r="B1162" t="str">
        <f t="shared" si="55"/>
        <v>2016May</v>
      </c>
      <c r="C1162" t="str">
        <f t="shared" si="56"/>
        <v>4.261064058-73.44817429</v>
      </c>
      <c r="D1162" s="7" t="s">
        <v>236</v>
      </c>
      <c r="E1162" s="5">
        <v>6510</v>
      </c>
      <c r="F1162" s="7" t="s">
        <v>178</v>
      </c>
      <c r="G1162" s="5">
        <v>50</v>
      </c>
      <c r="H1162" s="7" t="s">
        <v>260</v>
      </c>
      <c r="I1162" s="7" t="s">
        <v>238</v>
      </c>
      <c r="J1162" s="7" t="s">
        <v>103</v>
      </c>
      <c r="K1162" s="7" t="s">
        <v>239</v>
      </c>
      <c r="L1162" s="7" t="s">
        <v>240</v>
      </c>
      <c r="M1162" s="5">
        <v>3168341260</v>
      </c>
      <c r="N1162" s="5" t="s">
        <v>241</v>
      </c>
      <c r="O1162" s="7" t="s">
        <v>261</v>
      </c>
      <c r="P1162" s="5">
        <v>6700</v>
      </c>
      <c r="Q1162" s="5">
        <v>13500</v>
      </c>
      <c r="R1162" s="5">
        <v>8700</v>
      </c>
      <c r="S1162" s="5">
        <v>13500</v>
      </c>
      <c r="T1162" s="5">
        <v>19400</v>
      </c>
      <c r="U1162" s="5">
        <v>26000</v>
      </c>
      <c r="V1162" s="5">
        <v>29100</v>
      </c>
      <c r="W1162" s="5">
        <v>0</v>
      </c>
      <c r="X1162" s="5">
        <v>0</v>
      </c>
      <c r="Y1162" s="5">
        <v>0</v>
      </c>
      <c r="Z1162" s="5">
        <v>0</v>
      </c>
      <c r="AA1162" s="5">
        <v>4.2610640579999997</v>
      </c>
      <c r="AB1162" s="5">
        <v>-73.448174289999997</v>
      </c>
      <c r="AC1162" s="7" t="s">
        <v>29</v>
      </c>
      <c r="AD1162" s="5">
        <v>876815700</v>
      </c>
      <c r="AE1162" s="5" t="str">
        <f>MID(TablaPivotFinal[[#This Row],[Fecha]],1,4)</f>
        <v>2016</v>
      </c>
      <c r="AF1162" s="5" t="str">
        <f>MID(TablaPivotFinal[[#This Row],[Fecha]],5,3)</f>
        <v>May</v>
      </c>
      <c r="AG1162" s="7">
        <v>876815700</v>
      </c>
      <c r="AH1162" s="8">
        <v>85356</v>
      </c>
      <c r="AI1162" t="s">
        <v>1054</v>
      </c>
      <c r="AJ1162" t="s">
        <v>868</v>
      </c>
      <c r="AK1162" t="s">
        <v>1182</v>
      </c>
    </row>
    <row r="1163" spans="1:37" x14ac:dyDescent="0.3">
      <c r="A1163" t="str">
        <f t="shared" si="54"/>
        <v>VERACRUZ-Concesión Vial del Oriente - COVIORIENTE S.A.S</v>
      </c>
      <c r="B1163" t="str">
        <f t="shared" si="55"/>
        <v>2016Nov</v>
      </c>
      <c r="C1163" t="str">
        <f t="shared" si="56"/>
        <v>4.261064058-73.44817429</v>
      </c>
      <c r="D1163" s="9" t="s">
        <v>236</v>
      </c>
      <c r="E1163" s="6">
        <v>6510</v>
      </c>
      <c r="F1163" s="9" t="s">
        <v>178</v>
      </c>
      <c r="G1163" s="6">
        <v>50</v>
      </c>
      <c r="H1163" s="9" t="s">
        <v>260</v>
      </c>
      <c r="I1163" s="9" t="s">
        <v>238</v>
      </c>
      <c r="J1163" s="9" t="s">
        <v>103</v>
      </c>
      <c r="K1163" s="9" t="s">
        <v>239</v>
      </c>
      <c r="L1163" s="9" t="s">
        <v>240</v>
      </c>
      <c r="M1163" s="6">
        <v>3168341260</v>
      </c>
      <c r="N1163" s="6" t="s">
        <v>241</v>
      </c>
      <c r="O1163" s="9" t="s">
        <v>261</v>
      </c>
      <c r="P1163" s="6">
        <v>6700</v>
      </c>
      <c r="Q1163" s="6">
        <v>13500</v>
      </c>
      <c r="R1163" s="6">
        <v>8700</v>
      </c>
      <c r="S1163" s="6">
        <v>13500</v>
      </c>
      <c r="T1163" s="6">
        <v>19400</v>
      </c>
      <c r="U1163" s="6">
        <v>26000</v>
      </c>
      <c r="V1163" s="6">
        <v>29100</v>
      </c>
      <c r="W1163" s="6">
        <v>0</v>
      </c>
      <c r="X1163" s="6">
        <v>0</v>
      </c>
      <c r="Y1163" s="6">
        <v>0</v>
      </c>
      <c r="Z1163" s="6">
        <v>0</v>
      </c>
      <c r="AA1163" s="6">
        <v>4.2610640579999997</v>
      </c>
      <c r="AB1163" s="6">
        <v>-73.448174289999997</v>
      </c>
      <c r="AC1163" s="9" t="s">
        <v>31</v>
      </c>
      <c r="AD1163" s="6">
        <v>887067500</v>
      </c>
      <c r="AE1163" s="6" t="str">
        <f>MID(TablaPivotFinal[[#This Row],[Fecha]],1,4)</f>
        <v>2016</v>
      </c>
      <c r="AF1163" s="6" t="str">
        <f>MID(TablaPivotFinal[[#This Row],[Fecha]],5,3)</f>
        <v>Nov</v>
      </c>
      <c r="AG1163" s="9">
        <v>887067500</v>
      </c>
      <c r="AH1163" s="10">
        <v>88134</v>
      </c>
      <c r="AI1163" t="s">
        <v>1054</v>
      </c>
      <c r="AJ1163" t="s">
        <v>874</v>
      </c>
      <c r="AK1163" t="s">
        <v>1182</v>
      </c>
    </row>
    <row r="1164" spans="1:37" x14ac:dyDescent="0.3">
      <c r="A1164" t="str">
        <f t="shared" si="54"/>
        <v>VERACRUZ-Concesión Vial del Oriente - COVIORIENTE S.A.S</v>
      </c>
      <c r="B1164" t="str">
        <f t="shared" si="55"/>
        <v>2016Oct</v>
      </c>
      <c r="C1164" t="str">
        <f t="shared" si="56"/>
        <v>4.261064058-73.44817429</v>
      </c>
      <c r="D1164" s="7" t="s">
        <v>236</v>
      </c>
      <c r="E1164" s="5">
        <v>6510</v>
      </c>
      <c r="F1164" s="7" t="s">
        <v>178</v>
      </c>
      <c r="G1164" s="5">
        <v>50</v>
      </c>
      <c r="H1164" s="7" t="s">
        <v>260</v>
      </c>
      <c r="I1164" s="7" t="s">
        <v>238</v>
      </c>
      <c r="J1164" s="7" t="s">
        <v>103</v>
      </c>
      <c r="K1164" s="7" t="s">
        <v>239</v>
      </c>
      <c r="L1164" s="7" t="s">
        <v>240</v>
      </c>
      <c r="M1164" s="5">
        <v>3168341260</v>
      </c>
      <c r="N1164" s="5" t="s">
        <v>241</v>
      </c>
      <c r="O1164" s="7" t="s">
        <v>261</v>
      </c>
      <c r="P1164" s="5">
        <v>6700</v>
      </c>
      <c r="Q1164" s="5">
        <v>13500</v>
      </c>
      <c r="R1164" s="5">
        <v>8700</v>
      </c>
      <c r="S1164" s="5">
        <v>13500</v>
      </c>
      <c r="T1164" s="5">
        <v>19400</v>
      </c>
      <c r="U1164" s="5">
        <v>26000</v>
      </c>
      <c r="V1164" s="5">
        <v>29100</v>
      </c>
      <c r="W1164" s="5">
        <v>0</v>
      </c>
      <c r="X1164" s="5">
        <v>0</v>
      </c>
      <c r="Y1164" s="5">
        <v>0</v>
      </c>
      <c r="Z1164" s="5">
        <v>0</v>
      </c>
      <c r="AA1164" s="5">
        <v>4.2610640579999997</v>
      </c>
      <c r="AB1164" s="5">
        <v>-73.448174289999997</v>
      </c>
      <c r="AC1164" s="7" t="s">
        <v>33</v>
      </c>
      <c r="AD1164" s="5">
        <v>930642600</v>
      </c>
      <c r="AE1164" s="5" t="str">
        <f>MID(TablaPivotFinal[[#This Row],[Fecha]],1,4)</f>
        <v>2016</v>
      </c>
      <c r="AF1164" s="5" t="str">
        <f>MID(TablaPivotFinal[[#This Row],[Fecha]],5,3)</f>
        <v>Oct</v>
      </c>
      <c r="AG1164" s="7">
        <v>930642600</v>
      </c>
      <c r="AH1164" s="8">
        <v>92137</v>
      </c>
      <c r="AI1164" t="s">
        <v>1054</v>
      </c>
      <c r="AJ1164" t="s">
        <v>873</v>
      </c>
      <c r="AK1164" t="s">
        <v>1182</v>
      </c>
    </row>
    <row r="1165" spans="1:37" x14ac:dyDescent="0.3">
      <c r="A1165" t="str">
        <f t="shared" si="54"/>
        <v>VERACRUZ-Concesión Vial del Oriente - COVIORIENTE S.A.S</v>
      </c>
      <c r="B1165" t="str">
        <f t="shared" si="55"/>
        <v>2016Sep</v>
      </c>
      <c r="C1165" t="str">
        <f t="shared" si="56"/>
        <v>4.261064058-73.44817429</v>
      </c>
      <c r="D1165" s="9" t="s">
        <v>236</v>
      </c>
      <c r="E1165" s="6">
        <v>6510</v>
      </c>
      <c r="F1165" s="9" t="s">
        <v>178</v>
      </c>
      <c r="G1165" s="6">
        <v>50</v>
      </c>
      <c r="H1165" s="9" t="s">
        <v>260</v>
      </c>
      <c r="I1165" s="9" t="s">
        <v>238</v>
      </c>
      <c r="J1165" s="9" t="s">
        <v>103</v>
      </c>
      <c r="K1165" s="9" t="s">
        <v>239</v>
      </c>
      <c r="L1165" s="9" t="s">
        <v>240</v>
      </c>
      <c r="M1165" s="6">
        <v>3168341260</v>
      </c>
      <c r="N1165" s="6" t="s">
        <v>241</v>
      </c>
      <c r="O1165" s="9" t="s">
        <v>261</v>
      </c>
      <c r="P1165" s="6">
        <v>6700</v>
      </c>
      <c r="Q1165" s="6">
        <v>13500</v>
      </c>
      <c r="R1165" s="6">
        <v>8700</v>
      </c>
      <c r="S1165" s="6">
        <v>13500</v>
      </c>
      <c r="T1165" s="6">
        <v>19400</v>
      </c>
      <c r="U1165" s="6">
        <v>26000</v>
      </c>
      <c r="V1165" s="6">
        <v>29100</v>
      </c>
      <c r="W1165" s="6">
        <v>0</v>
      </c>
      <c r="X1165" s="6">
        <v>0</v>
      </c>
      <c r="Y1165" s="6">
        <v>0</v>
      </c>
      <c r="Z1165" s="6">
        <v>0</v>
      </c>
      <c r="AA1165" s="6">
        <v>4.2610640579999997</v>
      </c>
      <c r="AB1165" s="6">
        <v>-73.448174289999997</v>
      </c>
      <c r="AC1165" s="9" t="s">
        <v>35</v>
      </c>
      <c r="AD1165" s="6">
        <v>995121500</v>
      </c>
      <c r="AE1165" s="6" t="str">
        <f>MID(TablaPivotFinal[[#This Row],[Fecha]],1,4)</f>
        <v>2016</v>
      </c>
      <c r="AF1165" s="6" t="str">
        <f>MID(TablaPivotFinal[[#This Row],[Fecha]],5,3)</f>
        <v>Sep</v>
      </c>
      <c r="AG1165" s="9">
        <v>995121500</v>
      </c>
      <c r="AH1165" s="10">
        <v>87291</v>
      </c>
      <c r="AI1165" t="s">
        <v>1054</v>
      </c>
      <c r="AJ1165" t="s">
        <v>872</v>
      </c>
      <c r="AK1165" t="s">
        <v>1182</v>
      </c>
    </row>
    <row r="1166" spans="1:37" x14ac:dyDescent="0.3">
      <c r="A1166" t="str">
        <f t="shared" si="54"/>
        <v>VERACRUZ-Concesión Vial del Oriente - COVIORIENTE S.A.S</v>
      </c>
      <c r="B1166" t="str">
        <f t="shared" si="55"/>
        <v>2017Abr</v>
      </c>
      <c r="C1166" t="str">
        <f t="shared" si="56"/>
        <v>4.261064058-73.44817429</v>
      </c>
      <c r="D1166" s="7" t="s">
        <v>236</v>
      </c>
      <c r="E1166" s="5">
        <v>6510</v>
      </c>
      <c r="F1166" s="7" t="s">
        <v>178</v>
      </c>
      <c r="G1166" s="5">
        <v>50</v>
      </c>
      <c r="H1166" s="7" t="s">
        <v>260</v>
      </c>
      <c r="I1166" s="7" t="s">
        <v>238</v>
      </c>
      <c r="J1166" s="7" t="s">
        <v>103</v>
      </c>
      <c r="K1166" s="7" t="s">
        <v>239</v>
      </c>
      <c r="L1166" s="7" t="s">
        <v>240</v>
      </c>
      <c r="M1166" s="5">
        <v>3168341260</v>
      </c>
      <c r="N1166" s="5" t="s">
        <v>241</v>
      </c>
      <c r="O1166" s="7" t="s">
        <v>261</v>
      </c>
      <c r="P1166" s="5">
        <v>6700</v>
      </c>
      <c r="Q1166" s="5">
        <v>13500</v>
      </c>
      <c r="R1166" s="5">
        <v>8700</v>
      </c>
      <c r="S1166" s="5">
        <v>13500</v>
      </c>
      <c r="T1166" s="5">
        <v>19400</v>
      </c>
      <c r="U1166" s="5">
        <v>26000</v>
      </c>
      <c r="V1166" s="5">
        <v>29100</v>
      </c>
      <c r="W1166" s="5">
        <v>0</v>
      </c>
      <c r="X1166" s="5">
        <v>0</v>
      </c>
      <c r="Y1166" s="5">
        <v>0</v>
      </c>
      <c r="Z1166" s="5">
        <v>0</v>
      </c>
      <c r="AA1166" s="5">
        <v>4.2610640579999997</v>
      </c>
      <c r="AB1166" s="5">
        <v>-73.448174289999997</v>
      </c>
      <c r="AC1166" s="7" t="s">
        <v>37</v>
      </c>
      <c r="AD1166" s="5">
        <v>991422550</v>
      </c>
      <c r="AE1166" s="5" t="str">
        <f>MID(TablaPivotFinal[[#This Row],[Fecha]],1,4)</f>
        <v>2017</v>
      </c>
      <c r="AF1166" s="5" t="str">
        <f>MID(TablaPivotFinal[[#This Row],[Fecha]],5,3)</f>
        <v>Abr</v>
      </c>
      <c r="AG1166" s="7">
        <v>991422550</v>
      </c>
      <c r="AH1166" s="8">
        <v>3086.5</v>
      </c>
      <c r="AI1166" t="s">
        <v>1054</v>
      </c>
      <c r="AJ1166" t="s">
        <v>879</v>
      </c>
      <c r="AK1166" t="s">
        <v>1182</v>
      </c>
    </row>
    <row r="1167" spans="1:37" x14ac:dyDescent="0.3">
      <c r="A1167" t="str">
        <f t="shared" si="54"/>
        <v>VERACRUZ-Concesión Vial del Oriente - COVIORIENTE S.A.S</v>
      </c>
      <c r="B1167" t="str">
        <f t="shared" si="55"/>
        <v>2017Ago</v>
      </c>
      <c r="C1167" t="str">
        <f t="shared" si="56"/>
        <v>4.261064058-73.44817429</v>
      </c>
      <c r="D1167" s="9" t="s">
        <v>236</v>
      </c>
      <c r="E1167" s="6">
        <v>6510</v>
      </c>
      <c r="F1167" s="9" t="s">
        <v>178</v>
      </c>
      <c r="G1167" s="6">
        <v>50</v>
      </c>
      <c r="H1167" s="9" t="s">
        <v>260</v>
      </c>
      <c r="I1167" s="9" t="s">
        <v>238</v>
      </c>
      <c r="J1167" s="9" t="s">
        <v>103</v>
      </c>
      <c r="K1167" s="9" t="s">
        <v>239</v>
      </c>
      <c r="L1167" s="9" t="s">
        <v>240</v>
      </c>
      <c r="M1167" s="6">
        <v>3168341260</v>
      </c>
      <c r="N1167" s="6" t="s">
        <v>241</v>
      </c>
      <c r="O1167" s="9" t="s">
        <v>261</v>
      </c>
      <c r="P1167" s="6">
        <v>6700</v>
      </c>
      <c r="Q1167" s="6">
        <v>13500</v>
      </c>
      <c r="R1167" s="6">
        <v>8700</v>
      </c>
      <c r="S1167" s="6">
        <v>13500</v>
      </c>
      <c r="T1167" s="6">
        <v>19400</v>
      </c>
      <c r="U1167" s="6">
        <v>26000</v>
      </c>
      <c r="V1167" s="6">
        <v>29100</v>
      </c>
      <c r="W1167" s="6">
        <v>0</v>
      </c>
      <c r="X1167" s="6">
        <v>0</v>
      </c>
      <c r="Y1167" s="6">
        <v>0</v>
      </c>
      <c r="Z1167" s="6">
        <v>0</v>
      </c>
      <c r="AA1167" s="6">
        <v>4.2610640579999997</v>
      </c>
      <c r="AB1167" s="6">
        <v>-73.448174289999997</v>
      </c>
      <c r="AC1167" s="9" t="s">
        <v>39</v>
      </c>
      <c r="AD1167" s="6">
        <v>1171445300</v>
      </c>
      <c r="AE1167" s="6" t="str">
        <f>MID(TablaPivotFinal[[#This Row],[Fecha]],1,4)</f>
        <v>2017</v>
      </c>
      <c r="AF1167" s="6" t="str">
        <f>MID(TablaPivotFinal[[#This Row],[Fecha]],5,3)</f>
        <v>Ago</v>
      </c>
      <c r="AG1167" s="9">
        <v>1171445300</v>
      </c>
      <c r="AH1167" s="10">
        <v>3241.9354840000001</v>
      </c>
      <c r="AI1167" t="s">
        <v>1054</v>
      </c>
      <c r="AJ1167" t="s">
        <v>883</v>
      </c>
      <c r="AK1167" t="s">
        <v>1182</v>
      </c>
    </row>
    <row r="1168" spans="1:37" x14ac:dyDescent="0.3">
      <c r="A1168" t="str">
        <f t="shared" si="54"/>
        <v>VERACRUZ-Concesión Vial del Oriente - COVIORIENTE S.A.S</v>
      </c>
      <c r="B1168" t="str">
        <f t="shared" si="55"/>
        <v>2017Dic</v>
      </c>
      <c r="C1168" t="str">
        <f t="shared" si="56"/>
        <v>4.261064058-73.44817429</v>
      </c>
      <c r="D1168" s="7" t="s">
        <v>236</v>
      </c>
      <c r="E1168" s="5">
        <v>6510</v>
      </c>
      <c r="F1168" s="7" t="s">
        <v>178</v>
      </c>
      <c r="G1168" s="5">
        <v>50</v>
      </c>
      <c r="H1168" s="7" t="s">
        <v>260</v>
      </c>
      <c r="I1168" s="7" t="s">
        <v>238</v>
      </c>
      <c r="J1168" s="7" t="s">
        <v>103</v>
      </c>
      <c r="K1168" s="7" t="s">
        <v>239</v>
      </c>
      <c r="L1168" s="7" t="s">
        <v>240</v>
      </c>
      <c r="M1168" s="5">
        <v>3168341260</v>
      </c>
      <c r="N1168" s="5" t="s">
        <v>241</v>
      </c>
      <c r="O1168" s="7" t="s">
        <v>261</v>
      </c>
      <c r="P1168" s="5">
        <v>6700</v>
      </c>
      <c r="Q1168" s="5">
        <v>13500</v>
      </c>
      <c r="R1168" s="5">
        <v>8700</v>
      </c>
      <c r="S1168" s="5">
        <v>13500</v>
      </c>
      <c r="T1168" s="5">
        <v>19400</v>
      </c>
      <c r="U1168" s="5">
        <v>26000</v>
      </c>
      <c r="V1168" s="5">
        <v>29100</v>
      </c>
      <c r="W1168" s="5">
        <v>0</v>
      </c>
      <c r="X1168" s="5">
        <v>0</v>
      </c>
      <c r="Y1168" s="5">
        <v>0</v>
      </c>
      <c r="Z1168" s="5">
        <v>0</v>
      </c>
      <c r="AA1168" s="5">
        <v>4.2610640579999997</v>
      </c>
      <c r="AB1168" s="5">
        <v>-73.448174289999997</v>
      </c>
      <c r="AC1168" s="7" t="s">
        <v>41</v>
      </c>
      <c r="AD1168" s="5">
        <v>1140910650</v>
      </c>
      <c r="AE1168" s="5" t="str">
        <f>MID(TablaPivotFinal[[#This Row],[Fecha]],1,4)</f>
        <v>2017</v>
      </c>
      <c r="AF1168" s="5" t="str">
        <f>MID(TablaPivotFinal[[#This Row],[Fecha]],5,3)</f>
        <v>Dic</v>
      </c>
      <c r="AG1168" s="7">
        <v>1140910650</v>
      </c>
      <c r="AH1168" s="8">
        <v>3595.1290319999998</v>
      </c>
      <c r="AI1168" t="s">
        <v>1054</v>
      </c>
      <c r="AJ1168" t="s">
        <v>887</v>
      </c>
      <c r="AK1168" t="s">
        <v>1182</v>
      </c>
    </row>
    <row r="1169" spans="1:37" x14ac:dyDescent="0.3">
      <c r="A1169" t="str">
        <f t="shared" si="54"/>
        <v>VERACRUZ-Concesión Vial del Oriente - COVIORIENTE S.A.S</v>
      </c>
      <c r="B1169" t="str">
        <f t="shared" si="55"/>
        <v>2017Ene</v>
      </c>
      <c r="C1169" t="str">
        <f t="shared" si="56"/>
        <v>4.261064058-73.44817429</v>
      </c>
      <c r="D1169" s="9" t="s">
        <v>236</v>
      </c>
      <c r="E1169" s="6">
        <v>6510</v>
      </c>
      <c r="F1169" s="9" t="s">
        <v>178</v>
      </c>
      <c r="G1169" s="6">
        <v>50</v>
      </c>
      <c r="H1169" s="9" t="s">
        <v>260</v>
      </c>
      <c r="I1169" s="9" t="s">
        <v>238</v>
      </c>
      <c r="J1169" s="9" t="s">
        <v>103</v>
      </c>
      <c r="K1169" s="9" t="s">
        <v>239</v>
      </c>
      <c r="L1169" s="9" t="s">
        <v>240</v>
      </c>
      <c r="M1169" s="6">
        <v>3168341260</v>
      </c>
      <c r="N1169" s="6" t="s">
        <v>241</v>
      </c>
      <c r="O1169" s="9" t="s">
        <v>261</v>
      </c>
      <c r="P1169" s="6">
        <v>6700</v>
      </c>
      <c r="Q1169" s="6">
        <v>13500</v>
      </c>
      <c r="R1169" s="6">
        <v>8700</v>
      </c>
      <c r="S1169" s="6">
        <v>13500</v>
      </c>
      <c r="T1169" s="6">
        <v>19400</v>
      </c>
      <c r="U1169" s="6">
        <v>26000</v>
      </c>
      <c r="V1169" s="6">
        <v>29100</v>
      </c>
      <c r="W1169" s="6">
        <v>0</v>
      </c>
      <c r="X1169" s="6">
        <v>0</v>
      </c>
      <c r="Y1169" s="6">
        <v>0</v>
      </c>
      <c r="Z1169" s="6">
        <v>0</v>
      </c>
      <c r="AA1169" s="6">
        <v>4.2610640579999997</v>
      </c>
      <c r="AB1169" s="6">
        <v>-73.448174289999997</v>
      </c>
      <c r="AC1169" s="9" t="s">
        <v>43</v>
      </c>
      <c r="AD1169" s="6">
        <v>1079100600</v>
      </c>
      <c r="AE1169" s="6" t="str">
        <f>MID(TablaPivotFinal[[#This Row],[Fecha]],1,4)</f>
        <v>2017</v>
      </c>
      <c r="AF1169" s="6" t="str">
        <f>MID(TablaPivotFinal[[#This Row],[Fecha]],5,3)</f>
        <v>Ene</v>
      </c>
      <c r="AG1169" s="9">
        <v>1079100600</v>
      </c>
      <c r="AH1169" s="10">
        <v>3655.6129030000002</v>
      </c>
      <c r="AI1169" t="s">
        <v>1054</v>
      </c>
      <c r="AJ1169" t="s">
        <v>876</v>
      </c>
      <c r="AK1169" t="s">
        <v>1182</v>
      </c>
    </row>
    <row r="1170" spans="1:37" x14ac:dyDescent="0.3">
      <c r="A1170" t="str">
        <f t="shared" si="54"/>
        <v>VERACRUZ-Concesión Vial del Oriente - COVIORIENTE S.A.S</v>
      </c>
      <c r="B1170" t="str">
        <f t="shared" si="55"/>
        <v>2017Feb</v>
      </c>
      <c r="C1170" t="str">
        <f t="shared" si="56"/>
        <v>4.261064058-73.44817429</v>
      </c>
      <c r="D1170" s="7" t="s">
        <v>236</v>
      </c>
      <c r="E1170" s="5">
        <v>6510</v>
      </c>
      <c r="F1170" s="7" t="s">
        <v>178</v>
      </c>
      <c r="G1170" s="5">
        <v>50</v>
      </c>
      <c r="H1170" s="7" t="s">
        <v>260</v>
      </c>
      <c r="I1170" s="7" t="s">
        <v>238</v>
      </c>
      <c r="J1170" s="7" t="s">
        <v>103</v>
      </c>
      <c r="K1170" s="7" t="s">
        <v>239</v>
      </c>
      <c r="L1170" s="7" t="s">
        <v>240</v>
      </c>
      <c r="M1170" s="5">
        <v>3168341260</v>
      </c>
      <c r="N1170" s="5" t="s">
        <v>241</v>
      </c>
      <c r="O1170" s="7" t="s">
        <v>261</v>
      </c>
      <c r="P1170" s="5">
        <v>6700</v>
      </c>
      <c r="Q1170" s="5">
        <v>13500</v>
      </c>
      <c r="R1170" s="5">
        <v>8700</v>
      </c>
      <c r="S1170" s="5">
        <v>13500</v>
      </c>
      <c r="T1170" s="5">
        <v>19400</v>
      </c>
      <c r="U1170" s="5">
        <v>26000</v>
      </c>
      <c r="V1170" s="5">
        <v>29100</v>
      </c>
      <c r="W1170" s="5">
        <v>0</v>
      </c>
      <c r="X1170" s="5">
        <v>0</v>
      </c>
      <c r="Y1170" s="5">
        <v>0</v>
      </c>
      <c r="Z1170" s="5">
        <v>0</v>
      </c>
      <c r="AA1170" s="5">
        <v>4.2610640579999997</v>
      </c>
      <c r="AB1170" s="5">
        <v>-73.448174289999997</v>
      </c>
      <c r="AC1170" s="7" t="s">
        <v>45</v>
      </c>
      <c r="AD1170" s="5">
        <v>907081800</v>
      </c>
      <c r="AE1170" s="5" t="str">
        <f>MID(TablaPivotFinal[[#This Row],[Fecha]],1,4)</f>
        <v>2017</v>
      </c>
      <c r="AF1170" s="5" t="str">
        <f>MID(TablaPivotFinal[[#This Row],[Fecha]],5,3)</f>
        <v>Feb</v>
      </c>
      <c r="AG1170" s="7">
        <v>907081800</v>
      </c>
      <c r="AH1170" s="8">
        <v>2980.8928569999998</v>
      </c>
      <c r="AI1170" t="s">
        <v>1054</v>
      </c>
      <c r="AJ1170" t="s">
        <v>877</v>
      </c>
      <c r="AK1170" t="s">
        <v>1182</v>
      </c>
    </row>
    <row r="1171" spans="1:37" x14ac:dyDescent="0.3">
      <c r="A1171" t="str">
        <f t="shared" si="54"/>
        <v>VERACRUZ-Concesión Vial del Oriente - COVIORIENTE S.A.S</v>
      </c>
      <c r="B1171" t="str">
        <f t="shared" si="55"/>
        <v>2017Jul</v>
      </c>
      <c r="C1171" t="str">
        <f t="shared" si="56"/>
        <v>4.261064058-73.44817429</v>
      </c>
      <c r="D1171" s="9" t="s">
        <v>236</v>
      </c>
      <c r="E1171" s="6">
        <v>6510</v>
      </c>
      <c r="F1171" s="9" t="s">
        <v>178</v>
      </c>
      <c r="G1171" s="6">
        <v>50</v>
      </c>
      <c r="H1171" s="9" t="s">
        <v>260</v>
      </c>
      <c r="I1171" s="9" t="s">
        <v>238</v>
      </c>
      <c r="J1171" s="9" t="s">
        <v>103</v>
      </c>
      <c r="K1171" s="9" t="s">
        <v>239</v>
      </c>
      <c r="L1171" s="9" t="s">
        <v>240</v>
      </c>
      <c r="M1171" s="6">
        <v>3168341260</v>
      </c>
      <c r="N1171" s="6" t="s">
        <v>241</v>
      </c>
      <c r="O1171" s="9" t="s">
        <v>261</v>
      </c>
      <c r="P1171" s="6">
        <v>6700</v>
      </c>
      <c r="Q1171" s="6">
        <v>13500</v>
      </c>
      <c r="R1171" s="6">
        <v>8700</v>
      </c>
      <c r="S1171" s="6">
        <v>13500</v>
      </c>
      <c r="T1171" s="6">
        <v>19400</v>
      </c>
      <c r="U1171" s="6">
        <v>26000</v>
      </c>
      <c r="V1171" s="6">
        <v>29100</v>
      </c>
      <c r="W1171" s="6">
        <v>0</v>
      </c>
      <c r="X1171" s="6">
        <v>0</v>
      </c>
      <c r="Y1171" s="6">
        <v>0</v>
      </c>
      <c r="Z1171" s="6">
        <v>0</v>
      </c>
      <c r="AA1171" s="6">
        <v>4.2610640579999997</v>
      </c>
      <c r="AB1171" s="6">
        <v>-73.448174289999997</v>
      </c>
      <c r="AC1171" s="9" t="s">
        <v>47</v>
      </c>
      <c r="AD1171" s="6">
        <v>958646200</v>
      </c>
      <c r="AE1171" s="6" t="str">
        <f>MID(TablaPivotFinal[[#This Row],[Fecha]],1,4)</f>
        <v>2017</v>
      </c>
      <c r="AF1171" s="6" t="str">
        <f>MID(TablaPivotFinal[[#This Row],[Fecha]],5,3)</f>
        <v>Jul</v>
      </c>
      <c r="AG1171" s="9">
        <v>958646200</v>
      </c>
      <c r="AH1171" s="10">
        <v>2930.419355</v>
      </c>
      <c r="AI1171" t="s">
        <v>1054</v>
      </c>
      <c r="AJ1171" t="s">
        <v>882</v>
      </c>
      <c r="AK1171" t="s">
        <v>1182</v>
      </c>
    </row>
    <row r="1172" spans="1:37" x14ac:dyDescent="0.3">
      <c r="A1172" t="str">
        <f t="shared" si="54"/>
        <v>VERACRUZ-Concesión Vial del Oriente - COVIORIENTE S.A.S</v>
      </c>
      <c r="B1172" t="str">
        <f t="shared" si="55"/>
        <v>2017Jun</v>
      </c>
      <c r="C1172" t="str">
        <f t="shared" si="56"/>
        <v>4.261064058-73.44817429</v>
      </c>
      <c r="D1172" s="7" t="s">
        <v>236</v>
      </c>
      <c r="E1172" s="5">
        <v>6510</v>
      </c>
      <c r="F1172" s="7" t="s">
        <v>178</v>
      </c>
      <c r="G1172" s="5">
        <v>50</v>
      </c>
      <c r="H1172" s="7" t="s">
        <v>260</v>
      </c>
      <c r="I1172" s="7" t="s">
        <v>238</v>
      </c>
      <c r="J1172" s="7" t="s">
        <v>103</v>
      </c>
      <c r="K1172" s="7" t="s">
        <v>239</v>
      </c>
      <c r="L1172" s="7" t="s">
        <v>240</v>
      </c>
      <c r="M1172" s="5">
        <v>3168341260</v>
      </c>
      <c r="N1172" s="5" t="s">
        <v>241</v>
      </c>
      <c r="O1172" s="7" t="s">
        <v>261</v>
      </c>
      <c r="P1172" s="5">
        <v>6700</v>
      </c>
      <c r="Q1172" s="5">
        <v>13500</v>
      </c>
      <c r="R1172" s="5">
        <v>8700</v>
      </c>
      <c r="S1172" s="5">
        <v>13500</v>
      </c>
      <c r="T1172" s="5">
        <v>19400</v>
      </c>
      <c r="U1172" s="5">
        <v>26000</v>
      </c>
      <c r="V1172" s="5">
        <v>29100</v>
      </c>
      <c r="W1172" s="5">
        <v>0</v>
      </c>
      <c r="X1172" s="5">
        <v>0</v>
      </c>
      <c r="Y1172" s="5">
        <v>0</v>
      </c>
      <c r="Z1172" s="5">
        <v>0</v>
      </c>
      <c r="AA1172" s="5">
        <v>4.2610640579999997</v>
      </c>
      <c r="AB1172" s="5">
        <v>-73.448174289999997</v>
      </c>
      <c r="AC1172" s="7" t="s">
        <v>49</v>
      </c>
      <c r="AD1172" s="5">
        <v>989594700</v>
      </c>
      <c r="AE1172" s="5" t="str">
        <f>MID(TablaPivotFinal[[#This Row],[Fecha]],1,4)</f>
        <v>2017</v>
      </c>
      <c r="AF1172" s="5" t="str">
        <f>MID(TablaPivotFinal[[#This Row],[Fecha]],5,3)</f>
        <v>Jun</v>
      </c>
      <c r="AG1172" s="7">
        <v>989594700</v>
      </c>
      <c r="AH1172" s="8">
        <v>3063.7333330000001</v>
      </c>
      <c r="AI1172" t="s">
        <v>1054</v>
      </c>
      <c r="AJ1172" t="s">
        <v>881</v>
      </c>
      <c r="AK1172" t="s">
        <v>1182</v>
      </c>
    </row>
    <row r="1173" spans="1:37" x14ac:dyDescent="0.3">
      <c r="A1173" t="str">
        <f t="shared" si="54"/>
        <v>VERACRUZ-Concesión Vial del Oriente - COVIORIENTE S.A.S</v>
      </c>
      <c r="B1173" t="str">
        <f t="shared" si="55"/>
        <v>2017Mar</v>
      </c>
      <c r="C1173" t="str">
        <f t="shared" si="56"/>
        <v>4.261064058-73.44817429</v>
      </c>
      <c r="D1173" s="9" t="s">
        <v>236</v>
      </c>
      <c r="E1173" s="6">
        <v>6510</v>
      </c>
      <c r="F1173" s="9" t="s">
        <v>178</v>
      </c>
      <c r="G1173" s="6">
        <v>50</v>
      </c>
      <c r="H1173" s="9" t="s">
        <v>260</v>
      </c>
      <c r="I1173" s="9" t="s">
        <v>238</v>
      </c>
      <c r="J1173" s="9" t="s">
        <v>103</v>
      </c>
      <c r="K1173" s="9" t="s">
        <v>239</v>
      </c>
      <c r="L1173" s="9" t="s">
        <v>240</v>
      </c>
      <c r="M1173" s="6">
        <v>3168341260</v>
      </c>
      <c r="N1173" s="6" t="s">
        <v>241</v>
      </c>
      <c r="O1173" s="9" t="s">
        <v>261</v>
      </c>
      <c r="P1173" s="6">
        <v>6700</v>
      </c>
      <c r="Q1173" s="6">
        <v>13500</v>
      </c>
      <c r="R1173" s="6">
        <v>8700</v>
      </c>
      <c r="S1173" s="6">
        <v>13500</v>
      </c>
      <c r="T1173" s="6">
        <v>19400</v>
      </c>
      <c r="U1173" s="6">
        <v>26000</v>
      </c>
      <c r="V1173" s="6">
        <v>29100</v>
      </c>
      <c r="W1173" s="6">
        <v>0</v>
      </c>
      <c r="X1173" s="6">
        <v>0</v>
      </c>
      <c r="Y1173" s="6">
        <v>0</v>
      </c>
      <c r="Z1173" s="6">
        <v>0</v>
      </c>
      <c r="AA1173" s="6">
        <v>4.2610640579999997</v>
      </c>
      <c r="AB1173" s="6">
        <v>-73.448174289999997</v>
      </c>
      <c r="AC1173" s="9" t="s">
        <v>51</v>
      </c>
      <c r="AD1173" s="6">
        <v>1024438500</v>
      </c>
      <c r="AE1173" s="6" t="str">
        <f>MID(TablaPivotFinal[[#This Row],[Fecha]],1,4)</f>
        <v>2017</v>
      </c>
      <c r="AF1173" s="6" t="str">
        <f>MID(TablaPivotFinal[[#This Row],[Fecha]],5,3)</f>
        <v>Mar</v>
      </c>
      <c r="AG1173" s="9">
        <v>1024438500</v>
      </c>
      <c r="AH1173" s="10">
        <v>2968.9677419999998</v>
      </c>
      <c r="AI1173" t="s">
        <v>1054</v>
      </c>
      <c r="AJ1173" t="s">
        <v>878</v>
      </c>
      <c r="AK1173" t="s">
        <v>1182</v>
      </c>
    </row>
    <row r="1174" spans="1:37" x14ac:dyDescent="0.3">
      <c r="A1174" t="str">
        <f t="shared" si="54"/>
        <v>VERACRUZ-Concesión Vial del Oriente - COVIORIENTE S.A.S</v>
      </c>
      <c r="B1174" t="str">
        <f t="shared" si="55"/>
        <v>2017May</v>
      </c>
      <c r="C1174" t="str">
        <f t="shared" si="56"/>
        <v>4.261064058-73.44817429</v>
      </c>
      <c r="D1174" s="7" t="s">
        <v>236</v>
      </c>
      <c r="E1174" s="5">
        <v>6510</v>
      </c>
      <c r="F1174" s="7" t="s">
        <v>178</v>
      </c>
      <c r="G1174" s="5">
        <v>50</v>
      </c>
      <c r="H1174" s="7" t="s">
        <v>260</v>
      </c>
      <c r="I1174" s="7" t="s">
        <v>238</v>
      </c>
      <c r="J1174" s="7" t="s">
        <v>103</v>
      </c>
      <c r="K1174" s="7" t="s">
        <v>239</v>
      </c>
      <c r="L1174" s="7" t="s">
        <v>240</v>
      </c>
      <c r="M1174" s="5">
        <v>3168341260</v>
      </c>
      <c r="N1174" s="5" t="s">
        <v>241</v>
      </c>
      <c r="O1174" s="7" t="s">
        <v>261</v>
      </c>
      <c r="P1174" s="5">
        <v>6700</v>
      </c>
      <c r="Q1174" s="5">
        <v>13500</v>
      </c>
      <c r="R1174" s="5">
        <v>8700</v>
      </c>
      <c r="S1174" s="5">
        <v>13500</v>
      </c>
      <c r="T1174" s="5">
        <v>19400</v>
      </c>
      <c r="U1174" s="5">
        <v>26000</v>
      </c>
      <c r="V1174" s="5">
        <v>29100</v>
      </c>
      <c r="W1174" s="5">
        <v>0</v>
      </c>
      <c r="X1174" s="5">
        <v>0</v>
      </c>
      <c r="Y1174" s="5">
        <v>0</v>
      </c>
      <c r="Z1174" s="5">
        <v>0</v>
      </c>
      <c r="AA1174" s="5">
        <v>4.2610640579999997</v>
      </c>
      <c r="AB1174" s="5">
        <v>-73.448174289999997</v>
      </c>
      <c r="AC1174" s="7" t="s">
        <v>53</v>
      </c>
      <c r="AD1174" s="5">
        <v>1024384200</v>
      </c>
      <c r="AE1174" s="5" t="str">
        <f>MID(TablaPivotFinal[[#This Row],[Fecha]],1,4)</f>
        <v>2017</v>
      </c>
      <c r="AF1174" s="5" t="str">
        <f>MID(TablaPivotFinal[[#This Row],[Fecha]],5,3)</f>
        <v>May</v>
      </c>
      <c r="AG1174" s="7">
        <v>1024384200</v>
      </c>
      <c r="AH1174" s="8">
        <v>2941.0322580000002</v>
      </c>
      <c r="AI1174" t="s">
        <v>1054</v>
      </c>
      <c r="AJ1174" t="s">
        <v>880</v>
      </c>
      <c r="AK1174" t="s">
        <v>1182</v>
      </c>
    </row>
    <row r="1175" spans="1:37" x14ac:dyDescent="0.3">
      <c r="A1175" t="str">
        <f t="shared" si="54"/>
        <v>VERACRUZ-Concesión Vial del Oriente - COVIORIENTE S.A.S</v>
      </c>
      <c r="B1175" t="str">
        <f t="shared" si="55"/>
        <v>2017Nov</v>
      </c>
      <c r="C1175" t="str">
        <f t="shared" si="56"/>
        <v>4.261064058-73.44817429</v>
      </c>
      <c r="D1175" s="9" t="s">
        <v>236</v>
      </c>
      <c r="E1175" s="6">
        <v>6510</v>
      </c>
      <c r="F1175" s="9" t="s">
        <v>178</v>
      </c>
      <c r="G1175" s="6">
        <v>50</v>
      </c>
      <c r="H1175" s="9" t="s">
        <v>260</v>
      </c>
      <c r="I1175" s="9" t="s">
        <v>238</v>
      </c>
      <c r="J1175" s="9" t="s">
        <v>103</v>
      </c>
      <c r="K1175" s="9" t="s">
        <v>239</v>
      </c>
      <c r="L1175" s="9" t="s">
        <v>240</v>
      </c>
      <c r="M1175" s="6">
        <v>3168341260</v>
      </c>
      <c r="N1175" s="6" t="s">
        <v>241</v>
      </c>
      <c r="O1175" s="9" t="s">
        <v>261</v>
      </c>
      <c r="P1175" s="6">
        <v>6700</v>
      </c>
      <c r="Q1175" s="6">
        <v>13500</v>
      </c>
      <c r="R1175" s="6">
        <v>8700</v>
      </c>
      <c r="S1175" s="6">
        <v>13500</v>
      </c>
      <c r="T1175" s="6">
        <v>19400</v>
      </c>
      <c r="U1175" s="6">
        <v>26000</v>
      </c>
      <c r="V1175" s="6">
        <v>29100</v>
      </c>
      <c r="W1175" s="6">
        <v>0</v>
      </c>
      <c r="X1175" s="6">
        <v>0</v>
      </c>
      <c r="Y1175" s="6">
        <v>0</v>
      </c>
      <c r="Z1175" s="6">
        <v>0</v>
      </c>
      <c r="AA1175" s="6">
        <v>4.2610640579999997</v>
      </c>
      <c r="AB1175" s="6">
        <v>-73.448174289999997</v>
      </c>
      <c r="AC1175" s="9" t="s">
        <v>55</v>
      </c>
      <c r="AD1175" s="6">
        <v>998433100</v>
      </c>
      <c r="AE1175" s="6" t="str">
        <f>MID(TablaPivotFinal[[#This Row],[Fecha]],1,4)</f>
        <v>2017</v>
      </c>
      <c r="AF1175" s="6" t="str">
        <f>MID(TablaPivotFinal[[#This Row],[Fecha]],5,3)</f>
        <v>Nov</v>
      </c>
      <c r="AG1175" s="9">
        <v>998433100</v>
      </c>
      <c r="AH1175" s="10">
        <v>3034.833333</v>
      </c>
      <c r="AI1175" t="s">
        <v>1054</v>
      </c>
      <c r="AJ1175" t="s">
        <v>886</v>
      </c>
      <c r="AK1175" t="s">
        <v>1182</v>
      </c>
    </row>
    <row r="1176" spans="1:37" x14ac:dyDescent="0.3">
      <c r="A1176" t="str">
        <f t="shared" si="54"/>
        <v>VERACRUZ-Concesión Vial del Oriente - COVIORIENTE S.A.S</v>
      </c>
      <c r="B1176" t="str">
        <f t="shared" si="55"/>
        <v>2017Oct</v>
      </c>
      <c r="C1176" t="str">
        <f t="shared" si="56"/>
        <v>4.261064058-73.44817429</v>
      </c>
      <c r="D1176" s="7" t="s">
        <v>236</v>
      </c>
      <c r="E1176" s="5">
        <v>6510</v>
      </c>
      <c r="F1176" s="7" t="s">
        <v>178</v>
      </c>
      <c r="G1176" s="5">
        <v>50</v>
      </c>
      <c r="H1176" s="7" t="s">
        <v>260</v>
      </c>
      <c r="I1176" s="7" t="s">
        <v>238</v>
      </c>
      <c r="J1176" s="7" t="s">
        <v>103</v>
      </c>
      <c r="K1176" s="7" t="s">
        <v>239</v>
      </c>
      <c r="L1176" s="7" t="s">
        <v>240</v>
      </c>
      <c r="M1176" s="5">
        <v>3168341260</v>
      </c>
      <c r="N1176" s="5" t="s">
        <v>241</v>
      </c>
      <c r="O1176" s="7" t="s">
        <v>261</v>
      </c>
      <c r="P1176" s="5">
        <v>6700</v>
      </c>
      <c r="Q1176" s="5">
        <v>13500</v>
      </c>
      <c r="R1176" s="5">
        <v>8700</v>
      </c>
      <c r="S1176" s="5">
        <v>13500</v>
      </c>
      <c r="T1176" s="5">
        <v>19400</v>
      </c>
      <c r="U1176" s="5">
        <v>26000</v>
      </c>
      <c r="V1176" s="5">
        <v>29100</v>
      </c>
      <c r="W1176" s="5">
        <v>0</v>
      </c>
      <c r="X1176" s="5">
        <v>0</v>
      </c>
      <c r="Y1176" s="5">
        <v>0</v>
      </c>
      <c r="Z1176" s="5">
        <v>0</v>
      </c>
      <c r="AA1176" s="5">
        <v>4.2610640579999997</v>
      </c>
      <c r="AB1176" s="5">
        <v>-73.448174289999997</v>
      </c>
      <c r="AC1176" s="7" t="s">
        <v>57</v>
      </c>
      <c r="AD1176" s="5">
        <v>1039565400</v>
      </c>
      <c r="AE1176" s="5" t="str">
        <f>MID(TablaPivotFinal[[#This Row],[Fecha]],1,4)</f>
        <v>2017</v>
      </c>
      <c r="AF1176" s="5" t="str">
        <f>MID(TablaPivotFinal[[#This Row],[Fecha]],5,3)</f>
        <v>Oct</v>
      </c>
      <c r="AG1176" s="7">
        <v>1039565400</v>
      </c>
      <c r="AH1176" s="8">
        <v>3060.0645159999999</v>
      </c>
      <c r="AI1176" t="s">
        <v>1054</v>
      </c>
      <c r="AJ1176" t="s">
        <v>885</v>
      </c>
      <c r="AK1176" t="s">
        <v>1182</v>
      </c>
    </row>
    <row r="1177" spans="1:37" x14ac:dyDescent="0.3">
      <c r="A1177" t="str">
        <f t="shared" si="54"/>
        <v>VERACRUZ-Concesión Vial del Oriente - COVIORIENTE S.A.S</v>
      </c>
      <c r="B1177" t="str">
        <f t="shared" si="55"/>
        <v>2017Sep</v>
      </c>
      <c r="C1177" t="str">
        <f t="shared" si="56"/>
        <v>4.261064058-73.44817429</v>
      </c>
      <c r="D1177" s="9" t="s">
        <v>236</v>
      </c>
      <c r="E1177" s="6">
        <v>6510</v>
      </c>
      <c r="F1177" s="9" t="s">
        <v>178</v>
      </c>
      <c r="G1177" s="6">
        <v>50</v>
      </c>
      <c r="H1177" s="9" t="s">
        <v>260</v>
      </c>
      <c r="I1177" s="9" t="s">
        <v>238</v>
      </c>
      <c r="J1177" s="9" t="s">
        <v>103</v>
      </c>
      <c r="K1177" s="9" t="s">
        <v>239</v>
      </c>
      <c r="L1177" s="9" t="s">
        <v>240</v>
      </c>
      <c r="M1177" s="6">
        <v>3168341260</v>
      </c>
      <c r="N1177" s="6" t="s">
        <v>241</v>
      </c>
      <c r="O1177" s="9" t="s">
        <v>261</v>
      </c>
      <c r="P1177" s="6">
        <v>6700</v>
      </c>
      <c r="Q1177" s="6">
        <v>13500</v>
      </c>
      <c r="R1177" s="6">
        <v>8700</v>
      </c>
      <c r="S1177" s="6">
        <v>13500</v>
      </c>
      <c r="T1177" s="6">
        <v>19400</v>
      </c>
      <c r="U1177" s="6">
        <v>26000</v>
      </c>
      <c r="V1177" s="6">
        <v>29100</v>
      </c>
      <c r="W1177" s="6">
        <v>0</v>
      </c>
      <c r="X1177" s="6">
        <v>0</v>
      </c>
      <c r="Y1177" s="6">
        <v>0</v>
      </c>
      <c r="Z1177" s="6">
        <v>0</v>
      </c>
      <c r="AA1177" s="6">
        <v>4.2610640579999997</v>
      </c>
      <c r="AB1177" s="6">
        <v>-73.448174289999997</v>
      </c>
      <c r="AC1177" s="9" t="s">
        <v>59</v>
      </c>
      <c r="AD1177" s="6">
        <v>1157853550</v>
      </c>
      <c r="AE1177" s="6" t="str">
        <f>MID(TablaPivotFinal[[#This Row],[Fecha]],1,4)</f>
        <v>2017</v>
      </c>
      <c r="AF1177" s="6" t="str">
        <f>MID(TablaPivotFinal[[#This Row],[Fecha]],5,3)</f>
        <v>Sep</v>
      </c>
      <c r="AG1177" s="9">
        <v>1157853550</v>
      </c>
      <c r="AH1177" s="10">
        <v>3190.7666669999999</v>
      </c>
      <c r="AI1177" t="s">
        <v>1054</v>
      </c>
      <c r="AJ1177" t="s">
        <v>884</v>
      </c>
      <c r="AK1177" t="s">
        <v>1182</v>
      </c>
    </row>
    <row r="1178" spans="1:37" x14ac:dyDescent="0.3">
      <c r="A1178" t="str">
        <f t="shared" si="54"/>
        <v>VERACRUZ-Concesión Vial del Oriente - COVIORIENTE S.A.S</v>
      </c>
      <c r="B1178" t="str">
        <f t="shared" si="55"/>
        <v>2018Abr</v>
      </c>
      <c r="C1178" t="str">
        <f t="shared" si="56"/>
        <v>4.261064058-73.44817429</v>
      </c>
      <c r="D1178" s="7" t="s">
        <v>236</v>
      </c>
      <c r="E1178" s="5">
        <v>6510</v>
      </c>
      <c r="F1178" s="7" t="s">
        <v>178</v>
      </c>
      <c r="G1178" s="5">
        <v>50</v>
      </c>
      <c r="H1178" s="7" t="s">
        <v>260</v>
      </c>
      <c r="I1178" s="7" t="s">
        <v>238</v>
      </c>
      <c r="J1178" s="7" t="s">
        <v>103</v>
      </c>
      <c r="K1178" s="7" t="s">
        <v>239</v>
      </c>
      <c r="L1178" s="7" t="s">
        <v>240</v>
      </c>
      <c r="M1178" s="5">
        <v>3168341260</v>
      </c>
      <c r="N1178" s="5" t="s">
        <v>241</v>
      </c>
      <c r="O1178" s="7" t="s">
        <v>261</v>
      </c>
      <c r="P1178" s="5">
        <v>6700</v>
      </c>
      <c r="Q1178" s="5">
        <v>13500</v>
      </c>
      <c r="R1178" s="5">
        <v>8700</v>
      </c>
      <c r="S1178" s="5">
        <v>13500</v>
      </c>
      <c r="T1178" s="5">
        <v>19400</v>
      </c>
      <c r="U1178" s="5">
        <v>26000</v>
      </c>
      <c r="V1178" s="5">
        <v>29100</v>
      </c>
      <c r="W1178" s="5">
        <v>0</v>
      </c>
      <c r="X1178" s="5">
        <v>0</v>
      </c>
      <c r="Y1178" s="5">
        <v>0</v>
      </c>
      <c r="Z1178" s="5">
        <v>0</v>
      </c>
      <c r="AA1178" s="5">
        <v>4.2610640579999997</v>
      </c>
      <c r="AB1178" s="5">
        <v>-73.448174289999997</v>
      </c>
      <c r="AC1178" s="7" t="s">
        <v>61</v>
      </c>
      <c r="AD1178" s="5">
        <v>978738700</v>
      </c>
      <c r="AE1178" s="5" t="str">
        <f>MID(TablaPivotFinal[[#This Row],[Fecha]],1,4)</f>
        <v>2018</v>
      </c>
      <c r="AF1178" s="5" t="str">
        <f>MID(TablaPivotFinal[[#This Row],[Fecha]],5,3)</f>
        <v>Abr</v>
      </c>
      <c r="AG1178" s="7">
        <v>978738700</v>
      </c>
      <c r="AH1178" s="8">
        <v>87725</v>
      </c>
      <c r="AI1178" t="s">
        <v>1054</v>
      </c>
      <c r="AJ1178" t="s">
        <v>891</v>
      </c>
      <c r="AK1178" t="s">
        <v>1182</v>
      </c>
    </row>
    <row r="1179" spans="1:37" x14ac:dyDescent="0.3">
      <c r="A1179" t="str">
        <f t="shared" si="54"/>
        <v>VERACRUZ-Concesión Vial del Oriente - COVIORIENTE S.A.S</v>
      </c>
      <c r="B1179" t="str">
        <f t="shared" si="55"/>
        <v>2018Ago</v>
      </c>
      <c r="C1179" t="str">
        <f t="shared" si="56"/>
        <v>4.261064058-73.44817429</v>
      </c>
      <c r="D1179" s="9" t="s">
        <v>236</v>
      </c>
      <c r="E1179" s="6">
        <v>6510</v>
      </c>
      <c r="F1179" s="9" t="s">
        <v>178</v>
      </c>
      <c r="G1179" s="6">
        <v>50</v>
      </c>
      <c r="H1179" s="9" t="s">
        <v>260</v>
      </c>
      <c r="I1179" s="9" t="s">
        <v>238</v>
      </c>
      <c r="J1179" s="9" t="s">
        <v>103</v>
      </c>
      <c r="K1179" s="9" t="s">
        <v>239</v>
      </c>
      <c r="L1179" s="9" t="s">
        <v>240</v>
      </c>
      <c r="M1179" s="6">
        <v>3168341260</v>
      </c>
      <c r="N1179" s="6" t="s">
        <v>241</v>
      </c>
      <c r="O1179" s="9" t="s">
        <v>261</v>
      </c>
      <c r="P1179" s="6">
        <v>6700</v>
      </c>
      <c r="Q1179" s="6">
        <v>13500</v>
      </c>
      <c r="R1179" s="6">
        <v>8700</v>
      </c>
      <c r="S1179" s="6">
        <v>13500</v>
      </c>
      <c r="T1179" s="6">
        <v>19400</v>
      </c>
      <c r="U1179" s="6">
        <v>26000</v>
      </c>
      <c r="V1179" s="6">
        <v>29100</v>
      </c>
      <c r="W1179" s="6">
        <v>0</v>
      </c>
      <c r="X1179" s="6">
        <v>0</v>
      </c>
      <c r="Y1179" s="6">
        <v>0</v>
      </c>
      <c r="Z1179" s="6">
        <v>0</v>
      </c>
      <c r="AA1179" s="6">
        <v>4.2610640579999997</v>
      </c>
      <c r="AB1179" s="6">
        <v>-73.448174289999997</v>
      </c>
      <c r="AC1179" s="9" t="s">
        <v>63</v>
      </c>
      <c r="AD1179" s="6">
        <v>1063520650</v>
      </c>
      <c r="AE1179" s="6" t="str">
        <f>MID(TablaPivotFinal[[#This Row],[Fecha]],1,4)</f>
        <v>2018</v>
      </c>
      <c r="AF1179" s="6" t="str">
        <f>MID(TablaPivotFinal[[#This Row],[Fecha]],5,3)</f>
        <v>Ago</v>
      </c>
      <c r="AG1179" s="9">
        <v>1063520650</v>
      </c>
      <c r="AH1179" s="10">
        <v>94608</v>
      </c>
      <c r="AI1179" t="s">
        <v>1054</v>
      </c>
      <c r="AJ1179" t="s">
        <v>895</v>
      </c>
      <c r="AK1179" t="s">
        <v>1182</v>
      </c>
    </row>
    <row r="1180" spans="1:37" x14ac:dyDescent="0.3">
      <c r="A1180" t="str">
        <f t="shared" si="54"/>
        <v>VERACRUZ-Concesión Vial del Oriente - COVIORIENTE S.A.S</v>
      </c>
      <c r="B1180" t="str">
        <f t="shared" si="55"/>
        <v>2018Dic</v>
      </c>
      <c r="C1180" t="str">
        <f t="shared" si="56"/>
        <v>4.261064058-73.44817429</v>
      </c>
      <c r="D1180" s="7" t="s">
        <v>236</v>
      </c>
      <c r="E1180" s="5">
        <v>6510</v>
      </c>
      <c r="F1180" s="7" t="s">
        <v>178</v>
      </c>
      <c r="G1180" s="5">
        <v>50</v>
      </c>
      <c r="H1180" s="7" t="s">
        <v>260</v>
      </c>
      <c r="I1180" s="7" t="s">
        <v>238</v>
      </c>
      <c r="J1180" s="7" t="s">
        <v>103</v>
      </c>
      <c r="K1180" s="7" t="s">
        <v>239</v>
      </c>
      <c r="L1180" s="7" t="s">
        <v>240</v>
      </c>
      <c r="M1180" s="5">
        <v>3168341260</v>
      </c>
      <c r="N1180" s="5" t="s">
        <v>241</v>
      </c>
      <c r="O1180" s="7" t="s">
        <v>261</v>
      </c>
      <c r="P1180" s="5">
        <v>6700</v>
      </c>
      <c r="Q1180" s="5">
        <v>13500</v>
      </c>
      <c r="R1180" s="5">
        <v>8700</v>
      </c>
      <c r="S1180" s="5">
        <v>13500</v>
      </c>
      <c r="T1180" s="5">
        <v>19400</v>
      </c>
      <c r="U1180" s="5">
        <v>26000</v>
      </c>
      <c r="V1180" s="5">
        <v>29100</v>
      </c>
      <c r="W1180" s="5">
        <v>0</v>
      </c>
      <c r="X1180" s="5">
        <v>0</v>
      </c>
      <c r="Y1180" s="5">
        <v>0</v>
      </c>
      <c r="Z1180" s="5">
        <v>0</v>
      </c>
      <c r="AA1180" s="5">
        <v>4.2610640579999997</v>
      </c>
      <c r="AB1180" s="5">
        <v>-73.448174289999997</v>
      </c>
      <c r="AC1180" s="7" t="s">
        <v>65</v>
      </c>
      <c r="AD1180" s="5">
        <v>1125883600</v>
      </c>
      <c r="AE1180" s="5" t="str">
        <f>MID(TablaPivotFinal[[#This Row],[Fecha]],1,4)</f>
        <v>2018</v>
      </c>
      <c r="AF1180" s="5" t="str">
        <f>MID(TablaPivotFinal[[#This Row],[Fecha]],5,3)</f>
        <v>Dic</v>
      </c>
      <c r="AG1180" s="7">
        <v>1125883600</v>
      </c>
      <c r="AH1180" s="8">
        <v>108649</v>
      </c>
      <c r="AI1180" t="s">
        <v>1054</v>
      </c>
      <c r="AJ1180" t="s">
        <v>899</v>
      </c>
      <c r="AK1180" t="s">
        <v>1182</v>
      </c>
    </row>
    <row r="1181" spans="1:37" x14ac:dyDescent="0.3">
      <c r="A1181" t="str">
        <f t="shared" si="54"/>
        <v>VERACRUZ-Concesión Vial del Oriente - COVIORIENTE S.A.S</v>
      </c>
      <c r="B1181" t="str">
        <f t="shared" si="55"/>
        <v>2018Ene</v>
      </c>
      <c r="C1181" t="str">
        <f t="shared" si="56"/>
        <v>4.261064058-73.44817429</v>
      </c>
      <c r="D1181" s="9" t="s">
        <v>236</v>
      </c>
      <c r="E1181" s="6">
        <v>6510</v>
      </c>
      <c r="F1181" s="9" t="s">
        <v>178</v>
      </c>
      <c r="G1181" s="6">
        <v>50</v>
      </c>
      <c r="H1181" s="9" t="s">
        <v>260</v>
      </c>
      <c r="I1181" s="9" t="s">
        <v>238</v>
      </c>
      <c r="J1181" s="9" t="s">
        <v>103</v>
      </c>
      <c r="K1181" s="9" t="s">
        <v>239</v>
      </c>
      <c r="L1181" s="9" t="s">
        <v>240</v>
      </c>
      <c r="M1181" s="6">
        <v>3168341260</v>
      </c>
      <c r="N1181" s="6" t="s">
        <v>241</v>
      </c>
      <c r="O1181" s="9" t="s">
        <v>261</v>
      </c>
      <c r="P1181" s="6">
        <v>6700</v>
      </c>
      <c r="Q1181" s="6">
        <v>13500</v>
      </c>
      <c r="R1181" s="6">
        <v>8700</v>
      </c>
      <c r="S1181" s="6">
        <v>13500</v>
      </c>
      <c r="T1181" s="6">
        <v>19400</v>
      </c>
      <c r="U1181" s="6">
        <v>26000</v>
      </c>
      <c r="V1181" s="6">
        <v>29100</v>
      </c>
      <c r="W1181" s="6">
        <v>0</v>
      </c>
      <c r="X1181" s="6">
        <v>0</v>
      </c>
      <c r="Y1181" s="6">
        <v>0</v>
      </c>
      <c r="Z1181" s="6">
        <v>0</v>
      </c>
      <c r="AA1181" s="6">
        <v>4.2610640579999997</v>
      </c>
      <c r="AB1181" s="6">
        <v>-73.448174289999997</v>
      </c>
      <c r="AC1181" s="9" t="s">
        <v>67</v>
      </c>
      <c r="AD1181" s="6">
        <v>1175070600</v>
      </c>
      <c r="AE1181" s="6" t="str">
        <f>MID(TablaPivotFinal[[#This Row],[Fecha]],1,4)</f>
        <v>2018</v>
      </c>
      <c r="AF1181" s="6" t="str">
        <f>MID(TablaPivotFinal[[#This Row],[Fecha]],5,3)</f>
        <v>Ene</v>
      </c>
      <c r="AG1181" s="9">
        <v>1175070600</v>
      </c>
      <c r="AH1181" s="10">
        <v>114198</v>
      </c>
      <c r="AI1181" t="s">
        <v>1054</v>
      </c>
      <c r="AJ1181" t="s">
        <v>888</v>
      </c>
      <c r="AK1181" t="s">
        <v>1182</v>
      </c>
    </row>
    <row r="1182" spans="1:37" x14ac:dyDescent="0.3">
      <c r="A1182" t="str">
        <f t="shared" si="54"/>
        <v>VERACRUZ-Concesión Vial del Oriente - COVIORIENTE S.A.S</v>
      </c>
      <c r="B1182" t="str">
        <f t="shared" si="55"/>
        <v>2018Feb</v>
      </c>
      <c r="C1182" t="str">
        <f t="shared" si="56"/>
        <v>4.261064058-73.44817429</v>
      </c>
      <c r="D1182" s="7" t="s">
        <v>236</v>
      </c>
      <c r="E1182" s="5">
        <v>6510</v>
      </c>
      <c r="F1182" s="7" t="s">
        <v>178</v>
      </c>
      <c r="G1182" s="5">
        <v>50</v>
      </c>
      <c r="H1182" s="7" t="s">
        <v>260</v>
      </c>
      <c r="I1182" s="7" t="s">
        <v>238</v>
      </c>
      <c r="J1182" s="7" t="s">
        <v>103</v>
      </c>
      <c r="K1182" s="7" t="s">
        <v>239</v>
      </c>
      <c r="L1182" s="7" t="s">
        <v>240</v>
      </c>
      <c r="M1182" s="5">
        <v>3168341260</v>
      </c>
      <c r="N1182" s="5" t="s">
        <v>241</v>
      </c>
      <c r="O1182" s="7" t="s">
        <v>261</v>
      </c>
      <c r="P1182" s="5">
        <v>6700</v>
      </c>
      <c r="Q1182" s="5">
        <v>13500</v>
      </c>
      <c r="R1182" s="5">
        <v>8700</v>
      </c>
      <c r="S1182" s="5">
        <v>13500</v>
      </c>
      <c r="T1182" s="5">
        <v>19400</v>
      </c>
      <c r="U1182" s="5">
        <v>26000</v>
      </c>
      <c r="V1182" s="5">
        <v>29100</v>
      </c>
      <c r="W1182" s="5">
        <v>0</v>
      </c>
      <c r="X1182" s="5">
        <v>0</v>
      </c>
      <c r="Y1182" s="5">
        <v>0</v>
      </c>
      <c r="Z1182" s="5">
        <v>0</v>
      </c>
      <c r="AA1182" s="5">
        <v>4.2610640579999997</v>
      </c>
      <c r="AB1182" s="5">
        <v>-73.448174289999997</v>
      </c>
      <c r="AC1182" s="7" t="s">
        <v>69</v>
      </c>
      <c r="AD1182" s="5">
        <v>941682900</v>
      </c>
      <c r="AE1182" s="5" t="str">
        <f>MID(TablaPivotFinal[[#This Row],[Fecha]],1,4)</f>
        <v>2018</v>
      </c>
      <c r="AF1182" s="5" t="str">
        <f>MID(TablaPivotFinal[[#This Row],[Fecha]],5,3)</f>
        <v>Feb</v>
      </c>
      <c r="AG1182" s="7">
        <v>941682900</v>
      </c>
      <c r="AH1182" s="8">
        <v>82852</v>
      </c>
      <c r="AI1182" t="s">
        <v>1054</v>
      </c>
      <c r="AJ1182" t="s">
        <v>889</v>
      </c>
      <c r="AK1182" t="s">
        <v>1182</v>
      </c>
    </row>
    <row r="1183" spans="1:37" x14ac:dyDescent="0.3">
      <c r="A1183" t="str">
        <f t="shared" si="54"/>
        <v>VERACRUZ-Concesión Vial del Oriente - COVIORIENTE S.A.S</v>
      </c>
      <c r="B1183" t="str">
        <f t="shared" si="55"/>
        <v>2018Jul</v>
      </c>
      <c r="C1183" t="str">
        <f t="shared" si="56"/>
        <v>4.261064058-73.44817429</v>
      </c>
      <c r="D1183" s="9" t="s">
        <v>236</v>
      </c>
      <c r="E1183" s="6">
        <v>6510</v>
      </c>
      <c r="F1183" s="9" t="s">
        <v>178</v>
      </c>
      <c r="G1183" s="6">
        <v>50</v>
      </c>
      <c r="H1183" s="9" t="s">
        <v>260</v>
      </c>
      <c r="I1183" s="9" t="s">
        <v>238</v>
      </c>
      <c r="J1183" s="9" t="s">
        <v>103</v>
      </c>
      <c r="K1183" s="9" t="s">
        <v>239</v>
      </c>
      <c r="L1183" s="9" t="s">
        <v>240</v>
      </c>
      <c r="M1183" s="6">
        <v>3168341260</v>
      </c>
      <c r="N1183" s="6" t="s">
        <v>241</v>
      </c>
      <c r="O1183" s="9" t="s">
        <v>261</v>
      </c>
      <c r="P1183" s="6">
        <v>6700</v>
      </c>
      <c r="Q1183" s="6">
        <v>13500</v>
      </c>
      <c r="R1183" s="6">
        <v>8700</v>
      </c>
      <c r="S1183" s="6">
        <v>13500</v>
      </c>
      <c r="T1183" s="6">
        <v>19400</v>
      </c>
      <c r="U1183" s="6">
        <v>26000</v>
      </c>
      <c r="V1183" s="6">
        <v>29100</v>
      </c>
      <c r="W1183" s="6">
        <v>0</v>
      </c>
      <c r="X1183" s="6">
        <v>0</v>
      </c>
      <c r="Y1183" s="6">
        <v>0</v>
      </c>
      <c r="Z1183" s="6">
        <v>0</v>
      </c>
      <c r="AA1183" s="6">
        <v>4.2610640579999997</v>
      </c>
      <c r="AB1183" s="6">
        <v>-73.448174289999997</v>
      </c>
      <c r="AC1183" s="9" t="s">
        <v>71</v>
      </c>
      <c r="AD1183" s="6">
        <v>1067270700</v>
      </c>
      <c r="AE1183" s="6" t="str">
        <f>MID(TablaPivotFinal[[#This Row],[Fecha]],1,4)</f>
        <v>2018</v>
      </c>
      <c r="AF1183" s="6" t="str">
        <f>MID(TablaPivotFinal[[#This Row],[Fecha]],5,3)</f>
        <v>Jul</v>
      </c>
      <c r="AG1183" s="9">
        <v>1067270700</v>
      </c>
      <c r="AH1183" s="10">
        <v>93455</v>
      </c>
      <c r="AI1183" t="s">
        <v>1054</v>
      </c>
      <c r="AJ1183" t="s">
        <v>894</v>
      </c>
      <c r="AK1183" t="s">
        <v>1182</v>
      </c>
    </row>
    <row r="1184" spans="1:37" x14ac:dyDescent="0.3">
      <c r="A1184" t="str">
        <f t="shared" si="54"/>
        <v>VERACRUZ-Concesión Vial del Oriente - COVIORIENTE S.A.S</v>
      </c>
      <c r="B1184" t="str">
        <f t="shared" si="55"/>
        <v>2018Jun</v>
      </c>
      <c r="C1184" t="str">
        <f t="shared" si="56"/>
        <v>4.261064058-73.44817429</v>
      </c>
      <c r="D1184" s="7" t="s">
        <v>236</v>
      </c>
      <c r="E1184" s="5">
        <v>6510</v>
      </c>
      <c r="F1184" s="7" t="s">
        <v>178</v>
      </c>
      <c r="G1184" s="5">
        <v>50</v>
      </c>
      <c r="H1184" s="7" t="s">
        <v>260</v>
      </c>
      <c r="I1184" s="7" t="s">
        <v>238</v>
      </c>
      <c r="J1184" s="7" t="s">
        <v>103</v>
      </c>
      <c r="K1184" s="7" t="s">
        <v>239</v>
      </c>
      <c r="L1184" s="7" t="s">
        <v>240</v>
      </c>
      <c r="M1184" s="5">
        <v>3168341260</v>
      </c>
      <c r="N1184" s="5" t="s">
        <v>241</v>
      </c>
      <c r="O1184" s="7" t="s">
        <v>261</v>
      </c>
      <c r="P1184" s="5">
        <v>6700</v>
      </c>
      <c r="Q1184" s="5">
        <v>13500</v>
      </c>
      <c r="R1184" s="5">
        <v>8700</v>
      </c>
      <c r="S1184" s="5">
        <v>13500</v>
      </c>
      <c r="T1184" s="5">
        <v>19400</v>
      </c>
      <c r="U1184" s="5">
        <v>26000</v>
      </c>
      <c r="V1184" s="5">
        <v>29100</v>
      </c>
      <c r="W1184" s="5">
        <v>0</v>
      </c>
      <c r="X1184" s="5">
        <v>0</v>
      </c>
      <c r="Y1184" s="5">
        <v>0</v>
      </c>
      <c r="Z1184" s="5">
        <v>0</v>
      </c>
      <c r="AA1184" s="5">
        <v>4.2610640579999997</v>
      </c>
      <c r="AB1184" s="5">
        <v>-73.448174289999997</v>
      </c>
      <c r="AC1184" s="7" t="s">
        <v>73</v>
      </c>
      <c r="AD1184" s="5">
        <v>948246200</v>
      </c>
      <c r="AE1184" s="5" t="str">
        <f>MID(TablaPivotFinal[[#This Row],[Fecha]],1,4)</f>
        <v>2018</v>
      </c>
      <c r="AF1184" s="5" t="str">
        <f>MID(TablaPivotFinal[[#This Row],[Fecha]],5,3)</f>
        <v>Jun</v>
      </c>
      <c r="AG1184" s="7">
        <v>948246200</v>
      </c>
      <c r="AH1184" s="8">
        <v>87651</v>
      </c>
      <c r="AI1184" t="s">
        <v>1054</v>
      </c>
      <c r="AJ1184" t="s">
        <v>893</v>
      </c>
      <c r="AK1184" t="s">
        <v>1182</v>
      </c>
    </row>
    <row r="1185" spans="1:37" x14ac:dyDescent="0.3">
      <c r="A1185" t="str">
        <f t="shared" si="54"/>
        <v>VERACRUZ-Concesión Vial del Oriente - COVIORIENTE S.A.S</v>
      </c>
      <c r="B1185" t="str">
        <f t="shared" si="55"/>
        <v>2018Mar</v>
      </c>
      <c r="C1185" t="str">
        <f t="shared" si="56"/>
        <v>4.261064058-73.44817429</v>
      </c>
      <c r="D1185" s="9" t="s">
        <v>236</v>
      </c>
      <c r="E1185" s="6">
        <v>6510</v>
      </c>
      <c r="F1185" s="9" t="s">
        <v>178</v>
      </c>
      <c r="G1185" s="6">
        <v>50</v>
      </c>
      <c r="H1185" s="9" t="s">
        <v>260</v>
      </c>
      <c r="I1185" s="9" t="s">
        <v>238</v>
      </c>
      <c r="J1185" s="9" t="s">
        <v>103</v>
      </c>
      <c r="K1185" s="9" t="s">
        <v>239</v>
      </c>
      <c r="L1185" s="9" t="s">
        <v>240</v>
      </c>
      <c r="M1185" s="6">
        <v>3168341260</v>
      </c>
      <c r="N1185" s="6" t="s">
        <v>241</v>
      </c>
      <c r="O1185" s="9" t="s">
        <v>261</v>
      </c>
      <c r="P1185" s="6">
        <v>6700</v>
      </c>
      <c r="Q1185" s="6">
        <v>13500</v>
      </c>
      <c r="R1185" s="6">
        <v>8700</v>
      </c>
      <c r="S1185" s="6">
        <v>13500</v>
      </c>
      <c r="T1185" s="6">
        <v>19400</v>
      </c>
      <c r="U1185" s="6">
        <v>26000</v>
      </c>
      <c r="V1185" s="6">
        <v>29100</v>
      </c>
      <c r="W1185" s="6">
        <v>0</v>
      </c>
      <c r="X1185" s="6">
        <v>0</v>
      </c>
      <c r="Y1185" s="6">
        <v>0</v>
      </c>
      <c r="Z1185" s="6">
        <v>0</v>
      </c>
      <c r="AA1185" s="6">
        <v>4.2610640579999997</v>
      </c>
      <c r="AB1185" s="6">
        <v>-73.448174289999997</v>
      </c>
      <c r="AC1185" s="9" t="s">
        <v>75</v>
      </c>
      <c r="AD1185" s="6">
        <v>1039665800</v>
      </c>
      <c r="AE1185" s="6" t="str">
        <f>MID(TablaPivotFinal[[#This Row],[Fecha]],1,4)</f>
        <v>2018</v>
      </c>
      <c r="AF1185" s="6" t="str">
        <f>MID(TablaPivotFinal[[#This Row],[Fecha]],5,3)</f>
        <v>Mar</v>
      </c>
      <c r="AG1185" s="9">
        <v>1039665800</v>
      </c>
      <c r="AH1185" s="10">
        <v>96216</v>
      </c>
      <c r="AI1185" t="s">
        <v>1054</v>
      </c>
      <c r="AJ1185" t="s">
        <v>890</v>
      </c>
      <c r="AK1185" t="s">
        <v>1182</v>
      </c>
    </row>
    <row r="1186" spans="1:37" x14ac:dyDescent="0.3">
      <c r="A1186" t="str">
        <f t="shared" si="54"/>
        <v>VERACRUZ-Concesión Vial del Oriente - COVIORIENTE S.A.S</v>
      </c>
      <c r="B1186" t="str">
        <f t="shared" si="55"/>
        <v>2018May</v>
      </c>
      <c r="C1186" t="str">
        <f t="shared" si="56"/>
        <v>4.261064058-73.44817429</v>
      </c>
      <c r="D1186" s="7" t="s">
        <v>236</v>
      </c>
      <c r="E1186" s="5">
        <v>6510</v>
      </c>
      <c r="F1186" s="7" t="s">
        <v>178</v>
      </c>
      <c r="G1186" s="5">
        <v>50</v>
      </c>
      <c r="H1186" s="7" t="s">
        <v>260</v>
      </c>
      <c r="I1186" s="7" t="s">
        <v>238</v>
      </c>
      <c r="J1186" s="7" t="s">
        <v>103</v>
      </c>
      <c r="K1186" s="7" t="s">
        <v>239</v>
      </c>
      <c r="L1186" s="7" t="s">
        <v>240</v>
      </c>
      <c r="M1186" s="5">
        <v>3168341260</v>
      </c>
      <c r="N1186" s="5" t="s">
        <v>241</v>
      </c>
      <c r="O1186" s="7" t="s">
        <v>261</v>
      </c>
      <c r="P1186" s="5">
        <v>6700</v>
      </c>
      <c r="Q1186" s="5">
        <v>13500</v>
      </c>
      <c r="R1186" s="5">
        <v>8700</v>
      </c>
      <c r="S1186" s="5">
        <v>13500</v>
      </c>
      <c r="T1186" s="5">
        <v>19400</v>
      </c>
      <c r="U1186" s="5">
        <v>26000</v>
      </c>
      <c r="V1186" s="5">
        <v>29100</v>
      </c>
      <c r="W1186" s="5">
        <v>0</v>
      </c>
      <c r="X1186" s="5">
        <v>0</v>
      </c>
      <c r="Y1186" s="5">
        <v>0</v>
      </c>
      <c r="Z1186" s="5">
        <v>0</v>
      </c>
      <c r="AA1186" s="5">
        <v>4.2610640579999997</v>
      </c>
      <c r="AB1186" s="5">
        <v>-73.448174289999997</v>
      </c>
      <c r="AC1186" s="7" t="s">
        <v>77</v>
      </c>
      <c r="AD1186" s="5">
        <v>981480100</v>
      </c>
      <c r="AE1186" s="5" t="str">
        <f>MID(TablaPivotFinal[[#This Row],[Fecha]],1,4)</f>
        <v>2018</v>
      </c>
      <c r="AF1186" s="5" t="str">
        <f>MID(TablaPivotFinal[[#This Row],[Fecha]],5,3)</f>
        <v>May</v>
      </c>
      <c r="AG1186" s="7">
        <v>981480100</v>
      </c>
      <c r="AH1186" s="8">
        <v>87860</v>
      </c>
      <c r="AI1186" t="s">
        <v>1054</v>
      </c>
      <c r="AJ1186" t="s">
        <v>892</v>
      </c>
      <c r="AK1186" t="s">
        <v>1182</v>
      </c>
    </row>
    <row r="1187" spans="1:37" x14ac:dyDescent="0.3">
      <c r="A1187" t="str">
        <f t="shared" si="54"/>
        <v>VERACRUZ-Concesión Vial del Oriente - COVIORIENTE S.A.S</v>
      </c>
      <c r="B1187" t="str">
        <f t="shared" si="55"/>
        <v>2018Nov</v>
      </c>
      <c r="C1187" t="str">
        <f t="shared" si="56"/>
        <v>4.261064058-73.44817429</v>
      </c>
      <c r="D1187" s="9" t="s">
        <v>236</v>
      </c>
      <c r="E1187" s="6">
        <v>6510</v>
      </c>
      <c r="F1187" s="9" t="s">
        <v>178</v>
      </c>
      <c r="G1187" s="6">
        <v>50</v>
      </c>
      <c r="H1187" s="9" t="s">
        <v>260</v>
      </c>
      <c r="I1187" s="9" t="s">
        <v>238</v>
      </c>
      <c r="J1187" s="9" t="s">
        <v>103</v>
      </c>
      <c r="K1187" s="9" t="s">
        <v>239</v>
      </c>
      <c r="L1187" s="9" t="s">
        <v>240</v>
      </c>
      <c r="M1187" s="6">
        <v>3168341260</v>
      </c>
      <c r="N1187" s="6" t="s">
        <v>241</v>
      </c>
      <c r="O1187" s="9" t="s">
        <v>261</v>
      </c>
      <c r="P1187" s="6">
        <v>6700</v>
      </c>
      <c r="Q1187" s="6">
        <v>13500</v>
      </c>
      <c r="R1187" s="6">
        <v>8700</v>
      </c>
      <c r="S1187" s="6">
        <v>13500</v>
      </c>
      <c r="T1187" s="6">
        <v>19400</v>
      </c>
      <c r="U1187" s="6">
        <v>26000</v>
      </c>
      <c r="V1187" s="6">
        <v>29100</v>
      </c>
      <c r="W1187" s="6">
        <v>0</v>
      </c>
      <c r="X1187" s="6">
        <v>0</v>
      </c>
      <c r="Y1187" s="6">
        <v>0</v>
      </c>
      <c r="Z1187" s="6">
        <v>0</v>
      </c>
      <c r="AA1187" s="6">
        <v>4.2610640579999997</v>
      </c>
      <c r="AB1187" s="6">
        <v>-73.448174289999997</v>
      </c>
      <c r="AC1187" s="9" t="s">
        <v>79</v>
      </c>
      <c r="AD1187" s="6">
        <v>1026232400</v>
      </c>
      <c r="AE1187" s="6" t="str">
        <f>MID(TablaPivotFinal[[#This Row],[Fecha]],1,4)</f>
        <v>2018</v>
      </c>
      <c r="AF1187" s="6" t="str">
        <f>MID(TablaPivotFinal[[#This Row],[Fecha]],5,3)</f>
        <v>Nov</v>
      </c>
      <c r="AG1187" s="9">
        <v>1026232400</v>
      </c>
      <c r="AH1187" s="10">
        <v>90363</v>
      </c>
      <c r="AI1187" t="s">
        <v>1054</v>
      </c>
      <c r="AJ1187" t="s">
        <v>898</v>
      </c>
      <c r="AK1187" t="s">
        <v>1182</v>
      </c>
    </row>
    <row r="1188" spans="1:37" x14ac:dyDescent="0.3">
      <c r="A1188" t="str">
        <f t="shared" si="54"/>
        <v>VERACRUZ-Concesión Vial del Oriente - COVIORIENTE S.A.S</v>
      </c>
      <c r="B1188" t="str">
        <f t="shared" si="55"/>
        <v>2018Oct</v>
      </c>
      <c r="C1188" t="str">
        <f t="shared" si="56"/>
        <v>4.261064058-73.44817429</v>
      </c>
      <c r="D1188" s="7" t="s">
        <v>236</v>
      </c>
      <c r="E1188" s="5">
        <v>6510</v>
      </c>
      <c r="F1188" s="7" t="s">
        <v>178</v>
      </c>
      <c r="G1188" s="5">
        <v>50</v>
      </c>
      <c r="H1188" s="7" t="s">
        <v>260</v>
      </c>
      <c r="I1188" s="7" t="s">
        <v>238</v>
      </c>
      <c r="J1188" s="7" t="s">
        <v>103</v>
      </c>
      <c r="K1188" s="7" t="s">
        <v>239</v>
      </c>
      <c r="L1188" s="7" t="s">
        <v>240</v>
      </c>
      <c r="M1188" s="5">
        <v>3168341260</v>
      </c>
      <c r="N1188" s="5" t="s">
        <v>241</v>
      </c>
      <c r="O1188" s="7" t="s">
        <v>261</v>
      </c>
      <c r="P1188" s="5">
        <v>6700</v>
      </c>
      <c r="Q1188" s="5">
        <v>13500</v>
      </c>
      <c r="R1188" s="5">
        <v>8700</v>
      </c>
      <c r="S1188" s="5">
        <v>13500</v>
      </c>
      <c r="T1188" s="5">
        <v>19400</v>
      </c>
      <c r="U1188" s="5">
        <v>26000</v>
      </c>
      <c r="V1188" s="5">
        <v>29100</v>
      </c>
      <c r="W1188" s="5">
        <v>0</v>
      </c>
      <c r="X1188" s="5">
        <v>0</v>
      </c>
      <c r="Y1188" s="5">
        <v>0</v>
      </c>
      <c r="Z1188" s="5">
        <v>0</v>
      </c>
      <c r="AA1188" s="5">
        <v>4.2610640579999997</v>
      </c>
      <c r="AB1188" s="5">
        <v>-73.448174289999997</v>
      </c>
      <c r="AC1188" s="7" t="s">
        <v>81</v>
      </c>
      <c r="AD1188" s="5">
        <v>1052316700</v>
      </c>
      <c r="AE1188" s="5" t="str">
        <f>MID(TablaPivotFinal[[#This Row],[Fecha]],1,4)</f>
        <v>2018</v>
      </c>
      <c r="AF1188" s="5" t="str">
        <f>MID(TablaPivotFinal[[#This Row],[Fecha]],5,3)</f>
        <v>Oct</v>
      </c>
      <c r="AG1188" s="7">
        <v>1052316700</v>
      </c>
      <c r="AH1188" s="8">
        <v>93941</v>
      </c>
      <c r="AI1188" t="s">
        <v>1054</v>
      </c>
      <c r="AJ1188" t="s">
        <v>897</v>
      </c>
      <c r="AK1188" t="s">
        <v>1182</v>
      </c>
    </row>
    <row r="1189" spans="1:37" x14ac:dyDescent="0.3">
      <c r="A1189" t="str">
        <f t="shared" si="54"/>
        <v>VERACRUZ-Concesión Vial del Oriente - COVIORIENTE S.A.S</v>
      </c>
      <c r="B1189" t="str">
        <f t="shared" si="55"/>
        <v>2018Sep</v>
      </c>
      <c r="C1189" t="str">
        <f t="shared" si="56"/>
        <v>4.261064058-73.44817429</v>
      </c>
      <c r="D1189" s="9" t="s">
        <v>236</v>
      </c>
      <c r="E1189" s="6">
        <v>6510</v>
      </c>
      <c r="F1189" s="9" t="s">
        <v>178</v>
      </c>
      <c r="G1189" s="6">
        <v>50</v>
      </c>
      <c r="H1189" s="9" t="s">
        <v>260</v>
      </c>
      <c r="I1189" s="9" t="s">
        <v>238</v>
      </c>
      <c r="J1189" s="9" t="s">
        <v>103</v>
      </c>
      <c r="K1189" s="9" t="s">
        <v>239</v>
      </c>
      <c r="L1189" s="9" t="s">
        <v>240</v>
      </c>
      <c r="M1189" s="6">
        <v>3168341260</v>
      </c>
      <c r="N1189" s="6" t="s">
        <v>241</v>
      </c>
      <c r="O1189" s="9" t="s">
        <v>261</v>
      </c>
      <c r="P1189" s="6">
        <v>6700</v>
      </c>
      <c r="Q1189" s="6">
        <v>13500</v>
      </c>
      <c r="R1189" s="6">
        <v>8700</v>
      </c>
      <c r="S1189" s="6">
        <v>13500</v>
      </c>
      <c r="T1189" s="6">
        <v>19400</v>
      </c>
      <c r="U1189" s="6">
        <v>26000</v>
      </c>
      <c r="V1189" s="6">
        <v>29100</v>
      </c>
      <c r="W1189" s="6">
        <v>0</v>
      </c>
      <c r="X1189" s="6">
        <v>0</v>
      </c>
      <c r="Y1189" s="6">
        <v>0</v>
      </c>
      <c r="Z1189" s="6">
        <v>0</v>
      </c>
      <c r="AA1189" s="6">
        <v>4.2610640579999997</v>
      </c>
      <c r="AB1189" s="6">
        <v>-73.448174289999997</v>
      </c>
      <c r="AC1189" s="9" t="s">
        <v>83</v>
      </c>
      <c r="AD1189" s="6">
        <v>1033928300</v>
      </c>
      <c r="AE1189" s="6" t="str">
        <f>MID(TablaPivotFinal[[#This Row],[Fecha]],1,4)</f>
        <v>2018</v>
      </c>
      <c r="AF1189" s="6" t="str">
        <f>MID(TablaPivotFinal[[#This Row],[Fecha]],5,3)</f>
        <v>Sep</v>
      </c>
      <c r="AG1189" s="9">
        <v>1033928300</v>
      </c>
      <c r="AH1189" s="10">
        <v>86175</v>
      </c>
      <c r="AI1189" t="s">
        <v>1054</v>
      </c>
      <c r="AJ1189" t="s">
        <v>896</v>
      </c>
      <c r="AK1189" t="s">
        <v>1182</v>
      </c>
    </row>
    <row r="1190" spans="1:37" x14ac:dyDescent="0.3">
      <c r="A1190" t="str">
        <f t="shared" si="54"/>
        <v>CHINAUTA-Concesión Vía 40 Express</v>
      </c>
      <c r="B1190" t="str">
        <f t="shared" si="55"/>
        <v>2016Abr</v>
      </c>
      <c r="C1190" t="str">
        <f t="shared" si="56"/>
        <v>4.269378399-74.50010709</v>
      </c>
      <c r="D1190" s="7" t="s">
        <v>263</v>
      </c>
      <c r="E1190" s="5">
        <v>4005</v>
      </c>
      <c r="F1190" s="7" t="s">
        <v>264</v>
      </c>
      <c r="G1190" s="5">
        <v>25</v>
      </c>
      <c r="H1190" s="7" t="s">
        <v>265</v>
      </c>
      <c r="I1190" s="7" t="s">
        <v>266</v>
      </c>
      <c r="J1190" s="7" t="s">
        <v>103</v>
      </c>
      <c r="K1190" s="7" t="s">
        <v>267</v>
      </c>
      <c r="L1190" s="7" t="s">
        <v>268</v>
      </c>
      <c r="M1190" s="5" t="s">
        <v>269</v>
      </c>
      <c r="N1190" s="5" t="s">
        <v>269</v>
      </c>
      <c r="O1190" s="7" t="s">
        <v>270</v>
      </c>
      <c r="P1190" s="5">
        <v>10300</v>
      </c>
      <c r="Q1190" s="5">
        <v>11600</v>
      </c>
      <c r="R1190" s="5">
        <v>24800</v>
      </c>
      <c r="S1190" s="5">
        <v>40300</v>
      </c>
      <c r="T1190" s="5">
        <v>46300</v>
      </c>
      <c r="U1190" s="5">
        <v>0</v>
      </c>
      <c r="V1190" s="5">
        <v>0</v>
      </c>
      <c r="W1190" s="5">
        <v>0</v>
      </c>
      <c r="X1190" s="5">
        <v>0</v>
      </c>
      <c r="Y1190" s="5">
        <v>9400</v>
      </c>
      <c r="Z1190" s="5">
        <v>9700</v>
      </c>
      <c r="AA1190" s="5">
        <v>4.2693783989999998</v>
      </c>
      <c r="AB1190" s="5">
        <v>-74.50010709</v>
      </c>
      <c r="AC1190" s="7" t="s">
        <v>13</v>
      </c>
      <c r="AD1190" s="5">
        <v>6412708250</v>
      </c>
      <c r="AE1190" s="5" t="str">
        <f>MID(TablaPivotFinal[[#This Row],[Fecha]],1,4)</f>
        <v>2016</v>
      </c>
      <c r="AF1190" s="5" t="str">
        <f>MID(TablaPivotFinal[[#This Row],[Fecha]],5,3)</f>
        <v>Abr</v>
      </c>
      <c r="AG1190" s="7">
        <v>6412708250</v>
      </c>
      <c r="AH1190" s="8">
        <v>456602</v>
      </c>
      <c r="AI1190" t="s">
        <v>1055</v>
      </c>
      <c r="AJ1190" t="s">
        <v>867</v>
      </c>
      <c r="AK1190" t="s">
        <v>1183</v>
      </c>
    </row>
    <row r="1191" spans="1:37" x14ac:dyDescent="0.3">
      <c r="A1191" t="str">
        <f t="shared" si="54"/>
        <v>CHINAUTA-Concesión Vía 40 Express</v>
      </c>
      <c r="B1191" t="str">
        <f t="shared" si="55"/>
        <v>2016Ago</v>
      </c>
      <c r="C1191" t="str">
        <f t="shared" si="56"/>
        <v>4.269378399-74.50010709</v>
      </c>
      <c r="D1191" s="9" t="s">
        <v>263</v>
      </c>
      <c r="E1191" s="6">
        <v>4005</v>
      </c>
      <c r="F1191" s="9" t="s">
        <v>264</v>
      </c>
      <c r="G1191" s="6">
        <v>25</v>
      </c>
      <c r="H1191" s="9" t="s">
        <v>265</v>
      </c>
      <c r="I1191" s="9" t="s">
        <v>266</v>
      </c>
      <c r="J1191" s="9" t="s">
        <v>103</v>
      </c>
      <c r="K1191" s="9" t="s">
        <v>267</v>
      </c>
      <c r="L1191" s="9" t="s">
        <v>268</v>
      </c>
      <c r="M1191" s="6" t="s">
        <v>269</v>
      </c>
      <c r="N1191" s="6" t="s">
        <v>269</v>
      </c>
      <c r="O1191" s="9" t="s">
        <v>270</v>
      </c>
      <c r="P1191" s="6">
        <v>10300</v>
      </c>
      <c r="Q1191" s="6">
        <v>11600</v>
      </c>
      <c r="R1191" s="6">
        <v>24800</v>
      </c>
      <c r="S1191" s="6">
        <v>40300</v>
      </c>
      <c r="T1191" s="6">
        <v>46300</v>
      </c>
      <c r="U1191" s="6">
        <v>0</v>
      </c>
      <c r="V1191" s="6">
        <v>0</v>
      </c>
      <c r="W1191" s="6">
        <v>0</v>
      </c>
      <c r="X1191" s="6">
        <v>0</v>
      </c>
      <c r="Y1191" s="6">
        <v>9400</v>
      </c>
      <c r="Z1191" s="6">
        <v>9700</v>
      </c>
      <c r="AA1191" s="6">
        <v>4.2693783989999998</v>
      </c>
      <c r="AB1191" s="6">
        <v>-74.50010709</v>
      </c>
      <c r="AC1191" s="9" t="s">
        <v>15</v>
      </c>
      <c r="AD1191" s="6">
        <v>0</v>
      </c>
      <c r="AE1191" s="6" t="str">
        <f>MID(TablaPivotFinal[[#This Row],[Fecha]],1,4)</f>
        <v>2016</v>
      </c>
      <c r="AF1191" s="6" t="str">
        <f>MID(TablaPivotFinal[[#This Row],[Fecha]],5,3)</f>
        <v>Ago</v>
      </c>
      <c r="AG1191" s="9">
        <v>0</v>
      </c>
      <c r="AH1191" s="10">
        <v>0</v>
      </c>
      <c r="AI1191" t="s">
        <v>1055</v>
      </c>
      <c r="AJ1191" t="s">
        <v>871</v>
      </c>
      <c r="AK1191" t="s">
        <v>1183</v>
      </c>
    </row>
    <row r="1192" spans="1:37" x14ac:dyDescent="0.3">
      <c r="A1192" t="str">
        <f t="shared" si="54"/>
        <v>CHINAUTA-Concesión Vía 40 Express</v>
      </c>
      <c r="B1192" t="str">
        <f t="shared" si="55"/>
        <v>2016Dic</v>
      </c>
      <c r="C1192" t="str">
        <f t="shared" si="56"/>
        <v>4.269378399-74.50010709</v>
      </c>
      <c r="D1192" s="7" t="s">
        <v>263</v>
      </c>
      <c r="E1192" s="5">
        <v>4005</v>
      </c>
      <c r="F1192" s="7" t="s">
        <v>264</v>
      </c>
      <c r="G1192" s="5">
        <v>25</v>
      </c>
      <c r="H1192" s="7" t="s">
        <v>265</v>
      </c>
      <c r="I1192" s="7" t="s">
        <v>266</v>
      </c>
      <c r="J1192" s="7" t="s">
        <v>103</v>
      </c>
      <c r="K1192" s="7" t="s">
        <v>267</v>
      </c>
      <c r="L1192" s="7" t="s">
        <v>268</v>
      </c>
      <c r="M1192" s="5" t="s">
        <v>269</v>
      </c>
      <c r="N1192" s="5" t="s">
        <v>269</v>
      </c>
      <c r="O1192" s="7" t="s">
        <v>270</v>
      </c>
      <c r="P1192" s="5">
        <v>10300</v>
      </c>
      <c r="Q1192" s="5">
        <v>11600</v>
      </c>
      <c r="R1192" s="5">
        <v>24800</v>
      </c>
      <c r="S1192" s="5">
        <v>40300</v>
      </c>
      <c r="T1192" s="5">
        <v>46300</v>
      </c>
      <c r="U1192" s="5">
        <v>0</v>
      </c>
      <c r="V1192" s="5">
        <v>0</v>
      </c>
      <c r="W1192" s="5">
        <v>0</v>
      </c>
      <c r="X1192" s="5">
        <v>0</v>
      </c>
      <c r="Y1192" s="5">
        <v>9400</v>
      </c>
      <c r="Z1192" s="5">
        <v>9700</v>
      </c>
      <c r="AA1192" s="5">
        <v>4.2693783989999998</v>
      </c>
      <c r="AB1192" s="5">
        <v>-74.50010709</v>
      </c>
      <c r="AC1192" s="7" t="s">
        <v>17</v>
      </c>
      <c r="AD1192" s="5">
        <v>8885505850</v>
      </c>
      <c r="AE1192" s="5" t="str">
        <f>MID(TablaPivotFinal[[#This Row],[Fecha]],1,4)</f>
        <v>2016</v>
      </c>
      <c r="AF1192" s="5" t="str">
        <f>MID(TablaPivotFinal[[#This Row],[Fecha]],5,3)</f>
        <v>Dic</v>
      </c>
      <c r="AG1192" s="7">
        <v>8885505850</v>
      </c>
      <c r="AH1192" s="8">
        <v>733765</v>
      </c>
      <c r="AI1192" t="s">
        <v>1055</v>
      </c>
      <c r="AJ1192" t="s">
        <v>875</v>
      </c>
      <c r="AK1192" t="s">
        <v>1183</v>
      </c>
    </row>
    <row r="1193" spans="1:37" x14ac:dyDescent="0.3">
      <c r="A1193" t="str">
        <f t="shared" si="54"/>
        <v>CHINAUTA-Concesión Vía 40 Express</v>
      </c>
      <c r="B1193" t="str">
        <f t="shared" si="55"/>
        <v>2016Ene</v>
      </c>
      <c r="C1193" t="str">
        <f t="shared" si="56"/>
        <v>4.269378399-74.50010709</v>
      </c>
      <c r="D1193" s="9" t="s">
        <v>263</v>
      </c>
      <c r="E1193" s="6">
        <v>4005</v>
      </c>
      <c r="F1193" s="9" t="s">
        <v>264</v>
      </c>
      <c r="G1193" s="6">
        <v>25</v>
      </c>
      <c r="H1193" s="9" t="s">
        <v>265</v>
      </c>
      <c r="I1193" s="9" t="s">
        <v>266</v>
      </c>
      <c r="J1193" s="9" t="s">
        <v>103</v>
      </c>
      <c r="K1193" s="9" t="s">
        <v>267</v>
      </c>
      <c r="L1193" s="9" t="s">
        <v>268</v>
      </c>
      <c r="M1193" s="6" t="s">
        <v>269</v>
      </c>
      <c r="N1193" s="6" t="s">
        <v>269</v>
      </c>
      <c r="O1193" s="9" t="s">
        <v>270</v>
      </c>
      <c r="P1193" s="6">
        <v>10300</v>
      </c>
      <c r="Q1193" s="6">
        <v>11600</v>
      </c>
      <c r="R1193" s="6">
        <v>24800</v>
      </c>
      <c r="S1193" s="6">
        <v>40300</v>
      </c>
      <c r="T1193" s="6">
        <v>46300</v>
      </c>
      <c r="U1193" s="6">
        <v>0</v>
      </c>
      <c r="V1193" s="6">
        <v>0</v>
      </c>
      <c r="W1193" s="6">
        <v>0</v>
      </c>
      <c r="X1193" s="6">
        <v>0</v>
      </c>
      <c r="Y1193" s="6">
        <v>9400</v>
      </c>
      <c r="Z1193" s="6">
        <v>9700</v>
      </c>
      <c r="AA1193" s="6">
        <v>4.2693783989999998</v>
      </c>
      <c r="AB1193" s="6">
        <v>-74.50010709</v>
      </c>
      <c r="AC1193" s="9" t="s">
        <v>19</v>
      </c>
      <c r="AD1193" s="6">
        <v>8831598750</v>
      </c>
      <c r="AE1193" s="6" t="str">
        <f>MID(TablaPivotFinal[[#This Row],[Fecha]],1,4)</f>
        <v>2016</v>
      </c>
      <c r="AF1193" s="6" t="str">
        <f>MID(TablaPivotFinal[[#This Row],[Fecha]],5,3)</f>
        <v>Ene</v>
      </c>
      <c r="AG1193" s="9">
        <v>8831598750</v>
      </c>
      <c r="AH1193" s="10">
        <v>753404</v>
      </c>
      <c r="AI1193" t="s">
        <v>1055</v>
      </c>
      <c r="AJ1193" t="s">
        <v>864</v>
      </c>
      <c r="AK1193" t="s">
        <v>1183</v>
      </c>
    </row>
    <row r="1194" spans="1:37" x14ac:dyDescent="0.3">
      <c r="A1194" t="str">
        <f t="shared" si="54"/>
        <v>CHINAUTA-Concesión Vía 40 Express</v>
      </c>
      <c r="B1194" t="str">
        <f t="shared" si="55"/>
        <v>2016Feb</v>
      </c>
      <c r="C1194" t="str">
        <f t="shared" si="56"/>
        <v>4.269378399-74.50010709</v>
      </c>
      <c r="D1194" s="7" t="s">
        <v>263</v>
      </c>
      <c r="E1194" s="5">
        <v>4005</v>
      </c>
      <c r="F1194" s="7" t="s">
        <v>264</v>
      </c>
      <c r="G1194" s="5">
        <v>25</v>
      </c>
      <c r="H1194" s="7" t="s">
        <v>265</v>
      </c>
      <c r="I1194" s="7" t="s">
        <v>266</v>
      </c>
      <c r="J1194" s="7" t="s">
        <v>103</v>
      </c>
      <c r="K1194" s="7" t="s">
        <v>267</v>
      </c>
      <c r="L1194" s="7" t="s">
        <v>268</v>
      </c>
      <c r="M1194" s="5" t="s">
        <v>269</v>
      </c>
      <c r="N1194" s="5" t="s">
        <v>269</v>
      </c>
      <c r="O1194" s="7" t="s">
        <v>270</v>
      </c>
      <c r="P1194" s="5">
        <v>10300</v>
      </c>
      <c r="Q1194" s="5">
        <v>11600</v>
      </c>
      <c r="R1194" s="5">
        <v>24800</v>
      </c>
      <c r="S1194" s="5">
        <v>40300</v>
      </c>
      <c r="T1194" s="5">
        <v>46300</v>
      </c>
      <c r="U1194" s="5">
        <v>0</v>
      </c>
      <c r="V1194" s="5">
        <v>0</v>
      </c>
      <c r="W1194" s="5">
        <v>0</v>
      </c>
      <c r="X1194" s="5">
        <v>0</v>
      </c>
      <c r="Y1194" s="5">
        <v>9400</v>
      </c>
      <c r="Z1194" s="5">
        <v>9700</v>
      </c>
      <c r="AA1194" s="5">
        <v>4.2693783989999998</v>
      </c>
      <c r="AB1194" s="5">
        <v>-74.50010709</v>
      </c>
      <c r="AC1194" s="7" t="s">
        <v>21</v>
      </c>
      <c r="AD1194" s="5">
        <v>6323774950</v>
      </c>
      <c r="AE1194" s="5" t="str">
        <f>MID(TablaPivotFinal[[#This Row],[Fecha]],1,4)</f>
        <v>2016</v>
      </c>
      <c r="AF1194" s="5" t="str">
        <f>MID(TablaPivotFinal[[#This Row],[Fecha]],5,3)</f>
        <v>Feb</v>
      </c>
      <c r="AG1194" s="7">
        <v>6323774950</v>
      </c>
      <c r="AH1194" s="8">
        <v>451194</v>
      </c>
      <c r="AI1194" t="s">
        <v>1055</v>
      </c>
      <c r="AJ1194" t="s">
        <v>865</v>
      </c>
      <c r="AK1194" t="s">
        <v>1183</v>
      </c>
    </row>
    <row r="1195" spans="1:37" x14ac:dyDescent="0.3">
      <c r="A1195" t="str">
        <f t="shared" si="54"/>
        <v>CHINAUTA-Concesión Vía 40 Express</v>
      </c>
      <c r="B1195" t="str">
        <f t="shared" si="55"/>
        <v>2016Jul</v>
      </c>
      <c r="C1195" t="str">
        <f t="shared" si="56"/>
        <v>4.269378399-74.50010709</v>
      </c>
      <c r="D1195" s="9" t="s">
        <v>263</v>
      </c>
      <c r="E1195" s="6">
        <v>4005</v>
      </c>
      <c r="F1195" s="9" t="s">
        <v>264</v>
      </c>
      <c r="G1195" s="6">
        <v>25</v>
      </c>
      <c r="H1195" s="9" t="s">
        <v>265</v>
      </c>
      <c r="I1195" s="9" t="s">
        <v>266</v>
      </c>
      <c r="J1195" s="9" t="s">
        <v>103</v>
      </c>
      <c r="K1195" s="9" t="s">
        <v>267</v>
      </c>
      <c r="L1195" s="9" t="s">
        <v>268</v>
      </c>
      <c r="M1195" s="6" t="s">
        <v>269</v>
      </c>
      <c r="N1195" s="6" t="s">
        <v>269</v>
      </c>
      <c r="O1195" s="9" t="s">
        <v>270</v>
      </c>
      <c r="P1195" s="6">
        <v>10300</v>
      </c>
      <c r="Q1195" s="6">
        <v>11600</v>
      </c>
      <c r="R1195" s="6">
        <v>24800</v>
      </c>
      <c r="S1195" s="6">
        <v>40300</v>
      </c>
      <c r="T1195" s="6">
        <v>46300</v>
      </c>
      <c r="U1195" s="6">
        <v>0</v>
      </c>
      <c r="V1195" s="6">
        <v>0</v>
      </c>
      <c r="W1195" s="6">
        <v>0</v>
      </c>
      <c r="X1195" s="6">
        <v>0</v>
      </c>
      <c r="Y1195" s="6">
        <v>9400</v>
      </c>
      <c r="Z1195" s="6">
        <v>9700</v>
      </c>
      <c r="AA1195" s="6">
        <v>4.2693783989999998</v>
      </c>
      <c r="AB1195" s="6">
        <v>-74.50010709</v>
      </c>
      <c r="AC1195" s="9" t="s">
        <v>23</v>
      </c>
      <c r="AD1195" s="6">
        <v>0</v>
      </c>
      <c r="AE1195" s="6" t="str">
        <f>MID(TablaPivotFinal[[#This Row],[Fecha]],1,4)</f>
        <v>2016</v>
      </c>
      <c r="AF1195" s="6" t="str">
        <f>MID(TablaPivotFinal[[#This Row],[Fecha]],5,3)</f>
        <v>Jul</v>
      </c>
      <c r="AG1195" s="9">
        <v>0</v>
      </c>
      <c r="AH1195" s="10">
        <v>0</v>
      </c>
      <c r="AI1195" t="s">
        <v>1055</v>
      </c>
      <c r="AJ1195" t="s">
        <v>870</v>
      </c>
      <c r="AK1195" t="s">
        <v>1183</v>
      </c>
    </row>
    <row r="1196" spans="1:37" x14ac:dyDescent="0.3">
      <c r="A1196" t="str">
        <f t="shared" si="54"/>
        <v>CHINAUTA-Concesión Vía 40 Express</v>
      </c>
      <c r="B1196" t="str">
        <f t="shared" si="55"/>
        <v>2016Jun</v>
      </c>
      <c r="C1196" t="str">
        <f t="shared" si="56"/>
        <v>4.269378399-74.50010709</v>
      </c>
      <c r="D1196" s="7" t="s">
        <v>263</v>
      </c>
      <c r="E1196" s="5">
        <v>4005</v>
      </c>
      <c r="F1196" s="7" t="s">
        <v>264</v>
      </c>
      <c r="G1196" s="5">
        <v>25</v>
      </c>
      <c r="H1196" s="7" t="s">
        <v>265</v>
      </c>
      <c r="I1196" s="7" t="s">
        <v>266</v>
      </c>
      <c r="J1196" s="7" t="s">
        <v>103</v>
      </c>
      <c r="K1196" s="7" t="s">
        <v>267</v>
      </c>
      <c r="L1196" s="7" t="s">
        <v>268</v>
      </c>
      <c r="M1196" s="5" t="s">
        <v>269</v>
      </c>
      <c r="N1196" s="5" t="s">
        <v>269</v>
      </c>
      <c r="O1196" s="7" t="s">
        <v>270</v>
      </c>
      <c r="P1196" s="5">
        <v>10300</v>
      </c>
      <c r="Q1196" s="5">
        <v>11600</v>
      </c>
      <c r="R1196" s="5">
        <v>24800</v>
      </c>
      <c r="S1196" s="5">
        <v>40300</v>
      </c>
      <c r="T1196" s="5">
        <v>46300</v>
      </c>
      <c r="U1196" s="5">
        <v>0</v>
      </c>
      <c r="V1196" s="5">
        <v>0</v>
      </c>
      <c r="W1196" s="5">
        <v>0</v>
      </c>
      <c r="X1196" s="5">
        <v>0</v>
      </c>
      <c r="Y1196" s="5">
        <v>9400</v>
      </c>
      <c r="Z1196" s="5">
        <v>9700</v>
      </c>
      <c r="AA1196" s="5">
        <v>4.2693783989999998</v>
      </c>
      <c r="AB1196" s="5">
        <v>-74.50010709</v>
      </c>
      <c r="AC1196" s="7" t="s">
        <v>25</v>
      </c>
      <c r="AD1196" s="5">
        <v>0</v>
      </c>
      <c r="AE1196" s="5" t="str">
        <f>MID(TablaPivotFinal[[#This Row],[Fecha]],1,4)</f>
        <v>2016</v>
      </c>
      <c r="AF1196" s="5" t="str">
        <f>MID(TablaPivotFinal[[#This Row],[Fecha]],5,3)</f>
        <v>Jun</v>
      </c>
      <c r="AG1196" s="7">
        <v>0</v>
      </c>
      <c r="AH1196" s="8">
        <v>0</v>
      </c>
      <c r="AI1196" t="s">
        <v>1055</v>
      </c>
      <c r="AJ1196" t="s">
        <v>869</v>
      </c>
      <c r="AK1196" t="s">
        <v>1183</v>
      </c>
    </row>
    <row r="1197" spans="1:37" x14ac:dyDescent="0.3">
      <c r="A1197" t="str">
        <f t="shared" si="54"/>
        <v>CHINAUTA-Concesión Vía 40 Express</v>
      </c>
      <c r="B1197" t="str">
        <f t="shared" si="55"/>
        <v>2016Mar</v>
      </c>
      <c r="C1197" t="str">
        <f t="shared" si="56"/>
        <v>4.269378399-74.50010709</v>
      </c>
      <c r="D1197" s="9" t="s">
        <v>263</v>
      </c>
      <c r="E1197" s="6">
        <v>4005</v>
      </c>
      <c r="F1197" s="9" t="s">
        <v>264</v>
      </c>
      <c r="G1197" s="6">
        <v>25</v>
      </c>
      <c r="H1197" s="9" t="s">
        <v>265</v>
      </c>
      <c r="I1197" s="9" t="s">
        <v>266</v>
      </c>
      <c r="J1197" s="9" t="s">
        <v>103</v>
      </c>
      <c r="K1197" s="9" t="s">
        <v>267</v>
      </c>
      <c r="L1197" s="9" t="s">
        <v>268</v>
      </c>
      <c r="M1197" s="6" t="s">
        <v>269</v>
      </c>
      <c r="N1197" s="6" t="s">
        <v>269</v>
      </c>
      <c r="O1197" s="9" t="s">
        <v>270</v>
      </c>
      <c r="P1197" s="6">
        <v>10300</v>
      </c>
      <c r="Q1197" s="6">
        <v>11600</v>
      </c>
      <c r="R1197" s="6">
        <v>24800</v>
      </c>
      <c r="S1197" s="6">
        <v>40300</v>
      </c>
      <c r="T1197" s="6">
        <v>46300</v>
      </c>
      <c r="U1197" s="6">
        <v>0</v>
      </c>
      <c r="V1197" s="6">
        <v>0</v>
      </c>
      <c r="W1197" s="6">
        <v>0</v>
      </c>
      <c r="X1197" s="6">
        <v>0</v>
      </c>
      <c r="Y1197" s="6">
        <v>9400</v>
      </c>
      <c r="Z1197" s="6">
        <v>9700</v>
      </c>
      <c r="AA1197" s="6">
        <v>4.2693783989999998</v>
      </c>
      <c r="AB1197" s="6">
        <v>-74.50010709</v>
      </c>
      <c r="AC1197" s="9" t="s">
        <v>27</v>
      </c>
      <c r="AD1197" s="6">
        <v>7684520050</v>
      </c>
      <c r="AE1197" s="6" t="str">
        <f>MID(TablaPivotFinal[[#This Row],[Fecha]],1,4)</f>
        <v>2016</v>
      </c>
      <c r="AF1197" s="6" t="str">
        <f>MID(TablaPivotFinal[[#This Row],[Fecha]],5,3)</f>
        <v>Mar</v>
      </c>
      <c r="AG1197" s="9">
        <v>7684520050</v>
      </c>
      <c r="AH1197" s="10">
        <v>608688</v>
      </c>
      <c r="AI1197" t="s">
        <v>1055</v>
      </c>
      <c r="AJ1197" t="s">
        <v>866</v>
      </c>
      <c r="AK1197" t="s">
        <v>1183</v>
      </c>
    </row>
    <row r="1198" spans="1:37" x14ac:dyDescent="0.3">
      <c r="A1198" t="str">
        <f t="shared" si="54"/>
        <v>CHINAUTA-Concesión Vía 40 Express</v>
      </c>
      <c r="B1198" t="str">
        <f t="shared" si="55"/>
        <v>2016May</v>
      </c>
      <c r="C1198" t="str">
        <f t="shared" si="56"/>
        <v>4.269378399-74.50010709</v>
      </c>
      <c r="D1198" s="7" t="s">
        <v>263</v>
      </c>
      <c r="E1198" s="5">
        <v>4005</v>
      </c>
      <c r="F1198" s="7" t="s">
        <v>264</v>
      </c>
      <c r="G1198" s="5">
        <v>25</v>
      </c>
      <c r="H1198" s="7" t="s">
        <v>265</v>
      </c>
      <c r="I1198" s="7" t="s">
        <v>266</v>
      </c>
      <c r="J1198" s="7" t="s">
        <v>103</v>
      </c>
      <c r="K1198" s="7" t="s">
        <v>267</v>
      </c>
      <c r="L1198" s="7" t="s">
        <v>268</v>
      </c>
      <c r="M1198" s="5" t="s">
        <v>269</v>
      </c>
      <c r="N1198" s="5" t="s">
        <v>269</v>
      </c>
      <c r="O1198" s="7" t="s">
        <v>270</v>
      </c>
      <c r="P1198" s="5">
        <v>10300</v>
      </c>
      <c r="Q1198" s="5">
        <v>11600</v>
      </c>
      <c r="R1198" s="5">
        <v>24800</v>
      </c>
      <c r="S1198" s="5">
        <v>40300</v>
      </c>
      <c r="T1198" s="5">
        <v>46300</v>
      </c>
      <c r="U1198" s="5">
        <v>0</v>
      </c>
      <c r="V1198" s="5">
        <v>0</v>
      </c>
      <c r="W1198" s="5">
        <v>0</v>
      </c>
      <c r="X1198" s="5">
        <v>0</v>
      </c>
      <c r="Y1198" s="5">
        <v>9400</v>
      </c>
      <c r="Z1198" s="5">
        <v>9700</v>
      </c>
      <c r="AA1198" s="5">
        <v>4.2693783989999998</v>
      </c>
      <c r="AB1198" s="5">
        <v>-74.50010709</v>
      </c>
      <c r="AC1198" s="7" t="s">
        <v>29</v>
      </c>
      <c r="AD1198" s="5">
        <v>0</v>
      </c>
      <c r="AE1198" s="5" t="str">
        <f>MID(TablaPivotFinal[[#This Row],[Fecha]],1,4)</f>
        <v>2016</v>
      </c>
      <c r="AF1198" s="5" t="str">
        <f>MID(TablaPivotFinal[[#This Row],[Fecha]],5,3)</f>
        <v>May</v>
      </c>
      <c r="AG1198" s="7">
        <v>0</v>
      </c>
      <c r="AH1198" s="8">
        <v>0</v>
      </c>
      <c r="AI1198" t="s">
        <v>1055</v>
      </c>
      <c r="AJ1198" t="s">
        <v>868</v>
      </c>
      <c r="AK1198" t="s">
        <v>1183</v>
      </c>
    </row>
    <row r="1199" spans="1:37" x14ac:dyDescent="0.3">
      <c r="A1199" t="str">
        <f t="shared" si="54"/>
        <v>CHINAUTA-Concesión Vía 40 Express</v>
      </c>
      <c r="B1199" t="str">
        <f t="shared" si="55"/>
        <v>2016Nov</v>
      </c>
      <c r="C1199" t="str">
        <f t="shared" si="56"/>
        <v>4.269378399-74.50010709</v>
      </c>
      <c r="D1199" s="9" t="s">
        <v>263</v>
      </c>
      <c r="E1199" s="6">
        <v>4005</v>
      </c>
      <c r="F1199" s="9" t="s">
        <v>264</v>
      </c>
      <c r="G1199" s="6">
        <v>25</v>
      </c>
      <c r="H1199" s="9" t="s">
        <v>265</v>
      </c>
      <c r="I1199" s="9" t="s">
        <v>266</v>
      </c>
      <c r="J1199" s="9" t="s">
        <v>103</v>
      </c>
      <c r="K1199" s="9" t="s">
        <v>267</v>
      </c>
      <c r="L1199" s="9" t="s">
        <v>268</v>
      </c>
      <c r="M1199" s="6" t="s">
        <v>269</v>
      </c>
      <c r="N1199" s="6" t="s">
        <v>269</v>
      </c>
      <c r="O1199" s="9" t="s">
        <v>270</v>
      </c>
      <c r="P1199" s="6">
        <v>10300</v>
      </c>
      <c r="Q1199" s="6">
        <v>11600</v>
      </c>
      <c r="R1199" s="6">
        <v>24800</v>
      </c>
      <c r="S1199" s="6">
        <v>40300</v>
      </c>
      <c r="T1199" s="6">
        <v>46300</v>
      </c>
      <c r="U1199" s="6">
        <v>0</v>
      </c>
      <c r="V1199" s="6">
        <v>0</v>
      </c>
      <c r="W1199" s="6">
        <v>0</v>
      </c>
      <c r="X1199" s="6">
        <v>0</v>
      </c>
      <c r="Y1199" s="6">
        <v>9400</v>
      </c>
      <c r="Z1199" s="6">
        <v>9700</v>
      </c>
      <c r="AA1199" s="6">
        <v>4.2693783989999998</v>
      </c>
      <c r="AB1199" s="6">
        <v>-74.50010709</v>
      </c>
      <c r="AC1199" s="9" t="s">
        <v>31</v>
      </c>
      <c r="AD1199" s="6">
        <v>0</v>
      </c>
      <c r="AE1199" s="6" t="str">
        <f>MID(TablaPivotFinal[[#This Row],[Fecha]],1,4)</f>
        <v>2016</v>
      </c>
      <c r="AF1199" s="6" t="str">
        <f>MID(TablaPivotFinal[[#This Row],[Fecha]],5,3)</f>
        <v>Nov</v>
      </c>
      <c r="AG1199" s="9">
        <v>0</v>
      </c>
      <c r="AH1199" s="10">
        <v>0</v>
      </c>
      <c r="AI1199" t="s">
        <v>1055</v>
      </c>
      <c r="AJ1199" t="s">
        <v>874</v>
      </c>
      <c r="AK1199" t="s">
        <v>1183</v>
      </c>
    </row>
    <row r="1200" spans="1:37" x14ac:dyDescent="0.3">
      <c r="A1200" t="str">
        <f t="shared" si="54"/>
        <v>CHINAUTA-Concesión Vía 40 Express</v>
      </c>
      <c r="B1200" t="str">
        <f t="shared" si="55"/>
        <v>2016Oct</v>
      </c>
      <c r="C1200" t="str">
        <f t="shared" si="56"/>
        <v>4.269378399-74.50010709</v>
      </c>
      <c r="D1200" s="7" t="s">
        <v>263</v>
      </c>
      <c r="E1200" s="5">
        <v>4005</v>
      </c>
      <c r="F1200" s="7" t="s">
        <v>264</v>
      </c>
      <c r="G1200" s="5">
        <v>25</v>
      </c>
      <c r="H1200" s="7" t="s">
        <v>265</v>
      </c>
      <c r="I1200" s="7" t="s">
        <v>266</v>
      </c>
      <c r="J1200" s="7" t="s">
        <v>103</v>
      </c>
      <c r="K1200" s="7" t="s">
        <v>267</v>
      </c>
      <c r="L1200" s="7" t="s">
        <v>268</v>
      </c>
      <c r="M1200" s="5" t="s">
        <v>269</v>
      </c>
      <c r="N1200" s="5" t="s">
        <v>269</v>
      </c>
      <c r="O1200" s="7" t="s">
        <v>270</v>
      </c>
      <c r="P1200" s="5">
        <v>10300</v>
      </c>
      <c r="Q1200" s="5">
        <v>11600</v>
      </c>
      <c r="R1200" s="5">
        <v>24800</v>
      </c>
      <c r="S1200" s="5">
        <v>40300</v>
      </c>
      <c r="T1200" s="5">
        <v>46300</v>
      </c>
      <c r="U1200" s="5">
        <v>0</v>
      </c>
      <c r="V1200" s="5">
        <v>0</v>
      </c>
      <c r="W1200" s="5">
        <v>0</v>
      </c>
      <c r="X1200" s="5">
        <v>0</v>
      </c>
      <c r="Y1200" s="5">
        <v>9400</v>
      </c>
      <c r="Z1200" s="5">
        <v>9700</v>
      </c>
      <c r="AA1200" s="5">
        <v>4.2693783989999998</v>
      </c>
      <c r="AB1200" s="5">
        <v>-74.50010709</v>
      </c>
      <c r="AC1200" s="7" t="s">
        <v>33</v>
      </c>
      <c r="AD1200" s="5">
        <v>0</v>
      </c>
      <c r="AE1200" s="5" t="str">
        <f>MID(TablaPivotFinal[[#This Row],[Fecha]],1,4)</f>
        <v>2016</v>
      </c>
      <c r="AF1200" s="5" t="str">
        <f>MID(TablaPivotFinal[[#This Row],[Fecha]],5,3)</f>
        <v>Oct</v>
      </c>
      <c r="AG1200" s="7">
        <v>0</v>
      </c>
      <c r="AH1200" s="8">
        <v>0</v>
      </c>
      <c r="AI1200" t="s">
        <v>1055</v>
      </c>
      <c r="AJ1200" t="s">
        <v>873</v>
      </c>
      <c r="AK1200" t="s">
        <v>1183</v>
      </c>
    </row>
    <row r="1201" spans="1:37" x14ac:dyDescent="0.3">
      <c r="A1201" t="str">
        <f t="shared" si="54"/>
        <v>CHINAUTA-Concesión Vía 40 Express</v>
      </c>
      <c r="B1201" t="str">
        <f t="shared" si="55"/>
        <v>2016Sep</v>
      </c>
      <c r="C1201" t="str">
        <f t="shared" si="56"/>
        <v>4.269378399-74.50010709</v>
      </c>
      <c r="D1201" s="9" t="s">
        <v>263</v>
      </c>
      <c r="E1201" s="6">
        <v>4005</v>
      </c>
      <c r="F1201" s="9" t="s">
        <v>264</v>
      </c>
      <c r="G1201" s="6">
        <v>25</v>
      </c>
      <c r="H1201" s="9" t="s">
        <v>265</v>
      </c>
      <c r="I1201" s="9" t="s">
        <v>266</v>
      </c>
      <c r="J1201" s="9" t="s">
        <v>103</v>
      </c>
      <c r="K1201" s="9" t="s">
        <v>267</v>
      </c>
      <c r="L1201" s="9" t="s">
        <v>268</v>
      </c>
      <c r="M1201" s="6" t="s">
        <v>269</v>
      </c>
      <c r="N1201" s="6" t="s">
        <v>269</v>
      </c>
      <c r="O1201" s="9" t="s">
        <v>270</v>
      </c>
      <c r="P1201" s="6">
        <v>10300</v>
      </c>
      <c r="Q1201" s="6">
        <v>11600</v>
      </c>
      <c r="R1201" s="6">
        <v>24800</v>
      </c>
      <c r="S1201" s="6">
        <v>40300</v>
      </c>
      <c r="T1201" s="6">
        <v>46300</v>
      </c>
      <c r="U1201" s="6">
        <v>0</v>
      </c>
      <c r="V1201" s="6">
        <v>0</v>
      </c>
      <c r="W1201" s="6">
        <v>0</v>
      </c>
      <c r="X1201" s="6">
        <v>0</v>
      </c>
      <c r="Y1201" s="6">
        <v>9400</v>
      </c>
      <c r="Z1201" s="6">
        <v>9700</v>
      </c>
      <c r="AA1201" s="6">
        <v>4.2693783989999998</v>
      </c>
      <c r="AB1201" s="6">
        <v>-74.50010709</v>
      </c>
      <c r="AC1201" s="9" t="s">
        <v>35</v>
      </c>
      <c r="AD1201" s="6">
        <v>0</v>
      </c>
      <c r="AE1201" s="6" t="str">
        <f>MID(TablaPivotFinal[[#This Row],[Fecha]],1,4)</f>
        <v>2016</v>
      </c>
      <c r="AF1201" s="6" t="str">
        <f>MID(TablaPivotFinal[[#This Row],[Fecha]],5,3)</f>
        <v>Sep</v>
      </c>
      <c r="AG1201" s="9">
        <v>0</v>
      </c>
      <c r="AH1201" s="10">
        <v>0</v>
      </c>
      <c r="AI1201" t="s">
        <v>1055</v>
      </c>
      <c r="AJ1201" t="s">
        <v>872</v>
      </c>
      <c r="AK1201" t="s">
        <v>1183</v>
      </c>
    </row>
    <row r="1202" spans="1:37" x14ac:dyDescent="0.3">
      <c r="A1202" t="str">
        <f t="shared" si="54"/>
        <v>CHINAUTA-Concesión Vía 40 Express</v>
      </c>
      <c r="B1202" t="str">
        <f t="shared" si="55"/>
        <v>2017Abr</v>
      </c>
      <c r="C1202" t="str">
        <f t="shared" si="56"/>
        <v>4.269378399-74.50010709</v>
      </c>
      <c r="D1202" s="7" t="s">
        <v>263</v>
      </c>
      <c r="E1202" s="5">
        <v>4005</v>
      </c>
      <c r="F1202" s="7" t="s">
        <v>264</v>
      </c>
      <c r="G1202" s="5">
        <v>25</v>
      </c>
      <c r="H1202" s="7" t="s">
        <v>265</v>
      </c>
      <c r="I1202" s="7" t="s">
        <v>266</v>
      </c>
      <c r="J1202" s="7" t="s">
        <v>103</v>
      </c>
      <c r="K1202" s="7" t="s">
        <v>267</v>
      </c>
      <c r="L1202" s="7" t="s">
        <v>268</v>
      </c>
      <c r="M1202" s="5" t="s">
        <v>269</v>
      </c>
      <c r="N1202" s="5" t="s">
        <v>269</v>
      </c>
      <c r="O1202" s="7" t="s">
        <v>270</v>
      </c>
      <c r="P1202" s="5">
        <v>10300</v>
      </c>
      <c r="Q1202" s="5">
        <v>11600</v>
      </c>
      <c r="R1202" s="5">
        <v>24800</v>
      </c>
      <c r="S1202" s="5">
        <v>40300</v>
      </c>
      <c r="T1202" s="5">
        <v>46300</v>
      </c>
      <c r="U1202" s="5">
        <v>0</v>
      </c>
      <c r="V1202" s="5">
        <v>0</v>
      </c>
      <c r="W1202" s="5">
        <v>0</v>
      </c>
      <c r="X1202" s="5">
        <v>0</v>
      </c>
      <c r="Y1202" s="5">
        <v>9400</v>
      </c>
      <c r="Z1202" s="5">
        <v>9700</v>
      </c>
      <c r="AA1202" s="5">
        <v>4.2693783989999998</v>
      </c>
      <c r="AB1202" s="5">
        <v>-74.50010709</v>
      </c>
      <c r="AC1202" s="7" t="s">
        <v>37</v>
      </c>
      <c r="AD1202" s="5">
        <v>8293113950</v>
      </c>
      <c r="AE1202" s="5" t="str">
        <f>MID(TablaPivotFinal[[#This Row],[Fecha]],1,4)</f>
        <v>2017</v>
      </c>
      <c r="AF1202" s="5" t="str">
        <f>MID(TablaPivotFinal[[#This Row],[Fecha]],5,3)</f>
        <v>Abr</v>
      </c>
      <c r="AG1202" s="7">
        <v>8293113950</v>
      </c>
      <c r="AH1202" s="8">
        <v>21530.93333</v>
      </c>
      <c r="AI1202" t="s">
        <v>1055</v>
      </c>
      <c r="AJ1202" t="s">
        <v>879</v>
      </c>
      <c r="AK1202" t="s">
        <v>1183</v>
      </c>
    </row>
    <row r="1203" spans="1:37" x14ac:dyDescent="0.3">
      <c r="A1203" t="str">
        <f t="shared" si="54"/>
        <v>CHINAUTA-Concesión Vía 40 Express</v>
      </c>
      <c r="B1203" t="str">
        <f t="shared" si="55"/>
        <v>2017Ago</v>
      </c>
      <c r="C1203" t="str">
        <f t="shared" si="56"/>
        <v>4.269378399-74.50010709</v>
      </c>
      <c r="D1203" s="9" t="s">
        <v>263</v>
      </c>
      <c r="E1203" s="6">
        <v>4005</v>
      </c>
      <c r="F1203" s="9" t="s">
        <v>264</v>
      </c>
      <c r="G1203" s="6">
        <v>25</v>
      </c>
      <c r="H1203" s="9" t="s">
        <v>265</v>
      </c>
      <c r="I1203" s="9" t="s">
        <v>266</v>
      </c>
      <c r="J1203" s="9" t="s">
        <v>103</v>
      </c>
      <c r="K1203" s="9" t="s">
        <v>267</v>
      </c>
      <c r="L1203" s="9" t="s">
        <v>268</v>
      </c>
      <c r="M1203" s="6" t="s">
        <v>269</v>
      </c>
      <c r="N1203" s="6" t="s">
        <v>269</v>
      </c>
      <c r="O1203" s="9" t="s">
        <v>270</v>
      </c>
      <c r="P1203" s="6">
        <v>10300</v>
      </c>
      <c r="Q1203" s="6">
        <v>11600</v>
      </c>
      <c r="R1203" s="6">
        <v>24800</v>
      </c>
      <c r="S1203" s="6">
        <v>40300</v>
      </c>
      <c r="T1203" s="6">
        <v>46300</v>
      </c>
      <c r="U1203" s="6">
        <v>0</v>
      </c>
      <c r="V1203" s="6">
        <v>0</v>
      </c>
      <c r="W1203" s="6">
        <v>0</v>
      </c>
      <c r="X1203" s="6">
        <v>0</v>
      </c>
      <c r="Y1203" s="6">
        <v>9400</v>
      </c>
      <c r="Z1203" s="6">
        <v>9700</v>
      </c>
      <c r="AA1203" s="6">
        <v>4.2693783989999998</v>
      </c>
      <c r="AB1203" s="6">
        <v>-74.50010709</v>
      </c>
      <c r="AC1203" s="9" t="s">
        <v>39</v>
      </c>
      <c r="AD1203" s="6">
        <v>8364485000</v>
      </c>
      <c r="AE1203" s="6" t="str">
        <f>MID(TablaPivotFinal[[#This Row],[Fecha]],1,4)</f>
        <v>2017</v>
      </c>
      <c r="AF1203" s="6" t="str">
        <f>MID(TablaPivotFinal[[#This Row],[Fecha]],5,3)</f>
        <v>Ago</v>
      </c>
      <c r="AG1203" s="9">
        <v>8364485000</v>
      </c>
      <c r="AH1203" s="10">
        <v>20155.35484</v>
      </c>
      <c r="AI1203" t="s">
        <v>1055</v>
      </c>
      <c r="AJ1203" t="s">
        <v>883</v>
      </c>
      <c r="AK1203" t="s">
        <v>1183</v>
      </c>
    </row>
    <row r="1204" spans="1:37" x14ac:dyDescent="0.3">
      <c r="A1204" t="str">
        <f t="shared" si="54"/>
        <v>CHINAUTA-Concesión Vía 40 Express</v>
      </c>
      <c r="B1204" t="str">
        <f t="shared" si="55"/>
        <v>2017Dic</v>
      </c>
      <c r="C1204" t="str">
        <f t="shared" si="56"/>
        <v>4.269378399-74.50010709</v>
      </c>
      <c r="D1204" s="7" t="s">
        <v>263</v>
      </c>
      <c r="E1204" s="5">
        <v>4005</v>
      </c>
      <c r="F1204" s="7" t="s">
        <v>264</v>
      </c>
      <c r="G1204" s="5">
        <v>25</v>
      </c>
      <c r="H1204" s="7" t="s">
        <v>265</v>
      </c>
      <c r="I1204" s="7" t="s">
        <v>266</v>
      </c>
      <c r="J1204" s="7" t="s">
        <v>103</v>
      </c>
      <c r="K1204" s="7" t="s">
        <v>267</v>
      </c>
      <c r="L1204" s="7" t="s">
        <v>268</v>
      </c>
      <c r="M1204" s="5" t="s">
        <v>269</v>
      </c>
      <c r="N1204" s="5" t="s">
        <v>269</v>
      </c>
      <c r="O1204" s="7" t="s">
        <v>270</v>
      </c>
      <c r="P1204" s="5">
        <v>10300</v>
      </c>
      <c r="Q1204" s="5">
        <v>11600</v>
      </c>
      <c r="R1204" s="5">
        <v>24800</v>
      </c>
      <c r="S1204" s="5">
        <v>40300</v>
      </c>
      <c r="T1204" s="5">
        <v>46300</v>
      </c>
      <c r="U1204" s="5">
        <v>0</v>
      </c>
      <c r="V1204" s="5">
        <v>0</v>
      </c>
      <c r="W1204" s="5">
        <v>0</v>
      </c>
      <c r="X1204" s="5">
        <v>0</v>
      </c>
      <c r="Y1204" s="5">
        <v>9400</v>
      </c>
      <c r="Z1204" s="5">
        <v>9700</v>
      </c>
      <c r="AA1204" s="5">
        <v>4.2693783989999998</v>
      </c>
      <c r="AB1204" s="5">
        <v>-74.50010709</v>
      </c>
      <c r="AC1204" s="7" t="s">
        <v>41</v>
      </c>
      <c r="AD1204" s="5">
        <v>9675025800</v>
      </c>
      <c r="AE1204" s="5" t="str">
        <f>MID(TablaPivotFinal[[#This Row],[Fecha]],1,4)</f>
        <v>2017</v>
      </c>
      <c r="AF1204" s="5" t="str">
        <f>MID(TablaPivotFinal[[#This Row],[Fecha]],5,3)</f>
        <v>Dic</v>
      </c>
      <c r="AG1204" s="7">
        <v>9675025800</v>
      </c>
      <c r="AH1204" s="8">
        <v>25437.35484</v>
      </c>
      <c r="AI1204" t="s">
        <v>1055</v>
      </c>
      <c r="AJ1204" t="s">
        <v>887</v>
      </c>
      <c r="AK1204" t="s">
        <v>1183</v>
      </c>
    </row>
    <row r="1205" spans="1:37" x14ac:dyDescent="0.3">
      <c r="A1205" t="str">
        <f t="shared" si="54"/>
        <v>CHINAUTA-Concesión Vía 40 Express</v>
      </c>
      <c r="B1205" t="str">
        <f t="shared" si="55"/>
        <v>2017Ene</v>
      </c>
      <c r="C1205" t="str">
        <f t="shared" si="56"/>
        <v>4.269378399-74.50010709</v>
      </c>
      <c r="D1205" s="9" t="s">
        <v>263</v>
      </c>
      <c r="E1205" s="6">
        <v>4005</v>
      </c>
      <c r="F1205" s="9" t="s">
        <v>264</v>
      </c>
      <c r="G1205" s="6">
        <v>25</v>
      </c>
      <c r="H1205" s="9" t="s">
        <v>265</v>
      </c>
      <c r="I1205" s="9" t="s">
        <v>266</v>
      </c>
      <c r="J1205" s="9" t="s">
        <v>103</v>
      </c>
      <c r="K1205" s="9" t="s">
        <v>267</v>
      </c>
      <c r="L1205" s="9" t="s">
        <v>268</v>
      </c>
      <c r="M1205" s="6" t="s">
        <v>269</v>
      </c>
      <c r="N1205" s="6" t="s">
        <v>269</v>
      </c>
      <c r="O1205" s="9" t="s">
        <v>270</v>
      </c>
      <c r="P1205" s="6">
        <v>10300</v>
      </c>
      <c r="Q1205" s="6">
        <v>11600</v>
      </c>
      <c r="R1205" s="6">
        <v>24800</v>
      </c>
      <c r="S1205" s="6">
        <v>40300</v>
      </c>
      <c r="T1205" s="6">
        <v>46300</v>
      </c>
      <c r="U1205" s="6">
        <v>0</v>
      </c>
      <c r="V1205" s="6">
        <v>0</v>
      </c>
      <c r="W1205" s="6">
        <v>0</v>
      </c>
      <c r="X1205" s="6">
        <v>0</v>
      </c>
      <c r="Y1205" s="6">
        <v>9400</v>
      </c>
      <c r="Z1205" s="6">
        <v>9700</v>
      </c>
      <c r="AA1205" s="6">
        <v>4.2693783989999998</v>
      </c>
      <c r="AB1205" s="6">
        <v>-74.50010709</v>
      </c>
      <c r="AC1205" s="9" t="s">
        <v>43</v>
      </c>
      <c r="AD1205" s="6">
        <v>9393478000</v>
      </c>
      <c r="AE1205" s="6" t="str">
        <f>MID(TablaPivotFinal[[#This Row],[Fecha]],1,4)</f>
        <v>2017</v>
      </c>
      <c r="AF1205" s="6" t="str">
        <f>MID(TablaPivotFinal[[#This Row],[Fecha]],5,3)</f>
        <v>Ene</v>
      </c>
      <c r="AG1205" s="9">
        <v>9393478000</v>
      </c>
      <c r="AH1205" s="10">
        <v>25302.35484</v>
      </c>
      <c r="AI1205" t="s">
        <v>1055</v>
      </c>
      <c r="AJ1205" t="s">
        <v>876</v>
      </c>
      <c r="AK1205" t="s">
        <v>1183</v>
      </c>
    </row>
    <row r="1206" spans="1:37" x14ac:dyDescent="0.3">
      <c r="A1206" t="str">
        <f t="shared" si="54"/>
        <v>CHINAUTA-Concesión Vía 40 Express</v>
      </c>
      <c r="B1206" t="str">
        <f t="shared" si="55"/>
        <v>2017Feb</v>
      </c>
      <c r="C1206" t="str">
        <f t="shared" si="56"/>
        <v>4.269378399-74.50010709</v>
      </c>
      <c r="D1206" s="7" t="s">
        <v>263</v>
      </c>
      <c r="E1206" s="5">
        <v>4005</v>
      </c>
      <c r="F1206" s="7" t="s">
        <v>264</v>
      </c>
      <c r="G1206" s="5">
        <v>25</v>
      </c>
      <c r="H1206" s="7" t="s">
        <v>265</v>
      </c>
      <c r="I1206" s="7" t="s">
        <v>266</v>
      </c>
      <c r="J1206" s="7" t="s">
        <v>103</v>
      </c>
      <c r="K1206" s="7" t="s">
        <v>267</v>
      </c>
      <c r="L1206" s="7" t="s">
        <v>268</v>
      </c>
      <c r="M1206" s="5" t="s">
        <v>269</v>
      </c>
      <c r="N1206" s="5" t="s">
        <v>269</v>
      </c>
      <c r="O1206" s="7" t="s">
        <v>270</v>
      </c>
      <c r="P1206" s="5">
        <v>10300</v>
      </c>
      <c r="Q1206" s="5">
        <v>11600</v>
      </c>
      <c r="R1206" s="5">
        <v>24800</v>
      </c>
      <c r="S1206" s="5">
        <v>40300</v>
      </c>
      <c r="T1206" s="5">
        <v>46300</v>
      </c>
      <c r="U1206" s="5">
        <v>0</v>
      </c>
      <c r="V1206" s="5">
        <v>0</v>
      </c>
      <c r="W1206" s="5">
        <v>0</v>
      </c>
      <c r="X1206" s="5">
        <v>0</v>
      </c>
      <c r="Y1206" s="5">
        <v>9400</v>
      </c>
      <c r="Z1206" s="5">
        <v>9700</v>
      </c>
      <c r="AA1206" s="5">
        <v>4.2693783989999998</v>
      </c>
      <c r="AB1206" s="5">
        <v>-74.50010709</v>
      </c>
      <c r="AC1206" s="7" t="s">
        <v>45</v>
      </c>
      <c r="AD1206" s="5">
        <v>6669798700</v>
      </c>
      <c r="AE1206" s="5" t="str">
        <f>MID(TablaPivotFinal[[#This Row],[Fecha]],1,4)</f>
        <v>2017</v>
      </c>
      <c r="AF1206" s="5" t="str">
        <f>MID(TablaPivotFinal[[#This Row],[Fecha]],5,3)</f>
        <v>Feb</v>
      </c>
      <c r="AG1206" s="7">
        <v>6669798700</v>
      </c>
      <c r="AH1206" s="8">
        <v>16892.75</v>
      </c>
      <c r="AI1206" t="s">
        <v>1055</v>
      </c>
      <c r="AJ1206" t="s">
        <v>877</v>
      </c>
      <c r="AK1206" t="s">
        <v>1183</v>
      </c>
    </row>
    <row r="1207" spans="1:37" x14ac:dyDescent="0.3">
      <c r="A1207" t="str">
        <f t="shared" si="54"/>
        <v>CHINAUTA-Concesión Vía 40 Express</v>
      </c>
      <c r="B1207" t="str">
        <f t="shared" si="55"/>
        <v>2017Jul</v>
      </c>
      <c r="C1207" t="str">
        <f t="shared" si="56"/>
        <v>4.269378399-74.50010709</v>
      </c>
      <c r="D1207" s="9" t="s">
        <v>263</v>
      </c>
      <c r="E1207" s="6">
        <v>4005</v>
      </c>
      <c r="F1207" s="9" t="s">
        <v>264</v>
      </c>
      <c r="G1207" s="6">
        <v>25</v>
      </c>
      <c r="H1207" s="9" t="s">
        <v>265</v>
      </c>
      <c r="I1207" s="9" t="s">
        <v>266</v>
      </c>
      <c r="J1207" s="9" t="s">
        <v>103</v>
      </c>
      <c r="K1207" s="9" t="s">
        <v>267</v>
      </c>
      <c r="L1207" s="9" t="s">
        <v>268</v>
      </c>
      <c r="M1207" s="6" t="s">
        <v>269</v>
      </c>
      <c r="N1207" s="6" t="s">
        <v>269</v>
      </c>
      <c r="O1207" s="9" t="s">
        <v>270</v>
      </c>
      <c r="P1207" s="6">
        <v>10300</v>
      </c>
      <c r="Q1207" s="6">
        <v>11600</v>
      </c>
      <c r="R1207" s="6">
        <v>24800</v>
      </c>
      <c r="S1207" s="6">
        <v>40300</v>
      </c>
      <c r="T1207" s="6">
        <v>46300</v>
      </c>
      <c r="U1207" s="6">
        <v>0</v>
      </c>
      <c r="V1207" s="6">
        <v>0</v>
      </c>
      <c r="W1207" s="6">
        <v>0</v>
      </c>
      <c r="X1207" s="6">
        <v>0</v>
      </c>
      <c r="Y1207" s="6">
        <v>9400</v>
      </c>
      <c r="Z1207" s="6">
        <v>9700</v>
      </c>
      <c r="AA1207" s="6">
        <v>4.2693783989999998</v>
      </c>
      <c r="AB1207" s="6">
        <v>-74.50010709</v>
      </c>
      <c r="AC1207" s="9" t="s">
        <v>47</v>
      </c>
      <c r="AD1207" s="6">
        <v>9266115500</v>
      </c>
      <c r="AE1207" s="6" t="str">
        <f>MID(TablaPivotFinal[[#This Row],[Fecha]],1,4)</f>
        <v>2017</v>
      </c>
      <c r="AF1207" s="6" t="str">
        <f>MID(TablaPivotFinal[[#This Row],[Fecha]],5,3)</f>
        <v>Jul</v>
      </c>
      <c r="AG1207" s="9">
        <v>9266115500</v>
      </c>
      <c r="AH1207" s="10">
        <v>22877.19355</v>
      </c>
      <c r="AI1207" t="s">
        <v>1055</v>
      </c>
      <c r="AJ1207" t="s">
        <v>882</v>
      </c>
      <c r="AK1207" t="s">
        <v>1183</v>
      </c>
    </row>
    <row r="1208" spans="1:37" x14ac:dyDescent="0.3">
      <c r="A1208" t="str">
        <f t="shared" si="54"/>
        <v>CHINAUTA-Concesión Vía 40 Express</v>
      </c>
      <c r="B1208" t="str">
        <f t="shared" si="55"/>
        <v>2017Jun</v>
      </c>
      <c r="C1208" t="str">
        <f t="shared" si="56"/>
        <v>4.269378399-74.50010709</v>
      </c>
      <c r="D1208" s="7" t="s">
        <v>263</v>
      </c>
      <c r="E1208" s="5">
        <v>4005</v>
      </c>
      <c r="F1208" s="7" t="s">
        <v>264</v>
      </c>
      <c r="G1208" s="5">
        <v>25</v>
      </c>
      <c r="H1208" s="7" t="s">
        <v>265</v>
      </c>
      <c r="I1208" s="7" t="s">
        <v>266</v>
      </c>
      <c r="J1208" s="7" t="s">
        <v>103</v>
      </c>
      <c r="K1208" s="7" t="s">
        <v>267</v>
      </c>
      <c r="L1208" s="7" t="s">
        <v>268</v>
      </c>
      <c r="M1208" s="5" t="s">
        <v>269</v>
      </c>
      <c r="N1208" s="5" t="s">
        <v>269</v>
      </c>
      <c r="O1208" s="7" t="s">
        <v>270</v>
      </c>
      <c r="P1208" s="5">
        <v>10300</v>
      </c>
      <c r="Q1208" s="5">
        <v>11600</v>
      </c>
      <c r="R1208" s="5">
        <v>24800</v>
      </c>
      <c r="S1208" s="5">
        <v>40300</v>
      </c>
      <c r="T1208" s="5">
        <v>46300</v>
      </c>
      <c r="U1208" s="5">
        <v>0</v>
      </c>
      <c r="V1208" s="5">
        <v>0</v>
      </c>
      <c r="W1208" s="5">
        <v>0</v>
      </c>
      <c r="X1208" s="5">
        <v>0</v>
      </c>
      <c r="Y1208" s="5">
        <v>9400</v>
      </c>
      <c r="Z1208" s="5">
        <v>9700</v>
      </c>
      <c r="AA1208" s="5">
        <v>4.2693783989999998</v>
      </c>
      <c r="AB1208" s="5">
        <v>-74.50010709</v>
      </c>
      <c r="AC1208" s="7" t="s">
        <v>49</v>
      </c>
      <c r="AD1208" s="5">
        <v>8687801950</v>
      </c>
      <c r="AE1208" s="5" t="str">
        <f>MID(TablaPivotFinal[[#This Row],[Fecha]],1,4)</f>
        <v>2017</v>
      </c>
      <c r="AF1208" s="5" t="str">
        <f>MID(TablaPivotFinal[[#This Row],[Fecha]],5,3)</f>
        <v>Jun</v>
      </c>
      <c r="AG1208" s="7">
        <v>8687801950</v>
      </c>
      <c r="AH1208" s="8">
        <v>22030.233329999999</v>
      </c>
      <c r="AI1208" t="s">
        <v>1055</v>
      </c>
      <c r="AJ1208" t="s">
        <v>881</v>
      </c>
      <c r="AK1208" t="s">
        <v>1183</v>
      </c>
    </row>
    <row r="1209" spans="1:37" x14ac:dyDescent="0.3">
      <c r="A1209" t="str">
        <f t="shared" si="54"/>
        <v>CHINAUTA-Concesión Vía 40 Express</v>
      </c>
      <c r="B1209" t="str">
        <f t="shared" si="55"/>
        <v>2017Mar</v>
      </c>
      <c r="C1209" t="str">
        <f t="shared" si="56"/>
        <v>4.269378399-74.50010709</v>
      </c>
      <c r="D1209" s="9" t="s">
        <v>263</v>
      </c>
      <c r="E1209" s="6">
        <v>4005</v>
      </c>
      <c r="F1209" s="9" t="s">
        <v>264</v>
      </c>
      <c r="G1209" s="6">
        <v>25</v>
      </c>
      <c r="H1209" s="9" t="s">
        <v>265</v>
      </c>
      <c r="I1209" s="9" t="s">
        <v>266</v>
      </c>
      <c r="J1209" s="9" t="s">
        <v>103</v>
      </c>
      <c r="K1209" s="9" t="s">
        <v>267</v>
      </c>
      <c r="L1209" s="9" t="s">
        <v>268</v>
      </c>
      <c r="M1209" s="6" t="s">
        <v>269</v>
      </c>
      <c r="N1209" s="6" t="s">
        <v>269</v>
      </c>
      <c r="O1209" s="9" t="s">
        <v>270</v>
      </c>
      <c r="P1209" s="6">
        <v>10300</v>
      </c>
      <c r="Q1209" s="6">
        <v>11600</v>
      </c>
      <c r="R1209" s="6">
        <v>24800</v>
      </c>
      <c r="S1209" s="6">
        <v>40300</v>
      </c>
      <c r="T1209" s="6">
        <v>46300</v>
      </c>
      <c r="U1209" s="6">
        <v>0</v>
      </c>
      <c r="V1209" s="6">
        <v>0</v>
      </c>
      <c r="W1209" s="6">
        <v>0</v>
      </c>
      <c r="X1209" s="6">
        <v>0</v>
      </c>
      <c r="Y1209" s="6">
        <v>9400</v>
      </c>
      <c r="Z1209" s="6">
        <v>9700</v>
      </c>
      <c r="AA1209" s="6">
        <v>4.2693783989999998</v>
      </c>
      <c r="AB1209" s="6">
        <v>-74.50010709</v>
      </c>
      <c r="AC1209" s="9" t="s">
        <v>51</v>
      </c>
      <c r="AD1209" s="6">
        <v>7590272300</v>
      </c>
      <c r="AE1209" s="6" t="str">
        <f>MID(TablaPivotFinal[[#This Row],[Fecha]],1,4)</f>
        <v>2017</v>
      </c>
      <c r="AF1209" s="6" t="str">
        <f>MID(TablaPivotFinal[[#This Row],[Fecha]],5,3)</f>
        <v>Mar</v>
      </c>
      <c r="AG1209" s="9">
        <v>7590272300</v>
      </c>
      <c r="AH1209" s="10">
        <v>17887.25806</v>
      </c>
      <c r="AI1209" t="s">
        <v>1055</v>
      </c>
      <c r="AJ1209" t="s">
        <v>878</v>
      </c>
      <c r="AK1209" t="s">
        <v>1183</v>
      </c>
    </row>
    <row r="1210" spans="1:37" x14ac:dyDescent="0.3">
      <c r="A1210" t="str">
        <f t="shared" si="54"/>
        <v>CHINAUTA-Concesión Vía 40 Express</v>
      </c>
      <c r="B1210" t="str">
        <f t="shared" si="55"/>
        <v>2017May</v>
      </c>
      <c r="C1210" t="str">
        <f t="shared" si="56"/>
        <v>4.269378399-74.50010709</v>
      </c>
      <c r="D1210" s="7" t="s">
        <v>263</v>
      </c>
      <c r="E1210" s="5">
        <v>4005</v>
      </c>
      <c r="F1210" s="7" t="s">
        <v>264</v>
      </c>
      <c r="G1210" s="5">
        <v>25</v>
      </c>
      <c r="H1210" s="7" t="s">
        <v>265</v>
      </c>
      <c r="I1210" s="7" t="s">
        <v>266</v>
      </c>
      <c r="J1210" s="7" t="s">
        <v>103</v>
      </c>
      <c r="K1210" s="7" t="s">
        <v>267</v>
      </c>
      <c r="L1210" s="7" t="s">
        <v>268</v>
      </c>
      <c r="M1210" s="5" t="s">
        <v>269</v>
      </c>
      <c r="N1210" s="5" t="s">
        <v>269</v>
      </c>
      <c r="O1210" s="7" t="s">
        <v>270</v>
      </c>
      <c r="P1210" s="5">
        <v>10300</v>
      </c>
      <c r="Q1210" s="5">
        <v>11600</v>
      </c>
      <c r="R1210" s="5">
        <v>24800</v>
      </c>
      <c r="S1210" s="5">
        <v>40300</v>
      </c>
      <c r="T1210" s="5">
        <v>46300</v>
      </c>
      <c r="U1210" s="5">
        <v>0</v>
      </c>
      <c r="V1210" s="5">
        <v>0</v>
      </c>
      <c r="W1210" s="5">
        <v>0</v>
      </c>
      <c r="X1210" s="5">
        <v>0</v>
      </c>
      <c r="Y1210" s="5">
        <v>9400</v>
      </c>
      <c r="Z1210" s="5">
        <v>9700</v>
      </c>
      <c r="AA1210" s="5">
        <v>4.2693783989999998</v>
      </c>
      <c r="AB1210" s="5">
        <v>-74.50010709</v>
      </c>
      <c r="AC1210" s="7" t="s">
        <v>53</v>
      </c>
      <c r="AD1210" s="5">
        <v>7229644250</v>
      </c>
      <c r="AE1210" s="5" t="str">
        <f>MID(TablaPivotFinal[[#This Row],[Fecha]],1,4)</f>
        <v>2017</v>
      </c>
      <c r="AF1210" s="5" t="str">
        <f>MID(TablaPivotFinal[[#This Row],[Fecha]],5,3)</f>
        <v>May</v>
      </c>
      <c r="AG1210" s="7">
        <v>7229644250</v>
      </c>
      <c r="AH1210" s="8">
        <v>17471.87097</v>
      </c>
      <c r="AI1210" t="s">
        <v>1055</v>
      </c>
      <c r="AJ1210" t="s">
        <v>880</v>
      </c>
      <c r="AK1210" t="s">
        <v>1183</v>
      </c>
    </row>
    <row r="1211" spans="1:37" x14ac:dyDescent="0.3">
      <c r="A1211" t="str">
        <f t="shared" si="54"/>
        <v>CHINAUTA-Concesión Vía 40 Express</v>
      </c>
      <c r="B1211" t="str">
        <f t="shared" si="55"/>
        <v>2017Nov</v>
      </c>
      <c r="C1211" t="str">
        <f t="shared" si="56"/>
        <v>4.269378399-74.50010709</v>
      </c>
      <c r="D1211" s="9" t="s">
        <v>263</v>
      </c>
      <c r="E1211" s="6">
        <v>4005</v>
      </c>
      <c r="F1211" s="9" t="s">
        <v>264</v>
      </c>
      <c r="G1211" s="6">
        <v>25</v>
      </c>
      <c r="H1211" s="9" t="s">
        <v>265</v>
      </c>
      <c r="I1211" s="9" t="s">
        <v>266</v>
      </c>
      <c r="J1211" s="9" t="s">
        <v>103</v>
      </c>
      <c r="K1211" s="9" t="s">
        <v>267</v>
      </c>
      <c r="L1211" s="9" t="s">
        <v>268</v>
      </c>
      <c r="M1211" s="6" t="s">
        <v>269</v>
      </c>
      <c r="N1211" s="6" t="s">
        <v>269</v>
      </c>
      <c r="O1211" s="9" t="s">
        <v>270</v>
      </c>
      <c r="P1211" s="6">
        <v>10300</v>
      </c>
      <c r="Q1211" s="6">
        <v>11600</v>
      </c>
      <c r="R1211" s="6">
        <v>24800</v>
      </c>
      <c r="S1211" s="6">
        <v>40300</v>
      </c>
      <c r="T1211" s="6">
        <v>46300</v>
      </c>
      <c r="U1211" s="6">
        <v>0</v>
      </c>
      <c r="V1211" s="6">
        <v>0</v>
      </c>
      <c r="W1211" s="6">
        <v>0</v>
      </c>
      <c r="X1211" s="6">
        <v>0</v>
      </c>
      <c r="Y1211" s="6">
        <v>9400</v>
      </c>
      <c r="Z1211" s="6">
        <v>9700</v>
      </c>
      <c r="AA1211" s="6">
        <v>4.2693783989999998</v>
      </c>
      <c r="AB1211" s="6">
        <v>-74.50010709</v>
      </c>
      <c r="AC1211" s="9" t="s">
        <v>55</v>
      </c>
      <c r="AD1211" s="6">
        <v>7919369700</v>
      </c>
      <c r="AE1211" s="6" t="str">
        <f>MID(TablaPivotFinal[[#This Row],[Fecha]],1,4)</f>
        <v>2017</v>
      </c>
      <c r="AF1211" s="6" t="str">
        <f>MID(TablaPivotFinal[[#This Row],[Fecha]],5,3)</f>
        <v>Nov</v>
      </c>
      <c r="AG1211" s="9">
        <v>7919369700</v>
      </c>
      <c r="AH1211" s="10">
        <v>19778.599999999999</v>
      </c>
      <c r="AI1211" t="s">
        <v>1055</v>
      </c>
      <c r="AJ1211" t="s">
        <v>886</v>
      </c>
      <c r="AK1211" t="s">
        <v>1183</v>
      </c>
    </row>
    <row r="1212" spans="1:37" x14ac:dyDescent="0.3">
      <c r="A1212" t="str">
        <f t="shared" si="54"/>
        <v>CHINAUTA-Concesión Vía 40 Express</v>
      </c>
      <c r="B1212" t="str">
        <f t="shared" si="55"/>
        <v>2017Oct</v>
      </c>
      <c r="C1212" t="str">
        <f t="shared" si="56"/>
        <v>4.269378399-74.50010709</v>
      </c>
      <c r="D1212" s="7" t="s">
        <v>263</v>
      </c>
      <c r="E1212" s="5">
        <v>4005</v>
      </c>
      <c r="F1212" s="7" t="s">
        <v>264</v>
      </c>
      <c r="G1212" s="5">
        <v>25</v>
      </c>
      <c r="H1212" s="7" t="s">
        <v>265</v>
      </c>
      <c r="I1212" s="7" t="s">
        <v>266</v>
      </c>
      <c r="J1212" s="7" t="s">
        <v>103</v>
      </c>
      <c r="K1212" s="7" t="s">
        <v>267</v>
      </c>
      <c r="L1212" s="7" t="s">
        <v>268</v>
      </c>
      <c r="M1212" s="5" t="s">
        <v>269</v>
      </c>
      <c r="N1212" s="5" t="s">
        <v>269</v>
      </c>
      <c r="O1212" s="7" t="s">
        <v>270</v>
      </c>
      <c r="P1212" s="5">
        <v>10300</v>
      </c>
      <c r="Q1212" s="5">
        <v>11600</v>
      </c>
      <c r="R1212" s="5">
        <v>24800</v>
      </c>
      <c r="S1212" s="5">
        <v>40300</v>
      </c>
      <c r="T1212" s="5">
        <v>46300</v>
      </c>
      <c r="U1212" s="5">
        <v>0</v>
      </c>
      <c r="V1212" s="5">
        <v>0</v>
      </c>
      <c r="W1212" s="5">
        <v>0</v>
      </c>
      <c r="X1212" s="5">
        <v>0</v>
      </c>
      <c r="Y1212" s="5">
        <v>9400</v>
      </c>
      <c r="Z1212" s="5">
        <v>9700</v>
      </c>
      <c r="AA1212" s="5">
        <v>4.2693783989999998</v>
      </c>
      <c r="AB1212" s="5">
        <v>-74.50010709</v>
      </c>
      <c r="AC1212" s="7" t="s">
        <v>57</v>
      </c>
      <c r="AD1212" s="5">
        <v>8627106300</v>
      </c>
      <c r="AE1212" s="5" t="str">
        <f>MID(TablaPivotFinal[[#This Row],[Fecha]],1,4)</f>
        <v>2017</v>
      </c>
      <c r="AF1212" s="5" t="str">
        <f>MID(TablaPivotFinal[[#This Row],[Fecha]],5,3)</f>
        <v>Oct</v>
      </c>
      <c r="AG1212" s="7">
        <v>8627106300</v>
      </c>
      <c r="AH1212" s="8">
        <v>21095.29032</v>
      </c>
      <c r="AI1212" t="s">
        <v>1055</v>
      </c>
      <c r="AJ1212" t="s">
        <v>885</v>
      </c>
      <c r="AK1212" t="s">
        <v>1183</v>
      </c>
    </row>
    <row r="1213" spans="1:37" x14ac:dyDescent="0.3">
      <c r="A1213" t="str">
        <f t="shared" si="54"/>
        <v>CHINAUTA-Concesión Vía 40 Express</v>
      </c>
      <c r="B1213" t="str">
        <f t="shared" si="55"/>
        <v>2017Sep</v>
      </c>
      <c r="C1213" t="str">
        <f t="shared" si="56"/>
        <v>4.269378399-74.50010709</v>
      </c>
      <c r="D1213" s="9" t="s">
        <v>263</v>
      </c>
      <c r="E1213" s="6">
        <v>4005</v>
      </c>
      <c r="F1213" s="9" t="s">
        <v>264</v>
      </c>
      <c r="G1213" s="6">
        <v>25</v>
      </c>
      <c r="H1213" s="9" t="s">
        <v>265</v>
      </c>
      <c r="I1213" s="9" t="s">
        <v>266</v>
      </c>
      <c r="J1213" s="9" t="s">
        <v>103</v>
      </c>
      <c r="K1213" s="9" t="s">
        <v>267</v>
      </c>
      <c r="L1213" s="9" t="s">
        <v>268</v>
      </c>
      <c r="M1213" s="6" t="s">
        <v>269</v>
      </c>
      <c r="N1213" s="6" t="s">
        <v>269</v>
      </c>
      <c r="O1213" s="9" t="s">
        <v>270</v>
      </c>
      <c r="P1213" s="6">
        <v>10300</v>
      </c>
      <c r="Q1213" s="6">
        <v>11600</v>
      </c>
      <c r="R1213" s="6">
        <v>24800</v>
      </c>
      <c r="S1213" s="6">
        <v>40300</v>
      </c>
      <c r="T1213" s="6">
        <v>46300</v>
      </c>
      <c r="U1213" s="6">
        <v>0</v>
      </c>
      <c r="V1213" s="6">
        <v>0</v>
      </c>
      <c r="W1213" s="6">
        <v>0</v>
      </c>
      <c r="X1213" s="6">
        <v>0</v>
      </c>
      <c r="Y1213" s="6">
        <v>9400</v>
      </c>
      <c r="Z1213" s="6">
        <v>9700</v>
      </c>
      <c r="AA1213" s="6">
        <v>4.2693783989999998</v>
      </c>
      <c r="AB1213" s="6">
        <v>-74.50010709</v>
      </c>
      <c r="AC1213" s="9" t="s">
        <v>59</v>
      </c>
      <c r="AD1213" s="6">
        <v>7527521250</v>
      </c>
      <c r="AE1213" s="6" t="str">
        <f>MID(TablaPivotFinal[[#This Row],[Fecha]],1,4)</f>
        <v>2017</v>
      </c>
      <c r="AF1213" s="6" t="str">
        <f>MID(TablaPivotFinal[[#This Row],[Fecha]],5,3)</f>
        <v>Sep</v>
      </c>
      <c r="AG1213" s="9">
        <v>7527521250</v>
      </c>
      <c r="AH1213" s="10">
        <v>17841.266670000001</v>
      </c>
      <c r="AI1213" t="s">
        <v>1055</v>
      </c>
      <c r="AJ1213" t="s">
        <v>884</v>
      </c>
      <c r="AK1213" t="s">
        <v>1183</v>
      </c>
    </row>
    <row r="1214" spans="1:37" x14ac:dyDescent="0.3">
      <c r="A1214" t="str">
        <f t="shared" si="54"/>
        <v>CHINAUTA-Concesión Vía 40 Express</v>
      </c>
      <c r="B1214" t="str">
        <f t="shared" si="55"/>
        <v>2018Abr</v>
      </c>
      <c r="C1214" t="str">
        <f t="shared" si="56"/>
        <v>4.269378399-74.50010709</v>
      </c>
      <c r="D1214" s="7" t="s">
        <v>263</v>
      </c>
      <c r="E1214" s="5">
        <v>4005</v>
      </c>
      <c r="F1214" s="7" t="s">
        <v>264</v>
      </c>
      <c r="G1214" s="5">
        <v>25</v>
      </c>
      <c r="H1214" s="7" t="s">
        <v>265</v>
      </c>
      <c r="I1214" s="7" t="s">
        <v>266</v>
      </c>
      <c r="J1214" s="7" t="s">
        <v>103</v>
      </c>
      <c r="K1214" s="7" t="s">
        <v>267</v>
      </c>
      <c r="L1214" s="7" t="s">
        <v>268</v>
      </c>
      <c r="M1214" s="5" t="s">
        <v>269</v>
      </c>
      <c r="N1214" s="5" t="s">
        <v>269</v>
      </c>
      <c r="O1214" s="7" t="s">
        <v>270</v>
      </c>
      <c r="P1214" s="5">
        <v>10300</v>
      </c>
      <c r="Q1214" s="5">
        <v>11600</v>
      </c>
      <c r="R1214" s="5">
        <v>24800</v>
      </c>
      <c r="S1214" s="5">
        <v>40300</v>
      </c>
      <c r="T1214" s="5">
        <v>46300</v>
      </c>
      <c r="U1214" s="5">
        <v>0</v>
      </c>
      <c r="V1214" s="5">
        <v>0</v>
      </c>
      <c r="W1214" s="5">
        <v>0</v>
      </c>
      <c r="X1214" s="5">
        <v>0</v>
      </c>
      <c r="Y1214" s="5">
        <v>9400</v>
      </c>
      <c r="Z1214" s="5">
        <v>9700</v>
      </c>
      <c r="AA1214" s="5">
        <v>4.2693783989999998</v>
      </c>
      <c r="AB1214" s="5">
        <v>-74.50010709</v>
      </c>
      <c r="AC1214" s="7" t="s">
        <v>61</v>
      </c>
      <c r="AD1214" s="5">
        <v>7546380600</v>
      </c>
      <c r="AE1214" s="5" t="str">
        <f>MID(TablaPivotFinal[[#This Row],[Fecha]],1,4)</f>
        <v>2018</v>
      </c>
      <c r="AF1214" s="5" t="str">
        <f>MID(TablaPivotFinal[[#This Row],[Fecha]],5,3)</f>
        <v>Abr</v>
      </c>
      <c r="AG1214" s="7">
        <v>7546380600</v>
      </c>
      <c r="AH1214" s="8">
        <v>529305</v>
      </c>
      <c r="AI1214" t="s">
        <v>1055</v>
      </c>
      <c r="AJ1214" t="s">
        <v>891</v>
      </c>
      <c r="AK1214" t="s">
        <v>1183</v>
      </c>
    </row>
    <row r="1215" spans="1:37" x14ac:dyDescent="0.3">
      <c r="A1215" t="str">
        <f t="shared" si="54"/>
        <v>CHINAUTA-Concesión Vía 40 Express</v>
      </c>
      <c r="B1215" t="str">
        <f t="shared" si="55"/>
        <v>2018Ago</v>
      </c>
      <c r="C1215" t="str">
        <f t="shared" si="56"/>
        <v>4.269378399-74.50010709</v>
      </c>
      <c r="D1215" s="9" t="s">
        <v>263</v>
      </c>
      <c r="E1215" s="6">
        <v>4005</v>
      </c>
      <c r="F1215" s="9" t="s">
        <v>264</v>
      </c>
      <c r="G1215" s="6">
        <v>25</v>
      </c>
      <c r="H1215" s="9" t="s">
        <v>265</v>
      </c>
      <c r="I1215" s="9" t="s">
        <v>266</v>
      </c>
      <c r="J1215" s="9" t="s">
        <v>103</v>
      </c>
      <c r="K1215" s="9" t="s">
        <v>267</v>
      </c>
      <c r="L1215" s="9" t="s">
        <v>268</v>
      </c>
      <c r="M1215" s="6" t="s">
        <v>269</v>
      </c>
      <c r="N1215" s="6" t="s">
        <v>269</v>
      </c>
      <c r="O1215" s="9" t="s">
        <v>270</v>
      </c>
      <c r="P1215" s="6">
        <v>10300</v>
      </c>
      <c r="Q1215" s="6">
        <v>11600</v>
      </c>
      <c r="R1215" s="6">
        <v>24800</v>
      </c>
      <c r="S1215" s="6">
        <v>40300</v>
      </c>
      <c r="T1215" s="6">
        <v>46300</v>
      </c>
      <c r="U1215" s="6">
        <v>0</v>
      </c>
      <c r="V1215" s="6">
        <v>0</v>
      </c>
      <c r="W1215" s="6">
        <v>0</v>
      </c>
      <c r="X1215" s="6">
        <v>0</v>
      </c>
      <c r="Y1215" s="6">
        <v>9400</v>
      </c>
      <c r="Z1215" s="6">
        <v>9700</v>
      </c>
      <c r="AA1215" s="6">
        <v>4.2693783989999998</v>
      </c>
      <c r="AB1215" s="6">
        <v>-74.50010709</v>
      </c>
      <c r="AC1215" s="9" t="s">
        <v>63</v>
      </c>
      <c r="AD1215" s="6">
        <v>8869913600</v>
      </c>
      <c r="AE1215" s="6" t="str">
        <f>MID(TablaPivotFinal[[#This Row],[Fecha]],1,4)</f>
        <v>2018</v>
      </c>
      <c r="AF1215" s="6" t="str">
        <f>MID(TablaPivotFinal[[#This Row],[Fecha]],5,3)</f>
        <v>Ago</v>
      </c>
      <c r="AG1215" s="9">
        <v>8869913600</v>
      </c>
      <c r="AH1215" s="10">
        <v>633166</v>
      </c>
      <c r="AI1215" t="s">
        <v>1055</v>
      </c>
      <c r="AJ1215" t="s">
        <v>895</v>
      </c>
      <c r="AK1215" t="s">
        <v>1183</v>
      </c>
    </row>
    <row r="1216" spans="1:37" x14ac:dyDescent="0.3">
      <c r="A1216" t="str">
        <f t="shared" si="54"/>
        <v>CHINAUTA-Concesión Vía 40 Express</v>
      </c>
      <c r="B1216" t="str">
        <f t="shared" si="55"/>
        <v>2018Dic</v>
      </c>
      <c r="C1216" t="str">
        <f t="shared" si="56"/>
        <v>4.269378399-74.50010709</v>
      </c>
      <c r="D1216" s="7" t="s">
        <v>263</v>
      </c>
      <c r="E1216" s="5">
        <v>4005</v>
      </c>
      <c r="F1216" s="7" t="s">
        <v>264</v>
      </c>
      <c r="G1216" s="5">
        <v>25</v>
      </c>
      <c r="H1216" s="7" t="s">
        <v>265</v>
      </c>
      <c r="I1216" s="7" t="s">
        <v>266</v>
      </c>
      <c r="J1216" s="7" t="s">
        <v>103</v>
      </c>
      <c r="K1216" s="7" t="s">
        <v>267</v>
      </c>
      <c r="L1216" s="7" t="s">
        <v>268</v>
      </c>
      <c r="M1216" s="5" t="s">
        <v>269</v>
      </c>
      <c r="N1216" s="5" t="s">
        <v>269</v>
      </c>
      <c r="O1216" s="7" t="s">
        <v>270</v>
      </c>
      <c r="P1216" s="5">
        <v>10300</v>
      </c>
      <c r="Q1216" s="5">
        <v>11600</v>
      </c>
      <c r="R1216" s="5">
        <v>24800</v>
      </c>
      <c r="S1216" s="5">
        <v>40300</v>
      </c>
      <c r="T1216" s="5">
        <v>46300</v>
      </c>
      <c r="U1216" s="5">
        <v>0</v>
      </c>
      <c r="V1216" s="5">
        <v>0</v>
      </c>
      <c r="W1216" s="5">
        <v>0</v>
      </c>
      <c r="X1216" s="5">
        <v>0</v>
      </c>
      <c r="Y1216" s="5">
        <v>9400</v>
      </c>
      <c r="Z1216" s="5">
        <v>9700</v>
      </c>
      <c r="AA1216" s="5">
        <v>4.2693783989999998</v>
      </c>
      <c r="AB1216" s="5">
        <v>-74.50010709</v>
      </c>
      <c r="AC1216" s="7" t="s">
        <v>65</v>
      </c>
      <c r="AD1216" s="5">
        <v>9968900050</v>
      </c>
      <c r="AE1216" s="5" t="str">
        <f>MID(TablaPivotFinal[[#This Row],[Fecha]],1,4)</f>
        <v>2018</v>
      </c>
      <c r="AF1216" s="5" t="str">
        <f>MID(TablaPivotFinal[[#This Row],[Fecha]],5,3)</f>
        <v>Dic</v>
      </c>
      <c r="AG1216" s="7">
        <v>9968900050</v>
      </c>
      <c r="AH1216" s="8">
        <v>775166</v>
      </c>
      <c r="AI1216" t="s">
        <v>1055</v>
      </c>
      <c r="AJ1216" t="s">
        <v>899</v>
      </c>
      <c r="AK1216" t="s">
        <v>1183</v>
      </c>
    </row>
    <row r="1217" spans="1:37" x14ac:dyDescent="0.3">
      <c r="A1217" t="str">
        <f t="shared" si="54"/>
        <v>CHINAUTA-Concesión Vía 40 Express</v>
      </c>
      <c r="B1217" t="str">
        <f t="shared" si="55"/>
        <v>2018Ene</v>
      </c>
      <c r="C1217" t="str">
        <f t="shared" si="56"/>
        <v>4.269378399-74.50010709</v>
      </c>
      <c r="D1217" s="9" t="s">
        <v>263</v>
      </c>
      <c r="E1217" s="6">
        <v>4005</v>
      </c>
      <c r="F1217" s="9" t="s">
        <v>264</v>
      </c>
      <c r="G1217" s="6">
        <v>25</v>
      </c>
      <c r="H1217" s="9" t="s">
        <v>265</v>
      </c>
      <c r="I1217" s="9" t="s">
        <v>266</v>
      </c>
      <c r="J1217" s="9" t="s">
        <v>103</v>
      </c>
      <c r="K1217" s="9" t="s">
        <v>267</v>
      </c>
      <c r="L1217" s="9" t="s">
        <v>268</v>
      </c>
      <c r="M1217" s="6" t="s">
        <v>269</v>
      </c>
      <c r="N1217" s="6" t="s">
        <v>269</v>
      </c>
      <c r="O1217" s="9" t="s">
        <v>270</v>
      </c>
      <c r="P1217" s="6">
        <v>10300</v>
      </c>
      <c r="Q1217" s="6">
        <v>11600</v>
      </c>
      <c r="R1217" s="6">
        <v>24800</v>
      </c>
      <c r="S1217" s="6">
        <v>40300</v>
      </c>
      <c r="T1217" s="6">
        <v>46300</v>
      </c>
      <c r="U1217" s="6">
        <v>0</v>
      </c>
      <c r="V1217" s="6">
        <v>0</v>
      </c>
      <c r="W1217" s="6">
        <v>0</v>
      </c>
      <c r="X1217" s="6">
        <v>0</v>
      </c>
      <c r="Y1217" s="6">
        <v>9400</v>
      </c>
      <c r="Z1217" s="6">
        <v>9700</v>
      </c>
      <c r="AA1217" s="6">
        <v>4.2693783989999998</v>
      </c>
      <c r="AB1217" s="6">
        <v>-74.50010709</v>
      </c>
      <c r="AC1217" s="9" t="s">
        <v>67</v>
      </c>
      <c r="AD1217" s="6">
        <v>9929343950</v>
      </c>
      <c r="AE1217" s="6" t="str">
        <f>MID(TablaPivotFinal[[#This Row],[Fecha]],1,4)</f>
        <v>2018</v>
      </c>
      <c r="AF1217" s="6" t="str">
        <f>MID(TablaPivotFinal[[#This Row],[Fecha]],5,3)</f>
        <v>Ene</v>
      </c>
      <c r="AG1217" s="9">
        <v>9929343950</v>
      </c>
      <c r="AH1217" s="10">
        <v>797079</v>
      </c>
      <c r="AI1217" t="s">
        <v>1055</v>
      </c>
      <c r="AJ1217" t="s">
        <v>888</v>
      </c>
      <c r="AK1217" t="s">
        <v>1183</v>
      </c>
    </row>
    <row r="1218" spans="1:37" x14ac:dyDescent="0.3">
      <c r="A1218" t="str">
        <f t="shared" ref="A1218:A1281" si="57">_xlfn.CONCAT(H1218,"-",D1218)</f>
        <v>CHINAUTA-Concesión Vía 40 Express</v>
      </c>
      <c r="B1218" t="str">
        <f t="shared" si="55"/>
        <v>2018Feb</v>
      </c>
      <c r="C1218" t="str">
        <f t="shared" si="56"/>
        <v>4.269378399-74.50010709</v>
      </c>
      <c r="D1218" s="7" t="s">
        <v>263</v>
      </c>
      <c r="E1218" s="5">
        <v>4005</v>
      </c>
      <c r="F1218" s="7" t="s">
        <v>264</v>
      </c>
      <c r="G1218" s="5">
        <v>25</v>
      </c>
      <c r="H1218" s="7" t="s">
        <v>265</v>
      </c>
      <c r="I1218" s="7" t="s">
        <v>266</v>
      </c>
      <c r="J1218" s="7" t="s">
        <v>103</v>
      </c>
      <c r="K1218" s="7" t="s">
        <v>267</v>
      </c>
      <c r="L1218" s="7" t="s">
        <v>268</v>
      </c>
      <c r="M1218" s="5" t="s">
        <v>269</v>
      </c>
      <c r="N1218" s="5" t="s">
        <v>269</v>
      </c>
      <c r="O1218" s="7" t="s">
        <v>270</v>
      </c>
      <c r="P1218" s="5">
        <v>10300</v>
      </c>
      <c r="Q1218" s="5">
        <v>11600</v>
      </c>
      <c r="R1218" s="5">
        <v>24800</v>
      </c>
      <c r="S1218" s="5">
        <v>40300</v>
      </c>
      <c r="T1218" s="5">
        <v>46300</v>
      </c>
      <c r="U1218" s="5">
        <v>0</v>
      </c>
      <c r="V1218" s="5">
        <v>0</v>
      </c>
      <c r="W1218" s="5">
        <v>0</v>
      </c>
      <c r="X1218" s="5">
        <v>0</v>
      </c>
      <c r="Y1218" s="5">
        <v>9400</v>
      </c>
      <c r="Z1218" s="5">
        <v>9700</v>
      </c>
      <c r="AA1218" s="5">
        <v>4.2693783989999998</v>
      </c>
      <c r="AB1218" s="5">
        <v>-74.50010709</v>
      </c>
      <c r="AC1218" s="7" t="s">
        <v>69</v>
      </c>
      <c r="AD1218" s="5">
        <v>6965076400</v>
      </c>
      <c r="AE1218" s="5" t="str">
        <f>MID(TablaPivotFinal[[#This Row],[Fecha]],1,4)</f>
        <v>2018</v>
      </c>
      <c r="AF1218" s="5" t="str">
        <f>MID(TablaPivotFinal[[#This Row],[Fecha]],5,3)</f>
        <v>Feb</v>
      </c>
      <c r="AG1218" s="7">
        <v>6965076400</v>
      </c>
      <c r="AH1218" s="8">
        <v>476611</v>
      </c>
      <c r="AI1218" t="s">
        <v>1055</v>
      </c>
      <c r="AJ1218" t="s">
        <v>889</v>
      </c>
      <c r="AK1218" t="s">
        <v>1183</v>
      </c>
    </row>
    <row r="1219" spans="1:37" x14ac:dyDescent="0.3">
      <c r="A1219" t="str">
        <f t="shared" si="57"/>
        <v>CHINAUTA-Concesión Vía 40 Express</v>
      </c>
      <c r="B1219" t="str">
        <f t="shared" ref="B1219:B1282" si="58">_xlfn.CONCAT(AE1219,AF1219)</f>
        <v>2018Jul</v>
      </c>
      <c r="C1219" t="str">
        <f t="shared" ref="C1219:C1282" si="59">_xlfn.CONCAT(AA1219,AB1219)</f>
        <v>4.269378399-74.50010709</v>
      </c>
      <c r="D1219" s="9" t="s">
        <v>263</v>
      </c>
      <c r="E1219" s="6">
        <v>4005</v>
      </c>
      <c r="F1219" s="9" t="s">
        <v>264</v>
      </c>
      <c r="G1219" s="6">
        <v>25</v>
      </c>
      <c r="H1219" s="9" t="s">
        <v>265</v>
      </c>
      <c r="I1219" s="9" t="s">
        <v>266</v>
      </c>
      <c r="J1219" s="9" t="s">
        <v>103</v>
      </c>
      <c r="K1219" s="9" t="s">
        <v>267</v>
      </c>
      <c r="L1219" s="9" t="s">
        <v>268</v>
      </c>
      <c r="M1219" s="6" t="s">
        <v>269</v>
      </c>
      <c r="N1219" s="6" t="s">
        <v>269</v>
      </c>
      <c r="O1219" s="9" t="s">
        <v>270</v>
      </c>
      <c r="P1219" s="6">
        <v>10300</v>
      </c>
      <c r="Q1219" s="6">
        <v>11600</v>
      </c>
      <c r="R1219" s="6">
        <v>24800</v>
      </c>
      <c r="S1219" s="6">
        <v>40300</v>
      </c>
      <c r="T1219" s="6">
        <v>46300</v>
      </c>
      <c r="U1219" s="6">
        <v>0</v>
      </c>
      <c r="V1219" s="6">
        <v>0</v>
      </c>
      <c r="W1219" s="6">
        <v>0</v>
      </c>
      <c r="X1219" s="6">
        <v>0</v>
      </c>
      <c r="Y1219" s="6">
        <v>9400</v>
      </c>
      <c r="Z1219" s="6">
        <v>9700</v>
      </c>
      <c r="AA1219" s="6">
        <v>4.2693783989999998</v>
      </c>
      <c r="AB1219" s="6">
        <v>-74.50010709</v>
      </c>
      <c r="AC1219" s="9" t="s">
        <v>71</v>
      </c>
      <c r="AD1219" s="6">
        <v>9596295000</v>
      </c>
      <c r="AE1219" s="6" t="str">
        <f>MID(TablaPivotFinal[[#This Row],[Fecha]],1,4)</f>
        <v>2018</v>
      </c>
      <c r="AF1219" s="6" t="str">
        <f>MID(TablaPivotFinal[[#This Row],[Fecha]],5,3)</f>
        <v>Jul</v>
      </c>
      <c r="AG1219" s="9">
        <v>9596295000</v>
      </c>
      <c r="AH1219" s="10">
        <v>721114</v>
      </c>
      <c r="AI1219" t="s">
        <v>1055</v>
      </c>
      <c r="AJ1219" t="s">
        <v>894</v>
      </c>
      <c r="AK1219" t="s">
        <v>1183</v>
      </c>
    </row>
    <row r="1220" spans="1:37" x14ac:dyDescent="0.3">
      <c r="A1220" t="str">
        <f t="shared" si="57"/>
        <v>CHINAUTA-Concesión Vía 40 Express</v>
      </c>
      <c r="B1220" t="str">
        <f t="shared" si="58"/>
        <v>2018Jun</v>
      </c>
      <c r="C1220" t="str">
        <f t="shared" si="59"/>
        <v>4.269378399-74.50010709</v>
      </c>
      <c r="D1220" s="7" t="s">
        <v>263</v>
      </c>
      <c r="E1220" s="5">
        <v>4005</v>
      </c>
      <c r="F1220" s="7" t="s">
        <v>264</v>
      </c>
      <c r="G1220" s="5">
        <v>25</v>
      </c>
      <c r="H1220" s="7" t="s">
        <v>265</v>
      </c>
      <c r="I1220" s="7" t="s">
        <v>266</v>
      </c>
      <c r="J1220" s="7" t="s">
        <v>103</v>
      </c>
      <c r="K1220" s="7" t="s">
        <v>267</v>
      </c>
      <c r="L1220" s="7" t="s">
        <v>268</v>
      </c>
      <c r="M1220" s="5" t="s">
        <v>269</v>
      </c>
      <c r="N1220" s="5" t="s">
        <v>269</v>
      </c>
      <c r="O1220" s="7" t="s">
        <v>270</v>
      </c>
      <c r="P1220" s="5">
        <v>10300</v>
      </c>
      <c r="Q1220" s="5">
        <v>11600</v>
      </c>
      <c r="R1220" s="5">
        <v>24800</v>
      </c>
      <c r="S1220" s="5">
        <v>40300</v>
      </c>
      <c r="T1220" s="5">
        <v>46300</v>
      </c>
      <c r="U1220" s="5">
        <v>0</v>
      </c>
      <c r="V1220" s="5">
        <v>0</v>
      </c>
      <c r="W1220" s="5">
        <v>0</v>
      </c>
      <c r="X1220" s="5">
        <v>0</v>
      </c>
      <c r="Y1220" s="5">
        <v>9400</v>
      </c>
      <c r="Z1220" s="5">
        <v>9700</v>
      </c>
      <c r="AA1220" s="5">
        <v>4.2693783989999998</v>
      </c>
      <c r="AB1220" s="5">
        <v>-74.50010709</v>
      </c>
      <c r="AC1220" s="7" t="s">
        <v>73</v>
      </c>
      <c r="AD1220" s="5">
        <v>9176539050</v>
      </c>
      <c r="AE1220" s="5" t="str">
        <f>MID(TablaPivotFinal[[#This Row],[Fecha]],1,4)</f>
        <v>2018</v>
      </c>
      <c r="AF1220" s="5" t="str">
        <f>MID(TablaPivotFinal[[#This Row],[Fecha]],5,3)</f>
        <v>Jun</v>
      </c>
      <c r="AG1220" s="7">
        <v>9176539050</v>
      </c>
      <c r="AH1220" s="8">
        <v>690043</v>
      </c>
      <c r="AI1220" t="s">
        <v>1055</v>
      </c>
      <c r="AJ1220" t="s">
        <v>893</v>
      </c>
      <c r="AK1220" t="s">
        <v>1183</v>
      </c>
    </row>
    <row r="1221" spans="1:37" x14ac:dyDescent="0.3">
      <c r="A1221" t="str">
        <f t="shared" si="57"/>
        <v>CHINAUTA-Concesión Vía 40 Express</v>
      </c>
      <c r="B1221" t="str">
        <f t="shared" si="58"/>
        <v>2018Mar</v>
      </c>
      <c r="C1221" t="str">
        <f t="shared" si="59"/>
        <v>4.269378399-74.50010709</v>
      </c>
      <c r="D1221" s="9" t="s">
        <v>263</v>
      </c>
      <c r="E1221" s="6">
        <v>4005</v>
      </c>
      <c r="F1221" s="9" t="s">
        <v>264</v>
      </c>
      <c r="G1221" s="6">
        <v>25</v>
      </c>
      <c r="H1221" s="9" t="s">
        <v>265</v>
      </c>
      <c r="I1221" s="9" t="s">
        <v>266</v>
      </c>
      <c r="J1221" s="9" t="s">
        <v>103</v>
      </c>
      <c r="K1221" s="9" t="s">
        <v>267</v>
      </c>
      <c r="L1221" s="9" t="s">
        <v>268</v>
      </c>
      <c r="M1221" s="6" t="s">
        <v>269</v>
      </c>
      <c r="N1221" s="6" t="s">
        <v>269</v>
      </c>
      <c r="O1221" s="9" t="s">
        <v>270</v>
      </c>
      <c r="P1221" s="6">
        <v>10300</v>
      </c>
      <c r="Q1221" s="6">
        <v>11600</v>
      </c>
      <c r="R1221" s="6">
        <v>24800</v>
      </c>
      <c r="S1221" s="6">
        <v>40300</v>
      </c>
      <c r="T1221" s="6">
        <v>46300</v>
      </c>
      <c r="U1221" s="6">
        <v>0</v>
      </c>
      <c r="V1221" s="6">
        <v>0</v>
      </c>
      <c r="W1221" s="6">
        <v>0</v>
      </c>
      <c r="X1221" s="6">
        <v>0</v>
      </c>
      <c r="Y1221" s="6">
        <v>9400</v>
      </c>
      <c r="Z1221" s="6">
        <v>9700</v>
      </c>
      <c r="AA1221" s="6">
        <v>4.2693783989999998</v>
      </c>
      <c r="AB1221" s="6">
        <v>-74.50010709</v>
      </c>
      <c r="AC1221" s="9" t="s">
        <v>75</v>
      </c>
      <c r="AD1221" s="6">
        <v>8797031800</v>
      </c>
      <c r="AE1221" s="6" t="str">
        <f>MID(TablaPivotFinal[[#This Row],[Fecha]],1,4)</f>
        <v>2018</v>
      </c>
      <c r="AF1221" s="6" t="str">
        <f>MID(TablaPivotFinal[[#This Row],[Fecha]],5,3)</f>
        <v>Mar</v>
      </c>
      <c r="AG1221" s="9">
        <v>8797031800</v>
      </c>
      <c r="AH1221" s="10">
        <v>664646</v>
      </c>
      <c r="AI1221" t="s">
        <v>1055</v>
      </c>
      <c r="AJ1221" t="s">
        <v>890</v>
      </c>
      <c r="AK1221" t="s">
        <v>1183</v>
      </c>
    </row>
    <row r="1222" spans="1:37" x14ac:dyDescent="0.3">
      <c r="A1222" t="str">
        <f t="shared" si="57"/>
        <v>CHINAUTA-Concesión Vía 40 Express</v>
      </c>
      <c r="B1222" t="str">
        <f t="shared" si="58"/>
        <v>2018May</v>
      </c>
      <c r="C1222" t="str">
        <f t="shared" si="59"/>
        <v>4.269378399-74.50010709</v>
      </c>
      <c r="D1222" s="7" t="s">
        <v>263</v>
      </c>
      <c r="E1222" s="5">
        <v>4005</v>
      </c>
      <c r="F1222" s="7" t="s">
        <v>264</v>
      </c>
      <c r="G1222" s="5">
        <v>25</v>
      </c>
      <c r="H1222" s="7" t="s">
        <v>265</v>
      </c>
      <c r="I1222" s="7" t="s">
        <v>266</v>
      </c>
      <c r="J1222" s="7" t="s">
        <v>103</v>
      </c>
      <c r="K1222" s="7" t="s">
        <v>267</v>
      </c>
      <c r="L1222" s="7" t="s">
        <v>268</v>
      </c>
      <c r="M1222" s="5" t="s">
        <v>269</v>
      </c>
      <c r="N1222" s="5" t="s">
        <v>269</v>
      </c>
      <c r="O1222" s="7" t="s">
        <v>270</v>
      </c>
      <c r="P1222" s="5">
        <v>10300</v>
      </c>
      <c r="Q1222" s="5">
        <v>11600</v>
      </c>
      <c r="R1222" s="5">
        <v>24800</v>
      </c>
      <c r="S1222" s="5">
        <v>40300</v>
      </c>
      <c r="T1222" s="5">
        <v>46300</v>
      </c>
      <c r="U1222" s="5">
        <v>0</v>
      </c>
      <c r="V1222" s="5">
        <v>0</v>
      </c>
      <c r="W1222" s="5">
        <v>0</v>
      </c>
      <c r="X1222" s="5">
        <v>0</v>
      </c>
      <c r="Y1222" s="5">
        <v>9400</v>
      </c>
      <c r="Z1222" s="5">
        <v>9700</v>
      </c>
      <c r="AA1222" s="5">
        <v>4.2693783989999998</v>
      </c>
      <c r="AB1222" s="5">
        <v>-74.50010709</v>
      </c>
      <c r="AC1222" s="7" t="s">
        <v>77</v>
      </c>
      <c r="AD1222" s="5">
        <v>7689699200</v>
      </c>
      <c r="AE1222" s="5" t="str">
        <f>MID(TablaPivotFinal[[#This Row],[Fecha]],1,4)</f>
        <v>2018</v>
      </c>
      <c r="AF1222" s="5" t="str">
        <f>MID(TablaPivotFinal[[#This Row],[Fecha]],5,3)</f>
        <v>May</v>
      </c>
      <c r="AG1222" s="7">
        <v>7689699200</v>
      </c>
      <c r="AH1222" s="8">
        <v>536160</v>
      </c>
      <c r="AI1222" t="s">
        <v>1055</v>
      </c>
      <c r="AJ1222" t="s">
        <v>892</v>
      </c>
      <c r="AK1222" t="s">
        <v>1183</v>
      </c>
    </row>
    <row r="1223" spans="1:37" x14ac:dyDescent="0.3">
      <c r="A1223" t="str">
        <f t="shared" si="57"/>
        <v>CHINAUTA-Concesión Vía 40 Express</v>
      </c>
      <c r="B1223" t="str">
        <f t="shared" si="58"/>
        <v>2018Nov</v>
      </c>
      <c r="C1223" t="str">
        <f t="shared" si="59"/>
        <v>4.269378399-74.50010709</v>
      </c>
      <c r="D1223" s="9" t="s">
        <v>263</v>
      </c>
      <c r="E1223" s="6">
        <v>4005</v>
      </c>
      <c r="F1223" s="9" t="s">
        <v>264</v>
      </c>
      <c r="G1223" s="6">
        <v>25</v>
      </c>
      <c r="H1223" s="9" t="s">
        <v>265</v>
      </c>
      <c r="I1223" s="9" t="s">
        <v>266</v>
      </c>
      <c r="J1223" s="9" t="s">
        <v>103</v>
      </c>
      <c r="K1223" s="9" t="s">
        <v>267</v>
      </c>
      <c r="L1223" s="9" t="s">
        <v>268</v>
      </c>
      <c r="M1223" s="6" t="s">
        <v>269</v>
      </c>
      <c r="N1223" s="6" t="s">
        <v>269</v>
      </c>
      <c r="O1223" s="9" t="s">
        <v>270</v>
      </c>
      <c r="P1223" s="6">
        <v>10300</v>
      </c>
      <c r="Q1223" s="6">
        <v>11600</v>
      </c>
      <c r="R1223" s="6">
        <v>24800</v>
      </c>
      <c r="S1223" s="6">
        <v>40300</v>
      </c>
      <c r="T1223" s="6">
        <v>46300</v>
      </c>
      <c r="U1223" s="6">
        <v>0</v>
      </c>
      <c r="V1223" s="6">
        <v>0</v>
      </c>
      <c r="W1223" s="6">
        <v>0</v>
      </c>
      <c r="X1223" s="6">
        <v>0</v>
      </c>
      <c r="Y1223" s="6">
        <v>9400</v>
      </c>
      <c r="Z1223" s="6">
        <v>9700</v>
      </c>
      <c r="AA1223" s="6">
        <v>4.2693783989999998</v>
      </c>
      <c r="AB1223" s="6">
        <v>-74.50010709</v>
      </c>
      <c r="AC1223" s="9" t="s">
        <v>79</v>
      </c>
      <c r="AD1223" s="6">
        <v>8711789300</v>
      </c>
      <c r="AE1223" s="6" t="str">
        <f>MID(TablaPivotFinal[[#This Row],[Fecha]],1,4)</f>
        <v>2018</v>
      </c>
      <c r="AF1223" s="6" t="str">
        <f>MID(TablaPivotFinal[[#This Row],[Fecha]],5,3)</f>
        <v>Nov</v>
      </c>
      <c r="AG1223" s="9">
        <v>8711789300</v>
      </c>
      <c r="AH1223" s="10">
        <v>625005</v>
      </c>
      <c r="AI1223" t="s">
        <v>1055</v>
      </c>
      <c r="AJ1223" t="s">
        <v>898</v>
      </c>
      <c r="AK1223" t="s">
        <v>1183</v>
      </c>
    </row>
    <row r="1224" spans="1:37" x14ac:dyDescent="0.3">
      <c r="A1224" t="str">
        <f t="shared" si="57"/>
        <v>CHINAUTA-Concesión Vía 40 Express</v>
      </c>
      <c r="B1224" t="str">
        <f t="shared" si="58"/>
        <v>2018Oct</v>
      </c>
      <c r="C1224" t="str">
        <f t="shared" si="59"/>
        <v>4.269378399-74.50010709</v>
      </c>
      <c r="D1224" s="7" t="s">
        <v>263</v>
      </c>
      <c r="E1224" s="5">
        <v>4005</v>
      </c>
      <c r="F1224" s="7" t="s">
        <v>264</v>
      </c>
      <c r="G1224" s="5">
        <v>25</v>
      </c>
      <c r="H1224" s="7" t="s">
        <v>265</v>
      </c>
      <c r="I1224" s="7" t="s">
        <v>266</v>
      </c>
      <c r="J1224" s="7" t="s">
        <v>103</v>
      </c>
      <c r="K1224" s="7" t="s">
        <v>267</v>
      </c>
      <c r="L1224" s="7" t="s">
        <v>268</v>
      </c>
      <c r="M1224" s="5" t="s">
        <v>269</v>
      </c>
      <c r="N1224" s="5" t="s">
        <v>269</v>
      </c>
      <c r="O1224" s="7" t="s">
        <v>270</v>
      </c>
      <c r="P1224" s="5">
        <v>10300</v>
      </c>
      <c r="Q1224" s="5">
        <v>11600</v>
      </c>
      <c r="R1224" s="5">
        <v>24800</v>
      </c>
      <c r="S1224" s="5">
        <v>40300</v>
      </c>
      <c r="T1224" s="5">
        <v>46300</v>
      </c>
      <c r="U1224" s="5">
        <v>0</v>
      </c>
      <c r="V1224" s="5">
        <v>0</v>
      </c>
      <c r="W1224" s="5">
        <v>0</v>
      </c>
      <c r="X1224" s="5">
        <v>0</v>
      </c>
      <c r="Y1224" s="5">
        <v>9400</v>
      </c>
      <c r="Z1224" s="5">
        <v>9700</v>
      </c>
      <c r="AA1224" s="5">
        <v>4.2693783989999998</v>
      </c>
      <c r="AB1224" s="5">
        <v>-74.50010709</v>
      </c>
      <c r="AC1224" s="7" t="s">
        <v>81</v>
      </c>
      <c r="AD1224" s="5">
        <v>9215153850</v>
      </c>
      <c r="AE1224" s="5" t="str">
        <f>MID(TablaPivotFinal[[#This Row],[Fecha]],1,4)</f>
        <v>2018</v>
      </c>
      <c r="AF1224" s="5" t="str">
        <f>MID(TablaPivotFinal[[#This Row],[Fecha]],5,3)</f>
        <v>Oct</v>
      </c>
      <c r="AG1224" s="7">
        <v>9215153850</v>
      </c>
      <c r="AH1224" s="8">
        <v>668129</v>
      </c>
      <c r="AI1224" t="s">
        <v>1055</v>
      </c>
      <c r="AJ1224" t="s">
        <v>897</v>
      </c>
      <c r="AK1224" t="s">
        <v>1183</v>
      </c>
    </row>
    <row r="1225" spans="1:37" x14ac:dyDescent="0.3">
      <c r="A1225" t="str">
        <f t="shared" si="57"/>
        <v>CHINAUTA-Concesión Vía 40 Express</v>
      </c>
      <c r="B1225" t="str">
        <f t="shared" si="58"/>
        <v>2018Sep</v>
      </c>
      <c r="C1225" t="str">
        <f t="shared" si="59"/>
        <v>4.269378399-74.50010709</v>
      </c>
      <c r="D1225" s="9" t="s">
        <v>263</v>
      </c>
      <c r="E1225" s="6">
        <v>4005</v>
      </c>
      <c r="F1225" s="9" t="s">
        <v>264</v>
      </c>
      <c r="G1225" s="6">
        <v>25</v>
      </c>
      <c r="H1225" s="9" t="s">
        <v>265</v>
      </c>
      <c r="I1225" s="9" t="s">
        <v>266</v>
      </c>
      <c r="J1225" s="9" t="s">
        <v>103</v>
      </c>
      <c r="K1225" s="9" t="s">
        <v>267</v>
      </c>
      <c r="L1225" s="9" t="s">
        <v>268</v>
      </c>
      <c r="M1225" s="6" t="s">
        <v>269</v>
      </c>
      <c r="N1225" s="6" t="s">
        <v>269</v>
      </c>
      <c r="O1225" s="9" t="s">
        <v>270</v>
      </c>
      <c r="P1225" s="6">
        <v>10300</v>
      </c>
      <c r="Q1225" s="6">
        <v>11600</v>
      </c>
      <c r="R1225" s="6">
        <v>24800</v>
      </c>
      <c r="S1225" s="6">
        <v>40300</v>
      </c>
      <c r="T1225" s="6">
        <v>46300</v>
      </c>
      <c r="U1225" s="6">
        <v>0</v>
      </c>
      <c r="V1225" s="6">
        <v>0</v>
      </c>
      <c r="W1225" s="6">
        <v>0</v>
      </c>
      <c r="X1225" s="6">
        <v>0</v>
      </c>
      <c r="Y1225" s="6">
        <v>9400</v>
      </c>
      <c r="Z1225" s="6">
        <v>9700</v>
      </c>
      <c r="AA1225" s="6">
        <v>4.2693783989999998</v>
      </c>
      <c r="AB1225" s="6">
        <v>-74.50010709</v>
      </c>
      <c r="AC1225" s="9" t="s">
        <v>83</v>
      </c>
      <c r="AD1225" s="6">
        <v>7988204600</v>
      </c>
      <c r="AE1225" s="6" t="str">
        <f>MID(TablaPivotFinal[[#This Row],[Fecha]],1,4)</f>
        <v>2018</v>
      </c>
      <c r="AF1225" s="6" t="str">
        <f>MID(TablaPivotFinal[[#This Row],[Fecha]],5,3)</f>
        <v>Sep</v>
      </c>
      <c r="AG1225" s="9">
        <v>7988204600</v>
      </c>
      <c r="AH1225" s="10">
        <v>554767</v>
      </c>
      <c r="AI1225" t="s">
        <v>1055</v>
      </c>
      <c r="AJ1225" t="s">
        <v>896</v>
      </c>
      <c r="AK1225" t="s">
        <v>1183</v>
      </c>
    </row>
    <row r="1226" spans="1:37" x14ac:dyDescent="0.3">
      <c r="A1226" t="str">
        <f t="shared" si="57"/>
        <v>NARANJAL-CONCESION COVIANDES</v>
      </c>
      <c r="B1226" t="str">
        <f t="shared" si="58"/>
        <v>2016Abr</v>
      </c>
      <c r="C1226" t="str">
        <f t="shared" si="59"/>
        <v>4.279934064-73.83476776</v>
      </c>
      <c r="D1226" s="7" t="s">
        <v>272</v>
      </c>
      <c r="E1226" s="5">
        <v>4006</v>
      </c>
      <c r="F1226" s="7" t="s">
        <v>264</v>
      </c>
      <c r="G1226" s="5">
        <v>25</v>
      </c>
      <c r="H1226" s="7" t="s">
        <v>273</v>
      </c>
      <c r="I1226" s="7" t="s">
        <v>246</v>
      </c>
      <c r="J1226" s="7" t="s">
        <v>103</v>
      </c>
      <c r="K1226" s="7" t="s">
        <v>247</v>
      </c>
      <c r="L1226" s="7" t="s">
        <v>248</v>
      </c>
      <c r="M1226" s="5" t="s">
        <v>274</v>
      </c>
      <c r="N1226" s="5">
        <v>7425451</v>
      </c>
      <c r="O1226" s="7" t="s">
        <v>275</v>
      </c>
      <c r="P1226" s="5">
        <v>10200</v>
      </c>
      <c r="Q1226" s="5">
        <v>26600</v>
      </c>
      <c r="R1226" s="5">
        <v>20100</v>
      </c>
      <c r="S1226" s="5">
        <v>39400</v>
      </c>
      <c r="T1226" s="5">
        <v>45900</v>
      </c>
      <c r="U1226" s="5">
        <v>52900</v>
      </c>
      <c r="V1226" s="5">
        <v>58800</v>
      </c>
      <c r="W1226" s="5">
        <v>0</v>
      </c>
      <c r="X1226" s="5">
        <v>0</v>
      </c>
      <c r="Y1226" s="5">
        <v>0</v>
      </c>
      <c r="Z1226" s="5">
        <v>0</v>
      </c>
      <c r="AA1226" s="5">
        <v>4.2799340639999999</v>
      </c>
      <c r="AB1226" s="5">
        <v>-73.834767760000005</v>
      </c>
      <c r="AC1226" s="7" t="s">
        <v>13</v>
      </c>
      <c r="AD1226" s="5">
        <v>4787062400</v>
      </c>
      <c r="AE1226" s="5" t="str">
        <f>MID(TablaPivotFinal[[#This Row],[Fecha]],1,4)</f>
        <v>2016</v>
      </c>
      <c r="AF1226" s="5" t="str">
        <f>MID(TablaPivotFinal[[#This Row],[Fecha]],5,3)</f>
        <v>Abr</v>
      </c>
      <c r="AG1226" s="7">
        <v>4787062400</v>
      </c>
      <c r="AH1226" s="8">
        <v>266336</v>
      </c>
      <c r="AI1226" t="s">
        <v>1056</v>
      </c>
      <c r="AJ1226" t="s">
        <v>867</v>
      </c>
      <c r="AK1226" t="s">
        <v>1184</v>
      </c>
    </row>
    <row r="1227" spans="1:37" x14ac:dyDescent="0.3">
      <c r="A1227" t="str">
        <f t="shared" si="57"/>
        <v>NARANJAL-CONCESION COVIANDES</v>
      </c>
      <c r="B1227" t="str">
        <f t="shared" si="58"/>
        <v>2016Ago</v>
      </c>
      <c r="C1227" t="str">
        <f t="shared" si="59"/>
        <v>4.279934064-73.83476776</v>
      </c>
      <c r="D1227" s="9" t="s">
        <v>272</v>
      </c>
      <c r="E1227" s="6">
        <v>4006</v>
      </c>
      <c r="F1227" s="9" t="s">
        <v>264</v>
      </c>
      <c r="G1227" s="6">
        <v>25</v>
      </c>
      <c r="H1227" s="9" t="s">
        <v>273</v>
      </c>
      <c r="I1227" s="9" t="s">
        <v>246</v>
      </c>
      <c r="J1227" s="9" t="s">
        <v>103</v>
      </c>
      <c r="K1227" s="9" t="s">
        <v>247</v>
      </c>
      <c r="L1227" s="9" t="s">
        <v>248</v>
      </c>
      <c r="M1227" s="6" t="s">
        <v>274</v>
      </c>
      <c r="N1227" s="6">
        <v>7425451</v>
      </c>
      <c r="O1227" s="9" t="s">
        <v>275</v>
      </c>
      <c r="P1227" s="6">
        <v>10200</v>
      </c>
      <c r="Q1227" s="6">
        <v>26600</v>
      </c>
      <c r="R1227" s="6">
        <v>20100</v>
      </c>
      <c r="S1227" s="6">
        <v>39400</v>
      </c>
      <c r="T1227" s="6">
        <v>45900</v>
      </c>
      <c r="U1227" s="6">
        <v>52900</v>
      </c>
      <c r="V1227" s="6">
        <v>58800</v>
      </c>
      <c r="W1227" s="6">
        <v>0</v>
      </c>
      <c r="X1227" s="6">
        <v>0</v>
      </c>
      <c r="Y1227" s="6">
        <v>0</v>
      </c>
      <c r="Z1227" s="6">
        <v>0</v>
      </c>
      <c r="AA1227" s="6">
        <v>4.2799340639999999</v>
      </c>
      <c r="AB1227" s="6">
        <v>-73.834767760000005</v>
      </c>
      <c r="AC1227" s="9" t="s">
        <v>15</v>
      </c>
      <c r="AD1227" s="6">
        <v>4923661000</v>
      </c>
      <c r="AE1227" s="6" t="str">
        <f>MID(TablaPivotFinal[[#This Row],[Fecha]],1,4)</f>
        <v>2016</v>
      </c>
      <c r="AF1227" s="6" t="str">
        <f>MID(TablaPivotFinal[[#This Row],[Fecha]],5,3)</f>
        <v>Ago</v>
      </c>
      <c r="AG1227" s="9">
        <v>4923661000</v>
      </c>
      <c r="AH1227" s="10">
        <v>297455</v>
      </c>
      <c r="AI1227" t="s">
        <v>1056</v>
      </c>
      <c r="AJ1227" t="s">
        <v>871</v>
      </c>
      <c r="AK1227" t="s">
        <v>1184</v>
      </c>
    </row>
    <row r="1228" spans="1:37" x14ac:dyDescent="0.3">
      <c r="A1228" t="str">
        <f t="shared" si="57"/>
        <v>NARANJAL-CONCESION COVIANDES</v>
      </c>
      <c r="B1228" t="str">
        <f t="shared" si="58"/>
        <v>2016Dic</v>
      </c>
      <c r="C1228" t="str">
        <f t="shared" si="59"/>
        <v>4.279934064-73.83476776</v>
      </c>
      <c r="D1228" s="7" t="s">
        <v>272</v>
      </c>
      <c r="E1228" s="5">
        <v>4006</v>
      </c>
      <c r="F1228" s="7" t="s">
        <v>264</v>
      </c>
      <c r="G1228" s="5">
        <v>25</v>
      </c>
      <c r="H1228" s="7" t="s">
        <v>273</v>
      </c>
      <c r="I1228" s="7" t="s">
        <v>246</v>
      </c>
      <c r="J1228" s="7" t="s">
        <v>103</v>
      </c>
      <c r="K1228" s="7" t="s">
        <v>247</v>
      </c>
      <c r="L1228" s="7" t="s">
        <v>248</v>
      </c>
      <c r="M1228" s="5" t="s">
        <v>274</v>
      </c>
      <c r="N1228" s="5">
        <v>7425451</v>
      </c>
      <c r="O1228" s="7" t="s">
        <v>275</v>
      </c>
      <c r="P1228" s="5">
        <v>10200</v>
      </c>
      <c r="Q1228" s="5">
        <v>26600</v>
      </c>
      <c r="R1228" s="5">
        <v>20100</v>
      </c>
      <c r="S1228" s="5">
        <v>39400</v>
      </c>
      <c r="T1228" s="5">
        <v>45900</v>
      </c>
      <c r="U1228" s="5">
        <v>52900</v>
      </c>
      <c r="V1228" s="5">
        <v>58800</v>
      </c>
      <c r="W1228" s="5">
        <v>0</v>
      </c>
      <c r="X1228" s="5">
        <v>0</v>
      </c>
      <c r="Y1228" s="5">
        <v>0</v>
      </c>
      <c r="Z1228" s="5">
        <v>0</v>
      </c>
      <c r="AA1228" s="5">
        <v>4.2799340639999999</v>
      </c>
      <c r="AB1228" s="5">
        <v>-73.834767760000005</v>
      </c>
      <c r="AC1228" s="7" t="s">
        <v>17</v>
      </c>
      <c r="AD1228" s="5">
        <v>5620365000</v>
      </c>
      <c r="AE1228" s="5" t="str">
        <f>MID(TablaPivotFinal[[#This Row],[Fecha]],1,4)</f>
        <v>2016</v>
      </c>
      <c r="AF1228" s="5" t="str">
        <f>MID(TablaPivotFinal[[#This Row],[Fecha]],5,3)</f>
        <v>Dic</v>
      </c>
      <c r="AG1228" s="7">
        <v>5620365000</v>
      </c>
      <c r="AH1228" s="8">
        <v>358023</v>
      </c>
      <c r="AI1228" t="s">
        <v>1056</v>
      </c>
      <c r="AJ1228" t="s">
        <v>875</v>
      </c>
      <c r="AK1228" t="s">
        <v>1184</v>
      </c>
    </row>
    <row r="1229" spans="1:37" x14ac:dyDescent="0.3">
      <c r="A1229" t="str">
        <f t="shared" si="57"/>
        <v>NARANJAL-CONCESION COVIANDES</v>
      </c>
      <c r="B1229" t="str">
        <f t="shared" si="58"/>
        <v>2016Ene</v>
      </c>
      <c r="C1229" t="str">
        <f t="shared" si="59"/>
        <v>4.279934064-73.83476776</v>
      </c>
      <c r="D1229" s="9" t="s">
        <v>272</v>
      </c>
      <c r="E1229" s="6">
        <v>4006</v>
      </c>
      <c r="F1229" s="9" t="s">
        <v>264</v>
      </c>
      <c r="G1229" s="6">
        <v>25</v>
      </c>
      <c r="H1229" s="9" t="s">
        <v>273</v>
      </c>
      <c r="I1229" s="9" t="s">
        <v>246</v>
      </c>
      <c r="J1229" s="9" t="s">
        <v>103</v>
      </c>
      <c r="K1229" s="9" t="s">
        <v>247</v>
      </c>
      <c r="L1229" s="9" t="s">
        <v>248</v>
      </c>
      <c r="M1229" s="6" t="s">
        <v>274</v>
      </c>
      <c r="N1229" s="6">
        <v>7425451</v>
      </c>
      <c r="O1229" s="9" t="s">
        <v>275</v>
      </c>
      <c r="P1229" s="6">
        <v>10200</v>
      </c>
      <c r="Q1229" s="6">
        <v>26600</v>
      </c>
      <c r="R1229" s="6">
        <v>20100</v>
      </c>
      <c r="S1229" s="6">
        <v>39400</v>
      </c>
      <c r="T1229" s="6">
        <v>45900</v>
      </c>
      <c r="U1229" s="6">
        <v>52900</v>
      </c>
      <c r="V1229" s="6">
        <v>58800</v>
      </c>
      <c r="W1229" s="6">
        <v>0</v>
      </c>
      <c r="X1229" s="6">
        <v>0</v>
      </c>
      <c r="Y1229" s="6">
        <v>0</v>
      </c>
      <c r="Z1229" s="6">
        <v>0</v>
      </c>
      <c r="AA1229" s="6">
        <v>4.2799340639999999</v>
      </c>
      <c r="AB1229" s="6">
        <v>-73.834767760000005</v>
      </c>
      <c r="AC1229" s="9" t="s">
        <v>19</v>
      </c>
      <c r="AD1229" s="6">
        <v>6151722300</v>
      </c>
      <c r="AE1229" s="6" t="str">
        <f>MID(TablaPivotFinal[[#This Row],[Fecha]],1,4)</f>
        <v>2016</v>
      </c>
      <c r="AF1229" s="6" t="str">
        <f>MID(TablaPivotFinal[[#This Row],[Fecha]],5,3)</f>
        <v>Ene</v>
      </c>
      <c r="AG1229" s="9">
        <v>6151722300</v>
      </c>
      <c r="AH1229" s="10">
        <v>393792</v>
      </c>
      <c r="AI1229" t="s">
        <v>1056</v>
      </c>
      <c r="AJ1229" t="s">
        <v>864</v>
      </c>
      <c r="AK1229" t="s">
        <v>1184</v>
      </c>
    </row>
    <row r="1230" spans="1:37" x14ac:dyDescent="0.3">
      <c r="A1230" t="str">
        <f t="shared" si="57"/>
        <v>NARANJAL-CONCESION COVIANDES</v>
      </c>
      <c r="B1230" t="str">
        <f t="shared" si="58"/>
        <v>2016Feb</v>
      </c>
      <c r="C1230" t="str">
        <f t="shared" si="59"/>
        <v>4.279934064-73.83476776</v>
      </c>
      <c r="D1230" s="7" t="s">
        <v>272</v>
      </c>
      <c r="E1230" s="5">
        <v>4006</v>
      </c>
      <c r="F1230" s="7" t="s">
        <v>264</v>
      </c>
      <c r="G1230" s="5">
        <v>25</v>
      </c>
      <c r="H1230" s="7" t="s">
        <v>273</v>
      </c>
      <c r="I1230" s="7" t="s">
        <v>246</v>
      </c>
      <c r="J1230" s="7" t="s">
        <v>103</v>
      </c>
      <c r="K1230" s="7" t="s">
        <v>247</v>
      </c>
      <c r="L1230" s="7" t="s">
        <v>248</v>
      </c>
      <c r="M1230" s="5" t="s">
        <v>274</v>
      </c>
      <c r="N1230" s="5">
        <v>7425451</v>
      </c>
      <c r="O1230" s="7" t="s">
        <v>275</v>
      </c>
      <c r="P1230" s="5">
        <v>10200</v>
      </c>
      <c r="Q1230" s="5">
        <v>26600</v>
      </c>
      <c r="R1230" s="5">
        <v>20100</v>
      </c>
      <c r="S1230" s="5">
        <v>39400</v>
      </c>
      <c r="T1230" s="5">
        <v>45900</v>
      </c>
      <c r="U1230" s="5">
        <v>52900</v>
      </c>
      <c r="V1230" s="5">
        <v>58800</v>
      </c>
      <c r="W1230" s="5">
        <v>0</v>
      </c>
      <c r="X1230" s="5">
        <v>0</v>
      </c>
      <c r="Y1230" s="5">
        <v>0</v>
      </c>
      <c r="Z1230" s="5">
        <v>0</v>
      </c>
      <c r="AA1230" s="5">
        <v>4.2799340639999999</v>
      </c>
      <c r="AB1230" s="5">
        <v>-73.834767760000005</v>
      </c>
      <c r="AC1230" s="7" t="s">
        <v>21</v>
      </c>
      <c r="AD1230" s="5">
        <v>5060256600</v>
      </c>
      <c r="AE1230" s="5" t="str">
        <f>MID(TablaPivotFinal[[#This Row],[Fecha]],1,4)</f>
        <v>2016</v>
      </c>
      <c r="AF1230" s="5" t="str">
        <f>MID(TablaPivotFinal[[#This Row],[Fecha]],5,3)</f>
        <v>Feb</v>
      </c>
      <c r="AG1230" s="7">
        <v>5060256600</v>
      </c>
      <c r="AH1230" s="8">
        <v>274556</v>
      </c>
      <c r="AI1230" t="s">
        <v>1056</v>
      </c>
      <c r="AJ1230" t="s">
        <v>865</v>
      </c>
      <c r="AK1230" t="s">
        <v>1184</v>
      </c>
    </row>
    <row r="1231" spans="1:37" x14ac:dyDescent="0.3">
      <c r="A1231" t="str">
        <f t="shared" si="57"/>
        <v>NARANJAL-CONCESION COVIANDES</v>
      </c>
      <c r="B1231" t="str">
        <f t="shared" si="58"/>
        <v>2016Jul</v>
      </c>
      <c r="C1231" t="str">
        <f t="shared" si="59"/>
        <v>4.279934064-73.83476776</v>
      </c>
      <c r="D1231" s="9" t="s">
        <v>272</v>
      </c>
      <c r="E1231" s="6">
        <v>4006</v>
      </c>
      <c r="F1231" s="9" t="s">
        <v>264</v>
      </c>
      <c r="G1231" s="6">
        <v>25</v>
      </c>
      <c r="H1231" s="9" t="s">
        <v>273</v>
      </c>
      <c r="I1231" s="9" t="s">
        <v>246</v>
      </c>
      <c r="J1231" s="9" t="s">
        <v>103</v>
      </c>
      <c r="K1231" s="9" t="s">
        <v>247</v>
      </c>
      <c r="L1231" s="9" t="s">
        <v>248</v>
      </c>
      <c r="M1231" s="6" t="s">
        <v>274</v>
      </c>
      <c r="N1231" s="6">
        <v>7425451</v>
      </c>
      <c r="O1231" s="9" t="s">
        <v>275</v>
      </c>
      <c r="P1231" s="6">
        <v>10200</v>
      </c>
      <c r="Q1231" s="6">
        <v>26600</v>
      </c>
      <c r="R1231" s="6">
        <v>20100</v>
      </c>
      <c r="S1231" s="6">
        <v>39400</v>
      </c>
      <c r="T1231" s="6">
        <v>45900</v>
      </c>
      <c r="U1231" s="6">
        <v>52900</v>
      </c>
      <c r="V1231" s="6">
        <v>58800</v>
      </c>
      <c r="W1231" s="6">
        <v>0</v>
      </c>
      <c r="X1231" s="6">
        <v>0</v>
      </c>
      <c r="Y1231" s="6">
        <v>0</v>
      </c>
      <c r="Z1231" s="6">
        <v>0</v>
      </c>
      <c r="AA1231" s="6">
        <v>4.2799340639999999</v>
      </c>
      <c r="AB1231" s="6">
        <v>-73.834767760000005</v>
      </c>
      <c r="AC1231" s="9" t="s">
        <v>23</v>
      </c>
      <c r="AD1231" s="6">
        <v>4450845900</v>
      </c>
      <c r="AE1231" s="6" t="str">
        <f>MID(TablaPivotFinal[[#This Row],[Fecha]],1,4)</f>
        <v>2016</v>
      </c>
      <c r="AF1231" s="6" t="str">
        <f>MID(TablaPivotFinal[[#This Row],[Fecha]],5,3)</f>
        <v>Jul</v>
      </c>
      <c r="AG1231" s="9">
        <v>4450845900</v>
      </c>
      <c r="AH1231" s="10">
        <v>308578</v>
      </c>
      <c r="AI1231" t="s">
        <v>1056</v>
      </c>
      <c r="AJ1231" t="s">
        <v>870</v>
      </c>
      <c r="AK1231" t="s">
        <v>1184</v>
      </c>
    </row>
    <row r="1232" spans="1:37" x14ac:dyDescent="0.3">
      <c r="A1232" t="str">
        <f t="shared" si="57"/>
        <v>NARANJAL-CONCESION COVIANDES</v>
      </c>
      <c r="B1232" t="str">
        <f t="shared" si="58"/>
        <v>2016Jun</v>
      </c>
      <c r="C1232" t="str">
        <f t="shared" si="59"/>
        <v>4.279934064-73.83476776</v>
      </c>
      <c r="D1232" s="7" t="s">
        <v>272</v>
      </c>
      <c r="E1232" s="5">
        <v>4006</v>
      </c>
      <c r="F1232" s="7" t="s">
        <v>264</v>
      </c>
      <c r="G1232" s="5">
        <v>25</v>
      </c>
      <c r="H1232" s="7" t="s">
        <v>273</v>
      </c>
      <c r="I1232" s="7" t="s">
        <v>246</v>
      </c>
      <c r="J1232" s="7" t="s">
        <v>103</v>
      </c>
      <c r="K1232" s="7" t="s">
        <v>247</v>
      </c>
      <c r="L1232" s="7" t="s">
        <v>248</v>
      </c>
      <c r="M1232" s="5" t="s">
        <v>274</v>
      </c>
      <c r="N1232" s="5">
        <v>7425451</v>
      </c>
      <c r="O1232" s="7" t="s">
        <v>275</v>
      </c>
      <c r="P1232" s="5">
        <v>10200</v>
      </c>
      <c r="Q1232" s="5">
        <v>26600</v>
      </c>
      <c r="R1232" s="5">
        <v>20100</v>
      </c>
      <c r="S1232" s="5">
        <v>39400</v>
      </c>
      <c r="T1232" s="5">
        <v>45900</v>
      </c>
      <c r="U1232" s="5">
        <v>52900</v>
      </c>
      <c r="V1232" s="5">
        <v>58800</v>
      </c>
      <c r="W1232" s="5">
        <v>0</v>
      </c>
      <c r="X1232" s="5">
        <v>0</v>
      </c>
      <c r="Y1232" s="5">
        <v>0</v>
      </c>
      <c r="Z1232" s="5">
        <v>0</v>
      </c>
      <c r="AA1232" s="5">
        <v>4.2799340639999999</v>
      </c>
      <c r="AB1232" s="5">
        <v>-73.834767760000005</v>
      </c>
      <c r="AC1232" s="7" t="s">
        <v>25</v>
      </c>
      <c r="AD1232" s="5">
        <v>4686506700</v>
      </c>
      <c r="AE1232" s="5" t="str">
        <f>MID(TablaPivotFinal[[#This Row],[Fecha]],1,4)</f>
        <v>2016</v>
      </c>
      <c r="AF1232" s="5" t="str">
        <f>MID(TablaPivotFinal[[#This Row],[Fecha]],5,3)</f>
        <v>Jun</v>
      </c>
      <c r="AG1232" s="7">
        <v>4686506700</v>
      </c>
      <c r="AH1232" s="8">
        <v>293574</v>
      </c>
      <c r="AI1232" t="s">
        <v>1056</v>
      </c>
      <c r="AJ1232" t="s">
        <v>869</v>
      </c>
      <c r="AK1232" t="s">
        <v>1184</v>
      </c>
    </row>
    <row r="1233" spans="1:37" x14ac:dyDescent="0.3">
      <c r="A1233" t="str">
        <f t="shared" si="57"/>
        <v>NARANJAL-CONCESION COVIANDES</v>
      </c>
      <c r="B1233" t="str">
        <f t="shared" si="58"/>
        <v>2016Mar</v>
      </c>
      <c r="C1233" t="str">
        <f t="shared" si="59"/>
        <v>4.279934064-73.83476776</v>
      </c>
      <c r="D1233" s="9" t="s">
        <v>272</v>
      </c>
      <c r="E1233" s="6">
        <v>4006</v>
      </c>
      <c r="F1233" s="9" t="s">
        <v>264</v>
      </c>
      <c r="G1233" s="6">
        <v>25</v>
      </c>
      <c r="H1233" s="9" t="s">
        <v>273</v>
      </c>
      <c r="I1233" s="9" t="s">
        <v>246</v>
      </c>
      <c r="J1233" s="9" t="s">
        <v>103</v>
      </c>
      <c r="K1233" s="9" t="s">
        <v>247</v>
      </c>
      <c r="L1233" s="9" t="s">
        <v>248</v>
      </c>
      <c r="M1233" s="6" t="s">
        <v>274</v>
      </c>
      <c r="N1233" s="6">
        <v>7425451</v>
      </c>
      <c r="O1233" s="9" t="s">
        <v>275</v>
      </c>
      <c r="P1233" s="6">
        <v>10200</v>
      </c>
      <c r="Q1233" s="6">
        <v>26600</v>
      </c>
      <c r="R1233" s="6">
        <v>20100</v>
      </c>
      <c r="S1233" s="6">
        <v>39400</v>
      </c>
      <c r="T1233" s="6">
        <v>45900</v>
      </c>
      <c r="U1233" s="6">
        <v>52900</v>
      </c>
      <c r="V1233" s="6">
        <v>58800</v>
      </c>
      <c r="W1233" s="6">
        <v>0</v>
      </c>
      <c r="X1233" s="6">
        <v>0</v>
      </c>
      <c r="Y1233" s="6">
        <v>0</v>
      </c>
      <c r="Z1233" s="6">
        <v>0</v>
      </c>
      <c r="AA1233" s="6">
        <v>4.2799340639999999</v>
      </c>
      <c r="AB1233" s="6">
        <v>-73.834767760000005</v>
      </c>
      <c r="AC1233" s="9" t="s">
        <v>27</v>
      </c>
      <c r="AD1233" s="6">
        <v>5414160600</v>
      </c>
      <c r="AE1233" s="6" t="str">
        <f>MID(TablaPivotFinal[[#This Row],[Fecha]],1,4)</f>
        <v>2016</v>
      </c>
      <c r="AF1233" s="6" t="str">
        <f>MID(TablaPivotFinal[[#This Row],[Fecha]],5,3)</f>
        <v>Mar</v>
      </c>
      <c r="AG1233" s="9">
        <v>5414160600</v>
      </c>
      <c r="AH1233" s="10">
        <v>330945</v>
      </c>
      <c r="AI1233" t="s">
        <v>1056</v>
      </c>
      <c r="AJ1233" t="s">
        <v>866</v>
      </c>
      <c r="AK1233" t="s">
        <v>1184</v>
      </c>
    </row>
    <row r="1234" spans="1:37" x14ac:dyDescent="0.3">
      <c r="A1234" t="str">
        <f t="shared" si="57"/>
        <v>NARANJAL-CONCESION COVIANDES</v>
      </c>
      <c r="B1234" t="str">
        <f t="shared" si="58"/>
        <v>2016May</v>
      </c>
      <c r="C1234" t="str">
        <f t="shared" si="59"/>
        <v>4.279934064-73.83476776</v>
      </c>
      <c r="D1234" s="7" t="s">
        <v>272</v>
      </c>
      <c r="E1234" s="5">
        <v>4006</v>
      </c>
      <c r="F1234" s="7" t="s">
        <v>264</v>
      </c>
      <c r="G1234" s="5">
        <v>25</v>
      </c>
      <c r="H1234" s="7" t="s">
        <v>273</v>
      </c>
      <c r="I1234" s="7" t="s">
        <v>246</v>
      </c>
      <c r="J1234" s="7" t="s">
        <v>103</v>
      </c>
      <c r="K1234" s="7" t="s">
        <v>247</v>
      </c>
      <c r="L1234" s="7" t="s">
        <v>248</v>
      </c>
      <c r="M1234" s="5" t="s">
        <v>274</v>
      </c>
      <c r="N1234" s="5">
        <v>7425451</v>
      </c>
      <c r="O1234" s="7" t="s">
        <v>275</v>
      </c>
      <c r="P1234" s="5">
        <v>10200</v>
      </c>
      <c r="Q1234" s="5">
        <v>26600</v>
      </c>
      <c r="R1234" s="5">
        <v>20100</v>
      </c>
      <c r="S1234" s="5">
        <v>39400</v>
      </c>
      <c r="T1234" s="5">
        <v>45900</v>
      </c>
      <c r="U1234" s="5">
        <v>52900</v>
      </c>
      <c r="V1234" s="5">
        <v>58800</v>
      </c>
      <c r="W1234" s="5">
        <v>0</v>
      </c>
      <c r="X1234" s="5">
        <v>0</v>
      </c>
      <c r="Y1234" s="5">
        <v>0</v>
      </c>
      <c r="Z1234" s="5">
        <v>0</v>
      </c>
      <c r="AA1234" s="5">
        <v>4.2799340639999999</v>
      </c>
      <c r="AB1234" s="5">
        <v>-73.834767760000005</v>
      </c>
      <c r="AC1234" s="7" t="s">
        <v>29</v>
      </c>
      <c r="AD1234" s="5">
        <v>4757354600</v>
      </c>
      <c r="AE1234" s="5" t="str">
        <f>MID(TablaPivotFinal[[#This Row],[Fecha]],1,4)</f>
        <v>2016</v>
      </c>
      <c r="AF1234" s="5" t="str">
        <f>MID(TablaPivotFinal[[#This Row],[Fecha]],5,3)</f>
        <v>May</v>
      </c>
      <c r="AG1234" s="7">
        <v>4757354600</v>
      </c>
      <c r="AH1234" s="8">
        <v>294629</v>
      </c>
      <c r="AI1234" t="s">
        <v>1056</v>
      </c>
      <c r="AJ1234" t="s">
        <v>868</v>
      </c>
      <c r="AK1234" t="s">
        <v>1184</v>
      </c>
    </row>
    <row r="1235" spans="1:37" x14ac:dyDescent="0.3">
      <c r="A1235" t="str">
        <f t="shared" si="57"/>
        <v>NARANJAL-CONCESION COVIANDES</v>
      </c>
      <c r="B1235" t="str">
        <f t="shared" si="58"/>
        <v>2016Nov</v>
      </c>
      <c r="C1235" t="str">
        <f t="shared" si="59"/>
        <v>4.279934064-73.83476776</v>
      </c>
      <c r="D1235" s="9" t="s">
        <v>272</v>
      </c>
      <c r="E1235" s="6">
        <v>4006</v>
      </c>
      <c r="F1235" s="9" t="s">
        <v>264</v>
      </c>
      <c r="G1235" s="6">
        <v>25</v>
      </c>
      <c r="H1235" s="9" t="s">
        <v>273</v>
      </c>
      <c r="I1235" s="9" t="s">
        <v>246</v>
      </c>
      <c r="J1235" s="9" t="s">
        <v>103</v>
      </c>
      <c r="K1235" s="9" t="s">
        <v>247</v>
      </c>
      <c r="L1235" s="9" t="s">
        <v>248</v>
      </c>
      <c r="M1235" s="6" t="s">
        <v>274</v>
      </c>
      <c r="N1235" s="6">
        <v>7425451</v>
      </c>
      <c r="O1235" s="9" t="s">
        <v>275</v>
      </c>
      <c r="P1235" s="6">
        <v>10200</v>
      </c>
      <c r="Q1235" s="6">
        <v>26600</v>
      </c>
      <c r="R1235" s="6">
        <v>20100</v>
      </c>
      <c r="S1235" s="6">
        <v>39400</v>
      </c>
      <c r="T1235" s="6">
        <v>45900</v>
      </c>
      <c r="U1235" s="6">
        <v>52900</v>
      </c>
      <c r="V1235" s="6">
        <v>58800</v>
      </c>
      <c r="W1235" s="6">
        <v>0</v>
      </c>
      <c r="X1235" s="6">
        <v>0</v>
      </c>
      <c r="Y1235" s="6">
        <v>0</v>
      </c>
      <c r="Z1235" s="6">
        <v>0</v>
      </c>
      <c r="AA1235" s="6">
        <v>4.2799340639999999</v>
      </c>
      <c r="AB1235" s="6">
        <v>-73.834767760000005</v>
      </c>
      <c r="AC1235" s="9" t="s">
        <v>31</v>
      </c>
      <c r="AD1235" s="6">
        <v>4876931300</v>
      </c>
      <c r="AE1235" s="6" t="str">
        <f>MID(TablaPivotFinal[[#This Row],[Fecha]],1,4)</f>
        <v>2016</v>
      </c>
      <c r="AF1235" s="6" t="str">
        <f>MID(TablaPivotFinal[[#This Row],[Fecha]],5,3)</f>
        <v>Nov</v>
      </c>
      <c r="AG1235" s="9">
        <v>4876931300</v>
      </c>
      <c r="AH1235" s="10">
        <v>300527</v>
      </c>
      <c r="AI1235" t="s">
        <v>1056</v>
      </c>
      <c r="AJ1235" t="s">
        <v>874</v>
      </c>
      <c r="AK1235" t="s">
        <v>1184</v>
      </c>
    </row>
    <row r="1236" spans="1:37" x14ac:dyDescent="0.3">
      <c r="A1236" t="str">
        <f t="shared" si="57"/>
        <v>NARANJAL-CONCESION COVIANDES</v>
      </c>
      <c r="B1236" t="str">
        <f t="shared" si="58"/>
        <v>2016Oct</v>
      </c>
      <c r="C1236" t="str">
        <f t="shared" si="59"/>
        <v>4.279934064-73.83476776</v>
      </c>
      <c r="D1236" s="7" t="s">
        <v>272</v>
      </c>
      <c r="E1236" s="5">
        <v>4006</v>
      </c>
      <c r="F1236" s="7" t="s">
        <v>264</v>
      </c>
      <c r="G1236" s="5">
        <v>25</v>
      </c>
      <c r="H1236" s="7" t="s">
        <v>273</v>
      </c>
      <c r="I1236" s="7" t="s">
        <v>246</v>
      </c>
      <c r="J1236" s="7" t="s">
        <v>103</v>
      </c>
      <c r="K1236" s="7" t="s">
        <v>247</v>
      </c>
      <c r="L1236" s="7" t="s">
        <v>248</v>
      </c>
      <c r="M1236" s="5" t="s">
        <v>274</v>
      </c>
      <c r="N1236" s="5">
        <v>7425451</v>
      </c>
      <c r="O1236" s="7" t="s">
        <v>275</v>
      </c>
      <c r="P1236" s="5">
        <v>10200</v>
      </c>
      <c r="Q1236" s="5">
        <v>26600</v>
      </c>
      <c r="R1236" s="5">
        <v>20100</v>
      </c>
      <c r="S1236" s="5">
        <v>39400</v>
      </c>
      <c r="T1236" s="5">
        <v>45900</v>
      </c>
      <c r="U1236" s="5">
        <v>52900</v>
      </c>
      <c r="V1236" s="5">
        <v>58800</v>
      </c>
      <c r="W1236" s="5">
        <v>0</v>
      </c>
      <c r="X1236" s="5">
        <v>0</v>
      </c>
      <c r="Y1236" s="5">
        <v>0</v>
      </c>
      <c r="Z1236" s="5">
        <v>0</v>
      </c>
      <c r="AA1236" s="5">
        <v>4.2799340639999999</v>
      </c>
      <c r="AB1236" s="5">
        <v>-73.834767760000005</v>
      </c>
      <c r="AC1236" s="7" t="s">
        <v>33</v>
      </c>
      <c r="AD1236" s="5">
        <v>4948709500</v>
      </c>
      <c r="AE1236" s="5" t="str">
        <f>MID(TablaPivotFinal[[#This Row],[Fecha]],1,4)</f>
        <v>2016</v>
      </c>
      <c r="AF1236" s="5" t="str">
        <f>MID(TablaPivotFinal[[#This Row],[Fecha]],5,3)</f>
        <v>Oct</v>
      </c>
      <c r="AG1236" s="7">
        <v>4948709500</v>
      </c>
      <c r="AH1236" s="8">
        <v>319896</v>
      </c>
      <c r="AI1236" t="s">
        <v>1056</v>
      </c>
      <c r="AJ1236" t="s">
        <v>873</v>
      </c>
      <c r="AK1236" t="s">
        <v>1184</v>
      </c>
    </row>
    <row r="1237" spans="1:37" x14ac:dyDescent="0.3">
      <c r="A1237" t="str">
        <f t="shared" si="57"/>
        <v>NARANJAL-CONCESION COVIANDES</v>
      </c>
      <c r="B1237" t="str">
        <f t="shared" si="58"/>
        <v>2016Sep</v>
      </c>
      <c r="C1237" t="str">
        <f t="shared" si="59"/>
        <v>4.279934064-73.83476776</v>
      </c>
      <c r="D1237" s="9" t="s">
        <v>272</v>
      </c>
      <c r="E1237" s="6">
        <v>4006</v>
      </c>
      <c r="F1237" s="9" t="s">
        <v>264</v>
      </c>
      <c r="G1237" s="6">
        <v>25</v>
      </c>
      <c r="H1237" s="9" t="s">
        <v>273</v>
      </c>
      <c r="I1237" s="9" t="s">
        <v>246</v>
      </c>
      <c r="J1237" s="9" t="s">
        <v>103</v>
      </c>
      <c r="K1237" s="9" t="s">
        <v>247</v>
      </c>
      <c r="L1237" s="9" t="s">
        <v>248</v>
      </c>
      <c r="M1237" s="6" t="s">
        <v>274</v>
      </c>
      <c r="N1237" s="6">
        <v>7425451</v>
      </c>
      <c r="O1237" s="9" t="s">
        <v>275</v>
      </c>
      <c r="P1237" s="6">
        <v>10200</v>
      </c>
      <c r="Q1237" s="6">
        <v>26600</v>
      </c>
      <c r="R1237" s="6">
        <v>20100</v>
      </c>
      <c r="S1237" s="6">
        <v>39400</v>
      </c>
      <c r="T1237" s="6">
        <v>45900</v>
      </c>
      <c r="U1237" s="6">
        <v>52900</v>
      </c>
      <c r="V1237" s="6">
        <v>58800</v>
      </c>
      <c r="W1237" s="6">
        <v>0</v>
      </c>
      <c r="X1237" s="6">
        <v>0</v>
      </c>
      <c r="Y1237" s="6">
        <v>0</v>
      </c>
      <c r="Z1237" s="6">
        <v>0</v>
      </c>
      <c r="AA1237" s="6">
        <v>4.2799340639999999</v>
      </c>
      <c r="AB1237" s="6">
        <v>-73.834767760000005</v>
      </c>
      <c r="AC1237" s="9" t="s">
        <v>35</v>
      </c>
      <c r="AD1237" s="6">
        <v>4778198800</v>
      </c>
      <c r="AE1237" s="6" t="str">
        <f>MID(TablaPivotFinal[[#This Row],[Fecha]],1,4)</f>
        <v>2016</v>
      </c>
      <c r="AF1237" s="6" t="str">
        <f>MID(TablaPivotFinal[[#This Row],[Fecha]],5,3)</f>
        <v>Sep</v>
      </c>
      <c r="AG1237" s="9">
        <v>4778198800</v>
      </c>
      <c r="AH1237" s="10">
        <v>274606</v>
      </c>
      <c r="AI1237" t="s">
        <v>1056</v>
      </c>
      <c r="AJ1237" t="s">
        <v>872</v>
      </c>
      <c r="AK1237" t="s">
        <v>1184</v>
      </c>
    </row>
    <row r="1238" spans="1:37" x14ac:dyDescent="0.3">
      <c r="A1238" t="str">
        <f t="shared" si="57"/>
        <v>NARANJAL-CONCESION COVIANDES</v>
      </c>
      <c r="B1238" t="str">
        <f t="shared" si="58"/>
        <v>2017Abr</v>
      </c>
      <c r="C1238" t="str">
        <f t="shared" si="59"/>
        <v>4.279934064-73.83476776</v>
      </c>
      <c r="D1238" s="7" t="s">
        <v>272</v>
      </c>
      <c r="E1238" s="5">
        <v>4006</v>
      </c>
      <c r="F1238" s="7" t="s">
        <v>264</v>
      </c>
      <c r="G1238" s="5">
        <v>25</v>
      </c>
      <c r="H1238" s="7" t="s">
        <v>273</v>
      </c>
      <c r="I1238" s="7" t="s">
        <v>246</v>
      </c>
      <c r="J1238" s="7" t="s">
        <v>103</v>
      </c>
      <c r="K1238" s="7" t="s">
        <v>247</v>
      </c>
      <c r="L1238" s="7" t="s">
        <v>248</v>
      </c>
      <c r="M1238" s="5" t="s">
        <v>274</v>
      </c>
      <c r="N1238" s="5">
        <v>7425451</v>
      </c>
      <c r="O1238" s="7" t="s">
        <v>275</v>
      </c>
      <c r="P1238" s="5">
        <v>10200</v>
      </c>
      <c r="Q1238" s="5">
        <v>26600</v>
      </c>
      <c r="R1238" s="5">
        <v>20100</v>
      </c>
      <c r="S1238" s="5">
        <v>39400</v>
      </c>
      <c r="T1238" s="5">
        <v>45900</v>
      </c>
      <c r="U1238" s="5">
        <v>52900</v>
      </c>
      <c r="V1238" s="5">
        <v>58800</v>
      </c>
      <c r="W1238" s="5">
        <v>0</v>
      </c>
      <c r="X1238" s="5">
        <v>0</v>
      </c>
      <c r="Y1238" s="5">
        <v>0</v>
      </c>
      <c r="Z1238" s="5">
        <v>0</v>
      </c>
      <c r="AA1238" s="5">
        <v>4.2799340639999999</v>
      </c>
      <c r="AB1238" s="5">
        <v>-73.834767760000005</v>
      </c>
      <c r="AC1238" s="7" t="s">
        <v>37</v>
      </c>
      <c r="AD1238" s="5">
        <v>5161596100</v>
      </c>
      <c r="AE1238" s="5" t="str">
        <f>MID(TablaPivotFinal[[#This Row],[Fecha]],1,4)</f>
        <v>2017</v>
      </c>
      <c r="AF1238" s="5" t="str">
        <f>MID(TablaPivotFinal[[#This Row],[Fecha]],5,3)</f>
        <v>Abr</v>
      </c>
      <c r="AG1238" s="7">
        <v>5161596100</v>
      </c>
      <c r="AH1238" s="8">
        <v>10506.733329999999</v>
      </c>
      <c r="AI1238" t="s">
        <v>1056</v>
      </c>
      <c r="AJ1238" t="s">
        <v>879</v>
      </c>
      <c r="AK1238" t="s">
        <v>1184</v>
      </c>
    </row>
    <row r="1239" spans="1:37" x14ac:dyDescent="0.3">
      <c r="A1239" t="str">
        <f t="shared" si="57"/>
        <v>NARANJAL-CONCESION COVIANDES</v>
      </c>
      <c r="B1239" t="str">
        <f t="shared" si="58"/>
        <v>2017Ago</v>
      </c>
      <c r="C1239" t="str">
        <f t="shared" si="59"/>
        <v>4.279934064-73.83476776</v>
      </c>
      <c r="D1239" s="9" t="s">
        <v>272</v>
      </c>
      <c r="E1239" s="6">
        <v>4006</v>
      </c>
      <c r="F1239" s="9" t="s">
        <v>264</v>
      </c>
      <c r="G1239" s="6">
        <v>25</v>
      </c>
      <c r="H1239" s="9" t="s">
        <v>273</v>
      </c>
      <c r="I1239" s="9" t="s">
        <v>246</v>
      </c>
      <c r="J1239" s="9" t="s">
        <v>103</v>
      </c>
      <c r="K1239" s="9" t="s">
        <v>247</v>
      </c>
      <c r="L1239" s="9" t="s">
        <v>248</v>
      </c>
      <c r="M1239" s="6" t="s">
        <v>274</v>
      </c>
      <c r="N1239" s="6">
        <v>7425451</v>
      </c>
      <c r="O1239" s="9" t="s">
        <v>275</v>
      </c>
      <c r="P1239" s="6">
        <v>10200</v>
      </c>
      <c r="Q1239" s="6">
        <v>26600</v>
      </c>
      <c r="R1239" s="6">
        <v>20100</v>
      </c>
      <c r="S1239" s="6">
        <v>39400</v>
      </c>
      <c r="T1239" s="6">
        <v>45900</v>
      </c>
      <c r="U1239" s="6">
        <v>52900</v>
      </c>
      <c r="V1239" s="6">
        <v>58800</v>
      </c>
      <c r="W1239" s="6">
        <v>0</v>
      </c>
      <c r="X1239" s="6">
        <v>0</v>
      </c>
      <c r="Y1239" s="6">
        <v>0</v>
      </c>
      <c r="Z1239" s="6">
        <v>0</v>
      </c>
      <c r="AA1239" s="6">
        <v>4.2799340639999999</v>
      </c>
      <c r="AB1239" s="6">
        <v>-73.834767760000005</v>
      </c>
      <c r="AC1239" s="9" t="s">
        <v>39</v>
      </c>
      <c r="AD1239" s="6">
        <v>5231339300</v>
      </c>
      <c r="AE1239" s="6" t="str">
        <f>MID(TablaPivotFinal[[#This Row],[Fecha]],1,4)</f>
        <v>2017</v>
      </c>
      <c r="AF1239" s="6" t="str">
        <f>MID(TablaPivotFinal[[#This Row],[Fecha]],5,3)</f>
        <v>Ago</v>
      </c>
      <c r="AG1239" s="9">
        <v>5231339300</v>
      </c>
      <c r="AH1239" s="10">
        <v>9898.741935</v>
      </c>
      <c r="AI1239" t="s">
        <v>1056</v>
      </c>
      <c r="AJ1239" t="s">
        <v>883</v>
      </c>
      <c r="AK1239" t="s">
        <v>1184</v>
      </c>
    </row>
    <row r="1240" spans="1:37" x14ac:dyDescent="0.3">
      <c r="A1240" t="str">
        <f t="shared" si="57"/>
        <v>NARANJAL-CONCESION COVIANDES</v>
      </c>
      <c r="B1240" t="str">
        <f t="shared" si="58"/>
        <v>2017Dic</v>
      </c>
      <c r="C1240" t="str">
        <f t="shared" si="59"/>
        <v>4.279934064-73.83476776</v>
      </c>
      <c r="D1240" s="7" t="s">
        <v>272</v>
      </c>
      <c r="E1240" s="5">
        <v>4006</v>
      </c>
      <c r="F1240" s="7" t="s">
        <v>264</v>
      </c>
      <c r="G1240" s="5">
        <v>25</v>
      </c>
      <c r="H1240" s="7" t="s">
        <v>273</v>
      </c>
      <c r="I1240" s="7" t="s">
        <v>246</v>
      </c>
      <c r="J1240" s="7" t="s">
        <v>103</v>
      </c>
      <c r="K1240" s="7" t="s">
        <v>247</v>
      </c>
      <c r="L1240" s="7" t="s">
        <v>248</v>
      </c>
      <c r="M1240" s="5" t="s">
        <v>274</v>
      </c>
      <c r="N1240" s="5">
        <v>7425451</v>
      </c>
      <c r="O1240" s="7" t="s">
        <v>275</v>
      </c>
      <c r="P1240" s="5">
        <v>10200</v>
      </c>
      <c r="Q1240" s="5">
        <v>26600</v>
      </c>
      <c r="R1240" s="5">
        <v>20100</v>
      </c>
      <c r="S1240" s="5">
        <v>39400</v>
      </c>
      <c r="T1240" s="5">
        <v>45900</v>
      </c>
      <c r="U1240" s="5">
        <v>52900</v>
      </c>
      <c r="V1240" s="5">
        <v>58800</v>
      </c>
      <c r="W1240" s="5">
        <v>0</v>
      </c>
      <c r="X1240" s="5">
        <v>0</v>
      </c>
      <c r="Y1240" s="5">
        <v>0</v>
      </c>
      <c r="Z1240" s="5">
        <v>0</v>
      </c>
      <c r="AA1240" s="5">
        <v>4.2799340639999999</v>
      </c>
      <c r="AB1240" s="5">
        <v>-73.834767760000005</v>
      </c>
      <c r="AC1240" s="7" t="s">
        <v>41</v>
      </c>
      <c r="AD1240" s="5">
        <v>5966037200</v>
      </c>
      <c r="AE1240" s="5" t="str">
        <f>MID(TablaPivotFinal[[#This Row],[Fecha]],1,4)</f>
        <v>2017</v>
      </c>
      <c r="AF1240" s="5" t="str">
        <f>MID(TablaPivotFinal[[#This Row],[Fecha]],5,3)</f>
        <v>Dic</v>
      </c>
      <c r="AG1240" s="7">
        <v>5966037200</v>
      </c>
      <c r="AH1240" s="8">
        <v>12046.35484</v>
      </c>
      <c r="AI1240" t="s">
        <v>1056</v>
      </c>
      <c r="AJ1240" t="s">
        <v>887</v>
      </c>
      <c r="AK1240" t="s">
        <v>1184</v>
      </c>
    </row>
    <row r="1241" spans="1:37" x14ac:dyDescent="0.3">
      <c r="A1241" t="str">
        <f t="shared" si="57"/>
        <v>NARANJAL-CONCESION COVIANDES</v>
      </c>
      <c r="B1241" t="str">
        <f t="shared" si="58"/>
        <v>2017Ene</v>
      </c>
      <c r="C1241" t="str">
        <f t="shared" si="59"/>
        <v>4.279934064-73.83476776</v>
      </c>
      <c r="D1241" s="9" t="s">
        <v>272</v>
      </c>
      <c r="E1241" s="6">
        <v>4006</v>
      </c>
      <c r="F1241" s="9" t="s">
        <v>264</v>
      </c>
      <c r="G1241" s="6">
        <v>25</v>
      </c>
      <c r="H1241" s="9" t="s">
        <v>273</v>
      </c>
      <c r="I1241" s="9" t="s">
        <v>246</v>
      </c>
      <c r="J1241" s="9" t="s">
        <v>103</v>
      </c>
      <c r="K1241" s="9" t="s">
        <v>247</v>
      </c>
      <c r="L1241" s="9" t="s">
        <v>248</v>
      </c>
      <c r="M1241" s="6" t="s">
        <v>274</v>
      </c>
      <c r="N1241" s="6">
        <v>7425451</v>
      </c>
      <c r="O1241" s="9" t="s">
        <v>275</v>
      </c>
      <c r="P1241" s="6">
        <v>10200</v>
      </c>
      <c r="Q1241" s="6">
        <v>26600</v>
      </c>
      <c r="R1241" s="6">
        <v>20100</v>
      </c>
      <c r="S1241" s="6">
        <v>39400</v>
      </c>
      <c r="T1241" s="6">
        <v>45900</v>
      </c>
      <c r="U1241" s="6">
        <v>52900</v>
      </c>
      <c r="V1241" s="6">
        <v>58800</v>
      </c>
      <c r="W1241" s="6">
        <v>0</v>
      </c>
      <c r="X1241" s="6">
        <v>0</v>
      </c>
      <c r="Y1241" s="6">
        <v>0</v>
      </c>
      <c r="Z1241" s="6">
        <v>0</v>
      </c>
      <c r="AA1241" s="6">
        <v>4.2799340639999999</v>
      </c>
      <c r="AB1241" s="6">
        <v>-73.834767760000005</v>
      </c>
      <c r="AC1241" s="9" t="s">
        <v>43</v>
      </c>
      <c r="AD1241" s="6">
        <v>5614381700</v>
      </c>
      <c r="AE1241" s="6" t="str">
        <f>MID(TablaPivotFinal[[#This Row],[Fecha]],1,4)</f>
        <v>2017</v>
      </c>
      <c r="AF1241" s="6" t="str">
        <f>MID(TablaPivotFinal[[#This Row],[Fecha]],5,3)</f>
        <v>Ene</v>
      </c>
      <c r="AG1241" s="9">
        <v>5614381700</v>
      </c>
      <c r="AH1241" s="10">
        <v>12028.25806</v>
      </c>
      <c r="AI1241" t="s">
        <v>1056</v>
      </c>
      <c r="AJ1241" t="s">
        <v>876</v>
      </c>
      <c r="AK1241" t="s">
        <v>1184</v>
      </c>
    </row>
    <row r="1242" spans="1:37" x14ac:dyDescent="0.3">
      <c r="A1242" t="str">
        <f t="shared" si="57"/>
        <v>NARANJAL-CONCESION COVIANDES</v>
      </c>
      <c r="B1242" t="str">
        <f t="shared" si="58"/>
        <v>2017Feb</v>
      </c>
      <c r="C1242" t="str">
        <f t="shared" si="59"/>
        <v>4.279934064-73.83476776</v>
      </c>
      <c r="D1242" s="7" t="s">
        <v>272</v>
      </c>
      <c r="E1242" s="5">
        <v>4006</v>
      </c>
      <c r="F1242" s="7" t="s">
        <v>264</v>
      </c>
      <c r="G1242" s="5">
        <v>25</v>
      </c>
      <c r="H1242" s="7" t="s">
        <v>273</v>
      </c>
      <c r="I1242" s="7" t="s">
        <v>246</v>
      </c>
      <c r="J1242" s="7" t="s">
        <v>103</v>
      </c>
      <c r="K1242" s="7" t="s">
        <v>247</v>
      </c>
      <c r="L1242" s="7" t="s">
        <v>248</v>
      </c>
      <c r="M1242" s="5" t="s">
        <v>274</v>
      </c>
      <c r="N1242" s="5">
        <v>7425451</v>
      </c>
      <c r="O1242" s="7" t="s">
        <v>275</v>
      </c>
      <c r="P1242" s="5">
        <v>10200</v>
      </c>
      <c r="Q1242" s="5">
        <v>26600</v>
      </c>
      <c r="R1242" s="5">
        <v>20100</v>
      </c>
      <c r="S1242" s="5">
        <v>39400</v>
      </c>
      <c r="T1242" s="5">
        <v>45900</v>
      </c>
      <c r="U1242" s="5">
        <v>52900</v>
      </c>
      <c r="V1242" s="5">
        <v>58800</v>
      </c>
      <c r="W1242" s="5">
        <v>0</v>
      </c>
      <c r="X1242" s="5">
        <v>0</v>
      </c>
      <c r="Y1242" s="5">
        <v>0</v>
      </c>
      <c r="Z1242" s="5">
        <v>0</v>
      </c>
      <c r="AA1242" s="5">
        <v>4.2799340639999999</v>
      </c>
      <c r="AB1242" s="5">
        <v>-73.834767760000005</v>
      </c>
      <c r="AC1242" s="7" t="s">
        <v>45</v>
      </c>
      <c r="AD1242" s="5">
        <v>4431196700</v>
      </c>
      <c r="AE1242" s="5" t="str">
        <f>MID(TablaPivotFinal[[#This Row],[Fecha]],1,4)</f>
        <v>2017</v>
      </c>
      <c r="AF1242" s="5" t="str">
        <f>MID(TablaPivotFinal[[#This Row],[Fecha]],5,3)</f>
        <v>Feb</v>
      </c>
      <c r="AG1242" s="7">
        <v>4431196700</v>
      </c>
      <c r="AH1242" s="8">
        <v>8923.8214289999996</v>
      </c>
      <c r="AI1242" t="s">
        <v>1056</v>
      </c>
      <c r="AJ1242" t="s">
        <v>877</v>
      </c>
      <c r="AK1242" t="s">
        <v>1184</v>
      </c>
    </row>
    <row r="1243" spans="1:37" x14ac:dyDescent="0.3">
      <c r="A1243" t="str">
        <f t="shared" si="57"/>
        <v>NARANJAL-CONCESION COVIANDES</v>
      </c>
      <c r="B1243" t="str">
        <f t="shared" si="58"/>
        <v>2017Jul</v>
      </c>
      <c r="C1243" t="str">
        <f t="shared" si="59"/>
        <v>4.279934064-73.83476776</v>
      </c>
      <c r="D1243" s="9" t="s">
        <v>272</v>
      </c>
      <c r="E1243" s="6">
        <v>4006</v>
      </c>
      <c r="F1243" s="9" t="s">
        <v>264</v>
      </c>
      <c r="G1243" s="6">
        <v>25</v>
      </c>
      <c r="H1243" s="9" t="s">
        <v>273</v>
      </c>
      <c r="I1243" s="9" t="s">
        <v>246</v>
      </c>
      <c r="J1243" s="9" t="s">
        <v>103</v>
      </c>
      <c r="K1243" s="9" t="s">
        <v>247</v>
      </c>
      <c r="L1243" s="9" t="s">
        <v>248</v>
      </c>
      <c r="M1243" s="6" t="s">
        <v>274</v>
      </c>
      <c r="N1243" s="6">
        <v>7425451</v>
      </c>
      <c r="O1243" s="9" t="s">
        <v>275</v>
      </c>
      <c r="P1243" s="6">
        <v>10200</v>
      </c>
      <c r="Q1243" s="6">
        <v>26600</v>
      </c>
      <c r="R1243" s="6">
        <v>20100</v>
      </c>
      <c r="S1243" s="6">
        <v>39400</v>
      </c>
      <c r="T1243" s="6">
        <v>45900</v>
      </c>
      <c r="U1243" s="6">
        <v>52900</v>
      </c>
      <c r="V1243" s="6">
        <v>58800</v>
      </c>
      <c r="W1243" s="6">
        <v>0</v>
      </c>
      <c r="X1243" s="6">
        <v>0</v>
      </c>
      <c r="Y1243" s="6">
        <v>0</v>
      </c>
      <c r="Z1243" s="6">
        <v>0</v>
      </c>
      <c r="AA1243" s="6">
        <v>4.2799340639999999</v>
      </c>
      <c r="AB1243" s="6">
        <v>-73.834767760000005</v>
      </c>
      <c r="AC1243" s="9" t="s">
        <v>47</v>
      </c>
      <c r="AD1243" s="6">
        <v>4907730500</v>
      </c>
      <c r="AE1243" s="6" t="str">
        <f>MID(TablaPivotFinal[[#This Row],[Fecha]],1,4)</f>
        <v>2017</v>
      </c>
      <c r="AF1243" s="6" t="str">
        <f>MID(TablaPivotFinal[[#This Row],[Fecha]],5,3)</f>
        <v>Jul</v>
      </c>
      <c r="AG1243" s="9">
        <v>4907730500</v>
      </c>
      <c r="AH1243" s="10">
        <v>9237.1290320000007</v>
      </c>
      <c r="AI1243" t="s">
        <v>1056</v>
      </c>
      <c r="AJ1243" t="s">
        <v>882</v>
      </c>
      <c r="AK1243" t="s">
        <v>1184</v>
      </c>
    </row>
    <row r="1244" spans="1:37" x14ac:dyDescent="0.3">
      <c r="A1244" t="str">
        <f t="shared" si="57"/>
        <v>NARANJAL-CONCESION COVIANDES</v>
      </c>
      <c r="B1244" t="str">
        <f t="shared" si="58"/>
        <v>2017Jun</v>
      </c>
      <c r="C1244" t="str">
        <f t="shared" si="59"/>
        <v>4.279934064-73.83476776</v>
      </c>
      <c r="D1244" s="7" t="s">
        <v>272</v>
      </c>
      <c r="E1244" s="5">
        <v>4006</v>
      </c>
      <c r="F1244" s="7" t="s">
        <v>264</v>
      </c>
      <c r="G1244" s="5">
        <v>25</v>
      </c>
      <c r="H1244" s="7" t="s">
        <v>273</v>
      </c>
      <c r="I1244" s="7" t="s">
        <v>246</v>
      </c>
      <c r="J1244" s="7" t="s">
        <v>103</v>
      </c>
      <c r="K1244" s="7" t="s">
        <v>247</v>
      </c>
      <c r="L1244" s="7" t="s">
        <v>248</v>
      </c>
      <c r="M1244" s="5" t="s">
        <v>274</v>
      </c>
      <c r="N1244" s="5">
        <v>7425451</v>
      </c>
      <c r="O1244" s="7" t="s">
        <v>275</v>
      </c>
      <c r="P1244" s="5">
        <v>10200</v>
      </c>
      <c r="Q1244" s="5">
        <v>26600</v>
      </c>
      <c r="R1244" s="5">
        <v>20100</v>
      </c>
      <c r="S1244" s="5">
        <v>39400</v>
      </c>
      <c r="T1244" s="5">
        <v>45900</v>
      </c>
      <c r="U1244" s="5">
        <v>52900</v>
      </c>
      <c r="V1244" s="5">
        <v>58800</v>
      </c>
      <c r="W1244" s="5">
        <v>0</v>
      </c>
      <c r="X1244" s="5">
        <v>0</v>
      </c>
      <c r="Y1244" s="5">
        <v>0</v>
      </c>
      <c r="Z1244" s="5">
        <v>0</v>
      </c>
      <c r="AA1244" s="5">
        <v>4.2799340639999999</v>
      </c>
      <c r="AB1244" s="5">
        <v>-73.834767760000005</v>
      </c>
      <c r="AC1244" s="7" t="s">
        <v>49</v>
      </c>
      <c r="AD1244" s="5">
        <v>4763385500</v>
      </c>
      <c r="AE1244" s="5" t="str">
        <f>MID(TablaPivotFinal[[#This Row],[Fecha]],1,4)</f>
        <v>2017</v>
      </c>
      <c r="AF1244" s="5" t="str">
        <f>MID(TablaPivotFinal[[#This Row],[Fecha]],5,3)</f>
        <v>Jun</v>
      </c>
      <c r="AG1244" s="7">
        <v>4763385500</v>
      </c>
      <c r="AH1244" s="8">
        <v>9376.6666669999995</v>
      </c>
      <c r="AI1244" t="s">
        <v>1056</v>
      </c>
      <c r="AJ1244" t="s">
        <v>881</v>
      </c>
      <c r="AK1244" t="s">
        <v>1184</v>
      </c>
    </row>
    <row r="1245" spans="1:37" x14ac:dyDescent="0.3">
      <c r="A1245" t="str">
        <f t="shared" si="57"/>
        <v>NARANJAL-CONCESION COVIANDES</v>
      </c>
      <c r="B1245" t="str">
        <f t="shared" si="58"/>
        <v>2017Mar</v>
      </c>
      <c r="C1245" t="str">
        <f t="shared" si="59"/>
        <v>4.279934064-73.83476776</v>
      </c>
      <c r="D1245" s="9" t="s">
        <v>272</v>
      </c>
      <c r="E1245" s="6">
        <v>4006</v>
      </c>
      <c r="F1245" s="9" t="s">
        <v>264</v>
      </c>
      <c r="G1245" s="6">
        <v>25</v>
      </c>
      <c r="H1245" s="9" t="s">
        <v>273</v>
      </c>
      <c r="I1245" s="9" t="s">
        <v>246</v>
      </c>
      <c r="J1245" s="9" t="s">
        <v>103</v>
      </c>
      <c r="K1245" s="9" t="s">
        <v>247</v>
      </c>
      <c r="L1245" s="9" t="s">
        <v>248</v>
      </c>
      <c r="M1245" s="6" t="s">
        <v>274</v>
      </c>
      <c r="N1245" s="6">
        <v>7425451</v>
      </c>
      <c r="O1245" s="9" t="s">
        <v>275</v>
      </c>
      <c r="P1245" s="6">
        <v>10200</v>
      </c>
      <c r="Q1245" s="6">
        <v>26600</v>
      </c>
      <c r="R1245" s="6">
        <v>20100</v>
      </c>
      <c r="S1245" s="6">
        <v>39400</v>
      </c>
      <c r="T1245" s="6">
        <v>45900</v>
      </c>
      <c r="U1245" s="6">
        <v>52900</v>
      </c>
      <c r="V1245" s="6">
        <v>58800</v>
      </c>
      <c r="W1245" s="6">
        <v>0</v>
      </c>
      <c r="X1245" s="6">
        <v>0</v>
      </c>
      <c r="Y1245" s="6">
        <v>0</v>
      </c>
      <c r="Z1245" s="6">
        <v>0</v>
      </c>
      <c r="AA1245" s="6">
        <v>4.2799340639999999</v>
      </c>
      <c r="AB1245" s="6">
        <v>-73.834767760000005</v>
      </c>
      <c r="AC1245" s="9" t="s">
        <v>51</v>
      </c>
      <c r="AD1245" s="6">
        <v>5142887900</v>
      </c>
      <c r="AE1245" s="6" t="str">
        <f>MID(TablaPivotFinal[[#This Row],[Fecha]],1,4)</f>
        <v>2017</v>
      </c>
      <c r="AF1245" s="6" t="str">
        <f>MID(TablaPivotFinal[[#This Row],[Fecha]],5,3)</f>
        <v>Mar</v>
      </c>
      <c r="AG1245" s="9">
        <v>5142887900</v>
      </c>
      <c r="AH1245" s="10">
        <v>9350.7741939999996</v>
      </c>
      <c r="AI1245" t="s">
        <v>1056</v>
      </c>
      <c r="AJ1245" t="s">
        <v>878</v>
      </c>
      <c r="AK1245" t="s">
        <v>1184</v>
      </c>
    </row>
    <row r="1246" spans="1:37" x14ac:dyDescent="0.3">
      <c r="A1246" t="str">
        <f t="shared" si="57"/>
        <v>NARANJAL-CONCESION COVIANDES</v>
      </c>
      <c r="B1246" t="str">
        <f t="shared" si="58"/>
        <v>2017May</v>
      </c>
      <c r="C1246" t="str">
        <f t="shared" si="59"/>
        <v>4.279934064-73.83476776</v>
      </c>
      <c r="D1246" s="7" t="s">
        <v>272</v>
      </c>
      <c r="E1246" s="5">
        <v>4006</v>
      </c>
      <c r="F1246" s="7" t="s">
        <v>264</v>
      </c>
      <c r="G1246" s="5">
        <v>25</v>
      </c>
      <c r="H1246" s="7" t="s">
        <v>273</v>
      </c>
      <c r="I1246" s="7" t="s">
        <v>246</v>
      </c>
      <c r="J1246" s="7" t="s">
        <v>103</v>
      </c>
      <c r="K1246" s="7" t="s">
        <v>247</v>
      </c>
      <c r="L1246" s="7" t="s">
        <v>248</v>
      </c>
      <c r="M1246" s="5" t="s">
        <v>274</v>
      </c>
      <c r="N1246" s="5">
        <v>7425451</v>
      </c>
      <c r="O1246" s="7" t="s">
        <v>275</v>
      </c>
      <c r="P1246" s="5">
        <v>10200</v>
      </c>
      <c r="Q1246" s="5">
        <v>26600</v>
      </c>
      <c r="R1246" s="5">
        <v>20100</v>
      </c>
      <c r="S1246" s="5">
        <v>39400</v>
      </c>
      <c r="T1246" s="5">
        <v>45900</v>
      </c>
      <c r="U1246" s="5">
        <v>52900</v>
      </c>
      <c r="V1246" s="5">
        <v>58800</v>
      </c>
      <c r="W1246" s="5">
        <v>0</v>
      </c>
      <c r="X1246" s="5">
        <v>0</v>
      </c>
      <c r="Y1246" s="5">
        <v>0</v>
      </c>
      <c r="Z1246" s="5">
        <v>0</v>
      </c>
      <c r="AA1246" s="5">
        <v>4.2799340639999999</v>
      </c>
      <c r="AB1246" s="5">
        <v>-73.834767760000005</v>
      </c>
      <c r="AC1246" s="7" t="s">
        <v>53</v>
      </c>
      <c r="AD1246" s="5">
        <v>4796724000</v>
      </c>
      <c r="AE1246" s="5" t="str">
        <f>MID(TablaPivotFinal[[#This Row],[Fecha]],1,4)</f>
        <v>2017</v>
      </c>
      <c r="AF1246" s="5" t="str">
        <f>MID(TablaPivotFinal[[#This Row],[Fecha]],5,3)</f>
        <v>May</v>
      </c>
      <c r="AG1246" s="7">
        <v>4796724000</v>
      </c>
      <c r="AH1246" s="8">
        <v>8937.3870970000007</v>
      </c>
      <c r="AI1246" t="s">
        <v>1056</v>
      </c>
      <c r="AJ1246" t="s">
        <v>880</v>
      </c>
      <c r="AK1246" t="s">
        <v>1184</v>
      </c>
    </row>
    <row r="1247" spans="1:37" x14ac:dyDescent="0.3">
      <c r="A1247" t="str">
        <f t="shared" si="57"/>
        <v>NARANJAL-CONCESION COVIANDES</v>
      </c>
      <c r="B1247" t="str">
        <f t="shared" si="58"/>
        <v>2017Nov</v>
      </c>
      <c r="C1247" t="str">
        <f t="shared" si="59"/>
        <v>4.279934064-73.83476776</v>
      </c>
      <c r="D1247" s="9" t="s">
        <v>272</v>
      </c>
      <c r="E1247" s="6">
        <v>4006</v>
      </c>
      <c r="F1247" s="9" t="s">
        <v>264</v>
      </c>
      <c r="G1247" s="6">
        <v>25</v>
      </c>
      <c r="H1247" s="9" t="s">
        <v>273</v>
      </c>
      <c r="I1247" s="9" t="s">
        <v>246</v>
      </c>
      <c r="J1247" s="9" t="s">
        <v>103</v>
      </c>
      <c r="K1247" s="9" t="s">
        <v>247</v>
      </c>
      <c r="L1247" s="9" t="s">
        <v>248</v>
      </c>
      <c r="M1247" s="6" t="s">
        <v>274</v>
      </c>
      <c r="N1247" s="6">
        <v>7425451</v>
      </c>
      <c r="O1247" s="9" t="s">
        <v>275</v>
      </c>
      <c r="P1247" s="6">
        <v>10200</v>
      </c>
      <c r="Q1247" s="6">
        <v>26600</v>
      </c>
      <c r="R1247" s="6">
        <v>20100</v>
      </c>
      <c r="S1247" s="6">
        <v>39400</v>
      </c>
      <c r="T1247" s="6">
        <v>45900</v>
      </c>
      <c r="U1247" s="6">
        <v>52900</v>
      </c>
      <c r="V1247" s="6">
        <v>58800</v>
      </c>
      <c r="W1247" s="6">
        <v>0</v>
      </c>
      <c r="X1247" s="6">
        <v>0</v>
      </c>
      <c r="Y1247" s="6">
        <v>0</v>
      </c>
      <c r="Z1247" s="6">
        <v>0</v>
      </c>
      <c r="AA1247" s="6">
        <v>4.2799340639999999</v>
      </c>
      <c r="AB1247" s="6">
        <v>-73.834767760000005</v>
      </c>
      <c r="AC1247" s="9" t="s">
        <v>55</v>
      </c>
      <c r="AD1247" s="6">
        <v>5089617700</v>
      </c>
      <c r="AE1247" s="6" t="str">
        <f>MID(TablaPivotFinal[[#This Row],[Fecha]],1,4)</f>
        <v>2017</v>
      </c>
      <c r="AF1247" s="6" t="str">
        <f>MID(TablaPivotFinal[[#This Row],[Fecha]],5,3)</f>
        <v>Nov</v>
      </c>
      <c r="AG1247" s="9">
        <v>5089617700</v>
      </c>
      <c r="AH1247" s="10">
        <v>9863.7333330000001</v>
      </c>
      <c r="AI1247" t="s">
        <v>1056</v>
      </c>
      <c r="AJ1247" t="s">
        <v>886</v>
      </c>
      <c r="AK1247" t="s">
        <v>1184</v>
      </c>
    </row>
    <row r="1248" spans="1:37" x14ac:dyDescent="0.3">
      <c r="A1248" t="str">
        <f t="shared" si="57"/>
        <v>NARANJAL-CONCESION COVIANDES</v>
      </c>
      <c r="B1248" t="str">
        <f t="shared" si="58"/>
        <v>2017Oct</v>
      </c>
      <c r="C1248" t="str">
        <f t="shared" si="59"/>
        <v>4.279934064-73.83476776</v>
      </c>
      <c r="D1248" s="7" t="s">
        <v>272</v>
      </c>
      <c r="E1248" s="5">
        <v>4006</v>
      </c>
      <c r="F1248" s="7" t="s">
        <v>264</v>
      </c>
      <c r="G1248" s="5">
        <v>25</v>
      </c>
      <c r="H1248" s="7" t="s">
        <v>273</v>
      </c>
      <c r="I1248" s="7" t="s">
        <v>246</v>
      </c>
      <c r="J1248" s="7" t="s">
        <v>103</v>
      </c>
      <c r="K1248" s="7" t="s">
        <v>247</v>
      </c>
      <c r="L1248" s="7" t="s">
        <v>248</v>
      </c>
      <c r="M1248" s="5" t="s">
        <v>274</v>
      </c>
      <c r="N1248" s="5">
        <v>7425451</v>
      </c>
      <c r="O1248" s="7" t="s">
        <v>275</v>
      </c>
      <c r="P1248" s="5">
        <v>10200</v>
      </c>
      <c r="Q1248" s="5">
        <v>26600</v>
      </c>
      <c r="R1248" s="5">
        <v>20100</v>
      </c>
      <c r="S1248" s="5">
        <v>39400</v>
      </c>
      <c r="T1248" s="5">
        <v>45900</v>
      </c>
      <c r="U1248" s="5">
        <v>52900</v>
      </c>
      <c r="V1248" s="5">
        <v>58800</v>
      </c>
      <c r="W1248" s="5">
        <v>0</v>
      </c>
      <c r="X1248" s="5">
        <v>0</v>
      </c>
      <c r="Y1248" s="5">
        <v>0</v>
      </c>
      <c r="Z1248" s="5">
        <v>0</v>
      </c>
      <c r="AA1248" s="5">
        <v>4.2799340639999999</v>
      </c>
      <c r="AB1248" s="5">
        <v>-73.834767760000005</v>
      </c>
      <c r="AC1248" s="7" t="s">
        <v>57</v>
      </c>
      <c r="AD1248" s="5">
        <v>5221254300</v>
      </c>
      <c r="AE1248" s="5" t="str">
        <f>MID(TablaPivotFinal[[#This Row],[Fecha]],1,4)</f>
        <v>2017</v>
      </c>
      <c r="AF1248" s="5" t="str">
        <f>MID(TablaPivotFinal[[#This Row],[Fecha]],5,3)</f>
        <v>Oct</v>
      </c>
      <c r="AG1248" s="7">
        <v>5221254300</v>
      </c>
      <c r="AH1248" s="8">
        <v>10170.93548</v>
      </c>
      <c r="AI1248" t="s">
        <v>1056</v>
      </c>
      <c r="AJ1248" t="s">
        <v>885</v>
      </c>
      <c r="AK1248" t="s">
        <v>1184</v>
      </c>
    </row>
    <row r="1249" spans="1:37" x14ac:dyDescent="0.3">
      <c r="A1249" t="str">
        <f t="shared" si="57"/>
        <v>NARANJAL-CONCESION COVIANDES</v>
      </c>
      <c r="B1249" t="str">
        <f t="shared" si="58"/>
        <v>2017Sep</v>
      </c>
      <c r="C1249" t="str">
        <f t="shared" si="59"/>
        <v>4.279934064-73.83476776</v>
      </c>
      <c r="D1249" s="9" t="s">
        <v>272</v>
      </c>
      <c r="E1249" s="6">
        <v>4006</v>
      </c>
      <c r="F1249" s="9" t="s">
        <v>264</v>
      </c>
      <c r="G1249" s="6">
        <v>25</v>
      </c>
      <c r="H1249" s="9" t="s">
        <v>273</v>
      </c>
      <c r="I1249" s="9" t="s">
        <v>246</v>
      </c>
      <c r="J1249" s="9" t="s">
        <v>103</v>
      </c>
      <c r="K1249" s="9" t="s">
        <v>247</v>
      </c>
      <c r="L1249" s="9" t="s">
        <v>248</v>
      </c>
      <c r="M1249" s="6" t="s">
        <v>274</v>
      </c>
      <c r="N1249" s="6">
        <v>7425451</v>
      </c>
      <c r="O1249" s="9" t="s">
        <v>275</v>
      </c>
      <c r="P1249" s="6">
        <v>10200</v>
      </c>
      <c r="Q1249" s="6">
        <v>26600</v>
      </c>
      <c r="R1249" s="6">
        <v>20100</v>
      </c>
      <c r="S1249" s="6">
        <v>39400</v>
      </c>
      <c r="T1249" s="6">
        <v>45900</v>
      </c>
      <c r="U1249" s="6">
        <v>52900</v>
      </c>
      <c r="V1249" s="6">
        <v>58800</v>
      </c>
      <c r="W1249" s="6">
        <v>0</v>
      </c>
      <c r="X1249" s="6">
        <v>0</v>
      </c>
      <c r="Y1249" s="6">
        <v>0</v>
      </c>
      <c r="Z1249" s="6">
        <v>0</v>
      </c>
      <c r="AA1249" s="6">
        <v>4.2799340639999999</v>
      </c>
      <c r="AB1249" s="6">
        <v>-73.834767760000005</v>
      </c>
      <c r="AC1249" s="9" t="s">
        <v>59</v>
      </c>
      <c r="AD1249" s="6">
        <v>4872098200</v>
      </c>
      <c r="AE1249" s="6" t="str">
        <f>MID(TablaPivotFinal[[#This Row],[Fecha]],1,4)</f>
        <v>2017</v>
      </c>
      <c r="AF1249" s="6" t="str">
        <f>MID(TablaPivotFinal[[#This Row],[Fecha]],5,3)</f>
        <v>Sep</v>
      </c>
      <c r="AG1249" s="9">
        <v>4872098200</v>
      </c>
      <c r="AH1249" s="10">
        <v>8936.7000000000007</v>
      </c>
      <c r="AI1249" t="s">
        <v>1056</v>
      </c>
      <c r="AJ1249" t="s">
        <v>884</v>
      </c>
      <c r="AK1249" t="s">
        <v>1184</v>
      </c>
    </row>
    <row r="1250" spans="1:37" x14ac:dyDescent="0.3">
      <c r="A1250" t="str">
        <f t="shared" si="57"/>
        <v>NARANJAL-CONCESION COVIANDES</v>
      </c>
      <c r="B1250" t="str">
        <f t="shared" si="58"/>
        <v>2018Abr</v>
      </c>
      <c r="C1250" t="str">
        <f t="shared" si="59"/>
        <v>4.279934064-73.83476776</v>
      </c>
      <c r="D1250" s="7" t="s">
        <v>272</v>
      </c>
      <c r="E1250" s="5">
        <v>4006</v>
      </c>
      <c r="F1250" s="7" t="s">
        <v>264</v>
      </c>
      <c r="G1250" s="5">
        <v>25</v>
      </c>
      <c r="H1250" s="7" t="s">
        <v>273</v>
      </c>
      <c r="I1250" s="7" t="s">
        <v>246</v>
      </c>
      <c r="J1250" s="7" t="s">
        <v>103</v>
      </c>
      <c r="K1250" s="7" t="s">
        <v>247</v>
      </c>
      <c r="L1250" s="7" t="s">
        <v>248</v>
      </c>
      <c r="M1250" s="5" t="s">
        <v>274</v>
      </c>
      <c r="N1250" s="5">
        <v>7425451</v>
      </c>
      <c r="O1250" s="7" t="s">
        <v>275</v>
      </c>
      <c r="P1250" s="5">
        <v>10200</v>
      </c>
      <c r="Q1250" s="5">
        <v>26600</v>
      </c>
      <c r="R1250" s="5">
        <v>20100</v>
      </c>
      <c r="S1250" s="5">
        <v>39400</v>
      </c>
      <c r="T1250" s="5">
        <v>45900</v>
      </c>
      <c r="U1250" s="5">
        <v>52900</v>
      </c>
      <c r="V1250" s="5">
        <v>58800</v>
      </c>
      <c r="W1250" s="5">
        <v>0</v>
      </c>
      <c r="X1250" s="5">
        <v>0</v>
      </c>
      <c r="Y1250" s="5">
        <v>0</v>
      </c>
      <c r="Z1250" s="5">
        <v>0</v>
      </c>
      <c r="AA1250" s="5">
        <v>4.2799340639999999</v>
      </c>
      <c r="AB1250" s="5">
        <v>-73.834767760000005</v>
      </c>
      <c r="AC1250" s="7" t="s">
        <v>61</v>
      </c>
      <c r="AD1250" s="5">
        <v>4763734700</v>
      </c>
      <c r="AE1250" s="5" t="str">
        <f>MID(TablaPivotFinal[[#This Row],[Fecha]],1,4)</f>
        <v>2018</v>
      </c>
      <c r="AF1250" s="5" t="str">
        <f>MID(TablaPivotFinal[[#This Row],[Fecha]],5,3)</f>
        <v>Abr</v>
      </c>
      <c r="AG1250" s="7">
        <v>4763734700</v>
      </c>
      <c r="AH1250" s="8">
        <v>269005</v>
      </c>
      <c r="AI1250" t="s">
        <v>1056</v>
      </c>
      <c r="AJ1250" t="s">
        <v>891</v>
      </c>
      <c r="AK1250" t="s">
        <v>1184</v>
      </c>
    </row>
    <row r="1251" spans="1:37" x14ac:dyDescent="0.3">
      <c r="A1251" t="str">
        <f t="shared" si="57"/>
        <v>NARANJAL-CONCESION COVIANDES</v>
      </c>
      <c r="B1251" t="str">
        <f t="shared" si="58"/>
        <v>2018Ago</v>
      </c>
      <c r="C1251" t="str">
        <f t="shared" si="59"/>
        <v>4.279934064-73.83476776</v>
      </c>
      <c r="D1251" s="9" t="s">
        <v>272</v>
      </c>
      <c r="E1251" s="6">
        <v>4006</v>
      </c>
      <c r="F1251" s="9" t="s">
        <v>264</v>
      </c>
      <c r="G1251" s="6">
        <v>25</v>
      </c>
      <c r="H1251" s="9" t="s">
        <v>273</v>
      </c>
      <c r="I1251" s="9" t="s">
        <v>246</v>
      </c>
      <c r="J1251" s="9" t="s">
        <v>103</v>
      </c>
      <c r="K1251" s="9" t="s">
        <v>247</v>
      </c>
      <c r="L1251" s="9" t="s">
        <v>248</v>
      </c>
      <c r="M1251" s="6" t="s">
        <v>274</v>
      </c>
      <c r="N1251" s="6">
        <v>7425451</v>
      </c>
      <c r="O1251" s="9" t="s">
        <v>275</v>
      </c>
      <c r="P1251" s="6">
        <v>10200</v>
      </c>
      <c r="Q1251" s="6">
        <v>26600</v>
      </c>
      <c r="R1251" s="6">
        <v>20100</v>
      </c>
      <c r="S1251" s="6">
        <v>39400</v>
      </c>
      <c r="T1251" s="6">
        <v>45900</v>
      </c>
      <c r="U1251" s="6">
        <v>52900</v>
      </c>
      <c r="V1251" s="6">
        <v>58800</v>
      </c>
      <c r="W1251" s="6">
        <v>0</v>
      </c>
      <c r="X1251" s="6">
        <v>0</v>
      </c>
      <c r="Y1251" s="6">
        <v>0</v>
      </c>
      <c r="Z1251" s="6">
        <v>0</v>
      </c>
      <c r="AA1251" s="6">
        <v>4.2799340639999999</v>
      </c>
      <c r="AB1251" s="6">
        <v>-73.834767760000005</v>
      </c>
      <c r="AC1251" s="9" t="s">
        <v>63</v>
      </c>
      <c r="AD1251" s="6">
        <v>4102835900</v>
      </c>
      <c r="AE1251" s="6" t="str">
        <f>MID(TablaPivotFinal[[#This Row],[Fecha]],1,4)</f>
        <v>2018</v>
      </c>
      <c r="AF1251" s="6" t="str">
        <f>MID(TablaPivotFinal[[#This Row],[Fecha]],5,3)</f>
        <v>Ago</v>
      </c>
      <c r="AG1251" s="9">
        <v>4102835900</v>
      </c>
      <c r="AH1251" s="10">
        <v>234460</v>
      </c>
      <c r="AI1251" t="s">
        <v>1056</v>
      </c>
      <c r="AJ1251" t="s">
        <v>895</v>
      </c>
      <c r="AK1251" t="s">
        <v>1184</v>
      </c>
    </row>
    <row r="1252" spans="1:37" x14ac:dyDescent="0.3">
      <c r="A1252" t="str">
        <f t="shared" si="57"/>
        <v>NARANJAL-CONCESION COVIANDES</v>
      </c>
      <c r="B1252" t="str">
        <f t="shared" si="58"/>
        <v>2018Dic</v>
      </c>
      <c r="C1252" t="str">
        <f t="shared" si="59"/>
        <v>4.279934064-73.83476776</v>
      </c>
      <c r="D1252" s="7" t="s">
        <v>272</v>
      </c>
      <c r="E1252" s="5">
        <v>4006</v>
      </c>
      <c r="F1252" s="7" t="s">
        <v>264</v>
      </c>
      <c r="G1252" s="5">
        <v>25</v>
      </c>
      <c r="H1252" s="7" t="s">
        <v>273</v>
      </c>
      <c r="I1252" s="7" t="s">
        <v>246</v>
      </c>
      <c r="J1252" s="7" t="s">
        <v>103</v>
      </c>
      <c r="K1252" s="7" t="s">
        <v>247</v>
      </c>
      <c r="L1252" s="7" t="s">
        <v>248</v>
      </c>
      <c r="M1252" s="5" t="s">
        <v>274</v>
      </c>
      <c r="N1252" s="5">
        <v>7425451</v>
      </c>
      <c r="O1252" s="7" t="s">
        <v>275</v>
      </c>
      <c r="P1252" s="5">
        <v>10200</v>
      </c>
      <c r="Q1252" s="5">
        <v>26600</v>
      </c>
      <c r="R1252" s="5">
        <v>20100</v>
      </c>
      <c r="S1252" s="5">
        <v>39400</v>
      </c>
      <c r="T1252" s="5">
        <v>45900</v>
      </c>
      <c r="U1252" s="5">
        <v>52900</v>
      </c>
      <c r="V1252" s="5">
        <v>58800</v>
      </c>
      <c r="W1252" s="5">
        <v>0</v>
      </c>
      <c r="X1252" s="5">
        <v>0</v>
      </c>
      <c r="Y1252" s="5">
        <v>0</v>
      </c>
      <c r="Z1252" s="5">
        <v>0</v>
      </c>
      <c r="AA1252" s="5">
        <v>4.2799340639999999</v>
      </c>
      <c r="AB1252" s="5">
        <v>-73.834767760000005</v>
      </c>
      <c r="AC1252" s="7" t="s">
        <v>65</v>
      </c>
      <c r="AD1252" s="5">
        <v>5920576500</v>
      </c>
      <c r="AE1252" s="5" t="str">
        <f>MID(TablaPivotFinal[[#This Row],[Fecha]],1,4)</f>
        <v>2018</v>
      </c>
      <c r="AF1252" s="5" t="str">
        <f>MID(TablaPivotFinal[[#This Row],[Fecha]],5,3)</f>
        <v>Dic</v>
      </c>
      <c r="AG1252" s="7">
        <v>5920576500</v>
      </c>
      <c r="AH1252" s="8">
        <v>355037</v>
      </c>
      <c r="AI1252" t="s">
        <v>1056</v>
      </c>
      <c r="AJ1252" t="s">
        <v>899</v>
      </c>
      <c r="AK1252" t="s">
        <v>1184</v>
      </c>
    </row>
    <row r="1253" spans="1:37" x14ac:dyDescent="0.3">
      <c r="A1253" t="str">
        <f t="shared" si="57"/>
        <v>NARANJAL-CONCESION COVIANDES</v>
      </c>
      <c r="B1253" t="str">
        <f t="shared" si="58"/>
        <v>2018Ene</v>
      </c>
      <c r="C1253" t="str">
        <f t="shared" si="59"/>
        <v>4.279934064-73.83476776</v>
      </c>
      <c r="D1253" s="9" t="s">
        <v>272</v>
      </c>
      <c r="E1253" s="6">
        <v>4006</v>
      </c>
      <c r="F1253" s="9" t="s">
        <v>264</v>
      </c>
      <c r="G1253" s="6">
        <v>25</v>
      </c>
      <c r="H1253" s="9" t="s">
        <v>273</v>
      </c>
      <c r="I1253" s="9" t="s">
        <v>246</v>
      </c>
      <c r="J1253" s="9" t="s">
        <v>103</v>
      </c>
      <c r="K1253" s="9" t="s">
        <v>247</v>
      </c>
      <c r="L1253" s="9" t="s">
        <v>248</v>
      </c>
      <c r="M1253" s="6" t="s">
        <v>274</v>
      </c>
      <c r="N1253" s="6">
        <v>7425451</v>
      </c>
      <c r="O1253" s="9" t="s">
        <v>275</v>
      </c>
      <c r="P1253" s="6">
        <v>10200</v>
      </c>
      <c r="Q1253" s="6">
        <v>26600</v>
      </c>
      <c r="R1253" s="6">
        <v>20100</v>
      </c>
      <c r="S1253" s="6">
        <v>39400</v>
      </c>
      <c r="T1253" s="6">
        <v>45900</v>
      </c>
      <c r="U1253" s="6">
        <v>52900</v>
      </c>
      <c r="V1253" s="6">
        <v>58800</v>
      </c>
      <c r="W1253" s="6">
        <v>0</v>
      </c>
      <c r="X1253" s="6">
        <v>0</v>
      </c>
      <c r="Y1253" s="6">
        <v>0</v>
      </c>
      <c r="Z1253" s="6">
        <v>0</v>
      </c>
      <c r="AA1253" s="6">
        <v>4.2799340639999999</v>
      </c>
      <c r="AB1253" s="6">
        <v>-73.834767760000005</v>
      </c>
      <c r="AC1253" s="9" t="s">
        <v>67</v>
      </c>
      <c r="AD1253" s="6">
        <v>5846016700</v>
      </c>
      <c r="AE1253" s="6" t="str">
        <f>MID(TablaPivotFinal[[#This Row],[Fecha]],1,4)</f>
        <v>2018</v>
      </c>
      <c r="AF1253" s="6" t="str">
        <f>MID(TablaPivotFinal[[#This Row],[Fecha]],5,3)</f>
        <v>Ene</v>
      </c>
      <c r="AG1253" s="9">
        <v>5846016700</v>
      </c>
      <c r="AH1253" s="10">
        <v>371073</v>
      </c>
      <c r="AI1253" t="s">
        <v>1056</v>
      </c>
      <c r="AJ1253" t="s">
        <v>888</v>
      </c>
      <c r="AK1253" t="s">
        <v>1184</v>
      </c>
    </row>
    <row r="1254" spans="1:37" x14ac:dyDescent="0.3">
      <c r="A1254" t="str">
        <f t="shared" si="57"/>
        <v>NARANJAL-CONCESION COVIANDES</v>
      </c>
      <c r="B1254" t="str">
        <f t="shared" si="58"/>
        <v>2018Feb</v>
      </c>
      <c r="C1254" t="str">
        <f t="shared" si="59"/>
        <v>4.279934064-73.83476776</v>
      </c>
      <c r="D1254" s="7" t="s">
        <v>272</v>
      </c>
      <c r="E1254" s="5">
        <v>4006</v>
      </c>
      <c r="F1254" s="7" t="s">
        <v>264</v>
      </c>
      <c r="G1254" s="5">
        <v>25</v>
      </c>
      <c r="H1254" s="7" t="s">
        <v>273</v>
      </c>
      <c r="I1254" s="7" t="s">
        <v>246</v>
      </c>
      <c r="J1254" s="7" t="s">
        <v>103</v>
      </c>
      <c r="K1254" s="7" t="s">
        <v>247</v>
      </c>
      <c r="L1254" s="7" t="s">
        <v>248</v>
      </c>
      <c r="M1254" s="5" t="s">
        <v>274</v>
      </c>
      <c r="N1254" s="5">
        <v>7425451</v>
      </c>
      <c r="O1254" s="7" t="s">
        <v>275</v>
      </c>
      <c r="P1254" s="5">
        <v>10200</v>
      </c>
      <c r="Q1254" s="5">
        <v>26600</v>
      </c>
      <c r="R1254" s="5">
        <v>20100</v>
      </c>
      <c r="S1254" s="5">
        <v>39400</v>
      </c>
      <c r="T1254" s="5">
        <v>45900</v>
      </c>
      <c r="U1254" s="5">
        <v>52900</v>
      </c>
      <c r="V1254" s="5">
        <v>58800</v>
      </c>
      <c r="W1254" s="5">
        <v>0</v>
      </c>
      <c r="X1254" s="5">
        <v>0</v>
      </c>
      <c r="Y1254" s="5">
        <v>0</v>
      </c>
      <c r="Z1254" s="5">
        <v>0</v>
      </c>
      <c r="AA1254" s="5">
        <v>4.2799340639999999</v>
      </c>
      <c r="AB1254" s="5">
        <v>-73.834767760000005</v>
      </c>
      <c r="AC1254" s="7" t="s">
        <v>69</v>
      </c>
      <c r="AD1254" s="5">
        <v>4148017200</v>
      </c>
      <c r="AE1254" s="5" t="str">
        <f>MID(TablaPivotFinal[[#This Row],[Fecha]],1,4)</f>
        <v>2018</v>
      </c>
      <c r="AF1254" s="5" t="str">
        <f>MID(TablaPivotFinal[[#This Row],[Fecha]],5,3)</f>
        <v>Feb</v>
      </c>
      <c r="AG1254" s="7">
        <v>4148017200</v>
      </c>
      <c r="AH1254" s="8">
        <v>220522</v>
      </c>
      <c r="AI1254" t="s">
        <v>1056</v>
      </c>
      <c r="AJ1254" t="s">
        <v>889</v>
      </c>
      <c r="AK1254" t="s">
        <v>1184</v>
      </c>
    </row>
    <row r="1255" spans="1:37" x14ac:dyDescent="0.3">
      <c r="A1255" t="str">
        <f t="shared" si="57"/>
        <v>NARANJAL-CONCESION COVIANDES</v>
      </c>
      <c r="B1255" t="str">
        <f t="shared" si="58"/>
        <v>2018Jul</v>
      </c>
      <c r="C1255" t="str">
        <f t="shared" si="59"/>
        <v>4.279934064-73.83476776</v>
      </c>
      <c r="D1255" s="9" t="s">
        <v>272</v>
      </c>
      <c r="E1255" s="6">
        <v>4006</v>
      </c>
      <c r="F1255" s="9" t="s">
        <v>264</v>
      </c>
      <c r="G1255" s="6">
        <v>25</v>
      </c>
      <c r="H1255" s="9" t="s">
        <v>273</v>
      </c>
      <c r="I1255" s="9" t="s">
        <v>246</v>
      </c>
      <c r="J1255" s="9" t="s">
        <v>103</v>
      </c>
      <c r="K1255" s="9" t="s">
        <v>247</v>
      </c>
      <c r="L1255" s="9" t="s">
        <v>248</v>
      </c>
      <c r="M1255" s="6" t="s">
        <v>274</v>
      </c>
      <c r="N1255" s="6">
        <v>7425451</v>
      </c>
      <c r="O1255" s="9" t="s">
        <v>275</v>
      </c>
      <c r="P1255" s="6">
        <v>10200</v>
      </c>
      <c r="Q1255" s="6">
        <v>26600</v>
      </c>
      <c r="R1255" s="6">
        <v>20100</v>
      </c>
      <c r="S1255" s="6">
        <v>39400</v>
      </c>
      <c r="T1255" s="6">
        <v>45900</v>
      </c>
      <c r="U1255" s="6">
        <v>52900</v>
      </c>
      <c r="V1255" s="6">
        <v>58800</v>
      </c>
      <c r="W1255" s="6">
        <v>0</v>
      </c>
      <c r="X1255" s="6">
        <v>0</v>
      </c>
      <c r="Y1255" s="6">
        <v>0</v>
      </c>
      <c r="Z1255" s="6">
        <v>0</v>
      </c>
      <c r="AA1255" s="6">
        <v>4.2799340639999999</v>
      </c>
      <c r="AB1255" s="6">
        <v>-73.834767760000005</v>
      </c>
      <c r="AC1255" s="9" t="s">
        <v>71</v>
      </c>
      <c r="AD1255" s="6">
        <v>4804665900</v>
      </c>
      <c r="AE1255" s="6" t="str">
        <f>MID(TablaPivotFinal[[#This Row],[Fecha]],1,4)</f>
        <v>2018</v>
      </c>
      <c r="AF1255" s="6" t="str">
        <f>MID(TablaPivotFinal[[#This Row],[Fecha]],5,3)</f>
        <v>Jul</v>
      </c>
      <c r="AG1255" s="9">
        <v>4804665900</v>
      </c>
      <c r="AH1255" s="10">
        <v>281950</v>
      </c>
      <c r="AI1255" t="s">
        <v>1056</v>
      </c>
      <c r="AJ1255" t="s">
        <v>894</v>
      </c>
      <c r="AK1255" t="s">
        <v>1184</v>
      </c>
    </row>
    <row r="1256" spans="1:37" x14ac:dyDescent="0.3">
      <c r="A1256" t="str">
        <f t="shared" si="57"/>
        <v>NARANJAL-CONCESION COVIANDES</v>
      </c>
      <c r="B1256" t="str">
        <f t="shared" si="58"/>
        <v>2018Jun</v>
      </c>
      <c r="C1256" t="str">
        <f t="shared" si="59"/>
        <v>4.279934064-73.83476776</v>
      </c>
      <c r="D1256" s="7" t="s">
        <v>272</v>
      </c>
      <c r="E1256" s="5">
        <v>4006</v>
      </c>
      <c r="F1256" s="7" t="s">
        <v>264</v>
      </c>
      <c r="G1256" s="5">
        <v>25</v>
      </c>
      <c r="H1256" s="7" t="s">
        <v>273</v>
      </c>
      <c r="I1256" s="7" t="s">
        <v>246</v>
      </c>
      <c r="J1256" s="7" t="s">
        <v>103</v>
      </c>
      <c r="K1256" s="7" t="s">
        <v>247</v>
      </c>
      <c r="L1256" s="7" t="s">
        <v>248</v>
      </c>
      <c r="M1256" s="5" t="s">
        <v>274</v>
      </c>
      <c r="N1256" s="5">
        <v>7425451</v>
      </c>
      <c r="O1256" s="7" t="s">
        <v>275</v>
      </c>
      <c r="P1256" s="5">
        <v>10200</v>
      </c>
      <c r="Q1256" s="5">
        <v>26600</v>
      </c>
      <c r="R1256" s="5">
        <v>20100</v>
      </c>
      <c r="S1256" s="5">
        <v>39400</v>
      </c>
      <c r="T1256" s="5">
        <v>45900</v>
      </c>
      <c r="U1256" s="5">
        <v>52900</v>
      </c>
      <c r="V1256" s="5">
        <v>58800</v>
      </c>
      <c r="W1256" s="5">
        <v>0</v>
      </c>
      <c r="X1256" s="5">
        <v>0</v>
      </c>
      <c r="Y1256" s="5">
        <v>0</v>
      </c>
      <c r="Z1256" s="5">
        <v>0</v>
      </c>
      <c r="AA1256" s="5">
        <v>4.2799340639999999</v>
      </c>
      <c r="AB1256" s="5">
        <v>-73.834767760000005</v>
      </c>
      <c r="AC1256" s="7" t="s">
        <v>73</v>
      </c>
      <c r="AD1256" s="5">
        <v>4794435700</v>
      </c>
      <c r="AE1256" s="5" t="str">
        <f>MID(TablaPivotFinal[[#This Row],[Fecha]],1,4)</f>
        <v>2018</v>
      </c>
      <c r="AF1256" s="5" t="str">
        <f>MID(TablaPivotFinal[[#This Row],[Fecha]],5,3)</f>
        <v>Jun</v>
      </c>
      <c r="AG1256" s="7">
        <v>4794435700</v>
      </c>
      <c r="AH1256" s="8">
        <v>293282</v>
      </c>
      <c r="AI1256" t="s">
        <v>1056</v>
      </c>
      <c r="AJ1256" t="s">
        <v>893</v>
      </c>
      <c r="AK1256" t="s">
        <v>1184</v>
      </c>
    </row>
    <row r="1257" spans="1:37" x14ac:dyDescent="0.3">
      <c r="A1257" t="str">
        <f t="shared" si="57"/>
        <v>NARANJAL-CONCESION COVIANDES</v>
      </c>
      <c r="B1257" t="str">
        <f t="shared" si="58"/>
        <v>2018Mar</v>
      </c>
      <c r="C1257" t="str">
        <f t="shared" si="59"/>
        <v>4.279934064-73.83476776</v>
      </c>
      <c r="D1257" s="9" t="s">
        <v>272</v>
      </c>
      <c r="E1257" s="6">
        <v>4006</v>
      </c>
      <c r="F1257" s="9" t="s">
        <v>264</v>
      </c>
      <c r="G1257" s="6">
        <v>25</v>
      </c>
      <c r="H1257" s="9" t="s">
        <v>273</v>
      </c>
      <c r="I1257" s="9" t="s">
        <v>246</v>
      </c>
      <c r="J1257" s="9" t="s">
        <v>103</v>
      </c>
      <c r="K1257" s="9" t="s">
        <v>247</v>
      </c>
      <c r="L1257" s="9" t="s">
        <v>248</v>
      </c>
      <c r="M1257" s="6" t="s">
        <v>274</v>
      </c>
      <c r="N1257" s="6">
        <v>7425451</v>
      </c>
      <c r="O1257" s="9" t="s">
        <v>275</v>
      </c>
      <c r="P1257" s="6">
        <v>10200</v>
      </c>
      <c r="Q1257" s="6">
        <v>26600</v>
      </c>
      <c r="R1257" s="6">
        <v>20100</v>
      </c>
      <c r="S1257" s="6">
        <v>39400</v>
      </c>
      <c r="T1257" s="6">
        <v>45900</v>
      </c>
      <c r="U1257" s="6">
        <v>52900</v>
      </c>
      <c r="V1257" s="6">
        <v>58800</v>
      </c>
      <c r="W1257" s="6">
        <v>0</v>
      </c>
      <c r="X1257" s="6">
        <v>0</v>
      </c>
      <c r="Y1257" s="6">
        <v>0</v>
      </c>
      <c r="Z1257" s="6">
        <v>0</v>
      </c>
      <c r="AA1257" s="6">
        <v>4.2799340639999999</v>
      </c>
      <c r="AB1257" s="6">
        <v>-73.834767760000005</v>
      </c>
      <c r="AC1257" s="9" t="s">
        <v>75</v>
      </c>
      <c r="AD1257" s="6">
        <v>5174756700</v>
      </c>
      <c r="AE1257" s="6" t="str">
        <f>MID(TablaPivotFinal[[#This Row],[Fecha]],1,4)</f>
        <v>2018</v>
      </c>
      <c r="AF1257" s="6" t="str">
        <f>MID(TablaPivotFinal[[#This Row],[Fecha]],5,3)</f>
        <v>Mar</v>
      </c>
      <c r="AG1257" s="9">
        <v>5174756700</v>
      </c>
      <c r="AH1257" s="10">
        <v>307081</v>
      </c>
      <c r="AI1257" t="s">
        <v>1056</v>
      </c>
      <c r="AJ1257" t="s">
        <v>890</v>
      </c>
      <c r="AK1257" t="s">
        <v>1184</v>
      </c>
    </row>
    <row r="1258" spans="1:37" x14ac:dyDescent="0.3">
      <c r="A1258" t="str">
        <f t="shared" si="57"/>
        <v>NARANJAL-CONCESION COVIANDES</v>
      </c>
      <c r="B1258" t="str">
        <f t="shared" si="58"/>
        <v>2018May</v>
      </c>
      <c r="C1258" t="str">
        <f t="shared" si="59"/>
        <v>4.279934064-73.83476776</v>
      </c>
      <c r="D1258" s="7" t="s">
        <v>272</v>
      </c>
      <c r="E1258" s="5">
        <v>4006</v>
      </c>
      <c r="F1258" s="7" t="s">
        <v>264</v>
      </c>
      <c r="G1258" s="5">
        <v>25</v>
      </c>
      <c r="H1258" s="7" t="s">
        <v>273</v>
      </c>
      <c r="I1258" s="7" t="s">
        <v>246</v>
      </c>
      <c r="J1258" s="7" t="s">
        <v>103</v>
      </c>
      <c r="K1258" s="7" t="s">
        <v>247</v>
      </c>
      <c r="L1258" s="7" t="s">
        <v>248</v>
      </c>
      <c r="M1258" s="5" t="s">
        <v>274</v>
      </c>
      <c r="N1258" s="5">
        <v>7425451</v>
      </c>
      <c r="O1258" s="7" t="s">
        <v>275</v>
      </c>
      <c r="P1258" s="5">
        <v>10200</v>
      </c>
      <c r="Q1258" s="5">
        <v>26600</v>
      </c>
      <c r="R1258" s="5">
        <v>20100</v>
      </c>
      <c r="S1258" s="5">
        <v>39400</v>
      </c>
      <c r="T1258" s="5">
        <v>45900</v>
      </c>
      <c r="U1258" s="5">
        <v>52900</v>
      </c>
      <c r="V1258" s="5">
        <v>58800</v>
      </c>
      <c r="W1258" s="5">
        <v>0</v>
      </c>
      <c r="X1258" s="5">
        <v>0</v>
      </c>
      <c r="Y1258" s="5">
        <v>0</v>
      </c>
      <c r="Z1258" s="5">
        <v>0</v>
      </c>
      <c r="AA1258" s="5">
        <v>4.2799340639999999</v>
      </c>
      <c r="AB1258" s="5">
        <v>-73.834767760000005</v>
      </c>
      <c r="AC1258" s="7" t="s">
        <v>77</v>
      </c>
      <c r="AD1258" s="5">
        <v>4568986800</v>
      </c>
      <c r="AE1258" s="5" t="str">
        <f>MID(TablaPivotFinal[[#This Row],[Fecha]],1,4)</f>
        <v>2018</v>
      </c>
      <c r="AF1258" s="5" t="str">
        <f>MID(TablaPivotFinal[[#This Row],[Fecha]],5,3)</f>
        <v>May</v>
      </c>
      <c r="AG1258" s="7">
        <v>4568986800</v>
      </c>
      <c r="AH1258" s="8">
        <v>251936</v>
      </c>
      <c r="AI1258" t="s">
        <v>1056</v>
      </c>
      <c r="AJ1258" t="s">
        <v>892</v>
      </c>
      <c r="AK1258" t="s">
        <v>1184</v>
      </c>
    </row>
    <row r="1259" spans="1:37" x14ac:dyDescent="0.3">
      <c r="A1259" t="str">
        <f t="shared" si="57"/>
        <v>NARANJAL-CONCESION COVIANDES</v>
      </c>
      <c r="B1259" t="str">
        <f t="shared" si="58"/>
        <v>2018Nov</v>
      </c>
      <c r="C1259" t="str">
        <f t="shared" si="59"/>
        <v>4.279934064-73.83476776</v>
      </c>
      <c r="D1259" s="9" t="s">
        <v>272</v>
      </c>
      <c r="E1259" s="6">
        <v>4006</v>
      </c>
      <c r="F1259" s="9" t="s">
        <v>264</v>
      </c>
      <c r="G1259" s="6">
        <v>25</v>
      </c>
      <c r="H1259" s="9" t="s">
        <v>273</v>
      </c>
      <c r="I1259" s="9" t="s">
        <v>246</v>
      </c>
      <c r="J1259" s="9" t="s">
        <v>103</v>
      </c>
      <c r="K1259" s="9" t="s">
        <v>247</v>
      </c>
      <c r="L1259" s="9" t="s">
        <v>248</v>
      </c>
      <c r="M1259" s="6" t="s">
        <v>274</v>
      </c>
      <c r="N1259" s="6">
        <v>7425451</v>
      </c>
      <c r="O1259" s="9" t="s">
        <v>275</v>
      </c>
      <c r="P1259" s="6">
        <v>10200</v>
      </c>
      <c r="Q1259" s="6">
        <v>26600</v>
      </c>
      <c r="R1259" s="6">
        <v>20100</v>
      </c>
      <c r="S1259" s="6">
        <v>39400</v>
      </c>
      <c r="T1259" s="6">
        <v>45900</v>
      </c>
      <c r="U1259" s="6">
        <v>52900</v>
      </c>
      <c r="V1259" s="6">
        <v>58800</v>
      </c>
      <c r="W1259" s="6">
        <v>0</v>
      </c>
      <c r="X1259" s="6">
        <v>0</v>
      </c>
      <c r="Y1259" s="6">
        <v>0</v>
      </c>
      <c r="Z1259" s="6">
        <v>0</v>
      </c>
      <c r="AA1259" s="6">
        <v>4.2799340639999999</v>
      </c>
      <c r="AB1259" s="6">
        <v>-73.834767760000005</v>
      </c>
      <c r="AC1259" s="9" t="s">
        <v>79</v>
      </c>
      <c r="AD1259" s="6">
        <v>5119970000</v>
      </c>
      <c r="AE1259" s="6" t="str">
        <f>MID(TablaPivotFinal[[#This Row],[Fecha]],1,4)</f>
        <v>2018</v>
      </c>
      <c r="AF1259" s="6" t="str">
        <f>MID(TablaPivotFinal[[#This Row],[Fecha]],5,3)</f>
        <v>Nov</v>
      </c>
      <c r="AG1259" s="9">
        <v>5119970000</v>
      </c>
      <c r="AH1259" s="10">
        <v>285413</v>
      </c>
      <c r="AI1259" t="s">
        <v>1056</v>
      </c>
      <c r="AJ1259" t="s">
        <v>898</v>
      </c>
      <c r="AK1259" t="s">
        <v>1184</v>
      </c>
    </row>
    <row r="1260" spans="1:37" x14ac:dyDescent="0.3">
      <c r="A1260" t="str">
        <f t="shared" si="57"/>
        <v>NARANJAL-CONCESION COVIANDES</v>
      </c>
      <c r="B1260" t="str">
        <f t="shared" si="58"/>
        <v>2018Oct</v>
      </c>
      <c r="C1260" t="str">
        <f t="shared" si="59"/>
        <v>4.279934064-73.83476776</v>
      </c>
      <c r="D1260" s="7" t="s">
        <v>272</v>
      </c>
      <c r="E1260" s="5">
        <v>4006</v>
      </c>
      <c r="F1260" s="7" t="s">
        <v>264</v>
      </c>
      <c r="G1260" s="5">
        <v>25</v>
      </c>
      <c r="H1260" s="7" t="s">
        <v>273</v>
      </c>
      <c r="I1260" s="7" t="s">
        <v>246</v>
      </c>
      <c r="J1260" s="7" t="s">
        <v>103</v>
      </c>
      <c r="K1260" s="7" t="s">
        <v>247</v>
      </c>
      <c r="L1260" s="7" t="s">
        <v>248</v>
      </c>
      <c r="M1260" s="5" t="s">
        <v>274</v>
      </c>
      <c r="N1260" s="5">
        <v>7425451</v>
      </c>
      <c r="O1260" s="7" t="s">
        <v>275</v>
      </c>
      <c r="P1260" s="5">
        <v>10200</v>
      </c>
      <c r="Q1260" s="5">
        <v>26600</v>
      </c>
      <c r="R1260" s="5">
        <v>20100</v>
      </c>
      <c r="S1260" s="5">
        <v>39400</v>
      </c>
      <c r="T1260" s="5">
        <v>45900</v>
      </c>
      <c r="U1260" s="5">
        <v>52900</v>
      </c>
      <c r="V1260" s="5">
        <v>58800</v>
      </c>
      <c r="W1260" s="5">
        <v>0</v>
      </c>
      <c r="X1260" s="5">
        <v>0</v>
      </c>
      <c r="Y1260" s="5">
        <v>0</v>
      </c>
      <c r="Z1260" s="5">
        <v>0</v>
      </c>
      <c r="AA1260" s="5">
        <v>4.2799340639999999</v>
      </c>
      <c r="AB1260" s="5">
        <v>-73.834767760000005</v>
      </c>
      <c r="AC1260" s="7" t="s">
        <v>81</v>
      </c>
      <c r="AD1260" s="5">
        <v>5158328700</v>
      </c>
      <c r="AE1260" s="5" t="str">
        <f>MID(TablaPivotFinal[[#This Row],[Fecha]],1,4)</f>
        <v>2018</v>
      </c>
      <c r="AF1260" s="5" t="str">
        <f>MID(TablaPivotFinal[[#This Row],[Fecha]],5,3)</f>
        <v>Oct</v>
      </c>
      <c r="AG1260" s="7">
        <v>5158328700</v>
      </c>
      <c r="AH1260" s="8">
        <v>291074</v>
      </c>
      <c r="AI1260" t="s">
        <v>1056</v>
      </c>
      <c r="AJ1260" t="s">
        <v>897</v>
      </c>
      <c r="AK1260" t="s">
        <v>1184</v>
      </c>
    </row>
    <row r="1261" spans="1:37" x14ac:dyDescent="0.3">
      <c r="A1261" t="str">
        <f t="shared" si="57"/>
        <v>NARANJAL-CONCESION COVIANDES</v>
      </c>
      <c r="B1261" t="str">
        <f t="shared" si="58"/>
        <v>2018Sep</v>
      </c>
      <c r="C1261" t="str">
        <f t="shared" si="59"/>
        <v>4.279934064-73.83476776</v>
      </c>
      <c r="D1261" s="9" t="s">
        <v>272</v>
      </c>
      <c r="E1261" s="6">
        <v>4006</v>
      </c>
      <c r="F1261" s="9" t="s">
        <v>264</v>
      </c>
      <c r="G1261" s="6">
        <v>25</v>
      </c>
      <c r="H1261" s="9" t="s">
        <v>273</v>
      </c>
      <c r="I1261" s="9" t="s">
        <v>246</v>
      </c>
      <c r="J1261" s="9" t="s">
        <v>103</v>
      </c>
      <c r="K1261" s="9" t="s">
        <v>247</v>
      </c>
      <c r="L1261" s="9" t="s">
        <v>248</v>
      </c>
      <c r="M1261" s="6" t="s">
        <v>274</v>
      </c>
      <c r="N1261" s="6">
        <v>7425451</v>
      </c>
      <c r="O1261" s="9" t="s">
        <v>275</v>
      </c>
      <c r="P1261" s="6">
        <v>10200</v>
      </c>
      <c r="Q1261" s="6">
        <v>26600</v>
      </c>
      <c r="R1261" s="6">
        <v>20100</v>
      </c>
      <c r="S1261" s="6">
        <v>39400</v>
      </c>
      <c r="T1261" s="6">
        <v>45900</v>
      </c>
      <c r="U1261" s="6">
        <v>52900</v>
      </c>
      <c r="V1261" s="6">
        <v>58800</v>
      </c>
      <c r="W1261" s="6">
        <v>0</v>
      </c>
      <c r="X1261" s="6">
        <v>0</v>
      </c>
      <c r="Y1261" s="6">
        <v>0</v>
      </c>
      <c r="Z1261" s="6">
        <v>0</v>
      </c>
      <c r="AA1261" s="6">
        <v>4.2799340639999999</v>
      </c>
      <c r="AB1261" s="6">
        <v>-73.834767760000005</v>
      </c>
      <c r="AC1261" s="9" t="s">
        <v>83</v>
      </c>
      <c r="AD1261" s="6">
        <v>4277302600</v>
      </c>
      <c r="AE1261" s="6" t="str">
        <f>MID(TablaPivotFinal[[#This Row],[Fecha]],1,4)</f>
        <v>2018</v>
      </c>
      <c r="AF1261" s="6" t="str">
        <f>MID(TablaPivotFinal[[#This Row],[Fecha]],5,3)</f>
        <v>Sep</v>
      </c>
      <c r="AG1261" s="9">
        <v>4277302600</v>
      </c>
      <c r="AH1261" s="10">
        <v>225968</v>
      </c>
      <c r="AI1261" t="s">
        <v>1056</v>
      </c>
      <c r="AJ1261" t="s">
        <v>896</v>
      </c>
      <c r="AK1261" t="s">
        <v>1184</v>
      </c>
    </row>
    <row r="1262" spans="1:37" x14ac:dyDescent="0.3">
      <c r="A1262" t="str">
        <f t="shared" si="57"/>
        <v>GUALANDAY-Concesionaria San Rafael S.A.</v>
      </c>
      <c r="B1262" t="str">
        <f t="shared" si="58"/>
        <v>2016Abr</v>
      </c>
      <c r="C1262" t="str">
        <f t="shared" si="59"/>
        <v>4.300428797-75.05003291</v>
      </c>
      <c r="D1262" s="7" t="s">
        <v>277</v>
      </c>
      <c r="E1262" s="5">
        <v>4404</v>
      </c>
      <c r="F1262" s="7" t="s">
        <v>231</v>
      </c>
      <c r="G1262" s="5">
        <v>73</v>
      </c>
      <c r="H1262" s="7" t="s">
        <v>278</v>
      </c>
      <c r="I1262" s="7" t="s">
        <v>255</v>
      </c>
      <c r="J1262" s="7" t="s">
        <v>103</v>
      </c>
      <c r="K1262" s="7" t="s">
        <v>279</v>
      </c>
      <c r="L1262" s="7" t="s">
        <v>257</v>
      </c>
      <c r="M1262" s="5">
        <v>3138863287</v>
      </c>
      <c r="N1262" s="5">
        <v>3212087489</v>
      </c>
      <c r="O1262" s="7" t="s">
        <v>280</v>
      </c>
      <c r="P1262" s="5">
        <v>9800</v>
      </c>
      <c r="Q1262" s="5">
        <v>11600</v>
      </c>
      <c r="R1262" s="5">
        <v>27600</v>
      </c>
      <c r="S1262" s="5">
        <v>37100</v>
      </c>
      <c r="T1262" s="5">
        <v>40900</v>
      </c>
      <c r="U1262" s="5">
        <v>0</v>
      </c>
      <c r="V1262" s="5">
        <v>0</v>
      </c>
      <c r="W1262" s="5">
        <v>0</v>
      </c>
      <c r="X1262" s="5">
        <v>0</v>
      </c>
      <c r="Y1262" s="5">
        <v>9000</v>
      </c>
      <c r="Z1262" s="5">
        <v>9500</v>
      </c>
      <c r="AA1262" s="5">
        <v>4.3004287970000004</v>
      </c>
      <c r="AB1262" s="5">
        <v>-75.050032909999999</v>
      </c>
      <c r="AC1262" s="7" t="s">
        <v>13</v>
      </c>
      <c r="AD1262" s="5">
        <v>5067527150</v>
      </c>
      <c r="AE1262" s="5" t="str">
        <f>MID(TablaPivotFinal[[#This Row],[Fecha]],1,4)</f>
        <v>2016</v>
      </c>
      <c r="AF1262" s="5" t="str">
        <f>MID(TablaPivotFinal[[#This Row],[Fecha]],5,3)</f>
        <v>Abr</v>
      </c>
      <c r="AG1262" s="7">
        <v>5067527150</v>
      </c>
      <c r="AH1262" s="8">
        <v>377511</v>
      </c>
      <c r="AI1262" t="s">
        <v>1057</v>
      </c>
      <c r="AJ1262" t="s">
        <v>867</v>
      </c>
      <c r="AK1262" t="s">
        <v>1185</v>
      </c>
    </row>
    <row r="1263" spans="1:37" x14ac:dyDescent="0.3">
      <c r="A1263" t="str">
        <f t="shared" si="57"/>
        <v>GUALANDAY-Concesionaria San Rafael S.A.</v>
      </c>
      <c r="B1263" t="str">
        <f t="shared" si="58"/>
        <v>2016Ago</v>
      </c>
      <c r="C1263" t="str">
        <f t="shared" si="59"/>
        <v>4.300428797-75.05003291</v>
      </c>
      <c r="D1263" s="9" t="s">
        <v>277</v>
      </c>
      <c r="E1263" s="6">
        <v>4404</v>
      </c>
      <c r="F1263" s="9" t="s">
        <v>231</v>
      </c>
      <c r="G1263" s="6">
        <v>73</v>
      </c>
      <c r="H1263" s="9" t="s">
        <v>278</v>
      </c>
      <c r="I1263" s="9" t="s">
        <v>255</v>
      </c>
      <c r="J1263" s="9" t="s">
        <v>103</v>
      </c>
      <c r="K1263" s="9" t="s">
        <v>279</v>
      </c>
      <c r="L1263" s="9" t="s">
        <v>257</v>
      </c>
      <c r="M1263" s="6">
        <v>3138863287</v>
      </c>
      <c r="N1263" s="6">
        <v>3212087489</v>
      </c>
      <c r="O1263" s="9" t="s">
        <v>280</v>
      </c>
      <c r="P1263" s="6">
        <v>9800</v>
      </c>
      <c r="Q1263" s="6">
        <v>11600</v>
      </c>
      <c r="R1263" s="6">
        <v>27600</v>
      </c>
      <c r="S1263" s="6">
        <v>37100</v>
      </c>
      <c r="T1263" s="6">
        <v>40900</v>
      </c>
      <c r="U1263" s="6">
        <v>0</v>
      </c>
      <c r="V1263" s="6">
        <v>0</v>
      </c>
      <c r="W1263" s="6">
        <v>0</v>
      </c>
      <c r="X1263" s="6">
        <v>0</v>
      </c>
      <c r="Y1263" s="6">
        <v>9000</v>
      </c>
      <c r="Z1263" s="6">
        <v>9500</v>
      </c>
      <c r="AA1263" s="6">
        <v>4.3004287970000004</v>
      </c>
      <c r="AB1263" s="6">
        <v>-75.050032909999999</v>
      </c>
      <c r="AC1263" s="9" t="s">
        <v>15</v>
      </c>
      <c r="AD1263" s="6">
        <v>5771383400</v>
      </c>
      <c r="AE1263" s="6" t="str">
        <f>MID(TablaPivotFinal[[#This Row],[Fecha]],1,4)</f>
        <v>2016</v>
      </c>
      <c r="AF1263" s="6" t="str">
        <f>MID(TablaPivotFinal[[#This Row],[Fecha]],5,3)</f>
        <v>Ago</v>
      </c>
      <c r="AG1263" s="9">
        <v>5771383400</v>
      </c>
      <c r="AH1263" s="10">
        <v>439144</v>
      </c>
      <c r="AI1263" t="s">
        <v>1057</v>
      </c>
      <c r="AJ1263" t="s">
        <v>871</v>
      </c>
      <c r="AK1263" t="s">
        <v>1185</v>
      </c>
    </row>
    <row r="1264" spans="1:37" x14ac:dyDescent="0.3">
      <c r="A1264" t="str">
        <f t="shared" si="57"/>
        <v>GUALANDAY-Concesionaria San Rafael S.A.</v>
      </c>
      <c r="B1264" t="str">
        <f t="shared" si="58"/>
        <v>2016Dic</v>
      </c>
      <c r="C1264" t="str">
        <f t="shared" si="59"/>
        <v>4.300428797-75.05003291</v>
      </c>
      <c r="D1264" s="7" t="s">
        <v>277</v>
      </c>
      <c r="E1264" s="5">
        <v>4404</v>
      </c>
      <c r="F1264" s="7" t="s">
        <v>231</v>
      </c>
      <c r="G1264" s="5">
        <v>73</v>
      </c>
      <c r="H1264" s="7" t="s">
        <v>278</v>
      </c>
      <c r="I1264" s="7" t="s">
        <v>255</v>
      </c>
      <c r="J1264" s="7" t="s">
        <v>103</v>
      </c>
      <c r="K1264" s="7" t="s">
        <v>279</v>
      </c>
      <c r="L1264" s="7" t="s">
        <v>257</v>
      </c>
      <c r="M1264" s="5">
        <v>3138863287</v>
      </c>
      <c r="N1264" s="5">
        <v>3212087489</v>
      </c>
      <c r="O1264" s="7" t="s">
        <v>280</v>
      </c>
      <c r="P1264" s="5">
        <v>9800</v>
      </c>
      <c r="Q1264" s="5">
        <v>11600</v>
      </c>
      <c r="R1264" s="5">
        <v>27600</v>
      </c>
      <c r="S1264" s="5">
        <v>37100</v>
      </c>
      <c r="T1264" s="5">
        <v>40900</v>
      </c>
      <c r="U1264" s="5">
        <v>0</v>
      </c>
      <c r="V1264" s="5">
        <v>0</v>
      </c>
      <c r="W1264" s="5">
        <v>0</v>
      </c>
      <c r="X1264" s="5">
        <v>0</v>
      </c>
      <c r="Y1264" s="5">
        <v>9000</v>
      </c>
      <c r="Z1264" s="5">
        <v>9500</v>
      </c>
      <c r="AA1264" s="5">
        <v>4.3004287970000004</v>
      </c>
      <c r="AB1264" s="5">
        <v>-75.050032909999999</v>
      </c>
      <c r="AC1264" s="7" t="s">
        <v>17</v>
      </c>
      <c r="AD1264" s="5">
        <v>6169367700</v>
      </c>
      <c r="AE1264" s="5" t="str">
        <f>MID(TablaPivotFinal[[#This Row],[Fecha]],1,4)</f>
        <v>2016</v>
      </c>
      <c r="AF1264" s="5" t="str">
        <f>MID(TablaPivotFinal[[#This Row],[Fecha]],5,3)</f>
        <v>Dic</v>
      </c>
      <c r="AG1264" s="7">
        <v>6169367700</v>
      </c>
      <c r="AH1264" s="8">
        <v>515713</v>
      </c>
      <c r="AI1264" t="s">
        <v>1057</v>
      </c>
      <c r="AJ1264" t="s">
        <v>875</v>
      </c>
      <c r="AK1264" t="s">
        <v>1185</v>
      </c>
    </row>
    <row r="1265" spans="1:37" x14ac:dyDescent="0.3">
      <c r="A1265" t="str">
        <f t="shared" si="57"/>
        <v>GUALANDAY-Concesionaria San Rafael S.A.</v>
      </c>
      <c r="B1265" t="str">
        <f t="shared" si="58"/>
        <v>2016Ene</v>
      </c>
      <c r="C1265" t="str">
        <f t="shared" si="59"/>
        <v>4.300428797-75.05003291</v>
      </c>
      <c r="D1265" s="9" t="s">
        <v>277</v>
      </c>
      <c r="E1265" s="6">
        <v>4404</v>
      </c>
      <c r="F1265" s="9" t="s">
        <v>231</v>
      </c>
      <c r="G1265" s="6">
        <v>73</v>
      </c>
      <c r="H1265" s="9" t="s">
        <v>278</v>
      </c>
      <c r="I1265" s="9" t="s">
        <v>255</v>
      </c>
      <c r="J1265" s="9" t="s">
        <v>103</v>
      </c>
      <c r="K1265" s="9" t="s">
        <v>279</v>
      </c>
      <c r="L1265" s="9" t="s">
        <v>257</v>
      </c>
      <c r="M1265" s="6">
        <v>3138863287</v>
      </c>
      <c r="N1265" s="6">
        <v>3212087489</v>
      </c>
      <c r="O1265" s="9" t="s">
        <v>280</v>
      </c>
      <c r="P1265" s="6">
        <v>9800</v>
      </c>
      <c r="Q1265" s="6">
        <v>11600</v>
      </c>
      <c r="R1265" s="6">
        <v>27600</v>
      </c>
      <c r="S1265" s="6">
        <v>37100</v>
      </c>
      <c r="T1265" s="6">
        <v>40900</v>
      </c>
      <c r="U1265" s="6">
        <v>0</v>
      </c>
      <c r="V1265" s="6">
        <v>0</v>
      </c>
      <c r="W1265" s="6">
        <v>0</v>
      </c>
      <c r="X1265" s="6">
        <v>0</v>
      </c>
      <c r="Y1265" s="6">
        <v>9000</v>
      </c>
      <c r="Z1265" s="6">
        <v>9500</v>
      </c>
      <c r="AA1265" s="6">
        <v>4.3004287970000004</v>
      </c>
      <c r="AB1265" s="6">
        <v>-75.050032909999999</v>
      </c>
      <c r="AC1265" s="9" t="s">
        <v>19</v>
      </c>
      <c r="AD1265" s="6">
        <v>5788331300</v>
      </c>
      <c r="AE1265" s="6" t="str">
        <f>MID(TablaPivotFinal[[#This Row],[Fecha]],1,4)</f>
        <v>2016</v>
      </c>
      <c r="AF1265" s="6" t="str">
        <f>MID(TablaPivotFinal[[#This Row],[Fecha]],5,3)</f>
        <v>Ene</v>
      </c>
      <c r="AG1265" s="9">
        <v>5788331300</v>
      </c>
      <c r="AH1265" s="10">
        <v>499054</v>
      </c>
      <c r="AI1265" t="s">
        <v>1057</v>
      </c>
      <c r="AJ1265" t="s">
        <v>864</v>
      </c>
      <c r="AK1265" t="s">
        <v>1185</v>
      </c>
    </row>
    <row r="1266" spans="1:37" x14ac:dyDescent="0.3">
      <c r="A1266" t="str">
        <f t="shared" si="57"/>
        <v>GUALANDAY-Concesionaria San Rafael S.A.</v>
      </c>
      <c r="B1266" t="str">
        <f t="shared" si="58"/>
        <v>2016Feb</v>
      </c>
      <c r="C1266" t="str">
        <f t="shared" si="59"/>
        <v>4.300428797-75.05003291</v>
      </c>
      <c r="D1266" s="7" t="s">
        <v>277</v>
      </c>
      <c r="E1266" s="5">
        <v>4404</v>
      </c>
      <c r="F1266" s="7" t="s">
        <v>231</v>
      </c>
      <c r="G1266" s="5">
        <v>73</v>
      </c>
      <c r="H1266" s="7" t="s">
        <v>278</v>
      </c>
      <c r="I1266" s="7" t="s">
        <v>255</v>
      </c>
      <c r="J1266" s="7" t="s">
        <v>103</v>
      </c>
      <c r="K1266" s="7" t="s">
        <v>279</v>
      </c>
      <c r="L1266" s="7" t="s">
        <v>257</v>
      </c>
      <c r="M1266" s="5">
        <v>3138863287</v>
      </c>
      <c r="N1266" s="5">
        <v>3212087489</v>
      </c>
      <c r="O1266" s="7" t="s">
        <v>280</v>
      </c>
      <c r="P1266" s="5">
        <v>9800</v>
      </c>
      <c r="Q1266" s="5">
        <v>11600</v>
      </c>
      <c r="R1266" s="5">
        <v>27600</v>
      </c>
      <c r="S1266" s="5">
        <v>37100</v>
      </c>
      <c r="T1266" s="5">
        <v>40900</v>
      </c>
      <c r="U1266" s="5">
        <v>0</v>
      </c>
      <c r="V1266" s="5">
        <v>0</v>
      </c>
      <c r="W1266" s="5">
        <v>0</v>
      </c>
      <c r="X1266" s="5">
        <v>0</v>
      </c>
      <c r="Y1266" s="5">
        <v>9000</v>
      </c>
      <c r="Z1266" s="5">
        <v>9500</v>
      </c>
      <c r="AA1266" s="5">
        <v>4.3004287970000004</v>
      </c>
      <c r="AB1266" s="5">
        <v>-75.050032909999999</v>
      </c>
      <c r="AC1266" s="7" t="s">
        <v>21</v>
      </c>
      <c r="AD1266" s="5">
        <v>4718780100</v>
      </c>
      <c r="AE1266" s="5" t="str">
        <f>MID(TablaPivotFinal[[#This Row],[Fecha]],1,4)</f>
        <v>2016</v>
      </c>
      <c r="AF1266" s="5" t="str">
        <f>MID(TablaPivotFinal[[#This Row],[Fecha]],5,3)</f>
        <v>Feb</v>
      </c>
      <c r="AG1266" s="7">
        <v>4718780100</v>
      </c>
      <c r="AH1266" s="8">
        <v>359078</v>
      </c>
      <c r="AI1266" t="s">
        <v>1057</v>
      </c>
      <c r="AJ1266" t="s">
        <v>865</v>
      </c>
      <c r="AK1266" t="s">
        <v>1185</v>
      </c>
    </row>
    <row r="1267" spans="1:37" x14ac:dyDescent="0.3">
      <c r="A1267" t="str">
        <f t="shared" si="57"/>
        <v>GUALANDAY-Concesionaria San Rafael S.A.</v>
      </c>
      <c r="B1267" t="str">
        <f t="shared" si="58"/>
        <v>2016Jul</v>
      </c>
      <c r="C1267" t="str">
        <f t="shared" si="59"/>
        <v>4.300428797-75.05003291</v>
      </c>
      <c r="D1267" s="9" t="s">
        <v>277</v>
      </c>
      <c r="E1267" s="6">
        <v>4404</v>
      </c>
      <c r="F1267" s="9" t="s">
        <v>231</v>
      </c>
      <c r="G1267" s="6">
        <v>73</v>
      </c>
      <c r="H1267" s="9" t="s">
        <v>278</v>
      </c>
      <c r="I1267" s="9" t="s">
        <v>255</v>
      </c>
      <c r="J1267" s="9" t="s">
        <v>103</v>
      </c>
      <c r="K1267" s="9" t="s">
        <v>279</v>
      </c>
      <c r="L1267" s="9" t="s">
        <v>257</v>
      </c>
      <c r="M1267" s="6">
        <v>3138863287</v>
      </c>
      <c r="N1267" s="6">
        <v>3212087489</v>
      </c>
      <c r="O1267" s="9" t="s">
        <v>280</v>
      </c>
      <c r="P1267" s="6">
        <v>9800</v>
      </c>
      <c r="Q1267" s="6">
        <v>11600</v>
      </c>
      <c r="R1267" s="6">
        <v>27600</v>
      </c>
      <c r="S1267" s="6">
        <v>37100</v>
      </c>
      <c r="T1267" s="6">
        <v>40900</v>
      </c>
      <c r="U1267" s="6">
        <v>0</v>
      </c>
      <c r="V1267" s="6">
        <v>0</v>
      </c>
      <c r="W1267" s="6">
        <v>0</v>
      </c>
      <c r="X1267" s="6">
        <v>0</v>
      </c>
      <c r="Y1267" s="6">
        <v>9000</v>
      </c>
      <c r="Z1267" s="6">
        <v>9500</v>
      </c>
      <c r="AA1267" s="6">
        <v>4.3004287970000004</v>
      </c>
      <c r="AB1267" s="6">
        <v>-75.050032909999999</v>
      </c>
      <c r="AC1267" s="9" t="s">
        <v>23</v>
      </c>
      <c r="AD1267" s="6">
        <v>5110514700</v>
      </c>
      <c r="AE1267" s="6" t="str">
        <f>MID(TablaPivotFinal[[#This Row],[Fecha]],1,4)</f>
        <v>2016</v>
      </c>
      <c r="AF1267" s="6" t="str">
        <f>MID(TablaPivotFinal[[#This Row],[Fecha]],5,3)</f>
        <v>Jul</v>
      </c>
      <c r="AG1267" s="9">
        <v>5110514700</v>
      </c>
      <c r="AH1267" s="10">
        <v>432111</v>
      </c>
      <c r="AI1267" t="s">
        <v>1057</v>
      </c>
      <c r="AJ1267" t="s">
        <v>870</v>
      </c>
      <c r="AK1267" t="s">
        <v>1185</v>
      </c>
    </row>
    <row r="1268" spans="1:37" x14ac:dyDescent="0.3">
      <c r="A1268" t="str">
        <f t="shared" si="57"/>
        <v>GUALANDAY-Concesionaria San Rafael S.A.</v>
      </c>
      <c r="B1268" t="str">
        <f t="shared" si="58"/>
        <v>2016Jun</v>
      </c>
      <c r="C1268" t="str">
        <f t="shared" si="59"/>
        <v>4.300428797-75.05003291</v>
      </c>
      <c r="D1268" s="7" t="s">
        <v>277</v>
      </c>
      <c r="E1268" s="5">
        <v>4404</v>
      </c>
      <c r="F1268" s="7" t="s">
        <v>231</v>
      </c>
      <c r="G1268" s="5">
        <v>73</v>
      </c>
      <c r="H1268" s="7" t="s">
        <v>278</v>
      </c>
      <c r="I1268" s="7" t="s">
        <v>255</v>
      </c>
      <c r="J1268" s="7" t="s">
        <v>103</v>
      </c>
      <c r="K1268" s="7" t="s">
        <v>279</v>
      </c>
      <c r="L1268" s="7" t="s">
        <v>257</v>
      </c>
      <c r="M1268" s="5">
        <v>3138863287</v>
      </c>
      <c r="N1268" s="5">
        <v>3212087489</v>
      </c>
      <c r="O1268" s="7" t="s">
        <v>280</v>
      </c>
      <c r="P1268" s="5">
        <v>9800</v>
      </c>
      <c r="Q1268" s="5">
        <v>11600</v>
      </c>
      <c r="R1268" s="5">
        <v>27600</v>
      </c>
      <c r="S1268" s="5">
        <v>37100</v>
      </c>
      <c r="T1268" s="5">
        <v>40900</v>
      </c>
      <c r="U1268" s="5">
        <v>0</v>
      </c>
      <c r="V1268" s="5">
        <v>0</v>
      </c>
      <c r="W1268" s="5">
        <v>0</v>
      </c>
      <c r="X1268" s="5">
        <v>0</v>
      </c>
      <c r="Y1268" s="5">
        <v>9000</v>
      </c>
      <c r="Z1268" s="5">
        <v>9500</v>
      </c>
      <c r="AA1268" s="5">
        <v>4.3004287970000004</v>
      </c>
      <c r="AB1268" s="5">
        <v>-75.050032909999999</v>
      </c>
      <c r="AC1268" s="7" t="s">
        <v>25</v>
      </c>
      <c r="AD1268" s="5">
        <v>5019710350</v>
      </c>
      <c r="AE1268" s="5" t="str">
        <f>MID(TablaPivotFinal[[#This Row],[Fecha]],1,4)</f>
        <v>2016</v>
      </c>
      <c r="AF1268" s="5" t="str">
        <f>MID(TablaPivotFinal[[#This Row],[Fecha]],5,3)</f>
        <v>Jun</v>
      </c>
      <c r="AG1268" s="7">
        <v>5019710350</v>
      </c>
      <c r="AH1268" s="8">
        <v>404752</v>
      </c>
      <c r="AI1268" t="s">
        <v>1057</v>
      </c>
      <c r="AJ1268" t="s">
        <v>869</v>
      </c>
      <c r="AK1268" t="s">
        <v>1185</v>
      </c>
    </row>
    <row r="1269" spans="1:37" x14ac:dyDescent="0.3">
      <c r="A1269" t="str">
        <f t="shared" si="57"/>
        <v>GUALANDAY-Concesionaria San Rafael S.A.</v>
      </c>
      <c r="B1269" t="str">
        <f t="shared" si="58"/>
        <v>2016Mar</v>
      </c>
      <c r="C1269" t="str">
        <f t="shared" si="59"/>
        <v>4.300428797-75.05003291</v>
      </c>
      <c r="D1269" s="9" t="s">
        <v>277</v>
      </c>
      <c r="E1269" s="6">
        <v>4404</v>
      </c>
      <c r="F1269" s="9" t="s">
        <v>231</v>
      </c>
      <c r="G1269" s="6">
        <v>73</v>
      </c>
      <c r="H1269" s="9" t="s">
        <v>278</v>
      </c>
      <c r="I1269" s="9" t="s">
        <v>255</v>
      </c>
      <c r="J1269" s="9" t="s">
        <v>103</v>
      </c>
      <c r="K1269" s="9" t="s">
        <v>279</v>
      </c>
      <c r="L1269" s="9" t="s">
        <v>257</v>
      </c>
      <c r="M1269" s="6">
        <v>3138863287</v>
      </c>
      <c r="N1269" s="6">
        <v>3212087489</v>
      </c>
      <c r="O1269" s="9" t="s">
        <v>280</v>
      </c>
      <c r="P1269" s="6">
        <v>9800</v>
      </c>
      <c r="Q1269" s="6">
        <v>11600</v>
      </c>
      <c r="R1269" s="6">
        <v>27600</v>
      </c>
      <c r="S1269" s="6">
        <v>37100</v>
      </c>
      <c r="T1269" s="6">
        <v>40900</v>
      </c>
      <c r="U1269" s="6">
        <v>0</v>
      </c>
      <c r="V1269" s="6">
        <v>0</v>
      </c>
      <c r="W1269" s="6">
        <v>0</v>
      </c>
      <c r="X1269" s="6">
        <v>0</v>
      </c>
      <c r="Y1269" s="6">
        <v>9000</v>
      </c>
      <c r="Z1269" s="6">
        <v>9500</v>
      </c>
      <c r="AA1269" s="6">
        <v>4.3004287970000004</v>
      </c>
      <c r="AB1269" s="6">
        <v>-75.050032909999999</v>
      </c>
      <c r="AC1269" s="9" t="s">
        <v>27</v>
      </c>
      <c r="AD1269" s="6">
        <v>5518160600</v>
      </c>
      <c r="AE1269" s="6" t="str">
        <f>MID(TablaPivotFinal[[#This Row],[Fecha]],1,4)</f>
        <v>2016</v>
      </c>
      <c r="AF1269" s="6" t="str">
        <f>MID(TablaPivotFinal[[#This Row],[Fecha]],5,3)</f>
        <v>Mar</v>
      </c>
      <c r="AG1269" s="9">
        <v>5518160600</v>
      </c>
      <c r="AH1269" s="10">
        <v>444072</v>
      </c>
      <c r="AI1269" t="s">
        <v>1057</v>
      </c>
      <c r="AJ1269" t="s">
        <v>866</v>
      </c>
      <c r="AK1269" t="s">
        <v>1185</v>
      </c>
    </row>
    <row r="1270" spans="1:37" x14ac:dyDescent="0.3">
      <c r="A1270" t="str">
        <f t="shared" si="57"/>
        <v>GUALANDAY-Concesionaria San Rafael S.A.</v>
      </c>
      <c r="B1270" t="str">
        <f t="shared" si="58"/>
        <v>2016May</v>
      </c>
      <c r="C1270" t="str">
        <f t="shared" si="59"/>
        <v>4.300428797-75.05003291</v>
      </c>
      <c r="D1270" s="7" t="s">
        <v>277</v>
      </c>
      <c r="E1270" s="5">
        <v>4404</v>
      </c>
      <c r="F1270" s="7" t="s">
        <v>231</v>
      </c>
      <c r="G1270" s="5">
        <v>73</v>
      </c>
      <c r="H1270" s="7" t="s">
        <v>278</v>
      </c>
      <c r="I1270" s="7" t="s">
        <v>255</v>
      </c>
      <c r="J1270" s="7" t="s">
        <v>103</v>
      </c>
      <c r="K1270" s="7" t="s">
        <v>279</v>
      </c>
      <c r="L1270" s="7" t="s">
        <v>257</v>
      </c>
      <c r="M1270" s="5">
        <v>3138863287</v>
      </c>
      <c r="N1270" s="5">
        <v>3212087489</v>
      </c>
      <c r="O1270" s="7" t="s">
        <v>280</v>
      </c>
      <c r="P1270" s="5">
        <v>9800</v>
      </c>
      <c r="Q1270" s="5">
        <v>11600</v>
      </c>
      <c r="R1270" s="5">
        <v>27600</v>
      </c>
      <c r="S1270" s="5">
        <v>37100</v>
      </c>
      <c r="T1270" s="5">
        <v>40900</v>
      </c>
      <c r="U1270" s="5">
        <v>0</v>
      </c>
      <c r="V1270" s="5">
        <v>0</v>
      </c>
      <c r="W1270" s="5">
        <v>0</v>
      </c>
      <c r="X1270" s="5">
        <v>0</v>
      </c>
      <c r="Y1270" s="5">
        <v>9000</v>
      </c>
      <c r="Z1270" s="5">
        <v>9500</v>
      </c>
      <c r="AA1270" s="5">
        <v>4.3004287970000004</v>
      </c>
      <c r="AB1270" s="5">
        <v>-75.050032909999999</v>
      </c>
      <c r="AC1270" s="7" t="s">
        <v>29</v>
      </c>
      <c r="AD1270" s="5">
        <v>5234249600</v>
      </c>
      <c r="AE1270" s="5" t="str">
        <f>MID(TablaPivotFinal[[#This Row],[Fecha]],1,4)</f>
        <v>2016</v>
      </c>
      <c r="AF1270" s="5" t="str">
        <f>MID(TablaPivotFinal[[#This Row],[Fecha]],5,3)</f>
        <v>May</v>
      </c>
      <c r="AG1270" s="7">
        <v>5234249600</v>
      </c>
      <c r="AH1270" s="8">
        <v>408079</v>
      </c>
      <c r="AI1270" t="s">
        <v>1057</v>
      </c>
      <c r="AJ1270" t="s">
        <v>868</v>
      </c>
      <c r="AK1270" t="s">
        <v>1185</v>
      </c>
    </row>
    <row r="1271" spans="1:37" x14ac:dyDescent="0.3">
      <c r="A1271" t="str">
        <f t="shared" si="57"/>
        <v>GUALANDAY-Concesionaria San Rafael S.A.</v>
      </c>
      <c r="B1271" t="str">
        <f t="shared" si="58"/>
        <v>2016Nov</v>
      </c>
      <c r="C1271" t="str">
        <f t="shared" si="59"/>
        <v>4.300428797-75.05003291</v>
      </c>
      <c r="D1271" s="9" t="s">
        <v>277</v>
      </c>
      <c r="E1271" s="6">
        <v>4404</v>
      </c>
      <c r="F1271" s="9" t="s">
        <v>231</v>
      </c>
      <c r="G1271" s="6">
        <v>73</v>
      </c>
      <c r="H1271" s="9" t="s">
        <v>278</v>
      </c>
      <c r="I1271" s="9" t="s">
        <v>255</v>
      </c>
      <c r="J1271" s="9" t="s">
        <v>103</v>
      </c>
      <c r="K1271" s="9" t="s">
        <v>279</v>
      </c>
      <c r="L1271" s="9" t="s">
        <v>257</v>
      </c>
      <c r="M1271" s="6">
        <v>3138863287</v>
      </c>
      <c r="N1271" s="6">
        <v>3212087489</v>
      </c>
      <c r="O1271" s="9" t="s">
        <v>280</v>
      </c>
      <c r="P1271" s="6">
        <v>9800</v>
      </c>
      <c r="Q1271" s="6">
        <v>11600</v>
      </c>
      <c r="R1271" s="6">
        <v>27600</v>
      </c>
      <c r="S1271" s="6">
        <v>37100</v>
      </c>
      <c r="T1271" s="6">
        <v>40900</v>
      </c>
      <c r="U1271" s="6">
        <v>0</v>
      </c>
      <c r="V1271" s="6">
        <v>0</v>
      </c>
      <c r="W1271" s="6">
        <v>0</v>
      </c>
      <c r="X1271" s="6">
        <v>0</v>
      </c>
      <c r="Y1271" s="6">
        <v>9000</v>
      </c>
      <c r="Z1271" s="6">
        <v>9500</v>
      </c>
      <c r="AA1271" s="6">
        <v>4.3004287970000004</v>
      </c>
      <c r="AB1271" s="6">
        <v>-75.050032909999999</v>
      </c>
      <c r="AC1271" s="9" t="s">
        <v>31</v>
      </c>
      <c r="AD1271" s="6">
        <v>5416282000</v>
      </c>
      <c r="AE1271" s="6" t="str">
        <f>MID(TablaPivotFinal[[#This Row],[Fecha]],1,4)</f>
        <v>2016</v>
      </c>
      <c r="AF1271" s="6" t="str">
        <f>MID(TablaPivotFinal[[#This Row],[Fecha]],5,3)</f>
        <v>Nov</v>
      </c>
      <c r="AG1271" s="9">
        <v>5416282000</v>
      </c>
      <c r="AH1271" s="10">
        <v>423886</v>
      </c>
      <c r="AI1271" t="s">
        <v>1057</v>
      </c>
      <c r="AJ1271" t="s">
        <v>874</v>
      </c>
      <c r="AK1271" t="s">
        <v>1185</v>
      </c>
    </row>
    <row r="1272" spans="1:37" x14ac:dyDescent="0.3">
      <c r="A1272" t="str">
        <f t="shared" si="57"/>
        <v>GUALANDAY-Concesionaria San Rafael S.A.</v>
      </c>
      <c r="B1272" t="str">
        <f t="shared" si="58"/>
        <v>2016Oct</v>
      </c>
      <c r="C1272" t="str">
        <f t="shared" si="59"/>
        <v>4.300428797-75.05003291</v>
      </c>
      <c r="D1272" s="7" t="s">
        <v>277</v>
      </c>
      <c r="E1272" s="5">
        <v>4404</v>
      </c>
      <c r="F1272" s="7" t="s">
        <v>231</v>
      </c>
      <c r="G1272" s="5">
        <v>73</v>
      </c>
      <c r="H1272" s="7" t="s">
        <v>278</v>
      </c>
      <c r="I1272" s="7" t="s">
        <v>255</v>
      </c>
      <c r="J1272" s="7" t="s">
        <v>103</v>
      </c>
      <c r="K1272" s="7" t="s">
        <v>279</v>
      </c>
      <c r="L1272" s="7" t="s">
        <v>257</v>
      </c>
      <c r="M1272" s="5">
        <v>3138863287</v>
      </c>
      <c r="N1272" s="5">
        <v>3212087489</v>
      </c>
      <c r="O1272" s="7" t="s">
        <v>280</v>
      </c>
      <c r="P1272" s="5">
        <v>9800</v>
      </c>
      <c r="Q1272" s="5">
        <v>11600</v>
      </c>
      <c r="R1272" s="5">
        <v>27600</v>
      </c>
      <c r="S1272" s="5">
        <v>37100</v>
      </c>
      <c r="T1272" s="5">
        <v>40900</v>
      </c>
      <c r="U1272" s="5">
        <v>0</v>
      </c>
      <c r="V1272" s="5">
        <v>0</v>
      </c>
      <c r="W1272" s="5">
        <v>0</v>
      </c>
      <c r="X1272" s="5">
        <v>0</v>
      </c>
      <c r="Y1272" s="5">
        <v>9000</v>
      </c>
      <c r="Z1272" s="5">
        <v>9500</v>
      </c>
      <c r="AA1272" s="5">
        <v>4.3004287970000004</v>
      </c>
      <c r="AB1272" s="5">
        <v>-75.050032909999999</v>
      </c>
      <c r="AC1272" s="7" t="s">
        <v>33</v>
      </c>
      <c r="AD1272" s="5">
        <v>5575126150</v>
      </c>
      <c r="AE1272" s="5" t="str">
        <f>MID(TablaPivotFinal[[#This Row],[Fecha]],1,4)</f>
        <v>2016</v>
      </c>
      <c r="AF1272" s="5" t="str">
        <f>MID(TablaPivotFinal[[#This Row],[Fecha]],5,3)</f>
        <v>Oct</v>
      </c>
      <c r="AG1272" s="7">
        <v>5575126150</v>
      </c>
      <c r="AH1272" s="8">
        <v>441263</v>
      </c>
      <c r="AI1272" t="s">
        <v>1057</v>
      </c>
      <c r="AJ1272" t="s">
        <v>873</v>
      </c>
      <c r="AK1272" t="s">
        <v>1185</v>
      </c>
    </row>
    <row r="1273" spans="1:37" x14ac:dyDescent="0.3">
      <c r="A1273" t="str">
        <f t="shared" si="57"/>
        <v>GUALANDAY-Concesionaria San Rafael S.A.</v>
      </c>
      <c r="B1273" t="str">
        <f t="shared" si="58"/>
        <v>2016Sep</v>
      </c>
      <c r="C1273" t="str">
        <f t="shared" si="59"/>
        <v>4.300428797-75.05003291</v>
      </c>
      <c r="D1273" s="9" t="s">
        <v>277</v>
      </c>
      <c r="E1273" s="6">
        <v>4404</v>
      </c>
      <c r="F1273" s="9" t="s">
        <v>231</v>
      </c>
      <c r="G1273" s="6">
        <v>73</v>
      </c>
      <c r="H1273" s="9" t="s">
        <v>278</v>
      </c>
      <c r="I1273" s="9" t="s">
        <v>255</v>
      </c>
      <c r="J1273" s="9" t="s">
        <v>103</v>
      </c>
      <c r="K1273" s="9" t="s">
        <v>279</v>
      </c>
      <c r="L1273" s="9" t="s">
        <v>257</v>
      </c>
      <c r="M1273" s="6">
        <v>3138863287</v>
      </c>
      <c r="N1273" s="6">
        <v>3212087489</v>
      </c>
      <c r="O1273" s="9" t="s">
        <v>280</v>
      </c>
      <c r="P1273" s="6">
        <v>9800</v>
      </c>
      <c r="Q1273" s="6">
        <v>11600</v>
      </c>
      <c r="R1273" s="6">
        <v>27600</v>
      </c>
      <c r="S1273" s="6">
        <v>37100</v>
      </c>
      <c r="T1273" s="6">
        <v>40900</v>
      </c>
      <c r="U1273" s="6">
        <v>0</v>
      </c>
      <c r="V1273" s="6">
        <v>0</v>
      </c>
      <c r="W1273" s="6">
        <v>0</v>
      </c>
      <c r="X1273" s="6">
        <v>0</v>
      </c>
      <c r="Y1273" s="6">
        <v>9000</v>
      </c>
      <c r="Z1273" s="6">
        <v>9500</v>
      </c>
      <c r="AA1273" s="6">
        <v>4.3004287970000004</v>
      </c>
      <c r="AB1273" s="6">
        <v>-75.050032909999999</v>
      </c>
      <c r="AC1273" s="9" t="s">
        <v>35</v>
      </c>
      <c r="AD1273" s="6">
        <v>5228181300</v>
      </c>
      <c r="AE1273" s="6" t="str">
        <f>MID(TablaPivotFinal[[#This Row],[Fecha]],1,4)</f>
        <v>2016</v>
      </c>
      <c r="AF1273" s="6" t="str">
        <f>MID(TablaPivotFinal[[#This Row],[Fecha]],5,3)</f>
        <v>Sep</v>
      </c>
      <c r="AG1273" s="9">
        <v>5228181300</v>
      </c>
      <c r="AH1273" s="10">
        <v>398181</v>
      </c>
      <c r="AI1273" t="s">
        <v>1057</v>
      </c>
      <c r="AJ1273" t="s">
        <v>872</v>
      </c>
      <c r="AK1273" t="s">
        <v>1185</v>
      </c>
    </row>
    <row r="1274" spans="1:37" x14ac:dyDescent="0.3">
      <c r="A1274" t="str">
        <f t="shared" si="57"/>
        <v>GUALANDAY-Concesionaria San Rafael S.A.</v>
      </c>
      <c r="B1274" t="str">
        <f t="shared" si="58"/>
        <v>2017Abr</v>
      </c>
      <c r="C1274" t="str">
        <f t="shared" si="59"/>
        <v>4.300428797-75.05003291</v>
      </c>
      <c r="D1274" s="7" t="s">
        <v>277</v>
      </c>
      <c r="E1274" s="5">
        <v>4404</v>
      </c>
      <c r="F1274" s="7" t="s">
        <v>231</v>
      </c>
      <c r="G1274" s="5">
        <v>73</v>
      </c>
      <c r="H1274" s="7" t="s">
        <v>278</v>
      </c>
      <c r="I1274" s="7" t="s">
        <v>255</v>
      </c>
      <c r="J1274" s="7" t="s">
        <v>103</v>
      </c>
      <c r="K1274" s="7" t="s">
        <v>279</v>
      </c>
      <c r="L1274" s="7" t="s">
        <v>257</v>
      </c>
      <c r="M1274" s="5">
        <v>3138863287</v>
      </c>
      <c r="N1274" s="5">
        <v>3212087489</v>
      </c>
      <c r="O1274" s="7" t="s">
        <v>280</v>
      </c>
      <c r="P1274" s="5">
        <v>9800</v>
      </c>
      <c r="Q1274" s="5">
        <v>11600</v>
      </c>
      <c r="R1274" s="5">
        <v>27600</v>
      </c>
      <c r="S1274" s="5">
        <v>37100</v>
      </c>
      <c r="T1274" s="5">
        <v>40900</v>
      </c>
      <c r="U1274" s="5">
        <v>0</v>
      </c>
      <c r="V1274" s="5">
        <v>0</v>
      </c>
      <c r="W1274" s="5">
        <v>0</v>
      </c>
      <c r="X1274" s="5">
        <v>0</v>
      </c>
      <c r="Y1274" s="5">
        <v>9000</v>
      </c>
      <c r="Z1274" s="5">
        <v>9500</v>
      </c>
      <c r="AA1274" s="5">
        <v>4.3004287970000004</v>
      </c>
      <c r="AB1274" s="5">
        <v>-75.050032909999999</v>
      </c>
      <c r="AC1274" s="7" t="s">
        <v>37</v>
      </c>
      <c r="AD1274" s="5">
        <v>5666662100</v>
      </c>
      <c r="AE1274" s="5" t="str">
        <f>MID(TablaPivotFinal[[#This Row],[Fecha]],1,4)</f>
        <v>2017</v>
      </c>
      <c r="AF1274" s="5" t="str">
        <f>MID(TablaPivotFinal[[#This Row],[Fecha]],5,3)</f>
        <v>Abr</v>
      </c>
      <c r="AG1274" s="7">
        <v>5666662100</v>
      </c>
      <c r="AH1274" s="8">
        <v>14614.2</v>
      </c>
      <c r="AI1274" t="s">
        <v>1057</v>
      </c>
      <c r="AJ1274" t="s">
        <v>879</v>
      </c>
      <c r="AK1274" t="s">
        <v>1185</v>
      </c>
    </row>
    <row r="1275" spans="1:37" x14ac:dyDescent="0.3">
      <c r="A1275" t="str">
        <f t="shared" si="57"/>
        <v>GUALANDAY-Concesionaria San Rafael S.A.</v>
      </c>
      <c r="B1275" t="str">
        <f t="shared" si="58"/>
        <v>2017Ago</v>
      </c>
      <c r="C1275" t="str">
        <f t="shared" si="59"/>
        <v>4.300428797-75.05003291</v>
      </c>
      <c r="D1275" s="9" t="s">
        <v>277</v>
      </c>
      <c r="E1275" s="6">
        <v>4404</v>
      </c>
      <c r="F1275" s="9" t="s">
        <v>231</v>
      </c>
      <c r="G1275" s="6">
        <v>73</v>
      </c>
      <c r="H1275" s="9" t="s">
        <v>278</v>
      </c>
      <c r="I1275" s="9" t="s">
        <v>255</v>
      </c>
      <c r="J1275" s="9" t="s">
        <v>103</v>
      </c>
      <c r="K1275" s="9" t="s">
        <v>279</v>
      </c>
      <c r="L1275" s="9" t="s">
        <v>257</v>
      </c>
      <c r="M1275" s="6">
        <v>3138863287</v>
      </c>
      <c r="N1275" s="6">
        <v>3212087489</v>
      </c>
      <c r="O1275" s="9" t="s">
        <v>280</v>
      </c>
      <c r="P1275" s="6">
        <v>9800</v>
      </c>
      <c r="Q1275" s="6">
        <v>11600</v>
      </c>
      <c r="R1275" s="6">
        <v>27600</v>
      </c>
      <c r="S1275" s="6">
        <v>37100</v>
      </c>
      <c r="T1275" s="6">
        <v>40900</v>
      </c>
      <c r="U1275" s="6">
        <v>0</v>
      </c>
      <c r="V1275" s="6">
        <v>0</v>
      </c>
      <c r="W1275" s="6">
        <v>0</v>
      </c>
      <c r="X1275" s="6">
        <v>0</v>
      </c>
      <c r="Y1275" s="6">
        <v>9000</v>
      </c>
      <c r="Z1275" s="6">
        <v>9500</v>
      </c>
      <c r="AA1275" s="6">
        <v>4.3004287970000004</v>
      </c>
      <c r="AB1275" s="6">
        <v>-75.050032909999999</v>
      </c>
      <c r="AC1275" s="9" t="s">
        <v>39</v>
      </c>
      <c r="AD1275" s="6">
        <v>5838842500</v>
      </c>
      <c r="AE1275" s="6" t="str">
        <f>MID(TablaPivotFinal[[#This Row],[Fecha]],1,4)</f>
        <v>2017</v>
      </c>
      <c r="AF1275" s="6" t="str">
        <f>MID(TablaPivotFinal[[#This Row],[Fecha]],5,3)</f>
        <v>Ago</v>
      </c>
      <c r="AG1275" s="9">
        <v>5838842500</v>
      </c>
      <c r="AH1275" s="10">
        <v>14020.83871</v>
      </c>
      <c r="AI1275" t="s">
        <v>1057</v>
      </c>
      <c r="AJ1275" t="s">
        <v>883</v>
      </c>
      <c r="AK1275" t="s">
        <v>1185</v>
      </c>
    </row>
    <row r="1276" spans="1:37" x14ac:dyDescent="0.3">
      <c r="A1276" t="str">
        <f t="shared" si="57"/>
        <v>GUALANDAY-Concesionaria San Rafael S.A.</v>
      </c>
      <c r="B1276" t="str">
        <f t="shared" si="58"/>
        <v>2017Dic</v>
      </c>
      <c r="C1276" t="str">
        <f t="shared" si="59"/>
        <v>4.300428797-75.05003291</v>
      </c>
      <c r="D1276" s="7" t="s">
        <v>277</v>
      </c>
      <c r="E1276" s="5">
        <v>4404</v>
      </c>
      <c r="F1276" s="7" t="s">
        <v>231</v>
      </c>
      <c r="G1276" s="5">
        <v>73</v>
      </c>
      <c r="H1276" s="7" t="s">
        <v>278</v>
      </c>
      <c r="I1276" s="7" t="s">
        <v>255</v>
      </c>
      <c r="J1276" s="7" t="s">
        <v>103</v>
      </c>
      <c r="K1276" s="7" t="s">
        <v>279</v>
      </c>
      <c r="L1276" s="7" t="s">
        <v>257</v>
      </c>
      <c r="M1276" s="5">
        <v>3138863287</v>
      </c>
      <c r="N1276" s="5">
        <v>3212087489</v>
      </c>
      <c r="O1276" s="7" t="s">
        <v>280</v>
      </c>
      <c r="P1276" s="5">
        <v>9800</v>
      </c>
      <c r="Q1276" s="5">
        <v>11600</v>
      </c>
      <c r="R1276" s="5">
        <v>27600</v>
      </c>
      <c r="S1276" s="5">
        <v>37100</v>
      </c>
      <c r="T1276" s="5">
        <v>40900</v>
      </c>
      <c r="U1276" s="5">
        <v>0</v>
      </c>
      <c r="V1276" s="5">
        <v>0</v>
      </c>
      <c r="W1276" s="5">
        <v>0</v>
      </c>
      <c r="X1276" s="5">
        <v>0</v>
      </c>
      <c r="Y1276" s="5">
        <v>9000</v>
      </c>
      <c r="Z1276" s="5">
        <v>9500</v>
      </c>
      <c r="AA1276" s="5">
        <v>4.3004287970000004</v>
      </c>
      <c r="AB1276" s="5">
        <v>-75.050032909999999</v>
      </c>
      <c r="AC1276" s="7" t="s">
        <v>41</v>
      </c>
      <c r="AD1276" s="5">
        <v>6576546900</v>
      </c>
      <c r="AE1276" s="5" t="str">
        <f>MID(TablaPivotFinal[[#This Row],[Fecha]],1,4)</f>
        <v>2017</v>
      </c>
      <c r="AF1276" s="5" t="str">
        <f>MID(TablaPivotFinal[[#This Row],[Fecha]],5,3)</f>
        <v>Dic</v>
      </c>
      <c r="AG1276" s="7">
        <v>6576546900</v>
      </c>
      <c r="AH1276" s="8">
        <v>17058.32258</v>
      </c>
      <c r="AI1276" t="s">
        <v>1057</v>
      </c>
      <c r="AJ1276" t="s">
        <v>887</v>
      </c>
      <c r="AK1276" t="s">
        <v>1185</v>
      </c>
    </row>
    <row r="1277" spans="1:37" x14ac:dyDescent="0.3">
      <c r="A1277" t="str">
        <f t="shared" si="57"/>
        <v>GUALANDAY-Concesionaria San Rafael S.A.</v>
      </c>
      <c r="B1277" t="str">
        <f t="shared" si="58"/>
        <v>2017Ene</v>
      </c>
      <c r="C1277" t="str">
        <f t="shared" si="59"/>
        <v>4.300428797-75.05003291</v>
      </c>
      <c r="D1277" s="9" t="s">
        <v>277</v>
      </c>
      <c r="E1277" s="6">
        <v>4404</v>
      </c>
      <c r="F1277" s="9" t="s">
        <v>231</v>
      </c>
      <c r="G1277" s="6">
        <v>73</v>
      </c>
      <c r="H1277" s="9" t="s">
        <v>278</v>
      </c>
      <c r="I1277" s="9" t="s">
        <v>255</v>
      </c>
      <c r="J1277" s="9" t="s">
        <v>103</v>
      </c>
      <c r="K1277" s="9" t="s">
        <v>279</v>
      </c>
      <c r="L1277" s="9" t="s">
        <v>257</v>
      </c>
      <c r="M1277" s="6">
        <v>3138863287</v>
      </c>
      <c r="N1277" s="6">
        <v>3212087489</v>
      </c>
      <c r="O1277" s="9" t="s">
        <v>280</v>
      </c>
      <c r="P1277" s="6">
        <v>9800</v>
      </c>
      <c r="Q1277" s="6">
        <v>11600</v>
      </c>
      <c r="R1277" s="6">
        <v>27600</v>
      </c>
      <c r="S1277" s="6">
        <v>37100</v>
      </c>
      <c r="T1277" s="6">
        <v>40900</v>
      </c>
      <c r="U1277" s="6">
        <v>0</v>
      </c>
      <c r="V1277" s="6">
        <v>0</v>
      </c>
      <c r="W1277" s="6">
        <v>0</v>
      </c>
      <c r="X1277" s="6">
        <v>0</v>
      </c>
      <c r="Y1277" s="6">
        <v>9000</v>
      </c>
      <c r="Z1277" s="6">
        <v>9500</v>
      </c>
      <c r="AA1277" s="6">
        <v>4.3004287970000004</v>
      </c>
      <c r="AB1277" s="6">
        <v>-75.050032909999999</v>
      </c>
      <c r="AC1277" s="9" t="s">
        <v>43</v>
      </c>
      <c r="AD1277" s="6">
        <v>6133805000</v>
      </c>
      <c r="AE1277" s="6" t="str">
        <f>MID(TablaPivotFinal[[#This Row],[Fecha]],1,4)</f>
        <v>2017</v>
      </c>
      <c r="AF1277" s="6" t="str">
        <f>MID(TablaPivotFinal[[#This Row],[Fecha]],5,3)</f>
        <v>Ene</v>
      </c>
      <c r="AG1277" s="9">
        <v>6133805000</v>
      </c>
      <c r="AH1277" s="10">
        <v>16372.74194</v>
      </c>
      <c r="AI1277" t="s">
        <v>1057</v>
      </c>
      <c r="AJ1277" t="s">
        <v>876</v>
      </c>
      <c r="AK1277" t="s">
        <v>1185</v>
      </c>
    </row>
    <row r="1278" spans="1:37" x14ac:dyDescent="0.3">
      <c r="A1278" t="str">
        <f t="shared" si="57"/>
        <v>GUALANDAY-Concesionaria San Rafael S.A.</v>
      </c>
      <c r="B1278" t="str">
        <f t="shared" si="58"/>
        <v>2017Feb</v>
      </c>
      <c r="C1278" t="str">
        <f t="shared" si="59"/>
        <v>4.300428797-75.05003291</v>
      </c>
      <c r="D1278" s="7" t="s">
        <v>277</v>
      </c>
      <c r="E1278" s="5">
        <v>4404</v>
      </c>
      <c r="F1278" s="7" t="s">
        <v>231</v>
      </c>
      <c r="G1278" s="5">
        <v>73</v>
      </c>
      <c r="H1278" s="7" t="s">
        <v>278</v>
      </c>
      <c r="I1278" s="7" t="s">
        <v>255</v>
      </c>
      <c r="J1278" s="7" t="s">
        <v>103</v>
      </c>
      <c r="K1278" s="7" t="s">
        <v>279</v>
      </c>
      <c r="L1278" s="7" t="s">
        <v>257</v>
      </c>
      <c r="M1278" s="5">
        <v>3138863287</v>
      </c>
      <c r="N1278" s="5">
        <v>3212087489</v>
      </c>
      <c r="O1278" s="7" t="s">
        <v>280</v>
      </c>
      <c r="P1278" s="5">
        <v>9800</v>
      </c>
      <c r="Q1278" s="5">
        <v>11600</v>
      </c>
      <c r="R1278" s="5">
        <v>27600</v>
      </c>
      <c r="S1278" s="5">
        <v>37100</v>
      </c>
      <c r="T1278" s="5">
        <v>40900</v>
      </c>
      <c r="U1278" s="5">
        <v>0</v>
      </c>
      <c r="V1278" s="5">
        <v>0</v>
      </c>
      <c r="W1278" s="5">
        <v>0</v>
      </c>
      <c r="X1278" s="5">
        <v>0</v>
      </c>
      <c r="Y1278" s="5">
        <v>9000</v>
      </c>
      <c r="Z1278" s="5">
        <v>9500</v>
      </c>
      <c r="AA1278" s="5">
        <v>4.3004287970000004</v>
      </c>
      <c r="AB1278" s="5">
        <v>-75.050032909999999</v>
      </c>
      <c r="AC1278" s="7" t="s">
        <v>45</v>
      </c>
      <c r="AD1278" s="5">
        <v>4966076000</v>
      </c>
      <c r="AE1278" s="5" t="str">
        <f>MID(TablaPivotFinal[[#This Row],[Fecha]],1,4)</f>
        <v>2017</v>
      </c>
      <c r="AF1278" s="5" t="str">
        <f>MID(TablaPivotFinal[[#This Row],[Fecha]],5,3)</f>
        <v>Feb</v>
      </c>
      <c r="AG1278" s="7">
        <v>4966076000</v>
      </c>
      <c r="AH1278" s="8">
        <v>12885.21429</v>
      </c>
      <c r="AI1278" t="s">
        <v>1057</v>
      </c>
      <c r="AJ1278" t="s">
        <v>877</v>
      </c>
      <c r="AK1278" t="s">
        <v>1185</v>
      </c>
    </row>
    <row r="1279" spans="1:37" x14ac:dyDescent="0.3">
      <c r="A1279" t="str">
        <f t="shared" si="57"/>
        <v>GUALANDAY-Concesionaria San Rafael S.A.</v>
      </c>
      <c r="B1279" t="str">
        <f t="shared" si="58"/>
        <v>2017Jul</v>
      </c>
      <c r="C1279" t="str">
        <f t="shared" si="59"/>
        <v>4.300428797-75.05003291</v>
      </c>
      <c r="D1279" s="9" t="s">
        <v>277</v>
      </c>
      <c r="E1279" s="6">
        <v>4404</v>
      </c>
      <c r="F1279" s="9" t="s">
        <v>231</v>
      </c>
      <c r="G1279" s="6">
        <v>73</v>
      </c>
      <c r="H1279" s="9" t="s">
        <v>278</v>
      </c>
      <c r="I1279" s="9" t="s">
        <v>255</v>
      </c>
      <c r="J1279" s="9" t="s">
        <v>103</v>
      </c>
      <c r="K1279" s="9" t="s">
        <v>279</v>
      </c>
      <c r="L1279" s="9" t="s">
        <v>257</v>
      </c>
      <c r="M1279" s="6">
        <v>3138863287</v>
      </c>
      <c r="N1279" s="6">
        <v>3212087489</v>
      </c>
      <c r="O1279" s="9" t="s">
        <v>280</v>
      </c>
      <c r="P1279" s="6">
        <v>9800</v>
      </c>
      <c r="Q1279" s="6">
        <v>11600</v>
      </c>
      <c r="R1279" s="6">
        <v>27600</v>
      </c>
      <c r="S1279" s="6">
        <v>37100</v>
      </c>
      <c r="T1279" s="6">
        <v>40900</v>
      </c>
      <c r="U1279" s="6">
        <v>0</v>
      </c>
      <c r="V1279" s="6">
        <v>0</v>
      </c>
      <c r="W1279" s="6">
        <v>0</v>
      </c>
      <c r="X1279" s="6">
        <v>0</v>
      </c>
      <c r="Y1279" s="6">
        <v>9000</v>
      </c>
      <c r="Z1279" s="6">
        <v>9500</v>
      </c>
      <c r="AA1279" s="6">
        <v>4.3004287970000004</v>
      </c>
      <c r="AB1279" s="6">
        <v>-75.050032909999999</v>
      </c>
      <c r="AC1279" s="9" t="s">
        <v>47</v>
      </c>
      <c r="AD1279" s="6">
        <v>6082154100</v>
      </c>
      <c r="AE1279" s="6" t="str">
        <f>MID(TablaPivotFinal[[#This Row],[Fecha]],1,4)</f>
        <v>2017</v>
      </c>
      <c r="AF1279" s="6" t="str">
        <f>MID(TablaPivotFinal[[#This Row],[Fecha]],5,3)</f>
        <v>Jul</v>
      </c>
      <c r="AG1279" s="9">
        <v>6082154100</v>
      </c>
      <c r="AH1279" s="10">
        <v>14659.80645</v>
      </c>
      <c r="AI1279" t="s">
        <v>1057</v>
      </c>
      <c r="AJ1279" t="s">
        <v>882</v>
      </c>
      <c r="AK1279" t="s">
        <v>1185</v>
      </c>
    </row>
    <row r="1280" spans="1:37" x14ac:dyDescent="0.3">
      <c r="A1280" t="str">
        <f t="shared" si="57"/>
        <v>GUALANDAY-Concesionaria San Rafael S.A.</v>
      </c>
      <c r="B1280" t="str">
        <f t="shared" si="58"/>
        <v>2017Jun</v>
      </c>
      <c r="C1280" t="str">
        <f t="shared" si="59"/>
        <v>4.300428797-75.05003291</v>
      </c>
      <c r="D1280" s="7" t="s">
        <v>277</v>
      </c>
      <c r="E1280" s="5">
        <v>4404</v>
      </c>
      <c r="F1280" s="7" t="s">
        <v>231</v>
      </c>
      <c r="G1280" s="5">
        <v>73</v>
      </c>
      <c r="H1280" s="7" t="s">
        <v>278</v>
      </c>
      <c r="I1280" s="7" t="s">
        <v>255</v>
      </c>
      <c r="J1280" s="7" t="s">
        <v>103</v>
      </c>
      <c r="K1280" s="7" t="s">
        <v>279</v>
      </c>
      <c r="L1280" s="7" t="s">
        <v>257</v>
      </c>
      <c r="M1280" s="5">
        <v>3138863287</v>
      </c>
      <c r="N1280" s="5">
        <v>3212087489</v>
      </c>
      <c r="O1280" s="7" t="s">
        <v>280</v>
      </c>
      <c r="P1280" s="5">
        <v>9800</v>
      </c>
      <c r="Q1280" s="5">
        <v>11600</v>
      </c>
      <c r="R1280" s="5">
        <v>27600</v>
      </c>
      <c r="S1280" s="5">
        <v>37100</v>
      </c>
      <c r="T1280" s="5">
        <v>40900</v>
      </c>
      <c r="U1280" s="5">
        <v>0</v>
      </c>
      <c r="V1280" s="5">
        <v>0</v>
      </c>
      <c r="W1280" s="5">
        <v>0</v>
      </c>
      <c r="X1280" s="5">
        <v>0</v>
      </c>
      <c r="Y1280" s="5">
        <v>9000</v>
      </c>
      <c r="Z1280" s="5">
        <v>9500</v>
      </c>
      <c r="AA1280" s="5">
        <v>4.3004287970000004</v>
      </c>
      <c r="AB1280" s="5">
        <v>-75.050032909999999</v>
      </c>
      <c r="AC1280" s="7" t="s">
        <v>49</v>
      </c>
      <c r="AD1280" s="5">
        <v>5861398500</v>
      </c>
      <c r="AE1280" s="5" t="str">
        <f>MID(TablaPivotFinal[[#This Row],[Fecha]],1,4)</f>
        <v>2017</v>
      </c>
      <c r="AF1280" s="5" t="str">
        <f>MID(TablaPivotFinal[[#This Row],[Fecha]],5,3)</f>
        <v>Jun</v>
      </c>
      <c r="AG1280" s="7">
        <v>5861398500</v>
      </c>
      <c r="AH1280" s="8">
        <v>14618.1</v>
      </c>
      <c r="AI1280" t="s">
        <v>1057</v>
      </c>
      <c r="AJ1280" t="s">
        <v>881</v>
      </c>
      <c r="AK1280" t="s">
        <v>1185</v>
      </c>
    </row>
    <row r="1281" spans="1:37" x14ac:dyDescent="0.3">
      <c r="A1281" t="str">
        <f t="shared" si="57"/>
        <v>GUALANDAY-Concesionaria San Rafael S.A.</v>
      </c>
      <c r="B1281" t="str">
        <f t="shared" si="58"/>
        <v>2017Mar</v>
      </c>
      <c r="C1281" t="str">
        <f t="shared" si="59"/>
        <v>4.300428797-75.05003291</v>
      </c>
      <c r="D1281" s="9" t="s">
        <v>277</v>
      </c>
      <c r="E1281" s="6">
        <v>4404</v>
      </c>
      <c r="F1281" s="9" t="s">
        <v>231</v>
      </c>
      <c r="G1281" s="6">
        <v>73</v>
      </c>
      <c r="H1281" s="9" t="s">
        <v>278</v>
      </c>
      <c r="I1281" s="9" t="s">
        <v>255</v>
      </c>
      <c r="J1281" s="9" t="s">
        <v>103</v>
      </c>
      <c r="K1281" s="9" t="s">
        <v>279</v>
      </c>
      <c r="L1281" s="9" t="s">
        <v>257</v>
      </c>
      <c r="M1281" s="6">
        <v>3138863287</v>
      </c>
      <c r="N1281" s="6">
        <v>3212087489</v>
      </c>
      <c r="O1281" s="9" t="s">
        <v>280</v>
      </c>
      <c r="P1281" s="6">
        <v>9800</v>
      </c>
      <c r="Q1281" s="6">
        <v>11600</v>
      </c>
      <c r="R1281" s="6">
        <v>27600</v>
      </c>
      <c r="S1281" s="6">
        <v>37100</v>
      </c>
      <c r="T1281" s="6">
        <v>40900</v>
      </c>
      <c r="U1281" s="6">
        <v>0</v>
      </c>
      <c r="V1281" s="6">
        <v>0</v>
      </c>
      <c r="W1281" s="6">
        <v>0</v>
      </c>
      <c r="X1281" s="6">
        <v>0</v>
      </c>
      <c r="Y1281" s="6">
        <v>9000</v>
      </c>
      <c r="Z1281" s="6">
        <v>9500</v>
      </c>
      <c r="AA1281" s="6">
        <v>4.3004287970000004</v>
      </c>
      <c r="AB1281" s="6">
        <v>-75.050032909999999</v>
      </c>
      <c r="AC1281" s="9" t="s">
        <v>51</v>
      </c>
      <c r="AD1281" s="6">
        <v>5415023100</v>
      </c>
      <c r="AE1281" s="6" t="str">
        <f>MID(TablaPivotFinal[[#This Row],[Fecha]],1,4)</f>
        <v>2017</v>
      </c>
      <c r="AF1281" s="6" t="str">
        <f>MID(TablaPivotFinal[[#This Row],[Fecha]],5,3)</f>
        <v>Mar</v>
      </c>
      <c r="AG1281" s="9">
        <v>5415023100</v>
      </c>
      <c r="AH1281" s="10">
        <v>12913.6129</v>
      </c>
      <c r="AI1281" t="s">
        <v>1057</v>
      </c>
      <c r="AJ1281" t="s">
        <v>878</v>
      </c>
      <c r="AK1281" t="s">
        <v>1185</v>
      </c>
    </row>
    <row r="1282" spans="1:37" x14ac:dyDescent="0.3">
      <c r="A1282" t="str">
        <f t="shared" ref="A1282:A1345" si="60">_xlfn.CONCAT(H1282,"-",D1282)</f>
        <v>GUALANDAY-Concesionaria San Rafael S.A.</v>
      </c>
      <c r="B1282" t="str">
        <f t="shared" si="58"/>
        <v>2017May</v>
      </c>
      <c r="C1282" t="str">
        <f t="shared" si="59"/>
        <v>4.300428797-75.05003291</v>
      </c>
      <c r="D1282" s="7" t="s">
        <v>277</v>
      </c>
      <c r="E1282" s="5">
        <v>4404</v>
      </c>
      <c r="F1282" s="7" t="s">
        <v>231</v>
      </c>
      <c r="G1282" s="5">
        <v>73</v>
      </c>
      <c r="H1282" s="7" t="s">
        <v>278</v>
      </c>
      <c r="I1282" s="7" t="s">
        <v>255</v>
      </c>
      <c r="J1282" s="7" t="s">
        <v>103</v>
      </c>
      <c r="K1282" s="7" t="s">
        <v>279</v>
      </c>
      <c r="L1282" s="7" t="s">
        <v>257</v>
      </c>
      <c r="M1282" s="5">
        <v>3138863287</v>
      </c>
      <c r="N1282" s="5">
        <v>3212087489</v>
      </c>
      <c r="O1282" s="7" t="s">
        <v>280</v>
      </c>
      <c r="P1282" s="5">
        <v>9800</v>
      </c>
      <c r="Q1282" s="5">
        <v>11600</v>
      </c>
      <c r="R1282" s="5">
        <v>27600</v>
      </c>
      <c r="S1282" s="5">
        <v>37100</v>
      </c>
      <c r="T1282" s="5">
        <v>40900</v>
      </c>
      <c r="U1282" s="5">
        <v>0</v>
      </c>
      <c r="V1282" s="5">
        <v>0</v>
      </c>
      <c r="W1282" s="5">
        <v>0</v>
      </c>
      <c r="X1282" s="5">
        <v>0</v>
      </c>
      <c r="Y1282" s="5">
        <v>9000</v>
      </c>
      <c r="Z1282" s="5">
        <v>9500</v>
      </c>
      <c r="AA1282" s="5">
        <v>4.3004287970000004</v>
      </c>
      <c r="AB1282" s="5">
        <v>-75.050032909999999</v>
      </c>
      <c r="AC1282" s="7" t="s">
        <v>53</v>
      </c>
      <c r="AD1282" s="5">
        <v>5109976400</v>
      </c>
      <c r="AE1282" s="5" t="str">
        <f>MID(TablaPivotFinal[[#This Row],[Fecha]],1,4)</f>
        <v>2017</v>
      </c>
      <c r="AF1282" s="5" t="str">
        <f>MID(TablaPivotFinal[[#This Row],[Fecha]],5,3)</f>
        <v>May</v>
      </c>
      <c r="AG1282" s="7">
        <v>5109976400</v>
      </c>
      <c r="AH1282" s="8">
        <v>12501.12903</v>
      </c>
      <c r="AI1282" t="s">
        <v>1057</v>
      </c>
      <c r="AJ1282" t="s">
        <v>880</v>
      </c>
      <c r="AK1282" t="s">
        <v>1185</v>
      </c>
    </row>
    <row r="1283" spans="1:37" x14ac:dyDescent="0.3">
      <c r="A1283" t="str">
        <f t="shared" si="60"/>
        <v>GUALANDAY-Concesionaria San Rafael S.A.</v>
      </c>
      <c r="B1283" t="str">
        <f t="shared" ref="B1283:B1346" si="61">_xlfn.CONCAT(AE1283,AF1283)</f>
        <v>2017Nov</v>
      </c>
      <c r="C1283" t="str">
        <f t="shared" ref="C1283:C1346" si="62">_xlfn.CONCAT(AA1283,AB1283)</f>
        <v>4.300428797-75.05003291</v>
      </c>
      <c r="D1283" s="9" t="s">
        <v>277</v>
      </c>
      <c r="E1283" s="6">
        <v>4404</v>
      </c>
      <c r="F1283" s="9" t="s">
        <v>231</v>
      </c>
      <c r="G1283" s="6">
        <v>73</v>
      </c>
      <c r="H1283" s="9" t="s">
        <v>278</v>
      </c>
      <c r="I1283" s="9" t="s">
        <v>255</v>
      </c>
      <c r="J1283" s="9" t="s">
        <v>103</v>
      </c>
      <c r="K1283" s="9" t="s">
        <v>279</v>
      </c>
      <c r="L1283" s="9" t="s">
        <v>257</v>
      </c>
      <c r="M1283" s="6">
        <v>3138863287</v>
      </c>
      <c r="N1283" s="6">
        <v>3212087489</v>
      </c>
      <c r="O1283" s="9" t="s">
        <v>280</v>
      </c>
      <c r="P1283" s="6">
        <v>9800</v>
      </c>
      <c r="Q1283" s="6">
        <v>11600</v>
      </c>
      <c r="R1283" s="6">
        <v>27600</v>
      </c>
      <c r="S1283" s="6">
        <v>37100</v>
      </c>
      <c r="T1283" s="6">
        <v>40900</v>
      </c>
      <c r="U1283" s="6">
        <v>0</v>
      </c>
      <c r="V1283" s="6">
        <v>0</v>
      </c>
      <c r="W1283" s="6">
        <v>0</v>
      </c>
      <c r="X1283" s="6">
        <v>0</v>
      </c>
      <c r="Y1283" s="6">
        <v>9000</v>
      </c>
      <c r="Z1283" s="6">
        <v>9500</v>
      </c>
      <c r="AA1283" s="6">
        <v>4.3004287970000004</v>
      </c>
      <c r="AB1283" s="6">
        <v>-75.050032909999999</v>
      </c>
      <c r="AC1283" s="9" t="s">
        <v>55</v>
      </c>
      <c r="AD1283" s="6">
        <v>5694743050</v>
      </c>
      <c r="AE1283" s="6" t="str">
        <f>MID(TablaPivotFinal[[#This Row],[Fecha]],1,4)</f>
        <v>2017</v>
      </c>
      <c r="AF1283" s="6" t="str">
        <f>MID(TablaPivotFinal[[#This Row],[Fecha]],5,3)</f>
        <v>Nov</v>
      </c>
      <c r="AG1283" s="9">
        <v>5694743050</v>
      </c>
      <c r="AH1283" s="10">
        <v>14175.9</v>
      </c>
      <c r="AI1283" t="s">
        <v>1057</v>
      </c>
      <c r="AJ1283" t="s">
        <v>886</v>
      </c>
      <c r="AK1283" t="s">
        <v>1185</v>
      </c>
    </row>
    <row r="1284" spans="1:37" x14ac:dyDescent="0.3">
      <c r="A1284" t="str">
        <f t="shared" si="60"/>
        <v>GUALANDAY-Concesionaria San Rafael S.A.</v>
      </c>
      <c r="B1284" t="str">
        <f t="shared" si="61"/>
        <v>2017Oct</v>
      </c>
      <c r="C1284" t="str">
        <f t="shared" si="62"/>
        <v>4.300428797-75.05003291</v>
      </c>
      <c r="D1284" s="7" t="s">
        <v>277</v>
      </c>
      <c r="E1284" s="5">
        <v>4404</v>
      </c>
      <c r="F1284" s="7" t="s">
        <v>231</v>
      </c>
      <c r="G1284" s="5">
        <v>73</v>
      </c>
      <c r="H1284" s="7" t="s">
        <v>278</v>
      </c>
      <c r="I1284" s="7" t="s">
        <v>255</v>
      </c>
      <c r="J1284" s="7" t="s">
        <v>103</v>
      </c>
      <c r="K1284" s="7" t="s">
        <v>279</v>
      </c>
      <c r="L1284" s="7" t="s">
        <v>257</v>
      </c>
      <c r="M1284" s="5">
        <v>3138863287</v>
      </c>
      <c r="N1284" s="5">
        <v>3212087489</v>
      </c>
      <c r="O1284" s="7" t="s">
        <v>280</v>
      </c>
      <c r="P1284" s="5">
        <v>9800</v>
      </c>
      <c r="Q1284" s="5">
        <v>11600</v>
      </c>
      <c r="R1284" s="5">
        <v>27600</v>
      </c>
      <c r="S1284" s="5">
        <v>37100</v>
      </c>
      <c r="T1284" s="5">
        <v>40900</v>
      </c>
      <c r="U1284" s="5">
        <v>0</v>
      </c>
      <c r="V1284" s="5">
        <v>0</v>
      </c>
      <c r="W1284" s="5">
        <v>0</v>
      </c>
      <c r="X1284" s="5">
        <v>0</v>
      </c>
      <c r="Y1284" s="5">
        <v>9000</v>
      </c>
      <c r="Z1284" s="5">
        <v>9500</v>
      </c>
      <c r="AA1284" s="5">
        <v>4.3004287970000004</v>
      </c>
      <c r="AB1284" s="5">
        <v>-75.050032909999999</v>
      </c>
      <c r="AC1284" s="7" t="s">
        <v>57</v>
      </c>
      <c r="AD1284" s="5">
        <v>5949070600</v>
      </c>
      <c r="AE1284" s="5" t="str">
        <f>MID(TablaPivotFinal[[#This Row],[Fecha]],1,4)</f>
        <v>2017</v>
      </c>
      <c r="AF1284" s="5" t="str">
        <f>MID(TablaPivotFinal[[#This Row],[Fecha]],5,3)</f>
        <v>Oct</v>
      </c>
      <c r="AG1284" s="7">
        <v>5949070600</v>
      </c>
      <c r="AH1284" s="8">
        <v>14368.74194</v>
      </c>
      <c r="AI1284" t="s">
        <v>1057</v>
      </c>
      <c r="AJ1284" t="s">
        <v>885</v>
      </c>
      <c r="AK1284" t="s">
        <v>1185</v>
      </c>
    </row>
    <row r="1285" spans="1:37" x14ac:dyDescent="0.3">
      <c r="A1285" t="str">
        <f t="shared" si="60"/>
        <v>GUALANDAY-Concesionaria San Rafael S.A.</v>
      </c>
      <c r="B1285" t="str">
        <f t="shared" si="61"/>
        <v>2017Sep</v>
      </c>
      <c r="C1285" t="str">
        <f t="shared" si="62"/>
        <v>4.300428797-75.05003291</v>
      </c>
      <c r="D1285" s="9" t="s">
        <v>277</v>
      </c>
      <c r="E1285" s="6">
        <v>4404</v>
      </c>
      <c r="F1285" s="9" t="s">
        <v>231</v>
      </c>
      <c r="G1285" s="6">
        <v>73</v>
      </c>
      <c r="H1285" s="9" t="s">
        <v>278</v>
      </c>
      <c r="I1285" s="9" t="s">
        <v>255</v>
      </c>
      <c r="J1285" s="9" t="s">
        <v>103</v>
      </c>
      <c r="K1285" s="9" t="s">
        <v>279</v>
      </c>
      <c r="L1285" s="9" t="s">
        <v>257</v>
      </c>
      <c r="M1285" s="6">
        <v>3138863287</v>
      </c>
      <c r="N1285" s="6">
        <v>3212087489</v>
      </c>
      <c r="O1285" s="9" t="s">
        <v>280</v>
      </c>
      <c r="P1285" s="6">
        <v>9800</v>
      </c>
      <c r="Q1285" s="6">
        <v>11600</v>
      </c>
      <c r="R1285" s="6">
        <v>27600</v>
      </c>
      <c r="S1285" s="6">
        <v>37100</v>
      </c>
      <c r="T1285" s="6">
        <v>40900</v>
      </c>
      <c r="U1285" s="6">
        <v>0</v>
      </c>
      <c r="V1285" s="6">
        <v>0</v>
      </c>
      <c r="W1285" s="6">
        <v>0</v>
      </c>
      <c r="X1285" s="6">
        <v>0</v>
      </c>
      <c r="Y1285" s="6">
        <v>9000</v>
      </c>
      <c r="Z1285" s="6">
        <v>9500</v>
      </c>
      <c r="AA1285" s="6">
        <v>4.3004287970000004</v>
      </c>
      <c r="AB1285" s="6">
        <v>-75.050032909999999</v>
      </c>
      <c r="AC1285" s="9" t="s">
        <v>59</v>
      </c>
      <c r="AD1285" s="6">
        <v>5614300000</v>
      </c>
      <c r="AE1285" s="6" t="str">
        <f>MID(TablaPivotFinal[[#This Row],[Fecha]],1,4)</f>
        <v>2017</v>
      </c>
      <c r="AF1285" s="6" t="str">
        <f>MID(TablaPivotFinal[[#This Row],[Fecha]],5,3)</f>
        <v>Sep</v>
      </c>
      <c r="AG1285" s="9">
        <v>5614300000</v>
      </c>
      <c r="AH1285" s="10">
        <v>13486.6</v>
      </c>
      <c r="AI1285" t="s">
        <v>1057</v>
      </c>
      <c r="AJ1285" t="s">
        <v>884</v>
      </c>
      <c r="AK1285" t="s">
        <v>1185</v>
      </c>
    </row>
    <row r="1286" spans="1:37" x14ac:dyDescent="0.3">
      <c r="A1286" t="str">
        <f t="shared" si="60"/>
        <v>GUALANDAY-Concesionaria San Rafael S.A.</v>
      </c>
      <c r="B1286" t="str">
        <f t="shared" si="61"/>
        <v>2018Abr</v>
      </c>
      <c r="C1286" t="str">
        <f t="shared" si="62"/>
        <v>4.300428797-75.05003291</v>
      </c>
      <c r="D1286" s="7" t="s">
        <v>277</v>
      </c>
      <c r="E1286" s="5">
        <v>4404</v>
      </c>
      <c r="F1286" s="7" t="s">
        <v>231</v>
      </c>
      <c r="G1286" s="5">
        <v>73</v>
      </c>
      <c r="H1286" s="7" t="s">
        <v>278</v>
      </c>
      <c r="I1286" s="7" t="s">
        <v>255</v>
      </c>
      <c r="J1286" s="7" t="s">
        <v>103</v>
      </c>
      <c r="K1286" s="7" t="s">
        <v>279</v>
      </c>
      <c r="L1286" s="7" t="s">
        <v>257</v>
      </c>
      <c r="M1286" s="5">
        <v>3138863287</v>
      </c>
      <c r="N1286" s="5">
        <v>3212087489</v>
      </c>
      <c r="O1286" s="7" t="s">
        <v>280</v>
      </c>
      <c r="P1286" s="5">
        <v>9800</v>
      </c>
      <c r="Q1286" s="5">
        <v>11600</v>
      </c>
      <c r="R1286" s="5">
        <v>27600</v>
      </c>
      <c r="S1286" s="5">
        <v>37100</v>
      </c>
      <c r="T1286" s="5">
        <v>40900</v>
      </c>
      <c r="U1286" s="5">
        <v>0</v>
      </c>
      <c r="V1286" s="5">
        <v>0</v>
      </c>
      <c r="W1286" s="5">
        <v>0</v>
      </c>
      <c r="X1286" s="5">
        <v>0</v>
      </c>
      <c r="Y1286" s="5">
        <v>9000</v>
      </c>
      <c r="Z1286" s="5">
        <v>9500</v>
      </c>
      <c r="AA1286" s="5">
        <v>4.3004287970000004</v>
      </c>
      <c r="AB1286" s="5">
        <v>-75.050032909999999</v>
      </c>
      <c r="AC1286" s="7" t="s">
        <v>61</v>
      </c>
      <c r="AD1286" s="5">
        <v>5584007500</v>
      </c>
      <c r="AE1286" s="5" t="str">
        <f>MID(TablaPivotFinal[[#This Row],[Fecha]],1,4)</f>
        <v>2018</v>
      </c>
      <c r="AF1286" s="5" t="str">
        <f>MID(TablaPivotFinal[[#This Row],[Fecha]],5,3)</f>
        <v>Abr</v>
      </c>
      <c r="AG1286" s="7">
        <v>5584007500</v>
      </c>
      <c r="AH1286" s="8">
        <v>399829</v>
      </c>
      <c r="AI1286" t="s">
        <v>1057</v>
      </c>
      <c r="AJ1286" t="s">
        <v>891</v>
      </c>
      <c r="AK1286" t="s">
        <v>1185</v>
      </c>
    </row>
    <row r="1287" spans="1:37" x14ac:dyDescent="0.3">
      <c r="A1287" t="str">
        <f t="shared" si="60"/>
        <v>GUALANDAY-Concesionaria San Rafael S.A.</v>
      </c>
      <c r="B1287" t="str">
        <f t="shared" si="61"/>
        <v>2018Ago</v>
      </c>
      <c r="C1287" t="str">
        <f t="shared" si="62"/>
        <v>4.300428797-75.05003291</v>
      </c>
      <c r="D1287" s="9" t="s">
        <v>277</v>
      </c>
      <c r="E1287" s="6">
        <v>4404</v>
      </c>
      <c r="F1287" s="9" t="s">
        <v>231</v>
      </c>
      <c r="G1287" s="6">
        <v>73</v>
      </c>
      <c r="H1287" s="9" t="s">
        <v>278</v>
      </c>
      <c r="I1287" s="9" t="s">
        <v>255</v>
      </c>
      <c r="J1287" s="9" t="s">
        <v>103</v>
      </c>
      <c r="K1287" s="9" t="s">
        <v>279</v>
      </c>
      <c r="L1287" s="9" t="s">
        <v>257</v>
      </c>
      <c r="M1287" s="6">
        <v>3138863287</v>
      </c>
      <c r="N1287" s="6">
        <v>3212087489</v>
      </c>
      <c r="O1287" s="9" t="s">
        <v>280</v>
      </c>
      <c r="P1287" s="6">
        <v>9800</v>
      </c>
      <c r="Q1287" s="6">
        <v>11600</v>
      </c>
      <c r="R1287" s="6">
        <v>27600</v>
      </c>
      <c r="S1287" s="6">
        <v>37100</v>
      </c>
      <c r="T1287" s="6">
        <v>40900</v>
      </c>
      <c r="U1287" s="6">
        <v>0</v>
      </c>
      <c r="V1287" s="6">
        <v>0</v>
      </c>
      <c r="W1287" s="6">
        <v>0</v>
      </c>
      <c r="X1287" s="6">
        <v>0</v>
      </c>
      <c r="Y1287" s="6">
        <v>9000</v>
      </c>
      <c r="Z1287" s="6">
        <v>9500</v>
      </c>
      <c r="AA1287" s="6">
        <v>4.3004287970000004</v>
      </c>
      <c r="AB1287" s="6">
        <v>-75.050032909999999</v>
      </c>
      <c r="AC1287" s="9" t="s">
        <v>63</v>
      </c>
      <c r="AD1287" s="6">
        <v>6016669900</v>
      </c>
      <c r="AE1287" s="6" t="str">
        <f>MID(TablaPivotFinal[[#This Row],[Fecha]],1,4)</f>
        <v>2018</v>
      </c>
      <c r="AF1287" s="6" t="str">
        <f>MID(TablaPivotFinal[[#This Row],[Fecha]],5,3)</f>
        <v>Ago</v>
      </c>
      <c r="AG1287" s="9">
        <v>6016669900</v>
      </c>
      <c r="AH1287" s="10">
        <v>430513</v>
      </c>
      <c r="AI1287" t="s">
        <v>1057</v>
      </c>
      <c r="AJ1287" t="s">
        <v>895</v>
      </c>
      <c r="AK1287" t="s">
        <v>1185</v>
      </c>
    </row>
    <row r="1288" spans="1:37" x14ac:dyDescent="0.3">
      <c r="A1288" t="str">
        <f t="shared" si="60"/>
        <v>GUALANDAY-Concesionaria San Rafael S.A.</v>
      </c>
      <c r="B1288" t="str">
        <f t="shared" si="61"/>
        <v>2018Dic</v>
      </c>
      <c r="C1288" t="str">
        <f t="shared" si="62"/>
        <v>4.300428797-75.05003291</v>
      </c>
      <c r="D1288" s="7" t="s">
        <v>277</v>
      </c>
      <c r="E1288" s="5">
        <v>4404</v>
      </c>
      <c r="F1288" s="7" t="s">
        <v>231</v>
      </c>
      <c r="G1288" s="5">
        <v>73</v>
      </c>
      <c r="H1288" s="7" t="s">
        <v>278</v>
      </c>
      <c r="I1288" s="7" t="s">
        <v>255</v>
      </c>
      <c r="J1288" s="7" t="s">
        <v>103</v>
      </c>
      <c r="K1288" s="7" t="s">
        <v>279</v>
      </c>
      <c r="L1288" s="7" t="s">
        <v>257</v>
      </c>
      <c r="M1288" s="5">
        <v>3138863287</v>
      </c>
      <c r="N1288" s="5">
        <v>3212087489</v>
      </c>
      <c r="O1288" s="7" t="s">
        <v>280</v>
      </c>
      <c r="P1288" s="5">
        <v>9800</v>
      </c>
      <c r="Q1288" s="5">
        <v>11600</v>
      </c>
      <c r="R1288" s="5">
        <v>27600</v>
      </c>
      <c r="S1288" s="5">
        <v>37100</v>
      </c>
      <c r="T1288" s="5">
        <v>40900</v>
      </c>
      <c r="U1288" s="5">
        <v>0</v>
      </c>
      <c r="V1288" s="5">
        <v>0</v>
      </c>
      <c r="W1288" s="5">
        <v>0</v>
      </c>
      <c r="X1288" s="5">
        <v>0</v>
      </c>
      <c r="Y1288" s="5">
        <v>9000</v>
      </c>
      <c r="Z1288" s="5">
        <v>9500</v>
      </c>
      <c r="AA1288" s="5">
        <v>4.3004287970000004</v>
      </c>
      <c r="AB1288" s="5">
        <v>-75.050032909999999</v>
      </c>
      <c r="AC1288" s="7" t="s">
        <v>65</v>
      </c>
      <c r="AD1288" s="5">
        <v>6624293800</v>
      </c>
      <c r="AE1288" s="5" t="str">
        <f>MID(TablaPivotFinal[[#This Row],[Fecha]],1,4)</f>
        <v>2018</v>
      </c>
      <c r="AF1288" s="5" t="str">
        <f>MID(TablaPivotFinal[[#This Row],[Fecha]],5,3)</f>
        <v>Dic</v>
      </c>
      <c r="AG1288" s="7">
        <v>6624293800</v>
      </c>
      <c r="AH1288" s="8">
        <v>515008</v>
      </c>
      <c r="AI1288" t="s">
        <v>1057</v>
      </c>
      <c r="AJ1288" t="s">
        <v>899</v>
      </c>
      <c r="AK1288" t="s">
        <v>1185</v>
      </c>
    </row>
    <row r="1289" spans="1:37" x14ac:dyDescent="0.3">
      <c r="A1289" t="str">
        <f t="shared" si="60"/>
        <v>GUALANDAY-Concesionaria San Rafael S.A.</v>
      </c>
      <c r="B1289" t="str">
        <f t="shared" si="61"/>
        <v>2018Ene</v>
      </c>
      <c r="C1289" t="str">
        <f t="shared" si="62"/>
        <v>4.300428797-75.05003291</v>
      </c>
      <c r="D1289" s="9" t="s">
        <v>277</v>
      </c>
      <c r="E1289" s="6">
        <v>4404</v>
      </c>
      <c r="F1289" s="9" t="s">
        <v>231</v>
      </c>
      <c r="G1289" s="6">
        <v>73</v>
      </c>
      <c r="H1289" s="9" t="s">
        <v>278</v>
      </c>
      <c r="I1289" s="9" t="s">
        <v>255</v>
      </c>
      <c r="J1289" s="9" t="s">
        <v>103</v>
      </c>
      <c r="K1289" s="9" t="s">
        <v>279</v>
      </c>
      <c r="L1289" s="9" t="s">
        <v>257</v>
      </c>
      <c r="M1289" s="6">
        <v>3138863287</v>
      </c>
      <c r="N1289" s="6">
        <v>3212087489</v>
      </c>
      <c r="O1289" s="9" t="s">
        <v>280</v>
      </c>
      <c r="P1289" s="6">
        <v>9800</v>
      </c>
      <c r="Q1289" s="6">
        <v>11600</v>
      </c>
      <c r="R1289" s="6">
        <v>27600</v>
      </c>
      <c r="S1289" s="6">
        <v>37100</v>
      </c>
      <c r="T1289" s="6">
        <v>40900</v>
      </c>
      <c r="U1289" s="6">
        <v>0</v>
      </c>
      <c r="V1289" s="6">
        <v>0</v>
      </c>
      <c r="W1289" s="6">
        <v>0</v>
      </c>
      <c r="X1289" s="6">
        <v>0</v>
      </c>
      <c r="Y1289" s="6">
        <v>9000</v>
      </c>
      <c r="Z1289" s="6">
        <v>9500</v>
      </c>
      <c r="AA1289" s="6">
        <v>4.3004287970000004</v>
      </c>
      <c r="AB1289" s="6">
        <v>-75.050032909999999</v>
      </c>
      <c r="AC1289" s="9" t="s">
        <v>67</v>
      </c>
      <c r="AD1289" s="6">
        <v>6546187400</v>
      </c>
      <c r="AE1289" s="6" t="str">
        <f>MID(TablaPivotFinal[[#This Row],[Fecha]],1,4)</f>
        <v>2018</v>
      </c>
      <c r="AF1289" s="6" t="str">
        <f>MID(TablaPivotFinal[[#This Row],[Fecha]],5,3)</f>
        <v>Ene</v>
      </c>
      <c r="AG1289" s="9">
        <v>6546187400</v>
      </c>
      <c r="AH1289" s="10">
        <v>509402</v>
      </c>
      <c r="AI1289" t="s">
        <v>1057</v>
      </c>
      <c r="AJ1289" t="s">
        <v>888</v>
      </c>
      <c r="AK1289" t="s">
        <v>1185</v>
      </c>
    </row>
    <row r="1290" spans="1:37" x14ac:dyDescent="0.3">
      <c r="A1290" t="str">
        <f t="shared" si="60"/>
        <v>GUALANDAY-Concesionaria San Rafael S.A.</v>
      </c>
      <c r="B1290" t="str">
        <f t="shared" si="61"/>
        <v>2018Feb</v>
      </c>
      <c r="C1290" t="str">
        <f t="shared" si="62"/>
        <v>4.300428797-75.05003291</v>
      </c>
      <c r="D1290" s="7" t="s">
        <v>277</v>
      </c>
      <c r="E1290" s="5">
        <v>4404</v>
      </c>
      <c r="F1290" s="7" t="s">
        <v>231</v>
      </c>
      <c r="G1290" s="5">
        <v>73</v>
      </c>
      <c r="H1290" s="7" t="s">
        <v>278</v>
      </c>
      <c r="I1290" s="7" t="s">
        <v>255</v>
      </c>
      <c r="J1290" s="7" t="s">
        <v>103</v>
      </c>
      <c r="K1290" s="7" t="s">
        <v>279</v>
      </c>
      <c r="L1290" s="7" t="s">
        <v>257</v>
      </c>
      <c r="M1290" s="5">
        <v>3138863287</v>
      </c>
      <c r="N1290" s="5">
        <v>3212087489</v>
      </c>
      <c r="O1290" s="7" t="s">
        <v>280</v>
      </c>
      <c r="P1290" s="5">
        <v>9800</v>
      </c>
      <c r="Q1290" s="5">
        <v>11600</v>
      </c>
      <c r="R1290" s="5">
        <v>27600</v>
      </c>
      <c r="S1290" s="5">
        <v>37100</v>
      </c>
      <c r="T1290" s="5">
        <v>40900</v>
      </c>
      <c r="U1290" s="5">
        <v>0</v>
      </c>
      <c r="V1290" s="5">
        <v>0</v>
      </c>
      <c r="W1290" s="5">
        <v>0</v>
      </c>
      <c r="X1290" s="5">
        <v>0</v>
      </c>
      <c r="Y1290" s="5">
        <v>9000</v>
      </c>
      <c r="Z1290" s="5">
        <v>9500</v>
      </c>
      <c r="AA1290" s="5">
        <v>4.3004287970000004</v>
      </c>
      <c r="AB1290" s="5">
        <v>-75.050032909999999</v>
      </c>
      <c r="AC1290" s="7" t="s">
        <v>69</v>
      </c>
      <c r="AD1290" s="5">
        <v>5220356200</v>
      </c>
      <c r="AE1290" s="5" t="str">
        <f>MID(TablaPivotFinal[[#This Row],[Fecha]],1,4)</f>
        <v>2018</v>
      </c>
      <c r="AF1290" s="5" t="str">
        <f>MID(TablaPivotFinal[[#This Row],[Fecha]],5,3)</f>
        <v>Feb</v>
      </c>
      <c r="AG1290" s="7">
        <v>5220356200</v>
      </c>
      <c r="AH1290" s="8">
        <v>362739</v>
      </c>
      <c r="AI1290" t="s">
        <v>1057</v>
      </c>
      <c r="AJ1290" t="s">
        <v>889</v>
      </c>
      <c r="AK1290" t="s">
        <v>1185</v>
      </c>
    </row>
    <row r="1291" spans="1:37" x14ac:dyDescent="0.3">
      <c r="A1291" t="str">
        <f t="shared" si="60"/>
        <v>GUALANDAY-Concesionaria San Rafael S.A.</v>
      </c>
      <c r="B1291" t="str">
        <f t="shared" si="61"/>
        <v>2018Jul</v>
      </c>
      <c r="C1291" t="str">
        <f t="shared" si="62"/>
        <v>4.300428797-75.05003291</v>
      </c>
      <c r="D1291" s="9" t="s">
        <v>277</v>
      </c>
      <c r="E1291" s="6">
        <v>4404</v>
      </c>
      <c r="F1291" s="9" t="s">
        <v>231</v>
      </c>
      <c r="G1291" s="6">
        <v>73</v>
      </c>
      <c r="H1291" s="9" t="s">
        <v>278</v>
      </c>
      <c r="I1291" s="9" t="s">
        <v>255</v>
      </c>
      <c r="J1291" s="9" t="s">
        <v>103</v>
      </c>
      <c r="K1291" s="9" t="s">
        <v>279</v>
      </c>
      <c r="L1291" s="9" t="s">
        <v>257</v>
      </c>
      <c r="M1291" s="6">
        <v>3138863287</v>
      </c>
      <c r="N1291" s="6">
        <v>3212087489</v>
      </c>
      <c r="O1291" s="9" t="s">
        <v>280</v>
      </c>
      <c r="P1291" s="6">
        <v>9800</v>
      </c>
      <c r="Q1291" s="6">
        <v>11600</v>
      </c>
      <c r="R1291" s="6">
        <v>27600</v>
      </c>
      <c r="S1291" s="6">
        <v>37100</v>
      </c>
      <c r="T1291" s="6">
        <v>40900</v>
      </c>
      <c r="U1291" s="6">
        <v>0</v>
      </c>
      <c r="V1291" s="6">
        <v>0</v>
      </c>
      <c r="W1291" s="6">
        <v>0</v>
      </c>
      <c r="X1291" s="6">
        <v>0</v>
      </c>
      <c r="Y1291" s="6">
        <v>9000</v>
      </c>
      <c r="Z1291" s="6">
        <v>9500</v>
      </c>
      <c r="AA1291" s="6">
        <v>4.3004287970000004</v>
      </c>
      <c r="AB1291" s="6">
        <v>-75.050032909999999</v>
      </c>
      <c r="AC1291" s="9" t="s">
        <v>71</v>
      </c>
      <c r="AD1291" s="6">
        <v>6139896500</v>
      </c>
      <c r="AE1291" s="6" t="str">
        <f>MID(TablaPivotFinal[[#This Row],[Fecha]],1,4)</f>
        <v>2018</v>
      </c>
      <c r="AF1291" s="6" t="str">
        <f>MID(TablaPivotFinal[[#This Row],[Fecha]],5,3)</f>
        <v>Jul</v>
      </c>
      <c r="AG1291" s="9">
        <v>6139896500</v>
      </c>
      <c r="AH1291" s="10">
        <v>451034</v>
      </c>
      <c r="AI1291" t="s">
        <v>1057</v>
      </c>
      <c r="AJ1291" t="s">
        <v>894</v>
      </c>
      <c r="AK1291" t="s">
        <v>1185</v>
      </c>
    </row>
    <row r="1292" spans="1:37" x14ac:dyDescent="0.3">
      <c r="A1292" t="str">
        <f t="shared" si="60"/>
        <v>GUALANDAY-Concesionaria San Rafael S.A.</v>
      </c>
      <c r="B1292" t="str">
        <f t="shared" si="61"/>
        <v>2018Jun</v>
      </c>
      <c r="C1292" t="str">
        <f t="shared" si="62"/>
        <v>4.300428797-75.05003291</v>
      </c>
      <c r="D1292" s="7" t="s">
        <v>277</v>
      </c>
      <c r="E1292" s="5">
        <v>4404</v>
      </c>
      <c r="F1292" s="7" t="s">
        <v>231</v>
      </c>
      <c r="G1292" s="5">
        <v>73</v>
      </c>
      <c r="H1292" s="7" t="s">
        <v>278</v>
      </c>
      <c r="I1292" s="7" t="s">
        <v>255</v>
      </c>
      <c r="J1292" s="7" t="s">
        <v>103</v>
      </c>
      <c r="K1292" s="7" t="s">
        <v>279</v>
      </c>
      <c r="L1292" s="7" t="s">
        <v>257</v>
      </c>
      <c r="M1292" s="5">
        <v>3138863287</v>
      </c>
      <c r="N1292" s="5">
        <v>3212087489</v>
      </c>
      <c r="O1292" s="7" t="s">
        <v>280</v>
      </c>
      <c r="P1292" s="5">
        <v>9800</v>
      </c>
      <c r="Q1292" s="5">
        <v>11600</v>
      </c>
      <c r="R1292" s="5">
        <v>27600</v>
      </c>
      <c r="S1292" s="5">
        <v>37100</v>
      </c>
      <c r="T1292" s="5">
        <v>40900</v>
      </c>
      <c r="U1292" s="5">
        <v>0</v>
      </c>
      <c r="V1292" s="5">
        <v>0</v>
      </c>
      <c r="W1292" s="5">
        <v>0</v>
      </c>
      <c r="X1292" s="5">
        <v>0</v>
      </c>
      <c r="Y1292" s="5">
        <v>9000</v>
      </c>
      <c r="Z1292" s="5">
        <v>9500</v>
      </c>
      <c r="AA1292" s="5">
        <v>4.3004287970000004</v>
      </c>
      <c r="AB1292" s="5">
        <v>-75.050032909999999</v>
      </c>
      <c r="AC1292" s="7" t="s">
        <v>73</v>
      </c>
      <c r="AD1292" s="5">
        <v>5936835600</v>
      </c>
      <c r="AE1292" s="5" t="str">
        <f>MID(TablaPivotFinal[[#This Row],[Fecha]],1,4)</f>
        <v>2018</v>
      </c>
      <c r="AF1292" s="5" t="str">
        <f>MID(TablaPivotFinal[[#This Row],[Fecha]],5,3)</f>
        <v>Jun</v>
      </c>
      <c r="AG1292" s="7">
        <v>5936835600</v>
      </c>
      <c r="AH1292" s="8">
        <v>433402</v>
      </c>
      <c r="AI1292" t="s">
        <v>1057</v>
      </c>
      <c r="AJ1292" t="s">
        <v>893</v>
      </c>
      <c r="AK1292" t="s">
        <v>1185</v>
      </c>
    </row>
    <row r="1293" spans="1:37" x14ac:dyDescent="0.3">
      <c r="A1293" t="str">
        <f t="shared" si="60"/>
        <v>GUALANDAY-Concesionaria San Rafael S.A.</v>
      </c>
      <c r="B1293" t="str">
        <f t="shared" si="61"/>
        <v>2018Mar</v>
      </c>
      <c r="C1293" t="str">
        <f t="shared" si="62"/>
        <v>4.300428797-75.05003291</v>
      </c>
      <c r="D1293" s="9" t="s">
        <v>277</v>
      </c>
      <c r="E1293" s="6">
        <v>4404</v>
      </c>
      <c r="F1293" s="9" t="s">
        <v>231</v>
      </c>
      <c r="G1293" s="6">
        <v>73</v>
      </c>
      <c r="H1293" s="9" t="s">
        <v>278</v>
      </c>
      <c r="I1293" s="9" t="s">
        <v>255</v>
      </c>
      <c r="J1293" s="9" t="s">
        <v>103</v>
      </c>
      <c r="K1293" s="9" t="s">
        <v>279</v>
      </c>
      <c r="L1293" s="9" t="s">
        <v>257</v>
      </c>
      <c r="M1293" s="6">
        <v>3138863287</v>
      </c>
      <c r="N1293" s="6">
        <v>3212087489</v>
      </c>
      <c r="O1293" s="9" t="s">
        <v>280</v>
      </c>
      <c r="P1293" s="6">
        <v>9800</v>
      </c>
      <c r="Q1293" s="6">
        <v>11600</v>
      </c>
      <c r="R1293" s="6">
        <v>27600</v>
      </c>
      <c r="S1293" s="6">
        <v>37100</v>
      </c>
      <c r="T1293" s="6">
        <v>40900</v>
      </c>
      <c r="U1293" s="6">
        <v>0</v>
      </c>
      <c r="V1293" s="6">
        <v>0</v>
      </c>
      <c r="W1293" s="6">
        <v>0</v>
      </c>
      <c r="X1293" s="6">
        <v>0</v>
      </c>
      <c r="Y1293" s="6">
        <v>9000</v>
      </c>
      <c r="Z1293" s="6">
        <v>9500</v>
      </c>
      <c r="AA1293" s="6">
        <v>4.3004287970000004</v>
      </c>
      <c r="AB1293" s="6">
        <v>-75.050032909999999</v>
      </c>
      <c r="AC1293" s="9" t="s">
        <v>75</v>
      </c>
      <c r="AD1293" s="6">
        <v>5925743250</v>
      </c>
      <c r="AE1293" s="6" t="str">
        <f>MID(TablaPivotFinal[[#This Row],[Fecha]],1,4)</f>
        <v>2018</v>
      </c>
      <c r="AF1293" s="6" t="str">
        <f>MID(TablaPivotFinal[[#This Row],[Fecha]],5,3)</f>
        <v>Mar</v>
      </c>
      <c r="AG1293" s="9">
        <v>5925743250</v>
      </c>
      <c r="AH1293" s="10">
        <v>442517</v>
      </c>
      <c r="AI1293" t="s">
        <v>1057</v>
      </c>
      <c r="AJ1293" t="s">
        <v>890</v>
      </c>
      <c r="AK1293" t="s">
        <v>1185</v>
      </c>
    </row>
    <row r="1294" spans="1:37" x14ac:dyDescent="0.3">
      <c r="A1294" t="str">
        <f t="shared" si="60"/>
        <v>GUALANDAY-Concesionaria San Rafael S.A.</v>
      </c>
      <c r="B1294" t="str">
        <f t="shared" si="61"/>
        <v>2018May</v>
      </c>
      <c r="C1294" t="str">
        <f t="shared" si="62"/>
        <v>4.300428797-75.05003291</v>
      </c>
      <c r="D1294" s="7" t="s">
        <v>277</v>
      </c>
      <c r="E1294" s="5">
        <v>4404</v>
      </c>
      <c r="F1294" s="7" t="s">
        <v>231</v>
      </c>
      <c r="G1294" s="5">
        <v>73</v>
      </c>
      <c r="H1294" s="7" t="s">
        <v>278</v>
      </c>
      <c r="I1294" s="7" t="s">
        <v>255</v>
      </c>
      <c r="J1294" s="7" t="s">
        <v>103</v>
      </c>
      <c r="K1294" s="7" t="s">
        <v>279</v>
      </c>
      <c r="L1294" s="7" t="s">
        <v>257</v>
      </c>
      <c r="M1294" s="5">
        <v>3138863287</v>
      </c>
      <c r="N1294" s="5">
        <v>3212087489</v>
      </c>
      <c r="O1294" s="7" t="s">
        <v>280</v>
      </c>
      <c r="P1294" s="5">
        <v>9800</v>
      </c>
      <c r="Q1294" s="5">
        <v>11600</v>
      </c>
      <c r="R1294" s="5">
        <v>27600</v>
      </c>
      <c r="S1294" s="5">
        <v>37100</v>
      </c>
      <c r="T1294" s="5">
        <v>40900</v>
      </c>
      <c r="U1294" s="5">
        <v>0</v>
      </c>
      <c r="V1294" s="5">
        <v>0</v>
      </c>
      <c r="W1294" s="5">
        <v>0</v>
      </c>
      <c r="X1294" s="5">
        <v>0</v>
      </c>
      <c r="Y1294" s="5">
        <v>9000</v>
      </c>
      <c r="Z1294" s="5">
        <v>9500</v>
      </c>
      <c r="AA1294" s="5">
        <v>4.3004287970000004</v>
      </c>
      <c r="AB1294" s="5">
        <v>-75.050032909999999</v>
      </c>
      <c r="AC1294" s="7" t="s">
        <v>77</v>
      </c>
      <c r="AD1294" s="5">
        <v>5646513900</v>
      </c>
      <c r="AE1294" s="5" t="str">
        <f>MID(TablaPivotFinal[[#This Row],[Fecha]],1,4)</f>
        <v>2018</v>
      </c>
      <c r="AF1294" s="5" t="str">
        <f>MID(TablaPivotFinal[[#This Row],[Fecha]],5,3)</f>
        <v>May</v>
      </c>
      <c r="AG1294" s="7">
        <v>5646513900</v>
      </c>
      <c r="AH1294" s="8">
        <v>398383</v>
      </c>
      <c r="AI1294" t="s">
        <v>1057</v>
      </c>
      <c r="AJ1294" t="s">
        <v>892</v>
      </c>
      <c r="AK1294" t="s">
        <v>1185</v>
      </c>
    </row>
    <row r="1295" spans="1:37" x14ac:dyDescent="0.3">
      <c r="A1295" t="str">
        <f t="shared" si="60"/>
        <v>GUALANDAY-Concesionaria San Rafael S.A.</v>
      </c>
      <c r="B1295" t="str">
        <f t="shared" si="61"/>
        <v>2018Nov</v>
      </c>
      <c r="C1295" t="str">
        <f t="shared" si="62"/>
        <v>4.300428797-75.05003291</v>
      </c>
      <c r="D1295" s="9" t="s">
        <v>277</v>
      </c>
      <c r="E1295" s="6">
        <v>4404</v>
      </c>
      <c r="F1295" s="9" t="s">
        <v>231</v>
      </c>
      <c r="G1295" s="6">
        <v>73</v>
      </c>
      <c r="H1295" s="9" t="s">
        <v>278</v>
      </c>
      <c r="I1295" s="9" t="s">
        <v>255</v>
      </c>
      <c r="J1295" s="9" t="s">
        <v>103</v>
      </c>
      <c r="K1295" s="9" t="s">
        <v>279</v>
      </c>
      <c r="L1295" s="9" t="s">
        <v>257</v>
      </c>
      <c r="M1295" s="6">
        <v>3138863287</v>
      </c>
      <c r="N1295" s="6">
        <v>3212087489</v>
      </c>
      <c r="O1295" s="9" t="s">
        <v>280</v>
      </c>
      <c r="P1295" s="6">
        <v>9800</v>
      </c>
      <c r="Q1295" s="6">
        <v>11600</v>
      </c>
      <c r="R1295" s="6">
        <v>27600</v>
      </c>
      <c r="S1295" s="6">
        <v>37100</v>
      </c>
      <c r="T1295" s="6">
        <v>40900</v>
      </c>
      <c r="U1295" s="6">
        <v>0</v>
      </c>
      <c r="V1295" s="6">
        <v>0</v>
      </c>
      <c r="W1295" s="6">
        <v>0</v>
      </c>
      <c r="X1295" s="6">
        <v>0</v>
      </c>
      <c r="Y1295" s="6">
        <v>9000</v>
      </c>
      <c r="Z1295" s="6">
        <v>9500</v>
      </c>
      <c r="AA1295" s="6">
        <v>4.3004287970000004</v>
      </c>
      <c r="AB1295" s="6">
        <v>-75.050032909999999</v>
      </c>
      <c r="AC1295" s="9" t="s">
        <v>79</v>
      </c>
      <c r="AD1295" s="6">
        <v>6017040700</v>
      </c>
      <c r="AE1295" s="6" t="str">
        <f>MID(TablaPivotFinal[[#This Row],[Fecha]],1,4)</f>
        <v>2018</v>
      </c>
      <c r="AF1295" s="6" t="str">
        <f>MID(TablaPivotFinal[[#This Row],[Fecha]],5,3)</f>
        <v>Nov</v>
      </c>
      <c r="AG1295" s="9">
        <v>6017040700</v>
      </c>
      <c r="AH1295" s="10">
        <v>430206</v>
      </c>
      <c r="AI1295" t="s">
        <v>1057</v>
      </c>
      <c r="AJ1295" t="s">
        <v>898</v>
      </c>
      <c r="AK1295" t="s">
        <v>1185</v>
      </c>
    </row>
    <row r="1296" spans="1:37" x14ac:dyDescent="0.3">
      <c r="A1296" t="str">
        <f t="shared" si="60"/>
        <v>GUALANDAY-Concesionaria San Rafael S.A.</v>
      </c>
      <c r="B1296" t="str">
        <f t="shared" si="61"/>
        <v>2018Oct</v>
      </c>
      <c r="C1296" t="str">
        <f t="shared" si="62"/>
        <v>4.300428797-75.05003291</v>
      </c>
      <c r="D1296" s="7" t="s">
        <v>277</v>
      </c>
      <c r="E1296" s="5">
        <v>4404</v>
      </c>
      <c r="F1296" s="7" t="s">
        <v>231</v>
      </c>
      <c r="G1296" s="5">
        <v>73</v>
      </c>
      <c r="H1296" s="7" t="s">
        <v>278</v>
      </c>
      <c r="I1296" s="7" t="s">
        <v>255</v>
      </c>
      <c r="J1296" s="7" t="s">
        <v>103</v>
      </c>
      <c r="K1296" s="7" t="s">
        <v>279</v>
      </c>
      <c r="L1296" s="7" t="s">
        <v>257</v>
      </c>
      <c r="M1296" s="5">
        <v>3138863287</v>
      </c>
      <c r="N1296" s="5">
        <v>3212087489</v>
      </c>
      <c r="O1296" s="7" t="s">
        <v>280</v>
      </c>
      <c r="P1296" s="5">
        <v>9800</v>
      </c>
      <c r="Q1296" s="5">
        <v>11600</v>
      </c>
      <c r="R1296" s="5">
        <v>27600</v>
      </c>
      <c r="S1296" s="5">
        <v>37100</v>
      </c>
      <c r="T1296" s="5">
        <v>40900</v>
      </c>
      <c r="U1296" s="5">
        <v>0</v>
      </c>
      <c r="V1296" s="5">
        <v>0</v>
      </c>
      <c r="W1296" s="5">
        <v>0</v>
      </c>
      <c r="X1296" s="5">
        <v>0</v>
      </c>
      <c r="Y1296" s="5">
        <v>9000</v>
      </c>
      <c r="Z1296" s="5">
        <v>9500</v>
      </c>
      <c r="AA1296" s="5">
        <v>4.3004287970000004</v>
      </c>
      <c r="AB1296" s="5">
        <v>-75.050032909999999</v>
      </c>
      <c r="AC1296" s="7" t="s">
        <v>81</v>
      </c>
      <c r="AD1296" s="5">
        <v>6245807200</v>
      </c>
      <c r="AE1296" s="5" t="str">
        <f>MID(TablaPivotFinal[[#This Row],[Fecha]],1,4)</f>
        <v>2018</v>
      </c>
      <c r="AF1296" s="5" t="str">
        <f>MID(TablaPivotFinal[[#This Row],[Fecha]],5,3)</f>
        <v>Oct</v>
      </c>
      <c r="AG1296" s="7">
        <v>6245807200</v>
      </c>
      <c r="AH1296" s="8">
        <v>448546</v>
      </c>
      <c r="AI1296" t="s">
        <v>1057</v>
      </c>
      <c r="AJ1296" t="s">
        <v>897</v>
      </c>
      <c r="AK1296" t="s">
        <v>1185</v>
      </c>
    </row>
    <row r="1297" spans="1:37" x14ac:dyDescent="0.3">
      <c r="A1297" t="str">
        <f t="shared" si="60"/>
        <v>GUALANDAY-Concesionaria San Rafael S.A.</v>
      </c>
      <c r="B1297" t="str">
        <f t="shared" si="61"/>
        <v>2018Sep</v>
      </c>
      <c r="C1297" t="str">
        <f t="shared" si="62"/>
        <v>4.300428797-75.05003291</v>
      </c>
      <c r="D1297" s="9" t="s">
        <v>277</v>
      </c>
      <c r="E1297" s="6">
        <v>4404</v>
      </c>
      <c r="F1297" s="9" t="s">
        <v>231</v>
      </c>
      <c r="G1297" s="6">
        <v>73</v>
      </c>
      <c r="H1297" s="9" t="s">
        <v>278</v>
      </c>
      <c r="I1297" s="9" t="s">
        <v>255</v>
      </c>
      <c r="J1297" s="9" t="s">
        <v>103</v>
      </c>
      <c r="K1297" s="9" t="s">
        <v>279</v>
      </c>
      <c r="L1297" s="9" t="s">
        <v>257</v>
      </c>
      <c r="M1297" s="6">
        <v>3138863287</v>
      </c>
      <c r="N1297" s="6">
        <v>3212087489</v>
      </c>
      <c r="O1297" s="9" t="s">
        <v>280</v>
      </c>
      <c r="P1297" s="6">
        <v>9800</v>
      </c>
      <c r="Q1297" s="6">
        <v>11600</v>
      </c>
      <c r="R1297" s="6">
        <v>27600</v>
      </c>
      <c r="S1297" s="6">
        <v>37100</v>
      </c>
      <c r="T1297" s="6">
        <v>40900</v>
      </c>
      <c r="U1297" s="6">
        <v>0</v>
      </c>
      <c r="V1297" s="6">
        <v>0</v>
      </c>
      <c r="W1297" s="6">
        <v>0</v>
      </c>
      <c r="X1297" s="6">
        <v>0</v>
      </c>
      <c r="Y1297" s="6">
        <v>9000</v>
      </c>
      <c r="Z1297" s="6">
        <v>9500</v>
      </c>
      <c r="AA1297" s="6">
        <v>4.3004287970000004</v>
      </c>
      <c r="AB1297" s="6">
        <v>-75.050032909999999</v>
      </c>
      <c r="AC1297" s="9" t="s">
        <v>83</v>
      </c>
      <c r="AD1297" s="6">
        <v>5633204800</v>
      </c>
      <c r="AE1297" s="6" t="str">
        <f>MID(TablaPivotFinal[[#This Row],[Fecha]],1,4)</f>
        <v>2018</v>
      </c>
      <c r="AF1297" s="6" t="str">
        <f>MID(TablaPivotFinal[[#This Row],[Fecha]],5,3)</f>
        <v>Sep</v>
      </c>
      <c r="AG1297" s="9">
        <v>5633204800</v>
      </c>
      <c r="AH1297" s="10">
        <v>395993</v>
      </c>
      <c r="AI1297" t="s">
        <v>1057</v>
      </c>
      <c r="AJ1297" t="s">
        <v>896</v>
      </c>
      <c r="AK1297" t="s">
        <v>1185</v>
      </c>
    </row>
    <row r="1298" spans="1:37" x14ac:dyDescent="0.3">
      <c r="A1298" t="str">
        <f t="shared" si="60"/>
        <v>YUCAO-Invias</v>
      </c>
      <c r="B1298" t="str">
        <f t="shared" si="61"/>
        <v>2016Abr</v>
      </c>
      <c r="C1298" t="str">
        <f t="shared" si="62"/>
        <v>4.351317469-72.1692533</v>
      </c>
      <c r="D1298" s="7" t="s">
        <v>282</v>
      </c>
      <c r="E1298" s="5">
        <v>4008</v>
      </c>
      <c r="F1298" s="7" t="s">
        <v>178</v>
      </c>
      <c r="G1298" s="5">
        <v>50</v>
      </c>
      <c r="H1298" s="7" t="s">
        <v>283</v>
      </c>
      <c r="I1298" s="7" t="s">
        <v>180</v>
      </c>
      <c r="J1298" s="7" t="s">
        <v>103</v>
      </c>
      <c r="K1298" s="7" t="s">
        <v>226</v>
      </c>
      <c r="L1298" s="7" t="s">
        <v>182</v>
      </c>
      <c r="M1298" s="5">
        <v>3102466052</v>
      </c>
      <c r="N1298" s="5" t="s">
        <v>284</v>
      </c>
      <c r="O1298" s="7" t="s">
        <v>285</v>
      </c>
      <c r="P1298" s="5">
        <v>4400</v>
      </c>
      <c r="Q1298" s="5">
        <v>4800</v>
      </c>
      <c r="R1298" s="5">
        <v>4800</v>
      </c>
      <c r="S1298" s="5">
        <v>4800</v>
      </c>
      <c r="T1298" s="5">
        <v>19700</v>
      </c>
      <c r="U1298" s="5">
        <v>25000</v>
      </c>
      <c r="V1298" s="5">
        <v>28100</v>
      </c>
      <c r="W1298" s="5">
        <v>0</v>
      </c>
      <c r="X1298" s="5">
        <v>0</v>
      </c>
      <c r="Y1298" s="5">
        <v>0</v>
      </c>
      <c r="Z1298" s="5">
        <v>0</v>
      </c>
      <c r="AA1298" s="5">
        <v>4.3513174689999996</v>
      </c>
      <c r="AB1298" s="5">
        <v>-72.169253299999994</v>
      </c>
      <c r="AC1298" s="7" t="s">
        <v>13</v>
      </c>
      <c r="AD1298" s="5">
        <v>147369000</v>
      </c>
      <c r="AE1298" s="5" t="str">
        <f>MID(TablaPivotFinal[[#This Row],[Fecha]],1,4)</f>
        <v>2016</v>
      </c>
      <c r="AF1298" s="5" t="str">
        <f>MID(TablaPivotFinal[[#This Row],[Fecha]],5,3)</f>
        <v>Abr</v>
      </c>
      <c r="AG1298" s="7">
        <v>147369000</v>
      </c>
      <c r="AH1298" s="8">
        <v>13858</v>
      </c>
      <c r="AI1298" t="s">
        <v>1058</v>
      </c>
      <c r="AJ1298" t="s">
        <v>867</v>
      </c>
      <c r="AK1298" t="s">
        <v>1186</v>
      </c>
    </row>
    <row r="1299" spans="1:37" x14ac:dyDescent="0.3">
      <c r="A1299" t="str">
        <f t="shared" si="60"/>
        <v>YUCAO-Invias</v>
      </c>
      <c r="B1299" t="str">
        <f t="shared" si="61"/>
        <v>2016Ago</v>
      </c>
      <c r="C1299" t="str">
        <f t="shared" si="62"/>
        <v>4.351317469-72.1692533</v>
      </c>
      <c r="D1299" s="9" t="s">
        <v>282</v>
      </c>
      <c r="E1299" s="6">
        <v>4008</v>
      </c>
      <c r="F1299" s="9" t="s">
        <v>178</v>
      </c>
      <c r="G1299" s="6">
        <v>50</v>
      </c>
      <c r="H1299" s="9" t="s">
        <v>283</v>
      </c>
      <c r="I1299" s="9" t="s">
        <v>180</v>
      </c>
      <c r="J1299" s="9" t="s">
        <v>103</v>
      </c>
      <c r="K1299" s="9" t="s">
        <v>226</v>
      </c>
      <c r="L1299" s="9" t="s">
        <v>182</v>
      </c>
      <c r="M1299" s="6">
        <v>3102466052</v>
      </c>
      <c r="N1299" s="6" t="s">
        <v>284</v>
      </c>
      <c r="O1299" s="9" t="s">
        <v>285</v>
      </c>
      <c r="P1299" s="6">
        <v>4400</v>
      </c>
      <c r="Q1299" s="6">
        <v>4800</v>
      </c>
      <c r="R1299" s="6">
        <v>4800</v>
      </c>
      <c r="S1299" s="6">
        <v>4800</v>
      </c>
      <c r="T1299" s="6">
        <v>19700</v>
      </c>
      <c r="U1299" s="6">
        <v>25000</v>
      </c>
      <c r="V1299" s="6">
        <v>28100</v>
      </c>
      <c r="W1299" s="6">
        <v>0</v>
      </c>
      <c r="X1299" s="6">
        <v>0</v>
      </c>
      <c r="Y1299" s="6">
        <v>0</v>
      </c>
      <c r="Z1299" s="6">
        <v>0</v>
      </c>
      <c r="AA1299" s="6">
        <v>4.3513174689999996</v>
      </c>
      <c r="AB1299" s="6">
        <v>-72.169253299999994</v>
      </c>
      <c r="AC1299" s="9" t="s">
        <v>15</v>
      </c>
      <c r="AD1299" s="6">
        <v>633266700</v>
      </c>
      <c r="AE1299" s="6" t="str">
        <f>MID(TablaPivotFinal[[#This Row],[Fecha]],1,4)</f>
        <v>2016</v>
      </c>
      <c r="AF1299" s="6" t="str">
        <f>MID(TablaPivotFinal[[#This Row],[Fecha]],5,3)</f>
        <v>Ago</v>
      </c>
      <c r="AG1299" s="9">
        <v>633266700</v>
      </c>
      <c r="AH1299" s="10">
        <v>29389</v>
      </c>
      <c r="AI1299" t="s">
        <v>1058</v>
      </c>
      <c r="AJ1299" t="s">
        <v>871</v>
      </c>
      <c r="AK1299" t="s">
        <v>1186</v>
      </c>
    </row>
    <row r="1300" spans="1:37" x14ac:dyDescent="0.3">
      <c r="A1300" t="str">
        <f t="shared" si="60"/>
        <v>YUCAO-Invias</v>
      </c>
      <c r="B1300" t="str">
        <f t="shared" si="61"/>
        <v>2016Dic</v>
      </c>
      <c r="C1300" t="str">
        <f t="shared" si="62"/>
        <v>4.351317469-72.1692533</v>
      </c>
      <c r="D1300" s="7" t="s">
        <v>282</v>
      </c>
      <c r="E1300" s="5">
        <v>4008</v>
      </c>
      <c r="F1300" s="7" t="s">
        <v>178</v>
      </c>
      <c r="G1300" s="5">
        <v>50</v>
      </c>
      <c r="H1300" s="7" t="s">
        <v>283</v>
      </c>
      <c r="I1300" s="7" t="s">
        <v>180</v>
      </c>
      <c r="J1300" s="7" t="s">
        <v>103</v>
      </c>
      <c r="K1300" s="7" t="s">
        <v>226</v>
      </c>
      <c r="L1300" s="7" t="s">
        <v>182</v>
      </c>
      <c r="M1300" s="5">
        <v>3102466052</v>
      </c>
      <c r="N1300" s="5" t="s">
        <v>284</v>
      </c>
      <c r="O1300" s="7" t="s">
        <v>285</v>
      </c>
      <c r="P1300" s="5">
        <v>4400</v>
      </c>
      <c r="Q1300" s="5">
        <v>4800</v>
      </c>
      <c r="R1300" s="5">
        <v>4800</v>
      </c>
      <c r="S1300" s="5">
        <v>4800</v>
      </c>
      <c r="T1300" s="5">
        <v>19700</v>
      </c>
      <c r="U1300" s="5">
        <v>25000</v>
      </c>
      <c r="V1300" s="5">
        <v>28100</v>
      </c>
      <c r="W1300" s="5">
        <v>0</v>
      </c>
      <c r="X1300" s="5">
        <v>0</v>
      </c>
      <c r="Y1300" s="5">
        <v>0</v>
      </c>
      <c r="Z1300" s="5">
        <v>0</v>
      </c>
      <c r="AA1300" s="5">
        <v>4.3513174689999996</v>
      </c>
      <c r="AB1300" s="5">
        <v>-72.169253299999994</v>
      </c>
      <c r="AC1300" s="7" t="s">
        <v>17</v>
      </c>
      <c r="AD1300" s="5">
        <v>879791500</v>
      </c>
      <c r="AE1300" s="5" t="str">
        <f>MID(TablaPivotFinal[[#This Row],[Fecha]],1,4)</f>
        <v>2016</v>
      </c>
      <c r="AF1300" s="5" t="str">
        <f>MID(TablaPivotFinal[[#This Row],[Fecha]],5,3)</f>
        <v>Dic</v>
      </c>
      <c r="AG1300" s="7">
        <v>879791500</v>
      </c>
      <c r="AH1300" s="8">
        <v>33194</v>
      </c>
      <c r="AI1300" t="s">
        <v>1058</v>
      </c>
      <c r="AJ1300" t="s">
        <v>875</v>
      </c>
      <c r="AK1300" t="s">
        <v>1186</v>
      </c>
    </row>
    <row r="1301" spans="1:37" x14ac:dyDescent="0.3">
      <c r="A1301" t="str">
        <f t="shared" si="60"/>
        <v>YUCAO-Invias</v>
      </c>
      <c r="B1301" t="str">
        <f t="shared" si="61"/>
        <v>2016Ene</v>
      </c>
      <c r="C1301" t="str">
        <f t="shared" si="62"/>
        <v>4.351317469-72.1692533</v>
      </c>
      <c r="D1301" s="9" t="s">
        <v>282</v>
      </c>
      <c r="E1301" s="6">
        <v>4008</v>
      </c>
      <c r="F1301" s="9" t="s">
        <v>178</v>
      </c>
      <c r="G1301" s="6">
        <v>50</v>
      </c>
      <c r="H1301" s="9" t="s">
        <v>283</v>
      </c>
      <c r="I1301" s="9" t="s">
        <v>180</v>
      </c>
      <c r="J1301" s="9" t="s">
        <v>103</v>
      </c>
      <c r="K1301" s="9" t="s">
        <v>226</v>
      </c>
      <c r="L1301" s="9" t="s">
        <v>182</v>
      </c>
      <c r="M1301" s="6">
        <v>3102466052</v>
      </c>
      <c r="N1301" s="6" t="s">
        <v>284</v>
      </c>
      <c r="O1301" s="9" t="s">
        <v>285</v>
      </c>
      <c r="P1301" s="6">
        <v>4400</v>
      </c>
      <c r="Q1301" s="6">
        <v>4800</v>
      </c>
      <c r="R1301" s="6">
        <v>4800</v>
      </c>
      <c r="S1301" s="6">
        <v>4800</v>
      </c>
      <c r="T1301" s="6">
        <v>19700</v>
      </c>
      <c r="U1301" s="6">
        <v>25000</v>
      </c>
      <c r="V1301" s="6">
        <v>28100</v>
      </c>
      <c r="W1301" s="6">
        <v>0</v>
      </c>
      <c r="X1301" s="6">
        <v>0</v>
      </c>
      <c r="Y1301" s="6">
        <v>0</v>
      </c>
      <c r="Z1301" s="6">
        <v>0</v>
      </c>
      <c r="AA1301" s="6">
        <v>4.3513174689999996</v>
      </c>
      <c r="AB1301" s="6">
        <v>-72.169253299999994</v>
      </c>
      <c r="AC1301" s="9" t="s">
        <v>19</v>
      </c>
      <c r="AD1301" s="6">
        <v>0</v>
      </c>
      <c r="AE1301" s="6" t="str">
        <f>MID(TablaPivotFinal[[#This Row],[Fecha]],1,4)</f>
        <v>2016</v>
      </c>
      <c r="AF1301" s="6" t="str">
        <f>MID(TablaPivotFinal[[#This Row],[Fecha]],5,3)</f>
        <v>Ene</v>
      </c>
      <c r="AG1301" s="9">
        <v>0</v>
      </c>
      <c r="AH1301" s="10">
        <v>0</v>
      </c>
      <c r="AI1301" t="s">
        <v>1058</v>
      </c>
      <c r="AJ1301" t="s">
        <v>864</v>
      </c>
      <c r="AK1301" t="s">
        <v>1186</v>
      </c>
    </row>
    <row r="1302" spans="1:37" x14ac:dyDescent="0.3">
      <c r="A1302" t="str">
        <f t="shared" si="60"/>
        <v>YUCAO-Invias</v>
      </c>
      <c r="B1302" t="str">
        <f t="shared" si="61"/>
        <v>2016Feb</v>
      </c>
      <c r="C1302" t="str">
        <f t="shared" si="62"/>
        <v>4.351317469-72.1692533</v>
      </c>
      <c r="D1302" s="7" t="s">
        <v>282</v>
      </c>
      <c r="E1302" s="5">
        <v>4008</v>
      </c>
      <c r="F1302" s="7" t="s">
        <v>178</v>
      </c>
      <c r="G1302" s="5">
        <v>50</v>
      </c>
      <c r="H1302" s="7" t="s">
        <v>283</v>
      </c>
      <c r="I1302" s="7" t="s">
        <v>180</v>
      </c>
      <c r="J1302" s="7" t="s">
        <v>103</v>
      </c>
      <c r="K1302" s="7" t="s">
        <v>226</v>
      </c>
      <c r="L1302" s="7" t="s">
        <v>182</v>
      </c>
      <c r="M1302" s="5">
        <v>3102466052</v>
      </c>
      <c r="N1302" s="5" t="s">
        <v>284</v>
      </c>
      <c r="O1302" s="7" t="s">
        <v>285</v>
      </c>
      <c r="P1302" s="5">
        <v>4400</v>
      </c>
      <c r="Q1302" s="5">
        <v>4800</v>
      </c>
      <c r="R1302" s="5">
        <v>4800</v>
      </c>
      <c r="S1302" s="5">
        <v>4800</v>
      </c>
      <c r="T1302" s="5">
        <v>19700</v>
      </c>
      <c r="U1302" s="5">
        <v>25000</v>
      </c>
      <c r="V1302" s="5">
        <v>28100</v>
      </c>
      <c r="W1302" s="5">
        <v>0</v>
      </c>
      <c r="X1302" s="5">
        <v>0</v>
      </c>
      <c r="Y1302" s="5">
        <v>0</v>
      </c>
      <c r="Z1302" s="5">
        <v>0</v>
      </c>
      <c r="AA1302" s="5">
        <v>4.3513174689999996</v>
      </c>
      <c r="AB1302" s="5">
        <v>-72.169253299999994</v>
      </c>
      <c r="AC1302" s="7" t="s">
        <v>21</v>
      </c>
      <c r="AD1302" s="5">
        <v>0</v>
      </c>
      <c r="AE1302" s="5" t="str">
        <f>MID(TablaPivotFinal[[#This Row],[Fecha]],1,4)</f>
        <v>2016</v>
      </c>
      <c r="AF1302" s="5" t="str">
        <f>MID(TablaPivotFinal[[#This Row],[Fecha]],5,3)</f>
        <v>Feb</v>
      </c>
      <c r="AG1302" s="7">
        <v>0</v>
      </c>
      <c r="AH1302" s="8">
        <v>0</v>
      </c>
      <c r="AI1302" t="s">
        <v>1058</v>
      </c>
      <c r="AJ1302" t="s">
        <v>865</v>
      </c>
      <c r="AK1302" t="s">
        <v>1186</v>
      </c>
    </row>
    <row r="1303" spans="1:37" x14ac:dyDescent="0.3">
      <c r="A1303" t="str">
        <f t="shared" si="60"/>
        <v>YUCAO-Invias</v>
      </c>
      <c r="B1303" t="str">
        <f t="shared" si="61"/>
        <v>2016Jul</v>
      </c>
      <c r="C1303" t="str">
        <f t="shared" si="62"/>
        <v>4.351317469-72.1692533</v>
      </c>
      <c r="D1303" s="9" t="s">
        <v>282</v>
      </c>
      <c r="E1303" s="6">
        <v>4008</v>
      </c>
      <c r="F1303" s="9" t="s">
        <v>178</v>
      </c>
      <c r="G1303" s="6">
        <v>50</v>
      </c>
      <c r="H1303" s="9" t="s">
        <v>283</v>
      </c>
      <c r="I1303" s="9" t="s">
        <v>180</v>
      </c>
      <c r="J1303" s="9" t="s">
        <v>103</v>
      </c>
      <c r="K1303" s="9" t="s">
        <v>226</v>
      </c>
      <c r="L1303" s="9" t="s">
        <v>182</v>
      </c>
      <c r="M1303" s="6">
        <v>3102466052</v>
      </c>
      <c r="N1303" s="6" t="s">
        <v>284</v>
      </c>
      <c r="O1303" s="9" t="s">
        <v>285</v>
      </c>
      <c r="P1303" s="6">
        <v>4400</v>
      </c>
      <c r="Q1303" s="6">
        <v>4800</v>
      </c>
      <c r="R1303" s="6">
        <v>4800</v>
      </c>
      <c r="S1303" s="6">
        <v>4800</v>
      </c>
      <c r="T1303" s="6">
        <v>19700</v>
      </c>
      <c r="U1303" s="6">
        <v>25000</v>
      </c>
      <c r="V1303" s="6">
        <v>28100</v>
      </c>
      <c r="W1303" s="6">
        <v>0</v>
      </c>
      <c r="X1303" s="6">
        <v>0</v>
      </c>
      <c r="Y1303" s="6">
        <v>0</v>
      </c>
      <c r="Z1303" s="6">
        <v>0</v>
      </c>
      <c r="AA1303" s="6">
        <v>4.3513174689999996</v>
      </c>
      <c r="AB1303" s="6">
        <v>-72.169253299999994</v>
      </c>
      <c r="AC1303" s="9" t="s">
        <v>23</v>
      </c>
      <c r="AD1303" s="6">
        <v>228404300</v>
      </c>
      <c r="AE1303" s="6" t="str">
        <f>MID(TablaPivotFinal[[#This Row],[Fecha]],1,4)</f>
        <v>2016</v>
      </c>
      <c r="AF1303" s="6" t="str">
        <f>MID(TablaPivotFinal[[#This Row],[Fecha]],5,3)</f>
        <v>Jul</v>
      </c>
      <c r="AG1303" s="9">
        <v>228404300</v>
      </c>
      <c r="AH1303" s="10">
        <v>26848</v>
      </c>
      <c r="AI1303" t="s">
        <v>1058</v>
      </c>
      <c r="AJ1303" t="s">
        <v>870</v>
      </c>
      <c r="AK1303" t="s">
        <v>1186</v>
      </c>
    </row>
    <row r="1304" spans="1:37" x14ac:dyDescent="0.3">
      <c r="A1304" t="str">
        <f t="shared" si="60"/>
        <v>YUCAO-Invias</v>
      </c>
      <c r="B1304" t="str">
        <f t="shared" si="61"/>
        <v>2016Jun</v>
      </c>
      <c r="C1304" t="str">
        <f t="shared" si="62"/>
        <v>4.351317469-72.1692533</v>
      </c>
      <c r="D1304" s="7" t="s">
        <v>282</v>
      </c>
      <c r="E1304" s="5">
        <v>4008</v>
      </c>
      <c r="F1304" s="7" t="s">
        <v>178</v>
      </c>
      <c r="G1304" s="5">
        <v>50</v>
      </c>
      <c r="H1304" s="7" t="s">
        <v>283</v>
      </c>
      <c r="I1304" s="7" t="s">
        <v>180</v>
      </c>
      <c r="J1304" s="7" t="s">
        <v>103</v>
      </c>
      <c r="K1304" s="7" t="s">
        <v>226</v>
      </c>
      <c r="L1304" s="7" t="s">
        <v>182</v>
      </c>
      <c r="M1304" s="5">
        <v>3102466052</v>
      </c>
      <c r="N1304" s="5" t="s">
        <v>284</v>
      </c>
      <c r="O1304" s="7" t="s">
        <v>285</v>
      </c>
      <c r="P1304" s="5">
        <v>4400</v>
      </c>
      <c r="Q1304" s="5">
        <v>4800</v>
      </c>
      <c r="R1304" s="5">
        <v>4800</v>
      </c>
      <c r="S1304" s="5">
        <v>4800</v>
      </c>
      <c r="T1304" s="5">
        <v>19700</v>
      </c>
      <c r="U1304" s="5">
        <v>25000</v>
      </c>
      <c r="V1304" s="5">
        <v>28100</v>
      </c>
      <c r="W1304" s="5">
        <v>0</v>
      </c>
      <c r="X1304" s="5">
        <v>0</v>
      </c>
      <c r="Y1304" s="5">
        <v>0</v>
      </c>
      <c r="Z1304" s="5">
        <v>0</v>
      </c>
      <c r="AA1304" s="5">
        <v>4.3513174689999996</v>
      </c>
      <c r="AB1304" s="5">
        <v>-72.169253299999994</v>
      </c>
      <c r="AC1304" s="7" t="s">
        <v>25</v>
      </c>
      <c r="AD1304" s="5">
        <v>302123700</v>
      </c>
      <c r="AE1304" s="5" t="str">
        <f>MID(TablaPivotFinal[[#This Row],[Fecha]],1,4)</f>
        <v>2016</v>
      </c>
      <c r="AF1304" s="5" t="str">
        <f>MID(TablaPivotFinal[[#This Row],[Fecha]],5,3)</f>
        <v>Jun</v>
      </c>
      <c r="AG1304" s="7">
        <v>302123700</v>
      </c>
      <c r="AH1304" s="8">
        <v>29592</v>
      </c>
      <c r="AI1304" t="s">
        <v>1058</v>
      </c>
      <c r="AJ1304" t="s">
        <v>869</v>
      </c>
      <c r="AK1304" t="s">
        <v>1186</v>
      </c>
    </row>
    <row r="1305" spans="1:37" x14ac:dyDescent="0.3">
      <c r="A1305" t="str">
        <f t="shared" si="60"/>
        <v>YUCAO-Invias</v>
      </c>
      <c r="B1305" t="str">
        <f t="shared" si="61"/>
        <v>2016Mar</v>
      </c>
      <c r="C1305" t="str">
        <f t="shared" si="62"/>
        <v>4.351317469-72.1692533</v>
      </c>
      <c r="D1305" s="9" t="s">
        <v>282</v>
      </c>
      <c r="E1305" s="6">
        <v>4008</v>
      </c>
      <c r="F1305" s="9" t="s">
        <v>178</v>
      </c>
      <c r="G1305" s="6">
        <v>50</v>
      </c>
      <c r="H1305" s="9" t="s">
        <v>283</v>
      </c>
      <c r="I1305" s="9" t="s">
        <v>180</v>
      </c>
      <c r="J1305" s="9" t="s">
        <v>103</v>
      </c>
      <c r="K1305" s="9" t="s">
        <v>226</v>
      </c>
      <c r="L1305" s="9" t="s">
        <v>182</v>
      </c>
      <c r="M1305" s="6">
        <v>3102466052</v>
      </c>
      <c r="N1305" s="6" t="s">
        <v>284</v>
      </c>
      <c r="O1305" s="9" t="s">
        <v>285</v>
      </c>
      <c r="P1305" s="6">
        <v>4400</v>
      </c>
      <c r="Q1305" s="6">
        <v>4800</v>
      </c>
      <c r="R1305" s="6">
        <v>4800</v>
      </c>
      <c r="S1305" s="6">
        <v>4800</v>
      </c>
      <c r="T1305" s="6">
        <v>19700</v>
      </c>
      <c r="U1305" s="6">
        <v>25000</v>
      </c>
      <c r="V1305" s="6">
        <v>28100</v>
      </c>
      <c r="W1305" s="6">
        <v>0</v>
      </c>
      <c r="X1305" s="6">
        <v>0</v>
      </c>
      <c r="Y1305" s="6">
        <v>0</v>
      </c>
      <c r="Z1305" s="6">
        <v>0</v>
      </c>
      <c r="AA1305" s="6">
        <v>4.3513174689999996</v>
      </c>
      <c r="AB1305" s="6">
        <v>-72.169253299999994</v>
      </c>
      <c r="AC1305" s="9" t="s">
        <v>27</v>
      </c>
      <c r="AD1305" s="6">
        <v>0</v>
      </c>
      <c r="AE1305" s="6" t="str">
        <f>MID(TablaPivotFinal[[#This Row],[Fecha]],1,4)</f>
        <v>2016</v>
      </c>
      <c r="AF1305" s="6" t="str">
        <f>MID(TablaPivotFinal[[#This Row],[Fecha]],5,3)</f>
        <v>Mar</v>
      </c>
      <c r="AG1305" s="9">
        <v>0</v>
      </c>
      <c r="AH1305" s="10">
        <v>0</v>
      </c>
      <c r="AI1305" t="s">
        <v>1058</v>
      </c>
      <c r="AJ1305" t="s">
        <v>866</v>
      </c>
      <c r="AK1305" t="s">
        <v>1186</v>
      </c>
    </row>
    <row r="1306" spans="1:37" x14ac:dyDescent="0.3">
      <c r="A1306" t="str">
        <f t="shared" si="60"/>
        <v>YUCAO-Invias</v>
      </c>
      <c r="B1306" t="str">
        <f t="shared" si="61"/>
        <v>2016May</v>
      </c>
      <c r="C1306" t="str">
        <f t="shared" si="62"/>
        <v>4.351317469-72.1692533</v>
      </c>
      <c r="D1306" s="7" t="s">
        <v>282</v>
      </c>
      <c r="E1306" s="5">
        <v>4008</v>
      </c>
      <c r="F1306" s="7" t="s">
        <v>178</v>
      </c>
      <c r="G1306" s="5">
        <v>50</v>
      </c>
      <c r="H1306" s="7" t="s">
        <v>283</v>
      </c>
      <c r="I1306" s="7" t="s">
        <v>180</v>
      </c>
      <c r="J1306" s="7" t="s">
        <v>103</v>
      </c>
      <c r="K1306" s="7" t="s">
        <v>226</v>
      </c>
      <c r="L1306" s="7" t="s">
        <v>182</v>
      </c>
      <c r="M1306" s="5">
        <v>3102466052</v>
      </c>
      <c r="N1306" s="5" t="s">
        <v>284</v>
      </c>
      <c r="O1306" s="7" t="s">
        <v>285</v>
      </c>
      <c r="P1306" s="5">
        <v>4400</v>
      </c>
      <c r="Q1306" s="5">
        <v>4800</v>
      </c>
      <c r="R1306" s="5">
        <v>4800</v>
      </c>
      <c r="S1306" s="5">
        <v>4800</v>
      </c>
      <c r="T1306" s="5">
        <v>19700</v>
      </c>
      <c r="U1306" s="5">
        <v>25000</v>
      </c>
      <c r="V1306" s="5">
        <v>28100</v>
      </c>
      <c r="W1306" s="5">
        <v>0</v>
      </c>
      <c r="X1306" s="5">
        <v>0</v>
      </c>
      <c r="Y1306" s="5">
        <v>0</v>
      </c>
      <c r="Z1306" s="5">
        <v>0</v>
      </c>
      <c r="AA1306" s="5">
        <v>4.3513174689999996</v>
      </c>
      <c r="AB1306" s="5">
        <v>-72.169253299999994</v>
      </c>
      <c r="AC1306" s="7" t="s">
        <v>29</v>
      </c>
      <c r="AD1306" s="5">
        <v>290676200</v>
      </c>
      <c r="AE1306" s="5" t="str">
        <f>MID(TablaPivotFinal[[#This Row],[Fecha]],1,4)</f>
        <v>2016</v>
      </c>
      <c r="AF1306" s="5" t="str">
        <f>MID(TablaPivotFinal[[#This Row],[Fecha]],5,3)</f>
        <v>May</v>
      </c>
      <c r="AG1306" s="7">
        <v>290676200</v>
      </c>
      <c r="AH1306" s="8">
        <v>31195</v>
      </c>
      <c r="AI1306" t="s">
        <v>1058</v>
      </c>
      <c r="AJ1306" t="s">
        <v>868</v>
      </c>
      <c r="AK1306" t="s">
        <v>1186</v>
      </c>
    </row>
    <row r="1307" spans="1:37" x14ac:dyDescent="0.3">
      <c r="A1307" t="str">
        <f t="shared" si="60"/>
        <v>YUCAO-Invias</v>
      </c>
      <c r="B1307" t="str">
        <f t="shared" si="61"/>
        <v>2016Nov</v>
      </c>
      <c r="C1307" t="str">
        <f t="shared" si="62"/>
        <v>4.351317469-72.1692533</v>
      </c>
      <c r="D1307" s="9" t="s">
        <v>282</v>
      </c>
      <c r="E1307" s="6">
        <v>4008</v>
      </c>
      <c r="F1307" s="9" t="s">
        <v>178</v>
      </c>
      <c r="G1307" s="6">
        <v>50</v>
      </c>
      <c r="H1307" s="9" t="s">
        <v>283</v>
      </c>
      <c r="I1307" s="9" t="s">
        <v>180</v>
      </c>
      <c r="J1307" s="9" t="s">
        <v>103</v>
      </c>
      <c r="K1307" s="9" t="s">
        <v>226</v>
      </c>
      <c r="L1307" s="9" t="s">
        <v>182</v>
      </c>
      <c r="M1307" s="6">
        <v>3102466052</v>
      </c>
      <c r="N1307" s="6" t="s">
        <v>284</v>
      </c>
      <c r="O1307" s="9" t="s">
        <v>285</v>
      </c>
      <c r="P1307" s="6">
        <v>4400</v>
      </c>
      <c r="Q1307" s="6">
        <v>4800</v>
      </c>
      <c r="R1307" s="6">
        <v>4800</v>
      </c>
      <c r="S1307" s="6">
        <v>4800</v>
      </c>
      <c r="T1307" s="6">
        <v>19700</v>
      </c>
      <c r="U1307" s="6">
        <v>25000</v>
      </c>
      <c r="V1307" s="6">
        <v>28100</v>
      </c>
      <c r="W1307" s="6">
        <v>0</v>
      </c>
      <c r="X1307" s="6">
        <v>0</v>
      </c>
      <c r="Y1307" s="6">
        <v>0</v>
      </c>
      <c r="Z1307" s="6">
        <v>0</v>
      </c>
      <c r="AA1307" s="6">
        <v>4.3513174689999996</v>
      </c>
      <c r="AB1307" s="6">
        <v>-72.169253299999994</v>
      </c>
      <c r="AC1307" s="9" t="s">
        <v>31</v>
      </c>
      <c r="AD1307" s="6">
        <v>763213500</v>
      </c>
      <c r="AE1307" s="6" t="str">
        <f>MID(TablaPivotFinal[[#This Row],[Fecha]],1,4)</f>
        <v>2016</v>
      </c>
      <c r="AF1307" s="6" t="str">
        <f>MID(TablaPivotFinal[[#This Row],[Fecha]],5,3)</f>
        <v>Nov</v>
      </c>
      <c r="AG1307" s="9">
        <v>763213500</v>
      </c>
      <c r="AH1307" s="10">
        <v>29259</v>
      </c>
      <c r="AI1307" t="s">
        <v>1058</v>
      </c>
      <c r="AJ1307" t="s">
        <v>874</v>
      </c>
      <c r="AK1307" t="s">
        <v>1186</v>
      </c>
    </row>
    <row r="1308" spans="1:37" x14ac:dyDescent="0.3">
      <c r="A1308" t="str">
        <f t="shared" si="60"/>
        <v>YUCAO-Invias</v>
      </c>
      <c r="B1308" t="str">
        <f t="shared" si="61"/>
        <v>2016Oct</v>
      </c>
      <c r="C1308" t="str">
        <f t="shared" si="62"/>
        <v>4.351317469-72.1692533</v>
      </c>
      <c r="D1308" s="7" t="s">
        <v>282</v>
      </c>
      <c r="E1308" s="5">
        <v>4008</v>
      </c>
      <c r="F1308" s="7" t="s">
        <v>178</v>
      </c>
      <c r="G1308" s="5">
        <v>50</v>
      </c>
      <c r="H1308" s="7" t="s">
        <v>283</v>
      </c>
      <c r="I1308" s="7" t="s">
        <v>180</v>
      </c>
      <c r="J1308" s="7" t="s">
        <v>103</v>
      </c>
      <c r="K1308" s="7" t="s">
        <v>226</v>
      </c>
      <c r="L1308" s="7" t="s">
        <v>182</v>
      </c>
      <c r="M1308" s="5">
        <v>3102466052</v>
      </c>
      <c r="N1308" s="5" t="s">
        <v>284</v>
      </c>
      <c r="O1308" s="7" t="s">
        <v>285</v>
      </c>
      <c r="P1308" s="5">
        <v>4400</v>
      </c>
      <c r="Q1308" s="5">
        <v>4800</v>
      </c>
      <c r="R1308" s="5">
        <v>4800</v>
      </c>
      <c r="S1308" s="5">
        <v>4800</v>
      </c>
      <c r="T1308" s="5">
        <v>19700</v>
      </c>
      <c r="U1308" s="5">
        <v>25000</v>
      </c>
      <c r="V1308" s="5">
        <v>28100</v>
      </c>
      <c r="W1308" s="5">
        <v>0</v>
      </c>
      <c r="X1308" s="5">
        <v>0</v>
      </c>
      <c r="Y1308" s="5">
        <v>0</v>
      </c>
      <c r="Z1308" s="5">
        <v>0</v>
      </c>
      <c r="AA1308" s="5">
        <v>4.3513174689999996</v>
      </c>
      <c r="AB1308" s="5">
        <v>-72.169253299999994</v>
      </c>
      <c r="AC1308" s="7" t="s">
        <v>33</v>
      </c>
      <c r="AD1308" s="5">
        <v>801393200</v>
      </c>
      <c r="AE1308" s="5" t="str">
        <f>MID(TablaPivotFinal[[#This Row],[Fecha]],1,4)</f>
        <v>2016</v>
      </c>
      <c r="AF1308" s="5" t="str">
        <f>MID(TablaPivotFinal[[#This Row],[Fecha]],5,3)</f>
        <v>Oct</v>
      </c>
      <c r="AG1308" s="7">
        <v>801393200</v>
      </c>
      <c r="AH1308" s="8">
        <v>30060</v>
      </c>
      <c r="AI1308" t="s">
        <v>1058</v>
      </c>
      <c r="AJ1308" t="s">
        <v>873</v>
      </c>
      <c r="AK1308" t="s">
        <v>1186</v>
      </c>
    </row>
    <row r="1309" spans="1:37" x14ac:dyDescent="0.3">
      <c r="A1309" t="str">
        <f t="shared" si="60"/>
        <v>YUCAO-Invias</v>
      </c>
      <c r="B1309" t="str">
        <f t="shared" si="61"/>
        <v>2016Sep</v>
      </c>
      <c r="C1309" t="str">
        <f t="shared" si="62"/>
        <v>4.351317469-72.1692533</v>
      </c>
      <c r="D1309" s="9" t="s">
        <v>282</v>
      </c>
      <c r="E1309" s="6">
        <v>4008</v>
      </c>
      <c r="F1309" s="9" t="s">
        <v>178</v>
      </c>
      <c r="G1309" s="6">
        <v>50</v>
      </c>
      <c r="H1309" s="9" t="s">
        <v>283</v>
      </c>
      <c r="I1309" s="9" t="s">
        <v>180</v>
      </c>
      <c r="J1309" s="9" t="s">
        <v>103</v>
      </c>
      <c r="K1309" s="9" t="s">
        <v>226</v>
      </c>
      <c r="L1309" s="9" t="s">
        <v>182</v>
      </c>
      <c r="M1309" s="6">
        <v>3102466052</v>
      </c>
      <c r="N1309" s="6" t="s">
        <v>284</v>
      </c>
      <c r="O1309" s="9" t="s">
        <v>285</v>
      </c>
      <c r="P1309" s="6">
        <v>4400</v>
      </c>
      <c r="Q1309" s="6">
        <v>4800</v>
      </c>
      <c r="R1309" s="6">
        <v>4800</v>
      </c>
      <c r="S1309" s="6">
        <v>4800</v>
      </c>
      <c r="T1309" s="6">
        <v>19700</v>
      </c>
      <c r="U1309" s="6">
        <v>25000</v>
      </c>
      <c r="V1309" s="6">
        <v>28100</v>
      </c>
      <c r="W1309" s="6">
        <v>0</v>
      </c>
      <c r="X1309" s="6">
        <v>0</v>
      </c>
      <c r="Y1309" s="6">
        <v>0</v>
      </c>
      <c r="Z1309" s="6">
        <v>0</v>
      </c>
      <c r="AA1309" s="6">
        <v>4.3513174689999996</v>
      </c>
      <c r="AB1309" s="6">
        <v>-72.169253299999994</v>
      </c>
      <c r="AC1309" s="9" t="s">
        <v>35</v>
      </c>
      <c r="AD1309" s="6">
        <v>793522600</v>
      </c>
      <c r="AE1309" s="6" t="str">
        <f>MID(TablaPivotFinal[[#This Row],[Fecha]],1,4)</f>
        <v>2016</v>
      </c>
      <c r="AF1309" s="6" t="str">
        <f>MID(TablaPivotFinal[[#This Row],[Fecha]],5,3)</f>
        <v>Sep</v>
      </c>
      <c r="AG1309" s="9">
        <v>793522600</v>
      </c>
      <c r="AH1309" s="10">
        <v>28730</v>
      </c>
      <c r="AI1309" t="s">
        <v>1058</v>
      </c>
      <c r="AJ1309" t="s">
        <v>872</v>
      </c>
      <c r="AK1309" t="s">
        <v>1186</v>
      </c>
    </row>
    <row r="1310" spans="1:37" x14ac:dyDescent="0.3">
      <c r="A1310" t="str">
        <f t="shared" si="60"/>
        <v>YUCAO-Invias</v>
      </c>
      <c r="B1310" t="str">
        <f t="shared" si="61"/>
        <v>2017Abr</v>
      </c>
      <c r="C1310" t="str">
        <f t="shared" si="62"/>
        <v>4.351317469-72.1692533</v>
      </c>
      <c r="D1310" s="7" t="s">
        <v>282</v>
      </c>
      <c r="E1310" s="5">
        <v>4008</v>
      </c>
      <c r="F1310" s="7" t="s">
        <v>178</v>
      </c>
      <c r="G1310" s="5">
        <v>50</v>
      </c>
      <c r="H1310" s="7" t="s">
        <v>283</v>
      </c>
      <c r="I1310" s="7" t="s">
        <v>180</v>
      </c>
      <c r="J1310" s="7" t="s">
        <v>103</v>
      </c>
      <c r="K1310" s="7" t="s">
        <v>226</v>
      </c>
      <c r="L1310" s="7" t="s">
        <v>182</v>
      </c>
      <c r="M1310" s="5">
        <v>3102466052</v>
      </c>
      <c r="N1310" s="5" t="s">
        <v>284</v>
      </c>
      <c r="O1310" s="7" t="s">
        <v>285</v>
      </c>
      <c r="P1310" s="5">
        <v>4400</v>
      </c>
      <c r="Q1310" s="5">
        <v>4800</v>
      </c>
      <c r="R1310" s="5">
        <v>4800</v>
      </c>
      <c r="S1310" s="5">
        <v>4800</v>
      </c>
      <c r="T1310" s="5">
        <v>19700</v>
      </c>
      <c r="U1310" s="5">
        <v>25000</v>
      </c>
      <c r="V1310" s="5">
        <v>28100</v>
      </c>
      <c r="W1310" s="5">
        <v>0</v>
      </c>
      <c r="X1310" s="5">
        <v>0</v>
      </c>
      <c r="Y1310" s="5">
        <v>0</v>
      </c>
      <c r="Z1310" s="5">
        <v>0</v>
      </c>
      <c r="AA1310" s="5">
        <v>4.3513174689999996</v>
      </c>
      <c r="AB1310" s="5">
        <v>-72.169253299999994</v>
      </c>
      <c r="AC1310" s="7" t="s">
        <v>37</v>
      </c>
      <c r="AD1310" s="5">
        <v>317516900</v>
      </c>
      <c r="AE1310" s="5" t="str">
        <f>MID(TablaPivotFinal[[#This Row],[Fecha]],1,4)</f>
        <v>2017</v>
      </c>
      <c r="AF1310" s="5" t="str">
        <f>MID(TablaPivotFinal[[#This Row],[Fecha]],5,3)</f>
        <v>Abr</v>
      </c>
      <c r="AG1310" s="7">
        <v>317516900</v>
      </c>
      <c r="AH1310" s="8">
        <v>1026.333333</v>
      </c>
      <c r="AI1310" t="s">
        <v>1058</v>
      </c>
      <c r="AJ1310" t="s">
        <v>879</v>
      </c>
      <c r="AK1310" t="s">
        <v>1186</v>
      </c>
    </row>
    <row r="1311" spans="1:37" x14ac:dyDescent="0.3">
      <c r="A1311" t="str">
        <f t="shared" si="60"/>
        <v>YUCAO-Invias</v>
      </c>
      <c r="B1311" t="str">
        <f t="shared" si="61"/>
        <v>2017Ago</v>
      </c>
      <c r="C1311" t="str">
        <f t="shared" si="62"/>
        <v>4.351317469-72.1692533</v>
      </c>
      <c r="D1311" s="9" t="s">
        <v>282</v>
      </c>
      <c r="E1311" s="6">
        <v>4008</v>
      </c>
      <c r="F1311" s="9" t="s">
        <v>178</v>
      </c>
      <c r="G1311" s="6">
        <v>50</v>
      </c>
      <c r="H1311" s="9" t="s">
        <v>283</v>
      </c>
      <c r="I1311" s="9" t="s">
        <v>180</v>
      </c>
      <c r="J1311" s="9" t="s">
        <v>103</v>
      </c>
      <c r="K1311" s="9" t="s">
        <v>226</v>
      </c>
      <c r="L1311" s="9" t="s">
        <v>182</v>
      </c>
      <c r="M1311" s="6">
        <v>3102466052</v>
      </c>
      <c r="N1311" s="6" t="s">
        <v>284</v>
      </c>
      <c r="O1311" s="9" t="s">
        <v>285</v>
      </c>
      <c r="P1311" s="6">
        <v>4400</v>
      </c>
      <c r="Q1311" s="6">
        <v>4800</v>
      </c>
      <c r="R1311" s="6">
        <v>4800</v>
      </c>
      <c r="S1311" s="6">
        <v>4800</v>
      </c>
      <c r="T1311" s="6">
        <v>19700</v>
      </c>
      <c r="U1311" s="6">
        <v>25000</v>
      </c>
      <c r="V1311" s="6">
        <v>28100</v>
      </c>
      <c r="W1311" s="6">
        <v>0</v>
      </c>
      <c r="X1311" s="6">
        <v>0</v>
      </c>
      <c r="Y1311" s="6">
        <v>0</v>
      </c>
      <c r="Z1311" s="6">
        <v>0</v>
      </c>
      <c r="AA1311" s="6">
        <v>4.3513174689999996</v>
      </c>
      <c r="AB1311" s="6">
        <v>-72.169253299999994</v>
      </c>
      <c r="AC1311" s="9" t="s">
        <v>39</v>
      </c>
      <c r="AD1311" s="6">
        <v>337439500</v>
      </c>
      <c r="AE1311" s="6" t="str">
        <f>MID(TablaPivotFinal[[#This Row],[Fecha]],1,4)</f>
        <v>2017</v>
      </c>
      <c r="AF1311" s="6" t="str">
        <f>MID(TablaPivotFinal[[#This Row],[Fecha]],5,3)</f>
        <v>Ago</v>
      </c>
      <c r="AG1311" s="9">
        <v>337439500</v>
      </c>
      <c r="AH1311" s="10">
        <v>1044.612903</v>
      </c>
      <c r="AI1311" t="s">
        <v>1058</v>
      </c>
      <c r="AJ1311" t="s">
        <v>883</v>
      </c>
      <c r="AK1311" t="s">
        <v>1186</v>
      </c>
    </row>
    <row r="1312" spans="1:37" x14ac:dyDescent="0.3">
      <c r="A1312" t="str">
        <f t="shared" si="60"/>
        <v>YUCAO-Invias</v>
      </c>
      <c r="B1312" t="str">
        <f t="shared" si="61"/>
        <v>2017Dic</v>
      </c>
      <c r="C1312" t="str">
        <f t="shared" si="62"/>
        <v>4.351317469-72.1692533</v>
      </c>
      <c r="D1312" s="7" t="s">
        <v>282</v>
      </c>
      <c r="E1312" s="5">
        <v>4008</v>
      </c>
      <c r="F1312" s="7" t="s">
        <v>178</v>
      </c>
      <c r="G1312" s="5">
        <v>50</v>
      </c>
      <c r="H1312" s="7" t="s">
        <v>283</v>
      </c>
      <c r="I1312" s="7" t="s">
        <v>180</v>
      </c>
      <c r="J1312" s="7" t="s">
        <v>103</v>
      </c>
      <c r="K1312" s="7" t="s">
        <v>226</v>
      </c>
      <c r="L1312" s="7" t="s">
        <v>182</v>
      </c>
      <c r="M1312" s="5">
        <v>3102466052</v>
      </c>
      <c r="N1312" s="5" t="s">
        <v>284</v>
      </c>
      <c r="O1312" s="7" t="s">
        <v>285</v>
      </c>
      <c r="P1312" s="5">
        <v>4400</v>
      </c>
      <c r="Q1312" s="5">
        <v>4800</v>
      </c>
      <c r="R1312" s="5">
        <v>4800</v>
      </c>
      <c r="S1312" s="5">
        <v>4800</v>
      </c>
      <c r="T1312" s="5">
        <v>19700</v>
      </c>
      <c r="U1312" s="5">
        <v>25000</v>
      </c>
      <c r="V1312" s="5">
        <v>28100</v>
      </c>
      <c r="W1312" s="5">
        <v>0</v>
      </c>
      <c r="X1312" s="5">
        <v>0</v>
      </c>
      <c r="Y1312" s="5">
        <v>0</v>
      </c>
      <c r="Z1312" s="5">
        <v>0</v>
      </c>
      <c r="AA1312" s="5">
        <v>4.3513174689999996</v>
      </c>
      <c r="AB1312" s="5">
        <v>-72.169253299999994</v>
      </c>
      <c r="AC1312" s="7" t="s">
        <v>41</v>
      </c>
      <c r="AD1312" s="5">
        <v>381827850</v>
      </c>
      <c r="AE1312" s="5" t="str">
        <f>MID(TablaPivotFinal[[#This Row],[Fecha]],1,4)</f>
        <v>2017</v>
      </c>
      <c r="AF1312" s="5" t="str">
        <f>MID(TablaPivotFinal[[#This Row],[Fecha]],5,3)</f>
        <v>Dic</v>
      </c>
      <c r="AG1312" s="7">
        <v>381827850</v>
      </c>
      <c r="AH1312" s="8">
        <v>1161.0645159999999</v>
      </c>
      <c r="AI1312" t="s">
        <v>1058</v>
      </c>
      <c r="AJ1312" t="s">
        <v>887</v>
      </c>
      <c r="AK1312" t="s">
        <v>1186</v>
      </c>
    </row>
    <row r="1313" spans="1:37" x14ac:dyDescent="0.3">
      <c r="A1313" t="str">
        <f t="shared" si="60"/>
        <v>YUCAO-Invias</v>
      </c>
      <c r="B1313" t="str">
        <f t="shared" si="61"/>
        <v>2017Ene</v>
      </c>
      <c r="C1313" t="str">
        <f t="shared" si="62"/>
        <v>4.351317469-72.1692533</v>
      </c>
      <c r="D1313" s="9" t="s">
        <v>282</v>
      </c>
      <c r="E1313" s="6">
        <v>4008</v>
      </c>
      <c r="F1313" s="9" t="s">
        <v>178</v>
      </c>
      <c r="G1313" s="6">
        <v>50</v>
      </c>
      <c r="H1313" s="9" t="s">
        <v>283</v>
      </c>
      <c r="I1313" s="9" t="s">
        <v>180</v>
      </c>
      <c r="J1313" s="9" t="s">
        <v>103</v>
      </c>
      <c r="K1313" s="9" t="s">
        <v>226</v>
      </c>
      <c r="L1313" s="9" t="s">
        <v>182</v>
      </c>
      <c r="M1313" s="6">
        <v>3102466052</v>
      </c>
      <c r="N1313" s="6" t="s">
        <v>284</v>
      </c>
      <c r="O1313" s="9" t="s">
        <v>285</v>
      </c>
      <c r="P1313" s="6">
        <v>4400</v>
      </c>
      <c r="Q1313" s="6">
        <v>4800</v>
      </c>
      <c r="R1313" s="6">
        <v>4800</v>
      </c>
      <c r="S1313" s="6">
        <v>4800</v>
      </c>
      <c r="T1313" s="6">
        <v>19700</v>
      </c>
      <c r="U1313" s="6">
        <v>25000</v>
      </c>
      <c r="V1313" s="6">
        <v>28100</v>
      </c>
      <c r="W1313" s="6">
        <v>0</v>
      </c>
      <c r="X1313" s="6">
        <v>0</v>
      </c>
      <c r="Y1313" s="6">
        <v>0</v>
      </c>
      <c r="Z1313" s="6">
        <v>0</v>
      </c>
      <c r="AA1313" s="6">
        <v>4.3513174689999996</v>
      </c>
      <c r="AB1313" s="6">
        <v>-72.169253299999994</v>
      </c>
      <c r="AC1313" s="9" t="s">
        <v>43</v>
      </c>
      <c r="AD1313" s="6">
        <v>1003944500</v>
      </c>
      <c r="AE1313" s="6" t="str">
        <f>MID(TablaPivotFinal[[#This Row],[Fecha]],1,4)</f>
        <v>2017</v>
      </c>
      <c r="AF1313" s="6" t="str">
        <f>MID(TablaPivotFinal[[#This Row],[Fecha]],5,3)</f>
        <v>Ene</v>
      </c>
      <c r="AG1313" s="9">
        <v>1003944500</v>
      </c>
      <c r="AH1313" s="10">
        <v>1220.806452</v>
      </c>
      <c r="AI1313" t="s">
        <v>1058</v>
      </c>
      <c r="AJ1313" t="s">
        <v>876</v>
      </c>
      <c r="AK1313" t="s">
        <v>1186</v>
      </c>
    </row>
    <row r="1314" spans="1:37" x14ac:dyDescent="0.3">
      <c r="A1314" t="str">
        <f t="shared" si="60"/>
        <v>YUCAO-Invias</v>
      </c>
      <c r="B1314" t="str">
        <f t="shared" si="61"/>
        <v>2017Feb</v>
      </c>
      <c r="C1314" t="str">
        <f t="shared" si="62"/>
        <v>4.351317469-72.1692533</v>
      </c>
      <c r="D1314" s="7" t="s">
        <v>282</v>
      </c>
      <c r="E1314" s="5">
        <v>4008</v>
      </c>
      <c r="F1314" s="7" t="s">
        <v>178</v>
      </c>
      <c r="G1314" s="5">
        <v>50</v>
      </c>
      <c r="H1314" s="7" t="s">
        <v>283</v>
      </c>
      <c r="I1314" s="7" t="s">
        <v>180</v>
      </c>
      <c r="J1314" s="7" t="s">
        <v>103</v>
      </c>
      <c r="K1314" s="7" t="s">
        <v>226</v>
      </c>
      <c r="L1314" s="7" t="s">
        <v>182</v>
      </c>
      <c r="M1314" s="5">
        <v>3102466052</v>
      </c>
      <c r="N1314" s="5" t="s">
        <v>284</v>
      </c>
      <c r="O1314" s="7" t="s">
        <v>285</v>
      </c>
      <c r="P1314" s="5">
        <v>4400</v>
      </c>
      <c r="Q1314" s="5">
        <v>4800</v>
      </c>
      <c r="R1314" s="5">
        <v>4800</v>
      </c>
      <c r="S1314" s="5">
        <v>4800</v>
      </c>
      <c r="T1314" s="5">
        <v>19700</v>
      </c>
      <c r="U1314" s="5">
        <v>25000</v>
      </c>
      <c r="V1314" s="5">
        <v>28100</v>
      </c>
      <c r="W1314" s="5">
        <v>0</v>
      </c>
      <c r="X1314" s="5">
        <v>0</v>
      </c>
      <c r="Y1314" s="5">
        <v>0</v>
      </c>
      <c r="Z1314" s="5">
        <v>0</v>
      </c>
      <c r="AA1314" s="5">
        <v>4.3513174689999996</v>
      </c>
      <c r="AB1314" s="5">
        <v>-72.169253299999994</v>
      </c>
      <c r="AC1314" s="7" t="s">
        <v>45</v>
      </c>
      <c r="AD1314" s="5">
        <v>645057200</v>
      </c>
      <c r="AE1314" s="5" t="str">
        <f>MID(TablaPivotFinal[[#This Row],[Fecha]],1,4)</f>
        <v>2017</v>
      </c>
      <c r="AF1314" s="5" t="str">
        <f>MID(TablaPivotFinal[[#This Row],[Fecha]],5,3)</f>
        <v>Feb</v>
      </c>
      <c r="AG1314" s="7">
        <v>645057200</v>
      </c>
      <c r="AH1314" s="8">
        <v>1019.178571</v>
      </c>
      <c r="AI1314" t="s">
        <v>1058</v>
      </c>
      <c r="AJ1314" t="s">
        <v>877</v>
      </c>
      <c r="AK1314" t="s">
        <v>1186</v>
      </c>
    </row>
    <row r="1315" spans="1:37" x14ac:dyDescent="0.3">
      <c r="A1315" t="str">
        <f t="shared" si="60"/>
        <v>YUCAO-Invias</v>
      </c>
      <c r="B1315" t="str">
        <f t="shared" si="61"/>
        <v>2017Jul</v>
      </c>
      <c r="C1315" t="str">
        <f t="shared" si="62"/>
        <v>4.351317469-72.1692533</v>
      </c>
      <c r="D1315" s="9" t="s">
        <v>282</v>
      </c>
      <c r="E1315" s="6">
        <v>4008</v>
      </c>
      <c r="F1315" s="9" t="s">
        <v>178</v>
      </c>
      <c r="G1315" s="6">
        <v>50</v>
      </c>
      <c r="H1315" s="9" t="s">
        <v>283</v>
      </c>
      <c r="I1315" s="9" t="s">
        <v>180</v>
      </c>
      <c r="J1315" s="9" t="s">
        <v>103</v>
      </c>
      <c r="K1315" s="9" t="s">
        <v>226</v>
      </c>
      <c r="L1315" s="9" t="s">
        <v>182</v>
      </c>
      <c r="M1315" s="6">
        <v>3102466052</v>
      </c>
      <c r="N1315" s="6" t="s">
        <v>284</v>
      </c>
      <c r="O1315" s="9" t="s">
        <v>285</v>
      </c>
      <c r="P1315" s="6">
        <v>4400</v>
      </c>
      <c r="Q1315" s="6">
        <v>4800</v>
      </c>
      <c r="R1315" s="6">
        <v>4800</v>
      </c>
      <c r="S1315" s="6">
        <v>4800</v>
      </c>
      <c r="T1315" s="6">
        <v>19700</v>
      </c>
      <c r="U1315" s="6">
        <v>25000</v>
      </c>
      <c r="V1315" s="6">
        <v>28100</v>
      </c>
      <c r="W1315" s="6">
        <v>0</v>
      </c>
      <c r="X1315" s="6">
        <v>0</v>
      </c>
      <c r="Y1315" s="6">
        <v>0</v>
      </c>
      <c r="Z1315" s="6">
        <v>0</v>
      </c>
      <c r="AA1315" s="6">
        <v>4.3513174689999996</v>
      </c>
      <c r="AB1315" s="6">
        <v>-72.169253299999994</v>
      </c>
      <c r="AC1315" s="9" t="s">
        <v>47</v>
      </c>
      <c r="AD1315" s="6">
        <v>311765500</v>
      </c>
      <c r="AE1315" s="6" t="str">
        <f>MID(TablaPivotFinal[[#This Row],[Fecha]],1,4)</f>
        <v>2017</v>
      </c>
      <c r="AF1315" s="6" t="str">
        <f>MID(TablaPivotFinal[[#This Row],[Fecha]],5,3)</f>
        <v>Jul</v>
      </c>
      <c r="AG1315" s="9">
        <v>311765500</v>
      </c>
      <c r="AH1315" s="10">
        <v>1005.548387</v>
      </c>
      <c r="AI1315" t="s">
        <v>1058</v>
      </c>
      <c r="AJ1315" t="s">
        <v>882</v>
      </c>
      <c r="AK1315" t="s">
        <v>1186</v>
      </c>
    </row>
    <row r="1316" spans="1:37" x14ac:dyDescent="0.3">
      <c r="A1316" t="str">
        <f t="shared" si="60"/>
        <v>YUCAO-Invias</v>
      </c>
      <c r="B1316" t="str">
        <f t="shared" si="61"/>
        <v>2017Jun</v>
      </c>
      <c r="C1316" t="str">
        <f t="shared" si="62"/>
        <v>4.351317469-72.1692533</v>
      </c>
      <c r="D1316" s="7" t="s">
        <v>282</v>
      </c>
      <c r="E1316" s="5">
        <v>4008</v>
      </c>
      <c r="F1316" s="7" t="s">
        <v>178</v>
      </c>
      <c r="G1316" s="5">
        <v>50</v>
      </c>
      <c r="H1316" s="7" t="s">
        <v>283</v>
      </c>
      <c r="I1316" s="7" t="s">
        <v>180</v>
      </c>
      <c r="J1316" s="7" t="s">
        <v>103</v>
      </c>
      <c r="K1316" s="7" t="s">
        <v>226</v>
      </c>
      <c r="L1316" s="7" t="s">
        <v>182</v>
      </c>
      <c r="M1316" s="5">
        <v>3102466052</v>
      </c>
      <c r="N1316" s="5" t="s">
        <v>284</v>
      </c>
      <c r="O1316" s="7" t="s">
        <v>285</v>
      </c>
      <c r="P1316" s="5">
        <v>4400</v>
      </c>
      <c r="Q1316" s="5">
        <v>4800</v>
      </c>
      <c r="R1316" s="5">
        <v>4800</v>
      </c>
      <c r="S1316" s="5">
        <v>4800</v>
      </c>
      <c r="T1316" s="5">
        <v>19700</v>
      </c>
      <c r="U1316" s="5">
        <v>25000</v>
      </c>
      <c r="V1316" s="5">
        <v>28100</v>
      </c>
      <c r="W1316" s="5">
        <v>0</v>
      </c>
      <c r="X1316" s="5">
        <v>0</v>
      </c>
      <c r="Y1316" s="5">
        <v>0</v>
      </c>
      <c r="Z1316" s="5">
        <v>0</v>
      </c>
      <c r="AA1316" s="5">
        <v>4.3513174689999996</v>
      </c>
      <c r="AB1316" s="5">
        <v>-72.169253299999994</v>
      </c>
      <c r="AC1316" s="7" t="s">
        <v>49</v>
      </c>
      <c r="AD1316" s="5">
        <v>286797600</v>
      </c>
      <c r="AE1316" s="5" t="str">
        <f>MID(TablaPivotFinal[[#This Row],[Fecha]],1,4)</f>
        <v>2017</v>
      </c>
      <c r="AF1316" s="5" t="str">
        <f>MID(TablaPivotFinal[[#This Row],[Fecha]],5,3)</f>
        <v>Jun</v>
      </c>
      <c r="AG1316" s="7">
        <v>286797600</v>
      </c>
      <c r="AH1316" s="8">
        <v>990.8666667</v>
      </c>
      <c r="AI1316" t="s">
        <v>1058</v>
      </c>
      <c r="AJ1316" t="s">
        <v>881</v>
      </c>
      <c r="AK1316" t="s">
        <v>1186</v>
      </c>
    </row>
    <row r="1317" spans="1:37" x14ac:dyDescent="0.3">
      <c r="A1317" t="str">
        <f t="shared" si="60"/>
        <v>YUCAO-Invias</v>
      </c>
      <c r="B1317" t="str">
        <f t="shared" si="61"/>
        <v>2017Mar</v>
      </c>
      <c r="C1317" t="str">
        <f t="shared" si="62"/>
        <v>4.351317469-72.1692533</v>
      </c>
      <c r="D1317" s="9" t="s">
        <v>282</v>
      </c>
      <c r="E1317" s="6">
        <v>4008</v>
      </c>
      <c r="F1317" s="9" t="s">
        <v>178</v>
      </c>
      <c r="G1317" s="6">
        <v>50</v>
      </c>
      <c r="H1317" s="9" t="s">
        <v>283</v>
      </c>
      <c r="I1317" s="9" t="s">
        <v>180</v>
      </c>
      <c r="J1317" s="9" t="s">
        <v>103</v>
      </c>
      <c r="K1317" s="9" t="s">
        <v>226</v>
      </c>
      <c r="L1317" s="9" t="s">
        <v>182</v>
      </c>
      <c r="M1317" s="6">
        <v>3102466052</v>
      </c>
      <c r="N1317" s="6" t="s">
        <v>284</v>
      </c>
      <c r="O1317" s="9" t="s">
        <v>285</v>
      </c>
      <c r="P1317" s="6">
        <v>4400</v>
      </c>
      <c r="Q1317" s="6">
        <v>4800</v>
      </c>
      <c r="R1317" s="6">
        <v>4800</v>
      </c>
      <c r="S1317" s="6">
        <v>4800</v>
      </c>
      <c r="T1317" s="6">
        <v>19700</v>
      </c>
      <c r="U1317" s="6">
        <v>25000</v>
      </c>
      <c r="V1317" s="6">
        <v>28100</v>
      </c>
      <c r="W1317" s="6">
        <v>0</v>
      </c>
      <c r="X1317" s="6">
        <v>0</v>
      </c>
      <c r="Y1317" s="6">
        <v>0</v>
      </c>
      <c r="Z1317" s="6">
        <v>0</v>
      </c>
      <c r="AA1317" s="6">
        <v>4.3513174689999996</v>
      </c>
      <c r="AB1317" s="6">
        <v>-72.169253299999994</v>
      </c>
      <c r="AC1317" s="9" t="s">
        <v>51</v>
      </c>
      <c r="AD1317" s="6">
        <v>347297300</v>
      </c>
      <c r="AE1317" s="6" t="str">
        <f>MID(TablaPivotFinal[[#This Row],[Fecha]],1,4)</f>
        <v>2017</v>
      </c>
      <c r="AF1317" s="6" t="str">
        <f>MID(TablaPivotFinal[[#This Row],[Fecha]],5,3)</f>
        <v>Mar</v>
      </c>
      <c r="AG1317" s="9">
        <v>347297300</v>
      </c>
      <c r="AH1317" s="10">
        <v>1062.8709679999999</v>
      </c>
      <c r="AI1317" t="s">
        <v>1058</v>
      </c>
      <c r="AJ1317" t="s">
        <v>878</v>
      </c>
      <c r="AK1317" t="s">
        <v>1186</v>
      </c>
    </row>
    <row r="1318" spans="1:37" x14ac:dyDescent="0.3">
      <c r="A1318" t="str">
        <f t="shared" si="60"/>
        <v>YUCAO-Invias</v>
      </c>
      <c r="B1318" t="str">
        <f t="shared" si="61"/>
        <v>2017May</v>
      </c>
      <c r="C1318" t="str">
        <f t="shared" si="62"/>
        <v>4.351317469-72.1692533</v>
      </c>
      <c r="D1318" s="7" t="s">
        <v>282</v>
      </c>
      <c r="E1318" s="5">
        <v>4008</v>
      </c>
      <c r="F1318" s="7" t="s">
        <v>178</v>
      </c>
      <c r="G1318" s="5">
        <v>50</v>
      </c>
      <c r="H1318" s="7" t="s">
        <v>283</v>
      </c>
      <c r="I1318" s="7" t="s">
        <v>180</v>
      </c>
      <c r="J1318" s="7" t="s">
        <v>103</v>
      </c>
      <c r="K1318" s="7" t="s">
        <v>226</v>
      </c>
      <c r="L1318" s="7" t="s">
        <v>182</v>
      </c>
      <c r="M1318" s="5">
        <v>3102466052</v>
      </c>
      <c r="N1318" s="5" t="s">
        <v>284</v>
      </c>
      <c r="O1318" s="7" t="s">
        <v>285</v>
      </c>
      <c r="P1318" s="5">
        <v>4400</v>
      </c>
      <c r="Q1318" s="5">
        <v>4800</v>
      </c>
      <c r="R1318" s="5">
        <v>4800</v>
      </c>
      <c r="S1318" s="5">
        <v>4800</v>
      </c>
      <c r="T1318" s="5">
        <v>19700</v>
      </c>
      <c r="U1318" s="5">
        <v>25000</v>
      </c>
      <c r="V1318" s="5">
        <v>28100</v>
      </c>
      <c r="W1318" s="5">
        <v>0</v>
      </c>
      <c r="X1318" s="5">
        <v>0</v>
      </c>
      <c r="Y1318" s="5">
        <v>0</v>
      </c>
      <c r="Z1318" s="5">
        <v>0</v>
      </c>
      <c r="AA1318" s="5">
        <v>4.3513174689999996</v>
      </c>
      <c r="AB1318" s="5">
        <v>-72.169253299999994</v>
      </c>
      <c r="AC1318" s="7" t="s">
        <v>53</v>
      </c>
      <c r="AD1318" s="5">
        <v>313943200</v>
      </c>
      <c r="AE1318" s="5" t="str">
        <f>MID(TablaPivotFinal[[#This Row],[Fecha]],1,4)</f>
        <v>2017</v>
      </c>
      <c r="AF1318" s="5" t="str">
        <f>MID(TablaPivotFinal[[#This Row],[Fecha]],5,3)</f>
        <v>May</v>
      </c>
      <c r="AG1318" s="7">
        <v>313943200</v>
      </c>
      <c r="AH1318" s="8">
        <v>1025.7096770000001</v>
      </c>
      <c r="AI1318" t="s">
        <v>1058</v>
      </c>
      <c r="AJ1318" t="s">
        <v>880</v>
      </c>
      <c r="AK1318" t="s">
        <v>1186</v>
      </c>
    </row>
    <row r="1319" spans="1:37" x14ac:dyDescent="0.3">
      <c r="A1319" t="str">
        <f t="shared" si="60"/>
        <v>YUCAO-Invias</v>
      </c>
      <c r="B1319" t="str">
        <f t="shared" si="61"/>
        <v>2017Nov</v>
      </c>
      <c r="C1319" t="str">
        <f t="shared" si="62"/>
        <v>4.351317469-72.1692533</v>
      </c>
      <c r="D1319" s="9" t="s">
        <v>282</v>
      </c>
      <c r="E1319" s="6">
        <v>4008</v>
      </c>
      <c r="F1319" s="9" t="s">
        <v>178</v>
      </c>
      <c r="G1319" s="6">
        <v>50</v>
      </c>
      <c r="H1319" s="9" t="s">
        <v>283</v>
      </c>
      <c r="I1319" s="9" t="s">
        <v>180</v>
      </c>
      <c r="J1319" s="9" t="s">
        <v>103</v>
      </c>
      <c r="K1319" s="9" t="s">
        <v>226</v>
      </c>
      <c r="L1319" s="9" t="s">
        <v>182</v>
      </c>
      <c r="M1319" s="6">
        <v>3102466052</v>
      </c>
      <c r="N1319" s="6" t="s">
        <v>284</v>
      </c>
      <c r="O1319" s="9" t="s">
        <v>285</v>
      </c>
      <c r="P1319" s="6">
        <v>4400</v>
      </c>
      <c r="Q1319" s="6">
        <v>4800</v>
      </c>
      <c r="R1319" s="6">
        <v>4800</v>
      </c>
      <c r="S1319" s="6">
        <v>4800</v>
      </c>
      <c r="T1319" s="6">
        <v>19700</v>
      </c>
      <c r="U1319" s="6">
        <v>25000</v>
      </c>
      <c r="V1319" s="6">
        <v>28100</v>
      </c>
      <c r="W1319" s="6">
        <v>0</v>
      </c>
      <c r="X1319" s="6">
        <v>0</v>
      </c>
      <c r="Y1319" s="6">
        <v>0</v>
      </c>
      <c r="Z1319" s="6">
        <v>0</v>
      </c>
      <c r="AA1319" s="6">
        <v>4.3513174689999996</v>
      </c>
      <c r="AB1319" s="6">
        <v>-72.169253299999994</v>
      </c>
      <c r="AC1319" s="9" t="s">
        <v>55</v>
      </c>
      <c r="AD1319" s="6">
        <v>365213300</v>
      </c>
      <c r="AE1319" s="6" t="str">
        <f>MID(TablaPivotFinal[[#This Row],[Fecha]],1,4)</f>
        <v>2017</v>
      </c>
      <c r="AF1319" s="6" t="str">
        <f>MID(TablaPivotFinal[[#This Row],[Fecha]],5,3)</f>
        <v>Nov</v>
      </c>
      <c r="AG1319" s="9">
        <v>365213300</v>
      </c>
      <c r="AH1319" s="10">
        <v>1118.866667</v>
      </c>
      <c r="AI1319" t="s">
        <v>1058</v>
      </c>
      <c r="AJ1319" t="s">
        <v>886</v>
      </c>
      <c r="AK1319" t="s">
        <v>1186</v>
      </c>
    </row>
    <row r="1320" spans="1:37" x14ac:dyDescent="0.3">
      <c r="A1320" t="str">
        <f t="shared" si="60"/>
        <v>YUCAO-Invias</v>
      </c>
      <c r="B1320" t="str">
        <f t="shared" si="61"/>
        <v>2017Oct</v>
      </c>
      <c r="C1320" t="str">
        <f t="shared" si="62"/>
        <v>4.351317469-72.1692533</v>
      </c>
      <c r="D1320" s="7" t="s">
        <v>282</v>
      </c>
      <c r="E1320" s="5">
        <v>4008</v>
      </c>
      <c r="F1320" s="7" t="s">
        <v>178</v>
      </c>
      <c r="G1320" s="5">
        <v>50</v>
      </c>
      <c r="H1320" s="7" t="s">
        <v>283</v>
      </c>
      <c r="I1320" s="7" t="s">
        <v>180</v>
      </c>
      <c r="J1320" s="7" t="s">
        <v>103</v>
      </c>
      <c r="K1320" s="7" t="s">
        <v>226</v>
      </c>
      <c r="L1320" s="7" t="s">
        <v>182</v>
      </c>
      <c r="M1320" s="5">
        <v>3102466052</v>
      </c>
      <c r="N1320" s="5" t="s">
        <v>284</v>
      </c>
      <c r="O1320" s="7" t="s">
        <v>285</v>
      </c>
      <c r="P1320" s="5">
        <v>4400</v>
      </c>
      <c r="Q1320" s="5">
        <v>4800</v>
      </c>
      <c r="R1320" s="5">
        <v>4800</v>
      </c>
      <c r="S1320" s="5">
        <v>4800</v>
      </c>
      <c r="T1320" s="5">
        <v>19700</v>
      </c>
      <c r="U1320" s="5">
        <v>25000</v>
      </c>
      <c r="V1320" s="5">
        <v>28100</v>
      </c>
      <c r="W1320" s="5">
        <v>0</v>
      </c>
      <c r="X1320" s="5">
        <v>0</v>
      </c>
      <c r="Y1320" s="5">
        <v>0</v>
      </c>
      <c r="Z1320" s="5">
        <v>0</v>
      </c>
      <c r="AA1320" s="5">
        <v>4.3513174689999996</v>
      </c>
      <c r="AB1320" s="5">
        <v>-72.169253299999994</v>
      </c>
      <c r="AC1320" s="7" t="s">
        <v>57</v>
      </c>
      <c r="AD1320" s="5">
        <v>324274800</v>
      </c>
      <c r="AE1320" s="5" t="str">
        <f>MID(TablaPivotFinal[[#This Row],[Fecha]],1,4)</f>
        <v>2017</v>
      </c>
      <c r="AF1320" s="5" t="str">
        <f>MID(TablaPivotFinal[[#This Row],[Fecha]],5,3)</f>
        <v>Oct</v>
      </c>
      <c r="AG1320" s="7">
        <v>324274800</v>
      </c>
      <c r="AH1320" s="8">
        <v>1024.3548390000001</v>
      </c>
      <c r="AI1320" t="s">
        <v>1058</v>
      </c>
      <c r="AJ1320" t="s">
        <v>885</v>
      </c>
      <c r="AK1320" t="s">
        <v>1186</v>
      </c>
    </row>
    <row r="1321" spans="1:37" x14ac:dyDescent="0.3">
      <c r="A1321" t="str">
        <f t="shared" si="60"/>
        <v>YUCAO-Invias</v>
      </c>
      <c r="B1321" t="str">
        <f t="shared" si="61"/>
        <v>2017Sep</v>
      </c>
      <c r="C1321" t="str">
        <f t="shared" si="62"/>
        <v>4.351317469-72.1692533</v>
      </c>
      <c r="D1321" s="9" t="s">
        <v>282</v>
      </c>
      <c r="E1321" s="6">
        <v>4008</v>
      </c>
      <c r="F1321" s="9" t="s">
        <v>178</v>
      </c>
      <c r="G1321" s="6">
        <v>50</v>
      </c>
      <c r="H1321" s="9" t="s">
        <v>283</v>
      </c>
      <c r="I1321" s="9" t="s">
        <v>180</v>
      </c>
      <c r="J1321" s="9" t="s">
        <v>103</v>
      </c>
      <c r="K1321" s="9" t="s">
        <v>226</v>
      </c>
      <c r="L1321" s="9" t="s">
        <v>182</v>
      </c>
      <c r="M1321" s="6">
        <v>3102466052</v>
      </c>
      <c r="N1321" s="6" t="s">
        <v>284</v>
      </c>
      <c r="O1321" s="9" t="s">
        <v>285</v>
      </c>
      <c r="P1321" s="6">
        <v>4400</v>
      </c>
      <c r="Q1321" s="6">
        <v>4800</v>
      </c>
      <c r="R1321" s="6">
        <v>4800</v>
      </c>
      <c r="S1321" s="6">
        <v>4800</v>
      </c>
      <c r="T1321" s="6">
        <v>19700</v>
      </c>
      <c r="U1321" s="6">
        <v>25000</v>
      </c>
      <c r="V1321" s="6">
        <v>28100</v>
      </c>
      <c r="W1321" s="6">
        <v>0</v>
      </c>
      <c r="X1321" s="6">
        <v>0</v>
      </c>
      <c r="Y1321" s="6">
        <v>0</v>
      </c>
      <c r="Z1321" s="6">
        <v>0</v>
      </c>
      <c r="AA1321" s="6">
        <v>4.3513174689999996</v>
      </c>
      <c r="AB1321" s="6">
        <v>-72.169253299999994</v>
      </c>
      <c r="AC1321" s="9" t="s">
        <v>59</v>
      </c>
      <c r="AD1321" s="6">
        <v>339372800</v>
      </c>
      <c r="AE1321" s="6" t="str">
        <f>MID(TablaPivotFinal[[#This Row],[Fecha]],1,4)</f>
        <v>2017</v>
      </c>
      <c r="AF1321" s="6" t="str">
        <f>MID(TablaPivotFinal[[#This Row],[Fecha]],5,3)</f>
        <v>Sep</v>
      </c>
      <c r="AG1321" s="9">
        <v>339372800</v>
      </c>
      <c r="AH1321" s="10">
        <v>1048.4666669999999</v>
      </c>
      <c r="AI1321" t="s">
        <v>1058</v>
      </c>
      <c r="AJ1321" t="s">
        <v>884</v>
      </c>
      <c r="AK1321" t="s">
        <v>1186</v>
      </c>
    </row>
    <row r="1322" spans="1:37" x14ac:dyDescent="0.3">
      <c r="A1322" t="str">
        <f t="shared" si="60"/>
        <v>YUCAO-Invias</v>
      </c>
      <c r="B1322" t="str">
        <f t="shared" si="61"/>
        <v>2018Abr</v>
      </c>
      <c r="C1322" t="str">
        <f t="shared" si="62"/>
        <v>4.351317469-72.1692533</v>
      </c>
      <c r="D1322" s="7" t="s">
        <v>282</v>
      </c>
      <c r="E1322" s="5">
        <v>4008</v>
      </c>
      <c r="F1322" s="7" t="s">
        <v>178</v>
      </c>
      <c r="G1322" s="5">
        <v>50</v>
      </c>
      <c r="H1322" s="7" t="s">
        <v>283</v>
      </c>
      <c r="I1322" s="7" t="s">
        <v>180</v>
      </c>
      <c r="J1322" s="7" t="s">
        <v>103</v>
      </c>
      <c r="K1322" s="7" t="s">
        <v>226</v>
      </c>
      <c r="L1322" s="7" t="s">
        <v>182</v>
      </c>
      <c r="M1322" s="5">
        <v>3102466052</v>
      </c>
      <c r="N1322" s="5" t="s">
        <v>284</v>
      </c>
      <c r="O1322" s="7" t="s">
        <v>285</v>
      </c>
      <c r="P1322" s="5">
        <v>4400</v>
      </c>
      <c r="Q1322" s="5">
        <v>4800</v>
      </c>
      <c r="R1322" s="5">
        <v>4800</v>
      </c>
      <c r="S1322" s="5">
        <v>4800</v>
      </c>
      <c r="T1322" s="5">
        <v>19700</v>
      </c>
      <c r="U1322" s="5">
        <v>25000</v>
      </c>
      <c r="V1322" s="5">
        <v>28100</v>
      </c>
      <c r="W1322" s="5">
        <v>0</v>
      </c>
      <c r="X1322" s="5">
        <v>0</v>
      </c>
      <c r="Y1322" s="5">
        <v>0</v>
      </c>
      <c r="Z1322" s="5">
        <v>0</v>
      </c>
      <c r="AA1322" s="5">
        <v>4.3513174689999996</v>
      </c>
      <c r="AB1322" s="5">
        <v>-72.169253299999994</v>
      </c>
      <c r="AC1322" s="7" t="s">
        <v>61</v>
      </c>
      <c r="AD1322" s="5">
        <v>361154650</v>
      </c>
      <c r="AE1322" s="5" t="str">
        <f>MID(TablaPivotFinal[[#This Row],[Fecha]],1,4)</f>
        <v>2018</v>
      </c>
      <c r="AF1322" s="5" t="str">
        <f>MID(TablaPivotFinal[[#This Row],[Fecha]],5,3)</f>
        <v>Abr</v>
      </c>
      <c r="AG1322" s="7">
        <v>361154650</v>
      </c>
      <c r="AH1322" s="8">
        <v>32290</v>
      </c>
      <c r="AI1322" t="s">
        <v>1058</v>
      </c>
      <c r="AJ1322" t="s">
        <v>891</v>
      </c>
      <c r="AK1322" t="s">
        <v>1186</v>
      </c>
    </row>
    <row r="1323" spans="1:37" x14ac:dyDescent="0.3">
      <c r="A1323" t="str">
        <f t="shared" si="60"/>
        <v>YUCAO-Invias</v>
      </c>
      <c r="B1323" t="str">
        <f t="shared" si="61"/>
        <v>2018Ago</v>
      </c>
      <c r="C1323" t="str">
        <f t="shared" si="62"/>
        <v>4.351317469-72.1692533</v>
      </c>
      <c r="D1323" s="9" t="s">
        <v>282</v>
      </c>
      <c r="E1323" s="6">
        <v>4008</v>
      </c>
      <c r="F1323" s="9" t="s">
        <v>178</v>
      </c>
      <c r="G1323" s="6">
        <v>50</v>
      </c>
      <c r="H1323" s="9" t="s">
        <v>283</v>
      </c>
      <c r="I1323" s="9" t="s">
        <v>180</v>
      </c>
      <c r="J1323" s="9" t="s">
        <v>103</v>
      </c>
      <c r="K1323" s="9" t="s">
        <v>226</v>
      </c>
      <c r="L1323" s="9" t="s">
        <v>182</v>
      </c>
      <c r="M1323" s="6">
        <v>3102466052</v>
      </c>
      <c r="N1323" s="6" t="s">
        <v>284</v>
      </c>
      <c r="O1323" s="9" t="s">
        <v>285</v>
      </c>
      <c r="P1323" s="6">
        <v>4400</v>
      </c>
      <c r="Q1323" s="6">
        <v>4800</v>
      </c>
      <c r="R1323" s="6">
        <v>4800</v>
      </c>
      <c r="S1323" s="6">
        <v>4800</v>
      </c>
      <c r="T1323" s="6">
        <v>19700</v>
      </c>
      <c r="U1323" s="6">
        <v>25000</v>
      </c>
      <c r="V1323" s="6">
        <v>28100</v>
      </c>
      <c r="W1323" s="6">
        <v>0</v>
      </c>
      <c r="X1323" s="6">
        <v>0</v>
      </c>
      <c r="Y1323" s="6">
        <v>0</v>
      </c>
      <c r="Z1323" s="6">
        <v>0</v>
      </c>
      <c r="AA1323" s="6">
        <v>4.3513174689999996</v>
      </c>
      <c r="AB1323" s="6">
        <v>-72.169253299999994</v>
      </c>
      <c r="AC1323" s="9" t="s">
        <v>63</v>
      </c>
      <c r="AD1323" s="6">
        <v>402182550</v>
      </c>
      <c r="AE1323" s="6" t="str">
        <f>MID(TablaPivotFinal[[#This Row],[Fecha]],1,4)</f>
        <v>2018</v>
      </c>
      <c r="AF1323" s="6" t="str">
        <f>MID(TablaPivotFinal[[#This Row],[Fecha]],5,3)</f>
        <v>Ago</v>
      </c>
      <c r="AG1323" s="9">
        <v>402182550</v>
      </c>
      <c r="AH1323" s="10">
        <v>34938</v>
      </c>
      <c r="AI1323" t="s">
        <v>1058</v>
      </c>
      <c r="AJ1323" t="s">
        <v>895</v>
      </c>
      <c r="AK1323" t="s">
        <v>1186</v>
      </c>
    </row>
    <row r="1324" spans="1:37" x14ac:dyDescent="0.3">
      <c r="A1324" t="str">
        <f t="shared" si="60"/>
        <v>YUCAO-Invias</v>
      </c>
      <c r="B1324" t="str">
        <f t="shared" si="61"/>
        <v>2018Dic</v>
      </c>
      <c r="C1324" t="str">
        <f t="shared" si="62"/>
        <v>4.351317469-72.1692533</v>
      </c>
      <c r="D1324" s="7" t="s">
        <v>282</v>
      </c>
      <c r="E1324" s="5">
        <v>4008</v>
      </c>
      <c r="F1324" s="7" t="s">
        <v>178</v>
      </c>
      <c r="G1324" s="5">
        <v>50</v>
      </c>
      <c r="H1324" s="7" t="s">
        <v>283</v>
      </c>
      <c r="I1324" s="7" t="s">
        <v>180</v>
      </c>
      <c r="J1324" s="7" t="s">
        <v>103</v>
      </c>
      <c r="K1324" s="7" t="s">
        <v>226</v>
      </c>
      <c r="L1324" s="7" t="s">
        <v>182</v>
      </c>
      <c r="M1324" s="5">
        <v>3102466052</v>
      </c>
      <c r="N1324" s="5" t="s">
        <v>284</v>
      </c>
      <c r="O1324" s="7" t="s">
        <v>285</v>
      </c>
      <c r="P1324" s="5">
        <v>4400</v>
      </c>
      <c r="Q1324" s="5">
        <v>4800</v>
      </c>
      <c r="R1324" s="5">
        <v>4800</v>
      </c>
      <c r="S1324" s="5">
        <v>4800</v>
      </c>
      <c r="T1324" s="5">
        <v>19700</v>
      </c>
      <c r="U1324" s="5">
        <v>25000</v>
      </c>
      <c r="V1324" s="5">
        <v>28100</v>
      </c>
      <c r="W1324" s="5">
        <v>0</v>
      </c>
      <c r="X1324" s="5">
        <v>0</v>
      </c>
      <c r="Y1324" s="5">
        <v>0</v>
      </c>
      <c r="Z1324" s="5">
        <v>0</v>
      </c>
      <c r="AA1324" s="5">
        <v>4.3513174689999996</v>
      </c>
      <c r="AB1324" s="5">
        <v>-72.169253299999994</v>
      </c>
      <c r="AC1324" s="7" t="s">
        <v>65</v>
      </c>
      <c r="AD1324" s="5">
        <v>427265300</v>
      </c>
      <c r="AE1324" s="5" t="str">
        <f>MID(TablaPivotFinal[[#This Row],[Fecha]],1,4)</f>
        <v>2018</v>
      </c>
      <c r="AF1324" s="5" t="str">
        <f>MID(TablaPivotFinal[[#This Row],[Fecha]],5,3)</f>
        <v>Dic</v>
      </c>
      <c r="AG1324" s="7">
        <v>427265300</v>
      </c>
      <c r="AH1324" s="8">
        <v>40667</v>
      </c>
      <c r="AI1324" t="s">
        <v>1058</v>
      </c>
      <c r="AJ1324" t="s">
        <v>899</v>
      </c>
      <c r="AK1324" t="s">
        <v>1186</v>
      </c>
    </row>
    <row r="1325" spans="1:37" x14ac:dyDescent="0.3">
      <c r="A1325" t="str">
        <f t="shared" si="60"/>
        <v>YUCAO-Invias</v>
      </c>
      <c r="B1325" t="str">
        <f t="shared" si="61"/>
        <v>2018Ene</v>
      </c>
      <c r="C1325" t="str">
        <f t="shared" si="62"/>
        <v>4.351317469-72.1692533</v>
      </c>
      <c r="D1325" s="9" t="s">
        <v>282</v>
      </c>
      <c r="E1325" s="6">
        <v>4008</v>
      </c>
      <c r="F1325" s="9" t="s">
        <v>178</v>
      </c>
      <c r="G1325" s="6">
        <v>50</v>
      </c>
      <c r="H1325" s="9" t="s">
        <v>283</v>
      </c>
      <c r="I1325" s="9" t="s">
        <v>180</v>
      </c>
      <c r="J1325" s="9" t="s">
        <v>103</v>
      </c>
      <c r="K1325" s="9" t="s">
        <v>226</v>
      </c>
      <c r="L1325" s="9" t="s">
        <v>182</v>
      </c>
      <c r="M1325" s="6">
        <v>3102466052</v>
      </c>
      <c r="N1325" s="6" t="s">
        <v>284</v>
      </c>
      <c r="O1325" s="9" t="s">
        <v>285</v>
      </c>
      <c r="P1325" s="6">
        <v>4400</v>
      </c>
      <c r="Q1325" s="6">
        <v>4800</v>
      </c>
      <c r="R1325" s="6">
        <v>4800</v>
      </c>
      <c r="S1325" s="6">
        <v>4800</v>
      </c>
      <c r="T1325" s="6">
        <v>19700</v>
      </c>
      <c r="U1325" s="6">
        <v>25000</v>
      </c>
      <c r="V1325" s="6">
        <v>28100</v>
      </c>
      <c r="W1325" s="6">
        <v>0</v>
      </c>
      <c r="X1325" s="6">
        <v>0</v>
      </c>
      <c r="Y1325" s="6">
        <v>0</v>
      </c>
      <c r="Z1325" s="6">
        <v>0</v>
      </c>
      <c r="AA1325" s="6">
        <v>4.3513174689999996</v>
      </c>
      <c r="AB1325" s="6">
        <v>-72.169253299999994</v>
      </c>
      <c r="AC1325" s="9" t="s">
        <v>67</v>
      </c>
      <c r="AD1325" s="6">
        <v>378326150</v>
      </c>
      <c r="AE1325" s="6" t="str">
        <f>MID(TablaPivotFinal[[#This Row],[Fecha]],1,4)</f>
        <v>2018</v>
      </c>
      <c r="AF1325" s="6" t="str">
        <f>MID(TablaPivotFinal[[#This Row],[Fecha]],5,3)</f>
        <v>Ene</v>
      </c>
      <c r="AG1325" s="9">
        <v>378326150</v>
      </c>
      <c r="AH1325" s="10">
        <v>38143</v>
      </c>
      <c r="AI1325" t="s">
        <v>1058</v>
      </c>
      <c r="AJ1325" t="s">
        <v>888</v>
      </c>
      <c r="AK1325" t="s">
        <v>1186</v>
      </c>
    </row>
    <row r="1326" spans="1:37" x14ac:dyDescent="0.3">
      <c r="A1326" t="str">
        <f t="shared" si="60"/>
        <v>YUCAO-Invias</v>
      </c>
      <c r="B1326" t="str">
        <f t="shared" si="61"/>
        <v>2018Feb</v>
      </c>
      <c r="C1326" t="str">
        <f t="shared" si="62"/>
        <v>4.351317469-72.1692533</v>
      </c>
      <c r="D1326" s="7" t="s">
        <v>282</v>
      </c>
      <c r="E1326" s="5">
        <v>4008</v>
      </c>
      <c r="F1326" s="7" t="s">
        <v>178</v>
      </c>
      <c r="G1326" s="5">
        <v>50</v>
      </c>
      <c r="H1326" s="7" t="s">
        <v>283</v>
      </c>
      <c r="I1326" s="7" t="s">
        <v>180</v>
      </c>
      <c r="J1326" s="7" t="s">
        <v>103</v>
      </c>
      <c r="K1326" s="7" t="s">
        <v>226</v>
      </c>
      <c r="L1326" s="7" t="s">
        <v>182</v>
      </c>
      <c r="M1326" s="5">
        <v>3102466052</v>
      </c>
      <c r="N1326" s="5" t="s">
        <v>284</v>
      </c>
      <c r="O1326" s="7" t="s">
        <v>285</v>
      </c>
      <c r="P1326" s="5">
        <v>4400</v>
      </c>
      <c r="Q1326" s="5">
        <v>4800</v>
      </c>
      <c r="R1326" s="5">
        <v>4800</v>
      </c>
      <c r="S1326" s="5">
        <v>4800</v>
      </c>
      <c r="T1326" s="5">
        <v>19700</v>
      </c>
      <c r="U1326" s="5">
        <v>25000</v>
      </c>
      <c r="V1326" s="5">
        <v>28100</v>
      </c>
      <c r="W1326" s="5">
        <v>0</v>
      </c>
      <c r="X1326" s="5">
        <v>0</v>
      </c>
      <c r="Y1326" s="5">
        <v>0</v>
      </c>
      <c r="Z1326" s="5">
        <v>0</v>
      </c>
      <c r="AA1326" s="5">
        <v>4.3513174689999996</v>
      </c>
      <c r="AB1326" s="5">
        <v>-72.169253299999994</v>
      </c>
      <c r="AC1326" s="7" t="s">
        <v>69</v>
      </c>
      <c r="AD1326" s="5">
        <v>310477300</v>
      </c>
      <c r="AE1326" s="5" t="str">
        <f>MID(TablaPivotFinal[[#This Row],[Fecha]],1,4)</f>
        <v>2018</v>
      </c>
      <c r="AF1326" s="5" t="str">
        <f>MID(TablaPivotFinal[[#This Row],[Fecha]],5,3)</f>
        <v>Feb</v>
      </c>
      <c r="AG1326" s="7">
        <v>310477300</v>
      </c>
      <c r="AH1326" s="8">
        <v>28846</v>
      </c>
      <c r="AI1326" t="s">
        <v>1058</v>
      </c>
      <c r="AJ1326" t="s">
        <v>889</v>
      </c>
      <c r="AK1326" t="s">
        <v>1186</v>
      </c>
    </row>
    <row r="1327" spans="1:37" x14ac:dyDescent="0.3">
      <c r="A1327" t="str">
        <f t="shared" si="60"/>
        <v>YUCAO-Invias</v>
      </c>
      <c r="B1327" t="str">
        <f t="shared" si="61"/>
        <v>2018Jul</v>
      </c>
      <c r="C1327" t="str">
        <f t="shared" si="62"/>
        <v>4.351317469-72.1692533</v>
      </c>
      <c r="D1327" s="9" t="s">
        <v>282</v>
      </c>
      <c r="E1327" s="6">
        <v>4008</v>
      </c>
      <c r="F1327" s="9" t="s">
        <v>178</v>
      </c>
      <c r="G1327" s="6">
        <v>50</v>
      </c>
      <c r="H1327" s="9" t="s">
        <v>283</v>
      </c>
      <c r="I1327" s="9" t="s">
        <v>180</v>
      </c>
      <c r="J1327" s="9" t="s">
        <v>103</v>
      </c>
      <c r="K1327" s="9" t="s">
        <v>226</v>
      </c>
      <c r="L1327" s="9" t="s">
        <v>182</v>
      </c>
      <c r="M1327" s="6">
        <v>3102466052</v>
      </c>
      <c r="N1327" s="6" t="s">
        <v>284</v>
      </c>
      <c r="O1327" s="9" t="s">
        <v>285</v>
      </c>
      <c r="P1327" s="6">
        <v>4400</v>
      </c>
      <c r="Q1327" s="6">
        <v>4800</v>
      </c>
      <c r="R1327" s="6">
        <v>4800</v>
      </c>
      <c r="S1327" s="6">
        <v>4800</v>
      </c>
      <c r="T1327" s="6">
        <v>19700</v>
      </c>
      <c r="U1327" s="6">
        <v>25000</v>
      </c>
      <c r="V1327" s="6">
        <v>28100</v>
      </c>
      <c r="W1327" s="6">
        <v>0</v>
      </c>
      <c r="X1327" s="6">
        <v>0</v>
      </c>
      <c r="Y1327" s="6">
        <v>0</v>
      </c>
      <c r="Z1327" s="6">
        <v>0</v>
      </c>
      <c r="AA1327" s="6">
        <v>4.3513174689999996</v>
      </c>
      <c r="AB1327" s="6">
        <v>-72.169253299999994</v>
      </c>
      <c r="AC1327" s="9" t="s">
        <v>71</v>
      </c>
      <c r="AD1327" s="6">
        <v>363626700</v>
      </c>
      <c r="AE1327" s="6" t="str">
        <f>MID(TablaPivotFinal[[#This Row],[Fecha]],1,4)</f>
        <v>2018</v>
      </c>
      <c r="AF1327" s="6" t="str">
        <f>MID(TablaPivotFinal[[#This Row],[Fecha]],5,3)</f>
        <v>Jul</v>
      </c>
      <c r="AG1327" s="9">
        <v>363626700</v>
      </c>
      <c r="AH1327" s="10">
        <v>33799</v>
      </c>
      <c r="AI1327" t="s">
        <v>1058</v>
      </c>
      <c r="AJ1327" t="s">
        <v>894</v>
      </c>
      <c r="AK1327" t="s">
        <v>1186</v>
      </c>
    </row>
    <row r="1328" spans="1:37" x14ac:dyDescent="0.3">
      <c r="A1328" t="str">
        <f t="shared" si="60"/>
        <v>YUCAO-Invias</v>
      </c>
      <c r="B1328" t="str">
        <f t="shared" si="61"/>
        <v>2018Jun</v>
      </c>
      <c r="C1328" t="str">
        <f t="shared" si="62"/>
        <v>4.351317469-72.1692533</v>
      </c>
      <c r="D1328" s="7" t="s">
        <v>282</v>
      </c>
      <c r="E1328" s="5">
        <v>4008</v>
      </c>
      <c r="F1328" s="7" t="s">
        <v>178</v>
      </c>
      <c r="G1328" s="5">
        <v>50</v>
      </c>
      <c r="H1328" s="7" t="s">
        <v>283</v>
      </c>
      <c r="I1328" s="7" t="s">
        <v>180</v>
      </c>
      <c r="J1328" s="7" t="s">
        <v>103</v>
      </c>
      <c r="K1328" s="7" t="s">
        <v>226</v>
      </c>
      <c r="L1328" s="7" t="s">
        <v>182</v>
      </c>
      <c r="M1328" s="5">
        <v>3102466052</v>
      </c>
      <c r="N1328" s="5" t="s">
        <v>284</v>
      </c>
      <c r="O1328" s="7" t="s">
        <v>285</v>
      </c>
      <c r="P1328" s="5">
        <v>4400</v>
      </c>
      <c r="Q1328" s="5">
        <v>4800</v>
      </c>
      <c r="R1328" s="5">
        <v>4800</v>
      </c>
      <c r="S1328" s="5">
        <v>4800</v>
      </c>
      <c r="T1328" s="5">
        <v>19700</v>
      </c>
      <c r="U1328" s="5">
        <v>25000</v>
      </c>
      <c r="V1328" s="5">
        <v>28100</v>
      </c>
      <c r="W1328" s="5">
        <v>0</v>
      </c>
      <c r="X1328" s="5">
        <v>0</v>
      </c>
      <c r="Y1328" s="5">
        <v>0</v>
      </c>
      <c r="Z1328" s="5">
        <v>0</v>
      </c>
      <c r="AA1328" s="5">
        <v>4.3513174689999996</v>
      </c>
      <c r="AB1328" s="5">
        <v>-72.169253299999994</v>
      </c>
      <c r="AC1328" s="7" t="s">
        <v>73</v>
      </c>
      <c r="AD1328" s="5">
        <v>350739300</v>
      </c>
      <c r="AE1328" s="5" t="str">
        <f>MID(TablaPivotFinal[[#This Row],[Fecha]],1,4)</f>
        <v>2018</v>
      </c>
      <c r="AF1328" s="5" t="str">
        <f>MID(TablaPivotFinal[[#This Row],[Fecha]],5,3)</f>
        <v>Jun</v>
      </c>
      <c r="AG1328" s="7">
        <v>350739300</v>
      </c>
      <c r="AH1328" s="8">
        <v>32374</v>
      </c>
      <c r="AI1328" t="s">
        <v>1058</v>
      </c>
      <c r="AJ1328" t="s">
        <v>893</v>
      </c>
      <c r="AK1328" t="s">
        <v>1186</v>
      </c>
    </row>
    <row r="1329" spans="1:37" x14ac:dyDescent="0.3">
      <c r="A1329" t="str">
        <f t="shared" si="60"/>
        <v>YUCAO-Invias</v>
      </c>
      <c r="B1329" t="str">
        <f t="shared" si="61"/>
        <v>2018Mar</v>
      </c>
      <c r="C1329" t="str">
        <f t="shared" si="62"/>
        <v>4.351317469-72.1692533</v>
      </c>
      <c r="D1329" s="9" t="s">
        <v>282</v>
      </c>
      <c r="E1329" s="6">
        <v>4008</v>
      </c>
      <c r="F1329" s="9" t="s">
        <v>178</v>
      </c>
      <c r="G1329" s="6">
        <v>50</v>
      </c>
      <c r="H1329" s="9" t="s">
        <v>283</v>
      </c>
      <c r="I1329" s="9" t="s">
        <v>180</v>
      </c>
      <c r="J1329" s="9" t="s">
        <v>103</v>
      </c>
      <c r="K1329" s="9" t="s">
        <v>226</v>
      </c>
      <c r="L1329" s="9" t="s">
        <v>182</v>
      </c>
      <c r="M1329" s="6">
        <v>3102466052</v>
      </c>
      <c r="N1329" s="6" t="s">
        <v>284</v>
      </c>
      <c r="O1329" s="9" t="s">
        <v>285</v>
      </c>
      <c r="P1329" s="6">
        <v>4400</v>
      </c>
      <c r="Q1329" s="6">
        <v>4800</v>
      </c>
      <c r="R1329" s="6">
        <v>4800</v>
      </c>
      <c r="S1329" s="6">
        <v>4800</v>
      </c>
      <c r="T1329" s="6">
        <v>19700</v>
      </c>
      <c r="U1329" s="6">
        <v>25000</v>
      </c>
      <c r="V1329" s="6">
        <v>28100</v>
      </c>
      <c r="W1329" s="6">
        <v>0</v>
      </c>
      <c r="X1329" s="6">
        <v>0</v>
      </c>
      <c r="Y1329" s="6">
        <v>0</v>
      </c>
      <c r="Z1329" s="6">
        <v>0</v>
      </c>
      <c r="AA1329" s="6">
        <v>4.3513174689999996</v>
      </c>
      <c r="AB1329" s="6">
        <v>-72.169253299999994</v>
      </c>
      <c r="AC1329" s="9" t="s">
        <v>75</v>
      </c>
      <c r="AD1329" s="6">
        <v>356673500</v>
      </c>
      <c r="AE1329" s="6" t="str">
        <f>MID(TablaPivotFinal[[#This Row],[Fecha]],1,4)</f>
        <v>2018</v>
      </c>
      <c r="AF1329" s="6" t="str">
        <f>MID(TablaPivotFinal[[#This Row],[Fecha]],5,3)</f>
        <v>Mar</v>
      </c>
      <c r="AG1329" s="9">
        <v>356673500</v>
      </c>
      <c r="AH1329" s="10">
        <v>33241</v>
      </c>
      <c r="AI1329" t="s">
        <v>1058</v>
      </c>
      <c r="AJ1329" t="s">
        <v>890</v>
      </c>
      <c r="AK1329" t="s">
        <v>1186</v>
      </c>
    </row>
    <row r="1330" spans="1:37" x14ac:dyDescent="0.3">
      <c r="A1330" t="str">
        <f t="shared" si="60"/>
        <v>YUCAO-Invias</v>
      </c>
      <c r="B1330" t="str">
        <f t="shared" si="61"/>
        <v>2018May</v>
      </c>
      <c r="C1330" t="str">
        <f t="shared" si="62"/>
        <v>4.351317469-72.1692533</v>
      </c>
      <c r="D1330" s="7" t="s">
        <v>282</v>
      </c>
      <c r="E1330" s="5">
        <v>4008</v>
      </c>
      <c r="F1330" s="7" t="s">
        <v>178</v>
      </c>
      <c r="G1330" s="5">
        <v>50</v>
      </c>
      <c r="H1330" s="7" t="s">
        <v>283</v>
      </c>
      <c r="I1330" s="7" t="s">
        <v>180</v>
      </c>
      <c r="J1330" s="7" t="s">
        <v>103</v>
      </c>
      <c r="K1330" s="7" t="s">
        <v>226</v>
      </c>
      <c r="L1330" s="7" t="s">
        <v>182</v>
      </c>
      <c r="M1330" s="5">
        <v>3102466052</v>
      </c>
      <c r="N1330" s="5" t="s">
        <v>284</v>
      </c>
      <c r="O1330" s="7" t="s">
        <v>285</v>
      </c>
      <c r="P1330" s="5">
        <v>4400</v>
      </c>
      <c r="Q1330" s="5">
        <v>4800</v>
      </c>
      <c r="R1330" s="5">
        <v>4800</v>
      </c>
      <c r="S1330" s="5">
        <v>4800</v>
      </c>
      <c r="T1330" s="5">
        <v>19700</v>
      </c>
      <c r="U1330" s="5">
        <v>25000</v>
      </c>
      <c r="V1330" s="5">
        <v>28100</v>
      </c>
      <c r="W1330" s="5">
        <v>0</v>
      </c>
      <c r="X1330" s="5">
        <v>0</v>
      </c>
      <c r="Y1330" s="5">
        <v>0</v>
      </c>
      <c r="Z1330" s="5">
        <v>0</v>
      </c>
      <c r="AA1330" s="5">
        <v>4.3513174689999996</v>
      </c>
      <c r="AB1330" s="5">
        <v>-72.169253299999994</v>
      </c>
      <c r="AC1330" s="7" t="s">
        <v>77</v>
      </c>
      <c r="AD1330" s="5">
        <v>378701700</v>
      </c>
      <c r="AE1330" s="5" t="str">
        <f>MID(TablaPivotFinal[[#This Row],[Fecha]],1,4)</f>
        <v>2018</v>
      </c>
      <c r="AF1330" s="5" t="str">
        <f>MID(TablaPivotFinal[[#This Row],[Fecha]],5,3)</f>
        <v>May</v>
      </c>
      <c r="AG1330" s="7">
        <v>378701700</v>
      </c>
      <c r="AH1330" s="8">
        <v>35395</v>
      </c>
      <c r="AI1330" t="s">
        <v>1058</v>
      </c>
      <c r="AJ1330" t="s">
        <v>892</v>
      </c>
      <c r="AK1330" t="s">
        <v>1186</v>
      </c>
    </row>
    <row r="1331" spans="1:37" x14ac:dyDescent="0.3">
      <c r="A1331" t="str">
        <f t="shared" si="60"/>
        <v>YUCAO-Invias</v>
      </c>
      <c r="B1331" t="str">
        <f t="shared" si="61"/>
        <v>2018Nov</v>
      </c>
      <c r="C1331" t="str">
        <f t="shared" si="62"/>
        <v>4.351317469-72.1692533</v>
      </c>
      <c r="D1331" s="9" t="s">
        <v>282</v>
      </c>
      <c r="E1331" s="6">
        <v>4008</v>
      </c>
      <c r="F1331" s="9" t="s">
        <v>178</v>
      </c>
      <c r="G1331" s="6">
        <v>50</v>
      </c>
      <c r="H1331" s="9" t="s">
        <v>283</v>
      </c>
      <c r="I1331" s="9" t="s">
        <v>180</v>
      </c>
      <c r="J1331" s="9" t="s">
        <v>103</v>
      </c>
      <c r="K1331" s="9" t="s">
        <v>226</v>
      </c>
      <c r="L1331" s="9" t="s">
        <v>182</v>
      </c>
      <c r="M1331" s="6">
        <v>3102466052</v>
      </c>
      <c r="N1331" s="6" t="s">
        <v>284</v>
      </c>
      <c r="O1331" s="9" t="s">
        <v>285</v>
      </c>
      <c r="P1331" s="6">
        <v>4400</v>
      </c>
      <c r="Q1331" s="6">
        <v>4800</v>
      </c>
      <c r="R1331" s="6">
        <v>4800</v>
      </c>
      <c r="S1331" s="6">
        <v>4800</v>
      </c>
      <c r="T1331" s="6">
        <v>19700</v>
      </c>
      <c r="U1331" s="6">
        <v>25000</v>
      </c>
      <c r="V1331" s="6">
        <v>28100</v>
      </c>
      <c r="W1331" s="6">
        <v>0</v>
      </c>
      <c r="X1331" s="6">
        <v>0</v>
      </c>
      <c r="Y1331" s="6">
        <v>0</v>
      </c>
      <c r="Z1331" s="6">
        <v>0</v>
      </c>
      <c r="AA1331" s="6">
        <v>4.3513174689999996</v>
      </c>
      <c r="AB1331" s="6">
        <v>-72.169253299999994</v>
      </c>
      <c r="AC1331" s="9" t="s">
        <v>79</v>
      </c>
      <c r="AD1331" s="6">
        <v>435070300</v>
      </c>
      <c r="AE1331" s="6" t="str">
        <f>MID(TablaPivotFinal[[#This Row],[Fecha]],1,4)</f>
        <v>2018</v>
      </c>
      <c r="AF1331" s="6" t="str">
        <f>MID(TablaPivotFinal[[#This Row],[Fecha]],5,3)</f>
        <v>Nov</v>
      </c>
      <c r="AG1331" s="9">
        <v>435070300</v>
      </c>
      <c r="AH1331" s="10">
        <v>37878</v>
      </c>
      <c r="AI1331" t="s">
        <v>1058</v>
      </c>
      <c r="AJ1331" t="s">
        <v>898</v>
      </c>
      <c r="AK1331" t="s">
        <v>1186</v>
      </c>
    </row>
    <row r="1332" spans="1:37" x14ac:dyDescent="0.3">
      <c r="A1332" t="str">
        <f t="shared" si="60"/>
        <v>YUCAO-Invias</v>
      </c>
      <c r="B1332" t="str">
        <f t="shared" si="61"/>
        <v>2018Oct</v>
      </c>
      <c r="C1332" t="str">
        <f t="shared" si="62"/>
        <v>4.351317469-72.1692533</v>
      </c>
      <c r="D1332" s="7" t="s">
        <v>282</v>
      </c>
      <c r="E1332" s="5">
        <v>4008</v>
      </c>
      <c r="F1332" s="7" t="s">
        <v>178</v>
      </c>
      <c r="G1332" s="5">
        <v>50</v>
      </c>
      <c r="H1332" s="7" t="s">
        <v>283</v>
      </c>
      <c r="I1332" s="7" t="s">
        <v>180</v>
      </c>
      <c r="J1332" s="7" t="s">
        <v>103</v>
      </c>
      <c r="K1332" s="7" t="s">
        <v>226</v>
      </c>
      <c r="L1332" s="7" t="s">
        <v>182</v>
      </c>
      <c r="M1332" s="5">
        <v>3102466052</v>
      </c>
      <c r="N1332" s="5" t="s">
        <v>284</v>
      </c>
      <c r="O1332" s="7" t="s">
        <v>285</v>
      </c>
      <c r="P1332" s="5">
        <v>4400</v>
      </c>
      <c r="Q1332" s="5">
        <v>4800</v>
      </c>
      <c r="R1332" s="5">
        <v>4800</v>
      </c>
      <c r="S1332" s="5">
        <v>4800</v>
      </c>
      <c r="T1332" s="5">
        <v>19700</v>
      </c>
      <c r="U1332" s="5">
        <v>25000</v>
      </c>
      <c r="V1332" s="5">
        <v>28100</v>
      </c>
      <c r="W1332" s="5">
        <v>0</v>
      </c>
      <c r="X1332" s="5">
        <v>0</v>
      </c>
      <c r="Y1332" s="5">
        <v>0</v>
      </c>
      <c r="Z1332" s="5">
        <v>0</v>
      </c>
      <c r="AA1332" s="5">
        <v>4.3513174689999996</v>
      </c>
      <c r="AB1332" s="5">
        <v>-72.169253299999994</v>
      </c>
      <c r="AC1332" s="7" t="s">
        <v>81</v>
      </c>
      <c r="AD1332" s="5">
        <v>385154750</v>
      </c>
      <c r="AE1332" s="5" t="str">
        <f>MID(TablaPivotFinal[[#This Row],[Fecha]],1,4)</f>
        <v>2018</v>
      </c>
      <c r="AF1332" s="5" t="str">
        <f>MID(TablaPivotFinal[[#This Row],[Fecha]],5,3)</f>
        <v>Oct</v>
      </c>
      <c r="AG1332" s="7">
        <v>385154750</v>
      </c>
      <c r="AH1332" s="8">
        <v>35828</v>
      </c>
      <c r="AI1332" t="s">
        <v>1058</v>
      </c>
      <c r="AJ1332" t="s">
        <v>897</v>
      </c>
      <c r="AK1332" t="s">
        <v>1186</v>
      </c>
    </row>
    <row r="1333" spans="1:37" x14ac:dyDescent="0.3">
      <c r="A1333" t="str">
        <f t="shared" si="60"/>
        <v>YUCAO-Invias</v>
      </c>
      <c r="B1333" t="str">
        <f t="shared" si="61"/>
        <v>2018Sep</v>
      </c>
      <c r="C1333" t="str">
        <f t="shared" si="62"/>
        <v>4.351317469-72.1692533</v>
      </c>
      <c r="D1333" s="9" t="s">
        <v>282</v>
      </c>
      <c r="E1333" s="6">
        <v>4008</v>
      </c>
      <c r="F1333" s="9" t="s">
        <v>178</v>
      </c>
      <c r="G1333" s="6">
        <v>50</v>
      </c>
      <c r="H1333" s="9" t="s">
        <v>283</v>
      </c>
      <c r="I1333" s="9" t="s">
        <v>180</v>
      </c>
      <c r="J1333" s="9" t="s">
        <v>103</v>
      </c>
      <c r="K1333" s="9" t="s">
        <v>226</v>
      </c>
      <c r="L1333" s="9" t="s">
        <v>182</v>
      </c>
      <c r="M1333" s="6">
        <v>3102466052</v>
      </c>
      <c r="N1333" s="6" t="s">
        <v>284</v>
      </c>
      <c r="O1333" s="9" t="s">
        <v>285</v>
      </c>
      <c r="P1333" s="6">
        <v>4400</v>
      </c>
      <c r="Q1333" s="6">
        <v>4800</v>
      </c>
      <c r="R1333" s="6">
        <v>4800</v>
      </c>
      <c r="S1333" s="6">
        <v>4800</v>
      </c>
      <c r="T1333" s="6">
        <v>19700</v>
      </c>
      <c r="U1333" s="6">
        <v>25000</v>
      </c>
      <c r="V1333" s="6">
        <v>28100</v>
      </c>
      <c r="W1333" s="6">
        <v>0</v>
      </c>
      <c r="X1333" s="6">
        <v>0</v>
      </c>
      <c r="Y1333" s="6">
        <v>0</v>
      </c>
      <c r="Z1333" s="6">
        <v>0</v>
      </c>
      <c r="AA1333" s="6">
        <v>4.3513174689999996</v>
      </c>
      <c r="AB1333" s="6">
        <v>-72.169253299999994</v>
      </c>
      <c r="AC1333" s="9" t="s">
        <v>83</v>
      </c>
      <c r="AD1333" s="6">
        <v>349110750</v>
      </c>
      <c r="AE1333" s="6" t="str">
        <f>MID(TablaPivotFinal[[#This Row],[Fecha]],1,4)</f>
        <v>2018</v>
      </c>
      <c r="AF1333" s="6" t="str">
        <f>MID(TablaPivotFinal[[#This Row],[Fecha]],5,3)</f>
        <v>Sep</v>
      </c>
      <c r="AG1333" s="9">
        <v>349110750</v>
      </c>
      <c r="AH1333" s="10">
        <v>33305</v>
      </c>
      <c r="AI1333" t="s">
        <v>1058</v>
      </c>
      <c r="AJ1333" t="s">
        <v>896</v>
      </c>
      <c r="AK1333" t="s">
        <v>1186</v>
      </c>
    </row>
    <row r="1334" spans="1:37" x14ac:dyDescent="0.3">
      <c r="A1334" t="str">
        <f t="shared" si="60"/>
        <v>COROZAL-AUTOPISTAS DEL CAFE</v>
      </c>
      <c r="B1334" t="str">
        <f t="shared" si="61"/>
        <v>2016Abr</v>
      </c>
      <c r="C1334" t="str">
        <f t="shared" si="62"/>
        <v>4.407960397-75.89987074</v>
      </c>
      <c r="D1334" s="7" t="s">
        <v>287</v>
      </c>
      <c r="E1334" s="5">
        <v>4002</v>
      </c>
      <c r="F1334" s="7" t="s">
        <v>160</v>
      </c>
      <c r="G1334" s="5">
        <v>76</v>
      </c>
      <c r="H1334" s="7" t="s">
        <v>288</v>
      </c>
      <c r="I1334" s="7" t="s">
        <v>289</v>
      </c>
      <c r="J1334" s="7" t="s">
        <v>103</v>
      </c>
      <c r="K1334" s="7" t="s">
        <v>290</v>
      </c>
      <c r="L1334" s="7" t="s">
        <v>291</v>
      </c>
      <c r="M1334" s="5" t="s">
        <v>292</v>
      </c>
      <c r="N1334" s="5" t="s">
        <v>293</v>
      </c>
      <c r="O1334" s="7" t="s">
        <v>294</v>
      </c>
      <c r="P1334" s="5">
        <v>10400</v>
      </c>
      <c r="Q1334" s="5">
        <v>12600</v>
      </c>
      <c r="R1334" s="5">
        <v>12600</v>
      </c>
      <c r="S1334" s="5">
        <v>12600</v>
      </c>
      <c r="T1334" s="5">
        <v>30700</v>
      </c>
      <c r="U1334" s="5">
        <v>38400</v>
      </c>
      <c r="V1334" s="5">
        <v>44600</v>
      </c>
      <c r="W1334" s="5">
        <v>0</v>
      </c>
      <c r="X1334" s="5">
        <v>0</v>
      </c>
      <c r="Y1334" s="5">
        <v>0</v>
      </c>
      <c r="Z1334" s="5">
        <v>0</v>
      </c>
      <c r="AA1334" s="5">
        <v>4.4079603970000001</v>
      </c>
      <c r="AB1334" s="5">
        <v>-75.899870739999997</v>
      </c>
      <c r="AC1334" s="7" t="s">
        <v>13</v>
      </c>
      <c r="AD1334" s="5">
        <v>3068723250</v>
      </c>
      <c r="AE1334" s="5" t="str">
        <f>MID(TablaPivotFinal[[#This Row],[Fecha]],1,4)</f>
        <v>2016</v>
      </c>
      <c r="AF1334" s="5" t="str">
        <f>MID(TablaPivotFinal[[#This Row],[Fecha]],5,3)</f>
        <v>Abr</v>
      </c>
      <c r="AG1334" s="7">
        <v>3068723250</v>
      </c>
      <c r="AH1334" s="8">
        <v>163674</v>
      </c>
      <c r="AI1334" t="s">
        <v>1059</v>
      </c>
      <c r="AJ1334" t="s">
        <v>867</v>
      </c>
      <c r="AK1334" t="s">
        <v>1187</v>
      </c>
    </row>
    <row r="1335" spans="1:37" x14ac:dyDescent="0.3">
      <c r="A1335" t="str">
        <f t="shared" si="60"/>
        <v>COROZAL-AUTOPISTAS DEL CAFE</v>
      </c>
      <c r="B1335" t="str">
        <f t="shared" si="61"/>
        <v>2016Ago</v>
      </c>
      <c r="C1335" t="str">
        <f t="shared" si="62"/>
        <v>4.407960397-75.89987074</v>
      </c>
      <c r="D1335" s="9" t="s">
        <v>287</v>
      </c>
      <c r="E1335" s="6">
        <v>4002</v>
      </c>
      <c r="F1335" s="9" t="s">
        <v>160</v>
      </c>
      <c r="G1335" s="6">
        <v>76</v>
      </c>
      <c r="H1335" s="9" t="s">
        <v>288</v>
      </c>
      <c r="I1335" s="9" t="s">
        <v>289</v>
      </c>
      <c r="J1335" s="9" t="s">
        <v>103</v>
      </c>
      <c r="K1335" s="9" t="s">
        <v>290</v>
      </c>
      <c r="L1335" s="9" t="s">
        <v>291</v>
      </c>
      <c r="M1335" s="6" t="s">
        <v>292</v>
      </c>
      <c r="N1335" s="6" t="s">
        <v>293</v>
      </c>
      <c r="O1335" s="9" t="s">
        <v>294</v>
      </c>
      <c r="P1335" s="6">
        <v>10400</v>
      </c>
      <c r="Q1335" s="6">
        <v>12600</v>
      </c>
      <c r="R1335" s="6">
        <v>12600</v>
      </c>
      <c r="S1335" s="6">
        <v>12600</v>
      </c>
      <c r="T1335" s="6">
        <v>30700</v>
      </c>
      <c r="U1335" s="6">
        <v>38400</v>
      </c>
      <c r="V1335" s="6">
        <v>44600</v>
      </c>
      <c r="W1335" s="6">
        <v>0</v>
      </c>
      <c r="X1335" s="6">
        <v>0</v>
      </c>
      <c r="Y1335" s="6">
        <v>0</v>
      </c>
      <c r="Z1335" s="6">
        <v>0</v>
      </c>
      <c r="AA1335" s="6">
        <v>4.4079603970000001</v>
      </c>
      <c r="AB1335" s="6">
        <v>-75.899870739999997</v>
      </c>
      <c r="AC1335" s="9" t="s">
        <v>15</v>
      </c>
      <c r="AD1335" s="6">
        <v>3731114500</v>
      </c>
      <c r="AE1335" s="6" t="str">
        <f>MID(TablaPivotFinal[[#This Row],[Fecha]],1,4)</f>
        <v>2016</v>
      </c>
      <c r="AF1335" s="6" t="str">
        <f>MID(TablaPivotFinal[[#This Row],[Fecha]],5,3)</f>
        <v>Ago</v>
      </c>
      <c r="AG1335" s="9">
        <v>3731114500</v>
      </c>
      <c r="AH1335" s="10">
        <v>204749</v>
      </c>
      <c r="AI1335" t="s">
        <v>1059</v>
      </c>
      <c r="AJ1335" t="s">
        <v>871</v>
      </c>
      <c r="AK1335" t="s">
        <v>1187</v>
      </c>
    </row>
    <row r="1336" spans="1:37" x14ac:dyDescent="0.3">
      <c r="A1336" t="str">
        <f t="shared" si="60"/>
        <v>COROZAL-AUTOPISTAS DEL CAFE</v>
      </c>
      <c r="B1336" t="str">
        <f t="shared" si="61"/>
        <v>2016Dic</v>
      </c>
      <c r="C1336" t="str">
        <f t="shared" si="62"/>
        <v>4.407960397-75.89987074</v>
      </c>
      <c r="D1336" s="7" t="s">
        <v>287</v>
      </c>
      <c r="E1336" s="5">
        <v>4002</v>
      </c>
      <c r="F1336" s="7" t="s">
        <v>160</v>
      </c>
      <c r="G1336" s="5">
        <v>76</v>
      </c>
      <c r="H1336" s="7" t="s">
        <v>288</v>
      </c>
      <c r="I1336" s="7" t="s">
        <v>289</v>
      </c>
      <c r="J1336" s="7" t="s">
        <v>103</v>
      </c>
      <c r="K1336" s="7" t="s">
        <v>290</v>
      </c>
      <c r="L1336" s="7" t="s">
        <v>291</v>
      </c>
      <c r="M1336" s="5" t="s">
        <v>292</v>
      </c>
      <c r="N1336" s="5" t="s">
        <v>293</v>
      </c>
      <c r="O1336" s="7" t="s">
        <v>294</v>
      </c>
      <c r="P1336" s="5">
        <v>10400</v>
      </c>
      <c r="Q1336" s="5">
        <v>12600</v>
      </c>
      <c r="R1336" s="5">
        <v>12600</v>
      </c>
      <c r="S1336" s="5">
        <v>12600</v>
      </c>
      <c r="T1336" s="5">
        <v>30700</v>
      </c>
      <c r="U1336" s="5">
        <v>38400</v>
      </c>
      <c r="V1336" s="5">
        <v>44600</v>
      </c>
      <c r="W1336" s="5">
        <v>0</v>
      </c>
      <c r="X1336" s="5">
        <v>0</v>
      </c>
      <c r="Y1336" s="5">
        <v>0</v>
      </c>
      <c r="Z1336" s="5">
        <v>0</v>
      </c>
      <c r="AA1336" s="5">
        <v>4.4079603970000001</v>
      </c>
      <c r="AB1336" s="5">
        <v>-75.899870739999997</v>
      </c>
      <c r="AC1336" s="7" t="s">
        <v>17</v>
      </c>
      <c r="AD1336" s="5">
        <v>3637281950</v>
      </c>
      <c r="AE1336" s="5" t="str">
        <f>MID(TablaPivotFinal[[#This Row],[Fecha]],1,4)</f>
        <v>2016</v>
      </c>
      <c r="AF1336" s="5" t="str">
        <f>MID(TablaPivotFinal[[#This Row],[Fecha]],5,3)</f>
        <v>Dic</v>
      </c>
      <c r="AG1336" s="7">
        <v>3637281950</v>
      </c>
      <c r="AH1336" s="8">
        <v>220990</v>
      </c>
      <c r="AI1336" t="s">
        <v>1059</v>
      </c>
      <c r="AJ1336" t="s">
        <v>875</v>
      </c>
      <c r="AK1336" t="s">
        <v>1187</v>
      </c>
    </row>
    <row r="1337" spans="1:37" x14ac:dyDescent="0.3">
      <c r="A1337" t="str">
        <f t="shared" si="60"/>
        <v>COROZAL-AUTOPISTAS DEL CAFE</v>
      </c>
      <c r="B1337" t="str">
        <f t="shared" si="61"/>
        <v>2016Ene</v>
      </c>
      <c r="C1337" t="str">
        <f t="shared" si="62"/>
        <v>4.407960397-75.89987074</v>
      </c>
      <c r="D1337" s="9" t="s">
        <v>287</v>
      </c>
      <c r="E1337" s="6">
        <v>4002</v>
      </c>
      <c r="F1337" s="9" t="s">
        <v>160</v>
      </c>
      <c r="G1337" s="6">
        <v>76</v>
      </c>
      <c r="H1337" s="9" t="s">
        <v>288</v>
      </c>
      <c r="I1337" s="9" t="s">
        <v>289</v>
      </c>
      <c r="J1337" s="9" t="s">
        <v>103</v>
      </c>
      <c r="K1337" s="9" t="s">
        <v>290</v>
      </c>
      <c r="L1337" s="9" t="s">
        <v>291</v>
      </c>
      <c r="M1337" s="6" t="s">
        <v>292</v>
      </c>
      <c r="N1337" s="6" t="s">
        <v>293</v>
      </c>
      <c r="O1337" s="9" t="s">
        <v>294</v>
      </c>
      <c r="P1337" s="6">
        <v>10400</v>
      </c>
      <c r="Q1337" s="6">
        <v>12600</v>
      </c>
      <c r="R1337" s="6">
        <v>12600</v>
      </c>
      <c r="S1337" s="6">
        <v>12600</v>
      </c>
      <c r="T1337" s="6">
        <v>30700</v>
      </c>
      <c r="U1337" s="6">
        <v>38400</v>
      </c>
      <c r="V1337" s="6">
        <v>44600</v>
      </c>
      <c r="W1337" s="6">
        <v>0</v>
      </c>
      <c r="X1337" s="6">
        <v>0</v>
      </c>
      <c r="Y1337" s="6">
        <v>0</v>
      </c>
      <c r="Z1337" s="6">
        <v>0</v>
      </c>
      <c r="AA1337" s="6">
        <v>4.4079603970000001</v>
      </c>
      <c r="AB1337" s="6">
        <v>-75.899870739999997</v>
      </c>
      <c r="AC1337" s="9" t="s">
        <v>19</v>
      </c>
      <c r="AD1337" s="6">
        <v>3565459400</v>
      </c>
      <c r="AE1337" s="6" t="str">
        <f>MID(TablaPivotFinal[[#This Row],[Fecha]],1,4)</f>
        <v>2016</v>
      </c>
      <c r="AF1337" s="6" t="str">
        <f>MID(TablaPivotFinal[[#This Row],[Fecha]],5,3)</f>
        <v>Ene</v>
      </c>
      <c r="AG1337" s="9">
        <v>3565459400</v>
      </c>
      <c r="AH1337" s="10">
        <v>229713</v>
      </c>
      <c r="AI1337" t="s">
        <v>1059</v>
      </c>
      <c r="AJ1337" t="s">
        <v>864</v>
      </c>
      <c r="AK1337" t="s">
        <v>1187</v>
      </c>
    </row>
    <row r="1338" spans="1:37" x14ac:dyDescent="0.3">
      <c r="A1338" t="str">
        <f t="shared" si="60"/>
        <v>COROZAL-AUTOPISTAS DEL CAFE</v>
      </c>
      <c r="B1338" t="str">
        <f t="shared" si="61"/>
        <v>2016Feb</v>
      </c>
      <c r="C1338" t="str">
        <f t="shared" si="62"/>
        <v>4.407960397-75.89987074</v>
      </c>
      <c r="D1338" s="7" t="s">
        <v>287</v>
      </c>
      <c r="E1338" s="5">
        <v>4002</v>
      </c>
      <c r="F1338" s="7" t="s">
        <v>160</v>
      </c>
      <c r="G1338" s="5">
        <v>76</v>
      </c>
      <c r="H1338" s="7" t="s">
        <v>288</v>
      </c>
      <c r="I1338" s="7" t="s">
        <v>289</v>
      </c>
      <c r="J1338" s="7" t="s">
        <v>103</v>
      </c>
      <c r="K1338" s="7" t="s">
        <v>290</v>
      </c>
      <c r="L1338" s="7" t="s">
        <v>291</v>
      </c>
      <c r="M1338" s="5" t="s">
        <v>292</v>
      </c>
      <c r="N1338" s="5" t="s">
        <v>293</v>
      </c>
      <c r="O1338" s="7" t="s">
        <v>294</v>
      </c>
      <c r="P1338" s="5">
        <v>10400</v>
      </c>
      <c r="Q1338" s="5">
        <v>12600</v>
      </c>
      <c r="R1338" s="5">
        <v>12600</v>
      </c>
      <c r="S1338" s="5">
        <v>12600</v>
      </c>
      <c r="T1338" s="5">
        <v>30700</v>
      </c>
      <c r="U1338" s="5">
        <v>38400</v>
      </c>
      <c r="V1338" s="5">
        <v>44600</v>
      </c>
      <c r="W1338" s="5">
        <v>0</v>
      </c>
      <c r="X1338" s="5">
        <v>0</v>
      </c>
      <c r="Y1338" s="5">
        <v>0</v>
      </c>
      <c r="Z1338" s="5">
        <v>0</v>
      </c>
      <c r="AA1338" s="5">
        <v>4.4079603970000001</v>
      </c>
      <c r="AB1338" s="5">
        <v>-75.899870739999997</v>
      </c>
      <c r="AC1338" s="7" t="s">
        <v>21</v>
      </c>
      <c r="AD1338" s="5">
        <v>2899965050</v>
      </c>
      <c r="AE1338" s="5" t="str">
        <f>MID(TablaPivotFinal[[#This Row],[Fecha]],1,4)</f>
        <v>2016</v>
      </c>
      <c r="AF1338" s="5" t="str">
        <f>MID(TablaPivotFinal[[#This Row],[Fecha]],5,3)</f>
        <v>Feb</v>
      </c>
      <c r="AG1338" s="7">
        <v>2899965050</v>
      </c>
      <c r="AH1338" s="8">
        <v>159011</v>
      </c>
      <c r="AI1338" t="s">
        <v>1059</v>
      </c>
      <c r="AJ1338" t="s">
        <v>865</v>
      </c>
      <c r="AK1338" t="s">
        <v>1187</v>
      </c>
    </row>
    <row r="1339" spans="1:37" x14ac:dyDescent="0.3">
      <c r="A1339" t="str">
        <f t="shared" si="60"/>
        <v>COROZAL-AUTOPISTAS DEL CAFE</v>
      </c>
      <c r="B1339" t="str">
        <f t="shared" si="61"/>
        <v>2016Jul</v>
      </c>
      <c r="C1339" t="str">
        <f t="shared" si="62"/>
        <v>4.407960397-75.89987074</v>
      </c>
      <c r="D1339" s="9" t="s">
        <v>287</v>
      </c>
      <c r="E1339" s="6">
        <v>4002</v>
      </c>
      <c r="F1339" s="9" t="s">
        <v>160</v>
      </c>
      <c r="G1339" s="6">
        <v>76</v>
      </c>
      <c r="H1339" s="9" t="s">
        <v>288</v>
      </c>
      <c r="I1339" s="9" t="s">
        <v>289</v>
      </c>
      <c r="J1339" s="9" t="s">
        <v>103</v>
      </c>
      <c r="K1339" s="9" t="s">
        <v>290</v>
      </c>
      <c r="L1339" s="9" t="s">
        <v>291</v>
      </c>
      <c r="M1339" s="6" t="s">
        <v>292</v>
      </c>
      <c r="N1339" s="6" t="s">
        <v>293</v>
      </c>
      <c r="O1339" s="9" t="s">
        <v>294</v>
      </c>
      <c r="P1339" s="6">
        <v>10400</v>
      </c>
      <c r="Q1339" s="6">
        <v>12600</v>
      </c>
      <c r="R1339" s="6">
        <v>12600</v>
      </c>
      <c r="S1339" s="6">
        <v>12600</v>
      </c>
      <c r="T1339" s="6">
        <v>30700</v>
      </c>
      <c r="U1339" s="6">
        <v>38400</v>
      </c>
      <c r="V1339" s="6">
        <v>44600</v>
      </c>
      <c r="W1339" s="6">
        <v>0</v>
      </c>
      <c r="X1339" s="6">
        <v>0</v>
      </c>
      <c r="Y1339" s="6">
        <v>0</v>
      </c>
      <c r="Z1339" s="6">
        <v>0</v>
      </c>
      <c r="AA1339" s="6">
        <v>4.4079603970000001</v>
      </c>
      <c r="AB1339" s="6">
        <v>-75.899870739999997</v>
      </c>
      <c r="AC1339" s="9" t="s">
        <v>23</v>
      </c>
      <c r="AD1339" s="6">
        <v>2950556850</v>
      </c>
      <c r="AE1339" s="6" t="str">
        <f>MID(TablaPivotFinal[[#This Row],[Fecha]],1,4)</f>
        <v>2016</v>
      </c>
      <c r="AF1339" s="6" t="str">
        <f>MID(TablaPivotFinal[[#This Row],[Fecha]],5,3)</f>
        <v>Jul</v>
      </c>
      <c r="AG1339" s="9">
        <v>2950556850</v>
      </c>
      <c r="AH1339" s="10">
        <v>186880</v>
      </c>
      <c r="AI1339" t="s">
        <v>1059</v>
      </c>
      <c r="AJ1339" t="s">
        <v>870</v>
      </c>
      <c r="AK1339" t="s">
        <v>1187</v>
      </c>
    </row>
    <row r="1340" spans="1:37" x14ac:dyDescent="0.3">
      <c r="A1340" t="str">
        <f t="shared" si="60"/>
        <v>COROZAL-AUTOPISTAS DEL CAFE</v>
      </c>
      <c r="B1340" t="str">
        <f t="shared" si="61"/>
        <v>2016Jun</v>
      </c>
      <c r="C1340" t="str">
        <f t="shared" si="62"/>
        <v>4.407960397-75.89987074</v>
      </c>
      <c r="D1340" s="7" t="s">
        <v>287</v>
      </c>
      <c r="E1340" s="5">
        <v>4002</v>
      </c>
      <c r="F1340" s="7" t="s">
        <v>160</v>
      </c>
      <c r="G1340" s="5">
        <v>76</v>
      </c>
      <c r="H1340" s="7" t="s">
        <v>288</v>
      </c>
      <c r="I1340" s="7" t="s">
        <v>289</v>
      </c>
      <c r="J1340" s="7" t="s">
        <v>103</v>
      </c>
      <c r="K1340" s="7" t="s">
        <v>290</v>
      </c>
      <c r="L1340" s="7" t="s">
        <v>291</v>
      </c>
      <c r="M1340" s="5" t="s">
        <v>292</v>
      </c>
      <c r="N1340" s="5" t="s">
        <v>293</v>
      </c>
      <c r="O1340" s="7" t="s">
        <v>294</v>
      </c>
      <c r="P1340" s="5">
        <v>10400</v>
      </c>
      <c r="Q1340" s="5">
        <v>12600</v>
      </c>
      <c r="R1340" s="5">
        <v>12600</v>
      </c>
      <c r="S1340" s="5">
        <v>12600</v>
      </c>
      <c r="T1340" s="5">
        <v>30700</v>
      </c>
      <c r="U1340" s="5">
        <v>38400</v>
      </c>
      <c r="V1340" s="5">
        <v>44600</v>
      </c>
      <c r="W1340" s="5">
        <v>0</v>
      </c>
      <c r="X1340" s="5">
        <v>0</v>
      </c>
      <c r="Y1340" s="5">
        <v>0</v>
      </c>
      <c r="Z1340" s="5">
        <v>0</v>
      </c>
      <c r="AA1340" s="5">
        <v>4.4079603970000001</v>
      </c>
      <c r="AB1340" s="5">
        <v>-75.899870739999997</v>
      </c>
      <c r="AC1340" s="7" t="s">
        <v>25</v>
      </c>
      <c r="AD1340" s="5">
        <v>2984891300</v>
      </c>
      <c r="AE1340" s="5" t="str">
        <f>MID(TablaPivotFinal[[#This Row],[Fecha]],1,4)</f>
        <v>2016</v>
      </c>
      <c r="AF1340" s="5" t="str">
        <f>MID(TablaPivotFinal[[#This Row],[Fecha]],5,3)</f>
        <v>Jun</v>
      </c>
      <c r="AG1340" s="7">
        <v>2984891300</v>
      </c>
      <c r="AH1340" s="8">
        <v>174883</v>
      </c>
      <c r="AI1340" t="s">
        <v>1059</v>
      </c>
      <c r="AJ1340" t="s">
        <v>869</v>
      </c>
      <c r="AK1340" t="s">
        <v>1187</v>
      </c>
    </row>
    <row r="1341" spans="1:37" x14ac:dyDescent="0.3">
      <c r="A1341" t="str">
        <f t="shared" si="60"/>
        <v>COROZAL-AUTOPISTAS DEL CAFE</v>
      </c>
      <c r="B1341" t="str">
        <f t="shared" si="61"/>
        <v>2016Mar</v>
      </c>
      <c r="C1341" t="str">
        <f t="shared" si="62"/>
        <v>4.407960397-75.89987074</v>
      </c>
      <c r="D1341" s="9" t="s">
        <v>287</v>
      </c>
      <c r="E1341" s="6">
        <v>4002</v>
      </c>
      <c r="F1341" s="9" t="s">
        <v>160</v>
      </c>
      <c r="G1341" s="6">
        <v>76</v>
      </c>
      <c r="H1341" s="9" t="s">
        <v>288</v>
      </c>
      <c r="I1341" s="9" t="s">
        <v>289</v>
      </c>
      <c r="J1341" s="9" t="s">
        <v>103</v>
      </c>
      <c r="K1341" s="9" t="s">
        <v>290</v>
      </c>
      <c r="L1341" s="9" t="s">
        <v>291</v>
      </c>
      <c r="M1341" s="6" t="s">
        <v>292</v>
      </c>
      <c r="N1341" s="6" t="s">
        <v>293</v>
      </c>
      <c r="O1341" s="9" t="s">
        <v>294</v>
      </c>
      <c r="P1341" s="6">
        <v>10400</v>
      </c>
      <c r="Q1341" s="6">
        <v>12600</v>
      </c>
      <c r="R1341" s="6">
        <v>12600</v>
      </c>
      <c r="S1341" s="6">
        <v>12600</v>
      </c>
      <c r="T1341" s="6">
        <v>30700</v>
      </c>
      <c r="U1341" s="6">
        <v>38400</v>
      </c>
      <c r="V1341" s="6">
        <v>44600</v>
      </c>
      <c r="W1341" s="6">
        <v>0</v>
      </c>
      <c r="X1341" s="6">
        <v>0</v>
      </c>
      <c r="Y1341" s="6">
        <v>0</v>
      </c>
      <c r="Z1341" s="6">
        <v>0</v>
      </c>
      <c r="AA1341" s="6">
        <v>4.4079603970000001</v>
      </c>
      <c r="AB1341" s="6">
        <v>-75.899870739999997</v>
      </c>
      <c r="AC1341" s="9" t="s">
        <v>27</v>
      </c>
      <c r="AD1341" s="6">
        <v>3322409400</v>
      </c>
      <c r="AE1341" s="6" t="str">
        <f>MID(TablaPivotFinal[[#This Row],[Fecha]],1,4)</f>
        <v>2016</v>
      </c>
      <c r="AF1341" s="6" t="str">
        <f>MID(TablaPivotFinal[[#This Row],[Fecha]],5,3)</f>
        <v>Mar</v>
      </c>
      <c r="AG1341" s="9">
        <v>3322409400</v>
      </c>
      <c r="AH1341" s="10">
        <v>201959</v>
      </c>
      <c r="AI1341" t="s">
        <v>1059</v>
      </c>
      <c r="AJ1341" t="s">
        <v>866</v>
      </c>
      <c r="AK1341" t="s">
        <v>1187</v>
      </c>
    </row>
    <row r="1342" spans="1:37" x14ac:dyDescent="0.3">
      <c r="A1342" t="str">
        <f t="shared" si="60"/>
        <v>COROZAL-AUTOPISTAS DEL CAFE</v>
      </c>
      <c r="B1342" t="str">
        <f t="shared" si="61"/>
        <v>2016May</v>
      </c>
      <c r="C1342" t="str">
        <f t="shared" si="62"/>
        <v>4.407960397-75.89987074</v>
      </c>
      <c r="D1342" s="7" t="s">
        <v>287</v>
      </c>
      <c r="E1342" s="5">
        <v>4002</v>
      </c>
      <c r="F1342" s="7" t="s">
        <v>160</v>
      </c>
      <c r="G1342" s="5">
        <v>76</v>
      </c>
      <c r="H1342" s="7" t="s">
        <v>288</v>
      </c>
      <c r="I1342" s="7" t="s">
        <v>289</v>
      </c>
      <c r="J1342" s="7" t="s">
        <v>103</v>
      </c>
      <c r="K1342" s="7" t="s">
        <v>290</v>
      </c>
      <c r="L1342" s="7" t="s">
        <v>291</v>
      </c>
      <c r="M1342" s="5" t="s">
        <v>292</v>
      </c>
      <c r="N1342" s="5" t="s">
        <v>293</v>
      </c>
      <c r="O1342" s="7" t="s">
        <v>294</v>
      </c>
      <c r="P1342" s="5">
        <v>10400</v>
      </c>
      <c r="Q1342" s="5">
        <v>12600</v>
      </c>
      <c r="R1342" s="5">
        <v>12600</v>
      </c>
      <c r="S1342" s="5">
        <v>12600</v>
      </c>
      <c r="T1342" s="5">
        <v>30700</v>
      </c>
      <c r="U1342" s="5">
        <v>38400</v>
      </c>
      <c r="V1342" s="5">
        <v>44600</v>
      </c>
      <c r="W1342" s="5">
        <v>0</v>
      </c>
      <c r="X1342" s="5">
        <v>0</v>
      </c>
      <c r="Y1342" s="5">
        <v>0</v>
      </c>
      <c r="Z1342" s="5">
        <v>0</v>
      </c>
      <c r="AA1342" s="5">
        <v>4.4079603970000001</v>
      </c>
      <c r="AB1342" s="5">
        <v>-75.899870739999997</v>
      </c>
      <c r="AC1342" s="7" t="s">
        <v>29</v>
      </c>
      <c r="AD1342" s="5">
        <v>3230205400</v>
      </c>
      <c r="AE1342" s="5" t="str">
        <f>MID(TablaPivotFinal[[#This Row],[Fecha]],1,4)</f>
        <v>2016</v>
      </c>
      <c r="AF1342" s="5" t="str">
        <f>MID(TablaPivotFinal[[#This Row],[Fecha]],5,3)</f>
        <v>May</v>
      </c>
      <c r="AG1342" s="7">
        <v>3230205400</v>
      </c>
      <c r="AH1342" s="8">
        <v>181470</v>
      </c>
      <c r="AI1342" t="s">
        <v>1059</v>
      </c>
      <c r="AJ1342" t="s">
        <v>868</v>
      </c>
      <c r="AK1342" t="s">
        <v>1187</v>
      </c>
    </row>
    <row r="1343" spans="1:37" x14ac:dyDescent="0.3">
      <c r="A1343" t="str">
        <f t="shared" si="60"/>
        <v>COROZAL-AUTOPISTAS DEL CAFE</v>
      </c>
      <c r="B1343" t="str">
        <f t="shared" si="61"/>
        <v>2016Nov</v>
      </c>
      <c r="C1343" t="str">
        <f t="shared" si="62"/>
        <v>4.407960397-75.89987074</v>
      </c>
      <c r="D1343" s="9" t="s">
        <v>287</v>
      </c>
      <c r="E1343" s="6">
        <v>4002</v>
      </c>
      <c r="F1343" s="9" t="s">
        <v>160</v>
      </c>
      <c r="G1343" s="6">
        <v>76</v>
      </c>
      <c r="H1343" s="9" t="s">
        <v>288</v>
      </c>
      <c r="I1343" s="9" t="s">
        <v>289</v>
      </c>
      <c r="J1343" s="9" t="s">
        <v>103</v>
      </c>
      <c r="K1343" s="9" t="s">
        <v>290</v>
      </c>
      <c r="L1343" s="9" t="s">
        <v>291</v>
      </c>
      <c r="M1343" s="6" t="s">
        <v>292</v>
      </c>
      <c r="N1343" s="6" t="s">
        <v>293</v>
      </c>
      <c r="O1343" s="9" t="s">
        <v>294</v>
      </c>
      <c r="P1343" s="6">
        <v>10400</v>
      </c>
      <c r="Q1343" s="6">
        <v>12600</v>
      </c>
      <c r="R1343" s="6">
        <v>12600</v>
      </c>
      <c r="S1343" s="6">
        <v>12600</v>
      </c>
      <c r="T1343" s="6">
        <v>30700</v>
      </c>
      <c r="U1343" s="6">
        <v>38400</v>
      </c>
      <c r="V1343" s="6">
        <v>44600</v>
      </c>
      <c r="W1343" s="6">
        <v>0</v>
      </c>
      <c r="X1343" s="6">
        <v>0</v>
      </c>
      <c r="Y1343" s="6">
        <v>0</v>
      </c>
      <c r="Z1343" s="6">
        <v>0</v>
      </c>
      <c r="AA1343" s="6">
        <v>4.4079603970000001</v>
      </c>
      <c r="AB1343" s="6">
        <v>-75.899870739999997</v>
      </c>
      <c r="AC1343" s="9" t="s">
        <v>31</v>
      </c>
      <c r="AD1343" s="6">
        <v>3321513100</v>
      </c>
      <c r="AE1343" s="6" t="str">
        <f>MID(TablaPivotFinal[[#This Row],[Fecha]],1,4)</f>
        <v>2016</v>
      </c>
      <c r="AF1343" s="6" t="str">
        <f>MID(TablaPivotFinal[[#This Row],[Fecha]],5,3)</f>
        <v>Nov</v>
      </c>
      <c r="AG1343" s="9">
        <v>3321513100</v>
      </c>
      <c r="AH1343" s="10">
        <v>186849</v>
      </c>
      <c r="AI1343" t="s">
        <v>1059</v>
      </c>
      <c r="AJ1343" t="s">
        <v>874</v>
      </c>
      <c r="AK1343" t="s">
        <v>1187</v>
      </c>
    </row>
    <row r="1344" spans="1:37" x14ac:dyDescent="0.3">
      <c r="A1344" t="str">
        <f t="shared" si="60"/>
        <v>COROZAL-AUTOPISTAS DEL CAFE</v>
      </c>
      <c r="B1344" t="str">
        <f t="shared" si="61"/>
        <v>2016Oct</v>
      </c>
      <c r="C1344" t="str">
        <f t="shared" si="62"/>
        <v>4.407960397-75.89987074</v>
      </c>
      <c r="D1344" s="7" t="s">
        <v>287</v>
      </c>
      <c r="E1344" s="5">
        <v>4002</v>
      </c>
      <c r="F1344" s="7" t="s">
        <v>160</v>
      </c>
      <c r="G1344" s="5">
        <v>76</v>
      </c>
      <c r="H1344" s="7" t="s">
        <v>288</v>
      </c>
      <c r="I1344" s="7" t="s">
        <v>289</v>
      </c>
      <c r="J1344" s="7" t="s">
        <v>103</v>
      </c>
      <c r="K1344" s="7" t="s">
        <v>290</v>
      </c>
      <c r="L1344" s="7" t="s">
        <v>291</v>
      </c>
      <c r="M1344" s="5" t="s">
        <v>292</v>
      </c>
      <c r="N1344" s="5" t="s">
        <v>293</v>
      </c>
      <c r="O1344" s="7" t="s">
        <v>294</v>
      </c>
      <c r="P1344" s="5">
        <v>10400</v>
      </c>
      <c r="Q1344" s="5">
        <v>12600</v>
      </c>
      <c r="R1344" s="5">
        <v>12600</v>
      </c>
      <c r="S1344" s="5">
        <v>12600</v>
      </c>
      <c r="T1344" s="5">
        <v>30700</v>
      </c>
      <c r="U1344" s="5">
        <v>38400</v>
      </c>
      <c r="V1344" s="5">
        <v>44600</v>
      </c>
      <c r="W1344" s="5">
        <v>0</v>
      </c>
      <c r="X1344" s="5">
        <v>0</v>
      </c>
      <c r="Y1344" s="5">
        <v>0</v>
      </c>
      <c r="Z1344" s="5">
        <v>0</v>
      </c>
      <c r="AA1344" s="5">
        <v>4.4079603970000001</v>
      </c>
      <c r="AB1344" s="5">
        <v>-75.899870739999997</v>
      </c>
      <c r="AC1344" s="7" t="s">
        <v>33</v>
      </c>
      <c r="AD1344" s="5">
        <v>3392264650</v>
      </c>
      <c r="AE1344" s="5" t="str">
        <f>MID(TablaPivotFinal[[#This Row],[Fecha]],1,4)</f>
        <v>2016</v>
      </c>
      <c r="AF1344" s="5" t="str">
        <f>MID(TablaPivotFinal[[#This Row],[Fecha]],5,3)</f>
        <v>Oct</v>
      </c>
      <c r="AG1344" s="7">
        <v>3392264650</v>
      </c>
      <c r="AH1344" s="8">
        <v>193508</v>
      </c>
      <c r="AI1344" t="s">
        <v>1059</v>
      </c>
      <c r="AJ1344" t="s">
        <v>873</v>
      </c>
      <c r="AK1344" t="s">
        <v>1187</v>
      </c>
    </row>
    <row r="1345" spans="1:37" x14ac:dyDescent="0.3">
      <c r="A1345" t="str">
        <f t="shared" si="60"/>
        <v>COROZAL-AUTOPISTAS DEL CAFE</v>
      </c>
      <c r="B1345" t="str">
        <f t="shared" si="61"/>
        <v>2016Sep</v>
      </c>
      <c r="C1345" t="str">
        <f t="shared" si="62"/>
        <v>4.407960397-75.89987074</v>
      </c>
      <c r="D1345" s="9" t="s">
        <v>287</v>
      </c>
      <c r="E1345" s="6">
        <v>4002</v>
      </c>
      <c r="F1345" s="9" t="s">
        <v>160</v>
      </c>
      <c r="G1345" s="6">
        <v>76</v>
      </c>
      <c r="H1345" s="9" t="s">
        <v>288</v>
      </c>
      <c r="I1345" s="9" t="s">
        <v>289</v>
      </c>
      <c r="J1345" s="9" t="s">
        <v>103</v>
      </c>
      <c r="K1345" s="9" t="s">
        <v>290</v>
      </c>
      <c r="L1345" s="9" t="s">
        <v>291</v>
      </c>
      <c r="M1345" s="6" t="s">
        <v>292</v>
      </c>
      <c r="N1345" s="6" t="s">
        <v>293</v>
      </c>
      <c r="O1345" s="9" t="s">
        <v>294</v>
      </c>
      <c r="P1345" s="6">
        <v>10400</v>
      </c>
      <c r="Q1345" s="6">
        <v>12600</v>
      </c>
      <c r="R1345" s="6">
        <v>12600</v>
      </c>
      <c r="S1345" s="6">
        <v>12600</v>
      </c>
      <c r="T1345" s="6">
        <v>30700</v>
      </c>
      <c r="U1345" s="6">
        <v>38400</v>
      </c>
      <c r="V1345" s="6">
        <v>44600</v>
      </c>
      <c r="W1345" s="6">
        <v>0</v>
      </c>
      <c r="X1345" s="6">
        <v>0</v>
      </c>
      <c r="Y1345" s="6">
        <v>0</v>
      </c>
      <c r="Z1345" s="6">
        <v>0</v>
      </c>
      <c r="AA1345" s="6">
        <v>4.4079603970000001</v>
      </c>
      <c r="AB1345" s="6">
        <v>-75.899870739999997</v>
      </c>
      <c r="AC1345" s="9" t="s">
        <v>35</v>
      </c>
      <c r="AD1345" s="6">
        <v>3307348950</v>
      </c>
      <c r="AE1345" s="6" t="str">
        <f>MID(TablaPivotFinal[[#This Row],[Fecha]],1,4)</f>
        <v>2016</v>
      </c>
      <c r="AF1345" s="6" t="str">
        <f>MID(TablaPivotFinal[[#This Row],[Fecha]],5,3)</f>
        <v>Sep</v>
      </c>
      <c r="AG1345" s="9">
        <v>3307348950</v>
      </c>
      <c r="AH1345" s="10">
        <v>179382</v>
      </c>
      <c r="AI1345" t="s">
        <v>1059</v>
      </c>
      <c r="AJ1345" t="s">
        <v>872</v>
      </c>
      <c r="AK1345" t="s">
        <v>1187</v>
      </c>
    </row>
    <row r="1346" spans="1:37" x14ac:dyDescent="0.3">
      <c r="A1346" t="str">
        <f t="shared" ref="A1346:A1409" si="63">_xlfn.CONCAT(H1346,"-",D1346)</f>
        <v>COROZAL-AUTOPISTAS DEL CAFE</v>
      </c>
      <c r="B1346" t="str">
        <f t="shared" si="61"/>
        <v>2017Abr</v>
      </c>
      <c r="C1346" t="str">
        <f t="shared" si="62"/>
        <v>4.407960397-75.89987074</v>
      </c>
      <c r="D1346" s="7" t="s">
        <v>287</v>
      </c>
      <c r="E1346" s="5">
        <v>4002</v>
      </c>
      <c r="F1346" s="7" t="s">
        <v>160</v>
      </c>
      <c r="G1346" s="5">
        <v>76</v>
      </c>
      <c r="H1346" s="7" t="s">
        <v>288</v>
      </c>
      <c r="I1346" s="7" t="s">
        <v>289</v>
      </c>
      <c r="J1346" s="7" t="s">
        <v>103</v>
      </c>
      <c r="K1346" s="7" t="s">
        <v>290</v>
      </c>
      <c r="L1346" s="7" t="s">
        <v>291</v>
      </c>
      <c r="M1346" s="5" t="s">
        <v>292</v>
      </c>
      <c r="N1346" s="5" t="s">
        <v>293</v>
      </c>
      <c r="O1346" s="7" t="s">
        <v>294</v>
      </c>
      <c r="P1346" s="5">
        <v>10400</v>
      </c>
      <c r="Q1346" s="5">
        <v>12600</v>
      </c>
      <c r="R1346" s="5">
        <v>12600</v>
      </c>
      <c r="S1346" s="5">
        <v>12600</v>
      </c>
      <c r="T1346" s="5">
        <v>30700</v>
      </c>
      <c r="U1346" s="5">
        <v>38400</v>
      </c>
      <c r="V1346" s="5">
        <v>44600</v>
      </c>
      <c r="W1346" s="5">
        <v>0</v>
      </c>
      <c r="X1346" s="5">
        <v>0</v>
      </c>
      <c r="Y1346" s="5">
        <v>0</v>
      </c>
      <c r="Z1346" s="5">
        <v>0</v>
      </c>
      <c r="AA1346" s="5">
        <v>4.4079603970000001</v>
      </c>
      <c r="AB1346" s="5">
        <v>-75.899870739999997</v>
      </c>
      <c r="AC1346" s="7" t="s">
        <v>37</v>
      </c>
      <c r="AD1346" s="5">
        <v>3438924750</v>
      </c>
      <c r="AE1346" s="5" t="str">
        <f>MID(TablaPivotFinal[[#This Row],[Fecha]],1,4)</f>
        <v>2017</v>
      </c>
      <c r="AF1346" s="5" t="str">
        <f>MID(TablaPivotFinal[[#This Row],[Fecha]],5,3)</f>
        <v>Abr</v>
      </c>
      <c r="AG1346" s="7">
        <v>3438924750</v>
      </c>
      <c r="AH1346" s="8">
        <v>6537.9333329999999</v>
      </c>
      <c r="AI1346" t="s">
        <v>1059</v>
      </c>
      <c r="AJ1346" t="s">
        <v>879</v>
      </c>
      <c r="AK1346" t="s">
        <v>1187</v>
      </c>
    </row>
    <row r="1347" spans="1:37" x14ac:dyDescent="0.3">
      <c r="A1347" t="str">
        <f t="shared" si="63"/>
        <v>COROZAL-AUTOPISTAS DEL CAFE</v>
      </c>
      <c r="B1347" t="str">
        <f t="shared" ref="B1347:B1410" si="64">_xlfn.CONCAT(AE1347,AF1347)</f>
        <v>2017Ago</v>
      </c>
      <c r="C1347" t="str">
        <f t="shared" ref="C1347:C1410" si="65">_xlfn.CONCAT(AA1347,AB1347)</f>
        <v>4.407960397-75.89987074</v>
      </c>
      <c r="D1347" s="9" t="s">
        <v>287</v>
      </c>
      <c r="E1347" s="6">
        <v>4002</v>
      </c>
      <c r="F1347" s="9" t="s">
        <v>160</v>
      </c>
      <c r="G1347" s="6">
        <v>76</v>
      </c>
      <c r="H1347" s="9" t="s">
        <v>288</v>
      </c>
      <c r="I1347" s="9" t="s">
        <v>289</v>
      </c>
      <c r="J1347" s="9" t="s">
        <v>103</v>
      </c>
      <c r="K1347" s="9" t="s">
        <v>290</v>
      </c>
      <c r="L1347" s="9" t="s">
        <v>291</v>
      </c>
      <c r="M1347" s="6" t="s">
        <v>292</v>
      </c>
      <c r="N1347" s="6" t="s">
        <v>293</v>
      </c>
      <c r="O1347" s="9" t="s">
        <v>294</v>
      </c>
      <c r="P1347" s="6">
        <v>10400</v>
      </c>
      <c r="Q1347" s="6">
        <v>12600</v>
      </c>
      <c r="R1347" s="6">
        <v>12600</v>
      </c>
      <c r="S1347" s="6">
        <v>12600</v>
      </c>
      <c r="T1347" s="6">
        <v>30700</v>
      </c>
      <c r="U1347" s="6">
        <v>38400</v>
      </c>
      <c r="V1347" s="6">
        <v>44600</v>
      </c>
      <c r="W1347" s="6">
        <v>0</v>
      </c>
      <c r="X1347" s="6">
        <v>0</v>
      </c>
      <c r="Y1347" s="6">
        <v>0</v>
      </c>
      <c r="Z1347" s="6">
        <v>0</v>
      </c>
      <c r="AA1347" s="6">
        <v>4.4079603970000001</v>
      </c>
      <c r="AB1347" s="6">
        <v>-75.899870739999997</v>
      </c>
      <c r="AC1347" s="9" t="s">
        <v>39</v>
      </c>
      <c r="AD1347" s="6">
        <v>3539821600</v>
      </c>
      <c r="AE1347" s="6" t="str">
        <f>MID(TablaPivotFinal[[#This Row],[Fecha]],1,4)</f>
        <v>2017</v>
      </c>
      <c r="AF1347" s="6" t="str">
        <f>MID(TablaPivotFinal[[#This Row],[Fecha]],5,3)</f>
        <v>Ago</v>
      </c>
      <c r="AG1347" s="9">
        <v>3539821600</v>
      </c>
      <c r="AH1347" s="10">
        <v>6256.16129</v>
      </c>
      <c r="AI1347" t="s">
        <v>1059</v>
      </c>
      <c r="AJ1347" t="s">
        <v>883</v>
      </c>
      <c r="AK1347" t="s">
        <v>1187</v>
      </c>
    </row>
    <row r="1348" spans="1:37" x14ac:dyDescent="0.3">
      <c r="A1348" t="str">
        <f t="shared" si="63"/>
        <v>COROZAL-AUTOPISTAS DEL CAFE</v>
      </c>
      <c r="B1348" t="str">
        <f t="shared" si="64"/>
        <v>2017Dic</v>
      </c>
      <c r="C1348" t="str">
        <f t="shared" si="65"/>
        <v>4.407960397-75.89987074</v>
      </c>
      <c r="D1348" s="7" t="s">
        <v>287</v>
      </c>
      <c r="E1348" s="5">
        <v>4002</v>
      </c>
      <c r="F1348" s="7" t="s">
        <v>160</v>
      </c>
      <c r="G1348" s="5">
        <v>76</v>
      </c>
      <c r="H1348" s="7" t="s">
        <v>288</v>
      </c>
      <c r="I1348" s="7" t="s">
        <v>289</v>
      </c>
      <c r="J1348" s="7" t="s">
        <v>103</v>
      </c>
      <c r="K1348" s="7" t="s">
        <v>290</v>
      </c>
      <c r="L1348" s="7" t="s">
        <v>291</v>
      </c>
      <c r="M1348" s="5" t="s">
        <v>292</v>
      </c>
      <c r="N1348" s="5" t="s">
        <v>293</v>
      </c>
      <c r="O1348" s="7" t="s">
        <v>294</v>
      </c>
      <c r="P1348" s="5">
        <v>10400</v>
      </c>
      <c r="Q1348" s="5">
        <v>12600</v>
      </c>
      <c r="R1348" s="5">
        <v>12600</v>
      </c>
      <c r="S1348" s="5">
        <v>12600</v>
      </c>
      <c r="T1348" s="5">
        <v>30700</v>
      </c>
      <c r="U1348" s="5">
        <v>38400</v>
      </c>
      <c r="V1348" s="5">
        <v>44600</v>
      </c>
      <c r="W1348" s="5">
        <v>0</v>
      </c>
      <c r="X1348" s="5">
        <v>0</v>
      </c>
      <c r="Y1348" s="5">
        <v>0</v>
      </c>
      <c r="Z1348" s="5">
        <v>0</v>
      </c>
      <c r="AA1348" s="5">
        <v>4.4079603970000001</v>
      </c>
      <c r="AB1348" s="5">
        <v>-75.899870739999997</v>
      </c>
      <c r="AC1348" s="7" t="s">
        <v>41</v>
      </c>
      <c r="AD1348" s="5">
        <v>3664264400</v>
      </c>
      <c r="AE1348" s="5" t="str">
        <f>MID(TablaPivotFinal[[#This Row],[Fecha]],1,4)</f>
        <v>2017</v>
      </c>
      <c r="AF1348" s="5" t="str">
        <f>MID(TablaPivotFinal[[#This Row],[Fecha]],5,3)</f>
        <v>Dic</v>
      </c>
      <c r="AG1348" s="7">
        <v>3664264400</v>
      </c>
      <c r="AH1348" s="8">
        <v>7090.6451610000004</v>
      </c>
      <c r="AI1348" t="s">
        <v>1059</v>
      </c>
      <c r="AJ1348" t="s">
        <v>887</v>
      </c>
      <c r="AK1348" t="s">
        <v>1187</v>
      </c>
    </row>
    <row r="1349" spans="1:37" x14ac:dyDescent="0.3">
      <c r="A1349" t="str">
        <f t="shared" si="63"/>
        <v>COROZAL-AUTOPISTAS DEL CAFE</v>
      </c>
      <c r="B1349" t="str">
        <f t="shared" si="64"/>
        <v>2017Ene</v>
      </c>
      <c r="C1349" t="str">
        <f t="shared" si="65"/>
        <v>4.407960397-75.89987074</v>
      </c>
      <c r="D1349" s="9" t="s">
        <v>287</v>
      </c>
      <c r="E1349" s="6">
        <v>4002</v>
      </c>
      <c r="F1349" s="9" t="s">
        <v>160</v>
      </c>
      <c r="G1349" s="6">
        <v>76</v>
      </c>
      <c r="H1349" s="9" t="s">
        <v>288</v>
      </c>
      <c r="I1349" s="9" t="s">
        <v>289</v>
      </c>
      <c r="J1349" s="9" t="s">
        <v>103</v>
      </c>
      <c r="K1349" s="9" t="s">
        <v>290</v>
      </c>
      <c r="L1349" s="9" t="s">
        <v>291</v>
      </c>
      <c r="M1349" s="6" t="s">
        <v>292</v>
      </c>
      <c r="N1349" s="6" t="s">
        <v>293</v>
      </c>
      <c r="O1349" s="9" t="s">
        <v>294</v>
      </c>
      <c r="P1349" s="6">
        <v>10400</v>
      </c>
      <c r="Q1349" s="6">
        <v>12600</v>
      </c>
      <c r="R1349" s="6">
        <v>12600</v>
      </c>
      <c r="S1349" s="6">
        <v>12600</v>
      </c>
      <c r="T1349" s="6">
        <v>30700</v>
      </c>
      <c r="U1349" s="6">
        <v>38400</v>
      </c>
      <c r="V1349" s="6">
        <v>44600</v>
      </c>
      <c r="W1349" s="6">
        <v>0</v>
      </c>
      <c r="X1349" s="6">
        <v>0</v>
      </c>
      <c r="Y1349" s="6">
        <v>0</v>
      </c>
      <c r="Z1349" s="6">
        <v>0</v>
      </c>
      <c r="AA1349" s="6">
        <v>4.4079603970000001</v>
      </c>
      <c r="AB1349" s="6">
        <v>-75.899870739999997</v>
      </c>
      <c r="AC1349" s="9" t="s">
        <v>43</v>
      </c>
      <c r="AD1349" s="6">
        <v>3736296200</v>
      </c>
      <c r="AE1349" s="6" t="str">
        <f>MID(TablaPivotFinal[[#This Row],[Fecha]],1,4)</f>
        <v>2017</v>
      </c>
      <c r="AF1349" s="6" t="str">
        <f>MID(TablaPivotFinal[[#This Row],[Fecha]],5,3)</f>
        <v>Ene</v>
      </c>
      <c r="AG1349" s="9">
        <v>3736296200</v>
      </c>
      <c r="AH1349" s="10">
        <v>7367.9354839999996</v>
      </c>
      <c r="AI1349" t="s">
        <v>1059</v>
      </c>
      <c r="AJ1349" t="s">
        <v>876</v>
      </c>
      <c r="AK1349" t="s">
        <v>1187</v>
      </c>
    </row>
    <row r="1350" spans="1:37" x14ac:dyDescent="0.3">
      <c r="A1350" t="str">
        <f t="shared" si="63"/>
        <v>COROZAL-AUTOPISTAS DEL CAFE</v>
      </c>
      <c r="B1350" t="str">
        <f t="shared" si="64"/>
        <v>2017Feb</v>
      </c>
      <c r="C1350" t="str">
        <f t="shared" si="65"/>
        <v>4.407960397-75.89987074</v>
      </c>
      <c r="D1350" s="7" t="s">
        <v>287</v>
      </c>
      <c r="E1350" s="5">
        <v>4002</v>
      </c>
      <c r="F1350" s="7" t="s">
        <v>160</v>
      </c>
      <c r="G1350" s="5">
        <v>76</v>
      </c>
      <c r="H1350" s="7" t="s">
        <v>288</v>
      </c>
      <c r="I1350" s="7" t="s">
        <v>289</v>
      </c>
      <c r="J1350" s="7" t="s">
        <v>103</v>
      </c>
      <c r="K1350" s="7" t="s">
        <v>290</v>
      </c>
      <c r="L1350" s="7" t="s">
        <v>291</v>
      </c>
      <c r="M1350" s="5" t="s">
        <v>292</v>
      </c>
      <c r="N1350" s="5" t="s">
        <v>293</v>
      </c>
      <c r="O1350" s="7" t="s">
        <v>294</v>
      </c>
      <c r="P1350" s="5">
        <v>10400</v>
      </c>
      <c r="Q1350" s="5">
        <v>12600</v>
      </c>
      <c r="R1350" s="5">
        <v>12600</v>
      </c>
      <c r="S1350" s="5">
        <v>12600</v>
      </c>
      <c r="T1350" s="5">
        <v>30700</v>
      </c>
      <c r="U1350" s="5">
        <v>38400</v>
      </c>
      <c r="V1350" s="5">
        <v>44600</v>
      </c>
      <c r="W1350" s="5">
        <v>0</v>
      </c>
      <c r="X1350" s="5">
        <v>0</v>
      </c>
      <c r="Y1350" s="5">
        <v>0</v>
      </c>
      <c r="Z1350" s="5">
        <v>0</v>
      </c>
      <c r="AA1350" s="5">
        <v>4.4079603970000001</v>
      </c>
      <c r="AB1350" s="5">
        <v>-75.899870739999997</v>
      </c>
      <c r="AC1350" s="7" t="s">
        <v>45</v>
      </c>
      <c r="AD1350" s="5">
        <v>3041001950</v>
      </c>
      <c r="AE1350" s="5" t="str">
        <f>MID(TablaPivotFinal[[#This Row],[Fecha]],1,4)</f>
        <v>2017</v>
      </c>
      <c r="AF1350" s="5" t="str">
        <f>MID(TablaPivotFinal[[#This Row],[Fecha]],5,3)</f>
        <v>Feb</v>
      </c>
      <c r="AG1350" s="7">
        <v>3041001950</v>
      </c>
      <c r="AH1350" s="8">
        <v>5706.6071430000002</v>
      </c>
      <c r="AI1350" t="s">
        <v>1059</v>
      </c>
      <c r="AJ1350" t="s">
        <v>877</v>
      </c>
      <c r="AK1350" t="s">
        <v>1187</v>
      </c>
    </row>
    <row r="1351" spans="1:37" x14ac:dyDescent="0.3">
      <c r="A1351" t="str">
        <f t="shared" si="63"/>
        <v>COROZAL-AUTOPISTAS DEL CAFE</v>
      </c>
      <c r="B1351" t="str">
        <f t="shared" si="64"/>
        <v>2017Jul</v>
      </c>
      <c r="C1351" t="str">
        <f t="shared" si="65"/>
        <v>4.407960397-75.89987074</v>
      </c>
      <c r="D1351" s="9" t="s">
        <v>287</v>
      </c>
      <c r="E1351" s="6">
        <v>4002</v>
      </c>
      <c r="F1351" s="9" t="s">
        <v>160</v>
      </c>
      <c r="G1351" s="6">
        <v>76</v>
      </c>
      <c r="H1351" s="9" t="s">
        <v>288</v>
      </c>
      <c r="I1351" s="9" t="s">
        <v>289</v>
      </c>
      <c r="J1351" s="9" t="s">
        <v>103</v>
      </c>
      <c r="K1351" s="9" t="s">
        <v>290</v>
      </c>
      <c r="L1351" s="9" t="s">
        <v>291</v>
      </c>
      <c r="M1351" s="6" t="s">
        <v>292</v>
      </c>
      <c r="N1351" s="6" t="s">
        <v>293</v>
      </c>
      <c r="O1351" s="9" t="s">
        <v>294</v>
      </c>
      <c r="P1351" s="6">
        <v>10400</v>
      </c>
      <c r="Q1351" s="6">
        <v>12600</v>
      </c>
      <c r="R1351" s="6">
        <v>12600</v>
      </c>
      <c r="S1351" s="6">
        <v>12600</v>
      </c>
      <c r="T1351" s="6">
        <v>30700</v>
      </c>
      <c r="U1351" s="6">
        <v>38400</v>
      </c>
      <c r="V1351" s="6">
        <v>44600</v>
      </c>
      <c r="W1351" s="6">
        <v>0</v>
      </c>
      <c r="X1351" s="6">
        <v>0</v>
      </c>
      <c r="Y1351" s="6">
        <v>0</v>
      </c>
      <c r="Z1351" s="6">
        <v>0</v>
      </c>
      <c r="AA1351" s="6">
        <v>4.4079603970000001</v>
      </c>
      <c r="AB1351" s="6">
        <v>-75.899870739999997</v>
      </c>
      <c r="AC1351" s="9" t="s">
        <v>47</v>
      </c>
      <c r="AD1351" s="6">
        <v>3687118300</v>
      </c>
      <c r="AE1351" s="6" t="str">
        <f>MID(TablaPivotFinal[[#This Row],[Fecha]],1,4)</f>
        <v>2017</v>
      </c>
      <c r="AF1351" s="6" t="str">
        <f>MID(TablaPivotFinal[[#This Row],[Fecha]],5,3)</f>
        <v>Jul</v>
      </c>
      <c r="AG1351" s="9">
        <v>3687118300</v>
      </c>
      <c r="AH1351" s="10">
        <v>6553.2903230000002</v>
      </c>
      <c r="AI1351" t="s">
        <v>1059</v>
      </c>
      <c r="AJ1351" t="s">
        <v>882</v>
      </c>
      <c r="AK1351" t="s">
        <v>1187</v>
      </c>
    </row>
    <row r="1352" spans="1:37" x14ac:dyDescent="0.3">
      <c r="A1352" t="str">
        <f t="shared" si="63"/>
        <v>COROZAL-AUTOPISTAS DEL CAFE</v>
      </c>
      <c r="B1352" t="str">
        <f t="shared" si="64"/>
        <v>2017Jun</v>
      </c>
      <c r="C1352" t="str">
        <f t="shared" si="65"/>
        <v>4.407960397-75.89987074</v>
      </c>
      <c r="D1352" s="7" t="s">
        <v>287</v>
      </c>
      <c r="E1352" s="5">
        <v>4002</v>
      </c>
      <c r="F1352" s="7" t="s">
        <v>160</v>
      </c>
      <c r="G1352" s="5">
        <v>76</v>
      </c>
      <c r="H1352" s="7" t="s">
        <v>288</v>
      </c>
      <c r="I1352" s="7" t="s">
        <v>289</v>
      </c>
      <c r="J1352" s="7" t="s">
        <v>103</v>
      </c>
      <c r="K1352" s="7" t="s">
        <v>290</v>
      </c>
      <c r="L1352" s="7" t="s">
        <v>291</v>
      </c>
      <c r="M1352" s="5" t="s">
        <v>292</v>
      </c>
      <c r="N1352" s="5" t="s">
        <v>293</v>
      </c>
      <c r="O1352" s="7" t="s">
        <v>294</v>
      </c>
      <c r="P1352" s="5">
        <v>10400</v>
      </c>
      <c r="Q1352" s="5">
        <v>12600</v>
      </c>
      <c r="R1352" s="5">
        <v>12600</v>
      </c>
      <c r="S1352" s="5">
        <v>12600</v>
      </c>
      <c r="T1352" s="5">
        <v>30700</v>
      </c>
      <c r="U1352" s="5">
        <v>38400</v>
      </c>
      <c r="V1352" s="5">
        <v>44600</v>
      </c>
      <c r="W1352" s="5">
        <v>0</v>
      </c>
      <c r="X1352" s="5">
        <v>0</v>
      </c>
      <c r="Y1352" s="5">
        <v>0</v>
      </c>
      <c r="Z1352" s="5">
        <v>0</v>
      </c>
      <c r="AA1352" s="5">
        <v>4.4079603970000001</v>
      </c>
      <c r="AB1352" s="5">
        <v>-75.899870739999997</v>
      </c>
      <c r="AC1352" s="7" t="s">
        <v>49</v>
      </c>
      <c r="AD1352" s="5">
        <v>3531966900</v>
      </c>
      <c r="AE1352" s="5" t="str">
        <f>MID(TablaPivotFinal[[#This Row],[Fecha]],1,4)</f>
        <v>2017</v>
      </c>
      <c r="AF1352" s="5" t="str">
        <f>MID(TablaPivotFinal[[#This Row],[Fecha]],5,3)</f>
        <v>Jun</v>
      </c>
      <c r="AG1352" s="7">
        <v>3531966900</v>
      </c>
      <c r="AH1352" s="8">
        <v>6312.4666669999997</v>
      </c>
      <c r="AI1352" t="s">
        <v>1059</v>
      </c>
      <c r="AJ1352" t="s">
        <v>881</v>
      </c>
      <c r="AK1352" t="s">
        <v>1187</v>
      </c>
    </row>
    <row r="1353" spans="1:37" x14ac:dyDescent="0.3">
      <c r="A1353" t="str">
        <f t="shared" si="63"/>
        <v>COROZAL-AUTOPISTAS DEL CAFE</v>
      </c>
      <c r="B1353" t="str">
        <f t="shared" si="64"/>
        <v>2017Mar</v>
      </c>
      <c r="C1353" t="str">
        <f t="shared" si="65"/>
        <v>4.407960397-75.89987074</v>
      </c>
      <c r="D1353" s="9" t="s">
        <v>287</v>
      </c>
      <c r="E1353" s="6">
        <v>4002</v>
      </c>
      <c r="F1353" s="9" t="s">
        <v>160</v>
      </c>
      <c r="G1353" s="6">
        <v>76</v>
      </c>
      <c r="H1353" s="9" t="s">
        <v>288</v>
      </c>
      <c r="I1353" s="9" t="s">
        <v>289</v>
      </c>
      <c r="J1353" s="9" t="s">
        <v>103</v>
      </c>
      <c r="K1353" s="9" t="s">
        <v>290</v>
      </c>
      <c r="L1353" s="9" t="s">
        <v>291</v>
      </c>
      <c r="M1353" s="6" t="s">
        <v>292</v>
      </c>
      <c r="N1353" s="6" t="s">
        <v>293</v>
      </c>
      <c r="O1353" s="9" t="s">
        <v>294</v>
      </c>
      <c r="P1353" s="6">
        <v>10400</v>
      </c>
      <c r="Q1353" s="6">
        <v>12600</v>
      </c>
      <c r="R1353" s="6">
        <v>12600</v>
      </c>
      <c r="S1353" s="6">
        <v>12600</v>
      </c>
      <c r="T1353" s="6">
        <v>30700</v>
      </c>
      <c r="U1353" s="6">
        <v>38400</v>
      </c>
      <c r="V1353" s="6">
        <v>44600</v>
      </c>
      <c r="W1353" s="6">
        <v>0</v>
      </c>
      <c r="X1353" s="6">
        <v>0</v>
      </c>
      <c r="Y1353" s="6">
        <v>0</v>
      </c>
      <c r="Z1353" s="6">
        <v>0</v>
      </c>
      <c r="AA1353" s="6">
        <v>4.4079603970000001</v>
      </c>
      <c r="AB1353" s="6">
        <v>-75.899870739999997</v>
      </c>
      <c r="AC1353" s="9" t="s">
        <v>51</v>
      </c>
      <c r="AD1353" s="6">
        <v>3217368250</v>
      </c>
      <c r="AE1353" s="6" t="str">
        <f>MID(TablaPivotFinal[[#This Row],[Fecha]],1,4)</f>
        <v>2017</v>
      </c>
      <c r="AF1353" s="6" t="str">
        <f>MID(TablaPivotFinal[[#This Row],[Fecha]],5,3)</f>
        <v>Mar</v>
      </c>
      <c r="AG1353" s="9">
        <v>3217368250</v>
      </c>
      <c r="AH1353" s="10">
        <v>5538.3225810000004</v>
      </c>
      <c r="AI1353" t="s">
        <v>1059</v>
      </c>
      <c r="AJ1353" t="s">
        <v>878</v>
      </c>
      <c r="AK1353" t="s">
        <v>1187</v>
      </c>
    </row>
    <row r="1354" spans="1:37" x14ac:dyDescent="0.3">
      <c r="A1354" t="str">
        <f t="shared" si="63"/>
        <v>COROZAL-AUTOPISTAS DEL CAFE</v>
      </c>
      <c r="B1354" t="str">
        <f t="shared" si="64"/>
        <v>2017May</v>
      </c>
      <c r="C1354" t="str">
        <f t="shared" si="65"/>
        <v>4.407960397-75.89987074</v>
      </c>
      <c r="D1354" s="7" t="s">
        <v>287</v>
      </c>
      <c r="E1354" s="5">
        <v>4002</v>
      </c>
      <c r="F1354" s="7" t="s">
        <v>160</v>
      </c>
      <c r="G1354" s="5">
        <v>76</v>
      </c>
      <c r="H1354" s="7" t="s">
        <v>288</v>
      </c>
      <c r="I1354" s="7" t="s">
        <v>289</v>
      </c>
      <c r="J1354" s="7" t="s">
        <v>103</v>
      </c>
      <c r="K1354" s="7" t="s">
        <v>290</v>
      </c>
      <c r="L1354" s="7" t="s">
        <v>291</v>
      </c>
      <c r="M1354" s="5" t="s">
        <v>292</v>
      </c>
      <c r="N1354" s="5" t="s">
        <v>293</v>
      </c>
      <c r="O1354" s="7" t="s">
        <v>294</v>
      </c>
      <c r="P1354" s="5">
        <v>10400</v>
      </c>
      <c r="Q1354" s="5">
        <v>12600</v>
      </c>
      <c r="R1354" s="5">
        <v>12600</v>
      </c>
      <c r="S1354" s="5">
        <v>12600</v>
      </c>
      <c r="T1354" s="5">
        <v>30700</v>
      </c>
      <c r="U1354" s="5">
        <v>38400</v>
      </c>
      <c r="V1354" s="5">
        <v>44600</v>
      </c>
      <c r="W1354" s="5">
        <v>0</v>
      </c>
      <c r="X1354" s="5">
        <v>0</v>
      </c>
      <c r="Y1354" s="5">
        <v>0</v>
      </c>
      <c r="Z1354" s="5">
        <v>0</v>
      </c>
      <c r="AA1354" s="5">
        <v>4.4079603970000001</v>
      </c>
      <c r="AB1354" s="5">
        <v>-75.899870739999997</v>
      </c>
      <c r="AC1354" s="7" t="s">
        <v>53</v>
      </c>
      <c r="AD1354" s="5">
        <v>2821558350</v>
      </c>
      <c r="AE1354" s="5" t="str">
        <f>MID(TablaPivotFinal[[#This Row],[Fecha]],1,4)</f>
        <v>2017</v>
      </c>
      <c r="AF1354" s="5" t="str">
        <f>MID(TablaPivotFinal[[#This Row],[Fecha]],5,3)</f>
        <v>May</v>
      </c>
      <c r="AG1354" s="7">
        <v>2821558350</v>
      </c>
      <c r="AH1354" s="8">
        <v>5074</v>
      </c>
      <c r="AI1354" t="s">
        <v>1059</v>
      </c>
      <c r="AJ1354" t="s">
        <v>880</v>
      </c>
      <c r="AK1354" t="s">
        <v>1187</v>
      </c>
    </row>
    <row r="1355" spans="1:37" x14ac:dyDescent="0.3">
      <c r="A1355" t="str">
        <f t="shared" si="63"/>
        <v>COROZAL-AUTOPISTAS DEL CAFE</v>
      </c>
      <c r="B1355" t="str">
        <f t="shared" si="64"/>
        <v>2017Nov</v>
      </c>
      <c r="C1355" t="str">
        <f t="shared" si="65"/>
        <v>4.407960397-75.89987074</v>
      </c>
      <c r="D1355" s="9" t="s">
        <v>287</v>
      </c>
      <c r="E1355" s="6">
        <v>4002</v>
      </c>
      <c r="F1355" s="9" t="s">
        <v>160</v>
      </c>
      <c r="G1355" s="6">
        <v>76</v>
      </c>
      <c r="H1355" s="9" t="s">
        <v>288</v>
      </c>
      <c r="I1355" s="9" t="s">
        <v>289</v>
      </c>
      <c r="J1355" s="9" t="s">
        <v>103</v>
      </c>
      <c r="K1355" s="9" t="s">
        <v>290</v>
      </c>
      <c r="L1355" s="9" t="s">
        <v>291</v>
      </c>
      <c r="M1355" s="6" t="s">
        <v>292</v>
      </c>
      <c r="N1355" s="6" t="s">
        <v>293</v>
      </c>
      <c r="O1355" s="9" t="s">
        <v>294</v>
      </c>
      <c r="P1355" s="6">
        <v>10400</v>
      </c>
      <c r="Q1355" s="6">
        <v>12600</v>
      </c>
      <c r="R1355" s="6">
        <v>12600</v>
      </c>
      <c r="S1355" s="6">
        <v>12600</v>
      </c>
      <c r="T1355" s="6">
        <v>30700</v>
      </c>
      <c r="U1355" s="6">
        <v>38400</v>
      </c>
      <c r="V1355" s="6">
        <v>44600</v>
      </c>
      <c r="W1355" s="6">
        <v>0</v>
      </c>
      <c r="X1355" s="6">
        <v>0</v>
      </c>
      <c r="Y1355" s="6">
        <v>0</v>
      </c>
      <c r="Z1355" s="6">
        <v>0</v>
      </c>
      <c r="AA1355" s="6">
        <v>4.4079603970000001</v>
      </c>
      <c r="AB1355" s="6">
        <v>-75.899870739999997</v>
      </c>
      <c r="AC1355" s="9" t="s">
        <v>55</v>
      </c>
      <c r="AD1355" s="6">
        <v>3374160450</v>
      </c>
      <c r="AE1355" s="6" t="str">
        <f>MID(TablaPivotFinal[[#This Row],[Fecha]],1,4)</f>
        <v>2017</v>
      </c>
      <c r="AF1355" s="6" t="str">
        <f>MID(TablaPivotFinal[[#This Row],[Fecha]],5,3)</f>
        <v>Nov</v>
      </c>
      <c r="AG1355" s="9">
        <v>3374160450</v>
      </c>
      <c r="AH1355" s="10">
        <v>6095.1666670000004</v>
      </c>
      <c r="AI1355" t="s">
        <v>1059</v>
      </c>
      <c r="AJ1355" t="s">
        <v>886</v>
      </c>
      <c r="AK1355" t="s">
        <v>1187</v>
      </c>
    </row>
    <row r="1356" spans="1:37" x14ac:dyDescent="0.3">
      <c r="A1356" t="str">
        <f t="shared" si="63"/>
        <v>COROZAL-AUTOPISTAS DEL CAFE</v>
      </c>
      <c r="B1356" t="str">
        <f t="shared" si="64"/>
        <v>2017Oct</v>
      </c>
      <c r="C1356" t="str">
        <f t="shared" si="65"/>
        <v>4.407960397-75.89987074</v>
      </c>
      <c r="D1356" s="7" t="s">
        <v>287</v>
      </c>
      <c r="E1356" s="5">
        <v>4002</v>
      </c>
      <c r="F1356" s="7" t="s">
        <v>160</v>
      </c>
      <c r="G1356" s="5">
        <v>76</v>
      </c>
      <c r="H1356" s="7" t="s">
        <v>288</v>
      </c>
      <c r="I1356" s="7" t="s">
        <v>289</v>
      </c>
      <c r="J1356" s="7" t="s">
        <v>103</v>
      </c>
      <c r="K1356" s="7" t="s">
        <v>290</v>
      </c>
      <c r="L1356" s="7" t="s">
        <v>291</v>
      </c>
      <c r="M1356" s="5" t="s">
        <v>292</v>
      </c>
      <c r="N1356" s="5" t="s">
        <v>293</v>
      </c>
      <c r="O1356" s="7" t="s">
        <v>294</v>
      </c>
      <c r="P1356" s="5">
        <v>10400</v>
      </c>
      <c r="Q1356" s="5">
        <v>12600</v>
      </c>
      <c r="R1356" s="5">
        <v>12600</v>
      </c>
      <c r="S1356" s="5">
        <v>12600</v>
      </c>
      <c r="T1356" s="5">
        <v>30700</v>
      </c>
      <c r="U1356" s="5">
        <v>38400</v>
      </c>
      <c r="V1356" s="5">
        <v>44600</v>
      </c>
      <c r="W1356" s="5">
        <v>0</v>
      </c>
      <c r="X1356" s="5">
        <v>0</v>
      </c>
      <c r="Y1356" s="5">
        <v>0</v>
      </c>
      <c r="Z1356" s="5">
        <v>0</v>
      </c>
      <c r="AA1356" s="5">
        <v>4.4079603970000001</v>
      </c>
      <c r="AB1356" s="5">
        <v>-75.899870739999997</v>
      </c>
      <c r="AC1356" s="7" t="s">
        <v>57</v>
      </c>
      <c r="AD1356" s="5">
        <v>3557265000</v>
      </c>
      <c r="AE1356" s="5" t="str">
        <f>MID(TablaPivotFinal[[#This Row],[Fecha]],1,4)</f>
        <v>2017</v>
      </c>
      <c r="AF1356" s="5" t="str">
        <f>MID(TablaPivotFinal[[#This Row],[Fecha]],5,3)</f>
        <v>Oct</v>
      </c>
      <c r="AG1356" s="7">
        <v>3557265000</v>
      </c>
      <c r="AH1356" s="8">
        <v>6271.4516130000002</v>
      </c>
      <c r="AI1356" t="s">
        <v>1059</v>
      </c>
      <c r="AJ1356" t="s">
        <v>885</v>
      </c>
      <c r="AK1356" t="s">
        <v>1187</v>
      </c>
    </row>
    <row r="1357" spans="1:37" x14ac:dyDescent="0.3">
      <c r="A1357" t="str">
        <f t="shared" si="63"/>
        <v>COROZAL-AUTOPISTAS DEL CAFE</v>
      </c>
      <c r="B1357" t="str">
        <f t="shared" si="64"/>
        <v>2017Sep</v>
      </c>
      <c r="C1357" t="str">
        <f t="shared" si="65"/>
        <v>4.407960397-75.89987074</v>
      </c>
      <c r="D1357" s="9" t="s">
        <v>287</v>
      </c>
      <c r="E1357" s="6">
        <v>4002</v>
      </c>
      <c r="F1357" s="9" t="s">
        <v>160</v>
      </c>
      <c r="G1357" s="6">
        <v>76</v>
      </c>
      <c r="H1357" s="9" t="s">
        <v>288</v>
      </c>
      <c r="I1357" s="9" t="s">
        <v>289</v>
      </c>
      <c r="J1357" s="9" t="s">
        <v>103</v>
      </c>
      <c r="K1357" s="9" t="s">
        <v>290</v>
      </c>
      <c r="L1357" s="9" t="s">
        <v>291</v>
      </c>
      <c r="M1357" s="6" t="s">
        <v>292</v>
      </c>
      <c r="N1357" s="6" t="s">
        <v>293</v>
      </c>
      <c r="O1357" s="9" t="s">
        <v>294</v>
      </c>
      <c r="P1357" s="6">
        <v>10400</v>
      </c>
      <c r="Q1357" s="6">
        <v>12600</v>
      </c>
      <c r="R1357" s="6">
        <v>12600</v>
      </c>
      <c r="S1357" s="6">
        <v>12600</v>
      </c>
      <c r="T1357" s="6">
        <v>30700</v>
      </c>
      <c r="U1357" s="6">
        <v>38400</v>
      </c>
      <c r="V1357" s="6">
        <v>44600</v>
      </c>
      <c r="W1357" s="6">
        <v>0</v>
      </c>
      <c r="X1357" s="6">
        <v>0</v>
      </c>
      <c r="Y1357" s="6">
        <v>0</v>
      </c>
      <c r="Z1357" s="6">
        <v>0</v>
      </c>
      <c r="AA1357" s="6">
        <v>4.4079603970000001</v>
      </c>
      <c r="AB1357" s="6">
        <v>-75.899870739999997</v>
      </c>
      <c r="AC1357" s="9" t="s">
        <v>59</v>
      </c>
      <c r="AD1357" s="6">
        <v>3391085150</v>
      </c>
      <c r="AE1357" s="6" t="str">
        <f>MID(TablaPivotFinal[[#This Row],[Fecha]],1,4)</f>
        <v>2017</v>
      </c>
      <c r="AF1357" s="6" t="str">
        <f>MID(TablaPivotFinal[[#This Row],[Fecha]],5,3)</f>
        <v>Sep</v>
      </c>
      <c r="AG1357" s="9">
        <v>3391085150</v>
      </c>
      <c r="AH1357" s="10">
        <v>5940.6</v>
      </c>
      <c r="AI1357" t="s">
        <v>1059</v>
      </c>
      <c r="AJ1357" t="s">
        <v>884</v>
      </c>
      <c r="AK1357" t="s">
        <v>1187</v>
      </c>
    </row>
    <row r="1358" spans="1:37" x14ac:dyDescent="0.3">
      <c r="A1358" t="str">
        <f t="shared" si="63"/>
        <v>COROZAL-AUTOPISTAS DEL CAFE</v>
      </c>
      <c r="B1358" t="str">
        <f t="shared" si="64"/>
        <v>2018Abr</v>
      </c>
      <c r="C1358" t="str">
        <f t="shared" si="65"/>
        <v>4.407960397-75.89987074</v>
      </c>
      <c r="D1358" s="7" t="s">
        <v>287</v>
      </c>
      <c r="E1358" s="5">
        <v>4002</v>
      </c>
      <c r="F1358" s="7" t="s">
        <v>160</v>
      </c>
      <c r="G1358" s="5">
        <v>76</v>
      </c>
      <c r="H1358" s="7" t="s">
        <v>288</v>
      </c>
      <c r="I1358" s="7" t="s">
        <v>289</v>
      </c>
      <c r="J1358" s="7" t="s">
        <v>103</v>
      </c>
      <c r="K1358" s="7" t="s">
        <v>290</v>
      </c>
      <c r="L1358" s="7" t="s">
        <v>291</v>
      </c>
      <c r="M1358" s="5" t="s">
        <v>292</v>
      </c>
      <c r="N1358" s="5" t="s">
        <v>293</v>
      </c>
      <c r="O1358" s="7" t="s">
        <v>294</v>
      </c>
      <c r="P1358" s="5">
        <v>10400</v>
      </c>
      <c r="Q1358" s="5">
        <v>12600</v>
      </c>
      <c r="R1358" s="5">
        <v>12600</v>
      </c>
      <c r="S1358" s="5">
        <v>12600</v>
      </c>
      <c r="T1358" s="5">
        <v>30700</v>
      </c>
      <c r="U1358" s="5">
        <v>38400</v>
      </c>
      <c r="V1358" s="5">
        <v>44600</v>
      </c>
      <c r="W1358" s="5">
        <v>0</v>
      </c>
      <c r="X1358" s="5">
        <v>0</v>
      </c>
      <c r="Y1358" s="5">
        <v>0</v>
      </c>
      <c r="Z1358" s="5">
        <v>0</v>
      </c>
      <c r="AA1358" s="5">
        <v>4.4079603970000001</v>
      </c>
      <c r="AB1358" s="5">
        <v>-75.899870739999997</v>
      </c>
      <c r="AC1358" s="7" t="s">
        <v>61</v>
      </c>
      <c r="AD1358" s="5">
        <v>3420228150</v>
      </c>
      <c r="AE1358" s="5" t="str">
        <f>MID(TablaPivotFinal[[#This Row],[Fecha]],1,4)</f>
        <v>2018</v>
      </c>
      <c r="AF1358" s="5" t="str">
        <f>MID(TablaPivotFinal[[#This Row],[Fecha]],5,3)</f>
        <v>Abr</v>
      </c>
      <c r="AG1358" s="7">
        <v>3420228150</v>
      </c>
      <c r="AH1358" s="8">
        <v>175620</v>
      </c>
      <c r="AI1358" t="s">
        <v>1059</v>
      </c>
      <c r="AJ1358" t="s">
        <v>891</v>
      </c>
      <c r="AK1358" t="s">
        <v>1187</v>
      </c>
    </row>
    <row r="1359" spans="1:37" x14ac:dyDescent="0.3">
      <c r="A1359" t="str">
        <f t="shared" si="63"/>
        <v>COROZAL-AUTOPISTAS DEL CAFE</v>
      </c>
      <c r="B1359" t="str">
        <f t="shared" si="64"/>
        <v>2018Ago</v>
      </c>
      <c r="C1359" t="str">
        <f t="shared" si="65"/>
        <v>4.407960397-75.89987074</v>
      </c>
      <c r="D1359" s="9" t="s">
        <v>287</v>
      </c>
      <c r="E1359" s="6">
        <v>4002</v>
      </c>
      <c r="F1359" s="9" t="s">
        <v>160</v>
      </c>
      <c r="G1359" s="6">
        <v>76</v>
      </c>
      <c r="H1359" s="9" t="s">
        <v>288</v>
      </c>
      <c r="I1359" s="9" t="s">
        <v>289</v>
      </c>
      <c r="J1359" s="9" t="s">
        <v>103</v>
      </c>
      <c r="K1359" s="9" t="s">
        <v>290</v>
      </c>
      <c r="L1359" s="9" t="s">
        <v>291</v>
      </c>
      <c r="M1359" s="6" t="s">
        <v>292</v>
      </c>
      <c r="N1359" s="6" t="s">
        <v>293</v>
      </c>
      <c r="O1359" s="9" t="s">
        <v>294</v>
      </c>
      <c r="P1359" s="6">
        <v>10400</v>
      </c>
      <c r="Q1359" s="6">
        <v>12600</v>
      </c>
      <c r="R1359" s="6">
        <v>12600</v>
      </c>
      <c r="S1359" s="6">
        <v>12600</v>
      </c>
      <c r="T1359" s="6">
        <v>30700</v>
      </c>
      <c r="U1359" s="6">
        <v>38400</v>
      </c>
      <c r="V1359" s="6">
        <v>44600</v>
      </c>
      <c r="W1359" s="6">
        <v>0</v>
      </c>
      <c r="X1359" s="6">
        <v>0</v>
      </c>
      <c r="Y1359" s="6">
        <v>0</v>
      </c>
      <c r="Z1359" s="6">
        <v>0</v>
      </c>
      <c r="AA1359" s="6">
        <v>4.4079603970000001</v>
      </c>
      <c r="AB1359" s="6">
        <v>-75.899870739999997</v>
      </c>
      <c r="AC1359" s="9" t="s">
        <v>63</v>
      </c>
      <c r="AD1359" s="6">
        <v>3777690800</v>
      </c>
      <c r="AE1359" s="6" t="str">
        <f>MID(TablaPivotFinal[[#This Row],[Fecha]],1,4)</f>
        <v>2018</v>
      </c>
      <c r="AF1359" s="6" t="str">
        <f>MID(TablaPivotFinal[[#This Row],[Fecha]],5,3)</f>
        <v>Ago</v>
      </c>
      <c r="AG1359" s="9">
        <v>3777690800</v>
      </c>
      <c r="AH1359" s="10">
        <v>195559</v>
      </c>
      <c r="AI1359" t="s">
        <v>1059</v>
      </c>
      <c r="AJ1359" t="s">
        <v>895</v>
      </c>
      <c r="AK1359" t="s">
        <v>1187</v>
      </c>
    </row>
    <row r="1360" spans="1:37" x14ac:dyDescent="0.3">
      <c r="A1360" t="str">
        <f t="shared" si="63"/>
        <v>COROZAL-AUTOPISTAS DEL CAFE</v>
      </c>
      <c r="B1360" t="str">
        <f t="shared" si="64"/>
        <v>2018Dic</v>
      </c>
      <c r="C1360" t="str">
        <f t="shared" si="65"/>
        <v>4.407960397-75.89987074</v>
      </c>
      <c r="D1360" s="7" t="s">
        <v>287</v>
      </c>
      <c r="E1360" s="5">
        <v>4002</v>
      </c>
      <c r="F1360" s="7" t="s">
        <v>160</v>
      </c>
      <c r="G1360" s="5">
        <v>76</v>
      </c>
      <c r="H1360" s="7" t="s">
        <v>288</v>
      </c>
      <c r="I1360" s="7" t="s">
        <v>289</v>
      </c>
      <c r="J1360" s="7" t="s">
        <v>103</v>
      </c>
      <c r="K1360" s="7" t="s">
        <v>290</v>
      </c>
      <c r="L1360" s="7" t="s">
        <v>291</v>
      </c>
      <c r="M1360" s="5" t="s">
        <v>292</v>
      </c>
      <c r="N1360" s="5" t="s">
        <v>293</v>
      </c>
      <c r="O1360" s="7" t="s">
        <v>294</v>
      </c>
      <c r="P1360" s="5">
        <v>10400</v>
      </c>
      <c r="Q1360" s="5">
        <v>12600</v>
      </c>
      <c r="R1360" s="5">
        <v>12600</v>
      </c>
      <c r="S1360" s="5">
        <v>12600</v>
      </c>
      <c r="T1360" s="5">
        <v>30700</v>
      </c>
      <c r="U1360" s="5">
        <v>38400</v>
      </c>
      <c r="V1360" s="5">
        <v>44600</v>
      </c>
      <c r="W1360" s="5">
        <v>0</v>
      </c>
      <c r="X1360" s="5">
        <v>0</v>
      </c>
      <c r="Y1360" s="5">
        <v>0</v>
      </c>
      <c r="Z1360" s="5">
        <v>0</v>
      </c>
      <c r="AA1360" s="5">
        <v>4.4079603970000001</v>
      </c>
      <c r="AB1360" s="5">
        <v>-75.899870739999997</v>
      </c>
      <c r="AC1360" s="7" t="s">
        <v>65</v>
      </c>
      <c r="AD1360" s="5">
        <v>3908438450</v>
      </c>
      <c r="AE1360" s="5" t="str">
        <f>MID(TablaPivotFinal[[#This Row],[Fecha]],1,4)</f>
        <v>2018</v>
      </c>
      <c r="AF1360" s="5" t="str">
        <f>MID(TablaPivotFinal[[#This Row],[Fecha]],5,3)</f>
        <v>Dic</v>
      </c>
      <c r="AG1360" s="7">
        <v>3908438450</v>
      </c>
      <c r="AH1360" s="8">
        <v>224507</v>
      </c>
      <c r="AI1360" t="s">
        <v>1059</v>
      </c>
      <c r="AJ1360" t="s">
        <v>899</v>
      </c>
      <c r="AK1360" t="s">
        <v>1187</v>
      </c>
    </row>
    <row r="1361" spans="1:37" x14ac:dyDescent="0.3">
      <c r="A1361" t="str">
        <f t="shared" si="63"/>
        <v>COROZAL-AUTOPISTAS DEL CAFE</v>
      </c>
      <c r="B1361" t="str">
        <f t="shared" si="64"/>
        <v>2018Ene</v>
      </c>
      <c r="C1361" t="str">
        <f t="shared" si="65"/>
        <v>4.407960397-75.89987074</v>
      </c>
      <c r="D1361" s="9" t="s">
        <v>287</v>
      </c>
      <c r="E1361" s="6">
        <v>4002</v>
      </c>
      <c r="F1361" s="9" t="s">
        <v>160</v>
      </c>
      <c r="G1361" s="6">
        <v>76</v>
      </c>
      <c r="H1361" s="9" t="s">
        <v>288</v>
      </c>
      <c r="I1361" s="9" t="s">
        <v>289</v>
      </c>
      <c r="J1361" s="9" t="s">
        <v>103</v>
      </c>
      <c r="K1361" s="9" t="s">
        <v>290</v>
      </c>
      <c r="L1361" s="9" t="s">
        <v>291</v>
      </c>
      <c r="M1361" s="6" t="s">
        <v>292</v>
      </c>
      <c r="N1361" s="6" t="s">
        <v>293</v>
      </c>
      <c r="O1361" s="9" t="s">
        <v>294</v>
      </c>
      <c r="P1361" s="6">
        <v>10400</v>
      </c>
      <c r="Q1361" s="6">
        <v>12600</v>
      </c>
      <c r="R1361" s="6">
        <v>12600</v>
      </c>
      <c r="S1361" s="6">
        <v>12600</v>
      </c>
      <c r="T1361" s="6">
        <v>30700</v>
      </c>
      <c r="U1361" s="6">
        <v>38400</v>
      </c>
      <c r="V1361" s="6">
        <v>44600</v>
      </c>
      <c r="W1361" s="6">
        <v>0</v>
      </c>
      <c r="X1361" s="6">
        <v>0</v>
      </c>
      <c r="Y1361" s="6">
        <v>0</v>
      </c>
      <c r="Z1361" s="6">
        <v>0</v>
      </c>
      <c r="AA1361" s="6">
        <v>4.4079603970000001</v>
      </c>
      <c r="AB1361" s="6">
        <v>-75.899870739999997</v>
      </c>
      <c r="AC1361" s="9" t="s">
        <v>67</v>
      </c>
      <c r="AD1361" s="6">
        <v>3892552950</v>
      </c>
      <c r="AE1361" s="6" t="str">
        <f>MID(TablaPivotFinal[[#This Row],[Fecha]],1,4)</f>
        <v>2018</v>
      </c>
      <c r="AF1361" s="6" t="str">
        <f>MID(TablaPivotFinal[[#This Row],[Fecha]],5,3)</f>
        <v>Ene</v>
      </c>
      <c r="AG1361" s="9">
        <v>3892552950</v>
      </c>
      <c r="AH1361" s="10">
        <v>226678</v>
      </c>
      <c r="AI1361" t="s">
        <v>1059</v>
      </c>
      <c r="AJ1361" t="s">
        <v>888</v>
      </c>
      <c r="AK1361" t="s">
        <v>1187</v>
      </c>
    </row>
    <row r="1362" spans="1:37" x14ac:dyDescent="0.3">
      <c r="A1362" t="str">
        <f t="shared" si="63"/>
        <v>COROZAL-AUTOPISTAS DEL CAFE</v>
      </c>
      <c r="B1362" t="str">
        <f t="shared" si="64"/>
        <v>2018Feb</v>
      </c>
      <c r="C1362" t="str">
        <f t="shared" si="65"/>
        <v>4.407960397-75.89987074</v>
      </c>
      <c r="D1362" s="7" t="s">
        <v>287</v>
      </c>
      <c r="E1362" s="5">
        <v>4002</v>
      </c>
      <c r="F1362" s="7" t="s">
        <v>160</v>
      </c>
      <c r="G1362" s="5">
        <v>76</v>
      </c>
      <c r="H1362" s="7" t="s">
        <v>288</v>
      </c>
      <c r="I1362" s="7" t="s">
        <v>289</v>
      </c>
      <c r="J1362" s="7" t="s">
        <v>103</v>
      </c>
      <c r="K1362" s="7" t="s">
        <v>290</v>
      </c>
      <c r="L1362" s="7" t="s">
        <v>291</v>
      </c>
      <c r="M1362" s="5" t="s">
        <v>292</v>
      </c>
      <c r="N1362" s="5" t="s">
        <v>293</v>
      </c>
      <c r="O1362" s="7" t="s">
        <v>294</v>
      </c>
      <c r="P1362" s="5">
        <v>10400</v>
      </c>
      <c r="Q1362" s="5">
        <v>12600</v>
      </c>
      <c r="R1362" s="5">
        <v>12600</v>
      </c>
      <c r="S1362" s="5">
        <v>12600</v>
      </c>
      <c r="T1362" s="5">
        <v>30700</v>
      </c>
      <c r="U1362" s="5">
        <v>38400</v>
      </c>
      <c r="V1362" s="5">
        <v>44600</v>
      </c>
      <c r="W1362" s="5">
        <v>0</v>
      </c>
      <c r="X1362" s="5">
        <v>0</v>
      </c>
      <c r="Y1362" s="5">
        <v>0</v>
      </c>
      <c r="Z1362" s="5">
        <v>0</v>
      </c>
      <c r="AA1362" s="5">
        <v>4.4079603970000001</v>
      </c>
      <c r="AB1362" s="5">
        <v>-75.899870739999997</v>
      </c>
      <c r="AC1362" s="7" t="s">
        <v>69</v>
      </c>
      <c r="AD1362" s="5">
        <v>3196588900</v>
      </c>
      <c r="AE1362" s="5" t="str">
        <f>MID(TablaPivotFinal[[#This Row],[Fecha]],1,4)</f>
        <v>2018</v>
      </c>
      <c r="AF1362" s="5" t="str">
        <f>MID(TablaPivotFinal[[#This Row],[Fecha]],5,3)</f>
        <v>Feb</v>
      </c>
      <c r="AG1362" s="7">
        <v>3196588900</v>
      </c>
      <c r="AH1362" s="8">
        <v>159986</v>
      </c>
      <c r="AI1362" t="s">
        <v>1059</v>
      </c>
      <c r="AJ1362" t="s">
        <v>889</v>
      </c>
      <c r="AK1362" t="s">
        <v>1187</v>
      </c>
    </row>
    <row r="1363" spans="1:37" x14ac:dyDescent="0.3">
      <c r="A1363" t="str">
        <f t="shared" si="63"/>
        <v>COROZAL-AUTOPISTAS DEL CAFE</v>
      </c>
      <c r="B1363" t="str">
        <f t="shared" si="64"/>
        <v>2018Jul</v>
      </c>
      <c r="C1363" t="str">
        <f t="shared" si="65"/>
        <v>4.407960397-75.89987074</v>
      </c>
      <c r="D1363" s="9" t="s">
        <v>287</v>
      </c>
      <c r="E1363" s="6">
        <v>4002</v>
      </c>
      <c r="F1363" s="9" t="s">
        <v>160</v>
      </c>
      <c r="G1363" s="6">
        <v>76</v>
      </c>
      <c r="H1363" s="9" t="s">
        <v>288</v>
      </c>
      <c r="I1363" s="9" t="s">
        <v>289</v>
      </c>
      <c r="J1363" s="9" t="s">
        <v>103</v>
      </c>
      <c r="K1363" s="9" t="s">
        <v>290</v>
      </c>
      <c r="L1363" s="9" t="s">
        <v>291</v>
      </c>
      <c r="M1363" s="6" t="s">
        <v>292</v>
      </c>
      <c r="N1363" s="6" t="s">
        <v>293</v>
      </c>
      <c r="O1363" s="9" t="s">
        <v>294</v>
      </c>
      <c r="P1363" s="6">
        <v>10400</v>
      </c>
      <c r="Q1363" s="6">
        <v>12600</v>
      </c>
      <c r="R1363" s="6">
        <v>12600</v>
      </c>
      <c r="S1363" s="6">
        <v>12600</v>
      </c>
      <c r="T1363" s="6">
        <v>30700</v>
      </c>
      <c r="U1363" s="6">
        <v>38400</v>
      </c>
      <c r="V1363" s="6">
        <v>44600</v>
      </c>
      <c r="W1363" s="6">
        <v>0</v>
      </c>
      <c r="X1363" s="6">
        <v>0</v>
      </c>
      <c r="Y1363" s="6">
        <v>0</v>
      </c>
      <c r="Z1363" s="6">
        <v>0</v>
      </c>
      <c r="AA1363" s="6">
        <v>4.4079603970000001</v>
      </c>
      <c r="AB1363" s="6">
        <v>-75.899870739999997</v>
      </c>
      <c r="AC1363" s="9" t="s">
        <v>71</v>
      </c>
      <c r="AD1363" s="6">
        <v>3780860150</v>
      </c>
      <c r="AE1363" s="6" t="str">
        <f>MID(TablaPivotFinal[[#This Row],[Fecha]],1,4)</f>
        <v>2018</v>
      </c>
      <c r="AF1363" s="6" t="str">
        <f>MID(TablaPivotFinal[[#This Row],[Fecha]],5,3)</f>
        <v>Jul</v>
      </c>
      <c r="AG1363" s="9">
        <v>3780860150</v>
      </c>
      <c r="AH1363" s="10">
        <v>204259</v>
      </c>
      <c r="AI1363" t="s">
        <v>1059</v>
      </c>
      <c r="AJ1363" t="s">
        <v>894</v>
      </c>
      <c r="AK1363" t="s">
        <v>1187</v>
      </c>
    </row>
    <row r="1364" spans="1:37" x14ac:dyDescent="0.3">
      <c r="A1364" t="str">
        <f t="shared" si="63"/>
        <v>COROZAL-AUTOPISTAS DEL CAFE</v>
      </c>
      <c r="B1364" t="str">
        <f t="shared" si="64"/>
        <v>2018Jun</v>
      </c>
      <c r="C1364" t="str">
        <f t="shared" si="65"/>
        <v>4.407960397-75.89987074</v>
      </c>
      <c r="D1364" s="7" t="s">
        <v>287</v>
      </c>
      <c r="E1364" s="5">
        <v>4002</v>
      </c>
      <c r="F1364" s="7" t="s">
        <v>160</v>
      </c>
      <c r="G1364" s="5">
        <v>76</v>
      </c>
      <c r="H1364" s="7" t="s">
        <v>288</v>
      </c>
      <c r="I1364" s="7" t="s">
        <v>289</v>
      </c>
      <c r="J1364" s="7" t="s">
        <v>103</v>
      </c>
      <c r="K1364" s="7" t="s">
        <v>290</v>
      </c>
      <c r="L1364" s="7" t="s">
        <v>291</v>
      </c>
      <c r="M1364" s="5" t="s">
        <v>292</v>
      </c>
      <c r="N1364" s="5" t="s">
        <v>293</v>
      </c>
      <c r="O1364" s="7" t="s">
        <v>294</v>
      </c>
      <c r="P1364" s="5">
        <v>10400</v>
      </c>
      <c r="Q1364" s="5">
        <v>12600</v>
      </c>
      <c r="R1364" s="5">
        <v>12600</v>
      </c>
      <c r="S1364" s="5">
        <v>12600</v>
      </c>
      <c r="T1364" s="5">
        <v>30700</v>
      </c>
      <c r="U1364" s="5">
        <v>38400</v>
      </c>
      <c r="V1364" s="5">
        <v>44600</v>
      </c>
      <c r="W1364" s="5">
        <v>0</v>
      </c>
      <c r="X1364" s="5">
        <v>0</v>
      </c>
      <c r="Y1364" s="5">
        <v>0</v>
      </c>
      <c r="Z1364" s="5">
        <v>0</v>
      </c>
      <c r="AA1364" s="5">
        <v>4.4079603970000001</v>
      </c>
      <c r="AB1364" s="5">
        <v>-75.899870739999997</v>
      </c>
      <c r="AC1364" s="7" t="s">
        <v>73</v>
      </c>
      <c r="AD1364" s="5">
        <v>3089045850</v>
      </c>
      <c r="AE1364" s="5" t="str">
        <f>MID(TablaPivotFinal[[#This Row],[Fecha]],1,4)</f>
        <v>2018</v>
      </c>
      <c r="AF1364" s="5" t="str">
        <f>MID(TablaPivotFinal[[#This Row],[Fecha]],5,3)</f>
        <v>Jun</v>
      </c>
      <c r="AG1364" s="7">
        <v>3089045850</v>
      </c>
      <c r="AH1364" s="8">
        <v>159998</v>
      </c>
      <c r="AI1364" t="s">
        <v>1059</v>
      </c>
      <c r="AJ1364" t="s">
        <v>893</v>
      </c>
      <c r="AK1364" t="s">
        <v>1187</v>
      </c>
    </row>
    <row r="1365" spans="1:37" x14ac:dyDescent="0.3">
      <c r="A1365" t="str">
        <f t="shared" si="63"/>
        <v>COROZAL-AUTOPISTAS DEL CAFE</v>
      </c>
      <c r="B1365" t="str">
        <f t="shared" si="64"/>
        <v>2018Mar</v>
      </c>
      <c r="C1365" t="str">
        <f t="shared" si="65"/>
        <v>4.407960397-75.89987074</v>
      </c>
      <c r="D1365" s="9" t="s">
        <v>287</v>
      </c>
      <c r="E1365" s="6">
        <v>4002</v>
      </c>
      <c r="F1365" s="9" t="s">
        <v>160</v>
      </c>
      <c r="G1365" s="6">
        <v>76</v>
      </c>
      <c r="H1365" s="9" t="s">
        <v>288</v>
      </c>
      <c r="I1365" s="9" t="s">
        <v>289</v>
      </c>
      <c r="J1365" s="9" t="s">
        <v>103</v>
      </c>
      <c r="K1365" s="9" t="s">
        <v>290</v>
      </c>
      <c r="L1365" s="9" t="s">
        <v>291</v>
      </c>
      <c r="M1365" s="6" t="s">
        <v>292</v>
      </c>
      <c r="N1365" s="6" t="s">
        <v>293</v>
      </c>
      <c r="O1365" s="9" t="s">
        <v>294</v>
      </c>
      <c r="P1365" s="6">
        <v>10400</v>
      </c>
      <c r="Q1365" s="6">
        <v>12600</v>
      </c>
      <c r="R1365" s="6">
        <v>12600</v>
      </c>
      <c r="S1365" s="6">
        <v>12600</v>
      </c>
      <c r="T1365" s="6">
        <v>30700</v>
      </c>
      <c r="U1365" s="6">
        <v>38400</v>
      </c>
      <c r="V1365" s="6">
        <v>44600</v>
      </c>
      <c r="W1365" s="6">
        <v>0</v>
      </c>
      <c r="X1365" s="6">
        <v>0</v>
      </c>
      <c r="Y1365" s="6">
        <v>0</v>
      </c>
      <c r="Z1365" s="6">
        <v>0</v>
      </c>
      <c r="AA1365" s="6">
        <v>4.4079603970000001</v>
      </c>
      <c r="AB1365" s="6">
        <v>-75.899870739999997</v>
      </c>
      <c r="AC1365" s="9" t="s">
        <v>75</v>
      </c>
      <c r="AD1365" s="6">
        <v>3578435500</v>
      </c>
      <c r="AE1365" s="6" t="str">
        <f>MID(TablaPivotFinal[[#This Row],[Fecha]],1,4)</f>
        <v>2018</v>
      </c>
      <c r="AF1365" s="6" t="str">
        <f>MID(TablaPivotFinal[[#This Row],[Fecha]],5,3)</f>
        <v>Mar</v>
      </c>
      <c r="AG1365" s="9">
        <v>3578435500</v>
      </c>
      <c r="AH1365" s="10">
        <v>198039</v>
      </c>
      <c r="AI1365" t="s">
        <v>1059</v>
      </c>
      <c r="AJ1365" t="s">
        <v>890</v>
      </c>
      <c r="AK1365" t="s">
        <v>1187</v>
      </c>
    </row>
    <row r="1366" spans="1:37" x14ac:dyDescent="0.3">
      <c r="A1366" t="str">
        <f t="shared" si="63"/>
        <v>COROZAL-AUTOPISTAS DEL CAFE</v>
      </c>
      <c r="B1366" t="str">
        <f t="shared" si="64"/>
        <v>2018May</v>
      </c>
      <c r="C1366" t="str">
        <f t="shared" si="65"/>
        <v>4.407960397-75.89987074</v>
      </c>
      <c r="D1366" s="7" t="s">
        <v>287</v>
      </c>
      <c r="E1366" s="5">
        <v>4002</v>
      </c>
      <c r="F1366" s="7" t="s">
        <v>160</v>
      </c>
      <c r="G1366" s="5">
        <v>76</v>
      </c>
      <c r="H1366" s="7" t="s">
        <v>288</v>
      </c>
      <c r="I1366" s="7" t="s">
        <v>289</v>
      </c>
      <c r="J1366" s="7" t="s">
        <v>103</v>
      </c>
      <c r="K1366" s="7" t="s">
        <v>290</v>
      </c>
      <c r="L1366" s="7" t="s">
        <v>291</v>
      </c>
      <c r="M1366" s="5" t="s">
        <v>292</v>
      </c>
      <c r="N1366" s="5" t="s">
        <v>293</v>
      </c>
      <c r="O1366" s="7" t="s">
        <v>294</v>
      </c>
      <c r="P1366" s="5">
        <v>10400</v>
      </c>
      <c r="Q1366" s="5">
        <v>12600</v>
      </c>
      <c r="R1366" s="5">
        <v>12600</v>
      </c>
      <c r="S1366" s="5">
        <v>12600</v>
      </c>
      <c r="T1366" s="5">
        <v>30700</v>
      </c>
      <c r="U1366" s="5">
        <v>38400</v>
      </c>
      <c r="V1366" s="5">
        <v>44600</v>
      </c>
      <c r="W1366" s="5">
        <v>0</v>
      </c>
      <c r="X1366" s="5">
        <v>0</v>
      </c>
      <c r="Y1366" s="5">
        <v>0</v>
      </c>
      <c r="Z1366" s="5">
        <v>0</v>
      </c>
      <c r="AA1366" s="5">
        <v>4.4079603970000001</v>
      </c>
      <c r="AB1366" s="5">
        <v>-75.899870739999997</v>
      </c>
      <c r="AC1366" s="7" t="s">
        <v>77</v>
      </c>
      <c r="AD1366" s="5">
        <v>3451471000</v>
      </c>
      <c r="AE1366" s="5" t="str">
        <f>MID(TablaPivotFinal[[#This Row],[Fecha]],1,4)</f>
        <v>2018</v>
      </c>
      <c r="AF1366" s="5" t="str">
        <f>MID(TablaPivotFinal[[#This Row],[Fecha]],5,3)</f>
        <v>May</v>
      </c>
      <c r="AG1366" s="7">
        <v>3451471000</v>
      </c>
      <c r="AH1366" s="8">
        <v>171792</v>
      </c>
      <c r="AI1366" t="s">
        <v>1059</v>
      </c>
      <c r="AJ1366" t="s">
        <v>892</v>
      </c>
      <c r="AK1366" t="s">
        <v>1187</v>
      </c>
    </row>
    <row r="1367" spans="1:37" x14ac:dyDescent="0.3">
      <c r="A1367" t="str">
        <f t="shared" si="63"/>
        <v>COROZAL-AUTOPISTAS DEL CAFE</v>
      </c>
      <c r="B1367" t="str">
        <f t="shared" si="64"/>
        <v>2018Nov</v>
      </c>
      <c r="C1367" t="str">
        <f t="shared" si="65"/>
        <v>4.407960397-75.89987074</v>
      </c>
      <c r="D1367" s="9" t="s">
        <v>287</v>
      </c>
      <c r="E1367" s="6">
        <v>4002</v>
      </c>
      <c r="F1367" s="9" t="s">
        <v>160</v>
      </c>
      <c r="G1367" s="6">
        <v>76</v>
      </c>
      <c r="H1367" s="9" t="s">
        <v>288</v>
      </c>
      <c r="I1367" s="9" t="s">
        <v>289</v>
      </c>
      <c r="J1367" s="9" t="s">
        <v>103</v>
      </c>
      <c r="K1367" s="9" t="s">
        <v>290</v>
      </c>
      <c r="L1367" s="9" t="s">
        <v>291</v>
      </c>
      <c r="M1367" s="6" t="s">
        <v>292</v>
      </c>
      <c r="N1367" s="6" t="s">
        <v>293</v>
      </c>
      <c r="O1367" s="9" t="s">
        <v>294</v>
      </c>
      <c r="P1367" s="6">
        <v>10400</v>
      </c>
      <c r="Q1367" s="6">
        <v>12600</v>
      </c>
      <c r="R1367" s="6">
        <v>12600</v>
      </c>
      <c r="S1367" s="6">
        <v>12600</v>
      </c>
      <c r="T1367" s="6">
        <v>30700</v>
      </c>
      <c r="U1367" s="6">
        <v>38400</v>
      </c>
      <c r="V1367" s="6">
        <v>44600</v>
      </c>
      <c r="W1367" s="6">
        <v>0</v>
      </c>
      <c r="X1367" s="6">
        <v>0</v>
      </c>
      <c r="Y1367" s="6">
        <v>0</v>
      </c>
      <c r="Z1367" s="6">
        <v>0</v>
      </c>
      <c r="AA1367" s="6">
        <v>4.4079603970000001</v>
      </c>
      <c r="AB1367" s="6">
        <v>-75.899870739999997</v>
      </c>
      <c r="AC1367" s="9" t="s">
        <v>79</v>
      </c>
      <c r="AD1367" s="6">
        <v>3704525800</v>
      </c>
      <c r="AE1367" s="6" t="str">
        <f>MID(TablaPivotFinal[[#This Row],[Fecha]],1,4)</f>
        <v>2018</v>
      </c>
      <c r="AF1367" s="6" t="str">
        <f>MID(TablaPivotFinal[[#This Row],[Fecha]],5,3)</f>
        <v>Nov</v>
      </c>
      <c r="AG1367" s="9">
        <v>3704525800</v>
      </c>
      <c r="AH1367" s="10">
        <v>190100</v>
      </c>
      <c r="AI1367" t="s">
        <v>1059</v>
      </c>
      <c r="AJ1367" t="s">
        <v>898</v>
      </c>
      <c r="AK1367" t="s">
        <v>1187</v>
      </c>
    </row>
    <row r="1368" spans="1:37" x14ac:dyDescent="0.3">
      <c r="A1368" t="str">
        <f t="shared" si="63"/>
        <v>COROZAL-AUTOPISTAS DEL CAFE</v>
      </c>
      <c r="B1368" t="str">
        <f t="shared" si="64"/>
        <v>2018Oct</v>
      </c>
      <c r="C1368" t="str">
        <f t="shared" si="65"/>
        <v>4.407960397-75.89987074</v>
      </c>
      <c r="D1368" s="7" t="s">
        <v>287</v>
      </c>
      <c r="E1368" s="5">
        <v>4002</v>
      </c>
      <c r="F1368" s="7" t="s">
        <v>160</v>
      </c>
      <c r="G1368" s="5">
        <v>76</v>
      </c>
      <c r="H1368" s="7" t="s">
        <v>288</v>
      </c>
      <c r="I1368" s="7" t="s">
        <v>289</v>
      </c>
      <c r="J1368" s="7" t="s">
        <v>103</v>
      </c>
      <c r="K1368" s="7" t="s">
        <v>290</v>
      </c>
      <c r="L1368" s="7" t="s">
        <v>291</v>
      </c>
      <c r="M1368" s="5" t="s">
        <v>292</v>
      </c>
      <c r="N1368" s="5" t="s">
        <v>293</v>
      </c>
      <c r="O1368" s="7" t="s">
        <v>294</v>
      </c>
      <c r="P1368" s="5">
        <v>10400</v>
      </c>
      <c r="Q1368" s="5">
        <v>12600</v>
      </c>
      <c r="R1368" s="5">
        <v>12600</v>
      </c>
      <c r="S1368" s="5">
        <v>12600</v>
      </c>
      <c r="T1368" s="5">
        <v>30700</v>
      </c>
      <c r="U1368" s="5">
        <v>38400</v>
      </c>
      <c r="V1368" s="5">
        <v>44600</v>
      </c>
      <c r="W1368" s="5">
        <v>0</v>
      </c>
      <c r="X1368" s="5">
        <v>0</v>
      </c>
      <c r="Y1368" s="5">
        <v>0</v>
      </c>
      <c r="Z1368" s="5">
        <v>0</v>
      </c>
      <c r="AA1368" s="5">
        <v>4.4079603970000001</v>
      </c>
      <c r="AB1368" s="5">
        <v>-75.899870739999997</v>
      </c>
      <c r="AC1368" s="7" t="s">
        <v>81</v>
      </c>
      <c r="AD1368" s="5">
        <v>3909313050</v>
      </c>
      <c r="AE1368" s="5" t="str">
        <f>MID(TablaPivotFinal[[#This Row],[Fecha]],1,4)</f>
        <v>2018</v>
      </c>
      <c r="AF1368" s="5" t="str">
        <f>MID(TablaPivotFinal[[#This Row],[Fecha]],5,3)</f>
        <v>Oct</v>
      </c>
      <c r="AG1368" s="7">
        <v>3909313050</v>
      </c>
      <c r="AH1368" s="8">
        <v>201643</v>
      </c>
      <c r="AI1368" t="s">
        <v>1059</v>
      </c>
      <c r="AJ1368" t="s">
        <v>897</v>
      </c>
      <c r="AK1368" t="s">
        <v>1187</v>
      </c>
    </row>
    <row r="1369" spans="1:37" x14ac:dyDescent="0.3">
      <c r="A1369" t="str">
        <f t="shared" si="63"/>
        <v>COROZAL-AUTOPISTAS DEL CAFE</v>
      </c>
      <c r="B1369" t="str">
        <f t="shared" si="64"/>
        <v>2018Sep</v>
      </c>
      <c r="C1369" t="str">
        <f t="shared" si="65"/>
        <v>4.407960397-75.89987074</v>
      </c>
      <c r="D1369" s="9" t="s">
        <v>287</v>
      </c>
      <c r="E1369" s="6">
        <v>4002</v>
      </c>
      <c r="F1369" s="9" t="s">
        <v>160</v>
      </c>
      <c r="G1369" s="6">
        <v>76</v>
      </c>
      <c r="H1369" s="9" t="s">
        <v>288</v>
      </c>
      <c r="I1369" s="9" t="s">
        <v>289</v>
      </c>
      <c r="J1369" s="9" t="s">
        <v>103</v>
      </c>
      <c r="K1369" s="9" t="s">
        <v>290</v>
      </c>
      <c r="L1369" s="9" t="s">
        <v>291</v>
      </c>
      <c r="M1369" s="6" t="s">
        <v>292</v>
      </c>
      <c r="N1369" s="6" t="s">
        <v>293</v>
      </c>
      <c r="O1369" s="9" t="s">
        <v>294</v>
      </c>
      <c r="P1369" s="6">
        <v>10400</v>
      </c>
      <c r="Q1369" s="6">
        <v>12600</v>
      </c>
      <c r="R1369" s="6">
        <v>12600</v>
      </c>
      <c r="S1369" s="6">
        <v>12600</v>
      </c>
      <c r="T1369" s="6">
        <v>30700</v>
      </c>
      <c r="U1369" s="6">
        <v>38400</v>
      </c>
      <c r="V1369" s="6">
        <v>44600</v>
      </c>
      <c r="W1369" s="6">
        <v>0</v>
      </c>
      <c r="X1369" s="6">
        <v>0</v>
      </c>
      <c r="Y1369" s="6">
        <v>0</v>
      </c>
      <c r="Z1369" s="6">
        <v>0</v>
      </c>
      <c r="AA1369" s="6">
        <v>4.4079603970000001</v>
      </c>
      <c r="AB1369" s="6">
        <v>-75.899870739999997</v>
      </c>
      <c r="AC1369" s="9" t="s">
        <v>83</v>
      </c>
      <c r="AD1369" s="6">
        <v>3626748800</v>
      </c>
      <c r="AE1369" s="6" t="str">
        <f>MID(TablaPivotFinal[[#This Row],[Fecha]],1,4)</f>
        <v>2018</v>
      </c>
      <c r="AF1369" s="6" t="str">
        <f>MID(TablaPivotFinal[[#This Row],[Fecha]],5,3)</f>
        <v>Sep</v>
      </c>
      <c r="AG1369" s="9">
        <v>3626748800</v>
      </c>
      <c r="AH1369" s="10">
        <v>182830</v>
      </c>
      <c r="AI1369" t="s">
        <v>1059</v>
      </c>
      <c r="AJ1369" t="s">
        <v>896</v>
      </c>
      <c r="AK1369" t="s">
        <v>1187</v>
      </c>
    </row>
    <row r="1370" spans="1:37" x14ac:dyDescent="0.3">
      <c r="A1370" t="str">
        <f t="shared" si="63"/>
        <v>ALVARADO-Concesionaria Alternativas Viales  S.A.S</v>
      </c>
      <c r="B1370" t="str">
        <f t="shared" si="64"/>
        <v>2016Abr</v>
      </c>
      <c r="C1370" t="str">
        <f t="shared" si="65"/>
        <v>4.507598856-74.99163244</v>
      </c>
      <c r="D1370" s="7" t="s">
        <v>296</v>
      </c>
      <c r="E1370" s="5">
        <v>4305</v>
      </c>
      <c r="F1370" s="7" t="s">
        <v>231</v>
      </c>
      <c r="G1370" s="5">
        <v>73</v>
      </c>
      <c r="H1370" s="7" t="s">
        <v>297</v>
      </c>
      <c r="I1370" s="7" t="s">
        <v>298</v>
      </c>
      <c r="J1370" s="7" t="s">
        <v>103</v>
      </c>
      <c r="K1370" s="7" t="s">
        <v>299</v>
      </c>
      <c r="L1370" s="7" t="s">
        <v>300</v>
      </c>
      <c r="M1370" s="5" t="s">
        <v>301</v>
      </c>
      <c r="N1370" s="5" t="s">
        <v>302</v>
      </c>
      <c r="O1370" s="7" t="s">
        <v>303</v>
      </c>
      <c r="P1370" s="5">
        <v>10700</v>
      </c>
      <c r="Q1370" s="5">
        <v>11400</v>
      </c>
      <c r="R1370" s="5">
        <v>11900</v>
      </c>
      <c r="S1370" s="5">
        <v>12400</v>
      </c>
      <c r="T1370" s="5">
        <v>26500</v>
      </c>
      <c r="U1370" s="5">
        <v>36200</v>
      </c>
      <c r="V1370" s="5">
        <v>39200</v>
      </c>
      <c r="W1370" s="5">
        <v>0</v>
      </c>
      <c r="X1370" s="5">
        <v>0</v>
      </c>
      <c r="Y1370" s="5">
        <v>0</v>
      </c>
      <c r="Z1370" s="5">
        <v>0</v>
      </c>
      <c r="AA1370" s="5">
        <v>4.5075988560000004</v>
      </c>
      <c r="AB1370" s="5">
        <v>-74.991632440000004</v>
      </c>
      <c r="AC1370" s="7" t="s">
        <v>13</v>
      </c>
      <c r="AD1370" s="5">
        <v>1400596000</v>
      </c>
      <c r="AE1370" s="5" t="str">
        <f>MID(TablaPivotFinal[[#This Row],[Fecha]],1,4)</f>
        <v>2016</v>
      </c>
      <c r="AF1370" s="5" t="str">
        <f>MID(TablaPivotFinal[[#This Row],[Fecha]],5,3)</f>
        <v>Abr</v>
      </c>
      <c r="AG1370" s="7">
        <v>1400596000</v>
      </c>
      <c r="AH1370" s="8">
        <v>142040</v>
      </c>
      <c r="AI1370" t="s">
        <v>1060</v>
      </c>
      <c r="AJ1370" t="s">
        <v>867</v>
      </c>
      <c r="AK1370" t="s">
        <v>1188</v>
      </c>
    </row>
    <row r="1371" spans="1:37" x14ac:dyDescent="0.3">
      <c r="A1371" t="str">
        <f t="shared" si="63"/>
        <v>ALVARADO-Concesionaria Alternativas Viales  S.A.S</v>
      </c>
      <c r="B1371" t="str">
        <f t="shared" si="64"/>
        <v>2016Ago</v>
      </c>
      <c r="C1371" t="str">
        <f t="shared" si="65"/>
        <v>4.507598856-74.99163244</v>
      </c>
      <c r="D1371" s="9" t="s">
        <v>296</v>
      </c>
      <c r="E1371" s="6">
        <v>4305</v>
      </c>
      <c r="F1371" s="9" t="s">
        <v>231</v>
      </c>
      <c r="G1371" s="6">
        <v>73</v>
      </c>
      <c r="H1371" s="9" t="s">
        <v>297</v>
      </c>
      <c r="I1371" s="9" t="s">
        <v>298</v>
      </c>
      <c r="J1371" s="9" t="s">
        <v>103</v>
      </c>
      <c r="K1371" s="9" t="s">
        <v>299</v>
      </c>
      <c r="L1371" s="9" t="s">
        <v>300</v>
      </c>
      <c r="M1371" s="6" t="s">
        <v>301</v>
      </c>
      <c r="N1371" s="6" t="s">
        <v>302</v>
      </c>
      <c r="O1371" s="9" t="s">
        <v>303</v>
      </c>
      <c r="P1371" s="6">
        <v>10700</v>
      </c>
      <c r="Q1371" s="6">
        <v>11400</v>
      </c>
      <c r="R1371" s="6">
        <v>11900</v>
      </c>
      <c r="S1371" s="6">
        <v>12400</v>
      </c>
      <c r="T1371" s="6">
        <v>26500</v>
      </c>
      <c r="U1371" s="6">
        <v>36200</v>
      </c>
      <c r="V1371" s="6">
        <v>39200</v>
      </c>
      <c r="W1371" s="6">
        <v>0</v>
      </c>
      <c r="X1371" s="6">
        <v>0</v>
      </c>
      <c r="Y1371" s="6">
        <v>0</v>
      </c>
      <c r="Z1371" s="6">
        <v>0</v>
      </c>
      <c r="AA1371" s="6">
        <v>4.5075988560000004</v>
      </c>
      <c r="AB1371" s="6">
        <v>-74.991632440000004</v>
      </c>
      <c r="AC1371" s="9" t="s">
        <v>15</v>
      </c>
      <c r="AD1371" s="6">
        <v>1510539700</v>
      </c>
      <c r="AE1371" s="6" t="str">
        <f>MID(TablaPivotFinal[[#This Row],[Fecha]],1,4)</f>
        <v>2016</v>
      </c>
      <c r="AF1371" s="6" t="str">
        <f>MID(TablaPivotFinal[[#This Row],[Fecha]],5,3)</f>
        <v>Ago</v>
      </c>
      <c r="AG1371" s="9">
        <v>1510539700</v>
      </c>
      <c r="AH1371" s="10">
        <v>156819</v>
      </c>
      <c r="AI1371" t="s">
        <v>1060</v>
      </c>
      <c r="AJ1371" t="s">
        <v>871</v>
      </c>
      <c r="AK1371" t="s">
        <v>1188</v>
      </c>
    </row>
    <row r="1372" spans="1:37" x14ac:dyDescent="0.3">
      <c r="A1372" t="str">
        <f t="shared" si="63"/>
        <v>ALVARADO-Concesionaria Alternativas Viales  S.A.S</v>
      </c>
      <c r="B1372" t="str">
        <f t="shared" si="64"/>
        <v>2016Dic</v>
      </c>
      <c r="C1372" t="str">
        <f t="shared" si="65"/>
        <v>4.507598856-74.99163244</v>
      </c>
      <c r="D1372" s="7" t="s">
        <v>296</v>
      </c>
      <c r="E1372" s="5">
        <v>4305</v>
      </c>
      <c r="F1372" s="7" t="s">
        <v>231</v>
      </c>
      <c r="G1372" s="5">
        <v>73</v>
      </c>
      <c r="H1372" s="7" t="s">
        <v>297</v>
      </c>
      <c r="I1372" s="7" t="s">
        <v>298</v>
      </c>
      <c r="J1372" s="7" t="s">
        <v>103</v>
      </c>
      <c r="K1372" s="7" t="s">
        <v>299</v>
      </c>
      <c r="L1372" s="7" t="s">
        <v>300</v>
      </c>
      <c r="M1372" s="5" t="s">
        <v>301</v>
      </c>
      <c r="N1372" s="5" t="s">
        <v>302</v>
      </c>
      <c r="O1372" s="7" t="s">
        <v>303</v>
      </c>
      <c r="P1372" s="5">
        <v>10700</v>
      </c>
      <c r="Q1372" s="5">
        <v>11400</v>
      </c>
      <c r="R1372" s="5">
        <v>11900</v>
      </c>
      <c r="S1372" s="5">
        <v>12400</v>
      </c>
      <c r="T1372" s="5">
        <v>26500</v>
      </c>
      <c r="U1372" s="5">
        <v>36200</v>
      </c>
      <c r="V1372" s="5">
        <v>39200</v>
      </c>
      <c r="W1372" s="5">
        <v>0</v>
      </c>
      <c r="X1372" s="5">
        <v>0</v>
      </c>
      <c r="Y1372" s="5">
        <v>0</v>
      </c>
      <c r="Z1372" s="5">
        <v>0</v>
      </c>
      <c r="AA1372" s="5">
        <v>4.5075988560000004</v>
      </c>
      <c r="AB1372" s="5">
        <v>-74.991632440000004</v>
      </c>
      <c r="AC1372" s="7" t="s">
        <v>17</v>
      </c>
      <c r="AD1372" s="5">
        <v>2102307900</v>
      </c>
      <c r="AE1372" s="5" t="str">
        <f>MID(TablaPivotFinal[[#This Row],[Fecha]],1,4)</f>
        <v>2016</v>
      </c>
      <c r="AF1372" s="5" t="str">
        <f>MID(TablaPivotFinal[[#This Row],[Fecha]],5,3)</f>
        <v>Dic</v>
      </c>
      <c r="AG1372" s="7">
        <v>2102307900</v>
      </c>
      <c r="AH1372" s="8">
        <v>174197</v>
      </c>
      <c r="AI1372" t="s">
        <v>1060</v>
      </c>
      <c r="AJ1372" t="s">
        <v>875</v>
      </c>
      <c r="AK1372" t="s">
        <v>1188</v>
      </c>
    </row>
    <row r="1373" spans="1:37" x14ac:dyDescent="0.3">
      <c r="A1373" t="str">
        <f t="shared" si="63"/>
        <v>ALVARADO-Concesionaria Alternativas Viales  S.A.S</v>
      </c>
      <c r="B1373" t="str">
        <f t="shared" si="64"/>
        <v>2016Ene</v>
      </c>
      <c r="C1373" t="str">
        <f t="shared" si="65"/>
        <v>4.507598856-74.99163244</v>
      </c>
      <c r="D1373" s="9" t="s">
        <v>296</v>
      </c>
      <c r="E1373" s="6">
        <v>4305</v>
      </c>
      <c r="F1373" s="9" t="s">
        <v>231</v>
      </c>
      <c r="G1373" s="6">
        <v>73</v>
      </c>
      <c r="H1373" s="9" t="s">
        <v>297</v>
      </c>
      <c r="I1373" s="9" t="s">
        <v>298</v>
      </c>
      <c r="J1373" s="9" t="s">
        <v>103</v>
      </c>
      <c r="K1373" s="9" t="s">
        <v>299</v>
      </c>
      <c r="L1373" s="9" t="s">
        <v>300</v>
      </c>
      <c r="M1373" s="6" t="s">
        <v>301</v>
      </c>
      <c r="N1373" s="6" t="s">
        <v>302</v>
      </c>
      <c r="O1373" s="9" t="s">
        <v>303</v>
      </c>
      <c r="P1373" s="6">
        <v>10700</v>
      </c>
      <c r="Q1373" s="6">
        <v>11400</v>
      </c>
      <c r="R1373" s="6">
        <v>11900</v>
      </c>
      <c r="S1373" s="6">
        <v>12400</v>
      </c>
      <c r="T1373" s="6">
        <v>26500</v>
      </c>
      <c r="U1373" s="6">
        <v>36200</v>
      </c>
      <c r="V1373" s="6">
        <v>39200</v>
      </c>
      <c r="W1373" s="6">
        <v>0</v>
      </c>
      <c r="X1373" s="6">
        <v>0</v>
      </c>
      <c r="Y1373" s="6">
        <v>0</v>
      </c>
      <c r="Z1373" s="6">
        <v>0</v>
      </c>
      <c r="AA1373" s="6">
        <v>4.5075988560000004</v>
      </c>
      <c r="AB1373" s="6">
        <v>-74.991632440000004</v>
      </c>
      <c r="AC1373" s="9" t="s">
        <v>19</v>
      </c>
      <c r="AD1373" s="6">
        <v>1659429200</v>
      </c>
      <c r="AE1373" s="6" t="str">
        <f>MID(TablaPivotFinal[[#This Row],[Fecha]],1,4)</f>
        <v>2016</v>
      </c>
      <c r="AF1373" s="6" t="str">
        <f>MID(TablaPivotFinal[[#This Row],[Fecha]],5,3)</f>
        <v>Ene</v>
      </c>
      <c r="AG1373" s="9">
        <v>1659429200</v>
      </c>
      <c r="AH1373" s="10">
        <v>181869</v>
      </c>
      <c r="AI1373" t="s">
        <v>1060</v>
      </c>
      <c r="AJ1373" t="s">
        <v>864</v>
      </c>
      <c r="AK1373" t="s">
        <v>1188</v>
      </c>
    </row>
    <row r="1374" spans="1:37" x14ac:dyDescent="0.3">
      <c r="A1374" t="str">
        <f t="shared" si="63"/>
        <v>ALVARADO-Concesionaria Alternativas Viales  S.A.S</v>
      </c>
      <c r="B1374" t="str">
        <f t="shared" si="64"/>
        <v>2016Feb</v>
      </c>
      <c r="C1374" t="str">
        <f t="shared" si="65"/>
        <v>4.507598856-74.99163244</v>
      </c>
      <c r="D1374" s="7" t="s">
        <v>296</v>
      </c>
      <c r="E1374" s="5">
        <v>4305</v>
      </c>
      <c r="F1374" s="7" t="s">
        <v>231</v>
      </c>
      <c r="G1374" s="5">
        <v>73</v>
      </c>
      <c r="H1374" s="7" t="s">
        <v>297</v>
      </c>
      <c r="I1374" s="7" t="s">
        <v>298</v>
      </c>
      <c r="J1374" s="7" t="s">
        <v>103</v>
      </c>
      <c r="K1374" s="7" t="s">
        <v>299</v>
      </c>
      <c r="L1374" s="7" t="s">
        <v>300</v>
      </c>
      <c r="M1374" s="5" t="s">
        <v>301</v>
      </c>
      <c r="N1374" s="5" t="s">
        <v>302</v>
      </c>
      <c r="O1374" s="7" t="s">
        <v>303</v>
      </c>
      <c r="P1374" s="5">
        <v>10700</v>
      </c>
      <c r="Q1374" s="5">
        <v>11400</v>
      </c>
      <c r="R1374" s="5">
        <v>11900</v>
      </c>
      <c r="S1374" s="5">
        <v>12400</v>
      </c>
      <c r="T1374" s="5">
        <v>26500</v>
      </c>
      <c r="U1374" s="5">
        <v>36200</v>
      </c>
      <c r="V1374" s="5">
        <v>39200</v>
      </c>
      <c r="W1374" s="5">
        <v>0</v>
      </c>
      <c r="X1374" s="5">
        <v>0</v>
      </c>
      <c r="Y1374" s="5">
        <v>0</v>
      </c>
      <c r="Z1374" s="5">
        <v>0</v>
      </c>
      <c r="AA1374" s="5">
        <v>4.5075988560000004</v>
      </c>
      <c r="AB1374" s="5">
        <v>-74.991632440000004</v>
      </c>
      <c r="AC1374" s="7" t="s">
        <v>21</v>
      </c>
      <c r="AD1374" s="5">
        <v>1320767100</v>
      </c>
      <c r="AE1374" s="5" t="str">
        <f>MID(TablaPivotFinal[[#This Row],[Fecha]],1,4)</f>
        <v>2016</v>
      </c>
      <c r="AF1374" s="5" t="str">
        <f>MID(TablaPivotFinal[[#This Row],[Fecha]],5,3)</f>
        <v>Feb</v>
      </c>
      <c r="AG1374" s="7">
        <v>1320767100</v>
      </c>
      <c r="AH1374" s="8">
        <v>132747</v>
      </c>
      <c r="AI1374" t="s">
        <v>1060</v>
      </c>
      <c r="AJ1374" t="s">
        <v>865</v>
      </c>
      <c r="AK1374" t="s">
        <v>1188</v>
      </c>
    </row>
    <row r="1375" spans="1:37" x14ac:dyDescent="0.3">
      <c r="A1375" t="str">
        <f t="shared" si="63"/>
        <v>ALVARADO-Concesionaria Alternativas Viales  S.A.S</v>
      </c>
      <c r="B1375" t="str">
        <f t="shared" si="64"/>
        <v>2016Jul</v>
      </c>
      <c r="C1375" t="str">
        <f t="shared" si="65"/>
        <v>4.507598856-74.99163244</v>
      </c>
      <c r="D1375" s="9" t="s">
        <v>296</v>
      </c>
      <c r="E1375" s="6">
        <v>4305</v>
      </c>
      <c r="F1375" s="9" t="s">
        <v>231</v>
      </c>
      <c r="G1375" s="6">
        <v>73</v>
      </c>
      <c r="H1375" s="9" t="s">
        <v>297</v>
      </c>
      <c r="I1375" s="9" t="s">
        <v>298</v>
      </c>
      <c r="J1375" s="9" t="s">
        <v>103</v>
      </c>
      <c r="K1375" s="9" t="s">
        <v>299</v>
      </c>
      <c r="L1375" s="9" t="s">
        <v>300</v>
      </c>
      <c r="M1375" s="6" t="s">
        <v>301</v>
      </c>
      <c r="N1375" s="6" t="s">
        <v>302</v>
      </c>
      <c r="O1375" s="9" t="s">
        <v>303</v>
      </c>
      <c r="P1375" s="6">
        <v>10700</v>
      </c>
      <c r="Q1375" s="6">
        <v>11400</v>
      </c>
      <c r="R1375" s="6">
        <v>11900</v>
      </c>
      <c r="S1375" s="6">
        <v>12400</v>
      </c>
      <c r="T1375" s="6">
        <v>26500</v>
      </c>
      <c r="U1375" s="6">
        <v>36200</v>
      </c>
      <c r="V1375" s="6">
        <v>39200</v>
      </c>
      <c r="W1375" s="6">
        <v>0</v>
      </c>
      <c r="X1375" s="6">
        <v>0</v>
      </c>
      <c r="Y1375" s="6">
        <v>0</v>
      </c>
      <c r="Z1375" s="6">
        <v>0</v>
      </c>
      <c r="AA1375" s="6">
        <v>4.5075988560000004</v>
      </c>
      <c r="AB1375" s="6">
        <v>-74.991632440000004</v>
      </c>
      <c r="AC1375" s="9" t="s">
        <v>23</v>
      </c>
      <c r="AD1375" s="6">
        <v>1408058500</v>
      </c>
      <c r="AE1375" s="6" t="str">
        <f>MID(TablaPivotFinal[[#This Row],[Fecha]],1,4)</f>
        <v>2016</v>
      </c>
      <c r="AF1375" s="6" t="str">
        <f>MID(TablaPivotFinal[[#This Row],[Fecha]],5,3)</f>
        <v>Jul</v>
      </c>
      <c r="AG1375" s="9">
        <v>1408058500</v>
      </c>
      <c r="AH1375" s="10">
        <v>154976</v>
      </c>
      <c r="AI1375" t="s">
        <v>1060</v>
      </c>
      <c r="AJ1375" t="s">
        <v>870</v>
      </c>
      <c r="AK1375" t="s">
        <v>1188</v>
      </c>
    </row>
    <row r="1376" spans="1:37" x14ac:dyDescent="0.3">
      <c r="A1376" t="str">
        <f t="shared" si="63"/>
        <v>ALVARADO-Concesionaria Alternativas Viales  S.A.S</v>
      </c>
      <c r="B1376" t="str">
        <f t="shared" si="64"/>
        <v>2016Jun</v>
      </c>
      <c r="C1376" t="str">
        <f t="shared" si="65"/>
        <v>4.507598856-74.99163244</v>
      </c>
      <c r="D1376" s="7" t="s">
        <v>296</v>
      </c>
      <c r="E1376" s="5">
        <v>4305</v>
      </c>
      <c r="F1376" s="7" t="s">
        <v>231</v>
      </c>
      <c r="G1376" s="5">
        <v>73</v>
      </c>
      <c r="H1376" s="7" t="s">
        <v>297</v>
      </c>
      <c r="I1376" s="7" t="s">
        <v>298</v>
      </c>
      <c r="J1376" s="7" t="s">
        <v>103</v>
      </c>
      <c r="K1376" s="7" t="s">
        <v>299</v>
      </c>
      <c r="L1376" s="7" t="s">
        <v>300</v>
      </c>
      <c r="M1376" s="5" t="s">
        <v>301</v>
      </c>
      <c r="N1376" s="5" t="s">
        <v>302</v>
      </c>
      <c r="O1376" s="7" t="s">
        <v>303</v>
      </c>
      <c r="P1376" s="5">
        <v>10700</v>
      </c>
      <c r="Q1376" s="5">
        <v>11400</v>
      </c>
      <c r="R1376" s="5">
        <v>11900</v>
      </c>
      <c r="S1376" s="5">
        <v>12400</v>
      </c>
      <c r="T1376" s="5">
        <v>26500</v>
      </c>
      <c r="U1376" s="5">
        <v>36200</v>
      </c>
      <c r="V1376" s="5">
        <v>39200</v>
      </c>
      <c r="W1376" s="5">
        <v>0</v>
      </c>
      <c r="X1376" s="5">
        <v>0</v>
      </c>
      <c r="Y1376" s="5">
        <v>0</v>
      </c>
      <c r="Z1376" s="5">
        <v>0</v>
      </c>
      <c r="AA1376" s="5">
        <v>4.5075988560000004</v>
      </c>
      <c r="AB1376" s="5">
        <v>-74.991632440000004</v>
      </c>
      <c r="AC1376" s="7" t="s">
        <v>25</v>
      </c>
      <c r="AD1376" s="5">
        <v>1422936500</v>
      </c>
      <c r="AE1376" s="5" t="str">
        <f>MID(TablaPivotFinal[[#This Row],[Fecha]],1,4)</f>
        <v>2016</v>
      </c>
      <c r="AF1376" s="5" t="str">
        <f>MID(TablaPivotFinal[[#This Row],[Fecha]],5,3)</f>
        <v>Jun</v>
      </c>
      <c r="AG1376" s="7">
        <v>1422936500</v>
      </c>
      <c r="AH1376" s="8">
        <v>149079</v>
      </c>
      <c r="AI1376" t="s">
        <v>1060</v>
      </c>
      <c r="AJ1376" t="s">
        <v>869</v>
      </c>
      <c r="AK1376" t="s">
        <v>1188</v>
      </c>
    </row>
    <row r="1377" spans="1:37" x14ac:dyDescent="0.3">
      <c r="A1377" t="str">
        <f t="shared" si="63"/>
        <v>ALVARADO-Concesionaria Alternativas Viales  S.A.S</v>
      </c>
      <c r="B1377" t="str">
        <f t="shared" si="64"/>
        <v>2016Mar</v>
      </c>
      <c r="C1377" t="str">
        <f t="shared" si="65"/>
        <v>4.507598856-74.99163244</v>
      </c>
      <c r="D1377" s="9" t="s">
        <v>296</v>
      </c>
      <c r="E1377" s="6">
        <v>4305</v>
      </c>
      <c r="F1377" s="9" t="s">
        <v>231</v>
      </c>
      <c r="G1377" s="6">
        <v>73</v>
      </c>
      <c r="H1377" s="9" t="s">
        <v>297</v>
      </c>
      <c r="I1377" s="9" t="s">
        <v>298</v>
      </c>
      <c r="J1377" s="9" t="s">
        <v>103</v>
      </c>
      <c r="K1377" s="9" t="s">
        <v>299</v>
      </c>
      <c r="L1377" s="9" t="s">
        <v>300</v>
      </c>
      <c r="M1377" s="6" t="s">
        <v>301</v>
      </c>
      <c r="N1377" s="6" t="s">
        <v>302</v>
      </c>
      <c r="O1377" s="9" t="s">
        <v>303</v>
      </c>
      <c r="P1377" s="6">
        <v>10700</v>
      </c>
      <c r="Q1377" s="6">
        <v>11400</v>
      </c>
      <c r="R1377" s="6">
        <v>11900</v>
      </c>
      <c r="S1377" s="6">
        <v>12400</v>
      </c>
      <c r="T1377" s="6">
        <v>26500</v>
      </c>
      <c r="U1377" s="6">
        <v>36200</v>
      </c>
      <c r="V1377" s="6">
        <v>39200</v>
      </c>
      <c r="W1377" s="6">
        <v>0</v>
      </c>
      <c r="X1377" s="6">
        <v>0</v>
      </c>
      <c r="Y1377" s="6">
        <v>0</v>
      </c>
      <c r="Z1377" s="6">
        <v>0</v>
      </c>
      <c r="AA1377" s="6">
        <v>4.5075988560000004</v>
      </c>
      <c r="AB1377" s="6">
        <v>-74.991632440000004</v>
      </c>
      <c r="AC1377" s="9" t="s">
        <v>27</v>
      </c>
      <c r="AD1377" s="6">
        <v>1451902800</v>
      </c>
      <c r="AE1377" s="6" t="str">
        <f>MID(TablaPivotFinal[[#This Row],[Fecha]],1,4)</f>
        <v>2016</v>
      </c>
      <c r="AF1377" s="6" t="str">
        <f>MID(TablaPivotFinal[[#This Row],[Fecha]],5,3)</f>
        <v>Mar</v>
      </c>
      <c r="AG1377" s="9">
        <v>1451902800</v>
      </c>
      <c r="AH1377" s="10">
        <v>154115</v>
      </c>
      <c r="AI1377" t="s">
        <v>1060</v>
      </c>
      <c r="AJ1377" t="s">
        <v>866</v>
      </c>
      <c r="AK1377" t="s">
        <v>1188</v>
      </c>
    </row>
    <row r="1378" spans="1:37" x14ac:dyDescent="0.3">
      <c r="A1378" t="str">
        <f t="shared" si="63"/>
        <v>ALVARADO-Concesionaria Alternativas Viales  S.A.S</v>
      </c>
      <c r="B1378" t="str">
        <f t="shared" si="64"/>
        <v>2016May</v>
      </c>
      <c r="C1378" t="str">
        <f t="shared" si="65"/>
        <v>4.507598856-74.99163244</v>
      </c>
      <c r="D1378" s="7" t="s">
        <v>296</v>
      </c>
      <c r="E1378" s="5">
        <v>4305</v>
      </c>
      <c r="F1378" s="7" t="s">
        <v>231</v>
      </c>
      <c r="G1378" s="5">
        <v>73</v>
      </c>
      <c r="H1378" s="7" t="s">
        <v>297</v>
      </c>
      <c r="I1378" s="7" t="s">
        <v>298</v>
      </c>
      <c r="J1378" s="7" t="s">
        <v>103</v>
      </c>
      <c r="K1378" s="7" t="s">
        <v>299</v>
      </c>
      <c r="L1378" s="7" t="s">
        <v>300</v>
      </c>
      <c r="M1378" s="5" t="s">
        <v>301</v>
      </c>
      <c r="N1378" s="5" t="s">
        <v>302</v>
      </c>
      <c r="O1378" s="7" t="s">
        <v>303</v>
      </c>
      <c r="P1378" s="5">
        <v>10700</v>
      </c>
      <c r="Q1378" s="5">
        <v>11400</v>
      </c>
      <c r="R1378" s="5">
        <v>11900</v>
      </c>
      <c r="S1378" s="5">
        <v>12400</v>
      </c>
      <c r="T1378" s="5">
        <v>26500</v>
      </c>
      <c r="U1378" s="5">
        <v>36200</v>
      </c>
      <c r="V1378" s="5">
        <v>39200</v>
      </c>
      <c r="W1378" s="5">
        <v>0</v>
      </c>
      <c r="X1378" s="5">
        <v>0</v>
      </c>
      <c r="Y1378" s="5">
        <v>0</v>
      </c>
      <c r="Z1378" s="5">
        <v>0</v>
      </c>
      <c r="AA1378" s="5">
        <v>4.5075988560000004</v>
      </c>
      <c r="AB1378" s="5">
        <v>-74.991632440000004</v>
      </c>
      <c r="AC1378" s="7" t="s">
        <v>29</v>
      </c>
      <c r="AD1378" s="5">
        <v>1410749500</v>
      </c>
      <c r="AE1378" s="5" t="str">
        <f>MID(TablaPivotFinal[[#This Row],[Fecha]],1,4)</f>
        <v>2016</v>
      </c>
      <c r="AF1378" s="5" t="str">
        <f>MID(TablaPivotFinal[[#This Row],[Fecha]],5,3)</f>
        <v>May</v>
      </c>
      <c r="AG1378" s="7">
        <v>1410749500</v>
      </c>
      <c r="AH1378" s="8">
        <v>147430</v>
      </c>
      <c r="AI1378" t="s">
        <v>1060</v>
      </c>
      <c r="AJ1378" t="s">
        <v>868</v>
      </c>
      <c r="AK1378" t="s">
        <v>1188</v>
      </c>
    </row>
    <row r="1379" spans="1:37" x14ac:dyDescent="0.3">
      <c r="A1379" t="str">
        <f t="shared" si="63"/>
        <v>ALVARADO-Concesionaria Alternativas Viales  S.A.S</v>
      </c>
      <c r="B1379" t="str">
        <f t="shared" si="64"/>
        <v>2016Nov</v>
      </c>
      <c r="C1379" t="str">
        <f t="shared" si="65"/>
        <v>4.507598856-74.99163244</v>
      </c>
      <c r="D1379" s="9" t="s">
        <v>296</v>
      </c>
      <c r="E1379" s="6">
        <v>4305</v>
      </c>
      <c r="F1379" s="9" t="s">
        <v>231</v>
      </c>
      <c r="G1379" s="6">
        <v>73</v>
      </c>
      <c r="H1379" s="9" t="s">
        <v>297</v>
      </c>
      <c r="I1379" s="9" t="s">
        <v>298</v>
      </c>
      <c r="J1379" s="9" t="s">
        <v>103</v>
      </c>
      <c r="K1379" s="9" t="s">
        <v>299</v>
      </c>
      <c r="L1379" s="9" t="s">
        <v>300</v>
      </c>
      <c r="M1379" s="6" t="s">
        <v>301</v>
      </c>
      <c r="N1379" s="6" t="s">
        <v>302</v>
      </c>
      <c r="O1379" s="9" t="s">
        <v>303</v>
      </c>
      <c r="P1379" s="6">
        <v>10700</v>
      </c>
      <c r="Q1379" s="6">
        <v>11400</v>
      </c>
      <c r="R1379" s="6">
        <v>11900</v>
      </c>
      <c r="S1379" s="6">
        <v>12400</v>
      </c>
      <c r="T1379" s="6">
        <v>26500</v>
      </c>
      <c r="U1379" s="6">
        <v>36200</v>
      </c>
      <c r="V1379" s="6">
        <v>39200</v>
      </c>
      <c r="W1379" s="6">
        <v>0</v>
      </c>
      <c r="X1379" s="6">
        <v>0</v>
      </c>
      <c r="Y1379" s="6">
        <v>0</v>
      </c>
      <c r="Z1379" s="6">
        <v>0</v>
      </c>
      <c r="AA1379" s="6">
        <v>4.5075988560000004</v>
      </c>
      <c r="AB1379" s="6">
        <v>-74.991632440000004</v>
      </c>
      <c r="AC1379" s="9" t="s">
        <v>31</v>
      </c>
      <c r="AD1379" s="6">
        <v>1873130100</v>
      </c>
      <c r="AE1379" s="6" t="str">
        <f>MID(TablaPivotFinal[[#This Row],[Fecha]],1,4)</f>
        <v>2016</v>
      </c>
      <c r="AF1379" s="6" t="str">
        <f>MID(TablaPivotFinal[[#This Row],[Fecha]],5,3)</f>
        <v>Nov</v>
      </c>
      <c r="AG1379" s="9">
        <v>1873130100</v>
      </c>
      <c r="AH1379" s="10">
        <v>149700</v>
      </c>
      <c r="AI1379" t="s">
        <v>1060</v>
      </c>
      <c r="AJ1379" t="s">
        <v>874</v>
      </c>
      <c r="AK1379" t="s">
        <v>1188</v>
      </c>
    </row>
    <row r="1380" spans="1:37" x14ac:dyDescent="0.3">
      <c r="A1380" t="str">
        <f t="shared" si="63"/>
        <v>ALVARADO-Concesionaria Alternativas Viales  S.A.S</v>
      </c>
      <c r="B1380" t="str">
        <f t="shared" si="64"/>
        <v>2016Oct</v>
      </c>
      <c r="C1380" t="str">
        <f t="shared" si="65"/>
        <v>4.507598856-74.99163244</v>
      </c>
      <c r="D1380" s="7" t="s">
        <v>296</v>
      </c>
      <c r="E1380" s="5">
        <v>4305</v>
      </c>
      <c r="F1380" s="7" t="s">
        <v>231</v>
      </c>
      <c r="G1380" s="5">
        <v>73</v>
      </c>
      <c r="H1380" s="7" t="s">
        <v>297</v>
      </c>
      <c r="I1380" s="7" t="s">
        <v>298</v>
      </c>
      <c r="J1380" s="7" t="s">
        <v>103</v>
      </c>
      <c r="K1380" s="7" t="s">
        <v>299</v>
      </c>
      <c r="L1380" s="7" t="s">
        <v>300</v>
      </c>
      <c r="M1380" s="5" t="s">
        <v>301</v>
      </c>
      <c r="N1380" s="5" t="s">
        <v>302</v>
      </c>
      <c r="O1380" s="7" t="s">
        <v>303</v>
      </c>
      <c r="P1380" s="5">
        <v>10700</v>
      </c>
      <c r="Q1380" s="5">
        <v>11400</v>
      </c>
      <c r="R1380" s="5">
        <v>11900</v>
      </c>
      <c r="S1380" s="5">
        <v>12400</v>
      </c>
      <c r="T1380" s="5">
        <v>26500</v>
      </c>
      <c r="U1380" s="5">
        <v>36200</v>
      </c>
      <c r="V1380" s="5">
        <v>39200</v>
      </c>
      <c r="W1380" s="5">
        <v>0</v>
      </c>
      <c r="X1380" s="5">
        <v>0</v>
      </c>
      <c r="Y1380" s="5">
        <v>0</v>
      </c>
      <c r="Z1380" s="5">
        <v>0</v>
      </c>
      <c r="AA1380" s="5">
        <v>4.5075988560000004</v>
      </c>
      <c r="AB1380" s="5">
        <v>-74.991632440000004</v>
      </c>
      <c r="AC1380" s="7" t="s">
        <v>33</v>
      </c>
      <c r="AD1380" s="5">
        <v>1936345000</v>
      </c>
      <c r="AE1380" s="5" t="str">
        <f>MID(TablaPivotFinal[[#This Row],[Fecha]],1,4)</f>
        <v>2016</v>
      </c>
      <c r="AF1380" s="5" t="str">
        <f>MID(TablaPivotFinal[[#This Row],[Fecha]],5,3)</f>
        <v>Oct</v>
      </c>
      <c r="AG1380" s="7">
        <v>1936345000</v>
      </c>
      <c r="AH1380" s="8">
        <v>155354</v>
      </c>
      <c r="AI1380" t="s">
        <v>1060</v>
      </c>
      <c r="AJ1380" t="s">
        <v>873</v>
      </c>
      <c r="AK1380" t="s">
        <v>1188</v>
      </c>
    </row>
    <row r="1381" spans="1:37" x14ac:dyDescent="0.3">
      <c r="A1381" t="str">
        <f t="shared" si="63"/>
        <v>ALVARADO-Concesionaria Alternativas Viales  S.A.S</v>
      </c>
      <c r="B1381" t="str">
        <f t="shared" si="64"/>
        <v>2016Sep</v>
      </c>
      <c r="C1381" t="str">
        <f t="shared" si="65"/>
        <v>4.507598856-74.99163244</v>
      </c>
      <c r="D1381" s="9" t="s">
        <v>296</v>
      </c>
      <c r="E1381" s="6">
        <v>4305</v>
      </c>
      <c r="F1381" s="9" t="s">
        <v>231</v>
      </c>
      <c r="G1381" s="6">
        <v>73</v>
      </c>
      <c r="H1381" s="9" t="s">
        <v>297</v>
      </c>
      <c r="I1381" s="9" t="s">
        <v>298</v>
      </c>
      <c r="J1381" s="9" t="s">
        <v>103</v>
      </c>
      <c r="K1381" s="9" t="s">
        <v>299</v>
      </c>
      <c r="L1381" s="9" t="s">
        <v>300</v>
      </c>
      <c r="M1381" s="6" t="s">
        <v>301</v>
      </c>
      <c r="N1381" s="6" t="s">
        <v>302</v>
      </c>
      <c r="O1381" s="9" t="s">
        <v>303</v>
      </c>
      <c r="P1381" s="6">
        <v>10700</v>
      </c>
      <c r="Q1381" s="6">
        <v>11400</v>
      </c>
      <c r="R1381" s="6">
        <v>11900</v>
      </c>
      <c r="S1381" s="6">
        <v>12400</v>
      </c>
      <c r="T1381" s="6">
        <v>26500</v>
      </c>
      <c r="U1381" s="6">
        <v>36200</v>
      </c>
      <c r="V1381" s="6">
        <v>39200</v>
      </c>
      <c r="W1381" s="6">
        <v>0</v>
      </c>
      <c r="X1381" s="6">
        <v>0</v>
      </c>
      <c r="Y1381" s="6">
        <v>0</v>
      </c>
      <c r="Z1381" s="6">
        <v>0</v>
      </c>
      <c r="AA1381" s="6">
        <v>4.5075988560000004</v>
      </c>
      <c r="AB1381" s="6">
        <v>-74.991632440000004</v>
      </c>
      <c r="AC1381" s="9" t="s">
        <v>35</v>
      </c>
      <c r="AD1381" s="6">
        <v>1471005900</v>
      </c>
      <c r="AE1381" s="6" t="str">
        <f>MID(TablaPivotFinal[[#This Row],[Fecha]],1,4)</f>
        <v>2016</v>
      </c>
      <c r="AF1381" s="6" t="str">
        <f>MID(TablaPivotFinal[[#This Row],[Fecha]],5,3)</f>
        <v>Sep</v>
      </c>
      <c r="AG1381" s="9">
        <v>1471005900</v>
      </c>
      <c r="AH1381" s="10">
        <v>144321</v>
      </c>
      <c r="AI1381" t="s">
        <v>1060</v>
      </c>
      <c r="AJ1381" t="s">
        <v>872</v>
      </c>
      <c r="AK1381" t="s">
        <v>1188</v>
      </c>
    </row>
    <row r="1382" spans="1:37" x14ac:dyDescent="0.3">
      <c r="A1382" t="str">
        <f t="shared" si="63"/>
        <v>ALVARADO-Concesionaria Alternativas Viales  S.A.S</v>
      </c>
      <c r="B1382" t="str">
        <f t="shared" si="64"/>
        <v>2017Abr</v>
      </c>
      <c r="C1382" t="str">
        <f t="shared" si="65"/>
        <v>4.507598856-74.99163244</v>
      </c>
      <c r="D1382" s="7" t="s">
        <v>296</v>
      </c>
      <c r="E1382" s="5">
        <v>4305</v>
      </c>
      <c r="F1382" s="7" t="s">
        <v>231</v>
      </c>
      <c r="G1382" s="5">
        <v>73</v>
      </c>
      <c r="H1382" s="7" t="s">
        <v>297</v>
      </c>
      <c r="I1382" s="7" t="s">
        <v>298</v>
      </c>
      <c r="J1382" s="7" t="s">
        <v>103</v>
      </c>
      <c r="K1382" s="7" t="s">
        <v>299</v>
      </c>
      <c r="L1382" s="7" t="s">
        <v>300</v>
      </c>
      <c r="M1382" s="5" t="s">
        <v>301</v>
      </c>
      <c r="N1382" s="5" t="s">
        <v>302</v>
      </c>
      <c r="O1382" s="7" t="s">
        <v>303</v>
      </c>
      <c r="P1382" s="5">
        <v>10700</v>
      </c>
      <c r="Q1382" s="5">
        <v>11400</v>
      </c>
      <c r="R1382" s="5">
        <v>11900</v>
      </c>
      <c r="S1382" s="5">
        <v>12400</v>
      </c>
      <c r="T1382" s="5">
        <v>26500</v>
      </c>
      <c r="U1382" s="5">
        <v>36200</v>
      </c>
      <c r="V1382" s="5">
        <v>39200</v>
      </c>
      <c r="W1382" s="5">
        <v>0</v>
      </c>
      <c r="X1382" s="5">
        <v>0</v>
      </c>
      <c r="Y1382" s="5">
        <v>0</v>
      </c>
      <c r="Z1382" s="5">
        <v>0</v>
      </c>
      <c r="AA1382" s="5">
        <v>4.5075988560000004</v>
      </c>
      <c r="AB1382" s="5">
        <v>-74.991632440000004</v>
      </c>
      <c r="AC1382" s="7" t="s">
        <v>37</v>
      </c>
      <c r="AD1382" s="5">
        <v>1963204300</v>
      </c>
      <c r="AE1382" s="5" t="str">
        <f>MID(TablaPivotFinal[[#This Row],[Fecha]],1,4)</f>
        <v>2017</v>
      </c>
      <c r="AF1382" s="5" t="str">
        <f>MID(TablaPivotFinal[[#This Row],[Fecha]],5,3)</f>
        <v>Abr</v>
      </c>
      <c r="AG1382" s="7">
        <v>1963204300</v>
      </c>
      <c r="AH1382" s="8">
        <v>5085.6000000000004</v>
      </c>
      <c r="AI1382" t="s">
        <v>1060</v>
      </c>
      <c r="AJ1382" t="s">
        <v>879</v>
      </c>
      <c r="AK1382" t="s">
        <v>1188</v>
      </c>
    </row>
    <row r="1383" spans="1:37" x14ac:dyDescent="0.3">
      <c r="A1383" t="str">
        <f t="shared" si="63"/>
        <v>ALVARADO-Concesionaria Alternativas Viales  S.A.S</v>
      </c>
      <c r="B1383" t="str">
        <f t="shared" si="64"/>
        <v>2017Ago</v>
      </c>
      <c r="C1383" t="str">
        <f t="shared" si="65"/>
        <v>4.507598856-74.99163244</v>
      </c>
      <c r="D1383" s="9" t="s">
        <v>296</v>
      </c>
      <c r="E1383" s="6">
        <v>4305</v>
      </c>
      <c r="F1383" s="9" t="s">
        <v>231</v>
      </c>
      <c r="G1383" s="6">
        <v>73</v>
      </c>
      <c r="H1383" s="9" t="s">
        <v>297</v>
      </c>
      <c r="I1383" s="9" t="s">
        <v>298</v>
      </c>
      <c r="J1383" s="9" t="s">
        <v>103</v>
      </c>
      <c r="K1383" s="9" t="s">
        <v>299</v>
      </c>
      <c r="L1383" s="9" t="s">
        <v>300</v>
      </c>
      <c r="M1383" s="6" t="s">
        <v>301</v>
      </c>
      <c r="N1383" s="6" t="s">
        <v>302</v>
      </c>
      <c r="O1383" s="9" t="s">
        <v>303</v>
      </c>
      <c r="P1383" s="6">
        <v>10700</v>
      </c>
      <c r="Q1383" s="6">
        <v>11400</v>
      </c>
      <c r="R1383" s="6">
        <v>11900</v>
      </c>
      <c r="S1383" s="6">
        <v>12400</v>
      </c>
      <c r="T1383" s="6">
        <v>26500</v>
      </c>
      <c r="U1383" s="6">
        <v>36200</v>
      </c>
      <c r="V1383" s="6">
        <v>39200</v>
      </c>
      <c r="W1383" s="6">
        <v>0</v>
      </c>
      <c r="X1383" s="6">
        <v>0</v>
      </c>
      <c r="Y1383" s="6">
        <v>0</v>
      </c>
      <c r="Z1383" s="6">
        <v>0</v>
      </c>
      <c r="AA1383" s="6">
        <v>4.5075988560000004</v>
      </c>
      <c r="AB1383" s="6">
        <v>-74.991632440000004</v>
      </c>
      <c r="AC1383" s="9" t="s">
        <v>39</v>
      </c>
      <c r="AD1383" s="6">
        <v>2070701600</v>
      </c>
      <c r="AE1383" s="6" t="str">
        <f>MID(TablaPivotFinal[[#This Row],[Fecha]],1,4)</f>
        <v>2017</v>
      </c>
      <c r="AF1383" s="6" t="str">
        <f>MID(TablaPivotFinal[[#This Row],[Fecha]],5,3)</f>
        <v>Ago</v>
      </c>
      <c r="AG1383" s="9">
        <v>2070701600</v>
      </c>
      <c r="AH1383" s="10">
        <v>5091.5161289999996</v>
      </c>
      <c r="AI1383" t="s">
        <v>1060</v>
      </c>
      <c r="AJ1383" t="s">
        <v>883</v>
      </c>
      <c r="AK1383" t="s">
        <v>1188</v>
      </c>
    </row>
    <row r="1384" spans="1:37" x14ac:dyDescent="0.3">
      <c r="A1384" t="str">
        <f t="shared" si="63"/>
        <v>ALVARADO-Concesionaria Alternativas Viales  S.A.S</v>
      </c>
      <c r="B1384" t="str">
        <f t="shared" si="64"/>
        <v>2017Dic</v>
      </c>
      <c r="C1384" t="str">
        <f t="shared" si="65"/>
        <v>4.507598856-74.99163244</v>
      </c>
      <c r="D1384" s="7" t="s">
        <v>296</v>
      </c>
      <c r="E1384" s="5">
        <v>4305</v>
      </c>
      <c r="F1384" s="7" t="s">
        <v>231</v>
      </c>
      <c r="G1384" s="5">
        <v>73</v>
      </c>
      <c r="H1384" s="7" t="s">
        <v>297</v>
      </c>
      <c r="I1384" s="7" t="s">
        <v>298</v>
      </c>
      <c r="J1384" s="7" t="s">
        <v>103</v>
      </c>
      <c r="K1384" s="7" t="s">
        <v>299</v>
      </c>
      <c r="L1384" s="7" t="s">
        <v>300</v>
      </c>
      <c r="M1384" s="5" t="s">
        <v>301</v>
      </c>
      <c r="N1384" s="5" t="s">
        <v>302</v>
      </c>
      <c r="O1384" s="7" t="s">
        <v>303</v>
      </c>
      <c r="P1384" s="5">
        <v>10700</v>
      </c>
      <c r="Q1384" s="5">
        <v>11400</v>
      </c>
      <c r="R1384" s="5">
        <v>11900</v>
      </c>
      <c r="S1384" s="5">
        <v>12400</v>
      </c>
      <c r="T1384" s="5">
        <v>26500</v>
      </c>
      <c r="U1384" s="5">
        <v>36200</v>
      </c>
      <c r="V1384" s="5">
        <v>39200</v>
      </c>
      <c r="W1384" s="5">
        <v>0</v>
      </c>
      <c r="X1384" s="5">
        <v>0</v>
      </c>
      <c r="Y1384" s="5">
        <v>0</v>
      </c>
      <c r="Z1384" s="5">
        <v>0</v>
      </c>
      <c r="AA1384" s="5">
        <v>4.5075988560000004</v>
      </c>
      <c r="AB1384" s="5">
        <v>-74.991632440000004</v>
      </c>
      <c r="AC1384" s="7" t="s">
        <v>41</v>
      </c>
      <c r="AD1384" s="5">
        <v>2192795200</v>
      </c>
      <c r="AE1384" s="5" t="str">
        <f>MID(TablaPivotFinal[[#This Row],[Fecha]],1,4)</f>
        <v>2017</v>
      </c>
      <c r="AF1384" s="5" t="str">
        <f>MID(TablaPivotFinal[[#This Row],[Fecha]],5,3)</f>
        <v>Dic</v>
      </c>
      <c r="AG1384" s="7">
        <v>2192795200</v>
      </c>
      <c r="AH1384" s="8">
        <v>5621.16129</v>
      </c>
      <c r="AI1384" t="s">
        <v>1060</v>
      </c>
      <c r="AJ1384" t="s">
        <v>887</v>
      </c>
      <c r="AK1384" t="s">
        <v>1188</v>
      </c>
    </row>
    <row r="1385" spans="1:37" x14ac:dyDescent="0.3">
      <c r="A1385" t="str">
        <f t="shared" si="63"/>
        <v>ALVARADO-Concesionaria Alternativas Viales  S.A.S</v>
      </c>
      <c r="B1385" t="str">
        <f t="shared" si="64"/>
        <v>2017Ene</v>
      </c>
      <c r="C1385" t="str">
        <f t="shared" si="65"/>
        <v>4.507598856-74.99163244</v>
      </c>
      <c r="D1385" s="9" t="s">
        <v>296</v>
      </c>
      <c r="E1385" s="6">
        <v>4305</v>
      </c>
      <c r="F1385" s="9" t="s">
        <v>231</v>
      </c>
      <c r="G1385" s="6">
        <v>73</v>
      </c>
      <c r="H1385" s="9" t="s">
        <v>297</v>
      </c>
      <c r="I1385" s="9" t="s">
        <v>298</v>
      </c>
      <c r="J1385" s="9" t="s">
        <v>103</v>
      </c>
      <c r="K1385" s="9" t="s">
        <v>299</v>
      </c>
      <c r="L1385" s="9" t="s">
        <v>300</v>
      </c>
      <c r="M1385" s="6" t="s">
        <v>301</v>
      </c>
      <c r="N1385" s="6" t="s">
        <v>302</v>
      </c>
      <c r="O1385" s="9" t="s">
        <v>303</v>
      </c>
      <c r="P1385" s="6">
        <v>10700</v>
      </c>
      <c r="Q1385" s="6">
        <v>11400</v>
      </c>
      <c r="R1385" s="6">
        <v>11900</v>
      </c>
      <c r="S1385" s="6">
        <v>12400</v>
      </c>
      <c r="T1385" s="6">
        <v>26500</v>
      </c>
      <c r="U1385" s="6">
        <v>36200</v>
      </c>
      <c r="V1385" s="6">
        <v>39200</v>
      </c>
      <c r="W1385" s="6">
        <v>0</v>
      </c>
      <c r="X1385" s="6">
        <v>0</v>
      </c>
      <c r="Y1385" s="6">
        <v>0</v>
      </c>
      <c r="Z1385" s="6">
        <v>0</v>
      </c>
      <c r="AA1385" s="6">
        <v>4.5075988560000004</v>
      </c>
      <c r="AB1385" s="6">
        <v>-74.991632440000004</v>
      </c>
      <c r="AC1385" s="9" t="s">
        <v>43</v>
      </c>
      <c r="AD1385" s="6">
        <v>2227833900</v>
      </c>
      <c r="AE1385" s="6" t="str">
        <f>MID(TablaPivotFinal[[#This Row],[Fecha]],1,4)</f>
        <v>2017</v>
      </c>
      <c r="AF1385" s="6" t="str">
        <f>MID(TablaPivotFinal[[#This Row],[Fecha]],5,3)</f>
        <v>Ene</v>
      </c>
      <c r="AG1385" s="9">
        <v>2227833900</v>
      </c>
      <c r="AH1385" s="10">
        <v>5949</v>
      </c>
      <c r="AI1385" t="s">
        <v>1060</v>
      </c>
      <c r="AJ1385" t="s">
        <v>876</v>
      </c>
      <c r="AK1385" t="s">
        <v>1188</v>
      </c>
    </row>
    <row r="1386" spans="1:37" x14ac:dyDescent="0.3">
      <c r="A1386" t="str">
        <f t="shared" si="63"/>
        <v>ALVARADO-Concesionaria Alternativas Viales  S.A.S</v>
      </c>
      <c r="B1386" t="str">
        <f t="shared" si="64"/>
        <v>2017Feb</v>
      </c>
      <c r="C1386" t="str">
        <f t="shared" si="65"/>
        <v>4.507598856-74.99163244</v>
      </c>
      <c r="D1386" s="7" t="s">
        <v>296</v>
      </c>
      <c r="E1386" s="5">
        <v>4305</v>
      </c>
      <c r="F1386" s="7" t="s">
        <v>231</v>
      </c>
      <c r="G1386" s="5">
        <v>73</v>
      </c>
      <c r="H1386" s="7" t="s">
        <v>297</v>
      </c>
      <c r="I1386" s="7" t="s">
        <v>298</v>
      </c>
      <c r="J1386" s="7" t="s">
        <v>103</v>
      </c>
      <c r="K1386" s="7" t="s">
        <v>299</v>
      </c>
      <c r="L1386" s="7" t="s">
        <v>300</v>
      </c>
      <c r="M1386" s="5" t="s">
        <v>301</v>
      </c>
      <c r="N1386" s="5" t="s">
        <v>302</v>
      </c>
      <c r="O1386" s="7" t="s">
        <v>303</v>
      </c>
      <c r="P1386" s="5">
        <v>10700</v>
      </c>
      <c r="Q1386" s="5">
        <v>11400</v>
      </c>
      <c r="R1386" s="5">
        <v>11900</v>
      </c>
      <c r="S1386" s="5">
        <v>12400</v>
      </c>
      <c r="T1386" s="5">
        <v>26500</v>
      </c>
      <c r="U1386" s="5">
        <v>36200</v>
      </c>
      <c r="V1386" s="5">
        <v>39200</v>
      </c>
      <c r="W1386" s="5">
        <v>0</v>
      </c>
      <c r="X1386" s="5">
        <v>0</v>
      </c>
      <c r="Y1386" s="5">
        <v>0</v>
      </c>
      <c r="Z1386" s="5">
        <v>0</v>
      </c>
      <c r="AA1386" s="5">
        <v>4.5075988560000004</v>
      </c>
      <c r="AB1386" s="5">
        <v>-74.991632440000004</v>
      </c>
      <c r="AC1386" s="7" t="s">
        <v>45</v>
      </c>
      <c r="AD1386" s="5">
        <v>1769182500</v>
      </c>
      <c r="AE1386" s="5" t="str">
        <f>MID(TablaPivotFinal[[#This Row],[Fecha]],1,4)</f>
        <v>2017</v>
      </c>
      <c r="AF1386" s="5" t="str">
        <f>MID(TablaPivotFinal[[#This Row],[Fecha]],5,3)</f>
        <v>Feb</v>
      </c>
      <c r="AG1386" s="7">
        <v>1769182500</v>
      </c>
      <c r="AH1386" s="8">
        <v>4710.6071430000002</v>
      </c>
      <c r="AI1386" t="s">
        <v>1060</v>
      </c>
      <c r="AJ1386" t="s">
        <v>877</v>
      </c>
      <c r="AK1386" t="s">
        <v>1188</v>
      </c>
    </row>
    <row r="1387" spans="1:37" x14ac:dyDescent="0.3">
      <c r="A1387" t="str">
        <f t="shared" si="63"/>
        <v>ALVARADO-Concesionaria Alternativas Viales  S.A.S</v>
      </c>
      <c r="B1387" t="str">
        <f t="shared" si="64"/>
        <v>2017Jul</v>
      </c>
      <c r="C1387" t="str">
        <f t="shared" si="65"/>
        <v>4.507598856-74.99163244</v>
      </c>
      <c r="D1387" s="9" t="s">
        <v>296</v>
      </c>
      <c r="E1387" s="6">
        <v>4305</v>
      </c>
      <c r="F1387" s="9" t="s">
        <v>231</v>
      </c>
      <c r="G1387" s="6">
        <v>73</v>
      </c>
      <c r="H1387" s="9" t="s">
        <v>297</v>
      </c>
      <c r="I1387" s="9" t="s">
        <v>298</v>
      </c>
      <c r="J1387" s="9" t="s">
        <v>103</v>
      </c>
      <c r="K1387" s="9" t="s">
        <v>299</v>
      </c>
      <c r="L1387" s="9" t="s">
        <v>300</v>
      </c>
      <c r="M1387" s="6" t="s">
        <v>301</v>
      </c>
      <c r="N1387" s="6" t="s">
        <v>302</v>
      </c>
      <c r="O1387" s="9" t="s">
        <v>303</v>
      </c>
      <c r="P1387" s="6">
        <v>10700</v>
      </c>
      <c r="Q1387" s="6">
        <v>11400</v>
      </c>
      <c r="R1387" s="6">
        <v>11900</v>
      </c>
      <c r="S1387" s="6">
        <v>12400</v>
      </c>
      <c r="T1387" s="6">
        <v>26500</v>
      </c>
      <c r="U1387" s="6">
        <v>36200</v>
      </c>
      <c r="V1387" s="6">
        <v>39200</v>
      </c>
      <c r="W1387" s="6">
        <v>0</v>
      </c>
      <c r="X1387" s="6">
        <v>0</v>
      </c>
      <c r="Y1387" s="6">
        <v>0</v>
      </c>
      <c r="Z1387" s="6">
        <v>0</v>
      </c>
      <c r="AA1387" s="6">
        <v>4.5075988560000004</v>
      </c>
      <c r="AB1387" s="6">
        <v>-74.991632440000004</v>
      </c>
      <c r="AC1387" s="9" t="s">
        <v>47</v>
      </c>
      <c r="AD1387" s="6">
        <v>2100175750</v>
      </c>
      <c r="AE1387" s="6" t="str">
        <f>MID(TablaPivotFinal[[#This Row],[Fecha]],1,4)</f>
        <v>2017</v>
      </c>
      <c r="AF1387" s="6" t="str">
        <f>MID(TablaPivotFinal[[#This Row],[Fecha]],5,3)</f>
        <v>Jul</v>
      </c>
      <c r="AG1387" s="9">
        <v>2100175750</v>
      </c>
      <c r="AH1387" s="10">
        <v>5135.5161289999996</v>
      </c>
      <c r="AI1387" t="s">
        <v>1060</v>
      </c>
      <c r="AJ1387" t="s">
        <v>882</v>
      </c>
      <c r="AK1387" t="s">
        <v>1188</v>
      </c>
    </row>
    <row r="1388" spans="1:37" x14ac:dyDescent="0.3">
      <c r="A1388" t="str">
        <f t="shared" si="63"/>
        <v>ALVARADO-Concesionaria Alternativas Viales  S.A.S</v>
      </c>
      <c r="B1388" t="str">
        <f t="shared" si="64"/>
        <v>2017Jun</v>
      </c>
      <c r="C1388" t="str">
        <f t="shared" si="65"/>
        <v>4.507598856-74.99163244</v>
      </c>
      <c r="D1388" s="7" t="s">
        <v>296</v>
      </c>
      <c r="E1388" s="5">
        <v>4305</v>
      </c>
      <c r="F1388" s="7" t="s">
        <v>231</v>
      </c>
      <c r="G1388" s="5">
        <v>73</v>
      </c>
      <c r="H1388" s="7" t="s">
        <v>297</v>
      </c>
      <c r="I1388" s="7" t="s">
        <v>298</v>
      </c>
      <c r="J1388" s="7" t="s">
        <v>103</v>
      </c>
      <c r="K1388" s="7" t="s">
        <v>299</v>
      </c>
      <c r="L1388" s="7" t="s">
        <v>300</v>
      </c>
      <c r="M1388" s="5" t="s">
        <v>301</v>
      </c>
      <c r="N1388" s="5" t="s">
        <v>302</v>
      </c>
      <c r="O1388" s="7" t="s">
        <v>303</v>
      </c>
      <c r="P1388" s="5">
        <v>10700</v>
      </c>
      <c r="Q1388" s="5">
        <v>11400</v>
      </c>
      <c r="R1388" s="5">
        <v>11900</v>
      </c>
      <c r="S1388" s="5">
        <v>12400</v>
      </c>
      <c r="T1388" s="5">
        <v>26500</v>
      </c>
      <c r="U1388" s="5">
        <v>36200</v>
      </c>
      <c r="V1388" s="5">
        <v>39200</v>
      </c>
      <c r="W1388" s="5">
        <v>0</v>
      </c>
      <c r="X1388" s="5">
        <v>0</v>
      </c>
      <c r="Y1388" s="5">
        <v>0</v>
      </c>
      <c r="Z1388" s="5">
        <v>0</v>
      </c>
      <c r="AA1388" s="5">
        <v>4.5075988560000004</v>
      </c>
      <c r="AB1388" s="5">
        <v>-74.991632440000004</v>
      </c>
      <c r="AC1388" s="7" t="s">
        <v>49</v>
      </c>
      <c r="AD1388" s="5">
        <v>2040760100</v>
      </c>
      <c r="AE1388" s="5" t="str">
        <f>MID(TablaPivotFinal[[#This Row],[Fecha]],1,4)</f>
        <v>2017</v>
      </c>
      <c r="AF1388" s="5" t="str">
        <f>MID(TablaPivotFinal[[#This Row],[Fecha]],5,3)</f>
        <v>Jun</v>
      </c>
      <c r="AG1388" s="7">
        <v>2040760100</v>
      </c>
      <c r="AH1388" s="8">
        <v>5099.3666670000002</v>
      </c>
      <c r="AI1388" t="s">
        <v>1060</v>
      </c>
      <c r="AJ1388" t="s">
        <v>881</v>
      </c>
      <c r="AK1388" t="s">
        <v>1188</v>
      </c>
    </row>
    <row r="1389" spans="1:37" x14ac:dyDescent="0.3">
      <c r="A1389" t="str">
        <f t="shared" si="63"/>
        <v>ALVARADO-Concesionaria Alternativas Viales  S.A.S</v>
      </c>
      <c r="B1389" t="str">
        <f t="shared" si="64"/>
        <v>2017Mar</v>
      </c>
      <c r="C1389" t="str">
        <f t="shared" si="65"/>
        <v>4.507598856-74.99163244</v>
      </c>
      <c r="D1389" s="9" t="s">
        <v>296</v>
      </c>
      <c r="E1389" s="6">
        <v>4305</v>
      </c>
      <c r="F1389" s="9" t="s">
        <v>231</v>
      </c>
      <c r="G1389" s="6">
        <v>73</v>
      </c>
      <c r="H1389" s="9" t="s">
        <v>297</v>
      </c>
      <c r="I1389" s="9" t="s">
        <v>298</v>
      </c>
      <c r="J1389" s="9" t="s">
        <v>103</v>
      </c>
      <c r="K1389" s="9" t="s">
        <v>299</v>
      </c>
      <c r="L1389" s="9" t="s">
        <v>300</v>
      </c>
      <c r="M1389" s="6" t="s">
        <v>301</v>
      </c>
      <c r="N1389" s="6" t="s">
        <v>302</v>
      </c>
      <c r="O1389" s="9" t="s">
        <v>303</v>
      </c>
      <c r="P1389" s="6">
        <v>10700</v>
      </c>
      <c r="Q1389" s="6">
        <v>11400</v>
      </c>
      <c r="R1389" s="6">
        <v>11900</v>
      </c>
      <c r="S1389" s="6">
        <v>12400</v>
      </c>
      <c r="T1389" s="6">
        <v>26500</v>
      </c>
      <c r="U1389" s="6">
        <v>36200</v>
      </c>
      <c r="V1389" s="6">
        <v>39200</v>
      </c>
      <c r="W1389" s="6">
        <v>0</v>
      </c>
      <c r="X1389" s="6">
        <v>0</v>
      </c>
      <c r="Y1389" s="6">
        <v>0</v>
      </c>
      <c r="Z1389" s="6">
        <v>0</v>
      </c>
      <c r="AA1389" s="6">
        <v>4.5075988560000004</v>
      </c>
      <c r="AB1389" s="6">
        <v>-74.991632440000004</v>
      </c>
      <c r="AC1389" s="9" t="s">
        <v>51</v>
      </c>
      <c r="AD1389" s="6">
        <v>1974480000</v>
      </c>
      <c r="AE1389" s="6" t="str">
        <f>MID(TablaPivotFinal[[#This Row],[Fecha]],1,4)</f>
        <v>2017</v>
      </c>
      <c r="AF1389" s="6" t="str">
        <f>MID(TablaPivotFinal[[#This Row],[Fecha]],5,3)</f>
        <v>Mar</v>
      </c>
      <c r="AG1389" s="9">
        <v>1974480000</v>
      </c>
      <c r="AH1389" s="10">
        <v>4715.0967739999996</v>
      </c>
      <c r="AI1389" t="s">
        <v>1060</v>
      </c>
      <c r="AJ1389" t="s">
        <v>878</v>
      </c>
      <c r="AK1389" t="s">
        <v>1188</v>
      </c>
    </row>
    <row r="1390" spans="1:37" x14ac:dyDescent="0.3">
      <c r="A1390" t="str">
        <f t="shared" si="63"/>
        <v>ALVARADO-Concesionaria Alternativas Viales  S.A.S</v>
      </c>
      <c r="B1390" t="str">
        <f t="shared" si="64"/>
        <v>2017May</v>
      </c>
      <c r="C1390" t="str">
        <f t="shared" si="65"/>
        <v>4.507598856-74.99163244</v>
      </c>
      <c r="D1390" s="7" t="s">
        <v>296</v>
      </c>
      <c r="E1390" s="5">
        <v>4305</v>
      </c>
      <c r="F1390" s="7" t="s">
        <v>231</v>
      </c>
      <c r="G1390" s="5">
        <v>73</v>
      </c>
      <c r="H1390" s="7" t="s">
        <v>297</v>
      </c>
      <c r="I1390" s="7" t="s">
        <v>298</v>
      </c>
      <c r="J1390" s="7" t="s">
        <v>103</v>
      </c>
      <c r="K1390" s="7" t="s">
        <v>299</v>
      </c>
      <c r="L1390" s="7" t="s">
        <v>300</v>
      </c>
      <c r="M1390" s="5" t="s">
        <v>301</v>
      </c>
      <c r="N1390" s="5" t="s">
        <v>302</v>
      </c>
      <c r="O1390" s="7" t="s">
        <v>303</v>
      </c>
      <c r="P1390" s="5">
        <v>10700</v>
      </c>
      <c r="Q1390" s="5">
        <v>11400</v>
      </c>
      <c r="R1390" s="5">
        <v>11900</v>
      </c>
      <c r="S1390" s="5">
        <v>12400</v>
      </c>
      <c r="T1390" s="5">
        <v>26500</v>
      </c>
      <c r="U1390" s="5">
        <v>36200</v>
      </c>
      <c r="V1390" s="5">
        <v>39200</v>
      </c>
      <c r="W1390" s="5">
        <v>0</v>
      </c>
      <c r="X1390" s="5">
        <v>0</v>
      </c>
      <c r="Y1390" s="5">
        <v>0</v>
      </c>
      <c r="Z1390" s="5">
        <v>0</v>
      </c>
      <c r="AA1390" s="5">
        <v>4.5075988560000004</v>
      </c>
      <c r="AB1390" s="5">
        <v>-74.991632440000004</v>
      </c>
      <c r="AC1390" s="7" t="s">
        <v>53</v>
      </c>
      <c r="AD1390" s="5">
        <v>1979664050</v>
      </c>
      <c r="AE1390" s="5" t="str">
        <f>MID(TablaPivotFinal[[#This Row],[Fecha]],1,4)</f>
        <v>2017</v>
      </c>
      <c r="AF1390" s="5" t="str">
        <f>MID(TablaPivotFinal[[#This Row],[Fecha]],5,3)</f>
        <v>May</v>
      </c>
      <c r="AG1390" s="7">
        <v>1979664050</v>
      </c>
      <c r="AH1390" s="8">
        <v>4814.6774189999996</v>
      </c>
      <c r="AI1390" t="s">
        <v>1060</v>
      </c>
      <c r="AJ1390" t="s">
        <v>880</v>
      </c>
      <c r="AK1390" t="s">
        <v>1188</v>
      </c>
    </row>
    <row r="1391" spans="1:37" x14ac:dyDescent="0.3">
      <c r="A1391" t="str">
        <f t="shared" si="63"/>
        <v>ALVARADO-Concesionaria Alternativas Viales  S.A.S</v>
      </c>
      <c r="B1391" t="str">
        <f t="shared" si="64"/>
        <v>2017Nov</v>
      </c>
      <c r="C1391" t="str">
        <f t="shared" si="65"/>
        <v>4.507598856-74.99163244</v>
      </c>
      <c r="D1391" s="9" t="s">
        <v>296</v>
      </c>
      <c r="E1391" s="6">
        <v>4305</v>
      </c>
      <c r="F1391" s="9" t="s">
        <v>231</v>
      </c>
      <c r="G1391" s="6">
        <v>73</v>
      </c>
      <c r="H1391" s="9" t="s">
        <v>297</v>
      </c>
      <c r="I1391" s="9" t="s">
        <v>298</v>
      </c>
      <c r="J1391" s="9" t="s">
        <v>103</v>
      </c>
      <c r="K1391" s="9" t="s">
        <v>299</v>
      </c>
      <c r="L1391" s="9" t="s">
        <v>300</v>
      </c>
      <c r="M1391" s="6" t="s">
        <v>301</v>
      </c>
      <c r="N1391" s="6" t="s">
        <v>302</v>
      </c>
      <c r="O1391" s="9" t="s">
        <v>303</v>
      </c>
      <c r="P1391" s="6">
        <v>10700</v>
      </c>
      <c r="Q1391" s="6">
        <v>11400</v>
      </c>
      <c r="R1391" s="6">
        <v>11900</v>
      </c>
      <c r="S1391" s="6">
        <v>12400</v>
      </c>
      <c r="T1391" s="6">
        <v>26500</v>
      </c>
      <c r="U1391" s="6">
        <v>36200</v>
      </c>
      <c r="V1391" s="6">
        <v>39200</v>
      </c>
      <c r="W1391" s="6">
        <v>0</v>
      </c>
      <c r="X1391" s="6">
        <v>0</v>
      </c>
      <c r="Y1391" s="6">
        <v>0</v>
      </c>
      <c r="Z1391" s="6">
        <v>0</v>
      </c>
      <c r="AA1391" s="6">
        <v>4.5075988560000004</v>
      </c>
      <c r="AB1391" s="6">
        <v>-74.991632440000004</v>
      </c>
      <c r="AC1391" s="9" t="s">
        <v>55</v>
      </c>
      <c r="AD1391" s="6">
        <v>1975753550</v>
      </c>
      <c r="AE1391" s="6" t="str">
        <f>MID(TablaPivotFinal[[#This Row],[Fecha]],1,4)</f>
        <v>2017</v>
      </c>
      <c r="AF1391" s="6" t="str">
        <f>MID(TablaPivotFinal[[#This Row],[Fecha]],5,3)</f>
        <v>Nov</v>
      </c>
      <c r="AG1391" s="9">
        <v>1975753550</v>
      </c>
      <c r="AH1391" s="10">
        <v>4987.1333329999998</v>
      </c>
      <c r="AI1391" t="s">
        <v>1060</v>
      </c>
      <c r="AJ1391" t="s">
        <v>886</v>
      </c>
      <c r="AK1391" t="s">
        <v>1188</v>
      </c>
    </row>
    <row r="1392" spans="1:37" x14ac:dyDescent="0.3">
      <c r="A1392" t="str">
        <f t="shared" si="63"/>
        <v>ALVARADO-Concesionaria Alternativas Viales  S.A.S</v>
      </c>
      <c r="B1392" t="str">
        <f t="shared" si="64"/>
        <v>2017Oct</v>
      </c>
      <c r="C1392" t="str">
        <f t="shared" si="65"/>
        <v>4.507598856-74.99163244</v>
      </c>
      <c r="D1392" s="7" t="s">
        <v>296</v>
      </c>
      <c r="E1392" s="5">
        <v>4305</v>
      </c>
      <c r="F1392" s="7" t="s">
        <v>231</v>
      </c>
      <c r="G1392" s="5">
        <v>73</v>
      </c>
      <c r="H1392" s="7" t="s">
        <v>297</v>
      </c>
      <c r="I1392" s="7" t="s">
        <v>298</v>
      </c>
      <c r="J1392" s="7" t="s">
        <v>103</v>
      </c>
      <c r="K1392" s="7" t="s">
        <v>299</v>
      </c>
      <c r="L1392" s="7" t="s">
        <v>300</v>
      </c>
      <c r="M1392" s="5" t="s">
        <v>301</v>
      </c>
      <c r="N1392" s="5" t="s">
        <v>302</v>
      </c>
      <c r="O1392" s="7" t="s">
        <v>303</v>
      </c>
      <c r="P1392" s="5">
        <v>10700</v>
      </c>
      <c r="Q1392" s="5">
        <v>11400</v>
      </c>
      <c r="R1392" s="5">
        <v>11900</v>
      </c>
      <c r="S1392" s="5">
        <v>12400</v>
      </c>
      <c r="T1392" s="5">
        <v>26500</v>
      </c>
      <c r="U1392" s="5">
        <v>36200</v>
      </c>
      <c r="V1392" s="5">
        <v>39200</v>
      </c>
      <c r="W1392" s="5">
        <v>0</v>
      </c>
      <c r="X1392" s="5">
        <v>0</v>
      </c>
      <c r="Y1392" s="5">
        <v>0</v>
      </c>
      <c r="Z1392" s="5">
        <v>0</v>
      </c>
      <c r="AA1392" s="5">
        <v>4.5075988560000004</v>
      </c>
      <c r="AB1392" s="5">
        <v>-74.991632440000004</v>
      </c>
      <c r="AC1392" s="7" t="s">
        <v>57</v>
      </c>
      <c r="AD1392" s="5">
        <v>2012781000</v>
      </c>
      <c r="AE1392" s="5" t="str">
        <f>MID(TablaPivotFinal[[#This Row],[Fecha]],1,4)</f>
        <v>2017</v>
      </c>
      <c r="AF1392" s="5" t="str">
        <f>MID(TablaPivotFinal[[#This Row],[Fecha]],5,3)</f>
        <v>Oct</v>
      </c>
      <c r="AG1392" s="7">
        <v>2012781000</v>
      </c>
      <c r="AH1392" s="8">
        <v>4935.419355</v>
      </c>
      <c r="AI1392" t="s">
        <v>1060</v>
      </c>
      <c r="AJ1392" t="s">
        <v>885</v>
      </c>
      <c r="AK1392" t="s">
        <v>1188</v>
      </c>
    </row>
    <row r="1393" spans="1:37" x14ac:dyDescent="0.3">
      <c r="A1393" t="str">
        <f t="shared" si="63"/>
        <v>ALVARADO-Concesionaria Alternativas Viales  S.A.S</v>
      </c>
      <c r="B1393" t="str">
        <f t="shared" si="64"/>
        <v>2017Sep</v>
      </c>
      <c r="C1393" t="str">
        <f t="shared" si="65"/>
        <v>4.507598856-74.99163244</v>
      </c>
      <c r="D1393" s="9" t="s">
        <v>296</v>
      </c>
      <c r="E1393" s="6">
        <v>4305</v>
      </c>
      <c r="F1393" s="9" t="s">
        <v>231</v>
      </c>
      <c r="G1393" s="6">
        <v>73</v>
      </c>
      <c r="H1393" s="9" t="s">
        <v>297</v>
      </c>
      <c r="I1393" s="9" t="s">
        <v>298</v>
      </c>
      <c r="J1393" s="9" t="s">
        <v>103</v>
      </c>
      <c r="K1393" s="9" t="s">
        <v>299</v>
      </c>
      <c r="L1393" s="9" t="s">
        <v>300</v>
      </c>
      <c r="M1393" s="6" t="s">
        <v>301</v>
      </c>
      <c r="N1393" s="6" t="s">
        <v>302</v>
      </c>
      <c r="O1393" s="9" t="s">
        <v>303</v>
      </c>
      <c r="P1393" s="6">
        <v>10700</v>
      </c>
      <c r="Q1393" s="6">
        <v>11400</v>
      </c>
      <c r="R1393" s="6">
        <v>11900</v>
      </c>
      <c r="S1393" s="6">
        <v>12400</v>
      </c>
      <c r="T1393" s="6">
        <v>26500</v>
      </c>
      <c r="U1393" s="6">
        <v>36200</v>
      </c>
      <c r="V1393" s="6">
        <v>39200</v>
      </c>
      <c r="W1393" s="6">
        <v>0</v>
      </c>
      <c r="X1393" s="6">
        <v>0</v>
      </c>
      <c r="Y1393" s="6">
        <v>0</v>
      </c>
      <c r="Z1393" s="6">
        <v>0</v>
      </c>
      <c r="AA1393" s="6">
        <v>4.5075988560000004</v>
      </c>
      <c r="AB1393" s="6">
        <v>-74.991632440000004</v>
      </c>
      <c r="AC1393" s="9" t="s">
        <v>59</v>
      </c>
      <c r="AD1393" s="6">
        <v>1922039100</v>
      </c>
      <c r="AE1393" s="6" t="str">
        <f>MID(TablaPivotFinal[[#This Row],[Fecha]],1,4)</f>
        <v>2017</v>
      </c>
      <c r="AF1393" s="6" t="str">
        <f>MID(TablaPivotFinal[[#This Row],[Fecha]],5,3)</f>
        <v>Sep</v>
      </c>
      <c r="AG1393" s="9">
        <v>1922039100</v>
      </c>
      <c r="AH1393" s="10">
        <v>4788.7666669999999</v>
      </c>
      <c r="AI1393" t="s">
        <v>1060</v>
      </c>
      <c r="AJ1393" t="s">
        <v>884</v>
      </c>
      <c r="AK1393" t="s">
        <v>1188</v>
      </c>
    </row>
    <row r="1394" spans="1:37" x14ac:dyDescent="0.3">
      <c r="A1394" t="str">
        <f t="shared" si="63"/>
        <v>ALVARADO-Concesionaria Alternativas Viales  S.A.S</v>
      </c>
      <c r="B1394" t="str">
        <f t="shared" si="64"/>
        <v>2018Abr</v>
      </c>
      <c r="C1394" t="str">
        <f t="shared" si="65"/>
        <v>4.507598856-74.99163244</v>
      </c>
      <c r="D1394" s="7" t="s">
        <v>296</v>
      </c>
      <c r="E1394" s="5">
        <v>4305</v>
      </c>
      <c r="F1394" s="7" t="s">
        <v>231</v>
      </c>
      <c r="G1394" s="5">
        <v>73</v>
      </c>
      <c r="H1394" s="7" t="s">
        <v>297</v>
      </c>
      <c r="I1394" s="7" t="s">
        <v>298</v>
      </c>
      <c r="J1394" s="7" t="s">
        <v>103</v>
      </c>
      <c r="K1394" s="7" t="s">
        <v>299</v>
      </c>
      <c r="L1394" s="7" t="s">
        <v>300</v>
      </c>
      <c r="M1394" s="5" t="s">
        <v>301</v>
      </c>
      <c r="N1394" s="5" t="s">
        <v>302</v>
      </c>
      <c r="O1394" s="7" t="s">
        <v>303</v>
      </c>
      <c r="P1394" s="5">
        <v>10700</v>
      </c>
      <c r="Q1394" s="5">
        <v>11400</v>
      </c>
      <c r="R1394" s="5">
        <v>11900</v>
      </c>
      <c r="S1394" s="5">
        <v>12400</v>
      </c>
      <c r="T1394" s="5">
        <v>26500</v>
      </c>
      <c r="U1394" s="5">
        <v>36200</v>
      </c>
      <c r="V1394" s="5">
        <v>39200</v>
      </c>
      <c r="W1394" s="5">
        <v>0</v>
      </c>
      <c r="X1394" s="5">
        <v>0</v>
      </c>
      <c r="Y1394" s="5">
        <v>0</v>
      </c>
      <c r="Z1394" s="5">
        <v>0</v>
      </c>
      <c r="AA1394" s="5">
        <v>4.5075988560000004</v>
      </c>
      <c r="AB1394" s="5">
        <v>-74.991632440000004</v>
      </c>
      <c r="AC1394" s="7" t="s">
        <v>61</v>
      </c>
      <c r="AD1394" s="5">
        <v>1961084950</v>
      </c>
      <c r="AE1394" s="5" t="str">
        <f>MID(TablaPivotFinal[[#This Row],[Fecha]],1,4)</f>
        <v>2018</v>
      </c>
      <c r="AF1394" s="5" t="str">
        <f>MID(TablaPivotFinal[[#This Row],[Fecha]],5,3)</f>
        <v>Abr</v>
      </c>
      <c r="AG1394" s="7">
        <v>1961084950</v>
      </c>
      <c r="AH1394" s="8">
        <v>204391</v>
      </c>
      <c r="AI1394" t="s">
        <v>1060</v>
      </c>
      <c r="AJ1394" t="s">
        <v>891</v>
      </c>
      <c r="AK1394" t="s">
        <v>1188</v>
      </c>
    </row>
    <row r="1395" spans="1:37" x14ac:dyDescent="0.3">
      <c r="A1395" t="str">
        <f t="shared" si="63"/>
        <v>ALVARADO-Concesionaria Alternativas Viales  S.A.S</v>
      </c>
      <c r="B1395" t="str">
        <f t="shared" si="64"/>
        <v>2018Ago</v>
      </c>
      <c r="C1395" t="str">
        <f t="shared" si="65"/>
        <v>4.507598856-74.99163244</v>
      </c>
      <c r="D1395" s="9" t="s">
        <v>296</v>
      </c>
      <c r="E1395" s="6">
        <v>4305</v>
      </c>
      <c r="F1395" s="9" t="s">
        <v>231</v>
      </c>
      <c r="G1395" s="6">
        <v>73</v>
      </c>
      <c r="H1395" s="9" t="s">
        <v>297</v>
      </c>
      <c r="I1395" s="9" t="s">
        <v>298</v>
      </c>
      <c r="J1395" s="9" t="s">
        <v>103</v>
      </c>
      <c r="K1395" s="9" t="s">
        <v>299</v>
      </c>
      <c r="L1395" s="9" t="s">
        <v>300</v>
      </c>
      <c r="M1395" s="6" t="s">
        <v>301</v>
      </c>
      <c r="N1395" s="6" t="s">
        <v>302</v>
      </c>
      <c r="O1395" s="9" t="s">
        <v>303</v>
      </c>
      <c r="P1395" s="6">
        <v>10700</v>
      </c>
      <c r="Q1395" s="6">
        <v>11400</v>
      </c>
      <c r="R1395" s="6">
        <v>11900</v>
      </c>
      <c r="S1395" s="6">
        <v>12400</v>
      </c>
      <c r="T1395" s="6">
        <v>26500</v>
      </c>
      <c r="U1395" s="6">
        <v>36200</v>
      </c>
      <c r="V1395" s="6">
        <v>39200</v>
      </c>
      <c r="W1395" s="6">
        <v>0</v>
      </c>
      <c r="X1395" s="6">
        <v>0</v>
      </c>
      <c r="Y1395" s="6">
        <v>0</v>
      </c>
      <c r="Z1395" s="6">
        <v>0</v>
      </c>
      <c r="AA1395" s="6">
        <v>4.5075988560000004</v>
      </c>
      <c r="AB1395" s="6">
        <v>-74.991632440000004</v>
      </c>
      <c r="AC1395" s="9" t="s">
        <v>63</v>
      </c>
      <c r="AD1395" s="6">
        <v>2109416500</v>
      </c>
      <c r="AE1395" s="6" t="str">
        <f>MID(TablaPivotFinal[[#This Row],[Fecha]],1,4)</f>
        <v>2018</v>
      </c>
      <c r="AF1395" s="6" t="str">
        <f>MID(TablaPivotFinal[[#This Row],[Fecha]],5,3)</f>
        <v>Ago</v>
      </c>
      <c r="AG1395" s="9">
        <v>2109416500</v>
      </c>
      <c r="AH1395" s="10">
        <v>214975</v>
      </c>
      <c r="AI1395" t="s">
        <v>1060</v>
      </c>
      <c r="AJ1395" t="s">
        <v>895</v>
      </c>
      <c r="AK1395" t="s">
        <v>1188</v>
      </c>
    </row>
    <row r="1396" spans="1:37" x14ac:dyDescent="0.3">
      <c r="A1396" t="str">
        <f t="shared" si="63"/>
        <v>ALVARADO-Concesionaria Alternativas Viales  S.A.S</v>
      </c>
      <c r="B1396" t="str">
        <f t="shared" si="64"/>
        <v>2018Dic</v>
      </c>
      <c r="C1396" t="str">
        <f t="shared" si="65"/>
        <v>4.507598856-74.99163244</v>
      </c>
      <c r="D1396" s="7" t="s">
        <v>296</v>
      </c>
      <c r="E1396" s="5">
        <v>4305</v>
      </c>
      <c r="F1396" s="7" t="s">
        <v>231</v>
      </c>
      <c r="G1396" s="5">
        <v>73</v>
      </c>
      <c r="H1396" s="7" t="s">
        <v>297</v>
      </c>
      <c r="I1396" s="7" t="s">
        <v>298</v>
      </c>
      <c r="J1396" s="7" t="s">
        <v>103</v>
      </c>
      <c r="K1396" s="7" t="s">
        <v>299</v>
      </c>
      <c r="L1396" s="7" t="s">
        <v>300</v>
      </c>
      <c r="M1396" s="5" t="s">
        <v>301</v>
      </c>
      <c r="N1396" s="5" t="s">
        <v>302</v>
      </c>
      <c r="O1396" s="7" t="s">
        <v>303</v>
      </c>
      <c r="P1396" s="5">
        <v>10700</v>
      </c>
      <c r="Q1396" s="5">
        <v>11400</v>
      </c>
      <c r="R1396" s="5">
        <v>11900</v>
      </c>
      <c r="S1396" s="5">
        <v>12400</v>
      </c>
      <c r="T1396" s="5">
        <v>26500</v>
      </c>
      <c r="U1396" s="5">
        <v>36200</v>
      </c>
      <c r="V1396" s="5">
        <v>39200</v>
      </c>
      <c r="W1396" s="5">
        <v>0</v>
      </c>
      <c r="X1396" s="5">
        <v>0</v>
      </c>
      <c r="Y1396" s="5">
        <v>0</v>
      </c>
      <c r="Z1396" s="5">
        <v>0</v>
      </c>
      <c r="AA1396" s="5">
        <v>4.5075988560000004</v>
      </c>
      <c r="AB1396" s="5">
        <v>-74.991632440000004</v>
      </c>
      <c r="AC1396" s="7" t="s">
        <v>65</v>
      </c>
      <c r="AD1396" s="5">
        <v>2167650700</v>
      </c>
      <c r="AE1396" s="5" t="str">
        <f>MID(TablaPivotFinal[[#This Row],[Fecha]],1,4)</f>
        <v>2018</v>
      </c>
      <c r="AF1396" s="5" t="str">
        <f>MID(TablaPivotFinal[[#This Row],[Fecha]],5,3)</f>
        <v>Dic</v>
      </c>
      <c r="AG1396" s="7">
        <v>2167650700</v>
      </c>
      <c r="AH1396" s="8">
        <v>256115</v>
      </c>
      <c r="AI1396" t="s">
        <v>1060</v>
      </c>
      <c r="AJ1396" t="s">
        <v>899</v>
      </c>
      <c r="AK1396" t="s">
        <v>1188</v>
      </c>
    </row>
    <row r="1397" spans="1:37" x14ac:dyDescent="0.3">
      <c r="A1397" t="str">
        <f t="shared" si="63"/>
        <v>ALVARADO-Concesionaria Alternativas Viales  S.A.S</v>
      </c>
      <c r="B1397" t="str">
        <f t="shared" si="64"/>
        <v>2018Ene</v>
      </c>
      <c r="C1397" t="str">
        <f t="shared" si="65"/>
        <v>4.507598856-74.99163244</v>
      </c>
      <c r="D1397" s="9" t="s">
        <v>296</v>
      </c>
      <c r="E1397" s="6">
        <v>4305</v>
      </c>
      <c r="F1397" s="9" t="s">
        <v>231</v>
      </c>
      <c r="G1397" s="6">
        <v>73</v>
      </c>
      <c r="H1397" s="9" t="s">
        <v>297</v>
      </c>
      <c r="I1397" s="9" t="s">
        <v>298</v>
      </c>
      <c r="J1397" s="9" t="s">
        <v>103</v>
      </c>
      <c r="K1397" s="9" t="s">
        <v>299</v>
      </c>
      <c r="L1397" s="9" t="s">
        <v>300</v>
      </c>
      <c r="M1397" s="6" t="s">
        <v>301</v>
      </c>
      <c r="N1397" s="6" t="s">
        <v>302</v>
      </c>
      <c r="O1397" s="9" t="s">
        <v>303</v>
      </c>
      <c r="P1397" s="6">
        <v>10700</v>
      </c>
      <c r="Q1397" s="6">
        <v>11400</v>
      </c>
      <c r="R1397" s="6">
        <v>11900</v>
      </c>
      <c r="S1397" s="6">
        <v>12400</v>
      </c>
      <c r="T1397" s="6">
        <v>26500</v>
      </c>
      <c r="U1397" s="6">
        <v>36200</v>
      </c>
      <c r="V1397" s="6">
        <v>39200</v>
      </c>
      <c r="W1397" s="6">
        <v>0</v>
      </c>
      <c r="X1397" s="6">
        <v>0</v>
      </c>
      <c r="Y1397" s="6">
        <v>0</v>
      </c>
      <c r="Z1397" s="6">
        <v>0</v>
      </c>
      <c r="AA1397" s="6">
        <v>4.5075988560000004</v>
      </c>
      <c r="AB1397" s="6">
        <v>-74.991632440000004</v>
      </c>
      <c r="AC1397" s="9" t="s">
        <v>67</v>
      </c>
      <c r="AD1397" s="6">
        <v>2323889900</v>
      </c>
      <c r="AE1397" s="6" t="str">
        <f>MID(TablaPivotFinal[[#This Row],[Fecha]],1,4)</f>
        <v>2018</v>
      </c>
      <c r="AF1397" s="6" t="str">
        <f>MID(TablaPivotFinal[[#This Row],[Fecha]],5,3)</f>
        <v>Ene</v>
      </c>
      <c r="AG1397" s="9">
        <v>2323889900</v>
      </c>
      <c r="AH1397" s="10">
        <v>248671</v>
      </c>
      <c r="AI1397" t="s">
        <v>1060</v>
      </c>
      <c r="AJ1397" t="s">
        <v>888</v>
      </c>
      <c r="AK1397" t="s">
        <v>1188</v>
      </c>
    </row>
    <row r="1398" spans="1:37" x14ac:dyDescent="0.3">
      <c r="A1398" t="str">
        <f t="shared" si="63"/>
        <v>ALVARADO-Concesionaria Alternativas Viales  S.A.S</v>
      </c>
      <c r="B1398" t="str">
        <f t="shared" si="64"/>
        <v>2018Feb</v>
      </c>
      <c r="C1398" t="str">
        <f t="shared" si="65"/>
        <v>4.507598856-74.99163244</v>
      </c>
      <c r="D1398" s="7" t="s">
        <v>296</v>
      </c>
      <c r="E1398" s="5">
        <v>4305</v>
      </c>
      <c r="F1398" s="7" t="s">
        <v>231</v>
      </c>
      <c r="G1398" s="5">
        <v>73</v>
      </c>
      <c r="H1398" s="7" t="s">
        <v>297</v>
      </c>
      <c r="I1398" s="7" t="s">
        <v>298</v>
      </c>
      <c r="J1398" s="7" t="s">
        <v>103</v>
      </c>
      <c r="K1398" s="7" t="s">
        <v>299</v>
      </c>
      <c r="L1398" s="7" t="s">
        <v>300</v>
      </c>
      <c r="M1398" s="5" t="s">
        <v>301</v>
      </c>
      <c r="N1398" s="5" t="s">
        <v>302</v>
      </c>
      <c r="O1398" s="7" t="s">
        <v>303</v>
      </c>
      <c r="P1398" s="5">
        <v>10700</v>
      </c>
      <c r="Q1398" s="5">
        <v>11400</v>
      </c>
      <c r="R1398" s="5">
        <v>11900</v>
      </c>
      <c r="S1398" s="5">
        <v>12400</v>
      </c>
      <c r="T1398" s="5">
        <v>26500</v>
      </c>
      <c r="U1398" s="5">
        <v>36200</v>
      </c>
      <c r="V1398" s="5">
        <v>39200</v>
      </c>
      <c r="W1398" s="5">
        <v>0</v>
      </c>
      <c r="X1398" s="5">
        <v>0</v>
      </c>
      <c r="Y1398" s="5">
        <v>0</v>
      </c>
      <c r="Z1398" s="5">
        <v>0</v>
      </c>
      <c r="AA1398" s="5">
        <v>4.5075988560000004</v>
      </c>
      <c r="AB1398" s="5">
        <v>-74.991632440000004</v>
      </c>
      <c r="AC1398" s="7" t="s">
        <v>69</v>
      </c>
      <c r="AD1398" s="5">
        <v>1796297350</v>
      </c>
      <c r="AE1398" s="5" t="str">
        <f>MID(TablaPivotFinal[[#This Row],[Fecha]],1,4)</f>
        <v>2018</v>
      </c>
      <c r="AF1398" s="5" t="str">
        <f>MID(TablaPivotFinal[[#This Row],[Fecha]],5,3)</f>
        <v>Feb</v>
      </c>
      <c r="AG1398" s="7">
        <v>1796297350</v>
      </c>
      <c r="AH1398" s="8">
        <v>187535</v>
      </c>
      <c r="AI1398" t="s">
        <v>1060</v>
      </c>
      <c r="AJ1398" t="s">
        <v>889</v>
      </c>
      <c r="AK1398" t="s">
        <v>1188</v>
      </c>
    </row>
    <row r="1399" spans="1:37" x14ac:dyDescent="0.3">
      <c r="A1399" t="str">
        <f t="shared" si="63"/>
        <v>ALVARADO-Concesionaria Alternativas Viales  S.A.S</v>
      </c>
      <c r="B1399" t="str">
        <f t="shared" si="64"/>
        <v>2018Jul</v>
      </c>
      <c r="C1399" t="str">
        <f t="shared" si="65"/>
        <v>4.507598856-74.99163244</v>
      </c>
      <c r="D1399" s="9" t="s">
        <v>296</v>
      </c>
      <c r="E1399" s="6">
        <v>4305</v>
      </c>
      <c r="F1399" s="9" t="s">
        <v>231</v>
      </c>
      <c r="G1399" s="6">
        <v>73</v>
      </c>
      <c r="H1399" s="9" t="s">
        <v>297</v>
      </c>
      <c r="I1399" s="9" t="s">
        <v>298</v>
      </c>
      <c r="J1399" s="9" t="s">
        <v>103</v>
      </c>
      <c r="K1399" s="9" t="s">
        <v>299</v>
      </c>
      <c r="L1399" s="9" t="s">
        <v>300</v>
      </c>
      <c r="M1399" s="6" t="s">
        <v>301</v>
      </c>
      <c r="N1399" s="6" t="s">
        <v>302</v>
      </c>
      <c r="O1399" s="9" t="s">
        <v>303</v>
      </c>
      <c r="P1399" s="6">
        <v>10700</v>
      </c>
      <c r="Q1399" s="6">
        <v>11400</v>
      </c>
      <c r="R1399" s="6">
        <v>11900</v>
      </c>
      <c r="S1399" s="6">
        <v>12400</v>
      </c>
      <c r="T1399" s="6">
        <v>26500</v>
      </c>
      <c r="U1399" s="6">
        <v>36200</v>
      </c>
      <c r="V1399" s="6">
        <v>39200</v>
      </c>
      <c r="W1399" s="6">
        <v>0</v>
      </c>
      <c r="X1399" s="6">
        <v>0</v>
      </c>
      <c r="Y1399" s="6">
        <v>0</v>
      </c>
      <c r="Z1399" s="6">
        <v>0</v>
      </c>
      <c r="AA1399" s="6">
        <v>4.5075988560000004</v>
      </c>
      <c r="AB1399" s="6">
        <v>-74.991632440000004</v>
      </c>
      <c r="AC1399" s="9" t="s">
        <v>71</v>
      </c>
      <c r="AD1399" s="6">
        <v>2109909700</v>
      </c>
      <c r="AE1399" s="6" t="str">
        <f>MID(TablaPivotFinal[[#This Row],[Fecha]],1,4)</f>
        <v>2018</v>
      </c>
      <c r="AF1399" s="6" t="str">
        <f>MID(TablaPivotFinal[[#This Row],[Fecha]],5,3)</f>
        <v>Jul</v>
      </c>
      <c r="AG1399" s="9">
        <v>2109909700</v>
      </c>
      <c r="AH1399" s="10">
        <v>201723</v>
      </c>
      <c r="AI1399" t="s">
        <v>1060</v>
      </c>
      <c r="AJ1399" t="s">
        <v>894</v>
      </c>
      <c r="AK1399" t="s">
        <v>1188</v>
      </c>
    </row>
    <row r="1400" spans="1:37" x14ac:dyDescent="0.3">
      <c r="A1400" t="str">
        <f t="shared" si="63"/>
        <v>ALVARADO-Concesionaria Alternativas Viales  S.A.S</v>
      </c>
      <c r="B1400" t="str">
        <f t="shared" si="64"/>
        <v>2018Jun</v>
      </c>
      <c r="C1400" t="str">
        <f t="shared" si="65"/>
        <v>4.507598856-74.99163244</v>
      </c>
      <c r="D1400" s="7" t="s">
        <v>296</v>
      </c>
      <c r="E1400" s="5">
        <v>4305</v>
      </c>
      <c r="F1400" s="7" t="s">
        <v>231</v>
      </c>
      <c r="G1400" s="5">
        <v>73</v>
      </c>
      <c r="H1400" s="7" t="s">
        <v>297</v>
      </c>
      <c r="I1400" s="7" t="s">
        <v>298</v>
      </c>
      <c r="J1400" s="7" t="s">
        <v>103</v>
      </c>
      <c r="K1400" s="7" t="s">
        <v>299</v>
      </c>
      <c r="L1400" s="7" t="s">
        <v>300</v>
      </c>
      <c r="M1400" s="5" t="s">
        <v>301</v>
      </c>
      <c r="N1400" s="5" t="s">
        <v>302</v>
      </c>
      <c r="O1400" s="7" t="s">
        <v>303</v>
      </c>
      <c r="P1400" s="5">
        <v>10700</v>
      </c>
      <c r="Q1400" s="5">
        <v>11400</v>
      </c>
      <c r="R1400" s="5">
        <v>11900</v>
      </c>
      <c r="S1400" s="5">
        <v>12400</v>
      </c>
      <c r="T1400" s="5">
        <v>26500</v>
      </c>
      <c r="U1400" s="5">
        <v>36200</v>
      </c>
      <c r="V1400" s="5">
        <v>39200</v>
      </c>
      <c r="W1400" s="5">
        <v>0</v>
      </c>
      <c r="X1400" s="5">
        <v>0</v>
      </c>
      <c r="Y1400" s="5">
        <v>0</v>
      </c>
      <c r="Z1400" s="5">
        <v>0</v>
      </c>
      <c r="AA1400" s="5">
        <v>4.5075988560000004</v>
      </c>
      <c r="AB1400" s="5">
        <v>-74.991632440000004</v>
      </c>
      <c r="AC1400" s="7" t="s">
        <v>73</v>
      </c>
      <c r="AD1400" s="5">
        <v>2051161800</v>
      </c>
      <c r="AE1400" s="5" t="str">
        <f>MID(TablaPivotFinal[[#This Row],[Fecha]],1,4)</f>
        <v>2018</v>
      </c>
      <c r="AF1400" s="5" t="str">
        <f>MID(TablaPivotFinal[[#This Row],[Fecha]],5,3)</f>
        <v>Jun</v>
      </c>
      <c r="AG1400" s="7">
        <v>2051161800</v>
      </c>
      <c r="AH1400" s="8">
        <v>172753</v>
      </c>
      <c r="AI1400" t="s">
        <v>1060</v>
      </c>
      <c r="AJ1400" t="s">
        <v>893</v>
      </c>
      <c r="AK1400" t="s">
        <v>1188</v>
      </c>
    </row>
    <row r="1401" spans="1:37" x14ac:dyDescent="0.3">
      <c r="A1401" t="str">
        <f t="shared" si="63"/>
        <v>ALVARADO-Concesionaria Alternativas Viales  S.A.S</v>
      </c>
      <c r="B1401" t="str">
        <f t="shared" si="64"/>
        <v>2018Mar</v>
      </c>
      <c r="C1401" t="str">
        <f t="shared" si="65"/>
        <v>4.507598856-74.99163244</v>
      </c>
      <c r="D1401" s="9" t="s">
        <v>296</v>
      </c>
      <c r="E1401" s="6">
        <v>4305</v>
      </c>
      <c r="F1401" s="9" t="s">
        <v>231</v>
      </c>
      <c r="G1401" s="6">
        <v>73</v>
      </c>
      <c r="H1401" s="9" t="s">
        <v>297</v>
      </c>
      <c r="I1401" s="9" t="s">
        <v>298</v>
      </c>
      <c r="J1401" s="9" t="s">
        <v>103</v>
      </c>
      <c r="K1401" s="9" t="s">
        <v>299</v>
      </c>
      <c r="L1401" s="9" t="s">
        <v>300</v>
      </c>
      <c r="M1401" s="6" t="s">
        <v>301</v>
      </c>
      <c r="N1401" s="6" t="s">
        <v>302</v>
      </c>
      <c r="O1401" s="9" t="s">
        <v>303</v>
      </c>
      <c r="P1401" s="6">
        <v>10700</v>
      </c>
      <c r="Q1401" s="6">
        <v>11400</v>
      </c>
      <c r="R1401" s="6">
        <v>11900</v>
      </c>
      <c r="S1401" s="6">
        <v>12400</v>
      </c>
      <c r="T1401" s="6">
        <v>26500</v>
      </c>
      <c r="U1401" s="6">
        <v>36200</v>
      </c>
      <c r="V1401" s="6">
        <v>39200</v>
      </c>
      <c r="W1401" s="6">
        <v>0</v>
      </c>
      <c r="X1401" s="6">
        <v>0</v>
      </c>
      <c r="Y1401" s="6">
        <v>0</v>
      </c>
      <c r="Z1401" s="6">
        <v>0</v>
      </c>
      <c r="AA1401" s="6">
        <v>4.5075988560000004</v>
      </c>
      <c r="AB1401" s="6">
        <v>-74.991632440000004</v>
      </c>
      <c r="AC1401" s="9" t="s">
        <v>75</v>
      </c>
      <c r="AD1401" s="6">
        <v>2084340600</v>
      </c>
      <c r="AE1401" s="6" t="str">
        <f>MID(TablaPivotFinal[[#This Row],[Fecha]],1,4)</f>
        <v>2018</v>
      </c>
      <c r="AF1401" s="6" t="str">
        <f>MID(TablaPivotFinal[[#This Row],[Fecha]],5,3)</f>
        <v>Mar</v>
      </c>
      <c r="AG1401" s="9">
        <v>2084340600</v>
      </c>
      <c r="AH1401" s="10">
        <v>231634</v>
      </c>
      <c r="AI1401" t="s">
        <v>1060</v>
      </c>
      <c r="AJ1401" t="s">
        <v>890</v>
      </c>
      <c r="AK1401" t="s">
        <v>1188</v>
      </c>
    </row>
    <row r="1402" spans="1:37" x14ac:dyDescent="0.3">
      <c r="A1402" t="str">
        <f t="shared" si="63"/>
        <v>ALVARADO-Concesionaria Alternativas Viales  S.A.S</v>
      </c>
      <c r="B1402" t="str">
        <f t="shared" si="64"/>
        <v>2018May</v>
      </c>
      <c r="C1402" t="str">
        <f t="shared" si="65"/>
        <v>4.507598856-74.99163244</v>
      </c>
      <c r="D1402" s="7" t="s">
        <v>296</v>
      </c>
      <c r="E1402" s="5">
        <v>4305</v>
      </c>
      <c r="F1402" s="7" t="s">
        <v>231</v>
      </c>
      <c r="G1402" s="5">
        <v>73</v>
      </c>
      <c r="H1402" s="7" t="s">
        <v>297</v>
      </c>
      <c r="I1402" s="7" t="s">
        <v>298</v>
      </c>
      <c r="J1402" s="7" t="s">
        <v>103</v>
      </c>
      <c r="K1402" s="7" t="s">
        <v>299</v>
      </c>
      <c r="L1402" s="7" t="s">
        <v>300</v>
      </c>
      <c r="M1402" s="5" t="s">
        <v>301</v>
      </c>
      <c r="N1402" s="5" t="s">
        <v>302</v>
      </c>
      <c r="O1402" s="7" t="s">
        <v>303</v>
      </c>
      <c r="P1402" s="5">
        <v>10700</v>
      </c>
      <c r="Q1402" s="5">
        <v>11400</v>
      </c>
      <c r="R1402" s="5">
        <v>11900</v>
      </c>
      <c r="S1402" s="5">
        <v>12400</v>
      </c>
      <c r="T1402" s="5">
        <v>26500</v>
      </c>
      <c r="U1402" s="5">
        <v>36200</v>
      </c>
      <c r="V1402" s="5">
        <v>39200</v>
      </c>
      <c r="W1402" s="5">
        <v>0</v>
      </c>
      <c r="X1402" s="5">
        <v>0</v>
      </c>
      <c r="Y1402" s="5">
        <v>0</v>
      </c>
      <c r="Z1402" s="5">
        <v>0</v>
      </c>
      <c r="AA1402" s="5">
        <v>4.5075988560000004</v>
      </c>
      <c r="AB1402" s="5">
        <v>-74.991632440000004</v>
      </c>
      <c r="AC1402" s="7" t="s">
        <v>77</v>
      </c>
      <c r="AD1402" s="5">
        <v>2001270000</v>
      </c>
      <c r="AE1402" s="5" t="str">
        <f>MID(TablaPivotFinal[[#This Row],[Fecha]],1,4)</f>
        <v>2018</v>
      </c>
      <c r="AF1402" s="5" t="str">
        <f>MID(TablaPivotFinal[[#This Row],[Fecha]],5,3)</f>
        <v>May</v>
      </c>
      <c r="AG1402" s="7">
        <v>2001270000</v>
      </c>
      <c r="AH1402" s="8">
        <v>136455</v>
      </c>
      <c r="AI1402" t="s">
        <v>1060</v>
      </c>
      <c r="AJ1402" t="s">
        <v>892</v>
      </c>
      <c r="AK1402" t="s">
        <v>1188</v>
      </c>
    </row>
    <row r="1403" spans="1:37" x14ac:dyDescent="0.3">
      <c r="A1403" t="str">
        <f t="shared" si="63"/>
        <v>ALVARADO-Concesionaria Alternativas Viales  S.A.S</v>
      </c>
      <c r="B1403" t="str">
        <f t="shared" si="64"/>
        <v>2018Nov</v>
      </c>
      <c r="C1403" t="str">
        <f t="shared" si="65"/>
        <v>4.507598856-74.99163244</v>
      </c>
      <c r="D1403" s="9" t="s">
        <v>296</v>
      </c>
      <c r="E1403" s="6">
        <v>4305</v>
      </c>
      <c r="F1403" s="9" t="s">
        <v>231</v>
      </c>
      <c r="G1403" s="6">
        <v>73</v>
      </c>
      <c r="H1403" s="9" t="s">
        <v>297</v>
      </c>
      <c r="I1403" s="9" t="s">
        <v>298</v>
      </c>
      <c r="J1403" s="9" t="s">
        <v>103</v>
      </c>
      <c r="K1403" s="9" t="s">
        <v>299</v>
      </c>
      <c r="L1403" s="9" t="s">
        <v>300</v>
      </c>
      <c r="M1403" s="6" t="s">
        <v>301</v>
      </c>
      <c r="N1403" s="6" t="s">
        <v>302</v>
      </c>
      <c r="O1403" s="9" t="s">
        <v>303</v>
      </c>
      <c r="P1403" s="6">
        <v>10700</v>
      </c>
      <c r="Q1403" s="6">
        <v>11400</v>
      </c>
      <c r="R1403" s="6">
        <v>11900</v>
      </c>
      <c r="S1403" s="6">
        <v>12400</v>
      </c>
      <c r="T1403" s="6">
        <v>26500</v>
      </c>
      <c r="U1403" s="6">
        <v>36200</v>
      </c>
      <c r="V1403" s="6">
        <v>39200</v>
      </c>
      <c r="W1403" s="6">
        <v>0</v>
      </c>
      <c r="X1403" s="6">
        <v>0</v>
      </c>
      <c r="Y1403" s="6">
        <v>0</v>
      </c>
      <c r="Z1403" s="6">
        <v>0</v>
      </c>
      <c r="AA1403" s="6">
        <v>4.5075988560000004</v>
      </c>
      <c r="AB1403" s="6">
        <v>-74.991632440000004</v>
      </c>
      <c r="AC1403" s="9" t="s">
        <v>79</v>
      </c>
      <c r="AD1403" s="6">
        <v>1962879400</v>
      </c>
      <c r="AE1403" s="6" t="str">
        <f>MID(TablaPivotFinal[[#This Row],[Fecha]],1,4)</f>
        <v>2018</v>
      </c>
      <c r="AF1403" s="6" t="str">
        <f>MID(TablaPivotFinal[[#This Row],[Fecha]],5,3)</f>
        <v>Nov</v>
      </c>
      <c r="AG1403" s="9">
        <v>1962879400</v>
      </c>
      <c r="AH1403" s="10">
        <v>213607</v>
      </c>
      <c r="AI1403" t="s">
        <v>1060</v>
      </c>
      <c r="AJ1403" t="s">
        <v>898</v>
      </c>
      <c r="AK1403" t="s">
        <v>1188</v>
      </c>
    </row>
    <row r="1404" spans="1:37" x14ac:dyDescent="0.3">
      <c r="A1404" t="str">
        <f t="shared" si="63"/>
        <v>ALVARADO-Concesionaria Alternativas Viales  S.A.S</v>
      </c>
      <c r="B1404" t="str">
        <f t="shared" si="64"/>
        <v>2018Oct</v>
      </c>
      <c r="C1404" t="str">
        <f t="shared" si="65"/>
        <v>4.507598856-74.99163244</v>
      </c>
      <c r="D1404" s="7" t="s">
        <v>296</v>
      </c>
      <c r="E1404" s="5">
        <v>4305</v>
      </c>
      <c r="F1404" s="7" t="s">
        <v>231</v>
      </c>
      <c r="G1404" s="5">
        <v>73</v>
      </c>
      <c r="H1404" s="7" t="s">
        <v>297</v>
      </c>
      <c r="I1404" s="7" t="s">
        <v>298</v>
      </c>
      <c r="J1404" s="7" t="s">
        <v>103</v>
      </c>
      <c r="K1404" s="7" t="s">
        <v>299</v>
      </c>
      <c r="L1404" s="7" t="s">
        <v>300</v>
      </c>
      <c r="M1404" s="5" t="s">
        <v>301</v>
      </c>
      <c r="N1404" s="5" t="s">
        <v>302</v>
      </c>
      <c r="O1404" s="7" t="s">
        <v>303</v>
      </c>
      <c r="P1404" s="5">
        <v>10700</v>
      </c>
      <c r="Q1404" s="5">
        <v>11400</v>
      </c>
      <c r="R1404" s="5">
        <v>11900</v>
      </c>
      <c r="S1404" s="5">
        <v>12400</v>
      </c>
      <c r="T1404" s="5">
        <v>26500</v>
      </c>
      <c r="U1404" s="5">
        <v>36200</v>
      </c>
      <c r="V1404" s="5">
        <v>39200</v>
      </c>
      <c r="W1404" s="5">
        <v>0</v>
      </c>
      <c r="X1404" s="5">
        <v>0</v>
      </c>
      <c r="Y1404" s="5">
        <v>0</v>
      </c>
      <c r="Z1404" s="5">
        <v>0</v>
      </c>
      <c r="AA1404" s="5">
        <v>4.5075988560000004</v>
      </c>
      <c r="AB1404" s="5">
        <v>-74.991632440000004</v>
      </c>
      <c r="AC1404" s="7" t="s">
        <v>81</v>
      </c>
      <c r="AD1404" s="5">
        <v>2077298650</v>
      </c>
      <c r="AE1404" s="5" t="str">
        <f>MID(TablaPivotFinal[[#This Row],[Fecha]],1,4)</f>
        <v>2018</v>
      </c>
      <c r="AF1404" s="5" t="str">
        <f>MID(TablaPivotFinal[[#This Row],[Fecha]],5,3)</f>
        <v>Oct</v>
      </c>
      <c r="AG1404" s="7">
        <v>2077298650</v>
      </c>
      <c r="AH1404" s="8">
        <v>209782</v>
      </c>
      <c r="AI1404" t="s">
        <v>1060</v>
      </c>
      <c r="AJ1404" t="s">
        <v>897</v>
      </c>
      <c r="AK1404" t="s">
        <v>1188</v>
      </c>
    </row>
    <row r="1405" spans="1:37" x14ac:dyDescent="0.3">
      <c r="A1405" t="str">
        <f t="shared" si="63"/>
        <v>ALVARADO-Concesionaria Alternativas Viales  S.A.S</v>
      </c>
      <c r="B1405" t="str">
        <f t="shared" si="64"/>
        <v>2018Sep</v>
      </c>
      <c r="C1405" t="str">
        <f t="shared" si="65"/>
        <v>4.507598856-74.99163244</v>
      </c>
      <c r="D1405" s="9" t="s">
        <v>296</v>
      </c>
      <c r="E1405" s="6">
        <v>4305</v>
      </c>
      <c r="F1405" s="9" t="s">
        <v>231</v>
      </c>
      <c r="G1405" s="6">
        <v>73</v>
      </c>
      <c r="H1405" s="9" t="s">
        <v>297</v>
      </c>
      <c r="I1405" s="9" t="s">
        <v>298</v>
      </c>
      <c r="J1405" s="9" t="s">
        <v>103</v>
      </c>
      <c r="K1405" s="9" t="s">
        <v>299</v>
      </c>
      <c r="L1405" s="9" t="s">
        <v>300</v>
      </c>
      <c r="M1405" s="6" t="s">
        <v>301</v>
      </c>
      <c r="N1405" s="6" t="s">
        <v>302</v>
      </c>
      <c r="O1405" s="9" t="s">
        <v>303</v>
      </c>
      <c r="P1405" s="6">
        <v>10700</v>
      </c>
      <c r="Q1405" s="6">
        <v>11400</v>
      </c>
      <c r="R1405" s="6">
        <v>11900</v>
      </c>
      <c r="S1405" s="6">
        <v>12400</v>
      </c>
      <c r="T1405" s="6">
        <v>26500</v>
      </c>
      <c r="U1405" s="6">
        <v>36200</v>
      </c>
      <c r="V1405" s="6">
        <v>39200</v>
      </c>
      <c r="W1405" s="6">
        <v>0</v>
      </c>
      <c r="X1405" s="6">
        <v>0</v>
      </c>
      <c r="Y1405" s="6">
        <v>0</v>
      </c>
      <c r="Z1405" s="6">
        <v>0</v>
      </c>
      <c r="AA1405" s="6">
        <v>4.5075988560000004</v>
      </c>
      <c r="AB1405" s="6">
        <v>-74.991632440000004</v>
      </c>
      <c r="AC1405" s="9" t="s">
        <v>83</v>
      </c>
      <c r="AD1405" s="6">
        <v>1978283100</v>
      </c>
      <c r="AE1405" s="6" t="str">
        <f>MID(TablaPivotFinal[[#This Row],[Fecha]],1,4)</f>
        <v>2018</v>
      </c>
      <c r="AF1405" s="6" t="str">
        <f>MID(TablaPivotFinal[[#This Row],[Fecha]],5,3)</f>
        <v>Sep</v>
      </c>
      <c r="AG1405" s="9">
        <v>1978283100</v>
      </c>
      <c r="AH1405" s="10">
        <v>199674</v>
      </c>
      <c r="AI1405" t="s">
        <v>1060</v>
      </c>
      <c r="AJ1405" t="s">
        <v>896</v>
      </c>
      <c r="AK1405" t="s">
        <v>1188</v>
      </c>
    </row>
    <row r="1406" spans="1:37" x14ac:dyDescent="0.3">
      <c r="A1406" t="str">
        <f t="shared" si="63"/>
        <v>GUATAQUI-Concesión Alto Magdalena</v>
      </c>
      <c r="B1406" t="str">
        <f t="shared" si="64"/>
        <v>2016Abr</v>
      </c>
      <c r="C1406" t="str">
        <f t="shared" si="65"/>
        <v>4.528736858-74.78904893</v>
      </c>
      <c r="D1406" s="7" t="s">
        <v>305</v>
      </c>
      <c r="E1406" s="5">
        <v>4508</v>
      </c>
      <c r="F1406" s="7" t="s">
        <v>264</v>
      </c>
      <c r="G1406" s="5">
        <v>25</v>
      </c>
      <c r="H1406" s="7" t="s">
        <v>306</v>
      </c>
      <c r="I1406" s="7" t="s">
        <v>307</v>
      </c>
      <c r="J1406" s="7" t="s">
        <v>103</v>
      </c>
      <c r="K1406" s="7" t="s">
        <v>308</v>
      </c>
      <c r="L1406" s="7" t="s">
        <v>309</v>
      </c>
      <c r="M1406" s="5">
        <v>3219738507</v>
      </c>
      <c r="N1406" s="5">
        <v>3219738507</v>
      </c>
      <c r="O1406" s="7" t="s">
        <v>310</v>
      </c>
      <c r="P1406" s="5">
        <v>9700</v>
      </c>
      <c r="Q1406" s="5">
        <v>14000</v>
      </c>
      <c r="R1406" s="5">
        <v>19200</v>
      </c>
      <c r="S1406" s="5">
        <v>25700</v>
      </c>
      <c r="T1406" s="5">
        <v>36400</v>
      </c>
      <c r="U1406" s="5">
        <v>59000</v>
      </c>
      <c r="V1406" s="5">
        <v>67400</v>
      </c>
      <c r="W1406" s="5">
        <v>0</v>
      </c>
      <c r="X1406" s="5">
        <v>0</v>
      </c>
      <c r="Y1406" s="5">
        <v>0</v>
      </c>
      <c r="Z1406" s="5">
        <v>0</v>
      </c>
      <c r="AA1406" s="5">
        <v>4.5287368580000003</v>
      </c>
      <c r="AB1406" s="5">
        <v>-74.789048930000007</v>
      </c>
      <c r="AC1406" s="7" t="s">
        <v>13</v>
      </c>
      <c r="AD1406" s="5">
        <v>0</v>
      </c>
      <c r="AE1406" s="5" t="str">
        <f>MID(TablaPivotFinal[[#This Row],[Fecha]],1,4)</f>
        <v>2016</v>
      </c>
      <c r="AF1406" s="5" t="str">
        <f>MID(TablaPivotFinal[[#This Row],[Fecha]],5,3)</f>
        <v>Abr</v>
      </c>
      <c r="AG1406" s="7">
        <v>0</v>
      </c>
      <c r="AH1406" s="8">
        <v>0</v>
      </c>
      <c r="AI1406" t="s">
        <v>1061</v>
      </c>
      <c r="AJ1406" t="s">
        <v>867</v>
      </c>
      <c r="AK1406" t="s">
        <v>1189</v>
      </c>
    </row>
    <row r="1407" spans="1:37" x14ac:dyDescent="0.3">
      <c r="A1407" t="str">
        <f t="shared" si="63"/>
        <v>GUATAQUI-Concesión Alto Magdalena</v>
      </c>
      <c r="B1407" t="str">
        <f t="shared" si="64"/>
        <v>2016Ago</v>
      </c>
      <c r="C1407" t="str">
        <f t="shared" si="65"/>
        <v>4.528736858-74.78904893</v>
      </c>
      <c r="D1407" s="9" t="s">
        <v>305</v>
      </c>
      <c r="E1407" s="6">
        <v>4508</v>
      </c>
      <c r="F1407" s="9" t="s">
        <v>264</v>
      </c>
      <c r="G1407" s="6">
        <v>25</v>
      </c>
      <c r="H1407" s="9" t="s">
        <v>306</v>
      </c>
      <c r="I1407" s="9" t="s">
        <v>307</v>
      </c>
      <c r="J1407" s="9" t="s">
        <v>103</v>
      </c>
      <c r="K1407" s="9" t="s">
        <v>308</v>
      </c>
      <c r="L1407" s="9" t="s">
        <v>309</v>
      </c>
      <c r="M1407" s="6">
        <v>3219738507</v>
      </c>
      <c r="N1407" s="6">
        <v>3219738507</v>
      </c>
      <c r="O1407" s="9" t="s">
        <v>310</v>
      </c>
      <c r="P1407" s="6">
        <v>9700</v>
      </c>
      <c r="Q1407" s="6">
        <v>14000</v>
      </c>
      <c r="R1407" s="6">
        <v>19200</v>
      </c>
      <c r="S1407" s="6">
        <v>25700</v>
      </c>
      <c r="T1407" s="6">
        <v>36400</v>
      </c>
      <c r="U1407" s="6">
        <v>59000</v>
      </c>
      <c r="V1407" s="6">
        <v>67400</v>
      </c>
      <c r="W1407" s="6">
        <v>0</v>
      </c>
      <c r="X1407" s="6">
        <v>0</v>
      </c>
      <c r="Y1407" s="6">
        <v>0</v>
      </c>
      <c r="Z1407" s="6">
        <v>0</v>
      </c>
      <c r="AA1407" s="6">
        <v>4.5287368580000003</v>
      </c>
      <c r="AB1407" s="6">
        <v>-74.789048930000007</v>
      </c>
      <c r="AC1407" s="9" t="s">
        <v>15</v>
      </c>
      <c r="AD1407" s="6">
        <v>0</v>
      </c>
      <c r="AE1407" s="6" t="str">
        <f>MID(TablaPivotFinal[[#This Row],[Fecha]],1,4)</f>
        <v>2016</v>
      </c>
      <c r="AF1407" s="6" t="str">
        <f>MID(TablaPivotFinal[[#This Row],[Fecha]],5,3)</f>
        <v>Ago</v>
      </c>
      <c r="AG1407" s="9">
        <v>0</v>
      </c>
      <c r="AH1407" s="10">
        <v>0</v>
      </c>
      <c r="AI1407" t="s">
        <v>1061</v>
      </c>
      <c r="AJ1407" t="s">
        <v>871</v>
      </c>
      <c r="AK1407" t="s">
        <v>1189</v>
      </c>
    </row>
    <row r="1408" spans="1:37" x14ac:dyDescent="0.3">
      <c r="A1408" t="str">
        <f t="shared" si="63"/>
        <v>GUATAQUI-Concesión Alto Magdalena</v>
      </c>
      <c r="B1408" t="str">
        <f t="shared" si="64"/>
        <v>2016Dic</v>
      </c>
      <c r="C1408" t="str">
        <f t="shared" si="65"/>
        <v>4.528736858-74.78904893</v>
      </c>
      <c r="D1408" s="7" t="s">
        <v>305</v>
      </c>
      <c r="E1408" s="5">
        <v>4508</v>
      </c>
      <c r="F1408" s="7" t="s">
        <v>264</v>
      </c>
      <c r="G1408" s="5">
        <v>25</v>
      </c>
      <c r="H1408" s="7" t="s">
        <v>306</v>
      </c>
      <c r="I1408" s="7" t="s">
        <v>307</v>
      </c>
      <c r="J1408" s="7" t="s">
        <v>103</v>
      </c>
      <c r="K1408" s="7" t="s">
        <v>308</v>
      </c>
      <c r="L1408" s="7" t="s">
        <v>309</v>
      </c>
      <c r="M1408" s="5">
        <v>3219738507</v>
      </c>
      <c r="N1408" s="5">
        <v>3219738507</v>
      </c>
      <c r="O1408" s="7" t="s">
        <v>310</v>
      </c>
      <c r="P1408" s="5">
        <v>9700</v>
      </c>
      <c r="Q1408" s="5">
        <v>14000</v>
      </c>
      <c r="R1408" s="5">
        <v>19200</v>
      </c>
      <c r="S1408" s="5">
        <v>25700</v>
      </c>
      <c r="T1408" s="5">
        <v>36400</v>
      </c>
      <c r="U1408" s="5">
        <v>59000</v>
      </c>
      <c r="V1408" s="5">
        <v>67400</v>
      </c>
      <c r="W1408" s="5">
        <v>0</v>
      </c>
      <c r="X1408" s="5">
        <v>0</v>
      </c>
      <c r="Y1408" s="5">
        <v>0</v>
      </c>
      <c r="Z1408" s="5">
        <v>0</v>
      </c>
      <c r="AA1408" s="5">
        <v>4.5287368580000003</v>
      </c>
      <c r="AB1408" s="5">
        <v>-74.789048930000007</v>
      </c>
      <c r="AC1408" s="7" t="s">
        <v>17</v>
      </c>
      <c r="AD1408" s="5">
        <v>0</v>
      </c>
      <c r="AE1408" s="5" t="str">
        <f>MID(TablaPivotFinal[[#This Row],[Fecha]],1,4)</f>
        <v>2016</v>
      </c>
      <c r="AF1408" s="5" t="str">
        <f>MID(TablaPivotFinal[[#This Row],[Fecha]],5,3)</f>
        <v>Dic</v>
      </c>
      <c r="AG1408" s="7">
        <v>0</v>
      </c>
      <c r="AH1408" s="8">
        <v>0</v>
      </c>
      <c r="AI1408" t="s">
        <v>1061</v>
      </c>
      <c r="AJ1408" t="s">
        <v>875</v>
      </c>
      <c r="AK1408" t="s">
        <v>1189</v>
      </c>
    </row>
    <row r="1409" spans="1:37" x14ac:dyDescent="0.3">
      <c r="A1409" t="str">
        <f t="shared" si="63"/>
        <v>GUATAQUI-Concesión Alto Magdalena</v>
      </c>
      <c r="B1409" t="str">
        <f t="shared" si="64"/>
        <v>2016Ene</v>
      </c>
      <c r="C1409" t="str">
        <f t="shared" si="65"/>
        <v>4.528736858-74.78904893</v>
      </c>
      <c r="D1409" s="9" t="s">
        <v>305</v>
      </c>
      <c r="E1409" s="6">
        <v>4508</v>
      </c>
      <c r="F1409" s="9" t="s">
        <v>264</v>
      </c>
      <c r="G1409" s="6">
        <v>25</v>
      </c>
      <c r="H1409" s="9" t="s">
        <v>306</v>
      </c>
      <c r="I1409" s="9" t="s">
        <v>307</v>
      </c>
      <c r="J1409" s="9" t="s">
        <v>103</v>
      </c>
      <c r="K1409" s="9" t="s">
        <v>308</v>
      </c>
      <c r="L1409" s="9" t="s">
        <v>309</v>
      </c>
      <c r="M1409" s="6">
        <v>3219738507</v>
      </c>
      <c r="N1409" s="6">
        <v>3219738507</v>
      </c>
      <c r="O1409" s="9" t="s">
        <v>310</v>
      </c>
      <c r="P1409" s="6">
        <v>9700</v>
      </c>
      <c r="Q1409" s="6">
        <v>14000</v>
      </c>
      <c r="R1409" s="6">
        <v>19200</v>
      </c>
      <c r="S1409" s="6">
        <v>25700</v>
      </c>
      <c r="T1409" s="6">
        <v>36400</v>
      </c>
      <c r="U1409" s="6">
        <v>59000</v>
      </c>
      <c r="V1409" s="6">
        <v>67400</v>
      </c>
      <c r="W1409" s="6">
        <v>0</v>
      </c>
      <c r="X1409" s="6">
        <v>0</v>
      </c>
      <c r="Y1409" s="6">
        <v>0</v>
      </c>
      <c r="Z1409" s="6">
        <v>0</v>
      </c>
      <c r="AA1409" s="6">
        <v>4.5287368580000003</v>
      </c>
      <c r="AB1409" s="6">
        <v>-74.789048930000007</v>
      </c>
      <c r="AC1409" s="9" t="s">
        <v>19</v>
      </c>
      <c r="AD1409" s="6">
        <v>0</v>
      </c>
      <c r="AE1409" s="6" t="str">
        <f>MID(TablaPivotFinal[[#This Row],[Fecha]],1,4)</f>
        <v>2016</v>
      </c>
      <c r="AF1409" s="6" t="str">
        <f>MID(TablaPivotFinal[[#This Row],[Fecha]],5,3)</f>
        <v>Ene</v>
      </c>
      <c r="AG1409" s="9">
        <v>0</v>
      </c>
      <c r="AH1409" s="10">
        <v>0</v>
      </c>
      <c r="AI1409" t="s">
        <v>1061</v>
      </c>
      <c r="AJ1409" t="s">
        <v>864</v>
      </c>
      <c r="AK1409" t="s">
        <v>1189</v>
      </c>
    </row>
    <row r="1410" spans="1:37" x14ac:dyDescent="0.3">
      <c r="A1410" t="str">
        <f t="shared" ref="A1410:A1473" si="66">_xlfn.CONCAT(H1410,"-",D1410)</f>
        <v>GUATAQUI-Concesión Alto Magdalena</v>
      </c>
      <c r="B1410" t="str">
        <f t="shared" si="64"/>
        <v>2016Feb</v>
      </c>
      <c r="C1410" t="str">
        <f t="shared" si="65"/>
        <v>4.528736858-74.78904893</v>
      </c>
      <c r="D1410" s="7" t="s">
        <v>305</v>
      </c>
      <c r="E1410" s="5">
        <v>4508</v>
      </c>
      <c r="F1410" s="7" t="s">
        <v>264</v>
      </c>
      <c r="G1410" s="5">
        <v>25</v>
      </c>
      <c r="H1410" s="7" t="s">
        <v>306</v>
      </c>
      <c r="I1410" s="7" t="s">
        <v>307</v>
      </c>
      <c r="J1410" s="7" t="s">
        <v>103</v>
      </c>
      <c r="K1410" s="7" t="s">
        <v>308</v>
      </c>
      <c r="L1410" s="7" t="s">
        <v>309</v>
      </c>
      <c r="M1410" s="5">
        <v>3219738507</v>
      </c>
      <c r="N1410" s="5">
        <v>3219738507</v>
      </c>
      <c r="O1410" s="7" t="s">
        <v>310</v>
      </c>
      <c r="P1410" s="5">
        <v>9700</v>
      </c>
      <c r="Q1410" s="5">
        <v>14000</v>
      </c>
      <c r="R1410" s="5">
        <v>19200</v>
      </c>
      <c r="S1410" s="5">
        <v>25700</v>
      </c>
      <c r="T1410" s="5">
        <v>36400</v>
      </c>
      <c r="U1410" s="5">
        <v>59000</v>
      </c>
      <c r="V1410" s="5">
        <v>67400</v>
      </c>
      <c r="W1410" s="5">
        <v>0</v>
      </c>
      <c r="X1410" s="5">
        <v>0</v>
      </c>
      <c r="Y1410" s="5">
        <v>0</v>
      </c>
      <c r="Z1410" s="5">
        <v>0</v>
      </c>
      <c r="AA1410" s="5">
        <v>4.5287368580000003</v>
      </c>
      <c r="AB1410" s="5">
        <v>-74.789048930000007</v>
      </c>
      <c r="AC1410" s="7" t="s">
        <v>21</v>
      </c>
      <c r="AD1410" s="5">
        <v>0</v>
      </c>
      <c r="AE1410" s="5" t="str">
        <f>MID(TablaPivotFinal[[#This Row],[Fecha]],1,4)</f>
        <v>2016</v>
      </c>
      <c r="AF1410" s="5" t="str">
        <f>MID(TablaPivotFinal[[#This Row],[Fecha]],5,3)</f>
        <v>Feb</v>
      </c>
      <c r="AG1410" s="7">
        <v>0</v>
      </c>
      <c r="AH1410" s="8">
        <v>0</v>
      </c>
      <c r="AI1410" t="s">
        <v>1061</v>
      </c>
      <c r="AJ1410" t="s">
        <v>865</v>
      </c>
      <c r="AK1410" t="s">
        <v>1189</v>
      </c>
    </row>
    <row r="1411" spans="1:37" x14ac:dyDescent="0.3">
      <c r="A1411" t="str">
        <f t="shared" si="66"/>
        <v>GUATAQUI-Concesión Alto Magdalena</v>
      </c>
      <c r="B1411" t="str">
        <f t="shared" ref="B1411:B1474" si="67">_xlfn.CONCAT(AE1411,AF1411)</f>
        <v>2016Jul</v>
      </c>
      <c r="C1411" t="str">
        <f t="shared" ref="C1411:C1474" si="68">_xlfn.CONCAT(AA1411,AB1411)</f>
        <v>4.528736858-74.78904893</v>
      </c>
      <c r="D1411" s="9" t="s">
        <v>305</v>
      </c>
      <c r="E1411" s="6">
        <v>4508</v>
      </c>
      <c r="F1411" s="9" t="s">
        <v>264</v>
      </c>
      <c r="G1411" s="6">
        <v>25</v>
      </c>
      <c r="H1411" s="9" t="s">
        <v>306</v>
      </c>
      <c r="I1411" s="9" t="s">
        <v>307</v>
      </c>
      <c r="J1411" s="9" t="s">
        <v>103</v>
      </c>
      <c r="K1411" s="9" t="s">
        <v>308</v>
      </c>
      <c r="L1411" s="9" t="s">
        <v>309</v>
      </c>
      <c r="M1411" s="6">
        <v>3219738507</v>
      </c>
      <c r="N1411" s="6">
        <v>3219738507</v>
      </c>
      <c r="O1411" s="9" t="s">
        <v>310</v>
      </c>
      <c r="P1411" s="6">
        <v>9700</v>
      </c>
      <c r="Q1411" s="6">
        <v>14000</v>
      </c>
      <c r="R1411" s="6">
        <v>19200</v>
      </c>
      <c r="S1411" s="6">
        <v>25700</v>
      </c>
      <c r="T1411" s="6">
        <v>36400</v>
      </c>
      <c r="U1411" s="6">
        <v>59000</v>
      </c>
      <c r="V1411" s="6">
        <v>67400</v>
      </c>
      <c r="W1411" s="6">
        <v>0</v>
      </c>
      <c r="X1411" s="6">
        <v>0</v>
      </c>
      <c r="Y1411" s="6">
        <v>0</v>
      </c>
      <c r="Z1411" s="6">
        <v>0</v>
      </c>
      <c r="AA1411" s="6">
        <v>4.5287368580000003</v>
      </c>
      <c r="AB1411" s="6">
        <v>-74.789048930000007</v>
      </c>
      <c r="AC1411" s="9" t="s">
        <v>23</v>
      </c>
      <c r="AD1411" s="6">
        <v>0</v>
      </c>
      <c r="AE1411" s="6" t="str">
        <f>MID(TablaPivotFinal[[#This Row],[Fecha]],1,4)</f>
        <v>2016</v>
      </c>
      <c r="AF1411" s="6" t="str">
        <f>MID(TablaPivotFinal[[#This Row],[Fecha]],5,3)</f>
        <v>Jul</v>
      </c>
      <c r="AG1411" s="9">
        <v>0</v>
      </c>
      <c r="AH1411" s="10">
        <v>0</v>
      </c>
      <c r="AI1411" t="s">
        <v>1061</v>
      </c>
      <c r="AJ1411" t="s">
        <v>870</v>
      </c>
      <c r="AK1411" t="s">
        <v>1189</v>
      </c>
    </row>
    <row r="1412" spans="1:37" x14ac:dyDescent="0.3">
      <c r="A1412" t="str">
        <f t="shared" si="66"/>
        <v>GUATAQUI-Concesión Alto Magdalena</v>
      </c>
      <c r="B1412" t="str">
        <f t="shared" si="67"/>
        <v>2016Jun</v>
      </c>
      <c r="C1412" t="str">
        <f t="shared" si="68"/>
        <v>4.528736858-74.78904893</v>
      </c>
      <c r="D1412" s="7" t="s">
        <v>305</v>
      </c>
      <c r="E1412" s="5">
        <v>4508</v>
      </c>
      <c r="F1412" s="7" t="s">
        <v>264</v>
      </c>
      <c r="G1412" s="5">
        <v>25</v>
      </c>
      <c r="H1412" s="7" t="s">
        <v>306</v>
      </c>
      <c r="I1412" s="7" t="s">
        <v>307</v>
      </c>
      <c r="J1412" s="7" t="s">
        <v>103</v>
      </c>
      <c r="K1412" s="7" t="s">
        <v>308</v>
      </c>
      <c r="L1412" s="7" t="s">
        <v>309</v>
      </c>
      <c r="M1412" s="5">
        <v>3219738507</v>
      </c>
      <c r="N1412" s="5">
        <v>3219738507</v>
      </c>
      <c r="O1412" s="7" t="s">
        <v>310</v>
      </c>
      <c r="P1412" s="5">
        <v>9700</v>
      </c>
      <c r="Q1412" s="5">
        <v>14000</v>
      </c>
      <c r="R1412" s="5">
        <v>19200</v>
      </c>
      <c r="S1412" s="5">
        <v>25700</v>
      </c>
      <c r="T1412" s="5">
        <v>36400</v>
      </c>
      <c r="U1412" s="5">
        <v>59000</v>
      </c>
      <c r="V1412" s="5">
        <v>67400</v>
      </c>
      <c r="W1412" s="5">
        <v>0</v>
      </c>
      <c r="X1412" s="5">
        <v>0</v>
      </c>
      <c r="Y1412" s="5">
        <v>0</v>
      </c>
      <c r="Z1412" s="5">
        <v>0</v>
      </c>
      <c r="AA1412" s="5">
        <v>4.5287368580000003</v>
      </c>
      <c r="AB1412" s="5">
        <v>-74.789048930000007</v>
      </c>
      <c r="AC1412" s="7" t="s">
        <v>25</v>
      </c>
      <c r="AD1412" s="5">
        <v>0</v>
      </c>
      <c r="AE1412" s="5" t="str">
        <f>MID(TablaPivotFinal[[#This Row],[Fecha]],1,4)</f>
        <v>2016</v>
      </c>
      <c r="AF1412" s="5" t="str">
        <f>MID(TablaPivotFinal[[#This Row],[Fecha]],5,3)</f>
        <v>Jun</v>
      </c>
      <c r="AG1412" s="7">
        <v>0</v>
      </c>
      <c r="AH1412" s="8">
        <v>0</v>
      </c>
      <c r="AI1412" t="s">
        <v>1061</v>
      </c>
      <c r="AJ1412" t="s">
        <v>869</v>
      </c>
      <c r="AK1412" t="s">
        <v>1189</v>
      </c>
    </row>
    <row r="1413" spans="1:37" x14ac:dyDescent="0.3">
      <c r="A1413" t="str">
        <f t="shared" si="66"/>
        <v>GUATAQUI-Concesión Alto Magdalena</v>
      </c>
      <c r="B1413" t="str">
        <f t="shared" si="67"/>
        <v>2016Mar</v>
      </c>
      <c r="C1413" t="str">
        <f t="shared" si="68"/>
        <v>4.528736858-74.78904893</v>
      </c>
      <c r="D1413" s="9" t="s">
        <v>305</v>
      </c>
      <c r="E1413" s="6">
        <v>4508</v>
      </c>
      <c r="F1413" s="9" t="s">
        <v>264</v>
      </c>
      <c r="G1413" s="6">
        <v>25</v>
      </c>
      <c r="H1413" s="9" t="s">
        <v>306</v>
      </c>
      <c r="I1413" s="9" t="s">
        <v>307</v>
      </c>
      <c r="J1413" s="9" t="s">
        <v>103</v>
      </c>
      <c r="K1413" s="9" t="s">
        <v>308</v>
      </c>
      <c r="L1413" s="9" t="s">
        <v>309</v>
      </c>
      <c r="M1413" s="6">
        <v>3219738507</v>
      </c>
      <c r="N1413" s="6">
        <v>3219738507</v>
      </c>
      <c r="O1413" s="9" t="s">
        <v>310</v>
      </c>
      <c r="P1413" s="6">
        <v>9700</v>
      </c>
      <c r="Q1413" s="6">
        <v>14000</v>
      </c>
      <c r="R1413" s="6">
        <v>19200</v>
      </c>
      <c r="S1413" s="6">
        <v>25700</v>
      </c>
      <c r="T1413" s="6">
        <v>36400</v>
      </c>
      <c r="U1413" s="6">
        <v>59000</v>
      </c>
      <c r="V1413" s="6">
        <v>67400</v>
      </c>
      <c r="W1413" s="6">
        <v>0</v>
      </c>
      <c r="X1413" s="6">
        <v>0</v>
      </c>
      <c r="Y1413" s="6">
        <v>0</v>
      </c>
      <c r="Z1413" s="6">
        <v>0</v>
      </c>
      <c r="AA1413" s="6">
        <v>4.5287368580000003</v>
      </c>
      <c r="AB1413" s="6">
        <v>-74.789048930000007</v>
      </c>
      <c r="AC1413" s="9" t="s">
        <v>27</v>
      </c>
      <c r="AD1413" s="6">
        <v>0</v>
      </c>
      <c r="AE1413" s="6" t="str">
        <f>MID(TablaPivotFinal[[#This Row],[Fecha]],1,4)</f>
        <v>2016</v>
      </c>
      <c r="AF1413" s="6" t="str">
        <f>MID(TablaPivotFinal[[#This Row],[Fecha]],5,3)</f>
        <v>Mar</v>
      </c>
      <c r="AG1413" s="9">
        <v>0</v>
      </c>
      <c r="AH1413" s="10">
        <v>0</v>
      </c>
      <c r="AI1413" t="s">
        <v>1061</v>
      </c>
      <c r="AJ1413" t="s">
        <v>866</v>
      </c>
      <c r="AK1413" t="s">
        <v>1189</v>
      </c>
    </row>
    <row r="1414" spans="1:37" x14ac:dyDescent="0.3">
      <c r="A1414" t="str">
        <f t="shared" si="66"/>
        <v>GUATAQUI-Concesión Alto Magdalena</v>
      </c>
      <c r="B1414" t="str">
        <f t="shared" si="67"/>
        <v>2016May</v>
      </c>
      <c r="C1414" t="str">
        <f t="shared" si="68"/>
        <v>4.528736858-74.78904893</v>
      </c>
      <c r="D1414" s="7" t="s">
        <v>305</v>
      </c>
      <c r="E1414" s="5">
        <v>4508</v>
      </c>
      <c r="F1414" s="7" t="s">
        <v>264</v>
      </c>
      <c r="G1414" s="5">
        <v>25</v>
      </c>
      <c r="H1414" s="7" t="s">
        <v>306</v>
      </c>
      <c r="I1414" s="7" t="s">
        <v>307</v>
      </c>
      <c r="J1414" s="7" t="s">
        <v>103</v>
      </c>
      <c r="K1414" s="7" t="s">
        <v>308</v>
      </c>
      <c r="L1414" s="7" t="s">
        <v>309</v>
      </c>
      <c r="M1414" s="5">
        <v>3219738507</v>
      </c>
      <c r="N1414" s="5">
        <v>3219738507</v>
      </c>
      <c r="O1414" s="7" t="s">
        <v>310</v>
      </c>
      <c r="P1414" s="5">
        <v>9700</v>
      </c>
      <c r="Q1414" s="5">
        <v>14000</v>
      </c>
      <c r="R1414" s="5">
        <v>19200</v>
      </c>
      <c r="S1414" s="5">
        <v>25700</v>
      </c>
      <c r="T1414" s="5">
        <v>36400</v>
      </c>
      <c r="U1414" s="5">
        <v>59000</v>
      </c>
      <c r="V1414" s="5">
        <v>67400</v>
      </c>
      <c r="W1414" s="5">
        <v>0</v>
      </c>
      <c r="X1414" s="5">
        <v>0</v>
      </c>
      <c r="Y1414" s="5">
        <v>0</v>
      </c>
      <c r="Z1414" s="5">
        <v>0</v>
      </c>
      <c r="AA1414" s="5">
        <v>4.5287368580000003</v>
      </c>
      <c r="AB1414" s="5">
        <v>-74.789048930000007</v>
      </c>
      <c r="AC1414" s="7" t="s">
        <v>29</v>
      </c>
      <c r="AD1414" s="5">
        <v>0</v>
      </c>
      <c r="AE1414" s="5" t="str">
        <f>MID(TablaPivotFinal[[#This Row],[Fecha]],1,4)</f>
        <v>2016</v>
      </c>
      <c r="AF1414" s="5" t="str">
        <f>MID(TablaPivotFinal[[#This Row],[Fecha]],5,3)</f>
        <v>May</v>
      </c>
      <c r="AG1414" s="7">
        <v>0</v>
      </c>
      <c r="AH1414" s="8">
        <v>0</v>
      </c>
      <c r="AI1414" t="s">
        <v>1061</v>
      </c>
      <c r="AJ1414" t="s">
        <v>868</v>
      </c>
      <c r="AK1414" t="s">
        <v>1189</v>
      </c>
    </row>
    <row r="1415" spans="1:37" x14ac:dyDescent="0.3">
      <c r="A1415" t="str">
        <f t="shared" si="66"/>
        <v>GUATAQUI-Concesión Alto Magdalena</v>
      </c>
      <c r="B1415" t="str">
        <f t="shared" si="67"/>
        <v>2016Nov</v>
      </c>
      <c r="C1415" t="str">
        <f t="shared" si="68"/>
        <v>4.528736858-74.78904893</v>
      </c>
      <c r="D1415" s="9" t="s">
        <v>305</v>
      </c>
      <c r="E1415" s="6">
        <v>4508</v>
      </c>
      <c r="F1415" s="9" t="s">
        <v>264</v>
      </c>
      <c r="G1415" s="6">
        <v>25</v>
      </c>
      <c r="H1415" s="9" t="s">
        <v>306</v>
      </c>
      <c r="I1415" s="9" t="s">
        <v>307</v>
      </c>
      <c r="J1415" s="9" t="s">
        <v>103</v>
      </c>
      <c r="K1415" s="9" t="s">
        <v>308</v>
      </c>
      <c r="L1415" s="9" t="s">
        <v>309</v>
      </c>
      <c r="M1415" s="6">
        <v>3219738507</v>
      </c>
      <c r="N1415" s="6">
        <v>3219738507</v>
      </c>
      <c r="O1415" s="9" t="s">
        <v>310</v>
      </c>
      <c r="P1415" s="6">
        <v>9700</v>
      </c>
      <c r="Q1415" s="6">
        <v>14000</v>
      </c>
      <c r="R1415" s="6">
        <v>19200</v>
      </c>
      <c r="S1415" s="6">
        <v>25700</v>
      </c>
      <c r="T1415" s="6">
        <v>36400</v>
      </c>
      <c r="U1415" s="6">
        <v>59000</v>
      </c>
      <c r="V1415" s="6">
        <v>67400</v>
      </c>
      <c r="W1415" s="6">
        <v>0</v>
      </c>
      <c r="X1415" s="6">
        <v>0</v>
      </c>
      <c r="Y1415" s="6">
        <v>0</v>
      </c>
      <c r="Z1415" s="6">
        <v>0</v>
      </c>
      <c r="AA1415" s="6">
        <v>4.5287368580000003</v>
      </c>
      <c r="AB1415" s="6">
        <v>-74.789048930000007</v>
      </c>
      <c r="AC1415" s="9" t="s">
        <v>31</v>
      </c>
      <c r="AD1415" s="6">
        <v>0</v>
      </c>
      <c r="AE1415" s="6" t="str">
        <f>MID(TablaPivotFinal[[#This Row],[Fecha]],1,4)</f>
        <v>2016</v>
      </c>
      <c r="AF1415" s="6" t="str">
        <f>MID(TablaPivotFinal[[#This Row],[Fecha]],5,3)</f>
        <v>Nov</v>
      </c>
      <c r="AG1415" s="9">
        <v>0</v>
      </c>
      <c r="AH1415" s="10">
        <v>0</v>
      </c>
      <c r="AI1415" t="s">
        <v>1061</v>
      </c>
      <c r="AJ1415" t="s">
        <v>874</v>
      </c>
      <c r="AK1415" t="s">
        <v>1189</v>
      </c>
    </row>
    <row r="1416" spans="1:37" x14ac:dyDescent="0.3">
      <c r="A1416" t="str">
        <f t="shared" si="66"/>
        <v>GUATAQUI-Concesión Alto Magdalena</v>
      </c>
      <c r="B1416" t="str">
        <f t="shared" si="67"/>
        <v>2016Oct</v>
      </c>
      <c r="C1416" t="str">
        <f t="shared" si="68"/>
        <v>4.528736858-74.78904893</v>
      </c>
      <c r="D1416" s="7" t="s">
        <v>305</v>
      </c>
      <c r="E1416" s="5">
        <v>4508</v>
      </c>
      <c r="F1416" s="7" t="s">
        <v>264</v>
      </c>
      <c r="G1416" s="5">
        <v>25</v>
      </c>
      <c r="H1416" s="7" t="s">
        <v>306</v>
      </c>
      <c r="I1416" s="7" t="s">
        <v>307</v>
      </c>
      <c r="J1416" s="7" t="s">
        <v>103</v>
      </c>
      <c r="K1416" s="7" t="s">
        <v>308</v>
      </c>
      <c r="L1416" s="7" t="s">
        <v>309</v>
      </c>
      <c r="M1416" s="5">
        <v>3219738507</v>
      </c>
      <c r="N1416" s="5">
        <v>3219738507</v>
      </c>
      <c r="O1416" s="7" t="s">
        <v>310</v>
      </c>
      <c r="P1416" s="5">
        <v>9700</v>
      </c>
      <c r="Q1416" s="5">
        <v>14000</v>
      </c>
      <c r="R1416" s="5">
        <v>19200</v>
      </c>
      <c r="S1416" s="5">
        <v>25700</v>
      </c>
      <c r="T1416" s="5">
        <v>36400</v>
      </c>
      <c r="U1416" s="5">
        <v>59000</v>
      </c>
      <c r="V1416" s="5">
        <v>67400</v>
      </c>
      <c r="W1416" s="5">
        <v>0</v>
      </c>
      <c r="X1416" s="5">
        <v>0</v>
      </c>
      <c r="Y1416" s="5">
        <v>0</v>
      </c>
      <c r="Z1416" s="5">
        <v>0</v>
      </c>
      <c r="AA1416" s="5">
        <v>4.5287368580000003</v>
      </c>
      <c r="AB1416" s="5">
        <v>-74.789048930000007</v>
      </c>
      <c r="AC1416" s="7" t="s">
        <v>33</v>
      </c>
      <c r="AD1416" s="5">
        <v>0</v>
      </c>
      <c r="AE1416" s="5" t="str">
        <f>MID(TablaPivotFinal[[#This Row],[Fecha]],1,4)</f>
        <v>2016</v>
      </c>
      <c r="AF1416" s="5" t="str">
        <f>MID(TablaPivotFinal[[#This Row],[Fecha]],5,3)</f>
        <v>Oct</v>
      </c>
      <c r="AG1416" s="7">
        <v>0</v>
      </c>
      <c r="AH1416" s="8">
        <v>0</v>
      </c>
      <c r="AI1416" t="s">
        <v>1061</v>
      </c>
      <c r="AJ1416" t="s">
        <v>873</v>
      </c>
      <c r="AK1416" t="s">
        <v>1189</v>
      </c>
    </row>
    <row r="1417" spans="1:37" x14ac:dyDescent="0.3">
      <c r="A1417" t="str">
        <f t="shared" si="66"/>
        <v>GUATAQUI-Concesión Alto Magdalena</v>
      </c>
      <c r="B1417" t="str">
        <f t="shared" si="67"/>
        <v>2016Sep</v>
      </c>
      <c r="C1417" t="str">
        <f t="shared" si="68"/>
        <v>4.528736858-74.78904893</v>
      </c>
      <c r="D1417" s="9" t="s">
        <v>305</v>
      </c>
      <c r="E1417" s="6">
        <v>4508</v>
      </c>
      <c r="F1417" s="9" t="s">
        <v>264</v>
      </c>
      <c r="G1417" s="6">
        <v>25</v>
      </c>
      <c r="H1417" s="9" t="s">
        <v>306</v>
      </c>
      <c r="I1417" s="9" t="s">
        <v>307</v>
      </c>
      <c r="J1417" s="9" t="s">
        <v>103</v>
      </c>
      <c r="K1417" s="9" t="s">
        <v>308</v>
      </c>
      <c r="L1417" s="9" t="s">
        <v>309</v>
      </c>
      <c r="M1417" s="6">
        <v>3219738507</v>
      </c>
      <c r="N1417" s="6">
        <v>3219738507</v>
      </c>
      <c r="O1417" s="9" t="s">
        <v>310</v>
      </c>
      <c r="P1417" s="6">
        <v>9700</v>
      </c>
      <c r="Q1417" s="6">
        <v>14000</v>
      </c>
      <c r="R1417" s="6">
        <v>19200</v>
      </c>
      <c r="S1417" s="6">
        <v>25700</v>
      </c>
      <c r="T1417" s="6">
        <v>36400</v>
      </c>
      <c r="U1417" s="6">
        <v>59000</v>
      </c>
      <c r="V1417" s="6">
        <v>67400</v>
      </c>
      <c r="W1417" s="6">
        <v>0</v>
      </c>
      <c r="X1417" s="6">
        <v>0</v>
      </c>
      <c r="Y1417" s="6">
        <v>0</v>
      </c>
      <c r="Z1417" s="6">
        <v>0</v>
      </c>
      <c r="AA1417" s="6">
        <v>4.5287368580000003</v>
      </c>
      <c r="AB1417" s="6">
        <v>-74.789048930000007</v>
      </c>
      <c r="AC1417" s="9" t="s">
        <v>35</v>
      </c>
      <c r="AD1417" s="6">
        <v>0</v>
      </c>
      <c r="AE1417" s="6" t="str">
        <f>MID(TablaPivotFinal[[#This Row],[Fecha]],1,4)</f>
        <v>2016</v>
      </c>
      <c r="AF1417" s="6" t="str">
        <f>MID(TablaPivotFinal[[#This Row],[Fecha]],5,3)</f>
        <v>Sep</v>
      </c>
      <c r="AG1417" s="9">
        <v>0</v>
      </c>
      <c r="AH1417" s="10">
        <v>0</v>
      </c>
      <c r="AI1417" t="s">
        <v>1061</v>
      </c>
      <c r="AJ1417" t="s">
        <v>872</v>
      </c>
      <c r="AK1417" t="s">
        <v>1189</v>
      </c>
    </row>
    <row r="1418" spans="1:37" x14ac:dyDescent="0.3">
      <c r="A1418" t="str">
        <f t="shared" si="66"/>
        <v>GUATAQUI-Concesión Alto Magdalena</v>
      </c>
      <c r="B1418" t="str">
        <f t="shared" si="67"/>
        <v>2017Abr</v>
      </c>
      <c r="C1418" t="str">
        <f t="shared" si="68"/>
        <v>4.528736858-74.78904893</v>
      </c>
      <c r="D1418" s="7" t="s">
        <v>305</v>
      </c>
      <c r="E1418" s="5">
        <v>4508</v>
      </c>
      <c r="F1418" s="7" t="s">
        <v>264</v>
      </c>
      <c r="G1418" s="5">
        <v>25</v>
      </c>
      <c r="H1418" s="7" t="s">
        <v>306</v>
      </c>
      <c r="I1418" s="7" t="s">
        <v>307</v>
      </c>
      <c r="J1418" s="7" t="s">
        <v>103</v>
      </c>
      <c r="K1418" s="7" t="s">
        <v>308</v>
      </c>
      <c r="L1418" s="7" t="s">
        <v>309</v>
      </c>
      <c r="M1418" s="5">
        <v>3219738507</v>
      </c>
      <c r="N1418" s="5">
        <v>3219738507</v>
      </c>
      <c r="O1418" s="7" t="s">
        <v>310</v>
      </c>
      <c r="P1418" s="5">
        <v>9700</v>
      </c>
      <c r="Q1418" s="5">
        <v>14000</v>
      </c>
      <c r="R1418" s="5">
        <v>19200</v>
      </c>
      <c r="S1418" s="5">
        <v>25700</v>
      </c>
      <c r="T1418" s="5">
        <v>36400</v>
      </c>
      <c r="U1418" s="5">
        <v>59000</v>
      </c>
      <c r="V1418" s="5">
        <v>67400</v>
      </c>
      <c r="W1418" s="5">
        <v>0</v>
      </c>
      <c r="X1418" s="5">
        <v>0</v>
      </c>
      <c r="Y1418" s="5">
        <v>0</v>
      </c>
      <c r="Z1418" s="5">
        <v>0</v>
      </c>
      <c r="AA1418" s="5">
        <v>4.5287368580000003</v>
      </c>
      <c r="AB1418" s="5">
        <v>-74.789048930000007</v>
      </c>
      <c r="AC1418" s="7" t="s">
        <v>37</v>
      </c>
      <c r="AD1418" s="5">
        <v>0</v>
      </c>
      <c r="AE1418" s="5" t="str">
        <f>MID(TablaPivotFinal[[#This Row],[Fecha]],1,4)</f>
        <v>2017</v>
      </c>
      <c r="AF1418" s="5" t="str">
        <f>MID(TablaPivotFinal[[#This Row],[Fecha]],5,3)</f>
        <v>Abr</v>
      </c>
      <c r="AG1418" s="7">
        <v>0</v>
      </c>
      <c r="AH1418" s="8">
        <v>0</v>
      </c>
      <c r="AI1418" t="s">
        <v>1061</v>
      </c>
      <c r="AJ1418" t="s">
        <v>879</v>
      </c>
      <c r="AK1418" t="s">
        <v>1189</v>
      </c>
    </row>
    <row r="1419" spans="1:37" x14ac:dyDescent="0.3">
      <c r="A1419" t="str">
        <f t="shared" si="66"/>
        <v>GUATAQUI-Concesión Alto Magdalena</v>
      </c>
      <c r="B1419" t="str">
        <f t="shared" si="67"/>
        <v>2017Ago</v>
      </c>
      <c r="C1419" t="str">
        <f t="shared" si="68"/>
        <v>4.528736858-74.78904893</v>
      </c>
      <c r="D1419" s="9" t="s">
        <v>305</v>
      </c>
      <c r="E1419" s="6">
        <v>4508</v>
      </c>
      <c r="F1419" s="9" t="s">
        <v>264</v>
      </c>
      <c r="G1419" s="6">
        <v>25</v>
      </c>
      <c r="H1419" s="9" t="s">
        <v>306</v>
      </c>
      <c r="I1419" s="9" t="s">
        <v>307</v>
      </c>
      <c r="J1419" s="9" t="s">
        <v>103</v>
      </c>
      <c r="K1419" s="9" t="s">
        <v>308</v>
      </c>
      <c r="L1419" s="9" t="s">
        <v>309</v>
      </c>
      <c r="M1419" s="6">
        <v>3219738507</v>
      </c>
      <c r="N1419" s="6">
        <v>3219738507</v>
      </c>
      <c r="O1419" s="9" t="s">
        <v>310</v>
      </c>
      <c r="P1419" s="6">
        <v>9700</v>
      </c>
      <c r="Q1419" s="6">
        <v>14000</v>
      </c>
      <c r="R1419" s="6">
        <v>19200</v>
      </c>
      <c r="S1419" s="6">
        <v>25700</v>
      </c>
      <c r="T1419" s="6">
        <v>36400</v>
      </c>
      <c r="U1419" s="6">
        <v>59000</v>
      </c>
      <c r="V1419" s="6">
        <v>67400</v>
      </c>
      <c r="W1419" s="6">
        <v>0</v>
      </c>
      <c r="X1419" s="6">
        <v>0</v>
      </c>
      <c r="Y1419" s="6">
        <v>0</v>
      </c>
      <c r="Z1419" s="6">
        <v>0</v>
      </c>
      <c r="AA1419" s="6">
        <v>4.5287368580000003</v>
      </c>
      <c r="AB1419" s="6">
        <v>-74.789048930000007</v>
      </c>
      <c r="AC1419" s="9" t="s">
        <v>39</v>
      </c>
      <c r="AD1419" s="6">
        <v>0</v>
      </c>
      <c r="AE1419" s="6" t="str">
        <f>MID(TablaPivotFinal[[#This Row],[Fecha]],1,4)</f>
        <v>2017</v>
      </c>
      <c r="AF1419" s="6" t="str">
        <f>MID(TablaPivotFinal[[#This Row],[Fecha]],5,3)</f>
        <v>Ago</v>
      </c>
      <c r="AG1419" s="9">
        <v>0</v>
      </c>
      <c r="AH1419" s="10">
        <v>0</v>
      </c>
      <c r="AI1419" t="s">
        <v>1061</v>
      </c>
      <c r="AJ1419" t="s">
        <v>883</v>
      </c>
      <c r="AK1419" t="s">
        <v>1189</v>
      </c>
    </row>
    <row r="1420" spans="1:37" x14ac:dyDescent="0.3">
      <c r="A1420" t="str">
        <f t="shared" si="66"/>
        <v>GUATAQUI-Concesión Alto Magdalena</v>
      </c>
      <c r="B1420" t="str">
        <f t="shared" si="67"/>
        <v>2017Dic</v>
      </c>
      <c r="C1420" t="str">
        <f t="shared" si="68"/>
        <v>4.528736858-74.78904893</v>
      </c>
      <c r="D1420" s="7" t="s">
        <v>305</v>
      </c>
      <c r="E1420" s="5">
        <v>4508</v>
      </c>
      <c r="F1420" s="7" t="s">
        <v>264</v>
      </c>
      <c r="G1420" s="5">
        <v>25</v>
      </c>
      <c r="H1420" s="7" t="s">
        <v>306</v>
      </c>
      <c r="I1420" s="7" t="s">
        <v>307</v>
      </c>
      <c r="J1420" s="7" t="s">
        <v>103</v>
      </c>
      <c r="K1420" s="7" t="s">
        <v>308</v>
      </c>
      <c r="L1420" s="7" t="s">
        <v>309</v>
      </c>
      <c r="M1420" s="5">
        <v>3219738507</v>
      </c>
      <c r="N1420" s="5">
        <v>3219738507</v>
      </c>
      <c r="O1420" s="7" t="s">
        <v>310</v>
      </c>
      <c r="P1420" s="5">
        <v>9700</v>
      </c>
      <c r="Q1420" s="5">
        <v>14000</v>
      </c>
      <c r="R1420" s="5">
        <v>19200</v>
      </c>
      <c r="S1420" s="5">
        <v>25700</v>
      </c>
      <c r="T1420" s="5">
        <v>36400</v>
      </c>
      <c r="U1420" s="5">
        <v>59000</v>
      </c>
      <c r="V1420" s="5">
        <v>67400</v>
      </c>
      <c r="W1420" s="5">
        <v>0</v>
      </c>
      <c r="X1420" s="5">
        <v>0</v>
      </c>
      <c r="Y1420" s="5">
        <v>0</v>
      </c>
      <c r="Z1420" s="5">
        <v>0</v>
      </c>
      <c r="AA1420" s="5">
        <v>4.5287368580000003</v>
      </c>
      <c r="AB1420" s="5">
        <v>-74.789048930000007</v>
      </c>
      <c r="AC1420" s="7" t="s">
        <v>41</v>
      </c>
      <c r="AD1420" s="5">
        <v>0</v>
      </c>
      <c r="AE1420" s="5" t="str">
        <f>MID(TablaPivotFinal[[#This Row],[Fecha]],1,4)</f>
        <v>2017</v>
      </c>
      <c r="AF1420" s="5" t="str">
        <f>MID(TablaPivotFinal[[#This Row],[Fecha]],5,3)</f>
        <v>Dic</v>
      </c>
      <c r="AG1420" s="7">
        <v>0</v>
      </c>
      <c r="AH1420" s="8">
        <v>0</v>
      </c>
      <c r="AI1420" t="s">
        <v>1061</v>
      </c>
      <c r="AJ1420" t="s">
        <v>887</v>
      </c>
      <c r="AK1420" t="s">
        <v>1189</v>
      </c>
    </row>
    <row r="1421" spans="1:37" x14ac:dyDescent="0.3">
      <c r="A1421" t="str">
        <f t="shared" si="66"/>
        <v>GUATAQUI-Concesión Alto Magdalena</v>
      </c>
      <c r="B1421" t="str">
        <f t="shared" si="67"/>
        <v>2017Ene</v>
      </c>
      <c r="C1421" t="str">
        <f t="shared" si="68"/>
        <v>4.528736858-74.78904893</v>
      </c>
      <c r="D1421" s="9" t="s">
        <v>305</v>
      </c>
      <c r="E1421" s="6">
        <v>4508</v>
      </c>
      <c r="F1421" s="9" t="s">
        <v>264</v>
      </c>
      <c r="G1421" s="6">
        <v>25</v>
      </c>
      <c r="H1421" s="9" t="s">
        <v>306</v>
      </c>
      <c r="I1421" s="9" t="s">
        <v>307</v>
      </c>
      <c r="J1421" s="9" t="s">
        <v>103</v>
      </c>
      <c r="K1421" s="9" t="s">
        <v>308</v>
      </c>
      <c r="L1421" s="9" t="s">
        <v>309</v>
      </c>
      <c r="M1421" s="6">
        <v>3219738507</v>
      </c>
      <c r="N1421" s="6">
        <v>3219738507</v>
      </c>
      <c r="O1421" s="9" t="s">
        <v>310</v>
      </c>
      <c r="P1421" s="6">
        <v>9700</v>
      </c>
      <c r="Q1421" s="6">
        <v>14000</v>
      </c>
      <c r="R1421" s="6">
        <v>19200</v>
      </c>
      <c r="S1421" s="6">
        <v>25700</v>
      </c>
      <c r="T1421" s="6">
        <v>36400</v>
      </c>
      <c r="U1421" s="6">
        <v>59000</v>
      </c>
      <c r="V1421" s="6">
        <v>67400</v>
      </c>
      <c r="W1421" s="6">
        <v>0</v>
      </c>
      <c r="X1421" s="6">
        <v>0</v>
      </c>
      <c r="Y1421" s="6">
        <v>0</v>
      </c>
      <c r="Z1421" s="6">
        <v>0</v>
      </c>
      <c r="AA1421" s="6">
        <v>4.5287368580000003</v>
      </c>
      <c r="AB1421" s="6">
        <v>-74.789048930000007</v>
      </c>
      <c r="AC1421" s="9" t="s">
        <v>43</v>
      </c>
      <c r="AD1421" s="6">
        <v>0</v>
      </c>
      <c r="AE1421" s="6" t="str">
        <f>MID(TablaPivotFinal[[#This Row],[Fecha]],1,4)</f>
        <v>2017</v>
      </c>
      <c r="AF1421" s="6" t="str">
        <f>MID(TablaPivotFinal[[#This Row],[Fecha]],5,3)</f>
        <v>Ene</v>
      </c>
      <c r="AG1421" s="9">
        <v>0</v>
      </c>
      <c r="AH1421" s="10">
        <v>0</v>
      </c>
      <c r="AI1421" t="s">
        <v>1061</v>
      </c>
      <c r="AJ1421" t="s">
        <v>876</v>
      </c>
      <c r="AK1421" t="s">
        <v>1189</v>
      </c>
    </row>
    <row r="1422" spans="1:37" x14ac:dyDescent="0.3">
      <c r="A1422" t="str">
        <f t="shared" si="66"/>
        <v>GUATAQUI-Concesión Alto Magdalena</v>
      </c>
      <c r="B1422" t="str">
        <f t="shared" si="67"/>
        <v>2017Feb</v>
      </c>
      <c r="C1422" t="str">
        <f t="shared" si="68"/>
        <v>4.528736858-74.78904893</v>
      </c>
      <c r="D1422" s="7" t="s">
        <v>305</v>
      </c>
      <c r="E1422" s="5">
        <v>4508</v>
      </c>
      <c r="F1422" s="7" t="s">
        <v>264</v>
      </c>
      <c r="G1422" s="5">
        <v>25</v>
      </c>
      <c r="H1422" s="7" t="s">
        <v>306</v>
      </c>
      <c r="I1422" s="7" t="s">
        <v>307</v>
      </c>
      <c r="J1422" s="7" t="s">
        <v>103</v>
      </c>
      <c r="K1422" s="7" t="s">
        <v>308</v>
      </c>
      <c r="L1422" s="7" t="s">
        <v>309</v>
      </c>
      <c r="M1422" s="5">
        <v>3219738507</v>
      </c>
      <c r="N1422" s="5">
        <v>3219738507</v>
      </c>
      <c r="O1422" s="7" t="s">
        <v>310</v>
      </c>
      <c r="P1422" s="5">
        <v>9700</v>
      </c>
      <c r="Q1422" s="5">
        <v>14000</v>
      </c>
      <c r="R1422" s="5">
        <v>19200</v>
      </c>
      <c r="S1422" s="5">
        <v>25700</v>
      </c>
      <c r="T1422" s="5">
        <v>36400</v>
      </c>
      <c r="U1422" s="5">
        <v>59000</v>
      </c>
      <c r="V1422" s="5">
        <v>67400</v>
      </c>
      <c r="W1422" s="5">
        <v>0</v>
      </c>
      <c r="X1422" s="5">
        <v>0</v>
      </c>
      <c r="Y1422" s="5">
        <v>0</v>
      </c>
      <c r="Z1422" s="5">
        <v>0</v>
      </c>
      <c r="AA1422" s="5">
        <v>4.5287368580000003</v>
      </c>
      <c r="AB1422" s="5">
        <v>-74.789048930000007</v>
      </c>
      <c r="AC1422" s="7" t="s">
        <v>45</v>
      </c>
      <c r="AD1422" s="5">
        <v>0</v>
      </c>
      <c r="AE1422" s="5" t="str">
        <f>MID(TablaPivotFinal[[#This Row],[Fecha]],1,4)</f>
        <v>2017</v>
      </c>
      <c r="AF1422" s="5" t="str">
        <f>MID(TablaPivotFinal[[#This Row],[Fecha]],5,3)</f>
        <v>Feb</v>
      </c>
      <c r="AG1422" s="7">
        <v>0</v>
      </c>
      <c r="AH1422" s="8">
        <v>0</v>
      </c>
      <c r="AI1422" t="s">
        <v>1061</v>
      </c>
      <c r="AJ1422" t="s">
        <v>877</v>
      </c>
      <c r="AK1422" t="s">
        <v>1189</v>
      </c>
    </row>
    <row r="1423" spans="1:37" x14ac:dyDescent="0.3">
      <c r="A1423" t="str">
        <f t="shared" si="66"/>
        <v>GUATAQUI-Concesión Alto Magdalena</v>
      </c>
      <c r="B1423" t="str">
        <f t="shared" si="67"/>
        <v>2017Jul</v>
      </c>
      <c r="C1423" t="str">
        <f t="shared" si="68"/>
        <v>4.528736858-74.78904893</v>
      </c>
      <c r="D1423" s="9" t="s">
        <v>305</v>
      </c>
      <c r="E1423" s="6">
        <v>4508</v>
      </c>
      <c r="F1423" s="9" t="s">
        <v>264</v>
      </c>
      <c r="G1423" s="6">
        <v>25</v>
      </c>
      <c r="H1423" s="9" t="s">
        <v>306</v>
      </c>
      <c r="I1423" s="9" t="s">
        <v>307</v>
      </c>
      <c r="J1423" s="9" t="s">
        <v>103</v>
      </c>
      <c r="K1423" s="9" t="s">
        <v>308</v>
      </c>
      <c r="L1423" s="9" t="s">
        <v>309</v>
      </c>
      <c r="M1423" s="6">
        <v>3219738507</v>
      </c>
      <c r="N1423" s="6">
        <v>3219738507</v>
      </c>
      <c r="O1423" s="9" t="s">
        <v>310</v>
      </c>
      <c r="P1423" s="6">
        <v>9700</v>
      </c>
      <c r="Q1423" s="6">
        <v>14000</v>
      </c>
      <c r="R1423" s="6">
        <v>19200</v>
      </c>
      <c r="S1423" s="6">
        <v>25700</v>
      </c>
      <c r="T1423" s="6">
        <v>36400</v>
      </c>
      <c r="U1423" s="6">
        <v>59000</v>
      </c>
      <c r="V1423" s="6">
        <v>67400</v>
      </c>
      <c r="W1423" s="6">
        <v>0</v>
      </c>
      <c r="X1423" s="6">
        <v>0</v>
      </c>
      <c r="Y1423" s="6">
        <v>0</v>
      </c>
      <c r="Z1423" s="6">
        <v>0</v>
      </c>
      <c r="AA1423" s="6">
        <v>4.5287368580000003</v>
      </c>
      <c r="AB1423" s="6">
        <v>-74.789048930000007</v>
      </c>
      <c r="AC1423" s="9" t="s">
        <v>47</v>
      </c>
      <c r="AD1423" s="6">
        <v>0</v>
      </c>
      <c r="AE1423" s="6" t="str">
        <f>MID(TablaPivotFinal[[#This Row],[Fecha]],1,4)</f>
        <v>2017</v>
      </c>
      <c r="AF1423" s="6" t="str">
        <f>MID(TablaPivotFinal[[#This Row],[Fecha]],5,3)</f>
        <v>Jul</v>
      </c>
      <c r="AG1423" s="9">
        <v>0</v>
      </c>
      <c r="AH1423" s="10">
        <v>0</v>
      </c>
      <c r="AI1423" t="s">
        <v>1061</v>
      </c>
      <c r="AJ1423" t="s">
        <v>882</v>
      </c>
      <c r="AK1423" t="s">
        <v>1189</v>
      </c>
    </row>
    <row r="1424" spans="1:37" x14ac:dyDescent="0.3">
      <c r="A1424" t="str">
        <f t="shared" si="66"/>
        <v>GUATAQUI-Concesión Alto Magdalena</v>
      </c>
      <c r="B1424" t="str">
        <f t="shared" si="67"/>
        <v>2017Jun</v>
      </c>
      <c r="C1424" t="str">
        <f t="shared" si="68"/>
        <v>4.528736858-74.78904893</v>
      </c>
      <c r="D1424" s="7" t="s">
        <v>305</v>
      </c>
      <c r="E1424" s="5">
        <v>4508</v>
      </c>
      <c r="F1424" s="7" t="s">
        <v>264</v>
      </c>
      <c r="G1424" s="5">
        <v>25</v>
      </c>
      <c r="H1424" s="7" t="s">
        <v>306</v>
      </c>
      <c r="I1424" s="7" t="s">
        <v>307</v>
      </c>
      <c r="J1424" s="7" t="s">
        <v>103</v>
      </c>
      <c r="K1424" s="7" t="s">
        <v>308</v>
      </c>
      <c r="L1424" s="7" t="s">
        <v>309</v>
      </c>
      <c r="M1424" s="5">
        <v>3219738507</v>
      </c>
      <c r="N1424" s="5">
        <v>3219738507</v>
      </c>
      <c r="O1424" s="7" t="s">
        <v>310</v>
      </c>
      <c r="P1424" s="5">
        <v>9700</v>
      </c>
      <c r="Q1424" s="5">
        <v>14000</v>
      </c>
      <c r="R1424" s="5">
        <v>19200</v>
      </c>
      <c r="S1424" s="5">
        <v>25700</v>
      </c>
      <c r="T1424" s="5">
        <v>36400</v>
      </c>
      <c r="U1424" s="5">
        <v>59000</v>
      </c>
      <c r="V1424" s="5">
        <v>67400</v>
      </c>
      <c r="W1424" s="5">
        <v>0</v>
      </c>
      <c r="X1424" s="5">
        <v>0</v>
      </c>
      <c r="Y1424" s="5">
        <v>0</v>
      </c>
      <c r="Z1424" s="5">
        <v>0</v>
      </c>
      <c r="AA1424" s="5">
        <v>4.5287368580000003</v>
      </c>
      <c r="AB1424" s="5">
        <v>-74.789048930000007</v>
      </c>
      <c r="AC1424" s="7" t="s">
        <v>49</v>
      </c>
      <c r="AD1424" s="5">
        <v>0</v>
      </c>
      <c r="AE1424" s="5" t="str">
        <f>MID(TablaPivotFinal[[#This Row],[Fecha]],1,4)</f>
        <v>2017</v>
      </c>
      <c r="AF1424" s="5" t="str">
        <f>MID(TablaPivotFinal[[#This Row],[Fecha]],5,3)</f>
        <v>Jun</v>
      </c>
      <c r="AG1424" s="7">
        <v>0</v>
      </c>
      <c r="AH1424" s="8">
        <v>0</v>
      </c>
      <c r="AI1424" t="s">
        <v>1061</v>
      </c>
      <c r="AJ1424" t="s">
        <v>881</v>
      </c>
      <c r="AK1424" t="s">
        <v>1189</v>
      </c>
    </row>
    <row r="1425" spans="1:37" x14ac:dyDescent="0.3">
      <c r="A1425" t="str">
        <f t="shared" si="66"/>
        <v>GUATAQUI-Concesión Alto Magdalena</v>
      </c>
      <c r="B1425" t="str">
        <f t="shared" si="67"/>
        <v>2017Mar</v>
      </c>
      <c r="C1425" t="str">
        <f t="shared" si="68"/>
        <v>4.528736858-74.78904893</v>
      </c>
      <c r="D1425" s="9" t="s">
        <v>305</v>
      </c>
      <c r="E1425" s="6">
        <v>4508</v>
      </c>
      <c r="F1425" s="9" t="s">
        <v>264</v>
      </c>
      <c r="G1425" s="6">
        <v>25</v>
      </c>
      <c r="H1425" s="9" t="s">
        <v>306</v>
      </c>
      <c r="I1425" s="9" t="s">
        <v>307</v>
      </c>
      <c r="J1425" s="9" t="s">
        <v>103</v>
      </c>
      <c r="K1425" s="9" t="s">
        <v>308</v>
      </c>
      <c r="L1425" s="9" t="s">
        <v>309</v>
      </c>
      <c r="M1425" s="6">
        <v>3219738507</v>
      </c>
      <c r="N1425" s="6">
        <v>3219738507</v>
      </c>
      <c r="O1425" s="9" t="s">
        <v>310</v>
      </c>
      <c r="P1425" s="6">
        <v>9700</v>
      </c>
      <c r="Q1425" s="6">
        <v>14000</v>
      </c>
      <c r="R1425" s="6">
        <v>19200</v>
      </c>
      <c r="S1425" s="6">
        <v>25700</v>
      </c>
      <c r="T1425" s="6">
        <v>36400</v>
      </c>
      <c r="U1425" s="6">
        <v>59000</v>
      </c>
      <c r="V1425" s="6">
        <v>67400</v>
      </c>
      <c r="W1425" s="6">
        <v>0</v>
      </c>
      <c r="X1425" s="6">
        <v>0</v>
      </c>
      <c r="Y1425" s="6">
        <v>0</v>
      </c>
      <c r="Z1425" s="6">
        <v>0</v>
      </c>
      <c r="AA1425" s="6">
        <v>4.5287368580000003</v>
      </c>
      <c r="AB1425" s="6">
        <v>-74.789048930000007</v>
      </c>
      <c r="AC1425" s="9" t="s">
        <v>51</v>
      </c>
      <c r="AD1425" s="6">
        <v>0</v>
      </c>
      <c r="AE1425" s="6" t="str">
        <f>MID(TablaPivotFinal[[#This Row],[Fecha]],1,4)</f>
        <v>2017</v>
      </c>
      <c r="AF1425" s="6" t="str">
        <f>MID(TablaPivotFinal[[#This Row],[Fecha]],5,3)</f>
        <v>Mar</v>
      </c>
      <c r="AG1425" s="9">
        <v>0</v>
      </c>
      <c r="AH1425" s="10">
        <v>0</v>
      </c>
      <c r="AI1425" t="s">
        <v>1061</v>
      </c>
      <c r="AJ1425" t="s">
        <v>878</v>
      </c>
      <c r="AK1425" t="s">
        <v>1189</v>
      </c>
    </row>
    <row r="1426" spans="1:37" x14ac:dyDescent="0.3">
      <c r="A1426" t="str">
        <f t="shared" si="66"/>
        <v>GUATAQUI-Concesión Alto Magdalena</v>
      </c>
      <c r="B1426" t="str">
        <f t="shared" si="67"/>
        <v>2017May</v>
      </c>
      <c r="C1426" t="str">
        <f t="shared" si="68"/>
        <v>4.528736858-74.78904893</v>
      </c>
      <c r="D1426" s="7" t="s">
        <v>305</v>
      </c>
      <c r="E1426" s="5">
        <v>4508</v>
      </c>
      <c r="F1426" s="7" t="s">
        <v>264</v>
      </c>
      <c r="G1426" s="5">
        <v>25</v>
      </c>
      <c r="H1426" s="7" t="s">
        <v>306</v>
      </c>
      <c r="I1426" s="7" t="s">
        <v>307</v>
      </c>
      <c r="J1426" s="7" t="s">
        <v>103</v>
      </c>
      <c r="K1426" s="7" t="s">
        <v>308</v>
      </c>
      <c r="L1426" s="7" t="s">
        <v>309</v>
      </c>
      <c r="M1426" s="5">
        <v>3219738507</v>
      </c>
      <c r="N1426" s="5">
        <v>3219738507</v>
      </c>
      <c r="O1426" s="7" t="s">
        <v>310</v>
      </c>
      <c r="P1426" s="5">
        <v>9700</v>
      </c>
      <c r="Q1426" s="5">
        <v>14000</v>
      </c>
      <c r="R1426" s="5">
        <v>19200</v>
      </c>
      <c r="S1426" s="5">
        <v>25700</v>
      </c>
      <c r="T1426" s="5">
        <v>36400</v>
      </c>
      <c r="U1426" s="5">
        <v>59000</v>
      </c>
      <c r="V1426" s="5">
        <v>67400</v>
      </c>
      <c r="W1426" s="5">
        <v>0</v>
      </c>
      <c r="X1426" s="5">
        <v>0</v>
      </c>
      <c r="Y1426" s="5">
        <v>0</v>
      </c>
      <c r="Z1426" s="5">
        <v>0</v>
      </c>
      <c r="AA1426" s="5">
        <v>4.5287368580000003</v>
      </c>
      <c r="AB1426" s="5">
        <v>-74.789048930000007</v>
      </c>
      <c r="AC1426" s="7" t="s">
        <v>53</v>
      </c>
      <c r="AD1426" s="5">
        <v>0</v>
      </c>
      <c r="AE1426" s="5" t="str">
        <f>MID(TablaPivotFinal[[#This Row],[Fecha]],1,4)</f>
        <v>2017</v>
      </c>
      <c r="AF1426" s="5" t="str">
        <f>MID(TablaPivotFinal[[#This Row],[Fecha]],5,3)</f>
        <v>May</v>
      </c>
      <c r="AG1426" s="7">
        <v>0</v>
      </c>
      <c r="AH1426" s="8">
        <v>0</v>
      </c>
      <c r="AI1426" t="s">
        <v>1061</v>
      </c>
      <c r="AJ1426" t="s">
        <v>880</v>
      </c>
      <c r="AK1426" t="s">
        <v>1189</v>
      </c>
    </row>
    <row r="1427" spans="1:37" x14ac:dyDescent="0.3">
      <c r="A1427" t="str">
        <f t="shared" si="66"/>
        <v>GUATAQUI-Concesión Alto Magdalena</v>
      </c>
      <c r="B1427" t="str">
        <f t="shared" si="67"/>
        <v>2017Nov</v>
      </c>
      <c r="C1427" t="str">
        <f t="shared" si="68"/>
        <v>4.528736858-74.78904893</v>
      </c>
      <c r="D1427" s="9" t="s">
        <v>305</v>
      </c>
      <c r="E1427" s="6">
        <v>4508</v>
      </c>
      <c r="F1427" s="9" t="s">
        <v>264</v>
      </c>
      <c r="G1427" s="6">
        <v>25</v>
      </c>
      <c r="H1427" s="9" t="s">
        <v>306</v>
      </c>
      <c r="I1427" s="9" t="s">
        <v>307</v>
      </c>
      <c r="J1427" s="9" t="s">
        <v>103</v>
      </c>
      <c r="K1427" s="9" t="s">
        <v>308</v>
      </c>
      <c r="L1427" s="9" t="s">
        <v>309</v>
      </c>
      <c r="M1427" s="6">
        <v>3219738507</v>
      </c>
      <c r="N1427" s="6">
        <v>3219738507</v>
      </c>
      <c r="O1427" s="9" t="s">
        <v>310</v>
      </c>
      <c r="P1427" s="6">
        <v>9700</v>
      </c>
      <c r="Q1427" s="6">
        <v>14000</v>
      </c>
      <c r="R1427" s="6">
        <v>19200</v>
      </c>
      <c r="S1427" s="6">
        <v>25700</v>
      </c>
      <c r="T1427" s="6">
        <v>36400</v>
      </c>
      <c r="U1427" s="6">
        <v>59000</v>
      </c>
      <c r="V1427" s="6">
        <v>67400</v>
      </c>
      <c r="W1427" s="6">
        <v>0</v>
      </c>
      <c r="X1427" s="6">
        <v>0</v>
      </c>
      <c r="Y1427" s="6">
        <v>0</v>
      </c>
      <c r="Z1427" s="6">
        <v>0</v>
      </c>
      <c r="AA1427" s="6">
        <v>4.5287368580000003</v>
      </c>
      <c r="AB1427" s="6">
        <v>-74.789048930000007</v>
      </c>
      <c r="AC1427" s="9" t="s">
        <v>55</v>
      </c>
      <c r="AD1427" s="6">
        <v>0</v>
      </c>
      <c r="AE1427" s="6" t="str">
        <f>MID(TablaPivotFinal[[#This Row],[Fecha]],1,4)</f>
        <v>2017</v>
      </c>
      <c r="AF1427" s="6" t="str">
        <f>MID(TablaPivotFinal[[#This Row],[Fecha]],5,3)</f>
        <v>Nov</v>
      </c>
      <c r="AG1427" s="9">
        <v>0</v>
      </c>
      <c r="AH1427" s="10">
        <v>0</v>
      </c>
      <c r="AI1427" t="s">
        <v>1061</v>
      </c>
      <c r="AJ1427" t="s">
        <v>886</v>
      </c>
      <c r="AK1427" t="s">
        <v>1189</v>
      </c>
    </row>
    <row r="1428" spans="1:37" x14ac:dyDescent="0.3">
      <c r="A1428" t="str">
        <f t="shared" si="66"/>
        <v>GUATAQUI-Concesión Alto Magdalena</v>
      </c>
      <c r="B1428" t="str">
        <f t="shared" si="67"/>
        <v>2017Oct</v>
      </c>
      <c r="C1428" t="str">
        <f t="shared" si="68"/>
        <v>4.528736858-74.78904893</v>
      </c>
      <c r="D1428" s="7" t="s">
        <v>305</v>
      </c>
      <c r="E1428" s="5">
        <v>4508</v>
      </c>
      <c r="F1428" s="7" t="s">
        <v>264</v>
      </c>
      <c r="G1428" s="5">
        <v>25</v>
      </c>
      <c r="H1428" s="7" t="s">
        <v>306</v>
      </c>
      <c r="I1428" s="7" t="s">
        <v>307</v>
      </c>
      <c r="J1428" s="7" t="s">
        <v>103</v>
      </c>
      <c r="K1428" s="7" t="s">
        <v>308</v>
      </c>
      <c r="L1428" s="7" t="s">
        <v>309</v>
      </c>
      <c r="M1428" s="5">
        <v>3219738507</v>
      </c>
      <c r="N1428" s="5">
        <v>3219738507</v>
      </c>
      <c r="O1428" s="7" t="s">
        <v>310</v>
      </c>
      <c r="P1428" s="5">
        <v>9700</v>
      </c>
      <c r="Q1428" s="5">
        <v>14000</v>
      </c>
      <c r="R1428" s="5">
        <v>19200</v>
      </c>
      <c r="S1428" s="5">
        <v>25700</v>
      </c>
      <c r="T1428" s="5">
        <v>36400</v>
      </c>
      <c r="U1428" s="5">
        <v>59000</v>
      </c>
      <c r="V1428" s="5">
        <v>67400</v>
      </c>
      <c r="W1428" s="5">
        <v>0</v>
      </c>
      <c r="X1428" s="5">
        <v>0</v>
      </c>
      <c r="Y1428" s="5">
        <v>0</v>
      </c>
      <c r="Z1428" s="5">
        <v>0</v>
      </c>
      <c r="AA1428" s="5">
        <v>4.5287368580000003</v>
      </c>
      <c r="AB1428" s="5">
        <v>-74.789048930000007</v>
      </c>
      <c r="AC1428" s="7" t="s">
        <v>57</v>
      </c>
      <c r="AD1428" s="5">
        <v>0</v>
      </c>
      <c r="AE1428" s="5" t="str">
        <f>MID(TablaPivotFinal[[#This Row],[Fecha]],1,4)</f>
        <v>2017</v>
      </c>
      <c r="AF1428" s="5" t="str">
        <f>MID(TablaPivotFinal[[#This Row],[Fecha]],5,3)</f>
        <v>Oct</v>
      </c>
      <c r="AG1428" s="7">
        <v>0</v>
      </c>
      <c r="AH1428" s="8">
        <v>0</v>
      </c>
      <c r="AI1428" t="s">
        <v>1061</v>
      </c>
      <c r="AJ1428" t="s">
        <v>885</v>
      </c>
      <c r="AK1428" t="s">
        <v>1189</v>
      </c>
    </row>
    <row r="1429" spans="1:37" x14ac:dyDescent="0.3">
      <c r="A1429" t="str">
        <f t="shared" si="66"/>
        <v>GUATAQUI-Concesión Alto Magdalena</v>
      </c>
      <c r="B1429" t="str">
        <f t="shared" si="67"/>
        <v>2017Sep</v>
      </c>
      <c r="C1429" t="str">
        <f t="shared" si="68"/>
        <v>4.528736858-74.78904893</v>
      </c>
      <c r="D1429" s="9" t="s">
        <v>305</v>
      </c>
      <c r="E1429" s="6">
        <v>4508</v>
      </c>
      <c r="F1429" s="9" t="s">
        <v>264</v>
      </c>
      <c r="G1429" s="6">
        <v>25</v>
      </c>
      <c r="H1429" s="9" t="s">
        <v>306</v>
      </c>
      <c r="I1429" s="9" t="s">
        <v>307</v>
      </c>
      <c r="J1429" s="9" t="s">
        <v>103</v>
      </c>
      <c r="K1429" s="9" t="s">
        <v>308</v>
      </c>
      <c r="L1429" s="9" t="s">
        <v>309</v>
      </c>
      <c r="M1429" s="6">
        <v>3219738507</v>
      </c>
      <c r="N1429" s="6">
        <v>3219738507</v>
      </c>
      <c r="O1429" s="9" t="s">
        <v>310</v>
      </c>
      <c r="P1429" s="6">
        <v>9700</v>
      </c>
      <c r="Q1429" s="6">
        <v>14000</v>
      </c>
      <c r="R1429" s="6">
        <v>19200</v>
      </c>
      <c r="S1429" s="6">
        <v>25700</v>
      </c>
      <c r="T1429" s="6">
        <v>36400</v>
      </c>
      <c r="U1429" s="6">
        <v>59000</v>
      </c>
      <c r="V1429" s="6">
        <v>67400</v>
      </c>
      <c r="W1429" s="6">
        <v>0</v>
      </c>
      <c r="X1429" s="6">
        <v>0</v>
      </c>
      <c r="Y1429" s="6">
        <v>0</v>
      </c>
      <c r="Z1429" s="6">
        <v>0</v>
      </c>
      <c r="AA1429" s="6">
        <v>4.5287368580000003</v>
      </c>
      <c r="AB1429" s="6">
        <v>-74.789048930000007</v>
      </c>
      <c r="AC1429" s="9" t="s">
        <v>59</v>
      </c>
      <c r="AD1429" s="6">
        <v>0</v>
      </c>
      <c r="AE1429" s="6" t="str">
        <f>MID(TablaPivotFinal[[#This Row],[Fecha]],1,4)</f>
        <v>2017</v>
      </c>
      <c r="AF1429" s="6" t="str">
        <f>MID(TablaPivotFinal[[#This Row],[Fecha]],5,3)</f>
        <v>Sep</v>
      </c>
      <c r="AG1429" s="9">
        <v>0</v>
      </c>
      <c r="AH1429" s="10">
        <v>0</v>
      </c>
      <c r="AI1429" t="s">
        <v>1061</v>
      </c>
      <c r="AJ1429" t="s">
        <v>884</v>
      </c>
      <c r="AK1429" t="s">
        <v>1189</v>
      </c>
    </row>
    <row r="1430" spans="1:37" x14ac:dyDescent="0.3">
      <c r="A1430" t="str">
        <f t="shared" si="66"/>
        <v>GUATAQUI-Concesión Alto Magdalena</v>
      </c>
      <c r="B1430" t="str">
        <f t="shared" si="67"/>
        <v>2018Abr</v>
      </c>
      <c r="C1430" t="str">
        <f t="shared" si="68"/>
        <v>4.528736858-74.78904893</v>
      </c>
      <c r="D1430" s="7" t="s">
        <v>305</v>
      </c>
      <c r="E1430" s="5">
        <v>4508</v>
      </c>
      <c r="F1430" s="7" t="s">
        <v>264</v>
      </c>
      <c r="G1430" s="5">
        <v>25</v>
      </c>
      <c r="H1430" s="7" t="s">
        <v>306</v>
      </c>
      <c r="I1430" s="7" t="s">
        <v>307</v>
      </c>
      <c r="J1430" s="7" t="s">
        <v>103</v>
      </c>
      <c r="K1430" s="7" t="s">
        <v>308</v>
      </c>
      <c r="L1430" s="7" t="s">
        <v>309</v>
      </c>
      <c r="M1430" s="5">
        <v>3219738507</v>
      </c>
      <c r="N1430" s="5">
        <v>3219738507</v>
      </c>
      <c r="O1430" s="7" t="s">
        <v>310</v>
      </c>
      <c r="P1430" s="5">
        <v>9700</v>
      </c>
      <c r="Q1430" s="5">
        <v>14000</v>
      </c>
      <c r="R1430" s="5">
        <v>19200</v>
      </c>
      <c r="S1430" s="5">
        <v>25700</v>
      </c>
      <c r="T1430" s="5">
        <v>36400</v>
      </c>
      <c r="U1430" s="5">
        <v>59000</v>
      </c>
      <c r="V1430" s="5">
        <v>67400</v>
      </c>
      <c r="W1430" s="5">
        <v>0</v>
      </c>
      <c r="X1430" s="5">
        <v>0</v>
      </c>
      <c r="Y1430" s="5">
        <v>0</v>
      </c>
      <c r="Z1430" s="5">
        <v>0</v>
      </c>
      <c r="AA1430" s="5">
        <v>4.5287368580000003</v>
      </c>
      <c r="AB1430" s="5">
        <v>-74.789048930000007</v>
      </c>
      <c r="AC1430" s="7" t="s">
        <v>61</v>
      </c>
      <c r="AD1430" s="5">
        <v>0</v>
      </c>
      <c r="AE1430" s="5" t="str">
        <f>MID(TablaPivotFinal[[#This Row],[Fecha]],1,4)</f>
        <v>2018</v>
      </c>
      <c r="AF1430" s="5" t="str">
        <f>MID(TablaPivotFinal[[#This Row],[Fecha]],5,3)</f>
        <v>Abr</v>
      </c>
      <c r="AG1430" s="7">
        <v>0</v>
      </c>
      <c r="AH1430" s="8">
        <v>0</v>
      </c>
      <c r="AI1430" t="s">
        <v>1061</v>
      </c>
      <c r="AJ1430" t="s">
        <v>891</v>
      </c>
      <c r="AK1430" t="s">
        <v>1189</v>
      </c>
    </row>
    <row r="1431" spans="1:37" x14ac:dyDescent="0.3">
      <c r="A1431" t="str">
        <f t="shared" si="66"/>
        <v>GUATAQUI-Concesión Alto Magdalena</v>
      </c>
      <c r="B1431" t="str">
        <f t="shared" si="67"/>
        <v>2018Ago</v>
      </c>
      <c r="C1431" t="str">
        <f t="shared" si="68"/>
        <v>4.528736858-74.78904893</v>
      </c>
      <c r="D1431" s="9" t="s">
        <v>305</v>
      </c>
      <c r="E1431" s="6">
        <v>4508</v>
      </c>
      <c r="F1431" s="9" t="s">
        <v>264</v>
      </c>
      <c r="G1431" s="6">
        <v>25</v>
      </c>
      <c r="H1431" s="9" t="s">
        <v>306</v>
      </c>
      <c r="I1431" s="9" t="s">
        <v>307</v>
      </c>
      <c r="J1431" s="9" t="s">
        <v>103</v>
      </c>
      <c r="K1431" s="9" t="s">
        <v>308</v>
      </c>
      <c r="L1431" s="9" t="s">
        <v>309</v>
      </c>
      <c r="M1431" s="6">
        <v>3219738507</v>
      </c>
      <c r="N1431" s="6">
        <v>3219738507</v>
      </c>
      <c r="O1431" s="9" t="s">
        <v>310</v>
      </c>
      <c r="P1431" s="6">
        <v>9700</v>
      </c>
      <c r="Q1431" s="6">
        <v>14000</v>
      </c>
      <c r="R1431" s="6">
        <v>19200</v>
      </c>
      <c r="S1431" s="6">
        <v>25700</v>
      </c>
      <c r="T1431" s="6">
        <v>36400</v>
      </c>
      <c r="U1431" s="6">
        <v>59000</v>
      </c>
      <c r="V1431" s="6">
        <v>67400</v>
      </c>
      <c r="W1431" s="6">
        <v>0</v>
      </c>
      <c r="X1431" s="6">
        <v>0</v>
      </c>
      <c r="Y1431" s="6">
        <v>0</v>
      </c>
      <c r="Z1431" s="6">
        <v>0</v>
      </c>
      <c r="AA1431" s="6">
        <v>4.5287368580000003</v>
      </c>
      <c r="AB1431" s="6">
        <v>-74.789048930000007</v>
      </c>
      <c r="AC1431" s="9" t="s">
        <v>63</v>
      </c>
      <c r="AD1431" s="6">
        <v>0</v>
      </c>
      <c r="AE1431" s="6" t="str">
        <f>MID(TablaPivotFinal[[#This Row],[Fecha]],1,4)</f>
        <v>2018</v>
      </c>
      <c r="AF1431" s="6" t="str">
        <f>MID(TablaPivotFinal[[#This Row],[Fecha]],5,3)</f>
        <v>Ago</v>
      </c>
      <c r="AG1431" s="9">
        <v>0</v>
      </c>
      <c r="AH1431" s="10">
        <v>0</v>
      </c>
      <c r="AI1431" t="s">
        <v>1061</v>
      </c>
      <c r="AJ1431" t="s">
        <v>895</v>
      </c>
      <c r="AK1431" t="s">
        <v>1189</v>
      </c>
    </row>
    <row r="1432" spans="1:37" x14ac:dyDescent="0.3">
      <c r="A1432" t="str">
        <f t="shared" si="66"/>
        <v>GUATAQUI-Concesión Alto Magdalena</v>
      </c>
      <c r="B1432" t="str">
        <f t="shared" si="67"/>
        <v>2018Dic</v>
      </c>
      <c r="C1432" t="str">
        <f t="shared" si="68"/>
        <v>4.528736858-74.78904893</v>
      </c>
      <c r="D1432" s="7" t="s">
        <v>305</v>
      </c>
      <c r="E1432" s="5">
        <v>4508</v>
      </c>
      <c r="F1432" s="7" t="s">
        <v>264</v>
      </c>
      <c r="G1432" s="5">
        <v>25</v>
      </c>
      <c r="H1432" s="7" t="s">
        <v>306</v>
      </c>
      <c r="I1432" s="7" t="s">
        <v>307</v>
      </c>
      <c r="J1432" s="7" t="s">
        <v>103</v>
      </c>
      <c r="K1432" s="7" t="s">
        <v>308</v>
      </c>
      <c r="L1432" s="7" t="s">
        <v>309</v>
      </c>
      <c r="M1432" s="5">
        <v>3219738507</v>
      </c>
      <c r="N1432" s="5">
        <v>3219738507</v>
      </c>
      <c r="O1432" s="7" t="s">
        <v>310</v>
      </c>
      <c r="P1432" s="5">
        <v>9700</v>
      </c>
      <c r="Q1432" s="5">
        <v>14000</v>
      </c>
      <c r="R1432" s="5">
        <v>19200</v>
      </c>
      <c r="S1432" s="5">
        <v>25700</v>
      </c>
      <c r="T1432" s="5">
        <v>36400</v>
      </c>
      <c r="U1432" s="5">
        <v>59000</v>
      </c>
      <c r="V1432" s="5">
        <v>67400</v>
      </c>
      <c r="W1432" s="5">
        <v>0</v>
      </c>
      <c r="X1432" s="5">
        <v>0</v>
      </c>
      <c r="Y1432" s="5">
        <v>0</v>
      </c>
      <c r="Z1432" s="5">
        <v>0</v>
      </c>
      <c r="AA1432" s="5">
        <v>4.5287368580000003</v>
      </c>
      <c r="AB1432" s="5">
        <v>-74.789048930000007</v>
      </c>
      <c r="AC1432" s="7" t="s">
        <v>65</v>
      </c>
      <c r="AD1432" s="5">
        <v>0</v>
      </c>
      <c r="AE1432" s="5" t="str">
        <f>MID(TablaPivotFinal[[#This Row],[Fecha]],1,4)</f>
        <v>2018</v>
      </c>
      <c r="AF1432" s="5" t="str">
        <f>MID(TablaPivotFinal[[#This Row],[Fecha]],5,3)</f>
        <v>Dic</v>
      </c>
      <c r="AG1432" s="7">
        <v>0</v>
      </c>
      <c r="AH1432" s="8">
        <v>0</v>
      </c>
      <c r="AI1432" t="s">
        <v>1061</v>
      </c>
      <c r="AJ1432" t="s">
        <v>899</v>
      </c>
      <c r="AK1432" t="s">
        <v>1189</v>
      </c>
    </row>
    <row r="1433" spans="1:37" x14ac:dyDescent="0.3">
      <c r="A1433" t="str">
        <f t="shared" si="66"/>
        <v>GUATAQUI-Concesión Alto Magdalena</v>
      </c>
      <c r="B1433" t="str">
        <f t="shared" si="67"/>
        <v>2018Ene</v>
      </c>
      <c r="C1433" t="str">
        <f t="shared" si="68"/>
        <v>4.528736858-74.78904893</v>
      </c>
      <c r="D1433" s="9" t="s">
        <v>305</v>
      </c>
      <c r="E1433" s="6">
        <v>4508</v>
      </c>
      <c r="F1433" s="9" t="s">
        <v>264</v>
      </c>
      <c r="G1433" s="6">
        <v>25</v>
      </c>
      <c r="H1433" s="9" t="s">
        <v>306</v>
      </c>
      <c r="I1433" s="9" t="s">
        <v>307</v>
      </c>
      <c r="J1433" s="9" t="s">
        <v>103</v>
      </c>
      <c r="K1433" s="9" t="s">
        <v>308</v>
      </c>
      <c r="L1433" s="9" t="s">
        <v>309</v>
      </c>
      <c r="M1433" s="6">
        <v>3219738507</v>
      </c>
      <c r="N1433" s="6">
        <v>3219738507</v>
      </c>
      <c r="O1433" s="9" t="s">
        <v>310</v>
      </c>
      <c r="P1433" s="6">
        <v>9700</v>
      </c>
      <c r="Q1433" s="6">
        <v>14000</v>
      </c>
      <c r="R1433" s="6">
        <v>19200</v>
      </c>
      <c r="S1433" s="6">
        <v>25700</v>
      </c>
      <c r="T1433" s="6">
        <v>36400</v>
      </c>
      <c r="U1433" s="6">
        <v>59000</v>
      </c>
      <c r="V1433" s="6">
        <v>67400</v>
      </c>
      <c r="W1433" s="6">
        <v>0</v>
      </c>
      <c r="X1433" s="6">
        <v>0</v>
      </c>
      <c r="Y1433" s="6">
        <v>0</v>
      </c>
      <c r="Z1433" s="6">
        <v>0</v>
      </c>
      <c r="AA1433" s="6">
        <v>4.5287368580000003</v>
      </c>
      <c r="AB1433" s="6">
        <v>-74.789048930000007</v>
      </c>
      <c r="AC1433" s="9" t="s">
        <v>67</v>
      </c>
      <c r="AD1433" s="6">
        <v>0</v>
      </c>
      <c r="AE1433" s="6" t="str">
        <f>MID(TablaPivotFinal[[#This Row],[Fecha]],1,4)</f>
        <v>2018</v>
      </c>
      <c r="AF1433" s="6" t="str">
        <f>MID(TablaPivotFinal[[#This Row],[Fecha]],5,3)</f>
        <v>Ene</v>
      </c>
      <c r="AG1433" s="9">
        <v>0</v>
      </c>
      <c r="AH1433" s="10">
        <v>0</v>
      </c>
      <c r="AI1433" t="s">
        <v>1061</v>
      </c>
      <c r="AJ1433" t="s">
        <v>888</v>
      </c>
      <c r="AK1433" t="s">
        <v>1189</v>
      </c>
    </row>
    <row r="1434" spans="1:37" x14ac:dyDescent="0.3">
      <c r="A1434" t="str">
        <f t="shared" si="66"/>
        <v>GUATAQUI-Concesión Alto Magdalena</v>
      </c>
      <c r="B1434" t="str">
        <f t="shared" si="67"/>
        <v>2018Feb</v>
      </c>
      <c r="C1434" t="str">
        <f t="shared" si="68"/>
        <v>4.528736858-74.78904893</v>
      </c>
      <c r="D1434" s="7" t="s">
        <v>305</v>
      </c>
      <c r="E1434" s="5">
        <v>4508</v>
      </c>
      <c r="F1434" s="7" t="s">
        <v>264</v>
      </c>
      <c r="G1434" s="5">
        <v>25</v>
      </c>
      <c r="H1434" s="7" t="s">
        <v>306</v>
      </c>
      <c r="I1434" s="7" t="s">
        <v>307</v>
      </c>
      <c r="J1434" s="7" t="s">
        <v>103</v>
      </c>
      <c r="K1434" s="7" t="s">
        <v>308</v>
      </c>
      <c r="L1434" s="7" t="s">
        <v>309</v>
      </c>
      <c r="M1434" s="5">
        <v>3219738507</v>
      </c>
      <c r="N1434" s="5">
        <v>3219738507</v>
      </c>
      <c r="O1434" s="7" t="s">
        <v>310</v>
      </c>
      <c r="P1434" s="5">
        <v>9700</v>
      </c>
      <c r="Q1434" s="5">
        <v>14000</v>
      </c>
      <c r="R1434" s="5">
        <v>19200</v>
      </c>
      <c r="S1434" s="5">
        <v>25700</v>
      </c>
      <c r="T1434" s="5">
        <v>36400</v>
      </c>
      <c r="U1434" s="5">
        <v>59000</v>
      </c>
      <c r="V1434" s="5">
        <v>67400</v>
      </c>
      <c r="W1434" s="5">
        <v>0</v>
      </c>
      <c r="X1434" s="5">
        <v>0</v>
      </c>
      <c r="Y1434" s="5">
        <v>0</v>
      </c>
      <c r="Z1434" s="5">
        <v>0</v>
      </c>
      <c r="AA1434" s="5">
        <v>4.5287368580000003</v>
      </c>
      <c r="AB1434" s="5">
        <v>-74.789048930000007</v>
      </c>
      <c r="AC1434" s="7" t="s">
        <v>69</v>
      </c>
      <c r="AD1434" s="5">
        <v>0</v>
      </c>
      <c r="AE1434" s="5" t="str">
        <f>MID(TablaPivotFinal[[#This Row],[Fecha]],1,4)</f>
        <v>2018</v>
      </c>
      <c r="AF1434" s="5" t="str">
        <f>MID(TablaPivotFinal[[#This Row],[Fecha]],5,3)</f>
        <v>Feb</v>
      </c>
      <c r="AG1434" s="7">
        <v>0</v>
      </c>
      <c r="AH1434" s="8">
        <v>0</v>
      </c>
      <c r="AI1434" t="s">
        <v>1061</v>
      </c>
      <c r="AJ1434" t="s">
        <v>889</v>
      </c>
      <c r="AK1434" t="s">
        <v>1189</v>
      </c>
    </row>
    <row r="1435" spans="1:37" x14ac:dyDescent="0.3">
      <c r="A1435" t="str">
        <f t="shared" si="66"/>
        <v>GUATAQUI-Concesión Alto Magdalena</v>
      </c>
      <c r="B1435" t="str">
        <f t="shared" si="67"/>
        <v>2018Jul</v>
      </c>
      <c r="C1435" t="str">
        <f t="shared" si="68"/>
        <v>4.528736858-74.78904893</v>
      </c>
      <c r="D1435" s="9" t="s">
        <v>305</v>
      </c>
      <c r="E1435" s="6">
        <v>4508</v>
      </c>
      <c r="F1435" s="9" t="s">
        <v>264</v>
      </c>
      <c r="G1435" s="6">
        <v>25</v>
      </c>
      <c r="H1435" s="9" t="s">
        <v>306</v>
      </c>
      <c r="I1435" s="9" t="s">
        <v>307</v>
      </c>
      <c r="J1435" s="9" t="s">
        <v>103</v>
      </c>
      <c r="K1435" s="9" t="s">
        <v>308</v>
      </c>
      <c r="L1435" s="9" t="s">
        <v>309</v>
      </c>
      <c r="M1435" s="6">
        <v>3219738507</v>
      </c>
      <c r="N1435" s="6">
        <v>3219738507</v>
      </c>
      <c r="O1435" s="9" t="s">
        <v>310</v>
      </c>
      <c r="P1435" s="6">
        <v>9700</v>
      </c>
      <c r="Q1435" s="6">
        <v>14000</v>
      </c>
      <c r="R1435" s="6">
        <v>19200</v>
      </c>
      <c r="S1435" s="6">
        <v>25700</v>
      </c>
      <c r="T1435" s="6">
        <v>36400</v>
      </c>
      <c r="U1435" s="6">
        <v>59000</v>
      </c>
      <c r="V1435" s="6">
        <v>67400</v>
      </c>
      <c r="W1435" s="6">
        <v>0</v>
      </c>
      <c r="X1435" s="6">
        <v>0</v>
      </c>
      <c r="Y1435" s="6">
        <v>0</v>
      </c>
      <c r="Z1435" s="6">
        <v>0</v>
      </c>
      <c r="AA1435" s="6">
        <v>4.5287368580000003</v>
      </c>
      <c r="AB1435" s="6">
        <v>-74.789048930000007</v>
      </c>
      <c r="AC1435" s="9" t="s">
        <v>71</v>
      </c>
      <c r="AD1435" s="6">
        <v>0</v>
      </c>
      <c r="AE1435" s="6" t="str">
        <f>MID(TablaPivotFinal[[#This Row],[Fecha]],1,4)</f>
        <v>2018</v>
      </c>
      <c r="AF1435" s="6" t="str">
        <f>MID(TablaPivotFinal[[#This Row],[Fecha]],5,3)</f>
        <v>Jul</v>
      </c>
      <c r="AG1435" s="9">
        <v>0</v>
      </c>
      <c r="AH1435" s="10">
        <v>0</v>
      </c>
      <c r="AI1435" t="s">
        <v>1061</v>
      </c>
      <c r="AJ1435" t="s">
        <v>894</v>
      </c>
      <c r="AK1435" t="s">
        <v>1189</v>
      </c>
    </row>
    <row r="1436" spans="1:37" x14ac:dyDescent="0.3">
      <c r="A1436" t="str">
        <f t="shared" si="66"/>
        <v>GUATAQUI-Concesión Alto Magdalena</v>
      </c>
      <c r="B1436" t="str">
        <f t="shared" si="67"/>
        <v>2018Jun</v>
      </c>
      <c r="C1436" t="str">
        <f t="shared" si="68"/>
        <v>4.528736858-74.78904893</v>
      </c>
      <c r="D1436" s="7" t="s">
        <v>305</v>
      </c>
      <c r="E1436" s="5">
        <v>4508</v>
      </c>
      <c r="F1436" s="7" t="s">
        <v>264</v>
      </c>
      <c r="G1436" s="5">
        <v>25</v>
      </c>
      <c r="H1436" s="7" t="s">
        <v>306</v>
      </c>
      <c r="I1436" s="7" t="s">
        <v>307</v>
      </c>
      <c r="J1436" s="7" t="s">
        <v>103</v>
      </c>
      <c r="K1436" s="7" t="s">
        <v>308</v>
      </c>
      <c r="L1436" s="7" t="s">
        <v>309</v>
      </c>
      <c r="M1436" s="5">
        <v>3219738507</v>
      </c>
      <c r="N1436" s="5">
        <v>3219738507</v>
      </c>
      <c r="O1436" s="7" t="s">
        <v>310</v>
      </c>
      <c r="P1436" s="5">
        <v>9700</v>
      </c>
      <c r="Q1436" s="5">
        <v>14000</v>
      </c>
      <c r="R1436" s="5">
        <v>19200</v>
      </c>
      <c r="S1436" s="5">
        <v>25700</v>
      </c>
      <c r="T1436" s="5">
        <v>36400</v>
      </c>
      <c r="U1436" s="5">
        <v>59000</v>
      </c>
      <c r="V1436" s="5">
        <v>67400</v>
      </c>
      <c r="W1436" s="5">
        <v>0</v>
      </c>
      <c r="X1436" s="5">
        <v>0</v>
      </c>
      <c r="Y1436" s="5">
        <v>0</v>
      </c>
      <c r="Z1436" s="5">
        <v>0</v>
      </c>
      <c r="AA1436" s="5">
        <v>4.5287368580000003</v>
      </c>
      <c r="AB1436" s="5">
        <v>-74.789048930000007</v>
      </c>
      <c r="AC1436" s="7" t="s">
        <v>73</v>
      </c>
      <c r="AD1436" s="5">
        <v>0</v>
      </c>
      <c r="AE1436" s="5" t="str">
        <f>MID(TablaPivotFinal[[#This Row],[Fecha]],1,4)</f>
        <v>2018</v>
      </c>
      <c r="AF1436" s="5" t="str">
        <f>MID(TablaPivotFinal[[#This Row],[Fecha]],5,3)</f>
        <v>Jun</v>
      </c>
      <c r="AG1436" s="7">
        <v>0</v>
      </c>
      <c r="AH1436" s="8">
        <v>0</v>
      </c>
      <c r="AI1436" t="s">
        <v>1061</v>
      </c>
      <c r="AJ1436" t="s">
        <v>893</v>
      </c>
      <c r="AK1436" t="s">
        <v>1189</v>
      </c>
    </row>
    <row r="1437" spans="1:37" x14ac:dyDescent="0.3">
      <c r="A1437" t="str">
        <f t="shared" si="66"/>
        <v>GUATAQUI-Concesión Alto Magdalena</v>
      </c>
      <c r="B1437" t="str">
        <f t="shared" si="67"/>
        <v>2018Mar</v>
      </c>
      <c r="C1437" t="str">
        <f t="shared" si="68"/>
        <v>4.528736858-74.78904893</v>
      </c>
      <c r="D1437" s="9" t="s">
        <v>305</v>
      </c>
      <c r="E1437" s="6">
        <v>4508</v>
      </c>
      <c r="F1437" s="9" t="s">
        <v>264</v>
      </c>
      <c r="G1437" s="6">
        <v>25</v>
      </c>
      <c r="H1437" s="9" t="s">
        <v>306</v>
      </c>
      <c r="I1437" s="9" t="s">
        <v>307</v>
      </c>
      <c r="J1437" s="9" t="s">
        <v>103</v>
      </c>
      <c r="K1437" s="9" t="s">
        <v>308</v>
      </c>
      <c r="L1437" s="9" t="s">
        <v>309</v>
      </c>
      <c r="M1437" s="6">
        <v>3219738507</v>
      </c>
      <c r="N1437" s="6">
        <v>3219738507</v>
      </c>
      <c r="O1437" s="9" t="s">
        <v>310</v>
      </c>
      <c r="P1437" s="6">
        <v>9700</v>
      </c>
      <c r="Q1437" s="6">
        <v>14000</v>
      </c>
      <c r="R1437" s="6">
        <v>19200</v>
      </c>
      <c r="S1437" s="6">
        <v>25700</v>
      </c>
      <c r="T1437" s="6">
        <v>36400</v>
      </c>
      <c r="U1437" s="6">
        <v>59000</v>
      </c>
      <c r="V1437" s="6">
        <v>67400</v>
      </c>
      <c r="W1437" s="6">
        <v>0</v>
      </c>
      <c r="X1437" s="6">
        <v>0</v>
      </c>
      <c r="Y1437" s="6">
        <v>0</v>
      </c>
      <c r="Z1437" s="6">
        <v>0</v>
      </c>
      <c r="AA1437" s="6">
        <v>4.5287368580000003</v>
      </c>
      <c r="AB1437" s="6">
        <v>-74.789048930000007</v>
      </c>
      <c r="AC1437" s="9" t="s">
        <v>75</v>
      </c>
      <c r="AD1437" s="6">
        <v>0</v>
      </c>
      <c r="AE1437" s="6" t="str">
        <f>MID(TablaPivotFinal[[#This Row],[Fecha]],1,4)</f>
        <v>2018</v>
      </c>
      <c r="AF1437" s="6" t="str">
        <f>MID(TablaPivotFinal[[#This Row],[Fecha]],5,3)</f>
        <v>Mar</v>
      </c>
      <c r="AG1437" s="9">
        <v>0</v>
      </c>
      <c r="AH1437" s="10">
        <v>0</v>
      </c>
      <c r="AI1437" t="s">
        <v>1061</v>
      </c>
      <c r="AJ1437" t="s">
        <v>890</v>
      </c>
      <c r="AK1437" t="s">
        <v>1189</v>
      </c>
    </row>
    <row r="1438" spans="1:37" x14ac:dyDescent="0.3">
      <c r="A1438" t="str">
        <f t="shared" si="66"/>
        <v>GUATAQUI-Concesión Alto Magdalena</v>
      </c>
      <c r="B1438" t="str">
        <f t="shared" si="67"/>
        <v>2018May</v>
      </c>
      <c r="C1438" t="str">
        <f t="shared" si="68"/>
        <v>4.528736858-74.78904893</v>
      </c>
      <c r="D1438" s="7" t="s">
        <v>305</v>
      </c>
      <c r="E1438" s="5">
        <v>4508</v>
      </c>
      <c r="F1438" s="7" t="s">
        <v>264</v>
      </c>
      <c r="G1438" s="5">
        <v>25</v>
      </c>
      <c r="H1438" s="7" t="s">
        <v>306</v>
      </c>
      <c r="I1438" s="7" t="s">
        <v>307</v>
      </c>
      <c r="J1438" s="7" t="s">
        <v>103</v>
      </c>
      <c r="K1438" s="7" t="s">
        <v>308</v>
      </c>
      <c r="L1438" s="7" t="s">
        <v>309</v>
      </c>
      <c r="M1438" s="5">
        <v>3219738507</v>
      </c>
      <c r="N1438" s="5">
        <v>3219738507</v>
      </c>
      <c r="O1438" s="7" t="s">
        <v>310</v>
      </c>
      <c r="P1438" s="5">
        <v>9700</v>
      </c>
      <c r="Q1438" s="5">
        <v>14000</v>
      </c>
      <c r="R1438" s="5">
        <v>19200</v>
      </c>
      <c r="S1438" s="5">
        <v>25700</v>
      </c>
      <c r="T1438" s="5">
        <v>36400</v>
      </c>
      <c r="U1438" s="5">
        <v>59000</v>
      </c>
      <c r="V1438" s="5">
        <v>67400</v>
      </c>
      <c r="W1438" s="5">
        <v>0</v>
      </c>
      <c r="X1438" s="5">
        <v>0</v>
      </c>
      <c r="Y1438" s="5">
        <v>0</v>
      </c>
      <c r="Z1438" s="5">
        <v>0</v>
      </c>
      <c r="AA1438" s="5">
        <v>4.5287368580000003</v>
      </c>
      <c r="AB1438" s="5">
        <v>-74.789048930000007</v>
      </c>
      <c r="AC1438" s="7" t="s">
        <v>77</v>
      </c>
      <c r="AD1438" s="5">
        <v>0</v>
      </c>
      <c r="AE1438" s="5" t="str">
        <f>MID(TablaPivotFinal[[#This Row],[Fecha]],1,4)</f>
        <v>2018</v>
      </c>
      <c r="AF1438" s="5" t="str">
        <f>MID(TablaPivotFinal[[#This Row],[Fecha]],5,3)</f>
        <v>May</v>
      </c>
      <c r="AG1438" s="7">
        <v>0</v>
      </c>
      <c r="AH1438" s="8">
        <v>0</v>
      </c>
      <c r="AI1438" t="s">
        <v>1061</v>
      </c>
      <c r="AJ1438" t="s">
        <v>892</v>
      </c>
      <c r="AK1438" t="s">
        <v>1189</v>
      </c>
    </row>
    <row r="1439" spans="1:37" x14ac:dyDescent="0.3">
      <c r="A1439" t="str">
        <f t="shared" si="66"/>
        <v>GUATAQUI-Concesión Alto Magdalena</v>
      </c>
      <c r="B1439" t="str">
        <f t="shared" si="67"/>
        <v>2018Nov</v>
      </c>
      <c r="C1439" t="str">
        <f t="shared" si="68"/>
        <v>4.528736858-74.78904893</v>
      </c>
      <c r="D1439" s="9" t="s">
        <v>305</v>
      </c>
      <c r="E1439" s="6">
        <v>4508</v>
      </c>
      <c r="F1439" s="9" t="s">
        <v>264</v>
      </c>
      <c r="G1439" s="6">
        <v>25</v>
      </c>
      <c r="H1439" s="9" t="s">
        <v>306</v>
      </c>
      <c r="I1439" s="9" t="s">
        <v>307</v>
      </c>
      <c r="J1439" s="9" t="s">
        <v>103</v>
      </c>
      <c r="K1439" s="9" t="s">
        <v>308</v>
      </c>
      <c r="L1439" s="9" t="s">
        <v>309</v>
      </c>
      <c r="M1439" s="6">
        <v>3219738507</v>
      </c>
      <c r="N1439" s="6">
        <v>3219738507</v>
      </c>
      <c r="O1439" s="9" t="s">
        <v>310</v>
      </c>
      <c r="P1439" s="6">
        <v>9700</v>
      </c>
      <c r="Q1439" s="6">
        <v>14000</v>
      </c>
      <c r="R1439" s="6">
        <v>19200</v>
      </c>
      <c r="S1439" s="6">
        <v>25700</v>
      </c>
      <c r="T1439" s="6">
        <v>36400</v>
      </c>
      <c r="U1439" s="6">
        <v>59000</v>
      </c>
      <c r="V1439" s="6">
        <v>67400</v>
      </c>
      <c r="W1439" s="6">
        <v>0</v>
      </c>
      <c r="X1439" s="6">
        <v>0</v>
      </c>
      <c r="Y1439" s="6">
        <v>0</v>
      </c>
      <c r="Z1439" s="6">
        <v>0</v>
      </c>
      <c r="AA1439" s="6">
        <v>4.5287368580000003</v>
      </c>
      <c r="AB1439" s="6">
        <v>-74.789048930000007</v>
      </c>
      <c r="AC1439" s="9" t="s">
        <v>79</v>
      </c>
      <c r="AD1439" s="6">
        <v>0</v>
      </c>
      <c r="AE1439" s="6" t="str">
        <f>MID(TablaPivotFinal[[#This Row],[Fecha]],1,4)</f>
        <v>2018</v>
      </c>
      <c r="AF1439" s="6" t="str">
        <f>MID(TablaPivotFinal[[#This Row],[Fecha]],5,3)</f>
        <v>Nov</v>
      </c>
      <c r="AG1439" s="9">
        <v>0</v>
      </c>
      <c r="AH1439" s="10">
        <v>0</v>
      </c>
      <c r="AI1439" t="s">
        <v>1061</v>
      </c>
      <c r="AJ1439" t="s">
        <v>898</v>
      </c>
      <c r="AK1439" t="s">
        <v>1189</v>
      </c>
    </row>
    <row r="1440" spans="1:37" x14ac:dyDescent="0.3">
      <c r="A1440" t="str">
        <f t="shared" si="66"/>
        <v>GUATAQUI-Concesión Alto Magdalena</v>
      </c>
      <c r="B1440" t="str">
        <f t="shared" si="67"/>
        <v>2018Oct</v>
      </c>
      <c r="C1440" t="str">
        <f t="shared" si="68"/>
        <v>4.528736858-74.78904893</v>
      </c>
      <c r="D1440" s="7" t="s">
        <v>305</v>
      </c>
      <c r="E1440" s="5">
        <v>4508</v>
      </c>
      <c r="F1440" s="7" t="s">
        <v>264</v>
      </c>
      <c r="G1440" s="5">
        <v>25</v>
      </c>
      <c r="H1440" s="7" t="s">
        <v>306</v>
      </c>
      <c r="I1440" s="7" t="s">
        <v>307</v>
      </c>
      <c r="J1440" s="7" t="s">
        <v>103</v>
      </c>
      <c r="K1440" s="7" t="s">
        <v>308</v>
      </c>
      <c r="L1440" s="7" t="s">
        <v>309</v>
      </c>
      <c r="M1440" s="5">
        <v>3219738507</v>
      </c>
      <c r="N1440" s="5">
        <v>3219738507</v>
      </c>
      <c r="O1440" s="7" t="s">
        <v>310</v>
      </c>
      <c r="P1440" s="5">
        <v>9700</v>
      </c>
      <c r="Q1440" s="5">
        <v>14000</v>
      </c>
      <c r="R1440" s="5">
        <v>19200</v>
      </c>
      <c r="S1440" s="5">
        <v>25700</v>
      </c>
      <c r="T1440" s="5">
        <v>36400</v>
      </c>
      <c r="U1440" s="5">
        <v>59000</v>
      </c>
      <c r="V1440" s="5">
        <v>67400</v>
      </c>
      <c r="W1440" s="5">
        <v>0</v>
      </c>
      <c r="X1440" s="5">
        <v>0</v>
      </c>
      <c r="Y1440" s="5">
        <v>0</v>
      </c>
      <c r="Z1440" s="5">
        <v>0</v>
      </c>
      <c r="AA1440" s="5">
        <v>4.5287368580000003</v>
      </c>
      <c r="AB1440" s="5">
        <v>-74.789048930000007</v>
      </c>
      <c r="AC1440" s="7" t="s">
        <v>81</v>
      </c>
      <c r="AD1440" s="5">
        <v>0</v>
      </c>
      <c r="AE1440" s="5" t="str">
        <f>MID(TablaPivotFinal[[#This Row],[Fecha]],1,4)</f>
        <v>2018</v>
      </c>
      <c r="AF1440" s="5" t="str">
        <f>MID(TablaPivotFinal[[#This Row],[Fecha]],5,3)</f>
        <v>Oct</v>
      </c>
      <c r="AG1440" s="7">
        <v>0</v>
      </c>
      <c r="AH1440" s="8">
        <v>0</v>
      </c>
      <c r="AI1440" t="s">
        <v>1061</v>
      </c>
      <c r="AJ1440" t="s">
        <v>897</v>
      </c>
      <c r="AK1440" t="s">
        <v>1189</v>
      </c>
    </row>
    <row r="1441" spans="1:37" x14ac:dyDescent="0.3">
      <c r="A1441" t="str">
        <f t="shared" si="66"/>
        <v>GUATAQUI-Concesión Alto Magdalena</v>
      </c>
      <c r="B1441" t="str">
        <f t="shared" si="67"/>
        <v>2018Sep</v>
      </c>
      <c r="C1441" t="str">
        <f t="shared" si="68"/>
        <v>4.528736858-74.78904893</v>
      </c>
      <c r="D1441" s="9" t="s">
        <v>305</v>
      </c>
      <c r="E1441" s="6">
        <v>4508</v>
      </c>
      <c r="F1441" s="9" t="s">
        <v>264</v>
      </c>
      <c r="G1441" s="6">
        <v>25</v>
      </c>
      <c r="H1441" s="9" t="s">
        <v>306</v>
      </c>
      <c r="I1441" s="9" t="s">
        <v>307</v>
      </c>
      <c r="J1441" s="9" t="s">
        <v>103</v>
      </c>
      <c r="K1441" s="9" t="s">
        <v>308</v>
      </c>
      <c r="L1441" s="9" t="s">
        <v>309</v>
      </c>
      <c r="M1441" s="6">
        <v>3219738507</v>
      </c>
      <c r="N1441" s="6">
        <v>3219738507</v>
      </c>
      <c r="O1441" s="9" t="s">
        <v>310</v>
      </c>
      <c r="P1441" s="6">
        <v>9700</v>
      </c>
      <c r="Q1441" s="6">
        <v>14000</v>
      </c>
      <c r="R1441" s="6">
        <v>19200</v>
      </c>
      <c r="S1441" s="6">
        <v>25700</v>
      </c>
      <c r="T1441" s="6">
        <v>36400</v>
      </c>
      <c r="U1441" s="6">
        <v>59000</v>
      </c>
      <c r="V1441" s="6">
        <v>67400</v>
      </c>
      <c r="W1441" s="6">
        <v>0</v>
      </c>
      <c r="X1441" s="6">
        <v>0</v>
      </c>
      <c r="Y1441" s="6">
        <v>0</v>
      </c>
      <c r="Z1441" s="6">
        <v>0</v>
      </c>
      <c r="AA1441" s="6">
        <v>4.5287368580000003</v>
      </c>
      <c r="AB1441" s="6">
        <v>-74.789048930000007</v>
      </c>
      <c r="AC1441" s="9" t="s">
        <v>83</v>
      </c>
      <c r="AD1441" s="6">
        <v>0</v>
      </c>
      <c r="AE1441" s="6" t="str">
        <f>MID(TablaPivotFinal[[#This Row],[Fecha]],1,4)</f>
        <v>2018</v>
      </c>
      <c r="AF1441" s="6" t="str">
        <f>MID(TablaPivotFinal[[#This Row],[Fecha]],5,3)</f>
        <v>Sep</v>
      </c>
      <c r="AG1441" s="9">
        <v>0</v>
      </c>
      <c r="AH1441" s="10">
        <v>0</v>
      </c>
      <c r="AI1441" t="s">
        <v>1061</v>
      </c>
      <c r="AJ1441" t="s">
        <v>896</v>
      </c>
      <c r="AK1441" t="s">
        <v>1189</v>
      </c>
    </row>
    <row r="1442" spans="1:37" x14ac:dyDescent="0.3">
      <c r="A1442" t="str">
        <f t="shared" si="66"/>
        <v>CHUSACA-Concesión  Vía 40 Express</v>
      </c>
      <c r="B1442" t="str">
        <f t="shared" si="67"/>
        <v>2016Abr</v>
      </c>
      <c r="C1442" t="str">
        <f t="shared" si="68"/>
        <v>4.537533598-74.27182138</v>
      </c>
      <c r="D1442" s="7" t="s">
        <v>312</v>
      </c>
      <c r="E1442" s="5">
        <v>4005</v>
      </c>
      <c r="F1442" s="7" t="s">
        <v>264</v>
      </c>
      <c r="G1442" s="5">
        <v>25</v>
      </c>
      <c r="H1442" s="7" t="s">
        <v>313</v>
      </c>
      <c r="I1442" s="7" t="s">
        <v>266</v>
      </c>
      <c r="J1442" s="7" t="s">
        <v>103</v>
      </c>
      <c r="K1442" s="7" t="s">
        <v>267</v>
      </c>
      <c r="L1442" s="7" t="s">
        <v>268</v>
      </c>
      <c r="M1442" s="5" t="s">
        <v>269</v>
      </c>
      <c r="N1442" s="5" t="s">
        <v>269</v>
      </c>
      <c r="O1442" s="7" t="s">
        <v>314</v>
      </c>
      <c r="P1442" s="5">
        <v>10300</v>
      </c>
      <c r="Q1442" s="5">
        <v>11600</v>
      </c>
      <c r="R1442" s="5">
        <v>24800</v>
      </c>
      <c r="S1442" s="5">
        <v>40300</v>
      </c>
      <c r="T1442" s="5">
        <v>46300</v>
      </c>
      <c r="U1442" s="5">
        <v>0</v>
      </c>
      <c r="V1442" s="5">
        <v>0</v>
      </c>
      <c r="W1442" s="5">
        <v>0</v>
      </c>
      <c r="X1442" s="5">
        <v>0</v>
      </c>
      <c r="Y1442" s="5">
        <v>9400</v>
      </c>
      <c r="Z1442" s="5">
        <v>9700</v>
      </c>
      <c r="AA1442" s="5">
        <v>4.5375335979999996</v>
      </c>
      <c r="AB1442" s="5">
        <v>-74.271821380000006</v>
      </c>
      <c r="AC1442" s="7" t="s">
        <v>13</v>
      </c>
      <c r="AD1442" s="5">
        <v>7653077300</v>
      </c>
      <c r="AE1442" s="5" t="str">
        <f>MID(TablaPivotFinal[[#This Row],[Fecha]],1,4)</f>
        <v>2016</v>
      </c>
      <c r="AF1442" s="5" t="str">
        <f>MID(TablaPivotFinal[[#This Row],[Fecha]],5,3)</f>
        <v>Abr</v>
      </c>
      <c r="AG1442" s="7">
        <v>7653077300</v>
      </c>
      <c r="AH1442" s="8">
        <v>589225</v>
      </c>
      <c r="AI1442" t="s">
        <v>1062</v>
      </c>
      <c r="AJ1442" t="s">
        <v>867</v>
      </c>
      <c r="AK1442" t="s">
        <v>1190</v>
      </c>
    </row>
    <row r="1443" spans="1:37" x14ac:dyDescent="0.3">
      <c r="A1443" t="str">
        <f t="shared" si="66"/>
        <v>CHUSACA-Concesión  Vía 40 Express</v>
      </c>
      <c r="B1443" t="str">
        <f t="shared" si="67"/>
        <v>2016Ago</v>
      </c>
      <c r="C1443" t="str">
        <f t="shared" si="68"/>
        <v>4.537533598-74.27182138</v>
      </c>
      <c r="D1443" s="9" t="s">
        <v>312</v>
      </c>
      <c r="E1443" s="6">
        <v>4005</v>
      </c>
      <c r="F1443" s="9" t="s">
        <v>264</v>
      </c>
      <c r="G1443" s="6">
        <v>25</v>
      </c>
      <c r="H1443" s="9" t="s">
        <v>313</v>
      </c>
      <c r="I1443" s="9" t="s">
        <v>266</v>
      </c>
      <c r="J1443" s="9" t="s">
        <v>103</v>
      </c>
      <c r="K1443" s="9" t="s">
        <v>267</v>
      </c>
      <c r="L1443" s="9" t="s">
        <v>268</v>
      </c>
      <c r="M1443" s="6" t="s">
        <v>269</v>
      </c>
      <c r="N1443" s="6" t="s">
        <v>269</v>
      </c>
      <c r="O1443" s="9" t="s">
        <v>314</v>
      </c>
      <c r="P1443" s="6">
        <v>10300</v>
      </c>
      <c r="Q1443" s="6">
        <v>11600</v>
      </c>
      <c r="R1443" s="6">
        <v>24800</v>
      </c>
      <c r="S1443" s="6">
        <v>40300</v>
      </c>
      <c r="T1443" s="6">
        <v>46300</v>
      </c>
      <c r="U1443" s="6">
        <v>0</v>
      </c>
      <c r="V1443" s="6">
        <v>0</v>
      </c>
      <c r="W1443" s="6">
        <v>0</v>
      </c>
      <c r="X1443" s="6">
        <v>0</v>
      </c>
      <c r="Y1443" s="6">
        <v>9400</v>
      </c>
      <c r="Z1443" s="6">
        <v>9700</v>
      </c>
      <c r="AA1443" s="6">
        <v>4.5375335979999996</v>
      </c>
      <c r="AB1443" s="6">
        <v>-74.271821380000006</v>
      </c>
      <c r="AC1443" s="9" t="s">
        <v>15</v>
      </c>
      <c r="AD1443" s="6">
        <v>0</v>
      </c>
      <c r="AE1443" s="6" t="str">
        <f>MID(TablaPivotFinal[[#This Row],[Fecha]],1,4)</f>
        <v>2016</v>
      </c>
      <c r="AF1443" s="6" t="str">
        <f>MID(TablaPivotFinal[[#This Row],[Fecha]],5,3)</f>
        <v>Ago</v>
      </c>
      <c r="AG1443" s="9">
        <v>0</v>
      </c>
      <c r="AH1443" s="10">
        <v>0</v>
      </c>
      <c r="AI1443" t="s">
        <v>1062</v>
      </c>
      <c r="AJ1443" t="s">
        <v>871</v>
      </c>
      <c r="AK1443" t="s">
        <v>1190</v>
      </c>
    </row>
    <row r="1444" spans="1:37" x14ac:dyDescent="0.3">
      <c r="A1444" t="str">
        <f t="shared" si="66"/>
        <v>CHUSACA-Concesión  Vía 40 Express</v>
      </c>
      <c r="B1444" t="str">
        <f t="shared" si="67"/>
        <v>2016Dic</v>
      </c>
      <c r="C1444" t="str">
        <f t="shared" si="68"/>
        <v>4.537533598-74.27182138</v>
      </c>
      <c r="D1444" s="7" t="s">
        <v>312</v>
      </c>
      <c r="E1444" s="5">
        <v>4005</v>
      </c>
      <c r="F1444" s="7" t="s">
        <v>264</v>
      </c>
      <c r="G1444" s="5">
        <v>25</v>
      </c>
      <c r="H1444" s="7" t="s">
        <v>313</v>
      </c>
      <c r="I1444" s="7" t="s">
        <v>266</v>
      </c>
      <c r="J1444" s="7" t="s">
        <v>103</v>
      </c>
      <c r="K1444" s="7" t="s">
        <v>267</v>
      </c>
      <c r="L1444" s="7" t="s">
        <v>268</v>
      </c>
      <c r="M1444" s="5" t="s">
        <v>269</v>
      </c>
      <c r="N1444" s="5" t="s">
        <v>269</v>
      </c>
      <c r="O1444" s="7" t="s">
        <v>314</v>
      </c>
      <c r="P1444" s="5">
        <v>10300</v>
      </c>
      <c r="Q1444" s="5">
        <v>11600</v>
      </c>
      <c r="R1444" s="5">
        <v>24800</v>
      </c>
      <c r="S1444" s="5">
        <v>40300</v>
      </c>
      <c r="T1444" s="5">
        <v>46300</v>
      </c>
      <c r="U1444" s="5">
        <v>0</v>
      </c>
      <c r="V1444" s="5">
        <v>0</v>
      </c>
      <c r="W1444" s="5">
        <v>0</v>
      </c>
      <c r="X1444" s="5">
        <v>0</v>
      </c>
      <c r="Y1444" s="5">
        <v>9400</v>
      </c>
      <c r="Z1444" s="5">
        <v>9700</v>
      </c>
      <c r="AA1444" s="5">
        <v>4.5375335979999996</v>
      </c>
      <c r="AB1444" s="5">
        <v>-74.271821380000006</v>
      </c>
      <c r="AC1444" s="7" t="s">
        <v>17</v>
      </c>
      <c r="AD1444" s="5">
        <v>10712227100</v>
      </c>
      <c r="AE1444" s="5" t="str">
        <f>MID(TablaPivotFinal[[#This Row],[Fecha]],1,4)</f>
        <v>2016</v>
      </c>
      <c r="AF1444" s="5" t="str">
        <f>MID(TablaPivotFinal[[#This Row],[Fecha]],5,3)</f>
        <v>Dic</v>
      </c>
      <c r="AG1444" s="7">
        <v>10712227100</v>
      </c>
      <c r="AH1444" s="8">
        <v>927587</v>
      </c>
      <c r="AI1444" t="s">
        <v>1062</v>
      </c>
      <c r="AJ1444" t="s">
        <v>875</v>
      </c>
      <c r="AK1444" t="s">
        <v>1190</v>
      </c>
    </row>
    <row r="1445" spans="1:37" x14ac:dyDescent="0.3">
      <c r="A1445" t="str">
        <f t="shared" si="66"/>
        <v>CHUSACA-Concesión  Vía 40 Express</v>
      </c>
      <c r="B1445" t="str">
        <f t="shared" si="67"/>
        <v>2016Ene</v>
      </c>
      <c r="C1445" t="str">
        <f t="shared" si="68"/>
        <v>4.537533598-74.27182138</v>
      </c>
      <c r="D1445" s="9" t="s">
        <v>312</v>
      </c>
      <c r="E1445" s="6">
        <v>4005</v>
      </c>
      <c r="F1445" s="9" t="s">
        <v>264</v>
      </c>
      <c r="G1445" s="6">
        <v>25</v>
      </c>
      <c r="H1445" s="9" t="s">
        <v>313</v>
      </c>
      <c r="I1445" s="9" t="s">
        <v>266</v>
      </c>
      <c r="J1445" s="9" t="s">
        <v>103</v>
      </c>
      <c r="K1445" s="9" t="s">
        <v>267</v>
      </c>
      <c r="L1445" s="9" t="s">
        <v>268</v>
      </c>
      <c r="M1445" s="6" t="s">
        <v>269</v>
      </c>
      <c r="N1445" s="6" t="s">
        <v>269</v>
      </c>
      <c r="O1445" s="9" t="s">
        <v>314</v>
      </c>
      <c r="P1445" s="6">
        <v>10300</v>
      </c>
      <c r="Q1445" s="6">
        <v>11600</v>
      </c>
      <c r="R1445" s="6">
        <v>24800</v>
      </c>
      <c r="S1445" s="6">
        <v>40300</v>
      </c>
      <c r="T1445" s="6">
        <v>46300</v>
      </c>
      <c r="U1445" s="6">
        <v>0</v>
      </c>
      <c r="V1445" s="6">
        <v>0</v>
      </c>
      <c r="W1445" s="6">
        <v>0</v>
      </c>
      <c r="X1445" s="6">
        <v>0</v>
      </c>
      <c r="Y1445" s="6">
        <v>9400</v>
      </c>
      <c r="Z1445" s="6">
        <v>9700</v>
      </c>
      <c r="AA1445" s="6">
        <v>4.5375335979999996</v>
      </c>
      <c r="AB1445" s="6">
        <v>-74.271821380000006</v>
      </c>
      <c r="AC1445" s="9" t="s">
        <v>19</v>
      </c>
      <c r="AD1445" s="6">
        <v>10212231400</v>
      </c>
      <c r="AE1445" s="6" t="str">
        <f>MID(TablaPivotFinal[[#This Row],[Fecha]],1,4)</f>
        <v>2016</v>
      </c>
      <c r="AF1445" s="6" t="str">
        <f>MID(TablaPivotFinal[[#This Row],[Fecha]],5,3)</f>
        <v>Ene</v>
      </c>
      <c r="AG1445" s="9">
        <v>10212231400</v>
      </c>
      <c r="AH1445" s="10">
        <v>901913</v>
      </c>
      <c r="AI1445" t="s">
        <v>1062</v>
      </c>
      <c r="AJ1445" t="s">
        <v>864</v>
      </c>
      <c r="AK1445" t="s">
        <v>1190</v>
      </c>
    </row>
    <row r="1446" spans="1:37" x14ac:dyDescent="0.3">
      <c r="A1446" t="str">
        <f t="shared" si="66"/>
        <v>CHUSACA-Concesión  Vía 40 Express</v>
      </c>
      <c r="B1446" t="str">
        <f t="shared" si="67"/>
        <v>2016Feb</v>
      </c>
      <c r="C1446" t="str">
        <f t="shared" si="68"/>
        <v>4.537533598-74.27182138</v>
      </c>
      <c r="D1446" s="7" t="s">
        <v>312</v>
      </c>
      <c r="E1446" s="5">
        <v>4005</v>
      </c>
      <c r="F1446" s="7" t="s">
        <v>264</v>
      </c>
      <c r="G1446" s="5">
        <v>25</v>
      </c>
      <c r="H1446" s="7" t="s">
        <v>313</v>
      </c>
      <c r="I1446" s="7" t="s">
        <v>266</v>
      </c>
      <c r="J1446" s="7" t="s">
        <v>103</v>
      </c>
      <c r="K1446" s="7" t="s">
        <v>267</v>
      </c>
      <c r="L1446" s="7" t="s">
        <v>268</v>
      </c>
      <c r="M1446" s="5" t="s">
        <v>269</v>
      </c>
      <c r="N1446" s="5" t="s">
        <v>269</v>
      </c>
      <c r="O1446" s="7" t="s">
        <v>314</v>
      </c>
      <c r="P1446" s="5">
        <v>10300</v>
      </c>
      <c r="Q1446" s="5">
        <v>11600</v>
      </c>
      <c r="R1446" s="5">
        <v>24800</v>
      </c>
      <c r="S1446" s="5">
        <v>40300</v>
      </c>
      <c r="T1446" s="5">
        <v>46300</v>
      </c>
      <c r="U1446" s="5">
        <v>0</v>
      </c>
      <c r="V1446" s="5">
        <v>0</v>
      </c>
      <c r="W1446" s="5">
        <v>0</v>
      </c>
      <c r="X1446" s="5">
        <v>0</v>
      </c>
      <c r="Y1446" s="5">
        <v>9400</v>
      </c>
      <c r="Z1446" s="5">
        <v>9700</v>
      </c>
      <c r="AA1446" s="5">
        <v>4.5375335979999996</v>
      </c>
      <c r="AB1446" s="5">
        <v>-74.271821380000006</v>
      </c>
      <c r="AC1446" s="7" t="s">
        <v>21</v>
      </c>
      <c r="AD1446" s="5">
        <v>7494900050</v>
      </c>
      <c r="AE1446" s="5" t="str">
        <f>MID(TablaPivotFinal[[#This Row],[Fecha]],1,4)</f>
        <v>2016</v>
      </c>
      <c r="AF1446" s="5" t="str">
        <f>MID(TablaPivotFinal[[#This Row],[Fecha]],5,3)</f>
        <v>Feb</v>
      </c>
      <c r="AG1446" s="7">
        <v>7494900050</v>
      </c>
      <c r="AH1446" s="8">
        <v>578198</v>
      </c>
      <c r="AI1446" t="s">
        <v>1062</v>
      </c>
      <c r="AJ1446" t="s">
        <v>865</v>
      </c>
      <c r="AK1446" t="s">
        <v>1190</v>
      </c>
    </row>
    <row r="1447" spans="1:37" x14ac:dyDescent="0.3">
      <c r="A1447" t="str">
        <f t="shared" si="66"/>
        <v>CHUSACA-Concesión  Vía 40 Express</v>
      </c>
      <c r="B1447" t="str">
        <f t="shared" si="67"/>
        <v>2016Jul</v>
      </c>
      <c r="C1447" t="str">
        <f t="shared" si="68"/>
        <v>4.537533598-74.27182138</v>
      </c>
      <c r="D1447" s="9" t="s">
        <v>312</v>
      </c>
      <c r="E1447" s="6">
        <v>4005</v>
      </c>
      <c r="F1447" s="9" t="s">
        <v>264</v>
      </c>
      <c r="G1447" s="6">
        <v>25</v>
      </c>
      <c r="H1447" s="9" t="s">
        <v>313</v>
      </c>
      <c r="I1447" s="9" t="s">
        <v>266</v>
      </c>
      <c r="J1447" s="9" t="s">
        <v>103</v>
      </c>
      <c r="K1447" s="9" t="s">
        <v>267</v>
      </c>
      <c r="L1447" s="9" t="s">
        <v>268</v>
      </c>
      <c r="M1447" s="6" t="s">
        <v>269</v>
      </c>
      <c r="N1447" s="6" t="s">
        <v>269</v>
      </c>
      <c r="O1447" s="9" t="s">
        <v>314</v>
      </c>
      <c r="P1447" s="6">
        <v>10300</v>
      </c>
      <c r="Q1447" s="6">
        <v>11600</v>
      </c>
      <c r="R1447" s="6">
        <v>24800</v>
      </c>
      <c r="S1447" s="6">
        <v>40300</v>
      </c>
      <c r="T1447" s="6">
        <v>46300</v>
      </c>
      <c r="U1447" s="6">
        <v>0</v>
      </c>
      <c r="V1447" s="6">
        <v>0</v>
      </c>
      <c r="W1447" s="6">
        <v>0</v>
      </c>
      <c r="X1447" s="6">
        <v>0</v>
      </c>
      <c r="Y1447" s="6">
        <v>9400</v>
      </c>
      <c r="Z1447" s="6">
        <v>9700</v>
      </c>
      <c r="AA1447" s="6">
        <v>4.5375335979999996</v>
      </c>
      <c r="AB1447" s="6">
        <v>-74.271821380000006</v>
      </c>
      <c r="AC1447" s="9" t="s">
        <v>23</v>
      </c>
      <c r="AD1447" s="6">
        <v>0</v>
      </c>
      <c r="AE1447" s="6" t="str">
        <f>MID(TablaPivotFinal[[#This Row],[Fecha]],1,4)</f>
        <v>2016</v>
      </c>
      <c r="AF1447" s="6" t="str">
        <f>MID(TablaPivotFinal[[#This Row],[Fecha]],5,3)</f>
        <v>Jul</v>
      </c>
      <c r="AG1447" s="9">
        <v>0</v>
      </c>
      <c r="AH1447" s="10">
        <v>0</v>
      </c>
      <c r="AI1447" t="s">
        <v>1062</v>
      </c>
      <c r="AJ1447" t="s">
        <v>870</v>
      </c>
      <c r="AK1447" t="s">
        <v>1190</v>
      </c>
    </row>
    <row r="1448" spans="1:37" x14ac:dyDescent="0.3">
      <c r="A1448" t="str">
        <f t="shared" si="66"/>
        <v>CHUSACA-Concesión  Vía 40 Express</v>
      </c>
      <c r="B1448" t="str">
        <f t="shared" si="67"/>
        <v>2016Jun</v>
      </c>
      <c r="C1448" t="str">
        <f t="shared" si="68"/>
        <v>4.537533598-74.27182138</v>
      </c>
      <c r="D1448" s="7" t="s">
        <v>312</v>
      </c>
      <c r="E1448" s="5">
        <v>4005</v>
      </c>
      <c r="F1448" s="7" t="s">
        <v>264</v>
      </c>
      <c r="G1448" s="5">
        <v>25</v>
      </c>
      <c r="H1448" s="7" t="s">
        <v>313</v>
      </c>
      <c r="I1448" s="7" t="s">
        <v>266</v>
      </c>
      <c r="J1448" s="7" t="s">
        <v>103</v>
      </c>
      <c r="K1448" s="7" t="s">
        <v>267</v>
      </c>
      <c r="L1448" s="7" t="s">
        <v>268</v>
      </c>
      <c r="M1448" s="5" t="s">
        <v>269</v>
      </c>
      <c r="N1448" s="5" t="s">
        <v>269</v>
      </c>
      <c r="O1448" s="7" t="s">
        <v>314</v>
      </c>
      <c r="P1448" s="5">
        <v>10300</v>
      </c>
      <c r="Q1448" s="5">
        <v>11600</v>
      </c>
      <c r="R1448" s="5">
        <v>24800</v>
      </c>
      <c r="S1448" s="5">
        <v>40300</v>
      </c>
      <c r="T1448" s="5">
        <v>46300</v>
      </c>
      <c r="U1448" s="5">
        <v>0</v>
      </c>
      <c r="V1448" s="5">
        <v>0</v>
      </c>
      <c r="W1448" s="5">
        <v>0</v>
      </c>
      <c r="X1448" s="5">
        <v>0</v>
      </c>
      <c r="Y1448" s="5">
        <v>9400</v>
      </c>
      <c r="Z1448" s="5">
        <v>9700</v>
      </c>
      <c r="AA1448" s="5">
        <v>4.5375335979999996</v>
      </c>
      <c r="AB1448" s="5">
        <v>-74.271821380000006</v>
      </c>
      <c r="AC1448" s="7" t="s">
        <v>25</v>
      </c>
      <c r="AD1448" s="5">
        <v>0</v>
      </c>
      <c r="AE1448" s="5" t="str">
        <f>MID(TablaPivotFinal[[#This Row],[Fecha]],1,4)</f>
        <v>2016</v>
      </c>
      <c r="AF1448" s="5" t="str">
        <f>MID(TablaPivotFinal[[#This Row],[Fecha]],5,3)</f>
        <v>Jun</v>
      </c>
      <c r="AG1448" s="7">
        <v>0</v>
      </c>
      <c r="AH1448" s="8">
        <v>0</v>
      </c>
      <c r="AI1448" t="s">
        <v>1062</v>
      </c>
      <c r="AJ1448" t="s">
        <v>869</v>
      </c>
      <c r="AK1448" t="s">
        <v>1190</v>
      </c>
    </row>
    <row r="1449" spans="1:37" x14ac:dyDescent="0.3">
      <c r="A1449" t="str">
        <f t="shared" si="66"/>
        <v>CHUSACA-Concesión  Vía 40 Express</v>
      </c>
      <c r="B1449" t="str">
        <f t="shared" si="67"/>
        <v>2016Mar</v>
      </c>
      <c r="C1449" t="str">
        <f t="shared" si="68"/>
        <v>4.537533598-74.27182138</v>
      </c>
      <c r="D1449" s="9" t="s">
        <v>312</v>
      </c>
      <c r="E1449" s="6">
        <v>4005</v>
      </c>
      <c r="F1449" s="9" t="s">
        <v>264</v>
      </c>
      <c r="G1449" s="6">
        <v>25</v>
      </c>
      <c r="H1449" s="9" t="s">
        <v>313</v>
      </c>
      <c r="I1449" s="9" t="s">
        <v>266</v>
      </c>
      <c r="J1449" s="9" t="s">
        <v>103</v>
      </c>
      <c r="K1449" s="9" t="s">
        <v>267</v>
      </c>
      <c r="L1449" s="9" t="s">
        <v>268</v>
      </c>
      <c r="M1449" s="6" t="s">
        <v>269</v>
      </c>
      <c r="N1449" s="6" t="s">
        <v>269</v>
      </c>
      <c r="O1449" s="9" t="s">
        <v>314</v>
      </c>
      <c r="P1449" s="6">
        <v>10300</v>
      </c>
      <c r="Q1449" s="6">
        <v>11600</v>
      </c>
      <c r="R1449" s="6">
        <v>24800</v>
      </c>
      <c r="S1449" s="6">
        <v>40300</v>
      </c>
      <c r="T1449" s="6">
        <v>46300</v>
      </c>
      <c r="U1449" s="6">
        <v>0</v>
      </c>
      <c r="V1449" s="6">
        <v>0</v>
      </c>
      <c r="W1449" s="6">
        <v>0</v>
      </c>
      <c r="X1449" s="6">
        <v>0</v>
      </c>
      <c r="Y1449" s="6">
        <v>9400</v>
      </c>
      <c r="Z1449" s="6">
        <v>9700</v>
      </c>
      <c r="AA1449" s="6">
        <v>4.5375335979999996</v>
      </c>
      <c r="AB1449" s="6">
        <v>-74.271821380000006</v>
      </c>
      <c r="AC1449" s="9" t="s">
        <v>27</v>
      </c>
      <c r="AD1449" s="6">
        <v>9080923950</v>
      </c>
      <c r="AE1449" s="6" t="str">
        <f>MID(TablaPivotFinal[[#This Row],[Fecha]],1,4)</f>
        <v>2016</v>
      </c>
      <c r="AF1449" s="6" t="str">
        <f>MID(TablaPivotFinal[[#This Row],[Fecha]],5,3)</f>
        <v>Mar</v>
      </c>
      <c r="AG1449" s="9">
        <v>9080923950</v>
      </c>
      <c r="AH1449" s="10">
        <v>758332</v>
      </c>
      <c r="AI1449" t="s">
        <v>1062</v>
      </c>
      <c r="AJ1449" t="s">
        <v>866</v>
      </c>
      <c r="AK1449" t="s">
        <v>1190</v>
      </c>
    </row>
    <row r="1450" spans="1:37" x14ac:dyDescent="0.3">
      <c r="A1450" t="str">
        <f t="shared" si="66"/>
        <v>CHUSACA-Concesión  Vía 40 Express</v>
      </c>
      <c r="B1450" t="str">
        <f t="shared" si="67"/>
        <v>2016May</v>
      </c>
      <c r="C1450" t="str">
        <f t="shared" si="68"/>
        <v>4.537533598-74.27182138</v>
      </c>
      <c r="D1450" s="7" t="s">
        <v>312</v>
      </c>
      <c r="E1450" s="5">
        <v>4005</v>
      </c>
      <c r="F1450" s="7" t="s">
        <v>264</v>
      </c>
      <c r="G1450" s="5">
        <v>25</v>
      </c>
      <c r="H1450" s="7" t="s">
        <v>313</v>
      </c>
      <c r="I1450" s="7" t="s">
        <v>266</v>
      </c>
      <c r="J1450" s="7" t="s">
        <v>103</v>
      </c>
      <c r="K1450" s="7" t="s">
        <v>267</v>
      </c>
      <c r="L1450" s="7" t="s">
        <v>268</v>
      </c>
      <c r="M1450" s="5" t="s">
        <v>269</v>
      </c>
      <c r="N1450" s="5" t="s">
        <v>269</v>
      </c>
      <c r="O1450" s="7" t="s">
        <v>314</v>
      </c>
      <c r="P1450" s="5">
        <v>10300</v>
      </c>
      <c r="Q1450" s="5">
        <v>11600</v>
      </c>
      <c r="R1450" s="5">
        <v>24800</v>
      </c>
      <c r="S1450" s="5">
        <v>40300</v>
      </c>
      <c r="T1450" s="5">
        <v>46300</v>
      </c>
      <c r="U1450" s="5">
        <v>0</v>
      </c>
      <c r="V1450" s="5">
        <v>0</v>
      </c>
      <c r="W1450" s="5">
        <v>0</v>
      </c>
      <c r="X1450" s="5">
        <v>0</v>
      </c>
      <c r="Y1450" s="5">
        <v>9400</v>
      </c>
      <c r="Z1450" s="5">
        <v>9700</v>
      </c>
      <c r="AA1450" s="5">
        <v>4.5375335979999996</v>
      </c>
      <c r="AB1450" s="5">
        <v>-74.271821380000006</v>
      </c>
      <c r="AC1450" s="7" t="s">
        <v>29</v>
      </c>
      <c r="AD1450" s="5">
        <v>0</v>
      </c>
      <c r="AE1450" s="5" t="str">
        <f>MID(TablaPivotFinal[[#This Row],[Fecha]],1,4)</f>
        <v>2016</v>
      </c>
      <c r="AF1450" s="5" t="str">
        <f>MID(TablaPivotFinal[[#This Row],[Fecha]],5,3)</f>
        <v>May</v>
      </c>
      <c r="AG1450" s="7">
        <v>0</v>
      </c>
      <c r="AH1450" s="8">
        <v>0</v>
      </c>
      <c r="AI1450" t="s">
        <v>1062</v>
      </c>
      <c r="AJ1450" t="s">
        <v>868</v>
      </c>
      <c r="AK1450" t="s">
        <v>1190</v>
      </c>
    </row>
    <row r="1451" spans="1:37" x14ac:dyDescent="0.3">
      <c r="A1451" t="str">
        <f t="shared" si="66"/>
        <v>CHUSACA-Concesión  Vía 40 Express</v>
      </c>
      <c r="B1451" t="str">
        <f t="shared" si="67"/>
        <v>2016Nov</v>
      </c>
      <c r="C1451" t="str">
        <f t="shared" si="68"/>
        <v>4.537533598-74.27182138</v>
      </c>
      <c r="D1451" s="9" t="s">
        <v>312</v>
      </c>
      <c r="E1451" s="6">
        <v>4005</v>
      </c>
      <c r="F1451" s="9" t="s">
        <v>264</v>
      </c>
      <c r="G1451" s="6">
        <v>25</v>
      </c>
      <c r="H1451" s="9" t="s">
        <v>313</v>
      </c>
      <c r="I1451" s="9" t="s">
        <v>266</v>
      </c>
      <c r="J1451" s="9" t="s">
        <v>103</v>
      </c>
      <c r="K1451" s="9" t="s">
        <v>267</v>
      </c>
      <c r="L1451" s="9" t="s">
        <v>268</v>
      </c>
      <c r="M1451" s="6" t="s">
        <v>269</v>
      </c>
      <c r="N1451" s="6" t="s">
        <v>269</v>
      </c>
      <c r="O1451" s="9" t="s">
        <v>314</v>
      </c>
      <c r="P1451" s="6">
        <v>10300</v>
      </c>
      <c r="Q1451" s="6">
        <v>11600</v>
      </c>
      <c r="R1451" s="6">
        <v>24800</v>
      </c>
      <c r="S1451" s="6">
        <v>40300</v>
      </c>
      <c r="T1451" s="6">
        <v>46300</v>
      </c>
      <c r="U1451" s="6">
        <v>0</v>
      </c>
      <c r="V1451" s="6">
        <v>0</v>
      </c>
      <c r="W1451" s="6">
        <v>0</v>
      </c>
      <c r="X1451" s="6">
        <v>0</v>
      </c>
      <c r="Y1451" s="6">
        <v>9400</v>
      </c>
      <c r="Z1451" s="6">
        <v>9700</v>
      </c>
      <c r="AA1451" s="6">
        <v>4.5375335979999996</v>
      </c>
      <c r="AB1451" s="6">
        <v>-74.271821380000006</v>
      </c>
      <c r="AC1451" s="9" t="s">
        <v>31</v>
      </c>
      <c r="AD1451" s="6">
        <v>0</v>
      </c>
      <c r="AE1451" s="6" t="str">
        <f>MID(TablaPivotFinal[[#This Row],[Fecha]],1,4)</f>
        <v>2016</v>
      </c>
      <c r="AF1451" s="6" t="str">
        <f>MID(TablaPivotFinal[[#This Row],[Fecha]],5,3)</f>
        <v>Nov</v>
      </c>
      <c r="AG1451" s="9">
        <v>0</v>
      </c>
      <c r="AH1451" s="10">
        <v>0</v>
      </c>
      <c r="AI1451" t="s">
        <v>1062</v>
      </c>
      <c r="AJ1451" t="s">
        <v>874</v>
      </c>
      <c r="AK1451" t="s">
        <v>1190</v>
      </c>
    </row>
    <row r="1452" spans="1:37" x14ac:dyDescent="0.3">
      <c r="A1452" t="str">
        <f t="shared" si="66"/>
        <v>CHUSACA-Concesión  Vía 40 Express</v>
      </c>
      <c r="B1452" t="str">
        <f t="shared" si="67"/>
        <v>2016Oct</v>
      </c>
      <c r="C1452" t="str">
        <f t="shared" si="68"/>
        <v>4.537533598-74.27182138</v>
      </c>
      <c r="D1452" s="7" t="s">
        <v>312</v>
      </c>
      <c r="E1452" s="5">
        <v>4005</v>
      </c>
      <c r="F1452" s="7" t="s">
        <v>264</v>
      </c>
      <c r="G1452" s="5">
        <v>25</v>
      </c>
      <c r="H1452" s="7" t="s">
        <v>313</v>
      </c>
      <c r="I1452" s="7" t="s">
        <v>266</v>
      </c>
      <c r="J1452" s="7" t="s">
        <v>103</v>
      </c>
      <c r="K1452" s="7" t="s">
        <v>267</v>
      </c>
      <c r="L1452" s="7" t="s">
        <v>268</v>
      </c>
      <c r="M1452" s="5" t="s">
        <v>269</v>
      </c>
      <c r="N1452" s="5" t="s">
        <v>269</v>
      </c>
      <c r="O1452" s="7" t="s">
        <v>314</v>
      </c>
      <c r="P1452" s="5">
        <v>10300</v>
      </c>
      <c r="Q1452" s="5">
        <v>11600</v>
      </c>
      <c r="R1452" s="5">
        <v>24800</v>
      </c>
      <c r="S1452" s="5">
        <v>40300</v>
      </c>
      <c r="T1452" s="5">
        <v>46300</v>
      </c>
      <c r="U1452" s="5">
        <v>0</v>
      </c>
      <c r="V1452" s="5">
        <v>0</v>
      </c>
      <c r="W1452" s="5">
        <v>0</v>
      </c>
      <c r="X1452" s="5">
        <v>0</v>
      </c>
      <c r="Y1452" s="5">
        <v>9400</v>
      </c>
      <c r="Z1452" s="5">
        <v>9700</v>
      </c>
      <c r="AA1452" s="5">
        <v>4.5375335979999996</v>
      </c>
      <c r="AB1452" s="5">
        <v>-74.271821380000006</v>
      </c>
      <c r="AC1452" s="7" t="s">
        <v>33</v>
      </c>
      <c r="AD1452" s="5">
        <v>0</v>
      </c>
      <c r="AE1452" s="5" t="str">
        <f>MID(TablaPivotFinal[[#This Row],[Fecha]],1,4)</f>
        <v>2016</v>
      </c>
      <c r="AF1452" s="5" t="str">
        <f>MID(TablaPivotFinal[[#This Row],[Fecha]],5,3)</f>
        <v>Oct</v>
      </c>
      <c r="AG1452" s="7">
        <v>0</v>
      </c>
      <c r="AH1452" s="8">
        <v>0</v>
      </c>
      <c r="AI1452" t="s">
        <v>1062</v>
      </c>
      <c r="AJ1452" t="s">
        <v>873</v>
      </c>
      <c r="AK1452" t="s">
        <v>1190</v>
      </c>
    </row>
    <row r="1453" spans="1:37" x14ac:dyDescent="0.3">
      <c r="A1453" t="str">
        <f t="shared" si="66"/>
        <v>CHUSACA-Concesión  Vía 40 Express</v>
      </c>
      <c r="B1453" t="str">
        <f t="shared" si="67"/>
        <v>2016Sep</v>
      </c>
      <c r="C1453" t="str">
        <f t="shared" si="68"/>
        <v>4.537533598-74.27182138</v>
      </c>
      <c r="D1453" s="9" t="s">
        <v>312</v>
      </c>
      <c r="E1453" s="6">
        <v>4005</v>
      </c>
      <c r="F1453" s="9" t="s">
        <v>264</v>
      </c>
      <c r="G1453" s="6">
        <v>25</v>
      </c>
      <c r="H1453" s="9" t="s">
        <v>313</v>
      </c>
      <c r="I1453" s="9" t="s">
        <v>266</v>
      </c>
      <c r="J1453" s="9" t="s">
        <v>103</v>
      </c>
      <c r="K1453" s="9" t="s">
        <v>267</v>
      </c>
      <c r="L1453" s="9" t="s">
        <v>268</v>
      </c>
      <c r="M1453" s="6" t="s">
        <v>269</v>
      </c>
      <c r="N1453" s="6" t="s">
        <v>269</v>
      </c>
      <c r="O1453" s="9" t="s">
        <v>314</v>
      </c>
      <c r="P1453" s="6">
        <v>10300</v>
      </c>
      <c r="Q1453" s="6">
        <v>11600</v>
      </c>
      <c r="R1453" s="6">
        <v>24800</v>
      </c>
      <c r="S1453" s="6">
        <v>40300</v>
      </c>
      <c r="T1453" s="6">
        <v>46300</v>
      </c>
      <c r="U1453" s="6">
        <v>0</v>
      </c>
      <c r="V1453" s="6">
        <v>0</v>
      </c>
      <c r="W1453" s="6">
        <v>0</v>
      </c>
      <c r="X1453" s="6">
        <v>0</v>
      </c>
      <c r="Y1453" s="6">
        <v>9400</v>
      </c>
      <c r="Z1453" s="6">
        <v>9700</v>
      </c>
      <c r="AA1453" s="6">
        <v>4.5375335979999996</v>
      </c>
      <c r="AB1453" s="6">
        <v>-74.271821380000006</v>
      </c>
      <c r="AC1453" s="9" t="s">
        <v>35</v>
      </c>
      <c r="AD1453" s="6">
        <v>0</v>
      </c>
      <c r="AE1453" s="6" t="str">
        <f>MID(TablaPivotFinal[[#This Row],[Fecha]],1,4)</f>
        <v>2016</v>
      </c>
      <c r="AF1453" s="6" t="str">
        <f>MID(TablaPivotFinal[[#This Row],[Fecha]],5,3)</f>
        <v>Sep</v>
      </c>
      <c r="AG1453" s="9">
        <v>0</v>
      </c>
      <c r="AH1453" s="10">
        <v>0</v>
      </c>
      <c r="AI1453" t="s">
        <v>1062</v>
      </c>
      <c r="AJ1453" t="s">
        <v>872</v>
      </c>
      <c r="AK1453" t="s">
        <v>1190</v>
      </c>
    </row>
    <row r="1454" spans="1:37" x14ac:dyDescent="0.3">
      <c r="A1454" t="str">
        <f t="shared" si="66"/>
        <v>CHUSACA-Concesión  Vía 40 Express</v>
      </c>
      <c r="B1454" t="str">
        <f t="shared" si="67"/>
        <v>2017Abr</v>
      </c>
      <c r="C1454" t="str">
        <f t="shared" si="68"/>
        <v>4.537533598-74.27182138</v>
      </c>
      <c r="D1454" s="7" t="s">
        <v>312</v>
      </c>
      <c r="E1454" s="5">
        <v>4005</v>
      </c>
      <c r="F1454" s="7" t="s">
        <v>264</v>
      </c>
      <c r="G1454" s="5">
        <v>25</v>
      </c>
      <c r="H1454" s="7" t="s">
        <v>313</v>
      </c>
      <c r="I1454" s="7" t="s">
        <v>266</v>
      </c>
      <c r="J1454" s="7" t="s">
        <v>103</v>
      </c>
      <c r="K1454" s="7" t="s">
        <v>267</v>
      </c>
      <c r="L1454" s="7" t="s">
        <v>268</v>
      </c>
      <c r="M1454" s="5" t="s">
        <v>269</v>
      </c>
      <c r="N1454" s="5" t="s">
        <v>269</v>
      </c>
      <c r="O1454" s="7" t="s">
        <v>314</v>
      </c>
      <c r="P1454" s="5">
        <v>10300</v>
      </c>
      <c r="Q1454" s="5">
        <v>11600</v>
      </c>
      <c r="R1454" s="5">
        <v>24800</v>
      </c>
      <c r="S1454" s="5">
        <v>40300</v>
      </c>
      <c r="T1454" s="5">
        <v>46300</v>
      </c>
      <c r="U1454" s="5">
        <v>0</v>
      </c>
      <c r="V1454" s="5">
        <v>0</v>
      </c>
      <c r="W1454" s="5">
        <v>0</v>
      </c>
      <c r="X1454" s="5">
        <v>0</v>
      </c>
      <c r="Y1454" s="5">
        <v>9400</v>
      </c>
      <c r="Z1454" s="5">
        <v>9700</v>
      </c>
      <c r="AA1454" s="5">
        <v>4.5375335979999996</v>
      </c>
      <c r="AB1454" s="5">
        <v>-74.271821380000006</v>
      </c>
      <c r="AC1454" s="7" t="s">
        <v>37</v>
      </c>
      <c r="AD1454" s="5">
        <v>9784502550</v>
      </c>
      <c r="AE1454" s="5" t="str">
        <f>MID(TablaPivotFinal[[#This Row],[Fecha]],1,4)</f>
        <v>2017</v>
      </c>
      <c r="AF1454" s="5" t="str">
        <f>MID(TablaPivotFinal[[#This Row],[Fecha]],5,3)</f>
        <v>Abr</v>
      </c>
      <c r="AG1454" s="7">
        <v>9784502550</v>
      </c>
      <c r="AH1454" s="8">
        <v>26617.4</v>
      </c>
      <c r="AI1454" t="s">
        <v>1062</v>
      </c>
      <c r="AJ1454" t="s">
        <v>879</v>
      </c>
      <c r="AK1454" t="s">
        <v>1190</v>
      </c>
    </row>
    <row r="1455" spans="1:37" x14ac:dyDescent="0.3">
      <c r="A1455" t="str">
        <f t="shared" si="66"/>
        <v>CHUSACA-Concesión  Vía 40 Express</v>
      </c>
      <c r="B1455" t="str">
        <f t="shared" si="67"/>
        <v>2017Ago</v>
      </c>
      <c r="C1455" t="str">
        <f t="shared" si="68"/>
        <v>4.537533598-74.27182138</v>
      </c>
      <c r="D1455" s="9" t="s">
        <v>312</v>
      </c>
      <c r="E1455" s="6">
        <v>4005</v>
      </c>
      <c r="F1455" s="9" t="s">
        <v>264</v>
      </c>
      <c r="G1455" s="6">
        <v>25</v>
      </c>
      <c r="H1455" s="9" t="s">
        <v>313</v>
      </c>
      <c r="I1455" s="9" t="s">
        <v>266</v>
      </c>
      <c r="J1455" s="9" t="s">
        <v>103</v>
      </c>
      <c r="K1455" s="9" t="s">
        <v>267</v>
      </c>
      <c r="L1455" s="9" t="s">
        <v>268</v>
      </c>
      <c r="M1455" s="6" t="s">
        <v>269</v>
      </c>
      <c r="N1455" s="6" t="s">
        <v>269</v>
      </c>
      <c r="O1455" s="9" t="s">
        <v>314</v>
      </c>
      <c r="P1455" s="6">
        <v>10300</v>
      </c>
      <c r="Q1455" s="6">
        <v>11600</v>
      </c>
      <c r="R1455" s="6">
        <v>24800</v>
      </c>
      <c r="S1455" s="6">
        <v>40300</v>
      </c>
      <c r="T1455" s="6">
        <v>46300</v>
      </c>
      <c r="U1455" s="6">
        <v>0</v>
      </c>
      <c r="V1455" s="6">
        <v>0</v>
      </c>
      <c r="W1455" s="6">
        <v>0</v>
      </c>
      <c r="X1455" s="6">
        <v>0</v>
      </c>
      <c r="Y1455" s="6">
        <v>9400</v>
      </c>
      <c r="Z1455" s="6">
        <v>9700</v>
      </c>
      <c r="AA1455" s="6">
        <v>4.5375335979999996</v>
      </c>
      <c r="AB1455" s="6">
        <v>-74.271821380000006</v>
      </c>
      <c r="AC1455" s="9" t="s">
        <v>39</v>
      </c>
      <c r="AD1455" s="6">
        <v>9887201300</v>
      </c>
      <c r="AE1455" s="6" t="str">
        <f>MID(TablaPivotFinal[[#This Row],[Fecha]],1,4)</f>
        <v>2017</v>
      </c>
      <c r="AF1455" s="6" t="str">
        <f>MID(TablaPivotFinal[[#This Row],[Fecha]],5,3)</f>
        <v>Ago</v>
      </c>
      <c r="AG1455" s="9">
        <v>9887201300</v>
      </c>
      <c r="AH1455" s="10">
        <v>25190.70968</v>
      </c>
      <c r="AI1455" t="s">
        <v>1062</v>
      </c>
      <c r="AJ1455" t="s">
        <v>883</v>
      </c>
      <c r="AK1455" t="s">
        <v>1190</v>
      </c>
    </row>
    <row r="1456" spans="1:37" x14ac:dyDescent="0.3">
      <c r="A1456" t="str">
        <f t="shared" si="66"/>
        <v>CHUSACA-Concesión  Vía 40 Express</v>
      </c>
      <c r="B1456" t="str">
        <f t="shared" si="67"/>
        <v>2017Dic</v>
      </c>
      <c r="C1456" t="str">
        <f t="shared" si="68"/>
        <v>4.537533598-74.27182138</v>
      </c>
      <c r="D1456" s="7" t="s">
        <v>312</v>
      </c>
      <c r="E1456" s="5">
        <v>4005</v>
      </c>
      <c r="F1456" s="7" t="s">
        <v>264</v>
      </c>
      <c r="G1456" s="5">
        <v>25</v>
      </c>
      <c r="H1456" s="7" t="s">
        <v>313</v>
      </c>
      <c r="I1456" s="7" t="s">
        <v>266</v>
      </c>
      <c r="J1456" s="7" t="s">
        <v>103</v>
      </c>
      <c r="K1456" s="7" t="s">
        <v>267</v>
      </c>
      <c r="L1456" s="7" t="s">
        <v>268</v>
      </c>
      <c r="M1456" s="5" t="s">
        <v>269</v>
      </c>
      <c r="N1456" s="5" t="s">
        <v>269</v>
      </c>
      <c r="O1456" s="7" t="s">
        <v>314</v>
      </c>
      <c r="P1456" s="5">
        <v>10300</v>
      </c>
      <c r="Q1456" s="5">
        <v>11600</v>
      </c>
      <c r="R1456" s="5">
        <v>24800</v>
      </c>
      <c r="S1456" s="5">
        <v>40300</v>
      </c>
      <c r="T1456" s="5">
        <v>46300</v>
      </c>
      <c r="U1456" s="5">
        <v>0</v>
      </c>
      <c r="V1456" s="5">
        <v>0</v>
      </c>
      <c r="W1456" s="5">
        <v>0</v>
      </c>
      <c r="X1456" s="5">
        <v>0</v>
      </c>
      <c r="Y1456" s="5">
        <v>9400</v>
      </c>
      <c r="Z1456" s="5">
        <v>9700</v>
      </c>
      <c r="AA1456" s="5">
        <v>4.5375335979999996</v>
      </c>
      <c r="AB1456" s="5">
        <v>-74.271821380000006</v>
      </c>
      <c r="AC1456" s="7" t="s">
        <v>41</v>
      </c>
      <c r="AD1456" s="5">
        <v>11582901000</v>
      </c>
      <c r="AE1456" s="5" t="str">
        <f>MID(TablaPivotFinal[[#This Row],[Fecha]],1,4)</f>
        <v>2017</v>
      </c>
      <c r="AF1456" s="5" t="str">
        <f>MID(TablaPivotFinal[[#This Row],[Fecha]],5,3)</f>
        <v>Dic</v>
      </c>
      <c r="AG1456" s="7">
        <v>11582901000</v>
      </c>
      <c r="AH1456" s="8">
        <v>31680.45161</v>
      </c>
      <c r="AI1456" t="s">
        <v>1062</v>
      </c>
      <c r="AJ1456" t="s">
        <v>887</v>
      </c>
      <c r="AK1456" t="s">
        <v>1190</v>
      </c>
    </row>
    <row r="1457" spans="1:37" x14ac:dyDescent="0.3">
      <c r="A1457" t="str">
        <f t="shared" si="66"/>
        <v>CHUSACA-Concesión  Vía 40 Express</v>
      </c>
      <c r="B1457" t="str">
        <f t="shared" si="67"/>
        <v>2017Ene</v>
      </c>
      <c r="C1457" t="str">
        <f t="shared" si="68"/>
        <v>4.537533598-74.27182138</v>
      </c>
      <c r="D1457" s="9" t="s">
        <v>312</v>
      </c>
      <c r="E1457" s="6">
        <v>4005</v>
      </c>
      <c r="F1457" s="9" t="s">
        <v>264</v>
      </c>
      <c r="G1457" s="6">
        <v>25</v>
      </c>
      <c r="H1457" s="9" t="s">
        <v>313</v>
      </c>
      <c r="I1457" s="9" t="s">
        <v>266</v>
      </c>
      <c r="J1457" s="9" t="s">
        <v>103</v>
      </c>
      <c r="K1457" s="9" t="s">
        <v>267</v>
      </c>
      <c r="L1457" s="9" t="s">
        <v>268</v>
      </c>
      <c r="M1457" s="6" t="s">
        <v>269</v>
      </c>
      <c r="N1457" s="6" t="s">
        <v>269</v>
      </c>
      <c r="O1457" s="9" t="s">
        <v>314</v>
      </c>
      <c r="P1457" s="6">
        <v>10300</v>
      </c>
      <c r="Q1457" s="6">
        <v>11600</v>
      </c>
      <c r="R1457" s="6">
        <v>24800</v>
      </c>
      <c r="S1457" s="6">
        <v>40300</v>
      </c>
      <c r="T1457" s="6">
        <v>46300</v>
      </c>
      <c r="U1457" s="6">
        <v>0</v>
      </c>
      <c r="V1457" s="6">
        <v>0</v>
      </c>
      <c r="W1457" s="6">
        <v>0</v>
      </c>
      <c r="X1457" s="6">
        <v>0</v>
      </c>
      <c r="Y1457" s="6">
        <v>9400</v>
      </c>
      <c r="Z1457" s="6">
        <v>9700</v>
      </c>
      <c r="AA1457" s="6">
        <v>4.5375335979999996</v>
      </c>
      <c r="AB1457" s="6">
        <v>-74.271821380000006</v>
      </c>
      <c r="AC1457" s="9" t="s">
        <v>43</v>
      </c>
      <c r="AD1457" s="6">
        <v>10900716700</v>
      </c>
      <c r="AE1457" s="6" t="str">
        <f>MID(TablaPivotFinal[[#This Row],[Fecha]],1,4)</f>
        <v>2017</v>
      </c>
      <c r="AF1457" s="6" t="str">
        <f>MID(TablaPivotFinal[[#This Row],[Fecha]],5,3)</f>
        <v>Ene</v>
      </c>
      <c r="AG1457" s="9">
        <v>10900716700</v>
      </c>
      <c r="AH1457" s="10">
        <v>30333.83871</v>
      </c>
      <c r="AI1457" t="s">
        <v>1062</v>
      </c>
      <c r="AJ1457" t="s">
        <v>876</v>
      </c>
      <c r="AK1457" t="s">
        <v>1190</v>
      </c>
    </row>
    <row r="1458" spans="1:37" x14ac:dyDescent="0.3">
      <c r="A1458" t="str">
        <f t="shared" si="66"/>
        <v>CHUSACA-Concesión  Vía 40 Express</v>
      </c>
      <c r="B1458" t="str">
        <f t="shared" si="67"/>
        <v>2017Feb</v>
      </c>
      <c r="C1458" t="str">
        <f t="shared" si="68"/>
        <v>4.537533598-74.27182138</v>
      </c>
      <c r="D1458" s="7" t="s">
        <v>312</v>
      </c>
      <c r="E1458" s="5">
        <v>4005</v>
      </c>
      <c r="F1458" s="7" t="s">
        <v>264</v>
      </c>
      <c r="G1458" s="5">
        <v>25</v>
      </c>
      <c r="H1458" s="7" t="s">
        <v>313</v>
      </c>
      <c r="I1458" s="7" t="s">
        <v>266</v>
      </c>
      <c r="J1458" s="7" t="s">
        <v>103</v>
      </c>
      <c r="K1458" s="7" t="s">
        <v>267</v>
      </c>
      <c r="L1458" s="7" t="s">
        <v>268</v>
      </c>
      <c r="M1458" s="5" t="s">
        <v>269</v>
      </c>
      <c r="N1458" s="5" t="s">
        <v>269</v>
      </c>
      <c r="O1458" s="7" t="s">
        <v>314</v>
      </c>
      <c r="P1458" s="5">
        <v>10300</v>
      </c>
      <c r="Q1458" s="5">
        <v>11600</v>
      </c>
      <c r="R1458" s="5">
        <v>24800</v>
      </c>
      <c r="S1458" s="5">
        <v>40300</v>
      </c>
      <c r="T1458" s="5">
        <v>46300</v>
      </c>
      <c r="U1458" s="5">
        <v>0</v>
      </c>
      <c r="V1458" s="5">
        <v>0</v>
      </c>
      <c r="W1458" s="5">
        <v>0</v>
      </c>
      <c r="X1458" s="5">
        <v>0</v>
      </c>
      <c r="Y1458" s="5">
        <v>9400</v>
      </c>
      <c r="Z1458" s="5">
        <v>9700</v>
      </c>
      <c r="AA1458" s="5">
        <v>4.5375335979999996</v>
      </c>
      <c r="AB1458" s="5">
        <v>-74.271821380000006</v>
      </c>
      <c r="AC1458" s="7" t="s">
        <v>45</v>
      </c>
      <c r="AD1458" s="5">
        <v>7991321800</v>
      </c>
      <c r="AE1458" s="5" t="str">
        <f>MID(TablaPivotFinal[[#This Row],[Fecha]],1,4)</f>
        <v>2017</v>
      </c>
      <c r="AF1458" s="5" t="str">
        <f>MID(TablaPivotFinal[[#This Row],[Fecha]],5,3)</f>
        <v>Feb</v>
      </c>
      <c r="AG1458" s="7">
        <v>7991321800</v>
      </c>
      <c r="AH1458" s="8">
        <v>21716.07143</v>
      </c>
      <c r="AI1458" t="s">
        <v>1062</v>
      </c>
      <c r="AJ1458" t="s">
        <v>877</v>
      </c>
      <c r="AK1458" t="s">
        <v>1190</v>
      </c>
    </row>
    <row r="1459" spans="1:37" x14ac:dyDescent="0.3">
      <c r="A1459" t="str">
        <f t="shared" si="66"/>
        <v>CHUSACA-Concesión  Vía 40 Express</v>
      </c>
      <c r="B1459" t="str">
        <f t="shared" si="67"/>
        <v>2017Jul</v>
      </c>
      <c r="C1459" t="str">
        <f t="shared" si="68"/>
        <v>4.537533598-74.27182138</v>
      </c>
      <c r="D1459" s="9" t="s">
        <v>312</v>
      </c>
      <c r="E1459" s="6">
        <v>4005</v>
      </c>
      <c r="F1459" s="9" t="s">
        <v>264</v>
      </c>
      <c r="G1459" s="6">
        <v>25</v>
      </c>
      <c r="H1459" s="9" t="s">
        <v>313</v>
      </c>
      <c r="I1459" s="9" t="s">
        <v>266</v>
      </c>
      <c r="J1459" s="9" t="s">
        <v>103</v>
      </c>
      <c r="K1459" s="9" t="s">
        <v>267</v>
      </c>
      <c r="L1459" s="9" t="s">
        <v>268</v>
      </c>
      <c r="M1459" s="6" t="s">
        <v>269</v>
      </c>
      <c r="N1459" s="6" t="s">
        <v>269</v>
      </c>
      <c r="O1459" s="9" t="s">
        <v>314</v>
      </c>
      <c r="P1459" s="6">
        <v>10300</v>
      </c>
      <c r="Q1459" s="6">
        <v>11600</v>
      </c>
      <c r="R1459" s="6">
        <v>24800</v>
      </c>
      <c r="S1459" s="6">
        <v>40300</v>
      </c>
      <c r="T1459" s="6">
        <v>46300</v>
      </c>
      <c r="U1459" s="6">
        <v>0</v>
      </c>
      <c r="V1459" s="6">
        <v>0</v>
      </c>
      <c r="W1459" s="6">
        <v>0</v>
      </c>
      <c r="X1459" s="6">
        <v>0</v>
      </c>
      <c r="Y1459" s="6">
        <v>9400</v>
      </c>
      <c r="Z1459" s="6">
        <v>9700</v>
      </c>
      <c r="AA1459" s="6">
        <v>4.5375335979999996</v>
      </c>
      <c r="AB1459" s="6">
        <v>-74.271821380000006</v>
      </c>
      <c r="AC1459" s="9" t="s">
        <v>47</v>
      </c>
      <c r="AD1459" s="6">
        <v>10809674100</v>
      </c>
      <c r="AE1459" s="6" t="str">
        <f>MID(TablaPivotFinal[[#This Row],[Fecha]],1,4)</f>
        <v>2017</v>
      </c>
      <c r="AF1459" s="6" t="str">
        <f>MID(TablaPivotFinal[[#This Row],[Fecha]],5,3)</f>
        <v>Jul</v>
      </c>
      <c r="AG1459" s="9">
        <v>10809674100</v>
      </c>
      <c r="AH1459" s="10">
        <v>27963.90323</v>
      </c>
      <c r="AI1459" t="s">
        <v>1062</v>
      </c>
      <c r="AJ1459" t="s">
        <v>882</v>
      </c>
      <c r="AK1459" t="s">
        <v>1190</v>
      </c>
    </row>
    <row r="1460" spans="1:37" x14ac:dyDescent="0.3">
      <c r="A1460" t="str">
        <f t="shared" si="66"/>
        <v>CHUSACA-Concesión  Vía 40 Express</v>
      </c>
      <c r="B1460" t="str">
        <f t="shared" si="67"/>
        <v>2017Jun</v>
      </c>
      <c r="C1460" t="str">
        <f t="shared" si="68"/>
        <v>4.537533598-74.27182138</v>
      </c>
      <c r="D1460" s="7" t="s">
        <v>312</v>
      </c>
      <c r="E1460" s="5">
        <v>4005</v>
      </c>
      <c r="F1460" s="7" t="s">
        <v>264</v>
      </c>
      <c r="G1460" s="5">
        <v>25</v>
      </c>
      <c r="H1460" s="7" t="s">
        <v>313</v>
      </c>
      <c r="I1460" s="7" t="s">
        <v>266</v>
      </c>
      <c r="J1460" s="7" t="s">
        <v>103</v>
      </c>
      <c r="K1460" s="7" t="s">
        <v>267</v>
      </c>
      <c r="L1460" s="7" t="s">
        <v>268</v>
      </c>
      <c r="M1460" s="5" t="s">
        <v>269</v>
      </c>
      <c r="N1460" s="5" t="s">
        <v>269</v>
      </c>
      <c r="O1460" s="7" t="s">
        <v>314</v>
      </c>
      <c r="P1460" s="5">
        <v>10300</v>
      </c>
      <c r="Q1460" s="5">
        <v>11600</v>
      </c>
      <c r="R1460" s="5">
        <v>24800</v>
      </c>
      <c r="S1460" s="5">
        <v>40300</v>
      </c>
      <c r="T1460" s="5">
        <v>46300</v>
      </c>
      <c r="U1460" s="5">
        <v>0</v>
      </c>
      <c r="V1460" s="5">
        <v>0</v>
      </c>
      <c r="W1460" s="5">
        <v>0</v>
      </c>
      <c r="X1460" s="5">
        <v>0</v>
      </c>
      <c r="Y1460" s="5">
        <v>9400</v>
      </c>
      <c r="Z1460" s="5">
        <v>9700</v>
      </c>
      <c r="AA1460" s="5">
        <v>4.5375335979999996</v>
      </c>
      <c r="AB1460" s="5">
        <v>-74.271821380000006</v>
      </c>
      <c r="AC1460" s="7" t="s">
        <v>49</v>
      </c>
      <c r="AD1460" s="5">
        <v>10207107850</v>
      </c>
      <c r="AE1460" s="5" t="str">
        <f>MID(TablaPivotFinal[[#This Row],[Fecha]],1,4)</f>
        <v>2017</v>
      </c>
      <c r="AF1460" s="5" t="str">
        <f>MID(TablaPivotFinal[[#This Row],[Fecha]],5,3)</f>
        <v>Jun</v>
      </c>
      <c r="AG1460" s="7">
        <v>10207107850</v>
      </c>
      <c r="AH1460" s="8">
        <v>27203.166669999999</v>
      </c>
      <c r="AI1460" t="s">
        <v>1062</v>
      </c>
      <c r="AJ1460" t="s">
        <v>881</v>
      </c>
      <c r="AK1460" t="s">
        <v>1190</v>
      </c>
    </row>
    <row r="1461" spans="1:37" x14ac:dyDescent="0.3">
      <c r="A1461" t="str">
        <f t="shared" si="66"/>
        <v>CHUSACA-Concesión  Vía 40 Express</v>
      </c>
      <c r="B1461" t="str">
        <f t="shared" si="67"/>
        <v>2017Mar</v>
      </c>
      <c r="C1461" t="str">
        <f t="shared" si="68"/>
        <v>4.537533598-74.27182138</v>
      </c>
      <c r="D1461" s="9" t="s">
        <v>312</v>
      </c>
      <c r="E1461" s="6">
        <v>4005</v>
      </c>
      <c r="F1461" s="9" t="s">
        <v>264</v>
      </c>
      <c r="G1461" s="6">
        <v>25</v>
      </c>
      <c r="H1461" s="9" t="s">
        <v>313</v>
      </c>
      <c r="I1461" s="9" t="s">
        <v>266</v>
      </c>
      <c r="J1461" s="9" t="s">
        <v>103</v>
      </c>
      <c r="K1461" s="9" t="s">
        <v>267</v>
      </c>
      <c r="L1461" s="9" t="s">
        <v>268</v>
      </c>
      <c r="M1461" s="6" t="s">
        <v>269</v>
      </c>
      <c r="N1461" s="6" t="s">
        <v>269</v>
      </c>
      <c r="O1461" s="9" t="s">
        <v>314</v>
      </c>
      <c r="P1461" s="6">
        <v>10300</v>
      </c>
      <c r="Q1461" s="6">
        <v>11600</v>
      </c>
      <c r="R1461" s="6">
        <v>24800</v>
      </c>
      <c r="S1461" s="6">
        <v>40300</v>
      </c>
      <c r="T1461" s="6">
        <v>46300</v>
      </c>
      <c r="U1461" s="6">
        <v>0</v>
      </c>
      <c r="V1461" s="6">
        <v>0</v>
      </c>
      <c r="W1461" s="6">
        <v>0</v>
      </c>
      <c r="X1461" s="6">
        <v>0</v>
      </c>
      <c r="Y1461" s="6">
        <v>9400</v>
      </c>
      <c r="Z1461" s="6">
        <v>9700</v>
      </c>
      <c r="AA1461" s="6">
        <v>4.5375335979999996</v>
      </c>
      <c r="AB1461" s="6">
        <v>-74.271821380000006</v>
      </c>
      <c r="AC1461" s="9" t="s">
        <v>51</v>
      </c>
      <c r="AD1461" s="6">
        <v>9035120400</v>
      </c>
      <c r="AE1461" s="6" t="str">
        <f>MID(TablaPivotFinal[[#This Row],[Fecha]],1,4)</f>
        <v>2017</v>
      </c>
      <c r="AF1461" s="6" t="str">
        <f>MID(TablaPivotFinal[[#This Row],[Fecha]],5,3)</f>
        <v>Mar</v>
      </c>
      <c r="AG1461" s="9">
        <v>9035120400</v>
      </c>
      <c r="AH1461" s="10">
        <v>22654.83871</v>
      </c>
      <c r="AI1461" t="s">
        <v>1062</v>
      </c>
      <c r="AJ1461" t="s">
        <v>878</v>
      </c>
      <c r="AK1461" t="s">
        <v>1190</v>
      </c>
    </row>
    <row r="1462" spans="1:37" x14ac:dyDescent="0.3">
      <c r="A1462" t="str">
        <f t="shared" si="66"/>
        <v>CHUSACA-Concesión  Vía 40 Express</v>
      </c>
      <c r="B1462" t="str">
        <f t="shared" si="67"/>
        <v>2017May</v>
      </c>
      <c r="C1462" t="str">
        <f t="shared" si="68"/>
        <v>4.537533598-74.27182138</v>
      </c>
      <c r="D1462" s="7" t="s">
        <v>312</v>
      </c>
      <c r="E1462" s="5">
        <v>4005</v>
      </c>
      <c r="F1462" s="7" t="s">
        <v>264</v>
      </c>
      <c r="G1462" s="5">
        <v>25</v>
      </c>
      <c r="H1462" s="7" t="s">
        <v>313</v>
      </c>
      <c r="I1462" s="7" t="s">
        <v>266</v>
      </c>
      <c r="J1462" s="7" t="s">
        <v>103</v>
      </c>
      <c r="K1462" s="7" t="s">
        <v>267</v>
      </c>
      <c r="L1462" s="7" t="s">
        <v>268</v>
      </c>
      <c r="M1462" s="5" t="s">
        <v>269</v>
      </c>
      <c r="N1462" s="5" t="s">
        <v>269</v>
      </c>
      <c r="O1462" s="7" t="s">
        <v>314</v>
      </c>
      <c r="P1462" s="5">
        <v>10300</v>
      </c>
      <c r="Q1462" s="5">
        <v>11600</v>
      </c>
      <c r="R1462" s="5">
        <v>24800</v>
      </c>
      <c r="S1462" s="5">
        <v>40300</v>
      </c>
      <c r="T1462" s="5">
        <v>46300</v>
      </c>
      <c r="U1462" s="5">
        <v>0</v>
      </c>
      <c r="V1462" s="5">
        <v>0</v>
      </c>
      <c r="W1462" s="5">
        <v>0</v>
      </c>
      <c r="X1462" s="5">
        <v>0</v>
      </c>
      <c r="Y1462" s="5">
        <v>9400</v>
      </c>
      <c r="Z1462" s="5">
        <v>9700</v>
      </c>
      <c r="AA1462" s="5">
        <v>4.5375335979999996</v>
      </c>
      <c r="AB1462" s="5">
        <v>-74.271821380000006</v>
      </c>
      <c r="AC1462" s="7" t="s">
        <v>53</v>
      </c>
      <c r="AD1462" s="5">
        <v>8738282400</v>
      </c>
      <c r="AE1462" s="5" t="str">
        <f>MID(TablaPivotFinal[[#This Row],[Fecha]],1,4)</f>
        <v>2017</v>
      </c>
      <c r="AF1462" s="5" t="str">
        <f>MID(TablaPivotFinal[[#This Row],[Fecha]],5,3)</f>
        <v>May</v>
      </c>
      <c r="AG1462" s="7">
        <v>8738282400</v>
      </c>
      <c r="AH1462" s="8">
        <v>22432.96774</v>
      </c>
      <c r="AI1462" t="s">
        <v>1062</v>
      </c>
      <c r="AJ1462" t="s">
        <v>880</v>
      </c>
      <c r="AK1462" t="s">
        <v>1190</v>
      </c>
    </row>
    <row r="1463" spans="1:37" x14ac:dyDescent="0.3">
      <c r="A1463" t="str">
        <f t="shared" si="66"/>
        <v>CHUSACA-Concesión  Vía 40 Express</v>
      </c>
      <c r="B1463" t="str">
        <f t="shared" si="67"/>
        <v>2017Nov</v>
      </c>
      <c r="C1463" t="str">
        <f t="shared" si="68"/>
        <v>4.537533598-74.27182138</v>
      </c>
      <c r="D1463" s="9" t="s">
        <v>312</v>
      </c>
      <c r="E1463" s="6">
        <v>4005</v>
      </c>
      <c r="F1463" s="9" t="s">
        <v>264</v>
      </c>
      <c r="G1463" s="6">
        <v>25</v>
      </c>
      <c r="H1463" s="9" t="s">
        <v>313</v>
      </c>
      <c r="I1463" s="9" t="s">
        <v>266</v>
      </c>
      <c r="J1463" s="9" t="s">
        <v>103</v>
      </c>
      <c r="K1463" s="9" t="s">
        <v>267</v>
      </c>
      <c r="L1463" s="9" t="s">
        <v>268</v>
      </c>
      <c r="M1463" s="6" t="s">
        <v>269</v>
      </c>
      <c r="N1463" s="6" t="s">
        <v>269</v>
      </c>
      <c r="O1463" s="9" t="s">
        <v>314</v>
      </c>
      <c r="P1463" s="6">
        <v>10300</v>
      </c>
      <c r="Q1463" s="6">
        <v>11600</v>
      </c>
      <c r="R1463" s="6">
        <v>24800</v>
      </c>
      <c r="S1463" s="6">
        <v>40300</v>
      </c>
      <c r="T1463" s="6">
        <v>46300</v>
      </c>
      <c r="U1463" s="6">
        <v>0</v>
      </c>
      <c r="V1463" s="6">
        <v>0</v>
      </c>
      <c r="W1463" s="6">
        <v>0</v>
      </c>
      <c r="X1463" s="6">
        <v>0</v>
      </c>
      <c r="Y1463" s="6">
        <v>9400</v>
      </c>
      <c r="Z1463" s="6">
        <v>9700</v>
      </c>
      <c r="AA1463" s="6">
        <v>4.5375335979999996</v>
      </c>
      <c r="AB1463" s="6">
        <v>-74.271821380000006</v>
      </c>
      <c r="AC1463" s="9" t="s">
        <v>55</v>
      </c>
      <c r="AD1463" s="6">
        <v>9504201700</v>
      </c>
      <c r="AE1463" s="6" t="str">
        <f>MID(TablaPivotFinal[[#This Row],[Fecha]],1,4)</f>
        <v>2017</v>
      </c>
      <c r="AF1463" s="6" t="str">
        <f>MID(TablaPivotFinal[[#This Row],[Fecha]],5,3)</f>
        <v>Nov</v>
      </c>
      <c r="AG1463" s="9">
        <v>9504201700</v>
      </c>
      <c r="AH1463" s="10">
        <v>25128.333330000001</v>
      </c>
      <c r="AI1463" t="s">
        <v>1062</v>
      </c>
      <c r="AJ1463" t="s">
        <v>886</v>
      </c>
      <c r="AK1463" t="s">
        <v>1190</v>
      </c>
    </row>
    <row r="1464" spans="1:37" x14ac:dyDescent="0.3">
      <c r="A1464" t="str">
        <f t="shared" si="66"/>
        <v>CHUSACA-Concesión  Vía 40 Express</v>
      </c>
      <c r="B1464" t="str">
        <f t="shared" si="67"/>
        <v>2017Oct</v>
      </c>
      <c r="C1464" t="str">
        <f t="shared" si="68"/>
        <v>4.537533598-74.27182138</v>
      </c>
      <c r="D1464" s="7" t="s">
        <v>312</v>
      </c>
      <c r="E1464" s="5">
        <v>4005</v>
      </c>
      <c r="F1464" s="7" t="s">
        <v>264</v>
      </c>
      <c r="G1464" s="5">
        <v>25</v>
      </c>
      <c r="H1464" s="7" t="s">
        <v>313</v>
      </c>
      <c r="I1464" s="7" t="s">
        <v>266</v>
      </c>
      <c r="J1464" s="7" t="s">
        <v>103</v>
      </c>
      <c r="K1464" s="7" t="s">
        <v>267</v>
      </c>
      <c r="L1464" s="7" t="s">
        <v>268</v>
      </c>
      <c r="M1464" s="5" t="s">
        <v>269</v>
      </c>
      <c r="N1464" s="5" t="s">
        <v>269</v>
      </c>
      <c r="O1464" s="7" t="s">
        <v>314</v>
      </c>
      <c r="P1464" s="5">
        <v>10300</v>
      </c>
      <c r="Q1464" s="5">
        <v>11600</v>
      </c>
      <c r="R1464" s="5">
        <v>24800</v>
      </c>
      <c r="S1464" s="5">
        <v>40300</v>
      </c>
      <c r="T1464" s="5">
        <v>46300</v>
      </c>
      <c r="U1464" s="5">
        <v>0</v>
      </c>
      <c r="V1464" s="5">
        <v>0</v>
      </c>
      <c r="W1464" s="5">
        <v>0</v>
      </c>
      <c r="X1464" s="5">
        <v>0</v>
      </c>
      <c r="Y1464" s="5">
        <v>9400</v>
      </c>
      <c r="Z1464" s="5">
        <v>9700</v>
      </c>
      <c r="AA1464" s="5">
        <v>4.5375335979999996</v>
      </c>
      <c r="AB1464" s="5">
        <v>-74.271821380000006</v>
      </c>
      <c r="AC1464" s="7" t="s">
        <v>57</v>
      </c>
      <c r="AD1464" s="5">
        <v>10187311000</v>
      </c>
      <c r="AE1464" s="5" t="str">
        <f>MID(TablaPivotFinal[[#This Row],[Fecha]],1,4)</f>
        <v>2017</v>
      </c>
      <c r="AF1464" s="5" t="str">
        <f>MID(TablaPivotFinal[[#This Row],[Fecha]],5,3)</f>
        <v>Oct</v>
      </c>
      <c r="AG1464" s="7">
        <v>10187311000</v>
      </c>
      <c r="AH1464" s="8">
        <v>26171.51613</v>
      </c>
      <c r="AI1464" t="s">
        <v>1062</v>
      </c>
      <c r="AJ1464" t="s">
        <v>885</v>
      </c>
      <c r="AK1464" t="s">
        <v>1190</v>
      </c>
    </row>
    <row r="1465" spans="1:37" x14ac:dyDescent="0.3">
      <c r="A1465" t="str">
        <f t="shared" si="66"/>
        <v>CHUSACA-Concesión  Vía 40 Express</v>
      </c>
      <c r="B1465" t="str">
        <f t="shared" si="67"/>
        <v>2017Sep</v>
      </c>
      <c r="C1465" t="str">
        <f t="shared" si="68"/>
        <v>4.537533598-74.27182138</v>
      </c>
      <c r="D1465" s="9" t="s">
        <v>312</v>
      </c>
      <c r="E1465" s="6">
        <v>4005</v>
      </c>
      <c r="F1465" s="9" t="s">
        <v>264</v>
      </c>
      <c r="G1465" s="6">
        <v>25</v>
      </c>
      <c r="H1465" s="9" t="s">
        <v>313</v>
      </c>
      <c r="I1465" s="9" t="s">
        <v>266</v>
      </c>
      <c r="J1465" s="9" t="s">
        <v>103</v>
      </c>
      <c r="K1465" s="9" t="s">
        <v>267</v>
      </c>
      <c r="L1465" s="9" t="s">
        <v>268</v>
      </c>
      <c r="M1465" s="6" t="s">
        <v>269</v>
      </c>
      <c r="N1465" s="6" t="s">
        <v>269</v>
      </c>
      <c r="O1465" s="9" t="s">
        <v>314</v>
      </c>
      <c r="P1465" s="6">
        <v>10300</v>
      </c>
      <c r="Q1465" s="6">
        <v>11600</v>
      </c>
      <c r="R1465" s="6">
        <v>24800</v>
      </c>
      <c r="S1465" s="6">
        <v>40300</v>
      </c>
      <c r="T1465" s="6">
        <v>46300</v>
      </c>
      <c r="U1465" s="6">
        <v>0</v>
      </c>
      <c r="V1465" s="6">
        <v>0</v>
      </c>
      <c r="W1465" s="6">
        <v>0</v>
      </c>
      <c r="X1465" s="6">
        <v>0</v>
      </c>
      <c r="Y1465" s="6">
        <v>9400</v>
      </c>
      <c r="Z1465" s="6">
        <v>9700</v>
      </c>
      <c r="AA1465" s="6">
        <v>4.5375335979999996</v>
      </c>
      <c r="AB1465" s="6">
        <v>-74.271821380000006</v>
      </c>
      <c r="AC1465" s="9" t="s">
        <v>59</v>
      </c>
      <c r="AD1465" s="6">
        <v>8943356950</v>
      </c>
      <c r="AE1465" s="6" t="str">
        <f>MID(TablaPivotFinal[[#This Row],[Fecha]],1,4)</f>
        <v>2017</v>
      </c>
      <c r="AF1465" s="6" t="str">
        <f>MID(TablaPivotFinal[[#This Row],[Fecha]],5,3)</f>
        <v>Sep</v>
      </c>
      <c r="AG1465" s="9">
        <v>8943356950</v>
      </c>
      <c r="AH1465" s="10">
        <v>22612.9</v>
      </c>
      <c r="AI1465" t="s">
        <v>1062</v>
      </c>
      <c r="AJ1465" t="s">
        <v>884</v>
      </c>
      <c r="AK1465" t="s">
        <v>1190</v>
      </c>
    </row>
    <row r="1466" spans="1:37" x14ac:dyDescent="0.3">
      <c r="A1466" t="str">
        <f t="shared" si="66"/>
        <v>CHUSACA-Concesión  Vía 40 Express</v>
      </c>
      <c r="B1466" t="str">
        <f t="shared" si="67"/>
        <v>2018Abr</v>
      </c>
      <c r="C1466" t="str">
        <f t="shared" si="68"/>
        <v>4.537533598-74.27182138</v>
      </c>
      <c r="D1466" s="7" t="s">
        <v>312</v>
      </c>
      <c r="E1466" s="5">
        <v>4005</v>
      </c>
      <c r="F1466" s="7" t="s">
        <v>264</v>
      </c>
      <c r="G1466" s="5">
        <v>25</v>
      </c>
      <c r="H1466" s="7" t="s">
        <v>313</v>
      </c>
      <c r="I1466" s="7" t="s">
        <v>266</v>
      </c>
      <c r="J1466" s="7" t="s">
        <v>103</v>
      </c>
      <c r="K1466" s="7" t="s">
        <v>267</v>
      </c>
      <c r="L1466" s="7" t="s">
        <v>268</v>
      </c>
      <c r="M1466" s="5" t="s">
        <v>269</v>
      </c>
      <c r="N1466" s="5" t="s">
        <v>269</v>
      </c>
      <c r="O1466" s="7" t="s">
        <v>314</v>
      </c>
      <c r="P1466" s="5">
        <v>10300</v>
      </c>
      <c r="Q1466" s="5">
        <v>11600</v>
      </c>
      <c r="R1466" s="5">
        <v>24800</v>
      </c>
      <c r="S1466" s="5">
        <v>40300</v>
      </c>
      <c r="T1466" s="5">
        <v>46300</v>
      </c>
      <c r="U1466" s="5">
        <v>0</v>
      </c>
      <c r="V1466" s="5">
        <v>0</v>
      </c>
      <c r="W1466" s="5">
        <v>0</v>
      </c>
      <c r="X1466" s="5">
        <v>0</v>
      </c>
      <c r="Y1466" s="5">
        <v>9400</v>
      </c>
      <c r="Z1466" s="5">
        <v>9700</v>
      </c>
      <c r="AA1466" s="5">
        <v>4.5375335979999996</v>
      </c>
      <c r="AB1466" s="5">
        <v>-74.271821380000006</v>
      </c>
      <c r="AC1466" s="7" t="s">
        <v>61</v>
      </c>
      <c r="AD1466" s="5">
        <v>9025058400</v>
      </c>
      <c r="AE1466" s="5" t="str">
        <f>MID(TablaPivotFinal[[#This Row],[Fecha]],1,4)</f>
        <v>2018</v>
      </c>
      <c r="AF1466" s="5" t="str">
        <f>MID(TablaPivotFinal[[#This Row],[Fecha]],5,3)</f>
        <v>Abr</v>
      </c>
      <c r="AG1466" s="7">
        <v>9025058400</v>
      </c>
      <c r="AH1466" s="8">
        <v>674230</v>
      </c>
      <c r="AI1466" t="s">
        <v>1062</v>
      </c>
      <c r="AJ1466" t="s">
        <v>891</v>
      </c>
      <c r="AK1466" t="s">
        <v>1190</v>
      </c>
    </row>
    <row r="1467" spans="1:37" x14ac:dyDescent="0.3">
      <c r="A1467" t="str">
        <f t="shared" si="66"/>
        <v>CHUSACA-Concesión  Vía 40 Express</v>
      </c>
      <c r="B1467" t="str">
        <f t="shared" si="67"/>
        <v>2018Ago</v>
      </c>
      <c r="C1467" t="str">
        <f t="shared" si="68"/>
        <v>4.537533598-74.27182138</v>
      </c>
      <c r="D1467" s="9" t="s">
        <v>312</v>
      </c>
      <c r="E1467" s="6">
        <v>4005</v>
      </c>
      <c r="F1467" s="9" t="s">
        <v>264</v>
      </c>
      <c r="G1467" s="6">
        <v>25</v>
      </c>
      <c r="H1467" s="9" t="s">
        <v>313</v>
      </c>
      <c r="I1467" s="9" t="s">
        <v>266</v>
      </c>
      <c r="J1467" s="9" t="s">
        <v>103</v>
      </c>
      <c r="K1467" s="9" t="s">
        <v>267</v>
      </c>
      <c r="L1467" s="9" t="s">
        <v>268</v>
      </c>
      <c r="M1467" s="6" t="s">
        <v>269</v>
      </c>
      <c r="N1467" s="6" t="s">
        <v>269</v>
      </c>
      <c r="O1467" s="9" t="s">
        <v>314</v>
      </c>
      <c r="P1467" s="6">
        <v>10300</v>
      </c>
      <c r="Q1467" s="6">
        <v>11600</v>
      </c>
      <c r="R1467" s="6">
        <v>24800</v>
      </c>
      <c r="S1467" s="6">
        <v>40300</v>
      </c>
      <c r="T1467" s="6">
        <v>46300</v>
      </c>
      <c r="U1467" s="6">
        <v>0</v>
      </c>
      <c r="V1467" s="6">
        <v>0</v>
      </c>
      <c r="W1467" s="6">
        <v>0</v>
      </c>
      <c r="X1467" s="6">
        <v>0</v>
      </c>
      <c r="Y1467" s="6">
        <v>9400</v>
      </c>
      <c r="Z1467" s="6">
        <v>9700</v>
      </c>
      <c r="AA1467" s="6">
        <v>4.5375335979999996</v>
      </c>
      <c r="AB1467" s="6">
        <v>-74.271821380000006</v>
      </c>
      <c r="AC1467" s="9" t="s">
        <v>63</v>
      </c>
      <c r="AD1467" s="6">
        <v>10383853800</v>
      </c>
      <c r="AE1467" s="6" t="str">
        <f>MID(TablaPivotFinal[[#This Row],[Fecha]],1,4)</f>
        <v>2018</v>
      </c>
      <c r="AF1467" s="6" t="str">
        <f>MID(TablaPivotFinal[[#This Row],[Fecha]],5,3)</f>
        <v>Ago</v>
      </c>
      <c r="AG1467" s="9">
        <v>10383853800</v>
      </c>
      <c r="AH1467" s="10">
        <v>783549</v>
      </c>
      <c r="AI1467" t="s">
        <v>1062</v>
      </c>
      <c r="AJ1467" t="s">
        <v>895</v>
      </c>
      <c r="AK1467" t="s">
        <v>1190</v>
      </c>
    </row>
    <row r="1468" spans="1:37" x14ac:dyDescent="0.3">
      <c r="A1468" t="str">
        <f t="shared" si="66"/>
        <v>CHUSACA-Concesión  Vía 40 Express</v>
      </c>
      <c r="B1468" t="str">
        <f t="shared" si="67"/>
        <v>2018Dic</v>
      </c>
      <c r="C1468" t="str">
        <f t="shared" si="68"/>
        <v>4.537533598-74.27182138</v>
      </c>
      <c r="D1468" s="7" t="s">
        <v>312</v>
      </c>
      <c r="E1468" s="5">
        <v>4005</v>
      </c>
      <c r="F1468" s="7" t="s">
        <v>264</v>
      </c>
      <c r="G1468" s="5">
        <v>25</v>
      </c>
      <c r="H1468" s="7" t="s">
        <v>313</v>
      </c>
      <c r="I1468" s="7" t="s">
        <v>266</v>
      </c>
      <c r="J1468" s="7" t="s">
        <v>103</v>
      </c>
      <c r="K1468" s="7" t="s">
        <v>267</v>
      </c>
      <c r="L1468" s="7" t="s">
        <v>268</v>
      </c>
      <c r="M1468" s="5" t="s">
        <v>269</v>
      </c>
      <c r="N1468" s="5" t="s">
        <v>269</v>
      </c>
      <c r="O1468" s="7" t="s">
        <v>314</v>
      </c>
      <c r="P1468" s="5">
        <v>10300</v>
      </c>
      <c r="Q1468" s="5">
        <v>11600</v>
      </c>
      <c r="R1468" s="5">
        <v>24800</v>
      </c>
      <c r="S1468" s="5">
        <v>40300</v>
      </c>
      <c r="T1468" s="5">
        <v>46300</v>
      </c>
      <c r="U1468" s="5">
        <v>0</v>
      </c>
      <c r="V1468" s="5">
        <v>0</v>
      </c>
      <c r="W1468" s="5">
        <v>0</v>
      </c>
      <c r="X1468" s="5">
        <v>0</v>
      </c>
      <c r="Y1468" s="5">
        <v>9400</v>
      </c>
      <c r="Z1468" s="5">
        <v>9700</v>
      </c>
      <c r="AA1468" s="5">
        <v>4.5375335979999996</v>
      </c>
      <c r="AB1468" s="5">
        <v>-74.271821380000006</v>
      </c>
      <c r="AC1468" s="7" t="s">
        <v>65</v>
      </c>
      <c r="AD1468" s="5">
        <v>12012935850</v>
      </c>
      <c r="AE1468" s="5" t="str">
        <f>MID(TablaPivotFinal[[#This Row],[Fecha]],1,4)</f>
        <v>2018</v>
      </c>
      <c r="AF1468" s="5" t="str">
        <f>MID(TablaPivotFinal[[#This Row],[Fecha]],5,3)</f>
        <v>Dic</v>
      </c>
      <c r="AG1468" s="7">
        <v>12012935850</v>
      </c>
      <c r="AH1468" s="8">
        <v>975938</v>
      </c>
      <c r="AI1468" t="s">
        <v>1062</v>
      </c>
      <c r="AJ1468" t="s">
        <v>899</v>
      </c>
      <c r="AK1468" t="s">
        <v>1190</v>
      </c>
    </row>
    <row r="1469" spans="1:37" x14ac:dyDescent="0.3">
      <c r="A1469" t="str">
        <f t="shared" si="66"/>
        <v>CHUSACA-Concesión  Vía 40 Express</v>
      </c>
      <c r="B1469" t="str">
        <f t="shared" si="67"/>
        <v>2018Ene</v>
      </c>
      <c r="C1469" t="str">
        <f t="shared" si="68"/>
        <v>4.537533598-74.27182138</v>
      </c>
      <c r="D1469" s="9" t="s">
        <v>312</v>
      </c>
      <c r="E1469" s="6">
        <v>4005</v>
      </c>
      <c r="F1469" s="9" t="s">
        <v>264</v>
      </c>
      <c r="G1469" s="6">
        <v>25</v>
      </c>
      <c r="H1469" s="9" t="s">
        <v>313</v>
      </c>
      <c r="I1469" s="9" t="s">
        <v>266</v>
      </c>
      <c r="J1469" s="9" t="s">
        <v>103</v>
      </c>
      <c r="K1469" s="9" t="s">
        <v>267</v>
      </c>
      <c r="L1469" s="9" t="s">
        <v>268</v>
      </c>
      <c r="M1469" s="6" t="s">
        <v>269</v>
      </c>
      <c r="N1469" s="6" t="s">
        <v>269</v>
      </c>
      <c r="O1469" s="9" t="s">
        <v>314</v>
      </c>
      <c r="P1469" s="6">
        <v>10300</v>
      </c>
      <c r="Q1469" s="6">
        <v>11600</v>
      </c>
      <c r="R1469" s="6">
        <v>24800</v>
      </c>
      <c r="S1469" s="6">
        <v>40300</v>
      </c>
      <c r="T1469" s="6">
        <v>46300</v>
      </c>
      <c r="U1469" s="6">
        <v>0</v>
      </c>
      <c r="V1469" s="6">
        <v>0</v>
      </c>
      <c r="W1469" s="6">
        <v>0</v>
      </c>
      <c r="X1469" s="6">
        <v>0</v>
      </c>
      <c r="Y1469" s="6">
        <v>9400</v>
      </c>
      <c r="Z1469" s="6">
        <v>9700</v>
      </c>
      <c r="AA1469" s="6">
        <v>4.5375335979999996</v>
      </c>
      <c r="AB1469" s="6">
        <v>-74.271821380000006</v>
      </c>
      <c r="AC1469" s="9" t="s">
        <v>67</v>
      </c>
      <c r="AD1469" s="6">
        <v>11473555150</v>
      </c>
      <c r="AE1469" s="6" t="str">
        <f>MID(TablaPivotFinal[[#This Row],[Fecha]],1,4)</f>
        <v>2018</v>
      </c>
      <c r="AF1469" s="6" t="str">
        <f>MID(TablaPivotFinal[[#This Row],[Fecha]],5,3)</f>
        <v>Ene</v>
      </c>
      <c r="AG1469" s="9">
        <v>11473555150</v>
      </c>
      <c r="AH1469" s="10">
        <v>950891</v>
      </c>
      <c r="AI1469" t="s">
        <v>1062</v>
      </c>
      <c r="AJ1469" t="s">
        <v>888</v>
      </c>
      <c r="AK1469" t="s">
        <v>1190</v>
      </c>
    </row>
    <row r="1470" spans="1:37" x14ac:dyDescent="0.3">
      <c r="A1470" t="str">
        <f t="shared" si="66"/>
        <v>CHUSACA-Concesión  Vía 40 Express</v>
      </c>
      <c r="B1470" t="str">
        <f t="shared" si="67"/>
        <v>2018Feb</v>
      </c>
      <c r="C1470" t="str">
        <f t="shared" si="68"/>
        <v>4.537533598-74.27182138</v>
      </c>
      <c r="D1470" s="7" t="s">
        <v>312</v>
      </c>
      <c r="E1470" s="5">
        <v>4005</v>
      </c>
      <c r="F1470" s="7" t="s">
        <v>264</v>
      </c>
      <c r="G1470" s="5">
        <v>25</v>
      </c>
      <c r="H1470" s="7" t="s">
        <v>313</v>
      </c>
      <c r="I1470" s="7" t="s">
        <v>266</v>
      </c>
      <c r="J1470" s="7" t="s">
        <v>103</v>
      </c>
      <c r="K1470" s="7" t="s">
        <v>267</v>
      </c>
      <c r="L1470" s="7" t="s">
        <v>268</v>
      </c>
      <c r="M1470" s="5" t="s">
        <v>269</v>
      </c>
      <c r="N1470" s="5" t="s">
        <v>269</v>
      </c>
      <c r="O1470" s="7" t="s">
        <v>314</v>
      </c>
      <c r="P1470" s="5">
        <v>10300</v>
      </c>
      <c r="Q1470" s="5">
        <v>11600</v>
      </c>
      <c r="R1470" s="5">
        <v>24800</v>
      </c>
      <c r="S1470" s="5">
        <v>40300</v>
      </c>
      <c r="T1470" s="5">
        <v>46300</v>
      </c>
      <c r="U1470" s="5">
        <v>0</v>
      </c>
      <c r="V1470" s="5">
        <v>0</v>
      </c>
      <c r="W1470" s="5">
        <v>0</v>
      </c>
      <c r="X1470" s="5">
        <v>0</v>
      </c>
      <c r="Y1470" s="5">
        <v>9400</v>
      </c>
      <c r="Z1470" s="5">
        <v>9700</v>
      </c>
      <c r="AA1470" s="5">
        <v>4.5375335979999996</v>
      </c>
      <c r="AB1470" s="5">
        <v>-74.271821380000006</v>
      </c>
      <c r="AC1470" s="7" t="s">
        <v>69</v>
      </c>
      <c r="AD1470" s="5">
        <v>8334228250</v>
      </c>
      <c r="AE1470" s="5" t="str">
        <f>MID(TablaPivotFinal[[#This Row],[Fecha]],1,4)</f>
        <v>2018</v>
      </c>
      <c r="AF1470" s="5" t="str">
        <f>MID(TablaPivotFinal[[#This Row],[Fecha]],5,3)</f>
        <v>Feb</v>
      </c>
      <c r="AG1470" s="7">
        <v>8334228250</v>
      </c>
      <c r="AH1470" s="8">
        <v>611014</v>
      </c>
      <c r="AI1470" t="s">
        <v>1062</v>
      </c>
      <c r="AJ1470" t="s">
        <v>889</v>
      </c>
      <c r="AK1470" t="s">
        <v>1190</v>
      </c>
    </row>
    <row r="1471" spans="1:37" x14ac:dyDescent="0.3">
      <c r="A1471" t="str">
        <f t="shared" si="66"/>
        <v>CHUSACA-Concesión  Vía 40 Express</v>
      </c>
      <c r="B1471" t="str">
        <f t="shared" si="67"/>
        <v>2018Jul</v>
      </c>
      <c r="C1471" t="str">
        <f t="shared" si="68"/>
        <v>4.537533598-74.27182138</v>
      </c>
      <c r="D1471" s="9" t="s">
        <v>312</v>
      </c>
      <c r="E1471" s="6">
        <v>4005</v>
      </c>
      <c r="F1471" s="9" t="s">
        <v>264</v>
      </c>
      <c r="G1471" s="6">
        <v>25</v>
      </c>
      <c r="H1471" s="9" t="s">
        <v>313</v>
      </c>
      <c r="I1471" s="9" t="s">
        <v>266</v>
      </c>
      <c r="J1471" s="9" t="s">
        <v>103</v>
      </c>
      <c r="K1471" s="9" t="s">
        <v>267</v>
      </c>
      <c r="L1471" s="9" t="s">
        <v>268</v>
      </c>
      <c r="M1471" s="6" t="s">
        <v>269</v>
      </c>
      <c r="N1471" s="6" t="s">
        <v>269</v>
      </c>
      <c r="O1471" s="9" t="s">
        <v>314</v>
      </c>
      <c r="P1471" s="6">
        <v>10300</v>
      </c>
      <c r="Q1471" s="6">
        <v>11600</v>
      </c>
      <c r="R1471" s="6">
        <v>24800</v>
      </c>
      <c r="S1471" s="6">
        <v>40300</v>
      </c>
      <c r="T1471" s="6">
        <v>46300</v>
      </c>
      <c r="U1471" s="6">
        <v>0</v>
      </c>
      <c r="V1471" s="6">
        <v>0</v>
      </c>
      <c r="W1471" s="6">
        <v>0</v>
      </c>
      <c r="X1471" s="6">
        <v>0</v>
      </c>
      <c r="Y1471" s="6">
        <v>9400</v>
      </c>
      <c r="Z1471" s="6">
        <v>9700</v>
      </c>
      <c r="AA1471" s="6">
        <v>4.5375335979999996</v>
      </c>
      <c r="AB1471" s="6">
        <v>-74.271821380000006</v>
      </c>
      <c r="AC1471" s="9" t="s">
        <v>71</v>
      </c>
      <c r="AD1471" s="6">
        <v>11104599950</v>
      </c>
      <c r="AE1471" s="6" t="str">
        <f>MID(TablaPivotFinal[[#This Row],[Fecha]],1,4)</f>
        <v>2018</v>
      </c>
      <c r="AF1471" s="6" t="str">
        <f>MID(TablaPivotFinal[[#This Row],[Fecha]],5,3)</f>
        <v>Jul</v>
      </c>
      <c r="AG1471" s="9">
        <v>11104599950</v>
      </c>
      <c r="AH1471" s="10">
        <v>870132</v>
      </c>
      <c r="AI1471" t="s">
        <v>1062</v>
      </c>
      <c r="AJ1471" t="s">
        <v>894</v>
      </c>
      <c r="AK1471" t="s">
        <v>1190</v>
      </c>
    </row>
    <row r="1472" spans="1:37" x14ac:dyDescent="0.3">
      <c r="A1472" t="str">
        <f t="shared" si="66"/>
        <v>CHUSACA-Concesión  Vía 40 Express</v>
      </c>
      <c r="B1472" t="str">
        <f t="shared" si="67"/>
        <v>2018Jun</v>
      </c>
      <c r="C1472" t="str">
        <f t="shared" si="68"/>
        <v>4.537533598-74.27182138</v>
      </c>
      <c r="D1472" s="7" t="s">
        <v>312</v>
      </c>
      <c r="E1472" s="5">
        <v>4005</v>
      </c>
      <c r="F1472" s="7" t="s">
        <v>264</v>
      </c>
      <c r="G1472" s="5">
        <v>25</v>
      </c>
      <c r="H1472" s="7" t="s">
        <v>313</v>
      </c>
      <c r="I1472" s="7" t="s">
        <v>266</v>
      </c>
      <c r="J1472" s="7" t="s">
        <v>103</v>
      </c>
      <c r="K1472" s="7" t="s">
        <v>267</v>
      </c>
      <c r="L1472" s="7" t="s">
        <v>268</v>
      </c>
      <c r="M1472" s="5" t="s">
        <v>269</v>
      </c>
      <c r="N1472" s="5" t="s">
        <v>269</v>
      </c>
      <c r="O1472" s="7" t="s">
        <v>314</v>
      </c>
      <c r="P1472" s="5">
        <v>10300</v>
      </c>
      <c r="Q1472" s="5">
        <v>11600</v>
      </c>
      <c r="R1472" s="5">
        <v>24800</v>
      </c>
      <c r="S1472" s="5">
        <v>40300</v>
      </c>
      <c r="T1472" s="5">
        <v>46300</v>
      </c>
      <c r="U1472" s="5">
        <v>0</v>
      </c>
      <c r="V1472" s="5">
        <v>0</v>
      </c>
      <c r="W1472" s="5">
        <v>0</v>
      </c>
      <c r="X1472" s="5">
        <v>0</v>
      </c>
      <c r="Y1472" s="5">
        <v>9400</v>
      </c>
      <c r="Z1472" s="5">
        <v>9700</v>
      </c>
      <c r="AA1472" s="5">
        <v>4.5375335979999996</v>
      </c>
      <c r="AB1472" s="5">
        <v>-74.271821380000006</v>
      </c>
      <c r="AC1472" s="7" t="s">
        <v>73</v>
      </c>
      <c r="AD1472" s="5">
        <v>10749071700</v>
      </c>
      <c r="AE1472" s="5" t="str">
        <f>MID(TablaPivotFinal[[#This Row],[Fecha]],1,4)</f>
        <v>2018</v>
      </c>
      <c r="AF1472" s="5" t="str">
        <f>MID(TablaPivotFinal[[#This Row],[Fecha]],5,3)</f>
        <v>Jun</v>
      </c>
      <c r="AG1472" s="7">
        <v>10749071700</v>
      </c>
      <c r="AH1472" s="8">
        <v>845407</v>
      </c>
      <c r="AI1472" t="s">
        <v>1062</v>
      </c>
      <c r="AJ1472" t="s">
        <v>893</v>
      </c>
      <c r="AK1472" t="s">
        <v>1190</v>
      </c>
    </row>
    <row r="1473" spans="1:37" x14ac:dyDescent="0.3">
      <c r="A1473" t="str">
        <f t="shared" si="66"/>
        <v>CHUSACA-Concesión  Vía 40 Express</v>
      </c>
      <c r="B1473" t="str">
        <f t="shared" si="67"/>
        <v>2018Mar</v>
      </c>
      <c r="C1473" t="str">
        <f t="shared" si="68"/>
        <v>4.537533598-74.27182138</v>
      </c>
      <c r="D1473" s="9" t="s">
        <v>312</v>
      </c>
      <c r="E1473" s="6">
        <v>4005</v>
      </c>
      <c r="F1473" s="9" t="s">
        <v>264</v>
      </c>
      <c r="G1473" s="6">
        <v>25</v>
      </c>
      <c r="H1473" s="9" t="s">
        <v>313</v>
      </c>
      <c r="I1473" s="9" t="s">
        <v>266</v>
      </c>
      <c r="J1473" s="9" t="s">
        <v>103</v>
      </c>
      <c r="K1473" s="9" t="s">
        <v>267</v>
      </c>
      <c r="L1473" s="9" t="s">
        <v>268</v>
      </c>
      <c r="M1473" s="6" t="s">
        <v>269</v>
      </c>
      <c r="N1473" s="6" t="s">
        <v>269</v>
      </c>
      <c r="O1473" s="9" t="s">
        <v>314</v>
      </c>
      <c r="P1473" s="6">
        <v>10300</v>
      </c>
      <c r="Q1473" s="6">
        <v>11600</v>
      </c>
      <c r="R1473" s="6">
        <v>24800</v>
      </c>
      <c r="S1473" s="6">
        <v>40300</v>
      </c>
      <c r="T1473" s="6">
        <v>46300</v>
      </c>
      <c r="U1473" s="6">
        <v>0</v>
      </c>
      <c r="V1473" s="6">
        <v>0</v>
      </c>
      <c r="W1473" s="6">
        <v>0</v>
      </c>
      <c r="X1473" s="6">
        <v>0</v>
      </c>
      <c r="Y1473" s="6">
        <v>9400</v>
      </c>
      <c r="Z1473" s="6">
        <v>9700</v>
      </c>
      <c r="AA1473" s="6">
        <v>4.5375335979999996</v>
      </c>
      <c r="AB1473" s="6">
        <v>-74.271821380000006</v>
      </c>
      <c r="AC1473" s="9" t="s">
        <v>75</v>
      </c>
      <c r="AD1473" s="6">
        <v>10483539350</v>
      </c>
      <c r="AE1473" s="6" t="str">
        <f>MID(TablaPivotFinal[[#This Row],[Fecha]],1,4)</f>
        <v>2018</v>
      </c>
      <c r="AF1473" s="6" t="str">
        <f>MID(TablaPivotFinal[[#This Row],[Fecha]],5,3)</f>
        <v>Mar</v>
      </c>
      <c r="AG1473" s="9">
        <v>10483539350</v>
      </c>
      <c r="AH1473" s="10">
        <v>830465</v>
      </c>
      <c r="AI1473" t="s">
        <v>1062</v>
      </c>
      <c r="AJ1473" t="s">
        <v>890</v>
      </c>
      <c r="AK1473" t="s">
        <v>1190</v>
      </c>
    </row>
    <row r="1474" spans="1:37" x14ac:dyDescent="0.3">
      <c r="A1474" t="str">
        <f t="shared" ref="A1474:A1537" si="69">_xlfn.CONCAT(H1474,"-",D1474)</f>
        <v>CHUSACA-Concesión  Vía 40 Express</v>
      </c>
      <c r="B1474" t="str">
        <f t="shared" si="67"/>
        <v>2018May</v>
      </c>
      <c r="C1474" t="str">
        <f t="shared" si="68"/>
        <v>4.537533598-74.27182138</v>
      </c>
      <c r="D1474" s="7" t="s">
        <v>312</v>
      </c>
      <c r="E1474" s="5">
        <v>4005</v>
      </c>
      <c r="F1474" s="7" t="s">
        <v>264</v>
      </c>
      <c r="G1474" s="5">
        <v>25</v>
      </c>
      <c r="H1474" s="7" t="s">
        <v>313</v>
      </c>
      <c r="I1474" s="7" t="s">
        <v>266</v>
      </c>
      <c r="J1474" s="7" t="s">
        <v>103</v>
      </c>
      <c r="K1474" s="7" t="s">
        <v>267</v>
      </c>
      <c r="L1474" s="7" t="s">
        <v>268</v>
      </c>
      <c r="M1474" s="5" t="s">
        <v>269</v>
      </c>
      <c r="N1474" s="5" t="s">
        <v>269</v>
      </c>
      <c r="O1474" s="7" t="s">
        <v>314</v>
      </c>
      <c r="P1474" s="5">
        <v>10300</v>
      </c>
      <c r="Q1474" s="5">
        <v>11600</v>
      </c>
      <c r="R1474" s="5">
        <v>24800</v>
      </c>
      <c r="S1474" s="5">
        <v>40300</v>
      </c>
      <c r="T1474" s="5">
        <v>46300</v>
      </c>
      <c r="U1474" s="5">
        <v>0</v>
      </c>
      <c r="V1474" s="5">
        <v>0</v>
      </c>
      <c r="W1474" s="5">
        <v>0</v>
      </c>
      <c r="X1474" s="5">
        <v>0</v>
      </c>
      <c r="Y1474" s="5">
        <v>9400</v>
      </c>
      <c r="Z1474" s="5">
        <v>9700</v>
      </c>
      <c r="AA1474" s="5">
        <v>4.5375335979999996</v>
      </c>
      <c r="AB1474" s="5">
        <v>-74.271821380000006</v>
      </c>
      <c r="AC1474" s="7" t="s">
        <v>77</v>
      </c>
      <c r="AD1474" s="5">
        <v>9176275100</v>
      </c>
      <c r="AE1474" s="5" t="str">
        <f>MID(TablaPivotFinal[[#This Row],[Fecha]],1,4)</f>
        <v>2018</v>
      </c>
      <c r="AF1474" s="5" t="str">
        <f>MID(TablaPivotFinal[[#This Row],[Fecha]],5,3)</f>
        <v>May</v>
      </c>
      <c r="AG1474" s="7">
        <v>9176275100</v>
      </c>
      <c r="AH1474" s="8">
        <v>682220</v>
      </c>
      <c r="AI1474" t="s">
        <v>1062</v>
      </c>
      <c r="AJ1474" t="s">
        <v>892</v>
      </c>
      <c r="AK1474" t="s">
        <v>1190</v>
      </c>
    </row>
    <row r="1475" spans="1:37" x14ac:dyDescent="0.3">
      <c r="A1475" t="str">
        <f t="shared" si="69"/>
        <v>CHUSACA-Concesión  Vía 40 Express</v>
      </c>
      <c r="B1475" t="str">
        <f t="shared" ref="B1475:B1538" si="70">_xlfn.CONCAT(AE1475,AF1475)</f>
        <v>2018Nov</v>
      </c>
      <c r="C1475" t="str">
        <f t="shared" ref="C1475:C1538" si="71">_xlfn.CONCAT(AA1475,AB1475)</f>
        <v>4.537533598-74.27182138</v>
      </c>
      <c r="D1475" s="9" t="s">
        <v>312</v>
      </c>
      <c r="E1475" s="6">
        <v>4005</v>
      </c>
      <c r="F1475" s="9" t="s">
        <v>264</v>
      </c>
      <c r="G1475" s="6">
        <v>25</v>
      </c>
      <c r="H1475" s="9" t="s">
        <v>313</v>
      </c>
      <c r="I1475" s="9" t="s">
        <v>266</v>
      </c>
      <c r="J1475" s="9" t="s">
        <v>103</v>
      </c>
      <c r="K1475" s="9" t="s">
        <v>267</v>
      </c>
      <c r="L1475" s="9" t="s">
        <v>268</v>
      </c>
      <c r="M1475" s="6" t="s">
        <v>269</v>
      </c>
      <c r="N1475" s="6" t="s">
        <v>269</v>
      </c>
      <c r="O1475" s="9" t="s">
        <v>314</v>
      </c>
      <c r="P1475" s="6">
        <v>10300</v>
      </c>
      <c r="Q1475" s="6">
        <v>11600</v>
      </c>
      <c r="R1475" s="6">
        <v>24800</v>
      </c>
      <c r="S1475" s="6">
        <v>40300</v>
      </c>
      <c r="T1475" s="6">
        <v>46300</v>
      </c>
      <c r="U1475" s="6">
        <v>0</v>
      </c>
      <c r="V1475" s="6">
        <v>0</v>
      </c>
      <c r="W1475" s="6">
        <v>0</v>
      </c>
      <c r="X1475" s="6">
        <v>0</v>
      </c>
      <c r="Y1475" s="6">
        <v>9400</v>
      </c>
      <c r="Z1475" s="6">
        <v>9700</v>
      </c>
      <c r="AA1475" s="6">
        <v>4.5375335979999996</v>
      </c>
      <c r="AB1475" s="6">
        <v>-74.271821380000006</v>
      </c>
      <c r="AC1475" s="9" t="s">
        <v>79</v>
      </c>
      <c r="AD1475" s="6">
        <v>10395196700</v>
      </c>
      <c r="AE1475" s="6" t="str">
        <f>MID(TablaPivotFinal[[#This Row],[Fecha]],1,4)</f>
        <v>2018</v>
      </c>
      <c r="AF1475" s="6" t="str">
        <f>MID(TablaPivotFinal[[#This Row],[Fecha]],5,3)</f>
        <v>Nov</v>
      </c>
      <c r="AG1475" s="9">
        <v>10395196700</v>
      </c>
      <c r="AH1475" s="10">
        <v>791663</v>
      </c>
      <c r="AI1475" t="s">
        <v>1062</v>
      </c>
      <c r="AJ1475" t="s">
        <v>898</v>
      </c>
      <c r="AK1475" t="s">
        <v>1190</v>
      </c>
    </row>
    <row r="1476" spans="1:37" x14ac:dyDescent="0.3">
      <c r="A1476" t="str">
        <f t="shared" si="69"/>
        <v>CHUSACA-Concesión  Vía 40 Express</v>
      </c>
      <c r="B1476" t="str">
        <f t="shared" si="70"/>
        <v>2018Oct</v>
      </c>
      <c r="C1476" t="str">
        <f t="shared" si="71"/>
        <v>4.537533598-74.27182138</v>
      </c>
      <c r="D1476" s="7" t="s">
        <v>312</v>
      </c>
      <c r="E1476" s="5">
        <v>4005</v>
      </c>
      <c r="F1476" s="7" t="s">
        <v>264</v>
      </c>
      <c r="G1476" s="5">
        <v>25</v>
      </c>
      <c r="H1476" s="7" t="s">
        <v>313</v>
      </c>
      <c r="I1476" s="7" t="s">
        <v>266</v>
      </c>
      <c r="J1476" s="7" t="s">
        <v>103</v>
      </c>
      <c r="K1476" s="7" t="s">
        <v>267</v>
      </c>
      <c r="L1476" s="7" t="s">
        <v>268</v>
      </c>
      <c r="M1476" s="5" t="s">
        <v>269</v>
      </c>
      <c r="N1476" s="5" t="s">
        <v>269</v>
      </c>
      <c r="O1476" s="7" t="s">
        <v>314</v>
      </c>
      <c r="P1476" s="5">
        <v>10300</v>
      </c>
      <c r="Q1476" s="5">
        <v>11600</v>
      </c>
      <c r="R1476" s="5">
        <v>24800</v>
      </c>
      <c r="S1476" s="5">
        <v>40300</v>
      </c>
      <c r="T1476" s="5">
        <v>46300</v>
      </c>
      <c r="U1476" s="5">
        <v>0</v>
      </c>
      <c r="V1476" s="5">
        <v>0</v>
      </c>
      <c r="W1476" s="5">
        <v>0</v>
      </c>
      <c r="X1476" s="5">
        <v>0</v>
      </c>
      <c r="Y1476" s="5">
        <v>9400</v>
      </c>
      <c r="Z1476" s="5">
        <v>9700</v>
      </c>
      <c r="AA1476" s="5">
        <v>4.5375335979999996</v>
      </c>
      <c r="AB1476" s="5">
        <v>-74.271821380000006</v>
      </c>
      <c r="AC1476" s="7" t="s">
        <v>81</v>
      </c>
      <c r="AD1476" s="5">
        <v>10963737750</v>
      </c>
      <c r="AE1476" s="5" t="str">
        <f>MID(TablaPivotFinal[[#This Row],[Fecha]],1,4)</f>
        <v>2018</v>
      </c>
      <c r="AF1476" s="5" t="str">
        <f>MID(TablaPivotFinal[[#This Row],[Fecha]],5,3)</f>
        <v>Oct</v>
      </c>
      <c r="AG1476" s="7">
        <v>10963737750</v>
      </c>
      <c r="AH1476" s="8">
        <v>839977</v>
      </c>
      <c r="AI1476" t="s">
        <v>1062</v>
      </c>
      <c r="AJ1476" t="s">
        <v>897</v>
      </c>
      <c r="AK1476" t="s">
        <v>1190</v>
      </c>
    </row>
    <row r="1477" spans="1:37" x14ac:dyDescent="0.3">
      <c r="A1477" t="str">
        <f t="shared" si="69"/>
        <v>CHUSACA-Concesión  Vía 40 Express</v>
      </c>
      <c r="B1477" t="str">
        <f t="shared" si="70"/>
        <v>2018Sep</v>
      </c>
      <c r="C1477" t="str">
        <f t="shared" si="71"/>
        <v>4.537533598-74.27182138</v>
      </c>
      <c r="D1477" s="9" t="s">
        <v>312</v>
      </c>
      <c r="E1477" s="6">
        <v>4005</v>
      </c>
      <c r="F1477" s="9" t="s">
        <v>264</v>
      </c>
      <c r="G1477" s="6">
        <v>25</v>
      </c>
      <c r="H1477" s="9" t="s">
        <v>313</v>
      </c>
      <c r="I1477" s="9" t="s">
        <v>266</v>
      </c>
      <c r="J1477" s="9" t="s">
        <v>103</v>
      </c>
      <c r="K1477" s="9" t="s">
        <v>267</v>
      </c>
      <c r="L1477" s="9" t="s">
        <v>268</v>
      </c>
      <c r="M1477" s="6" t="s">
        <v>269</v>
      </c>
      <c r="N1477" s="6" t="s">
        <v>269</v>
      </c>
      <c r="O1477" s="9" t="s">
        <v>314</v>
      </c>
      <c r="P1477" s="6">
        <v>10300</v>
      </c>
      <c r="Q1477" s="6">
        <v>11600</v>
      </c>
      <c r="R1477" s="6">
        <v>24800</v>
      </c>
      <c r="S1477" s="6">
        <v>40300</v>
      </c>
      <c r="T1477" s="6">
        <v>46300</v>
      </c>
      <c r="U1477" s="6">
        <v>0</v>
      </c>
      <c r="V1477" s="6">
        <v>0</v>
      </c>
      <c r="W1477" s="6">
        <v>0</v>
      </c>
      <c r="X1477" s="6">
        <v>0</v>
      </c>
      <c r="Y1477" s="6">
        <v>9400</v>
      </c>
      <c r="Z1477" s="6">
        <v>9700</v>
      </c>
      <c r="AA1477" s="6">
        <v>4.5375335979999996</v>
      </c>
      <c r="AB1477" s="6">
        <v>-74.271821380000006</v>
      </c>
      <c r="AC1477" s="9" t="s">
        <v>83</v>
      </c>
      <c r="AD1477" s="6">
        <v>9485357000</v>
      </c>
      <c r="AE1477" s="6" t="str">
        <f>MID(TablaPivotFinal[[#This Row],[Fecha]],1,4)</f>
        <v>2018</v>
      </c>
      <c r="AF1477" s="6" t="str">
        <f>MID(TablaPivotFinal[[#This Row],[Fecha]],5,3)</f>
        <v>Sep</v>
      </c>
      <c r="AG1477" s="9">
        <v>9485357000</v>
      </c>
      <c r="AH1477" s="10">
        <v>702719</v>
      </c>
      <c r="AI1477" t="s">
        <v>1062</v>
      </c>
      <c r="AJ1477" t="s">
        <v>896</v>
      </c>
      <c r="AK1477" t="s">
        <v>1190</v>
      </c>
    </row>
    <row r="1478" spans="1:37" x14ac:dyDescent="0.3">
      <c r="A1478" t="str">
        <f t="shared" si="69"/>
        <v>SAN PEDRO-CONCESION DEVISAB</v>
      </c>
      <c r="B1478" t="str">
        <f t="shared" si="70"/>
        <v>2016Abr</v>
      </c>
      <c r="C1478" t="str">
        <f t="shared" si="71"/>
        <v>4.593993102-74.48647417</v>
      </c>
      <c r="D1478" s="7" t="s">
        <v>316</v>
      </c>
      <c r="E1478" s="5">
        <v>4702</v>
      </c>
      <c r="F1478" s="7" t="s">
        <v>264</v>
      </c>
      <c r="G1478" s="5">
        <v>25</v>
      </c>
      <c r="H1478" s="7" t="s">
        <v>317</v>
      </c>
      <c r="I1478" s="7" t="s">
        <v>238</v>
      </c>
      <c r="J1478" s="7" t="s">
        <v>3</v>
      </c>
      <c r="K1478" s="7" t="s">
        <v>318</v>
      </c>
      <c r="L1478" s="7" t="s">
        <v>240</v>
      </c>
      <c r="M1478" s="5" t="s">
        <v>319</v>
      </c>
      <c r="N1478" s="5" t="s">
        <v>319</v>
      </c>
      <c r="O1478" s="7" t="s">
        <v>320</v>
      </c>
      <c r="P1478" s="5">
        <v>10500</v>
      </c>
      <c r="Q1478" s="5">
        <v>11700</v>
      </c>
      <c r="R1478" s="5">
        <v>13500</v>
      </c>
      <c r="S1478" s="5">
        <v>18200</v>
      </c>
      <c r="T1478" s="5">
        <v>39200</v>
      </c>
      <c r="U1478" s="5">
        <v>51000</v>
      </c>
      <c r="V1478" s="5">
        <v>58900</v>
      </c>
      <c r="W1478" s="5">
        <v>0</v>
      </c>
      <c r="X1478" s="5">
        <v>0</v>
      </c>
      <c r="Y1478" s="5">
        <v>0</v>
      </c>
      <c r="Z1478" s="5">
        <v>0</v>
      </c>
      <c r="AA1478" s="5">
        <v>4.5939931019999998</v>
      </c>
      <c r="AB1478" s="5">
        <v>-74.486474169999994</v>
      </c>
      <c r="AC1478" s="7" t="s">
        <v>13</v>
      </c>
      <c r="AD1478" s="5">
        <v>761539300</v>
      </c>
      <c r="AE1478" s="5" t="str">
        <f>MID(TablaPivotFinal[[#This Row],[Fecha]],1,4)</f>
        <v>2016</v>
      </c>
      <c r="AF1478" s="5" t="str">
        <f>MID(TablaPivotFinal[[#This Row],[Fecha]],5,3)</f>
        <v>Abr</v>
      </c>
      <c r="AG1478" s="7">
        <v>761539300</v>
      </c>
      <c r="AH1478" s="8">
        <v>65591</v>
      </c>
      <c r="AI1478" t="s">
        <v>1063</v>
      </c>
      <c r="AJ1478" t="s">
        <v>867</v>
      </c>
      <c r="AK1478" t="s">
        <v>1191</v>
      </c>
    </row>
    <row r="1479" spans="1:37" x14ac:dyDescent="0.3">
      <c r="A1479" t="str">
        <f t="shared" si="69"/>
        <v>SAN PEDRO-CONCESION DEVISAB</v>
      </c>
      <c r="B1479" t="str">
        <f t="shared" si="70"/>
        <v>2016Ago</v>
      </c>
      <c r="C1479" t="str">
        <f t="shared" si="71"/>
        <v>4.593993102-74.48647417</v>
      </c>
      <c r="D1479" s="9" t="s">
        <v>316</v>
      </c>
      <c r="E1479" s="6">
        <v>4702</v>
      </c>
      <c r="F1479" s="9" t="s">
        <v>264</v>
      </c>
      <c r="G1479" s="6">
        <v>25</v>
      </c>
      <c r="H1479" s="9" t="s">
        <v>317</v>
      </c>
      <c r="I1479" s="9" t="s">
        <v>238</v>
      </c>
      <c r="J1479" s="9" t="s">
        <v>3</v>
      </c>
      <c r="K1479" s="9" t="s">
        <v>318</v>
      </c>
      <c r="L1479" s="9" t="s">
        <v>240</v>
      </c>
      <c r="M1479" s="6" t="s">
        <v>319</v>
      </c>
      <c r="N1479" s="6" t="s">
        <v>319</v>
      </c>
      <c r="O1479" s="9" t="s">
        <v>320</v>
      </c>
      <c r="P1479" s="6">
        <v>10500</v>
      </c>
      <c r="Q1479" s="6">
        <v>11700</v>
      </c>
      <c r="R1479" s="6">
        <v>13500</v>
      </c>
      <c r="S1479" s="6">
        <v>18200</v>
      </c>
      <c r="T1479" s="6">
        <v>39200</v>
      </c>
      <c r="U1479" s="6">
        <v>51000</v>
      </c>
      <c r="V1479" s="6">
        <v>58900</v>
      </c>
      <c r="W1479" s="6">
        <v>0</v>
      </c>
      <c r="X1479" s="6">
        <v>0</v>
      </c>
      <c r="Y1479" s="6">
        <v>0</v>
      </c>
      <c r="Z1479" s="6">
        <v>0</v>
      </c>
      <c r="AA1479" s="6">
        <v>4.5939931019999998</v>
      </c>
      <c r="AB1479" s="6">
        <v>-74.486474169999994</v>
      </c>
      <c r="AC1479" s="9" t="s">
        <v>15</v>
      </c>
      <c r="AD1479" s="6">
        <v>885257600</v>
      </c>
      <c r="AE1479" s="6" t="str">
        <f>MID(TablaPivotFinal[[#This Row],[Fecha]],1,4)</f>
        <v>2016</v>
      </c>
      <c r="AF1479" s="6" t="str">
        <f>MID(TablaPivotFinal[[#This Row],[Fecha]],5,3)</f>
        <v>Ago</v>
      </c>
      <c r="AG1479" s="9">
        <v>885257600</v>
      </c>
      <c r="AH1479" s="10">
        <v>74179</v>
      </c>
      <c r="AI1479" t="s">
        <v>1063</v>
      </c>
      <c r="AJ1479" t="s">
        <v>871</v>
      </c>
      <c r="AK1479" t="s">
        <v>1191</v>
      </c>
    </row>
    <row r="1480" spans="1:37" x14ac:dyDescent="0.3">
      <c r="A1480" t="str">
        <f t="shared" si="69"/>
        <v>SAN PEDRO-CONCESION DEVISAB</v>
      </c>
      <c r="B1480" t="str">
        <f t="shared" si="70"/>
        <v>2016Dic</v>
      </c>
      <c r="C1480" t="str">
        <f t="shared" si="71"/>
        <v>4.593993102-74.48647417</v>
      </c>
      <c r="D1480" s="7" t="s">
        <v>316</v>
      </c>
      <c r="E1480" s="5">
        <v>4702</v>
      </c>
      <c r="F1480" s="7" t="s">
        <v>264</v>
      </c>
      <c r="G1480" s="5">
        <v>25</v>
      </c>
      <c r="H1480" s="7" t="s">
        <v>317</v>
      </c>
      <c r="I1480" s="7" t="s">
        <v>238</v>
      </c>
      <c r="J1480" s="7" t="s">
        <v>3</v>
      </c>
      <c r="K1480" s="7" t="s">
        <v>318</v>
      </c>
      <c r="L1480" s="7" t="s">
        <v>240</v>
      </c>
      <c r="M1480" s="5" t="s">
        <v>319</v>
      </c>
      <c r="N1480" s="5" t="s">
        <v>319</v>
      </c>
      <c r="O1480" s="7" t="s">
        <v>320</v>
      </c>
      <c r="P1480" s="5">
        <v>10500</v>
      </c>
      <c r="Q1480" s="5">
        <v>11700</v>
      </c>
      <c r="R1480" s="5">
        <v>13500</v>
      </c>
      <c r="S1480" s="5">
        <v>18200</v>
      </c>
      <c r="T1480" s="5">
        <v>39200</v>
      </c>
      <c r="U1480" s="5">
        <v>51000</v>
      </c>
      <c r="V1480" s="5">
        <v>58900</v>
      </c>
      <c r="W1480" s="5">
        <v>0</v>
      </c>
      <c r="X1480" s="5">
        <v>0</v>
      </c>
      <c r="Y1480" s="5">
        <v>0</v>
      </c>
      <c r="Z1480" s="5">
        <v>0</v>
      </c>
      <c r="AA1480" s="5">
        <v>4.5939931019999998</v>
      </c>
      <c r="AB1480" s="5">
        <v>-74.486474169999994</v>
      </c>
      <c r="AC1480" s="7" t="s">
        <v>17</v>
      </c>
      <c r="AD1480" s="5">
        <v>916746400</v>
      </c>
      <c r="AE1480" s="5" t="str">
        <f>MID(TablaPivotFinal[[#This Row],[Fecha]],1,4)</f>
        <v>2016</v>
      </c>
      <c r="AF1480" s="5" t="str">
        <f>MID(TablaPivotFinal[[#This Row],[Fecha]],5,3)</f>
        <v>Dic</v>
      </c>
      <c r="AG1480" s="7">
        <v>916746400</v>
      </c>
      <c r="AH1480" s="8">
        <v>83320</v>
      </c>
      <c r="AI1480" t="s">
        <v>1063</v>
      </c>
      <c r="AJ1480" t="s">
        <v>875</v>
      </c>
      <c r="AK1480" t="s">
        <v>1191</v>
      </c>
    </row>
    <row r="1481" spans="1:37" x14ac:dyDescent="0.3">
      <c r="A1481" t="str">
        <f t="shared" si="69"/>
        <v>SAN PEDRO-CONCESION DEVISAB</v>
      </c>
      <c r="B1481" t="str">
        <f t="shared" si="70"/>
        <v>2016Ene</v>
      </c>
      <c r="C1481" t="str">
        <f t="shared" si="71"/>
        <v>4.593993102-74.48647417</v>
      </c>
      <c r="D1481" s="9" t="s">
        <v>316</v>
      </c>
      <c r="E1481" s="6">
        <v>4702</v>
      </c>
      <c r="F1481" s="9" t="s">
        <v>264</v>
      </c>
      <c r="G1481" s="6">
        <v>25</v>
      </c>
      <c r="H1481" s="9" t="s">
        <v>317</v>
      </c>
      <c r="I1481" s="9" t="s">
        <v>238</v>
      </c>
      <c r="J1481" s="9" t="s">
        <v>3</v>
      </c>
      <c r="K1481" s="9" t="s">
        <v>318</v>
      </c>
      <c r="L1481" s="9" t="s">
        <v>240</v>
      </c>
      <c r="M1481" s="6" t="s">
        <v>319</v>
      </c>
      <c r="N1481" s="6" t="s">
        <v>319</v>
      </c>
      <c r="O1481" s="9" t="s">
        <v>320</v>
      </c>
      <c r="P1481" s="6">
        <v>10500</v>
      </c>
      <c r="Q1481" s="6">
        <v>11700</v>
      </c>
      <c r="R1481" s="6">
        <v>13500</v>
      </c>
      <c r="S1481" s="6">
        <v>18200</v>
      </c>
      <c r="T1481" s="6">
        <v>39200</v>
      </c>
      <c r="U1481" s="6">
        <v>51000</v>
      </c>
      <c r="V1481" s="6">
        <v>58900</v>
      </c>
      <c r="W1481" s="6">
        <v>0</v>
      </c>
      <c r="X1481" s="6">
        <v>0</v>
      </c>
      <c r="Y1481" s="6">
        <v>0</v>
      </c>
      <c r="Z1481" s="6">
        <v>0</v>
      </c>
      <c r="AA1481" s="6">
        <v>4.5939931019999998</v>
      </c>
      <c r="AB1481" s="6">
        <v>-74.486474169999994</v>
      </c>
      <c r="AC1481" s="9" t="s">
        <v>19</v>
      </c>
      <c r="AD1481" s="6">
        <v>855126200</v>
      </c>
      <c r="AE1481" s="6" t="str">
        <f>MID(TablaPivotFinal[[#This Row],[Fecha]],1,4)</f>
        <v>2016</v>
      </c>
      <c r="AF1481" s="6" t="str">
        <f>MID(TablaPivotFinal[[#This Row],[Fecha]],5,3)</f>
        <v>Ene</v>
      </c>
      <c r="AG1481" s="9">
        <v>855126200</v>
      </c>
      <c r="AH1481" s="10">
        <v>85122</v>
      </c>
      <c r="AI1481" t="s">
        <v>1063</v>
      </c>
      <c r="AJ1481" t="s">
        <v>864</v>
      </c>
      <c r="AK1481" t="s">
        <v>1191</v>
      </c>
    </row>
    <row r="1482" spans="1:37" x14ac:dyDescent="0.3">
      <c r="A1482" t="str">
        <f t="shared" si="69"/>
        <v>SAN PEDRO-CONCESION DEVISAB</v>
      </c>
      <c r="B1482" t="str">
        <f t="shared" si="70"/>
        <v>2016Feb</v>
      </c>
      <c r="C1482" t="str">
        <f t="shared" si="71"/>
        <v>4.593993102-74.48647417</v>
      </c>
      <c r="D1482" s="7" t="s">
        <v>316</v>
      </c>
      <c r="E1482" s="5">
        <v>4702</v>
      </c>
      <c r="F1482" s="7" t="s">
        <v>264</v>
      </c>
      <c r="G1482" s="5">
        <v>25</v>
      </c>
      <c r="H1482" s="7" t="s">
        <v>317</v>
      </c>
      <c r="I1482" s="7" t="s">
        <v>238</v>
      </c>
      <c r="J1482" s="7" t="s">
        <v>3</v>
      </c>
      <c r="K1482" s="7" t="s">
        <v>318</v>
      </c>
      <c r="L1482" s="7" t="s">
        <v>240</v>
      </c>
      <c r="M1482" s="5" t="s">
        <v>319</v>
      </c>
      <c r="N1482" s="5" t="s">
        <v>319</v>
      </c>
      <c r="O1482" s="7" t="s">
        <v>320</v>
      </c>
      <c r="P1482" s="5">
        <v>10500</v>
      </c>
      <c r="Q1482" s="5">
        <v>11700</v>
      </c>
      <c r="R1482" s="5">
        <v>13500</v>
      </c>
      <c r="S1482" s="5">
        <v>18200</v>
      </c>
      <c r="T1482" s="5">
        <v>39200</v>
      </c>
      <c r="U1482" s="5">
        <v>51000</v>
      </c>
      <c r="V1482" s="5">
        <v>58900</v>
      </c>
      <c r="W1482" s="5">
        <v>0</v>
      </c>
      <c r="X1482" s="5">
        <v>0</v>
      </c>
      <c r="Y1482" s="5">
        <v>0</v>
      </c>
      <c r="Z1482" s="5">
        <v>0</v>
      </c>
      <c r="AA1482" s="5">
        <v>4.5939931019999998</v>
      </c>
      <c r="AB1482" s="5">
        <v>-74.486474169999994</v>
      </c>
      <c r="AC1482" s="7" t="s">
        <v>21</v>
      </c>
      <c r="AD1482" s="5">
        <v>747969900</v>
      </c>
      <c r="AE1482" s="5" t="str">
        <f>MID(TablaPivotFinal[[#This Row],[Fecha]],1,4)</f>
        <v>2016</v>
      </c>
      <c r="AF1482" s="5" t="str">
        <f>MID(TablaPivotFinal[[#This Row],[Fecha]],5,3)</f>
        <v>Feb</v>
      </c>
      <c r="AG1482" s="7">
        <v>747969900</v>
      </c>
      <c r="AH1482" s="8">
        <v>65585</v>
      </c>
      <c r="AI1482" t="s">
        <v>1063</v>
      </c>
      <c r="AJ1482" t="s">
        <v>865</v>
      </c>
      <c r="AK1482" t="s">
        <v>1191</v>
      </c>
    </row>
    <row r="1483" spans="1:37" x14ac:dyDescent="0.3">
      <c r="A1483" t="str">
        <f t="shared" si="69"/>
        <v>SAN PEDRO-CONCESION DEVISAB</v>
      </c>
      <c r="B1483" t="str">
        <f t="shared" si="70"/>
        <v>2016Jul</v>
      </c>
      <c r="C1483" t="str">
        <f t="shared" si="71"/>
        <v>4.593993102-74.48647417</v>
      </c>
      <c r="D1483" s="9" t="s">
        <v>316</v>
      </c>
      <c r="E1483" s="6">
        <v>4702</v>
      </c>
      <c r="F1483" s="9" t="s">
        <v>264</v>
      </c>
      <c r="G1483" s="6">
        <v>25</v>
      </c>
      <c r="H1483" s="9" t="s">
        <v>317</v>
      </c>
      <c r="I1483" s="9" t="s">
        <v>238</v>
      </c>
      <c r="J1483" s="9" t="s">
        <v>3</v>
      </c>
      <c r="K1483" s="9" t="s">
        <v>318</v>
      </c>
      <c r="L1483" s="9" t="s">
        <v>240</v>
      </c>
      <c r="M1483" s="6" t="s">
        <v>319</v>
      </c>
      <c r="N1483" s="6" t="s">
        <v>319</v>
      </c>
      <c r="O1483" s="9" t="s">
        <v>320</v>
      </c>
      <c r="P1483" s="6">
        <v>10500</v>
      </c>
      <c r="Q1483" s="6">
        <v>11700</v>
      </c>
      <c r="R1483" s="6">
        <v>13500</v>
      </c>
      <c r="S1483" s="6">
        <v>18200</v>
      </c>
      <c r="T1483" s="6">
        <v>39200</v>
      </c>
      <c r="U1483" s="6">
        <v>51000</v>
      </c>
      <c r="V1483" s="6">
        <v>58900</v>
      </c>
      <c r="W1483" s="6">
        <v>0</v>
      </c>
      <c r="X1483" s="6">
        <v>0</v>
      </c>
      <c r="Y1483" s="6">
        <v>0</v>
      </c>
      <c r="Z1483" s="6">
        <v>0</v>
      </c>
      <c r="AA1483" s="6">
        <v>4.5939931019999998</v>
      </c>
      <c r="AB1483" s="6">
        <v>-74.486474169999994</v>
      </c>
      <c r="AC1483" s="9" t="s">
        <v>23</v>
      </c>
      <c r="AD1483" s="6">
        <v>790850200</v>
      </c>
      <c r="AE1483" s="6" t="str">
        <f>MID(TablaPivotFinal[[#This Row],[Fecha]],1,4)</f>
        <v>2016</v>
      </c>
      <c r="AF1483" s="6" t="str">
        <f>MID(TablaPivotFinal[[#This Row],[Fecha]],5,3)</f>
        <v>Jul</v>
      </c>
      <c r="AG1483" s="9">
        <v>790850200</v>
      </c>
      <c r="AH1483" s="10">
        <v>70869</v>
      </c>
      <c r="AI1483" t="s">
        <v>1063</v>
      </c>
      <c r="AJ1483" t="s">
        <v>870</v>
      </c>
      <c r="AK1483" t="s">
        <v>1191</v>
      </c>
    </row>
    <row r="1484" spans="1:37" x14ac:dyDescent="0.3">
      <c r="A1484" t="str">
        <f t="shared" si="69"/>
        <v>SAN PEDRO-CONCESION DEVISAB</v>
      </c>
      <c r="B1484" t="str">
        <f t="shared" si="70"/>
        <v>2016Jun</v>
      </c>
      <c r="C1484" t="str">
        <f t="shared" si="71"/>
        <v>4.593993102-74.48647417</v>
      </c>
      <c r="D1484" s="7" t="s">
        <v>316</v>
      </c>
      <c r="E1484" s="5">
        <v>4702</v>
      </c>
      <c r="F1484" s="7" t="s">
        <v>264</v>
      </c>
      <c r="G1484" s="5">
        <v>25</v>
      </c>
      <c r="H1484" s="7" t="s">
        <v>317</v>
      </c>
      <c r="I1484" s="7" t="s">
        <v>238</v>
      </c>
      <c r="J1484" s="7" t="s">
        <v>3</v>
      </c>
      <c r="K1484" s="7" t="s">
        <v>318</v>
      </c>
      <c r="L1484" s="7" t="s">
        <v>240</v>
      </c>
      <c r="M1484" s="5" t="s">
        <v>319</v>
      </c>
      <c r="N1484" s="5" t="s">
        <v>319</v>
      </c>
      <c r="O1484" s="7" t="s">
        <v>320</v>
      </c>
      <c r="P1484" s="5">
        <v>10500</v>
      </c>
      <c r="Q1484" s="5">
        <v>11700</v>
      </c>
      <c r="R1484" s="5">
        <v>13500</v>
      </c>
      <c r="S1484" s="5">
        <v>18200</v>
      </c>
      <c r="T1484" s="5">
        <v>39200</v>
      </c>
      <c r="U1484" s="5">
        <v>51000</v>
      </c>
      <c r="V1484" s="5">
        <v>58900</v>
      </c>
      <c r="W1484" s="5">
        <v>0</v>
      </c>
      <c r="X1484" s="5">
        <v>0</v>
      </c>
      <c r="Y1484" s="5">
        <v>0</v>
      </c>
      <c r="Z1484" s="5">
        <v>0</v>
      </c>
      <c r="AA1484" s="5">
        <v>4.5939931019999998</v>
      </c>
      <c r="AB1484" s="5">
        <v>-74.486474169999994</v>
      </c>
      <c r="AC1484" s="7" t="s">
        <v>25</v>
      </c>
      <c r="AD1484" s="5">
        <v>794948400</v>
      </c>
      <c r="AE1484" s="5" t="str">
        <f>MID(TablaPivotFinal[[#This Row],[Fecha]],1,4)</f>
        <v>2016</v>
      </c>
      <c r="AF1484" s="5" t="str">
        <f>MID(TablaPivotFinal[[#This Row],[Fecha]],5,3)</f>
        <v>Jun</v>
      </c>
      <c r="AG1484" s="7">
        <v>794948400</v>
      </c>
      <c r="AH1484" s="8">
        <v>69837</v>
      </c>
      <c r="AI1484" t="s">
        <v>1063</v>
      </c>
      <c r="AJ1484" t="s">
        <v>869</v>
      </c>
      <c r="AK1484" t="s">
        <v>1191</v>
      </c>
    </row>
    <row r="1485" spans="1:37" x14ac:dyDescent="0.3">
      <c r="A1485" t="str">
        <f t="shared" si="69"/>
        <v>SAN PEDRO-CONCESION DEVISAB</v>
      </c>
      <c r="B1485" t="str">
        <f t="shared" si="70"/>
        <v>2016Mar</v>
      </c>
      <c r="C1485" t="str">
        <f t="shared" si="71"/>
        <v>4.593993102-74.48647417</v>
      </c>
      <c r="D1485" s="9" t="s">
        <v>316</v>
      </c>
      <c r="E1485" s="6">
        <v>4702</v>
      </c>
      <c r="F1485" s="9" t="s">
        <v>264</v>
      </c>
      <c r="G1485" s="6">
        <v>25</v>
      </c>
      <c r="H1485" s="9" t="s">
        <v>317</v>
      </c>
      <c r="I1485" s="9" t="s">
        <v>238</v>
      </c>
      <c r="J1485" s="9" t="s">
        <v>3</v>
      </c>
      <c r="K1485" s="9" t="s">
        <v>318</v>
      </c>
      <c r="L1485" s="9" t="s">
        <v>240</v>
      </c>
      <c r="M1485" s="6" t="s">
        <v>319</v>
      </c>
      <c r="N1485" s="6" t="s">
        <v>319</v>
      </c>
      <c r="O1485" s="9" t="s">
        <v>320</v>
      </c>
      <c r="P1485" s="6">
        <v>10500</v>
      </c>
      <c r="Q1485" s="6">
        <v>11700</v>
      </c>
      <c r="R1485" s="6">
        <v>13500</v>
      </c>
      <c r="S1485" s="6">
        <v>18200</v>
      </c>
      <c r="T1485" s="6">
        <v>39200</v>
      </c>
      <c r="U1485" s="6">
        <v>51000</v>
      </c>
      <c r="V1485" s="6">
        <v>58900</v>
      </c>
      <c r="W1485" s="6">
        <v>0</v>
      </c>
      <c r="X1485" s="6">
        <v>0</v>
      </c>
      <c r="Y1485" s="6">
        <v>0</v>
      </c>
      <c r="Z1485" s="6">
        <v>0</v>
      </c>
      <c r="AA1485" s="6">
        <v>4.5939931019999998</v>
      </c>
      <c r="AB1485" s="6">
        <v>-74.486474169999994</v>
      </c>
      <c r="AC1485" s="9" t="s">
        <v>27</v>
      </c>
      <c r="AD1485" s="6">
        <v>833619100</v>
      </c>
      <c r="AE1485" s="6" t="str">
        <f>MID(TablaPivotFinal[[#This Row],[Fecha]],1,4)</f>
        <v>2016</v>
      </c>
      <c r="AF1485" s="6" t="str">
        <f>MID(TablaPivotFinal[[#This Row],[Fecha]],5,3)</f>
        <v>Mar</v>
      </c>
      <c r="AG1485" s="9">
        <v>833619100</v>
      </c>
      <c r="AH1485" s="10">
        <v>74338</v>
      </c>
      <c r="AI1485" t="s">
        <v>1063</v>
      </c>
      <c r="AJ1485" t="s">
        <v>866</v>
      </c>
      <c r="AK1485" t="s">
        <v>1191</v>
      </c>
    </row>
    <row r="1486" spans="1:37" x14ac:dyDescent="0.3">
      <c r="A1486" t="str">
        <f t="shared" si="69"/>
        <v>SAN PEDRO-CONCESION DEVISAB</v>
      </c>
      <c r="B1486" t="str">
        <f t="shared" si="70"/>
        <v>2016May</v>
      </c>
      <c r="C1486" t="str">
        <f t="shared" si="71"/>
        <v>4.593993102-74.48647417</v>
      </c>
      <c r="D1486" s="7" t="s">
        <v>316</v>
      </c>
      <c r="E1486" s="5">
        <v>4702</v>
      </c>
      <c r="F1486" s="7" t="s">
        <v>264</v>
      </c>
      <c r="G1486" s="5">
        <v>25</v>
      </c>
      <c r="H1486" s="7" t="s">
        <v>317</v>
      </c>
      <c r="I1486" s="7" t="s">
        <v>238</v>
      </c>
      <c r="J1486" s="7" t="s">
        <v>3</v>
      </c>
      <c r="K1486" s="7" t="s">
        <v>318</v>
      </c>
      <c r="L1486" s="7" t="s">
        <v>240</v>
      </c>
      <c r="M1486" s="5" t="s">
        <v>319</v>
      </c>
      <c r="N1486" s="5" t="s">
        <v>319</v>
      </c>
      <c r="O1486" s="7" t="s">
        <v>320</v>
      </c>
      <c r="P1486" s="5">
        <v>10500</v>
      </c>
      <c r="Q1486" s="5">
        <v>11700</v>
      </c>
      <c r="R1486" s="5">
        <v>13500</v>
      </c>
      <c r="S1486" s="5">
        <v>18200</v>
      </c>
      <c r="T1486" s="5">
        <v>39200</v>
      </c>
      <c r="U1486" s="5">
        <v>51000</v>
      </c>
      <c r="V1486" s="5">
        <v>58900</v>
      </c>
      <c r="W1486" s="5">
        <v>0</v>
      </c>
      <c r="X1486" s="5">
        <v>0</v>
      </c>
      <c r="Y1486" s="5">
        <v>0</v>
      </c>
      <c r="Z1486" s="5">
        <v>0</v>
      </c>
      <c r="AA1486" s="5">
        <v>4.5939931019999998</v>
      </c>
      <c r="AB1486" s="5">
        <v>-74.486474169999994</v>
      </c>
      <c r="AC1486" s="7" t="s">
        <v>29</v>
      </c>
      <c r="AD1486" s="5">
        <v>763046000</v>
      </c>
      <c r="AE1486" s="5" t="str">
        <f>MID(TablaPivotFinal[[#This Row],[Fecha]],1,4)</f>
        <v>2016</v>
      </c>
      <c r="AF1486" s="5" t="str">
        <f>MID(TablaPivotFinal[[#This Row],[Fecha]],5,3)</f>
        <v>May</v>
      </c>
      <c r="AG1486" s="7">
        <v>763046000</v>
      </c>
      <c r="AH1486" s="8">
        <v>68147</v>
      </c>
      <c r="AI1486" t="s">
        <v>1063</v>
      </c>
      <c r="AJ1486" t="s">
        <v>868</v>
      </c>
      <c r="AK1486" t="s">
        <v>1191</v>
      </c>
    </row>
    <row r="1487" spans="1:37" x14ac:dyDescent="0.3">
      <c r="A1487" t="str">
        <f t="shared" si="69"/>
        <v>SAN PEDRO-CONCESION DEVISAB</v>
      </c>
      <c r="B1487" t="str">
        <f t="shared" si="70"/>
        <v>2016Nov</v>
      </c>
      <c r="C1487" t="str">
        <f t="shared" si="71"/>
        <v>4.593993102-74.48647417</v>
      </c>
      <c r="D1487" s="9" t="s">
        <v>316</v>
      </c>
      <c r="E1487" s="6">
        <v>4702</v>
      </c>
      <c r="F1487" s="9" t="s">
        <v>264</v>
      </c>
      <c r="G1487" s="6">
        <v>25</v>
      </c>
      <c r="H1487" s="9" t="s">
        <v>317</v>
      </c>
      <c r="I1487" s="9" t="s">
        <v>238</v>
      </c>
      <c r="J1487" s="9" t="s">
        <v>3</v>
      </c>
      <c r="K1487" s="9" t="s">
        <v>318</v>
      </c>
      <c r="L1487" s="9" t="s">
        <v>240</v>
      </c>
      <c r="M1487" s="6" t="s">
        <v>319</v>
      </c>
      <c r="N1487" s="6" t="s">
        <v>319</v>
      </c>
      <c r="O1487" s="9" t="s">
        <v>320</v>
      </c>
      <c r="P1487" s="6">
        <v>10500</v>
      </c>
      <c r="Q1487" s="6">
        <v>11700</v>
      </c>
      <c r="R1487" s="6">
        <v>13500</v>
      </c>
      <c r="S1487" s="6">
        <v>18200</v>
      </c>
      <c r="T1487" s="6">
        <v>39200</v>
      </c>
      <c r="U1487" s="6">
        <v>51000</v>
      </c>
      <c r="V1487" s="6">
        <v>58900</v>
      </c>
      <c r="W1487" s="6">
        <v>0</v>
      </c>
      <c r="X1487" s="6">
        <v>0</v>
      </c>
      <c r="Y1487" s="6">
        <v>0</v>
      </c>
      <c r="Z1487" s="6">
        <v>0</v>
      </c>
      <c r="AA1487" s="6">
        <v>4.5939931019999998</v>
      </c>
      <c r="AB1487" s="6">
        <v>-74.486474169999994</v>
      </c>
      <c r="AC1487" s="9" t="s">
        <v>31</v>
      </c>
      <c r="AD1487" s="6">
        <v>832910000</v>
      </c>
      <c r="AE1487" s="6" t="str">
        <f>MID(TablaPivotFinal[[#This Row],[Fecha]],1,4)</f>
        <v>2016</v>
      </c>
      <c r="AF1487" s="6" t="str">
        <f>MID(TablaPivotFinal[[#This Row],[Fecha]],5,3)</f>
        <v>Nov</v>
      </c>
      <c r="AG1487" s="9">
        <v>832910000</v>
      </c>
      <c r="AH1487" s="10">
        <v>71301</v>
      </c>
      <c r="AI1487" t="s">
        <v>1063</v>
      </c>
      <c r="AJ1487" t="s">
        <v>874</v>
      </c>
      <c r="AK1487" t="s">
        <v>1191</v>
      </c>
    </row>
    <row r="1488" spans="1:37" x14ac:dyDescent="0.3">
      <c r="A1488" t="str">
        <f t="shared" si="69"/>
        <v>SAN PEDRO-CONCESION DEVISAB</v>
      </c>
      <c r="B1488" t="str">
        <f t="shared" si="70"/>
        <v>2016Oct</v>
      </c>
      <c r="C1488" t="str">
        <f t="shared" si="71"/>
        <v>4.593993102-74.48647417</v>
      </c>
      <c r="D1488" s="7" t="s">
        <v>316</v>
      </c>
      <c r="E1488" s="5">
        <v>4702</v>
      </c>
      <c r="F1488" s="7" t="s">
        <v>264</v>
      </c>
      <c r="G1488" s="5">
        <v>25</v>
      </c>
      <c r="H1488" s="7" t="s">
        <v>317</v>
      </c>
      <c r="I1488" s="7" t="s">
        <v>238</v>
      </c>
      <c r="J1488" s="7" t="s">
        <v>3</v>
      </c>
      <c r="K1488" s="7" t="s">
        <v>318</v>
      </c>
      <c r="L1488" s="7" t="s">
        <v>240</v>
      </c>
      <c r="M1488" s="5" t="s">
        <v>319</v>
      </c>
      <c r="N1488" s="5" t="s">
        <v>319</v>
      </c>
      <c r="O1488" s="7" t="s">
        <v>320</v>
      </c>
      <c r="P1488" s="5">
        <v>10500</v>
      </c>
      <c r="Q1488" s="5">
        <v>11700</v>
      </c>
      <c r="R1488" s="5">
        <v>13500</v>
      </c>
      <c r="S1488" s="5">
        <v>18200</v>
      </c>
      <c r="T1488" s="5">
        <v>39200</v>
      </c>
      <c r="U1488" s="5">
        <v>51000</v>
      </c>
      <c r="V1488" s="5">
        <v>58900</v>
      </c>
      <c r="W1488" s="5">
        <v>0</v>
      </c>
      <c r="X1488" s="5">
        <v>0</v>
      </c>
      <c r="Y1488" s="5">
        <v>0</v>
      </c>
      <c r="Z1488" s="5">
        <v>0</v>
      </c>
      <c r="AA1488" s="5">
        <v>4.5939931019999998</v>
      </c>
      <c r="AB1488" s="5">
        <v>-74.486474169999994</v>
      </c>
      <c r="AC1488" s="7" t="s">
        <v>33</v>
      </c>
      <c r="AD1488" s="5">
        <v>845479300</v>
      </c>
      <c r="AE1488" s="5" t="str">
        <f>MID(TablaPivotFinal[[#This Row],[Fecha]],1,4)</f>
        <v>2016</v>
      </c>
      <c r="AF1488" s="5" t="str">
        <f>MID(TablaPivotFinal[[#This Row],[Fecha]],5,3)</f>
        <v>Oct</v>
      </c>
      <c r="AG1488" s="7">
        <v>845479300</v>
      </c>
      <c r="AH1488" s="8">
        <v>73338</v>
      </c>
      <c r="AI1488" t="s">
        <v>1063</v>
      </c>
      <c r="AJ1488" t="s">
        <v>873</v>
      </c>
      <c r="AK1488" t="s">
        <v>1191</v>
      </c>
    </row>
    <row r="1489" spans="1:37" x14ac:dyDescent="0.3">
      <c r="A1489" t="str">
        <f t="shared" si="69"/>
        <v>SAN PEDRO-CONCESION DEVISAB</v>
      </c>
      <c r="B1489" t="str">
        <f t="shared" si="70"/>
        <v>2016Sep</v>
      </c>
      <c r="C1489" t="str">
        <f t="shared" si="71"/>
        <v>4.593993102-74.48647417</v>
      </c>
      <c r="D1489" s="9" t="s">
        <v>316</v>
      </c>
      <c r="E1489" s="6">
        <v>4702</v>
      </c>
      <c r="F1489" s="9" t="s">
        <v>264</v>
      </c>
      <c r="G1489" s="6">
        <v>25</v>
      </c>
      <c r="H1489" s="9" t="s">
        <v>317</v>
      </c>
      <c r="I1489" s="9" t="s">
        <v>238</v>
      </c>
      <c r="J1489" s="9" t="s">
        <v>3</v>
      </c>
      <c r="K1489" s="9" t="s">
        <v>318</v>
      </c>
      <c r="L1489" s="9" t="s">
        <v>240</v>
      </c>
      <c r="M1489" s="6" t="s">
        <v>319</v>
      </c>
      <c r="N1489" s="6" t="s">
        <v>319</v>
      </c>
      <c r="O1489" s="9" t="s">
        <v>320</v>
      </c>
      <c r="P1489" s="6">
        <v>10500</v>
      </c>
      <c r="Q1489" s="6">
        <v>11700</v>
      </c>
      <c r="R1489" s="6">
        <v>13500</v>
      </c>
      <c r="S1489" s="6">
        <v>18200</v>
      </c>
      <c r="T1489" s="6">
        <v>39200</v>
      </c>
      <c r="U1489" s="6">
        <v>51000</v>
      </c>
      <c r="V1489" s="6">
        <v>58900</v>
      </c>
      <c r="W1489" s="6">
        <v>0</v>
      </c>
      <c r="X1489" s="6">
        <v>0</v>
      </c>
      <c r="Y1489" s="6">
        <v>0</v>
      </c>
      <c r="Z1489" s="6">
        <v>0</v>
      </c>
      <c r="AA1489" s="6">
        <v>4.5939931019999998</v>
      </c>
      <c r="AB1489" s="6">
        <v>-74.486474169999994</v>
      </c>
      <c r="AC1489" s="9" t="s">
        <v>35</v>
      </c>
      <c r="AD1489" s="6">
        <v>831770700</v>
      </c>
      <c r="AE1489" s="6" t="str">
        <f>MID(TablaPivotFinal[[#This Row],[Fecha]],1,4)</f>
        <v>2016</v>
      </c>
      <c r="AF1489" s="6" t="str">
        <f>MID(TablaPivotFinal[[#This Row],[Fecha]],5,3)</f>
        <v>Sep</v>
      </c>
      <c r="AG1489" s="9">
        <v>831770700</v>
      </c>
      <c r="AH1489" s="10">
        <v>66609</v>
      </c>
      <c r="AI1489" t="s">
        <v>1063</v>
      </c>
      <c r="AJ1489" t="s">
        <v>872</v>
      </c>
      <c r="AK1489" t="s">
        <v>1191</v>
      </c>
    </row>
    <row r="1490" spans="1:37" x14ac:dyDescent="0.3">
      <c r="A1490" t="str">
        <f t="shared" si="69"/>
        <v>SAN PEDRO-CONCESION DEVISAB</v>
      </c>
      <c r="B1490" t="str">
        <f t="shared" si="70"/>
        <v>2017Abr</v>
      </c>
      <c r="C1490" t="str">
        <f t="shared" si="71"/>
        <v>4.593993102-74.48647417</v>
      </c>
      <c r="D1490" s="7" t="s">
        <v>316</v>
      </c>
      <c r="E1490" s="5">
        <v>4702</v>
      </c>
      <c r="F1490" s="7" t="s">
        <v>264</v>
      </c>
      <c r="G1490" s="5">
        <v>25</v>
      </c>
      <c r="H1490" s="7" t="s">
        <v>317</v>
      </c>
      <c r="I1490" s="7" t="s">
        <v>238</v>
      </c>
      <c r="J1490" s="7" t="s">
        <v>3</v>
      </c>
      <c r="K1490" s="7" t="s">
        <v>318</v>
      </c>
      <c r="L1490" s="7" t="s">
        <v>240</v>
      </c>
      <c r="M1490" s="5" t="s">
        <v>319</v>
      </c>
      <c r="N1490" s="5" t="s">
        <v>319</v>
      </c>
      <c r="O1490" s="7" t="s">
        <v>320</v>
      </c>
      <c r="P1490" s="5">
        <v>10500</v>
      </c>
      <c r="Q1490" s="5">
        <v>11700</v>
      </c>
      <c r="R1490" s="5">
        <v>13500</v>
      </c>
      <c r="S1490" s="5">
        <v>18200</v>
      </c>
      <c r="T1490" s="5">
        <v>39200</v>
      </c>
      <c r="U1490" s="5">
        <v>51000</v>
      </c>
      <c r="V1490" s="5">
        <v>58900</v>
      </c>
      <c r="W1490" s="5">
        <v>0</v>
      </c>
      <c r="X1490" s="5">
        <v>0</v>
      </c>
      <c r="Y1490" s="5">
        <v>0</v>
      </c>
      <c r="Z1490" s="5">
        <v>0</v>
      </c>
      <c r="AA1490" s="5">
        <v>4.5939931019999998</v>
      </c>
      <c r="AB1490" s="5">
        <v>-74.486474169999994</v>
      </c>
      <c r="AC1490" s="7" t="s">
        <v>37</v>
      </c>
      <c r="AD1490" s="5">
        <v>939085100</v>
      </c>
      <c r="AE1490" s="5" t="str">
        <f>MID(TablaPivotFinal[[#This Row],[Fecha]],1,4)</f>
        <v>2017</v>
      </c>
      <c r="AF1490" s="5" t="str">
        <f>MID(TablaPivotFinal[[#This Row],[Fecha]],5,3)</f>
        <v>Abr</v>
      </c>
      <c r="AG1490" s="7">
        <v>939085100</v>
      </c>
      <c r="AH1490" s="8">
        <v>2565.166667</v>
      </c>
      <c r="AI1490" t="s">
        <v>1063</v>
      </c>
      <c r="AJ1490" t="s">
        <v>879</v>
      </c>
      <c r="AK1490" t="s">
        <v>1191</v>
      </c>
    </row>
    <row r="1491" spans="1:37" x14ac:dyDescent="0.3">
      <c r="A1491" t="str">
        <f t="shared" si="69"/>
        <v>SAN PEDRO-CONCESION DEVISAB</v>
      </c>
      <c r="B1491" t="str">
        <f t="shared" si="70"/>
        <v>2017Ago</v>
      </c>
      <c r="C1491" t="str">
        <f t="shared" si="71"/>
        <v>4.593993102-74.48647417</v>
      </c>
      <c r="D1491" s="9" t="s">
        <v>316</v>
      </c>
      <c r="E1491" s="6">
        <v>4702</v>
      </c>
      <c r="F1491" s="9" t="s">
        <v>264</v>
      </c>
      <c r="G1491" s="6">
        <v>25</v>
      </c>
      <c r="H1491" s="9" t="s">
        <v>317</v>
      </c>
      <c r="I1491" s="9" t="s">
        <v>238</v>
      </c>
      <c r="J1491" s="9" t="s">
        <v>3</v>
      </c>
      <c r="K1491" s="9" t="s">
        <v>318</v>
      </c>
      <c r="L1491" s="9" t="s">
        <v>240</v>
      </c>
      <c r="M1491" s="6" t="s">
        <v>319</v>
      </c>
      <c r="N1491" s="6" t="s">
        <v>319</v>
      </c>
      <c r="O1491" s="9" t="s">
        <v>320</v>
      </c>
      <c r="P1491" s="6">
        <v>10500</v>
      </c>
      <c r="Q1491" s="6">
        <v>11700</v>
      </c>
      <c r="R1491" s="6">
        <v>13500</v>
      </c>
      <c r="S1491" s="6">
        <v>18200</v>
      </c>
      <c r="T1491" s="6">
        <v>39200</v>
      </c>
      <c r="U1491" s="6">
        <v>51000</v>
      </c>
      <c r="V1491" s="6">
        <v>58900</v>
      </c>
      <c r="W1491" s="6">
        <v>0</v>
      </c>
      <c r="X1491" s="6">
        <v>0</v>
      </c>
      <c r="Y1491" s="6">
        <v>0</v>
      </c>
      <c r="Z1491" s="6">
        <v>0</v>
      </c>
      <c r="AA1491" s="6">
        <v>4.5939931019999998</v>
      </c>
      <c r="AB1491" s="6">
        <v>-74.486474169999994</v>
      </c>
      <c r="AC1491" s="9" t="s">
        <v>39</v>
      </c>
      <c r="AD1491" s="6">
        <v>1123273400</v>
      </c>
      <c r="AE1491" s="6" t="str">
        <f>MID(TablaPivotFinal[[#This Row],[Fecha]],1,4)</f>
        <v>2017</v>
      </c>
      <c r="AF1491" s="6" t="str">
        <f>MID(TablaPivotFinal[[#This Row],[Fecha]],5,3)</f>
        <v>Ago</v>
      </c>
      <c r="AG1491" s="9">
        <v>1123273400</v>
      </c>
      <c r="AH1491" s="10">
        <v>2710.6451609999999</v>
      </c>
      <c r="AI1491" t="s">
        <v>1063</v>
      </c>
      <c r="AJ1491" t="s">
        <v>883</v>
      </c>
      <c r="AK1491" t="s">
        <v>1191</v>
      </c>
    </row>
    <row r="1492" spans="1:37" x14ac:dyDescent="0.3">
      <c r="A1492" t="str">
        <f t="shared" si="69"/>
        <v>SAN PEDRO-CONCESION DEVISAB</v>
      </c>
      <c r="B1492" t="str">
        <f t="shared" si="70"/>
        <v>2017Dic</v>
      </c>
      <c r="C1492" t="str">
        <f t="shared" si="71"/>
        <v>4.593993102-74.48647417</v>
      </c>
      <c r="D1492" s="7" t="s">
        <v>316</v>
      </c>
      <c r="E1492" s="5">
        <v>4702</v>
      </c>
      <c r="F1492" s="7" t="s">
        <v>264</v>
      </c>
      <c r="G1492" s="5">
        <v>25</v>
      </c>
      <c r="H1492" s="7" t="s">
        <v>317</v>
      </c>
      <c r="I1492" s="7" t="s">
        <v>238</v>
      </c>
      <c r="J1492" s="7" t="s">
        <v>3</v>
      </c>
      <c r="K1492" s="7" t="s">
        <v>318</v>
      </c>
      <c r="L1492" s="7" t="s">
        <v>240</v>
      </c>
      <c r="M1492" s="5" t="s">
        <v>319</v>
      </c>
      <c r="N1492" s="5" t="s">
        <v>319</v>
      </c>
      <c r="O1492" s="7" t="s">
        <v>320</v>
      </c>
      <c r="P1492" s="5">
        <v>10500</v>
      </c>
      <c r="Q1492" s="5">
        <v>11700</v>
      </c>
      <c r="R1492" s="5">
        <v>13500</v>
      </c>
      <c r="S1492" s="5">
        <v>18200</v>
      </c>
      <c r="T1492" s="5">
        <v>39200</v>
      </c>
      <c r="U1492" s="5">
        <v>51000</v>
      </c>
      <c r="V1492" s="5">
        <v>58900</v>
      </c>
      <c r="W1492" s="5">
        <v>0</v>
      </c>
      <c r="X1492" s="5">
        <v>0</v>
      </c>
      <c r="Y1492" s="5">
        <v>0</v>
      </c>
      <c r="Z1492" s="5">
        <v>0</v>
      </c>
      <c r="AA1492" s="5">
        <v>4.5939931019999998</v>
      </c>
      <c r="AB1492" s="5">
        <v>-74.486474169999994</v>
      </c>
      <c r="AC1492" s="7" t="s">
        <v>41</v>
      </c>
      <c r="AD1492" s="5">
        <v>1053106000</v>
      </c>
      <c r="AE1492" s="5" t="str">
        <f>MID(TablaPivotFinal[[#This Row],[Fecha]],1,4)</f>
        <v>2017</v>
      </c>
      <c r="AF1492" s="5" t="str">
        <f>MID(TablaPivotFinal[[#This Row],[Fecha]],5,3)</f>
        <v>Dic</v>
      </c>
      <c r="AG1492" s="7">
        <v>1053106000</v>
      </c>
      <c r="AH1492" s="8">
        <v>2828.8709680000002</v>
      </c>
      <c r="AI1492" t="s">
        <v>1063</v>
      </c>
      <c r="AJ1492" t="s">
        <v>887</v>
      </c>
      <c r="AK1492" t="s">
        <v>1191</v>
      </c>
    </row>
    <row r="1493" spans="1:37" x14ac:dyDescent="0.3">
      <c r="A1493" t="str">
        <f t="shared" si="69"/>
        <v>SAN PEDRO-CONCESION DEVISAB</v>
      </c>
      <c r="B1493" t="str">
        <f t="shared" si="70"/>
        <v>2017Ene</v>
      </c>
      <c r="C1493" t="str">
        <f t="shared" si="71"/>
        <v>4.593993102-74.48647417</v>
      </c>
      <c r="D1493" s="9" t="s">
        <v>316</v>
      </c>
      <c r="E1493" s="6">
        <v>4702</v>
      </c>
      <c r="F1493" s="9" t="s">
        <v>264</v>
      </c>
      <c r="G1493" s="6">
        <v>25</v>
      </c>
      <c r="H1493" s="9" t="s">
        <v>317</v>
      </c>
      <c r="I1493" s="9" t="s">
        <v>238</v>
      </c>
      <c r="J1493" s="9" t="s">
        <v>3</v>
      </c>
      <c r="K1493" s="9" t="s">
        <v>318</v>
      </c>
      <c r="L1493" s="9" t="s">
        <v>240</v>
      </c>
      <c r="M1493" s="6" t="s">
        <v>319</v>
      </c>
      <c r="N1493" s="6" t="s">
        <v>319</v>
      </c>
      <c r="O1493" s="9" t="s">
        <v>320</v>
      </c>
      <c r="P1493" s="6">
        <v>10500</v>
      </c>
      <c r="Q1493" s="6">
        <v>11700</v>
      </c>
      <c r="R1493" s="6">
        <v>13500</v>
      </c>
      <c r="S1493" s="6">
        <v>18200</v>
      </c>
      <c r="T1493" s="6">
        <v>39200</v>
      </c>
      <c r="U1493" s="6">
        <v>51000</v>
      </c>
      <c r="V1493" s="6">
        <v>58900</v>
      </c>
      <c r="W1493" s="6">
        <v>0</v>
      </c>
      <c r="X1493" s="6">
        <v>0</v>
      </c>
      <c r="Y1493" s="6">
        <v>0</v>
      </c>
      <c r="Z1493" s="6">
        <v>0</v>
      </c>
      <c r="AA1493" s="6">
        <v>4.5939931019999998</v>
      </c>
      <c r="AB1493" s="6">
        <v>-74.486474169999994</v>
      </c>
      <c r="AC1493" s="9" t="s">
        <v>43</v>
      </c>
      <c r="AD1493" s="6">
        <v>946494600</v>
      </c>
      <c r="AE1493" s="6" t="str">
        <f>MID(TablaPivotFinal[[#This Row],[Fecha]],1,4)</f>
        <v>2017</v>
      </c>
      <c r="AF1493" s="6" t="str">
        <f>MID(TablaPivotFinal[[#This Row],[Fecha]],5,3)</f>
        <v>Ene</v>
      </c>
      <c r="AG1493" s="9">
        <v>946494600</v>
      </c>
      <c r="AH1493" s="10">
        <v>2720.3870969999998</v>
      </c>
      <c r="AI1493" t="s">
        <v>1063</v>
      </c>
      <c r="AJ1493" t="s">
        <v>876</v>
      </c>
      <c r="AK1493" t="s">
        <v>1191</v>
      </c>
    </row>
    <row r="1494" spans="1:37" x14ac:dyDescent="0.3">
      <c r="A1494" t="str">
        <f t="shared" si="69"/>
        <v>SAN PEDRO-CONCESION DEVISAB</v>
      </c>
      <c r="B1494" t="str">
        <f t="shared" si="70"/>
        <v>2017Feb</v>
      </c>
      <c r="C1494" t="str">
        <f t="shared" si="71"/>
        <v>4.593993102-74.48647417</v>
      </c>
      <c r="D1494" s="7" t="s">
        <v>316</v>
      </c>
      <c r="E1494" s="5">
        <v>4702</v>
      </c>
      <c r="F1494" s="7" t="s">
        <v>264</v>
      </c>
      <c r="G1494" s="5">
        <v>25</v>
      </c>
      <c r="H1494" s="7" t="s">
        <v>317</v>
      </c>
      <c r="I1494" s="7" t="s">
        <v>238</v>
      </c>
      <c r="J1494" s="7" t="s">
        <v>3</v>
      </c>
      <c r="K1494" s="7" t="s">
        <v>318</v>
      </c>
      <c r="L1494" s="7" t="s">
        <v>240</v>
      </c>
      <c r="M1494" s="5" t="s">
        <v>319</v>
      </c>
      <c r="N1494" s="5" t="s">
        <v>319</v>
      </c>
      <c r="O1494" s="7" t="s">
        <v>320</v>
      </c>
      <c r="P1494" s="5">
        <v>10500</v>
      </c>
      <c r="Q1494" s="5">
        <v>11700</v>
      </c>
      <c r="R1494" s="5">
        <v>13500</v>
      </c>
      <c r="S1494" s="5">
        <v>18200</v>
      </c>
      <c r="T1494" s="5">
        <v>39200</v>
      </c>
      <c r="U1494" s="5">
        <v>51000</v>
      </c>
      <c r="V1494" s="5">
        <v>58900</v>
      </c>
      <c r="W1494" s="5">
        <v>0</v>
      </c>
      <c r="X1494" s="5">
        <v>0</v>
      </c>
      <c r="Y1494" s="5">
        <v>0</v>
      </c>
      <c r="Z1494" s="5">
        <v>0</v>
      </c>
      <c r="AA1494" s="5">
        <v>4.5939931019999998</v>
      </c>
      <c r="AB1494" s="5">
        <v>-74.486474169999994</v>
      </c>
      <c r="AC1494" s="7" t="s">
        <v>45</v>
      </c>
      <c r="AD1494" s="5">
        <v>789358800</v>
      </c>
      <c r="AE1494" s="5" t="str">
        <f>MID(TablaPivotFinal[[#This Row],[Fecha]],1,4)</f>
        <v>2017</v>
      </c>
      <c r="AF1494" s="5" t="str">
        <f>MID(TablaPivotFinal[[#This Row],[Fecha]],5,3)</f>
        <v>Feb</v>
      </c>
      <c r="AG1494" s="7">
        <v>789358800</v>
      </c>
      <c r="AH1494" s="8">
        <v>2287.4642859999999</v>
      </c>
      <c r="AI1494" t="s">
        <v>1063</v>
      </c>
      <c r="AJ1494" t="s">
        <v>877</v>
      </c>
      <c r="AK1494" t="s">
        <v>1191</v>
      </c>
    </row>
    <row r="1495" spans="1:37" x14ac:dyDescent="0.3">
      <c r="A1495" t="str">
        <f t="shared" si="69"/>
        <v>SAN PEDRO-CONCESION DEVISAB</v>
      </c>
      <c r="B1495" t="str">
        <f t="shared" si="70"/>
        <v>2017Jul</v>
      </c>
      <c r="C1495" t="str">
        <f t="shared" si="71"/>
        <v>4.593993102-74.48647417</v>
      </c>
      <c r="D1495" s="9" t="s">
        <v>316</v>
      </c>
      <c r="E1495" s="6">
        <v>4702</v>
      </c>
      <c r="F1495" s="9" t="s">
        <v>264</v>
      </c>
      <c r="G1495" s="6">
        <v>25</v>
      </c>
      <c r="H1495" s="9" t="s">
        <v>317</v>
      </c>
      <c r="I1495" s="9" t="s">
        <v>238</v>
      </c>
      <c r="J1495" s="9" t="s">
        <v>3</v>
      </c>
      <c r="K1495" s="9" t="s">
        <v>318</v>
      </c>
      <c r="L1495" s="9" t="s">
        <v>240</v>
      </c>
      <c r="M1495" s="6" t="s">
        <v>319</v>
      </c>
      <c r="N1495" s="6" t="s">
        <v>319</v>
      </c>
      <c r="O1495" s="9" t="s">
        <v>320</v>
      </c>
      <c r="P1495" s="6">
        <v>10500</v>
      </c>
      <c r="Q1495" s="6">
        <v>11700</v>
      </c>
      <c r="R1495" s="6">
        <v>13500</v>
      </c>
      <c r="S1495" s="6">
        <v>18200</v>
      </c>
      <c r="T1495" s="6">
        <v>39200</v>
      </c>
      <c r="U1495" s="6">
        <v>51000</v>
      </c>
      <c r="V1495" s="6">
        <v>58900</v>
      </c>
      <c r="W1495" s="6">
        <v>0</v>
      </c>
      <c r="X1495" s="6">
        <v>0</v>
      </c>
      <c r="Y1495" s="6">
        <v>0</v>
      </c>
      <c r="Z1495" s="6">
        <v>0</v>
      </c>
      <c r="AA1495" s="6">
        <v>4.5939931019999998</v>
      </c>
      <c r="AB1495" s="6">
        <v>-74.486474169999994</v>
      </c>
      <c r="AC1495" s="9" t="s">
        <v>47</v>
      </c>
      <c r="AD1495" s="6">
        <v>928009500</v>
      </c>
      <c r="AE1495" s="6" t="str">
        <f>MID(TablaPivotFinal[[#This Row],[Fecha]],1,4)</f>
        <v>2017</v>
      </c>
      <c r="AF1495" s="6" t="str">
        <f>MID(TablaPivotFinal[[#This Row],[Fecha]],5,3)</f>
        <v>Jul</v>
      </c>
      <c r="AG1495" s="9">
        <v>928009500</v>
      </c>
      <c r="AH1495" s="10">
        <v>2443.741935</v>
      </c>
      <c r="AI1495" t="s">
        <v>1063</v>
      </c>
      <c r="AJ1495" t="s">
        <v>882</v>
      </c>
      <c r="AK1495" t="s">
        <v>1191</v>
      </c>
    </row>
    <row r="1496" spans="1:37" x14ac:dyDescent="0.3">
      <c r="A1496" t="str">
        <f t="shared" si="69"/>
        <v>SAN PEDRO-CONCESION DEVISAB</v>
      </c>
      <c r="B1496" t="str">
        <f t="shared" si="70"/>
        <v>2017Jun</v>
      </c>
      <c r="C1496" t="str">
        <f t="shared" si="71"/>
        <v>4.593993102-74.48647417</v>
      </c>
      <c r="D1496" s="7" t="s">
        <v>316</v>
      </c>
      <c r="E1496" s="5">
        <v>4702</v>
      </c>
      <c r="F1496" s="7" t="s">
        <v>264</v>
      </c>
      <c r="G1496" s="5">
        <v>25</v>
      </c>
      <c r="H1496" s="7" t="s">
        <v>317</v>
      </c>
      <c r="I1496" s="7" t="s">
        <v>238</v>
      </c>
      <c r="J1496" s="7" t="s">
        <v>3</v>
      </c>
      <c r="K1496" s="7" t="s">
        <v>318</v>
      </c>
      <c r="L1496" s="7" t="s">
        <v>240</v>
      </c>
      <c r="M1496" s="5" t="s">
        <v>319</v>
      </c>
      <c r="N1496" s="5" t="s">
        <v>319</v>
      </c>
      <c r="O1496" s="7" t="s">
        <v>320</v>
      </c>
      <c r="P1496" s="5">
        <v>10500</v>
      </c>
      <c r="Q1496" s="5">
        <v>11700</v>
      </c>
      <c r="R1496" s="5">
        <v>13500</v>
      </c>
      <c r="S1496" s="5">
        <v>18200</v>
      </c>
      <c r="T1496" s="5">
        <v>39200</v>
      </c>
      <c r="U1496" s="5">
        <v>51000</v>
      </c>
      <c r="V1496" s="5">
        <v>58900</v>
      </c>
      <c r="W1496" s="5">
        <v>0</v>
      </c>
      <c r="X1496" s="5">
        <v>0</v>
      </c>
      <c r="Y1496" s="5">
        <v>0</v>
      </c>
      <c r="Z1496" s="5">
        <v>0</v>
      </c>
      <c r="AA1496" s="5">
        <v>4.5939931019999998</v>
      </c>
      <c r="AB1496" s="5">
        <v>-74.486474169999994</v>
      </c>
      <c r="AC1496" s="7" t="s">
        <v>49</v>
      </c>
      <c r="AD1496" s="5">
        <v>917259450</v>
      </c>
      <c r="AE1496" s="5" t="str">
        <f>MID(TablaPivotFinal[[#This Row],[Fecha]],1,4)</f>
        <v>2017</v>
      </c>
      <c r="AF1496" s="5" t="str">
        <f>MID(TablaPivotFinal[[#This Row],[Fecha]],5,3)</f>
        <v>Jun</v>
      </c>
      <c r="AG1496" s="7">
        <v>917259450</v>
      </c>
      <c r="AH1496" s="8">
        <v>2527.6</v>
      </c>
      <c r="AI1496" t="s">
        <v>1063</v>
      </c>
      <c r="AJ1496" t="s">
        <v>881</v>
      </c>
      <c r="AK1496" t="s">
        <v>1191</v>
      </c>
    </row>
    <row r="1497" spans="1:37" x14ac:dyDescent="0.3">
      <c r="A1497" t="str">
        <f t="shared" si="69"/>
        <v>SAN PEDRO-CONCESION DEVISAB</v>
      </c>
      <c r="B1497" t="str">
        <f t="shared" si="70"/>
        <v>2017Mar</v>
      </c>
      <c r="C1497" t="str">
        <f t="shared" si="71"/>
        <v>4.593993102-74.48647417</v>
      </c>
      <c r="D1497" s="9" t="s">
        <v>316</v>
      </c>
      <c r="E1497" s="6">
        <v>4702</v>
      </c>
      <c r="F1497" s="9" t="s">
        <v>264</v>
      </c>
      <c r="G1497" s="6">
        <v>25</v>
      </c>
      <c r="H1497" s="9" t="s">
        <v>317</v>
      </c>
      <c r="I1497" s="9" t="s">
        <v>238</v>
      </c>
      <c r="J1497" s="9" t="s">
        <v>3</v>
      </c>
      <c r="K1497" s="9" t="s">
        <v>318</v>
      </c>
      <c r="L1497" s="9" t="s">
        <v>240</v>
      </c>
      <c r="M1497" s="6" t="s">
        <v>319</v>
      </c>
      <c r="N1497" s="6" t="s">
        <v>319</v>
      </c>
      <c r="O1497" s="9" t="s">
        <v>320</v>
      </c>
      <c r="P1497" s="6">
        <v>10500</v>
      </c>
      <c r="Q1497" s="6">
        <v>11700</v>
      </c>
      <c r="R1497" s="6">
        <v>13500</v>
      </c>
      <c r="S1497" s="6">
        <v>18200</v>
      </c>
      <c r="T1497" s="6">
        <v>39200</v>
      </c>
      <c r="U1497" s="6">
        <v>51000</v>
      </c>
      <c r="V1497" s="6">
        <v>58900</v>
      </c>
      <c r="W1497" s="6">
        <v>0</v>
      </c>
      <c r="X1497" s="6">
        <v>0</v>
      </c>
      <c r="Y1497" s="6">
        <v>0</v>
      </c>
      <c r="Z1497" s="6">
        <v>0</v>
      </c>
      <c r="AA1497" s="6">
        <v>4.5939931019999998</v>
      </c>
      <c r="AB1497" s="6">
        <v>-74.486474169999994</v>
      </c>
      <c r="AC1497" s="9" t="s">
        <v>51</v>
      </c>
      <c r="AD1497" s="6">
        <v>920208400</v>
      </c>
      <c r="AE1497" s="6" t="str">
        <f>MID(TablaPivotFinal[[#This Row],[Fecha]],1,4)</f>
        <v>2017</v>
      </c>
      <c r="AF1497" s="6" t="str">
        <f>MID(TablaPivotFinal[[#This Row],[Fecha]],5,3)</f>
        <v>Mar</v>
      </c>
      <c r="AG1497" s="9">
        <v>920208400</v>
      </c>
      <c r="AH1497" s="10">
        <v>2363.8064519999998</v>
      </c>
      <c r="AI1497" t="s">
        <v>1063</v>
      </c>
      <c r="AJ1497" t="s">
        <v>878</v>
      </c>
      <c r="AK1497" t="s">
        <v>1191</v>
      </c>
    </row>
    <row r="1498" spans="1:37" x14ac:dyDescent="0.3">
      <c r="A1498" t="str">
        <f t="shared" si="69"/>
        <v>SAN PEDRO-CONCESION DEVISAB</v>
      </c>
      <c r="B1498" t="str">
        <f t="shared" si="70"/>
        <v>2017May</v>
      </c>
      <c r="C1498" t="str">
        <f t="shared" si="71"/>
        <v>4.593993102-74.48647417</v>
      </c>
      <c r="D1498" s="7" t="s">
        <v>316</v>
      </c>
      <c r="E1498" s="5">
        <v>4702</v>
      </c>
      <c r="F1498" s="7" t="s">
        <v>264</v>
      </c>
      <c r="G1498" s="5">
        <v>25</v>
      </c>
      <c r="H1498" s="7" t="s">
        <v>317</v>
      </c>
      <c r="I1498" s="7" t="s">
        <v>238</v>
      </c>
      <c r="J1498" s="7" t="s">
        <v>3</v>
      </c>
      <c r="K1498" s="7" t="s">
        <v>318</v>
      </c>
      <c r="L1498" s="7" t="s">
        <v>240</v>
      </c>
      <c r="M1498" s="5" t="s">
        <v>319</v>
      </c>
      <c r="N1498" s="5" t="s">
        <v>319</v>
      </c>
      <c r="O1498" s="7" t="s">
        <v>320</v>
      </c>
      <c r="P1498" s="5">
        <v>10500</v>
      </c>
      <c r="Q1498" s="5">
        <v>11700</v>
      </c>
      <c r="R1498" s="5">
        <v>13500</v>
      </c>
      <c r="S1498" s="5">
        <v>18200</v>
      </c>
      <c r="T1498" s="5">
        <v>39200</v>
      </c>
      <c r="U1498" s="5">
        <v>51000</v>
      </c>
      <c r="V1498" s="5">
        <v>58900</v>
      </c>
      <c r="W1498" s="5">
        <v>0</v>
      </c>
      <c r="X1498" s="5">
        <v>0</v>
      </c>
      <c r="Y1498" s="5">
        <v>0</v>
      </c>
      <c r="Z1498" s="5">
        <v>0</v>
      </c>
      <c r="AA1498" s="5">
        <v>4.5939931019999998</v>
      </c>
      <c r="AB1498" s="5">
        <v>-74.486474169999994</v>
      </c>
      <c r="AC1498" s="7" t="s">
        <v>53</v>
      </c>
      <c r="AD1498" s="5">
        <v>984774800</v>
      </c>
      <c r="AE1498" s="5" t="str">
        <f>MID(TablaPivotFinal[[#This Row],[Fecha]],1,4)</f>
        <v>2017</v>
      </c>
      <c r="AF1498" s="5" t="str">
        <f>MID(TablaPivotFinal[[#This Row],[Fecha]],5,3)</f>
        <v>May</v>
      </c>
      <c r="AG1498" s="7">
        <v>984774800</v>
      </c>
      <c r="AH1498" s="8">
        <v>2476.6129030000002</v>
      </c>
      <c r="AI1498" t="s">
        <v>1063</v>
      </c>
      <c r="AJ1498" t="s">
        <v>880</v>
      </c>
      <c r="AK1498" t="s">
        <v>1191</v>
      </c>
    </row>
    <row r="1499" spans="1:37" x14ac:dyDescent="0.3">
      <c r="A1499" t="str">
        <f t="shared" si="69"/>
        <v>SAN PEDRO-CONCESION DEVISAB</v>
      </c>
      <c r="B1499" t="str">
        <f t="shared" si="70"/>
        <v>2017Nov</v>
      </c>
      <c r="C1499" t="str">
        <f t="shared" si="71"/>
        <v>4.593993102-74.48647417</v>
      </c>
      <c r="D1499" s="9" t="s">
        <v>316</v>
      </c>
      <c r="E1499" s="6">
        <v>4702</v>
      </c>
      <c r="F1499" s="9" t="s">
        <v>264</v>
      </c>
      <c r="G1499" s="6">
        <v>25</v>
      </c>
      <c r="H1499" s="9" t="s">
        <v>317</v>
      </c>
      <c r="I1499" s="9" t="s">
        <v>238</v>
      </c>
      <c r="J1499" s="9" t="s">
        <v>3</v>
      </c>
      <c r="K1499" s="9" t="s">
        <v>318</v>
      </c>
      <c r="L1499" s="9" t="s">
        <v>240</v>
      </c>
      <c r="M1499" s="6" t="s">
        <v>319</v>
      </c>
      <c r="N1499" s="6" t="s">
        <v>319</v>
      </c>
      <c r="O1499" s="9" t="s">
        <v>320</v>
      </c>
      <c r="P1499" s="6">
        <v>10500</v>
      </c>
      <c r="Q1499" s="6">
        <v>11700</v>
      </c>
      <c r="R1499" s="6">
        <v>13500</v>
      </c>
      <c r="S1499" s="6">
        <v>18200</v>
      </c>
      <c r="T1499" s="6">
        <v>39200</v>
      </c>
      <c r="U1499" s="6">
        <v>51000</v>
      </c>
      <c r="V1499" s="6">
        <v>58900</v>
      </c>
      <c r="W1499" s="6">
        <v>0</v>
      </c>
      <c r="X1499" s="6">
        <v>0</v>
      </c>
      <c r="Y1499" s="6">
        <v>0</v>
      </c>
      <c r="Z1499" s="6">
        <v>0</v>
      </c>
      <c r="AA1499" s="6">
        <v>4.5939931019999998</v>
      </c>
      <c r="AB1499" s="6">
        <v>-74.486474169999994</v>
      </c>
      <c r="AC1499" s="9" t="s">
        <v>55</v>
      </c>
      <c r="AD1499" s="6">
        <v>973390200</v>
      </c>
      <c r="AE1499" s="6" t="str">
        <f>MID(TablaPivotFinal[[#This Row],[Fecha]],1,4)</f>
        <v>2017</v>
      </c>
      <c r="AF1499" s="6" t="str">
        <f>MID(TablaPivotFinal[[#This Row],[Fecha]],5,3)</f>
        <v>Nov</v>
      </c>
      <c r="AG1499" s="9">
        <v>973390200</v>
      </c>
      <c r="AH1499" s="10">
        <v>2523</v>
      </c>
      <c r="AI1499" t="s">
        <v>1063</v>
      </c>
      <c r="AJ1499" t="s">
        <v>886</v>
      </c>
      <c r="AK1499" t="s">
        <v>1191</v>
      </c>
    </row>
    <row r="1500" spans="1:37" x14ac:dyDescent="0.3">
      <c r="A1500" t="str">
        <f t="shared" si="69"/>
        <v>SAN PEDRO-CONCESION DEVISAB</v>
      </c>
      <c r="B1500" t="str">
        <f t="shared" si="70"/>
        <v>2017Oct</v>
      </c>
      <c r="C1500" t="str">
        <f t="shared" si="71"/>
        <v>4.593993102-74.48647417</v>
      </c>
      <c r="D1500" s="7" t="s">
        <v>316</v>
      </c>
      <c r="E1500" s="5">
        <v>4702</v>
      </c>
      <c r="F1500" s="7" t="s">
        <v>264</v>
      </c>
      <c r="G1500" s="5">
        <v>25</v>
      </c>
      <c r="H1500" s="7" t="s">
        <v>317</v>
      </c>
      <c r="I1500" s="7" t="s">
        <v>238</v>
      </c>
      <c r="J1500" s="7" t="s">
        <v>3</v>
      </c>
      <c r="K1500" s="7" t="s">
        <v>318</v>
      </c>
      <c r="L1500" s="7" t="s">
        <v>240</v>
      </c>
      <c r="M1500" s="5" t="s">
        <v>319</v>
      </c>
      <c r="N1500" s="5" t="s">
        <v>319</v>
      </c>
      <c r="O1500" s="7" t="s">
        <v>320</v>
      </c>
      <c r="P1500" s="5">
        <v>10500</v>
      </c>
      <c r="Q1500" s="5">
        <v>11700</v>
      </c>
      <c r="R1500" s="5">
        <v>13500</v>
      </c>
      <c r="S1500" s="5">
        <v>18200</v>
      </c>
      <c r="T1500" s="5">
        <v>39200</v>
      </c>
      <c r="U1500" s="5">
        <v>51000</v>
      </c>
      <c r="V1500" s="5">
        <v>58900</v>
      </c>
      <c r="W1500" s="5">
        <v>0</v>
      </c>
      <c r="X1500" s="5">
        <v>0</v>
      </c>
      <c r="Y1500" s="5">
        <v>0</v>
      </c>
      <c r="Z1500" s="5">
        <v>0</v>
      </c>
      <c r="AA1500" s="5">
        <v>4.5939931019999998</v>
      </c>
      <c r="AB1500" s="5">
        <v>-74.486474169999994</v>
      </c>
      <c r="AC1500" s="7" t="s">
        <v>57</v>
      </c>
      <c r="AD1500" s="5">
        <v>984900600</v>
      </c>
      <c r="AE1500" s="5" t="str">
        <f>MID(TablaPivotFinal[[#This Row],[Fecha]],1,4)</f>
        <v>2017</v>
      </c>
      <c r="AF1500" s="5" t="str">
        <f>MID(TablaPivotFinal[[#This Row],[Fecha]],5,3)</f>
        <v>Oct</v>
      </c>
      <c r="AG1500" s="7">
        <v>984900600</v>
      </c>
      <c r="AH1500" s="8">
        <v>2502</v>
      </c>
      <c r="AI1500" t="s">
        <v>1063</v>
      </c>
      <c r="AJ1500" t="s">
        <v>885</v>
      </c>
      <c r="AK1500" t="s">
        <v>1191</v>
      </c>
    </row>
    <row r="1501" spans="1:37" x14ac:dyDescent="0.3">
      <c r="A1501" t="str">
        <f t="shared" si="69"/>
        <v>SAN PEDRO-CONCESION DEVISAB</v>
      </c>
      <c r="B1501" t="str">
        <f t="shared" si="70"/>
        <v>2017Sep</v>
      </c>
      <c r="C1501" t="str">
        <f t="shared" si="71"/>
        <v>4.593993102-74.48647417</v>
      </c>
      <c r="D1501" s="9" t="s">
        <v>316</v>
      </c>
      <c r="E1501" s="6">
        <v>4702</v>
      </c>
      <c r="F1501" s="9" t="s">
        <v>264</v>
      </c>
      <c r="G1501" s="6">
        <v>25</v>
      </c>
      <c r="H1501" s="9" t="s">
        <v>317</v>
      </c>
      <c r="I1501" s="9" t="s">
        <v>238</v>
      </c>
      <c r="J1501" s="9" t="s">
        <v>3</v>
      </c>
      <c r="K1501" s="9" t="s">
        <v>318</v>
      </c>
      <c r="L1501" s="9" t="s">
        <v>240</v>
      </c>
      <c r="M1501" s="6" t="s">
        <v>319</v>
      </c>
      <c r="N1501" s="6" t="s">
        <v>319</v>
      </c>
      <c r="O1501" s="9" t="s">
        <v>320</v>
      </c>
      <c r="P1501" s="6">
        <v>10500</v>
      </c>
      <c r="Q1501" s="6">
        <v>11700</v>
      </c>
      <c r="R1501" s="6">
        <v>13500</v>
      </c>
      <c r="S1501" s="6">
        <v>18200</v>
      </c>
      <c r="T1501" s="6">
        <v>39200</v>
      </c>
      <c r="U1501" s="6">
        <v>51000</v>
      </c>
      <c r="V1501" s="6">
        <v>58900</v>
      </c>
      <c r="W1501" s="6">
        <v>0</v>
      </c>
      <c r="X1501" s="6">
        <v>0</v>
      </c>
      <c r="Y1501" s="6">
        <v>0</v>
      </c>
      <c r="Z1501" s="6">
        <v>0</v>
      </c>
      <c r="AA1501" s="6">
        <v>4.5939931019999998</v>
      </c>
      <c r="AB1501" s="6">
        <v>-74.486474169999994</v>
      </c>
      <c r="AC1501" s="9" t="s">
        <v>59</v>
      </c>
      <c r="AD1501" s="6">
        <v>1126174400</v>
      </c>
      <c r="AE1501" s="6" t="str">
        <f>MID(TablaPivotFinal[[#This Row],[Fecha]],1,4)</f>
        <v>2017</v>
      </c>
      <c r="AF1501" s="6" t="str">
        <f>MID(TablaPivotFinal[[#This Row],[Fecha]],5,3)</f>
        <v>Sep</v>
      </c>
      <c r="AG1501" s="9">
        <v>1126174400</v>
      </c>
      <c r="AH1501" s="10">
        <v>2720.9</v>
      </c>
      <c r="AI1501" t="s">
        <v>1063</v>
      </c>
      <c r="AJ1501" t="s">
        <v>884</v>
      </c>
      <c r="AK1501" t="s">
        <v>1191</v>
      </c>
    </row>
    <row r="1502" spans="1:37" x14ac:dyDescent="0.3">
      <c r="A1502" t="str">
        <f t="shared" si="69"/>
        <v>SAN PEDRO-CONCESION DEVISAB</v>
      </c>
      <c r="B1502" t="str">
        <f t="shared" si="70"/>
        <v>2018Abr</v>
      </c>
      <c r="C1502" t="str">
        <f t="shared" si="71"/>
        <v>4.593993102-74.48647417</v>
      </c>
      <c r="D1502" s="7" t="s">
        <v>316</v>
      </c>
      <c r="E1502" s="5">
        <v>4702</v>
      </c>
      <c r="F1502" s="7" t="s">
        <v>264</v>
      </c>
      <c r="G1502" s="5">
        <v>25</v>
      </c>
      <c r="H1502" s="7" t="s">
        <v>317</v>
      </c>
      <c r="I1502" s="7" t="s">
        <v>238</v>
      </c>
      <c r="J1502" s="7" t="s">
        <v>3</v>
      </c>
      <c r="K1502" s="7" t="s">
        <v>318</v>
      </c>
      <c r="L1502" s="7" t="s">
        <v>240</v>
      </c>
      <c r="M1502" s="5" t="s">
        <v>319</v>
      </c>
      <c r="N1502" s="5" t="s">
        <v>319</v>
      </c>
      <c r="O1502" s="7" t="s">
        <v>320</v>
      </c>
      <c r="P1502" s="5">
        <v>10500</v>
      </c>
      <c r="Q1502" s="5">
        <v>11700</v>
      </c>
      <c r="R1502" s="5">
        <v>13500</v>
      </c>
      <c r="S1502" s="5">
        <v>18200</v>
      </c>
      <c r="T1502" s="5">
        <v>39200</v>
      </c>
      <c r="U1502" s="5">
        <v>51000</v>
      </c>
      <c r="V1502" s="5">
        <v>58900</v>
      </c>
      <c r="W1502" s="5">
        <v>0</v>
      </c>
      <c r="X1502" s="5">
        <v>0</v>
      </c>
      <c r="Y1502" s="5">
        <v>0</v>
      </c>
      <c r="Z1502" s="5">
        <v>0</v>
      </c>
      <c r="AA1502" s="5">
        <v>4.5939931019999998</v>
      </c>
      <c r="AB1502" s="5">
        <v>-74.486474169999994</v>
      </c>
      <c r="AC1502" s="7" t="s">
        <v>61</v>
      </c>
      <c r="AD1502" s="5">
        <v>958475400</v>
      </c>
      <c r="AE1502" s="5" t="str">
        <f>MID(TablaPivotFinal[[#This Row],[Fecha]],1,4)</f>
        <v>2018</v>
      </c>
      <c r="AF1502" s="5" t="str">
        <f>MID(TablaPivotFinal[[#This Row],[Fecha]],5,3)</f>
        <v>Abr</v>
      </c>
      <c r="AG1502" s="7">
        <v>958475400</v>
      </c>
      <c r="AH1502" s="8">
        <v>72343</v>
      </c>
      <c r="AI1502" t="s">
        <v>1063</v>
      </c>
      <c r="AJ1502" t="s">
        <v>891</v>
      </c>
      <c r="AK1502" t="s">
        <v>1191</v>
      </c>
    </row>
    <row r="1503" spans="1:37" x14ac:dyDescent="0.3">
      <c r="A1503" t="str">
        <f t="shared" si="69"/>
        <v>SAN PEDRO-CONCESION DEVISAB</v>
      </c>
      <c r="B1503" t="str">
        <f t="shared" si="70"/>
        <v>2018Ago</v>
      </c>
      <c r="C1503" t="str">
        <f t="shared" si="71"/>
        <v>4.593993102-74.48647417</v>
      </c>
      <c r="D1503" s="9" t="s">
        <v>316</v>
      </c>
      <c r="E1503" s="6">
        <v>4702</v>
      </c>
      <c r="F1503" s="9" t="s">
        <v>264</v>
      </c>
      <c r="G1503" s="6">
        <v>25</v>
      </c>
      <c r="H1503" s="9" t="s">
        <v>317</v>
      </c>
      <c r="I1503" s="9" t="s">
        <v>238</v>
      </c>
      <c r="J1503" s="9" t="s">
        <v>3</v>
      </c>
      <c r="K1503" s="9" t="s">
        <v>318</v>
      </c>
      <c r="L1503" s="9" t="s">
        <v>240</v>
      </c>
      <c r="M1503" s="6" t="s">
        <v>319</v>
      </c>
      <c r="N1503" s="6" t="s">
        <v>319</v>
      </c>
      <c r="O1503" s="9" t="s">
        <v>320</v>
      </c>
      <c r="P1503" s="6">
        <v>10500</v>
      </c>
      <c r="Q1503" s="6">
        <v>11700</v>
      </c>
      <c r="R1503" s="6">
        <v>13500</v>
      </c>
      <c r="S1503" s="6">
        <v>18200</v>
      </c>
      <c r="T1503" s="6">
        <v>39200</v>
      </c>
      <c r="U1503" s="6">
        <v>51000</v>
      </c>
      <c r="V1503" s="6">
        <v>58900</v>
      </c>
      <c r="W1503" s="6">
        <v>0</v>
      </c>
      <c r="X1503" s="6">
        <v>0</v>
      </c>
      <c r="Y1503" s="6">
        <v>0</v>
      </c>
      <c r="Z1503" s="6">
        <v>0</v>
      </c>
      <c r="AA1503" s="6">
        <v>4.5939931019999998</v>
      </c>
      <c r="AB1503" s="6">
        <v>-74.486474169999994</v>
      </c>
      <c r="AC1503" s="9" t="s">
        <v>63</v>
      </c>
      <c r="AD1503" s="6">
        <v>1194884800</v>
      </c>
      <c r="AE1503" s="6" t="str">
        <f>MID(TablaPivotFinal[[#This Row],[Fecha]],1,4)</f>
        <v>2018</v>
      </c>
      <c r="AF1503" s="6" t="str">
        <f>MID(TablaPivotFinal[[#This Row],[Fecha]],5,3)</f>
        <v>Ago</v>
      </c>
      <c r="AG1503" s="9">
        <v>1194884800</v>
      </c>
      <c r="AH1503" s="10">
        <v>87461</v>
      </c>
      <c r="AI1503" t="s">
        <v>1063</v>
      </c>
      <c r="AJ1503" t="s">
        <v>895</v>
      </c>
      <c r="AK1503" t="s">
        <v>1191</v>
      </c>
    </row>
    <row r="1504" spans="1:37" x14ac:dyDescent="0.3">
      <c r="A1504" t="str">
        <f t="shared" si="69"/>
        <v>SAN PEDRO-CONCESION DEVISAB</v>
      </c>
      <c r="B1504" t="str">
        <f t="shared" si="70"/>
        <v>2018Dic</v>
      </c>
      <c r="C1504" t="str">
        <f t="shared" si="71"/>
        <v>4.593993102-74.48647417</v>
      </c>
      <c r="D1504" s="7" t="s">
        <v>316</v>
      </c>
      <c r="E1504" s="5">
        <v>4702</v>
      </c>
      <c r="F1504" s="7" t="s">
        <v>264</v>
      </c>
      <c r="G1504" s="5">
        <v>25</v>
      </c>
      <c r="H1504" s="7" t="s">
        <v>317</v>
      </c>
      <c r="I1504" s="7" t="s">
        <v>238</v>
      </c>
      <c r="J1504" s="7" t="s">
        <v>3</v>
      </c>
      <c r="K1504" s="7" t="s">
        <v>318</v>
      </c>
      <c r="L1504" s="7" t="s">
        <v>240</v>
      </c>
      <c r="M1504" s="5" t="s">
        <v>319</v>
      </c>
      <c r="N1504" s="5" t="s">
        <v>319</v>
      </c>
      <c r="O1504" s="7" t="s">
        <v>320</v>
      </c>
      <c r="P1504" s="5">
        <v>10500</v>
      </c>
      <c r="Q1504" s="5">
        <v>11700</v>
      </c>
      <c r="R1504" s="5">
        <v>13500</v>
      </c>
      <c r="S1504" s="5">
        <v>18200</v>
      </c>
      <c r="T1504" s="5">
        <v>39200</v>
      </c>
      <c r="U1504" s="5">
        <v>51000</v>
      </c>
      <c r="V1504" s="5">
        <v>58900</v>
      </c>
      <c r="W1504" s="5">
        <v>0</v>
      </c>
      <c r="X1504" s="5">
        <v>0</v>
      </c>
      <c r="Y1504" s="5">
        <v>0</v>
      </c>
      <c r="Z1504" s="5">
        <v>0</v>
      </c>
      <c r="AA1504" s="5">
        <v>4.5939931019999998</v>
      </c>
      <c r="AB1504" s="5">
        <v>-74.486474169999994</v>
      </c>
      <c r="AC1504" s="7" t="s">
        <v>65</v>
      </c>
      <c r="AD1504" s="5">
        <v>1174569250</v>
      </c>
      <c r="AE1504" s="5" t="str">
        <f>MID(TablaPivotFinal[[#This Row],[Fecha]],1,4)</f>
        <v>2018</v>
      </c>
      <c r="AF1504" s="5" t="str">
        <f>MID(TablaPivotFinal[[#This Row],[Fecha]],5,3)</f>
        <v>Dic</v>
      </c>
      <c r="AG1504" s="7">
        <v>1174569250</v>
      </c>
      <c r="AH1504" s="8">
        <v>91236</v>
      </c>
      <c r="AI1504" t="s">
        <v>1063</v>
      </c>
      <c r="AJ1504" t="s">
        <v>899</v>
      </c>
      <c r="AK1504" t="s">
        <v>1191</v>
      </c>
    </row>
    <row r="1505" spans="1:37" x14ac:dyDescent="0.3">
      <c r="A1505" t="str">
        <f t="shared" si="69"/>
        <v>SAN PEDRO-CONCESION DEVISAB</v>
      </c>
      <c r="B1505" t="str">
        <f t="shared" si="70"/>
        <v>2018Ene</v>
      </c>
      <c r="C1505" t="str">
        <f t="shared" si="71"/>
        <v>4.593993102-74.48647417</v>
      </c>
      <c r="D1505" s="9" t="s">
        <v>316</v>
      </c>
      <c r="E1505" s="6">
        <v>4702</v>
      </c>
      <c r="F1505" s="9" t="s">
        <v>264</v>
      </c>
      <c r="G1505" s="6">
        <v>25</v>
      </c>
      <c r="H1505" s="9" t="s">
        <v>317</v>
      </c>
      <c r="I1505" s="9" t="s">
        <v>238</v>
      </c>
      <c r="J1505" s="9" t="s">
        <v>3</v>
      </c>
      <c r="K1505" s="9" t="s">
        <v>318</v>
      </c>
      <c r="L1505" s="9" t="s">
        <v>240</v>
      </c>
      <c r="M1505" s="6" t="s">
        <v>319</v>
      </c>
      <c r="N1505" s="6" t="s">
        <v>319</v>
      </c>
      <c r="O1505" s="9" t="s">
        <v>320</v>
      </c>
      <c r="P1505" s="6">
        <v>10500</v>
      </c>
      <c r="Q1505" s="6">
        <v>11700</v>
      </c>
      <c r="R1505" s="6">
        <v>13500</v>
      </c>
      <c r="S1505" s="6">
        <v>18200</v>
      </c>
      <c r="T1505" s="6">
        <v>39200</v>
      </c>
      <c r="U1505" s="6">
        <v>51000</v>
      </c>
      <c r="V1505" s="6">
        <v>58900</v>
      </c>
      <c r="W1505" s="6">
        <v>0</v>
      </c>
      <c r="X1505" s="6">
        <v>0</v>
      </c>
      <c r="Y1505" s="6">
        <v>0</v>
      </c>
      <c r="Z1505" s="6">
        <v>0</v>
      </c>
      <c r="AA1505" s="6">
        <v>4.5939931019999998</v>
      </c>
      <c r="AB1505" s="6">
        <v>-74.486474169999994</v>
      </c>
      <c r="AC1505" s="9" t="s">
        <v>67</v>
      </c>
      <c r="AD1505" s="6">
        <v>1040651800</v>
      </c>
      <c r="AE1505" s="6" t="str">
        <f>MID(TablaPivotFinal[[#This Row],[Fecha]],1,4)</f>
        <v>2018</v>
      </c>
      <c r="AF1505" s="6" t="str">
        <f>MID(TablaPivotFinal[[#This Row],[Fecha]],5,3)</f>
        <v>Ene</v>
      </c>
      <c r="AG1505" s="9">
        <v>1040651800</v>
      </c>
      <c r="AH1505" s="10">
        <v>86552</v>
      </c>
      <c r="AI1505" t="s">
        <v>1063</v>
      </c>
      <c r="AJ1505" t="s">
        <v>888</v>
      </c>
      <c r="AK1505" t="s">
        <v>1191</v>
      </c>
    </row>
    <row r="1506" spans="1:37" x14ac:dyDescent="0.3">
      <c r="A1506" t="str">
        <f t="shared" si="69"/>
        <v>SAN PEDRO-CONCESION DEVISAB</v>
      </c>
      <c r="B1506" t="str">
        <f t="shared" si="70"/>
        <v>2018Feb</v>
      </c>
      <c r="C1506" t="str">
        <f t="shared" si="71"/>
        <v>4.593993102-74.48647417</v>
      </c>
      <c r="D1506" s="7" t="s">
        <v>316</v>
      </c>
      <c r="E1506" s="5">
        <v>4702</v>
      </c>
      <c r="F1506" s="7" t="s">
        <v>264</v>
      </c>
      <c r="G1506" s="5">
        <v>25</v>
      </c>
      <c r="H1506" s="7" t="s">
        <v>317</v>
      </c>
      <c r="I1506" s="7" t="s">
        <v>238</v>
      </c>
      <c r="J1506" s="7" t="s">
        <v>3</v>
      </c>
      <c r="K1506" s="7" t="s">
        <v>318</v>
      </c>
      <c r="L1506" s="7" t="s">
        <v>240</v>
      </c>
      <c r="M1506" s="5" t="s">
        <v>319</v>
      </c>
      <c r="N1506" s="5" t="s">
        <v>319</v>
      </c>
      <c r="O1506" s="7" t="s">
        <v>320</v>
      </c>
      <c r="P1506" s="5">
        <v>10500</v>
      </c>
      <c r="Q1506" s="5">
        <v>11700</v>
      </c>
      <c r="R1506" s="5">
        <v>13500</v>
      </c>
      <c r="S1506" s="5">
        <v>18200</v>
      </c>
      <c r="T1506" s="5">
        <v>39200</v>
      </c>
      <c r="U1506" s="5">
        <v>51000</v>
      </c>
      <c r="V1506" s="5">
        <v>58900</v>
      </c>
      <c r="W1506" s="5">
        <v>0</v>
      </c>
      <c r="X1506" s="5">
        <v>0</v>
      </c>
      <c r="Y1506" s="5">
        <v>0</v>
      </c>
      <c r="Z1506" s="5">
        <v>0</v>
      </c>
      <c r="AA1506" s="5">
        <v>4.5939931019999998</v>
      </c>
      <c r="AB1506" s="5">
        <v>-74.486474169999994</v>
      </c>
      <c r="AC1506" s="7" t="s">
        <v>69</v>
      </c>
      <c r="AD1506" s="5">
        <v>873915400</v>
      </c>
      <c r="AE1506" s="5" t="str">
        <f>MID(TablaPivotFinal[[#This Row],[Fecha]],1,4)</f>
        <v>2018</v>
      </c>
      <c r="AF1506" s="5" t="str">
        <f>MID(TablaPivotFinal[[#This Row],[Fecha]],5,3)</f>
        <v>Feb</v>
      </c>
      <c r="AG1506" s="7">
        <v>873915400</v>
      </c>
      <c r="AH1506" s="8">
        <v>66689</v>
      </c>
      <c r="AI1506" t="s">
        <v>1063</v>
      </c>
      <c r="AJ1506" t="s">
        <v>889</v>
      </c>
      <c r="AK1506" t="s">
        <v>1191</v>
      </c>
    </row>
    <row r="1507" spans="1:37" x14ac:dyDescent="0.3">
      <c r="A1507" t="str">
        <f t="shared" si="69"/>
        <v>SAN PEDRO-CONCESION DEVISAB</v>
      </c>
      <c r="B1507" t="str">
        <f t="shared" si="70"/>
        <v>2018Jul</v>
      </c>
      <c r="C1507" t="str">
        <f t="shared" si="71"/>
        <v>4.593993102-74.48647417</v>
      </c>
      <c r="D1507" s="9" t="s">
        <v>316</v>
      </c>
      <c r="E1507" s="6">
        <v>4702</v>
      </c>
      <c r="F1507" s="9" t="s">
        <v>264</v>
      </c>
      <c r="G1507" s="6">
        <v>25</v>
      </c>
      <c r="H1507" s="9" t="s">
        <v>317</v>
      </c>
      <c r="I1507" s="9" t="s">
        <v>238</v>
      </c>
      <c r="J1507" s="9" t="s">
        <v>3</v>
      </c>
      <c r="K1507" s="9" t="s">
        <v>318</v>
      </c>
      <c r="L1507" s="9" t="s">
        <v>240</v>
      </c>
      <c r="M1507" s="6" t="s">
        <v>319</v>
      </c>
      <c r="N1507" s="6" t="s">
        <v>319</v>
      </c>
      <c r="O1507" s="9" t="s">
        <v>320</v>
      </c>
      <c r="P1507" s="6">
        <v>10500</v>
      </c>
      <c r="Q1507" s="6">
        <v>11700</v>
      </c>
      <c r="R1507" s="6">
        <v>13500</v>
      </c>
      <c r="S1507" s="6">
        <v>18200</v>
      </c>
      <c r="T1507" s="6">
        <v>39200</v>
      </c>
      <c r="U1507" s="6">
        <v>51000</v>
      </c>
      <c r="V1507" s="6">
        <v>58900</v>
      </c>
      <c r="W1507" s="6">
        <v>0</v>
      </c>
      <c r="X1507" s="6">
        <v>0</v>
      </c>
      <c r="Y1507" s="6">
        <v>0</v>
      </c>
      <c r="Z1507" s="6">
        <v>0</v>
      </c>
      <c r="AA1507" s="6">
        <v>4.5939931019999998</v>
      </c>
      <c r="AB1507" s="6">
        <v>-74.486474169999994</v>
      </c>
      <c r="AC1507" s="9" t="s">
        <v>71</v>
      </c>
      <c r="AD1507" s="6">
        <v>1084161600</v>
      </c>
      <c r="AE1507" s="6" t="str">
        <f>MID(TablaPivotFinal[[#This Row],[Fecha]],1,4)</f>
        <v>2018</v>
      </c>
      <c r="AF1507" s="6" t="str">
        <f>MID(TablaPivotFinal[[#This Row],[Fecha]],5,3)</f>
        <v>Jul</v>
      </c>
      <c r="AG1507" s="9">
        <v>1084161600</v>
      </c>
      <c r="AH1507" s="10">
        <v>80658</v>
      </c>
      <c r="AI1507" t="s">
        <v>1063</v>
      </c>
      <c r="AJ1507" t="s">
        <v>894</v>
      </c>
      <c r="AK1507" t="s">
        <v>1191</v>
      </c>
    </row>
    <row r="1508" spans="1:37" x14ac:dyDescent="0.3">
      <c r="A1508" t="str">
        <f t="shared" si="69"/>
        <v>SAN PEDRO-CONCESION DEVISAB</v>
      </c>
      <c r="B1508" t="str">
        <f t="shared" si="70"/>
        <v>2018Jun</v>
      </c>
      <c r="C1508" t="str">
        <f t="shared" si="71"/>
        <v>4.593993102-74.48647417</v>
      </c>
      <c r="D1508" s="7" t="s">
        <v>316</v>
      </c>
      <c r="E1508" s="5">
        <v>4702</v>
      </c>
      <c r="F1508" s="7" t="s">
        <v>264</v>
      </c>
      <c r="G1508" s="5">
        <v>25</v>
      </c>
      <c r="H1508" s="7" t="s">
        <v>317</v>
      </c>
      <c r="I1508" s="7" t="s">
        <v>238</v>
      </c>
      <c r="J1508" s="7" t="s">
        <v>3</v>
      </c>
      <c r="K1508" s="7" t="s">
        <v>318</v>
      </c>
      <c r="L1508" s="7" t="s">
        <v>240</v>
      </c>
      <c r="M1508" s="5" t="s">
        <v>319</v>
      </c>
      <c r="N1508" s="5" t="s">
        <v>319</v>
      </c>
      <c r="O1508" s="7" t="s">
        <v>320</v>
      </c>
      <c r="P1508" s="5">
        <v>10500</v>
      </c>
      <c r="Q1508" s="5">
        <v>11700</v>
      </c>
      <c r="R1508" s="5">
        <v>13500</v>
      </c>
      <c r="S1508" s="5">
        <v>18200</v>
      </c>
      <c r="T1508" s="5">
        <v>39200</v>
      </c>
      <c r="U1508" s="5">
        <v>51000</v>
      </c>
      <c r="V1508" s="5">
        <v>58900</v>
      </c>
      <c r="W1508" s="5">
        <v>0</v>
      </c>
      <c r="X1508" s="5">
        <v>0</v>
      </c>
      <c r="Y1508" s="5">
        <v>0</v>
      </c>
      <c r="Z1508" s="5">
        <v>0</v>
      </c>
      <c r="AA1508" s="5">
        <v>4.5939931019999998</v>
      </c>
      <c r="AB1508" s="5">
        <v>-74.486474169999994</v>
      </c>
      <c r="AC1508" s="7" t="s">
        <v>73</v>
      </c>
      <c r="AD1508" s="5">
        <v>1018936700</v>
      </c>
      <c r="AE1508" s="5" t="str">
        <f>MID(TablaPivotFinal[[#This Row],[Fecha]],1,4)</f>
        <v>2018</v>
      </c>
      <c r="AF1508" s="5" t="str">
        <f>MID(TablaPivotFinal[[#This Row],[Fecha]],5,3)</f>
        <v>Jun</v>
      </c>
      <c r="AG1508" s="7">
        <v>1018936700</v>
      </c>
      <c r="AH1508" s="8">
        <v>76355</v>
      </c>
      <c r="AI1508" t="s">
        <v>1063</v>
      </c>
      <c r="AJ1508" t="s">
        <v>893</v>
      </c>
      <c r="AK1508" t="s">
        <v>1191</v>
      </c>
    </row>
    <row r="1509" spans="1:37" x14ac:dyDescent="0.3">
      <c r="A1509" t="str">
        <f t="shared" si="69"/>
        <v>SAN PEDRO-CONCESION DEVISAB</v>
      </c>
      <c r="B1509" t="str">
        <f t="shared" si="70"/>
        <v>2018Mar</v>
      </c>
      <c r="C1509" t="str">
        <f t="shared" si="71"/>
        <v>4.593993102-74.48647417</v>
      </c>
      <c r="D1509" s="9" t="s">
        <v>316</v>
      </c>
      <c r="E1509" s="6">
        <v>4702</v>
      </c>
      <c r="F1509" s="9" t="s">
        <v>264</v>
      </c>
      <c r="G1509" s="6">
        <v>25</v>
      </c>
      <c r="H1509" s="9" t="s">
        <v>317</v>
      </c>
      <c r="I1509" s="9" t="s">
        <v>238</v>
      </c>
      <c r="J1509" s="9" t="s">
        <v>3</v>
      </c>
      <c r="K1509" s="9" t="s">
        <v>318</v>
      </c>
      <c r="L1509" s="9" t="s">
        <v>240</v>
      </c>
      <c r="M1509" s="6" t="s">
        <v>319</v>
      </c>
      <c r="N1509" s="6" t="s">
        <v>319</v>
      </c>
      <c r="O1509" s="9" t="s">
        <v>320</v>
      </c>
      <c r="P1509" s="6">
        <v>10500</v>
      </c>
      <c r="Q1509" s="6">
        <v>11700</v>
      </c>
      <c r="R1509" s="6">
        <v>13500</v>
      </c>
      <c r="S1509" s="6">
        <v>18200</v>
      </c>
      <c r="T1509" s="6">
        <v>39200</v>
      </c>
      <c r="U1509" s="6">
        <v>51000</v>
      </c>
      <c r="V1509" s="6">
        <v>58900</v>
      </c>
      <c r="W1509" s="6">
        <v>0</v>
      </c>
      <c r="X1509" s="6">
        <v>0</v>
      </c>
      <c r="Y1509" s="6">
        <v>0</v>
      </c>
      <c r="Z1509" s="6">
        <v>0</v>
      </c>
      <c r="AA1509" s="6">
        <v>4.5939931019999998</v>
      </c>
      <c r="AB1509" s="6">
        <v>-74.486474169999994</v>
      </c>
      <c r="AC1509" s="9" t="s">
        <v>75</v>
      </c>
      <c r="AD1509" s="6">
        <v>974299800</v>
      </c>
      <c r="AE1509" s="6" t="str">
        <f>MID(TablaPivotFinal[[#This Row],[Fecha]],1,4)</f>
        <v>2018</v>
      </c>
      <c r="AF1509" s="6" t="str">
        <f>MID(TablaPivotFinal[[#This Row],[Fecha]],5,3)</f>
        <v>Mar</v>
      </c>
      <c r="AG1509" s="9">
        <v>974299800</v>
      </c>
      <c r="AH1509" s="10">
        <v>76136</v>
      </c>
      <c r="AI1509" t="s">
        <v>1063</v>
      </c>
      <c r="AJ1509" t="s">
        <v>890</v>
      </c>
      <c r="AK1509" t="s">
        <v>1191</v>
      </c>
    </row>
    <row r="1510" spans="1:37" x14ac:dyDescent="0.3">
      <c r="A1510" t="str">
        <f t="shared" si="69"/>
        <v>SAN PEDRO-CONCESION DEVISAB</v>
      </c>
      <c r="B1510" t="str">
        <f t="shared" si="70"/>
        <v>2018May</v>
      </c>
      <c r="C1510" t="str">
        <f t="shared" si="71"/>
        <v>4.593993102-74.48647417</v>
      </c>
      <c r="D1510" s="7" t="s">
        <v>316</v>
      </c>
      <c r="E1510" s="5">
        <v>4702</v>
      </c>
      <c r="F1510" s="7" t="s">
        <v>264</v>
      </c>
      <c r="G1510" s="5">
        <v>25</v>
      </c>
      <c r="H1510" s="7" t="s">
        <v>317</v>
      </c>
      <c r="I1510" s="7" t="s">
        <v>238</v>
      </c>
      <c r="J1510" s="7" t="s">
        <v>3</v>
      </c>
      <c r="K1510" s="7" t="s">
        <v>318</v>
      </c>
      <c r="L1510" s="7" t="s">
        <v>240</v>
      </c>
      <c r="M1510" s="5" t="s">
        <v>319</v>
      </c>
      <c r="N1510" s="5" t="s">
        <v>319</v>
      </c>
      <c r="O1510" s="7" t="s">
        <v>320</v>
      </c>
      <c r="P1510" s="5">
        <v>10500</v>
      </c>
      <c r="Q1510" s="5">
        <v>11700</v>
      </c>
      <c r="R1510" s="5">
        <v>13500</v>
      </c>
      <c r="S1510" s="5">
        <v>18200</v>
      </c>
      <c r="T1510" s="5">
        <v>39200</v>
      </c>
      <c r="U1510" s="5">
        <v>51000</v>
      </c>
      <c r="V1510" s="5">
        <v>58900</v>
      </c>
      <c r="W1510" s="5">
        <v>0</v>
      </c>
      <c r="X1510" s="5">
        <v>0</v>
      </c>
      <c r="Y1510" s="5">
        <v>0</v>
      </c>
      <c r="Z1510" s="5">
        <v>0</v>
      </c>
      <c r="AA1510" s="5">
        <v>4.5939931019999998</v>
      </c>
      <c r="AB1510" s="5">
        <v>-74.486474169999994</v>
      </c>
      <c r="AC1510" s="7" t="s">
        <v>77</v>
      </c>
      <c r="AD1510" s="5">
        <v>1050638200</v>
      </c>
      <c r="AE1510" s="5" t="str">
        <f>MID(TablaPivotFinal[[#This Row],[Fecha]],1,4)</f>
        <v>2018</v>
      </c>
      <c r="AF1510" s="5" t="str">
        <f>MID(TablaPivotFinal[[#This Row],[Fecha]],5,3)</f>
        <v>May</v>
      </c>
      <c r="AG1510" s="7">
        <v>1050638200</v>
      </c>
      <c r="AH1510" s="8">
        <v>77115</v>
      </c>
      <c r="AI1510" t="s">
        <v>1063</v>
      </c>
      <c r="AJ1510" t="s">
        <v>892</v>
      </c>
      <c r="AK1510" t="s">
        <v>1191</v>
      </c>
    </row>
    <row r="1511" spans="1:37" x14ac:dyDescent="0.3">
      <c r="A1511" t="str">
        <f t="shared" si="69"/>
        <v>SAN PEDRO-CONCESION DEVISAB</v>
      </c>
      <c r="B1511" t="str">
        <f t="shared" si="70"/>
        <v>2018Nov</v>
      </c>
      <c r="C1511" t="str">
        <f t="shared" si="71"/>
        <v>4.593993102-74.48647417</v>
      </c>
      <c r="D1511" s="9" t="s">
        <v>316</v>
      </c>
      <c r="E1511" s="6">
        <v>4702</v>
      </c>
      <c r="F1511" s="9" t="s">
        <v>264</v>
      </c>
      <c r="G1511" s="6">
        <v>25</v>
      </c>
      <c r="H1511" s="9" t="s">
        <v>317</v>
      </c>
      <c r="I1511" s="9" t="s">
        <v>238</v>
      </c>
      <c r="J1511" s="9" t="s">
        <v>3</v>
      </c>
      <c r="K1511" s="9" t="s">
        <v>318</v>
      </c>
      <c r="L1511" s="9" t="s">
        <v>240</v>
      </c>
      <c r="M1511" s="6" t="s">
        <v>319</v>
      </c>
      <c r="N1511" s="6" t="s">
        <v>319</v>
      </c>
      <c r="O1511" s="9" t="s">
        <v>320</v>
      </c>
      <c r="P1511" s="6">
        <v>10500</v>
      </c>
      <c r="Q1511" s="6">
        <v>11700</v>
      </c>
      <c r="R1511" s="6">
        <v>13500</v>
      </c>
      <c r="S1511" s="6">
        <v>18200</v>
      </c>
      <c r="T1511" s="6">
        <v>39200</v>
      </c>
      <c r="U1511" s="6">
        <v>51000</v>
      </c>
      <c r="V1511" s="6">
        <v>58900</v>
      </c>
      <c r="W1511" s="6">
        <v>0</v>
      </c>
      <c r="X1511" s="6">
        <v>0</v>
      </c>
      <c r="Y1511" s="6">
        <v>0</v>
      </c>
      <c r="Z1511" s="6">
        <v>0</v>
      </c>
      <c r="AA1511" s="6">
        <v>4.5939931019999998</v>
      </c>
      <c r="AB1511" s="6">
        <v>-74.486474169999994</v>
      </c>
      <c r="AC1511" s="9" t="s">
        <v>79</v>
      </c>
      <c r="AD1511" s="6">
        <v>1067705500</v>
      </c>
      <c r="AE1511" s="6" t="str">
        <f>MID(TablaPivotFinal[[#This Row],[Fecha]],1,4)</f>
        <v>2018</v>
      </c>
      <c r="AF1511" s="6" t="str">
        <f>MID(TablaPivotFinal[[#This Row],[Fecha]],5,3)</f>
        <v>Nov</v>
      </c>
      <c r="AG1511" s="9">
        <v>1067705500</v>
      </c>
      <c r="AH1511" s="10">
        <v>78649</v>
      </c>
      <c r="AI1511" t="s">
        <v>1063</v>
      </c>
      <c r="AJ1511" t="s">
        <v>898</v>
      </c>
      <c r="AK1511" t="s">
        <v>1191</v>
      </c>
    </row>
    <row r="1512" spans="1:37" x14ac:dyDescent="0.3">
      <c r="A1512" t="str">
        <f t="shared" si="69"/>
        <v>SAN PEDRO-CONCESION DEVISAB</v>
      </c>
      <c r="B1512" t="str">
        <f t="shared" si="70"/>
        <v>2018Oct</v>
      </c>
      <c r="C1512" t="str">
        <f t="shared" si="71"/>
        <v>4.593993102-74.48647417</v>
      </c>
      <c r="D1512" s="7" t="s">
        <v>316</v>
      </c>
      <c r="E1512" s="5">
        <v>4702</v>
      </c>
      <c r="F1512" s="7" t="s">
        <v>264</v>
      </c>
      <c r="G1512" s="5">
        <v>25</v>
      </c>
      <c r="H1512" s="7" t="s">
        <v>317</v>
      </c>
      <c r="I1512" s="7" t="s">
        <v>238</v>
      </c>
      <c r="J1512" s="7" t="s">
        <v>3</v>
      </c>
      <c r="K1512" s="7" t="s">
        <v>318</v>
      </c>
      <c r="L1512" s="7" t="s">
        <v>240</v>
      </c>
      <c r="M1512" s="5" t="s">
        <v>319</v>
      </c>
      <c r="N1512" s="5" t="s">
        <v>319</v>
      </c>
      <c r="O1512" s="7" t="s">
        <v>320</v>
      </c>
      <c r="P1512" s="5">
        <v>10500</v>
      </c>
      <c r="Q1512" s="5">
        <v>11700</v>
      </c>
      <c r="R1512" s="5">
        <v>13500</v>
      </c>
      <c r="S1512" s="5">
        <v>18200</v>
      </c>
      <c r="T1512" s="5">
        <v>39200</v>
      </c>
      <c r="U1512" s="5">
        <v>51000</v>
      </c>
      <c r="V1512" s="5">
        <v>58900</v>
      </c>
      <c r="W1512" s="5">
        <v>0</v>
      </c>
      <c r="X1512" s="5">
        <v>0</v>
      </c>
      <c r="Y1512" s="5">
        <v>0</v>
      </c>
      <c r="Z1512" s="5">
        <v>0</v>
      </c>
      <c r="AA1512" s="5">
        <v>4.5939931019999998</v>
      </c>
      <c r="AB1512" s="5">
        <v>-74.486474169999994</v>
      </c>
      <c r="AC1512" s="7" t="s">
        <v>81</v>
      </c>
      <c r="AD1512" s="5">
        <v>1032662900</v>
      </c>
      <c r="AE1512" s="5" t="str">
        <f>MID(TablaPivotFinal[[#This Row],[Fecha]],1,4)</f>
        <v>2018</v>
      </c>
      <c r="AF1512" s="5" t="str">
        <f>MID(TablaPivotFinal[[#This Row],[Fecha]],5,3)</f>
        <v>Oct</v>
      </c>
      <c r="AG1512" s="7">
        <v>1032662900</v>
      </c>
      <c r="AH1512" s="8">
        <v>79908</v>
      </c>
      <c r="AI1512" t="s">
        <v>1063</v>
      </c>
      <c r="AJ1512" t="s">
        <v>897</v>
      </c>
      <c r="AK1512" t="s">
        <v>1191</v>
      </c>
    </row>
    <row r="1513" spans="1:37" x14ac:dyDescent="0.3">
      <c r="A1513" t="str">
        <f t="shared" si="69"/>
        <v>SAN PEDRO-CONCESION DEVISAB</v>
      </c>
      <c r="B1513" t="str">
        <f t="shared" si="70"/>
        <v>2018Sep</v>
      </c>
      <c r="C1513" t="str">
        <f t="shared" si="71"/>
        <v>4.593993102-74.48647417</v>
      </c>
      <c r="D1513" s="9" t="s">
        <v>316</v>
      </c>
      <c r="E1513" s="6">
        <v>4702</v>
      </c>
      <c r="F1513" s="9" t="s">
        <v>264</v>
      </c>
      <c r="G1513" s="6">
        <v>25</v>
      </c>
      <c r="H1513" s="9" t="s">
        <v>317</v>
      </c>
      <c r="I1513" s="9" t="s">
        <v>238</v>
      </c>
      <c r="J1513" s="9" t="s">
        <v>3</v>
      </c>
      <c r="K1513" s="9" t="s">
        <v>318</v>
      </c>
      <c r="L1513" s="9" t="s">
        <v>240</v>
      </c>
      <c r="M1513" s="6" t="s">
        <v>319</v>
      </c>
      <c r="N1513" s="6" t="s">
        <v>319</v>
      </c>
      <c r="O1513" s="9" t="s">
        <v>320</v>
      </c>
      <c r="P1513" s="6">
        <v>10500</v>
      </c>
      <c r="Q1513" s="6">
        <v>11700</v>
      </c>
      <c r="R1513" s="6">
        <v>13500</v>
      </c>
      <c r="S1513" s="6">
        <v>18200</v>
      </c>
      <c r="T1513" s="6">
        <v>39200</v>
      </c>
      <c r="U1513" s="6">
        <v>51000</v>
      </c>
      <c r="V1513" s="6">
        <v>58900</v>
      </c>
      <c r="W1513" s="6">
        <v>0</v>
      </c>
      <c r="X1513" s="6">
        <v>0</v>
      </c>
      <c r="Y1513" s="6">
        <v>0</v>
      </c>
      <c r="Z1513" s="6">
        <v>0</v>
      </c>
      <c r="AA1513" s="6">
        <v>4.5939931019999998</v>
      </c>
      <c r="AB1513" s="6">
        <v>-74.486474169999994</v>
      </c>
      <c r="AC1513" s="9" t="s">
        <v>83</v>
      </c>
      <c r="AD1513" s="6">
        <v>1087298100</v>
      </c>
      <c r="AE1513" s="6" t="str">
        <f>MID(TablaPivotFinal[[#This Row],[Fecha]],1,4)</f>
        <v>2018</v>
      </c>
      <c r="AF1513" s="6" t="str">
        <f>MID(TablaPivotFinal[[#This Row],[Fecha]],5,3)</f>
        <v>Sep</v>
      </c>
      <c r="AG1513" s="9">
        <v>1087298100</v>
      </c>
      <c r="AH1513" s="10">
        <v>77080</v>
      </c>
      <c r="AI1513" t="s">
        <v>1063</v>
      </c>
      <c r="AJ1513" t="s">
        <v>896</v>
      </c>
      <c r="AK1513" t="s">
        <v>1191</v>
      </c>
    </row>
    <row r="1514" spans="1:37" x14ac:dyDescent="0.3">
      <c r="A1514" t="str">
        <f t="shared" si="69"/>
        <v>PATIOS-INVIAS – VIPSA</v>
      </c>
      <c r="B1514" t="str">
        <f t="shared" si="70"/>
        <v>2016Abr</v>
      </c>
      <c r="C1514" t="str">
        <f t="shared" si="71"/>
        <v>4.663724514-74.01057918</v>
      </c>
      <c r="D1514" s="7" t="s">
        <v>322</v>
      </c>
      <c r="E1514" s="5">
        <v>5009</v>
      </c>
      <c r="F1514" s="7" t="s">
        <v>264</v>
      </c>
      <c r="G1514" s="5">
        <v>25</v>
      </c>
      <c r="H1514" s="7" t="s">
        <v>323</v>
      </c>
      <c r="I1514" s="7" t="s">
        <v>324</v>
      </c>
      <c r="J1514" s="7" t="s">
        <v>103</v>
      </c>
      <c r="K1514" s="7" t="s">
        <v>325</v>
      </c>
      <c r="L1514" s="7" t="s">
        <v>326</v>
      </c>
      <c r="M1514" s="5">
        <v>3118179035</v>
      </c>
      <c r="N1514" s="5" t="s">
        <v>327</v>
      </c>
      <c r="O1514" s="7" t="s">
        <v>328</v>
      </c>
      <c r="P1514" s="5">
        <v>9600</v>
      </c>
      <c r="Q1514" s="5">
        <v>15100</v>
      </c>
      <c r="R1514" s="5">
        <v>23400</v>
      </c>
      <c r="S1514" s="5">
        <v>34300</v>
      </c>
      <c r="T1514" s="5">
        <v>46900</v>
      </c>
      <c r="U1514" s="5">
        <v>47300</v>
      </c>
      <c r="V1514" s="5">
        <v>0</v>
      </c>
      <c r="W1514" s="5">
        <v>0</v>
      </c>
      <c r="X1514" s="5">
        <v>0</v>
      </c>
      <c r="Y1514" s="5">
        <v>8400</v>
      </c>
      <c r="Z1514" s="5">
        <v>8700</v>
      </c>
      <c r="AA1514" s="5">
        <v>4.6637245140000001</v>
      </c>
      <c r="AB1514" s="5">
        <v>-74.010579179999993</v>
      </c>
      <c r="AC1514" s="7" t="s">
        <v>13</v>
      </c>
      <c r="AD1514" s="5">
        <v>1113595050</v>
      </c>
      <c r="AE1514" s="5" t="str">
        <f>MID(TablaPivotFinal[[#This Row],[Fecha]],1,4)</f>
        <v>2016</v>
      </c>
      <c r="AF1514" s="5" t="str">
        <f>MID(TablaPivotFinal[[#This Row],[Fecha]],5,3)</f>
        <v>Abr</v>
      </c>
      <c r="AG1514" s="7">
        <v>1113595050</v>
      </c>
      <c r="AH1514" s="8">
        <v>145237</v>
      </c>
      <c r="AI1514" t="s">
        <v>1064</v>
      </c>
      <c r="AJ1514" t="s">
        <v>867</v>
      </c>
      <c r="AK1514" t="s">
        <v>1192</v>
      </c>
    </row>
    <row r="1515" spans="1:37" x14ac:dyDescent="0.3">
      <c r="A1515" t="str">
        <f t="shared" si="69"/>
        <v>PATIOS-INVIAS – VIPSA</v>
      </c>
      <c r="B1515" t="str">
        <f t="shared" si="70"/>
        <v>2016Ago</v>
      </c>
      <c r="C1515" t="str">
        <f t="shared" si="71"/>
        <v>4.663724514-74.01057918</v>
      </c>
      <c r="D1515" s="9" t="s">
        <v>322</v>
      </c>
      <c r="E1515" s="6">
        <v>5009</v>
      </c>
      <c r="F1515" s="9" t="s">
        <v>264</v>
      </c>
      <c r="G1515" s="6">
        <v>25</v>
      </c>
      <c r="H1515" s="9" t="s">
        <v>323</v>
      </c>
      <c r="I1515" s="9" t="s">
        <v>324</v>
      </c>
      <c r="J1515" s="9" t="s">
        <v>103</v>
      </c>
      <c r="K1515" s="9" t="s">
        <v>325</v>
      </c>
      <c r="L1515" s="9" t="s">
        <v>326</v>
      </c>
      <c r="M1515" s="6">
        <v>3118179035</v>
      </c>
      <c r="N1515" s="6" t="s">
        <v>327</v>
      </c>
      <c r="O1515" s="9" t="s">
        <v>328</v>
      </c>
      <c r="P1515" s="6">
        <v>9600</v>
      </c>
      <c r="Q1515" s="6">
        <v>15100</v>
      </c>
      <c r="R1515" s="6">
        <v>23400</v>
      </c>
      <c r="S1515" s="6">
        <v>34300</v>
      </c>
      <c r="T1515" s="6">
        <v>46900</v>
      </c>
      <c r="U1515" s="6">
        <v>47300</v>
      </c>
      <c r="V1515" s="6">
        <v>0</v>
      </c>
      <c r="W1515" s="6">
        <v>0</v>
      </c>
      <c r="X1515" s="6">
        <v>0</v>
      </c>
      <c r="Y1515" s="6">
        <v>8400</v>
      </c>
      <c r="Z1515" s="6">
        <v>8700</v>
      </c>
      <c r="AA1515" s="6">
        <v>4.6637245140000001</v>
      </c>
      <c r="AB1515" s="6">
        <v>-74.010579179999993</v>
      </c>
      <c r="AC1515" s="9" t="s">
        <v>15</v>
      </c>
      <c r="AD1515" s="6">
        <v>1129424650</v>
      </c>
      <c r="AE1515" s="6" t="str">
        <f>MID(TablaPivotFinal[[#This Row],[Fecha]],1,4)</f>
        <v>2016</v>
      </c>
      <c r="AF1515" s="6" t="str">
        <f>MID(TablaPivotFinal[[#This Row],[Fecha]],5,3)</f>
        <v>Ago</v>
      </c>
      <c r="AG1515" s="9">
        <v>1129424650</v>
      </c>
      <c r="AH1515" s="10">
        <v>145099</v>
      </c>
      <c r="AI1515" t="s">
        <v>1064</v>
      </c>
      <c r="AJ1515" t="s">
        <v>871</v>
      </c>
      <c r="AK1515" t="s">
        <v>1192</v>
      </c>
    </row>
    <row r="1516" spans="1:37" x14ac:dyDescent="0.3">
      <c r="A1516" t="str">
        <f t="shared" si="69"/>
        <v>PATIOS-INVIAS – VIPSA</v>
      </c>
      <c r="B1516" t="str">
        <f t="shared" si="70"/>
        <v>2016Dic</v>
      </c>
      <c r="C1516" t="str">
        <f t="shared" si="71"/>
        <v>4.663724514-74.01057918</v>
      </c>
      <c r="D1516" s="7" t="s">
        <v>322</v>
      </c>
      <c r="E1516" s="5">
        <v>5009</v>
      </c>
      <c r="F1516" s="7" t="s">
        <v>264</v>
      </c>
      <c r="G1516" s="5">
        <v>25</v>
      </c>
      <c r="H1516" s="7" t="s">
        <v>323</v>
      </c>
      <c r="I1516" s="7" t="s">
        <v>324</v>
      </c>
      <c r="J1516" s="7" t="s">
        <v>103</v>
      </c>
      <c r="K1516" s="7" t="s">
        <v>325</v>
      </c>
      <c r="L1516" s="7" t="s">
        <v>326</v>
      </c>
      <c r="M1516" s="5">
        <v>3118179035</v>
      </c>
      <c r="N1516" s="5" t="s">
        <v>327</v>
      </c>
      <c r="O1516" s="7" t="s">
        <v>328</v>
      </c>
      <c r="P1516" s="5">
        <v>9600</v>
      </c>
      <c r="Q1516" s="5">
        <v>15100</v>
      </c>
      <c r="R1516" s="5">
        <v>23400</v>
      </c>
      <c r="S1516" s="5">
        <v>34300</v>
      </c>
      <c r="T1516" s="5">
        <v>46900</v>
      </c>
      <c r="U1516" s="5">
        <v>47300</v>
      </c>
      <c r="V1516" s="5">
        <v>0</v>
      </c>
      <c r="W1516" s="5">
        <v>0</v>
      </c>
      <c r="X1516" s="5">
        <v>0</v>
      </c>
      <c r="Y1516" s="5">
        <v>8400</v>
      </c>
      <c r="Z1516" s="5">
        <v>8700</v>
      </c>
      <c r="AA1516" s="5">
        <v>4.6637245140000001</v>
      </c>
      <c r="AB1516" s="5">
        <v>-74.010579179999993</v>
      </c>
      <c r="AC1516" s="7" t="s">
        <v>17</v>
      </c>
      <c r="AD1516" s="5">
        <v>1201833100</v>
      </c>
      <c r="AE1516" s="5" t="str">
        <f>MID(TablaPivotFinal[[#This Row],[Fecha]],1,4)</f>
        <v>2016</v>
      </c>
      <c r="AF1516" s="5" t="str">
        <f>MID(TablaPivotFinal[[#This Row],[Fecha]],5,3)</f>
        <v>Dic</v>
      </c>
      <c r="AG1516" s="7">
        <v>1201833100</v>
      </c>
      <c r="AH1516" s="8">
        <v>152842</v>
      </c>
      <c r="AI1516" t="s">
        <v>1064</v>
      </c>
      <c r="AJ1516" t="s">
        <v>875</v>
      </c>
      <c r="AK1516" t="s">
        <v>1192</v>
      </c>
    </row>
    <row r="1517" spans="1:37" x14ac:dyDescent="0.3">
      <c r="A1517" t="str">
        <f t="shared" si="69"/>
        <v>PATIOS-INVIAS – VIPSA</v>
      </c>
      <c r="B1517" t="str">
        <f t="shared" si="70"/>
        <v>2016Ene</v>
      </c>
      <c r="C1517" t="str">
        <f t="shared" si="71"/>
        <v>4.663724514-74.01057918</v>
      </c>
      <c r="D1517" s="9" t="s">
        <v>322</v>
      </c>
      <c r="E1517" s="6">
        <v>5009</v>
      </c>
      <c r="F1517" s="9" t="s">
        <v>264</v>
      </c>
      <c r="G1517" s="6">
        <v>25</v>
      </c>
      <c r="H1517" s="9" t="s">
        <v>323</v>
      </c>
      <c r="I1517" s="9" t="s">
        <v>324</v>
      </c>
      <c r="J1517" s="9" t="s">
        <v>103</v>
      </c>
      <c r="K1517" s="9" t="s">
        <v>325</v>
      </c>
      <c r="L1517" s="9" t="s">
        <v>326</v>
      </c>
      <c r="M1517" s="6">
        <v>3118179035</v>
      </c>
      <c r="N1517" s="6" t="s">
        <v>327</v>
      </c>
      <c r="O1517" s="9" t="s">
        <v>328</v>
      </c>
      <c r="P1517" s="6">
        <v>9600</v>
      </c>
      <c r="Q1517" s="6">
        <v>15100</v>
      </c>
      <c r="R1517" s="6">
        <v>23400</v>
      </c>
      <c r="S1517" s="6">
        <v>34300</v>
      </c>
      <c r="T1517" s="6">
        <v>46900</v>
      </c>
      <c r="U1517" s="6">
        <v>47300</v>
      </c>
      <c r="V1517" s="6">
        <v>0</v>
      </c>
      <c r="W1517" s="6">
        <v>0</v>
      </c>
      <c r="X1517" s="6">
        <v>0</v>
      </c>
      <c r="Y1517" s="6">
        <v>8400</v>
      </c>
      <c r="Z1517" s="6">
        <v>8700</v>
      </c>
      <c r="AA1517" s="6">
        <v>4.6637245140000001</v>
      </c>
      <c r="AB1517" s="6">
        <v>-74.010579179999993</v>
      </c>
      <c r="AC1517" s="9" t="s">
        <v>19</v>
      </c>
      <c r="AD1517" s="6">
        <v>1078544650</v>
      </c>
      <c r="AE1517" s="6" t="str">
        <f>MID(TablaPivotFinal[[#This Row],[Fecha]],1,4)</f>
        <v>2016</v>
      </c>
      <c r="AF1517" s="6" t="str">
        <f>MID(TablaPivotFinal[[#This Row],[Fecha]],5,3)</f>
        <v>Ene</v>
      </c>
      <c r="AG1517" s="9">
        <v>1078544650</v>
      </c>
      <c r="AH1517" s="10">
        <v>142677</v>
      </c>
      <c r="AI1517" t="s">
        <v>1064</v>
      </c>
      <c r="AJ1517" t="s">
        <v>864</v>
      </c>
      <c r="AK1517" t="s">
        <v>1192</v>
      </c>
    </row>
    <row r="1518" spans="1:37" x14ac:dyDescent="0.3">
      <c r="A1518" t="str">
        <f t="shared" si="69"/>
        <v>PATIOS-INVIAS – VIPSA</v>
      </c>
      <c r="B1518" t="str">
        <f t="shared" si="70"/>
        <v>2016Feb</v>
      </c>
      <c r="C1518" t="str">
        <f t="shared" si="71"/>
        <v>4.663724514-74.01057918</v>
      </c>
      <c r="D1518" s="7" t="s">
        <v>322</v>
      </c>
      <c r="E1518" s="5">
        <v>5009</v>
      </c>
      <c r="F1518" s="7" t="s">
        <v>264</v>
      </c>
      <c r="G1518" s="5">
        <v>25</v>
      </c>
      <c r="H1518" s="7" t="s">
        <v>323</v>
      </c>
      <c r="I1518" s="7" t="s">
        <v>324</v>
      </c>
      <c r="J1518" s="7" t="s">
        <v>103</v>
      </c>
      <c r="K1518" s="7" t="s">
        <v>325</v>
      </c>
      <c r="L1518" s="7" t="s">
        <v>326</v>
      </c>
      <c r="M1518" s="5">
        <v>3118179035</v>
      </c>
      <c r="N1518" s="5" t="s">
        <v>327</v>
      </c>
      <c r="O1518" s="7" t="s">
        <v>328</v>
      </c>
      <c r="P1518" s="5">
        <v>9600</v>
      </c>
      <c r="Q1518" s="5">
        <v>15100</v>
      </c>
      <c r="R1518" s="5">
        <v>23400</v>
      </c>
      <c r="S1518" s="5">
        <v>34300</v>
      </c>
      <c r="T1518" s="5">
        <v>46900</v>
      </c>
      <c r="U1518" s="5">
        <v>47300</v>
      </c>
      <c r="V1518" s="5">
        <v>0</v>
      </c>
      <c r="W1518" s="5">
        <v>0</v>
      </c>
      <c r="X1518" s="5">
        <v>0</v>
      </c>
      <c r="Y1518" s="5">
        <v>8400</v>
      </c>
      <c r="Z1518" s="5">
        <v>8700</v>
      </c>
      <c r="AA1518" s="5">
        <v>4.6637245140000001</v>
      </c>
      <c r="AB1518" s="5">
        <v>-74.010579179999993</v>
      </c>
      <c r="AC1518" s="7" t="s">
        <v>21</v>
      </c>
      <c r="AD1518" s="5">
        <v>1060150050</v>
      </c>
      <c r="AE1518" s="5" t="str">
        <f>MID(TablaPivotFinal[[#This Row],[Fecha]],1,4)</f>
        <v>2016</v>
      </c>
      <c r="AF1518" s="5" t="str">
        <f>MID(TablaPivotFinal[[#This Row],[Fecha]],5,3)</f>
        <v>Feb</v>
      </c>
      <c r="AG1518" s="7">
        <v>1060150050</v>
      </c>
      <c r="AH1518" s="8">
        <v>137255</v>
      </c>
      <c r="AI1518" t="s">
        <v>1064</v>
      </c>
      <c r="AJ1518" t="s">
        <v>865</v>
      </c>
      <c r="AK1518" t="s">
        <v>1192</v>
      </c>
    </row>
    <row r="1519" spans="1:37" x14ac:dyDescent="0.3">
      <c r="A1519" t="str">
        <f t="shared" si="69"/>
        <v>PATIOS-INVIAS – VIPSA</v>
      </c>
      <c r="B1519" t="str">
        <f t="shared" si="70"/>
        <v>2016Jul</v>
      </c>
      <c r="C1519" t="str">
        <f t="shared" si="71"/>
        <v>4.663724514-74.01057918</v>
      </c>
      <c r="D1519" s="9" t="s">
        <v>322</v>
      </c>
      <c r="E1519" s="6">
        <v>5009</v>
      </c>
      <c r="F1519" s="9" t="s">
        <v>264</v>
      </c>
      <c r="G1519" s="6">
        <v>25</v>
      </c>
      <c r="H1519" s="9" t="s">
        <v>323</v>
      </c>
      <c r="I1519" s="9" t="s">
        <v>324</v>
      </c>
      <c r="J1519" s="9" t="s">
        <v>103</v>
      </c>
      <c r="K1519" s="9" t="s">
        <v>325</v>
      </c>
      <c r="L1519" s="9" t="s">
        <v>326</v>
      </c>
      <c r="M1519" s="6">
        <v>3118179035</v>
      </c>
      <c r="N1519" s="6" t="s">
        <v>327</v>
      </c>
      <c r="O1519" s="9" t="s">
        <v>328</v>
      </c>
      <c r="P1519" s="6">
        <v>9600</v>
      </c>
      <c r="Q1519" s="6">
        <v>15100</v>
      </c>
      <c r="R1519" s="6">
        <v>23400</v>
      </c>
      <c r="S1519" s="6">
        <v>34300</v>
      </c>
      <c r="T1519" s="6">
        <v>46900</v>
      </c>
      <c r="U1519" s="6">
        <v>47300</v>
      </c>
      <c r="V1519" s="6">
        <v>0</v>
      </c>
      <c r="W1519" s="6">
        <v>0</v>
      </c>
      <c r="X1519" s="6">
        <v>0</v>
      </c>
      <c r="Y1519" s="6">
        <v>8400</v>
      </c>
      <c r="Z1519" s="6">
        <v>8700</v>
      </c>
      <c r="AA1519" s="6">
        <v>4.6637245140000001</v>
      </c>
      <c r="AB1519" s="6">
        <v>-74.010579179999993</v>
      </c>
      <c r="AC1519" s="9" t="s">
        <v>23</v>
      </c>
      <c r="AD1519" s="6">
        <v>1124097800</v>
      </c>
      <c r="AE1519" s="6" t="str">
        <f>MID(TablaPivotFinal[[#This Row],[Fecha]],1,4)</f>
        <v>2016</v>
      </c>
      <c r="AF1519" s="6" t="str">
        <f>MID(TablaPivotFinal[[#This Row],[Fecha]],5,3)</f>
        <v>Jul</v>
      </c>
      <c r="AG1519" s="9">
        <v>1124097800</v>
      </c>
      <c r="AH1519" s="10">
        <v>143789</v>
      </c>
      <c r="AI1519" t="s">
        <v>1064</v>
      </c>
      <c r="AJ1519" t="s">
        <v>870</v>
      </c>
      <c r="AK1519" t="s">
        <v>1192</v>
      </c>
    </row>
    <row r="1520" spans="1:37" x14ac:dyDescent="0.3">
      <c r="A1520" t="str">
        <f t="shared" si="69"/>
        <v>PATIOS-INVIAS – VIPSA</v>
      </c>
      <c r="B1520" t="str">
        <f t="shared" si="70"/>
        <v>2016Jun</v>
      </c>
      <c r="C1520" t="str">
        <f t="shared" si="71"/>
        <v>4.663724514-74.01057918</v>
      </c>
      <c r="D1520" s="7" t="s">
        <v>322</v>
      </c>
      <c r="E1520" s="5">
        <v>5009</v>
      </c>
      <c r="F1520" s="7" t="s">
        <v>264</v>
      </c>
      <c r="G1520" s="5">
        <v>25</v>
      </c>
      <c r="H1520" s="7" t="s">
        <v>323</v>
      </c>
      <c r="I1520" s="7" t="s">
        <v>324</v>
      </c>
      <c r="J1520" s="7" t="s">
        <v>103</v>
      </c>
      <c r="K1520" s="7" t="s">
        <v>325</v>
      </c>
      <c r="L1520" s="7" t="s">
        <v>326</v>
      </c>
      <c r="M1520" s="5">
        <v>3118179035</v>
      </c>
      <c r="N1520" s="5" t="s">
        <v>327</v>
      </c>
      <c r="O1520" s="7" t="s">
        <v>328</v>
      </c>
      <c r="P1520" s="5">
        <v>9600</v>
      </c>
      <c r="Q1520" s="5">
        <v>15100</v>
      </c>
      <c r="R1520" s="5">
        <v>23400</v>
      </c>
      <c r="S1520" s="5">
        <v>34300</v>
      </c>
      <c r="T1520" s="5">
        <v>46900</v>
      </c>
      <c r="U1520" s="5">
        <v>47300</v>
      </c>
      <c r="V1520" s="5">
        <v>0</v>
      </c>
      <c r="W1520" s="5">
        <v>0</v>
      </c>
      <c r="X1520" s="5">
        <v>0</v>
      </c>
      <c r="Y1520" s="5">
        <v>8400</v>
      </c>
      <c r="Z1520" s="5">
        <v>8700</v>
      </c>
      <c r="AA1520" s="5">
        <v>4.6637245140000001</v>
      </c>
      <c r="AB1520" s="5">
        <v>-74.010579179999993</v>
      </c>
      <c r="AC1520" s="7" t="s">
        <v>25</v>
      </c>
      <c r="AD1520" s="5">
        <v>1135001900</v>
      </c>
      <c r="AE1520" s="5" t="str">
        <f>MID(TablaPivotFinal[[#This Row],[Fecha]],1,4)</f>
        <v>2016</v>
      </c>
      <c r="AF1520" s="5" t="str">
        <f>MID(TablaPivotFinal[[#This Row],[Fecha]],5,3)</f>
        <v>Jun</v>
      </c>
      <c r="AG1520" s="7">
        <v>1135001900</v>
      </c>
      <c r="AH1520" s="8">
        <v>145847</v>
      </c>
      <c r="AI1520" t="s">
        <v>1064</v>
      </c>
      <c r="AJ1520" t="s">
        <v>869</v>
      </c>
      <c r="AK1520" t="s">
        <v>1192</v>
      </c>
    </row>
    <row r="1521" spans="1:37" x14ac:dyDescent="0.3">
      <c r="A1521" t="str">
        <f t="shared" si="69"/>
        <v>PATIOS-INVIAS – VIPSA</v>
      </c>
      <c r="B1521" t="str">
        <f t="shared" si="70"/>
        <v>2016Mar</v>
      </c>
      <c r="C1521" t="str">
        <f t="shared" si="71"/>
        <v>4.663724514-74.01057918</v>
      </c>
      <c r="D1521" s="9" t="s">
        <v>322</v>
      </c>
      <c r="E1521" s="6">
        <v>5009</v>
      </c>
      <c r="F1521" s="9" t="s">
        <v>264</v>
      </c>
      <c r="G1521" s="6">
        <v>25</v>
      </c>
      <c r="H1521" s="9" t="s">
        <v>323</v>
      </c>
      <c r="I1521" s="9" t="s">
        <v>324</v>
      </c>
      <c r="J1521" s="9" t="s">
        <v>103</v>
      </c>
      <c r="K1521" s="9" t="s">
        <v>325</v>
      </c>
      <c r="L1521" s="9" t="s">
        <v>326</v>
      </c>
      <c r="M1521" s="6">
        <v>3118179035</v>
      </c>
      <c r="N1521" s="6" t="s">
        <v>327</v>
      </c>
      <c r="O1521" s="9" t="s">
        <v>328</v>
      </c>
      <c r="P1521" s="6">
        <v>9600</v>
      </c>
      <c r="Q1521" s="6">
        <v>15100</v>
      </c>
      <c r="R1521" s="6">
        <v>23400</v>
      </c>
      <c r="S1521" s="6">
        <v>34300</v>
      </c>
      <c r="T1521" s="6">
        <v>46900</v>
      </c>
      <c r="U1521" s="6">
        <v>47300</v>
      </c>
      <c r="V1521" s="6">
        <v>0</v>
      </c>
      <c r="W1521" s="6">
        <v>0</v>
      </c>
      <c r="X1521" s="6">
        <v>0</v>
      </c>
      <c r="Y1521" s="6">
        <v>8400</v>
      </c>
      <c r="Z1521" s="6">
        <v>8700</v>
      </c>
      <c r="AA1521" s="6">
        <v>4.6637245140000001</v>
      </c>
      <c r="AB1521" s="6">
        <v>-74.010579179999993</v>
      </c>
      <c r="AC1521" s="9" t="s">
        <v>27</v>
      </c>
      <c r="AD1521" s="6">
        <v>1116714250</v>
      </c>
      <c r="AE1521" s="6" t="str">
        <f>MID(TablaPivotFinal[[#This Row],[Fecha]],1,4)</f>
        <v>2016</v>
      </c>
      <c r="AF1521" s="6" t="str">
        <f>MID(TablaPivotFinal[[#This Row],[Fecha]],5,3)</f>
        <v>Mar</v>
      </c>
      <c r="AG1521" s="9">
        <v>1116714250</v>
      </c>
      <c r="AH1521" s="10">
        <v>143846</v>
      </c>
      <c r="AI1521" t="s">
        <v>1064</v>
      </c>
      <c r="AJ1521" t="s">
        <v>866</v>
      </c>
      <c r="AK1521" t="s">
        <v>1192</v>
      </c>
    </row>
    <row r="1522" spans="1:37" x14ac:dyDescent="0.3">
      <c r="A1522" t="str">
        <f t="shared" si="69"/>
        <v>PATIOS-INVIAS – VIPSA</v>
      </c>
      <c r="B1522" t="str">
        <f t="shared" si="70"/>
        <v>2016May</v>
      </c>
      <c r="C1522" t="str">
        <f t="shared" si="71"/>
        <v>4.663724514-74.01057918</v>
      </c>
      <c r="D1522" s="7" t="s">
        <v>322</v>
      </c>
      <c r="E1522" s="5">
        <v>5009</v>
      </c>
      <c r="F1522" s="7" t="s">
        <v>264</v>
      </c>
      <c r="G1522" s="5">
        <v>25</v>
      </c>
      <c r="H1522" s="7" t="s">
        <v>323</v>
      </c>
      <c r="I1522" s="7" t="s">
        <v>324</v>
      </c>
      <c r="J1522" s="7" t="s">
        <v>103</v>
      </c>
      <c r="K1522" s="7" t="s">
        <v>325</v>
      </c>
      <c r="L1522" s="7" t="s">
        <v>326</v>
      </c>
      <c r="M1522" s="5">
        <v>3118179035</v>
      </c>
      <c r="N1522" s="5" t="s">
        <v>327</v>
      </c>
      <c r="O1522" s="7" t="s">
        <v>328</v>
      </c>
      <c r="P1522" s="5">
        <v>9600</v>
      </c>
      <c r="Q1522" s="5">
        <v>15100</v>
      </c>
      <c r="R1522" s="5">
        <v>23400</v>
      </c>
      <c r="S1522" s="5">
        <v>34300</v>
      </c>
      <c r="T1522" s="5">
        <v>46900</v>
      </c>
      <c r="U1522" s="5">
        <v>47300</v>
      </c>
      <c r="V1522" s="5">
        <v>0</v>
      </c>
      <c r="W1522" s="5">
        <v>0</v>
      </c>
      <c r="X1522" s="5">
        <v>0</v>
      </c>
      <c r="Y1522" s="5">
        <v>8400</v>
      </c>
      <c r="Z1522" s="5">
        <v>8700</v>
      </c>
      <c r="AA1522" s="5">
        <v>4.6637245140000001</v>
      </c>
      <c r="AB1522" s="5">
        <v>-74.010579179999993</v>
      </c>
      <c r="AC1522" s="7" t="s">
        <v>29</v>
      </c>
      <c r="AD1522" s="5">
        <v>1180269100</v>
      </c>
      <c r="AE1522" s="5" t="str">
        <f>MID(TablaPivotFinal[[#This Row],[Fecha]],1,4)</f>
        <v>2016</v>
      </c>
      <c r="AF1522" s="5" t="str">
        <f>MID(TablaPivotFinal[[#This Row],[Fecha]],5,3)</f>
        <v>May</v>
      </c>
      <c r="AG1522" s="7">
        <v>1180269100</v>
      </c>
      <c r="AH1522" s="8">
        <v>153732</v>
      </c>
      <c r="AI1522" t="s">
        <v>1064</v>
      </c>
      <c r="AJ1522" t="s">
        <v>868</v>
      </c>
      <c r="AK1522" t="s">
        <v>1192</v>
      </c>
    </row>
    <row r="1523" spans="1:37" x14ac:dyDescent="0.3">
      <c r="A1523" t="str">
        <f t="shared" si="69"/>
        <v>PATIOS-INVIAS – VIPSA</v>
      </c>
      <c r="B1523" t="str">
        <f t="shared" si="70"/>
        <v>2016Nov</v>
      </c>
      <c r="C1523" t="str">
        <f t="shared" si="71"/>
        <v>4.663724514-74.01057918</v>
      </c>
      <c r="D1523" s="9" t="s">
        <v>322</v>
      </c>
      <c r="E1523" s="6">
        <v>5009</v>
      </c>
      <c r="F1523" s="9" t="s">
        <v>264</v>
      </c>
      <c r="G1523" s="6">
        <v>25</v>
      </c>
      <c r="H1523" s="9" t="s">
        <v>323</v>
      </c>
      <c r="I1523" s="9" t="s">
        <v>324</v>
      </c>
      <c r="J1523" s="9" t="s">
        <v>103</v>
      </c>
      <c r="K1523" s="9" t="s">
        <v>325</v>
      </c>
      <c r="L1523" s="9" t="s">
        <v>326</v>
      </c>
      <c r="M1523" s="6">
        <v>3118179035</v>
      </c>
      <c r="N1523" s="6" t="s">
        <v>327</v>
      </c>
      <c r="O1523" s="9" t="s">
        <v>328</v>
      </c>
      <c r="P1523" s="6">
        <v>9600</v>
      </c>
      <c r="Q1523" s="6">
        <v>15100</v>
      </c>
      <c r="R1523" s="6">
        <v>23400</v>
      </c>
      <c r="S1523" s="6">
        <v>34300</v>
      </c>
      <c r="T1523" s="6">
        <v>46900</v>
      </c>
      <c r="U1523" s="6">
        <v>47300</v>
      </c>
      <c r="V1523" s="6">
        <v>0</v>
      </c>
      <c r="W1523" s="6">
        <v>0</v>
      </c>
      <c r="X1523" s="6">
        <v>0</v>
      </c>
      <c r="Y1523" s="6">
        <v>8400</v>
      </c>
      <c r="Z1523" s="6">
        <v>8700</v>
      </c>
      <c r="AA1523" s="6">
        <v>4.6637245140000001</v>
      </c>
      <c r="AB1523" s="6">
        <v>-74.010579179999993</v>
      </c>
      <c r="AC1523" s="9" t="s">
        <v>31</v>
      </c>
      <c r="AD1523" s="6">
        <v>1098610300</v>
      </c>
      <c r="AE1523" s="6" t="str">
        <f>MID(TablaPivotFinal[[#This Row],[Fecha]],1,4)</f>
        <v>2016</v>
      </c>
      <c r="AF1523" s="6" t="str">
        <f>MID(TablaPivotFinal[[#This Row],[Fecha]],5,3)</f>
        <v>Nov</v>
      </c>
      <c r="AG1523" s="9">
        <v>1098610300</v>
      </c>
      <c r="AH1523" s="10">
        <v>140530</v>
      </c>
      <c r="AI1523" t="s">
        <v>1064</v>
      </c>
      <c r="AJ1523" t="s">
        <v>874</v>
      </c>
      <c r="AK1523" t="s">
        <v>1192</v>
      </c>
    </row>
    <row r="1524" spans="1:37" x14ac:dyDescent="0.3">
      <c r="A1524" t="str">
        <f t="shared" si="69"/>
        <v>PATIOS-INVIAS – VIPSA</v>
      </c>
      <c r="B1524" t="str">
        <f t="shared" si="70"/>
        <v>2016Oct</v>
      </c>
      <c r="C1524" t="str">
        <f t="shared" si="71"/>
        <v>4.663724514-74.01057918</v>
      </c>
      <c r="D1524" s="7" t="s">
        <v>322</v>
      </c>
      <c r="E1524" s="5">
        <v>5009</v>
      </c>
      <c r="F1524" s="7" t="s">
        <v>264</v>
      </c>
      <c r="G1524" s="5">
        <v>25</v>
      </c>
      <c r="H1524" s="7" t="s">
        <v>323</v>
      </c>
      <c r="I1524" s="7" t="s">
        <v>324</v>
      </c>
      <c r="J1524" s="7" t="s">
        <v>103</v>
      </c>
      <c r="K1524" s="7" t="s">
        <v>325</v>
      </c>
      <c r="L1524" s="7" t="s">
        <v>326</v>
      </c>
      <c r="M1524" s="5">
        <v>3118179035</v>
      </c>
      <c r="N1524" s="5" t="s">
        <v>327</v>
      </c>
      <c r="O1524" s="7" t="s">
        <v>328</v>
      </c>
      <c r="P1524" s="5">
        <v>9600</v>
      </c>
      <c r="Q1524" s="5">
        <v>15100</v>
      </c>
      <c r="R1524" s="5">
        <v>23400</v>
      </c>
      <c r="S1524" s="5">
        <v>34300</v>
      </c>
      <c r="T1524" s="5">
        <v>46900</v>
      </c>
      <c r="U1524" s="5">
        <v>47300</v>
      </c>
      <c r="V1524" s="5">
        <v>0</v>
      </c>
      <c r="W1524" s="5">
        <v>0</v>
      </c>
      <c r="X1524" s="5">
        <v>0</v>
      </c>
      <c r="Y1524" s="5">
        <v>8400</v>
      </c>
      <c r="Z1524" s="5">
        <v>8700</v>
      </c>
      <c r="AA1524" s="5">
        <v>4.6637245140000001</v>
      </c>
      <c r="AB1524" s="5">
        <v>-74.010579179999993</v>
      </c>
      <c r="AC1524" s="7" t="s">
        <v>33</v>
      </c>
      <c r="AD1524" s="5">
        <v>1137202600</v>
      </c>
      <c r="AE1524" s="5" t="str">
        <f>MID(TablaPivotFinal[[#This Row],[Fecha]],1,4)</f>
        <v>2016</v>
      </c>
      <c r="AF1524" s="5" t="str">
        <f>MID(TablaPivotFinal[[#This Row],[Fecha]],5,3)</f>
        <v>Oct</v>
      </c>
      <c r="AG1524" s="7">
        <v>1137202600</v>
      </c>
      <c r="AH1524" s="8">
        <v>145712</v>
      </c>
      <c r="AI1524" t="s">
        <v>1064</v>
      </c>
      <c r="AJ1524" t="s">
        <v>873</v>
      </c>
      <c r="AK1524" t="s">
        <v>1192</v>
      </c>
    </row>
    <row r="1525" spans="1:37" x14ac:dyDescent="0.3">
      <c r="A1525" t="str">
        <f t="shared" si="69"/>
        <v>PATIOS-INVIAS – VIPSA</v>
      </c>
      <c r="B1525" t="str">
        <f t="shared" si="70"/>
        <v>2016Sep</v>
      </c>
      <c r="C1525" t="str">
        <f t="shared" si="71"/>
        <v>4.663724514-74.01057918</v>
      </c>
      <c r="D1525" s="9" t="s">
        <v>322</v>
      </c>
      <c r="E1525" s="6">
        <v>5009</v>
      </c>
      <c r="F1525" s="9" t="s">
        <v>264</v>
      </c>
      <c r="G1525" s="6">
        <v>25</v>
      </c>
      <c r="H1525" s="9" t="s">
        <v>323</v>
      </c>
      <c r="I1525" s="9" t="s">
        <v>324</v>
      </c>
      <c r="J1525" s="9" t="s">
        <v>103</v>
      </c>
      <c r="K1525" s="9" t="s">
        <v>325</v>
      </c>
      <c r="L1525" s="9" t="s">
        <v>326</v>
      </c>
      <c r="M1525" s="6">
        <v>3118179035</v>
      </c>
      <c r="N1525" s="6" t="s">
        <v>327</v>
      </c>
      <c r="O1525" s="9" t="s">
        <v>328</v>
      </c>
      <c r="P1525" s="6">
        <v>9600</v>
      </c>
      <c r="Q1525" s="6">
        <v>15100</v>
      </c>
      <c r="R1525" s="6">
        <v>23400</v>
      </c>
      <c r="S1525" s="6">
        <v>34300</v>
      </c>
      <c r="T1525" s="6">
        <v>46900</v>
      </c>
      <c r="U1525" s="6">
        <v>47300</v>
      </c>
      <c r="V1525" s="6">
        <v>0</v>
      </c>
      <c r="W1525" s="6">
        <v>0</v>
      </c>
      <c r="X1525" s="6">
        <v>0</v>
      </c>
      <c r="Y1525" s="6">
        <v>8400</v>
      </c>
      <c r="Z1525" s="6">
        <v>8700</v>
      </c>
      <c r="AA1525" s="6">
        <v>4.6637245140000001</v>
      </c>
      <c r="AB1525" s="6">
        <v>-74.010579179999993</v>
      </c>
      <c r="AC1525" s="9" t="s">
        <v>35</v>
      </c>
      <c r="AD1525" s="6">
        <v>1121783050</v>
      </c>
      <c r="AE1525" s="6" t="str">
        <f>MID(TablaPivotFinal[[#This Row],[Fecha]],1,4)</f>
        <v>2016</v>
      </c>
      <c r="AF1525" s="6" t="str">
        <f>MID(TablaPivotFinal[[#This Row],[Fecha]],5,3)</f>
        <v>Sep</v>
      </c>
      <c r="AG1525" s="9">
        <v>1121783050</v>
      </c>
      <c r="AH1525" s="10">
        <v>143766</v>
      </c>
      <c r="AI1525" t="s">
        <v>1064</v>
      </c>
      <c r="AJ1525" t="s">
        <v>872</v>
      </c>
      <c r="AK1525" t="s">
        <v>1192</v>
      </c>
    </row>
    <row r="1526" spans="1:37" x14ac:dyDescent="0.3">
      <c r="A1526" t="str">
        <f t="shared" si="69"/>
        <v>PATIOS-INVIAS – VIPSA</v>
      </c>
      <c r="B1526" t="str">
        <f t="shared" si="70"/>
        <v>2017Abr</v>
      </c>
      <c r="C1526" t="str">
        <f t="shared" si="71"/>
        <v>4.663724514-74.01057918</v>
      </c>
      <c r="D1526" s="7" t="s">
        <v>322</v>
      </c>
      <c r="E1526" s="5">
        <v>5009</v>
      </c>
      <c r="F1526" s="7" t="s">
        <v>264</v>
      </c>
      <c r="G1526" s="5">
        <v>25</v>
      </c>
      <c r="H1526" s="7" t="s">
        <v>323</v>
      </c>
      <c r="I1526" s="7" t="s">
        <v>324</v>
      </c>
      <c r="J1526" s="7" t="s">
        <v>103</v>
      </c>
      <c r="K1526" s="7" t="s">
        <v>325</v>
      </c>
      <c r="L1526" s="7" t="s">
        <v>326</v>
      </c>
      <c r="M1526" s="5">
        <v>3118179035</v>
      </c>
      <c r="N1526" s="5" t="s">
        <v>327</v>
      </c>
      <c r="O1526" s="7" t="s">
        <v>328</v>
      </c>
      <c r="P1526" s="5">
        <v>9600</v>
      </c>
      <c r="Q1526" s="5">
        <v>15100</v>
      </c>
      <c r="R1526" s="5">
        <v>23400</v>
      </c>
      <c r="S1526" s="5">
        <v>34300</v>
      </c>
      <c r="T1526" s="5">
        <v>46900</v>
      </c>
      <c r="U1526" s="5">
        <v>47300</v>
      </c>
      <c r="V1526" s="5">
        <v>0</v>
      </c>
      <c r="W1526" s="5">
        <v>0</v>
      </c>
      <c r="X1526" s="5">
        <v>0</v>
      </c>
      <c r="Y1526" s="5">
        <v>8400</v>
      </c>
      <c r="Z1526" s="5">
        <v>8700</v>
      </c>
      <c r="AA1526" s="5">
        <v>4.6637245140000001</v>
      </c>
      <c r="AB1526" s="5">
        <v>-74.010579179999993</v>
      </c>
      <c r="AC1526" s="7" t="s">
        <v>37</v>
      </c>
      <c r="AD1526" s="5">
        <v>1147680950</v>
      </c>
      <c r="AE1526" s="5" t="str">
        <f>MID(TablaPivotFinal[[#This Row],[Fecha]],1,4)</f>
        <v>2017</v>
      </c>
      <c r="AF1526" s="5" t="str">
        <f>MID(TablaPivotFinal[[#This Row],[Fecha]],5,3)</f>
        <v>Abr</v>
      </c>
      <c r="AG1526" s="7">
        <v>1147680950</v>
      </c>
      <c r="AH1526" s="8">
        <v>4582.1666670000004</v>
      </c>
      <c r="AI1526" t="s">
        <v>1064</v>
      </c>
      <c r="AJ1526" t="s">
        <v>879</v>
      </c>
      <c r="AK1526" t="s">
        <v>1192</v>
      </c>
    </row>
    <row r="1527" spans="1:37" x14ac:dyDescent="0.3">
      <c r="A1527" t="str">
        <f t="shared" si="69"/>
        <v>PATIOS-INVIAS – VIPSA</v>
      </c>
      <c r="B1527" t="str">
        <f t="shared" si="70"/>
        <v>2017Ago</v>
      </c>
      <c r="C1527" t="str">
        <f t="shared" si="71"/>
        <v>4.663724514-74.01057918</v>
      </c>
      <c r="D1527" s="9" t="s">
        <v>322</v>
      </c>
      <c r="E1527" s="6">
        <v>5009</v>
      </c>
      <c r="F1527" s="9" t="s">
        <v>264</v>
      </c>
      <c r="G1527" s="6">
        <v>25</v>
      </c>
      <c r="H1527" s="9" t="s">
        <v>323</v>
      </c>
      <c r="I1527" s="9" t="s">
        <v>324</v>
      </c>
      <c r="J1527" s="9" t="s">
        <v>103</v>
      </c>
      <c r="K1527" s="9" t="s">
        <v>325</v>
      </c>
      <c r="L1527" s="9" t="s">
        <v>326</v>
      </c>
      <c r="M1527" s="6">
        <v>3118179035</v>
      </c>
      <c r="N1527" s="6" t="s">
        <v>327</v>
      </c>
      <c r="O1527" s="9" t="s">
        <v>328</v>
      </c>
      <c r="P1527" s="6">
        <v>9600</v>
      </c>
      <c r="Q1527" s="6">
        <v>15100</v>
      </c>
      <c r="R1527" s="6">
        <v>23400</v>
      </c>
      <c r="S1527" s="6">
        <v>34300</v>
      </c>
      <c r="T1527" s="6">
        <v>46900</v>
      </c>
      <c r="U1527" s="6">
        <v>47300</v>
      </c>
      <c r="V1527" s="6">
        <v>0</v>
      </c>
      <c r="W1527" s="6">
        <v>0</v>
      </c>
      <c r="X1527" s="6">
        <v>0</v>
      </c>
      <c r="Y1527" s="6">
        <v>8400</v>
      </c>
      <c r="Z1527" s="6">
        <v>8700</v>
      </c>
      <c r="AA1527" s="6">
        <v>4.6637245140000001</v>
      </c>
      <c r="AB1527" s="6">
        <v>-74.010579179999993</v>
      </c>
      <c r="AC1527" s="9" t="s">
        <v>39</v>
      </c>
      <c r="AD1527" s="6">
        <v>1144741000</v>
      </c>
      <c r="AE1527" s="6" t="str">
        <f>MID(TablaPivotFinal[[#This Row],[Fecha]],1,4)</f>
        <v>2017</v>
      </c>
      <c r="AF1527" s="6" t="str">
        <f>MID(TablaPivotFinal[[#This Row],[Fecha]],5,3)</f>
        <v>Ago</v>
      </c>
      <c r="AG1527" s="9">
        <v>1144741000</v>
      </c>
      <c r="AH1527" s="10">
        <v>4426.4838710000004</v>
      </c>
      <c r="AI1527" t="s">
        <v>1064</v>
      </c>
      <c r="AJ1527" t="s">
        <v>883</v>
      </c>
      <c r="AK1527" t="s">
        <v>1192</v>
      </c>
    </row>
    <row r="1528" spans="1:37" x14ac:dyDescent="0.3">
      <c r="A1528" t="str">
        <f t="shared" si="69"/>
        <v>PATIOS-INVIAS – VIPSA</v>
      </c>
      <c r="B1528" t="str">
        <f t="shared" si="70"/>
        <v>2017Dic</v>
      </c>
      <c r="C1528" t="str">
        <f t="shared" si="71"/>
        <v>4.663724514-74.01057918</v>
      </c>
      <c r="D1528" s="7" t="s">
        <v>322</v>
      </c>
      <c r="E1528" s="5">
        <v>5009</v>
      </c>
      <c r="F1528" s="7" t="s">
        <v>264</v>
      </c>
      <c r="G1528" s="5">
        <v>25</v>
      </c>
      <c r="H1528" s="7" t="s">
        <v>323</v>
      </c>
      <c r="I1528" s="7" t="s">
        <v>324</v>
      </c>
      <c r="J1528" s="7" t="s">
        <v>103</v>
      </c>
      <c r="K1528" s="7" t="s">
        <v>325</v>
      </c>
      <c r="L1528" s="7" t="s">
        <v>326</v>
      </c>
      <c r="M1528" s="5">
        <v>3118179035</v>
      </c>
      <c r="N1528" s="5" t="s">
        <v>327</v>
      </c>
      <c r="O1528" s="7" t="s">
        <v>328</v>
      </c>
      <c r="P1528" s="5">
        <v>9600</v>
      </c>
      <c r="Q1528" s="5">
        <v>15100</v>
      </c>
      <c r="R1528" s="5">
        <v>23400</v>
      </c>
      <c r="S1528" s="5">
        <v>34300</v>
      </c>
      <c r="T1528" s="5">
        <v>46900</v>
      </c>
      <c r="U1528" s="5">
        <v>47300</v>
      </c>
      <c r="V1528" s="5">
        <v>0</v>
      </c>
      <c r="W1528" s="5">
        <v>0</v>
      </c>
      <c r="X1528" s="5">
        <v>0</v>
      </c>
      <c r="Y1528" s="5">
        <v>8400</v>
      </c>
      <c r="Z1528" s="5">
        <v>8700</v>
      </c>
      <c r="AA1528" s="5">
        <v>4.6637245140000001</v>
      </c>
      <c r="AB1528" s="5">
        <v>-74.010579179999993</v>
      </c>
      <c r="AC1528" s="7" t="s">
        <v>41</v>
      </c>
      <c r="AD1528" s="5">
        <v>1170612500</v>
      </c>
      <c r="AE1528" s="5" t="str">
        <f>MID(TablaPivotFinal[[#This Row],[Fecha]],1,4)</f>
        <v>2017</v>
      </c>
      <c r="AF1528" s="5" t="str">
        <f>MID(TablaPivotFinal[[#This Row],[Fecha]],5,3)</f>
        <v>Dic</v>
      </c>
      <c r="AG1528" s="7">
        <v>1170612500</v>
      </c>
      <c r="AH1528" s="8">
        <v>4478.3225810000004</v>
      </c>
      <c r="AI1528" t="s">
        <v>1064</v>
      </c>
      <c r="AJ1528" t="s">
        <v>887</v>
      </c>
      <c r="AK1528" t="s">
        <v>1192</v>
      </c>
    </row>
    <row r="1529" spans="1:37" x14ac:dyDescent="0.3">
      <c r="A1529" t="str">
        <f t="shared" si="69"/>
        <v>PATIOS-INVIAS – VIPSA</v>
      </c>
      <c r="B1529" t="str">
        <f t="shared" si="70"/>
        <v>2017Ene</v>
      </c>
      <c r="C1529" t="str">
        <f t="shared" si="71"/>
        <v>4.663724514-74.01057918</v>
      </c>
      <c r="D1529" s="9" t="s">
        <v>322</v>
      </c>
      <c r="E1529" s="6">
        <v>5009</v>
      </c>
      <c r="F1529" s="9" t="s">
        <v>264</v>
      </c>
      <c r="G1529" s="6">
        <v>25</v>
      </c>
      <c r="H1529" s="9" t="s">
        <v>323</v>
      </c>
      <c r="I1529" s="9" t="s">
        <v>324</v>
      </c>
      <c r="J1529" s="9" t="s">
        <v>103</v>
      </c>
      <c r="K1529" s="9" t="s">
        <v>325</v>
      </c>
      <c r="L1529" s="9" t="s">
        <v>326</v>
      </c>
      <c r="M1529" s="6">
        <v>3118179035</v>
      </c>
      <c r="N1529" s="6" t="s">
        <v>327</v>
      </c>
      <c r="O1529" s="9" t="s">
        <v>328</v>
      </c>
      <c r="P1529" s="6">
        <v>9600</v>
      </c>
      <c r="Q1529" s="6">
        <v>15100</v>
      </c>
      <c r="R1529" s="6">
        <v>23400</v>
      </c>
      <c r="S1529" s="6">
        <v>34300</v>
      </c>
      <c r="T1529" s="6">
        <v>46900</v>
      </c>
      <c r="U1529" s="6">
        <v>47300</v>
      </c>
      <c r="V1529" s="6">
        <v>0</v>
      </c>
      <c r="W1529" s="6">
        <v>0</v>
      </c>
      <c r="X1529" s="6">
        <v>0</v>
      </c>
      <c r="Y1529" s="6">
        <v>8400</v>
      </c>
      <c r="Z1529" s="6">
        <v>8700</v>
      </c>
      <c r="AA1529" s="6">
        <v>4.6637245140000001</v>
      </c>
      <c r="AB1529" s="6">
        <v>-74.010579179999993</v>
      </c>
      <c r="AC1529" s="9" t="s">
        <v>43</v>
      </c>
      <c r="AD1529" s="6">
        <v>1122184350</v>
      </c>
      <c r="AE1529" s="6" t="str">
        <f>MID(TablaPivotFinal[[#This Row],[Fecha]],1,4)</f>
        <v>2017</v>
      </c>
      <c r="AF1529" s="6" t="str">
        <f>MID(TablaPivotFinal[[#This Row],[Fecha]],5,3)</f>
        <v>Ene</v>
      </c>
      <c r="AG1529" s="9">
        <v>1122184350</v>
      </c>
      <c r="AH1529" s="10">
        <v>4457.8709680000002</v>
      </c>
      <c r="AI1529" t="s">
        <v>1064</v>
      </c>
      <c r="AJ1529" t="s">
        <v>876</v>
      </c>
      <c r="AK1529" t="s">
        <v>1192</v>
      </c>
    </row>
    <row r="1530" spans="1:37" x14ac:dyDescent="0.3">
      <c r="A1530" t="str">
        <f t="shared" si="69"/>
        <v>PATIOS-INVIAS – VIPSA</v>
      </c>
      <c r="B1530" t="str">
        <f t="shared" si="70"/>
        <v>2017Feb</v>
      </c>
      <c r="C1530" t="str">
        <f t="shared" si="71"/>
        <v>4.663724514-74.01057918</v>
      </c>
      <c r="D1530" s="7" t="s">
        <v>322</v>
      </c>
      <c r="E1530" s="5">
        <v>5009</v>
      </c>
      <c r="F1530" s="7" t="s">
        <v>264</v>
      </c>
      <c r="G1530" s="5">
        <v>25</v>
      </c>
      <c r="H1530" s="7" t="s">
        <v>323</v>
      </c>
      <c r="I1530" s="7" t="s">
        <v>324</v>
      </c>
      <c r="J1530" s="7" t="s">
        <v>103</v>
      </c>
      <c r="K1530" s="7" t="s">
        <v>325</v>
      </c>
      <c r="L1530" s="7" t="s">
        <v>326</v>
      </c>
      <c r="M1530" s="5">
        <v>3118179035</v>
      </c>
      <c r="N1530" s="5" t="s">
        <v>327</v>
      </c>
      <c r="O1530" s="7" t="s">
        <v>328</v>
      </c>
      <c r="P1530" s="5">
        <v>9600</v>
      </c>
      <c r="Q1530" s="5">
        <v>15100</v>
      </c>
      <c r="R1530" s="5">
        <v>23400</v>
      </c>
      <c r="S1530" s="5">
        <v>34300</v>
      </c>
      <c r="T1530" s="5">
        <v>46900</v>
      </c>
      <c r="U1530" s="5">
        <v>47300</v>
      </c>
      <c r="V1530" s="5">
        <v>0</v>
      </c>
      <c r="W1530" s="5">
        <v>0</v>
      </c>
      <c r="X1530" s="5">
        <v>0</v>
      </c>
      <c r="Y1530" s="5">
        <v>8400</v>
      </c>
      <c r="Z1530" s="5">
        <v>8700</v>
      </c>
      <c r="AA1530" s="5">
        <v>4.6637245140000001</v>
      </c>
      <c r="AB1530" s="5">
        <v>-74.010579179999993</v>
      </c>
      <c r="AC1530" s="7" t="s">
        <v>45</v>
      </c>
      <c r="AD1530" s="5">
        <v>1097254950</v>
      </c>
      <c r="AE1530" s="5" t="str">
        <f>MID(TablaPivotFinal[[#This Row],[Fecha]],1,4)</f>
        <v>2017</v>
      </c>
      <c r="AF1530" s="5" t="str">
        <f>MID(TablaPivotFinal[[#This Row],[Fecha]],5,3)</f>
        <v>Feb</v>
      </c>
      <c r="AG1530" s="7">
        <v>1097254950</v>
      </c>
      <c r="AH1530" s="8">
        <v>4720.6428569999998</v>
      </c>
      <c r="AI1530" t="s">
        <v>1064</v>
      </c>
      <c r="AJ1530" t="s">
        <v>877</v>
      </c>
      <c r="AK1530" t="s">
        <v>1192</v>
      </c>
    </row>
    <row r="1531" spans="1:37" x14ac:dyDescent="0.3">
      <c r="A1531" t="str">
        <f t="shared" si="69"/>
        <v>PATIOS-INVIAS – VIPSA</v>
      </c>
      <c r="B1531" t="str">
        <f t="shared" si="70"/>
        <v>2017Jul</v>
      </c>
      <c r="C1531" t="str">
        <f t="shared" si="71"/>
        <v>4.663724514-74.01057918</v>
      </c>
      <c r="D1531" s="9" t="s">
        <v>322</v>
      </c>
      <c r="E1531" s="6">
        <v>5009</v>
      </c>
      <c r="F1531" s="9" t="s">
        <v>264</v>
      </c>
      <c r="G1531" s="6">
        <v>25</v>
      </c>
      <c r="H1531" s="9" t="s">
        <v>323</v>
      </c>
      <c r="I1531" s="9" t="s">
        <v>324</v>
      </c>
      <c r="J1531" s="9" t="s">
        <v>103</v>
      </c>
      <c r="K1531" s="9" t="s">
        <v>325</v>
      </c>
      <c r="L1531" s="9" t="s">
        <v>326</v>
      </c>
      <c r="M1531" s="6">
        <v>3118179035</v>
      </c>
      <c r="N1531" s="6" t="s">
        <v>327</v>
      </c>
      <c r="O1531" s="9" t="s">
        <v>328</v>
      </c>
      <c r="P1531" s="6">
        <v>9600</v>
      </c>
      <c r="Q1531" s="6">
        <v>15100</v>
      </c>
      <c r="R1531" s="6">
        <v>23400</v>
      </c>
      <c r="S1531" s="6">
        <v>34300</v>
      </c>
      <c r="T1531" s="6">
        <v>46900</v>
      </c>
      <c r="U1531" s="6">
        <v>47300</v>
      </c>
      <c r="V1531" s="6">
        <v>0</v>
      </c>
      <c r="W1531" s="6">
        <v>0</v>
      </c>
      <c r="X1531" s="6">
        <v>0</v>
      </c>
      <c r="Y1531" s="6">
        <v>8400</v>
      </c>
      <c r="Z1531" s="6">
        <v>8700</v>
      </c>
      <c r="AA1531" s="6">
        <v>4.6637245140000001</v>
      </c>
      <c r="AB1531" s="6">
        <v>-74.010579179999993</v>
      </c>
      <c r="AC1531" s="9" t="s">
        <v>47</v>
      </c>
      <c r="AD1531" s="6">
        <v>1099673050</v>
      </c>
      <c r="AE1531" s="6" t="str">
        <f>MID(TablaPivotFinal[[#This Row],[Fecha]],1,4)</f>
        <v>2017</v>
      </c>
      <c r="AF1531" s="6" t="str">
        <f>MID(TablaPivotFinal[[#This Row],[Fecha]],5,3)</f>
        <v>Jul</v>
      </c>
      <c r="AG1531" s="9">
        <v>1099673050</v>
      </c>
      <c r="AH1531" s="10">
        <v>4274.1290319999998</v>
      </c>
      <c r="AI1531" t="s">
        <v>1064</v>
      </c>
      <c r="AJ1531" t="s">
        <v>882</v>
      </c>
      <c r="AK1531" t="s">
        <v>1192</v>
      </c>
    </row>
    <row r="1532" spans="1:37" x14ac:dyDescent="0.3">
      <c r="A1532" t="str">
        <f t="shared" si="69"/>
        <v>PATIOS-INVIAS – VIPSA</v>
      </c>
      <c r="B1532" t="str">
        <f t="shared" si="70"/>
        <v>2017Jun</v>
      </c>
      <c r="C1532" t="str">
        <f t="shared" si="71"/>
        <v>4.663724514-74.01057918</v>
      </c>
      <c r="D1532" s="7" t="s">
        <v>322</v>
      </c>
      <c r="E1532" s="5">
        <v>5009</v>
      </c>
      <c r="F1532" s="7" t="s">
        <v>264</v>
      </c>
      <c r="G1532" s="5">
        <v>25</v>
      </c>
      <c r="H1532" s="7" t="s">
        <v>323</v>
      </c>
      <c r="I1532" s="7" t="s">
        <v>324</v>
      </c>
      <c r="J1532" s="7" t="s">
        <v>103</v>
      </c>
      <c r="K1532" s="7" t="s">
        <v>325</v>
      </c>
      <c r="L1532" s="7" t="s">
        <v>326</v>
      </c>
      <c r="M1532" s="5">
        <v>3118179035</v>
      </c>
      <c r="N1532" s="5" t="s">
        <v>327</v>
      </c>
      <c r="O1532" s="7" t="s">
        <v>328</v>
      </c>
      <c r="P1532" s="5">
        <v>9600</v>
      </c>
      <c r="Q1532" s="5">
        <v>15100</v>
      </c>
      <c r="R1532" s="5">
        <v>23400</v>
      </c>
      <c r="S1532" s="5">
        <v>34300</v>
      </c>
      <c r="T1532" s="5">
        <v>46900</v>
      </c>
      <c r="U1532" s="5">
        <v>47300</v>
      </c>
      <c r="V1532" s="5">
        <v>0</v>
      </c>
      <c r="W1532" s="5">
        <v>0</v>
      </c>
      <c r="X1532" s="5">
        <v>0</v>
      </c>
      <c r="Y1532" s="5">
        <v>8400</v>
      </c>
      <c r="Z1532" s="5">
        <v>8700</v>
      </c>
      <c r="AA1532" s="5">
        <v>4.6637245140000001</v>
      </c>
      <c r="AB1532" s="5">
        <v>-74.010579179999993</v>
      </c>
      <c r="AC1532" s="7" t="s">
        <v>49</v>
      </c>
      <c r="AD1532" s="5">
        <v>1120332450</v>
      </c>
      <c r="AE1532" s="5" t="str">
        <f>MID(TablaPivotFinal[[#This Row],[Fecha]],1,4)</f>
        <v>2017</v>
      </c>
      <c r="AF1532" s="5" t="str">
        <f>MID(TablaPivotFinal[[#This Row],[Fecha]],5,3)</f>
        <v>Jun</v>
      </c>
      <c r="AG1532" s="7">
        <v>1120332450</v>
      </c>
      <c r="AH1532" s="8">
        <v>4482.6666670000004</v>
      </c>
      <c r="AI1532" t="s">
        <v>1064</v>
      </c>
      <c r="AJ1532" t="s">
        <v>881</v>
      </c>
      <c r="AK1532" t="s">
        <v>1192</v>
      </c>
    </row>
    <row r="1533" spans="1:37" x14ac:dyDescent="0.3">
      <c r="A1533" t="str">
        <f t="shared" si="69"/>
        <v>PATIOS-INVIAS – VIPSA</v>
      </c>
      <c r="B1533" t="str">
        <f t="shared" si="70"/>
        <v>2017Mar</v>
      </c>
      <c r="C1533" t="str">
        <f t="shared" si="71"/>
        <v>4.663724514-74.01057918</v>
      </c>
      <c r="D1533" s="9" t="s">
        <v>322</v>
      </c>
      <c r="E1533" s="6">
        <v>5009</v>
      </c>
      <c r="F1533" s="9" t="s">
        <v>264</v>
      </c>
      <c r="G1533" s="6">
        <v>25</v>
      </c>
      <c r="H1533" s="9" t="s">
        <v>323</v>
      </c>
      <c r="I1533" s="9" t="s">
        <v>324</v>
      </c>
      <c r="J1533" s="9" t="s">
        <v>103</v>
      </c>
      <c r="K1533" s="9" t="s">
        <v>325</v>
      </c>
      <c r="L1533" s="9" t="s">
        <v>326</v>
      </c>
      <c r="M1533" s="6">
        <v>3118179035</v>
      </c>
      <c r="N1533" s="6" t="s">
        <v>327</v>
      </c>
      <c r="O1533" s="9" t="s">
        <v>328</v>
      </c>
      <c r="P1533" s="6">
        <v>9600</v>
      </c>
      <c r="Q1533" s="6">
        <v>15100</v>
      </c>
      <c r="R1533" s="6">
        <v>23400</v>
      </c>
      <c r="S1533" s="6">
        <v>34300</v>
      </c>
      <c r="T1533" s="6">
        <v>46900</v>
      </c>
      <c r="U1533" s="6">
        <v>47300</v>
      </c>
      <c r="V1533" s="6">
        <v>0</v>
      </c>
      <c r="W1533" s="6">
        <v>0</v>
      </c>
      <c r="X1533" s="6">
        <v>0</v>
      </c>
      <c r="Y1533" s="6">
        <v>8400</v>
      </c>
      <c r="Z1533" s="6">
        <v>8700</v>
      </c>
      <c r="AA1533" s="6">
        <v>4.6637245140000001</v>
      </c>
      <c r="AB1533" s="6">
        <v>-74.010579179999993</v>
      </c>
      <c r="AC1533" s="9" t="s">
        <v>51</v>
      </c>
      <c r="AD1533" s="6">
        <v>1185279300</v>
      </c>
      <c r="AE1533" s="6" t="str">
        <f>MID(TablaPivotFinal[[#This Row],[Fecha]],1,4)</f>
        <v>2017</v>
      </c>
      <c r="AF1533" s="6" t="str">
        <f>MID(TablaPivotFinal[[#This Row],[Fecha]],5,3)</f>
        <v>Mar</v>
      </c>
      <c r="AG1533" s="9">
        <v>1185279300</v>
      </c>
      <c r="AH1533" s="10">
        <v>4610.1290319999998</v>
      </c>
      <c r="AI1533" t="s">
        <v>1064</v>
      </c>
      <c r="AJ1533" t="s">
        <v>878</v>
      </c>
      <c r="AK1533" t="s">
        <v>1192</v>
      </c>
    </row>
    <row r="1534" spans="1:37" x14ac:dyDescent="0.3">
      <c r="A1534" t="str">
        <f t="shared" si="69"/>
        <v>PATIOS-INVIAS – VIPSA</v>
      </c>
      <c r="B1534" t="str">
        <f t="shared" si="70"/>
        <v>2017May</v>
      </c>
      <c r="C1534" t="str">
        <f t="shared" si="71"/>
        <v>4.663724514-74.01057918</v>
      </c>
      <c r="D1534" s="7" t="s">
        <v>322</v>
      </c>
      <c r="E1534" s="5">
        <v>5009</v>
      </c>
      <c r="F1534" s="7" t="s">
        <v>264</v>
      </c>
      <c r="G1534" s="5">
        <v>25</v>
      </c>
      <c r="H1534" s="7" t="s">
        <v>323</v>
      </c>
      <c r="I1534" s="7" t="s">
        <v>324</v>
      </c>
      <c r="J1534" s="7" t="s">
        <v>103</v>
      </c>
      <c r="K1534" s="7" t="s">
        <v>325</v>
      </c>
      <c r="L1534" s="7" t="s">
        <v>326</v>
      </c>
      <c r="M1534" s="5">
        <v>3118179035</v>
      </c>
      <c r="N1534" s="5" t="s">
        <v>327</v>
      </c>
      <c r="O1534" s="7" t="s">
        <v>328</v>
      </c>
      <c r="P1534" s="5">
        <v>9600</v>
      </c>
      <c r="Q1534" s="5">
        <v>15100</v>
      </c>
      <c r="R1534" s="5">
        <v>23400</v>
      </c>
      <c r="S1534" s="5">
        <v>34300</v>
      </c>
      <c r="T1534" s="5">
        <v>46900</v>
      </c>
      <c r="U1534" s="5">
        <v>47300</v>
      </c>
      <c r="V1534" s="5">
        <v>0</v>
      </c>
      <c r="W1534" s="5">
        <v>0</v>
      </c>
      <c r="X1534" s="5">
        <v>0</v>
      </c>
      <c r="Y1534" s="5">
        <v>8400</v>
      </c>
      <c r="Z1534" s="5">
        <v>8700</v>
      </c>
      <c r="AA1534" s="5">
        <v>4.6637245140000001</v>
      </c>
      <c r="AB1534" s="5">
        <v>-74.010579179999993</v>
      </c>
      <c r="AC1534" s="7" t="s">
        <v>53</v>
      </c>
      <c r="AD1534" s="5">
        <v>1190679350</v>
      </c>
      <c r="AE1534" s="5" t="str">
        <f>MID(TablaPivotFinal[[#This Row],[Fecha]],1,4)</f>
        <v>2017</v>
      </c>
      <c r="AF1534" s="5" t="str">
        <f>MID(TablaPivotFinal[[#This Row],[Fecha]],5,3)</f>
        <v>May</v>
      </c>
      <c r="AG1534" s="7">
        <v>1190679350</v>
      </c>
      <c r="AH1534" s="8">
        <v>4619.3548389999996</v>
      </c>
      <c r="AI1534" t="s">
        <v>1064</v>
      </c>
      <c r="AJ1534" t="s">
        <v>880</v>
      </c>
      <c r="AK1534" t="s">
        <v>1192</v>
      </c>
    </row>
    <row r="1535" spans="1:37" x14ac:dyDescent="0.3">
      <c r="A1535" t="str">
        <f t="shared" si="69"/>
        <v>PATIOS-INVIAS – VIPSA</v>
      </c>
      <c r="B1535" t="str">
        <f t="shared" si="70"/>
        <v>2017Nov</v>
      </c>
      <c r="C1535" t="str">
        <f t="shared" si="71"/>
        <v>4.663724514-74.01057918</v>
      </c>
      <c r="D1535" s="9" t="s">
        <v>322</v>
      </c>
      <c r="E1535" s="6">
        <v>5009</v>
      </c>
      <c r="F1535" s="9" t="s">
        <v>264</v>
      </c>
      <c r="G1535" s="6">
        <v>25</v>
      </c>
      <c r="H1535" s="9" t="s">
        <v>323</v>
      </c>
      <c r="I1535" s="9" t="s">
        <v>324</v>
      </c>
      <c r="J1535" s="9" t="s">
        <v>103</v>
      </c>
      <c r="K1535" s="9" t="s">
        <v>325</v>
      </c>
      <c r="L1535" s="9" t="s">
        <v>326</v>
      </c>
      <c r="M1535" s="6">
        <v>3118179035</v>
      </c>
      <c r="N1535" s="6" t="s">
        <v>327</v>
      </c>
      <c r="O1535" s="9" t="s">
        <v>328</v>
      </c>
      <c r="P1535" s="6">
        <v>9600</v>
      </c>
      <c r="Q1535" s="6">
        <v>15100</v>
      </c>
      <c r="R1535" s="6">
        <v>23400</v>
      </c>
      <c r="S1535" s="6">
        <v>34300</v>
      </c>
      <c r="T1535" s="6">
        <v>46900</v>
      </c>
      <c r="U1535" s="6">
        <v>47300</v>
      </c>
      <c r="V1535" s="6">
        <v>0</v>
      </c>
      <c r="W1535" s="6">
        <v>0</v>
      </c>
      <c r="X1535" s="6">
        <v>0</v>
      </c>
      <c r="Y1535" s="6">
        <v>8400</v>
      </c>
      <c r="Z1535" s="6">
        <v>8700</v>
      </c>
      <c r="AA1535" s="6">
        <v>4.6637245140000001</v>
      </c>
      <c r="AB1535" s="6">
        <v>-74.010579179999993</v>
      </c>
      <c r="AC1535" s="9" t="s">
        <v>55</v>
      </c>
      <c r="AD1535" s="6">
        <v>1074176250</v>
      </c>
      <c r="AE1535" s="6" t="str">
        <f>MID(TablaPivotFinal[[#This Row],[Fecha]],1,4)</f>
        <v>2017</v>
      </c>
      <c r="AF1535" s="6" t="str">
        <f>MID(TablaPivotFinal[[#This Row],[Fecha]],5,3)</f>
        <v>Nov</v>
      </c>
      <c r="AG1535" s="9">
        <v>1074176250</v>
      </c>
      <c r="AH1535" s="10">
        <v>4271.5333330000003</v>
      </c>
      <c r="AI1535" t="s">
        <v>1064</v>
      </c>
      <c r="AJ1535" t="s">
        <v>886</v>
      </c>
      <c r="AK1535" t="s">
        <v>1192</v>
      </c>
    </row>
    <row r="1536" spans="1:37" x14ac:dyDescent="0.3">
      <c r="A1536" t="str">
        <f t="shared" si="69"/>
        <v>PATIOS-INVIAS – VIPSA</v>
      </c>
      <c r="B1536" t="str">
        <f t="shared" si="70"/>
        <v>2017Oct</v>
      </c>
      <c r="C1536" t="str">
        <f t="shared" si="71"/>
        <v>4.663724514-74.01057918</v>
      </c>
      <c r="D1536" s="7" t="s">
        <v>322</v>
      </c>
      <c r="E1536" s="5">
        <v>5009</v>
      </c>
      <c r="F1536" s="7" t="s">
        <v>264</v>
      </c>
      <c r="G1536" s="5">
        <v>25</v>
      </c>
      <c r="H1536" s="7" t="s">
        <v>323</v>
      </c>
      <c r="I1536" s="7" t="s">
        <v>324</v>
      </c>
      <c r="J1536" s="7" t="s">
        <v>103</v>
      </c>
      <c r="K1536" s="7" t="s">
        <v>325</v>
      </c>
      <c r="L1536" s="7" t="s">
        <v>326</v>
      </c>
      <c r="M1536" s="5">
        <v>3118179035</v>
      </c>
      <c r="N1536" s="5" t="s">
        <v>327</v>
      </c>
      <c r="O1536" s="7" t="s">
        <v>328</v>
      </c>
      <c r="P1536" s="5">
        <v>9600</v>
      </c>
      <c r="Q1536" s="5">
        <v>15100</v>
      </c>
      <c r="R1536" s="5">
        <v>23400</v>
      </c>
      <c r="S1536" s="5">
        <v>34300</v>
      </c>
      <c r="T1536" s="5">
        <v>46900</v>
      </c>
      <c r="U1536" s="5">
        <v>47300</v>
      </c>
      <c r="V1536" s="5">
        <v>0</v>
      </c>
      <c r="W1536" s="5">
        <v>0</v>
      </c>
      <c r="X1536" s="5">
        <v>0</v>
      </c>
      <c r="Y1536" s="5">
        <v>8400</v>
      </c>
      <c r="Z1536" s="5">
        <v>8700</v>
      </c>
      <c r="AA1536" s="5">
        <v>4.6637245140000001</v>
      </c>
      <c r="AB1536" s="5">
        <v>-74.010579179999993</v>
      </c>
      <c r="AC1536" s="7" t="s">
        <v>57</v>
      </c>
      <c r="AD1536" s="5">
        <v>1078632350</v>
      </c>
      <c r="AE1536" s="5" t="str">
        <f>MID(TablaPivotFinal[[#This Row],[Fecha]],1,4)</f>
        <v>2017</v>
      </c>
      <c r="AF1536" s="5" t="str">
        <f>MID(TablaPivotFinal[[#This Row],[Fecha]],5,3)</f>
        <v>Oct</v>
      </c>
      <c r="AG1536" s="7">
        <v>1078632350</v>
      </c>
      <c r="AH1536" s="8">
        <v>4159</v>
      </c>
      <c r="AI1536" t="s">
        <v>1064</v>
      </c>
      <c r="AJ1536" t="s">
        <v>885</v>
      </c>
      <c r="AK1536" t="s">
        <v>1192</v>
      </c>
    </row>
    <row r="1537" spans="1:37" x14ac:dyDescent="0.3">
      <c r="A1537" t="str">
        <f t="shared" si="69"/>
        <v>PATIOS-INVIAS – VIPSA</v>
      </c>
      <c r="B1537" t="str">
        <f t="shared" si="70"/>
        <v>2017Sep</v>
      </c>
      <c r="C1537" t="str">
        <f t="shared" si="71"/>
        <v>4.663724514-74.01057918</v>
      </c>
      <c r="D1537" s="9" t="s">
        <v>322</v>
      </c>
      <c r="E1537" s="6">
        <v>5009</v>
      </c>
      <c r="F1537" s="9" t="s">
        <v>264</v>
      </c>
      <c r="G1537" s="6">
        <v>25</v>
      </c>
      <c r="H1537" s="9" t="s">
        <v>323</v>
      </c>
      <c r="I1537" s="9" t="s">
        <v>324</v>
      </c>
      <c r="J1537" s="9" t="s">
        <v>103</v>
      </c>
      <c r="K1537" s="9" t="s">
        <v>325</v>
      </c>
      <c r="L1537" s="9" t="s">
        <v>326</v>
      </c>
      <c r="M1537" s="6">
        <v>3118179035</v>
      </c>
      <c r="N1537" s="6" t="s">
        <v>327</v>
      </c>
      <c r="O1537" s="9" t="s">
        <v>328</v>
      </c>
      <c r="P1537" s="6">
        <v>9600</v>
      </c>
      <c r="Q1537" s="6">
        <v>15100</v>
      </c>
      <c r="R1537" s="6">
        <v>23400</v>
      </c>
      <c r="S1537" s="6">
        <v>34300</v>
      </c>
      <c r="T1537" s="6">
        <v>46900</v>
      </c>
      <c r="U1537" s="6">
        <v>47300</v>
      </c>
      <c r="V1537" s="6">
        <v>0</v>
      </c>
      <c r="W1537" s="6">
        <v>0</v>
      </c>
      <c r="X1537" s="6">
        <v>0</v>
      </c>
      <c r="Y1537" s="6">
        <v>8400</v>
      </c>
      <c r="Z1537" s="6">
        <v>8700</v>
      </c>
      <c r="AA1537" s="6">
        <v>4.6637245140000001</v>
      </c>
      <c r="AB1537" s="6">
        <v>-74.010579179999993</v>
      </c>
      <c r="AC1537" s="9" t="s">
        <v>59</v>
      </c>
      <c r="AD1537" s="6">
        <v>1085334450</v>
      </c>
      <c r="AE1537" s="6" t="str">
        <f>MID(TablaPivotFinal[[#This Row],[Fecha]],1,4)</f>
        <v>2017</v>
      </c>
      <c r="AF1537" s="6" t="str">
        <f>MID(TablaPivotFinal[[#This Row],[Fecha]],5,3)</f>
        <v>Sep</v>
      </c>
      <c r="AG1537" s="9">
        <v>1085334450</v>
      </c>
      <c r="AH1537" s="10">
        <v>4325.6333329999998</v>
      </c>
      <c r="AI1537" t="s">
        <v>1064</v>
      </c>
      <c r="AJ1537" t="s">
        <v>884</v>
      </c>
      <c r="AK1537" t="s">
        <v>1192</v>
      </c>
    </row>
    <row r="1538" spans="1:37" x14ac:dyDescent="0.3">
      <c r="A1538" t="str">
        <f t="shared" ref="A1538:A1601" si="72">_xlfn.CONCAT(H1538,"-",D1538)</f>
        <v>PATIOS-INVIAS – VIPSA</v>
      </c>
      <c r="B1538" t="str">
        <f t="shared" si="70"/>
        <v>2018Abr</v>
      </c>
      <c r="C1538" t="str">
        <f t="shared" si="71"/>
        <v>4.663724514-74.01057918</v>
      </c>
      <c r="D1538" s="7" t="s">
        <v>322</v>
      </c>
      <c r="E1538" s="5">
        <v>5009</v>
      </c>
      <c r="F1538" s="7" t="s">
        <v>264</v>
      </c>
      <c r="G1538" s="5">
        <v>25</v>
      </c>
      <c r="H1538" s="7" t="s">
        <v>323</v>
      </c>
      <c r="I1538" s="7" t="s">
        <v>324</v>
      </c>
      <c r="J1538" s="7" t="s">
        <v>103</v>
      </c>
      <c r="K1538" s="7" t="s">
        <v>325</v>
      </c>
      <c r="L1538" s="7" t="s">
        <v>326</v>
      </c>
      <c r="M1538" s="5">
        <v>3118179035</v>
      </c>
      <c r="N1538" s="5" t="s">
        <v>327</v>
      </c>
      <c r="O1538" s="7" t="s">
        <v>328</v>
      </c>
      <c r="P1538" s="5">
        <v>9600</v>
      </c>
      <c r="Q1538" s="5">
        <v>15100</v>
      </c>
      <c r="R1538" s="5">
        <v>23400</v>
      </c>
      <c r="S1538" s="5">
        <v>34300</v>
      </c>
      <c r="T1538" s="5">
        <v>46900</v>
      </c>
      <c r="U1538" s="5">
        <v>47300</v>
      </c>
      <c r="V1538" s="5">
        <v>0</v>
      </c>
      <c r="W1538" s="5">
        <v>0</v>
      </c>
      <c r="X1538" s="5">
        <v>0</v>
      </c>
      <c r="Y1538" s="5">
        <v>8400</v>
      </c>
      <c r="Z1538" s="5">
        <v>8700</v>
      </c>
      <c r="AA1538" s="5">
        <v>4.6637245140000001</v>
      </c>
      <c r="AB1538" s="5">
        <v>-74.010579179999993</v>
      </c>
      <c r="AC1538" s="7" t="s">
        <v>61</v>
      </c>
      <c r="AD1538" s="5">
        <v>1114683050</v>
      </c>
      <c r="AE1538" s="5" t="str">
        <f>MID(TablaPivotFinal[[#This Row],[Fecha]],1,4)</f>
        <v>2018</v>
      </c>
      <c r="AF1538" s="5" t="str">
        <f>MID(TablaPivotFinal[[#This Row],[Fecha]],5,3)</f>
        <v>Abr</v>
      </c>
      <c r="AG1538" s="7">
        <v>1114683050</v>
      </c>
      <c r="AH1538" s="8">
        <v>126293</v>
      </c>
      <c r="AI1538" t="s">
        <v>1064</v>
      </c>
      <c r="AJ1538" t="s">
        <v>891</v>
      </c>
      <c r="AK1538" t="s">
        <v>1192</v>
      </c>
    </row>
    <row r="1539" spans="1:37" x14ac:dyDescent="0.3">
      <c r="A1539" t="str">
        <f t="shared" si="72"/>
        <v>PATIOS-INVIAS – VIPSA</v>
      </c>
      <c r="B1539" t="str">
        <f t="shared" ref="B1539:B1602" si="73">_xlfn.CONCAT(AE1539,AF1539)</f>
        <v>2018Ago</v>
      </c>
      <c r="C1539" t="str">
        <f t="shared" ref="C1539:C1602" si="74">_xlfn.CONCAT(AA1539,AB1539)</f>
        <v>4.663724514-74.01057918</v>
      </c>
      <c r="D1539" s="9" t="s">
        <v>322</v>
      </c>
      <c r="E1539" s="6">
        <v>5009</v>
      </c>
      <c r="F1539" s="9" t="s">
        <v>264</v>
      </c>
      <c r="G1539" s="6">
        <v>25</v>
      </c>
      <c r="H1539" s="9" t="s">
        <v>323</v>
      </c>
      <c r="I1539" s="9" t="s">
        <v>324</v>
      </c>
      <c r="J1539" s="9" t="s">
        <v>103</v>
      </c>
      <c r="K1539" s="9" t="s">
        <v>325</v>
      </c>
      <c r="L1539" s="9" t="s">
        <v>326</v>
      </c>
      <c r="M1539" s="6">
        <v>3118179035</v>
      </c>
      <c r="N1539" s="6" t="s">
        <v>327</v>
      </c>
      <c r="O1539" s="9" t="s">
        <v>328</v>
      </c>
      <c r="P1539" s="6">
        <v>9600</v>
      </c>
      <c r="Q1539" s="6">
        <v>15100</v>
      </c>
      <c r="R1539" s="6">
        <v>23400</v>
      </c>
      <c r="S1539" s="6">
        <v>34300</v>
      </c>
      <c r="T1539" s="6">
        <v>46900</v>
      </c>
      <c r="U1539" s="6">
        <v>47300</v>
      </c>
      <c r="V1539" s="6">
        <v>0</v>
      </c>
      <c r="W1539" s="6">
        <v>0</v>
      </c>
      <c r="X1539" s="6">
        <v>0</v>
      </c>
      <c r="Y1539" s="6">
        <v>8400</v>
      </c>
      <c r="Z1539" s="6">
        <v>8700</v>
      </c>
      <c r="AA1539" s="6">
        <v>4.6637245140000001</v>
      </c>
      <c r="AB1539" s="6">
        <v>-74.010579179999993</v>
      </c>
      <c r="AC1539" s="9" t="s">
        <v>63</v>
      </c>
      <c r="AD1539" s="6">
        <v>1014979900</v>
      </c>
      <c r="AE1539" s="6" t="str">
        <f>MID(TablaPivotFinal[[#This Row],[Fecha]],1,4)</f>
        <v>2018</v>
      </c>
      <c r="AF1539" s="6" t="str">
        <f>MID(TablaPivotFinal[[#This Row],[Fecha]],5,3)</f>
        <v>Ago</v>
      </c>
      <c r="AG1539" s="9">
        <v>1014979900</v>
      </c>
      <c r="AH1539" s="10">
        <v>113652</v>
      </c>
      <c r="AI1539" t="s">
        <v>1064</v>
      </c>
      <c r="AJ1539" t="s">
        <v>895</v>
      </c>
      <c r="AK1539" t="s">
        <v>1192</v>
      </c>
    </row>
    <row r="1540" spans="1:37" x14ac:dyDescent="0.3">
      <c r="A1540" t="str">
        <f t="shared" si="72"/>
        <v>PATIOS-INVIAS – VIPSA</v>
      </c>
      <c r="B1540" t="str">
        <f t="shared" si="73"/>
        <v>2018Dic</v>
      </c>
      <c r="C1540" t="str">
        <f t="shared" si="74"/>
        <v>4.663724514-74.01057918</v>
      </c>
      <c r="D1540" s="7" t="s">
        <v>322</v>
      </c>
      <c r="E1540" s="5">
        <v>5009</v>
      </c>
      <c r="F1540" s="7" t="s">
        <v>264</v>
      </c>
      <c r="G1540" s="5">
        <v>25</v>
      </c>
      <c r="H1540" s="7" t="s">
        <v>323</v>
      </c>
      <c r="I1540" s="7" t="s">
        <v>324</v>
      </c>
      <c r="J1540" s="7" t="s">
        <v>103</v>
      </c>
      <c r="K1540" s="7" t="s">
        <v>325</v>
      </c>
      <c r="L1540" s="7" t="s">
        <v>326</v>
      </c>
      <c r="M1540" s="5">
        <v>3118179035</v>
      </c>
      <c r="N1540" s="5" t="s">
        <v>327</v>
      </c>
      <c r="O1540" s="7" t="s">
        <v>328</v>
      </c>
      <c r="P1540" s="5">
        <v>9600</v>
      </c>
      <c r="Q1540" s="5">
        <v>15100</v>
      </c>
      <c r="R1540" s="5">
        <v>23400</v>
      </c>
      <c r="S1540" s="5">
        <v>34300</v>
      </c>
      <c r="T1540" s="5">
        <v>46900</v>
      </c>
      <c r="U1540" s="5">
        <v>47300</v>
      </c>
      <c r="V1540" s="5">
        <v>0</v>
      </c>
      <c r="W1540" s="5">
        <v>0</v>
      </c>
      <c r="X1540" s="5">
        <v>0</v>
      </c>
      <c r="Y1540" s="5">
        <v>8400</v>
      </c>
      <c r="Z1540" s="5">
        <v>8700</v>
      </c>
      <c r="AA1540" s="5">
        <v>4.6637245140000001</v>
      </c>
      <c r="AB1540" s="5">
        <v>-74.010579179999993</v>
      </c>
      <c r="AC1540" s="7" t="s">
        <v>65</v>
      </c>
      <c r="AD1540" s="5">
        <v>1267051700</v>
      </c>
      <c r="AE1540" s="5" t="str">
        <f>MID(TablaPivotFinal[[#This Row],[Fecha]],1,4)</f>
        <v>2018</v>
      </c>
      <c r="AF1540" s="5" t="str">
        <f>MID(TablaPivotFinal[[#This Row],[Fecha]],5,3)</f>
        <v>Dic</v>
      </c>
      <c r="AG1540" s="7">
        <v>1267051700</v>
      </c>
      <c r="AH1540" s="8">
        <v>141107</v>
      </c>
      <c r="AI1540" t="s">
        <v>1064</v>
      </c>
      <c r="AJ1540" t="s">
        <v>899</v>
      </c>
      <c r="AK1540" t="s">
        <v>1192</v>
      </c>
    </row>
    <row r="1541" spans="1:37" x14ac:dyDescent="0.3">
      <c r="A1541" t="str">
        <f t="shared" si="72"/>
        <v>PATIOS-INVIAS – VIPSA</v>
      </c>
      <c r="B1541" t="str">
        <f t="shared" si="73"/>
        <v>2018Ene</v>
      </c>
      <c r="C1541" t="str">
        <f t="shared" si="74"/>
        <v>4.663724514-74.01057918</v>
      </c>
      <c r="D1541" s="9" t="s">
        <v>322</v>
      </c>
      <c r="E1541" s="6">
        <v>5009</v>
      </c>
      <c r="F1541" s="9" t="s">
        <v>264</v>
      </c>
      <c r="G1541" s="6">
        <v>25</v>
      </c>
      <c r="H1541" s="9" t="s">
        <v>323</v>
      </c>
      <c r="I1541" s="9" t="s">
        <v>324</v>
      </c>
      <c r="J1541" s="9" t="s">
        <v>103</v>
      </c>
      <c r="K1541" s="9" t="s">
        <v>325</v>
      </c>
      <c r="L1541" s="9" t="s">
        <v>326</v>
      </c>
      <c r="M1541" s="6">
        <v>3118179035</v>
      </c>
      <c r="N1541" s="6" t="s">
        <v>327</v>
      </c>
      <c r="O1541" s="9" t="s">
        <v>328</v>
      </c>
      <c r="P1541" s="6">
        <v>9600</v>
      </c>
      <c r="Q1541" s="6">
        <v>15100</v>
      </c>
      <c r="R1541" s="6">
        <v>23400</v>
      </c>
      <c r="S1541" s="6">
        <v>34300</v>
      </c>
      <c r="T1541" s="6">
        <v>46900</v>
      </c>
      <c r="U1541" s="6">
        <v>47300</v>
      </c>
      <c r="V1541" s="6">
        <v>0</v>
      </c>
      <c r="W1541" s="6">
        <v>0</v>
      </c>
      <c r="X1541" s="6">
        <v>0</v>
      </c>
      <c r="Y1541" s="6">
        <v>8400</v>
      </c>
      <c r="Z1541" s="6">
        <v>8700</v>
      </c>
      <c r="AA1541" s="6">
        <v>4.6637245140000001</v>
      </c>
      <c r="AB1541" s="6">
        <v>-74.010579179999993</v>
      </c>
      <c r="AC1541" s="9" t="s">
        <v>67</v>
      </c>
      <c r="AD1541" s="6">
        <v>1086753000</v>
      </c>
      <c r="AE1541" s="6" t="str">
        <f>MID(TablaPivotFinal[[#This Row],[Fecha]],1,4)</f>
        <v>2018</v>
      </c>
      <c r="AF1541" s="6" t="str">
        <f>MID(TablaPivotFinal[[#This Row],[Fecha]],5,3)</f>
        <v>Ene</v>
      </c>
      <c r="AG1541" s="9">
        <v>1086753000</v>
      </c>
      <c r="AH1541" s="10">
        <v>126042</v>
      </c>
      <c r="AI1541" t="s">
        <v>1064</v>
      </c>
      <c r="AJ1541" t="s">
        <v>888</v>
      </c>
      <c r="AK1541" t="s">
        <v>1192</v>
      </c>
    </row>
    <row r="1542" spans="1:37" x14ac:dyDescent="0.3">
      <c r="A1542" t="str">
        <f t="shared" si="72"/>
        <v>PATIOS-INVIAS – VIPSA</v>
      </c>
      <c r="B1542" t="str">
        <f t="shared" si="73"/>
        <v>2018Feb</v>
      </c>
      <c r="C1542" t="str">
        <f t="shared" si="74"/>
        <v>4.663724514-74.01057918</v>
      </c>
      <c r="D1542" s="7" t="s">
        <v>322</v>
      </c>
      <c r="E1542" s="5">
        <v>5009</v>
      </c>
      <c r="F1542" s="7" t="s">
        <v>264</v>
      </c>
      <c r="G1542" s="5">
        <v>25</v>
      </c>
      <c r="H1542" s="7" t="s">
        <v>323</v>
      </c>
      <c r="I1542" s="7" t="s">
        <v>324</v>
      </c>
      <c r="J1542" s="7" t="s">
        <v>103</v>
      </c>
      <c r="K1542" s="7" t="s">
        <v>325</v>
      </c>
      <c r="L1542" s="7" t="s">
        <v>326</v>
      </c>
      <c r="M1542" s="5">
        <v>3118179035</v>
      </c>
      <c r="N1542" s="5" t="s">
        <v>327</v>
      </c>
      <c r="O1542" s="7" t="s">
        <v>328</v>
      </c>
      <c r="P1542" s="5">
        <v>9600</v>
      </c>
      <c r="Q1542" s="5">
        <v>15100</v>
      </c>
      <c r="R1542" s="5">
        <v>23400</v>
      </c>
      <c r="S1542" s="5">
        <v>34300</v>
      </c>
      <c r="T1542" s="5">
        <v>46900</v>
      </c>
      <c r="U1542" s="5">
        <v>47300</v>
      </c>
      <c r="V1542" s="5">
        <v>0</v>
      </c>
      <c r="W1542" s="5">
        <v>0</v>
      </c>
      <c r="X1542" s="5">
        <v>0</v>
      </c>
      <c r="Y1542" s="5">
        <v>8400</v>
      </c>
      <c r="Z1542" s="5">
        <v>8700</v>
      </c>
      <c r="AA1542" s="5">
        <v>4.6637245140000001</v>
      </c>
      <c r="AB1542" s="5">
        <v>-74.010579179999993</v>
      </c>
      <c r="AC1542" s="7" t="s">
        <v>69</v>
      </c>
      <c r="AD1542" s="5">
        <v>1053416100</v>
      </c>
      <c r="AE1542" s="5" t="str">
        <f>MID(TablaPivotFinal[[#This Row],[Fecha]],1,4)</f>
        <v>2018</v>
      </c>
      <c r="AF1542" s="5" t="str">
        <f>MID(TablaPivotFinal[[#This Row],[Fecha]],5,3)</f>
        <v>Feb</v>
      </c>
      <c r="AG1542" s="7">
        <v>1053416100</v>
      </c>
      <c r="AH1542" s="8">
        <v>119737</v>
      </c>
      <c r="AI1542" t="s">
        <v>1064</v>
      </c>
      <c r="AJ1542" t="s">
        <v>889</v>
      </c>
      <c r="AK1542" t="s">
        <v>1192</v>
      </c>
    </row>
    <row r="1543" spans="1:37" x14ac:dyDescent="0.3">
      <c r="A1543" t="str">
        <f t="shared" si="72"/>
        <v>PATIOS-INVIAS – VIPSA</v>
      </c>
      <c r="B1543" t="str">
        <f t="shared" si="73"/>
        <v>2018Jul</v>
      </c>
      <c r="C1543" t="str">
        <f t="shared" si="74"/>
        <v>4.663724514-74.01057918</v>
      </c>
      <c r="D1543" s="9" t="s">
        <v>322</v>
      </c>
      <c r="E1543" s="6">
        <v>5009</v>
      </c>
      <c r="F1543" s="9" t="s">
        <v>264</v>
      </c>
      <c r="G1543" s="6">
        <v>25</v>
      </c>
      <c r="H1543" s="9" t="s">
        <v>323</v>
      </c>
      <c r="I1543" s="9" t="s">
        <v>324</v>
      </c>
      <c r="J1543" s="9" t="s">
        <v>103</v>
      </c>
      <c r="K1543" s="9" t="s">
        <v>325</v>
      </c>
      <c r="L1543" s="9" t="s">
        <v>326</v>
      </c>
      <c r="M1543" s="6">
        <v>3118179035</v>
      </c>
      <c r="N1543" s="6" t="s">
        <v>327</v>
      </c>
      <c r="O1543" s="9" t="s">
        <v>328</v>
      </c>
      <c r="P1543" s="6">
        <v>9600</v>
      </c>
      <c r="Q1543" s="6">
        <v>15100</v>
      </c>
      <c r="R1543" s="6">
        <v>23400</v>
      </c>
      <c r="S1543" s="6">
        <v>34300</v>
      </c>
      <c r="T1543" s="6">
        <v>46900</v>
      </c>
      <c r="U1543" s="6">
        <v>47300</v>
      </c>
      <c r="V1543" s="6">
        <v>0</v>
      </c>
      <c r="W1543" s="6">
        <v>0</v>
      </c>
      <c r="X1543" s="6">
        <v>0</v>
      </c>
      <c r="Y1543" s="6">
        <v>8400</v>
      </c>
      <c r="Z1543" s="6">
        <v>8700</v>
      </c>
      <c r="AA1543" s="6">
        <v>4.6637245140000001</v>
      </c>
      <c r="AB1543" s="6">
        <v>-74.010579179999993</v>
      </c>
      <c r="AC1543" s="9" t="s">
        <v>71</v>
      </c>
      <c r="AD1543" s="6">
        <v>938544300</v>
      </c>
      <c r="AE1543" s="6" t="str">
        <f>MID(TablaPivotFinal[[#This Row],[Fecha]],1,4)</f>
        <v>2018</v>
      </c>
      <c r="AF1543" s="6" t="str">
        <f>MID(TablaPivotFinal[[#This Row],[Fecha]],5,3)</f>
        <v>Jul</v>
      </c>
      <c r="AG1543" s="9">
        <v>938544300</v>
      </c>
      <c r="AH1543" s="10">
        <v>105789</v>
      </c>
      <c r="AI1543" t="s">
        <v>1064</v>
      </c>
      <c r="AJ1543" t="s">
        <v>894</v>
      </c>
      <c r="AK1543" t="s">
        <v>1192</v>
      </c>
    </row>
    <row r="1544" spans="1:37" x14ac:dyDescent="0.3">
      <c r="A1544" t="str">
        <f t="shared" si="72"/>
        <v>PATIOS-INVIAS – VIPSA</v>
      </c>
      <c r="B1544" t="str">
        <f t="shared" si="73"/>
        <v>2018Jun</v>
      </c>
      <c r="C1544" t="str">
        <f t="shared" si="74"/>
        <v>4.663724514-74.01057918</v>
      </c>
      <c r="D1544" s="7" t="s">
        <v>322</v>
      </c>
      <c r="E1544" s="5">
        <v>5009</v>
      </c>
      <c r="F1544" s="7" t="s">
        <v>264</v>
      </c>
      <c r="G1544" s="5">
        <v>25</v>
      </c>
      <c r="H1544" s="7" t="s">
        <v>323</v>
      </c>
      <c r="I1544" s="7" t="s">
        <v>324</v>
      </c>
      <c r="J1544" s="7" t="s">
        <v>103</v>
      </c>
      <c r="K1544" s="7" t="s">
        <v>325</v>
      </c>
      <c r="L1544" s="7" t="s">
        <v>326</v>
      </c>
      <c r="M1544" s="5">
        <v>3118179035</v>
      </c>
      <c r="N1544" s="5" t="s">
        <v>327</v>
      </c>
      <c r="O1544" s="7" t="s">
        <v>328</v>
      </c>
      <c r="P1544" s="5">
        <v>9600</v>
      </c>
      <c r="Q1544" s="5">
        <v>15100</v>
      </c>
      <c r="R1544" s="5">
        <v>23400</v>
      </c>
      <c r="S1544" s="5">
        <v>34300</v>
      </c>
      <c r="T1544" s="5">
        <v>46900</v>
      </c>
      <c r="U1544" s="5">
        <v>47300</v>
      </c>
      <c r="V1544" s="5">
        <v>0</v>
      </c>
      <c r="W1544" s="5">
        <v>0</v>
      </c>
      <c r="X1544" s="5">
        <v>0</v>
      </c>
      <c r="Y1544" s="5">
        <v>8400</v>
      </c>
      <c r="Z1544" s="5">
        <v>8700</v>
      </c>
      <c r="AA1544" s="5">
        <v>4.6637245140000001</v>
      </c>
      <c r="AB1544" s="5">
        <v>-74.010579179999993</v>
      </c>
      <c r="AC1544" s="7" t="s">
        <v>73</v>
      </c>
      <c r="AD1544" s="5">
        <v>1073172750</v>
      </c>
      <c r="AE1544" s="5" t="str">
        <f>MID(TablaPivotFinal[[#This Row],[Fecha]],1,4)</f>
        <v>2018</v>
      </c>
      <c r="AF1544" s="5" t="str">
        <f>MID(TablaPivotFinal[[#This Row],[Fecha]],5,3)</f>
        <v>Jun</v>
      </c>
      <c r="AG1544" s="7">
        <v>1073172750</v>
      </c>
      <c r="AH1544" s="8">
        <v>120884</v>
      </c>
      <c r="AI1544" t="s">
        <v>1064</v>
      </c>
      <c r="AJ1544" t="s">
        <v>893</v>
      </c>
      <c r="AK1544" t="s">
        <v>1192</v>
      </c>
    </row>
    <row r="1545" spans="1:37" x14ac:dyDescent="0.3">
      <c r="A1545" t="str">
        <f t="shared" si="72"/>
        <v>PATIOS-INVIAS – VIPSA</v>
      </c>
      <c r="B1545" t="str">
        <f t="shared" si="73"/>
        <v>2018Mar</v>
      </c>
      <c r="C1545" t="str">
        <f t="shared" si="74"/>
        <v>4.663724514-74.01057918</v>
      </c>
      <c r="D1545" s="9" t="s">
        <v>322</v>
      </c>
      <c r="E1545" s="6">
        <v>5009</v>
      </c>
      <c r="F1545" s="9" t="s">
        <v>264</v>
      </c>
      <c r="G1545" s="6">
        <v>25</v>
      </c>
      <c r="H1545" s="9" t="s">
        <v>323</v>
      </c>
      <c r="I1545" s="9" t="s">
        <v>324</v>
      </c>
      <c r="J1545" s="9" t="s">
        <v>103</v>
      </c>
      <c r="K1545" s="9" t="s">
        <v>325</v>
      </c>
      <c r="L1545" s="9" t="s">
        <v>326</v>
      </c>
      <c r="M1545" s="6">
        <v>3118179035</v>
      </c>
      <c r="N1545" s="6" t="s">
        <v>327</v>
      </c>
      <c r="O1545" s="9" t="s">
        <v>328</v>
      </c>
      <c r="P1545" s="6">
        <v>9600</v>
      </c>
      <c r="Q1545" s="6">
        <v>15100</v>
      </c>
      <c r="R1545" s="6">
        <v>23400</v>
      </c>
      <c r="S1545" s="6">
        <v>34300</v>
      </c>
      <c r="T1545" s="6">
        <v>46900</v>
      </c>
      <c r="U1545" s="6">
        <v>47300</v>
      </c>
      <c r="V1545" s="6">
        <v>0</v>
      </c>
      <c r="W1545" s="6">
        <v>0</v>
      </c>
      <c r="X1545" s="6">
        <v>0</v>
      </c>
      <c r="Y1545" s="6">
        <v>8400</v>
      </c>
      <c r="Z1545" s="6">
        <v>8700</v>
      </c>
      <c r="AA1545" s="6">
        <v>4.6637245140000001</v>
      </c>
      <c r="AB1545" s="6">
        <v>-74.010579179999993</v>
      </c>
      <c r="AC1545" s="9" t="s">
        <v>75</v>
      </c>
      <c r="AD1545" s="6">
        <v>1186997350</v>
      </c>
      <c r="AE1545" s="6" t="str">
        <f>MID(TablaPivotFinal[[#This Row],[Fecha]],1,4)</f>
        <v>2018</v>
      </c>
      <c r="AF1545" s="6" t="str">
        <f>MID(TablaPivotFinal[[#This Row],[Fecha]],5,3)</f>
        <v>Mar</v>
      </c>
      <c r="AG1545" s="9">
        <v>1186997350</v>
      </c>
      <c r="AH1545" s="10">
        <v>134256</v>
      </c>
      <c r="AI1545" t="s">
        <v>1064</v>
      </c>
      <c r="AJ1545" t="s">
        <v>890</v>
      </c>
      <c r="AK1545" t="s">
        <v>1192</v>
      </c>
    </row>
    <row r="1546" spans="1:37" x14ac:dyDescent="0.3">
      <c r="A1546" t="str">
        <f t="shared" si="72"/>
        <v>PATIOS-INVIAS – VIPSA</v>
      </c>
      <c r="B1546" t="str">
        <f t="shared" si="73"/>
        <v>2018May</v>
      </c>
      <c r="C1546" t="str">
        <f t="shared" si="74"/>
        <v>4.663724514-74.01057918</v>
      </c>
      <c r="D1546" s="7" t="s">
        <v>322</v>
      </c>
      <c r="E1546" s="5">
        <v>5009</v>
      </c>
      <c r="F1546" s="7" t="s">
        <v>264</v>
      </c>
      <c r="G1546" s="5">
        <v>25</v>
      </c>
      <c r="H1546" s="7" t="s">
        <v>323</v>
      </c>
      <c r="I1546" s="7" t="s">
        <v>324</v>
      </c>
      <c r="J1546" s="7" t="s">
        <v>103</v>
      </c>
      <c r="K1546" s="7" t="s">
        <v>325</v>
      </c>
      <c r="L1546" s="7" t="s">
        <v>326</v>
      </c>
      <c r="M1546" s="5">
        <v>3118179035</v>
      </c>
      <c r="N1546" s="5" t="s">
        <v>327</v>
      </c>
      <c r="O1546" s="7" t="s">
        <v>328</v>
      </c>
      <c r="P1546" s="5">
        <v>9600</v>
      </c>
      <c r="Q1546" s="5">
        <v>15100</v>
      </c>
      <c r="R1546" s="5">
        <v>23400</v>
      </c>
      <c r="S1546" s="5">
        <v>34300</v>
      </c>
      <c r="T1546" s="5">
        <v>46900</v>
      </c>
      <c r="U1546" s="5">
        <v>47300</v>
      </c>
      <c r="V1546" s="5">
        <v>0</v>
      </c>
      <c r="W1546" s="5">
        <v>0</v>
      </c>
      <c r="X1546" s="5">
        <v>0</v>
      </c>
      <c r="Y1546" s="5">
        <v>8400</v>
      </c>
      <c r="Z1546" s="5">
        <v>8700</v>
      </c>
      <c r="AA1546" s="5">
        <v>4.6637245140000001</v>
      </c>
      <c r="AB1546" s="5">
        <v>-74.010579179999993</v>
      </c>
      <c r="AC1546" s="7" t="s">
        <v>77</v>
      </c>
      <c r="AD1546" s="5">
        <v>1144455700</v>
      </c>
      <c r="AE1546" s="5" t="str">
        <f>MID(TablaPivotFinal[[#This Row],[Fecha]],1,4)</f>
        <v>2018</v>
      </c>
      <c r="AF1546" s="5" t="str">
        <f>MID(TablaPivotFinal[[#This Row],[Fecha]],5,3)</f>
        <v>May</v>
      </c>
      <c r="AG1546" s="7">
        <v>1144455700</v>
      </c>
      <c r="AH1546" s="8">
        <v>129445</v>
      </c>
      <c r="AI1546" t="s">
        <v>1064</v>
      </c>
      <c r="AJ1546" t="s">
        <v>892</v>
      </c>
      <c r="AK1546" t="s">
        <v>1192</v>
      </c>
    </row>
    <row r="1547" spans="1:37" x14ac:dyDescent="0.3">
      <c r="A1547" t="str">
        <f t="shared" si="72"/>
        <v>PATIOS-INVIAS – VIPSA</v>
      </c>
      <c r="B1547" t="str">
        <f t="shared" si="73"/>
        <v>2018Nov</v>
      </c>
      <c r="C1547" t="str">
        <f t="shared" si="74"/>
        <v>4.663724514-74.01057918</v>
      </c>
      <c r="D1547" s="9" t="s">
        <v>322</v>
      </c>
      <c r="E1547" s="6">
        <v>5009</v>
      </c>
      <c r="F1547" s="9" t="s">
        <v>264</v>
      </c>
      <c r="G1547" s="6">
        <v>25</v>
      </c>
      <c r="H1547" s="9" t="s">
        <v>323</v>
      </c>
      <c r="I1547" s="9" t="s">
        <v>324</v>
      </c>
      <c r="J1547" s="9" t="s">
        <v>103</v>
      </c>
      <c r="K1547" s="9" t="s">
        <v>325</v>
      </c>
      <c r="L1547" s="9" t="s">
        <v>326</v>
      </c>
      <c r="M1547" s="6">
        <v>3118179035</v>
      </c>
      <c r="N1547" s="6" t="s">
        <v>327</v>
      </c>
      <c r="O1547" s="9" t="s">
        <v>328</v>
      </c>
      <c r="P1547" s="6">
        <v>9600</v>
      </c>
      <c r="Q1547" s="6">
        <v>15100</v>
      </c>
      <c r="R1547" s="6">
        <v>23400</v>
      </c>
      <c r="S1547" s="6">
        <v>34300</v>
      </c>
      <c r="T1547" s="6">
        <v>46900</v>
      </c>
      <c r="U1547" s="6">
        <v>47300</v>
      </c>
      <c r="V1547" s="6">
        <v>0</v>
      </c>
      <c r="W1547" s="6">
        <v>0</v>
      </c>
      <c r="X1547" s="6">
        <v>0</v>
      </c>
      <c r="Y1547" s="6">
        <v>8400</v>
      </c>
      <c r="Z1547" s="6">
        <v>8700</v>
      </c>
      <c r="AA1547" s="6">
        <v>4.6637245140000001</v>
      </c>
      <c r="AB1547" s="6">
        <v>-74.010579179999993</v>
      </c>
      <c r="AC1547" s="9" t="s">
        <v>79</v>
      </c>
      <c r="AD1547" s="6">
        <v>1099381250</v>
      </c>
      <c r="AE1547" s="6" t="str">
        <f>MID(TablaPivotFinal[[#This Row],[Fecha]],1,4)</f>
        <v>2018</v>
      </c>
      <c r="AF1547" s="6" t="str">
        <f>MID(TablaPivotFinal[[#This Row],[Fecha]],5,3)</f>
        <v>Nov</v>
      </c>
      <c r="AG1547" s="9">
        <v>1099381250</v>
      </c>
      <c r="AH1547" s="10">
        <v>123116</v>
      </c>
      <c r="AI1547" t="s">
        <v>1064</v>
      </c>
      <c r="AJ1547" t="s">
        <v>898</v>
      </c>
      <c r="AK1547" t="s">
        <v>1192</v>
      </c>
    </row>
    <row r="1548" spans="1:37" x14ac:dyDescent="0.3">
      <c r="A1548" t="str">
        <f t="shared" si="72"/>
        <v>PATIOS-INVIAS – VIPSA</v>
      </c>
      <c r="B1548" t="str">
        <f t="shared" si="73"/>
        <v>2018Oct</v>
      </c>
      <c r="C1548" t="str">
        <f t="shared" si="74"/>
        <v>4.663724514-74.01057918</v>
      </c>
      <c r="D1548" s="7" t="s">
        <v>322</v>
      </c>
      <c r="E1548" s="5">
        <v>5009</v>
      </c>
      <c r="F1548" s="7" t="s">
        <v>264</v>
      </c>
      <c r="G1548" s="5">
        <v>25</v>
      </c>
      <c r="H1548" s="7" t="s">
        <v>323</v>
      </c>
      <c r="I1548" s="7" t="s">
        <v>324</v>
      </c>
      <c r="J1548" s="7" t="s">
        <v>103</v>
      </c>
      <c r="K1548" s="7" t="s">
        <v>325</v>
      </c>
      <c r="L1548" s="7" t="s">
        <v>326</v>
      </c>
      <c r="M1548" s="5">
        <v>3118179035</v>
      </c>
      <c r="N1548" s="5" t="s">
        <v>327</v>
      </c>
      <c r="O1548" s="7" t="s">
        <v>328</v>
      </c>
      <c r="P1548" s="5">
        <v>9600</v>
      </c>
      <c r="Q1548" s="5">
        <v>15100</v>
      </c>
      <c r="R1548" s="5">
        <v>23400</v>
      </c>
      <c r="S1548" s="5">
        <v>34300</v>
      </c>
      <c r="T1548" s="5">
        <v>46900</v>
      </c>
      <c r="U1548" s="5">
        <v>47300</v>
      </c>
      <c r="V1548" s="5">
        <v>0</v>
      </c>
      <c r="W1548" s="5">
        <v>0</v>
      </c>
      <c r="X1548" s="5">
        <v>0</v>
      </c>
      <c r="Y1548" s="5">
        <v>8400</v>
      </c>
      <c r="Z1548" s="5">
        <v>8700</v>
      </c>
      <c r="AA1548" s="5">
        <v>4.6637245140000001</v>
      </c>
      <c r="AB1548" s="5">
        <v>-74.010579179999993</v>
      </c>
      <c r="AC1548" s="7" t="s">
        <v>81</v>
      </c>
      <c r="AD1548" s="5">
        <v>1052101550</v>
      </c>
      <c r="AE1548" s="5" t="str">
        <f>MID(TablaPivotFinal[[#This Row],[Fecha]],1,4)</f>
        <v>2018</v>
      </c>
      <c r="AF1548" s="5" t="str">
        <f>MID(TablaPivotFinal[[#This Row],[Fecha]],5,3)</f>
        <v>Oct</v>
      </c>
      <c r="AG1548" s="7">
        <v>1052101550</v>
      </c>
      <c r="AH1548" s="8">
        <v>118015</v>
      </c>
      <c r="AI1548" t="s">
        <v>1064</v>
      </c>
      <c r="AJ1548" t="s">
        <v>897</v>
      </c>
      <c r="AK1548" t="s">
        <v>1192</v>
      </c>
    </row>
    <row r="1549" spans="1:37" x14ac:dyDescent="0.3">
      <c r="A1549" t="str">
        <f t="shared" si="72"/>
        <v>PATIOS-INVIAS – VIPSA</v>
      </c>
      <c r="B1549" t="str">
        <f t="shared" si="73"/>
        <v>2018Sep</v>
      </c>
      <c r="C1549" t="str">
        <f t="shared" si="74"/>
        <v>4.663724514-74.01057918</v>
      </c>
      <c r="D1549" s="9" t="s">
        <v>322</v>
      </c>
      <c r="E1549" s="6">
        <v>5009</v>
      </c>
      <c r="F1549" s="9" t="s">
        <v>264</v>
      </c>
      <c r="G1549" s="6">
        <v>25</v>
      </c>
      <c r="H1549" s="9" t="s">
        <v>323</v>
      </c>
      <c r="I1549" s="9" t="s">
        <v>324</v>
      </c>
      <c r="J1549" s="9" t="s">
        <v>103</v>
      </c>
      <c r="K1549" s="9" t="s">
        <v>325</v>
      </c>
      <c r="L1549" s="9" t="s">
        <v>326</v>
      </c>
      <c r="M1549" s="6">
        <v>3118179035</v>
      </c>
      <c r="N1549" s="6" t="s">
        <v>327</v>
      </c>
      <c r="O1549" s="9" t="s">
        <v>328</v>
      </c>
      <c r="P1549" s="6">
        <v>9600</v>
      </c>
      <c r="Q1549" s="6">
        <v>15100</v>
      </c>
      <c r="R1549" s="6">
        <v>23400</v>
      </c>
      <c r="S1549" s="6">
        <v>34300</v>
      </c>
      <c r="T1549" s="6">
        <v>46900</v>
      </c>
      <c r="U1549" s="6">
        <v>47300</v>
      </c>
      <c r="V1549" s="6">
        <v>0</v>
      </c>
      <c r="W1549" s="6">
        <v>0</v>
      </c>
      <c r="X1549" s="6">
        <v>0</v>
      </c>
      <c r="Y1549" s="6">
        <v>8400</v>
      </c>
      <c r="Z1549" s="6">
        <v>8700</v>
      </c>
      <c r="AA1549" s="6">
        <v>4.6637245140000001</v>
      </c>
      <c r="AB1549" s="6">
        <v>-74.010579179999993</v>
      </c>
      <c r="AC1549" s="9" t="s">
        <v>83</v>
      </c>
      <c r="AD1549" s="6">
        <v>1016188650</v>
      </c>
      <c r="AE1549" s="6" t="str">
        <f>MID(TablaPivotFinal[[#This Row],[Fecha]],1,4)</f>
        <v>2018</v>
      </c>
      <c r="AF1549" s="6" t="str">
        <f>MID(TablaPivotFinal[[#This Row],[Fecha]],5,3)</f>
        <v>Sep</v>
      </c>
      <c r="AG1549" s="9">
        <v>1016188650</v>
      </c>
      <c r="AH1549" s="10">
        <v>113956</v>
      </c>
      <c r="AI1549" t="s">
        <v>1064</v>
      </c>
      <c r="AJ1549" t="s">
        <v>896</v>
      </c>
      <c r="AK1549" t="s">
        <v>1192</v>
      </c>
    </row>
    <row r="1550" spans="1:37" x14ac:dyDescent="0.3">
      <c r="A1550" t="str">
        <f t="shared" si="72"/>
        <v>SAN PEDRO-Concesiónaria Vial del Oriente - COVIORIENTE S.A.S</v>
      </c>
      <c r="B1550" t="str">
        <f t="shared" si="73"/>
        <v>2016Abr</v>
      </c>
      <c r="C1550" t="str">
        <f t="shared" si="74"/>
        <v>4.678585529-72.9437707</v>
      </c>
      <c r="D1550" s="7" t="s">
        <v>330</v>
      </c>
      <c r="E1550" s="5">
        <v>6511</v>
      </c>
      <c r="F1550" s="7" t="s">
        <v>331</v>
      </c>
      <c r="G1550" s="5">
        <v>85</v>
      </c>
      <c r="H1550" s="7" t="s">
        <v>317</v>
      </c>
      <c r="I1550" s="7" t="s">
        <v>238</v>
      </c>
      <c r="J1550" s="7" t="s">
        <v>103</v>
      </c>
      <c r="K1550" s="7" t="s">
        <v>332</v>
      </c>
      <c r="L1550" s="7" t="s">
        <v>240</v>
      </c>
      <c r="M1550" s="5">
        <v>3168341260</v>
      </c>
      <c r="N1550" s="5" t="s">
        <v>241</v>
      </c>
      <c r="O1550" s="7" t="s">
        <v>333</v>
      </c>
      <c r="P1550" s="5">
        <v>8400</v>
      </c>
      <c r="Q1550" s="5">
        <v>9100</v>
      </c>
      <c r="R1550" s="5">
        <v>19400</v>
      </c>
      <c r="S1550" s="5">
        <v>24700</v>
      </c>
      <c r="T1550" s="5">
        <v>27600</v>
      </c>
      <c r="U1550" s="5">
        <v>0</v>
      </c>
      <c r="V1550" s="5">
        <v>0</v>
      </c>
      <c r="W1550" s="5">
        <v>0</v>
      </c>
      <c r="X1550" s="5">
        <v>0</v>
      </c>
      <c r="Y1550" s="5">
        <v>8400</v>
      </c>
      <c r="Z1550" s="5">
        <v>8700</v>
      </c>
      <c r="AA1550" s="5">
        <v>4.6785855290000002</v>
      </c>
      <c r="AB1550" s="5">
        <v>-72.943770700000002</v>
      </c>
      <c r="AC1550" s="7" t="s">
        <v>13</v>
      </c>
      <c r="AD1550" s="5">
        <v>761539300</v>
      </c>
      <c r="AE1550" s="5" t="str">
        <f>MID(TablaPivotFinal[[#This Row],[Fecha]],1,4)</f>
        <v>2016</v>
      </c>
      <c r="AF1550" s="5" t="str">
        <f>MID(TablaPivotFinal[[#This Row],[Fecha]],5,3)</f>
        <v>Abr</v>
      </c>
      <c r="AG1550" s="7">
        <v>761539300</v>
      </c>
      <c r="AH1550" s="8">
        <v>65591</v>
      </c>
      <c r="AI1550" t="s">
        <v>1065</v>
      </c>
      <c r="AJ1550" t="s">
        <v>867</v>
      </c>
      <c r="AK1550" t="s">
        <v>1193</v>
      </c>
    </row>
    <row r="1551" spans="1:37" x14ac:dyDescent="0.3">
      <c r="A1551" t="str">
        <f t="shared" si="72"/>
        <v>SAN PEDRO-Concesiónaria Vial del Oriente - COVIORIENTE S.A.S</v>
      </c>
      <c r="B1551" t="str">
        <f t="shared" si="73"/>
        <v>2016Ago</v>
      </c>
      <c r="C1551" t="str">
        <f t="shared" si="74"/>
        <v>4.678585529-72.9437707</v>
      </c>
      <c r="D1551" s="9" t="s">
        <v>330</v>
      </c>
      <c r="E1551" s="6">
        <v>6511</v>
      </c>
      <c r="F1551" s="9" t="s">
        <v>331</v>
      </c>
      <c r="G1551" s="6">
        <v>85</v>
      </c>
      <c r="H1551" s="9" t="s">
        <v>317</v>
      </c>
      <c r="I1551" s="9" t="s">
        <v>238</v>
      </c>
      <c r="J1551" s="9" t="s">
        <v>103</v>
      </c>
      <c r="K1551" s="9" t="s">
        <v>332</v>
      </c>
      <c r="L1551" s="9" t="s">
        <v>240</v>
      </c>
      <c r="M1551" s="6">
        <v>3168341260</v>
      </c>
      <c r="N1551" s="6" t="s">
        <v>241</v>
      </c>
      <c r="O1551" s="9" t="s">
        <v>333</v>
      </c>
      <c r="P1551" s="6">
        <v>8400</v>
      </c>
      <c r="Q1551" s="6">
        <v>9100</v>
      </c>
      <c r="R1551" s="6">
        <v>19400</v>
      </c>
      <c r="S1551" s="6">
        <v>24700</v>
      </c>
      <c r="T1551" s="6">
        <v>27600</v>
      </c>
      <c r="U1551" s="6">
        <v>0</v>
      </c>
      <c r="V1551" s="6">
        <v>0</v>
      </c>
      <c r="W1551" s="6">
        <v>0</v>
      </c>
      <c r="X1551" s="6">
        <v>0</v>
      </c>
      <c r="Y1551" s="6">
        <v>8400</v>
      </c>
      <c r="Z1551" s="6">
        <v>8700</v>
      </c>
      <c r="AA1551" s="6">
        <v>4.6785855290000002</v>
      </c>
      <c r="AB1551" s="6">
        <v>-72.943770700000002</v>
      </c>
      <c r="AC1551" s="9" t="s">
        <v>15</v>
      </c>
      <c r="AD1551" s="6">
        <v>885257600</v>
      </c>
      <c r="AE1551" s="6" t="str">
        <f>MID(TablaPivotFinal[[#This Row],[Fecha]],1,4)</f>
        <v>2016</v>
      </c>
      <c r="AF1551" s="6" t="str">
        <f>MID(TablaPivotFinal[[#This Row],[Fecha]],5,3)</f>
        <v>Ago</v>
      </c>
      <c r="AG1551" s="9">
        <v>885257600</v>
      </c>
      <c r="AH1551" s="10">
        <v>74179</v>
      </c>
      <c r="AI1551" t="s">
        <v>1065</v>
      </c>
      <c r="AJ1551" t="s">
        <v>871</v>
      </c>
      <c r="AK1551" t="s">
        <v>1193</v>
      </c>
    </row>
    <row r="1552" spans="1:37" x14ac:dyDescent="0.3">
      <c r="A1552" t="str">
        <f t="shared" si="72"/>
        <v>SAN PEDRO-Concesiónaria Vial del Oriente - COVIORIENTE S.A.S</v>
      </c>
      <c r="B1552" t="str">
        <f t="shared" si="73"/>
        <v>2016Dic</v>
      </c>
      <c r="C1552" t="str">
        <f t="shared" si="74"/>
        <v>4.678585529-72.9437707</v>
      </c>
      <c r="D1552" s="7" t="s">
        <v>330</v>
      </c>
      <c r="E1552" s="5">
        <v>6511</v>
      </c>
      <c r="F1552" s="7" t="s">
        <v>331</v>
      </c>
      <c r="G1552" s="5">
        <v>85</v>
      </c>
      <c r="H1552" s="7" t="s">
        <v>317</v>
      </c>
      <c r="I1552" s="7" t="s">
        <v>238</v>
      </c>
      <c r="J1552" s="7" t="s">
        <v>103</v>
      </c>
      <c r="K1552" s="7" t="s">
        <v>332</v>
      </c>
      <c r="L1552" s="7" t="s">
        <v>240</v>
      </c>
      <c r="M1552" s="5">
        <v>3168341260</v>
      </c>
      <c r="N1552" s="5" t="s">
        <v>241</v>
      </c>
      <c r="O1552" s="7" t="s">
        <v>333</v>
      </c>
      <c r="P1552" s="5">
        <v>8400</v>
      </c>
      <c r="Q1552" s="5">
        <v>9100</v>
      </c>
      <c r="R1552" s="5">
        <v>19400</v>
      </c>
      <c r="S1552" s="5">
        <v>24700</v>
      </c>
      <c r="T1552" s="5">
        <v>27600</v>
      </c>
      <c r="U1552" s="5">
        <v>0</v>
      </c>
      <c r="V1552" s="5">
        <v>0</v>
      </c>
      <c r="W1552" s="5">
        <v>0</v>
      </c>
      <c r="X1552" s="5">
        <v>0</v>
      </c>
      <c r="Y1552" s="5">
        <v>8400</v>
      </c>
      <c r="Z1552" s="5">
        <v>8700</v>
      </c>
      <c r="AA1552" s="5">
        <v>4.6785855290000002</v>
      </c>
      <c r="AB1552" s="5">
        <v>-72.943770700000002</v>
      </c>
      <c r="AC1552" s="7" t="s">
        <v>17</v>
      </c>
      <c r="AD1552" s="5">
        <v>916746400</v>
      </c>
      <c r="AE1552" s="5" t="str">
        <f>MID(TablaPivotFinal[[#This Row],[Fecha]],1,4)</f>
        <v>2016</v>
      </c>
      <c r="AF1552" s="5" t="str">
        <f>MID(TablaPivotFinal[[#This Row],[Fecha]],5,3)</f>
        <v>Dic</v>
      </c>
      <c r="AG1552" s="7">
        <v>916746400</v>
      </c>
      <c r="AH1552" s="8">
        <v>83320</v>
      </c>
      <c r="AI1552" t="s">
        <v>1065</v>
      </c>
      <c r="AJ1552" t="s">
        <v>875</v>
      </c>
      <c r="AK1552" t="s">
        <v>1193</v>
      </c>
    </row>
    <row r="1553" spans="1:37" x14ac:dyDescent="0.3">
      <c r="A1553" t="str">
        <f t="shared" si="72"/>
        <v>SAN PEDRO-Concesiónaria Vial del Oriente - COVIORIENTE S.A.S</v>
      </c>
      <c r="B1553" t="str">
        <f t="shared" si="73"/>
        <v>2016Ene</v>
      </c>
      <c r="C1553" t="str">
        <f t="shared" si="74"/>
        <v>4.678585529-72.9437707</v>
      </c>
      <c r="D1553" s="9" t="s">
        <v>330</v>
      </c>
      <c r="E1553" s="6">
        <v>6511</v>
      </c>
      <c r="F1553" s="9" t="s">
        <v>331</v>
      </c>
      <c r="G1553" s="6">
        <v>85</v>
      </c>
      <c r="H1553" s="9" t="s">
        <v>317</v>
      </c>
      <c r="I1553" s="9" t="s">
        <v>238</v>
      </c>
      <c r="J1553" s="9" t="s">
        <v>103</v>
      </c>
      <c r="K1553" s="9" t="s">
        <v>332</v>
      </c>
      <c r="L1553" s="9" t="s">
        <v>240</v>
      </c>
      <c r="M1553" s="6">
        <v>3168341260</v>
      </c>
      <c r="N1553" s="6" t="s">
        <v>241</v>
      </c>
      <c r="O1553" s="9" t="s">
        <v>333</v>
      </c>
      <c r="P1553" s="6">
        <v>8400</v>
      </c>
      <c r="Q1553" s="6">
        <v>9100</v>
      </c>
      <c r="R1553" s="6">
        <v>19400</v>
      </c>
      <c r="S1553" s="6">
        <v>24700</v>
      </c>
      <c r="T1553" s="6">
        <v>27600</v>
      </c>
      <c r="U1553" s="6">
        <v>0</v>
      </c>
      <c r="V1553" s="6">
        <v>0</v>
      </c>
      <c r="W1553" s="6">
        <v>0</v>
      </c>
      <c r="X1553" s="6">
        <v>0</v>
      </c>
      <c r="Y1553" s="6">
        <v>8400</v>
      </c>
      <c r="Z1553" s="6">
        <v>8700</v>
      </c>
      <c r="AA1553" s="6">
        <v>4.6785855290000002</v>
      </c>
      <c r="AB1553" s="6">
        <v>-72.943770700000002</v>
      </c>
      <c r="AC1553" s="9" t="s">
        <v>19</v>
      </c>
      <c r="AD1553" s="6">
        <v>855126200</v>
      </c>
      <c r="AE1553" s="6" t="str">
        <f>MID(TablaPivotFinal[[#This Row],[Fecha]],1,4)</f>
        <v>2016</v>
      </c>
      <c r="AF1553" s="6" t="str">
        <f>MID(TablaPivotFinal[[#This Row],[Fecha]],5,3)</f>
        <v>Ene</v>
      </c>
      <c r="AG1553" s="9">
        <v>855126200</v>
      </c>
      <c r="AH1553" s="10">
        <v>85122</v>
      </c>
      <c r="AI1553" t="s">
        <v>1065</v>
      </c>
      <c r="AJ1553" t="s">
        <v>864</v>
      </c>
      <c r="AK1553" t="s">
        <v>1193</v>
      </c>
    </row>
    <row r="1554" spans="1:37" x14ac:dyDescent="0.3">
      <c r="A1554" t="str">
        <f t="shared" si="72"/>
        <v>SAN PEDRO-Concesiónaria Vial del Oriente - COVIORIENTE S.A.S</v>
      </c>
      <c r="B1554" t="str">
        <f t="shared" si="73"/>
        <v>2016Feb</v>
      </c>
      <c r="C1554" t="str">
        <f t="shared" si="74"/>
        <v>4.678585529-72.9437707</v>
      </c>
      <c r="D1554" s="7" t="s">
        <v>330</v>
      </c>
      <c r="E1554" s="5">
        <v>6511</v>
      </c>
      <c r="F1554" s="7" t="s">
        <v>331</v>
      </c>
      <c r="G1554" s="5">
        <v>85</v>
      </c>
      <c r="H1554" s="7" t="s">
        <v>317</v>
      </c>
      <c r="I1554" s="7" t="s">
        <v>238</v>
      </c>
      <c r="J1554" s="7" t="s">
        <v>103</v>
      </c>
      <c r="K1554" s="7" t="s">
        <v>332</v>
      </c>
      <c r="L1554" s="7" t="s">
        <v>240</v>
      </c>
      <c r="M1554" s="5">
        <v>3168341260</v>
      </c>
      <c r="N1554" s="5" t="s">
        <v>241</v>
      </c>
      <c r="O1554" s="7" t="s">
        <v>333</v>
      </c>
      <c r="P1554" s="5">
        <v>8400</v>
      </c>
      <c r="Q1554" s="5">
        <v>9100</v>
      </c>
      <c r="R1554" s="5">
        <v>19400</v>
      </c>
      <c r="S1554" s="5">
        <v>24700</v>
      </c>
      <c r="T1554" s="5">
        <v>27600</v>
      </c>
      <c r="U1554" s="5">
        <v>0</v>
      </c>
      <c r="V1554" s="5">
        <v>0</v>
      </c>
      <c r="W1554" s="5">
        <v>0</v>
      </c>
      <c r="X1554" s="5">
        <v>0</v>
      </c>
      <c r="Y1554" s="5">
        <v>8400</v>
      </c>
      <c r="Z1554" s="5">
        <v>8700</v>
      </c>
      <c r="AA1554" s="5">
        <v>4.6785855290000002</v>
      </c>
      <c r="AB1554" s="5">
        <v>-72.943770700000002</v>
      </c>
      <c r="AC1554" s="7" t="s">
        <v>21</v>
      </c>
      <c r="AD1554" s="5">
        <v>747969900</v>
      </c>
      <c r="AE1554" s="5" t="str">
        <f>MID(TablaPivotFinal[[#This Row],[Fecha]],1,4)</f>
        <v>2016</v>
      </c>
      <c r="AF1554" s="5" t="str">
        <f>MID(TablaPivotFinal[[#This Row],[Fecha]],5,3)</f>
        <v>Feb</v>
      </c>
      <c r="AG1554" s="7">
        <v>747969900</v>
      </c>
      <c r="AH1554" s="8">
        <v>65585</v>
      </c>
      <c r="AI1554" t="s">
        <v>1065</v>
      </c>
      <c r="AJ1554" t="s">
        <v>865</v>
      </c>
      <c r="AK1554" t="s">
        <v>1193</v>
      </c>
    </row>
    <row r="1555" spans="1:37" x14ac:dyDescent="0.3">
      <c r="A1555" t="str">
        <f t="shared" si="72"/>
        <v>SAN PEDRO-Concesiónaria Vial del Oriente - COVIORIENTE S.A.S</v>
      </c>
      <c r="B1555" t="str">
        <f t="shared" si="73"/>
        <v>2016Jul</v>
      </c>
      <c r="C1555" t="str">
        <f t="shared" si="74"/>
        <v>4.678585529-72.9437707</v>
      </c>
      <c r="D1555" s="9" t="s">
        <v>330</v>
      </c>
      <c r="E1555" s="6">
        <v>6511</v>
      </c>
      <c r="F1555" s="9" t="s">
        <v>331</v>
      </c>
      <c r="G1555" s="6">
        <v>85</v>
      </c>
      <c r="H1555" s="9" t="s">
        <v>317</v>
      </c>
      <c r="I1555" s="9" t="s">
        <v>238</v>
      </c>
      <c r="J1555" s="9" t="s">
        <v>103</v>
      </c>
      <c r="K1555" s="9" t="s">
        <v>332</v>
      </c>
      <c r="L1555" s="9" t="s">
        <v>240</v>
      </c>
      <c r="M1555" s="6">
        <v>3168341260</v>
      </c>
      <c r="N1555" s="6" t="s">
        <v>241</v>
      </c>
      <c r="O1555" s="9" t="s">
        <v>333</v>
      </c>
      <c r="P1555" s="6">
        <v>8400</v>
      </c>
      <c r="Q1555" s="6">
        <v>9100</v>
      </c>
      <c r="R1555" s="6">
        <v>19400</v>
      </c>
      <c r="S1555" s="6">
        <v>24700</v>
      </c>
      <c r="T1555" s="6">
        <v>27600</v>
      </c>
      <c r="U1555" s="6">
        <v>0</v>
      </c>
      <c r="V1555" s="6">
        <v>0</v>
      </c>
      <c r="W1555" s="6">
        <v>0</v>
      </c>
      <c r="X1555" s="6">
        <v>0</v>
      </c>
      <c r="Y1555" s="6">
        <v>8400</v>
      </c>
      <c r="Z1555" s="6">
        <v>8700</v>
      </c>
      <c r="AA1555" s="6">
        <v>4.6785855290000002</v>
      </c>
      <c r="AB1555" s="6">
        <v>-72.943770700000002</v>
      </c>
      <c r="AC1555" s="9" t="s">
        <v>23</v>
      </c>
      <c r="AD1555" s="6">
        <v>790850200</v>
      </c>
      <c r="AE1555" s="6" t="str">
        <f>MID(TablaPivotFinal[[#This Row],[Fecha]],1,4)</f>
        <v>2016</v>
      </c>
      <c r="AF1555" s="6" t="str">
        <f>MID(TablaPivotFinal[[#This Row],[Fecha]],5,3)</f>
        <v>Jul</v>
      </c>
      <c r="AG1555" s="9">
        <v>790850200</v>
      </c>
      <c r="AH1555" s="10">
        <v>70869</v>
      </c>
      <c r="AI1555" t="s">
        <v>1065</v>
      </c>
      <c r="AJ1555" t="s">
        <v>870</v>
      </c>
      <c r="AK1555" t="s">
        <v>1193</v>
      </c>
    </row>
    <row r="1556" spans="1:37" x14ac:dyDescent="0.3">
      <c r="A1556" t="str">
        <f t="shared" si="72"/>
        <v>SAN PEDRO-Concesiónaria Vial del Oriente - COVIORIENTE S.A.S</v>
      </c>
      <c r="B1556" t="str">
        <f t="shared" si="73"/>
        <v>2016Jun</v>
      </c>
      <c r="C1556" t="str">
        <f t="shared" si="74"/>
        <v>4.678585529-72.9437707</v>
      </c>
      <c r="D1556" s="7" t="s">
        <v>330</v>
      </c>
      <c r="E1556" s="5">
        <v>6511</v>
      </c>
      <c r="F1556" s="7" t="s">
        <v>331</v>
      </c>
      <c r="G1556" s="5">
        <v>85</v>
      </c>
      <c r="H1556" s="7" t="s">
        <v>317</v>
      </c>
      <c r="I1556" s="7" t="s">
        <v>238</v>
      </c>
      <c r="J1556" s="7" t="s">
        <v>103</v>
      </c>
      <c r="K1556" s="7" t="s">
        <v>332</v>
      </c>
      <c r="L1556" s="7" t="s">
        <v>240</v>
      </c>
      <c r="M1556" s="5">
        <v>3168341260</v>
      </c>
      <c r="N1556" s="5" t="s">
        <v>241</v>
      </c>
      <c r="O1556" s="7" t="s">
        <v>333</v>
      </c>
      <c r="P1556" s="5">
        <v>8400</v>
      </c>
      <c r="Q1556" s="5">
        <v>9100</v>
      </c>
      <c r="R1556" s="5">
        <v>19400</v>
      </c>
      <c r="S1556" s="5">
        <v>24700</v>
      </c>
      <c r="T1556" s="5">
        <v>27600</v>
      </c>
      <c r="U1556" s="5">
        <v>0</v>
      </c>
      <c r="V1556" s="5">
        <v>0</v>
      </c>
      <c r="W1556" s="5">
        <v>0</v>
      </c>
      <c r="X1556" s="5">
        <v>0</v>
      </c>
      <c r="Y1556" s="5">
        <v>8400</v>
      </c>
      <c r="Z1556" s="5">
        <v>8700</v>
      </c>
      <c r="AA1556" s="5">
        <v>4.6785855290000002</v>
      </c>
      <c r="AB1556" s="5">
        <v>-72.943770700000002</v>
      </c>
      <c r="AC1556" s="7" t="s">
        <v>25</v>
      </c>
      <c r="AD1556" s="5">
        <v>794948400</v>
      </c>
      <c r="AE1556" s="5" t="str">
        <f>MID(TablaPivotFinal[[#This Row],[Fecha]],1,4)</f>
        <v>2016</v>
      </c>
      <c r="AF1556" s="5" t="str">
        <f>MID(TablaPivotFinal[[#This Row],[Fecha]],5,3)</f>
        <v>Jun</v>
      </c>
      <c r="AG1556" s="7">
        <v>794948400</v>
      </c>
      <c r="AH1556" s="8">
        <v>69837</v>
      </c>
      <c r="AI1556" t="s">
        <v>1065</v>
      </c>
      <c r="AJ1556" t="s">
        <v>869</v>
      </c>
      <c r="AK1556" t="s">
        <v>1193</v>
      </c>
    </row>
    <row r="1557" spans="1:37" x14ac:dyDescent="0.3">
      <c r="A1557" t="str">
        <f t="shared" si="72"/>
        <v>SAN PEDRO-Concesiónaria Vial del Oriente - COVIORIENTE S.A.S</v>
      </c>
      <c r="B1557" t="str">
        <f t="shared" si="73"/>
        <v>2016Mar</v>
      </c>
      <c r="C1557" t="str">
        <f t="shared" si="74"/>
        <v>4.678585529-72.9437707</v>
      </c>
      <c r="D1557" s="9" t="s">
        <v>330</v>
      </c>
      <c r="E1557" s="6">
        <v>6511</v>
      </c>
      <c r="F1557" s="9" t="s">
        <v>331</v>
      </c>
      <c r="G1557" s="6">
        <v>85</v>
      </c>
      <c r="H1557" s="9" t="s">
        <v>317</v>
      </c>
      <c r="I1557" s="9" t="s">
        <v>238</v>
      </c>
      <c r="J1557" s="9" t="s">
        <v>103</v>
      </c>
      <c r="K1557" s="9" t="s">
        <v>332</v>
      </c>
      <c r="L1557" s="9" t="s">
        <v>240</v>
      </c>
      <c r="M1557" s="6">
        <v>3168341260</v>
      </c>
      <c r="N1557" s="6" t="s">
        <v>241</v>
      </c>
      <c r="O1557" s="9" t="s">
        <v>333</v>
      </c>
      <c r="P1557" s="6">
        <v>8400</v>
      </c>
      <c r="Q1557" s="6">
        <v>9100</v>
      </c>
      <c r="R1557" s="6">
        <v>19400</v>
      </c>
      <c r="S1557" s="6">
        <v>24700</v>
      </c>
      <c r="T1557" s="6">
        <v>27600</v>
      </c>
      <c r="U1557" s="6">
        <v>0</v>
      </c>
      <c r="V1557" s="6">
        <v>0</v>
      </c>
      <c r="W1557" s="6">
        <v>0</v>
      </c>
      <c r="X1557" s="6">
        <v>0</v>
      </c>
      <c r="Y1557" s="6">
        <v>8400</v>
      </c>
      <c r="Z1557" s="6">
        <v>8700</v>
      </c>
      <c r="AA1557" s="6">
        <v>4.6785855290000002</v>
      </c>
      <c r="AB1557" s="6">
        <v>-72.943770700000002</v>
      </c>
      <c r="AC1557" s="9" t="s">
        <v>27</v>
      </c>
      <c r="AD1557" s="6">
        <v>833619100</v>
      </c>
      <c r="AE1557" s="6" t="str">
        <f>MID(TablaPivotFinal[[#This Row],[Fecha]],1,4)</f>
        <v>2016</v>
      </c>
      <c r="AF1557" s="6" t="str">
        <f>MID(TablaPivotFinal[[#This Row],[Fecha]],5,3)</f>
        <v>Mar</v>
      </c>
      <c r="AG1557" s="9">
        <v>833619100</v>
      </c>
      <c r="AH1557" s="10">
        <v>74338</v>
      </c>
      <c r="AI1557" t="s">
        <v>1065</v>
      </c>
      <c r="AJ1557" t="s">
        <v>866</v>
      </c>
      <c r="AK1557" t="s">
        <v>1193</v>
      </c>
    </row>
    <row r="1558" spans="1:37" x14ac:dyDescent="0.3">
      <c r="A1558" t="str">
        <f t="shared" si="72"/>
        <v>SAN PEDRO-Concesiónaria Vial del Oriente - COVIORIENTE S.A.S</v>
      </c>
      <c r="B1558" t="str">
        <f t="shared" si="73"/>
        <v>2016May</v>
      </c>
      <c r="C1558" t="str">
        <f t="shared" si="74"/>
        <v>4.678585529-72.9437707</v>
      </c>
      <c r="D1558" s="7" t="s">
        <v>330</v>
      </c>
      <c r="E1558" s="5">
        <v>6511</v>
      </c>
      <c r="F1558" s="7" t="s">
        <v>331</v>
      </c>
      <c r="G1558" s="5">
        <v>85</v>
      </c>
      <c r="H1558" s="7" t="s">
        <v>317</v>
      </c>
      <c r="I1558" s="7" t="s">
        <v>238</v>
      </c>
      <c r="J1558" s="7" t="s">
        <v>103</v>
      </c>
      <c r="K1558" s="7" t="s">
        <v>332</v>
      </c>
      <c r="L1558" s="7" t="s">
        <v>240</v>
      </c>
      <c r="M1558" s="5">
        <v>3168341260</v>
      </c>
      <c r="N1558" s="5" t="s">
        <v>241</v>
      </c>
      <c r="O1558" s="7" t="s">
        <v>333</v>
      </c>
      <c r="P1558" s="5">
        <v>8400</v>
      </c>
      <c r="Q1558" s="5">
        <v>9100</v>
      </c>
      <c r="R1558" s="5">
        <v>19400</v>
      </c>
      <c r="S1558" s="5">
        <v>24700</v>
      </c>
      <c r="T1558" s="5">
        <v>27600</v>
      </c>
      <c r="U1558" s="5">
        <v>0</v>
      </c>
      <c r="V1558" s="5">
        <v>0</v>
      </c>
      <c r="W1558" s="5">
        <v>0</v>
      </c>
      <c r="X1558" s="5">
        <v>0</v>
      </c>
      <c r="Y1558" s="5">
        <v>8400</v>
      </c>
      <c r="Z1558" s="5">
        <v>8700</v>
      </c>
      <c r="AA1558" s="5">
        <v>4.6785855290000002</v>
      </c>
      <c r="AB1558" s="5">
        <v>-72.943770700000002</v>
      </c>
      <c r="AC1558" s="7" t="s">
        <v>29</v>
      </c>
      <c r="AD1558" s="5">
        <v>763046000</v>
      </c>
      <c r="AE1558" s="5" t="str">
        <f>MID(TablaPivotFinal[[#This Row],[Fecha]],1,4)</f>
        <v>2016</v>
      </c>
      <c r="AF1558" s="5" t="str">
        <f>MID(TablaPivotFinal[[#This Row],[Fecha]],5,3)</f>
        <v>May</v>
      </c>
      <c r="AG1558" s="7">
        <v>763046000</v>
      </c>
      <c r="AH1558" s="8">
        <v>68147</v>
      </c>
      <c r="AI1558" t="s">
        <v>1065</v>
      </c>
      <c r="AJ1558" t="s">
        <v>868</v>
      </c>
      <c r="AK1558" t="s">
        <v>1193</v>
      </c>
    </row>
    <row r="1559" spans="1:37" x14ac:dyDescent="0.3">
      <c r="A1559" t="str">
        <f t="shared" si="72"/>
        <v>SAN PEDRO-Concesiónaria Vial del Oriente - COVIORIENTE S.A.S</v>
      </c>
      <c r="B1559" t="str">
        <f t="shared" si="73"/>
        <v>2016Nov</v>
      </c>
      <c r="C1559" t="str">
        <f t="shared" si="74"/>
        <v>4.678585529-72.9437707</v>
      </c>
      <c r="D1559" s="9" t="s">
        <v>330</v>
      </c>
      <c r="E1559" s="6">
        <v>6511</v>
      </c>
      <c r="F1559" s="9" t="s">
        <v>331</v>
      </c>
      <c r="G1559" s="6">
        <v>85</v>
      </c>
      <c r="H1559" s="9" t="s">
        <v>317</v>
      </c>
      <c r="I1559" s="9" t="s">
        <v>238</v>
      </c>
      <c r="J1559" s="9" t="s">
        <v>103</v>
      </c>
      <c r="K1559" s="9" t="s">
        <v>332</v>
      </c>
      <c r="L1559" s="9" t="s">
        <v>240</v>
      </c>
      <c r="M1559" s="6">
        <v>3168341260</v>
      </c>
      <c r="N1559" s="6" t="s">
        <v>241</v>
      </c>
      <c r="O1559" s="9" t="s">
        <v>333</v>
      </c>
      <c r="P1559" s="6">
        <v>8400</v>
      </c>
      <c r="Q1559" s="6">
        <v>9100</v>
      </c>
      <c r="R1559" s="6">
        <v>19400</v>
      </c>
      <c r="S1559" s="6">
        <v>24700</v>
      </c>
      <c r="T1559" s="6">
        <v>27600</v>
      </c>
      <c r="U1559" s="6">
        <v>0</v>
      </c>
      <c r="V1559" s="6">
        <v>0</v>
      </c>
      <c r="W1559" s="6">
        <v>0</v>
      </c>
      <c r="X1559" s="6">
        <v>0</v>
      </c>
      <c r="Y1559" s="6">
        <v>8400</v>
      </c>
      <c r="Z1559" s="6">
        <v>8700</v>
      </c>
      <c r="AA1559" s="6">
        <v>4.6785855290000002</v>
      </c>
      <c r="AB1559" s="6">
        <v>-72.943770700000002</v>
      </c>
      <c r="AC1559" s="9" t="s">
        <v>31</v>
      </c>
      <c r="AD1559" s="6">
        <v>832910000</v>
      </c>
      <c r="AE1559" s="6" t="str">
        <f>MID(TablaPivotFinal[[#This Row],[Fecha]],1,4)</f>
        <v>2016</v>
      </c>
      <c r="AF1559" s="6" t="str">
        <f>MID(TablaPivotFinal[[#This Row],[Fecha]],5,3)</f>
        <v>Nov</v>
      </c>
      <c r="AG1559" s="9">
        <v>832910000</v>
      </c>
      <c r="AH1559" s="10">
        <v>71301</v>
      </c>
      <c r="AI1559" t="s">
        <v>1065</v>
      </c>
      <c r="AJ1559" t="s">
        <v>874</v>
      </c>
      <c r="AK1559" t="s">
        <v>1193</v>
      </c>
    </row>
    <row r="1560" spans="1:37" x14ac:dyDescent="0.3">
      <c r="A1560" t="str">
        <f t="shared" si="72"/>
        <v>SAN PEDRO-Concesiónaria Vial del Oriente - COVIORIENTE S.A.S</v>
      </c>
      <c r="B1560" t="str">
        <f t="shared" si="73"/>
        <v>2016Oct</v>
      </c>
      <c r="C1560" t="str">
        <f t="shared" si="74"/>
        <v>4.678585529-72.9437707</v>
      </c>
      <c r="D1560" s="7" t="s">
        <v>330</v>
      </c>
      <c r="E1560" s="5">
        <v>6511</v>
      </c>
      <c r="F1560" s="7" t="s">
        <v>331</v>
      </c>
      <c r="G1560" s="5">
        <v>85</v>
      </c>
      <c r="H1560" s="7" t="s">
        <v>317</v>
      </c>
      <c r="I1560" s="7" t="s">
        <v>238</v>
      </c>
      <c r="J1560" s="7" t="s">
        <v>103</v>
      </c>
      <c r="K1560" s="7" t="s">
        <v>332</v>
      </c>
      <c r="L1560" s="7" t="s">
        <v>240</v>
      </c>
      <c r="M1560" s="5">
        <v>3168341260</v>
      </c>
      <c r="N1560" s="5" t="s">
        <v>241</v>
      </c>
      <c r="O1560" s="7" t="s">
        <v>333</v>
      </c>
      <c r="P1560" s="5">
        <v>8400</v>
      </c>
      <c r="Q1560" s="5">
        <v>9100</v>
      </c>
      <c r="R1560" s="5">
        <v>19400</v>
      </c>
      <c r="S1560" s="5">
        <v>24700</v>
      </c>
      <c r="T1560" s="5">
        <v>27600</v>
      </c>
      <c r="U1560" s="5">
        <v>0</v>
      </c>
      <c r="V1560" s="5">
        <v>0</v>
      </c>
      <c r="W1560" s="5">
        <v>0</v>
      </c>
      <c r="X1560" s="5">
        <v>0</v>
      </c>
      <c r="Y1560" s="5">
        <v>8400</v>
      </c>
      <c r="Z1560" s="5">
        <v>8700</v>
      </c>
      <c r="AA1560" s="5">
        <v>4.6785855290000002</v>
      </c>
      <c r="AB1560" s="5">
        <v>-72.943770700000002</v>
      </c>
      <c r="AC1560" s="7" t="s">
        <v>33</v>
      </c>
      <c r="AD1560" s="5">
        <v>845479300</v>
      </c>
      <c r="AE1560" s="5" t="str">
        <f>MID(TablaPivotFinal[[#This Row],[Fecha]],1,4)</f>
        <v>2016</v>
      </c>
      <c r="AF1560" s="5" t="str">
        <f>MID(TablaPivotFinal[[#This Row],[Fecha]],5,3)</f>
        <v>Oct</v>
      </c>
      <c r="AG1560" s="7">
        <v>845479300</v>
      </c>
      <c r="AH1560" s="8">
        <v>73338</v>
      </c>
      <c r="AI1560" t="s">
        <v>1065</v>
      </c>
      <c r="AJ1560" t="s">
        <v>873</v>
      </c>
      <c r="AK1560" t="s">
        <v>1193</v>
      </c>
    </row>
    <row r="1561" spans="1:37" x14ac:dyDescent="0.3">
      <c r="A1561" t="str">
        <f t="shared" si="72"/>
        <v>SAN PEDRO-Concesiónaria Vial del Oriente - COVIORIENTE S.A.S</v>
      </c>
      <c r="B1561" t="str">
        <f t="shared" si="73"/>
        <v>2016Sep</v>
      </c>
      <c r="C1561" t="str">
        <f t="shared" si="74"/>
        <v>4.678585529-72.9437707</v>
      </c>
      <c r="D1561" s="9" t="s">
        <v>330</v>
      </c>
      <c r="E1561" s="6">
        <v>6511</v>
      </c>
      <c r="F1561" s="9" t="s">
        <v>331</v>
      </c>
      <c r="G1561" s="6">
        <v>85</v>
      </c>
      <c r="H1561" s="9" t="s">
        <v>317</v>
      </c>
      <c r="I1561" s="9" t="s">
        <v>238</v>
      </c>
      <c r="J1561" s="9" t="s">
        <v>103</v>
      </c>
      <c r="K1561" s="9" t="s">
        <v>332</v>
      </c>
      <c r="L1561" s="9" t="s">
        <v>240</v>
      </c>
      <c r="M1561" s="6">
        <v>3168341260</v>
      </c>
      <c r="N1561" s="6" t="s">
        <v>241</v>
      </c>
      <c r="O1561" s="9" t="s">
        <v>333</v>
      </c>
      <c r="P1561" s="6">
        <v>8400</v>
      </c>
      <c r="Q1561" s="6">
        <v>9100</v>
      </c>
      <c r="R1561" s="6">
        <v>19400</v>
      </c>
      <c r="S1561" s="6">
        <v>24700</v>
      </c>
      <c r="T1561" s="6">
        <v>27600</v>
      </c>
      <c r="U1561" s="6">
        <v>0</v>
      </c>
      <c r="V1561" s="6">
        <v>0</v>
      </c>
      <c r="W1561" s="6">
        <v>0</v>
      </c>
      <c r="X1561" s="6">
        <v>0</v>
      </c>
      <c r="Y1561" s="6">
        <v>8400</v>
      </c>
      <c r="Z1561" s="6">
        <v>8700</v>
      </c>
      <c r="AA1561" s="6">
        <v>4.6785855290000002</v>
      </c>
      <c r="AB1561" s="6">
        <v>-72.943770700000002</v>
      </c>
      <c r="AC1561" s="9" t="s">
        <v>35</v>
      </c>
      <c r="AD1561" s="6">
        <v>831770700</v>
      </c>
      <c r="AE1561" s="6" t="str">
        <f>MID(TablaPivotFinal[[#This Row],[Fecha]],1,4)</f>
        <v>2016</v>
      </c>
      <c r="AF1561" s="6" t="str">
        <f>MID(TablaPivotFinal[[#This Row],[Fecha]],5,3)</f>
        <v>Sep</v>
      </c>
      <c r="AG1561" s="9">
        <v>831770700</v>
      </c>
      <c r="AH1561" s="10">
        <v>66609</v>
      </c>
      <c r="AI1561" t="s">
        <v>1065</v>
      </c>
      <c r="AJ1561" t="s">
        <v>872</v>
      </c>
      <c r="AK1561" t="s">
        <v>1193</v>
      </c>
    </row>
    <row r="1562" spans="1:37" x14ac:dyDescent="0.3">
      <c r="A1562" t="str">
        <f t="shared" si="72"/>
        <v>SAN PEDRO-Concesiónaria Vial del Oriente - COVIORIENTE S.A.S</v>
      </c>
      <c r="B1562" t="str">
        <f t="shared" si="73"/>
        <v>2017Abr</v>
      </c>
      <c r="C1562" t="str">
        <f t="shared" si="74"/>
        <v>4.678585529-72.9437707</v>
      </c>
      <c r="D1562" s="7" t="s">
        <v>330</v>
      </c>
      <c r="E1562" s="5">
        <v>6511</v>
      </c>
      <c r="F1562" s="7" t="s">
        <v>331</v>
      </c>
      <c r="G1562" s="5">
        <v>85</v>
      </c>
      <c r="H1562" s="7" t="s">
        <v>317</v>
      </c>
      <c r="I1562" s="7" t="s">
        <v>238</v>
      </c>
      <c r="J1562" s="7" t="s">
        <v>103</v>
      </c>
      <c r="K1562" s="7" t="s">
        <v>332</v>
      </c>
      <c r="L1562" s="7" t="s">
        <v>240</v>
      </c>
      <c r="M1562" s="5">
        <v>3168341260</v>
      </c>
      <c r="N1562" s="5" t="s">
        <v>241</v>
      </c>
      <c r="O1562" s="7" t="s">
        <v>333</v>
      </c>
      <c r="P1562" s="5">
        <v>8400</v>
      </c>
      <c r="Q1562" s="5">
        <v>9100</v>
      </c>
      <c r="R1562" s="5">
        <v>19400</v>
      </c>
      <c r="S1562" s="5">
        <v>24700</v>
      </c>
      <c r="T1562" s="5">
        <v>27600</v>
      </c>
      <c r="U1562" s="5">
        <v>0</v>
      </c>
      <c r="V1562" s="5">
        <v>0</v>
      </c>
      <c r="W1562" s="5">
        <v>0</v>
      </c>
      <c r="X1562" s="5">
        <v>0</v>
      </c>
      <c r="Y1562" s="5">
        <v>8400</v>
      </c>
      <c r="Z1562" s="5">
        <v>8700</v>
      </c>
      <c r="AA1562" s="5">
        <v>4.6785855290000002</v>
      </c>
      <c r="AB1562" s="5">
        <v>-72.943770700000002</v>
      </c>
      <c r="AC1562" s="7" t="s">
        <v>37</v>
      </c>
      <c r="AD1562" s="5">
        <v>939085100</v>
      </c>
      <c r="AE1562" s="5" t="str">
        <f>MID(TablaPivotFinal[[#This Row],[Fecha]],1,4)</f>
        <v>2017</v>
      </c>
      <c r="AF1562" s="5" t="str">
        <f>MID(TablaPivotFinal[[#This Row],[Fecha]],5,3)</f>
        <v>Abr</v>
      </c>
      <c r="AG1562" s="7">
        <v>939085100</v>
      </c>
      <c r="AH1562" s="8">
        <v>2565.166667</v>
      </c>
      <c r="AI1562" t="s">
        <v>1065</v>
      </c>
      <c r="AJ1562" t="s">
        <v>879</v>
      </c>
      <c r="AK1562" t="s">
        <v>1193</v>
      </c>
    </row>
    <row r="1563" spans="1:37" x14ac:dyDescent="0.3">
      <c r="A1563" t="str">
        <f t="shared" si="72"/>
        <v>SAN PEDRO-Concesiónaria Vial del Oriente - COVIORIENTE S.A.S</v>
      </c>
      <c r="B1563" t="str">
        <f t="shared" si="73"/>
        <v>2017Ago</v>
      </c>
      <c r="C1563" t="str">
        <f t="shared" si="74"/>
        <v>4.678585529-72.9437707</v>
      </c>
      <c r="D1563" s="9" t="s">
        <v>330</v>
      </c>
      <c r="E1563" s="6">
        <v>6511</v>
      </c>
      <c r="F1563" s="9" t="s">
        <v>331</v>
      </c>
      <c r="G1563" s="6">
        <v>85</v>
      </c>
      <c r="H1563" s="9" t="s">
        <v>317</v>
      </c>
      <c r="I1563" s="9" t="s">
        <v>238</v>
      </c>
      <c r="J1563" s="9" t="s">
        <v>103</v>
      </c>
      <c r="K1563" s="9" t="s">
        <v>332</v>
      </c>
      <c r="L1563" s="9" t="s">
        <v>240</v>
      </c>
      <c r="M1563" s="6">
        <v>3168341260</v>
      </c>
      <c r="N1563" s="6" t="s">
        <v>241</v>
      </c>
      <c r="O1563" s="9" t="s">
        <v>333</v>
      </c>
      <c r="P1563" s="6">
        <v>8400</v>
      </c>
      <c r="Q1563" s="6">
        <v>9100</v>
      </c>
      <c r="R1563" s="6">
        <v>19400</v>
      </c>
      <c r="S1563" s="6">
        <v>24700</v>
      </c>
      <c r="T1563" s="6">
        <v>27600</v>
      </c>
      <c r="U1563" s="6">
        <v>0</v>
      </c>
      <c r="V1563" s="6">
        <v>0</v>
      </c>
      <c r="W1563" s="6">
        <v>0</v>
      </c>
      <c r="X1563" s="6">
        <v>0</v>
      </c>
      <c r="Y1563" s="6">
        <v>8400</v>
      </c>
      <c r="Z1563" s="6">
        <v>8700</v>
      </c>
      <c r="AA1563" s="6">
        <v>4.6785855290000002</v>
      </c>
      <c r="AB1563" s="6">
        <v>-72.943770700000002</v>
      </c>
      <c r="AC1563" s="9" t="s">
        <v>39</v>
      </c>
      <c r="AD1563" s="6">
        <v>1123273400</v>
      </c>
      <c r="AE1563" s="6" t="str">
        <f>MID(TablaPivotFinal[[#This Row],[Fecha]],1,4)</f>
        <v>2017</v>
      </c>
      <c r="AF1563" s="6" t="str">
        <f>MID(TablaPivotFinal[[#This Row],[Fecha]],5,3)</f>
        <v>Ago</v>
      </c>
      <c r="AG1563" s="9">
        <v>1123273400</v>
      </c>
      <c r="AH1563" s="10">
        <v>2710.6451609999999</v>
      </c>
      <c r="AI1563" t="s">
        <v>1065</v>
      </c>
      <c r="AJ1563" t="s">
        <v>883</v>
      </c>
      <c r="AK1563" t="s">
        <v>1193</v>
      </c>
    </row>
    <row r="1564" spans="1:37" x14ac:dyDescent="0.3">
      <c r="A1564" t="str">
        <f t="shared" si="72"/>
        <v>SAN PEDRO-Concesiónaria Vial del Oriente - COVIORIENTE S.A.S</v>
      </c>
      <c r="B1564" t="str">
        <f t="shared" si="73"/>
        <v>2017Dic</v>
      </c>
      <c r="C1564" t="str">
        <f t="shared" si="74"/>
        <v>4.678585529-72.9437707</v>
      </c>
      <c r="D1564" s="7" t="s">
        <v>330</v>
      </c>
      <c r="E1564" s="5">
        <v>6511</v>
      </c>
      <c r="F1564" s="7" t="s">
        <v>331</v>
      </c>
      <c r="G1564" s="5">
        <v>85</v>
      </c>
      <c r="H1564" s="7" t="s">
        <v>317</v>
      </c>
      <c r="I1564" s="7" t="s">
        <v>238</v>
      </c>
      <c r="J1564" s="7" t="s">
        <v>103</v>
      </c>
      <c r="K1564" s="7" t="s">
        <v>332</v>
      </c>
      <c r="L1564" s="7" t="s">
        <v>240</v>
      </c>
      <c r="M1564" s="5">
        <v>3168341260</v>
      </c>
      <c r="N1564" s="5" t="s">
        <v>241</v>
      </c>
      <c r="O1564" s="7" t="s">
        <v>333</v>
      </c>
      <c r="P1564" s="5">
        <v>8400</v>
      </c>
      <c r="Q1564" s="5">
        <v>9100</v>
      </c>
      <c r="R1564" s="5">
        <v>19400</v>
      </c>
      <c r="S1564" s="5">
        <v>24700</v>
      </c>
      <c r="T1564" s="5">
        <v>27600</v>
      </c>
      <c r="U1564" s="5">
        <v>0</v>
      </c>
      <c r="V1564" s="5">
        <v>0</v>
      </c>
      <c r="W1564" s="5">
        <v>0</v>
      </c>
      <c r="X1564" s="5">
        <v>0</v>
      </c>
      <c r="Y1564" s="5">
        <v>8400</v>
      </c>
      <c r="Z1564" s="5">
        <v>8700</v>
      </c>
      <c r="AA1564" s="5">
        <v>4.6785855290000002</v>
      </c>
      <c r="AB1564" s="5">
        <v>-72.943770700000002</v>
      </c>
      <c r="AC1564" s="7" t="s">
        <v>41</v>
      </c>
      <c r="AD1564" s="5">
        <v>1053106000</v>
      </c>
      <c r="AE1564" s="5" t="str">
        <f>MID(TablaPivotFinal[[#This Row],[Fecha]],1,4)</f>
        <v>2017</v>
      </c>
      <c r="AF1564" s="5" t="str">
        <f>MID(TablaPivotFinal[[#This Row],[Fecha]],5,3)</f>
        <v>Dic</v>
      </c>
      <c r="AG1564" s="7">
        <v>1053106000</v>
      </c>
      <c r="AH1564" s="8">
        <v>2828.8709680000002</v>
      </c>
      <c r="AI1564" t="s">
        <v>1065</v>
      </c>
      <c r="AJ1564" t="s">
        <v>887</v>
      </c>
      <c r="AK1564" t="s">
        <v>1193</v>
      </c>
    </row>
    <row r="1565" spans="1:37" x14ac:dyDescent="0.3">
      <c r="A1565" t="str">
        <f t="shared" si="72"/>
        <v>SAN PEDRO-Concesiónaria Vial del Oriente - COVIORIENTE S.A.S</v>
      </c>
      <c r="B1565" t="str">
        <f t="shared" si="73"/>
        <v>2017Ene</v>
      </c>
      <c r="C1565" t="str">
        <f t="shared" si="74"/>
        <v>4.678585529-72.9437707</v>
      </c>
      <c r="D1565" s="9" t="s">
        <v>330</v>
      </c>
      <c r="E1565" s="6">
        <v>6511</v>
      </c>
      <c r="F1565" s="9" t="s">
        <v>331</v>
      </c>
      <c r="G1565" s="6">
        <v>85</v>
      </c>
      <c r="H1565" s="9" t="s">
        <v>317</v>
      </c>
      <c r="I1565" s="9" t="s">
        <v>238</v>
      </c>
      <c r="J1565" s="9" t="s">
        <v>103</v>
      </c>
      <c r="K1565" s="9" t="s">
        <v>332</v>
      </c>
      <c r="L1565" s="9" t="s">
        <v>240</v>
      </c>
      <c r="M1565" s="6">
        <v>3168341260</v>
      </c>
      <c r="N1565" s="6" t="s">
        <v>241</v>
      </c>
      <c r="O1565" s="9" t="s">
        <v>333</v>
      </c>
      <c r="P1565" s="6">
        <v>8400</v>
      </c>
      <c r="Q1565" s="6">
        <v>9100</v>
      </c>
      <c r="R1565" s="6">
        <v>19400</v>
      </c>
      <c r="S1565" s="6">
        <v>24700</v>
      </c>
      <c r="T1565" s="6">
        <v>27600</v>
      </c>
      <c r="U1565" s="6">
        <v>0</v>
      </c>
      <c r="V1565" s="6">
        <v>0</v>
      </c>
      <c r="W1565" s="6">
        <v>0</v>
      </c>
      <c r="X1565" s="6">
        <v>0</v>
      </c>
      <c r="Y1565" s="6">
        <v>8400</v>
      </c>
      <c r="Z1565" s="6">
        <v>8700</v>
      </c>
      <c r="AA1565" s="6">
        <v>4.6785855290000002</v>
      </c>
      <c r="AB1565" s="6">
        <v>-72.943770700000002</v>
      </c>
      <c r="AC1565" s="9" t="s">
        <v>43</v>
      </c>
      <c r="AD1565" s="6">
        <v>946494600</v>
      </c>
      <c r="AE1565" s="6" t="str">
        <f>MID(TablaPivotFinal[[#This Row],[Fecha]],1,4)</f>
        <v>2017</v>
      </c>
      <c r="AF1565" s="6" t="str">
        <f>MID(TablaPivotFinal[[#This Row],[Fecha]],5,3)</f>
        <v>Ene</v>
      </c>
      <c r="AG1565" s="9">
        <v>946494600</v>
      </c>
      <c r="AH1565" s="10">
        <v>2720.3870969999998</v>
      </c>
      <c r="AI1565" t="s">
        <v>1065</v>
      </c>
      <c r="AJ1565" t="s">
        <v>876</v>
      </c>
      <c r="AK1565" t="s">
        <v>1193</v>
      </c>
    </row>
    <row r="1566" spans="1:37" x14ac:dyDescent="0.3">
      <c r="A1566" t="str">
        <f t="shared" si="72"/>
        <v>SAN PEDRO-Concesiónaria Vial del Oriente - COVIORIENTE S.A.S</v>
      </c>
      <c r="B1566" t="str">
        <f t="shared" si="73"/>
        <v>2017Feb</v>
      </c>
      <c r="C1566" t="str">
        <f t="shared" si="74"/>
        <v>4.678585529-72.9437707</v>
      </c>
      <c r="D1566" s="7" t="s">
        <v>330</v>
      </c>
      <c r="E1566" s="5">
        <v>6511</v>
      </c>
      <c r="F1566" s="7" t="s">
        <v>331</v>
      </c>
      <c r="G1566" s="5">
        <v>85</v>
      </c>
      <c r="H1566" s="7" t="s">
        <v>317</v>
      </c>
      <c r="I1566" s="7" t="s">
        <v>238</v>
      </c>
      <c r="J1566" s="7" t="s">
        <v>103</v>
      </c>
      <c r="K1566" s="7" t="s">
        <v>332</v>
      </c>
      <c r="L1566" s="7" t="s">
        <v>240</v>
      </c>
      <c r="M1566" s="5">
        <v>3168341260</v>
      </c>
      <c r="N1566" s="5" t="s">
        <v>241</v>
      </c>
      <c r="O1566" s="7" t="s">
        <v>333</v>
      </c>
      <c r="P1566" s="5">
        <v>8400</v>
      </c>
      <c r="Q1566" s="5">
        <v>9100</v>
      </c>
      <c r="R1566" s="5">
        <v>19400</v>
      </c>
      <c r="S1566" s="5">
        <v>24700</v>
      </c>
      <c r="T1566" s="5">
        <v>27600</v>
      </c>
      <c r="U1566" s="5">
        <v>0</v>
      </c>
      <c r="V1566" s="5">
        <v>0</v>
      </c>
      <c r="W1566" s="5">
        <v>0</v>
      </c>
      <c r="X1566" s="5">
        <v>0</v>
      </c>
      <c r="Y1566" s="5">
        <v>8400</v>
      </c>
      <c r="Z1566" s="5">
        <v>8700</v>
      </c>
      <c r="AA1566" s="5">
        <v>4.6785855290000002</v>
      </c>
      <c r="AB1566" s="5">
        <v>-72.943770700000002</v>
      </c>
      <c r="AC1566" s="7" t="s">
        <v>45</v>
      </c>
      <c r="AD1566" s="5">
        <v>789358800</v>
      </c>
      <c r="AE1566" s="5" t="str">
        <f>MID(TablaPivotFinal[[#This Row],[Fecha]],1,4)</f>
        <v>2017</v>
      </c>
      <c r="AF1566" s="5" t="str">
        <f>MID(TablaPivotFinal[[#This Row],[Fecha]],5,3)</f>
        <v>Feb</v>
      </c>
      <c r="AG1566" s="7">
        <v>789358800</v>
      </c>
      <c r="AH1566" s="8">
        <v>2287.4642859999999</v>
      </c>
      <c r="AI1566" t="s">
        <v>1065</v>
      </c>
      <c r="AJ1566" t="s">
        <v>877</v>
      </c>
      <c r="AK1566" t="s">
        <v>1193</v>
      </c>
    </row>
    <row r="1567" spans="1:37" x14ac:dyDescent="0.3">
      <c r="A1567" t="str">
        <f t="shared" si="72"/>
        <v>SAN PEDRO-Concesiónaria Vial del Oriente - COVIORIENTE S.A.S</v>
      </c>
      <c r="B1567" t="str">
        <f t="shared" si="73"/>
        <v>2017Jul</v>
      </c>
      <c r="C1567" t="str">
        <f t="shared" si="74"/>
        <v>4.678585529-72.9437707</v>
      </c>
      <c r="D1567" s="9" t="s">
        <v>330</v>
      </c>
      <c r="E1567" s="6">
        <v>6511</v>
      </c>
      <c r="F1567" s="9" t="s">
        <v>331</v>
      </c>
      <c r="G1567" s="6">
        <v>85</v>
      </c>
      <c r="H1567" s="9" t="s">
        <v>317</v>
      </c>
      <c r="I1567" s="9" t="s">
        <v>238</v>
      </c>
      <c r="J1567" s="9" t="s">
        <v>103</v>
      </c>
      <c r="K1567" s="9" t="s">
        <v>332</v>
      </c>
      <c r="L1567" s="9" t="s">
        <v>240</v>
      </c>
      <c r="M1567" s="6">
        <v>3168341260</v>
      </c>
      <c r="N1567" s="6" t="s">
        <v>241</v>
      </c>
      <c r="O1567" s="9" t="s">
        <v>333</v>
      </c>
      <c r="P1567" s="6">
        <v>8400</v>
      </c>
      <c r="Q1567" s="6">
        <v>9100</v>
      </c>
      <c r="R1567" s="6">
        <v>19400</v>
      </c>
      <c r="S1567" s="6">
        <v>24700</v>
      </c>
      <c r="T1567" s="6">
        <v>27600</v>
      </c>
      <c r="U1567" s="6">
        <v>0</v>
      </c>
      <c r="V1567" s="6">
        <v>0</v>
      </c>
      <c r="W1567" s="6">
        <v>0</v>
      </c>
      <c r="X1567" s="6">
        <v>0</v>
      </c>
      <c r="Y1567" s="6">
        <v>8400</v>
      </c>
      <c r="Z1567" s="6">
        <v>8700</v>
      </c>
      <c r="AA1567" s="6">
        <v>4.6785855290000002</v>
      </c>
      <c r="AB1567" s="6">
        <v>-72.943770700000002</v>
      </c>
      <c r="AC1567" s="9" t="s">
        <v>47</v>
      </c>
      <c r="AD1567" s="6">
        <v>928009500</v>
      </c>
      <c r="AE1567" s="6" t="str">
        <f>MID(TablaPivotFinal[[#This Row],[Fecha]],1,4)</f>
        <v>2017</v>
      </c>
      <c r="AF1567" s="6" t="str">
        <f>MID(TablaPivotFinal[[#This Row],[Fecha]],5,3)</f>
        <v>Jul</v>
      </c>
      <c r="AG1567" s="9">
        <v>928009500</v>
      </c>
      <c r="AH1567" s="10">
        <v>2443.741935</v>
      </c>
      <c r="AI1567" t="s">
        <v>1065</v>
      </c>
      <c r="AJ1567" t="s">
        <v>882</v>
      </c>
      <c r="AK1567" t="s">
        <v>1193</v>
      </c>
    </row>
    <row r="1568" spans="1:37" x14ac:dyDescent="0.3">
      <c r="A1568" t="str">
        <f t="shared" si="72"/>
        <v>SAN PEDRO-Concesiónaria Vial del Oriente - COVIORIENTE S.A.S</v>
      </c>
      <c r="B1568" t="str">
        <f t="shared" si="73"/>
        <v>2017Jun</v>
      </c>
      <c r="C1568" t="str">
        <f t="shared" si="74"/>
        <v>4.678585529-72.9437707</v>
      </c>
      <c r="D1568" s="7" t="s">
        <v>330</v>
      </c>
      <c r="E1568" s="5">
        <v>6511</v>
      </c>
      <c r="F1568" s="7" t="s">
        <v>331</v>
      </c>
      <c r="G1568" s="5">
        <v>85</v>
      </c>
      <c r="H1568" s="7" t="s">
        <v>317</v>
      </c>
      <c r="I1568" s="7" t="s">
        <v>238</v>
      </c>
      <c r="J1568" s="7" t="s">
        <v>103</v>
      </c>
      <c r="K1568" s="7" t="s">
        <v>332</v>
      </c>
      <c r="L1568" s="7" t="s">
        <v>240</v>
      </c>
      <c r="M1568" s="5">
        <v>3168341260</v>
      </c>
      <c r="N1568" s="5" t="s">
        <v>241</v>
      </c>
      <c r="O1568" s="7" t="s">
        <v>333</v>
      </c>
      <c r="P1568" s="5">
        <v>8400</v>
      </c>
      <c r="Q1568" s="5">
        <v>9100</v>
      </c>
      <c r="R1568" s="5">
        <v>19400</v>
      </c>
      <c r="S1568" s="5">
        <v>24700</v>
      </c>
      <c r="T1568" s="5">
        <v>27600</v>
      </c>
      <c r="U1568" s="5">
        <v>0</v>
      </c>
      <c r="V1568" s="5">
        <v>0</v>
      </c>
      <c r="W1568" s="5">
        <v>0</v>
      </c>
      <c r="X1568" s="5">
        <v>0</v>
      </c>
      <c r="Y1568" s="5">
        <v>8400</v>
      </c>
      <c r="Z1568" s="5">
        <v>8700</v>
      </c>
      <c r="AA1568" s="5">
        <v>4.6785855290000002</v>
      </c>
      <c r="AB1568" s="5">
        <v>-72.943770700000002</v>
      </c>
      <c r="AC1568" s="7" t="s">
        <v>49</v>
      </c>
      <c r="AD1568" s="5">
        <v>917259450</v>
      </c>
      <c r="AE1568" s="5" t="str">
        <f>MID(TablaPivotFinal[[#This Row],[Fecha]],1,4)</f>
        <v>2017</v>
      </c>
      <c r="AF1568" s="5" t="str">
        <f>MID(TablaPivotFinal[[#This Row],[Fecha]],5,3)</f>
        <v>Jun</v>
      </c>
      <c r="AG1568" s="7">
        <v>917259450</v>
      </c>
      <c r="AH1568" s="8">
        <v>2527.6</v>
      </c>
      <c r="AI1568" t="s">
        <v>1065</v>
      </c>
      <c r="AJ1568" t="s">
        <v>881</v>
      </c>
      <c r="AK1568" t="s">
        <v>1193</v>
      </c>
    </row>
    <row r="1569" spans="1:37" x14ac:dyDescent="0.3">
      <c r="A1569" t="str">
        <f t="shared" si="72"/>
        <v>SAN PEDRO-Concesiónaria Vial del Oriente - COVIORIENTE S.A.S</v>
      </c>
      <c r="B1569" t="str">
        <f t="shared" si="73"/>
        <v>2017Mar</v>
      </c>
      <c r="C1569" t="str">
        <f t="shared" si="74"/>
        <v>4.678585529-72.9437707</v>
      </c>
      <c r="D1569" s="9" t="s">
        <v>330</v>
      </c>
      <c r="E1569" s="6">
        <v>6511</v>
      </c>
      <c r="F1569" s="9" t="s">
        <v>331</v>
      </c>
      <c r="G1569" s="6">
        <v>85</v>
      </c>
      <c r="H1569" s="9" t="s">
        <v>317</v>
      </c>
      <c r="I1569" s="9" t="s">
        <v>238</v>
      </c>
      <c r="J1569" s="9" t="s">
        <v>103</v>
      </c>
      <c r="K1569" s="9" t="s">
        <v>332</v>
      </c>
      <c r="L1569" s="9" t="s">
        <v>240</v>
      </c>
      <c r="M1569" s="6">
        <v>3168341260</v>
      </c>
      <c r="N1569" s="6" t="s">
        <v>241</v>
      </c>
      <c r="O1569" s="9" t="s">
        <v>333</v>
      </c>
      <c r="P1569" s="6">
        <v>8400</v>
      </c>
      <c r="Q1569" s="6">
        <v>9100</v>
      </c>
      <c r="R1569" s="6">
        <v>19400</v>
      </c>
      <c r="S1569" s="6">
        <v>24700</v>
      </c>
      <c r="T1569" s="6">
        <v>27600</v>
      </c>
      <c r="U1569" s="6">
        <v>0</v>
      </c>
      <c r="V1569" s="6">
        <v>0</v>
      </c>
      <c r="W1569" s="6">
        <v>0</v>
      </c>
      <c r="X1569" s="6">
        <v>0</v>
      </c>
      <c r="Y1569" s="6">
        <v>8400</v>
      </c>
      <c r="Z1569" s="6">
        <v>8700</v>
      </c>
      <c r="AA1569" s="6">
        <v>4.6785855290000002</v>
      </c>
      <c r="AB1569" s="6">
        <v>-72.943770700000002</v>
      </c>
      <c r="AC1569" s="9" t="s">
        <v>51</v>
      </c>
      <c r="AD1569" s="6">
        <v>920208400</v>
      </c>
      <c r="AE1569" s="6" t="str">
        <f>MID(TablaPivotFinal[[#This Row],[Fecha]],1,4)</f>
        <v>2017</v>
      </c>
      <c r="AF1569" s="6" t="str">
        <f>MID(TablaPivotFinal[[#This Row],[Fecha]],5,3)</f>
        <v>Mar</v>
      </c>
      <c r="AG1569" s="9">
        <v>920208400</v>
      </c>
      <c r="AH1569" s="10">
        <v>2363.8064519999998</v>
      </c>
      <c r="AI1569" t="s">
        <v>1065</v>
      </c>
      <c r="AJ1569" t="s">
        <v>878</v>
      </c>
      <c r="AK1569" t="s">
        <v>1193</v>
      </c>
    </row>
    <row r="1570" spans="1:37" x14ac:dyDescent="0.3">
      <c r="A1570" t="str">
        <f t="shared" si="72"/>
        <v>SAN PEDRO-Concesiónaria Vial del Oriente - COVIORIENTE S.A.S</v>
      </c>
      <c r="B1570" t="str">
        <f t="shared" si="73"/>
        <v>2017May</v>
      </c>
      <c r="C1570" t="str">
        <f t="shared" si="74"/>
        <v>4.678585529-72.9437707</v>
      </c>
      <c r="D1570" s="7" t="s">
        <v>330</v>
      </c>
      <c r="E1570" s="5">
        <v>6511</v>
      </c>
      <c r="F1570" s="7" t="s">
        <v>331</v>
      </c>
      <c r="G1570" s="5">
        <v>85</v>
      </c>
      <c r="H1570" s="7" t="s">
        <v>317</v>
      </c>
      <c r="I1570" s="7" t="s">
        <v>238</v>
      </c>
      <c r="J1570" s="7" t="s">
        <v>103</v>
      </c>
      <c r="K1570" s="7" t="s">
        <v>332</v>
      </c>
      <c r="L1570" s="7" t="s">
        <v>240</v>
      </c>
      <c r="M1570" s="5">
        <v>3168341260</v>
      </c>
      <c r="N1570" s="5" t="s">
        <v>241</v>
      </c>
      <c r="O1570" s="7" t="s">
        <v>333</v>
      </c>
      <c r="P1570" s="5">
        <v>8400</v>
      </c>
      <c r="Q1570" s="5">
        <v>9100</v>
      </c>
      <c r="R1570" s="5">
        <v>19400</v>
      </c>
      <c r="S1570" s="5">
        <v>24700</v>
      </c>
      <c r="T1570" s="5">
        <v>27600</v>
      </c>
      <c r="U1570" s="5">
        <v>0</v>
      </c>
      <c r="V1570" s="5">
        <v>0</v>
      </c>
      <c r="W1570" s="5">
        <v>0</v>
      </c>
      <c r="X1570" s="5">
        <v>0</v>
      </c>
      <c r="Y1570" s="5">
        <v>8400</v>
      </c>
      <c r="Z1570" s="5">
        <v>8700</v>
      </c>
      <c r="AA1570" s="5">
        <v>4.6785855290000002</v>
      </c>
      <c r="AB1570" s="5">
        <v>-72.943770700000002</v>
      </c>
      <c r="AC1570" s="7" t="s">
        <v>53</v>
      </c>
      <c r="AD1570" s="5">
        <v>984774800</v>
      </c>
      <c r="AE1570" s="5" t="str">
        <f>MID(TablaPivotFinal[[#This Row],[Fecha]],1,4)</f>
        <v>2017</v>
      </c>
      <c r="AF1570" s="5" t="str">
        <f>MID(TablaPivotFinal[[#This Row],[Fecha]],5,3)</f>
        <v>May</v>
      </c>
      <c r="AG1570" s="7">
        <v>984774800</v>
      </c>
      <c r="AH1570" s="8">
        <v>2476.6129030000002</v>
      </c>
      <c r="AI1570" t="s">
        <v>1065</v>
      </c>
      <c r="AJ1570" t="s">
        <v>880</v>
      </c>
      <c r="AK1570" t="s">
        <v>1193</v>
      </c>
    </row>
    <row r="1571" spans="1:37" x14ac:dyDescent="0.3">
      <c r="A1571" t="str">
        <f t="shared" si="72"/>
        <v>SAN PEDRO-Concesiónaria Vial del Oriente - COVIORIENTE S.A.S</v>
      </c>
      <c r="B1571" t="str">
        <f t="shared" si="73"/>
        <v>2017Nov</v>
      </c>
      <c r="C1571" t="str">
        <f t="shared" si="74"/>
        <v>4.678585529-72.9437707</v>
      </c>
      <c r="D1571" s="9" t="s">
        <v>330</v>
      </c>
      <c r="E1571" s="6">
        <v>6511</v>
      </c>
      <c r="F1571" s="9" t="s">
        <v>331</v>
      </c>
      <c r="G1571" s="6">
        <v>85</v>
      </c>
      <c r="H1571" s="9" t="s">
        <v>317</v>
      </c>
      <c r="I1571" s="9" t="s">
        <v>238</v>
      </c>
      <c r="J1571" s="9" t="s">
        <v>103</v>
      </c>
      <c r="K1571" s="9" t="s">
        <v>332</v>
      </c>
      <c r="L1571" s="9" t="s">
        <v>240</v>
      </c>
      <c r="M1571" s="6">
        <v>3168341260</v>
      </c>
      <c r="N1571" s="6" t="s">
        <v>241</v>
      </c>
      <c r="O1571" s="9" t="s">
        <v>333</v>
      </c>
      <c r="P1571" s="6">
        <v>8400</v>
      </c>
      <c r="Q1571" s="6">
        <v>9100</v>
      </c>
      <c r="R1571" s="6">
        <v>19400</v>
      </c>
      <c r="S1571" s="6">
        <v>24700</v>
      </c>
      <c r="T1571" s="6">
        <v>27600</v>
      </c>
      <c r="U1571" s="6">
        <v>0</v>
      </c>
      <c r="V1571" s="6">
        <v>0</v>
      </c>
      <c r="W1571" s="6">
        <v>0</v>
      </c>
      <c r="X1571" s="6">
        <v>0</v>
      </c>
      <c r="Y1571" s="6">
        <v>8400</v>
      </c>
      <c r="Z1571" s="6">
        <v>8700</v>
      </c>
      <c r="AA1571" s="6">
        <v>4.6785855290000002</v>
      </c>
      <c r="AB1571" s="6">
        <v>-72.943770700000002</v>
      </c>
      <c r="AC1571" s="9" t="s">
        <v>55</v>
      </c>
      <c r="AD1571" s="6">
        <v>973390200</v>
      </c>
      <c r="AE1571" s="6" t="str">
        <f>MID(TablaPivotFinal[[#This Row],[Fecha]],1,4)</f>
        <v>2017</v>
      </c>
      <c r="AF1571" s="6" t="str">
        <f>MID(TablaPivotFinal[[#This Row],[Fecha]],5,3)</f>
        <v>Nov</v>
      </c>
      <c r="AG1571" s="9">
        <v>973390200</v>
      </c>
      <c r="AH1571" s="10">
        <v>2523</v>
      </c>
      <c r="AI1571" t="s">
        <v>1065</v>
      </c>
      <c r="AJ1571" t="s">
        <v>886</v>
      </c>
      <c r="AK1571" t="s">
        <v>1193</v>
      </c>
    </row>
    <row r="1572" spans="1:37" x14ac:dyDescent="0.3">
      <c r="A1572" t="str">
        <f t="shared" si="72"/>
        <v>SAN PEDRO-Concesiónaria Vial del Oriente - COVIORIENTE S.A.S</v>
      </c>
      <c r="B1572" t="str">
        <f t="shared" si="73"/>
        <v>2017Oct</v>
      </c>
      <c r="C1572" t="str">
        <f t="shared" si="74"/>
        <v>4.678585529-72.9437707</v>
      </c>
      <c r="D1572" s="7" t="s">
        <v>330</v>
      </c>
      <c r="E1572" s="5">
        <v>6511</v>
      </c>
      <c r="F1572" s="7" t="s">
        <v>331</v>
      </c>
      <c r="G1572" s="5">
        <v>85</v>
      </c>
      <c r="H1572" s="7" t="s">
        <v>317</v>
      </c>
      <c r="I1572" s="7" t="s">
        <v>238</v>
      </c>
      <c r="J1572" s="7" t="s">
        <v>103</v>
      </c>
      <c r="K1572" s="7" t="s">
        <v>332</v>
      </c>
      <c r="L1572" s="7" t="s">
        <v>240</v>
      </c>
      <c r="M1572" s="5">
        <v>3168341260</v>
      </c>
      <c r="N1572" s="5" t="s">
        <v>241</v>
      </c>
      <c r="O1572" s="7" t="s">
        <v>333</v>
      </c>
      <c r="P1572" s="5">
        <v>8400</v>
      </c>
      <c r="Q1572" s="5">
        <v>9100</v>
      </c>
      <c r="R1572" s="5">
        <v>19400</v>
      </c>
      <c r="S1572" s="5">
        <v>24700</v>
      </c>
      <c r="T1572" s="5">
        <v>27600</v>
      </c>
      <c r="U1572" s="5">
        <v>0</v>
      </c>
      <c r="V1572" s="5">
        <v>0</v>
      </c>
      <c r="W1572" s="5">
        <v>0</v>
      </c>
      <c r="X1572" s="5">
        <v>0</v>
      </c>
      <c r="Y1572" s="5">
        <v>8400</v>
      </c>
      <c r="Z1572" s="5">
        <v>8700</v>
      </c>
      <c r="AA1572" s="5">
        <v>4.6785855290000002</v>
      </c>
      <c r="AB1572" s="5">
        <v>-72.943770700000002</v>
      </c>
      <c r="AC1572" s="7" t="s">
        <v>57</v>
      </c>
      <c r="AD1572" s="5">
        <v>984900600</v>
      </c>
      <c r="AE1572" s="5" t="str">
        <f>MID(TablaPivotFinal[[#This Row],[Fecha]],1,4)</f>
        <v>2017</v>
      </c>
      <c r="AF1572" s="5" t="str">
        <f>MID(TablaPivotFinal[[#This Row],[Fecha]],5,3)</f>
        <v>Oct</v>
      </c>
      <c r="AG1572" s="7">
        <v>984900600</v>
      </c>
      <c r="AH1572" s="8">
        <v>2502</v>
      </c>
      <c r="AI1572" t="s">
        <v>1065</v>
      </c>
      <c r="AJ1572" t="s">
        <v>885</v>
      </c>
      <c r="AK1572" t="s">
        <v>1193</v>
      </c>
    </row>
    <row r="1573" spans="1:37" x14ac:dyDescent="0.3">
      <c r="A1573" t="str">
        <f t="shared" si="72"/>
        <v>SAN PEDRO-Concesiónaria Vial del Oriente - COVIORIENTE S.A.S</v>
      </c>
      <c r="B1573" t="str">
        <f t="shared" si="73"/>
        <v>2017Sep</v>
      </c>
      <c r="C1573" t="str">
        <f t="shared" si="74"/>
        <v>4.678585529-72.9437707</v>
      </c>
      <c r="D1573" s="9" t="s">
        <v>330</v>
      </c>
      <c r="E1573" s="6">
        <v>6511</v>
      </c>
      <c r="F1573" s="9" t="s">
        <v>331</v>
      </c>
      <c r="G1573" s="6">
        <v>85</v>
      </c>
      <c r="H1573" s="9" t="s">
        <v>317</v>
      </c>
      <c r="I1573" s="9" t="s">
        <v>238</v>
      </c>
      <c r="J1573" s="9" t="s">
        <v>103</v>
      </c>
      <c r="K1573" s="9" t="s">
        <v>332</v>
      </c>
      <c r="L1573" s="9" t="s">
        <v>240</v>
      </c>
      <c r="M1573" s="6">
        <v>3168341260</v>
      </c>
      <c r="N1573" s="6" t="s">
        <v>241</v>
      </c>
      <c r="O1573" s="9" t="s">
        <v>333</v>
      </c>
      <c r="P1573" s="6">
        <v>8400</v>
      </c>
      <c r="Q1573" s="6">
        <v>9100</v>
      </c>
      <c r="R1573" s="6">
        <v>19400</v>
      </c>
      <c r="S1573" s="6">
        <v>24700</v>
      </c>
      <c r="T1573" s="6">
        <v>27600</v>
      </c>
      <c r="U1573" s="6">
        <v>0</v>
      </c>
      <c r="V1573" s="6">
        <v>0</v>
      </c>
      <c r="W1573" s="6">
        <v>0</v>
      </c>
      <c r="X1573" s="6">
        <v>0</v>
      </c>
      <c r="Y1573" s="6">
        <v>8400</v>
      </c>
      <c r="Z1573" s="6">
        <v>8700</v>
      </c>
      <c r="AA1573" s="6">
        <v>4.6785855290000002</v>
      </c>
      <c r="AB1573" s="6">
        <v>-72.943770700000002</v>
      </c>
      <c r="AC1573" s="9" t="s">
        <v>59</v>
      </c>
      <c r="AD1573" s="6">
        <v>1126174400</v>
      </c>
      <c r="AE1573" s="6" t="str">
        <f>MID(TablaPivotFinal[[#This Row],[Fecha]],1,4)</f>
        <v>2017</v>
      </c>
      <c r="AF1573" s="6" t="str">
        <f>MID(TablaPivotFinal[[#This Row],[Fecha]],5,3)</f>
        <v>Sep</v>
      </c>
      <c r="AG1573" s="9">
        <v>1126174400</v>
      </c>
      <c r="AH1573" s="10">
        <v>2720.9</v>
      </c>
      <c r="AI1573" t="s">
        <v>1065</v>
      </c>
      <c r="AJ1573" t="s">
        <v>884</v>
      </c>
      <c r="AK1573" t="s">
        <v>1193</v>
      </c>
    </row>
    <row r="1574" spans="1:37" x14ac:dyDescent="0.3">
      <c r="A1574" t="str">
        <f t="shared" si="72"/>
        <v>SAN PEDRO-Concesiónaria Vial del Oriente - COVIORIENTE S.A.S</v>
      </c>
      <c r="B1574" t="str">
        <f t="shared" si="73"/>
        <v>2018Abr</v>
      </c>
      <c r="C1574" t="str">
        <f t="shared" si="74"/>
        <v>4.678585529-72.9437707</v>
      </c>
      <c r="D1574" s="7" t="s">
        <v>330</v>
      </c>
      <c r="E1574" s="5">
        <v>6511</v>
      </c>
      <c r="F1574" s="7" t="s">
        <v>331</v>
      </c>
      <c r="G1574" s="5">
        <v>85</v>
      </c>
      <c r="H1574" s="7" t="s">
        <v>317</v>
      </c>
      <c r="I1574" s="7" t="s">
        <v>238</v>
      </c>
      <c r="J1574" s="7" t="s">
        <v>103</v>
      </c>
      <c r="K1574" s="7" t="s">
        <v>332</v>
      </c>
      <c r="L1574" s="7" t="s">
        <v>240</v>
      </c>
      <c r="M1574" s="5">
        <v>3168341260</v>
      </c>
      <c r="N1574" s="5" t="s">
        <v>241</v>
      </c>
      <c r="O1574" s="7" t="s">
        <v>333</v>
      </c>
      <c r="P1574" s="5">
        <v>8400</v>
      </c>
      <c r="Q1574" s="5">
        <v>9100</v>
      </c>
      <c r="R1574" s="5">
        <v>19400</v>
      </c>
      <c r="S1574" s="5">
        <v>24700</v>
      </c>
      <c r="T1574" s="5">
        <v>27600</v>
      </c>
      <c r="U1574" s="5">
        <v>0</v>
      </c>
      <c r="V1574" s="5">
        <v>0</v>
      </c>
      <c r="W1574" s="5">
        <v>0</v>
      </c>
      <c r="X1574" s="5">
        <v>0</v>
      </c>
      <c r="Y1574" s="5">
        <v>8400</v>
      </c>
      <c r="Z1574" s="5">
        <v>8700</v>
      </c>
      <c r="AA1574" s="5">
        <v>4.6785855290000002</v>
      </c>
      <c r="AB1574" s="5">
        <v>-72.943770700000002</v>
      </c>
      <c r="AC1574" s="7" t="s">
        <v>61</v>
      </c>
      <c r="AD1574" s="5">
        <v>958475400</v>
      </c>
      <c r="AE1574" s="5" t="str">
        <f>MID(TablaPivotFinal[[#This Row],[Fecha]],1,4)</f>
        <v>2018</v>
      </c>
      <c r="AF1574" s="5" t="str">
        <f>MID(TablaPivotFinal[[#This Row],[Fecha]],5,3)</f>
        <v>Abr</v>
      </c>
      <c r="AG1574" s="7">
        <v>958475400</v>
      </c>
      <c r="AH1574" s="8">
        <v>72343</v>
      </c>
      <c r="AI1574" t="s">
        <v>1065</v>
      </c>
      <c r="AJ1574" t="s">
        <v>891</v>
      </c>
      <c r="AK1574" t="s">
        <v>1193</v>
      </c>
    </row>
    <row r="1575" spans="1:37" x14ac:dyDescent="0.3">
      <c r="A1575" t="str">
        <f t="shared" si="72"/>
        <v>SAN PEDRO-Concesiónaria Vial del Oriente - COVIORIENTE S.A.S</v>
      </c>
      <c r="B1575" t="str">
        <f t="shared" si="73"/>
        <v>2018Ago</v>
      </c>
      <c r="C1575" t="str">
        <f t="shared" si="74"/>
        <v>4.678585529-72.9437707</v>
      </c>
      <c r="D1575" s="9" t="s">
        <v>330</v>
      </c>
      <c r="E1575" s="6">
        <v>6511</v>
      </c>
      <c r="F1575" s="9" t="s">
        <v>331</v>
      </c>
      <c r="G1575" s="6">
        <v>85</v>
      </c>
      <c r="H1575" s="9" t="s">
        <v>317</v>
      </c>
      <c r="I1575" s="9" t="s">
        <v>238</v>
      </c>
      <c r="J1575" s="9" t="s">
        <v>103</v>
      </c>
      <c r="K1575" s="9" t="s">
        <v>332</v>
      </c>
      <c r="L1575" s="9" t="s">
        <v>240</v>
      </c>
      <c r="M1575" s="6">
        <v>3168341260</v>
      </c>
      <c r="N1575" s="6" t="s">
        <v>241</v>
      </c>
      <c r="O1575" s="9" t="s">
        <v>333</v>
      </c>
      <c r="P1575" s="6">
        <v>8400</v>
      </c>
      <c r="Q1575" s="6">
        <v>9100</v>
      </c>
      <c r="R1575" s="6">
        <v>19400</v>
      </c>
      <c r="S1575" s="6">
        <v>24700</v>
      </c>
      <c r="T1575" s="6">
        <v>27600</v>
      </c>
      <c r="U1575" s="6">
        <v>0</v>
      </c>
      <c r="V1575" s="6">
        <v>0</v>
      </c>
      <c r="W1575" s="6">
        <v>0</v>
      </c>
      <c r="X1575" s="6">
        <v>0</v>
      </c>
      <c r="Y1575" s="6">
        <v>8400</v>
      </c>
      <c r="Z1575" s="6">
        <v>8700</v>
      </c>
      <c r="AA1575" s="6">
        <v>4.6785855290000002</v>
      </c>
      <c r="AB1575" s="6">
        <v>-72.943770700000002</v>
      </c>
      <c r="AC1575" s="9" t="s">
        <v>63</v>
      </c>
      <c r="AD1575" s="6">
        <v>1194884800</v>
      </c>
      <c r="AE1575" s="6" t="str">
        <f>MID(TablaPivotFinal[[#This Row],[Fecha]],1,4)</f>
        <v>2018</v>
      </c>
      <c r="AF1575" s="6" t="str">
        <f>MID(TablaPivotFinal[[#This Row],[Fecha]],5,3)</f>
        <v>Ago</v>
      </c>
      <c r="AG1575" s="9">
        <v>1194884800</v>
      </c>
      <c r="AH1575" s="10">
        <v>87461</v>
      </c>
      <c r="AI1575" t="s">
        <v>1065</v>
      </c>
      <c r="AJ1575" t="s">
        <v>895</v>
      </c>
      <c r="AK1575" t="s">
        <v>1193</v>
      </c>
    </row>
    <row r="1576" spans="1:37" x14ac:dyDescent="0.3">
      <c r="A1576" t="str">
        <f t="shared" si="72"/>
        <v>SAN PEDRO-Concesiónaria Vial del Oriente - COVIORIENTE S.A.S</v>
      </c>
      <c r="B1576" t="str">
        <f t="shared" si="73"/>
        <v>2018Dic</v>
      </c>
      <c r="C1576" t="str">
        <f t="shared" si="74"/>
        <v>4.678585529-72.9437707</v>
      </c>
      <c r="D1576" s="7" t="s">
        <v>330</v>
      </c>
      <c r="E1576" s="5">
        <v>6511</v>
      </c>
      <c r="F1576" s="7" t="s">
        <v>331</v>
      </c>
      <c r="G1576" s="5">
        <v>85</v>
      </c>
      <c r="H1576" s="7" t="s">
        <v>317</v>
      </c>
      <c r="I1576" s="7" t="s">
        <v>238</v>
      </c>
      <c r="J1576" s="7" t="s">
        <v>103</v>
      </c>
      <c r="K1576" s="7" t="s">
        <v>332</v>
      </c>
      <c r="L1576" s="7" t="s">
        <v>240</v>
      </c>
      <c r="M1576" s="5">
        <v>3168341260</v>
      </c>
      <c r="N1576" s="5" t="s">
        <v>241</v>
      </c>
      <c r="O1576" s="7" t="s">
        <v>333</v>
      </c>
      <c r="P1576" s="5">
        <v>8400</v>
      </c>
      <c r="Q1576" s="5">
        <v>9100</v>
      </c>
      <c r="R1576" s="5">
        <v>19400</v>
      </c>
      <c r="S1576" s="5">
        <v>24700</v>
      </c>
      <c r="T1576" s="5">
        <v>27600</v>
      </c>
      <c r="U1576" s="5">
        <v>0</v>
      </c>
      <c r="V1576" s="5">
        <v>0</v>
      </c>
      <c r="W1576" s="5">
        <v>0</v>
      </c>
      <c r="X1576" s="5">
        <v>0</v>
      </c>
      <c r="Y1576" s="5">
        <v>8400</v>
      </c>
      <c r="Z1576" s="5">
        <v>8700</v>
      </c>
      <c r="AA1576" s="5">
        <v>4.6785855290000002</v>
      </c>
      <c r="AB1576" s="5">
        <v>-72.943770700000002</v>
      </c>
      <c r="AC1576" s="7" t="s">
        <v>65</v>
      </c>
      <c r="AD1576" s="5">
        <v>1174569250</v>
      </c>
      <c r="AE1576" s="5" t="str">
        <f>MID(TablaPivotFinal[[#This Row],[Fecha]],1,4)</f>
        <v>2018</v>
      </c>
      <c r="AF1576" s="5" t="str">
        <f>MID(TablaPivotFinal[[#This Row],[Fecha]],5,3)</f>
        <v>Dic</v>
      </c>
      <c r="AG1576" s="7">
        <v>1174569250</v>
      </c>
      <c r="AH1576" s="8">
        <v>91236</v>
      </c>
      <c r="AI1576" t="s">
        <v>1065</v>
      </c>
      <c r="AJ1576" t="s">
        <v>899</v>
      </c>
      <c r="AK1576" t="s">
        <v>1193</v>
      </c>
    </row>
    <row r="1577" spans="1:37" x14ac:dyDescent="0.3">
      <c r="A1577" t="str">
        <f t="shared" si="72"/>
        <v>SAN PEDRO-Concesiónaria Vial del Oriente - COVIORIENTE S.A.S</v>
      </c>
      <c r="B1577" t="str">
        <f t="shared" si="73"/>
        <v>2018Ene</v>
      </c>
      <c r="C1577" t="str">
        <f t="shared" si="74"/>
        <v>4.678585529-72.9437707</v>
      </c>
      <c r="D1577" s="9" t="s">
        <v>330</v>
      </c>
      <c r="E1577" s="6">
        <v>6511</v>
      </c>
      <c r="F1577" s="9" t="s">
        <v>331</v>
      </c>
      <c r="G1577" s="6">
        <v>85</v>
      </c>
      <c r="H1577" s="9" t="s">
        <v>317</v>
      </c>
      <c r="I1577" s="9" t="s">
        <v>238</v>
      </c>
      <c r="J1577" s="9" t="s">
        <v>103</v>
      </c>
      <c r="K1577" s="9" t="s">
        <v>332</v>
      </c>
      <c r="L1577" s="9" t="s">
        <v>240</v>
      </c>
      <c r="M1577" s="6">
        <v>3168341260</v>
      </c>
      <c r="N1577" s="6" t="s">
        <v>241</v>
      </c>
      <c r="O1577" s="9" t="s">
        <v>333</v>
      </c>
      <c r="P1577" s="6">
        <v>8400</v>
      </c>
      <c r="Q1577" s="6">
        <v>9100</v>
      </c>
      <c r="R1577" s="6">
        <v>19400</v>
      </c>
      <c r="S1577" s="6">
        <v>24700</v>
      </c>
      <c r="T1577" s="6">
        <v>27600</v>
      </c>
      <c r="U1577" s="6">
        <v>0</v>
      </c>
      <c r="V1577" s="6">
        <v>0</v>
      </c>
      <c r="W1577" s="6">
        <v>0</v>
      </c>
      <c r="X1577" s="6">
        <v>0</v>
      </c>
      <c r="Y1577" s="6">
        <v>8400</v>
      </c>
      <c r="Z1577" s="6">
        <v>8700</v>
      </c>
      <c r="AA1577" s="6">
        <v>4.6785855290000002</v>
      </c>
      <c r="AB1577" s="6">
        <v>-72.943770700000002</v>
      </c>
      <c r="AC1577" s="9" t="s">
        <v>67</v>
      </c>
      <c r="AD1577" s="6">
        <v>1040651800</v>
      </c>
      <c r="AE1577" s="6" t="str">
        <f>MID(TablaPivotFinal[[#This Row],[Fecha]],1,4)</f>
        <v>2018</v>
      </c>
      <c r="AF1577" s="6" t="str">
        <f>MID(TablaPivotFinal[[#This Row],[Fecha]],5,3)</f>
        <v>Ene</v>
      </c>
      <c r="AG1577" s="9">
        <v>1040651800</v>
      </c>
      <c r="AH1577" s="10">
        <v>86552</v>
      </c>
      <c r="AI1577" t="s">
        <v>1065</v>
      </c>
      <c r="AJ1577" t="s">
        <v>888</v>
      </c>
      <c r="AK1577" t="s">
        <v>1193</v>
      </c>
    </row>
    <row r="1578" spans="1:37" x14ac:dyDescent="0.3">
      <c r="A1578" t="str">
        <f t="shared" si="72"/>
        <v>SAN PEDRO-Concesiónaria Vial del Oriente - COVIORIENTE S.A.S</v>
      </c>
      <c r="B1578" t="str">
        <f t="shared" si="73"/>
        <v>2018Feb</v>
      </c>
      <c r="C1578" t="str">
        <f t="shared" si="74"/>
        <v>4.678585529-72.9437707</v>
      </c>
      <c r="D1578" s="7" t="s">
        <v>330</v>
      </c>
      <c r="E1578" s="5">
        <v>6511</v>
      </c>
      <c r="F1578" s="7" t="s">
        <v>331</v>
      </c>
      <c r="G1578" s="5">
        <v>85</v>
      </c>
      <c r="H1578" s="7" t="s">
        <v>317</v>
      </c>
      <c r="I1578" s="7" t="s">
        <v>238</v>
      </c>
      <c r="J1578" s="7" t="s">
        <v>103</v>
      </c>
      <c r="K1578" s="7" t="s">
        <v>332</v>
      </c>
      <c r="L1578" s="7" t="s">
        <v>240</v>
      </c>
      <c r="M1578" s="5">
        <v>3168341260</v>
      </c>
      <c r="N1578" s="5" t="s">
        <v>241</v>
      </c>
      <c r="O1578" s="7" t="s">
        <v>333</v>
      </c>
      <c r="P1578" s="5">
        <v>8400</v>
      </c>
      <c r="Q1578" s="5">
        <v>9100</v>
      </c>
      <c r="R1578" s="5">
        <v>19400</v>
      </c>
      <c r="S1578" s="5">
        <v>24700</v>
      </c>
      <c r="T1578" s="5">
        <v>27600</v>
      </c>
      <c r="U1578" s="5">
        <v>0</v>
      </c>
      <c r="V1578" s="5">
        <v>0</v>
      </c>
      <c r="W1578" s="5">
        <v>0</v>
      </c>
      <c r="X1578" s="5">
        <v>0</v>
      </c>
      <c r="Y1578" s="5">
        <v>8400</v>
      </c>
      <c r="Z1578" s="5">
        <v>8700</v>
      </c>
      <c r="AA1578" s="5">
        <v>4.6785855290000002</v>
      </c>
      <c r="AB1578" s="5">
        <v>-72.943770700000002</v>
      </c>
      <c r="AC1578" s="7" t="s">
        <v>69</v>
      </c>
      <c r="AD1578" s="5">
        <v>873915400</v>
      </c>
      <c r="AE1578" s="5" t="str">
        <f>MID(TablaPivotFinal[[#This Row],[Fecha]],1,4)</f>
        <v>2018</v>
      </c>
      <c r="AF1578" s="5" t="str">
        <f>MID(TablaPivotFinal[[#This Row],[Fecha]],5,3)</f>
        <v>Feb</v>
      </c>
      <c r="AG1578" s="7">
        <v>873915400</v>
      </c>
      <c r="AH1578" s="8">
        <v>66689</v>
      </c>
      <c r="AI1578" t="s">
        <v>1065</v>
      </c>
      <c r="AJ1578" t="s">
        <v>889</v>
      </c>
      <c r="AK1578" t="s">
        <v>1193</v>
      </c>
    </row>
    <row r="1579" spans="1:37" x14ac:dyDescent="0.3">
      <c r="A1579" t="str">
        <f t="shared" si="72"/>
        <v>SAN PEDRO-Concesiónaria Vial del Oriente - COVIORIENTE S.A.S</v>
      </c>
      <c r="B1579" t="str">
        <f t="shared" si="73"/>
        <v>2018Jul</v>
      </c>
      <c r="C1579" t="str">
        <f t="shared" si="74"/>
        <v>4.678585529-72.9437707</v>
      </c>
      <c r="D1579" s="9" t="s">
        <v>330</v>
      </c>
      <c r="E1579" s="6">
        <v>6511</v>
      </c>
      <c r="F1579" s="9" t="s">
        <v>331</v>
      </c>
      <c r="G1579" s="6">
        <v>85</v>
      </c>
      <c r="H1579" s="9" t="s">
        <v>317</v>
      </c>
      <c r="I1579" s="9" t="s">
        <v>238</v>
      </c>
      <c r="J1579" s="9" t="s">
        <v>103</v>
      </c>
      <c r="K1579" s="9" t="s">
        <v>332</v>
      </c>
      <c r="L1579" s="9" t="s">
        <v>240</v>
      </c>
      <c r="M1579" s="6">
        <v>3168341260</v>
      </c>
      <c r="N1579" s="6" t="s">
        <v>241</v>
      </c>
      <c r="O1579" s="9" t="s">
        <v>333</v>
      </c>
      <c r="P1579" s="6">
        <v>8400</v>
      </c>
      <c r="Q1579" s="6">
        <v>9100</v>
      </c>
      <c r="R1579" s="6">
        <v>19400</v>
      </c>
      <c r="S1579" s="6">
        <v>24700</v>
      </c>
      <c r="T1579" s="6">
        <v>27600</v>
      </c>
      <c r="U1579" s="6">
        <v>0</v>
      </c>
      <c r="V1579" s="6">
        <v>0</v>
      </c>
      <c r="W1579" s="6">
        <v>0</v>
      </c>
      <c r="X1579" s="6">
        <v>0</v>
      </c>
      <c r="Y1579" s="6">
        <v>8400</v>
      </c>
      <c r="Z1579" s="6">
        <v>8700</v>
      </c>
      <c r="AA1579" s="6">
        <v>4.6785855290000002</v>
      </c>
      <c r="AB1579" s="6">
        <v>-72.943770700000002</v>
      </c>
      <c r="AC1579" s="9" t="s">
        <v>71</v>
      </c>
      <c r="AD1579" s="6">
        <v>1084161600</v>
      </c>
      <c r="AE1579" s="6" t="str">
        <f>MID(TablaPivotFinal[[#This Row],[Fecha]],1,4)</f>
        <v>2018</v>
      </c>
      <c r="AF1579" s="6" t="str">
        <f>MID(TablaPivotFinal[[#This Row],[Fecha]],5,3)</f>
        <v>Jul</v>
      </c>
      <c r="AG1579" s="9">
        <v>1084161600</v>
      </c>
      <c r="AH1579" s="10">
        <v>80658</v>
      </c>
      <c r="AI1579" t="s">
        <v>1065</v>
      </c>
      <c r="AJ1579" t="s">
        <v>894</v>
      </c>
      <c r="AK1579" t="s">
        <v>1193</v>
      </c>
    </row>
    <row r="1580" spans="1:37" x14ac:dyDescent="0.3">
      <c r="A1580" t="str">
        <f t="shared" si="72"/>
        <v>SAN PEDRO-Concesiónaria Vial del Oriente - COVIORIENTE S.A.S</v>
      </c>
      <c r="B1580" t="str">
        <f t="shared" si="73"/>
        <v>2018Jun</v>
      </c>
      <c r="C1580" t="str">
        <f t="shared" si="74"/>
        <v>4.678585529-72.9437707</v>
      </c>
      <c r="D1580" s="7" t="s">
        <v>330</v>
      </c>
      <c r="E1580" s="5">
        <v>6511</v>
      </c>
      <c r="F1580" s="7" t="s">
        <v>331</v>
      </c>
      <c r="G1580" s="5">
        <v>85</v>
      </c>
      <c r="H1580" s="7" t="s">
        <v>317</v>
      </c>
      <c r="I1580" s="7" t="s">
        <v>238</v>
      </c>
      <c r="J1580" s="7" t="s">
        <v>103</v>
      </c>
      <c r="K1580" s="7" t="s">
        <v>332</v>
      </c>
      <c r="L1580" s="7" t="s">
        <v>240</v>
      </c>
      <c r="M1580" s="5">
        <v>3168341260</v>
      </c>
      <c r="N1580" s="5" t="s">
        <v>241</v>
      </c>
      <c r="O1580" s="7" t="s">
        <v>333</v>
      </c>
      <c r="P1580" s="5">
        <v>8400</v>
      </c>
      <c r="Q1580" s="5">
        <v>9100</v>
      </c>
      <c r="R1580" s="5">
        <v>19400</v>
      </c>
      <c r="S1580" s="5">
        <v>24700</v>
      </c>
      <c r="T1580" s="5">
        <v>27600</v>
      </c>
      <c r="U1580" s="5">
        <v>0</v>
      </c>
      <c r="V1580" s="5">
        <v>0</v>
      </c>
      <c r="W1580" s="5">
        <v>0</v>
      </c>
      <c r="X1580" s="5">
        <v>0</v>
      </c>
      <c r="Y1580" s="5">
        <v>8400</v>
      </c>
      <c r="Z1580" s="5">
        <v>8700</v>
      </c>
      <c r="AA1580" s="5">
        <v>4.6785855290000002</v>
      </c>
      <c r="AB1580" s="5">
        <v>-72.943770700000002</v>
      </c>
      <c r="AC1580" s="7" t="s">
        <v>73</v>
      </c>
      <c r="AD1580" s="5">
        <v>1018936700</v>
      </c>
      <c r="AE1580" s="5" t="str">
        <f>MID(TablaPivotFinal[[#This Row],[Fecha]],1,4)</f>
        <v>2018</v>
      </c>
      <c r="AF1580" s="5" t="str">
        <f>MID(TablaPivotFinal[[#This Row],[Fecha]],5,3)</f>
        <v>Jun</v>
      </c>
      <c r="AG1580" s="7">
        <v>1018936700</v>
      </c>
      <c r="AH1580" s="8">
        <v>76355</v>
      </c>
      <c r="AI1580" t="s">
        <v>1065</v>
      </c>
      <c r="AJ1580" t="s">
        <v>893</v>
      </c>
      <c r="AK1580" t="s">
        <v>1193</v>
      </c>
    </row>
    <row r="1581" spans="1:37" x14ac:dyDescent="0.3">
      <c r="A1581" t="str">
        <f t="shared" si="72"/>
        <v>SAN PEDRO-Concesiónaria Vial del Oriente - COVIORIENTE S.A.S</v>
      </c>
      <c r="B1581" t="str">
        <f t="shared" si="73"/>
        <v>2018Mar</v>
      </c>
      <c r="C1581" t="str">
        <f t="shared" si="74"/>
        <v>4.678585529-72.9437707</v>
      </c>
      <c r="D1581" s="9" t="s">
        <v>330</v>
      </c>
      <c r="E1581" s="6">
        <v>6511</v>
      </c>
      <c r="F1581" s="9" t="s">
        <v>331</v>
      </c>
      <c r="G1581" s="6">
        <v>85</v>
      </c>
      <c r="H1581" s="9" t="s">
        <v>317</v>
      </c>
      <c r="I1581" s="9" t="s">
        <v>238</v>
      </c>
      <c r="J1581" s="9" t="s">
        <v>103</v>
      </c>
      <c r="K1581" s="9" t="s">
        <v>332</v>
      </c>
      <c r="L1581" s="9" t="s">
        <v>240</v>
      </c>
      <c r="M1581" s="6">
        <v>3168341260</v>
      </c>
      <c r="N1581" s="6" t="s">
        <v>241</v>
      </c>
      <c r="O1581" s="9" t="s">
        <v>333</v>
      </c>
      <c r="P1581" s="6">
        <v>8400</v>
      </c>
      <c r="Q1581" s="6">
        <v>9100</v>
      </c>
      <c r="R1581" s="6">
        <v>19400</v>
      </c>
      <c r="S1581" s="6">
        <v>24700</v>
      </c>
      <c r="T1581" s="6">
        <v>27600</v>
      </c>
      <c r="U1581" s="6">
        <v>0</v>
      </c>
      <c r="V1581" s="6">
        <v>0</v>
      </c>
      <c r="W1581" s="6">
        <v>0</v>
      </c>
      <c r="X1581" s="6">
        <v>0</v>
      </c>
      <c r="Y1581" s="6">
        <v>8400</v>
      </c>
      <c r="Z1581" s="6">
        <v>8700</v>
      </c>
      <c r="AA1581" s="6">
        <v>4.6785855290000002</v>
      </c>
      <c r="AB1581" s="6">
        <v>-72.943770700000002</v>
      </c>
      <c r="AC1581" s="9" t="s">
        <v>75</v>
      </c>
      <c r="AD1581" s="6">
        <v>974299800</v>
      </c>
      <c r="AE1581" s="6" t="str">
        <f>MID(TablaPivotFinal[[#This Row],[Fecha]],1,4)</f>
        <v>2018</v>
      </c>
      <c r="AF1581" s="6" t="str">
        <f>MID(TablaPivotFinal[[#This Row],[Fecha]],5,3)</f>
        <v>Mar</v>
      </c>
      <c r="AG1581" s="9">
        <v>974299800</v>
      </c>
      <c r="AH1581" s="10">
        <v>76136</v>
      </c>
      <c r="AI1581" t="s">
        <v>1065</v>
      </c>
      <c r="AJ1581" t="s">
        <v>890</v>
      </c>
      <c r="AK1581" t="s">
        <v>1193</v>
      </c>
    </row>
    <row r="1582" spans="1:37" x14ac:dyDescent="0.3">
      <c r="A1582" t="str">
        <f t="shared" si="72"/>
        <v>SAN PEDRO-Concesiónaria Vial del Oriente - COVIORIENTE S.A.S</v>
      </c>
      <c r="B1582" t="str">
        <f t="shared" si="73"/>
        <v>2018May</v>
      </c>
      <c r="C1582" t="str">
        <f t="shared" si="74"/>
        <v>4.678585529-72.9437707</v>
      </c>
      <c r="D1582" s="7" t="s">
        <v>330</v>
      </c>
      <c r="E1582" s="5">
        <v>6511</v>
      </c>
      <c r="F1582" s="7" t="s">
        <v>331</v>
      </c>
      <c r="G1582" s="5">
        <v>85</v>
      </c>
      <c r="H1582" s="7" t="s">
        <v>317</v>
      </c>
      <c r="I1582" s="7" t="s">
        <v>238</v>
      </c>
      <c r="J1582" s="7" t="s">
        <v>103</v>
      </c>
      <c r="K1582" s="7" t="s">
        <v>332</v>
      </c>
      <c r="L1582" s="7" t="s">
        <v>240</v>
      </c>
      <c r="M1582" s="5">
        <v>3168341260</v>
      </c>
      <c r="N1582" s="5" t="s">
        <v>241</v>
      </c>
      <c r="O1582" s="7" t="s">
        <v>333</v>
      </c>
      <c r="P1582" s="5">
        <v>8400</v>
      </c>
      <c r="Q1582" s="5">
        <v>9100</v>
      </c>
      <c r="R1582" s="5">
        <v>19400</v>
      </c>
      <c r="S1582" s="5">
        <v>24700</v>
      </c>
      <c r="T1582" s="5">
        <v>27600</v>
      </c>
      <c r="U1582" s="5">
        <v>0</v>
      </c>
      <c r="V1582" s="5">
        <v>0</v>
      </c>
      <c r="W1582" s="5">
        <v>0</v>
      </c>
      <c r="X1582" s="5">
        <v>0</v>
      </c>
      <c r="Y1582" s="5">
        <v>8400</v>
      </c>
      <c r="Z1582" s="5">
        <v>8700</v>
      </c>
      <c r="AA1582" s="5">
        <v>4.6785855290000002</v>
      </c>
      <c r="AB1582" s="5">
        <v>-72.943770700000002</v>
      </c>
      <c r="AC1582" s="7" t="s">
        <v>77</v>
      </c>
      <c r="AD1582" s="5">
        <v>1050638200</v>
      </c>
      <c r="AE1582" s="5" t="str">
        <f>MID(TablaPivotFinal[[#This Row],[Fecha]],1,4)</f>
        <v>2018</v>
      </c>
      <c r="AF1582" s="5" t="str">
        <f>MID(TablaPivotFinal[[#This Row],[Fecha]],5,3)</f>
        <v>May</v>
      </c>
      <c r="AG1582" s="7">
        <v>1050638200</v>
      </c>
      <c r="AH1582" s="8">
        <v>77115</v>
      </c>
      <c r="AI1582" t="s">
        <v>1065</v>
      </c>
      <c r="AJ1582" t="s">
        <v>892</v>
      </c>
      <c r="AK1582" t="s">
        <v>1193</v>
      </c>
    </row>
    <row r="1583" spans="1:37" x14ac:dyDescent="0.3">
      <c r="A1583" t="str">
        <f t="shared" si="72"/>
        <v>SAN PEDRO-Concesiónaria Vial del Oriente - COVIORIENTE S.A.S</v>
      </c>
      <c r="B1583" t="str">
        <f t="shared" si="73"/>
        <v>2018Nov</v>
      </c>
      <c r="C1583" t="str">
        <f t="shared" si="74"/>
        <v>4.678585529-72.9437707</v>
      </c>
      <c r="D1583" s="9" t="s">
        <v>330</v>
      </c>
      <c r="E1583" s="6">
        <v>6511</v>
      </c>
      <c r="F1583" s="9" t="s">
        <v>331</v>
      </c>
      <c r="G1583" s="6">
        <v>85</v>
      </c>
      <c r="H1583" s="9" t="s">
        <v>317</v>
      </c>
      <c r="I1583" s="9" t="s">
        <v>238</v>
      </c>
      <c r="J1583" s="9" t="s">
        <v>103</v>
      </c>
      <c r="K1583" s="9" t="s">
        <v>332</v>
      </c>
      <c r="L1583" s="9" t="s">
        <v>240</v>
      </c>
      <c r="M1583" s="6">
        <v>3168341260</v>
      </c>
      <c r="N1583" s="6" t="s">
        <v>241</v>
      </c>
      <c r="O1583" s="9" t="s">
        <v>333</v>
      </c>
      <c r="P1583" s="6">
        <v>8400</v>
      </c>
      <c r="Q1583" s="6">
        <v>9100</v>
      </c>
      <c r="R1583" s="6">
        <v>19400</v>
      </c>
      <c r="S1583" s="6">
        <v>24700</v>
      </c>
      <c r="T1583" s="6">
        <v>27600</v>
      </c>
      <c r="U1583" s="6">
        <v>0</v>
      </c>
      <c r="V1583" s="6">
        <v>0</v>
      </c>
      <c r="W1583" s="6">
        <v>0</v>
      </c>
      <c r="X1583" s="6">
        <v>0</v>
      </c>
      <c r="Y1583" s="6">
        <v>8400</v>
      </c>
      <c r="Z1583" s="6">
        <v>8700</v>
      </c>
      <c r="AA1583" s="6">
        <v>4.6785855290000002</v>
      </c>
      <c r="AB1583" s="6">
        <v>-72.943770700000002</v>
      </c>
      <c r="AC1583" s="9" t="s">
        <v>79</v>
      </c>
      <c r="AD1583" s="6">
        <v>1067705500</v>
      </c>
      <c r="AE1583" s="6" t="str">
        <f>MID(TablaPivotFinal[[#This Row],[Fecha]],1,4)</f>
        <v>2018</v>
      </c>
      <c r="AF1583" s="6" t="str">
        <f>MID(TablaPivotFinal[[#This Row],[Fecha]],5,3)</f>
        <v>Nov</v>
      </c>
      <c r="AG1583" s="9">
        <v>1067705500</v>
      </c>
      <c r="AH1583" s="10">
        <v>78649</v>
      </c>
      <c r="AI1583" t="s">
        <v>1065</v>
      </c>
      <c r="AJ1583" t="s">
        <v>898</v>
      </c>
      <c r="AK1583" t="s">
        <v>1193</v>
      </c>
    </row>
    <row r="1584" spans="1:37" x14ac:dyDescent="0.3">
      <c r="A1584" t="str">
        <f t="shared" si="72"/>
        <v>SAN PEDRO-Concesiónaria Vial del Oriente - COVIORIENTE S.A.S</v>
      </c>
      <c r="B1584" t="str">
        <f t="shared" si="73"/>
        <v>2018Oct</v>
      </c>
      <c r="C1584" t="str">
        <f t="shared" si="74"/>
        <v>4.678585529-72.9437707</v>
      </c>
      <c r="D1584" s="7" t="s">
        <v>330</v>
      </c>
      <c r="E1584" s="5">
        <v>6511</v>
      </c>
      <c r="F1584" s="7" t="s">
        <v>331</v>
      </c>
      <c r="G1584" s="5">
        <v>85</v>
      </c>
      <c r="H1584" s="7" t="s">
        <v>317</v>
      </c>
      <c r="I1584" s="7" t="s">
        <v>238</v>
      </c>
      <c r="J1584" s="7" t="s">
        <v>103</v>
      </c>
      <c r="K1584" s="7" t="s">
        <v>332</v>
      </c>
      <c r="L1584" s="7" t="s">
        <v>240</v>
      </c>
      <c r="M1584" s="5">
        <v>3168341260</v>
      </c>
      <c r="N1584" s="5" t="s">
        <v>241</v>
      </c>
      <c r="O1584" s="7" t="s">
        <v>333</v>
      </c>
      <c r="P1584" s="5">
        <v>8400</v>
      </c>
      <c r="Q1584" s="5">
        <v>9100</v>
      </c>
      <c r="R1584" s="5">
        <v>19400</v>
      </c>
      <c r="S1584" s="5">
        <v>24700</v>
      </c>
      <c r="T1584" s="5">
        <v>27600</v>
      </c>
      <c r="U1584" s="5">
        <v>0</v>
      </c>
      <c r="V1584" s="5">
        <v>0</v>
      </c>
      <c r="W1584" s="5">
        <v>0</v>
      </c>
      <c r="X1584" s="5">
        <v>0</v>
      </c>
      <c r="Y1584" s="5">
        <v>8400</v>
      </c>
      <c r="Z1584" s="5">
        <v>8700</v>
      </c>
      <c r="AA1584" s="5">
        <v>4.6785855290000002</v>
      </c>
      <c r="AB1584" s="5">
        <v>-72.943770700000002</v>
      </c>
      <c r="AC1584" s="7" t="s">
        <v>81</v>
      </c>
      <c r="AD1584" s="5">
        <v>1032662900</v>
      </c>
      <c r="AE1584" s="5" t="str">
        <f>MID(TablaPivotFinal[[#This Row],[Fecha]],1,4)</f>
        <v>2018</v>
      </c>
      <c r="AF1584" s="5" t="str">
        <f>MID(TablaPivotFinal[[#This Row],[Fecha]],5,3)</f>
        <v>Oct</v>
      </c>
      <c r="AG1584" s="7">
        <v>1032662900</v>
      </c>
      <c r="AH1584" s="8">
        <v>79908</v>
      </c>
      <c r="AI1584" t="s">
        <v>1065</v>
      </c>
      <c r="AJ1584" t="s">
        <v>897</v>
      </c>
      <c r="AK1584" t="s">
        <v>1193</v>
      </c>
    </row>
    <row r="1585" spans="1:37" x14ac:dyDescent="0.3">
      <c r="A1585" t="str">
        <f t="shared" si="72"/>
        <v>SAN PEDRO-Concesiónaria Vial del Oriente - COVIORIENTE S.A.S</v>
      </c>
      <c r="B1585" t="str">
        <f t="shared" si="73"/>
        <v>2018Sep</v>
      </c>
      <c r="C1585" t="str">
        <f t="shared" si="74"/>
        <v>4.678585529-72.9437707</v>
      </c>
      <c r="D1585" s="9" t="s">
        <v>330</v>
      </c>
      <c r="E1585" s="6">
        <v>6511</v>
      </c>
      <c r="F1585" s="9" t="s">
        <v>331</v>
      </c>
      <c r="G1585" s="6">
        <v>85</v>
      </c>
      <c r="H1585" s="9" t="s">
        <v>317</v>
      </c>
      <c r="I1585" s="9" t="s">
        <v>238</v>
      </c>
      <c r="J1585" s="9" t="s">
        <v>103</v>
      </c>
      <c r="K1585" s="9" t="s">
        <v>332</v>
      </c>
      <c r="L1585" s="9" t="s">
        <v>240</v>
      </c>
      <c r="M1585" s="6">
        <v>3168341260</v>
      </c>
      <c r="N1585" s="6" t="s">
        <v>241</v>
      </c>
      <c r="O1585" s="9" t="s">
        <v>333</v>
      </c>
      <c r="P1585" s="6">
        <v>8400</v>
      </c>
      <c r="Q1585" s="6">
        <v>9100</v>
      </c>
      <c r="R1585" s="6">
        <v>19400</v>
      </c>
      <c r="S1585" s="6">
        <v>24700</v>
      </c>
      <c r="T1585" s="6">
        <v>27600</v>
      </c>
      <c r="U1585" s="6">
        <v>0</v>
      </c>
      <c r="V1585" s="6">
        <v>0</v>
      </c>
      <c r="W1585" s="6">
        <v>0</v>
      </c>
      <c r="X1585" s="6">
        <v>0</v>
      </c>
      <c r="Y1585" s="6">
        <v>8400</v>
      </c>
      <c r="Z1585" s="6">
        <v>8700</v>
      </c>
      <c r="AA1585" s="6">
        <v>4.6785855290000002</v>
      </c>
      <c r="AB1585" s="6">
        <v>-72.943770700000002</v>
      </c>
      <c r="AC1585" s="9" t="s">
        <v>83</v>
      </c>
      <c r="AD1585" s="6">
        <v>1087298100</v>
      </c>
      <c r="AE1585" s="6" t="str">
        <f>MID(TablaPivotFinal[[#This Row],[Fecha]],1,4)</f>
        <v>2018</v>
      </c>
      <c r="AF1585" s="6" t="str">
        <f>MID(TablaPivotFinal[[#This Row],[Fecha]],5,3)</f>
        <v>Sep</v>
      </c>
      <c r="AG1585" s="9">
        <v>1087298100</v>
      </c>
      <c r="AH1585" s="10">
        <v>77080</v>
      </c>
      <c r="AI1585" t="s">
        <v>1065</v>
      </c>
      <c r="AJ1585" t="s">
        <v>896</v>
      </c>
      <c r="AK1585" t="s">
        <v>1193</v>
      </c>
    </row>
    <row r="1586" spans="1:37" x14ac:dyDescent="0.3">
      <c r="A1586" t="str">
        <f t="shared" si="72"/>
        <v>CIRCASIA-Concesión Autopistas del café</v>
      </c>
      <c r="B1586" t="str">
        <f t="shared" si="73"/>
        <v>2016Abr</v>
      </c>
      <c r="C1586" t="str">
        <f t="shared" si="74"/>
        <v>4.698355839-75.60610872</v>
      </c>
      <c r="D1586" s="7" t="s">
        <v>335</v>
      </c>
      <c r="E1586" s="5">
        <v>2901</v>
      </c>
      <c r="F1586" s="7" t="s">
        <v>336</v>
      </c>
      <c r="G1586" s="5">
        <v>63</v>
      </c>
      <c r="H1586" s="7" t="s">
        <v>337</v>
      </c>
      <c r="I1586" s="7" t="s">
        <v>289</v>
      </c>
      <c r="J1586" s="7" t="s">
        <v>103</v>
      </c>
      <c r="K1586" s="7" t="s">
        <v>338</v>
      </c>
      <c r="L1586" s="7" t="s">
        <v>291</v>
      </c>
      <c r="M1586" s="5" t="s">
        <v>339</v>
      </c>
      <c r="N1586" s="5" t="s">
        <v>340</v>
      </c>
      <c r="O1586" s="7" t="s">
        <v>341</v>
      </c>
      <c r="P1586" s="5">
        <v>13800</v>
      </c>
      <c r="Q1586" s="5">
        <v>17600</v>
      </c>
      <c r="R1586" s="5">
        <v>17600</v>
      </c>
      <c r="S1586" s="5">
        <v>17600</v>
      </c>
      <c r="T1586" s="5">
        <v>42900</v>
      </c>
      <c r="U1586" s="5">
        <v>52600</v>
      </c>
      <c r="V1586" s="5">
        <v>58600</v>
      </c>
      <c r="W1586" s="5">
        <v>0</v>
      </c>
      <c r="X1586" s="5">
        <v>0</v>
      </c>
      <c r="Y1586" s="5">
        <v>0</v>
      </c>
      <c r="Z1586" s="5">
        <v>0</v>
      </c>
      <c r="AA1586" s="5">
        <v>4.6983558390000004</v>
      </c>
      <c r="AB1586" s="5">
        <v>-75.606108719999995</v>
      </c>
      <c r="AC1586" s="7" t="s">
        <v>13</v>
      </c>
      <c r="AD1586" s="5">
        <v>2725188800</v>
      </c>
      <c r="AE1586" s="5" t="str">
        <f>MID(TablaPivotFinal[[#This Row],[Fecha]],1,4)</f>
        <v>2016</v>
      </c>
      <c r="AF1586" s="5" t="str">
        <f>MID(TablaPivotFinal[[#This Row],[Fecha]],5,3)</f>
        <v>Abr</v>
      </c>
      <c r="AG1586" s="7">
        <v>2725188800</v>
      </c>
      <c r="AH1586" s="8">
        <v>196234</v>
      </c>
      <c r="AI1586" t="s">
        <v>1066</v>
      </c>
      <c r="AJ1586" t="s">
        <v>867</v>
      </c>
      <c r="AK1586" t="s">
        <v>1194</v>
      </c>
    </row>
    <row r="1587" spans="1:37" x14ac:dyDescent="0.3">
      <c r="A1587" t="str">
        <f t="shared" si="72"/>
        <v>CIRCASIA-Concesión Autopistas del café</v>
      </c>
      <c r="B1587" t="str">
        <f t="shared" si="73"/>
        <v>2016Ago</v>
      </c>
      <c r="C1587" t="str">
        <f t="shared" si="74"/>
        <v>4.698355839-75.60610872</v>
      </c>
      <c r="D1587" s="9" t="s">
        <v>335</v>
      </c>
      <c r="E1587" s="6">
        <v>2901</v>
      </c>
      <c r="F1587" s="9" t="s">
        <v>336</v>
      </c>
      <c r="G1587" s="6">
        <v>63</v>
      </c>
      <c r="H1587" s="9" t="s">
        <v>337</v>
      </c>
      <c r="I1587" s="9" t="s">
        <v>289</v>
      </c>
      <c r="J1587" s="9" t="s">
        <v>103</v>
      </c>
      <c r="K1587" s="9" t="s">
        <v>338</v>
      </c>
      <c r="L1587" s="9" t="s">
        <v>291</v>
      </c>
      <c r="M1587" s="6" t="s">
        <v>339</v>
      </c>
      <c r="N1587" s="6" t="s">
        <v>340</v>
      </c>
      <c r="O1587" s="9" t="s">
        <v>341</v>
      </c>
      <c r="P1587" s="6">
        <v>13800</v>
      </c>
      <c r="Q1587" s="6">
        <v>17600</v>
      </c>
      <c r="R1587" s="6">
        <v>17600</v>
      </c>
      <c r="S1587" s="6">
        <v>17600</v>
      </c>
      <c r="T1587" s="6">
        <v>42900</v>
      </c>
      <c r="U1587" s="6">
        <v>52600</v>
      </c>
      <c r="V1587" s="6">
        <v>58600</v>
      </c>
      <c r="W1587" s="6">
        <v>0</v>
      </c>
      <c r="X1587" s="6">
        <v>0</v>
      </c>
      <c r="Y1587" s="6">
        <v>0</v>
      </c>
      <c r="Z1587" s="6">
        <v>0</v>
      </c>
      <c r="AA1587" s="6">
        <v>4.6983558390000004</v>
      </c>
      <c r="AB1587" s="6">
        <v>-75.606108719999995</v>
      </c>
      <c r="AC1587" s="9" t="s">
        <v>15</v>
      </c>
      <c r="AD1587" s="6">
        <v>3204525450</v>
      </c>
      <c r="AE1587" s="6" t="str">
        <f>MID(TablaPivotFinal[[#This Row],[Fecha]],1,4)</f>
        <v>2016</v>
      </c>
      <c r="AF1587" s="6" t="str">
        <f>MID(TablaPivotFinal[[#This Row],[Fecha]],5,3)</f>
        <v>Ago</v>
      </c>
      <c r="AG1587" s="9">
        <v>3204525450</v>
      </c>
      <c r="AH1587" s="10">
        <v>230308</v>
      </c>
      <c r="AI1587" t="s">
        <v>1066</v>
      </c>
      <c r="AJ1587" t="s">
        <v>871</v>
      </c>
      <c r="AK1587" t="s">
        <v>1194</v>
      </c>
    </row>
    <row r="1588" spans="1:37" x14ac:dyDescent="0.3">
      <c r="A1588" t="str">
        <f t="shared" si="72"/>
        <v>CIRCASIA-Concesión Autopistas del café</v>
      </c>
      <c r="B1588" t="str">
        <f t="shared" si="73"/>
        <v>2016Dic</v>
      </c>
      <c r="C1588" t="str">
        <f t="shared" si="74"/>
        <v>4.698355839-75.60610872</v>
      </c>
      <c r="D1588" s="7" t="s">
        <v>335</v>
      </c>
      <c r="E1588" s="5">
        <v>2901</v>
      </c>
      <c r="F1588" s="7" t="s">
        <v>336</v>
      </c>
      <c r="G1588" s="5">
        <v>63</v>
      </c>
      <c r="H1588" s="7" t="s">
        <v>337</v>
      </c>
      <c r="I1588" s="7" t="s">
        <v>289</v>
      </c>
      <c r="J1588" s="7" t="s">
        <v>103</v>
      </c>
      <c r="K1588" s="7" t="s">
        <v>338</v>
      </c>
      <c r="L1588" s="7" t="s">
        <v>291</v>
      </c>
      <c r="M1588" s="5" t="s">
        <v>339</v>
      </c>
      <c r="N1588" s="5" t="s">
        <v>340</v>
      </c>
      <c r="O1588" s="7" t="s">
        <v>341</v>
      </c>
      <c r="P1588" s="5">
        <v>13800</v>
      </c>
      <c r="Q1588" s="5">
        <v>17600</v>
      </c>
      <c r="R1588" s="5">
        <v>17600</v>
      </c>
      <c r="S1588" s="5">
        <v>17600</v>
      </c>
      <c r="T1588" s="5">
        <v>42900</v>
      </c>
      <c r="U1588" s="5">
        <v>52600</v>
      </c>
      <c r="V1588" s="5">
        <v>58600</v>
      </c>
      <c r="W1588" s="5">
        <v>0</v>
      </c>
      <c r="X1588" s="5">
        <v>0</v>
      </c>
      <c r="Y1588" s="5">
        <v>0</v>
      </c>
      <c r="Z1588" s="5">
        <v>0</v>
      </c>
      <c r="AA1588" s="5">
        <v>4.6983558390000004</v>
      </c>
      <c r="AB1588" s="5">
        <v>-75.606108719999995</v>
      </c>
      <c r="AC1588" s="7" t="s">
        <v>17</v>
      </c>
      <c r="AD1588" s="5">
        <v>3675874300</v>
      </c>
      <c r="AE1588" s="5" t="str">
        <f>MID(TablaPivotFinal[[#This Row],[Fecha]],1,4)</f>
        <v>2016</v>
      </c>
      <c r="AF1588" s="5" t="str">
        <f>MID(TablaPivotFinal[[#This Row],[Fecha]],5,3)</f>
        <v>Dic</v>
      </c>
      <c r="AG1588" s="7">
        <v>3675874300</v>
      </c>
      <c r="AH1588" s="8">
        <v>269845</v>
      </c>
      <c r="AI1588" t="s">
        <v>1066</v>
      </c>
      <c r="AJ1588" t="s">
        <v>875</v>
      </c>
      <c r="AK1588" t="s">
        <v>1194</v>
      </c>
    </row>
    <row r="1589" spans="1:37" x14ac:dyDescent="0.3">
      <c r="A1589" t="str">
        <f t="shared" si="72"/>
        <v>CIRCASIA-Concesión Autopistas del café</v>
      </c>
      <c r="B1589" t="str">
        <f t="shared" si="73"/>
        <v>2016Ene</v>
      </c>
      <c r="C1589" t="str">
        <f t="shared" si="74"/>
        <v>4.698355839-75.60610872</v>
      </c>
      <c r="D1589" s="9" t="s">
        <v>335</v>
      </c>
      <c r="E1589" s="6">
        <v>2901</v>
      </c>
      <c r="F1589" s="9" t="s">
        <v>336</v>
      </c>
      <c r="G1589" s="6">
        <v>63</v>
      </c>
      <c r="H1589" s="9" t="s">
        <v>337</v>
      </c>
      <c r="I1589" s="9" t="s">
        <v>289</v>
      </c>
      <c r="J1589" s="9" t="s">
        <v>103</v>
      </c>
      <c r="K1589" s="9" t="s">
        <v>338</v>
      </c>
      <c r="L1589" s="9" t="s">
        <v>291</v>
      </c>
      <c r="M1589" s="6" t="s">
        <v>339</v>
      </c>
      <c r="N1589" s="6" t="s">
        <v>340</v>
      </c>
      <c r="O1589" s="9" t="s">
        <v>341</v>
      </c>
      <c r="P1589" s="6">
        <v>13800</v>
      </c>
      <c r="Q1589" s="6">
        <v>17600</v>
      </c>
      <c r="R1589" s="6">
        <v>17600</v>
      </c>
      <c r="S1589" s="6">
        <v>17600</v>
      </c>
      <c r="T1589" s="6">
        <v>42900</v>
      </c>
      <c r="U1589" s="6">
        <v>52600</v>
      </c>
      <c r="V1589" s="6">
        <v>58600</v>
      </c>
      <c r="W1589" s="6">
        <v>0</v>
      </c>
      <c r="X1589" s="6">
        <v>0</v>
      </c>
      <c r="Y1589" s="6">
        <v>0</v>
      </c>
      <c r="Z1589" s="6">
        <v>0</v>
      </c>
      <c r="AA1589" s="6">
        <v>4.6983558390000004</v>
      </c>
      <c r="AB1589" s="6">
        <v>-75.606108719999995</v>
      </c>
      <c r="AC1589" s="9" t="s">
        <v>19</v>
      </c>
      <c r="AD1589" s="6">
        <v>3614918500</v>
      </c>
      <c r="AE1589" s="6" t="str">
        <f>MID(TablaPivotFinal[[#This Row],[Fecha]],1,4)</f>
        <v>2016</v>
      </c>
      <c r="AF1589" s="6" t="str">
        <f>MID(TablaPivotFinal[[#This Row],[Fecha]],5,3)</f>
        <v>Ene</v>
      </c>
      <c r="AG1589" s="9">
        <v>3614918500</v>
      </c>
      <c r="AH1589" s="10">
        <v>272350</v>
      </c>
      <c r="AI1589" t="s">
        <v>1066</v>
      </c>
      <c r="AJ1589" t="s">
        <v>864</v>
      </c>
      <c r="AK1589" t="s">
        <v>1194</v>
      </c>
    </row>
    <row r="1590" spans="1:37" x14ac:dyDescent="0.3">
      <c r="A1590" t="str">
        <f t="shared" si="72"/>
        <v>CIRCASIA-Concesión Autopistas del café</v>
      </c>
      <c r="B1590" t="str">
        <f t="shared" si="73"/>
        <v>2016Feb</v>
      </c>
      <c r="C1590" t="str">
        <f t="shared" si="74"/>
        <v>4.698355839-75.60610872</v>
      </c>
      <c r="D1590" s="7" t="s">
        <v>335</v>
      </c>
      <c r="E1590" s="5">
        <v>2901</v>
      </c>
      <c r="F1590" s="7" t="s">
        <v>336</v>
      </c>
      <c r="G1590" s="5">
        <v>63</v>
      </c>
      <c r="H1590" s="7" t="s">
        <v>337</v>
      </c>
      <c r="I1590" s="7" t="s">
        <v>289</v>
      </c>
      <c r="J1590" s="7" t="s">
        <v>103</v>
      </c>
      <c r="K1590" s="7" t="s">
        <v>338</v>
      </c>
      <c r="L1590" s="7" t="s">
        <v>291</v>
      </c>
      <c r="M1590" s="5" t="s">
        <v>339</v>
      </c>
      <c r="N1590" s="5" t="s">
        <v>340</v>
      </c>
      <c r="O1590" s="7" t="s">
        <v>341</v>
      </c>
      <c r="P1590" s="5">
        <v>13800</v>
      </c>
      <c r="Q1590" s="5">
        <v>17600</v>
      </c>
      <c r="R1590" s="5">
        <v>17600</v>
      </c>
      <c r="S1590" s="5">
        <v>17600</v>
      </c>
      <c r="T1590" s="5">
        <v>42900</v>
      </c>
      <c r="U1590" s="5">
        <v>52600</v>
      </c>
      <c r="V1590" s="5">
        <v>58600</v>
      </c>
      <c r="W1590" s="5">
        <v>0</v>
      </c>
      <c r="X1590" s="5">
        <v>0</v>
      </c>
      <c r="Y1590" s="5">
        <v>0</v>
      </c>
      <c r="Z1590" s="5">
        <v>0</v>
      </c>
      <c r="AA1590" s="5">
        <v>4.6983558390000004</v>
      </c>
      <c r="AB1590" s="5">
        <v>-75.606108719999995</v>
      </c>
      <c r="AC1590" s="7" t="s">
        <v>21</v>
      </c>
      <c r="AD1590" s="5">
        <v>2675283600</v>
      </c>
      <c r="AE1590" s="5" t="str">
        <f>MID(TablaPivotFinal[[#This Row],[Fecha]],1,4)</f>
        <v>2016</v>
      </c>
      <c r="AF1590" s="5" t="str">
        <f>MID(TablaPivotFinal[[#This Row],[Fecha]],5,3)</f>
        <v>Feb</v>
      </c>
      <c r="AG1590" s="7">
        <v>2675283600</v>
      </c>
      <c r="AH1590" s="8">
        <v>191931</v>
      </c>
      <c r="AI1590" t="s">
        <v>1066</v>
      </c>
      <c r="AJ1590" t="s">
        <v>865</v>
      </c>
      <c r="AK1590" t="s">
        <v>1194</v>
      </c>
    </row>
    <row r="1591" spans="1:37" x14ac:dyDescent="0.3">
      <c r="A1591" t="str">
        <f t="shared" si="72"/>
        <v>CIRCASIA-Concesión Autopistas del café</v>
      </c>
      <c r="B1591" t="str">
        <f t="shared" si="73"/>
        <v>2016Jul</v>
      </c>
      <c r="C1591" t="str">
        <f t="shared" si="74"/>
        <v>4.698355839-75.60610872</v>
      </c>
      <c r="D1591" s="9" t="s">
        <v>335</v>
      </c>
      <c r="E1591" s="6">
        <v>2901</v>
      </c>
      <c r="F1591" s="9" t="s">
        <v>336</v>
      </c>
      <c r="G1591" s="6">
        <v>63</v>
      </c>
      <c r="H1591" s="9" t="s">
        <v>337</v>
      </c>
      <c r="I1591" s="9" t="s">
        <v>289</v>
      </c>
      <c r="J1591" s="9" t="s">
        <v>103</v>
      </c>
      <c r="K1591" s="9" t="s">
        <v>338</v>
      </c>
      <c r="L1591" s="9" t="s">
        <v>291</v>
      </c>
      <c r="M1591" s="6" t="s">
        <v>339</v>
      </c>
      <c r="N1591" s="6" t="s">
        <v>340</v>
      </c>
      <c r="O1591" s="9" t="s">
        <v>341</v>
      </c>
      <c r="P1591" s="6">
        <v>13800</v>
      </c>
      <c r="Q1591" s="6">
        <v>17600</v>
      </c>
      <c r="R1591" s="6">
        <v>17600</v>
      </c>
      <c r="S1591" s="6">
        <v>17600</v>
      </c>
      <c r="T1591" s="6">
        <v>42900</v>
      </c>
      <c r="U1591" s="6">
        <v>52600</v>
      </c>
      <c r="V1591" s="6">
        <v>58600</v>
      </c>
      <c r="W1591" s="6">
        <v>0</v>
      </c>
      <c r="X1591" s="6">
        <v>0</v>
      </c>
      <c r="Y1591" s="6">
        <v>0</v>
      </c>
      <c r="Z1591" s="6">
        <v>0</v>
      </c>
      <c r="AA1591" s="6">
        <v>4.6983558390000004</v>
      </c>
      <c r="AB1591" s="6">
        <v>-75.606108719999995</v>
      </c>
      <c r="AC1591" s="9" t="s">
        <v>23</v>
      </c>
      <c r="AD1591" s="6">
        <v>3220751150</v>
      </c>
      <c r="AE1591" s="6" t="str">
        <f>MID(TablaPivotFinal[[#This Row],[Fecha]],1,4)</f>
        <v>2016</v>
      </c>
      <c r="AF1591" s="6" t="str">
        <f>MID(TablaPivotFinal[[#This Row],[Fecha]],5,3)</f>
        <v>Jul</v>
      </c>
      <c r="AG1591" s="9">
        <v>3220751150</v>
      </c>
      <c r="AH1591" s="10">
        <v>237731</v>
      </c>
      <c r="AI1591" t="s">
        <v>1066</v>
      </c>
      <c r="AJ1591" t="s">
        <v>870</v>
      </c>
      <c r="AK1591" t="s">
        <v>1194</v>
      </c>
    </row>
    <row r="1592" spans="1:37" x14ac:dyDescent="0.3">
      <c r="A1592" t="str">
        <f t="shared" si="72"/>
        <v>CIRCASIA-Concesión Autopistas del café</v>
      </c>
      <c r="B1592" t="str">
        <f t="shared" si="73"/>
        <v>2016Jun</v>
      </c>
      <c r="C1592" t="str">
        <f t="shared" si="74"/>
        <v>4.698355839-75.60610872</v>
      </c>
      <c r="D1592" s="7" t="s">
        <v>335</v>
      </c>
      <c r="E1592" s="5">
        <v>2901</v>
      </c>
      <c r="F1592" s="7" t="s">
        <v>336</v>
      </c>
      <c r="G1592" s="5">
        <v>63</v>
      </c>
      <c r="H1592" s="7" t="s">
        <v>337</v>
      </c>
      <c r="I1592" s="7" t="s">
        <v>289</v>
      </c>
      <c r="J1592" s="7" t="s">
        <v>103</v>
      </c>
      <c r="K1592" s="7" t="s">
        <v>338</v>
      </c>
      <c r="L1592" s="7" t="s">
        <v>291</v>
      </c>
      <c r="M1592" s="5" t="s">
        <v>339</v>
      </c>
      <c r="N1592" s="5" t="s">
        <v>340</v>
      </c>
      <c r="O1592" s="7" t="s">
        <v>341</v>
      </c>
      <c r="P1592" s="5">
        <v>13800</v>
      </c>
      <c r="Q1592" s="5">
        <v>17600</v>
      </c>
      <c r="R1592" s="5">
        <v>17600</v>
      </c>
      <c r="S1592" s="5">
        <v>17600</v>
      </c>
      <c r="T1592" s="5">
        <v>42900</v>
      </c>
      <c r="U1592" s="5">
        <v>52600</v>
      </c>
      <c r="V1592" s="5">
        <v>58600</v>
      </c>
      <c r="W1592" s="5">
        <v>0</v>
      </c>
      <c r="X1592" s="5">
        <v>0</v>
      </c>
      <c r="Y1592" s="5">
        <v>0</v>
      </c>
      <c r="Z1592" s="5">
        <v>0</v>
      </c>
      <c r="AA1592" s="5">
        <v>4.6983558390000004</v>
      </c>
      <c r="AB1592" s="5">
        <v>-75.606108719999995</v>
      </c>
      <c r="AC1592" s="7" t="s">
        <v>25</v>
      </c>
      <c r="AD1592" s="5">
        <v>3021552700</v>
      </c>
      <c r="AE1592" s="5" t="str">
        <f>MID(TablaPivotFinal[[#This Row],[Fecha]],1,4)</f>
        <v>2016</v>
      </c>
      <c r="AF1592" s="5" t="str">
        <f>MID(TablaPivotFinal[[#This Row],[Fecha]],5,3)</f>
        <v>Jun</v>
      </c>
      <c r="AG1592" s="7">
        <v>3021552700</v>
      </c>
      <c r="AH1592" s="8">
        <v>219414</v>
      </c>
      <c r="AI1592" t="s">
        <v>1066</v>
      </c>
      <c r="AJ1592" t="s">
        <v>869</v>
      </c>
      <c r="AK1592" t="s">
        <v>1194</v>
      </c>
    </row>
    <row r="1593" spans="1:37" x14ac:dyDescent="0.3">
      <c r="A1593" t="str">
        <f t="shared" si="72"/>
        <v>CIRCASIA-Concesión Autopistas del café</v>
      </c>
      <c r="B1593" t="str">
        <f t="shared" si="73"/>
        <v>2016Mar</v>
      </c>
      <c r="C1593" t="str">
        <f t="shared" si="74"/>
        <v>4.698355839-75.60610872</v>
      </c>
      <c r="D1593" s="9" t="s">
        <v>335</v>
      </c>
      <c r="E1593" s="6">
        <v>2901</v>
      </c>
      <c r="F1593" s="9" t="s">
        <v>336</v>
      </c>
      <c r="G1593" s="6">
        <v>63</v>
      </c>
      <c r="H1593" s="9" t="s">
        <v>337</v>
      </c>
      <c r="I1593" s="9" t="s">
        <v>289</v>
      </c>
      <c r="J1593" s="9" t="s">
        <v>103</v>
      </c>
      <c r="K1593" s="9" t="s">
        <v>338</v>
      </c>
      <c r="L1593" s="9" t="s">
        <v>291</v>
      </c>
      <c r="M1593" s="6" t="s">
        <v>339</v>
      </c>
      <c r="N1593" s="6" t="s">
        <v>340</v>
      </c>
      <c r="O1593" s="9" t="s">
        <v>341</v>
      </c>
      <c r="P1593" s="6">
        <v>13800</v>
      </c>
      <c r="Q1593" s="6">
        <v>17600</v>
      </c>
      <c r="R1593" s="6">
        <v>17600</v>
      </c>
      <c r="S1593" s="6">
        <v>17600</v>
      </c>
      <c r="T1593" s="6">
        <v>42900</v>
      </c>
      <c r="U1593" s="6">
        <v>52600</v>
      </c>
      <c r="V1593" s="6">
        <v>58600</v>
      </c>
      <c r="W1593" s="6">
        <v>0</v>
      </c>
      <c r="X1593" s="6">
        <v>0</v>
      </c>
      <c r="Y1593" s="6">
        <v>0</v>
      </c>
      <c r="Z1593" s="6">
        <v>0</v>
      </c>
      <c r="AA1593" s="6">
        <v>4.6983558390000004</v>
      </c>
      <c r="AB1593" s="6">
        <v>-75.606108719999995</v>
      </c>
      <c r="AC1593" s="9" t="s">
        <v>27</v>
      </c>
      <c r="AD1593" s="6">
        <v>3233860750</v>
      </c>
      <c r="AE1593" s="6" t="str">
        <f>MID(TablaPivotFinal[[#This Row],[Fecha]],1,4)</f>
        <v>2016</v>
      </c>
      <c r="AF1593" s="6" t="str">
        <f>MID(TablaPivotFinal[[#This Row],[Fecha]],5,3)</f>
        <v>Mar</v>
      </c>
      <c r="AG1593" s="9">
        <v>3233860750</v>
      </c>
      <c r="AH1593" s="10">
        <v>237172</v>
      </c>
      <c r="AI1593" t="s">
        <v>1066</v>
      </c>
      <c r="AJ1593" t="s">
        <v>866</v>
      </c>
      <c r="AK1593" t="s">
        <v>1194</v>
      </c>
    </row>
    <row r="1594" spans="1:37" x14ac:dyDescent="0.3">
      <c r="A1594" t="str">
        <f t="shared" si="72"/>
        <v>CIRCASIA-Concesión Autopistas del café</v>
      </c>
      <c r="B1594" t="str">
        <f t="shared" si="73"/>
        <v>2016May</v>
      </c>
      <c r="C1594" t="str">
        <f t="shared" si="74"/>
        <v>4.698355839-75.60610872</v>
      </c>
      <c r="D1594" s="7" t="s">
        <v>335</v>
      </c>
      <c r="E1594" s="5">
        <v>2901</v>
      </c>
      <c r="F1594" s="7" t="s">
        <v>336</v>
      </c>
      <c r="G1594" s="5">
        <v>63</v>
      </c>
      <c r="H1594" s="7" t="s">
        <v>337</v>
      </c>
      <c r="I1594" s="7" t="s">
        <v>289</v>
      </c>
      <c r="J1594" s="7" t="s">
        <v>103</v>
      </c>
      <c r="K1594" s="7" t="s">
        <v>338</v>
      </c>
      <c r="L1594" s="7" t="s">
        <v>291</v>
      </c>
      <c r="M1594" s="5" t="s">
        <v>339</v>
      </c>
      <c r="N1594" s="5" t="s">
        <v>340</v>
      </c>
      <c r="O1594" s="7" t="s">
        <v>341</v>
      </c>
      <c r="P1594" s="5">
        <v>13800</v>
      </c>
      <c r="Q1594" s="5">
        <v>17600</v>
      </c>
      <c r="R1594" s="5">
        <v>17600</v>
      </c>
      <c r="S1594" s="5">
        <v>17600</v>
      </c>
      <c r="T1594" s="5">
        <v>42900</v>
      </c>
      <c r="U1594" s="5">
        <v>52600</v>
      </c>
      <c r="V1594" s="5">
        <v>58600</v>
      </c>
      <c r="W1594" s="5">
        <v>0</v>
      </c>
      <c r="X1594" s="5">
        <v>0</v>
      </c>
      <c r="Y1594" s="5">
        <v>0</v>
      </c>
      <c r="Z1594" s="5">
        <v>0</v>
      </c>
      <c r="AA1594" s="5">
        <v>4.6983558390000004</v>
      </c>
      <c r="AB1594" s="5">
        <v>-75.606108719999995</v>
      </c>
      <c r="AC1594" s="7" t="s">
        <v>29</v>
      </c>
      <c r="AD1594" s="5">
        <v>2984502550</v>
      </c>
      <c r="AE1594" s="5" t="str">
        <f>MID(TablaPivotFinal[[#This Row],[Fecha]],1,4)</f>
        <v>2016</v>
      </c>
      <c r="AF1594" s="5" t="str">
        <f>MID(TablaPivotFinal[[#This Row],[Fecha]],5,3)</f>
        <v>May</v>
      </c>
      <c r="AG1594" s="7">
        <v>2984502550</v>
      </c>
      <c r="AH1594" s="8">
        <v>216590</v>
      </c>
      <c r="AI1594" t="s">
        <v>1066</v>
      </c>
      <c r="AJ1594" t="s">
        <v>868</v>
      </c>
      <c r="AK1594" t="s">
        <v>1194</v>
      </c>
    </row>
    <row r="1595" spans="1:37" x14ac:dyDescent="0.3">
      <c r="A1595" t="str">
        <f t="shared" si="72"/>
        <v>CIRCASIA-Concesión Autopistas del café</v>
      </c>
      <c r="B1595" t="str">
        <f t="shared" si="73"/>
        <v>2016Nov</v>
      </c>
      <c r="C1595" t="str">
        <f t="shared" si="74"/>
        <v>4.698355839-75.60610872</v>
      </c>
      <c r="D1595" s="9" t="s">
        <v>335</v>
      </c>
      <c r="E1595" s="6">
        <v>2901</v>
      </c>
      <c r="F1595" s="9" t="s">
        <v>336</v>
      </c>
      <c r="G1595" s="6">
        <v>63</v>
      </c>
      <c r="H1595" s="9" t="s">
        <v>337</v>
      </c>
      <c r="I1595" s="9" t="s">
        <v>289</v>
      </c>
      <c r="J1595" s="9" t="s">
        <v>103</v>
      </c>
      <c r="K1595" s="9" t="s">
        <v>338</v>
      </c>
      <c r="L1595" s="9" t="s">
        <v>291</v>
      </c>
      <c r="M1595" s="6" t="s">
        <v>339</v>
      </c>
      <c r="N1595" s="6" t="s">
        <v>340</v>
      </c>
      <c r="O1595" s="9" t="s">
        <v>341</v>
      </c>
      <c r="P1595" s="6">
        <v>13800</v>
      </c>
      <c r="Q1595" s="6">
        <v>17600</v>
      </c>
      <c r="R1595" s="6">
        <v>17600</v>
      </c>
      <c r="S1595" s="6">
        <v>17600</v>
      </c>
      <c r="T1595" s="6">
        <v>42900</v>
      </c>
      <c r="U1595" s="6">
        <v>52600</v>
      </c>
      <c r="V1595" s="6">
        <v>58600</v>
      </c>
      <c r="W1595" s="6">
        <v>0</v>
      </c>
      <c r="X1595" s="6">
        <v>0</v>
      </c>
      <c r="Y1595" s="6">
        <v>0</v>
      </c>
      <c r="Z1595" s="6">
        <v>0</v>
      </c>
      <c r="AA1595" s="6">
        <v>4.6983558390000004</v>
      </c>
      <c r="AB1595" s="6">
        <v>-75.606108719999995</v>
      </c>
      <c r="AC1595" s="9" t="s">
        <v>31</v>
      </c>
      <c r="AD1595" s="6">
        <v>3113659120</v>
      </c>
      <c r="AE1595" s="6" t="str">
        <f>MID(TablaPivotFinal[[#This Row],[Fecha]],1,4)</f>
        <v>2016</v>
      </c>
      <c r="AF1595" s="6" t="str">
        <f>MID(TablaPivotFinal[[#This Row],[Fecha]],5,3)</f>
        <v>Nov</v>
      </c>
      <c r="AG1595" s="9">
        <v>3113659120</v>
      </c>
      <c r="AH1595" s="10">
        <v>224161</v>
      </c>
      <c r="AI1595" t="s">
        <v>1066</v>
      </c>
      <c r="AJ1595" t="s">
        <v>874</v>
      </c>
      <c r="AK1595" t="s">
        <v>1194</v>
      </c>
    </row>
    <row r="1596" spans="1:37" x14ac:dyDescent="0.3">
      <c r="A1596" t="str">
        <f t="shared" si="72"/>
        <v>CIRCASIA-Concesión Autopistas del café</v>
      </c>
      <c r="B1596" t="str">
        <f t="shared" si="73"/>
        <v>2016Oct</v>
      </c>
      <c r="C1596" t="str">
        <f t="shared" si="74"/>
        <v>4.698355839-75.60610872</v>
      </c>
      <c r="D1596" s="7" t="s">
        <v>335</v>
      </c>
      <c r="E1596" s="5">
        <v>2901</v>
      </c>
      <c r="F1596" s="7" t="s">
        <v>336</v>
      </c>
      <c r="G1596" s="5">
        <v>63</v>
      </c>
      <c r="H1596" s="7" t="s">
        <v>337</v>
      </c>
      <c r="I1596" s="7" t="s">
        <v>289</v>
      </c>
      <c r="J1596" s="7" t="s">
        <v>103</v>
      </c>
      <c r="K1596" s="7" t="s">
        <v>338</v>
      </c>
      <c r="L1596" s="7" t="s">
        <v>291</v>
      </c>
      <c r="M1596" s="5" t="s">
        <v>339</v>
      </c>
      <c r="N1596" s="5" t="s">
        <v>340</v>
      </c>
      <c r="O1596" s="7" t="s">
        <v>341</v>
      </c>
      <c r="P1596" s="5">
        <v>13800</v>
      </c>
      <c r="Q1596" s="5">
        <v>17600</v>
      </c>
      <c r="R1596" s="5">
        <v>17600</v>
      </c>
      <c r="S1596" s="5">
        <v>17600</v>
      </c>
      <c r="T1596" s="5">
        <v>42900</v>
      </c>
      <c r="U1596" s="5">
        <v>52600</v>
      </c>
      <c r="V1596" s="5">
        <v>58600</v>
      </c>
      <c r="W1596" s="5">
        <v>0</v>
      </c>
      <c r="X1596" s="5">
        <v>0</v>
      </c>
      <c r="Y1596" s="5">
        <v>0</v>
      </c>
      <c r="Z1596" s="5">
        <v>0</v>
      </c>
      <c r="AA1596" s="5">
        <v>4.6983558390000004</v>
      </c>
      <c r="AB1596" s="5">
        <v>-75.606108719999995</v>
      </c>
      <c r="AC1596" s="7" t="s">
        <v>33</v>
      </c>
      <c r="AD1596" s="5">
        <v>3222635250</v>
      </c>
      <c r="AE1596" s="5" t="str">
        <f>MID(TablaPivotFinal[[#This Row],[Fecha]],1,4)</f>
        <v>2016</v>
      </c>
      <c r="AF1596" s="5" t="str">
        <f>MID(TablaPivotFinal[[#This Row],[Fecha]],5,3)</f>
        <v>Oct</v>
      </c>
      <c r="AG1596" s="7">
        <v>3222635250</v>
      </c>
      <c r="AH1596" s="8">
        <v>233360</v>
      </c>
      <c r="AI1596" t="s">
        <v>1066</v>
      </c>
      <c r="AJ1596" t="s">
        <v>873</v>
      </c>
      <c r="AK1596" t="s">
        <v>1194</v>
      </c>
    </row>
    <row r="1597" spans="1:37" x14ac:dyDescent="0.3">
      <c r="A1597" t="str">
        <f t="shared" si="72"/>
        <v>CIRCASIA-Concesión Autopistas del café</v>
      </c>
      <c r="B1597" t="str">
        <f t="shared" si="73"/>
        <v>2016Sep</v>
      </c>
      <c r="C1597" t="str">
        <f t="shared" si="74"/>
        <v>4.698355839-75.60610872</v>
      </c>
      <c r="D1597" s="9" t="s">
        <v>335</v>
      </c>
      <c r="E1597" s="6">
        <v>2901</v>
      </c>
      <c r="F1597" s="9" t="s">
        <v>336</v>
      </c>
      <c r="G1597" s="6">
        <v>63</v>
      </c>
      <c r="H1597" s="9" t="s">
        <v>337</v>
      </c>
      <c r="I1597" s="9" t="s">
        <v>289</v>
      </c>
      <c r="J1597" s="9" t="s">
        <v>103</v>
      </c>
      <c r="K1597" s="9" t="s">
        <v>338</v>
      </c>
      <c r="L1597" s="9" t="s">
        <v>291</v>
      </c>
      <c r="M1597" s="6" t="s">
        <v>339</v>
      </c>
      <c r="N1597" s="6" t="s">
        <v>340</v>
      </c>
      <c r="O1597" s="9" t="s">
        <v>341</v>
      </c>
      <c r="P1597" s="6">
        <v>13800</v>
      </c>
      <c r="Q1597" s="6">
        <v>17600</v>
      </c>
      <c r="R1597" s="6">
        <v>17600</v>
      </c>
      <c r="S1597" s="6">
        <v>17600</v>
      </c>
      <c r="T1597" s="6">
        <v>42900</v>
      </c>
      <c r="U1597" s="6">
        <v>52600</v>
      </c>
      <c r="V1597" s="6">
        <v>58600</v>
      </c>
      <c r="W1597" s="6">
        <v>0</v>
      </c>
      <c r="X1597" s="6">
        <v>0</v>
      </c>
      <c r="Y1597" s="6">
        <v>0</v>
      </c>
      <c r="Z1597" s="6">
        <v>0</v>
      </c>
      <c r="AA1597" s="6">
        <v>4.6983558390000004</v>
      </c>
      <c r="AB1597" s="6">
        <v>-75.606108719999995</v>
      </c>
      <c r="AC1597" s="9" t="s">
        <v>35</v>
      </c>
      <c r="AD1597" s="6">
        <v>2906311100</v>
      </c>
      <c r="AE1597" s="6" t="str">
        <f>MID(TablaPivotFinal[[#This Row],[Fecha]],1,4)</f>
        <v>2016</v>
      </c>
      <c r="AF1597" s="6" t="str">
        <f>MID(TablaPivotFinal[[#This Row],[Fecha]],5,3)</f>
        <v>Sep</v>
      </c>
      <c r="AG1597" s="9">
        <v>2906311100</v>
      </c>
      <c r="AH1597" s="10">
        <v>207972</v>
      </c>
      <c r="AI1597" t="s">
        <v>1066</v>
      </c>
      <c r="AJ1597" t="s">
        <v>872</v>
      </c>
      <c r="AK1597" t="s">
        <v>1194</v>
      </c>
    </row>
    <row r="1598" spans="1:37" x14ac:dyDescent="0.3">
      <c r="A1598" t="str">
        <f t="shared" si="72"/>
        <v>CIRCASIA-Concesión Autopistas del café</v>
      </c>
      <c r="B1598" t="str">
        <f t="shared" si="73"/>
        <v>2017Abr</v>
      </c>
      <c r="C1598" t="str">
        <f t="shared" si="74"/>
        <v>4.698355839-75.60610872</v>
      </c>
      <c r="D1598" s="7" t="s">
        <v>335</v>
      </c>
      <c r="E1598" s="5">
        <v>2901</v>
      </c>
      <c r="F1598" s="7" t="s">
        <v>336</v>
      </c>
      <c r="G1598" s="5">
        <v>63</v>
      </c>
      <c r="H1598" s="7" t="s">
        <v>337</v>
      </c>
      <c r="I1598" s="7" t="s">
        <v>289</v>
      </c>
      <c r="J1598" s="7" t="s">
        <v>103</v>
      </c>
      <c r="K1598" s="7" t="s">
        <v>338</v>
      </c>
      <c r="L1598" s="7" t="s">
        <v>291</v>
      </c>
      <c r="M1598" s="5" t="s">
        <v>339</v>
      </c>
      <c r="N1598" s="5" t="s">
        <v>340</v>
      </c>
      <c r="O1598" s="7" t="s">
        <v>341</v>
      </c>
      <c r="P1598" s="5">
        <v>13800</v>
      </c>
      <c r="Q1598" s="5">
        <v>17600</v>
      </c>
      <c r="R1598" s="5">
        <v>17600</v>
      </c>
      <c r="S1598" s="5">
        <v>17600</v>
      </c>
      <c r="T1598" s="5">
        <v>42900</v>
      </c>
      <c r="U1598" s="5">
        <v>52600</v>
      </c>
      <c r="V1598" s="5">
        <v>58600</v>
      </c>
      <c r="W1598" s="5">
        <v>0</v>
      </c>
      <c r="X1598" s="5">
        <v>0</v>
      </c>
      <c r="Y1598" s="5">
        <v>0</v>
      </c>
      <c r="Z1598" s="5">
        <v>0</v>
      </c>
      <c r="AA1598" s="5">
        <v>4.6983558390000004</v>
      </c>
      <c r="AB1598" s="5">
        <v>-75.606108719999995</v>
      </c>
      <c r="AC1598" s="7" t="s">
        <v>37</v>
      </c>
      <c r="AD1598" s="5">
        <v>3453043050</v>
      </c>
      <c r="AE1598" s="5" t="str">
        <f>MID(TablaPivotFinal[[#This Row],[Fecha]],1,4)</f>
        <v>2017</v>
      </c>
      <c r="AF1598" s="5" t="str">
        <f>MID(TablaPivotFinal[[#This Row],[Fecha]],5,3)</f>
        <v>Abr</v>
      </c>
      <c r="AG1598" s="7">
        <v>3453043050</v>
      </c>
      <c r="AH1598" s="8">
        <v>7992.2666669999999</v>
      </c>
      <c r="AI1598" t="s">
        <v>1066</v>
      </c>
      <c r="AJ1598" t="s">
        <v>879</v>
      </c>
      <c r="AK1598" t="s">
        <v>1194</v>
      </c>
    </row>
    <row r="1599" spans="1:37" x14ac:dyDescent="0.3">
      <c r="A1599" t="str">
        <f t="shared" si="72"/>
        <v>CIRCASIA-Concesión Autopistas del café</v>
      </c>
      <c r="B1599" t="str">
        <f t="shared" si="73"/>
        <v>2017Ago</v>
      </c>
      <c r="C1599" t="str">
        <f t="shared" si="74"/>
        <v>4.698355839-75.60610872</v>
      </c>
      <c r="D1599" s="9" t="s">
        <v>335</v>
      </c>
      <c r="E1599" s="6">
        <v>2901</v>
      </c>
      <c r="F1599" s="9" t="s">
        <v>336</v>
      </c>
      <c r="G1599" s="6">
        <v>63</v>
      </c>
      <c r="H1599" s="9" t="s">
        <v>337</v>
      </c>
      <c r="I1599" s="9" t="s">
        <v>289</v>
      </c>
      <c r="J1599" s="9" t="s">
        <v>103</v>
      </c>
      <c r="K1599" s="9" t="s">
        <v>338</v>
      </c>
      <c r="L1599" s="9" t="s">
        <v>291</v>
      </c>
      <c r="M1599" s="6" t="s">
        <v>339</v>
      </c>
      <c r="N1599" s="6" t="s">
        <v>340</v>
      </c>
      <c r="O1599" s="9" t="s">
        <v>341</v>
      </c>
      <c r="P1599" s="6">
        <v>13800</v>
      </c>
      <c r="Q1599" s="6">
        <v>17600</v>
      </c>
      <c r="R1599" s="6">
        <v>17600</v>
      </c>
      <c r="S1599" s="6">
        <v>17600</v>
      </c>
      <c r="T1599" s="6">
        <v>42900</v>
      </c>
      <c r="U1599" s="6">
        <v>52600</v>
      </c>
      <c r="V1599" s="6">
        <v>58600</v>
      </c>
      <c r="W1599" s="6">
        <v>0</v>
      </c>
      <c r="X1599" s="6">
        <v>0</v>
      </c>
      <c r="Y1599" s="6">
        <v>0</v>
      </c>
      <c r="Z1599" s="6">
        <v>0</v>
      </c>
      <c r="AA1599" s="6">
        <v>4.6983558390000004</v>
      </c>
      <c r="AB1599" s="6">
        <v>-75.606108719999995</v>
      </c>
      <c r="AC1599" s="9" t="s">
        <v>39</v>
      </c>
      <c r="AD1599" s="6">
        <v>3476868900</v>
      </c>
      <c r="AE1599" s="6" t="str">
        <f>MID(TablaPivotFinal[[#This Row],[Fecha]],1,4)</f>
        <v>2017</v>
      </c>
      <c r="AF1599" s="6" t="str">
        <f>MID(TablaPivotFinal[[#This Row],[Fecha]],5,3)</f>
        <v>Ago</v>
      </c>
      <c r="AG1599" s="9">
        <v>3476868900</v>
      </c>
      <c r="AH1599" s="10">
        <v>7736.9354839999996</v>
      </c>
      <c r="AI1599" t="s">
        <v>1066</v>
      </c>
      <c r="AJ1599" t="s">
        <v>883</v>
      </c>
      <c r="AK1599" t="s">
        <v>1194</v>
      </c>
    </row>
    <row r="1600" spans="1:37" x14ac:dyDescent="0.3">
      <c r="A1600" t="str">
        <f t="shared" si="72"/>
        <v>CIRCASIA-Concesión Autopistas del café</v>
      </c>
      <c r="B1600" t="str">
        <f t="shared" si="73"/>
        <v>2017Dic</v>
      </c>
      <c r="C1600" t="str">
        <f t="shared" si="74"/>
        <v>4.698355839-75.60610872</v>
      </c>
      <c r="D1600" s="7" t="s">
        <v>335</v>
      </c>
      <c r="E1600" s="5">
        <v>2901</v>
      </c>
      <c r="F1600" s="7" t="s">
        <v>336</v>
      </c>
      <c r="G1600" s="5">
        <v>63</v>
      </c>
      <c r="H1600" s="7" t="s">
        <v>337</v>
      </c>
      <c r="I1600" s="7" t="s">
        <v>289</v>
      </c>
      <c r="J1600" s="7" t="s">
        <v>103</v>
      </c>
      <c r="K1600" s="7" t="s">
        <v>338</v>
      </c>
      <c r="L1600" s="7" t="s">
        <v>291</v>
      </c>
      <c r="M1600" s="5" t="s">
        <v>339</v>
      </c>
      <c r="N1600" s="5" t="s">
        <v>340</v>
      </c>
      <c r="O1600" s="7" t="s">
        <v>341</v>
      </c>
      <c r="P1600" s="5">
        <v>13800</v>
      </c>
      <c r="Q1600" s="5">
        <v>17600</v>
      </c>
      <c r="R1600" s="5">
        <v>17600</v>
      </c>
      <c r="S1600" s="5">
        <v>17600</v>
      </c>
      <c r="T1600" s="5">
        <v>42900</v>
      </c>
      <c r="U1600" s="5">
        <v>52600</v>
      </c>
      <c r="V1600" s="5">
        <v>58600</v>
      </c>
      <c r="W1600" s="5">
        <v>0</v>
      </c>
      <c r="X1600" s="5">
        <v>0</v>
      </c>
      <c r="Y1600" s="5">
        <v>0</v>
      </c>
      <c r="Z1600" s="5">
        <v>0</v>
      </c>
      <c r="AA1600" s="5">
        <v>4.6983558390000004</v>
      </c>
      <c r="AB1600" s="5">
        <v>-75.606108719999995</v>
      </c>
      <c r="AC1600" s="7" t="s">
        <v>41</v>
      </c>
      <c r="AD1600" s="5">
        <v>4130670750</v>
      </c>
      <c r="AE1600" s="5" t="str">
        <f>MID(TablaPivotFinal[[#This Row],[Fecha]],1,4)</f>
        <v>2017</v>
      </c>
      <c r="AF1600" s="5" t="str">
        <f>MID(TablaPivotFinal[[#This Row],[Fecha]],5,3)</f>
        <v>Dic</v>
      </c>
      <c r="AG1600" s="7">
        <v>4130670750</v>
      </c>
      <c r="AH1600" s="8">
        <v>9293.0967739999996</v>
      </c>
      <c r="AI1600" t="s">
        <v>1066</v>
      </c>
      <c r="AJ1600" t="s">
        <v>887</v>
      </c>
      <c r="AK1600" t="s">
        <v>1194</v>
      </c>
    </row>
    <row r="1601" spans="1:37" x14ac:dyDescent="0.3">
      <c r="A1601" t="str">
        <f t="shared" si="72"/>
        <v>CIRCASIA-Concesión Autopistas del café</v>
      </c>
      <c r="B1601" t="str">
        <f t="shared" si="73"/>
        <v>2017Ene</v>
      </c>
      <c r="C1601" t="str">
        <f t="shared" si="74"/>
        <v>4.698355839-75.60610872</v>
      </c>
      <c r="D1601" s="9" t="s">
        <v>335</v>
      </c>
      <c r="E1601" s="6">
        <v>2901</v>
      </c>
      <c r="F1601" s="9" t="s">
        <v>336</v>
      </c>
      <c r="G1601" s="6">
        <v>63</v>
      </c>
      <c r="H1601" s="9" t="s">
        <v>337</v>
      </c>
      <c r="I1601" s="9" t="s">
        <v>289</v>
      </c>
      <c r="J1601" s="9" t="s">
        <v>103</v>
      </c>
      <c r="K1601" s="9" t="s">
        <v>338</v>
      </c>
      <c r="L1601" s="9" t="s">
        <v>291</v>
      </c>
      <c r="M1601" s="6" t="s">
        <v>339</v>
      </c>
      <c r="N1601" s="6" t="s">
        <v>340</v>
      </c>
      <c r="O1601" s="9" t="s">
        <v>341</v>
      </c>
      <c r="P1601" s="6">
        <v>13800</v>
      </c>
      <c r="Q1601" s="6">
        <v>17600</v>
      </c>
      <c r="R1601" s="6">
        <v>17600</v>
      </c>
      <c r="S1601" s="6">
        <v>17600</v>
      </c>
      <c r="T1601" s="6">
        <v>42900</v>
      </c>
      <c r="U1601" s="6">
        <v>52600</v>
      </c>
      <c r="V1601" s="6">
        <v>58600</v>
      </c>
      <c r="W1601" s="6">
        <v>0</v>
      </c>
      <c r="X1601" s="6">
        <v>0</v>
      </c>
      <c r="Y1601" s="6">
        <v>0</v>
      </c>
      <c r="Z1601" s="6">
        <v>0</v>
      </c>
      <c r="AA1601" s="6">
        <v>4.6983558390000004</v>
      </c>
      <c r="AB1601" s="6">
        <v>-75.606108719999995</v>
      </c>
      <c r="AC1601" s="9" t="s">
        <v>43</v>
      </c>
      <c r="AD1601" s="6">
        <v>3953163400</v>
      </c>
      <c r="AE1601" s="6" t="str">
        <f>MID(TablaPivotFinal[[#This Row],[Fecha]],1,4)</f>
        <v>2017</v>
      </c>
      <c r="AF1601" s="6" t="str">
        <f>MID(TablaPivotFinal[[#This Row],[Fecha]],5,3)</f>
        <v>Ene</v>
      </c>
      <c r="AG1601" s="9">
        <v>3953163400</v>
      </c>
      <c r="AH1601" s="10">
        <v>9059.5161289999996</v>
      </c>
      <c r="AI1601" t="s">
        <v>1066</v>
      </c>
      <c r="AJ1601" t="s">
        <v>876</v>
      </c>
      <c r="AK1601" t="s">
        <v>1194</v>
      </c>
    </row>
    <row r="1602" spans="1:37" x14ac:dyDescent="0.3">
      <c r="A1602" t="str">
        <f t="shared" ref="A1602:A1665" si="75">_xlfn.CONCAT(H1602,"-",D1602)</f>
        <v>CIRCASIA-Concesión Autopistas del café</v>
      </c>
      <c r="B1602" t="str">
        <f t="shared" si="73"/>
        <v>2017Feb</v>
      </c>
      <c r="C1602" t="str">
        <f t="shared" si="74"/>
        <v>4.698355839-75.60610872</v>
      </c>
      <c r="D1602" s="7" t="s">
        <v>335</v>
      </c>
      <c r="E1602" s="5">
        <v>2901</v>
      </c>
      <c r="F1602" s="7" t="s">
        <v>336</v>
      </c>
      <c r="G1602" s="5">
        <v>63</v>
      </c>
      <c r="H1602" s="7" t="s">
        <v>337</v>
      </c>
      <c r="I1602" s="7" t="s">
        <v>289</v>
      </c>
      <c r="J1602" s="7" t="s">
        <v>103</v>
      </c>
      <c r="K1602" s="7" t="s">
        <v>338</v>
      </c>
      <c r="L1602" s="7" t="s">
        <v>291</v>
      </c>
      <c r="M1602" s="5" t="s">
        <v>339</v>
      </c>
      <c r="N1602" s="5" t="s">
        <v>340</v>
      </c>
      <c r="O1602" s="7" t="s">
        <v>341</v>
      </c>
      <c r="P1602" s="5">
        <v>13800</v>
      </c>
      <c r="Q1602" s="5">
        <v>17600</v>
      </c>
      <c r="R1602" s="5">
        <v>17600</v>
      </c>
      <c r="S1602" s="5">
        <v>17600</v>
      </c>
      <c r="T1602" s="5">
        <v>42900</v>
      </c>
      <c r="U1602" s="5">
        <v>52600</v>
      </c>
      <c r="V1602" s="5">
        <v>58600</v>
      </c>
      <c r="W1602" s="5">
        <v>0</v>
      </c>
      <c r="X1602" s="5">
        <v>0</v>
      </c>
      <c r="Y1602" s="5">
        <v>0</v>
      </c>
      <c r="Z1602" s="5">
        <v>0</v>
      </c>
      <c r="AA1602" s="5">
        <v>4.6983558390000004</v>
      </c>
      <c r="AB1602" s="5">
        <v>-75.606108719999995</v>
      </c>
      <c r="AC1602" s="7" t="s">
        <v>45</v>
      </c>
      <c r="AD1602" s="5">
        <v>2888930300</v>
      </c>
      <c r="AE1602" s="5" t="str">
        <f>MID(TablaPivotFinal[[#This Row],[Fecha]],1,4)</f>
        <v>2017</v>
      </c>
      <c r="AF1602" s="5" t="str">
        <f>MID(TablaPivotFinal[[#This Row],[Fecha]],5,3)</f>
        <v>Feb</v>
      </c>
      <c r="AG1602" s="7">
        <v>2888930300</v>
      </c>
      <c r="AH1602" s="8">
        <v>7006.8571430000002</v>
      </c>
      <c r="AI1602" t="s">
        <v>1066</v>
      </c>
      <c r="AJ1602" t="s">
        <v>877</v>
      </c>
      <c r="AK1602" t="s">
        <v>1194</v>
      </c>
    </row>
    <row r="1603" spans="1:37" x14ac:dyDescent="0.3">
      <c r="A1603" t="str">
        <f t="shared" si="75"/>
        <v>CIRCASIA-Concesión Autopistas del café</v>
      </c>
      <c r="B1603" t="str">
        <f t="shared" ref="B1603:B1666" si="76">_xlfn.CONCAT(AE1603,AF1603)</f>
        <v>2017Jul</v>
      </c>
      <c r="C1603" t="str">
        <f t="shared" ref="C1603:C1666" si="77">_xlfn.CONCAT(AA1603,AB1603)</f>
        <v>4.698355839-75.60610872</v>
      </c>
      <c r="D1603" s="9" t="s">
        <v>335</v>
      </c>
      <c r="E1603" s="6">
        <v>2901</v>
      </c>
      <c r="F1603" s="9" t="s">
        <v>336</v>
      </c>
      <c r="G1603" s="6">
        <v>63</v>
      </c>
      <c r="H1603" s="9" t="s">
        <v>337</v>
      </c>
      <c r="I1603" s="9" t="s">
        <v>289</v>
      </c>
      <c r="J1603" s="9" t="s">
        <v>103</v>
      </c>
      <c r="K1603" s="9" t="s">
        <v>338</v>
      </c>
      <c r="L1603" s="9" t="s">
        <v>291</v>
      </c>
      <c r="M1603" s="6" t="s">
        <v>339</v>
      </c>
      <c r="N1603" s="6" t="s">
        <v>340</v>
      </c>
      <c r="O1603" s="9" t="s">
        <v>341</v>
      </c>
      <c r="P1603" s="6">
        <v>13800</v>
      </c>
      <c r="Q1603" s="6">
        <v>17600</v>
      </c>
      <c r="R1603" s="6">
        <v>17600</v>
      </c>
      <c r="S1603" s="6">
        <v>17600</v>
      </c>
      <c r="T1603" s="6">
        <v>42900</v>
      </c>
      <c r="U1603" s="6">
        <v>52600</v>
      </c>
      <c r="V1603" s="6">
        <v>58600</v>
      </c>
      <c r="W1603" s="6">
        <v>0</v>
      </c>
      <c r="X1603" s="6">
        <v>0</v>
      </c>
      <c r="Y1603" s="6">
        <v>0</v>
      </c>
      <c r="Z1603" s="6">
        <v>0</v>
      </c>
      <c r="AA1603" s="6">
        <v>4.6983558390000004</v>
      </c>
      <c r="AB1603" s="6">
        <v>-75.606108719999995</v>
      </c>
      <c r="AC1603" s="9" t="s">
        <v>47</v>
      </c>
      <c r="AD1603" s="6">
        <v>3562876200</v>
      </c>
      <c r="AE1603" s="6" t="str">
        <f>MID(TablaPivotFinal[[#This Row],[Fecha]],1,4)</f>
        <v>2017</v>
      </c>
      <c r="AF1603" s="6" t="str">
        <f>MID(TablaPivotFinal[[#This Row],[Fecha]],5,3)</f>
        <v>Jul</v>
      </c>
      <c r="AG1603" s="9">
        <v>3562876200</v>
      </c>
      <c r="AH1603" s="10">
        <v>7939.6451610000004</v>
      </c>
      <c r="AI1603" t="s">
        <v>1066</v>
      </c>
      <c r="AJ1603" t="s">
        <v>882</v>
      </c>
      <c r="AK1603" t="s">
        <v>1194</v>
      </c>
    </row>
    <row r="1604" spans="1:37" x14ac:dyDescent="0.3">
      <c r="A1604" t="str">
        <f t="shared" si="75"/>
        <v>CIRCASIA-Concesión Autopistas del café</v>
      </c>
      <c r="B1604" t="str">
        <f t="shared" si="76"/>
        <v>2017Jun</v>
      </c>
      <c r="C1604" t="str">
        <f t="shared" si="77"/>
        <v>4.698355839-75.60610872</v>
      </c>
      <c r="D1604" s="7" t="s">
        <v>335</v>
      </c>
      <c r="E1604" s="5">
        <v>2901</v>
      </c>
      <c r="F1604" s="7" t="s">
        <v>336</v>
      </c>
      <c r="G1604" s="5">
        <v>63</v>
      </c>
      <c r="H1604" s="7" t="s">
        <v>337</v>
      </c>
      <c r="I1604" s="7" t="s">
        <v>289</v>
      </c>
      <c r="J1604" s="7" t="s">
        <v>103</v>
      </c>
      <c r="K1604" s="7" t="s">
        <v>338</v>
      </c>
      <c r="L1604" s="7" t="s">
        <v>291</v>
      </c>
      <c r="M1604" s="5" t="s">
        <v>339</v>
      </c>
      <c r="N1604" s="5" t="s">
        <v>340</v>
      </c>
      <c r="O1604" s="7" t="s">
        <v>341</v>
      </c>
      <c r="P1604" s="5">
        <v>13800</v>
      </c>
      <c r="Q1604" s="5">
        <v>17600</v>
      </c>
      <c r="R1604" s="5">
        <v>17600</v>
      </c>
      <c r="S1604" s="5">
        <v>17600</v>
      </c>
      <c r="T1604" s="5">
        <v>42900</v>
      </c>
      <c r="U1604" s="5">
        <v>52600</v>
      </c>
      <c r="V1604" s="5">
        <v>58600</v>
      </c>
      <c r="W1604" s="5">
        <v>0</v>
      </c>
      <c r="X1604" s="5">
        <v>0</v>
      </c>
      <c r="Y1604" s="5">
        <v>0</v>
      </c>
      <c r="Z1604" s="5">
        <v>0</v>
      </c>
      <c r="AA1604" s="5">
        <v>4.6983558390000004</v>
      </c>
      <c r="AB1604" s="5">
        <v>-75.606108719999995</v>
      </c>
      <c r="AC1604" s="7" t="s">
        <v>49</v>
      </c>
      <c r="AD1604" s="5">
        <v>3384741200</v>
      </c>
      <c r="AE1604" s="5" t="str">
        <f>MID(TablaPivotFinal[[#This Row],[Fecha]],1,4)</f>
        <v>2017</v>
      </c>
      <c r="AF1604" s="5" t="str">
        <f>MID(TablaPivotFinal[[#This Row],[Fecha]],5,3)</f>
        <v>Jun</v>
      </c>
      <c r="AG1604" s="7">
        <v>3384741200</v>
      </c>
      <c r="AH1604" s="8">
        <v>7778.3</v>
      </c>
      <c r="AI1604" t="s">
        <v>1066</v>
      </c>
      <c r="AJ1604" t="s">
        <v>881</v>
      </c>
      <c r="AK1604" t="s">
        <v>1194</v>
      </c>
    </row>
    <row r="1605" spans="1:37" x14ac:dyDescent="0.3">
      <c r="A1605" t="str">
        <f t="shared" si="75"/>
        <v>CIRCASIA-Concesión Autopistas del café</v>
      </c>
      <c r="B1605" t="str">
        <f t="shared" si="76"/>
        <v>2017Mar</v>
      </c>
      <c r="C1605" t="str">
        <f t="shared" si="77"/>
        <v>4.698355839-75.60610872</v>
      </c>
      <c r="D1605" s="9" t="s">
        <v>335</v>
      </c>
      <c r="E1605" s="6">
        <v>2901</v>
      </c>
      <c r="F1605" s="9" t="s">
        <v>336</v>
      </c>
      <c r="G1605" s="6">
        <v>63</v>
      </c>
      <c r="H1605" s="9" t="s">
        <v>337</v>
      </c>
      <c r="I1605" s="9" t="s">
        <v>289</v>
      </c>
      <c r="J1605" s="9" t="s">
        <v>103</v>
      </c>
      <c r="K1605" s="9" t="s">
        <v>338</v>
      </c>
      <c r="L1605" s="9" t="s">
        <v>291</v>
      </c>
      <c r="M1605" s="6" t="s">
        <v>339</v>
      </c>
      <c r="N1605" s="6" t="s">
        <v>340</v>
      </c>
      <c r="O1605" s="9" t="s">
        <v>341</v>
      </c>
      <c r="P1605" s="6">
        <v>13800</v>
      </c>
      <c r="Q1605" s="6">
        <v>17600</v>
      </c>
      <c r="R1605" s="6">
        <v>17600</v>
      </c>
      <c r="S1605" s="6">
        <v>17600</v>
      </c>
      <c r="T1605" s="6">
        <v>42900</v>
      </c>
      <c r="U1605" s="6">
        <v>52600</v>
      </c>
      <c r="V1605" s="6">
        <v>58600</v>
      </c>
      <c r="W1605" s="6">
        <v>0</v>
      </c>
      <c r="X1605" s="6">
        <v>0</v>
      </c>
      <c r="Y1605" s="6">
        <v>0</v>
      </c>
      <c r="Z1605" s="6">
        <v>0</v>
      </c>
      <c r="AA1605" s="6">
        <v>4.6983558390000004</v>
      </c>
      <c r="AB1605" s="6">
        <v>-75.606108719999995</v>
      </c>
      <c r="AC1605" s="9" t="s">
        <v>51</v>
      </c>
      <c r="AD1605" s="6">
        <v>3176046650</v>
      </c>
      <c r="AE1605" s="6" t="str">
        <f>MID(TablaPivotFinal[[#This Row],[Fecha]],1,4)</f>
        <v>2017</v>
      </c>
      <c r="AF1605" s="6" t="str">
        <f>MID(TablaPivotFinal[[#This Row],[Fecha]],5,3)</f>
        <v>Mar</v>
      </c>
      <c r="AG1605" s="9">
        <v>3176046650</v>
      </c>
      <c r="AH1605" s="10">
        <v>7005.7096769999998</v>
      </c>
      <c r="AI1605" t="s">
        <v>1066</v>
      </c>
      <c r="AJ1605" t="s">
        <v>878</v>
      </c>
      <c r="AK1605" t="s">
        <v>1194</v>
      </c>
    </row>
    <row r="1606" spans="1:37" x14ac:dyDescent="0.3">
      <c r="A1606" t="str">
        <f t="shared" si="75"/>
        <v>CIRCASIA-Concesión Autopistas del café</v>
      </c>
      <c r="B1606" t="str">
        <f t="shared" si="76"/>
        <v>2017May</v>
      </c>
      <c r="C1606" t="str">
        <f t="shared" si="77"/>
        <v>4.698355839-75.60610872</v>
      </c>
      <c r="D1606" s="7" t="s">
        <v>335</v>
      </c>
      <c r="E1606" s="5">
        <v>2901</v>
      </c>
      <c r="F1606" s="7" t="s">
        <v>336</v>
      </c>
      <c r="G1606" s="5">
        <v>63</v>
      </c>
      <c r="H1606" s="7" t="s">
        <v>337</v>
      </c>
      <c r="I1606" s="7" t="s">
        <v>289</v>
      </c>
      <c r="J1606" s="7" t="s">
        <v>103</v>
      </c>
      <c r="K1606" s="7" t="s">
        <v>338</v>
      </c>
      <c r="L1606" s="7" t="s">
        <v>291</v>
      </c>
      <c r="M1606" s="5" t="s">
        <v>339</v>
      </c>
      <c r="N1606" s="5" t="s">
        <v>340</v>
      </c>
      <c r="O1606" s="7" t="s">
        <v>341</v>
      </c>
      <c r="P1606" s="5">
        <v>13800</v>
      </c>
      <c r="Q1606" s="5">
        <v>17600</v>
      </c>
      <c r="R1606" s="5">
        <v>17600</v>
      </c>
      <c r="S1606" s="5">
        <v>17600</v>
      </c>
      <c r="T1606" s="5">
        <v>42900</v>
      </c>
      <c r="U1606" s="5">
        <v>52600</v>
      </c>
      <c r="V1606" s="5">
        <v>58600</v>
      </c>
      <c r="W1606" s="5">
        <v>0</v>
      </c>
      <c r="X1606" s="5">
        <v>0</v>
      </c>
      <c r="Y1606" s="5">
        <v>0</v>
      </c>
      <c r="Z1606" s="5">
        <v>0</v>
      </c>
      <c r="AA1606" s="5">
        <v>4.6983558390000004</v>
      </c>
      <c r="AB1606" s="5">
        <v>-75.606108719999995</v>
      </c>
      <c r="AC1606" s="7" t="s">
        <v>53</v>
      </c>
      <c r="AD1606" s="5">
        <v>3159697000</v>
      </c>
      <c r="AE1606" s="5" t="str">
        <f>MID(TablaPivotFinal[[#This Row],[Fecha]],1,4)</f>
        <v>2017</v>
      </c>
      <c r="AF1606" s="5" t="str">
        <f>MID(TablaPivotFinal[[#This Row],[Fecha]],5,3)</f>
        <v>May</v>
      </c>
      <c r="AG1606" s="7">
        <v>3159697000</v>
      </c>
      <c r="AH1606" s="8">
        <v>7020.3870969999998</v>
      </c>
      <c r="AI1606" t="s">
        <v>1066</v>
      </c>
      <c r="AJ1606" t="s">
        <v>880</v>
      </c>
      <c r="AK1606" t="s">
        <v>1194</v>
      </c>
    </row>
    <row r="1607" spans="1:37" x14ac:dyDescent="0.3">
      <c r="A1607" t="str">
        <f t="shared" si="75"/>
        <v>CIRCASIA-Concesión Autopistas del café</v>
      </c>
      <c r="B1607" t="str">
        <f t="shared" si="76"/>
        <v>2017Nov</v>
      </c>
      <c r="C1607" t="str">
        <f t="shared" si="77"/>
        <v>4.698355839-75.60610872</v>
      </c>
      <c r="D1607" s="9" t="s">
        <v>335</v>
      </c>
      <c r="E1607" s="6">
        <v>2901</v>
      </c>
      <c r="F1607" s="9" t="s">
        <v>336</v>
      </c>
      <c r="G1607" s="6">
        <v>63</v>
      </c>
      <c r="H1607" s="9" t="s">
        <v>337</v>
      </c>
      <c r="I1607" s="9" t="s">
        <v>289</v>
      </c>
      <c r="J1607" s="9" t="s">
        <v>103</v>
      </c>
      <c r="K1607" s="9" t="s">
        <v>338</v>
      </c>
      <c r="L1607" s="9" t="s">
        <v>291</v>
      </c>
      <c r="M1607" s="6" t="s">
        <v>339</v>
      </c>
      <c r="N1607" s="6" t="s">
        <v>340</v>
      </c>
      <c r="O1607" s="9" t="s">
        <v>341</v>
      </c>
      <c r="P1607" s="6">
        <v>13800</v>
      </c>
      <c r="Q1607" s="6">
        <v>17600</v>
      </c>
      <c r="R1607" s="6">
        <v>17600</v>
      </c>
      <c r="S1607" s="6">
        <v>17600</v>
      </c>
      <c r="T1607" s="6">
        <v>42900</v>
      </c>
      <c r="U1607" s="6">
        <v>52600</v>
      </c>
      <c r="V1607" s="6">
        <v>58600</v>
      </c>
      <c r="W1607" s="6">
        <v>0</v>
      </c>
      <c r="X1607" s="6">
        <v>0</v>
      </c>
      <c r="Y1607" s="6">
        <v>0</v>
      </c>
      <c r="Z1607" s="6">
        <v>0</v>
      </c>
      <c r="AA1607" s="6">
        <v>4.6983558390000004</v>
      </c>
      <c r="AB1607" s="6">
        <v>-75.606108719999995</v>
      </c>
      <c r="AC1607" s="9" t="s">
        <v>55</v>
      </c>
      <c r="AD1607" s="6">
        <v>3441269350</v>
      </c>
      <c r="AE1607" s="6" t="str">
        <f>MID(TablaPivotFinal[[#This Row],[Fecha]],1,4)</f>
        <v>2017</v>
      </c>
      <c r="AF1607" s="6" t="str">
        <f>MID(TablaPivotFinal[[#This Row],[Fecha]],5,3)</f>
        <v>Nov</v>
      </c>
      <c r="AG1607" s="9">
        <v>3441269350</v>
      </c>
      <c r="AH1607" s="10">
        <v>7780.2</v>
      </c>
      <c r="AI1607" t="s">
        <v>1066</v>
      </c>
      <c r="AJ1607" t="s">
        <v>886</v>
      </c>
      <c r="AK1607" t="s">
        <v>1194</v>
      </c>
    </row>
    <row r="1608" spans="1:37" x14ac:dyDescent="0.3">
      <c r="A1608" t="str">
        <f t="shared" si="75"/>
        <v>CIRCASIA-Concesión Autopistas del café</v>
      </c>
      <c r="B1608" t="str">
        <f t="shared" si="76"/>
        <v>2017Oct</v>
      </c>
      <c r="C1608" t="str">
        <f t="shared" si="77"/>
        <v>4.698355839-75.60610872</v>
      </c>
      <c r="D1608" s="7" t="s">
        <v>335</v>
      </c>
      <c r="E1608" s="5">
        <v>2901</v>
      </c>
      <c r="F1608" s="7" t="s">
        <v>336</v>
      </c>
      <c r="G1608" s="5">
        <v>63</v>
      </c>
      <c r="H1608" s="7" t="s">
        <v>337</v>
      </c>
      <c r="I1608" s="7" t="s">
        <v>289</v>
      </c>
      <c r="J1608" s="7" t="s">
        <v>103</v>
      </c>
      <c r="K1608" s="7" t="s">
        <v>338</v>
      </c>
      <c r="L1608" s="7" t="s">
        <v>291</v>
      </c>
      <c r="M1608" s="5" t="s">
        <v>339</v>
      </c>
      <c r="N1608" s="5" t="s">
        <v>340</v>
      </c>
      <c r="O1608" s="7" t="s">
        <v>341</v>
      </c>
      <c r="P1608" s="5">
        <v>13800</v>
      </c>
      <c r="Q1608" s="5">
        <v>17600</v>
      </c>
      <c r="R1608" s="5">
        <v>17600</v>
      </c>
      <c r="S1608" s="5">
        <v>17600</v>
      </c>
      <c r="T1608" s="5">
        <v>42900</v>
      </c>
      <c r="U1608" s="5">
        <v>52600</v>
      </c>
      <c r="V1608" s="5">
        <v>58600</v>
      </c>
      <c r="W1608" s="5">
        <v>0</v>
      </c>
      <c r="X1608" s="5">
        <v>0</v>
      </c>
      <c r="Y1608" s="5">
        <v>0</v>
      </c>
      <c r="Z1608" s="5">
        <v>0</v>
      </c>
      <c r="AA1608" s="5">
        <v>4.6983558390000004</v>
      </c>
      <c r="AB1608" s="5">
        <v>-75.606108719999995</v>
      </c>
      <c r="AC1608" s="7" t="s">
        <v>57</v>
      </c>
      <c r="AD1608" s="5">
        <v>3517923370</v>
      </c>
      <c r="AE1608" s="5" t="str">
        <f>MID(TablaPivotFinal[[#This Row],[Fecha]],1,4)</f>
        <v>2017</v>
      </c>
      <c r="AF1608" s="5" t="str">
        <f>MID(TablaPivotFinal[[#This Row],[Fecha]],5,3)</f>
        <v>Oct</v>
      </c>
      <c r="AG1608" s="7">
        <v>3517923370</v>
      </c>
      <c r="AH1608" s="8">
        <v>7765.741935</v>
      </c>
      <c r="AI1608" t="s">
        <v>1066</v>
      </c>
      <c r="AJ1608" t="s">
        <v>885</v>
      </c>
      <c r="AK1608" t="s">
        <v>1194</v>
      </c>
    </row>
    <row r="1609" spans="1:37" x14ac:dyDescent="0.3">
      <c r="A1609" t="str">
        <f t="shared" si="75"/>
        <v>CIRCASIA-Concesión Autopistas del café</v>
      </c>
      <c r="B1609" t="str">
        <f t="shared" si="76"/>
        <v>2017Sep</v>
      </c>
      <c r="C1609" t="str">
        <f t="shared" si="77"/>
        <v>4.698355839-75.60610872</v>
      </c>
      <c r="D1609" s="9" t="s">
        <v>335</v>
      </c>
      <c r="E1609" s="6">
        <v>2901</v>
      </c>
      <c r="F1609" s="9" t="s">
        <v>336</v>
      </c>
      <c r="G1609" s="6">
        <v>63</v>
      </c>
      <c r="H1609" s="9" t="s">
        <v>337</v>
      </c>
      <c r="I1609" s="9" t="s">
        <v>289</v>
      </c>
      <c r="J1609" s="9" t="s">
        <v>103</v>
      </c>
      <c r="K1609" s="9" t="s">
        <v>338</v>
      </c>
      <c r="L1609" s="9" t="s">
        <v>291</v>
      </c>
      <c r="M1609" s="6" t="s">
        <v>339</v>
      </c>
      <c r="N1609" s="6" t="s">
        <v>340</v>
      </c>
      <c r="O1609" s="9" t="s">
        <v>341</v>
      </c>
      <c r="P1609" s="6">
        <v>13800</v>
      </c>
      <c r="Q1609" s="6">
        <v>17600</v>
      </c>
      <c r="R1609" s="6">
        <v>17600</v>
      </c>
      <c r="S1609" s="6">
        <v>17600</v>
      </c>
      <c r="T1609" s="6">
        <v>42900</v>
      </c>
      <c r="U1609" s="6">
        <v>52600</v>
      </c>
      <c r="V1609" s="6">
        <v>58600</v>
      </c>
      <c r="W1609" s="6">
        <v>0</v>
      </c>
      <c r="X1609" s="6">
        <v>0</v>
      </c>
      <c r="Y1609" s="6">
        <v>0</v>
      </c>
      <c r="Z1609" s="6">
        <v>0</v>
      </c>
      <c r="AA1609" s="6">
        <v>4.6983558390000004</v>
      </c>
      <c r="AB1609" s="6">
        <v>-75.606108719999995</v>
      </c>
      <c r="AC1609" s="9" t="s">
        <v>59</v>
      </c>
      <c r="AD1609" s="6">
        <v>3195157400</v>
      </c>
      <c r="AE1609" s="6" t="str">
        <f>MID(TablaPivotFinal[[#This Row],[Fecha]],1,4)</f>
        <v>2017</v>
      </c>
      <c r="AF1609" s="6" t="str">
        <f>MID(TablaPivotFinal[[#This Row],[Fecha]],5,3)</f>
        <v>Sep</v>
      </c>
      <c r="AG1609" s="9">
        <v>3195157400</v>
      </c>
      <c r="AH1609" s="10">
        <v>7250.3</v>
      </c>
      <c r="AI1609" t="s">
        <v>1066</v>
      </c>
      <c r="AJ1609" t="s">
        <v>884</v>
      </c>
      <c r="AK1609" t="s">
        <v>1194</v>
      </c>
    </row>
    <row r="1610" spans="1:37" x14ac:dyDescent="0.3">
      <c r="A1610" t="str">
        <f t="shared" si="75"/>
        <v>CIRCASIA-Concesión Autopistas del café</v>
      </c>
      <c r="B1610" t="str">
        <f t="shared" si="76"/>
        <v>2018Abr</v>
      </c>
      <c r="C1610" t="str">
        <f t="shared" si="77"/>
        <v>4.698355839-75.60610872</v>
      </c>
      <c r="D1610" s="7" t="s">
        <v>335</v>
      </c>
      <c r="E1610" s="5">
        <v>2901</v>
      </c>
      <c r="F1610" s="7" t="s">
        <v>336</v>
      </c>
      <c r="G1610" s="5">
        <v>63</v>
      </c>
      <c r="H1610" s="7" t="s">
        <v>337</v>
      </c>
      <c r="I1610" s="7" t="s">
        <v>289</v>
      </c>
      <c r="J1610" s="7" t="s">
        <v>103</v>
      </c>
      <c r="K1610" s="7" t="s">
        <v>338</v>
      </c>
      <c r="L1610" s="7" t="s">
        <v>291</v>
      </c>
      <c r="M1610" s="5" t="s">
        <v>339</v>
      </c>
      <c r="N1610" s="5" t="s">
        <v>340</v>
      </c>
      <c r="O1610" s="7" t="s">
        <v>341</v>
      </c>
      <c r="P1610" s="5">
        <v>13800</v>
      </c>
      <c r="Q1610" s="5">
        <v>17600</v>
      </c>
      <c r="R1610" s="5">
        <v>17600</v>
      </c>
      <c r="S1610" s="5">
        <v>17600</v>
      </c>
      <c r="T1610" s="5">
        <v>42900</v>
      </c>
      <c r="U1610" s="5">
        <v>52600</v>
      </c>
      <c r="V1610" s="5">
        <v>58600</v>
      </c>
      <c r="W1610" s="5">
        <v>0</v>
      </c>
      <c r="X1610" s="5">
        <v>0</v>
      </c>
      <c r="Y1610" s="5">
        <v>0</v>
      </c>
      <c r="Z1610" s="5">
        <v>0</v>
      </c>
      <c r="AA1610" s="5">
        <v>4.6983558390000004</v>
      </c>
      <c r="AB1610" s="5">
        <v>-75.606108719999995</v>
      </c>
      <c r="AC1610" s="7" t="s">
        <v>61</v>
      </c>
      <c r="AD1610" s="5">
        <v>3356896500</v>
      </c>
      <c r="AE1610" s="5" t="str">
        <f>MID(TablaPivotFinal[[#This Row],[Fecha]],1,4)</f>
        <v>2018</v>
      </c>
      <c r="AF1610" s="5" t="str">
        <f>MID(TablaPivotFinal[[#This Row],[Fecha]],5,3)</f>
        <v>Abr</v>
      </c>
      <c r="AG1610" s="7">
        <v>3356896500</v>
      </c>
      <c r="AH1610" s="8">
        <v>219547</v>
      </c>
      <c r="AI1610" t="s">
        <v>1066</v>
      </c>
      <c r="AJ1610" t="s">
        <v>891</v>
      </c>
      <c r="AK1610" t="s">
        <v>1194</v>
      </c>
    </row>
    <row r="1611" spans="1:37" x14ac:dyDescent="0.3">
      <c r="A1611" t="str">
        <f t="shared" si="75"/>
        <v>CIRCASIA-Concesión Autopistas del café</v>
      </c>
      <c r="B1611" t="str">
        <f t="shared" si="76"/>
        <v>2018Ago</v>
      </c>
      <c r="C1611" t="str">
        <f t="shared" si="77"/>
        <v>4.698355839-75.60610872</v>
      </c>
      <c r="D1611" s="9" t="s">
        <v>335</v>
      </c>
      <c r="E1611" s="6">
        <v>2901</v>
      </c>
      <c r="F1611" s="9" t="s">
        <v>336</v>
      </c>
      <c r="G1611" s="6">
        <v>63</v>
      </c>
      <c r="H1611" s="9" t="s">
        <v>337</v>
      </c>
      <c r="I1611" s="9" t="s">
        <v>289</v>
      </c>
      <c r="J1611" s="9" t="s">
        <v>103</v>
      </c>
      <c r="K1611" s="9" t="s">
        <v>338</v>
      </c>
      <c r="L1611" s="9" t="s">
        <v>291</v>
      </c>
      <c r="M1611" s="6" t="s">
        <v>339</v>
      </c>
      <c r="N1611" s="6" t="s">
        <v>340</v>
      </c>
      <c r="O1611" s="9" t="s">
        <v>341</v>
      </c>
      <c r="P1611" s="6">
        <v>13800</v>
      </c>
      <c r="Q1611" s="6">
        <v>17600</v>
      </c>
      <c r="R1611" s="6">
        <v>17600</v>
      </c>
      <c r="S1611" s="6">
        <v>17600</v>
      </c>
      <c r="T1611" s="6">
        <v>42900</v>
      </c>
      <c r="U1611" s="6">
        <v>52600</v>
      </c>
      <c r="V1611" s="6">
        <v>58600</v>
      </c>
      <c r="W1611" s="6">
        <v>0</v>
      </c>
      <c r="X1611" s="6">
        <v>0</v>
      </c>
      <c r="Y1611" s="6">
        <v>0</v>
      </c>
      <c r="Z1611" s="6">
        <v>0</v>
      </c>
      <c r="AA1611" s="6">
        <v>4.6983558390000004</v>
      </c>
      <c r="AB1611" s="6">
        <v>-75.606108719999995</v>
      </c>
      <c r="AC1611" s="9" t="s">
        <v>63</v>
      </c>
      <c r="AD1611" s="6">
        <v>3771508400</v>
      </c>
      <c r="AE1611" s="6" t="str">
        <f>MID(TablaPivotFinal[[#This Row],[Fecha]],1,4)</f>
        <v>2018</v>
      </c>
      <c r="AF1611" s="6" t="str">
        <f>MID(TablaPivotFinal[[#This Row],[Fecha]],5,3)</f>
        <v>Ago</v>
      </c>
      <c r="AG1611" s="9">
        <v>3771508400</v>
      </c>
      <c r="AH1611" s="10">
        <v>247892</v>
      </c>
      <c r="AI1611" t="s">
        <v>1066</v>
      </c>
      <c r="AJ1611" t="s">
        <v>895</v>
      </c>
      <c r="AK1611" t="s">
        <v>1194</v>
      </c>
    </row>
    <row r="1612" spans="1:37" x14ac:dyDescent="0.3">
      <c r="A1612" t="str">
        <f t="shared" si="75"/>
        <v>CIRCASIA-Concesión Autopistas del café</v>
      </c>
      <c r="B1612" t="str">
        <f t="shared" si="76"/>
        <v>2018Dic</v>
      </c>
      <c r="C1612" t="str">
        <f t="shared" si="77"/>
        <v>4.698355839-75.60610872</v>
      </c>
      <c r="D1612" s="7" t="s">
        <v>335</v>
      </c>
      <c r="E1612" s="5">
        <v>2901</v>
      </c>
      <c r="F1612" s="7" t="s">
        <v>336</v>
      </c>
      <c r="G1612" s="5">
        <v>63</v>
      </c>
      <c r="H1612" s="7" t="s">
        <v>337</v>
      </c>
      <c r="I1612" s="7" t="s">
        <v>289</v>
      </c>
      <c r="J1612" s="7" t="s">
        <v>103</v>
      </c>
      <c r="K1612" s="7" t="s">
        <v>338</v>
      </c>
      <c r="L1612" s="7" t="s">
        <v>291</v>
      </c>
      <c r="M1612" s="5" t="s">
        <v>339</v>
      </c>
      <c r="N1612" s="5" t="s">
        <v>340</v>
      </c>
      <c r="O1612" s="7" t="s">
        <v>341</v>
      </c>
      <c r="P1612" s="5">
        <v>13800</v>
      </c>
      <c r="Q1612" s="5">
        <v>17600</v>
      </c>
      <c r="R1612" s="5">
        <v>17600</v>
      </c>
      <c r="S1612" s="5">
        <v>17600</v>
      </c>
      <c r="T1612" s="5">
        <v>42900</v>
      </c>
      <c r="U1612" s="5">
        <v>52600</v>
      </c>
      <c r="V1612" s="5">
        <v>58600</v>
      </c>
      <c r="W1612" s="5">
        <v>0</v>
      </c>
      <c r="X1612" s="5">
        <v>0</v>
      </c>
      <c r="Y1612" s="5">
        <v>0</v>
      </c>
      <c r="Z1612" s="5">
        <v>0</v>
      </c>
      <c r="AA1612" s="5">
        <v>4.6983558390000004</v>
      </c>
      <c r="AB1612" s="5">
        <v>-75.606108719999995</v>
      </c>
      <c r="AC1612" s="7" t="s">
        <v>65</v>
      </c>
      <c r="AD1612" s="5">
        <v>4494666650</v>
      </c>
      <c r="AE1612" s="5" t="str">
        <f>MID(TablaPivotFinal[[#This Row],[Fecha]],1,4)</f>
        <v>2018</v>
      </c>
      <c r="AF1612" s="5" t="str">
        <f>MID(TablaPivotFinal[[#This Row],[Fecha]],5,3)</f>
        <v>Dic</v>
      </c>
      <c r="AG1612" s="7">
        <v>4494666650</v>
      </c>
      <c r="AH1612" s="8">
        <v>300383</v>
      </c>
      <c r="AI1612" t="s">
        <v>1066</v>
      </c>
      <c r="AJ1612" t="s">
        <v>899</v>
      </c>
      <c r="AK1612" t="s">
        <v>1194</v>
      </c>
    </row>
    <row r="1613" spans="1:37" x14ac:dyDescent="0.3">
      <c r="A1613" t="str">
        <f t="shared" si="75"/>
        <v>CIRCASIA-Concesión Autopistas del café</v>
      </c>
      <c r="B1613" t="str">
        <f t="shared" si="76"/>
        <v>2018Ene</v>
      </c>
      <c r="C1613" t="str">
        <f t="shared" si="77"/>
        <v>4.698355839-75.60610872</v>
      </c>
      <c r="D1613" s="9" t="s">
        <v>335</v>
      </c>
      <c r="E1613" s="6">
        <v>2901</v>
      </c>
      <c r="F1613" s="9" t="s">
        <v>336</v>
      </c>
      <c r="G1613" s="6">
        <v>63</v>
      </c>
      <c r="H1613" s="9" t="s">
        <v>337</v>
      </c>
      <c r="I1613" s="9" t="s">
        <v>289</v>
      </c>
      <c r="J1613" s="9" t="s">
        <v>103</v>
      </c>
      <c r="K1613" s="9" t="s">
        <v>338</v>
      </c>
      <c r="L1613" s="9" t="s">
        <v>291</v>
      </c>
      <c r="M1613" s="6" t="s">
        <v>339</v>
      </c>
      <c r="N1613" s="6" t="s">
        <v>340</v>
      </c>
      <c r="O1613" s="9" t="s">
        <v>341</v>
      </c>
      <c r="P1613" s="6">
        <v>13800</v>
      </c>
      <c r="Q1613" s="6">
        <v>17600</v>
      </c>
      <c r="R1613" s="6">
        <v>17600</v>
      </c>
      <c r="S1613" s="6">
        <v>17600</v>
      </c>
      <c r="T1613" s="6">
        <v>42900</v>
      </c>
      <c r="U1613" s="6">
        <v>52600</v>
      </c>
      <c r="V1613" s="6">
        <v>58600</v>
      </c>
      <c r="W1613" s="6">
        <v>0</v>
      </c>
      <c r="X1613" s="6">
        <v>0</v>
      </c>
      <c r="Y1613" s="6">
        <v>0</v>
      </c>
      <c r="Z1613" s="6">
        <v>0</v>
      </c>
      <c r="AA1613" s="6">
        <v>4.6983558390000004</v>
      </c>
      <c r="AB1613" s="6">
        <v>-75.606108719999995</v>
      </c>
      <c r="AC1613" s="9" t="s">
        <v>67</v>
      </c>
      <c r="AD1613" s="6">
        <v>4267344100</v>
      </c>
      <c r="AE1613" s="6" t="str">
        <f>MID(TablaPivotFinal[[#This Row],[Fecha]],1,4)</f>
        <v>2018</v>
      </c>
      <c r="AF1613" s="6" t="str">
        <f>MID(TablaPivotFinal[[#This Row],[Fecha]],5,3)</f>
        <v>Ene</v>
      </c>
      <c r="AG1613" s="9">
        <v>4267344100</v>
      </c>
      <c r="AH1613" s="10">
        <v>289888</v>
      </c>
      <c r="AI1613" t="s">
        <v>1066</v>
      </c>
      <c r="AJ1613" t="s">
        <v>888</v>
      </c>
      <c r="AK1613" t="s">
        <v>1194</v>
      </c>
    </row>
    <row r="1614" spans="1:37" x14ac:dyDescent="0.3">
      <c r="A1614" t="str">
        <f t="shared" si="75"/>
        <v>CIRCASIA-Concesión Autopistas del café</v>
      </c>
      <c r="B1614" t="str">
        <f t="shared" si="76"/>
        <v>2018Feb</v>
      </c>
      <c r="C1614" t="str">
        <f t="shared" si="77"/>
        <v>4.698355839-75.60610872</v>
      </c>
      <c r="D1614" s="7" t="s">
        <v>335</v>
      </c>
      <c r="E1614" s="5">
        <v>2901</v>
      </c>
      <c r="F1614" s="7" t="s">
        <v>336</v>
      </c>
      <c r="G1614" s="5">
        <v>63</v>
      </c>
      <c r="H1614" s="7" t="s">
        <v>337</v>
      </c>
      <c r="I1614" s="7" t="s">
        <v>289</v>
      </c>
      <c r="J1614" s="7" t="s">
        <v>103</v>
      </c>
      <c r="K1614" s="7" t="s">
        <v>338</v>
      </c>
      <c r="L1614" s="7" t="s">
        <v>291</v>
      </c>
      <c r="M1614" s="5" t="s">
        <v>339</v>
      </c>
      <c r="N1614" s="5" t="s">
        <v>340</v>
      </c>
      <c r="O1614" s="7" t="s">
        <v>341</v>
      </c>
      <c r="P1614" s="5">
        <v>13800</v>
      </c>
      <c r="Q1614" s="5">
        <v>17600</v>
      </c>
      <c r="R1614" s="5">
        <v>17600</v>
      </c>
      <c r="S1614" s="5">
        <v>17600</v>
      </c>
      <c r="T1614" s="5">
        <v>42900</v>
      </c>
      <c r="U1614" s="5">
        <v>52600</v>
      </c>
      <c r="V1614" s="5">
        <v>58600</v>
      </c>
      <c r="W1614" s="5">
        <v>0</v>
      </c>
      <c r="X1614" s="5">
        <v>0</v>
      </c>
      <c r="Y1614" s="5">
        <v>0</v>
      </c>
      <c r="Z1614" s="5">
        <v>0</v>
      </c>
      <c r="AA1614" s="5">
        <v>4.6983558390000004</v>
      </c>
      <c r="AB1614" s="5">
        <v>-75.606108719999995</v>
      </c>
      <c r="AC1614" s="7" t="s">
        <v>69</v>
      </c>
      <c r="AD1614" s="5">
        <v>3116539000</v>
      </c>
      <c r="AE1614" s="5" t="str">
        <f>MID(TablaPivotFinal[[#This Row],[Fecha]],1,4)</f>
        <v>2018</v>
      </c>
      <c r="AF1614" s="5" t="str">
        <f>MID(TablaPivotFinal[[#This Row],[Fecha]],5,3)</f>
        <v>Feb</v>
      </c>
      <c r="AG1614" s="7">
        <v>3116539000</v>
      </c>
      <c r="AH1614" s="8">
        <v>203841</v>
      </c>
      <c r="AI1614" t="s">
        <v>1066</v>
      </c>
      <c r="AJ1614" t="s">
        <v>889</v>
      </c>
      <c r="AK1614" t="s">
        <v>1194</v>
      </c>
    </row>
    <row r="1615" spans="1:37" x14ac:dyDescent="0.3">
      <c r="A1615" t="str">
        <f t="shared" si="75"/>
        <v>CIRCASIA-Concesión Autopistas del café</v>
      </c>
      <c r="B1615" t="str">
        <f t="shared" si="76"/>
        <v>2018Jul</v>
      </c>
      <c r="C1615" t="str">
        <f t="shared" si="77"/>
        <v>4.698355839-75.60610872</v>
      </c>
      <c r="D1615" s="9" t="s">
        <v>335</v>
      </c>
      <c r="E1615" s="6">
        <v>2901</v>
      </c>
      <c r="F1615" s="9" t="s">
        <v>336</v>
      </c>
      <c r="G1615" s="6">
        <v>63</v>
      </c>
      <c r="H1615" s="9" t="s">
        <v>337</v>
      </c>
      <c r="I1615" s="9" t="s">
        <v>289</v>
      </c>
      <c r="J1615" s="9" t="s">
        <v>103</v>
      </c>
      <c r="K1615" s="9" t="s">
        <v>338</v>
      </c>
      <c r="L1615" s="9" t="s">
        <v>291</v>
      </c>
      <c r="M1615" s="6" t="s">
        <v>339</v>
      </c>
      <c r="N1615" s="6" t="s">
        <v>340</v>
      </c>
      <c r="O1615" s="9" t="s">
        <v>341</v>
      </c>
      <c r="P1615" s="6">
        <v>13800</v>
      </c>
      <c r="Q1615" s="6">
        <v>17600</v>
      </c>
      <c r="R1615" s="6">
        <v>17600</v>
      </c>
      <c r="S1615" s="6">
        <v>17600</v>
      </c>
      <c r="T1615" s="6">
        <v>42900</v>
      </c>
      <c r="U1615" s="6">
        <v>52600</v>
      </c>
      <c r="V1615" s="6">
        <v>58600</v>
      </c>
      <c r="W1615" s="6">
        <v>0</v>
      </c>
      <c r="X1615" s="6">
        <v>0</v>
      </c>
      <c r="Y1615" s="6">
        <v>0</v>
      </c>
      <c r="Z1615" s="6">
        <v>0</v>
      </c>
      <c r="AA1615" s="6">
        <v>4.6983558390000004</v>
      </c>
      <c r="AB1615" s="6">
        <v>-75.606108719999995</v>
      </c>
      <c r="AC1615" s="9" t="s">
        <v>71</v>
      </c>
      <c r="AD1615" s="6">
        <v>3868945900</v>
      </c>
      <c r="AE1615" s="6" t="str">
        <f>MID(TablaPivotFinal[[#This Row],[Fecha]],1,4)</f>
        <v>2018</v>
      </c>
      <c r="AF1615" s="6" t="str">
        <f>MID(TablaPivotFinal[[#This Row],[Fecha]],5,3)</f>
        <v>Jul</v>
      </c>
      <c r="AG1615" s="9">
        <v>3868945900</v>
      </c>
      <c r="AH1615" s="10">
        <v>256688</v>
      </c>
      <c r="AI1615" t="s">
        <v>1066</v>
      </c>
      <c r="AJ1615" t="s">
        <v>894</v>
      </c>
      <c r="AK1615" t="s">
        <v>1194</v>
      </c>
    </row>
    <row r="1616" spans="1:37" x14ac:dyDescent="0.3">
      <c r="A1616" t="str">
        <f t="shared" si="75"/>
        <v>CIRCASIA-Concesión Autopistas del café</v>
      </c>
      <c r="B1616" t="str">
        <f t="shared" si="76"/>
        <v>2018Jun</v>
      </c>
      <c r="C1616" t="str">
        <f t="shared" si="77"/>
        <v>4.698355839-75.60610872</v>
      </c>
      <c r="D1616" s="7" t="s">
        <v>335</v>
      </c>
      <c r="E1616" s="5">
        <v>2901</v>
      </c>
      <c r="F1616" s="7" t="s">
        <v>336</v>
      </c>
      <c r="G1616" s="5">
        <v>63</v>
      </c>
      <c r="H1616" s="7" t="s">
        <v>337</v>
      </c>
      <c r="I1616" s="7" t="s">
        <v>289</v>
      </c>
      <c r="J1616" s="7" t="s">
        <v>103</v>
      </c>
      <c r="K1616" s="7" t="s">
        <v>338</v>
      </c>
      <c r="L1616" s="7" t="s">
        <v>291</v>
      </c>
      <c r="M1616" s="5" t="s">
        <v>339</v>
      </c>
      <c r="N1616" s="5" t="s">
        <v>340</v>
      </c>
      <c r="O1616" s="7" t="s">
        <v>341</v>
      </c>
      <c r="P1616" s="5">
        <v>13800</v>
      </c>
      <c r="Q1616" s="5">
        <v>17600</v>
      </c>
      <c r="R1616" s="5">
        <v>17600</v>
      </c>
      <c r="S1616" s="5">
        <v>17600</v>
      </c>
      <c r="T1616" s="5">
        <v>42900</v>
      </c>
      <c r="U1616" s="5">
        <v>52600</v>
      </c>
      <c r="V1616" s="5">
        <v>58600</v>
      </c>
      <c r="W1616" s="5">
        <v>0</v>
      </c>
      <c r="X1616" s="5">
        <v>0</v>
      </c>
      <c r="Y1616" s="5">
        <v>0</v>
      </c>
      <c r="Z1616" s="5">
        <v>0</v>
      </c>
      <c r="AA1616" s="5">
        <v>4.6983558390000004</v>
      </c>
      <c r="AB1616" s="5">
        <v>-75.606108719999995</v>
      </c>
      <c r="AC1616" s="7" t="s">
        <v>73</v>
      </c>
      <c r="AD1616" s="5">
        <v>3051586300</v>
      </c>
      <c r="AE1616" s="5" t="str">
        <f>MID(TablaPivotFinal[[#This Row],[Fecha]],1,4)</f>
        <v>2018</v>
      </c>
      <c r="AF1616" s="5" t="str">
        <f>MID(TablaPivotFinal[[#This Row],[Fecha]],5,3)</f>
        <v>Jun</v>
      </c>
      <c r="AG1616" s="7">
        <v>3051586300</v>
      </c>
      <c r="AH1616" s="8">
        <v>199905</v>
      </c>
      <c r="AI1616" t="s">
        <v>1066</v>
      </c>
      <c r="AJ1616" t="s">
        <v>893</v>
      </c>
      <c r="AK1616" t="s">
        <v>1194</v>
      </c>
    </row>
    <row r="1617" spans="1:37" x14ac:dyDescent="0.3">
      <c r="A1617" t="str">
        <f t="shared" si="75"/>
        <v>CIRCASIA-Concesión Autopistas del café</v>
      </c>
      <c r="B1617" t="str">
        <f t="shared" si="76"/>
        <v>2018Mar</v>
      </c>
      <c r="C1617" t="str">
        <f t="shared" si="77"/>
        <v>4.698355839-75.60610872</v>
      </c>
      <c r="D1617" s="9" t="s">
        <v>335</v>
      </c>
      <c r="E1617" s="6">
        <v>2901</v>
      </c>
      <c r="F1617" s="9" t="s">
        <v>336</v>
      </c>
      <c r="G1617" s="6">
        <v>63</v>
      </c>
      <c r="H1617" s="9" t="s">
        <v>337</v>
      </c>
      <c r="I1617" s="9" t="s">
        <v>289</v>
      </c>
      <c r="J1617" s="9" t="s">
        <v>103</v>
      </c>
      <c r="K1617" s="9" t="s">
        <v>338</v>
      </c>
      <c r="L1617" s="9" t="s">
        <v>291</v>
      </c>
      <c r="M1617" s="6" t="s">
        <v>339</v>
      </c>
      <c r="N1617" s="6" t="s">
        <v>340</v>
      </c>
      <c r="O1617" s="9" t="s">
        <v>341</v>
      </c>
      <c r="P1617" s="6">
        <v>13800</v>
      </c>
      <c r="Q1617" s="6">
        <v>17600</v>
      </c>
      <c r="R1617" s="6">
        <v>17600</v>
      </c>
      <c r="S1617" s="6">
        <v>17600</v>
      </c>
      <c r="T1617" s="6">
        <v>42900</v>
      </c>
      <c r="U1617" s="6">
        <v>52600</v>
      </c>
      <c r="V1617" s="6">
        <v>58600</v>
      </c>
      <c r="W1617" s="6">
        <v>0</v>
      </c>
      <c r="X1617" s="6">
        <v>0</v>
      </c>
      <c r="Y1617" s="6">
        <v>0</v>
      </c>
      <c r="Z1617" s="6">
        <v>0</v>
      </c>
      <c r="AA1617" s="6">
        <v>4.6983558390000004</v>
      </c>
      <c r="AB1617" s="6">
        <v>-75.606108719999995</v>
      </c>
      <c r="AC1617" s="9" t="s">
        <v>75</v>
      </c>
      <c r="AD1617" s="6">
        <v>3802843200</v>
      </c>
      <c r="AE1617" s="6" t="str">
        <f>MID(TablaPivotFinal[[#This Row],[Fecha]],1,4)</f>
        <v>2018</v>
      </c>
      <c r="AF1617" s="6" t="str">
        <f>MID(TablaPivotFinal[[#This Row],[Fecha]],5,3)</f>
        <v>Mar</v>
      </c>
      <c r="AG1617" s="9">
        <v>3802843200</v>
      </c>
      <c r="AH1617" s="10">
        <v>254102</v>
      </c>
      <c r="AI1617" t="s">
        <v>1066</v>
      </c>
      <c r="AJ1617" t="s">
        <v>890</v>
      </c>
      <c r="AK1617" t="s">
        <v>1194</v>
      </c>
    </row>
    <row r="1618" spans="1:37" x14ac:dyDescent="0.3">
      <c r="A1618" t="str">
        <f t="shared" si="75"/>
        <v>CIRCASIA-Concesión Autopistas del café</v>
      </c>
      <c r="B1618" t="str">
        <f t="shared" si="76"/>
        <v>2018May</v>
      </c>
      <c r="C1618" t="str">
        <f t="shared" si="77"/>
        <v>4.698355839-75.60610872</v>
      </c>
      <c r="D1618" s="7" t="s">
        <v>335</v>
      </c>
      <c r="E1618" s="5">
        <v>2901</v>
      </c>
      <c r="F1618" s="7" t="s">
        <v>336</v>
      </c>
      <c r="G1618" s="5">
        <v>63</v>
      </c>
      <c r="H1618" s="7" t="s">
        <v>337</v>
      </c>
      <c r="I1618" s="7" t="s">
        <v>289</v>
      </c>
      <c r="J1618" s="7" t="s">
        <v>103</v>
      </c>
      <c r="K1618" s="7" t="s">
        <v>338</v>
      </c>
      <c r="L1618" s="7" t="s">
        <v>291</v>
      </c>
      <c r="M1618" s="5" t="s">
        <v>339</v>
      </c>
      <c r="N1618" s="5" t="s">
        <v>340</v>
      </c>
      <c r="O1618" s="7" t="s">
        <v>341</v>
      </c>
      <c r="P1618" s="5">
        <v>13800</v>
      </c>
      <c r="Q1618" s="5">
        <v>17600</v>
      </c>
      <c r="R1618" s="5">
        <v>17600</v>
      </c>
      <c r="S1618" s="5">
        <v>17600</v>
      </c>
      <c r="T1618" s="5">
        <v>42900</v>
      </c>
      <c r="U1618" s="5">
        <v>52600</v>
      </c>
      <c r="V1618" s="5">
        <v>58600</v>
      </c>
      <c r="W1618" s="5">
        <v>0</v>
      </c>
      <c r="X1618" s="5">
        <v>0</v>
      </c>
      <c r="Y1618" s="5">
        <v>0</v>
      </c>
      <c r="Z1618" s="5">
        <v>0</v>
      </c>
      <c r="AA1618" s="5">
        <v>4.6983558390000004</v>
      </c>
      <c r="AB1618" s="5">
        <v>-75.606108719999995</v>
      </c>
      <c r="AC1618" s="7" t="s">
        <v>77</v>
      </c>
      <c r="AD1618" s="5">
        <v>3410025000</v>
      </c>
      <c r="AE1618" s="5" t="str">
        <f>MID(TablaPivotFinal[[#This Row],[Fecha]],1,4)</f>
        <v>2018</v>
      </c>
      <c r="AF1618" s="5" t="str">
        <f>MID(TablaPivotFinal[[#This Row],[Fecha]],5,3)</f>
        <v>May</v>
      </c>
      <c r="AG1618" s="7">
        <v>3410025000</v>
      </c>
      <c r="AH1618" s="8">
        <v>222486</v>
      </c>
      <c r="AI1618" t="s">
        <v>1066</v>
      </c>
      <c r="AJ1618" t="s">
        <v>892</v>
      </c>
      <c r="AK1618" t="s">
        <v>1194</v>
      </c>
    </row>
    <row r="1619" spans="1:37" x14ac:dyDescent="0.3">
      <c r="A1619" t="str">
        <f t="shared" si="75"/>
        <v>CIRCASIA-Concesión Autopistas del café</v>
      </c>
      <c r="B1619" t="str">
        <f t="shared" si="76"/>
        <v>2018Nov</v>
      </c>
      <c r="C1619" t="str">
        <f t="shared" si="77"/>
        <v>4.698355839-75.60610872</v>
      </c>
      <c r="D1619" s="9" t="s">
        <v>335</v>
      </c>
      <c r="E1619" s="6">
        <v>2901</v>
      </c>
      <c r="F1619" s="9" t="s">
        <v>336</v>
      </c>
      <c r="G1619" s="6">
        <v>63</v>
      </c>
      <c r="H1619" s="9" t="s">
        <v>337</v>
      </c>
      <c r="I1619" s="9" t="s">
        <v>289</v>
      </c>
      <c r="J1619" s="9" t="s">
        <v>103</v>
      </c>
      <c r="K1619" s="9" t="s">
        <v>338</v>
      </c>
      <c r="L1619" s="9" t="s">
        <v>291</v>
      </c>
      <c r="M1619" s="6" t="s">
        <v>339</v>
      </c>
      <c r="N1619" s="6" t="s">
        <v>340</v>
      </c>
      <c r="O1619" s="9" t="s">
        <v>341</v>
      </c>
      <c r="P1619" s="6">
        <v>13800</v>
      </c>
      <c r="Q1619" s="6">
        <v>17600</v>
      </c>
      <c r="R1619" s="6">
        <v>17600</v>
      </c>
      <c r="S1619" s="6">
        <v>17600</v>
      </c>
      <c r="T1619" s="6">
        <v>42900</v>
      </c>
      <c r="U1619" s="6">
        <v>52600</v>
      </c>
      <c r="V1619" s="6">
        <v>58600</v>
      </c>
      <c r="W1619" s="6">
        <v>0</v>
      </c>
      <c r="X1619" s="6">
        <v>0</v>
      </c>
      <c r="Y1619" s="6">
        <v>0</v>
      </c>
      <c r="Z1619" s="6">
        <v>0</v>
      </c>
      <c r="AA1619" s="6">
        <v>4.6983558390000004</v>
      </c>
      <c r="AB1619" s="6">
        <v>-75.606108719999995</v>
      </c>
      <c r="AC1619" s="9" t="s">
        <v>79</v>
      </c>
      <c r="AD1619" s="6">
        <v>3679215050</v>
      </c>
      <c r="AE1619" s="6" t="str">
        <f>MID(TablaPivotFinal[[#This Row],[Fecha]],1,4)</f>
        <v>2018</v>
      </c>
      <c r="AF1619" s="6" t="str">
        <f>MID(TablaPivotFinal[[#This Row],[Fecha]],5,3)</f>
        <v>Nov</v>
      </c>
      <c r="AG1619" s="9">
        <v>3679215050</v>
      </c>
      <c r="AH1619" s="10">
        <v>240944</v>
      </c>
      <c r="AI1619" t="s">
        <v>1066</v>
      </c>
      <c r="AJ1619" t="s">
        <v>898</v>
      </c>
      <c r="AK1619" t="s">
        <v>1194</v>
      </c>
    </row>
    <row r="1620" spans="1:37" x14ac:dyDescent="0.3">
      <c r="A1620" t="str">
        <f t="shared" si="75"/>
        <v>CIRCASIA-Concesión Autopistas del café</v>
      </c>
      <c r="B1620" t="str">
        <f t="shared" si="76"/>
        <v>2018Oct</v>
      </c>
      <c r="C1620" t="str">
        <f t="shared" si="77"/>
        <v>4.698355839-75.60610872</v>
      </c>
      <c r="D1620" s="7" t="s">
        <v>335</v>
      </c>
      <c r="E1620" s="5">
        <v>2901</v>
      </c>
      <c r="F1620" s="7" t="s">
        <v>336</v>
      </c>
      <c r="G1620" s="5">
        <v>63</v>
      </c>
      <c r="H1620" s="7" t="s">
        <v>337</v>
      </c>
      <c r="I1620" s="7" t="s">
        <v>289</v>
      </c>
      <c r="J1620" s="7" t="s">
        <v>103</v>
      </c>
      <c r="K1620" s="7" t="s">
        <v>338</v>
      </c>
      <c r="L1620" s="7" t="s">
        <v>291</v>
      </c>
      <c r="M1620" s="5" t="s">
        <v>339</v>
      </c>
      <c r="N1620" s="5" t="s">
        <v>340</v>
      </c>
      <c r="O1620" s="7" t="s">
        <v>341</v>
      </c>
      <c r="P1620" s="5">
        <v>13800</v>
      </c>
      <c r="Q1620" s="5">
        <v>17600</v>
      </c>
      <c r="R1620" s="5">
        <v>17600</v>
      </c>
      <c r="S1620" s="5">
        <v>17600</v>
      </c>
      <c r="T1620" s="5">
        <v>42900</v>
      </c>
      <c r="U1620" s="5">
        <v>52600</v>
      </c>
      <c r="V1620" s="5">
        <v>58600</v>
      </c>
      <c r="W1620" s="5">
        <v>0</v>
      </c>
      <c r="X1620" s="5">
        <v>0</v>
      </c>
      <c r="Y1620" s="5">
        <v>0</v>
      </c>
      <c r="Z1620" s="5">
        <v>0</v>
      </c>
      <c r="AA1620" s="5">
        <v>4.6983558390000004</v>
      </c>
      <c r="AB1620" s="5">
        <v>-75.606108719999995</v>
      </c>
      <c r="AC1620" s="7" t="s">
        <v>81</v>
      </c>
      <c r="AD1620" s="5">
        <v>3772124800</v>
      </c>
      <c r="AE1620" s="5" t="str">
        <f>MID(TablaPivotFinal[[#This Row],[Fecha]],1,4)</f>
        <v>2018</v>
      </c>
      <c r="AF1620" s="5" t="str">
        <f>MID(TablaPivotFinal[[#This Row],[Fecha]],5,3)</f>
        <v>Oct</v>
      </c>
      <c r="AG1620" s="7">
        <v>3772124800</v>
      </c>
      <c r="AH1620" s="8">
        <v>247173</v>
      </c>
      <c r="AI1620" t="s">
        <v>1066</v>
      </c>
      <c r="AJ1620" t="s">
        <v>897</v>
      </c>
      <c r="AK1620" t="s">
        <v>1194</v>
      </c>
    </row>
    <row r="1621" spans="1:37" x14ac:dyDescent="0.3">
      <c r="A1621" t="str">
        <f t="shared" si="75"/>
        <v>CIRCASIA-Concesión Autopistas del café</v>
      </c>
      <c r="B1621" t="str">
        <f t="shared" si="76"/>
        <v>2018Sep</v>
      </c>
      <c r="C1621" t="str">
        <f t="shared" si="77"/>
        <v>4.698355839-75.60610872</v>
      </c>
      <c r="D1621" s="9" t="s">
        <v>335</v>
      </c>
      <c r="E1621" s="6">
        <v>2901</v>
      </c>
      <c r="F1621" s="9" t="s">
        <v>336</v>
      </c>
      <c r="G1621" s="6">
        <v>63</v>
      </c>
      <c r="H1621" s="9" t="s">
        <v>337</v>
      </c>
      <c r="I1621" s="9" t="s">
        <v>289</v>
      </c>
      <c r="J1621" s="9" t="s">
        <v>103</v>
      </c>
      <c r="K1621" s="9" t="s">
        <v>338</v>
      </c>
      <c r="L1621" s="9" t="s">
        <v>291</v>
      </c>
      <c r="M1621" s="6" t="s">
        <v>339</v>
      </c>
      <c r="N1621" s="6" t="s">
        <v>340</v>
      </c>
      <c r="O1621" s="9" t="s">
        <v>341</v>
      </c>
      <c r="P1621" s="6">
        <v>13800</v>
      </c>
      <c r="Q1621" s="6">
        <v>17600</v>
      </c>
      <c r="R1621" s="6">
        <v>17600</v>
      </c>
      <c r="S1621" s="6">
        <v>17600</v>
      </c>
      <c r="T1621" s="6">
        <v>42900</v>
      </c>
      <c r="U1621" s="6">
        <v>52600</v>
      </c>
      <c r="V1621" s="6">
        <v>58600</v>
      </c>
      <c r="W1621" s="6">
        <v>0</v>
      </c>
      <c r="X1621" s="6">
        <v>0</v>
      </c>
      <c r="Y1621" s="6">
        <v>0</v>
      </c>
      <c r="Z1621" s="6">
        <v>0</v>
      </c>
      <c r="AA1621" s="6">
        <v>4.6983558390000004</v>
      </c>
      <c r="AB1621" s="6">
        <v>-75.606108719999995</v>
      </c>
      <c r="AC1621" s="9" t="s">
        <v>83</v>
      </c>
      <c r="AD1621" s="6">
        <v>3540187200</v>
      </c>
      <c r="AE1621" s="6" t="str">
        <f>MID(TablaPivotFinal[[#This Row],[Fecha]],1,4)</f>
        <v>2018</v>
      </c>
      <c r="AF1621" s="6" t="str">
        <f>MID(TablaPivotFinal[[#This Row],[Fecha]],5,3)</f>
        <v>Sep</v>
      </c>
      <c r="AG1621" s="9">
        <v>3540187200</v>
      </c>
      <c r="AH1621" s="10">
        <v>230464</v>
      </c>
      <c r="AI1621" t="s">
        <v>1066</v>
      </c>
      <c r="AJ1621" t="s">
        <v>896</v>
      </c>
      <c r="AK1621" t="s">
        <v>1194</v>
      </c>
    </row>
    <row r="1622" spans="1:37" x14ac:dyDescent="0.3">
      <c r="A1622" t="str">
        <f t="shared" si="75"/>
        <v>RIO BOGOTA-CONCESION CCFC S.A</v>
      </c>
      <c r="B1622" t="str">
        <f t="shared" si="76"/>
        <v>2016Abr</v>
      </c>
      <c r="C1622" t="str">
        <f t="shared" si="77"/>
        <v>4.698590601-74.17942941</v>
      </c>
      <c r="D1622" s="7" t="s">
        <v>343</v>
      </c>
      <c r="E1622" s="5" t="s">
        <v>344</v>
      </c>
      <c r="F1622" s="7" t="s">
        <v>264</v>
      </c>
      <c r="G1622" s="5">
        <v>25</v>
      </c>
      <c r="H1622" s="7" t="s">
        <v>345</v>
      </c>
      <c r="I1622" s="7" t="s">
        <v>346</v>
      </c>
      <c r="J1622" s="7" t="s">
        <v>103</v>
      </c>
      <c r="K1622" s="7" t="s">
        <v>347</v>
      </c>
      <c r="L1622" s="7" t="s">
        <v>348</v>
      </c>
      <c r="M1622" s="5" t="s">
        <v>349</v>
      </c>
      <c r="N1622" s="5" t="s">
        <v>350</v>
      </c>
      <c r="O1622" s="7" t="s">
        <v>351</v>
      </c>
      <c r="P1622" s="5">
        <v>8000</v>
      </c>
      <c r="Q1622" s="5">
        <v>12000</v>
      </c>
      <c r="R1622" s="5">
        <v>10400</v>
      </c>
      <c r="S1622" s="5">
        <v>13900</v>
      </c>
      <c r="T1622" s="5">
        <v>23600</v>
      </c>
      <c r="U1622" s="5">
        <v>31900</v>
      </c>
      <c r="V1622" s="5">
        <v>34500</v>
      </c>
      <c r="W1622" s="5">
        <v>0</v>
      </c>
      <c r="X1622" s="5">
        <v>0</v>
      </c>
      <c r="Y1622" s="5">
        <v>0</v>
      </c>
      <c r="Z1622" s="5">
        <v>0</v>
      </c>
      <c r="AA1622" s="5">
        <v>4.6985906010000003</v>
      </c>
      <c r="AB1622" s="5">
        <v>-74.179429409999997</v>
      </c>
      <c r="AC1622" s="7" t="s">
        <v>13</v>
      </c>
      <c r="AD1622" s="5">
        <v>4990199900</v>
      </c>
      <c r="AE1622" s="5" t="str">
        <f>MID(TablaPivotFinal[[#This Row],[Fecha]],1,4)</f>
        <v>2016</v>
      </c>
      <c r="AF1622" s="5" t="str">
        <f>MID(TablaPivotFinal[[#This Row],[Fecha]],5,3)</f>
        <v>Abr</v>
      </c>
      <c r="AG1622" s="7">
        <v>4990199900</v>
      </c>
      <c r="AH1622" s="8">
        <v>735962</v>
      </c>
      <c r="AI1622" t="s">
        <v>1067</v>
      </c>
      <c r="AJ1622" t="s">
        <v>867</v>
      </c>
      <c r="AK1622" t="s">
        <v>1195</v>
      </c>
    </row>
    <row r="1623" spans="1:37" x14ac:dyDescent="0.3">
      <c r="A1623" t="str">
        <f t="shared" si="75"/>
        <v>RIO BOGOTA-CONCESION CCFC S.A</v>
      </c>
      <c r="B1623" t="str">
        <f t="shared" si="76"/>
        <v>2016Ago</v>
      </c>
      <c r="C1623" t="str">
        <f t="shared" si="77"/>
        <v>4.698590601-74.17942941</v>
      </c>
      <c r="D1623" s="9" t="s">
        <v>343</v>
      </c>
      <c r="E1623" s="6" t="s">
        <v>344</v>
      </c>
      <c r="F1623" s="9" t="s">
        <v>264</v>
      </c>
      <c r="G1623" s="6">
        <v>25</v>
      </c>
      <c r="H1623" s="9" t="s">
        <v>345</v>
      </c>
      <c r="I1623" s="9" t="s">
        <v>346</v>
      </c>
      <c r="J1623" s="9" t="s">
        <v>103</v>
      </c>
      <c r="K1623" s="9" t="s">
        <v>347</v>
      </c>
      <c r="L1623" s="9" t="s">
        <v>348</v>
      </c>
      <c r="M1623" s="6" t="s">
        <v>349</v>
      </c>
      <c r="N1623" s="6" t="s">
        <v>350</v>
      </c>
      <c r="O1623" s="9" t="s">
        <v>351</v>
      </c>
      <c r="P1623" s="6">
        <v>8000</v>
      </c>
      <c r="Q1623" s="6">
        <v>12000</v>
      </c>
      <c r="R1623" s="6">
        <v>10400</v>
      </c>
      <c r="S1623" s="6">
        <v>13900</v>
      </c>
      <c r="T1623" s="6">
        <v>23600</v>
      </c>
      <c r="U1623" s="6">
        <v>31900</v>
      </c>
      <c r="V1623" s="6">
        <v>34500</v>
      </c>
      <c r="W1623" s="6">
        <v>0</v>
      </c>
      <c r="X1623" s="6">
        <v>0</v>
      </c>
      <c r="Y1623" s="6">
        <v>0</v>
      </c>
      <c r="Z1623" s="6">
        <v>0</v>
      </c>
      <c r="AA1623" s="6">
        <v>4.6985906010000003</v>
      </c>
      <c r="AB1623" s="6">
        <v>-74.179429409999997</v>
      </c>
      <c r="AC1623" s="9" t="s">
        <v>15</v>
      </c>
      <c r="AD1623" s="6">
        <v>5182408000</v>
      </c>
      <c r="AE1623" s="6" t="str">
        <f>MID(TablaPivotFinal[[#This Row],[Fecha]],1,4)</f>
        <v>2016</v>
      </c>
      <c r="AF1623" s="6" t="str">
        <f>MID(TablaPivotFinal[[#This Row],[Fecha]],5,3)</f>
        <v>Ago</v>
      </c>
      <c r="AG1623" s="9">
        <v>5182408000</v>
      </c>
      <c r="AH1623" s="10">
        <v>770933</v>
      </c>
      <c r="AI1623" t="s">
        <v>1067</v>
      </c>
      <c r="AJ1623" t="s">
        <v>871</v>
      </c>
      <c r="AK1623" t="s">
        <v>1195</v>
      </c>
    </row>
    <row r="1624" spans="1:37" x14ac:dyDescent="0.3">
      <c r="A1624" t="str">
        <f t="shared" si="75"/>
        <v>RIO BOGOTA-CONCESION CCFC S.A</v>
      </c>
      <c r="B1624" t="str">
        <f t="shared" si="76"/>
        <v>2016Dic</v>
      </c>
      <c r="C1624" t="str">
        <f t="shared" si="77"/>
        <v>4.698590601-74.17942941</v>
      </c>
      <c r="D1624" s="7" t="s">
        <v>343</v>
      </c>
      <c r="E1624" s="5" t="s">
        <v>344</v>
      </c>
      <c r="F1624" s="7" t="s">
        <v>264</v>
      </c>
      <c r="G1624" s="5">
        <v>25</v>
      </c>
      <c r="H1624" s="7" t="s">
        <v>345</v>
      </c>
      <c r="I1624" s="7" t="s">
        <v>346</v>
      </c>
      <c r="J1624" s="7" t="s">
        <v>103</v>
      </c>
      <c r="K1624" s="7" t="s">
        <v>347</v>
      </c>
      <c r="L1624" s="7" t="s">
        <v>348</v>
      </c>
      <c r="M1624" s="5" t="s">
        <v>349</v>
      </c>
      <c r="N1624" s="5" t="s">
        <v>350</v>
      </c>
      <c r="O1624" s="7" t="s">
        <v>351</v>
      </c>
      <c r="P1624" s="5">
        <v>8000</v>
      </c>
      <c r="Q1624" s="5">
        <v>12000</v>
      </c>
      <c r="R1624" s="5">
        <v>10400</v>
      </c>
      <c r="S1624" s="5">
        <v>13900</v>
      </c>
      <c r="T1624" s="5">
        <v>23600</v>
      </c>
      <c r="U1624" s="5">
        <v>31900</v>
      </c>
      <c r="V1624" s="5">
        <v>34500</v>
      </c>
      <c r="W1624" s="5">
        <v>0</v>
      </c>
      <c r="X1624" s="5">
        <v>0</v>
      </c>
      <c r="Y1624" s="5">
        <v>0</v>
      </c>
      <c r="Z1624" s="5">
        <v>0</v>
      </c>
      <c r="AA1624" s="5">
        <v>4.6985906010000003</v>
      </c>
      <c r="AB1624" s="5">
        <v>-74.179429409999997</v>
      </c>
      <c r="AC1624" s="7" t="s">
        <v>17</v>
      </c>
      <c r="AD1624" s="5">
        <v>5393722300</v>
      </c>
      <c r="AE1624" s="5" t="str">
        <f>MID(TablaPivotFinal[[#This Row],[Fecha]],1,4)</f>
        <v>2016</v>
      </c>
      <c r="AF1624" s="5" t="str">
        <f>MID(TablaPivotFinal[[#This Row],[Fecha]],5,3)</f>
        <v>Dic</v>
      </c>
      <c r="AG1624" s="7">
        <v>5393722300</v>
      </c>
      <c r="AH1624" s="8">
        <v>813290</v>
      </c>
      <c r="AI1624" t="s">
        <v>1067</v>
      </c>
      <c r="AJ1624" t="s">
        <v>875</v>
      </c>
      <c r="AK1624" t="s">
        <v>1195</v>
      </c>
    </row>
    <row r="1625" spans="1:37" x14ac:dyDescent="0.3">
      <c r="A1625" t="str">
        <f t="shared" si="75"/>
        <v>RIO BOGOTA-CONCESION CCFC S.A</v>
      </c>
      <c r="B1625" t="str">
        <f t="shared" si="76"/>
        <v>2016Ene</v>
      </c>
      <c r="C1625" t="str">
        <f t="shared" si="77"/>
        <v>4.698590601-74.17942941</v>
      </c>
      <c r="D1625" s="9" t="s">
        <v>343</v>
      </c>
      <c r="E1625" s="6" t="s">
        <v>344</v>
      </c>
      <c r="F1625" s="9" t="s">
        <v>264</v>
      </c>
      <c r="G1625" s="6">
        <v>25</v>
      </c>
      <c r="H1625" s="9" t="s">
        <v>345</v>
      </c>
      <c r="I1625" s="9" t="s">
        <v>346</v>
      </c>
      <c r="J1625" s="9" t="s">
        <v>103</v>
      </c>
      <c r="K1625" s="9" t="s">
        <v>347</v>
      </c>
      <c r="L1625" s="9" t="s">
        <v>348</v>
      </c>
      <c r="M1625" s="6" t="s">
        <v>349</v>
      </c>
      <c r="N1625" s="6" t="s">
        <v>350</v>
      </c>
      <c r="O1625" s="9" t="s">
        <v>351</v>
      </c>
      <c r="P1625" s="6">
        <v>8000</v>
      </c>
      <c r="Q1625" s="6">
        <v>12000</v>
      </c>
      <c r="R1625" s="6">
        <v>10400</v>
      </c>
      <c r="S1625" s="6">
        <v>13900</v>
      </c>
      <c r="T1625" s="6">
        <v>23600</v>
      </c>
      <c r="U1625" s="6">
        <v>31900</v>
      </c>
      <c r="V1625" s="6">
        <v>34500</v>
      </c>
      <c r="W1625" s="6">
        <v>0</v>
      </c>
      <c r="X1625" s="6">
        <v>0</v>
      </c>
      <c r="Y1625" s="6">
        <v>0</v>
      </c>
      <c r="Z1625" s="6">
        <v>0</v>
      </c>
      <c r="AA1625" s="6">
        <v>4.6985906010000003</v>
      </c>
      <c r="AB1625" s="6">
        <v>-74.179429409999997</v>
      </c>
      <c r="AC1625" s="9" t="s">
        <v>19</v>
      </c>
      <c r="AD1625" s="6">
        <v>4961509200</v>
      </c>
      <c r="AE1625" s="6" t="str">
        <f>MID(TablaPivotFinal[[#This Row],[Fecha]],1,4)</f>
        <v>2016</v>
      </c>
      <c r="AF1625" s="6" t="str">
        <f>MID(TablaPivotFinal[[#This Row],[Fecha]],5,3)</f>
        <v>Ene</v>
      </c>
      <c r="AG1625" s="9">
        <v>4961509200</v>
      </c>
      <c r="AH1625" s="10">
        <v>714286</v>
      </c>
      <c r="AI1625" t="s">
        <v>1067</v>
      </c>
      <c r="AJ1625" t="s">
        <v>864</v>
      </c>
      <c r="AK1625" t="s">
        <v>1195</v>
      </c>
    </row>
    <row r="1626" spans="1:37" x14ac:dyDescent="0.3">
      <c r="A1626" t="str">
        <f t="shared" si="75"/>
        <v>RIO BOGOTA-CONCESION CCFC S.A</v>
      </c>
      <c r="B1626" t="str">
        <f t="shared" si="76"/>
        <v>2016Feb</v>
      </c>
      <c r="C1626" t="str">
        <f t="shared" si="77"/>
        <v>4.698590601-74.17942941</v>
      </c>
      <c r="D1626" s="7" t="s">
        <v>343</v>
      </c>
      <c r="E1626" s="5" t="s">
        <v>344</v>
      </c>
      <c r="F1626" s="7" t="s">
        <v>264</v>
      </c>
      <c r="G1626" s="5">
        <v>25</v>
      </c>
      <c r="H1626" s="7" t="s">
        <v>345</v>
      </c>
      <c r="I1626" s="7" t="s">
        <v>346</v>
      </c>
      <c r="J1626" s="7" t="s">
        <v>103</v>
      </c>
      <c r="K1626" s="7" t="s">
        <v>347</v>
      </c>
      <c r="L1626" s="7" t="s">
        <v>348</v>
      </c>
      <c r="M1626" s="5" t="s">
        <v>349</v>
      </c>
      <c r="N1626" s="5" t="s">
        <v>350</v>
      </c>
      <c r="O1626" s="7" t="s">
        <v>351</v>
      </c>
      <c r="P1626" s="5">
        <v>8000</v>
      </c>
      <c r="Q1626" s="5">
        <v>12000</v>
      </c>
      <c r="R1626" s="5">
        <v>10400</v>
      </c>
      <c r="S1626" s="5">
        <v>13900</v>
      </c>
      <c r="T1626" s="5">
        <v>23600</v>
      </c>
      <c r="U1626" s="5">
        <v>31900</v>
      </c>
      <c r="V1626" s="5">
        <v>34500</v>
      </c>
      <c r="W1626" s="5">
        <v>0</v>
      </c>
      <c r="X1626" s="5">
        <v>0</v>
      </c>
      <c r="Y1626" s="5">
        <v>0</v>
      </c>
      <c r="Z1626" s="5">
        <v>0</v>
      </c>
      <c r="AA1626" s="5">
        <v>4.6985906010000003</v>
      </c>
      <c r="AB1626" s="5">
        <v>-74.179429409999997</v>
      </c>
      <c r="AC1626" s="7" t="s">
        <v>21</v>
      </c>
      <c r="AD1626" s="5">
        <v>4982415900</v>
      </c>
      <c r="AE1626" s="5" t="str">
        <f>MID(TablaPivotFinal[[#This Row],[Fecha]],1,4)</f>
        <v>2016</v>
      </c>
      <c r="AF1626" s="5" t="str">
        <f>MID(TablaPivotFinal[[#This Row],[Fecha]],5,3)</f>
        <v>Feb</v>
      </c>
      <c r="AG1626" s="7">
        <v>4982415900</v>
      </c>
      <c r="AH1626" s="8">
        <v>711530</v>
      </c>
      <c r="AI1626" t="s">
        <v>1067</v>
      </c>
      <c r="AJ1626" t="s">
        <v>865</v>
      </c>
      <c r="AK1626" t="s">
        <v>1195</v>
      </c>
    </row>
    <row r="1627" spans="1:37" x14ac:dyDescent="0.3">
      <c r="A1627" t="str">
        <f t="shared" si="75"/>
        <v>RIO BOGOTA-CONCESION CCFC S.A</v>
      </c>
      <c r="B1627" t="str">
        <f t="shared" si="76"/>
        <v>2016Jul</v>
      </c>
      <c r="C1627" t="str">
        <f t="shared" si="77"/>
        <v>4.698590601-74.17942941</v>
      </c>
      <c r="D1627" s="9" t="s">
        <v>343</v>
      </c>
      <c r="E1627" s="6" t="s">
        <v>344</v>
      </c>
      <c r="F1627" s="9" t="s">
        <v>264</v>
      </c>
      <c r="G1627" s="6">
        <v>25</v>
      </c>
      <c r="H1627" s="9" t="s">
        <v>345</v>
      </c>
      <c r="I1627" s="9" t="s">
        <v>346</v>
      </c>
      <c r="J1627" s="9" t="s">
        <v>103</v>
      </c>
      <c r="K1627" s="9" t="s">
        <v>347</v>
      </c>
      <c r="L1627" s="9" t="s">
        <v>348</v>
      </c>
      <c r="M1627" s="6" t="s">
        <v>349</v>
      </c>
      <c r="N1627" s="6" t="s">
        <v>350</v>
      </c>
      <c r="O1627" s="9" t="s">
        <v>351</v>
      </c>
      <c r="P1627" s="6">
        <v>8000</v>
      </c>
      <c r="Q1627" s="6">
        <v>12000</v>
      </c>
      <c r="R1627" s="6">
        <v>10400</v>
      </c>
      <c r="S1627" s="6">
        <v>13900</v>
      </c>
      <c r="T1627" s="6">
        <v>23600</v>
      </c>
      <c r="U1627" s="6">
        <v>31900</v>
      </c>
      <c r="V1627" s="6">
        <v>34500</v>
      </c>
      <c r="W1627" s="6">
        <v>0</v>
      </c>
      <c r="X1627" s="6">
        <v>0</v>
      </c>
      <c r="Y1627" s="6">
        <v>0</v>
      </c>
      <c r="Z1627" s="6">
        <v>0</v>
      </c>
      <c r="AA1627" s="6">
        <v>4.6985906010000003</v>
      </c>
      <c r="AB1627" s="6">
        <v>-74.179429409999997</v>
      </c>
      <c r="AC1627" s="9" t="s">
        <v>23</v>
      </c>
      <c r="AD1627" s="6">
        <v>4883636400</v>
      </c>
      <c r="AE1627" s="6" t="str">
        <f>MID(TablaPivotFinal[[#This Row],[Fecha]],1,4)</f>
        <v>2016</v>
      </c>
      <c r="AF1627" s="6" t="str">
        <f>MID(TablaPivotFinal[[#This Row],[Fecha]],5,3)</f>
        <v>Jul</v>
      </c>
      <c r="AG1627" s="9">
        <v>4883636400</v>
      </c>
      <c r="AH1627" s="10">
        <v>750798</v>
      </c>
      <c r="AI1627" t="s">
        <v>1067</v>
      </c>
      <c r="AJ1627" t="s">
        <v>870</v>
      </c>
      <c r="AK1627" t="s">
        <v>1195</v>
      </c>
    </row>
    <row r="1628" spans="1:37" x14ac:dyDescent="0.3">
      <c r="A1628" t="str">
        <f t="shared" si="75"/>
        <v>RIO BOGOTA-CONCESION CCFC S.A</v>
      </c>
      <c r="B1628" t="str">
        <f t="shared" si="76"/>
        <v>2016Jun</v>
      </c>
      <c r="C1628" t="str">
        <f t="shared" si="77"/>
        <v>4.698590601-74.17942941</v>
      </c>
      <c r="D1628" s="7" t="s">
        <v>343</v>
      </c>
      <c r="E1628" s="5" t="s">
        <v>344</v>
      </c>
      <c r="F1628" s="7" t="s">
        <v>264</v>
      </c>
      <c r="G1628" s="5">
        <v>25</v>
      </c>
      <c r="H1628" s="7" t="s">
        <v>345</v>
      </c>
      <c r="I1628" s="7" t="s">
        <v>346</v>
      </c>
      <c r="J1628" s="7" t="s">
        <v>103</v>
      </c>
      <c r="K1628" s="7" t="s">
        <v>347</v>
      </c>
      <c r="L1628" s="7" t="s">
        <v>348</v>
      </c>
      <c r="M1628" s="5" t="s">
        <v>349</v>
      </c>
      <c r="N1628" s="5" t="s">
        <v>350</v>
      </c>
      <c r="O1628" s="7" t="s">
        <v>351</v>
      </c>
      <c r="P1628" s="5">
        <v>8000</v>
      </c>
      <c r="Q1628" s="5">
        <v>12000</v>
      </c>
      <c r="R1628" s="5">
        <v>10400</v>
      </c>
      <c r="S1628" s="5">
        <v>13900</v>
      </c>
      <c r="T1628" s="5">
        <v>23600</v>
      </c>
      <c r="U1628" s="5">
        <v>31900</v>
      </c>
      <c r="V1628" s="5">
        <v>34500</v>
      </c>
      <c r="W1628" s="5">
        <v>0</v>
      </c>
      <c r="X1628" s="5">
        <v>0</v>
      </c>
      <c r="Y1628" s="5">
        <v>0</v>
      </c>
      <c r="Z1628" s="5">
        <v>0</v>
      </c>
      <c r="AA1628" s="5">
        <v>4.6985906010000003</v>
      </c>
      <c r="AB1628" s="5">
        <v>-74.179429409999997</v>
      </c>
      <c r="AC1628" s="7" t="s">
        <v>25</v>
      </c>
      <c r="AD1628" s="5">
        <v>4969581400</v>
      </c>
      <c r="AE1628" s="5" t="str">
        <f>MID(TablaPivotFinal[[#This Row],[Fecha]],1,4)</f>
        <v>2016</v>
      </c>
      <c r="AF1628" s="5" t="str">
        <f>MID(TablaPivotFinal[[#This Row],[Fecha]],5,3)</f>
        <v>Jun</v>
      </c>
      <c r="AG1628" s="7">
        <v>4969581400</v>
      </c>
      <c r="AH1628" s="8">
        <v>739632</v>
      </c>
      <c r="AI1628" t="s">
        <v>1067</v>
      </c>
      <c r="AJ1628" t="s">
        <v>869</v>
      </c>
      <c r="AK1628" t="s">
        <v>1195</v>
      </c>
    </row>
    <row r="1629" spans="1:37" x14ac:dyDescent="0.3">
      <c r="A1629" t="str">
        <f t="shared" si="75"/>
        <v>RIO BOGOTA-CONCESION CCFC S.A</v>
      </c>
      <c r="B1629" t="str">
        <f t="shared" si="76"/>
        <v>2016Mar</v>
      </c>
      <c r="C1629" t="str">
        <f t="shared" si="77"/>
        <v>4.698590601-74.17942941</v>
      </c>
      <c r="D1629" s="9" t="s">
        <v>343</v>
      </c>
      <c r="E1629" s="6" t="s">
        <v>344</v>
      </c>
      <c r="F1629" s="9" t="s">
        <v>264</v>
      </c>
      <c r="G1629" s="6">
        <v>25</v>
      </c>
      <c r="H1629" s="9" t="s">
        <v>345</v>
      </c>
      <c r="I1629" s="9" t="s">
        <v>346</v>
      </c>
      <c r="J1629" s="9" t="s">
        <v>103</v>
      </c>
      <c r="K1629" s="9" t="s">
        <v>347</v>
      </c>
      <c r="L1629" s="9" t="s">
        <v>348</v>
      </c>
      <c r="M1629" s="6" t="s">
        <v>349</v>
      </c>
      <c r="N1629" s="6" t="s">
        <v>350</v>
      </c>
      <c r="O1629" s="9" t="s">
        <v>351</v>
      </c>
      <c r="P1629" s="6">
        <v>8000</v>
      </c>
      <c r="Q1629" s="6">
        <v>12000</v>
      </c>
      <c r="R1629" s="6">
        <v>10400</v>
      </c>
      <c r="S1629" s="6">
        <v>13900</v>
      </c>
      <c r="T1629" s="6">
        <v>23600</v>
      </c>
      <c r="U1629" s="6">
        <v>31900</v>
      </c>
      <c r="V1629" s="6">
        <v>34500</v>
      </c>
      <c r="W1629" s="6">
        <v>0</v>
      </c>
      <c r="X1629" s="6">
        <v>0</v>
      </c>
      <c r="Y1629" s="6">
        <v>0</v>
      </c>
      <c r="Z1629" s="6">
        <v>0</v>
      </c>
      <c r="AA1629" s="6">
        <v>4.6985906010000003</v>
      </c>
      <c r="AB1629" s="6">
        <v>-74.179429409999997</v>
      </c>
      <c r="AC1629" s="9" t="s">
        <v>27</v>
      </c>
      <c r="AD1629" s="6">
        <v>5115309000</v>
      </c>
      <c r="AE1629" s="6" t="str">
        <f>MID(TablaPivotFinal[[#This Row],[Fecha]],1,4)</f>
        <v>2016</v>
      </c>
      <c r="AF1629" s="6" t="str">
        <f>MID(TablaPivotFinal[[#This Row],[Fecha]],5,3)</f>
        <v>Mar</v>
      </c>
      <c r="AG1629" s="9">
        <v>5115309000</v>
      </c>
      <c r="AH1629" s="10">
        <v>740442</v>
      </c>
      <c r="AI1629" t="s">
        <v>1067</v>
      </c>
      <c r="AJ1629" t="s">
        <v>866</v>
      </c>
      <c r="AK1629" t="s">
        <v>1195</v>
      </c>
    </row>
    <row r="1630" spans="1:37" x14ac:dyDescent="0.3">
      <c r="A1630" t="str">
        <f t="shared" si="75"/>
        <v>RIO BOGOTA-CONCESION CCFC S.A</v>
      </c>
      <c r="B1630" t="str">
        <f t="shared" si="76"/>
        <v>2016May</v>
      </c>
      <c r="C1630" t="str">
        <f t="shared" si="77"/>
        <v>4.698590601-74.17942941</v>
      </c>
      <c r="D1630" s="7" t="s">
        <v>343</v>
      </c>
      <c r="E1630" s="5" t="s">
        <v>344</v>
      </c>
      <c r="F1630" s="7" t="s">
        <v>264</v>
      </c>
      <c r="G1630" s="5">
        <v>25</v>
      </c>
      <c r="H1630" s="7" t="s">
        <v>345</v>
      </c>
      <c r="I1630" s="7" t="s">
        <v>346</v>
      </c>
      <c r="J1630" s="7" t="s">
        <v>103</v>
      </c>
      <c r="K1630" s="7" t="s">
        <v>347</v>
      </c>
      <c r="L1630" s="7" t="s">
        <v>348</v>
      </c>
      <c r="M1630" s="5" t="s">
        <v>349</v>
      </c>
      <c r="N1630" s="5" t="s">
        <v>350</v>
      </c>
      <c r="O1630" s="7" t="s">
        <v>351</v>
      </c>
      <c r="P1630" s="5">
        <v>8000</v>
      </c>
      <c r="Q1630" s="5">
        <v>12000</v>
      </c>
      <c r="R1630" s="5">
        <v>10400</v>
      </c>
      <c r="S1630" s="5">
        <v>13900</v>
      </c>
      <c r="T1630" s="5">
        <v>23600</v>
      </c>
      <c r="U1630" s="5">
        <v>31900</v>
      </c>
      <c r="V1630" s="5">
        <v>34500</v>
      </c>
      <c r="W1630" s="5">
        <v>0</v>
      </c>
      <c r="X1630" s="5">
        <v>0</v>
      </c>
      <c r="Y1630" s="5">
        <v>0</v>
      </c>
      <c r="Z1630" s="5">
        <v>0</v>
      </c>
      <c r="AA1630" s="5">
        <v>4.6985906010000003</v>
      </c>
      <c r="AB1630" s="5">
        <v>-74.179429409999997</v>
      </c>
      <c r="AC1630" s="7" t="s">
        <v>29</v>
      </c>
      <c r="AD1630" s="5">
        <v>5063535000</v>
      </c>
      <c r="AE1630" s="5" t="str">
        <f>MID(TablaPivotFinal[[#This Row],[Fecha]],1,4)</f>
        <v>2016</v>
      </c>
      <c r="AF1630" s="5" t="str">
        <f>MID(TablaPivotFinal[[#This Row],[Fecha]],5,3)</f>
        <v>May</v>
      </c>
      <c r="AG1630" s="7">
        <v>5063535000</v>
      </c>
      <c r="AH1630" s="8">
        <v>760224</v>
      </c>
      <c r="AI1630" t="s">
        <v>1067</v>
      </c>
      <c r="AJ1630" t="s">
        <v>868</v>
      </c>
      <c r="AK1630" t="s">
        <v>1195</v>
      </c>
    </row>
    <row r="1631" spans="1:37" x14ac:dyDescent="0.3">
      <c r="A1631" t="str">
        <f t="shared" si="75"/>
        <v>RIO BOGOTA-CONCESION CCFC S.A</v>
      </c>
      <c r="B1631" t="str">
        <f t="shared" si="76"/>
        <v>2016Nov</v>
      </c>
      <c r="C1631" t="str">
        <f t="shared" si="77"/>
        <v>4.698590601-74.17942941</v>
      </c>
      <c r="D1631" s="9" t="s">
        <v>343</v>
      </c>
      <c r="E1631" s="6" t="s">
        <v>344</v>
      </c>
      <c r="F1631" s="9" t="s">
        <v>264</v>
      </c>
      <c r="G1631" s="6">
        <v>25</v>
      </c>
      <c r="H1631" s="9" t="s">
        <v>345</v>
      </c>
      <c r="I1631" s="9" t="s">
        <v>346</v>
      </c>
      <c r="J1631" s="9" t="s">
        <v>103</v>
      </c>
      <c r="K1631" s="9" t="s">
        <v>347</v>
      </c>
      <c r="L1631" s="9" t="s">
        <v>348</v>
      </c>
      <c r="M1631" s="6" t="s">
        <v>349</v>
      </c>
      <c r="N1631" s="6" t="s">
        <v>350</v>
      </c>
      <c r="O1631" s="9" t="s">
        <v>351</v>
      </c>
      <c r="P1631" s="6">
        <v>8000</v>
      </c>
      <c r="Q1631" s="6">
        <v>12000</v>
      </c>
      <c r="R1631" s="6">
        <v>10400</v>
      </c>
      <c r="S1631" s="6">
        <v>13900</v>
      </c>
      <c r="T1631" s="6">
        <v>23600</v>
      </c>
      <c r="U1631" s="6">
        <v>31900</v>
      </c>
      <c r="V1631" s="6">
        <v>34500</v>
      </c>
      <c r="W1631" s="6">
        <v>0</v>
      </c>
      <c r="X1631" s="6">
        <v>0</v>
      </c>
      <c r="Y1631" s="6">
        <v>0</v>
      </c>
      <c r="Z1631" s="6">
        <v>0</v>
      </c>
      <c r="AA1631" s="6">
        <v>4.6985906010000003</v>
      </c>
      <c r="AB1631" s="6">
        <v>-74.179429409999997</v>
      </c>
      <c r="AC1631" s="9" t="s">
        <v>31</v>
      </c>
      <c r="AD1631" s="6">
        <v>4916755200</v>
      </c>
      <c r="AE1631" s="6" t="str">
        <f>MID(TablaPivotFinal[[#This Row],[Fecha]],1,4)</f>
        <v>2016</v>
      </c>
      <c r="AF1631" s="6" t="str">
        <f>MID(TablaPivotFinal[[#This Row],[Fecha]],5,3)</f>
        <v>Nov</v>
      </c>
      <c r="AG1631" s="9">
        <v>4916755200</v>
      </c>
      <c r="AH1631" s="10">
        <v>743670</v>
      </c>
      <c r="AI1631" t="s">
        <v>1067</v>
      </c>
      <c r="AJ1631" t="s">
        <v>874</v>
      </c>
      <c r="AK1631" t="s">
        <v>1195</v>
      </c>
    </row>
    <row r="1632" spans="1:37" x14ac:dyDescent="0.3">
      <c r="A1632" t="str">
        <f t="shared" si="75"/>
        <v>RIO BOGOTA-CONCESION CCFC S.A</v>
      </c>
      <c r="B1632" t="str">
        <f t="shared" si="76"/>
        <v>2016Oct</v>
      </c>
      <c r="C1632" t="str">
        <f t="shared" si="77"/>
        <v>4.698590601-74.17942941</v>
      </c>
      <c r="D1632" s="7" t="s">
        <v>343</v>
      </c>
      <c r="E1632" s="5" t="s">
        <v>344</v>
      </c>
      <c r="F1632" s="7" t="s">
        <v>264</v>
      </c>
      <c r="G1632" s="5">
        <v>25</v>
      </c>
      <c r="H1632" s="7" t="s">
        <v>345</v>
      </c>
      <c r="I1632" s="7" t="s">
        <v>346</v>
      </c>
      <c r="J1632" s="7" t="s">
        <v>103</v>
      </c>
      <c r="K1632" s="7" t="s">
        <v>347</v>
      </c>
      <c r="L1632" s="7" t="s">
        <v>348</v>
      </c>
      <c r="M1632" s="5" t="s">
        <v>349</v>
      </c>
      <c r="N1632" s="5" t="s">
        <v>350</v>
      </c>
      <c r="O1632" s="7" t="s">
        <v>351</v>
      </c>
      <c r="P1632" s="5">
        <v>8000</v>
      </c>
      <c r="Q1632" s="5">
        <v>12000</v>
      </c>
      <c r="R1632" s="5">
        <v>10400</v>
      </c>
      <c r="S1632" s="5">
        <v>13900</v>
      </c>
      <c r="T1632" s="5">
        <v>23600</v>
      </c>
      <c r="U1632" s="5">
        <v>31900</v>
      </c>
      <c r="V1632" s="5">
        <v>34500</v>
      </c>
      <c r="W1632" s="5">
        <v>0</v>
      </c>
      <c r="X1632" s="5">
        <v>0</v>
      </c>
      <c r="Y1632" s="5">
        <v>0</v>
      </c>
      <c r="Z1632" s="5">
        <v>0</v>
      </c>
      <c r="AA1632" s="5">
        <v>4.6985906010000003</v>
      </c>
      <c r="AB1632" s="5">
        <v>-74.179429409999997</v>
      </c>
      <c r="AC1632" s="7" t="s">
        <v>33</v>
      </c>
      <c r="AD1632" s="5">
        <v>5066872100</v>
      </c>
      <c r="AE1632" s="5" t="str">
        <f>MID(TablaPivotFinal[[#This Row],[Fecha]],1,4)</f>
        <v>2016</v>
      </c>
      <c r="AF1632" s="5" t="str">
        <f>MID(TablaPivotFinal[[#This Row],[Fecha]],5,3)</f>
        <v>Oct</v>
      </c>
      <c r="AG1632" s="7">
        <v>5066872100</v>
      </c>
      <c r="AH1632" s="8">
        <v>767333</v>
      </c>
      <c r="AI1632" t="s">
        <v>1067</v>
      </c>
      <c r="AJ1632" t="s">
        <v>873</v>
      </c>
      <c r="AK1632" t="s">
        <v>1195</v>
      </c>
    </row>
    <row r="1633" spans="1:37" x14ac:dyDescent="0.3">
      <c r="A1633" t="str">
        <f t="shared" si="75"/>
        <v>RIO BOGOTA-CONCESION CCFC S.A</v>
      </c>
      <c r="B1633" t="str">
        <f t="shared" si="76"/>
        <v>2016Sep</v>
      </c>
      <c r="C1633" t="str">
        <f t="shared" si="77"/>
        <v>4.698590601-74.17942941</v>
      </c>
      <c r="D1633" s="9" t="s">
        <v>343</v>
      </c>
      <c r="E1633" s="6" t="s">
        <v>344</v>
      </c>
      <c r="F1633" s="9" t="s">
        <v>264</v>
      </c>
      <c r="G1633" s="6">
        <v>25</v>
      </c>
      <c r="H1633" s="9" t="s">
        <v>345</v>
      </c>
      <c r="I1633" s="9" t="s">
        <v>346</v>
      </c>
      <c r="J1633" s="9" t="s">
        <v>103</v>
      </c>
      <c r="K1633" s="9" t="s">
        <v>347</v>
      </c>
      <c r="L1633" s="9" t="s">
        <v>348</v>
      </c>
      <c r="M1633" s="6" t="s">
        <v>349</v>
      </c>
      <c r="N1633" s="6" t="s">
        <v>350</v>
      </c>
      <c r="O1633" s="9" t="s">
        <v>351</v>
      </c>
      <c r="P1633" s="6">
        <v>8000</v>
      </c>
      <c r="Q1633" s="6">
        <v>12000</v>
      </c>
      <c r="R1633" s="6">
        <v>10400</v>
      </c>
      <c r="S1633" s="6">
        <v>13900</v>
      </c>
      <c r="T1633" s="6">
        <v>23600</v>
      </c>
      <c r="U1633" s="6">
        <v>31900</v>
      </c>
      <c r="V1633" s="6">
        <v>34500</v>
      </c>
      <c r="W1633" s="6">
        <v>0</v>
      </c>
      <c r="X1633" s="6">
        <v>0</v>
      </c>
      <c r="Y1633" s="6">
        <v>0</v>
      </c>
      <c r="Z1633" s="6">
        <v>0</v>
      </c>
      <c r="AA1633" s="6">
        <v>4.6985906010000003</v>
      </c>
      <c r="AB1633" s="6">
        <v>-74.179429409999997</v>
      </c>
      <c r="AC1633" s="9" t="s">
        <v>35</v>
      </c>
      <c r="AD1633" s="6">
        <v>4962313700</v>
      </c>
      <c r="AE1633" s="6" t="str">
        <f>MID(TablaPivotFinal[[#This Row],[Fecha]],1,4)</f>
        <v>2016</v>
      </c>
      <c r="AF1633" s="6" t="str">
        <f>MID(TablaPivotFinal[[#This Row],[Fecha]],5,3)</f>
        <v>Sep</v>
      </c>
      <c r="AG1633" s="9">
        <v>4962313700</v>
      </c>
      <c r="AH1633" s="10">
        <v>746908</v>
      </c>
      <c r="AI1633" t="s">
        <v>1067</v>
      </c>
      <c r="AJ1633" t="s">
        <v>872</v>
      </c>
      <c r="AK1633" t="s">
        <v>1195</v>
      </c>
    </row>
    <row r="1634" spans="1:37" x14ac:dyDescent="0.3">
      <c r="A1634" t="str">
        <f t="shared" si="75"/>
        <v>RIO BOGOTA-CONCESION CCFC S.A</v>
      </c>
      <c r="B1634" t="str">
        <f t="shared" si="76"/>
        <v>2017Abr</v>
      </c>
      <c r="C1634" t="str">
        <f t="shared" si="77"/>
        <v>4.698590601-74.17942941</v>
      </c>
      <c r="D1634" s="7" t="s">
        <v>343</v>
      </c>
      <c r="E1634" s="5" t="s">
        <v>344</v>
      </c>
      <c r="F1634" s="7" t="s">
        <v>264</v>
      </c>
      <c r="G1634" s="5">
        <v>25</v>
      </c>
      <c r="H1634" s="7" t="s">
        <v>345</v>
      </c>
      <c r="I1634" s="7" t="s">
        <v>346</v>
      </c>
      <c r="J1634" s="7" t="s">
        <v>103</v>
      </c>
      <c r="K1634" s="7" t="s">
        <v>347</v>
      </c>
      <c r="L1634" s="7" t="s">
        <v>348</v>
      </c>
      <c r="M1634" s="5" t="s">
        <v>349</v>
      </c>
      <c r="N1634" s="5" t="s">
        <v>350</v>
      </c>
      <c r="O1634" s="7" t="s">
        <v>351</v>
      </c>
      <c r="P1634" s="5">
        <v>8000</v>
      </c>
      <c r="Q1634" s="5">
        <v>12000</v>
      </c>
      <c r="R1634" s="5">
        <v>10400</v>
      </c>
      <c r="S1634" s="5">
        <v>13900</v>
      </c>
      <c r="T1634" s="5">
        <v>23600</v>
      </c>
      <c r="U1634" s="5">
        <v>31900</v>
      </c>
      <c r="V1634" s="5">
        <v>34500</v>
      </c>
      <c r="W1634" s="5">
        <v>0</v>
      </c>
      <c r="X1634" s="5">
        <v>0</v>
      </c>
      <c r="Y1634" s="5">
        <v>0</v>
      </c>
      <c r="Z1634" s="5">
        <v>0</v>
      </c>
      <c r="AA1634" s="5">
        <v>4.6985906010000003</v>
      </c>
      <c r="AB1634" s="5">
        <v>-74.179429409999997</v>
      </c>
      <c r="AC1634" s="7" t="s">
        <v>37</v>
      </c>
      <c r="AD1634" s="5">
        <v>5296282400</v>
      </c>
      <c r="AE1634" s="5" t="str">
        <f>MID(TablaPivotFinal[[#This Row],[Fecha]],1,4)</f>
        <v>2017</v>
      </c>
      <c r="AF1634" s="5" t="str">
        <f>MID(TablaPivotFinal[[#This Row],[Fecha]],5,3)</f>
        <v>Abr</v>
      </c>
      <c r="AG1634" s="7">
        <v>5296282400</v>
      </c>
      <c r="AH1634" s="8">
        <v>25070.533329999998</v>
      </c>
      <c r="AI1634" t="s">
        <v>1067</v>
      </c>
      <c r="AJ1634" t="s">
        <v>879</v>
      </c>
      <c r="AK1634" t="s">
        <v>1195</v>
      </c>
    </row>
    <row r="1635" spans="1:37" x14ac:dyDescent="0.3">
      <c r="A1635" t="str">
        <f t="shared" si="75"/>
        <v>RIO BOGOTA-CONCESION CCFC S.A</v>
      </c>
      <c r="B1635" t="str">
        <f t="shared" si="76"/>
        <v>2017Ago</v>
      </c>
      <c r="C1635" t="str">
        <f t="shared" si="77"/>
        <v>4.698590601-74.17942941</v>
      </c>
      <c r="D1635" s="9" t="s">
        <v>343</v>
      </c>
      <c r="E1635" s="6" t="s">
        <v>344</v>
      </c>
      <c r="F1635" s="9" t="s">
        <v>264</v>
      </c>
      <c r="G1635" s="6">
        <v>25</v>
      </c>
      <c r="H1635" s="9" t="s">
        <v>345</v>
      </c>
      <c r="I1635" s="9" t="s">
        <v>346</v>
      </c>
      <c r="J1635" s="9" t="s">
        <v>103</v>
      </c>
      <c r="K1635" s="9" t="s">
        <v>347</v>
      </c>
      <c r="L1635" s="9" t="s">
        <v>348</v>
      </c>
      <c r="M1635" s="6" t="s">
        <v>349</v>
      </c>
      <c r="N1635" s="6" t="s">
        <v>350</v>
      </c>
      <c r="O1635" s="9" t="s">
        <v>351</v>
      </c>
      <c r="P1635" s="6">
        <v>8000</v>
      </c>
      <c r="Q1635" s="6">
        <v>12000</v>
      </c>
      <c r="R1635" s="6">
        <v>10400</v>
      </c>
      <c r="S1635" s="6">
        <v>13900</v>
      </c>
      <c r="T1635" s="6">
        <v>23600</v>
      </c>
      <c r="U1635" s="6">
        <v>31900</v>
      </c>
      <c r="V1635" s="6">
        <v>34500</v>
      </c>
      <c r="W1635" s="6">
        <v>0</v>
      </c>
      <c r="X1635" s="6">
        <v>0</v>
      </c>
      <c r="Y1635" s="6">
        <v>0</v>
      </c>
      <c r="Z1635" s="6">
        <v>0</v>
      </c>
      <c r="AA1635" s="6">
        <v>4.6985906010000003</v>
      </c>
      <c r="AB1635" s="6">
        <v>-74.179429409999997</v>
      </c>
      <c r="AC1635" s="9" t="s">
        <v>39</v>
      </c>
      <c r="AD1635" s="6">
        <v>5484293700</v>
      </c>
      <c r="AE1635" s="6" t="str">
        <f>MID(TablaPivotFinal[[#This Row],[Fecha]],1,4)</f>
        <v>2017</v>
      </c>
      <c r="AF1635" s="6" t="str">
        <f>MID(TablaPivotFinal[[#This Row],[Fecha]],5,3)</f>
        <v>Ago</v>
      </c>
      <c r="AG1635" s="9">
        <v>5484293700</v>
      </c>
      <c r="AH1635" s="10">
        <v>25361.51613</v>
      </c>
      <c r="AI1635" t="s">
        <v>1067</v>
      </c>
      <c r="AJ1635" t="s">
        <v>883</v>
      </c>
      <c r="AK1635" t="s">
        <v>1195</v>
      </c>
    </row>
    <row r="1636" spans="1:37" x14ac:dyDescent="0.3">
      <c r="A1636" t="str">
        <f t="shared" si="75"/>
        <v>RIO BOGOTA-CONCESION CCFC S.A</v>
      </c>
      <c r="B1636" t="str">
        <f t="shared" si="76"/>
        <v>2017Dic</v>
      </c>
      <c r="C1636" t="str">
        <f t="shared" si="77"/>
        <v>4.698590601-74.17942941</v>
      </c>
      <c r="D1636" s="7" t="s">
        <v>343</v>
      </c>
      <c r="E1636" s="5" t="s">
        <v>344</v>
      </c>
      <c r="F1636" s="7" t="s">
        <v>264</v>
      </c>
      <c r="G1636" s="5">
        <v>25</v>
      </c>
      <c r="H1636" s="7" t="s">
        <v>345</v>
      </c>
      <c r="I1636" s="7" t="s">
        <v>346</v>
      </c>
      <c r="J1636" s="7" t="s">
        <v>103</v>
      </c>
      <c r="K1636" s="7" t="s">
        <v>347</v>
      </c>
      <c r="L1636" s="7" t="s">
        <v>348</v>
      </c>
      <c r="M1636" s="5" t="s">
        <v>349</v>
      </c>
      <c r="N1636" s="5" t="s">
        <v>350</v>
      </c>
      <c r="O1636" s="7" t="s">
        <v>351</v>
      </c>
      <c r="P1636" s="5">
        <v>8000</v>
      </c>
      <c r="Q1636" s="5">
        <v>12000</v>
      </c>
      <c r="R1636" s="5">
        <v>10400</v>
      </c>
      <c r="S1636" s="5">
        <v>13900</v>
      </c>
      <c r="T1636" s="5">
        <v>23600</v>
      </c>
      <c r="U1636" s="5">
        <v>31900</v>
      </c>
      <c r="V1636" s="5">
        <v>34500</v>
      </c>
      <c r="W1636" s="5">
        <v>0</v>
      </c>
      <c r="X1636" s="5">
        <v>0</v>
      </c>
      <c r="Y1636" s="5">
        <v>0</v>
      </c>
      <c r="Z1636" s="5">
        <v>0</v>
      </c>
      <c r="AA1636" s="5">
        <v>4.6985906010000003</v>
      </c>
      <c r="AB1636" s="5">
        <v>-74.179429409999997</v>
      </c>
      <c r="AC1636" s="7" t="s">
        <v>41</v>
      </c>
      <c r="AD1636" s="5">
        <v>5912242700</v>
      </c>
      <c r="AE1636" s="5" t="str">
        <f>MID(TablaPivotFinal[[#This Row],[Fecha]],1,4)</f>
        <v>2017</v>
      </c>
      <c r="AF1636" s="5" t="str">
        <f>MID(TablaPivotFinal[[#This Row],[Fecha]],5,3)</f>
        <v>Dic</v>
      </c>
      <c r="AG1636" s="7">
        <v>5912242700</v>
      </c>
      <c r="AH1636" s="8">
        <v>27339.90323</v>
      </c>
      <c r="AI1636" t="s">
        <v>1067</v>
      </c>
      <c r="AJ1636" t="s">
        <v>887</v>
      </c>
      <c r="AK1636" t="s">
        <v>1195</v>
      </c>
    </row>
    <row r="1637" spans="1:37" x14ac:dyDescent="0.3">
      <c r="A1637" t="str">
        <f t="shared" si="75"/>
        <v>RIO BOGOTA-CONCESION CCFC S.A</v>
      </c>
      <c r="B1637" t="str">
        <f t="shared" si="76"/>
        <v>2017Ene</v>
      </c>
      <c r="C1637" t="str">
        <f t="shared" si="77"/>
        <v>4.698590601-74.17942941</v>
      </c>
      <c r="D1637" s="9" t="s">
        <v>343</v>
      </c>
      <c r="E1637" s="6" t="s">
        <v>344</v>
      </c>
      <c r="F1637" s="9" t="s">
        <v>264</v>
      </c>
      <c r="G1637" s="6">
        <v>25</v>
      </c>
      <c r="H1637" s="9" t="s">
        <v>345</v>
      </c>
      <c r="I1637" s="9" t="s">
        <v>346</v>
      </c>
      <c r="J1637" s="9" t="s">
        <v>103</v>
      </c>
      <c r="K1637" s="9" t="s">
        <v>347</v>
      </c>
      <c r="L1637" s="9" t="s">
        <v>348</v>
      </c>
      <c r="M1637" s="6" t="s">
        <v>349</v>
      </c>
      <c r="N1637" s="6" t="s">
        <v>350</v>
      </c>
      <c r="O1637" s="9" t="s">
        <v>351</v>
      </c>
      <c r="P1637" s="6">
        <v>8000</v>
      </c>
      <c r="Q1637" s="6">
        <v>12000</v>
      </c>
      <c r="R1637" s="6">
        <v>10400</v>
      </c>
      <c r="S1637" s="6">
        <v>13900</v>
      </c>
      <c r="T1637" s="6">
        <v>23600</v>
      </c>
      <c r="U1637" s="6">
        <v>31900</v>
      </c>
      <c r="V1637" s="6">
        <v>34500</v>
      </c>
      <c r="W1637" s="6">
        <v>0</v>
      </c>
      <c r="X1637" s="6">
        <v>0</v>
      </c>
      <c r="Y1637" s="6">
        <v>0</v>
      </c>
      <c r="Z1637" s="6">
        <v>0</v>
      </c>
      <c r="AA1637" s="6">
        <v>4.6985906010000003</v>
      </c>
      <c r="AB1637" s="6">
        <v>-74.179429409999997</v>
      </c>
      <c r="AC1637" s="9" t="s">
        <v>43</v>
      </c>
      <c r="AD1637" s="6">
        <v>5077110100</v>
      </c>
      <c r="AE1637" s="6" t="str">
        <f>MID(TablaPivotFinal[[#This Row],[Fecha]],1,4)</f>
        <v>2017</v>
      </c>
      <c r="AF1637" s="6" t="str">
        <f>MID(TablaPivotFinal[[#This Row],[Fecha]],5,3)</f>
        <v>Ene</v>
      </c>
      <c r="AG1637" s="9">
        <v>5077110100</v>
      </c>
      <c r="AH1637" s="10">
        <v>23510.48387</v>
      </c>
      <c r="AI1637" t="s">
        <v>1067</v>
      </c>
      <c r="AJ1637" t="s">
        <v>876</v>
      </c>
      <c r="AK1637" t="s">
        <v>1195</v>
      </c>
    </row>
    <row r="1638" spans="1:37" x14ac:dyDescent="0.3">
      <c r="A1638" t="str">
        <f t="shared" si="75"/>
        <v>RIO BOGOTA-CONCESION CCFC S.A</v>
      </c>
      <c r="B1638" t="str">
        <f t="shared" si="76"/>
        <v>2017Feb</v>
      </c>
      <c r="C1638" t="str">
        <f t="shared" si="77"/>
        <v>4.698590601-74.17942941</v>
      </c>
      <c r="D1638" s="7" t="s">
        <v>343</v>
      </c>
      <c r="E1638" s="5" t="s">
        <v>344</v>
      </c>
      <c r="F1638" s="7" t="s">
        <v>264</v>
      </c>
      <c r="G1638" s="5">
        <v>25</v>
      </c>
      <c r="H1638" s="7" t="s">
        <v>345</v>
      </c>
      <c r="I1638" s="7" t="s">
        <v>346</v>
      </c>
      <c r="J1638" s="7" t="s">
        <v>103</v>
      </c>
      <c r="K1638" s="7" t="s">
        <v>347</v>
      </c>
      <c r="L1638" s="7" t="s">
        <v>348</v>
      </c>
      <c r="M1638" s="5" t="s">
        <v>349</v>
      </c>
      <c r="N1638" s="5" t="s">
        <v>350</v>
      </c>
      <c r="O1638" s="7" t="s">
        <v>351</v>
      </c>
      <c r="P1638" s="5">
        <v>8000</v>
      </c>
      <c r="Q1638" s="5">
        <v>12000</v>
      </c>
      <c r="R1638" s="5">
        <v>10400</v>
      </c>
      <c r="S1638" s="5">
        <v>13900</v>
      </c>
      <c r="T1638" s="5">
        <v>23600</v>
      </c>
      <c r="U1638" s="5">
        <v>31900</v>
      </c>
      <c r="V1638" s="5">
        <v>34500</v>
      </c>
      <c r="W1638" s="5">
        <v>0</v>
      </c>
      <c r="X1638" s="5">
        <v>0</v>
      </c>
      <c r="Y1638" s="5">
        <v>0</v>
      </c>
      <c r="Z1638" s="5">
        <v>0</v>
      </c>
      <c r="AA1638" s="5">
        <v>4.6985906010000003</v>
      </c>
      <c r="AB1638" s="5">
        <v>-74.179429409999997</v>
      </c>
      <c r="AC1638" s="7" t="s">
        <v>45</v>
      </c>
      <c r="AD1638" s="5">
        <v>4882660900</v>
      </c>
      <c r="AE1638" s="5" t="str">
        <f>MID(TablaPivotFinal[[#This Row],[Fecha]],1,4)</f>
        <v>2017</v>
      </c>
      <c r="AF1638" s="5" t="str">
        <f>MID(TablaPivotFinal[[#This Row],[Fecha]],5,3)</f>
        <v>Feb</v>
      </c>
      <c r="AG1638" s="7">
        <v>4882660900</v>
      </c>
      <c r="AH1638" s="8">
        <v>24794.67857</v>
      </c>
      <c r="AI1638" t="s">
        <v>1067</v>
      </c>
      <c r="AJ1638" t="s">
        <v>877</v>
      </c>
      <c r="AK1638" t="s">
        <v>1195</v>
      </c>
    </row>
    <row r="1639" spans="1:37" x14ac:dyDescent="0.3">
      <c r="A1639" t="str">
        <f t="shared" si="75"/>
        <v>RIO BOGOTA-CONCESION CCFC S.A</v>
      </c>
      <c r="B1639" t="str">
        <f t="shared" si="76"/>
        <v>2017Jul</v>
      </c>
      <c r="C1639" t="str">
        <f t="shared" si="77"/>
        <v>4.698590601-74.17942941</v>
      </c>
      <c r="D1639" s="9" t="s">
        <v>343</v>
      </c>
      <c r="E1639" s="6" t="s">
        <v>344</v>
      </c>
      <c r="F1639" s="9" t="s">
        <v>264</v>
      </c>
      <c r="G1639" s="6">
        <v>25</v>
      </c>
      <c r="H1639" s="9" t="s">
        <v>345</v>
      </c>
      <c r="I1639" s="9" t="s">
        <v>346</v>
      </c>
      <c r="J1639" s="9" t="s">
        <v>103</v>
      </c>
      <c r="K1639" s="9" t="s">
        <v>347</v>
      </c>
      <c r="L1639" s="9" t="s">
        <v>348</v>
      </c>
      <c r="M1639" s="6" t="s">
        <v>349</v>
      </c>
      <c r="N1639" s="6" t="s">
        <v>350</v>
      </c>
      <c r="O1639" s="9" t="s">
        <v>351</v>
      </c>
      <c r="P1639" s="6">
        <v>8000</v>
      </c>
      <c r="Q1639" s="6">
        <v>12000</v>
      </c>
      <c r="R1639" s="6">
        <v>10400</v>
      </c>
      <c r="S1639" s="6">
        <v>13900</v>
      </c>
      <c r="T1639" s="6">
        <v>23600</v>
      </c>
      <c r="U1639" s="6">
        <v>31900</v>
      </c>
      <c r="V1639" s="6">
        <v>34500</v>
      </c>
      <c r="W1639" s="6">
        <v>0</v>
      </c>
      <c r="X1639" s="6">
        <v>0</v>
      </c>
      <c r="Y1639" s="6">
        <v>0</v>
      </c>
      <c r="Z1639" s="6">
        <v>0</v>
      </c>
      <c r="AA1639" s="6">
        <v>4.6985906010000003</v>
      </c>
      <c r="AB1639" s="6">
        <v>-74.179429409999997</v>
      </c>
      <c r="AC1639" s="9" t="s">
        <v>47</v>
      </c>
      <c r="AD1639" s="6">
        <v>5495908200</v>
      </c>
      <c r="AE1639" s="6" t="str">
        <f>MID(TablaPivotFinal[[#This Row],[Fecha]],1,4)</f>
        <v>2017</v>
      </c>
      <c r="AF1639" s="6" t="str">
        <f>MID(TablaPivotFinal[[#This Row],[Fecha]],5,3)</f>
        <v>Jul</v>
      </c>
      <c r="AG1639" s="9">
        <v>5495908200</v>
      </c>
      <c r="AH1639" s="10">
        <v>25377.77419</v>
      </c>
      <c r="AI1639" t="s">
        <v>1067</v>
      </c>
      <c r="AJ1639" t="s">
        <v>882</v>
      </c>
      <c r="AK1639" t="s">
        <v>1195</v>
      </c>
    </row>
    <row r="1640" spans="1:37" x14ac:dyDescent="0.3">
      <c r="A1640" t="str">
        <f t="shared" si="75"/>
        <v>RIO BOGOTA-CONCESION CCFC S.A</v>
      </c>
      <c r="B1640" t="str">
        <f t="shared" si="76"/>
        <v>2017Jun</v>
      </c>
      <c r="C1640" t="str">
        <f t="shared" si="77"/>
        <v>4.698590601-74.17942941</v>
      </c>
      <c r="D1640" s="7" t="s">
        <v>343</v>
      </c>
      <c r="E1640" s="5" t="s">
        <v>344</v>
      </c>
      <c r="F1640" s="7" t="s">
        <v>264</v>
      </c>
      <c r="G1640" s="5">
        <v>25</v>
      </c>
      <c r="H1640" s="7" t="s">
        <v>345</v>
      </c>
      <c r="I1640" s="7" t="s">
        <v>346</v>
      </c>
      <c r="J1640" s="7" t="s">
        <v>103</v>
      </c>
      <c r="K1640" s="7" t="s">
        <v>347</v>
      </c>
      <c r="L1640" s="7" t="s">
        <v>348</v>
      </c>
      <c r="M1640" s="5" t="s">
        <v>349</v>
      </c>
      <c r="N1640" s="5" t="s">
        <v>350</v>
      </c>
      <c r="O1640" s="7" t="s">
        <v>351</v>
      </c>
      <c r="P1640" s="5">
        <v>8000</v>
      </c>
      <c r="Q1640" s="5">
        <v>12000</v>
      </c>
      <c r="R1640" s="5">
        <v>10400</v>
      </c>
      <c r="S1640" s="5">
        <v>13900</v>
      </c>
      <c r="T1640" s="5">
        <v>23600</v>
      </c>
      <c r="U1640" s="5">
        <v>31900</v>
      </c>
      <c r="V1640" s="5">
        <v>34500</v>
      </c>
      <c r="W1640" s="5">
        <v>0</v>
      </c>
      <c r="X1640" s="5">
        <v>0</v>
      </c>
      <c r="Y1640" s="5">
        <v>0</v>
      </c>
      <c r="Z1640" s="5">
        <v>0</v>
      </c>
      <c r="AA1640" s="5">
        <v>4.6985906010000003</v>
      </c>
      <c r="AB1640" s="5">
        <v>-74.179429409999997</v>
      </c>
      <c r="AC1640" s="7" t="s">
        <v>49</v>
      </c>
      <c r="AD1640" s="5">
        <v>5332181100</v>
      </c>
      <c r="AE1640" s="5" t="str">
        <f>MID(TablaPivotFinal[[#This Row],[Fecha]],1,4)</f>
        <v>2017</v>
      </c>
      <c r="AF1640" s="5" t="str">
        <f>MID(TablaPivotFinal[[#This Row],[Fecha]],5,3)</f>
        <v>Jun</v>
      </c>
      <c r="AG1640" s="7">
        <v>5332181100</v>
      </c>
      <c r="AH1640" s="8">
        <v>25317.366669999999</v>
      </c>
      <c r="AI1640" t="s">
        <v>1067</v>
      </c>
      <c r="AJ1640" t="s">
        <v>881</v>
      </c>
      <c r="AK1640" t="s">
        <v>1195</v>
      </c>
    </row>
    <row r="1641" spans="1:37" x14ac:dyDescent="0.3">
      <c r="A1641" t="str">
        <f t="shared" si="75"/>
        <v>RIO BOGOTA-CONCESION CCFC S.A</v>
      </c>
      <c r="B1641" t="str">
        <f t="shared" si="76"/>
        <v>2017Mar</v>
      </c>
      <c r="C1641" t="str">
        <f t="shared" si="77"/>
        <v>4.698590601-74.17942941</v>
      </c>
      <c r="D1641" s="9" t="s">
        <v>343</v>
      </c>
      <c r="E1641" s="6" t="s">
        <v>344</v>
      </c>
      <c r="F1641" s="9" t="s">
        <v>264</v>
      </c>
      <c r="G1641" s="6">
        <v>25</v>
      </c>
      <c r="H1641" s="9" t="s">
        <v>345</v>
      </c>
      <c r="I1641" s="9" t="s">
        <v>346</v>
      </c>
      <c r="J1641" s="9" t="s">
        <v>103</v>
      </c>
      <c r="K1641" s="9" t="s">
        <v>347</v>
      </c>
      <c r="L1641" s="9" t="s">
        <v>348</v>
      </c>
      <c r="M1641" s="6" t="s">
        <v>349</v>
      </c>
      <c r="N1641" s="6" t="s">
        <v>350</v>
      </c>
      <c r="O1641" s="9" t="s">
        <v>351</v>
      </c>
      <c r="P1641" s="6">
        <v>8000</v>
      </c>
      <c r="Q1641" s="6">
        <v>12000</v>
      </c>
      <c r="R1641" s="6">
        <v>10400</v>
      </c>
      <c r="S1641" s="6">
        <v>13900</v>
      </c>
      <c r="T1641" s="6">
        <v>23600</v>
      </c>
      <c r="U1641" s="6">
        <v>31900</v>
      </c>
      <c r="V1641" s="6">
        <v>34500</v>
      </c>
      <c r="W1641" s="6">
        <v>0</v>
      </c>
      <c r="X1641" s="6">
        <v>0</v>
      </c>
      <c r="Y1641" s="6">
        <v>0</v>
      </c>
      <c r="Z1641" s="6">
        <v>0</v>
      </c>
      <c r="AA1641" s="6">
        <v>4.6985906010000003</v>
      </c>
      <c r="AB1641" s="6">
        <v>-74.179429409999997</v>
      </c>
      <c r="AC1641" s="9" t="s">
        <v>51</v>
      </c>
      <c r="AD1641" s="6">
        <v>5459294200</v>
      </c>
      <c r="AE1641" s="6" t="str">
        <f>MID(TablaPivotFinal[[#This Row],[Fecha]],1,4)</f>
        <v>2017</v>
      </c>
      <c r="AF1641" s="6" t="str">
        <f>MID(TablaPivotFinal[[#This Row],[Fecha]],5,3)</f>
        <v>Mar</v>
      </c>
      <c r="AG1641" s="9">
        <v>5459294200</v>
      </c>
      <c r="AH1641" s="10">
        <v>25076.41935</v>
      </c>
      <c r="AI1641" t="s">
        <v>1067</v>
      </c>
      <c r="AJ1641" t="s">
        <v>878</v>
      </c>
      <c r="AK1641" t="s">
        <v>1195</v>
      </c>
    </row>
    <row r="1642" spans="1:37" x14ac:dyDescent="0.3">
      <c r="A1642" t="str">
        <f t="shared" si="75"/>
        <v>RIO BOGOTA-CONCESION CCFC S.A</v>
      </c>
      <c r="B1642" t="str">
        <f t="shared" si="76"/>
        <v>2017May</v>
      </c>
      <c r="C1642" t="str">
        <f t="shared" si="77"/>
        <v>4.698590601-74.17942941</v>
      </c>
      <c r="D1642" s="7" t="s">
        <v>343</v>
      </c>
      <c r="E1642" s="5" t="s">
        <v>344</v>
      </c>
      <c r="F1642" s="7" t="s">
        <v>264</v>
      </c>
      <c r="G1642" s="5">
        <v>25</v>
      </c>
      <c r="H1642" s="7" t="s">
        <v>345</v>
      </c>
      <c r="I1642" s="7" t="s">
        <v>346</v>
      </c>
      <c r="J1642" s="7" t="s">
        <v>103</v>
      </c>
      <c r="K1642" s="7" t="s">
        <v>347</v>
      </c>
      <c r="L1642" s="7" t="s">
        <v>348</v>
      </c>
      <c r="M1642" s="5" t="s">
        <v>349</v>
      </c>
      <c r="N1642" s="5" t="s">
        <v>350</v>
      </c>
      <c r="O1642" s="7" t="s">
        <v>351</v>
      </c>
      <c r="P1642" s="5">
        <v>8000</v>
      </c>
      <c r="Q1642" s="5">
        <v>12000</v>
      </c>
      <c r="R1642" s="5">
        <v>10400</v>
      </c>
      <c r="S1642" s="5">
        <v>13900</v>
      </c>
      <c r="T1642" s="5">
        <v>23600</v>
      </c>
      <c r="U1642" s="5">
        <v>31900</v>
      </c>
      <c r="V1642" s="5">
        <v>34500</v>
      </c>
      <c r="W1642" s="5">
        <v>0</v>
      </c>
      <c r="X1642" s="5">
        <v>0</v>
      </c>
      <c r="Y1642" s="5">
        <v>0</v>
      </c>
      <c r="Z1642" s="5">
        <v>0</v>
      </c>
      <c r="AA1642" s="5">
        <v>4.6985906010000003</v>
      </c>
      <c r="AB1642" s="5">
        <v>-74.179429409999997</v>
      </c>
      <c r="AC1642" s="7" t="s">
        <v>53</v>
      </c>
      <c r="AD1642" s="5">
        <v>5393692800</v>
      </c>
      <c r="AE1642" s="5" t="str">
        <f>MID(TablaPivotFinal[[#This Row],[Fecha]],1,4)</f>
        <v>2017</v>
      </c>
      <c r="AF1642" s="5" t="str">
        <f>MID(TablaPivotFinal[[#This Row],[Fecha]],5,3)</f>
        <v>May</v>
      </c>
      <c r="AG1642" s="7">
        <v>5393692800</v>
      </c>
      <c r="AH1642" s="8">
        <v>25069.03226</v>
      </c>
      <c r="AI1642" t="s">
        <v>1067</v>
      </c>
      <c r="AJ1642" t="s">
        <v>880</v>
      </c>
      <c r="AK1642" t="s">
        <v>1195</v>
      </c>
    </row>
    <row r="1643" spans="1:37" x14ac:dyDescent="0.3">
      <c r="A1643" t="str">
        <f t="shared" si="75"/>
        <v>RIO BOGOTA-CONCESION CCFC S.A</v>
      </c>
      <c r="B1643" t="str">
        <f t="shared" si="76"/>
        <v>2017Nov</v>
      </c>
      <c r="C1643" t="str">
        <f t="shared" si="77"/>
        <v>4.698590601-74.17942941</v>
      </c>
      <c r="D1643" s="9" t="s">
        <v>343</v>
      </c>
      <c r="E1643" s="6" t="s">
        <v>344</v>
      </c>
      <c r="F1643" s="9" t="s">
        <v>264</v>
      </c>
      <c r="G1643" s="6">
        <v>25</v>
      </c>
      <c r="H1643" s="9" t="s">
        <v>345</v>
      </c>
      <c r="I1643" s="9" t="s">
        <v>346</v>
      </c>
      <c r="J1643" s="9" t="s">
        <v>103</v>
      </c>
      <c r="K1643" s="9" t="s">
        <v>347</v>
      </c>
      <c r="L1643" s="9" t="s">
        <v>348</v>
      </c>
      <c r="M1643" s="6" t="s">
        <v>349</v>
      </c>
      <c r="N1643" s="6" t="s">
        <v>350</v>
      </c>
      <c r="O1643" s="9" t="s">
        <v>351</v>
      </c>
      <c r="P1643" s="6">
        <v>8000</v>
      </c>
      <c r="Q1643" s="6">
        <v>12000</v>
      </c>
      <c r="R1643" s="6">
        <v>10400</v>
      </c>
      <c r="S1643" s="6">
        <v>13900</v>
      </c>
      <c r="T1643" s="6">
        <v>23600</v>
      </c>
      <c r="U1643" s="6">
        <v>31900</v>
      </c>
      <c r="V1643" s="6">
        <v>34500</v>
      </c>
      <c r="W1643" s="6">
        <v>0</v>
      </c>
      <c r="X1643" s="6">
        <v>0</v>
      </c>
      <c r="Y1643" s="6">
        <v>0</v>
      </c>
      <c r="Z1643" s="6">
        <v>0</v>
      </c>
      <c r="AA1643" s="6">
        <v>4.6985906010000003</v>
      </c>
      <c r="AB1643" s="6">
        <v>-74.179429409999997</v>
      </c>
      <c r="AC1643" s="9" t="s">
        <v>55</v>
      </c>
      <c r="AD1643" s="6">
        <v>5412315900</v>
      </c>
      <c r="AE1643" s="6" t="str">
        <f>MID(TablaPivotFinal[[#This Row],[Fecha]],1,4)</f>
        <v>2017</v>
      </c>
      <c r="AF1643" s="6" t="str">
        <f>MID(TablaPivotFinal[[#This Row],[Fecha]],5,3)</f>
        <v>Nov</v>
      </c>
      <c r="AG1643" s="9">
        <v>5412315900</v>
      </c>
      <c r="AH1643" s="10">
        <v>25709.333330000001</v>
      </c>
      <c r="AI1643" t="s">
        <v>1067</v>
      </c>
      <c r="AJ1643" t="s">
        <v>886</v>
      </c>
      <c r="AK1643" t="s">
        <v>1195</v>
      </c>
    </row>
    <row r="1644" spans="1:37" x14ac:dyDescent="0.3">
      <c r="A1644" t="str">
        <f t="shared" si="75"/>
        <v>RIO BOGOTA-CONCESION CCFC S.A</v>
      </c>
      <c r="B1644" t="str">
        <f t="shared" si="76"/>
        <v>2017Oct</v>
      </c>
      <c r="C1644" t="str">
        <f t="shared" si="77"/>
        <v>4.698590601-74.17942941</v>
      </c>
      <c r="D1644" s="7" t="s">
        <v>343</v>
      </c>
      <c r="E1644" s="5" t="s">
        <v>344</v>
      </c>
      <c r="F1644" s="7" t="s">
        <v>264</v>
      </c>
      <c r="G1644" s="5">
        <v>25</v>
      </c>
      <c r="H1644" s="7" t="s">
        <v>345</v>
      </c>
      <c r="I1644" s="7" t="s">
        <v>346</v>
      </c>
      <c r="J1644" s="7" t="s">
        <v>103</v>
      </c>
      <c r="K1644" s="7" t="s">
        <v>347</v>
      </c>
      <c r="L1644" s="7" t="s">
        <v>348</v>
      </c>
      <c r="M1644" s="5" t="s">
        <v>349</v>
      </c>
      <c r="N1644" s="5" t="s">
        <v>350</v>
      </c>
      <c r="O1644" s="7" t="s">
        <v>351</v>
      </c>
      <c r="P1644" s="5">
        <v>8000</v>
      </c>
      <c r="Q1644" s="5">
        <v>12000</v>
      </c>
      <c r="R1644" s="5">
        <v>10400</v>
      </c>
      <c r="S1644" s="5">
        <v>13900</v>
      </c>
      <c r="T1644" s="5">
        <v>23600</v>
      </c>
      <c r="U1644" s="5">
        <v>31900</v>
      </c>
      <c r="V1644" s="5">
        <v>34500</v>
      </c>
      <c r="W1644" s="5">
        <v>0</v>
      </c>
      <c r="X1644" s="5">
        <v>0</v>
      </c>
      <c r="Y1644" s="5">
        <v>0</v>
      </c>
      <c r="Z1644" s="5">
        <v>0</v>
      </c>
      <c r="AA1644" s="5">
        <v>4.6985906010000003</v>
      </c>
      <c r="AB1644" s="5">
        <v>-74.179429409999997</v>
      </c>
      <c r="AC1644" s="7" t="s">
        <v>57</v>
      </c>
      <c r="AD1644" s="5">
        <v>5465271000</v>
      </c>
      <c r="AE1644" s="5" t="str">
        <f>MID(TablaPivotFinal[[#This Row],[Fecha]],1,4)</f>
        <v>2017</v>
      </c>
      <c r="AF1644" s="5" t="str">
        <f>MID(TablaPivotFinal[[#This Row],[Fecha]],5,3)</f>
        <v>Oct</v>
      </c>
      <c r="AG1644" s="7">
        <v>5465271000</v>
      </c>
      <c r="AH1644" s="8">
        <v>25218.87097</v>
      </c>
      <c r="AI1644" t="s">
        <v>1067</v>
      </c>
      <c r="AJ1644" t="s">
        <v>885</v>
      </c>
      <c r="AK1644" t="s">
        <v>1195</v>
      </c>
    </row>
    <row r="1645" spans="1:37" x14ac:dyDescent="0.3">
      <c r="A1645" t="str">
        <f t="shared" si="75"/>
        <v>RIO BOGOTA-CONCESION CCFC S.A</v>
      </c>
      <c r="B1645" t="str">
        <f t="shared" si="76"/>
        <v>2017Sep</v>
      </c>
      <c r="C1645" t="str">
        <f t="shared" si="77"/>
        <v>4.698590601-74.17942941</v>
      </c>
      <c r="D1645" s="9" t="s">
        <v>343</v>
      </c>
      <c r="E1645" s="6" t="s">
        <v>344</v>
      </c>
      <c r="F1645" s="9" t="s">
        <v>264</v>
      </c>
      <c r="G1645" s="6">
        <v>25</v>
      </c>
      <c r="H1645" s="9" t="s">
        <v>345</v>
      </c>
      <c r="I1645" s="9" t="s">
        <v>346</v>
      </c>
      <c r="J1645" s="9" t="s">
        <v>103</v>
      </c>
      <c r="K1645" s="9" t="s">
        <v>347</v>
      </c>
      <c r="L1645" s="9" t="s">
        <v>348</v>
      </c>
      <c r="M1645" s="6" t="s">
        <v>349</v>
      </c>
      <c r="N1645" s="6" t="s">
        <v>350</v>
      </c>
      <c r="O1645" s="9" t="s">
        <v>351</v>
      </c>
      <c r="P1645" s="6">
        <v>8000</v>
      </c>
      <c r="Q1645" s="6">
        <v>12000</v>
      </c>
      <c r="R1645" s="6">
        <v>10400</v>
      </c>
      <c r="S1645" s="6">
        <v>13900</v>
      </c>
      <c r="T1645" s="6">
        <v>23600</v>
      </c>
      <c r="U1645" s="6">
        <v>31900</v>
      </c>
      <c r="V1645" s="6">
        <v>34500</v>
      </c>
      <c r="W1645" s="6">
        <v>0</v>
      </c>
      <c r="X1645" s="6">
        <v>0</v>
      </c>
      <c r="Y1645" s="6">
        <v>0</v>
      </c>
      <c r="Z1645" s="6">
        <v>0</v>
      </c>
      <c r="AA1645" s="6">
        <v>4.6985906010000003</v>
      </c>
      <c r="AB1645" s="6">
        <v>-74.179429409999997</v>
      </c>
      <c r="AC1645" s="9" t="s">
        <v>59</v>
      </c>
      <c r="AD1645" s="6">
        <v>5230989100</v>
      </c>
      <c r="AE1645" s="6" t="str">
        <f>MID(TablaPivotFinal[[#This Row],[Fecha]],1,4)</f>
        <v>2017</v>
      </c>
      <c r="AF1645" s="6" t="str">
        <f>MID(TablaPivotFinal[[#This Row],[Fecha]],5,3)</f>
        <v>Sep</v>
      </c>
      <c r="AG1645" s="9">
        <v>5230989100</v>
      </c>
      <c r="AH1645" s="10">
        <v>24977.733329999999</v>
      </c>
      <c r="AI1645" t="s">
        <v>1067</v>
      </c>
      <c r="AJ1645" t="s">
        <v>884</v>
      </c>
      <c r="AK1645" t="s">
        <v>1195</v>
      </c>
    </row>
    <row r="1646" spans="1:37" x14ac:dyDescent="0.3">
      <c r="A1646" t="str">
        <f t="shared" si="75"/>
        <v>RIO BOGOTA-CONCESION CCFC S.A</v>
      </c>
      <c r="B1646" t="str">
        <f t="shared" si="76"/>
        <v>2018Abr</v>
      </c>
      <c r="C1646" t="str">
        <f t="shared" si="77"/>
        <v>4.698590601-74.17942941</v>
      </c>
      <c r="D1646" s="7" t="s">
        <v>343</v>
      </c>
      <c r="E1646" s="5" t="s">
        <v>344</v>
      </c>
      <c r="F1646" s="7" t="s">
        <v>264</v>
      </c>
      <c r="G1646" s="5">
        <v>25</v>
      </c>
      <c r="H1646" s="7" t="s">
        <v>345</v>
      </c>
      <c r="I1646" s="7" t="s">
        <v>346</v>
      </c>
      <c r="J1646" s="7" t="s">
        <v>103</v>
      </c>
      <c r="K1646" s="7" t="s">
        <v>347</v>
      </c>
      <c r="L1646" s="7" t="s">
        <v>348</v>
      </c>
      <c r="M1646" s="5" t="s">
        <v>349</v>
      </c>
      <c r="N1646" s="5" t="s">
        <v>350</v>
      </c>
      <c r="O1646" s="7" t="s">
        <v>351</v>
      </c>
      <c r="P1646" s="5">
        <v>8000</v>
      </c>
      <c r="Q1646" s="5">
        <v>12000</v>
      </c>
      <c r="R1646" s="5">
        <v>10400</v>
      </c>
      <c r="S1646" s="5">
        <v>13900</v>
      </c>
      <c r="T1646" s="5">
        <v>23600</v>
      </c>
      <c r="U1646" s="5">
        <v>31900</v>
      </c>
      <c r="V1646" s="5">
        <v>34500</v>
      </c>
      <c r="W1646" s="5">
        <v>0</v>
      </c>
      <c r="X1646" s="5">
        <v>0</v>
      </c>
      <c r="Y1646" s="5">
        <v>0</v>
      </c>
      <c r="Z1646" s="5">
        <v>0</v>
      </c>
      <c r="AA1646" s="5">
        <v>4.6985906010000003</v>
      </c>
      <c r="AB1646" s="5">
        <v>-74.179429409999997</v>
      </c>
      <c r="AC1646" s="7" t="s">
        <v>61</v>
      </c>
      <c r="AD1646" s="5">
        <v>5182971400</v>
      </c>
      <c r="AE1646" s="5" t="str">
        <f>MID(TablaPivotFinal[[#This Row],[Fecha]],1,4)</f>
        <v>2018</v>
      </c>
      <c r="AF1646" s="5" t="str">
        <f>MID(TablaPivotFinal[[#This Row],[Fecha]],5,3)</f>
        <v>Abr</v>
      </c>
      <c r="AG1646" s="7">
        <v>5182971400</v>
      </c>
      <c r="AH1646" s="8">
        <v>728417</v>
      </c>
      <c r="AI1646" t="s">
        <v>1067</v>
      </c>
      <c r="AJ1646" t="s">
        <v>891</v>
      </c>
      <c r="AK1646" t="s">
        <v>1195</v>
      </c>
    </row>
    <row r="1647" spans="1:37" x14ac:dyDescent="0.3">
      <c r="A1647" t="str">
        <f t="shared" si="75"/>
        <v>RIO BOGOTA-CONCESION CCFC S.A</v>
      </c>
      <c r="B1647" t="str">
        <f t="shared" si="76"/>
        <v>2018Ago</v>
      </c>
      <c r="C1647" t="str">
        <f t="shared" si="77"/>
        <v>4.698590601-74.17942941</v>
      </c>
      <c r="D1647" s="9" t="s">
        <v>343</v>
      </c>
      <c r="E1647" s="6" t="s">
        <v>344</v>
      </c>
      <c r="F1647" s="9" t="s">
        <v>264</v>
      </c>
      <c r="G1647" s="6">
        <v>25</v>
      </c>
      <c r="H1647" s="9" t="s">
        <v>345</v>
      </c>
      <c r="I1647" s="9" t="s">
        <v>346</v>
      </c>
      <c r="J1647" s="9" t="s">
        <v>103</v>
      </c>
      <c r="K1647" s="9" t="s">
        <v>347</v>
      </c>
      <c r="L1647" s="9" t="s">
        <v>348</v>
      </c>
      <c r="M1647" s="6" t="s">
        <v>349</v>
      </c>
      <c r="N1647" s="6" t="s">
        <v>350</v>
      </c>
      <c r="O1647" s="9" t="s">
        <v>351</v>
      </c>
      <c r="P1647" s="6">
        <v>8000</v>
      </c>
      <c r="Q1647" s="6">
        <v>12000</v>
      </c>
      <c r="R1647" s="6">
        <v>10400</v>
      </c>
      <c r="S1647" s="6">
        <v>13900</v>
      </c>
      <c r="T1647" s="6">
        <v>23600</v>
      </c>
      <c r="U1647" s="6">
        <v>31900</v>
      </c>
      <c r="V1647" s="6">
        <v>34500</v>
      </c>
      <c r="W1647" s="6">
        <v>0</v>
      </c>
      <c r="X1647" s="6">
        <v>0</v>
      </c>
      <c r="Y1647" s="6">
        <v>0</v>
      </c>
      <c r="Z1647" s="6">
        <v>0</v>
      </c>
      <c r="AA1647" s="6">
        <v>4.6985906010000003</v>
      </c>
      <c r="AB1647" s="6">
        <v>-74.179429409999997</v>
      </c>
      <c r="AC1647" s="9" t="s">
        <v>63</v>
      </c>
      <c r="AD1647" s="6">
        <v>6082898900</v>
      </c>
      <c r="AE1647" s="6" t="str">
        <f>MID(TablaPivotFinal[[#This Row],[Fecha]],1,4)</f>
        <v>2018</v>
      </c>
      <c r="AF1647" s="6" t="str">
        <f>MID(TablaPivotFinal[[#This Row],[Fecha]],5,3)</f>
        <v>Ago</v>
      </c>
      <c r="AG1647" s="9">
        <v>6082898900</v>
      </c>
      <c r="AH1647" s="10">
        <v>819476</v>
      </c>
      <c r="AI1647" t="s">
        <v>1067</v>
      </c>
      <c r="AJ1647" t="s">
        <v>895</v>
      </c>
      <c r="AK1647" t="s">
        <v>1195</v>
      </c>
    </row>
    <row r="1648" spans="1:37" x14ac:dyDescent="0.3">
      <c r="A1648" t="str">
        <f t="shared" si="75"/>
        <v>RIO BOGOTA-CONCESION CCFC S.A</v>
      </c>
      <c r="B1648" t="str">
        <f t="shared" si="76"/>
        <v>2018Dic</v>
      </c>
      <c r="C1648" t="str">
        <f t="shared" si="77"/>
        <v>4.698590601-74.17942941</v>
      </c>
      <c r="D1648" s="7" t="s">
        <v>343</v>
      </c>
      <c r="E1648" s="5" t="s">
        <v>344</v>
      </c>
      <c r="F1648" s="7" t="s">
        <v>264</v>
      </c>
      <c r="G1648" s="5">
        <v>25</v>
      </c>
      <c r="H1648" s="7" t="s">
        <v>345</v>
      </c>
      <c r="I1648" s="7" t="s">
        <v>346</v>
      </c>
      <c r="J1648" s="7" t="s">
        <v>103</v>
      </c>
      <c r="K1648" s="7" t="s">
        <v>347</v>
      </c>
      <c r="L1648" s="7" t="s">
        <v>348</v>
      </c>
      <c r="M1648" s="5" t="s">
        <v>349</v>
      </c>
      <c r="N1648" s="5" t="s">
        <v>350</v>
      </c>
      <c r="O1648" s="7" t="s">
        <v>351</v>
      </c>
      <c r="P1648" s="5">
        <v>8000</v>
      </c>
      <c r="Q1648" s="5">
        <v>12000</v>
      </c>
      <c r="R1648" s="5">
        <v>10400</v>
      </c>
      <c r="S1648" s="5">
        <v>13900</v>
      </c>
      <c r="T1648" s="5">
        <v>23600</v>
      </c>
      <c r="U1648" s="5">
        <v>31900</v>
      </c>
      <c r="V1648" s="5">
        <v>34500</v>
      </c>
      <c r="W1648" s="5">
        <v>0</v>
      </c>
      <c r="X1648" s="5">
        <v>0</v>
      </c>
      <c r="Y1648" s="5">
        <v>0</v>
      </c>
      <c r="Z1648" s="5">
        <v>0</v>
      </c>
      <c r="AA1648" s="5">
        <v>4.6985906010000003</v>
      </c>
      <c r="AB1648" s="5">
        <v>-74.179429409999997</v>
      </c>
      <c r="AC1648" s="7" t="s">
        <v>65</v>
      </c>
      <c r="AD1648" s="5">
        <v>6569046900</v>
      </c>
      <c r="AE1648" s="5" t="str">
        <f>MID(TablaPivotFinal[[#This Row],[Fecha]],1,4)</f>
        <v>2018</v>
      </c>
      <c r="AF1648" s="5" t="str">
        <f>MID(TablaPivotFinal[[#This Row],[Fecha]],5,3)</f>
        <v>Dic</v>
      </c>
      <c r="AG1648" s="7">
        <v>6569046900</v>
      </c>
      <c r="AH1648" s="8">
        <v>883196</v>
      </c>
      <c r="AI1648" t="s">
        <v>1067</v>
      </c>
      <c r="AJ1648" t="s">
        <v>899</v>
      </c>
      <c r="AK1648" t="s">
        <v>1195</v>
      </c>
    </row>
    <row r="1649" spans="1:37" x14ac:dyDescent="0.3">
      <c r="A1649" t="str">
        <f t="shared" si="75"/>
        <v>RIO BOGOTA-CONCESION CCFC S.A</v>
      </c>
      <c r="B1649" t="str">
        <f t="shared" si="76"/>
        <v>2018Ene</v>
      </c>
      <c r="C1649" t="str">
        <f t="shared" si="77"/>
        <v>4.698590601-74.17942941</v>
      </c>
      <c r="D1649" s="9" t="s">
        <v>343</v>
      </c>
      <c r="E1649" s="6" t="s">
        <v>344</v>
      </c>
      <c r="F1649" s="9" t="s">
        <v>264</v>
      </c>
      <c r="G1649" s="6">
        <v>25</v>
      </c>
      <c r="H1649" s="9" t="s">
        <v>345</v>
      </c>
      <c r="I1649" s="9" t="s">
        <v>346</v>
      </c>
      <c r="J1649" s="9" t="s">
        <v>103</v>
      </c>
      <c r="K1649" s="9" t="s">
        <v>347</v>
      </c>
      <c r="L1649" s="9" t="s">
        <v>348</v>
      </c>
      <c r="M1649" s="6" t="s">
        <v>349</v>
      </c>
      <c r="N1649" s="6" t="s">
        <v>350</v>
      </c>
      <c r="O1649" s="9" t="s">
        <v>351</v>
      </c>
      <c r="P1649" s="6">
        <v>8000</v>
      </c>
      <c r="Q1649" s="6">
        <v>12000</v>
      </c>
      <c r="R1649" s="6">
        <v>10400</v>
      </c>
      <c r="S1649" s="6">
        <v>13900</v>
      </c>
      <c r="T1649" s="6">
        <v>23600</v>
      </c>
      <c r="U1649" s="6">
        <v>31900</v>
      </c>
      <c r="V1649" s="6">
        <v>34500</v>
      </c>
      <c r="W1649" s="6">
        <v>0</v>
      </c>
      <c r="X1649" s="6">
        <v>0</v>
      </c>
      <c r="Y1649" s="6">
        <v>0</v>
      </c>
      <c r="Z1649" s="6">
        <v>0</v>
      </c>
      <c r="AA1649" s="6">
        <v>4.6985906010000003</v>
      </c>
      <c r="AB1649" s="6">
        <v>-74.179429409999997</v>
      </c>
      <c r="AC1649" s="9" t="s">
        <v>67</v>
      </c>
      <c r="AD1649" s="6">
        <v>5436792500</v>
      </c>
      <c r="AE1649" s="6" t="str">
        <f>MID(TablaPivotFinal[[#This Row],[Fecha]],1,4)</f>
        <v>2018</v>
      </c>
      <c r="AF1649" s="6" t="str">
        <f>MID(TablaPivotFinal[[#This Row],[Fecha]],5,3)</f>
        <v>Ene</v>
      </c>
      <c r="AG1649" s="9">
        <v>5436792500</v>
      </c>
      <c r="AH1649" s="10">
        <v>743777</v>
      </c>
      <c r="AI1649" t="s">
        <v>1067</v>
      </c>
      <c r="AJ1649" t="s">
        <v>888</v>
      </c>
      <c r="AK1649" t="s">
        <v>1195</v>
      </c>
    </row>
    <row r="1650" spans="1:37" x14ac:dyDescent="0.3">
      <c r="A1650" t="str">
        <f t="shared" si="75"/>
        <v>RIO BOGOTA-CONCESION CCFC S.A</v>
      </c>
      <c r="B1650" t="str">
        <f t="shared" si="76"/>
        <v>2018Feb</v>
      </c>
      <c r="C1650" t="str">
        <f t="shared" si="77"/>
        <v>4.698590601-74.17942941</v>
      </c>
      <c r="D1650" s="7" t="s">
        <v>343</v>
      </c>
      <c r="E1650" s="5" t="s">
        <v>344</v>
      </c>
      <c r="F1650" s="7" t="s">
        <v>264</v>
      </c>
      <c r="G1650" s="5">
        <v>25</v>
      </c>
      <c r="H1650" s="7" t="s">
        <v>345</v>
      </c>
      <c r="I1650" s="7" t="s">
        <v>346</v>
      </c>
      <c r="J1650" s="7" t="s">
        <v>103</v>
      </c>
      <c r="K1650" s="7" t="s">
        <v>347</v>
      </c>
      <c r="L1650" s="7" t="s">
        <v>348</v>
      </c>
      <c r="M1650" s="5" t="s">
        <v>349</v>
      </c>
      <c r="N1650" s="5" t="s">
        <v>350</v>
      </c>
      <c r="O1650" s="7" t="s">
        <v>351</v>
      </c>
      <c r="P1650" s="5">
        <v>8000</v>
      </c>
      <c r="Q1650" s="5">
        <v>12000</v>
      </c>
      <c r="R1650" s="5">
        <v>10400</v>
      </c>
      <c r="S1650" s="5">
        <v>13900</v>
      </c>
      <c r="T1650" s="5">
        <v>23600</v>
      </c>
      <c r="U1650" s="5">
        <v>31900</v>
      </c>
      <c r="V1650" s="5">
        <v>34500</v>
      </c>
      <c r="W1650" s="5">
        <v>0</v>
      </c>
      <c r="X1650" s="5">
        <v>0</v>
      </c>
      <c r="Y1650" s="5">
        <v>0</v>
      </c>
      <c r="Z1650" s="5">
        <v>0</v>
      </c>
      <c r="AA1650" s="5">
        <v>4.6985906010000003</v>
      </c>
      <c r="AB1650" s="5">
        <v>-74.179429409999997</v>
      </c>
      <c r="AC1650" s="7" t="s">
        <v>69</v>
      </c>
      <c r="AD1650" s="5">
        <v>5202437300</v>
      </c>
      <c r="AE1650" s="5" t="str">
        <f>MID(TablaPivotFinal[[#This Row],[Fecha]],1,4)</f>
        <v>2018</v>
      </c>
      <c r="AF1650" s="5" t="str">
        <f>MID(TablaPivotFinal[[#This Row],[Fecha]],5,3)</f>
        <v>Feb</v>
      </c>
      <c r="AG1650" s="7">
        <v>5202437300</v>
      </c>
      <c r="AH1650" s="8">
        <v>708900</v>
      </c>
      <c r="AI1650" t="s">
        <v>1067</v>
      </c>
      <c r="AJ1650" t="s">
        <v>889</v>
      </c>
      <c r="AK1650" t="s">
        <v>1195</v>
      </c>
    </row>
    <row r="1651" spans="1:37" x14ac:dyDescent="0.3">
      <c r="A1651" t="str">
        <f t="shared" si="75"/>
        <v>RIO BOGOTA-CONCESION CCFC S.A</v>
      </c>
      <c r="B1651" t="str">
        <f t="shared" si="76"/>
        <v>2018Jul</v>
      </c>
      <c r="C1651" t="str">
        <f t="shared" si="77"/>
        <v>4.698590601-74.17942941</v>
      </c>
      <c r="D1651" s="9" t="s">
        <v>343</v>
      </c>
      <c r="E1651" s="6" t="s">
        <v>344</v>
      </c>
      <c r="F1651" s="9" t="s">
        <v>264</v>
      </c>
      <c r="G1651" s="6">
        <v>25</v>
      </c>
      <c r="H1651" s="9" t="s">
        <v>345</v>
      </c>
      <c r="I1651" s="9" t="s">
        <v>346</v>
      </c>
      <c r="J1651" s="9" t="s">
        <v>103</v>
      </c>
      <c r="K1651" s="9" t="s">
        <v>347</v>
      </c>
      <c r="L1651" s="9" t="s">
        <v>348</v>
      </c>
      <c r="M1651" s="6" t="s">
        <v>349</v>
      </c>
      <c r="N1651" s="6" t="s">
        <v>350</v>
      </c>
      <c r="O1651" s="9" t="s">
        <v>351</v>
      </c>
      <c r="P1651" s="6">
        <v>8000</v>
      </c>
      <c r="Q1651" s="6">
        <v>12000</v>
      </c>
      <c r="R1651" s="6">
        <v>10400</v>
      </c>
      <c r="S1651" s="6">
        <v>13900</v>
      </c>
      <c r="T1651" s="6">
        <v>23600</v>
      </c>
      <c r="U1651" s="6">
        <v>31900</v>
      </c>
      <c r="V1651" s="6">
        <v>34500</v>
      </c>
      <c r="W1651" s="6">
        <v>0</v>
      </c>
      <c r="X1651" s="6">
        <v>0</v>
      </c>
      <c r="Y1651" s="6">
        <v>0</v>
      </c>
      <c r="Z1651" s="6">
        <v>0</v>
      </c>
      <c r="AA1651" s="6">
        <v>4.6985906010000003</v>
      </c>
      <c r="AB1651" s="6">
        <v>-74.179429409999997</v>
      </c>
      <c r="AC1651" s="9" t="s">
        <v>71</v>
      </c>
      <c r="AD1651" s="6">
        <v>5961525800</v>
      </c>
      <c r="AE1651" s="6" t="str">
        <f>MID(TablaPivotFinal[[#This Row],[Fecha]],1,4)</f>
        <v>2018</v>
      </c>
      <c r="AF1651" s="6" t="str">
        <f>MID(TablaPivotFinal[[#This Row],[Fecha]],5,3)</f>
        <v>Jul</v>
      </c>
      <c r="AG1651" s="9">
        <v>5961525800</v>
      </c>
      <c r="AH1651" s="10">
        <v>799442</v>
      </c>
      <c r="AI1651" t="s">
        <v>1067</v>
      </c>
      <c r="AJ1651" t="s">
        <v>894</v>
      </c>
      <c r="AK1651" t="s">
        <v>1195</v>
      </c>
    </row>
    <row r="1652" spans="1:37" x14ac:dyDescent="0.3">
      <c r="A1652" t="str">
        <f t="shared" si="75"/>
        <v>RIO BOGOTA-CONCESION CCFC S.A</v>
      </c>
      <c r="B1652" t="str">
        <f t="shared" si="76"/>
        <v>2018Jun</v>
      </c>
      <c r="C1652" t="str">
        <f t="shared" si="77"/>
        <v>4.698590601-74.17942941</v>
      </c>
      <c r="D1652" s="7" t="s">
        <v>343</v>
      </c>
      <c r="E1652" s="5" t="s">
        <v>344</v>
      </c>
      <c r="F1652" s="7" t="s">
        <v>264</v>
      </c>
      <c r="G1652" s="5">
        <v>25</v>
      </c>
      <c r="H1652" s="7" t="s">
        <v>345</v>
      </c>
      <c r="I1652" s="7" t="s">
        <v>346</v>
      </c>
      <c r="J1652" s="7" t="s">
        <v>103</v>
      </c>
      <c r="K1652" s="7" t="s">
        <v>347</v>
      </c>
      <c r="L1652" s="7" t="s">
        <v>348</v>
      </c>
      <c r="M1652" s="5" t="s">
        <v>349</v>
      </c>
      <c r="N1652" s="5" t="s">
        <v>350</v>
      </c>
      <c r="O1652" s="7" t="s">
        <v>351</v>
      </c>
      <c r="P1652" s="5">
        <v>8000</v>
      </c>
      <c r="Q1652" s="5">
        <v>12000</v>
      </c>
      <c r="R1652" s="5">
        <v>10400</v>
      </c>
      <c r="S1652" s="5">
        <v>13900</v>
      </c>
      <c r="T1652" s="5">
        <v>23600</v>
      </c>
      <c r="U1652" s="5">
        <v>31900</v>
      </c>
      <c r="V1652" s="5">
        <v>34500</v>
      </c>
      <c r="W1652" s="5">
        <v>0</v>
      </c>
      <c r="X1652" s="5">
        <v>0</v>
      </c>
      <c r="Y1652" s="5">
        <v>0</v>
      </c>
      <c r="Z1652" s="5">
        <v>0</v>
      </c>
      <c r="AA1652" s="5">
        <v>4.6985906010000003</v>
      </c>
      <c r="AB1652" s="5">
        <v>-74.179429409999997</v>
      </c>
      <c r="AC1652" s="7" t="s">
        <v>73</v>
      </c>
      <c r="AD1652" s="5">
        <v>5882285500</v>
      </c>
      <c r="AE1652" s="5" t="str">
        <f>MID(TablaPivotFinal[[#This Row],[Fecha]],1,4)</f>
        <v>2018</v>
      </c>
      <c r="AF1652" s="5" t="str">
        <f>MID(TablaPivotFinal[[#This Row],[Fecha]],5,3)</f>
        <v>Jun</v>
      </c>
      <c r="AG1652" s="7">
        <v>5882285500</v>
      </c>
      <c r="AH1652" s="8">
        <v>796714</v>
      </c>
      <c r="AI1652" t="s">
        <v>1067</v>
      </c>
      <c r="AJ1652" t="s">
        <v>893</v>
      </c>
      <c r="AK1652" t="s">
        <v>1195</v>
      </c>
    </row>
    <row r="1653" spans="1:37" x14ac:dyDescent="0.3">
      <c r="A1653" t="str">
        <f t="shared" si="75"/>
        <v>RIO BOGOTA-CONCESION CCFC S.A</v>
      </c>
      <c r="B1653" t="str">
        <f t="shared" si="76"/>
        <v>2018Mar</v>
      </c>
      <c r="C1653" t="str">
        <f t="shared" si="77"/>
        <v>4.698590601-74.17942941</v>
      </c>
      <c r="D1653" s="9" t="s">
        <v>343</v>
      </c>
      <c r="E1653" s="6" t="s">
        <v>344</v>
      </c>
      <c r="F1653" s="9" t="s">
        <v>264</v>
      </c>
      <c r="G1653" s="6">
        <v>25</v>
      </c>
      <c r="H1653" s="9" t="s">
        <v>345</v>
      </c>
      <c r="I1653" s="9" t="s">
        <v>346</v>
      </c>
      <c r="J1653" s="9" t="s">
        <v>103</v>
      </c>
      <c r="K1653" s="9" t="s">
        <v>347</v>
      </c>
      <c r="L1653" s="9" t="s">
        <v>348</v>
      </c>
      <c r="M1653" s="6" t="s">
        <v>349</v>
      </c>
      <c r="N1653" s="6" t="s">
        <v>350</v>
      </c>
      <c r="O1653" s="9" t="s">
        <v>351</v>
      </c>
      <c r="P1653" s="6">
        <v>8000</v>
      </c>
      <c r="Q1653" s="6">
        <v>12000</v>
      </c>
      <c r="R1653" s="6">
        <v>10400</v>
      </c>
      <c r="S1653" s="6">
        <v>13900</v>
      </c>
      <c r="T1653" s="6">
        <v>23600</v>
      </c>
      <c r="U1653" s="6">
        <v>31900</v>
      </c>
      <c r="V1653" s="6">
        <v>34500</v>
      </c>
      <c r="W1653" s="6">
        <v>0</v>
      </c>
      <c r="X1653" s="6">
        <v>0</v>
      </c>
      <c r="Y1653" s="6">
        <v>0</v>
      </c>
      <c r="Z1653" s="6">
        <v>0</v>
      </c>
      <c r="AA1653" s="6">
        <v>4.6985906010000003</v>
      </c>
      <c r="AB1653" s="6">
        <v>-74.179429409999997</v>
      </c>
      <c r="AC1653" s="9" t="s">
        <v>75</v>
      </c>
      <c r="AD1653" s="6">
        <v>5791713000</v>
      </c>
      <c r="AE1653" s="6" t="str">
        <f>MID(TablaPivotFinal[[#This Row],[Fecha]],1,4)</f>
        <v>2018</v>
      </c>
      <c r="AF1653" s="6" t="str">
        <f>MID(TablaPivotFinal[[#This Row],[Fecha]],5,3)</f>
        <v>Mar</v>
      </c>
      <c r="AG1653" s="9">
        <v>5791713000</v>
      </c>
      <c r="AH1653" s="10">
        <v>792520</v>
      </c>
      <c r="AI1653" t="s">
        <v>1067</v>
      </c>
      <c r="AJ1653" t="s">
        <v>890</v>
      </c>
      <c r="AK1653" t="s">
        <v>1195</v>
      </c>
    </row>
    <row r="1654" spans="1:37" x14ac:dyDescent="0.3">
      <c r="A1654" t="str">
        <f t="shared" si="75"/>
        <v>RIO BOGOTA-CONCESION CCFC S.A</v>
      </c>
      <c r="B1654" t="str">
        <f t="shared" si="76"/>
        <v>2018May</v>
      </c>
      <c r="C1654" t="str">
        <f t="shared" si="77"/>
        <v>4.698590601-74.17942941</v>
      </c>
      <c r="D1654" s="7" t="s">
        <v>343</v>
      </c>
      <c r="E1654" s="5" t="s">
        <v>344</v>
      </c>
      <c r="F1654" s="7" t="s">
        <v>264</v>
      </c>
      <c r="G1654" s="5">
        <v>25</v>
      </c>
      <c r="H1654" s="7" t="s">
        <v>345</v>
      </c>
      <c r="I1654" s="7" t="s">
        <v>346</v>
      </c>
      <c r="J1654" s="7" t="s">
        <v>103</v>
      </c>
      <c r="K1654" s="7" t="s">
        <v>347</v>
      </c>
      <c r="L1654" s="7" t="s">
        <v>348</v>
      </c>
      <c r="M1654" s="5" t="s">
        <v>349</v>
      </c>
      <c r="N1654" s="5" t="s">
        <v>350</v>
      </c>
      <c r="O1654" s="7" t="s">
        <v>351</v>
      </c>
      <c r="P1654" s="5">
        <v>8000</v>
      </c>
      <c r="Q1654" s="5">
        <v>12000</v>
      </c>
      <c r="R1654" s="5">
        <v>10400</v>
      </c>
      <c r="S1654" s="5">
        <v>13900</v>
      </c>
      <c r="T1654" s="5">
        <v>23600</v>
      </c>
      <c r="U1654" s="5">
        <v>31900</v>
      </c>
      <c r="V1654" s="5">
        <v>34500</v>
      </c>
      <c r="W1654" s="5">
        <v>0</v>
      </c>
      <c r="X1654" s="5">
        <v>0</v>
      </c>
      <c r="Y1654" s="5">
        <v>0</v>
      </c>
      <c r="Z1654" s="5">
        <v>0</v>
      </c>
      <c r="AA1654" s="5">
        <v>4.6985906010000003</v>
      </c>
      <c r="AB1654" s="5">
        <v>-74.179429409999997</v>
      </c>
      <c r="AC1654" s="7" t="s">
        <v>77</v>
      </c>
      <c r="AD1654" s="5">
        <v>5902206200</v>
      </c>
      <c r="AE1654" s="5" t="str">
        <f>MID(TablaPivotFinal[[#This Row],[Fecha]],1,4)</f>
        <v>2018</v>
      </c>
      <c r="AF1654" s="5" t="str">
        <f>MID(TablaPivotFinal[[#This Row],[Fecha]],5,3)</f>
        <v>May</v>
      </c>
      <c r="AG1654" s="7">
        <v>5902206200</v>
      </c>
      <c r="AH1654" s="8">
        <v>804820</v>
      </c>
      <c r="AI1654" t="s">
        <v>1067</v>
      </c>
      <c r="AJ1654" t="s">
        <v>892</v>
      </c>
      <c r="AK1654" t="s">
        <v>1195</v>
      </c>
    </row>
    <row r="1655" spans="1:37" x14ac:dyDescent="0.3">
      <c r="A1655" t="str">
        <f t="shared" si="75"/>
        <v>RIO BOGOTA-CONCESION CCFC S.A</v>
      </c>
      <c r="B1655" t="str">
        <f t="shared" si="76"/>
        <v>2018Nov</v>
      </c>
      <c r="C1655" t="str">
        <f t="shared" si="77"/>
        <v>4.698590601-74.17942941</v>
      </c>
      <c r="D1655" s="9" t="s">
        <v>343</v>
      </c>
      <c r="E1655" s="6" t="s">
        <v>344</v>
      </c>
      <c r="F1655" s="9" t="s">
        <v>264</v>
      </c>
      <c r="G1655" s="6">
        <v>25</v>
      </c>
      <c r="H1655" s="9" t="s">
        <v>345</v>
      </c>
      <c r="I1655" s="9" t="s">
        <v>346</v>
      </c>
      <c r="J1655" s="9" t="s">
        <v>103</v>
      </c>
      <c r="K1655" s="9" t="s">
        <v>347</v>
      </c>
      <c r="L1655" s="9" t="s">
        <v>348</v>
      </c>
      <c r="M1655" s="6" t="s">
        <v>349</v>
      </c>
      <c r="N1655" s="6" t="s">
        <v>350</v>
      </c>
      <c r="O1655" s="9" t="s">
        <v>351</v>
      </c>
      <c r="P1655" s="6">
        <v>8000</v>
      </c>
      <c r="Q1655" s="6">
        <v>12000</v>
      </c>
      <c r="R1655" s="6">
        <v>10400</v>
      </c>
      <c r="S1655" s="6">
        <v>13900</v>
      </c>
      <c r="T1655" s="6">
        <v>23600</v>
      </c>
      <c r="U1655" s="6">
        <v>31900</v>
      </c>
      <c r="V1655" s="6">
        <v>34500</v>
      </c>
      <c r="W1655" s="6">
        <v>0</v>
      </c>
      <c r="X1655" s="6">
        <v>0</v>
      </c>
      <c r="Y1655" s="6">
        <v>0</v>
      </c>
      <c r="Z1655" s="6">
        <v>0</v>
      </c>
      <c r="AA1655" s="6">
        <v>4.6985906010000003</v>
      </c>
      <c r="AB1655" s="6">
        <v>-74.179429409999997</v>
      </c>
      <c r="AC1655" s="9" t="s">
        <v>79</v>
      </c>
      <c r="AD1655" s="6">
        <v>6056332300</v>
      </c>
      <c r="AE1655" s="6" t="str">
        <f>MID(TablaPivotFinal[[#This Row],[Fecha]],1,4)</f>
        <v>2018</v>
      </c>
      <c r="AF1655" s="6" t="str">
        <f>MID(TablaPivotFinal[[#This Row],[Fecha]],5,3)</f>
        <v>Nov</v>
      </c>
      <c r="AG1655" s="9">
        <v>6056332300</v>
      </c>
      <c r="AH1655" s="10">
        <v>797097</v>
      </c>
      <c r="AI1655" t="s">
        <v>1067</v>
      </c>
      <c r="AJ1655" t="s">
        <v>898</v>
      </c>
      <c r="AK1655" t="s">
        <v>1195</v>
      </c>
    </row>
    <row r="1656" spans="1:37" x14ac:dyDescent="0.3">
      <c r="A1656" t="str">
        <f t="shared" si="75"/>
        <v>RIO BOGOTA-CONCESION CCFC S.A</v>
      </c>
      <c r="B1656" t="str">
        <f t="shared" si="76"/>
        <v>2018Oct</v>
      </c>
      <c r="C1656" t="str">
        <f t="shared" si="77"/>
        <v>4.698590601-74.17942941</v>
      </c>
      <c r="D1656" s="7" t="s">
        <v>343</v>
      </c>
      <c r="E1656" s="5" t="s">
        <v>344</v>
      </c>
      <c r="F1656" s="7" t="s">
        <v>264</v>
      </c>
      <c r="G1656" s="5">
        <v>25</v>
      </c>
      <c r="H1656" s="7" t="s">
        <v>345</v>
      </c>
      <c r="I1656" s="7" t="s">
        <v>346</v>
      </c>
      <c r="J1656" s="7" t="s">
        <v>103</v>
      </c>
      <c r="K1656" s="7" t="s">
        <v>347</v>
      </c>
      <c r="L1656" s="7" t="s">
        <v>348</v>
      </c>
      <c r="M1656" s="5" t="s">
        <v>349</v>
      </c>
      <c r="N1656" s="5" t="s">
        <v>350</v>
      </c>
      <c r="O1656" s="7" t="s">
        <v>351</v>
      </c>
      <c r="P1656" s="5">
        <v>8000</v>
      </c>
      <c r="Q1656" s="5">
        <v>12000</v>
      </c>
      <c r="R1656" s="5">
        <v>10400</v>
      </c>
      <c r="S1656" s="5">
        <v>13900</v>
      </c>
      <c r="T1656" s="5">
        <v>23600</v>
      </c>
      <c r="U1656" s="5">
        <v>31900</v>
      </c>
      <c r="V1656" s="5">
        <v>34500</v>
      </c>
      <c r="W1656" s="5">
        <v>0</v>
      </c>
      <c r="X1656" s="5">
        <v>0</v>
      </c>
      <c r="Y1656" s="5">
        <v>0</v>
      </c>
      <c r="Z1656" s="5">
        <v>0</v>
      </c>
      <c r="AA1656" s="5">
        <v>4.6985906010000003</v>
      </c>
      <c r="AB1656" s="5">
        <v>-74.179429409999997</v>
      </c>
      <c r="AC1656" s="7" t="s">
        <v>81</v>
      </c>
      <c r="AD1656" s="5">
        <v>6202894400</v>
      </c>
      <c r="AE1656" s="5" t="str">
        <f>MID(TablaPivotFinal[[#This Row],[Fecha]],1,4)</f>
        <v>2018</v>
      </c>
      <c r="AF1656" s="5" t="str">
        <f>MID(TablaPivotFinal[[#This Row],[Fecha]],5,3)</f>
        <v>Oct</v>
      </c>
      <c r="AG1656" s="7">
        <v>6202894400</v>
      </c>
      <c r="AH1656" s="8">
        <v>817909</v>
      </c>
      <c r="AI1656" t="s">
        <v>1067</v>
      </c>
      <c r="AJ1656" t="s">
        <v>897</v>
      </c>
      <c r="AK1656" t="s">
        <v>1195</v>
      </c>
    </row>
    <row r="1657" spans="1:37" x14ac:dyDescent="0.3">
      <c r="A1657" t="str">
        <f t="shared" si="75"/>
        <v>RIO BOGOTA-CONCESION CCFC S.A</v>
      </c>
      <c r="B1657" t="str">
        <f t="shared" si="76"/>
        <v>2018Sep</v>
      </c>
      <c r="C1657" t="str">
        <f t="shared" si="77"/>
        <v>4.698590601-74.17942941</v>
      </c>
      <c r="D1657" s="9" t="s">
        <v>343</v>
      </c>
      <c r="E1657" s="6" t="s">
        <v>344</v>
      </c>
      <c r="F1657" s="9" t="s">
        <v>264</v>
      </c>
      <c r="G1657" s="6">
        <v>25</v>
      </c>
      <c r="H1657" s="9" t="s">
        <v>345</v>
      </c>
      <c r="I1657" s="9" t="s">
        <v>346</v>
      </c>
      <c r="J1657" s="9" t="s">
        <v>103</v>
      </c>
      <c r="K1657" s="9" t="s">
        <v>347</v>
      </c>
      <c r="L1657" s="9" t="s">
        <v>348</v>
      </c>
      <c r="M1657" s="6" t="s">
        <v>349</v>
      </c>
      <c r="N1657" s="6" t="s">
        <v>350</v>
      </c>
      <c r="O1657" s="9" t="s">
        <v>351</v>
      </c>
      <c r="P1657" s="6">
        <v>8000</v>
      </c>
      <c r="Q1657" s="6">
        <v>12000</v>
      </c>
      <c r="R1657" s="6">
        <v>10400</v>
      </c>
      <c r="S1657" s="6">
        <v>13900</v>
      </c>
      <c r="T1657" s="6">
        <v>23600</v>
      </c>
      <c r="U1657" s="6">
        <v>31900</v>
      </c>
      <c r="V1657" s="6">
        <v>34500</v>
      </c>
      <c r="W1657" s="6">
        <v>0</v>
      </c>
      <c r="X1657" s="6">
        <v>0</v>
      </c>
      <c r="Y1657" s="6">
        <v>0</v>
      </c>
      <c r="Z1657" s="6">
        <v>0</v>
      </c>
      <c r="AA1657" s="6">
        <v>4.6985906010000003</v>
      </c>
      <c r="AB1657" s="6">
        <v>-74.179429409999997</v>
      </c>
      <c r="AC1657" s="9" t="s">
        <v>83</v>
      </c>
      <c r="AD1657" s="6">
        <v>5908303800</v>
      </c>
      <c r="AE1657" s="6" t="str">
        <f>MID(TablaPivotFinal[[#This Row],[Fecha]],1,4)</f>
        <v>2018</v>
      </c>
      <c r="AF1657" s="6" t="str">
        <f>MID(TablaPivotFinal[[#This Row],[Fecha]],5,3)</f>
        <v>Sep</v>
      </c>
      <c r="AG1657" s="9">
        <v>5908303800</v>
      </c>
      <c r="AH1657" s="10">
        <v>791831</v>
      </c>
      <c r="AI1657" t="s">
        <v>1067</v>
      </c>
      <c r="AJ1657" t="s">
        <v>896</v>
      </c>
      <c r="AK1657" t="s">
        <v>1195</v>
      </c>
    </row>
    <row r="1658" spans="1:37" x14ac:dyDescent="0.3">
      <c r="A1658" t="str">
        <f t="shared" si="75"/>
        <v>CORZO-CONCESION CCFC S.A</v>
      </c>
      <c r="B1658" t="str">
        <f t="shared" si="76"/>
        <v>2016Abr</v>
      </c>
      <c r="C1658" t="str">
        <f t="shared" si="77"/>
        <v>4.748678791-74.29116513</v>
      </c>
      <c r="D1658" s="7" t="s">
        <v>343</v>
      </c>
      <c r="E1658" s="5" t="s">
        <v>344</v>
      </c>
      <c r="F1658" s="7" t="s">
        <v>264</v>
      </c>
      <c r="G1658" s="5">
        <v>25</v>
      </c>
      <c r="H1658" s="7" t="s">
        <v>353</v>
      </c>
      <c r="I1658" s="7" t="s">
        <v>346</v>
      </c>
      <c r="J1658" s="7" t="s">
        <v>103</v>
      </c>
      <c r="K1658" s="7" t="s">
        <v>347</v>
      </c>
      <c r="L1658" s="7" t="s">
        <v>348</v>
      </c>
      <c r="M1658" s="5" t="s">
        <v>354</v>
      </c>
      <c r="N1658" s="5" t="s">
        <v>355</v>
      </c>
      <c r="O1658" s="7" t="s">
        <v>356</v>
      </c>
      <c r="P1658" s="5">
        <v>8000</v>
      </c>
      <c r="Q1658" s="5">
        <v>12000</v>
      </c>
      <c r="R1658" s="5">
        <v>10400</v>
      </c>
      <c r="S1658" s="5">
        <v>13900</v>
      </c>
      <c r="T1658" s="5">
        <v>23600</v>
      </c>
      <c r="U1658" s="5">
        <v>31900</v>
      </c>
      <c r="V1658" s="5">
        <v>34500</v>
      </c>
      <c r="W1658" s="5">
        <v>0</v>
      </c>
      <c r="X1658" s="5">
        <v>0</v>
      </c>
      <c r="Y1658" s="5">
        <v>0</v>
      </c>
      <c r="Z1658" s="5">
        <v>0</v>
      </c>
      <c r="AA1658" s="5">
        <v>4.7486787909999997</v>
      </c>
      <c r="AB1658" s="5">
        <v>-74.291165129999996</v>
      </c>
      <c r="AC1658" s="7" t="s">
        <v>13</v>
      </c>
      <c r="AD1658" s="5">
        <v>2276830300</v>
      </c>
      <c r="AE1658" s="5" t="str">
        <f>MID(TablaPivotFinal[[#This Row],[Fecha]],1,4)</f>
        <v>2016</v>
      </c>
      <c r="AF1658" s="5" t="str">
        <f>MID(TablaPivotFinal[[#This Row],[Fecha]],5,3)</f>
        <v>Abr</v>
      </c>
      <c r="AG1658" s="7">
        <v>2276830300</v>
      </c>
      <c r="AH1658" s="8">
        <v>270446</v>
      </c>
      <c r="AI1658" t="s">
        <v>1068</v>
      </c>
      <c r="AJ1658" t="s">
        <v>867</v>
      </c>
      <c r="AK1658" t="s">
        <v>1196</v>
      </c>
    </row>
    <row r="1659" spans="1:37" x14ac:dyDescent="0.3">
      <c r="A1659" t="str">
        <f t="shared" si="75"/>
        <v>CORZO-CONCESION CCFC S.A</v>
      </c>
      <c r="B1659" t="str">
        <f t="shared" si="76"/>
        <v>2016Ago</v>
      </c>
      <c r="C1659" t="str">
        <f t="shared" si="77"/>
        <v>4.748678791-74.29116513</v>
      </c>
      <c r="D1659" s="9" t="s">
        <v>343</v>
      </c>
      <c r="E1659" s="6" t="s">
        <v>344</v>
      </c>
      <c r="F1659" s="9" t="s">
        <v>264</v>
      </c>
      <c r="G1659" s="6">
        <v>25</v>
      </c>
      <c r="H1659" s="9" t="s">
        <v>353</v>
      </c>
      <c r="I1659" s="9" t="s">
        <v>346</v>
      </c>
      <c r="J1659" s="9" t="s">
        <v>103</v>
      </c>
      <c r="K1659" s="9" t="s">
        <v>347</v>
      </c>
      <c r="L1659" s="9" t="s">
        <v>348</v>
      </c>
      <c r="M1659" s="6" t="s">
        <v>354</v>
      </c>
      <c r="N1659" s="6" t="s">
        <v>355</v>
      </c>
      <c r="O1659" s="9" t="s">
        <v>356</v>
      </c>
      <c r="P1659" s="6">
        <v>8000</v>
      </c>
      <c r="Q1659" s="6">
        <v>12000</v>
      </c>
      <c r="R1659" s="6">
        <v>10400</v>
      </c>
      <c r="S1659" s="6">
        <v>13900</v>
      </c>
      <c r="T1659" s="6">
        <v>23600</v>
      </c>
      <c r="U1659" s="6">
        <v>31900</v>
      </c>
      <c r="V1659" s="6">
        <v>34500</v>
      </c>
      <c r="W1659" s="6">
        <v>0</v>
      </c>
      <c r="X1659" s="6">
        <v>0</v>
      </c>
      <c r="Y1659" s="6">
        <v>0</v>
      </c>
      <c r="Z1659" s="6">
        <v>0</v>
      </c>
      <c r="AA1659" s="6">
        <v>4.7486787909999997</v>
      </c>
      <c r="AB1659" s="6">
        <v>-74.291165129999996</v>
      </c>
      <c r="AC1659" s="9" t="s">
        <v>15</v>
      </c>
      <c r="AD1659" s="6">
        <v>2443266600</v>
      </c>
      <c r="AE1659" s="6" t="str">
        <f>MID(TablaPivotFinal[[#This Row],[Fecha]],1,4)</f>
        <v>2016</v>
      </c>
      <c r="AF1659" s="6" t="str">
        <f>MID(TablaPivotFinal[[#This Row],[Fecha]],5,3)</f>
        <v>Ago</v>
      </c>
      <c r="AG1659" s="9">
        <v>2443266600</v>
      </c>
      <c r="AH1659" s="10">
        <v>299599</v>
      </c>
      <c r="AI1659" t="s">
        <v>1068</v>
      </c>
      <c r="AJ1659" t="s">
        <v>871</v>
      </c>
      <c r="AK1659" t="s">
        <v>1196</v>
      </c>
    </row>
    <row r="1660" spans="1:37" x14ac:dyDescent="0.3">
      <c r="A1660" t="str">
        <f t="shared" si="75"/>
        <v>CORZO-CONCESION CCFC S.A</v>
      </c>
      <c r="B1660" t="str">
        <f t="shared" si="76"/>
        <v>2016Dic</v>
      </c>
      <c r="C1660" t="str">
        <f t="shared" si="77"/>
        <v>4.748678791-74.29116513</v>
      </c>
      <c r="D1660" s="7" t="s">
        <v>343</v>
      </c>
      <c r="E1660" s="5" t="s">
        <v>344</v>
      </c>
      <c r="F1660" s="7" t="s">
        <v>264</v>
      </c>
      <c r="G1660" s="5">
        <v>25</v>
      </c>
      <c r="H1660" s="7" t="s">
        <v>353</v>
      </c>
      <c r="I1660" s="7" t="s">
        <v>346</v>
      </c>
      <c r="J1660" s="7" t="s">
        <v>103</v>
      </c>
      <c r="K1660" s="7" t="s">
        <v>347</v>
      </c>
      <c r="L1660" s="7" t="s">
        <v>348</v>
      </c>
      <c r="M1660" s="5" t="s">
        <v>354</v>
      </c>
      <c r="N1660" s="5" t="s">
        <v>355</v>
      </c>
      <c r="O1660" s="7" t="s">
        <v>356</v>
      </c>
      <c r="P1660" s="5">
        <v>8000</v>
      </c>
      <c r="Q1660" s="5">
        <v>12000</v>
      </c>
      <c r="R1660" s="5">
        <v>10400</v>
      </c>
      <c r="S1660" s="5">
        <v>13900</v>
      </c>
      <c r="T1660" s="5">
        <v>23600</v>
      </c>
      <c r="U1660" s="5">
        <v>31900</v>
      </c>
      <c r="V1660" s="5">
        <v>34500</v>
      </c>
      <c r="W1660" s="5">
        <v>0</v>
      </c>
      <c r="X1660" s="5">
        <v>0</v>
      </c>
      <c r="Y1660" s="5">
        <v>0</v>
      </c>
      <c r="Z1660" s="5">
        <v>0</v>
      </c>
      <c r="AA1660" s="5">
        <v>4.7486787909999997</v>
      </c>
      <c r="AB1660" s="5">
        <v>-74.291165129999996</v>
      </c>
      <c r="AC1660" s="7" t="s">
        <v>17</v>
      </c>
      <c r="AD1660" s="5">
        <v>2473830200</v>
      </c>
      <c r="AE1660" s="5" t="str">
        <f>MID(TablaPivotFinal[[#This Row],[Fecha]],1,4)</f>
        <v>2016</v>
      </c>
      <c r="AF1660" s="5" t="str">
        <f>MID(TablaPivotFinal[[#This Row],[Fecha]],5,3)</f>
        <v>Dic</v>
      </c>
      <c r="AG1660" s="7">
        <v>2473830200</v>
      </c>
      <c r="AH1660" s="8">
        <v>307317</v>
      </c>
      <c r="AI1660" t="s">
        <v>1068</v>
      </c>
      <c r="AJ1660" t="s">
        <v>875</v>
      </c>
      <c r="AK1660" t="s">
        <v>1196</v>
      </c>
    </row>
    <row r="1661" spans="1:37" x14ac:dyDescent="0.3">
      <c r="A1661" t="str">
        <f t="shared" si="75"/>
        <v>CORZO-CONCESION CCFC S.A</v>
      </c>
      <c r="B1661" t="str">
        <f t="shared" si="76"/>
        <v>2016Ene</v>
      </c>
      <c r="C1661" t="str">
        <f t="shared" si="77"/>
        <v>4.748678791-74.29116513</v>
      </c>
      <c r="D1661" s="9" t="s">
        <v>343</v>
      </c>
      <c r="E1661" s="6" t="s">
        <v>344</v>
      </c>
      <c r="F1661" s="9" t="s">
        <v>264</v>
      </c>
      <c r="G1661" s="6">
        <v>25</v>
      </c>
      <c r="H1661" s="9" t="s">
        <v>353</v>
      </c>
      <c r="I1661" s="9" t="s">
        <v>346</v>
      </c>
      <c r="J1661" s="9" t="s">
        <v>103</v>
      </c>
      <c r="K1661" s="9" t="s">
        <v>347</v>
      </c>
      <c r="L1661" s="9" t="s">
        <v>348</v>
      </c>
      <c r="M1661" s="6" t="s">
        <v>354</v>
      </c>
      <c r="N1661" s="6" t="s">
        <v>355</v>
      </c>
      <c r="O1661" s="9" t="s">
        <v>356</v>
      </c>
      <c r="P1661" s="6">
        <v>8000</v>
      </c>
      <c r="Q1661" s="6">
        <v>12000</v>
      </c>
      <c r="R1661" s="6">
        <v>10400</v>
      </c>
      <c r="S1661" s="6">
        <v>13900</v>
      </c>
      <c r="T1661" s="6">
        <v>23600</v>
      </c>
      <c r="U1661" s="6">
        <v>31900</v>
      </c>
      <c r="V1661" s="6">
        <v>34500</v>
      </c>
      <c r="W1661" s="6">
        <v>0</v>
      </c>
      <c r="X1661" s="6">
        <v>0</v>
      </c>
      <c r="Y1661" s="6">
        <v>0</v>
      </c>
      <c r="Z1661" s="6">
        <v>0</v>
      </c>
      <c r="AA1661" s="6">
        <v>4.7486787909999997</v>
      </c>
      <c r="AB1661" s="6">
        <v>-74.291165129999996</v>
      </c>
      <c r="AC1661" s="9" t="s">
        <v>19</v>
      </c>
      <c r="AD1661" s="6">
        <v>2511709000</v>
      </c>
      <c r="AE1661" s="6" t="str">
        <f>MID(TablaPivotFinal[[#This Row],[Fecha]],1,4)</f>
        <v>2016</v>
      </c>
      <c r="AF1661" s="6" t="str">
        <f>MID(TablaPivotFinal[[#This Row],[Fecha]],5,3)</f>
        <v>Ene</v>
      </c>
      <c r="AG1661" s="9">
        <v>2511709000</v>
      </c>
      <c r="AH1661" s="10">
        <v>298387</v>
      </c>
      <c r="AI1661" t="s">
        <v>1068</v>
      </c>
      <c r="AJ1661" t="s">
        <v>864</v>
      </c>
      <c r="AK1661" t="s">
        <v>1196</v>
      </c>
    </row>
    <row r="1662" spans="1:37" x14ac:dyDescent="0.3">
      <c r="A1662" t="str">
        <f t="shared" si="75"/>
        <v>CORZO-CONCESION CCFC S.A</v>
      </c>
      <c r="B1662" t="str">
        <f t="shared" si="76"/>
        <v>2016Feb</v>
      </c>
      <c r="C1662" t="str">
        <f t="shared" si="77"/>
        <v>4.748678791-74.29116513</v>
      </c>
      <c r="D1662" s="7" t="s">
        <v>343</v>
      </c>
      <c r="E1662" s="5" t="s">
        <v>344</v>
      </c>
      <c r="F1662" s="7" t="s">
        <v>264</v>
      </c>
      <c r="G1662" s="5">
        <v>25</v>
      </c>
      <c r="H1662" s="7" t="s">
        <v>353</v>
      </c>
      <c r="I1662" s="7" t="s">
        <v>346</v>
      </c>
      <c r="J1662" s="7" t="s">
        <v>103</v>
      </c>
      <c r="K1662" s="7" t="s">
        <v>347</v>
      </c>
      <c r="L1662" s="7" t="s">
        <v>348</v>
      </c>
      <c r="M1662" s="5" t="s">
        <v>354</v>
      </c>
      <c r="N1662" s="5" t="s">
        <v>355</v>
      </c>
      <c r="O1662" s="7" t="s">
        <v>356</v>
      </c>
      <c r="P1662" s="5">
        <v>8000</v>
      </c>
      <c r="Q1662" s="5">
        <v>12000</v>
      </c>
      <c r="R1662" s="5">
        <v>10400</v>
      </c>
      <c r="S1662" s="5">
        <v>13900</v>
      </c>
      <c r="T1662" s="5">
        <v>23600</v>
      </c>
      <c r="U1662" s="5">
        <v>31900</v>
      </c>
      <c r="V1662" s="5">
        <v>34500</v>
      </c>
      <c r="W1662" s="5">
        <v>0</v>
      </c>
      <c r="X1662" s="5">
        <v>0</v>
      </c>
      <c r="Y1662" s="5">
        <v>0</v>
      </c>
      <c r="Z1662" s="5">
        <v>0</v>
      </c>
      <c r="AA1662" s="5">
        <v>4.7486787909999997</v>
      </c>
      <c r="AB1662" s="5">
        <v>-74.291165129999996</v>
      </c>
      <c r="AC1662" s="7" t="s">
        <v>21</v>
      </c>
      <c r="AD1662" s="5">
        <v>2267016000</v>
      </c>
      <c r="AE1662" s="5" t="str">
        <f>MID(TablaPivotFinal[[#This Row],[Fecha]],1,4)</f>
        <v>2016</v>
      </c>
      <c r="AF1662" s="5" t="str">
        <f>MID(TablaPivotFinal[[#This Row],[Fecha]],5,3)</f>
        <v>Feb</v>
      </c>
      <c r="AG1662" s="7">
        <v>2267016000</v>
      </c>
      <c r="AH1662" s="8">
        <v>264622</v>
      </c>
      <c r="AI1662" t="s">
        <v>1068</v>
      </c>
      <c r="AJ1662" t="s">
        <v>865</v>
      </c>
      <c r="AK1662" t="s">
        <v>1196</v>
      </c>
    </row>
    <row r="1663" spans="1:37" x14ac:dyDescent="0.3">
      <c r="A1663" t="str">
        <f t="shared" si="75"/>
        <v>CORZO-CONCESION CCFC S.A</v>
      </c>
      <c r="B1663" t="str">
        <f t="shared" si="76"/>
        <v>2016Jul</v>
      </c>
      <c r="C1663" t="str">
        <f t="shared" si="77"/>
        <v>4.748678791-74.29116513</v>
      </c>
      <c r="D1663" s="9" t="s">
        <v>343</v>
      </c>
      <c r="E1663" s="6" t="s">
        <v>344</v>
      </c>
      <c r="F1663" s="9" t="s">
        <v>264</v>
      </c>
      <c r="G1663" s="6">
        <v>25</v>
      </c>
      <c r="H1663" s="9" t="s">
        <v>353</v>
      </c>
      <c r="I1663" s="9" t="s">
        <v>346</v>
      </c>
      <c r="J1663" s="9" t="s">
        <v>103</v>
      </c>
      <c r="K1663" s="9" t="s">
        <v>347</v>
      </c>
      <c r="L1663" s="9" t="s">
        <v>348</v>
      </c>
      <c r="M1663" s="6" t="s">
        <v>354</v>
      </c>
      <c r="N1663" s="6" t="s">
        <v>355</v>
      </c>
      <c r="O1663" s="9" t="s">
        <v>356</v>
      </c>
      <c r="P1663" s="6">
        <v>8000</v>
      </c>
      <c r="Q1663" s="6">
        <v>12000</v>
      </c>
      <c r="R1663" s="6">
        <v>10400</v>
      </c>
      <c r="S1663" s="6">
        <v>13900</v>
      </c>
      <c r="T1663" s="6">
        <v>23600</v>
      </c>
      <c r="U1663" s="6">
        <v>31900</v>
      </c>
      <c r="V1663" s="6">
        <v>34500</v>
      </c>
      <c r="W1663" s="6">
        <v>0</v>
      </c>
      <c r="X1663" s="6">
        <v>0</v>
      </c>
      <c r="Y1663" s="6">
        <v>0</v>
      </c>
      <c r="Z1663" s="6">
        <v>0</v>
      </c>
      <c r="AA1663" s="6">
        <v>4.7486787909999997</v>
      </c>
      <c r="AB1663" s="6">
        <v>-74.291165129999996</v>
      </c>
      <c r="AC1663" s="9" t="s">
        <v>23</v>
      </c>
      <c r="AD1663" s="6">
        <v>2214267200</v>
      </c>
      <c r="AE1663" s="6" t="str">
        <f>MID(TablaPivotFinal[[#This Row],[Fecha]],1,4)</f>
        <v>2016</v>
      </c>
      <c r="AF1663" s="6" t="str">
        <f>MID(TablaPivotFinal[[#This Row],[Fecha]],5,3)</f>
        <v>Jul</v>
      </c>
      <c r="AG1663" s="9">
        <v>2214267200</v>
      </c>
      <c r="AH1663" s="10">
        <v>288443</v>
      </c>
      <c r="AI1663" t="s">
        <v>1068</v>
      </c>
      <c r="AJ1663" t="s">
        <v>870</v>
      </c>
      <c r="AK1663" t="s">
        <v>1196</v>
      </c>
    </row>
    <row r="1664" spans="1:37" x14ac:dyDescent="0.3">
      <c r="A1664" t="str">
        <f t="shared" si="75"/>
        <v>CORZO-CONCESION CCFC S.A</v>
      </c>
      <c r="B1664" t="str">
        <f t="shared" si="76"/>
        <v>2016Jun</v>
      </c>
      <c r="C1664" t="str">
        <f t="shared" si="77"/>
        <v>4.748678791-74.29116513</v>
      </c>
      <c r="D1664" s="7" t="s">
        <v>343</v>
      </c>
      <c r="E1664" s="5" t="s">
        <v>344</v>
      </c>
      <c r="F1664" s="7" t="s">
        <v>264</v>
      </c>
      <c r="G1664" s="5">
        <v>25</v>
      </c>
      <c r="H1664" s="7" t="s">
        <v>353</v>
      </c>
      <c r="I1664" s="7" t="s">
        <v>346</v>
      </c>
      <c r="J1664" s="7" t="s">
        <v>103</v>
      </c>
      <c r="K1664" s="7" t="s">
        <v>347</v>
      </c>
      <c r="L1664" s="7" t="s">
        <v>348</v>
      </c>
      <c r="M1664" s="5" t="s">
        <v>354</v>
      </c>
      <c r="N1664" s="5" t="s">
        <v>355</v>
      </c>
      <c r="O1664" s="7" t="s">
        <v>356</v>
      </c>
      <c r="P1664" s="5">
        <v>8000</v>
      </c>
      <c r="Q1664" s="5">
        <v>12000</v>
      </c>
      <c r="R1664" s="5">
        <v>10400</v>
      </c>
      <c r="S1664" s="5">
        <v>13900</v>
      </c>
      <c r="T1664" s="5">
        <v>23600</v>
      </c>
      <c r="U1664" s="5">
        <v>31900</v>
      </c>
      <c r="V1664" s="5">
        <v>34500</v>
      </c>
      <c r="W1664" s="5">
        <v>0</v>
      </c>
      <c r="X1664" s="5">
        <v>0</v>
      </c>
      <c r="Y1664" s="5">
        <v>0</v>
      </c>
      <c r="Z1664" s="5">
        <v>0</v>
      </c>
      <c r="AA1664" s="5">
        <v>4.7486787909999997</v>
      </c>
      <c r="AB1664" s="5">
        <v>-74.291165129999996</v>
      </c>
      <c r="AC1664" s="7" t="s">
        <v>25</v>
      </c>
      <c r="AD1664" s="5">
        <v>2278792600</v>
      </c>
      <c r="AE1664" s="5" t="str">
        <f>MID(TablaPivotFinal[[#This Row],[Fecha]],1,4)</f>
        <v>2016</v>
      </c>
      <c r="AF1664" s="5" t="str">
        <f>MID(TablaPivotFinal[[#This Row],[Fecha]],5,3)</f>
        <v>Jun</v>
      </c>
      <c r="AG1664" s="7">
        <v>2278792600</v>
      </c>
      <c r="AH1664" s="8">
        <v>279452</v>
      </c>
      <c r="AI1664" t="s">
        <v>1068</v>
      </c>
      <c r="AJ1664" t="s">
        <v>869</v>
      </c>
      <c r="AK1664" t="s">
        <v>1196</v>
      </c>
    </row>
    <row r="1665" spans="1:37" x14ac:dyDescent="0.3">
      <c r="A1665" t="str">
        <f t="shared" si="75"/>
        <v>CORZO-CONCESION CCFC S.A</v>
      </c>
      <c r="B1665" t="str">
        <f t="shared" si="76"/>
        <v>2016Mar</v>
      </c>
      <c r="C1665" t="str">
        <f t="shared" si="77"/>
        <v>4.748678791-74.29116513</v>
      </c>
      <c r="D1665" s="9" t="s">
        <v>343</v>
      </c>
      <c r="E1665" s="6" t="s">
        <v>344</v>
      </c>
      <c r="F1665" s="9" t="s">
        <v>264</v>
      </c>
      <c r="G1665" s="6">
        <v>25</v>
      </c>
      <c r="H1665" s="9" t="s">
        <v>353</v>
      </c>
      <c r="I1665" s="9" t="s">
        <v>346</v>
      </c>
      <c r="J1665" s="9" t="s">
        <v>103</v>
      </c>
      <c r="K1665" s="9" t="s">
        <v>347</v>
      </c>
      <c r="L1665" s="9" t="s">
        <v>348</v>
      </c>
      <c r="M1665" s="6" t="s">
        <v>354</v>
      </c>
      <c r="N1665" s="6" t="s">
        <v>355</v>
      </c>
      <c r="O1665" s="9" t="s">
        <v>356</v>
      </c>
      <c r="P1665" s="6">
        <v>8000</v>
      </c>
      <c r="Q1665" s="6">
        <v>12000</v>
      </c>
      <c r="R1665" s="6">
        <v>10400</v>
      </c>
      <c r="S1665" s="6">
        <v>13900</v>
      </c>
      <c r="T1665" s="6">
        <v>23600</v>
      </c>
      <c r="U1665" s="6">
        <v>31900</v>
      </c>
      <c r="V1665" s="6">
        <v>34500</v>
      </c>
      <c r="W1665" s="6">
        <v>0</v>
      </c>
      <c r="X1665" s="6">
        <v>0</v>
      </c>
      <c r="Y1665" s="6">
        <v>0</v>
      </c>
      <c r="Z1665" s="6">
        <v>0</v>
      </c>
      <c r="AA1665" s="6">
        <v>4.7486787909999997</v>
      </c>
      <c r="AB1665" s="6">
        <v>-74.291165129999996</v>
      </c>
      <c r="AC1665" s="9" t="s">
        <v>27</v>
      </c>
      <c r="AD1665" s="6">
        <v>2338730700</v>
      </c>
      <c r="AE1665" s="6" t="str">
        <f>MID(TablaPivotFinal[[#This Row],[Fecha]],1,4)</f>
        <v>2016</v>
      </c>
      <c r="AF1665" s="6" t="str">
        <f>MID(TablaPivotFinal[[#This Row],[Fecha]],5,3)</f>
        <v>Mar</v>
      </c>
      <c r="AG1665" s="9">
        <v>2338730700</v>
      </c>
      <c r="AH1665" s="10">
        <v>282953</v>
      </c>
      <c r="AI1665" t="s">
        <v>1068</v>
      </c>
      <c r="AJ1665" t="s">
        <v>866</v>
      </c>
      <c r="AK1665" t="s">
        <v>1196</v>
      </c>
    </row>
    <row r="1666" spans="1:37" x14ac:dyDescent="0.3">
      <c r="A1666" t="str">
        <f t="shared" ref="A1666:A1729" si="78">_xlfn.CONCAT(H1666,"-",D1666)</f>
        <v>CORZO-CONCESION CCFC S.A</v>
      </c>
      <c r="B1666" t="str">
        <f t="shared" si="76"/>
        <v>2016May</v>
      </c>
      <c r="C1666" t="str">
        <f t="shared" si="77"/>
        <v>4.748678791-74.29116513</v>
      </c>
      <c r="D1666" s="7" t="s">
        <v>343</v>
      </c>
      <c r="E1666" s="5" t="s">
        <v>344</v>
      </c>
      <c r="F1666" s="7" t="s">
        <v>264</v>
      </c>
      <c r="G1666" s="5">
        <v>25</v>
      </c>
      <c r="H1666" s="7" t="s">
        <v>353</v>
      </c>
      <c r="I1666" s="7" t="s">
        <v>346</v>
      </c>
      <c r="J1666" s="7" t="s">
        <v>103</v>
      </c>
      <c r="K1666" s="7" t="s">
        <v>347</v>
      </c>
      <c r="L1666" s="7" t="s">
        <v>348</v>
      </c>
      <c r="M1666" s="5" t="s">
        <v>354</v>
      </c>
      <c r="N1666" s="5" t="s">
        <v>355</v>
      </c>
      <c r="O1666" s="7" t="s">
        <v>356</v>
      </c>
      <c r="P1666" s="5">
        <v>8000</v>
      </c>
      <c r="Q1666" s="5">
        <v>12000</v>
      </c>
      <c r="R1666" s="5">
        <v>10400</v>
      </c>
      <c r="S1666" s="5">
        <v>13900</v>
      </c>
      <c r="T1666" s="5">
        <v>23600</v>
      </c>
      <c r="U1666" s="5">
        <v>31900</v>
      </c>
      <c r="V1666" s="5">
        <v>34500</v>
      </c>
      <c r="W1666" s="5">
        <v>0</v>
      </c>
      <c r="X1666" s="5">
        <v>0</v>
      </c>
      <c r="Y1666" s="5">
        <v>0</v>
      </c>
      <c r="Z1666" s="5">
        <v>0</v>
      </c>
      <c r="AA1666" s="5">
        <v>4.7486787909999997</v>
      </c>
      <c r="AB1666" s="5">
        <v>-74.291165129999996</v>
      </c>
      <c r="AC1666" s="7" t="s">
        <v>29</v>
      </c>
      <c r="AD1666" s="5">
        <v>2355862100</v>
      </c>
      <c r="AE1666" s="5" t="str">
        <f>MID(TablaPivotFinal[[#This Row],[Fecha]],1,4)</f>
        <v>2016</v>
      </c>
      <c r="AF1666" s="5" t="str">
        <f>MID(TablaPivotFinal[[#This Row],[Fecha]],5,3)</f>
        <v>May</v>
      </c>
      <c r="AG1666" s="7">
        <v>2355862100</v>
      </c>
      <c r="AH1666" s="8">
        <v>288836</v>
      </c>
      <c r="AI1666" t="s">
        <v>1068</v>
      </c>
      <c r="AJ1666" t="s">
        <v>868</v>
      </c>
      <c r="AK1666" t="s">
        <v>1196</v>
      </c>
    </row>
    <row r="1667" spans="1:37" x14ac:dyDescent="0.3">
      <c r="A1667" t="str">
        <f t="shared" si="78"/>
        <v>CORZO-CONCESION CCFC S.A</v>
      </c>
      <c r="B1667" t="str">
        <f t="shared" ref="B1667:B1730" si="79">_xlfn.CONCAT(AE1667,AF1667)</f>
        <v>2016Nov</v>
      </c>
      <c r="C1667" t="str">
        <f t="shared" ref="C1667:C1730" si="80">_xlfn.CONCAT(AA1667,AB1667)</f>
        <v>4.748678791-74.29116513</v>
      </c>
      <c r="D1667" s="9" t="s">
        <v>343</v>
      </c>
      <c r="E1667" s="6" t="s">
        <v>344</v>
      </c>
      <c r="F1667" s="9" t="s">
        <v>264</v>
      </c>
      <c r="G1667" s="6">
        <v>25</v>
      </c>
      <c r="H1667" s="9" t="s">
        <v>353</v>
      </c>
      <c r="I1667" s="9" t="s">
        <v>346</v>
      </c>
      <c r="J1667" s="9" t="s">
        <v>103</v>
      </c>
      <c r="K1667" s="9" t="s">
        <v>347</v>
      </c>
      <c r="L1667" s="9" t="s">
        <v>348</v>
      </c>
      <c r="M1667" s="6" t="s">
        <v>354</v>
      </c>
      <c r="N1667" s="6" t="s">
        <v>355</v>
      </c>
      <c r="O1667" s="9" t="s">
        <v>356</v>
      </c>
      <c r="P1667" s="6">
        <v>8000</v>
      </c>
      <c r="Q1667" s="6">
        <v>12000</v>
      </c>
      <c r="R1667" s="6">
        <v>10400</v>
      </c>
      <c r="S1667" s="6">
        <v>13900</v>
      </c>
      <c r="T1667" s="6">
        <v>23600</v>
      </c>
      <c r="U1667" s="6">
        <v>31900</v>
      </c>
      <c r="V1667" s="6">
        <v>34500</v>
      </c>
      <c r="W1667" s="6">
        <v>0</v>
      </c>
      <c r="X1667" s="6">
        <v>0</v>
      </c>
      <c r="Y1667" s="6">
        <v>0</v>
      </c>
      <c r="Z1667" s="6">
        <v>0</v>
      </c>
      <c r="AA1667" s="6">
        <v>4.7486787909999997</v>
      </c>
      <c r="AB1667" s="6">
        <v>-74.291165129999996</v>
      </c>
      <c r="AC1667" s="9" t="s">
        <v>31</v>
      </c>
      <c r="AD1667" s="6">
        <v>2338463600</v>
      </c>
      <c r="AE1667" s="6" t="str">
        <f>MID(TablaPivotFinal[[#This Row],[Fecha]],1,4)</f>
        <v>2016</v>
      </c>
      <c r="AF1667" s="6" t="str">
        <f>MID(TablaPivotFinal[[#This Row],[Fecha]],5,3)</f>
        <v>Nov</v>
      </c>
      <c r="AG1667" s="9">
        <v>2338463600</v>
      </c>
      <c r="AH1667" s="10">
        <v>289426</v>
      </c>
      <c r="AI1667" t="s">
        <v>1068</v>
      </c>
      <c r="AJ1667" t="s">
        <v>874</v>
      </c>
      <c r="AK1667" t="s">
        <v>1196</v>
      </c>
    </row>
    <row r="1668" spans="1:37" x14ac:dyDescent="0.3">
      <c r="A1668" t="str">
        <f t="shared" si="78"/>
        <v>CORZO-CONCESION CCFC S.A</v>
      </c>
      <c r="B1668" t="str">
        <f t="shared" si="79"/>
        <v>2016Oct</v>
      </c>
      <c r="C1668" t="str">
        <f t="shared" si="80"/>
        <v>4.748678791-74.29116513</v>
      </c>
      <c r="D1668" s="7" t="s">
        <v>343</v>
      </c>
      <c r="E1668" s="5" t="s">
        <v>344</v>
      </c>
      <c r="F1668" s="7" t="s">
        <v>264</v>
      </c>
      <c r="G1668" s="5">
        <v>25</v>
      </c>
      <c r="H1668" s="7" t="s">
        <v>353</v>
      </c>
      <c r="I1668" s="7" t="s">
        <v>346</v>
      </c>
      <c r="J1668" s="7" t="s">
        <v>103</v>
      </c>
      <c r="K1668" s="7" t="s">
        <v>347</v>
      </c>
      <c r="L1668" s="7" t="s">
        <v>348</v>
      </c>
      <c r="M1668" s="5" t="s">
        <v>354</v>
      </c>
      <c r="N1668" s="5" t="s">
        <v>355</v>
      </c>
      <c r="O1668" s="7" t="s">
        <v>356</v>
      </c>
      <c r="P1668" s="5">
        <v>8000</v>
      </c>
      <c r="Q1668" s="5">
        <v>12000</v>
      </c>
      <c r="R1668" s="5">
        <v>10400</v>
      </c>
      <c r="S1668" s="5">
        <v>13900</v>
      </c>
      <c r="T1668" s="5">
        <v>23600</v>
      </c>
      <c r="U1668" s="5">
        <v>31900</v>
      </c>
      <c r="V1668" s="5">
        <v>34500</v>
      </c>
      <c r="W1668" s="5">
        <v>0</v>
      </c>
      <c r="X1668" s="5">
        <v>0</v>
      </c>
      <c r="Y1668" s="5">
        <v>0</v>
      </c>
      <c r="Z1668" s="5">
        <v>0</v>
      </c>
      <c r="AA1668" s="5">
        <v>4.7486787909999997</v>
      </c>
      <c r="AB1668" s="5">
        <v>-74.291165129999996</v>
      </c>
      <c r="AC1668" s="7" t="s">
        <v>33</v>
      </c>
      <c r="AD1668" s="5">
        <v>2460320800</v>
      </c>
      <c r="AE1668" s="5" t="str">
        <f>MID(TablaPivotFinal[[#This Row],[Fecha]],1,4)</f>
        <v>2016</v>
      </c>
      <c r="AF1668" s="5" t="str">
        <f>MID(TablaPivotFinal[[#This Row],[Fecha]],5,3)</f>
        <v>Oct</v>
      </c>
      <c r="AG1668" s="7">
        <v>2460320800</v>
      </c>
      <c r="AH1668" s="8">
        <v>301450</v>
      </c>
      <c r="AI1668" t="s">
        <v>1068</v>
      </c>
      <c r="AJ1668" t="s">
        <v>873</v>
      </c>
      <c r="AK1668" t="s">
        <v>1196</v>
      </c>
    </row>
    <row r="1669" spans="1:37" x14ac:dyDescent="0.3">
      <c r="A1669" t="str">
        <f t="shared" si="78"/>
        <v>CORZO-CONCESION CCFC S.A</v>
      </c>
      <c r="B1669" t="str">
        <f t="shared" si="79"/>
        <v>2016Sep</v>
      </c>
      <c r="C1669" t="str">
        <f t="shared" si="80"/>
        <v>4.748678791-74.29116513</v>
      </c>
      <c r="D1669" s="9" t="s">
        <v>343</v>
      </c>
      <c r="E1669" s="6" t="s">
        <v>344</v>
      </c>
      <c r="F1669" s="9" t="s">
        <v>264</v>
      </c>
      <c r="G1669" s="6">
        <v>25</v>
      </c>
      <c r="H1669" s="9" t="s">
        <v>353</v>
      </c>
      <c r="I1669" s="9" t="s">
        <v>346</v>
      </c>
      <c r="J1669" s="9" t="s">
        <v>103</v>
      </c>
      <c r="K1669" s="9" t="s">
        <v>347</v>
      </c>
      <c r="L1669" s="9" t="s">
        <v>348</v>
      </c>
      <c r="M1669" s="6" t="s">
        <v>354</v>
      </c>
      <c r="N1669" s="6" t="s">
        <v>355</v>
      </c>
      <c r="O1669" s="9" t="s">
        <v>356</v>
      </c>
      <c r="P1669" s="6">
        <v>8000</v>
      </c>
      <c r="Q1669" s="6">
        <v>12000</v>
      </c>
      <c r="R1669" s="6">
        <v>10400</v>
      </c>
      <c r="S1669" s="6">
        <v>13900</v>
      </c>
      <c r="T1669" s="6">
        <v>23600</v>
      </c>
      <c r="U1669" s="6">
        <v>31900</v>
      </c>
      <c r="V1669" s="6">
        <v>34500</v>
      </c>
      <c r="W1669" s="6">
        <v>0</v>
      </c>
      <c r="X1669" s="6">
        <v>0</v>
      </c>
      <c r="Y1669" s="6">
        <v>0</v>
      </c>
      <c r="Z1669" s="6">
        <v>0</v>
      </c>
      <c r="AA1669" s="6">
        <v>4.7486787909999997</v>
      </c>
      <c r="AB1669" s="6">
        <v>-74.291165129999996</v>
      </c>
      <c r="AC1669" s="9" t="s">
        <v>35</v>
      </c>
      <c r="AD1669" s="6">
        <v>2347396300</v>
      </c>
      <c r="AE1669" s="6" t="str">
        <f>MID(TablaPivotFinal[[#This Row],[Fecha]],1,4)</f>
        <v>2016</v>
      </c>
      <c r="AF1669" s="6" t="str">
        <f>MID(TablaPivotFinal[[#This Row],[Fecha]],5,3)</f>
        <v>Sep</v>
      </c>
      <c r="AG1669" s="9">
        <v>2347396300</v>
      </c>
      <c r="AH1669" s="10">
        <v>288888</v>
      </c>
      <c r="AI1669" t="s">
        <v>1068</v>
      </c>
      <c r="AJ1669" t="s">
        <v>872</v>
      </c>
      <c r="AK1669" t="s">
        <v>1196</v>
      </c>
    </row>
    <row r="1670" spans="1:37" x14ac:dyDescent="0.3">
      <c r="A1670" t="str">
        <f t="shared" si="78"/>
        <v>CORZO-CONCESION CCFC S.A</v>
      </c>
      <c r="B1670" t="str">
        <f t="shared" si="79"/>
        <v>2017Abr</v>
      </c>
      <c r="C1670" t="str">
        <f t="shared" si="80"/>
        <v>4.748678791-74.29116513</v>
      </c>
      <c r="D1670" s="7" t="s">
        <v>343</v>
      </c>
      <c r="E1670" s="5" t="s">
        <v>344</v>
      </c>
      <c r="F1670" s="7" t="s">
        <v>264</v>
      </c>
      <c r="G1670" s="5">
        <v>25</v>
      </c>
      <c r="H1670" s="7" t="s">
        <v>353</v>
      </c>
      <c r="I1670" s="7" t="s">
        <v>346</v>
      </c>
      <c r="J1670" s="7" t="s">
        <v>103</v>
      </c>
      <c r="K1670" s="7" t="s">
        <v>347</v>
      </c>
      <c r="L1670" s="7" t="s">
        <v>348</v>
      </c>
      <c r="M1670" s="5" t="s">
        <v>354</v>
      </c>
      <c r="N1670" s="5" t="s">
        <v>355</v>
      </c>
      <c r="O1670" s="7" t="s">
        <v>356</v>
      </c>
      <c r="P1670" s="5">
        <v>8000</v>
      </c>
      <c r="Q1670" s="5">
        <v>12000</v>
      </c>
      <c r="R1670" s="5">
        <v>10400</v>
      </c>
      <c r="S1670" s="5">
        <v>13900</v>
      </c>
      <c r="T1670" s="5">
        <v>23600</v>
      </c>
      <c r="U1670" s="5">
        <v>31900</v>
      </c>
      <c r="V1670" s="5">
        <v>34500</v>
      </c>
      <c r="W1670" s="5">
        <v>0</v>
      </c>
      <c r="X1670" s="5">
        <v>0</v>
      </c>
      <c r="Y1670" s="5">
        <v>0</v>
      </c>
      <c r="Z1670" s="5">
        <v>0</v>
      </c>
      <c r="AA1670" s="5">
        <v>4.7486787909999997</v>
      </c>
      <c r="AB1670" s="5">
        <v>-74.291165129999996</v>
      </c>
      <c r="AC1670" s="7" t="s">
        <v>37</v>
      </c>
      <c r="AD1670" s="5">
        <v>2448345200</v>
      </c>
      <c r="AE1670" s="5" t="str">
        <f>MID(TablaPivotFinal[[#This Row],[Fecha]],1,4)</f>
        <v>2017</v>
      </c>
      <c r="AF1670" s="5" t="str">
        <f>MID(TablaPivotFinal[[#This Row],[Fecha]],5,3)</f>
        <v>Abr</v>
      </c>
      <c r="AG1670" s="7">
        <v>2448345200</v>
      </c>
      <c r="AH1670" s="8">
        <v>9589.6</v>
      </c>
      <c r="AI1670" t="s">
        <v>1068</v>
      </c>
      <c r="AJ1670" t="s">
        <v>879</v>
      </c>
      <c r="AK1670" t="s">
        <v>1196</v>
      </c>
    </row>
    <row r="1671" spans="1:37" x14ac:dyDescent="0.3">
      <c r="A1671" t="str">
        <f t="shared" si="78"/>
        <v>CORZO-CONCESION CCFC S.A</v>
      </c>
      <c r="B1671" t="str">
        <f t="shared" si="79"/>
        <v>2017Ago</v>
      </c>
      <c r="C1671" t="str">
        <f t="shared" si="80"/>
        <v>4.748678791-74.29116513</v>
      </c>
      <c r="D1671" s="9" t="s">
        <v>343</v>
      </c>
      <c r="E1671" s="6" t="s">
        <v>344</v>
      </c>
      <c r="F1671" s="9" t="s">
        <v>264</v>
      </c>
      <c r="G1671" s="6">
        <v>25</v>
      </c>
      <c r="H1671" s="9" t="s">
        <v>353</v>
      </c>
      <c r="I1671" s="9" t="s">
        <v>346</v>
      </c>
      <c r="J1671" s="9" t="s">
        <v>103</v>
      </c>
      <c r="K1671" s="9" t="s">
        <v>347</v>
      </c>
      <c r="L1671" s="9" t="s">
        <v>348</v>
      </c>
      <c r="M1671" s="6" t="s">
        <v>354</v>
      </c>
      <c r="N1671" s="6" t="s">
        <v>355</v>
      </c>
      <c r="O1671" s="9" t="s">
        <v>356</v>
      </c>
      <c r="P1671" s="6">
        <v>8000</v>
      </c>
      <c r="Q1671" s="6">
        <v>12000</v>
      </c>
      <c r="R1671" s="6">
        <v>10400</v>
      </c>
      <c r="S1671" s="6">
        <v>13900</v>
      </c>
      <c r="T1671" s="6">
        <v>23600</v>
      </c>
      <c r="U1671" s="6">
        <v>31900</v>
      </c>
      <c r="V1671" s="6">
        <v>34500</v>
      </c>
      <c r="W1671" s="6">
        <v>0</v>
      </c>
      <c r="X1671" s="6">
        <v>0</v>
      </c>
      <c r="Y1671" s="6">
        <v>0</v>
      </c>
      <c r="Z1671" s="6">
        <v>0</v>
      </c>
      <c r="AA1671" s="6">
        <v>4.7486787909999997</v>
      </c>
      <c r="AB1671" s="6">
        <v>-74.291165129999996</v>
      </c>
      <c r="AC1671" s="9" t="s">
        <v>39</v>
      </c>
      <c r="AD1671" s="6">
        <v>2542840800</v>
      </c>
      <c r="AE1671" s="6" t="str">
        <f>MID(TablaPivotFinal[[#This Row],[Fecha]],1,4)</f>
        <v>2017</v>
      </c>
      <c r="AF1671" s="6" t="str">
        <f>MID(TablaPivotFinal[[#This Row],[Fecha]],5,3)</f>
        <v>Ago</v>
      </c>
      <c r="AG1671" s="9">
        <v>2542840800</v>
      </c>
      <c r="AH1671" s="10">
        <v>9772.9677420000007</v>
      </c>
      <c r="AI1671" t="s">
        <v>1068</v>
      </c>
      <c r="AJ1671" t="s">
        <v>883</v>
      </c>
      <c r="AK1671" t="s">
        <v>1196</v>
      </c>
    </row>
    <row r="1672" spans="1:37" x14ac:dyDescent="0.3">
      <c r="A1672" t="str">
        <f t="shared" si="78"/>
        <v>CORZO-CONCESION CCFC S.A</v>
      </c>
      <c r="B1672" t="str">
        <f t="shared" si="79"/>
        <v>2017Dic</v>
      </c>
      <c r="C1672" t="str">
        <f t="shared" si="80"/>
        <v>4.748678791-74.29116513</v>
      </c>
      <c r="D1672" s="7" t="s">
        <v>343</v>
      </c>
      <c r="E1672" s="5" t="s">
        <v>344</v>
      </c>
      <c r="F1672" s="7" t="s">
        <v>264</v>
      </c>
      <c r="G1672" s="5">
        <v>25</v>
      </c>
      <c r="H1672" s="7" t="s">
        <v>353</v>
      </c>
      <c r="I1672" s="7" t="s">
        <v>346</v>
      </c>
      <c r="J1672" s="7" t="s">
        <v>103</v>
      </c>
      <c r="K1672" s="7" t="s">
        <v>347</v>
      </c>
      <c r="L1672" s="7" t="s">
        <v>348</v>
      </c>
      <c r="M1672" s="5" t="s">
        <v>354</v>
      </c>
      <c r="N1672" s="5" t="s">
        <v>355</v>
      </c>
      <c r="O1672" s="7" t="s">
        <v>356</v>
      </c>
      <c r="P1672" s="5">
        <v>8000</v>
      </c>
      <c r="Q1672" s="5">
        <v>12000</v>
      </c>
      <c r="R1672" s="5">
        <v>10400</v>
      </c>
      <c r="S1672" s="5">
        <v>13900</v>
      </c>
      <c r="T1672" s="5">
        <v>23600</v>
      </c>
      <c r="U1672" s="5">
        <v>31900</v>
      </c>
      <c r="V1672" s="5">
        <v>34500</v>
      </c>
      <c r="W1672" s="5">
        <v>0</v>
      </c>
      <c r="X1672" s="5">
        <v>0</v>
      </c>
      <c r="Y1672" s="5">
        <v>0</v>
      </c>
      <c r="Z1672" s="5">
        <v>0</v>
      </c>
      <c r="AA1672" s="5">
        <v>4.7486787909999997</v>
      </c>
      <c r="AB1672" s="5">
        <v>-74.291165129999996</v>
      </c>
      <c r="AC1672" s="7" t="s">
        <v>41</v>
      </c>
      <c r="AD1672" s="5">
        <v>2590559700</v>
      </c>
      <c r="AE1672" s="5" t="str">
        <f>MID(TablaPivotFinal[[#This Row],[Fecha]],1,4)</f>
        <v>2017</v>
      </c>
      <c r="AF1672" s="5" t="str">
        <f>MID(TablaPivotFinal[[#This Row],[Fecha]],5,3)</f>
        <v>Dic</v>
      </c>
      <c r="AG1672" s="7">
        <v>2590559700</v>
      </c>
      <c r="AH1672" s="8">
        <v>9937.741935</v>
      </c>
      <c r="AI1672" t="s">
        <v>1068</v>
      </c>
      <c r="AJ1672" t="s">
        <v>887</v>
      </c>
      <c r="AK1672" t="s">
        <v>1196</v>
      </c>
    </row>
    <row r="1673" spans="1:37" x14ac:dyDescent="0.3">
      <c r="A1673" t="str">
        <f t="shared" si="78"/>
        <v>CORZO-CONCESION CCFC S.A</v>
      </c>
      <c r="B1673" t="str">
        <f t="shared" si="79"/>
        <v>2017Ene</v>
      </c>
      <c r="C1673" t="str">
        <f t="shared" si="80"/>
        <v>4.748678791-74.29116513</v>
      </c>
      <c r="D1673" s="9" t="s">
        <v>343</v>
      </c>
      <c r="E1673" s="6" t="s">
        <v>344</v>
      </c>
      <c r="F1673" s="9" t="s">
        <v>264</v>
      </c>
      <c r="G1673" s="6">
        <v>25</v>
      </c>
      <c r="H1673" s="9" t="s">
        <v>353</v>
      </c>
      <c r="I1673" s="9" t="s">
        <v>346</v>
      </c>
      <c r="J1673" s="9" t="s">
        <v>103</v>
      </c>
      <c r="K1673" s="9" t="s">
        <v>347</v>
      </c>
      <c r="L1673" s="9" t="s">
        <v>348</v>
      </c>
      <c r="M1673" s="6" t="s">
        <v>354</v>
      </c>
      <c r="N1673" s="6" t="s">
        <v>355</v>
      </c>
      <c r="O1673" s="9" t="s">
        <v>356</v>
      </c>
      <c r="P1673" s="6">
        <v>8000</v>
      </c>
      <c r="Q1673" s="6">
        <v>12000</v>
      </c>
      <c r="R1673" s="6">
        <v>10400</v>
      </c>
      <c r="S1673" s="6">
        <v>13900</v>
      </c>
      <c r="T1673" s="6">
        <v>23600</v>
      </c>
      <c r="U1673" s="6">
        <v>31900</v>
      </c>
      <c r="V1673" s="6">
        <v>34500</v>
      </c>
      <c r="W1673" s="6">
        <v>0</v>
      </c>
      <c r="X1673" s="6">
        <v>0</v>
      </c>
      <c r="Y1673" s="6">
        <v>0</v>
      </c>
      <c r="Z1673" s="6">
        <v>0</v>
      </c>
      <c r="AA1673" s="6">
        <v>4.7486787909999997</v>
      </c>
      <c r="AB1673" s="6">
        <v>-74.291165129999996</v>
      </c>
      <c r="AC1673" s="9" t="s">
        <v>43</v>
      </c>
      <c r="AD1673" s="6">
        <v>2593491000</v>
      </c>
      <c r="AE1673" s="6" t="str">
        <f>MID(TablaPivotFinal[[#This Row],[Fecha]],1,4)</f>
        <v>2017</v>
      </c>
      <c r="AF1673" s="6" t="str">
        <f>MID(TablaPivotFinal[[#This Row],[Fecha]],5,3)</f>
        <v>Ene</v>
      </c>
      <c r="AG1673" s="9">
        <v>2593491000</v>
      </c>
      <c r="AH1673" s="10">
        <v>9976.83871</v>
      </c>
      <c r="AI1673" t="s">
        <v>1068</v>
      </c>
      <c r="AJ1673" t="s">
        <v>876</v>
      </c>
      <c r="AK1673" t="s">
        <v>1196</v>
      </c>
    </row>
    <row r="1674" spans="1:37" x14ac:dyDescent="0.3">
      <c r="A1674" t="str">
        <f t="shared" si="78"/>
        <v>CORZO-CONCESION CCFC S.A</v>
      </c>
      <c r="B1674" t="str">
        <f t="shared" si="79"/>
        <v>2017Feb</v>
      </c>
      <c r="C1674" t="str">
        <f t="shared" si="80"/>
        <v>4.748678791-74.29116513</v>
      </c>
      <c r="D1674" s="7" t="s">
        <v>343</v>
      </c>
      <c r="E1674" s="5" t="s">
        <v>344</v>
      </c>
      <c r="F1674" s="7" t="s">
        <v>264</v>
      </c>
      <c r="G1674" s="5">
        <v>25</v>
      </c>
      <c r="H1674" s="7" t="s">
        <v>353</v>
      </c>
      <c r="I1674" s="7" t="s">
        <v>346</v>
      </c>
      <c r="J1674" s="7" t="s">
        <v>103</v>
      </c>
      <c r="K1674" s="7" t="s">
        <v>347</v>
      </c>
      <c r="L1674" s="7" t="s">
        <v>348</v>
      </c>
      <c r="M1674" s="5" t="s">
        <v>354</v>
      </c>
      <c r="N1674" s="5" t="s">
        <v>355</v>
      </c>
      <c r="O1674" s="7" t="s">
        <v>356</v>
      </c>
      <c r="P1674" s="5">
        <v>8000</v>
      </c>
      <c r="Q1674" s="5">
        <v>12000</v>
      </c>
      <c r="R1674" s="5">
        <v>10400</v>
      </c>
      <c r="S1674" s="5">
        <v>13900</v>
      </c>
      <c r="T1674" s="5">
        <v>23600</v>
      </c>
      <c r="U1674" s="5">
        <v>31900</v>
      </c>
      <c r="V1674" s="5">
        <v>34500</v>
      </c>
      <c r="W1674" s="5">
        <v>0</v>
      </c>
      <c r="X1674" s="5">
        <v>0</v>
      </c>
      <c r="Y1674" s="5">
        <v>0</v>
      </c>
      <c r="Z1674" s="5">
        <v>0</v>
      </c>
      <c r="AA1674" s="5">
        <v>4.7486787909999997</v>
      </c>
      <c r="AB1674" s="5">
        <v>-74.291165129999996</v>
      </c>
      <c r="AC1674" s="7" t="s">
        <v>45</v>
      </c>
      <c r="AD1674" s="5">
        <v>2319924700</v>
      </c>
      <c r="AE1674" s="5" t="str">
        <f>MID(TablaPivotFinal[[#This Row],[Fecha]],1,4)</f>
        <v>2017</v>
      </c>
      <c r="AF1674" s="5" t="str">
        <f>MID(TablaPivotFinal[[#This Row],[Fecha]],5,3)</f>
        <v>Feb</v>
      </c>
      <c r="AG1674" s="7">
        <v>2319924700</v>
      </c>
      <c r="AH1674" s="8">
        <v>9645.6785710000004</v>
      </c>
      <c r="AI1674" t="s">
        <v>1068</v>
      </c>
      <c r="AJ1674" t="s">
        <v>877</v>
      </c>
      <c r="AK1674" t="s">
        <v>1196</v>
      </c>
    </row>
    <row r="1675" spans="1:37" x14ac:dyDescent="0.3">
      <c r="A1675" t="str">
        <f t="shared" si="78"/>
        <v>CORZO-CONCESION CCFC S.A</v>
      </c>
      <c r="B1675" t="str">
        <f t="shared" si="79"/>
        <v>2017Jul</v>
      </c>
      <c r="C1675" t="str">
        <f t="shared" si="80"/>
        <v>4.748678791-74.29116513</v>
      </c>
      <c r="D1675" s="9" t="s">
        <v>343</v>
      </c>
      <c r="E1675" s="6" t="s">
        <v>344</v>
      </c>
      <c r="F1675" s="9" t="s">
        <v>264</v>
      </c>
      <c r="G1675" s="6">
        <v>25</v>
      </c>
      <c r="H1675" s="9" t="s">
        <v>353</v>
      </c>
      <c r="I1675" s="9" t="s">
        <v>346</v>
      </c>
      <c r="J1675" s="9" t="s">
        <v>103</v>
      </c>
      <c r="K1675" s="9" t="s">
        <v>347</v>
      </c>
      <c r="L1675" s="9" t="s">
        <v>348</v>
      </c>
      <c r="M1675" s="6" t="s">
        <v>354</v>
      </c>
      <c r="N1675" s="6" t="s">
        <v>355</v>
      </c>
      <c r="O1675" s="9" t="s">
        <v>356</v>
      </c>
      <c r="P1675" s="6">
        <v>8000</v>
      </c>
      <c r="Q1675" s="6">
        <v>12000</v>
      </c>
      <c r="R1675" s="6">
        <v>10400</v>
      </c>
      <c r="S1675" s="6">
        <v>13900</v>
      </c>
      <c r="T1675" s="6">
        <v>23600</v>
      </c>
      <c r="U1675" s="6">
        <v>31900</v>
      </c>
      <c r="V1675" s="6">
        <v>34500</v>
      </c>
      <c r="W1675" s="6">
        <v>0</v>
      </c>
      <c r="X1675" s="6">
        <v>0</v>
      </c>
      <c r="Y1675" s="6">
        <v>0</v>
      </c>
      <c r="Z1675" s="6">
        <v>0</v>
      </c>
      <c r="AA1675" s="6">
        <v>4.7486787909999997</v>
      </c>
      <c r="AB1675" s="6">
        <v>-74.291165129999996</v>
      </c>
      <c r="AC1675" s="9" t="s">
        <v>47</v>
      </c>
      <c r="AD1675" s="6">
        <v>2601978700</v>
      </c>
      <c r="AE1675" s="6" t="str">
        <f>MID(TablaPivotFinal[[#This Row],[Fecha]],1,4)</f>
        <v>2017</v>
      </c>
      <c r="AF1675" s="6" t="str">
        <f>MID(TablaPivotFinal[[#This Row],[Fecha]],5,3)</f>
        <v>Jul</v>
      </c>
      <c r="AG1675" s="9">
        <v>2601978700</v>
      </c>
      <c r="AH1675" s="10">
        <v>9967.9677420000007</v>
      </c>
      <c r="AI1675" t="s">
        <v>1068</v>
      </c>
      <c r="AJ1675" t="s">
        <v>882</v>
      </c>
      <c r="AK1675" t="s">
        <v>1196</v>
      </c>
    </row>
    <row r="1676" spans="1:37" x14ac:dyDescent="0.3">
      <c r="A1676" t="str">
        <f t="shared" si="78"/>
        <v>CORZO-CONCESION CCFC S.A</v>
      </c>
      <c r="B1676" t="str">
        <f t="shared" si="79"/>
        <v>2017Jun</v>
      </c>
      <c r="C1676" t="str">
        <f t="shared" si="80"/>
        <v>4.748678791-74.29116513</v>
      </c>
      <c r="D1676" s="7" t="s">
        <v>343</v>
      </c>
      <c r="E1676" s="5" t="s">
        <v>344</v>
      </c>
      <c r="F1676" s="7" t="s">
        <v>264</v>
      </c>
      <c r="G1676" s="5">
        <v>25</v>
      </c>
      <c r="H1676" s="7" t="s">
        <v>353</v>
      </c>
      <c r="I1676" s="7" t="s">
        <v>346</v>
      </c>
      <c r="J1676" s="7" t="s">
        <v>103</v>
      </c>
      <c r="K1676" s="7" t="s">
        <v>347</v>
      </c>
      <c r="L1676" s="7" t="s">
        <v>348</v>
      </c>
      <c r="M1676" s="5" t="s">
        <v>354</v>
      </c>
      <c r="N1676" s="5" t="s">
        <v>355</v>
      </c>
      <c r="O1676" s="7" t="s">
        <v>356</v>
      </c>
      <c r="P1676" s="5">
        <v>8000</v>
      </c>
      <c r="Q1676" s="5">
        <v>12000</v>
      </c>
      <c r="R1676" s="5">
        <v>10400</v>
      </c>
      <c r="S1676" s="5">
        <v>13900</v>
      </c>
      <c r="T1676" s="5">
        <v>23600</v>
      </c>
      <c r="U1676" s="5">
        <v>31900</v>
      </c>
      <c r="V1676" s="5">
        <v>34500</v>
      </c>
      <c r="W1676" s="5">
        <v>0</v>
      </c>
      <c r="X1676" s="5">
        <v>0</v>
      </c>
      <c r="Y1676" s="5">
        <v>0</v>
      </c>
      <c r="Z1676" s="5">
        <v>0</v>
      </c>
      <c r="AA1676" s="5">
        <v>4.7486787909999997</v>
      </c>
      <c r="AB1676" s="5">
        <v>-74.291165129999996</v>
      </c>
      <c r="AC1676" s="7" t="s">
        <v>49</v>
      </c>
      <c r="AD1676" s="5">
        <v>2484071500</v>
      </c>
      <c r="AE1676" s="5" t="str">
        <f>MID(TablaPivotFinal[[#This Row],[Fecha]],1,4)</f>
        <v>2017</v>
      </c>
      <c r="AF1676" s="5" t="str">
        <f>MID(TablaPivotFinal[[#This Row],[Fecha]],5,3)</f>
        <v>Jun</v>
      </c>
      <c r="AG1676" s="7">
        <v>2484071500</v>
      </c>
      <c r="AH1676" s="8">
        <v>9688.3333330000005</v>
      </c>
      <c r="AI1676" t="s">
        <v>1068</v>
      </c>
      <c r="AJ1676" t="s">
        <v>881</v>
      </c>
      <c r="AK1676" t="s">
        <v>1196</v>
      </c>
    </row>
    <row r="1677" spans="1:37" x14ac:dyDescent="0.3">
      <c r="A1677" t="str">
        <f t="shared" si="78"/>
        <v>CORZO-CONCESION CCFC S.A</v>
      </c>
      <c r="B1677" t="str">
        <f t="shared" si="79"/>
        <v>2017Mar</v>
      </c>
      <c r="C1677" t="str">
        <f t="shared" si="80"/>
        <v>4.748678791-74.29116513</v>
      </c>
      <c r="D1677" s="9" t="s">
        <v>343</v>
      </c>
      <c r="E1677" s="6" t="s">
        <v>344</v>
      </c>
      <c r="F1677" s="9" t="s">
        <v>264</v>
      </c>
      <c r="G1677" s="6">
        <v>25</v>
      </c>
      <c r="H1677" s="9" t="s">
        <v>353</v>
      </c>
      <c r="I1677" s="9" t="s">
        <v>346</v>
      </c>
      <c r="J1677" s="9" t="s">
        <v>103</v>
      </c>
      <c r="K1677" s="9" t="s">
        <v>347</v>
      </c>
      <c r="L1677" s="9" t="s">
        <v>348</v>
      </c>
      <c r="M1677" s="6" t="s">
        <v>354</v>
      </c>
      <c r="N1677" s="6" t="s">
        <v>355</v>
      </c>
      <c r="O1677" s="9" t="s">
        <v>356</v>
      </c>
      <c r="P1677" s="6">
        <v>8000</v>
      </c>
      <c r="Q1677" s="6">
        <v>12000</v>
      </c>
      <c r="R1677" s="6">
        <v>10400</v>
      </c>
      <c r="S1677" s="6">
        <v>13900</v>
      </c>
      <c r="T1677" s="6">
        <v>23600</v>
      </c>
      <c r="U1677" s="6">
        <v>31900</v>
      </c>
      <c r="V1677" s="6">
        <v>34500</v>
      </c>
      <c r="W1677" s="6">
        <v>0</v>
      </c>
      <c r="X1677" s="6">
        <v>0</v>
      </c>
      <c r="Y1677" s="6">
        <v>0</v>
      </c>
      <c r="Z1677" s="6">
        <v>0</v>
      </c>
      <c r="AA1677" s="6">
        <v>4.7486787909999997</v>
      </c>
      <c r="AB1677" s="6">
        <v>-74.291165129999996</v>
      </c>
      <c r="AC1677" s="9" t="s">
        <v>51</v>
      </c>
      <c r="AD1677" s="6">
        <v>2524187200</v>
      </c>
      <c r="AE1677" s="6" t="str">
        <f>MID(TablaPivotFinal[[#This Row],[Fecha]],1,4)</f>
        <v>2017</v>
      </c>
      <c r="AF1677" s="6" t="str">
        <f>MID(TablaPivotFinal[[#This Row],[Fecha]],5,3)</f>
        <v>Mar</v>
      </c>
      <c r="AG1677" s="9">
        <v>2524187200</v>
      </c>
      <c r="AH1677" s="10">
        <v>9505.580645</v>
      </c>
      <c r="AI1677" t="s">
        <v>1068</v>
      </c>
      <c r="AJ1677" t="s">
        <v>878</v>
      </c>
      <c r="AK1677" t="s">
        <v>1196</v>
      </c>
    </row>
    <row r="1678" spans="1:37" x14ac:dyDescent="0.3">
      <c r="A1678" t="str">
        <f t="shared" si="78"/>
        <v>CORZO-CONCESION CCFC S.A</v>
      </c>
      <c r="B1678" t="str">
        <f t="shared" si="79"/>
        <v>2017May</v>
      </c>
      <c r="C1678" t="str">
        <f t="shared" si="80"/>
        <v>4.748678791-74.29116513</v>
      </c>
      <c r="D1678" s="7" t="s">
        <v>343</v>
      </c>
      <c r="E1678" s="5" t="s">
        <v>344</v>
      </c>
      <c r="F1678" s="7" t="s">
        <v>264</v>
      </c>
      <c r="G1678" s="5">
        <v>25</v>
      </c>
      <c r="H1678" s="7" t="s">
        <v>353</v>
      </c>
      <c r="I1678" s="7" t="s">
        <v>346</v>
      </c>
      <c r="J1678" s="7" t="s">
        <v>103</v>
      </c>
      <c r="K1678" s="7" t="s">
        <v>347</v>
      </c>
      <c r="L1678" s="7" t="s">
        <v>348</v>
      </c>
      <c r="M1678" s="5" t="s">
        <v>354</v>
      </c>
      <c r="N1678" s="5" t="s">
        <v>355</v>
      </c>
      <c r="O1678" s="7" t="s">
        <v>356</v>
      </c>
      <c r="P1678" s="5">
        <v>8000</v>
      </c>
      <c r="Q1678" s="5">
        <v>12000</v>
      </c>
      <c r="R1678" s="5">
        <v>10400</v>
      </c>
      <c r="S1678" s="5">
        <v>13900</v>
      </c>
      <c r="T1678" s="5">
        <v>23600</v>
      </c>
      <c r="U1678" s="5">
        <v>31900</v>
      </c>
      <c r="V1678" s="5">
        <v>34500</v>
      </c>
      <c r="W1678" s="5">
        <v>0</v>
      </c>
      <c r="X1678" s="5">
        <v>0</v>
      </c>
      <c r="Y1678" s="5">
        <v>0</v>
      </c>
      <c r="Z1678" s="5">
        <v>0</v>
      </c>
      <c r="AA1678" s="5">
        <v>4.7486787909999997</v>
      </c>
      <c r="AB1678" s="5">
        <v>-74.291165129999996</v>
      </c>
      <c r="AC1678" s="7" t="s">
        <v>53</v>
      </c>
      <c r="AD1678" s="5">
        <v>2529877800</v>
      </c>
      <c r="AE1678" s="5" t="str">
        <f>MID(TablaPivotFinal[[#This Row],[Fecha]],1,4)</f>
        <v>2017</v>
      </c>
      <c r="AF1678" s="5" t="str">
        <f>MID(TablaPivotFinal[[#This Row],[Fecha]],5,3)</f>
        <v>May</v>
      </c>
      <c r="AG1678" s="7">
        <v>2529877800</v>
      </c>
      <c r="AH1678" s="8">
        <v>9711.6451610000004</v>
      </c>
      <c r="AI1678" t="s">
        <v>1068</v>
      </c>
      <c r="AJ1678" t="s">
        <v>880</v>
      </c>
      <c r="AK1678" t="s">
        <v>1196</v>
      </c>
    </row>
    <row r="1679" spans="1:37" x14ac:dyDescent="0.3">
      <c r="A1679" t="str">
        <f t="shared" si="78"/>
        <v>CORZO-CONCESION CCFC S.A</v>
      </c>
      <c r="B1679" t="str">
        <f t="shared" si="79"/>
        <v>2017Nov</v>
      </c>
      <c r="C1679" t="str">
        <f t="shared" si="80"/>
        <v>4.748678791-74.29116513</v>
      </c>
      <c r="D1679" s="9" t="s">
        <v>343</v>
      </c>
      <c r="E1679" s="6" t="s">
        <v>344</v>
      </c>
      <c r="F1679" s="9" t="s">
        <v>264</v>
      </c>
      <c r="G1679" s="6">
        <v>25</v>
      </c>
      <c r="H1679" s="9" t="s">
        <v>353</v>
      </c>
      <c r="I1679" s="9" t="s">
        <v>346</v>
      </c>
      <c r="J1679" s="9" t="s">
        <v>103</v>
      </c>
      <c r="K1679" s="9" t="s">
        <v>347</v>
      </c>
      <c r="L1679" s="9" t="s">
        <v>348</v>
      </c>
      <c r="M1679" s="6" t="s">
        <v>354</v>
      </c>
      <c r="N1679" s="6" t="s">
        <v>355</v>
      </c>
      <c r="O1679" s="9" t="s">
        <v>356</v>
      </c>
      <c r="P1679" s="6">
        <v>8000</v>
      </c>
      <c r="Q1679" s="6">
        <v>12000</v>
      </c>
      <c r="R1679" s="6">
        <v>10400</v>
      </c>
      <c r="S1679" s="6">
        <v>13900</v>
      </c>
      <c r="T1679" s="6">
        <v>23600</v>
      </c>
      <c r="U1679" s="6">
        <v>31900</v>
      </c>
      <c r="V1679" s="6">
        <v>34500</v>
      </c>
      <c r="W1679" s="6">
        <v>0</v>
      </c>
      <c r="X1679" s="6">
        <v>0</v>
      </c>
      <c r="Y1679" s="6">
        <v>0</v>
      </c>
      <c r="Z1679" s="6">
        <v>0</v>
      </c>
      <c r="AA1679" s="6">
        <v>4.7486787909999997</v>
      </c>
      <c r="AB1679" s="6">
        <v>-74.291165129999996</v>
      </c>
      <c r="AC1679" s="9" t="s">
        <v>55</v>
      </c>
      <c r="AD1679" s="6">
        <v>2457966100</v>
      </c>
      <c r="AE1679" s="6" t="str">
        <f>MID(TablaPivotFinal[[#This Row],[Fecha]],1,4)</f>
        <v>2017</v>
      </c>
      <c r="AF1679" s="6" t="str">
        <f>MID(TablaPivotFinal[[#This Row],[Fecha]],5,3)</f>
        <v>Nov</v>
      </c>
      <c r="AG1679" s="9">
        <v>2457966100</v>
      </c>
      <c r="AH1679" s="10">
        <v>9624.0333329999994</v>
      </c>
      <c r="AI1679" t="s">
        <v>1068</v>
      </c>
      <c r="AJ1679" t="s">
        <v>886</v>
      </c>
      <c r="AK1679" t="s">
        <v>1196</v>
      </c>
    </row>
    <row r="1680" spans="1:37" x14ac:dyDescent="0.3">
      <c r="A1680" t="str">
        <f t="shared" si="78"/>
        <v>CORZO-CONCESION CCFC S.A</v>
      </c>
      <c r="B1680" t="str">
        <f t="shared" si="79"/>
        <v>2017Oct</v>
      </c>
      <c r="C1680" t="str">
        <f t="shared" si="80"/>
        <v>4.748678791-74.29116513</v>
      </c>
      <c r="D1680" s="7" t="s">
        <v>343</v>
      </c>
      <c r="E1680" s="5" t="s">
        <v>344</v>
      </c>
      <c r="F1680" s="7" t="s">
        <v>264</v>
      </c>
      <c r="G1680" s="5">
        <v>25</v>
      </c>
      <c r="H1680" s="7" t="s">
        <v>353</v>
      </c>
      <c r="I1680" s="7" t="s">
        <v>346</v>
      </c>
      <c r="J1680" s="7" t="s">
        <v>103</v>
      </c>
      <c r="K1680" s="7" t="s">
        <v>347</v>
      </c>
      <c r="L1680" s="7" t="s">
        <v>348</v>
      </c>
      <c r="M1680" s="5" t="s">
        <v>354</v>
      </c>
      <c r="N1680" s="5" t="s">
        <v>355</v>
      </c>
      <c r="O1680" s="7" t="s">
        <v>356</v>
      </c>
      <c r="P1680" s="5">
        <v>8000</v>
      </c>
      <c r="Q1680" s="5">
        <v>12000</v>
      </c>
      <c r="R1680" s="5">
        <v>10400</v>
      </c>
      <c r="S1680" s="5">
        <v>13900</v>
      </c>
      <c r="T1680" s="5">
        <v>23600</v>
      </c>
      <c r="U1680" s="5">
        <v>31900</v>
      </c>
      <c r="V1680" s="5">
        <v>34500</v>
      </c>
      <c r="W1680" s="5">
        <v>0</v>
      </c>
      <c r="X1680" s="5">
        <v>0</v>
      </c>
      <c r="Y1680" s="5">
        <v>0</v>
      </c>
      <c r="Z1680" s="5">
        <v>0</v>
      </c>
      <c r="AA1680" s="5">
        <v>4.7486787909999997</v>
      </c>
      <c r="AB1680" s="5">
        <v>-74.291165129999996</v>
      </c>
      <c r="AC1680" s="7" t="s">
        <v>57</v>
      </c>
      <c r="AD1680" s="5">
        <v>2545815900</v>
      </c>
      <c r="AE1680" s="5" t="str">
        <f>MID(TablaPivotFinal[[#This Row],[Fecha]],1,4)</f>
        <v>2017</v>
      </c>
      <c r="AF1680" s="5" t="str">
        <f>MID(TablaPivotFinal[[#This Row],[Fecha]],5,3)</f>
        <v>Oct</v>
      </c>
      <c r="AG1680" s="7">
        <v>2545815900</v>
      </c>
      <c r="AH1680" s="8">
        <v>9641.3548389999996</v>
      </c>
      <c r="AI1680" t="s">
        <v>1068</v>
      </c>
      <c r="AJ1680" t="s">
        <v>885</v>
      </c>
      <c r="AK1680" t="s">
        <v>1196</v>
      </c>
    </row>
    <row r="1681" spans="1:37" x14ac:dyDescent="0.3">
      <c r="A1681" t="str">
        <f t="shared" si="78"/>
        <v>CORZO-CONCESION CCFC S.A</v>
      </c>
      <c r="B1681" t="str">
        <f t="shared" si="79"/>
        <v>2017Sep</v>
      </c>
      <c r="C1681" t="str">
        <f t="shared" si="80"/>
        <v>4.748678791-74.29116513</v>
      </c>
      <c r="D1681" s="9" t="s">
        <v>343</v>
      </c>
      <c r="E1681" s="6" t="s">
        <v>344</v>
      </c>
      <c r="F1681" s="9" t="s">
        <v>264</v>
      </c>
      <c r="G1681" s="6">
        <v>25</v>
      </c>
      <c r="H1681" s="9" t="s">
        <v>353</v>
      </c>
      <c r="I1681" s="9" t="s">
        <v>346</v>
      </c>
      <c r="J1681" s="9" t="s">
        <v>103</v>
      </c>
      <c r="K1681" s="9" t="s">
        <v>347</v>
      </c>
      <c r="L1681" s="9" t="s">
        <v>348</v>
      </c>
      <c r="M1681" s="6" t="s">
        <v>354</v>
      </c>
      <c r="N1681" s="6" t="s">
        <v>355</v>
      </c>
      <c r="O1681" s="9" t="s">
        <v>356</v>
      </c>
      <c r="P1681" s="6">
        <v>8000</v>
      </c>
      <c r="Q1681" s="6">
        <v>12000</v>
      </c>
      <c r="R1681" s="6">
        <v>10400</v>
      </c>
      <c r="S1681" s="6">
        <v>13900</v>
      </c>
      <c r="T1681" s="6">
        <v>23600</v>
      </c>
      <c r="U1681" s="6">
        <v>31900</v>
      </c>
      <c r="V1681" s="6">
        <v>34500</v>
      </c>
      <c r="W1681" s="6">
        <v>0</v>
      </c>
      <c r="X1681" s="6">
        <v>0</v>
      </c>
      <c r="Y1681" s="6">
        <v>0</v>
      </c>
      <c r="Z1681" s="6">
        <v>0</v>
      </c>
      <c r="AA1681" s="6">
        <v>4.7486787909999997</v>
      </c>
      <c r="AB1681" s="6">
        <v>-74.291165129999996</v>
      </c>
      <c r="AC1681" s="9" t="s">
        <v>59</v>
      </c>
      <c r="AD1681" s="6">
        <v>2401209400</v>
      </c>
      <c r="AE1681" s="6" t="str">
        <f>MID(TablaPivotFinal[[#This Row],[Fecha]],1,4)</f>
        <v>2017</v>
      </c>
      <c r="AF1681" s="6" t="str">
        <f>MID(TablaPivotFinal[[#This Row],[Fecha]],5,3)</f>
        <v>Sep</v>
      </c>
      <c r="AG1681" s="9">
        <v>2401209400</v>
      </c>
      <c r="AH1681" s="10">
        <v>9449.5666669999991</v>
      </c>
      <c r="AI1681" t="s">
        <v>1068</v>
      </c>
      <c r="AJ1681" t="s">
        <v>884</v>
      </c>
      <c r="AK1681" t="s">
        <v>1196</v>
      </c>
    </row>
    <row r="1682" spans="1:37" x14ac:dyDescent="0.3">
      <c r="A1682" t="str">
        <f t="shared" si="78"/>
        <v>CORZO-CONCESION CCFC S.A</v>
      </c>
      <c r="B1682" t="str">
        <f t="shared" si="79"/>
        <v>2018Abr</v>
      </c>
      <c r="C1682" t="str">
        <f t="shared" si="80"/>
        <v>4.748678791-74.29116513</v>
      </c>
      <c r="D1682" s="7" t="s">
        <v>343</v>
      </c>
      <c r="E1682" s="5" t="s">
        <v>344</v>
      </c>
      <c r="F1682" s="7" t="s">
        <v>264</v>
      </c>
      <c r="G1682" s="5">
        <v>25</v>
      </c>
      <c r="H1682" s="7" t="s">
        <v>353</v>
      </c>
      <c r="I1682" s="7" t="s">
        <v>346</v>
      </c>
      <c r="J1682" s="7" t="s">
        <v>103</v>
      </c>
      <c r="K1682" s="7" t="s">
        <v>347</v>
      </c>
      <c r="L1682" s="7" t="s">
        <v>348</v>
      </c>
      <c r="M1682" s="5" t="s">
        <v>354</v>
      </c>
      <c r="N1682" s="5" t="s">
        <v>355</v>
      </c>
      <c r="O1682" s="7" t="s">
        <v>356</v>
      </c>
      <c r="P1682" s="5">
        <v>8000</v>
      </c>
      <c r="Q1682" s="5">
        <v>12000</v>
      </c>
      <c r="R1682" s="5">
        <v>10400</v>
      </c>
      <c r="S1682" s="5">
        <v>13900</v>
      </c>
      <c r="T1682" s="5">
        <v>23600</v>
      </c>
      <c r="U1682" s="5">
        <v>31900</v>
      </c>
      <c r="V1682" s="5">
        <v>34500</v>
      </c>
      <c r="W1682" s="5">
        <v>0</v>
      </c>
      <c r="X1682" s="5">
        <v>0</v>
      </c>
      <c r="Y1682" s="5">
        <v>0</v>
      </c>
      <c r="Z1682" s="5">
        <v>0</v>
      </c>
      <c r="AA1682" s="5">
        <v>4.7486787909999997</v>
      </c>
      <c r="AB1682" s="5">
        <v>-74.291165129999996</v>
      </c>
      <c r="AC1682" s="7" t="s">
        <v>61</v>
      </c>
      <c r="AD1682" s="5">
        <v>2325533500</v>
      </c>
      <c r="AE1682" s="5" t="str">
        <f>MID(TablaPivotFinal[[#This Row],[Fecha]],1,4)</f>
        <v>2018</v>
      </c>
      <c r="AF1682" s="5" t="str">
        <f>MID(TablaPivotFinal[[#This Row],[Fecha]],5,3)</f>
        <v>Abr</v>
      </c>
      <c r="AG1682" s="7">
        <v>2325533500</v>
      </c>
      <c r="AH1682" s="8">
        <v>273396</v>
      </c>
      <c r="AI1682" t="s">
        <v>1068</v>
      </c>
      <c r="AJ1682" t="s">
        <v>891</v>
      </c>
      <c r="AK1682" t="s">
        <v>1196</v>
      </c>
    </row>
    <row r="1683" spans="1:37" x14ac:dyDescent="0.3">
      <c r="A1683" t="str">
        <f t="shared" si="78"/>
        <v>CORZO-CONCESION CCFC S.A</v>
      </c>
      <c r="B1683" t="str">
        <f t="shared" si="79"/>
        <v>2018Ago</v>
      </c>
      <c r="C1683" t="str">
        <f t="shared" si="80"/>
        <v>4.748678791-74.29116513</v>
      </c>
      <c r="D1683" s="9" t="s">
        <v>343</v>
      </c>
      <c r="E1683" s="6" t="s">
        <v>344</v>
      </c>
      <c r="F1683" s="9" t="s">
        <v>264</v>
      </c>
      <c r="G1683" s="6">
        <v>25</v>
      </c>
      <c r="H1683" s="9" t="s">
        <v>353</v>
      </c>
      <c r="I1683" s="9" t="s">
        <v>346</v>
      </c>
      <c r="J1683" s="9" t="s">
        <v>103</v>
      </c>
      <c r="K1683" s="9" t="s">
        <v>347</v>
      </c>
      <c r="L1683" s="9" t="s">
        <v>348</v>
      </c>
      <c r="M1683" s="6" t="s">
        <v>354</v>
      </c>
      <c r="N1683" s="6" t="s">
        <v>355</v>
      </c>
      <c r="O1683" s="9" t="s">
        <v>356</v>
      </c>
      <c r="P1683" s="6">
        <v>8000</v>
      </c>
      <c r="Q1683" s="6">
        <v>12000</v>
      </c>
      <c r="R1683" s="6">
        <v>10400</v>
      </c>
      <c r="S1683" s="6">
        <v>13900</v>
      </c>
      <c r="T1683" s="6">
        <v>23600</v>
      </c>
      <c r="U1683" s="6">
        <v>31900</v>
      </c>
      <c r="V1683" s="6">
        <v>34500</v>
      </c>
      <c r="W1683" s="6">
        <v>0</v>
      </c>
      <c r="X1683" s="6">
        <v>0</v>
      </c>
      <c r="Y1683" s="6">
        <v>0</v>
      </c>
      <c r="Z1683" s="6">
        <v>0</v>
      </c>
      <c r="AA1683" s="6">
        <v>4.7486787909999997</v>
      </c>
      <c r="AB1683" s="6">
        <v>-74.291165129999996</v>
      </c>
      <c r="AC1683" s="9" t="s">
        <v>63</v>
      </c>
      <c r="AD1683" s="6">
        <v>2684811300</v>
      </c>
      <c r="AE1683" s="6" t="str">
        <f>MID(TablaPivotFinal[[#This Row],[Fecha]],1,4)</f>
        <v>2018</v>
      </c>
      <c r="AF1683" s="6" t="str">
        <f>MID(TablaPivotFinal[[#This Row],[Fecha]],5,3)</f>
        <v>Ago</v>
      </c>
      <c r="AG1683" s="9">
        <v>2684811300</v>
      </c>
      <c r="AH1683" s="10">
        <v>303272</v>
      </c>
      <c r="AI1683" t="s">
        <v>1068</v>
      </c>
      <c r="AJ1683" t="s">
        <v>895</v>
      </c>
      <c r="AK1683" t="s">
        <v>1196</v>
      </c>
    </row>
    <row r="1684" spans="1:37" x14ac:dyDescent="0.3">
      <c r="A1684" t="str">
        <f t="shared" si="78"/>
        <v>CORZO-CONCESION CCFC S.A</v>
      </c>
      <c r="B1684" t="str">
        <f t="shared" si="79"/>
        <v>2018Dic</v>
      </c>
      <c r="C1684" t="str">
        <f t="shared" si="80"/>
        <v>4.748678791-74.29116513</v>
      </c>
      <c r="D1684" s="7" t="s">
        <v>343</v>
      </c>
      <c r="E1684" s="5" t="s">
        <v>344</v>
      </c>
      <c r="F1684" s="7" t="s">
        <v>264</v>
      </c>
      <c r="G1684" s="5">
        <v>25</v>
      </c>
      <c r="H1684" s="7" t="s">
        <v>353</v>
      </c>
      <c r="I1684" s="7" t="s">
        <v>346</v>
      </c>
      <c r="J1684" s="7" t="s">
        <v>103</v>
      </c>
      <c r="K1684" s="7" t="s">
        <v>347</v>
      </c>
      <c r="L1684" s="7" t="s">
        <v>348</v>
      </c>
      <c r="M1684" s="5" t="s">
        <v>354</v>
      </c>
      <c r="N1684" s="5" t="s">
        <v>355</v>
      </c>
      <c r="O1684" s="7" t="s">
        <v>356</v>
      </c>
      <c r="P1684" s="5">
        <v>8000</v>
      </c>
      <c r="Q1684" s="5">
        <v>12000</v>
      </c>
      <c r="R1684" s="5">
        <v>10400</v>
      </c>
      <c r="S1684" s="5">
        <v>13900</v>
      </c>
      <c r="T1684" s="5">
        <v>23600</v>
      </c>
      <c r="U1684" s="5">
        <v>31900</v>
      </c>
      <c r="V1684" s="5">
        <v>34500</v>
      </c>
      <c r="W1684" s="5">
        <v>0</v>
      </c>
      <c r="X1684" s="5">
        <v>0</v>
      </c>
      <c r="Y1684" s="5">
        <v>0</v>
      </c>
      <c r="Z1684" s="5">
        <v>0</v>
      </c>
      <c r="AA1684" s="5">
        <v>4.7486787909999997</v>
      </c>
      <c r="AB1684" s="5">
        <v>-74.291165129999996</v>
      </c>
      <c r="AC1684" s="7" t="s">
        <v>65</v>
      </c>
      <c r="AD1684" s="5">
        <v>2799657500</v>
      </c>
      <c r="AE1684" s="5" t="str">
        <f>MID(TablaPivotFinal[[#This Row],[Fecha]],1,4)</f>
        <v>2018</v>
      </c>
      <c r="AF1684" s="5" t="str">
        <f>MID(TablaPivotFinal[[#This Row],[Fecha]],5,3)</f>
        <v>Dic</v>
      </c>
      <c r="AG1684" s="7">
        <v>2799657500</v>
      </c>
      <c r="AH1684" s="8">
        <v>314172</v>
      </c>
      <c r="AI1684" t="s">
        <v>1068</v>
      </c>
      <c r="AJ1684" t="s">
        <v>899</v>
      </c>
      <c r="AK1684" t="s">
        <v>1196</v>
      </c>
    </row>
    <row r="1685" spans="1:37" x14ac:dyDescent="0.3">
      <c r="A1685" t="str">
        <f t="shared" si="78"/>
        <v>CORZO-CONCESION CCFC S.A</v>
      </c>
      <c r="B1685" t="str">
        <f t="shared" si="79"/>
        <v>2018Ene</v>
      </c>
      <c r="C1685" t="str">
        <f t="shared" si="80"/>
        <v>4.748678791-74.29116513</v>
      </c>
      <c r="D1685" s="9" t="s">
        <v>343</v>
      </c>
      <c r="E1685" s="6" t="s">
        <v>344</v>
      </c>
      <c r="F1685" s="9" t="s">
        <v>264</v>
      </c>
      <c r="G1685" s="6">
        <v>25</v>
      </c>
      <c r="H1685" s="9" t="s">
        <v>353</v>
      </c>
      <c r="I1685" s="9" t="s">
        <v>346</v>
      </c>
      <c r="J1685" s="9" t="s">
        <v>103</v>
      </c>
      <c r="K1685" s="9" t="s">
        <v>347</v>
      </c>
      <c r="L1685" s="9" t="s">
        <v>348</v>
      </c>
      <c r="M1685" s="6" t="s">
        <v>354</v>
      </c>
      <c r="N1685" s="6" t="s">
        <v>355</v>
      </c>
      <c r="O1685" s="9" t="s">
        <v>356</v>
      </c>
      <c r="P1685" s="6">
        <v>8000</v>
      </c>
      <c r="Q1685" s="6">
        <v>12000</v>
      </c>
      <c r="R1685" s="6">
        <v>10400</v>
      </c>
      <c r="S1685" s="6">
        <v>13900</v>
      </c>
      <c r="T1685" s="6">
        <v>23600</v>
      </c>
      <c r="U1685" s="6">
        <v>31900</v>
      </c>
      <c r="V1685" s="6">
        <v>34500</v>
      </c>
      <c r="W1685" s="6">
        <v>0</v>
      </c>
      <c r="X1685" s="6">
        <v>0</v>
      </c>
      <c r="Y1685" s="6">
        <v>0</v>
      </c>
      <c r="Z1685" s="6">
        <v>0</v>
      </c>
      <c r="AA1685" s="6">
        <v>4.7486787909999997</v>
      </c>
      <c r="AB1685" s="6">
        <v>-74.291165129999996</v>
      </c>
      <c r="AC1685" s="9" t="s">
        <v>67</v>
      </c>
      <c r="AD1685" s="6">
        <v>2691786700</v>
      </c>
      <c r="AE1685" s="6" t="str">
        <f>MID(TablaPivotFinal[[#This Row],[Fecha]],1,4)</f>
        <v>2018</v>
      </c>
      <c r="AF1685" s="6" t="str">
        <f>MID(TablaPivotFinal[[#This Row],[Fecha]],5,3)</f>
        <v>Ene</v>
      </c>
      <c r="AG1685" s="9">
        <v>2691786700</v>
      </c>
      <c r="AH1685" s="10">
        <v>309681</v>
      </c>
      <c r="AI1685" t="s">
        <v>1068</v>
      </c>
      <c r="AJ1685" t="s">
        <v>888</v>
      </c>
      <c r="AK1685" t="s">
        <v>1196</v>
      </c>
    </row>
    <row r="1686" spans="1:37" x14ac:dyDescent="0.3">
      <c r="A1686" t="str">
        <f t="shared" si="78"/>
        <v>CORZO-CONCESION CCFC S.A</v>
      </c>
      <c r="B1686" t="str">
        <f t="shared" si="79"/>
        <v>2018Feb</v>
      </c>
      <c r="C1686" t="str">
        <f t="shared" si="80"/>
        <v>4.748678791-74.29116513</v>
      </c>
      <c r="D1686" s="7" t="s">
        <v>343</v>
      </c>
      <c r="E1686" s="5" t="s">
        <v>344</v>
      </c>
      <c r="F1686" s="7" t="s">
        <v>264</v>
      </c>
      <c r="G1686" s="5">
        <v>25</v>
      </c>
      <c r="H1686" s="7" t="s">
        <v>353</v>
      </c>
      <c r="I1686" s="7" t="s">
        <v>346</v>
      </c>
      <c r="J1686" s="7" t="s">
        <v>103</v>
      </c>
      <c r="K1686" s="7" t="s">
        <v>347</v>
      </c>
      <c r="L1686" s="7" t="s">
        <v>348</v>
      </c>
      <c r="M1686" s="5" t="s">
        <v>354</v>
      </c>
      <c r="N1686" s="5" t="s">
        <v>355</v>
      </c>
      <c r="O1686" s="7" t="s">
        <v>356</v>
      </c>
      <c r="P1686" s="5">
        <v>8000</v>
      </c>
      <c r="Q1686" s="5">
        <v>12000</v>
      </c>
      <c r="R1686" s="5">
        <v>10400</v>
      </c>
      <c r="S1686" s="5">
        <v>13900</v>
      </c>
      <c r="T1686" s="5">
        <v>23600</v>
      </c>
      <c r="U1686" s="5">
        <v>31900</v>
      </c>
      <c r="V1686" s="5">
        <v>34500</v>
      </c>
      <c r="W1686" s="5">
        <v>0</v>
      </c>
      <c r="X1686" s="5">
        <v>0</v>
      </c>
      <c r="Y1686" s="5">
        <v>0</v>
      </c>
      <c r="Z1686" s="5">
        <v>0</v>
      </c>
      <c r="AA1686" s="5">
        <v>4.7486787909999997</v>
      </c>
      <c r="AB1686" s="5">
        <v>-74.291165129999996</v>
      </c>
      <c r="AC1686" s="7" t="s">
        <v>69</v>
      </c>
      <c r="AD1686" s="5">
        <v>2345311200</v>
      </c>
      <c r="AE1686" s="5" t="str">
        <f>MID(TablaPivotFinal[[#This Row],[Fecha]],1,4)</f>
        <v>2018</v>
      </c>
      <c r="AF1686" s="5" t="str">
        <f>MID(TablaPivotFinal[[#This Row],[Fecha]],5,3)</f>
        <v>Feb</v>
      </c>
      <c r="AG1686" s="7">
        <v>2345311200</v>
      </c>
      <c r="AH1686" s="8">
        <v>267127</v>
      </c>
      <c r="AI1686" t="s">
        <v>1068</v>
      </c>
      <c r="AJ1686" t="s">
        <v>889</v>
      </c>
      <c r="AK1686" t="s">
        <v>1196</v>
      </c>
    </row>
    <row r="1687" spans="1:37" x14ac:dyDescent="0.3">
      <c r="A1687" t="str">
        <f t="shared" si="78"/>
        <v>CORZO-CONCESION CCFC S.A</v>
      </c>
      <c r="B1687" t="str">
        <f t="shared" si="79"/>
        <v>2018Jul</v>
      </c>
      <c r="C1687" t="str">
        <f t="shared" si="80"/>
        <v>4.748678791-74.29116513</v>
      </c>
      <c r="D1687" s="9" t="s">
        <v>343</v>
      </c>
      <c r="E1687" s="6" t="s">
        <v>344</v>
      </c>
      <c r="F1687" s="9" t="s">
        <v>264</v>
      </c>
      <c r="G1687" s="6">
        <v>25</v>
      </c>
      <c r="H1687" s="9" t="s">
        <v>353</v>
      </c>
      <c r="I1687" s="9" t="s">
        <v>346</v>
      </c>
      <c r="J1687" s="9" t="s">
        <v>103</v>
      </c>
      <c r="K1687" s="9" t="s">
        <v>347</v>
      </c>
      <c r="L1687" s="9" t="s">
        <v>348</v>
      </c>
      <c r="M1687" s="6" t="s">
        <v>354</v>
      </c>
      <c r="N1687" s="6" t="s">
        <v>355</v>
      </c>
      <c r="O1687" s="9" t="s">
        <v>356</v>
      </c>
      <c r="P1687" s="6">
        <v>8000</v>
      </c>
      <c r="Q1687" s="6">
        <v>12000</v>
      </c>
      <c r="R1687" s="6">
        <v>10400</v>
      </c>
      <c r="S1687" s="6">
        <v>13900</v>
      </c>
      <c r="T1687" s="6">
        <v>23600</v>
      </c>
      <c r="U1687" s="6">
        <v>31900</v>
      </c>
      <c r="V1687" s="6">
        <v>34500</v>
      </c>
      <c r="W1687" s="6">
        <v>0</v>
      </c>
      <c r="X1687" s="6">
        <v>0</v>
      </c>
      <c r="Y1687" s="6">
        <v>0</v>
      </c>
      <c r="Z1687" s="6">
        <v>0</v>
      </c>
      <c r="AA1687" s="6">
        <v>4.7486787909999997</v>
      </c>
      <c r="AB1687" s="6">
        <v>-74.291165129999996</v>
      </c>
      <c r="AC1687" s="9" t="s">
        <v>71</v>
      </c>
      <c r="AD1687" s="6">
        <v>2742124100</v>
      </c>
      <c r="AE1687" s="6" t="str">
        <f>MID(TablaPivotFinal[[#This Row],[Fecha]],1,4)</f>
        <v>2018</v>
      </c>
      <c r="AF1687" s="6" t="str">
        <f>MID(TablaPivotFinal[[#This Row],[Fecha]],5,3)</f>
        <v>Jul</v>
      </c>
      <c r="AG1687" s="9">
        <v>2742124100</v>
      </c>
      <c r="AH1687" s="10">
        <v>308166</v>
      </c>
      <c r="AI1687" t="s">
        <v>1068</v>
      </c>
      <c r="AJ1687" t="s">
        <v>894</v>
      </c>
      <c r="AK1687" t="s">
        <v>1196</v>
      </c>
    </row>
    <row r="1688" spans="1:37" x14ac:dyDescent="0.3">
      <c r="A1688" t="str">
        <f t="shared" si="78"/>
        <v>CORZO-CONCESION CCFC S.A</v>
      </c>
      <c r="B1688" t="str">
        <f t="shared" si="79"/>
        <v>2018Jun</v>
      </c>
      <c r="C1688" t="str">
        <f t="shared" si="80"/>
        <v>4.748678791-74.29116513</v>
      </c>
      <c r="D1688" s="7" t="s">
        <v>343</v>
      </c>
      <c r="E1688" s="5" t="s">
        <v>344</v>
      </c>
      <c r="F1688" s="7" t="s">
        <v>264</v>
      </c>
      <c r="G1688" s="5">
        <v>25</v>
      </c>
      <c r="H1688" s="7" t="s">
        <v>353</v>
      </c>
      <c r="I1688" s="7" t="s">
        <v>346</v>
      </c>
      <c r="J1688" s="7" t="s">
        <v>103</v>
      </c>
      <c r="K1688" s="7" t="s">
        <v>347</v>
      </c>
      <c r="L1688" s="7" t="s">
        <v>348</v>
      </c>
      <c r="M1688" s="5" t="s">
        <v>354</v>
      </c>
      <c r="N1688" s="5" t="s">
        <v>355</v>
      </c>
      <c r="O1688" s="7" t="s">
        <v>356</v>
      </c>
      <c r="P1688" s="5">
        <v>8000</v>
      </c>
      <c r="Q1688" s="5">
        <v>12000</v>
      </c>
      <c r="R1688" s="5">
        <v>10400</v>
      </c>
      <c r="S1688" s="5">
        <v>13900</v>
      </c>
      <c r="T1688" s="5">
        <v>23600</v>
      </c>
      <c r="U1688" s="5">
        <v>31900</v>
      </c>
      <c r="V1688" s="5">
        <v>34500</v>
      </c>
      <c r="W1688" s="5">
        <v>0</v>
      </c>
      <c r="X1688" s="5">
        <v>0</v>
      </c>
      <c r="Y1688" s="5">
        <v>0</v>
      </c>
      <c r="Z1688" s="5">
        <v>0</v>
      </c>
      <c r="AA1688" s="5">
        <v>4.7486787909999997</v>
      </c>
      <c r="AB1688" s="5">
        <v>-74.291165129999996</v>
      </c>
      <c r="AC1688" s="7" t="s">
        <v>73</v>
      </c>
      <c r="AD1688" s="5">
        <v>2554891000</v>
      </c>
      <c r="AE1688" s="5" t="str">
        <f>MID(TablaPivotFinal[[#This Row],[Fecha]],1,4)</f>
        <v>2018</v>
      </c>
      <c r="AF1688" s="5" t="str">
        <f>MID(TablaPivotFinal[[#This Row],[Fecha]],5,3)</f>
        <v>Jun</v>
      </c>
      <c r="AG1688" s="7">
        <v>2554891000</v>
      </c>
      <c r="AH1688" s="8">
        <v>288437</v>
      </c>
      <c r="AI1688" t="s">
        <v>1068</v>
      </c>
      <c r="AJ1688" t="s">
        <v>893</v>
      </c>
      <c r="AK1688" t="s">
        <v>1196</v>
      </c>
    </row>
    <row r="1689" spans="1:37" x14ac:dyDescent="0.3">
      <c r="A1689" t="str">
        <f t="shared" si="78"/>
        <v>CORZO-CONCESION CCFC S.A</v>
      </c>
      <c r="B1689" t="str">
        <f t="shared" si="79"/>
        <v>2018Mar</v>
      </c>
      <c r="C1689" t="str">
        <f t="shared" si="80"/>
        <v>4.748678791-74.29116513</v>
      </c>
      <c r="D1689" s="9" t="s">
        <v>343</v>
      </c>
      <c r="E1689" s="6" t="s">
        <v>344</v>
      </c>
      <c r="F1689" s="9" t="s">
        <v>264</v>
      </c>
      <c r="G1689" s="6">
        <v>25</v>
      </c>
      <c r="H1689" s="9" t="s">
        <v>353</v>
      </c>
      <c r="I1689" s="9" t="s">
        <v>346</v>
      </c>
      <c r="J1689" s="9" t="s">
        <v>103</v>
      </c>
      <c r="K1689" s="9" t="s">
        <v>347</v>
      </c>
      <c r="L1689" s="9" t="s">
        <v>348</v>
      </c>
      <c r="M1689" s="6" t="s">
        <v>354</v>
      </c>
      <c r="N1689" s="6" t="s">
        <v>355</v>
      </c>
      <c r="O1689" s="9" t="s">
        <v>356</v>
      </c>
      <c r="P1689" s="6">
        <v>8000</v>
      </c>
      <c r="Q1689" s="6">
        <v>12000</v>
      </c>
      <c r="R1689" s="6">
        <v>10400</v>
      </c>
      <c r="S1689" s="6">
        <v>13900</v>
      </c>
      <c r="T1689" s="6">
        <v>23600</v>
      </c>
      <c r="U1689" s="6">
        <v>31900</v>
      </c>
      <c r="V1689" s="6">
        <v>34500</v>
      </c>
      <c r="W1689" s="6">
        <v>0</v>
      </c>
      <c r="X1689" s="6">
        <v>0</v>
      </c>
      <c r="Y1689" s="6">
        <v>0</v>
      </c>
      <c r="Z1689" s="6">
        <v>0</v>
      </c>
      <c r="AA1689" s="6">
        <v>4.7486787909999997</v>
      </c>
      <c r="AB1689" s="6">
        <v>-74.291165129999996</v>
      </c>
      <c r="AC1689" s="9" t="s">
        <v>75</v>
      </c>
      <c r="AD1689" s="6">
        <v>2619390200</v>
      </c>
      <c r="AE1689" s="6" t="str">
        <f>MID(TablaPivotFinal[[#This Row],[Fecha]],1,4)</f>
        <v>2018</v>
      </c>
      <c r="AF1689" s="6" t="str">
        <f>MID(TablaPivotFinal[[#This Row],[Fecha]],5,3)</f>
        <v>Mar</v>
      </c>
      <c r="AG1689" s="9">
        <v>2619390200</v>
      </c>
      <c r="AH1689" s="10">
        <v>296647</v>
      </c>
      <c r="AI1689" t="s">
        <v>1068</v>
      </c>
      <c r="AJ1689" t="s">
        <v>890</v>
      </c>
      <c r="AK1689" t="s">
        <v>1196</v>
      </c>
    </row>
    <row r="1690" spans="1:37" x14ac:dyDescent="0.3">
      <c r="A1690" t="str">
        <f t="shared" si="78"/>
        <v>CORZO-CONCESION CCFC S.A</v>
      </c>
      <c r="B1690" t="str">
        <f t="shared" si="79"/>
        <v>2018May</v>
      </c>
      <c r="C1690" t="str">
        <f t="shared" si="80"/>
        <v>4.748678791-74.29116513</v>
      </c>
      <c r="D1690" s="7" t="s">
        <v>343</v>
      </c>
      <c r="E1690" s="5" t="s">
        <v>344</v>
      </c>
      <c r="F1690" s="7" t="s">
        <v>264</v>
      </c>
      <c r="G1690" s="5">
        <v>25</v>
      </c>
      <c r="H1690" s="7" t="s">
        <v>353</v>
      </c>
      <c r="I1690" s="7" t="s">
        <v>346</v>
      </c>
      <c r="J1690" s="7" t="s">
        <v>103</v>
      </c>
      <c r="K1690" s="7" t="s">
        <v>347</v>
      </c>
      <c r="L1690" s="7" t="s">
        <v>348</v>
      </c>
      <c r="M1690" s="5" t="s">
        <v>354</v>
      </c>
      <c r="N1690" s="5" t="s">
        <v>355</v>
      </c>
      <c r="O1690" s="7" t="s">
        <v>356</v>
      </c>
      <c r="P1690" s="5">
        <v>8000</v>
      </c>
      <c r="Q1690" s="5">
        <v>12000</v>
      </c>
      <c r="R1690" s="5">
        <v>10400</v>
      </c>
      <c r="S1690" s="5">
        <v>13900</v>
      </c>
      <c r="T1690" s="5">
        <v>23600</v>
      </c>
      <c r="U1690" s="5">
        <v>31900</v>
      </c>
      <c r="V1690" s="5">
        <v>34500</v>
      </c>
      <c r="W1690" s="5">
        <v>0</v>
      </c>
      <c r="X1690" s="5">
        <v>0</v>
      </c>
      <c r="Y1690" s="5">
        <v>0</v>
      </c>
      <c r="Z1690" s="5">
        <v>0</v>
      </c>
      <c r="AA1690" s="5">
        <v>4.7486787909999997</v>
      </c>
      <c r="AB1690" s="5">
        <v>-74.291165129999996</v>
      </c>
      <c r="AC1690" s="7" t="s">
        <v>77</v>
      </c>
      <c r="AD1690" s="5">
        <v>2585954650</v>
      </c>
      <c r="AE1690" s="5" t="str">
        <f>MID(TablaPivotFinal[[#This Row],[Fecha]],1,4)</f>
        <v>2018</v>
      </c>
      <c r="AF1690" s="5" t="str">
        <f>MID(TablaPivotFinal[[#This Row],[Fecha]],5,3)</f>
        <v>May</v>
      </c>
      <c r="AG1690" s="7">
        <v>2585954650</v>
      </c>
      <c r="AH1690" s="8">
        <v>294099</v>
      </c>
      <c r="AI1690" t="s">
        <v>1068</v>
      </c>
      <c r="AJ1690" t="s">
        <v>892</v>
      </c>
      <c r="AK1690" t="s">
        <v>1196</v>
      </c>
    </row>
    <row r="1691" spans="1:37" x14ac:dyDescent="0.3">
      <c r="A1691" t="str">
        <f t="shared" si="78"/>
        <v>CORZO-CONCESION CCFC S.A</v>
      </c>
      <c r="B1691" t="str">
        <f t="shared" si="79"/>
        <v>2018Nov</v>
      </c>
      <c r="C1691" t="str">
        <f t="shared" si="80"/>
        <v>4.748678791-74.29116513</v>
      </c>
      <c r="D1691" s="9" t="s">
        <v>343</v>
      </c>
      <c r="E1691" s="6" t="s">
        <v>344</v>
      </c>
      <c r="F1691" s="9" t="s">
        <v>264</v>
      </c>
      <c r="G1691" s="6">
        <v>25</v>
      </c>
      <c r="H1691" s="9" t="s">
        <v>353</v>
      </c>
      <c r="I1691" s="9" t="s">
        <v>346</v>
      </c>
      <c r="J1691" s="9" t="s">
        <v>103</v>
      </c>
      <c r="K1691" s="9" t="s">
        <v>347</v>
      </c>
      <c r="L1691" s="9" t="s">
        <v>348</v>
      </c>
      <c r="M1691" s="6" t="s">
        <v>354</v>
      </c>
      <c r="N1691" s="6" t="s">
        <v>355</v>
      </c>
      <c r="O1691" s="9" t="s">
        <v>356</v>
      </c>
      <c r="P1691" s="6">
        <v>8000</v>
      </c>
      <c r="Q1691" s="6">
        <v>12000</v>
      </c>
      <c r="R1691" s="6">
        <v>10400</v>
      </c>
      <c r="S1691" s="6">
        <v>13900</v>
      </c>
      <c r="T1691" s="6">
        <v>23600</v>
      </c>
      <c r="U1691" s="6">
        <v>31900</v>
      </c>
      <c r="V1691" s="6">
        <v>34500</v>
      </c>
      <c r="W1691" s="6">
        <v>0</v>
      </c>
      <c r="X1691" s="6">
        <v>0</v>
      </c>
      <c r="Y1691" s="6">
        <v>0</v>
      </c>
      <c r="Z1691" s="6">
        <v>0</v>
      </c>
      <c r="AA1691" s="6">
        <v>4.7486787909999997</v>
      </c>
      <c r="AB1691" s="6">
        <v>-74.291165129999996</v>
      </c>
      <c r="AC1691" s="9" t="s">
        <v>79</v>
      </c>
      <c r="AD1691" s="6">
        <v>2676401500</v>
      </c>
      <c r="AE1691" s="6" t="str">
        <f>MID(TablaPivotFinal[[#This Row],[Fecha]],1,4)</f>
        <v>2018</v>
      </c>
      <c r="AF1691" s="6" t="str">
        <f>MID(TablaPivotFinal[[#This Row],[Fecha]],5,3)</f>
        <v>Nov</v>
      </c>
      <c r="AG1691" s="9">
        <v>2676401500</v>
      </c>
      <c r="AH1691" s="10">
        <v>292525</v>
      </c>
      <c r="AI1691" t="s">
        <v>1068</v>
      </c>
      <c r="AJ1691" t="s">
        <v>898</v>
      </c>
      <c r="AK1691" t="s">
        <v>1196</v>
      </c>
    </row>
    <row r="1692" spans="1:37" x14ac:dyDescent="0.3">
      <c r="A1692" t="str">
        <f t="shared" si="78"/>
        <v>CORZO-CONCESION CCFC S.A</v>
      </c>
      <c r="B1692" t="str">
        <f t="shared" si="79"/>
        <v>2018Oct</v>
      </c>
      <c r="C1692" t="str">
        <f t="shared" si="80"/>
        <v>4.748678791-74.29116513</v>
      </c>
      <c r="D1692" s="7" t="s">
        <v>343</v>
      </c>
      <c r="E1692" s="5" t="s">
        <v>344</v>
      </c>
      <c r="F1692" s="7" t="s">
        <v>264</v>
      </c>
      <c r="G1692" s="5">
        <v>25</v>
      </c>
      <c r="H1692" s="7" t="s">
        <v>353</v>
      </c>
      <c r="I1692" s="7" t="s">
        <v>346</v>
      </c>
      <c r="J1692" s="7" t="s">
        <v>103</v>
      </c>
      <c r="K1692" s="7" t="s">
        <v>347</v>
      </c>
      <c r="L1692" s="7" t="s">
        <v>348</v>
      </c>
      <c r="M1692" s="5" t="s">
        <v>354</v>
      </c>
      <c r="N1692" s="5" t="s">
        <v>355</v>
      </c>
      <c r="O1692" s="7" t="s">
        <v>356</v>
      </c>
      <c r="P1692" s="5">
        <v>8000</v>
      </c>
      <c r="Q1692" s="5">
        <v>12000</v>
      </c>
      <c r="R1692" s="5">
        <v>10400</v>
      </c>
      <c r="S1692" s="5">
        <v>13900</v>
      </c>
      <c r="T1692" s="5">
        <v>23600</v>
      </c>
      <c r="U1692" s="5">
        <v>31900</v>
      </c>
      <c r="V1692" s="5">
        <v>34500</v>
      </c>
      <c r="W1692" s="5">
        <v>0</v>
      </c>
      <c r="X1692" s="5">
        <v>0</v>
      </c>
      <c r="Y1692" s="5">
        <v>0</v>
      </c>
      <c r="Z1692" s="5">
        <v>0</v>
      </c>
      <c r="AA1692" s="5">
        <v>4.7486787909999997</v>
      </c>
      <c r="AB1692" s="5">
        <v>-74.291165129999996</v>
      </c>
      <c r="AC1692" s="7" t="s">
        <v>81</v>
      </c>
      <c r="AD1692" s="5">
        <v>2758442600</v>
      </c>
      <c r="AE1692" s="5" t="str">
        <f>MID(TablaPivotFinal[[#This Row],[Fecha]],1,4)</f>
        <v>2018</v>
      </c>
      <c r="AF1692" s="5" t="str">
        <f>MID(TablaPivotFinal[[#This Row],[Fecha]],5,3)</f>
        <v>Oct</v>
      </c>
      <c r="AG1692" s="7">
        <v>2758442600</v>
      </c>
      <c r="AH1692" s="8">
        <v>304566</v>
      </c>
      <c r="AI1692" t="s">
        <v>1068</v>
      </c>
      <c r="AJ1692" t="s">
        <v>897</v>
      </c>
      <c r="AK1692" t="s">
        <v>1196</v>
      </c>
    </row>
    <row r="1693" spans="1:37" x14ac:dyDescent="0.3">
      <c r="A1693" t="str">
        <f t="shared" si="78"/>
        <v>CORZO-CONCESION CCFC S.A</v>
      </c>
      <c r="B1693" t="str">
        <f t="shared" si="79"/>
        <v>2018Sep</v>
      </c>
      <c r="C1693" t="str">
        <f t="shared" si="80"/>
        <v>4.748678791-74.29116513</v>
      </c>
      <c r="D1693" s="9" t="s">
        <v>343</v>
      </c>
      <c r="E1693" s="6" t="s">
        <v>344</v>
      </c>
      <c r="F1693" s="9" t="s">
        <v>264</v>
      </c>
      <c r="G1693" s="6">
        <v>25</v>
      </c>
      <c r="H1693" s="9" t="s">
        <v>353</v>
      </c>
      <c r="I1693" s="9" t="s">
        <v>346</v>
      </c>
      <c r="J1693" s="9" t="s">
        <v>103</v>
      </c>
      <c r="K1693" s="9" t="s">
        <v>347</v>
      </c>
      <c r="L1693" s="9" t="s">
        <v>348</v>
      </c>
      <c r="M1693" s="6" t="s">
        <v>354</v>
      </c>
      <c r="N1693" s="6" t="s">
        <v>355</v>
      </c>
      <c r="O1693" s="9" t="s">
        <v>356</v>
      </c>
      <c r="P1693" s="6">
        <v>8000</v>
      </c>
      <c r="Q1693" s="6">
        <v>12000</v>
      </c>
      <c r="R1693" s="6">
        <v>10400</v>
      </c>
      <c r="S1693" s="6">
        <v>13900</v>
      </c>
      <c r="T1693" s="6">
        <v>23600</v>
      </c>
      <c r="U1693" s="6">
        <v>31900</v>
      </c>
      <c r="V1693" s="6">
        <v>34500</v>
      </c>
      <c r="W1693" s="6">
        <v>0</v>
      </c>
      <c r="X1693" s="6">
        <v>0</v>
      </c>
      <c r="Y1693" s="6">
        <v>0</v>
      </c>
      <c r="Z1693" s="6">
        <v>0</v>
      </c>
      <c r="AA1693" s="6">
        <v>4.7486787909999997</v>
      </c>
      <c r="AB1693" s="6">
        <v>-74.291165129999996</v>
      </c>
      <c r="AC1693" s="9" t="s">
        <v>83</v>
      </c>
      <c r="AD1693" s="6">
        <v>2626786600</v>
      </c>
      <c r="AE1693" s="6" t="str">
        <f>MID(TablaPivotFinal[[#This Row],[Fecha]],1,4)</f>
        <v>2018</v>
      </c>
      <c r="AF1693" s="6" t="str">
        <f>MID(TablaPivotFinal[[#This Row],[Fecha]],5,3)</f>
        <v>Sep</v>
      </c>
      <c r="AG1693" s="9">
        <v>2626786600</v>
      </c>
      <c r="AH1693" s="10">
        <v>293726</v>
      </c>
      <c r="AI1693" t="s">
        <v>1068</v>
      </c>
      <c r="AJ1693" t="s">
        <v>896</v>
      </c>
      <c r="AK1693" t="s">
        <v>1196</v>
      </c>
    </row>
    <row r="1694" spans="1:37" x14ac:dyDescent="0.3">
      <c r="A1694" t="str">
        <f t="shared" si="78"/>
        <v>SIBERIA-CONCESION SABANA DE OCCIDENTE</v>
      </c>
      <c r="B1694" t="str">
        <f t="shared" si="79"/>
        <v>2016Abr</v>
      </c>
      <c r="C1694" t="str">
        <f t="shared" si="80"/>
        <v>4.780359837-74.18504777</v>
      </c>
      <c r="D1694" s="7" t="s">
        <v>358</v>
      </c>
      <c r="E1694" s="5">
        <v>5008</v>
      </c>
      <c r="F1694" s="7" t="s">
        <v>264</v>
      </c>
      <c r="G1694" s="5">
        <v>25</v>
      </c>
      <c r="H1694" s="7" t="s">
        <v>359</v>
      </c>
      <c r="I1694" s="7" t="s">
        <v>360</v>
      </c>
      <c r="J1694" s="7" t="s">
        <v>103</v>
      </c>
      <c r="K1694" s="7" t="s">
        <v>361</v>
      </c>
      <c r="L1694" s="7" t="s">
        <v>362</v>
      </c>
      <c r="M1694" s="5" t="s">
        <v>363</v>
      </c>
      <c r="N1694" s="5">
        <v>5939260</v>
      </c>
      <c r="O1694" s="7" t="s">
        <v>364</v>
      </c>
      <c r="P1694" s="5">
        <v>10000</v>
      </c>
      <c r="Q1694" s="5">
        <v>14300</v>
      </c>
      <c r="R1694" s="5">
        <v>12000</v>
      </c>
      <c r="S1694" s="5">
        <v>16000</v>
      </c>
      <c r="T1694" s="5">
        <v>28100</v>
      </c>
      <c r="U1694" s="5">
        <v>37700</v>
      </c>
      <c r="V1694" s="5">
        <v>41400</v>
      </c>
      <c r="W1694" s="5">
        <v>5200</v>
      </c>
      <c r="X1694" s="5">
        <v>7200</v>
      </c>
      <c r="Y1694" s="5">
        <v>0</v>
      </c>
      <c r="Z1694" s="5">
        <v>0</v>
      </c>
      <c r="AA1694" s="5">
        <v>4.7803598369999998</v>
      </c>
      <c r="AB1694" s="5">
        <v>-74.185047769999997</v>
      </c>
      <c r="AC1694" s="7" t="s">
        <v>13</v>
      </c>
      <c r="AD1694" s="5">
        <v>4849502500</v>
      </c>
      <c r="AE1694" s="5" t="str">
        <f>MID(TablaPivotFinal[[#This Row],[Fecha]],1,4)</f>
        <v>2016</v>
      </c>
      <c r="AF1694" s="5" t="str">
        <f>MID(TablaPivotFinal[[#This Row],[Fecha]],5,3)</f>
        <v>Abr</v>
      </c>
      <c r="AG1694" s="7">
        <v>4849502500</v>
      </c>
      <c r="AH1694" s="8">
        <v>453812</v>
      </c>
      <c r="AI1694" t="s">
        <v>1069</v>
      </c>
      <c r="AJ1694" t="s">
        <v>867</v>
      </c>
      <c r="AK1694" t="s">
        <v>1197</v>
      </c>
    </row>
    <row r="1695" spans="1:37" x14ac:dyDescent="0.3">
      <c r="A1695" t="str">
        <f t="shared" si="78"/>
        <v>SIBERIA-CONCESION SABANA DE OCCIDENTE</v>
      </c>
      <c r="B1695" t="str">
        <f t="shared" si="79"/>
        <v>2016Ago</v>
      </c>
      <c r="C1695" t="str">
        <f t="shared" si="80"/>
        <v>4.780359837-74.18504777</v>
      </c>
      <c r="D1695" s="9" t="s">
        <v>358</v>
      </c>
      <c r="E1695" s="6">
        <v>5008</v>
      </c>
      <c r="F1695" s="9" t="s">
        <v>264</v>
      </c>
      <c r="G1695" s="6">
        <v>25</v>
      </c>
      <c r="H1695" s="9" t="s">
        <v>359</v>
      </c>
      <c r="I1695" s="9" t="s">
        <v>360</v>
      </c>
      <c r="J1695" s="9" t="s">
        <v>103</v>
      </c>
      <c r="K1695" s="9" t="s">
        <v>361</v>
      </c>
      <c r="L1695" s="9" t="s">
        <v>362</v>
      </c>
      <c r="M1695" s="6" t="s">
        <v>363</v>
      </c>
      <c r="N1695" s="6">
        <v>5939260</v>
      </c>
      <c r="O1695" s="9" t="s">
        <v>364</v>
      </c>
      <c r="P1695" s="6">
        <v>10000</v>
      </c>
      <c r="Q1695" s="6">
        <v>14300</v>
      </c>
      <c r="R1695" s="6">
        <v>12000</v>
      </c>
      <c r="S1695" s="6">
        <v>16000</v>
      </c>
      <c r="T1695" s="6">
        <v>28100</v>
      </c>
      <c r="U1695" s="6">
        <v>37700</v>
      </c>
      <c r="V1695" s="6">
        <v>41400</v>
      </c>
      <c r="W1695" s="6">
        <v>5200</v>
      </c>
      <c r="X1695" s="6">
        <v>7200</v>
      </c>
      <c r="Y1695" s="6">
        <v>0</v>
      </c>
      <c r="Z1695" s="6">
        <v>0</v>
      </c>
      <c r="AA1695" s="6">
        <v>4.7803598369999998</v>
      </c>
      <c r="AB1695" s="6">
        <v>-74.185047769999997</v>
      </c>
      <c r="AC1695" s="9" t="s">
        <v>15</v>
      </c>
      <c r="AD1695" s="6">
        <v>5382663500</v>
      </c>
      <c r="AE1695" s="6" t="str">
        <f>MID(TablaPivotFinal[[#This Row],[Fecha]],1,4)</f>
        <v>2016</v>
      </c>
      <c r="AF1695" s="6" t="str">
        <f>MID(TablaPivotFinal[[#This Row],[Fecha]],5,3)</f>
        <v>Ago</v>
      </c>
      <c r="AG1695" s="9">
        <v>5382663500</v>
      </c>
      <c r="AH1695" s="10">
        <v>509549</v>
      </c>
      <c r="AI1695" t="s">
        <v>1069</v>
      </c>
      <c r="AJ1695" t="s">
        <v>871</v>
      </c>
      <c r="AK1695" t="s">
        <v>1197</v>
      </c>
    </row>
    <row r="1696" spans="1:37" x14ac:dyDescent="0.3">
      <c r="A1696" t="str">
        <f t="shared" si="78"/>
        <v>SIBERIA-CONCESION SABANA DE OCCIDENTE</v>
      </c>
      <c r="B1696" t="str">
        <f t="shared" si="79"/>
        <v>2016Dic</v>
      </c>
      <c r="C1696" t="str">
        <f t="shared" si="80"/>
        <v>4.780359837-74.18504777</v>
      </c>
      <c r="D1696" s="7" t="s">
        <v>358</v>
      </c>
      <c r="E1696" s="5">
        <v>5008</v>
      </c>
      <c r="F1696" s="7" t="s">
        <v>264</v>
      </c>
      <c r="G1696" s="5">
        <v>25</v>
      </c>
      <c r="H1696" s="7" t="s">
        <v>359</v>
      </c>
      <c r="I1696" s="7" t="s">
        <v>360</v>
      </c>
      <c r="J1696" s="7" t="s">
        <v>103</v>
      </c>
      <c r="K1696" s="7" t="s">
        <v>361</v>
      </c>
      <c r="L1696" s="7" t="s">
        <v>362</v>
      </c>
      <c r="M1696" s="5" t="s">
        <v>363</v>
      </c>
      <c r="N1696" s="5">
        <v>5939260</v>
      </c>
      <c r="O1696" s="7" t="s">
        <v>364</v>
      </c>
      <c r="P1696" s="5">
        <v>10000</v>
      </c>
      <c r="Q1696" s="5">
        <v>14300</v>
      </c>
      <c r="R1696" s="5">
        <v>12000</v>
      </c>
      <c r="S1696" s="5">
        <v>16000</v>
      </c>
      <c r="T1696" s="5">
        <v>28100</v>
      </c>
      <c r="U1696" s="5">
        <v>37700</v>
      </c>
      <c r="V1696" s="5">
        <v>41400</v>
      </c>
      <c r="W1696" s="5">
        <v>5200</v>
      </c>
      <c r="X1696" s="5">
        <v>7200</v>
      </c>
      <c r="Y1696" s="5">
        <v>0</v>
      </c>
      <c r="Z1696" s="5">
        <v>0</v>
      </c>
      <c r="AA1696" s="5">
        <v>4.7803598369999998</v>
      </c>
      <c r="AB1696" s="5">
        <v>-74.185047769999997</v>
      </c>
      <c r="AC1696" s="7" t="s">
        <v>17</v>
      </c>
      <c r="AD1696" s="5">
        <v>5885660300</v>
      </c>
      <c r="AE1696" s="5" t="str">
        <f>MID(TablaPivotFinal[[#This Row],[Fecha]],1,4)</f>
        <v>2016</v>
      </c>
      <c r="AF1696" s="5" t="str">
        <f>MID(TablaPivotFinal[[#This Row],[Fecha]],5,3)</f>
        <v>Dic</v>
      </c>
      <c r="AG1696" s="7">
        <v>5885660300</v>
      </c>
      <c r="AH1696" s="8">
        <v>577447</v>
      </c>
      <c r="AI1696" t="s">
        <v>1069</v>
      </c>
      <c r="AJ1696" t="s">
        <v>875</v>
      </c>
      <c r="AK1696" t="s">
        <v>1197</v>
      </c>
    </row>
    <row r="1697" spans="1:37" x14ac:dyDescent="0.3">
      <c r="A1697" t="str">
        <f t="shared" si="78"/>
        <v>SIBERIA-CONCESION SABANA DE OCCIDENTE</v>
      </c>
      <c r="B1697" t="str">
        <f t="shared" si="79"/>
        <v>2016Ene</v>
      </c>
      <c r="C1697" t="str">
        <f t="shared" si="80"/>
        <v>4.780359837-74.18504777</v>
      </c>
      <c r="D1697" s="9" t="s">
        <v>358</v>
      </c>
      <c r="E1697" s="6">
        <v>5008</v>
      </c>
      <c r="F1697" s="9" t="s">
        <v>264</v>
      </c>
      <c r="G1697" s="6">
        <v>25</v>
      </c>
      <c r="H1697" s="9" t="s">
        <v>359</v>
      </c>
      <c r="I1697" s="9" t="s">
        <v>360</v>
      </c>
      <c r="J1697" s="9" t="s">
        <v>103</v>
      </c>
      <c r="K1697" s="9" t="s">
        <v>361</v>
      </c>
      <c r="L1697" s="9" t="s">
        <v>362</v>
      </c>
      <c r="M1697" s="6" t="s">
        <v>363</v>
      </c>
      <c r="N1697" s="6">
        <v>5939260</v>
      </c>
      <c r="O1697" s="9" t="s">
        <v>364</v>
      </c>
      <c r="P1697" s="6">
        <v>10000</v>
      </c>
      <c r="Q1697" s="6">
        <v>14300</v>
      </c>
      <c r="R1697" s="6">
        <v>12000</v>
      </c>
      <c r="S1697" s="6">
        <v>16000</v>
      </c>
      <c r="T1697" s="6">
        <v>28100</v>
      </c>
      <c r="U1697" s="6">
        <v>37700</v>
      </c>
      <c r="V1697" s="6">
        <v>41400</v>
      </c>
      <c r="W1697" s="6">
        <v>5200</v>
      </c>
      <c r="X1697" s="6">
        <v>7200</v>
      </c>
      <c r="Y1697" s="6">
        <v>0</v>
      </c>
      <c r="Z1697" s="6">
        <v>0</v>
      </c>
      <c r="AA1697" s="6">
        <v>4.7803598369999998</v>
      </c>
      <c r="AB1697" s="6">
        <v>-74.185047769999997</v>
      </c>
      <c r="AC1697" s="9" t="s">
        <v>19</v>
      </c>
      <c r="AD1697" s="6">
        <v>5765465800</v>
      </c>
      <c r="AE1697" s="6" t="str">
        <f>MID(TablaPivotFinal[[#This Row],[Fecha]],1,4)</f>
        <v>2016</v>
      </c>
      <c r="AF1697" s="6" t="str">
        <f>MID(TablaPivotFinal[[#This Row],[Fecha]],5,3)</f>
        <v>Ene</v>
      </c>
      <c r="AG1697" s="9">
        <v>5765465800</v>
      </c>
      <c r="AH1697" s="10">
        <v>593082</v>
      </c>
      <c r="AI1697" t="s">
        <v>1069</v>
      </c>
      <c r="AJ1697" t="s">
        <v>864</v>
      </c>
      <c r="AK1697" t="s">
        <v>1197</v>
      </c>
    </row>
    <row r="1698" spans="1:37" x14ac:dyDescent="0.3">
      <c r="A1698" t="str">
        <f t="shared" si="78"/>
        <v>SIBERIA-CONCESION SABANA DE OCCIDENTE</v>
      </c>
      <c r="B1698" t="str">
        <f t="shared" si="79"/>
        <v>2016Feb</v>
      </c>
      <c r="C1698" t="str">
        <f t="shared" si="80"/>
        <v>4.780359837-74.18504777</v>
      </c>
      <c r="D1698" s="7" t="s">
        <v>358</v>
      </c>
      <c r="E1698" s="5">
        <v>5008</v>
      </c>
      <c r="F1698" s="7" t="s">
        <v>264</v>
      </c>
      <c r="G1698" s="5">
        <v>25</v>
      </c>
      <c r="H1698" s="7" t="s">
        <v>359</v>
      </c>
      <c r="I1698" s="7" t="s">
        <v>360</v>
      </c>
      <c r="J1698" s="7" t="s">
        <v>103</v>
      </c>
      <c r="K1698" s="7" t="s">
        <v>361</v>
      </c>
      <c r="L1698" s="7" t="s">
        <v>362</v>
      </c>
      <c r="M1698" s="5" t="s">
        <v>363</v>
      </c>
      <c r="N1698" s="5">
        <v>5939260</v>
      </c>
      <c r="O1698" s="7" t="s">
        <v>364</v>
      </c>
      <c r="P1698" s="5">
        <v>10000</v>
      </c>
      <c r="Q1698" s="5">
        <v>14300</v>
      </c>
      <c r="R1698" s="5">
        <v>12000</v>
      </c>
      <c r="S1698" s="5">
        <v>16000</v>
      </c>
      <c r="T1698" s="5">
        <v>28100</v>
      </c>
      <c r="U1698" s="5">
        <v>37700</v>
      </c>
      <c r="V1698" s="5">
        <v>41400</v>
      </c>
      <c r="W1698" s="5">
        <v>5200</v>
      </c>
      <c r="X1698" s="5">
        <v>7200</v>
      </c>
      <c r="Y1698" s="5">
        <v>0</v>
      </c>
      <c r="Z1698" s="5">
        <v>0</v>
      </c>
      <c r="AA1698" s="5">
        <v>4.7803598369999998</v>
      </c>
      <c r="AB1698" s="5">
        <v>-74.185047769999997</v>
      </c>
      <c r="AC1698" s="7" t="s">
        <v>21</v>
      </c>
      <c r="AD1698" s="5">
        <v>4637033700</v>
      </c>
      <c r="AE1698" s="5" t="str">
        <f>MID(TablaPivotFinal[[#This Row],[Fecha]],1,4)</f>
        <v>2016</v>
      </c>
      <c r="AF1698" s="5" t="str">
        <f>MID(TablaPivotFinal[[#This Row],[Fecha]],5,3)</f>
        <v>Feb</v>
      </c>
      <c r="AG1698" s="7">
        <v>4637033700</v>
      </c>
      <c r="AH1698" s="8">
        <v>434027</v>
      </c>
      <c r="AI1698" t="s">
        <v>1069</v>
      </c>
      <c r="AJ1698" t="s">
        <v>865</v>
      </c>
      <c r="AK1698" t="s">
        <v>1197</v>
      </c>
    </row>
    <row r="1699" spans="1:37" x14ac:dyDescent="0.3">
      <c r="A1699" t="str">
        <f t="shared" si="78"/>
        <v>SIBERIA-CONCESION SABANA DE OCCIDENTE</v>
      </c>
      <c r="B1699" t="str">
        <f t="shared" si="79"/>
        <v>2016Jul</v>
      </c>
      <c r="C1699" t="str">
        <f t="shared" si="80"/>
        <v>4.780359837-74.18504777</v>
      </c>
      <c r="D1699" s="9" t="s">
        <v>358</v>
      </c>
      <c r="E1699" s="6">
        <v>5008</v>
      </c>
      <c r="F1699" s="9" t="s">
        <v>264</v>
      </c>
      <c r="G1699" s="6">
        <v>25</v>
      </c>
      <c r="H1699" s="9" t="s">
        <v>359</v>
      </c>
      <c r="I1699" s="9" t="s">
        <v>360</v>
      </c>
      <c r="J1699" s="9" t="s">
        <v>103</v>
      </c>
      <c r="K1699" s="9" t="s">
        <v>361</v>
      </c>
      <c r="L1699" s="9" t="s">
        <v>362</v>
      </c>
      <c r="M1699" s="6" t="s">
        <v>363</v>
      </c>
      <c r="N1699" s="6">
        <v>5939260</v>
      </c>
      <c r="O1699" s="9" t="s">
        <v>364</v>
      </c>
      <c r="P1699" s="6">
        <v>10000</v>
      </c>
      <c r="Q1699" s="6">
        <v>14300</v>
      </c>
      <c r="R1699" s="6">
        <v>12000</v>
      </c>
      <c r="S1699" s="6">
        <v>16000</v>
      </c>
      <c r="T1699" s="6">
        <v>28100</v>
      </c>
      <c r="U1699" s="6">
        <v>37700</v>
      </c>
      <c r="V1699" s="6">
        <v>41400</v>
      </c>
      <c r="W1699" s="6">
        <v>5200</v>
      </c>
      <c r="X1699" s="6">
        <v>7200</v>
      </c>
      <c r="Y1699" s="6">
        <v>0</v>
      </c>
      <c r="Z1699" s="6">
        <v>0</v>
      </c>
      <c r="AA1699" s="6">
        <v>4.7803598369999998</v>
      </c>
      <c r="AB1699" s="6">
        <v>-74.185047769999997</v>
      </c>
      <c r="AC1699" s="9" t="s">
        <v>23</v>
      </c>
      <c r="AD1699" s="6">
        <v>5715199200</v>
      </c>
      <c r="AE1699" s="6" t="str">
        <f>MID(TablaPivotFinal[[#This Row],[Fecha]],1,4)</f>
        <v>2016</v>
      </c>
      <c r="AF1699" s="6" t="str">
        <f>MID(TablaPivotFinal[[#This Row],[Fecha]],5,3)</f>
        <v>Jul</v>
      </c>
      <c r="AG1699" s="9">
        <v>5715199200</v>
      </c>
      <c r="AH1699" s="10">
        <v>549385</v>
      </c>
      <c r="AI1699" t="s">
        <v>1069</v>
      </c>
      <c r="AJ1699" t="s">
        <v>870</v>
      </c>
      <c r="AK1699" t="s">
        <v>1197</v>
      </c>
    </row>
    <row r="1700" spans="1:37" x14ac:dyDescent="0.3">
      <c r="A1700" t="str">
        <f t="shared" si="78"/>
        <v>SIBERIA-CONCESION SABANA DE OCCIDENTE</v>
      </c>
      <c r="B1700" t="str">
        <f t="shared" si="79"/>
        <v>2016Jun</v>
      </c>
      <c r="C1700" t="str">
        <f t="shared" si="80"/>
        <v>4.780359837-74.18504777</v>
      </c>
      <c r="D1700" s="7" t="s">
        <v>358</v>
      </c>
      <c r="E1700" s="5">
        <v>5008</v>
      </c>
      <c r="F1700" s="7" t="s">
        <v>264</v>
      </c>
      <c r="G1700" s="5">
        <v>25</v>
      </c>
      <c r="H1700" s="7" t="s">
        <v>359</v>
      </c>
      <c r="I1700" s="7" t="s">
        <v>360</v>
      </c>
      <c r="J1700" s="7" t="s">
        <v>103</v>
      </c>
      <c r="K1700" s="7" t="s">
        <v>361</v>
      </c>
      <c r="L1700" s="7" t="s">
        <v>362</v>
      </c>
      <c r="M1700" s="5" t="s">
        <v>363</v>
      </c>
      <c r="N1700" s="5">
        <v>5939260</v>
      </c>
      <c r="O1700" s="7" t="s">
        <v>364</v>
      </c>
      <c r="P1700" s="5">
        <v>10000</v>
      </c>
      <c r="Q1700" s="5">
        <v>14300</v>
      </c>
      <c r="R1700" s="5">
        <v>12000</v>
      </c>
      <c r="S1700" s="5">
        <v>16000</v>
      </c>
      <c r="T1700" s="5">
        <v>28100</v>
      </c>
      <c r="U1700" s="5">
        <v>37700</v>
      </c>
      <c r="V1700" s="5">
        <v>41400</v>
      </c>
      <c r="W1700" s="5">
        <v>5200</v>
      </c>
      <c r="X1700" s="5">
        <v>7200</v>
      </c>
      <c r="Y1700" s="5">
        <v>0</v>
      </c>
      <c r="Z1700" s="5">
        <v>0</v>
      </c>
      <c r="AA1700" s="5">
        <v>4.7803598369999998</v>
      </c>
      <c r="AB1700" s="5">
        <v>-74.185047769999997</v>
      </c>
      <c r="AC1700" s="7" t="s">
        <v>25</v>
      </c>
      <c r="AD1700" s="5">
        <v>5275830900</v>
      </c>
      <c r="AE1700" s="5" t="str">
        <f>MID(TablaPivotFinal[[#This Row],[Fecha]],1,4)</f>
        <v>2016</v>
      </c>
      <c r="AF1700" s="5" t="str">
        <f>MID(TablaPivotFinal[[#This Row],[Fecha]],5,3)</f>
        <v>Jun</v>
      </c>
      <c r="AG1700" s="7">
        <v>5275830900</v>
      </c>
      <c r="AH1700" s="8">
        <v>504687</v>
      </c>
      <c r="AI1700" t="s">
        <v>1069</v>
      </c>
      <c r="AJ1700" t="s">
        <v>869</v>
      </c>
      <c r="AK1700" t="s">
        <v>1197</v>
      </c>
    </row>
    <row r="1701" spans="1:37" x14ac:dyDescent="0.3">
      <c r="A1701" t="str">
        <f t="shared" si="78"/>
        <v>SIBERIA-CONCESION SABANA DE OCCIDENTE</v>
      </c>
      <c r="B1701" t="str">
        <f t="shared" si="79"/>
        <v>2016Mar</v>
      </c>
      <c r="C1701" t="str">
        <f t="shared" si="80"/>
        <v>4.780359837-74.18504777</v>
      </c>
      <c r="D1701" s="9" t="s">
        <v>358</v>
      </c>
      <c r="E1701" s="6">
        <v>5008</v>
      </c>
      <c r="F1701" s="9" t="s">
        <v>264</v>
      </c>
      <c r="G1701" s="6">
        <v>25</v>
      </c>
      <c r="H1701" s="9" t="s">
        <v>359</v>
      </c>
      <c r="I1701" s="9" t="s">
        <v>360</v>
      </c>
      <c r="J1701" s="9" t="s">
        <v>103</v>
      </c>
      <c r="K1701" s="9" t="s">
        <v>361</v>
      </c>
      <c r="L1701" s="9" t="s">
        <v>362</v>
      </c>
      <c r="M1701" s="6" t="s">
        <v>363</v>
      </c>
      <c r="N1701" s="6">
        <v>5939260</v>
      </c>
      <c r="O1701" s="9" t="s">
        <v>364</v>
      </c>
      <c r="P1701" s="6">
        <v>10000</v>
      </c>
      <c r="Q1701" s="6">
        <v>14300</v>
      </c>
      <c r="R1701" s="6">
        <v>12000</v>
      </c>
      <c r="S1701" s="6">
        <v>16000</v>
      </c>
      <c r="T1701" s="6">
        <v>28100</v>
      </c>
      <c r="U1701" s="6">
        <v>37700</v>
      </c>
      <c r="V1701" s="6">
        <v>41400</v>
      </c>
      <c r="W1701" s="6">
        <v>5200</v>
      </c>
      <c r="X1701" s="6">
        <v>7200</v>
      </c>
      <c r="Y1701" s="6">
        <v>0</v>
      </c>
      <c r="Z1701" s="6">
        <v>0</v>
      </c>
      <c r="AA1701" s="6">
        <v>4.7803598369999998</v>
      </c>
      <c r="AB1701" s="6">
        <v>-74.185047769999997</v>
      </c>
      <c r="AC1701" s="9" t="s">
        <v>27</v>
      </c>
      <c r="AD1701" s="6">
        <v>5428431300</v>
      </c>
      <c r="AE1701" s="6" t="str">
        <f>MID(TablaPivotFinal[[#This Row],[Fecha]],1,4)</f>
        <v>2016</v>
      </c>
      <c r="AF1701" s="6" t="str">
        <f>MID(TablaPivotFinal[[#This Row],[Fecha]],5,3)</f>
        <v>Mar</v>
      </c>
      <c r="AG1701" s="9">
        <v>5428431300</v>
      </c>
      <c r="AH1701" s="10">
        <v>521217</v>
      </c>
      <c r="AI1701" t="s">
        <v>1069</v>
      </c>
      <c r="AJ1701" t="s">
        <v>866</v>
      </c>
      <c r="AK1701" t="s">
        <v>1197</v>
      </c>
    </row>
    <row r="1702" spans="1:37" x14ac:dyDescent="0.3">
      <c r="A1702" t="str">
        <f t="shared" si="78"/>
        <v>SIBERIA-CONCESION SABANA DE OCCIDENTE</v>
      </c>
      <c r="B1702" t="str">
        <f t="shared" si="79"/>
        <v>2016May</v>
      </c>
      <c r="C1702" t="str">
        <f t="shared" si="80"/>
        <v>4.780359837-74.18504777</v>
      </c>
      <c r="D1702" s="7" t="s">
        <v>358</v>
      </c>
      <c r="E1702" s="5">
        <v>5008</v>
      </c>
      <c r="F1702" s="7" t="s">
        <v>264</v>
      </c>
      <c r="G1702" s="5">
        <v>25</v>
      </c>
      <c r="H1702" s="7" t="s">
        <v>359</v>
      </c>
      <c r="I1702" s="7" t="s">
        <v>360</v>
      </c>
      <c r="J1702" s="7" t="s">
        <v>103</v>
      </c>
      <c r="K1702" s="7" t="s">
        <v>361</v>
      </c>
      <c r="L1702" s="7" t="s">
        <v>362</v>
      </c>
      <c r="M1702" s="5" t="s">
        <v>363</v>
      </c>
      <c r="N1702" s="5">
        <v>5939260</v>
      </c>
      <c r="O1702" s="7" t="s">
        <v>364</v>
      </c>
      <c r="P1702" s="5">
        <v>10000</v>
      </c>
      <c r="Q1702" s="5">
        <v>14300</v>
      </c>
      <c r="R1702" s="5">
        <v>12000</v>
      </c>
      <c r="S1702" s="5">
        <v>16000</v>
      </c>
      <c r="T1702" s="5">
        <v>28100</v>
      </c>
      <c r="U1702" s="5">
        <v>37700</v>
      </c>
      <c r="V1702" s="5">
        <v>41400</v>
      </c>
      <c r="W1702" s="5">
        <v>5200</v>
      </c>
      <c r="X1702" s="5">
        <v>7200</v>
      </c>
      <c r="Y1702" s="5">
        <v>0</v>
      </c>
      <c r="Z1702" s="5">
        <v>0</v>
      </c>
      <c r="AA1702" s="5">
        <v>4.7803598369999998</v>
      </c>
      <c r="AB1702" s="5">
        <v>-74.185047769999997</v>
      </c>
      <c r="AC1702" s="7" t="s">
        <v>29</v>
      </c>
      <c r="AD1702" s="5">
        <v>5272959500</v>
      </c>
      <c r="AE1702" s="5" t="str">
        <f>MID(TablaPivotFinal[[#This Row],[Fecha]],1,4)</f>
        <v>2016</v>
      </c>
      <c r="AF1702" s="5" t="str">
        <f>MID(TablaPivotFinal[[#This Row],[Fecha]],5,3)</f>
        <v>May</v>
      </c>
      <c r="AG1702" s="7">
        <v>5272959500</v>
      </c>
      <c r="AH1702" s="8">
        <v>506815</v>
      </c>
      <c r="AI1702" t="s">
        <v>1069</v>
      </c>
      <c r="AJ1702" t="s">
        <v>868</v>
      </c>
      <c r="AK1702" t="s">
        <v>1197</v>
      </c>
    </row>
    <row r="1703" spans="1:37" x14ac:dyDescent="0.3">
      <c r="A1703" t="str">
        <f t="shared" si="78"/>
        <v>SIBERIA-CONCESION SABANA DE OCCIDENTE</v>
      </c>
      <c r="B1703" t="str">
        <f t="shared" si="79"/>
        <v>2016Nov</v>
      </c>
      <c r="C1703" t="str">
        <f t="shared" si="80"/>
        <v>4.780359837-74.18504777</v>
      </c>
      <c r="D1703" s="9" t="s">
        <v>358</v>
      </c>
      <c r="E1703" s="6">
        <v>5008</v>
      </c>
      <c r="F1703" s="9" t="s">
        <v>264</v>
      </c>
      <c r="G1703" s="6">
        <v>25</v>
      </c>
      <c r="H1703" s="9" t="s">
        <v>359</v>
      </c>
      <c r="I1703" s="9" t="s">
        <v>360</v>
      </c>
      <c r="J1703" s="9" t="s">
        <v>103</v>
      </c>
      <c r="K1703" s="9" t="s">
        <v>361</v>
      </c>
      <c r="L1703" s="9" t="s">
        <v>362</v>
      </c>
      <c r="M1703" s="6" t="s">
        <v>363</v>
      </c>
      <c r="N1703" s="6">
        <v>5939260</v>
      </c>
      <c r="O1703" s="9" t="s">
        <v>364</v>
      </c>
      <c r="P1703" s="6">
        <v>10000</v>
      </c>
      <c r="Q1703" s="6">
        <v>14300</v>
      </c>
      <c r="R1703" s="6">
        <v>12000</v>
      </c>
      <c r="S1703" s="6">
        <v>16000</v>
      </c>
      <c r="T1703" s="6">
        <v>28100</v>
      </c>
      <c r="U1703" s="6">
        <v>37700</v>
      </c>
      <c r="V1703" s="6">
        <v>41400</v>
      </c>
      <c r="W1703" s="6">
        <v>5200</v>
      </c>
      <c r="X1703" s="6">
        <v>7200</v>
      </c>
      <c r="Y1703" s="6">
        <v>0</v>
      </c>
      <c r="Z1703" s="6">
        <v>0</v>
      </c>
      <c r="AA1703" s="6">
        <v>4.7803598369999998</v>
      </c>
      <c r="AB1703" s="6">
        <v>-74.185047769999997</v>
      </c>
      <c r="AC1703" s="9" t="s">
        <v>31</v>
      </c>
      <c r="AD1703" s="6">
        <v>5121574700</v>
      </c>
      <c r="AE1703" s="6" t="str">
        <f>MID(TablaPivotFinal[[#This Row],[Fecha]],1,4)</f>
        <v>2016</v>
      </c>
      <c r="AF1703" s="6" t="str">
        <f>MID(TablaPivotFinal[[#This Row],[Fecha]],5,3)</f>
        <v>Nov</v>
      </c>
      <c r="AG1703" s="9">
        <v>5121574700</v>
      </c>
      <c r="AH1703" s="10">
        <v>489411</v>
      </c>
      <c r="AI1703" t="s">
        <v>1069</v>
      </c>
      <c r="AJ1703" t="s">
        <v>874</v>
      </c>
      <c r="AK1703" t="s">
        <v>1197</v>
      </c>
    </row>
    <row r="1704" spans="1:37" x14ac:dyDescent="0.3">
      <c r="A1704" t="str">
        <f t="shared" si="78"/>
        <v>SIBERIA-CONCESION SABANA DE OCCIDENTE</v>
      </c>
      <c r="B1704" t="str">
        <f t="shared" si="79"/>
        <v>2016Oct</v>
      </c>
      <c r="C1704" t="str">
        <f t="shared" si="80"/>
        <v>4.780359837-74.18504777</v>
      </c>
      <c r="D1704" s="7" t="s">
        <v>358</v>
      </c>
      <c r="E1704" s="5">
        <v>5008</v>
      </c>
      <c r="F1704" s="7" t="s">
        <v>264</v>
      </c>
      <c r="G1704" s="5">
        <v>25</v>
      </c>
      <c r="H1704" s="7" t="s">
        <v>359</v>
      </c>
      <c r="I1704" s="7" t="s">
        <v>360</v>
      </c>
      <c r="J1704" s="7" t="s">
        <v>103</v>
      </c>
      <c r="K1704" s="7" t="s">
        <v>361</v>
      </c>
      <c r="L1704" s="7" t="s">
        <v>362</v>
      </c>
      <c r="M1704" s="5" t="s">
        <v>363</v>
      </c>
      <c r="N1704" s="5">
        <v>5939260</v>
      </c>
      <c r="O1704" s="7" t="s">
        <v>364</v>
      </c>
      <c r="P1704" s="5">
        <v>10000</v>
      </c>
      <c r="Q1704" s="5">
        <v>14300</v>
      </c>
      <c r="R1704" s="5">
        <v>12000</v>
      </c>
      <c r="S1704" s="5">
        <v>16000</v>
      </c>
      <c r="T1704" s="5">
        <v>28100</v>
      </c>
      <c r="U1704" s="5">
        <v>37700</v>
      </c>
      <c r="V1704" s="5">
        <v>41400</v>
      </c>
      <c r="W1704" s="5">
        <v>5200</v>
      </c>
      <c r="X1704" s="5">
        <v>7200</v>
      </c>
      <c r="Y1704" s="5">
        <v>0</v>
      </c>
      <c r="Z1704" s="5">
        <v>0</v>
      </c>
      <c r="AA1704" s="5">
        <v>4.7803598369999998</v>
      </c>
      <c r="AB1704" s="5">
        <v>-74.185047769999997</v>
      </c>
      <c r="AC1704" s="7" t="s">
        <v>33</v>
      </c>
      <c r="AD1704" s="5">
        <v>5387707900</v>
      </c>
      <c r="AE1704" s="5" t="str">
        <f>MID(TablaPivotFinal[[#This Row],[Fecha]],1,4)</f>
        <v>2016</v>
      </c>
      <c r="AF1704" s="5" t="str">
        <f>MID(TablaPivotFinal[[#This Row],[Fecha]],5,3)</f>
        <v>Oct</v>
      </c>
      <c r="AG1704" s="7">
        <v>5387707900</v>
      </c>
      <c r="AH1704" s="8">
        <v>517612</v>
      </c>
      <c r="AI1704" t="s">
        <v>1069</v>
      </c>
      <c r="AJ1704" t="s">
        <v>873</v>
      </c>
      <c r="AK1704" t="s">
        <v>1197</v>
      </c>
    </row>
    <row r="1705" spans="1:37" x14ac:dyDescent="0.3">
      <c r="A1705" t="str">
        <f t="shared" si="78"/>
        <v>SIBERIA-CONCESION SABANA DE OCCIDENTE</v>
      </c>
      <c r="B1705" t="str">
        <f t="shared" si="79"/>
        <v>2016Sep</v>
      </c>
      <c r="C1705" t="str">
        <f t="shared" si="80"/>
        <v>4.780359837-74.18504777</v>
      </c>
      <c r="D1705" s="9" t="s">
        <v>358</v>
      </c>
      <c r="E1705" s="6">
        <v>5008</v>
      </c>
      <c r="F1705" s="9" t="s">
        <v>264</v>
      </c>
      <c r="G1705" s="6">
        <v>25</v>
      </c>
      <c r="H1705" s="9" t="s">
        <v>359</v>
      </c>
      <c r="I1705" s="9" t="s">
        <v>360</v>
      </c>
      <c r="J1705" s="9" t="s">
        <v>103</v>
      </c>
      <c r="K1705" s="9" t="s">
        <v>361</v>
      </c>
      <c r="L1705" s="9" t="s">
        <v>362</v>
      </c>
      <c r="M1705" s="6" t="s">
        <v>363</v>
      </c>
      <c r="N1705" s="6">
        <v>5939260</v>
      </c>
      <c r="O1705" s="9" t="s">
        <v>364</v>
      </c>
      <c r="P1705" s="6">
        <v>10000</v>
      </c>
      <c r="Q1705" s="6">
        <v>14300</v>
      </c>
      <c r="R1705" s="6">
        <v>12000</v>
      </c>
      <c r="S1705" s="6">
        <v>16000</v>
      </c>
      <c r="T1705" s="6">
        <v>28100</v>
      </c>
      <c r="U1705" s="6">
        <v>37700</v>
      </c>
      <c r="V1705" s="6">
        <v>41400</v>
      </c>
      <c r="W1705" s="6">
        <v>5200</v>
      </c>
      <c r="X1705" s="6">
        <v>7200</v>
      </c>
      <c r="Y1705" s="6">
        <v>0</v>
      </c>
      <c r="Z1705" s="6">
        <v>0</v>
      </c>
      <c r="AA1705" s="6">
        <v>4.7803598369999998</v>
      </c>
      <c r="AB1705" s="6">
        <v>-74.185047769999997</v>
      </c>
      <c r="AC1705" s="9" t="s">
        <v>35</v>
      </c>
      <c r="AD1705" s="6">
        <v>4874961500</v>
      </c>
      <c r="AE1705" s="6" t="str">
        <f>MID(TablaPivotFinal[[#This Row],[Fecha]],1,4)</f>
        <v>2016</v>
      </c>
      <c r="AF1705" s="6" t="str">
        <f>MID(TablaPivotFinal[[#This Row],[Fecha]],5,3)</f>
        <v>Sep</v>
      </c>
      <c r="AG1705" s="9">
        <v>4874961500</v>
      </c>
      <c r="AH1705" s="10">
        <v>457250</v>
      </c>
      <c r="AI1705" t="s">
        <v>1069</v>
      </c>
      <c r="AJ1705" t="s">
        <v>872</v>
      </c>
      <c r="AK1705" t="s">
        <v>1197</v>
      </c>
    </row>
    <row r="1706" spans="1:37" x14ac:dyDescent="0.3">
      <c r="A1706" t="str">
        <f t="shared" si="78"/>
        <v>SIBERIA-CONCESION SABANA DE OCCIDENTE</v>
      </c>
      <c r="B1706" t="str">
        <f t="shared" si="79"/>
        <v>2017Abr</v>
      </c>
      <c r="C1706" t="str">
        <f t="shared" si="80"/>
        <v>4.780359837-74.18504777</v>
      </c>
      <c r="D1706" s="7" t="s">
        <v>358</v>
      </c>
      <c r="E1706" s="5">
        <v>5008</v>
      </c>
      <c r="F1706" s="7" t="s">
        <v>264</v>
      </c>
      <c r="G1706" s="5">
        <v>25</v>
      </c>
      <c r="H1706" s="7" t="s">
        <v>359</v>
      </c>
      <c r="I1706" s="7" t="s">
        <v>360</v>
      </c>
      <c r="J1706" s="7" t="s">
        <v>103</v>
      </c>
      <c r="K1706" s="7" t="s">
        <v>361</v>
      </c>
      <c r="L1706" s="7" t="s">
        <v>362</v>
      </c>
      <c r="M1706" s="5" t="s">
        <v>363</v>
      </c>
      <c r="N1706" s="5">
        <v>5939260</v>
      </c>
      <c r="O1706" s="7" t="s">
        <v>364</v>
      </c>
      <c r="P1706" s="5">
        <v>10000</v>
      </c>
      <c r="Q1706" s="5">
        <v>14300</v>
      </c>
      <c r="R1706" s="5">
        <v>12000</v>
      </c>
      <c r="S1706" s="5">
        <v>16000</v>
      </c>
      <c r="T1706" s="5">
        <v>28100</v>
      </c>
      <c r="U1706" s="5">
        <v>37700</v>
      </c>
      <c r="V1706" s="5">
        <v>41400</v>
      </c>
      <c r="W1706" s="5">
        <v>5200</v>
      </c>
      <c r="X1706" s="5">
        <v>7200</v>
      </c>
      <c r="Y1706" s="5">
        <v>0</v>
      </c>
      <c r="Z1706" s="5">
        <v>0</v>
      </c>
      <c r="AA1706" s="5">
        <v>4.7803598369999998</v>
      </c>
      <c r="AB1706" s="5">
        <v>-74.185047769999997</v>
      </c>
      <c r="AC1706" s="7" t="s">
        <v>37</v>
      </c>
      <c r="AD1706" s="5">
        <v>5539743000</v>
      </c>
      <c r="AE1706" s="5" t="str">
        <f>MID(TablaPivotFinal[[#This Row],[Fecha]],1,4)</f>
        <v>2017</v>
      </c>
      <c r="AF1706" s="5" t="str">
        <f>MID(TablaPivotFinal[[#This Row],[Fecha]],5,3)</f>
        <v>Abr</v>
      </c>
      <c r="AG1706" s="7">
        <v>5539743000</v>
      </c>
      <c r="AH1706" s="8">
        <v>17252.133330000001</v>
      </c>
      <c r="AI1706" t="s">
        <v>1069</v>
      </c>
      <c r="AJ1706" t="s">
        <v>879</v>
      </c>
      <c r="AK1706" t="s">
        <v>1197</v>
      </c>
    </row>
    <row r="1707" spans="1:37" x14ac:dyDescent="0.3">
      <c r="A1707" t="str">
        <f t="shared" si="78"/>
        <v>SIBERIA-CONCESION SABANA DE OCCIDENTE</v>
      </c>
      <c r="B1707" t="str">
        <f t="shared" si="79"/>
        <v>2017Ago</v>
      </c>
      <c r="C1707" t="str">
        <f t="shared" si="80"/>
        <v>4.780359837-74.18504777</v>
      </c>
      <c r="D1707" s="9" t="s">
        <v>358</v>
      </c>
      <c r="E1707" s="6">
        <v>5008</v>
      </c>
      <c r="F1707" s="9" t="s">
        <v>264</v>
      </c>
      <c r="G1707" s="6">
        <v>25</v>
      </c>
      <c r="H1707" s="9" t="s">
        <v>359</v>
      </c>
      <c r="I1707" s="9" t="s">
        <v>360</v>
      </c>
      <c r="J1707" s="9" t="s">
        <v>103</v>
      </c>
      <c r="K1707" s="9" t="s">
        <v>361</v>
      </c>
      <c r="L1707" s="9" t="s">
        <v>362</v>
      </c>
      <c r="M1707" s="6" t="s">
        <v>363</v>
      </c>
      <c r="N1707" s="6">
        <v>5939260</v>
      </c>
      <c r="O1707" s="9" t="s">
        <v>364</v>
      </c>
      <c r="P1707" s="6">
        <v>10000</v>
      </c>
      <c r="Q1707" s="6">
        <v>14300</v>
      </c>
      <c r="R1707" s="6">
        <v>12000</v>
      </c>
      <c r="S1707" s="6">
        <v>16000</v>
      </c>
      <c r="T1707" s="6">
        <v>28100</v>
      </c>
      <c r="U1707" s="6">
        <v>37700</v>
      </c>
      <c r="V1707" s="6">
        <v>41400</v>
      </c>
      <c r="W1707" s="6">
        <v>5200</v>
      </c>
      <c r="X1707" s="6">
        <v>7200</v>
      </c>
      <c r="Y1707" s="6">
        <v>0</v>
      </c>
      <c r="Z1707" s="6">
        <v>0</v>
      </c>
      <c r="AA1707" s="6">
        <v>4.7803598369999998</v>
      </c>
      <c r="AB1707" s="6">
        <v>-74.185047769999997</v>
      </c>
      <c r="AC1707" s="9" t="s">
        <v>39</v>
      </c>
      <c r="AD1707" s="6">
        <v>5741485500</v>
      </c>
      <c r="AE1707" s="6" t="str">
        <f>MID(TablaPivotFinal[[#This Row],[Fecha]],1,4)</f>
        <v>2017</v>
      </c>
      <c r="AF1707" s="6" t="str">
        <f>MID(TablaPivotFinal[[#This Row],[Fecha]],5,3)</f>
        <v>Ago</v>
      </c>
      <c r="AG1707" s="9">
        <v>5741485500</v>
      </c>
      <c r="AH1707" s="10">
        <v>16980.22581</v>
      </c>
      <c r="AI1707" t="s">
        <v>1069</v>
      </c>
      <c r="AJ1707" t="s">
        <v>883</v>
      </c>
      <c r="AK1707" t="s">
        <v>1197</v>
      </c>
    </row>
    <row r="1708" spans="1:37" x14ac:dyDescent="0.3">
      <c r="A1708" t="str">
        <f t="shared" si="78"/>
        <v>SIBERIA-CONCESION SABANA DE OCCIDENTE</v>
      </c>
      <c r="B1708" t="str">
        <f t="shared" si="79"/>
        <v>2017Dic</v>
      </c>
      <c r="C1708" t="str">
        <f t="shared" si="80"/>
        <v>4.780359837-74.18504777</v>
      </c>
      <c r="D1708" s="7" t="s">
        <v>358</v>
      </c>
      <c r="E1708" s="5">
        <v>5008</v>
      </c>
      <c r="F1708" s="7" t="s">
        <v>264</v>
      </c>
      <c r="G1708" s="5">
        <v>25</v>
      </c>
      <c r="H1708" s="7" t="s">
        <v>359</v>
      </c>
      <c r="I1708" s="7" t="s">
        <v>360</v>
      </c>
      <c r="J1708" s="7" t="s">
        <v>103</v>
      </c>
      <c r="K1708" s="7" t="s">
        <v>361</v>
      </c>
      <c r="L1708" s="7" t="s">
        <v>362</v>
      </c>
      <c r="M1708" s="5" t="s">
        <v>363</v>
      </c>
      <c r="N1708" s="5">
        <v>5939260</v>
      </c>
      <c r="O1708" s="7" t="s">
        <v>364</v>
      </c>
      <c r="P1708" s="5">
        <v>10000</v>
      </c>
      <c r="Q1708" s="5">
        <v>14300</v>
      </c>
      <c r="R1708" s="5">
        <v>12000</v>
      </c>
      <c r="S1708" s="5">
        <v>16000</v>
      </c>
      <c r="T1708" s="5">
        <v>28100</v>
      </c>
      <c r="U1708" s="5">
        <v>37700</v>
      </c>
      <c r="V1708" s="5">
        <v>41400</v>
      </c>
      <c r="W1708" s="5">
        <v>5200</v>
      </c>
      <c r="X1708" s="5">
        <v>7200</v>
      </c>
      <c r="Y1708" s="5">
        <v>0</v>
      </c>
      <c r="Z1708" s="5">
        <v>0</v>
      </c>
      <c r="AA1708" s="5">
        <v>4.7803598369999998</v>
      </c>
      <c r="AB1708" s="5">
        <v>-74.185047769999997</v>
      </c>
      <c r="AC1708" s="7" t="s">
        <v>41</v>
      </c>
      <c r="AD1708" s="5">
        <v>6650441200</v>
      </c>
      <c r="AE1708" s="5" t="str">
        <f>MID(TablaPivotFinal[[#This Row],[Fecha]],1,4)</f>
        <v>2017</v>
      </c>
      <c r="AF1708" s="5" t="str">
        <f>MID(TablaPivotFinal[[#This Row],[Fecha]],5,3)</f>
        <v>Dic</v>
      </c>
      <c r="AG1708" s="7">
        <v>6650441200</v>
      </c>
      <c r="AH1708" s="8">
        <v>20120.87097</v>
      </c>
      <c r="AI1708" t="s">
        <v>1069</v>
      </c>
      <c r="AJ1708" t="s">
        <v>887</v>
      </c>
      <c r="AK1708" t="s">
        <v>1197</v>
      </c>
    </row>
    <row r="1709" spans="1:37" x14ac:dyDescent="0.3">
      <c r="A1709" t="str">
        <f t="shared" si="78"/>
        <v>SIBERIA-CONCESION SABANA DE OCCIDENTE</v>
      </c>
      <c r="B1709" t="str">
        <f t="shared" si="79"/>
        <v>2017Ene</v>
      </c>
      <c r="C1709" t="str">
        <f t="shared" si="80"/>
        <v>4.780359837-74.18504777</v>
      </c>
      <c r="D1709" s="9" t="s">
        <v>358</v>
      </c>
      <c r="E1709" s="6">
        <v>5008</v>
      </c>
      <c r="F1709" s="9" t="s">
        <v>264</v>
      </c>
      <c r="G1709" s="6">
        <v>25</v>
      </c>
      <c r="H1709" s="9" t="s">
        <v>359</v>
      </c>
      <c r="I1709" s="9" t="s">
        <v>360</v>
      </c>
      <c r="J1709" s="9" t="s">
        <v>103</v>
      </c>
      <c r="K1709" s="9" t="s">
        <v>361</v>
      </c>
      <c r="L1709" s="9" t="s">
        <v>362</v>
      </c>
      <c r="M1709" s="6" t="s">
        <v>363</v>
      </c>
      <c r="N1709" s="6">
        <v>5939260</v>
      </c>
      <c r="O1709" s="9" t="s">
        <v>364</v>
      </c>
      <c r="P1709" s="6">
        <v>10000</v>
      </c>
      <c r="Q1709" s="6">
        <v>14300</v>
      </c>
      <c r="R1709" s="6">
        <v>12000</v>
      </c>
      <c r="S1709" s="6">
        <v>16000</v>
      </c>
      <c r="T1709" s="6">
        <v>28100</v>
      </c>
      <c r="U1709" s="6">
        <v>37700</v>
      </c>
      <c r="V1709" s="6">
        <v>41400</v>
      </c>
      <c r="W1709" s="6">
        <v>5200</v>
      </c>
      <c r="X1709" s="6">
        <v>7200</v>
      </c>
      <c r="Y1709" s="6">
        <v>0</v>
      </c>
      <c r="Z1709" s="6">
        <v>0</v>
      </c>
      <c r="AA1709" s="6">
        <v>4.7803598369999998</v>
      </c>
      <c r="AB1709" s="6">
        <v>-74.185047769999997</v>
      </c>
      <c r="AC1709" s="9" t="s">
        <v>43</v>
      </c>
      <c r="AD1709" s="6">
        <v>5972806000</v>
      </c>
      <c r="AE1709" s="6" t="str">
        <f>MID(TablaPivotFinal[[#This Row],[Fecha]],1,4)</f>
        <v>2017</v>
      </c>
      <c r="AF1709" s="6" t="str">
        <f>MID(TablaPivotFinal[[#This Row],[Fecha]],5,3)</f>
        <v>Ene</v>
      </c>
      <c r="AG1709" s="9">
        <v>5972806000</v>
      </c>
      <c r="AH1709" s="10">
        <v>18577.54839</v>
      </c>
      <c r="AI1709" t="s">
        <v>1069</v>
      </c>
      <c r="AJ1709" t="s">
        <v>876</v>
      </c>
      <c r="AK1709" t="s">
        <v>1197</v>
      </c>
    </row>
    <row r="1710" spans="1:37" x14ac:dyDescent="0.3">
      <c r="A1710" t="str">
        <f t="shared" si="78"/>
        <v>SIBERIA-CONCESION SABANA DE OCCIDENTE</v>
      </c>
      <c r="B1710" t="str">
        <f t="shared" si="79"/>
        <v>2017Feb</v>
      </c>
      <c r="C1710" t="str">
        <f t="shared" si="80"/>
        <v>4.780359837-74.18504777</v>
      </c>
      <c r="D1710" s="7" t="s">
        <v>358</v>
      </c>
      <c r="E1710" s="5">
        <v>5008</v>
      </c>
      <c r="F1710" s="7" t="s">
        <v>264</v>
      </c>
      <c r="G1710" s="5">
        <v>25</v>
      </c>
      <c r="H1710" s="7" t="s">
        <v>359</v>
      </c>
      <c r="I1710" s="7" t="s">
        <v>360</v>
      </c>
      <c r="J1710" s="7" t="s">
        <v>103</v>
      </c>
      <c r="K1710" s="7" t="s">
        <v>361</v>
      </c>
      <c r="L1710" s="7" t="s">
        <v>362</v>
      </c>
      <c r="M1710" s="5" t="s">
        <v>363</v>
      </c>
      <c r="N1710" s="5">
        <v>5939260</v>
      </c>
      <c r="O1710" s="7" t="s">
        <v>364</v>
      </c>
      <c r="P1710" s="5">
        <v>10000</v>
      </c>
      <c r="Q1710" s="5">
        <v>14300</v>
      </c>
      <c r="R1710" s="5">
        <v>12000</v>
      </c>
      <c r="S1710" s="5">
        <v>16000</v>
      </c>
      <c r="T1710" s="5">
        <v>28100</v>
      </c>
      <c r="U1710" s="5">
        <v>37700</v>
      </c>
      <c r="V1710" s="5">
        <v>41400</v>
      </c>
      <c r="W1710" s="5">
        <v>5200</v>
      </c>
      <c r="X1710" s="5">
        <v>7200</v>
      </c>
      <c r="Y1710" s="5">
        <v>0</v>
      </c>
      <c r="Z1710" s="5">
        <v>0</v>
      </c>
      <c r="AA1710" s="5">
        <v>4.7803598369999998</v>
      </c>
      <c r="AB1710" s="5">
        <v>-74.185047769999997</v>
      </c>
      <c r="AC1710" s="7" t="s">
        <v>45</v>
      </c>
      <c r="AD1710" s="5">
        <v>4650096500</v>
      </c>
      <c r="AE1710" s="5" t="str">
        <f>MID(TablaPivotFinal[[#This Row],[Fecha]],1,4)</f>
        <v>2017</v>
      </c>
      <c r="AF1710" s="5" t="str">
        <f>MID(TablaPivotFinal[[#This Row],[Fecha]],5,3)</f>
        <v>Feb</v>
      </c>
      <c r="AG1710" s="7">
        <v>4650096500</v>
      </c>
      <c r="AH1710" s="8">
        <v>14894.5</v>
      </c>
      <c r="AI1710" t="s">
        <v>1069</v>
      </c>
      <c r="AJ1710" t="s">
        <v>877</v>
      </c>
      <c r="AK1710" t="s">
        <v>1197</v>
      </c>
    </row>
    <row r="1711" spans="1:37" x14ac:dyDescent="0.3">
      <c r="A1711" t="str">
        <f t="shared" si="78"/>
        <v>SIBERIA-CONCESION SABANA DE OCCIDENTE</v>
      </c>
      <c r="B1711" t="str">
        <f t="shared" si="79"/>
        <v>2017Jul</v>
      </c>
      <c r="C1711" t="str">
        <f t="shared" si="80"/>
        <v>4.780359837-74.18504777</v>
      </c>
      <c r="D1711" s="9" t="s">
        <v>358</v>
      </c>
      <c r="E1711" s="6">
        <v>5008</v>
      </c>
      <c r="F1711" s="9" t="s">
        <v>264</v>
      </c>
      <c r="G1711" s="6">
        <v>25</v>
      </c>
      <c r="H1711" s="9" t="s">
        <v>359</v>
      </c>
      <c r="I1711" s="9" t="s">
        <v>360</v>
      </c>
      <c r="J1711" s="9" t="s">
        <v>103</v>
      </c>
      <c r="K1711" s="9" t="s">
        <v>361</v>
      </c>
      <c r="L1711" s="9" t="s">
        <v>362</v>
      </c>
      <c r="M1711" s="6" t="s">
        <v>363</v>
      </c>
      <c r="N1711" s="6">
        <v>5939260</v>
      </c>
      <c r="O1711" s="9" t="s">
        <v>364</v>
      </c>
      <c r="P1711" s="6">
        <v>10000</v>
      </c>
      <c r="Q1711" s="6">
        <v>14300</v>
      </c>
      <c r="R1711" s="6">
        <v>12000</v>
      </c>
      <c r="S1711" s="6">
        <v>16000</v>
      </c>
      <c r="T1711" s="6">
        <v>28100</v>
      </c>
      <c r="U1711" s="6">
        <v>37700</v>
      </c>
      <c r="V1711" s="6">
        <v>41400</v>
      </c>
      <c r="W1711" s="6">
        <v>5200</v>
      </c>
      <c r="X1711" s="6">
        <v>7200</v>
      </c>
      <c r="Y1711" s="6">
        <v>0</v>
      </c>
      <c r="Z1711" s="6">
        <v>0</v>
      </c>
      <c r="AA1711" s="6">
        <v>4.7803598369999998</v>
      </c>
      <c r="AB1711" s="6">
        <v>-74.185047769999997</v>
      </c>
      <c r="AC1711" s="9" t="s">
        <v>47</v>
      </c>
      <c r="AD1711" s="6">
        <v>5765286900</v>
      </c>
      <c r="AE1711" s="6" t="str">
        <f>MID(TablaPivotFinal[[#This Row],[Fecha]],1,4)</f>
        <v>2017</v>
      </c>
      <c r="AF1711" s="6" t="str">
        <f>MID(TablaPivotFinal[[#This Row],[Fecha]],5,3)</f>
        <v>Jul</v>
      </c>
      <c r="AG1711" s="9">
        <v>5765286900</v>
      </c>
      <c r="AH1711" s="10">
        <v>17110.58065</v>
      </c>
      <c r="AI1711" t="s">
        <v>1069</v>
      </c>
      <c r="AJ1711" t="s">
        <v>882</v>
      </c>
      <c r="AK1711" t="s">
        <v>1197</v>
      </c>
    </row>
    <row r="1712" spans="1:37" x14ac:dyDescent="0.3">
      <c r="A1712" t="str">
        <f t="shared" si="78"/>
        <v>SIBERIA-CONCESION SABANA DE OCCIDENTE</v>
      </c>
      <c r="B1712" t="str">
        <f t="shared" si="79"/>
        <v>2017Jun</v>
      </c>
      <c r="C1712" t="str">
        <f t="shared" si="80"/>
        <v>4.780359837-74.18504777</v>
      </c>
      <c r="D1712" s="7" t="s">
        <v>358</v>
      </c>
      <c r="E1712" s="5">
        <v>5008</v>
      </c>
      <c r="F1712" s="7" t="s">
        <v>264</v>
      </c>
      <c r="G1712" s="5">
        <v>25</v>
      </c>
      <c r="H1712" s="7" t="s">
        <v>359</v>
      </c>
      <c r="I1712" s="7" t="s">
        <v>360</v>
      </c>
      <c r="J1712" s="7" t="s">
        <v>103</v>
      </c>
      <c r="K1712" s="7" t="s">
        <v>361</v>
      </c>
      <c r="L1712" s="7" t="s">
        <v>362</v>
      </c>
      <c r="M1712" s="5" t="s">
        <v>363</v>
      </c>
      <c r="N1712" s="5">
        <v>5939260</v>
      </c>
      <c r="O1712" s="7" t="s">
        <v>364</v>
      </c>
      <c r="P1712" s="5">
        <v>10000</v>
      </c>
      <c r="Q1712" s="5">
        <v>14300</v>
      </c>
      <c r="R1712" s="5">
        <v>12000</v>
      </c>
      <c r="S1712" s="5">
        <v>16000</v>
      </c>
      <c r="T1712" s="5">
        <v>28100</v>
      </c>
      <c r="U1712" s="5">
        <v>37700</v>
      </c>
      <c r="V1712" s="5">
        <v>41400</v>
      </c>
      <c r="W1712" s="5">
        <v>5200</v>
      </c>
      <c r="X1712" s="5">
        <v>7200</v>
      </c>
      <c r="Y1712" s="5">
        <v>0</v>
      </c>
      <c r="Z1712" s="5">
        <v>0</v>
      </c>
      <c r="AA1712" s="5">
        <v>4.7803598369999998</v>
      </c>
      <c r="AB1712" s="5">
        <v>-74.185047769999997</v>
      </c>
      <c r="AC1712" s="7" t="s">
        <v>49</v>
      </c>
      <c r="AD1712" s="5">
        <v>5569427400</v>
      </c>
      <c r="AE1712" s="5" t="str">
        <f>MID(TablaPivotFinal[[#This Row],[Fecha]],1,4)</f>
        <v>2017</v>
      </c>
      <c r="AF1712" s="5" t="str">
        <f>MID(TablaPivotFinal[[#This Row],[Fecha]],5,3)</f>
        <v>Jun</v>
      </c>
      <c r="AG1712" s="7">
        <v>5569427400</v>
      </c>
      <c r="AH1712" s="8">
        <v>17214.56667</v>
      </c>
      <c r="AI1712" t="s">
        <v>1069</v>
      </c>
      <c r="AJ1712" t="s">
        <v>881</v>
      </c>
      <c r="AK1712" t="s">
        <v>1197</v>
      </c>
    </row>
    <row r="1713" spans="1:37" x14ac:dyDescent="0.3">
      <c r="A1713" t="str">
        <f t="shared" si="78"/>
        <v>SIBERIA-CONCESION SABANA DE OCCIDENTE</v>
      </c>
      <c r="B1713" t="str">
        <f t="shared" si="79"/>
        <v>2017Mar</v>
      </c>
      <c r="C1713" t="str">
        <f t="shared" si="80"/>
        <v>4.780359837-74.18504777</v>
      </c>
      <c r="D1713" s="9" t="s">
        <v>358</v>
      </c>
      <c r="E1713" s="6">
        <v>5008</v>
      </c>
      <c r="F1713" s="9" t="s">
        <v>264</v>
      </c>
      <c r="G1713" s="6">
        <v>25</v>
      </c>
      <c r="H1713" s="9" t="s">
        <v>359</v>
      </c>
      <c r="I1713" s="9" t="s">
        <v>360</v>
      </c>
      <c r="J1713" s="9" t="s">
        <v>103</v>
      </c>
      <c r="K1713" s="9" t="s">
        <v>361</v>
      </c>
      <c r="L1713" s="9" t="s">
        <v>362</v>
      </c>
      <c r="M1713" s="6" t="s">
        <v>363</v>
      </c>
      <c r="N1713" s="6">
        <v>5939260</v>
      </c>
      <c r="O1713" s="9" t="s">
        <v>364</v>
      </c>
      <c r="P1713" s="6">
        <v>10000</v>
      </c>
      <c r="Q1713" s="6">
        <v>14300</v>
      </c>
      <c r="R1713" s="6">
        <v>12000</v>
      </c>
      <c r="S1713" s="6">
        <v>16000</v>
      </c>
      <c r="T1713" s="6">
        <v>28100</v>
      </c>
      <c r="U1713" s="6">
        <v>37700</v>
      </c>
      <c r="V1713" s="6">
        <v>41400</v>
      </c>
      <c r="W1713" s="6">
        <v>5200</v>
      </c>
      <c r="X1713" s="6">
        <v>7200</v>
      </c>
      <c r="Y1713" s="6">
        <v>0</v>
      </c>
      <c r="Z1713" s="6">
        <v>0</v>
      </c>
      <c r="AA1713" s="6">
        <v>4.7803598369999998</v>
      </c>
      <c r="AB1713" s="6">
        <v>-74.185047769999997</v>
      </c>
      <c r="AC1713" s="9" t="s">
        <v>51</v>
      </c>
      <c r="AD1713" s="6">
        <v>5214721500</v>
      </c>
      <c r="AE1713" s="6" t="str">
        <f>MID(TablaPivotFinal[[#This Row],[Fecha]],1,4)</f>
        <v>2017</v>
      </c>
      <c r="AF1713" s="6" t="str">
        <f>MID(TablaPivotFinal[[#This Row],[Fecha]],5,3)</f>
        <v>Mar</v>
      </c>
      <c r="AG1713" s="9">
        <v>5214721500</v>
      </c>
      <c r="AH1713" s="10">
        <v>15244.29032</v>
      </c>
      <c r="AI1713" t="s">
        <v>1069</v>
      </c>
      <c r="AJ1713" t="s">
        <v>878</v>
      </c>
      <c r="AK1713" t="s">
        <v>1197</v>
      </c>
    </row>
    <row r="1714" spans="1:37" x14ac:dyDescent="0.3">
      <c r="A1714" t="str">
        <f t="shared" si="78"/>
        <v>SIBERIA-CONCESION SABANA DE OCCIDENTE</v>
      </c>
      <c r="B1714" t="str">
        <f t="shared" si="79"/>
        <v>2017May</v>
      </c>
      <c r="C1714" t="str">
        <f t="shared" si="80"/>
        <v>4.780359837-74.18504777</v>
      </c>
      <c r="D1714" s="7" t="s">
        <v>358</v>
      </c>
      <c r="E1714" s="5">
        <v>5008</v>
      </c>
      <c r="F1714" s="7" t="s">
        <v>264</v>
      </c>
      <c r="G1714" s="5">
        <v>25</v>
      </c>
      <c r="H1714" s="7" t="s">
        <v>359</v>
      </c>
      <c r="I1714" s="7" t="s">
        <v>360</v>
      </c>
      <c r="J1714" s="7" t="s">
        <v>103</v>
      </c>
      <c r="K1714" s="7" t="s">
        <v>361</v>
      </c>
      <c r="L1714" s="7" t="s">
        <v>362</v>
      </c>
      <c r="M1714" s="5" t="s">
        <v>363</v>
      </c>
      <c r="N1714" s="5">
        <v>5939260</v>
      </c>
      <c r="O1714" s="7" t="s">
        <v>364</v>
      </c>
      <c r="P1714" s="5">
        <v>10000</v>
      </c>
      <c r="Q1714" s="5">
        <v>14300</v>
      </c>
      <c r="R1714" s="5">
        <v>12000</v>
      </c>
      <c r="S1714" s="5">
        <v>16000</v>
      </c>
      <c r="T1714" s="5">
        <v>28100</v>
      </c>
      <c r="U1714" s="5">
        <v>37700</v>
      </c>
      <c r="V1714" s="5">
        <v>41400</v>
      </c>
      <c r="W1714" s="5">
        <v>5200</v>
      </c>
      <c r="X1714" s="5">
        <v>7200</v>
      </c>
      <c r="Y1714" s="5">
        <v>0</v>
      </c>
      <c r="Z1714" s="5">
        <v>0</v>
      </c>
      <c r="AA1714" s="5">
        <v>4.7803598369999998</v>
      </c>
      <c r="AB1714" s="5">
        <v>-74.185047769999997</v>
      </c>
      <c r="AC1714" s="7" t="s">
        <v>53</v>
      </c>
      <c r="AD1714" s="5">
        <v>5366524700</v>
      </c>
      <c r="AE1714" s="5" t="str">
        <f>MID(TablaPivotFinal[[#This Row],[Fecha]],1,4)</f>
        <v>2017</v>
      </c>
      <c r="AF1714" s="5" t="str">
        <f>MID(TablaPivotFinal[[#This Row],[Fecha]],5,3)</f>
        <v>May</v>
      </c>
      <c r="AG1714" s="7">
        <v>5366524700</v>
      </c>
      <c r="AH1714" s="8">
        <v>15689.41935</v>
      </c>
      <c r="AI1714" t="s">
        <v>1069</v>
      </c>
      <c r="AJ1714" t="s">
        <v>880</v>
      </c>
      <c r="AK1714" t="s">
        <v>1197</v>
      </c>
    </row>
    <row r="1715" spans="1:37" x14ac:dyDescent="0.3">
      <c r="A1715" t="str">
        <f t="shared" si="78"/>
        <v>SIBERIA-CONCESION SABANA DE OCCIDENTE</v>
      </c>
      <c r="B1715" t="str">
        <f t="shared" si="79"/>
        <v>2017Nov</v>
      </c>
      <c r="C1715" t="str">
        <f t="shared" si="80"/>
        <v>4.780359837-74.18504777</v>
      </c>
      <c r="D1715" s="9" t="s">
        <v>358</v>
      </c>
      <c r="E1715" s="6">
        <v>5008</v>
      </c>
      <c r="F1715" s="9" t="s">
        <v>264</v>
      </c>
      <c r="G1715" s="6">
        <v>25</v>
      </c>
      <c r="H1715" s="9" t="s">
        <v>359</v>
      </c>
      <c r="I1715" s="9" t="s">
        <v>360</v>
      </c>
      <c r="J1715" s="9" t="s">
        <v>103</v>
      </c>
      <c r="K1715" s="9" t="s">
        <v>361</v>
      </c>
      <c r="L1715" s="9" t="s">
        <v>362</v>
      </c>
      <c r="M1715" s="6" t="s">
        <v>363</v>
      </c>
      <c r="N1715" s="6">
        <v>5939260</v>
      </c>
      <c r="O1715" s="9" t="s">
        <v>364</v>
      </c>
      <c r="P1715" s="6">
        <v>10000</v>
      </c>
      <c r="Q1715" s="6">
        <v>14300</v>
      </c>
      <c r="R1715" s="6">
        <v>12000</v>
      </c>
      <c r="S1715" s="6">
        <v>16000</v>
      </c>
      <c r="T1715" s="6">
        <v>28100</v>
      </c>
      <c r="U1715" s="6">
        <v>37700</v>
      </c>
      <c r="V1715" s="6">
        <v>41400</v>
      </c>
      <c r="W1715" s="6">
        <v>5200</v>
      </c>
      <c r="X1715" s="6">
        <v>7200</v>
      </c>
      <c r="Y1715" s="6">
        <v>0</v>
      </c>
      <c r="Z1715" s="6">
        <v>0</v>
      </c>
      <c r="AA1715" s="6">
        <v>4.7803598369999998</v>
      </c>
      <c r="AB1715" s="6">
        <v>-74.185047769999997</v>
      </c>
      <c r="AC1715" s="9" t="s">
        <v>55</v>
      </c>
      <c r="AD1715" s="6">
        <v>5690321000</v>
      </c>
      <c r="AE1715" s="6" t="str">
        <f>MID(TablaPivotFinal[[#This Row],[Fecha]],1,4)</f>
        <v>2017</v>
      </c>
      <c r="AF1715" s="6" t="str">
        <f>MID(TablaPivotFinal[[#This Row],[Fecha]],5,3)</f>
        <v>Nov</v>
      </c>
      <c r="AG1715" s="9">
        <v>5690321000</v>
      </c>
      <c r="AH1715" s="10">
        <v>17231.133330000001</v>
      </c>
      <c r="AI1715" t="s">
        <v>1069</v>
      </c>
      <c r="AJ1715" t="s">
        <v>886</v>
      </c>
      <c r="AK1715" t="s">
        <v>1197</v>
      </c>
    </row>
    <row r="1716" spans="1:37" x14ac:dyDescent="0.3">
      <c r="A1716" t="str">
        <f t="shared" si="78"/>
        <v>SIBERIA-CONCESION SABANA DE OCCIDENTE</v>
      </c>
      <c r="B1716" t="str">
        <f t="shared" si="79"/>
        <v>2017Oct</v>
      </c>
      <c r="C1716" t="str">
        <f t="shared" si="80"/>
        <v>4.780359837-74.18504777</v>
      </c>
      <c r="D1716" s="7" t="s">
        <v>358</v>
      </c>
      <c r="E1716" s="5">
        <v>5008</v>
      </c>
      <c r="F1716" s="7" t="s">
        <v>264</v>
      </c>
      <c r="G1716" s="5">
        <v>25</v>
      </c>
      <c r="H1716" s="7" t="s">
        <v>359</v>
      </c>
      <c r="I1716" s="7" t="s">
        <v>360</v>
      </c>
      <c r="J1716" s="7" t="s">
        <v>103</v>
      </c>
      <c r="K1716" s="7" t="s">
        <v>361</v>
      </c>
      <c r="L1716" s="7" t="s">
        <v>362</v>
      </c>
      <c r="M1716" s="5" t="s">
        <v>363</v>
      </c>
      <c r="N1716" s="5">
        <v>5939260</v>
      </c>
      <c r="O1716" s="7" t="s">
        <v>364</v>
      </c>
      <c r="P1716" s="5">
        <v>10000</v>
      </c>
      <c r="Q1716" s="5">
        <v>14300</v>
      </c>
      <c r="R1716" s="5">
        <v>12000</v>
      </c>
      <c r="S1716" s="5">
        <v>16000</v>
      </c>
      <c r="T1716" s="5">
        <v>28100</v>
      </c>
      <c r="U1716" s="5">
        <v>37700</v>
      </c>
      <c r="V1716" s="5">
        <v>41400</v>
      </c>
      <c r="W1716" s="5">
        <v>5200</v>
      </c>
      <c r="X1716" s="5">
        <v>7200</v>
      </c>
      <c r="Y1716" s="5">
        <v>0</v>
      </c>
      <c r="Z1716" s="5">
        <v>0</v>
      </c>
      <c r="AA1716" s="5">
        <v>4.7803598369999998</v>
      </c>
      <c r="AB1716" s="5">
        <v>-74.185047769999997</v>
      </c>
      <c r="AC1716" s="7" t="s">
        <v>57</v>
      </c>
      <c r="AD1716" s="5">
        <v>5837034200</v>
      </c>
      <c r="AE1716" s="5" t="str">
        <f>MID(TablaPivotFinal[[#This Row],[Fecha]],1,4)</f>
        <v>2017</v>
      </c>
      <c r="AF1716" s="5" t="str">
        <f>MID(TablaPivotFinal[[#This Row],[Fecha]],5,3)</f>
        <v>Oct</v>
      </c>
      <c r="AG1716" s="7">
        <v>5837034200</v>
      </c>
      <c r="AH1716" s="8">
        <v>17218.77419</v>
      </c>
      <c r="AI1716" t="s">
        <v>1069</v>
      </c>
      <c r="AJ1716" t="s">
        <v>885</v>
      </c>
      <c r="AK1716" t="s">
        <v>1197</v>
      </c>
    </row>
    <row r="1717" spans="1:37" x14ac:dyDescent="0.3">
      <c r="A1717" t="str">
        <f t="shared" si="78"/>
        <v>SIBERIA-CONCESION SABANA DE OCCIDENTE</v>
      </c>
      <c r="B1717" t="str">
        <f t="shared" si="79"/>
        <v>2017Sep</v>
      </c>
      <c r="C1717" t="str">
        <f t="shared" si="80"/>
        <v>4.780359837-74.18504777</v>
      </c>
      <c r="D1717" s="9" t="s">
        <v>358</v>
      </c>
      <c r="E1717" s="6">
        <v>5008</v>
      </c>
      <c r="F1717" s="9" t="s">
        <v>264</v>
      </c>
      <c r="G1717" s="6">
        <v>25</v>
      </c>
      <c r="H1717" s="9" t="s">
        <v>359</v>
      </c>
      <c r="I1717" s="9" t="s">
        <v>360</v>
      </c>
      <c r="J1717" s="9" t="s">
        <v>103</v>
      </c>
      <c r="K1717" s="9" t="s">
        <v>361</v>
      </c>
      <c r="L1717" s="9" t="s">
        <v>362</v>
      </c>
      <c r="M1717" s="6" t="s">
        <v>363</v>
      </c>
      <c r="N1717" s="6">
        <v>5939260</v>
      </c>
      <c r="O1717" s="9" t="s">
        <v>364</v>
      </c>
      <c r="P1717" s="6">
        <v>10000</v>
      </c>
      <c r="Q1717" s="6">
        <v>14300</v>
      </c>
      <c r="R1717" s="6">
        <v>12000</v>
      </c>
      <c r="S1717" s="6">
        <v>16000</v>
      </c>
      <c r="T1717" s="6">
        <v>28100</v>
      </c>
      <c r="U1717" s="6">
        <v>37700</v>
      </c>
      <c r="V1717" s="6">
        <v>41400</v>
      </c>
      <c r="W1717" s="6">
        <v>5200</v>
      </c>
      <c r="X1717" s="6">
        <v>7200</v>
      </c>
      <c r="Y1717" s="6">
        <v>0</v>
      </c>
      <c r="Z1717" s="6">
        <v>0</v>
      </c>
      <c r="AA1717" s="6">
        <v>4.7803598369999998</v>
      </c>
      <c r="AB1717" s="6">
        <v>-74.185047769999997</v>
      </c>
      <c r="AC1717" s="9" t="s">
        <v>59</v>
      </c>
      <c r="AD1717" s="6">
        <v>5198974300</v>
      </c>
      <c r="AE1717" s="6" t="str">
        <f>MID(TablaPivotFinal[[#This Row],[Fecha]],1,4)</f>
        <v>2017</v>
      </c>
      <c r="AF1717" s="6" t="str">
        <f>MID(TablaPivotFinal[[#This Row],[Fecha]],5,3)</f>
        <v>Sep</v>
      </c>
      <c r="AG1717" s="9">
        <v>5198974300</v>
      </c>
      <c r="AH1717" s="10">
        <v>15719.8</v>
      </c>
      <c r="AI1717" t="s">
        <v>1069</v>
      </c>
      <c r="AJ1717" t="s">
        <v>884</v>
      </c>
      <c r="AK1717" t="s">
        <v>1197</v>
      </c>
    </row>
    <row r="1718" spans="1:37" x14ac:dyDescent="0.3">
      <c r="A1718" t="str">
        <f t="shared" si="78"/>
        <v>SIBERIA-CONCESION SABANA DE OCCIDENTE</v>
      </c>
      <c r="B1718" t="str">
        <f t="shared" si="79"/>
        <v>2018Abr</v>
      </c>
      <c r="C1718" t="str">
        <f t="shared" si="80"/>
        <v>4.780359837-74.18504777</v>
      </c>
      <c r="D1718" s="7" t="s">
        <v>358</v>
      </c>
      <c r="E1718" s="5">
        <v>5008</v>
      </c>
      <c r="F1718" s="7" t="s">
        <v>264</v>
      </c>
      <c r="G1718" s="5">
        <v>25</v>
      </c>
      <c r="H1718" s="7" t="s">
        <v>359</v>
      </c>
      <c r="I1718" s="7" t="s">
        <v>360</v>
      </c>
      <c r="J1718" s="7" t="s">
        <v>103</v>
      </c>
      <c r="K1718" s="7" t="s">
        <v>361</v>
      </c>
      <c r="L1718" s="7" t="s">
        <v>362</v>
      </c>
      <c r="M1718" s="5" t="s">
        <v>363</v>
      </c>
      <c r="N1718" s="5">
        <v>5939260</v>
      </c>
      <c r="O1718" s="7" t="s">
        <v>364</v>
      </c>
      <c r="P1718" s="5">
        <v>10000</v>
      </c>
      <c r="Q1718" s="5">
        <v>14300</v>
      </c>
      <c r="R1718" s="5">
        <v>12000</v>
      </c>
      <c r="S1718" s="5">
        <v>16000</v>
      </c>
      <c r="T1718" s="5">
        <v>28100</v>
      </c>
      <c r="U1718" s="5">
        <v>37700</v>
      </c>
      <c r="V1718" s="5">
        <v>41400</v>
      </c>
      <c r="W1718" s="5">
        <v>5200</v>
      </c>
      <c r="X1718" s="5">
        <v>7200</v>
      </c>
      <c r="Y1718" s="5">
        <v>0</v>
      </c>
      <c r="Z1718" s="5">
        <v>0</v>
      </c>
      <c r="AA1718" s="5">
        <v>4.7803598369999998</v>
      </c>
      <c r="AB1718" s="5">
        <v>-74.185047769999997</v>
      </c>
      <c r="AC1718" s="7" t="s">
        <v>61</v>
      </c>
      <c r="AD1718" s="5">
        <v>5539762400</v>
      </c>
      <c r="AE1718" s="5" t="str">
        <f>MID(TablaPivotFinal[[#This Row],[Fecha]],1,4)</f>
        <v>2018</v>
      </c>
      <c r="AF1718" s="5" t="str">
        <f>MID(TablaPivotFinal[[#This Row],[Fecha]],5,3)</f>
        <v>Abr</v>
      </c>
      <c r="AG1718" s="7">
        <v>5539762400</v>
      </c>
      <c r="AH1718" s="8">
        <v>480563</v>
      </c>
      <c r="AI1718" t="s">
        <v>1069</v>
      </c>
      <c r="AJ1718" t="s">
        <v>891</v>
      </c>
      <c r="AK1718" t="s">
        <v>1197</v>
      </c>
    </row>
    <row r="1719" spans="1:37" x14ac:dyDescent="0.3">
      <c r="A1719" t="str">
        <f t="shared" si="78"/>
        <v>SIBERIA-CONCESION SABANA DE OCCIDENTE</v>
      </c>
      <c r="B1719" t="str">
        <f t="shared" si="79"/>
        <v>2018Ago</v>
      </c>
      <c r="C1719" t="str">
        <f t="shared" si="80"/>
        <v>4.780359837-74.18504777</v>
      </c>
      <c r="D1719" s="9" t="s">
        <v>358</v>
      </c>
      <c r="E1719" s="6">
        <v>5008</v>
      </c>
      <c r="F1719" s="9" t="s">
        <v>264</v>
      </c>
      <c r="G1719" s="6">
        <v>25</v>
      </c>
      <c r="H1719" s="9" t="s">
        <v>359</v>
      </c>
      <c r="I1719" s="9" t="s">
        <v>360</v>
      </c>
      <c r="J1719" s="9" t="s">
        <v>103</v>
      </c>
      <c r="K1719" s="9" t="s">
        <v>361</v>
      </c>
      <c r="L1719" s="9" t="s">
        <v>362</v>
      </c>
      <c r="M1719" s="6" t="s">
        <v>363</v>
      </c>
      <c r="N1719" s="6">
        <v>5939260</v>
      </c>
      <c r="O1719" s="9" t="s">
        <v>364</v>
      </c>
      <c r="P1719" s="6">
        <v>10000</v>
      </c>
      <c r="Q1719" s="6">
        <v>14300</v>
      </c>
      <c r="R1719" s="6">
        <v>12000</v>
      </c>
      <c r="S1719" s="6">
        <v>16000</v>
      </c>
      <c r="T1719" s="6">
        <v>28100</v>
      </c>
      <c r="U1719" s="6">
        <v>37700</v>
      </c>
      <c r="V1719" s="6">
        <v>41400</v>
      </c>
      <c r="W1719" s="6">
        <v>5200</v>
      </c>
      <c r="X1719" s="6">
        <v>7200</v>
      </c>
      <c r="Y1719" s="6">
        <v>0</v>
      </c>
      <c r="Z1719" s="6">
        <v>0</v>
      </c>
      <c r="AA1719" s="6">
        <v>4.7803598369999998</v>
      </c>
      <c r="AB1719" s="6">
        <v>-74.185047769999997</v>
      </c>
      <c r="AC1719" s="9" t="s">
        <v>63</v>
      </c>
      <c r="AD1719" s="6">
        <v>6214521600</v>
      </c>
      <c r="AE1719" s="6" t="str">
        <f>MID(TablaPivotFinal[[#This Row],[Fecha]],1,4)</f>
        <v>2018</v>
      </c>
      <c r="AF1719" s="6" t="str">
        <f>MID(TablaPivotFinal[[#This Row],[Fecha]],5,3)</f>
        <v>Ago</v>
      </c>
      <c r="AG1719" s="9">
        <v>6214521600</v>
      </c>
      <c r="AH1719" s="10">
        <v>543760</v>
      </c>
      <c r="AI1719" t="s">
        <v>1069</v>
      </c>
      <c r="AJ1719" t="s">
        <v>895</v>
      </c>
      <c r="AK1719" t="s">
        <v>1197</v>
      </c>
    </row>
    <row r="1720" spans="1:37" x14ac:dyDescent="0.3">
      <c r="A1720" t="str">
        <f t="shared" si="78"/>
        <v>SIBERIA-CONCESION SABANA DE OCCIDENTE</v>
      </c>
      <c r="B1720" t="str">
        <f t="shared" si="79"/>
        <v>2018Dic</v>
      </c>
      <c r="C1720" t="str">
        <f t="shared" si="80"/>
        <v>4.780359837-74.18504777</v>
      </c>
      <c r="D1720" s="7" t="s">
        <v>358</v>
      </c>
      <c r="E1720" s="5">
        <v>5008</v>
      </c>
      <c r="F1720" s="7" t="s">
        <v>264</v>
      </c>
      <c r="G1720" s="5">
        <v>25</v>
      </c>
      <c r="H1720" s="7" t="s">
        <v>359</v>
      </c>
      <c r="I1720" s="7" t="s">
        <v>360</v>
      </c>
      <c r="J1720" s="7" t="s">
        <v>103</v>
      </c>
      <c r="K1720" s="7" t="s">
        <v>361</v>
      </c>
      <c r="L1720" s="7" t="s">
        <v>362</v>
      </c>
      <c r="M1720" s="5" t="s">
        <v>363</v>
      </c>
      <c r="N1720" s="5">
        <v>5939260</v>
      </c>
      <c r="O1720" s="7" t="s">
        <v>364</v>
      </c>
      <c r="P1720" s="5">
        <v>10000</v>
      </c>
      <c r="Q1720" s="5">
        <v>14300</v>
      </c>
      <c r="R1720" s="5">
        <v>12000</v>
      </c>
      <c r="S1720" s="5">
        <v>16000</v>
      </c>
      <c r="T1720" s="5">
        <v>28100</v>
      </c>
      <c r="U1720" s="5">
        <v>37700</v>
      </c>
      <c r="V1720" s="5">
        <v>41400</v>
      </c>
      <c r="W1720" s="5">
        <v>5200</v>
      </c>
      <c r="X1720" s="5">
        <v>7200</v>
      </c>
      <c r="Y1720" s="5">
        <v>0</v>
      </c>
      <c r="Z1720" s="5">
        <v>0</v>
      </c>
      <c r="AA1720" s="5">
        <v>4.7803598369999998</v>
      </c>
      <c r="AB1720" s="5">
        <v>-74.185047769999997</v>
      </c>
      <c r="AC1720" s="7" t="s">
        <v>65</v>
      </c>
      <c r="AD1720" s="5">
        <v>7088451900</v>
      </c>
      <c r="AE1720" s="5" t="str">
        <f>MID(TablaPivotFinal[[#This Row],[Fecha]],1,4)</f>
        <v>2018</v>
      </c>
      <c r="AF1720" s="5" t="str">
        <f>MID(TablaPivotFinal[[#This Row],[Fecha]],5,3)</f>
        <v>Dic</v>
      </c>
      <c r="AG1720" s="7">
        <v>7088451900</v>
      </c>
      <c r="AH1720" s="8">
        <v>636909</v>
      </c>
      <c r="AI1720" t="s">
        <v>1069</v>
      </c>
      <c r="AJ1720" t="s">
        <v>899</v>
      </c>
      <c r="AK1720" t="s">
        <v>1197</v>
      </c>
    </row>
    <row r="1721" spans="1:37" x14ac:dyDescent="0.3">
      <c r="A1721" t="str">
        <f t="shared" si="78"/>
        <v>SIBERIA-CONCESION SABANA DE OCCIDENTE</v>
      </c>
      <c r="B1721" t="str">
        <f t="shared" si="79"/>
        <v>2018Ene</v>
      </c>
      <c r="C1721" t="str">
        <f t="shared" si="80"/>
        <v>4.780359837-74.18504777</v>
      </c>
      <c r="D1721" s="9" t="s">
        <v>358</v>
      </c>
      <c r="E1721" s="6">
        <v>5008</v>
      </c>
      <c r="F1721" s="9" t="s">
        <v>264</v>
      </c>
      <c r="G1721" s="6">
        <v>25</v>
      </c>
      <c r="H1721" s="9" t="s">
        <v>359</v>
      </c>
      <c r="I1721" s="9" t="s">
        <v>360</v>
      </c>
      <c r="J1721" s="9" t="s">
        <v>103</v>
      </c>
      <c r="K1721" s="9" t="s">
        <v>361</v>
      </c>
      <c r="L1721" s="9" t="s">
        <v>362</v>
      </c>
      <c r="M1721" s="6" t="s">
        <v>363</v>
      </c>
      <c r="N1721" s="6">
        <v>5939260</v>
      </c>
      <c r="O1721" s="9" t="s">
        <v>364</v>
      </c>
      <c r="P1721" s="6">
        <v>10000</v>
      </c>
      <c r="Q1721" s="6">
        <v>14300</v>
      </c>
      <c r="R1721" s="6">
        <v>12000</v>
      </c>
      <c r="S1721" s="6">
        <v>16000</v>
      </c>
      <c r="T1721" s="6">
        <v>28100</v>
      </c>
      <c r="U1721" s="6">
        <v>37700</v>
      </c>
      <c r="V1721" s="6">
        <v>41400</v>
      </c>
      <c r="W1721" s="6">
        <v>5200</v>
      </c>
      <c r="X1721" s="6">
        <v>7200</v>
      </c>
      <c r="Y1721" s="6">
        <v>0</v>
      </c>
      <c r="Z1721" s="6">
        <v>0</v>
      </c>
      <c r="AA1721" s="6">
        <v>4.7803598369999998</v>
      </c>
      <c r="AB1721" s="6">
        <v>-74.185047769999997</v>
      </c>
      <c r="AC1721" s="9" t="s">
        <v>67</v>
      </c>
      <c r="AD1721" s="6">
        <v>6544320100</v>
      </c>
      <c r="AE1721" s="6" t="str">
        <f>MID(TablaPivotFinal[[#This Row],[Fecha]],1,4)</f>
        <v>2018</v>
      </c>
      <c r="AF1721" s="6" t="str">
        <f>MID(TablaPivotFinal[[#This Row],[Fecha]],5,3)</f>
        <v>Ene</v>
      </c>
      <c r="AG1721" s="9">
        <v>6544320100</v>
      </c>
      <c r="AH1721" s="10">
        <v>601053</v>
      </c>
      <c r="AI1721" t="s">
        <v>1069</v>
      </c>
      <c r="AJ1721" t="s">
        <v>888</v>
      </c>
      <c r="AK1721" t="s">
        <v>1197</v>
      </c>
    </row>
    <row r="1722" spans="1:37" x14ac:dyDescent="0.3">
      <c r="A1722" t="str">
        <f t="shared" si="78"/>
        <v>SIBERIA-CONCESION SABANA DE OCCIDENTE</v>
      </c>
      <c r="B1722" t="str">
        <f t="shared" si="79"/>
        <v>2018Feb</v>
      </c>
      <c r="C1722" t="str">
        <f t="shared" si="80"/>
        <v>4.780359837-74.18504777</v>
      </c>
      <c r="D1722" s="7" t="s">
        <v>358</v>
      </c>
      <c r="E1722" s="5">
        <v>5008</v>
      </c>
      <c r="F1722" s="7" t="s">
        <v>264</v>
      </c>
      <c r="G1722" s="5">
        <v>25</v>
      </c>
      <c r="H1722" s="7" t="s">
        <v>359</v>
      </c>
      <c r="I1722" s="7" t="s">
        <v>360</v>
      </c>
      <c r="J1722" s="7" t="s">
        <v>103</v>
      </c>
      <c r="K1722" s="7" t="s">
        <v>361</v>
      </c>
      <c r="L1722" s="7" t="s">
        <v>362</v>
      </c>
      <c r="M1722" s="5" t="s">
        <v>363</v>
      </c>
      <c r="N1722" s="5">
        <v>5939260</v>
      </c>
      <c r="O1722" s="7" t="s">
        <v>364</v>
      </c>
      <c r="P1722" s="5">
        <v>10000</v>
      </c>
      <c r="Q1722" s="5">
        <v>14300</v>
      </c>
      <c r="R1722" s="5">
        <v>12000</v>
      </c>
      <c r="S1722" s="5">
        <v>16000</v>
      </c>
      <c r="T1722" s="5">
        <v>28100</v>
      </c>
      <c r="U1722" s="5">
        <v>37700</v>
      </c>
      <c r="V1722" s="5">
        <v>41400</v>
      </c>
      <c r="W1722" s="5">
        <v>5200</v>
      </c>
      <c r="X1722" s="5">
        <v>7200</v>
      </c>
      <c r="Y1722" s="5">
        <v>0</v>
      </c>
      <c r="Z1722" s="5">
        <v>0</v>
      </c>
      <c r="AA1722" s="5">
        <v>4.7803598369999998</v>
      </c>
      <c r="AB1722" s="5">
        <v>-74.185047769999997</v>
      </c>
      <c r="AC1722" s="7" t="s">
        <v>69</v>
      </c>
      <c r="AD1722" s="5">
        <v>5119903100</v>
      </c>
      <c r="AE1722" s="5" t="str">
        <f>MID(TablaPivotFinal[[#This Row],[Fecha]],1,4)</f>
        <v>2018</v>
      </c>
      <c r="AF1722" s="5" t="str">
        <f>MID(TablaPivotFinal[[#This Row],[Fecha]],5,3)</f>
        <v>Feb</v>
      </c>
      <c r="AG1722" s="7">
        <v>5119903100</v>
      </c>
      <c r="AH1722" s="8">
        <v>440175</v>
      </c>
      <c r="AI1722" t="s">
        <v>1069</v>
      </c>
      <c r="AJ1722" t="s">
        <v>889</v>
      </c>
      <c r="AK1722" t="s">
        <v>1197</v>
      </c>
    </row>
    <row r="1723" spans="1:37" x14ac:dyDescent="0.3">
      <c r="A1723" t="str">
        <f t="shared" si="78"/>
        <v>SIBERIA-CONCESION SABANA DE OCCIDENTE</v>
      </c>
      <c r="B1723" t="str">
        <f t="shared" si="79"/>
        <v>2018Jul</v>
      </c>
      <c r="C1723" t="str">
        <f t="shared" si="80"/>
        <v>4.780359837-74.18504777</v>
      </c>
      <c r="D1723" s="9" t="s">
        <v>358</v>
      </c>
      <c r="E1723" s="6">
        <v>5008</v>
      </c>
      <c r="F1723" s="9" t="s">
        <v>264</v>
      </c>
      <c r="G1723" s="6">
        <v>25</v>
      </c>
      <c r="H1723" s="9" t="s">
        <v>359</v>
      </c>
      <c r="I1723" s="9" t="s">
        <v>360</v>
      </c>
      <c r="J1723" s="9" t="s">
        <v>103</v>
      </c>
      <c r="K1723" s="9" t="s">
        <v>361</v>
      </c>
      <c r="L1723" s="9" t="s">
        <v>362</v>
      </c>
      <c r="M1723" s="6" t="s">
        <v>363</v>
      </c>
      <c r="N1723" s="6">
        <v>5939260</v>
      </c>
      <c r="O1723" s="9" t="s">
        <v>364</v>
      </c>
      <c r="P1723" s="6">
        <v>10000</v>
      </c>
      <c r="Q1723" s="6">
        <v>14300</v>
      </c>
      <c r="R1723" s="6">
        <v>12000</v>
      </c>
      <c r="S1723" s="6">
        <v>16000</v>
      </c>
      <c r="T1723" s="6">
        <v>28100</v>
      </c>
      <c r="U1723" s="6">
        <v>37700</v>
      </c>
      <c r="V1723" s="6">
        <v>41400</v>
      </c>
      <c r="W1723" s="6">
        <v>5200</v>
      </c>
      <c r="X1723" s="6">
        <v>7200</v>
      </c>
      <c r="Y1723" s="6">
        <v>0</v>
      </c>
      <c r="Z1723" s="6">
        <v>0</v>
      </c>
      <c r="AA1723" s="6">
        <v>4.7803598369999998</v>
      </c>
      <c r="AB1723" s="6">
        <v>-74.185047769999997</v>
      </c>
      <c r="AC1723" s="9" t="s">
        <v>71</v>
      </c>
      <c r="AD1723" s="6">
        <v>6338876200</v>
      </c>
      <c r="AE1723" s="6" t="str">
        <f>MID(TablaPivotFinal[[#This Row],[Fecha]],1,4)</f>
        <v>2018</v>
      </c>
      <c r="AF1723" s="6" t="str">
        <f>MID(TablaPivotFinal[[#This Row],[Fecha]],5,3)</f>
        <v>Jul</v>
      </c>
      <c r="AG1723" s="9">
        <v>6338876200</v>
      </c>
      <c r="AH1723" s="10">
        <v>558465</v>
      </c>
      <c r="AI1723" t="s">
        <v>1069</v>
      </c>
      <c r="AJ1723" t="s">
        <v>894</v>
      </c>
      <c r="AK1723" t="s">
        <v>1197</v>
      </c>
    </row>
    <row r="1724" spans="1:37" x14ac:dyDescent="0.3">
      <c r="A1724" t="str">
        <f t="shared" si="78"/>
        <v>SIBERIA-CONCESION SABANA DE OCCIDENTE</v>
      </c>
      <c r="B1724" t="str">
        <f t="shared" si="79"/>
        <v>2018Jun</v>
      </c>
      <c r="C1724" t="str">
        <f t="shared" si="80"/>
        <v>4.780359837-74.18504777</v>
      </c>
      <c r="D1724" s="7" t="s">
        <v>358</v>
      </c>
      <c r="E1724" s="5">
        <v>5008</v>
      </c>
      <c r="F1724" s="7" t="s">
        <v>264</v>
      </c>
      <c r="G1724" s="5">
        <v>25</v>
      </c>
      <c r="H1724" s="7" t="s">
        <v>359</v>
      </c>
      <c r="I1724" s="7" t="s">
        <v>360</v>
      </c>
      <c r="J1724" s="7" t="s">
        <v>103</v>
      </c>
      <c r="K1724" s="7" t="s">
        <v>361</v>
      </c>
      <c r="L1724" s="7" t="s">
        <v>362</v>
      </c>
      <c r="M1724" s="5" t="s">
        <v>363</v>
      </c>
      <c r="N1724" s="5">
        <v>5939260</v>
      </c>
      <c r="O1724" s="7" t="s">
        <v>364</v>
      </c>
      <c r="P1724" s="5">
        <v>10000</v>
      </c>
      <c r="Q1724" s="5">
        <v>14300</v>
      </c>
      <c r="R1724" s="5">
        <v>12000</v>
      </c>
      <c r="S1724" s="5">
        <v>16000</v>
      </c>
      <c r="T1724" s="5">
        <v>28100</v>
      </c>
      <c r="U1724" s="5">
        <v>37700</v>
      </c>
      <c r="V1724" s="5">
        <v>41400</v>
      </c>
      <c r="W1724" s="5">
        <v>5200</v>
      </c>
      <c r="X1724" s="5">
        <v>7200</v>
      </c>
      <c r="Y1724" s="5">
        <v>0</v>
      </c>
      <c r="Z1724" s="5">
        <v>0</v>
      </c>
      <c r="AA1724" s="5">
        <v>4.7803598369999998</v>
      </c>
      <c r="AB1724" s="5">
        <v>-74.185047769999997</v>
      </c>
      <c r="AC1724" s="7" t="s">
        <v>73</v>
      </c>
      <c r="AD1724" s="5">
        <v>6033830200</v>
      </c>
      <c r="AE1724" s="5" t="str">
        <f>MID(TablaPivotFinal[[#This Row],[Fecha]],1,4)</f>
        <v>2018</v>
      </c>
      <c r="AF1724" s="5" t="str">
        <f>MID(TablaPivotFinal[[#This Row],[Fecha]],5,3)</f>
        <v>Jun</v>
      </c>
      <c r="AG1724" s="7">
        <v>6033830200</v>
      </c>
      <c r="AH1724" s="8">
        <v>532519</v>
      </c>
      <c r="AI1724" t="s">
        <v>1069</v>
      </c>
      <c r="AJ1724" t="s">
        <v>893</v>
      </c>
      <c r="AK1724" t="s">
        <v>1197</v>
      </c>
    </row>
    <row r="1725" spans="1:37" x14ac:dyDescent="0.3">
      <c r="A1725" t="str">
        <f t="shared" si="78"/>
        <v>SIBERIA-CONCESION SABANA DE OCCIDENTE</v>
      </c>
      <c r="B1725" t="str">
        <f t="shared" si="79"/>
        <v>2018Mar</v>
      </c>
      <c r="C1725" t="str">
        <f t="shared" si="80"/>
        <v>4.780359837-74.18504777</v>
      </c>
      <c r="D1725" s="9" t="s">
        <v>358</v>
      </c>
      <c r="E1725" s="6">
        <v>5008</v>
      </c>
      <c r="F1725" s="9" t="s">
        <v>264</v>
      </c>
      <c r="G1725" s="6">
        <v>25</v>
      </c>
      <c r="H1725" s="9" t="s">
        <v>359</v>
      </c>
      <c r="I1725" s="9" t="s">
        <v>360</v>
      </c>
      <c r="J1725" s="9" t="s">
        <v>103</v>
      </c>
      <c r="K1725" s="9" t="s">
        <v>361</v>
      </c>
      <c r="L1725" s="9" t="s">
        <v>362</v>
      </c>
      <c r="M1725" s="6" t="s">
        <v>363</v>
      </c>
      <c r="N1725" s="6">
        <v>5939260</v>
      </c>
      <c r="O1725" s="9" t="s">
        <v>364</v>
      </c>
      <c r="P1725" s="6">
        <v>10000</v>
      </c>
      <c r="Q1725" s="6">
        <v>14300</v>
      </c>
      <c r="R1725" s="6">
        <v>12000</v>
      </c>
      <c r="S1725" s="6">
        <v>16000</v>
      </c>
      <c r="T1725" s="6">
        <v>28100</v>
      </c>
      <c r="U1725" s="6">
        <v>37700</v>
      </c>
      <c r="V1725" s="6">
        <v>41400</v>
      </c>
      <c r="W1725" s="6">
        <v>5200</v>
      </c>
      <c r="X1725" s="6">
        <v>7200</v>
      </c>
      <c r="Y1725" s="6">
        <v>0</v>
      </c>
      <c r="Z1725" s="6">
        <v>0</v>
      </c>
      <c r="AA1725" s="6">
        <v>4.7803598369999998</v>
      </c>
      <c r="AB1725" s="6">
        <v>-74.185047769999997</v>
      </c>
      <c r="AC1725" s="9" t="s">
        <v>75</v>
      </c>
      <c r="AD1725" s="6">
        <v>6072689200</v>
      </c>
      <c r="AE1725" s="6" t="str">
        <f>MID(TablaPivotFinal[[#This Row],[Fecha]],1,4)</f>
        <v>2018</v>
      </c>
      <c r="AF1725" s="6" t="str">
        <f>MID(TablaPivotFinal[[#This Row],[Fecha]],5,3)</f>
        <v>Mar</v>
      </c>
      <c r="AG1725" s="9">
        <v>6072689200</v>
      </c>
      <c r="AH1725" s="10">
        <v>539342</v>
      </c>
      <c r="AI1725" t="s">
        <v>1069</v>
      </c>
      <c r="AJ1725" t="s">
        <v>890</v>
      </c>
      <c r="AK1725" t="s">
        <v>1197</v>
      </c>
    </row>
    <row r="1726" spans="1:37" x14ac:dyDescent="0.3">
      <c r="A1726" t="str">
        <f t="shared" si="78"/>
        <v>SIBERIA-CONCESION SABANA DE OCCIDENTE</v>
      </c>
      <c r="B1726" t="str">
        <f t="shared" si="79"/>
        <v>2018May</v>
      </c>
      <c r="C1726" t="str">
        <f t="shared" si="80"/>
        <v>4.780359837-74.18504777</v>
      </c>
      <c r="D1726" s="7" t="s">
        <v>358</v>
      </c>
      <c r="E1726" s="5">
        <v>5008</v>
      </c>
      <c r="F1726" s="7" t="s">
        <v>264</v>
      </c>
      <c r="G1726" s="5">
        <v>25</v>
      </c>
      <c r="H1726" s="7" t="s">
        <v>359</v>
      </c>
      <c r="I1726" s="7" t="s">
        <v>360</v>
      </c>
      <c r="J1726" s="7" t="s">
        <v>103</v>
      </c>
      <c r="K1726" s="7" t="s">
        <v>361</v>
      </c>
      <c r="L1726" s="7" t="s">
        <v>362</v>
      </c>
      <c r="M1726" s="5" t="s">
        <v>363</v>
      </c>
      <c r="N1726" s="5">
        <v>5939260</v>
      </c>
      <c r="O1726" s="7" t="s">
        <v>364</v>
      </c>
      <c r="P1726" s="5">
        <v>10000</v>
      </c>
      <c r="Q1726" s="5">
        <v>14300</v>
      </c>
      <c r="R1726" s="5">
        <v>12000</v>
      </c>
      <c r="S1726" s="5">
        <v>16000</v>
      </c>
      <c r="T1726" s="5">
        <v>28100</v>
      </c>
      <c r="U1726" s="5">
        <v>37700</v>
      </c>
      <c r="V1726" s="5">
        <v>41400</v>
      </c>
      <c r="W1726" s="5">
        <v>5200</v>
      </c>
      <c r="X1726" s="5">
        <v>7200</v>
      </c>
      <c r="Y1726" s="5">
        <v>0</v>
      </c>
      <c r="Z1726" s="5">
        <v>0</v>
      </c>
      <c r="AA1726" s="5">
        <v>4.7803598369999998</v>
      </c>
      <c r="AB1726" s="5">
        <v>-74.185047769999997</v>
      </c>
      <c r="AC1726" s="7" t="s">
        <v>77</v>
      </c>
      <c r="AD1726" s="5">
        <v>5688328100</v>
      </c>
      <c r="AE1726" s="5" t="str">
        <f>MID(TablaPivotFinal[[#This Row],[Fecha]],1,4)</f>
        <v>2018</v>
      </c>
      <c r="AF1726" s="5" t="str">
        <f>MID(TablaPivotFinal[[#This Row],[Fecha]],5,3)</f>
        <v>May</v>
      </c>
      <c r="AG1726" s="7">
        <v>5688328100</v>
      </c>
      <c r="AH1726" s="8">
        <v>492264</v>
      </c>
      <c r="AI1726" t="s">
        <v>1069</v>
      </c>
      <c r="AJ1726" t="s">
        <v>892</v>
      </c>
      <c r="AK1726" t="s">
        <v>1197</v>
      </c>
    </row>
    <row r="1727" spans="1:37" x14ac:dyDescent="0.3">
      <c r="A1727" t="str">
        <f t="shared" si="78"/>
        <v>SIBERIA-CONCESION SABANA DE OCCIDENTE</v>
      </c>
      <c r="B1727" t="str">
        <f t="shared" si="79"/>
        <v>2018Nov</v>
      </c>
      <c r="C1727" t="str">
        <f t="shared" si="80"/>
        <v>4.780359837-74.18504777</v>
      </c>
      <c r="D1727" s="9" t="s">
        <v>358</v>
      </c>
      <c r="E1727" s="6">
        <v>5008</v>
      </c>
      <c r="F1727" s="9" t="s">
        <v>264</v>
      </c>
      <c r="G1727" s="6">
        <v>25</v>
      </c>
      <c r="H1727" s="9" t="s">
        <v>359</v>
      </c>
      <c r="I1727" s="9" t="s">
        <v>360</v>
      </c>
      <c r="J1727" s="9" t="s">
        <v>103</v>
      </c>
      <c r="K1727" s="9" t="s">
        <v>361</v>
      </c>
      <c r="L1727" s="9" t="s">
        <v>362</v>
      </c>
      <c r="M1727" s="6" t="s">
        <v>363</v>
      </c>
      <c r="N1727" s="6">
        <v>5939260</v>
      </c>
      <c r="O1727" s="9" t="s">
        <v>364</v>
      </c>
      <c r="P1727" s="6">
        <v>10000</v>
      </c>
      <c r="Q1727" s="6">
        <v>14300</v>
      </c>
      <c r="R1727" s="6">
        <v>12000</v>
      </c>
      <c r="S1727" s="6">
        <v>16000</v>
      </c>
      <c r="T1727" s="6">
        <v>28100</v>
      </c>
      <c r="U1727" s="6">
        <v>37700</v>
      </c>
      <c r="V1727" s="6">
        <v>41400</v>
      </c>
      <c r="W1727" s="6">
        <v>5200</v>
      </c>
      <c r="X1727" s="6">
        <v>7200</v>
      </c>
      <c r="Y1727" s="6">
        <v>0</v>
      </c>
      <c r="Z1727" s="6">
        <v>0</v>
      </c>
      <c r="AA1727" s="6">
        <v>4.7803598369999998</v>
      </c>
      <c r="AB1727" s="6">
        <v>-74.185047769999997</v>
      </c>
      <c r="AC1727" s="9" t="s">
        <v>79</v>
      </c>
      <c r="AD1727" s="6">
        <v>6031481900</v>
      </c>
      <c r="AE1727" s="6" t="str">
        <f>MID(TablaPivotFinal[[#This Row],[Fecha]],1,4)</f>
        <v>2018</v>
      </c>
      <c r="AF1727" s="6" t="str">
        <f>MID(TablaPivotFinal[[#This Row],[Fecha]],5,3)</f>
        <v>Nov</v>
      </c>
      <c r="AG1727" s="9">
        <v>6031481900</v>
      </c>
      <c r="AH1727" s="10">
        <v>525803</v>
      </c>
      <c r="AI1727" t="s">
        <v>1069</v>
      </c>
      <c r="AJ1727" t="s">
        <v>898</v>
      </c>
      <c r="AK1727" t="s">
        <v>1197</v>
      </c>
    </row>
    <row r="1728" spans="1:37" x14ac:dyDescent="0.3">
      <c r="A1728" t="str">
        <f t="shared" si="78"/>
        <v>SIBERIA-CONCESION SABANA DE OCCIDENTE</v>
      </c>
      <c r="B1728" t="str">
        <f t="shared" si="79"/>
        <v>2018Oct</v>
      </c>
      <c r="C1728" t="str">
        <f t="shared" si="80"/>
        <v>4.780359837-74.18504777</v>
      </c>
      <c r="D1728" s="7" t="s">
        <v>358</v>
      </c>
      <c r="E1728" s="5">
        <v>5008</v>
      </c>
      <c r="F1728" s="7" t="s">
        <v>264</v>
      </c>
      <c r="G1728" s="5">
        <v>25</v>
      </c>
      <c r="H1728" s="7" t="s">
        <v>359</v>
      </c>
      <c r="I1728" s="7" t="s">
        <v>360</v>
      </c>
      <c r="J1728" s="7" t="s">
        <v>103</v>
      </c>
      <c r="K1728" s="7" t="s">
        <v>361</v>
      </c>
      <c r="L1728" s="7" t="s">
        <v>362</v>
      </c>
      <c r="M1728" s="5" t="s">
        <v>363</v>
      </c>
      <c r="N1728" s="5">
        <v>5939260</v>
      </c>
      <c r="O1728" s="7" t="s">
        <v>364</v>
      </c>
      <c r="P1728" s="5">
        <v>10000</v>
      </c>
      <c r="Q1728" s="5">
        <v>14300</v>
      </c>
      <c r="R1728" s="5">
        <v>12000</v>
      </c>
      <c r="S1728" s="5">
        <v>16000</v>
      </c>
      <c r="T1728" s="5">
        <v>28100</v>
      </c>
      <c r="U1728" s="5">
        <v>37700</v>
      </c>
      <c r="V1728" s="5">
        <v>41400</v>
      </c>
      <c r="W1728" s="5">
        <v>5200</v>
      </c>
      <c r="X1728" s="5">
        <v>7200</v>
      </c>
      <c r="Y1728" s="5">
        <v>0</v>
      </c>
      <c r="Z1728" s="5">
        <v>0</v>
      </c>
      <c r="AA1728" s="5">
        <v>4.7803598369999998</v>
      </c>
      <c r="AB1728" s="5">
        <v>-74.185047769999997</v>
      </c>
      <c r="AC1728" s="7" t="s">
        <v>81</v>
      </c>
      <c r="AD1728" s="5">
        <v>6142474200</v>
      </c>
      <c r="AE1728" s="5" t="str">
        <f>MID(TablaPivotFinal[[#This Row],[Fecha]],1,4)</f>
        <v>2018</v>
      </c>
      <c r="AF1728" s="5" t="str">
        <f>MID(TablaPivotFinal[[#This Row],[Fecha]],5,3)</f>
        <v>Oct</v>
      </c>
      <c r="AG1728" s="7">
        <v>6142474200</v>
      </c>
      <c r="AH1728" s="8">
        <v>537613</v>
      </c>
      <c r="AI1728" t="s">
        <v>1069</v>
      </c>
      <c r="AJ1728" t="s">
        <v>897</v>
      </c>
      <c r="AK1728" t="s">
        <v>1197</v>
      </c>
    </row>
    <row r="1729" spans="1:37" x14ac:dyDescent="0.3">
      <c r="A1729" t="str">
        <f t="shared" si="78"/>
        <v>SIBERIA-CONCESION SABANA DE OCCIDENTE</v>
      </c>
      <c r="B1729" t="str">
        <f t="shared" si="79"/>
        <v>2018Sep</v>
      </c>
      <c r="C1729" t="str">
        <f t="shared" si="80"/>
        <v>4.780359837-74.18504777</v>
      </c>
      <c r="D1729" s="9" t="s">
        <v>358</v>
      </c>
      <c r="E1729" s="6">
        <v>5008</v>
      </c>
      <c r="F1729" s="9" t="s">
        <v>264</v>
      </c>
      <c r="G1729" s="6">
        <v>25</v>
      </c>
      <c r="H1729" s="9" t="s">
        <v>359</v>
      </c>
      <c r="I1729" s="9" t="s">
        <v>360</v>
      </c>
      <c r="J1729" s="9" t="s">
        <v>103</v>
      </c>
      <c r="K1729" s="9" t="s">
        <v>361</v>
      </c>
      <c r="L1729" s="9" t="s">
        <v>362</v>
      </c>
      <c r="M1729" s="6" t="s">
        <v>363</v>
      </c>
      <c r="N1729" s="6">
        <v>5939260</v>
      </c>
      <c r="O1729" s="9" t="s">
        <v>364</v>
      </c>
      <c r="P1729" s="6">
        <v>10000</v>
      </c>
      <c r="Q1729" s="6">
        <v>14300</v>
      </c>
      <c r="R1729" s="6">
        <v>12000</v>
      </c>
      <c r="S1729" s="6">
        <v>16000</v>
      </c>
      <c r="T1729" s="6">
        <v>28100</v>
      </c>
      <c r="U1729" s="6">
        <v>37700</v>
      </c>
      <c r="V1729" s="6">
        <v>41400</v>
      </c>
      <c r="W1729" s="6">
        <v>5200</v>
      </c>
      <c r="X1729" s="6">
        <v>7200</v>
      </c>
      <c r="Y1729" s="6">
        <v>0</v>
      </c>
      <c r="Z1729" s="6">
        <v>0</v>
      </c>
      <c r="AA1729" s="6">
        <v>4.7803598369999998</v>
      </c>
      <c r="AB1729" s="6">
        <v>-74.185047769999997</v>
      </c>
      <c r="AC1729" s="9" t="s">
        <v>83</v>
      </c>
      <c r="AD1729" s="6">
        <v>5754896300</v>
      </c>
      <c r="AE1729" s="6" t="str">
        <f>MID(TablaPivotFinal[[#This Row],[Fecha]],1,4)</f>
        <v>2018</v>
      </c>
      <c r="AF1729" s="6" t="str">
        <f>MID(TablaPivotFinal[[#This Row],[Fecha]],5,3)</f>
        <v>Sep</v>
      </c>
      <c r="AG1729" s="9">
        <v>5754896300</v>
      </c>
      <c r="AH1729" s="10">
        <v>498169</v>
      </c>
      <c r="AI1729" t="s">
        <v>1069</v>
      </c>
      <c r="AJ1729" t="s">
        <v>896</v>
      </c>
      <c r="AK1729" t="s">
        <v>1197</v>
      </c>
    </row>
    <row r="1730" spans="1:37" x14ac:dyDescent="0.3">
      <c r="A1730" t="str">
        <f t="shared" ref="A1730:A1793" si="81">_xlfn.CONCAT(H1730,"-",D1730)</f>
        <v>CERRITOS II-Concesionaria de Occidente</v>
      </c>
      <c r="B1730" t="str">
        <f t="shared" si="79"/>
        <v>2016Abr</v>
      </c>
      <c r="C1730" t="str">
        <f t="shared" si="80"/>
        <v>4.793408209-75.85996286</v>
      </c>
      <c r="D1730" s="7" t="s">
        <v>366</v>
      </c>
      <c r="E1730" s="5">
        <v>2506</v>
      </c>
      <c r="F1730" s="7" t="s">
        <v>367</v>
      </c>
      <c r="G1730" s="5">
        <v>66</v>
      </c>
      <c r="H1730" s="7" t="s">
        <v>368</v>
      </c>
      <c r="I1730" s="7" t="s">
        <v>369</v>
      </c>
      <c r="J1730" s="7" t="s">
        <v>103</v>
      </c>
      <c r="K1730" s="7" t="s">
        <v>370</v>
      </c>
      <c r="L1730" s="7" t="s">
        <v>371</v>
      </c>
      <c r="M1730" s="5" t="s">
        <v>372</v>
      </c>
      <c r="N1730" s="5" t="s">
        <v>373</v>
      </c>
      <c r="O1730" s="7" t="s">
        <v>374</v>
      </c>
      <c r="P1730" s="5">
        <v>12000</v>
      </c>
      <c r="Q1730" s="5">
        <v>13800</v>
      </c>
      <c r="R1730" s="5">
        <v>34000</v>
      </c>
      <c r="S1730" s="5">
        <v>44600</v>
      </c>
      <c r="T1730" s="5">
        <v>51000</v>
      </c>
      <c r="U1730" s="5">
        <v>0</v>
      </c>
      <c r="V1730" s="5">
        <v>0</v>
      </c>
      <c r="W1730" s="5">
        <v>0</v>
      </c>
      <c r="X1730" s="5">
        <v>0</v>
      </c>
      <c r="Y1730" s="5">
        <v>15000</v>
      </c>
      <c r="Z1730" s="5">
        <v>15200</v>
      </c>
      <c r="AA1730" s="5">
        <v>4.7934082089999999</v>
      </c>
      <c r="AB1730" s="5">
        <v>-75.859962859999996</v>
      </c>
      <c r="AC1730" s="7" t="s">
        <v>13</v>
      </c>
      <c r="AD1730" s="5">
        <v>4119695600</v>
      </c>
      <c r="AE1730" s="5" t="str">
        <f>MID(TablaPivotFinal[[#This Row],[Fecha]],1,4)</f>
        <v>2016</v>
      </c>
      <c r="AF1730" s="5" t="str">
        <f>MID(TablaPivotFinal[[#This Row],[Fecha]],5,3)</f>
        <v>Abr</v>
      </c>
      <c r="AG1730" s="7">
        <v>4119695600</v>
      </c>
      <c r="AH1730" s="8">
        <v>290987</v>
      </c>
      <c r="AI1730" t="s">
        <v>1070</v>
      </c>
      <c r="AJ1730" t="s">
        <v>867</v>
      </c>
      <c r="AK1730" t="s">
        <v>1198</v>
      </c>
    </row>
    <row r="1731" spans="1:37" x14ac:dyDescent="0.3">
      <c r="A1731" t="str">
        <f t="shared" si="81"/>
        <v>CERRITOS II-Concesionaria de Occidente</v>
      </c>
      <c r="B1731" t="str">
        <f t="shared" ref="B1731:B1794" si="82">_xlfn.CONCAT(AE1731,AF1731)</f>
        <v>2016Ago</v>
      </c>
      <c r="C1731" t="str">
        <f t="shared" ref="C1731:C1794" si="83">_xlfn.CONCAT(AA1731,AB1731)</f>
        <v>4.793408209-75.85996286</v>
      </c>
      <c r="D1731" s="9" t="s">
        <v>366</v>
      </c>
      <c r="E1731" s="6">
        <v>2506</v>
      </c>
      <c r="F1731" s="9" t="s">
        <v>367</v>
      </c>
      <c r="G1731" s="6">
        <v>66</v>
      </c>
      <c r="H1731" s="9" t="s">
        <v>368</v>
      </c>
      <c r="I1731" s="9" t="s">
        <v>369</v>
      </c>
      <c r="J1731" s="9" t="s">
        <v>103</v>
      </c>
      <c r="K1731" s="9" t="s">
        <v>370</v>
      </c>
      <c r="L1731" s="9" t="s">
        <v>371</v>
      </c>
      <c r="M1731" s="6" t="s">
        <v>372</v>
      </c>
      <c r="N1731" s="6" t="s">
        <v>373</v>
      </c>
      <c r="O1731" s="9" t="s">
        <v>374</v>
      </c>
      <c r="P1731" s="6">
        <v>12000</v>
      </c>
      <c r="Q1731" s="6">
        <v>13800</v>
      </c>
      <c r="R1731" s="6">
        <v>34000</v>
      </c>
      <c r="S1731" s="6">
        <v>44600</v>
      </c>
      <c r="T1731" s="6">
        <v>51000</v>
      </c>
      <c r="U1731" s="6">
        <v>0</v>
      </c>
      <c r="V1731" s="6">
        <v>0</v>
      </c>
      <c r="W1731" s="6">
        <v>0</v>
      </c>
      <c r="X1731" s="6">
        <v>0</v>
      </c>
      <c r="Y1731" s="6">
        <v>15000</v>
      </c>
      <c r="Z1731" s="6">
        <v>15200</v>
      </c>
      <c r="AA1731" s="6">
        <v>4.7934082089999999</v>
      </c>
      <c r="AB1731" s="6">
        <v>-75.859962859999996</v>
      </c>
      <c r="AC1731" s="9" t="s">
        <v>15</v>
      </c>
      <c r="AD1731" s="6">
        <v>4954975000</v>
      </c>
      <c r="AE1731" s="6" t="str">
        <f>MID(TablaPivotFinal[[#This Row],[Fecha]],1,4)</f>
        <v>2016</v>
      </c>
      <c r="AF1731" s="6" t="str">
        <f>MID(TablaPivotFinal[[#This Row],[Fecha]],5,3)</f>
        <v>Ago</v>
      </c>
      <c r="AG1731" s="9">
        <v>4954975000</v>
      </c>
      <c r="AH1731" s="10">
        <v>338022</v>
      </c>
      <c r="AI1731" t="s">
        <v>1070</v>
      </c>
      <c r="AJ1731" t="s">
        <v>871</v>
      </c>
      <c r="AK1731" t="s">
        <v>1198</v>
      </c>
    </row>
    <row r="1732" spans="1:37" x14ac:dyDescent="0.3">
      <c r="A1732" t="str">
        <f t="shared" si="81"/>
        <v>CERRITOS II-Concesionaria de Occidente</v>
      </c>
      <c r="B1732" t="str">
        <f t="shared" si="82"/>
        <v>2016Dic</v>
      </c>
      <c r="C1732" t="str">
        <f t="shared" si="83"/>
        <v>4.793408209-75.85996286</v>
      </c>
      <c r="D1732" s="7" t="s">
        <v>366</v>
      </c>
      <c r="E1732" s="5">
        <v>2506</v>
      </c>
      <c r="F1732" s="7" t="s">
        <v>367</v>
      </c>
      <c r="G1732" s="5">
        <v>66</v>
      </c>
      <c r="H1732" s="7" t="s">
        <v>368</v>
      </c>
      <c r="I1732" s="7" t="s">
        <v>369</v>
      </c>
      <c r="J1732" s="7" t="s">
        <v>103</v>
      </c>
      <c r="K1732" s="7" t="s">
        <v>370</v>
      </c>
      <c r="L1732" s="7" t="s">
        <v>371</v>
      </c>
      <c r="M1732" s="5" t="s">
        <v>372</v>
      </c>
      <c r="N1732" s="5" t="s">
        <v>373</v>
      </c>
      <c r="O1732" s="7" t="s">
        <v>374</v>
      </c>
      <c r="P1732" s="5">
        <v>12000</v>
      </c>
      <c r="Q1732" s="5">
        <v>13800</v>
      </c>
      <c r="R1732" s="5">
        <v>34000</v>
      </c>
      <c r="S1732" s="5">
        <v>44600</v>
      </c>
      <c r="T1732" s="5">
        <v>51000</v>
      </c>
      <c r="U1732" s="5">
        <v>0</v>
      </c>
      <c r="V1732" s="5">
        <v>0</v>
      </c>
      <c r="W1732" s="5">
        <v>0</v>
      </c>
      <c r="X1732" s="5">
        <v>0</v>
      </c>
      <c r="Y1732" s="5">
        <v>15000</v>
      </c>
      <c r="Z1732" s="5">
        <v>15200</v>
      </c>
      <c r="AA1732" s="5">
        <v>4.7934082089999999</v>
      </c>
      <c r="AB1732" s="5">
        <v>-75.859962859999996</v>
      </c>
      <c r="AC1732" s="7" t="s">
        <v>17</v>
      </c>
      <c r="AD1732" s="5">
        <v>5058957200</v>
      </c>
      <c r="AE1732" s="5" t="str">
        <f>MID(TablaPivotFinal[[#This Row],[Fecha]],1,4)</f>
        <v>2016</v>
      </c>
      <c r="AF1732" s="5" t="str">
        <f>MID(TablaPivotFinal[[#This Row],[Fecha]],5,3)</f>
        <v>Dic</v>
      </c>
      <c r="AG1732" s="7">
        <v>5058957200</v>
      </c>
      <c r="AH1732" s="8">
        <v>370572</v>
      </c>
      <c r="AI1732" t="s">
        <v>1070</v>
      </c>
      <c r="AJ1732" t="s">
        <v>875</v>
      </c>
      <c r="AK1732" t="s">
        <v>1198</v>
      </c>
    </row>
    <row r="1733" spans="1:37" x14ac:dyDescent="0.3">
      <c r="A1733" t="str">
        <f t="shared" si="81"/>
        <v>CERRITOS II-Concesionaria de Occidente</v>
      </c>
      <c r="B1733" t="str">
        <f t="shared" si="82"/>
        <v>2016Ene</v>
      </c>
      <c r="C1733" t="str">
        <f t="shared" si="83"/>
        <v>4.793408209-75.85996286</v>
      </c>
      <c r="D1733" s="9" t="s">
        <v>366</v>
      </c>
      <c r="E1733" s="6">
        <v>2506</v>
      </c>
      <c r="F1733" s="9" t="s">
        <v>367</v>
      </c>
      <c r="G1733" s="6">
        <v>66</v>
      </c>
      <c r="H1733" s="9" t="s">
        <v>368</v>
      </c>
      <c r="I1733" s="9" t="s">
        <v>369</v>
      </c>
      <c r="J1733" s="9" t="s">
        <v>103</v>
      </c>
      <c r="K1733" s="9" t="s">
        <v>370</v>
      </c>
      <c r="L1733" s="9" t="s">
        <v>371</v>
      </c>
      <c r="M1733" s="6" t="s">
        <v>372</v>
      </c>
      <c r="N1733" s="6" t="s">
        <v>373</v>
      </c>
      <c r="O1733" s="9" t="s">
        <v>374</v>
      </c>
      <c r="P1733" s="6">
        <v>12000</v>
      </c>
      <c r="Q1733" s="6">
        <v>13800</v>
      </c>
      <c r="R1733" s="6">
        <v>34000</v>
      </c>
      <c r="S1733" s="6">
        <v>44600</v>
      </c>
      <c r="T1733" s="6">
        <v>51000</v>
      </c>
      <c r="U1733" s="6">
        <v>0</v>
      </c>
      <c r="V1733" s="6">
        <v>0</v>
      </c>
      <c r="W1733" s="6">
        <v>0</v>
      </c>
      <c r="X1733" s="6">
        <v>0</v>
      </c>
      <c r="Y1733" s="6">
        <v>15000</v>
      </c>
      <c r="Z1733" s="6">
        <v>15200</v>
      </c>
      <c r="AA1733" s="6">
        <v>4.7934082089999999</v>
      </c>
      <c r="AB1733" s="6">
        <v>-75.859962859999996</v>
      </c>
      <c r="AC1733" s="9" t="s">
        <v>19</v>
      </c>
      <c r="AD1733" s="6">
        <v>4714358000</v>
      </c>
      <c r="AE1733" s="6" t="str">
        <f>MID(TablaPivotFinal[[#This Row],[Fecha]],1,4)</f>
        <v>2016</v>
      </c>
      <c r="AF1733" s="6" t="str">
        <f>MID(TablaPivotFinal[[#This Row],[Fecha]],5,3)</f>
        <v>Ene</v>
      </c>
      <c r="AG1733" s="9">
        <v>4714358000</v>
      </c>
      <c r="AH1733" s="10">
        <v>356980</v>
      </c>
      <c r="AI1733" t="s">
        <v>1070</v>
      </c>
      <c r="AJ1733" t="s">
        <v>864</v>
      </c>
      <c r="AK1733" t="s">
        <v>1198</v>
      </c>
    </row>
    <row r="1734" spans="1:37" x14ac:dyDescent="0.3">
      <c r="A1734" t="str">
        <f t="shared" si="81"/>
        <v>CERRITOS II-Concesionaria de Occidente</v>
      </c>
      <c r="B1734" t="str">
        <f t="shared" si="82"/>
        <v>2016Feb</v>
      </c>
      <c r="C1734" t="str">
        <f t="shared" si="83"/>
        <v>4.793408209-75.85996286</v>
      </c>
      <c r="D1734" s="7" t="s">
        <v>366</v>
      </c>
      <c r="E1734" s="5">
        <v>2506</v>
      </c>
      <c r="F1734" s="7" t="s">
        <v>367</v>
      </c>
      <c r="G1734" s="5">
        <v>66</v>
      </c>
      <c r="H1734" s="7" t="s">
        <v>368</v>
      </c>
      <c r="I1734" s="7" t="s">
        <v>369</v>
      </c>
      <c r="J1734" s="7" t="s">
        <v>103</v>
      </c>
      <c r="K1734" s="7" t="s">
        <v>370</v>
      </c>
      <c r="L1734" s="7" t="s">
        <v>371</v>
      </c>
      <c r="M1734" s="5" t="s">
        <v>372</v>
      </c>
      <c r="N1734" s="5" t="s">
        <v>373</v>
      </c>
      <c r="O1734" s="7" t="s">
        <v>374</v>
      </c>
      <c r="P1734" s="5">
        <v>12000</v>
      </c>
      <c r="Q1734" s="5">
        <v>13800</v>
      </c>
      <c r="R1734" s="5">
        <v>34000</v>
      </c>
      <c r="S1734" s="5">
        <v>44600</v>
      </c>
      <c r="T1734" s="5">
        <v>51000</v>
      </c>
      <c r="U1734" s="5">
        <v>0</v>
      </c>
      <c r="V1734" s="5">
        <v>0</v>
      </c>
      <c r="W1734" s="5">
        <v>0</v>
      </c>
      <c r="X1734" s="5">
        <v>0</v>
      </c>
      <c r="Y1734" s="5">
        <v>15000</v>
      </c>
      <c r="Z1734" s="5">
        <v>15200</v>
      </c>
      <c r="AA1734" s="5">
        <v>4.7934082089999999</v>
      </c>
      <c r="AB1734" s="5">
        <v>-75.859962859999996</v>
      </c>
      <c r="AC1734" s="7" t="s">
        <v>21</v>
      </c>
      <c r="AD1734" s="5">
        <v>4097020700</v>
      </c>
      <c r="AE1734" s="5" t="str">
        <f>MID(TablaPivotFinal[[#This Row],[Fecha]],1,4)</f>
        <v>2016</v>
      </c>
      <c r="AF1734" s="5" t="str">
        <f>MID(TablaPivotFinal[[#This Row],[Fecha]],5,3)</f>
        <v>Feb</v>
      </c>
      <c r="AG1734" s="7">
        <v>4097020700</v>
      </c>
      <c r="AH1734" s="8">
        <v>285596</v>
      </c>
      <c r="AI1734" t="s">
        <v>1070</v>
      </c>
      <c r="AJ1734" t="s">
        <v>865</v>
      </c>
      <c r="AK1734" t="s">
        <v>1198</v>
      </c>
    </row>
    <row r="1735" spans="1:37" x14ac:dyDescent="0.3">
      <c r="A1735" t="str">
        <f t="shared" si="81"/>
        <v>CERRITOS II-Concesionaria de Occidente</v>
      </c>
      <c r="B1735" t="str">
        <f t="shared" si="82"/>
        <v>2016Jul</v>
      </c>
      <c r="C1735" t="str">
        <f t="shared" si="83"/>
        <v>4.793408209-75.85996286</v>
      </c>
      <c r="D1735" s="9" t="s">
        <v>366</v>
      </c>
      <c r="E1735" s="6">
        <v>2506</v>
      </c>
      <c r="F1735" s="9" t="s">
        <v>367</v>
      </c>
      <c r="G1735" s="6">
        <v>66</v>
      </c>
      <c r="H1735" s="9" t="s">
        <v>368</v>
      </c>
      <c r="I1735" s="9" t="s">
        <v>369</v>
      </c>
      <c r="J1735" s="9" t="s">
        <v>103</v>
      </c>
      <c r="K1735" s="9" t="s">
        <v>370</v>
      </c>
      <c r="L1735" s="9" t="s">
        <v>371</v>
      </c>
      <c r="M1735" s="6" t="s">
        <v>372</v>
      </c>
      <c r="N1735" s="6" t="s">
        <v>373</v>
      </c>
      <c r="O1735" s="9" t="s">
        <v>374</v>
      </c>
      <c r="P1735" s="6">
        <v>12000</v>
      </c>
      <c r="Q1735" s="6">
        <v>13800</v>
      </c>
      <c r="R1735" s="6">
        <v>34000</v>
      </c>
      <c r="S1735" s="6">
        <v>44600</v>
      </c>
      <c r="T1735" s="6">
        <v>51000</v>
      </c>
      <c r="U1735" s="6">
        <v>0</v>
      </c>
      <c r="V1735" s="6">
        <v>0</v>
      </c>
      <c r="W1735" s="6">
        <v>0</v>
      </c>
      <c r="X1735" s="6">
        <v>0</v>
      </c>
      <c r="Y1735" s="6">
        <v>15000</v>
      </c>
      <c r="Z1735" s="6">
        <v>15200</v>
      </c>
      <c r="AA1735" s="6">
        <v>4.7934082089999999</v>
      </c>
      <c r="AB1735" s="6">
        <v>-75.859962859999996</v>
      </c>
      <c r="AC1735" s="9" t="s">
        <v>23</v>
      </c>
      <c r="AD1735" s="6">
        <v>4249902900</v>
      </c>
      <c r="AE1735" s="6" t="str">
        <f>MID(TablaPivotFinal[[#This Row],[Fecha]],1,4)</f>
        <v>2016</v>
      </c>
      <c r="AF1735" s="6" t="str">
        <f>MID(TablaPivotFinal[[#This Row],[Fecha]],5,3)</f>
        <v>Jul</v>
      </c>
      <c r="AG1735" s="9">
        <v>4249902900</v>
      </c>
      <c r="AH1735" s="10">
        <v>317057</v>
      </c>
      <c r="AI1735" t="s">
        <v>1070</v>
      </c>
      <c r="AJ1735" t="s">
        <v>870</v>
      </c>
      <c r="AK1735" t="s">
        <v>1198</v>
      </c>
    </row>
    <row r="1736" spans="1:37" x14ac:dyDescent="0.3">
      <c r="A1736" t="str">
        <f t="shared" si="81"/>
        <v>CERRITOS II-Concesionaria de Occidente</v>
      </c>
      <c r="B1736" t="str">
        <f t="shared" si="82"/>
        <v>2016Jun</v>
      </c>
      <c r="C1736" t="str">
        <f t="shared" si="83"/>
        <v>4.793408209-75.85996286</v>
      </c>
      <c r="D1736" s="7" t="s">
        <v>366</v>
      </c>
      <c r="E1736" s="5">
        <v>2506</v>
      </c>
      <c r="F1736" s="7" t="s">
        <v>367</v>
      </c>
      <c r="G1736" s="5">
        <v>66</v>
      </c>
      <c r="H1736" s="7" t="s">
        <v>368</v>
      </c>
      <c r="I1736" s="7" t="s">
        <v>369</v>
      </c>
      <c r="J1736" s="7" t="s">
        <v>103</v>
      </c>
      <c r="K1736" s="7" t="s">
        <v>370</v>
      </c>
      <c r="L1736" s="7" t="s">
        <v>371</v>
      </c>
      <c r="M1736" s="5" t="s">
        <v>372</v>
      </c>
      <c r="N1736" s="5" t="s">
        <v>373</v>
      </c>
      <c r="O1736" s="7" t="s">
        <v>374</v>
      </c>
      <c r="P1736" s="5">
        <v>12000</v>
      </c>
      <c r="Q1736" s="5">
        <v>13800</v>
      </c>
      <c r="R1736" s="5">
        <v>34000</v>
      </c>
      <c r="S1736" s="5">
        <v>44600</v>
      </c>
      <c r="T1736" s="5">
        <v>51000</v>
      </c>
      <c r="U1736" s="5">
        <v>0</v>
      </c>
      <c r="V1736" s="5">
        <v>0</v>
      </c>
      <c r="W1736" s="5">
        <v>0</v>
      </c>
      <c r="X1736" s="5">
        <v>0</v>
      </c>
      <c r="Y1736" s="5">
        <v>15000</v>
      </c>
      <c r="Z1736" s="5">
        <v>15200</v>
      </c>
      <c r="AA1736" s="5">
        <v>4.7934082089999999</v>
      </c>
      <c r="AB1736" s="5">
        <v>-75.859962859999996</v>
      </c>
      <c r="AC1736" s="7" t="s">
        <v>25</v>
      </c>
      <c r="AD1736" s="5">
        <v>3984680800</v>
      </c>
      <c r="AE1736" s="5" t="str">
        <f>MID(TablaPivotFinal[[#This Row],[Fecha]],1,4)</f>
        <v>2016</v>
      </c>
      <c r="AF1736" s="5" t="str">
        <f>MID(TablaPivotFinal[[#This Row],[Fecha]],5,3)</f>
        <v>Jun</v>
      </c>
      <c r="AG1736" s="7">
        <v>3984680800</v>
      </c>
      <c r="AH1736" s="8">
        <v>293582</v>
      </c>
      <c r="AI1736" t="s">
        <v>1070</v>
      </c>
      <c r="AJ1736" t="s">
        <v>869</v>
      </c>
      <c r="AK1736" t="s">
        <v>1198</v>
      </c>
    </row>
    <row r="1737" spans="1:37" x14ac:dyDescent="0.3">
      <c r="A1737" t="str">
        <f t="shared" si="81"/>
        <v>CERRITOS II-Concesionaria de Occidente</v>
      </c>
      <c r="B1737" t="str">
        <f t="shared" si="82"/>
        <v>2016Mar</v>
      </c>
      <c r="C1737" t="str">
        <f t="shared" si="83"/>
        <v>4.793408209-75.85996286</v>
      </c>
      <c r="D1737" s="9" t="s">
        <v>366</v>
      </c>
      <c r="E1737" s="6">
        <v>2506</v>
      </c>
      <c r="F1737" s="9" t="s">
        <v>367</v>
      </c>
      <c r="G1737" s="6">
        <v>66</v>
      </c>
      <c r="H1737" s="9" t="s">
        <v>368</v>
      </c>
      <c r="I1737" s="9" t="s">
        <v>369</v>
      </c>
      <c r="J1737" s="9" t="s">
        <v>103</v>
      </c>
      <c r="K1737" s="9" t="s">
        <v>370</v>
      </c>
      <c r="L1737" s="9" t="s">
        <v>371</v>
      </c>
      <c r="M1737" s="6" t="s">
        <v>372</v>
      </c>
      <c r="N1737" s="6" t="s">
        <v>373</v>
      </c>
      <c r="O1737" s="9" t="s">
        <v>374</v>
      </c>
      <c r="P1737" s="6">
        <v>12000</v>
      </c>
      <c r="Q1737" s="6">
        <v>13800</v>
      </c>
      <c r="R1737" s="6">
        <v>34000</v>
      </c>
      <c r="S1737" s="6">
        <v>44600</v>
      </c>
      <c r="T1737" s="6">
        <v>51000</v>
      </c>
      <c r="U1737" s="6">
        <v>0</v>
      </c>
      <c r="V1737" s="6">
        <v>0</v>
      </c>
      <c r="W1737" s="6">
        <v>0</v>
      </c>
      <c r="X1737" s="6">
        <v>0</v>
      </c>
      <c r="Y1737" s="6">
        <v>15000</v>
      </c>
      <c r="Z1737" s="6">
        <v>15200</v>
      </c>
      <c r="AA1737" s="6">
        <v>4.7934082089999999</v>
      </c>
      <c r="AB1737" s="6">
        <v>-75.859962859999996</v>
      </c>
      <c r="AC1737" s="9" t="s">
        <v>27</v>
      </c>
      <c r="AD1737" s="6">
        <v>4586220300</v>
      </c>
      <c r="AE1737" s="6" t="str">
        <f>MID(TablaPivotFinal[[#This Row],[Fecha]],1,4)</f>
        <v>2016</v>
      </c>
      <c r="AF1737" s="6" t="str">
        <f>MID(TablaPivotFinal[[#This Row],[Fecha]],5,3)</f>
        <v>Mar</v>
      </c>
      <c r="AG1737" s="9">
        <v>4586220300</v>
      </c>
      <c r="AH1737" s="10">
        <v>331024</v>
      </c>
      <c r="AI1737" t="s">
        <v>1070</v>
      </c>
      <c r="AJ1737" t="s">
        <v>866</v>
      </c>
      <c r="AK1737" t="s">
        <v>1198</v>
      </c>
    </row>
    <row r="1738" spans="1:37" x14ac:dyDescent="0.3">
      <c r="A1738" t="str">
        <f t="shared" si="81"/>
        <v>CERRITOS II-Concesionaria de Occidente</v>
      </c>
      <c r="B1738" t="str">
        <f t="shared" si="82"/>
        <v>2016May</v>
      </c>
      <c r="C1738" t="str">
        <f t="shared" si="83"/>
        <v>4.793408209-75.85996286</v>
      </c>
      <c r="D1738" s="7" t="s">
        <v>366</v>
      </c>
      <c r="E1738" s="5">
        <v>2506</v>
      </c>
      <c r="F1738" s="7" t="s">
        <v>367</v>
      </c>
      <c r="G1738" s="5">
        <v>66</v>
      </c>
      <c r="H1738" s="7" t="s">
        <v>368</v>
      </c>
      <c r="I1738" s="7" t="s">
        <v>369</v>
      </c>
      <c r="J1738" s="7" t="s">
        <v>103</v>
      </c>
      <c r="K1738" s="7" t="s">
        <v>370</v>
      </c>
      <c r="L1738" s="7" t="s">
        <v>371</v>
      </c>
      <c r="M1738" s="5" t="s">
        <v>372</v>
      </c>
      <c r="N1738" s="5" t="s">
        <v>373</v>
      </c>
      <c r="O1738" s="7" t="s">
        <v>374</v>
      </c>
      <c r="P1738" s="5">
        <v>12000</v>
      </c>
      <c r="Q1738" s="5">
        <v>13800</v>
      </c>
      <c r="R1738" s="5">
        <v>34000</v>
      </c>
      <c r="S1738" s="5">
        <v>44600</v>
      </c>
      <c r="T1738" s="5">
        <v>51000</v>
      </c>
      <c r="U1738" s="5">
        <v>0</v>
      </c>
      <c r="V1738" s="5">
        <v>0</v>
      </c>
      <c r="W1738" s="5">
        <v>0</v>
      </c>
      <c r="X1738" s="5">
        <v>0</v>
      </c>
      <c r="Y1738" s="5">
        <v>15000</v>
      </c>
      <c r="Z1738" s="5">
        <v>15200</v>
      </c>
      <c r="AA1738" s="5">
        <v>4.7934082089999999</v>
      </c>
      <c r="AB1738" s="5">
        <v>-75.859962859999996</v>
      </c>
      <c r="AC1738" s="7" t="s">
        <v>29</v>
      </c>
      <c r="AD1738" s="5">
        <v>4349791600</v>
      </c>
      <c r="AE1738" s="5" t="str">
        <f>MID(TablaPivotFinal[[#This Row],[Fecha]],1,4)</f>
        <v>2016</v>
      </c>
      <c r="AF1738" s="5" t="str">
        <f>MID(TablaPivotFinal[[#This Row],[Fecha]],5,3)</f>
        <v>May</v>
      </c>
      <c r="AG1738" s="7">
        <v>4349791600</v>
      </c>
      <c r="AH1738" s="8">
        <v>310210</v>
      </c>
      <c r="AI1738" t="s">
        <v>1070</v>
      </c>
      <c r="AJ1738" t="s">
        <v>868</v>
      </c>
      <c r="AK1738" t="s">
        <v>1198</v>
      </c>
    </row>
    <row r="1739" spans="1:37" x14ac:dyDescent="0.3">
      <c r="A1739" t="str">
        <f t="shared" si="81"/>
        <v>CERRITOS II-Concesionaria de Occidente</v>
      </c>
      <c r="B1739" t="str">
        <f t="shared" si="82"/>
        <v>2016Nov</v>
      </c>
      <c r="C1739" t="str">
        <f t="shared" si="83"/>
        <v>4.793408209-75.85996286</v>
      </c>
      <c r="D1739" s="9" t="s">
        <v>366</v>
      </c>
      <c r="E1739" s="6">
        <v>2506</v>
      </c>
      <c r="F1739" s="9" t="s">
        <v>367</v>
      </c>
      <c r="G1739" s="6">
        <v>66</v>
      </c>
      <c r="H1739" s="9" t="s">
        <v>368</v>
      </c>
      <c r="I1739" s="9" t="s">
        <v>369</v>
      </c>
      <c r="J1739" s="9" t="s">
        <v>103</v>
      </c>
      <c r="K1739" s="9" t="s">
        <v>370</v>
      </c>
      <c r="L1739" s="9" t="s">
        <v>371</v>
      </c>
      <c r="M1739" s="6" t="s">
        <v>372</v>
      </c>
      <c r="N1739" s="6" t="s">
        <v>373</v>
      </c>
      <c r="O1739" s="9" t="s">
        <v>374</v>
      </c>
      <c r="P1739" s="6">
        <v>12000</v>
      </c>
      <c r="Q1739" s="6">
        <v>13800</v>
      </c>
      <c r="R1739" s="6">
        <v>34000</v>
      </c>
      <c r="S1739" s="6">
        <v>44600</v>
      </c>
      <c r="T1739" s="6">
        <v>51000</v>
      </c>
      <c r="U1739" s="6">
        <v>0</v>
      </c>
      <c r="V1739" s="6">
        <v>0</v>
      </c>
      <c r="W1739" s="6">
        <v>0</v>
      </c>
      <c r="X1739" s="6">
        <v>0</v>
      </c>
      <c r="Y1739" s="6">
        <v>15000</v>
      </c>
      <c r="Z1739" s="6">
        <v>15200</v>
      </c>
      <c r="AA1739" s="6">
        <v>4.7934082089999999</v>
      </c>
      <c r="AB1739" s="6">
        <v>-75.859962859999996</v>
      </c>
      <c r="AC1739" s="9" t="s">
        <v>31</v>
      </c>
      <c r="AD1739" s="6">
        <v>4513560600</v>
      </c>
      <c r="AE1739" s="6" t="str">
        <f>MID(TablaPivotFinal[[#This Row],[Fecha]],1,4)</f>
        <v>2016</v>
      </c>
      <c r="AF1739" s="6" t="str">
        <f>MID(TablaPivotFinal[[#This Row],[Fecha]],5,3)</f>
        <v>Nov</v>
      </c>
      <c r="AG1739" s="9">
        <v>4513560600</v>
      </c>
      <c r="AH1739" s="10">
        <v>320480</v>
      </c>
      <c r="AI1739" t="s">
        <v>1070</v>
      </c>
      <c r="AJ1739" t="s">
        <v>874</v>
      </c>
      <c r="AK1739" t="s">
        <v>1198</v>
      </c>
    </row>
    <row r="1740" spans="1:37" x14ac:dyDescent="0.3">
      <c r="A1740" t="str">
        <f t="shared" si="81"/>
        <v>CERRITOS II-Concesionaria de Occidente</v>
      </c>
      <c r="B1740" t="str">
        <f t="shared" si="82"/>
        <v>2016Oct</v>
      </c>
      <c r="C1740" t="str">
        <f t="shared" si="83"/>
        <v>4.793408209-75.85996286</v>
      </c>
      <c r="D1740" s="7" t="s">
        <v>366</v>
      </c>
      <c r="E1740" s="5">
        <v>2506</v>
      </c>
      <c r="F1740" s="7" t="s">
        <v>367</v>
      </c>
      <c r="G1740" s="5">
        <v>66</v>
      </c>
      <c r="H1740" s="7" t="s">
        <v>368</v>
      </c>
      <c r="I1740" s="7" t="s">
        <v>369</v>
      </c>
      <c r="J1740" s="7" t="s">
        <v>103</v>
      </c>
      <c r="K1740" s="7" t="s">
        <v>370</v>
      </c>
      <c r="L1740" s="7" t="s">
        <v>371</v>
      </c>
      <c r="M1740" s="5" t="s">
        <v>372</v>
      </c>
      <c r="N1740" s="5" t="s">
        <v>373</v>
      </c>
      <c r="O1740" s="7" t="s">
        <v>374</v>
      </c>
      <c r="P1740" s="5">
        <v>12000</v>
      </c>
      <c r="Q1740" s="5">
        <v>13800</v>
      </c>
      <c r="R1740" s="5">
        <v>34000</v>
      </c>
      <c r="S1740" s="5">
        <v>44600</v>
      </c>
      <c r="T1740" s="5">
        <v>51000</v>
      </c>
      <c r="U1740" s="5">
        <v>0</v>
      </c>
      <c r="V1740" s="5">
        <v>0</v>
      </c>
      <c r="W1740" s="5">
        <v>0</v>
      </c>
      <c r="X1740" s="5">
        <v>0</v>
      </c>
      <c r="Y1740" s="5">
        <v>15000</v>
      </c>
      <c r="Z1740" s="5">
        <v>15200</v>
      </c>
      <c r="AA1740" s="5">
        <v>4.7934082089999999</v>
      </c>
      <c r="AB1740" s="5">
        <v>-75.859962859999996</v>
      </c>
      <c r="AC1740" s="7" t="s">
        <v>33</v>
      </c>
      <c r="AD1740" s="5">
        <v>4588172300</v>
      </c>
      <c r="AE1740" s="5" t="str">
        <f>MID(TablaPivotFinal[[#This Row],[Fecha]],1,4)</f>
        <v>2016</v>
      </c>
      <c r="AF1740" s="5" t="str">
        <f>MID(TablaPivotFinal[[#This Row],[Fecha]],5,3)</f>
        <v>Oct</v>
      </c>
      <c r="AG1740" s="7">
        <v>4588172300</v>
      </c>
      <c r="AH1740" s="8">
        <v>324704</v>
      </c>
      <c r="AI1740" t="s">
        <v>1070</v>
      </c>
      <c r="AJ1740" t="s">
        <v>873</v>
      </c>
      <c r="AK1740" t="s">
        <v>1198</v>
      </c>
    </row>
    <row r="1741" spans="1:37" x14ac:dyDescent="0.3">
      <c r="A1741" t="str">
        <f t="shared" si="81"/>
        <v>CERRITOS II-Concesionaria de Occidente</v>
      </c>
      <c r="B1741" t="str">
        <f t="shared" si="82"/>
        <v>2016Sep</v>
      </c>
      <c r="C1741" t="str">
        <f t="shared" si="83"/>
        <v>4.793408209-75.85996286</v>
      </c>
      <c r="D1741" s="9" t="s">
        <v>366</v>
      </c>
      <c r="E1741" s="6">
        <v>2506</v>
      </c>
      <c r="F1741" s="9" t="s">
        <v>367</v>
      </c>
      <c r="G1741" s="6">
        <v>66</v>
      </c>
      <c r="H1741" s="9" t="s">
        <v>368</v>
      </c>
      <c r="I1741" s="9" t="s">
        <v>369</v>
      </c>
      <c r="J1741" s="9" t="s">
        <v>103</v>
      </c>
      <c r="K1741" s="9" t="s">
        <v>370</v>
      </c>
      <c r="L1741" s="9" t="s">
        <v>371</v>
      </c>
      <c r="M1741" s="6" t="s">
        <v>372</v>
      </c>
      <c r="N1741" s="6" t="s">
        <v>373</v>
      </c>
      <c r="O1741" s="9" t="s">
        <v>374</v>
      </c>
      <c r="P1741" s="6">
        <v>12000</v>
      </c>
      <c r="Q1741" s="6">
        <v>13800</v>
      </c>
      <c r="R1741" s="6">
        <v>34000</v>
      </c>
      <c r="S1741" s="6">
        <v>44600</v>
      </c>
      <c r="T1741" s="6">
        <v>51000</v>
      </c>
      <c r="U1741" s="6">
        <v>0</v>
      </c>
      <c r="V1741" s="6">
        <v>0</v>
      </c>
      <c r="W1741" s="6">
        <v>0</v>
      </c>
      <c r="X1741" s="6">
        <v>0</v>
      </c>
      <c r="Y1741" s="6">
        <v>15000</v>
      </c>
      <c r="Z1741" s="6">
        <v>15200</v>
      </c>
      <c r="AA1741" s="6">
        <v>4.7934082089999999</v>
      </c>
      <c r="AB1741" s="6">
        <v>-75.859962859999996</v>
      </c>
      <c r="AC1741" s="9" t="s">
        <v>35</v>
      </c>
      <c r="AD1741" s="6">
        <v>4413753300</v>
      </c>
      <c r="AE1741" s="6" t="str">
        <f>MID(TablaPivotFinal[[#This Row],[Fecha]],1,4)</f>
        <v>2016</v>
      </c>
      <c r="AF1741" s="6" t="str">
        <f>MID(TablaPivotFinal[[#This Row],[Fecha]],5,3)</f>
        <v>Sep</v>
      </c>
      <c r="AG1741" s="9">
        <v>4413753300</v>
      </c>
      <c r="AH1741" s="10">
        <v>303469</v>
      </c>
      <c r="AI1741" t="s">
        <v>1070</v>
      </c>
      <c r="AJ1741" t="s">
        <v>872</v>
      </c>
      <c r="AK1741" t="s">
        <v>1198</v>
      </c>
    </row>
    <row r="1742" spans="1:37" x14ac:dyDescent="0.3">
      <c r="A1742" t="str">
        <f t="shared" si="81"/>
        <v>CERRITOS II-Concesionaria de Occidente</v>
      </c>
      <c r="B1742" t="str">
        <f t="shared" si="82"/>
        <v>2017Abr</v>
      </c>
      <c r="C1742" t="str">
        <f t="shared" si="83"/>
        <v>4.793408209-75.85996286</v>
      </c>
      <c r="D1742" s="7" t="s">
        <v>366</v>
      </c>
      <c r="E1742" s="5">
        <v>2506</v>
      </c>
      <c r="F1742" s="7" t="s">
        <v>367</v>
      </c>
      <c r="G1742" s="5">
        <v>66</v>
      </c>
      <c r="H1742" s="7" t="s">
        <v>368</v>
      </c>
      <c r="I1742" s="7" t="s">
        <v>369</v>
      </c>
      <c r="J1742" s="7" t="s">
        <v>103</v>
      </c>
      <c r="K1742" s="7" t="s">
        <v>370</v>
      </c>
      <c r="L1742" s="7" t="s">
        <v>371</v>
      </c>
      <c r="M1742" s="5" t="s">
        <v>372</v>
      </c>
      <c r="N1742" s="5" t="s">
        <v>373</v>
      </c>
      <c r="O1742" s="7" t="s">
        <v>374</v>
      </c>
      <c r="P1742" s="5">
        <v>12000</v>
      </c>
      <c r="Q1742" s="5">
        <v>13800</v>
      </c>
      <c r="R1742" s="5">
        <v>34000</v>
      </c>
      <c r="S1742" s="5">
        <v>44600</v>
      </c>
      <c r="T1742" s="5">
        <v>51000</v>
      </c>
      <c r="U1742" s="5">
        <v>0</v>
      </c>
      <c r="V1742" s="5">
        <v>0</v>
      </c>
      <c r="W1742" s="5">
        <v>0</v>
      </c>
      <c r="X1742" s="5">
        <v>0</v>
      </c>
      <c r="Y1742" s="5">
        <v>15000</v>
      </c>
      <c r="Z1742" s="5">
        <v>15200</v>
      </c>
      <c r="AA1742" s="5">
        <v>4.7934082089999999</v>
      </c>
      <c r="AB1742" s="5">
        <v>-75.859962859999996</v>
      </c>
      <c r="AC1742" s="7" t="s">
        <v>37</v>
      </c>
      <c r="AD1742" s="5">
        <v>4642371300</v>
      </c>
      <c r="AE1742" s="5" t="str">
        <f>MID(TablaPivotFinal[[#This Row],[Fecha]],1,4)</f>
        <v>2017</v>
      </c>
      <c r="AF1742" s="5" t="str">
        <f>MID(TablaPivotFinal[[#This Row],[Fecha]],5,3)</f>
        <v>Abr</v>
      </c>
      <c r="AG1742" s="7">
        <v>4642371300</v>
      </c>
      <c r="AH1742" s="8">
        <v>10728.2</v>
      </c>
      <c r="AI1742" t="s">
        <v>1070</v>
      </c>
      <c r="AJ1742" t="s">
        <v>879</v>
      </c>
      <c r="AK1742" t="s">
        <v>1198</v>
      </c>
    </row>
    <row r="1743" spans="1:37" x14ac:dyDescent="0.3">
      <c r="A1743" t="str">
        <f t="shared" si="81"/>
        <v>CERRITOS II-Concesionaria de Occidente</v>
      </c>
      <c r="B1743" t="str">
        <f t="shared" si="82"/>
        <v>2017Ago</v>
      </c>
      <c r="C1743" t="str">
        <f t="shared" si="83"/>
        <v>4.793408209-75.85996286</v>
      </c>
      <c r="D1743" s="9" t="s">
        <v>366</v>
      </c>
      <c r="E1743" s="6">
        <v>2506</v>
      </c>
      <c r="F1743" s="9" t="s">
        <v>367</v>
      </c>
      <c r="G1743" s="6">
        <v>66</v>
      </c>
      <c r="H1743" s="9" t="s">
        <v>368</v>
      </c>
      <c r="I1743" s="9" t="s">
        <v>369</v>
      </c>
      <c r="J1743" s="9" t="s">
        <v>103</v>
      </c>
      <c r="K1743" s="9" t="s">
        <v>370</v>
      </c>
      <c r="L1743" s="9" t="s">
        <v>371</v>
      </c>
      <c r="M1743" s="6" t="s">
        <v>372</v>
      </c>
      <c r="N1743" s="6" t="s">
        <v>373</v>
      </c>
      <c r="O1743" s="9" t="s">
        <v>374</v>
      </c>
      <c r="P1743" s="6">
        <v>12000</v>
      </c>
      <c r="Q1743" s="6">
        <v>13800</v>
      </c>
      <c r="R1743" s="6">
        <v>34000</v>
      </c>
      <c r="S1743" s="6">
        <v>44600</v>
      </c>
      <c r="T1743" s="6">
        <v>51000</v>
      </c>
      <c r="U1743" s="6">
        <v>0</v>
      </c>
      <c r="V1743" s="6">
        <v>0</v>
      </c>
      <c r="W1743" s="6">
        <v>0</v>
      </c>
      <c r="X1743" s="6">
        <v>0</v>
      </c>
      <c r="Y1743" s="6">
        <v>15000</v>
      </c>
      <c r="Z1743" s="6">
        <v>15200</v>
      </c>
      <c r="AA1743" s="6">
        <v>4.7934082089999999</v>
      </c>
      <c r="AB1743" s="6">
        <v>-75.859962859999996</v>
      </c>
      <c r="AC1743" s="9" t="s">
        <v>39</v>
      </c>
      <c r="AD1743" s="6">
        <v>4915822800</v>
      </c>
      <c r="AE1743" s="6" t="str">
        <f>MID(TablaPivotFinal[[#This Row],[Fecha]],1,4)</f>
        <v>2017</v>
      </c>
      <c r="AF1743" s="6" t="str">
        <f>MID(TablaPivotFinal[[#This Row],[Fecha]],5,3)</f>
        <v>Ago</v>
      </c>
      <c r="AG1743" s="9">
        <v>4915822800</v>
      </c>
      <c r="AH1743" s="10">
        <v>10713.03226</v>
      </c>
      <c r="AI1743" t="s">
        <v>1070</v>
      </c>
      <c r="AJ1743" t="s">
        <v>883</v>
      </c>
      <c r="AK1743" t="s">
        <v>1198</v>
      </c>
    </row>
    <row r="1744" spans="1:37" x14ac:dyDescent="0.3">
      <c r="A1744" t="str">
        <f t="shared" si="81"/>
        <v>CERRITOS II-Concesionaria de Occidente</v>
      </c>
      <c r="B1744" t="str">
        <f t="shared" si="82"/>
        <v>2017Dic</v>
      </c>
      <c r="C1744" t="str">
        <f t="shared" si="83"/>
        <v>4.793408209-75.85996286</v>
      </c>
      <c r="D1744" s="7" t="s">
        <v>366</v>
      </c>
      <c r="E1744" s="5">
        <v>2506</v>
      </c>
      <c r="F1744" s="7" t="s">
        <v>367</v>
      </c>
      <c r="G1744" s="5">
        <v>66</v>
      </c>
      <c r="H1744" s="7" t="s">
        <v>368</v>
      </c>
      <c r="I1744" s="7" t="s">
        <v>369</v>
      </c>
      <c r="J1744" s="7" t="s">
        <v>103</v>
      </c>
      <c r="K1744" s="7" t="s">
        <v>370</v>
      </c>
      <c r="L1744" s="7" t="s">
        <v>371</v>
      </c>
      <c r="M1744" s="5" t="s">
        <v>372</v>
      </c>
      <c r="N1744" s="5" t="s">
        <v>373</v>
      </c>
      <c r="O1744" s="7" t="s">
        <v>374</v>
      </c>
      <c r="P1744" s="5">
        <v>12000</v>
      </c>
      <c r="Q1744" s="5">
        <v>13800</v>
      </c>
      <c r="R1744" s="5">
        <v>34000</v>
      </c>
      <c r="S1744" s="5">
        <v>44600</v>
      </c>
      <c r="T1744" s="5">
        <v>51000</v>
      </c>
      <c r="U1744" s="5">
        <v>0</v>
      </c>
      <c r="V1744" s="5">
        <v>0</v>
      </c>
      <c r="W1744" s="5">
        <v>0</v>
      </c>
      <c r="X1744" s="5">
        <v>0</v>
      </c>
      <c r="Y1744" s="5">
        <v>15000</v>
      </c>
      <c r="Z1744" s="5">
        <v>15200</v>
      </c>
      <c r="AA1744" s="5">
        <v>4.7934082089999999</v>
      </c>
      <c r="AB1744" s="5">
        <v>-75.859962859999996</v>
      </c>
      <c r="AC1744" s="7" t="s">
        <v>41</v>
      </c>
      <c r="AD1744" s="5">
        <v>5379759700</v>
      </c>
      <c r="AE1744" s="5" t="str">
        <f>MID(TablaPivotFinal[[#This Row],[Fecha]],1,4)</f>
        <v>2017</v>
      </c>
      <c r="AF1744" s="5" t="str">
        <f>MID(TablaPivotFinal[[#This Row],[Fecha]],5,3)</f>
        <v>Dic</v>
      </c>
      <c r="AG1744" s="7">
        <v>5379759700</v>
      </c>
      <c r="AH1744" s="8">
        <v>12279.45161</v>
      </c>
      <c r="AI1744" t="s">
        <v>1070</v>
      </c>
      <c r="AJ1744" t="s">
        <v>887</v>
      </c>
      <c r="AK1744" t="s">
        <v>1198</v>
      </c>
    </row>
    <row r="1745" spans="1:37" x14ac:dyDescent="0.3">
      <c r="A1745" t="str">
        <f t="shared" si="81"/>
        <v>CERRITOS II-Concesionaria de Occidente</v>
      </c>
      <c r="B1745" t="str">
        <f t="shared" si="82"/>
        <v>2017Ene</v>
      </c>
      <c r="C1745" t="str">
        <f t="shared" si="83"/>
        <v>4.793408209-75.85996286</v>
      </c>
      <c r="D1745" s="9" t="s">
        <v>366</v>
      </c>
      <c r="E1745" s="6">
        <v>2506</v>
      </c>
      <c r="F1745" s="9" t="s">
        <v>367</v>
      </c>
      <c r="G1745" s="6">
        <v>66</v>
      </c>
      <c r="H1745" s="9" t="s">
        <v>368</v>
      </c>
      <c r="I1745" s="9" t="s">
        <v>369</v>
      </c>
      <c r="J1745" s="9" t="s">
        <v>103</v>
      </c>
      <c r="K1745" s="9" t="s">
        <v>370</v>
      </c>
      <c r="L1745" s="9" t="s">
        <v>371</v>
      </c>
      <c r="M1745" s="6" t="s">
        <v>372</v>
      </c>
      <c r="N1745" s="6" t="s">
        <v>373</v>
      </c>
      <c r="O1745" s="9" t="s">
        <v>374</v>
      </c>
      <c r="P1745" s="6">
        <v>12000</v>
      </c>
      <c r="Q1745" s="6">
        <v>13800</v>
      </c>
      <c r="R1745" s="6">
        <v>34000</v>
      </c>
      <c r="S1745" s="6">
        <v>44600</v>
      </c>
      <c r="T1745" s="6">
        <v>51000</v>
      </c>
      <c r="U1745" s="6">
        <v>0</v>
      </c>
      <c r="V1745" s="6">
        <v>0</v>
      </c>
      <c r="W1745" s="6">
        <v>0</v>
      </c>
      <c r="X1745" s="6">
        <v>0</v>
      </c>
      <c r="Y1745" s="6">
        <v>15000</v>
      </c>
      <c r="Z1745" s="6">
        <v>15200</v>
      </c>
      <c r="AA1745" s="6">
        <v>4.7934082089999999</v>
      </c>
      <c r="AB1745" s="6">
        <v>-75.859962859999996</v>
      </c>
      <c r="AC1745" s="9" t="s">
        <v>43</v>
      </c>
      <c r="AD1745" s="6">
        <v>5022918800</v>
      </c>
      <c r="AE1745" s="6" t="str">
        <f>MID(TablaPivotFinal[[#This Row],[Fecha]],1,4)</f>
        <v>2017</v>
      </c>
      <c r="AF1745" s="6" t="str">
        <f>MID(TablaPivotFinal[[#This Row],[Fecha]],5,3)</f>
        <v>Ene</v>
      </c>
      <c r="AG1745" s="9">
        <v>5022918800</v>
      </c>
      <c r="AH1745" s="10">
        <v>11729.09677</v>
      </c>
      <c r="AI1745" t="s">
        <v>1070</v>
      </c>
      <c r="AJ1745" t="s">
        <v>876</v>
      </c>
      <c r="AK1745" t="s">
        <v>1198</v>
      </c>
    </row>
    <row r="1746" spans="1:37" x14ac:dyDescent="0.3">
      <c r="A1746" t="str">
        <f t="shared" si="81"/>
        <v>CERRITOS II-Concesionaria de Occidente</v>
      </c>
      <c r="B1746" t="str">
        <f t="shared" si="82"/>
        <v>2017Feb</v>
      </c>
      <c r="C1746" t="str">
        <f t="shared" si="83"/>
        <v>4.793408209-75.85996286</v>
      </c>
      <c r="D1746" s="7" t="s">
        <v>366</v>
      </c>
      <c r="E1746" s="5">
        <v>2506</v>
      </c>
      <c r="F1746" s="7" t="s">
        <v>367</v>
      </c>
      <c r="G1746" s="5">
        <v>66</v>
      </c>
      <c r="H1746" s="7" t="s">
        <v>368</v>
      </c>
      <c r="I1746" s="7" t="s">
        <v>369</v>
      </c>
      <c r="J1746" s="7" t="s">
        <v>103</v>
      </c>
      <c r="K1746" s="7" t="s">
        <v>370</v>
      </c>
      <c r="L1746" s="7" t="s">
        <v>371</v>
      </c>
      <c r="M1746" s="5" t="s">
        <v>372</v>
      </c>
      <c r="N1746" s="5" t="s">
        <v>373</v>
      </c>
      <c r="O1746" s="7" t="s">
        <v>374</v>
      </c>
      <c r="P1746" s="5">
        <v>12000</v>
      </c>
      <c r="Q1746" s="5">
        <v>13800</v>
      </c>
      <c r="R1746" s="5">
        <v>34000</v>
      </c>
      <c r="S1746" s="5">
        <v>44600</v>
      </c>
      <c r="T1746" s="5">
        <v>51000</v>
      </c>
      <c r="U1746" s="5">
        <v>0</v>
      </c>
      <c r="V1746" s="5">
        <v>0</v>
      </c>
      <c r="W1746" s="5">
        <v>0</v>
      </c>
      <c r="X1746" s="5">
        <v>0</v>
      </c>
      <c r="Y1746" s="5">
        <v>15000</v>
      </c>
      <c r="Z1746" s="5">
        <v>15200</v>
      </c>
      <c r="AA1746" s="5">
        <v>4.7934082089999999</v>
      </c>
      <c r="AB1746" s="5">
        <v>-75.859962859999996</v>
      </c>
      <c r="AC1746" s="7" t="s">
        <v>45</v>
      </c>
      <c r="AD1746" s="5">
        <v>4209239700</v>
      </c>
      <c r="AE1746" s="5" t="str">
        <f>MID(TablaPivotFinal[[#This Row],[Fecha]],1,4)</f>
        <v>2017</v>
      </c>
      <c r="AF1746" s="5" t="str">
        <f>MID(TablaPivotFinal[[#This Row],[Fecha]],5,3)</f>
        <v>Feb</v>
      </c>
      <c r="AG1746" s="7">
        <v>4209239700</v>
      </c>
      <c r="AH1746" s="8">
        <v>10024.25</v>
      </c>
      <c r="AI1746" t="s">
        <v>1070</v>
      </c>
      <c r="AJ1746" t="s">
        <v>877</v>
      </c>
      <c r="AK1746" t="s">
        <v>1198</v>
      </c>
    </row>
    <row r="1747" spans="1:37" x14ac:dyDescent="0.3">
      <c r="A1747" t="str">
        <f t="shared" si="81"/>
        <v>CERRITOS II-Concesionaria de Occidente</v>
      </c>
      <c r="B1747" t="str">
        <f t="shared" si="82"/>
        <v>2017Jul</v>
      </c>
      <c r="C1747" t="str">
        <f t="shared" si="83"/>
        <v>4.793408209-75.85996286</v>
      </c>
      <c r="D1747" s="9" t="s">
        <v>366</v>
      </c>
      <c r="E1747" s="6">
        <v>2506</v>
      </c>
      <c r="F1747" s="9" t="s">
        <v>367</v>
      </c>
      <c r="G1747" s="6">
        <v>66</v>
      </c>
      <c r="H1747" s="9" t="s">
        <v>368</v>
      </c>
      <c r="I1747" s="9" t="s">
        <v>369</v>
      </c>
      <c r="J1747" s="9" t="s">
        <v>103</v>
      </c>
      <c r="K1747" s="9" t="s">
        <v>370</v>
      </c>
      <c r="L1747" s="9" t="s">
        <v>371</v>
      </c>
      <c r="M1747" s="6" t="s">
        <v>372</v>
      </c>
      <c r="N1747" s="6" t="s">
        <v>373</v>
      </c>
      <c r="O1747" s="9" t="s">
        <v>374</v>
      </c>
      <c r="P1747" s="6">
        <v>12000</v>
      </c>
      <c r="Q1747" s="6">
        <v>13800</v>
      </c>
      <c r="R1747" s="6">
        <v>34000</v>
      </c>
      <c r="S1747" s="6">
        <v>44600</v>
      </c>
      <c r="T1747" s="6">
        <v>51000</v>
      </c>
      <c r="U1747" s="6">
        <v>0</v>
      </c>
      <c r="V1747" s="6">
        <v>0</v>
      </c>
      <c r="W1747" s="6">
        <v>0</v>
      </c>
      <c r="X1747" s="6">
        <v>0</v>
      </c>
      <c r="Y1747" s="6">
        <v>15000</v>
      </c>
      <c r="Z1747" s="6">
        <v>15200</v>
      </c>
      <c r="AA1747" s="6">
        <v>4.7934082089999999</v>
      </c>
      <c r="AB1747" s="6">
        <v>-75.859962859999996</v>
      </c>
      <c r="AC1747" s="9" t="s">
        <v>47</v>
      </c>
      <c r="AD1747" s="6">
        <v>4961672400</v>
      </c>
      <c r="AE1747" s="6" t="str">
        <f>MID(TablaPivotFinal[[#This Row],[Fecha]],1,4)</f>
        <v>2017</v>
      </c>
      <c r="AF1747" s="6" t="str">
        <f>MID(TablaPivotFinal[[#This Row],[Fecha]],5,3)</f>
        <v>Jul</v>
      </c>
      <c r="AG1747" s="9">
        <v>4961672400</v>
      </c>
      <c r="AH1747" s="10">
        <v>10844.51613</v>
      </c>
      <c r="AI1747" t="s">
        <v>1070</v>
      </c>
      <c r="AJ1747" t="s">
        <v>882</v>
      </c>
      <c r="AK1747" t="s">
        <v>1198</v>
      </c>
    </row>
    <row r="1748" spans="1:37" x14ac:dyDescent="0.3">
      <c r="A1748" t="str">
        <f t="shared" si="81"/>
        <v>CERRITOS II-Concesionaria de Occidente</v>
      </c>
      <c r="B1748" t="str">
        <f t="shared" si="82"/>
        <v>2017Jun</v>
      </c>
      <c r="C1748" t="str">
        <f t="shared" si="83"/>
        <v>4.793408209-75.85996286</v>
      </c>
      <c r="D1748" s="7" t="s">
        <v>366</v>
      </c>
      <c r="E1748" s="5">
        <v>2506</v>
      </c>
      <c r="F1748" s="7" t="s">
        <v>367</v>
      </c>
      <c r="G1748" s="5">
        <v>66</v>
      </c>
      <c r="H1748" s="7" t="s">
        <v>368</v>
      </c>
      <c r="I1748" s="7" t="s">
        <v>369</v>
      </c>
      <c r="J1748" s="7" t="s">
        <v>103</v>
      </c>
      <c r="K1748" s="7" t="s">
        <v>370</v>
      </c>
      <c r="L1748" s="7" t="s">
        <v>371</v>
      </c>
      <c r="M1748" s="5" t="s">
        <v>372</v>
      </c>
      <c r="N1748" s="5" t="s">
        <v>373</v>
      </c>
      <c r="O1748" s="7" t="s">
        <v>374</v>
      </c>
      <c r="P1748" s="5">
        <v>12000</v>
      </c>
      <c r="Q1748" s="5">
        <v>13800</v>
      </c>
      <c r="R1748" s="5">
        <v>34000</v>
      </c>
      <c r="S1748" s="5">
        <v>44600</v>
      </c>
      <c r="T1748" s="5">
        <v>51000</v>
      </c>
      <c r="U1748" s="5">
        <v>0</v>
      </c>
      <c r="V1748" s="5">
        <v>0</v>
      </c>
      <c r="W1748" s="5">
        <v>0</v>
      </c>
      <c r="X1748" s="5">
        <v>0</v>
      </c>
      <c r="Y1748" s="5">
        <v>15000</v>
      </c>
      <c r="Z1748" s="5">
        <v>15200</v>
      </c>
      <c r="AA1748" s="5">
        <v>4.7934082089999999</v>
      </c>
      <c r="AB1748" s="5">
        <v>-75.859962859999996</v>
      </c>
      <c r="AC1748" s="7" t="s">
        <v>49</v>
      </c>
      <c r="AD1748" s="5">
        <v>4745640000</v>
      </c>
      <c r="AE1748" s="5" t="str">
        <f>MID(TablaPivotFinal[[#This Row],[Fecha]],1,4)</f>
        <v>2017</v>
      </c>
      <c r="AF1748" s="5" t="str">
        <f>MID(TablaPivotFinal[[#This Row],[Fecha]],5,3)</f>
        <v>Jun</v>
      </c>
      <c r="AG1748" s="7">
        <v>4745640000</v>
      </c>
      <c r="AH1748" s="8">
        <v>10563.56667</v>
      </c>
      <c r="AI1748" t="s">
        <v>1070</v>
      </c>
      <c r="AJ1748" t="s">
        <v>881</v>
      </c>
      <c r="AK1748" t="s">
        <v>1198</v>
      </c>
    </row>
    <row r="1749" spans="1:37" x14ac:dyDescent="0.3">
      <c r="A1749" t="str">
        <f t="shared" si="81"/>
        <v>CERRITOS II-Concesionaria de Occidente</v>
      </c>
      <c r="B1749" t="str">
        <f t="shared" si="82"/>
        <v>2017Mar</v>
      </c>
      <c r="C1749" t="str">
        <f t="shared" si="83"/>
        <v>4.793408209-75.85996286</v>
      </c>
      <c r="D1749" s="9" t="s">
        <v>366</v>
      </c>
      <c r="E1749" s="6">
        <v>2506</v>
      </c>
      <c r="F1749" s="9" t="s">
        <v>367</v>
      </c>
      <c r="G1749" s="6">
        <v>66</v>
      </c>
      <c r="H1749" s="9" t="s">
        <v>368</v>
      </c>
      <c r="I1749" s="9" t="s">
        <v>369</v>
      </c>
      <c r="J1749" s="9" t="s">
        <v>103</v>
      </c>
      <c r="K1749" s="9" t="s">
        <v>370</v>
      </c>
      <c r="L1749" s="9" t="s">
        <v>371</v>
      </c>
      <c r="M1749" s="6" t="s">
        <v>372</v>
      </c>
      <c r="N1749" s="6" t="s">
        <v>373</v>
      </c>
      <c r="O1749" s="9" t="s">
        <v>374</v>
      </c>
      <c r="P1749" s="6">
        <v>12000</v>
      </c>
      <c r="Q1749" s="6">
        <v>13800</v>
      </c>
      <c r="R1749" s="6">
        <v>34000</v>
      </c>
      <c r="S1749" s="6">
        <v>44600</v>
      </c>
      <c r="T1749" s="6">
        <v>51000</v>
      </c>
      <c r="U1749" s="6">
        <v>0</v>
      </c>
      <c r="V1749" s="6">
        <v>0</v>
      </c>
      <c r="W1749" s="6">
        <v>0</v>
      </c>
      <c r="X1749" s="6">
        <v>0</v>
      </c>
      <c r="Y1749" s="6">
        <v>15000</v>
      </c>
      <c r="Z1749" s="6">
        <v>15200</v>
      </c>
      <c r="AA1749" s="6">
        <v>4.7934082089999999</v>
      </c>
      <c r="AB1749" s="6">
        <v>-75.859962859999996</v>
      </c>
      <c r="AC1749" s="9" t="s">
        <v>51</v>
      </c>
      <c r="AD1749" s="6">
        <v>4550748400</v>
      </c>
      <c r="AE1749" s="6" t="str">
        <f>MID(TablaPivotFinal[[#This Row],[Fecha]],1,4)</f>
        <v>2017</v>
      </c>
      <c r="AF1749" s="6" t="str">
        <f>MID(TablaPivotFinal[[#This Row],[Fecha]],5,3)</f>
        <v>Mar</v>
      </c>
      <c r="AG1749" s="9">
        <v>4550748400</v>
      </c>
      <c r="AH1749" s="10">
        <v>10002.67742</v>
      </c>
      <c r="AI1749" t="s">
        <v>1070</v>
      </c>
      <c r="AJ1749" t="s">
        <v>878</v>
      </c>
      <c r="AK1749" t="s">
        <v>1198</v>
      </c>
    </row>
    <row r="1750" spans="1:37" x14ac:dyDescent="0.3">
      <c r="A1750" t="str">
        <f t="shared" si="81"/>
        <v>CERRITOS II-Concesionaria de Occidente</v>
      </c>
      <c r="B1750" t="str">
        <f t="shared" si="82"/>
        <v>2017May</v>
      </c>
      <c r="C1750" t="str">
        <f t="shared" si="83"/>
        <v>4.793408209-75.85996286</v>
      </c>
      <c r="D1750" s="7" t="s">
        <v>366</v>
      </c>
      <c r="E1750" s="5">
        <v>2506</v>
      </c>
      <c r="F1750" s="7" t="s">
        <v>367</v>
      </c>
      <c r="G1750" s="5">
        <v>66</v>
      </c>
      <c r="H1750" s="7" t="s">
        <v>368</v>
      </c>
      <c r="I1750" s="7" t="s">
        <v>369</v>
      </c>
      <c r="J1750" s="7" t="s">
        <v>103</v>
      </c>
      <c r="K1750" s="7" t="s">
        <v>370</v>
      </c>
      <c r="L1750" s="7" t="s">
        <v>371</v>
      </c>
      <c r="M1750" s="5" t="s">
        <v>372</v>
      </c>
      <c r="N1750" s="5" t="s">
        <v>373</v>
      </c>
      <c r="O1750" s="7" t="s">
        <v>374</v>
      </c>
      <c r="P1750" s="5">
        <v>12000</v>
      </c>
      <c r="Q1750" s="5">
        <v>13800</v>
      </c>
      <c r="R1750" s="5">
        <v>34000</v>
      </c>
      <c r="S1750" s="5">
        <v>44600</v>
      </c>
      <c r="T1750" s="5">
        <v>51000</v>
      </c>
      <c r="U1750" s="5">
        <v>0</v>
      </c>
      <c r="V1750" s="5">
        <v>0</v>
      </c>
      <c r="W1750" s="5">
        <v>0</v>
      </c>
      <c r="X1750" s="5">
        <v>0</v>
      </c>
      <c r="Y1750" s="5">
        <v>15000</v>
      </c>
      <c r="Z1750" s="5">
        <v>15200</v>
      </c>
      <c r="AA1750" s="5">
        <v>4.7934082089999999</v>
      </c>
      <c r="AB1750" s="5">
        <v>-75.859962859999996</v>
      </c>
      <c r="AC1750" s="7" t="s">
        <v>53</v>
      </c>
      <c r="AD1750" s="5">
        <v>4437923000</v>
      </c>
      <c r="AE1750" s="5" t="str">
        <f>MID(TablaPivotFinal[[#This Row],[Fecha]],1,4)</f>
        <v>2017</v>
      </c>
      <c r="AF1750" s="5" t="str">
        <f>MID(TablaPivotFinal[[#This Row],[Fecha]],5,3)</f>
        <v>May</v>
      </c>
      <c r="AG1750" s="7">
        <v>4437923000</v>
      </c>
      <c r="AH1750" s="8">
        <v>9879.1935479999993</v>
      </c>
      <c r="AI1750" t="s">
        <v>1070</v>
      </c>
      <c r="AJ1750" t="s">
        <v>880</v>
      </c>
      <c r="AK1750" t="s">
        <v>1198</v>
      </c>
    </row>
    <row r="1751" spans="1:37" x14ac:dyDescent="0.3">
      <c r="A1751" t="str">
        <f t="shared" si="81"/>
        <v>CERRITOS II-Concesionaria de Occidente</v>
      </c>
      <c r="B1751" t="str">
        <f t="shared" si="82"/>
        <v>2017Nov</v>
      </c>
      <c r="C1751" t="str">
        <f t="shared" si="83"/>
        <v>4.793408209-75.85996286</v>
      </c>
      <c r="D1751" s="9" t="s">
        <v>366</v>
      </c>
      <c r="E1751" s="6">
        <v>2506</v>
      </c>
      <c r="F1751" s="9" t="s">
        <v>367</v>
      </c>
      <c r="G1751" s="6">
        <v>66</v>
      </c>
      <c r="H1751" s="9" t="s">
        <v>368</v>
      </c>
      <c r="I1751" s="9" t="s">
        <v>369</v>
      </c>
      <c r="J1751" s="9" t="s">
        <v>103</v>
      </c>
      <c r="K1751" s="9" t="s">
        <v>370</v>
      </c>
      <c r="L1751" s="9" t="s">
        <v>371</v>
      </c>
      <c r="M1751" s="6" t="s">
        <v>372</v>
      </c>
      <c r="N1751" s="6" t="s">
        <v>373</v>
      </c>
      <c r="O1751" s="9" t="s">
        <v>374</v>
      </c>
      <c r="P1751" s="6">
        <v>12000</v>
      </c>
      <c r="Q1751" s="6">
        <v>13800</v>
      </c>
      <c r="R1751" s="6">
        <v>34000</v>
      </c>
      <c r="S1751" s="6">
        <v>44600</v>
      </c>
      <c r="T1751" s="6">
        <v>51000</v>
      </c>
      <c r="U1751" s="6">
        <v>0</v>
      </c>
      <c r="V1751" s="6">
        <v>0</v>
      </c>
      <c r="W1751" s="6">
        <v>0</v>
      </c>
      <c r="X1751" s="6">
        <v>0</v>
      </c>
      <c r="Y1751" s="6">
        <v>15000</v>
      </c>
      <c r="Z1751" s="6">
        <v>15200</v>
      </c>
      <c r="AA1751" s="6">
        <v>4.7934082089999999</v>
      </c>
      <c r="AB1751" s="6">
        <v>-75.859962859999996</v>
      </c>
      <c r="AC1751" s="9" t="s">
        <v>55</v>
      </c>
      <c r="AD1751" s="6">
        <v>4788213700</v>
      </c>
      <c r="AE1751" s="6" t="str">
        <f>MID(TablaPivotFinal[[#This Row],[Fecha]],1,4)</f>
        <v>2017</v>
      </c>
      <c r="AF1751" s="6" t="str">
        <f>MID(TablaPivotFinal[[#This Row],[Fecha]],5,3)</f>
        <v>Nov</v>
      </c>
      <c r="AG1751" s="9">
        <v>4788213700</v>
      </c>
      <c r="AH1751" s="10">
        <v>10766.766670000001</v>
      </c>
      <c r="AI1751" t="s">
        <v>1070</v>
      </c>
      <c r="AJ1751" t="s">
        <v>886</v>
      </c>
      <c r="AK1751" t="s">
        <v>1198</v>
      </c>
    </row>
    <row r="1752" spans="1:37" x14ac:dyDescent="0.3">
      <c r="A1752" t="str">
        <f t="shared" si="81"/>
        <v>CERRITOS II-Concesionaria de Occidente</v>
      </c>
      <c r="B1752" t="str">
        <f t="shared" si="82"/>
        <v>2017Oct</v>
      </c>
      <c r="C1752" t="str">
        <f t="shared" si="83"/>
        <v>4.793408209-75.85996286</v>
      </c>
      <c r="D1752" s="7" t="s">
        <v>366</v>
      </c>
      <c r="E1752" s="5">
        <v>2506</v>
      </c>
      <c r="F1752" s="7" t="s">
        <v>367</v>
      </c>
      <c r="G1752" s="5">
        <v>66</v>
      </c>
      <c r="H1752" s="7" t="s">
        <v>368</v>
      </c>
      <c r="I1752" s="7" t="s">
        <v>369</v>
      </c>
      <c r="J1752" s="7" t="s">
        <v>103</v>
      </c>
      <c r="K1752" s="7" t="s">
        <v>370</v>
      </c>
      <c r="L1752" s="7" t="s">
        <v>371</v>
      </c>
      <c r="M1752" s="5" t="s">
        <v>372</v>
      </c>
      <c r="N1752" s="5" t="s">
        <v>373</v>
      </c>
      <c r="O1752" s="7" t="s">
        <v>374</v>
      </c>
      <c r="P1752" s="5">
        <v>12000</v>
      </c>
      <c r="Q1752" s="5">
        <v>13800</v>
      </c>
      <c r="R1752" s="5">
        <v>34000</v>
      </c>
      <c r="S1752" s="5">
        <v>44600</v>
      </c>
      <c r="T1752" s="5">
        <v>51000</v>
      </c>
      <c r="U1752" s="5">
        <v>0</v>
      </c>
      <c r="V1752" s="5">
        <v>0</v>
      </c>
      <c r="W1752" s="5">
        <v>0</v>
      </c>
      <c r="X1752" s="5">
        <v>0</v>
      </c>
      <c r="Y1752" s="5">
        <v>15000</v>
      </c>
      <c r="Z1752" s="5">
        <v>15200</v>
      </c>
      <c r="AA1752" s="5">
        <v>4.7934082089999999</v>
      </c>
      <c r="AB1752" s="5">
        <v>-75.859962859999996</v>
      </c>
      <c r="AC1752" s="7" t="s">
        <v>57</v>
      </c>
      <c r="AD1752" s="5">
        <v>4800028500</v>
      </c>
      <c r="AE1752" s="5" t="str">
        <f>MID(TablaPivotFinal[[#This Row],[Fecha]],1,4)</f>
        <v>2017</v>
      </c>
      <c r="AF1752" s="5" t="str">
        <f>MID(TablaPivotFinal[[#This Row],[Fecha]],5,3)</f>
        <v>Oct</v>
      </c>
      <c r="AG1752" s="7">
        <v>4800028500</v>
      </c>
      <c r="AH1752" s="8">
        <v>10478.83871</v>
      </c>
      <c r="AI1752" t="s">
        <v>1070</v>
      </c>
      <c r="AJ1752" t="s">
        <v>885</v>
      </c>
      <c r="AK1752" t="s">
        <v>1198</v>
      </c>
    </row>
    <row r="1753" spans="1:37" x14ac:dyDescent="0.3">
      <c r="A1753" t="str">
        <f t="shared" si="81"/>
        <v>CERRITOS II-Concesionaria de Occidente</v>
      </c>
      <c r="B1753" t="str">
        <f t="shared" si="82"/>
        <v>2017Sep</v>
      </c>
      <c r="C1753" t="str">
        <f t="shared" si="83"/>
        <v>4.793408209-75.85996286</v>
      </c>
      <c r="D1753" s="9" t="s">
        <v>366</v>
      </c>
      <c r="E1753" s="6">
        <v>2506</v>
      </c>
      <c r="F1753" s="9" t="s">
        <v>367</v>
      </c>
      <c r="G1753" s="6">
        <v>66</v>
      </c>
      <c r="H1753" s="9" t="s">
        <v>368</v>
      </c>
      <c r="I1753" s="9" t="s">
        <v>369</v>
      </c>
      <c r="J1753" s="9" t="s">
        <v>103</v>
      </c>
      <c r="K1753" s="9" t="s">
        <v>370</v>
      </c>
      <c r="L1753" s="9" t="s">
        <v>371</v>
      </c>
      <c r="M1753" s="6" t="s">
        <v>372</v>
      </c>
      <c r="N1753" s="6" t="s">
        <v>373</v>
      </c>
      <c r="O1753" s="9" t="s">
        <v>374</v>
      </c>
      <c r="P1753" s="6">
        <v>12000</v>
      </c>
      <c r="Q1753" s="6">
        <v>13800</v>
      </c>
      <c r="R1753" s="6">
        <v>34000</v>
      </c>
      <c r="S1753" s="6">
        <v>44600</v>
      </c>
      <c r="T1753" s="6">
        <v>51000</v>
      </c>
      <c r="U1753" s="6">
        <v>0</v>
      </c>
      <c r="V1753" s="6">
        <v>0</v>
      </c>
      <c r="W1753" s="6">
        <v>0</v>
      </c>
      <c r="X1753" s="6">
        <v>0</v>
      </c>
      <c r="Y1753" s="6">
        <v>15000</v>
      </c>
      <c r="Z1753" s="6">
        <v>15200</v>
      </c>
      <c r="AA1753" s="6">
        <v>4.7934082089999999</v>
      </c>
      <c r="AB1753" s="6">
        <v>-75.859962859999996</v>
      </c>
      <c r="AC1753" s="9" t="s">
        <v>59</v>
      </c>
      <c r="AD1753" s="6">
        <v>4524543300</v>
      </c>
      <c r="AE1753" s="6" t="str">
        <f>MID(TablaPivotFinal[[#This Row],[Fecha]],1,4)</f>
        <v>2017</v>
      </c>
      <c r="AF1753" s="6" t="str">
        <f>MID(TablaPivotFinal[[#This Row],[Fecha]],5,3)</f>
        <v>Sep</v>
      </c>
      <c r="AG1753" s="9">
        <v>4524543300</v>
      </c>
      <c r="AH1753" s="10">
        <v>10058.733329999999</v>
      </c>
      <c r="AI1753" t="s">
        <v>1070</v>
      </c>
      <c r="AJ1753" t="s">
        <v>884</v>
      </c>
      <c r="AK1753" t="s">
        <v>1198</v>
      </c>
    </row>
    <row r="1754" spans="1:37" x14ac:dyDescent="0.3">
      <c r="A1754" t="str">
        <f t="shared" si="81"/>
        <v>CERRITOS II-Concesionaria de Occidente</v>
      </c>
      <c r="B1754" t="str">
        <f t="shared" si="82"/>
        <v>2018Abr</v>
      </c>
      <c r="C1754" t="str">
        <f t="shared" si="83"/>
        <v>4.793408209-75.85996286</v>
      </c>
      <c r="D1754" s="7" t="s">
        <v>366</v>
      </c>
      <c r="E1754" s="5">
        <v>2506</v>
      </c>
      <c r="F1754" s="7" t="s">
        <v>367</v>
      </c>
      <c r="G1754" s="5">
        <v>66</v>
      </c>
      <c r="H1754" s="7" t="s">
        <v>368</v>
      </c>
      <c r="I1754" s="7" t="s">
        <v>369</v>
      </c>
      <c r="J1754" s="7" t="s">
        <v>103</v>
      </c>
      <c r="K1754" s="7" t="s">
        <v>370</v>
      </c>
      <c r="L1754" s="7" t="s">
        <v>371</v>
      </c>
      <c r="M1754" s="5" t="s">
        <v>372</v>
      </c>
      <c r="N1754" s="5" t="s">
        <v>373</v>
      </c>
      <c r="O1754" s="7" t="s">
        <v>374</v>
      </c>
      <c r="P1754" s="5">
        <v>12000</v>
      </c>
      <c r="Q1754" s="5">
        <v>13800</v>
      </c>
      <c r="R1754" s="5">
        <v>34000</v>
      </c>
      <c r="S1754" s="5">
        <v>44600</v>
      </c>
      <c r="T1754" s="5">
        <v>51000</v>
      </c>
      <c r="U1754" s="5">
        <v>0</v>
      </c>
      <c r="V1754" s="5">
        <v>0</v>
      </c>
      <c r="W1754" s="5">
        <v>0</v>
      </c>
      <c r="X1754" s="5">
        <v>0</v>
      </c>
      <c r="Y1754" s="5">
        <v>15000</v>
      </c>
      <c r="Z1754" s="5">
        <v>15200</v>
      </c>
      <c r="AA1754" s="5">
        <v>4.7934082089999999</v>
      </c>
      <c r="AB1754" s="5">
        <v>-75.859962859999996</v>
      </c>
      <c r="AC1754" s="7" t="s">
        <v>61</v>
      </c>
      <c r="AD1754" s="5">
        <v>4401721150</v>
      </c>
      <c r="AE1754" s="5" t="str">
        <f>MID(TablaPivotFinal[[#This Row],[Fecha]],1,4)</f>
        <v>2018</v>
      </c>
      <c r="AF1754" s="5" t="str">
        <f>MID(TablaPivotFinal[[#This Row],[Fecha]],5,3)</f>
        <v>Abr</v>
      </c>
      <c r="AG1754" s="7">
        <v>4401721150</v>
      </c>
      <c r="AH1754" s="8">
        <v>297504</v>
      </c>
      <c r="AI1754" t="s">
        <v>1070</v>
      </c>
      <c r="AJ1754" t="s">
        <v>891</v>
      </c>
      <c r="AK1754" t="s">
        <v>1198</v>
      </c>
    </row>
    <row r="1755" spans="1:37" x14ac:dyDescent="0.3">
      <c r="A1755" t="str">
        <f t="shared" si="81"/>
        <v>CERRITOS II-Concesionaria de Occidente</v>
      </c>
      <c r="B1755" t="str">
        <f t="shared" si="82"/>
        <v>2018Ago</v>
      </c>
      <c r="C1755" t="str">
        <f t="shared" si="83"/>
        <v>4.793408209-75.85996286</v>
      </c>
      <c r="D1755" s="9" t="s">
        <v>366</v>
      </c>
      <c r="E1755" s="6">
        <v>2506</v>
      </c>
      <c r="F1755" s="9" t="s">
        <v>367</v>
      </c>
      <c r="G1755" s="6">
        <v>66</v>
      </c>
      <c r="H1755" s="9" t="s">
        <v>368</v>
      </c>
      <c r="I1755" s="9" t="s">
        <v>369</v>
      </c>
      <c r="J1755" s="9" t="s">
        <v>103</v>
      </c>
      <c r="K1755" s="9" t="s">
        <v>370</v>
      </c>
      <c r="L1755" s="9" t="s">
        <v>371</v>
      </c>
      <c r="M1755" s="6" t="s">
        <v>372</v>
      </c>
      <c r="N1755" s="6" t="s">
        <v>373</v>
      </c>
      <c r="O1755" s="9" t="s">
        <v>374</v>
      </c>
      <c r="P1755" s="6">
        <v>12000</v>
      </c>
      <c r="Q1755" s="6">
        <v>13800</v>
      </c>
      <c r="R1755" s="6">
        <v>34000</v>
      </c>
      <c r="S1755" s="6">
        <v>44600</v>
      </c>
      <c r="T1755" s="6">
        <v>51000</v>
      </c>
      <c r="U1755" s="6">
        <v>0</v>
      </c>
      <c r="V1755" s="6">
        <v>0</v>
      </c>
      <c r="W1755" s="6">
        <v>0</v>
      </c>
      <c r="X1755" s="6">
        <v>0</v>
      </c>
      <c r="Y1755" s="6">
        <v>15000</v>
      </c>
      <c r="Z1755" s="6">
        <v>15200</v>
      </c>
      <c r="AA1755" s="6">
        <v>4.7934082089999999</v>
      </c>
      <c r="AB1755" s="6">
        <v>-75.859962859999996</v>
      </c>
      <c r="AC1755" s="9" t="s">
        <v>63</v>
      </c>
      <c r="AD1755" s="6">
        <v>4890020600</v>
      </c>
      <c r="AE1755" s="6" t="str">
        <f>MID(TablaPivotFinal[[#This Row],[Fecha]],1,4)</f>
        <v>2018</v>
      </c>
      <c r="AF1755" s="6" t="str">
        <f>MID(TablaPivotFinal[[#This Row],[Fecha]],5,3)</f>
        <v>Ago</v>
      </c>
      <c r="AG1755" s="9">
        <v>4890020600</v>
      </c>
      <c r="AH1755" s="10">
        <v>328785</v>
      </c>
      <c r="AI1755" t="s">
        <v>1070</v>
      </c>
      <c r="AJ1755" t="s">
        <v>895</v>
      </c>
      <c r="AK1755" t="s">
        <v>1198</v>
      </c>
    </row>
    <row r="1756" spans="1:37" x14ac:dyDescent="0.3">
      <c r="A1756" t="str">
        <f t="shared" si="81"/>
        <v>CERRITOS II-Concesionaria de Occidente</v>
      </c>
      <c r="B1756" t="str">
        <f t="shared" si="82"/>
        <v>2018Dic</v>
      </c>
      <c r="C1756" t="str">
        <f t="shared" si="83"/>
        <v>4.793408209-75.85996286</v>
      </c>
      <c r="D1756" s="7" t="s">
        <v>366</v>
      </c>
      <c r="E1756" s="5">
        <v>2506</v>
      </c>
      <c r="F1756" s="7" t="s">
        <v>367</v>
      </c>
      <c r="G1756" s="5">
        <v>66</v>
      </c>
      <c r="H1756" s="7" t="s">
        <v>368</v>
      </c>
      <c r="I1756" s="7" t="s">
        <v>369</v>
      </c>
      <c r="J1756" s="7" t="s">
        <v>103</v>
      </c>
      <c r="K1756" s="7" t="s">
        <v>370</v>
      </c>
      <c r="L1756" s="7" t="s">
        <v>371</v>
      </c>
      <c r="M1756" s="5" t="s">
        <v>372</v>
      </c>
      <c r="N1756" s="5" t="s">
        <v>373</v>
      </c>
      <c r="O1756" s="7" t="s">
        <v>374</v>
      </c>
      <c r="P1756" s="5">
        <v>12000</v>
      </c>
      <c r="Q1756" s="5">
        <v>13800</v>
      </c>
      <c r="R1756" s="5">
        <v>34000</v>
      </c>
      <c r="S1756" s="5">
        <v>44600</v>
      </c>
      <c r="T1756" s="5">
        <v>51000</v>
      </c>
      <c r="U1756" s="5">
        <v>0</v>
      </c>
      <c r="V1756" s="5">
        <v>0</v>
      </c>
      <c r="W1756" s="5">
        <v>0</v>
      </c>
      <c r="X1756" s="5">
        <v>0</v>
      </c>
      <c r="Y1756" s="5">
        <v>15000</v>
      </c>
      <c r="Z1756" s="5">
        <v>15200</v>
      </c>
      <c r="AA1756" s="5">
        <v>4.7934082089999999</v>
      </c>
      <c r="AB1756" s="5">
        <v>-75.859962859999996</v>
      </c>
      <c r="AC1756" s="7" t="s">
        <v>65</v>
      </c>
      <c r="AD1756" s="5">
        <v>5280333750</v>
      </c>
      <c r="AE1756" s="5" t="str">
        <f>MID(TablaPivotFinal[[#This Row],[Fecha]],1,4)</f>
        <v>2018</v>
      </c>
      <c r="AF1756" s="5" t="str">
        <f>MID(TablaPivotFinal[[#This Row],[Fecha]],5,3)</f>
        <v>Dic</v>
      </c>
      <c r="AG1756" s="7">
        <v>5280333750</v>
      </c>
      <c r="AH1756" s="8">
        <v>366352</v>
      </c>
      <c r="AI1756" t="s">
        <v>1070</v>
      </c>
      <c r="AJ1756" t="s">
        <v>899</v>
      </c>
      <c r="AK1756" t="s">
        <v>1198</v>
      </c>
    </row>
    <row r="1757" spans="1:37" x14ac:dyDescent="0.3">
      <c r="A1757" t="str">
        <f t="shared" si="81"/>
        <v>CERRITOS II-Concesionaria de Occidente</v>
      </c>
      <c r="B1757" t="str">
        <f t="shared" si="82"/>
        <v>2018Ene</v>
      </c>
      <c r="C1757" t="str">
        <f t="shared" si="83"/>
        <v>4.793408209-75.85996286</v>
      </c>
      <c r="D1757" s="9" t="s">
        <v>366</v>
      </c>
      <c r="E1757" s="6">
        <v>2506</v>
      </c>
      <c r="F1757" s="9" t="s">
        <v>367</v>
      </c>
      <c r="G1757" s="6">
        <v>66</v>
      </c>
      <c r="H1757" s="9" t="s">
        <v>368</v>
      </c>
      <c r="I1757" s="9" t="s">
        <v>369</v>
      </c>
      <c r="J1757" s="9" t="s">
        <v>103</v>
      </c>
      <c r="K1757" s="9" t="s">
        <v>370</v>
      </c>
      <c r="L1757" s="9" t="s">
        <v>371</v>
      </c>
      <c r="M1757" s="6" t="s">
        <v>372</v>
      </c>
      <c r="N1757" s="6" t="s">
        <v>373</v>
      </c>
      <c r="O1757" s="9" t="s">
        <v>374</v>
      </c>
      <c r="P1757" s="6">
        <v>12000</v>
      </c>
      <c r="Q1757" s="6">
        <v>13800</v>
      </c>
      <c r="R1757" s="6">
        <v>34000</v>
      </c>
      <c r="S1757" s="6">
        <v>44600</v>
      </c>
      <c r="T1757" s="6">
        <v>51000</v>
      </c>
      <c r="U1757" s="6">
        <v>0</v>
      </c>
      <c r="V1757" s="6">
        <v>0</v>
      </c>
      <c r="W1757" s="6">
        <v>0</v>
      </c>
      <c r="X1757" s="6">
        <v>0</v>
      </c>
      <c r="Y1757" s="6">
        <v>15000</v>
      </c>
      <c r="Z1757" s="6">
        <v>15200</v>
      </c>
      <c r="AA1757" s="6">
        <v>4.7934082089999999</v>
      </c>
      <c r="AB1757" s="6">
        <v>-75.859962859999996</v>
      </c>
      <c r="AC1757" s="9" t="s">
        <v>67</v>
      </c>
      <c r="AD1757" s="6">
        <v>5175572200</v>
      </c>
      <c r="AE1757" s="6" t="str">
        <f>MID(TablaPivotFinal[[#This Row],[Fecha]],1,4)</f>
        <v>2018</v>
      </c>
      <c r="AF1757" s="6" t="str">
        <f>MID(TablaPivotFinal[[#This Row],[Fecha]],5,3)</f>
        <v>Ene</v>
      </c>
      <c r="AG1757" s="9">
        <v>5175572200</v>
      </c>
      <c r="AH1757" s="10">
        <v>365220</v>
      </c>
      <c r="AI1757" t="s">
        <v>1070</v>
      </c>
      <c r="AJ1757" t="s">
        <v>888</v>
      </c>
      <c r="AK1757" t="s">
        <v>1198</v>
      </c>
    </row>
    <row r="1758" spans="1:37" x14ac:dyDescent="0.3">
      <c r="A1758" t="str">
        <f t="shared" si="81"/>
        <v>CERRITOS II-Concesionaria de Occidente</v>
      </c>
      <c r="B1758" t="str">
        <f t="shared" si="82"/>
        <v>2018Feb</v>
      </c>
      <c r="C1758" t="str">
        <f t="shared" si="83"/>
        <v>4.793408209-75.85996286</v>
      </c>
      <c r="D1758" s="7" t="s">
        <v>366</v>
      </c>
      <c r="E1758" s="5">
        <v>2506</v>
      </c>
      <c r="F1758" s="7" t="s">
        <v>367</v>
      </c>
      <c r="G1758" s="5">
        <v>66</v>
      </c>
      <c r="H1758" s="7" t="s">
        <v>368</v>
      </c>
      <c r="I1758" s="7" t="s">
        <v>369</v>
      </c>
      <c r="J1758" s="7" t="s">
        <v>103</v>
      </c>
      <c r="K1758" s="7" t="s">
        <v>370</v>
      </c>
      <c r="L1758" s="7" t="s">
        <v>371</v>
      </c>
      <c r="M1758" s="5" t="s">
        <v>372</v>
      </c>
      <c r="N1758" s="5" t="s">
        <v>373</v>
      </c>
      <c r="O1758" s="7" t="s">
        <v>374</v>
      </c>
      <c r="P1758" s="5">
        <v>12000</v>
      </c>
      <c r="Q1758" s="5">
        <v>13800</v>
      </c>
      <c r="R1758" s="5">
        <v>34000</v>
      </c>
      <c r="S1758" s="5">
        <v>44600</v>
      </c>
      <c r="T1758" s="5">
        <v>51000</v>
      </c>
      <c r="U1758" s="5">
        <v>0</v>
      </c>
      <c r="V1758" s="5">
        <v>0</v>
      </c>
      <c r="W1758" s="5">
        <v>0</v>
      </c>
      <c r="X1758" s="5">
        <v>0</v>
      </c>
      <c r="Y1758" s="5">
        <v>15000</v>
      </c>
      <c r="Z1758" s="5">
        <v>15200</v>
      </c>
      <c r="AA1758" s="5">
        <v>4.7934082089999999</v>
      </c>
      <c r="AB1758" s="5">
        <v>-75.859962859999996</v>
      </c>
      <c r="AC1758" s="7" t="s">
        <v>69</v>
      </c>
      <c r="AD1758" s="5">
        <v>3895081700</v>
      </c>
      <c r="AE1758" s="5" t="str">
        <f>MID(TablaPivotFinal[[#This Row],[Fecha]],1,4)</f>
        <v>2018</v>
      </c>
      <c r="AF1758" s="5" t="str">
        <f>MID(TablaPivotFinal[[#This Row],[Fecha]],5,3)</f>
        <v>Feb</v>
      </c>
      <c r="AG1758" s="7">
        <v>3895081700</v>
      </c>
      <c r="AH1758" s="8">
        <v>270068</v>
      </c>
      <c r="AI1758" t="s">
        <v>1070</v>
      </c>
      <c r="AJ1758" t="s">
        <v>889</v>
      </c>
      <c r="AK1758" t="s">
        <v>1198</v>
      </c>
    </row>
    <row r="1759" spans="1:37" x14ac:dyDescent="0.3">
      <c r="A1759" t="str">
        <f t="shared" si="81"/>
        <v>CERRITOS II-Concesionaria de Occidente</v>
      </c>
      <c r="B1759" t="str">
        <f t="shared" si="82"/>
        <v>2018Jul</v>
      </c>
      <c r="C1759" t="str">
        <f t="shared" si="83"/>
        <v>4.793408209-75.85996286</v>
      </c>
      <c r="D1759" s="9" t="s">
        <v>366</v>
      </c>
      <c r="E1759" s="6">
        <v>2506</v>
      </c>
      <c r="F1759" s="9" t="s">
        <v>367</v>
      </c>
      <c r="G1759" s="6">
        <v>66</v>
      </c>
      <c r="H1759" s="9" t="s">
        <v>368</v>
      </c>
      <c r="I1759" s="9" t="s">
        <v>369</v>
      </c>
      <c r="J1759" s="9" t="s">
        <v>103</v>
      </c>
      <c r="K1759" s="9" t="s">
        <v>370</v>
      </c>
      <c r="L1759" s="9" t="s">
        <v>371</v>
      </c>
      <c r="M1759" s="6" t="s">
        <v>372</v>
      </c>
      <c r="N1759" s="6" t="s">
        <v>373</v>
      </c>
      <c r="O1759" s="9" t="s">
        <v>374</v>
      </c>
      <c r="P1759" s="6">
        <v>12000</v>
      </c>
      <c r="Q1759" s="6">
        <v>13800</v>
      </c>
      <c r="R1759" s="6">
        <v>34000</v>
      </c>
      <c r="S1759" s="6">
        <v>44600</v>
      </c>
      <c r="T1759" s="6">
        <v>51000</v>
      </c>
      <c r="U1759" s="6">
        <v>0</v>
      </c>
      <c r="V1759" s="6">
        <v>0</v>
      </c>
      <c r="W1759" s="6">
        <v>0</v>
      </c>
      <c r="X1759" s="6">
        <v>0</v>
      </c>
      <c r="Y1759" s="6">
        <v>15000</v>
      </c>
      <c r="Z1759" s="6">
        <v>15200</v>
      </c>
      <c r="AA1759" s="6">
        <v>4.7934082089999999</v>
      </c>
      <c r="AB1759" s="6">
        <v>-75.859962859999996</v>
      </c>
      <c r="AC1759" s="9" t="s">
        <v>71</v>
      </c>
      <c r="AD1759" s="6">
        <v>4848675600</v>
      </c>
      <c r="AE1759" s="6" t="str">
        <f>MID(TablaPivotFinal[[#This Row],[Fecha]],1,4)</f>
        <v>2018</v>
      </c>
      <c r="AF1759" s="6" t="str">
        <f>MID(TablaPivotFinal[[#This Row],[Fecha]],5,3)</f>
        <v>Jul</v>
      </c>
      <c r="AG1759" s="9">
        <v>4848675600</v>
      </c>
      <c r="AH1759" s="10">
        <v>329930</v>
      </c>
      <c r="AI1759" t="s">
        <v>1070</v>
      </c>
      <c r="AJ1759" t="s">
        <v>894</v>
      </c>
      <c r="AK1759" t="s">
        <v>1198</v>
      </c>
    </row>
    <row r="1760" spans="1:37" x14ac:dyDescent="0.3">
      <c r="A1760" t="str">
        <f t="shared" si="81"/>
        <v>CERRITOS II-Concesionaria de Occidente</v>
      </c>
      <c r="B1760" t="str">
        <f t="shared" si="82"/>
        <v>2018Jun</v>
      </c>
      <c r="C1760" t="str">
        <f t="shared" si="83"/>
        <v>4.793408209-75.85996286</v>
      </c>
      <c r="D1760" s="7" t="s">
        <v>366</v>
      </c>
      <c r="E1760" s="5">
        <v>2506</v>
      </c>
      <c r="F1760" s="7" t="s">
        <v>367</v>
      </c>
      <c r="G1760" s="5">
        <v>66</v>
      </c>
      <c r="H1760" s="7" t="s">
        <v>368</v>
      </c>
      <c r="I1760" s="7" t="s">
        <v>369</v>
      </c>
      <c r="J1760" s="7" t="s">
        <v>103</v>
      </c>
      <c r="K1760" s="7" t="s">
        <v>370</v>
      </c>
      <c r="L1760" s="7" t="s">
        <v>371</v>
      </c>
      <c r="M1760" s="5" t="s">
        <v>372</v>
      </c>
      <c r="N1760" s="5" t="s">
        <v>373</v>
      </c>
      <c r="O1760" s="7" t="s">
        <v>374</v>
      </c>
      <c r="P1760" s="5">
        <v>12000</v>
      </c>
      <c r="Q1760" s="5">
        <v>13800</v>
      </c>
      <c r="R1760" s="5">
        <v>34000</v>
      </c>
      <c r="S1760" s="5">
        <v>44600</v>
      </c>
      <c r="T1760" s="5">
        <v>51000</v>
      </c>
      <c r="U1760" s="5">
        <v>0</v>
      </c>
      <c r="V1760" s="5">
        <v>0</v>
      </c>
      <c r="W1760" s="5">
        <v>0</v>
      </c>
      <c r="X1760" s="5">
        <v>0</v>
      </c>
      <c r="Y1760" s="5">
        <v>15000</v>
      </c>
      <c r="Z1760" s="5">
        <v>15200</v>
      </c>
      <c r="AA1760" s="5">
        <v>4.7934082089999999</v>
      </c>
      <c r="AB1760" s="5">
        <v>-75.859962859999996</v>
      </c>
      <c r="AC1760" s="7" t="s">
        <v>73</v>
      </c>
      <c r="AD1760" s="5">
        <v>4470376800</v>
      </c>
      <c r="AE1760" s="5" t="str">
        <f>MID(TablaPivotFinal[[#This Row],[Fecha]],1,4)</f>
        <v>2018</v>
      </c>
      <c r="AF1760" s="5" t="str">
        <f>MID(TablaPivotFinal[[#This Row],[Fecha]],5,3)</f>
        <v>Jun</v>
      </c>
      <c r="AG1760" s="7">
        <v>4470376800</v>
      </c>
      <c r="AH1760" s="8">
        <v>304340</v>
      </c>
      <c r="AI1760" t="s">
        <v>1070</v>
      </c>
      <c r="AJ1760" t="s">
        <v>893</v>
      </c>
      <c r="AK1760" t="s">
        <v>1198</v>
      </c>
    </row>
    <row r="1761" spans="1:37" x14ac:dyDescent="0.3">
      <c r="A1761" t="str">
        <f t="shared" si="81"/>
        <v>CERRITOS II-Concesionaria de Occidente</v>
      </c>
      <c r="B1761" t="str">
        <f t="shared" si="82"/>
        <v>2018Mar</v>
      </c>
      <c r="C1761" t="str">
        <f t="shared" si="83"/>
        <v>4.793408209-75.85996286</v>
      </c>
      <c r="D1761" s="9" t="s">
        <v>366</v>
      </c>
      <c r="E1761" s="6">
        <v>2506</v>
      </c>
      <c r="F1761" s="9" t="s">
        <v>367</v>
      </c>
      <c r="G1761" s="6">
        <v>66</v>
      </c>
      <c r="H1761" s="9" t="s">
        <v>368</v>
      </c>
      <c r="I1761" s="9" t="s">
        <v>369</v>
      </c>
      <c r="J1761" s="9" t="s">
        <v>103</v>
      </c>
      <c r="K1761" s="9" t="s">
        <v>370</v>
      </c>
      <c r="L1761" s="9" t="s">
        <v>371</v>
      </c>
      <c r="M1761" s="6" t="s">
        <v>372</v>
      </c>
      <c r="N1761" s="6" t="s">
        <v>373</v>
      </c>
      <c r="O1761" s="9" t="s">
        <v>374</v>
      </c>
      <c r="P1761" s="6">
        <v>12000</v>
      </c>
      <c r="Q1761" s="6">
        <v>13800</v>
      </c>
      <c r="R1761" s="6">
        <v>34000</v>
      </c>
      <c r="S1761" s="6">
        <v>44600</v>
      </c>
      <c r="T1761" s="6">
        <v>51000</v>
      </c>
      <c r="U1761" s="6">
        <v>0</v>
      </c>
      <c r="V1761" s="6">
        <v>0</v>
      </c>
      <c r="W1761" s="6">
        <v>0</v>
      </c>
      <c r="X1761" s="6">
        <v>0</v>
      </c>
      <c r="Y1761" s="6">
        <v>15000</v>
      </c>
      <c r="Z1761" s="6">
        <v>15200</v>
      </c>
      <c r="AA1761" s="6">
        <v>4.7934082089999999</v>
      </c>
      <c r="AB1761" s="6">
        <v>-75.859962859999996</v>
      </c>
      <c r="AC1761" s="9" t="s">
        <v>75</v>
      </c>
      <c r="AD1761" s="6">
        <v>4445654500</v>
      </c>
      <c r="AE1761" s="6" t="str">
        <f>MID(TablaPivotFinal[[#This Row],[Fecha]],1,4)</f>
        <v>2018</v>
      </c>
      <c r="AF1761" s="6" t="str">
        <f>MID(TablaPivotFinal[[#This Row],[Fecha]],5,3)</f>
        <v>Mar</v>
      </c>
      <c r="AG1761" s="9">
        <v>4445654500</v>
      </c>
      <c r="AH1761" s="10">
        <v>318382</v>
      </c>
      <c r="AI1761" t="s">
        <v>1070</v>
      </c>
      <c r="AJ1761" t="s">
        <v>890</v>
      </c>
      <c r="AK1761" t="s">
        <v>1198</v>
      </c>
    </row>
    <row r="1762" spans="1:37" x14ac:dyDescent="0.3">
      <c r="A1762" t="str">
        <f t="shared" si="81"/>
        <v>CERRITOS II-Concesionaria de Occidente</v>
      </c>
      <c r="B1762" t="str">
        <f t="shared" si="82"/>
        <v>2018May</v>
      </c>
      <c r="C1762" t="str">
        <f t="shared" si="83"/>
        <v>4.793408209-75.85996286</v>
      </c>
      <c r="D1762" s="7" t="s">
        <v>366</v>
      </c>
      <c r="E1762" s="5">
        <v>2506</v>
      </c>
      <c r="F1762" s="7" t="s">
        <v>367</v>
      </c>
      <c r="G1762" s="5">
        <v>66</v>
      </c>
      <c r="H1762" s="7" t="s">
        <v>368</v>
      </c>
      <c r="I1762" s="7" t="s">
        <v>369</v>
      </c>
      <c r="J1762" s="7" t="s">
        <v>103</v>
      </c>
      <c r="K1762" s="7" t="s">
        <v>370</v>
      </c>
      <c r="L1762" s="7" t="s">
        <v>371</v>
      </c>
      <c r="M1762" s="5" t="s">
        <v>372</v>
      </c>
      <c r="N1762" s="5" t="s">
        <v>373</v>
      </c>
      <c r="O1762" s="7" t="s">
        <v>374</v>
      </c>
      <c r="P1762" s="5">
        <v>12000</v>
      </c>
      <c r="Q1762" s="5">
        <v>13800</v>
      </c>
      <c r="R1762" s="5">
        <v>34000</v>
      </c>
      <c r="S1762" s="5">
        <v>44600</v>
      </c>
      <c r="T1762" s="5">
        <v>51000</v>
      </c>
      <c r="U1762" s="5">
        <v>0</v>
      </c>
      <c r="V1762" s="5">
        <v>0</v>
      </c>
      <c r="W1762" s="5">
        <v>0</v>
      </c>
      <c r="X1762" s="5">
        <v>0</v>
      </c>
      <c r="Y1762" s="5">
        <v>15000</v>
      </c>
      <c r="Z1762" s="5">
        <v>15200</v>
      </c>
      <c r="AA1762" s="5">
        <v>4.7934082089999999</v>
      </c>
      <c r="AB1762" s="5">
        <v>-75.859962859999996</v>
      </c>
      <c r="AC1762" s="7" t="s">
        <v>77</v>
      </c>
      <c r="AD1762" s="5">
        <v>4416009600</v>
      </c>
      <c r="AE1762" s="5" t="str">
        <f>MID(TablaPivotFinal[[#This Row],[Fecha]],1,4)</f>
        <v>2018</v>
      </c>
      <c r="AF1762" s="5" t="str">
        <f>MID(TablaPivotFinal[[#This Row],[Fecha]],5,3)</f>
        <v>May</v>
      </c>
      <c r="AG1762" s="7">
        <v>4416009600</v>
      </c>
      <c r="AH1762" s="8">
        <v>296904</v>
      </c>
      <c r="AI1762" t="s">
        <v>1070</v>
      </c>
      <c r="AJ1762" t="s">
        <v>892</v>
      </c>
      <c r="AK1762" t="s">
        <v>1198</v>
      </c>
    </row>
    <row r="1763" spans="1:37" x14ac:dyDescent="0.3">
      <c r="A1763" t="str">
        <f t="shared" si="81"/>
        <v>CERRITOS II-Concesionaria de Occidente</v>
      </c>
      <c r="B1763" t="str">
        <f t="shared" si="82"/>
        <v>2018Nov</v>
      </c>
      <c r="C1763" t="str">
        <f t="shared" si="83"/>
        <v>4.793408209-75.85996286</v>
      </c>
      <c r="D1763" s="9" t="s">
        <v>366</v>
      </c>
      <c r="E1763" s="6">
        <v>2506</v>
      </c>
      <c r="F1763" s="9" t="s">
        <v>367</v>
      </c>
      <c r="G1763" s="6">
        <v>66</v>
      </c>
      <c r="H1763" s="9" t="s">
        <v>368</v>
      </c>
      <c r="I1763" s="9" t="s">
        <v>369</v>
      </c>
      <c r="J1763" s="9" t="s">
        <v>103</v>
      </c>
      <c r="K1763" s="9" t="s">
        <v>370</v>
      </c>
      <c r="L1763" s="9" t="s">
        <v>371</v>
      </c>
      <c r="M1763" s="6" t="s">
        <v>372</v>
      </c>
      <c r="N1763" s="6" t="s">
        <v>373</v>
      </c>
      <c r="O1763" s="9" t="s">
        <v>374</v>
      </c>
      <c r="P1763" s="6">
        <v>12000</v>
      </c>
      <c r="Q1763" s="6">
        <v>13800</v>
      </c>
      <c r="R1763" s="6">
        <v>34000</v>
      </c>
      <c r="S1763" s="6">
        <v>44600</v>
      </c>
      <c r="T1763" s="6">
        <v>51000</v>
      </c>
      <c r="U1763" s="6">
        <v>0</v>
      </c>
      <c r="V1763" s="6">
        <v>0</v>
      </c>
      <c r="W1763" s="6">
        <v>0</v>
      </c>
      <c r="X1763" s="6">
        <v>0</v>
      </c>
      <c r="Y1763" s="6">
        <v>15000</v>
      </c>
      <c r="Z1763" s="6">
        <v>15200</v>
      </c>
      <c r="AA1763" s="6">
        <v>4.7934082089999999</v>
      </c>
      <c r="AB1763" s="6">
        <v>-75.859962859999996</v>
      </c>
      <c r="AC1763" s="9" t="s">
        <v>79</v>
      </c>
      <c r="AD1763" s="6">
        <v>4677686050</v>
      </c>
      <c r="AE1763" s="6" t="str">
        <f>MID(TablaPivotFinal[[#This Row],[Fecha]],1,4)</f>
        <v>2018</v>
      </c>
      <c r="AF1763" s="6" t="str">
        <f>MID(TablaPivotFinal[[#This Row],[Fecha]],5,3)</f>
        <v>Nov</v>
      </c>
      <c r="AG1763" s="9">
        <v>4677686050</v>
      </c>
      <c r="AH1763" s="10">
        <v>314930</v>
      </c>
      <c r="AI1763" t="s">
        <v>1070</v>
      </c>
      <c r="AJ1763" t="s">
        <v>898</v>
      </c>
      <c r="AK1763" t="s">
        <v>1198</v>
      </c>
    </row>
    <row r="1764" spans="1:37" x14ac:dyDescent="0.3">
      <c r="A1764" t="str">
        <f t="shared" si="81"/>
        <v>CERRITOS II-Concesionaria de Occidente</v>
      </c>
      <c r="B1764" t="str">
        <f t="shared" si="82"/>
        <v>2018Oct</v>
      </c>
      <c r="C1764" t="str">
        <f t="shared" si="83"/>
        <v>4.793408209-75.85996286</v>
      </c>
      <c r="D1764" s="7" t="s">
        <v>366</v>
      </c>
      <c r="E1764" s="5">
        <v>2506</v>
      </c>
      <c r="F1764" s="7" t="s">
        <v>367</v>
      </c>
      <c r="G1764" s="5">
        <v>66</v>
      </c>
      <c r="H1764" s="7" t="s">
        <v>368</v>
      </c>
      <c r="I1764" s="7" t="s">
        <v>369</v>
      </c>
      <c r="J1764" s="7" t="s">
        <v>103</v>
      </c>
      <c r="K1764" s="7" t="s">
        <v>370</v>
      </c>
      <c r="L1764" s="7" t="s">
        <v>371</v>
      </c>
      <c r="M1764" s="5" t="s">
        <v>372</v>
      </c>
      <c r="N1764" s="5" t="s">
        <v>373</v>
      </c>
      <c r="O1764" s="7" t="s">
        <v>374</v>
      </c>
      <c r="P1764" s="5">
        <v>12000</v>
      </c>
      <c r="Q1764" s="5">
        <v>13800</v>
      </c>
      <c r="R1764" s="5">
        <v>34000</v>
      </c>
      <c r="S1764" s="5">
        <v>44600</v>
      </c>
      <c r="T1764" s="5">
        <v>51000</v>
      </c>
      <c r="U1764" s="5">
        <v>0</v>
      </c>
      <c r="V1764" s="5">
        <v>0</v>
      </c>
      <c r="W1764" s="5">
        <v>0</v>
      </c>
      <c r="X1764" s="5">
        <v>0</v>
      </c>
      <c r="Y1764" s="5">
        <v>15000</v>
      </c>
      <c r="Z1764" s="5">
        <v>15200</v>
      </c>
      <c r="AA1764" s="5">
        <v>4.7934082089999999</v>
      </c>
      <c r="AB1764" s="5">
        <v>-75.859962859999996</v>
      </c>
      <c r="AC1764" s="7" t="s">
        <v>81</v>
      </c>
      <c r="AD1764" s="5">
        <v>4756155700</v>
      </c>
      <c r="AE1764" s="5" t="str">
        <f>MID(TablaPivotFinal[[#This Row],[Fecha]],1,4)</f>
        <v>2018</v>
      </c>
      <c r="AF1764" s="5" t="str">
        <f>MID(TablaPivotFinal[[#This Row],[Fecha]],5,3)</f>
        <v>Oct</v>
      </c>
      <c r="AG1764" s="7">
        <v>4756155700</v>
      </c>
      <c r="AH1764" s="8">
        <v>319386</v>
      </c>
      <c r="AI1764" t="s">
        <v>1070</v>
      </c>
      <c r="AJ1764" t="s">
        <v>897</v>
      </c>
      <c r="AK1764" t="s">
        <v>1198</v>
      </c>
    </row>
    <row r="1765" spans="1:37" x14ac:dyDescent="0.3">
      <c r="A1765" t="str">
        <f t="shared" si="81"/>
        <v>CERRITOS II-Concesionaria de Occidente</v>
      </c>
      <c r="B1765" t="str">
        <f t="shared" si="82"/>
        <v>2018Sep</v>
      </c>
      <c r="C1765" t="str">
        <f t="shared" si="83"/>
        <v>4.793408209-75.85996286</v>
      </c>
      <c r="D1765" s="9" t="s">
        <v>366</v>
      </c>
      <c r="E1765" s="6">
        <v>2506</v>
      </c>
      <c r="F1765" s="9" t="s">
        <v>367</v>
      </c>
      <c r="G1765" s="6">
        <v>66</v>
      </c>
      <c r="H1765" s="9" t="s">
        <v>368</v>
      </c>
      <c r="I1765" s="9" t="s">
        <v>369</v>
      </c>
      <c r="J1765" s="9" t="s">
        <v>103</v>
      </c>
      <c r="K1765" s="9" t="s">
        <v>370</v>
      </c>
      <c r="L1765" s="9" t="s">
        <v>371</v>
      </c>
      <c r="M1765" s="6" t="s">
        <v>372</v>
      </c>
      <c r="N1765" s="6" t="s">
        <v>373</v>
      </c>
      <c r="O1765" s="9" t="s">
        <v>374</v>
      </c>
      <c r="P1765" s="6">
        <v>12000</v>
      </c>
      <c r="Q1765" s="6">
        <v>13800</v>
      </c>
      <c r="R1765" s="6">
        <v>34000</v>
      </c>
      <c r="S1765" s="6">
        <v>44600</v>
      </c>
      <c r="T1765" s="6">
        <v>51000</v>
      </c>
      <c r="U1765" s="6">
        <v>0</v>
      </c>
      <c r="V1765" s="6">
        <v>0</v>
      </c>
      <c r="W1765" s="6">
        <v>0</v>
      </c>
      <c r="X1765" s="6">
        <v>0</v>
      </c>
      <c r="Y1765" s="6">
        <v>15000</v>
      </c>
      <c r="Z1765" s="6">
        <v>15200</v>
      </c>
      <c r="AA1765" s="6">
        <v>4.7934082089999999</v>
      </c>
      <c r="AB1765" s="6">
        <v>-75.859962859999996</v>
      </c>
      <c r="AC1765" s="9" t="s">
        <v>83</v>
      </c>
      <c r="AD1765" s="6">
        <v>4466797900</v>
      </c>
      <c r="AE1765" s="6" t="str">
        <f>MID(TablaPivotFinal[[#This Row],[Fecha]],1,4)</f>
        <v>2018</v>
      </c>
      <c r="AF1765" s="6" t="str">
        <f>MID(TablaPivotFinal[[#This Row],[Fecha]],5,3)</f>
        <v>Sep</v>
      </c>
      <c r="AG1765" s="9">
        <v>4466797900</v>
      </c>
      <c r="AH1765" s="10">
        <v>297487</v>
      </c>
      <c r="AI1765" t="s">
        <v>1070</v>
      </c>
      <c r="AJ1765" t="s">
        <v>896</v>
      </c>
      <c r="AK1765" t="s">
        <v>1198</v>
      </c>
    </row>
    <row r="1766" spans="1:37" x14ac:dyDescent="0.3">
      <c r="A1766" t="str">
        <f t="shared" si="81"/>
        <v>LA CABAÑA-PERIMETRAL ORIENTAL DE BOGOTA S.A.S</v>
      </c>
      <c r="B1766" t="str">
        <f t="shared" si="82"/>
        <v>2016Abr</v>
      </c>
      <c r="C1766" t="str">
        <f t="shared" si="83"/>
        <v>4.809532136-73.94553287</v>
      </c>
      <c r="D1766" s="7" t="s">
        <v>376</v>
      </c>
      <c r="E1766" s="5">
        <v>5009</v>
      </c>
      <c r="F1766" s="7" t="s">
        <v>264</v>
      </c>
      <c r="G1766" s="5">
        <v>25</v>
      </c>
      <c r="H1766" s="7" t="s">
        <v>377</v>
      </c>
      <c r="I1766" s="7" t="s">
        <v>324</v>
      </c>
      <c r="J1766" s="7" t="s">
        <v>103</v>
      </c>
      <c r="K1766" s="7" t="s">
        <v>325</v>
      </c>
      <c r="L1766" s="7" t="s">
        <v>326</v>
      </c>
      <c r="M1766" s="5">
        <v>3112178121</v>
      </c>
      <c r="N1766" s="5" t="s">
        <v>327</v>
      </c>
      <c r="O1766" s="7" t="s">
        <v>378</v>
      </c>
      <c r="P1766" s="5">
        <v>9600</v>
      </c>
      <c r="Q1766" s="5">
        <v>15100</v>
      </c>
      <c r="R1766" s="5">
        <v>23400</v>
      </c>
      <c r="S1766" s="5">
        <v>34300</v>
      </c>
      <c r="T1766" s="5">
        <v>46900</v>
      </c>
      <c r="U1766" s="5">
        <v>47300</v>
      </c>
      <c r="V1766" s="5">
        <v>0</v>
      </c>
      <c r="W1766" s="5">
        <v>0</v>
      </c>
      <c r="X1766" s="5">
        <v>0</v>
      </c>
      <c r="Y1766" s="5">
        <v>8400</v>
      </c>
      <c r="Z1766" s="5">
        <v>8700</v>
      </c>
      <c r="AA1766" s="5">
        <v>4.8095321359999996</v>
      </c>
      <c r="AB1766" s="5">
        <v>-73.945532869999994</v>
      </c>
      <c r="AC1766" s="7" t="s">
        <v>13</v>
      </c>
      <c r="AD1766" s="5">
        <v>568770850</v>
      </c>
      <c r="AE1766" s="5" t="str">
        <f>MID(TablaPivotFinal[[#This Row],[Fecha]],1,4)</f>
        <v>2016</v>
      </c>
      <c r="AF1766" s="5" t="str">
        <f>MID(TablaPivotFinal[[#This Row],[Fecha]],5,3)</f>
        <v>Abr</v>
      </c>
      <c r="AG1766" s="7">
        <v>568770850</v>
      </c>
      <c r="AH1766" s="8">
        <v>50772</v>
      </c>
      <c r="AI1766" t="s">
        <v>1071</v>
      </c>
      <c r="AJ1766" t="s">
        <v>867</v>
      </c>
      <c r="AK1766" t="s">
        <v>1199</v>
      </c>
    </row>
    <row r="1767" spans="1:37" x14ac:dyDescent="0.3">
      <c r="A1767" t="str">
        <f t="shared" si="81"/>
        <v>LA CABAÑA-PERIMETRAL ORIENTAL DE BOGOTA S.A.S</v>
      </c>
      <c r="B1767" t="str">
        <f t="shared" si="82"/>
        <v>2016Ago</v>
      </c>
      <c r="C1767" t="str">
        <f t="shared" si="83"/>
        <v>4.809532136-73.94553287</v>
      </c>
      <c r="D1767" s="9" t="s">
        <v>376</v>
      </c>
      <c r="E1767" s="6">
        <v>5009</v>
      </c>
      <c r="F1767" s="9" t="s">
        <v>264</v>
      </c>
      <c r="G1767" s="6">
        <v>25</v>
      </c>
      <c r="H1767" s="9" t="s">
        <v>377</v>
      </c>
      <c r="I1767" s="9" t="s">
        <v>324</v>
      </c>
      <c r="J1767" s="9" t="s">
        <v>103</v>
      </c>
      <c r="K1767" s="9" t="s">
        <v>325</v>
      </c>
      <c r="L1767" s="9" t="s">
        <v>326</v>
      </c>
      <c r="M1767" s="6">
        <v>3112178121</v>
      </c>
      <c r="N1767" s="6" t="s">
        <v>327</v>
      </c>
      <c r="O1767" s="9" t="s">
        <v>378</v>
      </c>
      <c r="P1767" s="6">
        <v>9600</v>
      </c>
      <c r="Q1767" s="6">
        <v>15100</v>
      </c>
      <c r="R1767" s="6">
        <v>23400</v>
      </c>
      <c r="S1767" s="6">
        <v>34300</v>
      </c>
      <c r="T1767" s="6">
        <v>46900</v>
      </c>
      <c r="U1767" s="6">
        <v>47300</v>
      </c>
      <c r="V1767" s="6">
        <v>0</v>
      </c>
      <c r="W1767" s="6">
        <v>0</v>
      </c>
      <c r="X1767" s="6">
        <v>0</v>
      </c>
      <c r="Y1767" s="6">
        <v>8400</v>
      </c>
      <c r="Z1767" s="6">
        <v>8700</v>
      </c>
      <c r="AA1767" s="6">
        <v>4.8095321359999996</v>
      </c>
      <c r="AB1767" s="6">
        <v>-73.945532869999994</v>
      </c>
      <c r="AC1767" s="9" t="s">
        <v>15</v>
      </c>
      <c r="AD1767" s="6">
        <v>610052800</v>
      </c>
      <c r="AE1767" s="6" t="str">
        <f>MID(TablaPivotFinal[[#This Row],[Fecha]],1,4)</f>
        <v>2016</v>
      </c>
      <c r="AF1767" s="6" t="str">
        <f>MID(TablaPivotFinal[[#This Row],[Fecha]],5,3)</f>
        <v>Ago</v>
      </c>
      <c r="AG1767" s="9">
        <v>610052800</v>
      </c>
      <c r="AH1767" s="10">
        <v>56902</v>
      </c>
      <c r="AI1767" t="s">
        <v>1071</v>
      </c>
      <c r="AJ1767" t="s">
        <v>871</v>
      </c>
      <c r="AK1767" t="s">
        <v>1199</v>
      </c>
    </row>
    <row r="1768" spans="1:37" x14ac:dyDescent="0.3">
      <c r="A1768" t="str">
        <f t="shared" si="81"/>
        <v>LA CABAÑA-PERIMETRAL ORIENTAL DE BOGOTA S.A.S</v>
      </c>
      <c r="B1768" t="str">
        <f t="shared" si="82"/>
        <v>2016Dic</v>
      </c>
      <c r="C1768" t="str">
        <f t="shared" si="83"/>
        <v>4.809532136-73.94553287</v>
      </c>
      <c r="D1768" s="7" t="s">
        <v>376</v>
      </c>
      <c r="E1768" s="5">
        <v>5009</v>
      </c>
      <c r="F1768" s="7" t="s">
        <v>264</v>
      </c>
      <c r="G1768" s="5">
        <v>25</v>
      </c>
      <c r="H1768" s="7" t="s">
        <v>377</v>
      </c>
      <c r="I1768" s="7" t="s">
        <v>324</v>
      </c>
      <c r="J1768" s="7" t="s">
        <v>103</v>
      </c>
      <c r="K1768" s="7" t="s">
        <v>325</v>
      </c>
      <c r="L1768" s="7" t="s">
        <v>326</v>
      </c>
      <c r="M1768" s="5">
        <v>3112178121</v>
      </c>
      <c r="N1768" s="5" t="s">
        <v>327</v>
      </c>
      <c r="O1768" s="7" t="s">
        <v>378</v>
      </c>
      <c r="P1768" s="5">
        <v>9600</v>
      </c>
      <c r="Q1768" s="5">
        <v>15100</v>
      </c>
      <c r="R1768" s="5">
        <v>23400</v>
      </c>
      <c r="S1768" s="5">
        <v>34300</v>
      </c>
      <c r="T1768" s="5">
        <v>46900</v>
      </c>
      <c r="U1768" s="5">
        <v>47300</v>
      </c>
      <c r="V1768" s="5">
        <v>0</v>
      </c>
      <c r="W1768" s="5">
        <v>0</v>
      </c>
      <c r="X1768" s="5">
        <v>0</v>
      </c>
      <c r="Y1768" s="5">
        <v>8400</v>
      </c>
      <c r="Z1768" s="5">
        <v>8700</v>
      </c>
      <c r="AA1768" s="5">
        <v>4.8095321359999996</v>
      </c>
      <c r="AB1768" s="5">
        <v>-73.945532869999994</v>
      </c>
      <c r="AC1768" s="7" t="s">
        <v>17</v>
      </c>
      <c r="AD1768" s="5">
        <v>603612800</v>
      </c>
      <c r="AE1768" s="5" t="str">
        <f>MID(TablaPivotFinal[[#This Row],[Fecha]],1,4)</f>
        <v>2016</v>
      </c>
      <c r="AF1768" s="5" t="str">
        <f>MID(TablaPivotFinal[[#This Row],[Fecha]],5,3)</f>
        <v>Dic</v>
      </c>
      <c r="AG1768" s="7">
        <v>603612800</v>
      </c>
      <c r="AH1768" s="8">
        <v>56251</v>
      </c>
      <c r="AI1768" t="s">
        <v>1071</v>
      </c>
      <c r="AJ1768" t="s">
        <v>875</v>
      </c>
      <c r="AK1768" t="s">
        <v>1199</v>
      </c>
    </row>
    <row r="1769" spans="1:37" x14ac:dyDescent="0.3">
      <c r="A1769" t="str">
        <f t="shared" si="81"/>
        <v>LA CABAÑA-PERIMETRAL ORIENTAL DE BOGOTA S.A.S</v>
      </c>
      <c r="B1769" t="str">
        <f t="shared" si="82"/>
        <v>2016Ene</v>
      </c>
      <c r="C1769" t="str">
        <f t="shared" si="83"/>
        <v>4.809532136-73.94553287</v>
      </c>
      <c r="D1769" s="9" t="s">
        <v>376</v>
      </c>
      <c r="E1769" s="6">
        <v>5009</v>
      </c>
      <c r="F1769" s="9" t="s">
        <v>264</v>
      </c>
      <c r="G1769" s="6">
        <v>25</v>
      </c>
      <c r="H1769" s="9" t="s">
        <v>377</v>
      </c>
      <c r="I1769" s="9" t="s">
        <v>324</v>
      </c>
      <c r="J1769" s="9" t="s">
        <v>103</v>
      </c>
      <c r="K1769" s="9" t="s">
        <v>325</v>
      </c>
      <c r="L1769" s="9" t="s">
        <v>326</v>
      </c>
      <c r="M1769" s="6">
        <v>3112178121</v>
      </c>
      <c r="N1769" s="6" t="s">
        <v>327</v>
      </c>
      <c r="O1769" s="9" t="s">
        <v>378</v>
      </c>
      <c r="P1769" s="6">
        <v>9600</v>
      </c>
      <c r="Q1769" s="6">
        <v>15100</v>
      </c>
      <c r="R1769" s="6">
        <v>23400</v>
      </c>
      <c r="S1769" s="6">
        <v>34300</v>
      </c>
      <c r="T1769" s="6">
        <v>46900</v>
      </c>
      <c r="U1769" s="6">
        <v>47300</v>
      </c>
      <c r="V1769" s="6">
        <v>0</v>
      </c>
      <c r="W1769" s="6">
        <v>0</v>
      </c>
      <c r="X1769" s="6">
        <v>0</v>
      </c>
      <c r="Y1769" s="6">
        <v>8400</v>
      </c>
      <c r="Z1769" s="6">
        <v>8700</v>
      </c>
      <c r="AA1769" s="6">
        <v>4.8095321359999996</v>
      </c>
      <c r="AB1769" s="6">
        <v>-73.945532869999994</v>
      </c>
      <c r="AC1769" s="9" t="s">
        <v>19</v>
      </c>
      <c r="AD1769" s="6">
        <v>585372850</v>
      </c>
      <c r="AE1769" s="6" t="str">
        <f>MID(TablaPivotFinal[[#This Row],[Fecha]],1,4)</f>
        <v>2016</v>
      </c>
      <c r="AF1769" s="6" t="str">
        <f>MID(TablaPivotFinal[[#This Row],[Fecha]],5,3)</f>
        <v>Ene</v>
      </c>
      <c r="AG1769" s="9">
        <v>585372850</v>
      </c>
      <c r="AH1769" s="10">
        <v>59250</v>
      </c>
      <c r="AI1769" t="s">
        <v>1071</v>
      </c>
      <c r="AJ1769" t="s">
        <v>864</v>
      </c>
      <c r="AK1769" t="s">
        <v>1199</v>
      </c>
    </row>
    <row r="1770" spans="1:37" x14ac:dyDescent="0.3">
      <c r="A1770" t="str">
        <f t="shared" si="81"/>
        <v>LA CABAÑA-PERIMETRAL ORIENTAL DE BOGOTA S.A.S</v>
      </c>
      <c r="B1770" t="str">
        <f t="shared" si="82"/>
        <v>2016Feb</v>
      </c>
      <c r="C1770" t="str">
        <f t="shared" si="83"/>
        <v>4.809532136-73.94553287</v>
      </c>
      <c r="D1770" s="7" t="s">
        <v>376</v>
      </c>
      <c r="E1770" s="5">
        <v>5009</v>
      </c>
      <c r="F1770" s="7" t="s">
        <v>264</v>
      </c>
      <c r="G1770" s="5">
        <v>25</v>
      </c>
      <c r="H1770" s="7" t="s">
        <v>377</v>
      </c>
      <c r="I1770" s="7" t="s">
        <v>324</v>
      </c>
      <c r="J1770" s="7" t="s">
        <v>103</v>
      </c>
      <c r="K1770" s="7" t="s">
        <v>325</v>
      </c>
      <c r="L1770" s="7" t="s">
        <v>326</v>
      </c>
      <c r="M1770" s="5">
        <v>3112178121</v>
      </c>
      <c r="N1770" s="5" t="s">
        <v>327</v>
      </c>
      <c r="O1770" s="7" t="s">
        <v>378</v>
      </c>
      <c r="P1770" s="5">
        <v>9600</v>
      </c>
      <c r="Q1770" s="5">
        <v>15100</v>
      </c>
      <c r="R1770" s="5">
        <v>23400</v>
      </c>
      <c r="S1770" s="5">
        <v>34300</v>
      </c>
      <c r="T1770" s="5">
        <v>46900</v>
      </c>
      <c r="U1770" s="5">
        <v>47300</v>
      </c>
      <c r="V1770" s="5">
        <v>0</v>
      </c>
      <c r="W1770" s="5">
        <v>0</v>
      </c>
      <c r="X1770" s="5">
        <v>0</v>
      </c>
      <c r="Y1770" s="5">
        <v>8400</v>
      </c>
      <c r="Z1770" s="5">
        <v>8700</v>
      </c>
      <c r="AA1770" s="5">
        <v>4.8095321359999996</v>
      </c>
      <c r="AB1770" s="5">
        <v>-73.945532869999994</v>
      </c>
      <c r="AC1770" s="7" t="s">
        <v>21</v>
      </c>
      <c r="AD1770" s="5">
        <v>551414550</v>
      </c>
      <c r="AE1770" s="5" t="str">
        <f>MID(TablaPivotFinal[[#This Row],[Fecha]],1,4)</f>
        <v>2016</v>
      </c>
      <c r="AF1770" s="5" t="str">
        <f>MID(TablaPivotFinal[[#This Row],[Fecha]],5,3)</f>
        <v>Feb</v>
      </c>
      <c r="AG1770" s="7">
        <v>551414550</v>
      </c>
      <c r="AH1770" s="8">
        <v>50147</v>
      </c>
      <c r="AI1770" t="s">
        <v>1071</v>
      </c>
      <c r="AJ1770" t="s">
        <v>865</v>
      </c>
      <c r="AK1770" t="s">
        <v>1199</v>
      </c>
    </row>
    <row r="1771" spans="1:37" x14ac:dyDescent="0.3">
      <c r="A1771" t="str">
        <f t="shared" si="81"/>
        <v>LA CABAÑA-PERIMETRAL ORIENTAL DE BOGOTA S.A.S</v>
      </c>
      <c r="B1771" t="str">
        <f t="shared" si="82"/>
        <v>2016Jul</v>
      </c>
      <c r="C1771" t="str">
        <f t="shared" si="83"/>
        <v>4.809532136-73.94553287</v>
      </c>
      <c r="D1771" s="9" t="s">
        <v>376</v>
      </c>
      <c r="E1771" s="6">
        <v>5009</v>
      </c>
      <c r="F1771" s="9" t="s">
        <v>264</v>
      </c>
      <c r="G1771" s="6">
        <v>25</v>
      </c>
      <c r="H1771" s="9" t="s">
        <v>377</v>
      </c>
      <c r="I1771" s="9" t="s">
        <v>324</v>
      </c>
      <c r="J1771" s="9" t="s">
        <v>103</v>
      </c>
      <c r="K1771" s="9" t="s">
        <v>325</v>
      </c>
      <c r="L1771" s="9" t="s">
        <v>326</v>
      </c>
      <c r="M1771" s="6">
        <v>3112178121</v>
      </c>
      <c r="N1771" s="6" t="s">
        <v>327</v>
      </c>
      <c r="O1771" s="9" t="s">
        <v>378</v>
      </c>
      <c r="P1771" s="6">
        <v>9600</v>
      </c>
      <c r="Q1771" s="6">
        <v>15100</v>
      </c>
      <c r="R1771" s="6">
        <v>23400</v>
      </c>
      <c r="S1771" s="6">
        <v>34300</v>
      </c>
      <c r="T1771" s="6">
        <v>46900</v>
      </c>
      <c r="U1771" s="6">
        <v>47300</v>
      </c>
      <c r="V1771" s="6">
        <v>0</v>
      </c>
      <c r="W1771" s="6">
        <v>0</v>
      </c>
      <c r="X1771" s="6">
        <v>0</v>
      </c>
      <c r="Y1771" s="6">
        <v>8400</v>
      </c>
      <c r="Z1771" s="6">
        <v>8700</v>
      </c>
      <c r="AA1771" s="6">
        <v>4.8095321359999996</v>
      </c>
      <c r="AB1771" s="6">
        <v>-73.945532869999994</v>
      </c>
      <c r="AC1771" s="9" t="s">
        <v>23</v>
      </c>
      <c r="AD1771" s="6">
        <v>566115900</v>
      </c>
      <c r="AE1771" s="6" t="str">
        <f>MID(TablaPivotFinal[[#This Row],[Fecha]],1,4)</f>
        <v>2016</v>
      </c>
      <c r="AF1771" s="6" t="str">
        <f>MID(TablaPivotFinal[[#This Row],[Fecha]],5,3)</f>
        <v>Jul</v>
      </c>
      <c r="AG1771" s="9">
        <v>566115900</v>
      </c>
      <c r="AH1771" s="10">
        <v>57389</v>
      </c>
      <c r="AI1771" t="s">
        <v>1071</v>
      </c>
      <c r="AJ1771" t="s">
        <v>870</v>
      </c>
      <c r="AK1771" t="s">
        <v>1199</v>
      </c>
    </row>
    <row r="1772" spans="1:37" x14ac:dyDescent="0.3">
      <c r="A1772" t="str">
        <f t="shared" si="81"/>
        <v>LA CABAÑA-PERIMETRAL ORIENTAL DE BOGOTA S.A.S</v>
      </c>
      <c r="B1772" t="str">
        <f t="shared" si="82"/>
        <v>2016Jun</v>
      </c>
      <c r="C1772" t="str">
        <f t="shared" si="83"/>
        <v>4.809532136-73.94553287</v>
      </c>
      <c r="D1772" s="7" t="s">
        <v>376</v>
      </c>
      <c r="E1772" s="5">
        <v>5009</v>
      </c>
      <c r="F1772" s="7" t="s">
        <v>264</v>
      </c>
      <c r="G1772" s="5">
        <v>25</v>
      </c>
      <c r="H1772" s="7" t="s">
        <v>377</v>
      </c>
      <c r="I1772" s="7" t="s">
        <v>324</v>
      </c>
      <c r="J1772" s="7" t="s">
        <v>103</v>
      </c>
      <c r="K1772" s="7" t="s">
        <v>325</v>
      </c>
      <c r="L1772" s="7" t="s">
        <v>326</v>
      </c>
      <c r="M1772" s="5">
        <v>3112178121</v>
      </c>
      <c r="N1772" s="5" t="s">
        <v>327</v>
      </c>
      <c r="O1772" s="7" t="s">
        <v>378</v>
      </c>
      <c r="P1772" s="5">
        <v>9600</v>
      </c>
      <c r="Q1772" s="5">
        <v>15100</v>
      </c>
      <c r="R1772" s="5">
        <v>23400</v>
      </c>
      <c r="S1772" s="5">
        <v>34300</v>
      </c>
      <c r="T1772" s="5">
        <v>46900</v>
      </c>
      <c r="U1772" s="5">
        <v>47300</v>
      </c>
      <c r="V1772" s="5">
        <v>0</v>
      </c>
      <c r="W1772" s="5">
        <v>0</v>
      </c>
      <c r="X1772" s="5">
        <v>0</v>
      </c>
      <c r="Y1772" s="5">
        <v>8400</v>
      </c>
      <c r="Z1772" s="5">
        <v>8700</v>
      </c>
      <c r="AA1772" s="5">
        <v>4.8095321359999996</v>
      </c>
      <c r="AB1772" s="5">
        <v>-73.945532869999994</v>
      </c>
      <c r="AC1772" s="7" t="s">
        <v>25</v>
      </c>
      <c r="AD1772" s="5">
        <v>592024100</v>
      </c>
      <c r="AE1772" s="5" t="str">
        <f>MID(TablaPivotFinal[[#This Row],[Fecha]],1,4)</f>
        <v>2016</v>
      </c>
      <c r="AF1772" s="5" t="str">
        <f>MID(TablaPivotFinal[[#This Row],[Fecha]],5,3)</f>
        <v>Jun</v>
      </c>
      <c r="AG1772" s="7">
        <v>592024100</v>
      </c>
      <c r="AH1772" s="8">
        <v>55660</v>
      </c>
      <c r="AI1772" t="s">
        <v>1071</v>
      </c>
      <c r="AJ1772" t="s">
        <v>869</v>
      </c>
      <c r="AK1772" t="s">
        <v>1199</v>
      </c>
    </row>
    <row r="1773" spans="1:37" x14ac:dyDescent="0.3">
      <c r="A1773" t="str">
        <f t="shared" si="81"/>
        <v>LA CABAÑA-PERIMETRAL ORIENTAL DE BOGOTA S.A.S</v>
      </c>
      <c r="B1773" t="str">
        <f t="shared" si="82"/>
        <v>2016Mar</v>
      </c>
      <c r="C1773" t="str">
        <f t="shared" si="83"/>
        <v>4.809532136-73.94553287</v>
      </c>
      <c r="D1773" s="9" t="s">
        <v>376</v>
      </c>
      <c r="E1773" s="6">
        <v>5009</v>
      </c>
      <c r="F1773" s="9" t="s">
        <v>264</v>
      </c>
      <c r="G1773" s="6">
        <v>25</v>
      </c>
      <c r="H1773" s="9" t="s">
        <v>377</v>
      </c>
      <c r="I1773" s="9" t="s">
        <v>324</v>
      </c>
      <c r="J1773" s="9" t="s">
        <v>103</v>
      </c>
      <c r="K1773" s="9" t="s">
        <v>325</v>
      </c>
      <c r="L1773" s="9" t="s">
        <v>326</v>
      </c>
      <c r="M1773" s="6">
        <v>3112178121</v>
      </c>
      <c r="N1773" s="6" t="s">
        <v>327</v>
      </c>
      <c r="O1773" s="9" t="s">
        <v>378</v>
      </c>
      <c r="P1773" s="6">
        <v>9600</v>
      </c>
      <c r="Q1773" s="6">
        <v>15100</v>
      </c>
      <c r="R1773" s="6">
        <v>23400</v>
      </c>
      <c r="S1773" s="6">
        <v>34300</v>
      </c>
      <c r="T1773" s="6">
        <v>46900</v>
      </c>
      <c r="U1773" s="6">
        <v>47300</v>
      </c>
      <c r="V1773" s="6">
        <v>0</v>
      </c>
      <c r="W1773" s="6">
        <v>0</v>
      </c>
      <c r="X1773" s="6">
        <v>0</v>
      </c>
      <c r="Y1773" s="6">
        <v>8400</v>
      </c>
      <c r="Z1773" s="6">
        <v>8700</v>
      </c>
      <c r="AA1773" s="6">
        <v>4.8095321359999996</v>
      </c>
      <c r="AB1773" s="6">
        <v>-73.945532869999994</v>
      </c>
      <c r="AC1773" s="9" t="s">
        <v>27</v>
      </c>
      <c r="AD1773" s="6">
        <v>623768200</v>
      </c>
      <c r="AE1773" s="6" t="str">
        <f>MID(TablaPivotFinal[[#This Row],[Fecha]],1,4)</f>
        <v>2016</v>
      </c>
      <c r="AF1773" s="6" t="str">
        <f>MID(TablaPivotFinal[[#This Row],[Fecha]],5,3)</f>
        <v>Mar</v>
      </c>
      <c r="AG1773" s="9">
        <v>623768200</v>
      </c>
      <c r="AH1773" s="10">
        <v>57752</v>
      </c>
      <c r="AI1773" t="s">
        <v>1071</v>
      </c>
      <c r="AJ1773" t="s">
        <v>866</v>
      </c>
      <c r="AK1773" t="s">
        <v>1199</v>
      </c>
    </row>
    <row r="1774" spans="1:37" x14ac:dyDescent="0.3">
      <c r="A1774" t="str">
        <f t="shared" si="81"/>
        <v>LA CABAÑA-PERIMETRAL ORIENTAL DE BOGOTA S.A.S</v>
      </c>
      <c r="B1774" t="str">
        <f t="shared" si="82"/>
        <v>2016May</v>
      </c>
      <c r="C1774" t="str">
        <f t="shared" si="83"/>
        <v>4.809532136-73.94553287</v>
      </c>
      <c r="D1774" s="7" t="s">
        <v>376</v>
      </c>
      <c r="E1774" s="5">
        <v>5009</v>
      </c>
      <c r="F1774" s="7" t="s">
        <v>264</v>
      </c>
      <c r="G1774" s="5">
        <v>25</v>
      </c>
      <c r="H1774" s="7" t="s">
        <v>377</v>
      </c>
      <c r="I1774" s="7" t="s">
        <v>324</v>
      </c>
      <c r="J1774" s="7" t="s">
        <v>103</v>
      </c>
      <c r="K1774" s="7" t="s">
        <v>325</v>
      </c>
      <c r="L1774" s="7" t="s">
        <v>326</v>
      </c>
      <c r="M1774" s="5">
        <v>3112178121</v>
      </c>
      <c r="N1774" s="5" t="s">
        <v>327</v>
      </c>
      <c r="O1774" s="7" t="s">
        <v>378</v>
      </c>
      <c r="P1774" s="5">
        <v>9600</v>
      </c>
      <c r="Q1774" s="5">
        <v>15100</v>
      </c>
      <c r="R1774" s="5">
        <v>23400</v>
      </c>
      <c r="S1774" s="5">
        <v>34300</v>
      </c>
      <c r="T1774" s="5">
        <v>46900</v>
      </c>
      <c r="U1774" s="5">
        <v>47300</v>
      </c>
      <c r="V1774" s="5">
        <v>0</v>
      </c>
      <c r="W1774" s="5">
        <v>0</v>
      </c>
      <c r="X1774" s="5">
        <v>0</v>
      </c>
      <c r="Y1774" s="5">
        <v>8400</v>
      </c>
      <c r="Z1774" s="5">
        <v>8700</v>
      </c>
      <c r="AA1774" s="5">
        <v>4.8095321359999996</v>
      </c>
      <c r="AB1774" s="5">
        <v>-73.945532869999994</v>
      </c>
      <c r="AC1774" s="7" t="s">
        <v>29</v>
      </c>
      <c r="AD1774" s="5">
        <v>602398300</v>
      </c>
      <c r="AE1774" s="5" t="str">
        <f>MID(TablaPivotFinal[[#This Row],[Fecha]],1,4)</f>
        <v>2016</v>
      </c>
      <c r="AF1774" s="5" t="str">
        <f>MID(TablaPivotFinal[[#This Row],[Fecha]],5,3)</f>
        <v>May</v>
      </c>
      <c r="AG1774" s="7">
        <v>602398300</v>
      </c>
      <c r="AH1774" s="8">
        <v>58128</v>
      </c>
      <c r="AI1774" t="s">
        <v>1071</v>
      </c>
      <c r="AJ1774" t="s">
        <v>868</v>
      </c>
      <c r="AK1774" t="s">
        <v>1199</v>
      </c>
    </row>
    <row r="1775" spans="1:37" x14ac:dyDescent="0.3">
      <c r="A1775" t="str">
        <f t="shared" si="81"/>
        <v>LA CABAÑA-PERIMETRAL ORIENTAL DE BOGOTA S.A.S</v>
      </c>
      <c r="B1775" t="str">
        <f t="shared" si="82"/>
        <v>2016Nov</v>
      </c>
      <c r="C1775" t="str">
        <f t="shared" si="83"/>
        <v>4.809532136-73.94553287</v>
      </c>
      <c r="D1775" s="9" t="s">
        <v>376</v>
      </c>
      <c r="E1775" s="6">
        <v>5009</v>
      </c>
      <c r="F1775" s="9" t="s">
        <v>264</v>
      </c>
      <c r="G1775" s="6">
        <v>25</v>
      </c>
      <c r="H1775" s="9" t="s">
        <v>377</v>
      </c>
      <c r="I1775" s="9" t="s">
        <v>324</v>
      </c>
      <c r="J1775" s="9" t="s">
        <v>103</v>
      </c>
      <c r="K1775" s="9" t="s">
        <v>325</v>
      </c>
      <c r="L1775" s="9" t="s">
        <v>326</v>
      </c>
      <c r="M1775" s="6">
        <v>3112178121</v>
      </c>
      <c r="N1775" s="6" t="s">
        <v>327</v>
      </c>
      <c r="O1775" s="9" t="s">
        <v>378</v>
      </c>
      <c r="P1775" s="6">
        <v>9600</v>
      </c>
      <c r="Q1775" s="6">
        <v>15100</v>
      </c>
      <c r="R1775" s="6">
        <v>23400</v>
      </c>
      <c r="S1775" s="6">
        <v>34300</v>
      </c>
      <c r="T1775" s="6">
        <v>46900</v>
      </c>
      <c r="U1775" s="6">
        <v>47300</v>
      </c>
      <c r="V1775" s="6">
        <v>0</v>
      </c>
      <c r="W1775" s="6">
        <v>0</v>
      </c>
      <c r="X1775" s="6">
        <v>0</v>
      </c>
      <c r="Y1775" s="6">
        <v>8400</v>
      </c>
      <c r="Z1775" s="6">
        <v>8700</v>
      </c>
      <c r="AA1775" s="6">
        <v>4.8095321359999996</v>
      </c>
      <c r="AB1775" s="6">
        <v>-73.945532869999994</v>
      </c>
      <c r="AC1775" s="9" t="s">
        <v>31</v>
      </c>
      <c r="AD1775" s="6">
        <v>589651000</v>
      </c>
      <c r="AE1775" s="6" t="str">
        <f>MID(TablaPivotFinal[[#This Row],[Fecha]],1,4)</f>
        <v>2016</v>
      </c>
      <c r="AF1775" s="6" t="str">
        <f>MID(TablaPivotFinal[[#This Row],[Fecha]],5,3)</f>
        <v>Nov</v>
      </c>
      <c r="AG1775" s="9">
        <v>589651000</v>
      </c>
      <c r="AH1775" s="10">
        <v>53610</v>
      </c>
      <c r="AI1775" t="s">
        <v>1071</v>
      </c>
      <c r="AJ1775" t="s">
        <v>874</v>
      </c>
      <c r="AK1775" t="s">
        <v>1199</v>
      </c>
    </row>
    <row r="1776" spans="1:37" x14ac:dyDescent="0.3">
      <c r="A1776" t="str">
        <f t="shared" si="81"/>
        <v>LA CABAÑA-PERIMETRAL ORIENTAL DE BOGOTA S.A.S</v>
      </c>
      <c r="B1776" t="str">
        <f t="shared" si="82"/>
        <v>2016Oct</v>
      </c>
      <c r="C1776" t="str">
        <f t="shared" si="83"/>
        <v>4.809532136-73.94553287</v>
      </c>
      <c r="D1776" s="7" t="s">
        <v>376</v>
      </c>
      <c r="E1776" s="5">
        <v>5009</v>
      </c>
      <c r="F1776" s="7" t="s">
        <v>264</v>
      </c>
      <c r="G1776" s="5">
        <v>25</v>
      </c>
      <c r="H1776" s="7" t="s">
        <v>377</v>
      </c>
      <c r="I1776" s="7" t="s">
        <v>324</v>
      </c>
      <c r="J1776" s="7" t="s">
        <v>103</v>
      </c>
      <c r="K1776" s="7" t="s">
        <v>325</v>
      </c>
      <c r="L1776" s="7" t="s">
        <v>326</v>
      </c>
      <c r="M1776" s="5">
        <v>3112178121</v>
      </c>
      <c r="N1776" s="5" t="s">
        <v>327</v>
      </c>
      <c r="O1776" s="7" t="s">
        <v>378</v>
      </c>
      <c r="P1776" s="5">
        <v>9600</v>
      </c>
      <c r="Q1776" s="5">
        <v>15100</v>
      </c>
      <c r="R1776" s="5">
        <v>23400</v>
      </c>
      <c r="S1776" s="5">
        <v>34300</v>
      </c>
      <c r="T1776" s="5">
        <v>46900</v>
      </c>
      <c r="U1776" s="5">
        <v>47300</v>
      </c>
      <c r="V1776" s="5">
        <v>0</v>
      </c>
      <c r="W1776" s="5">
        <v>0</v>
      </c>
      <c r="X1776" s="5">
        <v>0</v>
      </c>
      <c r="Y1776" s="5">
        <v>8400</v>
      </c>
      <c r="Z1776" s="5">
        <v>8700</v>
      </c>
      <c r="AA1776" s="5">
        <v>4.8095321359999996</v>
      </c>
      <c r="AB1776" s="5">
        <v>-73.945532869999994</v>
      </c>
      <c r="AC1776" s="7" t="s">
        <v>33</v>
      </c>
      <c r="AD1776" s="5">
        <v>599373300</v>
      </c>
      <c r="AE1776" s="5" t="str">
        <f>MID(TablaPivotFinal[[#This Row],[Fecha]],1,4)</f>
        <v>2016</v>
      </c>
      <c r="AF1776" s="5" t="str">
        <f>MID(TablaPivotFinal[[#This Row],[Fecha]],5,3)</f>
        <v>Oct</v>
      </c>
      <c r="AG1776" s="7">
        <v>599373300</v>
      </c>
      <c r="AH1776" s="8">
        <v>55783</v>
      </c>
      <c r="AI1776" t="s">
        <v>1071</v>
      </c>
      <c r="AJ1776" t="s">
        <v>873</v>
      </c>
      <c r="AK1776" t="s">
        <v>1199</v>
      </c>
    </row>
    <row r="1777" spans="1:37" x14ac:dyDescent="0.3">
      <c r="A1777" t="str">
        <f t="shared" si="81"/>
        <v>LA CABAÑA-PERIMETRAL ORIENTAL DE BOGOTA S.A.S</v>
      </c>
      <c r="B1777" t="str">
        <f t="shared" si="82"/>
        <v>2016Sep</v>
      </c>
      <c r="C1777" t="str">
        <f t="shared" si="83"/>
        <v>4.809532136-73.94553287</v>
      </c>
      <c r="D1777" s="9" t="s">
        <v>376</v>
      </c>
      <c r="E1777" s="6">
        <v>5009</v>
      </c>
      <c r="F1777" s="9" t="s">
        <v>264</v>
      </c>
      <c r="G1777" s="6">
        <v>25</v>
      </c>
      <c r="H1777" s="9" t="s">
        <v>377</v>
      </c>
      <c r="I1777" s="9" t="s">
        <v>324</v>
      </c>
      <c r="J1777" s="9" t="s">
        <v>103</v>
      </c>
      <c r="K1777" s="9" t="s">
        <v>325</v>
      </c>
      <c r="L1777" s="9" t="s">
        <v>326</v>
      </c>
      <c r="M1777" s="6">
        <v>3112178121</v>
      </c>
      <c r="N1777" s="6" t="s">
        <v>327</v>
      </c>
      <c r="O1777" s="9" t="s">
        <v>378</v>
      </c>
      <c r="P1777" s="6">
        <v>9600</v>
      </c>
      <c r="Q1777" s="6">
        <v>15100</v>
      </c>
      <c r="R1777" s="6">
        <v>23400</v>
      </c>
      <c r="S1777" s="6">
        <v>34300</v>
      </c>
      <c r="T1777" s="6">
        <v>46900</v>
      </c>
      <c r="U1777" s="6">
        <v>47300</v>
      </c>
      <c r="V1777" s="6">
        <v>0</v>
      </c>
      <c r="W1777" s="6">
        <v>0</v>
      </c>
      <c r="X1777" s="6">
        <v>0</v>
      </c>
      <c r="Y1777" s="6">
        <v>8400</v>
      </c>
      <c r="Z1777" s="6">
        <v>8700</v>
      </c>
      <c r="AA1777" s="6">
        <v>4.8095321359999996</v>
      </c>
      <c r="AB1777" s="6">
        <v>-73.945532869999994</v>
      </c>
      <c r="AC1777" s="9" t="s">
        <v>35</v>
      </c>
      <c r="AD1777" s="6">
        <v>556740250</v>
      </c>
      <c r="AE1777" s="6" t="str">
        <f>MID(TablaPivotFinal[[#This Row],[Fecha]],1,4)</f>
        <v>2016</v>
      </c>
      <c r="AF1777" s="6" t="str">
        <f>MID(TablaPivotFinal[[#This Row],[Fecha]],5,3)</f>
        <v>Sep</v>
      </c>
      <c r="AG1777" s="9">
        <v>556740250</v>
      </c>
      <c r="AH1777" s="10">
        <v>51633</v>
      </c>
      <c r="AI1777" t="s">
        <v>1071</v>
      </c>
      <c r="AJ1777" t="s">
        <v>872</v>
      </c>
      <c r="AK1777" t="s">
        <v>1199</v>
      </c>
    </row>
    <row r="1778" spans="1:37" x14ac:dyDescent="0.3">
      <c r="A1778" t="str">
        <f t="shared" si="81"/>
        <v>LA CABAÑA-PERIMETRAL ORIENTAL DE BOGOTA S.A.S</v>
      </c>
      <c r="B1778" t="str">
        <f t="shared" si="82"/>
        <v>2017Abr</v>
      </c>
      <c r="C1778" t="str">
        <f t="shared" si="83"/>
        <v>4.809532136-73.94553287</v>
      </c>
      <c r="D1778" s="7" t="s">
        <v>376</v>
      </c>
      <c r="E1778" s="5">
        <v>5009</v>
      </c>
      <c r="F1778" s="7" t="s">
        <v>264</v>
      </c>
      <c r="G1778" s="5">
        <v>25</v>
      </c>
      <c r="H1778" s="7" t="s">
        <v>377</v>
      </c>
      <c r="I1778" s="7" t="s">
        <v>324</v>
      </c>
      <c r="J1778" s="7" t="s">
        <v>103</v>
      </c>
      <c r="K1778" s="7" t="s">
        <v>325</v>
      </c>
      <c r="L1778" s="7" t="s">
        <v>326</v>
      </c>
      <c r="M1778" s="5">
        <v>3112178121</v>
      </c>
      <c r="N1778" s="5" t="s">
        <v>327</v>
      </c>
      <c r="O1778" s="7" t="s">
        <v>378</v>
      </c>
      <c r="P1778" s="5">
        <v>9600</v>
      </c>
      <c r="Q1778" s="5">
        <v>15100</v>
      </c>
      <c r="R1778" s="5">
        <v>23400</v>
      </c>
      <c r="S1778" s="5">
        <v>34300</v>
      </c>
      <c r="T1778" s="5">
        <v>46900</v>
      </c>
      <c r="U1778" s="5">
        <v>47300</v>
      </c>
      <c r="V1778" s="5">
        <v>0</v>
      </c>
      <c r="W1778" s="5">
        <v>0</v>
      </c>
      <c r="X1778" s="5">
        <v>0</v>
      </c>
      <c r="Y1778" s="5">
        <v>8400</v>
      </c>
      <c r="Z1778" s="5">
        <v>8700</v>
      </c>
      <c r="AA1778" s="5">
        <v>4.8095321359999996</v>
      </c>
      <c r="AB1778" s="5">
        <v>-73.945532869999994</v>
      </c>
      <c r="AC1778" s="7" t="s">
        <v>37</v>
      </c>
      <c r="AD1778" s="5">
        <v>629702100</v>
      </c>
      <c r="AE1778" s="5" t="str">
        <f>MID(TablaPivotFinal[[#This Row],[Fecha]],1,4)</f>
        <v>2017</v>
      </c>
      <c r="AF1778" s="5" t="str">
        <f>MID(TablaPivotFinal[[#This Row],[Fecha]],5,3)</f>
        <v>Abr</v>
      </c>
      <c r="AG1778" s="7">
        <v>629702100</v>
      </c>
      <c r="AH1778" s="8">
        <v>1830.2</v>
      </c>
      <c r="AI1778" t="s">
        <v>1071</v>
      </c>
      <c r="AJ1778" t="s">
        <v>879</v>
      </c>
      <c r="AK1778" t="s">
        <v>1199</v>
      </c>
    </row>
    <row r="1779" spans="1:37" x14ac:dyDescent="0.3">
      <c r="A1779" t="str">
        <f t="shared" si="81"/>
        <v>LA CABAÑA-PERIMETRAL ORIENTAL DE BOGOTA S.A.S</v>
      </c>
      <c r="B1779" t="str">
        <f t="shared" si="82"/>
        <v>2017Ago</v>
      </c>
      <c r="C1779" t="str">
        <f t="shared" si="83"/>
        <v>4.809532136-73.94553287</v>
      </c>
      <c r="D1779" s="9" t="s">
        <v>376</v>
      </c>
      <c r="E1779" s="6">
        <v>5009</v>
      </c>
      <c r="F1779" s="9" t="s">
        <v>264</v>
      </c>
      <c r="G1779" s="6">
        <v>25</v>
      </c>
      <c r="H1779" s="9" t="s">
        <v>377</v>
      </c>
      <c r="I1779" s="9" t="s">
        <v>324</v>
      </c>
      <c r="J1779" s="9" t="s">
        <v>103</v>
      </c>
      <c r="K1779" s="9" t="s">
        <v>325</v>
      </c>
      <c r="L1779" s="9" t="s">
        <v>326</v>
      </c>
      <c r="M1779" s="6">
        <v>3112178121</v>
      </c>
      <c r="N1779" s="6" t="s">
        <v>327</v>
      </c>
      <c r="O1779" s="9" t="s">
        <v>378</v>
      </c>
      <c r="P1779" s="6">
        <v>9600</v>
      </c>
      <c r="Q1779" s="6">
        <v>15100</v>
      </c>
      <c r="R1779" s="6">
        <v>23400</v>
      </c>
      <c r="S1779" s="6">
        <v>34300</v>
      </c>
      <c r="T1779" s="6">
        <v>46900</v>
      </c>
      <c r="U1779" s="6">
        <v>47300</v>
      </c>
      <c r="V1779" s="6">
        <v>0</v>
      </c>
      <c r="W1779" s="6">
        <v>0</v>
      </c>
      <c r="X1779" s="6">
        <v>0</v>
      </c>
      <c r="Y1779" s="6">
        <v>8400</v>
      </c>
      <c r="Z1779" s="6">
        <v>8700</v>
      </c>
      <c r="AA1779" s="6">
        <v>4.8095321359999996</v>
      </c>
      <c r="AB1779" s="6">
        <v>-73.945532869999994</v>
      </c>
      <c r="AC1779" s="9" t="s">
        <v>39</v>
      </c>
      <c r="AD1779" s="6">
        <v>651228700</v>
      </c>
      <c r="AE1779" s="6" t="str">
        <f>MID(TablaPivotFinal[[#This Row],[Fecha]],1,4)</f>
        <v>2017</v>
      </c>
      <c r="AF1779" s="6" t="str">
        <f>MID(TablaPivotFinal[[#This Row],[Fecha]],5,3)</f>
        <v>Ago</v>
      </c>
      <c r="AG1779" s="9">
        <v>651228700</v>
      </c>
      <c r="AH1779" s="10">
        <v>1684.6451609999999</v>
      </c>
      <c r="AI1779" t="s">
        <v>1071</v>
      </c>
      <c r="AJ1779" t="s">
        <v>883</v>
      </c>
      <c r="AK1779" t="s">
        <v>1199</v>
      </c>
    </row>
    <row r="1780" spans="1:37" x14ac:dyDescent="0.3">
      <c r="A1780" t="str">
        <f t="shared" si="81"/>
        <v>LA CABAÑA-PERIMETRAL ORIENTAL DE BOGOTA S.A.S</v>
      </c>
      <c r="B1780" t="str">
        <f t="shared" si="82"/>
        <v>2017Dic</v>
      </c>
      <c r="C1780" t="str">
        <f t="shared" si="83"/>
        <v>4.809532136-73.94553287</v>
      </c>
      <c r="D1780" s="7" t="s">
        <v>376</v>
      </c>
      <c r="E1780" s="5">
        <v>5009</v>
      </c>
      <c r="F1780" s="7" t="s">
        <v>264</v>
      </c>
      <c r="G1780" s="5">
        <v>25</v>
      </c>
      <c r="H1780" s="7" t="s">
        <v>377</v>
      </c>
      <c r="I1780" s="7" t="s">
        <v>324</v>
      </c>
      <c r="J1780" s="7" t="s">
        <v>103</v>
      </c>
      <c r="K1780" s="7" t="s">
        <v>325</v>
      </c>
      <c r="L1780" s="7" t="s">
        <v>326</v>
      </c>
      <c r="M1780" s="5">
        <v>3112178121</v>
      </c>
      <c r="N1780" s="5" t="s">
        <v>327</v>
      </c>
      <c r="O1780" s="7" t="s">
        <v>378</v>
      </c>
      <c r="P1780" s="5">
        <v>9600</v>
      </c>
      <c r="Q1780" s="5">
        <v>15100</v>
      </c>
      <c r="R1780" s="5">
        <v>23400</v>
      </c>
      <c r="S1780" s="5">
        <v>34300</v>
      </c>
      <c r="T1780" s="5">
        <v>46900</v>
      </c>
      <c r="U1780" s="5">
        <v>47300</v>
      </c>
      <c r="V1780" s="5">
        <v>0</v>
      </c>
      <c r="W1780" s="5">
        <v>0</v>
      </c>
      <c r="X1780" s="5">
        <v>0</v>
      </c>
      <c r="Y1780" s="5">
        <v>8400</v>
      </c>
      <c r="Z1780" s="5">
        <v>8700</v>
      </c>
      <c r="AA1780" s="5">
        <v>4.8095321359999996</v>
      </c>
      <c r="AB1780" s="5">
        <v>-73.945532869999994</v>
      </c>
      <c r="AC1780" s="7" t="s">
        <v>41</v>
      </c>
      <c r="AD1780" s="5">
        <v>601738700</v>
      </c>
      <c r="AE1780" s="5" t="str">
        <f>MID(TablaPivotFinal[[#This Row],[Fecha]],1,4)</f>
        <v>2017</v>
      </c>
      <c r="AF1780" s="5" t="str">
        <f>MID(TablaPivotFinal[[#This Row],[Fecha]],5,3)</f>
        <v>Dic</v>
      </c>
      <c r="AG1780" s="7">
        <v>601738700</v>
      </c>
      <c r="AH1780" s="8">
        <v>1639.741935</v>
      </c>
      <c r="AI1780" t="s">
        <v>1071</v>
      </c>
      <c r="AJ1780" t="s">
        <v>887</v>
      </c>
      <c r="AK1780" t="s">
        <v>1199</v>
      </c>
    </row>
    <row r="1781" spans="1:37" x14ac:dyDescent="0.3">
      <c r="A1781" t="str">
        <f t="shared" si="81"/>
        <v>LA CABAÑA-PERIMETRAL ORIENTAL DE BOGOTA S.A.S</v>
      </c>
      <c r="B1781" t="str">
        <f t="shared" si="82"/>
        <v>2017Ene</v>
      </c>
      <c r="C1781" t="str">
        <f t="shared" si="83"/>
        <v>4.809532136-73.94553287</v>
      </c>
      <c r="D1781" s="9" t="s">
        <v>376</v>
      </c>
      <c r="E1781" s="6">
        <v>5009</v>
      </c>
      <c r="F1781" s="9" t="s">
        <v>264</v>
      </c>
      <c r="G1781" s="6">
        <v>25</v>
      </c>
      <c r="H1781" s="9" t="s">
        <v>377</v>
      </c>
      <c r="I1781" s="9" t="s">
        <v>324</v>
      </c>
      <c r="J1781" s="9" t="s">
        <v>103</v>
      </c>
      <c r="K1781" s="9" t="s">
        <v>325</v>
      </c>
      <c r="L1781" s="9" t="s">
        <v>326</v>
      </c>
      <c r="M1781" s="6">
        <v>3112178121</v>
      </c>
      <c r="N1781" s="6" t="s">
        <v>327</v>
      </c>
      <c r="O1781" s="9" t="s">
        <v>378</v>
      </c>
      <c r="P1781" s="6">
        <v>9600</v>
      </c>
      <c r="Q1781" s="6">
        <v>15100</v>
      </c>
      <c r="R1781" s="6">
        <v>23400</v>
      </c>
      <c r="S1781" s="6">
        <v>34300</v>
      </c>
      <c r="T1781" s="6">
        <v>46900</v>
      </c>
      <c r="U1781" s="6">
        <v>47300</v>
      </c>
      <c r="V1781" s="6">
        <v>0</v>
      </c>
      <c r="W1781" s="6">
        <v>0</v>
      </c>
      <c r="X1781" s="6">
        <v>0</v>
      </c>
      <c r="Y1781" s="6">
        <v>8400</v>
      </c>
      <c r="Z1781" s="6">
        <v>8700</v>
      </c>
      <c r="AA1781" s="6">
        <v>4.8095321359999996</v>
      </c>
      <c r="AB1781" s="6">
        <v>-73.945532869999994</v>
      </c>
      <c r="AC1781" s="9" t="s">
        <v>43</v>
      </c>
      <c r="AD1781" s="6">
        <v>663489650</v>
      </c>
      <c r="AE1781" s="6" t="str">
        <f>MID(TablaPivotFinal[[#This Row],[Fecha]],1,4)</f>
        <v>2017</v>
      </c>
      <c r="AF1781" s="6" t="str">
        <f>MID(TablaPivotFinal[[#This Row],[Fecha]],5,3)</f>
        <v>Ene</v>
      </c>
      <c r="AG1781" s="9">
        <v>663489650</v>
      </c>
      <c r="AH1781" s="10">
        <v>1853.5161290000001</v>
      </c>
      <c r="AI1781" t="s">
        <v>1071</v>
      </c>
      <c r="AJ1781" t="s">
        <v>876</v>
      </c>
      <c r="AK1781" t="s">
        <v>1199</v>
      </c>
    </row>
    <row r="1782" spans="1:37" x14ac:dyDescent="0.3">
      <c r="A1782" t="str">
        <f t="shared" si="81"/>
        <v>LA CABAÑA-PERIMETRAL ORIENTAL DE BOGOTA S.A.S</v>
      </c>
      <c r="B1782" t="str">
        <f t="shared" si="82"/>
        <v>2017Feb</v>
      </c>
      <c r="C1782" t="str">
        <f t="shared" si="83"/>
        <v>4.809532136-73.94553287</v>
      </c>
      <c r="D1782" s="7" t="s">
        <v>376</v>
      </c>
      <c r="E1782" s="5">
        <v>5009</v>
      </c>
      <c r="F1782" s="7" t="s">
        <v>264</v>
      </c>
      <c r="G1782" s="5">
        <v>25</v>
      </c>
      <c r="H1782" s="7" t="s">
        <v>377</v>
      </c>
      <c r="I1782" s="7" t="s">
        <v>324</v>
      </c>
      <c r="J1782" s="7" t="s">
        <v>103</v>
      </c>
      <c r="K1782" s="7" t="s">
        <v>325</v>
      </c>
      <c r="L1782" s="7" t="s">
        <v>326</v>
      </c>
      <c r="M1782" s="5">
        <v>3112178121</v>
      </c>
      <c r="N1782" s="5" t="s">
        <v>327</v>
      </c>
      <c r="O1782" s="7" t="s">
        <v>378</v>
      </c>
      <c r="P1782" s="5">
        <v>9600</v>
      </c>
      <c r="Q1782" s="5">
        <v>15100</v>
      </c>
      <c r="R1782" s="5">
        <v>23400</v>
      </c>
      <c r="S1782" s="5">
        <v>34300</v>
      </c>
      <c r="T1782" s="5">
        <v>46900</v>
      </c>
      <c r="U1782" s="5">
        <v>47300</v>
      </c>
      <c r="V1782" s="5">
        <v>0</v>
      </c>
      <c r="W1782" s="5">
        <v>0</v>
      </c>
      <c r="X1782" s="5">
        <v>0</v>
      </c>
      <c r="Y1782" s="5">
        <v>8400</v>
      </c>
      <c r="Z1782" s="5">
        <v>8700</v>
      </c>
      <c r="AA1782" s="5">
        <v>4.8095321359999996</v>
      </c>
      <c r="AB1782" s="5">
        <v>-73.945532869999994</v>
      </c>
      <c r="AC1782" s="7" t="s">
        <v>45</v>
      </c>
      <c r="AD1782" s="5">
        <v>614347750</v>
      </c>
      <c r="AE1782" s="5" t="str">
        <f>MID(TablaPivotFinal[[#This Row],[Fecha]],1,4)</f>
        <v>2017</v>
      </c>
      <c r="AF1782" s="5" t="str">
        <f>MID(TablaPivotFinal[[#This Row],[Fecha]],5,3)</f>
        <v>Feb</v>
      </c>
      <c r="AG1782" s="7">
        <v>614347750</v>
      </c>
      <c r="AH1782" s="8">
        <v>1796.4285709999999</v>
      </c>
      <c r="AI1782" t="s">
        <v>1071</v>
      </c>
      <c r="AJ1782" t="s">
        <v>877</v>
      </c>
      <c r="AK1782" t="s">
        <v>1199</v>
      </c>
    </row>
    <row r="1783" spans="1:37" x14ac:dyDescent="0.3">
      <c r="A1783" t="str">
        <f t="shared" si="81"/>
        <v>LA CABAÑA-PERIMETRAL ORIENTAL DE BOGOTA S.A.S</v>
      </c>
      <c r="B1783" t="str">
        <f t="shared" si="82"/>
        <v>2017Jul</v>
      </c>
      <c r="C1783" t="str">
        <f t="shared" si="83"/>
        <v>4.809532136-73.94553287</v>
      </c>
      <c r="D1783" s="9" t="s">
        <v>376</v>
      </c>
      <c r="E1783" s="6">
        <v>5009</v>
      </c>
      <c r="F1783" s="9" t="s">
        <v>264</v>
      </c>
      <c r="G1783" s="6">
        <v>25</v>
      </c>
      <c r="H1783" s="9" t="s">
        <v>377</v>
      </c>
      <c r="I1783" s="9" t="s">
        <v>324</v>
      </c>
      <c r="J1783" s="9" t="s">
        <v>103</v>
      </c>
      <c r="K1783" s="9" t="s">
        <v>325</v>
      </c>
      <c r="L1783" s="9" t="s">
        <v>326</v>
      </c>
      <c r="M1783" s="6">
        <v>3112178121</v>
      </c>
      <c r="N1783" s="6" t="s">
        <v>327</v>
      </c>
      <c r="O1783" s="9" t="s">
        <v>378</v>
      </c>
      <c r="P1783" s="6">
        <v>9600</v>
      </c>
      <c r="Q1783" s="6">
        <v>15100</v>
      </c>
      <c r="R1783" s="6">
        <v>23400</v>
      </c>
      <c r="S1783" s="6">
        <v>34300</v>
      </c>
      <c r="T1783" s="6">
        <v>46900</v>
      </c>
      <c r="U1783" s="6">
        <v>47300</v>
      </c>
      <c r="V1783" s="6">
        <v>0</v>
      </c>
      <c r="W1783" s="6">
        <v>0</v>
      </c>
      <c r="X1783" s="6">
        <v>0</v>
      </c>
      <c r="Y1783" s="6">
        <v>8400</v>
      </c>
      <c r="Z1783" s="6">
        <v>8700</v>
      </c>
      <c r="AA1783" s="6">
        <v>4.8095321359999996</v>
      </c>
      <c r="AB1783" s="6">
        <v>-73.945532869999994</v>
      </c>
      <c r="AC1783" s="9" t="s">
        <v>47</v>
      </c>
      <c r="AD1783" s="6">
        <v>629118100</v>
      </c>
      <c r="AE1783" s="6" t="str">
        <f>MID(TablaPivotFinal[[#This Row],[Fecha]],1,4)</f>
        <v>2017</v>
      </c>
      <c r="AF1783" s="6" t="str">
        <f>MID(TablaPivotFinal[[#This Row],[Fecha]],5,3)</f>
        <v>Jul</v>
      </c>
      <c r="AG1783" s="9">
        <v>629118100</v>
      </c>
      <c r="AH1783" s="10">
        <v>1667.0967740000001</v>
      </c>
      <c r="AI1783" t="s">
        <v>1071</v>
      </c>
      <c r="AJ1783" t="s">
        <v>882</v>
      </c>
      <c r="AK1783" t="s">
        <v>1199</v>
      </c>
    </row>
    <row r="1784" spans="1:37" x14ac:dyDescent="0.3">
      <c r="A1784" t="str">
        <f t="shared" si="81"/>
        <v>LA CABAÑA-PERIMETRAL ORIENTAL DE BOGOTA S.A.S</v>
      </c>
      <c r="B1784" t="str">
        <f t="shared" si="82"/>
        <v>2017Jun</v>
      </c>
      <c r="C1784" t="str">
        <f t="shared" si="83"/>
        <v>4.809532136-73.94553287</v>
      </c>
      <c r="D1784" s="7" t="s">
        <v>376</v>
      </c>
      <c r="E1784" s="5">
        <v>5009</v>
      </c>
      <c r="F1784" s="7" t="s">
        <v>264</v>
      </c>
      <c r="G1784" s="5">
        <v>25</v>
      </c>
      <c r="H1784" s="7" t="s">
        <v>377</v>
      </c>
      <c r="I1784" s="7" t="s">
        <v>324</v>
      </c>
      <c r="J1784" s="7" t="s">
        <v>103</v>
      </c>
      <c r="K1784" s="7" t="s">
        <v>325</v>
      </c>
      <c r="L1784" s="7" t="s">
        <v>326</v>
      </c>
      <c r="M1784" s="5">
        <v>3112178121</v>
      </c>
      <c r="N1784" s="5" t="s">
        <v>327</v>
      </c>
      <c r="O1784" s="7" t="s">
        <v>378</v>
      </c>
      <c r="P1784" s="5">
        <v>9600</v>
      </c>
      <c r="Q1784" s="5">
        <v>15100</v>
      </c>
      <c r="R1784" s="5">
        <v>23400</v>
      </c>
      <c r="S1784" s="5">
        <v>34300</v>
      </c>
      <c r="T1784" s="5">
        <v>46900</v>
      </c>
      <c r="U1784" s="5">
        <v>47300</v>
      </c>
      <c r="V1784" s="5">
        <v>0</v>
      </c>
      <c r="W1784" s="5">
        <v>0</v>
      </c>
      <c r="X1784" s="5">
        <v>0</v>
      </c>
      <c r="Y1784" s="5">
        <v>8400</v>
      </c>
      <c r="Z1784" s="5">
        <v>8700</v>
      </c>
      <c r="AA1784" s="5">
        <v>4.8095321359999996</v>
      </c>
      <c r="AB1784" s="5">
        <v>-73.945532869999994</v>
      </c>
      <c r="AC1784" s="7" t="s">
        <v>49</v>
      </c>
      <c r="AD1784" s="5">
        <v>598766000</v>
      </c>
      <c r="AE1784" s="5" t="str">
        <f>MID(TablaPivotFinal[[#This Row],[Fecha]],1,4)</f>
        <v>2017</v>
      </c>
      <c r="AF1784" s="5" t="str">
        <f>MID(TablaPivotFinal[[#This Row],[Fecha]],5,3)</f>
        <v>Jun</v>
      </c>
      <c r="AG1784" s="7">
        <v>598766000</v>
      </c>
      <c r="AH1784" s="8">
        <v>1633.0666670000001</v>
      </c>
      <c r="AI1784" t="s">
        <v>1071</v>
      </c>
      <c r="AJ1784" t="s">
        <v>881</v>
      </c>
      <c r="AK1784" t="s">
        <v>1199</v>
      </c>
    </row>
    <row r="1785" spans="1:37" x14ac:dyDescent="0.3">
      <c r="A1785" t="str">
        <f t="shared" si="81"/>
        <v>LA CABAÑA-PERIMETRAL ORIENTAL DE BOGOTA S.A.S</v>
      </c>
      <c r="B1785" t="str">
        <f t="shared" si="82"/>
        <v>2017Mar</v>
      </c>
      <c r="C1785" t="str">
        <f t="shared" si="83"/>
        <v>4.809532136-73.94553287</v>
      </c>
      <c r="D1785" s="9" t="s">
        <v>376</v>
      </c>
      <c r="E1785" s="6">
        <v>5009</v>
      </c>
      <c r="F1785" s="9" t="s">
        <v>264</v>
      </c>
      <c r="G1785" s="6">
        <v>25</v>
      </c>
      <c r="H1785" s="9" t="s">
        <v>377</v>
      </c>
      <c r="I1785" s="9" t="s">
        <v>324</v>
      </c>
      <c r="J1785" s="9" t="s">
        <v>103</v>
      </c>
      <c r="K1785" s="9" t="s">
        <v>325</v>
      </c>
      <c r="L1785" s="9" t="s">
        <v>326</v>
      </c>
      <c r="M1785" s="6">
        <v>3112178121</v>
      </c>
      <c r="N1785" s="6" t="s">
        <v>327</v>
      </c>
      <c r="O1785" s="9" t="s">
        <v>378</v>
      </c>
      <c r="P1785" s="6">
        <v>9600</v>
      </c>
      <c r="Q1785" s="6">
        <v>15100</v>
      </c>
      <c r="R1785" s="6">
        <v>23400</v>
      </c>
      <c r="S1785" s="6">
        <v>34300</v>
      </c>
      <c r="T1785" s="6">
        <v>46900</v>
      </c>
      <c r="U1785" s="6">
        <v>47300</v>
      </c>
      <c r="V1785" s="6">
        <v>0</v>
      </c>
      <c r="W1785" s="6">
        <v>0</v>
      </c>
      <c r="X1785" s="6">
        <v>0</v>
      </c>
      <c r="Y1785" s="6">
        <v>8400</v>
      </c>
      <c r="Z1785" s="6">
        <v>8700</v>
      </c>
      <c r="AA1785" s="6">
        <v>4.8095321359999996</v>
      </c>
      <c r="AB1785" s="6">
        <v>-73.945532869999994</v>
      </c>
      <c r="AC1785" s="9" t="s">
        <v>51</v>
      </c>
      <c r="AD1785" s="6">
        <v>666410850</v>
      </c>
      <c r="AE1785" s="6" t="str">
        <f>MID(TablaPivotFinal[[#This Row],[Fecha]],1,4)</f>
        <v>2017</v>
      </c>
      <c r="AF1785" s="6" t="str">
        <f>MID(TablaPivotFinal[[#This Row],[Fecha]],5,3)</f>
        <v>Mar</v>
      </c>
      <c r="AG1785" s="9">
        <v>666410850</v>
      </c>
      <c r="AH1785" s="10">
        <v>1729.548387</v>
      </c>
      <c r="AI1785" t="s">
        <v>1071</v>
      </c>
      <c r="AJ1785" t="s">
        <v>878</v>
      </c>
      <c r="AK1785" t="s">
        <v>1199</v>
      </c>
    </row>
    <row r="1786" spans="1:37" x14ac:dyDescent="0.3">
      <c r="A1786" t="str">
        <f t="shared" si="81"/>
        <v>LA CABAÑA-PERIMETRAL ORIENTAL DE BOGOTA S.A.S</v>
      </c>
      <c r="B1786" t="str">
        <f t="shared" si="82"/>
        <v>2017May</v>
      </c>
      <c r="C1786" t="str">
        <f t="shared" si="83"/>
        <v>4.809532136-73.94553287</v>
      </c>
      <c r="D1786" s="7" t="s">
        <v>376</v>
      </c>
      <c r="E1786" s="5">
        <v>5009</v>
      </c>
      <c r="F1786" s="7" t="s">
        <v>264</v>
      </c>
      <c r="G1786" s="5">
        <v>25</v>
      </c>
      <c r="H1786" s="7" t="s">
        <v>377</v>
      </c>
      <c r="I1786" s="7" t="s">
        <v>324</v>
      </c>
      <c r="J1786" s="7" t="s">
        <v>103</v>
      </c>
      <c r="K1786" s="7" t="s">
        <v>325</v>
      </c>
      <c r="L1786" s="7" t="s">
        <v>326</v>
      </c>
      <c r="M1786" s="5">
        <v>3112178121</v>
      </c>
      <c r="N1786" s="5" t="s">
        <v>327</v>
      </c>
      <c r="O1786" s="7" t="s">
        <v>378</v>
      </c>
      <c r="P1786" s="5">
        <v>9600</v>
      </c>
      <c r="Q1786" s="5">
        <v>15100</v>
      </c>
      <c r="R1786" s="5">
        <v>23400</v>
      </c>
      <c r="S1786" s="5">
        <v>34300</v>
      </c>
      <c r="T1786" s="5">
        <v>46900</v>
      </c>
      <c r="U1786" s="5">
        <v>47300</v>
      </c>
      <c r="V1786" s="5">
        <v>0</v>
      </c>
      <c r="W1786" s="5">
        <v>0</v>
      </c>
      <c r="X1786" s="5">
        <v>0</v>
      </c>
      <c r="Y1786" s="5">
        <v>8400</v>
      </c>
      <c r="Z1786" s="5">
        <v>8700</v>
      </c>
      <c r="AA1786" s="5">
        <v>4.8095321359999996</v>
      </c>
      <c r="AB1786" s="5">
        <v>-73.945532869999994</v>
      </c>
      <c r="AC1786" s="7" t="s">
        <v>53</v>
      </c>
      <c r="AD1786" s="5">
        <v>659312050</v>
      </c>
      <c r="AE1786" s="5" t="str">
        <f>MID(TablaPivotFinal[[#This Row],[Fecha]],1,4)</f>
        <v>2017</v>
      </c>
      <c r="AF1786" s="5" t="str">
        <f>MID(TablaPivotFinal[[#This Row],[Fecha]],5,3)</f>
        <v>May</v>
      </c>
      <c r="AG1786" s="7">
        <v>659312050</v>
      </c>
      <c r="AH1786" s="8">
        <v>1721.6451609999999</v>
      </c>
      <c r="AI1786" t="s">
        <v>1071</v>
      </c>
      <c r="AJ1786" t="s">
        <v>880</v>
      </c>
      <c r="AK1786" t="s">
        <v>1199</v>
      </c>
    </row>
    <row r="1787" spans="1:37" x14ac:dyDescent="0.3">
      <c r="A1787" t="str">
        <f t="shared" si="81"/>
        <v>LA CABAÑA-PERIMETRAL ORIENTAL DE BOGOTA S.A.S</v>
      </c>
      <c r="B1787" t="str">
        <f t="shared" si="82"/>
        <v>2017Nov</v>
      </c>
      <c r="C1787" t="str">
        <f t="shared" si="83"/>
        <v>4.809532136-73.94553287</v>
      </c>
      <c r="D1787" s="9" t="s">
        <v>376</v>
      </c>
      <c r="E1787" s="6">
        <v>5009</v>
      </c>
      <c r="F1787" s="9" t="s">
        <v>264</v>
      </c>
      <c r="G1787" s="6">
        <v>25</v>
      </c>
      <c r="H1787" s="9" t="s">
        <v>377</v>
      </c>
      <c r="I1787" s="9" t="s">
        <v>324</v>
      </c>
      <c r="J1787" s="9" t="s">
        <v>103</v>
      </c>
      <c r="K1787" s="9" t="s">
        <v>325</v>
      </c>
      <c r="L1787" s="9" t="s">
        <v>326</v>
      </c>
      <c r="M1787" s="6">
        <v>3112178121</v>
      </c>
      <c r="N1787" s="6" t="s">
        <v>327</v>
      </c>
      <c r="O1787" s="9" t="s">
        <v>378</v>
      </c>
      <c r="P1787" s="6">
        <v>9600</v>
      </c>
      <c r="Q1787" s="6">
        <v>15100</v>
      </c>
      <c r="R1787" s="6">
        <v>23400</v>
      </c>
      <c r="S1787" s="6">
        <v>34300</v>
      </c>
      <c r="T1787" s="6">
        <v>46900</v>
      </c>
      <c r="U1787" s="6">
        <v>47300</v>
      </c>
      <c r="V1787" s="6">
        <v>0</v>
      </c>
      <c r="W1787" s="6">
        <v>0</v>
      </c>
      <c r="X1787" s="6">
        <v>0</v>
      </c>
      <c r="Y1787" s="6">
        <v>8400</v>
      </c>
      <c r="Z1787" s="6">
        <v>8700</v>
      </c>
      <c r="AA1787" s="6">
        <v>4.8095321359999996</v>
      </c>
      <c r="AB1787" s="6">
        <v>-73.945532869999994</v>
      </c>
      <c r="AC1787" s="9" t="s">
        <v>55</v>
      </c>
      <c r="AD1787" s="6">
        <v>607546350</v>
      </c>
      <c r="AE1787" s="6" t="str">
        <f>MID(TablaPivotFinal[[#This Row],[Fecha]],1,4)</f>
        <v>2017</v>
      </c>
      <c r="AF1787" s="6" t="str">
        <f>MID(TablaPivotFinal[[#This Row],[Fecha]],5,3)</f>
        <v>Nov</v>
      </c>
      <c r="AG1787" s="9">
        <v>607546350</v>
      </c>
      <c r="AH1787" s="10">
        <v>1584.9333329999999</v>
      </c>
      <c r="AI1787" t="s">
        <v>1071</v>
      </c>
      <c r="AJ1787" t="s">
        <v>886</v>
      </c>
      <c r="AK1787" t="s">
        <v>1199</v>
      </c>
    </row>
    <row r="1788" spans="1:37" x14ac:dyDescent="0.3">
      <c r="A1788" t="str">
        <f t="shared" si="81"/>
        <v>LA CABAÑA-PERIMETRAL ORIENTAL DE BOGOTA S.A.S</v>
      </c>
      <c r="B1788" t="str">
        <f t="shared" si="82"/>
        <v>2017Oct</v>
      </c>
      <c r="C1788" t="str">
        <f t="shared" si="83"/>
        <v>4.809532136-73.94553287</v>
      </c>
      <c r="D1788" s="7" t="s">
        <v>376</v>
      </c>
      <c r="E1788" s="5">
        <v>5009</v>
      </c>
      <c r="F1788" s="7" t="s">
        <v>264</v>
      </c>
      <c r="G1788" s="5">
        <v>25</v>
      </c>
      <c r="H1788" s="7" t="s">
        <v>377</v>
      </c>
      <c r="I1788" s="7" t="s">
        <v>324</v>
      </c>
      <c r="J1788" s="7" t="s">
        <v>103</v>
      </c>
      <c r="K1788" s="7" t="s">
        <v>325</v>
      </c>
      <c r="L1788" s="7" t="s">
        <v>326</v>
      </c>
      <c r="M1788" s="5">
        <v>3112178121</v>
      </c>
      <c r="N1788" s="5" t="s">
        <v>327</v>
      </c>
      <c r="O1788" s="7" t="s">
        <v>378</v>
      </c>
      <c r="P1788" s="5">
        <v>9600</v>
      </c>
      <c r="Q1788" s="5">
        <v>15100</v>
      </c>
      <c r="R1788" s="5">
        <v>23400</v>
      </c>
      <c r="S1788" s="5">
        <v>34300</v>
      </c>
      <c r="T1788" s="5">
        <v>46900</v>
      </c>
      <c r="U1788" s="5">
        <v>47300</v>
      </c>
      <c r="V1788" s="5">
        <v>0</v>
      </c>
      <c r="W1788" s="5">
        <v>0</v>
      </c>
      <c r="X1788" s="5">
        <v>0</v>
      </c>
      <c r="Y1788" s="5">
        <v>8400</v>
      </c>
      <c r="Z1788" s="5">
        <v>8700</v>
      </c>
      <c r="AA1788" s="5">
        <v>4.8095321359999996</v>
      </c>
      <c r="AB1788" s="5">
        <v>-73.945532869999994</v>
      </c>
      <c r="AC1788" s="7" t="s">
        <v>57</v>
      </c>
      <c r="AD1788" s="5">
        <v>638840900</v>
      </c>
      <c r="AE1788" s="5" t="str">
        <f>MID(TablaPivotFinal[[#This Row],[Fecha]],1,4)</f>
        <v>2017</v>
      </c>
      <c r="AF1788" s="5" t="str">
        <f>MID(TablaPivotFinal[[#This Row],[Fecha]],5,3)</f>
        <v>Oct</v>
      </c>
      <c r="AG1788" s="7">
        <v>638840900</v>
      </c>
      <c r="AH1788" s="8">
        <v>1639.3225809999999</v>
      </c>
      <c r="AI1788" t="s">
        <v>1071</v>
      </c>
      <c r="AJ1788" t="s">
        <v>885</v>
      </c>
      <c r="AK1788" t="s">
        <v>1199</v>
      </c>
    </row>
    <row r="1789" spans="1:37" x14ac:dyDescent="0.3">
      <c r="A1789" t="str">
        <f t="shared" si="81"/>
        <v>LA CABAÑA-PERIMETRAL ORIENTAL DE BOGOTA S.A.S</v>
      </c>
      <c r="B1789" t="str">
        <f t="shared" si="82"/>
        <v>2017Sep</v>
      </c>
      <c r="C1789" t="str">
        <f t="shared" si="83"/>
        <v>4.809532136-73.94553287</v>
      </c>
      <c r="D1789" s="9" t="s">
        <v>376</v>
      </c>
      <c r="E1789" s="6">
        <v>5009</v>
      </c>
      <c r="F1789" s="9" t="s">
        <v>264</v>
      </c>
      <c r="G1789" s="6">
        <v>25</v>
      </c>
      <c r="H1789" s="9" t="s">
        <v>377</v>
      </c>
      <c r="I1789" s="9" t="s">
        <v>324</v>
      </c>
      <c r="J1789" s="9" t="s">
        <v>103</v>
      </c>
      <c r="K1789" s="9" t="s">
        <v>325</v>
      </c>
      <c r="L1789" s="9" t="s">
        <v>326</v>
      </c>
      <c r="M1789" s="6">
        <v>3112178121</v>
      </c>
      <c r="N1789" s="6" t="s">
        <v>327</v>
      </c>
      <c r="O1789" s="9" t="s">
        <v>378</v>
      </c>
      <c r="P1789" s="6">
        <v>9600</v>
      </c>
      <c r="Q1789" s="6">
        <v>15100</v>
      </c>
      <c r="R1789" s="6">
        <v>23400</v>
      </c>
      <c r="S1789" s="6">
        <v>34300</v>
      </c>
      <c r="T1789" s="6">
        <v>46900</v>
      </c>
      <c r="U1789" s="6">
        <v>47300</v>
      </c>
      <c r="V1789" s="6">
        <v>0</v>
      </c>
      <c r="W1789" s="6">
        <v>0</v>
      </c>
      <c r="X1789" s="6">
        <v>0</v>
      </c>
      <c r="Y1789" s="6">
        <v>8400</v>
      </c>
      <c r="Z1789" s="6">
        <v>8700</v>
      </c>
      <c r="AA1789" s="6">
        <v>4.8095321359999996</v>
      </c>
      <c r="AB1789" s="6">
        <v>-73.945532869999994</v>
      </c>
      <c r="AC1789" s="9" t="s">
        <v>59</v>
      </c>
      <c r="AD1789" s="6">
        <v>608856800</v>
      </c>
      <c r="AE1789" s="6" t="str">
        <f>MID(TablaPivotFinal[[#This Row],[Fecha]],1,4)</f>
        <v>2017</v>
      </c>
      <c r="AF1789" s="6" t="str">
        <f>MID(TablaPivotFinal[[#This Row],[Fecha]],5,3)</f>
        <v>Sep</v>
      </c>
      <c r="AG1789" s="9">
        <v>608856800</v>
      </c>
      <c r="AH1789" s="10">
        <v>1571.7666670000001</v>
      </c>
      <c r="AI1789" t="s">
        <v>1071</v>
      </c>
      <c r="AJ1789" t="s">
        <v>884</v>
      </c>
      <c r="AK1789" t="s">
        <v>1199</v>
      </c>
    </row>
    <row r="1790" spans="1:37" x14ac:dyDescent="0.3">
      <c r="A1790" t="str">
        <f t="shared" si="81"/>
        <v>LA CABAÑA-PERIMETRAL ORIENTAL DE BOGOTA S.A.S</v>
      </c>
      <c r="B1790" t="str">
        <f t="shared" si="82"/>
        <v>2018Abr</v>
      </c>
      <c r="C1790" t="str">
        <f t="shared" si="83"/>
        <v>4.809532136-73.94553287</v>
      </c>
      <c r="D1790" s="7" t="s">
        <v>376</v>
      </c>
      <c r="E1790" s="5">
        <v>5009</v>
      </c>
      <c r="F1790" s="7" t="s">
        <v>264</v>
      </c>
      <c r="G1790" s="5">
        <v>25</v>
      </c>
      <c r="H1790" s="7" t="s">
        <v>377</v>
      </c>
      <c r="I1790" s="7" t="s">
        <v>324</v>
      </c>
      <c r="J1790" s="7" t="s">
        <v>103</v>
      </c>
      <c r="K1790" s="7" t="s">
        <v>325</v>
      </c>
      <c r="L1790" s="7" t="s">
        <v>326</v>
      </c>
      <c r="M1790" s="5">
        <v>3112178121</v>
      </c>
      <c r="N1790" s="5" t="s">
        <v>327</v>
      </c>
      <c r="O1790" s="7" t="s">
        <v>378</v>
      </c>
      <c r="P1790" s="5">
        <v>9600</v>
      </c>
      <c r="Q1790" s="5">
        <v>15100</v>
      </c>
      <c r="R1790" s="5">
        <v>23400</v>
      </c>
      <c r="S1790" s="5">
        <v>34300</v>
      </c>
      <c r="T1790" s="5">
        <v>46900</v>
      </c>
      <c r="U1790" s="5">
        <v>47300</v>
      </c>
      <c r="V1790" s="5">
        <v>0</v>
      </c>
      <c r="W1790" s="5">
        <v>0</v>
      </c>
      <c r="X1790" s="5">
        <v>0</v>
      </c>
      <c r="Y1790" s="5">
        <v>8400</v>
      </c>
      <c r="Z1790" s="5">
        <v>8700</v>
      </c>
      <c r="AA1790" s="5">
        <v>4.8095321359999996</v>
      </c>
      <c r="AB1790" s="5">
        <v>-73.945532869999994</v>
      </c>
      <c r="AC1790" s="7" t="s">
        <v>61</v>
      </c>
      <c r="AD1790" s="5">
        <v>567567750</v>
      </c>
      <c r="AE1790" s="5" t="str">
        <f>MID(TablaPivotFinal[[#This Row],[Fecha]],1,4)</f>
        <v>2018</v>
      </c>
      <c r="AF1790" s="5" t="str">
        <f>MID(TablaPivotFinal[[#This Row],[Fecha]],5,3)</f>
        <v>Abr</v>
      </c>
      <c r="AG1790" s="7">
        <v>567567750</v>
      </c>
      <c r="AH1790" s="8">
        <v>41754</v>
      </c>
      <c r="AI1790" t="s">
        <v>1071</v>
      </c>
      <c r="AJ1790" t="s">
        <v>891</v>
      </c>
      <c r="AK1790" t="s">
        <v>1199</v>
      </c>
    </row>
    <row r="1791" spans="1:37" x14ac:dyDescent="0.3">
      <c r="A1791" t="str">
        <f t="shared" si="81"/>
        <v>LA CABAÑA-PERIMETRAL ORIENTAL DE BOGOTA S.A.S</v>
      </c>
      <c r="B1791" t="str">
        <f t="shared" si="82"/>
        <v>2018Ago</v>
      </c>
      <c r="C1791" t="str">
        <f t="shared" si="83"/>
        <v>4.809532136-73.94553287</v>
      </c>
      <c r="D1791" s="9" t="s">
        <v>376</v>
      </c>
      <c r="E1791" s="6">
        <v>5009</v>
      </c>
      <c r="F1791" s="9" t="s">
        <v>264</v>
      </c>
      <c r="G1791" s="6">
        <v>25</v>
      </c>
      <c r="H1791" s="9" t="s">
        <v>377</v>
      </c>
      <c r="I1791" s="9" t="s">
        <v>324</v>
      </c>
      <c r="J1791" s="9" t="s">
        <v>103</v>
      </c>
      <c r="K1791" s="9" t="s">
        <v>325</v>
      </c>
      <c r="L1791" s="9" t="s">
        <v>326</v>
      </c>
      <c r="M1791" s="6">
        <v>3112178121</v>
      </c>
      <c r="N1791" s="6" t="s">
        <v>327</v>
      </c>
      <c r="O1791" s="9" t="s">
        <v>378</v>
      </c>
      <c r="P1791" s="6">
        <v>9600</v>
      </c>
      <c r="Q1791" s="6">
        <v>15100</v>
      </c>
      <c r="R1791" s="6">
        <v>23400</v>
      </c>
      <c r="S1791" s="6">
        <v>34300</v>
      </c>
      <c r="T1791" s="6">
        <v>46900</v>
      </c>
      <c r="U1791" s="6">
        <v>47300</v>
      </c>
      <c r="V1791" s="6">
        <v>0</v>
      </c>
      <c r="W1791" s="6">
        <v>0</v>
      </c>
      <c r="X1791" s="6">
        <v>0</v>
      </c>
      <c r="Y1791" s="6">
        <v>8400</v>
      </c>
      <c r="Z1791" s="6">
        <v>8700</v>
      </c>
      <c r="AA1791" s="6">
        <v>4.8095321359999996</v>
      </c>
      <c r="AB1791" s="6">
        <v>-73.945532869999994</v>
      </c>
      <c r="AC1791" s="9" t="s">
        <v>63</v>
      </c>
      <c r="AD1791" s="6">
        <v>515975000</v>
      </c>
      <c r="AE1791" s="6" t="str">
        <f>MID(TablaPivotFinal[[#This Row],[Fecha]],1,4)</f>
        <v>2018</v>
      </c>
      <c r="AF1791" s="6" t="str">
        <f>MID(TablaPivotFinal[[#This Row],[Fecha]],5,3)</f>
        <v>Ago</v>
      </c>
      <c r="AG1791" s="9">
        <v>515975000</v>
      </c>
      <c r="AH1791" s="10">
        <v>32202</v>
      </c>
      <c r="AI1791" t="s">
        <v>1071</v>
      </c>
      <c r="AJ1791" t="s">
        <v>895</v>
      </c>
      <c r="AK1791" t="s">
        <v>1199</v>
      </c>
    </row>
    <row r="1792" spans="1:37" x14ac:dyDescent="0.3">
      <c r="A1792" t="str">
        <f t="shared" si="81"/>
        <v>LA CABAÑA-PERIMETRAL ORIENTAL DE BOGOTA S.A.S</v>
      </c>
      <c r="B1792" t="str">
        <f t="shared" si="82"/>
        <v>2018Dic</v>
      </c>
      <c r="C1792" t="str">
        <f t="shared" si="83"/>
        <v>4.809532136-73.94553287</v>
      </c>
      <c r="D1792" s="7" t="s">
        <v>376</v>
      </c>
      <c r="E1792" s="5">
        <v>5009</v>
      </c>
      <c r="F1792" s="7" t="s">
        <v>264</v>
      </c>
      <c r="G1792" s="5">
        <v>25</v>
      </c>
      <c r="H1792" s="7" t="s">
        <v>377</v>
      </c>
      <c r="I1792" s="7" t="s">
        <v>324</v>
      </c>
      <c r="J1792" s="7" t="s">
        <v>103</v>
      </c>
      <c r="K1792" s="7" t="s">
        <v>325</v>
      </c>
      <c r="L1792" s="7" t="s">
        <v>326</v>
      </c>
      <c r="M1792" s="5">
        <v>3112178121</v>
      </c>
      <c r="N1792" s="5" t="s">
        <v>327</v>
      </c>
      <c r="O1792" s="7" t="s">
        <v>378</v>
      </c>
      <c r="P1792" s="5">
        <v>9600</v>
      </c>
      <c r="Q1792" s="5">
        <v>15100</v>
      </c>
      <c r="R1792" s="5">
        <v>23400</v>
      </c>
      <c r="S1792" s="5">
        <v>34300</v>
      </c>
      <c r="T1792" s="5">
        <v>46900</v>
      </c>
      <c r="U1792" s="5">
        <v>47300</v>
      </c>
      <c r="V1792" s="5">
        <v>0</v>
      </c>
      <c r="W1792" s="5">
        <v>0</v>
      </c>
      <c r="X1792" s="5">
        <v>0</v>
      </c>
      <c r="Y1792" s="5">
        <v>8400</v>
      </c>
      <c r="Z1792" s="5">
        <v>8700</v>
      </c>
      <c r="AA1792" s="5">
        <v>4.8095321359999996</v>
      </c>
      <c r="AB1792" s="5">
        <v>-73.945532869999994</v>
      </c>
      <c r="AC1792" s="7" t="s">
        <v>65</v>
      </c>
      <c r="AD1792" s="5">
        <v>622371100</v>
      </c>
      <c r="AE1792" s="5" t="str">
        <f>MID(TablaPivotFinal[[#This Row],[Fecha]],1,4)</f>
        <v>2018</v>
      </c>
      <c r="AF1792" s="5" t="str">
        <f>MID(TablaPivotFinal[[#This Row],[Fecha]],5,3)</f>
        <v>Dic</v>
      </c>
      <c r="AG1792" s="7">
        <v>622371100</v>
      </c>
      <c r="AH1792" s="8">
        <v>52613</v>
      </c>
      <c r="AI1792" t="s">
        <v>1071</v>
      </c>
      <c r="AJ1792" t="s">
        <v>899</v>
      </c>
      <c r="AK1792" t="s">
        <v>1199</v>
      </c>
    </row>
    <row r="1793" spans="1:37" x14ac:dyDescent="0.3">
      <c r="A1793" t="str">
        <f t="shared" si="81"/>
        <v>LA CABAÑA-PERIMETRAL ORIENTAL DE BOGOTA S.A.S</v>
      </c>
      <c r="B1793" t="str">
        <f t="shared" si="82"/>
        <v>2018Ene</v>
      </c>
      <c r="C1793" t="str">
        <f t="shared" si="83"/>
        <v>4.809532136-73.94553287</v>
      </c>
      <c r="D1793" s="9" t="s">
        <v>376</v>
      </c>
      <c r="E1793" s="6">
        <v>5009</v>
      </c>
      <c r="F1793" s="9" t="s">
        <v>264</v>
      </c>
      <c r="G1793" s="6">
        <v>25</v>
      </c>
      <c r="H1793" s="9" t="s">
        <v>377</v>
      </c>
      <c r="I1793" s="9" t="s">
        <v>324</v>
      </c>
      <c r="J1793" s="9" t="s">
        <v>103</v>
      </c>
      <c r="K1793" s="9" t="s">
        <v>325</v>
      </c>
      <c r="L1793" s="9" t="s">
        <v>326</v>
      </c>
      <c r="M1793" s="6">
        <v>3112178121</v>
      </c>
      <c r="N1793" s="6" t="s">
        <v>327</v>
      </c>
      <c r="O1793" s="9" t="s">
        <v>378</v>
      </c>
      <c r="P1793" s="6">
        <v>9600</v>
      </c>
      <c r="Q1793" s="6">
        <v>15100</v>
      </c>
      <c r="R1793" s="6">
        <v>23400</v>
      </c>
      <c r="S1793" s="6">
        <v>34300</v>
      </c>
      <c r="T1793" s="6">
        <v>46900</v>
      </c>
      <c r="U1793" s="6">
        <v>47300</v>
      </c>
      <c r="V1793" s="6">
        <v>0</v>
      </c>
      <c r="W1793" s="6">
        <v>0</v>
      </c>
      <c r="X1793" s="6">
        <v>0</v>
      </c>
      <c r="Y1793" s="6">
        <v>8400</v>
      </c>
      <c r="Z1793" s="6">
        <v>8700</v>
      </c>
      <c r="AA1793" s="6">
        <v>4.8095321359999996</v>
      </c>
      <c r="AB1793" s="6">
        <v>-73.945532869999994</v>
      </c>
      <c r="AC1793" s="9" t="s">
        <v>67</v>
      </c>
      <c r="AD1793" s="6">
        <v>642216600</v>
      </c>
      <c r="AE1793" s="6" t="str">
        <f>MID(TablaPivotFinal[[#This Row],[Fecha]],1,4)</f>
        <v>2018</v>
      </c>
      <c r="AF1793" s="6" t="str">
        <f>MID(TablaPivotFinal[[#This Row],[Fecha]],5,3)</f>
        <v>Ene</v>
      </c>
      <c r="AG1793" s="9">
        <v>642216600</v>
      </c>
      <c r="AH1793" s="10">
        <v>51172</v>
      </c>
      <c r="AI1793" t="s">
        <v>1071</v>
      </c>
      <c r="AJ1793" t="s">
        <v>888</v>
      </c>
      <c r="AK1793" t="s">
        <v>1199</v>
      </c>
    </row>
    <row r="1794" spans="1:37" x14ac:dyDescent="0.3">
      <c r="A1794" t="str">
        <f t="shared" ref="A1794:A1857" si="84">_xlfn.CONCAT(H1794,"-",D1794)</f>
        <v>LA CABAÑA-PERIMETRAL ORIENTAL DE BOGOTA S.A.S</v>
      </c>
      <c r="B1794" t="str">
        <f t="shared" si="82"/>
        <v>2018Feb</v>
      </c>
      <c r="C1794" t="str">
        <f t="shared" si="83"/>
        <v>4.809532136-73.94553287</v>
      </c>
      <c r="D1794" s="7" t="s">
        <v>376</v>
      </c>
      <c r="E1794" s="5">
        <v>5009</v>
      </c>
      <c r="F1794" s="7" t="s">
        <v>264</v>
      </c>
      <c r="G1794" s="5">
        <v>25</v>
      </c>
      <c r="H1794" s="7" t="s">
        <v>377</v>
      </c>
      <c r="I1794" s="7" t="s">
        <v>324</v>
      </c>
      <c r="J1794" s="7" t="s">
        <v>103</v>
      </c>
      <c r="K1794" s="7" t="s">
        <v>325</v>
      </c>
      <c r="L1794" s="7" t="s">
        <v>326</v>
      </c>
      <c r="M1794" s="5">
        <v>3112178121</v>
      </c>
      <c r="N1794" s="5" t="s">
        <v>327</v>
      </c>
      <c r="O1794" s="7" t="s">
        <v>378</v>
      </c>
      <c r="P1794" s="5">
        <v>9600</v>
      </c>
      <c r="Q1794" s="5">
        <v>15100</v>
      </c>
      <c r="R1794" s="5">
        <v>23400</v>
      </c>
      <c r="S1794" s="5">
        <v>34300</v>
      </c>
      <c r="T1794" s="5">
        <v>46900</v>
      </c>
      <c r="U1794" s="5">
        <v>47300</v>
      </c>
      <c r="V1794" s="5">
        <v>0</v>
      </c>
      <c r="W1794" s="5">
        <v>0</v>
      </c>
      <c r="X1794" s="5">
        <v>0</v>
      </c>
      <c r="Y1794" s="5">
        <v>8400</v>
      </c>
      <c r="Z1794" s="5">
        <v>8700</v>
      </c>
      <c r="AA1794" s="5">
        <v>4.8095321359999996</v>
      </c>
      <c r="AB1794" s="5">
        <v>-73.945532869999994</v>
      </c>
      <c r="AC1794" s="7" t="s">
        <v>69</v>
      </c>
      <c r="AD1794" s="5">
        <v>585276200</v>
      </c>
      <c r="AE1794" s="5" t="str">
        <f>MID(TablaPivotFinal[[#This Row],[Fecha]],1,4)</f>
        <v>2018</v>
      </c>
      <c r="AF1794" s="5" t="str">
        <f>MID(TablaPivotFinal[[#This Row],[Fecha]],5,3)</f>
        <v>Feb</v>
      </c>
      <c r="AG1794" s="7">
        <v>585276200</v>
      </c>
      <c r="AH1794" s="8">
        <v>42861</v>
      </c>
      <c r="AI1794" t="s">
        <v>1071</v>
      </c>
      <c r="AJ1794" t="s">
        <v>889</v>
      </c>
      <c r="AK1794" t="s">
        <v>1199</v>
      </c>
    </row>
    <row r="1795" spans="1:37" x14ac:dyDescent="0.3">
      <c r="A1795" t="str">
        <f t="shared" si="84"/>
        <v>LA CABAÑA-PERIMETRAL ORIENTAL DE BOGOTA S.A.S</v>
      </c>
      <c r="B1795" t="str">
        <f t="shared" ref="B1795:B1858" si="85">_xlfn.CONCAT(AE1795,AF1795)</f>
        <v>2018Jul</v>
      </c>
      <c r="C1795" t="str">
        <f t="shared" ref="C1795:C1858" si="86">_xlfn.CONCAT(AA1795,AB1795)</f>
        <v>4.809532136-73.94553287</v>
      </c>
      <c r="D1795" s="9" t="s">
        <v>376</v>
      </c>
      <c r="E1795" s="6">
        <v>5009</v>
      </c>
      <c r="F1795" s="9" t="s">
        <v>264</v>
      </c>
      <c r="G1795" s="6">
        <v>25</v>
      </c>
      <c r="H1795" s="9" t="s">
        <v>377</v>
      </c>
      <c r="I1795" s="9" t="s">
        <v>324</v>
      </c>
      <c r="J1795" s="9" t="s">
        <v>103</v>
      </c>
      <c r="K1795" s="9" t="s">
        <v>325</v>
      </c>
      <c r="L1795" s="9" t="s">
        <v>326</v>
      </c>
      <c r="M1795" s="6">
        <v>3112178121</v>
      </c>
      <c r="N1795" s="6" t="s">
        <v>327</v>
      </c>
      <c r="O1795" s="9" t="s">
        <v>378</v>
      </c>
      <c r="P1795" s="6">
        <v>9600</v>
      </c>
      <c r="Q1795" s="6">
        <v>15100</v>
      </c>
      <c r="R1795" s="6">
        <v>23400</v>
      </c>
      <c r="S1795" s="6">
        <v>34300</v>
      </c>
      <c r="T1795" s="6">
        <v>46900</v>
      </c>
      <c r="U1795" s="6">
        <v>47300</v>
      </c>
      <c r="V1795" s="6">
        <v>0</v>
      </c>
      <c r="W1795" s="6">
        <v>0</v>
      </c>
      <c r="X1795" s="6">
        <v>0</v>
      </c>
      <c r="Y1795" s="6">
        <v>8400</v>
      </c>
      <c r="Z1795" s="6">
        <v>8700</v>
      </c>
      <c r="AA1795" s="6">
        <v>4.8095321359999996</v>
      </c>
      <c r="AB1795" s="6">
        <v>-73.945532869999994</v>
      </c>
      <c r="AC1795" s="9" t="s">
        <v>71</v>
      </c>
      <c r="AD1795" s="6">
        <v>497445650</v>
      </c>
      <c r="AE1795" s="6" t="str">
        <f>MID(TablaPivotFinal[[#This Row],[Fecha]],1,4)</f>
        <v>2018</v>
      </c>
      <c r="AF1795" s="6" t="str">
        <f>MID(TablaPivotFinal[[#This Row],[Fecha]],5,3)</f>
        <v>Jul</v>
      </c>
      <c r="AG1795" s="9">
        <v>497445650</v>
      </c>
      <c r="AH1795" s="10">
        <v>30919</v>
      </c>
      <c r="AI1795" t="s">
        <v>1071</v>
      </c>
      <c r="AJ1795" t="s">
        <v>894</v>
      </c>
      <c r="AK1795" t="s">
        <v>1199</v>
      </c>
    </row>
    <row r="1796" spans="1:37" x14ac:dyDescent="0.3">
      <c r="A1796" t="str">
        <f t="shared" si="84"/>
        <v>LA CABAÑA-PERIMETRAL ORIENTAL DE BOGOTA S.A.S</v>
      </c>
      <c r="B1796" t="str">
        <f t="shared" si="85"/>
        <v>2018Jun</v>
      </c>
      <c r="C1796" t="str">
        <f t="shared" si="86"/>
        <v>4.809532136-73.94553287</v>
      </c>
      <c r="D1796" s="7" t="s">
        <v>376</v>
      </c>
      <c r="E1796" s="5">
        <v>5009</v>
      </c>
      <c r="F1796" s="7" t="s">
        <v>264</v>
      </c>
      <c r="G1796" s="5">
        <v>25</v>
      </c>
      <c r="H1796" s="7" t="s">
        <v>377</v>
      </c>
      <c r="I1796" s="7" t="s">
        <v>324</v>
      </c>
      <c r="J1796" s="7" t="s">
        <v>103</v>
      </c>
      <c r="K1796" s="7" t="s">
        <v>325</v>
      </c>
      <c r="L1796" s="7" t="s">
        <v>326</v>
      </c>
      <c r="M1796" s="5">
        <v>3112178121</v>
      </c>
      <c r="N1796" s="5" t="s">
        <v>327</v>
      </c>
      <c r="O1796" s="7" t="s">
        <v>378</v>
      </c>
      <c r="P1796" s="5">
        <v>9600</v>
      </c>
      <c r="Q1796" s="5">
        <v>15100</v>
      </c>
      <c r="R1796" s="5">
        <v>23400</v>
      </c>
      <c r="S1796" s="5">
        <v>34300</v>
      </c>
      <c r="T1796" s="5">
        <v>46900</v>
      </c>
      <c r="U1796" s="5">
        <v>47300</v>
      </c>
      <c r="V1796" s="5">
        <v>0</v>
      </c>
      <c r="W1796" s="5">
        <v>0</v>
      </c>
      <c r="X1796" s="5">
        <v>0</v>
      </c>
      <c r="Y1796" s="5">
        <v>8400</v>
      </c>
      <c r="Z1796" s="5">
        <v>8700</v>
      </c>
      <c r="AA1796" s="5">
        <v>4.8095321359999996</v>
      </c>
      <c r="AB1796" s="5">
        <v>-73.945532869999994</v>
      </c>
      <c r="AC1796" s="7" t="s">
        <v>73</v>
      </c>
      <c r="AD1796" s="5">
        <v>499978000</v>
      </c>
      <c r="AE1796" s="5" t="str">
        <f>MID(TablaPivotFinal[[#This Row],[Fecha]],1,4)</f>
        <v>2018</v>
      </c>
      <c r="AF1796" s="5" t="str">
        <f>MID(TablaPivotFinal[[#This Row],[Fecha]],5,3)</f>
        <v>Jun</v>
      </c>
      <c r="AG1796" s="7">
        <v>499978000</v>
      </c>
      <c r="AH1796" s="8">
        <v>32871</v>
      </c>
      <c r="AI1796" t="s">
        <v>1071</v>
      </c>
      <c r="AJ1796" t="s">
        <v>893</v>
      </c>
      <c r="AK1796" t="s">
        <v>1199</v>
      </c>
    </row>
    <row r="1797" spans="1:37" x14ac:dyDescent="0.3">
      <c r="A1797" t="str">
        <f t="shared" si="84"/>
        <v>LA CABAÑA-PERIMETRAL ORIENTAL DE BOGOTA S.A.S</v>
      </c>
      <c r="B1797" t="str">
        <f t="shared" si="85"/>
        <v>2018Mar</v>
      </c>
      <c r="C1797" t="str">
        <f t="shared" si="86"/>
        <v>4.809532136-73.94553287</v>
      </c>
      <c r="D1797" s="9" t="s">
        <v>376</v>
      </c>
      <c r="E1797" s="6">
        <v>5009</v>
      </c>
      <c r="F1797" s="9" t="s">
        <v>264</v>
      </c>
      <c r="G1797" s="6">
        <v>25</v>
      </c>
      <c r="H1797" s="9" t="s">
        <v>377</v>
      </c>
      <c r="I1797" s="9" t="s">
        <v>324</v>
      </c>
      <c r="J1797" s="9" t="s">
        <v>103</v>
      </c>
      <c r="K1797" s="9" t="s">
        <v>325</v>
      </c>
      <c r="L1797" s="9" t="s">
        <v>326</v>
      </c>
      <c r="M1797" s="6">
        <v>3112178121</v>
      </c>
      <c r="N1797" s="6" t="s">
        <v>327</v>
      </c>
      <c r="O1797" s="9" t="s">
        <v>378</v>
      </c>
      <c r="P1797" s="6">
        <v>9600</v>
      </c>
      <c r="Q1797" s="6">
        <v>15100</v>
      </c>
      <c r="R1797" s="6">
        <v>23400</v>
      </c>
      <c r="S1797" s="6">
        <v>34300</v>
      </c>
      <c r="T1797" s="6">
        <v>46900</v>
      </c>
      <c r="U1797" s="6">
        <v>47300</v>
      </c>
      <c r="V1797" s="6">
        <v>0</v>
      </c>
      <c r="W1797" s="6">
        <v>0</v>
      </c>
      <c r="X1797" s="6">
        <v>0</v>
      </c>
      <c r="Y1797" s="6">
        <v>8400</v>
      </c>
      <c r="Z1797" s="6">
        <v>8700</v>
      </c>
      <c r="AA1797" s="6">
        <v>4.8095321359999996</v>
      </c>
      <c r="AB1797" s="6">
        <v>-73.945532869999994</v>
      </c>
      <c r="AC1797" s="9" t="s">
        <v>75</v>
      </c>
      <c r="AD1797" s="6">
        <v>625390250</v>
      </c>
      <c r="AE1797" s="6" t="str">
        <f>MID(TablaPivotFinal[[#This Row],[Fecha]],1,4)</f>
        <v>2018</v>
      </c>
      <c r="AF1797" s="6" t="str">
        <f>MID(TablaPivotFinal[[#This Row],[Fecha]],5,3)</f>
        <v>Mar</v>
      </c>
      <c r="AG1797" s="9">
        <v>625390250</v>
      </c>
      <c r="AH1797" s="10">
        <v>47801</v>
      </c>
      <c r="AI1797" t="s">
        <v>1071</v>
      </c>
      <c r="AJ1797" t="s">
        <v>890</v>
      </c>
      <c r="AK1797" t="s">
        <v>1199</v>
      </c>
    </row>
    <row r="1798" spans="1:37" x14ac:dyDescent="0.3">
      <c r="A1798" t="str">
        <f t="shared" si="84"/>
        <v>LA CABAÑA-PERIMETRAL ORIENTAL DE BOGOTA S.A.S</v>
      </c>
      <c r="B1798" t="str">
        <f t="shared" si="85"/>
        <v>2018May</v>
      </c>
      <c r="C1798" t="str">
        <f t="shared" si="86"/>
        <v>4.809532136-73.94553287</v>
      </c>
      <c r="D1798" s="7" t="s">
        <v>376</v>
      </c>
      <c r="E1798" s="5">
        <v>5009</v>
      </c>
      <c r="F1798" s="7" t="s">
        <v>264</v>
      </c>
      <c r="G1798" s="5">
        <v>25</v>
      </c>
      <c r="H1798" s="7" t="s">
        <v>377</v>
      </c>
      <c r="I1798" s="7" t="s">
        <v>324</v>
      </c>
      <c r="J1798" s="7" t="s">
        <v>103</v>
      </c>
      <c r="K1798" s="7" t="s">
        <v>325</v>
      </c>
      <c r="L1798" s="7" t="s">
        <v>326</v>
      </c>
      <c r="M1798" s="5">
        <v>3112178121</v>
      </c>
      <c r="N1798" s="5" t="s">
        <v>327</v>
      </c>
      <c r="O1798" s="7" t="s">
        <v>378</v>
      </c>
      <c r="P1798" s="5">
        <v>9600</v>
      </c>
      <c r="Q1798" s="5">
        <v>15100</v>
      </c>
      <c r="R1798" s="5">
        <v>23400</v>
      </c>
      <c r="S1798" s="5">
        <v>34300</v>
      </c>
      <c r="T1798" s="5">
        <v>46900</v>
      </c>
      <c r="U1798" s="5">
        <v>47300</v>
      </c>
      <c r="V1798" s="5">
        <v>0</v>
      </c>
      <c r="W1798" s="5">
        <v>0</v>
      </c>
      <c r="X1798" s="5">
        <v>0</v>
      </c>
      <c r="Y1798" s="5">
        <v>8400</v>
      </c>
      <c r="Z1798" s="5">
        <v>8700</v>
      </c>
      <c r="AA1798" s="5">
        <v>4.8095321359999996</v>
      </c>
      <c r="AB1798" s="5">
        <v>-73.945532869999994</v>
      </c>
      <c r="AC1798" s="7" t="s">
        <v>77</v>
      </c>
      <c r="AD1798" s="5">
        <v>542726050</v>
      </c>
      <c r="AE1798" s="5" t="str">
        <f>MID(TablaPivotFinal[[#This Row],[Fecha]],1,4)</f>
        <v>2018</v>
      </c>
      <c r="AF1798" s="5" t="str">
        <f>MID(TablaPivotFinal[[#This Row],[Fecha]],5,3)</f>
        <v>May</v>
      </c>
      <c r="AG1798" s="7">
        <v>542726050</v>
      </c>
      <c r="AH1798" s="8">
        <v>37042</v>
      </c>
      <c r="AI1798" t="s">
        <v>1071</v>
      </c>
      <c r="AJ1798" t="s">
        <v>892</v>
      </c>
      <c r="AK1798" t="s">
        <v>1199</v>
      </c>
    </row>
    <row r="1799" spans="1:37" x14ac:dyDescent="0.3">
      <c r="A1799" t="str">
        <f t="shared" si="84"/>
        <v>LA CABAÑA-PERIMETRAL ORIENTAL DE BOGOTA S.A.S</v>
      </c>
      <c r="B1799" t="str">
        <f t="shared" si="85"/>
        <v>2018Nov</v>
      </c>
      <c r="C1799" t="str">
        <f t="shared" si="86"/>
        <v>4.809532136-73.94553287</v>
      </c>
      <c r="D1799" s="9" t="s">
        <v>376</v>
      </c>
      <c r="E1799" s="6">
        <v>5009</v>
      </c>
      <c r="F1799" s="9" t="s">
        <v>264</v>
      </c>
      <c r="G1799" s="6">
        <v>25</v>
      </c>
      <c r="H1799" s="9" t="s">
        <v>377</v>
      </c>
      <c r="I1799" s="9" t="s">
        <v>324</v>
      </c>
      <c r="J1799" s="9" t="s">
        <v>103</v>
      </c>
      <c r="K1799" s="9" t="s">
        <v>325</v>
      </c>
      <c r="L1799" s="9" t="s">
        <v>326</v>
      </c>
      <c r="M1799" s="6">
        <v>3112178121</v>
      </c>
      <c r="N1799" s="6" t="s">
        <v>327</v>
      </c>
      <c r="O1799" s="9" t="s">
        <v>378</v>
      </c>
      <c r="P1799" s="6">
        <v>9600</v>
      </c>
      <c r="Q1799" s="6">
        <v>15100</v>
      </c>
      <c r="R1799" s="6">
        <v>23400</v>
      </c>
      <c r="S1799" s="6">
        <v>34300</v>
      </c>
      <c r="T1799" s="6">
        <v>46900</v>
      </c>
      <c r="U1799" s="6">
        <v>47300</v>
      </c>
      <c r="V1799" s="6">
        <v>0</v>
      </c>
      <c r="W1799" s="6">
        <v>0</v>
      </c>
      <c r="X1799" s="6">
        <v>0</v>
      </c>
      <c r="Y1799" s="6">
        <v>8400</v>
      </c>
      <c r="Z1799" s="6">
        <v>8700</v>
      </c>
      <c r="AA1799" s="6">
        <v>4.8095321359999996</v>
      </c>
      <c r="AB1799" s="6">
        <v>-73.945532869999994</v>
      </c>
      <c r="AC1799" s="9" t="s">
        <v>79</v>
      </c>
      <c r="AD1799" s="6">
        <v>572372850</v>
      </c>
      <c r="AE1799" s="6" t="str">
        <f>MID(TablaPivotFinal[[#This Row],[Fecha]],1,4)</f>
        <v>2018</v>
      </c>
      <c r="AF1799" s="6" t="str">
        <f>MID(TablaPivotFinal[[#This Row],[Fecha]],5,3)</f>
        <v>Nov</v>
      </c>
      <c r="AG1799" s="9">
        <v>572372850</v>
      </c>
      <c r="AH1799" s="10">
        <v>45235</v>
      </c>
      <c r="AI1799" t="s">
        <v>1071</v>
      </c>
      <c r="AJ1799" t="s">
        <v>898</v>
      </c>
      <c r="AK1799" t="s">
        <v>1199</v>
      </c>
    </row>
    <row r="1800" spans="1:37" x14ac:dyDescent="0.3">
      <c r="A1800" t="str">
        <f t="shared" si="84"/>
        <v>LA CABAÑA-PERIMETRAL ORIENTAL DE BOGOTA S.A.S</v>
      </c>
      <c r="B1800" t="str">
        <f t="shared" si="85"/>
        <v>2018Oct</v>
      </c>
      <c r="C1800" t="str">
        <f t="shared" si="86"/>
        <v>4.809532136-73.94553287</v>
      </c>
      <c r="D1800" s="7" t="s">
        <v>376</v>
      </c>
      <c r="E1800" s="5">
        <v>5009</v>
      </c>
      <c r="F1800" s="7" t="s">
        <v>264</v>
      </c>
      <c r="G1800" s="5">
        <v>25</v>
      </c>
      <c r="H1800" s="7" t="s">
        <v>377</v>
      </c>
      <c r="I1800" s="7" t="s">
        <v>324</v>
      </c>
      <c r="J1800" s="7" t="s">
        <v>103</v>
      </c>
      <c r="K1800" s="7" t="s">
        <v>325</v>
      </c>
      <c r="L1800" s="7" t="s">
        <v>326</v>
      </c>
      <c r="M1800" s="5">
        <v>3112178121</v>
      </c>
      <c r="N1800" s="5" t="s">
        <v>327</v>
      </c>
      <c r="O1800" s="7" t="s">
        <v>378</v>
      </c>
      <c r="P1800" s="5">
        <v>9600</v>
      </c>
      <c r="Q1800" s="5">
        <v>15100</v>
      </c>
      <c r="R1800" s="5">
        <v>23400</v>
      </c>
      <c r="S1800" s="5">
        <v>34300</v>
      </c>
      <c r="T1800" s="5">
        <v>46900</v>
      </c>
      <c r="U1800" s="5">
        <v>47300</v>
      </c>
      <c r="V1800" s="5">
        <v>0</v>
      </c>
      <c r="W1800" s="5">
        <v>0</v>
      </c>
      <c r="X1800" s="5">
        <v>0</v>
      </c>
      <c r="Y1800" s="5">
        <v>8400</v>
      </c>
      <c r="Z1800" s="5">
        <v>8700</v>
      </c>
      <c r="AA1800" s="5">
        <v>4.8095321359999996</v>
      </c>
      <c r="AB1800" s="5">
        <v>-73.945532869999994</v>
      </c>
      <c r="AC1800" s="7" t="s">
        <v>81</v>
      </c>
      <c r="AD1800" s="5">
        <v>554701550</v>
      </c>
      <c r="AE1800" s="5" t="str">
        <f>MID(TablaPivotFinal[[#This Row],[Fecha]],1,4)</f>
        <v>2018</v>
      </c>
      <c r="AF1800" s="5" t="str">
        <f>MID(TablaPivotFinal[[#This Row],[Fecha]],5,3)</f>
        <v>Oct</v>
      </c>
      <c r="AG1800" s="7">
        <v>554701550</v>
      </c>
      <c r="AH1800" s="8">
        <v>40209</v>
      </c>
      <c r="AI1800" t="s">
        <v>1071</v>
      </c>
      <c r="AJ1800" t="s">
        <v>897</v>
      </c>
      <c r="AK1800" t="s">
        <v>1199</v>
      </c>
    </row>
    <row r="1801" spans="1:37" x14ac:dyDescent="0.3">
      <c r="A1801" t="str">
        <f t="shared" si="84"/>
        <v>LA CABAÑA-PERIMETRAL ORIENTAL DE BOGOTA S.A.S</v>
      </c>
      <c r="B1801" t="str">
        <f t="shared" si="85"/>
        <v>2018Sep</v>
      </c>
      <c r="C1801" t="str">
        <f t="shared" si="86"/>
        <v>4.809532136-73.94553287</v>
      </c>
      <c r="D1801" s="9" t="s">
        <v>376</v>
      </c>
      <c r="E1801" s="6">
        <v>5009</v>
      </c>
      <c r="F1801" s="9" t="s">
        <v>264</v>
      </c>
      <c r="G1801" s="6">
        <v>25</v>
      </c>
      <c r="H1801" s="9" t="s">
        <v>377</v>
      </c>
      <c r="I1801" s="9" t="s">
        <v>324</v>
      </c>
      <c r="J1801" s="9" t="s">
        <v>103</v>
      </c>
      <c r="K1801" s="9" t="s">
        <v>325</v>
      </c>
      <c r="L1801" s="9" t="s">
        <v>326</v>
      </c>
      <c r="M1801" s="6">
        <v>3112178121</v>
      </c>
      <c r="N1801" s="6" t="s">
        <v>327</v>
      </c>
      <c r="O1801" s="9" t="s">
        <v>378</v>
      </c>
      <c r="P1801" s="6">
        <v>9600</v>
      </c>
      <c r="Q1801" s="6">
        <v>15100</v>
      </c>
      <c r="R1801" s="6">
        <v>23400</v>
      </c>
      <c r="S1801" s="6">
        <v>34300</v>
      </c>
      <c r="T1801" s="6">
        <v>46900</v>
      </c>
      <c r="U1801" s="6">
        <v>47300</v>
      </c>
      <c r="V1801" s="6">
        <v>0</v>
      </c>
      <c r="W1801" s="6">
        <v>0</v>
      </c>
      <c r="X1801" s="6">
        <v>0</v>
      </c>
      <c r="Y1801" s="6">
        <v>8400</v>
      </c>
      <c r="Z1801" s="6">
        <v>8700</v>
      </c>
      <c r="AA1801" s="6">
        <v>4.8095321359999996</v>
      </c>
      <c r="AB1801" s="6">
        <v>-73.945532869999994</v>
      </c>
      <c r="AC1801" s="9" t="s">
        <v>83</v>
      </c>
      <c r="AD1801" s="6">
        <v>525957000</v>
      </c>
      <c r="AE1801" s="6" t="str">
        <f>MID(TablaPivotFinal[[#This Row],[Fecha]],1,4)</f>
        <v>2018</v>
      </c>
      <c r="AF1801" s="6" t="str">
        <f>MID(TablaPivotFinal[[#This Row],[Fecha]],5,3)</f>
        <v>Sep</v>
      </c>
      <c r="AG1801" s="9">
        <v>525957000</v>
      </c>
      <c r="AH1801" s="10">
        <v>35393</v>
      </c>
      <c r="AI1801" t="s">
        <v>1071</v>
      </c>
      <c r="AJ1801" t="s">
        <v>896</v>
      </c>
      <c r="AK1801" t="s">
        <v>1199</v>
      </c>
    </row>
    <row r="1802" spans="1:37" x14ac:dyDescent="0.3">
      <c r="A1802" t="str">
        <f t="shared" si="84"/>
        <v>ANDES-CONCESION ACCENORTE</v>
      </c>
      <c r="B1802" t="str">
        <f t="shared" si="85"/>
        <v>2016Abr</v>
      </c>
      <c r="C1802" t="str">
        <f t="shared" si="86"/>
        <v>4.830120102-74.03307343</v>
      </c>
      <c r="D1802" s="7" t="s">
        <v>380</v>
      </c>
      <c r="E1802" s="5">
        <v>5501</v>
      </c>
      <c r="F1802" s="7" t="s">
        <v>264</v>
      </c>
      <c r="G1802" s="5">
        <v>25</v>
      </c>
      <c r="H1802" s="7" t="s">
        <v>381</v>
      </c>
      <c r="I1802" s="7" t="s">
        <v>382</v>
      </c>
      <c r="J1802" s="7" t="s">
        <v>103</v>
      </c>
      <c r="K1802" s="7" t="s">
        <v>383</v>
      </c>
      <c r="L1802" s="7" t="s">
        <v>384</v>
      </c>
      <c r="M1802" s="5" t="s">
        <v>385</v>
      </c>
      <c r="N1802" s="5" t="s">
        <v>386</v>
      </c>
      <c r="O1802" s="7" t="s">
        <v>387</v>
      </c>
      <c r="P1802" s="5">
        <v>8700</v>
      </c>
      <c r="Q1802" s="5">
        <v>15000</v>
      </c>
      <c r="R1802" s="5">
        <v>9600</v>
      </c>
      <c r="S1802" s="5">
        <v>21800</v>
      </c>
      <c r="T1802" s="5">
        <v>33100</v>
      </c>
      <c r="U1802" s="5">
        <v>42700</v>
      </c>
      <c r="V1802" s="5">
        <v>47300</v>
      </c>
      <c r="W1802" s="5">
        <v>0</v>
      </c>
      <c r="X1802" s="5">
        <v>0</v>
      </c>
      <c r="Y1802" s="5">
        <v>0</v>
      </c>
      <c r="Z1802" s="5">
        <v>0</v>
      </c>
      <c r="AA1802" s="5">
        <v>4.8301201020000004</v>
      </c>
      <c r="AB1802" s="5">
        <v>-74.033073430000002</v>
      </c>
      <c r="AC1802" s="7" t="s">
        <v>13</v>
      </c>
      <c r="AD1802" s="5">
        <v>9415170700</v>
      </c>
      <c r="AE1802" s="5" t="str">
        <f>MID(TablaPivotFinal[[#This Row],[Fecha]],1,4)</f>
        <v>2016</v>
      </c>
      <c r="AF1802" s="5" t="str">
        <f>MID(TablaPivotFinal[[#This Row],[Fecha]],5,3)</f>
        <v>Abr</v>
      </c>
      <c r="AG1802" s="7">
        <v>9415170700</v>
      </c>
      <c r="AH1802" s="8">
        <v>1025509</v>
      </c>
      <c r="AI1802" t="s">
        <v>1072</v>
      </c>
      <c r="AJ1802" t="s">
        <v>867</v>
      </c>
      <c r="AK1802" t="s">
        <v>1200</v>
      </c>
    </row>
    <row r="1803" spans="1:37" x14ac:dyDescent="0.3">
      <c r="A1803" t="str">
        <f t="shared" si="84"/>
        <v>ANDES-CONCESION ACCENORTE</v>
      </c>
      <c r="B1803" t="str">
        <f t="shared" si="85"/>
        <v>2016Ago</v>
      </c>
      <c r="C1803" t="str">
        <f t="shared" si="86"/>
        <v>4.830120102-74.03307343</v>
      </c>
      <c r="D1803" s="9" t="s">
        <v>380</v>
      </c>
      <c r="E1803" s="6">
        <v>5501</v>
      </c>
      <c r="F1803" s="9" t="s">
        <v>264</v>
      </c>
      <c r="G1803" s="6">
        <v>25</v>
      </c>
      <c r="H1803" s="9" t="s">
        <v>381</v>
      </c>
      <c r="I1803" s="9" t="s">
        <v>382</v>
      </c>
      <c r="J1803" s="9" t="s">
        <v>103</v>
      </c>
      <c r="K1803" s="9" t="s">
        <v>383</v>
      </c>
      <c r="L1803" s="9" t="s">
        <v>384</v>
      </c>
      <c r="M1803" s="6" t="s">
        <v>385</v>
      </c>
      <c r="N1803" s="6" t="s">
        <v>386</v>
      </c>
      <c r="O1803" s="9" t="s">
        <v>387</v>
      </c>
      <c r="P1803" s="6">
        <v>8700</v>
      </c>
      <c r="Q1803" s="6">
        <v>15000</v>
      </c>
      <c r="R1803" s="6">
        <v>9600</v>
      </c>
      <c r="S1803" s="6">
        <v>21800</v>
      </c>
      <c r="T1803" s="6">
        <v>33100</v>
      </c>
      <c r="U1803" s="6">
        <v>42700</v>
      </c>
      <c r="V1803" s="6">
        <v>47300</v>
      </c>
      <c r="W1803" s="6">
        <v>0</v>
      </c>
      <c r="X1803" s="6">
        <v>0</v>
      </c>
      <c r="Y1803" s="6">
        <v>0</v>
      </c>
      <c r="Z1803" s="6">
        <v>0</v>
      </c>
      <c r="AA1803" s="6">
        <v>4.8301201020000004</v>
      </c>
      <c r="AB1803" s="6">
        <v>-74.033073430000002</v>
      </c>
      <c r="AC1803" s="9" t="s">
        <v>15</v>
      </c>
      <c r="AD1803" s="6">
        <v>10124754700</v>
      </c>
      <c r="AE1803" s="6" t="str">
        <f>MID(TablaPivotFinal[[#This Row],[Fecha]],1,4)</f>
        <v>2016</v>
      </c>
      <c r="AF1803" s="6" t="str">
        <f>MID(TablaPivotFinal[[#This Row],[Fecha]],5,3)</f>
        <v>Ago</v>
      </c>
      <c r="AG1803" s="9">
        <v>10124754700</v>
      </c>
      <c r="AH1803" s="10">
        <v>1103631</v>
      </c>
      <c r="AI1803" t="s">
        <v>1072</v>
      </c>
      <c r="AJ1803" t="s">
        <v>871</v>
      </c>
      <c r="AK1803" t="s">
        <v>1200</v>
      </c>
    </row>
    <row r="1804" spans="1:37" x14ac:dyDescent="0.3">
      <c r="A1804" t="str">
        <f t="shared" si="84"/>
        <v>ANDES-CONCESION ACCENORTE</v>
      </c>
      <c r="B1804" t="str">
        <f t="shared" si="85"/>
        <v>2016Dic</v>
      </c>
      <c r="C1804" t="str">
        <f t="shared" si="86"/>
        <v>4.830120102-74.03307343</v>
      </c>
      <c r="D1804" s="7" t="s">
        <v>380</v>
      </c>
      <c r="E1804" s="5">
        <v>5501</v>
      </c>
      <c r="F1804" s="7" t="s">
        <v>264</v>
      </c>
      <c r="G1804" s="5">
        <v>25</v>
      </c>
      <c r="H1804" s="7" t="s">
        <v>381</v>
      </c>
      <c r="I1804" s="7" t="s">
        <v>382</v>
      </c>
      <c r="J1804" s="7" t="s">
        <v>103</v>
      </c>
      <c r="K1804" s="7" t="s">
        <v>383</v>
      </c>
      <c r="L1804" s="7" t="s">
        <v>384</v>
      </c>
      <c r="M1804" s="5" t="s">
        <v>385</v>
      </c>
      <c r="N1804" s="5" t="s">
        <v>386</v>
      </c>
      <c r="O1804" s="7" t="s">
        <v>387</v>
      </c>
      <c r="P1804" s="5">
        <v>8700</v>
      </c>
      <c r="Q1804" s="5">
        <v>15000</v>
      </c>
      <c r="R1804" s="5">
        <v>9600</v>
      </c>
      <c r="S1804" s="5">
        <v>21800</v>
      </c>
      <c r="T1804" s="5">
        <v>33100</v>
      </c>
      <c r="U1804" s="5">
        <v>42700</v>
      </c>
      <c r="V1804" s="5">
        <v>47300</v>
      </c>
      <c r="W1804" s="5">
        <v>0</v>
      </c>
      <c r="X1804" s="5">
        <v>0</v>
      </c>
      <c r="Y1804" s="5">
        <v>0</v>
      </c>
      <c r="Z1804" s="5">
        <v>0</v>
      </c>
      <c r="AA1804" s="5">
        <v>4.8301201020000004</v>
      </c>
      <c r="AB1804" s="5">
        <v>-74.033073430000002</v>
      </c>
      <c r="AC1804" s="7" t="s">
        <v>17</v>
      </c>
      <c r="AD1804" s="5">
        <v>11289089550</v>
      </c>
      <c r="AE1804" s="5" t="str">
        <f>MID(TablaPivotFinal[[#This Row],[Fecha]],1,4)</f>
        <v>2016</v>
      </c>
      <c r="AF1804" s="5" t="str">
        <f>MID(TablaPivotFinal[[#This Row],[Fecha]],5,3)</f>
        <v>Dic</v>
      </c>
      <c r="AG1804" s="7">
        <v>11289089550</v>
      </c>
      <c r="AH1804" s="8">
        <v>1247473</v>
      </c>
      <c r="AI1804" t="s">
        <v>1072</v>
      </c>
      <c r="AJ1804" t="s">
        <v>875</v>
      </c>
      <c r="AK1804" t="s">
        <v>1200</v>
      </c>
    </row>
    <row r="1805" spans="1:37" x14ac:dyDescent="0.3">
      <c r="A1805" t="str">
        <f t="shared" si="84"/>
        <v>ANDES-CONCESION ACCENORTE</v>
      </c>
      <c r="B1805" t="str">
        <f t="shared" si="85"/>
        <v>2016Ene</v>
      </c>
      <c r="C1805" t="str">
        <f t="shared" si="86"/>
        <v>4.830120102-74.03307343</v>
      </c>
      <c r="D1805" s="9" t="s">
        <v>380</v>
      </c>
      <c r="E1805" s="6">
        <v>5501</v>
      </c>
      <c r="F1805" s="9" t="s">
        <v>264</v>
      </c>
      <c r="G1805" s="6">
        <v>25</v>
      </c>
      <c r="H1805" s="9" t="s">
        <v>381</v>
      </c>
      <c r="I1805" s="9" t="s">
        <v>382</v>
      </c>
      <c r="J1805" s="9" t="s">
        <v>103</v>
      </c>
      <c r="K1805" s="9" t="s">
        <v>383</v>
      </c>
      <c r="L1805" s="9" t="s">
        <v>384</v>
      </c>
      <c r="M1805" s="6" t="s">
        <v>385</v>
      </c>
      <c r="N1805" s="6" t="s">
        <v>386</v>
      </c>
      <c r="O1805" s="9" t="s">
        <v>387</v>
      </c>
      <c r="P1805" s="6">
        <v>8700</v>
      </c>
      <c r="Q1805" s="6">
        <v>15000</v>
      </c>
      <c r="R1805" s="6">
        <v>9600</v>
      </c>
      <c r="S1805" s="6">
        <v>21800</v>
      </c>
      <c r="T1805" s="6">
        <v>33100</v>
      </c>
      <c r="U1805" s="6">
        <v>42700</v>
      </c>
      <c r="V1805" s="6">
        <v>47300</v>
      </c>
      <c r="W1805" s="6">
        <v>0</v>
      </c>
      <c r="X1805" s="6">
        <v>0</v>
      </c>
      <c r="Y1805" s="6">
        <v>0</v>
      </c>
      <c r="Z1805" s="6">
        <v>0</v>
      </c>
      <c r="AA1805" s="6">
        <v>4.8301201020000004</v>
      </c>
      <c r="AB1805" s="6">
        <v>-74.033073430000002</v>
      </c>
      <c r="AC1805" s="9" t="s">
        <v>19</v>
      </c>
      <c r="AD1805" s="6">
        <v>9341236050</v>
      </c>
      <c r="AE1805" s="6" t="str">
        <f>MID(TablaPivotFinal[[#This Row],[Fecha]],1,4)</f>
        <v>2016</v>
      </c>
      <c r="AF1805" s="6" t="str">
        <f>MID(TablaPivotFinal[[#This Row],[Fecha]],5,3)</f>
        <v>Ene</v>
      </c>
      <c r="AG1805" s="9">
        <v>9341236050</v>
      </c>
      <c r="AH1805" s="10">
        <v>1036048</v>
      </c>
      <c r="AI1805" t="s">
        <v>1072</v>
      </c>
      <c r="AJ1805" t="s">
        <v>864</v>
      </c>
      <c r="AK1805" t="s">
        <v>1200</v>
      </c>
    </row>
    <row r="1806" spans="1:37" x14ac:dyDescent="0.3">
      <c r="A1806" t="str">
        <f t="shared" si="84"/>
        <v>ANDES-CONCESION ACCENORTE</v>
      </c>
      <c r="B1806" t="str">
        <f t="shared" si="85"/>
        <v>2016Feb</v>
      </c>
      <c r="C1806" t="str">
        <f t="shared" si="86"/>
        <v>4.830120102-74.03307343</v>
      </c>
      <c r="D1806" s="7" t="s">
        <v>380</v>
      </c>
      <c r="E1806" s="5">
        <v>5501</v>
      </c>
      <c r="F1806" s="7" t="s">
        <v>264</v>
      </c>
      <c r="G1806" s="5">
        <v>25</v>
      </c>
      <c r="H1806" s="7" t="s">
        <v>381</v>
      </c>
      <c r="I1806" s="7" t="s">
        <v>382</v>
      </c>
      <c r="J1806" s="7" t="s">
        <v>103</v>
      </c>
      <c r="K1806" s="7" t="s">
        <v>383</v>
      </c>
      <c r="L1806" s="7" t="s">
        <v>384</v>
      </c>
      <c r="M1806" s="5" t="s">
        <v>385</v>
      </c>
      <c r="N1806" s="5" t="s">
        <v>386</v>
      </c>
      <c r="O1806" s="7" t="s">
        <v>387</v>
      </c>
      <c r="P1806" s="5">
        <v>8700</v>
      </c>
      <c r="Q1806" s="5">
        <v>15000</v>
      </c>
      <c r="R1806" s="5">
        <v>9600</v>
      </c>
      <c r="S1806" s="5">
        <v>21800</v>
      </c>
      <c r="T1806" s="5">
        <v>33100</v>
      </c>
      <c r="U1806" s="5">
        <v>42700</v>
      </c>
      <c r="V1806" s="5">
        <v>47300</v>
      </c>
      <c r="W1806" s="5">
        <v>0</v>
      </c>
      <c r="X1806" s="5">
        <v>0</v>
      </c>
      <c r="Y1806" s="5">
        <v>0</v>
      </c>
      <c r="Z1806" s="5">
        <v>0</v>
      </c>
      <c r="AA1806" s="5">
        <v>4.8301201020000004</v>
      </c>
      <c r="AB1806" s="5">
        <v>-74.033073430000002</v>
      </c>
      <c r="AC1806" s="7" t="s">
        <v>21</v>
      </c>
      <c r="AD1806" s="5">
        <v>9225758450</v>
      </c>
      <c r="AE1806" s="5" t="str">
        <f>MID(TablaPivotFinal[[#This Row],[Fecha]],1,4)</f>
        <v>2016</v>
      </c>
      <c r="AF1806" s="5" t="str">
        <f>MID(TablaPivotFinal[[#This Row],[Fecha]],5,3)</f>
        <v>Feb</v>
      </c>
      <c r="AG1806" s="7">
        <v>9225758450</v>
      </c>
      <c r="AH1806" s="8">
        <v>1001589</v>
      </c>
      <c r="AI1806" t="s">
        <v>1072</v>
      </c>
      <c r="AJ1806" t="s">
        <v>865</v>
      </c>
      <c r="AK1806" t="s">
        <v>1200</v>
      </c>
    </row>
    <row r="1807" spans="1:37" x14ac:dyDescent="0.3">
      <c r="A1807" t="str">
        <f t="shared" si="84"/>
        <v>ANDES-CONCESION ACCENORTE</v>
      </c>
      <c r="B1807" t="str">
        <f t="shared" si="85"/>
        <v>2016Jul</v>
      </c>
      <c r="C1807" t="str">
        <f t="shared" si="86"/>
        <v>4.830120102-74.03307343</v>
      </c>
      <c r="D1807" s="9" t="s">
        <v>380</v>
      </c>
      <c r="E1807" s="6">
        <v>5501</v>
      </c>
      <c r="F1807" s="9" t="s">
        <v>264</v>
      </c>
      <c r="G1807" s="6">
        <v>25</v>
      </c>
      <c r="H1807" s="9" t="s">
        <v>381</v>
      </c>
      <c r="I1807" s="9" t="s">
        <v>382</v>
      </c>
      <c r="J1807" s="9" t="s">
        <v>103</v>
      </c>
      <c r="K1807" s="9" t="s">
        <v>383</v>
      </c>
      <c r="L1807" s="9" t="s">
        <v>384</v>
      </c>
      <c r="M1807" s="6" t="s">
        <v>385</v>
      </c>
      <c r="N1807" s="6" t="s">
        <v>386</v>
      </c>
      <c r="O1807" s="9" t="s">
        <v>387</v>
      </c>
      <c r="P1807" s="6">
        <v>8700</v>
      </c>
      <c r="Q1807" s="6">
        <v>15000</v>
      </c>
      <c r="R1807" s="6">
        <v>9600</v>
      </c>
      <c r="S1807" s="6">
        <v>21800</v>
      </c>
      <c r="T1807" s="6">
        <v>33100</v>
      </c>
      <c r="U1807" s="6">
        <v>42700</v>
      </c>
      <c r="V1807" s="6">
        <v>47300</v>
      </c>
      <c r="W1807" s="6">
        <v>0</v>
      </c>
      <c r="X1807" s="6">
        <v>0</v>
      </c>
      <c r="Y1807" s="6">
        <v>0</v>
      </c>
      <c r="Z1807" s="6">
        <v>0</v>
      </c>
      <c r="AA1807" s="6">
        <v>4.8301201020000004</v>
      </c>
      <c r="AB1807" s="6">
        <v>-74.033073430000002</v>
      </c>
      <c r="AC1807" s="9" t="s">
        <v>23</v>
      </c>
      <c r="AD1807" s="6">
        <v>9328062400</v>
      </c>
      <c r="AE1807" s="6" t="str">
        <f>MID(TablaPivotFinal[[#This Row],[Fecha]],1,4)</f>
        <v>2016</v>
      </c>
      <c r="AF1807" s="6" t="str">
        <f>MID(TablaPivotFinal[[#This Row],[Fecha]],5,3)</f>
        <v>Jul</v>
      </c>
      <c r="AG1807" s="9">
        <v>9328062400</v>
      </c>
      <c r="AH1807" s="10">
        <v>1047928</v>
      </c>
      <c r="AI1807" t="s">
        <v>1072</v>
      </c>
      <c r="AJ1807" t="s">
        <v>870</v>
      </c>
      <c r="AK1807" t="s">
        <v>1200</v>
      </c>
    </row>
    <row r="1808" spans="1:37" x14ac:dyDescent="0.3">
      <c r="A1808" t="str">
        <f t="shared" si="84"/>
        <v>ANDES-CONCESION ACCENORTE</v>
      </c>
      <c r="B1808" t="str">
        <f t="shared" si="85"/>
        <v>2016Jun</v>
      </c>
      <c r="C1808" t="str">
        <f t="shared" si="86"/>
        <v>4.830120102-74.03307343</v>
      </c>
      <c r="D1808" s="7" t="s">
        <v>380</v>
      </c>
      <c r="E1808" s="5">
        <v>5501</v>
      </c>
      <c r="F1808" s="7" t="s">
        <v>264</v>
      </c>
      <c r="G1808" s="5">
        <v>25</v>
      </c>
      <c r="H1808" s="7" t="s">
        <v>381</v>
      </c>
      <c r="I1808" s="7" t="s">
        <v>382</v>
      </c>
      <c r="J1808" s="7" t="s">
        <v>103</v>
      </c>
      <c r="K1808" s="7" t="s">
        <v>383</v>
      </c>
      <c r="L1808" s="7" t="s">
        <v>384</v>
      </c>
      <c r="M1808" s="5" t="s">
        <v>385</v>
      </c>
      <c r="N1808" s="5" t="s">
        <v>386</v>
      </c>
      <c r="O1808" s="7" t="s">
        <v>387</v>
      </c>
      <c r="P1808" s="5">
        <v>8700</v>
      </c>
      <c r="Q1808" s="5">
        <v>15000</v>
      </c>
      <c r="R1808" s="5">
        <v>9600</v>
      </c>
      <c r="S1808" s="5">
        <v>21800</v>
      </c>
      <c r="T1808" s="5">
        <v>33100</v>
      </c>
      <c r="U1808" s="5">
        <v>42700</v>
      </c>
      <c r="V1808" s="5">
        <v>47300</v>
      </c>
      <c r="W1808" s="5">
        <v>0</v>
      </c>
      <c r="X1808" s="5">
        <v>0</v>
      </c>
      <c r="Y1808" s="5">
        <v>0</v>
      </c>
      <c r="Z1808" s="5">
        <v>0</v>
      </c>
      <c r="AA1808" s="5">
        <v>4.8301201020000004</v>
      </c>
      <c r="AB1808" s="5">
        <v>-74.033073430000002</v>
      </c>
      <c r="AC1808" s="7" t="s">
        <v>25</v>
      </c>
      <c r="AD1808" s="5">
        <v>9432692900</v>
      </c>
      <c r="AE1808" s="5" t="str">
        <f>MID(TablaPivotFinal[[#This Row],[Fecha]],1,4)</f>
        <v>2016</v>
      </c>
      <c r="AF1808" s="5" t="str">
        <f>MID(TablaPivotFinal[[#This Row],[Fecha]],5,3)</f>
        <v>Jun</v>
      </c>
      <c r="AG1808" s="7">
        <v>9432692900</v>
      </c>
      <c r="AH1808" s="8">
        <v>1039355</v>
      </c>
      <c r="AI1808" t="s">
        <v>1072</v>
      </c>
      <c r="AJ1808" t="s">
        <v>869</v>
      </c>
      <c r="AK1808" t="s">
        <v>1200</v>
      </c>
    </row>
    <row r="1809" spans="1:37" x14ac:dyDescent="0.3">
      <c r="A1809" t="str">
        <f t="shared" si="84"/>
        <v>ANDES-CONCESION ACCENORTE</v>
      </c>
      <c r="B1809" t="str">
        <f t="shared" si="85"/>
        <v>2016Mar</v>
      </c>
      <c r="C1809" t="str">
        <f t="shared" si="86"/>
        <v>4.830120102-74.03307343</v>
      </c>
      <c r="D1809" s="9" t="s">
        <v>380</v>
      </c>
      <c r="E1809" s="6">
        <v>5501</v>
      </c>
      <c r="F1809" s="9" t="s">
        <v>264</v>
      </c>
      <c r="G1809" s="6">
        <v>25</v>
      </c>
      <c r="H1809" s="9" t="s">
        <v>381</v>
      </c>
      <c r="I1809" s="9" t="s">
        <v>382</v>
      </c>
      <c r="J1809" s="9" t="s">
        <v>103</v>
      </c>
      <c r="K1809" s="9" t="s">
        <v>383</v>
      </c>
      <c r="L1809" s="9" t="s">
        <v>384</v>
      </c>
      <c r="M1809" s="6" t="s">
        <v>385</v>
      </c>
      <c r="N1809" s="6" t="s">
        <v>386</v>
      </c>
      <c r="O1809" s="9" t="s">
        <v>387</v>
      </c>
      <c r="P1809" s="6">
        <v>8700</v>
      </c>
      <c r="Q1809" s="6">
        <v>15000</v>
      </c>
      <c r="R1809" s="6">
        <v>9600</v>
      </c>
      <c r="S1809" s="6">
        <v>21800</v>
      </c>
      <c r="T1809" s="6">
        <v>33100</v>
      </c>
      <c r="U1809" s="6">
        <v>42700</v>
      </c>
      <c r="V1809" s="6">
        <v>47300</v>
      </c>
      <c r="W1809" s="6">
        <v>0</v>
      </c>
      <c r="X1809" s="6">
        <v>0</v>
      </c>
      <c r="Y1809" s="6">
        <v>0</v>
      </c>
      <c r="Z1809" s="6">
        <v>0</v>
      </c>
      <c r="AA1809" s="6">
        <v>4.8301201020000004</v>
      </c>
      <c r="AB1809" s="6">
        <v>-74.033073430000002</v>
      </c>
      <c r="AC1809" s="9" t="s">
        <v>27</v>
      </c>
      <c r="AD1809" s="6">
        <v>9642000100</v>
      </c>
      <c r="AE1809" s="6" t="str">
        <f>MID(TablaPivotFinal[[#This Row],[Fecha]],1,4)</f>
        <v>2016</v>
      </c>
      <c r="AF1809" s="6" t="str">
        <f>MID(TablaPivotFinal[[#This Row],[Fecha]],5,3)</f>
        <v>Mar</v>
      </c>
      <c r="AG1809" s="9">
        <v>9642000100</v>
      </c>
      <c r="AH1809" s="10">
        <v>1058358</v>
      </c>
      <c r="AI1809" t="s">
        <v>1072</v>
      </c>
      <c r="AJ1809" t="s">
        <v>866</v>
      </c>
      <c r="AK1809" t="s">
        <v>1200</v>
      </c>
    </row>
    <row r="1810" spans="1:37" x14ac:dyDescent="0.3">
      <c r="A1810" t="str">
        <f t="shared" si="84"/>
        <v>ANDES-CONCESION ACCENORTE</v>
      </c>
      <c r="B1810" t="str">
        <f t="shared" si="85"/>
        <v>2016May</v>
      </c>
      <c r="C1810" t="str">
        <f t="shared" si="86"/>
        <v>4.830120102-74.03307343</v>
      </c>
      <c r="D1810" s="7" t="s">
        <v>380</v>
      </c>
      <c r="E1810" s="5">
        <v>5501</v>
      </c>
      <c r="F1810" s="7" t="s">
        <v>264</v>
      </c>
      <c r="G1810" s="5">
        <v>25</v>
      </c>
      <c r="H1810" s="7" t="s">
        <v>381</v>
      </c>
      <c r="I1810" s="7" t="s">
        <v>382</v>
      </c>
      <c r="J1810" s="7" t="s">
        <v>103</v>
      </c>
      <c r="K1810" s="7" t="s">
        <v>383</v>
      </c>
      <c r="L1810" s="7" t="s">
        <v>384</v>
      </c>
      <c r="M1810" s="5" t="s">
        <v>385</v>
      </c>
      <c r="N1810" s="5" t="s">
        <v>386</v>
      </c>
      <c r="O1810" s="7" t="s">
        <v>387</v>
      </c>
      <c r="P1810" s="5">
        <v>8700</v>
      </c>
      <c r="Q1810" s="5">
        <v>15000</v>
      </c>
      <c r="R1810" s="5">
        <v>9600</v>
      </c>
      <c r="S1810" s="5">
        <v>21800</v>
      </c>
      <c r="T1810" s="5">
        <v>33100</v>
      </c>
      <c r="U1810" s="5">
        <v>42700</v>
      </c>
      <c r="V1810" s="5">
        <v>47300</v>
      </c>
      <c r="W1810" s="5">
        <v>0</v>
      </c>
      <c r="X1810" s="5">
        <v>0</v>
      </c>
      <c r="Y1810" s="5">
        <v>0</v>
      </c>
      <c r="Z1810" s="5">
        <v>0</v>
      </c>
      <c r="AA1810" s="5">
        <v>4.8301201020000004</v>
      </c>
      <c r="AB1810" s="5">
        <v>-74.033073430000002</v>
      </c>
      <c r="AC1810" s="7" t="s">
        <v>29</v>
      </c>
      <c r="AD1810" s="5">
        <v>9716389200</v>
      </c>
      <c r="AE1810" s="5" t="str">
        <f>MID(TablaPivotFinal[[#This Row],[Fecha]],1,4)</f>
        <v>2016</v>
      </c>
      <c r="AF1810" s="5" t="str">
        <f>MID(TablaPivotFinal[[#This Row],[Fecha]],5,3)</f>
        <v>May</v>
      </c>
      <c r="AG1810" s="7">
        <v>9716389200</v>
      </c>
      <c r="AH1810" s="8">
        <v>1066629</v>
      </c>
      <c r="AI1810" t="s">
        <v>1072</v>
      </c>
      <c r="AJ1810" t="s">
        <v>868</v>
      </c>
      <c r="AK1810" t="s">
        <v>1200</v>
      </c>
    </row>
    <row r="1811" spans="1:37" x14ac:dyDescent="0.3">
      <c r="A1811" t="str">
        <f t="shared" si="84"/>
        <v>ANDES-CONCESION ACCENORTE</v>
      </c>
      <c r="B1811" t="str">
        <f t="shared" si="85"/>
        <v>2016Nov</v>
      </c>
      <c r="C1811" t="str">
        <f t="shared" si="86"/>
        <v>4.830120102-74.03307343</v>
      </c>
      <c r="D1811" s="9" t="s">
        <v>380</v>
      </c>
      <c r="E1811" s="6">
        <v>5501</v>
      </c>
      <c r="F1811" s="9" t="s">
        <v>264</v>
      </c>
      <c r="G1811" s="6">
        <v>25</v>
      </c>
      <c r="H1811" s="9" t="s">
        <v>381</v>
      </c>
      <c r="I1811" s="9" t="s">
        <v>382</v>
      </c>
      <c r="J1811" s="9" t="s">
        <v>103</v>
      </c>
      <c r="K1811" s="9" t="s">
        <v>383</v>
      </c>
      <c r="L1811" s="9" t="s">
        <v>384</v>
      </c>
      <c r="M1811" s="6" t="s">
        <v>385</v>
      </c>
      <c r="N1811" s="6" t="s">
        <v>386</v>
      </c>
      <c r="O1811" s="9" t="s">
        <v>387</v>
      </c>
      <c r="P1811" s="6">
        <v>8700</v>
      </c>
      <c r="Q1811" s="6">
        <v>15000</v>
      </c>
      <c r="R1811" s="6">
        <v>9600</v>
      </c>
      <c r="S1811" s="6">
        <v>21800</v>
      </c>
      <c r="T1811" s="6">
        <v>33100</v>
      </c>
      <c r="U1811" s="6">
        <v>42700</v>
      </c>
      <c r="V1811" s="6">
        <v>47300</v>
      </c>
      <c r="W1811" s="6">
        <v>0</v>
      </c>
      <c r="X1811" s="6">
        <v>0</v>
      </c>
      <c r="Y1811" s="6">
        <v>0</v>
      </c>
      <c r="Z1811" s="6">
        <v>0</v>
      </c>
      <c r="AA1811" s="6">
        <v>4.8301201020000004</v>
      </c>
      <c r="AB1811" s="6">
        <v>-74.033073430000002</v>
      </c>
      <c r="AC1811" s="9" t="s">
        <v>31</v>
      </c>
      <c r="AD1811" s="6">
        <v>10078784000</v>
      </c>
      <c r="AE1811" s="6" t="str">
        <f>MID(TablaPivotFinal[[#This Row],[Fecha]],1,4)</f>
        <v>2016</v>
      </c>
      <c r="AF1811" s="6" t="str">
        <f>MID(TablaPivotFinal[[#This Row],[Fecha]],5,3)</f>
        <v>Nov</v>
      </c>
      <c r="AG1811" s="9">
        <v>10078784000</v>
      </c>
      <c r="AH1811" s="10">
        <v>1094885</v>
      </c>
      <c r="AI1811" t="s">
        <v>1072</v>
      </c>
      <c r="AJ1811" t="s">
        <v>874</v>
      </c>
      <c r="AK1811" t="s">
        <v>1200</v>
      </c>
    </row>
    <row r="1812" spans="1:37" x14ac:dyDescent="0.3">
      <c r="A1812" t="str">
        <f t="shared" si="84"/>
        <v>ANDES-CONCESION ACCENORTE</v>
      </c>
      <c r="B1812" t="str">
        <f t="shared" si="85"/>
        <v>2016Oct</v>
      </c>
      <c r="C1812" t="str">
        <f t="shared" si="86"/>
        <v>4.830120102-74.03307343</v>
      </c>
      <c r="D1812" s="7" t="s">
        <v>380</v>
      </c>
      <c r="E1812" s="5">
        <v>5501</v>
      </c>
      <c r="F1812" s="7" t="s">
        <v>264</v>
      </c>
      <c r="G1812" s="5">
        <v>25</v>
      </c>
      <c r="H1812" s="7" t="s">
        <v>381</v>
      </c>
      <c r="I1812" s="7" t="s">
        <v>382</v>
      </c>
      <c r="J1812" s="7" t="s">
        <v>103</v>
      </c>
      <c r="K1812" s="7" t="s">
        <v>383</v>
      </c>
      <c r="L1812" s="7" t="s">
        <v>384</v>
      </c>
      <c r="M1812" s="5" t="s">
        <v>385</v>
      </c>
      <c r="N1812" s="5" t="s">
        <v>386</v>
      </c>
      <c r="O1812" s="7" t="s">
        <v>387</v>
      </c>
      <c r="P1812" s="5">
        <v>8700</v>
      </c>
      <c r="Q1812" s="5">
        <v>15000</v>
      </c>
      <c r="R1812" s="5">
        <v>9600</v>
      </c>
      <c r="S1812" s="5">
        <v>21800</v>
      </c>
      <c r="T1812" s="5">
        <v>33100</v>
      </c>
      <c r="U1812" s="5">
        <v>42700</v>
      </c>
      <c r="V1812" s="5">
        <v>47300</v>
      </c>
      <c r="W1812" s="5">
        <v>0</v>
      </c>
      <c r="X1812" s="5">
        <v>0</v>
      </c>
      <c r="Y1812" s="5">
        <v>0</v>
      </c>
      <c r="Z1812" s="5">
        <v>0</v>
      </c>
      <c r="AA1812" s="5">
        <v>4.8301201020000004</v>
      </c>
      <c r="AB1812" s="5">
        <v>-74.033073430000002</v>
      </c>
      <c r="AC1812" s="7" t="s">
        <v>33</v>
      </c>
      <c r="AD1812" s="5">
        <v>10282978900</v>
      </c>
      <c r="AE1812" s="5" t="str">
        <f>MID(TablaPivotFinal[[#This Row],[Fecha]],1,4)</f>
        <v>2016</v>
      </c>
      <c r="AF1812" s="5" t="str">
        <f>MID(TablaPivotFinal[[#This Row],[Fecha]],5,3)</f>
        <v>Oct</v>
      </c>
      <c r="AG1812" s="7">
        <v>10282978900</v>
      </c>
      <c r="AH1812" s="8">
        <v>1119480</v>
      </c>
      <c r="AI1812" t="s">
        <v>1072</v>
      </c>
      <c r="AJ1812" t="s">
        <v>873</v>
      </c>
      <c r="AK1812" t="s">
        <v>1200</v>
      </c>
    </row>
    <row r="1813" spans="1:37" x14ac:dyDescent="0.3">
      <c r="A1813" t="str">
        <f t="shared" si="84"/>
        <v>ANDES-CONCESION ACCENORTE</v>
      </c>
      <c r="B1813" t="str">
        <f t="shared" si="85"/>
        <v>2016Sep</v>
      </c>
      <c r="C1813" t="str">
        <f t="shared" si="86"/>
        <v>4.830120102-74.03307343</v>
      </c>
      <c r="D1813" s="9" t="s">
        <v>380</v>
      </c>
      <c r="E1813" s="6">
        <v>5501</v>
      </c>
      <c r="F1813" s="9" t="s">
        <v>264</v>
      </c>
      <c r="G1813" s="6">
        <v>25</v>
      </c>
      <c r="H1813" s="9" t="s">
        <v>381</v>
      </c>
      <c r="I1813" s="9" t="s">
        <v>382</v>
      </c>
      <c r="J1813" s="9" t="s">
        <v>103</v>
      </c>
      <c r="K1813" s="9" t="s">
        <v>383</v>
      </c>
      <c r="L1813" s="9" t="s">
        <v>384</v>
      </c>
      <c r="M1813" s="6" t="s">
        <v>385</v>
      </c>
      <c r="N1813" s="6" t="s">
        <v>386</v>
      </c>
      <c r="O1813" s="9" t="s">
        <v>387</v>
      </c>
      <c r="P1813" s="6">
        <v>8700</v>
      </c>
      <c r="Q1813" s="6">
        <v>15000</v>
      </c>
      <c r="R1813" s="6">
        <v>9600</v>
      </c>
      <c r="S1813" s="6">
        <v>21800</v>
      </c>
      <c r="T1813" s="6">
        <v>33100</v>
      </c>
      <c r="U1813" s="6">
        <v>42700</v>
      </c>
      <c r="V1813" s="6">
        <v>47300</v>
      </c>
      <c r="W1813" s="6">
        <v>0</v>
      </c>
      <c r="X1813" s="6">
        <v>0</v>
      </c>
      <c r="Y1813" s="6">
        <v>0</v>
      </c>
      <c r="Z1813" s="6">
        <v>0</v>
      </c>
      <c r="AA1813" s="6">
        <v>4.8301201020000004</v>
      </c>
      <c r="AB1813" s="6">
        <v>-74.033073430000002</v>
      </c>
      <c r="AC1813" s="9" t="s">
        <v>35</v>
      </c>
      <c r="AD1813" s="6">
        <v>10043278500</v>
      </c>
      <c r="AE1813" s="6" t="str">
        <f>MID(TablaPivotFinal[[#This Row],[Fecha]],1,4)</f>
        <v>2016</v>
      </c>
      <c r="AF1813" s="6" t="str">
        <f>MID(TablaPivotFinal[[#This Row],[Fecha]],5,3)</f>
        <v>Sep</v>
      </c>
      <c r="AG1813" s="9">
        <v>10043278500</v>
      </c>
      <c r="AH1813" s="10">
        <v>1076323</v>
      </c>
      <c r="AI1813" t="s">
        <v>1072</v>
      </c>
      <c r="AJ1813" t="s">
        <v>872</v>
      </c>
      <c r="AK1813" t="s">
        <v>1200</v>
      </c>
    </row>
    <row r="1814" spans="1:37" x14ac:dyDescent="0.3">
      <c r="A1814" t="str">
        <f t="shared" si="84"/>
        <v>ANDES-CONCESION ACCENORTE</v>
      </c>
      <c r="B1814" t="str">
        <f t="shared" si="85"/>
        <v>2017Abr</v>
      </c>
      <c r="C1814" t="str">
        <f t="shared" si="86"/>
        <v>4.830120102-74.03307343</v>
      </c>
      <c r="D1814" s="7" t="s">
        <v>380</v>
      </c>
      <c r="E1814" s="5">
        <v>5501</v>
      </c>
      <c r="F1814" s="7" t="s">
        <v>264</v>
      </c>
      <c r="G1814" s="5">
        <v>25</v>
      </c>
      <c r="H1814" s="7" t="s">
        <v>381</v>
      </c>
      <c r="I1814" s="7" t="s">
        <v>382</v>
      </c>
      <c r="J1814" s="7" t="s">
        <v>103</v>
      </c>
      <c r="K1814" s="7" t="s">
        <v>383</v>
      </c>
      <c r="L1814" s="7" t="s">
        <v>384</v>
      </c>
      <c r="M1814" s="5" t="s">
        <v>385</v>
      </c>
      <c r="N1814" s="5" t="s">
        <v>386</v>
      </c>
      <c r="O1814" s="7" t="s">
        <v>387</v>
      </c>
      <c r="P1814" s="5">
        <v>8700</v>
      </c>
      <c r="Q1814" s="5">
        <v>15000</v>
      </c>
      <c r="R1814" s="5">
        <v>9600</v>
      </c>
      <c r="S1814" s="5">
        <v>21800</v>
      </c>
      <c r="T1814" s="5">
        <v>33100</v>
      </c>
      <c r="U1814" s="5">
        <v>42700</v>
      </c>
      <c r="V1814" s="5">
        <v>47300</v>
      </c>
      <c r="W1814" s="5">
        <v>0</v>
      </c>
      <c r="X1814" s="5">
        <v>0</v>
      </c>
      <c r="Y1814" s="5">
        <v>0</v>
      </c>
      <c r="Z1814" s="5">
        <v>0</v>
      </c>
      <c r="AA1814" s="5">
        <v>4.8301201020000004</v>
      </c>
      <c r="AB1814" s="5">
        <v>-74.033073430000002</v>
      </c>
      <c r="AC1814" s="7" t="s">
        <v>37</v>
      </c>
      <c r="AD1814" s="5">
        <v>10235129800</v>
      </c>
      <c r="AE1814" s="5" t="str">
        <f>MID(TablaPivotFinal[[#This Row],[Fecha]],1,4)</f>
        <v>2017</v>
      </c>
      <c r="AF1814" s="5" t="str">
        <f>MID(TablaPivotFinal[[#This Row],[Fecha]],5,3)</f>
        <v>Abr</v>
      </c>
      <c r="AG1814" s="7">
        <v>10235129800</v>
      </c>
      <c r="AH1814" s="8">
        <v>35576.56667</v>
      </c>
      <c r="AI1814" t="s">
        <v>1072</v>
      </c>
      <c r="AJ1814" t="s">
        <v>879</v>
      </c>
      <c r="AK1814" t="s">
        <v>1200</v>
      </c>
    </row>
    <row r="1815" spans="1:37" x14ac:dyDescent="0.3">
      <c r="A1815" t="str">
        <f t="shared" si="84"/>
        <v>ANDES-CONCESION ACCENORTE</v>
      </c>
      <c r="B1815" t="str">
        <f t="shared" si="85"/>
        <v>2017Ago</v>
      </c>
      <c r="C1815" t="str">
        <f t="shared" si="86"/>
        <v>4.830120102-74.03307343</v>
      </c>
      <c r="D1815" s="9" t="s">
        <v>380</v>
      </c>
      <c r="E1815" s="6">
        <v>5501</v>
      </c>
      <c r="F1815" s="9" t="s">
        <v>264</v>
      </c>
      <c r="G1815" s="6">
        <v>25</v>
      </c>
      <c r="H1815" s="9" t="s">
        <v>381</v>
      </c>
      <c r="I1815" s="9" t="s">
        <v>382</v>
      </c>
      <c r="J1815" s="9" t="s">
        <v>103</v>
      </c>
      <c r="K1815" s="9" t="s">
        <v>383</v>
      </c>
      <c r="L1815" s="9" t="s">
        <v>384</v>
      </c>
      <c r="M1815" s="6" t="s">
        <v>385</v>
      </c>
      <c r="N1815" s="6" t="s">
        <v>386</v>
      </c>
      <c r="O1815" s="9" t="s">
        <v>387</v>
      </c>
      <c r="P1815" s="6">
        <v>8700</v>
      </c>
      <c r="Q1815" s="6">
        <v>15000</v>
      </c>
      <c r="R1815" s="6">
        <v>9600</v>
      </c>
      <c r="S1815" s="6">
        <v>21800</v>
      </c>
      <c r="T1815" s="6">
        <v>33100</v>
      </c>
      <c r="U1815" s="6">
        <v>42700</v>
      </c>
      <c r="V1815" s="6">
        <v>47300</v>
      </c>
      <c r="W1815" s="6">
        <v>0</v>
      </c>
      <c r="X1815" s="6">
        <v>0</v>
      </c>
      <c r="Y1815" s="6">
        <v>0</v>
      </c>
      <c r="Z1815" s="6">
        <v>0</v>
      </c>
      <c r="AA1815" s="6">
        <v>4.8301201020000004</v>
      </c>
      <c r="AB1815" s="6">
        <v>-74.033073430000002</v>
      </c>
      <c r="AC1815" s="9" t="s">
        <v>39</v>
      </c>
      <c r="AD1815" s="6">
        <v>11118015000</v>
      </c>
      <c r="AE1815" s="6" t="str">
        <f>MID(TablaPivotFinal[[#This Row],[Fecha]],1,4)</f>
        <v>2017</v>
      </c>
      <c r="AF1815" s="6" t="str">
        <f>MID(TablaPivotFinal[[#This Row],[Fecha]],5,3)</f>
        <v>Ago</v>
      </c>
      <c r="AG1815" s="9">
        <v>11118015000</v>
      </c>
      <c r="AH1815" s="10">
        <v>36997.580650000004</v>
      </c>
      <c r="AI1815" t="s">
        <v>1072</v>
      </c>
      <c r="AJ1815" t="s">
        <v>883</v>
      </c>
      <c r="AK1815" t="s">
        <v>1200</v>
      </c>
    </row>
    <row r="1816" spans="1:37" x14ac:dyDescent="0.3">
      <c r="A1816" t="str">
        <f t="shared" si="84"/>
        <v>ANDES-CONCESION ACCENORTE</v>
      </c>
      <c r="B1816" t="str">
        <f t="shared" si="85"/>
        <v>2017Dic</v>
      </c>
      <c r="C1816" t="str">
        <f t="shared" si="86"/>
        <v>4.830120102-74.03307343</v>
      </c>
      <c r="D1816" s="7" t="s">
        <v>380</v>
      </c>
      <c r="E1816" s="5">
        <v>5501</v>
      </c>
      <c r="F1816" s="7" t="s">
        <v>264</v>
      </c>
      <c r="G1816" s="5">
        <v>25</v>
      </c>
      <c r="H1816" s="7" t="s">
        <v>381</v>
      </c>
      <c r="I1816" s="7" t="s">
        <v>382</v>
      </c>
      <c r="J1816" s="7" t="s">
        <v>103</v>
      </c>
      <c r="K1816" s="7" t="s">
        <v>383</v>
      </c>
      <c r="L1816" s="7" t="s">
        <v>384</v>
      </c>
      <c r="M1816" s="5" t="s">
        <v>385</v>
      </c>
      <c r="N1816" s="5" t="s">
        <v>386</v>
      </c>
      <c r="O1816" s="7" t="s">
        <v>387</v>
      </c>
      <c r="P1816" s="5">
        <v>8700</v>
      </c>
      <c r="Q1816" s="5">
        <v>15000</v>
      </c>
      <c r="R1816" s="5">
        <v>9600</v>
      </c>
      <c r="S1816" s="5">
        <v>21800</v>
      </c>
      <c r="T1816" s="5">
        <v>33100</v>
      </c>
      <c r="U1816" s="5">
        <v>42700</v>
      </c>
      <c r="V1816" s="5">
        <v>47300</v>
      </c>
      <c r="W1816" s="5">
        <v>0</v>
      </c>
      <c r="X1816" s="5">
        <v>0</v>
      </c>
      <c r="Y1816" s="5">
        <v>0</v>
      </c>
      <c r="Z1816" s="5">
        <v>0</v>
      </c>
      <c r="AA1816" s="5">
        <v>4.8301201020000004</v>
      </c>
      <c r="AB1816" s="5">
        <v>-74.033073430000002</v>
      </c>
      <c r="AC1816" s="7" t="s">
        <v>41</v>
      </c>
      <c r="AD1816" s="5">
        <v>11839252300</v>
      </c>
      <c r="AE1816" s="5" t="str">
        <f>MID(TablaPivotFinal[[#This Row],[Fecha]],1,4)</f>
        <v>2017</v>
      </c>
      <c r="AF1816" s="5" t="str">
        <f>MID(TablaPivotFinal[[#This Row],[Fecha]],5,3)</f>
        <v>Dic</v>
      </c>
      <c r="AG1816" s="7">
        <v>11839252300</v>
      </c>
      <c r="AH1816" s="8">
        <v>40241.870970000004</v>
      </c>
      <c r="AI1816" t="s">
        <v>1072</v>
      </c>
      <c r="AJ1816" t="s">
        <v>887</v>
      </c>
      <c r="AK1816" t="s">
        <v>1200</v>
      </c>
    </row>
    <row r="1817" spans="1:37" x14ac:dyDescent="0.3">
      <c r="A1817" t="str">
        <f t="shared" si="84"/>
        <v>ANDES-CONCESION ACCENORTE</v>
      </c>
      <c r="B1817" t="str">
        <f t="shared" si="85"/>
        <v>2017Ene</v>
      </c>
      <c r="C1817" t="str">
        <f t="shared" si="86"/>
        <v>4.830120102-74.03307343</v>
      </c>
      <c r="D1817" s="9" t="s">
        <v>380</v>
      </c>
      <c r="E1817" s="6">
        <v>5501</v>
      </c>
      <c r="F1817" s="9" t="s">
        <v>264</v>
      </c>
      <c r="G1817" s="6">
        <v>25</v>
      </c>
      <c r="H1817" s="9" t="s">
        <v>381</v>
      </c>
      <c r="I1817" s="9" t="s">
        <v>382</v>
      </c>
      <c r="J1817" s="9" t="s">
        <v>103</v>
      </c>
      <c r="K1817" s="9" t="s">
        <v>383</v>
      </c>
      <c r="L1817" s="9" t="s">
        <v>384</v>
      </c>
      <c r="M1817" s="6" t="s">
        <v>385</v>
      </c>
      <c r="N1817" s="6" t="s">
        <v>386</v>
      </c>
      <c r="O1817" s="9" t="s">
        <v>387</v>
      </c>
      <c r="P1817" s="6">
        <v>8700</v>
      </c>
      <c r="Q1817" s="6">
        <v>15000</v>
      </c>
      <c r="R1817" s="6">
        <v>9600</v>
      </c>
      <c r="S1817" s="6">
        <v>21800</v>
      </c>
      <c r="T1817" s="6">
        <v>33100</v>
      </c>
      <c r="U1817" s="6">
        <v>42700</v>
      </c>
      <c r="V1817" s="6">
        <v>47300</v>
      </c>
      <c r="W1817" s="6">
        <v>0</v>
      </c>
      <c r="X1817" s="6">
        <v>0</v>
      </c>
      <c r="Y1817" s="6">
        <v>0</v>
      </c>
      <c r="Z1817" s="6">
        <v>0</v>
      </c>
      <c r="AA1817" s="6">
        <v>4.8301201020000004</v>
      </c>
      <c r="AB1817" s="6">
        <v>-74.033073430000002</v>
      </c>
      <c r="AC1817" s="9" t="s">
        <v>43</v>
      </c>
      <c r="AD1817" s="6">
        <v>10282652200</v>
      </c>
      <c r="AE1817" s="6" t="str">
        <f>MID(TablaPivotFinal[[#This Row],[Fecha]],1,4)</f>
        <v>2017</v>
      </c>
      <c r="AF1817" s="6" t="str">
        <f>MID(TablaPivotFinal[[#This Row],[Fecha]],5,3)</f>
        <v>Ene</v>
      </c>
      <c r="AG1817" s="9">
        <v>10282652200</v>
      </c>
      <c r="AH1817" s="10">
        <v>34749</v>
      </c>
      <c r="AI1817" t="s">
        <v>1072</v>
      </c>
      <c r="AJ1817" t="s">
        <v>876</v>
      </c>
      <c r="AK1817" t="s">
        <v>1200</v>
      </c>
    </row>
    <row r="1818" spans="1:37" x14ac:dyDescent="0.3">
      <c r="A1818" t="str">
        <f t="shared" si="84"/>
        <v>ANDES-CONCESION ACCENORTE</v>
      </c>
      <c r="B1818" t="str">
        <f t="shared" si="85"/>
        <v>2017Feb</v>
      </c>
      <c r="C1818" t="str">
        <f t="shared" si="86"/>
        <v>4.830120102-74.03307343</v>
      </c>
      <c r="D1818" s="7" t="s">
        <v>380</v>
      </c>
      <c r="E1818" s="5">
        <v>5501</v>
      </c>
      <c r="F1818" s="7" t="s">
        <v>264</v>
      </c>
      <c r="G1818" s="5">
        <v>25</v>
      </c>
      <c r="H1818" s="7" t="s">
        <v>381</v>
      </c>
      <c r="I1818" s="7" t="s">
        <v>382</v>
      </c>
      <c r="J1818" s="7" t="s">
        <v>103</v>
      </c>
      <c r="K1818" s="7" t="s">
        <v>383</v>
      </c>
      <c r="L1818" s="7" t="s">
        <v>384</v>
      </c>
      <c r="M1818" s="5" t="s">
        <v>385</v>
      </c>
      <c r="N1818" s="5" t="s">
        <v>386</v>
      </c>
      <c r="O1818" s="7" t="s">
        <v>387</v>
      </c>
      <c r="P1818" s="5">
        <v>8700</v>
      </c>
      <c r="Q1818" s="5">
        <v>15000</v>
      </c>
      <c r="R1818" s="5">
        <v>9600</v>
      </c>
      <c r="S1818" s="5">
        <v>21800</v>
      </c>
      <c r="T1818" s="5">
        <v>33100</v>
      </c>
      <c r="U1818" s="5">
        <v>42700</v>
      </c>
      <c r="V1818" s="5">
        <v>47300</v>
      </c>
      <c r="W1818" s="5">
        <v>0</v>
      </c>
      <c r="X1818" s="5">
        <v>0</v>
      </c>
      <c r="Y1818" s="5">
        <v>0</v>
      </c>
      <c r="Z1818" s="5">
        <v>0</v>
      </c>
      <c r="AA1818" s="5">
        <v>4.8301201020000004</v>
      </c>
      <c r="AB1818" s="5">
        <v>-74.033073430000002</v>
      </c>
      <c r="AC1818" s="7" t="s">
        <v>45</v>
      </c>
      <c r="AD1818" s="5">
        <v>9721834100</v>
      </c>
      <c r="AE1818" s="5" t="str">
        <f>MID(TablaPivotFinal[[#This Row],[Fecha]],1,4)</f>
        <v>2017</v>
      </c>
      <c r="AF1818" s="5" t="str">
        <f>MID(TablaPivotFinal[[#This Row],[Fecha]],5,3)</f>
        <v>Feb</v>
      </c>
      <c r="AG1818" s="7">
        <v>9721834100</v>
      </c>
      <c r="AH1818" s="8">
        <v>35589.071430000004</v>
      </c>
      <c r="AI1818" t="s">
        <v>1072</v>
      </c>
      <c r="AJ1818" t="s">
        <v>877</v>
      </c>
      <c r="AK1818" t="s">
        <v>1200</v>
      </c>
    </row>
    <row r="1819" spans="1:37" x14ac:dyDescent="0.3">
      <c r="A1819" t="str">
        <f t="shared" si="84"/>
        <v>ANDES-CONCESION ACCENORTE</v>
      </c>
      <c r="B1819" t="str">
        <f t="shared" si="85"/>
        <v>2017Jul</v>
      </c>
      <c r="C1819" t="str">
        <f t="shared" si="86"/>
        <v>4.830120102-74.03307343</v>
      </c>
      <c r="D1819" s="9" t="s">
        <v>380</v>
      </c>
      <c r="E1819" s="6">
        <v>5501</v>
      </c>
      <c r="F1819" s="9" t="s">
        <v>264</v>
      </c>
      <c r="G1819" s="6">
        <v>25</v>
      </c>
      <c r="H1819" s="9" t="s">
        <v>381</v>
      </c>
      <c r="I1819" s="9" t="s">
        <v>382</v>
      </c>
      <c r="J1819" s="9" t="s">
        <v>103</v>
      </c>
      <c r="K1819" s="9" t="s">
        <v>383</v>
      </c>
      <c r="L1819" s="9" t="s">
        <v>384</v>
      </c>
      <c r="M1819" s="6" t="s">
        <v>385</v>
      </c>
      <c r="N1819" s="6" t="s">
        <v>386</v>
      </c>
      <c r="O1819" s="9" t="s">
        <v>387</v>
      </c>
      <c r="P1819" s="6">
        <v>8700</v>
      </c>
      <c r="Q1819" s="6">
        <v>15000</v>
      </c>
      <c r="R1819" s="6">
        <v>9600</v>
      </c>
      <c r="S1819" s="6">
        <v>21800</v>
      </c>
      <c r="T1819" s="6">
        <v>33100</v>
      </c>
      <c r="U1819" s="6">
        <v>42700</v>
      </c>
      <c r="V1819" s="6">
        <v>47300</v>
      </c>
      <c r="W1819" s="6">
        <v>0</v>
      </c>
      <c r="X1819" s="6">
        <v>0</v>
      </c>
      <c r="Y1819" s="6">
        <v>0</v>
      </c>
      <c r="Z1819" s="6">
        <v>0</v>
      </c>
      <c r="AA1819" s="6">
        <v>4.8301201020000004</v>
      </c>
      <c r="AB1819" s="6">
        <v>-74.033073430000002</v>
      </c>
      <c r="AC1819" s="9" t="s">
        <v>47</v>
      </c>
      <c r="AD1819" s="6">
        <v>10830009500</v>
      </c>
      <c r="AE1819" s="6" t="str">
        <f>MID(TablaPivotFinal[[#This Row],[Fecha]],1,4)</f>
        <v>2017</v>
      </c>
      <c r="AF1819" s="6" t="str">
        <f>MID(TablaPivotFinal[[#This Row],[Fecha]],5,3)</f>
        <v>Jul</v>
      </c>
      <c r="AG1819" s="9">
        <v>10830009500</v>
      </c>
      <c r="AH1819" s="10">
        <v>36150.06452</v>
      </c>
      <c r="AI1819" t="s">
        <v>1072</v>
      </c>
      <c r="AJ1819" t="s">
        <v>882</v>
      </c>
      <c r="AK1819" t="s">
        <v>1200</v>
      </c>
    </row>
    <row r="1820" spans="1:37" x14ac:dyDescent="0.3">
      <c r="A1820" t="str">
        <f t="shared" si="84"/>
        <v>ANDES-CONCESION ACCENORTE</v>
      </c>
      <c r="B1820" t="str">
        <f t="shared" si="85"/>
        <v>2017Jun</v>
      </c>
      <c r="C1820" t="str">
        <f t="shared" si="86"/>
        <v>4.830120102-74.03307343</v>
      </c>
      <c r="D1820" s="7" t="s">
        <v>380</v>
      </c>
      <c r="E1820" s="5">
        <v>5501</v>
      </c>
      <c r="F1820" s="7" t="s">
        <v>264</v>
      </c>
      <c r="G1820" s="5">
        <v>25</v>
      </c>
      <c r="H1820" s="7" t="s">
        <v>381</v>
      </c>
      <c r="I1820" s="7" t="s">
        <v>382</v>
      </c>
      <c r="J1820" s="7" t="s">
        <v>103</v>
      </c>
      <c r="K1820" s="7" t="s">
        <v>383</v>
      </c>
      <c r="L1820" s="7" t="s">
        <v>384</v>
      </c>
      <c r="M1820" s="5" t="s">
        <v>385</v>
      </c>
      <c r="N1820" s="5" t="s">
        <v>386</v>
      </c>
      <c r="O1820" s="7" t="s">
        <v>387</v>
      </c>
      <c r="P1820" s="5">
        <v>8700</v>
      </c>
      <c r="Q1820" s="5">
        <v>15000</v>
      </c>
      <c r="R1820" s="5">
        <v>9600</v>
      </c>
      <c r="S1820" s="5">
        <v>21800</v>
      </c>
      <c r="T1820" s="5">
        <v>33100</v>
      </c>
      <c r="U1820" s="5">
        <v>42700</v>
      </c>
      <c r="V1820" s="5">
        <v>47300</v>
      </c>
      <c r="W1820" s="5">
        <v>0</v>
      </c>
      <c r="X1820" s="5">
        <v>0</v>
      </c>
      <c r="Y1820" s="5">
        <v>0</v>
      </c>
      <c r="Z1820" s="5">
        <v>0</v>
      </c>
      <c r="AA1820" s="5">
        <v>4.8301201020000004</v>
      </c>
      <c r="AB1820" s="5">
        <v>-74.033073430000002</v>
      </c>
      <c r="AC1820" s="7" t="s">
        <v>49</v>
      </c>
      <c r="AD1820" s="5">
        <v>10594031200</v>
      </c>
      <c r="AE1820" s="5" t="str">
        <f>MID(TablaPivotFinal[[#This Row],[Fecha]],1,4)</f>
        <v>2017</v>
      </c>
      <c r="AF1820" s="5" t="str">
        <f>MID(TablaPivotFinal[[#This Row],[Fecha]],5,3)</f>
        <v>Jun</v>
      </c>
      <c r="AG1820" s="7">
        <v>10594031200</v>
      </c>
      <c r="AH1820" s="8">
        <v>36571.93333</v>
      </c>
      <c r="AI1820" t="s">
        <v>1072</v>
      </c>
      <c r="AJ1820" t="s">
        <v>881</v>
      </c>
      <c r="AK1820" t="s">
        <v>1200</v>
      </c>
    </row>
    <row r="1821" spans="1:37" x14ac:dyDescent="0.3">
      <c r="A1821" t="str">
        <f t="shared" si="84"/>
        <v>ANDES-CONCESION ACCENORTE</v>
      </c>
      <c r="B1821" t="str">
        <f t="shared" si="85"/>
        <v>2017Mar</v>
      </c>
      <c r="C1821" t="str">
        <f t="shared" si="86"/>
        <v>4.830120102-74.03307343</v>
      </c>
      <c r="D1821" s="9" t="s">
        <v>380</v>
      </c>
      <c r="E1821" s="6">
        <v>5501</v>
      </c>
      <c r="F1821" s="9" t="s">
        <v>264</v>
      </c>
      <c r="G1821" s="6">
        <v>25</v>
      </c>
      <c r="H1821" s="9" t="s">
        <v>381</v>
      </c>
      <c r="I1821" s="9" t="s">
        <v>382</v>
      </c>
      <c r="J1821" s="9" t="s">
        <v>103</v>
      </c>
      <c r="K1821" s="9" t="s">
        <v>383</v>
      </c>
      <c r="L1821" s="9" t="s">
        <v>384</v>
      </c>
      <c r="M1821" s="6" t="s">
        <v>385</v>
      </c>
      <c r="N1821" s="6" t="s">
        <v>386</v>
      </c>
      <c r="O1821" s="9" t="s">
        <v>387</v>
      </c>
      <c r="P1821" s="6">
        <v>8700</v>
      </c>
      <c r="Q1821" s="6">
        <v>15000</v>
      </c>
      <c r="R1821" s="6">
        <v>9600</v>
      </c>
      <c r="S1821" s="6">
        <v>21800</v>
      </c>
      <c r="T1821" s="6">
        <v>33100</v>
      </c>
      <c r="U1821" s="6">
        <v>42700</v>
      </c>
      <c r="V1821" s="6">
        <v>47300</v>
      </c>
      <c r="W1821" s="6">
        <v>0</v>
      </c>
      <c r="X1821" s="6">
        <v>0</v>
      </c>
      <c r="Y1821" s="6">
        <v>0</v>
      </c>
      <c r="Z1821" s="6">
        <v>0</v>
      </c>
      <c r="AA1821" s="6">
        <v>4.8301201020000004</v>
      </c>
      <c r="AB1821" s="6">
        <v>-74.033073430000002</v>
      </c>
      <c r="AC1821" s="9" t="s">
        <v>51</v>
      </c>
      <c r="AD1821" s="6">
        <v>10595682000</v>
      </c>
      <c r="AE1821" s="6" t="str">
        <f>MID(TablaPivotFinal[[#This Row],[Fecha]],1,4)</f>
        <v>2017</v>
      </c>
      <c r="AF1821" s="6" t="str">
        <f>MID(TablaPivotFinal[[#This Row],[Fecha]],5,3)</f>
        <v>Mar</v>
      </c>
      <c r="AG1821" s="9">
        <v>10595682000</v>
      </c>
      <c r="AH1821" s="10">
        <v>35253.129029999996</v>
      </c>
      <c r="AI1821" t="s">
        <v>1072</v>
      </c>
      <c r="AJ1821" t="s">
        <v>878</v>
      </c>
      <c r="AK1821" t="s">
        <v>1200</v>
      </c>
    </row>
    <row r="1822" spans="1:37" x14ac:dyDescent="0.3">
      <c r="A1822" t="str">
        <f t="shared" si="84"/>
        <v>ANDES-CONCESION ACCENORTE</v>
      </c>
      <c r="B1822" t="str">
        <f t="shared" si="85"/>
        <v>2017May</v>
      </c>
      <c r="C1822" t="str">
        <f t="shared" si="86"/>
        <v>4.830120102-74.03307343</v>
      </c>
      <c r="D1822" s="7" t="s">
        <v>380</v>
      </c>
      <c r="E1822" s="5">
        <v>5501</v>
      </c>
      <c r="F1822" s="7" t="s">
        <v>264</v>
      </c>
      <c r="G1822" s="5">
        <v>25</v>
      </c>
      <c r="H1822" s="7" t="s">
        <v>381</v>
      </c>
      <c r="I1822" s="7" t="s">
        <v>382</v>
      </c>
      <c r="J1822" s="7" t="s">
        <v>103</v>
      </c>
      <c r="K1822" s="7" t="s">
        <v>383</v>
      </c>
      <c r="L1822" s="7" t="s">
        <v>384</v>
      </c>
      <c r="M1822" s="5" t="s">
        <v>385</v>
      </c>
      <c r="N1822" s="5" t="s">
        <v>386</v>
      </c>
      <c r="O1822" s="7" t="s">
        <v>387</v>
      </c>
      <c r="P1822" s="5">
        <v>8700</v>
      </c>
      <c r="Q1822" s="5">
        <v>15000</v>
      </c>
      <c r="R1822" s="5">
        <v>9600</v>
      </c>
      <c r="S1822" s="5">
        <v>21800</v>
      </c>
      <c r="T1822" s="5">
        <v>33100</v>
      </c>
      <c r="U1822" s="5">
        <v>42700</v>
      </c>
      <c r="V1822" s="5">
        <v>47300</v>
      </c>
      <c r="W1822" s="5">
        <v>0</v>
      </c>
      <c r="X1822" s="5">
        <v>0</v>
      </c>
      <c r="Y1822" s="5">
        <v>0</v>
      </c>
      <c r="Z1822" s="5">
        <v>0</v>
      </c>
      <c r="AA1822" s="5">
        <v>4.8301201020000004</v>
      </c>
      <c r="AB1822" s="5">
        <v>-74.033073430000002</v>
      </c>
      <c r="AC1822" s="7" t="s">
        <v>53</v>
      </c>
      <c r="AD1822" s="5">
        <v>10646481600</v>
      </c>
      <c r="AE1822" s="5" t="str">
        <f>MID(TablaPivotFinal[[#This Row],[Fecha]],1,4)</f>
        <v>2017</v>
      </c>
      <c r="AF1822" s="5" t="str">
        <f>MID(TablaPivotFinal[[#This Row],[Fecha]],5,3)</f>
        <v>May</v>
      </c>
      <c r="AG1822" s="7">
        <v>10646481600</v>
      </c>
      <c r="AH1822" s="8">
        <v>35533.838710000004</v>
      </c>
      <c r="AI1822" t="s">
        <v>1072</v>
      </c>
      <c r="AJ1822" t="s">
        <v>880</v>
      </c>
      <c r="AK1822" t="s">
        <v>1200</v>
      </c>
    </row>
    <row r="1823" spans="1:37" x14ac:dyDescent="0.3">
      <c r="A1823" t="str">
        <f t="shared" si="84"/>
        <v>ANDES-CONCESION ACCENORTE</v>
      </c>
      <c r="B1823" t="str">
        <f t="shared" si="85"/>
        <v>2017Nov</v>
      </c>
      <c r="C1823" t="str">
        <f t="shared" si="86"/>
        <v>4.830120102-74.03307343</v>
      </c>
      <c r="D1823" s="9" t="s">
        <v>380</v>
      </c>
      <c r="E1823" s="6">
        <v>5501</v>
      </c>
      <c r="F1823" s="9" t="s">
        <v>264</v>
      </c>
      <c r="G1823" s="6">
        <v>25</v>
      </c>
      <c r="H1823" s="9" t="s">
        <v>381</v>
      </c>
      <c r="I1823" s="9" t="s">
        <v>382</v>
      </c>
      <c r="J1823" s="9" t="s">
        <v>103</v>
      </c>
      <c r="K1823" s="9" t="s">
        <v>383</v>
      </c>
      <c r="L1823" s="9" t="s">
        <v>384</v>
      </c>
      <c r="M1823" s="6" t="s">
        <v>385</v>
      </c>
      <c r="N1823" s="6" t="s">
        <v>386</v>
      </c>
      <c r="O1823" s="9" t="s">
        <v>387</v>
      </c>
      <c r="P1823" s="6">
        <v>8700</v>
      </c>
      <c r="Q1823" s="6">
        <v>15000</v>
      </c>
      <c r="R1823" s="6">
        <v>9600</v>
      </c>
      <c r="S1823" s="6">
        <v>21800</v>
      </c>
      <c r="T1823" s="6">
        <v>33100</v>
      </c>
      <c r="U1823" s="6">
        <v>42700</v>
      </c>
      <c r="V1823" s="6">
        <v>47300</v>
      </c>
      <c r="W1823" s="6">
        <v>0</v>
      </c>
      <c r="X1823" s="6">
        <v>0</v>
      </c>
      <c r="Y1823" s="6">
        <v>0</v>
      </c>
      <c r="Z1823" s="6">
        <v>0</v>
      </c>
      <c r="AA1823" s="6">
        <v>4.8301201020000004</v>
      </c>
      <c r="AB1823" s="6">
        <v>-74.033073430000002</v>
      </c>
      <c r="AC1823" s="9" t="s">
        <v>55</v>
      </c>
      <c r="AD1823" s="6">
        <v>10814534500</v>
      </c>
      <c r="AE1823" s="6" t="str">
        <f>MID(TablaPivotFinal[[#This Row],[Fecha]],1,4)</f>
        <v>2017</v>
      </c>
      <c r="AF1823" s="6" t="str">
        <f>MID(TablaPivotFinal[[#This Row],[Fecha]],5,3)</f>
        <v>Nov</v>
      </c>
      <c r="AG1823" s="9">
        <v>10814534500</v>
      </c>
      <c r="AH1823" s="10">
        <v>37311.599999999999</v>
      </c>
      <c r="AI1823" t="s">
        <v>1072</v>
      </c>
      <c r="AJ1823" t="s">
        <v>886</v>
      </c>
      <c r="AK1823" t="s">
        <v>1200</v>
      </c>
    </row>
    <row r="1824" spans="1:37" x14ac:dyDescent="0.3">
      <c r="A1824" t="str">
        <f t="shared" si="84"/>
        <v>ANDES-CONCESION ACCENORTE</v>
      </c>
      <c r="B1824" t="str">
        <f t="shared" si="85"/>
        <v>2017Oct</v>
      </c>
      <c r="C1824" t="str">
        <f t="shared" si="86"/>
        <v>4.830120102-74.03307343</v>
      </c>
      <c r="D1824" s="7" t="s">
        <v>380</v>
      </c>
      <c r="E1824" s="5">
        <v>5501</v>
      </c>
      <c r="F1824" s="7" t="s">
        <v>264</v>
      </c>
      <c r="G1824" s="5">
        <v>25</v>
      </c>
      <c r="H1824" s="7" t="s">
        <v>381</v>
      </c>
      <c r="I1824" s="7" t="s">
        <v>382</v>
      </c>
      <c r="J1824" s="7" t="s">
        <v>103</v>
      </c>
      <c r="K1824" s="7" t="s">
        <v>383</v>
      </c>
      <c r="L1824" s="7" t="s">
        <v>384</v>
      </c>
      <c r="M1824" s="5" t="s">
        <v>385</v>
      </c>
      <c r="N1824" s="5" t="s">
        <v>386</v>
      </c>
      <c r="O1824" s="7" t="s">
        <v>387</v>
      </c>
      <c r="P1824" s="5">
        <v>8700</v>
      </c>
      <c r="Q1824" s="5">
        <v>15000</v>
      </c>
      <c r="R1824" s="5">
        <v>9600</v>
      </c>
      <c r="S1824" s="5">
        <v>21800</v>
      </c>
      <c r="T1824" s="5">
        <v>33100</v>
      </c>
      <c r="U1824" s="5">
        <v>42700</v>
      </c>
      <c r="V1824" s="5">
        <v>47300</v>
      </c>
      <c r="W1824" s="5">
        <v>0</v>
      </c>
      <c r="X1824" s="5">
        <v>0</v>
      </c>
      <c r="Y1824" s="5">
        <v>0</v>
      </c>
      <c r="Z1824" s="5">
        <v>0</v>
      </c>
      <c r="AA1824" s="5">
        <v>4.8301201020000004</v>
      </c>
      <c r="AB1824" s="5">
        <v>-74.033073430000002</v>
      </c>
      <c r="AC1824" s="7" t="s">
        <v>57</v>
      </c>
      <c r="AD1824" s="5">
        <v>11089080700</v>
      </c>
      <c r="AE1824" s="5" t="str">
        <f>MID(TablaPivotFinal[[#This Row],[Fecha]],1,4)</f>
        <v>2017</v>
      </c>
      <c r="AF1824" s="5" t="str">
        <f>MID(TablaPivotFinal[[#This Row],[Fecha]],5,3)</f>
        <v>Oct</v>
      </c>
      <c r="AG1824" s="7">
        <v>11089080700</v>
      </c>
      <c r="AH1824" s="8">
        <v>36492.67742</v>
      </c>
      <c r="AI1824" t="s">
        <v>1072</v>
      </c>
      <c r="AJ1824" t="s">
        <v>885</v>
      </c>
      <c r="AK1824" t="s">
        <v>1200</v>
      </c>
    </row>
    <row r="1825" spans="1:37" x14ac:dyDescent="0.3">
      <c r="A1825" t="str">
        <f t="shared" si="84"/>
        <v>ANDES-CONCESION ACCENORTE</v>
      </c>
      <c r="B1825" t="str">
        <f t="shared" si="85"/>
        <v>2017Sep</v>
      </c>
      <c r="C1825" t="str">
        <f t="shared" si="86"/>
        <v>4.830120102-74.03307343</v>
      </c>
      <c r="D1825" s="9" t="s">
        <v>380</v>
      </c>
      <c r="E1825" s="6">
        <v>5501</v>
      </c>
      <c r="F1825" s="9" t="s">
        <v>264</v>
      </c>
      <c r="G1825" s="6">
        <v>25</v>
      </c>
      <c r="H1825" s="9" t="s">
        <v>381</v>
      </c>
      <c r="I1825" s="9" t="s">
        <v>382</v>
      </c>
      <c r="J1825" s="9" t="s">
        <v>103</v>
      </c>
      <c r="K1825" s="9" t="s">
        <v>383</v>
      </c>
      <c r="L1825" s="9" t="s">
        <v>384</v>
      </c>
      <c r="M1825" s="6" t="s">
        <v>385</v>
      </c>
      <c r="N1825" s="6" t="s">
        <v>386</v>
      </c>
      <c r="O1825" s="9" t="s">
        <v>387</v>
      </c>
      <c r="P1825" s="6">
        <v>8700</v>
      </c>
      <c r="Q1825" s="6">
        <v>15000</v>
      </c>
      <c r="R1825" s="6">
        <v>9600</v>
      </c>
      <c r="S1825" s="6">
        <v>21800</v>
      </c>
      <c r="T1825" s="6">
        <v>33100</v>
      </c>
      <c r="U1825" s="6">
        <v>42700</v>
      </c>
      <c r="V1825" s="6">
        <v>47300</v>
      </c>
      <c r="W1825" s="6">
        <v>0</v>
      </c>
      <c r="X1825" s="6">
        <v>0</v>
      </c>
      <c r="Y1825" s="6">
        <v>0</v>
      </c>
      <c r="Z1825" s="6">
        <v>0</v>
      </c>
      <c r="AA1825" s="6">
        <v>4.8301201020000004</v>
      </c>
      <c r="AB1825" s="6">
        <v>-74.033073430000002</v>
      </c>
      <c r="AC1825" s="9" t="s">
        <v>59</v>
      </c>
      <c r="AD1825" s="6">
        <v>10668350600</v>
      </c>
      <c r="AE1825" s="6" t="str">
        <f>MID(TablaPivotFinal[[#This Row],[Fecha]],1,4)</f>
        <v>2017</v>
      </c>
      <c r="AF1825" s="6" t="str">
        <f>MID(TablaPivotFinal[[#This Row],[Fecha]],5,3)</f>
        <v>Sep</v>
      </c>
      <c r="AG1825" s="9">
        <v>10668350600</v>
      </c>
      <c r="AH1825" s="10">
        <v>36328</v>
      </c>
      <c r="AI1825" t="s">
        <v>1072</v>
      </c>
      <c r="AJ1825" t="s">
        <v>884</v>
      </c>
      <c r="AK1825" t="s">
        <v>1200</v>
      </c>
    </row>
    <row r="1826" spans="1:37" x14ac:dyDescent="0.3">
      <c r="A1826" t="str">
        <f t="shared" si="84"/>
        <v>ANDES-CONCESION ACCENORTE</v>
      </c>
      <c r="B1826" t="str">
        <f t="shared" si="85"/>
        <v>2018Abr</v>
      </c>
      <c r="C1826" t="str">
        <f t="shared" si="86"/>
        <v>4.830120102-74.03307343</v>
      </c>
      <c r="D1826" s="7" t="s">
        <v>380</v>
      </c>
      <c r="E1826" s="5">
        <v>5501</v>
      </c>
      <c r="F1826" s="7" t="s">
        <v>264</v>
      </c>
      <c r="G1826" s="5">
        <v>25</v>
      </c>
      <c r="H1826" s="7" t="s">
        <v>381</v>
      </c>
      <c r="I1826" s="7" t="s">
        <v>382</v>
      </c>
      <c r="J1826" s="7" t="s">
        <v>103</v>
      </c>
      <c r="K1826" s="7" t="s">
        <v>383</v>
      </c>
      <c r="L1826" s="7" t="s">
        <v>384</v>
      </c>
      <c r="M1826" s="5" t="s">
        <v>385</v>
      </c>
      <c r="N1826" s="5" t="s">
        <v>386</v>
      </c>
      <c r="O1826" s="7" t="s">
        <v>387</v>
      </c>
      <c r="P1826" s="5">
        <v>8700</v>
      </c>
      <c r="Q1826" s="5">
        <v>15000</v>
      </c>
      <c r="R1826" s="5">
        <v>9600</v>
      </c>
      <c r="S1826" s="5">
        <v>21800</v>
      </c>
      <c r="T1826" s="5">
        <v>33100</v>
      </c>
      <c r="U1826" s="5">
        <v>42700</v>
      </c>
      <c r="V1826" s="5">
        <v>47300</v>
      </c>
      <c r="W1826" s="5">
        <v>0</v>
      </c>
      <c r="X1826" s="5">
        <v>0</v>
      </c>
      <c r="Y1826" s="5">
        <v>0</v>
      </c>
      <c r="Z1826" s="5">
        <v>0</v>
      </c>
      <c r="AA1826" s="5">
        <v>4.8301201020000004</v>
      </c>
      <c r="AB1826" s="5">
        <v>-74.033073430000002</v>
      </c>
      <c r="AC1826" s="7" t="s">
        <v>61</v>
      </c>
      <c r="AD1826" s="5">
        <v>10816977600</v>
      </c>
      <c r="AE1826" s="5" t="str">
        <f>MID(TablaPivotFinal[[#This Row],[Fecha]],1,4)</f>
        <v>2018</v>
      </c>
      <c r="AF1826" s="5" t="str">
        <f>MID(TablaPivotFinal[[#This Row],[Fecha]],5,3)</f>
        <v>Abr</v>
      </c>
      <c r="AG1826" s="7">
        <v>10816977600</v>
      </c>
      <c r="AH1826" s="8">
        <v>1075302</v>
      </c>
      <c r="AI1826" t="s">
        <v>1072</v>
      </c>
      <c r="AJ1826" t="s">
        <v>891</v>
      </c>
      <c r="AK1826" t="s">
        <v>1200</v>
      </c>
    </row>
    <row r="1827" spans="1:37" x14ac:dyDescent="0.3">
      <c r="A1827" t="str">
        <f t="shared" si="84"/>
        <v>ANDES-CONCESION ACCENORTE</v>
      </c>
      <c r="B1827" t="str">
        <f t="shared" si="85"/>
        <v>2018Ago</v>
      </c>
      <c r="C1827" t="str">
        <f t="shared" si="86"/>
        <v>4.830120102-74.03307343</v>
      </c>
      <c r="D1827" s="9" t="s">
        <v>380</v>
      </c>
      <c r="E1827" s="6">
        <v>5501</v>
      </c>
      <c r="F1827" s="9" t="s">
        <v>264</v>
      </c>
      <c r="G1827" s="6">
        <v>25</v>
      </c>
      <c r="H1827" s="9" t="s">
        <v>381</v>
      </c>
      <c r="I1827" s="9" t="s">
        <v>382</v>
      </c>
      <c r="J1827" s="9" t="s">
        <v>103</v>
      </c>
      <c r="K1827" s="9" t="s">
        <v>383</v>
      </c>
      <c r="L1827" s="9" t="s">
        <v>384</v>
      </c>
      <c r="M1827" s="6" t="s">
        <v>385</v>
      </c>
      <c r="N1827" s="6" t="s">
        <v>386</v>
      </c>
      <c r="O1827" s="9" t="s">
        <v>387</v>
      </c>
      <c r="P1827" s="6">
        <v>8700</v>
      </c>
      <c r="Q1827" s="6">
        <v>15000</v>
      </c>
      <c r="R1827" s="6">
        <v>9600</v>
      </c>
      <c r="S1827" s="6">
        <v>21800</v>
      </c>
      <c r="T1827" s="6">
        <v>33100</v>
      </c>
      <c r="U1827" s="6">
        <v>42700</v>
      </c>
      <c r="V1827" s="6">
        <v>47300</v>
      </c>
      <c r="W1827" s="6">
        <v>0</v>
      </c>
      <c r="X1827" s="6">
        <v>0</v>
      </c>
      <c r="Y1827" s="6">
        <v>0</v>
      </c>
      <c r="Z1827" s="6">
        <v>0</v>
      </c>
      <c r="AA1827" s="6">
        <v>4.8301201020000004</v>
      </c>
      <c r="AB1827" s="6">
        <v>-74.033073430000002</v>
      </c>
      <c r="AC1827" s="9" t="s">
        <v>63</v>
      </c>
      <c r="AD1827" s="6">
        <v>12102361800</v>
      </c>
      <c r="AE1827" s="6" t="str">
        <f>MID(TablaPivotFinal[[#This Row],[Fecha]],1,4)</f>
        <v>2018</v>
      </c>
      <c r="AF1827" s="6" t="str">
        <f>MID(TablaPivotFinal[[#This Row],[Fecha]],5,3)</f>
        <v>Ago</v>
      </c>
      <c r="AG1827" s="9">
        <v>12102361800</v>
      </c>
      <c r="AH1827" s="10">
        <v>1170456</v>
      </c>
      <c r="AI1827" t="s">
        <v>1072</v>
      </c>
      <c r="AJ1827" t="s">
        <v>895</v>
      </c>
      <c r="AK1827" t="s">
        <v>1200</v>
      </c>
    </row>
    <row r="1828" spans="1:37" x14ac:dyDescent="0.3">
      <c r="A1828" t="str">
        <f t="shared" si="84"/>
        <v>ANDES-CONCESION ACCENORTE</v>
      </c>
      <c r="B1828" t="str">
        <f t="shared" si="85"/>
        <v>2018Dic</v>
      </c>
      <c r="C1828" t="str">
        <f t="shared" si="86"/>
        <v>4.830120102-74.03307343</v>
      </c>
      <c r="D1828" s="7" t="s">
        <v>380</v>
      </c>
      <c r="E1828" s="5">
        <v>5501</v>
      </c>
      <c r="F1828" s="7" t="s">
        <v>264</v>
      </c>
      <c r="G1828" s="5">
        <v>25</v>
      </c>
      <c r="H1828" s="7" t="s">
        <v>381</v>
      </c>
      <c r="I1828" s="7" t="s">
        <v>382</v>
      </c>
      <c r="J1828" s="7" t="s">
        <v>103</v>
      </c>
      <c r="K1828" s="7" t="s">
        <v>383</v>
      </c>
      <c r="L1828" s="7" t="s">
        <v>384</v>
      </c>
      <c r="M1828" s="5" t="s">
        <v>385</v>
      </c>
      <c r="N1828" s="5" t="s">
        <v>386</v>
      </c>
      <c r="O1828" s="7" t="s">
        <v>387</v>
      </c>
      <c r="P1828" s="5">
        <v>8700</v>
      </c>
      <c r="Q1828" s="5">
        <v>15000</v>
      </c>
      <c r="R1828" s="5">
        <v>9600</v>
      </c>
      <c r="S1828" s="5">
        <v>21800</v>
      </c>
      <c r="T1828" s="5">
        <v>33100</v>
      </c>
      <c r="U1828" s="5">
        <v>42700</v>
      </c>
      <c r="V1828" s="5">
        <v>47300</v>
      </c>
      <c r="W1828" s="5">
        <v>0</v>
      </c>
      <c r="X1828" s="5">
        <v>0</v>
      </c>
      <c r="Y1828" s="5">
        <v>0</v>
      </c>
      <c r="Z1828" s="5">
        <v>0</v>
      </c>
      <c r="AA1828" s="5">
        <v>4.8301201020000004</v>
      </c>
      <c r="AB1828" s="5">
        <v>-74.033073430000002</v>
      </c>
      <c r="AC1828" s="7" t="s">
        <v>65</v>
      </c>
      <c r="AD1828" s="5">
        <v>12552733500</v>
      </c>
      <c r="AE1828" s="5" t="str">
        <f>MID(TablaPivotFinal[[#This Row],[Fecha]],1,4)</f>
        <v>2018</v>
      </c>
      <c r="AF1828" s="5" t="str">
        <f>MID(TablaPivotFinal[[#This Row],[Fecha]],5,3)</f>
        <v>Dic</v>
      </c>
      <c r="AG1828" s="7">
        <v>12552733500</v>
      </c>
      <c r="AH1828" s="8">
        <v>1245613</v>
      </c>
      <c r="AI1828" t="s">
        <v>1072</v>
      </c>
      <c r="AJ1828" t="s">
        <v>899</v>
      </c>
      <c r="AK1828" t="s">
        <v>1200</v>
      </c>
    </row>
    <row r="1829" spans="1:37" x14ac:dyDescent="0.3">
      <c r="A1829" t="str">
        <f t="shared" si="84"/>
        <v>ANDES-CONCESION ACCENORTE</v>
      </c>
      <c r="B1829" t="str">
        <f t="shared" si="85"/>
        <v>2018Ene</v>
      </c>
      <c r="C1829" t="str">
        <f t="shared" si="86"/>
        <v>4.830120102-74.03307343</v>
      </c>
      <c r="D1829" s="9" t="s">
        <v>380</v>
      </c>
      <c r="E1829" s="6">
        <v>5501</v>
      </c>
      <c r="F1829" s="9" t="s">
        <v>264</v>
      </c>
      <c r="G1829" s="6">
        <v>25</v>
      </c>
      <c r="H1829" s="9" t="s">
        <v>381</v>
      </c>
      <c r="I1829" s="9" t="s">
        <v>382</v>
      </c>
      <c r="J1829" s="9" t="s">
        <v>103</v>
      </c>
      <c r="K1829" s="9" t="s">
        <v>383</v>
      </c>
      <c r="L1829" s="9" t="s">
        <v>384</v>
      </c>
      <c r="M1829" s="6" t="s">
        <v>385</v>
      </c>
      <c r="N1829" s="6" t="s">
        <v>386</v>
      </c>
      <c r="O1829" s="9" t="s">
        <v>387</v>
      </c>
      <c r="P1829" s="6">
        <v>8700</v>
      </c>
      <c r="Q1829" s="6">
        <v>15000</v>
      </c>
      <c r="R1829" s="6">
        <v>9600</v>
      </c>
      <c r="S1829" s="6">
        <v>21800</v>
      </c>
      <c r="T1829" s="6">
        <v>33100</v>
      </c>
      <c r="U1829" s="6">
        <v>42700</v>
      </c>
      <c r="V1829" s="6">
        <v>47300</v>
      </c>
      <c r="W1829" s="6">
        <v>0</v>
      </c>
      <c r="X1829" s="6">
        <v>0</v>
      </c>
      <c r="Y1829" s="6">
        <v>0</v>
      </c>
      <c r="Z1829" s="6">
        <v>0</v>
      </c>
      <c r="AA1829" s="6">
        <v>4.8301201020000004</v>
      </c>
      <c r="AB1829" s="6">
        <v>-74.033073430000002</v>
      </c>
      <c r="AC1829" s="9" t="s">
        <v>67</v>
      </c>
      <c r="AD1829" s="6">
        <v>10709340300</v>
      </c>
      <c r="AE1829" s="6" t="str">
        <f>MID(TablaPivotFinal[[#This Row],[Fecha]],1,4)</f>
        <v>2018</v>
      </c>
      <c r="AF1829" s="6" t="str">
        <f>MID(TablaPivotFinal[[#This Row],[Fecha]],5,3)</f>
        <v>Ene</v>
      </c>
      <c r="AG1829" s="9">
        <v>10709340300</v>
      </c>
      <c r="AH1829" s="10">
        <v>1088479</v>
      </c>
      <c r="AI1829" t="s">
        <v>1072</v>
      </c>
      <c r="AJ1829" t="s">
        <v>888</v>
      </c>
      <c r="AK1829" t="s">
        <v>1200</v>
      </c>
    </row>
    <row r="1830" spans="1:37" x14ac:dyDescent="0.3">
      <c r="A1830" t="str">
        <f t="shared" si="84"/>
        <v>ANDES-CONCESION ACCENORTE</v>
      </c>
      <c r="B1830" t="str">
        <f t="shared" si="85"/>
        <v>2018Feb</v>
      </c>
      <c r="C1830" t="str">
        <f t="shared" si="86"/>
        <v>4.830120102-74.03307343</v>
      </c>
      <c r="D1830" s="7" t="s">
        <v>380</v>
      </c>
      <c r="E1830" s="5">
        <v>5501</v>
      </c>
      <c r="F1830" s="7" t="s">
        <v>264</v>
      </c>
      <c r="G1830" s="5">
        <v>25</v>
      </c>
      <c r="H1830" s="7" t="s">
        <v>381</v>
      </c>
      <c r="I1830" s="7" t="s">
        <v>382</v>
      </c>
      <c r="J1830" s="7" t="s">
        <v>103</v>
      </c>
      <c r="K1830" s="7" t="s">
        <v>383</v>
      </c>
      <c r="L1830" s="7" t="s">
        <v>384</v>
      </c>
      <c r="M1830" s="5" t="s">
        <v>385</v>
      </c>
      <c r="N1830" s="5" t="s">
        <v>386</v>
      </c>
      <c r="O1830" s="7" t="s">
        <v>387</v>
      </c>
      <c r="P1830" s="5">
        <v>8700</v>
      </c>
      <c r="Q1830" s="5">
        <v>15000</v>
      </c>
      <c r="R1830" s="5">
        <v>9600</v>
      </c>
      <c r="S1830" s="5">
        <v>21800</v>
      </c>
      <c r="T1830" s="5">
        <v>33100</v>
      </c>
      <c r="U1830" s="5">
        <v>42700</v>
      </c>
      <c r="V1830" s="5">
        <v>47300</v>
      </c>
      <c r="W1830" s="5">
        <v>0</v>
      </c>
      <c r="X1830" s="5">
        <v>0</v>
      </c>
      <c r="Y1830" s="5">
        <v>0</v>
      </c>
      <c r="Z1830" s="5">
        <v>0</v>
      </c>
      <c r="AA1830" s="5">
        <v>4.8301201020000004</v>
      </c>
      <c r="AB1830" s="5">
        <v>-74.033073430000002</v>
      </c>
      <c r="AC1830" s="7" t="s">
        <v>69</v>
      </c>
      <c r="AD1830" s="5">
        <v>10219396200</v>
      </c>
      <c r="AE1830" s="5" t="str">
        <f>MID(TablaPivotFinal[[#This Row],[Fecha]],1,4)</f>
        <v>2018</v>
      </c>
      <c r="AF1830" s="5" t="str">
        <f>MID(TablaPivotFinal[[#This Row],[Fecha]],5,3)</f>
        <v>Feb</v>
      </c>
      <c r="AG1830" s="7">
        <v>10219396200</v>
      </c>
      <c r="AH1830" s="8">
        <v>1013585</v>
      </c>
      <c r="AI1830" t="s">
        <v>1072</v>
      </c>
      <c r="AJ1830" t="s">
        <v>889</v>
      </c>
      <c r="AK1830" t="s">
        <v>1200</v>
      </c>
    </row>
    <row r="1831" spans="1:37" x14ac:dyDescent="0.3">
      <c r="A1831" t="str">
        <f t="shared" si="84"/>
        <v>ANDES-CONCESION ACCENORTE</v>
      </c>
      <c r="B1831" t="str">
        <f t="shared" si="85"/>
        <v>2018Jul</v>
      </c>
      <c r="C1831" t="str">
        <f t="shared" si="86"/>
        <v>4.830120102-74.03307343</v>
      </c>
      <c r="D1831" s="9" t="s">
        <v>380</v>
      </c>
      <c r="E1831" s="6">
        <v>5501</v>
      </c>
      <c r="F1831" s="9" t="s">
        <v>264</v>
      </c>
      <c r="G1831" s="6">
        <v>25</v>
      </c>
      <c r="H1831" s="9" t="s">
        <v>381</v>
      </c>
      <c r="I1831" s="9" t="s">
        <v>382</v>
      </c>
      <c r="J1831" s="9" t="s">
        <v>103</v>
      </c>
      <c r="K1831" s="9" t="s">
        <v>383</v>
      </c>
      <c r="L1831" s="9" t="s">
        <v>384</v>
      </c>
      <c r="M1831" s="6" t="s">
        <v>385</v>
      </c>
      <c r="N1831" s="6" t="s">
        <v>386</v>
      </c>
      <c r="O1831" s="9" t="s">
        <v>387</v>
      </c>
      <c r="P1831" s="6">
        <v>8700</v>
      </c>
      <c r="Q1831" s="6">
        <v>15000</v>
      </c>
      <c r="R1831" s="6">
        <v>9600</v>
      </c>
      <c r="S1831" s="6">
        <v>21800</v>
      </c>
      <c r="T1831" s="6">
        <v>33100</v>
      </c>
      <c r="U1831" s="6">
        <v>42700</v>
      </c>
      <c r="V1831" s="6">
        <v>47300</v>
      </c>
      <c r="W1831" s="6">
        <v>0</v>
      </c>
      <c r="X1831" s="6">
        <v>0</v>
      </c>
      <c r="Y1831" s="6">
        <v>0</v>
      </c>
      <c r="Z1831" s="6">
        <v>0</v>
      </c>
      <c r="AA1831" s="6">
        <v>4.8301201020000004</v>
      </c>
      <c r="AB1831" s="6">
        <v>-74.033073430000002</v>
      </c>
      <c r="AC1831" s="9" t="s">
        <v>71</v>
      </c>
      <c r="AD1831" s="6">
        <v>11232762300</v>
      </c>
      <c r="AE1831" s="6" t="str">
        <f>MID(TablaPivotFinal[[#This Row],[Fecha]],1,4)</f>
        <v>2018</v>
      </c>
      <c r="AF1831" s="6" t="str">
        <f>MID(TablaPivotFinal[[#This Row],[Fecha]],5,3)</f>
        <v>Jul</v>
      </c>
      <c r="AG1831" s="9">
        <v>11232762300</v>
      </c>
      <c r="AH1831" s="10">
        <v>1113533</v>
      </c>
      <c r="AI1831" t="s">
        <v>1072</v>
      </c>
      <c r="AJ1831" t="s">
        <v>894</v>
      </c>
      <c r="AK1831" t="s">
        <v>1200</v>
      </c>
    </row>
    <row r="1832" spans="1:37" x14ac:dyDescent="0.3">
      <c r="A1832" t="str">
        <f t="shared" si="84"/>
        <v>ANDES-CONCESION ACCENORTE</v>
      </c>
      <c r="B1832" t="str">
        <f t="shared" si="85"/>
        <v>2018Jun</v>
      </c>
      <c r="C1832" t="str">
        <f t="shared" si="86"/>
        <v>4.830120102-74.03307343</v>
      </c>
      <c r="D1832" s="7" t="s">
        <v>380</v>
      </c>
      <c r="E1832" s="5">
        <v>5501</v>
      </c>
      <c r="F1832" s="7" t="s">
        <v>264</v>
      </c>
      <c r="G1832" s="5">
        <v>25</v>
      </c>
      <c r="H1832" s="7" t="s">
        <v>381</v>
      </c>
      <c r="I1832" s="7" t="s">
        <v>382</v>
      </c>
      <c r="J1832" s="7" t="s">
        <v>103</v>
      </c>
      <c r="K1832" s="7" t="s">
        <v>383</v>
      </c>
      <c r="L1832" s="7" t="s">
        <v>384</v>
      </c>
      <c r="M1832" s="5" t="s">
        <v>385</v>
      </c>
      <c r="N1832" s="5" t="s">
        <v>386</v>
      </c>
      <c r="O1832" s="7" t="s">
        <v>387</v>
      </c>
      <c r="P1832" s="5">
        <v>8700</v>
      </c>
      <c r="Q1832" s="5">
        <v>15000</v>
      </c>
      <c r="R1832" s="5">
        <v>9600</v>
      </c>
      <c r="S1832" s="5">
        <v>21800</v>
      </c>
      <c r="T1832" s="5">
        <v>33100</v>
      </c>
      <c r="U1832" s="5">
        <v>42700</v>
      </c>
      <c r="V1832" s="5">
        <v>47300</v>
      </c>
      <c r="W1832" s="5">
        <v>0</v>
      </c>
      <c r="X1832" s="5">
        <v>0</v>
      </c>
      <c r="Y1832" s="5">
        <v>0</v>
      </c>
      <c r="Z1832" s="5">
        <v>0</v>
      </c>
      <c r="AA1832" s="5">
        <v>4.8301201020000004</v>
      </c>
      <c r="AB1832" s="5">
        <v>-74.033073430000002</v>
      </c>
      <c r="AC1832" s="7" t="s">
        <v>73</v>
      </c>
      <c r="AD1832" s="5">
        <v>11208580800</v>
      </c>
      <c r="AE1832" s="5" t="str">
        <f>MID(TablaPivotFinal[[#This Row],[Fecha]],1,4)</f>
        <v>2018</v>
      </c>
      <c r="AF1832" s="5" t="str">
        <f>MID(TablaPivotFinal[[#This Row],[Fecha]],5,3)</f>
        <v>Jun</v>
      </c>
      <c r="AG1832" s="7">
        <v>11208580800</v>
      </c>
      <c r="AH1832" s="8">
        <v>1117738</v>
      </c>
      <c r="AI1832" t="s">
        <v>1072</v>
      </c>
      <c r="AJ1832" t="s">
        <v>893</v>
      </c>
      <c r="AK1832" t="s">
        <v>1200</v>
      </c>
    </row>
    <row r="1833" spans="1:37" x14ac:dyDescent="0.3">
      <c r="A1833" t="str">
        <f t="shared" si="84"/>
        <v>ANDES-CONCESION ACCENORTE</v>
      </c>
      <c r="B1833" t="str">
        <f t="shared" si="85"/>
        <v>2018Mar</v>
      </c>
      <c r="C1833" t="str">
        <f t="shared" si="86"/>
        <v>4.830120102-74.03307343</v>
      </c>
      <c r="D1833" s="9" t="s">
        <v>380</v>
      </c>
      <c r="E1833" s="6">
        <v>5501</v>
      </c>
      <c r="F1833" s="9" t="s">
        <v>264</v>
      </c>
      <c r="G1833" s="6">
        <v>25</v>
      </c>
      <c r="H1833" s="9" t="s">
        <v>381</v>
      </c>
      <c r="I1833" s="9" t="s">
        <v>382</v>
      </c>
      <c r="J1833" s="9" t="s">
        <v>103</v>
      </c>
      <c r="K1833" s="9" t="s">
        <v>383</v>
      </c>
      <c r="L1833" s="9" t="s">
        <v>384</v>
      </c>
      <c r="M1833" s="6" t="s">
        <v>385</v>
      </c>
      <c r="N1833" s="6" t="s">
        <v>386</v>
      </c>
      <c r="O1833" s="9" t="s">
        <v>387</v>
      </c>
      <c r="P1833" s="6">
        <v>8700</v>
      </c>
      <c r="Q1833" s="6">
        <v>15000</v>
      </c>
      <c r="R1833" s="6">
        <v>9600</v>
      </c>
      <c r="S1833" s="6">
        <v>21800</v>
      </c>
      <c r="T1833" s="6">
        <v>33100</v>
      </c>
      <c r="U1833" s="6">
        <v>42700</v>
      </c>
      <c r="V1833" s="6">
        <v>47300</v>
      </c>
      <c r="W1833" s="6">
        <v>0</v>
      </c>
      <c r="X1833" s="6">
        <v>0</v>
      </c>
      <c r="Y1833" s="6">
        <v>0</v>
      </c>
      <c r="Z1833" s="6">
        <v>0</v>
      </c>
      <c r="AA1833" s="6">
        <v>4.8301201020000004</v>
      </c>
      <c r="AB1833" s="6">
        <v>-74.033073430000002</v>
      </c>
      <c r="AC1833" s="9" t="s">
        <v>75</v>
      </c>
      <c r="AD1833" s="6">
        <v>11336499100</v>
      </c>
      <c r="AE1833" s="6" t="str">
        <f>MID(TablaPivotFinal[[#This Row],[Fecha]],1,4)</f>
        <v>2018</v>
      </c>
      <c r="AF1833" s="6" t="str">
        <f>MID(TablaPivotFinal[[#This Row],[Fecha]],5,3)</f>
        <v>Mar</v>
      </c>
      <c r="AG1833" s="9">
        <v>11336499100</v>
      </c>
      <c r="AH1833" s="10">
        <v>1141929</v>
      </c>
      <c r="AI1833" t="s">
        <v>1072</v>
      </c>
      <c r="AJ1833" t="s">
        <v>890</v>
      </c>
      <c r="AK1833" t="s">
        <v>1200</v>
      </c>
    </row>
    <row r="1834" spans="1:37" x14ac:dyDescent="0.3">
      <c r="A1834" t="str">
        <f t="shared" si="84"/>
        <v>ANDES-CONCESION ACCENORTE</v>
      </c>
      <c r="B1834" t="str">
        <f t="shared" si="85"/>
        <v>2018May</v>
      </c>
      <c r="C1834" t="str">
        <f t="shared" si="86"/>
        <v>4.830120102-74.03307343</v>
      </c>
      <c r="D1834" s="7" t="s">
        <v>380</v>
      </c>
      <c r="E1834" s="5">
        <v>5501</v>
      </c>
      <c r="F1834" s="7" t="s">
        <v>264</v>
      </c>
      <c r="G1834" s="5">
        <v>25</v>
      </c>
      <c r="H1834" s="7" t="s">
        <v>381</v>
      </c>
      <c r="I1834" s="7" t="s">
        <v>382</v>
      </c>
      <c r="J1834" s="7" t="s">
        <v>103</v>
      </c>
      <c r="K1834" s="7" t="s">
        <v>383</v>
      </c>
      <c r="L1834" s="7" t="s">
        <v>384</v>
      </c>
      <c r="M1834" s="5" t="s">
        <v>385</v>
      </c>
      <c r="N1834" s="5" t="s">
        <v>386</v>
      </c>
      <c r="O1834" s="7" t="s">
        <v>387</v>
      </c>
      <c r="P1834" s="5">
        <v>8700</v>
      </c>
      <c r="Q1834" s="5">
        <v>15000</v>
      </c>
      <c r="R1834" s="5">
        <v>9600</v>
      </c>
      <c r="S1834" s="5">
        <v>21800</v>
      </c>
      <c r="T1834" s="5">
        <v>33100</v>
      </c>
      <c r="U1834" s="5">
        <v>42700</v>
      </c>
      <c r="V1834" s="5">
        <v>47300</v>
      </c>
      <c r="W1834" s="5">
        <v>0</v>
      </c>
      <c r="X1834" s="5">
        <v>0</v>
      </c>
      <c r="Y1834" s="5">
        <v>0</v>
      </c>
      <c r="Z1834" s="5">
        <v>0</v>
      </c>
      <c r="AA1834" s="5">
        <v>4.8301201020000004</v>
      </c>
      <c r="AB1834" s="5">
        <v>-74.033073430000002</v>
      </c>
      <c r="AC1834" s="7" t="s">
        <v>77</v>
      </c>
      <c r="AD1834" s="5">
        <v>11472514050</v>
      </c>
      <c r="AE1834" s="5" t="str">
        <f>MID(TablaPivotFinal[[#This Row],[Fecha]],1,4)</f>
        <v>2018</v>
      </c>
      <c r="AF1834" s="5" t="str">
        <f>MID(TablaPivotFinal[[#This Row],[Fecha]],5,3)</f>
        <v>May</v>
      </c>
      <c r="AG1834" s="7">
        <v>11472514050</v>
      </c>
      <c r="AH1834" s="8">
        <v>1141293</v>
      </c>
      <c r="AI1834" t="s">
        <v>1072</v>
      </c>
      <c r="AJ1834" t="s">
        <v>892</v>
      </c>
      <c r="AK1834" t="s">
        <v>1200</v>
      </c>
    </row>
    <row r="1835" spans="1:37" x14ac:dyDescent="0.3">
      <c r="A1835" t="str">
        <f t="shared" si="84"/>
        <v>ANDES-CONCESION ACCENORTE</v>
      </c>
      <c r="B1835" t="str">
        <f t="shared" si="85"/>
        <v>2018Nov</v>
      </c>
      <c r="C1835" t="str">
        <f t="shared" si="86"/>
        <v>4.830120102-74.03307343</v>
      </c>
      <c r="D1835" s="9" t="s">
        <v>380</v>
      </c>
      <c r="E1835" s="6">
        <v>5501</v>
      </c>
      <c r="F1835" s="9" t="s">
        <v>264</v>
      </c>
      <c r="G1835" s="6">
        <v>25</v>
      </c>
      <c r="H1835" s="9" t="s">
        <v>381</v>
      </c>
      <c r="I1835" s="9" t="s">
        <v>382</v>
      </c>
      <c r="J1835" s="9" t="s">
        <v>103</v>
      </c>
      <c r="K1835" s="9" t="s">
        <v>383</v>
      </c>
      <c r="L1835" s="9" t="s">
        <v>384</v>
      </c>
      <c r="M1835" s="6" t="s">
        <v>385</v>
      </c>
      <c r="N1835" s="6" t="s">
        <v>386</v>
      </c>
      <c r="O1835" s="9" t="s">
        <v>387</v>
      </c>
      <c r="P1835" s="6">
        <v>8700</v>
      </c>
      <c r="Q1835" s="6">
        <v>15000</v>
      </c>
      <c r="R1835" s="6">
        <v>9600</v>
      </c>
      <c r="S1835" s="6">
        <v>21800</v>
      </c>
      <c r="T1835" s="6">
        <v>33100</v>
      </c>
      <c r="U1835" s="6">
        <v>42700</v>
      </c>
      <c r="V1835" s="6">
        <v>47300</v>
      </c>
      <c r="W1835" s="6">
        <v>0</v>
      </c>
      <c r="X1835" s="6">
        <v>0</v>
      </c>
      <c r="Y1835" s="6">
        <v>0</v>
      </c>
      <c r="Z1835" s="6">
        <v>0</v>
      </c>
      <c r="AA1835" s="6">
        <v>4.8301201020000004</v>
      </c>
      <c r="AB1835" s="6">
        <v>-74.033073430000002</v>
      </c>
      <c r="AC1835" s="9" t="s">
        <v>79</v>
      </c>
      <c r="AD1835" s="6">
        <v>11426322300</v>
      </c>
      <c r="AE1835" s="6" t="str">
        <f>MID(TablaPivotFinal[[#This Row],[Fecha]],1,4)</f>
        <v>2018</v>
      </c>
      <c r="AF1835" s="6" t="str">
        <f>MID(TablaPivotFinal[[#This Row],[Fecha]],5,3)</f>
        <v>Nov</v>
      </c>
      <c r="AG1835" s="9">
        <v>11426322300</v>
      </c>
      <c r="AH1835" s="10">
        <v>1097962</v>
      </c>
      <c r="AI1835" t="s">
        <v>1072</v>
      </c>
      <c r="AJ1835" t="s">
        <v>898</v>
      </c>
      <c r="AK1835" t="s">
        <v>1200</v>
      </c>
    </row>
    <row r="1836" spans="1:37" x14ac:dyDescent="0.3">
      <c r="A1836" t="str">
        <f t="shared" si="84"/>
        <v>ANDES-CONCESION ACCENORTE</v>
      </c>
      <c r="B1836" t="str">
        <f t="shared" si="85"/>
        <v>2018Oct</v>
      </c>
      <c r="C1836" t="str">
        <f t="shared" si="86"/>
        <v>4.830120102-74.03307343</v>
      </c>
      <c r="D1836" s="7" t="s">
        <v>380</v>
      </c>
      <c r="E1836" s="5">
        <v>5501</v>
      </c>
      <c r="F1836" s="7" t="s">
        <v>264</v>
      </c>
      <c r="G1836" s="5">
        <v>25</v>
      </c>
      <c r="H1836" s="7" t="s">
        <v>381</v>
      </c>
      <c r="I1836" s="7" t="s">
        <v>382</v>
      </c>
      <c r="J1836" s="7" t="s">
        <v>103</v>
      </c>
      <c r="K1836" s="7" t="s">
        <v>383</v>
      </c>
      <c r="L1836" s="7" t="s">
        <v>384</v>
      </c>
      <c r="M1836" s="5" t="s">
        <v>385</v>
      </c>
      <c r="N1836" s="5" t="s">
        <v>386</v>
      </c>
      <c r="O1836" s="7" t="s">
        <v>387</v>
      </c>
      <c r="P1836" s="5">
        <v>8700</v>
      </c>
      <c r="Q1836" s="5">
        <v>15000</v>
      </c>
      <c r="R1836" s="5">
        <v>9600</v>
      </c>
      <c r="S1836" s="5">
        <v>21800</v>
      </c>
      <c r="T1836" s="5">
        <v>33100</v>
      </c>
      <c r="U1836" s="5">
        <v>42700</v>
      </c>
      <c r="V1836" s="5">
        <v>47300</v>
      </c>
      <c r="W1836" s="5">
        <v>0</v>
      </c>
      <c r="X1836" s="5">
        <v>0</v>
      </c>
      <c r="Y1836" s="5">
        <v>0</v>
      </c>
      <c r="Z1836" s="5">
        <v>0</v>
      </c>
      <c r="AA1836" s="5">
        <v>4.8301201020000004</v>
      </c>
      <c r="AB1836" s="5">
        <v>-74.033073430000002</v>
      </c>
      <c r="AC1836" s="7" t="s">
        <v>81</v>
      </c>
      <c r="AD1836" s="5">
        <v>11774805400</v>
      </c>
      <c r="AE1836" s="5" t="str">
        <f>MID(TablaPivotFinal[[#This Row],[Fecha]],1,4)</f>
        <v>2018</v>
      </c>
      <c r="AF1836" s="5" t="str">
        <f>MID(TablaPivotFinal[[#This Row],[Fecha]],5,3)</f>
        <v>Oct</v>
      </c>
      <c r="AG1836" s="7">
        <v>11774805400</v>
      </c>
      <c r="AH1836" s="8">
        <v>1131615</v>
      </c>
      <c r="AI1836" t="s">
        <v>1072</v>
      </c>
      <c r="AJ1836" t="s">
        <v>897</v>
      </c>
      <c r="AK1836" t="s">
        <v>1200</v>
      </c>
    </row>
    <row r="1837" spans="1:37" x14ac:dyDescent="0.3">
      <c r="A1837" t="str">
        <f t="shared" si="84"/>
        <v>ANDES-CONCESION ACCENORTE</v>
      </c>
      <c r="B1837" t="str">
        <f t="shared" si="85"/>
        <v>2018Sep</v>
      </c>
      <c r="C1837" t="str">
        <f t="shared" si="86"/>
        <v>4.830120102-74.03307343</v>
      </c>
      <c r="D1837" s="9" t="s">
        <v>380</v>
      </c>
      <c r="E1837" s="6">
        <v>5501</v>
      </c>
      <c r="F1837" s="9" t="s">
        <v>264</v>
      </c>
      <c r="G1837" s="6">
        <v>25</v>
      </c>
      <c r="H1837" s="9" t="s">
        <v>381</v>
      </c>
      <c r="I1837" s="9" t="s">
        <v>382</v>
      </c>
      <c r="J1837" s="9" t="s">
        <v>103</v>
      </c>
      <c r="K1837" s="9" t="s">
        <v>383</v>
      </c>
      <c r="L1837" s="9" t="s">
        <v>384</v>
      </c>
      <c r="M1837" s="6" t="s">
        <v>385</v>
      </c>
      <c r="N1837" s="6" t="s">
        <v>386</v>
      </c>
      <c r="O1837" s="9" t="s">
        <v>387</v>
      </c>
      <c r="P1837" s="6">
        <v>8700</v>
      </c>
      <c r="Q1837" s="6">
        <v>15000</v>
      </c>
      <c r="R1837" s="6">
        <v>9600</v>
      </c>
      <c r="S1837" s="6">
        <v>21800</v>
      </c>
      <c r="T1837" s="6">
        <v>33100</v>
      </c>
      <c r="U1837" s="6">
        <v>42700</v>
      </c>
      <c r="V1837" s="6">
        <v>47300</v>
      </c>
      <c r="W1837" s="6">
        <v>0</v>
      </c>
      <c r="X1837" s="6">
        <v>0</v>
      </c>
      <c r="Y1837" s="6">
        <v>0</v>
      </c>
      <c r="Z1837" s="6">
        <v>0</v>
      </c>
      <c r="AA1837" s="6">
        <v>4.8301201020000004</v>
      </c>
      <c r="AB1837" s="6">
        <v>-74.033073430000002</v>
      </c>
      <c r="AC1837" s="9" t="s">
        <v>83</v>
      </c>
      <c r="AD1837" s="6">
        <v>11508458600</v>
      </c>
      <c r="AE1837" s="6" t="str">
        <f>MID(TablaPivotFinal[[#This Row],[Fecha]],1,4)</f>
        <v>2018</v>
      </c>
      <c r="AF1837" s="6" t="str">
        <f>MID(TablaPivotFinal[[#This Row],[Fecha]],5,3)</f>
        <v>Sep</v>
      </c>
      <c r="AG1837" s="9">
        <v>11508458600</v>
      </c>
      <c r="AH1837" s="10">
        <v>1109877</v>
      </c>
      <c r="AI1837" t="s">
        <v>1072</v>
      </c>
      <c r="AJ1837" t="s">
        <v>896</v>
      </c>
      <c r="AK1837" t="s">
        <v>1200</v>
      </c>
    </row>
    <row r="1838" spans="1:37" x14ac:dyDescent="0.3">
      <c r="A1838" t="str">
        <f t="shared" si="84"/>
        <v>FUSCA-CONCESION ACCENORTE</v>
      </c>
      <c r="B1838" t="str">
        <f t="shared" si="85"/>
        <v>2016Abr</v>
      </c>
      <c r="C1838" t="str">
        <f t="shared" si="86"/>
        <v>4.835449673-74.02880975</v>
      </c>
      <c r="D1838" s="7" t="s">
        <v>380</v>
      </c>
      <c r="E1838" s="5" t="s">
        <v>389</v>
      </c>
      <c r="F1838" s="7" t="s">
        <v>264</v>
      </c>
      <c r="G1838" s="5">
        <v>25</v>
      </c>
      <c r="H1838" s="7" t="s">
        <v>390</v>
      </c>
      <c r="I1838" s="7" t="s">
        <v>382</v>
      </c>
      <c r="J1838" s="7" t="s">
        <v>103</v>
      </c>
      <c r="K1838" s="7" t="s">
        <v>391</v>
      </c>
      <c r="L1838" s="7" t="s">
        <v>392</v>
      </c>
      <c r="M1838" s="5" t="s">
        <v>393</v>
      </c>
      <c r="N1838" s="5" t="s">
        <v>386</v>
      </c>
      <c r="O1838" s="7" t="s">
        <v>394</v>
      </c>
      <c r="P1838" s="5">
        <v>8700</v>
      </c>
      <c r="Q1838" s="5">
        <v>15000</v>
      </c>
      <c r="R1838" s="5">
        <v>9600</v>
      </c>
      <c r="S1838" s="5">
        <v>21800</v>
      </c>
      <c r="T1838" s="5">
        <v>33100</v>
      </c>
      <c r="U1838" s="5">
        <v>42700</v>
      </c>
      <c r="V1838" s="5">
        <v>47300</v>
      </c>
      <c r="W1838" s="5">
        <v>0</v>
      </c>
      <c r="X1838" s="5">
        <v>0</v>
      </c>
      <c r="Y1838" s="5">
        <v>0</v>
      </c>
      <c r="Z1838" s="5">
        <v>0</v>
      </c>
      <c r="AA1838" s="5">
        <v>4.8354496730000003</v>
      </c>
      <c r="AB1838" s="5">
        <v>-74.028809749999994</v>
      </c>
      <c r="AC1838" s="7" t="s">
        <v>13</v>
      </c>
      <c r="AD1838" s="5">
        <v>863914800</v>
      </c>
      <c r="AE1838" s="5" t="str">
        <f>MID(TablaPivotFinal[[#This Row],[Fecha]],1,4)</f>
        <v>2016</v>
      </c>
      <c r="AF1838" s="5" t="str">
        <f>MID(TablaPivotFinal[[#This Row],[Fecha]],5,3)</f>
        <v>Abr</v>
      </c>
      <c r="AG1838" s="7">
        <v>863914800</v>
      </c>
      <c r="AH1838" s="8">
        <v>104633</v>
      </c>
      <c r="AI1838" t="s">
        <v>1073</v>
      </c>
      <c r="AJ1838" t="s">
        <v>867</v>
      </c>
      <c r="AK1838" t="s">
        <v>1201</v>
      </c>
    </row>
    <row r="1839" spans="1:37" x14ac:dyDescent="0.3">
      <c r="A1839" t="str">
        <f t="shared" si="84"/>
        <v>FUSCA-CONCESION ACCENORTE</v>
      </c>
      <c r="B1839" t="str">
        <f t="shared" si="85"/>
        <v>2016Ago</v>
      </c>
      <c r="C1839" t="str">
        <f t="shared" si="86"/>
        <v>4.835449673-74.02880975</v>
      </c>
      <c r="D1839" s="9" t="s">
        <v>380</v>
      </c>
      <c r="E1839" s="6" t="s">
        <v>389</v>
      </c>
      <c r="F1839" s="9" t="s">
        <v>264</v>
      </c>
      <c r="G1839" s="6">
        <v>25</v>
      </c>
      <c r="H1839" s="9" t="s">
        <v>390</v>
      </c>
      <c r="I1839" s="9" t="s">
        <v>382</v>
      </c>
      <c r="J1839" s="9" t="s">
        <v>103</v>
      </c>
      <c r="K1839" s="9" t="s">
        <v>391</v>
      </c>
      <c r="L1839" s="9" t="s">
        <v>392</v>
      </c>
      <c r="M1839" s="6" t="s">
        <v>393</v>
      </c>
      <c r="N1839" s="6" t="s">
        <v>386</v>
      </c>
      <c r="O1839" s="9" t="s">
        <v>394</v>
      </c>
      <c r="P1839" s="6">
        <v>8700</v>
      </c>
      <c r="Q1839" s="6">
        <v>15000</v>
      </c>
      <c r="R1839" s="6">
        <v>9600</v>
      </c>
      <c r="S1839" s="6">
        <v>21800</v>
      </c>
      <c r="T1839" s="6">
        <v>33100</v>
      </c>
      <c r="U1839" s="6">
        <v>42700</v>
      </c>
      <c r="V1839" s="6">
        <v>47300</v>
      </c>
      <c r="W1839" s="6">
        <v>0</v>
      </c>
      <c r="X1839" s="6">
        <v>0</v>
      </c>
      <c r="Y1839" s="6">
        <v>0</v>
      </c>
      <c r="Z1839" s="6">
        <v>0</v>
      </c>
      <c r="AA1839" s="6">
        <v>4.8354496730000003</v>
      </c>
      <c r="AB1839" s="6">
        <v>-74.028809749999994</v>
      </c>
      <c r="AC1839" s="9" t="s">
        <v>15</v>
      </c>
      <c r="AD1839" s="6">
        <v>853357900</v>
      </c>
      <c r="AE1839" s="6" t="str">
        <f>MID(TablaPivotFinal[[#This Row],[Fecha]],1,4)</f>
        <v>2016</v>
      </c>
      <c r="AF1839" s="6" t="str">
        <f>MID(TablaPivotFinal[[#This Row],[Fecha]],5,3)</f>
        <v>Ago</v>
      </c>
      <c r="AG1839" s="9">
        <v>853357900</v>
      </c>
      <c r="AH1839" s="10">
        <v>104129</v>
      </c>
      <c r="AI1839" t="s">
        <v>1073</v>
      </c>
      <c r="AJ1839" t="s">
        <v>871</v>
      </c>
      <c r="AK1839" t="s">
        <v>1201</v>
      </c>
    </row>
    <row r="1840" spans="1:37" x14ac:dyDescent="0.3">
      <c r="A1840" t="str">
        <f t="shared" si="84"/>
        <v>FUSCA-CONCESION ACCENORTE</v>
      </c>
      <c r="B1840" t="str">
        <f t="shared" si="85"/>
        <v>2016Dic</v>
      </c>
      <c r="C1840" t="str">
        <f t="shared" si="86"/>
        <v>4.835449673-74.02880975</v>
      </c>
      <c r="D1840" s="7" t="s">
        <v>380</v>
      </c>
      <c r="E1840" s="5" t="s">
        <v>389</v>
      </c>
      <c r="F1840" s="7" t="s">
        <v>264</v>
      </c>
      <c r="G1840" s="5">
        <v>25</v>
      </c>
      <c r="H1840" s="7" t="s">
        <v>390</v>
      </c>
      <c r="I1840" s="7" t="s">
        <v>382</v>
      </c>
      <c r="J1840" s="7" t="s">
        <v>103</v>
      </c>
      <c r="K1840" s="7" t="s">
        <v>391</v>
      </c>
      <c r="L1840" s="7" t="s">
        <v>392</v>
      </c>
      <c r="M1840" s="5" t="s">
        <v>393</v>
      </c>
      <c r="N1840" s="5" t="s">
        <v>386</v>
      </c>
      <c r="O1840" s="7" t="s">
        <v>394</v>
      </c>
      <c r="P1840" s="5">
        <v>8700</v>
      </c>
      <c r="Q1840" s="5">
        <v>15000</v>
      </c>
      <c r="R1840" s="5">
        <v>9600</v>
      </c>
      <c r="S1840" s="5">
        <v>21800</v>
      </c>
      <c r="T1840" s="5">
        <v>33100</v>
      </c>
      <c r="U1840" s="5">
        <v>42700</v>
      </c>
      <c r="V1840" s="5">
        <v>47300</v>
      </c>
      <c r="W1840" s="5">
        <v>0</v>
      </c>
      <c r="X1840" s="5">
        <v>0</v>
      </c>
      <c r="Y1840" s="5">
        <v>0</v>
      </c>
      <c r="Z1840" s="5">
        <v>0</v>
      </c>
      <c r="AA1840" s="5">
        <v>4.8354496730000003</v>
      </c>
      <c r="AB1840" s="5">
        <v>-74.028809749999994</v>
      </c>
      <c r="AC1840" s="7" t="s">
        <v>17</v>
      </c>
      <c r="AD1840" s="5">
        <v>879384800</v>
      </c>
      <c r="AE1840" s="5" t="str">
        <f>MID(TablaPivotFinal[[#This Row],[Fecha]],1,4)</f>
        <v>2016</v>
      </c>
      <c r="AF1840" s="5" t="str">
        <f>MID(TablaPivotFinal[[#This Row],[Fecha]],5,3)</f>
        <v>Dic</v>
      </c>
      <c r="AG1840" s="7">
        <v>879384800</v>
      </c>
      <c r="AH1840" s="8">
        <v>107204</v>
      </c>
      <c r="AI1840" t="s">
        <v>1073</v>
      </c>
      <c r="AJ1840" t="s">
        <v>875</v>
      </c>
      <c r="AK1840" t="s">
        <v>1201</v>
      </c>
    </row>
    <row r="1841" spans="1:37" x14ac:dyDescent="0.3">
      <c r="A1841" t="str">
        <f t="shared" si="84"/>
        <v>FUSCA-CONCESION ACCENORTE</v>
      </c>
      <c r="B1841" t="str">
        <f t="shared" si="85"/>
        <v>2016Ene</v>
      </c>
      <c r="C1841" t="str">
        <f t="shared" si="86"/>
        <v>4.835449673-74.02880975</v>
      </c>
      <c r="D1841" s="9" t="s">
        <v>380</v>
      </c>
      <c r="E1841" s="6" t="s">
        <v>389</v>
      </c>
      <c r="F1841" s="9" t="s">
        <v>264</v>
      </c>
      <c r="G1841" s="6">
        <v>25</v>
      </c>
      <c r="H1841" s="9" t="s">
        <v>390</v>
      </c>
      <c r="I1841" s="9" t="s">
        <v>382</v>
      </c>
      <c r="J1841" s="9" t="s">
        <v>103</v>
      </c>
      <c r="K1841" s="9" t="s">
        <v>391</v>
      </c>
      <c r="L1841" s="9" t="s">
        <v>392</v>
      </c>
      <c r="M1841" s="6" t="s">
        <v>393</v>
      </c>
      <c r="N1841" s="6" t="s">
        <v>386</v>
      </c>
      <c r="O1841" s="9" t="s">
        <v>394</v>
      </c>
      <c r="P1841" s="6">
        <v>8700</v>
      </c>
      <c r="Q1841" s="6">
        <v>15000</v>
      </c>
      <c r="R1841" s="6">
        <v>9600</v>
      </c>
      <c r="S1841" s="6">
        <v>21800</v>
      </c>
      <c r="T1841" s="6">
        <v>33100</v>
      </c>
      <c r="U1841" s="6">
        <v>42700</v>
      </c>
      <c r="V1841" s="6">
        <v>47300</v>
      </c>
      <c r="W1841" s="6">
        <v>0</v>
      </c>
      <c r="X1841" s="6">
        <v>0</v>
      </c>
      <c r="Y1841" s="6">
        <v>0</v>
      </c>
      <c r="Z1841" s="6">
        <v>0</v>
      </c>
      <c r="AA1841" s="6">
        <v>4.8354496730000003</v>
      </c>
      <c r="AB1841" s="6">
        <v>-74.028809749999994</v>
      </c>
      <c r="AC1841" s="9" t="s">
        <v>19</v>
      </c>
      <c r="AD1841" s="6">
        <v>690110300</v>
      </c>
      <c r="AE1841" s="6" t="str">
        <f>MID(TablaPivotFinal[[#This Row],[Fecha]],1,4)</f>
        <v>2016</v>
      </c>
      <c r="AF1841" s="6" t="str">
        <f>MID(TablaPivotFinal[[#This Row],[Fecha]],5,3)</f>
        <v>Ene</v>
      </c>
      <c r="AG1841" s="9">
        <v>690110300</v>
      </c>
      <c r="AH1841" s="10">
        <v>85477</v>
      </c>
      <c r="AI1841" t="s">
        <v>1073</v>
      </c>
      <c r="AJ1841" t="s">
        <v>864</v>
      </c>
      <c r="AK1841" t="s">
        <v>1201</v>
      </c>
    </row>
    <row r="1842" spans="1:37" x14ac:dyDescent="0.3">
      <c r="A1842" t="str">
        <f t="shared" si="84"/>
        <v>FUSCA-CONCESION ACCENORTE</v>
      </c>
      <c r="B1842" t="str">
        <f t="shared" si="85"/>
        <v>2016Feb</v>
      </c>
      <c r="C1842" t="str">
        <f t="shared" si="86"/>
        <v>4.835449673-74.02880975</v>
      </c>
      <c r="D1842" s="7" t="s">
        <v>380</v>
      </c>
      <c r="E1842" s="5" t="s">
        <v>389</v>
      </c>
      <c r="F1842" s="7" t="s">
        <v>264</v>
      </c>
      <c r="G1842" s="5">
        <v>25</v>
      </c>
      <c r="H1842" s="7" t="s">
        <v>390</v>
      </c>
      <c r="I1842" s="7" t="s">
        <v>382</v>
      </c>
      <c r="J1842" s="7" t="s">
        <v>103</v>
      </c>
      <c r="K1842" s="7" t="s">
        <v>391</v>
      </c>
      <c r="L1842" s="7" t="s">
        <v>392</v>
      </c>
      <c r="M1842" s="5" t="s">
        <v>393</v>
      </c>
      <c r="N1842" s="5" t="s">
        <v>386</v>
      </c>
      <c r="O1842" s="7" t="s">
        <v>394</v>
      </c>
      <c r="P1842" s="5">
        <v>8700</v>
      </c>
      <c r="Q1842" s="5">
        <v>15000</v>
      </c>
      <c r="R1842" s="5">
        <v>9600</v>
      </c>
      <c r="S1842" s="5">
        <v>21800</v>
      </c>
      <c r="T1842" s="5">
        <v>33100</v>
      </c>
      <c r="U1842" s="5">
        <v>42700</v>
      </c>
      <c r="V1842" s="5">
        <v>47300</v>
      </c>
      <c r="W1842" s="5">
        <v>0</v>
      </c>
      <c r="X1842" s="5">
        <v>0</v>
      </c>
      <c r="Y1842" s="5">
        <v>0</v>
      </c>
      <c r="Z1842" s="5">
        <v>0</v>
      </c>
      <c r="AA1842" s="5">
        <v>4.8354496730000003</v>
      </c>
      <c r="AB1842" s="5">
        <v>-74.028809749999994</v>
      </c>
      <c r="AC1842" s="7" t="s">
        <v>21</v>
      </c>
      <c r="AD1842" s="5">
        <v>793955100</v>
      </c>
      <c r="AE1842" s="5" t="str">
        <f>MID(TablaPivotFinal[[#This Row],[Fecha]],1,4)</f>
        <v>2016</v>
      </c>
      <c r="AF1842" s="5" t="str">
        <f>MID(TablaPivotFinal[[#This Row],[Fecha]],5,3)</f>
        <v>Feb</v>
      </c>
      <c r="AG1842" s="7">
        <v>793955100</v>
      </c>
      <c r="AH1842" s="8">
        <v>96283</v>
      </c>
      <c r="AI1842" t="s">
        <v>1073</v>
      </c>
      <c r="AJ1842" t="s">
        <v>865</v>
      </c>
      <c r="AK1842" t="s">
        <v>1201</v>
      </c>
    </row>
    <row r="1843" spans="1:37" x14ac:dyDescent="0.3">
      <c r="A1843" t="str">
        <f t="shared" si="84"/>
        <v>FUSCA-CONCESION ACCENORTE</v>
      </c>
      <c r="B1843" t="str">
        <f t="shared" si="85"/>
        <v>2016Jul</v>
      </c>
      <c r="C1843" t="str">
        <f t="shared" si="86"/>
        <v>4.835449673-74.02880975</v>
      </c>
      <c r="D1843" s="9" t="s">
        <v>380</v>
      </c>
      <c r="E1843" s="6" t="s">
        <v>389</v>
      </c>
      <c r="F1843" s="9" t="s">
        <v>264</v>
      </c>
      <c r="G1843" s="6">
        <v>25</v>
      </c>
      <c r="H1843" s="9" t="s">
        <v>390</v>
      </c>
      <c r="I1843" s="9" t="s">
        <v>382</v>
      </c>
      <c r="J1843" s="9" t="s">
        <v>103</v>
      </c>
      <c r="K1843" s="9" t="s">
        <v>391</v>
      </c>
      <c r="L1843" s="9" t="s">
        <v>392</v>
      </c>
      <c r="M1843" s="6" t="s">
        <v>393</v>
      </c>
      <c r="N1843" s="6" t="s">
        <v>386</v>
      </c>
      <c r="O1843" s="9" t="s">
        <v>394</v>
      </c>
      <c r="P1843" s="6">
        <v>8700</v>
      </c>
      <c r="Q1843" s="6">
        <v>15000</v>
      </c>
      <c r="R1843" s="6">
        <v>9600</v>
      </c>
      <c r="S1843" s="6">
        <v>21800</v>
      </c>
      <c r="T1843" s="6">
        <v>33100</v>
      </c>
      <c r="U1843" s="6">
        <v>42700</v>
      </c>
      <c r="V1843" s="6">
        <v>47300</v>
      </c>
      <c r="W1843" s="6">
        <v>0</v>
      </c>
      <c r="X1843" s="6">
        <v>0</v>
      </c>
      <c r="Y1843" s="6">
        <v>0</v>
      </c>
      <c r="Z1843" s="6">
        <v>0</v>
      </c>
      <c r="AA1843" s="6">
        <v>4.8354496730000003</v>
      </c>
      <c r="AB1843" s="6">
        <v>-74.028809749999994</v>
      </c>
      <c r="AC1843" s="9" t="s">
        <v>23</v>
      </c>
      <c r="AD1843" s="6">
        <v>733383700</v>
      </c>
      <c r="AE1843" s="6" t="str">
        <f>MID(TablaPivotFinal[[#This Row],[Fecha]],1,4)</f>
        <v>2016</v>
      </c>
      <c r="AF1843" s="6" t="str">
        <f>MID(TablaPivotFinal[[#This Row],[Fecha]],5,3)</f>
        <v>Jul</v>
      </c>
      <c r="AG1843" s="9">
        <v>733383700</v>
      </c>
      <c r="AH1843" s="10">
        <v>89580</v>
      </c>
      <c r="AI1843" t="s">
        <v>1073</v>
      </c>
      <c r="AJ1843" t="s">
        <v>870</v>
      </c>
      <c r="AK1843" t="s">
        <v>1201</v>
      </c>
    </row>
    <row r="1844" spans="1:37" x14ac:dyDescent="0.3">
      <c r="A1844" t="str">
        <f t="shared" si="84"/>
        <v>FUSCA-CONCESION ACCENORTE</v>
      </c>
      <c r="B1844" t="str">
        <f t="shared" si="85"/>
        <v>2016Jun</v>
      </c>
      <c r="C1844" t="str">
        <f t="shared" si="86"/>
        <v>4.835449673-74.02880975</v>
      </c>
      <c r="D1844" s="7" t="s">
        <v>380</v>
      </c>
      <c r="E1844" s="5" t="s">
        <v>389</v>
      </c>
      <c r="F1844" s="7" t="s">
        <v>264</v>
      </c>
      <c r="G1844" s="5">
        <v>25</v>
      </c>
      <c r="H1844" s="7" t="s">
        <v>390</v>
      </c>
      <c r="I1844" s="7" t="s">
        <v>382</v>
      </c>
      <c r="J1844" s="7" t="s">
        <v>103</v>
      </c>
      <c r="K1844" s="7" t="s">
        <v>391</v>
      </c>
      <c r="L1844" s="7" t="s">
        <v>392</v>
      </c>
      <c r="M1844" s="5" t="s">
        <v>393</v>
      </c>
      <c r="N1844" s="5" t="s">
        <v>386</v>
      </c>
      <c r="O1844" s="7" t="s">
        <v>394</v>
      </c>
      <c r="P1844" s="5">
        <v>8700</v>
      </c>
      <c r="Q1844" s="5">
        <v>15000</v>
      </c>
      <c r="R1844" s="5">
        <v>9600</v>
      </c>
      <c r="S1844" s="5">
        <v>21800</v>
      </c>
      <c r="T1844" s="5">
        <v>33100</v>
      </c>
      <c r="U1844" s="5">
        <v>42700</v>
      </c>
      <c r="V1844" s="5">
        <v>47300</v>
      </c>
      <c r="W1844" s="5">
        <v>0</v>
      </c>
      <c r="X1844" s="5">
        <v>0</v>
      </c>
      <c r="Y1844" s="5">
        <v>0</v>
      </c>
      <c r="Z1844" s="5">
        <v>0</v>
      </c>
      <c r="AA1844" s="5">
        <v>4.8354496730000003</v>
      </c>
      <c r="AB1844" s="5">
        <v>-74.028809749999994</v>
      </c>
      <c r="AC1844" s="7" t="s">
        <v>25</v>
      </c>
      <c r="AD1844" s="5">
        <v>794106000</v>
      </c>
      <c r="AE1844" s="5" t="str">
        <f>MID(TablaPivotFinal[[#This Row],[Fecha]],1,4)</f>
        <v>2016</v>
      </c>
      <c r="AF1844" s="5" t="str">
        <f>MID(TablaPivotFinal[[#This Row],[Fecha]],5,3)</f>
        <v>Jun</v>
      </c>
      <c r="AG1844" s="7">
        <v>794106000</v>
      </c>
      <c r="AH1844" s="8">
        <v>96278</v>
      </c>
      <c r="AI1844" t="s">
        <v>1073</v>
      </c>
      <c r="AJ1844" t="s">
        <v>869</v>
      </c>
      <c r="AK1844" t="s">
        <v>1201</v>
      </c>
    </row>
    <row r="1845" spans="1:37" x14ac:dyDescent="0.3">
      <c r="A1845" t="str">
        <f t="shared" si="84"/>
        <v>FUSCA-CONCESION ACCENORTE</v>
      </c>
      <c r="B1845" t="str">
        <f t="shared" si="85"/>
        <v>2016Mar</v>
      </c>
      <c r="C1845" t="str">
        <f t="shared" si="86"/>
        <v>4.835449673-74.02880975</v>
      </c>
      <c r="D1845" s="9" t="s">
        <v>380</v>
      </c>
      <c r="E1845" s="6" t="s">
        <v>389</v>
      </c>
      <c r="F1845" s="9" t="s">
        <v>264</v>
      </c>
      <c r="G1845" s="6">
        <v>25</v>
      </c>
      <c r="H1845" s="9" t="s">
        <v>390</v>
      </c>
      <c r="I1845" s="9" t="s">
        <v>382</v>
      </c>
      <c r="J1845" s="9" t="s">
        <v>103</v>
      </c>
      <c r="K1845" s="9" t="s">
        <v>391</v>
      </c>
      <c r="L1845" s="9" t="s">
        <v>392</v>
      </c>
      <c r="M1845" s="6" t="s">
        <v>393</v>
      </c>
      <c r="N1845" s="6" t="s">
        <v>386</v>
      </c>
      <c r="O1845" s="9" t="s">
        <v>394</v>
      </c>
      <c r="P1845" s="6">
        <v>8700</v>
      </c>
      <c r="Q1845" s="6">
        <v>15000</v>
      </c>
      <c r="R1845" s="6">
        <v>9600</v>
      </c>
      <c r="S1845" s="6">
        <v>21800</v>
      </c>
      <c r="T1845" s="6">
        <v>33100</v>
      </c>
      <c r="U1845" s="6">
        <v>42700</v>
      </c>
      <c r="V1845" s="6">
        <v>47300</v>
      </c>
      <c r="W1845" s="6">
        <v>0</v>
      </c>
      <c r="X1845" s="6">
        <v>0</v>
      </c>
      <c r="Y1845" s="6">
        <v>0</v>
      </c>
      <c r="Z1845" s="6">
        <v>0</v>
      </c>
      <c r="AA1845" s="6">
        <v>4.8354496730000003</v>
      </c>
      <c r="AB1845" s="6">
        <v>-74.028809749999994</v>
      </c>
      <c r="AC1845" s="9" t="s">
        <v>27</v>
      </c>
      <c r="AD1845" s="6">
        <v>816152300</v>
      </c>
      <c r="AE1845" s="6" t="str">
        <f>MID(TablaPivotFinal[[#This Row],[Fecha]],1,4)</f>
        <v>2016</v>
      </c>
      <c r="AF1845" s="6" t="str">
        <f>MID(TablaPivotFinal[[#This Row],[Fecha]],5,3)</f>
        <v>Mar</v>
      </c>
      <c r="AG1845" s="9">
        <v>816152300</v>
      </c>
      <c r="AH1845" s="10">
        <v>99700</v>
      </c>
      <c r="AI1845" t="s">
        <v>1073</v>
      </c>
      <c r="AJ1845" t="s">
        <v>866</v>
      </c>
      <c r="AK1845" t="s">
        <v>1201</v>
      </c>
    </row>
    <row r="1846" spans="1:37" x14ac:dyDescent="0.3">
      <c r="A1846" t="str">
        <f t="shared" si="84"/>
        <v>FUSCA-CONCESION ACCENORTE</v>
      </c>
      <c r="B1846" t="str">
        <f t="shared" si="85"/>
        <v>2016May</v>
      </c>
      <c r="C1846" t="str">
        <f t="shared" si="86"/>
        <v>4.835449673-74.02880975</v>
      </c>
      <c r="D1846" s="7" t="s">
        <v>380</v>
      </c>
      <c r="E1846" s="5" t="s">
        <v>389</v>
      </c>
      <c r="F1846" s="7" t="s">
        <v>264</v>
      </c>
      <c r="G1846" s="5">
        <v>25</v>
      </c>
      <c r="H1846" s="7" t="s">
        <v>390</v>
      </c>
      <c r="I1846" s="7" t="s">
        <v>382</v>
      </c>
      <c r="J1846" s="7" t="s">
        <v>103</v>
      </c>
      <c r="K1846" s="7" t="s">
        <v>391</v>
      </c>
      <c r="L1846" s="7" t="s">
        <v>392</v>
      </c>
      <c r="M1846" s="5" t="s">
        <v>393</v>
      </c>
      <c r="N1846" s="5" t="s">
        <v>386</v>
      </c>
      <c r="O1846" s="7" t="s">
        <v>394</v>
      </c>
      <c r="P1846" s="5">
        <v>8700</v>
      </c>
      <c r="Q1846" s="5">
        <v>15000</v>
      </c>
      <c r="R1846" s="5">
        <v>9600</v>
      </c>
      <c r="S1846" s="5">
        <v>21800</v>
      </c>
      <c r="T1846" s="5">
        <v>33100</v>
      </c>
      <c r="U1846" s="5">
        <v>42700</v>
      </c>
      <c r="V1846" s="5">
        <v>47300</v>
      </c>
      <c r="W1846" s="5">
        <v>0</v>
      </c>
      <c r="X1846" s="5">
        <v>0</v>
      </c>
      <c r="Y1846" s="5">
        <v>0</v>
      </c>
      <c r="Z1846" s="5">
        <v>0</v>
      </c>
      <c r="AA1846" s="5">
        <v>4.8354496730000003</v>
      </c>
      <c r="AB1846" s="5">
        <v>-74.028809749999994</v>
      </c>
      <c r="AC1846" s="7" t="s">
        <v>29</v>
      </c>
      <c r="AD1846" s="5">
        <v>887532000</v>
      </c>
      <c r="AE1846" s="5" t="str">
        <f>MID(TablaPivotFinal[[#This Row],[Fecha]],1,4)</f>
        <v>2016</v>
      </c>
      <c r="AF1846" s="5" t="str">
        <f>MID(TablaPivotFinal[[#This Row],[Fecha]],5,3)</f>
        <v>May</v>
      </c>
      <c r="AG1846" s="7">
        <v>887532000</v>
      </c>
      <c r="AH1846" s="8">
        <v>108070</v>
      </c>
      <c r="AI1846" t="s">
        <v>1073</v>
      </c>
      <c r="AJ1846" t="s">
        <v>868</v>
      </c>
      <c r="AK1846" t="s">
        <v>1201</v>
      </c>
    </row>
    <row r="1847" spans="1:37" x14ac:dyDescent="0.3">
      <c r="A1847" t="str">
        <f t="shared" si="84"/>
        <v>FUSCA-CONCESION ACCENORTE</v>
      </c>
      <c r="B1847" t="str">
        <f t="shared" si="85"/>
        <v>2016Nov</v>
      </c>
      <c r="C1847" t="str">
        <f t="shared" si="86"/>
        <v>4.835449673-74.02880975</v>
      </c>
      <c r="D1847" s="9" t="s">
        <v>380</v>
      </c>
      <c r="E1847" s="6" t="s">
        <v>389</v>
      </c>
      <c r="F1847" s="9" t="s">
        <v>264</v>
      </c>
      <c r="G1847" s="6">
        <v>25</v>
      </c>
      <c r="H1847" s="9" t="s">
        <v>390</v>
      </c>
      <c r="I1847" s="9" t="s">
        <v>382</v>
      </c>
      <c r="J1847" s="9" t="s">
        <v>103</v>
      </c>
      <c r="K1847" s="9" t="s">
        <v>391</v>
      </c>
      <c r="L1847" s="9" t="s">
        <v>392</v>
      </c>
      <c r="M1847" s="6" t="s">
        <v>393</v>
      </c>
      <c r="N1847" s="6" t="s">
        <v>386</v>
      </c>
      <c r="O1847" s="9" t="s">
        <v>394</v>
      </c>
      <c r="P1847" s="6">
        <v>8700</v>
      </c>
      <c r="Q1847" s="6">
        <v>15000</v>
      </c>
      <c r="R1847" s="6">
        <v>9600</v>
      </c>
      <c r="S1847" s="6">
        <v>21800</v>
      </c>
      <c r="T1847" s="6">
        <v>33100</v>
      </c>
      <c r="U1847" s="6">
        <v>42700</v>
      </c>
      <c r="V1847" s="6">
        <v>47300</v>
      </c>
      <c r="W1847" s="6">
        <v>0</v>
      </c>
      <c r="X1847" s="6">
        <v>0</v>
      </c>
      <c r="Y1847" s="6">
        <v>0</v>
      </c>
      <c r="Z1847" s="6">
        <v>0</v>
      </c>
      <c r="AA1847" s="6">
        <v>4.8354496730000003</v>
      </c>
      <c r="AB1847" s="6">
        <v>-74.028809749999994</v>
      </c>
      <c r="AC1847" s="9" t="s">
        <v>31</v>
      </c>
      <c r="AD1847" s="6">
        <v>867401500</v>
      </c>
      <c r="AE1847" s="6" t="str">
        <f>MID(TablaPivotFinal[[#This Row],[Fecha]],1,4)</f>
        <v>2016</v>
      </c>
      <c r="AF1847" s="6" t="str">
        <f>MID(TablaPivotFinal[[#This Row],[Fecha]],5,3)</f>
        <v>Nov</v>
      </c>
      <c r="AG1847" s="9">
        <v>867401500</v>
      </c>
      <c r="AH1847" s="10">
        <v>105452</v>
      </c>
      <c r="AI1847" t="s">
        <v>1073</v>
      </c>
      <c r="AJ1847" t="s">
        <v>874</v>
      </c>
      <c r="AK1847" t="s">
        <v>1201</v>
      </c>
    </row>
    <row r="1848" spans="1:37" x14ac:dyDescent="0.3">
      <c r="A1848" t="str">
        <f t="shared" si="84"/>
        <v>FUSCA-CONCESION ACCENORTE</v>
      </c>
      <c r="B1848" t="str">
        <f t="shared" si="85"/>
        <v>2016Oct</v>
      </c>
      <c r="C1848" t="str">
        <f t="shared" si="86"/>
        <v>4.835449673-74.02880975</v>
      </c>
      <c r="D1848" s="7" t="s">
        <v>380</v>
      </c>
      <c r="E1848" s="5" t="s">
        <v>389</v>
      </c>
      <c r="F1848" s="7" t="s">
        <v>264</v>
      </c>
      <c r="G1848" s="5">
        <v>25</v>
      </c>
      <c r="H1848" s="7" t="s">
        <v>390</v>
      </c>
      <c r="I1848" s="7" t="s">
        <v>382</v>
      </c>
      <c r="J1848" s="7" t="s">
        <v>103</v>
      </c>
      <c r="K1848" s="7" t="s">
        <v>391</v>
      </c>
      <c r="L1848" s="7" t="s">
        <v>392</v>
      </c>
      <c r="M1848" s="5" t="s">
        <v>393</v>
      </c>
      <c r="N1848" s="5" t="s">
        <v>386</v>
      </c>
      <c r="O1848" s="7" t="s">
        <v>394</v>
      </c>
      <c r="P1848" s="5">
        <v>8700</v>
      </c>
      <c r="Q1848" s="5">
        <v>15000</v>
      </c>
      <c r="R1848" s="5">
        <v>9600</v>
      </c>
      <c r="S1848" s="5">
        <v>21800</v>
      </c>
      <c r="T1848" s="5">
        <v>33100</v>
      </c>
      <c r="U1848" s="5">
        <v>42700</v>
      </c>
      <c r="V1848" s="5">
        <v>47300</v>
      </c>
      <c r="W1848" s="5">
        <v>0</v>
      </c>
      <c r="X1848" s="5">
        <v>0</v>
      </c>
      <c r="Y1848" s="5">
        <v>0</v>
      </c>
      <c r="Z1848" s="5">
        <v>0</v>
      </c>
      <c r="AA1848" s="5">
        <v>4.8354496730000003</v>
      </c>
      <c r="AB1848" s="5">
        <v>-74.028809749999994</v>
      </c>
      <c r="AC1848" s="7" t="s">
        <v>33</v>
      </c>
      <c r="AD1848" s="5">
        <v>854110200</v>
      </c>
      <c r="AE1848" s="5" t="str">
        <f>MID(TablaPivotFinal[[#This Row],[Fecha]],1,4)</f>
        <v>2016</v>
      </c>
      <c r="AF1848" s="5" t="str">
        <f>MID(TablaPivotFinal[[#This Row],[Fecha]],5,3)</f>
        <v>Oct</v>
      </c>
      <c r="AG1848" s="7">
        <v>854110200</v>
      </c>
      <c r="AH1848" s="8">
        <v>104041</v>
      </c>
      <c r="AI1848" t="s">
        <v>1073</v>
      </c>
      <c r="AJ1848" t="s">
        <v>873</v>
      </c>
      <c r="AK1848" t="s">
        <v>1201</v>
      </c>
    </row>
    <row r="1849" spans="1:37" x14ac:dyDescent="0.3">
      <c r="A1849" t="str">
        <f t="shared" si="84"/>
        <v>FUSCA-CONCESION ACCENORTE</v>
      </c>
      <c r="B1849" t="str">
        <f t="shared" si="85"/>
        <v>2016Sep</v>
      </c>
      <c r="C1849" t="str">
        <f t="shared" si="86"/>
        <v>4.835449673-74.02880975</v>
      </c>
      <c r="D1849" s="9" t="s">
        <v>380</v>
      </c>
      <c r="E1849" s="6" t="s">
        <v>389</v>
      </c>
      <c r="F1849" s="9" t="s">
        <v>264</v>
      </c>
      <c r="G1849" s="6">
        <v>25</v>
      </c>
      <c r="H1849" s="9" t="s">
        <v>390</v>
      </c>
      <c r="I1849" s="9" t="s">
        <v>382</v>
      </c>
      <c r="J1849" s="9" t="s">
        <v>103</v>
      </c>
      <c r="K1849" s="9" t="s">
        <v>391</v>
      </c>
      <c r="L1849" s="9" t="s">
        <v>392</v>
      </c>
      <c r="M1849" s="6" t="s">
        <v>393</v>
      </c>
      <c r="N1849" s="6" t="s">
        <v>386</v>
      </c>
      <c r="O1849" s="9" t="s">
        <v>394</v>
      </c>
      <c r="P1849" s="6">
        <v>8700</v>
      </c>
      <c r="Q1849" s="6">
        <v>15000</v>
      </c>
      <c r="R1849" s="6">
        <v>9600</v>
      </c>
      <c r="S1849" s="6">
        <v>21800</v>
      </c>
      <c r="T1849" s="6">
        <v>33100</v>
      </c>
      <c r="U1849" s="6">
        <v>42700</v>
      </c>
      <c r="V1849" s="6">
        <v>47300</v>
      </c>
      <c r="W1849" s="6">
        <v>0</v>
      </c>
      <c r="X1849" s="6">
        <v>0</v>
      </c>
      <c r="Y1849" s="6">
        <v>0</v>
      </c>
      <c r="Z1849" s="6">
        <v>0</v>
      </c>
      <c r="AA1849" s="6">
        <v>4.8354496730000003</v>
      </c>
      <c r="AB1849" s="6">
        <v>-74.028809749999994</v>
      </c>
      <c r="AC1849" s="9" t="s">
        <v>35</v>
      </c>
      <c r="AD1849" s="6">
        <v>892875200</v>
      </c>
      <c r="AE1849" s="6" t="str">
        <f>MID(TablaPivotFinal[[#This Row],[Fecha]],1,4)</f>
        <v>2016</v>
      </c>
      <c r="AF1849" s="6" t="str">
        <f>MID(TablaPivotFinal[[#This Row],[Fecha]],5,3)</f>
        <v>Sep</v>
      </c>
      <c r="AG1849" s="9">
        <v>892875200</v>
      </c>
      <c r="AH1849" s="10">
        <v>108411</v>
      </c>
      <c r="AI1849" t="s">
        <v>1073</v>
      </c>
      <c r="AJ1849" t="s">
        <v>872</v>
      </c>
      <c r="AK1849" t="s">
        <v>1201</v>
      </c>
    </row>
    <row r="1850" spans="1:37" x14ac:dyDescent="0.3">
      <c r="A1850" t="str">
        <f t="shared" si="84"/>
        <v>FUSCA-CONCESION ACCENORTE</v>
      </c>
      <c r="B1850" t="str">
        <f t="shared" si="85"/>
        <v>2017Abr</v>
      </c>
      <c r="C1850" t="str">
        <f t="shared" si="86"/>
        <v>4.835449673-74.02880975</v>
      </c>
      <c r="D1850" s="7" t="s">
        <v>380</v>
      </c>
      <c r="E1850" s="5" t="s">
        <v>389</v>
      </c>
      <c r="F1850" s="7" t="s">
        <v>264</v>
      </c>
      <c r="G1850" s="5">
        <v>25</v>
      </c>
      <c r="H1850" s="7" t="s">
        <v>390</v>
      </c>
      <c r="I1850" s="7" t="s">
        <v>382</v>
      </c>
      <c r="J1850" s="7" t="s">
        <v>103</v>
      </c>
      <c r="K1850" s="7" t="s">
        <v>391</v>
      </c>
      <c r="L1850" s="7" t="s">
        <v>392</v>
      </c>
      <c r="M1850" s="5" t="s">
        <v>393</v>
      </c>
      <c r="N1850" s="5" t="s">
        <v>386</v>
      </c>
      <c r="O1850" s="7" t="s">
        <v>394</v>
      </c>
      <c r="P1850" s="5">
        <v>8700</v>
      </c>
      <c r="Q1850" s="5">
        <v>15000</v>
      </c>
      <c r="R1850" s="5">
        <v>9600</v>
      </c>
      <c r="S1850" s="5">
        <v>21800</v>
      </c>
      <c r="T1850" s="5">
        <v>33100</v>
      </c>
      <c r="U1850" s="5">
        <v>42700</v>
      </c>
      <c r="V1850" s="5">
        <v>47300</v>
      </c>
      <c r="W1850" s="5">
        <v>0</v>
      </c>
      <c r="X1850" s="5">
        <v>0</v>
      </c>
      <c r="Y1850" s="5">
        <v>0</v>
      </c>
      <c r="Z1850" s="5">
        <v>0</v>
      </c>
      <c r="AA1850" s="5">
        <v>4.8354496730000003</v>
      </c>
      <c r="AB1850" s="5">
        <v>-74.028809749999994</v>
      </c>
      <c r="AC1850" s="7" t="s">
        <v>37</v>
      </c>
      <c r="AD1850" s="5">
        <v>857421900</v>
      </c>
      <c r="AE1850" s="5" t="str">
        <f>MID(TablaPivotFinal[[#This Row],[Fecha]],1,4)</f>
        <v>2017</v>
      </c>
      <c r="AF1850" s="5" t="str">
        <f>MID(TablaPivotFinal[[#This Row],[Fecha]],5,3)</f>
        <v>Abr</v>
      </c>
      <c r="AG1850" s="7">
        <v>857421900</v>
      </c>
      <c r="AH1850" s="8">
        <v>3311.6333330000002</v>
      </c>
      <c r="AI1850" t="s">
        <v>1073</v>
      </c>
      <c r="AJ1850" t="s">
        <v>879</v>
      </c>
      <c r="AK1850" t="s">
        <v>1201</v>
      </c>
    </row>
    <row r="1851" spans="1:37" x14ac:dyDescent="0.3">
      <c r="A1851" t="str">
        <f t="shared" si="84"/>
        <v>FUSCA-CONCESION ACCENORTE</v>
      </c>
      <c r="B1851" t="str">
        <f t="shared" si="85"/>
        <v>2017Ago</v>
      </c>
      <c r="C1851" t="str">
        <f t="shared" si="86"/>
        <v>4.835449673-74.02880975</v>
      </c>
      <c r="D1851" s="9" t="s">
        <v>380</v>
      </c>
      <c r="E1851" s="6" t="s">
        <v>389</v>
      </c>
      <c r="F1851" s="9" t="s">
        <v>264</v>
      </c>
      <c r="G1851" s="6">
        <v>25</v>
      </c>
      <c r="H1851" s="9" t="s">
        <v>390</v>
      </c>
      <c r="I1851" s="9" t="s">
        <v>382</v>
      </c>
      <c r="J1851" s="9" t="s">
        <v>103</v>
      </c>
      <c r="K1851" s="9" t="s">
        <v>391</v>
      </c>
      <c r="L1851" s="9" t="s">
        <v>392</v>
      </c>
      <c r="M1851" s="6" t="s">
        <v>393</v>
      </c>
      <c r="N1851" s="6" t="s">
        <v>386</v>
      </c>
      <c r="O1851" s="9" t="s">
        <v>394</v>
      </c>
      <c r="P1851" s="6">
        <v>8700</v>
      </c>
      <c r="Q1851" s="6">
        <v>15000</v>
      </c>
      <c r="R1851" s="6">
        <v>9600</v>
      </c>
      <c r="S1851" s="6">
        <v>21800</v>
      </c>
      <c r="T1851" s="6">
        <v>33100</v>
      </c>
      <c r="U1851" s="6">
        <v>42700</v>
      </c>
      <c r="V1851" s="6">
        <v>47300</v>
      </c>
      <c r="W1851" s="6">
        <v>0</v>
      </c>
      <c r="X1851" s="6">
        <v>0</v>
      </c>
      <c r="Y1851" s="6">
        <v>0</v>
      </c>
      <c r="Z1851" s="6">
        <v>0</v>
      </c>
      <c r="AA1851" s="6">
        <v>4.8354496730000003</v>
      </c>
      <c r="AB1851" s="6">
        <v>-74.028809749999994</v>
      </c>
      <c r="AC1851" s="9" t="s">
        <v>39</v>
      </c>
      <c r="AD1851" s="6">
        <v>905322200</v>
      </c>
      <c r="AE1851" s="6" t="str">
        <f>MID(TablaPivotFinal[[#This Row],[Fecha]],1,4)</f>
        <v>2017</v>
      </c>
      <c r="AF1851" s="6" t="str">
        <f>MID(TablaPivotFinal[[#This Row],[Fecha]],5,3)</f>
        <v>Ago</v>
      </c>
      <c r="AG1851" s="9">
        <v>905322200</v>
      </c>
      <c r="AH1851" s="10">
        <v>3383.6774190000001</v>
      </c>
      <c r="AI1851" t="s">
        <v>1073</v>
      </c>
      <c r="AJ1851" t="s">
        <v>883</v>
      </c>
      <c r="AK1851" t="s">
        <v>1201</v>
      </c>
    </row>
    <row r="1852" spans="1:37" x14ac:dyDescent="0.3">
      <c r="A1852" t="str">
        <f t="shared" si="84"/>
        <v>FUSCA-CONCESION ACCENORTE</v>
      </c>
      <c r="B1852" t="str">
        <f t="shared" si="85"/>
        <v>2017Dic</v>
      </c>
      <c r="C1852" t="str">
        <f t="shared" si="86"/>
        <v>4.835449673-74.02880975</v>
      </c>
      <c r="D1852" s="7" t="s">
        <v>380</v>
      </c>
      <c r="E1852" s="5" t="s">
        <v>389</v>
      </c>
      <c r="F1852" s="7" t="s">
        <v>264</v>
      </c>
      <c r="G1852" s="5">
        <v>25</v>
      </c>
      <c r="H1852" s="7" t="s">
        <v>390</v>
      </c>
      <c r="I1852" s="7" t="s">
        <v>382</v>
      </c>
      <c r="J1852" s="7" t="s">
        <v>103</v>
      </c>
      <c r="K1852" s="7" t="s">
        <v>391</v>
      </c>
      <c r="L1852" s="7" t="s">
        <v>392</v>
      </c>
      <c r="M1852" s="5" t="s">
        <v>393</v>
      </c>
      <c r="N1852" s="5" t="s">
        <v>386</v>
      </c>
      <c r="O1852" s="7" t="s">
        <v>394</v>
      </c>
      <c r="P1852" s="5">
        <v>8700</v>
      </c>
      <c r="Q1852" s="5">
        <v>15000</v>
      </c>
      <c r="R1852" s="5">
        <v>9600</v>
      </c>
      <c r="S1852" s="5">
        <v>21800</v>
      </c>
      <c r="T1852" s="5">
        <v>33100</v>
      </c>
      <c r="U1852" s="5">
        <v>42700</v>
      </c>
      <c r="V1852" s="5">
        <v>47300</v>
      </c>
      <c r="W1852" s="5">
        <v>0</v>
      </c>
      <c r="X1852" s="5">
        <v>0</v>
      </c>
      <c r="Y1852" s="5">
        <v>0</v>
      </c>
      <c r="Z1852" s="5">
        <v>0</v>
      </c>
      <c r="AA1852" s="5">
        <v>4.8354496730000003</v>
      </c>
      <c r="AB1852" s="5">
        <v>-74.028809749999994</v>
      </c>
      <c r="AC1852" s="7" t="s">
        <v>41</v>
      </c>
      <c r="AD1852" s="5">
        <v>905829400</v>
      </c>
      <c r="AE1852" s="5" t="str">
        <f>MID(TablaPivotFinal[[#This Row],[Fecha]],1,4)</f>
        <v>2017</v>
      </c>
      <c r="AF1852" s="5" t="str">
        <f>MID(TablaPivotFinal[[#This Row],[Fecha]],5,3)</f>
        <v>Dic</v>
      </c>
      <c r="AG1852" s="7">
        <v>905829400</v>
      </c>
      <c r="AH1852" s="8">
        <v>3415.8709680000002</v>
      </c>
      <c r="AI1852" t="s">
        <v>1073</v>
      </c>
      <c r="AJ1852" t="s">
        <v>887</v>
      </c>
      <c r="AK1852" t="s">
        <v>1201</v>
      </c>
    </row>
    <row r="1853" spans="1:37" x14ac:dyDescent="0.3">
      <c r="A1853" t="str">
        <f t="shared" si="84"/>
        <v>FUSCA-CONCESION ACCENORTE</v>
      </c>
      <c r="B1853" t="str">
        <f t="shared" si="85"/>
        <v>2017Ene</v>
      </c>
      <c r="C1853" t="str">
        <f t="shared" si="86"/>
        <v>4.835449673-74.02880975</v>
      </c>
      <c r="D1853" s="9" t="s">
        <v>380</v>
      </c>
      <c r="E1853" s="6" t="s">
        <v>389</v>
      </c>
      <c r="F1853" s="9" t="s">
        <v>264</v>
      </c>
      <c r="G1853" s="6">
        <v>25</v>
      </c>
      <c r="H1853" s="9" t="s">
        <v>390</v>
      </c>
      <c r="I1853" s="9" t="s">
        <v>382</v>
      </c>
      <c r="J1853" s="9" t="s">
        <v>103</v>
      </c>
      <c r="K1853" s="9" t="s">
        <v>391</v>
      </c>
      <c r="L1853" s="9" t="s">
        <v>392</v>
      </c>
      <c r="M1853" s="6" t="s">
        <v>393</v>
      </c>
      <c r="N1853" s="6" t="s">
        <v>386</v>
      </c>
      <c r="O1853" s="9" t="s">
        <v>394</v>
      </c>
      <c r="P1853" s="6">
        <v>8700</v>
      </c>
      <c r="Q1853" s="6">
        <v>15000</v>
      </c>
      <c r="R1853" s="6">
        <v>9600</v>
      </c>
      <c r="S1853" s="6">
        <v>21800</v>
      </c>
      <c r="T1853" s="6">
        <v>33100</v>
      </c>
      <c r="U1853" s="6">
        <v>42700</v>
      </c>
      <c r="V1853" s="6">
        <v>47300</v>
      </c>
      <c r="W1853" s="6">
        <v>0</v>
      </c>
      <c r="X1853" s="6">
        <v>0</v>
      </c>
      <c r="Y1853" s="6">
        <v>0</v>
      </c>
      <c r="Z1853" s="6">
        <v>0</v>
      </c>
      <c r="AA1853" s="6">
        <v>4.8354496730000003</v>
      </c>
      <c r="AB1853" s="6">
        <v>-74.028809749999994</v>
      </c>
      <c r="AC1853" s="9" t="s">
        <v>43</v>
      </c>
      <c r="AD1853" s="6">
        <v>735601500</v>
      </c>
      <c r="AE1853" s="6" t="str">
        <f>MID(TablaPivotFinal[[#This Row],[Fecha]],1,4)</f>
        <v>2017</v>
      </c>
      <c r="AF1853" s="6" t="str">
        <f>MID(TablaPivotFinal[[#This Row],[Fecha]],5,3)</f>
        <v>Ene</v>
      </c>
      <c r="AG1853" s="9">
        <v>735601500</v>
      </c>
      <c r="AH1853" s="10">
        <v>2772.2258059999999</v>
      </c>
      <c r="AI1853" t="s">
        <v>1073</v>
      </c>
      <c r="AJ1853" t="s">
        <v>876</v>
      </c>
      <c r="AK1853" t="s">
        <v>1201</v>
      </c>
    </row>
    <row r="1854" spans="1:37" x14ac:dyDescent="0.3">
      <c r="A1854" t="str">
        <f t="shared" si="84"/>
        <v>FUSCA-CONCESION ACCENORTE</v>
      </c>
      <c r="B1854" t="str">
        <f t="shared" si="85"/>
        <v>2017Feb</v>
      </c>
      <c r="C1854" t="str">
        <f t="shared" si="86"/>
        <v>4.835449673-74.02880975</v>
      </c>
      <c r="D1854" s="7" t="s">
        <v>380</v>
      </c>
      <c r="E1854" s="5" t="s">
        <v>389</v>
      </c>
      <c r="F1854" s="7" t="s">
        <v>264</v>
      </c>
      <c r="G1854" s="5">
        <v>25</v>
      </c>
      <c r="H1854" s="7" t="s">
        <v>390</v>
      </c>
      <c r="I1854" s="7" t="s">
        <v>382</v>
      </c>
      <c r="J1854" s="7" t="s">
        <v>103</v>
      </c>
      <c r="K1854" s="7" t="s">
        <v>391</v>
      </c>
      <c r="L1854" s="7" t="s">
        <v>392</v>
      </c>
      <c r="M1854" s="5" t="s">
        <v>393</v>
      </c>
      <c r="N1854" s="5" t="s">
        <v>386</v>
      </c>
      <c r="O1854" s="7" t="s">
        <v>394</v>
      </c>
      <c r="P1854" s="5">
        <v>8700</v>
      </c>
      <c r="Q1854" s="5">
        <v>15000</v>
      </c>
      <c r="R1854" s="5">
        <v>9600</v>
      </c>
      <c r="S1854" s="5">
        <v>21800</v>
      </c>
      <c r="T1854" s="5">
        <v>33100</v>
      </c>
      <c r="U1854" s="5">
        <v>42700</v>
      </c>
      <c r="V1854" s="5">
        <v>47300</v>
      </c>
      <c r="W1854" s="5">
        <v>0</v>
      </c>
      <c r="X1854" s="5">
        <v>0</v>
      </c>
      <c r="Y1854" s="5">
        <v>0</v>
      </c>
      <c r="Z1854" s="5">
        <v>0</v>
      </c>
      <c r="AA1854" s="5">
        <v>4.8354496730000003</v>
      </c>
      <c r="AB1854" s="5">
        <v>-74.028809749999994</v>
      </c>
      <c r="AC1854" s="7" t="s">
        <v>45</v>
      </c>
      <c r="AD1854" s="5">
        <v>885481400</v>
      </c>
      <c r="AE1854" s="5" t="str">
        <f>MID(TablaPivotFinal[[#This Row],[Fecha]],1,4)</f>
        <v>2017</v>
      </c>
      <c r="AF1854" s="5" t="str">
        <f>MID(TablaPivotFinal[[#This Row],[Fecha]],5,3)</f>
        <v>Feb</v>
      </c>
      <c r="AG1854" s="7">
        <v>885481400</v>
      </c>
      <c r="AH1854" s="8">
        <v>3661.1785709999999</v>
      </c>
      <c r="AI1854" t="s">
        <v>1073</v>
      </c>
      <c r="AJ1854" t="s">
        <v>877</v>
      </c>
      <c r="AK1854" t="s">
        <v>1201</v>
      </c>
    </row>
    <row r="1855" spans="1:37" x14ac:dyDescent="0.3">
      <c r="A1855" t="str">
        <f t="shared" si="84"/>
        <v>FUSCA-CONCESION ACCENORTE</v>
      </c>
      <c r="B1855" t="str">
        <f t="shared" si="85"/>
        <v>2017Jul</v>
      </c>
      <c r="C1855" t="str">
        <f t="shared" si="86"/>
        <v>4.835449673-74.02880975</v>
      </c>
      <c r="D1855" s="9" t="s">
        <v>380</v>
      </c>
      <c r="E1855" s="6" t="s">
        <v>389</v>
      </c>
      <c r="F1855" s="9" t="s">
        <v>264</v>
      </c>
      <c r="G1855" s="6">
        <v>25</v>
      </c>
      <c r="H1855" s="9" t="s">
        <v>390</v>
      </c>
      <c r="I1855" s="9" t="s">
        <v>382</v>
      </c>
      <c r="J1855" s="9" t="s">
        <v>103</v>
      </c>
      <c r="K1855" s="9" t="s">
        <v>391</v>
      </c>
      <c r="L1855" s="9" t="s">
        <v>392</v>
      </c>
      <c r="M1855" s="6" t="s">
        <v>393</v>
      </c>
      <c r="N1855" s="6" t="s">
        <v>386</v>
      </c>
      <c r="O1855" s="9" t="s">
        <v>394</v>
      </c>
      <c r="P1855" s="6">
        <v>8700</v>
      </c>
      <c r="Q1855" s="6">
        <v>15000</v>
      </c>
      <c r="R1855" s="6">
        <v>9600</v>
      </c>
      <c r="S1855" s="6">
        <v>21800</v>
      </c>
      <c r="T1855" s="6">
        <v>33100</v>
      </c>
      <c r="U1855" s="6">
        <v>42700</v>
      </c>
      <c r="V1855" s="6">
        <v>47300</v>
      </c>
      <c r="W1855" s="6">
        <v>0</v>
      </c>
      <c r="X1855" s="6">
        <v>0</v>
      </c>
      <c r="Y1855" s="6">
        <v>0</v>
      </c>
      <c r="Z1855" s="6">
        <v>0</v>
      </c>
      <c r="AA1855" s="6">
        <v>4.8354496730000003</v>
      </c>
      <c r="AB1855" s="6">
        <v>-74.028809749999994</v>
      </c>
      <c r="AC1855" s="9" t="s">
        <v>47</v>
      </c>
      <c r="AD1855" s="6">
        <v>766153987</v>
      </c>
      <c r="AE1855" s="6" t="str">
        <f>MID(TablaPivotFinal[[#This Row],[Fecha]],1,4)</f>
        <v>2017</v>
      </c>
      <c r="AF1855" s="6" t="str">
        <f>MID(TablaPivotFinal[[#This Row],[Fecha]],5,3)</f>
        <v>Jul</v>
      </c>
      <c r="AG1855" s="9">
        <v>766153987</v>
      </c>
      <c r="AH1855" s="10">
        <v>2870.5483869999998</v>
      </c>
      <c r="AI1855" t="s">
        <v>1073</v>
      </c>
      <c r="AJ1855" t="s">
        <v>882</v>
      </c>
      <c r="AK1855" t="s">
        <v>1201</v>
      </c>
    </row>
    <row r="1856" spans="1:37" x14ac:dyDescent="0.3">
      <c r="A1856" t="str">
        <f t="shared" si="84"/>
        <v>FUSCA-CONCESION ACCENORTE</v>
      </c>
      <c r="B1856" t="str">
        <f t="shared" si="85"/>
        <v>2017Jun</v>
      </c>
      <c r="C1856" t="str">
        <f t="shared" si="86"/>
        <v>4.835449673-74.02880975</v>
      </c>
      <c r="D1856" s="7" t="s">
        <v>380</v>
      </c>
      <c r="E1856" s="5" t="s">
        <v>389</v>
      </c>
      <c r="F1856" s="7" t="s">
        <v>264</v>
      </c>
      <c r="G1856" s="5">
        <v>25</v>
      </c>
      <c r="H1856" s="7" t="s">
        <v>390</v>
      </c>
      <c r="I1856" s="7" t="s">
        <v>382</v>
      </c>
      <c r="J1856" s="7" t="s">
        <v>103</v>
      </c>
      <c r="K1856" s="7" t="s">
        <v>391</v>
      </c>
      <c r="L1856" s="7" t="s">
        <v>392</v>
      </c>
      <c r="M1856" s="5" t="s">
        <v>393</v>
      </c>
      <c r="N1856" s="5" t="s">
        <v>386</v>
      </c>
      <c r="O1856" s="7" t="s">
        <v>394</v>
      </c>
      <c r="P1856" s="5">
        <v>8700</v>
      </c>
      <c r="Q1856" s="5">
        <v>15000</v>
      </c>
      <c r="R1856" s="5">
        <v>9600</v>
      </c>
      <c r="S1856" s="5">
        <v>21800</v>
      </c>
      <c r="T1856" s="5">
        <v>33100</v>
      </c>
      <c r="U1856" s="5">
        <v>42700</v>
      </c>
      <c r="V1856" s="5">
        <v>47300</v>
      </c>
      <c r="W1856" s="5">
        <v>0</v>
      </c>
      <c r="X1856" s="5">
        <v>0</v>
      </c>
      <c r="Y1856" s="5">
        <v>0</v>
      </c>
      <c r="Z1856" s="5">
        <v>0</v>
      </c>
      <c r="AA1856" s="5">
        <v>4.8354496730000003</v>
      </c>
      <c r="AB1856" s="5">
        <v>-74.028809749999994</v>
      </c>
      <c r="AC1856" s="7" t="s">
        <v>49</v>
      </c>
      <c r="AD1856" s="5">
        <v>807393700</v>
      </c>
      <c r="AE1856" s="5" t="str">
        <f>MID(TablaPivotFinal[[#This Row],[Fecha]],1,4)</f>
        <v>2017</v>
      </c>
      <c r="AF1856" s="5" t="str">
        <f>MID(TablaPivotFinal[[#This Row],[Fecha]],5,3)</f>
        <v>Jun</v>
      </c>
      <c r="AG1856" s="7">
        <v>807393700</v>
      </c>
      <c r="AH1856" s="8">
        <v>3109.9666670000001</v>
      </c>
      <c r="AI1856" t="s">
        <v>1073</v>
      </c>
      <c r="AJ1856" t="s">
        <v>881</v>
      </c>
      <c r="AK1856" t="s">
        <v>1201</v>
      </c>
    </row>
    <row r="1857" spans="1:37" x14ac:dyDescent="0.3">
      <c r="A1857" t="str">
        <f t="shared" si="84"/>
        <v>FUSCA-CONCESION ACCENORTE</v>
      </c>
      <c r="B1857" t="str">
        <f t="shared" si="85"/>
        <v>2017Mar</v>
      </c>
      <c r="C1857" t="str">
        <f t="shared" si="86"/>
        <v>4.835449673-74.02880975</v>
      </c>
      <c r="D1857" s="9" t="s">
        <v>380</v>
      </c>
      <c r="E1857" s="6" t="s">
        <v>389</v>
      </c>
      <c r="F1857" s="9" t="s">
        <v>264</v>
      </c>
      <c r="G1857" s="6">
        <v>25</v>
      </c>
      <c r="H1857" s="9" t="s">
        <v>390</v>
      </c>
      <c r="I1857" s="9" t="s">
        <v>382</v>
      </c>
      <c r="J1857" s="9" t="s">
        <v>103</v>
      </c>
      <c r="K1857" s="9" t="s">
        <v>391</v>
      </c>
      <c r="L1857" s="9" t="s">
        <v>392</v>
      </c>
      <c r="M1857" s="6" t="s">
        <v>393</v>
      </c>
      <c r="N1857" s="6" t="s">
        <v>386</v>
      </c>
      <c r="O1857" s="9" t="s">
        <v>394</v>
      </c>
      <c r="P1857" s="6">
        <v>8700</v>
      </c>
      <c r="Q1857" s="6">
        <v>15000</v>
      </c>
      <c r="R1857" s="6">
        <v>9600</v>
      </c>
      <c r="S1857" s="6">
        <v>21800</v>
      </c>
      <c r="T1857" s="6">
        <v>33100</v>
      </c>
      <c r="U1857" s="6">
        <v>42700</v>
      </c>
      <c r="V1857" s="6">
        <v>47300</v>
      </c>
      <c r="W1857" s="6">
        <v>0</v>
      </c>
      <c r="X1857" s="6">
        <v>0</v>
      </c>
      <c r="Y1857" s="6">
        <v>0</v>
      </c>
      <c r="Z1857" s="6">
        <v>0</v>
      </c>
      <c r="AA1857" s="6">
        <v>4.8354496730000003</v>
      </c>
      <c r="AB1857" s="6">
        <v>-74.028809749999994</v>
      </c>
      <c r="AC1857" s="9" t="s">
        <v>51</v>
      </c>
      <c r="AD1857" s="6">
        <v>1001671200</v>
      </c>
      <c r="AE1857" s="6" t="str">
        <f>MID(TablaPivotFinal[[#This Row],[Fecha]],1,4)</f>
        <v>2017</v>
      </c>
      <c r="AF1857" s="6" t="str">
        <f>MID(TablaPivotFinal[[#This Row],[Fecha]],5,3)</f>
        <v>Mar</v>
      </c>
      <c r="AG1857" s="9">
        <v>1001671200</v>
      </c>
      <c r="AH1857" s="10">
        <v>3752.1935480000002</v>
      </c>
      <c r="AI1857" t="s">
        <v>1073</v>
      </c>
      <c r="AJ1857" t="s">
        <v>878</v>
      </c>
      <c r="AK1857" t="s">
        <v>1201</v>
      </c>
    </row>
    <row r="1858" spans="1:37" x14ac:dyDescent="0.3">
      <c r="A1858" t="str">
        <f t="shared" ref="A1858:A1921" si="87">_xlfn.CONCAT(H1858,"-",D1858)</f>
        <v>FUSCA-CONCESION ACCENORTE</v>
      </c>
      <c r="B1858" t="str">
        <f t="shared" si="85"/>
        <v>2017May</v>
      </c>
      <c r="C1858" t="str">
        <f t="shared" si="86"/>
        <v>4.835449673-74.02880975</v>
      </c>
      <c r="D1858" s="7" t="s">
        <v>380</v>
      </c>
      <c r="E1858" s="5" t="s">
        <v>389</v>
      </c>
      <c r="F1858" s="7" t="s">
        <v>264</v>
      </c>
      <c r="G1858" s="5">
        <v>25</v>
      </c>
      <c r="H1858" s="7" t="s">
        <v>390</v>
      </c>
      <c r="I1858" s="7" t="s">
        <v>382</v>
      </c>
      <c r="J1858" s="7" t="s">
        <v>103</v>
      </c>
      <c r="K1858" s="7" t="s">
        <v>391</v>
      </c>
      <c r="L1858" s="7" t="s">
        <v>392</v>
      </c>
      <c r="M1858" s="5" t="s">
        <v>393</v>
      </c>
      <c r="N1858" s="5" t="s">
        <v>386</v>
      </c>
      <c r="O1858" s="7" t="s">
        <v>394</v>
      </c>
      <c r="P1858" s="5">
        <v>8700</v>
      </c>
      <c r="Q1858" s="5">
        <v>15000</v>
      </c>
      <c r="R1858" s="5">
        <v>9600</v>
      </c>
      <c r="S1858" s="5">
        <v>21800</v>
      </c>
      <c r="T1858" s="5">
        <v>33100</v>
      </c>
      <c r="U1858" s="5">
        <v>42700</v>
      </c>
      <c r="V1858" s="5">
        <v>47300</v>
      </c>
      <c r="W1858" s="5">
        <v>0</v>
      </c>
      <c r="X1858" s="5">
        <v>0</v>
      </c>
      <c r="Y1858" s="5">
        <v>0</v>
      </c>
      <c r="Z1858" s="5">
        <v>0</v>
      </c>
      <c r="AA1858" s="5">
        <v>4.8354496730000003</v>
      </c>
      <c r="AB1858" s="5">
        <v>-74.028809749999994</v>
      </c>
      <c r="AC1858" s="7" t="s">
        <v>53</v>
      </c>
      <c r="AD1858" s="5">
        <v>898013000</v>
      </c>
      <c r="AE1858" s="5" t="str">
        <f>MID(TablaPivotFinal[[#This Row],[Fecha]],1,4)</f>
        <v>2017</v>
      </c>
      <c r="AF1858" s="5" t="str">
        <f>MID(TablaPivotFinal[[#This Row],[Fecha]],5,3)</f>
        <v>May</v>
      </c>
      <c r="AG1858" s="7">
        <v>898013000</v>
      </c>
      <c r="AH1858" s="8">
        <v>3356.2903230000002</v>
      </c>
      <c r="AI1858" t="s">
        <v>1073</v>
      </c>
      <c r="AJ1858" t="s">
        <v>880</v>
      </c>
      <c r="AK1858" t="s">
        <v>1201</v>
      </c>
    </row>
    <row r="1859" spans="1:37" x14ac:dyDescent="0.3">
      <c r="A1859" t="str">
        <f t="shared" si="87"/>
        <v>FUSCA-CONCESION ACCENORTE</v>
      </c>
      <c r="B1859" t="str">
        <f t="shared" ref="B1859:B1922" si="88">_xlfn.CONCAT(AE1859,AF1859)</f>
        <v>2017Nov</v>
      </c>
      <c r="C1859" t="str">
        <f t="shared" ref="C1859:C1922" si="89">_xlfn.CONCAT(AA1859,AB1859)</f>
        <v>4.835449673-74.02880975</v>
      </c>
      <c r="D1859" s="9" t="s">
        <v>380</v>
      </c>
      <c r="E1859" s="6" t="s">
        <v>389</v>
      </c>
      <c r="F1859" s="9" t="s">
        <v>264</v>
      </c>
      <c r="G1859" s="6">
        <v>25</v>
      </c>
      <c r="H1859" s="9" t="s">
        <v>390</v>
      </c>
      <c r="I1859" s="9" t="s">
        <v>382</v>
      </c>
      <c r="J1859" s="9" t="s">
        <v>103</v>
      </c>
      <c r="K1859" s="9" t="s">
        <v>391</v>
      </c>
      <c r="L1859" s="9" t="s">
        <v>392</v>
      </c>
      <c r="M1859" s="6" t="s">
        <v>393</v>
      </c>
      <c r="N1859" s="6" t="s">
        <v>386</v>
      </c>
      <c r="O1859" s="9" t="s">
        <v>394</v>
      </c>
      <c r="P1859" s="6">
        <v>8700</v>
      </c>
      <c r="Q1859" s="6">
        <v>15000</v>
      </c>
      <c r="R1859" s="6">
        <v>9600</v>
      </c>
      <c r="S1859" s="6">
        <v>21800</v>
      </c>
      <c r="T1859" s="6">
        <v>33100</v>
      </c>
      <c r="U1859" s="6">
        <v>42700</v>
      </c>
      <c r="V1859" s="6">
        <v>47300</v>
      </c>
      <c r="W1859" s="6">
        <v>0</v>
      </c>
      <c r="X1859" s="6">
        <v>0</v>
      </c>
      <c r="Y1859" s="6">
        <v>0</v>
      </c>
      <c r="Z1859" s="6">
        <v>0</v>
      </c>
      <c r="AA1859" s="6">
        <v>4.8354496730000003</v>
      </c>
      <c r="AB1859" s="6">
        <v>-74.028809749999994</v>
      </c>
      <c r="AC1859" s="9" t="s">
        <v>55</v>
      </c>
      <c r="AD1859" s="6">
        <v>866421600</v>
      </c>
      <c r="AE1859" s="6" t="str">
        <f>MID(TablaPivotFinal[[#This Row],[Fecha]],1,4)</f>
        <v>2017</v>
      </c>
      <c r="AF1859" s="6" t="str">
        <f>MID(TablaPivotFinal[[#This Row],[Fecha]],5,3)</f>
        <v>Nov</v>
      </c>
      <c r="AG1859" s="9">
        <v>866421600</v>
      </c>
      <c r="AH1859" s="10">
        <v>3330.7666669999999</v>
      </c>
      <c r="AI1859" t="s">
        <v>1073</v>
      </c>
      <c r="AJ1859" t="s">
        <v>886</v>
      </c>
      <c r="AK1859" t="s">
        <v>1201</v>
      </c>
    </row>
    <row r="1860" spans="1:37" x14ac:dyDescent="0.3">
      <c r="A1860" t="str">
        <f t="shared" si="87"/>
        <v>FUSCA-CONCESION ACCENORTE</v>
      </c>
      <c r="B1860" t="str">
        <f t="shared" si="88"/>
        <v>2017Oct</v>
      </c>
      <c r="C1860" t="str">
        <f t="shared" si="89"/>
        <v>4.835449673-74.02880975</v>
      </c>
      <c r="D1860" s="7" t="s">
        <v>380</v>
      </c>
      <c r="E1860" s="5" t="s">
        <v>389</v>
      </c>
      <c r="F1860" s="7" t="s">
        <v>264</v>
      </c>
      <c r="G1860" s="5">
        <v>25</v>
      </c>
      <c r="H1860" s="7" t="s">
        <v>390</v>
      </c>
      <c r="I1860" s="7" t="s">
        <v>382</v>
      </c>
      <c r="J1860" s="7" t="s">
        <v>103</v>
      </c>
      <c r="K1860" s="7" t="s">
        <v>391</v>
      </c>
      <c r="L1860" s="7" t="s">
        <v>392</v>
      </c>
      <c r="M1860" s="5" t="s">
        <v>393</v>
      </c>
      <c r="N1860" s="5" t="s">
        <v>386</v>
      </c>
      <c r="O1860" s="7" t="s">
        <v>394</v>
      </c>
      <c r="P1860" s="5">
        <v>8700</v>
      </c>
      <c r="Q1860" s="5">
        <v>15000</v>
      </c>
      <c r="R1860" s="5">
        <v>9600</v>
      </c>
      <c r="S1860" s="5">
        <v>21800</v>
      </c>
      <c r="T1860" s="5">
        <v>33100</v>
      </c>
      <c r="U1860" s="5">
        <v>42700</v>
      </c>
      <c r="V1860" s="5">
        <v>47300</v>
      </c>
      <c r="W1860" s="5">
        <v>0</v>
      </c>
      <c r="X1860" s="5">
        <v>0</v>
      </c>
      <c r="Y1860" s="5">
        <v>0</v>
      </c>
      <c r="Z1860" s="5">
        <v>0</v>
      </c>
      <c r="AA1860" s="5">
        <v>4.8354496730000003</v>
      </c>
      <c r="AB1860" s="5">
        <v>-74.028809749999994</v>
      </c>
      <c r="AC1860" s="7" t="s">
        <v>57</v>
      </c>
      <c r="AD1860" s="5">
        <v>842269800</v>
      </c>
      <c r="AE1860" s="5" t="str">
        <f>MID(TablaPivotFinal[[#This Row],[Fecha]],1,4)</f>
        <v>2017</v>
      </c>
      <c r="AF1860" s="5" t="str">
        <f>MID(TablaPivotFinal[[#This Row],[Fecha]],5,3)</f>
        <v>Oct</v>
      </c>
      <c r="AG1860" s="7">
        <v>842269800</v>
      </c>
      <c r="AH1860" s="8">
        <v>3151.1935480000002</v>
      </c>
      <c r="AI1860" t="s">
        <v>1073</v>
      </c>
      <c r="AJ1860" t="s">
        <v>885</v>
      </c>
      <c r="AK1860" t="s">
        <v>1201</v>
      </c>
    </row>
    <row r="1861" spans="1:37" x14ac:dyDescent="0.3">
      <c r="A1861" t="str">
        <f t="shared" si="87"/>
        <v>FUSCA-CONCESION ACCENORTE</v>
      </c>
      <c r="B1861" t="str">
        <f t="shared" si="88"/>
        <v>2017Sep</v>
      </c>
      <c r="C1861" t="str">
        <f t="shared" si="89"/>
        <v>4.835449673-74.02880975</v>
      </c>
      <c r="D1861" s="9" t="s">
        <v>380</v>
      </c>
      <c r="E1861" s="6" t="s">
        <v>389</v>
      </c>
      <c r="F1861" s="9" t="s">
        <v>264</v>
      </c>
      <c r="G1861" s="6">
        <v>25</v>
      </c>
      <c r="H1861" s="9" t="s">
        <v>390</v>
      </c>
      <c r="I1861" s="9" t="s">
        <v>382</v>
      </c>
      <c r="J1861" s="9" t="s">
        <v>103</v>
      </c>
      <c r="K1861" s="9" t="s">
        <v>391</v>
      </c>
      <c r="L1861" s="9" t="s">
        <v>392</v>
      </c>
      <c r="M1861" s="6" t="s">
        <v>393</v>
      </c>
      <c r="N1861" s="6" t="s">
        <v>386</v>
      </c>
      <c r="O1861" s="9" t="s">
        <v>394</v>
      </c>
      <c r="P1861" s="6">
        <v>8700</v>
      </c>
      <c r="Q1861" s="6">
        <v>15000</v>
      </c>
      <c r="R1861" s="6">
        <v>9600</v>
      </c>
      <c r="S1861" s="6">
        <v>21800</v>
      </c>
      <c r="T1861" s="6">
        <v>33100</v>
      </c>
      <c r="U1861" s="6">
        <v>42700</v>
      </c>
      <c r="V1861" s="6">
        <v>47300</v>
      </c>
      <c r="W1861" s="6">
        <v>0</v>
      </c>
      <c r="X1861" s="6">
        <v>0</v>
      </c>
      <c r="Y1861" s="6">
        <v>0</v>
      </c>
      <c r="Z1861" s="6">
        <v>0</v>
      </c>
      <c r="AA1861" s="6">
        <v>4.8354496730000003</v>
      </c>
      <c r="AB1861" s="6">
        <v>-74.028809749999994</v>
      </c>
      <c r="AC1861" s="9" t="s">
        <v>59</v>
      </c>
      <c r="AD1861" s="6">
        <v>851966900</v>
      </c>
      <c r="AE1861" s="6" t="str">
        <f>MID(TablaPivotFinal[[#This Row],[Fecha]],1,4)</f>
        <v>2017</v>
      </c>
      <c r="AF1861" s="6" t="str">
        <f>MID(TablaPivotFinal[[#This Row],[Fecha]],5,3)</f>
        <v>Sep</v>
      </c>
      <c r="AG1861" s="9">
        <v>851966900</v>
      </c>
      <c r="AH1861" s="10">
        <v>3263.3</v>
      </c>
      <c r="AI1861" t="s">
        <v>1073</v>
      </c>
      <c r="AJ1861" t="s">
        <v>884</v>
      </c>
      <c r="AK1861" t="s">
        <v>1201</v>
      </c>
    </row>
    <row r="1862" spans="1:37" x14ac:dyDescent="0.3">
      <c r="A1862" t="str">
        <f t="shared" si="87"/>
        <v>FUSCA-CONCESION ACCENORTE</v>
      </c>
      <c r="B1862" t="str">
        <f t="shared" si="88"/>
        <v>2018Abr</v>
      </c>
      <c r="C1862" t="str">
        <f t="shared" si="89"/>
        <v>4.835449673-74.02880975</v>
      </c>
      <c r="D1862" s="7" t="s">
        <v>380</v>
      </c>
      <c r="E1862" s="5" t="s">
        <v>389</v>
      </c>
      <c r="F1862" s="7" t="s">
        <v>264</v>
      </c>
      <c r="G1862" s="5">
        <v>25</v>
      </c>
      <c r="H1862" s="7" t="s">
        <v>390</v>
      </c>
      <c r="I1862" s="7" t="s">
        <v>382</v>
      </c>
      <c r="J1862" s="7" t="s">
        <v>103</v>
      </c>
      <c r="K1862" s="7" t="s">
        <v>391</v>
      </c>
      <c r="L1862" s="7" t="s">
        <v>392</v>
      </c>
      <c r="M1862" s="5" t="s">
        <v>393</v>
      </c>
      <c r="N1862" s="5" t="s">
        <v>386</v>
      </c>
      <c r="O1862" s="7" t="s">
        <v>394</v>
      </c>
      <c r="P1862" s="5">
        <v>8700</v>
      </c>
      <c r="Q1862" s="5">
        <v>15000</v>
      </c>
      <c r="R1862" s="5">
        <v>9600</v>
      </c>
      <c r="S1862" s="5">
        <v>21800</v>
      </c>
      <c r="T1862" s="5">
        <v>33100</v>
      </c>
      <c r="U1862" s="5">
        <v>42700</v>
      </c>
      <c r="V1862" s="5">
        <v>47300</v>
      </c>
      <c r="W1862" s="5">
        <v>0</v>
      </c>
      <c r="X1862" s="5">
        <v>0</v>
      </c>
      <c r="Y1862" s="5">
        <v>0</v>
      </c>
      <c r="Z1862" s="5">
        <v>0</v>
      </c>
      <c r="AA1862" s="5">
        <v>4.8354496730000003</v>
      </c>
      <c r="AB1862" s="5">
        <v>-74.028809749999994</v>
      </c>
      <c r="AC1862" s="7" t="s">
        <v>61</v>
      </c>
      <c r="AD1862" s="5">
        <v>835540900</v>
      </c>
      <c r="AE1862" s="5" t="str">
        <f>MID(TablaPivotFinal[[#This Row],[Fecha]],1,4)</f>
        <v>2018</v>
      </c>
      <c r="AF1862" s="5" t="str">
        <f>MID(TablaPivotFinal[[#This Row],[Fecha]],5,3)</f>
        <v>Abr</v>
      </c>
      <c r="AG1862" s="7">
        <v>835540900</v>
      </c>
      <c r="AH1862" s="8">
        <v>92256</v>
      </c>
      <c r="AI1862" t="s">
        <v>1073</v>
      </c>
      <c r="AJ1862" t="s">
        <v>891</v>
      </c>
      <c r="AK1862" t="s">
        <v>1201</v>
      </c>
    </row>
    <row r="1863" spans="1:37" x14ac:dyDescent="0.3">
      <c r="A1863" t="str">
        <f t="shared" si="87"/>
        <v>FUSCA-CONCESION ACCENORTE</v>
      </c>
      <c r="B1863" t="str">
        <f t="shared" si="88"/>
        <v>2018Ago</v>
      </c>
      <c r="C1863" t="str">
        <f t="shared" si="89"/>
        <v>4.835449673-74.02880975</v>
      </c>
      <c r="D1863" s="9" t="s">
        <v>380</v>
      </c>
      <c r="E1863" s="6" t="s">
        <v>389</v>
      </c>
      <c r="F1863" s="9" t="s">
        <v>264</v>
      </c>
      <c r="G1863" s="6">
        <v>25</v>
      </c>
      <c r="H1863" s="9" t="s">
        <v>390</v>
      </c>
      <c r="I1863" s="9" t="s">
        <v>382</v>
      </c>
      <c r="J1863" s="9" t="s">
        <v>103</v>
      </c>
      <c r="K1863" s="9" t="s">
        <v>391</v>
      </c>
      <c r="L1863" s="9" t="s">
        <v>392</v>
      </c>
      <c r="M1863" s="6" t="s">
        <v>393</v>
      </c>
      <c r="N1863" s="6" t="s">
        <v>386</v>
      </c>
      <c r="O1863" s="9" t="s">
        <v>394</v>
      </c>
      <c r="P1863" s="6">
        <v>8700</v>
      </c>
      <c r="Q1863" s="6">
        <v>15000</v>
      </c>
      <c r="R1863" s="6">
        <v>9600</v>
      </c>
      <c r="S1863" s="6">
        <v>21800</v>
      </c>
      <c r="T1863" s="6">
        <v>33100</v>
      </c>
      <c r="U1863" s="6">
        <v>42700</v>
      </c>
      <c r="V1863" s="6">
        <v>47300</v>
      </c>
      <c r="W1863" s="6">
        <v>0</v>
      </c>
      <c r="X1863" s="6">
        <v>0</v>
      </c>
      <c r="Y1863" s="6">
        <v>0</v>
      </c>
      <c r="Z1863" s="6">
        <v>0</v>
      </c>
      <c r="AA1863" s="6">
        <v>4.8354496730000003</v>
      </c>
      <c r="AB1863" s="6">
        <v>-74.028809749999994</v>
      </c>
      <c r="AC1863" s="9" t="s">
        <v>63</v>
      </c>
      <c r="AD1863" s="6">
        <v>1092841100</v>
      </c>
      <c r="AE1863" s="6" t="str">
        <f>MID(TablaPivotFinal[[#This Row],[Fecha]],1,4)</f>
        <v>2018</v>
      </c>
      <c r="AF1863" s="6" t="str">
        <f>MID(TablaPivotFinal[[#This Row],[Fecha]],5,3)</f>
        <v>Ago</v>
      </c>
      <c r="AG1863" s="9">
        <v>1092841100</v>
      </c>
      <c r="AH1863" s="10">
        <v>122218</v>
      </c>
      <c r="AI1863" t="s">
        <v>1073</v>
      </c>
      <c r="AJ1863" t="s">
        <v>895</v>
      </c>
      <c r="AK1863" t="s">
        <v>1201</v>
      </c>
    </row>
    <row r="1864" spans="1:37" x14ac:dyDescent="0.3">
      <c r="A1864" t="str">
        <f t="shared" si="87"/>
        <v>FUSCA-CONCESION ACCENORTE</v>
      </c>
      <c r="B1864" t="str">
        <f t="shared" si="88"/>
        <v>2018Dic</v>
      </c>
      <c r="C1864" t="str">
        <f t="shared" si="89"/>
        <v>4.835449673-74.02880975</v>
      </c>
      <c r="D1864" s="7" t="s">
        <v>380</v>
      </c>
      <c r="E1864" s="5" t="s">
        <v>389</v>
      </c>
      <c r="F1864" s="7" t="s">
        <v>264</v>
      </c>
      <c r="G1864" s="5">
        <v>25</v>
      </c>
      <c r="H1864" s="7" t="s">
        <v>390</v>
      </c>
      <c r="I1864" s="7" t="s">
        <v>382</v>
      </c>
      <c r="J1864" s="7" t="s">
        <v>103</v>
      </c>
      <c r="K1864" s="7" t="s">
        <v>391</v>
      </c>
      <c r="L1864" s="7" t="s">
        <v>392</v>
      </c>
      <c r="M1864" s="5" t="s">
        <v>393</v>
      </c>
      <c r="N1864" s="5" t="s">
        <v>386</v>
      </c>
      <c r="O1864" s="7" t="s">
        <v>394</v>
      </c>
      <c r="P1864" s="5">
        <v>8700</v>
      </c>
      <c r="Q1864" s="5">
        <v>15000</v>
      </c>
      <c r="R1864" s="5">
        <v>9600</v>
      </c>
      <c r="S1864" s="5">
        <v>21800</v>
      </c>
      <c r="T1864" s="5">
        <v>33100</v>
      </c>
      <c r="U1864" s="5">
        <v>42700</v>
      </c>
      <c r="V1864" s="5">
        <v>47300</v>
      </c>
      <c r="W1864" s="5">
        <v>0</v>
      </c>
      <c r="X1864" s="5">
        <v>0</v>
      </c>
      <c r="Y1864" s="5">
        <v>0</v>
      </c>
      <c r="Z1864" s="5">
        <v>0</v>
      </c>
      <c r="AA1864" s="5">
        <v>4.8354496730000003</v>
      </c>
      <c r="AB1864" s="5">
        <v>-74.028809749999994</v>
      </c>
      <c r="AC1864" s="7" t="s">
        <v>65</v>
      </c>
      <c r="AD1864" s="5">
        <v>1109065100</v>
      </c>
      <c r="AE1864" s="5" t="str">
        <f>MID(TablaPivotFinal[[#This Row],[Fecha]],1,4)</f>
        <v>2018</v>
      </c>
      <c r="AF1864" s="5" t="str">
        <f>MID(TablaPivotFinal[[#This Row],[Fecha]],5,3)</f>
        <v>Dic</v>
      </c>
      <c r="AG1864" s="7">
        <v>1109065100</v>
      </c>
      <c r="AH1864" s="8">
        <v>125032</v>
      </c>
      <c r="AI1864" t="s">
        <v>1073</v>
      </c>
      <c r="AJ1864" t="s">
        <v>899</v>
      </c>
      <c r="AK1864" t="s">
        <v>1201</v>
      </c>
    </row>
    <row r="1865" spans="1:37" x14ac:dyDescent="0.3">
      <c r="A1865" t="str">
        <f t="shared" si="87"/>
        <v>FUSCA-CONCESION ACCENORTE</v>
      </c>
      <c r="B1865" t="str">
        <f t="shared" si="88"/>
        <v>2018Ene</v>
      </c>
      <c r="C1865" t="str">
        <f t="shared" si="89"/>
        <v>4.835449673-74.02880975</v>
      </c>
      <c r="D1865" s="9" t="s">
        <v>380</v>
      </c>
      <c r="E1865" s="6" t="s">
        <v>389</v>
      </c>
      <c r="F1865" s="9" t="s">
        <v>264</v>
      </c>
      <c r="G1865" s="6">
        <v>25</v>
      </c>
      <c r="H1865" s="9" t="s">
        <v>390</v>
      </c>
      <c r="I1865" s="9" t="s">
        <v>382</v>
      </c>
      <c r="J1865" s="9" t="s">
        <v>103</v>
      </c>
      <c r="K1865" s="9" t="s">
        <v>391</v>
      </c>
      <c r="L1865" s="9" t="s">
        <v>392</v>
      </c>
      <c r="M1865" s="6" t="s">
        <v>393</v>
      </c>
      <c r="N1865" s="6" t="s">
        <v>386</v>
      </c>
      <c r="O1865" s="9" t="s">
        <v>394</v>
      </c>
      <c r="P1865" s="6">
        <v>8700</v>
      </c>
      <c r="Q1865" s="6">
        <v>15000</v>
      </c>
      <c r="R1865" s="6">
        <v>9600</v>
      </c>
      <c r="S1865" s="6">
        <v>21800</v>
      </c>
      <c r="T1865" s="6">
        <v>33100</v>
      </c>
      <c r="U1865" s="6">
        <v>42700</v>
      </c>
      <c r="V1865" s="6">
        <v>47300</v>
      </c>
      <c r="W1865" s="6">
        <v>0</v>
      </c>
      <c r="X1865" s="6">
        <v>0</v>
      </c>
      <c r="Y1865" s="6">
        <v>0</v>
      </c>
      <c r="Z1865" s="6">
        <v>0</v>
      </c>
      <c r="AA1865" s="6">
        <v>4.8354496730000003</v>
      </c>
      <c r="AB1865" s="6">
        <v>-74.028809749999994</v>
      </c>
      <c r="AC1865" s="9" t="s">
        <v>67</v>
      </c>
      <c r="AD1865" s="6">
        <v>736880100</v>
      </c>
      <c r="AE1865" s="6" t="str">
        <f>MID(TablaPivotFinal[[#This Row],[Fecha]],1,4)</f>
        <v>2018</v>
      </c>
      <c r="AF1865" s="6" t="str">
        <f>MID(TablaPivotFinal[[#This Row],[Fecha]],5,3)</f>
        <v>Ene</v>
      </c>
      <c r="AG1865" s="9">
        <v>736880100</v>
      </c>
      <c r="AH1865" s="10">
        <v>83214</v>
      </c>
      <c r="AI1865" t="s">
        <v>1073</v>
      </c>
      <c r="AJ1865" t="s">
        <v>888</v>
      </c>
      <c r="AK1865" t="s">
        <v>1201</v>
      </c>
    </row>
    <row r="1866" spans="1:37" x14ac:dyDescent="0.3">
      <c r="A1866" t="str">
        <f t="shared" si="87"/>
        <v>FUSCA-CONCESION ACCENORTE</v>
      </c>
      <c r="B1866" t="str">
        <f t="shared" si="88"/>
        <v>2018Feb</v>
      </c>
      <c r="C1866" t="str">
        <f t="shared" si="89"/>
        <v>4.835449673-74.02880975</v>
      </c>
      <c r="D1866" s="7" t="s">
        <v>380</v>
      </c>
      <c r="E1866" s="5" t="s">
        <v>389</v>
      </c>
      <c r="F1866" s="7" t="s">
        <v>264</v>
      </c>
      <c r="G1866" s="5">
        <v>25</v>
      </c>
      <c r="H1866" s="7" t="s">
        <v>390</v>
      </c>
      <c r="I1866" s="7" t="s">
        <v>382</v>
      </c>
      <c r="J1866" s="7" t="s">
        <v>103</v>
      </c>
      <c r="K1866" s="7" t="s">
        <v>391</v>
      </c>
      <c r="L1866" s="7" t="s">
        <v>392</v>
      </c>
      <c r="M1866" s="5" t="s">
        <v>393</v>
      </c>
      <c r="N1866" s="5" t="s">
        <v>386</v>
      </c>
      <c r="O1866" s="7" t="s">
        <v>394</v>
      </c>
      <c r="P1866" s="5">
        <v>8700</v>
      </c>
      <c r="Q1866" s="5">
        <v>15000</v>
      </c>
      <c r="R1866" s="5">
        <v>9600</v>
      </c>
      <c r="S1866" s="5">
        <v>21800</v>
      </c>
      <c r="T1866" s="5">
        <v>33100</v>
      </c>
      <c r="U1866" s="5">
        <v>42700</v>
      </c>
      <c r="V1866" s="5">
        <v>47300</v>
      </c>
      <c r="W1866" s="5">
        <v>0</v>
      </c>
      <c r="X1866" s="5">
        <v>0</v>
      </c>
      <c r="Y1866" s="5">
        <v>0</v>
      </c>
      <c r="Z1866" s="5">
        <v>0</v>
      </c>
      <c r="AA1866" s="5">
        <v>4.8354496730000003</v>
      </c>
      <c r="AB1866" s="5">
        <v>-74.028809749999994</v>
      </c>
      <c r="AC1866" s="7" t="s">
        <v>69</v>
      </c>
      <c r="AD1866" s="5">
        <v>862149400</v>
      </c>
      <c r="AE1866" s="5" t="str">
        <f>MID(TablaPivotFinal[[#This Row],[Fecha]],1,4)</f>
        <v>2018</v>
      </c>
      <c r="AF1866" s="5" t="str">
        <f>MID(TablaPivotFinal[[#This Row],[Fecha]],5,3)</f>
        <v>Feb</v>
      </c>
      <c r="AG1866" s="7">
        <v>862149400</v>
      </c>
      <c r="AH1866" s="8">
        <v>95321</v>
      </c>
      <c r="AI1866" t="s">
        <v>1073</v>
      </c>
      <c r="AJ1866" t="s">
        <v>889</v>
      </c>
      <c r="AK1866" t="s">
        <v>1201</v>
      </c>
    </row>
    <row r="1867" spans="1:37" x14ac:dyDescent="0.3">
      <c r="A1867" t="str">
        <f t="shared" si="87"/>
        <v>FUSCA-CONCESION ACCENORTE</v>
      </c>
      <c r="B1867" t="str">
        <f t="shared" si="88"/>
        <v>2018Jul</v>
      </c>
      <c r="C1867" t="str">
        <f t="shared" si="89"/>
        <v>4.835449673-74.02880975</v>
      </c>
      <c r="D1867" s="9" t="s">
        <v>380</v>
      </c>
      <c r="E1867" s="6" t="s">
        <v>389</v>
      </c>
      <c r="F1867" s="9" t="s">
        <v>264</v>
      </c>
      <c r="G1867" s="6">
        <v>25</v>
      </c>
      <c r="H1867" s="9" t="s">
        <v>390</v>
      </c>
      <c r="I1867" s="9" t="s">
        <v>382</v>
      </c>
      <c r="J1867" s="9" t="s">
        <v>103</v>
      </c>
      <c r="K1867" s="9" t="s">
        <v>391</v>
      </c>
      <c r="L1867" s="9" t="s">
        <v>392</v>
      </c>
      <c r="M1867" s="6" t="s">
        <v>393</v>
      </c>
      <c r="N1867" s="6" t="s">
        <v>386</v>
      </c>
      <c r="O1867" s="9" t="s">
        <v>394</v>
      </c>
      <c r="P1867" s="6">
        <v>8700</v>
      </c>
      <c r="Q1867" s="6">
        <v>15000</v>
      </c>
      <c r="R1867" s="6">
        <v>9600</v>
      </c>
      <c r="S1867" s="6">
        <v>21800</v>
      </c>
      <c r="T1867" s="6">
        <v>33100</v>
      </c>
      <c r="U1867" s="6">
        <v>42700</v>
      </c>
      <c r="V1867" s="6">
        <v>47300</v>
      </c>
      <c r="W1867" s="6">
        <v>0</v>
      </c>
      <c r="X1867" s="6">
        <v>0</v>
      </c>
      <c r="Y1867" s="6">
        <v>0</v>
      </c>
      <c r="Z1867" s="6">
        <v>0</v>
      </c>
      <c r="AA1867" s="6">
        <v>4.8354496730000003</v>
      </c>
      <c r="AB1867" s="6">
        <v>-74.028809749999994</v>
      </c>
      <c r="AC1867" s="9" t="s">
        <v>71</v>
      </c>
      <c r="AD1867" s="6">
        <v>826186000</v>
      </c>
      <c r="AE1867" s="6" t="str">
        <f>MID(TablaPivotFinal[[#This Row],[Fecha]],1,4)</f>
        <v>2018</v>
      </c>
      <c r="AF1867" s="6" t="str">
        <f>MID(TablaPivotFinal[[#This Row],[Fecha]],5,3)</f>
        <v>Jul</v>
      </c>
      <c r="AG1867" s="9">
        <v>826186000</v>
      </c>
      <c r="AH1867" s="10">
        <v>92087</v>
      </c>
      <c r="AI1867" t="s">
        <v>1073</v>
      </c>
      <c r="AJ1867" t="s">
        <v>894</v>
      </c>
      <c r="AK1867" t="s">
        <v>1201</v>
      </c>
    </row>
    <row r="1868" spans="1:37" x14ac:dyDescent="0.3">
      <c r="A1868" t="str">
        <f t="shared" si="87"/>
        <v>FUSCA-CONCESION ACCENORTE</v>
      </c>
      <c r="B1868" t="str">
        <f t="shared" si="88"/>
        <v>2018Jun</v>
      </c>
      <c r="C1868" t="str">
        <f t="shared" si="89"/>
        <v>4.835449673-74.02880975</v>
      </c>
      <c r="D1868" s="7" t="s">
        <v>380</v>
      </c>
      <c r="E1868" s="5" t="s">
        <v>389</v>
      </c>
      <c r="F1868" s="7" t="s">
        <v>264</v>
      </c>
      <c r="G1868" s="5">
        <v>25</v>
      </c>
      <c r="H1868" s="7" t="s">
        <v>390</v>
      </c>
      <c r="I1868" s="7" t="s">
        <v>382</v>
      </c>
      <c r="J1868" s="7" t="s">
        <v>103</v>
      </c>
      <c r="K1868" s="7" t="s">
        <v>391</v>
      </c>
      <c r="L1868" s="7" t="s">
        <v>392</v>
      </c>
      <c r="M1868" s="5" t="s">
        <v>393</v>
      </c>
      <c r="N1868" s="5" t="s">
        <v>386</v>
      </c>
      <c r="O1868" s="7" t="s">
        <v>394</v>
      </c>
      <c r="P1868" s="5">
        <v>8700</v>
      </c>
      <c r="Q1868" s="5">
        <v>15000</v>
      </c>
      <c r="R1868" s="5">
        <v>9600</v>
      </c>
      <c r="S1868" s="5">
        <v>21800</v>
      </c>
      <c r="T1868" s="5">
        <v>33100</v>
      </c>
      <c r="U1868" s="5">
        <v>42700</v>
      </c>
      <c r="V1868" s="5">
        <v>47300</v>
      </c>
      <c r="W1868" s="5">
        <v>0</v>
      </c>
      <c r="X1868" s="5">
        <v>0</v>
      </c>
      <c r="Y1868" s="5">
        <v>0</v>
      </c>
      <c r="Z1868" s="5">
        <v>0</v>
      </c>
      <c r="AA1868" s="5">
        <v>4.8354496730000003</v>
      </c>
      <c r="AB1868" s="5">
        <v>-74.028809749999994</v>
      </c>
      <c r="AC1868" s="7" t="s">
        <v>73</v>
      </c>
      <c r="AD1868" s="5">
        <v>885423600</v>
      </c>
      <c r="AE1868" s="5" t="str">
        <f>MID(TablaPivotFinal[[#This Row],[Fecha]],1,4)</f>
        <v>2018</v>
      </c>
      <c r="AF1868" s="5" t="str">
        <f>MID(TablaPivotFinal[[#This Row],[Fecha]],5,3)</f>
        <v>Jun</v>
      </c>
      <c r="AG1868" s="7">
        <v>885423600</v>
      </c>
      <c r="AH1868" s="8">
        <v>98963</v>
      </c>
      <c r="AI1868" t="s">
        <v>1073</v>
      </c>
      <c r="AJ1868" t="s">
        <v>893</v>
      </c>
      <c r="AK1868" t="s">
        <v>1201</v>
      </c>
    </row>
    <row r="1869" spans="1:37" x14ac:dyDescent="0.3">
      <c r="A1869" t="str">
        <f t="shared" si="87"/>
        <v>FUSCA-CONCESION ACCENORTE</v>
      </c>
      <c r="B1869" t="str">
        <f t="shared" si="88"/>
        <v>2018Mar</v>
      </c>
      <c r="C1869" t="str">
        <f t="shared" si="89"/>
        <v>4.835449673-74.02880975</v>
      </c>
      <c r="D1869" s="9" t="s">
        <v>380</v>
      </c>
      <c r="E1869" s="6" t="s">
        <v>389</v>
      </c>
      <c r="F1869" s="9" t="s">
        <v>264</v>
      </c>
      <c r="G1869" s="6">
        <v>25</v>
      </c>
      <c r="H1869" s="9" t="s">
        <v>390</v>
      </c>
      <c r="I1869" s="9" t="s">
        <v>382</v>
      </c>
      <c r="J1869" s="9" t="s">
        <v>103</v>
      </c>
      <c r="K1869" s="9" t="s">
        <v>391</v>
      </c>
      <c r="L1869" s="9" t="s">
        <v>392</v>
      </c>
      <c r="M1869" s="6" t="s">
        <v>393</v>
      </c>
      <c r="N1869" s="6" t="s">
        <v>386</v>
      </c>
      <c r="O1869" s="9" t="s">
        <v>394</v>
      </c>
      <c r="P1869" s="6">
        <v>8700</v>
      </c>
      <c r="Q1869" s="6">
        <v>15000</v>
      </c>
      <c r="R1869" s="6">
        <v>9600</v>
      </c>
      <c r="S1869" s="6">
        <v>21800</v>
      </c>
      <c r="T1869" s="6">
        <v>33100</v>
      </c>
      <c r="U1869" s="6">
        <v>42700</v>
      </c>
      <c r="V1869" s="6">
        <v>47300</v>
      </c>
      <c r="W1869" s="6">
        <v>0</v>
      </c>
      <c r="X1869" s="6">
        <v>0</v>
      </c>
      <c r="Y1869" s="6">
        <v>0</v>
      </c>
      <c r="Z1869" s="6">
        <v>0</v>
      </c>
      <c r="AA1869" s="6">
        <v>4.8354496730000003</v>
      </c>
      <c r="AB1869" s="6">
        <v>-74.028809749999994</v>
      </c>
      <c r="AC1869" s="9" t="s">
        <v>75</v>
      </c>
      <c r="AD1869" s="6">
        <v>932348100</v>
      </c>
      <c r="AE1869" s="6" t="str">
        <f>MID(TablaPivotFinal[[#This Row],[Fecha]],1,4)</f>
        <v>2018</v>
      </c>
      <c r="AF1869" s="6" t="str">
        <f>MID(TablaPivotFinal[[#This Row],[Fecha]],5,3)</f>
        <v>Mar</v>
      </c>
      <c r="AG1869" s="9">
        <v>932348100</v>
      </c>
      <c r="AH1869" s="10">
        <v>104468</v>
      </c>
      <c r="AI1869" t="s">
        <v>1073</v>
      </c>
      <c r="AJ1869" t="s">
        <v>890</v>
      </c>
      <c r="AK1869" t="s">
        <v>1201</v>
      </c>
    </row>
    <row r="1870" spans="1:37" x14ac:dyDescent="0.3">
      <c r="A1870" t="str">
        <f t="shared" si="87"/>
        <v>FUSCA-CONCESION ACCENORTE</v>
      </c>
      <c r="B1870" t="str">
        <f t="shared" si="88"/>
        <v>2018May</v>
      </c>
      <c r="C1870" t="str">
        <f t="shared" si="89"/>
        <v>4.835449673-74.02880975</v>
      </c>
      <c r="D1870" s="7" t="s">
        <v>380</v>
      </c>
      <c r="E1870" s="5" t="s">
        <v>389</v>
      </c>
      <c r="F1870" s="7" t="s">
        <v>264</v>
      </c>
      <c r="G1870" s="5">
        <v>25</v>
      </c>
      <c r="H1870" s="7" t="s">
        <v>390</v>
      </c>
      <c r="I1870" s="7" t="s">
        <v>382</v>
      </c>
      <c r="J1870" s="7" t="s">
        <v>103</v>
      </c>
      <c r="K1870" s="7" t="s">
        <v>391</v>
      </c>
      <c r="L1870" s="7" t="s">
        <v>392</v>
      </c>
      <c r="M1870" s="5" t="s">
        <v>393</v>
      </c>
      <c r="N1870" s="5" t="s">
        <v>386</v>
      </c>
      <c r="O1870" s="7" t="s">
        <v>394</v>
      </c>
      <c r="P1870" s="5">
        <v>8700</v>
      </c>
      <c r="Q1870" s="5">
        <v>15000</v>
      </c>
      <c r="R1870" s="5">
        <v>9600</v>
      </c>
      <c r="S1870" s="5">
        <v>21800</v>
      </c>
      <c r="T1870" s="5">
        <v>33100</v>
      </c>
      <c r="U1870" s="5">
        <v>42700</v>
      </c>
      <c r="V1870" s="5">
        <v>47300</v>
      </c>
      <c r="W1870" s="5">
        <v>0</v>
      </c>
      <c r="X1870" s="5">
        <v>0</v>
      </c>
      <c r="Y1870" s="5">
        <v>0</v>
      </c>
      <c r="Z1870" s="5">
        <v>0</v>
      </c>
      <c r="AA1870" s="5">
        <v>4.8354496730000003</v>
      </c>
      <c r="AB1870" s="5">
        <v>-74.028809749999994</v>
      </c>
      <c r="AC1870" s="7" t="s">
        <v>77</v>
      </c>
      <c r="AD1870" s="5">
        <v>907037400</v>
      </c>
      <c r="AE1870" s="5" t="str">
        <f>MID(TablaPivotFinal[[#This Row],[Fecha]],1,4)</f>
        <v>2018</v>
      </c>
      <c r="AF1870" s="5" t="str">
        <f>MID(TablaPivotFinal[[#This Row],[Fecha]],5,3)</f>
        <v>May</v>
      </c>
      <c r="AG1870" s="7">
        <v>907037400</v>
      </c>
      <c r="AH1870" s="8">
        <v>101181</v>
      </c>
      <c r="AI1870" t="s">
        <v>1073</v>
      </c>
      <c r="AJ1870" t="s">
        <v>892</v>
      </c>
      <c r="AK1870" t="s">
        <v>1201</v>
      </c>
    </row>
    <row r="1871" spans="1:37" x14ac:dyDescent="0.3">
      <c r="A1871" t="str">
        <f t="shared" si="87"/>
        <v>FUSCA-CONCESION ACCENORTE</v>
      </c>
      <c r="B1871" t="str">
        <f t="shared" si="88"/>
        <v>2018Nov</v>
      </c>
      <c r="C1871" t="str">
        <f t="shared" si="89"/>
        <v>4.835449673-74.02880975</v>
      </c>
      <c r="D1871" s="9" t="s">
        <v>380</v>
      </c>
      <c r="E1871" s="6" t="s">
        <v>389</v>
      </c>
      <c r="F1871" s="9" t="s">
        <v>264</v>
      </c>
      <c r="G1871" s="6">
        <v>25</v>
      </c>
      <c r="H1871" s="9" t="s">
        <v>390</v>
      </c>
      <c r="I1871" s="9" t="s">
        <v>382</v>
      </c>
      <c r="J1871" s="9" t="s">
        <v>103</v>
      </c>
      <c r="K1871" s="9" t="s">
        <v>391</v>
      </c>
      <c r="L1871" s="9" t="s">
        <v>392</v>
      </c>
      <c r="M1871" s="6" t="s">
        <v>393</v>
      </c>
      <c r="N1871" s="6" t="s">
        <v>386</v>
      </c>
      <c r="O1871" s="9" t="s">
        <v>394</v>
      </c>
      <c r="P1871" s="6">
        <v>8700</v>
      </c>
      <c r="Q1871" s="6">
        <v>15000</v>
      </c>
      <c r="R1871" s="6">
        <v>9600</v>
      </c>
      <c r="S1871" s="6">
        <v>21800</v>
      </c>
      <c r="T1871" s="6">
        <v>33100</v>
      </c>
      <c r="U1871" s="6">
        <v>42700</v>
      </c>
      <c r="V1871" s="6">
        <v>47300</v>
      </c>
      <c r="W1871" s="6">
        <v>0</v>
      </c>
      <c r="X1871" s="6">
        <v>0</v>
      </c>
      <c r="Y1871" s="6">
        <v>0</v>
      </c>
      <c r="Z1871" s="6">
        <v>0</v>
      </c>
      <c r="AA1871" s="6">
        <v>4.8354496730000003</v>
      </c>
      <c r="AB1871" s="6">
        <v>-74.028809749999994</v>
      </c>
      <c r="AC1871" s="9" t="s">
        <v>79</v>
      </c>
      <c r="AD1871" s="6">
        <v>1060943200</v>
      </c>
      <c r="AE1871" s="6" t="str">
        <f>MID(TablaPivotFinal[[#This Row],[Fecha]],1,4)</f>
        <v>2018</v>
      </c>
      <c r="AF1871" s="6" t="str">
        <f>MID(TablaPivotFinal[[#This Row],[Fecha]],5,3)</f>
        <v>Nov</v>
      </c>
      <c r="AG1871" s="9">
        <v>1060943200</v>
      </c>
      <c r="AH1871" s="10">
        <v>116932</v>
      </c>
      <c r="AI1871" t="s">
        <v>1073</v>
      </c>
      <c r="AJ1871" t="s">
        <v>898</v>
      </c>
      <c r="AK1871" t="s">
        <v>1201</v>
      </c>
    </row>
    <row r="1872" spans="1:37" x14ac:dyDescent="0.3">
      <c r="A1872" t="str">
        <f t="shared" si="87"/>
        <v>FUSCA-CONCESION ACCENORTE</v>
      </c>
      <c r="B1872" t="str">
        <f t="shared" si="88"/>
        <v>2018Oct</v>
      </c>
      <c r="C1872" t="str">
        <f t="shared" si="89"/>
        <v>4.835449673-74.02880975</v>
      </c>
      <c r="D1872" s="7" t="s">
        <v>380</v>
      </c>
      <c r="E1872" s="5" t="s">
        <v>389</v>
      </c>
      <c r="F1872" s="7" t="s">
        <v>264</v>
      </c>
      <c r="G1872" s="5">
        <v>25</v>
      </c>
      <c r="H1872" s="7" t="s">
        <v>390</v>
      </c>
      <c r="I1872" s="7" t="s">
        <v>382</v>
      </c>
      <c r="J1872" s="7" t="s">
        <v>103</v>
      </c>
      <c r="K1872" s="7" t="s">
        <v>391</v>
      </c>
      <c r="L1872" s="7" t="s">
        <v>392</v>
      </c>
      <c r="M1872" s="5" t="s">
        <v>393</v>
      </c>
      <c r="N1872" s="5" t="s">
        <v>386</v>
      </c>
      <c r="O1872" s="7" t="s">
        <v>394</v>
      </c>
      <c r="P1872" s="5">
        <v>8700</v>
      </c>
      <c r="Q1872" s="5">
        <v>15000</v>
      </c>
      <c r="R1872" s="5">
        <v>9600</v>
      </c>
      <c r="S1872" s="5">
        <v>21800</v>
      </c>
      <c r="T1872" s="5">
        <v>33100</v>
      </c>
      <c r="U1872" s="5">
        <v>42700</v>
      </c>
      <c r="V1872" s="5">
        <v>47300</v>
      </c>
      <c r="W1872" s="5">
        <v>0</v>
      </c>
      <c r="X1872" s="5">
        <v>0</v>
      </c>
      <c r="Y1872" s="5">
        <v>0</v>
      </c>
      <c r="Z1872" s="5">
        <v>0</v>
      </c>
      <c r="AA1872" s="5">
        <v>4.8354496730000003</v>
      </c>
      <c r="AB1872" s="5">
        <v>-74.028809749999994</v>
      </c>
      <c r="AC1872" s="7" t="s">
        <v>81</v>
      </c>
      <c r="AD1872" s="5">
        <v>1042015800</v>
      </c>
      <c r="AE1872" s="5" t="str">
        <f>MID(TablaPivotFinal[[#This Row],[Fecha]],1,4)</f>
        <v>2018</v>
      </c>
      <c r="AF1872" s="5" t="str">
        <f>MID(TablaPivotFinal[[#This Row],[Fecha]],5,3)</f>
        <v>Oct</v>
      </c>
      <c r="AG1872" s="7">
        <v>1042015800</v>
      </c>
      <c r="AH1872" s="8">
        <v>114977</v>
      </c>
      <c r="AI1872" t="s">
        <v>1073</v>
      </c>
      <c r="AJ1872" t="s">
        <v>897</v>
      </c>
      <c r="AK1872" t="s">
        <v>1201</v>
      </c>
    </row>
    <row r="1873" spans="1:37" x14ac:dyDescent="0.3">
      <c r="A1873" t="str">
        <f t="shared" si="87"/>
        <v>FUSCA-CONCESION ACCENORTE</v>
      </c>
      <c r="B1873" t="str">
        <f t="shared" si="88"/>
        <v>2018Sep</v>
      </c>
      <c r="C1873" t="str">
        <f t="shared" si="89"/>
        <v>4.835449673-74.02880975</v>
      </c>
      <c r="D1873" s="9" t="s">
        <v>380</v>
      </c>
      <c r="E1873" s="6" t="s">
        <v>389</v>
      </c>
      <c r="F1873" s="9" t="s">
        <v>264</v>
      </c>
      <c r="G1873" s="6">
        <v>25</v>
      </c>
      <c r="H1873" s="9" t="s">
        <v>390</v>
      </c>
      <c r="I1873" s="9" t="s">
        <v>382</v>
      </c>
      <c r="J1873" s="9" t="s">
        <v>103</v>
      </c>
      <c r="K1873" s="9" t="s">
        <v>391</v>
      </c>
      <c r="L1873" s="9" t="s">
        <v>392</v>
      </c>
      <c r="M1873" s="6" t="s">
        <v>393</v>
      </c>
      <c r="N1873" s="6" t="s">
        <v>386</v>
      </c>
      <c r="O1873" s="9" t="s">
        <v>394</v>
      </c>
      <c r="P1873" s="6">
        <v>8700</v>
      </c>
      <c r="Q1873" s="6">
        <v>15000</v>
      </c>
      <c r="R1873" s="6">
        <v>9600</v>
      </c>
      <c r="S1873" s="6">
        <v>21800</v>
      </c>
      <c r="T1873" s="6">
        <v>33100</v>
      </c>
      <c r="U1873" s="6">
        <v>42700</v>
      </c>
      <c r="V1873" s="6">
        <v>47300</v>
      </c>
      <c r="W1873" s="6">
        <v>0</v>
      </c>
      <c r="X1873" s="6">
        <v>0</v>
      </c>
      <c r="Y1873" s="6">
        <v>0</v>
      </c>
      <c r="Z1873" s="6">
        <v>0</v>
      </c>
      <c r="AA1873" s="6">
        <v>4.8354496730000003</v>
      </c>
      <c r="AB1873" s="6">
        <v>-74.028809749999994</v>
      </c>
      <c r="AC1873" s="9" t="s">
        <v>83</v>
      </c>
      <c r="AD1873" s="6">
        <v>1105375900</v>
      </c>
      <c r="AE1873" s="6" t="str">
        <f>MID(TablaPivotFinal[[#This Row],[Fecha]],1,4)</f>
        <v>2018</v>
      </c>
      <c r="AF1873" s="6" t="str">
        <f>MID(TablaPivotFinal[[#This Row],[Fecha]],5,3)</f>
        <v>Sep</v>
      </c>
      <c r="AG1873" s="9">
        <v>1105375900</v>
      </c>
      <c r="AH1873" s="10">
        <v>123667</v>
      </c>
      <c r="AI1873" t="s">
        <v>1073</v>
      </c>
      <c r="AJ1873" t="s">
        <v>896</v>
      </c>
      <c r="AK1873" t="s">
        <v>1201</v>
      </c>
    </row>
    <row r="1874" spans="1:37" x14ac:dyDescent="0.3">
      <c r="A1874" t="str">
        <f t="shared" si="87"/>
        <v>UNISABANA-CONCESION  ACCENORTE</v>
      </c>
      <c r="B1874" t="str">
        <f t="shared" si="88"/>
        <v>2016Abr</v>
      </c>
      <c r="C1874" t="str">
        <f t="shared" si="89"/>
        <v>4.855379831-74.03146987</v>
      </c>
      <c r="D1874" s="7" t="s">
        <v>396</v>
      </c>
      <c r="E1874" s="5" t="s">
        <v>389</v>
      </c>
      <c r="F1874" s="7" t="s">
        <v>264</v>
      </c>
      <c r="G1874" s="5">
        <v>25</v>
      </c>
      <c r="H1874" s="7" t="s">
        <v>397</v>
      </c>
      <c r="I1874" s="7" t="s">
        <v>382</v>
      </c>
      <c r="J1874" s="7" t="s">
        <v>103</v>
      </c>
      <c r="K1874" s="7" t="s">
        <v>391</v>
      </c>
      <c r="L1874" s="7" t="s">
        <v>392</v>
      </c>
      <c r="M1874" s="5" t="s">
        <v>393</v>
      </c>
      <c r="N1874" s="5" t="s">
        <v>386</v>
      </c>
      <c r="O1874" s="7" t="s">
        <v>398</v>
      </c>
      <c r="P1874" s="5">
        <v>0</v>
      </c>
      <c r="Q1874" s="5">
        <v>0</v>
      </c>
      <c r="R1874" s="5">
        <v>0</v>
      </c>
      <c r="S1874" s="5">
        <v>0</v>
      </c>
      <c r="T1874" s="5">
        <v>33100</v>
      </c>
      <c r="U1874" s="5">
        <v>42700</v>
      </c>
      <c r="V1874" s="5">
        <v>47300</v>
      </c>
      <c r="W1874" s="5">
        <v>0</v>
      </c>
      <c r="X1874" s="5">
        <v>0</v>
      </c>
      <c r="Y1874" s="5">
        <v>0</v>
      </c>
      <c r="Z1874" s="5">
        <v>0</v>
      </c>
      <c r="AA1874" s="5">
        <v>4.8553798309999996</v>
      </c>
      <c r="AB1874" s="5">
        <v>-74.031469869999995</v>
      </c>
      <c r="AC1874" s="7" t="s">
        <v>13</v>
      </c>
      <c r="AD1874" s="5">
        <v>272935000</v>
      </c>
      <c r="AE1874" s="5" t="str">
        <f>MID(TablaPivotFinal[[#This Row],[Fecha]],1,4)</f>
        <v>2016</v>
      </c>
      <c r="AF1874" s="5" t="str">
        <f>MID(TablaPivotFinal[[#This Row],[Fecha]],5,3)</f>
        <v>Abr</v>
      </c>
      <c r="AG1874" s="7">
        <v>272935000</v>
      </c>
      <c r="AH1874" s="8">
        <v>7808</v>
      </c>
      <c r="AI1874" t="s">
        <v>1074</v>
      </c>
      <c r="AJ1874" t="s">
        <v>867</v>
      </c>
      <c r="AK1874" t="s">
        <v>1202</v>
      </c>
    </row>
    <row r="1875" spans="1:37" x14ac:dyDescent="0.3">
      <c r="A1875" t="str">
        <f t="shared" si="87"/>
        <v>UNISABANA-CONCESION  ACCENORTE</v>
      </c>
      <c r="B1875" t="str">
        <f t="shared" si="88"/>
        <v>2016Ago</v>
      </c>
      <c r="C1875" t="str">
        <f t="shared" si="89"/>
        <v>4.855379831-74.03146987</v>
      </c>
      <c r="D1875" s="9" t="s">
        <v>396</v>
      </c>
      <c r="E1875" s="6" t="s">
        <v>389</v>
      </c>
      <c r="F1875" s="9" t="s">
        <v>264</v>
      </c>
      <c r="G1875" s="6">
        <v>25</v>
      </c>
      <c r="H1875" s="9" t="s">
        <v>397</v>
      </c>
      <c r="I1875" s="9" t="s">
        <v>382</v>
      </c>
      <c r="J1875" s="9" t="s">
        <v>103</v>
      </c>
      <c r="K1875" s="9" t="s">
        <v>391</v>
      </c>
      <c r="L1875" s="9" t="s">
        <v>392</v>
      </c>
      <c r="M1875" s="6" t="s">
        <v>393</v>
      </c>
      <c r="N1875" s="6" t="s">
        <v>386</v>
      </c>
      <c r="O1875" s="9" t="s">
        <v>398</v>
      </c>
      <c r="P1875" s="6">
        <v>0</v>
      </c>
      <c r="Q1875" s="6">
        <v>0</v>
      </c>
      <c r="R1875" s="6">
        <v>0</v>
      </c>
      <c r="S1875" s="6">
        <v>0</v>
      </c>
      <c r="T1875" s="6">
        <v>33100</v>
      </c>
      <c r="U1875" s="6">
        <v>42700</v>
      </c>
      <c r="V1875" s="6">
        <v>47300</v>
      </c>
      <c r="W1875" s="6">
        <v>0</v>
      </c>
      <c r="X1875" s="6">
        <v>0</v>
      </c>
      <c r="Y1875" s="6">
        <v>0</v>
      </c>
      <c r="Z1875" s="6">
        <v>0</v>
      </c>
      <c r="AA1875" s="6">
        <v>4.8553798309999996</v>
      </c>
      <c r="AB1875" s="6">
        <v>-74.031469869999995</v>
      </c>
      <c r="AC1875" s="9" t="s">
        <v>15</v>
      </c>
      <c r="AD1875" s="6">
        <v>288611000</v>
      </c>
      <c r="AE1875" s="6" t="str">
        <f>MID(TablaPivotFinal[[#This Row],[Fecha]],1,4)</f>
        <v>2016</v>
      </c>
      <c r="AF1875" s="6" t="str">
        <f>MID(TablaPivotFinal[[#This Row],[Fecha]],5,3)</f>
        <v>Ago</v>
      </c>
      <c r="AG1875" s="9">
        <v>288611000</v>
      </c>
      <c r="AH1875" s="10">
        <v>8184</v>
      </c>
      <c r="AI1875" t="s">
        <v>1074</v>
      </c>
      <c r="AJ1875" t="s">
        <v>871</v>
      </c>
      <c r="AK1875" t="s">
        <v>1202</v>
      </c>
    </row>
    <row r="1876" spans="1:37" x14ac:dyDescent="0.3">
      <c r="A1876" t="str">
        <f t="shared" si="87"/>
        <v>UNISABANA-CONCESION  ACCENORTE</v>
      </c>
      <c r="B1876" t="str">
        <f t="shared" si="88"/>
        <v>2016Dic</v>
      </c>
      <c r="C1876" t="str">
        <f t="shared" si="89"/>
        <v>4.855379831-74.03146987</v>
      </c>
      <c r="D1876" s="7" t="s">
        <v>396</v>
      </c>
      <c r="E1876" s="5" t="s">
        <v>389</v>
      </c>
      <c r="F1876" s="7" t="s">
        <v>264</v>
      </c>
      <c r="G1876" s="5">
        <v>25</v>
      </c>
      <c r="H1876" s="7" t="s">
        <v>397</v>
      </c>
      <c r="I1876" s="7" t="s">
        <v>382</v>
      </c>
      <c r="J1876" s="7" t="s">
        <v>103</v>
      </c>
      <c r="K1876" s="7" t="s">
        <v>391</v>
      </c>
      <c r="L1876" s="7" t="s">
        <v>392</v>
      </c>
      <c r="M1876" s="5" t="s">
        <v>393</v>
      </c>
      <c r="N1876" s="5" t="s">
        <v>386</v>
      </c>
      <c r="O1876" s="7" t="s">
        <v>398</v>
      </c>
      <c r="P1876" s="5">
        <v>0</v>
      </c>
      <c r="Q1876" s="5">
        <v>0</v>
      </c>
      <c r="R1876" s="5">
        <v>0</v>
      </c>
      <c r="S1876" s="5">
        <v>0</v>
      </c>
      <c r="T1876" s="5">
        <v>33100</v>
      </c>
      <c r="U1876" s="5">
        <v>42700</v>
      </c>
      <c r="V1876" s="5">
        <v>47300</v>
      </c>
      <c r="W1876" s="5">
        <v>0</v>
      </c>
      <c r="X1876" s="5">
        <v>0</v>
      </c>
      <c r="Y1876" s="5">
        <v>0</v>
      </c>
      <c r="Z1876" s="5">
        <v>0</v>
      </c>
      <c r="AA1876" s="5">
        <v>4.8553798309999996</v>
      </c>
      <c r="AB1876" s="5">
        <v>-74.031469869999995</v>
      </c>
      <c r="AC1876" s="7" t="s">
        <v>17</v>
      </c>
      <c r="AD1876" s="5">
        <v>260188600</v>
      </c>
      <c r="AE1876" s="5" t="str">
        <f>MID(TablaPivotFinal[[#This Row],[Fecha]],1,4)</f>
        <v>2016</v>
      </c>
      <c r="AF1876" s="5" t="str">
        <f>MID(TablaPivotFinal[[#This Row],[Fecha]],5,3)</f>
        <v>Dic</v>
      </c>
      <c r="AG1876" s="7">
        <v>260188600</v>
      </c>
      <c r="AH1876" s="8">
        <v>7393</v>
      </c>
      <c r="AI1876" t="s">
        <v>1074</v>
      </c>
      <c r="AJ1876" t="s">
        <v>875</v>
      </c>
      <c r="AK1876" t="s">
        <v>1202</v>
      </c>
    </row>
    <row r="1877" spans="1:37" x14ac:dyDescent="0.3">
      <c r="A1877" t="str">
        <f t="shared" si="87"/>
        <v>UNISABANA-CONCESION  ACCENORTE</v>
      </c>
      <c r="B1877" t="str">
        <f t="shared" si="88"/>
        <v>2016Ene</v>
      </c>
      <c r="C1877" t="str">
        <f t="shared" si="89"/>
        <v>4.855379831-74.03146987</v>
      </c>
      <c r="D1877" s="9" t="s">
        <v>396</v>
      </c>
      <c r="E1877" s="6" t="s">
        <v>389</v>
      </c>
      <c r="F1877" s="9" t="s">
        <v>264</v>
      </c>
      <c r="G1877" s="6">
        <v>25</v>
      </c>
      <c r="H1877" s="9" t="s">
        <v>397</v>
      </c>
      <c r="I1877" s="9" t="s">
        <v>382</v>
      </c>
      <c r="J1877" s="9" t="s">
        <v>103</v>
      </c>
      <c r="K1877" s="9" t="s">
        <v>391</v>
      </c>
      <c r="L1877" s="9" t="s">
        <v>392</v>
      </c>
      <c r="M1877" s="6" t="s">
        <v>393</v>
      </c>
      <c r="N1877" s="6" t="s">
        <v>386</v>
      </c>
      <c r="O1877" s="9" t="s">
        <v>398</v>
      </c>
      <c r="P1877" s="6">
        <v>0</v>
      </c>
      <c r="Q1877" s="6">
        <v>0</v>
      </c>
      <c r="R1877" s="6">
        <v>0</v>
      </c>
      <c r="S1877" s="6">
        <v>0</v>
      </c>
      <c r="T1877" s="6">
        <v>33100</v>
      </c>
      <c r="U1877" s="6">
        <v>42700</v>
      </c>
      <c r="V1877" s="6">
        <v>47300</v>
      </c>
      <c r="W1877" s="6">
        <v>0</v>
      </c>
      <c r="X1877" s="6">
        <v>0</v>
      </c>
      <c r="Y1877" s="6">
        <v>0</v>
      </c>
      <c r="Z1877" s="6">
        <v>0</v>
      </c>
      <c r="AA1877" s="6">
        <v>4.8553798309999996</v>
      </c>
      <c r="AB1877" s="6">
        <v>-74.031469869999995</v>
      </c>
      <c r="AC1877" s="9" t="s">
        <v>19</v>
      </c>
      <c r="AD1877" s="6">
        <v>242948100</v>
      </c>
      <c r="AE1877" s="6" t="str">
        <f>MID(TablaPivotFinal[[#This Row],[Fecha]],1,4)</f>
        <v>2016</v>
      </c>
      <c r="AF1877" s="6" t="str">
        <f>MID(TablaPivotFinal[[#This Row],[Fecha]],5,3)</f>
        <v>Ene</v>
      </c>
      <c r="AG1877" s="9">
        <v>242948100</v>
      </c>
      <c r="AH1877" s="10">
        <v>6918</v>
      </c>
      <c r="AI1877" t="s">
        <v>1074</v>
      </c>
      <c r="AJ1877" t="s">
        <v>864</v>
      </c>
      <c r="AK1877" t="s">
        <v>1202</v>
      </c>
    </row>
    <row r="1878" spans="1:37" x14ac:dyDescent="0.3">
      <c r="A1878" t="str">
        <f t="shared" si="87"/>
        <v>UNISABANA-CONCESION  ACCENORTE</v>
      </c>
      <c r="B1878" t="str">
        <f t="shared" si="88"/>
        <v>2016Feb</v>
      </c>
      <c r="C1878" t="str">
        <f t="shared" si="89"/>
        <v>4.855379831-74.03146987</v>
      </c>
      <c r="D1878" s="7" t="s">
        <v>396</v>
      </c>
      <c r="E1878" s="5" t="s">
        <v>389</v>
      </c>
      <c r="F1878" s="7" t="s">
        <v>264</v>
      </c>
      <c r="G1878" s="5">
        <v>25</v>
      </c>
      <c r="H1878" s="7" t="s">
        <v>397</v>
      </c>
      <c r="I1878" s="7" t="s">
        <v>382</v>
      </c>
      <c r="J1878" s="7" t="s">
        <v>103</v>
      </c>
      <c r="K1878" s="7" t="s">
        <v>391</v>
      </c>
      <c r="L1878" s="7" t="s">
        <v>392</v>
      </c>
      <c r="M1878" s="5" t="s">
        <v>393</v>
      </c>
      <c r="N1878" s="5" t="s">
        <v>386</v>
      </c>
      <c r="O1878" s="7" t="s">
        <v>398</v>
      </c>
      <c r="P1878" s="5">
        <v>0</v>
      </c>
      <c r="Q1878" s="5">
        <v>0</v>
      </c>
      <c r="R1878" s="5">
        <v>0</v>
      </c>
      <c r="S1878" s="5">
        <v>0</v>
      </c>
      <c r="T1878" s="5">
        <v>33100</v>
      </c>
      <c r="U1878" s="5">
        <v>42700</v>
      </c>
      <c r="V1878" s="5">
        <v>47300</v>
      </c>
      <c r="W1878" s="5">
        <v>0</v>
      </c>
      <c r="X1878" s="5">
        <v>0</v>
      </c>
      <c r="Y1878" s="5">
        <v>0</v>
      </c>
      <c r="Z1878" s="5">
        <v>0</v>
      </c>
      <c r="AA1878" s="5">
        <v>4.8553798309999996</v>
      </c>
      <c r="AB1878" s="5">
        <v>-74.031469869999995</v>
      </c>
      <c r="AC1878" s="7" t="s">
        <v>21</v>
      </c>
      <c r="AD1878" s="5">
        <v>276457900</v>
      </c>
      <c r="AE1878" s="5" t="str">
        <f>MID(TablaPivotFinal[[#This Row],[Fecha]],1,4)</f>
        <v>2016</v>
      </c>
      <c r="AF1878" s="5" t="str">
        <f>MID(TablaPivotFinal[[#This Row],[Fecha]],5,3)</f>
        <v>Feb</v>
      </c>
      <c r="AG1878" s="7">
        <v>276457900</v>
      </c>
      <c r="AH1878" s="8">
        <v>7898</v>
      </c>
      <c r="AI1878" t="s">
        <v>1074</v>
      </c>
      <c r="AJ1878" t="s">
        <v>865</v>
      </c>
      <c r="AK1878" t="s">
        <v>1202</v>
      </c>
    </row>
    <row r="1879" spans="1:37" x14ac:dyDescent="0.3">
      <c r="A1879" t="str">
        <f t="shared" si="87"/>
        <v>UNISABANA-CONCESION  ACCENORTE</v>
      </c>
      <c r="B1879" t="str">
        <f t="shared" si="88"/>
        <v>2016Jul</v>
      </c>
      <c r="C1879" t="str">
        <f t="shared" si="89"/>
        <v>4.855379831-74.03146987</v>
      </c>
      <c r="D1879" s="9" t="s">
        <v>396</v>
      </c>
      <c r="E1879" s="6" t="s">
        <v>389</v>
      </c>
      <c r="F1879" s="9" t="s">
        <v>264</v>
      </c>
      <c r="G1879" s="6">
        <v>25</v>
      </c>
      <c r="H1879" s="9" t="s">
        <v>397</v>
      </c>
      <c r="I1879" s="9" t="s">
        <v>382</v>
      </c>
      <c r="J1879" s="9" t="s">
        <v>103</v>
      </c>
      <c r="K1879" s="9" t="s">
        <v>391</v>
      </c>
      <c r="L1879" s="9" t="s">
        <v>392</v>
      </c>
      <c r="M1879" s="6" t="s">
        <v>393</v>
      </c>
      <c r="N1879" s="6" t="s">
        <v>386</v>
      </c>
      <c r="O1879" s="9" t="s">
        <v>398</v>
      </c>
      <c r="P1879" s="6">
        <v>0</v>
      </c>
      <c r="Q1879" s="6">
        <v>0</v>
      </c>
      <c r="R1879" s="6">
        <v>0</v>
      </c>
      <c r="S1879" s="6">
        <v>0</v>
      </c>
      <c r="T1879" s="6">
        <v>33100</v>
      </c>
      <c r="U1879" s="6">
        <v>42700</v>
      </c>
      <c r="V1879" s="6">
        <v>47300</v>
      </c>
      <c r="W1879" s="6">
        <v>0</v>
      </c>
      <c r="X1879" s="6">
        <v>0</v>
      </c>
      <c r="Y1879" s="6">
        <v>0</v>
      </c>
      <c r="Z1879" s="6">
        <v>0</v>
      </c>
      <c r="AA1879" s="6">
        <v>4.8553798309999996</v>
      </c>
      <c r="AB1879" s="6">
        <v>-74.031469869999995</v>
      </c>
      <c r="AC1879" s="9" t="s">
        <v>23</v>
      </c>
      <c r="AD1879" s="6">
        <v>221663900</v>
      </c>
      <c r="AE1879" s="6" t="str">
        <f>MID(TablaPivotFinal[[#This Row],[Fecha]],1,4)</f>
        <v>2016</v>
      </c>
      <c r="AF1879" s="6" t="str">
        <f>MID(TablaPivotFinal[[#This Row],[Fecha]],5,3)</f>
        <v>Jul</v>
      </c>
      <c r="AG1879" s="9">
        <v>221663900</v>
      </c>
      <c r="AH1879" s="10">
        <v>6307</v>
      </c>
      <c r="AI1879" t="s">
        <v>1074</v>
      </c>
      <c r="AJ1879" t="s">
        <v>870</v>
      </c>
      <c r="AK1879" t="s">
        <v>1202</v>
      </c>
    </row>
    <row r="1880" spans="1:37" x14ac:dyDescent="0.3">
      <c r="A1880" t="str">
        <f t="shared" si="87"/>
        <v>UNISABANA-CONCESION  ACCENORTE</v>
      </c>
      <c r="B1880" t="str">
        <f t="shared" si="88"/>
        <v>2016Jun</v>
      </c>
      <c r="C1880" t="str">
        <f t="shared" si="89"/>
        <v>4.855379831-74.03146987</v>
      </c>
      <c r="D1880" s="7" t="s">
        <v>396</v>
      </c>
      <c r="E1880" s="5" t="s">
        <v>389</v>
      </c>
      <c r="F1880" s="7" t="s">
        <v>264</v>
      </c>
      <c r="G1880" s="5">
        <v>25</v>
      </c>
      <c r="H1880" s="7" t="s">
        <v>397</v>
      </c>
      <c r="I1880" s="7" t="s">
        <v>382</v>
      </c>
      <c r="J1880" s="7" t="s">
        <v>103</v>
      </c>
      <c r="K1880" s="7" t="s">
        <v>391</v>
      </c>
      <c r="L1880" s="7" t="s">
        <v>392</v>
      </c>
      <c r="M1880" s="5" t="s">
        <v>393</v>
      </c>
      <c r="N1880" s="5" t="s">
        <v>386</v>
      </c>
      <c r="O1880" s="7" t="s">
        <v>398</v>
      </c>
      <c r="P1880" s="5">
        <v>0</v>
      </c>
      <c r="Q1880" s="5">
        <v>0</v>
      </c>
      <c r="R1880" s="5">
        <v>0</v>
      </c>
      <c r="S1880" s="5">
        <v>0</v>
      </c>
      <c r="T1880" s="5">
        <v>33100</v>
      </c>
      <c r="U1880" s="5">
        <v>42700</v>
      </c>
      <c r="V1880" s="5">
        <v>47300</v>
      </c>
      <c r="W1880" s="5">
        <v>0</v>
      </c>
      <c r="X1880" s="5">
        <v>0</v>
      </c>
      <c r="Y1880" s="5">
        <v>0</v>
      </c>
      <c r="Z1880" s="5">
        <v>0</v>
      </c>
      <c r="AA1880" s="5">
        <v>4.8553798309999996</v>
      </c>
      <c r="AB1880" s="5">
        <v>-74.031469869999995</v>
      </c>
      <c r="AC1880" s="7" t="s">
        <v>25</v>
      </c>
      <c r="AD1880" s="5">
        <v>215512900</v>
      </c>
      <c r="AE1880" s="5" t="str">
        <f>MID(TablaPivotFinal[[#This Row],[Fecha]],1,4)</f>
        <v>2016</v>
      </c>
      <c r="AF1880" s="5" t="str">
        <f>MID(TablaPivotFinal[[#This Row],[Fecha]],5,3)</f>
        <v>Jun</v>
      </c>
      <c r="AG1880" s="7">
        <v>215512900</v>
      </c>
      <c r="AH1880" s="8">
        <v>6104</v>
      </c>
      <c r="AI1880" t="s">
        <v>1074</v>
      </c>
      <c r="AJ1880" t="s">
        <v>869</v>
      </c>
      <c r="AK1880" t="s">
        <v>1202</v>
      </c>
    </row>
    <row r="1881" spans="1:37" x14ac:dyDescent="0.3">
      <c r="A1881" t="str">
        <f t="shared" si="87"/>
        <v>UNISABANA-CONCESION  ACCENORTE</v>
      </c>
      <c r="B1881" t="str">
        <f t="shared" si="88"/>
        <v>2016Mar</v>
      </c>
      <c r="C1881" t="str">
        <f t="shared" si="89"/>
        <v>4.855379831-74.03146987</v>
      </c>
      <c r="D1881" s="9" t="s">
        <v>396</v>
      </c>
      <c r="E1881" s="6" t="s">
        <v>389</v>
      </c>
      <c r="F1881" s="9" t="s">
        <v>264</v>
      </c>
      <c r="G1881" s="6">
        <v>25</v>
      </c>
      <c r="H1881" s="9" t="s">
        <v>397</v>
      </c>
      <c r="I1881" s="9" t="s">
        <v>382</v>
      </c>
      <c r="J1881" s="9" t="s">
        <v>103</v>
      </c>
      <c r="K1881" s="9" t="s">
        <v>391</v>
      </c>
      <c r="L1881" s="9" t="s">
        <v>392</v>
      </c>
      <c r="M1881" s="6" t="s">
        <v>393</v>
      </c>
      <c r="N1881" s="6" t="s">
        <v>386</v>
      </c>
      <c r="O1881" s="9" t="s">
        <v>398</v>
      </c>
      <c r="P1881" s="6">
        <v>0</v>
      </c>
      <c r="Q1881" s="6">
        <v>0</v>
      </c>
      <c r="R1881" s="6">
        <v>0</v>
      </c>
      <c r="S1881" s="6">
        <v>0</v>
      </c>
      <c r="T1881" s="6">
        <v>33100</v>
      </c>
      <c r="U1881" s="6">
        <v>42700</v>
      </c>
      <c r="V1881" s="6">
        <v>47300</v>
      </c>
      <c r="W1881" s="6">
        <v>0</v>
      </c>
      <c r="X1881" s="6">
        <v>0</v>
      </c>
      <c r="Y1881" s="6">
        <v>0</v>
      </c>
      <c r="Z1881" s="6">
        <v>0</v>
      </c>
      <c r="AA1881" s="6">
        <v>4.8553798309999996</v>
      </c>
      <c r="AB1881" s="6">
        <v>-74.031469869999995</v>
      </c>
      <c r="AC1881" s="9" t="s">
        <v>27</v>
      </c>
      <c r="AD1881" s="6">
        <v>294362000</v>
      </c>
      <c r="AE1881" s="6" t="str">
        <f>MID(TablaPivotFinal[[#This Row],[Fecha]],1,4)</f>
        <v>2016</v>
      </c>
      <c r="AF1881" s="6" t="str">
        <f>MID(TablaPivotFinal[[#This Row],[Fecha]],5,3)</f>
        <v>Mar</v>
      </c>
      <c r="AG1881" s="9">
        <v>294362000</v>
      </c>
      <c r="AH1881" s="10">
        <v>8454</v>
      </c>
      <c r="AI1881" t="s">
        <v>1074</v>
      </c>
      <c r="AJ1881" t="s">
        <v>866</v>
      </c>
      <c r="AK1881" t="s">
        <v>1202</v>
      </c>
    </row>
    <row r="1882" spans="1:37" x14ac:dyDescent="0.3">
      <c r="A1882" t="str">
        <f t="shared" si="87"/>
        <v>UNISABANA-CONCESION  ACCENORTE</v>
      </c>
      <c r="B1882" t="str">
        <f t="shared" si="88"/>
        <v>2016May</v>
      </c>
      <c r="C1882" t="str">
        <f t="shared" si="89"/>
        <v>4.855379831-74.03146987</v>
      </c>
      <c r="D1882" s="7" t="s">
        <v>396</v>
      </c>
      <c r="E1882" s="5" t="s">
        <v>389</v>
      </c>
      <c r="F1882" s="7" t="s">
        <v>264</v>
      </c>
      <c r="G1882" s="5">
        <v>25</v>
      </c>
      <c r="H1882" s="7" t="s">
        <v>397</v>
      </c>
      <c r="I1882" s="7" t="s">
        <v>382</v>
      </c>
      <c r="J1882" s="7" t="s">
        <v>103</v>
      </c>
      <c r="K1882" s="7" t="s">
        <v>391</v>
      </c>
      <c r="L1882" s="7" t="s">
        <v>392</v>
      </c>
      <c r="M1882" s="5" t="s">
        <v>393</v>
      </c>
      <c r="N1882" s="5" t="s">
        <v>386</v>
      </c>
      <c r="O1882" s="7" t="s">
        <v>398</v>
      </c>
      <c r="P1882" s="5">
        <v>0</v>
      </c>
      <c r="Q1882" s="5">
        <v>0</v>
      </c>
      <c r="R1882" s="5">
        <v>0</v>
      </c>
      <c r="S1882" s="5">
        <v>0</v>
      </c>
      <c r="T1882" s="5">
        <v>33100</v>
      </c>
      <c r="U1882" s="5">
        <v>42700</v>
      </c>
      <c r="V1882" s="5">
        <v>47300</v>
      </c>
      <c r="W1882" s="5">
        <v>0</v>
      </c>
      <c r="X1882" s="5">
        <v>0</v>
      </c>
      <c r="Y1882" s="5">
        <v>0</v>
      </c>
      <c r="Z1882" s="5">
        <v>0</v>
      </c>
      <c r="AA1882" s="5">
        <v>4.8553798309999996</v>
      </c>
      <c r="AB1882" s="5">
        <v>-74.031469869999995</v>
      </c>
      <c r="AC1882" s="7" t="s">
        <v>29</v>
      </c>
      <c r="AD1882" s="5">
        <v>246158500</v>
      </c>
      <c r="AE1882" s="5" t="str">
        <f>MID(TablaPivotFinal[[#This Row],[Fecha]],1,4)</f>
        <v>2016</v>
      </c>
      <c r="AF1882" s="5" t="str">
        <f>MID(TablaPivotFinal[[#This Row],[Fecha]],5,3)</f>
        <v>May</v>
      </c>
      <c r="AG1882" s="7">
        <v>246158500</v>
      </c>
      <c r="AH1882" s="8">
        <v>7005</v>
      </c>
      <c r="AI1882" t="s">
        <v>1074</v>
      </c>
      <c r="AJ1882" t="s">
        <v>868</v>
      </c>
      <c r="AK1882" t="s">
        <v>1202</v>
      </c>
    </row>
    <row r="1883" spans="1:37" x14ac:dyDescent="0.3">
      <c r="A1883" t="str">
        <f t="shared" si="87"/>
        <v>UNISABANA-CONCESION  ACCENORTE</v>
      </c>
      <c r="B1883" t="str">
        <f t="shared" si="88"/>
        <v>2016Nov</v>
      </c>
      <c r="C1883" t="str">
        <f t="shared" si="89"/>
        <v>4.855379831-74.03146987</v>
      </c>
      <c r="D1883" s="9" t="s">
        <v>396</v>
      </c>
      <c r="E1883" s="6" t="s">
        <v>389</v>
      </c>
      <c r="F1883" s="9" t="s">
        <v>264</v>
      </c>
      <c r="G1883" s="6">
        <v>25</v>
      </c>
      <c r="H1883" s="9" t="s">
        <v>397</v>
      </c>
      <c r="I1883" s="9" t="s">
        <v>382</v>
      </c>
      <c r="J1883" s="9" t="s">
        <v>103</v>
      </c>
      <c r="K1883" s="9" t="s">
        <v>391</v>
      </c>
      <c r="L1883" s="9" t="s">
        <v>392</v>
      </c>
      <c r="M1883" s="6" t="s">
        <v>393</v>
      </c>
      <c r="N1883" s="6" t="s">
        <v>386</v>
      </c>
      <c r="O1883" s="9" t="s">
        <v>398</v>
      </c>
      <c r="P1883" s="6">
        <v>0</v>
      </c>
      <c r="Q1883" s="6">
        <v>0</v>
      </c>
      <c r="R1883" s="6">
        <v>0</v>
      </c>
      <c r="S1883" s="6">
        <v>0</v>
      </c>
      <c r="T1883" s="6">
        <v>33100</v>
      </c>
      <c r="U1883" s="6">
        <v>42700</v>
      </c>
      <c r="V1883" s="6">
        <v>47300</v>
      </c>
      <c r="W1883" s="6">
        <v>0</v>
      </c>
      <c r="X1883" s="6">
        <v>0</v>
      </c>
      <c r="Y1883" s="6">
        <v>0</v>
      </c>
      <c r="Z1883" s="6">
        <v>0</v>
      </c>
      <c r="AA1883" s="6">
        <v>4.8553798309999996</v>
      </c>
      <c r="AB1883" s="6">
        <v>-74.031469869999995</v>
      </c>
      <c r="AC1883" s="9" t="s">
        <v>31</v>
      </c>
      <c r="AD1883" s="6">
        <v>248117400</v>
      </c>
      <c r="AE1883" s="6" t="str">
        <f>MID(TablaPivotFinal[[#This Row],[Fecha]],1,4)</f>
        <v>2016</v>
      </c>
      <c r="AF1883" s="6" t="str">
        <f>MID(TablaPivotFinal[[#This Row],[Fecha]],5,3)</f>
        <v>Nov</v>
      </c>
      <c r="AG1883" s="9">
        <v>248117400</v>
      </c>
      <c r="AH1883" s="10">
        <v>7062</v>
      </c>
      <c r="AI1883" t="s">
        <v>1074</v>
      </c>
      <c r="AJ1883" t="s">
        <v>874</v>
      </c>
      <c r="AK1883" t="s">
        <v>1202</v>
      </c>
    </row>
    <row r="1884" spans="1:37" x14ac:dyDescent="0.3">
      <c r="A1884" t="str">
        <f t="shared" si="87"/>
        <v>UNISABANA-CONCESION  ACCENORTE</v>
      </c>
      <c r="B1884" t="str">
        <f t="shared" si="88"/>
        <v>2016Oct</v>
      </c>
      <c r="C1884" t="str">
        <f t="shared" si="89"/>
        <v>4.855379831-74.03146987</v>
      </c>
      <c r="D1884" s="7" t="s">
        <v>396</v>
      </c>
      <c r="E1884" s="5" t="s">
        <v>389</v>
      </c>
      <c r="F1884" s="7" t="s">
        <v>264</v>
      </c>
      <c r="G1884" s="5">
        <v>25</v>
      </c>
      <c r="H1884" s="7" t="s">
        <v>397</v>
      </c>
      <c r="I1884" s="7" t="s">
        <v>382</v>
      </c>
      <c r="J1884" s="7" t="s">
        <v>103</v>
      </c>
      <c r="K1884" s="7" t="s">
        <v>391</v>
      </c>
      <c r="L1884" s="7" t="s">
        <v>392</v>
      </c>
      <c r="M1884" s="5" t="s">
        <v>393</v>
      </c>
      <c r="N1884" s="5" t="s">
        <v>386</v>
      </c>
      <c r="O1884" s="7" t="s">
        <v>398</v>
      </c>
      <c r="P1884" s="5">
        <v>0</v>
      </c>
      <c r="Q1884" s="5">
        <v>0</v>
      </c>
      <c r="R1884" s="5">
        <v>0</v>
      </c>
      <c r="S1884" s="5">
        <v>0</v>
      </c>
      <c r="T1884" s="5">
        <v>33100</v>
      </c>
      <c r="U1884" s="5">
        <v>42700</v>
      </c>
      <c r="V1884" s="5">
        <v>47300</v>
      </c>
      <c r="W1884" s="5">
        <v>0</v>
      </c>
      <c r="X1884" s="5">
        <v>0</v>
      </c>
      <c r="Y1884" s="5">
        <v>0</v>
      </c>
      <c r="Z1884" s="5">
        <v>0</v>
      </c>
      <c r="AA1884" s="5">
        <v>4.8553798309999996</v>
      </c>
      <c r="AB1884" s="5">
        <v>-74.031469869999995</v>
      </c>
      <c r="AC1884" s="7" t="s">
        <v>33</v>
      </c>
      <c r="AD1884" s="5">
        <v>227013800</v>
      </c>
      <c r="AE1884" s="5" t="str">
        <f>MID(TablaPivotFinal[[#This Row],[Fecha]],1,4)</f>
        <v>2016</v>
      </c>
      <c r="AF1884" s="5" t="str">
        <f>MID(TablaPivotFinal[[#This Row],[Fecha]],5,3)</f>
        <v>Oct</v>
      </c>
      <c r="AG1884" s="7">
        <v>227013800</v>
      </c>
      <c r="AH1884" s="8">
        <v>6378</v>
      </c>
      <c r="AI1884" t="s">
        <v>1074</v>
      </c>
      <c r="AJ1884" t="s">
        <v>873</v>
      </c>
      <c r="AK1884" t="s">
        <v>1202</v>
      </c>
    </row>
    <row r="1885" spans="1:37" x14ac:dyDescent="0.3">
      <c r="A1885" t="str">
        <f t="shared" si="87"/>
        <v>UNISABANA-CONCESION  ACCENORTE</v>
      </c>
      <c r="B1885" t="str">
        <f t="shared" si="88"/>
        <v>2016Sep</v>
      </c>
      <c r="C1885" t="str">
        <f t="shared" si="89"/>
        <v>4.855379831-74.03146987</v>
      </c>
      <c r="D1885" s="9" t="s">
        <v>396</v>
      </c>
      <c r="E1885" s="6" t="s">
        <v>389</v>
      </c>
      <c r="F1885" s="9" t="s">
        <v>264</v>
      </c>
      <c r="G1885" s="6">
        <v>25</v>
      </c>
      <c r="H1885" s="9" t="s">
        <v>397</v>
      </c>
      <c r="I1885" s="9" t="s">
        <v>382</v>
      </c>
      <c r="J1885" s="9" t="s">
        <v>103</v>
      </c>
      <c r="K1885" s="9" t="s">
        <v>391</v>
      </c>
      <c r="L1885" s="9" t="s">
        <v>392</v>
      </c>
      <c r="M1885" s="6" t="s">
        <v>393</v>
      </c>
      <c r="N1885" s="6" t="s">
        <v>386</v>
      </c>
      <c r="O1885" s="9" t="s">
        <v>398</v>
      </c>
      <c r="P1885" s="6">
        <v>0</v>
      </c>
      <c r="Q1885" s="6">
        <v>0</v>
      </c>
      <c r="R1885" s="6">
        <v>0</v>
      </c>
      <c r="S1885" s="6">
        <v>0</v>
      </c>
      <c r="T1885" s="6">
        <v>33100</v>
      </c>
      <c r="U1885" s="6">
        <v>42700</v>
      </c>
      <c r="V1885" s="6">
        <v>47300</v>
      </c>
      <c r="W1885" s="6">
        <v>0</v>
      </c>
      <c r="X1885" s="6">
        <v>0</v>
      </c>
      <c r="Y1885" s="6">
        <v>0</v>
      </c>
      <c r="Z1885" s="6">
        <v>0</v>
      </c>
      <c r="AA1885" s="6">
        <v>4.8553798309999996</v>
      </c>
      <c r="AB1885" s="6">
        <v>-74.031469869999995</v>
      </c>
      <c r="AC1885" s="9" t="s">
        <v>35</v>
      </c>
      <c r="AD1885" s="6">
        <v>205700900</v>
      </c>
      <c r="AE1885" s="6" t="str">
        <f>MID(TablaPivotFinal[[#This Row],[Fecha]],1,4)</f>
        <v>2016</v>
      </c>
      <c r="AF1885" s="6" t="str">
        <f>MID(TablaPivotFinal[[#This Row],[Fecha]],5,3)</f>
        <v>Sep</v>
      </c>
      <c r="AG1885" s="9">
        <v>205700900</v>
      </c>
      <c r="AH1885" s="10">
        <v>5835</v>
      </c>
      <c r="AI1885" t="s">
        <v>1074</v>
      </c>
      <c r="AJ1885" t="s">
        <v>872</v>
      </c>
      <c r="AK1885" t="s">
        <v>1202</v>
      </c>
    </row>
    <row r="1886" spans="1:37" x14ac:dyDescent="0.3">
      <c r="A1886" t="str">
        <f t="shared" si="87"/>
        <v>UNISABANA-CONCESION  ACCENORTE</v>
      </c>
      <c r="B1886" t="str">
        <f t="shared" si="88"/>
        <v>2017Abr</v>
      </c>
      <c r="C1886" t="str">
        <f t="shared" si="89"/>
        <v>4.855379831-74.03146987</v>
      </c>
      <c r="D1886" s="7" t="s">
        <v>396</v>
      </c>
      <c r="E1886" s="5" t="s">
        <v>389</v>
      </c>
      <c r="F1886" s="7" t="s">
        <v>264</v>
      </c>
      <c r="G1886" s="5">
        <v>25</v>
      </c>
      <c r="H1886" s="7" t="s">
        <v>397</v>
      </c>
      <c r="I1886" s="7" t="s">
        <v>382</v>
      </c>
      <c r="J1886" s="7" t="s">
        <v>103</v>
      </c>
      <c r="K1886" s="7" t="s">
        <v>391</v>
      </c>
      <c r="L1886" s="7" t="s">
        <v>392</v>
      </c>
      <c r="M1886" s="5" t="s">
        <v>393</v>
      </c>
      <c r="N1886" s="5" t="s">
        <v>386</v>
      </c>
      <c r="O1886" s="7" t="s">
        <v>398</v>
      </c>
      <c r="P1886" s="5">
        <v>0</v>
      </c>
      <c r="Q1886" s="5">
        <v>0</v>
      </c>
      <c r="R1886" s="5">
        <v>0</v>
      </c>
      <c r="S1886" s="5">
        <v>0</v>
      </c>
      <c r="T1886" s="5">
        <v>33100</v>
      </c>
      <c r="U1886" s="5">
        <v>42700</v>
      </c>
      <c r="V1886" s="5">
        <v>47300</v>
      </c>
      <c r="W1886" s="5">
        <v>0</v>
      </c>
      <c r="X1886" s="5">
        <v>0</v>
      </c>
      <c r="Y1886" s="5">
        <v>0</v>
      </c>
      <c r="Z1886" s="5">
        <v>0</v>
      </c>
      <c r="AA1886" s="5">
        <v>4.8553798309999996</v>
      </c>
      <c r="AB1886" s="5">
        <v>-74.031469869999995</v>
      </c>
      <c r="AC1886" s="7" t="s">
        <v>37</v>
      </c>
      <c r="AD1886" s="5">
        <v>230210800</v>
      </c>
      <c r="AE1886" s="5" t="str">
        <f>MID(TablaPivotFinal[[#This Row],[Fecha]],1,4)</f>
        <v>2017</v>
      </c>
      <c r="AF1886" s="5" t="str">
        <f>MID(TablaPivotFinal[[#This Row],[Fecha]],5,3)</f>
        <v>Abr</v>
      </c>
      <c r="AG1886" s="7">
        <v>230210800</v>
      </c>
      <c r="AH1886" s="8">
        <v>205.2333333</v>
      </c>
      <c r="AI1886" t="s">
        <v>1074</v>
      </c>
      <c r="AJ1886" t="s">
        <v>879</v>
      </c>
      <c r="AK1886" t="s">
        <v>1202</v>
      </c>
    </row>
    <row r="1887" spans="1:37" x14ac:dyDescent="0.3">
      <c r="A1887" t="str">
        <f t="shared" si="87"/>
        <v>UNISABANA-CONCESION  ACCENORTE</v>
      </c>
      <c r="B1887" t="str">
        <f t="shared" si="88"/>
        <v>2017Ago</v>
      </c>
      <c r="C1887" t="str">
        <f t="shared" si="89"/>
        <v>4.855379831-74.03146987</v>
      </c>
      <c r="D1887" s="9" t="s">
        <v>396</v>
      </c>
      <c r="E1887" s="6" t="s">
        <v>389</v>
      </c>
      <c r="F1887" s="9" t="s">
        <v>264</v>
      </c>
      <c r="G1887" s="6">
        <v>25</v>
      </c>
      <c r="H1887" s="9" t="s">
        <v>397</v>
      </c>
      <c r="I1887" s="9" t="s">
        <v>382</v>
      </c>
      <c r="J1887" s="9" t="s">
        <v>103</v>
      </c>
      <c r="K1887" s="9" t="s">
        <v>391</v>
      </c>
      <c r="L1887" s="9" t="s">
        <v>392</v>
      </c>
      <c r="M1887" s="6" t="s">
        <v>393</v>
      </c>
      <c r="N1887" s="6" t="s">
        <v>386</v>
      </c>
      <c r="O1887" s="9" t="s">
        <v>398</v>
      </c>
      <c r="P1887" s="6">
        <v>0</v>
      </c>
      <c r="Q1887" s="6">
        <v>0</v>
      </c>
      <c r="R1887" s="6">
        <v>0</v>
      </c>
      <c r="S1887" s="6">
        <v>0</v>
      </c>
      <c r="T1887" s="6">
        <v>33100</v>
      </c>
      <c r="U1887" s="6">
        <v>42700</v>
      </c>
      <c r="V1887" s="6">
        <v>47300</v>
      </c>
      <c r="W1887" s="6">
        <v>0</v>
      </c>
      <c r="X1887" s="6">
        <v>0</v>
      </c>
      <c r="Y1887" s="6">
        <v>0</v>
      </c>
      <c r="Z1887" s="6">
        <v>0</v>
      </c>
      <c r="AA1887" s="6">
        <v>4.8553798309999996</v>
      </c>
      <c r="AB1887" s="6">
        <v>-74.031469869999995</v>
      </c>
      <c r="AC1887" s="9" t="s">
        <v>39</v>
      </c>
      <c r="AD1887" s="6">
        <v>267898000</v>
      </c>
      <c r="AE1887" s="6" t="str">
        <f>MID(TablaPivotFinal[[#This Row],[Fecha]],1,4)</f>
        <v>2017</v>
      </c>
      <c r="AF1887" s="6" t="str">
        <f>MID(TablaPivotFinal[[#This Row],[Fecha]],5,3)</f>
        <v>Ago</v>
      </c>
      <c r="AG1887" s="9">
        <v>267898000</v>
      </c>
      <c r="AH1887" s="10">
        <v>225.64516130000001</v>
      </c>
      <c r="AI1887" t="s">
        <v>1074</v>
      </c>
      <c r="AJ1887" t="s">
        <v>883</v>
      </c>
      <c r="AK1887" t="s">
        <v>1202</v>
      </c>
    </row>
    <row r="1888" spans="1:37" x14ac:dyDescent="0.3">
      <c r="A1888" t="str">
        <f t="shared" si="87"/>
        <v>UNISABANA-CONCESION  ACCENORTE</v>
      </c>
      <c r="B1888" t="str">
        <f t="shared" si="88"/>
        <v>2017Dic</v>
      </c>
      <c r="C1888" t="str">
        <f t="shared" si="89"/>
        <v>4.855379831-74.03146987</v>
      </c>
      <c r="D1888" s="7" t="s">
        <v>396</v>
      </c>
      <c r="E1888" s="5" t="s">
        <v>389</v>
      </c>
      <c r="F1888" s="7" t="s">
        <v>264</v>
      </c>
      <c r="G1888" s="5">
        <v>25</v>
      </c>
      <c r="H1888" s="7" t="s">
        <v>397</v>
      </c>
      <c r="I1888" s="7" t="s">
        <v>382</v>
      </c>
      <c r="J1888" s="7" t="s">
        <v>103</v>
      </c>
      <c r="K1888" s="7" t="s">
        <v>391</v>
      </c>
      <c r="L1888" s="7" t="s">
        <v>392</v>
      </c>
      <c r="M1888" s="5" t="s">
        <v>393</v>
      </c>
      <c r="N1888" s="5" t="s">
        <v>386</v>
      </c>
      <c r="O1888" s="7" t="s">
        <v>398</v>
      </c>
      <c r="P1888" s="5">
        <v>0</v>
      </c>
      <c r="Q1888" s="5">
        <v>0</v>
      </c>
      <c r="R1888" s="5">
        <v>0</v>
      </c>
      <c r="S1888" s="5">
        <v>0</v>
      </c>
      <c r="T1888" s="5">
        <v>33100</v>
      </c>
      <c r="U1888" s="5">
        <v>42700</v>
      </c>
      <c r="V1888" s="5">
        <v>47300</v>
      </c>
      <c r="W1888" s="5">
        <v>0</v>
      </c>
      <c r="X1888" s="5">
        <v>0</v>
      </c>
      <c r="Y1888" s="5">
        <v>0</v>
      </c>
      <c r="Z1888" s="5">
        <v>0</v>
      </c>
      <c r="AA1888" s="5">
        <v>4.8553798309999996</v>
      </c>
      <c r="AB1888" s="5">
        <v>-74.031469869999995</v>
      </c>
      <c r="AC1888" s="7" t="s">
        <v>41</v>
      </c>
      <c r="AD1888" s="5">
        <v>272751600</v>
      </c>
      <c r="AE1888" s="5" t="str">
        <f>MID(TablaPivotFinal[[#This Row],[Fecha]],1,4)</f>
        <v>2017</v>
      </c>
      <c r="AF1888" s="5" t="str">
        <f>MID(TablaPivotFinal[[#This Row],[Fecha]],5,3)</f>
        <v>Dic</v>
      </c>
      <c r="AG1888" s="7">
        <v>272751600</v>
      </c>
      <c r="AH1888" s="8">
        <v>0</v>
      </c>
      <c r="AI1888" t="s">
        <v>1074</v>
      </c>
      <c r="AJ1888" t="s">
        <v>887</v>
      </c>
      <c r="AK1888" t="s">
        <v>1202</v>
      </c>
    </row>
    <row r="1889" spans="1:37" x14ac:dyDescent="0.3">
      <c r="A1889" t="str">
        <f t="shared" si="87"/>
        <v>UNISABANA-CONCESION  ACCENORTE</v>
      </c>
      <c r="B1889" t="str">
        <f t="shared" si="88"/>
        <v>2017Ene</v>
      </c>
      <c r="C1889" t="str">
        <f t="shared" si="89"/>
        <v>4.855379831-74.03146987</v>
      </c>
      <c r="D1889" s="9" t="s">
        <v>396</v>
      </c>
      <c r="E1889" s="6" t="s">
        <v>389</v>
      </c>
      <c r="F1889" s="9" t="s">
        <v>264</v>
      </c>
      <c r="G1889" s="6">
        <v>25</v>
      </c>
      <c r="H1889" s="9" t="s">
        <v>397</v>
      </c>
      <c r="I1889" s="9" t="s">
        <v>382</v>
      </c>
      <c r="J1889" s="9" t="s">
        <v>103</v>
      </c>
      <c r="K1889" s="9" t="s">
        <v>391</v>
      </c>
      <c r="L1889" s="9" t="s">
        <v>392</v>
      </c>
      <c r="M1889" s="6" t="s">
        <v>393</v>
      </c>
      <c r="N1889" s="6" t="s">
        <v>386</v>
      </c>
      <c r="O1889" s="9" t="s">
        <v>398</v>
      </c>
      <c r="P1889" s="6">
        <v>0</v>
      </c>
      <c r="Q1889" s="6">
        <v>0</v>
      </c>
      <c r="R1889" s="6">
        <v>0</v>
      </c>
      <c r="S1889" s="6">
        <v>0</v>
      </c>
      <c r="T1889" s="6">
        <v>33100</v>
      </c>
      <c r="U1889" s="6">
        <v>42700</v>
      </c>
      <c r="V1889" s="6">
        <v>47300</v>
      </c>
      <c r="W1889" s="6">
        <v>0</v>
      </c>
      <c r="X1889" s="6">
        <v>0</v>
      </c>
      <c r="Y1889" s="6">
        <v>0</v>
      </c>
      <c r="Z1889" s="6">
        <v>0</v>
      </c>
      <c r="AA1889" s="6">
        <v>4.8553798309999996</v>
      </c>
      <c r="AB1889" s="6">
        <v>-74.031469869999995</v>
      </c>
      <c r="AC1889" s="9" t="s">
        <v>43</v>
      </c>
      <c r="AD1889" s="6">
        <v>239266200</v>
      </c>
      <c r="AE1889" s="6" t="str">
        <f>MID(TablaPivotFinal[[#This Row],[Fecha]],1,4)</f>
        <v>2017</v>
      </c>
      <c r="AF1889" s="6" t="str">
        <f>MID(TablaPivotFinal[[#This Row],[Fecha]],5,3)</f>
        <v>Ene</v>
      </c>
      <c r="AG1889" s="9">
        <v>239266200</v>
      </c>
      <c r="AH1889" s="10">
        <v>207.83870970000001</v>
      </c>
      <c r="AI1889" t="s">
        <v>1074</v>
      </c>
      <c r="AJ1889" t="s">
        <v>876</v>
      </c>
      <c r="AK1889" t="s">
        <v>1202</v>
      </c>
    </row>
    <row r="1890" spans="1:37" x14ac:dyDescent="0.3">
      <c r="A1890" t="str">
        <f t="shared" si="87"/>
        <v>UNISABANA-CONCESION  ACCENORTE</v>
      </c>
      <c r="B1890" t="str">
        <f t="shared" si="88"/>
        <v>2017Feb</v>
      </c>
      <c r="C1890" t="str">
        <f t="shared" si="89"/>
        <v>4.855379831-74.03146987</v>
      </c>
      <c r="D1890" s="7" t="s">
        <v>396</v>
      </c>
      <c r="E1890" s="5" t="s">
        <v>389</v>
      </c>
      <c r="F1890" s="7" t="s">
        <v>264</v>
      </c>
      <c r="G1890" s="5">
        <v>25</v>
      </c>
      <c r="H1890" s="7" t="s">
        <v>397</v>
      </c>
      <c r="I1890" s="7" t="s">
        <v>382</v>
      </c>
      <c r="J1890" s="7" t="s">
        <v>103</v>
      </c>
      <c r="K1890" s="7" t="s">
        <v>391</v>
      </c>
      <c r="L1890" s="7" t="s">
        <v>392</v>
      </c>
      <c r="M1890" s="5" t="s">
        <v>393</v>
      </c>
      <c r="N1890" s="5" t="s">
        <v>386</v>
      </c>
      <c r="O1890" s="7" t="s">
        <v>398</v>
      </c>
      <c r="P1890" s="5">
        <v>0</v>
      </c>
      <c r="Q1890" s="5">
        <v>0</v>
      </c>
      <c r="R1890" s="5">
        <v>0</v>
      </c>
      <c r="S1890" s="5">
        <v>0</v>
      </c>
      <c r="T1890" s="5">
        <v>33100</v>
      </c>
      <c r="U1890" s="5">
        <v>42700</v>
      </c>
      <c r="V1890" s="5">
        <v>47300</v>
      </c>
      <c r="W1890" s="5">
        <v>0</v>
      </c>
      <c r="X1890" s="5">
        <v>0</v>
      </c>
      <c r="Y1890" s="5">
        <v>0</v>
      </c>
      <c r="Z1890" s="5">
        <v>0</v>
      </c>
      <c r="AA1890" s="5">
        <v>4.8553798309999996</v>
      </c>
      <c r="AB1890" s="5">
        <v>-74.031469869999995</v>
      </c>
      <c r="AC1890" s="7" t="s">
        <v>45</v>
      </c>
      <c r="AD1890" s="5">
        <v>242626200</v>
      </c>
      <c r="AE1890" s="5" t="str">
        <f>MID(TablaPivotFinal[[#This Row],[Fecha]],1,4)</f>
        <v>2017</v>
      </c>
      <c r="AF1890" s="5" t="str">
        <f>MID(TablaPivotFinal[[#This Row],[Fecha]],5,3)</f>
        <v>Feb</v>
      </c>
      <c r="AG1890" s="7">
        <v>242626200</v>
      </c>
      <c r="AH1890" s="8">
        <v>233.07142859999999</v>
      </c>
      <c r="AI1890" t="s">
        <v>1074</v>
      </c>
      <c r="AJ1890" t="s">
        <v>877</v>
      </c>
      <c r="AK1890" t="s">
        <v>1202</v>
      </c>
    </row>
    <row r="1891" spans="1:37" x14ac:dyDescent="0.3">
      <c r="A1891" t="str">
        <f t="shared" si="87"/>
        <v>UNISABANA-CONCESION  ACCENORTE</v>
      </c>
      <c r="B1891" t="str">
        <f t="shared" si="88"/>
        <v>2017Jul</v>
      </c>
      <c r="C1891" t="str">
        <f t="shared" si="89"/>
        <v>4.855379831-74.03146987</v>
      </c>
      <c r="D1891" s="9" t="s">
        <v>396</v>
      </c>
      <c r="E1891" s="6" t="s">
        <v>389</v>
      </c>
      <c r="F1891" s="9" t="s">
        <v>264</v>
      </c>
      <c r="G1891" s="6">
        <v>25</v>
      </c>
      <c r="H1891" s="9" t="s">
        <v>397</v>
      </c>
      <c r="I1891" s="9" t="s">
        <v>382</v>
      </c>
      <c r="J1891" s="9" t="s">
        <v>103</v>
      </c>
      <c r="K1891" s="9" t="s">
        <v>391</v>
      </c>
      <c r="L1891" s="9" t="s">
        <v>392</v>
      </c>
      <c r="M1891" s="6" t="s">
        <v>393</v>
      </c>
      <c r="N1891" s="6" t="s">
        <v>386</v>
      </c>
      <c r="O1891" s="9" t="s">
        <v>398</v>
      </c>
      <c r="P1891" s="6">
        <v>0</v>
      </c>
      <c r="Q1891" s="6">
        <v>0</v>
      </c>
      <c r="R1891" s="6">
        <v>0</v>
      </c>
      <c r="S1891" s="6">
        <v>0</v>
      </c>
      <c r="T1891" s="6">
        <v>33100</v>
      </c>
      <c r="U1891" s="6">
        <v>42700</v>
      </c>
      <c r="V1891" s="6">
        <v>47300</v>
      </c>
      <c r="W1891" s="6">
        <v>0</v>
      </c>
      <c r="X1891" s="6">
        <v>0</v>
      </c>
      <c r="Y1891" s="6">
        <v>0</v>
      </c>
      <c r="Z1891" s="6">
        <v>0</v>
      </c>
      <c r="AA1891" s="6">
        <v>4.8553798309999996</v>
      </c>
      <c r="AB1891" s="6">
        <v>-74.031469869999995</v>
      </c>
      <c r="AC1891" s="9" t="s">
        <v>47</v>
      </c>
      <c r="AD1891" s="6">
        <v>257840200</v>
      </c>
      <c r="AE1891" s="6" t="str">
        <f>MID(TablaPivotFinal[[#This Row],[Fecha]],1,4)</f>
        <v>2017</v>
      </c>
      <c r="AF1891" s="6" t="str">
        <f>MID(TablaPivotFinal[[#This Row],[Fecha]],5,3)</f>
        <v>Jul</v>
      </c>
      <c r="AG1891" s="9">
        <v>257840200</v>
      </c>
      <c r="AH1891" s="10">
        <v>219.64516130000001</v>
      </c>
      <c r="AI1891" t="s">
        <v>1074</v>
      </c>
      <c r="AJ1891" t="s">
        <v>882</v>
      </c>
      <c r="AK1891" t="s">
        <v>1202</v>
      </c>
    </row>
    <row r="1892" spans="1:37" x14ac:dyDescent="0.3">
      <c r="A1892" t="str">
        <f t="shared" si="87"/>
        <v>UNISABANA-CONCESION  ACCENORTE</v>
      </c>
      <c r="B1892" t="str">
        <f t="shared" si="88"/>
        <v>2017Jun</v>
      </c>
      <c r="C1892" t="str">
        <f t="shared" si="89"/>
        <v>4.855379831-74.03146987</v>
      </c>
      <c r="D1892" s="7" t="s">
        <v>396</v>
      </c>
      <c r="E1892" s="5" t="s">
        <v>389</v>
      </c>
      <c r="F1892" s="7" t="s">
        <v>264</v>
      </c>
      <c r="G1892" s="5">
        <v>25</v>
      </c>
      <c r="H1892" s="7" t="s">
        <v>397</v>
      </c>
      <c r="I1892" s="7" t="s">
        <v>382</v>
      </c>
      <c r="J1892" s="7" t="s">
        <v>103</v>
      </c>
      <c r="K1892" s="7" t="s">
        <v>391</v>
      </c>
      <c r="L1892" s="7" t="s">
        <v>392</v>
      </c>
      <c r="M1892" s="5" t="s">
        <v>393</v>
      </c>
      <c r="N1892" s="5" t="s">
        <v>386</v>
      </c>
      <c r="O1892" s="7" t="s">
        <v>398</v>
      </c>
      <c r="P1892" s="5">
        <v>0</v>
      </c>
      <c r="Q1892" s="5">
        <v>0</v>
      </c>
      <c r="R1892" s="5">
        <v>0</v>
      </c>
      <c r="S1892" s="5">
        <v>0</v>
      </c>
      <c r="T1892" s="5">
        <v>33100</v>
      </c>
      <c r="U1892" s="5">
        <v>42700</v>
      </c>
      <c r="V1892" s="5">
        <v>47300</v>
      </c>
      <c r="W1892" s="5">
        <v>0</v>
      </c>
      <c r="X1892" s="5">
        <v>0</v>
      </c>
      <c r="Y1892" s="5">
        <v>0</v>
      </c>
      <c r="Z1892" s="5">
        <v>0</v>
      </c>
      <c r="AA1892" s="5">
        <v>4.8553798309999996</v>
      </c>
      <c r="AB1892" s="5">
        <v>-74.031469869999995</v>
      </c>
      <c r="AC1892" s="7" t="s">
        <v>49</v>
      </c>
      <c r="AD1892" s="5">
        <v>254195600</v>
      </c>
      <c r="AE1892" s="5" t="str">
        <f>MID(TablaPivotFinal[[#This Row],[Fecha]],1,4)</f>
        <v>2017</v>
      </c>
      <c r="AF1892" s="5" t="str">
        <f>MID(TablaPivotFinal[[#This Row],[Fecha]],5,3)</f>
        <v>Jun</v>
      </c>
      <c r="AG1892" s="7">
        <v>254195600</v>
      </c>
      <c r="AH1892" s="8">
        <v>224.7666667</v>
      </c>
      <c r="AI1892" t="s">
        <v>1074</v>
      </c>
      <c r="AJ1892" t="s">
        <v>881</v>
      </c>
      <c r="AK1892" t="s">
        <v>1202</v>
      </c>
    </row>
    <row r="1893" spans="1:37" x14ac:dyDescent="0.3">
      <c r="A1893" t="str">
        <f t="shared" si="87"/>
        <v>UNISABANA-CONCESION  ACCENORTE</v>
      </c>
      <c r="B1893" t="str">
        <f t="shared" si="88"/>
        <v>2017Mar</v>
      </c>
      <c r="C1893" t="str">
        <f t="shared" si="89"/>
        <v>4.855379831-74.03146987</v>
      </c>
      <c r="D1893" s="9" t="s">
        <v>396</v>
      </c>
      <c r="E1893" s="6" t="s">
        <v>389</v>
      </c>
      <c r="F1893" s="9" t="s">
        <v>264</v>
      </c>
      <c r="G1893" s="6">
        <v>25</v>
      </c>
      <c r="H1893" s="9" t="s">
        <v>397</v>
      </c>
      <c r="I1893" s="9" t="s">
        <v>382</v>
      </c>
      <c r="J1893" s="9" t="s">
        <v>103</v>
      </c>
      <c r="K1893" s="9" t="s">
        <v>391</v>
      </c>
      <c r="L1893" s="9" t="s">
        <v>392</v>
      </c>
      <c r="M1893" s="6" t="s">
        <v>393</v>
      </c>
      <c r="N1893" s="6" t="s">
        <v>386</v>
      </c>
      <c r="O1893" s="9" t="s">
        <v>398</v>
      </c>
      <c r="P1893" s="6">
        <v>0</v>
      </c>
      <c r="Q1893" s="6">
        <v>0</v>
      </c>
      <c r="R1893" s="6">
        <v>0</v>
      </c>
      <c r="S1893" s="6">
        <v>0</v>
      </c>
      <c r="T1893" s="6">
        <v>33100</v>
      </c>
      <c r="U1893" s="6">
        <v>42700</v>
      </c>
      <c r="V1893" s="6">
        <v>47300</v>
      </c>
      <c r="W1893" s="6">
        <v>0</v>
      </c>
      <c r="X1893" s="6">
        <v>0</v>
      </c>
      <c r="Y1893" s="6">
        <v>0</v>
      </c>
      <c r="Z1893" s="6">
        <v>0</v>
      </c>
      <c r="AA1893" s="6">
        <v>4.8553798309999996</v>
      </c>
      <c r="AB1893" s="6">
        <v>-74.031469869999995</v>
      </c>
      <c r="AC1893" s="9" t="s">
        <v>51</v>
      </c>
      <c r="AD1893" s="6">
        <v>246624600</v>
      </c>
      <c r="AE1893" s="6" t="str">
        <f>MID(TablaPivotFinal[[#This Row],[Fecha]],1,4)</f>
        <v>2017</v>
      </c>
      <c r="AF1893" s="6" t="str">
        <f>MID(TablaPivotFinal[[#This Row],[Fecha]],5,3)</f>
        <v>Mar</v>
      </c>
      <c r="AG1893" s="9">
        <v>246624600</v>
      </c>
      <c r="AH1893" s="10">
        <v>211.41935480000001</v>
      </c>
      <c r="AI1893" t="s">
        <v>1074</v>
      </c>
      <c r="AJ1893" t="s">
        <v>878</v>
      </c>
      <c r="AK1893" t="s">
        <v>1202</v>
      </c>
    </row>
    <row r="1894" spans="1:37" x14ac:dyDescent="0.3">
      <c r="A1894" t="str">
        <f t="shared" si="87"/>
        <v>UNISABANA-CONCESION  ACCENORTE</v>
      </c>
      <c r="B1894" t="str">
        <f t="shared" si="88"/>
        <v>2017May</v>
      </c>
      <c r="C1894" t="str">
        <f t="shared" si="89"/>
        <v>4.855379831-74.03146987</v>
      </c>
      <c r="D1894" s="7" t="s">
        <v>396</v>
      </c>
      <c r="E1894" s="5" t="s">
        <v>389</v>
      </c>
      <c r="F1894" s="7" t="s">
        <v>264</v>
      </c>
      <c r="G1894" s="5">
        <v>25</v>
      </c>
      <c r="H1894" s="7" t="s">
        <v>397</v>
      </c>
      <c r="I1894" s="7" t="s">
        <v>382</v>
      </c>
      <c r="J1894" s="7" t="s">
        <v>103</v>
      </c>
      <c r="K1894" s="7" t="s">
        <v>391</v>
      </c>
      <c r="L1894" s="7" t="s">
        <v>392</v>
      </c>
      <c r="M1894" s="5" t="s">
        <v>393</v>
      </c>
      <c r="N1894" s="5" t="s">
        <v>386</v>
      </c>
      <c r="O1894" s="7" t="s">
        <v>398</v>
      </c>
      <c r="P1894" s="5">
        <v>0</v>
      </c>
      <c r="Q1894" s="5">
        <v>0</v>
      </c>
      <c r="R1894" s="5">
        <v>0</v>
      </c>
      <c r="S1894" s="5">
        <v>0</v>
      </c>
      <c r="T1894" s="5">
        <v>33100</v>
      </c>
      <c r="U1894" s="5">
        <v>42700</v>
      </c>
      <c r="V1894" s="5">
        <v>47300</v>
      </c>
      <c r="W1894" s="5">
        <v>0</v>
      </c>
      <c r="X1894" s="5">
        <v>0</v>
      </c>
      <c r="Y1894" s="5">
        <v>0</v>
      </c>
      <c r="Z1894" s="5">
        <v>0</v>
      </c>
      <c r="AA1894" s="5">
        <v>4.8553798309999996</v>
      </c>
      <c r="AB1894" s="5">
        <v>-74.031469869999995</v>
      </c>
      <c r="AC1894" s="7" t="s">
        <v>53</v>
      </c>
      <c r="AD1894" s="5">
        <v>258539800</v>
      </c>
      <c r="AE1894" s="5" t="str">
        <f>MID(TablaPivotFinal[[#This Row],[Fecha]],1,4)</f>
        <v>2017</v>
      </c>
      <c r="AF1894" s="5" t="str">
        <f>MID(TablaPivotFinal[[#This Row],[Fecha]],5,3)</f>
        <v>May</v>
      </c>
      <c r="AG1894" s="7">
        <v>258539800</v>
      </c>
      <c r="AH1894" s="8">
        <v>222.67741939999999</v>
      </c>
      <c r="AI1894" t="s">
        <v>1074</v>
      </c>
      <c r="AJ1894" t="s">
        <v>880</v>
      </c>
      <c r="AK1894" t="s">
        <v>1202</v>
      </c>
    </row>
    <row r="1895" spans="1:37" x14ac:dyDescent="0.3">
      <c r="A1895" t="str">
        <f t="shared" si="87"/>
        <v>UNISABANA-CONCESION  ACCENORTE</v>
      </c>
      <c r="B1895" t="str">
        <f t="shared" si="88"/>
        <v>2017Nov</v>
      </c>
      <c r="C1895" t="str">
        <f t="shared" si="89"/>
        <v>4.855379831-74.03146987</v>
      </c>
      <c r="D1895" s="9" t="s">
        <v>396</v>
      </c>
      <c r="E1895" s="6" t="s">
        <v>389</v>
      </c>
      <c r="F1895" s="9" t="s">
        <v>264</v>
      </c>
      <c r="G1895" s="6">
        <v>25</v>
      </c>
      <c r="H1895" s="9" t="s">
        <v>397</v>
      </c>
      <c r="I1895" s="9" t="s">
        <v>382</v>
      </c>
      <c r="J1895" s="9" t="s">
        <v>103</v>
      </c>
      <c r="K1895" s="9" t="s">
        <v>391</v>
      </c>
      <c r="L1895" s="9" t="s">
        <v>392</v>
      </c>
      <c r="M1895" s="6" t="s">
        <v>393</v>
      </c>
      <c r="N1895" s="6" t="s">
        <v>386</v>
      </c>
      <c r="O1895" s="9" t="s">
        <v>398</v>
      </c>
      <c r="P1895" s="6">
        <v>0</v>
      </c>
      <c r="Q1895" s="6">
        <v>0</v>
      </c>
      <c r="R1895" s="6">
        <v>0</v>
      </c>
      <c r="S1895" s="6">
        <v>0</v>
      </c>
      <c r="T1895" s="6">
        <v>33100</v>
      </c>
      <c r="U1895" s="6">
        <v>42700</v>
      </c>
      <c r="V1895" s="6">
        <v>47300</v>
      </c>
      <c r="W1895" s="6">
        <v>0</v>
      </c>
      <c r="X1895" s="6">
        <v>0</v>
      </c>
      <c r="Y1895" s="6">
        <v>0</v>
      </c>
      <c r="Z1895" s="6">
        <v>0</v>
      </c>
      <c r="AA1895" s="6">
        <v>4.8553798309999996</v>
      </c>
      <c r="AB1895" s="6">
        <v>-74.031469869999995</v>
      </c>
      <c r="AC1895" s="9" t="s">
        <v>55</v>
      </c>
      <c r="AD1895" s="6">
        <v>270830000</v>
      </c>
      <c r="AE1895" s="6" t="str">
        <f>MID(TablaPivotFinal[[#This Row],[Fecha]],1,4)</f>
        <v>2017</v>
      </c>
      <c r="AF1895" s="6" t="str">
        <f>MID(TablaPivotFinal[[#This Row],[Fecha]],5,3)</f>
        <v>Nov</v>
      </c>
      <c r="AG1895" s="9">
        <v>270830000</v>
      </c>
      <c r="AH1895" s="10">
        <v>238.9</v>
      </c>
      <c r="AI1895" t="s">
        <v>1074</v>
      </c>
      <c r="AJ1895" t="s">
        <v>886</v>
      </c>
      <c r="AK1895" t="s">
        <v>1202</v>
      </c>
    </row>
    <row r="1896" spans="1:37" x14ac:dyDescent="0.3">
      <c r="A1896" t="str">
        <f t="shared" si="87"/>
        <v>UNISABANA-CONCESION  ACCENORTE</v>
      </c>
      <c r="B1896" t="str">
        <f t="shared" si="88"/>
        <v>2017Oct</v>
      </c>
      <c r="C1896" t="str">
        <f t="shared" si="89"/>
        <v>4.855379831-74.03146987</v>
      </c>
      <c r="D1896" s="7" t="s">
        <v>396</v>
      </c>
      <c r="E1896" s="5" t="s">
        <v>389</v>
      </c>
      <c r="F1896" s="7" t="s">
        <v>264</v>
      </c>
      <c r="G1896" s="5">
        <v>25</v>
      </c>
      <c r="H1896" s="7" t="s">
        <v>397</v>
      </c>
      <c r="I1896" s="7" t="s">
        <v>382</v>
      </c>
      <c r="J1896" s="7" t="s">
        <v>103</v>
      </c>
      <c r="K1896" s="7" t="s">
        <v>391</v>
      </c>
      <c r="L1896" s="7" t="s">
        <v>392</v>
      </c>
      <c r="M1896" s="5" t="s">
        <v>393</v>
      </c>
      <c r="N1896" s="5" t="s">
        <v>386</v>
      </c>
      <c r="O1896" s="7" t="s">
        <v>398</v>
      </c>
      <c r="P1896" s="5">
        <v>0</v>
      </c>
      <c r="Q1896" s="5">
        <v>0</v>
      </c>
      <c r="R1896" s="5">
        <v>0</v>
      </c>
      <c r="S1896" s="5">
        <v>0</v>
      </c>
      <c r="T1896" s="5">
        <v>33100</v>
      </c>
      <c r="U1896" s="5">
        <v>42700</v>
      </c>
      <c r="V1896" s="5">
        <v>47300</v>
      </c>
      <c r="W1896" s="5">
        <v>0</v>
      </c>
      <c r="X1896" s="5">
        <v>0</v>
      </c>
      <c r="Y1896" s="5">
        <v>0</v>
      </c>
      <c r="Z1896" s="5">
        <v>0</v>
      </c>
      <c r="AA1896" s="5">
        <v>4.8553798309999996</v>
      </c>
      <c r="AB1896" s="5">
        <v>-74.031469869999995</v>
      </c>
      <c r="AC1896" s="7" t="s">
        <v>57</v>
      </c>
      <c r="AD1896" s="5">
        <v>270894200</v>
      </c>
      <c r="AE1896" s="5" t="str">
        <f>MID(TablaPivotFinal[[#This Row],[Fecha]],1,4)</f>
        <v>2017</v>
      </c>
      <c r="AF1896" s="5" t="str">
        <f>MID(TablaPivotFinal[[#This Row],[Fecha]],5,3)</f>
        <v>Oct</v>
      </c>
      <c r="AG1896" s="7">
        <v>270894200</v>
      </c>
      <c r="AH1896" s="8">
        <v>230.35483869999999</v>
      </c>
      <c r="AI1896" t="s">
        <v>1074</v>
      </c>
      <c r="AJ1896" t="s">
        <v>885</v>
      </c>
      <c r="AK1896" t="s">
        <v>1202</v>
      </c>
    </row>
    <row r="1897" spans="1:37" x14ac:dyDescent="0.3">
      <c r="A1897" t="str">
        <f t="shared" si="87"/>
        <v>UNISABANA-CONCESION  ACCENORTE</v>
      </c>
      <c r="B1897" t="str">
        <f t="shared" si="88"/>
        <v>2017Sep</v>
      </c>
      <c r="C1897" t="str">
        <f t="shared" si="89"/>
        <v>4.855379831-74.03146987</v>
      </c>
      <c r="D1897" s="9" t="s">
        <v>396</v>
      </c>
      <c r="E1897" s="6" t="s">
        <v>389</v>
      </c>
      <c r="F1897" s="9" t="s">
        <v>264</v>
      </c>
      <c r="G1897" s="6">
        <v>25</v>
      </c>
      <c r="H1897" s="9" t="s">
        <v>397</v>
      </c>
      <c r="I1897" s="9" t="s">
        <v>382</v>
      </c>
      <c r="J1897" s="9" t="s">
        <v>103</v>
      </c>
      <c r="K1897" s="9" t="s">
        <v>391</v>
      </c>
      <c r="L1897" s="9" t="s">
        <v>392</v>
      </c>
      <c r="M1897" s="6" t="s">
        <v>393</v>
      </c>
      <c r="N1897" s="6" t="s">
        <v>386</v>
      </c>
      <c r="O1897" s="9" t="s">
        <v>398</v>
      </c>
      <c r="P1897" s="6">
        <v>0</v>
      </c>
      <c r="Q1897" s="6">
        <v>0</v>
      </c>
      <c r="R1897" s="6">
        <v>0</v>
      </c>
      <c r="S1897" s="6">
        <v>0</v>
      </c>
      <c r="T1897" s="6">
        <v>33100</v>
      </c>
      <c r="U1897" s="6">
        <v>42700</v>
      </c>
      <c r="V1897" s="6">
        <v>47300</v>
      </c>
      <c r="W1897" s="6">
        <v>0</v>
      </c>
      <c r="X1897" s="6">
        <v>0</v>
      </c>
      <c r="Y1897" s="6">
        <v>0</v>
      </c>
      <c r="Z1897" s="6">
        <v>0</v>
      </c>
      <c r="AA1897" s="6">
        <v>4.8553798309999996</v>
      </c>
      <c r="AB1897" s="6">
        <v>-74.031469869999995</v>
      </c>
      <c r="AC1897" s="9" t="s">
        <v>59</v>
      </c>
      <c r="AD1897" s="6">
        <v>261798200</v>
      </c>
      <c r="AE1897" s="6" t="str">
        <f>MID(TablaPivotFinal[[#This Row],[Fecha]],1,4)</f>
        <v>2017</v>
      </c>
      <c r="AF1897" s="6" t="str">
        <f>MID(TablaPivotFinal[[#This Row],[Fecha]],5,3)</f>
        <v>Sep</v>
      </c>
      <c r="AG1897" s="9">
        <v>261798200</v>
      </c>
      <c r="AH1897" s="10">
        <v>230.33333329999999</v>
      </c>
      <c r="AI1897" t="s">
        <v>1074</v>
      </c>
      <c r="AJ1897" t="s">
        <v>884</v>
      </c>
      <c r="AK1897" t="s">
        <v>1202</v>
      </c>
    </row>
    <row r="1898" spans="1:37" x14ac:dyDescent="0.3">
      <c r="A1898" t="str">
        <f t="shared" si="87"/>
        <v>UNISABANA-CONCESION  ACCENORTE</v>
      </c>
      <c r="B1898" t="str">
        <f t="shared" si="88"/>
        <v>2018Abr</v>
      </c>
      <c r="C1898" t="str">
        <f t="shared" si="89"/>
        <v>4.855379831-74.03146987</v>
      </c>
      <c r="D1898" s="7" t="s">
        <v>396</v>
      </c>
      <c r="E1898" s="5" t="s">
        <v>389</v>
      </c>
      <c r="F1898" s="7" t="s">
        <v>264</v>
      </c>
      <c r="G1898" s="5">
        <v>25</v>
      </c>
      <c r="H1898" s="7" t="s">
        <v>397</v>
      </c>
      <c r="I1898" s="7" t="s">
        <v>382</v>
      </c>
      <c r="J1898" s="7" t="s">
        <v>103</v>
      </c>
      <c r="K1898" s="7" t="s">
        <v>391</v>
      </c>
      <c r="L1898" s="7" t="s">
        <v>392</v>
      </c>
      <c r="M1898" s="5" t="s">
        <v>393</v>
      </c>
      <c r="N1898" s="5" t="s">
        <v>386</v>
      </c>
      <c r="O1898" s="7" t="s">
        <v>398</v>
      </c>
      <c r="P1898" s="5">
        <v>0</v>
      </c>
      <c r="Q1898" s="5">
        <v>0</v>
      </c>
      <c r="R1898" s="5">
        <v>0</v>
      </c>
      <c r="S1898" s="5">
        <v>0</v>
      </c>
      <c r="T1898" s="5">
        <v>33100</v>
      </c>
      <c r="U1898" s="5">
        <v>42700</v>
      </c>
      <c r="V1898" s="5">
        <v>47300</v>
      </c>
      <c r="W1898" s="5">
        <v>0</v>
      </c>
      <c r="X1898" s="5">
        <v>0</v>
      </c>
      <c r="Y1898" s="5">
        <v>0</v>
      </c>
      <c r="Z1898" s="5">
        <v>0</v>
      </c>
      <c r="AA1898" s="5">
        <v>4.8553798309999996</v>
      </c>
      <c r="AB1898" s="5">
        <v>-74.031469869999995</v>
      </c>
      <c r="AC1898" s="7" t="s">
        <v>61</v>
      </c>
      <c r="AD1898" s="5">
        <v>247617100</v>
      </c>
      <c r="AE1898" s="5" t="str">
        <f>MID(TablaPivotFinal[[#This Row],[Fecha]],1,4)</f>
        <v>2018</v>
      </c>
      <c r="AF1898" s="5" t="str">
        <f>MID(TablaPivotFinal[[#This Row],[Fecha]],5,3)</f>
        <v>Abr</v>
      </c>
      <c r="AG1898" s="7">
        <v>247617100</v>
      </c>
      <c r="AH1898" s="8">
        <v>0</v>
      </c>
      <c r="AI1898" t="s">
        <v>1074</v>
      </c>
      <c r="AJ1898" t="s">
        <v>891</v>
      </c>
      <c r="AK1898" t="s">
        <v>1202</v>
      </c>
    </row>
    <row r="1899" spans="1:37" x14ac:dyDescent="0.3">
      <c r="A1899" t="str">
        <f t="shared" si="87"/>
        <v>UNISABANA-CONCESION  ACCENORTE</v>
      </c>
      <c r="B1899" t="str">
        <f t="shared" si="88"/>
        <v>2018Ago</v>
      </c>
      <c r="C1899" t="str">
        <f t="shared" si="89"/>
        <v>4.855379831-74.03146987</v>
      </c>
      <c r="D1899" s="9" t="s">
        <v>396</v>
      </c>
      <c r="E1899" s="6" t="s">
        <v>389</v>
      </c>
      <c r="F1899" s="9" t="s">
        <v>264</v>
      </c>
      <c r="G1899" s="6">
        <v>25</v>
      </c>
      <c r="H1899" s="9" t="s">
        <v>397</v>
      </c>
      <c r="I1899" s="9" t="s">
        <v>382</v>
      </c>
      <c r="J1899" s="9" t="s">
        <v>103</v>
      </c>
      <c r="K1899" s="9" t="s">
        <v>391</v>
      </c>
      <c r="L1899" s="9" t="s">
        <v>392</v>
      </c>
      <c r="M1899" s="6" t="s">
        <v>393</v>
      </c>
      <c r="N1899" s="6" t="s">
        <v>386</v>
      </c>
      <c r="O1899" s="9" t="s">
        <v>398</v>
      </c>
      <c r="P1899" s="6">
        <v>0</v>
      </c>
      <c r="Q1899" s="6">
        <v>0</v>
      </c>
      <c r="R1899" s="6">
        <v>0</v>
      </c>
      <c r="S1899" s="6">
        <v>0</v>
      </c>
      <c r="T1899" s="6">
        <v>33100</v>
      </c>
      <c r="U1899" s="6">
        <v>42700</v>
      </c>
      <c r="V1899" s="6">
        <v>47300</v>
      </c>
      <c r="W1899" s="6">
        <v>0</v>
      </c>
      <c r="X1899" s="6">
        <v>0</v>
      </c>
      <c r="Y1899" s="6">
        <v>0</v>
      </c>
      <c r="Z1899" s="6">
        <v>0</v>
      </c>
      <c r="AA1899" s="6">
        <v>4.8553798309999996</v>
      </c>
      <c r="AB1899" s="6">
        <v>-74.031469869999995</v>
      </c>
      <c r="AC1899" s="9" t="s">
        <v>63</v>
      </c>
      <c r="AD1899" s="6">
        <v>173183400</v>
      </c>
      <c r="AE1899" s="6" t="str">
        <f>MID(TablaPivotFinal[[#This Row],[Fecha]],1,4)</f>
        <v>2018</v>
      </c>
      <c r="AF1899" s="6" t="str">
        <f>MID(TablaPivotFinal[[#This Row],[Fecha]],5,3)</f>
        <v>Ago</v>
      </c>
      <c r="AG1899" s="9">
        <v>173183400</v>
      </c>
      <c r="AH1899" s="10">
        <v>0</v>
      </c>
      <c r="AI1899" t="s">
        <v>1074</v>
      </c>
      <c r="AJ1899" t="s">
        <v>895</v>
      </c>
      <c r="AK1899" t="s">
        <v>1202</v>
      </c>
    </row>
    <row r="1900" spans="1:37" x14ac:dyDescent="0.3">
      <c r="A1900" t="str">
        <f t="shared" si="87"/>
        <v>UNISABANA-CONCESION  ACCENORTE</v>
      </c>
      <c r="B1900" t="str">
        <f t="shared" si="88"/>
        <v>2018Dic</v>
      </c>
      <c r="C1900" t="str">
        <f t="shared" si="89"/>
        <v>4.855379831-74.03146987</v>
      </c>
      <c r="D1900" s="7" t="s">
        <v>396</v>
      </c>
      <c r="E1900" s="5" t="s">
        <v>389</v>
      </c>
      <c r="F1900" s="7" t="s">
        <v>264</v>
      </c>
      <c r="G1900" s="5">
        <v>25</v>
      </c>
      <c r="H1900" s="7" t="s">
        <v>397</v>
      </c>
      <c r="I1900" s="7" t="s">
        <v>382</v>
      </c>
      <c r="J1900" s="7" t="s">
        <v>103</v>
      </c>
      <c r="K1900" s="7" t="s">
        <v>391</v>
      </c>
      <c r="L1900" s="7" t="s">
        <v>392</v>
      </c>
      <c r="M1900" s="5" t="s">
        <v>393</v>
      </c>
      <c r="N1900" s="5" t="s">
        <v>386</v>
      </c>
      <c r="O1900" s="7" t="s">
        <v>398</v>
      </c>
      <c r="P1900" s="5">
        <v>0</v>
      </c>
      <c r="Q1900" s="5">
        <v>0</v>
      </c>
      <c r="R1900" s="5">
        <v>0</v>
      </c>
      <c r="S1900" s="5">
        <v>0</v>
      </c>
      <c r="T1900" s="5">
        <v>33100</v>
      </c>
      <c r="U1900" s="5">
        <v>42700</v>
      </c>
      <c r="V1900" s="5">
        <v>47300</v>
      </c>
      <c r="W1900" s="5">
        <v>0</v>
      </c>
      <c r="X1900" s="5">
        <v>0</v>
      </c>
      <c r="Y1900" s="5">
        <v>0</v>
      </c>
      <c r="Z1900" s="5">
        <v>0</v>
      </c>
      <c r="AA1900" s="5">
        <v>4.8553798309999996</v>
      </c>
      <c r="AB1900" s="5">
        <v>-74.031469869999995</v>
      </c>
      <c r="AC1900" s="7" t="s">
        <v>65</v>
      </c>
      <c r="AD1900" s="5">
        <v>185588800</v>
      </c>
      <c r="AE1900" s="5" t="str">
        <f>MID(TablaPivotFinal[[#This Row],[Fecha]],1,4)</f>
        <v>2018</v>
      </c>
      <c r="AF1900" s="5" t="str">
        <f>MID(TablaPivotFinal[[#This Row],[Fecha]],5,3)</f>
        <v>Dic</v>
      </c>
      <c r="AG1900" s="7">
        <v>185588800</v>
      </c>
      <c r="AH1900" s="8">
        <v>0</v>
      </c>
      <c r="AI1900" t="s">
        <v>1074</v>
      </c>
      <c r="AJ1900" t="s">
        <v>899</v>
      </c>
      <c r="AK1900" t="s">
        <v>1202</v>
      </c>
    </row>
    <row r="1901" spans="1:37" x14ac:dyDescent="0.3">
      <c r="A1901" t="str">
        <f t="shared" si="87"/>
        <v>UNISABANA-CONCESION  ACCENORTE</v>
      </c>
      <c r="B1901" t="str">
        <f t="shared" si="88"/>
        <v>2018Ene</v>
      </c>
      <c r="C1901" t="str">
        <f t="shared" si="89"/>
        <v>4.855379831-74.03146987</v>
      </c>
      <c r="D1901" s="9" t="s">
        <v>396</v>
      </c>
      <c r="E1901" s="6" t="s">
        <v>389</v>
      </c>
      <c r="F1901" s="9" t="s">
        <v>264</v>
      </c>
      <c r="G1901" s="6">
        <v>25</v>
      </c>
      <c r="H1901" s="9" t="s">
        <v>397</v>
      </c>
      <c r="I1901" s="9" t="s">
        <v>382</v>
      </c>
      <c r="J1901" s="9" t="s">
        <v>103</v>
      </c>
      <c r="K1901" s="9" t="s">
        <v>391</v>
      </c>
      <c r="L1901" s="9" t="s">
        <v>392</v>
      </c>
      <c r="M1901" s="6" t="s">
        <v>393</v>
      </c>
      <c r="N1901" s="6" t="s">
        <v>386</v>
      </c>
      <c r="O1901" s="9" t="s">
        <v>398</v>
      </c>
      <c r="P1901" s="6">
        <v>0</v>
      </c>
      <c r="Q1901" s="6">
        <v>0</v>
      </c>
      <c r="R1901" s="6">
        <v>0</v>
      </c>
      <c r="S1901" s="6">
        <v>0</v>
      </c>
      <c r="T1901" s="6">
        <v>33100</v>
      </c>
      <c r="U1901" s="6">
        <v>42700</v>
      </c>
      <c r="V1901" s="6">
        <v>47300</v>
      </c>
      <c r="W1901" s="6">
        <v>0</v>
      </c>
      <c r="X1901" s="6">
        <v>0</v>
      </c>
      <c r="Y1901" s="6">
        <v>0</v>
      </c>
      <c r="Z1901" s="6">
        <v>0</v>
      </c>
      <c r="AA1901" s="6">
        <v>4.8553798309999996</v>
      </c>
      <c r="AB1901" s="6">
        <v>-74.031469869999995</v>
      </c>
      <c r="AC1901" s="9" t="s">
        <v>67</v>
      </c>
      <c r="AD1901" s="6">
        <v>258902000</v>
      </c>
      <c r="AE1901" s="6" t="str">
        <f>MID(TablaPivotFinal[[#This Row],[Fecha]],1,4)</f>
        <v>2018</v>
      </c>
      <c r="AF1901" s="6" t="str">
        <f>MID(TablaPivotFinal[[#This Row],[Fecha]],5,3)</f>
        <v>Ene</v>
      </c>
      <c r="AG1901" s="9">
        <v>258902000</v>
      </c>
      <c r="AH1901" s="10">
        <v>0</v>
      </c>
      <c r="AI1901" t="s">
        <v>1074</v>
      </c>
      <c r="AJ1901" t="s">
        <v>888</v>
      </c>
      <c r="AK1901" t="s">
        <v>1202</v>
      </c>
    </row>
    <row r="1902" spans="1:37" x14ac:dyDescent="0.3">
      <c r="A1902" t="str">
        <f t="shared" si="87"/>
        <v>UNISABANA-CONCESION  ACCENORTE</v>
      </c>
      <c r="B1902" t="str">
        <f t="shared" si="88"/>
        <v>2018Feb</v>
      </c>
      <c r="C1902" t="str">
        <f t="shared" si="89"/>
        <v>4.855379831-74.03146987</v>
      </c>
      <c r="D1902" s="7" t="s">
        <v>396</v>
      </c>
      <c r="E1902" s="5" t="s">
        <v>389</v>
      </c>
      <c r="F1902" s="7" t="s">
        <v>264</v>
      </c>
      <c r="G1902" s="5">
        <v>25</v>
      </c>
      <c r="H1902" s="7" t="s">
        <v>397</v>
      </c>
      <c r="I1902" s="7" t="s">
        <v>382</v>
      </c>
      <c r="J1902" s="7" t="s">
        <v>103</v>
      </c>
      <c r="K1902" s="7" t="s">
        <v>391</v>
      </c>
      <c r="L1902" s="7" t="s">
        <v>392</v>
      </c>
      <c r="M1902" s="5" t="s">
        <v>393</v>
      </c>
      <c r="N1902" s="5" t="s">
        <v>386</v>
      </c>
      <c r="O1902" s="7" t="s">
        <v>398</v>
      </c>
      <c r="P1902" s="5">
        <v>0</v>
      </c>
      <c r="Q1902" s="5">
        <v>0</v>
      </c>
      <c r="R1902" s="5">
        <v>0</v>
      </c>
      <c r="S1902" s="5">
        <v>0</v>
      </c>
      <c r="T1902" s="5">
        <v>33100</v>
      </c>
      <c r="U1902" s="5">
        <v>42700</v>
      </c>
      <c r="V1902" s="5">
        <v>47300</v>
      </c>
      <c r="W1902" s="5">
        <v>0</v>
      </c>
      <c r="X1902" s="5">
        <v>0</v>
      </c>
      <c r="Y1902" s="5">
        <v>0</v>
      </c>
      <c r="Z1902" s="5">
        <v>0</v>
      </c>
      <c r="AA1902" s="5">
        <v>4.8553798309999996</v>
      </c>
      <c r="AB1902" s="5">
        <v>-74.031469869999995</v>
      </c>
      <c r="AC1902" s="7" t="s">
        <v>69</v>
      </c>
      <c r="AD1902" s="5">
        <v>256477500</v>
      </c>
      <c r="AE1902" s="5" t="str">
        <f>MID(TablaPivotFinal[[#This Row],[Fecha]],1,4)</f>
        <v>2018</v>
      </c>
      <c r="AF1902" s="5" t="str">
        <f>MID(TablaPivotFinal[[#This Row],[Fecha]],5,3)</f>
        <v>Feb</v>
      </c>
      <c r="AG1902" s="7">
        <v>256477500</v>
      </c>
      <c r="AH1902" s="8">
        <v>0</v>
      </c>
      <c r="AI1902" t="s">
        <v>1074</v>
      </c>
      <c r="AJ1902" t="s">
        <v>889</v>
      </c>
      <c r="AK1902" t="s">
        <v>1202</v>
      </c>
    </row>
    <row r="1903" spans="1:37" x14ac:dyDescent="0.3">
      <c r="A1903" t="str">
        <f t="shared" si="87"/>
        <v>UNISABANA-CONCESION  ACCENORTE</v>
      </c>
      <c r="B1903" t="str">
        <f t="shared" si="88"/>
        <v>2018Jul</v>
      </c>
      <c r="C1903" t="str">
        <f t="shared" si="89"/>
        <v>4.855379831-74.03146987</v>
      </c>
      <c r="D1903" s="9" t="s">
        <v>396</v>
      </c>
      <c r="E1903" s="6" t="s">
        <v>389</v>
      </c>
      <c r="F1903" s="9" t="s">
        <v>264</v>
      </c>
      <c r="G1903" s="6">
        <v>25</v>
      </c>
      <c r="H1903" s="9" t="s">
        <v>397</v>
      </c>
      <c r="I1903" s="9" t="s">
        <v>382</v>
      </c>
      <c r="J1903" s="9" t="s">
        <v>103</v>
      </c>
      <c r="K1903" s="9" t="s">
        <v>391</v>
      </c>
      <c r="L1903" s="9" t="s">
        <v>392</v>
      </c>
      <c r="M1903" s="6" t="s">
        <v>393</v>
      </c>
      <c r="N1903" s="6" t="s">
        <v>386</v>
      </c>
      <c r="O1903" s="9" t="s">
        <v>398</v>
      </c>
      <c r="P1903" s="6">
        <v>0</v>
      </c>
      <c r="Q1903" s="6">
        <v>0</v>
      </c>
      <c r="R1903" s="6">
        <v>0</v>
      </c>
      <c r="S1903" s="6">
        <v>0</v>
      </c>
      <c r="T1903" s="6">
        <v>33100</v>
      </c>
      <c r="U1903" s="6">
        <v>42700</v>
      </c>
      <c r="V1903" s="6">
        <v>47300</v>
      </c>
      <c r="W1903" s="6">
        <v>0</v>
      </c>
      <c r="X1903" s="6">
        <v>0</v>
      </c>
      <c r="Y1903" s="6">
        <v>0</v>
      </c>
      <c r="Z1903" s="6">
        <v>0</v>
      </c>
      <c r="AA1903" s="6">
        <v>4.8553798309999996</v>
      </c>
      <c r="AB1903" s="6">
        <v>-74.031469869999995</v>
      </c>
      <c r="AC1903" s="9" t="s">
        <v>71</v>
      </c>
      <c r="AD1903" s="6">
        <v>228199900</v>
      </c>
      <c r="AE1903" s="6" t="str">
        <f>MID(TablaPivotFinal[[#This Row],[Fecha]],1,4)</f>
        <v>2018</v>
      </c>
      <c r="AF1903" s="6" t="str">
        <f>MID(TablaPivotFinal[[#This Row],[Fecha]],5,3)</f>
        <v>Jul</v>
      </c>
      <c r="AG1903" s="9">
        <v>228199900</v>
      </c>
      <c r="AH1903" s="10">
        <v>0</v>
      </c>
      <c r="AI1903" t="s">
        <v>1074</v>
      </c>
      <c r="AJ1903" t="s">
        <v>894</v>
      </c>
      <c r="AK1903" t="s">
        <v>1202</v>
      </c>
    </row>
    <row r="1904" spans="1:37" x14ac:dyDescent="0.3">
      <c r="A1904" t="str">
        <f t="shared" si="87"/>
        <v>UNISABANA-CONCESION  ACCENORTE</v>
      </c>
      <c r="B1904" t="str">
        <f t="shared" si="88"/>
        <v>2018Jun</v>
      </c>
      <c r="C1904" t="str">
        <f t="shared" si="89"/>
        <v>4.855379831-74.03146987</v>
      </c>
      <c r="D1904" s="7" t="s">
        <v>396</v>
      </c>
      <c r="E1904" s="5" t="s">
        <v>389</v>
      </c>
      <c r="F1904" s="7" t="s">
        <v>264</v>
      </c>
      <c r="G1904" s="5">
        <v>25</v>
      </c>
      <c r="H1904" s="7" t="s">
        <v>397</v>
      </c>
      <c r="I1904" s="7" t="s">
        <v>382</v>
      </c>
      <c r="J1904" s="7" t="s">
        <v>103</v>
      </c>
      <c r="K1904" s="7" t="s">
        <v>391</v>
      </c>
      <c r="L1904" s="7" t="s">
        <v>392</v>
      </c>
      <c r="M1904" s="5" t="s">
        <v>393</v>
      </c>
      <c r="N1904" s="5" t="s">
        <v>386</v>
      </c>
      <c r="O1904" s="7" t="s">
        <v>398</v>
      </c>
      <c r="P1904" s="5">
        <v>0</v>
      </c>
      <c r="Q1904" s="5">
        <v>0</v>
      </c>
      <c r="R1904" s="5">
        <v>0</v>
      </c>
      <c r="S1904" s="5">
        <v>0</v>
      </c>
      <c r="T1904" s="5">
        <v>33100</v>
      </c>
      <c r="U1904" s="5">
        <v>42700</v>
      </c>
      <c r="V1904" s="5">
        <v>47300</v>
      </c>
      <c r="W1904" s="5">
        <v>0</v>
      </c>
      <c r="X1904" s="5">
        <v>0</v>
      </c>
      <c r="Y1904" s="5">
        <v>0</v>
      </c>
      <c r="Z1904" s="5">
        <v>0</v>
      </c>
      <c r="AA1904" s="5">
        <v>4.8553798309999996</v>
      </c>
      <c r="AB1904" s="5">
        <v>-74.031469869999995</v>
      </c>
      <c r="AC1904" s="7" t="s">
        <v>73</v>
      </c>
      <c r="AD1904" s="5">
        <v>217527300</v>
      </c>
      <c r="AE1904" s="5" t="str">
        <f>MID(TablaPivotFinal[[#This Row],[Fecha]],1,4)</f>
        <v>2018</v>
      </c>
      <c r="AF1904" s="5" t="str">
        <f>MID(TablaPivotFinal[[#This Row],[Fecha]],5,3)</f>
        <v>Jun</v>
      </c>
      <c r="AG1904" s="7">
        <v>217527300</v>
      </c>
      <c r="AH1904" s="8">
        <v>0</v>
      </c>
      <c r="AI1904" t="s">
        <v>1074</v>
      </c>
      <c r="AJ1904" t="s">
        <v>893</v>
      </c>
      <c r="AK1904" t="s">
        <v>1202</v>
      </c>
    </row>
    <row r="1905" spans="1:37" x14ac:dyDescent="0.3">
      <c r="A1905" t="str">
        <f t="shared" si="87"/>
        <v>UNISABANA-CONCESION  ACCENORTE</v>
      </c>
      <c r="B1905" t="str">
        <f t="shared" si="88"/>
        <v>2018Mar</v>
      </c>
      <c r="C1905" t="str">
        <f t="shared" si="89"/>
        <v>4.855379831-74.03146987</v>
      </c>
      <c r="D1905" s="9" t="s">
        <v>396</v>
      </c>
      <c r="E1905" s="6" t="s">
        <v>389</v>
      </c>
      <c r="F1905" s="9" t="s">
        <v>264</v>
      </c>
      <c r="G1905" s="6">
        <v>25</v>
      </c>
      <c r="H1905" s="9" t="s">
        <v>397</v>
      </c>
      <c r="I1905" s="9" t="s">
        <v>382</v>
      </c>
      <c r="J1905" s="9" t="s">
        <v>103</v>
      </c>
      <c r="K1905" s="9" t="s">
        <v>391</v>
      </c>
      <c r="L1905" s="9" t="s">
        <v>392</v>
      </c>
      <c r="M1905" s="6" t="s">
        <v>393</v>
      </c>
      <c r="N1905" s="6" t="s">
        <v>386</v>
      </c>
      <c r="O1905" s="9" t="s">
        <v>398</v>
      </c>
      <c r="P1905" s="6">
        <v>0</v>
      </c>
      <c r="Q1905" s="6">
        <v>0</v>
      </c>
      <c r="R1905" s="6">
        <v>0</v>
      </c>
      <c r="S1905" s="6">
        <v>0</v>
      </c>
      <c r="T1905" s="6">
        <v>33100</v>
      </c>
      <c r="U1905" s="6">
        <v>42700</v>
      </c>
      <c r="V1905" s="6">
        <v>47300</v>
      </c>
      <c r="W1905" s="6">
        <v>0</v>
      </c>
      <c r="X1905" s="6">
        <v>0</v>
      </c>
      <c r="Y1905" s="6">
        <v>0</v>
      </c>
      <c r="Z1905" s="6">
        <v>0</v>
      </c>
      <c r="AA1905" s="6">
        <v>4.8553798309999996</v>
      </c>
      <c r="AB1905" s="6">
        <v>-74.031469869999995</v>
      </c>
      <c r="AC1905" s="9" t="s">
        <v>75</v>
      </c>
      <c r="AD1905" s="6">
        <v>248942500</v>
      </c>
      <c r="AE1905" s="6" t="str">
        <f>MID(TablaPivotFinal[[#This Row],[Fecha]],1,4)</f>
        <v>2018</v>
      </c>
      <c r="AF1905" s="6" t="str">
        <f>MID(TablaPivotFinal[[#This Row],[Fecha]],5,3)</f>
        <v>Mar</v>
      </c>
      <c r="AG1905" s="9">
        <v>248942500</v>
      </c>
      <c r="AH1905" s="10">
        <v>0</v>
      </c>
      <c r="AI1905" t="s">
        <v>1074</v>
      </c>
      <c r="AJ1905" t="s">
        <v>890</v>
      </c>
      <c r="AK1905" t="s">
        <v>1202</v>
      </c>
    </row>
    <row r="1906" spans="1:37" x14ac:dyDescent="0.3">
      <c r="A1906" t="str">
        <f t="shared" si="87"/>
        <v>UNISABANA-CONCESION  ACCENORTE</v>
      </c>
      <c r="B1906" t="str">
        <f t="shared" si="88"/>
        <v>2018May</v>
      </c>
      <c r="C1906" t="str">
        <f t="shared" si="89"/>
        <v>4.855379831-74.03146987</v>
      </c>
      <c r="D1906" s="7" t="s">
        <v>396</v>
      </c>
      <c r="E1906" s="5" t="s">
        <v>389</v>
      </c>
      <c r="F1906" s="7" t="s">
        <v>264</v>
      </c>
      <c r="G1906" s="5">
        <v>25</v>
      </c>
      <c r="H1906" s="7" t="s">
        <v>397</v>
      </c>
      <c r="I1906" s="7" t="s">
        <v>382</v>
      </c>
      <c r="J1906" s="7" t="s">
        <v>103</v>
      </c>
      <c r="K1906" s="7" t="s">
        <v>391</v>
      </c>
      <c r="L1906" s="7" t="s">
        <v>392</v>
      </c>
      <c r="M1906" s="5" t="s">
        <v>393</v>
      </c>
      <c r="N1906" s="5" t="s">
        <v>386</v>
      </c>
      <c r="O1906" s="7" t="s">
        <v>398</v>
      </c>
      <c r="P1906" s="5">
        <v>0</v>
      </c>
      <c r="Q1906" s="5">
        <v>0</v>
      </c>
      <c r="R1906" s="5">
        <v>0</v>
      </c>
      <c r="S1906" s="5">
        <v>0</v>
      </c>
      <c r="T1906" s="5">
        <v>33100</v>
      </c>
      <c r="U1906" s="5">
        <v>42700</v>
      </c>
      <c r="V1906" s="5">
        <v>47300</v>
      </c>
      <c r="W1906" s="5">
        <v>0</v>
      </c>
      <c r="X1906" s="5">
        <v>0</v>
      </c>
      <c r="Y1906" s="5">
        <v>0</v>
      </c>
      <c r="Z1906" s="5">
        <v>0</v>
      </c>
      <c r="AA1906" s="5">
        <v>4.8553798309999996</v>
      </c>
      <c r="AB1906" s="5">
        <v>-74.031469869999995</v>
      </c>
      <c r="AC1906" s="7" t="s">
        <v>77</v>
      </c>
      <c r="AD1906" s="5">
        <v>224652300</v>
      </c>
      <c r="AE1906" s="5" t="str">
        <f>MID(TablaPivotFinal[[#This Row],[Fecha]],1,4)</f>
        <v>2018</v>
      </c>
      <c r="AF1906" s="5" t="str">
        <f>MID(TablaPivotFinal[[#This Row],[Fecha]],5,3)</f>
        <v>May</v>
      </c>
      <c r="AG1906" s="7">
        <v>224652300</v>
      </c>
      <c r="AH1906" s="8">
        <v>0</v>
      </c>
      <c r="AI1906" t="s">
        <v>1074</v>
      </c>
      <c r="AJ1906" t="s">
        <v>892</v>
      </c>
      <c r="AK1906" t="s">
        <v>1202</v>
      </c>
    </row>
    <row r="1907" spans="1:37" x14ac:dyDescent="0.3">
      <c r="A1907" t="str">
        <f t="shared" si="87"/>
        <v>UNISABANA-CONCESION  ACCENORTE</v>
      </c>
      <c r="B1907" t="str">
        <f t="shared" si="88"/>
        <v>2018Nov</v>
      </c>
      <c r="C1907" t="str">
        <f t="shared" si="89"/>
        <v>4.855379831-74.03146987</v>
      </c>
      <c r="D1907" s="9" t="s">
        <v>396</v>
      </c>
      <c r="E1907" s="6" t="s">
        <v>389</v>
      </c>
      <c r="F1907" s="9" t="s">
        <v>264</v>
      </c>
      <c r="G1907" s="6">
        <v>25</v>
      </c>
      <c r="H1907" s="9" t="s">
        <v>397</v>
      </c>
      <c r="I1907" s="9" t="s">
        <v>382</v>
      </c>
      <c r="J1907" s="9" t="s">
        <v>103</v>
      </c>
      <c r="K1907" s="9" t="s">
        <v>391</v>
      </c>
      <c r="L1907" s="9" t="s">
        <v>392</v>
      </c>
      <c r="M1907" s="6" t="s">
        <v>393</v>
      </c>
      <c r="N1907" s="6" t="s">
        <v>386</v>
      </c>
      <c r="O1907" s="9" t="s">
        <v>398</v>
      </c>
      <c r="P1907" s="6">
        <v>0</v>
      </c>
      <c r="Q1907" s="6">
        <v>0</v>
      </c>
      <c r="R1907" s="6">
        <v>0</v>
      </c>
      <c r="S1907" s="6">
        <v>0</v>
      </c>
      <c r="T1907" s="6">
        <v>33100</v>
      </c>
      <c r="U1907" s="6">
        <v>42700</v>
      </c>
      <c r="V1907" s="6">
        <v>47300</v>
      </c>
      <c r="W1907" s="6">
        <v>0</v>
      </c>
      <c r="X1907" s="6">
        <v>0</v>
      </c>
      <c r="Y1907" s="6">
        <v>0</v>
      </c>
      <c r="Z1907" s="6">
        <v>0</v>
      </c>
      <c r="AA1907" s="6">
        <v>4.8553798309999996</v>
      </c>
      <c r="AB1907" s="6">
        <v>-74.031469869999995</v>
      </c>
      <c r="AC1907" s="9" t="s">
        <v>79</v>
      </c>
      <c r="AD1907" s="6">
        <v>193082000</v>
      </c>
      <c r="AE1907" s="6" t="str">
        <f>MID(TablaPivotFinal[[#This Row],[Fecha]],1,4)</f>
        <v>2018</v>
      </c>
      <c r="AF1907" s="6" t="str">
        <f>MID(TablaPivotFinal[[#This Row],[Fecha]],5,3)</f>
        <v>Nov</v>
      </c>
      <c r="AG1907" s="9">
        <v>193082000</v>
      </c>
      <c r="AH1907" s="10">
        <v>0</v>
      </c>
      <c r="AI1907" t="s">
        <v>1074</v>
      </c>
      <c r="AJ1907" t="s">
        <v>898</v>
      </c>
      <c r="AK1907" t="s">
        <v>1202</v>
      </c>
    </row>
    <row r="1908" spans="1:37" x14ac:dyDescent="0.3">
      <c r="A1908" t="str">
        <f t="shared" si="87"/>
        <v>UNISABANA-CONCESION  ACCENORTE</v>
      </c>
      <c r="B1908" t="str">
        <f t="shared" si="88"/>
        <v>2018Oct</v>
      </c>
      <c r="C1908" t="str">
        <f t="shared" si="89"/>
        <v>4.855379831-74.03146987</v>
      </c>
      <c r="D1908" s="7" t="s">
        <v>396</v>
      </c>
      <c r="E1908" s="5" t="s">
        <v>389</v>
      </c>
      <c r="F1908" s="7" t="s">
        <v>264</v>
      </c>
      <c r="G1908" s="5">
        <v>25</v>
      </c>
      <c r="H1908" s="7" t="s">
        <v>397</v>
      </c>
      <c r="I1908" s="7" t="s">
        <v>382</v>
      </c>
      <c r="J1908" s="7" t="s">
        <v>103</v>
      </c>
      <c r="K1908" s="7" t="s">
        <v>391</v>
      </c>
      <c r="L1908" s="7" t="s">
        <v>392</v>
      </c>
      <c r="M1908" s="5" t="s">
        <v>393</v>
      </c>
      <c r="N1908" s="5" t="s">
        <v>386</v>
      </c>
      <c r="O1908" s="7" t="s">
        <v>398</v>
      </c>
      <c r="P1908" s="5">
        <v>0</v>
      </c>
      <c r="Q1908" s="5">
        <v>0</v>
      </c>
      <c r="R1908" s="5">
        <v>0</v>
      </c>
      <c r="S1908" s="5">
        <v>0</v>
      </c>
      <c r="T1908" s="5">
        <v>33100</v>
      </c>
      <c r="U1908" s="5">
        <v>42700</v>
      </c>
      <c r="V1908" s="5">
        <v>47300</v>
      </c>
      <c r="W1908" s="5">
        <v>0</v>
      </c>
      <c r="X1908" s="5">
        <v>0</v>
      </c>
      <c r="Y1908" s="5">
        <v>0</v>
      </c>
      <c r="Z1908" s="5">
        <v>0</v>
      </c>
      <c r="AA1908" s="5">
        <v>4.8553798309999996</v>
      </c>
      <c r="AB1908" s="5">
        <v>-74.031469869999995</v>
      </c>
      <c r="AC1908" s="7" t="s">
        <v>81</v>
      </c>
      <c r="AD1908" s="5">
        <v>181625800</v>
      </c>
      <c r="AE1908" s="5" t="str">
        <f>MID(TablaPivotFinal[[#This Row],[Fecha]],1,4)</f>
        <v>2018</v>
      </c>
      <c r="AF1908" s="5" t="str">
        <f>MID(TablaPivotFinal[[#This Row],[Fecha]],5,3)</f>
        <v>Oct</v>
      </c>
      <c r="AG1908" s="7">
        <v>181625800</v>
      </c>
      <c r="AH1908" s="8">
        <v>0</v>
      </c>
      <c r="AI1908" t="s">
        <v>1074</v>
      </c>
      <c r="AJ1908" t="s">
        <v>897</v>
      </c>
      <c r="AK1908" t="s">
        <v>1202</v>
      </c>
    </row>
    <row r="1909" spans="1:37" x14ac:dyDescent="0.3">
      <c r="A1909" t="str">
        <f t="shared" si="87"/>
        <v>UNISABANA-CONCESION  ACCENORTE</v>
      </c>
      <c r="B1909" t="str">
        <f t="shared" si="88"/>
        <v>2018Sep</v>
      </c>
      <c r="C1909" t="str">
        <f t="shared" si="89"/>
        <v>4.855379831-74.03146987</v>
      </c>
      <c r="D1909" s="9" t="s">
        <v>396</v>
      </c>
      <c r="E1909" s="6" t="s">
        <v>389</v>
      </c>
      <c r="F1909" s="9" t="s">
        <v>264</v>
      </c>
      <c r="G1909" s="6">
        <v>25</v>
      </c>
      <c r="H1909" s="9" t="s">
        <v>397</v>
      </c>
      <c r="I1909" s="9" t="s">
        <v>382</v>
      </c>
      <c r="J1909" s="9" t="s">
        <v>103</v>
      </c>
      <c r="K1909" s="9" t="s">
        <v>391</v>
      </c>
      <c r="L1909" s="9" t="s">
        <v>392</v>
      </c>
      <c r="M1909" s="6" t="s">
        <v>393</v>
      </c>
      <c r="N1909" s="6" t="s">
        <v>386</v>
      </c>
      <c r="O1909" s="9" t="s">
        <v>398</v>
      </c>
      <c r="P1909" s="6">
        <v>0</v>
      </c>
      <c r="Q1909" s="6">
        <v>0</v>
      </c>
      <c r="R1909" s="6">
        <v>0</v>
      </c>
      <c r="S1909" s="6">
        <v>0</v>
      </c>
      <c r="T1909" s="6">
        <v>33100</v>
      </c>
      <c r="U1909" s="6">
        <v>42700</v>
      </c>
      <c r="V1909" s="6">
        <v>47300</v>
      </c>
      <c r="W1909" s="6">
        <v>0</v>
      </c>
      <c r="X1909" s="6">
        <v>0</v>
      </c>
      <c r="Y1909" s="6">
        <v>0</v>
      </c>
      <c r="Z1909" s="6">
        <v>0</v>
      </c>
      <c r="AA1909" s="6">
        <v>4.8553798309999996</v>
      </c>
      <c r="AB1909" s="6">
        <v>-74.031469869999995</v>
      </c>
      <c r="AC1909" s="9" t="s">
        <v>83</v>
      </c>
      <c r="AD1909" s="6">
        <v>157778100</v>
      </c>
      <c r="AE1909" s="6" t="str">
        <f>MID(TablaPivotFinal[[#This Row],[Fecha]],1,4)</f>
        <v>2018</v>
      </c>
      <c r="AF1909" s="6" t="str">
        <f>MID(TablaPivotFinal[[#This Row],[Fecha]],5,3)</f>
        <v>Sep</v>
      </c>
      <c r="AG1909" s="9">
        <v>157778100</v>
      </c>
      <c r="AH1909" s="10">
        <v>0</v>
      </c>
      <c r="AI1909" t="s">
        <v>1074</v>
      </c>
      <c r="AJ1909" t="s">
        <v>896</v>
      </c>
      <c r="AK1909" t="s">
        <v>1202</v>
      </c>
    </row>
    <row r="1910" spans="1:37" x14ac:dyDescent="0.3">
      <c r="A1910" t="str">
        <f t="shared" si="87"/>
        <v>UNISABANA-CONCESION  ACCENORTE</v>
      </c>
      <c r="B1910" t="str">
        <f t="shared" si="88"/>
        <v>2016Abr</v>
      </c>
      <c r="C1910" t="str">
        <f t="shared" si="89"/>
        <v>4.855379831-74.03146987</v>
      </c>
      <c r="D1910" s="7" t="s">
        <v>396</v>
      </c>
      <c r="E1910" s="5" t="s">
        <v>389</v>
      </c>
      <c r="F1910" s="7" t="s">
        <v>264</v>
      </c>
      <c r="G1910" s="5">
        <v>25</v>
      </c>
      <c r="H1910" s="7" t="s">
        <v>397</v>
      </c>
      <c r="I1910" s="7" t="s">
        <v>382</v>
      </c>
      <c r="J1910" s="7" t="s">
        <v>103</v>
      </c>
      <c r="K1910" s="7" t="s">
        <v>391</v>
      </c>
      <c r="L1910" s="7" t="s">
        <v>392</v>
      </c>
      <c r="M1910" s="5" t="s">
        <v>393</v>
      </c>
      <c r="N1910" s="5" t="s">
        <v>386</v>
      </c>
      <c r="O1910" s="7" t="s">
        <v>398</v>
      </c>
      <c r="P1910" s="5">
        <v>0</v>
      </c>
      <c r="Q1910" s="5">
        <v>0</v>
      </c>
      <c r="R1910" s="5">
        <v>0</v>
      </c>
      <c r="S1910" s="5">
        <v>0</v>
      </c>
      <c r="T1910" s="5">
        <v>33100</v>
      </c>
      <c r="U1910" s="5">
        <v>42700</v>
      </c>
      <c r="V1910" s="5">
        <v>47300</v>
      </c>
      <c r="W1910" s="5">
        <v>0</v>
      </c>
      <c r="X1910" s="5">
        <v>0</v>
      </c>
      <c r="Y1910" s="5">
        <v>0</v>
      </c>
      <c r="Z1910" s="5">
        <v>0</v>
      </c>
      <c r="AA1910" s="5">
        <v>4.8553798309999996</v>
      </c>
      <c r="AB1910" s="5">
        <v>-74.031469869999995</v>
      </c>
      <c r="AC1910" s="7" t="s">
        <v>13</v>
      </c>
      <c r="AD1910" s="5">
        <v>272935000</v>
      </c>
      <c r="AE1910" s="5" t="str">
        <f>MID(TablaPivotFinal[[#This Row],[Fecha]],1,4)</f>
        <v>2016</v>
      </c>
      <c r="AF1910" s="5" t="str">
        <f>MID(TablaPivotFinal[[#This Row],[Fecha]],5,3)</f>
        <v>Abr</v>
      </c>
      <c r="AG1910" s="7">
        <v>272935000</v>
      </c>
      <c r="AH1910" s="8">
        <v>0</v>
      </c>
      <c r="AI1910" t="s">
        <v>1074</v>
      </c>
      <c r="AJ1910" t="s">
        <v>867</v>
      </c>
      <c r="AK1910" t="s">
        <v>1202</v>
      </c>
    </row>
    <row r="1911" spans="1:37" x14ac:dyDescent="0.3">
      <c r="A1911" t="str">
        <f t="shared" si="87"/>
        <v>UNISABANA-CONCESION  ACCENORTE</v>
      </c>
      <c r="B1911" t="str">
        <f t="shared" si="88"/>
        <v>2016Ago</v>
      </c>
      <c r="C1911" t="str">
        <f t="shared" si="89"/>
        <v>4.855379831-74.03146987</v>
      </c>
      <c r="D1911" s="9" t="s">
        <v>396</v>
      </c>
      <c r="E1911" s="6" t="s">
        <v>389</v>
      </c>
      <c r="F1911" s="9" t="s">
        <v>264</v>
      </c>
      <c r="G1911" s="6">
        <v>25</v>
      </c>
      <c r="H1911" s="9" t="s">
        <v>397</v>
      </c>
      <c r="I1911" s="9" t="s">
        <v>382</v>
      </c>
      <c r="J1911" s="9" t="s">
        <v>103</v>
      </c>
      <c r="K1911" s="9" t="s">
        <v>391</v>
      </c>
      <c r="L1911" s="9" t="s">
        <v>392</v>
      </c>
      <c r="M1911" s="6" t="s">
        <v>393</v>
      </c>
      <c r="N1911" s="6" t="s">
        <v>386</v>
      </c>
      <c r="O1911" s="9" t="s">
        <v>398</v>
      </c>
      <c r="P1911" s="6">
        <v>0</v>
      </c>
      <c r="Q1911" s="6">
        <v>0</v>
      </c>
      <c r="R1911" s="6">
        <v>0</v>
      </c>
      <c r="S1911" s="6">
        <v>0</v>
      </c>
      <c r="T1911" s="6">
        <v>33100</v>
      </c>
      <c r="U1911" s="6">
        <v>42700</v>
      </c>
      <c r="V1911" s="6">
        <v>47300</v>
      </c>
      <c r="W1911" s="6">
        <v>0</v>
      </c>
      <c r="X1911" s="6">
        <v>0</v>
      </c>
      <c r="Y1911" s="6">
        <v>0</v>
      </c>
      <c r="Z1911" s="6">
        <v>0</v>
      </c>
      <c r="AA1911" s="6">
        <v>4.8553798309999996</v>
      </c>
      <c r="AB1911" s="6">
        <v>-74.031469869999995</v>
      </c>
      <c r="AC1911" s="9" t="s">
        <v>15</v>
      </c>
      <c r="AD1911" s="6">
        <v>288611000</v>
      </c>
      <c r="AE1911" s="6" t="str">
        <f>MID(TablaPivotFinal[[#This Row],[Fecha]],1,4)</f>
        <v>2016</v>
      </c>
      <c r="AF1911" s="6" t="str">
        <f>MID(TablaPivotFinal[[#This Row],[Fecha]],5,3)</f>
        <v>Ago</v>
      </c>
      <c r="AG1911" s="9">
        <v>288611000</v>
      </c>
      <c r="AH1911" s="10">
        <v>0</v>
      </c>
      <c r="AI1911" t="s">
        <v>1074</v>
      </c>
      <c r="AJ1911" t="s">
        <v>871</v>
      </c>
      <c r="AK1911" t="s">
        <v>1202</v>
      </c>
    </row>
    <row r="1912" spans="1:37" x14ac:dyDescent="0.3">
      <c r="A1912" t="str">
        <f t="shared" si="87"/>
        <v>UNISABANA-CONCESION  ACCENORTE</v>
      </c>
      <c r="B1912" t="str">
        <f t="shared" si="88"/>
        <v>2016Dic</v>
      </c>
      <c r="C1912" t="str">
        <f t="shared" si="89"/>
        <v>4.855379831-74.03146987</v>
      </c>
      <c r="D1912" s="7" t="s">
        <v>396</v>
      </c>
      <c r="E1912" s="5" t="s">
        <v>389</v>
      </c>
      <c r="F1912" s="7" t="s">
        <v>264</v>
      </c>
      <c r="G1912" s="5">
        <v>25</v>
      </c>
      <c r="H1912" s="7" t="s">
        <v>397</v>
      </c>
      <c r="I1912" s="7" t="s">
        <v>382</v>
      </c>
      <c r="J1912" s="7" t="s">
        <v>103</v>
      </c>
      <c r="K1912" s="7" t="s">
        <v>391</v>
      </c>
      <c r="L1912" s="7" t="s">
        <v>392</v>
      </c>
      <c r="M1912" s="5" t="s">
        <v>393</v>
      </c>
      <c r="N1912" s="5" t="s">
        <v>386</v>
      </c>
      <c r="O1912" s="7" t="s">
        <v>398</v>
      </c>
      <c r="P1912" s="5">
        <v>0</v>
      </c>
      <c r="Q1912" s="5">
        <v>0</v>
      </c>
      <c r="R1912" s="5">
        <v>0</v>
      </c>
      <c r="S1912" s="5">
        <v>0</v>
      </c>
      <c r="T1912" s="5">
        <v>33100</v>
      </c>
      <c r="U1912" s="5">
        <v>42700</v>
      </c>
      <c r="V1912" s="5">
        <v>47300</v>
      </c>
      <c r="W1912" s="5">
        <v>0</v>
      </c>
      <c r="X1912" s="5">
        <v>0</v>
      </c>
      <c r="Y1912" s="5">
        <v>0</v>
      </c>
      <c r="Z1912" s="5">
        <v>0</v>
      </c>
      <c r="AA1912" s="5">
        <v>4.8553798309999996</v>
      </c>
      <c r="AB1912" s="5">
        <v>-74.031469869999995</v>
      </c>
      <c r="AC1912" s="7" t="s">
        <v>17</v>
      </c>
      <c r="AD1912" s="5">
        <v>260188600</v>
      </c>
      <c r="AE1912" s="5" t="str">
        <f>MID(TablaPivotFinal[[#This Row],[Fecha]],1,4)</f>
        <v>2016</v>
      </c>
      <c r="AF1912" s="5" t="str">
        <f>MID(TablaPivotFinal[[#This Row],[Fecha]],5,3)</f>
        <v>Dic</v>
      </c>
      <c r="AG1912" s="7">
        <v>260188600</v>
      </c>
      <c r="AH1912" s="8">
        <v>0</v>
      </c>
      <c r="AI1912" t="s">
        <v>1074</v>
      </c>
      <c r="AJ1912" t="s">
        <v>875</v>
      </c>
      <c r="AK1912" t="s">
        <v>1202</v>
      </c>
    </row>
    <row r="1913" spans="1:37" x14ac:dyDescent="0.3">
      <c r="A1913" t="str">
        <f t="shared" si="87"/>
        <v>UNISABANA-CONCESION  ACCENORTE</v>
      </c>
      <c r="B1913" t="str">
        <f t="shared" si="88"/>
        <v>2016Ene</v>
      </c>
      <c r="C1913" t="str">
        <f t="shared" si="89"/>
        <v>4.855379831-74.03146987</v>
      </c>
      <c r="D1913" s="9" t="s">
        <v>396</v>
      </c>
      <c r="E1913" s="6" t="s">
        <v>389</v>
      </c>
      <c r="F1913" s="9" t="s">
        <v>264</v>
      </c>
      <c r="G1913" s="6">
        <v>25</v>
      </c>
      <c r="H1913" s="9" t="s">
        <v>397</v>
      </c>
      <c r="I1913" s="9" t="s">
        <v>382</v>
      </c>
      <c r="J1913" s="9" t="s">
        <v>103</v>
      </c>
      <c r="K1913" s="9" t="s">
        <v>391</v>
      </c>
      <c r="L1913" s="9" t="s">
        <v>392</v>
      </c>
      <c r="M1913" s="6" t="s">
        <v>393</v>
      </c>
      <c r="N1913" s="6" t="s">
        <v>386</v>
      </c>
      <c r="O1913" s="9" t="s">
        <v>398</v>
      </c>
      <c r="P1913" s="6">
        <v>0</v>
      </c>
      <c r="Q1913" s="6">
        <v>0</v>
      </c>
      <c r="R1913" s="6">
        <v>0</v>
      </c>
      <c r="S1913" s="6">
        <v>0</v>
      </c>
      <c r="T1913" s="6">
        <v>33100</v>
      </c>
      <c r="U1913" s="6">
        <v>42700</v>
      </c>
      <c r="V1913" s="6">
        <v>47300</v>
      </c>
      <c r="W1913" s="6">
        <v>0</v>
      </c>
      <c r="X1913" s="6">
        <v>0</v>
      </c>
      <c r="Y1913" s="6">
        <v>0</v>
      </c>
      <c r="Z1913" s="6">
        <v>0</v>
      </c>
      <c r="AA1913" s="6">
        <v>4.8553798309999996</v>
      </c>
      <c r="AB1913" s="6">
        <v>-74.031469869999995</v>
      </c>
      <c r="AC1913" s="9" t="s">
        <v>19</v>
      </c>
      <c r="AD1913" s="6">
        <v>242948100</v>
      </c>
      <c r="AE1913" s="6" t="str">
        <f>MID(TablaPivotFinal[[#This Row],[Fecha]],1,4)</f>
        <v>2016</v>
      </c>
      <c r="AF1913" s="6" t="str">
        <f>MID(TablaPivotFinal[[#This Row],[Fecha]],5,3)</f>
        <v>Ene</v>
      </c>
      <c r="AG1913" s="9">
        <v>242948100</v>
      </c>
      <c r="AH1913" s="10">
        <v>0</v>
      </c>
      <c r="AI1913" t="s">
        <v>1074</v>
      </c>
      <c r="AJ1913" t="s">
        <v>864</v>
      </c>
      <c r="AK1913" t="s">
        <v>1202</v>
      </c>
    </row>
    <row r="1914" spans="1:37" x14ac:dyDescent="0.3">
      <c r="A1914" t="str">
        <f t="shared" si="87"/>
        <v>UNISABANA-CONCESION  ACCENORTE</v>
      </c>
      <c r="B1914" t="str">
        <f t="shared" si="88"/>
        <v>2016Feb</v>
      </c>
      <c r="C1914" t="str">
        <f t="shared" si="89"/>
        <v>4.855379831-74.03146987</v>
      </c>
      <c r="D1914" s="7" t="s">
        <v>396</v>
      </c>
      <c r="E1914" s="5" t="s">
        <v>389</v>
      </c>
      <c r="F1914" s="7" t="s">
        <v>264</v>
      </c>
      <c r="G1914" s="5">
        <v>25</v>
      </c>
      <c r="H1914" s="7" t="s">
        <v>397</v>
      </c>
      <c r="I1914" s="7" t="s">
        <v>382</v>
      </c>
      <c r="J1914" s="7" t="s">
        <v>103</v>
      </c>
      <c r="K1914" s="7" t="s">
        <v>391</v>
      </c>
      <c r="L1914" s="7" t="s">
        <v>392</v>
      </c>
      <c r="M1914" s="5" t="s">
        <v>393</v>
      </c>
      <c r="N1914" s="5" t="s">
        <v>386</v>
      </c>
      <c r="O1914" s="7" t="s">
        <v>398</v>
      </c>
      <c r="P1914" s="5">
        <v>0</v>
      </c>
      <c r="Q1914" s="5">
        <v>0</v>
      </c>
      <c r="R1914" s="5">
        <v>0</v>
      </c>
      <c r="S1914" s="5">
        <v>0</v>
      </c>
      <c r="T1914" s="5">
        <v>33100</v>
      </c>
      <c r="U1914" s="5">
        <v>42700</v>
      </c>
      <c r="V1914" s="5">
        <v>47300</v>
      </c>
      <c r="W1914" s="5">
        <v>0</v>
      </c>
      <c r="X1914" s="5">
        <v>0</v>
      </c>
      <c r="Y1914" s="5">
        <v>0</v>
      </c>
      <c r="Z1914" s="5">
        <v>0</v>
      </c>
      <c r="AA1914" s="5">
        <v>4.8553798309999996</v>
      </c>
      <c r="AB1914" s="5">
        <v>-74.031469869999995</v>
      </c>
      <c r="AC1914" s="7" t="s">
        <v>21</v>
      </c>
      <c r="AD1914" s="5">
        <v>276457900</v>
      </c>
      <c r="AE1914" s="5" t="str">
        <f>MID(TablaPivotFinal[[#This Row],[Fecha]],1,4)</f>
        <v>2016</v>
      </c>
      <c r="AF1914" s="5" t="str">
        <f>MID(TablaPivotFinal[[#This Row],[Fecha]],5,3)</f>
        <v>Feb</v>
      </c>
      <c r="AG1914" s="7">
        <v>276457900</v>
      </c>
      <c r="AH1914" s="8">
        <v>0</v>
      </c>
      <c r="AI1914" t="s">
        <v>1074</v>
      </c>
      <c r="AJ1914" t="s">
        <v>865</v>
      </c>
      <c r="AK1914" t="s">
        <v>1202</v>
      </c>
    </row>
    <row r="1915" spans="1:37" x14ac:dyDescent="0.3">
      <c r="A1915" t="str">
        <f t="shared" si="87"/>
        <v>UNISABANA-CONCESION  ACCENORTE</v>
      </c>
      <c r="B1915" t="str">
        <f t="shared" si="88"/>
        <v>2016Jul</v>
      </c>
      <c r="C1915" t="str">
        <f t="shared" si="89"/>
        <v>4.855379831-74.03146987</v>
      </c>
      <c r="D1915" s="9" t="s">
        <v>396</v>
      </c>
      <c r="E1915" s="6" t="s">
        <v>389</v>
      </c>
      <c r="F1915" s="9" t="s">
        <v>264</v>
      </c>
      <c r="G1915" s="6">
        <v>25</v>
      </c>
      <c r="H1915" s="9" t="s">
        <v>397</v>
      </c>
      <c r="I1915" s="9" t="s">
        <v>382</v>
      </c>
      <c r="J1915" s="9" t="s">
        <v>103</v>
      </c>
      <c r="K1915" s="9" t="s">
        <v>391</v>
      </c>
      <c r="L1915" s="9" t="s">
        <v>392</v>
      </c>
      <c r="M1915" s="6" t="s">
        <v>393</v>
      </c>
      <c r="N1915" s="6" t="s">
        <v>386</v>
      </c>
      <c r="O1915" s="9" t="s">
        <v>398</v>
      </c>
      <c r="P1915" s="6">
        <v>0</v>
      </c>
      <c r="Q1915" s="6">
        <v>0</v>
      </c>
      <c r="R1915" s="6">
        <v>0</v>
      </c>
      <c r="S1915" s="6">
        <v>0</v>
      </c>
      <c r="T1915" s="6">
        <v>33100</v>
      </c>
      <c r="U1915" s="6">
        <v>42700</v>
      </c>
      <c r="V1915" s="6">
        <v>47300</v>
      </c>
      <c r="W1915" s="6">
        <v>0</v>
      </c>
      <c r="X1915" s="6">
        <v>0</v>
      </c>
      <c r="Y1915" s="6">
        <v>0</v>
      </c>
      <c r="Z1915" s="6">
        <v>0</v>
      </c>
      <c r="AA1915" s="6">
        <v>4.8553798309999996</v>
      </c>
      <c r="AB1915" s="6">
        <v>-74.031469869999995</v>
      </c>
      <c r="AC1915" s="9" t="s">
        <v>23</v>
      </c>
      <c r="AD1915" s="6">
        <v>221663900</v>
      </c>
      <c r="AE1915" s="6" t="str">
        <f>MID(TablaPivotFinal[[#This Row],[Fecha]],1,4)</f>
        <v>2016</v>
      </c>
      <c r="AF1915" s="6" t="str">
        <f>MID(TablaPivotFinal[[#This Row],[Fecha]],5,3)</f>
        <v>Jul</v>
      </c>
      <c r="AG1915" s="9">
        <v>221663900</v>
      </c>
      <c r="AH1915" s="10">
        <v>0</v>
      </c>
      <c r="AI1915" t="s">
        <v>1074</v>
      </c>
      <c r="AJ1915" t="s">
        <v>870</v>
      </c>
      <c r="AK1915" t="s">
        <v>1202</v>
      </c>
    </row>
    <row r="1916" spans="1:37" x14ac:dyDescent="0.3">
      <c r="A1916" t="str">
        <f t="shared" si="87"/>
        <v>UNISABANA-CONCESION  ACCENORTE</v>
      </c>
      <c r="B1916" t="str">
        <f t="shared" si="88"/>
        <v>2016Jun</v>
      </c>
      <c r="C1916" t="str">
        <f t="shared" si="89"/>
        <v>4.855379831-74.03146987</v>
      </c>
      <c r="D1916" s="7" t="s">
        <v>396</v>
      </c>
      <c r="E1916" s="5" t="s">
        <v>389</v>
      </c>
      <c r="F1916" s="7" t="s">
        <v>264</v>
      </c>
      <c r="G1916" s="5">
        <v>25</v>
      </c>
      <c r="H1916" s="7" t="s">
        <v>397</v>
      </c>
      <c r="I1916" s="7" t="s">
        <v>382</v>
      </c>
      <c r="J1916" s="7" t="s">
        <v>103</v>
      </c>
      <c r="K1916" s="7" t="s">
        <v>391</v>
      </c>
      <c r="L1916" s="7" t="s">
        <v>392</v>
      </c>
      <c r="M1916" s="5" t="s">
        <v>393</v>
      </c>
      <c r="N1916" s="5" t="s">
        <v>386</v>
      </c>
      <c r="O1916" s="7" t="s">
        <v>398</v>
      </c>
      <c r="P1916" s="5">
        <v>0</v>
      </c>
      <c r="Q1916" s="5">
        <v>0</v>
      </c>
      <c r="R1916" s="5">
        <v>0</v>
      </c>
      <c r="S1916" s="5">
        <v>0</v>
      </c>
      <c r="T1916" s="5">
        <v>33100</v>
      </c>
      <c r="U1916" s="5">
        <v>42700</v>
      </c>
      <c r="V1916" s="5">
        <v>47300</v>
      </c>
      <c r="W1916" s="5">
        <v>0</v>
      </c>
      <c r="X1916" s="5">
        <v>0</v>
      </c>
      <c r="Y1916" s="5">
        <v>0</v>
      </c>
      <c r="Z1916" s="5">
        <v>0</v>
      </c>
      <c r="AA1916" s="5">
        <v>4.8553798309999996</v>
      </c>
      <c r="AB1916" s="5">
        <v>-74.031469869999995</v>
      </c>
      <c r="AC1916" s="7" t="s">
        <v>25</v>
      </c>
      <c r="AD1916" s="5">
        <v>215512900</v>
      </c>
      <c r="AE1916" s="5" t="str">
        <f>MID(TablaPivotFinal[[#This Row],[Fecha]],1,4)</f>
        <v>2016</v>
      </c>
      <c r="AF1916" s="5" t="str">
        <f>MID(TablaPivotFinal[[#This Row],[Fecha]],5,3)</f>
        <v>Jun</v>
      </c>
      <c r="AG1916" s="7">
        <v>215512900</v>
      </c>
      <c r="AH1916" s="8">
        <v>0</v>
      </c>
      <c r="AI1916" t="s">
        <v>1074</v>
      </c>
      <c r="AJ1916" t="s">
        <v>869</v>
      </c>
      <c r="AK1916" t="s">
        <v>1202</v>
      </c>
    </row>
    <row r="1917" spans="1:37" x14ac:dyDescent="0.3">
      <c r="A1917" t="str">
        <f t="shared" si="87"/>
        <v>UNISABANA-CONCESION  ACCENORTE</v>
      </c>
      <c r="B1917" t="str">
        <f t="shared" si="88"/>
        <v>2016Mar</v>
      </c>
      <c r="C1917" t="str">
        <f t="shared" si="89"/>
        <v>4.855379831-74.03146987</v>
      </c>
      <c r="D1917" s="9" t="s">
        <v>396</v>
      </c>
      <c r="E1917" s="6" t="s">
        <v>389</v>
      </c>
      <c r="F1917" s="9" t="s">
        <v>264</v>
      </c>
      <c r="G1917" s="6">
        <v>25</v>
      </c>
      <c r="H1917" s="9" t="s">
        <v>397</v>
      </c>
      <c r="I1917" s="9" t="s">
        <v>382</v>
      </c>
      <c r="J1917" s="9" t="s">
        <v>103</v>
      </c>
      <c r="K1917" s="9" t="s">
        <v>391</v>
      </c>
      <c r="L1917" s="9" t="s">
        <v>392</v>
      </c>
      <c r="M1917" s="6" t="s">
        <v>393</v>
      </c>
      <c r="N1917" s="6" t="s">
        <v>386</v>
      </c>
      <c r="O1917" s="9" t="s">
        <v>398</v>
      </c>
      <c r="P1917" s="6">
        <v>0</v>
      </c>
      <c r="Q1917" s="6">
        <v>0</v>
      </c>
      <c r="R1917" s="6">
        <v>0</v>
      </c>
      <c r="S1917" s="6">
        <v>0</v>
      </c>
      <c r="T1917" s="6">
        <v>33100</v>
      </c>
      <c r="U1917" s="6">
        <v>42700</v>
      </c>
      <c r="V1917" s="6">
        <v>47300</v>
      </c>
      <c r="W1917" s="6">
        <v>0</v>
      </c>
      <c r="X1917" s="6">
        <v>0</v>
      </c>
      <c r="Y1917" s="6">
        <v>0</v>
      </c>
      <c r="Z1917" s="6">
        <v>0</v>
      </c>
      <c r="AA1917" s="6">
        <v>4.8553798309999996</v>
      </c>
      <c r="AB1917" s="6">
        <v>-74.031469869999995</v>
      </c>
      <c r="AC1917" s="9" t="s">
        <v>27</v>
      </c>
      <c r="AD1917" s="6">
        <v>294362000</v>
      </c>
      <c r="AE1917" s="6" t="str">
        <f>MID(TablaPivotFinal[[#This Row],[Fecha]],1,4)</f>
        <v>2016</v>
      </c>
      <c r="AF1917" s="6" t="str">
        <f>MID(TablaPivotFinal[[#This Row],[Fecha]],5,3)</f>
        <v>Mar</v>
      </c>
      <c r="AG1917" s="9">
        <v>294362000</v>
      </c>
      <c r="AH1917" s="10">
        <v>0</v>
      </c>
      <c r="AI1917" t="s">
        <v>1074</v>
      </c>
      <c r="AJ1917" t="s">
        <v>866</v>
      </c>
      <c r="AK1917" t="s">
        <v>1202</v>
      </c>
    </row>
    <row r="1918" spans="1:37" x14ac:dyDescent="0.3">
      <c r="A1918" t="str">
        <f t="shared" si="87"/>
        <v>UNISABANA-CONCESION  ACCENORTE</v>
      </c>
      <c r="B1918" t="str">
        <f t="shared" si="88"/>
        <v>2016May</v>
      </c>
      <c r="C1918" t="str">
        <f t="shared" si="89"/>
        <v>4.855379831-74.03146987</v>
      </c>
      <c r="D1918" s="7" t="s">
        <v>396</v>
      </c>
      <c r="E1918" s="5" t="s">
        <v>389</v>
      </c>
      <c r="F1918" s="7" t="s">
        <v>264</v>
      </c>
      <c r="G1918" s="5">
        <v>25</v>
      </c>
      <c r="H1918" s="7" t="s">
        <v>397</v>
      </c>
      <c r="I1918" s="7" t="s">
        <v>382</v>
      </c>
      <c r="J1918" s="7" t="s">
        <v>103</v>
      </c>
      <c r="K1918" s="7" t="s">
        <v>391</v>
      </c>
      <c r="L1918" s="7" t="s">
        <v>392</v>
      </c>
      <c r="M1918" s="5" t="s">
        <v>393</v>
      </c>
      <c r="N1918" s="5" t="s">
        <v>386</v>
      </c>
      <c r="O1918" s="7" t="s">
        <v>398</v>
      </c>
      <c r="P1918" s="5">
        <v>0</v>
      </c>
      <c r="Q1918" s="5">
        <v>0</v>
      </c>
      <c r="R1918" s="5">
        <v>0</v>
      </c>
      <c r="S1918" s="5">
        <v>0</v>
      </c>
      <c r="T1918" s="5">
        <v>33100</v>
      </c>
      <c r="U1918" s="5">
        <v>42700</v>
      </c>
      <c r="V1918" s="5">
        <v>47300</v>
      </c>
      <c r="W1918" s="5">
        <v>0</v>
      </c>
      <c r="X1918" s="5">
        <v>0</v>
      </c>
      <c r="Y1918" s="5">
        <v>0</v>
      </c>
      <c r="Z1918" s="5">
        <v>0</v>
      </c>
      <c r="AA1918" s="5">
        <v>4.8553798309999996</v>
      </c>
      <c r="AB1918" s="5">
        <v>-74.031469869999995</v>
      </c>
      <c r="AC1918" s="7" t="s">
        <v>29</v>
      </c>
      <c r="AD1918" s="5">
        <v>246158500</v>
      </c>
      <c r="AE1918" s="5" t="str">
        <f>MID(TablaPivotFinal[[#This Row],[Fecha]],1,4)</f>
        <v>2016</v>
      </c>
      <c r="AF1918" s="5" t="str">
        <f>MID(TablaPivotFinal[[#This Row],[Fecha]],5,3)</f>
        <v>May</v>
      </c>
      <c r="AG1918" s="7">
        <v>246158500</v>
      </c>
      <c r="AH1918" s="8">
        <v>0</v>
      </c>
      <c r="AI1918" t="s">
        <v>1074</v>
      </c>
      <c r="AJ1918" t="s">
        <v>868</v>
      </c>
      <c r="AK1918" t="s">
        <v>1202</v>
      </c>
    </row>
    <row r="1919" spans="1:37" x14ac:dyDescent="0.3">
      <c r="A1919" t="str">
        <f t="shared" si="87"/>
        <v>UNISABANA-CONCESION  ACCENORTE</v>
      </c>
      <c r="B1919" t="str">
        <f t="shared" si="88"/>
        <v>2016Nov</v>
      </c>
      <c r="C1919" t="str">
        <f t="shared" si="89"/>
        <v>4.855379831-74.03146987</v>
      </c>
      <c r="D1919" s="9" t="s">
        <v>396</v>
      </c>
      <c r="E1919" s="6" t="s">
        <v>389</v>
      </c>
      <c r="F1919" s="9" t="s">
        <v>264</v>
      </c>
      <c r="G1919" s="6">
        <v>25</v>
      </c>
      <c r="H1919" s="9" t="s">
        <v>397</v>
      </c>
      <c r="I1919" s="9" t="s">
        <v>382</v>
      </c>
      <c r="J1919" s="9" t="s">
        <v>103</v>
      </c>
      <c r="K1919" s="9" t="s">
        <v>391</v>
      </c>
      <c r="L1919" s="9" t="s">
        <v>392</v>
      </c>
      <c r="M1919" s="6" t="s">
        <v>393</v>
      </c>
      <c r="N1919" s="6" t="s">
        <v>386</v>
      </c>
      <c r="O1919" s="9" t="s">
        <v>398</v>
      </c>
      <c r="P1919" s="6">
        <v>0</v>
      </c>
      <c r="Q1919" s="6">
        <v>0</v>
      </c>
      <c r="R1919" s="6">
        <v>0</v>
      </c>
      <c r="S1919" s="6">
        <v>0</v>
      </c>
      <c r="T1919" s="6">
        <v>33100</v>
      </c>
      <c r="U1919" s="6">
        <v>42700</v>
      </c>
      <c r="V1919" s="6">
        <v>47300</v>
      </c>
      <c r="W1919" s="6">
        <v>0</v>
      </c>
      <c r="X1919" s="6">
        <v>0</v>
      </c>
      <c r="Y1919" s="6">
        <v>0</v>
      </c>
      <c r="Z1919" s="6">
        <v>0</v>
      </c>
      <c r="AA1919" s="6">
        <v>4.8553798309999996</v>
      </c>
      <c r="AB1919" s="6">
        <v>-74.031469869999995</v>
      </c>
      <c r="AC1919" s="9" t="s">
        <v>31</v>
      </c>
      <c r="AD1919" s="6">
        <v>248117400</v>
      </c>
      <c r="AE1919" s="6" t="str">
        <f>MID(TablaPivotFinal[[#This Row],[Fecha]],1,4)</f>
        <v>2016</v>
      </c>
      <c r="AF1919" s="6" t="str">
        <f>MID(TablaPivotFinal[[#This Row],[Fecha]],5,3)</f>
        <v>Nov</v>
      </c>
      <c r="AG1919" s="9">
        <v>248117400</v>
      </c>
      <c r="AH1919" s="10">
        <v>0</v>
      </c>
      <c r="AI1919" t="s">
        <v>1074</v>
      </c>
      <c r="AJ1919" t="s">
        <v>874</v>
      </c>
      <c r="AK1919" t="s">
        <v>1202</v>
      </c>
    </row>
    <row r="1920" spans="1:37" x14ac:dyDescent="0.3">
      <c r="A1920" t="str">
        <f t="shared" si="87"/>
        <v>UNISABANA-CONCESION  ACCENORTE</v>
      </c>
      <c r="B1920" t="str">
        <f t="shared" si="88"/>
        <v>2016Oct</v>
      </c>
      <c r="C1920" t="str">
        <f t="shared" si="89"/>
        <v>4.855379831-74.03146987</v>
      </c>
      <c r="D1920" s="7" t="s">
        <v>396</v>
      </c>
      <c r="E1920" s="5" t="s">
        <v>389</v>
      </c>
      <c r="F1920" s="7" t="s">
        <v>264</v>
      </c>
      <c r="G1920" s="5">
        <v>25</v>
      </c>
      <c r="H1920" s="7" t="s">
        <v>397</v>
      </c>
      <c r="I1920" s="7" t="s">
        <v>382</v>
      </c>
      <c r="J1920" s="7" t="s">
        <v>103</v>
      </c>
      <c r="K1920" s="7" t="s">
        <v>391</v>
      </c>
      <c r="L1920" s="7" t="s">
        <v>392</v>
      </c>
      <c r="M1920" s="5" t="s">
        <v>393</v>
      </c>
      <c r="N1920" s="5" t="s">
        <v>386</v>
      </c>
      <c r="O1920" s="7" t="s">
        <v>398</v>
      </c>
      <c r="P1920" s="5">
        <v>0</v>
      </c>
      <c r="Q1920" s="5">
        <v>0</v>
      </c>
      <c r="R1920" s="5">
        <v>0</v>
      </c>
      <c r="S1920" s="5">
        <v>0</v>
      </c>
      <c r="T1920" s="5">
        <v>33100</v>
      </c>
      <c r="U1920" s="5">
        <v>42700</v>
      </c>
      <c r="V1920" s="5">
        <v>47300</v>
      </c>
      <c r="W1920" s="5">
        <v>0</v>
      </c>
      <c r="X1920" s="5">
        <v>0</v>
      </c>
      <c r="Y1920" s="5">
        <v>0</v>
      </c>
      <c r="Z1920" s="5">
        <v>0</v>
      </c>
      <c r="AA1920" s="5">
        <v>4.8553798309999996</v>
      </c>
      <c r="AB1920" s="5">
        <v>-74.031469869999995</v>
      </c>
      <c r="AC1920" s="7" t="s">
        <v>33</v>
      </c>
      <c r="AD1920" s="5">
        <v>227013800</v>
      </c>
      <c r="AE1920" s="5" t="str">
        <f>MID(TablaPivotFinal[[#This Row],[Fecha]],1,4)</f>
        <v>2016</v>
      </c>
      <c r="AF1920" s="5" t="str">
        <f>MID(TablaPivotFinal[[#This Row],[Fecha]],5,3)</f>
        <v>Oct</v>
      </c>
      <c r="AG1920" s="7">
        <v>227013800</v>
      </c>
      <c r="AH1920" s="8">
        <v>0</v>
      </c>
      <c r="AI1920" t="s">
        <v>1074</v>
      </c>
      <c r="AJ1920" t="s">
        <v>873</v>
      </c>
      <c r="AK1920" t="s">
        <v>1202</v>
      </c>
    </row>
    <row r="1921" spans="1:37" x14ac:dyDescent="0.3">
      <c r="A1921" t="str">
        <f t="shared" si="87"/>
        <v>UNISABANA-CONCESION  ACCENORTE</v>
      </c>
      <c r="B1921" t="str">
        <f t="shared" si="88"/>
        <v>2016Sep</v>
      </c>
      <c r="C1921" t="str">
        <f t="shared" si="89"/>
        <v>4.855379831-74.03146987</v>
      </c>
      <c r="D1921" s="9" t="s">
        <v>396</v>
      </c>
      <c r="E1921" s="6" t="s">
        <v>389</v>
      </c>
      <c r="F1921" s="9" t="s">
        <v>264</v>
      </c>
      <c r="G1921" s="6">
        <v>25</v>
      </c>
      <c r="H1921" s="9" t="s">
        <v>397</v>
      </c>
      <c r="I1921" s="9" t="s">
        <v>382</v>
      </c>
      <c r="J1921" s="9" t="s">
        <v>103</v>
      </c>
      <c r="K1921" s="9" t="s">
        <v>391</v>
      </c>
      <c r="L1921" s="9" t="s">
        <v>392</v>
      </c>
      <c r="M1921" s="6" t="s">
        <v>393</v>
      </c>
      <c r="N1921" s="6" t="s">
        <v>386</v>
      </c>
      <c r="O1921" s="9" t="s">
        <v>398</v>
      </c>
      <c r="P1921" s="6">
        <v>0</v>
      </c>
      <c r="Q1921" s="6">
        <v>0</v>
      </c>
      <c r="R1921" s="6">
        <v>0</v>
      </c>
      <c r="S1921" s="6">
        <v>0</v>
      </c>
      <c r="T1921" s="6">
        <v>33100</v>
      </c>
      <c r="U1921" s="6">
        <v>42700</v>
      </c>
      <c r="V1921" s="6">
        <v>47300</v>
      </c>
      <c r="W1921" s="6">
        <v>0</v>
      </c>
      <c r="X1921" s="6">
        <v>0</v>
      </c>
      <c r="Y1921" s="6">
        <v>0</v>
      </c>
      <c r="Z1921" s="6">
        <v>0</v>
      </c>
      <c r="AA1921" s="6">
        <v>4.8553798309999996</v>
      </c>
      <c r="AB1921" s="6">
        <v>-74.031469869999995</v>
      </c>
      <c r="AC1921" s="9" t="s">
        <v>35</v>
      </c>
      <c r="AD1921" s="6">
        <v>205700900</v>
      </c>
      <c r="AE1921" s="6" t="str">
        <f>MID(TablaPivotFinal[[#This Row],[Fecha]],1,4)</f>
        <v>2016</v>
      </c>
      <c r="AF1921" s="6" t="str">
        <f>MID(TablaPivotFinal[[#This Row],[Fecha]],5,3)</f>
        <v>Sep</v>
      </c>
      <c r="AG1921" s="9">
        <v>205700900</v>
      </c>
      <c r="AH1921" s="10">
        <v>0</v>
      </c>
      <c r="AI1921" t="s">
        <v>1074</v>
      </c>
      <c r="AJ1921" t="s">
        <v>872</v>
      </c>
      <c r="AK1921" t="s">
        <v>1202</v>
      </c>
    </row>
    <row r="1922" spans="1:37" x14ac:dyDescent="0.3">
      <c r="A1922" t="str">
        <f t="shared" ref="A1922:A1985" si="90">_xlfn.CONCAT(H1922,"-",D1922)</f>
        <v>UNISABANA-CONCESION  ACCENORTE</v>
      </c>
      <c r="B1922" t="str">
        <f t="shared" si="88"/>
        <v>2017Abr</v>
      </c>
      <c r="C1922" t="str">
        <f t="shared" si="89"/>
        <v>4.855379831-74.03146987</v>
      </c>
      <c r="D1922" s="7" t="s">
        <v>396</v>
      </c>
      <c r="E1922" s="5" t="s">
        <v>389</v>
      </c>
      <c r="F1922" s="7" t="s">
        <v>264</v>
      </c>
      <c r="G1922" s="5">
        <v>25</v>
      </c>
      <c r="H1922" s="7" t="s">
        <v>397</v>
      </c>
      <c r="I1922" s="7" t="s">
        <v>382</v>
      </c>
      <c r="J1922" s="7" t="s">
        <v>103</v>
      </c>
      <c r="K1922" s="7" t="s">
        <v>391</v>
      </c>
      <c r="L1922" s="7" t="s">
        <v>392</v>
      </c>
      <c r="M1922" s="5" t="s">
        <v>393</v>
      </c>
      <c r="N1922" s="5" t="s">
        <v>386</v>
      </c>
      <c r="O1922" s="7" t="s">
        <v>398</v>
      </c>
      <c r="P1922" s="5">
        <v>0</v>
      </c>
      <c r="Q1922" s="5">
        <v>0</v>
      </c>
      <c r="R1922" s="5">
        <v>0</v>
      </c>
      <c r="S1922" s="5">
        <v>0</v>
      </c>
      <c r="T1922" s="5">
        <v>33100</v>
      </c>
      <c r="U1922" s="5">
        <v>42700</v>
      </c>
      <c r="V1922" s="5">
        <v>47300</v>
      </c>
      <c r="W1922" s="5">
        <v>0</v>
      </c>
      <c r="X1922" s="5">
        <v>0</v>
      </c>
      <c r="Y1922" s="5">
        <v>0</v>
      </c>
      <c r="Z1922" s="5">
        <v>0</v>
      </c>
      <c r="AA1922" s="5">
        <v>4.8553798309999996</v>
      </c>
      <c r="AB1922" s="5">
        <v>-74.031469869999995</v>
      </c>
      <c r="AC1922" s="7" t="s">
        <v>37</v>
      </c>
      <c r="AD1922" s="5">
        <v>230210800</v>
      </c>
      <c r="AE1922" s="5" t="str">
        <f>MID(TablaPivotFinal[[#This Row],[Fecha]],1,4)</f>
        <v>2017</v>
      </c>
      <c r="AF1922" s="5" t="str">
        <f>MID(TablaPivotFinal[[#This Row],[Fecha]],5,3)</f>
        <v>Abr</v>
      </c>
      <c r="AG1922" s="7">
        <v>230210800</v>
      </c>
      <c r="AH1922" s="8">
        <v>0</v>
      </c>
      <c r="AI1922" t="s">
        <v>1074</v>
      </c>
      <c r="AJ1922" t="s">
        <v>879</v>
      </c>
      <c r="AK1922" t="s">
        <v>1202</v>
      </c>
    </row>
    <row r="1923" spans="1:37" x14ac:dyDescent="0.3">
      <c r="A1923" t="str">
        <f t="shared" si="90"/>
        <v>UNISABANA-CONCESION  ACCENORTE</v>
      </c>
      <c r="B1923" t="str">
        <f t="shared" ref="B1923:B1986" si="91">_xlfn.CONCAT(AE1923,AF1923)</f>
        <v>2017Ago</v>
      </c>
      <c r="C1923" t="str">
        <f t="shared" ref="C1923:C1986" si="92">_xlfn.CONCAT(AA1923,AB1923)</f>
        <v>4.855379831-74.03146987</v>
      </c>
      <c r="D1923" s="9" t="s">
        <v>396</v>
      </c>
      <c r="E1923" s="6" t="s">
        <v>389</v>
      </c>
      <c r="F1923" s="9" t="s">
        <v>264</v>
      </c>
      <c r="G1923" s="6">
        <v>25</v>
      </c>
      <c r="H1923" s="9" t="s">
        <v>397</v>
      </c>
      <c r="I1923" s="9" t="s">
        <v>382</v>
      </c>
      <c r="J1923" s="9" t="s">
        <v>103</v>
      </c>
      <c r="K1923" s="9" t="s">
        <v>391</v>
      </c>
      <c r="L1923" s="9" t="s">
        <v>392</v>
      </c>
      <c r="M1923" s="6" t="s">
        <v>393</v>
      </c>
      <c r="N1923" s="6" t="s">
        <v>386</v>
      </c>
      <c r="O1923" s="9" t="s">
        <v>398</v>
      </c>
      <c r="P1923" s="6">
        <v>0</v>
      </c>
      <c r="Q1923" s="6">
        <v>0</v>
      </c>
      <c r="R1923" s="6">
        <v>0</v>
      </c>
      <c r="S1923" s="6">
        <v>0</v>
      </c>
      <c r="T1923" s="6">
        <v>33100</v>
      </c>
      <c r="U1923" s="6">
        <v>42700</v>
      </c>
      <c r="V1923" s="6">
        <v>47300</v>
      </c>
      <c r="W1923" s="6">
        <v>0</v>
      </c>
      <c r="X1923" s="6">
        <v>0</v>
      </c>
      <c r="Y1923" s="6">
        <v>0</v>
      </c>
      <c r="Z1923" s="6">
        <v>0</v>
      </c>
      <c r="AA1923" s="6">
        <v>4.8553798309999996</v>
      </c>
      <c r="AB1923" s="6">
        <v>-74.031469869999995</v>
      </c>
      <c r="AC1923" s="9" t="s">
        <v>39</v>
      </c>
      <c r="AD1923" s="6">
        <v>267898000</v>
      </c>
      <c r="AE1923" s="6" t="str">
        <f>MID(TablaPivotFinal[[#This Row],[Fecha]],1,4)</f>
        <v>2017</v>
      </c>
      <c r="AF1923" s="6" t="str">
        <f>MID(TablaPivotFinal[[#This Row],[Fecha]],5,3)</f>
        <v>Ago</v>
      </c>
      <c r="AG1923" s="9">
        <v>267898000</v>
      </c>
      <c r="AH1923" s="10">
        <v>0</v>
      </c>
      <c r="AI1923" t="s">
        <v>1074</v>
      </c>
      <c r="AJ1923" t="s">
        <v>883</v>
      </c>
      <c r="AK1923" t="s">
        <v>1202</v>
      </c>
    </row>
    <row r="1924" spans="1:37" x14ac:dyDescent="0.3">
      <c r="A1924" t="str">
        <f t="shared" si="90"/>
        <v>UNISABANA-CONCESION  ACCENORTE</v>
      </c>
      <c r="B1924" t="str">
        <f t="shared" si="91"/>
        <v>2017Dic</v>
      </c>
      <c r="C1924" t="str">
        <f t="shared" si="92"/>
        <v>4.855379831-74.03146987</v>
      </c>
      <c r="D1924" s="7" t="s">
        <v>396</v>
      </c>
      <c r="E1924" s="5" t="s">
        <v>389</v>
      </c>
      <c r="F1924" s="7" t="s">
        <v>264</v>
      </c>
      <c r="G1924" s="5">
        <v>25</v>
      </c>
      <c r="H1924" s="7" t="s">
        <v>397</v>
      </c>
      <c r="I1924" s="7" t="s">
        <v>382</v>
      </c>
      <c r="J1924" s="7" t="s">
        <v>103</v>
      </c>
      <c r="K1924" s="7" t="s">
        <v>391</v>
      </c>
      <c r="L1924" s="7" t="s">
        <v>392</v>
      </c>
      <c r="M1924" s="5" t="s">
        <v>393</v>
      </c>
      <c r="N1924" s="5" t="s">
        <v>386</v>
      </c>
      <c r="O1924" s="7" t="s">
        <v>398</v>
      </c>
      <c r="P1924" s="5">
        <v>0</v>
      </c>
      <c r="Q1924" s="5">
        <v>0</v>
      </c>
      <c r="R1924" s="5">
        <v>0</v>
      </c>
      <c r="S1924" s="5">
        <v>0</v>
      </c>
      <c r="T1924" s="5">
        <v>33100</v>
      </c>
      <c r="U1924" s="5">
        <v>42700</v>
      </c>
      <c r="V1924" s="5">
        <v>47300</v>
      </c>
      <c r="W1924" s="5">
        <v>0</v>
      </c>
      <c r="X1924" s="5">
        <v>0</v>
      </c>
      <c r="Y1924" s="5">
        <v>0</v>
      </c>
      <c r="Z1924" s="5">
        <v>0</v>
      </c>
      <c r="AA1924" s="5">
        <v>4.8553798309999996</v>
      </c>
      <c r="AB1924" s="5">
        <v>-74.031469869999995</v>
      </c>
      <c r="AC1924" s="7" t="s">
        <v>41</v>
      </c>
      <c r="AD1924" s="5">
        <v>272751600</v>
      </c>
      <c r="AE1924" s="5" t="str">
        <f>MID(TablaPivotFinal[[#This Row],[Fecha]],1,4)</f>
        <v>2017</v>
      </c>
      <c r="AF1924" s="5" t="str">
        <f>MID(TablaPivotFinal[[#This Row],[Fecha]],5,3)</f>
        <v>Dic</v>
      </c>
      <c r="AG1924" s="7">
        <v>272751600</v>
      </c>
      <c r="AH1924" s="8">
        <v>234.41935480000001</v>
      </c>
      <c r="AI1924" t="s">
        <v>1074</v>
      </c>
      <c r="AJ1924" t="s">
        <v>887</v>
      </c>
      <c r="AK1924" t="s">
        <v>1202</v>
      </c>
    </row>
    <row r="1925" spans="1:37" x14ac:dyDescent="0.3">
      <c r="A1925" t="str">
        <f t="shared" si="90"/>
        <v>UNISABANA-CONCESION  ACCENORTE</v>
      </c>
      <c r="B1925" t="str">
        <f t="shared" si="91"/>
        <v>2017Ene</v>
      </c>
      <c r="C1925" t="str">
        <f t="shared" si="92"/>
        <v>4.855379831-74.03146987</v>
      </c>
      <c r="D1925" s="9" t="s">
        <v>396</v>
      </c>
      <c r="E1925" s="6" t="s">
        <v>389</v>
      </c>
      <c r="F1925" s="9" t="s">
        <v>264</v>
      </c>
      <c r="G1925" s="6">
        <v>25</v>
      </c>
      <c r="H1925" s="9" t="s">
        <v>397</v>
      </c>
      <c r="I1925" s="9" t="s">
        <v>382</v>
      </c>
      <c r="J1925" s="9" t="s">
        <v>103</v>
      </c>
      <c r="K1925" s="9" t="s">
        <v>391</v>
      </c>
      <c r="L1925" s="9" t="s">
        <v>392</v>
      </c>
      <c r="M1925" s="6" t="s">
        <v>393</v>
      </c>
      <c r="N1925" s="6" t="s">
        <v>386</v>
      </c>
      <c r="O1925" s="9" t="s">
        <v>398</v>
      </c>
      <c r="P1925" s="6">
        <v>0</v>
      </c>
      <c r="Q1925" s="6">
        <v>0</v>
      </c>
      <c r="R1925" s="6">
        <v>0</v>
      </c>
      <c r="S1925" s="6">
        <v>0</v>
      </c>
      <c r="T1925" s="6">
        <v>33100</v>
      </c>
      <c r="U1925" s="6">
        <v>42700</v>
      </c>
      <c r="V1925" s="6">
        <v>47300</v>
      </c>
      <c r="W1925" s="6">
        <v>0</v>
      </c>
      <c r="X1925" s="6">
        <v>0</v>
      </c>
      <c r="Y1925" s="6">
        <v>0</v>
      </c>
      <c r="Z1925" s="6">
        <v>0</v>
      </c>
      <c r="AA1925" s="6">
        <v>4.8553798309999996</v>
      </c>
      <c r="AB1925" s="6">
        <v>-74.031469869999995</v>
      </c>
      <c r="AC1925" s="9" t="s">
        <v>43</v>
      </c>
      <c r="AD1925" s="6">
        <v>239266200</v>
      </c>
      <c r="AE1925" s="6" t="str">
        <f>MID(TablaPivotFinal[[#This Row],[Fecha]],1,4)</f>
        <v>2017</v>
      </c>
      <c r="AF1925" s="6" t="str">
        <f>MID(TablaPivotFinal[[#This Row],[Fecha]],5,3)</f>
        <v>Ene</v>
      </c>
      <c r="AG1925" s="9">
        <v>239266200</v>
      </c>
      <c r="AH1925" s="10">
        <v>0</v>
      </c>
      <c r="AI1925" t="s">
        <v>1074</v>
      </c>
      <c r="AJ1925" t="s">
        <v>876</v>
      </c>
      <c r="AK1925" t="s">
        <v>1202</v>
      </c>
    </row>
    <row r="1926" spans="1:37" x14ac:dyDescent="0.3">
      <c r="A1926" t="str">
        <f t="shared" si="90"/>
        <v>UNISABANA-CONCESION  ACCENORTE</v>
      </c>
      <c r="B1926" t="str">
        <f t="shared" si="91"/>
        <v>2017Feb</v>
      </c>
      <c r="C1926" t="str">
        <f t="shared" si="92"/>
        <v>4.855379831-74.03146987</v>
      </c>
      <c r="D1926" s="7" t="s">
        <v>396</v>
      </c>
      <c r="E1926" s="5" t="s">
        <v>389</v>
      </c>
      <c r="F1926" s="7" t="s">
        <v>264</v>
      </c>
      <c r="G1926" s="5">
        <v>25</v>
      </c>
      <c r="H1926" s="7" t="s">
        <v>397</v>
      </c>
      <c r="I1926" s="7" t="s">
        <v>382</v>
      </c>
      <c r="J1926" s="7" t="s">
        <v>103</v>
      </c>
      <c r="K1926" s="7" t="s">
        <v>391</v>
      </c>
      <c r="L1926" s="7" t="s">
        <v>392</v>
      </c>
      <c r="M1926" s="5" t="s">
        <v>393</v>
      </c>
      <c r="N1926" s="5" t="s">
        <v>386</v>
      </c>
      <c r="O1926" s="7" t="s">
        <v>398</v>
      </c>
      <c r="P1926" s="5">
        <v>0</v>
      </c>
      <c r="Q1926" s="5">
        <v>0</v>
      </c>
      <c r="R1926" s="5">
        <v>0</v>
      </c>
      <c r="S1926" s="5">
        <v>0</v>
      </c>
      <c r="T1926" s="5">
        <v>33100</v>
      </c>
      <c r="U1926" s="5">
        <v>42700</v>
      </c>
      <c r="V1926" s="5">
        <v>47300</v>
      </c>
      <c r="W1926" s="5">
        <v>0</v>
      </c>
      <c r="X1926" s="5">
        <v>0</v>
      </c>
      <c r="Y1926" s="5">
        <v>0</v>
      </c>
      <c r="Z1926" s="5">
        <v>0</v>
      </c>
      <c r="AA1926" s="5">
        <v>4.8553798309999996</v>
      </c>
      <c r="AB1926" s="5">
        <v>-74.031469869999995</v>
      </c>
      <c r="AC1926" s="7" t="s">
        <v>45</v>
      </c>
      <c r="AD1926" s="5">
        <v>242626200</v>
      </c>
      <c r="AE1926" s="5" t="str">
        <f>MID(TablaPivotFinal[[#This Row],[Fecha]],1,4)</f>
        <v>2017</v>
      </c>
      <c r="AF1926" s="5" t="str">
        <f>MID(TablaPivotFinal[[#This Row],[Fecha]],5,3)</f>
        <v>Feb</v>
      </c>
      <c r="AG1926" s="7">
        <v>242626200</v>
      </c>
      <c r="AH1926" s="8">
        <v>0</v>
      </c>
      <c r="AI1926" t="s">
        <v>1074</v>
      </c>
      <c r="AJ1926" t="s">
        <v>877</v>
      </c>
      <c r="AK1926" t="s">
        <v>1202</v>
      </c>
    </row>
    <row r="1927" spans="1:37" x14ac:dyDescent="0.3">
      <c r="A1927" t="str">
        <f t="shared" si="90"/>
        <v>UNISABANA-CONCESION  ACCENORTE</v>
      </c>
      <c r="B1927" t="str">
        <f t="shared" si="91"/>
        <v>2017Jul</v>
      </c>
      <c r="C1927" t="str">
        <f t="shared" si="92"/>
        <v>4.855379831-74.03146987</v>
      </c>
      <c r="D1927" s="9" t="s">
        <v>396</v>
      </c>
      <c r="E1927" s="6" t="s">
        <v>389</v>
      </c>
      <c r="F1927" s="9" t="s">
        <v>264</v>
      </c>
      <c r="G1927" s="6">
        <v>25</v>
      </c>
      <c r="H1927" s="9" t="s">
        <v>397</v>
      </c>
      <c r="I1927" s="9" t="s">
        <v>382</v>
      </c>
      <c r="J1927" s="9" t="s">
        <v>103</v>
      </c>
      <c r="K1927" s="9" t="s">
        <v>391</v>
      </c>
      <c r="L1927" s="9" t="s">
        <v>392</v>
      </c>
      <c r="M1927" s="6" t="s">
        <v>393</v>
      </c>
      <c r="N1927" s="6" t="s">
        <v>386</v>
      </c>
      <c r="O1927" s="9" t="s">
        <v>398</v>
      </c>
      <c r="P1927" s="6">
        <v>0</v>
      </c>
      <c r="Q1927" s="6">
        <v>0</v>
      </c>
      <c r="R1927" s="6">
        <v>0</v>
      </c>
      <c r="S1927" s="6">
        <v>0</v>
      </c>
      <c r="T1927" s="6">
        <v>33100</v>
      </c>
      <c r="U1927" s="6">
        <v>42700</v>
      </c>
      <c r="V1927" s="6">
        <v>47300</v>
      </c>
      <c r="W1927" s="6">
        <v>0</v>
      </c>
      <c r="X1927" s="6">
        <v>0</v>
      </c>
      <c r="Y1927" s="6">
        <v>0</v>
      </c>
      <c r="Z1927" s="6">
        <v>0</v>
      </c>
      <c r="AA1927" s="6">
        <v>4.8553798309999996</v>
      </c>
      <c r="AB1927" s="6">
        <v>-74.031469869999995</v>
      </c>
      <c r="AC1927" s="9" t="s">
        <v>47</v>
      </c>
      <c r="AD1927" s="6">
        <v>257840200</v>
      </c>
      <c r="AE1927" s="6" t="str">
        <f>MID(TablaPivotFinal[[#This Row],[Fecha]],1,4)</f>
        <v>2017</v>
      </c>
      <c r="AF1927" s="6" t="str">
        <f>MID(TablaPivotFinal[[#This Row],[Fecha]],5,3)</f>
        <v>Jul</v>
      </c>
      <c r="AG1927" s="9">
        <v>257840200</v>
      </c>
      <c r="AH1927" s="10">
        <v>0</v>
      </c>
      <c r="AI1927" t="s">
        <v>1074</v>
      </c>
      <c r="AJ1927" t="s">
        <v>882</v>
      </c>
      <c r="AK1927" t="s">
        <v>1202</v>
      </c>
    </row>
    <row r="1928" spans="1:37" x14ac:dyDescent="0.3">
      <c r="A1928" t="str">
        <f t="shared" si="90"/>
        <v>UNISABANA-CONCESION  ACCENORTE</v>
      </c>
      <c r="B1928" t="str">
        <f t="shared" si="91"/>
        <v>2017Jun</v>
      </c>
      <c r="C1928" t="str">
        <f t="shared" si="92"/>
        <v>4.855379831-74.03146987</v>
      </c>
      <c r="D1928" s="7" t="s">
        <v>396</v>
      </c>
      <c r="E1928" s="5" t="s">
        <v>389</v>
      </c>
      <c r="F1928" s="7" t="s">
        <v>264</v>
      </c>
      <c r="G1928" s="5">
        <v>25</v>
      </c>
      <c r="H1928" s="7" t="s">
        <v>397</v>
      </c>
      <c r="I1928" s="7" t="s">
        <v>382</v>
      </c>
      <c r="J1928" s="7" t="s">
        <v>103</v>
      </c>
      <c r="K1928" s="7" t="s">
        <v>391</v>
      </c>
      <c r="L1928" s="7" t="s">
        <v>392</v>
      </c>
      <c r="M1928" s="5" t="s">
        <v>393</v>
      </c>
      <c r="N1928" s="5" t="s">
        <v>386</v>
      </c>
      <c r="O1928" s="7" t="s">
        <v>398</v>
      </c>
      <c r="P1928" s="5">
        <v>0</v>
      </c>
      <c r="Q1928" s="5">
        <v>0</v>
      </c>
      <c r="R1928" s="5">
        <v>0</v>
      </c>
      <c r="S1928" s="5">
        <v>0</v>
      </c>
      <c r="T1928" s="5">
        <v>33100</v>
      </c>
      <c r="U1928" s="5">
        <v>42700</v>
      </c>
      <c r="V1928" s="5">
        <v>47300</v>
      </c>
      <c r="W1928" s="5">
        <v>0</v>
      </c>
      <c r="X1928" s="5">
        <v>0</v>
      </c>
      <c r="Y1928" s="5">
        <v>0</v>
      </c>
      <c r="Z1928" s="5">
        <v>0</v>
      </c>
      <c r="AA1928" s="5">
        <v>4.8553798309999996</v>
      </c>
      <c r="AB1928" s="5">
        <v>-74.031469869999995</v>
      </c>
      <c r="AC1928" s="7" t="s">
        <v>49</v>
      </c>
      <c r="AD1928" s="5">
        <v>254195600</v>
      </c>
      <c r="AE1928" s="5" t="str">
        <f>MID(TablaPivotFinal[[#This Row],[Fecha]],1,4)</f>
        <v>2017</v>
      </c>
      <c r="AF1928" s="5" t="str">
        <f>MID(TablaPivotFinal[[#This Row],[Fecha]],5,3)</f>
        <v>Jun</v>
      </c>
      <c r="AG1928" s="7">
        <v>254195600</v>
      </c>
      <c r="AH1928" s="8">
        <v>0</v>
      </c>
      <c r="AI1928" t="s">
        <v>1074</v>
      </c>
      <c r="AJ1928" t="s">
        <v>881</v>
      </c>
      <c r="AK1928" t="s">
        <v>1202</v>
      </c>
    </row>
    <row r="1929" spans="1:37" x14ac:dyDescent="0.3">
      <c r="A1929" t="str">
        <f t="shared" si="90"/>
        <v>UNISABANA-CONCESION  ACCENORTE</v>
      </c>
      <c r="B1929" t="str">
        <f t="shared" si="91"/>
        <v>2017Mar</v>
      </c>
      <c r="C1929" t="str">
        <f t="shared" si="92"/>
        <v>4.855379831-74.03146987</v>
      </c>
      <c r="D1929" s="9" t="s">
        <v>396</v>
      </c>
      <c r="E1929" s="6" t="s">
        <v>389</v>
      </c>
      <c r="F1929" s="9" t="s">
        <v>264</v>
      </c>
      <c r="G1929" s="6">
        <v>25</v>
      </c>
      <c r="H1929" s="9" t="s">
        <v>397</v>
      </c>
      <c r="I1929" s="9" t="s">
        <v>382</v>
      </c>
      <c r="J1929" s="9" t="s">
        <v>103</v>
      </c>
      <c r="K1929" s="9" t="s">
        <v>391</v>
      </c>
      <c r="L1929" s="9" t="s">
        <v>392</v>
      </c>
      <c r="M1929" s="6" t="s">
        <v>393</v>
      </c>
      <c r="N1929" s="6" t="s">
        <v>386</v>
      </c>
      <c r="O1929" s="9" t="s">
        <v>398</v>
      </c>
      <c r="P1929" s="6">
        <v>0</v>
      </c>
      <c r="Q1929" s="6">
        <v>0</v>
      </c>
      <c r="R1929" s="6">
        <v>0</v>
      </c>
      <c r="S1929" s="6">
        <v>0</v>
      </c>
      <c r="T1929" s="6">
        <v>33100</v>
      </c>
      <c r="U1929" s="6">
        <v>42700</v>
      </c>
      <c r="V1929" s="6">
        <v>47300</v>
      </c>
      <c r="W1929" s="6">
        <v>0</v>
      </c>
      <c r="X1929" s="6">
        <v>0</v>
      </c>
      <c r="Y1929" s="6">
        <v>0</v>
      </c>
      <c r="Z1929" s="6">
        <v>0</v>
      </c>
      <c r="AA1929" s="6">
        <v>4.8553798309999996</v>
      </c>
      <c r="AB1929" s="6">
        <v>-74.031469869999995</v>
      </c>
      <c r="AC1929" s="9" t="s">
        <v>51</v>
      </c>
      <c r="AD1929" s="6">
        <v>246624600</v>
      </c>
      <c r="AE1929" s="6" t="str">
        <f>MID(TablaPivotFinal[[#This Row],[Fecha]],1,4)</f>
        <v>2017</v>
      </c>
      <c r="AF1929" s="6" t="str">
        <f>MID(TablaPivotFinal[[#This Row],[Fecha]],5,3)</f>
        <v>Mar</v>
      </c>
      <c r="AG1929" s="9">
        <v>246624600</v>
      </c>
      <c r="AH1929" s="10">
        <v>0</v>
      </c>
      <c r="AI1929" t="s">
        <v>1074</v>
      </c>
      <c r="AJ1929" t="s">
        <v>878</v>
      </c>
      <c r="AK1929" t="s">
        <v>1202</v>
      </c>
    </row>
    <row r="1930" spans="1:37" x14ac:dyDescent="0.3">
      <c r="A1930" t="str">
        <f t="shared" si="90"/>
        <v>UNISABANA-CONCESION  ACCENORTE</v>
      </c>
      <c r="B1930" t="str">
        <f t="shared" si="91"/>
        <v>2017May</v>
      </c>
      <c r="C1930" t="str">
        <f t="shared" si="92"/>
        <v>4.855379831-74.03146987</v>
      </c>
      <c r="D1930" s="7" t="s">
        <v>396</v>
      </c>
      <c r="E1930" s="5" t="s">
        <v>389</v>
      </c>
      <c r="F1930" s="7" t="s">
        <v>264</v>
      </c>
      <c r="G1930" s="5">
        <v>25</v>
      </c>
      <c r="H1930" s="7" t="s">
        <v>397</v>
      </c>
      <c r="I1930" s="7" t="s">
        <v>382</v>
      </c>
      <c r="J1930" s="7" t="s">
        <v>103</v>
      </c>
      <c r="K1930" s="7" t="s">
        <v>391</v>
      </c>
      <c r="L1930" s="7" t="s">
        <v>392</v>
      </c>
      <c r="M1930" s="5" t="s">
        <v>393</v>
      </c>
      <c r="N1930" s="5" t="s">
        <v>386</v>
      </c>
      <c r="O1930" s="7" t="s">
        <v>398</v>
      </c>
      <c r="P1930" s="5">
        <v>0</v>
      </c>
      <c r="Q1930" s="5">
        <v>0</v>
      </c>
      <c r="R1930" s="5">
        <v>0</v>
      </c>
      <c r="S1930" s="5">
        <v>0</v>
      </c>
      <c r="T1930" s="5">
        <v>33100</v>
      </c>
      <c r="U1930" s="5">
        <v>42700</v>
      </c>
      <c r="V1930" s="5">
        <v>47300</v>
      </c>
      <c r="W1930" s="5">
        <v>0</v>
      </c>
      <c r="X1930" s="5">
        <v>0</v>
      </c>
      <c r="Y1930" s="5">
        <v>0</v>
      </c>
      <c r="Z1930" s="5">
        <v>0</v>
      </c>
      <c r="AA1930" s="5">
        <v>4.8553798309999996</v>
      </c>
      <c r="AB1930" s="5">
        <v>-74.031469869999995</v>
      </c>
      <c r="AC1930" s="7" t="s">
        <v>53</v>
      </c>
      <c r="AD1930" s="5">
        <v>258539800</v>
      </c>
      <c r="AE1930" s="5" t="str">
        <f>MID(TablaPivotFinal[[#This Row],[Fecha]],1,4)</f>
        <v>2017</v>
      </c>
      <c r="AF1930" s="5" t="str">
        <f>MID(TablaPivotFinal[[#This Row],[Fecha]],5,3)</f>
        <v>May</v>
      </c>
      <c r="AG1930" s="7">
        <v>258539800</v>
      </c>
      <c r="AH1930" s="8">
        <v>0</v>
      </c>
      <c r="AI1930" t="s">
        <v>1074</v>
      </c>
      <c r="AJ1930" t="s">
        <v>880</v>
      </c>
      <c r="AK1930" t="s">
        <v>1202</v>
      </c>
    </row>
    <row r="1931" spans="1:37" x14ac:dyDescent="0.3">
      <c r="A1931" t="str">
        <f t="shared" si="90"/>
        <v>UNISABANA-CONCESION  ACCENORTE</v>
      </c>
      <c r="B1931" t="str">
        <f t="shared" si="91"/>
        <v>2017Nov</v>
      </c>
      <c r="C1931" t="str">
        <f t="shared" si="92"/>
        <v>4.855379831-74.03146987</v>
      </c>
      <c r="D1931" s="9" t="s">
        <v>396</v>
      </c>
      <c r="E1931" s="6" t="s">
        <v>389</v>
      </c>
      <c r="F1931" s="9" t="s">
        <v>264</v>
      </c>
      <c r="G1931" s="6">
        <v>25</v>
      </c>
      <c r="H1931" s="9" t="s">
        <v>397</v>
      </c>
      <c r="I1931" s="9" t="s">
        <v>382</v>
      </c>
      <c r="J1931" s="9" t="s">
        <v>103</v>
      </c>
      <c r="K1931" s="9" t="s">
        <v>391</v>
      </c>
      <c r="L1931" s="9" t="s">
        <v>392</v>
      </c>
      <c r="M1931" s="6" t="s">
        <v>393</v>
      </c>
      <c r="N1931" s="6" t="s">
        <v>386</v>
      </c>
      <c r="O1931" s="9" t="s">
        <v>398</v>
      </c>
      <c r="P1931" s="6">
        <v>0</v>
      </c>
      <c r="Q1931" s="6">
        <v>0</v>
      </c>
      <c r="R1931" s="6">
        <v>0</v>
      </c>
      <c r="S1931" s="6">
        <v>0</v>
      </c>
      <c r="T1931" s="6">
        <v>33100</v>
      </c>
      <c r="U1931" s="6">
        <v>42700</v>
      </c>
      <c r="V1931" s="6">
        <v>47300</v>
      </c>
      <c r="W1931" s="6">
        <v>0</v>
      </c>
      <c r="X1931" s="6">
        <v>0</v>
      </c>
      <c r="Y1931" s="6">
        <v>0</v>
      </c>
      <c r="Z1931" s="6">
        <v>0</v>
      </c>
      <c r="AA1931" s="6">
        <v>4.8553798309999996</v>
      </c>
      <c r="AB1931" s="6">
        <v>-74.031469869999995</v>
      </c>
      <c r="AC1931" s="9" t="s">
        <v>55</v>
      </c>
      <c r="AD1931" s="6">
        <v>270830000</v>
      </c>
      <c r="AE1931" s="6" t="str">
        <f>MID(TablaPivotFinal[[#This Row],[Fecha]],1,4)</f>
        <v>2017</v>
      </c>
      <c r="AF1931" s="6" t="str">
        <f>MID(TablaPivotFinal[[#This Row],[Fecha]],5,3)</f>
        <v>Nov</v>
      </c>
      <c r="AG1931" s="9">
        <v>270830000</v>
      </c>
      <c r="AH1931" s="10">
        <v>0</v>
      </c>
      <c r="AI1931" t="s">
        <v>1074</v>
      </c>
      <c r="AJ1931" t="s">
        <v>886</v>
      </c>
      <c r="AK1931" t="s">
        <v>1202</v>
      </c>
    </row>
    <row r="1932" spans="1:37" x14ac:dyDescent="0.3">
      <c r="A1932" t="str">
        <f t="shared" si="90"/>
        <v>UNISABANA-CONCESION  ACCENORTE</v>
      </c>
      <c r="B1932" t="str">
        <f t="shared" si="91"/>
        <v>2017Oct</v>
      </c>
      <c r="C1932" t="str">
        <f t="shared" si="92"/>
        <v>4.855379831-74.03146987</v>
      </c>
      <c r="D1932" s="7" t="s">
        <v>396</v>
      </c>
      <c r="E1932" s="5" t="s">
        <v>389</v>
      </c>
      <c r="F1932" s="7" t="s">
        <v>264</v>
      </c>
      <c r="G1932" s="5">
        <v>25</v>
      </c>
      <c r="H1932" s="7" t="s">
        <v>397</v>
      </c>
      <c r="I1932" s="7" t="s">
        <v>382</v>
      </c>
      <c r="J1932" s="7" t="s">
        <v>103</v>
      </c>
      <c r="K1932" s="7" t="s">
        <v>391</v>
      </c>
      <c r="L1932" s="7" t="s">
        <v>392</v>
      </c>
      <c r="M1932" s="5" t="s">
        <v>393</v>
      </c>
      <c r="N1932" s="5" t="s">
        <v>386</v>
      </c>
      <c r="O1932" s="7" t="s">
        <v>398</v>
      </c>
      <c r="P1932" s="5">
        <v>0</v>
      </c>
      <c r="Q1932" s="5">
        <v>0</v>
      </c>
      <c r="R1932" s="5">
        <v>0</v>
      </c>
      <c r="S1932" s="5">
        <v>0</v>
      </c>
      <c r="T1932" s="5">
        <v>33100</v>
      </c>
      <c r="U1932" s="5">
        <v>42700</v>
      </c>
      <c r="V1932" s="5">
        <v>47300</v>
      </c>
      <c r="W1932" s="5">
        <v>0</v>
      </c>
      <c r="X1932" s="5">
        <v>0</v>
      </c>
      <c r="Y1932" s="5">
        <v>0</v>
      </c>
      <c r="Z1932" s="5">
        <v>0</v>
      </c>
      <c r="AA1932" s="5">
        <v>4.8553798309999996</v>
      </c>
      <c r="AB1932" s="5">
        <v>-74.031469869999995</v>
      </c>
      <c r="AC1932" s="7" t="s">
        <v>57</v>
      </c>
      <c r="AD1932" s="5">
        <v>270894200</v>
      </c>
      <c r="AE1932" s="5" t="str">
        <f>MID(TablaPivotFinal[[#This Row],[Fecha]],1,4)</f>
        <v>2017</v>
      </c>
      <c r="AF1932" s="5" t="str">
        <f>MID(TablaPivotFinal[[#This Row],[Fecha]],5,3)</f>
        <v>Oct</v>
      </c>
      <c r="AG1932" s="7">
        <v>270894200</v>
      </c>
      <c r="AH1932" s="8">
        <v>0</v>
      </c>
      <c r="AI1932" t="s">
        <v>1074</v>
      </c>
      <c r="AJ1932" t="s">
        <v>885</v>
      </c>
      <c r="AK1932" t="s">
        <v>1202</v>
      </c>
    </row>
    <row r="1933" spans="1:37" x14ac:dyDescent="0.3">
      <c r="A1933" t="str">
        <f t="shared" si="90"/>
        <v>UNISABANA-CONCESION  ACCENORTE</v>
      </c>
      <c r="B1933" t="str">
        <f t="shared" si="91"/>
        <v>2017Sep</v>
      </c>
      <c r="C1933" t="str">
        <f t="shared" si="92"/>
        <v>4.855379831-74.03146987</v>
      </c>
      <c r="D1933" s="9" t="s">
        <v>396</v>
      </c>
      <c r="E1933" s="6" t="s">
        <v>389</v>
      </c>
      <c r="F1933" s="9" t="s">
        <v>264</v>
      </c>
      <c r="G1933" s="6">
        <v>25</v>
      </c>
      <c r="H1933" s="9" t="s">
        <v>397</v>
      </c>
      <c r="I1933" s="9" t="s">
        <v>382</v>
      </c>
      <c r="J1933" s="9" t="s">
        <v>103</v>
      </c>
      <c r="K1933" s="9" t="s">
        <v>391</v>
      </c>
      <c r="L1933" s="9" t="s">
        <v>392</v>
      </c>
      <c r="M1933" s="6" t="s">
        <v>393</v>
      </c>
      <c r="N1933" s="6" t="s">
        <v>386</v>
      </c>
      <c r="O1933" s="9" t="s">
        <v>398</v>
      </c>
      <c r="P1933" s="6">
        <v>0</v>
      </c>
      <c r="Q1933" s="6">
        <v>0</v>
      </c>
      <c r="R1933" s="6">
        <v>0</v>
      </c>
      <c r="S1933" s="6">
        <v>0</v>
      </c>
      <c r="T1933" s="6">
        <v>33100</v>
      </c>
      <c r="U1933" s="6">
        <v>42700</v>
      </c>
      <c r="V1933" s="6">
        <v>47300</v>
      </c>
      <c r="W1933" s="6">
        <v>0</v>
      </c>
      <c r="X1933" s="6">
        <v>0</v>
      </c>
      <c r="Y1933" s="6">
        <v>0</v>
      </c>
      <c r="Z1933" s="6">
        <v>0</v>
      </c>
      <c r="AA1933" s="6">
        <v>4.8553798309999996</v>
      </c>
      <c r="AB1933" s="6">
        <v>-74.031469869999995</v>
      </c>
      <c r="AC1933" s="9" t="s">
        <v>59</v>
      </c>
      <c r="AD1933" s="6">
        <v>261798200</v>
      </c>
      <c r="AE1933" s="6" t="str">
        <f>MID(TablaPivotFinal[[#This Row],[Fecha]],1,4)</f>
        <v>2017</v>
      </c>
      <c r="AF1933" s="6" t="str">
        <f>MID(TablaPivotFinal[[#This Row],[Fecha]],5,3)</f>
        <v>Sep</v>
      </c>
      <c r="AG1933" s="9">
        <v>261798200</v>
      </c>
      <c r="AH1933" s="10">
        <v>0</v>
      </c>
      <c r="AI1933" t="s">
        <v>1074</v>
      </c>
      <c r="AJ1933" t="s">
        <v>884</v>
      </c>
      <c r="AK1933" t="s">
        <v>1202</v>
      </c>
    </row>
    <row r="1934" spans="1:37" x14ac:dyDescent="0.3">
      <c r="A1934" t="str">
        <f t="shared" si="90"/>
        <v>UNISABANA-CONCESION  ACCENORTE</v>
      </c>
      <c r="B1934" t="str">
        <f t="shared" si="91"/>
        <v>2018Abr</v>
      </c>
      <c r="C1934" t="str">
        <f t="shared" si="92"/>
        <v>4.855379831-74.03146987</v>
      </c>
      <c r="D1934" s="7" t="s">
        <v>396</v>
      </c>
      <c r="E1934" s="5" t="s">
        <v>389</v>
      </c>
      <c r="F1934" s="7" t="s">
        <v>264</v>
      </c>
      <c r="G1934" s="5">
        <v>25</v>
      </c>
      <c r="H1934" s="7" t="s">
        <v>397</v>
      </c>
      <c r="I1934" s="7" t="s">
        <v>382</v>
      </c>
      <c r="J1934" s="7" t="s">
        <v>103</v>
      </c>
      <c r="K1934" s="7" t="s">
        <v>391</v>
      </c>
      <c r="L1934" s="7" t="s">
        <v>392</v>
      </c>
      <c r="M1934" s="5" t="s">
        <v>393</v>
      </c>
      <c r="N1934" s="5" t="s">
        <v>386</v>
      </c>
      <c r="O1934" s="7" t="s">
        <v>398</v>
      </c>
      <c r="P1934" s="5">
        <v>0</v>
      </c>
      <c r="Q1934" s="5">
        <v>0</v>
      </c>
      <c r="R1934" s="5">
        <v>0</v>
      </c>
      <c r="S1934" s="5">
        <v>0</v>
      </c>
      <c r="T1934" s="5">
        <v>33100</v>
      </c>
      <c r="U1934" s="5">
        <v>42700</v>
      </c>
      <c r="V1934" s="5">
        <v>47300</v>
      </c>
      <c r="W1934" s="5">
        <v>0</v>
      </c>
      <c r="X1934" s="5">
        <v>0</v>
      </c>
      <c r="Y1934" s="5">
        <v>0</v>
      </c>
      <c r="Z1934" s="5">
        <v>0</v>
      </c>
      <c r="AA1934" s="5">
        <v>4.8553798309999996</v>
      </c>
      <c r="AB1934" s="5">
        <v>-74.031469869999995</v>
      </c>
      <c r="AC1934" s="7" t="s">
        <v>61</v>
      </c>
      <c r="AD1934" s="5">
        <v>247617100</v>
      </c>
      <c r="AE1934" s="5" t="str">
        <f>MID(TablaPivotFinal[[#This Row],[Fecha]],1,4)</f>
        <v>2018</v>
      </c>
      <c r="AF1934" s="5" t="str">
        <f>MID(TablaPivotFinal[[#This Row],[Fecha]],5,3)</f>
        <v>Abr</v>
      </c>
      <c r="AG1934" s="7">
        <v>247617100</v>
      </c>
      <c r="AH1934" s="8">
        <v>6220</v>
      </c>
      <c r="AI1934" t="s">
        <v>1074</v>
      </c>
      <c r="AJ1934" t="s">
        <v>891</v>
      </c>
      <c r="AK1934" t="s">
        <v>1202</v>
      </c>
    </row>
    <row r="1935" spans="1:37" x14ac:dyDescent="0.3">
      <c r="A1935" t="str">
        <f t="shared" si="90"/>
        <v>UNISABANA-CONCESION  ACCENORTE</v>
      </c>
      <c r="B1935" t="str">
        <f t="shared" si="91"/>
        <v>2018Ago</v>
      </c>
      <c r="C1935" t="str">
        <f t="shared" si="92"/>
        <v>4.855379831-74.03146987</v>
      </c>
      <c r="D1935" s="9" t="s">
        <v>396</v>
      </c>
      <c r="E1935" s="6" t="s">
        <v>389</v>
      </c>
      <c r="F1935" s="9" t="s">
        <v>264</v>
      </c>
      <c r="G1935" s="6">
        <v>25</v>
      </c>
      <c r="H1935" s="9" t="s">
        <v>397</v>
      </c>
      <c r="I1935" s="9" t="s">
        <v>382</v>
      </c>
      <c r="J1935" s="9" t="s">
        <v>103</v>
      </c>
      <c r="K1935" s="9" t="s">
        <v>391</v>
      </c>
      <c r="L1935" s="9" t="s">
        <v>392</v>
      </c>
      <c r="M1935" s="6" t="s">
        <v>393</v>
      </c>
      <c r="N1935" s="6" t="s">
        <v>386</v>
      </c>
      <c r="O1935" s="9" t="s">
        <v>398</v>
      </c>
      <c r="P1935" s="6">
        <v>0</v>
      </c>
      <c r="Q1935" s="6">
        <v>0</v>
      </c>
      <c r="R1935" s="6">
        <v>0</v>
      </c>
      <c r="S1935" s="6">
        <v>0</v>
      </c>
      <c r="T1935" s="6">
        <v>33100</v>
      </c>
      <c r="U1935" s="6">
        <v>42700</v>
      </c>
      <c r="V1935" s="6">
        <v>47300</v>
      </c>
      <c r="W1935" s="6">
        <v>0</v>
      </c>
      <c r="X1935" s="6">
        <v>0</v>
      </c>
      <c r="Y1935" s="6">
        <v>0</v>
      </c>
      <c r="Z1935" s="6">
        <v>0</v>
      </c>
      <c r="AA1935" s="6">
        <v>4.8553798309999996</v>
      </c>
      <c r="AB1935" s="6">
        <v>-74.031469869999995</v>
      </c>
      <c r="AC1935" s="9" t="s">
        <v>63</v>
      </c>
      <c r="AD1935" s="6">
        <v>173183400</v>
      </c>
      <c r="AE1935" s="6" t="str">
        <f>MID(TablaPivotFinal[[#This Row],[Fecha]],1,4)</f>
        <v>2018</v>
      </c>
      <c r="AF1935" s="6" t="str">
        <f>MID(TablaPivotFinal[[#This Row],[Fecha]],5,3)</f>
        <v>Ago</v>
      </c>
      <c r="AG1935" s="9">
        <v>173183400</v>
      </c>
      <c r="AH1935" s="10">
        <v>4441</v>
      </c>
      <c r="AI1935" t="s">
        <v>1074</v>
      </c>
      <c r="AJ1935" t="s">
        <v>895</v>
      </c>
      <c r="AK1935" t="s">
        <v>1202</v>
      </c>
    </row>
    <row r="1936" spans="1:37" x14ac:dyDescent="0.3">
      <c r="A1936" t="str">
        <f t="shared" si="90"/>
        <v>UNISABANA-CONCESION  ACCENORTE</v>
      </c>
      <c r="B1936" t="str">
        <f t="shared" si="91"/>
        <v>2018Dic</v>
      </c>
      <c r="C1936" t="str">
        <f t="shared" si="92"/>
        <v>4.855379831-74.03146987</v>
      </c>
      <c r="D1936" s="7" t="s">
        <v>396</v>
      </c>
      <c r="E1936" s="5" t="s">
        <v>389</v>
      </c>
      <c r="F1936" s="7" t="s">
        <v>264</v>
      </c>
      <c r="G1936" s="5">
        <v>25</v>
      </c>
      <c r="H1936" s="7" t="s">
        <v>397</v>
      </c>
      <c r="I1936" s="7" t="s">
        <v>382</v>
      </c>
      <c r="J1936" s="7" t="s">
        <v>103</v>
      </c>
      <c r="K1936" s="7" t="s">
        <v>391</v>
      </c>
      <c r="L1936" s="7" t="s">
        <v>392</v>
      </c>
      <c r="M1936" s="5" t="s">
        <v>393</v>
      </c>
      <c r="N1936" s="5" t="s">
        <v>386</v>
      </c>
      <c r="O1936" s="7" t="s">
        <v>398</v>
      </c>
      <c r="P1936" s="5">
        <v>0</v>
      </c>
      <c r="Q1936" s="5">
        <v>0</v>
      </c>
      <c r="R1936" s="5">
        <v>0</v>
      </c>
      <c r="S1936" s="5">
        <v>0</v>
      </c>
      <c r="T1936" s="5">
        <v>33100</v>
      </c>
      <c r="U1936" s="5">
        <v>42700</v>
      </c>
      <c r="V1936" s="5">
        <v>47300</v>
      </c>
      <c r="W1936" s="5">
        <v>0</v>
      </c>
      <c r="X1936" s="5">
        <v>0</v>
      </c>
      <c r="Y1936" s="5">
        <v>0</v>
      </c>
      <c r="Z1936" s="5">
        <v>0</v>
      </c>
      <c r="AA1936" s="5">
        <v>4.8553798309999996</v>
      </c>
      <c r="AB1936" s="5">
        <v>-74.031469869999995</v>
      </c>
      <c r="AC1936" s="7" t="s">
        <v>65</v>
      </c>
      <c r="AD1936" s="5">
        <v>185588800</v>
      </c>
      <c r="AE1936" s="5" t="str">
        <f>MID(TablaPivotFinal[[#This Row],[Fecha]],1,4)</f>
        <v>2018</v>
      </c>
      <c r="AF1936" s="5" t="str">
        <f>MID(TablaPivotFinal[[#This Row],[Fecha]],5,3)</f>
        <v>Dic</v>
      </c>
      <c r="AG1936" s="7">
        <v>185588800</v>
      </c>
      <c r="AH1936" s="8">
        <v>4812</v>
      </c>
      <c r="AI1936" t="s">
        <v>1074</v>
      </c>
      <c r="AJ1936" t="s">
        <v>899</v>
      </c>
      <c r="AK1936" t="s">
        <v>1202</v>
      </c>
    </row>
    <row r="1937" spans="1:37" x14ac:dyDescent="0.3">
      <c r="A1937" t="str">
        <f t="shared" si="90"/>
        <v>UNISABANA-CONCESION  ACCENORTE</v>
      </c>
      <c r="B1937" t="str">
        <f t="shared" si="91"/>
        <v>2018Ene</v>
      </c>
      <c r="C1937" t="str">
        <f t="shared" si="92"/>
        <v>4.855379831-74.03146987</v>
      </c>
      <c r="D1937" s="9" t="s">
        <v>396</v>
      </c>
      <c r="E1937" s="6" t="s">
        <v>389</v>
      </c>
      <c r="F1937" s="9" t="s">
        <v>264</v>
      </c>
      <c r="G1937" s="6">
        <v>25</v>
      </c>
      <c r="H1937" s="9" t="s">
        <v>397</v>
      </c>
      <c r="I1937" s="9" t="s">
        <v>382</v>
      </c>
      <c r="J1937" s="9" t="s">
        <v>103</v>
      </c>
      <c r="K1937" s="9" t="s">
        <v>391</v>
      </c>
      <c r="L1937" s="9" t="s">
        <v>392</v>
      </c>
      <c r="M1937" s="6" t="s">
        <v>393</v>
      </c>
      <c r="N1937" s="6" t="s">
        <v>386</v>
      </c>
      <c r="O1937" s="9" t="s">
        <v>398</v>
      </c>
      <c r="P1937" s="6">
        <v>0</v>
      </c>
      <c r="Q1937" s="6">
        <v>0</v>
      </c>
      <c r="R1937" s="6">
        <v>0</v>
      </c>
      <c r="S1937" s="6">
        <v>0</v>
      </c>
      <c r="T1937" s="6">
        <v>33100</v>
      </c>
      <c r="U1937" s="6">
        <v>42700</v>
      </c>
      <c r="V1937" s="6">
        <v>47300</v>
      </c>
      <c r="W1937" s="6">
        <v>0</v>
      </c>
      <c r="X1937" s="6">
        <v>0</v>
      </c>
      <c r="Y1937" s="6">
        <v>0</v>
      </c>
      <c r="Z1937" s="6">
        <v>0</v>
      </c>
      <c r="AA1937" s="6">
        <v>4.8553798309999996</v>
      </c>
      <c r="AB1937" s="6">
        <v>-74.031469869999995</v>
      </c>
      <c r="AC1937" s="9" t="s">
        <v>67</v>
      </c>
      <c r="AD1937" s="6">
        <v>258902000</v>
      </c>
      <c r="AE1937" s="6" t="str">
        <f>MID(TablaPivotFinal[[#This Row],[Fecha]],1,4)</f>
        <v>2018</v>
      </c>
      <c r="AF1937" s="6" t="str">
        <f>MID(TablaPivotFinal[[#This Row],[Fecha]],5,3)</f>
        <v>Ene</v>
      </c>
      <c r="AG1937" s="9">
        <v>258902000</v>
      </c>
      <c r="AH1937" s="10">
        <v>6712</v>
      </c>
      <c r="AI1937" t="s">
        <v>1074</v>
      </c>
      <c r="AJ1937" t="s">
        <v>888</v>
      </c>
      <c r="AK1937" t="s">
        <v>1202</v>
      </c>
    </row>
    <row r="1938" spans="1:37" x14ac:dyDescent="0.3">
      <c r="A1938" t="str">
        <f t="shared" si="90"/>
        <v>UNISABANA-CONCESION  ACCENORTE</v>
      </c>
      <c r="B1938" t="str">
        <f t="shared" si="91"/>
        <v>2018Feb</v>
      </c>
      <c r="C1938" t="str">
        <f t="shared" si="92"/>
        <v>4.855379831-74.03146987</v>
      </c>
      <c r="D1938" s="7" t="s">
        <v>396</v>
      </c>
      <c r="E1938" s="5" t="s">
        <v>389</v>
      </c>
      <c r="F1938" s="7" t="s">
        <v>264</v>
      </c>
      <c r="G1938" s="5">
        <v>25</v>
      </c>
      <c r="H1938" s="7" t="s">
        <v>397</v>
      </c>
      <c r="I1938" s="7" t="s">
        <v>382</v>
      </c>
      <c r="J1938" s="7" t="s">
        <v>103</v>
      </c>
      <c r="K1938" s="7" t="s">
        <v>391</v>
      </c>
      <c r="L1938" s="7" t="s">
        <v>392</v>
      </c>
      <c r="M1938" s="5" t="s">
        <v>393</v>
      </c>
      <c r="N1938" s="5" t="s">
        <v>386</v>
      </c>
      <c r="O1938" s="7" t="s">
        <v>398</v>
      </c>
      <c r="P1938" s="5">
        <v>0</v>
      </c>
      <c r="Q1938" s="5">
        <v>0</v>
      </c>
      <c r="R1938" s="5">
        <v>0</v>
      </c>
      <c r="S1938" s="5">
        <v>0</v>
      </c>
      <c r="T1938" s="5">
        <v>33100</v>
      </c>
      <c r="U1938" s="5">
        <v>42700</v>
      </c>
      <c r="V1938" s="5">
        <v>47300</v>
      </c>
      <c r="W1938" s="5">
        <v>0</v>
      </c>
      <c r="X1938" s="5">
        <v>0</v>
      </c>
      <c r="Y1938" s="5">
        <v>0</v>
      </c>
      <c r="Z1938" s="5">
        <v>0</v>
      </c>
      <c r="AA1938" s="5">
        <v>4.8553798309999996</v>
      </c>
      <c r="AB1938" s="5">
        <v>-74.031469869999995</v>
      </c>
      <c r="AC1938" s="7" t="s">
        <v>69</v>
      </c>
      <c r="AD1938" s="5">
        <v>256477500</v>
      </c>
      <c r="AE1938" s="5" t="str">
        <f>MID(TablaPivotFinal[[#This Row],[Fecha]],1,4)</f>
        <v>2018</v>
      </c>
      <c r="AF1938" s="5" t="str">
        <f>MID(TablaPivotFinal[[#This Row],[Fecha]],5,3)</f>
        <v>Feb</v>
      </c>
      <c r="AG1938" s="7">
        <v>256477500</v>
      </c>
      <c r="AH1938" s="8">
        <v>6497</v>
      </c>
      <c r="AI1938" t="s">
        <v>1074</v>
      </c>
      <c r="AJ1938" t="s">
        <v>889</v>
      </c>
      <c r="AK1938" t="s">
        <v>1202</v>
      </c>
    </row>
    <row r="1939" spans="1:37" x14ac:dyDescent="0.3">
      <c r="A1939" t="str">
        <f t="shared" si="90"/>
        <v>UNISABANA-CONCESION  ACCENORTE</v>
      </c>
      <c r="B1939" t="str">
        <f t="shared" si="91"/>
        <v>2018Jul</v>
      </c>
      <c r="C1939" t="str">
        <f t="shared" si="92"/>
        <v>4.855379831-74.03146987</v>
      </c>
      <c r="D1939" s="9" t="s">
        <v>396</v>
      </c>
      <c r="E1939" s="6" t="s">
        <v>389</v>
      </c>
      <c r="F1939" s="9" t="s">
        <v>264</v>
      </c>
      <c r="G1939" s="6">
        <v>25</v>
      </c>
      <c r="H1939" s="9" t="s">
        <v>397</v>
      </c>
      <c r="I1939" s="9" t="s">
        <v>382</v>
      </c>
      <c r="J1939" s="9" t="s">
        <v>103</v>
      </c>
      <c r="K1939" s="9" t="s">
        <v>391</v>
      </c>
      <c r="L1939" s="9" t="s">
        <v>392</v>
      </c>
      <c r="M1939" s="6" t="s">
        <v>393</v>
      </c>
      <c r="N1939" s="6" t="s">
        <v>386</v>
      </c>
      <c r="O1939" s="9" t="s">
        <v>398</v>
      </c>
      <c r="P1939" s="6">
        <v>0</v>
      </c>
      <c r="Q1939" s="6">
        <v>0</v>
      </c>
      <c r="R1939" s="6">
        <v>0</v>
      </c>
      <c r="S1939" s="6">
        <v>0</v>
      </c>
      <c r="T1939" s="6">
        <v>33100</v>
      </c>
      <c r="U1939" s="6">
        <v>42700</v>
      </c>
      <c r="V1939" s="6">
        <v>47300</v>
      </c>
      <c r="W1939" s="6">
        <v>0</v>
      </c>
      <c r="X1939" s="6">
        <v>0</v>
      </c>
      <c r="Y1939" s="6">
        <v>0</v>
      </c>
      <c r="Z1939" s="6">
        <v>0</v>
      </c>
      <c r="AA1939" s="6">
        <v>4.8553798309999996</v>
      </c>
      <c r="AB1939" s="6">
        <v>-74.031469869999995</v>
      </c>
      <c r="AC1939" s="9" t="s">
        <v>71</v>
      </c>
      <c r="AD1939" s="6">
        <v>228199900</v>
      </c>
      <c r="AE1939" s="6" t="str">
        <f>MID(TablaPivotFinal[[#This Row],[Fecha]],1,4)</f>
        <v>2018</v>
      </c>
      <c r="AF1939" s="6" t="str">
        <f>MID(TablaPivotFinal[[#This Row],[Fecha]],5,3)</f>
        <v>Jul</v>
      </c>
      <c r="AG1939" s="9">
        <v>228199900</v>
      </c>
      <c r="AH1939" s="10">
        <v>5819</v>
      </c>
      <c r="AI1939" t="s">
        <v>1074</v>
      </c>
      <c r="AJ1939" t="s">
        <v>894</v>
      </c>
      <c r="AK1939" t="s">
        <v>1202</v>
      </c>
    </row>
    <row r="1940" spans="1:37" x14ac:dyDescent="0.3">
      <c r="A1940" t="str">
        <f t="shared" si="90"/>
        <v>UNISABANA-CONCESION  ACCENORTE</v>
      </c>
      <c r="B1940" t="str">
        <f t="shared" si="91"/>
        <v>2018Jun</v>
      </c>
      <c r="C1940" t="str">
        <f t="shared" si="92"/>
        <v>4.855379831-74.03146987</v>
      </c>
      <c r="D1940" s="7" t="s">
        <v>396</v>
      </c>
      <c r="E1940" s="5" t="s">
        <v>389</v>
      </c>
      <c r="F1940" s="7" t="s">
        <v>264</v>
      </c>
      <c r="G1940" s="5">
        <v>25</v>
      </c>
      <c r="H1940" s="7" t="s">
        <v>397</v>
      </c>
      <c r="I1940" s="7" t="s">
        <v>382</v>
      </c>
      <c r="J1940" s="7" t="s">
        <v>103</v>
      </c>
      <c r="K1940" s="7" t="s">
        <v>391</v>
      </c>
      <c r="L1940" s="7" t="s">
        <v>392</v>
      </c>
      <c r="M1940" s="5" t="s">
        <v>393</v>
      </c>
      <c r="N1940" s="5" t="s">
        <v>386</v>
      </c>
      <c r="O1940" s="7" t="s">
        <v>398</v>
      </c>
      <c r="P1940" s="5">
        <v>0</v>
      </c>
      <c r="Q1940" s="5">
        <v>0</v>
      </c>
      <c r="R1940" s="5">
        <v>0</v>
      </c>
      <c r="S1940" s="5">
        <v>0</v>
      </c>
      <c r="T1940" s="5">
        <v>33100</v>
      </c>
      <c r="U1940" s="5">
        <v>42700</v>
      </c>
      <c r="V1940" s="5">
        <v>47300</v>
      </c>
      <c r="W1940" s="5">
        <v>0</v>
      </c>
      <c r="X1940" s="5">
        <v>0</v>
      </c>
      <c r="Y1940" s="5">
        <v>0</v>
      </c>
      <c r="Z1940" s="5">
        <v>0</v>
      </c>
      <c r="AA1940" s="5">
        <v>4.8553798309999996</v>
      </c>
      <c r="AB1940" s="5">
        <v>-74.031469869999995</v>
      </c>
      <c r="AC1940" s="7" t="s">
        <v>73</v>
      </c>
      <c r="AD1940" s="5">
        <v>217527300</v>
      </c>
      <c r="AE1940" s="5" t="str">
        <f>MID(TablaPivotFinal[[#This Row],[Fecha]],1,4)</f>
        <v>2018</v>
      </c>
      <c r="AF1940" s="5" t="str">
        <f>MID(TablaPivotFinal[[#This Row],[Fecha]],5,3)</f>
        <v>Jun</v>
      </c>
      <c r="AG1940" s="7">
        <v>217527300</v>
      </c>
      <c r="AH1940" s="8">
        <v>5477</v>
      </c>
      <c r="AI1940" t="s">
        <v>1074</v>
      </c>
      <c r="AJ1940" t="s">
        <v>893</v>
      </c>
      <c r="AK1940" t="s">
        <v>1202</v>
      </c>
    </row>
    <row r="1941" spans="1:37" x14ac:dyDescent="0.3">
      <c r="A1941" t="str">
        <f t="shared" si="90"/>
        <v>UNISABANA-CONCESION  ACCENORTE</v>
      </c>
      <c r="B1941" t="str">
        <f t="shared" si="91"/>
        <v>2018Mar</v>
      </c>
      <c r="C1941" t="str">
        <f t="shared" si="92"/>
        <v>4.855379831-74.03146987</v>
      </c>
      <c r="D1941" s="9" t="s">
        <v>396</v>
      </c>
      <c r="E1941" s="6" t="s">
        <v>389</v>
      </c>
      <c r="F1941" s="9" t="s">
        <v>264</v>
      </c>
      <c r="G1941" s="6">
        <v>25</v>
      </c>
      <c r="H1941" s="9" t="s">
        <v>397</v>
      </c>
      <c r="I1941" s="9" t="s">
        <v>382</v>
      </c>
      <c r="J1941" s="9" t="s">
        <v>103</v>
      </c>
      <c r="K1941" s="9" t="s">
        <v>391</v>
      </c>
      <c r="L1941" s="9" t="s">
        <v>392</v>
      </c>
      <c r="M1941" s="6" t="s">
        <v>393</v>
      </c>
      <c r="N1941" s="6" t="s">
        <v>386</v>
      </c>
      <c r="O1941" s="9" t="s">
        <v>398</v>
      </c>
      <c r="P1941" s="6">
        <v>0</v>
      </c>
      <c r="Q1941" s="6">
        <v>0</v>
      </c>
      <c r="R1941" s="6">
        <v>0</v>
      </c>
      <c r="S1941" s="6">
        <v>0</v>
      </c>
      <c r="T1941" s="6">
        <v>33100</v>
      </c>
      <c r="U1941" s="6">
        <v>42700</v>
      </c>
      <c r="V1941" s="6">
        <v>47300</v>
      </c>
      <c r="W1941" s="6">
        <v>0</v>
      </c>
      <c r="X1941" s="6">
        <v>0</v>
      </c>
      <c r="Y1941" s="6">
        <v>0</v>
      </c>
      <c r="Z1941" s="6">
        <v>0</v>
      </c>
      <c r="AA1941" s="6">
        <v>4.8553798309999996</v>
      </c>
      <c r="AB1941" s="6">
        <v>-74.031469869999995</v>
      </c>
      <c r="AC1941" s="9" t="s">
        <v>75</v>
      </c>
      <c r="AD1941" s="6">
        <v>248942500</v>
      </c>
      <c r="AE1941" s="6" t="str">
        <f>MID(TablaPivotFinal[[#This Row],[Fecha]],1,4)</f>
        <v>2018</v>
      </c>
      <c r="AF1941" s="6" t="str">
        <f>MID(TablaPivotFinal[[#This Row],[Fecha]],5,3)</f>
        <v>Mar</v>
      </c>
      <c r="AG1941" s="9">
        <v>248942500</v>
      </c>
      <c r="AH1941" s="10">
        <v>6258</v>
      </c>
      <c r="AI1941" t="s">
        <v>1074</v>
      </c>
      <c r="AJ1941" t="s">
        <v>890</v>
      </c>
      <c r="AK1941" t="s">
        <v>1202</v>
      </c>
    </row>
    <row r="1942" spans="1:37" x14ac:dyDescent="0.3">
      <c r="A1942" t="str">
        <f t="shared" si="90"/>
        <v>UNISABANA-CONCESION  ACCENORTE</v>
      </c>
      <c r="B1942" t="str">
        <f t="shared" si="91"/>
        <v>2018May</v>
      </c>
      <c r="C1942" t="str">
        <f t="shared" si="92"/>
        <v>4.855379831-74.03146987</v>
      </c>
      <c r="D1942" s="7" t="s">
        <v>396</v>
      </c>
      <c r="E1942" s="5" t="s">
        <v>389</v>
      </c>
      <c r="F1942" s="7" t="s">
        <v>264</v>
      </c>
      <c r="G1942" s="5">
        <v>25</v>
      </c>
      <c r="H1942" s="7" t="s">
        <v>397</v>
      </c>
      <c r="I1942" s="7" t="s">
        <v>382</v>
      </c>
      <c r="J1942" s="7" t="s">
        <v>103</v>
      </c>
      <c r="K1942" s="7" t="s">
        <v>391</v>
      </c>
      <c r="L1942" s="7" t="s">
        <v>392</v>
      </c>
      <c r="M1942" s="5" t="s">
        <v>393</v>
      </c>
      <c r="N1942" s="5" t="s">
        <v>386</v>
      </c>
      <c r="O1942" s="7" t="s">
        <v>398</v>
      </c>
      <c r="P1942" s="5">
        <v>0</v>
      </c>
      <c r="Q1942" s="5">
        <v>0</v>
      </c>
      <c r="R1942" s="5">
        <v>0</v>
      </c>
      <c r="S1942" s="5">
        <v>0</v>
      </c>
      <c r="T1942" s="5">
        <v>33100</v>
      </c>
      <c r="U1942" s="5">
        <v>42700</v>
      </c>
      <c r="V1942" s="5">
        <v>47300</v>
      </c>
      <c r="W1942" s="5">
        <v>0</v>
      </c>
      <c r="X1942" s="5">
        <v>0</v>
      </c>
      <c r="Y1942" s="5">
        <v>0</v>
      </c>
      <c r="Z1942" s="5">
        <v>0</v>
      </c>
      <c r="AA1942" s="5">
        <v>4.8553798309999996</v>
      </c>
      <c r="AB1942" s="5">
        <v>-74.031469869999995</v>
      </c>
      <c r="AC1942" s="7" t="s">
        <v>77</v>
      </c>
      <c r="AD1942" s="5">
        <v>224652300</v>
      </c>
      <c r="AE1942" s="5" t="str">
        <f>MID(TablaPivotFinal[[#This Row],[Fecha]],1,4)</f>
        <v>2018</v>
      </c>
      <c r="AF1942" s="5" t="str">
        <f>MID(TablaPivotFinal[[#This Row],[Fecha]],5,3)</f>
        <v>May</v>
      </c>
      <c r="AG1942" s="7">
        <v>224652300</v>
      </c>
      <c r="AH1942" s="8">
        <v>5627</v>
      </c>
      <c r="AI1942" t="s">
        <v>1074</v>
      </c>
      <c r="AJ1942" t="s">
        <v>892</v>
      </c>
      <c r="AK1942" t="s">
        <v>1202</v>
      </c>
    </row>
    <row r="1943" spans="1:37" x14ac:dyDescent="0.3">
      <c r="A1943" t="str">
        <f t="shared" si="90"/>
        <v>UNISABANA-CONCESION  ACCENORTE</v>
      </c>
      <c r="B1943" t="str">
        <f t="shared" si="91"/>
        <v>2018Nov</v>
      </c>
      <c r="C1943" t="str">
        <f t="shared" si="92"/>
        <v>4.855379831-74.03146987</v>
      </c>
      <c r="D1943" s="9" t="s">
        <v>396</v>
      </c>
      <c r="E1943" s="6" t="s">
        <v>389</v>
      </c>
      <c r="F1943" s="9" t="s">
        <v>264</v>
      </c>
      <c r="G1943" s="6">
        <v>25</v>
      </c>
      <c r="H1943" s="9" t="s">
        <v>397</v>
      </c>
      <c r="I1943" s="9" t="s">
        <v>382</v>
      </c>
      <c r="J1943" s="9" t="s">
        <v>103</v>
      </c>
      <c r="K1943" s="9" t="s">
        <v>391</v>
      </c>
      <c r="L1943" s="9" t="s">
        <v>392</v>
      </c>
      <c r="M1943" s="6" t="s">
        <v>393</v>
      </c>
      <c r="N1943" s="6" t="s">
        <v>386</v>
      </c>
      <c r="O1943" s="9" t="s">
        <v>398</v>
      </c>
      <c r="P1943" s="6">
        <v>0</v>
      </c>
      <c r="Q1943" s="6">
        <v>0</v>
      </c>
      <c r="R1943" s="6">
        <v>0</v>
      </c>
      <c r="S1943" s="6">
        <v>0</v>
      </c>
      <c r="T1943" s="6">
        <v>33100</v>
      </c>
      <c r="U1943" s="6">
        <v>42700</v>
      </c>
      <c r="V1943" s="6">
        <v>47300</v>
      </c>
      <c r="W1943" s="6">
        <v>0</v>
      </c>
      <c r="X1943" s="6">
        <v>0</v>
      </c>
      <c r="Y1943" s="6">
        <v>0</v>
      </c>
      <c r="Z1943" s="6">
        <v>0</v>
      </c>
      <c r="AA1943" s="6">
        <v>4.8553798309999996</v>
      </c>
      <c r="AB1943" s="6">
        <v>-74.031469869999995</v>
      </c>
      <c r="AC1943" s="9" t="s">
        <v>79</v>
      </c>
      <c r="AD1943" s="6">
        <v>193082000</v>
      </c>
      <c r="AE1943" s="6" t="str">
        <f>MID(TablaPivotFinal[[#This Row],[Fecha]],1,4)</f>
        <v>2018</v>
      </c>
      <c r="AF1943" s="6" t="str">
        <f>MID(TablaPivotFinal[[#This Row],[Fecha]],5,3)</f>
        <v>Nov</v>
      </c>
      <c r="AG1943" s="9">
        <v>193082000</v>
      </c>
      <c r="AH1943" s="10">
        <v>5073</v>
      </c>
      <c r="AI1943" t="s">
        <v>1074</v>
      </c>
      <c r="AJ1943" t="s">
        <v>898</v>
      </c>
      <c r="AK1943" t="s">
        <v>1202</v>
      </c>
    </row>
    <row r="1944" spans="1:37" x14ac:dyDescent="0.3">
      <c r="A1944" t="str">
        <f t="shared" si="90"/>
        <v>UNISABANA-CONCESION  ACCENORTE</v>
      </c>
      <c r="B1944" t="str">
        <f t="shared" si="91"/>
        <v>2018Oct</v>
      </c>
      <c r="C1944" t="str">
        <f t="shared" si="92"/>
        <v>4.855379831-74.03146987</v>
      </c>
      <c r="D1944" s="7" t="s">
        <v>396</v>
      </c>
      <c r="E1944" s="5" t="s">
        <v>389</v>
      </c>
      <c r="F1944" s="7" t="s">
        <v>264</v>
      </c>
      <c r="G1944" s="5">
        <v>25</v>
      </c>
      <c r="H1944" s="7" t="s">
        <v>397</v>
      </c>
      <c r="I1944" s="7" t="s">
        <v>382</v>
      </c>
      <c r="J1944" s="7" t="s">
        <v>103</v>
      </c>
      <c r="K1944" s="7" t="s">
        <v>391</v>
      </c>
      <c r="L1944" s="7" t="s">
        <v>392</v>
      </c>
      <c r="M1944" s="5" t="s">
        <v>393</v>
      </c>
      <c r="N1944" s="5" t="s">
        <v>386</v>
      </c>
      <c r="O1944" s="7" t="s">
        <v>398</v>
      </c>
      <c r="P1944" s="5">
        <v>0</v>
      </c>
      <c r="Q1944" s="5">
        <v>0</v>
      </c>
      <c r="R1944" s="5">
        <v>0</v>
      </c>
      <c r="S1944" s="5">
        <v>0</v>
      </c>
      <c r="T1944" s="5">
        <v>33100</v>
      </c>
      <c r="U1944" s="5">
        <v>42700</v>
      </c>
      <c r="V1944" s="5">
        <v>47300</v>
      </c>
      <c r="W1944" s="5">
        <v>0</v>
      </c>
      <c r="X1944" s="5">
        <v>0</v>
      </c>
      <c r="Y1944" s="5">
        <v>0</v>
      </c>
      <c r="Z1944" s="5">
        <v>0</v>
      </c>
      <c r="AA1944" s="5">
        <v>4.8553798309999996</v>
      </c>
      <c r="AB1944" s="5">
        <v>-74.031469869999995</v>
      </c>
      <c r="AC1944" s="7" t="s">
        <v>81</v>
      </c>
      <c r="AD1944" s="5">
        <v>181625800</v>
      </c>
      <c r="AE1944" s="5" t="str">
        <f>MID(TablaPivotFinal[[#This Row],[Fecha]],1,4)</f>
        <v>2018</v>
      </c>
      <c r="AF1944" s="5" t="str">
        <f>MID(TablaPivotFinal[[#This Row],[Fecha]],5,3)</f>
        <v>Oct</v>
      </c>
      <c r="AG1944" s="7">
        <v>181625800</v>
      </c>
      <c r="AH1944" s="8">
        <v>4690</v>
      </c>
      <c r="AI1944" t="s">
        <v>1074</v>
      </c>
      <c r="AJ1944" t="s">
        <v>897</v>
      </c>
      <c r="AK1944" t="s">
        <v>1202</v>
      </c>
    </row>
    <row r="1945" spans="1:37" x14ac:dyDescent="0.3">
      <c r="A1945" t="str">
        <f t="shared" si="90"/>
        <v>UNISABANA-CONCESION  ACCENORTE</v>
      </c>
      <c r="B1945" t="str">
        <f t="shared" si="91"/>
        <v>2018Sep</v>
      </c>
      <c r="C1945" t="str">
        <f t="shared" si="92"/>
        <v>4.855379831-74.03146987</v>
      </c>
      <c r="D1945" s="9" t="s">
        <v>396</v>
      </c>
      <c r="E1945" s="6" t="s">
        <v>389</v>
      </c>
      <c r="F1945" s="9" t="s">
        <v>264</v>
      </c>
      <c r="G1945" s="6">
        <v>25</v>
      </c>
      <c r="H1945" s="9" t="s">
        <v>397</v>
      </c>
      <c r="I1945" s="9" t="s">
        <v>382</v>
      </c>
      <c r="J1945" s="9" t="s">
        <v>103</v>
      </c>
      <c r="K1945" s="9" t="s">
        <v>391</v>
      </c>
      <c r="L1945" s="9" t="s">
        <v>392</v>
      </c>
      <c r="M1945" s="6" t="s">
        <v>393</v>
      </c>
      <c r="N1945" s="6" t="s">
        <v>386</v>
      </c>
      <c r="O1945" s="9" t="s">
        <v>398</v>
      </c>
      <c r="P1945" s="6">
        <v>0</v>
      </c>
      <c r="Q1945" s="6">
        <v>0</v>
      </c>
      <c r="R1945" s="6">
        <v>0</v>
      </c>
      <c r="S1945" s="6">
        <v>0</v>
      </c>
      <c r="T1945" s="6">
        <v>33100</v>
      </c>
      <c r="U1945" s="6">
        <v>42700</v>
      </c>
      <c r="V1945" s="6">
        <v>47300</v>
      </c>
      <c r="W1945" s="6">
        <v>0</v>
      </c>
      <c r="X1945" s="6">
        <v>0</v>
      </c>
      <c r="Y1945" s="6">
        <v>0</v>
      </c>
      <c r="Z1945" s="6">
        <v>0</v>
      </c>
      <c r="AA1945" s="6">
        <v>4.8553798309999996</v>
      </c>
      <c r="AB1945" s="6">
        <v>-74.031469869999995</v>
      </c>
      <c r="AC1945" s="9" t="s">
        <v>83</v>
      </c>
      <c r="AD1945" s="6">
        <v>157778100</v>
      </c>
      <c r="AE1945" s="6" t="str">
        <f>MID(TablaPivotFinal[[#This Row],[Fecha]],1,4)</f>
        <v>2018</v>
      </c>
      <c r="AF1945" s="6" t="str">
        <f>MID(TablaPivotFinal[[#This Row],[Fecha]],5,3)</f>
        <v>Sep</v>
      </c>
      <c r="AG1945" s="9">
        <v>157778100</v>
      </c>
      <c r="AH1945" s="10">
        <v>4037</v>
      </c>
      <c r="AI1945" t="s">
        <v>1074</v>
      </c>
      <c r="AJ1945" t="s">
        <v>896</v>
      </c>
      <c r="AK1945" t="s">
        <v>1202</v>
      </c>
    </row>
    <row r="1946" spans="1:37" x14ac:dyDescent="0.3">
      <c r="A1946" t="str">
        <f t="shared" si="90"/>
        <v>TARAPACA I-CONCESION AUTOPISTAS DEL CAFE</v>
      </c>
      <c r="B1946" t="str">
        <f t="shared" si="91"/>
        <v>2016Abr</v>
      </c>
      <c r="C1946" t="str">
        <f t="shared" si="92"/>
        <v>4.939047486-75.61660194</v>
      </c>
      <c r="D1946" s="7" t="s">
        <v>401</v>
      </c>
      <c r="E1946" s="5">
        <v>2902</v>
      </c>
      <c r="F1946" s="7" t="s">
        <v>402</v>
      </c>
      <c r="G1946" s="5">
        <v>17</v>
      </c>
      <c r="H1946" s="7" t="s">
        <v>403</v>
      </c>
      <c r="I1946" s="7" t="s">
        <v>289</v>
      </c>
      <c r="J1946" s="7" t="s">
        <v>103</v>
      </c>
      <c r="K1946" s="7" t="s">
        <v>404</v>
      </c>
      <c r="L1946" s="7" t="s">
        <v>291</v>
      </c>
      <c r="M1946" s="5" t="s">
        <v>292</v>
      </c>
      <c r="N1946" s="5" t="s">
        <v>293</v>
      </c>
      <c r="O1946" s="7" t="s">
        <v>405</v>
      </c>
      <c r="P1946" s="5">
        <v>11500</v>
      </c>
      <c r="Q1946" s="5">
        <v>15200</v>
      </c>
      <c r="R1946" s="5">
        <v>15200</v>
      </c>
      <c r="S1946" s="5">
        <v>15200</v>
      </c>
      <c r="T1946" s="5">
        <v>38100</v>
      </c>
      <c r="U1946" s="5">
        <v>50400</v>
      </c>
      <c r="V1946" s="5">
        <v>56300</v>
      </c>
      <c r="W1946" s="5">
        <v>0</v>
      </c>
      <c r="X1946" s="5">
        <v>0</v>
      </c>
      <c r="Y1946" s="5">
        <v>0</v>
      </c>
      <c r="Z1946" s="5">
        <v>0</v>
      </c>
      <c r="AA1946" s="5">
        <v>4.9390474859999998</v>
      </c>
      <c r="AB1946" s="5">
        <v>-75.616601939999995</v>
      </c>
      <c r="AC1946" s="7" t="s">
        <v>13</v>
      </c>
      <c r="AD1946" s="5">
        <v>1404723650</v>
      </c>
      <c r="AE1946" s="5" t="str">
        <f>MID(TablaPivotFinal[[#This Row],[Fecha]],1,4)</f>
        <v>2016</v>
      </c>
      <c r="AF1946" s="5" t="str">
        <f>MID(TablaPivotFinal[[#This Row],[Fecha]],5,3)</f>
        <v>Abr</v>
      </c>
      <c r="AG1946" s="7">
        <v>1404723650</v>
      </c>
      <c r="AH1946" s="8">
        <v>80870</v>
      </c>
      <c r="AI1946" t="s">
        <v>1075</v>
      </c>
      <c r="AJ1946" t="s">
        <v>867</v>
      </c>
      <c r="AK1946" t="s">
        <v>1203</v>
      </c>
    </row>
    <row r="1947" spans="1:37" x14ac:dyDescent="0.3">
      <c r="A1947" t="str">
        <f t="shared" si="90"/>
        <v>TARAPACA I-CONCESION AUTOPISTAS DEL CAFE</v>
      </c>
      <c r="B1947" t="str">
        <f t="shared" si="91"/>
        <v>2016Ago</v>
      </c>
      <c r="C1947" t="str">
        <f t="shared" si="92"/>
        <v>4.939047486-75.61660194</v>
      </c>
      <c r="D1947" s="9" t="s">
        <v>401</v>
      </c>
      <c r="E1947" s="6">
        <v>2902</v>
      </c>
      <c r="F1947" s="9" t="s">
        <v>402</v>
      </c>
      <c r="G1947" s="6">
        <v>17</v>
      </c>
      <c r="H1947" s="9" t="s">
        <v>403</v>
      </c>
      <c r="I1947" s="9" t="s">
        <v>289</v>
      </c>
      <c r="J1947" s="9" t="s">
        <v>103</v>
      </c>
      <c r="K1947" s="9" t="s">
        <v>404</v>
      </c>
      <c r="L1947" s="9" t="s">
        <v>291</v>
      </c>
      <c r="M1947" s="6" t="s">
        <v>292</v>
      </c>
      <c r="N1947" s="6" t="s">
        <v>293</v>
      </c>
      <c r="O1947" s="9" t="s">
        <v>405</v>
      </c>
      <c r="P1947" s="6">
        <v>11500</v>
      </c>
      <c r="Q1947" s="6">
        <v>15200</v>
      </c>
      <c r="R1947" s="6">
        <v>15200</v>
      </c>
      <c r="S1947" s="6">
        <v>15200</v>
      </c>
      <c r="T1947" s="6">
        <v>38100</v>
      </c>
      <c r="U1947" s="6">
        <v>50400</v>
      </c>
      <c r="V1947" s="6">
        <v>56300</v>
      </c>
      <c r="W1947" s="6">
        <v>0</v>
      </c>
      <c r="X1947" s="6">
        <v>0</v>
      </c>
      <c r="Y1947" s="6">
        <v>0</v>
      </c>
      <c r="Z1947" s="6">
        <v>0</v>
      </c>
      <c r="AA1947" s="6">
        <v>4.9390474859999998</v>
      </c>
      <c r="AB1947" s="6">
        <v>-75.616601939999995</v>
      </c>
      <c r="AC1947" s="9" t="s">
        <v>15</v>
      </c>
      <c r="AD1947" s="6">
        <v>2310237250</v>
      </c>
      <c r="AE1947" s="6" t="str">
        <f>MID(TablaPivotFinal[[#This Row],[Fecha]],1,4)</f>
        <v>2016</v>
      </c>
      <c r="AF1947" s="6" t="str">
        <f>MID(TablaPivotFinal[[#This Row],[Fecha]],5,3)</f>
        <v>Ago</v>
      </c>
      <c r="AG1947" s="9">
        <v>2310237250</v>
      </c>
      <c r="AH1947" s="10">
        <v>151346</v>
      </c>
      <c r="AI1947" t="s">
        <v>1075</v>
      </c>
      <c r="AJ1947" t="s">
        <v>871</v>
      </c>
      <c r="AK1947" t="s">
        <v>1203</v>
      </c>
    </row>
    <row r="1948" spans="1:37" x14ac:dyDescent="0.3">
      <c r="A1948" t="str">
        <f t="shared" si="90"/>
        <v>TARAPACA I-CONCESION AUTOPISTAS DEL CAFE</v>
      </c>
      <c r="B1948" t="str">
        <f t="shared" si="91"/>
        <v>2016Dic</v>
      </c>
      <c r="C1948" t="str">
        <f t="shared" si="92"/>
        <v>4.939047486-75.61660194</v>
      </c>
      <c r="D1948" s="7" t="s">
        <v>401</v>
      </c>
      <c r="E1948" s="5">
        <v>2902</v>
      </c>
      <c r="F1948" s="7" t="s">
        <v>402</v>
      </c>
      <c r="G1948" s="5">
        <v>17</v>
      </c>
      <c r="H1948" s="7" t="s">
        <v>403</v>
      </c>
      <c r="I1948" s="7" t="s">
        <v>289</v>
      </c>
      <c r="J1948" s="7" t="s">
        <v>103</v>
      </c>
      <c r="K1948" s="7" t="s">
        <v>404</v>
      </c>
      <c r="L1948" s="7" t="s">
        <v>291</v>
      </c>
      <c r="M1948" s="5" t="s">
        <v>292</v>
      </c>
      <c r="N1948" s="5" t="s">
        <v>293</v>
      </c>
      <c r="O1948" s="7" t="s">
        <v>405</v>
      </c>
      <c r="P1948" s="5">
        <v>11500</v>
      </c>
      <c r="Q1948" s="5">
        <v>15200</v>
      </c>
      <c r="R1948" s="5">
        <v>15200</v>
      </c>
      <c r="S1948" s="5">
        <v>15200</v>
      </c>
      <c r="T1948" s="5">
        <v>38100</v>
      </c>
      <c r="U1948" s="5">
        <v>50400</v>
      </c>
      <c r="V1948" s="5">
        <v>56300</v>
      </c>
      <c r="W1948" s="5">
        <v>0</v>
      </c>
      <c r="X1948" s="5">
        <v>0</v>
      </c>
      <c r="Y1948" s="5">
        <v>0</v>
      </c>
      <c r="Z1948" s="5">
        <v>0</v>
      </c>
      <c r="AA1948" s="5">
        <v>4.9390474859999998</v>
      </c>
      <c r="AB1948" s="5">
        <v>-75.616601939999995</v>
      </c>
      <c r="AC1948" s="7" t="s">
        <v>17</v>
      </c>
      <c r="AD1948" s="5">
        <v>1669372750</v>
      </c>
      <c r="AE1948" s="5" t="str">
        <f>MID(TablaPivotFinal[[#This Row],[Fecha]],1,4)</f>
        <v>2016</v>
      </c>
      <c r="AF1948" s="5" t="str">
        <f>MID(TablaPivotFinal[[#This Row],[Fecha]],5,3)</f>
        <v>Dic</v>
      </c>
      <c r="AG1948" s="7">
        <v>1669372750</v>
      </c>
      <c r="AH1948" s="8">
        <v>101941</v>
      </c>
      <c r="AI1948" t="s">
        <v>1075</v>
      </c>
      <c r="AJ1948" t="s">
        <v>875</v>
      </c>
      <c r="AK1948" t="s">
        <v>1203</v>
      </c>
    </row>
    <row r="1949" spans="1:37" x14ac:dyDescent="0.3">
      <c r="A1949" t="str">
        <f t="shared" si="90"/>
        <v>TARAPACA I-CONCESION AUTOPISTAS DEL CAFE</v>
      </c>
      <c r="B1949" t="str">
        <f t="shared" si="91"/>
        <v>2016Ene</v>
      </c>
      <c r="C1949" t="str">
        <f t="shared" si="92"/>
        <v>4.939047486-75.61660194</v>
      </c>
      <c r="D1949" s="9" t="s">
        <v>401</v>
      </c>
      <c r="E1949" s="6">
        <v>2902</v>
      </c>
      <c r="F1949" s="9" t="s">
        <v>402</v>
      </c>
      <c r="G1949" s="6">
        <v>17</v>
      </c>
      <c r="H1949" s="9" t="s">
        <v>403</v>
      </c>
      <c r="I1949" s="9" t="s">
        <v>289</v>
      </c>
      <c r="J1949" s="9" t="s">
        <v>103</v>
      </c>
      <c r="K1949" s="9" t="s">
        <v>404</v>
      </c>
      <c r="L1949" s="9" t="s">
        <v>291</v>
      </c>
      <c r="M1949" s="6" t="s">
        <v>292</v>
      </c>
      <c r="N1949" s="6" t="s">
        <v>293</v>
      </c>
      <c r="O1949" s="9" t="s">
        <v>405</v>
      </c>
      <c r="P1949" s="6">
        <v>11500</v>
      </c>
      <c r="Q1949" s="6">
        <v>15200</v>
      </c>
      <c r="R1949" s="6">
        <v>15200</v>
      </c>
      <c r="S1949" s="6">
        <v>15200</v>
      </c>
      <c r="T1949" s="6">
        <v>38100</v>
      </c>
      <c r="U1949" s="6">
        <v>50400</v>
      </c>
      <c r="V1949" s="6">
        <v>56300</v>
      </c>
      <c r="W1949" s="6">
        <v>0</v>
      </c>
      <c r="X1949" s="6">
        <v>0</v>
      </c>
      <c r="Y1949" s="6">
        <v>0</v>
      </c>
      <c r="Z1949" s="6">
        <v>0</v>
      </c>
      <c r="AA1949" s="6">
        <v>4.9390474859999998</v>
      </c>
      <c r="AB1949" s="6">
        <v>-75.616601939999995</v>
      </c>
      <c r="AC1949" s="9" t="s">
        <v>19</v>
      </c>
      <c r="AD1949" s="6">
        <v>1637781500</v>
      </c>
      <c r="AE1949" s="6" t="str">
        <f>MID(TablaPivotFinal[[#This Row],[Fecha]],1,4)</f>
        <v>2016</v>
      </c>
      <c r="AF1949" s="6" t="str">
        <f>MID(TablaPivotFinal[[#This Row],[Fecha]],5,3)</f>
        <v>Ene</v>
      </c>
      <c r="AG1949" s="9">
        <v>1637781500</v>
      </c>
      <c r="AH1949" s="10">
        <v>102351</v>
      </c>
      <c r="AI1949" t="s">
        <v>1075</v>
      </c>
      <c r="AJ1949" t="s">
        <v>864</v>
      </c>
      <c r="AK1949" t="s">
        <v>1203</v>
      </c>
    </row>
    <row r="1950" spans="1:37" x14ac:dyDescent="0.3">
      <c r="A1950" t="str">
        <f t="shared" si="90"/>
        <v>TARAPACA I-CONCESION AUTOPISTAS DEL CAFE</v>
      </c>
      <c r="B1950" t="str">
        <f t="shared" si="91"/>
        <v>2016Feb</v>
      </c>
      <c r="C1950" t="str">
        <f t="shared" si="92"/>
        <v>4.939047486-75.61660194</v>
      </c>
      <c r="D1950" s="7" t="s">
        <v>401</v>
      </c>
      <c r="E1950" s="5">
        <v>2902</v>
      </c>
      <c r="F1950" s="7" t="s">
        <v>402</v>
      </c>
      <c r="G1950" s="5">
        <v>17</v>
      </c>
      <c r="H1950" s="7" t="s">
        <v>403</v>
      </c>
      <c r="I1950" s="7" t="s">
        <v>289</v>
      </c>
      <c r="J1950" s="7" t="s">
        <v>103</v>
      </c>
      <c r="K1950" s="7" t="s">
        <v>404</v>
      </c>
      <c r="L1950" s="7" t="s">
        <v>291</v>
      </c>
      <c r="M1950" s="5" t="s">
        <v>292</v>
      </c>
      <c r="N1950" s="5" t="s">
        <v>293</v>
      </c>
      <c r="O1950" s="7" t="s">
        <v>405</v>
      </c>
      <c r="P1950" s="5">
        <v>11500</v>
      </c>
      <c r="Q1950" s="5">
        <v>15200</v>
      </c>
      <c r="R1950" s="5">
        <v>15200</v>
      </c>
      <c r="S1950" s="5">
        <v>15200</v>
      </c>
      <c r="T1950" s="5">
        <v>38100</v>
      </c>
      <c r="U1950" s="5">
        <v>50400</v>
      </c>
      <c r="V1950" s="5">
        <v>56300</v>
      </c>
      <c r="W1950" s="5">
        <v>0</v>
      </c>
      <c r="X1950" s="5">
        <v>0</v>
      </c>
      <c r="Y1950" s="5">
        <v>0</v>
      </c>
      <c r="Z1950" s="5">
        <v>0</v>
      </c>
      <c r="AA1950" s="5">
        <v>4.9390474859999998</v>
      </c>
      <c r="AB1950" s="5">
        <v>-75.616601939999995</v>
      </c>
      <c r="AC1950" s="7" t="s">
        <v>21</v>
      </c>
      <c r="AD1950" s="5">
        <v>1410076200</v>
      </c>
      <c r="AE1950" s="5" t="str">
        <f>MID(TablaPivotFinal[[#This Row],[Fecha]],1,4)</f>
        <v>2016</v>
      </c>
      <c r="AF1950" s="5" t="str">
        <f>MID(TablaPivotFinal[[#This Row],[Fecha]],5,3)</f>
        <v>Feb</v>
      </c>
      <c r="AG1950" s="7">
        <v>1410076200</v>
      </c>
      <c r="AH1950" s="8">
        <v>79860</v>
      </c>
      <c r="AI1950" t="s">
        <v>1075</v>
      </c>
      <c r="AJ1950" t="s">
        <v>865</v>
      </c>
      <c r="AK1950" t="s">
        <v>1203</v>
      </c>
    </row>
    <row r="1951" spans="1:37" x14ac:dyDescent="0.3">
      <c r="A1951" t="str">
        <f t="shared" si="90"/>
        <v>TARAPACA I-CONCESION AUTOPISTAS DEL CAFE</v>
      </c>
      <c r="B1951" t="str">
        <f t="shared" si="91"/>
        <v>2016Jul</v>
      </c>
      <c r="C1951" t="str">
        <f t="shared" si="92"/>
        <v>4.939047486-75.61660194</v>
      </c>
      <c r="D1951" s="9" t="s">
        <v>401</v>
      </c>
      <c r="E1951" s="6">
        <v>2902</v>
      </c>
      <c r="F1951" s="9" t="s">
        <v>402</v>
      </c>
      <c r="G1951" s="6">
        <v>17</v>
      </c>
      <c r="H1951" s="9" t="s">
        <v>403</v>
      </c>
      <c r="I1951" s="9" t="s">
        <v>289</v>
      </c>
      <c r="J1951" s="9" t="s">
        <v>103</v>
      </c>
      <c r="K1951" s="9" t="s">
        <v>404</v>
      </c>
      <c r="L1951" s="9" t="s">
        <v>291</v>
      </c>
      <c r="M1951" s="6" t="s">
        <v>292</v>
      </c>
      <c r="N1951" s="6" t="s">
        <v>293</v>
      </c>
      <c r="O1951" s="9" t="s">
        <v>405</v>
      </c>
      <c r="P1951" s="6">
        <v>11500</v>
      </c>
      <c r="Q1951" s="6">
        <v>15200</v>
      </c>
      <c r="R1951" s="6">
        <v>15200</v>
      </c>
      <c r="S1951" s="6">
        <v>15200</v>
      </c>
      <c r="T1951" s="6">
        <v>38100</v>
      </c>
      <c r="U1951" s="6">
        <v>50400</v>
      </c>
      <c r="V1951" s="6">
        <v>56300</v>
      </c>
      <c r="W1951" s="6">
        <v>0</v>
      </c>
      <c r="X1951" s="6">
        <v>0</v>
      </c>
      <c r="Y1951" s="6">
        <v>0</v>
      </c>
      <c r="Z1951" s="6">
        <v>0</v>
      </c>
      <c r="AA1951" s="6">
        <v>4.9390474859999998</v>
      </c>
      <c r="AB1951" s="6">
        <v>-75.616601939999995</v>
      </c>
      <c r="AC1951" s="9" t="s">
        <v>23</v>
      </c>
      <c r="AD1951" s="6">
        <v>1282530800</v>
      </c>
      <c r="AE1951" s="6" t="str">
        <f>MID(TablaPivotFinal[[#This Row],[Fecha]],1,4)</f>
        <v>2016</v>
      </c>
      <c r="AF1951" s="6" t="str">
        <f>MID(TablaPivotFinal[[#This Row],[Fecha]],5,3)</f>
        <v>Jul</v>
      </c>
      <c r="AG1951" s="9">
        <v>1282530800</v>
      </c>
      <c r="AH1951" s="10">
        <v>80616</v>
      </c>
      <c r="AI1951" t="s">
        <v>1075</v>
      </c>
      <c r="AJ1951" t="s">
        <v>870</v>
      </c>
      <c r="AK1951" t="s">
        <v>1203</v>
      </c>
    </row>
    <row r="1952" spans="1:37" x14ac:dyDescent="0.3">
      <c r="A1952" t="str">
        <f t="shared" si="90"/>
        <v>TARAPACA I-CONCESION AUTOPISTAS DEL CAFE</v>
      </c>
      <c r="B1952" t="str">
        <f t="shared" si="91"/>
        <v>2016Jun</v>
      </c>
      <c r="C1952" t="str">
        <f t="shared" si="92"/>
        <v>4.939047486-75.61660194</v>
      </c>
      <c r="D1952" s="7" t="s">
        <v>401</v>
      </c>
      <c r="E1952" s="5">
        <v>2902</v>
      </c>
      <c r="F1952" s="7" t="s">
        <v>402</v>
      </c>
      <c r="G1952" s="5">
        <v>17</v>
      </c>
      <c r="H1952" s="7" t="s">
        <v>403</v>
      </c>
      <c r="I1952" s="7" t="s">
        <v>289</v>
      </c>
      <c r="J1952" s="7" t="s">
        <v>103</v>
      </c>
      <c r="K1952" s="7" t="s">
        <v>404</v>
      </c>
      <c r="L1952" s="7" t="s">
        <v>291</v>
      </c>
      <c r="M1952" s="5" t="s">
        <v>292</v>
      </c>
      <c r="N1952" s="5" t="s">
        <v>293</v>
      </c>
      <c r="O1952" s="7" t="s">
        <v>405</v>
      </c>
      <c r="P1952" s="5">
        <v>11500</v>
      </c>
      <c r="Q1952" s="5">
        <v>15200</v>
      </c>
      <c r="R1952" s="5">
        <v>15200</v>
      </c>
      <c r="S1952" s="5">
        <v>15200</v>
      </c>
      <c r="T1952" s="5">
        <v>38100</v>
      </c>
      <c r="U1952" s="5">
        <v>50400</v>
      </c>
      <c r="V1952" s="5">
        <v>56300</v>
      </c>
      <c r="W1952" s="5">
        <v>0</v>
      </c>
      <c r="X1952" s="5">
        <v>0</v>
      </c>
      <c r="Y1952" s="5">
        <v>0</v>
      </c>
      <c r="Z1952" s="5">
        <v>0</v>
      </c>
      <c r="AA1952" s="5">
        <v>4.9390474859999998</v>
      </c>
      <c r="AB1952" s="5">
        <v>-75.616601939999995</v>
      </c>
      <c r="AC1952" s="7" t="s">
        <v>25</v>
      </c>
      <c r="AD1952" s="5">
        <v>1196914350</v>
      </c>
      <c r="AE1952" s="5" t="str">
        <f>MID(TablaPivotFinal[[#This Row],[Fecha]],1,4)</f>
        <v>2016</v>
      </c>
      <c r="AF1952" s="5" t="str">
        <f>MID(TablaPivotFinal[[#This Row],[Fecha]],5,3)</f>
        <v>Jun</v>
      </c>
      <c r="AG1952" s="7">
        <v>1196914350</v>
      </c>
      <c r="AH1952" s="8">
        <v>72835</v>
      </c>
      <c r="AI1952" t="s">
        <v>1075</v>
      </c>
      <c r="AJ1952" t="s">
        <v>869</v>
      </c>
      <c r="AK1952" t="s">
        <v>1203</v>
      </c>
    </row>
    <row r="1953" spans="1:37" x14ac:dyDescent="0.3">
      <c r="A1953" t="str">
        <f t="shared" si="90"/>
        <v>TARAPACA I-CONCESION AUTOPISTAS DEL CAFE</v>
      </c>
      <c r="B1953" t="str">
        <f t="shared" si="91"/>
        <v>2016Mar</v>
      </c>
      <c r="C1953" t="str">
        <f t="shared" si="92"/>
        <v>4.939047486-75.61660194</v>
      </c>
      <c r="D1953" s="9" t="s">
        <v>401</v>
      </c>
      <c r="E1953" s="6">
        <v>2902</v>
      </c>
      <c r="F1953" s="9" t="s">
        <v>402</v>
      </c>
      <c r="G1953" s="6">
        <v>17</v>
      </c>
      <c r="H1953" s="9" t="s">
        <v>403</v>
      </c>
      <c r="I1953" s="9" t="s">
        <v>289</v>
      </c>
      <c r="J1953" s="9" t="s">
        <v>103</v>
      </c>
      <c r="K1953" s="9" t="s">
        <v>404</v>
      </c>
      <c r="L1953" s="9" t="s">
        <v>291</v>
      </c>
      <c r="M1953" s="6" t="s">
        <v>292</v>
      </c>
      <c r="N1953" s="6" t="s">
        <v>293</v>
      </c>
      <c r="O1953" s="9" t="s">
        <v>405</v>
      </c>
      <c r="P1953" s="6">
        <v>11500</v>
      </c>
      <c r="Q1953" s="6">
        <v>15200</v>
      </c>
      <c r="R1953" s="6">
        <v>15200</v>
      </c>
      <c r="S1953" s="6">
        <v>15200</v>
      </c>
      <c r="T1953" s="6">
        <v>38100</v>
      </c>
      <c r="U1953" s="6">
        <v>50400</v>
      </c>
      <c r="V1953" s="6">
        <v>56300</v>
      </c>
      <c r="W1953" s="6">
        <v>0</v>
      </c>
      <c r="X1953" s="6">
        <v>0</v>
      </c>
      <c r="Y1953" s="6">
        <v>0</v>
      </c>
      <c r="Z1953" s="6">
        <v>0</v>
      </c>
      <c r="AA1953" s="6">
        <v>4.9390474859999998</v>
      </c>
      <c r="AB1953" s="6">
        <v>-75.616601939999995</v>
      </c>
      <c r="AC1953" s="9" t="s">
        <v>27</v>
      </c>
      <c r="AD1953" s="6">
        <v>1499270100</v>
      </c>
      <c r="AE1953" s="6" t="str">
        <f>MID(TablaPivotFinal[[#This Row],[Fecha]],1,4)</f>
        <v>2016</v>
      </c>
      <c r="AF1953" s="6" t="str">
        <f>MID(TablaPivotFinal[[#This Row],[Fecha]],5,3)</f>
        <v>Mar</v>
      </c>
      <c r="AG1953" s="9">
        <v>1499270100</v>
      </c>
      <c r="AH1953" s="10">
        <v>87081</v>
      </c>
      <c r="AI1953" t="s">
        <v>1075</v>
      </c>
      <c r="AJ1953" t="s">
        <v>866</v>
      </c>
      <c r="AK1953" t="s">
        <v>1203</v>
      </c>
    </row>
    <row r="1954" spans="1:37" x14ac:dyDescent="0.3">
      <c r="A1954" t="str">
        <f t="shared" si="90"/>
        <v>TARAPACA I-CONCESION AUTOPISTAS DEL CAFE</v>
      </c>
      <c r="B1954" t="str">
        <f t="shared" si="91"/>
        <v>2016May</v>
      </c>
      <c r="C1954" t="str">
        <f t="shared" si="92"/>
        <v>4.939047486-75.61660194</v>
      </c>
      <c r="D1954" s="7" t="s">
        <v>401</v>
      </c>
      <c r="E1954" s="5">
        <v>2902</v>
      </c>
      <c r="F1954" s="7" t="s">
        <v>402</v>
      </c>
      <c r="G1954" s="5">
        <v>17</v>
      </c>
      <c r="H1954" s="7" t="s">
        <v>403</v>
      </c>
      <c r="I1954" s="7" t="s">
        <v>289</v>
      </c>
      <c r="J1954" s="7" t="s">
        <v>103</v>
      </c>
      <c r="K1954" s="7" t="s">
        <v>404</v>
      </c>
      <c r="L1954" s="7" t="s">
        <v>291</v>
      </c>
      <c r="M1954" s="5" t="s">
        <v>292</v>
      </c>
      <c r="N1954" s="5" t="s">
        <v>293</v>
      </c>
      <c r="O1954" s="7" t="s">
        <v>405</v>
      </c>
      <c r="P1954" s="5">
        <v>11500</v>
      </c>
      <c r="Q1954" s="5">
        <v>15200</v>
      </c>
      <c r="R1954" s="5">
        <v>15200</v>
      </c>
      <c r="S1954" s="5">
        <v>15200</v>
      </c>
      <c r="T1954" s="5">
        <v>38100</v>
      </c>
      <c r="U1954" s="5">
        <v>50400</v>
      </c>
      <c r="V1954" s="5">
        <v>56300</v>
      </c>
      <c r="W1954" s="5">
        <v>0</v>
      </c>
      <c r="X1954" s="5">
        <v>0</v>
      </c>
      <c r="Y1954" s="5">
        <v>0</v>
      </c>
      <c r="Z1954" s="5">
        <v>0</v>
      </c>
      <c r="AA1954" s="5">
        <v>4.9390474859999998</v>
      </c>
      <c r="AB1954" s="5">
        <v>-75.616601939999995</v>
      </c>
      <c r="AC1954" s="7" t="s">
        <v>29</v>
      </c>
      <c r="AD1954" s="5">
        <v>1447546650</v>
      </c>
      <c r="AE1954" s="5" t="str">
        <f>MID(TablaPivotFinal[[#This Row],[Fecha]],1,4)</f>
        <v>2016</v>
      </c>
      <c r="AF1954" s="5" t="str">
        <f>MID(TablaPivotFinal[[#This Row],[Fecha]],5,3)</f>
        <v>May</v>
      </c>
      <c r="AG1954" s="7">
        <v>1447546650</v>
      </c>
      <c r="AH1954" s="8">
        <v>83168</v>
      </c>
      <c r="AI1954" t="s">
        <v>1075</v>
      </c>
      <c r="AJ1954" t="s">
        <v>868</v>
      </c>
      <c r="AK1954" t="s">
        <v>1203</v>
      </c>
    </row>
    <row r="1955" spans="1:37" x14ac:dyDescent="0.3">
      <c r="A1955" t="str">
        <f t="shared" si="90"/>
        <v>TARAPACA I-CONCESION AUTOPISTAS DEL CAFE</v>
      </c>
      <c r="B1955" t="str">
        <f t="shared" si="91"/>
        <v>2016Nov</v>
      </c>
      <c r="C1955" t="str">
        <f t="shared" si="92"/>
        <v>4.939047486-75.61660194</v>
      </c>
      <c r="D1955" s="9" t="s">
        <v>401</v>
      </c>
      <c r="E1955" s="6">
        <v>2902</v>
      </c>
      <c r="F1955" s="9" t="s">
        <v>402</v>
      </c>
      <c r="G1955" s="6">
        <v>17</v>
      </c>
      <c r="H1955" s="9" t="s">
        <v>403</v>
      </c>
      <c r="I1955" s="9" t="s">
        <v>289</v>
      </c>
      <c r="J1955" s="9" t="s">
        <v>103</v>
      </c>
      <c r="K1955" s="9" t="s">
        <v>404</v>
      </c>
      <c r="L1955" s="9" t="s">
        <v>291</v>
      </c>
      <c r="M1955" s="6" t="s">
        <v>292</v>
      </c>
      <c r="N1955" s="6" t="s">
        <v>293</v>
      </c>
      <c r="O1955" s="9" t="s">
        <v>405</v>
      </c>
      <c r="P1955" s="6">
        <v>11500</v>
      </c>
      <c r="Q1955" s="6">
        <v>15200</v>
      </c>
      <c r="R1955" s="6">
        <v>15200</v>
      </c>
      <c r="S1955" s="6">
        <v>15200</v>
      </c>
      <c r="T1955" s="6">
        <v>38100</v>
      </c>
      <c r="U1955" s="6">
        <v>50400</v>
      </c>
      <c r="V1955" s="6">
        <v>56300</v>
      </c>
      <c r="W1955" s="6">
        <v>0</v>
      </c>
      <c r="X1955" s="6">
        <v>0</v>
      </c>
      <c r="Y1955" s="6">
        <v>0</v>
      </c>
      <c r="Z1955" s="6">
        <v>0</v>
      </c>
      <c r="AA1955" s="6">
        <v>4.9390474859999998</v>
      </c>
      <c r="AB1955" s="6">
        <v>-75.616601939999995</v>
      </c>
      <c r="AC1955" s="9" t="s">
        <v>31</v>
      </c>
      <c r="AD1955" s="6">
        <v>1577941100</v>
      </c>
      <c r="AE1955" s="6" t="str">
        <f>MID(TablaPivotFinal[[#This Row],[Fecha]],1,4)</f>
        <v>2016</v>
      </c>
      <c r="AF1955" s="6" t="str">
        <f>MID(TablaPivotFinal[[#This Row],[Fecha]],5,3)</f>
        <v>Nov</v>
      </c>
      <c r="AG1955" s="9">
        <v>1577941100</v>
      </c>
      <c r="AH1955" s="10">
        <v>93678</v>
      </c>
      <c r="AI1955" t="s">
        <v>1075</v>
      </c>
      <c r="AJ1955" t="s">
        <v>874</v>
      </c>
      <c r="AK1955" t="s">
        <v>1203</v>
      </c>
    </row>
    <row r="1956" spans="1:37" x14ac:dyDescent="0.3">
      <c r="A1956" t="str">
        <f t="shared" si="90"/>
        <v>TARAPACA I-CONCESION AUTOPISTAS DEL CAFE</v>
      </c>
      <c r="B1956" t="str">
        <f t="shared" si="91"/>
        <v>2016Oct</v>
      </c>
      <c r="C1956" t="str">
        <f t="shared" si="92"/>
        <v>4.939047486-75.61660194</v>
      </c>
      <c r="D1956" s="7" t="s">
        <v>401</v>
      </c>
      <c r="E1956" s="5">
        <v>2902</v>
      </c>
      <c r="F1956" s="7" t="s">
        <v>402</v>
      </c>
      <c r="G1956" s="5">
        <v>17</v>
      </c>
      <c r="H1956" s="7" t="s">
        <v>403</v>
      </c>
      <c r="I1956" s="7" t="s">
        <v>289</v>
      </c>
      <c r="J1956" s="7" t="s">
        <v>103</v>
      </c>
      <c r="K1956" s="7" t="s">
        <v>404</v>
      </c>
      <c r="L1956" s="7" t="s">
        <v>291</v>
      </c>
      <c r="M1956" s="5" t="s">
        <v>292</v>
      </c>
      <c r="N1956" s="5" t="s">
        <v>293</v>
      </c>
      <c r="O1956" s="7" t="s">
        <v>405</v>
      </c>
      <c r="P1956" s="5">
        <v>11500</v>
      </c>
      <c r="Q1956" s="5">
        <v>15200</v>
      </c>
      <c r="R1956" s="5">
        <v>15200</v>
      </c>
      <c r="S1956" s="5">
        <v>15200</v>
      </c>
      <c r="T1956" s="5">
        <v>38100</v>
      </c>
      <c r="U1956" s="5">
        <v>50400</v>
      </c>
      <c r="V1956" s="5">
        <v>56300</v>
      </c>
      <c r="W1956" s="5">
        <v>0</v>
      </c>
      <c r="X1956" s="5">
        <v>0</v>
      </c>
      <c r="Y1956" s="5">
        <v>0</v>
      </c>
      <c r="Z1956" s="5">
        <v>0</v>
      </c>
      <c r="AA1956" s="5">
        <v>4.9390474859999998</v>
      </c>
      <c r="AB1956" s="5">
        <v>-75.616601939999995</v>
      </c>
      <c r="AC1956" s="7" t="s">
        <v>33</v>
      </c>
      <c r="AD1956" s="5">
        <v>1667083700</v>
      </c>
      <c r="AE1956" s="5" t="str">
        <f>MID(TablaPivotFinal[[#This Row],[Fecha]],1,4)</f>
        <v>2016</v>
      </c>
      <c r="AF1956" s="5" t="str">
        <f>MID(TablaPivotFinal[[#This Row],[Fecha]],5,3)</f>
        <v>Oct</v>
      </c>
      <c r="AG1956" s="7">
        <v>1667083700</v>
      </c>
      <c r="AH1956" s="8">
        <v>99615</v>
      </c>
      <c r="AI1956" t="s">
        <v>1075</v>
      </c>
      <c r="AJ1956" t="s">
        <v>873</v>
      </c>
      <c r="AK1956" t="s">
        <v>1203</v>
      </c>
    </row>
    <row r="1957" spans="1:37" x14ac:dyDescent="0.3">
      <c r="A1957" t="str">
        <f t="shared" si="90"/>
        <v>TARAPACA I-CONCESION AUTOPISTAS DEL CAFE</v>
      </c>
      <c r="B1957" t="str">
        <f t="shared" si="91"/>
        <v>2016Sep</v>
      </c>
      <c r="C1957" t="str">
        <f t="shared" si="92"/>
        <v>4.939047486-75.61660194</v>
      </c>
      <c r="D1957" s="9" t="s">
        <v>401</v>
      </c>
      <c r="E1957" s="6">
        <v>2902</v>
      </c>
      <c r="F1957" s="9" t="s">
        <v>402</v>
      </c>
      <c r="G1957" s="6">
        <v>17</v>
      </c>
      <c r="H1957" s="9" t="s">
        <v>403</v>
      </c>
      <c r="I1957" s="9" t="s">
        <v>289</v>
      </c>
      <c r="J1957" s="9" t="s">
        <v>103</v>
      </c>
      <c r="K1957" s="9" t="s">
        <v>404</v>
      </c>
      <c r="L1957" s="9" t="s">
        <v>291</v>
      </c>
      <c r="M1957" s="6" t="s">
        <v>292</v>
      </c>
      <c r="N1957" s="6" t="s">
        <v>293</v>
      </c>
      <c r="O1957" s="9" t="s">
        <v>405</v>
      </c>
      <c r="P1957" s="6">
        <v>11500</v>
      </c>
      <c r="Q1957" s="6">
        <v>15200</v>
      </c>
      <c r="R1957" s="6">
        <v>15200</v>
      </c>
      <c r="S1957" s="6">
        <v>15200</v>
      </c>
      <c r="T1957" s="6">
        <v>38100</v>
      </c>
      <c r="U1957" s="6">
        <v>50400</v>
      </c>
      <c r="V1957" s="6">
        <v>56300</v>
      </c>
      <c r="W1957" s="6">
        <v>0</v>
      </c>
      <c r="X1957" s="6">
        <v>0</v>
      </c>
      <c r="Y1957" s="6">
        <v>0</v>
      </c>
      <c r="Z1957" s="6">
        <v>0</v>
      </c>
      <c r="AA1957" s="6">
        <v>4.9390474859999998</v>
      </c>
      <c r="AB1957" s="6">
        <v>-75.616601939999995</v>
      </c>
      <c r="AC1957" s="9" t="s">
        <v>35</v>
      </c>
      <c r="AD1957" s="6">
        <v>2375926800</v>
      </c>
      <c r="AE1957" s="6" t="str">
        <f>MID(TablaPivotFinal[[#This Row],[Fecha]],1,4)</f>
        <v>2016</v>
      </c>
      <c r="AF1957" s="6" t="str">
        <f>MID(TablaPivotFinal[[#This Row],[Fecha]],5,3)</f>
        <v>Sep</v>
      </c>
      <c r="AG1957" s="9">
        <v>2375926800</v>
      </c>
      <c r="AH1957" s="10">
        <v>165040</v>
      </c>
      <c r="AI1957" t="s">
        <v>1075</v>
      </c>
      <c r="AJ1957" t="s">
        <v>872</v>
      </c>
      <c r="AK1957" t="s">
        <v>1203</v>
      </c>
    </row>
    <row r="1958" spans="1:37" x14ac:dyDescent="0.3">
      <c r="A1958" t="str">
        <f t="shared" si="90"/>
        <v>TARAPACA I-CONCESION AUTOPISTAS DEL CAFE</v>
      </c>
      <c r="B1958" t="str">
        <f t="shared" si="91"/>
        <v>2017Abr</v>
      </c>
      <c r="C1958" t="str">
        <f t="shared" si="92"/>
        <v>4.939047486-75.61660194</v>
      </c>
      <c r="D1958" s="7" t="s">
        <v>401</v>
      </c>
      <c r="E1958" s="5">
        <v>2902</v>
      </c>
      <c r="F1958" s="7" t="s">
        <v>402</v>
      </c>
      <c r="G1958" s="5">
        <v>17</v>
      </c>
      <c r="H1958" s="7" t="s">
        <v>403</v>
      </c>
      <c r="I1958" s="7" t="s">
        <v>289</v>
      </c>
      <c r="J1958" s="7" t="s">
        <v>103</v>
      </c>
      <c r="K1958" s="7" t="s">
        <v>404</v>
      </c>
      <c r="L1958" s="7" t="s">
        <v>291</v>
      </c>
      <c r="M1958" s="5" t="s">
        <v>292</v>
      </c>
      <c r="N1958" s="5" t="s">
        <v>293</v>
      </c>
      <c r="O1958" s="7" t="s">
        <v>405</v>
      </c>
      <c r="P1958" s="5">
        <v>11500</v>
      </c>
      <c r="Q1958" s="5">
        <v>15200</v>
      </c>
      <c r="R1958" s="5">
        <v>15200</v>
      </c>
      <c r="S1958" s="5">
        <v>15200</v>
      </c>
      <c r="T1958" s="5">
        <v>38100</v>
      </c>
      <c r="U1958" s="5">
        <v>50400</v>
      </c>
      <c r="V1958" s="5">
        <v>56300</v>
      </c>
      <c r="W1958" s="5">
        <v>0</v>
      </c>
      <c r="X1958" s="5">
        <v>0</v>
      </c>
      <c r="Y1958" s="5">
        <v>0</v>
      </c>
      <c r="Z1958" s="5">
        <v>0</v>
      </c>
      <c r="AA1958" s="5">
        <v>4.9390474859999998</v>
      </c>
      <c r="AB1958" s="5">
        <v>-75.616601939999995</v>
      </c>
      <c r="AC1958" s="7" t="s">
        <v>37</v>
      </c>
      <c r="AD1958" s="5">
        <v>1543931150</v>
      </c>
      <c r="AE1958" s="5" t="str">
        <f>MID(TablaPivotFinal[[#This Row],[Fecha]],1,4)</f>
        <v>2017</v>
      </c>
      <c r="AF1958" s="5" t="str">
        <f>MID(TablaPivotFinal[[#This Row],[Fecha]],5,3)</f>
        <v>Abr</v>
      </c>
      <c r="AG1958" s="7">
        <v>1543931150</v>
      </c>
      <c r="AH1958" s="8">
        <v>2954.6</v>
      </c>
      <c r="AI1958" t="s">
        <v>1075</v>
      </c>
      <c r="AJ1958" t="s">
        <v>879</v>
      </c>
      <c r="AK1958" t="s">
        <v>1203</v>
      </c>
    </row>
    <row r="1959" spans="1:37" x14ac:dyDescent="0.3">
      <c r="A1959" t="str">
        <f t="shared" si="90"/>
        <v>TARAPACA I-CONCESION AUTOPISTAS DEL CAFE</v>
      </c>
      <c r="B1959" t="str">
        <f t="shared" si="91"/>
        <v>2017Ago</v>
      </c>
      <c r="C1959" t="str">
        <f t="shared" si="92"/>
        <v>4.939047486-75.61660194</v>
      </c>
      <c r="D1959" s="9" t="s">
        <v>401</v>
      </c>
      <c r="E1959" s="6">
        <v>2902</v>
      </c>
      <c r="F1959" s="9" t="s">
        <v>402</v>
      </c>
      <c r="G1959" s="6">
        <v>17</v>
      </c>
      <c r="H1959" s="9" t="s">
        <v>403</v>
      </c>
      <c r="I1959" s="9" t="s">
        <v>289</v>
      </c>
      <c r="J1959" s="9" t="s">
        <v>103</v>
      </c>
      <c r="K1959" s="9" t="s">
        <v>404</v>
      </c>
      <c r="L1959" s="9" t="s">
        <v>291</v>
      </c>
      <c r="M1959" s="6" t="s">
        <v>292</v>
      </c>
      <c r="N1959" s="6" t="s">
        <v>293</v>
      </c>
      <c r="O1959" s="9" t="s">
        <v>405</v>
      </c>
      <c r="P1959" s="6">
        <v>11500</v>
      </c>
      <c r="Q1959" s="6">
        <v>15200</v>
      </c>
      <c r="R1959" s="6">
        <v>15200</v>
      </c>
      <c r="S1959" s="6">
        <v>15200</v>
      </c>
      <c r="T1959" s="6">
        <v>38100</v>
      </c>
      <c r="U1959" s="6">
        <v>50400</v>
      </c>
      <c r="V1959" s="6">
        <v>56300</v>
      </c>
      <c r="W1959" s="6">
        <v>0</v>
      </c>
      <c r="X1959" s="6">
        <v>0</v>
      </c>
      <c r="Y1959" s="6">
        <v>0</v>
      </c>
      <c r="Z1959" s="6">
        <v>0</v>
      </c>
      <c r="AA1959" s="6">
        <v>4.9390474859999998</v>
      </c>
      <c r="AB1959" s="6">
        <v>-75.616601939999995</v>
      </c>
      <c r="AC1959" s="9" t="s">
        <v>39</v>
      </c>
      <c r="AD1959" s="6">
        <v>1660976750</v>
      </c>
      <c r="AE1959" s="6" t="str">
        <f>MID(TablaPivotFinal[[#This Row],[Fecha]],1,4)</f>
        <v>2017</v>
      </c>
      <c r="AF1959" s="6" t="str">
        <f>MID(TablaPivotFinal[[#This Row],[Fecha]],5,3)</f>
        <v>Ago</v>
      </c>
      <c r="AG1959" s="9">
        <v>1660976750</v>
      </c>
      <c r="AH1959" s="10">
        <v>2940.9354840000001</v>
      </c>
      <c r="AI1959" t="s">
        <v>1075</v>
      </c>
      <c r="AJ1959" t="s">
        <v>883</v>
      </c>
      <c r="AK1959" t="s">
        <v>1203</v>
      </c>
    </row>
    <row r="1960" spans="1:37" x14ac:dyDescent="0.3">
      <c r="A1960" t="str">
        <f t="shared" si="90"/>
        <v>TARAPACA I-CONCESION AUTOPISTAS DEL CAFE</v>
      </c>
      <c r="B1960" t="str">
        <f t="shared" si="91"/>
        <v>2017Dic</v>
      </c>
      <c r="C1960" t="str">
        <f t="shared" si="92"/>
        <v>4.939047486-75.61660194</v>
      </c>
      <c r="D1960" s="7" t="s">
        <v>401</v>
      </c>
      <c r="E1960" s="5">
        <v>2902</v>
      </c>
      <c r="F1960" s="7" t="s">
        <v>402</v>
      </c>
      <c r="G1960" s="5">
        <v>17</v>
      </c>
      <c r="H1960" s="7" t="s">
        <v>403</v>
      </c>
      <c r="I1960" s="7" t="s">
        <v>289</v>
      </c>
      <c r="J1960" s="7" t="s">
        <v>103</v>
      </c>
      <c r="K1960" s="7" t="s">
        <v>404</v>
      </c>
      <c r="L1960" s="7" t="s">
        <v>291</v>
      </c>
      <c r="M1960" s="5" t="s">
        <v>292</v>
      </c>
      <c r="N1960" s="5" t="s">
        <v>293</v>
      </c>
      <c r="O1960" s="7" t="s">
        <v>405</v>
      </c>
      <c r="P1960" s="5">
        <v>11500</v>
      </c>
      <c r="Q1960" s="5">
        <v>15200</v>
      </c>
      <c r="R1960" s="5">
        <v>15200</v>
      </c>
      <c r="S1960" s="5">
        <v>15200</v>
      </c>
      <c r="T1960" s="5">
        <v>38100</v>
      </c>
      <c r="U1960" s="5">
        <v>50400</v>
      </c>
      <c r="V1960" s="5">
        <v>56300</v>
      </c>
      <c r="W1960" s="5">
        <v>0</v>
      </c>
      <c r="X1960" s="5">
        <v>0</v>
      </c>
      <c r="Y1960" s="5">
        <v>0</v>
      </c>
      <c r="Z1960" s="5">
        <v>0</v>
      </c>
      <c r="AA1960" s="5">
        <v>4.9390474859999998</v>
      </c>
      <c r="AB1960" s="5">
        <v>-75.616601939999995</v>
      </c>
      <c r="AC1960" s="7" t="s">
        <v>41</v>
      </c>
      <c r="AD1960" s="5">
        <v>1770101450</v>
      </c>
      <c r="AE1960" s="5" t="str">
        <f>MID(TablaPivotFinal[[#This Row],[Fecha]],1,4)</f>
        <v>2017</v>
      </c>
      <c r="AF1960" s="5" t="str">
        <f>MID(TablaPivotFinal[[#This Row],[Fecha]],5,3)</f>
        <v>Dic</v>
      </c>
      <c r="AG1960" s="7">
        <v>1770101450</v>
      </c>
      <c r="AH1960" s="8">
        <v>3383.419355</v>
      </c>
      <c r="AI1960" t="s">
        <v>1075</v>
      </c>
      <c r="AJ1960" t="s">
        <v>887</v>
      </c>
      <c r="AK1960" t="s">
        <v>1203</v>
      </c>
    </row>
    <row r="1961" spans="1:37" x14ac:dyDescent="0.3">
      <c r="A1961" t="str">
        <f t="shared" si="90"/>
        <v>TARAPACA I-CONCESION AUTOPISTAS DEL CAFE</v>
      </c>
      <c r="B1961" t="str">
        <f t="shared" si="91"/>
        <v>2017Ene</v>
      </c>
      <c r="C1961" t="str">
        <f t="shared" si="92"/>
        <v>4.939047486-75.61660194</v>
      </c>
      <c r="D1961" s="9" t="s">
        <v>401</v>
      </c>
      <c r="E1961" s="6">
        <v>2902</v>
      </c>
      <c r="F1961" s="9" t="s">
        <v>402</v>
      </c>
      <c r="G1961" s="6">
        <v>17</v>
      </c>
      <c r="H1961" s="9" t="s">
        <v>403</v>
      </c>
      <c r="I1961" s="9" t="s">
        <v>289</v>
      </c>
      <c r="J1961" s="9" t="s">
        <v>103</v>
      </c>
      <c r="K1961" s="9" t="s">
        <v>404</v>
      </c>
      <c r="L1961" s="9" t="s">
        <v>291</v>
      </c>
      <c r="M1961" s="6" t="s">
        <v>292</v>
      </c>
      <c r="N1961" s="6" t="s">
        <v>293</v>
      </c>
      <c r="O1961" s="9" t="s">
        <v>405</v>
      </c>
      <c r="P1961" s="6">
        <v>11500</v>
      </c>
      <c r="Q1961" s="6">
        <v>15200</v>
      </c>
      <c r="R1961" s="6">
        <v>15200</v>
      </c>
      <c r="S1961" s="6">
        <v>15200</v>
      </c>
      <c r="T1961" s="6">
        <v>38100</v>
      </c>
      <c r="U1961" s="6">
        <v>50400</v>
      </c>
      <c r="V1961" s="6">
        <v>56300</v>
      </c>
      <c r="W1961" s="6">
        <v>0</v>
      </c>
      <c r="X1961" s="6">
        <v>0</v>
      </c>
      <c r="Y1961" s="6">
        <v>0</v>
      </c>
      <c r="Z1961" s="6">
        <v>0</v>
      </c>
      <c r="AA1961" s="6">
        <v>4.9390474859999998</v>
      </c>
      <c r="AB1961" s="6">
        <v>-75.616601939999995</v>
      </c>
      <c r="AC1961" s="9" t="s">
        <v>43</v>
      </c>
      <c r="AD1961" s="6">
        <v>1789732300</v>
      </c>
      <c r="AE1961" s="6" t="str">
        <f>MID(TablaPivotFinal[[#This Row],[Fecha]],1,4)</f>
        <v>2017</v>
      </c>
      <c r="AF1961" s="6" t="str">
        <f>MID(TablaPivotFinal[[#This Row],[Fecha]],5,3)</f>
        <v>Ene</v>
      </c>
      <c r="AG1961" s="9">
        <v>1789732300</v>
      </c>
      <c r="AH1961" s="10">
        <v>3541.16129</v>
      </c>
      <c r="AI1961" t="s">
        <v>1075</v>
      </c>
      <c r="AJ1961" t="s">
        <v>876</v>
      </c>
      <c r="AK1961" t="s">
        <v>1203</v>
      </c>
    </row>
    <row r="1962" spans="1:37" x14ac:dyDescent="0.3">
      <c r="A1962" t="str">
        <f t="shared" si="90"/>
        <v>TARAPACA I-CONCESION AUTOPISTAS DEL CAFE</v>
      </c>
      <c r="B1962" t="str">
        <f t="shared" si="91"/>
        <v>2017Feb</v>
      </c>
      <c r="C1962" t="str">
        <f t="shared" si="92"/>
        <v>4.939047486-75.61660194</v>
      </c>
      <c r="D1962" s="7" t="s">
        <v>401</v>
      </c>
      <c r="E1962" s="5">
        <v>2902</v>
      </c>
      <c r="F1962" s="7" t="s">
        <v>402</v>
      </c>
      <c r="G1962" s="5">
        <v>17</v>
      </c>
      <c r="H1962" s="7" t="s">
        <v>403</v>
      </c>
      <c r="I1962" s="7" t="s">
        <v>289</v>
      </c>
      <c r="J1962" s="7" t="s">
        <v>103</v>
      </c>
      <c r="K1962" s="7" t="s">
        <v>404</v>
      </c>
      <c r="L1962" s="7" t="s">
        <v>291</v>
      </c>
      <c r="M1962" s="5" t="s">
        <v>292</v>
      </c>
      <c r="N1962" s="5" t="s">
        <v>293</v>
      </c>
      <c r="O1962" s="7" t="s">
        <v>405</v>
      </c>
      <c r="P1962" s="5">
        <v>11500</v>
      </c>
      <c r="Q1962" s="5">
        <v>15200</v>
      </c>
      <c r="R1962" s="5">
        <v>15200</v>
      </c>
      <c r="S1962" s="5">
        <v>15200</v>
      </c>
      <c r="T1962" s="5">
        <v>38100</v>
      </c>
      <c r="U1962" s="5">
        <v>50400</v>
      </c>
      <c r="V1962" s="5">
        <v>56300</v>
      </c>
      <c r="W1962" s="5">
        <v>0</v>
      </c>
      <c r="X1962" s="5">
        <v>0</v>
      </c>
      <c r="Y1962" s="5">
        <v>0</v>
      </c>
      <c r="Z1962" s="5">
        <v>0</v>
      </c>
      <c r="AA1962" s="5">
        <v>4.9390474859999998</v>
      </c>
      <c r="AB1962" s="5">
        <v>-75.616601939999995</v>
      </c>
      <c r="AC1962" s="7" t="s">
        <v>45</v>
      </c>
      <c r="AD1962" s="5">
        <v>1531048400</v>
      </c>
      <c r="AE1962" s="5" t="str">
        <f>MID(TablaPivotFinal[[#This Row],[Fecha]],1,4)</f>
        <v>2017</v>
      </c>
      <c r="AF1962" s="5" t="str">
        <f>MID(TablaPivotFinal[[#This Row],[Fecha]],5,3)</f>
        <v>Feb</v>
      </c>
      <c r="AG1962" s="7">
        <v>1531048400</v>
      </c>
      <c r="AH1962" s="8">
        <v>3039.2142859999999</v>
      </c>
      <c r="AI1962" t="s">
        <v>1075</v>
      </c>
      <c r="AJ1962" t="s">
        <v>877</v>
      </c>
      <c r="AK1962" t="s">
        <v>1203</v>
      </c>
    </row>
    <row r="1963" spans="1:37" x14ac:dyDescent="0.3">
      <c r="A1963" t="str">
        <f t="shared" si="90"/>
        <v>TARAPACA I-CONCESION AUTOPISTAS DEL CAFE</v>
      </c>
      <c r="B1963" t="str">
        <f t="shared" si="91"/>
        <v>2017Jul</v>
      </c>
      <c r="C1963" t="str">
        <f t="shared" si="92"/>
        <v>4.939047486-75.61660194</v>
      </c>
      <c r="D1963" s="9" t="s">
        <v>401</v>
      </c>
      <c r="E1963" s="6">
        <v>2902</v>
      </c>
      <c r="F1963" s="9" t="s">
        <v>402</v>
      </c>
      <c r="G1963" s="6">
        <v>17</v>
      </c>
      <c r="H1963" s="9" t="s">
        <v>403</v>
      </c>
      <c r="I1963" s="9" t="s">
        <v>289</v>
      </c>
      <c r="J1963" s="9" t="s">
        <v>103</v>
      </c>
      <c r="K1963" s="9" t="s">
        <v>404</v>
      </c>
      <c r="L1963" s="9" t="s">
        <v>291</v>
      </c>
      <c r="M1963" s="6" t="s">
        <v>292</v>
      </c>
      <c r="N1963" s="6" t="s">
        <v>293</v>
      </c>
      <c r="O1963" s="9" t="s">
        <v>405</v>
      </c>
      <c r="P1963" s="6">
        <v>11500</v>
      </c>
      <c r="Q1963" s="6">
        <v>15200</v>
      </c>
      <c r="R1963" s="6">
        <v>15200</v>
      </c>
      <c r="S1963" s="6">
        <v>15200</v>
      </c>
      <c r="T1963" s="6">
        <v>38100</v>
      </c>
      <c r="U1963" s="6">
        <v>50400</v>
      </c>
      <c r="V1963" s="6">
        <v>56300</v>
      </c>
      <c r="W1963" s="6">
        <v>0</v>
      </c>
      <c r="X1963" s="6">
        <v>0</v>
      </c>
      <c r="Y1963" s="6">
        <v>0</v>
      </c>
      <c r="Z1963" s="6">
        <v>0</v>
      </c>
      <c r="AA1963" s="6">
        <v>4.9390474859999998</v>
      </c>
      <c r="AB1963" s="6">
        <v>-75.616601939999995</v>
      </c>
      <c r="AC1963" s="9" t="s">
        <v>47</v>
      </c>
      <c r="AD1963" s="6">
        <v>1654451450</v>
      </c>
      <c r="AE1963" s="6" t="str">
        <f>MID(TablaPivotFinal[[#This Row],[Fecha]],1,4)</f>
        <v>2017</v>
      </c>
      <c r="AF1963" s="6" t="str">
        <f>MID(TablaPivotFinal[[#This Row],[Fecha]],5,3)</f>
        <v>Jul</v>
      </c>
      <c r="AG1963" s="9">
        <v>1654451450</v>
      </c>
      <c r="AH1963" s="10">
        <v>2950.741935</v>
      </c>
      <c r="AI1963" t="s">
        <v>1075</v>
      </c>
      <c r="AJ1963" t="s">
        <v>882</v>
      </c>
      <c r="AK1963" t="s">
        <v>1203</v>
      </c>
    </row>
    <row r="1964" spans="1:37" x14ac:dyDescent="0.3">
      <c r="A1964" t="str">
        <f t="shared" si="90"/>
        <v>TARAPACA I-CONCESION AUTOPISTAS DEL CAFE</v>
      </c>
      <c r="B1964" t="str">
        <f t="shared" si="91"/>
        <v>2017Jun</v>
      </c>
      <c r="C1964" t="str">
        <f t="shared" si="92"/>
        <v>4.939047486-75.61660194</v>
      </c>
      <c r="D1964" s="7" t="s">
        <v>401</v>
      </c>
      <c r="E1964" s="5">
        <v>2902</v>
      </c>
      <c r="F1964" s="7" t="s">
        <v>402</v>
      </c>
      <c r="G1964" s="5">
        <v>17</v>
      </c>
      <c r="H1964" s="7" t="s">
        <v>403</v>
      </c>
      <c r="I1964" s="7" t="s">
        <v>289</v>
      </c>
      <c r="J1964" s="7" t="s">
        <v>103</v>
      </c>
      <c r="K1964" s="7" t="s">
        <v>404</v>
      </c>
      <c r="L1964" s="7" t="s">
        <v>291</v>
      </c>
      <c r="M1964" s="5" t="s">
        <v>292</v>
      </c>
      <c r="N1964" s="5" t="s">
        <v>293</v>
      </c>
      <c r="O1964" s="7" t="s">
        <v>405</v>
      </c>
      <c r="P1964" s="5">
        <v>11500</v>
      </c>
      <c r="Q1964" s="5">
        <v>15200</v>
      </c>
      <c r="R1964" s="5">
        <v>15200</v>
      </c>
      <c r="S1964" s="5">
        <v>15200</v>
      </c>
      <c r="T1964" s="5">
        <v>38100</v>
      </c>
      <c r="U1964" s="5">
        <v>50400</v>
      </c>
      <c r="V1964" s="5">
        <v>56300</v>
      </c>
      <c r="W1964" s="5">
        <v>0</v>
      </c>
      <c r="X1964" s="5">
        <v>0</v>
      </c>
      <c r="Y1964" s="5">
        <v>0</v>
      </c>
      <c r="Z1964" s="5">
        <v>0</v>
      </c>
      <c r="AA1964" s="5">
        <v>4.9390474859999998</v>
      </c>
      <c r="AB1964" s="5">
        <v>-75.616601939999995</v>
      </c>
      <c r="AC1964" s="7" t="s">
        <v>49</v>
      </c>
      <c r="AD1964" s="5">
        <v>1609667600</v>
      </c>
      <c r="AE1964" s="5" t="str">
        <f>MID(TablaPivotFinal[[#This Row],[Fecha]],1,4)</f>
        <v>2017</v>
      </c>
      <c r="AF1964" s="5" t="str">
        <f>MID(TablaPivotFinal[[#This Row],[Fecha]],5,3)</f>
        <v>Jun</v>
      </c>
      <c r="AG1964" s="7">
        <v>1609667600</v>
      </c>
      <c r="AH1964" s="8">
        <v>2946.8</v>
      </c>
      <c r="AI1964" t="s">
        <v>1075</v>
      </c>
      <c r="AJ1964" t="s">
        <v>881</v>
      </c>
      <c r="AK1964" t="s">
        <v>1203</v>
      </c>
    </row>
    <row r="1965" spans="1:37" x14ac:dyDescent="0.3">
      <c r="A1965" t="str">
        <f t="shared" si="90"/>
        <v>TARAPACA I-CONCESION AUTOPISTAS DEL CAFE</v>
      </c>
      <c r="B1965" t="str">
        <f t="shared" si="91"/>
        <v>2017Mar</v>
      </c>
      <c r="C1965" t="str">
        <f t="shared" si="92"/>
        <v>4.939047486-75.61660194</v>
      </c>
      <c r="D1965" s="9" t="s">
        <v>401</v>
      </c>
      <c r="E1965" s="6">
        <v>2902</v>
      </c>
      <c r="F1965" s="9" t="s">
        <v>402</v>
      </c>
      <c r="G1965" s="6">
        <v>17</v>
      </c>
      <c r="H1965" s="9" t="s">
        <v>403</v>
      </c>
      <c r="I1965" s="9" t="s">
        <v>289</v>
      </c>
      <c r="J1965" s="9" t="s">
        <v>103</v>
      </c>
      <c r="K1965" s="9" t="s">
        <v>404</v>
      </c>
      <c r="L1965" s="9" t="s">
        <v>291</v>
      </c>
      <c r="M1965" s="6" t="s">
        <v>292</v>
      </c>
      <c r="N1965" s="6" t="s">
        <v>293</v>
      </c>
      <c r="O1965" s="9" t="s">
        <v>405</v>
      </c>
      <c r="P1965" s="6">
        <v>11500</v>
      </c>
      <c r="Q1965" s="6">
        <v>15200</v>
      </c>
      <c r="R1965" s="6">
        <v>15200</v>
      </c>
      <c r="S1965" s="6">
        <v>15200</v>
      </c>
      <c r="T1965" s="6">
        <v>38100</v>
      </c>
      <c r="U1965" s="6">
        <v>50400</v>
      </c>
      <c r="V1965" s="6">
        <v>56300</v>
      </c>
      <c r="W1965" s="6">
        <v>0</v>
      </c>
      <c r="X1965" s="6">
        <v>0</v>
      </c>
      <c r="Y1965" s="6">
        <v>0</v>
      </c>
      <c r="Z1965" s="6">
        <v>0</v>
      </c>
      <c r="AA1965" s="6">
        <v>4.9390474859999998</v>
      </c>
      <c r="AB1965" s="6">
        <v>-75.616601939999995</v>
      </c>
      <c r="AC1965" s="9" t="s">
        <v>51</v>
      </c>
      <c r="AD1965" s="6">
        <v>1576521200</v>
      </c>
      <c r="AE1965" s="6" t="str">
        <f>MID(TablaPivotFinal[[#This Row],[Fecha]],1,4)</f>
        <v>2017</v>
      </c>
      <c r="AF1965" s="6" t="str">
        <f>MID(TablaPivotFinal[[#This Row],[Fecha]],5,3)</f>
        <v>Mar</v>
      </c>
      <c r="AG1965" s="9">
        <v>1576521200</v>
      </c>
      <c r="AH1965" s="10">
        <v>2901.741935</v>
      </c>
      <c r="AI1965" t="s">
        <v>1075</v>
      </c>
      <c r="AJ1965" t="s">
        <v>878</v>
      </c>
      <c r="AK1965" t="s">
        <v>1203</v>
      </c>
    </row>
    <row r="1966" spans="1:37" x14ac:dyDescent="0.3">
      <c r="A1966" t="str">
        <f t="shared" si="90"/>
        <v>TARAPACA I-CONCESION AUTOPISTAS DEL CAFE</v>
      </c>
      <c r="B1966" t="str">
        <f t="shared" si="91"/>
        <v>2017May</v>
      </c>
      <c r="C1966" t="str">
        <f t="shared" si="92"/>
        <v>4.939047486-75.61660194</v>
      </c>
      <c r="D1966" s="7" t="s">
        <v>401</v>
      </c>
      <c r="E1966" s="5">
        <v>2902</v>
      </c>
      <c r="F1966" s="7" t="s">
        <v>402</v>
      </c>
      <c r="G1966" s="5">
        <v>17</v>
      </c>
      <c r="H1966" s="7" t="s">
        <v>403</v>
      </c>
      <c r="I1966" s="7" t="s">
        <v>289</v>
      </c>
      <c r="J1966" s="7" t="s">
        <v>103</v>
      </c>
      <c r="K1966" s="7" t="s">
        <v>404</v>
      </c>
      <c r="L1966" s="7" t="s">
        <v>291</v>
      </c>
      <c r="M1966" s="5" t="s">
        <v>292</v>
      </c>
      <c r="N1966" s="5" t="s">
        <v>293</v>
      </c>
      <c r="O1966" s="7" t="s">
        <v>405</v>
      </c>
      <c r="P1966" s="5">
        <v>11500</v>
      </c>
      <c r="Q1966" s="5">
        <v>15200</v>
      </c>
      <c r="R1966" s="5">
        <v>15200</v>
      </c>
      <c r="S1966" s="5">
        <v>15200</v>
      </c>
      <c r="T1966" s="5">
        <v>38100</v>
      </c>
      <c r="U1966" s="5">
        <v>50400</v>
      </c>
      <c r="V1966" s="5">
        <v>56300</v>
      </c>
      <c r="W1966" s="5">
        <v>0</v>
      </c>
      <c r="X1966" s="5">
        <v>0</v>
      </c>
      <c r="Y1966" s="5">
        <v>0</v>
      </c>
      <c r="Z1966" s="5">
        <v>0</v>
      </c>
      <c r="AA1966" s="5">
        <v>4.9390474859999998</v>
      </c>
      <c r="AB1966" s="5">
        <v>-75.616601939999995</v>
      </c>
      <c r="AC1966" s="7" t="s">
        <v>53</v>
      </c>
      <c r="AD1966" s="5">
        <v>1512758750</v>
      </c>
      <c r="AE1966" s="5" t="str">
        <f>MID(TablaPivotFinal[[#This Row],[Fecha]],1,4)</f>
        <v>2017</v>
      </c>
      <c r="AF1966" s="5" t="str">
        <f>MID(TablaPivotFinal[[#This Row],[Fecha]],5,3)</f>
        <v>May</v>
      </c>
      <c r="AG1966" s="7">
        <v>1512758750</v>
      </c>
      <c r="AH1966" s="8">
        <v>2742.9354840000001</v>
      </c>
      <c r="AI1966" t="s">
        <v>1075</v>
      </c>
      <c r="AJ1966" t="s">
        <v>880</v>
      </c>
      <c r="AK1966" t="s">
        <v>1203</v>
      </c>
    </row>
    <row r="1967" spans="1:37" x14ac:dyDescent="0.3">
      <c r="A1967" t="str">
        <f t="shared" si="90"/>
        <v>TARAPACA I-CONCESION AUTOPISTAS DEL CAFE</v>
      </c>
      <c r="B1967" t="str">
        <f t="shared" si="91"/>
        <v>2017Nov</v>
      </c>
      <c r="C1967" t="str">
        <f t="shared" si="92"/>
        <v>4.939047486-75.61660194</v>
      </c>
      <c r="D1967" s="9" t="s">
        <v>401</v>
      </c>
      <c r="E1967" s="6">
        <v>2902</v>
      </c>
      <c r="F1967" s="9" t="s">
        <v>402</v>
      </c>
      <c r="G1967" s="6">
        <v>17</v>
      </c>
      <c r="H1967" s="9" t="s">
        <v>403</v>
      </c>
      <c r="I1967" s="9" t="s">
        <v>289</v>
      </c>
      <c r="J1967" s="9" t="s">
        <v>103</v>
      </c>
      <c r="K1967" s="9" t="s">
        <v>404</v>
      </c>
      <c r="L1967" s="9" t="s">
        <v>291</v>
      </c>
      <c r="M1967" s="6" t="s">
        <v>292</v>
      </c>
      <c r="N1967" s="6" t="s">
        <v>293</v>
      </c>
      <c r="O1967" s="9" t="s">
        <v>405</v>
      </c>
      <c r="P1967" s="6">
        <v>11500</v>
      </c>
      <c r="Q1967" s="6">
        <v>15200</v>
      </c>
      <c r="R1967" s="6">
        <v>15200</v>
      </c>
      <c r="S1967" s="6">
        <v>15200</v>
      </c>
      <c r="T1967" s="6">
        <v>38100</v>
      </c>
      <c r="U1967" s="6">
        <v>50400</v>
      </c>
      <c r="V1967" s="6">
        <v>56300</v>
      </c>
      <c r="W1967" s="6">
        <v>0</v>
      </c>
      <c r="X1967" s="6">
        <v>0</v>
      </c>
      <c r="Y1967" s="6">
        <v>0</v>
      </c>
      <c r="Z1967" s="6">
        <v>0</v>
      </c>
      <c r="AA1967" s="6">
        <v>4.9390474859999998</v>
      </c>
      <c r="AB1967" s="6">
        <v>-75.616601939999995</v>
      </c>
      <c r="AC1967" s="9" t="s">
        <v>55</v>
      </c>
      <c r="AD1967" s="6">
        <v>1550312100</v>
      </c>
      <c r="AE1967" s="6" t="str">
        <f>MID(TablaPivotFinal[[#This Row],[Fecha]],1,4)</f>
        <v>2017</v>
      </c>
      <c r="AF1967" s="6" t="str">
        <f>MID(TablaPivotFinal[[#This Row],[Fecha]],5,3)</f>
        <v>Nov</v>
      </c>
      <c r="AG1967" s="9">
        <v>1550312100</v>
      </c>
      <c r="AH1967" s="10">
        <v>2801.5</v>
      </c>
      <c r="AI1967" t="s">
        <v>1075</v>
      </c>
      <c r="AJ1967" t="s">
        <v>886</v>
      </c>
      <c r="AK1967" t="s">
        <v>1203</v>
      </c>
    </row>
    <row r="1968" spans="1:37" x14ac:dyDescent="0.3">
      <c r="A1968" t="str">
        <f t="shared" si="90"/>
        <v>TARAPACA I-CONCESION AUTOPISTAS DEL CAFE</v>
      </c>
      <c r="B1968" t="str">
        <f t="shared" si="91"/>
        <v>2017Oct</v>
      </c>
      <c r="C1968" t="str">
        <f t="shared" si="92"/>
        <v>4.939047486-75.61660194</v>
      </c>
      <c r="D1968" s="7" t="s">
        <v>401</v>
      </c>
      <c r="E1968" s="5">
        <v>2902</v>
      </c>
      <c r="F1968" s="7" t="s">
        <v>402</v>
      </c>
      <c r="G1968" s="5">
        <v>17</v>
      </c>
      <c r="H1968" s="7" t="s">
        <v>403</v>
      </c>
      <c r="I1968" s="7" t="s">
        <v>289</v>
      </c>
      <c r="J1968" s="7" t="s">
        <v>103</v>
      </c>
      <c r="K1968" s="7" t="s">
        <v>404</v>
      </c>
      <c r="L1968" s="7" t="s">
        <v>291</v>
      </c>
      <c r="M1968" s="5" t="s">
        <v>292</v>
      </c>
      <c r="N1968" s="5" t="s">
        <v>293</v>
      </c>
      <c r="O1968" s="7" t="s">
        <v>405</v>
      </c>
      <c r="P1968" s="5">
        <v>11500</v>
      </c>
      <c r="Q1968" s="5">
        <v>15200</v>
      </c>
      <c r="R1968" s="5">
        <v>15200</v>
      </c>
      <c r="S1968" s="5">
        <v>15200</v>
      </c>
      <c r="T1968" s="5">
        <v>38100</v>
      </c>
      <c r="U1968" s="5">
        <v>50400</v>
      </c>
      <c r="V1968" s="5">
        <v>56300</v>
      </c>
      <c r="W1968" s="5">
        <v>0</v>
      </c>
      <c r="X1968" s="5">
        <v>0</v>
      </c>
      <c r="Y1968" s="5">
        <v>0</v>
      </c>
      <c r="Z1968" s="5">
        <v>0</v>
      </c>
      <c r="AA1968" s="5">
        <v>4.9390474859999998</v>
      </c>
      <c r="AB1968" s="5">
        <v>-75.616601939999995</v>
      </c>
      <c r="AC1968" s="7" t="s">
        <v>57</v>
      </c>
      <c r="AD1968" s="5">
        <v>1615785800</v>
      </c>
      <c r="AE1968" s="5" t="str">
        <f>MID(TablaPivotFinal[[#This Row],[Fecha]],1,4)</f>
        <v>2017</v>
      </c>
      <c r="AF1968" s="5" t="str">
        <f>MID(TablaPivotFinal[[#This Row],[Fecha]],5,3)</f>
        <v>Oct</v>
      </c>
      <c r="AG1968" s="7">
        <v>1615785800</v>
      </c>
      <c r="AH1968" s="8">
        <v>2873.741935</v>
      </c>
      <c r="AI1968" t="s">
        <v>1075</v>
      </c>
      <c r="AJ1968" t="s">
        <v>885</v>
      </c>
      <c r="AK1968" t="s">
        <v>1203</v>
      </c>
    </row>
    <row r="1969" spans="1:37" x14ac:dyDescent="0.3">
      <c r="A1969" t="str">
        <f t="shared" si="90"/>
        <v>TARAPACA I-CONCESION AUTOPISTAS DEL CAFE</v>
      </c>
      <c r="B1969" t="str">
        <f t="shared" si="91"/>
        <v>2017Sep</v>
      </c>
      <c r="C1969" t="str">
        <f t="shared" si="92"/>
        <v>4.939047486-75.61660194</v>
      </c>
      <c r="D1969" s="9" t="s">
        <v>401</v>
      </c>
      <c r="E1969" s="6">
        <v>2902</v>
      </c>
      <c r="F1969" s="9" t="s">
        <v>402</v>
      </c>
      <c r="G1969" s="6">
        <v>17</v>
      </c>
      <c r="H1969" s="9" t="s">
        <v>403</v>
      </c>
      <c r="I1969" s="9" t="s">
        <v>289</v>
      </c>
      <c r="J1969" s="9" t="s">
        <v>103</v>
      </c>
      <c r="K1969" s="9" t="s">
        <v>404</v>
      </c>
      <c r="L1969" s="9" t="s">
        <v>291</v>
      </c>
      <c r="M1969" s="6" t="s">
        <v>292</v>
      </c>
      <c r="N1969" s="6" t="s">
        <v>293</v>
      </c>
      <c r="O1969" s="9" t="s">
        <v>405</v>
      </c>
      <c r="P1969" s="6">
        <v>11500</v>
      </c>
      <c r="Q1969" s="6">
        <v>15200</v>
      </c>
      <c r="R1969" s="6">
        <v>15200</v>
      </c>
      <c r="S1969" s="6">
        <v>15200</v>
      </c>
      <c r="T1969" s="6">
        <v>38100</v>
      </c>
      <c r="U1969" s="6">
        <v>50400</v>
      </c>
      <c r="V1969" s="6">
        <v>56300</v>
      </c>
      <c r="W1969" s="6">
        <v>0</v>
      </c>
      <c r="X1969" s="6">
        <v>0</v>
      </c>
      <c r="Y1969" s="6">
        <v>0</v>
      </c>
      <c r="Z1969" s="6">
        <v>0</v>
      </c>
      <c r="AA1969" s="6">
        <v>4.9390474859999998</v>
      </c>
      <c r="AB1969" s="6">
        <v>-75.616601939999995</v>
      </c>
      <c r="AC1969" s="9" t="s">
        <v>59</v>
      </c>
      <c r="AD1969" s="6">
        <v>1570024600</v>
      </c>
      <c r="AE1969" s="6" t="str">
        <f>MID(TablaPivotFinal[[#This Row],[Fecha]],1,4)</f>
        <v>2017</v>
      </c>
      <c r="AF1969" s="6" t="str">
        <f>MID(TablaPivotFinal[[#This Row],[Fecha]],5,3)</f>
        <v>Sep</v>
      </c>
      <c r="AG1969" s="9">
        <v>1570024600</v>
      </c>
      <c r="AH1969" s="10">
        <v>2832.0666670000001</v>
      </c>
      <c r="AI1969" t="s">
        <v>1075</v>
      </c>
      <c r="AJ1969" t="s">
        <v>884</v>
      </c>
      <c r="AK1969" t="s">
        <v>1203</v>
      </c>
    </row>
    <row r="1970" spans="1:37" x14ac:dyDescent="0.3">
      <c r="A1970" t="str">
        <f t="shared" si="90"/>
        <v>TARAPACA I-CONCESION AUTOPISTAS DEL CAFE</v>
      </c>
      <c r="B1970" t="str">
        <f t="shared" si="91"/>
        <v>2018Abr</v>
      </c>
      <c r="C1970" t="str">
        <f t="shared" si="92"/>
        <v>4.939047486-75.61660194</v>
      </c>
      <c r="D1970" s="7" t="s">
        <v>401</v>
      </c>
      <c r="E1970" s="5">
        <v>2902</v>
      </c>
      <c r="F1970" s="7" t="s">
        <v>402</v>
      </c>
      <c r="G1970" s="5">
        <v>17</v>
      </c>
      <c r="H1970" s="7" t="s">
        <v>403</v>
      </c>
      <c r="I1970" s="7" t="s">
        <v>289</v>
      </c>
      <c r="J1970" s="7" t="s">
        <v>103</v>
      </c>
      <c r="K1970" s="7" t="s">
        <v>404</v>
      </c>
      <c r="L1970" s="7" t="s">
        <v>291</v>
      </c>
      <c r="M1970" s="5" t="s">
        <v>292</v>
      </c>
      <c r="N1970" s="5" t="s">
        <v>293</v>
      </c>
      <c r="O1970" s="7" t="s">
        <v>405</v>
      </c>
      <c r="P1970" s="5">
        <v>11500</v>
      </c>
      <c r="Q1970" s="5">
        <v>15200</v>
      </c>
      <c r="R1970" s="5">
        <v>15200</v>
      </c>
      <c r="S1970" s="5">
        <v>15200</v>
      </c>
      <c r="T1970" s="5">
        <v>38100</v>
      </c>
      <c r="U1970" s="5">
        <v>50400</v>
      </c>
      <c r="V1970" s="5">
        <v>56300</v>
      </c>
      <c r="W1970" s="5">
        <v>0</v>
      </c>
      <c r="X1970" s="5">
        <v>0</v>
      </c>
      <c r="Y1970" s="5">
        <v>0</v>
      </c>
      <c r="Z1970" s="5">
        <v>0</v>
      </c>
      <c r="AA1970" s="5">
        <v>4.9390474859999998</v>
      </c>
      <c r="AB1970" s="5">
        <v>-75.616601939999995</v>
      </c>
      <c r="AC1970" s="7" t="s">
        <v>61</v>
      </c>
      <c r="AD1970" s="5">
        <v>1276506800</v>
      </c>
      <c r="AE1970" s="5" t="str">
        <f>MID(TablaPivotFinal[[#This Row],[Fecha]],1,4)</f>
        <v>2018</v>
      </c>
      <c r="AF1970" s="5" t="str">
        <f>MID(TablaPivotFinal[[#This Row],[Fecha]],5,3)</f>
        <v>Abr</v>
      </c>
      <c r="AG1970" s="7">
        <v>1276506800</v>
      </c>
      <c r="AH1970" s="8">
        <v>72441</v>
      </c>
      <c r="AI1970" t="s">
        <v>1075</v>
      </c>
      <c r="AJ1970" t="s">
        <v>891</v>
      </c>
      <c r="AK1970" t="s">
        <v>1203</v>
      </c>
    </row>
    <row r="1971" spans="1:37" x14ac:dyDescent="0.3">
      <c r="A1971" t="str">
        <f t="shared" si="90"/>
        <v>TARAPACA I-CONCESION AUTOPISTAS DEL CAFE</v>
      </c>
      <c r="B1971" t="str">
        <f t="shared" si="91"/>
        <v>2018Ago</v>
      </c>
      <c r="C1971" t="str">
        <f t="shared" si="92"/>
        <v>4.939047486-75.61660194</v>
      </c>
      <c r="D1971" s="9" t="s">
        <v>401</v>
      </c>
      <c r="E1971" s="6">
        <v>2902</v>
      </c>
      <c r="F1971" s="9" t="s">
        <v>402</v>
      </c>
      <c r="G1971" s="6">
        <v>17</v>
      </c>
      <c r="H1971" s="9" t="s">
        <v>403</v>
      </c>
      <c r="I1971" s="9" t="s">
        <v>289</v>
      </c>
      <c r="J1971" s="9" t="s">
        <v>103</v>
      </c>
      <c r="K1971" s="9" t="s">
        <v>404</v>
      </c>
      <c r="L1971" s="9" t="s">
        <v>291</v>
      </c>
      <c r="M1971" s="6" t="s">
        <v>292</v>
      </c>
      <c r="N1971" s="6" t="s">
        <v>293</v>
      </c>
      <c r="O1971" s="9" t="s">
        <v>405</v>
      </c>
      <c r="P1971" s="6">
        <v>11500</v>
      </c>
      <c r="Q1971" s="6">
        <v>15200</v>
      </c>
      <c r="R1971" s="6">
        <v>15200</v>
      </c>
      <c r="S1971" s="6">
        <v>15200</v>
      </c>
      <c r="T1971" s="6">
        <v>38100</v>
      </c>
      <c r="U1971" s="6">
        <v>50400</v>
      </c>
      <c r="V1971" s="6">
        <v>56300</v>
      </c>
      <c r="W1971" s="6">
        <v>0</v>
      </c>
      <c r="X1971" s="6">
        <v>0</v>
      </c>
      <c r="Y1971" s="6">
        <v>0</v>
      </c>
      <c r="Z1971" s="6">
        <v>0</v>
      </c>
      <c r="AA1971" s="6">
        <v>4.9390474859999998</v>
      </c>
      <c r="AB1971" s="6">
        <v>-75.616601939999995</v>
      </c>
      <c r="AC1971" s="9" t="s">
        <v>63</v>
      </c>
      <c r="AD1971" s="6">
        <v>1314480900</v>
      </c>
      <c r="AE1971" s="6" t="str">
        <f>MID(TablaPivotFinal[[#This Row],[Fecha]],1,4)</f>
        <v>2018</v>
      </c>
      <c r="AF1971" s="6" t="str">
        <f>MID(TablaPivotFinal[[#This Row],[Fecha]],5,3)</f>
        <v>Ago</v>
      </c>
      <c r="AG1971" s="9">
        <v>1314480900</v>
      </c>
      <c r="AH1971" s="10">
        <v>73372</v>
      </c>
      <c r="AI1971" t="s">
        <v>1075</v>
      </c>
      <c r="AJ1971" t="s">
        <v>895</v>
      </c>
      <c r="AK1971" t="s">
        <v>1203</v>
      </c>
    </row>
    <row r="1972" spans="1:37" x14ac:dyDescent="0.3">
      <c r="A1972" t="str">
        <f t="shared" si="90"/>
        <v>TARAPACA I-CONCESION AUTOPISTAS DEL CAFE</v>
      </c>
      <c r="B1972" t="str">
        <f t="shared" si="91"/>
        <v>2018Dic</v>
      </c>
      <c r="C1972" t="str">
        <f t="shared" si="92"/>
        <v>4.939047486-75.61660194</v>
      </c>
      <c r="D1972" s="7" t="s">
        <v>401</v>
      </c>
      <c r="E1972" s="5">
        <v>2902</v>
      </c>
      <c r="F1972" s="7" t="s">
        <v>402</v>
      </c>
      <c r="G1972" s="5">
        <v>17</v>
      </c>
      <c r="H1972" s="7" t="s">
        <v>403</v>
      </c>
      <c r="I1972" s="7" t="s">
        <v>289</v>
      </c>
      <c r="J1972" s="7" t="s">
        <v>103</v>
      </c>
      <c r="K1972" s="7" t="s">
        <v>404</v>
      </c>
      <c r="L1972" s="7" t="s">
        <v>291</v>
      </c>
      <c r="M1972" s="5" t="s">
        <v>292</v>
      </c>
      <c r="N1972" s="5" t="s">
        <v>293</v>
      </c>
      <c r="O1972" s="7" t="s">
        <v>405</v>
      </c>
      <c r="P1972" s="5">
        <v>11500</v>
      </c>
      <c r="Q1972" s="5">
        <v>15200</v>
      </c>
      <c r="R1972" s="5">
        <v>15200</v>
      </c>
      <c r="S1972" s="5">
        <v>15200</v>
      </c>
      <c r="T1972" s="5">
        <v>38100</v>
      </c>
      <c r="U1972" s="5">
        <v>50400</v>
      </c>
      <c r="V1972" s="5">
        <v>56300</v>
      </c>
      <c r="W1972" s="5">
        <v>0</v>
      </c>
      <c r="X1972" s="5">
        <v>0</v>
      </c>
      <c r="Y1972" s="5">
        <v>0</v>
      </c>
      <c r="Z1972" s="5">
        <v>0</v>
      </c>
      <c r="AA1972" s="5">
        <v>4.9390474859999998</v>
      </c>
      <c r="AB1972" s="5">
        <v>-75.616601939999995</v>
      </c>
      <c r="AC1972" s="7" t="s">
        <v>65</v>
      </c>
      <c r="AD1972" s="5">
        <v>1382736100</v>
      </c>
      <c r="AE1972" s="5" t="str">
        <f>MID(TablaPivotFinal[[#This Row],[Fecha]],1,4)</f>
        <v>2018</v>
      </c>
      <c r="AF1972" s="5" t="str">
        <f>MID(TablaPivotFinal[[#This Row],[Fecha]],5,3)</f>
        <v>Dic</v>
      </c>
      <c r="AG1972" s="7">
        <v>1382736100</v>
      </c>
      <c r="AH1972" s="8">
        <v>80484</v>
      </c>
      <c r="AI1972" t="s">
        <v>1075</v>
      </c>
      <c r="AJ1972" t="s">
        <v>899</v>
      </c>
      <c r="AK1972" t="s">
        <v>1203</v>
      </c>
    </row>
    <row r="1973" spans="1:37" x14ac:dyDescent="0.3">
      <c r="A1973" t="str">
        <f t="shared" si="90"/>
        <v>TARAPACA I-CONCESION AUTOPISTAS DEL CAFE</v>
      </c>
      <c r="B1973" t="str">
        <f t="shared" si="91"/>
        <v>2018Ene</v>
      </c>
      <c r="C1973" t="str">
        <f t="shared" si="92"/>
        <v>4.939047486-75.61660194</v>
      </c>
      <c r="D1973" s="9" t="s">
        <v>401</v>
      </c>
      <c r="E1973" s="6">
        <v>2902</v>
      </c>
      <c r="F1973" s="9" t="s">
        <v>402</v>
      </c>
      <c r="G1973" s="6">
        <v>17</v>
      </c>
      <c r="H1973" s="9" t="s">
        <v>403</v>
      </c>
      <c r="I1973" s="9" t="s">
        <v>289</v>
      </c>
      <c r="J1973" s="9" t="s">
        <v>103</v>
      </c>
      <c r="K1973" s="9" t="s">
        <v>404</v>
      </c>
      <c r="L1973" s="9" t="s">
        <v>291</v>
      </c>
      <c r="M1973" s="6" t="s">
        <v>292</v>
      </c>
      <c r="N1973" s="6" t="s">
        <v>293</v>
      </c>
      <c r="O1973" s="9" t="s">
        <v>405</v>
      </c>
      <c r="P1973" s="6">
        <v>11500</v>
      </c>
      <c r="Q1973" s="6">
        <v>15200</v>
      </c>
      <c r="R1973" s="6">
        <v>15200</v>
      </c>
      <c r="S1973" s="6">
        <v>15200</v>
      </c>
      <c r="T1973" s="6">
        <v>38100</v>
      </c>
      <c r="U1973" s="6">
        <v>50400</v>
      </c>
      <c r="V1973" s="6">
        <v>56300</v>
      </c>
      <c r="W1973" s="6">
        <v>0</v>
      </c>
      <c r="X1973" s="6">
        <v>0</v>
      </c>
      <c r="Y1973" s="6">
        <v>0</v>
      </c>
      <c r="Z1973" s="6">
        <v>0</v>
      </c>
      <c r="AA1973" s="6">
        <v>4.9390474859999998</v>
      </c>
      <c r="AB1973" s="6">
        <v>-75.616601939999995</v>
      </c>
      <c r="AC1973" s="9" t="s">
        <v>67</v>
      </c>
      <c r="AD1973" s="6">
        <v>1549008250</v>
      </c>
      <c r="AE1973" s="6" t="str">
        <f>MID(TablaPivotFinal[[#This Row],[Fecha]],1,4)</f>
        <v>2018</v>
      </c>
      <c r="AF1973" s="6" t="str">
        <f>MID(TablaPivotFinal[[#This Row],[Fecha]],5,3)</f>
        <v>Ene</v>
      </c>
      <c r="AG1973" s="9">
        <v>1549008250</v>
      </c>
      <c r="AH1973" s="10">
        <v>96067</v>
      </c>
      <c r="AI1973" t="s">
        <v>1075</v>
      </c>
      <c r="AJ1973" t="s">
        <v>888</v>
      </c>
      <c r="AK1973" t="s">
        <v>1203</v>
      </c>
    </row>
    <row r="1974" spans="1:37" x14ac:dyDescent="0.3">
      <c r="A1974" t="str">
        <f t="shared" si="90"/>
        <v>TARAPACA I-CONCESION AUTOPISTAS DEL CAFE</v>
      </c>
      <c r="B1974" t="str">
        <f t="shared" si="91"/>
        <v>2018Feb</v>
      </c>
      <c r="C1974" t="str">
        <f t="shared" si="92"/>
        <v>4.939047486-75.61660194</v>
      </c>
      <c r="D1974" s="7" t="s">
        <v>401</v>
      </c>
      <c r="E1974" s="5">
        <v>2902</v>
      </c>
      <c r="F1974" s="7" t="s">
        <v>402</v>
      </c>
      <c r="G1974" s="5">
        <v>17</v>
      </c>
      <c r="H1974" s="7" t="s">
        <v>403</v>
      </c>
      <c r="I1974" s="7" t="s">
        <v>289</v>
      </c>
      <c r="J1974" s="7" t="s">
        <v>103</v>
      </c>
      <c r="K1974" s="7" t="s">
        <v>404</v>
      </c>
      <c r="L1974" s="7" t="s">
        <v>291</v>
      </c>
      <c r="M1974" s="5" t="s">
        <v>292</v>
      </c>
      <c r="N1974" s="5" t="s">
        <v>293</v>
      </c>
      <c r="O1974" s="7" t="s">
        <v>405</v>
      </c>
      <c r="P1974" s="5">
        <v>11500</v>
      </c>
      <c r="Q1974" s="5">
        <v>15200</v>
      </c>
      <c r="R1974" s="5">
        <v>15200</v>
      </c>
      <c r="S1974" s="5">
        <v>15200</v>
      </c>
      <c r="T1974" s="5">
        <v>38100</v>
      </c>
      <c r="U1974" s="5">
        <v>50400</v>
      </c>
      <c r="V1974" s="5">
        <v>56300</v>
      </c>
      <c r="W1974" s="5">
        <v>0</v>
      </c>
      <c r="X1974" s="5">
        <v>0</v>
      </c>
      <c r="Y1974" s="5">
        <v>0</v>
      </c>
      <c r="Z1974" s="5">
        <v>0</v>
      </c>
      <c r="AA1974" s="5">
        <v>4.9390474859999998</v>
      </c>
      <c r="AB1974" s="5">
        <v>-75.616601939999995</v>
      </c>
      <c r="AC1974" s="7" t="s">
        <v>69</v>
      </c>
      <c r="AD1974" s="5">
        <v>964530100</v>
      </c>
      <c r="AE1974" s="5" t="str">
        <f>MID(TablaPivotFinal[[#This Row],[Fecha]],1,4)</f>
        <v>2018</v>
      </c>
      <c r="AF1974" s="5" t="str">
        <f>MID(TablaPivotFinal[[#This Row],[Fecha]],5,3)</f>
        <v>Feb</v>
      </c>
      <c r="AG1974" s="7">
        <v>964530100</v>
      </c>
      <c r="AH1974" s="8">
        <v>59858</v>
      </c>
      <c r="AI1974" t="s">
        <v>1075</v>
      </c>
      <c r="AJ1974" t="s">
        <v>889</v>
      </c>
      <c r="AK1974" t="s">
        <v>1203</v>
      </c>
    </row>
    <row r="1975" spans="1:37" x14ac:dyDescent="0.3">
      <c r="A1975" t="str">
        <f t="shared" si="90"/>
        <v>TARAPACA I-CONCESION AUTOPISTAS DEL CAFE</v>
      </c>
      <c r="B1975" t="str">
        <f t="shared" si="91"/>
        <v>2018Jul</v>
      </c>
      <c r="C1975" t="str">
        <f t="shared" si="92"/>
        <v>4.939047486-75.61660194</v>
      </c>
      <c r="D1975" s="9" t="s">
        <v>401</v>
      </c>
      <c r="E1975" s="6">
        <v>2902</v>
      </c>
      <c r="F1975" s="9" t="s">
        <v>402</v>
      </c>
      <c r="G1975" s="6">
        <v>17</v>
      </c>
      <c r="H1975" s="9" t="s">
        <v>403</v>
      </c>
      <c r="I1975" s="9" t="s">
        <v>289</v>
      </c>
      <c r="J1975" s="9" t="s">
        <v>103</v>
      </c>
      <c r="K1975" s="9" t="s">
        <v>404</v>
      </c>
      <c r="L1975" s="9" t="s">
        <v>291</v>
      </c>
      <c r="M1975" s="6" t="s">
        <v>292</v>
      </c>
      <c r="N1975" s="6" t="s">
        <v>293</v>
      </c>
      <c r="O1975" s="9" t="s">
        <v>405</v>
      </c>
      <c r="P1975" s="6">
        <v>11500</v>
      </c>
      <c r="Q1975" s="6">
        <v>15200</v>
      </c>
      <c r="R1975" s="6">
        <v>15200</v>
      </c>
      <c r="S1975" s="6">
        <v>15200</v>
      </c>
      <c r="T1975" s="6">
        <v>38100</v>
      </c>
      <c r="U1975" s="6">
        <v>50400</v>
      </c>
      <c r="V1975" s="6">
        <v>56300</v>
      </c>
      <c r="W1975" s="6">
        <v>0</v>
      </c>
      <c r="X1975" s="6">
        <v>0</v>
      </c>
      <c r="Y1975" s="6">
        <v>0</v>
      </c>
      <c r="Z1975" s="6">
        <v>0</v>
      </c>
      <c r="AA1975" s="6">
        <v>4.9390474859999998</v>
      </c>
      <c r="AB1975" s="6">
        <v>-75.616601939999995</v>
      </c>
      <c r="AC1975" s="9" t="s">
        <v>71</v>
      </c>
      <c r="AD1975" s="6">
        <v>1294944100</v>
      </c>
      <c r="AE1975" s="6" t="str">
        <f>MID(TablaPivotFinal[[#This Row],[Fecha]],1,4)</f>
        <v>2018</v>
      </c>
      <c r="AF1975" s="6" t="str">
        <f>MID(TablaPivotFinal[[#This Row],[Fecha]],5,3)</f>
        <v>Jul</v>
      </c>
      <c r="AG1975" s="9">
        <v>1294944100</v>
      </c>
      <c r="AH1975" s="10">
        <v>73961</v>
      </c>
      <c r="AI1975" t="s">
        <v>1075</v>
      </c>
      <c r="AJ1975" t="s">
        <v>894</v>
      </c>
      <c r="AK1975" t="s">
        <v>1203</v>
      </c>
    </row>
    <row r="1976" spans="1:37" x14ac:dyDescent="0.3">
      <c r="A1976" t="str">
        <f t="shared" si="90"/>
        <v>TARAPACA I-CONCESION AUTOPISTAS DEL CAFE</v>
      </c>
      <c r="B1976" t="str">
        <f t="shared" si="91"/>
        <v>2018Jun</v>
      </c>
      <c r="C1976" t="str">
        <f t="shared" si="92"/>
        <v>4.939047486-75.61660194</v>
      </c>
      <c r="D1976" s="7" t="s">
        <v>401</v>
      </c>
      <c r="E1976" s="5">
        <v>2902</v>
      </c>
      <c r="F1976" s="7" t="s">
        <v>402</v>
      </c>
      <c r="G1976" s="5">
        <v>17</v>
      </c>
      <c r="H1976" s="7" t="s">
        <v>403</v>
      </c>
      <c r="I1976" s="7" t="s">
        <v>289</v>
      </c>
      <c r="J1976" s="7" t="s">
        <v>103</v>
      </c>
      <c r="K1976" s="7" t="s">
        <v>404</v>
      </c>
      <c r="L1976" s="7" t="s">
        <v>291</v>
      </c>
      <c r="M1976" s="5" t="s">
        <v>292</v>
      </c>
      <c r="N1976" s="5" t="s">
        <v>293</v>
      </c>
      <c r="O1976" s="7" t="s">
        <v>405</v>
      </c>
      <c r="P1976" s="5">
        <v>11500</v>
      </c>
      <c r="Q1976" s="5">
        <v>15200</v>
      </c>
      <c r="R1976" s="5">
        <v>15200</v>
      </c>
      <c r="S1976" s="5">
        <v>15200</v>
      </c>
      <c r="T1976" s="5">
        <v>38100</v>
      </c>
      <c r="U1976" s="5">
        <v>50400</v>
      </c>
      <c r="V1976" s="5">
        <v>56300</v>
      </c>
      <c r="W1976" s="5">
        <v>0</v>
      </c>
      <c r="X1976" s="5">
        <v>0</v>
      </c>
      <c r="Y1976" s="5">
        <v>0</v>
      </c>
      <c r="Z1976" s="5">
        <v>0</v>
      </c>
      <c r="AA1976" s="5">
        <v>4.9390474859999998</v>
      </c>
      <c r="AB1976" s="5">
        <v>-75.616601939999995</v>
      </c>
      <c r="AC1976" s="7" t="s">
        <v>73</v>
      </c>
      <c r="AD1976" s="5">
        <v>1051015050</v>
      </c>
      <c r="AE1976" s="5" t="str">
        <f>MID(TablaPivotFinal[[#This Row],[Fecha]],1,4)</f>
        <v>2018</v>
      </c>
      <c r="AF1976" s="5" t="str">
        <f>MID(TablaPivotFinal[[#This Row],[Fecha]],5,3)</f>
        <v>Jun</v>
      </c>
      <c r="AG1976" s="7">
        <v>1051015050</v>
      </c>
      <c r="AH1976" s="8">
        <v>60035</v>
      </c>
      <c r="AI1976" t="s">
        <v>1075</v>
      </c>
      <c r="AJ1976" t="s">
        <v>893</v>
      </c>
      <c r="AK1976" t="s">
        <v>1203</v>
      </c>
    </row>
    <row r="1977" spans="1:37" x14ac:dyDescent="0.3">
      <c r="A1977" t="str">
        <f t="shared" si="90"/>
        <v>TARAPACA I-CONCESION AUTOPISTAS DEL CAFE</v>
      </c>
      <c r="B1977" t="str">
        <f t="shared" si="91"/>
        <v>2018Mar</v>
      </c>
      <c r="C1977" t="str">
        <f t="shared" si="92"/>
        <v>4.939047486-75.61660194</v>
      </c>
      <c r="D1977" s="9" t="s">
        <v>401</v>
      </c>
      <c r="E1977" s="6">
        <v>2902</v>
      </c>
      <c r="F1977" s="9" t="s">
        <v>402</v>
      </c>
      <c r="G1977" s="6">
        <v>17</v>
      </c>
      <c r="H1977" s="9" t="s">
        <v>403</v>
      </c>
      <c r="I1977" s="9" t="s">
        <v>289</v>
      </c>
      <c r="J1977" s="9" t="s">
        <v>103</v>
      </c>
      <c r="K1977" s="9" t="s">
        <v>404</v>
      </c>
      <c r="L1977" s="9" t="s">
        <v>291</v>
      </c>
      <c r="M1977" s="6" t="s">
        <v>292</v>
      </c>
      <c r="N1977" s="6" t="s">
        <v>293</v>
      </c>
      <c r="O1977" s="9" t="s">
        <v>405</v>
      </c>
      <c r="P1977" s="6">
        <v>11500</v>
      </c>
      <c r="Q1977" s="6">
        <v>15200</v>
      </c>
      <c r="R1977" s="6">
        <v>15200</v>
      </c>
      <c r="S1977" s="6">
        <v>15200</v>
      </c>
      <c r="T1977" s="6">
        <v>38100</v>
      </c>
      <c r="U1977" s="6">
        <v>50400</v>
      </c>
      <c r="V1977" s="6">
        <v>56300</v>
      </c>
      <c r="W1977" s="6">
        <v>0</v>
      </c>
      <c r="X1977" s="6">
        <v>0</v>
      </c>
      <c r="Y1977" s="6">
        <v>0</v>
      </c>
      <c r="Z1977" s="6">
        <v>0</v>
      </c>
      <c r="AA1977" s="6">
        <v>4.9390474859999998</v>
      </c>
      <c r="AB1977" s="6">
        <v>-75.616601939999995</v>
      </c>
      <c r="AC1977" s="9" t="s">
        <v>75</v>
      </c>
      <c r="AD1977" s="6">
        <v>1106480800</v>
      </c>
      <c r="AE1977" s="6" t="str">
        <f>MID(TablaPivotFinal[[#This Row],[Fecha]],1,4)</f>
        <v>2018</v>
      </c>
      <c r="AF1977" s="6" t="str">
        <f>MID(TablaPivotFinal[[#This Row],[Fecha]],5,3)</f>
        <v>Mar</v>
      </c>
      <c r="AG1977" s="9">
        <v>1106480800</v>
      </c>
      <c r="AH1977" s="10">
        <v>69606</v>
      </c>
      <c r="AI1977" t="s">
        <v>1075</v>
      </c>
      <c r="AJ1977" t="s">
        <v>890</v>
      </c>
      <c r="AK1977" t="s">
        <v>1203</v>
      </c>
    </row>
    <row r="1978" spans="1:37" x14ac:dyDescent="0.3">
      <c r="A1978" t="str">
        <f t="shared" si="90"/>
        <v>TARAPACA I-CONCESION AUTOPISTAS DEL CAFE</v>
      </c>
      <c r="B1978" t="str">
        <f t="shared" si="91"/>
        <v>2018May</v>
      </c>
      <c r="C1978" t="str">
        <f t="shared" si="92"/>
        <v>4.939047486-75.61660194</v>
      </c>
      <c r="D1978" s="7" t="s">
        <v>401</v>
      </c>
      <c r="E1978" s="5">
        <v>2902</v>
      </c>
      <c r="F1978" s="7" t="s">
        <v>402</v>
      </c>
      <c r="G1978" s="5">
        <v>17</v>
      </c>
      <c r="H1978" s="7" t="s">
        <v>403</v>
      </c>
      <c r="I1978" s="7" t="s">
        <v>289</v>
      </c>
      <c r="J1978" s="7" t="s">
        <v>103</v>
      </c>
      <c r="K1978" s="7" t="s">
        <v>404</v>
      </c>
      <c r="L1978" s="7" t="s">
        <v>291</v>
      </c>
      <c r="M1978" s="5" t="s">
        <v>292</v>
      </c>
      <c r="N1978" s="5" t="s">
        <v>293</v>
      </c>
      <c r="O1978" s="7" t="s">
        <v>405</v>
      </c>
      <c r="P1978" s="5">
        <v>11500</v>
      </c>
      <c r="Q1978" s="5">
        <v>15200</v>
      </c>
      <c r="R1978" s="5">
        <v>15200</v>
      </c>
      <c r="S1978" s="5">
        <v>15200</v>
      </c>
      <c r="T1978" s="5">
        <v>38100</v>
      </c>
      <c r="U1978" s="5">
        <v>50400</v>
      </c>
      <c r="V1978" s="5">
        <v>56300</v>
      </c>
      <c r="W1978" s="5">
        <v>0</v>
      </c>
      <c r="X1978" s="5">
        <v>0</v>
      </c>
      <c r="Y1978" s="5">
        <v>0</v>
      </c>
      <c r="Z1978" s="5">
        <v>0</v>
      </c>
      <c r="AA1978" s="5">
        <v>4.9390474859999998</v>
      </c>
      <c r="AB1978" s="5">
        <v>-75.616601939999995</v>
      </c>
      <c r="AC1978" s="7" t="s">
        <v>77</v>
      </c>
      <c r="AD1978" s="5">
        <v>1276728900</v>
      </c>
      <c r="AE1978" s="5" t="str">
        <f>MID(TablaPivotFinal[[#This Row],[Fecha]],1,4)</f>
        <v>2018</v>
      </c>
      <c r="AF1978" s="5" t="str">
        <f>MID(TablaPivotFinal[[#This Row],[Fecha]],5,3)</f>
        <v>May</v>
      </c>
      <c r="AG1978" s="7">
        <v>1276728900</v>
      </c>
      <c r="AH1978" s="8">
        <v>71817</v>
      </c>
      <c r="AI1978" t="s">
        <v>1075</v>
      </c>
      <c r="AJ1978" t="s">
        <v>892</v>
      </c>
      <c r="AK1978" t="s">
        <v>1203</v>
      </c>
    </row>
    <row r="1979" spans="1:37" x14ac:dyDescent="0.3">
      <c r="A1979" t="str">
        <f t="shared" si="90"/>
        <v>TARAPACA I-CONCESION AUTOPISTAS DEL CAFE</v>
      </c>
      <c r="B1979" t="str">
        <f t="shared" si="91"/>
        <v>2018Nov</v>
      </c>
      <c r="C1979" t="str">
        <f t="shared" si="92"/>
        <v>4.939047486-75.61660194</v>
      </c>
      <c r="D1979" s="9" t="s">
        <v>401</v>
      </c>
      <c r="E1979" s="6">
        <v>2902</v>
      </c>
      <c r="F1979" s="9" t="s">
        <v>402</v>
      </c>
      <c r="G1979" s="6">
        <v>17</v>
      </c>
      <c r="H1979" s="9" t="s">
        <v>403</v>
      </c>
      <c r="I1979" s="9" t="s">
        <v>289</v>
      </c>
      <c r="J1979" s="9" t="s">
        <v>103</v>
      </c>
      <c r="K1979" s="9" t="s">
        <v>404</v>
      </c>
      <c r="L1979" s="9" t="s">
        <v>291</v>
      </c>
      <c r="M1979" s="6" t="s">
        <v>292</v>
      </c>
      <c r="N1979" s="6" t="s">
        <v>293</v>
      </c>
      <c r="O1979" s="9" t="s">
        <v>405</v>
      </c>
      <c r="P1979" s="6">
        <v>11500</v>
      </c>
      <c r="Q1979" s="6">
        <v>15200</v>
      </c>
      <c r="R1979" s="6">
        <v>15200</v>
      </c>
      <c r="S1979" s="6">
        <v>15200</v>
      </c>
      <c r="T1979" s="6">
        <v>38100</v>
      </c>
      <c r="U1979" s="6">
        <v>50400</v>
      </c>
      <c r="V1979" s="6">
        <v>56300</v>
      </c>
      <c r="W1979" s="6">
        <v>0</v>
      </c>
      <c r="X1979" s="6">
        <v>0</v>
      </c>
      <c r="Y1979" s="6">
        <v>0</v>
      </c>
      <c r="Z1979" s="6">
        <v>0</v>
      </c>
      <c r="AA1979" s="6">
        <v>4.9390474859999998</v>
      </c>
      <c r="AB1979" s="6">
        <v>-75.616601939999995</v>
      </c>
      <c r="AC1979" s="9" t="s">
        <v>79</v>
      </c>
      <c r="AD1979" s="6">
        <v>1248609900</v>
      </c>
      <c r="AE1979" s="6" t="str">
        <f>MID(TablaPivotFinal[[#This Row],[Fecha]],1,4)</f>
        <v>2018</v>
      </c>
      <c r="AF1979" s="6" t="str">
        <f>MID(TablaPivotFinal[[#This Row],[Fecha]],5,3)</f>
        <v>Nov</v>
      </c>
      <c r="AG1979" s="9">
        <v>1248609900</v>
      </c>
      <c r="AH1979" s="10">
        <v>69941</v>
      </c>
      <c r="AI1979" t="s">
        <v>1075</v>
      </c>
      <c r="AJ1979" t="s">
        <v>898</v>
      </c>
      <c r="AK1979" t="s">
        <v>1203</v>
      </c>
    </row>
    <row r="1980" spans="1:37" x14ac:dyDescent="0.3">
      <c r="A1980" t="str">
        <f t="shared" si="90"/>
        <v>TARAPACA I-CONCESION AUTOPISTAS DEL CAFE</v>
      </c>
      <c r="B1980" t="str">
        <f t="shared" si="91"/>
        <v>2018Oct</v>
      </c>
      <c r="C1980" t="str">
        <f t="shared" si="92"/>
        <v>4.939047486-75.61660194</v>
      </c>
      <c r="D1980" s="7" t="s">
        <v>401</v>
      </c>
      <c r="E1980" s="5">
        <v>2902</v>
      </c>
      <c r="F1980" s="7" t="s">
        <v>402</v>
      </c>
      <c r="G1980" s="5">
        <v>17</v>
      </c>
      <c r="H1980" s="7" t="s">
        <v>403</v>
      </c>
      <c r="I1980" s="7" t="s">
        <v>289</v>
      </c>
      <c r="J1980" s="7" t="s">
        <v>103</v>
      </c>
      <c r="K1980" s="7" t="s">
        <v>404</v>
      </c>
      <c r="L1980" s="7" t="s">
        <v>291</v>
      </c>
      <c r="M1980" s="5" t="s">
        <v>292</v>
      </c>
      <c r="N1980" s="5" t="s">
        <v>293</v>
      </c>
      <c r="O1980" s="7" t="s">
        <v>405</v>
      </c>
      <c r="P1980" s="5">
        <v>11500</v>
      </c>
      <c r="Q1980" s="5">
        <v>15200</v>
      </c>
      <c r="R1980" s="5">
        <v>15200</v>
      </c>
      <c r="S1980" s="5">
        <v>15200</v>
      </c>
      <c r="T1980" s="5">
        <v>38100</v>
      </c>
      <c r="U1980" s="5">
        <v>50400</v>
      </c>
      <c r="V1980" s="5">
        <v>56300</v>
      </c>
      <c r="W1980" s="5">
        <v>0</v>
      </c>
      <c r="X1980" s="5">
        <v>0</v>
      </c>
      <c r="Y1980" s="5">
        <v>0</v>
      </c>
      <c r="Z1980" s="5">
        <v>0</v>
      </c>
      <c r="AA1980" s="5">
        <v>4.9390474859999998</v>
      </c>
      <c r="AB1980" s="5">
        <v>-75.616601939999995</v>
      </c>
      <c r="AC1980" s="7" t="s">
        <v>81</v>
      </c>
      <c r="AD1980" s="5">
        <v>1311233900</v>
      </c>
      <c r="AE1980" s="5" t="str">
        <f>MID(TablaPivotFinal[[#This Row],[Fecha]],1,4)</f>
        <v>2018</v>
      </c>
      <c r="AF1980" s="5" t="str">
        <f>MID(TablaPivotFinal[[#This Row],[Fecha]],5,3)</f>
        <v>Oct</v>
      </c>
      <c r="AG1980" s="7">
        <v>1311233900</v>
      </c>
      <c r="AH1980" s="8">
        <v>74292</v>
      </c>
      <c r="AI1980" t="s">
        <v>1075</v>
      </c>
      <c r="AJ1980" t="s">
        <v>897</v>
      </c>
      <c r="AK1980" t="s">
        <v>1203</v>
      </c>
    </row>
    <row r="1981" spans="1:37" x14ac:dyDescent="0.3">
      <c r="A1981" t="str">
        <f t="shared" si="90"/>
        <v>TARAPACA I-CONCESION AUTOPISTAS DEL CAFE</v>
      </c>
      <c r="B1981" t="str">
        <f t="shared" si="91"/>
        <v>2018Sep</v>
      </c>
      <c r="C1981" t="str">
        <f t="shared" si="92"/>
        <v>4.939047486-75.61660194</v>
      </c>
      <c r="D1981" s="9" t="s">
        <v>401</v>
      </c>
      <c r="E1981" s="6">
        <v>2902</v>
      </c>
      <c r="F1981" s="9" t="s">
        <v>402</v>
      </c>
      <c r="G1981" s="6">
        <v>17</v>
      </c>
      <c r="H1981" s="9" t="s">
        <v>403</v>
      </c>
      <c r="I1981" s="9" t="s">
        <v>289</v>
      </c>
      <c r="J1981" s="9" t="s">
        <v>103</v>
      </c>
      <c r="K1981" s="9" t="s">
        <v>404</v>
      </c>
      <c r="L1981" s="9" t="s">
        <v>291</v>
      </c>
      <c r="M1981" s="6" t="s">
        <v>292</v>
      </c>
      <c r="N1981" s="6" t="s">
        <v>293</v>
      </c>
      <c r="O1981" s="9" t="s">
        <v>405</v>
      </c>
      <c r="P1981" s="6">
        <v>11500</v>
      </c>
      <c r="Q1981" s="6">
        <v>15200</v>
      </c>
      <c r="R1981" s="6">
        <v>15200</v>
      </c>
      <c r="S1981" s="6">
        <v>15200</v>
      </c>
      <c r="T1981" s="6">
        <v>38100</v>
      </c>
      <c r="U1981" s="6">
        <v>50400</v>
      </c>
      <c r="V1981" s="6">
        <v>56300</v>
      </c>
      <c r="W1981" s="6">
        <v>0</v>
      </c>
      <c r="X1981" s="6">
        <v>0</v>
      </c>
      <c r="Y1981" s="6">
        <v>0</v>
      </c>
      <c r="Z1981" s="6">
        <v>0</v>
      </c>
      <c r="AA1981" s="6">
        <v>4.9390474859999998</v>
      </c>
      <c r="AB1981" s="6">
        <v>-75.616601939999995</v>
      </c>
      <c r="AC1981" s="9" t="s">
        <v>83</v>
      </c>
      <c r="AD1981" s="6">
        <v>1246789200</v>
      </c>
      <c r="AE1981" s="6" t="str">
        <f>MID(TablaPivotFinal[[#This Row],[Fecha]],1,4)</f>
        <v>2018</v>
      </c>
      <c r="AF1981" s="6" t="str">
        <f>MID(TablaPivotFinal[[#This Row],[Fecha]],5,3)</f>
        <v>Sep</v>
      </c>
      <c r="AG1981" s="9">
        <v>1246789200</v>
      </c>
      <c r="AH1981" s="10">
        <v>69485</v>
      </c>
      <c r="AI1981" t="s">
        <v>1075</v>
      </c>
      <c r="AJ1981" t="s">
        <v>896</v>
      </c>
      <c r="AK1981" t="s">
        <v>1203</v>
      </c>
    </row>
    <row r="1982" spans="1:37" x14ac:dyDescent="0.3">
      <c r="A1982" t="str">
        <f t="shared" si="90"/>
        <v>TARAPACA II-Concesión Autopistas del Café</v>
      </c>
      <c r="B1982" t="str">
        <f t="shared" si="91"/>
        <v>2016Abr</v>
      </c>
      <c r="C1982" t="str">
        <f t="shared" si="92"/>
        <v>4.950098818-75.61868222</v>
      </c>
      <c r="D1982" s="7" t="s">
        <v>407</v>
      </c>
      <c r="E1982" s="5" t="s">
        <v>408</v>
      </c>
      <c r="F1982" s="7" t="s">
        <v>367</v>
      </c>
      <c r="G1982" s="5">
        <v>66</v>
      </c>
      <c r="H1982" s="7" t="s">
        <v>409</v>
      </c>
      <c r="I1982" s="7" t="s">
        <v>289</v>
      </c>
      <c r="J1982" s="7" t="s">
        <v>103</v>
      </c>
      <c r="K1982" s="7" t="s">
        <v>410</v>
      </c>
      <c r="L1982" s="7" t="s">
        <v>291</v>
      </c>
      <c r="M1982" s="5" t="s">
        <v>292</v>
      </c>
      <c r="N1982" s="5" t="s">
        <v>293</v>
      </c>
      <c r="O1982" s="7" t="s">
        <v>411</v>
      </c>
      <c r="P1982" s="5">
        <v>11500</v>
      </c>
      <c r="Q1982" s="5">
        <v>15200</v>
      </c>
      <c r="R1982" s="5">
        <v>15200</v>
      </c>
      <c r="S1982" s="5">
        <v>15200</v>
      </c>
      <c r="T1982" s="5">
        <v>38100</v>
      </c>
      <c r="U1982" s="5">
        <v>50400</v>
      </c>
      <c r="V1982" s="5">
        <v>56300</v>
      </c>
      <c r="W1982" s="5">
        <v>0</v>
      </c>
      <c r="X1982" s="5">
        <v>0</v>
      </c>
      <c r="Y1982" s="5">
        <v>0</v>
      </c>
      <c r="Z1982" s="5">
        <v>0</v>
      </c>
      <c r="AA1982" s="5">
        <v>4.9500988179999998</v>
      </c>
      <c r="AB1982" s="5">
        <v>-75.618682219999997</v>
      </c>
      <c r="AC1982" s="7" t="s">
        <v>13</v>
      </c>
      <c r="AD1982" s="5">
        <v>2708495250</v>
      </c>
      <c r="AE1982" s="5" t="str">
        <f>MID(TablaPivotFinal[[#This Row],[Fecha]],1,4)</f>
        <v>2016</v>
      </c>
      <c r="AF1982" s="5" t="str">
        <f>MID(TablaPivotFinal[[#This Row],[Fecha]],5,3)</f>
        <v>Abr</v>
      </c>
      <c r="AG1982" s="7">
        <v>2708495250</v>
      </c>
      <c r="AH1982" s="8">
        <v>210482</v>
      </c>
      <c r="AI1982" t="s">
        <v>1076</v>
      </c>
      <c r="AJ1982" t="s">
        <v>867</v>
      </c>
      <c r="AK1982" t="s">
        <v>1204</v>
      </c>
    </row>
    <row r="1983" spans="1:37" x14ac:dyDescent="0.3">
      <c r="A1983" t="str">
        <f t="shared" si="90"/>
        <v>TARAPACA II-Concesión Autopistas del Café</v>
      </c>
      <c r="B1983" t="str">
        <f t="shared" si="91"/>
        <v>2016Ago</v>
      </c>
      <c r="C1983" t="str">
        <f t="shared" si="92"/>
        <v>4.950098818-75.61868222</v>
      </c>
      <c r="D1983" s="9" t="s">
        <v>407</v>
      </c>
      <c r="E1983" s="6" t="s">
        <v>408</v>
      </c>
      <c r="F1983" s="9" t="s">
        <v>367</v>
      </c>
      <c r="G1983" s="6">
        <v>66</v>
      </c>
      <c r="H1983" s="9" t="s">
        <v>409</v>
      </c>
      <c r="I1983" s="9" t="s">
        <v>289</v>
      </c>
      <c r="J1983" s="9" t="s">
        <v>103</v>
      </c>
      <c r="K1983" s="9" t="s">
        <v>410</v>
      </c>
      <c r="L1983" s="9" t="s">
        <v>291</v>
      </c>
      <c r="M1983" s="6" t="s">
        <v>292</v>
      </c>
      <c r="N1983" s="6" t="s">
        <v>293</v>
      </c>
      <c r="O1983" s="9" t="s">
        <v>411</v>
      </c>
      <c r="P1983" s="6">
        <v>11500</v>
      </c>
      <c r="Q1983" s="6">
        <v>15200</v>
      </c>
      <c r="R1983" s="6">
        <v>15200</v>
      </c>
      <c r="S1983" s="6">
        <v>15200</v>
      </c>
      <c r="T1983" s="6">
        <v>38100</v>
      </c>
      <c r="U1983" s="6">
        <v>50400</v>
      </c>
      <c r="V1983" s="6">
        <v>56300</v>
      </c>
      <c r="W1983" s="6">
        <v>0</v>
      </c>
      <c r="X1983" s="6">
        <v>0</v>
      </c>
      <c r="Y1983" s="6">
        <v>0</v>
      </c>
      <c r="Z1983" s="6">
        <v>0</v>
      </c>
      <c r="AA1983" s="6">
        <v>4.9500988179999998</v>
      </c>
      <c r="AB1983" s="6">
        <v>-75.618682219999997</v>
      </c>
      <c r="AC1983" s="9" t="s">
        <v>15</v>
      </c>
      <c r="AD1983" s="6">
        <v>2600775650</v>
      </c>
      <c r="AE1983" s="6" t="str">
        <f>MID(TablaPivotFinal[[#This Row],[Fecha]],1,4)</f>
        <v>2016</v>
      </c>
      <c r="AF1983" s="6" t="str">
        <f>MID(TablaPivotFinal[[#This Row],[Fecha]],5,3)</f>
        <v>Ago</v>
      </c>
      <c r="AG1983" s="9">
        <v>2600775650</v>
      </c>
      <c r="AH1983" s="10">
        <v>185606</v>
      </c>
      <c r="AI1983" t="s">
        <v>1076</v>
      </c>
      <c r="AJ1983" t="s">
        <v>871</v>
      </c>
      <c r="AK1983" t="s">
        <v>1204</v>
      </c>
    </row>
    <row r="1984" spans="1:37" x14ac:dyDescent="0.3">
      <c r="A1984" t="str">
        <f t="shared" si="90"/>
        <v>TARAPACA II-Concesión Autopistas del Café</v>
      </c>
      <c r="B1984" t="str">
        <f t="shared" si="91"/>
        <v>2016Dic</v>
      </c>
      <c r="C1984" t="str">
        <f t="shared" si="92"/>
        <v>4.950098818-75.61868222</v>
      </c>
      <c r="D1984" s="7" t="s">
        <v>407</v>
      </c>
      <c r="E1984" s="5" t="s">
        <v>408</v>
      </c>
      <c r="F1984" s="7" t="s">
        <v>367</v>
      </c>
      <c r="G1984" s="5">
        <v>66</v>
      </c>
      <c r="H1984" s="7" t="s">
        <v>409</v>
      </c>
      <c r="I1984" s="7" t="s">
        <v>289</v>
      </c>
      <c r="J1984" s="7" t="s">
        <v>103</v>
      </c>
      <c r="K1984" s="7" t="s">
        <v>410</v>
      </c>
      <c r="L1984" s="7" t="s">
        <v>291</v>
      </c>
      <c r="M1984" s="5" t="s">
        <v>292</v>
      </c>
      <c r="N1984" s="5" t="s">
        <v>293</v>
      </c>
      <c r="O1984" s="7" t="s">
        <v>411</v>
      </c>
      <c r="P1984" s="5">
        <v>11500</v>
      </c>
      <c r="Q1984" s="5">
        <v>15200</v>
      </c>
      <c r="R1984" s="5">
        <v>15200</v>
      </c>
      <c r="S1984" s="5">
        <v>15200</v>
      </c>
      <c r="T1984" s="5">
        <v>38100</v>
      </c>
      <c r="U1984" s="5">
        <v>50400</v>
      </c>
      <c r="V1984" s="5">
        <v>56300</v>
      </c>
      <c r="W1984" s="5">
        <v>0</v>
      </c>
      <c r="X1984" s="5">
        <v>0</v>
      </c>
      <c r="Y1984" s="5">
        <v>0</v>
      </c>
      <c r="Z1984" s="5">
        <v>0</v>
      </c>
      <c r="AA1984" s="5">
        <v>4.9500988179999998</v>
      </c>
      <c r="AB1984" s="5">
        <v>-75.618682219999997</v>
      </c>
      <c r="AC1984" s="7" t="s">
        <v>17</v>
      </c>
      <c r="AD1984" s="5">
        <v>3429870700</v>
      </c>
      <c r="AE1984" s="5" t="str">
        <f>MID(TablaPivotFinal[[#This Row],[Fecha]],1,4)</f>
        <v>2016</v>
      </c>
      <c r="AF1984" s="5" t="str">
        <f>MID(TablaPivotFinal[[#This Row],[Fecha]],5,3)</f>
        <v>Dic</v>
      </c>
      <c r="AG1984" s="7">
        <v>3429870700</v>
      </c>
      <c r="AH1984" s="8">
        <v>278000</v>
      </c>
      <c r="AI1984" t="s">
        <v>1076</v>
      </c>
      <c r="AJ1984" t="s">
        <v>875</v>
      </c>
      <c r="AK1984" t="s">
        <v>1204</v>
      </c>
    </row>
    <row r="1985" spans="1:37" x14ac:dyDescent="0.3">
      <c r="A1985" t="str">
        <f t="shared" si="90"/>
        <v>TARAPACA II-Concesión Autopistas del Café</v>
      </c>
      <c r="B1985" t="str">
        <f t="shared" si="91"/>
        <v>2016Ene</v>
      </c>
      <c r="C1985" t="str">
        <f t="shared" si="92"/>
        <v>4.950098818-75.61868222</v>
      </c>
      <c r="D1985" s="9" t="s">
        <v>407</v>
      </c>
      <c r="E1985" s="6" t="s">
        <v>408</v>
      </c>
      <c r="F1985" s="9" t="s">
        <v>367</v>
      </c>
      <c r="G1985" s="6">
        <v>66</v>
      </c>
      <c r="H1985" s="9" t="s">
        <v>409</v>
      </c>
      <c r="I1985" s="9" t="s">
        <v>289</v>
      </c>
      <c r="J1985" s="9" t="s">
        <v>103</v>
      </c>
      <c r="K1985" s="9" t="s">
        <v>410</v>
      </c>
      <c r="L1985" s="9" t="s">
        <v>291</v>
      </c>
      <c r="M1985" s="6" t="s">
        <v>292</v>
      </c>
      <c r="N1985" s="6" t="s">
        <v>293</v>
      </c>
      <c r="O1985" s="9" t="s">
        <v>411</v>
      </c>
      <c r="P1985" s="6">
        <v>11500</v>
      </c>
      <c r="Q1985" s="6">
        <v>15200</v>
      </c>
      <c r="R1985" s="6">
        <v>15200</v>
      </c>
      <c r="S1985" s="6">
        <v>15200</v>
      </c>
      <c r="T1985" s="6">
        <v>38100</v>
      </c>
      <c r="U1985" s="6">
        <v>50400</v>
      </c>
      <c r="V1985" s="6">
        <v>56300</v>
      </c>
      <c r="W1985" s="6">
        <v>0</v>
      </c>
      <c r="X1985" s="6">
        <v>0</v>
      </c>
      <c r="Y1985" s="6">
        <v>0</v>
      </c>
      <c r="Z1985" s="6">
        <v>0</v>
      </c>
      <c r="AA1985" s="6">
        <v>4.9500988179999998</v>
      </c>
      <c r="AB1985" s="6">
        <v>-75.618682219999997</v>
      </c>
      <c r="AC1985" s="9" t="s">
        <v>19</v>
      </c>
      <c r="AD1985" s="6">
        <v>3521795900</v>
      </c>
      <c r="AE1985" s="6" t="str">
        <f>MID(TablaPivotFinal[[#This Row],[Fecha]],1,4)</f>
        <v>2016</v>
      </c>
      <c r="AF1985" s="6" t="str">
        <f>MID(TablaPivotFinal[[#This Row],[Fecha]],5,3)</f>
        <v>Ene</v>
      </c>
      <c r="AG1985" s="9">
        <v>3521795900</v>
      </c>
      <c r="AH1985" s="10">
        <v>290506</v>
      </c>
      <c r="AI1985" t="s">
        <v>1076</v>
      </c>
      <c r="AJ1985" t="s">
        <v>864</v>
      </c>
      <c r="AK1985" t="s">
        <v>1204</v>
      </c>
    </row>
    <row r="1986" spans="1:37" x14ac:dyDescent="0.3">
      <c r="A1986" t="str">
        <f t="shared" ref="A1986:A2049" si="93">_xlfn.CONCAT(H1986,"-",D1986)</f>
        <v>TARAPACA II-Concesión Autopistas del Café</v>
      </c>
      <c r="B1986" t="str">
        <f t="shared" si="91"/>
        <v>2016Feb</v>
      </c>
      <c r="C1986" t="str">
        <f t="shared" si="92"/>
        <v>4.950098818-75.61868222</v>
      </c>
      <c r="D1986" s="7" t="s">
        <v>407</v>
      </c>
      <c r="E1986" s="5" t="s">
        <v>408</v>
      </c>
      <c r="F1986" s="7" t="s">
        <v>367</v>
      </c>
      <c r="G1986" s="5">
        <v>66</v>
      </c>
      <c r="H1986" s="7" t="s">
        <v>409</v>
      </c>
      <c r="I1986" s="7" t="s">
        <v>289</v>
      </c>
      <c r="J1986" s="7" t="s">
        <v>103</v>
      </c>
      <c r="K1986" s="7" t="s">
        <v>410</v>
      </c>
      <c r="L1986" s="7" t="s">
        <v>291</v>
      </c>
      <c r="M1986" s="5" t="s">
        <v>292</v>
      </c>
      <c r="N1986" s="5" t="s">
        <v>293</v>
      </c>
      <c r="O1986" s="7" t="s">
        <v>411</v>
      </c>
      <c r="P1986" s="5">
        <v>11500</v>
      </c>
      <c r="Q1986" s="5">
        <v>15200</v>
      </c>
      <c r="R1986" s="5">
        <v>15200</v>
      </c>
      <c r="S1986" s="5">
        <v>15200</v>
      </c>
      <c r="T1986" s="5">
        <v>38100</v>
      </c>
      <c r="U1986" s="5">
        <v>50400</v>
      </c>
      <c r="V1986" s="5">
        <v>56300</v>
      </c>
      <c r="W1986" s="5">
        <v>0</v>
      </c>
      <c r="X1986" s="5">
        <v>0</v>
      </c>
      <c r="Y1986" s="5">
        <v>0</v>
      </c>
      <c r="Z1986" s="5">
        <v>0</v>
      </c>
      <c r="AA1986" s="5">
        <v>4.9500988179999998</v>
      </c>
      <c r="AB1986" s="5">
        <v>-75.618682219999997</v>
      </c>
      <c r="AC1986" s="7" t="s">
        <v>21</v>
      </c>
      <c r="AD1986" s="5">
        <v>2663009200</v>
      </c>
      <c r="AE1986" s="5" t="str">
        <f>MID(TablaPivotFinal[[#This Row],[Fecha]],1,4)</f>
        <v>2016</v>
      </c>
      <c r="AF1986" s="5" t="str">
        <f>MID(TablaPivotFinal[[#This Row],[Fecha]],5,3)</f>
        <v>Feb</v>
      </c>
      <c r="AG1986" s="7">
        <v>2663009200</v>
      </c>
      <c r="AH1986" s="8">
        <v>202772</v>
      </c>
      <c r="AI1986" t="s">
        <v>1076</v>
      </c>
      <c r="AJ1986" t="s">
        <v>865</v>
      </c>
      <c r="AK1986" t="s">
        <v>1204</v>
      </c>
    </row>
    <row r="1987" spans="1:37" x14ac:dyDescent="0.3">
      <c r="A1987" t="str">
        <f t="shared" si="93"/>
        <v>TARAPACA II-Concesión Autopistas del Café</v>
      </c>
      <c r="B1987" t="str">
        <f t="shared" ref="B1987:B2050" si="94">_xlfn.CONCAT(AE1987,AF1987)</f>
        <v>2016Jul</v>
      </c>
      <c r="C1987" t="str">
        <f t="shared" ref="C1987:C2050" si="95">_xlfn.CONCAT(AA1987,AB1987)</f>
        <v>4.950098818-75.61868222</v>
      </c>
      <c r="D1987" s="9" t="s">
        <v>407</v>
      </c>
      <c r="E1987" s="6" t="s">
        <v>408</v>
      </c>
      <c r="F1987" s="9" t="s">
        <v>367</v>
      </c>
      <c r="G1987" s="6">
        <v>66</v>
      </c>
      <c r="H1987" s="9" t="s">
        <v>409</v>
      </c>
      <c r="I1987" s="9" t="s">
        <v>289</v>
      </c>
      <c r="J1987" s="9" t="s">
        <v>103</v>
      </c>
      <c r="K1987" s="9" t="s">
        <v>410</v>
      </c>
      <c r="L1987" s="9" t="s">
        <v>291</v>
      </c>
      <c r="M1987" s="6" t="s">
        <v>292</v>
      </c>
      <c r="N1987" s="6" t="s">
        <v>293</v>
      </c>
      <c r="O1987" s="9" t="s">
        <v>411</v>
      </c>
      <c r="P1987" s="6">
        <v>11500</v>
      </c>
      <c r="Q1987" s="6">
        <v>15200</v>
      </c>
      <c r="R1987" s="6">
        <v>15200</v>
      </c>
      <c r="S1987" s="6">
        <v>15200</v>
      </c>
      <c r="T1987" s="6">
        <v>38100</v>
      </c>
      <c r="U1987" s="6">
        <v>50400</v>
      </c>
      <c r="V1987" s="6">
        <v>56300</v>
      </c>
      <c r="W1987" s="6">
        <v>0</v>
      </c>
      <c r="X1987" s="6">
        <v>0</v>
      </c>
      <c r="Y1987" s="6">
        <v>0</v>
      </c>
      <c r="Z1987" s="6">
        <v>0</v>
      </c>
      <c r="AA1987" s="6">
        <v>4.9500988179999998</v>
      </c>
      <c r="AB1987" s="6">
        <v>-75.618682219999997</v>
      </c>
      <c r="AC1987" s="9" t="s">
        <v>23</v>
      </c>
      <c r="AD1987" s="6">
        <v>2949938150</v>
      </c>
      <c r="AE1987" s="6" t="str">
        <f>MID(TablaPivotFinal[[#This Row],[Fecha]],1,4)</f>
        <v>2016</v>
      </c>
      <c r="AF1987" s="6" t="str">
        <f>MID(TablaPivotFinal[[#This Row],[Fecha]],5,3)</f>
        <v>Jul</v>
      </c>
      <c r="AG1987" s="9">
        <v>2949938150</v>
      </c>
      <c r="AH1987" s="10">
        <v>242645</v>
      </c>
      <c r="AI1987" t="s">
        <v>1076</v>
      </c>
      <c r="AJ1987" t="s">
        <v>870</v>
      </c>
      <c r="AK1987" t="s">
        <v>1204</v>
      </c>
    </row>
    <row r="1988" spans="1:37" x14ac:dyDescent="0.3">
      <c r="A1988" t="str">
        <f t="shared" si="93"/>
        <v>TARAPACA II-Concesión Autopistas del Café</v>
      </c>
      <c r="B1988" t="str">
        <f t="shared" si="94"/>
        <v>2016Jun</v>
      </c>
      <c r="C1988" t="str">
        <f t="shared" si="95"/>
        <v>4.950098818-75.61868222</v>
      </c>
      <c r="D1988" s="7" t="s">
        <v>407</v>
      </c>
      <c r="E1988" s="5" t="s">
        <v>408</v>
      </c>
      <c r="F1988" s="7" t="s">
        <v>367</v>
      </c>
      <c r="G1988" s="5">
        <v>66</v>
      </c>
      <c r="H1988" s="7" t="s">
        <v>409</v>
      </c>
      <c r="I1988" s="7" t="s">
        <v>289</v>
      </c>
      <c r="J1988" s="7" t="s">
        <v>103</v>
      </c>
      <c r="K1988" s="7" t="s">
        <v>410</v>
      </c>
      <c r="L1988" s="7" t="s">
        <v>291</v>
      </c>
      <c r="M1988" s="5" t="s">
        <v>292</v>
      </c>
      <c r="N1988" s="5" t="s">
        <v>293</v>
      </c>
      <c r="O1988" s="7" t="s">
        <v>411</v>
      </c>
      <c r="P1988" s="5">
        <v>11500</v>
      </c>
      <c r="Q1988" s="5">
        <v>15200</v>
      </c>
      <c r="R1988" s="5">
        <v>15200</v>
      </c>
      <c r="S1988" s="5">
        <v>15200</v>
      </c>
      <c r="T1988" s="5">
        <v>38100</v>
      </c>
      <c r="U1988" s="5">
        <v>50400</v>
      </c>
      <c r="V1988" s="5">
        <v>56300</v>
      </c>
      <c r="W1988" s="5">
        <v>0</v>
      </c>
      <c r="X1988" s="5">
        <v>0</v>
      </c>
      <c r="Y1988" s="5">
        <v>0</v>
      </c>
      <c r="Z1988" s="5">
        <v>0</v>
      </c>
      <c r="AA1988" s="5">
        <v>4.9500988179999998</v>
      </c>
      <c r="AB1988" s="5">
        <v>-75.618682219999997</v>
      </c>
      <c r="AC1988" s="7" t="s">
        <v>25</v>
      </c>
      <c r="AD1988" s="5">
        <v>2823149200</v>
      </c>
      <c r="AE1988" s="5" t="str">
        <f>MID(TablaPivotFinal[[#This Row],[Fecha]],1,4)</f>
        <v>2016</v>
      </c>
      <c r="AF1988" s="5" t="str">
        <f>MID(TablaPivotFinal[[#This Row],[Fecha]],5,3)</f>
        <v>Jun</v>
      </c>
      <c r="AG1988" s="7">
        <v>2823149200</v>
      </c>
      <c r="AH1988" s="8">
        <v>231486</v>
      </c>
      <c r="AI1988" t="s">
        <v>1076</v>
      </c>
      <c r="AJ1988" t="s">
        <v>869</v>
      </c>
      <c r="AK1988" t="s">
        <v>1204</v>
      </c>
    </row>
    <row r="1989" spans="1:37" x14ac:dyDescent="0.3">
      <c r="A1989" t="str">
        <f t="shared" si="93"/>
        <v>TARAPACA II-Concesión Autopistas del Café</v>
      </c>
      <c r="B1989" t="str">
        <f t="shared" si="94"/>
        <v>2016Mar</v>
      </c>
      <c r="C1989" t="str">
        <f t="shared" si="95"/>
        <v>4.950098818-75.61868222</v>
      </c>
      <c r="D1989" s="9" t="s">
        <v>407</v>
      </c>
      <c r="E1989" s="6" t="s">
        <v>408</v>
      </c>
      <c r="F1989" s="9" t="s">
        <v>367</v>
      </c>
      <c r="G1989" s="6">
        <v>66</v>
      </c>
      <c r="H1989" s="9" t="s">
        <v>409</v>
      </c>
      <c r="I1989" s="9" t="s">
        <v>289</v>
      </c>
      <c r="J1989" s="9" t="s">
        <v>103</v>
      </c>
      <c r="K1989" s="9" t="s">
        <v>410</v>
      </c>
      <c r="L1989" s="9" t="s">
        <v>291</v>
      </c>
      <c r="M1989" s="6" t="s">
        <v>292</v>
      </c>
      <c r="N1989" s="6" t="s">
        <v>293</v>
      </c>
      <c r="O1989" s="9" t="s">
        <v>411</v>
      </c>
      <c r="P1989" s="6">
        <v>11500</v>
      </c>
      <c r="Q1989" s="6">
        <v>15200</v>
      </c>
      <c r="R1989" s="6">
        <v>15200</v>
      </c>
      <c r="S1989" s="6">
        <v>15200</v>
      </c>
      <c r="T1989" s="6">
        <v>38100</v>
      </c>
      <c r="U1989" s="6">
        <v>50400</v>
      </c>
      <c r="V1989" s="6">
        <v>56300</v>
      </c>
      <c r="W1989" s="6">
        <v>0</v>
      </c>
      <c r="X1989" s="6">
        <v>0</v>
      </c>
      <c r="Y1989" s="6">
        <v>0</v>
      </c>
      <c r="Z1989" s="6">
        <v>0</v>
      </c>
      <c r="AA1989" s="6">
        <v>4.9500988179999998</v>
      </c>
      <c r="AB1989" s="6">
        <v>-75.618682219999997</v>
      </c>
      <c r="AC1989" s="9" t="s">
        <v>27</v>
      </c>
      <c r="AD1989" s="6">
        <v>3156702300</v>
      </c>
      <c r="AE1989" s="6" t="str">
        <f>MID(TablaPivotFinal[[#This Row],[Fecha]],1,4)</f>
        <v>2016</v>
      </c>
      <c r="AF1989" s="6" t="str">
        <f>MID(TablaPivotFinal[[#This Row],[Fecha]],5,3)</f>
        <v>Mar</v>
      </c>
      <c r="AG1989" s="9">
        <v>3156702300</v>
      </c>
      <c r="AH1989" s="10">
        <v>252465</v>
      </c>
      <c r="AI1989" t="s">
        <v>1076</v>
      </c>
      <c r="AJ1989" t="s">
        <v>866</v>
      </c>
      <c r="AK1989" t="s">
        <v>1204</v>
      </c>
    </row>
    <row r="1990" spans="1:37" x14ac:dyDescent="0.3">
      <c r="A1990" t="str">
        <f t="shared" si="93"/>
        <v>TARAPACA II-Concesión Autopistas del Café</v>
      </c>
      <c r="B1990" t="str">
        <f t="shared" si="94"/>
        <v>2016May</v>
      </c>
      <c r="C1990" t="str">
        <f t="shared" si="95"/>
        <v>4.950098818-75.61868222</v>
      </c>
      <c r="D1990" s="7" t="s">
        <v>407</v>
      </c>
      <c r="E1990" s="5" t="s">
        <v>408</v>
      </c>
      <c r="F1990" s="7" t="s">
        <v>367</v>
      </c>
      <c r="G1990" s="5">
        <v>66</v>
      </c>
      <c r="H1990" s="7" t="s">
        <v>409</v>
      </c>
      <c r="I1990" s="7" t="s">
        <v>289</v>
      </c>
      <c r="J1990" s="7" t="s">
        <v>103</v>
      </c>
      <c r="K1990" s="7" t="s">
        <v>410</v>
      </c>
      <c r="L1990" s="7" t="s">
        <v>291</v>
      </c>
      <c r="M1990" s="5" t="s">
        <v>292</v>
      </c>
      <c r="N1990" s="5" t="s">
        <v>293</v>
      </c>
      <c r="O1990" s="7" t="s">
        <v>411</v>
      </c>
      <c r="P1990" s="5">
        <v>11500</v>
      </c>
      <c r="Q1990" s="5">
        <v>15200</v>
      </c>
      <c r="R1990" s="5">
        <v>15200</v>
      </c>
      <c r="S1990" s="5">
        <v>15200</v>
      </c>
      <c r="T1990" s="5">
        <v>38100</v>
      </c>
      <c r="U1990" s="5">
        <v>50400</v>
      </c>
      <c r="V1990" s="5">
        <v>56300</v>
      </c>
      <c r="W1990" s="5">
        <v>0</v>
      </c>
      <c r="X1990" s="5">
        <v>0</v>
      </c>
      <c r="Y1990" s="5">
        <v>0</v>
      </c>
      <c r="Z1990" s="5">
        <v>0</v>
      </c>
      <c r="AA1990" s="5">
        <v>4.9500988179999998</v>
      </c>
      <c r="AB1990" s="5">
        <v>-75.618682219999997</v>
      </c>
      <c r="AC1990" s="7" t="s">
        <v>29</v>
      </c>
      <c r="AD1990" s="5">
        <v>2958221050</v>
      </c>
      <c r="AE1990" s="5" t="str">
        <f>MID(TablaPivotFinal[[#This Row],[Fecha]],1,4)</f>
        <v>2016</v>
      </c>
      <c r="AF1990" s="5" t="str">
        <f>MID(TablaPivotFinal[[#This Row],[Fecha]],5,3)</f>
        <v>May</v>
      </c>
      <c r="AG1990" s="7">
        <v>2958221050</v>
      </c>
      <c r="AH1990" s="8">
        <v>233791</v>
      </c>
      <c r="AI1990" t="s">
        <v>1076</v>
      </c>
      <c r="AJ1990" t="s">
        <v>868</v>
      </c>
      <c r="AK1990" t="s">
        <v>1204</v>
      </c>
    </row>
    <row r="1991" spans="1:37" x14ac:dyDescent="0.3">
      <c r="A1991" t="str">
        <f t="shared" si="93"/>
        <v>TARAPACA II-Concesión Autopistas del Café</v>
      </c>
      <c r="B1991" t="str">
        <f t="shared" si="94"/>
        <v>2016Nov</v>
      </c>
      <c r="C1991" t="str">
        <f t="shared" si="95"/>
        <v>4.950098818-75.61868222</v>
      </c>
      <c r="D1991" s="9" t="s">
        <v>407</v>
      </c>
      <c r="E1991" s="6" t="s">
        <v>408</v>
      </c>
      <c r="F1991" s="9" t="s">
        <v>367</v>
      </c>
      <c r="G1991" s="6">
        <v>66</v>
      </c>
      <c r="H1991" s="9" t="s">
        <v>409</v>
      </c>
      <c r="I1991" s="9" t="s">
        <v>289</v>
      </c>
      <c r="J1991" s="9" t="s">
        <v>103</v>
      </c>
      <c r="K1991" s="9" t="s">
        <v>410</v>
      </c>
      <c r="L1991" s="9" t="s">
        <v>291</v>
      </c>
      <c r="M1991" s="6" t="s">
        <v>292</v>
      </c>
      <c r="N1991" s="6" t="s">
        <v>293</v>
      </c>
      <c r="O1991" s="9" t="s">
        <v>411</v>
      </c>
      <c r="P1991" s="6">
        <v>11500</v>
      </c>
      <c r="Q1991" s="6">
        <v>15200</v>
      </c>
      <c r="R1991" s="6">
        <v>15200</v>
      </c>
      <c r="S1991" s="6">
        <v>15200</v>
      </c>
      <c r="T1991" s="6">
        <v>38100</v>
      </c>
      <c r="U1991" s="6">
        <v>50400</v>
      </c>
      <c r="V1991" s="6">
        <v>56300</v>
      </c>
      <c r="W1991" s="6">
        <v>0</v>
      </c>
      <c r="X1991" s="6">
        <v>0</v>
      </c>
      <c r="Y1991" s="6">
        <v>0</v>
      </c>
      <c r="Z1991" s="6">
        <v>0</v>
      </c>
      <c r="AA1991" s="6">
        <v>4.9500988179999998</v>
      </c>
      <c r="AB1991" s="6">
        <v>-75.618682219999997</v>
      </c>
      <c r="AC1991" s="9" t="s">
        <v>31</v>
      </c>
      <c r="AD1991" s="6">
        <v>2907604150</v>
      </c>
      <c r="AE1991" s="6" t="str">
        <f>MID(TablaPivotFinal[[#This Row],[Fecha]],1,4)</f>
        <v>2016</v>
      </c>
      <c r="AF1991" s="6" t="str">
        <f>MID(TablaPivotFinal[[#This Row],[Fecha]],5,3)</f>
        <v>Nov</v>
      </c>
      <c r="AG1991" s="9">
        <v>2907604150</v>
      </c>
      <c r="AH1991" s="10">
        <v>227970</v>
      </c>
      <c r="AI1991" t="s">
        <v>1076</v>
      </c>
      <c r="AJ1991" t="s">
        <v>874</v>
      </c>
      <c r="AK1991" t="s">
        <v>1204</v>
      </c>
    </row>
    <row r="1992" spans="1:37" x14ac:dyDescent="0.3">
      <c r="A1992" t="str">
        <f t="shared" si="93"/>
        <v>TARAPACA II-Concesión Autopistas del Café</v>
      </c>
      <c r="B1992" t="str">
        <f t="shared" si="94"/>
        <v>2016Oct</v>
      </c>
      <c r="C1992" t="str">
        <f t="shared" si="95"/>
        <v>4.950098818-75.61868222</v>
      </c>
      <c r="D1992" s="7" t="s">
        <v>407</v>
      </c>
      <c r="E1992" s="5" t="s">
        <v>408</v>
      </c>
      <c r="F1992" s="7" t="s">
        <v>367</v>
      </c>
      <c r="G1992" s="5">
        <v>66</v>
      </c>
      <c r="H1992" s="7" t="s">
        <v>409</v>
      </c>
      <c r="I1992" s="7" t="s">
        <v>289</v>
      </c>
      <c r="J1992" s="7" t="s">
        <v>103</v>
      </c>
      <c r="K1992" s="7" t="s">
        <v>410</v>
      </c>
      <c r="L1992" s="7" t="s">
        <v>291</v>
      </c>
      <c r="M1992" s="5" t="s">
        <v>292</v>
      </c>
      <c r="N1992" s="5" t="s">
        <v>293</v>
      </c>
      <c r="O1992" s="7" t="s">
        <v>411</v>
      </c>
      <c r="P1992" s="5">
        <v>11500</v>
      </c>
      <c r="Q1992" s="5">
        <v>15200</v>
      </c>
      <c r="R1992" s="5">
        <v>15200</v>
      </c>
      <c r="S1992" s="5">
        <v>15200</v>
      </c>
      <c r="T1992" s="5">
        <v>38100</v>
      </c>
      <c r="U1992" s="5">
        <v>50400</v>
      </c>
      <c r="V1992" s="5">
        <v>56300</v>
      </c>
      <c r="W1992" s="5">
        <v>0</v>
      </c>
      <c r="X1992" s="5">
        <v>0</v>
      </c>
      <c r="Y1992" s="5">
        <v>0</v>
      </c>
      <c r="Z1992" s="5">
        <v>0</v>
      </c>
      <c r="AA1992" s="5">
        <v>4.9500988179999998</v>
      </c>
      <c r="AB1992" s="5">
        <v>-75.618682219999997</v>
      </c>
      <c r="AC1992" s="7" t="s">
        <v>33</v>
      </c>
      <c r="AD1992" s="5">
        <v>3006125300</v>
      </c>
      <c r="AE1992" s="5" t="str">
        <f>MID(TablaPivotFinal[[#This Row],[Fecha]],1,4)</f>
        <v>2016</v>
      </c>
      <c r="AF1992" s="5" t="str">
        <f>MID(TablaPivotFinal[[#This Row],[Fecha]],5,3)</f>
        <v>Oct</v>
      </c>
      <c r="AG1992" s="7">
        <v>3006125300</v>
      </c>
      <c r="AH1992" s="8">
        <v>234563</v>
      </c>
      <c r="AI1992" t="s">
        <v>1076</v>
      </c>
      <c r="AJ1992" t="s">
        <v>873</v>
      </c>
      <c r="AK1992" t="s">
        <v>1204</v>
      </c>
    </row>
    <row r="1993" spans="1:37" x14ac:dyDescent="0.3">
      <c r="A1993" t="str">
        <f t="shared" si="93"/>
        <v>TARAPACA II-Concesión Autopistas del Café</v>
      </c>
      <c r="B1993" t="str">
        <f t="shared" si="94"/>
        <v>2016Sep</v>
      </c>
      <c r="C1993" t="str">
        <f t="shared" si="95"/>
        <v>4.950098818-75.61868222</v>
      </c>
      <c r="D1993" s="9" t="s">
        <v>407</v>
      </c>
      <c r="E1993" s="6" t="s">
        <v>408</v>
      </c>
      <c r="F1993" s="9" t="s">
        <v>367</v>
      </c>
      <c r="G1993" s="6">
        <v>66</v>
      </c>
      <c r="H1993" s="9" t="s">
        <v>409</v>
      </c>
      <c r="I1993" s="9" t="s">
        <v>289</v>
      </c>
      <c r="J1993" s="9" t="s">
        <v>103</v>
      </c>
      <c r="K1993" s="9" t="s">
        <v>410</v>
      </c>
      <c r="L1993" s="9" t="s">
        <v>291</v>
      </c>
      <c r="M1993" s="6" t="s">
        <v>292</v>
      </c>
      <c r="N1993" s="6" t="s">
        <v>293</v>
      </c>
      <c r="O1993" s="9" t="s">
        <v>411</v>
      </c>
      <c r="P1993" s="6">
        <v>11500</v>
      </c>
      <c r="Q1993" s="6">
        <v>15200</v>
      </c>
      <c r="R1993" s="6">
        <v>15200</v>
      </c>
      <c r="S1993" s="6">
        <v>15200</v>
      </c>
      <c r="T1993" s="6">
        <v>38100</v>
      </c>
      <c r="U1993" s="6">
        <v>50400</v>
      </c>
      <c r="V1993" s="6">
        <v>56300</v>
      </c>
      <c r="W1993" s="6">
        <v>0</v>
      </c>
      <c r="X1993" s="6">
        <v>0</v>
      </c>
      <c r="Y1993" s="6">
        <v>0</v>
      </c>
      <c r="Z1993" s="6">
        <v>0</v>
      </c>
      <c r="AA1993" s="6">
        <v>4.9500988179999998</v>
      </c>
      <c r="AB1993" s="6">
        <v>-75.618682219999997</v>
      </c>
      <c r="AC1993" s="9" t="s">
        <v>35</v>
      </c>
      <c r="AD1993" s="6">
        <v>2012433900</v>
      </c>
      <c r="AE1993" s="6" t="str">
        <f>MID(TablaPivotFinal[[#This Row],[Fecha]],1,4)</f>
        <v>2016</v>
      </c>
      <c r="AF1993" s="6" t="str">
        <f>MID(TablaPivotFinal[[#This Row],[Fecha]],5,3)</f>
        <v>Sep</v>
      </c>
      <c r="AG1993" s="9">
        <v>2012433900</v>
      </c>
      <c r="AH1993" s="10">
        <v>138327</v>
      </c>
      <c r="AI1993" t="s">
        <v>1076</v>
      </c>
      <c r="AJ1993" t="s">
        <v>872</v>
      </c>
      <c r="AK1993" t="s">
        <v>1204</v>
      </c>
    </row>
    <row r="1994" spans="1:37" x14ac:dyDescent="0.3">
      <c r="A1994" t="str">
        <f t="shared" si="93"/>
        <v>TARAPACA II-Concesión Autopistas del Café</v>
      </c>
      <c r="B1994" t="str">
        <f t="shared" si="94"/>
        <v>2017Abr</v>
      </c>
      <c r="C1994" t="str">
        <f t="shared" si="95"/>
        <v>4.950098818-75.61868222</v>
      </c>
      <c r="D1994" s="7" t="s">
        <v>407</v>
      </c>
      <c r="E1994" s="5" t="s">
        <v>408</v>
      </c>
      <c r="F1994" s="7" t="s">
        <v>367</v>
      </c>
      <c r="G1994" s="5">
        <v>66</v>
      </c>
      <c r="H1994" s="7" t="s">
        <v>409</v>
      </c>
      <c r="I1994" s="7" t="s">
        <v>289</v>
      </c>
      <c r="J1994" s="7" t="s">
        <v>103</v>
      </c>
      <c r="K1994" s="7" t="s">
        <v>410</v>
      </c>
      <c r="L1994" s="7" t="s">
        <v>291</v>
      </c>
      <c r="M1994" s="5" t="s">
        <v>292</v>
      </c>
      <c r="N1994" s="5" t="s">
        <v>293</v>
      </c>
      <c r="O1994" s="7" t="s">
        <v>411</v>
      </c>
      <c r="P1994" s="5">
        <v>11500</v>
      </c>
      <c r="Q1994" s="5">
        <v>15200</v>
      </c>
      <c r="R1994" s="5">
        <v>15200</v>
      </c>
      <c r="S1994" s="5">
        <v>15200</v>
      </c>
      <c r="T1994" s="5">
        <v>38100</v>
      </c>
      <c r="U1994" s="5">
        <v>50400</v>
      </c>
      <c r="V1994" s="5">
        <v>56300</v>
      </c>
      <c r="W1994" s="5">
        <v>0</v>
      </c>
      <c r="X1994" s="5">
        <v>0</v>
      </c>
      <c r="Y1994" s="5">
        <v>0</v>
      </c>
      <c r="Z1994" s="5">
        <v>0</v>
      </c>
      <c r="AA1994" s="5">
        <v>4.9500988179999998</v>
      </c>
      <c r="AB1994" s="5">
        <v>-75.618682219999997</v>
      </c>
      <c r="AC1994" s="7" t="s">
        <v>37</v>
      </c>
      <c r="AD1994" s="5">
        <v>3127333550</v>
      </c>
      <c r="AE1994" s="5" t="str">
        <f>MID(TablaPivotFinal[[#This Row],[Fecha]],1,4)</f>
        <v>2017</v>
      </c>
      <c r="AF1994" s="5" t="str">
        <f>MID(TablaPivotFinal[[#This Row],[Fecha]],5,3)</f>
        <v>Abr</v>
      </c>
      <c r="AG1994" s="7">
        <v>3127333550</v>
      </c>
      <c r="AH1994" s="8">
        <v>8004.8666670000002</v>
      </c>
      <c r="AI1994" t="s">
        <v>1076</v>
      </c>
      <c r="AJ1994" t="s">
        <v>879</v>
      </c>
      <c r="AK1994" t="s">
        <v>1204</v>
      </c>
    </row>
    <row r="1995" spans="1:37" x14ac:dyDescent="0.3">
      <c r="A1995" t="str">
        <f t="shared" si="93"/>
        <v>TARAPACA II-Concesión Autopistas del Café</v>
      </c>
      <c r="B1995" t="str">
        <f t="shared" si="94"/>
        <v>2017Ago</v>
      </c>
      <c r="C1995" t="str">
        <f t="shared" si="95"/>
        <v>4.950098818-75.61868222</v>
      </c>
      <c r="D1995" s="9" t="s">
        <v>407</v>
      </c>
      <c r="E1995" s="6" t="s">
        <v>408</v>
      </c>
      <c r="F1995" s="9" t="s">
        <v>367</v>
      </c>
      <c r="G1995" s="6">
        <v>66</v>
      </c>
      <c r="H1995" s="9" t="s">
        <v>409</v>
      </c>
      <c r="I1995" s="9" t="s">
        <v>289</v>
      </c>
      <c r="J1995" s="9" t="s">
        <v>103</v>
      </c>
      <c r="K1995" s="9" t="s">
        <v>410</v>
      </c>
      <c r="L1995" s="9" t="s">
        <v>291</v>
      </c>
      <c r="M1995" s="6" t="s">
        <v>292</v>
      </c>
      <c r="N1995" s="6" t="s">
        <v>293</v>
      </c>
      <c r="O1995" s="9" t="s">
        <v>411</v>
      </c>
      <c r="P1995" s="6">
        <v>11500</v>
      </c>
      <c r="Q1995" s="6">
        <v>15200</v>
      </c>
      <c r="R1995" s="6">
        <v>15200</v>
      </c>
      <c r="S1995" s="6">
        <v>15200</v>
      </c>
      <c r="T1995" s="6">
        <v>38100</v>
      </c>
      <c r="U1995" s="6">
        <v>50400</v>
      </c>
      <c r="V1995" s="6">
        <v>56300</v>
      </c>
      <c r="W1995" s="6">
        <v>0</v>
      </c>
      <c r="X1995" s="6">
        <v>0</v>
      </c>
      <c r="Y1995" s="6">
        <v>0</v>
      </c>
      <c r="Z1995" s="6">
        <v>0</v>
      </c>
      <c r="AA1995" s="6">
        <v>4.9500988179999998</v>
      </c>
      <c r="AB1995" s="6">
        <v>-75.618682219999997</v>
      </c>
      <c r="AC1995" s="9" t="s">
        <v>39</v>
      </c>
      <c r="AD1995" s="6">
        <v>3267919850</v>
      </c>
      <c r="AE1995" s="6" t="str">
        <f>MID(TablaPivotFinal[[#This Row],[Fecha]],1,4)</f>
        <v>2017</v>
      </c>
      <c r="AF1995" s="6" t="str">
        <f>MID(TablaPivotFinal[[#This Row],[Fecha]],5,3)</f>
        <v>Ago</v>
      </c>
      <c r="AG1995" s="9">
        <v>3267919850</v>
      </c>
      <c r="AH1995" s="10">
        <v>7875.2258060000004</v>
      </c>
      <c r="AI1995" t="s">
        <v>1076</v>
      </c>
      <c r="AJ1995" t="s">
        <v>883</v>
      </c>
      <c r="AK1995" t="s">
        <v>1204</v>
      </c>
    </row>
    <row r="1996" spans="1:37" x14ac:dyDescent="0.3">
      <c r="A1996" t="str">
        <f t="shared" si="93"/>
        <v>TARAPACA II-Concesión Autopistas del Café</v>
      </c>
      <c r="B1996" t="str">
        <f t="shared" si="94"/>
        <v>2017Dic</v>
      </c>
      <c r="C1996" t="str">
        <f t="shared" si="95"/>
        <v>4.950098818-75.61868222</v>
      </c>
      <c r="D1996" s="7" t="s">
        <v>407</v>
      </c>
      <c r="E1996" s="5" t="s">
        <v>408</v>
      </c>
      <c r="F1996" s="7" t="s">
        <v>367</v>
      </c>
      <c r="G1996" s="5">
        <v>66</v>
      </c>
      <c r="H1996" s="7" t="s">
        <v>409</v>
      </c>
      <c r="I1996" s="7" t="s">
        <v>289</v>
      </c>
      <c r="J1996" s="7" t="s">
        <v>103</v>
      </c>
      <c r="K1996" s="7" t="s">
        <v>410</v>
      </c>
      <c r="L1996" s="7" t="s">
        <v>291</v>
      </c>
      <c r="M1996" s="5" t="s">
        <v>292</v>
      </c>
      <c r="N1996" s="5" t="s">
        <v>293</v>
      </c>
      <c r="O1996" s="7" t="s">
        <v>411</v>
      </c>
      <c r="P1996" s="5">
        <v>11500</v>
      </c>
      <c r="Q1996" s="5">
        <v>15200</v>
      </c>
      <c r="R1996" s="5">
        <v>15200</v>
      </c>
      <c r="S1996" s="5">
        <v>15200</v>
      </c>
      <c r="T1996" s="5">
        <v>38100</v>
      </c>
      <c r="U1996" s="5">
        <v>50400</v>
      </c>
      <c r="V1996" s="5">
        <v>56300</v>
      </c>
      <c r="W1996" s="5">
        <v>0</v>
      </c>
      <c r="X1996" s="5">
        <v>0</v>
      </c>
      <c r="Y1996" s="5">
        <v>0</v>
      </c>
      <c r="Z1996" s="5">
        <v>0</v>
      </c>
      <c r="AA1996" s="5">
        <v>4.9500988179999998</v>
      </c>
      <c r="AB1996" s="5">
        <v>-75.618682219999997</v>
      </c>
      <c r="AC1996" s="7" t="s">
        <v>41</v>
      </c>
      <c r="AD1996" s="5">
        <v>3762435000</v>
      </c>
      <c r="AE1996" s="5" t="str">
        <f>MID(TablaPivotFinal[[#This Row],[Fecha]],1,4)</f>
        <v>2017</v>
      </c>
      <c r="AF1996" s="5" t="str">
        <f>MID(TablaPivotFinal[[#This Row],[Fecha]],5,3)</f>
        <v>Dic</v>
      </c>
      <c r="AG1996" s="7">
        <v>3762435000</v>
      </c>
      <c r="AH1996" s="8">
        <v>9473.0322579999993</v>
      </c>
      <c r="AI1996" t="s">
        <v>1076</v>
      </c>
      <c r="AJ1996" t="s">
        <v>887</v>
      </c>
      <c r="AK1996" t="s">
        <v>1204</v>
      </c>
    </row>
    <row r="1997" spans="1:37" x14ac:dyDescent="0.3">
      <c r="A1997" t="str">
        <f t="shared" si="93"/>
        <v>TARAPACA II-Concesión Autopistas del Café</v>
      </c>
      <c r="B1997" t="str">
        <f t="shared" si="94"/>
        <v>2017Ene</v>
      </c>
      <c r="C1997" t="str">
        <f t="shared" si="95"/>
        <v>4.950098818-75.61868222</v>
      </c>
      <c r="D1997" s="9" t="s">
        <v>407</v>
      </c>
      <c r="E1997" s="6" t="s">
        <v>408</v>
      </c>
      <c r="F1997" s="9" t="s">
        <v>367</v>
      </c>
      <c r="G1997" s="6">
        <v>66</v>
      </c>
      <c r="H1997" s="9" t="s">
        <v>409</v>
      </c>
      <c r="I1997" s="9" t="s">
        <v>289</v>
      </c>
      <c r="J1997" s="9" t="s">
        <v>103</v>
      </c>
      <c r="K1997" s="9" t="s">
        <v>410</v>
      </c>
      <c r="L1997" s="9" t="s">
        <v>291</v>
      </c>
      <c r="M1997" s="6" t="s">
        <v>292</v>
      </c>
      <c r="N1997" s="6" t="s">
        <v>293</v>
      </c>
      <c r="O1997" s="9" t="s">
        <v>411</v>
      </c>
      <c r="P1997" s="6">
        <v>11500</v>
      </c>
      <c r="Q1997" s="6">
        <v>15200</v>
      </c>
      <c r="R1997" s="6">
        <v>15200</v>
      </c>
      <c r="S1997" s="6">
        <v>15200</v>
      </c>
      <c r="T1997" s="6">
        <v>38100</v>
      </c>
      <c r="U1997" s="6">
        <v>50400</v>
      </c>
      <c r="V1997" s="6">
        <v>56300</v>
      </c>
      <c r="W1997" s="6">
        <v>0</v>
      </c>
      <c r="X1997" s="6">
        <v>0</v>
      </c>
      <c r="Y1997" s="6">
        <v>0</v>
      </c>
      <c r="Z1997" s="6">
        <v>0</v>
      </c>
      <c r="AA1997" s="6">
        <v>4.9500988179999998</v>
      </c>
      <c r="AB1997" s="6">
        <v>-75.618682219999997</v>
      </c>
      <c r="AC1997" s="9" t="s">
        <v>43</v>
      </c>
      <c r="AD1997" s="6">
        <v>3669685950</v>
      </c>
      <c r="AE1997" s="6" t="str">
        <f>MID(TablaPivotFinal[[#This Row],[Fecha]],1,4)</f>
        <v>2017</v>
      </c>
      <c r="AF1997" s="6" t="str">
        <f>MID(TablaPivotFinal[[#This Row],[Fecha]],5,3)</f>
        <v>Ene</v>
      </c>
      <c r="AG1997" s="9">
        <v>3669685950</v>
      </c>
      <c r="AH1997" s="10">
        <v>9326.1935479999993</v>
      </c>
      <c r="AI1997" t="s">
        <v>1076</v>
      </c>
      <c r="AJ1997" t="s">
        <v>876</v>
      </c>
      <c r="AK1997" t="s">
        <v>1204</v>
      </c>
    </row>
    <row r="1998" spans="1:37" x14ac:dyDescent="0.3">
      <c r="A1998" t="str">
        <f t="shared" si="93"/>
        <v>TARAPACA II-Concesión Autopistas del Café</v>
      </c>
      <c r="B1998" t="str">
        <f t="shared" si="94"/>
        <v>2017Feb</v>
      </c>
      <c r="C1998" t="str">
        <f t="shared" si="95"/>
        <v>4.950098818-75.61868222</v>
      </c>
      <c r="D1998" s="7" t="s">
        <v>407</v>
      </c>
      <c r="E1998" s="5" t="s">
        <v>408</v>
      </c>
      <c r="F1998" s="7" t="s">
        <v>367</v>
      </c>
      <c r="G1998" s="5">
        <v>66</v>
      </c>
      <c r="H1998" s="7" t="s">
        <v>409</v>
      </c>
      <c r="I1998" s="7" t="s">
        <v>289</v>
      </c>
      <c r="J1998" s="7" t="s">
        <v>103</v>
      </c>
      <c r="K1998" s="7" t="s">
        <v>410</v>
      </c>
      <c r="L1998" s="7" t="s">
        <v>291</v>
      </c>
      <c r="M1998" s="5" t="s">
        <v>292</v>
      </c>
      <c r="N1998" s="5" t="s">
        <v>293</v>
      </c>
      <c r="O1998" s="7" t="s">
        <v>411</v>
      </c>
      <c r="P1998" s="5">
        <v>11500</v>
      </c>
      <c r="Q1998" s="5">
        <v>15200</v>
      </c>
      <c r="R1998" s="5">
        <v>15200</v>
      </c>
      <c r="S1998" s="5">
        <v>15200</v>
      </c>
      <c r="T1998" s="5">
        <v>38100</v>
      </c>
      <c r="U1998" s="5">
        <v>50400</v>
      </c>
      <c r="V1998" s="5">
        <v>56300</v>
      </c>
      <c r="W1998" s="5">
        <v>0</v>
      </c>
      <c r="X1998" s="5">
        <v>0</v>
      </c>
      <c r="Y1998" s="5">
        <v>0</v>
      </c>
      <c r="Z1998" s="5">
        <v>0</v>
      </c>
      <c r="AA1998" s="5">
        <v>4.9500988179999998</v>
      </c>
      <c r="AB1998" s="5">
        <v>-75.618682219999997</v>
      </c>
      <c r="AC1998" s="7" t="s">
        <v>45</v>
      </c>
      <c r="AD1998" s="5">
        <v>2655409200</v>
      </c>
      <c r="AE1998" s="5" t="str">
        <f>MID(TablaPivotFinal[[#This Row],[Fecha]],1,4)</f>
        <v>2017</v>
      </c>
      <c r="AF1998" s="5" t="str">
        <f>MID(TablaPivotFinal[[#This Row],[Fecha]],5,3)</f>
        <v>Feb</v>
      </c>
      <c r="AG1998" s="7">
        <v>2655409200</v>
      </c>
      <c r="AH1998" s="8">
        <v>6943.3571430000002</v>
      </c>
      <c r="AI1998" t="s">
        <v>1076</v>
      </c>
      <c r="AJ1998" t="s">
        <v>877</v>
      </c>
      <c r="AK1998" t="s">
        <v>1204</v>
      </c>
    </row>
    <row r="1999" spans="1:37" x14ac:dyDescent="0.3">
      <c r="A1999" t="str">
        <f t="shared" si="93"/>
        <v>TARAPACA II-Concesión Autopistas del Café</v>
      </c>
      <c r="B1999" t="str">
        <f t="shared" si="94"/>
        <v>2017Jul</v>
      </c>
      <c r="C1999" t="str">
        <f t="shared" si="95"/>
        <v>4.950098818-75.61868222</v>
      </c>
      <c r="D1999" s="9" t="s">
        <v>407</v>
      </c>
      <c r="E1999" s="6" t="s">
        <v>408</v>
      </c>
      <c r="F1999" s="9" t="s">
        <v>367</v>
      </c>
      <c r="G1999" s="6">
        <v>66</v>
      </c>
      <c r="H1999" s="9" t="s">
        <v>409</v>
      </c>
      <c r="I1999" s="9" t="s">
        <v>289</v>
      </c>
      <c r="J1999" s="9" t="s">
        <v>103</v>
      </c>
      <c r="K1999" s="9" t="s">
        <v>410</v>
      </c>
      <c r="L1999" s="9" t="s">
        <v>291</v>
      </c>
      <c r="M1999" s="6" t="s">
        <v>292</v>
      </c>
      <c r="N1999" s="6" t="s">
        <v>293</v>
      </c>
      <c r="O1999" s="9" t="s">
        <v>411</v>
      </c>
      <c r="P1999" s="6">
        <v>11500</v>
      </c>
      <c r="Q1999" s="6">
        <v>15200</v>
      </c>
      <c r="R1999" s="6">
        <v>15200</v>
      </c>
      <c r="S1999" s="6">
        <v>15200</v>
      </c>
      <c r="T1999" s="6">
        <v>38100</v>
      </c>
      <c r="U1999" s="6">
        <v>50400</v>
      </c>
      <c r="V1999" s="6">
        <v>56300</v>
      </c>
      <c r="W1999" s="6">
        <v>0</v>
      </c>
      <c r="X1999" s="6">
        <v>0</v>
      </c>
      <c r="Y1999" s="6">
        <v>0</v>
      </c>
      <c r="Z1999" s="6">
        <v>0</v>
      </c>
      <c r="AA1999" s="6">
        <v>4.9500988179999998</v>
      </c>
      <c r="AB1999" s="6">
        <v>-75.618682219999997</v>
      </c>
      <c r="AC1999" s="9" t="s">
        <v>47</v>
      </c>
      <c r="AD1999" s="6">
        <v>3329230400</v>
      </c>
      <c r="AE1999" s="6" t="str">
        <f>MID(TablaPivotFinal[[#This Row],[Fecha]],1,4)</f>
        <v>2017</v>
      </c>
      <c r="AF1999" s="6" t="str">
        <f>MID(TablaPivotFinal[[#This Row],[Fecha]],5,3)</f>
        <v>Jul</v>
      </c>
      <c r="AG1999" s="9">
        <v>3329230400</v>
      </c>
      <c r="AH1999" s="10">
        <v>8071.6129030000002</v>
      </c>
      <c r="AI1999" t="s">
        <v>1076</v>
      </c>
      <c r="AJ1999" t="s">
        <v>882</v>
      </c>
      <c r="AK1999" t="s">
        <v>1204</v>
      </c>
    </row>
    <row r="2000" spans="1:37" x14ac:dyDescent="0.3">
      <c r="A2000" t="str">
        <f t="shared" si="93"/>
        <v>TARAPACA II-Concesión Autopistas del Café</v>
      </c>
      <c r="B2000" t="str">
        <f t="shared" si="94"/>
        <v>2017Jun</v>
      </c>
      <c r="C2000" t="str">
        <f t="shared" si="95"/>
        <v>4.950098818-75.61868222</v>
      </c>
      <c r="D2000" s="7" t="s">
        <v>407</v>
      </c>
      <c r="E2000" s="5" t="s">
        <v>408</v>
      </c>
      <c r="F2000" s="7" t="s">
        <v>367</v>
      </c>
      <c r="G2000" s="5">
        <v>66</v>
      </c>
      <c r="H2000" s="7" t="s">
        <v>409</v>
      </c>
      <c r="I2000" s="7" t="s">
        <v>289</v>
      </c>
      <c r="J2000" s="7" t="s">
        <v>103</v>
      </c>
      <c r="K2000" s="7" t="s">
        <v>410</v>
      </c>
      <c r="L2000" s="7" t="s">
        <v>291</v>
      </c>
      <c r="M2000" s="5" t="s">
        <v>292</v>
      </c>
      <c r="N2000" s="5" t="s">
        <v>293</v>
      </c>
      <c r="O2000" s="7" t="s">
        <v>411</v>
      </c>
      <c r="P2000" s="5">
        <v>11500</v>
      </c>
      <c r="Q2000" s="5">
        <v>15200</v>
      </c>
      <c r="R2000" s="5">
        <v>15200</v>
      </c>
      <c r="S2000" s="5">
        <v>15200</v>
      </c>
      <c r="T2000" s="5">
        <v>38100</v>
      </c>
      <c r="U2000" s="5">
        <v>50400</v>
      </c>
      <c r="V2000" s="5">
        <v>56300</v>
      </c>
      <c r="W2000" s="5">
        <v>0</v>
      </c>
      <c r="X2000" s="5">
        <v>0</v>
      </c>
      <c r="Y2000" s="5">
        <v>0</v>
      </c>
      <c r="Z2000" s="5">
        <v>0</v>
      </c>
      <c r="AA2000" s="5">
        <v>4.9500988179999998</v>
      </c>
      <c r="AB2000" s="5">
        <v>-75.618682219999997</v>
      </c>
      <c r="AC2000" s="7" t="s">
        <v>49</v>
      </c>
      <c r="AD2000" s="5">
        <v>3237537600</v>
      </c>
      <c r="AE2000" s="5" t="str">
        <f>MID(TablaPivotFinal[[#This Row],[Fecha]],1,4)</f>
        <v>2017</v>
      </c>
      <c r="AF2000" s="5" t="str">
        <f>MID(TablaPivotFinal[[#This Row],[Fecha]],5,3)</f>
        <v>Jun</v>
      </c>
      <c r="AG2000" s="7">
        <v>3237537600</v>
      </c>
      <c r="AH2000" s="8">
        <v>8055.4</v>
      </c>
      <c r="AI2000" t="s">
        <v>1076</v>
      </c>
      <c r="AJ2000" t="s">
        <v>881</v>
      </c>
      <c r="AK2000" t="s">
        <v>1204</v>
      </c>
    </row>
    <row r="2001" spans="1:37" x14ac:dyDescent="0.3">
      <c r="A2001" t="str">
        <f t="shared" si="93"/>
        <v>TARAPACA II-Concesión Autopistas del Café</v>
      </c>
      <c r="B2001" t="str">
        <f t="shared" si="94"/>
        <v>2017Mar</v>
      </c>
      <c r="C2001" t="str">
        <f t="shared" si="95"/>
        <v>4.950098818-75.61868222</v>
      </c>
      <c r="D2001" s="9" t="s">
        <v>407</v>
      </c>
      <c r="E2001" s="6" t="s">
        <v>408</v>
      </c>
      <c r="F2001" s="9" t="s">
        <v>367</v>
      </c>
      <c r="G2001" s="6">
        <v>66</v>
      </c>
      <c r="H2001" s="9" t="s">
        <v>409</v>
      </c>
      <c r="I2001" s="9" t="s">
        <v>289</v>
      </c>
      <c r="J2001" s="9" t="s">
        <v>103</v>
      </c>
      <c r="K2001" s="9" t="s">
        <v>410</v>
      </c>
      <c r="L2001" s="9" t="s">
        <v>291</v>
      </c>
      <c r="M2001" s="6" t="s">
        <v>292</v>
      </c>
      <c r="N2001" s="6" t="s">
        <v>293</v>
      </c>
      <c r="O2001" s="9" t="s">
        <v>411</v>
      </c>
      <c r="P2001" s="6">
        <v>11500</v>
      </c>
      <c r="Q2001" s="6">
        <v>15200</v>
      </c>
      <c r="R2001" s="6">
        <v>15200</v>
      </c>
      <c r="S2001" s="6">
        <v>15200</v>
      </c>
      <c r="T2001" s="6">
        <v>38100</v>
      </c>
      <c r="U2001" s="6">
        <v>50400</v>
      </c>
      <c r="V2001" s="6">
        <v>56300</v>
      </c>
      <c r="W2001" s="6">
        <v>0</v>
      </c>
      <c r="X2001" s="6">
        <v>0</v>
      </c>
      <c r="Y2001" s="6">
        <v>0</v>
      </c>
      <c r="Z2001" s="6">
        <v>0</v>
      </c>
      <c r="AA2001" s="6">
        <v>4.9500988179999998</v>
      </c>
      <c r="AB2001" s="6">
        <v>-75.618682219999997</v>
      </c>
      <c r="AC2001" s="9" t="s">
        <v>51</v>
      </c>
      <c r="AD2001" s="6">
        <v>2946650650</v>
      </c>
      <c r="AE2001" s="6" t="str">
        <f>MID(TablaPivotFinal[[#This Row],[Fecha]],1,4)</f>
        <v>2017</v>
      </c>
      <c r="AF2001" s="6" t="str">
        <f>MID(TablaPivotFinal[[#This Row],[Fecha]],5,3)</f>
        <v>Mar</v>
      </c>
      <c r="AG2001" s="9">
        <v>2946650650</v>
      </c>
      <c r="AH2001" s="10">
        <v>7103.0967739999996</v>
      </c>
      <c r="AI2001" t="s">
        <v>1076</v>
      </c>
      <c r="AJ2001" t="s">
        <v>878</v>
      </c>
      <c r="AK2001" t="s">
        <v>1204</v>
      </c>
    </row>
    <row r="2002" spans="1:37" x14ac:dyDescent="0.3">
      <c r="A2002" t="str">
        <f t="shared" si="93"/>
        <v>TARAPACA II-Concesión Autopistas del Café</v>
      </c>
      <c r="B2002" t="str">
        <f t="shared" si="94"/>
        <v>2017May</v>
      </c>
      <c r="C2002" t="str">
        <f t="shared" si="95"/>
        <v>4.950098818-75.61868222</v>
      </c>
      <c r="D2002" s="7" t="s">
        <v>407</v>
      </c>
      <c r="E2002" s="5" t="s">
        <v>408</v>
      </c>
      <c r="F2002" s="7" t="s">
        <v>367</v>
      </c>
      <c r="G2002" s="5">
        <v>66</v>
      </c>
      <c r="H2002" s="7" t="s">
        <v>409</v>
      </c>
      <c r="I2002" s="7" t="s">
        <v>289</v>
      </c>
      <c r="J2002" s="7" t="s">
        <v>103</v>
      </c>
      <c r="K2002" s="7" t="s">
        <v>410</v>
      </c>
      <c r="L2002" s="7" t="s">
        <v>291</v>
      </c>
      <c r="M2002" s="5" t="s">
        <v>292</v>
      </c>
      <c r="N2002" s="5" t="s">
        <v>293</v>
      </c>
      <c r="O2002" s="7" t="s">
        <v>411</v>
      </c>
      <c r="P2002" s="5">
        <v>11500</v>
      </c>
      <c r="Q2002" s="5">
        <v>15200</v>
      </c>
      <c r="R2002" s="5">
        <v>15200</v>
      </c>
      <c r="S2002" s="5">
        <v>15200</v>
      </c>
      <c r="T2002" s="5">
        <v>38100</v>
      </c>
      <c r="U2002" s="5">
        <v>50400</v>
      </c>
      <c r="V2002" s="5">
        <v>56300</v>
      </c>
      <c r="W2002" s="5">
        <v>0</v>
      </c>
      <c r="X2002" s="5">
        <v>0</v>
      </c>
      <c r="Y2002" s="5">
        <v>0</v>
      </c>
      <c r="Z2002" s="5">
        <v>0</v>
      </c>
      <c r="AA2002" s="5">
        <v>4.9500988179999998</v>
      </c>
      <c r="AB2002" s="5">
        <v>-75.618682219999997</v>
      </c>
      <c r="AC2002" s="7" t="s">
        <v>53</v>
      </c>
      <c r="AD2002" s="5">
        <v>2987355700</v>
      </c>
      <c r="AE2002" s="5" t="str">
        <f>MID(TablaPivotFinal[[#This Row],[Fecha]],1,4)</f>
        <v>2017</v>
      </c>
      <c r="AF2002" s="5" t="str">
        <f>MID(TablaPivotFinal[[#This Row],[Fecha]],5,3)</f>
        <v>May</v>
      </c>
      <c r="AG2002" s="7">
        <v>2987355700</v>
      </c>
      <c r="AH2002" s="8">
        <v>7244.419355</v>
      </c>
      <c r="AI2002" t="s">
        <v>1076</v>
      </c>
      <c r="AJ2002" t="s">
        <v>880</v>
      </c>
      <c r="AK2002" t="s">
        <v>1204</v>
      </c>
    </row>
    <row r="2003" spans="1:37" x14ac:dyDescent="0.3">
      <c r="A2003" t="str">
        <f t="shared" si="93"/>
        <v>TARAPACA II-Concesión Autopistas del Café</v>
      </c>
      <c r="B2003" t="str">
        <f t="shared" si="94"/>
        <v>2017Nov</v>
      </c>
      <c r="C2003" t="str">
        <f t="shared" si="95"/>
        <v>4.950098818-75.61868222</v>
      </c>
      <c r="D2003" s="9" t="s">
        <v>407</v>
      </c>
      <c r="E2003" s="6" t="s">
        <v>408</v>
      </c>
      <c r="F2003" s="9" t="s">
        <v>367</v>
      </c>
      <c r="G2003" s="6">
        <v>66</v>
      </c>
      <c r="H2003" s="9" t="s">
        <v>409</v>
      </c>
      <c r="I2003" s="9" t="s">
        <v>289</v>
      </c>
      <c r="J2003" s="9" t="s">
        <v>103</v>
      </c>
      <c r="K2003" s="9" t="s">
        <v>410</v>
      </c>
      <c r="L2003" s="9" t="s">
        <v>291</v>
      </c>
      <c r="M2003" s="6" t="s">
        <v>292</v>
      </c>
      <c r="N2003" s="6" t="s">
        <v>293</v>
      </c>
      <c r="O2003" s="9" t="s">
        <v>411</v>
      </c>
      <c r="P2003" s="6">
        <v>11500</v>
      </c>
      <c r="Q2003" s="6">
        <v>15200</v>
      </c>
      <c r="R2003" s="6">
        <v>15200</v>
      </c>
      <c r="S2003" s="6">
        <v>15200</v>
      </c>
      <c r="T2003" s="6">
        <v>38100</v>
      </c>
      <c r="U2003" s="6">
        <v>50400</v>
      </c>
      <c r="V2003" s="6">
        <v>56300</v>
      </c>
      <c r="W2003" s="6">
        <v>0</v>
      </c>
      <c r="X2003" s="6">
        <v>0</v>
      </c>
      <c r="Y2003" s="6">
        <v>0</v>
      </c>
      <c r="Z2003" s="6">
        <v>0</v>
      </c>
      <c r="AA2003" s="6">
        <v>4.9500988179999998</v>
      </c>
      <c r="AB2003" s="6">
        <v>-75.618682219999997</v>
      </c>
      <c r="AC2003" s="9" t="s">
        <v>55</v>
      </c>
      <c r="AD2003" s="6">
        <v>3260122000</v>
      </c>
      <c r="AE2003" s="6" t="str">
        <f>MID(TablaPivotFinal[[#This Row],[Fecha]],1,4)</f>
        <v>2017</v>
      </c>
      <c r="AF2003" s="6" t="str">
        <f>MID(TablaPivotFinal[[#This Row],[Fecha]],5,3)</f>
        <v>Nov</v>
      </c>
      <c r="AG2003" s="9">
        <v>3260122000</v>
      </c>
      <c r="AH2003" s="10">
        <v>8081.2333330000001</v>
      </c>
      <c r="AI2003" t="s">
        <v>1076</v>
      </c>
      <c r="AJ2003" t="s">
        <v>886</v>
      </c>
      <c r="AK2003" t="s">
        <v>1204</v>
      </c>
    </row>
    <row r="2004" spans="1:37" x14ac:dyDescent="0.3">
      <c r="A2004" t="str">
        <f t="shared" si="93"/>
        <v>TARAPACA II-Concesión Autopistas del Café</v>
      </c>
      <c r="B2004" t="str">
        <f t="shared" si="94"/>
        <v>2017Oct</v>
      </c>
      <c r="C2004" t="str">
        <f t="shared" si="95"/>
        <v>4.950098818-75.61868222</v>
      </c>
      <c r="D2004" s="7" t="s">
        <v>407</v>
      </c>
      <c r="E2004" s="5" t="s">
        <v>408</v>
      </c>
      <c r="F2004" s="7" t="s">
        <v>367</v>
      </c>
      <c r="G2004" s="5">
        <v>66</v>
      </c>
      <c r="H2004" s="7" t="s">
        <v>409</v>
      </c>
      <c r="I2004" s="7" t="s">
        <v>289</v>
      </c>
      <c r="J2004" s="7" t="s">
        <v>103</v>
      </c>
      <c r="K2004" s="7" t="s">
        <v>410</v>
      </c>
      <c r="L2004" s="7" t="s">
        <v>291</v>
      </c>
      <c r="M2004" s="5" t="s">
        <v>292</v>
      </c>
      <c r="N2004" s="5" t="s">
        <v>293</v>
      </c>
      <c r="O2004" s="7" t="s">
        <v>411</v>
      </c>
      <c r="P2004" s="5">
        <v>11500</v>
      </c>
      <c r="Q2004" s="5">
        <v>15200</v>
      </c>
      <c r="R2004" s="5">
        <v>15200</v>
      </c>
      <c r="S2004" s="5">
        <v>15200</v>
      </c>
      <c r="T2004" s="5">
        <v>38100</v>
      </c>
      <c r="U2004" s="5">
        <v>50400</v>
      </c>
      <c r="V2004" s="5">
        <v>56300</v>
      </c>
      <c r="W2004" s="5">
        <v>0</v>
      </c>
      <c r="X2004" s="5">
        <v>0</v>
      </c>
      <c r="Y2004" s="5">
        <v>0</v>
      </c>
      <c r="Z2004" s="5">
        <v>0</v>
      </c>
      <c r="AA2004" s="5">
        <v>4.9500988179999998</v>
      </c>
      <c r="AB2004" s="5">
        <v>-75.618682219999997</v>
      </c>
      <c r="AC2004" s="7" t="s">
        <v>57</v>
      </c>
      <c r="AD2004" s="5">
        <v>3260987400</v>
      </c>
      <c r="AE2004" s="5" t="str">
        <f>MID(TablaPivotFinal[[#This Row],[Fecha]],1,4)</f>
        <v>2017</v>
      </c>
      <c r="AF2004" s="5" t="str">
        <f>MID(TablaPivotFinal[[#This Row],[Fecha]],5,3)</f>
        <v>Oct</v>
      </c>
      <c r="AG2004" s="7">
        <v>3260987400</v>
      </c>
      <c r="AH2004" s="8">
        <v>7879.9677419999998</v>
      </c>
      <c r="AI2004" t="s">
        <v>1076</v>
      </c>
      <c r="AJ2004" t="s">
        <v>885</v>
      </c>
      <c r="AK2004" t="s">
        <v>1204</v>
      </c>
    </row>
    <row r="2005" spans="1:37" x14ac:dyDescent="0.3">
      <c r="A2005" t="str">
        <f t="shared" si="93"/>
        <v>TARAPACA II-Concesión Autopistas del Café</v>
      </c>
      <c r="B2005" t="str">
        <f t="shared" si="94"/>
        <v>2017Sep</v>
      </c>
      <c r="C2005" t="str">
        <f t="shared" si="95"/>
        <v>4.950098818-75.61868222</v>
      </c>
      <c r="D2005" s="9" t="s">
        <v>407</v>
      </c>
      <c r="E2005" s="6" t="s">
        <v>408</v>
      </c>
      <c r="F2005" s="9" t="s">
        <v>367</v>
      </c>
      <c r="G2005" s="6">
        <v>66</v>
      </c>
      <c r="H2005" s="9" t="s">
        <v>409</v>
      </c>
      <c r="I2005" s="9" t="s">
        <v>289</v>
      </c>
      <c r="J2005" s="9" t="s">
        <v>103</v>
      </c>
      <c r="K2005" s="9" t="s">
        <v>410</v>
      </c>
      <c r="L2005" s="9" t="s">
        <v>291</v>
      </c>
      <c r="M2005" s="6" t="s">
        <v>292</v>
      </c>
      <c r="N2005" s="6" t="s">
        <v>293</v>
      </c>
      <c r="O2005" s="9" t="s">
        <v>411</v>
      </c>
      <c r="P2005" s="6">
        <v>11500</v>
      </c>
      <c r="Q2005" s="6">
        <v>15200</v>
      </c>
      <c r="R2005" s="6">
        <v>15200</v>
      </c>
      <c r="S2005" s="6">
        <v>15200</v>
      </c>
      <c r="T2005" s="6">
        <v>38100</v>
      </c>
      <c r="U2005" s="6">
        <v>50400</v>
      </c>
      <c r="V2005" s="6">
        <v>56300</v>
      </c>
      <c r="W2005" s="6">
        <v>0</v>
      </c>
      <c r="X2005" s="6">
        <v>0</v>
      </c>
      <c r="Y2005" s="6">
        <v>0</v>
      </c>
      <c r="Z2005" s="6">
        <v>0</v>
      </c>
      <c r="AA2005" s="6">
        <v>4.9500988179999998</v>
      </c>
      <c r="AB2005" s="6">
        <v>-75.618682219999997</v>
      </c>
      <c r="AC2005" s="9" t="s">
        <v>59</v>
      </c>
      <c r="AD2005" s="6">
        <v>2987020400</v>
      </c>
      <c r="AE2005" s="6" t="str">
        <f>MID(TablaPivotFinal[[#This Row],[Fecha]],1,4)</f>
        <v>2017</v>
      </c>
      <c r="AF2005" s="6" t="str">
        <f>MID(TablaPivotFinal[[#This Row],[Fecha]],5,3)</f>
        <v>Sep</v>
      </c>
      <c r="AG2005" s="9">
        <v>2987020400</v>
      </c>
      <c r="AH2005" s="10">
        <v>7341.8333329999996</v>
      </c>
      <c r="AI2005" t="s">
        <v>1076</v>
      </c>
      <c r="AJ2005" t="s">
        <v>884</v>
      </c>
      <c r="AK2005" t="s">
        <v>1204</v>
      </c>
    </row>
    <row r="2006" spans="1:37" x14ac:dyDescent="0.3">
      <c r="A2006" t="str">
        <f t="shared" si="93"/>
        <v>TARAPACA II-Concesión Autopistas del Café</v>
      </c>
      <c r="B2006" t="str">
        <f t="shared" si="94"/>
        <v>2018Abr</v>
      </c>
      <c r="C2006" t="str">
        <f t="shared" si="95"/>
        <v>4.950098818-75.61868222</v>
      </c>
      <c r="D2006" s="7" t="s">
        <v>407</v>
      </c>
      <c r="E2006" s="5" t="s">
        <v>408</v>
      </c>
      <c r="F2006" s="7" t="s">
        <v>367</v>
      </c>
      <c r="G2006" s="5">
        <v>66</v>
      </c>
      <c r="H2006" s="7" t="s">
        <v>409</v>
      </c>
      <c r="I2006" s="7" t="s">
        <v>289</v>
      </c>
      <c r="J2006" s="7" t="s">
        <v>103</v>
      </c>
      <c r="K2006" s="7" t="s">
        <v>410</v>
      </c>
      <c r="L2006" s="7" t="s">
        <v>291</v>
      </c>
      <c r="M2006" s="5" t="s">
        <v>292</v>
      </c>
      <c r="N2006" s="5" t="s">
        <v>293</v>
      </c>
      <c r="O2006" s="7" t="s">
        <v>411</v>
      </c>
      <c r="P2006" s="5">
        <v>11500</v>
      </c>
      <c r="Q2006" s="5">
        <v>15200</v>
      </c>
      <c r="R2006" s="5">
        <v>15200</v>
      </c>
      <c r="S2006" s="5">
        <v>15200</v>
      </c>
      <c r="T2006" s="5">
        <v>38100</v>
      </c>
      <c r="U2006" s="5">
        <v>50400</v>
      </c>
      <c r="V2006" s="5">
        <v>56300</v>
      </c>
      <c r="W2006" s="5">
        <v>0</v>
      </c>
      <c r="X2006" s="5">
        <v>0</v>
      </c>
      <c r="Y2006" s="5">
        <v>0</v>
      </c>
      <c r="Z2006" s="5">
        <v>0</v>
      </c>
      <c r="AA2006" s="5">
        <v>4.9500988179999998</v>
      </c>
      <c r="AB2006" s="5">
        <v>-75.618682219999997</v>
      </c>
      <c r="AC2006" s="7" t="s">
        <v>61</v>
      </c>
      <c r="AD2006" s="5">
        <v>2986138950</v>
      </c>
      <c r="AE2006" s="5" t="str">
        <f>MID(TablaPivotFinal[[#This Row],[Fecha]],1,4)</f>
        <v>2018</v>
      </c>
      <c r="AF2006" s="5" t="str">
        <f>MID(TablaPivotFinal[[#This Row],[Fecha]],5,3)</f>
        <v>Abr</v>
      </c>
      <c r="AG2006" s="7">
        <v>2986138950</v>
      </c>
      <c r="AH2006" s="8">
        <v>223729</v>
      </c>
      <c r="AI2006" t="s">
        <v>1076</v>
      </c>
      <c r="AJ2006" t="s">
        <v>891</v>
      </c>
      <c r="AK2006" t="s">
        <v>1204</v>
      </c>
    </row>
    <row r="2007" spans="1:37" x14ac:dyDescent="0.3">
      <c r="A2007" t="str">
        <f t="shared" si="93"/>
        <v>TARAPACA II-Concesión Autopistas del Café</v>
      </c>
      <c r="B2007" t="str">
        <f t="shared" si="94"/>
        <v>2018Ago</v>
      </c>
      <c r="C2007" t="str">
        <f t="shared" si="95"/>
        <v>4.950098818-75.61868222</v>
      </c>
      <c r="D2007" s="9" t="s">
        <v>407</v>
      </c>
      <c r="E2007" s="6" t="s">
        <v>408</v>
      </c>
      <c r="F2007" s="9" t="s">
        <v>367</v>
      </c>
      <c r="G2007" s="6">
        <v>66</v>
      </c>
      <c r="H2007" s="9" t="s">
        <v>409</v>
      </c>
      <c r="I2007" s="9" t="s">
        <v>289</v>
      </c>
      <c r="J2007" s="9" t="s">
        <v>103</v>
      </c>
      <c r="K2007" s="9" t="s">
        <v>410</v>
      </c>
      <c r="L2007" s="9" t="s">
        <v>291</v>
      </c>
      <c r="M2007" s="6" t="s">
        <v>292</v>
      </c>
      <c r="N2007" s="6" t="s">
        <v>293</v>
      </c>
      <c r="O2007" s="9" t="s">
        <v>411</v>
      </c>
      <c r="P2007" s="6">
        <v>11500</v>
      </c>
      <c r="Q2007" s="6">
        <v>15200</v>
      </c>
      <c r="R2007" s="6">
        <v>15200</v>
      </c>
      <c r="S2007" s="6">
        <v>15200</v>
      </c>
      <c r="T2007" s="6">
        <v>38100</v>
      </c>
      <c r="U2007" s="6">
        <v>50400</v>
      </c>
      <c r="V2007" s="6">
        <v>56300</v>
      </c>
      <c r="W2007" s="6">
        <v>0</v>
      </c>
      <c r="X2007" s="6">
        <v>0</v>
      </c>
      <c r="Y2007" s="6">
        <v>0</v>
      </c>
      <c r="Z2007" s="6">
        <v>0</v>
      </c>
      <c r="AA2007" s="6">
        <v>4.9500988179999998</v>
      </c>
      <c r="AB2007" s="6">
        <v>-75.618682219999997</v>
      </c>
      <c r="AC2007" s="9" t="s">
        <v>63</v>
      </c>
      <c r="AD2007" s="6">
        <v>3265496920</v>
      </c>
      <c r="AE2007" s="6" t="str">
        <f>MID(TablaPivotFinal[[#This Row],[Fecha]],1,4)</f>
        <v>2018</v>
      </c>
      <c r="AF2007" s="6" t="str">
        <f>MID(TablaPivotFinal[[#This Row],[Fecha]],5,3)</f>
        <v>Ago</v>
      </c>
      <c r="AG2007" s="9">
        <v>3265496920</v>
      </c>
      <c r="AH2007" s="10">
        <v>247129</v>
      </c>
      <c r="AI2007" t="s">
        <v>1076</v>
      </c>
      <c r="AJ2007" t="s">
        <v>895</v>
      </c>
      <c r="AK2007" t="s">
        <v>1204</v>
      </c>
    </row>
    <row r="2008" spans="1:37" x14ac:dyDescent="0.3">
      <c r="A2008" t="str">
        <f t="shared" si="93"/>
        <v>TARAPACA II-Concesión Autopistas del Café</v>
      </c>
      <c r="B2008" t="str">
        <f t="shared" si="94"/>
        <v>2018Dic</v>
      </c>
      <c r="C2008" t="str">
        <f t="shared" si="95"/>
        <v>4.950098818-75.61868222</v>
      </c>
      <c r="D2008" s="7" t="s">
        <v>407</v>
      </c>
      <c r="E2008" s="5" t="s">
        <v>408</v>
      </c>
      <c r="F2008" s="7" t="s">
        <v>367</v>
      </c>
      <c r="G2008" s="5">
        <v>66</v>
      </c>
      <c r="H2008" s="7" t="s">
        <v>409</v>
      </c>
      <c r="I2008" s="7" t="s">
        <v>289</v>
      </c>
      <c r="J2008" s="7" t="s">
        <v>103</v>
      </c>
      <c r="K2008" s="7" t="s">
        <v>410</v>
      </c>
      <c r="L2008" s="7" t="s">
        <v>291</v>
      </c>
      <c r="M2008" s="5" t="s">
        <v>292</v>
      </c>
      <c r="N2008" s="5" t="s">
        <v>293</v>
      </c>
      <c r="O2008" s="7" t="s">
        <v>411</v>
      </c>
      <c r="P2008" s="5">
        <v>11500</v>
      </c>
      <c r="Q2008" s="5">
        <v>15200</v>
      </c>
      <c r="R2008" s="5">
        <v>15200</v>
      </c>
      <c r="S2008" s="5">
        <v>15200</v>
      </c>
      <c r="T2008" s="5">
        <v>38100</v>
      </c>
      <c r="U2008" s="5">
        <v>50400</v>
      </c>
      <c r="V2008" s="5">
        <v>56300</v>
      </c>
      <c r="W2008" s="5">
        <v>0</v>
      </c>
      <c r="X2008" s="5">
        <v>0</v>
      </c>
      <c r="Y2008" s="5">
        <v>0</v>
      </c>
      <c r="Z2008" s="5">
        <v>0</v>
      </c>
      <c r="AA2008" s="5">
        <v>4.9500988179999998</v>
      </c>
      <c r="AB2008" s="5">
        <v>-75.618682219999997</v>
      </c>
      <c r="AC2008" s="7" t="s">
        <v>65</v>
      </c>
      <c r="AD2008" s="5">
        <v>3741410950</v>
      </c>
      <c r="AE2008" s="5" t="str">
        <f>MID(TablaPivotFinal[[#This Row],[Fecha]],1,4)</f>
        <v>2018</v>
      </c>
      <c r="AF2008" s="5" t="str">
        <f>MID(TablaPivotFinal[[#This Row],[Fecha]],5,3)</f>
        <v>Dic</v>
      </c>
      <c r="AG2008" s="7">
        <v>3741410950</v>
      </c>
      <c r="AH2008" s="8">
        <v>290338</v>
      </c>
      <c r="AI2008" t="s">
        <v>1076</v>
      </c>
      <c r="AJ2008" t="s">
        <v>899</v>
      </c>
      <c r="AK2008" t="s">
        <v>1204</v>
      </c>
    </row>
    <row r="2009" spans="1:37" x14ac:dyDescent="0.3">
      <c r="A2009" t="str">
        <f t="shared" si="93"/>
        <v>TARAPACA II-Concesión Autopistas del Café</v>
      </c>
      <c r="B2009" t="str">
        <f t="shared" si="94"/>
        <v>2018Ene</v>
      </c>
      <c r="C2009" t="str">
        <f t="shared" si="95"/>
        <v>4.950098818-75.61868222</v>
      </c>
      <c r="D2009" s="9" t="s">
        <v>407</v>
      </c>
      <c r="E2009" s="6" t="s">
        <v>408</v>
      </c>
      <c r="F2009" s="9" t="s">
        <v>367</v>
      </c>
      <c r="G2009" s="6">
        <v>66</v>
      </c>
      <c r="H2009" s="9" t="s">
        <v>409</v>
      </c>
      <c r="I2009" s="9" t="s">
        <v>289</v>
      </c>
      <c r="J2009" s="9" t="s">
        <v>103</v>
      </c>
      <c r="K2009" s="9" t="s">
        <v>410</v>
      </c>
      <c r="L2009" s="9" t="s">
        <v>291</v>
      </c>
      <c r="M2009" s="6" t="s">
        <v>292</v>
      </c>
      <c r="N2009" s="6" t="s">
        <v>293</v>
      </c>
      <c r="O2009" s="9" t="s">
        <v>411</v>
      </c>
      <c r="P2009" s="6">
        <v>11500</v>
      </c>
      <c r="Q2009" s="6">
        <v>15200</v>
      </c>
      <c r="R2009" s="6">
        <v>15200</v>
      </c>
      <c r="S2009" s="6">
        <v>15200</v>
      </c>
      <c r="T2009" s="6">
        <v>38100</v>
      </c>
      <c r="U2009" s="6">
        <v>50400</v>
      </c>
      <c r="V2009" s="6">
        <v>56300</v>
      </c>
      <c r="W2009" s="6">
        <v>0</v>
      </c>
      <c r="X2009" s="6">
        <v>0</v>
      </c>
      <c r="Y2009" s="6">
        <v>0</v>
      </c>
      <c r="Z2009" s="6">
        <v>0</v>
      </c>
      <c r="AA2009" s="6">
        <v>4.9500988179999998</v>
      </c>
      <c r="AB2009" s="6">
        <v>-75.618682219999997</v>
      </c>
      <c r="AC2009" s="9" t="s">
        <v>67</v>
      </c>
      <c r="AD2009" s="6">
        <v>3501973950</v>
      </c>
      <c r="AE2009" s="6" t="str">
        <f>MID(TablaPivotFinal[[#This Row],[Fecha]],1,4)</f>
        <v>2018</v>
      </c>
      <c r="AF2009" s="6" t="str">
        <f>MID(TablaPivotFinal[[#This Row],[Fecha]],5,3)</f>
        <v>Ene</v>
      </c>
      <c r="AG2009" s="9">
        <v>3501973950</v>
      </c>
      <c r="AH2009" s="10">
        <v>276101</v>
      </c>
      <c r="AI2009" t="s">
        <v>1076</v>
      </c>
      <c r="AJ2009" t="s">
        <v>888</v>
      </c>
      <c r="AK2009" t="s">
        <v>1204</v>
      </c>
    </row>
    <row r="2010" spans="1:37" x14ac:dyDescent="0.3">
      <c r="A2010" t="str">
        <f t="shared" si="93"/>
        <v>TARAPACA II-Concesión Autopistas del Café</v>
      </c>
      <c r="B2010" t="str">
        <f t="shared" si="94"/>
        <v>2018Feb</v>
      </c>
      <c r="C2010" t="str">
        <f t="shared" si="95"/>
        <v>4.950098818-75.61868222</v>
      </c>
      <c r="D2010" s="7" t="s">
        <v>407</v>
      </c>
      <c r="E2010" s="5" t="s">
        <v>408</v>
      </c>
      <c r="F2010" s="7" t="s">
        <v>367</v>
      </c>
      <c r="G2010" s="5">
        <v>66</v>
      </c>
      <c r="H2010" s="7" t="s">
        <v>409</v>
      </c>
      <c r="I2010" s="7" t="s">
        <v>289</v>
      </c>
      <c r="J2010" s="7" t="s">
        <v>103</v>
      </c>
      <c r="K2010" s="7" t="s">
        <v>410</v>
      </c>
      <c r="L2010" s="7" t="s">
        <v>291</v>
      </c>
      <c r="M2010" s="5" t="s">
        <v>292</v>
      </c>
      <c r="N2010" s="5" t="s">
        <v>293</v>
      </c>
      <c r="O2010" s="7" t="s">
        <v>411</v>
      </c>
      <c r="P2010" s="5">
        <v>11500</v>
      </c>
      <c r="Q2010" s="5">
        <v>15200</v>
      </c>
      <c r="R2010" s="5">
        <v>15200</v>
      </c>
      <c r="S2010" s="5">
        <v>15200</v>
      </c>
      <c r="T2010" s="5">
        <v>38100</v>
      </c>
      <c r="U2010" s="5">
        <v>50400</v>
      </c>
      <c r="V2010" s="5">
        <v>56300</v>
      </c>
      <c r="W2010" s="5">
        <v>0</v>
      </c>
      <c r="X2010" s="5">
        <v>0</v>
      </c>
      <c r="Y2010" s="5">
        <v>0</v>
      </c>
      <c r="Z2010" s="5">
        <v>0</v>
      </c>
      <c r="AA2010" s="5">
        <v>4.9500988179999998</v>
      </c>
      <c r="AB2010" s="5">
        <v>-75.618682219999997</v>
      </c>
      <c r="AC2010" s="7" t="s">
        <v>69</v>
      </c>
      <c r="AD2010" s="5">
        <v>2137592750</v>
      </c>
      <c r="AE2010" s="5" t="str">
        <f>MID(TablaPivotFinal[[#This Row],[Fecha]],1,4)</f>
        <v>2018</v>
      </c>
      <c r="AF2010" s="5" t="str">
        <f>MID(TablaPivotFinal[[#This Row],[Fecha]],5,3)</f>
        <v>Feb</v>
      </c>
      <c r="AG2010" s="7">
        <v>2137592750</v>
      </c>
      <c r="AH2010" s="8">
        <v>170038</v>
      </c>
      <c r="AI2010" t="s">
        <v>1076</v>
      </c>
      <c r="AJ2010" t="s">
        <v>889</v>
      </c>
      <c r="AK2010" t="s">
        <v>1204</v>
      </c>
    </row>
    <row r="2011" spans="1:37" x14ac:dyDescent="0.3">
      <c r="A2011" t="str">
        <f t="shared" si="93"/>
        <v>TARAPACA II-Concesión Autopistas del Café</v>
      </c>
      <c r="B2011" t="str">
        <f t="shared" si="94"/>
        <v>2018Jul</v>
      </c>
      <c r="C2011" t="str">
        <f t="shared" si="95"/>
        <v>4.950098818-75.61868222</v>
      </c>
      <c r="D2011" s="9" t="s">
        <v>407</v>
      </c>
      <c r="E2011" s="6" t="s">
        <v>408</v>
      </c>
      <c r="F2011" s="9" t="s">
        <v>367</v>
      </c>
      <c r="G2011" s="6">
        <v>66</v>
      </c>
      <c r="H2011" s="9" t="s">
        <v>409</v>
      </c>
      <c r="I2011" s="9" t="s">
        <v>289</v>
      </c>
      <c r="J2011" s="9" t="s">
        <v>103</v>
      </c>
      <c r="K2011" s="9" t="s">
        <v>410</v>
      </c>
      <c r="L2011" s="9" t="s">
        <v>291</v>
      </c>
      <c r="M2011" s="6" t="s">
        <v>292</v>
      </c>
      <c r="N2011" s="6" t="s">
        <v>293</v>
      </c>
      <c r="O2011" s="9" t="s">
        <v>411</v>
      </c>
      <c r="P2011" s="6">
        <v>11500</v>
      </c>
      <c r="Q2011" s="6">
        <v>15200</v>
      </c>
      <c r="R2011" s="6">
        <v>15200</v>
      </c>
      <c r="S2011" s="6">
        <v>15200</v>
      </c>
      <c r="T2011" s="6">
        <v>38100</v>
      </c>
      <c r="U2011" s="6">
        <v>50400</v>
      </c>
      <c r="V2011" s="6">
        <v>56300</v>
      </c>
      <c r="W2011" s="6">
        <v>0</v>
      </c>
      <c r="X2011" s="6">
        <v>0</v>
      </c>
      <c r="Y2011" s="6">
        <v>0</v>
      </c>
      <c r="Z2011" s="6">
        <v>0</v>
      </c>
      <c r="AA2011" s="6">
        <v>4.9500988179999998</v>
      </c>
      <c r="AB2011" s="6">
        <v>-75.618682219999997</v>
      </c>
      <c r="AC2011" s="9" t="s">
        <v>71</v>
      </c>
      <c r="AD2011" s="6">
        <v>3309310900</v>
      </c>
      <c r="AE2011" s="6" t="str">
        <f>MID(TablaPivotFinal[[#This Row],[Fecha]],1,4)</f>
        <v>2018</v>
      </c>
      <c r="AF2011" s="6" t="str">
        <f>MID(TablaPivotFinal[[#This Row],[Fecha]],5,3)</f>
        <v>Jul</v>
      </c>
      <c r="AG2011" s="9">
        <v>3309310900</v>
      </c>
      <c r="AH2011" s="10">
        <v>252421</v>
      </c>
      <c r="AI2011" t="s">
        <v>1076</v>
      </c>
      <c r="AJ2011" t="s">
        <v>894</v>
      </c>
      <c r="AK2011" t="s">
        <v>1204</v>
      </c>
    </row>
    <row r="2012" spans="1:37" x14ac:dyDescent="0.3">
      <c r="A2012" t="str">
        <f t="shared" si="93"/>
        <v>TARAPACA II-Concesión Autopistas del Café</v>
      </c>
      <c r="B2012" t="str">
        <f t="shared" si="94"/>
        <v>2018Jun</v>
      </c>
      <c r="C2012" t="str">
        <f t="shared" si="95"/>
        <v>4.950098818-75.61868222</v>
      </c>
      <c r="D2012" s="7" t="s">
        <v>407</v>
      </c>
      <c r="E2012" s="5" t="s">
        <v>408</v>
      </c>
      <c r="F2012" s="7" t="s">
        <v>367</v>
      </c>
      <c r="G2012" s="5">
        <v>66</v>
      </c>
      <c r="H2012" s="7" t="s">
        <v>409</v>
      </c>
      <c r="I2012" s="7" t="s">
        <v>289</v>
      </c>
      <c r="J2012" s="7" t="s">
        <v>103</v>
      </c>
      <c r="K2012" s="7" t="s">
        <v>410</v>
      </c>
      <c r="L2012" s="7" t="s">
        <v>291</v>
      </c>
      <c r="M2012" s="5" t="s">
        <v>292</v>
      </c>
      <c r="N2012" s="5" t="s">
        <v>293</v>
      </c>
      <c r="O2012" s="7" t="s">
        <v>411</v>
      </c>
      <c r="P2012" s="5">
        <v>11500</v>
      </c>
      <c r="Q2012" s="5">
        <v>15200</v>
      </c>
      <c r="R2012" s="5">
        <v>15200</v>
      </c>
      <c r="S2012" s="5">
        <v>15200</v>
      </c>
      <c r="T2012" s="5">
        <v>38100</v>
      </c>
      <c r="U2012" s="5">
        <v>50400</v>
      </c>
      <c r="V2012" s="5">
        <v>56300</v>
      </c>
      <c r="W2012" s="5">
        <v>0</v>
      </c>
      <c r="X2012" s="5">
        <v>0</v>
      </c>
      <c r="Y2012" s="5">
        <v>0</v>
      </c>
      <c r="Z2012" s="5">
        <v>0</v>
      </c>
      <c r="AA2012" s="5">
        <v>4.9500988179999998</v>
      </c>
      <c r="AB2012" s="5">
        <v>-75.618682219999997</v>
      </c>
      <c r="AC2012" s="7" t="s">
        <v>73</v>
      </c>
      <c r="AD2012" s="5">
        <v>2630667350</v>
      </c>
      <c r="AE2012" s="5" t="str">
        <f>MID(TablaPivotFinal[[#This Row],[Fecha]],1,4)</f>
        <v>2018</v>
      </c>
      <c r="AF2012" s="5" t="str">
        <f>MID(TablaPivotFinal[[#This Row],[Fecha]],5,3)</f>
        <v>Jun</v>
      </c>
      <c r="AG2012" s="7">
        <v>2630667350</v>
      </c>
      <c r="AH2012" s="8">
        <v>201231</v>
      </c>
      <c r="AI2012" t="s">
        <v>1076</v>
      </c>
      <c r="AJ2012" t="s">
        <v>893</v>
      </c>
      <c r="AK2012" t="s">
        <v>1204</v>
      </c>
    </row>
    <row r="2013" spans="1:37" x14ac:dyDescent="0.3">
      <c r="A2013" t="str">
        <f t="shared" si="93"/>
        <v>TARAPACA II-Concesión Autopistas del Café</v>
      </c>
      <c r="B2013" t="str">
        <f t="shared" si="94"/>
        <v>2018Mar</v>
      </c>
      <c r="C2013" t="str">
        <f t="shared" si="95"/>
        <v>4.950098818-75.61868222</v>
      </c>
      <c r="D2013" s="9" t="s">
        <v>407</v>
      </c>
      <c r="E2013" s="6" t="s">
        <v>408</v>
      </c>
      <c r="F2013" s="9" t="s">
        <v>367</v>
      </c>
      <c r="G2013" s="6">
        <v>66</v>
      </c>
      <c r="H2013" s="9" t="s">
        <v>409</v>
      </c>
      <c r="I2013" s="9" t="s">
        <v>289</v>
      </c>
      <c r="J2013" s="9" t="s">
        <v>103</v>
      </c>
      <c r="K2013" s="9" t="s">
        <v>410</v>
      </c>
      <c r="L2013" s="9" t="s">
        <v>291</v>
      </c>
      <c r="M2013" s="6" t="s">
        <v>292</v>
      </c>
      <c r="N2013" s="6" t="s">
        <v>293</v>
      </c>
      <c r="O2013" s="9" t="s">
        <v>411</v>
      </c>
      <c r="P2013" s="6">
        <v>11500</v>
      </c>
      <c r="Q2013" s="6">
        <v>15200</v>
      </c>
      <c r="R2013" s="6">
        <v>15200</v>
      </c>
      <c r="S2013" s="6">
        <v>15200</v>
      </c>
      <c r="T2013" s="6">
        <v>38100</v>
      </c>
      <c r="U2013" s="6">
        <v>50400</v>
      </c>
      <c r="V2013" s="6">
        <v>56300</v>
      </c>
      <c r="W2013" s="6">
        <v>0</v>
      </c>
      <c r="X2013" s="6">
        <v>0</v>
      </c>
      <c r="Y2013" s="6">
        <v>0</v>
      </c>
      <c r="Z2013" s="6">
        <v>0</v>
      </c>
      <c r="AA2013" s="6">
        <v>4.9500988179999998</v>
      </c>
      <c r="AB2013" s="6">
        <v>-75.618682219999997</v>
      </c>
      <c r="AC2013" s="9" t="s">
        <v>75</v>
      </c>
      <c r="AD2013" s="6">
        <v>3021752850</v>
      </c>
      <c r="AE2013" s="6" t="str">
        <f>MID(TablaPivotFinal[[#This Row],[Fecha]],1,4)</f>
        <v>2018</v>
      </c>
      <c r="AF2013" s="6" t="str">
        <f>MID(TablaPivotFinal[[#This Row],[Fecha]],5,3)</f>
        <v>Mar</v>
      </c>
      <c r="AG2013" s="9">
        <v>3021752850</v>
      </c>
      <c r="AH2013" s="10">
        <v>240857</v>
      </c>
      <c r="AI2013" t="s">
        <v>1076</v>
      </c>
      <c r="AJ2013" t="s">
        <v>890</v>
      </c>
      <c r="AK2013" t="s">
        <v>1204</v>
      </c>
    </row>
    <row r="2014" spans="1:37" x14ac:dyDescent="0.3">
      <c r="A2014" t="str">
        <f t="shared" si="93"/>
        <v>TARAPACA II-Concesión Autopistas del Café</v>
      </c>
      <c r="B2014" t="str">
        <f t="shared" si="94"/>
        <v>2018May</v>
      </c>
      <c r="C2014" t="str">
        <f t="shared" si="95"/>
        <v>4.950098818-75.61868222</v>
      </c>
      <c r="D2014" s="7" t="s">
        <v>407</v>
      </c>
      <c r="E2014" s="5" t="s">
        <v>408</v>
      </c>
      <c r="F2014" s="7" t="s">
        <v>367</v>
      </c>
      <c r="G2014" s="5">
        <v>66</v>
      </c>
      <c r="H2014" s="7" t="s">
        <v>409</v>
      </c>
      <c r="I2014" s="7" t="s">
        <v>289</v>
      </c>
      <c r="J2014" s="7" t="s">
        <v>103</v>
      </c>
      <c r="K2014" s="7" t="s">
        <v>410</v>
      </c>
      <c r="L2014" s="7" t="s">
        <v>291</v>
      </c>
      <c r="M2014" s="5" t="s">
        <v>292</v>
      </c>
      <c r="N2014" s="5" t="s">
        <v>293</v>
      </c>
      <c r="O2014" s="7" t="s">
        <v>411</v>
      </c>
      <c r="P2014" s="5">
        <v>11500</v>
      </c>
      <c r="Q2014" s="5">
        <v>15200</v>
      </c>
      <c r="R2014" s="5">
        <v>15200</v>
      </c>
      <c r="S2014" s="5">
        <v>15200</v>
      </c>
      <c r="T2014" s="5">
        <v>38100</v>
      </c>
      <c r="U2014" s="5">
        <v>50400</v>
      </c>
      <c r="V2014" s="5">
        <v>56300</v>
      </c>
      <c r="W2014" s="5">
        <v>0</v>
      </c>
      <c r="X2014" s="5">
        <v>0</v>
      </c>
      <c r="Y2014" s="5">
        <v>0</v>
      </c>
      <c r="Z2014" s="5">
        <v>0</v>
      </c>
      <c r="AA2014" s="5">
        <v>4.9500988179999998</v>
      </c>
      <c r="AB2014" s="5">
        <v>-75.618682219999997</v>
      </c>
      <c r="AC2014" s="7" t="s">
        <v>77</v>
      </c>
      <c r="AD2014" s="5">
        <v>2962921000</v>
      </c>
      <c r="AE2014" s="5" t="str">
        <f>MID(TablaPivotFinal[[#This Row],[Fecha]],1,4)</f>
        <v>2018</v>
      </c>
      <c r="AF2014" s="5" t="str">
        <f>MID(TablaPivotFinal[[#This Row],[Fecha]],5,3)</f>
        <v>May</v>
      </c>
      <c r="AG2014" s="7">
        <v>2962921000</v>
      </c>
      <c r="AH2014" s="8">
        <v>221877</v>
      </c>
      <c r="AI2014" t="s">
        <v>1076</v>
      </c>
      <c r="AJ2014" t="s">
        <v>892</v>
      </c>
      <c r="AK2014" t="s">
        <v>1204</v>
      </c>
    </row>
    <row r="2015" spans="1:37" x14ac:dyDescent="0.3">
      <c r="A2015" t="str">
        <f t="shared" si="93"/>
        <v>TARAPACA II-Concesión Autopistas del Café</v>
      </c>
      <c r="B2015" t="str">
        <f t="shared" si="94"/>
        <v>2018Nov</v>
      </c>
      <c r="C2015" t="str">
        <f t="shared" si="95"/>
        <v>4.950098818-75.61868222</v>
      </c>
      <c r="D2015" s="9" t="s">
        <v>407</v>
      </c>
      <c r="E2015" s="6" t="s">
        <v>408</v>
      </c>
      <c r="F2015" s="9" t="s">
        <v>367</v>
      </c>
      <c r="G2015" s="6">
        <v>66</v>
      </c>
      <c r="H2015" s="9" t="s">
        <v>409</v>
      </c>
      <c r="I2015" s="9" t="s">
        <v>289</v>
      </c>
      <c r="J2015" s="9" t="s">
        <v>103</v>
      </c>
      <c r="K2015" s="9" t="s">
        <v>410</v>
      </c>
      <c r="L2015" s="9" t="s">
        <v>291</v>
      </c>
      <c r="M2015" s="6" t="s">
        <v>292</v>
      </c>
      <c r="N2015" s="6" t="s">
        <v>293</v>
      </c>
      <c r="O2015" s="9" t="s">
        <v>411</v>
      </c>
      <c r="P2015" s="6">
        <v>11500</v>
      </c>
      <c r="Q2015" s="6">
        <v>15200</v>
      </c>
      <c r="R2015" s="6">
        <v>15200</v>
      </c>
      <c r="S2015" s="6">
        <v>15200</v>
      </c>
      <c r="T2015" s="6">
        <v>38100</v>
      </c>
      <c r="U2015" s="6">
        <v>50400</v>
      </c>
      <c r="V2015" s="6">
        <v>56300</v>
      </c>
      <c r="W2015" s="6">
        <v>0</v>
      </c>
      <c r="X2015" s="6">
        <v>0</v>
      </c>
      <c r="Y2015" s="6">
        <v>0</v>
      </c>
      <c r="Z2015" s="6">
        <v>0</v>
      </c>
      <c r="AA2015" s="6">
        <v>4.9500988179999998</v>
      </c>
      <c r="AB2015" s="6">
        <v>-75.618682219999997</v>
      </c>
      <c r="AC2015" s="9" t="s">
        <v>79</v>
      </c>
      <c r="AD2015" s="6">
        <v>3099873450</v>
      </c>
      <c r="AE2015" s="6" t="str">
        <f>MID(TablaPivotFinal[[#This Row],[Fecha]],1,4)</f>
        <v>2018</v>
      </c>
      <c r="AF2015" s="6" t="str">
        <f>MID(TablaPivotFinal[[#This Row],[Fecha]],5,3)</f>
        <v>Nov</v>
      </c>
      <c r="AG2015" s="9">
        <v>3099873450</v>
      </c>
      <c r="AH2015" s="10">
        <v>234737</v>
      </c>
      <c r="AI2015" t="s">
        <v>1076</v>
      </c>
      <c r="AJ2015" t="s">
        <v>898</v>
      </c>
      <c r="AK2015" t="s">
        <v>1204</v>
      </c>
    </row>
    <row r="2016" spans="1:37" x14ac:dyDescent="0.3">
      <c r="A2016" t="str">
        <f t="shared" si="93"/>
        <v>TARAPACA II-Concesión Autopistas del Café</v>
      </c>
      <c r="B2016" t="str">
        <f t="shared" si="94"/>
        <v>2018Oct</v>
      </c>
      <c r="C2016" t="str">
        <f t="shared" si="95"/>
        <v>4.950098818-75.61868222</v>
      </c>
      <c r="D2016" s="7" t="s">
        <v>407</v>
      </c>
      <c r="E2016" s="5" t="s">
        <v>408</v>
      </c>
      <c r="F2016" s="7" t="s">
        <v>367</v>
      </c>
      <c r="G2016" s="5">
        <v>66</v>
      </c>
      <c r="H2016" s="7" t="s">
        <v>409</v>
      </c>
      <c r="I2016" s="7" t="s">
        <v>289</v>
      </c>
      <c r="J2016" s="7" t="s">
        <v>103</v>
      </c>
      <c r="K2016" s="7" t="s">
        <v>410</v>
      </c>
      <c r="L2016" s="7" t="s">
        <v>291</v>
      </c>
      <c r="M2016" s="5" t="s">
        <v>292</v>
      </c>
      <c r="N2016" s="5" t="s">
        <v>293</v>
      </c>
      <c r="O2016" s="7" t="s">
        <v>411</v>
      </c>
      <c r="P2016" s="5">
        <v>11500</v>
      </c>
      <c r="Q2016" s="5">
        <v>15200</v>
      </c>
      <c r="R2016" s="5">
        <v>15200</v>
      </c>
      <c r="S2016" s="5">
        <v>15200</v>
      </c>
      <c r="T2016" s="5">
        <v>38100</v>
      </c>
      <c r="U2016" s="5">
        <v>50400</v>
      </c>
      <c r="V2016" s="5">
        <v>56300</v>
      </c>
      <c r="W2016" s="5">
        <v>0</v>
      </c>
      <c r="X2016" s="5">
        <v>0</v>
      </c>
      <c r="Y2016" s="5">
        <v>0</v>
      </c>
      <c r="Z2016" s="5">
        <v>0</v>
      </c>
      <c r="AA2016" s="5">
        <v>4.9500988179999998</v>
      </c>
      <c r="AB2016" s="5">
        <v>-75.618682219999997</v>
      </c>
      <c r="AC2016" s="7" t="s">
        <v>81</v>
      </c>
      <c r="AD2016" s="5">
        <v>3192714200</v>
      </c>
      <c r="AE2016" s="5" t="str">
        <f>MID(TablaPivotFinal[[#This Row],[Fecha]],1,4)</f>
        <v>2018</v>
      </c>
      <c r="AF2016" s="5" t="str">
        <f>MID(TablaPivotFinal[[#This Row],[Fecha]],5,3)</f>
        <v>Oct</v>
      </c>
      <c r="AG2016" s="7">
        <v>3192714200</v>
      </c>
      <c r="AH2016" s="8">
        <v>241749</v>
      </c>
      <c r="AI2016" t="s">
        <v>1076</v>
      </c>
      <c r="AJ2016" t="s">
        <v>897</v>
      </c>
      <c r="AK2016" t="s">
        <v>1204</v>
      </c>
    </row>
    <row r="2017" spans="1:37" x14ac:dyDescent="0.3">
      <c r="A2017" t="str">
        <f t="shared" si="93"/>
        <v>TARAPACA II-Concesión Autopistas del Café</v>
      </c>
      <c r="B2017" t="str">
        <f t="shared" si="94"/>
        <v>2018Sep</v>
      </c>
      <c r="C2017" t="str">
        <f t="shared" si="95"/>
        <v>4.950098818-75.61868222</v>
      </c>
      <c r="D2017" s="9" t="s">
        <v>407</v>
      </c>
      <c r="E2017" s="6" t="s">
        <v>408</v>
      </c>
      <c r="F2017" s="9" t="s">
        <v>367</v>
      </c>
      <c r="G2017" s="6">
        <v>66</v>
      </c>
      <c r="H2017" s="9" t="s">
        <v>409</v>
      </c>
      <c r="I2017" s="9" t="s">
        <v>289</v>
      </c>
      <c r="J2017" s="9" t="s">
        <v>103</v>
      </c>
      <c r="K2017" s="9" t="s">
        <v>410</v>
      </c>
      <c r="L2017" s="9" t="s">
        <v>291</v>
      </c>
      <c r="M2017" s="6" t="s">
        <v>292</v>
      </c>
      <c r="N2017" s="6" t="s">
        <v>293</v>
      </c>
      <c r="O2017" s="9" t="s">
        <v>411</v>
      </c>
      <c r="P2017" s="6">
        <v>11500</v>
      </c>
      <c r="Q2017" s="6">
        <v>15200</v>
      </c>
      <c r="R2017" s="6">
        <v>15200</v>
      </c>
      <c r="S2017" s="6">
        <v>15200</v>
      </c>
      <c r="T2017" s="6">
        <v>38100</v>
      </c>
      <c r="U2017" s="6">
        <v>50400</v>
      </c>
      <c r="V2017" s="6">
        <v>56300</v>
      </c>
      <c r="W2017" s="6">
        <v>0</v>
      </c>
      <c r="X2017" s="6">
        <v>0</v>
      </c>
      <c r="Y2017" s="6">
        <v>0</v>
      </c>
      <c r="Z2017" s="6">
        <v>0</v>
      </c>
      <c r="AA2017" s="6">
        <v>4.9500988179999998</v>
      </c>
      <c r="AB2017" s="6">
        <v>-75.618682219999997</v>
      </c>
      <c r="AC2017" s="9" t="s">
        <v>83</v>
      </c>
      <c r="AD2017" s="6">
        <v>2951339550</v>
      </c>
      <c r="AE2017" s="6" t="str">
        <f>MID(TablaPivotFinal[[#This Row],[Fecha]],1,4)</f>
        <v>2018</v>
      </c>
      <c r="AF2017" s="6" t="str">
        <f>MID(TablaPivotFinal[[#This Row],[Fecha]],5,3)</f>
        <v>Sep</v>
      </c>
      <c r="AG2017" s="9">
        <v>2951339550</v>
      </c>
      <c r="AH2017" s="10">
        <v>221736</v>
      </c>
      <c r="AI2017" t="s">
        <v>1076</v>
      </c>
      <c r="AJ2017" t="s">
        <v>896</v>
      </c>
      <c r="AK2017" t="s">
        <v>1204</v>
      </c>
    </row>
    <row r="2018" spans="1:37" x14ac:dyDescent="0.3">
      <c r="A2018" t="str">
        <f t="shared" si="93"/>
        <v>ACAPULCO-CONCESION PACIFICO TRES S.A.S  (ODINSA)</v>
      </c>
      <c r="B2018" t="str">
        <f t="shared" si="94"/>
        <v>2016Abr</v>
      </c>
      <c r="C2018" t="str">
        <f t="shared" si="95"/>
        <v>4.999048816-75.85886931</v>
      </c>
      <c r="D2018" s="7" t="s">
        <v>413</v>
      </c>
      <c r="E2018" s="5">
        <v>2507</v>
      </c>
      <c r="F2018" s="7" t="s">
        <v>402</v>
      </c>
      <c r="G2018" s="5">
        <v>17</v>
      </c>
      <c r="H2018" s="7" t="s">
        <v>414</v>
      </c>
      <c r="I2018" s="7" t="s">
        <v>415</v>
      </c>
      <c r="J2018" s="7" t="s">
        <v>103</v>
      </c>
      <c r="K2018" s="7" t="s">
        <v>416</v>
      </c>
      <c r="L2018" s="7" t="s">
        <v>417</v>
      </c>
      <c r="M2018" s="5">
        <v>3219738470</v>
      </c>
      <c r="N2018" s="5" t="s">
        <v>418</v>
      </c>
      <c r="O2018" s="7" t="s">
        <v>419</v>
      </c>
      <c r="P2018" s="5">
        <v>11400</v>
      </c>
      <c r="Q2018" s="5">
        <v>14100</v>
      </c>
      <c r="R2018" s="5">
        <v>14100</v>
      </c>
      <c r="S2018" s="5">
        <v>14100</v>
      </c>
      <c r="T2018" s="5">
        <v>33800</v>
      </c>
      <c r="U2018" s="5">
        <v>42400</v>
      </c>
      <c r="V2018" s="5">
        <v>48900</v>
      </c>
      <c r="W2018" s="5">
        <v>0</v>
      </c>
      <c r="X2018" s="5">
        <v>0</v>
      </c>
      <c r="Y2018" s="5">
        <v>0</v>
      </c>
      <c r="Z2018" s="5">
        <v>0</v>
      </c>
      <c r="AA2018" s="5">
        <v>4.9990488160000002</v>
      </c>
      <c r="AB2018" s="5">
        <v>-75.858869310000003</v>
      </c>
      <c r="AC2018" s="7" t="s">
        <v>13</v>
      </c>
      <c r="AD2018" s="5">
        <v>588188700</v>
      </c>
      <c r="AE2018" s="5" t="str">
        <f>MID(TablaPivotFinal[[#This Row],[Fecha]],1,4)</f>
        <v>2016</v>
      </c>
      <c r="AF2018" s="5" t="str">
        <f>MID(TablaPivotFinal[[#This Row],[Fecha]],5,3)</f>
        <v>Abr</v>
      </c>
      <c r="AG2018" s="7">
        <v>588188700</v>
      </c>
      <c r="AH2018" s="8">
        <v>75724</v>
      </c>
      <c r="AI2018" t="s">
        <v>1077</v>
      </c>
      <c r="AJ2018" t="s">
        <v>867</v>
      </c>
      <c r="AK2018" t="s">
        <v>1205</v>
      </c>
    </row>
    <row r="2019" spans="1:37" x14ac:dyDescent="0.3">
      <c r="A2019" t="str">
        <f t="shared" si="93"/>
        <v>ACAPULCO-CONCESION PACIFICO TRES S.A.S  (ODINSA)</v>
      </c>
      <c r="B2019" t="str">
        <f t="shared" si="94"/>
        <v>2016Ago</v>
      </c>
      <c r="C2019" t="str">
        <f t="shared" si="95"/>
        <v>4.999048816-75.85886931</v>
      </c>
      <c r="D2019" s="9" t="s">
        <v>413</v>
      </c>
      <c r="E2019" s="6">
        <v>2507</v>
      </c>
      <c r="F2019" s="9" t="s">
        <v>402</v>
      </c>
      <c r="G2019" s="6">
        <v>17</v>
      </c>
      <c r="H2019" s="9" t="s">
        <v>414</v>
      </c>
      <c r="I2019" s="9" t="s">
        <v>415</v>
      </c>
      <c r="J2019" s="9" t="s">
        <v>103</v>
      </c>
      <c r="K2019" s="9" t="s">
        <v>416</v>
      </c>
      <c r="L2019" s="9" t="s">
        <v>417</v>
      </c>
      <c r="M2019" s="6">
        <v>3219738470</v>
      </c>
      <c r="N2019" s="6" t="s">
        <v>418</v>
      </c>
      <c r="O2019" s="9" t="s">
        <v>419</v>
      </c>
      <c r="P2019" s="6">
        <v>11400</v>
      </c>
      <c r="Q2019" s="6">
        <v>14100</v>
      </c>
      <c r="R2019" s="6">
        <v>14100</v>
      </c>
      <c r="S2019" s="6">
        <v>14100</v>
      </c>
      <c r="T2019" s="6">
        <v>33800</v>
      </c>
      <c r="U2019" s="6">
        <v>42400</v>
      </c>
      <c r="V2019" s="6">
        <v>48900</v>
      </c>
      <c r="W2019" s="6">
        <v>0</v>
      </c>
      <c r="X2019" s="6">
        <v>0</v>
      </c>
      <c r="Y2019" s="6">
        <v>0</v>
      </c>
      <c r="Z2019" s="6">
        <v>0</v>
      </c>
      <c r="AA2019" s="6">
        <v>4.9990488160000002</v>
      </c>
      <c r="AB2019" s="6">
        <v>-75.858869310000003</v>
      </c>
      <c r="AC2019" s="9" t="s">
        <v>15</v>
      </c>
      <c r="AD2019" s="6">
        <v>691698200</v>
      </c>
      <c r="AE2019" s="6" t="str">
        <f>MID(TablaPivotFinal[[#This Row],[Fecha]],1,4)</f>
        <v>2016</v>
      </c>
      <c r="AF2019" s="6" t="str">
        <f>MID(TablaPivotFinal[[#This Row],[Fecha]],5,3)</f>
        <v>Ago</v>
      </c>
      <c r="AG2019" s="9">
        <v>691698200</v>
      </c>
      <c r="AH2019" s="10">
        <v>86790</v>
      </c>
      <c r="AI2019" t="s">
        <v>1077</v>
      </c>
      <c r="AJ2019" t="s">
        <v>871</v>
      </c>
      <c r="AK2019" t="s">
        <v>1205</v>
      </c>
    </row>
    <row r="2020" spans="1:37" x14ac:dyDescent="0.3">
      <c r="A2020" t="str">
        <f t="shared" si="93"/>
        <v>ACAPULCO-CONCESION PACIFICO TRES S.A.S  (ODINSA)</v>
      </c>
      <c r="B2020" t="str">
        <f t="shared" si="94"/>
        <v>2016Dic</v>
      </c>
      <c r="C2020" t="str">
        <f t="shared" si="95"/>
        <v>4.999048816-75.85886931</v>
      </c>
      <c r="D2020" s="7" t="s">
        <v>413</v>
      </c>
      <c r="E2020" s="5">
        <v>2507</v>
      </c>
      <c r="F2020" s="7" t="s">
        <v>402</v>
      </c>
      <c r="G2020" s="5">
        <v>17</v>
      </c>
      <c r="H2020" s="7" t="s">
        <v>414</v>
      </c>
      <c r="I2020" s="7" t="s">
        <v>415</v>
      </c>
      <c r="J2020" s="7" t="s">
        <v>103</v>
      </c>
      <c r="K2020" s="7" t="s">
        <v>416</v>
      </c>
      <c r="L2020" s="7" t="s">
        <v>417</v>
      </c>
      <c r="M2020" s="5">
        <v>3219738470</v>
      </c>
      <c r="N2020" s="5" t="s">
        <v>418</v>
      </c>
      <c r="O2020" s="7" t="s">
        <v>419</v>
      </c>
      <c r="P2020" s="5">
        <v>11400</v>
      </c>
      <c r="Q2020" s="5">
        <v>14100</v>
      </c>
      <c r="R2020" s="5">
        <v>14100</v>
      </c>
      <c r="S2020" s="5">
        <v>14100</v>
      </c>
      <c r="T2020" s="5">
        <v>33800</v>
      </c>
      <c r="U2020" s="5">
        <v>42400</v>
      </c>
      <c r="V2020" s="5">
        <v>48900</v>
      </c>
      <c r="W2020" s="5">
        <v>0</v>
      </c>
      <c r="X2020" s="5">
        <v>0</v>
      </c>
      <c r="Y2020" s="5">
        <v>0</v>
      </c>
      <c r="Z2020" s="5">
        <v>0</v>
      </c>
      <c r="AA2020" s="5">
        <v>4.9990488160000002</v>
      </c>
      <c r="AB2020" s="5">
        <v>-75.858869310000003</v>
      </c>
      <c r="AC2020" s="7" t="s">
        <v>17</v>
      </c>
      <c r="AD2020" s="5">
        <v>803528400</v>
      </c>
      <c r="AE2020" s="5" t="str">
        <f>MID(TablaPivotFinal[[#This Row],[Fecha]],1,4)</f>
        <v>2016</v>
      </c>
      <c r="AF2020" s="5" t="str">
        <f>MID(TablaPivotFinal[[#This Row],[Fecha]],5,3)</f>
        <v>Dic</v>
      </c>
      <c r="AG2020" s="7">
        <v>803528400</v>
      </c>
      <c r="AH2020" s="8">
        <v>103942</v>
      </c>
      <c r="AI2020" t="s">
        <v>1077</v>
      </c>
      <c r="AJ2020" t="s">
        <v>875</v>
      </c>
      <c r="AK2020" t="s">
        <v>1205</v>
      </c>
    </row>
    <row r="2021" spans="1:37" x14ac:dyDescent="0.3">
      <c r="A2021" t="str">
        <f t="shared" si="93"/>
        <v>ACAPULCO-CONCESION PACIFICO TRES S.A.S  (ODINSA)</v>
      </c>
      <c r="B2021" t="str">
        <f t="shared" si="94"/>
        <v>2016Ene</v>
      </c>
      <c r="C2021" t="str">
        <f t="shared" si="95"/>
        <v>4.999048816-75.85886931</v>
      </c>
      <c r="D2021" s="9" t="s">
        <v>413</v>
      </c>
      <c r="E2021" s="6">
        <v>2507</v>
      </c>
      <c r="F2021" s="9" t="s">
        <v>402</v>
      </c>
      <c r="G2021" s="6">
        <v>17</v>
      </c>
      <c r="H2021" s="9" t="s">
        <v>414</v>
      </c>
      <c r="I2021" s="9" t="s">
        <v>415</v>
      </c>
      <c r="J2021" s="9" t="s">
        <v>103</v>
      </c>
      <c r="K2021" s="9" t="s">
        <v>416</v>
      </c>
      <c r="L2021" s="9" t="s">
        <v>417</v>
      </c>
      <c r="M2021" s="6">
        <v>3219738470</v>
      </c>
      <c r="N2021" s="6" t="s">
        <v>418</v>
      </c>
      <c r="O2021" s="9" t="s">
        <v>419</v>
      </c>
      <c r="P2021" s="6">
        <v>11400</v>
      </c>
      <c r="Q2021" s="6">
        <v>14100</v>
      </c>
      <c r="R2021" s="6">
        <v>14100</v>
      </c>
      <c r="S2021" s="6">
        <v>14100</v>
      </c>
      <c r="T2021" s="6">
        <v>33800</v>
      </c>
      <c r="U2021" s="6">
        <v>42400</v>
      </c>
      <c r="V2021" s="6">
        <v>48900</v>
      </c>
      <c r="W2021" s="6">
        <v>0</v>
      </c>
      <c r="X2021" s="6">
        <v>0</v>
      </c>
      <c r="Y2021" s="6">
        <v>0</v>
      </c>
      <c r="Z2021" s="6">
        <v>0</v>
      </c>
      <c r="AA2021" s="6">
        <v>4.9990488160000002</v>
      </c>
      <c r="AB2021" s="6">
        <v>-75.858869310000003</v>
      </c>
      <c r="AC2021" s="9" t="s">
        <v>19</v>
      </c>
      <c r="AD2021" s="6">
        <v>734081100</v>
      </c>
      <c r="AE2021" s="6" t="str">
        <f>MID(TablaPivotFinal[[#This Row],[Fecha]],1,4)</f>
        <v>2016</v>
      </c>
      <c r="AF2021" s="6" t="str">
        <f>MID(TablaPivotFinal[[#This Row],[Fecha]],5,3)</f>
        <v>Ene</v>
      </c>
      <c r="AG2021" s="9">
        <v>734081100</v>
      </c>
      <c r="AH2021" s="10">
        <v>97515</v>
      </c>
      <c r="AI2021" t="s">
        <v>1077</v>
      </c>
      <c r="AJ2021" t="s">
        <v>864</v>
      </c>
      <c r="AK2021" t="s">
        <v>1205</v>
      </c>
    </row>
    <row r="2022" spans="1:37" x14ac:dyDescent="0.3">
      <c r="A2022" t="str">
        <f t="shared" si="93"/>
        <v>ACAPULCO-CONCESION PACIFICO TRES S.A.S  (ODINSA)</v>
      </c>
      <c r="B2022" t="str">
        <f t="shared" si="94"/>
        <v>2016Feb</v>
      </c>
      <c r="C2022" t="str">
        <f t="shared" si="95"/>
        <v>4.999048816-75.85886931</v>
      </c>
      <c r="D2022" s="7" t="s">
        <v>413</v>
      </c>
      <c r="E2022" s="5">
        <v>2507</v>
      </c>
      <c r="F2022" s="7" t="s">
        <v>402</v>
      </c>
      <c r="G2022" s="5">
        <v>17</v>
      </c>
      <c r="H2022" s="7" t="s">
        <v>414</v>
      </c>
      <c r="I2022" s="7" t="s">
        <v>415</v>
      </c>
      <c r="J2022" s="7" t="s">
        <v>103</v>
      </c>
      <c r="K2022" s="7" t="s">
        <v>416</v>
      </c>
      <c r="L2022" s="7" t="s">
        <v>417</v>
      </c>
      <c r="M2022" s="5">
        <v>3219738470</v>
      </c>
      <c r="N2022" s="5" t="s">
        <v>418</v>
      </c>
      <c r="O2022" s="7" t="s">
        <v>419</v>
      </c>
      <c r="P2022" s="5">
        <v>11400</v>
      </c>
      <c r="Q2022" s="5">
        <v>14100</v>
      </c>
      <c r="R2022" s="5">
        <v>14100</v>
      </c>
      <c r="S2022" s="5">
        <v>14100</v>
      </c>
      <c r="T2022" s="5">
        <v>33800</v>
      </c>
      <c r="U2022" s="5">
        <v>42400</v>
      </c>
      <c r="V2022" s="5">
        <v>48900</v>
      </c>
      <c r="W2022" s="5">
        <v>0</v>
      </c>
      <c r="X2022" s="5">
        <v>0</v>
      </c>
      <c r="Y2022" s="5">
        <v>0</v>
      </c>
      <c r="Z2022" s="5">
        <v>0</v>
      </c>
      <c r="AA2022" s="5">
        <v>4.9990488160000002</v>
      </c>
      <c r="AB2022" s="5">
        <v>-75.858869310000003</v>
      </c>
      <c r="AC2022" s="7" t="s">
        <v>21</v>
      </c>
      <c r="AD2022" s="5">
        <v>599925400</v>
      </c>
      <c r="AE2022" s="5" t="str">
        <f>MID(TablaPivotFinal[[#This Row],[Fecha]],1,4)</f>
        <v>2016</v>
      </c>
      <c r="AF2022" s="5" t="str">
        <f>MID(TablaPivotFinal[[#This Row],[Fecha]],5,3)</f>
        <v>Feb</v>
      </c>
      <c r="AG2022" s="7">
        <v>599925400</v>
      </c>
      <c r="AH2022" s="8">
        <v>76217</v>
      </c>
      <c r="AI2022" t="s">
        <v>1077</v>
      </c>
      <c r="AJ2022" t="s">
        <v>865</v>
      </c>
      <c r="AK2022" t="s">
        <v>1205</v>
      </c>
    </row>
    <row r="2023" spans="1:37" x14ac:dyDescent="0.3">
      <c r="A2023" t="str">
        <f t="shared" si="93"/>
        <v>ACAPULCO-CONCESION PACIFICO TRES S.A.S  (ODINSA)</v>
      </c>
      <c r="B2023" t="str">
        <f t="shared" si="94"/>
        <v>2016Jul</v>
      </c>
      <c r="C2023" t="str">
        <f t="shared" si="95"/>
        <v>4.999048816-75.85886931</v>
      </c>
      <c r="D2023" s="9" t="s">
        <v>413</v>
      </c>
      <c r="E2023" s="6">
        <v>2507</v>
      </c>
      <c r="F2023" s="9" t="s">
        <v>402</v>
      </c>
      <c r="G2023" s="6">
        <v>17</v>
      </c>
      <c r="H2023" s="9" t="s">
        <v>414</v>
      </c>
      <c r="I2023" s="9" t="s">
        <v>415</v>
      </c>
      <c r="J2023" s="9" t="s">
        <v>103</v>
      </c>
      <c r="K2023" s="9" t="s">
        <v>416</v>
      </c>
      <c r="L2023" s="9" t="s">
        <v>417</v>
      </c>
      <c r="M2023" s="6">
        <v>3219738470</v>
      </c>
      <c r="N2023" s="6" t="s">
        <v>418</v>
      </c>
      <c r="O2023" s="9" t="s">
        <v>419</v>
      </c>
      <c r="P2023" s="6">
        <v>11400</v>
      </c>
      <c r="Q2023" s="6">
        <v>14100</v>
      </c>
      <c r="R2023" s="6">
        <v>14100</v>
      </c>
      <c r="S2023" s="6">
        <v>14100</v>
      </c>
      <c r="T2023" s="6">
        <v>33800</v>
      </c>
      <c r="U2023" s="6">
        <v>42400</v>
      </c>
      <c r="V2023" s="6">
        <v>48900</v>
      </c>
      <c r="W2023" s="6">
        <v>0</v>
      </c>
      <c r="X2023" s="6">
        <v>0</v>
      </c>
      <c r="Y2023" s="6">
        <v>0</v>
      </c>
      <c r="Z2023" s="6">
        <v>0</v>
      </c>
      <c r="AA2023" s="6">
        <v>4.9990488160000002</v>
      </c>
      <c r="AB2023" s="6">
        <v>-75.858869310000003</v>
      </c>
      <c r="AC2023" s="9" t="s">
        <v>23</v>
      </c>
      <c r="AD2023" s="6">
        <v>699778100</v>
      </c>
      <c r="AE2023" s="6" t="str">
        <f>MID(TablaPivotFinal[[#This Row],[Fecha]],1,4)</f>
        <v>2016</v>
      </c>
      <c r="AF2023" s="6" t="str">
        <f>MID(TablaPivotFinal[[#This Row],[Fecha]],5,3)</f>
        <v>Jul</v>
      </c>
      <c r="AG2023" s="9">
        <v>699778100</v>
      </c>
      <c r="AH2023" s="10">
        <v>90354</v>
      </c>
      <c r="AI2023" t="s">
        <v>1077</v>
      </c>
      <c r="AJ2023" t="s">
        <v>870</v>
      </c>
      <c r="AK2023" t="s">
        <v>1205</v>
      </c>
    </row>
    <row r="2024" spans="1:37" x14ac:dyDescent="0.3">
      <c r="A2024" t="str">
        <f t="shared" si="93"/>
        <v>ACAPULCO-CONCESION PACIFICO TRES S.A.S  (ODINSA)</v>
      </c>
      <c r="B2024" t="str">
        <f t="shared" si="94"/>
        <v>2016Jun</v>
      </c>
      <c r="C2024" t="str">
        <f t="shared" si="95"/>
        <v>4.999048816-75.85886931</v>
      </c>
      <c r="D2024" s="7" t="s">
        <v>413</v>
      </c>
      <c r="E2024" s="5">
        <v>2507</v>
      </c>
      <c r="F2024" s="7" t="s">
        <v>402</v>
      </c>
      <c r="G2024" s="5">
        <v>17</v>
      </c>
      <c r="H2024" s="7" t="s">
        <v>414</v>
      </c>
      <c r="I2024" s="7" t="s">
        <v>415</v>
      </c>
      <c r="J2024" s="7" t="s">
        <v>103</v>
      </c>
      <c r="K2024" s="7" t="s">
        <v>416</v>
      </c>
      <c r="L2024" s="7" t="s">
        <v>417</v>
      </c>
      <c r="M2024" s="5">
        <v>3219738470</v>
      </c>
      <c r="N2024" s="5" t="s">
        <v>418</v>
      </c>
      <c r="O2024" s="7" t="s">
        <v>419</v>
      </c>
      <c r="P2024" s="5">
        <v>11400</v>
      </c>
      <c r="Q2024" s="5">
        <v>14100</v>
      </c>
      <c r="R2024" s="5">
        <v>14100</v>
      </c>
      <c r="S2024" s="5">
        <v>14100</v>
      </c>
      <c r="T2024" s="5">
        <v>33800</v>
      </c>
      <c r="U2024" s="5">
        <v>42400</v>
      </c>
      <c r="V2024" s="5">
        <v>48900</v>
      </c>
      <c r="W2024" s="5">
        <v>0</v>
      </c>
      <c r="X2024" s="5">
        <v>0</v>
      </c>
      <c r="Y2024" s="5">
        <v>0</v>
      </c>
      <c r="Z2024" s="5">
        <v>0</v>
      </c>
      <c r="AA2024" s="5">
        <v>4.9990488160000002</v>
      </c>
      <c r="AB2024" s="5">
        <v>-75.858869310000003</v>
      </c>
      <c r="AC2024" s="7" t="s">
        <v>25</v>
      </c>
      <c r="AD2024" s="5">
        <v>661336500</v>
      </c>
      <c r="AE2024" s="5" t="str">
        <f>MID(TablaPivotFinal[[#This Row],[Fecha]],1,4)</f>
        <v>2016</v>
      </c>
      <c r="AF2024" s="5" t="str">
        <f>MID(TablaPivotFinal[[#This Row],[Fecha]],5,3)</f>
        <v>Jun</v>
      </c>
      <c r="AG2024" s="7">
        <v>661336500</v>
      </c>
      <c r="AH2024" s="8">
        <v>83344</v>
      </c>
      <c r="AI2024" t="s">
        <v>1077</v>
      </c>
      <c r="AJ2024" t="s">
        <v>869</v>
      </c>
      <c r="AK2024" t="s">
        <v>1205</v>
      </c>
    </row>
    <row r="2025" spans="1:37" x14ac:dyDescent="0.3">
      <c r="A2025" t="str">
        <f t="shared" si="93"/>
        <v>ACAPULCO-CONCESION PACIFICO TRES S.A.S  (ODINSA)</v>
      </c>
      <c r="B2025" t="str">
        <f t="shared" si="94"/>
        <v>2016Mar</v>
      </c>
      <c r="C2025" t="str">
        <f t="shared" si="95"/>
        <v>4.999048816-75.85886931</v>
      </c>
      <c r="D2025" s="9" t="s">
        <v>413</v>
      </c>
      <c r="E2025" s="6">
        <v>2507</v>
      </c>
      <c r="F2025" s="9" t="s">
        <v>402</v>
      </c>
      <c r="G2025" s="6">
        <v>17</v>
      </c>
      <c r="H2025" s="9" t="s">
        <v>414</v>
      </c>
      <c r="I2025" s="9" t="s">
        <v>415</v>
      </c>
      <c r="J2025" s="9" t="s">
        <v>103</v>
      </c>
      <c r="K2025" s="9" t="s">
        <v>416</v>
      </c>
      <c r="L2025" s="9" t="s">
        <v>417</v>
      </c>
      <c r="M2025" s="6">
        <v>3219738470</v>
      </c>
      <c r="N2025" s="6" t="s">
        <v>418</v>
      </c>
      <c r="O2025" s="9" t="s">
        <v>419</v>
      </c>
      <c r="P2025" s="6">
        <v>11400</v>
      </c>
      <c r="Q2025" s="6">
        <v>14100</v>
      </c>
      <c r="R2025" s="6">
        <v>14100</v>
      </c>
      <c r="S2025" s="6">
        <v>14100</v>
      </c>
      <c r="T2025" s="6">
        <v>33800</v>
      </c>
      <c r="U2025" s="6">
        <v>42400</v>
      </c>
      <c r="V2025" s="6">
        <v>48900</v>
      </c>
      <c r="W2025" s="6">
        <v>0</v>
      </c>
      <c r="X2025" s="6">
        <v>0</v>
      </c>
      <c r="Y2025" s="6">
        <v>0</v>
      </c>
      <c r="Z2025" s="6">
        <v>0</v>
      </c>
      <c r="AA2025" s="6">
        <v>4.9990488160000002</v>
      </c>
      <c r="AB2025" s="6">
        <v>-75.858869310000003</v>
      </c>
      <c r="AC2025" s="9" t="s">
        <v>27</v>
      </c>
      <c r="AD2025" s="6">
        <v>670704200</v>
      </c>
      <c r="AE2025" s="6" t="str">
        <f>MID(TablaPivotFinal[[#This Row],[Fecha]],1,4)</f>
        <v>2016</v>
      </c>
      <c r="AF2025" s="6" t="str">
        <f>MID(TablaPivotFinal[[#This Row],[Fecha]],5,3)</f>
        <v>Mar</v>
      </c>
      <c r="AG2025" s="9">
        <v>670704200</v>
      </c>
      <c r="AH2025" s="10">
        <v>86264</v>
      </c>
      <c r="AI2025" t="s">
        <v>1077</v>
      </c>
      <c r="AJ2025" t="s">
        <v>866</v>
      </c>
      <c r="AK2025" t="s">
        <v>1205</v>
      </c>
    </row>
    <row r="2026" spans="1:37" x14ac:dyDescent="0.3">
      <c r="A2026" t="str">
        <f t="shared" si="93"/>
        <v>ACAPULCO-CONCESION PACIFICO TRES S.A.S  (ODINSA)</v>
      </c>
      <c r="B2026" t="str">
        <f t="shared" si="94"/>
        <v>2016May</v>
      </c>
      <c r="C2026" t="str">
        <f t="shared" si="95"/>
        <v>4.999048816-75.85886931</v>
      </c>
      <c r="D2026" s="7" t="s">
        <v>413</v>
      </c>
      <c r="E2026" s="5">
        <v>2507</v>
      </c>
      <c r="F2026" s="7" t="s">
        <v>402</v>
      </c>
      <c r="G2026" s="5">
        <v>17</v>
      </c>
      <c r="H2026" s="7" t="s">
        <v>414</v>
      </c>
      <c r="I2026" s="7" t="s">
        <v>415</v>
      </c>
      <c r="J2026" s="7" t="s">
        <v>103</v>
      </c>
      <c r="K2026" s="7" t="s">
        <v>416</v>
      </c>
      <c r="L2026" s="7" t="s">
        <v>417</v>
      </c>
      <c r="M2026" s="5">
        <v>3219738470</v>
      </c>
      <c r="N2026" s="5" t="s">
        <v>418</v>
      </c>
      <c r="O2026" s="7" t="s">
        <v>419</v>
      </c>
      <c r="P2026" s="5">
        <v>11400</v>
      </c>
      <c r="Q2026" s="5">
        <v>14100</v>
      </c>
      <c r="R2026" s="5">
        <v>14100</v>
      </c>
      <c r="S2026" s="5">
        <v>14100</v>
      </c>
      <c r="T2026" s="5">
        <v>33800</v>
      </c>
      <c r="U2026" s="5">
        <v>42400</v>
      </c>
      <c r="V2026" s="5">
        <v>48900</v>
      </c>
      <c r="W2026" s="5">
        <v>0</v>
      </c>
      <c r="X2026" s="5">
        <v>0</v>
      </c>
      <c r="Y2026" s="5">
        <v>0</v>
      </c>
      <c r="Z2026" s="5">
        <v>0</v>
      </c>
      <c r="AA2026" s="5">
        <v>4.9990488160000002</v>
      </c>
      <c r="AB2026" s="5">
        <v>-75.858869310000003</v>
      </c>
      <c r="AC2026" s="7" t="s">
        <v>29</v>
      </c>
      <c r="AD2026" s="5">
        <v>646357200</v>
      </c>
      <c r="AE2026" s="5" t="str">
        <f>MID(TablaPivotFinal[[#This Row],[Fecha]],1,4)</f>
        <v>2016</v>
      </c>
      <c r="AF2026" s="5" t="str">
        <f>MID(TablaPivotFinal[[#This Row],[Fecha]],5,3)</f>
        <v>May</v>
      </c>
      <c r="AG2026" s="7">
        <v>646357200</v>
      </c>
      <c r="AH2026" s="8">
        <v>83620</v>
      </c>
      <c r="AI2026" t="s">
        <v>1077</v>
      </c>
      <c r="AJ2026" t="s">
        <v>868</v>
      </c>
      <c r="AK2026" t="s">
        <v>1205</v>
      </c>
    </row>
    <row r="2027" spans="1:37" x14ac:dyDescent="0.3">
      <c r="A2027" t="str">
        <f t="shared" si="93"/>
        <v>ACAPULCO-CONCESION PACIFICO TRES S.A.S  (ODINSA)</v>
      </c>
      <c r="B2027" t="str">
        <f t="shared" si="94"/>
        <v>2016Nov</v>
      </c>
      <c r="C2027" t="str">
        <f t="shared" si="95"/>
        <v>4.999048816-75.85886931</v>
      </c>
      <c r="D2027" s="9" t="s">
        <v>413</v>
      </c>
      <c r="E2027" s="6">
        <v>2507</v>
      </c>
      <c r="F2027" s="9" t="s">
        <v>402</v>
      </c>
      <c r="G2027" s="6">
        <v>17</v>
      </c>
      <c r="H2027" s="9" t="s">
        <v>414</v>
      </c>
      <c r="I2027" s="9" t="s">
        <v>415</v>
      </c>
      <c r="J2027" s="9" t="s">
        <v>103</v>
      </c>
      <c r="K2027" s="9" t="s">
        <v>416</v>
      </c>
      <c r="L2027" s="9" t="s">
        <v>417</v>
      </c>
      <c r="M2027" s="6">
        <v>3219738470</v>
      </c>
      <c r="N2027" s="6" t="s">
        <v>418</v>
      </c>
      <c r="O2027" s="9" t="s">
        <v>419</v>
      </c>
      <c r="P2027" s="6">
        <v>11400</v>
      </c>
      <c r="Q2027" s="6">
        <v>14100</v>
      </c>
      <c r="R2027" s="6">
        <v>14100</v>
      </c>
      <c r="S2027" s="6">
        <v>14100</v>
      </c>
      <c r="T2027" s="6">
        <v>33800</v>
      </c>
      <c r="U2027" s="6">
        <v>42400</v>
      </c>
      <c r="V2027" s="6">
        <v>48900</v>
      </c>
      <c r="W2027" s="6">
        <v>0</v>
      </c>
      <c r="X2027" s="6">
        <v>0</v>
      </c>
      <c r="Y2027" s="6">
        <v>0</v>
      </c>
      <c r="Z2027" s="6">
        <v>0</v>
      </c>
      <c r="AA2027" s="6">
        <v>4.9990488160000002</v>
      </c>
      <c r="AB2027" s="6">
        <v>-75.858869310000003</v>
      </c>
      <c r="AC2027" s="9" t="s">
        <v>31</v>
      </c>
      <c r="AD2027" s="6">
        <v>706227000</v>
      </c>
      <c r="AE2027" s="6" t="str">
        <f>MID(TablaPivotFinal[[#This Row],[Fecha]],1,4)</f>
        <v>2016</v>
      </c>
      <c r="AF2027" s="6" t="str">
        <f>MID(TablaPivotFinal[[#This Row],[Fecha]],5,3)</f>
        <v>Nov</v>
      </c>
      <c r="AG2027" s="9">
        <v>706227000</v>
      </c>
      <c r="AH2027" s="10">
        <v>90183</v>
      </c>
      <c r="AI2027" t="s">
        <v>1077</v>
      </c>
      <c r="AJ2027" t="s">
        <v>874</v>
      </c>
      <c r="AK2027" t="s">
        <v>1205</v>
      </c>
    </row>
    <row r="2028" spans="1:37" x14ac:dyDescent="0.3">
      <c r="A2028" t="str">
        <f t="shared" si="93"/>
        <v>ACAPULCO-CONCESION PACIFICO TRES S.A.S  (ODINSA)</v>
      </c>
      <c r="B2028" t="str">
        <f t="shared" si="94"/>
        <v>2016Oct</v>
      </c>
      <c r="C2028" t="str">
        <f t="shared" si="95"/>
        <v>4.999048816-75.85886931</v>
      </c>
      <c r="D2028" s="7" t="s">
        <v>413</v>
      </c>
      <c r="E2028" s="5">
        <v>2507</v>
      </c>
      <c r="F2028" s="7" t="s">
        <v>402</v>
      </c>
      <c r="G2028" s="5">
        <v>17</v>
      </c>
      <c r="H2028" s="7" t="s">
        <v>414</v>
      </c>
      <c r="I2028" s="7" t="s">
        <v>415</v>
      </c>
      <c r="J2028" s="7" t="s">
        <v>103</v>
      </c>
      <c r="K2028" s="7" t="s">
        <v>416</v>
      </c>
      <c r="L2028" s="7" t="s">
        <v>417</v>
      </c>
      <c r="M2028" s="5">
        <v>3219738470</v>
      </c>
      <c r="N2028" s="5" t="s">
        <v>418</v>
      </c>
      <c r="O2028" s="7" t="s">
        <v>419</v>
      </c>
      <c r="P2028" s="5">
        <v>11400</v>
      </c>
      <c r="Q2028" s="5">
        <v>14100</v>
      </c>
      <c r="R2028" s="5">
        <v>14100</v>
      </c>
      <c r="S2028" s="5">
        <v>14100</v>
      </c>
      <c r="T2028" s="5">
        <v>33800</v>
      </c>
      <c r="U2028" s="5">
        <v>42400</v>
      </c>
      <c r="V2028" s="5">
        <v>48900</v>
      </c>
      <c r="W2028" s="5">
        <v>0</v>
      </c>
      <c r="X2028" s="5">
        <v>0</v>
      </c>
      <c r="Y2028" s="5">
        <v>0</v>
      </c>
      <c r="Z2028" s="5">
        <v>0</v>
      </c>
      <c r="AA2028" s="5">
        <v>4.9990488160000002</v>
      </c>
      <c r="AB2028" s="5">
        <v>-75.858869310000003</v>
      </c>
      <c r="AC2028" s="7" t="s">
        <v>33</v>
      </c>
      <c r="AD2028" s="5">
        <v>709349700</v>
      </c>
      <c r="AE2028" s="5" t="str">
        <f>MID(TablaPivotFinal[[#This Row],[Fecha]],1,4)</f>
        <v>2016</v>
      </c>
      <c r="AF2028" s="5" t="str">
        <f>MID(TablaPivotFinal[[#This Row],[Fecha]],5,3)</f>
        <v>Oct</v>
      </c>
      <c r="AG2028" s="7">
        <v>709349700</v>
      </c>
      <c r="AH2028" s="8">
        <v>88979</v>
      </c>
      <c r="AI2028" t="s">
        <v>1077</v>
      </c>
      <c r="AJ2028" t="s">
        <v>873</v>
      </c>
      <c r="AK2028" t="s">
        <v>1205</v>
      </c>
    </row>
    <row r="2029" spans="1:37" x14ac:dyDescent="0.3">
      <c r="A2029" t="str">
        <f t="shared" si="93"/>
        <v>ACAPULCO-CONCESION PACIFICO TRES S.A.S  (ODINSA)</v>
      </c>
      <c r="B2029" t="str">
        <f t="shared" si="94"/>
        <v>2016Sep</v>
      </c>
      <c r="C2029" t="str">
        <f t="shared" si="95"/>
        <v>4.999048816-75.85886931</v>
      </c>
      <c r="D2029" s="9" t="s">
        <v>413</v>
      </c>
      <c r="E2029" s="6">
        <v>2507</v>
      </c>
      <c r="F2029" s="9" t="s">
        <v>402</v>
      </c>
      <c r="G2029" s="6">
        <v>17</v>
      </c>
      <c r="H2029" s="9" t="s">
        <v>414</v>
      </c>
      <c r="I2029" s="9" t="s">
        <v>415</v>
      </c>
      <c r="J2029" s="9" t="s">
        <v>103</v>
      </c>
      <c r="K2029" s="9" t="s">
        <v>416</v>
      </c>
      <c r="L2029" s="9" t="s">
        <v>417</v>
      </c>
      <c r="M2029" s="6">
        <v>3219738470</v>
      </c>
      <c r="N2029" s="6" t="s">
        <v>418</v>
      </c>
      <c r="O2029" s="9" t="s">
        <v>419</v>
      </c>
      <c r="P2029" s="6">
        <v>11400</v>
      </c>
      <c r="Q2029" s="6">
        <v>14100</v>
      </c>
      <c r="R2029" s="6">
        <v>14100</v>
      </c>
      <c r="S2029" s="6">
        <v>14100</v>
      </c>
      <c r="T2029" s="6">
        <v>33800</v>
      </c>
      <c r="U2029" s="6">
        <v>42400</v>
      </c>
      <c r="V2029" s="6">
        <v>48900</v>
      </c>
      <c r="W2029" s="6">
        <v>0</v>
      </c>
      <c r="X2029" s="6">
        <v>0</v>
      </c>
      <c r="Y2029" s="6">
        <v>0</v>
      </c>
      <c r="Z2029" s="6">
        <v>0</v>
      </c>
      <c r="AA2029" s="6">
        <v>4.9990488160000002</v>
      </c>
      <c r="AB2029" s="6">
        <v>-75.858869310000003</v>
      </c>
      <c r="AC2029" s="9" t="s">
        <v>35</v>
      </c>
      <c r="AD2029" s="6">
        <v>658577400</v>
      </c>
      <c r="AE2029" s="6" t="str">
        <f>MID(TablaPivotFinal[[#This Row],[Fecha]],1,4)</f>
        <v>2016</v>
      </c>
      <c r="AF2029" s="6" t="str">
        <f>MID(TablaPivotFinal[[#This Row],[Fecha]],5,3)</f>
        <v>Sep</v>
      </c>
      <c r="AG2029" s="9">
        <v>658577400</v>
      </c>
      <c r="AH2029" s="10">
        <v>82716</v>
      </c>
      <c r="AI2029" t="s">
        <v>1077</v>
      </c>
      <c r="AJ2029" t="s">
        <v>872</v>
      </c>
      <c r="AK2029" t="s">
        <v>1205</v>
      </c>
    </row>
    <row r="2030" spans="1:37" x14ac:dyDescent="0.3">
      <c r="A2030" t="str">
        <f t="shared" si="93"/>
        <v>ACAPULCO-CONCESION PACIFICO TRES S.A.S  (ODINSA)</v>
      </c>
      <c r="B2030" t="str">
        <f t="shared" si="94"/>
        <v>2017Abr</v>
      </c>
      <c r="C2030" t="str">
        <f t="shared" si="95"/>
        <v>4.999048816-75.85886931</v>
      </c>
      <c r="D2030" s="7" t="s">
        <v>413</v>
      </c>
      <c r="E2030" s="5">
        <v>2507</v>
      </c>
      <c r="F2030" s="7" t="s">
        <v>402</v>
      </c>
      <c r="G2030" s="5">
        <v>17</v>
      </c>
      <c r="H2030" s="7" t="s">
        <v>414</v>
      </c>
      <c r="I2030" s="7" t="s">
        <v>415</v>
      </c>
      <c r="J2030" s="7" t="s">
        <v>103</v>
      </c>
      <c r="K2030" s="7" t="s">
        <v>416</v>
      </c>
      <c r="L2030" s="7" t="s">
        <v>417</v>
      </c>
      <c r="M2030" s="5">
        <v>3219738470</v>
      </c>
      <c r="N2030" s="5" t="s">
        <v>418</v>
      </c>
      <c r="O2030" s="7" t="s">
        <v>419</v>
      </c>
      <c r="P2030" s="5">
        <v>11400</v>
      </c>
      <c r="Q2030" s="5">
        <v>14100</v>
      </c>
      <c r="R2030" s="5">
        <v>14100</v>
      </c>
      <c r="S2030" s="5">
        <v>14100</v>
      </c>
      <c r="T2030" s="5">
        <v>33800</v>
      </c>
      <c r="U2030" s="5">
        <v>42400</v>
      </c>
      <c r="V2030" s="5">
        <v>48900</v>
      </c>
      <c r="W2030" s="5">
        <v>0</v>
      </c>
      <c r="X2030" s="5">
        <v>0</v>
      </c>
      <c r="Y2030" s="5">
        <v>0</v>
      </c>
      <c r="Z2030" s="5">
        <v>0</v>
      </c>
      <c r="AA2030" s="5">
        <v>4.9990488160000002</v>
      </c>
      <c r="AB2030" s="5">
        <v>-75.858869310000003</v>
      </c>
      <c r="AC2030" s="7" t="s">
        <v>37</v>
      </c>
      <c r="AD2030" s="5">
        <v>762151800</v>
      </c>
      <c r="AE2030" s="5" t="str">
        <f>MID(TablaPivotFinal[[#This Row],[Fecha]],1,4)</f>
        <v>2017</v>
      </c>
      <c r="AF2030" s="5" t="str">
        <f>MID(TablaPivotFinal[[#This Row],[Fecha]],5,3)</f>
        <v>Abr</v>
      </c>
      <c r="AG2030" s="7">
        <v>762151800</v>
      </c>
      <c r="AH2030" s="8">
        <v>3005.9666670000001</v>
      </c>
      <c r="AI2030" t="s">
        <v>1077</v>
      </c>
      <c r="AJ2030" t="s">
        <v>879</v>
      </c>
      <c r="AK2030" t="s">
        <v>1205</v>
      </c>
    </row>
    <row r="2031" spans="1:37" x14ac:dyDescent="0.3">
      <c r="A2031" t="str">
        <f t="shared" si="93"/>
        <v>ACAPULCO-CONCESION PACIFICO TRES S.A.S  (ODINSA)</v>
      </c>
      <c r="B2031" t="str">
        <f t="shared" si="94"/>
        <v>2017Ago</v>
      </c>
      <c r="C2031" t="str">
        <f t="shared" si="95"/>
        <v>4.999048816-75.85886931</v>
      </c>
      <c r="D2031" s="9" t="s">
        <v>413</v>
      </c>
      <c r="E2031" s="6">
        <v>2507</v>
      </c>
      <c r="F2031" s="9" t="s">
        <v>402</v>
      </c>
      <c r="G2031" s="6">
        <v>17</v>
      </c>
      <c r="H2031" s="9" t="s">
        <v>414</v>
      </c>
      <c r="I2031" s="9" t="s">
        <v>415</v>
      </c>
      <c r="J2031" s="9" t="s">
        <v>103</v>
      </c>
      <c r="K2031" s="9" t="s">
        <v>416</v>
      </c>
      <c r="L2031" s="9" t="s">
        <v>417</v>
      </c>
      <c r="M2031" s="6">
        <v>3219738470</v>
      </c>
      <c r="N2031" s="6" t="s">
        <v>418</v>
      </c>
      <c r="O2031" s="9" t="s">
        <v>419</v>
      </c>
      <c r="P2031" s="6">
        <v>11400</v>
      </c>
      <c r="Q2031" s="6">
        <v>14100</v>
      </c>
      <c r="R2031" s="6">
        <v>14100</v>
      </c>
      <c r="S2031" s="6">
        <v>14100</v>
      </c>
      <c r="T2031" s="6">
        <v>33800</v>
      </c>
      <c r="U2031" s="6">
        <v>42400</v>
      </c>
      <c r="V2031" s="6">
        <v>48900</v>
      </c>
      <c r="W2031" s="6">
        <v>0</v>
      </c>
      <c r="X2031" s="6">
        <v>0</v>
      </c>
      <c r="Y2031" s="6">
        <v>0</v>
      </c>
      <c r="Z2031" s="6">
        <v>0</v>
      </c>
      <c r="AA2031" s="6">
        <v>4.9990488160000002</v>
      </c>
      <c r="AB2031" s="6">
        <v>-75.858869310000003</v>
      </c>
      <c r="AC2031" s="9" t="s">
        <v>39</v>
      </c>
      <c r="AD2031" s="6">
        <v>767779200</v>
      </c>
      <c r="AE2031" s="6" t="str">
        <f>MID(TablaPivotFinal[[#This Row],[Fecha]],1,4)</f>
        <v>2017</v>
      </c>
      <c r="AF2031" s="6" t="str">
        <f>MID(TablaPivotFinal[[#This Row],[Fecha]],5,3)</f>
        <v>Ago</v>
      </c>
      <c r="AG2031" s="9">
        <v>767779200</v>
      </c>
      <c r="AH2031" s="10">
        <v>2767.741935</v>
      </c>
      <c r="AI2031" t="s">
        <v>1077</v>
      </c>
      <c r="AJ2031" t="s">
        <v>883</v>
      </c>
      <c r="AK2031" t="s">
        <v>1205</v>
      </c>
    </row>
    <row r="2032" spans="1:37" x14ac:dyDescent="0.3">
      <c r="A2032" t="str">
        <f t="shared" si="93"/>
        <v>ACAPULCO-CONCESION PACIFICO TRES S.A.S  (ODINSA)</v>
      </c>
      <c r="B2032" t="str">
        <f t="shared" si="94"/>
        <v>2017Dic</v>
      </c>
      <c r="C2032" t="str">
        <f t="shared" si="95"/>
        <v>4.999048816-75.85886931</v>
      </c>
      <c r="D2032" s="7" t="s">
        <v>413</v>
      </c>
      <c r="E2032" s="5">
        <v>2507</v>
      </c>
      <c r="F2032" s="7" t="s">
        <v>402</v>
      </c>
      <c r="G2032" s="5">
        <v>17</v>
      </c>
      <c r="H2032" s="7" t="s">
        <v>414</v>
      </c>
      <c r="I2032" s="7" t="s">
        <v>415</v>
      </c>
      <c r="J2032" s="7" t="s">
        <v>103</v>
      </c>
      <c r="K2032" s="7" t="s">
        <v>416</v>
      </c>
      <c r="L2032" s="7" t="s">
        <v>417</v>
      </c>
      <c r="M2032" s="5">
        <v>3219738470</v>
      </c>
      <c r="N2032" s="5" t="s">
        <v>418</v>
      </c>
      <c r="O2032" s="7" t="s">
        <v>419</v>
      </c>
      <c r="P2032" s="5">
        <v>11400</v>
      </c>
      <c r="Q2032" s="5">
        <v>14100</v>
      </c>
      <c r="R2032" s="5">
        <v>14100</v>
      </c>
      <c r="S2032" s="5">
        <v>14100</v>
      </c>
      <c r="T2032" s="5">
        <v>33800</v>
      </c>
      <c r="U2032" s="5">
        <v>42400</v>
      </c>
      <c r="V2032" s="5">
        <v>48900</v>
      </c>
      <c r="W2032" s="5">
        <v>0</v>
      </c>
      <c r="X2032" s="5">
        <v>0</v>
      </c>
      <c r="Y2032" s="5">
        <v>0</v>
      </c>
      <c r="Z2032" s="5">
        <v>0</v>
      </c>
      <c r="AA2032" s="5">
        <v>4.9990488160000002</v>
      </c>
      <c r="AB2032" s="5">
        <v>-75.858869310000003</v>
      </c>
      <c r="AC2032" s="7" t="s">
        <v>41</v>
      </c>
      <c r="AD2032" s="5">
        <v>919063600</v>
      </c>
      <c r="AE2032" s="5" t="str">
        <f>MID(TablaPivotFinal[[#This Row],[Fecha]],1,4)</f>
        <v>2017</v>
      </c>
      <c r="AF2032" s="5" t="str">
        <f>MID(TablaPivotFinal[[#This Row],[Fecha]],5,3)</f>
        <v>Dic</v>
      </c>
      <c r="AG2032" s="7">
        <v>919063600</v>
      </c>
      <c r="AH2032" s="8">
        <v>3472.5161290000001</v>
      </c>
      <c r="AI2032" t="s">
        <v>1077</v>
      </c>
      <c r="AJ2032" t="s">
        <v>887</v>
      </c>
      <c r="AK2032" t="s">
        <v>1205</v>
      </c>
    </row>
    <row r="2033" spans="1:37" x14ac:dyDescent="0.3">
      <c r="A2033" t="str">
        <f t="shared" si="93"/>
        <v>ACAPULCO-CONCESION PACIFICO TRES S.A.S  (ODINSA)</v>
      </c>
      <c r="B2033" t="str">
        <f t="shared" si="94"/>
        <v>2017Ene</v>
      </c>
      <c r="C2033" t="str">
        <f t="shared" si="95"/>
        <v>4.999048816-75.85886931</v>
      </c>
      <c r="D2033" s="9" t="s">
        <v>413</v>
      </c>
      <c r="E2033" s="6">
        <v>2507</v>
      </c>
      <c r="F2033" s="9" t="s">
        <v>402</v>
      </c>
      <c r="G2033" s="6">
        <v>17</v>
      </c>
      <c r="H2033" s="9" t="s">
        <v>414</v>
      </c>
      <c r="I2033" s="9" t="s">
        <v>415</v>
      </c>
      <c r="J2033" s="9" t="s">
        <v>103</v>
      </c>
      <c r="K2033" s="9" t="s">
        <v>416</v>
      </c>
      <c r="L2033" s="9" t="s">
        <v>417</v>
      </c>
      <c r="M2033" s="6">
        <v>3219738470</v>
      </c>
      <c r="N2033" s="6" t="s">
        <v>418</v>
      </c>
      <c r="O2033" s="9" t="s">
        <v>419</v>
      </c>
      <c r="P2033" s="6">
        <v>11400</v>
      </c>
      <c r="Q2033" s="6">
        <v>14100</v>
      </c>
      <c r="R2033" s="6">
        <v>14100</v>
      </c>
      <c r="S2033" s="6">
        <v>14100</v>
      </c>
      <c r="T2033" s="6">
        <v>33800</v>
      </c>
      <c r="U2033" s="6">
        <v>42400</v>
      </c>
      <c r="V2033" s="6">
        <v>48900</v>
      </c>
      <c r="W2033" s="6">
        <v>0</v>
      </c>
      <c r="X2033" s="6">
        <v>0</v>
      </c>
      <c r="Y2033" s="6">
        <v>0</v>
      </c>
      <c r="Z2033" s="6">
        <v>0</v>
      </c>
      <c r="AA2033" s="6">
        <v>4.9990488160000002</v>
      </c>
      <c r="AB2033" s="6">
        <v>-75.858869310000003</v>
      </c>
      <c r="AC2033" s="9" t="s">
        <v>43</v>
      </c>
      <c r="AD2033" s="6">
        <v>826667600</v>
      </c>
      <c r="AE2033" s="6" t="str">
        <f>MID(TablaPivotFinal[[#This Row],[Fecha]],1,4)</f>
        <v>2017</v>
      </c>
      <c r="AF2033" s="6" t="str">
        <f>MID(TablaPivotFinal[[#This Row],[Fecha]],5,3)</f>
        <v>Ene</v>
      </c>
      <c r="AG2033" s="9">
        <v>826667600</v>
      </c>
      <c r="AH2033" s="10">
        <v>3343.4838709999999</v>
      </c>
      <c r="AI2033" t="s">
        <v>1077</v>
      </c>
      <c r="AJ2033" t="s">
        <v>876</v>
      </c>
      <c r="AK2033" t="s">
        <v>1205</v>
      </c>
    </row>
    <row r="2034" spans="1:37" x14ac:dyDescent="0.3">
      <c r="A2034" t="str">
        <f t="shared" si="93"/>
        <v>ACAPULCO-CONCESION PACIFICO TRES S.A.S  (ODINSA)</v>
      </c>
      <c r="B2034" t="str">
        <f t="shared" si="94"/>
        <v>2017Feb</v>
      </c>
      <c r="C2034" t="str">
        <f t="shared" si="95"/>
        <v>4.999048816-75.85886931</v>
      </c>
      <c r="D2034" s="7" t="s">
        <v>413</v>
      </c>
      <c r="E2034" s="5">
        <v>2507</v>
      </c>
      <c r="F2034" s="7" t="s">
        <v>402</v>
      </c>
      <c r="G2034" s="5">
        <v>17</v>
      </c>
      <c r="H2034" s="7" t="s">
        <v>414</v>
      </c>
      <c r="I2034" s="7" t="s">
        <v>415</v>
      </c>
      <c r="J2034" s="7" t="s">
        <v>103</v>
      </c>
      <c r="K2034" s="7" t="s">
        <v>416</v>
      </c>
      <c r="L2034" s="7" t="s">
        <v>417</v>
      </c>
      <c r="M2034" s="5">
        <v>3219738470</v>
      </c>
      <c r="N2034" s="5" t="s">
        <v>418</v>
      </c>
      <c r="O2034" s="7" t="s">
        <v>419</v>
      </c>
      <c r="P2034" s="5">
        <v>11400</v>
      </c>
      <c r="Q2034" s="5">
        <v>14100</v>
      </c>
      <c r="R2034" s="5">
        <v>14100</v>
      </c>
      <c r="S2034" s="5">
        <v>14100</v>
      </c>
      <c r="T2034" s="5">
        <v>33800</v>
      </c>
      <c r="U2034" s="5">
        <v>42400</v>
      </c>
      <c r="V2034" s="5">
        <v>48900</v>
      </c>
      <c r="W2034" s="5">
        <v>0</v>
      </c>
      <c r="X2034" s="5">
        <v>0</v>
      </c>
      <c r="Y2034" s="5">
        <v>0</v>
      </c>
      <c r="Z2034" s="5">
        <v>0</v>
      </c>
      <c r="AA2034" s="5">
        <v>4.9990488160000002</v>
      </c>
      <c r="AB2034" s="5">
        <v>-75.858869310000003</v>
      </c>
      <c r="AC2034" s="7" t="s">
        <v>45</v>
      </c>
      <c r="AD2034" s="5">
        <v>667394100</v>
      </c>
      <c r="AE2034" s="5" t="str">
        <f>MID(TablaPivotFinal[[#This Row],[Fecha]],1,4)</f>
        <v>2017</v>
      </c>
      <c r="AF2034" s="5" t="str">
        <f>MID(TablaPivotFinal[[#This Row],[Fecha]],5,3)</f>
        <v>Feb</v>
      </c>
      <c r="AG2034" s="7">
        <v>667394100</v>
      </c>
      <c r="AH2034" s="8">
        <v>2838.6428569999998</v>
      </c>
      <c r="AI2034" t="s">
        <v>1077</v>
      </c>
      <c r="AJ2034" t="s">
        <v>877</v>
      </c>
      <c r="AK2034" t="s">
        <v>1205</v>
      </c>
    </row>
    <row r="2035" spans="1:37" x14ac:dyDescent="0.3">
      <c r="A2035" t="str">
        <f t="shared" si="93"/>
        <v>ACAPULCO-CONCESION PACIFICO TRES S.A.S  (ODINSA)</v>
      </c>
      <c r="B2035" t="str">
        <f t="shared" si="94"/>
        <v>2017Jul</v>
      </c>
      <c r="C2035" t="str">
        <f t="shared" si="95"/>
        <v>4.999048816-75.85886931</v>
      </c>
      <c r="D2035" s="9" t="s">
        <v>413</v>
      </c>
      <c r="E2035" s="6">
        <v>2507</v>
      </c>
      <c r="F2035" s="9" t="s">
        <v>402</v>
      </c>
      <c r="G2035" s="6">
        <v>17</v>
      </c>
      <c r="H2035" s="9" t="s">
        <v>414</v>
      </c>
      <c r="I2035" s="9" t="s">
        <v>415</v>
      </c>
      <c r="J2035" s="9" t="s">
        <v>103</v>
      </c>
      <c r="K2035" s="9" t="s">
        <v>416</v>
      </c>
      <c r="L2035" s="9" t="s">
        <v>417</v>
      </c>
      <c r="M2035" s="6">
        <v>3219738470</v>
      </c>
      <c r="N2035" s="6" t="s">
        <v>418</v>
      </c>
      <c r="O2035" s="9" t="s">
        <v>419</v>
      </c>
      <c r="P2035" s="6">
        <v>11400</v>
      </c>
      <c r="Q2035" s="6">
        <v>14100</v>
      </c>
      <c r="R2035" s="6">
        <v>14100</v>
      </c>
      <c r="S2035" s="6">
        <v>14100</v>
      </c>
      <c r="T2035" s="6">
        <v>33800</v>
      </c>
      <c r="U2035" s="6">
        <v>42400</v>
      </c>
      <c r="V2035" s="6">
        <v>48900</v>
      </c>
      <c r="W2035" s="6">
        <v>0</v>
      </c>
      <c r="X2035" s="6">
        <v>0</v>
      </c>
      <c r="Y2035" s="6">
        <v>0</v>
      </c>
      <c r="Z2035" s="6">
        <v>0</v>
      </c>
      <c r="AA2035" s="6">
        <v>4.9990488160000002</v>
      </c>
      <c r="AB2035" s="6">
        <v>-75.858869310000003</v>
      </c>
      <c r="AC2035" s="9" t="s">
        <v>47</v>
      </c>
      <c r="AD2035" s="6">
        <v>801009500</v>
      </c>
      <c r="AE2035" s="6" t="str">
        <f>MID(TablaPivotFinal[[#This Row],[Fecha]],1,4)</f>
        <v>2017</v>
      </c>
      <c r="AF2035" s="6" t="str">
        <f>MID(TablaPivotFinal[[#This Row],[Fecha]],5,3)</f>
        <v>Jul</v>
      </c>
      <c r="AG2035" s="9">
        <v>801009500</v>
      </c>
      <c r="AH2035" s="10">
        <v>2921.3225809999999</v>
      </c>
      <c r="AI2035" t="s">
        <v>1077</v>
      </c>
      <c r="AJ2035" t="s">
        <v>882</v>
      </c>
      <c r="AK2035" t="s">
        <v>1205</v>
      </c>
    </row>
    <row r="2036" spans="1:37" x14ac:dyDescent="0.3">
      <c r="A2036" t="str">
        <f t="shared" si="93"/>
        <v>ACAPULCO-CONCESION PACIFICO TRES S.A.S  (ODINSA)</v>
      </c>
      <c r="B2036" t="str">
        <f t="shared" si="94"/>
        <v>2017Jun</v>
      </c>
      <c r="C2036" t="str">
        <f t="shared" si="95"/>
        <v>4.999048816-75.85886931</v>
      </c>
      <c r="D2036" s="7" t="s">
        <v>413</v>
      </c>
      <c r="E2036" s="5">
        <v>2507</v>
      </c>
      <c r="F2036" s="7" t="s">
        <v>402</v>
      </c>
      <c r="G2036" s="5">
        <v>17</v>
      </c>
      <c r="H2036" s="7" t="s">
        <v>414</v>
      </c>
      <c r="I2036" s="7" t="s">
        <v>415</v>
      </c>
      <c r="J2036" s="7" t="s">
        <v>103</v>
      </c>
      <c r="K2036" s="7" t="s">
        <v>416</v>
      </c>
      <c r="L2036" s="7" t="s">
        <v>417</v>
      </c>
      <c r="M2036" s="5">
        <v>3219738470</v>
      </c>
      <c r="N2036" s="5" t="s">
        <v>418</v>
      </c>
      <c r="O2036" s="7" t="s">
        <v>419</v>
      </c>
      <c r="P2036" s="5">
        <v>11400</v>
      </c>
      <c r="Q2036" s="5">
        <v>14100</v>
      </c>
      <c r="R2036" s="5">
        <v>14100</v>
      </c>
      <c r="S2036" s="5">
        <v>14100</v>
      </c>
      <c r="T2036" s="5">
        <v>33800</v>
      </c>
      <c r="U2036" s="5">
        <v>42400</v>
      </c>
      <c r="V2036" s="5">
        <v>48900</v>
      </c>
      <c r="W2036" s="5">
        <v>0</v>
      </c>
      <c r="X2036" s="5">
        <v>0</v>
      </c>
      <c r="Y2036" s="5">
        <v>0</v>
      </c>
      <c r="Z2036" s="5">
        <v>0</v>
      </c>
      <c r="AA2036" s="5">
        <v>4.9990488160000002</v>
      </c>
      <c r="AB2036" s="5">
        <v>-75.858869310000003</v>
      </c>
      <c r="AC2036" s="7" t="s">
        <v>49</v>
      </c>
      <c r="AD2036" s="5">
        <v>742053600</v>
      </c>
      <c r="AE2036" s="5" t="str">
        <f>MID(TablaPivotFinal[[#This Row],[Fecha]],1,4)</f>
        <v>2017</v>
      </c>
      <c r="AF2036" s="5" t="str">
        <f>MID(TablaPivotFinal[[#This Row],[Fecha]],5,3)</f>
        <v>Jun</v>
      </c>
      <c r="AG2036" s="7">
        <v>742053600</v>
      </c>
      <c r="AH2036" s="8">
        <v>2903.666667</v>
      </c>
      <c r="AI2036" t="s">
        <v>1077</v>
      </c>
      <c r="AJ2036" t="s">
        <v>881</v>
      </c>
      <c r="AK2036" t="s">
        <v>1205</v>
      </c>
    </row>
    <row r="2037" spans="1:37" x14ac:dyDescent="0.3">
      <c r="A2037" t="str">
        <f t="shared" si="93"/>
        <v>ACAPULCO-CONCESION PACIFICO TRES S.A.S  (ODINSA)</v>
      </c>
      <c r="B2037" t="str">
        <f t="shared" si="94"/>
        <v>2017Mar</v>
      </c>
      <c r="C2037" t="str">
        <f t="shared" si="95"/>
        <v>4.999048816-75.85886931</v>
      </c>
      <c r="D2037" s="9" t="s">
        <v>413</v>
      </c>
      <c r="E2037" s="6">
        <v>2507</v>
      </c>
      <c r="F2037" s="9" t="s">
        <v>402</v>
      </c>
      <c r="G2037" s="6">
        <v>17</v>
      </c>
      <c r="H2037" s="9" t="s">
        <v>414</v>
      </c>
      <c r="I2037" s="9" t="s">
        <v>415</v>
      </c>
      <c r="J2037" s="9" t="s">
        <v>103</v>
      </c>
      <c r="K2037" s="9" t="s">
        <v>416</v>
      </c>
      <c r="L2037" s="9" t="s">
        <v>417</v>
      </c>
      <c r="M2037" s="6">
        <v>3219738470</v>
      </c>
      <c r="N2037" s="6" t="s">
        <v>418</v>
      </c>
      <c r="O2037" s="9" t="s">
        <v>419</v>
      </c>
      <c r="P2037" s="6">
        <v>11400</v>
      </c>
      <c r="Q2037" s="6">
        <v>14100</v>
      </c>
      <c r="R2037" s="6">
        <v>14100</v>
      </c>
      <c r="S2037" s="6">
        <v>14100</v>
      </c>
      <c r="T2037" s="6">
        <v>33800</v>
      </c>
      <c r="U2037" s="6">
        <v>42400</v>
      </c>
      <c r="V2037" s="6">
        <v>48900</v>
      </c>
      <c r="W2037" s="6">
        <v>0</v>
      </c>
      <c r="X2037" s="6">
        <v>0</v>
      </c>
      <c r="Y2037" s="6">
        <v>0</v>
      </c>
      <c r="Z2037" s="6">
        <v>0</v>
      </c>
      <c r="AA2037" s="6">
        <v>4.9990488160000002</v>
      </c>
      <c r="AB2037" s="6">
        <v>-75.858869310000003</v>
      </c>
      <c r="AC2037" s="9" t="s">
        <v>51</v>
      </c>
      <c r="AD2037" s="6">
        <v>760795600</v>
      </c>
      <c r="AE2037" s="6" t="str">
        <f>MID(TablaPivotFinal[[#This Row],[Fecha]],1,4)</f>
        <v>2017</v>
      </c>
      <c r="AF2037" s="6" t="str">
        <f>MID(TablaPivotFinal[[#This Row],[Fecha]],5,3)</f>
        <v>Mar</v>
      </c>
      <c r="AG2037" s="9">
        <v>760795600</v>
      </c>
      <c r="AH2037" s="10">
        <v>2868.0322580000002</v>
      </c>
      <c r="AI2037" t="s">
        <v>1077</v>
      </c>
      <c r="AJ2037" t="s">
        <v>878</v>
      </c>
      <c r="AK2037" t="s">
        <v>1205</v>
      </c>
    </row>
    <row r="2038" spans="1:37" x14ac:dyDescent="0.3">
      <c r="A2038" t="str">
        <f t="shared" si="93"/>
        <v>ACAPULCO-CONCESION PACIFICO TRES S.A.S  (ODINSA)</v>
      </c>
      <c r="B2038" t="str">
        <f t="shared" si="94"/>
        <v>2017May</v>
      </c>
      <c r="C2038" t="str">
        <f t="shared" si="95"/>
        <v>4.999048816-75.85886931</v>
      </c>
      <c r="D2038" s="7" t="s">
        <v>413</v>
      </c>
      <c r="E2038" s="5">
        <v>2507</v>
      </c>
      <c r="F2038" s="7" t="s">
        <v>402</v>
      </c>
      <c r="G2038" s="5">
        <v>17</v>
      </c>
      <c r="H2038" s="7" t="s">
        <v>414</v>
      </c>
      <c r="I2038" s="7" t="s">
        <v>415</v>
      </c>
      <c r="J2038" s="7" t="s">
        <v>103</v>
      </c>
      <c r="K2038" s="7" t="s">
        <v>416</v>
      </c>
      <c r="L2038" s="7" t="s">
        <v>417</v>
      </c>
      <c r="M2038" s="5">
        <v>3219738470</v>
      </c>
      <c r="N2038" s="5" t="s">
        <v>418</v>
      </c>
      <c r="O2038" s="7" t="s">
        <v>419</v>
      </c>
      <c r="P2038" s="5">
        <v>11400</v>
      </c>
      <c r="Q2038" s="5">
        <v>14100</v>
      </c>
      <c r="R2038" s="5">
        <v>14100</v>
      </c>
      <c r="S2038" s="5">
        <v>14100</v>
      </c>
      <c r="T2038" s="5">
        <v>33800</v>
      </c>
      <c r="U2038" s="5">
        <v>42400</v>
      </c>
      <c r="V2038" s="5">
        <v>48900</v>
      </c>
      <c r="W2038" s="5">
        <v>0</v>
      </c>
      <c r="X2038" s="5">
        <v>0</v>
      </c>
      <c r="Y2038" s="5">
        <v>0</v>
      </c>
      <c r="Z2038" s="5">
        <v>0</v>
      </c>
      <c r="AA2038" s="5">
        <v>4.9990488160000002</v>
      </c>
      <c r="AB2038" s="5">
        <v>-75.858869310000003</v>
      </c>
      <c r="AC2038" s="7" t="s">
        <v>53</v>
      </c>
      <c r="AD2038" s="5">
        <v>763950500</v>
      </c>
      <c r="AE2038" s="5" t="str">
        <f>MID(TablaPivotFinal[[#This Row],[Fecha]],1,4)</f>
        <v>2017</v>
      </c>
      <c r="AF2038" s="5" t="str">
        <f>MID(TablaPivotFinal[[#This Row],[Fecha]],5,3)</f>
        <v>May</v>
      </c>
      <c r="AG2038" s="7">
        <v>763950500</v>
      </c>
      <c r="AH2038" s="8">
        <v>2912.9677419999998</v>
      </c>
      <c r="AI2038" t="s">
        <v>1077</v>
      </c>
      <c r="AJ2038" t="s">
        <v>880</v>
      </c>
      <c r="AK2038" t="s">
        <v>1205</v>
      </c>
    </row>
    <row r="2039" spans="1:37" x14ac:dyDescent="0.3">
      <c r="A2039" t="str">
        <f t="shared" si="93"/>
        <v>ACAPULCO-CONCESION PACIFICO TRES S.A.S  (ODINSA)</v>
      </c>
      <c r="B2039" t="str">
        <f t="shared" si="94"/>
        <v>2017Nov</v>
      </c>
      <c r="C2039" t="str">
        <f t="shared" si="95"/>
        <v>4.999048816-75.85886931</v>
      </c>
      <c r="D2039" s="9" t="s">
        <v>413</v>
      </c>
      <c r="E2039" s="6">
        <v>2507</v>
      </c>
      <c r="F2039" s="9" t="s">
        <v>402</v>
      </c>
      <c r="G2039" s="6">
        <v>17</v>
      </c>
      <c r="H2039" s="9" t="s">
        <v>414</v>
      </c>
      <c r="I2039" s="9" t="s">
        <v>415</v>
      </c>
      <c r="J2039" s="9" t="s">
        <v>103</v>
      </c>
      <c r="K2039" s="9" t="s">
        <v>416</v>
      </c>
      <c r="L2039" s="9" t="s">
        <v>417</v>
      </c>
      <c r="M2039" s="6">
        <v>3219738470</v>
      </c>
      <c r="N2039" s="6" t="s">
        <v>418</v>
      </c>
      <c r="O2039" s="9" t="s">
        <v>419</v>
      </c>
      <c r="P2039" s="6">
        <v>11400</v>
      </c>
      <c r="Q2039" s="6">
        <v>14100</v>
      </c>
      <c r="R2039" s="6">
        <v>14100</v>
      </c>
      <c r="S2039" s="6">
        <v>14100</v>
      </c>
      <c r="T2039" s="6">
        <v>33800</v>
      </c>
      <c r="U2039" s="6">
        <v>42400</v>
      </c>
      <c r="V2039" s="6">
        <v>48900</v>
      </c>
      <c r="W2039" s="6">
        <v>0</v>
      </c>
      <c r="X2039" s="6">
        <v>0</v>
      </c>
      <c r="Y2039" s="6">
        <v>0</v>
      </c>
      <c r="Z2039" s="6">
        <v>0</v>
      </c>
      <c r="AA2039" s="6">
        <v>4.9990488160000002</v>
      </c>
      <c r="AB2039" s="6">
        <v>-75.858869310000003</v>
      </c>
      <c r="AC2039" s="9" t="s">
        <v>55</v>
      </c>
      <c r="AD2039" s="6">
        <v>816278700</v>
      </c>
      <c r="AE2039" s="6" t="str">
        <f>MID(TablaPivotFinal[[#This Row],[Fecha]],1,4)</f>
        <v>2017</v>
      </c>
      <c r="AF2039" s="6" t="str">
        <f>MID(TablaPivotFinal[[#This Row],[Fecha]],5,3)</f>
        <v>Nov</v>
      </c>
      <c r="AG2039" s="9">
        <v>816278700</v>
      </c>
      <c r="AH2039" s="10">
        <v>2998.9666670000001</v>
      </c>
      <c r="AI2039" t="s">
        <v>1077</v>
      </c>
      <c r="AJ2039" t="s">
        <v>886</v>
      </c>
      <c r="AK2039" t="s">
        <v>1205</v>
      </c>
    </row>
    <row r="2040" spans="1:37" x14ac:dyDescent="0.3">
      <c r="A2040" t="str">
        <f t="shared" si="93"/>
        <v>ACAPULCO-CONCESION PACIFICO TRES S.A.S  (ODINSA)</v>
      </c>
      <c r="B2040" t="str">
        <f t="shared" si="94"/>
        <v>2017Oct</v>
      </c>
      <c r="C2040" t="str">
        <f t="shared" si="95"/>
        <v>4.999048816-75.85886931</v>
      </c>
      <c r="D2040" s="7" t="s">
        <v>413</v>
      </c>
      <c r="E2040" s="5">
        <v>2507</v>
      </c>
      <c r="F2040" s="7" t="s">
        <v>402</v>
      </c>
      <c r="G2040" s="5">
        <v>17</v>
      </c>
      <c r="H2040" s="7" t="s">
        <v>414</v>
      </c>
      <c r="I2040" s="7" t="s">
        <v>415</v>
      </c>
      <c r="J2040" s="7" t="s">
        <v>103</v>
      </c>
      <c r="K2040" s="7" t="s">
        <v>416</v>
      </c>
      <c r="L2040" s="7" t="s">
        <v>417</v>
      </c>
      <c r="M2040" s="5">
        <v>3219738470</v>
      </c>
      <c r="N2040" s="5" t="s">
        <v>418</v>
      </c>
      <c r="O2040" s="7" t="s">
        <v>419</v>
      </c>
      <c r="P2040" s="5">
        <v>11400</v>
      </c>
      <c r="Q2040" s="5">
        <v>14100</v>
      </c>
      <c r="R2040" s="5">
        <v>14100</v>
      </c>
      <c r="S2040" s="5">
        <v>14100</v>
      </c>
      <c r="T2040" s="5">
        <v>33800</v>
      </c>
      <c r="U2040" s="5">
        <v>42400</v>
      </c>
      <c r="V2040" s="5">
        <v>48900</v>
      </c>
      <c r="W2040" s="5">
        <v>0</v>
      </c>
      <c r="X2040" s="5">
        <v>0</v>
      </c>
      <c r="Y2040" s="5">
        <v>0</v>
      </c>
      <c r="Z2040" s="5">
        <v>0</v>
      </c>
      <c r="AA2040" s="5">
        <v>4.9990488160000002</v>
      </c>
      <c r="AB2040" s="5">
        <v>-75.858869310000003</v>
      </c>
      <c r="AC2040" s="7" t="s">
        <v>57</v>
      </c>
      <c r="AD2040" s="5">
        <v>717103900</v>
      </c>
      <c r="AE2040" s="5" t="str">
        <f>MID(TablaPivotFinal[[#This Row],[Fecha]],1,4)</f>
        <v>2017</v>
      </c>
      <c r="AF2040" s="5" t="str">
        <f>MID(TablaPivotFinal[[#This Row],[Fecha]],5,3)</f>
        <v>Oct</v>
      </c>
      <c r="AG2040" s="7">
        <v>717103900</v>
      </c>
      <c r="AH2040" s="8">
        <v>2559.6129030000002</v>
      </c>
      <c r="AI2040" t="s">
        <v>1077</v>
      </c>
      <c r="AJ2040" t="s">
        <v>885</v>
      </c>
      <c r="AK2040" t="s">
        <v>1205</v>
      </c>
    </row>
    <row r="2041" spans="1:37" x14ac:dyDescent="0.3">
      <c r="A2041" t="str">
        <f t="shared" si="93"/>
        <v>ACAPULCO-CONCESION PACIFICO TRES S.A.S  (ODINSA)</v>
      </c>
      <c r="B2041" t="str">
        <f t="shared" si="94"/>
        <v>2017Sep</v>
      </c>
      <c r="C2041" t="str">
        <f t="shared" si="95"/>
        <v>4.999048816-75.85886931</v>
      </c>
      <c r="D2041" s="9" t="s">
        <v>413</v>
      </c>
      <c r="E2041" s="6">
        <v>2507</v>
      </c>
      <c r="F2041" s="9" t="s">
        <v>402</v>
      </c>
      <c r="G2041" s="6">
        <v>17</v>
      </c>
      <c r="H2041" s="9" t="s">
        <v>414</v>
      </c>
      <c r="I2041" s="9" t="s">
        <v>415</v>
      </c>
      <c r="J2041" s="9" t="s">
        <v>103</v>
      </c>
      <c r="K2041" s="9" t="s">
        <v>416</v>
      </c>
      <c r="L2041" s="9" t="s">
        <v>417</v>
      </c>
      <c r="M2041" s="6">
        <v>3219738470</v>
      </c>
      <c r="N2041" s="6" t="s">
        <v>418</v>
      </c>
      <c r="O2041" s="9" t="s">
        <v>419</v>
      </c>
      <c r="P2041" s="6">
        <v>11400</v>
      </c>
      <c r="Q2041" s="6">
        <v>14100</v>
      </c>
      <c r="R2041" s="6">
        <v>14100</v>
      </c>
      <c r="S2041" s="6">
        <v>14100</v>
      </c>
      <c r="T2041" s="6">
        <v>33800</v>
      </c>
      <c r="U2041" s="6">
        <v>42400</v>
      </c>
      <c r="V2041" s="6">
        <v>48900</v>
      </c>
      <c r="W2041" s="6">
        <v>0</v>
      </c>
      <c r="X2041" s="6">
        <v>0</v>
      </c>
      <c r="Y2041" s="6">
        <v>0</v>
      </c>
      <c r="Z2041" s="6">
        <v>0</v>
      </c>
      <c r="AA2041" s="6">
        <v>4.9990488160000002</v>
      </c>
      <c r="AB2041" s="6">
        <v>-75.858869310000003</v>
      </c>
      <c r="AC2041" s="9" t="s">
        <v>59</v>
      </c>
      <c r="AD2041" s="6">
        <v>702351000</v>
      </c>
      <c r="AE2041" s="6" t="str">
        <f>MID(TablaPivotFinal[[#This Row],[Fecha]],1,4)</f>
        <v>2017</v>
      </c>
      <c r="AF2041" s="6" t="str">
        <f>MID(TablaPivotFinal[[#This Row],[Fecha]],5,3)</f>
        <v>Sep</v>
      </c>
      <c r="AG2041" s="9">
        <v>702351000</v>
      </c>
      <c r="AH2041" s="10">
        <v>2589.0666670000001</v>
      </c>
      <c r="AI2041" t="s">
        <v>1077</v>
      </c>
      <c r="AJ2041" t="s">
        <v>884</v>
      </c>
      <c r="AK2041" t="s">
        <v>1205</v>
      </c>
    </row>
    <row r="2042" spans="1:37" x14ac:dyDescent="0.3">
      <c r="A2042" t="str">
        <f t="shared" si="93"/>
        <v>ACAPULCO-CONCESION PACIFICO TRES S.A.S  (ODINSA)</v>
      </c>
      <c r="B2042" t="str">
        <f t="shared" si="94"/>
        <v>2018Abr</v>
      </c>
      <c r="C2042" t="str">
        <f t="shared" si="95"/>
        <v>4.999048816-75.85886931</v>
      </c>
      <c r="D2042" s="7" t="s">
        <v>413</v>
      </c>
      <c r="E2042" s="5">
        <v>2507</v>
      </c>
      <c r="F2042" s="7" t="s">
        <v>402</v>
      </c>
      <c r="G2042" s="5">
        <v>17</v>
      </c>
      <c r="H2042" s="7" t="s">
        <v>414</v>
      </c>
      <c r="I2042" s="7" t="s">
        <v>415</v>
      </c>
      <c r="J2042" s="7" t="s">
        <v>103</v>
      </c>
      <c r="K2042" s="7" t="s">
        <v>416</v>
      </c>
      <c r="L2042" s="7" t="s">
        <v>417</v>
      </c>
      <c r="M2042" s="5">
        <v>3219738470</v>
      </c>
      <c r="N2042" s="5" t="s">
        <v>418</v>
      </c>
      <c r="O2042" s="7" t="s">
        <v>419</v>
      </c>
      <c r="P2042" s="5">
        <v>11400</v>
      </c>
      <c r="Q2042" s="5">
        <v>14100</v>
      </c>
      <c r="R2042" s="5">
        <v>14100</v>
      </c>
      <c r="S2042" s="5">
        <v>14100</v>
      </c>
      <c r="T2042" s="5">
        <v>33800</v>
      </c>
      <c r="U2042" s="5">
        <v>42400</v>
      </c>
      <c r="V2042" s="5">
        <v>48900</v>
      </c>
      <c r="W2042" s="5">
        <v>0</v>
      </c>
      <c r="X2042" s="5">
        <v>0</v>
      </c>
      <c r="Y2042" s="5">
        <v>0</v>
      </c>
      <c r="Z2042" s="5">
        <v>0</v>
      </c>
      <c r="AA2042" s="5">
        <v>4.9990488160000002</v>
      </c>
      <c r="AB2042" s="5">
        <v>-75.858869310000003</v>
      </c>
      <c r="AC2042" s="7" t="s">
        <v>61</v>
      </c>
      <c r="AD2042" s="5">
        <v>1107747800</v>
      </c>
      <c r="AE2042" s="5" t="str">
        <f>MID(TablaPivotFinal[[#This Row],[Fecha]],1,4)</f>
        <v>2018</v>
      </c>
      <c r="AF2042" s="5" t="str">
        <f>MID(TablaPivotFinal[[#This Row],[Fecha]],5,3)</f>
        <v>Abr</v>
      </c>
      <c r="AG2042" s="7">
        <v>1107747800</v>
      </c>
      <c r="AH2042" s="8">
        <v>109589</v>
      </c>
      <c r="AI2042" t="s">
        <v>1077</v>
      </c>
      <c r="AJ2042" t="s">
        <v>891</v>
      </c>
      <c r="AK2042" t="s">
        <v>1205</v>
      </c>
    </row>
    <row r="2043" spans="1:37" x14ac:dyDescent="0.3">
      <c r="A2043" t="str">
        <f t="shared" si="93"/>
        <v>ACAPULCO-CONCESION PACIFICO TRES S.A.S  (ODINSA)</v>
      </c>
      <c r="B2043" t="str">
        <f t="shared" si="94"/>
        <v>2018Ago</v>
      </c>
      <c r="C2043" t="str">
        <f t="shared" si="95"/>
        <v>4.999048816-75.85886931</v>
      </c>
      <c r="D2043" s="9" t="s">
        <v>413</v>
      </c>
      <c r="E2043" s="6">
        <v>2507</v>
      </c>
      <c r="F2043" s="9" t="s">
        <v>402</v>
      </c>
      <c r="G2043" s="6">
        <v>17</v>
      </c>
      <c r="H2043" s="9" t="s">
        <v>414</v>
      </c>
      <c r="I2043" s="9" t="s">
        <v>415</v>
      </c>
      <c r="J2043" s="9" t="s">
        <v>103</v>
      </c>
      <c r="K2043" s="9" t="s">
        <v>416</v>
      </c>
      <c r="L2043" s="9" t="s">
        <v>417</v>
      </c>
      <c r="M2043" s="6">
        <v>3219738470</v>
      </c>
      <c r="N2043" s="6" t="s">
        <v>418</v>
      </c>
      <c r="O2043" s="9" t="s">
        <v>419</v>
      </c>
      <c r="P2043" s="6">
        <v>11400</v>
      </c>
      <c r="Q2043" s="6">
        <v>14100</v>
      </c>
      <c r="R2043" s="6">
        <v>14100</v>
      </c>
      <c r="S2043" s="6">
        <v>14100</v>
      </c>
      <c r="T2043" s="6">
        <v>33800</v>
      </c>
      <c r="U2043" s="6">
        <v>42400</v>
      </c>
      <c r="V2043" s="6">
        <v>48900</v>
      </c>
      <c r="W2043" s="6">
        <v>0</v>
      </c>
      <c r="X2043" s="6">
        <v>0</v>
      </c>
      <c r="Y2043" s="6">
        <v>0</v>
      </c>
      <c r="Z2043" s="6">
        <v>0</v>
      </c>
      <c r="AA2043" s="6">
        <v>4.9990488160000002</v>
      </c>
      <c r="AB2043" s="6">
        <v>-75.858869310000003</v>
      </c>
      <c r="AC2043" s="9" t="s">
        <v>63</v>
      </c>
      <c r="AD2043" s="6">
        <v>1927190700</v>
      </c>
      <c r="AE2043" s="6" t="str">
        <f>MID(TablaPivotFinal[[#This Row],[Fecha]],1,4)</f>
        <v>2018</v>
      </c>
      <c r="AF2043" s="6" t="str">
        <f>MID(TablaPivotFinal[[#This Row],[Fecha]],5,3)</f>
        <v>Ago</v>
      </c>
      <c r="AG2043" s="9">
        <v>1927190700</v>
      </c>
      <c r="AH2043" s="10">
        <v>119666</v>
      </c>
      <c r="AI2043" t="s">
        <v>1077</v>
      </c>
      <c r="AJ2043" t="s">
        <v>895</v>
      </c>
      <c r="AK2043" t="s">
        <v>1205</v>
      </c>
    </row>
    <row r="2044" spans="1:37" x14ac:dyDescent="0.3">
      <c r="A2044" t="str">
        <f t="shared" si="93"/>
        <v>ACAPULCO-CONCESION PACIFICO TRES S.A.S  (ODINSA)</v>
      </c>
      <c r="B2044" t="str">
        <f t="shared" si="94"/>
        <v>2018Dic</v>
      </c>
      <c r="C2044" t="str">
        <f t="shared" si="95"/>
        <v>4.999048816-75.85886931</v>
      </c>
      <c r="D2044" s="7" t="s">
        <v>413</v>
      </c>
      <c r="E2044" s="5">
        <v>2507</v>
      </c>
      <c r="F2044" s="7" t="s">
        <v>402</v>
      </c>
      <c r="G2044" s="5">
        <v>17</v>
      </c>
      <c r="H2044" s="7" t="s">
        <v>414</v>
      </c>
      <c r="I2044" s="7" t="s">
        <v>415</v>
      </c>
      <c r="J2044" s="7" t="s">
        <v>103</v>
      </c>
      <c r="K2044" s="7" t="s">
        <v>416</v>
      </c>
      <c r="L2044" s="7" t="s">
        <v>417</v>
      </c>
      <c r="M2044" s="5">
        <v>3219738470</v>
      </c>
      <c r="N2044" s="5" t="s">
        <v>418</v>
      </c>
      <c r="O2044" s="7" t="s">
        <v>419</v>
      </c>
      <c r="P2044" s="5">
        <v>11400</v>
      </c>
      <c r="Q2044" s="5">
        <v>14100</v>
      </c>
      <c r="R2044" s="5">
        <v>14100</v>
      </c>
      <c r="S2044" s="5">
        <v>14100</v>
      </c>
      <c r="T2044" s="5">
        <v>33800</v>
      </c>
      <c r="U2044" s="5">
        <v>42400</v>
      </c>
      <c r="V2044" s="5">
        <v>48900</v>
      </c>
      <c r="W2044" s="5">
        <v>0</v>
      </c>
      <c r="X2044" s="5">
        <v>0</v>
      </c>
      <c r="Y2044" s="5">
        <v>0</v>
      </c>
      <c r="Z2044" s="5">
        <v>0</v>
      </c>
      <c r="AA2044" s="5">
        <v>4.9990488160000002</v>
      </c>
      <c r="AB2044" s="5">
        <v>-75.858869310000003</v>
      </c>
      <c r="AC2044" s="7" t="s">
        <v>65</v>
      </c>
      <c r="AD2044" s="5">
        <v>1925974100</v>
      </c>
      <c r="AE2044" s="5" t="str">
        <f>MID(TablaPivotFinal[[#This Row],[Fecha]],1,4)</f>
        <v>2018</v>
      </c>
      <c r="AF2044" s="5" t="str">
        <f>MID(TablaPivotFinal[[#This Row],[Fecha]],5,3)</f>
        <v>Dic</v>
      </c>
      <c r="AG2044" s="7">
        <v>1925974100</v>
      </c>
      <c r="AH2044" s="8">
        <v>129337</v>
      </c>
      <c r="AI2044" t="s">
        <v>1077</v>
      </c>
      <c r="AJ2044" t="s">
        <v>899</v>
      </c>
      <c r="AK2044" t="s">
        <v>1205</v>
      </c>
    </row>
    <row r="2045" spans="1:37" x14ac:dyDescent="0.3">
      <c r="A2045" t="str">
        <f t="shared" si="93"/>
        <v>ACAPULCO-CONCESION PACIFICO TRES S.A.S  (ODINSA)</v>
      </c>
      <c r="B2045" t="str">
        <f t="shared" si="94"/>
        <v>2018Ene</v>
      </c>
      <c r="C2045" t="str">
        <f t="shared" si="95"/>
        <v>4.999048816-75.85886931</v>
      </c>
      <c r="D2045" s="9" t="s">
        <v>413</v>
      </c>
      <c r="E2045" s="6">
        <v>2507</v>
      </c>
      <c r="F2045" s="9" t="s">
        <v>402</v>
      </c>
      <c r="G2045" s="6">
        <v>17</v>
      </c>
      <c r="H2045" s="9" t="s">
        <v>414</v>
      </c>
      <c r="I2045" s="9" t="s">
        <v>415</v>
      </c>
      <c r="J2045" s="9" t="s">
        <v>103</v>
      </c>
      <c r="K2045" s="9" t="s">
        <v>416</v>
      </c>
      <c r="L2045" s="9" t="s">
        <v>417</v>
      </c>
      <c r="M2045" s="6">
        <v>3219738470</v>
      </c>
      <c r="N2045" s="6" t="s">
        <v>418</v>
      </c>
      <c r="O2045" s="9" t="s">
        <v>419</v>
      </c>
      <c r="P2045" s="6">
        <v>11400</v>
      </c>
      <c r="Q2045" s="6">
        <v>14100</v>
      </c>
      <c r="R2045" s="6">
        <v>14100</v>
      </c>
      <c r="S2045" s="6">
        <v>14100</v>
      </c>
      <c r="T2045" s="6">
        <v>33800</v>
      </c>
      <c r="U2045" s="6">
        <v>42400</v>
      </c>
      <c r="V2045" s="6">
        <v>48900</v>
      </c>
      <c r="W2045" s="6">
        <v>0</v>
      </c>
      <c r="X2045" s="6">
        <v>0</v>
      </c>
      <c r="Y2045" s="6">
        <v>0</v>
      </c>
      <c r="Z2045" s="6">
        <v>0</v>
      </c>
      <c r="AA2045" s="6">
        <v>4.9990488160000002</v>
      </c>
      <c r="AB2045" s="6">
        <v>-75.858869310000003</v>
      </c>
      <c r="AC2045" s="9" t="s">
        <v>67</v>
      </c>
      <c r="AD2045" s="6">
        <v>1354646000</v>
      </c>
      <c r="AE2045" s="6" t="str">
        <f>MID(TablaPivotFinal[[#This Row],[Fecha]],1,4)</f>
        <v>2018</v>
      </c>
      <c r="AF2045" s="6" t="str">
        <f>MID(TablaPivotFinal[[#This Row],[Fecha]],5,3)</f>
        <v>Ene</v>
      </c>
      <c r="AG2045" s="9">
        <v>1354646000</v>
      </c>
      <c r="AH2045" s="10">
        <v>139093</v>
      </c>
      <c r="AI2045" t="s">
        <v>1077</v>
      </c>
      <c r="AJ2045" t="s">
        <v>888</v>
      </c>
      <c r="AK2045" t="s">
        <v>1205</v>
      </c>
    </row>
    <row r="2046" spans="1:37" x14ac:dyDescent="0.3">
      <c r="A2046" t="str">
        <f t="shared" si="93"/>
        <v>ACAPULCO-CONCESION PACIFICO TRES S.A.S  (ODINSA)</v>
      </c>
      <c r="B2046" t="str">
        <f t="shared" si="94"/>
        <v>2018Feb</v>
      </c>
      <c r="C2046" t="str">
        <f t="shared" si="95"/>
        <v>4.999048816-75.85886931</v>
      </c>
      <c r="D2046" s="7" t="s">
        <v>413</v>
      </c>
      <c r="E2046" s="5">
        <v>2507</v>
      </c>
      <c r="F2046" s="7" t="s">
        <v>402</v>
      </c>
      <c r="G2046" s="5">
        <v>17</v>
      </c>
      <c r="H2046" s="7" t="s">
        <v>414</v>
      </c>
      <c r="I2046" s="7" t="s">
        <v>415</v>
      </c>
      <c r="J2046" s="7" t="s">
        <v>103</v>
      </c>
      <c r="K2046" s="7" t="s">
        <v>416</v>
      </c>
      <c r="L2046" s="7" t="s">
        <v>417</v>
      </c>
      <c r="M2046" s="5">
        <v>3219738470</v>
      </c>
      <c r="N2046" s="5" t="s">
        <v>418</v>
      </c>
      <c r="O2046" s="7" t="s">
        <v>419</v>
      </c>
      <c r="P2046" s="5">
        <v>11400</v>
      </c>
      <c r="Q2046" s="5">
        <v>14100</v>
      </c>
      <c r="R2046" s="5">
        <v>14100</v>
      </c>
      <c r="S2046" s="5">
        <v>14100</v>
      </c>
      <c r="T2046" s="5">
        <v>33800</v>
      </c>
      <c r="U2046" s="5">
        <v>42400</v>
      </c>
      <c r="V2046" s="5">
        <v>48900</v>
      </c>
      <c r="W2046" s="5">
        <v>0</v>
      </c>
      <c r="X2046" s="5">
        <v>0</v>
      </c>
      <c r="Y2046" s="5">
        <v>0</v>
      </c>
      <c r="Z2046" s="5">
        <v>0</v>
      </c>
      <c r="AA2046" s="5">
        <v>4.9990488160000002</v>
      </c>
      <c r="AB2046" s="5">
        <v>-75.858869310000003</v>
      </c>
      <c r="AC2046" s="7" t="s">
        <v>69</v>
      </c>
      <c r="AD2046" s="5">
        <v>1552919150</v>
      </c>
      <c r="AE2046" s="5" t="str">
        <f>MID(TablaPivotFinal[[#This Row],[Fecha]],1,4)</f>
        <v>2018</v>
      </c>
      <c r="AF2046" s="5" t="str">
        <f>MID(TablaPivotFinal[[#This Row],[Fecha]],5,3)</f>
        <v>Feb</v>
      </c>
      <c r="AG2046" s="7">
        <v>1552919150</v>
      </c>
      <c r="AH2046" s="8">
        <v>136699</v>
      </c>
      <c r="AI2046" t="s">
        <v>1077</v>
      </c>
      <c r="AJ2046" t="s">
        <v>889</v>
      </c>
      <c r="AK2046" t="s">
        <v>1205</v>
      </c>
    </row>
    <row r="2047" spans="1:37" x14ac:dyDescent="0.3">
      <c r="A2047" t="str">
        <f t="shared" si="93"/>
        <v>ACAPULCO-CONCESION PACIFICO TRES S.A.S  (ODINSA)</v>
      </c>
      <c r="B2047" t="str">
        <f t="shared" si="94"/>
        <v>2018Jul</v>
      </c>
      <c r="C2047" t="str">
        <f t="shared" si="95"/>
        <v>4.999048816-75.85886931</v>
      </c>
      <c r="D2047" s="9" t="s">
        <v>413</v>
      </c>
      <c r="E2047" s="6">
        <v>2507</v>
      </c>
      <c r="F2047" s="9" t="s">
        <v>402</v>
      </c>
      <c r="G2047" s="6">
        <v>17</v>
      </c>
      <c r="H2047" s="9" t="s">
        <v>414</v>
      </c>
      <c r="I2047" s="9" t="s">
        <v>415</v>
      </c>
      <c r="J2047" s="9" t="s">
        <v>103</v>
      </c>
      <c r="K2047" s="9" t="s">
        <v>416</v>
      </c>
      <c r="L2047" s="9" t="s">
        <v>417</v>
      </c>
      <c r="M2047" s="6">
        <v>3219738470</v>
      </c>
      <c r="N2047" s="6" t="s">
        <v>418</v>
      </c>
      <c r="O2047" s="9" t="s">
        <v>419</v>
      </c>
      <c r="P2047" s="6">
        <v>11400</v>
      </c>
      <c r="Q2047" s="6">
        <v>14100</v>
      </c>
      <c r="R2047" s="6">
        <v>14100</v>
      </c>
      <c r="S2047" s="6">
        <v>14100</v>
      </c>
      <c r="T2047" s="6">
        <v>33800</v>
      </c>
      <c r="U2047" s="6">
        <v>42400</v>
      </c>
      <c r="V2047" s="6">
        <v>48900</v>
      </c>
      <c r="W2047" s="6">
        <v>0</v>
      </c>
      <c r="X2047" s="6">
        <v>0</v>
      </c>
      <c r="Y2047" s="6">
        <v>0</v>
      </c>
      <c r="Z2047" s="6">
        <v>0</v>
      </c>
      <c r="AA2047" s="6">
        <v>4.9990488160000002</v>
      </c>
      <c r="AB2047" s="6">
        <v>-75.858869310000003</v>
      </c>
      <c r="AC2047" s="9" t="s">
        <v>71</v>
      </c>
      <c r="AD2047" s="6">
        <v>1925055900</v>
      </c>
      <c r="AE2047" s="6" t="str">
        <f>MID(TablaPivotFinal[[#This Row],[Fecha]],1,4)</f>
        <v>2018</v>
      </c>
      <c r="AF2047" s="6" t="str">
        <f>MID(TablaPivotFinal[[#This Row],[Fecha]],5,3)</f>
        <v>Jul</v>
      </c>
      <c r="AG2047" s="9">
        <v>1925055900</v>
      </c>
      <c r="AH2047" s="10">
        <v>121432</v>
      </c>
      <c r="AI2047" t="s">
        <v>1077</v>
      </c>
      <c r="AJ2047" t="s">
        <v>894</v>
      </c>
      <c r="AK2047" t="s">
        <v>1205</v>
      </c>
    </row>
    <row r="2048" spans="1:37" x14ac:dyDescent="0.3">
      <c r="A2048" t="str">
        <f t="shared" si="93"/>
        <v>ACAPULCO-CONCESION PACIFICO TRES S.A.S  (ODINSA)</v>
      </c>
      <c r="B2048" t="str">
        <f t="shared" si="94"/>
        <v>2018Jun</v>
      </c>
      <c r="C2048" t="str">
        <f t="shared" si="95"/>
        <v>4.999048816-75.85886931</v>
      </c>
      <c r="D2048" s="7" t="s">
        <v>413</v>
      </c>
      <c r="E2048" s="5">
        <v>2507</v>
      </c>
      <c r="F2048" s="7" t="s">
        <v>402</v>
      </c>
      <c r="G2048" s="5">
        <v>17</v>
      </c>
      <c r="H2048" s="7" t="s">
        <v>414</v>
      </c>
      <c r="I2048" s="7" t="s">
        <v>415</v>
      </c>
      <c r="J2048" s="7" t="s">
        <v>103</v>
      </c>
      <c r="K2048" s="7" t="s">
        <v>416</v>
      </c>
      <c r="L2048" s="7" t="s">
        <v>417</v>
      </c>
      <c r="M2048" s="5">
        <v>3219738470</v>
      </c>
      <c r="N2048" s="5" t="s">
        <v>418</v>
      </c>
      <c r="O2048" s="7" t="s">
        <v>419</v>
      </c>
      <c r="P2048" s="5">
        <v>11400</v>
      </c>
      <c r="Q2048" s="5">
        <v>14100</v>
      </c>
      <c r="R2048" s="5">
        <v>14100</v>
      </c>
      <c r="S2048" s="5">
        <v>14100</v>
      </c>
      <c r="T2048" s="5">
        <v>33800</v>
      </c>
      <c r="U2048" s="5">
        <v>42400</v>
      </c>
      <c r="V2048" s="5">
        <v>48900</v>
      </c>
      <c r="W2048" s="5">
        <v>0</v>
      </c>
      <c r="X2048" s="5">
        <v>0</v>
      </c>
      <c r="Y2048" s="5">
        <v>0</v>
      </c>
      <c r="Z2048" s="5">
        <v>0</v>
      </c>
      <c r="AA2048" s="5">
        <v>4.9990488160000002</v>
      </c>
      <c r="AB2048" s="5">
        <v>-75.858869310000003</v>
      </c>
      <c r="AC2048" s="7" t="s">
        <v>73</v>
      </c>
      <c r="AD2048" s="5">
        <v>1584564500</v>
      </c>
      <c r="AE2048" s="5" t="str">
        <f>MID(TablaPivotFinal[[#This Row],[Fecha]],1,4)</f>
        <v>2018</v>
      </c>
      <c r="AF2048" s="5" t="str">
        <f>MID(TablaPivotFinal[[#This Row],[Fecha]],5,3)</f>
        <v>Jun</v>
      </c>
      <c r="AG2048" s="7">
        <v>1584564500</v>
      </c>
      <c r="AH2048" s="8">
        <v>112631</v>
      </c>
      <c r="AI2048" t="s">
        <v>1077</v>
      </c>
      <c r="AJ2048" t="s">
        <v>893</v>
      </c>
      <c r="AK2048" t="s">
        <v>1205</v>
      </c>
    </row>
    <row r="2049" spans="1:37" x14ac:dyDescent="0.3">
      <c r="A2049" t="str">
        <f t="shared" si="93"/>
        <v>ACAPULCO-CONCESION PACIFICO TRES S.A.S  (ODINSA)</v>
      </c>
      <c r="B2049" t="str">
        <f t="shared" si="94"/>
        <v>2018Mar</v>
      </c>
      <c r="C2049" t="str">
        <f t="shared" si="95"/>
        <v>4.999048816-75.85886931</v>
      </c>
      <c r="D2049" s="9" t="s">
        <v>413</v>
      </c>
      <c r="E2049" s="6">
        <v>2507</v>
      </c>
      <c r="F2049" s="9" t="s">
        <v>402</v>
      </c>
      <c r="G2049" s="6">
        <v>17</v>
      </c>
      <c r="H2049" s="9" t="s">
        <v>414</v>
      </c>
      <c r="I2049" s="9" t="s">
        <v>415</v>
      </c>
      <c r="J2049" s="9" t="s">
        <v>103</v>
      </c>
      <c r="K2049" s="9" t="s">
        <v>416</v>
      </c>
      <c r="L2049" s="9" t="s">
        <v>417</v>
      </c>
      <c r="M2049" s="6">
        <v>3219738470</v>
      </c>
      <c r="N2049" s="6" t="s">
        <v>418</v>
      </c>
      <c r="O2049" s="9" t="s">
        <v>419</v>
      </c>
      <c r="P2049" s="6">
        <v>11400</v>
      </c>
      <c r="Q2049" s="6">
        <v>14100</v>
      </c>
      <c r="R2049" s="6">
        <v>14100</v>
      </c>
      <c r="S2049" s="6">
        <v>14100</v>
      </c>
      <c r="T2049" s="6">
        <v>33800</v>
      </c>
      <c r="U2049" s="6">
        <v>42400</v>
      </c>
      <c r="V2049" s="6">
        <v>48900</v>
      </c>
      <c r="W2049" s="6">
        <v>0</v>
      </c>
      <c r="X2049" s="6">
        <v>0</v>
      </c>
      <c r="Y2049" s="6">
        <v>0</v>
      </c>
      <c r="Z2049" s="6">
        <v>0</v>
      </c>
      <c r="AA2049" s="6">
        <v>4.9990488160000002</v>
      </c>
      <c r="AB2049" s="6">
        <v>-75.858869310000003</v>
      </c>
      <c r="AC2049" s="9" t="s">
        <v>75</v>
      </c>
      <c r="AD2049" s="6">
        <v>1430949000</v>
      </c>
      <c r="AE2049" s="6" t="str">
        <f>MID(TablaPivotFinal[[#This Row],[Fecha]],1,4)</f>
        <v>2018</v>
      </c>
      <c r="AF2049" s="6" t="str">
        <f>MID(TablaPivotFinal[[#This Row],[Fecha]],5,3)</f>
        <v>Mar</v>
      </c>
      <c r="AG2049" s="9">
        <v>1430949000</v>
      </c>
      <c r="AH2049" s="10">
        <v>129099</v>
      </c>
      <c r="AI2049" t="s">
        <v>1077</v>
      </c>
      <c r="AJ2049" t="s">
        <v>890</v>
      </c>
      <c r="AK2049" t="s">
        <v>1205</v>
      </c>
    </row>
    <row r="2050" spans="1:37" x14ac:dyDescent="0.3">
      <c r="A2050" t="str">
        <f t="shared" ref="A2050:A2113" si="96">_xlfn.CONCAT(H2050,"-",D2050)</f>
        <v>ACAPULCO-CONCESION PACIFICO TRES S.A.S  (ODINSA)</v>
      </c>
      <c r="B2050" t="str">
        <f t="shared" si="94"/>
        <v>2018May</v>
      </c>
      <c r="C2050" t="str">
        <f t="shared" si="95"/>
        <v>4.999048816-75.85886931</v>
      </c>
      <c r="D2050" s="7" t="s">
        <v>413</v>
      </c>
      <c r="E2050" s="5">
        <v>2507</v>
      </c>
      <c r="F2050" s="7" t="s">
        <v>402</v>
      </c>
      <c r="G2050" s="5">
        <v>17</v>
      </c>
      <c r="H2050" s="7" t="s">
        <v>414</v>
      </c>
      <c r="I2050" s="7" t="s">
        <v>415</v>
      </c>
      <c r="J2050" s="7" t="s">
        <v>103</v>
      </c>
      <c r="K2050" s="7" t="s">
        <v>416</v>
      </c>
      <c r="L2050" s="7" t="s">
        <v>417</v>
      </c>
      <c r="M2050" s="5">
        <v>3219738470</v>
      </c>
      <c r="N2050" s="5" t="s">
        <v>418</v>
      </c>
      <c r="O2050" s="7" t="s">
        <v>419</v>
      </c>
      <c r="P2050" s="5">
        <v>11400</v>
      </c>
      <c r="Q2050" s="5">
        <v>14100</v>
      </c>
      <c r="R2050" s="5">
        <v>14100</v>
      </c>
      <c r="S2050" s="5">
        <v>14100</v>
      </c>
      <c r="T2050" s="5">
        <v>33800</v>
      </c>
      <c r="U2050" s="5">
        <v>42400</v>
      </c>
      <c r="V2050" s="5">
        <v>48900</v>
      </c>
      <c r="W2050" s="5">
        <v>0</v>
      </c>
      <c r="X2050" s="5">
        <v>0</v>
      </c>
      <c r="Y2050" s="5">
        <v>0</v>
      </c>
      <c r="Z2050" s="5">
        <v>0</v>
      </c>
      <c r="AA2050" s="5">
        <v>4.9990488160000002</v>
      </c>
      <c r="AB2050" s="5">
        <v>-75.858869310000003</v>
      </c>
      <c r="AC2050" s="7" t="s">
        <v>77</v>
      </c>
      <c r="AD2050" s="5">
        <v>1217613100</v>
      </c>
      <c r="AE2050" s="5" t="str">
        <f>MID(TablaPivotFinal[[#This Row],[Fecha]],1,4)</f>
        <v>2018</v>
      </c>
      <c r="AF2050" s="5" t="str">
        <f>MID(TablaPivotFinal[[#This Row],[Fecha]],5,3)</f>
        <v>May</v>
      </c>
      <c r="AG2050" s="7">
        <v>1217613100</v>
      </c>
      <c r="AH2050" s="8">
        <v>120429</v>
      </c>
      <c r="AI2050" t="s">
        <v>1077</v>
      </c>
      <c r="AJ2050" t="s">
        <v>892</v>
      </c>
      <c r="AK2050" t="s">
        <v>1205</v>
      </c>
    </row>
    <row r="2051" spans="1:37" x14ac:dyDescent="0.3">
      <c r="A2051" t="str">
        <f t="shared" si="96"/>
        <v>ACAPULCO-CONCESION PACIFICO TRES S.A.S  (ODINSA)</v>
      </c>
      <c r="B2051" t="str">
        <f t="shared" ref="B2051:B2114" si="97">_xlfn.CONCAT(AE2051,AF2051)</f>
        <v>2018Nov</v>
      </c>
      <c r="C2051" t="str">
        <f t="shared" ref="C2051:C2114" si="98">_xlfn.CONCAT(AA2051,AB2051)</f>
        <v>4.999048816-75.85886931</v>
      </c>
      <c r="D2051" s="9" t="s">
        <v>413</v>
      </c>
      <c r="E2051" s="6">
        <v>2507</v>
      </c>
      <c r="F2051" s="9" t="s">
        <v>402</v>
      </c>
      <c r="G2051" s="6">
        <v>17</v>
      </c>
      <c r="H2051" s="9" t="s">
        <v>414</v>
      </c>
      <c r="I2051" s="9" t="s">
        <v>415</v>
      </c>
      <c r="J2051" s="9" t="s">
        <v>103</v>
      </c>
      <c r="K2051" s="9" t="s">
        <v>416</v>
      </c>
      <c r="L2051" s="9" t="s">
        <v>417</v>
      </c>
      <c r="M2051" s="6">
        <v>3219738470</v>
      </c>
      <c r="N2051" s="6" t="s">
        <v>418</v>
      </c>
      <c r="O2051" s="9" t="s">
        <v>419</v>
      </c>
      <c r="P2051" s="6">
        <v>11400</v>
      </c>
      <c r="Q2051" s="6">
        <v>14100</v>
      </c>
      <c r="R2051" s="6">
        <v>14100</v>
      </c>
      <c r="S2051" s="6">
        <v>14100</v>
      </c>
      <c r="T2051" s="6">
        <v>33800</v>
      </c>
      <c r="U2051" s="6">
        <v>42400</v>
      </c>
      <c r="V2051" s="6">
        <v>48900</v>
      </c>
      <c r="W2051" s="6">
        <v>0</v>
      </c>
      <c r="X2051" s="6">
        <v>0</v>
      </c>
      <c r="Y2051" s="6">
        <v>0</v>
      </c>
      <c r="Z2051" s="6">
        <v>0</v>
      </c>
      <c r="AA2051" s="6">
        <v>4.9990488160000002</v>
      </c>
      <c r="AB2051" s="6">
        <v>-75.858869310000003</v>
      </c>
      <c r="AC2051" s="9" t="s">
        <v>79</v>
      </c>
      <c r="AD2051" s="6">
        <v>1812760800</v>
      </c>
      <c r="AE2051" s="6" t="str">
        <f>MID(TablaPivotFinal[[#This Row],[Fecha]],1,4)</f>
        <v>2018</v>
      </c>
      <c r="AF2051" s="6" t="str">
        <f>MID(TablaPivotFinal[[#This Row],[Fecha]],5,3)</f>
        <v>Nov</v>
      </c>
      <c r="AG2051" s="9">
        <v>1812760800</v>
      </c>
      <c r="AH2051" s="10">
        <v>115550</v>
      </c>
      <c r="AI2051" t="s">
        <v>1077</v>
      </c>
      <c r="AJ2051" t="s">
        <v>898</v>
      </c>
      <c r="AK2051" t="s">
        <v>1205</v>
      </c>
    </row>
    <row r="2052" spans="1:37" x14ac:dyDescent="0.3">
      <c r="A2052" t="str">
        <f t="shared" si="96"/>
        <v>ACAPULCO-CONCESION PACIFICO TRES S.A.S  (ODINSA)</v>
      </c>
      <c r="B2052" t="str">
        <f t="shared" si="97"/>
        <v>2018Oct</v>
      </c>
      <c r="C2052" t="str">
        <f t="shared" si="98"/>
        <v>4.999048816-75.85886931</v>
      </c>
      <c r="D2052" s="7" t="s">
        <v>413</v>
      </c>
      <c r="E2052" s="5">
        <v>2507</v>
      </c>
      <c r="F2052" s="7" t="s">
        <v>402</v>
      </c>
      <c r="G2052" s="5">
        <v>17</v>
      </c>
      <c r="H2052" s="7" t="s">
        <v>414</v>
      </c>
      <c r="I2052" s="7" t="s">
        <v>415</v>
      </c>
      <c r="J2052" s="7" t="s">
        <v>103</v>
      </c>
      <c r="K2052" s="7" t="s">
        <v>416</v>
      </c>
      <c r="L2052" s="7" t="s">
        <v>417</v>
      </c>
      <c r="M2052" s="5">
        <v>3219738470</v>
      </c>
      <c r="N2052" s="5" t="s">
        <v>418</v>
      </c>
      <c r="O2052" s="7" t="s">
        <v>419</v>
      </c>
      <c r="P2052" s="5">
        <v>11400</v>
      </c>
      <c r="Q2052" s="5">
        <v>14100</v>
      </c>
      <c r="R2052" s="5">
        <v>14100</v>
      </c>
      <c r="S2052" s="5">
        <v>14100</v>
      </c>
      <c r="T2052" s="5">
        <v>33800</v>
      </c>
      <c r="U2052" s="5">
        <v>42400</v>
      </c>
      <c r="V2052" s="5">
        <v>48900</v>
      </c>
      <c r="W2052" s="5">
        <v>0</v>
      </c>
      <c r="X2052" s="5">
        <v>0</v>
      </c>
      <c r="Y2052" s="5">
        <v>0</v>
      </c>
      <c r="Z2052" s="5">
        <v>0</v>
      </c>
      <c r="AA2052" s="5">
        <v>4.9990488160000002</v>
      </c>
      <c r="AB2052" s="5">
        <v>-75.858869310000003</v>
      </c>
      <c r="AC2052" s="7" t="s">
        <v>81</v>
      </c>
      <c r="AD2052" s="5">
        <v>1859298900</v>
      </c>
      <c r="AE2052" s="5" t="str">
        <f>MID(TablaPivotFinal[[#This Row],[Fecha]],1,4)</f>
        <v>2018</v>
      </c>
      <c r="AF2052" s="5" t="str">
        <f>MID(TablaPivotFinal[[#This Row],[Fecha]],5,3)</f>
        <v>Oct</v>
      </c>
      <c r="AG2052" s="7">
        <v>1859298900</v>
      </c>
      <c r="AH2052" s="8">
        <v>115864</v>
      </c>
      <c r="AI2052" t="s">
        <v>1077</v>
      </c>
      <c r="AJ2052" t="s">
        <v>897</v>
      </c>
      <c r="AK2052" t="s">
        <v>1205</v>
      </c>
    </row>
    <row r="2053" spans="1:37" x14ac:dyDescent="0.3">
      <c r="A2053" t="str">
        <f t="shared" si="96"/>
        <v>ACAPULCO-CONCESION PACIFICO TRES S.A.S  (ODINSA)</v>
      </c>
      <c r="B2053" t="str">
        <f t="shared" si="97"/>
        <v>2018Sep</v>
      </c>
      <c r="C2053" t="str">
        <f t="shared" si="98"/>
        <v>4.999048816-75.85886931</v>
      </c>
      <c r="D2053" s="9" t="s">
        <v>413</v>
      </c>
      <c r="E2053" s="6">
        <v>2507</v>
      </c>
      <c r="F2053" s="9" t="s">
        <v>402</v>
      </c>
      <c r="G2053" s="6">
        <v>17</v>
      </c>
      <c r="H2053" s="9" t="s">
        <v>414</v>
      </c>
      <c r="I2053" s="9" t="s">
        <v>415</v>
      </c>
      <c r="J2053" s="9" t="s">
        <v>103</v>
      </c>
      <c r="K2053" s="9" t="s">
        <v>416</v>
      </c>
      <c r="L2053" s="9" t="s">
        <v>417</v>
      </c>
      <c r="M2053" s="6">
        <v>3219738470</v>
      </c>
      <c r="N2053" s="6" t="s">
        <v>418</v>
      </c>
      <c r="O2053" s="9" t="s">
        <v>419</v>
      </c>
      <c r="P2053" s="6">
        <v>11400</v>
      </c>
      <c r="Q2053" s="6">
        <v>14100</v>
      </c>
      <c r="R2053" s="6">
        <v>14100</v>
      </c>
      <c r="S2053" s="6">
        <v>14100</v>
      </c>
      <c r="T2053" s="6">
        <v>33800</v>
      </c>
      <c r="U2053" s="6">
        <v>42400</v>
      </c>
      <c r="V2053" s="6">
        <v>48900</v>
      </c>
      <c r="W2053" s="6">
        <v>0</v>
      </c>
      <c r="X2053" s="6">
        <v>0</v>
      </c>
      <c r="Y2053" s="6">
        <v>0</v>
      </c>
      <c r="Z2053" s="6">
        <v>0</v>
      </c>
      <c r="AA2053" s="6">
        <v>4.9990488160000002</v>
      </c>
      <c r="AB2053" s="6">
        <v>-75.858869310000003</v>
      </c>
      <c r="AC2053" s="9" t="s">
        <v>83</v>
      </c>
      <c r="AD2053" s="6">
        <v>1712171500</v>
      </c>
      <c r="AE2053" s="6" t="str">
        <f>MID(TablaPivotFinal[[#This Row],[Fecha]],1,4)</f>
        <v>2018</v>
      </c>
      <c r="AF2053" s="6" t="str">
        <f>MID(TablaPivotFinal[[#This Row],[Fecha]],5,3)</f>
        <v>Sep</v>
      </c>
      <c r="AG2053" s="9">
        <v>1712171500</v>
      </c>
      <c r="AH2053" s="10">
        <v>106213</v>
      </c>
      <c r="AI2053" t="s">
        <v>1077</v>
      </c>
      <c r="AJ2053" t="s">
        <v>896</v>
      </c>
      <c r="AK2053" t="s">
        <v>1205</v>
      </c>
    </row>
    <row r="2054" spans="1:37" x14ac:dyDescent="0.3">
      <c r="A2054" t="str">
        <f t="shared" si="96"/>
        <v>PAVAS-CONCESION AUTOPISTAS DEL CAFE</v>
      </c>
      <c r="B2054" t="str">
        <f t="shared" si="97"/>
        <v>2016Abr</v>
      </c>
      <c r="C2054" t="str">
        <f t="shared" si="98"/>
        <v>5.027053239-75.58739122</v>
      </c>
      <c r="D2054" s="7" t="s">
        <v>401</v>
      </c>
      <c r="E2054" s="5" t="s">
        <v>421</v>
      </c>
      <c r="F2054" s="7" t="s">
        <v>402</v>
      </c>
      <c r="G2054" s="5">
        <v>17</v>
      </c>
      <c r="H2054" s="7" t="s">
        <v>422</v>
      </c>
      <c r="I2054" s="7" t="s">
        <v>289</v>
      </c>
      <c r="J2054" s="7" t="s">
        <v>103</v>
      </c>
      <c r="K2054" s="7" t="s">
        <v>423</v>
      </c>
      <c r="L2054" s="7" t="s">
        <v>291</v>
      </c>
      <c r="M2054" s="5" t="s">
        <v>292</v>
      </c>
      <c r="N2054" s="5" t="s">
        <v>293</v>
      </c>
      <c r="O2054" s="7" t="s">
        <v>424</v>
      </c>
      <c r="P2054" s="5">
        <v>10400</v>
      </c>
      <c r="Q2054" s="5">
        <v>12600</v>
      </c>
      <c r="R2054" s="5">
        <v>12600</v>
      </c>
      <c r="S2054" s="5">
        <v>12600</v>
      </c>
      <c r="T2054" s="5">
        <v>30700</v>
      </c>
      <c r="U2054" s="5">
        <v>38400</v>
      </c>
      <c r="V2054" s="5">
        <v>44600</v>
      </c>
      <c r="W2054" s="5">
        <v>0</v>
      </c>
      <c r="X2054" s="5">
        <v>0</v>
      </c>
      <c r="Y2054" s="5">
        <v>0</v>
      </c>
      <c r="Z2054" s="5">
        <v>0</v>
      </c>
      <c r="AA2054" s="5">
        <v>5.0270532389999998</v>
      </c>
      <c r="AB2054" s="5">
        <v>-75.587391220000001</v>
      </c>
      <c r="AC2054" s="7" t="s">
        <v>13</v>
      </c>
      <c r="AD2054" s="5">
        <v>938313300</v>
      </c>
      <c r="AE2054" s="5" t="str">
        <f>MID(TablaPivotFinal[[#This Row],[Fecha]],1,4)</f>
        <v>2016</v>
      </c>
      <c r="AF2054" s="5" t="str">
        <f>MID(TablaPivotFinal[[#This Row],[Fecha]],5,3)</f>
        <v>Abr</v>
      </c>
      <c r="AG2054" s="7">
        <v>938313300</v>
      </c>
      <c r="AH2054" s="8">
        <v>90936</v>
      </c>
      <c r="AI2054" t="s">
        <v>1078</v>
      </c>
      <c r="AJ2054" t="s">
        <v>867</v>
      </c>
      <c r="AK2054" t="s">
        <v>1206</v>
      </c>
    </row>
    <row r="2055" spans="1:37" x14ac:dyDescent="0.3">
      <c r="A2055" t="str">
        <f t="shared" si="96"/>
        <v>PAVAS-CONCESION AUTOPISTAS DEL CAFE</v>
      </c>
      <c r="B2055" t="str">
        <f t="shared" si="97"/>
        <v>2016Ago</v>
      </c>
      <c r="C2055" t="str">
        <f t="shared" si="98"/>
        <v>5.027053239-75.58739122</v>
      </c>
      <c r="D2055" s="9" t="s">
        <v>401</v>
      </c>
      <c r="E2055" s="6" t="s">
        <v>421</v>
      </c>
      <c r="F2055" s="9" t="s">
        <v>402</v>
      </c>
      <c r="G2055" s="6">
        <v>17</v>
      </c>
      <c r="H2055" s="9" t="s">
        <v>422</v>
      </c>
      <c r="I2055" s="9" t="s">
        <v>289</v>
      </c>
      <c r="J2055" s="9" t="s">
        <v>103</v>
      </c>
      <c r="K2055" s="9" t="s">
        <v>423</v>
      </c>
      <c r="L2055" s="9" t="s">
        <v>291</v>
      </c>
      <c r="M2055" s="6" t="s">
        <v>292</v>
      </c>
      <c r="N2055" s="6" t="s">
        <v>293</v>
      </c>
      <c r="O2055" s="9" t="s">
        <v>424</v>
      </c>
      <c r="P2055" s="6">
        <v>10400</v>
      </c>
      <c r="Q2055" s="6">
        <v>12600</v>
      </c>
      <c r="R2055" s="6">
        <v>12600</v>
      </c>
      <c r="S2055" s="6">
        <v>12600</v>
      </c>
      <c r="T2055" s="6">
        <v>30700</v>
      </c>
      <c r="U2055" s="6">
        <v>38400</v>
      </c>
      <c r="V2055" s="6">
        <v>44600</v>
      </c>
      <c r="W2055" s="6">
        <v>0</v>
      </c>
      <c r="X2055" s="6">
        <v>0</v>
      </c>
      <c r="Y2055" s="6">
        <v>0</v>
      </c>
      <c r="Z2055" s="6">
        <v>0</v>
      </c>
      <c r="AA2055" s="6">
        <v>5.0270532389999998</v>
      </c>
      <c r="AB2055" s="6">
        <v>-75.587391220000001</v>
      </c>
      <c r="AC2055" s="9" t="s">
        <v>15</v>
      </c>
      <c r="AD2055" s="6">
        <v>1077139200</v>
      </c>
      <c r="AE2055" s="6" t="str">
        <f>MID(TablaPivotFinal[[#This Row],[Fecha]],1,4)</f>
        <v>2016</v>
      </c>
      <c r="AF2055" s="6" t="str">
        <f>MID(TablaPivotFinal[[#This Row],[Fecha]],5,3)</f>
        <v>Ago</v>
      </c>
      <c r="AG2055" s="9">
        <v>1077139200</v>
      </c>
      <c r="AH2055" s="10">
        <v>101695</v>
      </c>
      <c r="AI2055" t="s">
        <v>1078</v>
      </c>
      <c r="AJ2055" t="s">
        <v>871</v>
      </c>
      <c r="AK2055" t="s">
        <v>1206</v>
      </c>
    </row>
    <row r="2056" spans="1:37" x14ac:dyDescent="0.3">
      <c r="A2056" t="str">
        <f t="shared" si="96"/>
        <v>PAVAS-CONCESION AUTOPISTAS DEL CAFE</v>
      </c>
      <c r="B2056" t="str">
        <f t="shared" si="97"/>
        <v>2016Dic</v>
      </c>
      <c r="C2056" t="str">
        <f t="shared" si="98"/>
        <v>5.027053239-75.58739122</v>
      </c>
      <c r="D2056" s="7" t="s">
        <v>401</v>
      </c>
      <c r="E2056" s="5" t="s">
        <v>421</v>
      </c>
      <c r="F2056" s="7" t="s">
        <v>402</v>
      </c>
      <c r="G2056" s="5">
        <v>17</v>
      </c>
      <c r="H2056" s="7" t="s">
        <v>422</v>
      </c>
      <c r="I2056" s="7" t="s">
        <v>289</v>
      </c>
      <c r="J2056" s="7" t="s">
        <v>103</v>
      </c>
      <c r="K2056" s="7" t="s">
        <v>423</v>
      </c>
      <c r="L2056" s="7" t="s">
        <v>291</v>
      </c>
      <c r="M2056" s="5" t="s">
        <v>292</v>
      </c>
      <c r="N2056" s="5" t="s">
        <v>293</v>
      </c>
      <c r="O2056" s="7" t="s">
        <v>424</v>
      </c>
      <c r="P2056" s="5">
        <v>10400</v>
      </c>
      <c r="Q2056" s="5">
        <v>12600</v>
      </c>
      <c r="R2056" s="5">
        <v>12600</v>
      </c>
      <c r="S2056" s="5">
        <v>12600</v>
      </c>
      <c r="T2056" s="5">
        <v>30700</v>
      </c>
      <c r="U2056" s="5">
        <v>38400</v>
      </c>
      <c r="V2056" s="5">
        <v>44600</v>
      </c>
      <c r="W2056" s="5">
        <v>0</v>
      </c>
      <c r="X2056" s="5">
        <v>0</v>
      </c>
      <c r="Y2056" s="5">
        <v>0</v>
      </c>
      <c r="Z2056" s="5">
        <v>0</v>
      </c>
      <c r="AA2056" s="5">
        <v>5.0270532389999998</v>
      </c>
      <c r="AB2056" s="5">
        <v>-75.587391220000001</v>
      </c>
      <c r="AC2056" s="7" t="s">
        <v>17</v>
      </c>
      <c r="AD2056" s="5">
        <v>1237888500</v>
      </c>
      <c r="AE2056" s="5" t="str">
        <f>MID(TablaPivotFinal[[#This Row],[Fecha]],1,4)</f>
        <v>2016</v>
      </c>
      <c r="AF2056" s="5" t="str">
        <f>MID(TablaPivotFinal[[#This Row],[Fecha]],5,3)</f>
        <v>Dic</v>
      </c>
      <c r="AG2056" s="7">
        <v>1237888500</v>
      </c>
      <c r="AH2056" s="8">
        <v>122900</v>
      </c>
      <c r="AI2056" t="s">
        <v>1078</v>
      </c>
      <c r="AJ2056" t="s">
        <v>875</v>
      </c>
      <c r="AK2056" t="s">
        <v>1206</v>
      </c>
    </row>
    <row r="2057" spans="1:37" x14ac:dyDescent="0.3">
      <c r="A2057" t="str">
        <f t="shared" si="96"/>
        <v>PAVAS-CONCESION AUTOPISTAS DEL CAFE</v>
      </c>
      <c r="B2057" t="str">
        <f t="shared" si="97"/>
        <v>2016Ene</v>
      </c>
      <c r="C2057" t="str">
        <f t="shared" si="98"/>
        <v>5.027053239-75.58739122</v>
      </c>
      <c r="D2057" s="9" t="s">
        <v>401</v>
      </c>
      <c r="E2057" s="6" t="s">
        <v>421</v>
      </c>
      <c r="F2057" s="9" t="s">
        <v>402</v>
      </c>
      <c r="G2057" s="6">
        <v>17</v>
      </c>
      <c r="H2057" s="9" t="s">
        <v>422</v>
      </c>
      <c r="I2057" s="9" t="s">
        <v>289</v>
      </c>
      <c r="J2057" s="9" t="s">
        <v>103</v>
      </c>
      <c r="K2057" s="9" t="s">
        <v>423</v>
      </c>
      <c r="L2057" s="9" t="s">
        <v>291</v>
      </c>
      <c r="M2057" s="6" t="s">
        <v>292</v>
      </c>
      <c r="N2057" s="6" t="s">
        <v>293</v>
      </c>
      <c r="O2057" s="9" t="s">
        <v>424</v>
      </c>
      <c r="P2057" s="6">
        <v>10400</v>
      </c>
      <c r="Q2057" s="6">
        <v>12600</v>
      </c>
      <c r="R2057" s="6">
        <v>12600</v>
      </c>
      <c r="S2057" s="6">
        <v>12600</v>
      </c>
      <c r="T2057" s="6">
        <v>30700</v>
      </c>
      <c r="U2057" s="6">
        <v>38400</v>
      </c>
      <c r="V2057" s="6">
        <v>44600</v>
      </c>
      <c r="W2057" s="6">
        <v>0</v>
      </c>
      <c r="X2057" s="6">
        <v>0</v>
      </c>
      <c r="Y2057" s="6">
        <v>0</v>
      </c>
      <c r="Z2057" s="6">
        <v>0</v>
      </c>
      <c r="AA2057" s="6">
        <v>5.0270532389999998</v>
      </c>
      <c r="AB2057" s="6">
        <v>-75.587391220000001</v>
      </c>
      <c r="AC2057" s="9" t="s">
        <v>19</v>
      </c>
      <c r="AD2057" s="6">
        <v>1263045800</v>
      </c>
      <c r="AE2057" s="6" t="str">
        <f>MID(TablaPivotFinal[[#This Row],[Fecha]],1,4)</f>
        <v>2016</v>
      </c>
      <c r="AF2057" s="6" t="str">
        <f>MID(TablaPivotFinal[[#This Row],[Fecha]],5,3)</f>
        <v>Ene</v>
      </c>
      <c r="AG2057" s="9">
        <v>1263045800</v>
      </c>
      <c r="AH2057" s="10">
        <v>128523</v>
      </c>
      <c r="AI2057" t="s">
        <v>1078</v>
      </c>
      <c r="AJ2057" t="s">
        <v>864</v>
      </c>
      <c r="AK2057" t="s">
        <v>1206</v>
      </c>
    </row>
    <row r="2058" spans="1:37" x14ac:dyDescent="0.3">
      <c r="A2058" t="str">
        <f t="shared" si="96"/>
        <v>PAVAS-CONCESION AUTOPISTAS DEL CAFE</v>
      </c>
      <c r="B2058" t="str">
        <f t="shared" si="97"/>
        <v>2016Feb</v>
      </c>
      <c r="C2058" t="str">
        <f t="shared" si="98"/>
        <v>5.027053239-75.58739122</v>
      </c>
      <c r="D2058" s="7" t="s">
        <v>401</v>
      </c>
      <c r="E2058" s="5" t="s">
        <v>421</v>
      </c>
      <c r="F2058" s="7" t="s">
        <v>402</v>
      </c>
      <c r="G2058" s="5">
        <v>17</v>
      </c>
      <c r="H2058" s="7" t="s">
        <v>422</v>
      </c>
      <c r="I2058" s="7" t="s">
        <v>289</v>
      </c>
      <c r="J2058" s="7" t="s">
        <v>103</v>
      </c>
      <c r="K2058" s="7" t="s">
        <v>423</v>
      </c>
      <c r="L2058" s="7" t="s">
        <v>291</v>
      </c>
      <c r="M2058" s="5" t="s">
        <v>292</v>
      </c>
      <c r="N2058" s="5" t="s">
        <v>293</v>
      </c>
      <c r="O2058" s="7" t="s">
        <v>424</v>
      </c>
      <c r="P2058" s="5">
        <v>10400</v>
      </c>
      <c r="Q2058" s="5">
        <v>12600</v>
      </c>
      <c r="R2058" s="5">
        <v>12600</v>
      </c>
      <c r="S2058" s="5">
        <v>12600</v>
      </c>
      <c r="T2058" s="5">
        <v>30700</v>
      </c>
      <c r="U2058" s="5">
        <v>38400</v>
      </c>
      <c r="V2058" s="5">
        <v>44600</v>
      </c>
      <c r="W2058" s="5">
        <v>0</v>
      </c>
      <c r="X2058" s="5">
        <v>0</v>
      </c>
      <c r="Y2058" s="5">
        <v>0</v>
      </c>
      <c r="Z2058" s="5">
        <v>0</v>
      </c>
      <c r="AA2058" s="5">
        <v>5.0270532389999998</v>
      </c>
      <c r="AB2058" s="5">
        <v>-75.587391220000001</v>
      </c>
      <c r="AC2058" s="7" t="s">
        <v>21</v>
      </c>
      <c r="AD2058" s="5">
        <v>927129900</v>
      </c>
      <c r="AE2058" s="5" t="str">
        <f>MID(TablaPivotFinal[[#This Row],[Fecha]],1,4)</f>
        <v>2016</v>
      </c>
      <c r="AF2058" s="5" t="str">
        <f>MID(TablaPivotFinal[[#This Row],[Fecha]],5,3)</f>
        <v>Feb</v>
      </c>
      <c r="AG2058" s="7">
        <v>927129900</v>
      </c>
      <c r="AH2058" s="8">
        <v>88179</v>
      </c>
      <c r="AI2058" t="s">
        <v>1078</v>
      </c>
      <c r="AJ2058" t="s">
        <v>865</v>
      </c>
      <c r="AK2058" t="s">
        <v>1206</v>
      </c>
    </row>
    <row r="2059" spans="1:37" x14ac:dyDescent="0.3">
      <c r="A2059" t="str">
        <f t="shared" si="96"/>
        <v>PAVAS-CONCESION AUTOPISTAS DEL CAFE</v>
      </c>
      <c r="B2059" t="str">
        <f t="shared" si="97"/>
        <v>2016Jul</v>
      </c>
      <c r="C2059" t="str">
        <f t="shared" si="98"/>
        <v>5.027053239-75.58739122</v>
      </c>
      <c r="D2059" s="9" t="s">
        <v>401</v>
      </c>
      <c r="E2059" s="6" t="s">
        <v>421</v>
      </c>
      <c r="F2059" s="9" t="s">
        <v>402</v>
      </c>
      <c r="G2059" s="6">
        <v>17</v>
      </c>
      <c r="H2059" s="9" t="s">
        <v>422</v>
      </c>
      <c r="I2059" s="9" t="s">
        <v>289</v>
      </c>
      <c r="J2059" s="9" t="s">
        <v>103</v>
      </c>
      <c r="K2059" s="9" t="s">
        <v>423</v>
      </c>
      <c r="L2059" s="9" t="s">
        <v>291</v>
      </c>
      <c r="M2059" s="6" t="s">
        <v>292</v>
      </c>
      <c r="N2059" s="6" t="s">
        <v>293</v>
      </c>
      <c r="O2059" s="9" t="s">
        <v>424</v>
      </c>
      <c r="P2059" s="6">
        <v>10400</v>
      </c>
      <c r="Q2059" s="6">
        <v>12600</v>
      </c>
      <c r="R2059" s="6">
        <v>12600</v>
      </c>
      <c r="S2059" s="6">
        <v>12600</v>
      </c>
      <c r="T2059" s="6">
        <v>30700</v>
      </c>
      <c r="U2059" s="6">
        <v>38400</v>
      </c>
      <c r="V2059" s="6">
        <v>44600</v>
      </c>
      <c r="W2059" s="6">
        <v>0</v>
      </c>
      <c r="X2059" s="6">
        <v>0</v>
      </c>
      <c r="Y2059" s="6">
        <v>0</v>
      </c>
      <c r="Z2059" s="6">
        <v>0</v>
      </c>
      <c r="AA2059" s="6">
        <v>5.0270532389999998</v>
      </c>
      <c r="AB2059" s="6">
        <v>-75.587391220000001</v>
      </c>
      <c r="AC2059" s="9" t="s">
        <v>23</v>
      </c>
      <c r="AD2059" s="6">
        <v>1056001800</v>
      </c>
      <c r="AE2059" s="6" t="str">
        <f>MID(TablaPivotFinal[[#This Row],[Fecha]],1,4)</f>
        <v>2016</v>
      </c>
      <c r="AF2059" s="6" t="str">
        <f>MID(TablaPivotFinal[[#This Row],[Fecha]],5,3)</f>
        <v>Jul</v>
      </c>
      <c r="AG2059" s="9">
        <v>1056001800</v>
      </c>
      <c r="AH2059" s="10">
        <v>105797</v>
      </c>
      <c r="AI2059" t="s">
        <v>1078</v>
      </c>
      <c r="AJ2059" t="s">
        <v>870</v>
      </c>
      <c r="AK2059" t="s">
        <v>1206</v>
      </c>
    </row>
    <row r="2060" spans="1:37" x14ac:dyDescent="0.3">
      <c r="A2060" t="str">
        <f t="shared" si="96"/>
        <v>PAVAS-CONCESION AUTOPISTAS DEL CAFE</v>
      </c>
      <c r="B2060" t="str">
        <f t="shared" si="97"/>
        <v>2016Jun</v>
      </c>
      <c r="C2060" t="str">
        <f t="shared" si="98"/>
        <v>5.027053239-75.58739122</v>
      </c>
      <c r="D2060" s="7" t="s">
        <v>401</v>
      </c>
      <c r="E2060" s="5" t="s">
        <v>421</v>
      </c>
      <c r="F2060" s="7" t="s">
        <v>402</v>
      </c>
      <c r="G2060" s="5">
        <v>17</v>
      </c>
      <c r="H2060" s="7" t="s">
        <v>422</v>
      </c>
      <c r="I2060" s="7" t="s">
        <v>289</v>
      </c>
      <c r="J2060" s="7" t="s">
        <v>103</v>
      </c>
      <c r="K2060" s="7" t="s">
        <v>423</v>
      </c>
      <c r="L2060" s="7" t="s">
        <v>291</v>
      </c>
      <c r="M2060" s="5" t="s">
        <v>292</v>
      </c>
      <c r="N2060" s="5" t="s">
        <v>293</v>
      </c>
      <c r="O2060" s="7" t="s">
        <v>424</v>
      </c>
      <c r="P2060" s="5">
        <v>10400</v>
      </c>
      <c r="Q2060" s="5">
        <v>12600</v>
      </c>
      <c r="R2060" s="5">
        <v>12600</v>
      </c>
      <c r="S2060" s="5">
        <v>12600</v>
      </c>
      <c r="T2060" s="5">
        <v>30700</v>
      </c>
      <c r="U2060" s="5">
        <v>38400</v>
      </c>
      <c r="V2060" s="5">
        <v>44600</v>
      </c>
      <c r="W2060" s="5">
        <v>0</v>
      </c>
      <c r="X2060" s="5">
        <v>0</v>
      </c>
      <c r="Y2060" s="5">
        <v>0</v>
      </c>
      <c r="Z2060" s="5">
        <v>0</v>
      </c>
      <c r="AA2060" s="5">
        <v>5.0270532389999998</v>
      </c>
      <c r="AB2060" s="5">
        <v>-75.587391220000001</v>
      </c>
      <c r="AC2060" s="7" t="s">
        <v>25</v>
      </c>
      <c r="AD2060" s="5">
        <v>975504900</v>
      </c>
      <c r="AE2060" s="5" t="str">
        <f>MID(TablaPivotFinal[[#This Row],[Fecha]],1,4)</f>
        <v>2016</v>
      </c>
      <c r="AF2060" s="5" t="str">
        <f>MID(TablaPivotFinal[[#This Row],[Fecha]],5,3)</f>
        <v>Jun</v>
      </c>
      <c r="AG2060" s="7">
        <v>975504900</v>
      </c>
      <c r="AH2060" s="8">
        <v>97013</v>
      </c>
      <c r="AI2060" t="s">
        <v>1078</v>
      </c>
      <c r="AJ2060" t="s">
        <v>869</v>
      </c>
      <c r="AK2060" t="s">
        <v>1206</v>
      </c>
    </row>
    <row r="2061" spans="1:37" x14ac:dyDescent="0.3">
      <c r="A2061" t="str">
        <f t="shared" si="96"/>
        <v>PAVAS-CONCESION AUTOPISTAS DEL CAFE</v>
      </c>
      <c r="B2061" t="str">
        <f t="shared" si="97"/>
        <v>2016Mar</v>
      </c>
      <c r="C2061" t="str">
        <f t="shared" si="98"/>
        <v>5.027053239-75.58739122</v>
      </c>
      <c r="D2061" s="9" t="s">
        <v>401</v>
      </c>
      <c r="E2061" s="6" t="s">
        <v>421</v>
      </c>
      <c r="F2061" s="9" t="s">
        <v>402</v>
      </c>
      <c r="G2061" s="6">
        <v>17</v>
      </c>
      <c r="H2061" s="9" t="s">
        <v>422</v>
      </c>
      <c r="I2061" s="9" t="s">
        <v>289</v>
      </c>
      <c r="J2061" s="9" t="s">
        <v>103</v>
      </c>
      <c r="K2061" s="9" t="s">
        <v>423</v>
      </c>
      <c r="L2061" s="9" t="s">
        <v>291</v>
      </c>
      <c r="M2061" s="6" t="s">
        <v>292</v>
      </c>
      <c r="N2061" s="6" t="s">
        <v>293</v>
      </c>
      <c r="O2061" s="9" t="s">
        <v>424</v>
      </c>
      <c r="P2061" s="6">
        <v>10400</v>
      </c>
      <c r="Q2061" s="6">
        <v>12600</v>
      </c>
      <c r="R2061" s="6">
        <v>12600</v>
      </c>
      <c r="S2061" s="6">
        <v>12600</v>
      </c>
      <c r="T2061" s="6">
        <v>30700</v>
      </c>
      <c r="U2061" s="6">
        <v>38400</v>
      </c>
      <c r="V2061" s="6">
        <v>44600</v>
      </c>
      <c r="W2061" s="6">
        <v>0</v>
      </c>
      <c r="X2061" s="6">
        <v>0</v>
      </c>
      <c r="Y2061" s="6">
        <v>0</v>
      </c>
      <c r="Z2061" s="6">
        <v>0</v>
      </c>
      <c r="AA2061" s="6">
        <v>5.0270532389999998</v>
      </c>
      <c r="AB2061" s="6">
        <v>-75.587391220000001</v>
      </c>
      <c r="AC2061" s="9" t="s">
        <v>27</v>
      </c>
      <c r="AD2061" s="6">
        <v>1058280400</v>
      </c>
      <c r="AE2061" s="6" t="str">
        <f>MID(TablaPivotFinal[[#This Row],[Fecha]],1,4)</f>
        <v>2016</v>
      </c>
      <c r="AF2061" s="6" t="str">
        <f>MID(TablaPivotFinal[[#This Row],[Fecha]],5,3)</f>
        <v>Mar</v>
      </c>
      <c r="AG2061" s="9">
        <v>1058280400</v>
      </c>
      <c r="AH2061" s="10">
        <v>103801</v>
      </c>
      <c r="AI2061" t="s">
        <v>1078</v>
      </c>
      <c r="AJ2061" t="s">
        <v>866</v>
      </c>
      <c r="AK2061" t="s">
        <v>1206</v>
      </c>
    </row>
    <row r="2062" spans="1:37" x14ac:dyDescent="0.3">
      <c r="A2062" t="str">
        <f t="shared" si="96"/>
        <v>PAVAS-CONCESION AUTOPISTAS DEL CAFE</v>
      </c>
      <c r="B2062" t="str">
        <f t="shared" si="97"/>
        <v>2016May</v>
      </c>
      <c r="C2062" t="str">
        <f t="shared" si="98"/>
        <v>5.027053239-75.58739122</v>
      </c>
      <c r="D2062" s="7" t="s">
        <v>401</v>
      </c>
      <c r="E2062" s="5" t="s">
        <v>421</v>
      </c>
      <c r="F2062" s="7" t="s">
        <v>402</v>
      </c>
      <c r="G2062" s="5">
        <v>17</v>
      </c>
      <c r="H2062" s="7" t="s">
        <v>422</v>
      </c>
      <c r="I2062" s="7" t="s">
        <v>289</v>
      </c>
      <c r="J2062" s="7" t="s">
        <v>103</v>
      </c>
      <c r="K2062" s="7" t="s">
        <v>423</v>
      </c>
      <c r="L2062" s="7" t="s">
        <v>291</v>
      </c>
      <c r="M2062" s="5" t="s">
        <v>292</v>
      </c>
      <c r="N2062" s="5" t="s">
        <v>293</v>
      </c>
      <c r="O2062" s="7" t="s">
        <v>424</v>
      </c>
      <c r="P2062" s="5">
        <v>10400</v>
      </c>
      <c r="Q2062" s="5">
        <v>12600</v>
      </c>
      <c r="R2062" s="5">
        <v>12600</v>
      </c>
      <c r="S2062" s="5">
        <v>12600</v>
      </c>
      <c r="T2062" s="5">
        <v>30700</v>
      </c>
      <c r="U2062" s="5">
        <v>38400</v>
      </c>
      <c r="V2062" s="5">
        <v>44600</v>
      </c>
      <c r="W2062" s="5">
        <v>0</v>
      </c>
      <c r="X2062" s="5">
        <v>0</v>
      </c>
      <c r="Y2062" s="5">
        <v>0</v>
      </c>
      <c r="Z2062" s="5">
        <v>0</v>
      </c>
      <c r="AA2062" s="5">
        <v>5.0270532389999998</v>
      </c>
      <c r="AB2062" s="5">
        <v>-75.587391220000001</v>
      </c>
      <c r="AC2062" s="7" t="s">
        <v>29</v>
      </c>
      <c r="AD2062" s="5">
        <v>995875200</v>
      </c>
      <c r="AE2062" s="5" t="str">
        <f>MID(TablaPivotFinal[[#This Row],[Fecha]],1,4)</f>
        <v>2016</v>
      </c>
      <c r="AF2062" s="5" t="str">
        <f>MID(TablaPivotFinal[[#This Row],[Fecha]],5,3)</f>
        <v>May</v>
      </c>
      <c r="AG2062" s="7">
        <v>995875200</v>
      </c>
      <c r="AH2062" s="8">
        <v>97476</v>
      </c>
      <c r="AI2062" t="s">
        <v>1078</v>
      </c>
      <c r="AJ2062" t="s">
        <v>868</v>
      </c>
      <c r="AK2062" t="s">
        <v>1206</v>
      </c>
    </row>
    <row r="2063" spans="1:37" x14ac:dyDescent="0.3">
      <c r="A2063" t="str">
        <f t="shared" si="96"/>
        <v>PAVAS-CONCESION AUTOPISTAS DEL CAFE</v>
      </c>
      <c r="B2063" t="str">
        <f t="shared" si="97"/>
        <v>2016Nov</v>
      </c>
      <c r="C2063" t="str">
        <f t="shared" si="98"/>
        <v>5.027053239-75.58739122</v>
      </c>
      <c r="D2063" s="9" t="s">
        <v>401</v>
      </c>
      <c r="E2063" s="6" t="s">
        <v>421</v>
      </c>
      <c r="F2063" s="9" t="s">
        <v>402</v>
      </c>
      <c r="G2063" s="6">
        <v>17</v>
      </c>
      <c r="H2063" s="9" t="s">
        <v>422</v>
      </c>
      <c r="I2063" s="9" t="s">
        <v>289</v>
      </c>
      <c r="J2063" s="9" t="s">
        <v>103</v>
      </c>
      <c r="K2063" s="9" t="s">
        <v>423</v>
      </c>
      <c r="L2063" s="9" t="s">
        <v>291</v>
      </c>
      <c r="M2063" s="6" t="s">
        <v>292</v>
      </c>
      <c r="N2063" s="6" t="s">
        <v>293</v>
      </c>
      <c r="O2063" s="9" t="s">
        <v>424</v>
      </c>
      <c r="P2063" s="6">
        <v>10400</v>
      </c>
      <c r="Q2063" s="6">
        <v>12600</v>
      </c>
      <c r="R2063" s="6">
        <v>12600</v>
      </c>
      <c r="S2063" s="6">
        <v>12600</v>
      </c>
      <c r="T2063" s="6">
        <v>30700</v>
      </c>
      <c r="U2063" s="6">
        <v>38400</v>
      </c>
      <c r="V2063" s="6">
        <v>44600</v>
      </c>
      <c r="W2063" s="6">
        <v>0</v>
      </c>
      <c r="X2063" s="6">
        <v>0</v>
      </c>
      <c r="Y2063" s="6">
        <v>0</v>
      </c>
      <c r="Z2063" s="6">
        <v>0</v>
      </c>
      <c r="AA2063" s="6">
        <v>5.0270532389999998</v>
      </c>
      <c r="AB2063" s="6">
        <v>-75.587391220000001</v>
      </c>
      <c r="AC2063" s="9" t="s">
        <v>31</v>
      </c>
      <c r="AD2063" s="6">
        <v>1077655300</v>
      </c>
      <c r="AE2063" s="6" t="str">
        <f>MID(TablaPivotFinal[[#This Row],[Fecha]],1,4)</f>
        <v>2016</v>
      </c>
      <c r="AF2063" s="6" t="str">
        <f>MID(TablaPivotFinal[[#This Row],[Fecha]],5,3)</f>
        <v>Nov</v>
      </c>
      <c r="AG2063" s="9">
        <v>1077655300</v>
      </c>
      <c r="AH2063" s="10">
        <v>104341</v>
      </c>
      <c r="AI2063" t="s">
        <v>1078</v>
      </c>
      <c r="AJ2063" t="s">
        <v>874</v>
      </c>
      <c r="AK2063" t="s">
        <v>1206</v>
      </c>
    </row>
    <row r="2064" spans="1:37" x14ac:dyDescent="0.3">
      <c r="A2064" t="str">
        <f t="shared" si="96"/>
        <v>PAVAS-CONCESION AUTOPISTAS DEL CAFE</v>
      </c>
      <c r="B2064" t="str">
        <f t="shared" si="97"/>
        <v>2016Oct</v>
      </c>
      <c r="C2064" t="str">
        <f t="shared" si="98"/>
        <v>5.027053239-75.58739122</v>
      </c>
      <c r="D2064" s="7" t="s">
        <v>401</v>
      </c>
      <c r="E2064" s="5" t="s">
        <v>421</v>
      </c>
      <c r="F2064" s="7" t="s">
        <v>402</v>
      </c>
      <c r="G2064" s="5">
        <v>17</v>
      </c>
      <c r="H2064" s="7" t="s">
        <v>422</v>
      </c>
      <c r="I2064" s="7" t="s">
        <v>289</v>
      </c>
      <c r="J2064" s="7" t="s">
        <v>103</v>
      </c>
      <c r="K2064" s="7" t="s">
        <v>423</v>
      </c>
      <c r="L2064" s="7" t="s">
        <v>291</v>
      </c>
      <c r="M2064" s="5" t="s">
        <v>292</v>
      </c>
      <c r="N2064" s="5" t="s">
        <v>293</v>
      </c>
      <c r="O2064" s="7" t="s">
        <v>424</v>
      </c>
      <c r="P2064" s="5">
        <v>10400</v>
      </c>
      <c r="Q2064" s="5">
        <v>12600</v>
      </c>
      <c r="R2064" s="5">
        <v>12600</v>
      </c>
      <c r="S2064" s="5">
        <v>12600</v>
      </c>
      <c r="T2064" s="5">
        <v>30700</v>
      </c>
      <c r="U2064" s="5">
        <v>38400</v>
      </c>
      <c r="V2064" s="5">
        <v>44600</v>
      </c>
      <c r="W2064" s="5">
        <v>0</v>
      </c>
      <c r="X2064" s="5">
        <v>0</v>
      </c>
      <c r="Y2064" s="5">
        <v>0</v>
      </c>
      <c r="Z2064" s="5">
        <v>0</v>
      </c>
      <c r="AA2064" s="5">
        <v>5.0270532389999998</v>
      </c>
      <c r="AB2064" s="5">
        <v>-75.587391220000001</v>
      </c>
      <c r="AC2064" s="7" t="s">
        <v>33</v>
      </c>
      <c r="AD2064" s="5">
        <v>1126734400</v>
      </c>
      <c r="AE2064" s="5" t="str">
        <f>MID(TablaPivotFinal[[#This Row],[Fecha]],1,4)</f>
        <v>2016</v>
      </c>
      <c r="AF2064" s="5" t="str">
        <f>MID(TablaPivotFinal[[#This Row],[Fecha]],5,3)</f>
        <v>Oct</v>
      </c>
      <c r="AG2064" s="7">
        <v>1126734400</v>
      </c>
      <c r="AH2064" s="8">
        <v>108653</v>
      </c>
      <c r="AI2064" t="s">
        <v>1078</v>
      </c>
      <c r="AJ2064" t="s">
        <v>873</v>
      </c>
      <c r="AK2064" t="s">
        <v>1206</v>
      </c>
    </row>
    <row r="2065" spans="1:37" x14ac:dyDescent="0.3">
      <c r="A2065" t="str">
        <f t="shared" si="96"/>
        <v>PAVAS-CONCESION AUTOPISTAS DEL CAFE</v>
      </c>
      <c r="B2065" t="str">
        <f t="shared" si="97"/>
        <v>2016Sep</v>
      </c>
      <c r="C2065" t="str">
        <f t="shared" si="98"/>
        <v>5.027053239-75.58739122</v>
      </c>
      <c r="D2065" s="9" t="s">
        <v>401</v>
      </c>
      <c r="E2065" s="6" t="s">
        <v>421</v>
      </c>
      <c r="F2065" s="9" t="s">
        <v>402</v>
      </c>
      <c r="G2065" s="6">
        <v>17</v>
      </c>
      <c r="H2065" s="9" t="s">
        <v>422</v>
      </c>
      <c r="I2065" s="9" t="s">
        <v>289</v>
      </c>
      <c r="J2065" s="9" t="s">
        <v>103</v>
      </c>
      <c r="K2065" s="9" t="s">
        <v>423</v>
      </c>
      <c r="L2065" s="9" t="s">
        <v>291</v>
      </c>
      <c r="M2065" s="6" t="s">
        <v>292</v>
      </c>
      <c r="N2065" s="6" t="s">
        <v>293</v>
      </c>
      <c r="O2065" s="9" t="s">
        <v>424</v>
      </c>
      <c r="P2065" s="6">
        <v>10400</v>
      </c>
      <c r="Q2065" s="6">
        <v>12600</v>
      </c>
      <c r="R2065" s="6">
        <v>12600</v>
      </c>
      <c r="S2065" s="6">
        <v>12600</v>
      </c>
      <c r="T2065" s="6">
        <v>30700</v>
      </c>
      <c r="U2065" s="6">
        <v>38400</v>
      </c>
      <c r="V2065" s="6">
        <v>44600</v>
      </c>
      <c r="W2065" s="6">
        <v>0</v>
      </c>
      <c r="X2065" s="6">
        <v>0</v>
      </c>
      <c r="Y2065" s="6">
        <v>0</v>
      </c>
      <c r="Z2065" s="6">
        <v>0</v>
      </c>
      <c r="AA2065" s="6">
        <v>5.0270532389999998</v>
      </c>
      <c r="AB2065" s="6">
        <v>-75.587391220000001</v>
      </c>
      <c r="AC2065" s="9" t="s">
        <v>35</v>
      </c>
      <c r="AD2065" s="6">
        <v>1012797300</v>
      </c>
      <c r="AE2065" s="6" t="str">
        <f>MID(TablaPivotFinal[[#This Row],[Fecha]],1,4)</f>
        <v>2016</v>
      </c>
      <c r="AF2065" s="6" t="str">
        <f>MID(TablaPivotFinal[[#This Row],[Fecha]],5,3)</f>
        <v>Sep</v>
      </c>
      <c r="AG2065" s="9">
        <v>1012797300</v>
      </c>
      <c r="AH2065" s="10">
        <v>95892</v>
      </c>
      <c r="AI2065" t="s">
        <v>1078</v>
      </c>
      <c r="AJ2065" t="s">
        <v>872</v>
      </c>
      <c r="AK2065" t="s">
        <v>1206</v>
      </c>
    </row>
    <row r="2066" spans="1:37" x14ac:dyDescent="0.3">
      <c r="A2066" t="str">
        <f t="shared" si="96"/>
        <v>PAVAS-CONCESION AUTOPISTAS DEL CAFE</v>
      </c>
      <c r="B2066" t="str">
        <f t="shared" si="97"/>
        <v>2017Abr</v>
      </c>
      <c r="C2066" t="str">
        <f t="shared" si="98"/>
        <v>5.027053239-75.58739122</v>
      </c>
      <c r="D2066" s="7" t="s">
        <v>401</v>
      </c>
      <c r="E2066" s="5" t="s">
        <v>421</v>
      </c>
      <c r="F2066" s="7" t="s">
        <v>402</v>
      </c>
      <c r="G2066" s="5">
        <v>17</v>
      </c>
      <c r="H2066" s="7" t="s">
        <v>422</v>
      </c>
      <c r="I2066" s="7" t="s">
        <v>289</v>
      </c>
      <c r="J2066" s="7" t="s">
        <v>103</v>
      </c>
      <c r="K2066" s="7" t="s">
        <v>423</v>
      </c>
      <c r="L2066" s="7" t="s">
        <v>291</v>
      </c>
      <c r="M2066" s="5" t="s">
        <v>292</v>
      </c>
      <c r="N2066" s="5" t="s">
        <v>293</v>
      </c>
      <c r="O2066" s="7" t="s">
        <v>424</v>
      </c>
      <c r="P2066" s="5">
        <v>10400</v>
      </c>
      <c r="Q2066" s="5">
        <v>12600</v>
      </c>
      <c r="R2066" s="5">
        <v>12600</v>
      </c>
      <c r="S2066" s="5">
        <v>12600</v>
      </c>
      <c r="T2066" s="5">
        <v>30700</v>
      </c>
      <c r="U2066" s="5">
        <v>38400</v>
      </c>
      <c r="V2066" s="5">
        <v>44600</v>
      </c>
      <c r="W2066" s="5">
        <v>0</v>
      </c>
      <c r="X2066" s="5">
        <v>0</v>
      </c>
      <c r="Y2066" s="5">
        <v>0</v>
      </c>
      <c r="Z2066" s="5">
        <v>0</v>
      </c>
      <c r="AA2066" s="5">
        <v>5.0270532389999998</v>
      </c>
      <c r="AB2066" s="5">
        <v>-75.587391220000001</v>
      </c>
      <c r="AC2066" s="7" t="s">
        <v>37</v>
      </c>
      <c r="AD2066" s="5">
        <v>1159020000</v>
      </c>
      <c r="AE2066" s="5" t="str">
        <f>MID(TablaPivotFinal[[#This Row],[Fecha]],1,4)</f>
        <v>2017</v>
      </c>
      <c r="AF2066" s="5" t="str">
        <f>MID(TablaPivotFinal[[#This Row],[Fecha]],5,3)</f>
        <v>Abr</v>
      </c>
      <c r="AG2066" s="7">
        <v>1159020000</v>
      </c>
      <c r="AH2066" s="8">
        <v>3598.3666669999998</v>
      </c>
      <c r="AI2066" t="s">
        <v>1078</v>
      </c>
      <c r="AJ2066" t="s">
        <v>879</v>
      </c>
      <c r="AK2066" t="s">
        <v>1206</v>
      </c>
    </row>
    <row r="2067" spans="1:37" x14ac:dyDescent="0.3">
      <c r="A2067" t="str">
        <f t="shared" si="96"/>
        <v>PAVAS-CONCESION AUTOPISTAS DEL CAFE</v>
      </c>
      <c r="B2067" t="str">
        <f t="shared" si="97"/>
        <v>2017Ago</v>
      </c>
      <c r="C2067" t="str">
        <f t="shared" si="98"/>
        <v>5.027053239-75.58739122</v>
      </c>
      <c r="D2067" s="9" t="s">
        <v>401</v>
      </c>
      <c r="E2067" s="6" t="s">
        <v>421</v>
      </c>
      <c r="F2067" s="9" t="s">
        <v>402</v>
      </c>
      <c r="G2067" s="6">
        <v>17</v>
      </c>
      <c r="H2067" s="9" t="s">
        <v>422</v>
      </c>
      <c r="I2067" s="9" t="s">
        <v>289</v>
      </c>
      <c r="J2067" s="9" t="s">
        <v>103</v>
      </c>
      <c r="K2067" s="9" t="s">
        <v>423</v>
      </c>
      <c r="L2067" s="9" t="s">
        <v>291</v>
      </c>
      <c r="M2067" s="6" t="s">
        <v>292</v>
      </c>
      <c r="N2067" s="6" t="s">
        <v>293</v>
      </c>
      <c r="O2067" s="9" t="s">
        <v>424</v>
      </c>
      <c r="P2067" s="6">
        <v>10400</v>
      </c>
      <c r="Q2067" s="6">
        <v>12600</v>
      </c>
      <c r="R2067" s="6">
        <v>12600</v>
      </c>
      <c r="S2067" s="6">
        <v>12600</v>
      </c>
      <c r="T2067" s="6">
        <v>30700</v>
      </c>
      <c r="U2067" s="6">
        <v>38400</v>
      </c>
      <c r="V2067" s="6">
        <v>44600</v>
      </c>
      <c r="W2067" s="6">
        <v>0</v>
      </c>
      <c r="X2067" s="6">
        <v>0</v>
      </c>
      <c r="Y2067" s="6">
        <v>0</v>
      </c>
      <c r="Z2067" s="6">
        <v>0</v>
      </c>
      <c r="AA2067" s="6">
        <v>5.0270532389999998</v>
      </c>
      <c r="AB2067" s="6">
        <v>-75.587391220000001</v>
      </c>
      <c r="AC2067" s="9" t="s">
        <v>39</v>
      </c>
      <c r="AD2067" s="6">
        <v>1221717800</v>
      </c>
      <c r="AE2067" s="6" t="str">
        <f>MID(TablaPivotFinal[[#This Row],[Fecha]],1,4)</f>
        <v>2017</v>
      </c>
      <c r="AF2067" s="6" t="str">
        <f>MID(TablaPivotFinal[[#This Row],[Fecha]],5,3)</f>
        <v>Ago</v>
      </c>
      <c r="AG2067" s="9">
        <v>1221717800</v>
      </c>
      <c r="AH2067" s="10">
        <v>3550.741935</v>
      </c>
      <c r="AI2067" t="s">
        <v>1078</v>
      </c>
      <c r="AJ2067" t="s">
        <v>883</v>
      </c>
      <c r="AK2067" t="s">
        <v>1206</v>
      </c>
    </row>
    <row r="2068" spans="1:37" x14ac:dyDescent="0.3">
      <c r="A2068" t="str">
        <f t="shared" si="96"/>
        <v>PAVAS-CONCESION AUTOPISTAS DEL CAFE</v>
      </c>
      <c r="B2068" t="str">
        <f t="shared" si="97"/>
        <v>2017Dic</v>
      </c>
      <c r="C2068" t="str">
        <f t="shared" si="98"/>
        <v>5.027053239-75.58739122</v>
      </c>
      <c r="D2068" s="7" t="s">
        <v>401</v>
      </c>
      <c r="E2068" s="5" t="s">
        <v>421</v>
      </c>
      <c r="F2068" s="7" t="s">
        <v>402</v>
      </c>
      <c r="G2068" s="5">
        <v>17</v>
      </c>
      <c r="H2068" s="7" t="s">
        <v>422</v>
      </c>
      <c r="I2068" s="7" t="s">
        <v>289</v>
      </c>
      <c r="J2068" s="7" t="s">
        <v>103</v>
      </c>
      <c r="K2068" s="7" t="s">
        <v>423</v>
      </c>
      <c r="L2068" s="7" t="s">
        <v>291</v>
      </c>
      <c r="M2068" s="5" t="s">
        <v>292</v>
      </c>
      <c r="N2068" s="5" t="s">
        <v>293</v>
      </c>
      <c r="O2068" s="7" t="s">
        <v>424</v>
      </c>
      <c r="P2068" s="5">
        <v>10400</v>
      </c>
      <c r="Q2068" s="5">
        <v>12600</v>
      </c>
      <c r="R2068" s="5">
        <v>12600</v>
      </c>
      <c r="S2068" s="5">
        <v>12600</v>
      </c>
      <c r="T2068" s="5">
        <v>30700</v>
      </c>
      <c r="U2068" s="5">
        <v>38400</v>
      </c>
      <c r="V2068" s="5">
        <v>44600</v>
      </c>
      <c r="W2068" s="5">
        <v>0</v>
      </c>
      <c r="X2068" s="5">
        <v>0</v>
      </c>
      <c r="Y2068" s="5">
        <v>0</v>
      </c>
      <c r="Z2068" s="5">
        <v>0</v>
      </c>
      <c r="AA2068" s="5">
        <v>5.0270532389999998</v>
      </c>
      <c r="AB2068" s="5">
        <v>-75.587391220000001</v>
      </c>
      <c r="AC2068" s="7" t="s">
        <v>41</v>
      </c>
      <c r="AD2068" s="5">
        <v>1436268750</v>
      </c>
      <c r="AE2068" s="5" t="str">
        <f>MID(TablaPivotFinal[[#This Row],[Fecha]],1,4)</f>
        <v>2017</v>
      </c>
      <c r="AF2068" s="5" t="str">
        <f>MID(TablaPivotFinal[[#This Row],[Fecha]],5,3)</f>
        <v>Dic</v>
      </c>
      <c r="AG2068" s="7">
        <v>1436268750</v>
      </c>
      <c r="AH2068" s="8">
        <v>4307.419355</v>
      </c>
      <c r="AI2068" t="s">
        <v>1078</v>
      </c>
      <c r="AJ2068" t="s">
        <v>887</v>
      </c>
      <c r="AK2068" t="s">
        <v>1206</v>
      </c>
    </row>
    <row r="2069" spans="1:37" x14ac:dyDescent="0.3">
      <c r="A2069" t="str">
        <f t="shared" si="96"/>
        <v>PAVAS-CONCESION AUTOPISTAS DEL CAFE</v>
      </c>
      <c r="B2069" t="str">
        <f t="shared" si="97"/>
        <v>2017Ene</v>
      </c>
      <c r="C2069" t="str">
        <f t="shared" si="98"/>
        <v>5.027053239-75.58739122</v>
      </c>
      <c r="D2069" s="9" t="s">
        <v>401</v>
      </c>
      <c r="E2069" s="6" t="s">
        <v>421</v>
      </c>
      <c r="F2069" s="9" t="s">
        <v>402</v>
      </c>
      <c r="G2069" s="6">
        <v>17</v>
      </c>
      <c r="H2069" s="9" t="s">
        <v>422</v>
      </c>
      <c r="I2069" s="9" t="s">
        <v>289</v>
      </c>
      <c r="J2069" s="9" t="s">
        <v>103</v>
      </c>
      <c r="K2069" s="9" t="s">
        <v>423</v>
      </c>
      <c r="L2069" s="9" t="s">
        <v>291</v>
      </c>
      <c r="M2069" s="6" t="s">
        <v>292</v>
      </c>
      <c r="N2069" s="6" t="s">
        <v>293</v>
      </c>
      <c r="O2069" s="9" t="s">
        <v>424</v>
      </c>
      <c r="P2069" s="6">
        <v>10400</v>
      </c>
      <c r="Q2069" s="6">
        <v>12600</v>
      </c>
      <c r="R2069" s="6">
        <v>12600</v>
      </c>
      <c r="S2069" s="6">
        <v>12600</v>
      </c>
      <c r="T2069" s="6">
        <v>30700</v>
      </c>
      <c r="U2069" s="6">
        <v>38400</v>
      </c>
      <c r="V2069" s="6">
        <v>44600</v>
      </c>
      <c r="W2069" s="6">
        <v>0</v>
      </c>
      <c r="X2069" s="6">
        <v>0</v>
      </c>
      <c r="Y2069" s="6">
        <v>0</v>
      </c>
      <c r="Z2069" s="6">
        <v>0</v>
      </c>
      <c r="AA2069" s="6">
        <v>5.0270532389999998</v>
      </c>
      <c r="AB2069" s="6">
        <v>-75.587391220000001</v>
      </c>
      <c r="AC2069" s="9" t="s">
        <v>43</v>
      </c>
      <c r="AD2069" s="6">
        <v>1385248700</v>
      </c>
      <c r="AE2069" s="6" t="str">
        <f>MID(TablaPivotFinal[[#This Row],[Fecha]],1,4)</f>
        <v>2017</v>
      </c>
      <c r="AF2069" s="6" t="str">
        <f>MID(TablaPivotFinal[[#This Row],[Fecha]],5,3)</f>
        <v>Ene</v>
      </c>
      <c r="AG2069" s="9">
        <v>1385248700</v>
      </c>
      <c r="AH2069" s="10">
        <v>4303.6774189999996</v>
      </c>
      <c r="AI2069" t="s">
        <v>1078</v>
      </c>
      <c r="AJ2069" t="s">
        <v>876</v>
      </c>
      <c r="AK2069" t="s">
        <v>1206</v>
      </c>
    </row>
    <row r="2070" spans="1:37" x14ac:dyDescent="0.3">
      <c r="A2070" t="str">
        <f t="shared" si="96"/>
        <v>PAVAS-CONCESION AUTOPISTAS DEL CAFE</v>
      </c>
      <c r="B2070" t="str">
        <f t="shared" si="97"/>
        <v>2017Feb</v>
      </c>
      <c r="C2070" t="str">
        <f t="shared" si="98"/>
        <v>5.027053239-75.58739122</v>
      </c>
      <c r="D2070" s="7" t="s">
        <v>401</v>
      </c>
      <c r="E2070" s="5" t="s">
        <v>421</v>
      </c>
      <c r="F2070" s="7" t="s">
        <v>402</v>
      </c>
      <c r="G2070" s="5">
        <v>17</v>
      </c>
      <c r="H2070" s="7" t="s">
        <v>422</v>
      </c>
      <c r="I2070" s="7" t="s">
        <v>289</v>
      </c>
      <c r="J2070" s="7" t="s">
        <v>103</v>
      </c>
      <c r="K2070" s="7" t="s">
        <v>423</v>
      </c>
      <c r="L2070" s="7" t="s">
        <v>291</v>
      </c>
      <c r="M2070" s="5" t="s">
        <v>292</v>
      </c>
      <c r="N2070" s="5" t="s">
        <v>293</v>
      </c>
      <c r="O2070" s="7" t="s">
        <v>424</v>
      </c>
      <c r="P2070" s="5">
        <v>10400</v>
      </c>
      <c r="Q2070" s="5">
        <v>12600</v>
      </c>
      <c r="R2070" s="5">
        <v>12600</v>
      </c>
      <c r="S2070" s="5">
        <v>12600</v>
      </c>
      <c r="T2070" s="5">
        <v>30700</v>
      </c>
      <c r="U2070" s="5">
        <v>38400</v>
      </c>
      <c r="V2070" s="5">
        <v>44600</v>
      </c>
      <c r="W2070" s="5">
        <v>0</v>
      </c>
      <c r="X2070" s="5">
        <v>0</v>
      </c>
      <c r="Y2070" s="5">
        <v>0</v>
      </c>
      <c r="Z2070" s="5">
        <v>0</v>
      </c>
      <c r="AA2070" s="5">
        <v>5.0270532389999998</v>
      </c>
      <c r="AB2070" s="5">
        <v>-75.587391220000001</v>
      </c>
      <c r="AC2070" s="7" t="s">
        <v>45</v>
      </c>
      <c r="AD2070" s="5">
        <v>995191400</v>
      </c>
      <c r="AE2070" s="5" t="str">
        <f>MID(TablaPivotFinal[[#This Row],[Fecha]],1,4)</f>
        <v>2017</v>
      </c>
      <c r="AF2070" s="5" t="str">
        <f>MID(TablaPivotFinal[[#This Row],[Fecha]],5,3)</f>
        <v>Feb</v>
      </c>
      <c r="AG2070" s="7">
        <v>995191400</v>
      </c>
      <c r="AH2070" s="8">
        <v>3197.5714290000001</v>
      </c>
      <c r="AI2070" t="s">
        <v>1078</v>
      </c>
      <c r="AJ2070" t="s">
        <v>877</v>
      </c>
      <c r="AK2070" t="s">
        <v>1206</v>
      </c>
    </row>
    <row r="2071" spans="1:37" x14ac:dyDescent="0.3">
      <c r="A2071" t="str">
        <f t="shared" si="96"/>
        <v>PAVAS-CONCESION AUTOPISTAS DEL CAFE</v>
      </c>
      <c r="B2071" t="str">
        <f t="shared" si="97"/>
        <v>2017Jul</v>
      </c>
      <c r="C2071" t="str">
        <f t="shared" si="98"/>
        <v>5.027053239-75.58739122</v>
      </c>
      <c r="D2071" s="9" t="s">
        <v>401</v>
      </c>
      <c r="E2071" s="6" t="s">
        <v>421</v>
      </c>
      <c r="F2071" s="9" t="s">
        <v>402</v>
      </c>
      <c r="G2071" s="6">
        <v>17</v>
      </c>
      <c r="H2071" s="9" t="s">
        <v>422</v>
      </c>
      <c r="I2071" s="9" t="s">
        <v>289</v>
      </c>
      <c r="J2071" s="9" t="s">
        <v>103</v>
      </c>
      <c r="K2071" s="9" t="s">
        <v>423</v>
      </c>
      <c r="L2071" s="9" t="s">
        <v>291</v>
      </c>
      <c r="M2071" s="6" t="s">
        <v>292</v>
      </c>
      <c r="N2071" s="6" t="s">
        <v>293</v>
      </c>
      <c r="O2071" s="9" t="s">
        <v>424</v>
      </c>
      <c r="P2071" s="6">
        <v>10400</v>
      </c>
      <c r="Q2071" s="6">
        <v>12600</v>
      </c>
      <c r="R2071" s="6">
        <v>12600</v>
      </c>
      <c r="S2071" s="6">
        <v>12600</v>
      </c>
      <c r="T2071" s="6">
        <v>30700</v>
      </c>
      <c r="U2071" s="6">
        <v>38400</v>
      </c>
      <c r="V2071" s="6">
        <v>44600</v>
      </c>
      <c r="W2071" s="6">
        <v>0</v>
      </c>
      <c r="X2071" s="6">
        <v>0</v>
      </c>
      <c r="Y2071" s="6">
        <v>0</v>
      </c>
      <c r="Z2071" s="6">
        <v>0</v>
      </c>
      <c r="AA2071" s="6">
        <v>5.0270532389999998</v>
      </c>
      <c r="AB2071" s="6">
        <v>-75.587391220000001</v>
      </c>
      <c r="AC2071" s="9" t="s">
        <v>47</v>
      </c>
      <c r="AD2071" s="6">
        <v>1212620300</v>
      </c>
      <c r="AE2071" s="6" t="str">
        <f>MID(TablaPivotFinal[[#This Row],[Fecha]],1,4)</f>
        <v>2017</v>
      </c>
      <c r="AF2071" s="6" t="str">
        <f>MID(TablaPivotFinal[[#This Row],[Fecha]],5,3)</f>
        <v>Jul</v>
      </c>
      <c r="AG2071" s="9">
        <v>1212620300</v>
      </c>
      <c r="AH2071" s="10">
        <v>3556.4516130000002</v>
      </c>
      <c r="AI2071" t="s">
        <v>1078</v>
      </c>
      <c r="AJ2071" t="s">
        <v>882</v>
      </c>
      <c r="AK2071" t="s">
        <v>1206</v>
      </c>
    </row>
    <row r="2072" spans="1:37" x14ac:dyDescent="0.3">
      <c r="A2072" t="str">
        <f t="shared" si="96"/>
        <v>PAVAS-CONCESION AUTOPISTAS DEL CAFE</v>
      </c>
      <c r="B2072" t="str">
        <f t="shared" si="97"/>
        <v>2017Jun</v>
      </c>
      <c r="C2072" t="str">
        <f t="shared" si="98"/>
        <v>5.027053239-75.58739122</v>
      </c>
      <c r="D2072" s="7" t="s">
        <v>401</v>
      </c>
      <c r="E2072" s="5" t="s">
        <v>421</v>
      </c>
      <c r="F2072" s="7" t="s">
        <v>402</v>
      </c>
      <c r="G2072" s="5">
        <v>17</v>
      </c>
      <c r="H2072" s="7" t="s">
        <v>422</v>
      </c>
      <c r="I2072" s="7" t="s">
        <v>289</v>
      </c>
      <c r="J2072" s="7" t="s">
        <v>103</v>
      </c>
      <c r="K2072" s="7" t="s">
        <v>423</v>
      </c>
      <c r="L2072" s="7" t="s">
        <v>291</v>
      </c>
      <c r="M2072" s="5" t="s">
        <v>292</v>
      </c>
      <c r="N2072" s="5" t="s">
        <v>293</v>
      </c>
      <c r="O2072" s="7" t="s">
        <v>424</v>
      </c>
      <c r="P2072" s="5">
        <v>10400</v>
      </c>
      <c r="Q2072" s="5">
        <v>12600</v>
      </c>
      <c r="R2072" s="5">
        <v>12600</v>
      </c>
      <c r="S2072" s="5">
        <v>12600</v>
      </c>
      <c r="T2072" s="5">
        <v>30700</v>
      </c>
      <c r="U2072" s="5">
        <v>38400</v>
      </c>
      <c r="V2072" s="5">
        <v>44600</v>
      </c>
      <c r="W2072" s="5">
        <v>0</v>
      </c>
      <c r="X2072" s="5">
        <v>0</v>
      </c>
      <c r="Y2072" s="5">
        <v>0</v>
      </c>
      <c r="Z2072" s="5">
        <v>0</v>
      </c>
      <c r="AA2072" s="5">
        <v>5.0270532389999998</v>
      </c>
      <c r="AB2072" s="5">
        <v>-75.587391220000001</v>
      </c>
      <c r="AC2072" s="7" t="s">
        <v>49</v>
      </c>
      <c r="AD2072" s="5">
        <v>1167218200</v>
      </c>
      <c r="AE2072" s="5" t="str">
        <f>MID(TablaPivotFinal[[#This Row],[Fecha]],1,4)</f>
        <v>2017</v>
      </c>
      <c r="AF2072" s="5" t="str">
        <f>MID(TablaPivotFinal[[#This Row],[Fecha]],5,3)</f>
        <v>Jun</v>
      </c>
      <c r="AG2072" s="7">
        <v>1167218200</v>
      </c>
      <c r="AH2072" s="8">
        <v>3555.1333330000002</v>
      </c>
      <c r="AI2072" t="s">
        <v>1078</v>
      </c>
      <c r="AJ2072" t="s">
        <v>881</v>
      </c>
      <c r="AK2072" t="s">
        <v>1206</v>
      </c>
    </row>
    <row r="2073" spans="1:37" x14ac:dyDescent="0.3">
      <c r="A2073" t="str">
        <f t="shared" si="96"/>
        <v>PAVAS-CONCESION AUTOPISTAS DEL CAFE</v>
      </c>
      <c r="B2073" t="str">
        <f t="shared" si="97"/>
        <v>2017Mar</v>
      </c>
      <c r="C2073" t="str">
        <f t="shared" si="98"/>
        <v>5.027053239-75.58739122</v>
      </c>
      <c r="D2073" s="9" t="s">
        <v>401</v>
      </c>
      <c r="E2073" s="6" t="s">
        <v>421</v>
      </c>
      <c r="F2073" s="9" t="s">
        <v>402</v>
      </c>
      <c r="G2073" s="6">
        <v>17</v>
      </c>
      <c r="H2073" s="9" t="s">
        <v>422</v>
      </c>
      <c r="I2073" s="9" t="s">
        <v>289</v>
      </c>
      <c r="J2073" s="9" t="s">
        <v>103</v>
      </c>
      <c r="K2073" s="9" t="s">
        <v>423</v>
      </c>
      <c r="L2073" s="9" t="s">
        <v>291</v>
      </c>
      <c r="M2073" s="6" t="s">
        <v>292</v>
      </c>
      <c r="N2073" s="6" t="s">
        <v>293</v>
      </c>
      <c r="O2073" s="9" t="s">
        <v>424</v>
      </c>
      <c r="P2073" s="6">
        <v>10400</v>
      </c>
      <c r="Q2073" s="6">
        <v>12600</v>
      </c>
      <c r="R2073" s="6">
        <v>12600</v>
      </c>
      <c r="S2073" s="6">
        <v>12600</v>
      </c>
      <c r="T2073" s="6">
        <v>30700</v>
      </c>
      <c r="U2073" s="6">
        <v>38400</v>
      </c>
      <c r="V2073" s="6">
        <v>44600</v>
      </c>
      <c r="W2073" s="6">
        <v>0</v>
      </c>
      <c r="X2073" s="6">
        <v>0</v>
      </c>
      <c r="Y2073" s="6">
        <v>0</v>
      </c>
      <c r="Z2073" s="6">
        <v>0</v>
      </c>
      <c r="AA2073" s="6">
        <v>5.0270532389999998</v>
      </c>
      <c r="AB2073" s="6">
        <v>-75.587391220000001</v>
      </c>
      <c r="AC2073" s="9" t="s">
        <v>51</v>
      </c>
      <c r="AD2073" s="6">
        <v>1109603500</v>
      </c>
      <c r="AE2073" s="6" t="str">
        <f>MID(TablaPivotFinal[[#This Row],[Fecha]],1,4)</f>
        <v>2017</v>
      </c>
      <c r="AF2073" s="6" t="str">
        <f>MID(TablaPivotFinal[[#This Row],[Fecha]],5,3)</f>
        <v>Mar</v>
      </c>
      <c r="AG2073" s="9">
        <v>1109603500</v>
      </c>
      <c r="AH2073" s="10">
        <v>3304.4838709999999</v>
      </c>
      <c r="AI2073" t="s">
        <v>1078</v>
      </c>
      <c r="AJ2073" t="s">
        <v>878</v>
      </c>
      <c r="AK2073" t="s">
        <v>1206</v>
      </c>
    </row>
    <row r="2074" spans="1:37" x14ac:dyDescent="0.3">
      <c r="A2074" t="str">
        <f t="shared" si="96"/>
        <v>PAVAS-CONCESION AUTOPISTAS DEL CAFE</v>
      </c>
      <c r="B2074" t="str">
        <f t="shared" si="97"/>
        <v>2017May</v>
      </c>
      <c r="C2074" t="str">
        <f t="shared" si="98"/>
        <v>5.027053239-75.58739122</v>
      </c>
      <c r="D2074" s="7" t="s">
        <v>401</v>
      </c>
      <c r="E2074" s="5" t="s">
        <v>421</v>
      </c>
      <c r="F2074" s="7" t="s">
        <v>402</v>
      </c>
      <c r="G2074" s="5">
        <v>17</v>
      </c>
      <c r="H2074" s="7" t="s">
        <v>422</v>
      </c>
      <c r="I2074" s="7" t="s">
        <v>289</v>
      </c>
      <c r="J2074" s="7" t="s">
        <v>103</v>
      </c>
      <c r="K2074" s="7" t="s">
        <v>423</v>
      </c>
      <c r="L2074" s="7" t="s">
        <v>291</v>
      </c>
      <c r="M2074" s="5" t="s">
        <v>292</v>
      </c>
      <c r="N2074" s="5" t="s">
        <v>293</v>
      </c>
      <c r="O2074" s="7" t="s">
        <v>424</v>
      </c>
      <c r="P2074" s="5">
        <v>10400</v>
      </c>
      <c r="Q2074" s="5">
        <v>12600</v>
      </c>
      <c r="R2074" s="5">
        <v>12600</v>
      </c>
      <c r="S2074" s="5">
        <v>12600</v>
      </c>
      <c r="T2074" s="5">
        <v>30700</v>
      </c>
      <c r="U2074" s="5">
        <v>38400</v>
      </c>
      <c r="V2074" s="5">
        <v>44600</v>
      </c>
      <c r="W2074" s="5">
        <v>0</v>
      </c>
      <c r="X2074" s="5">
        <v>0</v>
      </c>
      <c r="Y2074" s="5">
        <v>0</v>
      </c>
      <c r="Z2074" s="5">
        <v>0</v>
      </c>
      <c r="AA2074" s="5">
        <v>5.0270532389999998</v>
      </c>
      <c r="AB2074" s="5">
        <v>-75.587391220000001</v>
      </c>
      <c r="AC2074" s="7" t="s">
        <v>53</v>
      </c>
      <c r="AD2074" s="5">
        <v>1412587450</v>
      </c>
      <c r="AE2074" s="5" t="str">
        <f>MID(TablaPivotFinal[[#This Row],[Fecha]],1,4)</f>
        <v>2017</v>
      </c>
      <c r="AF2074" s="5" t="str">
        <f>MID(TablaPivotFinal[[#This Row],[Fecha]],5,3)</f>
        <v>May</v>
      </c>
      <c r="AG2074" s="7">
        <v>1412587450</v>
      </c>
      <c r="AH2074" s="8">
        <v>4192.2258060000004</v>
      </c>
      <c r="AI2074" t="s">
        <v>1078</v>
      </c>
      <c r="AJ2074" t="s">
        <v>880</v>
      </c>
      <c r="AK2074" t="s">
        <v>1206</v>
      </c>
    </row>
    <row r="2075" spans="1:37" x14ac:dyDescent="0.3">
      <c r="A2075" t="str">
        <f t="shared" si="96"/>
        <v>PAVAS-CONCESION AUTOPISTAS DEL CAFE</v>
      </c>
      <c r="B2075" t="str">
        <f t="shared" si="97"/>
        <v>2017Nov</v>
      </c>
      <c r="C2075" t="str">
        <f t="shared" si="98"/>
        <v>5.027053239-75.58739122</v>
      </c>
      <c r="D2075" s="9" t="s">
        <v>401</v>
      </c>
      <c r="E2075" s="6" t="s">
        <v>421</v>
      </c>
      <c r="F2075" s="9" t="s">
        <v>402</v>
      </c>
      <c r="G2075" s="6">
        <v>17</v>
      </c>
      <c r="H2075" s="9" t="s">
        <v>422</v>
      </c>
      <c r="I2075" s="9" t="s">
        <v>289</v>
      </c>
      <c r="J2075" s="9" t="s">
        <v>103</v>
      </c>
      <c r="K2075" s="9" t="s">
        <v>423</v>
      </c>
      <c r="L2075" s="9" t="s">
        <v>291</v>
      </c>
      <c r="M2075" s="6" t="s">
        <v>292</v>
      </c>
      <c r="N2075" s="6" t="s">
        <v>293</v>
      </c>
      <c r="O2075" s="9" t="s">
        <v>424</v>
      </c>
      <c r="P2075" s="6">
        <v>10400</v>
      </c>
      <c r="Q2075" s="6">
        <v>12600</v>
      </c>
      <c r="R2075" s="6">
        <v>12600</v>
      </c>
      <c r="S2075" s="6">
        <v>12600</v>
      </c>
      <c r="T2075" s="6">
        <v>30700</v>
      </c>
      <c r="U2075" s="6">
        <v>38400</v>
      </c>
      <c r="V2075" s="6">
        <v>44600</v>
      </c>
      <c r="W2075" s="6">
        <v>0</v>
      </c>
      <c r="X2075" s="6">
        <v>0</v>
      </c>
      <c r="Y2075" s="6">
        <v>0</v>
      </c>
      <c r="Z2075" s="6">
        <v>0</v>
      </c>
      <c r="AA2075" s="6">
        <v>5.0270532389999998</v>
      </c>
      <c r="AB2075" s="6">
        <v>-75.587391220000001</v>
      </c>
      <c r="AC2075" s="9" t="s">
        <v>55</v>
      </c>
      <c r="AD2075" s="6">
        <v>1376032200</v>
      </c>
      <c r="AE2075" s="6" t="str">
        <f>MID(TablaPivotFinal[[#This Row],[Fecha]],1,4)</f>
        <v>2017</v>
      </c>
      <c r="AF2075" s="6" t="str">
        <f>MID(TablaPivotFinal[[#This Row],[Fecha]],5,3)</f>
        <v>Nov</v>
      </c>
      <c r="AG2075" s="9">
        <v>1376032200</v>
      </c>
      <c r="AH2075" s="10">
        <v>4176.8333329999996</v>
      </c>
      <c r="AI2075" t="s">
        <v>1078</v>
      </c>
      <c r="AJ2075" t="s">
        <v>886</v>
      </c>
      <c r="AK2075" t="s">
        <v>1206</v>
      </c>
    </row>
    <row r="2076" spans="1:37" x14ac:dyDescent="0.3">
      <c r="A2076" t="str">
        <f t="shared" si="96"/>
        <v>PAVAS-CONCESION AUTOPISTAS DEL CAFE</v>
      </c>
      <c r="B2076" t="str">
        <f t="shared" si="97"/>
        <v>2017Oct</v>
      </c>
      <c r="C2076" t="str">
        <f t="shared" si="98"/>
        <v>5.027053239-75.58739122</v>
      </c>
      <c r="D2076" s="7" t="s">
        <v>401</v>
      </c>
      <c r="E2076" s="5" t="s">
        <v>421</v>
      </c>
      <c r="F2076" s="7" t="s">
        <v>402</v>
      </c>
      <c r="G2076" s="5">
        <v>17</v>
      </c>
      <c r="H2076" s="7" t="s">
        <v>422</v>
      </c>
      <c r="I2076" s="7" t="s">
        <v>289</v>
      </c>
      <c r="J2076" s="7" t="s">
        <v>103</v>
      </c>
      <c r="K2076" s="7" t="s">
        <v>423</v>
      </c>
      <c r="L2076" s="7" t="s">
        <v>291</v>
      </c>
      <c r="M2076" s="5" t="s">
        <v>292</v>
      </c>
      <c r="N2076" s="5" t="s">
        <v>293</v>
      </c>
      <c r="O2076" s="7" t="s">
        <v>424</v>
      </c>
      <c r="P2076" s="5">
        <v>10400</v>
      </c>
      <c r="Q2076" s="5">
        <v>12600</v>
      </c>
      <c r="R2076" s="5">
        <v>12600</v>
      </c>
      <c r="S2076" s="5">
        <v>12600</v>
      </c>
      <c r="T2076" s="5">
        <v>30700</v>
      </c>
      <c r="U2076" s="5">
        <v>38400</v>
      </c>
      <c r="V2076" s="5">
        <v>44600</v>
      </c>
      <c r="W2076" s="5">
        <v>0</v>
      </c>
      <c r="X2076" s="5">
        <v>0</v>
      </c>
      <c r="Y2076" s="5">
        <v>0</v>
      </c>
      <c r="Z2076" s="5">
        <v>0</v>
      </c>
      <c r="AA2076" s="5">
        <v>5.0270532389999998</v>
      </c>
      <c r="AB2076" s="5">
        <v>-75.587391220000001</v>
      </c>
      <c r="AC2076" s="7" t="s">
        <v>57</v>
      </c>
      <c r="AD2076" s="5">
        <v>1246243300</v>
      </c>
      <c r="AE2076" s="5" t="str">
        <f>MID(TablaPivotFinal[[#This Row],[Fecha]],1,4)</f>
        <v>2017</v>
      </c>
      <c r="AF2076" s="5" t="str">
        <f>MID(TablaPivotFinal[[#This Row],[Fecha]],5,3)</f>
        <v>Oct</v>
      </c>
      <c r="AG2076" s="7">
        <v>1246243300</v>
      </c>
      <c r="AH2076" s="8">
        <v>3651.3225809999999</v>
      </c>
      <c r="AI2076" t="s">
        <v>1078</v>
      </c>
      <c r="AJ2076" t="s">
        <v>885</v>
      </c>
      <c r="AK2076" t="s">
        <v>1206</v>
      </c>
    </row>
    <row r="2077" spans="1:37" x14ac:dyDescent="0.3">
      <c r="A2077" t="str">
        <f t="shared" si="96"/>
        <v>PAVAS-CONCESION AUTOPISTAS DEL CAFE</v>
      </c>
      <c r="B2077" t="str">
        <f t="shared" si="97"/>
        <v>2017Sep</v>
      </c>
      <c r="C2077" t="str">
        <f t="shared" si="98"/>
        <v>5.027053239-75.58739122</v>
      </c>
      <c r="D2077" s="9" t="s">
        <v>401</v>
      </c>
      <c r="E2077" s="6" t="s">
        <v>421</v>
      </c>
      <c r="F2077" s="9" t="s">
        <v>402</v>
      </c>
      <c r="G2077" s="6">
        <v>17</v>
      </c>
      <c r="H2077" s="9" t="s">
        <v>422</v>
      </c>
      <c r="I2077" s="9" t="s">
        <v>289</v>
      </c>
      <c r="J2077" s="9" t="s">
        <v>103</v>
      </c>
      <c r="K2077" s="9" t="s">
        <v>423</v>
      </c>
      <c r="L2077" s="9" t="s">
        <v>291</v>
      </c>
      <c r="M2077" s="6" t="s">
        <v>292</v>
      </c>
      <c r="N2077" s="6" t="s">
        <v>293</v>
      </c>
      <c r="O2077" s="9" t="s">
        <v>424</v>
      </c>
      <c r="P2077" s="6">
        <v>10400</v>
      </c>
      <c r="Q2077" s="6">
        <v>12600</v>
      </c>
      <c r="R2077" s="6">
        <v>12600</v>
      </c>
      <c r="S2077" s="6">
        <v>12600</v>
      </c>
      <c r="T2077" s="6">
        <v>30700</v>
      </c>
      <c r="U2077" s="6">
        <v>38400</v>
      </c>
      <c r="V2077" s="6">
        <v>44600</v>
      </c>
      <c r="W2077" s="6">
        <v>0</v>
      </c>
      <c r="X2077" s="6">
        <v>0</v>
      </c>
      <c r="Y2077" s="6">
        <v>0</v>
      </c>
      <c r="Z2077" s="6">
        <v>0</v>
      </c>
      <c r="AA2077" s="6">
        <v>5.0270532389999998</v>
      </c>
      <c r="AB2077" s="6">
        <v>-75.587391220000001</v>
      </c>
      <c r="AC2077" s="9" t="s">
        <v>59</v>
      </c>
      <c r="AD2077" s="6">
        <v>1136001800</v>
      </c>
      <c r="AE2077" s="6" t="str">
        <f>MID(TablaPivotFinal[[#This Row],[Fecha]],1,4)</f>
        <v>2017</v>
      </c>
      <c r="AF2077" s="6" t="str">
        <f>MID(TablaPivotFinal[[#This Row],[Fecha]],5,3)</f>
        <v>Sep</v>
      </c>
      <c r="AG2077" s="9">
        <v>1136001800</v>
      </c>
      <c r="AH2077" s="10">
        <v>3415.1333330000002</v>
      </c>
      <c r="AI2077" t="s">
        <v>1078</v>
      </c>
      <c r="AJ2077" t="s">
        <v>884</v>
      </c>
      <c r="AK2077" t="s">
        <v>1206</v>
      </c>
    </row>
    <row r="2078" spans="1:37" x14ac:dyDescent="0.3">
      <c r="A2078" t="str">
        <f t="shared" si="96"/>
        <v>PAVAS-CONCESION AUTOPISTAS DEL CAFE</v>
      </c>
      <c r="B2078" t="str">
        <f t="shared" si="97"/>
        <v>2018Abr</v>
      </c>
      <c r="C2078" t="str">
        <f t="shared" si="98"/>
        <v>5.027053239-75.58739122</v>
      </c>
      <c r="D2078" s="7" t="s">
        <v>401</v>
      </c>
      <c r="E2078" s="5" t="s">
        <v>421</v>
      </c>
      <c r="F2078" s="7" t="s">
        <v>402</v>
      </c>
      <c r="G2078" s="5">
        <v>17</v>
      </c>
      <c r="H2078" s="7" t="s">
        <v>422</v>
      </c>
      <c r="I2078" s="7" t="s">
        <v>289</v>
      </c>
      <c r="J2078" s="7" t="s">
        <v>103</v>
      </c>
      <c r="K2078" s="7" t="s">
        <v>423</v>
      </c>
      <c r="L2078" s="7" t="s">
        <v>291</v>
      </c>
      <c r="M2078" s="5" t="s">
        <v>292</v>
      </c>
      <c r="N2078" s="5" t="s">
        <v>293</v>
      </c>
      <c r="O2078" s="7" t="s">
        <v>424</v>
      </c>
      <c r="P2078" s="5">
        <v>10400</v>
      </c>
      <c r="Q2078" s="5">
        <v>12600</v>
      </c>
      <c r="R2078" s="5">
        <v>12600</v>
      </c>
      <c r="S2078" s="5">
        <v>12600</v>
      </c>
      <c r="T2078" s="5">
        <v>30700</v>
      </c>
      <c r="U2078" s="5">
        <v>38400</v>
      </c>
      <c r="V2078" s="5">
        <v>44600</v>
      </c>
      <c r="W2078" s="5">
        <v>0</v>
      </c>
      <c r="X2078" s="5">
        <v>0</v>
      </c>
      <c r="Y2078" s="5">
        <v>0</v>
      </c>
      <c r="Z2078" s="5">
        <v>0</v>
      </c>
      <c r="AA2078" s="5">
        <v>5.0270532389999998</v>
      </c>
      <c r="AB2078" s="5">
        <v>-75.587391220000001</v>
      </c>
      <c r="AC2078" s="7" t="s">
        <v>61</v>
      </c>
      <c r="AD2078" s="5">
        <v>1249898200</v>
      </c>
      <c r="AE2078" s="5" t="str">
        <f>MID(TablaPivotFinal[[#This Row],[Fecha]],1,4)</f>
        <v>2018</v>
      </c>
      <c r="AF2078" s="5" t="str">
        <f>MID(TablaPivotFinal[[#This Row],[Fecha]],5,3)</f>
        <v>Abr</v>
      </c>
      <c r="AG2078" s="7">
        <v>1249898200</v>
      </c>
      <c r="AH2078" s="8">
        <v>107033</v>
      </c>
      <c r="AI2078" t="s">
        <v>1078</v>
      </c>
      <c r="AJ2078" t="s">
        <v>891</v>
      </c>
      <c r="AK2078" t="s">
        <v>1206</v>
      </c>
    </row>
    <row r="2079" spans="1:37" x14ac:dyDescent="0.3">
      <c r="A2079" t="str">
        <f t="shared" si="96"/>
        <v>PAVAS-CONCESION AUTOPISTAS DEL CAFE</v>
      </c>
      <c r="B2079" t="str">
        <f t="shared" si="97"/>
        <v>2018Ago</v>
      </c>
      <c r="C2079" t="str">
        <f t="shared" si="98"/>
        <v>5.027053239-75.58739122</v>
      </c>
      <c r="D2079" s="9" t="s">
        <v>401</v>
      </c>
      <c r="E2079" s="6" t="s">
        <v>421</v>
      </c>
      <c r="F2079" s="9" t="s">
        <v>402</v>
      </c>
      <c r="G2079" s="6">
        <v>17</v>
      </c>
      <c r="H2079" s="9" t="s">
        <v>422</v>
      </c>
      <c r="I2079" s="9" t="s">
        <v>289</v>
      </c>
      <c r="J2079" s="9" t="s">
        <v>103</v>
      </c>
      <c r="K2079" s="9" t="s">
        <v>423</v>
      </c>
      <c r="L2079" s="9" t="s">
        <v>291</v>
      </c>
      <c r="M2079" s="6" t="s">
        <v>292</v>
      </c>
      <c r="N2079" s="6" t="s">
        <v>293</v>
      </c>
      <c r="O2079" s="9" t="s">
        <v>424</v>
      </c>
      <c r="P2079" s="6">
        <v>10400</v>
      </c>
      <c r="Q2079" s="6">
        <v>12600</v>
      </c>
      <c r="R2079" s="6">
        <v>12600</v>
      </c>
      <c r="S2079" s="6">
        <v>12600</v>
      </c>
      <c r="T2079" s="6">
        <v>30700</v>
      </c>
      <c r="U2079" s="6">
        <v>38400</v>
      </c>
      <c r="V2079" s="6">
        <v>44600</v>
      </c>
      <c r="W2079" s="6">
        <v>0</v>
      </c>
      <c r="X2079" s="6">
        <v>0</v>
      </c>
      <c r="Y2079" s="6">
        <v>0</v>
      </c>
      <c r="Z2079" s="6">
        <v>0</v>
      </c>
      <c r="AA2079" s="6">
        <v>5.0270532389999998</v>
      </c>
      <c r="AB2079" s="6">
        <v>-75.587391220000001</v>
      </c>
      <c r="AC2079" s="9" t="s">
        <v>63</v>
      </c>
      <c r="AD2079" s="6">
        <v>1355024700</v>
      </c>
      <c r="AE2079" s="6" t="str">
        <f>MID(TablaPivotFinal[[#This Row],[Fecha]],1,4)</f>
        <v>2018</v>
      </c>
      <c r="AF2079" s="6" t="str">
        <f>MID(TablaPivotFinal[[#This Row],[Fecha]],5,3)</f>
        <v>Ago</v>
      </c>
      <c r="AG2079" s="9">
        <v>1355024700</v>
      </c>
      <c r="AH2079" s="10">
        <v>118063</v>
      </c>
      <c r="AI2079" t="s">
        <v>1078</v>
      </c>
      <c r="AJ2079" t="s">
        <v>895</v>
      </c>
      <c r="AK2079" t="s">
        <v>1206</v>
      </c>
    </row>
    <row r="2080" spans="1:37" x14ac:dyDescent="0.3">
      <c r="A2080" t="str">
        <f t="shared" si="96"/>
        <v>PAVAS-CONCESION AUTOPISTAS DEL CAFE</v>
      </c>
      <c r="B2080" t="str">
        <f t="shared" si="97"/>
        <v>2018Dic</v>
      </c>
      <c r="C2080" t="str">
        <f t="shared" si="98"/>
        <v>5.027053239-75.58739122</v>
      </c>
      <c r="D2080" s="7" t="s">
        <v>401</v>
      </c>
      <c r="E2080" s="5" t="s">
        <v>421</v>
      </c>
      <c r="F2080" s="7" t="s">
        <v>402</v>
      </c>
      <c r="G2080" s="5">
        <v>17</v>
      </c>
      <c r="H2080" s="7" t="s">
        <v>422</v>
      </c>
      <c r="I2080" s="7" t="s">
        <v>289</v>
      </c>
      <c r="J2080" s="7" t="s">
        <v>103</v>
      </c>
      <c r="K2080" s="7" t="s">
        <v>423</v>
      </c>
      <c r="L2080" s="7" t="s">
        <v>291</v>
      </c>
      <c r="M2080" s="5" t="s">
        <v>292</v>
      </c>
      <c r="N2080" s="5" t="s">
        <v>293</v>
      </c>
      <c r="O2080" s="7" t="s">
        <v>424</v>
      </c>
      <c r="P2080" s="5">
        <v>10400</v>
      </c>
      <c r="Q2080" s="5">
        <v>12600</v>
      </c>
      <c r="R2080" s="5">
        <v>12600</v>
      </c>
      <c r="S2080" s="5">
        <v>12600</v>
      </c>
      <c r="T2080" s="5">
        <v>30700</v>
      </c>
      <c r="U2080" s="5">
        <v>38400</v>
      </c>
      <c r="V2080" s="5">
        <v>44600</v>
      </c>
      <c r="W2080" s="5">
        <v>0</v>
      </c>
      <c r="X2080" s="5">
        <v>0</v>
      </c>
      <c r="Y2080" s="5">
        <v>0</v>
      </c>
      <c r="Z2080" s="5">
        <v>0</v>
      </c>
      <c r="AA2080" s="5">
        <v>5.0270532389999998</v>
      </c>
      <c r="AB2080" s="5">
        <v>-75.587391220000001</v>
      </c>
      <c r="AC2080" s="7" t="s">
        <v>65</v>
      </c>
      <c r="AD2080" s="5">
        <v>1449756600</v>
      </c>
      <c r="AE2080" s="5" t="str">
        <f>MID(TablaPivotFinal[[#This Row],[Fecha]],1,4)</f>
        <v>2018</v>
      </c>
      <c r="AF2080" s="5" t="str">
        <f>MID(TablaPivotFinal[[#This Row],[Fecha]],5,3)</f>
        <v>Dic</v>
      </c>
      <c r="AG2080" s="7">
        <v>1449756600</v>
      </c>
      <c r="AH2080" s="8">
        <v>128892</v>
      </c>
      <c r="AI2080" t="s">
        <v>1078</v>
      </c>
      <c r="AJ2080" t="s">
        <v>899</v>
      </c>
      <c r="AK2080" t="s">
        <v>1206</v>
      </c>
    </row>
    <row r="2081" spans="1:37" x14ac:dyDescent="0.3">
      <c r="A2081" t="str">
        <f t="shared" si="96"/>
        <v>PAVAS-CONCESION AUTOPISTAS DEL CAFE</v>
      </c>
      <c r="B2081" t="str">
        <f t="shared" si="97"/>
        <v>2018Ene</v>
      </c>
      <c r="C2081" t="str">
        <f t="shared" si="98"/>
        <v>5.027053239-75.58739122</v>
      </c>
      <c r="D2081" s="9" t="s">
        <v>401</v>
      </c>
      <c r="E2081" s="6" t="s">
        <v>421</v>
      </c>
      <c r="F2081" s="9" t="s">
        <v>402</v>
      </c>
      <c r="G2081" s="6">
        <v>17</v>
      </c>
      <c r="H2081" s="9" t="s">
        <v>422</v>
      </c>
      <c r="I2081" s="9" t="s">
        <v>289</v>
      </c>
      <c r="J2081" s="9" t="s">
        <v>103</v>
      </c>
      <c r="K2081" s="9" t="s">
        <v>423</v>
      </c>
      <c r="L2081" s="9" t="s">
        <v>291</v>
      </c>
      <c r="M2081" s="6" t="s">
        <v>292</v>
      </c>
      <c r="N2081" s="6" t="s">
        <v>293</v>
      </c>
      <c r="O2081" s="9" t="s">
        <v>424</v>
      </c>
      <c r="P2081" s="6">
        <v>10400</v>
      </c>
      <c r="Q2081" s="6">
        <v>12600</v>
      </c>
      <c r="R2081" s="6">
        <v>12600</v>
      </c>
      <c r="S2081" s="6">
        <v>12600</v>
      </c>
      <c r="T2081" s="6">
        <v>30700</v>
      </c>
      <c r="U2081" s="6">
        <v>38400</v>
      </c>
      <c r="V2081" s="6">
        <v>44600</v>
      </c>
      <c r="W2081" s="6">
        <v>0</v>
      </c>
      <c r="X2081" s="6">
        <v>0</v>
      </c>
      <c r="Y2081" s="6">
        <v>0</v>
      </c>
      <c r="Z2081" s="6">
        <v>0</v>
      </c>
      <c r="AA2081" s="6">
        <v>5.0270532389999998</v>
      </c>
      <c r="AB2081" s="6">
        <v>-75.587391220000001</v>
      </c>
      <c r="AC2081" s="9" t="s">
        <v>67</v>
      </c>
      <c r="AD2081" s="6">
        <v>1575622400</v>
      </c>
      <c r="AE2081" s="6" t="str">
        <f>MID(TablaPivotFinal[[#This Row],[Fecha]],1,4)</f>
        <v>2018</v>
      </c>
      <c r="AF2081" s="6" t="str">
        <f>MID(TablaPivotFinal[[#This Row],[Fecha]],5,3)</f>
        <v>Ene</v>
      </c>
      <c r="AG2081" s="9">
        <v>1575622400</v>
      </c>
      <c r="AH2081" s="10">
        <v>140770</v>
      </c>
      <c r="AI2081" t="s">
        <v>1078</v>
      </c>
      <c r="AJ2081" t="s">
        <v>888</v>
      </c>
      <c r="AK2081" t="s">
        <v>1206</v>
      </c>
    </row>
    <row r="2082" spans="1:37" x14ac:dyDescent="0.3">
      <c r="A2082" t="str">
        <f t="shared" si="96"/>
        <v>PAVAS-CONCESION AUTOPISTAS DEL CAFE</v>
      </c>
      <c r="B2082" t="str">
        <f t="shared" si="97"/>
        <v>2018Feb</v>
      </c>
      <c r="C2082" t="str">
        <f t="shared" si="98"/>
        <v>5.027053239-75.58739122</v>
      </c>
      <c r="D2082" s="7" t="s">
        <v>401</v>
      </c>
      <c r="E2082" s="5" t="s">
        <v>421</v>
      </c>
      <c r="F2082" s="7" t="s">
        <v>402</v>
      </c>
      <c r="G2082" s="5">
        <v>17</v>
      </c>
      <c r="H2082" s="7" t="s">
        <v>422</v>
      </c>
      <c r="I2082" s="7" t="s">
        <v>289</v>
      </c>
      <c r="J2082" s="7" t="s">
        <v>103</v>
      </c>
      <c r="K2082" s="7" t="s">
        <v>423</v>
      </c>
      <c r="L2082" s="7" t="s">
        <v>291</v>
      </c>
      <c r="M2082" s="5" t="s">
        <v>292</v>
      </c>
      <c r="N2082" s="5" t="s">
        <v>293</v>
      </c>
      <c r="O2082" s="7" t="s">
        <v>424</v>
      </c>
      <c r="P2082" s="5">
        <v>10400</v>
      </c>
      <c r="Q2082" s="5">
        <v>12600</v>
      </c>
      <c r="R2082" s="5">
        <v>12600</v>
      </c>
      <c r="S2082" s="5">
        <v>12600</v>
      </c>
      <c r="T2082" s="5">
        <v>30700</v>
      </c>
      <c r="U2082" s="5">
        <v>38400</v>
      </c>
      <c r="V2082" s="5">
        <v>44600</v>
      </c>
      <c r="W2082" s="5">
        <v>0</v>
      </c>
      <c r="X2082" s="5">
        <v>0</v>
      </c>
      <c r="Y2082" s="5">
        <v>0</v>
      </c>
      <c r="Z2082" s="5">
        <v>0</v>
      </c>
      <c r="AA2082" s="5">
        <v>5.0270532389999998</v>
      </c>
      <c r="AB2082" s="5">
        <v>-75.587391220000001</v>
      </c>
      <c r="AC2082" s="7" t="s">
        <v>69</v>
      </c>
      <c r="AD2082" s="5">
        <v>1245886900</v>
      </c>
      <c r="AE2082" s="5" t="str">
        <f>MID(TablaPivotFinal[[#This Row],[Fecha]],1,4)</f>
        <v>2018</v>
      </c>
      <c r="AF2082" s="5" t="str">
        <f>MID(TablaPivotFinal[[#This Row],[Fecha]],5,3)</f>
        <v>Feb</v>
      </c>
      <c r="AG2082" s="7">
        <v>1245886900</v>
      </c>
      <c r="AH2082" s="8">
        <v>102959</v>
      </c>
      <c r="AI2082" t="s">
        <v>1078</v>
      </c>
      <c r="AJ2082" t="s">
        <v>889</v>
      </c>
      <c r="AK2082" t="s">
        <v>1206</v>
      </c>
    </row>
    <row r="2083" spans="1:37" x14ac:dyDescent="0.3">
      <c r="A2083" t="str">
        <f t="shared" si="96"/>
        <v>PAVAS-CONCESION AUTOPISTAS DEL CAFE</v>
      </c>
      <c r="B2083" t="str">
        <f t="shared" si="97"/>
        <v>2018Jul</v>
      </c>
      <c r="C2083" t="str">
        <f t="shared" si="98"/>
        <v>5.027053239-75.58739122</v>
      </c>
      <c r="D2083" s="9" t="s">
        <v>401</v>
      </c>
      <c r="E2083" s="6" t="s">
        <v>421</v>
      </c>
      <c r="F2083" s="9" t="s">
        <v>402</v>
      </c>
      <c r="G2083" s="6">
        <v>17</v>
      </c>
      <c r="H2083" s="9" t="s">
        <v>422</v>
      </c>
      <c r="I2083" s="9" t="s">
        <v>289</v>
      </c>
      <c r="J2083" s="9" t="s">
        <v>103</v>
      </c>
      <c r="K2083" s="9" t="s">
        <v>423</v>
      </c>
      <c r="L2083" s="9" t="s">
        <v>291</v>
      </c>
      <c r="M2083" s="6" t="s">
        <v>292</v>
      </c>
      <c r="N2083" s="6" t="s">
        <v>293</v>
      </c>
      <c r="O2083" s="9" t="s">
        <v>424</v>
      </c>
      <c r="P2083" s="6">
        <v>10400</v>
      </c>
      <c r="Q2083" s="6">
        <v>12600</v>
      </c>
      <c r="R2083" s="6">
        <v>12600</v>
      </c>
      <c r="S2083" s="6">
        <v>12600</v>
      </c>
      <c r="T2083" s="6">
        <v>30700</v>
      </c>
      <c r="U2083" s="6">
        <v>38400</v>
      </c>
      <c r="V2083" s="6">
        <v>44600</v>
      </c>
      <c r="W2083" s="6">
        <v>0</v>
      </c>
      <c r="X2083" s="6">
        <v>0</v>
      </c>
      <c r="Y2083" s="6">
        <v>0</v>
      </c>
      <c r="Z2083" s="6">
        <v>0</v>
      </c>
      <c r="AA2083" s="6">
        <v>5.0270532389999998</v>
      </c>
      <c r="AB2083" s="6">
        <v>-75.587391220000001</v>
      </c>
      <c r="AC2083" s="9" t="s">
        <v>71</v>
      </c>
      <c r="AD2083" s="6">
        <v>1376492200</v>
      </c>
      <c r="AE2083" s="6" t="str">
        <f>MID(TablaPivotFinal[[#This Row],[Fecha]],1,4)</f>
        <v>2018</v>
      </c>
      <c r="AF2083" s="6" t="str">
        <f>MID(TablaPivotFinal[[#This Row],[Fecha]],5,3)</f>
        <v>Jul</v>
      </c>
      <c r="AG2083" s="9">
        <v>1376492200</v>
      </c>
      <c r="AH2083" s="10">
        <v>118587</v>
      </c>
      <c r="AI2083" t="s">
        <v>1078</v>
      </c>
      <c r="AJ2083" t="s">
        <v>894</v>
      </c>
      <c r="AK2083" t="s">
        <v>1206</v>
      </c>
    </row>
    <row r="2084" spans="1:37" x14ac:dyDescent="0.3">
      <c r="A2084" t="str">
        <f t="shared" si="96"/>
        <v>PAVAS-CONCESION AUTOPISTAS DEL CAFE</v>
      </c>
      <c r="B2084" t="str">
        <f t="shared" si="97"/>
        <v>2018Jun</v>
      </c>
      <c r="C2084" t="str">
        <f t="shared" si="98"/>
        <v>5.027053239-75.58739122</v>
      </c>
      <c r="D2084" s="7" t="s">
        <v>401</v>
      </c>
      <c r="E2084" s="5" t="s">
        <v>421</v>
      </c>
      <c r="F2084" s="7" t="s">
        <v>402</v>
      </c>
      <c r="G2084" s="5">
        <v>17</v>
      </c>
      <c r="H2084" s="7" t="s">
        <v>422</v>
      </c>
      <c r="I2084" s="7" t="s">
        <v>289</v>
      </c>
      <c r="J2084" s="7" t="s">
        <v>103</v>
      </c>
      <c r="K2084" s="7" t="s">
        <v>423</v>
      </c>
      <c r="L2084" s="7" t="s">
        <v>291</v>
      </c>
      <c r="M2084" s="5" t="s">
        <v>292</v>
      </c>
      <c r="N2084" s="5" t="s">
        <v>293</v>
      </c>
      <c r="O2084" s="7" t="s">
        <v>424</v>
      </c>
      <c r="P2084" s="5">
        <v>10400</v>
      </c>
      <c r="Q2084" s="5">
        <v>12600</v>
      </c>
      <c r="R2084" s="5">
        <v>12600</v>
      </c>
      <c r="S2084" s="5">
        <v>12600</v>
      </c>
      <c r="T2084" s="5">
        <v>30700</v>
      </c>
      <c r="U2084" s="5">
        <v>38400</v>
      </c>
      <c r="V2084" s="5">
        <v>44600</v>
      </c>
      <c r="W2084" s="5">
        <v>0</v>
      </c>
      <c r="X2084" s="5">
        <v>0</v>
      </c>
      <c r="Y2084" s="5">
        <v>0</v>
      </c>
      <c r="Z2084" s="5">
        <v>0</v>
      </c>
      <c r="AA2084" s="5">
        <v>5.0270532389999998</v>
      </c>
      <c r="AB2084" s="5">
        <v>-75.587391220000001</v>
      </c>
      <c r="AC2084" s="7" t="s">
        <v>73</v>
      </c>
      <c r="AD2084" s="5">
        <v>1100823200</v>
      </c>
      <c r="AE2084" s="5" t="str">
        <f>MID(TablaPivotFinal[[#This Row],[Fecha]],1,4)</f>
        <v>2018</v>
      </c>
      <c r="AF2084" s="5" t="str">
        <f>MID(TablaPivotFinal[[#This Row],[Fecha]],5,3)</f>
        <v>Jun</v>
      </c>
      <c r="AG2084" s="7">
        <v>1100823200</v>
      </c>
      <c r="AH2084" s="8">
        <v>93357</v>
      </c>
      <c r="AI2084" t="s">
        <v>1078</v>
      </c>
      <c r="AJ2084" t="s">
        <v>893</v>
      </c>
      <c r="AK2084" t="s">
        <v>1206</v>
      </c>
    </row>
    <row r="2085" spans="1:37" x14ac:dyDescent="0.3">
      <c r="A2085" t="str">
        <f t="shared" si="96"/>
        <v>PAVAS-CONCESION AUTOPISTAS DEL CAFE</v>
      </c>
      <c r="B2085" t="str">
        <f t="shared" si="97"/>
        <v>2018Mar</v>
      </c>
      <c r="C2085" t="str">
        <f t="shared" si="98"/>
        <v>5.027053239-75.58739122</v>
      </c>
      <c r="D2085" s="9" t="s">
        <v>401</v>
      </c>
      <c r="E2085" s="6" t="s">
        <v>421</v>
      </c>
      <c r="F2085" s="9" t="s">
        <v>402</v>
      </c>
      <c r="G2085" s="6">
        <v>17</v>
      </c>
      <c r="H2085" s="9" t="s">
        <v>422</v>
      </c>
      <c r="I2085" s="9" t="s">
        <v>289</v>
      </c>
      <c r="J2085" s="9" t="s">
        <v>103</v>
      </c>
      <c r="K2085" s="9" t="s">
        <v>423</v>
      </c>
      <c r="L2085" s="9" t="s">
        <v>291</v>
      </c>
      <c r="M2085" s="6" t="s">
        <v>292</v>
      </c>
      <c r="N2085" s="6" t="s">
        <v>293</v>
      </c>
      <c r="O2085" s="9" t="s">
        <v>424</v>
      </c>
      <c r="P2085" s="6">
        <v>10400</v>
      </c>
      <c r="Q2085" s="6">
        <v>12600</v>
      </c>
      <c r="R2085" s="6">
        <v>12600</v>
      </c>
      <c r="S2085" s="6">
        <v>12600</v>
      </c>
      <c r="T2085" s="6">
        <v>30700</v>
      </c>
      <c r="U2085" s="6">
        <v>38400</v>
      </c>
      <c r="V2085" s="6">
        <v>44600</v>
      </c>
      <c r="W2085" s="6">
        <v>0</v>
      </c>
      <c r="X2085" s="6">
        <v>0</v>
      </c>
      <c r="Y2085" s="6">
        <v>0</v>
      </c>
      <c r="Z2085" s="6">
        <v>0</v>
      </c>
      <c r="AA2085" s="6">
        <v>5.0270532389999998</v>
      </c>
      <c r="AB2085" s="6">
        <v>-75.587391220000001</v>
      </c>
      <c r="AC2085" s="9" t="s">
        <v>75</v>
      </c>
      <c r="AD2085" s="6">
        <v>1380586900</v>
      </c>
      <c r="AE2085" s="6" t="str">
        <f>MID(TablaPivotFinal[[#This Row],[Fecha]],1,4)</f>
        <v>2018</v>
      </c>
      <c r="AF2085" s="6" t="str">
        <f>MID(TablaPivotFinal[[#This Row],[Fecha]],5,3)</f>
        <v>Mar</v>
      </c>
      <c r="AG2085" s="9">
        <v>1380586900</v>
      </c>
      <c r="AH2085" s="10">
        <v>117668</v>
      </c>
      <c r="AI2085" t="s">
        <v>1078</v>
      </c>
      <c r="AJ2085" t="s">
        <v>890</v>
      </c>
      <c r="AK2085" t="s">
        <v>1206</v>
      </c>
    </row>
    <row r="2086" spans="1:37" x14ac:dyDescent="0.3">
      <c r="A2086" t="str">
        <f t="shared" si="96"/>
        <v>PAVAS-CONCESION AUTOPISTAS DEL CAFE</v>
      </c>
      <c r="B2086" t="str">
        <f t="shared" si="97"/>
        <v>2018May</v>
      </c>
      <c r="C2086" t="str">
        <f t="shared" si="98"/>
        <v>5.027053239-75.58739122</v>
      </c>
      <c r="D2086" s="7" t="s">
        <v>401</v>
      </c>
      <c r="E2086" s="5" t="s">
        <v>421</v>
      </c>
      <c r="F2086" s="7" t="s">
        <v>402</v>
      </c>
      <c r="G2086" s="5">
        <v>17</v>
      </c>
      <c r="H2086" s="7" t="s">
        <v>422</v>
      </c>
      <c r="I2086" s="7" t="s">
        <v>289</v>
      </c>
      <c r="J2086" s="7" t="s">
        <v>103</v>
      </c>
      <c r="K2086" s="7" t="s">
        <v>423</v>
      </c>
      <c r="L2086" s="7" t="s">
        <v>291</v>
      </c>
      <c r="M2086" s="5" t="s">
        <v>292</v>
      </c>
      <c r="N2086" s="5" t="s">
        <v>293</v>
      </c>
      <c r="O2086" s="7" t="s">
        <v>424</v>
      </c>
      <c r="P2086" s="5">
        <v>10400</v>
      </c>
      <c r="Q2086" s="5">
        <v>12600</v>
      </c>
      <c r="R2086" s="5">
        <v>12600</v>
      </c>
      <c r="S2086" s="5">
        <v>12600</v>
      </c>
      <c r="T2086" s="5">
        <v>30700</v>
      </c>
      <c r="U2086" s="5">
        <v>38400</v>
      </c>
      <c r="V2086" s="5">
        <v>44600</v>
      </c>
      <c r="W2086" s="5">
        <v>0</v>
      </c>
      <c r="X2086" s="5">
        <v>0</v>
      </c>
      <c r="Y2086" s="5">
        <v>0</v>
      </c>
      <c r="Z2086" s="5">
        <v>0</v>
      </c>
      <c r="AA2086" s="5">
        <v>5.0270532389999998</v>
      </c>
      <c r="AB2086" s="5">
        <v>-75.587391220000001</v>
      </c>
      <c r="AC2086" s="7" t="s">
        <v>77</v>
      </c>
      <c r="AD2086" s="5">
        <v>1309048100</v>
      </c>
      <c r="AE2086" s="5" t="str">
        <f>MID(TablaPivotFinal[[#This Row],[Fecha]],1,4)</f>
        <v>2018</v>
      </c>
      <c r="AF2086" s="5" t="str">
        <f>MID(TablaPivotFinal[[#This Row],[Fecha]],5,3)</f>
        <v>May</v>
      </c>
      <c r="AG2086" s="7">
        <v>1309048100</v>
      </c>
      <c r="AH2086" s="8">
        <v>109986</v>
      </c>
      <c r="AI2086" t="s">
        <v>1078</v>
      </c>
      <c r="AJ2086" t="s">
        <v>892</v>
      </c>
      <c r="AK2086" t="s">
        <v>1206</v>
      </c>
    </row>
    <row r="2087" spans="1:37" x14ac:dyDescent="0.3">
      <c r="A2087" t="str">
        <f t="shared" si="96"/>
        <v>PAVAS-CONCESION AUTOPISTAS DEL CAFE</v>
      </c>
      <c r="B2087" t="str">
        <f t="shared" si="97"/>
        <v>2018Nov</v>
      </c>
      <c r="C2087" t="str">
        <f t="shared" si="98"/>
        <v>5.027053239-75.58739122</v>
      </c>
      <c r="D2087" s="9" t="s">
        <v>401</v>
      </c>
      <c r="E2087" s="6" t="s">
        <v>421</v>
      </c>
      <c r="F2087" s="9" t="s">
        <v>402</v>
      </c>
      <c r="G2087" s="6">
        <v>17</v>
      </c>
      <c r="H2087" s="9" t="s">
        <v>422</v>
      </c>
      <c r="I2087" s="9" t="s">
        <v>289</v>
      </c>
      <c r="J2087" s="9" t="s">
        <v>103</v>
      </c>
      <c r="K2087" s="9" t="s">
        <v>423</v>
      </c>
      <c r="L2087" s="9" t="s">
        <v>291</v>
      </c>
      <c r="M2087" s="6" t="s">
        <v>292</v>
      </c>
      <c r="N2087" s="6" t="s">
        <v>293</v>
      </c>
      <c r="O2087" s="9" t="s">
        <v>424</v>
      </c>
      <c r="P2087" s="6">
        <v>10400</v>
      </c>
      <c r="Q2087" s="6">
        <v>12600</v>
      </c>
      <c r="R2087" s="6">
        <v>12600</v>
      </c>
      <c r="S2087" s="6">
        <v>12600</v>
      </c>
      <c r="T2087" s="6">
        <v>30700</v>
      </c>
      <c r="U2087" s="6">
        <v>38400</v>
      </c>
      <c r="V2087" s="6">
        <v>44600</v>
      </c>
      <c r="W2087" s="6">
        <v>0</v>
      </c>
      <c r="X2087" s="6">
        <v>0</v>
      </c>
      <c r="Y2087" s="6">
        <v>0</v>
      </c>
      <c r="Z2087" s="6">
        <v>0</v>
      </c>
      <c r="AA2087" s="6">
        <v>5.0270532389999998</v>
      </c>
      <c r="AB2087" s="6">
        <v>-75.587391220000001</v>
      </c>
      <c r="AC2087" s="9" t="s">
        <v>79</v>
      </c>
      <c r="AD2087" s="6">
        <v>1266961800</v>
      </c>
      <c r="AE2087" s="6" t="str">
        <f>MID(TablaPivotFinal[[#This Row],[Fecha]],1,4)</f>
        <v>2018</v>
      </c>
      <c r="AF2087" s="6" t="str">
        <f>MID(TablaPivotFinal[[#This Row],[Fecha]],5,3)</f>
        <v>Nov</v>
      </c>
      <c r="AG2087" s="9">
        <v>1266961800</v>
      </c>
      <c r="AH2087" s="10">
        <v>109240</v>
      </c>
      <c r="AI2087" t="s">
        <v>1078</v>
      </c>
      <c r="AJ2087" t="s">
        <v>898</v>
      </c>
      <c r="AK2087" t="s">
        <v>1206</v>
      </c>
    </row>
    <row r="2088" spans="1:37" x14ac:dyDescent="0.3">
      <c r="A2088" t="str">
        <f t="shared" si="96"/>
        <v>PAVAS-CONCESION AUTOPISTAS DEL CAFE</v>
      </c>
      <c r="B2088" t="str">
        <f t="shared" si="97"/>
        <v>2018Oct</v>
      </c>
      <c r="C2088" t="str">
        <f t="shared" si="98"/>
        <v>5.027053239-75.58739122</v>
      </c>
      <c r="D2088" s="7" t="s">
        <v>401</v>
      </c>
      <c r="E2088" s="5" t="s">
        <v>421</v>
      </c>
      <c r="F2088" s="7" t="s">
        <v>402</v>
      </c>
      <c r="G2088" s="5">
        <v>17</v>
      </c>
      <c r="H2088" s="7" t="s">
        <v>422</v>
      </c>
      <c r="I2088" s="7" t="s">
        <v>289</v>
      </c>
      <c r="J2088" s="7" t="s">
        <v>103</v>
      </c>
      <c r="K2088" s="7" t="s">
        <v>423</v>
      </c>
      <c r="L2088" s="7" t="s">
        <v>291</v>
      </c>
      <c r="M2088" s="5" t="s">
        <v>292</v>
      </c>
      <c r="N2088" s="5" t="s">
        <v>293</v>
      </c>
      <c r="O2088" s="7" t="s">
        <v>424</v>
      </c>
      <c r="P2088" s="5">
        <v>10400</v>
      </c>
      <c r="Q2088" s="5">
        <v>12600</v>
      </c>
      <c r="R2088" s="5">
        <v>12600</v>
      </c>
      <c r="S2088" s="5">
        <v>12600</v>
      </c>
      <c r="T2088" s="5">
        <v>30700</v>
      </c>
      <c r="U2088" s="5">
        <v>38400</v>
      </c>
      <c r="V2088" s="5">
        <v>44600</v>
      </c>
      <c r="W2088" s="5">
        <v>0</v>
      </c>
      <c r="X2088" s="5">
        <v>0</v>
      </c>
      <c r="Y2088" s="5">
        <v>0</v>
      </c>
      <c r="Z2088" s="5">
        <v>0</v>
      </c>
      <c r="AA2088" s="5">
        <v>5.0270532389999998</v>
      </c>
      <c r="AB2088" s="5">
        <v>-75.587391220000001</v>
      </c>
      <c r="AC2088" s="7" t="s">
        <v>81</v>
      </c>
      <c r="AD2088" s="5">
        <v>1316777650</v>
      </c>
      <c r="AE2088" s="5" t="str">
        <f>MID(TablaPivotFinal[[#This Row],[Fecha]],1,4)</f>
        <v>2018</v>
      </c>
      <c r="AF2088" s="5" t="str">
        <f>MID(TablaPivotFinal[[#This Row],[Fecha]],5,3)</f>
        <v>Oct</v>
      </c>
      <c r="AG2088" s="7">
        <v>1316777650</v>
      </c>
      <c r="AH2088" s="8">
        <v>114612</v>
      </c>
      <c r="AI2088" t="s">
        <v>1078</v>
      </c>
      <c r="AJ2088" t="s">
        <v>897</v>
      </c>
      <c r="AK2088" t="s">
        <v>1206</v>
      </c>
    </row>
    <row r="2089" spans="1:37" x14ac:dyDescent="0.3">
      <c r="A2089" t="str">
        <f t="shared" si="96"/>
        <v>PAVAS-CONCESION AUTOPISTAS DEL CAFE</v>
      </c>
      <c r="B2089" t="str">
        <f t="shared" si="97"/>
        <v>2018Sep</v>
      </c>
      <c r="C2089" t="str">
        <f t="shared" si="98"/>
        <v>5.027053239-75.58739122</v>
      </c>
      <c r="D2089" s="9" t="s">
        <v>401</v>
      </c>
      <c r="E2089" s="6" t="s">
        <v>421</v>
      </c>
      <c r="F2089" s="9" t="s">
        <v>402</v>
      </c>
      <c r="G2089" s="6">
        <v>17</v>
      </c>
      <c r="H2089" s="9" t="s">
        <v>422</v>
      </c>
      <c r="I2089" s="9" t="s">
        <v>289</v>
      </c>
      <c r="J2089" s="9" t="s">
        <v>103</v>
      </c>
      <c r="K2089" s="9" t="s">
        <v>423</v>
      </c>
      <c r="L2089" s="9" t="s">
        <v>291</v>
      </c>
      <c r="M2089" s="6" t="s">
        <v>292</v>
      </c>
      <c r="N2089" s="6" t="s">
        <v>293</v>
      </c>
      <c r="O2089" s="9" t="s">
        <v>424</v>
      </c>
      <c r="P2089" s="6">
        <v>10400</v>
      </c>
      <c r="Q2089" s="6">
        <v>12600</v>
      </c>
      <c r="R2089" s="6">
        <v>12600</v>
      </c>
      <c r="S2089" s="6">
        <v>12600</v>
      </c>
      <c r="T2089" s="6">
        <v>30700</v>
      </c>
      <c r="U2089" s="6">
        <v>38400</v>
      </c>
      <c r="V2089" s="6">
        <v>44600</v>
      </c>
      <c r="W2089" s="6">
        <v>0</v>
      </c>
      <c r="X2089" s="6">
        <v>0</v>
      </c>
      <c r="Y2089" s="6">
        <v>0</v>
      </c>
      <c r="Z2089" s="6">
        <v>0</v>
      </c>
      <c r="AA2089" s="6">
        <v>5.0270532389999998</v>
      </c>
      <c r="AB2089" s="6">
        <v>-75.587391220000001</v>
      </c>
      <c r="AC2089" s="9" t="s">
        <v>83</v>
      </c>
      <c r="AD2089" s="6">
        <v>1209368600</v>
      </c>
      <c r="AE2089" s="6" t="str">
        <f>MID(TablaPivotFinal[[#This Row],[Fecha]],1,4)</f>
        <v>2018</v>
      </c>
      <c r="AF2089" s="6" t="str">
        <f>MID(TablaPivotFinal[[#This Row],[Fecha]],5,3)</f>
        <v>Sep</v>
      </c>
      <c r="AG2089" s="9">
        <v>1209368600</v>
      </c>
      <c r="AH2089" s="10">
        <v>104595</v>
      </c>
      <c r="AI2089" t="s">
        <v>1078</v>
      </c>
      <c r="AJ2089" t="s">
        <v>896</v>
      </c>
      <c r="AK2089" t="s">
        <v>1206</v>
      </c>
    </row>
    <row r="2090" spans="1:37" x14ac:dyDescent="0.3">
      <c r="A2090" t="str">
        <f t="shared" si="96"/>
        <v>EL ROBLE-CONCESION BRICEÑO – TUNJA – SOGAMOSO</v>
      </c>
      <c r="B2090" t="str">
        <f t="shared" si="97"/>
        <v>2016Abr</v>
      </c>
      <c r="C2090" t="str">
        <f t="shared" si="98"/>
        <v>5.031298851-73.8398406</v>
      </c>
      <c r="D2090" s="7" t="s">
        <v>426</v>
      </c>
      <c r="E2090" s="5">
        <v>5501</v>
      </c>
      <c r="F2090" s="7" t="s">
        <v>264</v>
      </c>
      <c r="G2090" s="5">
        <v>25</v>
      </c>
      <c r="H2090" s="7" t="s">
        <v>427</v>
      </c>
      <c r="I2090" s="7" t="s">
        <v>428</v>
      </c>
      <c r="J2090" s="7" t="s">
        <v>103</v>
      </c>
      <c r="K2090" s="7" t="s">
        <v>383</v>
      </c>
      <c r="L2090" s="7" t="s">
        <v>429</v>
      </c>
      <c r="M2090" s="5" t="s">
        <v>430</v>
      </c>
      <c r="N2090" s="5" t="s">
        <v>431</v>
      </c>
      <c r="O2090" s="7" t="s">
        <v>432</v>
      </c>
      <c r="P2090" s="5">
        <v>8000</v>
      </c>
      <c r="Q2090" s="5">
        <v>8900</v>
      </c>
      <c r="R2090" s="5">
        <v>23000</v>
      </c>
      <c r="S2090" s="5">
        <v>28500</v>
      </c>
      <c r="T2090" s="5">
        <v>33500</v>
      </c>
      <c r="U2090" s="5">
        <v>0</v>
      </c>
      <c r="V2090" s="5">
        <v>0</v>
      </c>
      <c r="W2090" s="5">
        <v>0</v>
      </c>
      <c r="X2090" s="5">
        <v>0</v>
      </c>
      <c r="Y2090" s="5">
        <v>6800</v>
      </c>
      <c r="Z2090" s="5">
        <v>8200</v>
      </c>
      <c r="AA2090" s="5">
        <v>5.0312988509999998</v>
      </c>
      <c r="AB2090" s="5">
        <v>-73.839840600000002</v>
      </c>
      <c r="AC2090" s="7" t="s">
        <v>13</v>
      </c>
      <c r="AD2090" s="5">
        <v>3763046950</v>
      </c>
      <c r="AE2090" s="5" t="str">
        <f>MID(TablaPivotFinal[[#This Row],[Fecha]],1,4)</f>
        <v>2016</v>
      </c>
      <c r="AF2090" s="5" t="str">
        <f>MID(TablaPivotFinal[[#This Row],[Fecha]],5,3)</f>
        <v>Abr</v>
      </c>
      <c r="AG2090" s="7">
        <v>3763046950</v>
      </c>
      <c r="AH2090" s="8">
        <v>431198</v>
      </c>
      <c r="AI2090" t="s">
        <v>1079</v>
      </c>
      <c r="AJ2090" t="s">
        <v>867</v>
      </c>
      <c r="AK2090" t="s">
        <v>1207</v>
      </c>
    </row>
    <row r="2091" spans="1:37" x14ac:dyDescent="0.3">
      <c r="A2091" t="str">
        <f t="shared" si="96"/>
        <v>EL ROBLE-CONCESION BRICEÑO – TUNJA – SOGAMOSO</v>
      </c>
      <c r="B2091" t="str">
        <f t="shared" si="97"/>
        <v>2016Ago</v>
      </c>
      <c r="C2091" t="str">
        <f t="shared" si="98"/>
        <v>5.031298851-73.8398406</v>
      </c>
      <c r="D2091" s="9" t="s">
        <v>426</v>
      </c>
      <c r="E2091" s="6">
        <v>5501</v>
      </c>
      <c r="F2091" s="9" t="s">
        <v>264</v>
      </c>
      <c r="G2091" s="6">
        <v>25</v>
      </c>
      <c r="H2091" s="9" t="s">
        <v>427</v>
      </c>
      <c r="I2091" s="9" t="s">
        <v>428</v>
      </c>
      <c r="J2091" s="9" t="s">
        <v>103</v>
      </c>
      <c r="K2091" s="9" t="s">
        <v>383</v>
      </c>
      <c r="L2091" s="9" t="s">
        <v>429</v>
      </c>
      <c r="M2091" s="6" t="s">
        <v>430</v>
      </c>
      <c r="N2091" s="6" t="s">
        <v>431</v>
      </c>
      <c r="O2091" s="9" t="s">
        <v>432</v>
      </c>
      <c r="P2091" s="6">
        <v>8000</v>
      </c>
      <c r="Q2091" s="6">
        <v>8900</v>
      </c>
      <c r="R2091" s="6">
        <v>23000</v>
      </c>
      <c r="S2091" s="6">
        <v>28500</v>
      </c>
      <c r="T2091" s="6">
        <v>33500</v>
      </c>
      <c r="U2091" s="6">
        <v>0</v>
      </c>
      <c r="V2091" s="6">
        <v>0</v>
      </c>
      <c r="W2091" s="6">
        <v>0</v>
      </c>
      <c r="X2091" s="6">
        <v>0</v>
      </c>
      <c r="Y2091" s="6">
        <v>6800</v>
      </c>
      <c r="Z2091" s="6">
        <v>8200</v>
      </c>
      <c r="AA2091" s="6">
        <v>5.0312988509999998</v>
      </c>
      <c r="AB2091" s="6">
        <v>-73.839840600000002</v>
      </c>
      <c r="AC2091" s="9" t="s">
        <v>15</v>
      </c>
      <c r="AD2091" s="6">
        <v>4378054450</v>
      </c>
      <c r="AE2091" s="6" t="str">
        <f>MID(TablaPivotFinal[[#This Row],[Fecha]],1,4)</f>
        <v>2016</v>
      </c>
      <c r="AF2091" s="6" t="str">
        <f>MID(TablaPivotFinal[[#This Row],[Fecha]],5,3)</f>
        <v>Ago</v>
      </c>
      <c r="AG2091" s="9">
        <v>4378054450</v>
      </c>
      <c r="AH2091" s="10">
        <v>508969</v>
      </c>
      <c r="AI2091" t="s">
        <v>1079</v>
      </c>
      <c r="AJ2091" t="s">
        <v>871</v>
      </c>
      <c r="AK2091" t="s">
        <v>1207</v>
      </c>
    </row>
    <row r="2092" spans="1:37" x14ac:dyDescent="0.3">
      <c r="A2092" t="str">
        <f t="shared" si="96"/>
        <v>EL ROBLE-CONCESION BRICEÑO – TUNJA – SOGAMOSO</v>
      </c>
      <c r="B2092" t="str">
        <f t="shared" si="97"/>
        <v>2016Dic</v>
      </c>
      <c r="C2092" t="str">
        <f t="shared" si="98"/>
        <v>5.031298851-73.8398406</v>
      </c>
      <c r="D2092" s="7" t="s">
        <v>426</v>
      </c>
      <c r="E2092" s="5">
        <v>5501</v>
      </c>
      <c r="F2092" s="7" t="s">
        <v>264</v>
      </c>
      <c r="G2092" s="5">
        <v>25</v>
      </c>
      <c r="H2092" s="7" t="s">
        <v>427</v>
      </c>
      <c r="I2092" s="7" t="s">
        <v>428</v>
      </c>
      <c r="J2092" s="7" t="s">
        <v>103</v>
      </c>
      <c r="K2092" s="7" t="s">
        <v>383</v>
      </c>
      <c r="L2092" s="7" t="s">
        <v>429</v>
      </c>
      <c r="M2092" s="5" t="s">
        <v>430</v>
      </c>
      <c r="N2092" s="5" t="s">
        <v>431</v>
      </c>
      <c r="O2092" s="7" t="s">
        <v>432</v>
      </c>
      <c r="P2092" s="5">
        <v>8000</v>
      </c>
      <c r="Q2092" s="5">
        <v>8900</v>
      </c>
      <c r="R2092" s="5">
        <v>23000</v>
      </c>
      <c r="S2092" s="5">
        <v>28500</v>
      </c>
      <c r="T2092" s="5">
        <v>33500</v>
      </c>
      <c r="U2092" s="5">
        <v>0</v>
      </c>
      <c r="V2092" s="5">
        <v>0</v>
      </c>
      <c r="W2092" s="5">
        <v>0</v>
      </c>
      <c r="X2092" s="5">
        <v>0</v>
      </c>
      <c r="Y2092" s="5">
        <v>6800</v>
      </c>
      <c r="Z2092" s="5">
        <v>8200</v>
      </c>
      <c r="AA2092" s="5">
        <v>5.0312988509999998</v>
      </c>
      <c r="AB2092" s="5">
        <v>-73.839840600000002</v>
      </c>
      <c r="AC2092" s="7" t="s">
        <v>17</v>
      </c>
      <c r="AD2092" s="5">
        <v>5364564200</v>
      </c>
      <c r="AE2092" s="5" t="str">
        <f>MID(TablaPivotFinal[[#This Row],[Fecha]],1,4)</f>
        <v>2016</v>
      </c>
      <c r="AF2092" s="5" t="str">
        <f>MID(TablaPivotFinal[[#This Row],[Fecha]],5,3)</f>
        <v>Dic</v>
      </c>
      <c r="AG2092" s="7">
        <v>5364564200</v>
      </c>
      <c r="AH2092" s="8">
        <v>657040</v>
      </c>
      <c r="AI2092" t="s">
        <v>1079</v>
      </c>
      <c r="AJ2092" t="s">
        <v>875</v>
      </c>
      <c r="AK2092" t="s">
        <v>1207</v>
      </c>
    </row>
    <row r="2093" spans="1:37" x14ac:dyDescent="0.3">
      <c r="A2093" t="str">
        <f t="shared" si="96"/>
        <v>EL ROBLE-CONCESION BRICEÑO – TUNJA – SOGAMOSO</v>
      </c>
      <c r="B2093" t="str">
        <f t="shared" si="97"/>
        <v>2016Ene</v>
      </c>
      <c r="C2093" t="str">
        <f t="shared" si="98"/>
        <v>5.031298851-73.8398406</v>
      </c>
      <c r="D2093" s="9" t="s">
        <v>426</v>
      </c>
      <c r="E2093" s="6">
        <v>5501</v>
      </c>
      <c r="F2093" s="9" t="s">
        <v>264</v>
      </c>
      <c r="G2093" s="6">
        <v>25</v>
      </c>
      <c r="H2093" s="9" t="s">
        <v>427</v>
      </c>
      <c r="I2093" s="9" t="s">
        <v>428</v>
      </c>
      <c r="J2093" s="9" t="s">
        <v>103</v>
      </c>
      <c r="K2093" s="9" t="s">
        <v>383</v>
      </c>
      <c r="L2093" s="9" t="s">
        <v>429</v>
      </c>
      <c r="M2093" s="6" t="s">
        <v>430</v>
      </c>
      <c r="N2093" s="6" t="s">
        <v>431</v>
      </c>
      <c r="O2093" s="9" t="s">
        <v>432</v>
      </c>
      <c r="P2093" s="6">
        <v>8000</v>
      </c>
      <c r="Q2093" s="6">
        <v>8900</v>
      </c>
      <c r="R2093" s="6">
        <v>23000</v>
      </c>
      <c r="S2093" s="6">
        <v>28500</v>
      </c>
      <c r="T2093" s="6">
        <v>33500</v>
      </c>
      <c r="U2093" s="6">
        <v>0</v>
      </c>
      <c r="V2093" s="6">
        <v>0</v>
      </c>
      <c r="W2093" s="6">
        <v>0</v>
      </c>
      <c r="X2093" s="6">
        <v>0</v>
      </c>
      <c r="Y2093" s="6">
        <v>6800</v>
      </c>
      <c r="Z2093" s="6">
        <v>8200</v>
      </c>
      <c r="AA2093" s="6">
        <v>5.0312988509999998</v>
      </c>
      <c r="AB2093" s="6">
        <v>-73.839840600000002</v>
      </c>
      <c r="AC2093" s="9" t="s">
        <v>19</v>
      </c>
      <c r="AD2093" s="6">
        <v>4794447100</v>
      </c>
      <c r="AE2093" s="6" t="str">
        <f>MID(TablaPivotFinal[[#This Row],[Fecha]],1,4)</f>
        <v>2016</v>
      </c>
      <c r="AF2093" s="6" t="str">
        <f>MID(TablaPivotFinal[[#This Row],[Fecha]],5,3)</f>
        <v>Ene</v>
      </c>
      <c r="AG2093" s="9">
        <v>4794447100</v>
      </c>
      <c r="AH2093" s="10">
        <v>598914</v>
      </c>
      <c r="AI2093" t="s">
        <v>1079</v>
      </c>
      <c r="AJ2093" t="s">
        <v>864</v>
      </c>
      <c r="AK2093" t="s">
        <v>1207</v>
      </c>
    </row>
    <row r="2094" spans="1:37" x14ac:dyDescent="0.3">
      <c r="A2094" t="str">
        <f t="shared" si="96"/>
        <v>EL ROBLE-CONCESION BRICEÑO – TUNJA – SOGAMOSO</v>
      </c>
      <c r="B2094" t="str">
        <f t="shared" si="97"/>
        <v>2016Feb</v>
      </c>
      <c r="C2094" t="str">
        <f t="shared" si="98"/>
        <v>5.031298851-73.8398406</v>
      </c>
      <c r="D2094" s="7" t="s">
        <v>426</v>
      </c>
      <c r="E2094" s="5">
        <v>5501</v>
      </c>
      <c r="F2094" s="7" t="s">
        <v>264</v>
      </c>
      <c r="G2094" s="5">
        <v>25</v>
      </c>
      <c r="H2094" s="7" t="s">
        <v>427</v>
      </c>
      <c r="I2094" s="7" t="s">
        <v>428</v>
      </c>
      <c r="J2094" s="7" t="s">
        <v>103</v>
      </c>
      <c r="K2094" s="7" t="s">
        <v>383</v>
      </c>
      <c r="L2094" s="7" t="s">
        <v>429</v>
      </c>
      <c r="M2094" s="5" t="s">
        <v>430</v>
      </c>
      <c r="N2094" s="5" t="s">
        <v>431</v>
      </c>
      <c r="O2094" s="7" t="s">
        <v>432</v>
      </c>
      <c r="P2094" s="5">
        <v>8000</v>
      </c>
      <c r="Q2094" s="5">
        <v>8900</v>
      </c>
      <c r="R2094" s="5">
        <v>23000</v>
      </c>
      <c r="S2094" s="5">
        <v>28500</v>
      </c>
      <c r="T2094" s="5">
        <v>33500</v>
      </c>
      <c r="U2094" s="5">
        <v>0</v>
      </c>
      <c r="V2094" s="5">
        <v>0</v>
      </c>
      <c r="W2094" s="5">
        <v>0</v>
      </c>
      <c r="X2094" s="5">
        <v>0</v>
      </c>
      <c r="Y2094" s="5">
        <v>6800</v>
      </c>
      <c r="Z2094" s="5">
        <v>8200</v>
      </c>
      <c r="AA2094" s="5">
        <v>5.0312988509999998</v>
      </c>
      <c r="AB2094" s="5">
        <v>-73.839840600000002</v>
      </c>
      <c r="AC2094" s="7" t="s">
        <v>21</v>
      </c>
      <c r="AD2094" s="5">
        <v>3770661800</v>
      </c>
      <c r="AE2094" s="5" t="str">
        <f>MID(TablaPivotFinal[[#This Row],[Fecha]],1,4)</f>
        <v>2016</v>
      </c>
      <c r="AF2094" s="5" t="str">
        <f>MID(TablaPivotFinal[[#This Row],[Fecha]],5,3)</f>
        <v>Feb</v>
      </c>
      <c r="AG2094" s="7">
        <v>3770661800</v>
      </c>
      <c r="AH2094" s="8">
        <v>428277</v>
      </c>
      <c r="AI2094" t="s">
        <v>1079</v>
      </c>
      <c r="AJ2094" t="s">
        <v>865</v>
      </c>
      <c r="AK2094" t="s">
        <v>1207</v>
      </c>
    </row>
    <row r="2095" spans="1:37" x14ac:dyDescent="0.3">
      <c r="A2095" t="str">
        <f t="shared" si="96"/>
        <v>EL ROBLE-CONCESION BRICEÑO – TUNJA – SOGAMOSO</v>
      </c>
      <c r="B2095" t="str">
        <f t="shared" si="97"/>
        <v>2016Jul</v>
      </c>
      <c r="C2095" t="str">
        <f t="shared" si="98"/>
        <v>5.031298851-73.8398406</v>
      </c>
      <c r="D2095" s="9" t="s">
        <v>426</v>
      </c>
      <c r="E2095" s="6">
        <v>5501</v>
      </c>
      <c r="F2095" s="9" t="s">
        <v>264</v>
      </c>
      <c r="G2095" s="6">
        <v>25</v>
      </c>
      <c r="H2095" s="9" t="s">
        <v>427</v>
      </c>
      <c r="I2095" s="9" t="s">
        <v>428</v>
      </c>
      <c r="J2095" s="9" t="s">
        <v>103</v>
      </c>
      <c r="K2095" s="9" t="s">
        <v>383</v>
      </c>
      <c r="L2095" s="9" t="s">
        <v>429</v>
      </c>
      <c r="M2095" s="6" t="s">
        <v>430</v>
      </c>
      <c r="N2095" s="6" t="s">
        <v>431</v>
      </c>
      <c r="O2095" s="9" t="s">
        <v>432</v>
      </c>
      <c r="P2095" s="6">
        <v>8000</v>
      </c>
      <c r="Q2095" s="6">
        <v>8900</v>
      </c>
      <c r="R2095" s="6">
        <v>23000</v>
      </c>
      <c r="S2095" s="6">
        <v>28500</v>
      </c>
      <c r="T2095" s="6">
        <v>33500</v>
      </c>
      <c r="U2095" s="6">
        <v>0</v>
      </c>
      <c r="V2095" s="6">
        <v>0</v>
      </c>
      <c r="W2095" s="6">
        <v>0</v>
      </c>
      <c r="X2095" s="6">
        <v>0</v>
      </c>
      <c r="Y2095" s="6">
        <v>6800</v>
      </c>
      <c r="Z2095" s="6">
        <v>8200</v>
      </c>
      <c r="AA2095" s="6">
        <v>5.0312988509999998</v>
      </c>
      <c r="AB2095" s="6">
        <v>-73.839840600000002</v>
      </c>
      <c r="AC2095" s="9" t="s">
        <v>23</v>
      </c>
      <c r="AD2095" s="6">
        <v>3730474700</v>
      </c>
      <c r="AE2095" s="6" t="str">
        <f>MID(TablaPivotFinal[[#This Row],[Fecha]],1,4)</f>
        <v>2016</v>
      </c>
      <c r="AF2095" s="6" t="str">
        <f>MID(TablaPivotFinal[[#This Row],[Fecha]],5,3)</f>
        <v>Jul</v>
      </c>
      <c r="AG2095" s="9">
        <v>3730474700</v>
      </c>
      <c r="AH2095" s="10">
        <v>468375</v>
      </c>
      <c r="AI2095" t="s">
        <v>1079</v>
      </c>
      <c r="AJ2095" t="s">
        <v>870</v>
      </c>
      <c r="AK2095" t="s">
        <v>1207</v>
      </c>
    </row>
    <row r="2096" spans="1:37" x14ac:dyDescent="0.3">
      <c r="A2096" t="str">
        <f t="shared" si="96"/>
        <v>EL ROBLE-CONCESION BRICEÑO – TUNJA – SOGAMOSO</v>
      </c>
      <c r="B2096" t="str">
        <f t="shared" si="97"/>
        <v>2016Jun</v>
      </c>
      <c r="C2096" t="str">
        <f t="shared" si="98"/>
        <v>5.031298851-73.8398406</v>
      </c>
      <c r="D2096" s="7" t="s">
        <v>426</v>
      </c>
      <c r="E2096" s="5">
        <v>5501</v>
      </c>
      <c r="F2096" s="7" t="s">
        <v>264</v>
      </c>
      <c r="G2096" s="5">
        <v>25</v>
      </c>
      <c r="H2096" s="7" t="s">
        <v>427</v>
      </c>
      <c r="I2096" s="7" t="s">
        <v>428</v>
      </c>
      <c r="J2096" s="7" t="s">
        <v>103</v>
      </c>
      <c r="K2096" s="7" t="s">
        <v>383</v>
      </c>
      <c r="L2096" s="7" t="s">
        <v>429</v>
      </c>
      <c r="M2096" s="5" t="s">
        <v>430</v>
      </c>
      <c r="N2096" s="5" t="s">
        <v>431</v>
      </c>
      <c r="O2096" s="7" t="s">
        <v>432</v>
      </c>
      <c r="P2096" s="5">
        <v>8000</v>
      </c>
      <c r="Q2096" s="5">
        <v>8900</v>
      </c>
      <c r="R2096" s="5">
        <v>23000</v>
      </c>
      <c r="S2096" s="5">
        <v>28500</v>
      </c>
      <c r="T2096" s="5">
        <v>33500</v>
      </c>
      <c r="U2096" s="5">
        <v>0</v>
      </c>
      <c r="V2096" s="5">
        <v>0</v>
      </c>
      <c r="W2096" s="5">
        <v>0</v>
      </c>
      <c r="X2096" s="5">
        <v>0</v>
      </c>
      <c r="Y2096" s="5">
        <v>6800</v>
      </c>
      <c r="Z2096" s="5">
        <v>8200</v>
      </c>
      <c r="AA2096" s="5">
        <v>5.0312988509999998</v>
      </c>
      <c r="AB2096" s="5">
        <v>-73.839840600000002</v>
      </c>
      <c r="AC2096" s="7" t="s">
        <v>25</v>
      </c>
      <c r="AD2096" s="5">
        <v>3919023250</v>
      </c>
      <c r="AE2096" s="5" t="str">
        <f>MID(TablaPivotFinal[[#This Row],[Fecha]],1,4)</f>
        <v>2016</v>
      </c>
      <c r="AF2096" s="5" t="str">
        <f>MID(TablaPivotFinal[[#This Row],[Fecha]],5,3)</f>
        <v>Jun</v>
      </c>
      <c r="AG2096" s="7">
        <v>3919023250</v>
      </c>
      <c r="AH2096" s="8">
        <v>473836</v>
      </c>
      <c r="AI2096" t="s">
        <v>1079</v>
      </c>
      <c r="AJ2096" t="s">
        <v>869</v>
      </c>
      <c r="AK2096" t="s">
        <v>1207</v>
      </c>
    </row>
    <row r="2097" spans="1:37" x14ac:dyDescent="0.3">
      <c r="A2097" t="str">
        <f t="shared" si="96"/>
        <v>EL ROBLE-CONCESION BRICEÑO – TUNJA – SOGAMOSO</v>
      </c>
      <c r="B2097" t="str">
        <f t="shared" si="97"/>
        <v>2016Mar</v>
      </c>
      <c r="C2097" t="str">
        <f t="shared" si="98"/>
        <v>5.031298851-73.8398406</v>
      </c>
      <c r="D2097" s="9" t="s">
        <v>426</v>
      </c>
      <c r="E2097" s="6">
        <v>5501</v>
      </c>
      <c r="F2097" s="9" t="s">
        <v>264</v>
      </c>
      <c r="G2097" s="6">
        <v>25</v>
      </c>
      <c r="H2097" s="9" t="s">
        <v>427</v>
      </c>
      <c r="I2097" s="9" t="s">
        <v>428</v>
      </c>
      <c r="J2097" s="9" t="s">
        <v>103</v>
      </c>
      <c r="K2097" s="9" t="s">
        <v>383</v>
      </c>
      <c r="L2097" s="9" t="s">
        <v>429</v>
      </c>
      <c r="M2097" s="6" t="s">
        <v>430</v>
      </c>
      <c r="N2097" s="6" t="s">
        <v>431</v>
      </c>
      <c r="O2097" s="9" t="s">
        <v>432</v>
      </c>
      <c r="P2097" s="6">
        <v>8000</v>
      </c>
      <c r="Q2097" s="6">
        <v>8900</v>
      </c>
      <c r="R2097" s="6">
        <v>23000</v>
      </c>
      <c r="S2097" s="6">
        <v>28500</v>
      </c>
      <c r="T2097" s="6">
        <v>33500</v>
      </c>
      <c r="U2097" s="6">
        <v>0</v>
      </c>
      <c r="V2097" s="6">
        <v>0</v>
      </c>
      <c r="W2097" s="6">
        <v>0</v>
      </c>
      <c r="X2097" s="6">
        <v>0</v>
      </c>
      <c r="Y2097" s="6">
        <v>6800</v>
      </c>
      <c r="Z2097" s="6">
        <v>8200</v>
      </c>
      <c r="AA2097" s="6">
        <v>5.0312988509999998</v>
      </c>
      <c r="AB2097" s="6">
        <v>-73.839840600000002</v>
      </c>
      <c r="AC2097" s="9" t="s">
        <v>27</v>
      </c>
      <c r="AD2097" s="6">
        <v>4631296350</v>
      </c>
      <c r="AE2097" s="6" t="str">
        <f>MID(TablaPivotFinal[[#This Row],[Fecha]],1,4)</f>
        <v>2016</v>
      </c>
      <c r="AF2097" s="6" t="str">
        <f>MID(TablaPivotFinal[[#This Row],[Fecha]],5,3)</f>
        <v>Mar</v>
      </c>
      <c r="AG2097" s="9">
        <v>4631296350</v>
      </c>
      <c r="AH2097" s="10">
        <v>549605</v>
      </c>
      <c r="AI2097" t="s">
        <v>1079</v>
      </c>
      <c r="AJ2097" t="s">
        <v>866</v>
      </c>
      <c r="AK2097" t="s">
        <v>1207</v>
      </c>
    </row>
    <row r="2098" spans="1:37" x14ac:dyDescent="0.3">
      <c r="A2098" t="str">
        <f t="shared" si="96"/>
        <v>EL ROBLE-CONCESION BRICEÑO – TUNJA – SOGAMOSO</v>
      </c>
      <c r="B2098" t="str">
        <f t="shared" si="97"/>
        <v>2016May</v>
      </c>
      <c r="C2098" t="str">
        <f t="shared" si="98"/>
        <v>5.031298851-73.8398406</v>
      </c>
      <c r="D2098" s="7" t="s">
        <v>426</v>
      </c>
      <c r="E2098" s="5">
        <v>5501</v>
      </c>
      <c r="F2098" s="7" t="s">
        <v>264</v>
      </c>
      <c r="G2098" s="5">
        <v>25</v>
      </c>
      <c r="H2098" s="7" t="s">
        <v>427</v>
      </c>
      <c r="I2098" s="7" t="s">
        <v>428</v>
      </c>
      <c r="J2098" s="7" t="s">
        <v>103</v>
      </c>
      <c r="K2098" s="7" t="s">
        <v>383</v>
      </c>
      <c r="L2098" s="7" t="s">
        <v>429</v>
      </c>
      <c r="M2098" s="5" t="s">
        <v>430</v>
      </c>
      <c r="N2098" s="5" t="s">
        <v>431</v>
      </c>
      <c r="O2098" s="7" t="s">
        <v>432</v>
      </c>
      <c r="P2098" s="5">
        <v>8000</v>
      </c>
      <c r="Q2098" s="5">
        <v>8900</v>
      </c>
      <c r="R2098" s="5">
        <v>23000</v>
      </c>
      <c r="S2098" s="5">
        <v>28500</v>
      </c>
      <c r="T2098" s="5">
        <v>33500</v>
      </c>
      <c r="U2098" s="5">
        <v>0</v>
      </c>
      <c r="V2098" s="5">
        <v>0</v>
      </c>
      <c r="W2098" s="5">
        <v>0</v>
      </c>
      <c r="X2098" s="5">
        <v>0</v>
      </c>
      <c r="Y2098" s="5">
        <v>6800</v>
      </c>
      <c r="Z2098" s="5">
        <v>8200</v>
      </c>
      <c r="AA2098" s="5">
        <v>5.0312988509999998</v>
      </c>
      <c r="AB2098" s="5">
        <v>-73.839840600000002</v>
      </c>
      <c r="AC2098" s="7" t="s">
        <v>29</v>
      </c>
      <c r="AD2098" s="5">
        <v>4237666550</v>
      </c>
      <c r="AE2098" s="5" t="str">
        <f>MID(TablaPivotFinal[[#This Row],[Fecha]],1,4)</f>
        <v>2016</v>
      </c>
      <c r="AF2098" s="5" t="str">
        <f>MID(TablaPivotFinal[[#This Row],[Fecha]],5,3)</f>
        <v>May</v>
      </c>
      <c r="AG2098" s="7">
        <v>4237666550</v>
      </c>
      <c r="AH2098" s="8">
        <v>500518</v>
      </c>
      <c r="AI2098" t="s">
        <v>1079</v>
      </c>
      <c r="AJ2098" t="s">
        <v>868</v>
      </c>
      <c r="AK2098" t="s">
        <v>1207</v>
      </c>
    </row>
    <row r="2099" spans="1:37" x14ac:dyDescent="0.3">
      <c r="A2099" t="str">
        <f t="shared" si="96"/>
        <v>EL ROBLE-CONCESION BRICEÑO – TUNJA – SOGAMOSO</v>
      </c>
      <c r="B2099" t="str">
        <f t="shared" si="97"/>
        <v>2016Nov</v>
      </c>
      <c r="C2099" t="str">
        <f t="shared" si="98"/>
        <v>5.031298851-73.8398406</v>
      </c>
      <c r="D2099" s="9" t="s">
        <v>426</v>
      </c>
      <c r="E2099" s="6">
        <v>5501</v>
      </c>
      <c r="F2099" s="9" t="s">
        <v>264</v>
      </c>
      <c r="G2099" s="6">
        <v>25</v>
      </c>
      <c r="H2099" s="9" t="s">
        <v>427</v>
      </c>
      <c r="I2099" s="9" t="s">
        <v>428</v>
      </c>
      <c r="J2099" s="9" t="s">
        <v>103</v>
      </c>
      <c r="K2099" s="9" t="s">
        <v>383</v>
      </c>
      <c r="L2099" s="9" t="s">
        <v>429</v>
      </c>
      <c r="M2099" s="6" t="s">
        <v>430</v>
      </c>
      <c r="N2099" s="6" t="s">
        <v>431</v>
      </c>
      <c r="O2099" s="9" t="s">
        <v>432</v>
      </c>
      <c r="P2099" s="6">
        <v>8000</v>
      </c>
      <c r="Q2099" s="6">
        <v>8900</v>
      </c>
      <c r="R2099" s="6">
        <v>23000</v>
      </c>
      <c r="S2099" s="6">
        <v>28500</v>
      </c>
      <c r="T2099" s="6">
        <v>33500</v>
      </c>
      <c r="U2099" s="6">
        <v>0</v>
      </c>
      <c r="V2099" s="6">
        <v>0</v>
      </c>
      <c r="W2099" s="6">
        <v>0</v>
      </c>
      <c r="X2099" s="6">
        <v>0</v>
      </c>
      <c r="Y2099" s="6">
        <v>6800</v>
      </c>
      <c r="Z2099" s="6">
        <v>8200</v>
      </c>
      <c r="AA2099" s="6">
        <v>5.0312988509999998</v>
      </c>
      <c r="AB2099" s="6">
        <v>-73.839840600000002</v>
      </c>
      <c r="AC2099" s="9" t="s">
        <v>31</v>
      </c>
      <c r="AD2099" s="6">
        <v>4267193300</v>
      </c>
      <c r="AE2099" s="6" t="str">
        <f>MID(TablaPivotFinal[[#This Row],[Fecha]],1,4)</f>
        <v>2016</v>
      </c>
      <c r="AF2099" s="6" t="str">
        <f>MID(TablaPivotFinal[[#This Row],[Fecha]],5,3)</f>
        <v>Nov</v>
      </c>
      <c r="AG2099" s="9">
        <v>4267193300</v>
      </c>
      <c r="AH2099" s="10">
        <v>506297</v>
      </c>
      <c r="AI2099" t="s">
        <v>1079</v>
      </c>
      <c r="AJ2099" t="s">
        <v>874</v>
      </c>
      <c r="AK2099" t="s">
        <v>1207</v>
      </c>
    </row>
    <row r="2100" spans="1:37" x14ac:dyDescent="0.3">
      <c r="A2100" t="str">
        <f t="shared" si="96"/>
        <v>EL ROBLE-CONCESION BRICEÑO – TUNJA – SOGAMOSO</v>
      </c>
      <c r="B2100" t="str">
        <f t="shared" si="97"/>
        <v>2016Oct</v>
      </c>
      <c r="C2100" t="str">
        <f t="shared" si="98"/>
        <v>5.031298851-73.8398406</v>
      </c>
      <c r="D2100" s="7" t="s">
        <v>426</v>
      </c>
      <c r="E2100" s="5">
        <v>5501</v>
      </c>
      <c r="F2100" s="7" t="s">
        <v>264</v>
      </c>
      <c r="G2100" s="5">
        <v>25</v>
      </c>
      <c r="H2100" s="7" t="s">
        <v>427</v>
      </c>
      <c r="I2100" s="7" t="s">
        <v>428</v>
      </c>
      <c r="J2100" s="7" t="s">
        <v>103</v>
      </c>
      <c r="K2100" s="7" t="s">
        <v>383</v>
      </c>
      <c r="L2100" s="7" t="s">
        <v>429</v>
      </c>
      <c r="M2100" s="5" t="s">
        <v>430</v>
      </c>
      <c r="N2100" s="5" t="s">
        <v>431</v>
      </c>
      <c r="O2100" s="7" t="s">
        <v>432</v>
      </c>
      <c r="P2100" s="5">
        <v>8000</v>
      </c>
      <c r="Q2100" s="5">
        <v>8900</v>
      </c>
      <c r="R2100" s="5">
        <v>23000</v>
      </c>
      <c r="S2100" s="5">
        <v>28500</v>
      </c>
      <c r="T2100" s="5">
        <v>33500</v>
      </c>
      <c r="U2100" s="5">
        <v>0</v>
      </c>
      <c r="V2100" s="5">
        <v>0</v>
      </c>
      <c r="W2100" s="5">
        <v>0</v>
      </c>
      <c r="X2100" s="5">
        <v>0</v>
      </c>
      <c r="Y2100" s="5">
        <v>6800</v>
      </c>
      <c r="Z2100" s="5">
        <v>8200</v>
      </c>
      <c r="AA2100" s="5">
        <v>5.0312988509999998</v>
      </c>
      <c r="AB2100" s="5">
        <v>-73.839840600000002</v>
      </c>
      <c r="AC2100" s="7" t="s">
        <v>33</v>
      </c>
      <c r="AD2100" s="5">
        <v>4435054550</v>
      </c>
      <c r="AE2100" s="5" t="str">
        <f>MID(TablaPivotFinal[[#This Row],[Fecha]],1,4)</f>
        <v>2016</v>
      </c>
      <c r="AF2100" s="5" t="str">
        <f>MID(TablaPivotFinal[[#This Row],[Fecha]],5,3)</f>
        <v>Oct</v>
      </c>
      <c r="AG2100" s="7">
        <v>4435054550</v>
      </c>
      <c r="AH2100" s="8">
        <v>526809</v>
      </c>
      <c r="AI2100" t="s">
        <v>1079</v>
      </c>
      <c r="AJ2100" t="s">
        <v>873</v>
      </c>
      <c r="AK2100" t="s">
        <v>1207</v>
      </c>
    </row>
    <row r="2101" spans="1:37" x14ac:dyDescent="0.3">
      <c r="A2101" t="str">
        <f t="shared" si="96"/>
        <v>EL ROBLE-CONCESION BRICEÑO – TUNJA – SOGAMOSO</v>
      </c>
      <c r="B2101" t="str">
        <f t="shared" si="97"/>
        <v>2016Sep</v>
      </c>
      <c r="C2101" t="str">
        <f t="shared" si="98"/>
        <v>5.031298851-73.8398406</v>
      </c>
      <c r="D2101" s="9" t="s">
        <v>426</v>
      </c>
      <c r="E2101" s="6">
        <v>5501</v>
      </c>
      <c r="F2101" s="9" t="s">
        <v>264</v>
      </c>
      <c r="G2101" s="6">
        <v>25</v>
      </c>
      <c r="H2101" s="9" t="s">
        <v>427</v>
      </c>
      <c r="I2101" s="9" t="s">
        <v>428</v>
      </c>
      <c r="J2101" s="9" t="s">
        <v>103</v>
      </c>
      <c r="K2101" s="9" t="s">
        <v>383</v>
      </c>
      <c r="L2101" s="9" t="s">
        <v>429</v>
      </c>
      <c r="M2101" s="6" t="s">
        <v>430</v>
      </c>
      <c r="N2101" s="6" t="s">
        <v>431</v>
      </c>
      <c r="O2101" s="9" t="s">
        <v>432</v>
      </c>
      <c r="P2101" s="6">
        <v>8000</v>
      </c>
      <c r="Q2101" s="6">
        <v>8900</v>
      </c>
      <c r="R2101" s="6">
        <v>23000</v>
      </c>
      <c r="S2101" s="6">
        <v>28500</v>
      </c>
      <c r="T2101" s="6">
        <v>33500</v>
      </c>
      <c r="U2101" s="6">
        <v>0</v>
      </c>
      <c r="V2101" s="6">
        <v>0</v>
      </c>
      <c r="W2101" s="6">
        <v>0</v>
      </c>
      <c r="X2101" s="6">
        <v>0</v>
      </c>
      <c r="Y2101" s="6">
        <v>6800</v>
      </c>
      <c r="Z2101" s="6">
        <v>8200</v>
      </c>
      <c r="AA2101" s="6">
        <v>5.0312988509999998</v>
      </c>
      <c r="AB2101" s="6">
        <v>-73.839840600000002</v>
      </c>
      <c r="AC2101" s="9" t="s">
        <v>35</v>
      </c>
      <c r="AD2101" s="6">
        <v>3941526800</v>
      </c>
      <c r="AE2101" s="6" t="str">
        <f>MID(TablaPivotFinal[[#This Row],[Fecha]],1,4)</f>
        <v>2016</v>
      </c>
      <c r="AF2101" s="6" t="str">
        <f>MID(TablaPivotFinal[[#This Row],[Fecha]],5,3)</f>
        <v>Sep</v>
      </c>
      <c r="AG2101" s="9">
        <v>3941526800</v>
      </c>
      <c r="AH2101" s="10">
        <v>455449</v>
      </c>
      <c r="AI2101" t="s">
        <v>1079</v>
      </c>
      <c r="AJ2101" t="s">
        <v>872</v>
      </c>
      <c r="AK2101" t="s">
        <v>1207</v>
      </c>
    </row>
    <row r="2102" spans="1:37" x14ac:dyDescent="0.3">
      <c r="A2102" t="str">
        <f t="shared" si="96"/>
        <v>EL ROBLE-CONCESION BRICEÑO – TUNJA – SOGAMOSO</v>
      </c>
      <c r="B2102" t="str">
        <f t="shared" si="97"/>
        <v>2017Abr</v>
      </c>
      <c r="C2102" t="str">
        <f t="shared" si="98"/>
        <v>5.031298851-73.8398406</v>
      </c>
      <c r="D2102" s="7" t="s">
        <v>426</v>
      </c>
      <c r="E2102" s="5">
        <v>5501</v>
      </c>
      <c r="F2102" s="7" t="s">
        <v>264</v>
      </c>
      <c r="G2102" s="5">
        <v>25</v>
      </c>
      <c r="H2102" s="7" t="s">
        <v>427</v>
      </c>
      <c r="I2102" s="7" t="s">
        <v>428</v>
      </c>
      <c r="J2102" s="7" t="s">
        <v>103</v>
      </c>
      <c r="K2102" s="7" t="s">
        <v>383</v>
      </c>
      <c r="L2102" s="7" t="s">
        <v>429</v>
      </c>
      <c r="M2102" s="5" t="s">
        <v>430</v>
      </c>
      <c r="N2102" s="5" t="s">
        <v>431</v>
      </c>
      <c r="O2102" s="7" t="s">
        <v>432</v>
      </c>
      <c r="P2102" s="5">
        <v>8000</v>
      </c>
      <c r="Q2102" s="5">
        <v>8900</v>
      </c>
      <c r="R2102" s="5">
        <v>23000</v>
      </c>
      <c r="S2102" s="5">
        <v>28500</v>
      </c>
      <c r="T2102" s="5">
        <v>33500</v>
      </c>
      <c r="U2102" s="5">
        <v>0</v>
      </c>
      <c r="V2102" s="5">
        <v>0</v>
      </c>
      <c r="W2102" s="5">
        <v>0</v>
      </c>
      <c r="X2102" s="5">
        <v>0</v>
      </c>
      <c r="Y2102" s="5">
        <v>6800</v>
      </c>
      <c r="Z2102" s="5">
        <v>8200</v>
      </c>
      <c r="AA2102" s="5">
        <v>5.0312988509999998</v>
      </c>
      <c r="AB2102" s="5">
        <v>-73.839840600000002</v>
      </c>
      <c r="AC2102" s="7" t="s">
        <v>37</v>
      </c>
      <c r="AD2102" s="5">
        <v>4819162350</v>
      </c>
      <c r="AE2102" s="5" t="str">
        <f>MID(TablaPivotFinal[[#This Row],[Fecha]],1,4)</f>
        <v>2017</v>
      </c>
      <c r="AF2102" s="5" t="str">
        <f>MID(TablaPivotFinal[[#This Row],[Fecha]],5,3)</f>
        <v>Abr</v>
      </c>
      <c r="AG2102" s="7">
        <v>4819162350</v>
      </c>
      <c r="AH2102" s="8">
        <v>18497.966670000002</v>
      </c>
      <c r="AI2102" t="s">
        <v>1079</v>
      </c>
      <c r="AJ2102" t="s">
        <v>879</v>
      </c>
      <c r="AK2102" t="s">
        <v>1207</v>
      </c>
    </row>
    <row r="2103" spans="1:37" x14ac:dyDescent="0.3">
      <c r="A2103" t="str">
        <f t="shared" si="96"/>
        <v>EL ROBLE-CONCESION BRICEÑO – TUNJA – SOGAMOSO</v>
      </c>
      <c r="B2103" t="str">
        <f t="shared" si="97"/>
        <v>2017Ago</v>
      </c>
      <c r="C2103" t="str">
        <f t="shared" si="98"/>
        <v>5.031298851-73.8398406</v>
      </c>
      <c r="D2103" s="9" t="s">
        <v>426</v>
      </c>
      <c r="E2103" s="6">
        <v>5501</v>
      </c>
      <c r="F2103" s="9" t="s">
        <v>264</v>
      </c>
      <c r="G2103" s="6">
        <v>25</v>
      </c>
      <c r="H2103" s="9" t="s">
        <v>427</v>
      </c>
      <c r="I2103" s="9" t="s">
        <v>428</v>
      </c>
      <c r="J2103" s="9" t="s">
        <v>103</v>
      </c>
      <c r="K2103" s="9" t="s">
        <v>383</v>
      </c>
      <c r="L2103" s="9" t="s">
        <v>429</v>
      </c>
      <c r="M2103" s="6" t="s">
        <v>430</v>
      </c>
      <c r="N2103" s="6" t="s">
        <v>431</v>
      </c>
      <c r="O2103" s="9" t="s">
        <v>432</v>
      </c>
      <c r="P2103" s="6">
        <v>8000</v>
      </c>
      <c r="Q2103" s="6">
        <v>8900</v>
      </c>
      <c r="R2103" s="6">
        <v>23000</v>
      </c>
      <c r="S2103" s="6">
        <v>28500</v>
      </c>
      <c r="T2103" s="6">
        <v>33500</v>
      </c>
      <c r="U2103" s="6">
        <v>0</v>
      </c>
      <c r="V2103" s="6">
        <v>0</v>
      </c>
      <c r="W2103" s="6">
        <v>0</v>
      </c>
      <c r="X2103" s="6">
        <v>0</v>
      </c>
      <c r="Y2103" s="6">
        <v>6800</v>
      </c>
      <c r="Z2103" s="6">
        <v>8200</v>
      </c>
      <c r="AA2103" s="6">
        <v>5.0312988509999998</v>
      </c>
      <c r="AB2103" s="6">
        <v>-73.839840600000002</v>
      </c>
      <c r="AC2103" s="9" t="s">
        <v>39</v>
      </c>
      <c r="AD2103" s="6">
        <v>4849133550</v>
      </c>
      <c r="AE2103" s="6" t="str">
        <f>MID(TablaPivotFinal[[#This Row],[Fecha]],1,4)</f>
        <v>2017</v>
      </c>
      <c r="AF2103" s="6" t="str">
        <f>MID(TablaPivotFinal[[#This Row],[Fecha]],5,3)</f>
        <v>Ago</v>
      </c>
      <c r="AG2103" s="9">
        <v>4849133550</v>
      </c>
      <c r="AH2103" s="10">
        <v>17654.58065</v>
      </c>
      <c r="AI2103" t="s">
        <v>1079</v>
      </c>
      <c r="AJ2103" t="s">
        <v>883</v>
      </c>
      <c r="AK2103" t="s">
        <v>1207</v>
      </c>
    </row>
    <row r="2104" spans="1:37" x14ac:dyDescent="0.3">
      <c r="A2104" t="str">
        <f t="shared" si="96"/>
        <v>EL ROBLE-CONCESION BRICEÑO – TUNJA – SOGAMOSO</v>
      </c>
      <c r="B2104" t="str">
        <f t="shared" si="97"/>
        <v>2017Dic</v>
      </c>
      <c r="C2104" t="str">
        <f t="shared" si="98"/>
        <v>5.031298851-73.8398406</v>
      </c>
      <c r="D2104" s="7" t="s">
        <v>426</v>
      </c>
      <c r="E2104" s="5">
        <v>5501</v>
      </c>
      <c r="F2104" s="7" t="s">
        <v>264</v>
      </c>
      <c r="G2104" s="5">
        <v>25</v>
      </c>
      <c r="H2104" s="7" t="s">
        <v>427</v>
      </c>
      <c r="I2104" s="7" t="s">
        <v>428</v>
      </c>
      <c r="J2104" s="7" t="s">
        <v>103</v>
      </c>
      <c r="K2104" s="7" t="s">
        <v>383</v>
      </c>
      <c r="L2104" s="7" t="s">
        <v>429</v>
      </c>
      <c r="M2104" s="5" t="s">
        <v>430</v>
      </c>
      <c r="N2104" s="5" t="s">
        <v>431</v>
      </c>
      <c r="O2104" s="7" t="s">
        <v>432</v>
      </c>
      <c r="P2104" s="5">
        <v>8000</v>
      </c>
      <c r="Q2104" s="5">
        <v>8900</v>
      </c>
      <c r="R2104" s="5">
        <v>23000</v>
      </c>
      <c r="S2104" s="5">
        <v>28500</v>
      </c>
      <c r="T2104" s="5">
        <v>33500</v>
      </c>
      <c r="U2104" s="5">
        <v>0</v>
      </c>
      <c r="V2104" s="5">
        <v>0</v>
      </c>
      <c r="W2104" s="5">
        <v>0</v>
      </c>
      <c r="X2104" s="5">
        <v>0</v>
      </c>
      <c r="Y2104" s="5">
        <v>6800</v>
      </c>
      <c r="Z2104" s="5">
        <v>8200</v>
      </c>
      <c r="AA2104" s="5">
        <v>5.0312988509999998</v>
      </c>
      <c r="AB2104" s="5">
        <v>-73.839840600000002</v>
      </c>
      <c r="AC2104" s="7" t="s">
        <v>41</v>
      </c>
      <c r="AD2104" s="5">
        <v>6125827150</v>
      </c>
      <c r="AE2104" s="5" t="str">
        <f>MID(TablaPivotFinal[[#This Row],[Fecha]],1,4)</f>
        <v>2017</v>
      </c>
      <c r="AF2104" s="5" t="str">
        <f>MID(TablaPivotFinal[[#This Row],[Fecha]],5,3)</f>
        <v>Dic</v>
      </c>
      <c r="AG2104" s="7">
        <v>6125827150</v>
      </c>
      <c r="AH2104" s="8">
        <v>23189.77419</v>
      </c>
      <c r="AI2104" t="s">
        <v>1079</v>
      </c>
      <c r="AJ2104" t="s">
        <v>887</v>
      </c>
      <c r="AK2104" t="s">
        <v>1207</v>
      </c>
    </row>
    <row r="2105" spans="1:37" x14ac:dyDescent="0.3">
      <c r="A2105" t="str">
        <f t="shared" si="96"/>
        <v>EL ROBLE-CONCESION BRICEÑO – TUNJA – SOGAMOSO</v>
      </c>
      <c r="B2105" t="str">
        <f t="shared" si="97"/>
        <v>2017Ene</v>
      </c>
      <c r="C2105" t="str">
        <f t="shared" si="98"/>
        <v>5.031298851-73.8398406</v>
      </c>
      <c r="D2105" s="9" t="s">
        <v>426</v>
      </c>
      <c r="E2105" s="6">
        <v>5501</v>
      </c>
      <c r="F2105" s="9" t="s">
        <v>264</v>
      </c>
      <c r="G2105" s="6">
        <v>25</v>
      </c>
      <c r="H2105" s="9" t="s">
        <v>427</v>
      </c>
      <c r="I2105" s="9" t="s">
        <v>428</v>
      </c>
      <c r="J2105" s="9" t="s">
        <v>103</v>
      </c>
      <c r="K2105" s="9" t="s">
        <v>383</v>
      </c>
      <c r="L2105" s="9" t="s">
        <v>429</v>
      </c>
      <c r="M2105" s="6" t="s">
        <v>430</v>
      </c>
      <c r="N2105" s="6" t="s">
        <v>431</v>
      </c>
      <c r="O2105" s="9" t="s">
        <v>432</v>
      </c>
      <c r="P2105" s="6">
        <v>8000</v>
      </c>
      <c r="Q2105" s="6">
        <v>8900</v>
      </c>
      <c r="R2105" s="6">
        <v>23000</v>
      </c>
      <c r="S2105" s="6">
        <v>28500</v>
      </c>
      <c r="T2105" s="6">
        <v>33500</v>
      </c>
      <c r="U2105" s="6">
        <v>0</v>
      </c>
      <c r="V2105" s="6">
        <v>0</v>
      </c>
      <c r="W2105" s="6">
        <v>0</v>
      </c>
      <c r="X2105" s="6">
        <v>0</v>
      </c>
      <c r="Y2105" s="6">
        <v>6800</v>
      </c>
      <c r="Z2105" s="6">
        <v>8200</v>
      </c>
      <c r="AA2105" s="6">
        <v>5.0312988509999998</v>
      </c>
      <c r="AB2105" s="6">
        <v>-73.839840600000002</v>
      </c>
      <c r="AC2105" s="9" t="s">
        <v>43</v>
      </c>
      <c r="AD2105" s="6">
        <v>5205552350</v>
      </c>
      <c r="AE2105" s="6" t="str">
        <f>MID(TablaPivotFinal[[#This Row],[Fecha]],1,4)</f>
        <v>2017</v>
      </c>
      <c r="AF2105" s="6" t="str">
        <f>MID(TablaPivotFinal[[#This Row],[Fecha]],5,3)</f>
        <v>Ene</v>
      </c>
      <c r="AG2105" s="9">
        <v>5205552350</v>
      </c>
      <c r="AH2105" s="10">
        <v>20133.58065</v>
      </c>
      <c r="AI2105" t="s">
        <v>1079</v>
      </c>
      <c r="AJ2105" t="s">
        <v>876</v>
      </c>
      <c r="AK2105" t="s">
        <v>1207</v>
      </c>
    </row>
    <row r="2106" spans="1:37" x14ac:dyDescent="0.3">
      <c r="A2106" t="str">
        <f t="shared" si="96"/>
        <v>EL ROBLE-CONCESION BRICEÑO – TUNJA – SOGAMOSO</v>
      </c>
      <c r="B2106" t="str">
        <f t="shared" si="97"/>
        <v>2017Feb</v>
      </c>
      <c r="C2106" t="str">
        <f t="shared" si="98"/>
        <v>5.031298851-73.8398406</v>
      </c>
      <c r="D2106" s="7" t="s">
        <v>426</v>
      </c>
      <c r="E2106" s="5">
        <v>5501</v>
      </c>
      <c r="F2106" s="7" t="s">
        <v>264</v>
      </c>
      <c r="G2106" s="5">
        <v>25</v>
      </c>
      <c r="H2106" s="7" t="s">
        <v>427</v>
      </c>
      <c r="I2106" s="7" t="s">
        <v>428</v>
      </c>
      <c r="J2106" s="7" t="s">
        <v>103</v>
      </c>
      <c r="K2106" s="7" t="s">
        <v>383</v>
      </c>
      <c r="L2106" s="7" t="s">
        <v>429</v>
      </c>
      <c r="M2106" s="5" t="s">
        <v>430</v>
      </c>
      <c r="N2106" s="5" t="s">
        <v>431</v>
      </c>
      <c r="O2106" s="7" t="s">
        <v>432</v>
      </c>
      <c r="P2106" s="5">
        <v>8000</v>
      </c>
      <c r="Q2106" s="5">
        <v>8900</v>
      </c>
      <c r="R2106" s="5">
        <v>23000</v>
      </c>
      <c r="S2106" s="5">
        <v>28500</v>
      </c>
      <c r="T2106" s="5">
        <v>33500</v>
      </c>
      <c r="U2106" s="5">
        <v>0</v>
      </c>
      <c r="V2106" s="5">
        <v>0</v>
      </c>
      <c r="W2106" s="5">
        <v>0</v>
      </c>
      <c r="X2106" s="5">
        <v>0</v>
      </c>
      <c r="Y2106" s="5">
        <v>6800</v>
      </c>
      <c r="Z2106" s="5">
        <v>8200</v>
      </c>
      <c r="AA2106" s="5">
        <v>5.0312988509999998</v>
      </c>
      <c r="AB2106" s="5">
        <v>-73.839840600000002</v>
      </c>
      <c r="AC2106" s="7" t="s">
        <v>45</v>
      </c>
      <c r="AD2106" s="5">
        <v>4065230200</v>
      </c>
      <c r="AE2106" s="5" t="str">
        <f>MID(TablaPivotFinal[[#This Row],[Fecha]],1,4)</f>
        <v>2017</v>
      </c>
      <c r="AF2106" s="5" t="str">
        <f>MID(TablaPivotFinal[[#This Row],[Fecha]],5,3)</f>
        <v>Feb</v>
      </c>
      <c r="AG2106" s="7">
        <v>4065230200</v>
      </c>
      <c r="AH2106" s="8">
        <v>15782.25</v>
      </c>
      <c r="AI2106" t="s">
        <v>1079</v>
      </c>
      <c r="AJ2106" t="s">
        <v>877</v>
      </c>
      <c r="AK2106" t="s">
        <v>1207</v>
      </c>
    </row>
    <row r="2107" spans="1:37" x14ac:dyDescent="0.3">
      <c r="A2107" t="str">
        <f t="shared" si="96"/>
        <v>EL ROBLE-CONCESION BRICEÑO – TUNJA – SOGAMOSO</v>
      </c>
      <c r="B2107" t="str">
        <f t="shared" si="97"/>
        <v>2017Jul</v>
      </c>
      <c r="C2107" t="str">
        <f t="shared" si="98"/>
        <v>5.031298851-73.8398406</v>
      </c>
      <c r="D2107" s="9" t="s">
        <v>426</v>
      </c>
      <c r="E2107" s="6">
        <v>5501</v>
      </c>
      <c r="F2107" s="9" t="s">
        <v>264</v>
      </c>
      <c r="G2107" s="6">
        <v>25</v>
      </c>
      <c r="H2107" s="9" t="s">
        <v>427</v>
      </c>
      <c r="I2107" s="9" t="s">
        <v>428</v>
      </c>
      <c r="J2107" s="9" t="s">
        <v>103</v>
      </c>
      <c r="K2107" s="9" t="s">
        <v>383</v>
      </c>
      <c r="L2107" s="9" t="s">
        <v>429</v>
      </c>
      <c r="M2107" s="6" t="s">
        <v>430</v>
      </c>
      <c r="N2107" s="6" t="s">
        <v>431</v>
      </c>
      <c r="O2107" s="9" t="s">
        <v>432</v>
      </c>
      <c r="P2107" s="6">
        <v>8000</v>
      </c>
      <c r="Q2107" s="6">
        <v>8900</v>
      </c>
      <c r="R2107" s="6">
        <v>23000</v>
      </c>
      <c r="S2107" s="6">
        <v>28500</v>
      </c>
      <c r="T2107" s="6">
        <v>33500</v>
      </c>
      <c r="U2107" s="6">
        <v>0</v>
      </c>
      <c r="V2107" s="6">
        <v>0</v>
      </c>
      <c r="W2107" s="6">
        <v>0</v>
      </c>
      <c r="X2107" s="6">
        <v>0</v>
      </c>
      <c r="Y2107" s="6">
        <v>6800</v>
      </c>
      <c r="Z2107" s="6">
        <v>8200</v>
      </c>
      <c r="AA2107" s="6">
        <v>5.0312988509999998</v>
      </c>
      <c r="AB2107" s="6">
        <v>-73.839840600000002</v>
      </c>
      <c r="AC2107" s="9" t="s">
        <v>47</v>
      </c>
      <c r="AD2107" s="6">
        <v>4915089150</v>
      </c>
      <c r="AE2107" s="6" t="str">
        <f>MID(TablaPivotFinal[[#This Row],[Fecha]],1,4)</f>
        <v>2017</v>
      </c>
      <c r="AF2107" s="6" t="str">
        <f>MID(TablaPivotFinal[[#This Row],[Fecha]],5,3)</f>
        <v>Jul</v>
      </c>
      <c r="AG2107" s="9">
        <v>4915089150</v>
      </c>
      <c r="AH2107" s="10">
        <v>18023.90323</v>
      </c>
      <c r="AI2107" t="s">
        <v>1079</v>
      </c>
      <c r="AJ2107" t="s">
        <v>882</v>
      </c>
      <c r="AK2107" t="s">
        <v>1207</v>
      </c>
    </row>
    <row r="2108" spans="1:37" x14ac:dyDescent="0.3">
      <c r="A2108" t="str">
        <f t="shared" si="96"/>
        <v>EL ROBLE-CONCESION BRICEÑO – TUNJA – SOGAMOSO</v>
      </c>
      <c r="B2108" t="str">
        <f t="shared" si="97"/>
        <v>2017Jun</v>
      </c>
      <c r="C2108" t="str">
        <f t="shared" si="98"/>
        <v>5.031298851-73.8398406</v>
      </c>
      <c r="D2108" s="7" t="s">
        <v>426</v>
      </c>
      <c r="E2108" s="5">
        <v>5501</v>
      </c>
      <c r="F2108" s="7" t="s">
        <v>264</v>
      </c>
      <c r="G2108" s="5">
        <v>25</v>
      </c>
      <c r="H2108" s="7" t="s">
        <v>427</v>
      </c>
      <c r="I2108" s="7" t="s">
        <v>428</v>
      </c>
      <c r="J2108" s="7" t="s">
        <v>103</v>
      </c>
      <c r="K2108" s="7" t="s">
        <v>383</v>
      </c>
      <c r="L2108" s="7" t="s">
        <v>429</v>
      </c>
      <c r="M2108" s="5" t="s">
        <v>430</v>
      </c>
      <c r="N2108" s="5" t="s">
        <v>431</v>
      </c>
      <c r="O2108" s="7" t="s">
        <v>432</v>
      </c>
      <c r="P2108" s="5">
        <v>8000</v>
      </c>
      <c r="Q2108" s="5">
        <v>8900</v>
      </c>
      <c r="R2108" s="5">
        <v>23000</v>
      </c>
      <c r="S2108" s="5">
        <v>28500</v>
      </c>
      <c r="T2108" s="5">
        <v>33500</v>
      </c>
      <c r="U2108" s="5">
        <v>0</v>
      </c>
      <c r="V2108" s="5">
        <v>0</v>
      </c>
      <c r="W2108" s="5">
        <v>0</v>
      </c>
      <c r="X2108" s="5">
        <v>0</v>
      </c>
      <c r="Y2108" s="5">
        <v>6800</v>
      </c>
      <c r="Z2108" s="5">
        <v>8200</v>
      </c>
      <c r="AA2108" s="5">
        <v>5.0312988509999998</v>
      </c>
      <c r="AB2108" s="5">
        <v>-73.839840600000002</v>
      </c>
      <c r="AC2108" s="7" t="s">
        <v>49</v>
      </c>
      <c r="AD2108" s="5">
        <v>4639179350</v>
      </c>
      <c r="AE2108" s="5" t="str">
        <f>MID(TablaPivotFinal[[#This Row],[Fecha]],1,4)</f>
        <v>2017</v>
      </c>
      <c r="AF2108" s="5" t="str">
        <f>MID(TablaPivotFinal[[#This Row],[Fecha]],5,3)</f>
        <v>Jun</v>
      </c>
      <c r="AG2108" s="7">
        <v>4639179350</v>
      </c>
      <c r="AH2108" s="8">
        <v>17618.133330000001</v>
      </c>
      <c r="AI2108" t="s">
        <v>1079</v>
      </c>
      <c r="AJ2108" t="s">
        <v>881</v>
      </c>
      <c r="AK2108" t="s">
        <v>1207</v>
      </c>
    </row>
    <row r="2109" spans="1:37" x14ac:dyDescent="0.3">
      <c r="A2109" t="str">
        <f t="shared" si="96"/>
        <v>EL ROBLE-CONCESION BRICEÑO – TUNJA – SOGAMOSO</v>
      </c>
      <c r="B2109" t="str">
        <f t="shared" si="97"/>
        <v>2017Mar</v>
      </c>
      <c r="C2109" t="str">
        <f t="shared" si="98"/>
        <v>5.031298851-73.8398406</v>
      </c>
      <c r="D2109" s="9" t="s">
        <v>426</v>
      </c>
      <c r="E2109" s="6">
        <v>5501</v>
      </c>
      <c r="F2109" s="9" t="s">
        <v>264</v>
      </c>
      <c r="G2109" s="6">
        <v>25</v>
      </c>
      <c r="H2109" s="9" t="s">
        <v>427</v>
      </c>
      <c r="I2109" s="9" t="s">
        <v>428</v>
      </c>
      <c r="J2109" s="9" t="s">
        <v>103</v>
      </c>
      <c r="K2109" s="9" t="s">
        <v>383</v>
      </c>
      <c r="L2109" s="9" t="s">
        <v>429</v>
      </c>
      <c r="M2109" s="6" t="s">
        <v>430</v>
      </c>
      <c r="N2109" s="6" t="s">
        <v>431</v>
      </c>
      <c r="O2109" s="9" t="s">
        <v>432</v>
      </c>
      <c r="P2109" s="6">
        <v>8000</v>
      </c>
      <c r="Q2109" s="6">
        <v>8900</v>
      </c>
      <c r="R2109" s="6">
        <v>23000</v>
      </c>
      <c r="S2109" s="6">
        <v>28500</v>
      </c>
      <c r="T2109" s="6">
        <v>33500</v>
      </c>
      <c r="U2109" s="6">
        <v>0</v>
      </c>
      <c r="V2109" s="6">
        <v>0</v>
      </c>
      <c r="W2109" s="6">
        <v>0</v>
      </c>
      <c r="X2109" s="6">
        <v>0</v>
      </c>
      <c r="Y2109" s="6">
        <v>6800</v>
      </c>
      <c r="Z2109" s="6">
        <v>8200</v>
      </c>
      <c r="AA2109" s="6">
        <v>5.0312988509999998</v>
      </c>
      <c r="AB2109" s="6">
        <v>-73.839840600000002</v>
      </c>
      <c r="AC2109" s="9" t="s">
        <v>51</v>
      </c>
      <c r="AD2109" s="6">
        <v>4453022150</v>
      </c>
      <c r="AE2109" s="6" t="str">
        <f>MID(TablaPivotFinal[[#This Row],[Fecha]],1,4)</f>
        <v>2017</v>
      </c>
      <c r="AF2109" s="6" t="str">
        <f>MID(TablaPivotFinal[[#This Row],[Fecha]],5,3)</f>
        <v>Mar</v>
      </c>
      <c r="AG2109" s="9">
        <v>4453022150</v>
      </c>
      <c r="AH2109" s="10">
        <v>15929.67742</v>
      </c>
      <c r="AI2109" t="s">
        <v>1079</v>
      </c>
      <c r="AJ2109" t="s">
        <v>878</v>
      </c>
      <c r="AK2109" t="s">
        <v>1207</v>
      </c>
    </row>
    <row r="2110" spans="1:37" x14ac:dyDescent="0.3">
      <c r="A2110" t="str">
        <f t="shared" si="96"/>
        <v>EL ROBLE-CONCESION BRICEÑO – TUNJA – SOGAMOSO</v>
      </c>
      <c r="B2110" t="str">
        <f t="shared" si="97"/>
        <v>2017May</v>
      </c>
      <c r="C2110" t="str">
        <f t="shared" si="98"/>
        <v>5.031298851-73.8398406</v>
      </c>
      <c r="D2110" s="7" t="s">
        <v>426</v>
      </c>
      <c r="E2110" s="5">
        <v>5501</v>
      </c>
      <c r="F2110" s="7" t="s">
        <v>264</v>
      </c>
      <c r="G2110" s="5">
        <v>25</v>
      </c>
      <c r="H2110" s="7" t="s">
        <v>427</v>
      </c>
      <c r="I2110" s="7" t="s">
        <v>428</v>
      </c>
      <c r="J2110" s="7" t="s">
        <v>103</v>
      </c>
      <c r="K2110" s="7" t="s">
        <v>383</v>
      </c>
      <c r="L2110" s="7" t="s">
        <v>429</v>
      </c>
      <c r="M2110" s="5" t="s">
        <v>430</v>
      </c>
      <c r="N2110" s="5" t="s">
        <v>431</v>
      </c>
      <c r="O2110" s="7" t="s">
        <v>432</v>
      </c>
      <c r="P2110" s="5">
        <v>8000</v>
      </c>
      <c r="Q2110" s="5">
        <v>8900</v>
      </c>
      <c r="R2110" s="5">
        <v>23000</v>
      </c>
      <c r="S2110" s="5">
        <v>28500</v>
      </c>
      <c r="T2110" s="5">
        <v>33500</v>
      </c>
      <c r="U2110" s="5">
        <v>0</v>
      </c>
      <c r="V2110" s="5">
        <v>0</v>
      </c>
      <c r="W2110" s="5">
        <v>0</v>
      </c>
      <c r="X2110" s="5">
        <v>0</v>
      </c>
      <c r="Y2110" s="5">
        <v>6800</v>
      </c>
      <c r="Z2110" s="5">
        <v>8200</v>
      </c>
      <c r="AA2110" s="5">
        <v>5.0312988509999998</v>
      </c>
      <c r="AB2110" s="5">
        <v>-73.839840600000002</v>
      </c>
      <c r="AC2110" s="7" t="s">
        <v>53</v>
      </c>
      <c r="AD2110" s="5">
        <v>4535709900</v>
      </c>
      <c r="AE2110" s="5" t="str">
        <f>MID(TablaPivotFinal[[#This Row],[Fecha]],1,4)</f>
        <v>2017</v>
      </c>
      <c r="AF2110" s="5" t="str">
        <f>MID(TablaPivotFinal[[#This Row],[Fecha]],5,3)</f>
        <v>May</v>
      </c>
      <c r="AG2110" s="7">
        <v>4535709900</v>
      </c>
      <c r="AH2110" s="8">
        <v>16365.19355</v>
      </c>
      <c r="AI2110" t="s">
        <v>1079</v>
      </c>
      <c r="AJ2110" t="s">
        <v>880</v>
      </c>
      <c r="AK2110" t="s">
        <v>1207</v>
      </c>
    </row>
    <row r="2111" spans="1:37" x14ac:dyDescent="0.3">
      <c r="A2111" t="str">
        <f t="shared" si="96"/>
        <v>EL ROBLE-CONCESION BRICEÑO – TUNJA – SOGAMOSO</v>
      </c>
      <c r="B2111" t="str">
        <f t="shared" si="97"/>
        <v>2017Nov</v>
      </c>
      <c r="C2111" t="str">
        <f t="shared" si="98"/>
        <v>5.031298851-73.8398406</v>
      </c>
      <c r="D2111" s="9" t="s">
        <v>426</v>
      </c>
      <c r="E2111" s="6">
        <v>5501</v>
      </c>
      <c r="F2111" s="9" t="s">
        <v>264</v>
      </c>
      <c r="G2111" s="6">
        <v>25</v>
      </c>
      <c r="H2111" s="9" t="s">
        <v>427</v>
      </c>
      <c r="I2111" s="9" t="s">
        <v>428</v>
      </c>
      <c r="J2111" s="9" t="s">
        <v>103</v>
      </c>
      <c r="K2111" s="9" t="s">
        <v>383</v>
      </c>
      <c r="L2111" s="9" t="s">
        <v>429</v>
      </c>
      <c r="M2111" s="6" t="s">
        <v>430</v>
      </c>
      <c r="N2111" s="6" t="s">
        <v>431</v>
      </c>
      <c r="O2111" s="9" t="s">
        <v>432</v>
      </c>
      <c r="P2111" s="6">
        <v>8000</v>
      </c>
      <c r="Q2111" s="6">
        <v>8900</v>
      </c>
      <c r="R2111" s="6">
        <v>23000</v>
      </c>
      <c r="S2111" s="6">
        <v>28500</v>
      </c>
      <c r="T2111" s="6">
        <v>33500</v>
      </c>
      <c r="U2111" s="6">
        <v>0</v>
      </c>
      <c r="V2111" s="6">
        <v>0</v>
      </c>
      <c r="W2111" s="6">
        <v>0</v>
      </c>
      <c r="X2111" s="6">
        <v>0</v>
      </c>
      <c r="Y2111" s="6">
        <v>6800</v>
      </c>
      <c r="Z2111" s="6">
        <v>8200</v>
      </c>
      <c r="AA2111" s="6">
        <v>5.0312988509999998</v>
      </c>
      <c r="AB2111" s="6">
        <v>-73.839840600000002</v>
      </c>
      <c r="AC2111" s="9" t="s">
        <v>55</v>
      </c>
      <c r="AD2111" s="6">
        <v>4718687150</v>
      </c>
      <c r="AE2111" s="6" t="str">
        <f>MID(TablaPivotFinal[[#This Row],[Fecha]],1,4)</f>
        <v>2017</v>
      </c>
      <c r="AF2111" s="6" t="str">
        <f>MID(TablaPivotFinal[[#This Row],[Fecha]],5,3)</f>
        <v>Nov</v>
      </c>
      <c r="AG2111" s="9">
        <v>4718687150</v>
      </c>
      <c r="AH2111" s="10">
        <v>17596.766670000001</v>
      </c>
      <c r="AI2111" t="s">
        <v>1079</v>
      </c>
      <c r="AJ2111" t="s">
        <v>886</v>
      </c>
      <c r="AK2111" t="s">
        <v>1207</v>
      </c>
    </row>
    <row r="2112" spans="1:37" x14ac:dyDescent="0.3">
      <c r="A2112" t="str">
        <f t="shared" si="96"/>
        <v>EL ROBLE-CONCESION BRICEÑO – TUNJA – SOGAMOSO</v>
      </c>
      <c r="B2112" t="str">
        <f t="shared" si="97"/>
        <v>2017Oct</v>
      </c>
      <c r="C2112" t="str">
        <f t="shared" si="98"/>
        <v>5.031298851-73.8398406</v>
      </c>
      <c r="D2112" s="7" t="s">
        <v>426</v>
      </c>
      <c r="E2112" s="5">
        <v>5501</v>
      </c>
      <c r="F2112" s="7" t="s">
        <v>264</v>
      </c>
      <c r="G2112" s="5">
        <v>25</v>
      </c>
      <c r="H2112" s="7" t="s">
        <v>427</v>
      </c>
      <c r="I2112" s="7" t="s">
        <v>428</v>
      </c>
      <c r="J2112" s="7" t="s">
        <v>103</v>
      </c>
      <c r="K2112" s="7" t="s">
        <v>383</v>
      </c>
      <c r="L2112" s="7" t="s">
        <v>429</v>
      </c>
      <c r="M2112" s="5" t="s">
        <v>430</v>
      </c>
      <c r="N2112" s="5" t="s">
        <v>431</v>
      </c>
      <c r="O2112" s="7" t="s">
        <v>432</v>
      </c>
      <c r="P2112" s="5">
        <v>8000</v>
      </c>
      <c r="Q2112" s="5">
        <v>8900</v>
      </c>
      <c r="R2112" s="5">
        <v>23000</v>
      </c>
      <c r="S2112" s="5">
        <v>28500</v>
      </c>
      <c r="T2112" s="5">
        <v>33500</v>
      </c>
      <c r="U2112" s="5">
        <v>0</v>
      </c>
      <c r="V2112" s="5">
        <v>0</v>
      </c>
      <c r="W2112" s="5">
        <v>0</v>
      </c>
      <c r="X2112" s="5">
        <v>0</v>
      </c>
      <c r="Y2112" s="5">
        <v>6800</v>
      </c>
      <c r="Z2112" s="5">
        <v>8200</v>
      </c>
      <c r="AA2112" s="5">
        <v>5.0312988509999998</v>
      </c>
      <c r="AB2112" s="5">
        <v>-73.839840600000002</v>
      </c>
      <c r="AC2112" s="7" t="s">
        <v>57</v>
      </c>
      <c r="AD2112" s="5">
        <v>4891252500</v>
      </c>
      <c r="AE2112" s="5" t="str">
        <f>MID(TablaPivotFinal[[#This Row],[Fecha]],1,4)</f>
        <v>2017</v>
      </c>
      <c r="AF2112" s="5" t="str">
        <f>MID(TablaPivotFinal[[#This Row],[Fecha]],5,3)</f>
        <v>Oct</v>
      </c>
      <c r="AG2112" s="7">
        <v>4891252500</v>
      </c>
      <c r="AH2112" s="8">
        <v>17569.6129</v>
      </c>
      <c r="AI2112" t="s">
        <v>1079</v>
      </c>
      <c r="AJ2112" t="s">
        <v>885</v>
      </c>
      <c r="AK2112" t="s">
        <v>1207</v>
      </c>
    </row>
    <row r="2113" spans="1:37" x14ac:dyDescent="0.3">
      <c r="A2113" t="str">
        <f t="shared" si="96"/>
        <v>EL ROBLE-CONCESION BRICEÑO – TUNJA – SOGAMOSO</v>
      </c>
      <c r="B2113" t="str">
        <f t="shared" si="97"/>
        <v>2017Sep</v>
      </c>
      <c r="C2113" t="str">
        <f t="shared" si="98"/>
        <v>5.031298851-73.8398406</v>
      </c>
      <c r="D2113" s="9" t="s">
        <v>426</v>
      </c>
      <c r="E2113" s="6">
        <v>5501</v>
      </c>
      <c r="F2113" s="9" t="s">
        <v>264</v>
      </c>
      <c r="G2113" s="6">
        <v>25</v>
      </c>
      <c r="H2113" s="9" t="s">
        <v>427</v>
      </c>
      <c r="I2113" s="9" t="s">
        <v>428</v>
      </c>
      <c r="J2113" s="9" t="s">
        <v>103</v>
      </c>
      <c r="K2113" s="9" t="s">
        <v>383</v>
      </c>
      <c r="L2113" s="9" t="s">
        <v>429</v>
      </c>
      <c r="M2113" s="6" t="s">
        <v>430</v>
      </c>
      <c r="N2113" s="6" t="s">
        <v>431</v>
      </c>
      <c r="O2113" s="9" t="s">
        <v>432</v>
      </c>
      <c r="P2113" s="6">
        <v>8000</v>
      </c>
      <c r="Q2113" s="6">
        <v>8900</v>
      </c>
      <c r="R2113" s="6">
        <v>23000</v>
      </c>
      <c r="S2113" s="6">
        <v>28500</v>
      </c>
      <c r="T2113" s="6">
        <v>33500</v>
      </c>
      <c r="U2113" s="6">
        <v>0</v>
      </c>
      <c r="V2113" s="6">
        <v>0</v>
      </c>
      <c r="W2113" s="6">
        <v>0</v>
      </c>
      <c r="X2113" s="6">
        <v>0</v>
      </c>
      <c r="Y2113" s="6">
        <v>6800</v>
      </c>
      <c r="Z2113" s="6">
        <v>8200</v>
      </c>
      <c r="AA2113" s="6">
        <v>5.0312988509999998</v>
      </c>
      <c r="AB2113" s="6">
        <v>-73.839840600000002</v>
      </c>
      <c r="AC2113" s="9" t="s">
        <v>59</v>
      </c>
      <c r="AD2113" s="6">
        <v>4287092800</v>
      </c>
      <c r="AE2113" s="6" t="str">
        <f>MID(TablaPivotFinal[[#This Row],[Fecha]],1,4)</f>
        <v>2017</v>
      </c>
      <c r="AF2113" s="6" t="str">
        <f>MID(TablaPivotFinal[[#This Row],[Fecha]],5,3)</f>
        <v>Sep</v>
      </c>
      <c r="AG2113" s="9">
        <v>4287092800</v>
      </c>
      <c r="AH2113" s="10">
        <v>15716.1</v>
      </c>
      <c r="AI2113" t="s">
        <v>1079</v>
      </c>
      <c r="AJ2113" t="s">
        <v>884</v>
      </c>
      <c r="AK2113" t="s">
        <v>1207</v>
      </c>
    </row>
    <row r="2114" spans="1:37" x14ac:dyDescent="0.3">
      <c r="A2114" t="str">
        <f t="shared" ref="A2114:A2177" si="99">_xlfn.CONCAT(H2114,"-",D2114)</f>
        <v>EL ROBLE-CONCESION BRICEÑO – TUNJA – SOGAMOSO</v>
      </c>
      <c r="B2114" t="str">
        <f t="shared" si="97"/>
        <v>2018Abr</v>
      </c>
      <c r="C2114" t="str">
        <f t="shared" si="98"/>
        <v>5.031298851-73.8398406</v>
      </c>
      <c r="D2114" s="7" t="s">
        <v>426</v>
      </c>
      <c r="E2114" s="5">
        <v>5501</v>
      </c>
      <c r="F2114" s="7" t="s">
        <v>264</v>
      </c>
      <c r="G2114" s="5">
        <v>25</v>
      </c>
      <c r="H2114" s="7" t="s">
        <v>427</v>
      </c>
      <c r="I2114" s="7" t="s">
        <v>428</v>
      </c>
      <c r="J2114" s="7" t="s">
        <v>103</v>
      </c>
      <c r="K2114" s="7" t="s">
        <v>383</v>
      </c>
      <c r="L2114" s="7" t="s">
        <v>429</v>
      </c>
      <c r="M2114" s="5" t="s">
        <v>430</v>
      </c>
      <c r="N2114" s="5" t="s">
        <v>431</v>
      </c>
      <c r="O2114" s="7" t="s">
        <v>432</v>
      </c>
      <c r="P2114" s="5">
        <v>8000</v>
      </c>
      <c r="Q2114" s="5">
        <v>8900</v>
      </c>
      <c r="R2114" s="5">
        <v>23000</v>
      </c>
      <c r="S2114" s="5">
        <v>28500</v>
      </c>
      <c r="T2114" s="5">
        <v>33500</v>
      </c>
      <c r="U2114" s="5">
        <v>0</v>
      </c>
      <c r="V2114" s="5">
        <v>0</v>
      </c>
      <c r="W2114" s="5">
        <v>0</v>
      </c>
      <c r="X2114" s="5">
        <v>0</v>
      </c>
      <c r="Y2114" s="5">
        <v>6800</v>
      </c>
      <c r="Z2114" s="5">
        <v>8200</v>
      </c>
      <c r="AA2114" s="5">
        <v>5.0312988509999998</v>
      </c>
      <c r="AB2114" s="5">
        <v>-73.839840600000002</v>
      </c>
      <c r="AC2114" s="7" t="s">
        <v>61</v>
      </c>
      <c r="AD2114" s="5">
        <v>4654001500</v>
      </c>
      <c r="AE2114" s="5" t="str">
        <f>MID(TablaPivotFinal[[#This Row],[Fecha]],1,4)</f>
        <v>2018</v>
      </c>
      <c r="AF2114" s="5" t="str">
        <f>MID(TablaPivotFinal[[#This Row],[Fecha]],5,3)</f>
        <v>Abr</v>
      </c>
      <c r="AG2114" s="7">
        <v>4654001500</v>
      </c>
      <c r="AH2114" s="8">
        <v>497772</v>
      </c>
      <c r="AI2114" t="s">
        <v>1079</v>
      </c>
      <c r="AJ2114" t="s">
        <v>891</v>
      </c>
      <c r="AK2114" t="s">
        <v>1207</v>
      </c>
    </row>
    <row r="2115" spans="1:37" x14ac:dyDescent="0.3">
      <c r="A2115" t="str">
        <f t="shared" si="99"/>
        <v>EL ROBLE-CONCESION BRICEÑO – TUNJA – SOGAMOSO</v>
      </c>
      <c r="B2115" t="str">
        <f t="shared" ref="B2115:B2178" si="100">_xlfn.CONCAT(AE2115,AF2115)</f>
        <v>2018Ago</v>
      </c>
      <c r="C2115" t="str">
        <f t="shared" ref="C2115:C2178" si="101">_xlfn.CONCAT(AA2115,AB2115)</f>
        <v>5.031298851-73.8398406</v>
      </c>
      <c r="D2115" s="9" t="s">
        <v>426</v>
      </c>
      <c r="E2115" s="6">
        <v>5501</v>
      </c>
      <c r="F2115" s="9" t="s">
        <v>264</v>
      </c>
      <c r="G2115" s="6">
        <v>25</v>
      </c>
      <c r="H2115" s="9" t="s">
        <v>427</v>
      </c>
      <c r="I2115" s="9" t="s">
        <v>428</v>
      </c>
      <c r="J2115" s="9" t="s">
        <v>103</v>
      </c>
      <c r="K2115" s="9" t="s">
        <v>383</v>
      </c>
      <c r="L2115" s="9" t="s">
        <v>429</v>
      </c>
      <c r="M2115" s="6" t="s">
        <v>430</v>
      </c>
      <c r="N2115" s="6" t="s">
        <v>431</v>
      </c>
      <c r="O2115" s="9" t="s">
        <v>432</v>
      </c>
      <c r="P2115" s="6">
        <v>8000</v>
      </c>
      <c r="Q2115" s="6">
        <v>8900</v>
      </c>
      <c r="R2115" s="6">
        <v>23000</v>
      </c>
      <c r="S2115" s="6">
        <v>28500</v>
      </c>
      <c r="T2115" s="6">
        <v>33500</v>
      </c>
      <c r="U2115" s="6">
        <v>0</v>
      </c>
      <c r="V2115" s="6">
        <v>0</v>
      </c>
      <c r="W2115" s="6">
        <v>0</v>
      </c>
      <c r="X2115" s="6">
        <v>0</v>
      </c>
      <c r="Y2115" s="6">
        <v>6800</v>
      </c>
      <c r="Z2115" s="6">
        <v>8200</v>
      </c>
      <c r="AA2115" s="6">
        <v>5.0312988509999998</v>
      </c>
      <c r="AB2115" s="6">
        <v>-73.839840600000002</v>
      </c>
      <c r="AC2115" s="9" t="s">
        <v>63</v>
      </c>
      <c r="AD2115" s="6">
        <v>5454029600</v>
      </c>
      <c r="AE2115" s="6" t="str">
        <f>MID(TablaPivotFinal[[#This Row],[Fecha]],1,4)</f>
        <v>2018</v>
      </c>
      <c r="AF2115" s="6" t="str">
        <f>MID(TablaPivotFinal[[#This Row],[Fecha]],5,3)</f>
        <v>Ago</v>
      </c>
      <c r="AG2115" s="9">
        <v>5454029600</v>
      </c>
      <c r="AH2115" s="10">
        <v>582742</v>
      </c>
      <c r="AI2115" t="s">
        <v>1079</v>
      </c>
      <c r="AJ2115" t="s">
        <v>895</v>
      </c>
      <c r="AK2115" t="s">
        <v>1207</v>
      </c>
    </row>
    <row r="2116" spans="1:37" x14ac:dyDescent="0.3">
      <c r="A2116" t="str">
        <f t="shared" si="99"/>
        <v>EL ROBLE-CONCESION BRICEÑO – TUNJA – SOGAMOSO</v>
      </c>
      <c r="B2116" t="str">
        <f t="shared" si="100"/>
        <v>2018Dic</v>
      </c>
      <c r="C2116" t="str">
        <f t="shared" si="101"/>
        <v>5.031298851-73.8398406</v>
      </c>
      <c r="D2116" s="7" t="s">
        <v>426</v>
      </c>
      <c r="E2116" s="5">
        <v>5501</v>
      </c>
      <c r="F2116" s="7" t="s">
        <v>264</v>
      </c>
      <c r="G2116" s="5">
        <v>25</v>
      </c>
      <c r="H2116" s="7" t="s">
        <v>427</v>
      </c>
      <c r="I2116" s="7" t="s">
        <v>428</v>
      </c>
      <c r="J2116" s="7" t="s">
        <v>103</v>
      </c>
      <c r="K2116" s="7" t="s">
        <v>383</v>
      </c>
      <c r="L2116" s="7" t="s">
        <v>429</v>
      </c>
      <c r="M2116" s="5" t="s">
        <v>430</v>
      </c>
      <c r="N2116" s="5" t="s">
        <v>431</v>
      </c>
      <c r="O2116" s="7" t="s">
        <v>432</v>
      </c>
      <c r="P2116" s="5">
        <v>8000</v>
      </c>
      <c r="Q2116" s="5">
        <v>8900</v>
      </c>
      <c r="R2116" s="5">
        <v>23000</v>
      </c>
      <c r="S2116" s="5">
        <v>28500</v>
      </c>
      <c r="T2116" s="5">
        <v>33500</v>
      </c>
      <c r="U2116" s="5">
        <v>0</v>
      </c>
      <c r="V2116" s="5">
        <v>0</v>
      </c>
      <c r="W2116" s="5">
        <v>0</v>
      </c>
      <c r="X2116" s="5">
        <v>0</v>
      </c>
      <c r="Y2116" s="5">
        <v>6800</v>
      </c>
      <c r="Z2116" s="5">
        <v>8200</v>
      </c>
      <c r="AA2116" s="5">
        <v>5.0312988509999998</v>
      </c>
      <c r="AB2116" s="5">
        <v>-73.839840600000002</v>
      </c>
      <c r="AC2116" s="7" t="s">
        <v>65</v>
      </c>
      <c r="AD2116" s="5">
        <v>6958094150</v>
      </c>
      <c r="AE2116" s="5" t="str">
        <f>MID(TablaPivotFinal[[#This Row],[Fecha]],1,4)</f>
        <v>2018</v>
      </c>
      <c r="AF2116" s="5" t="str">
        <f>MID(TablaPivotFinal[[#This Row],[Fecha]],5,3)</f>
        <v>Dic</v>
      </c>
      <c r="AG2116" s="7">
        <v>6958094150</v>
      </c>
      <c r="AH2116" s="8">
        <v>777778</v>
      </c>
      <c r="AI2116" t="s">
        <v>1079</v>
      </c>
      <c r="AJ2116" t="s">
        <v>899</v>
      </c>
      <c r="AK2116" t="s">
        <v>1207</v>
      </c>
    </row>
    <row r="2117" spans="1:37" x14ac:dyDescent="0.3">
      <c r="A2117" t="str">
        <f t="shared" si="99"/>
        <v>EL ROBLE-CONCESION BRICEÑO – TUNJA – SOGAMOSO</v>
      </c>
      <c r="B2117" t="str">
        <f t="shared" si="100"/>
        <v>2018Ene</v>
      </c>
      <c r="C2117" t="str">
        <f t="shared" si="101"/>
        <v>5.031298851-73.8398406</v>
      </c>
      <c r="D2117" s="9" t="s">
        <v>426</v>
      </c>
      <c r="E2117" s="6">
        <v>5501</v>
      </c>
      <c r="F2117" s="9" t="s">
        <v>264</v>
      </c>
      <c r="G2117" s="6">
        <v>25</v>
      </c>
      <c r="H2117" s="9" t="s">
        <v>427</v>
      </c>
      <c r="I2117" s="9" t="s">
        <v>428</v>
      </c>
      <c r="J2117" s="9" t="s">
        <v>103</v>
      </c>
      <c r="K2117" s="9" t="s">
        <v>383</v>
      </c>
      <c r="L2117" s="9" t="s">
        <v>429</v>
      </c>
      <c r="M2117" s="6" t="s">
        <v>430</v>
      </c>
      <c r="N2117" s="6" t="s">
        <v>431</v>
      </c>
      <c r="O2117" s="9" t="s">
        <v>432</v>
      </c>
      <c r="P2117" s="6">
        <v>8000</v>
      </c>
      <c r="Q2117" s="6">
        <v>8900</v>
      </c>
      <c r="R2117" s="6">
        <v>23000</v>
      </c>
      <c r="S2117" s="6">
        <v>28500</v>
      </c>
      <c r="T2117" s="6">
        <v>33500</v>
      </c>
      <c r="U2117" s="6">
        <v>0</v>
      </c>
      <c r="V2117" s="6">
        <v>0</v>
      </c>
      <c r="W2117" s="6">
        <v>0</v>
      </c>
      <c r="X2117" s="6">
        <v>0</v>
      </c>
      <c r="Y2117" s="6">
        <v>6800</v>
      </c>
      <c r="Z2117" s="6">
        <v>8200</v>
      </c>
      <c r="AA2117" s="6">
        <v>5.0312988509999998</v>
      </c>
      <c r="AB2117" s="6">
        <v>-73.839840600000002</v>
      </c>
      <c r="AC2117" s="9" t="s">
        <v>67</v>
      </c>
      <c r="AD2117" s="6">
        <v>5709170400</v>
      </c>
      <c r="AE2117" s="6" t="str">
        <f>MID(TablaPivotFinal[[#This Row],[Fecha]],1,4)</f>
        <v>2018</v>
      </c>
      <c r="AF2117" s="6" t="str">
        <f>MID(TablaPivotFinal[[#This Row],[Fecha]],5,3)</f>
        <v>Ene</v>
      </c>
      <c r="AG2117" s="9">
        <v>5709170400</v>
      </c>
      <c r="AH2117" s="10">
        <v>650287</v>
      </c>
      <c r="AI2117" t="s">
        <v>1079</v>
      </c>
      <c r="AJ2117" t="s">
        <v>888</v>
      </c>
      <c r="AK2117" t="s">
        <v>1207</v>
      </c>
    </row>
    <row r="2118" spans="1:37" x14ac:dyDescent="0.3">
      <c r="A2118" t="str">
        <f t="shared" si="99"/>
        <v>EL ROBLE-CONCESION BRICEÑO – TUNJA – SOGAMOSO</v>
      </c>
      <c r="B2118" t="str">
        <f t="shared" si="100"/>
        <v>2018Feb</v>
      </c>
      <c r="C2118" t="str">
        <f t="shared" si="101"/>
        <v>5.031298851-73.8398406</v>
      </c>
      <c r="D2118" s="7" t="s">
        <v>426</v>
      </c>
      <c r="E2118" s="5">
        <v>5501</v>
      </c>
      <c r="F2118" s="7" t="s">
        <v>264</v>
      </c>
      <c r="G2118" s="5">
        <v>25</v>
      </c>
      <c r="H2118" s="7" t="s">
        <v>427</v>
      </c>
      <c r="I2118" s="7" t="s">
        <v>428</v>
      </c>
      <c r="J2118" s="7" t="s">
        <v>103</v>
      </c>
      <c r="K2118" s="7" t="s">
        <v>383</v>
      </c>
      <c r="L2118" s="7" t="s">
        <v>429</v>
      </c>
      <c r="M2118" s="5" t="s">
        <v>430</v>
      </c>
      <c r="N2118" s="5" t="s">
        <v>431</v>
      </c>
      <c r="O2118" s="7" t="s">
        <v>432</v>
      </c>
      <c r="P2118" s="5">
        <v>8000</v>
      </c>
      <c r="Q2118" s="5">
        <v>8900</v>
      </c>
      <c r="R2118" s="5">
        <v>23000</v>
      </c>
      <c r="S2118" s="5">
        <v>28500</v>
      </c>
      <c r="T2118" s="5">
        <v>33500</v>
      </c>
      <c r="U2118" s="5">
        <v>0</v>
      </c>
      <c r="V2118" s="5">
        <v>0</v>
      </c>
      <c r="W2118" s="5">
        <v>0</v>
      </c>
      <c r="X2118" s="5">
        <v>0</v>
      </c>
      <c r="Y2118" s="5">
        <v>6800</v>
      </c>
      <c r="Z2118" s="5">
        <v>8200</v>
      </c>
      <c r="AA2118" s="5">
        <v>5.0312988509999998</v>
      </c>
      <c r="AB2118" s="5">
        <v>-73.839840600000002</v>
      </c>
      <c r="AC2118" s="7" t="s">
        <v>69</v>
      </c>
      <c r="AD2118" s="5">
        <v>4302392000</v>
      </c>
      <c r="AE2118" s="5" t="str">
        <f>MID(TablaPivotFinal[[#This Row],[Fecha]],1,4)</f>
        <v>2018</v>
      </c>
      <c r="AF2118" s="5" t="str">
        <f>MID(TablaPivotFinal[[#This Row],[Fecha]],5,3)</f>
        <v>Feb</v>
      </c>
      <c r="AG2118" s="7">
        <v>4302392000</v>
      </c>
      <c r="AH2118" s="8">
        <v>455763</v>
      </c>
      <c r="AI2118" t="s">
        <v>1079</v>
      </c>
      <c r="AJ2118" t="s">
        <v>889</v>
      </c>
      <c r="AK2118" t="s">
        <v>1207</v>
      </c>
    </row>
    <row r="2119" spans="1:37" x14ac:dyDescent="0.3">
      <c r="A2119" t="str">
        <f t="shared" si="99"/>
        <v>EL ROBLE-CONCESION BRICEÑO – TUNJA – SOGAMOSO</v>
      </c>
      <c r="B2119" t="str">
        <f t="shared" si="100"/>
        <v>2018Jul</v>
      </c>
      <c r="C2119" t="str">
        <f t="shared" si="101"/>
        <v>5.031298851-73.8398406</v>
      </c>
      <c r="D2119" s="9" t="s">
        <v>426</v>
      </c>
      <c r="E2119" s="6">
        <v>5501</v>
      </c>
      <c r="F2119" s="9" t="s">
        <v>264</v>
      </c>
      <c r="G2119" s="6">
        <v>25</v>
      </c>
      <c r="H2119" s="9" t="s">
        <v>427</v>
      </c>
      <c r="I2119" s="9" t="s">
        <v>428</v>
      </c>
      <c r="J2119" s="9" t="s">
        <v>103</v>
      </c>
      <c r="K2119" s="9" t="s">
        <v>383</v>
      </c>
      <c r="L2119" s="9" t="s">
        <v>429</v>
      </c>
      <c r="M2119" s="6" t="s">
        <v>430</v>
      </c>
      <c r="N2119" s="6" t="s">
        <v>431</v>
      </c>
      <c r="O2119" s="9" t="s">
        <v>432</v>
      </c>
      <c r="P2119" s="6">
        <v>8000</v>
      </c>
      <c r="Q2119" s="6">
        <v>8900</v>
      </c>
      <c r="R2119" s="6">
        <v>23000</v>
      </c>
      <c r="S2119" s="6">
        <v>28500</v>
      </c>
      <c r="T2119" s="6">
        <v>33500</v>
      </c>
      <c r="U2119" s="6">
        <v>0</v>
      </c>
      <c r="V2119" s="6">
        <v>0</v>
      </c>
      <c r="W2119" s="6">
        <v>0</v>
      </c>
      <c r="X2119" s="6">
        <v>0</v>
      </c>
      <c r="Y2119" s="6">
        <v>6800</v>
      </c>
      <c r="Z2119" s="6">
        <v>8200</v>
      </c>
      <c r="AA2119" s="6">
        <v>5.0312988509999998</v>
      </c>
      <c r="AB2119" s="6">
        <v>-73.839840600000002</v>
      </c>
      <c r="AC2119" s="9" t="s">
        <v>71</v>
      </c>
      <c r="AD2119" s="6">
        <v>5428986950</v>
      </c>
      <c r="AE2119" s="6" t="str">
        <f>MID(TablaPivotFinal[[#This Row],[Fecha]],1,4)</f>
        <v>2018</v>
      </c>
      <c r="AF2119" s="6" t="str">
        <f>MID(TablaPivotFinal[[#This Row],[Fecha]],5,3)</f>
        <v>Jul</v>
      </c>
      <c r="AG2119" s="9">
        <v>5428986950</v>
      </c>
      <c r="AH2119" s="10">
        <v>592646</v>
      </c>
      <c r="AI2119" t="s">
        <v>1079</v>
      </c>
      <c r="AJ2119" t="s">
        <v>894</v>
      </c>
      <c r="AK2119" t="s">
        <v>1207</v>
      </c>
    </row>
    <row r="2120" spans="1:37" x14ac:dyDescent="0.3">
      <c r="A2120" t="str">
        <f t="shared" si="99"/>
        <v>EL ROBLE-CONCESION BRICEÑO – TUNJA – SOGAMOSO</v>
      </c>
      <c r="B2120" t="str">
        <f t="shared" si="100"/>
        <v>2018Jun</v>
      </c>
      <c r="C2120" t="str">
        <f t="shared" si="101"/>
        <v>5.031298851-73.8398406</v>
      </c>
      <c r="D2120" s="7" t="s">
        <v>426</v>
      </c>
      <c r="E2120" s="5">
        <v>5501</v>
      </c>
      <c r="F2120" s="7" t="s">
        <v>264</v>
      </c>
      <c r="G2120" s="5">
        <v>25</v>
      </c>
      <c r="H2120" s="7" t="s">
        <v>427</v>
      </c>
      <c r="I2120" s="7" t="s">
        <v>428</v>
      </c>
      <c r="J2120" s="7" t="s">
        <v>103</v>
      </c>
      <c r="K2120" s="7" t="s">
        <v>383</v>
      </c>
      <c r="L2120" s="7" t="s">
        <v>429</v>
      </c>
      <c r="M2120" s="5" t="s">
        <v>430</v>
      </c>
      <c r="N2120" s="5" t="s">
        <v>431</v>
      </c>
      <c r="O2120" s="7" t="s">
        <v>432</v>
      </c>
      <c r="P2120" s="5">
        <v>8000</v>
      </c>
      <c r="Q2120" s="5">
        <v>8900</v>
      </c>
      <c r="R2120" s="5">
        <v>23000</v>
      </c>
      <c r="S2120" s="5">
        <v>28500</v>
      </c>
      <c r="T2120" s="5">
        <v>33500</v>
      </c>
      <c r="U2120" s="5">
        <v>0</v>
      </c>
      <c r="V2120" s="5">
        <v>0</v>
      </c>
      <c r="W2120" s="5">
        <v>0</v>
      </c>
      <c r="X2120" s="5">
        <v>0</v>
      </c>
      <c r="Y2120" s="5">
        <v>6800</v>
      </c>
      <c r="Z2120" s="5">
        <v>8200</v>
      </c>
      <c r="AA2120" s="5">
        <v>5.0312988509999998</v>
      </c>
      <c r="AB2120" s="5">
        <v>-73.839840600000002</v>
      </c>
      <c r="AC2120" s="7" t="s">
        <v>73</v>
      </c>
      <c r="AD2120" s="5">
        <v>5180678700</v>
      </c>
      <c r="AE2120" s="5" t="str">
        <f>MID(TablaPivotFinal[[#This Row],[Fecha]],1,4)</f>
        <v>2018</v>
      </c>
      <c r="AF2120" s="5" t="str">
        <f>MID(TablaPivotFinal[[#This Row],[Fecha]],5,3)</f>
        <v>Jun</v>
      </c>
      <c r="AG2120" s="7">
        <v>5180678700</v>
      </c>
      <c r="AH2120" s="8">
        <v>566983</v>
      </c>
      <c r="AI2120" t="s">
        <v>1079</v>
      </c>
      <c r="AJ2120" t="s">
        <v>893</v>
      </c>
      <c r="AK2120" t="s">
        <v>1207</v>
      </c>
    </row>
    <row r="2121" spans="1:37" x14ac:dyDescent="0.3">
      <c r="A2121" t="str">
        <f t="shared" si="99"/>
        <v>EL ROBLE-CONCESION BRICEÑO – TUNJA – SOGAMOSO</v>
      </c>
      <c r="B2121" t="str">
        <f t="shared" si="100"/>
        <v>2018Mar</v>
      </c>
      <c r="C2121" t="str">
        <f t="shared" si="101"/>
        <v>5.031298851-73.8398406</v>
      </c>
      <c r="D2121" s="9" t="s">
        <v>426</v>
      </c>
      <c r="E2121" s="6">
        <v>5501</v>
      </c>
      <c r="F2121" s="9" t="s">
        <v>264</v>
      </c>
      <c r="G2121" s="6">
        <v>25</v>
      </c>
      <c r="H2121" s="9" t="s">
        <v>427</v>
      </c>
      <c r="I2121" s="9" t="s">
        <v>428</v>
      </c>
      <c r="J2121" s="9" t="s">
        <v>103</v>
      </c>
      <c r="K2121" s="9" t="s">
        <v>383</v>
      </c>
      <c r="L2121" s="9" t="s">
        <v>429</v>
      </c>
      <c r="M2121" s="6" t="s">
        <v>430</v>
      </c>
      <c r="N2121" s="6" t="s">
        <v>431</v>
      </c>
      <c r="O2121" s="9" t="s">
        <v>432</v>
      </c>
      <c r="P2121" s="6">
        <v>8000</v>
      </c>
      <c r="Q2121" s="6">
        <v>8900</v>
      </c>
      <c r="R2121" s="6">
        <v>23000</v>
      </c>
      <c r="S2121" s="6">
        <v>28500</v>
      </c>
      <c r="T2121" s="6">
        <v>33500</v>
      </c>
      <c r="U2121" s="6">
        <v>0</v>
      </c>
      <c r="V2121" s="6">
        <v>0</v>
      </c>
      <c r="W2121" s="6">
        <v>0</v>
      </c>
      <c r="X2121" s="6">
        <v>0</v>
      </c>
      <c r="Y2121" s="6">
        <v>6800</v>
      </c>
      <c r="Z2121" s="6">
        <v>8200</v>
      </c>
      <c r="AA2121" s="6">
        <v>5.0312988509999998</v>
      </c>
      <c r="AB2121" s="6">
        <v>-73.839840600000002</v>
      </c>
      <c r="AC2121" s="9" t="s">
        <v>75</v>
      </c>
      <c r="AD2121" s="6">
        <v>5371967800</v>
      </c>
      <c r="AE2121" s="6" t="str">
        <f>MID(TablaPivotFinal[[#This Row],[Fecha]],1,4)</f>
        <v>2018</v>
      </c>
      <c r="AF2121" s="6" t="str">
        <f>MID(TablaPivotFinal[[#This Row],[Fecha]],5,3)</f>
        <v>Mar</v>
      </c>
      <c r="AG2121" s="9">
        <v>5371967800</v>
      </c>
      <c r="AH2121" s="10">
        <v>591471</v>
      </c>
      <c r="AI2121" t="s">
        <v>1079</v>
      </c>
      <c r="AJ2121" t="s">
        <v>890</v>
      </c>
      <c r="AK2121" t="s">
        <v>1207</v>
      </c>
    </row>
    <row r="2122" spans="1:37" x14ac:dyDescent="0.3">
      <c r="A2122" t="str">
        <f t="shared" si="99"/>
        <v>EL ROBLE-CONCESION BRICEÑO – TUNJA – SOGAMOSO</v>
      </c>
      <c r="B2122" t="str">
        <f t="shared" si="100"/>
        <v>2018May</v>
      </c>
      <c r="C2122" t="str">
        <f t="shared" si="101"/>
        <v>5.031298851-73.8398406</v>
      </c>
      <c r="D2122" s="7" t="s">
        <v>426</v>
      </c>
      <c r="E2122" s="5">
        <v>5501</v>
      </c>
      <c r="F2122" s="7" t="s">
        <v>264</v>
      </c>
      <c r="G2122" s="5">
        <v>25</v>
      </c>
      <c r="H2122" s="7" t="s">
        <v>427</v>
      </c>
      <c r="I2122" s="7" t="s">
        <v>428</v>
      </c>
      <c r="J2122" s="7" t="s">
        <v>103</v>
      </c>
      <c r="K2122" s="7" t="s">
        <v>383</v>
      </c>
      <c r="L2122" s="7" t="s">
        <v>429</v>
      </c>
      <c r="M2122" s="5" t="s">
        <v>430</v>
      </c>
      <c r="N2122" s="5" t="s">
        <v>431</v>
      </c>
      <c r="O2122" s="7" t="s">
        <v>432</v>
      </c>
      <c r="P2122" s="5">
        <v>8000</v>
      </c>
      <c r="Q2122" s="5">
        <v>8900</v>
      </c>
      <c r="R2122" s="5">
        <v>23000</v>
      </c>
      <c r="S2122" s="5">
        <v>28500</v>
      </c>
      <c r="T2122" s="5">
        <v>33500</v>
      </c>
      <c r="U2122" s="5">
        <v>0</v>
      </c>
      <c r="V2122" s="5">
        <v>0</v>
      </c>
      <c r="W2122" s="5">
        <v>0</v>
      </c>
      <c r="X2122" s="5">
        <v>0</v>
      </c>
      <c r="Y2122" s="5">
        <v>6800</v>
      </c>
      <c r="Z2122" s="5">
        <v>8200</v>
      </c>
      <c r="AA2122" s="5">
        <v>5.0312988509999998</v>
      </c>
      <c r="AB2122" s="5">
        <v>-73.839840600000002</v>
      </c>
      <c r="AC2122" s="7" t="s">
        <v>77</v>
      </c>
      <c r="AD2122" s="5">
        <v>4834147650</v>
      </c>
      <c r="AE2122" s="5" t="str">
        <f>MID(TablaPivotFinal[[#This Row],[Fecha]],1,4)</f>
        <v>2018</v>
      </c>
      <c r="AF2122" s="5" t="str">
        <f>MID(TablaPivotFinal[[#This Row],[Fecha]],5,3)</f>
        <v>May</v>
      </c>
      <c r="AG2122" s="7">
        <v>4834147650</v>
      </c>
      <c r="AH2122" s="8">
        <v>514603</v>
      </c>
      <c r="AI2122" t="s">
        <v>1079</v>
      </c>
      <c r="AJ2122" t="s">
        <v>892</v>
      </c>
      <c r="AK2122" t="s">
        <v>1207</v>
      </c>
    </row>
    <row r="2123" spans="1:37" x14ac:dyDescent="0.3">
      <c r="A2123" t="str">
        <f t="shared" si="99"/>
        <v>EL ROBLE-CONCESION BRICEÑO – TUNJA – SOGAMOSO</v>
      </c>
      <c r="B2123" t="str">
        <f t="shared" si="100"/>
        <v>2018Nov</v>
      </c>
      <c r="C2123" t="str">
        <f t="shared" si="101"/>
        <v>5.031298851-73.8398406</v>
      </c>
      <c r="D2123" s="9" t="s">
        <v>426</v>
      </c>
      <c r="E2123" s="6">
        <v>5501</v>
      </c>
      <c r="F2123" s="9" t="s">
        <v>264</v>
      </c>
      <c r="G2123" s="6">
        <v>25</v>
      </c>
      <c r="H2123" s="9" t="s">
        <v>427</v>
      </c>
      <c r="I2123" s="9" t="s">
        <v>428</v>
      </c>
      <c r="J2123" s="9" t="s">
        <v>103</v>
      </c>
      <c r="K2123" s="9" t="s">
        <v>383</v>
      </c>
      <c r="L2123" s="9" t="s">
        <v>429</v>
      </c>
      <c r="M2123" s="6" t="s">
        <v>430</v>
      </c>
      <c r="N2123" s="6" t="s">
        <v>431</v>
      </c>
      <c r="O2123" s="9" t="s">
        <v>432</v>
      </c>
      <c r="P2123" s="6">
        <v>8000</v>
      </c>
      <c r="Q2123" s="6">
        <v>8900</v>
      </c>
      <c r="R2123" s="6">
        <v>23000</v>
      </c>
      <c r="S2123" s="6">
        <v>28500</v>
      </c>
      <c r="T2123" s="6">
        <v>33500</v>
      </c>
      <c r="U2123" s="6">
        <v>0</v>
      </c>
      <c r="V2123" s="6">
        <v>0</v>
      </c>
      <c r="W2123" s="6">
        <v>0</v>
      </c>
      <c r="X2123" s="6">
        <v>0</v>
      </c>
      <c r="Y2123" s="6">
        <v>6800</v>
      </c>
      <c r="Z2123" s="6">
        <v>8200</v>
      </c>
      <c r="AA2123" s="6">
        <v>5.0312988509999998</v>
      </c>
      <c r="AB2123" s="6">
        <v>-73.839840600000002</v>
      </c>
      <c r="AC2123" s="9" t="s">
        <v>79</v>
      </c>
      <c r="AD2123" s="6">
        <v>5424347650</v>
      </c>
      <c r="AE2123" s="6" t="str">
        <f>MID(TablaPivotFinal[[#This Row],[Fecha]],1,4)</f>
        <v>2018</v>
      </c>
      <c r="AF2123" s="6" t="str">
        <f>MID(TablaPivotFinal[[#This Row],[Fecha]],5,3)</f>
        <v>Nov</v>
      </c>
      <c r="AG2123" s="9">
        <v>5424347650</v>
      </c>
      <c r="AH2123" s="10">
        <v>573343</v>
      </c>
      <c r="AI2123" t="s">
        <v>1079</v>
      </c>
      <c r="AJ2123" t="s">
        <v>898</v>
      </c>
      <c r="AK2123" t="s">
        <v>1207</v>
      </c>
    </row>
    <row r="2124" spans="1:37" x14ac:dyDescent="0.3">
      <c r="A2124" t="str">
        <f t="shared" si="99"/>
        <v>EL ROBLE-CONCESION BRICEÑO – TUNJA – SOGAMOSO</v>
      </c>
      <c r="B2124" t="str">
        <f t="shared" si="100"/>
        <v>2018Oct</v>
      </c>
      <c r="C2124" t="str">
        <f t="shared" si="101"/>
        <v>5.031298851-73.8398406</v>
      </c>
      <c r="D2124" s="7" t="s">
        <v>426</v>
      </c>
      <c r="E2124" s="5">
        <v>5501</v>
      </c>
      <c r="F2124" s="7" t="s">
        <v>264</v>
      </c>
      <c r="G2124" s="5">
        <v>25</v>
      </c>
      <c r="H2124" s="7" t="s">
        <v>427</v>
      </c>
      <c r="I2124" s="7" t="s">
        <v>428</v>
      </c>
      <c r="J2124" s="7" t="s">
        <v>103</v>
      </c>
      <c r="K2124" s="7" t="s">
        <v>383</v>
      </c>
      <c r="L2124" s="7" t="s">
        <v>429</v>
      </c>
      <c r="M2124" s="5" t="s">
        <v>430</v>
      </c>
      <c r="N2124" s="5" t="s">
        <v>431</v>
      </c>
      <c r="O2124" s="7" t="s">
        <v>432</v>
      </c>
      <c r="P2124" s="5">
        <v>8000</v>
      </c>
      <c r="Q2124" s="5">
        <v>8900</v>
      </c>
      <c r="R2124" s="5">
        <v>23000</v>
      </c>
      <c r="S2124" s="5">
        <v>28500</v>
      </c>
      <c r="T2124" s="5">
        <v>33500</v>
      </c>
      <c r="U2124" s="5">
        <v>0</v>
      </c>
      <c r="V2124" s="5">
        <v>0</v>
      </c>
      <c r="W2124" s="5">
        <v>0</v>
      </c>
      <c r="X2124" s="5">
        <v>0</v>
      </c>
      <c r="Y2124" s="5">
        <v>6800</v>
      </c>
      <c r="Z2124" s="5">
        <v>8200</v>
      </c>
      <c r="AA2124" s="5">
        <v>5.0312988509999998</v>
      </c>
      <c r="AB2124" s="5">
        <v>-73.839840600000002</v>
      </c>
      <c r="AC2124" s="7" t="s">
        <v>81</v>
      </c>
      <c r="AD2124" s="5">
        <v>5452719500</v>
      </c>
      <c r="AE2124" s="5" t="str">
        <f>MID(TablaPivotFinal[[#This Row],[Fecha]],1,4)</f>
        <v>2018</v>
      </c>
      <c r="AF2124" s="5" t="str">
        <f>MID(TablaPivotFinal[[#This Row],[Fecha]],5,3)</f>
        <v>Oct</v>
      </c>
      <c r="AG2124" s="7">
        <v>5452719500</v>
      </c>
      <c r="AH2124" s="8">
        <v>577706</v>
      </c>
      <c r="AI2124" t="s">
        <v>1079</v>
      </c>
      <c r="AJ2124" t="s">
        <v>897</v>
      </c>
      <c r="AK2124" t="s">
        <v>1207</v>
      </c>
    </row>
    <row r="2125" spans="1:37" x14ac:dyDescent="0.3">
      <c r="A2125" t="str">
        <f t="shared" si="99"/>
        <v>EL ROBLE-CONCESION BRICEÑO – TUNJA – SOGAMOSO</v>
      </c>
      <c r="B2125" t="str">
        <f t="shared" si="100"/>
        <v>2018Sep</v>
      </c>
      <c r="C2125" t="str">
        <f t="shared" si="101"/>
        <v>5.031298851-73.8398406</v>
      </c>
      <c r="D2125" s="9" t="s">
        <v>426</v>
      </c>
      <c r="E2125" s="6">
        <v>5501</v>
      </c>
      <c r="F2125" s="9" t="s">
        <v>264</v>
      </c>
      <c r="G2125" s="6">
        <v>25</v>
      </c>
      <c r="H2125" s="9" t="s">
        <v>427</v>
      </c>
      <c r="I2125" s="9" t="s">
        <v>428</v>
      </c>
      <c r="J2125" s="9" t="s">
        <v>103</v>
      </c>
      <c r="K2125" s="9" t="s">
        <v>383</v>
      </c>
      <c r="L2125" s="9" t="s">
        <v>429</v>
      </c>
      <c r="M2125" s="6" t="s">
        <v>430</v>
      </c>
      <c r="N2125" s="6" t="s">
        <v>431</v>
      </c>
      <c r="O2125" s="9" t="s">
        <v>432</v>
      </c>
      <c r="P2125" s="6">
        <v>8000</v>
      </c>
      <c r="Q2125" s="6">
        <v>8900</v>
      </c>
      <c r="R2125" s="6">
        <v>23000</v>
      </c>
      <c r="S2125" s="6">
        <v>28500</v>
      </c>
      <c r="T2125" s="6">
        <v>33500</v>
      </c>
      <c r="U2125" s="6">
        <v>0</v>
      </c>
      <c r="V2125" s="6">
        <v>0</v>
      </c>
      <c r="W2125" s="6">
        <v>0</v>
      </c>
      <c r="X2125" s="6">
        <v>0</v>
      </c>
      <c r="Y2125" s="6">
        <v>6800</v>
      </c>
      <c r="Z2125" s="6">
        <v>8200</v>
      </c>
      <c r="AA2125" s="6">
        <v>5.0312988509999998</v>
      </c>
      <c r="AB2125" s="6">
        <v>-73.839840600000002</v>
      </c>
      <c r="AC2125" s="9" t="s">
        <v>83</v>
      </c>
      <c r="AD2125" s="6">
        <v>4976669050</v>
      </c>
      <c r="AE2125" s="6" t="str">
        <f>MID(TablaPivotFinal[[#This Row],[Fecha]],1,4)</f>
        <v>2018</v>
      </c>
      <c r="AF2125" s="6" t="str">
        <f>MID(TablaPivotFinal[[#This Row],[Fecha]],5,3)</f>
        <v>Sep</v>
      </c>
      <c r="AG2125" s="9">
        <v>4976669050</v>
      </c>
      <c r="AH2125" s="10">
        <v>520042</v>
      </c>
      <c r="AI2125" t="s">
        <v>1079</v>
      </c>
      <c r="AJ2125" t="s">
        <v>896</v>
      </c>
      <c r="AK2125" t="s">
        <v>1207</v>
      </c>
    </row>
    <row r="2126" spans="1:37" x14ac:dyDescent="0.3">
      <c r="A2126" t="str">
        <f t="shared" si="99"/>
        <v>SANTAGUEDA-CONCESION AUTOPISTAS DEL CAFE</v>
      </c>
      <c r="B2126" t="str">
        <f t="shared" si="100"/>
        <v>2016Abr</v>
      </c>
      <c r="C2126" t="str">
        <f t="shared" si="101"/>
        <v>5.048648256-75.59882027</v>
      </c>
      <c r="D2126" s="7" t="s">
        <v>401</v>
      </c>
      <c r="E2126" s="5" t="s">
        <v>434</v>
      </c>
      <c r="F2126" s="7" t="s">
        <v>402</v>
      </c>
      <c r="G2126" s="5">
        <v>17</v>
      </c>
      <c r="H2126" s="7" t="s">
        <v>435</v>
      </c>
      <c r="I2126" s="7" t="s">
        <v>289</v>
      </c>
      <c r="J2126" s="7" t="s">
        <v>103</v>
      </c>
      <c r="K2126" s="7" t="s">
        <v>436</v>
      </c>
      <c r="L2126" s="7" t="s">
        <v>291</v>
      </c>
      <c r="M2126" s="5" t="s">
        <v>292</v>
      </c>
      <c r="N2126" s="5" t="s">
        <v>293</v>
      </c>
      <c r="O2126" s="7" t="s">
        <v>437</v>
      </c>
      <c r="P2126" s="5">
        <v>10400</v>
      </c>
      <c r="Q2126" s="5">
        <v>12600</v>
      </c>
      <c r="R2126" s="5">
        <v>12600</v>
      </c>
      <c r="S2126" s="5">
        <v>12600</v>
      </c>
      <c r="T2126" s="5">
        <v>30700</v>
      </c>
      <c r="U2126" s="5">
        <v>38400</v>
      </c>
      <c r="V2126" s="5">
        <v>44600</v>
      </c>
      <c r="W2126" s="5">
        <v>0</v>
      </c>
      <c r="X2126" s="5">
        <v>0</v>
      </c>
      <c r="Y2126" s="5">
        <v>0</v>
      </c>
      <c r="Z2126" s="5">
        <v>0</v>
      </c>
      <c r="AA2126" s="5">
        <v>5.0486482559999999</v>
      </c>
      <c r="AB2126" s="5">
        <v>-75.598820270000004</v>
      </c>
      <c r="AC2126" s="7" t="s">
        <v>13</v>
      </c>
      <c r="AD2126" s="5">
        <v>1418827800</v>
      </c>
      <c r="AE2126" s="5" t="str">
        <f>MID(TablaPivotFinal[[#This Row],[Fecha]],1,4)</f>
        <v>2016</v>
      </c>
      <c r="AF2126" s="5" t="str">
        <f>MID(TablaPivotFinal[[#This Row],[Fecha]],5,3)</f>
        <v>Abr</v>
      </c>
      <c r="AG2126" s="7">
        <v>1418827800</v>
      </c>
      <c r="AH2126" s="8">
        <v>88754</v>
      </c>
      <c r="AI2126" t="s">
        <v>1080</v>
      </c>
      <c r="AJ2126" t="s">
        <v>867</v>
      </c>
      <c r="AK2126" t="s">
        <v>1208</v>
      </c>
    </row>
    <row r="2127" spans="1:37" x14ac:dyDescent="0.3">
      <c r="A2127" t="str">
        <f t="shared" si="99"/>
        <v>SANTAGUEDA-CONCESION AUTOPISTAS DEL CAFE</v>
      </c>
      <c r="B2127" t="str">
        <f t="shared" si="100"/>
        <v>2016Ago</v>
      </c>
      <c r="C2127" t="str">
        <f t="shared" si="101"/>
        <v>5.048648256-75.59882027</v>
      </c>
      <c r="D2127" s="9" t="s">
        <v>401</v>
      </c>
      <c r="E2127" s="6" t="s">
        <v>434</v>
      </c>
      <c r="F2127" s="9" t="s">
        <v>402</v>
      </c>
      <c r="G2127" s="6">
        <v>17</v>
      </c>
      <c r="H2127" s="9" t="s">
        <v>435</v>
      </c>
      <c r="I2127" s="9" t="s">
        <v>289</v>
      </c>
      <c r="J2127" s="9" t="s">
        <v>103</v>
      </c>
      <c r="K2127" s="9" t="s">
        <v>436</v>
      </c>
      <c r="L2127" s="9" t="s">
        <v>291</v>
      </c>
      <c r="M2127" s="6" t="s">
        <v>292</v>
      </c>
      <c r="N2127" s="6" t="s">
        <v>293</v>
      </c>
      <c r="O2127" s="9" t="s">
        <v>437</v>
      </c>
      <c r="P2127" s="6">
        <v>10400</v>
      </c>
      <c r="Q2127" s="6">
        <v>12600</v>
      </c>
      <c r="R2127" s="6">
        <v>12600</v>
      </c>
      <c r="S2127" s="6">
        <v>12600</v>
      </c>
      <c r="T2127" s="6">
        <v>30700</v>
      </c>
      <c r="U2127" s="6">
        <v>38400</v>
      </c>
      <c r="V2127" s="6">
        <v>44600</v>
      </c>
      <c r="W2127" s="6">
        <v>0</v>
      </c>
      <c r="X2127" s="6">
        <v>0</v>
      </c>
      <c r="Y2127" s="6">
        <v>0</v>
      </c>
      <c r="Z2127" s="6">
        <v>0</v>
      </c>
      <c r="AA2127" s="6">
        <v>5.0486482559999999</v>
      </c>
      <c r="AB2127" s="6">
        <v>-75.598820270000004</v>
      </c>
      <c r="AC2127" s="9" t="s">
        <v>15</v>
      </c>
      <c r="AD2127" s="6">
        <v>1884098100</v>
      </c>
      <c r="AE2127" s="6" t="str">
        <f>MID(TablaPivotFinal[[#This Row],[Fecha]],1,4)</f>
        <v>2016</v>
      </c>
      <c r="AF2127" s="6" t="str">
        <f>MID(TablaPivotFinal[[#This Row],[Fecha]],5,3)</f>
        <v>Ago</v>
      </c>
      <c r="AG2127" s="9">
        <v>1884098100</v>
      </c>
      <c r="AH2127" s="10">
        <v>116768</v>
      </c>
      <c r="AI2127" t="s">
        <v>1080</v>
      </c>
      <c r="AJ2127" t="s">
        <v>871</v>
      </c>
      <c r="AK2127" t="s">
        <v>1208</v>
      </c>
    </row>
    <row r="2128" spans="1:37" x14ac:dyDescent="0.3">
      <c r="A2128" t="str">
        <f t="shared" si="99"/>
        <v>SANTAGUEDA-CONCESION AUTOPISTAS DEL CAFE</v>
      </c>
      <c r="B2128" t="str">
        <f t="shared" si="100"/>
        <v>2016Dic</v>
      </c>
      <c r="C2128" t="str">
        <f t="shared" si="101"/>
        <v>5.048648256-75.59882027</v>
      </c>
      <c r="D2128" s="7" t="s">
        <v>401</v>
      </c>
      <c r="E2128" s="5" t="s">
        <v>434</v>
      </c>
      <c r="F2128" s="7" t="s">
        <v>402</v>
      </c>
      <c r="G2128" s="5">
        <v>17</v>
      </c>
      <c r="H2128" s="7" t="s">
        <v>435</v>
      </c>
      <c r="I2128" s="7" t="s">
        <v>289</v>
      </c>
      <c r="J2128" s="7" t="s">
        <v>103</v>
      </c>
      <c r="K2128" s="7" t="s">
        <v>436</v>
      </c>
      <c r="L2128" s="7" t="s">
        <v>291</v>
      </c>
      <c r="M2128" s="5" t="s">
        <v>292</v>
      </c>
      <c r="N2128" s="5" t="s">
        <v>293</v>
      </c>
      <c r="O2128" s="7" t="s">
        <v>437</v>
      </c>
      <c r="P2128" s="5">
        <v>10400</v>
      </c>
      <c r="Q2128" s="5">
        <v>12600</v>
      </c>
      <c r="R2128" s="5">
        <v>12600</v>
      </c>
      <c r="S2128" s="5">
        <v>12600</v>
      </c>
      <c r="T2128" s="5">
        <v>30700</v>
      </c>
      <c r="U2128" s="5">
        <v>38400</v>
      </c>
      <c r="V2128" s="5">
        <v>44600</v>
      </c>
      <c r="W2128" s="5">
        <v>0</v>
      </c>
      <c r="X2128" s="5">
        <v>0</v>
      </c>
      <c r="Y2128" s="5">
        <v>0</v>
      </c>
      <c r="Z2128" s="5">
        <v>0</v>
      </c>
      <c r="AA2128" s="5">
        <v>5.0486482559999999</v>
      </c>
      <c r="AB2128" s="5">
        <v>-75.598820270000004</v>
      </c>
      <c r="AC2128" s="7" t="s">
        <v>17</v>
      </c>
      <c r="AD2128" s="5">
        <v>1807995450</v>
      </c>
      <c r="AE2128" s="5" t="str">
        <f>MID(TablaPivotFinal[[#This Row],[Fecha]],1,4)</f>
        <v>2016</v>
      </c>
      <c r="AF2128" s="5" t="str">
        <f>MID(TablaPivotFinal[[#This Row],[Fecha]],5,3)</f>
        <v>Dic</v>
      </c>
      <c r="AG2128" s="7">
        <v>1807995450</v>
      </c>
      <c r="AH2128" s="8">
        <v>125486</v>
      </c>
      <c r="AI2128" t="s">
        <v>1080</v>
      </c>
      <c r="AJ2128" t="s">
        <v>875</v>
      </c>
      <c r="AK2128" t="s">
        <v>1208</v>
      </c>
    </row>
    <row r="2129" spans="1:37" x14ac:dyDescent="0.3">
      <c r="A2129" t="str">
        <f t="shared" si="99"/>
        <v>SANTAGUEDA-CONCESION AUTOPISTAS DEL CAFE</v>
      </c>
      <c r="B2129" t="str">
        <f t="shared" si="100"/>
        <v>2016Ene</v>
      </c>
      <c r="C2129" t="str">
        <f t="shared" si="101"/>
        <v>5.048648256-75.59882027</v>
      </c>
      <c r="D2129" s="9" t="s">
        <v>401</v>
      </c>
      <c r="E2129" s="6" t="s">
        <v>434</v>
      </c>
      <c r="F2129" s="9" t="s">
        <v>402</v>
      </c>
      <c r="G2129" s="6">
        <v>17</v>
      </c>
      <c r="H2129" s="9" t="s">
        <v>435</v>
      </c>
      <c r="I2129" s="9" t="s">
        <v>289</v>
      </c>
      <c r="J2129" s="9" t="s">
        <v>103</v>
      </c>
      <c r="K2129" s="9" t="s">
        <v>436</v>
      </c>
      <c r="L2129" s="9" t="s">
        <v>291</v>
      </c>
      <c r="M2129" s="6" t="s">
        <v>292</v>
      </c>
      <c r="N2129" s="6" t="s">
        <v>293</v>
      </c>
      <c r="O2129" s="9" t="s">
        <v>437</v>
      </c>
      <c r="P2129" s="6">
        <v>10400</v>
      </c>
      <c r="Q2129" s="6">
        <v>12600</v>
      </c>
      <c r="R2129" s="6">
        <v>12600</v>
      </c>
      <c r="S2129" s="6">
        <v>12600</v>
      </c>
      <c r="T2129" s="6">
        <v>30700</v>
      </c>
      <c r="U2129" s="6">
        <v>38400</v>
      </c>
      <c r="V2129" s="6">
        <v>44600</v>
      </c>
      <c r="W2129" s="6">
        <v>0</v>
      </c>
      <c r="X2129" s="6">
        <v>0</v>
      </c>
      <c r="Y2129" s="6">
        <v>0</v>
      </c>
      <c r="Z2129" s="6">
        <v>0</v>
      </c>
      <c r="AA2129" s="6">
        <v>5.0486482559999999</v>
      </c>
      <c r="AB2129" s="6">
        <v>-75.598820270000004</v>
      </c>
      <c r="AC2129" s="9" t="s">
        <v>19</v>
      </c>
      <c r="AD2129" s="6">
        <v>1909011050</v>
      </c>
      <c r="AE2129" s="6" t="str">
        <f>MID(TablaPivotFinal[[#This Row],[Fecha]],1,4)</f>
        <v>2016</v>
      </c>
      <c r="AF2129" s="6" t="str">
        <f>MID(TablaPivotFinal[[#This Row],[Fecha]],5,3)</f>
        <v>Ene</v>
      </c>
      <c r="AG2129" s="9">
        <v>1909011050</v>
      </c>
      <c r="AH2129" s="10">
        <v>138482</v>
      </c>
      <c r="AI2129" t="s">
        <v>1080</v>
      </c>
      <c r="AJ2129" t="s">
        <v>864</v>
      </c>
      <c r="AK2129" t="s">
        <v>1208</v>
      </c>
    </row>
    <row r="2130" spans="1:37" x14ac:dyDescent="0.3">
      <c r="A2130" t="str">
        <f t="shared" si="99"/>
        <v>SANTAGUEDA-CONCESION AUTOPISTAS DEL CAFE</v>
      </c>
      <c r="B2130" t="str">
        <f t="shared" si="100"/>
        <v>2016Feb</v>
      </c>
      <c r="C2130" t="str">
        <f t="shared" si="101"/>
        <v>5.048648256-75.59882027</v>
      </c>
      <c r="D2130" s="7" t="s">
        <v>401</v>
      </c>
      <c r="E2130" s="5" t="s">
        <v>434</v>
      </c>
      <c r="F2130" s="7" t="s">
        <v>402</v>
      </c>
      <c r="G2130" s="5">
        <v>17</v>
      </c>
      <c r="H2130" s="7" t="s">
        <v>435</v>
      </c>
      <c r="I2130" s="7" t="s">
        <v>289</v>
      </c>
      <c r="J2130" s="7" t="s">
        <v>103</v>
      </c>
      <c r="K2130" s="7" t="s">
        <v>436</v>
      </c>
      <c r="L2130" s="7" t="s">
        <v>291</v>
      </c>
      <c r="M2130" s="5" t="s">
        <v>292</v>
      </c>
      <c r="N2130" s="5" t="s">
        <v>293</v>
      </c>
      <c r="O2130" s="7" t="s">
        <v>437</v>
      </c>
      <c r="P2130" s="5">
        <v>10400</v>
      </c>
      <c r="Q2130" s="5">
        <v>12600</v>
      </c>
      <c r="R2130" s="5">
        <v>12600</v>
      </c>
      <c r="S2130" s="5">
        <v>12600</v>
      </c>
      <c r="T2130" s="5">
        <v>30700</v>
      </c>
      <c r="U2130" s="5">
        <v>38400</v>
      </c>
      <c r="V2130" s="5">
        <v>44600</v>
      </c>
      <c r="W2130" s="5">
        <v>0</v>
      </c>
      <c r="X2130" s="5">
        <v>0</v>
      </c>
      <c r="Y2130" s="5">
        <v>0</v>
      </c>
      <c r="Z2130" s="5">
        <v>0</v>
      </c>
      <c r="AA2130" s="5">
        <v>5.0486482559999999</v>
      </c>
      <c r="AB2130" s="5">
        <v>-75.598820270000004</v>
      </c>
      <c r="AC2130" s="7" t="s">
        <v>21</v>
      </c>
      <c r="AD2130" s="5">
        <v>1457632300</v>
      </c>
      <c r="AE2130" s="5" t="str">
        <f>MID(TablaPivotFinal[[#This Row],[Fecha]],1,4)</f>
        <v>2016</v>
      </c>
      <c r="AF2130" s="5" t="str">
        <f>MID(TablaPivotFinal[[#This Row],[Fecha]],5,3)</f>
        <v>Feb</v>
      </c>
      <c r="AG2130" s="7">
        <v>1457632300</v>
      </c>
      <c r="AH2130" s="8">
        <v>89924</v>
      </c>
      <c r="AI2130" t="s">
        <v>1080</v>
      </c>
      <c r="AJ2130" t="s">
        <v>865</v>
      </c>
      <c r="AK2130" t="s">
        <v>1208</v>
      </c>
    </row>
    <row r="2131" spans="1:37" x14ac:dyDescent="0.3">
      <c r="A2131" t="str">
        <f t="shared" si="99"/>
        <v>SANTAGUEDA-CONCESION AUTOPISTAS DEL CAFE</v>
      </c>
      <c r="B2131" t="str">
        <f t="shared" si="100"/>
        <v>2016Jul</v>
      </c>
      <c r="C2131" t="str">
        <f t="shared" si="101"/>
        <v>5.048648256-75.59882027</v>
      </c>
      <c r="D2131" s="9" t="s">
        <v>401</v>
      </c>
      <c r="E2131" s="6" t="s">
        <v>434</v>
      </c>
      <c r="F2131" s="9" t="s">
        <v>402</v>
      </c>
      <c r="G2131" s="6">
        <v>17</v>
      </c>
      <c r="H2131" s="9" t="s">
        <v>435</v>
      </c>
      <c r="I2131" s="9" t="s">
        <v>289</v>
      </c>
      <c r="J2131" s="9" t="s">
        <v>103</v>
      </c>
      <c r="K2131" s="9" t="s">
        <v>436</v>
      </c>
      <c r="L2131" s="9" t="s">
        <v>291</v>
      </c>
      <c r="M2131" s="6" t="s">
        <v>292</v>
      </c>
      <c r="N2131" s="6" t="s">
        <v>293</v>
      </c>
      <c r="O2131" s="9" t="s">
        <v>437</v>
      </c>
      <c r="P2131" s="6">
        <v>10400</v>
      </c>
      <c r="Q2131" s="6">
        <v>12600</v>
      </c>
      <c r="R2131" s="6">
        <v>12600</v>
      </c>
      <c r="S2131" s="6">
        <v>12600</v>
      </c>
      <c r="T2131" s="6">
        <v>30700</v>
      </c>
      <c r="U2131" s="6">
        <v>38400</v>
      </c>
      <c r="V2131" s="6">
        <v>44600</v>
      </c>
      <c r="W2131" s="6">
        <v>0</v>
      </c>
      <c r="X2131" s="6">
        <v>0</v>
      </c>
      <c r="Y2131" s="6">
        <v>0</v>
      </c>
      <c r="Z2131" s="6">
        <v>0</v>
      </c>
      <c r="AA2131" s="6">
        <v>5.0486482559999999</v>
      </c>
      <c r="AB2131" s="6">
        <v>-75.598820270000004</v>
      </c>
      <c r="AC2131" s="9" t="s">
        <v>23</v>
      </c>
      <c r="AD2131" s="6">
        <v>1426173000</v>
      </c>
      <c r="AE2131" s="6" t="str">
        <f>MID(TablaPivotFinal[[#This Row],[Fecha]],1,4)</f>
        <v>2016</v>
      </c>
      <c r="AF2131" s="6" t="str">
        <f>MID(TablaPivotFinal[[#This Row],[Fecha]],5,3)</f>
        <v>Jul</v>
      </c>
      <c r="AG2131" s="9">
        <v>1426173000</v>
      </c>
      <c r="AH2131" s="10">
        <v>101415</v>
      </c>
      <c r="AI2131" t="s">
        <v>1080</v>
      </c>
      <c r="AJ2131" t="s">
        <v>870</v>
      </c>
      <c r="AK2131" t="s">
        <v>1208</v>
      </c>
    </row>
    <row r="2132" spans="1:37" x14ac:dyDescent="0.3">
      <c r="A2132" t="str">
        <f t="shared" si="99"/>
        <v>SANTAGUEDA-CONCESION AUTOPISTAS DEL CAFE</v>
      </c>
      <c r="B2132" t="str">
        <f t="shared" si="100"/>
        <v>2016Jun</v>
      </c>
      <c r="C2132" t="str">
        <f t="shared" si="101"/>
        <v>5.048648256-75.59882027</v>
      </c>
      <c r="D2132" s="7" t="s">
        <v>401</v>
      </c>
      <c r="E2132" s="5" t="s">
        <v>434</v>
      </c>
      <c r="F2132" s="7" t="s">
        <v>402</v>
      </c>
      <c r="G2132" s="5">
        <v>17</v>
      </c>
      <c r="H2132" s="7" t="s">
        <v>435</v>
      </c>
      <c r="I2132" s="7" t="s">
        <v>289</v>
      </c>
      <c r="J2132" s="7" t="s">
        <v>103</v>
      </c>
      <c r="K2132" s="7" t="s">
        <v>436</v>
      </c>
      <c r="L2132" s="7" t="s">
        <v>291</v>
      </c>
      <c r="M2132" s="5" t="s">
        <v>292</v>
      </c>
      <c r="N2132" s="5" t="s">
        <v>293</v>
      </c>
      <c r="O2132" s="7" t="s">
        <v>437</v>
      </c>
      <c r="P2132" s="5">
        <v>10400</v>
      </c>
      <c r="Q2132" s="5">
        <v>12600</v>
      </c>
      <c r="R2132" s="5">
        <v>12600</v>
      </c>
      <c r="S2132" s="5">
        <v>12600</v>
      </c>
      <c r="T2132" s="5">
        <v>30700</v>
      </c>
      <c r="U2132" s="5">
        <v>38400</v>
      </c>
      <c r="V2132" s="5">
        <v>44600</v>
      </c>
      <c r="W2132" s="5">
        <v>0</v>
      </c>
      <c r="X2132" s="5">
        <v>0</v>
      </c>
      <c r="Y2132" s="5">
        <v>0</v>
      </c>
      <c r="Z2132" s="5">
        <v>0</v>
      </c>
      <c r="AA2132" s="5">
        <v>5.0486482559999999</v>
      </c>
      <c r="AB2132" s="5">
        <v>-75.598820270000004</v>
      </c>
      <c r="AC2132" s="7" t="s">
        <v>25</v>
      </c>
      <c r="AD2132" s="5">
        <v>1337361550</v>
      </c>
      <c r="AE2132" s="5" t="str">
        <f>MID(TablaPivotFinal[[#This Row],[Fecha]],1,4)</f>
        <v>2016</v>
      </c>
      <c r="AF2132" s="5" t="str">
        <f>MID(TablaPivotFinal[[#This Row],[Fecha]],5,3)</f>
        <v>Jun</v>
      </c>
      <c r="AG2132" s="7">
        <v>1337361550</v>
      </c>
      <c r="AH2132" s="8">
        <v>93851</v>
      </c>
      <c r="AI2132" t="s">
        <v>1080</v>
      </c>
      <c r="AJ2132" t="s">
        <v>869</v>
      </c>
      <c r="AK2132" t="s">
        <v>1208</v>
      </c>
    </row>
    <row r="2133" spans="1:37" x14ac:dyDescent="0.3">
      <c r="A2133" t="str">
        <f t="shared" si="99"/>
        <v>SANTAGUEDA-CONCESION AUTOPISTAS DEL CAFE</v>
      </c>
      <c r="B2133" t="str">
        <f t="shared" si="100"/>
        <v>2016Mar</v>
      </c>
      <c r="C2133" t="str">
        <f t="shared" si="101"/>
        <v>5.048648256-75.59882027</v>
      </c>
      <c r="D2133" s="9" t="s">
        <v>401</v>
      </c>
      <c r="E2133" s="6" t="s">
        <v>434</v>
      </c>
      <c r="F2133" s="9" t="s">
        <v>402</v>
      </c>
      <c r="G2133" s="6">
        <v>17</v>
      </c>
      <c r="H2133" s="9" t="s">
        <v>435</v>
      </c>
      <c r="I2133" s="9" t="s">
        <v>289</v>
      </c>
      <c r="J2133" s="9" t="s">
        <v>103</v>
      </c>
      <c r="K2133" s="9" t="s">
        <v>436</v>
      </c>
      <c r="L2133" s="9" t="s">
        <v>291</v>
      </c>
      <c r="M2133" s="6" t="s">
        <v>292</v>
      </c>
      <c r="N2133" s="6" t="s">
        <v>293</v>
      </c>
      <c r="O2133" s="9" t="s">
        <v>437</v>
      </c>
      <c r="P2133" s="6">
        <v>10400</v>
      </c>
      <c r="Q2133" s="6">
        <v>12600</v>
      </c>
      <c r="R2133" s="6">
        <v>12600</v>
      </c>
      <c r="S2133" s="6">
        <v>12600</v>
      </c>
      <c r="T2133" s="6">
        <v>30700</v>
      </c>
      <c r="U2133" s="6">
        <v>38400</v>
      </c>
      <c r="V2133" s="6">
        <v>44600</v>
      </c>
      <c r="W2133" s="6">
        <v>0</v>
      </c>
      <c r="X2133" s="6">
        <v>0</v>
      </c>
      <c r="Y2133" s="6">
        <v>0</v>
      </c>
      <c r="Z2133" s="6">
        <v>0</v>
      </c>
      <c r="AA2133" s="6">
        <v>5.0486482559999999</v>
      </c>
      <c r="AB2133" s="6">
        <v>-75.598820270000004</v>
      </c>
      <c r="AC2133" s="9" t="s">
        <v>27</v>
      </c>
      <c r="AD2133" s="6">
        <v>1749069850</v>
      </c>
      <c r="AE2133" s="6" t="str">
        <f>MID(TablaPivotFinal[[#This Row],[Fecha]],1,4)</f>
        <v>2016</v>
      </c>
      <c r="AF2133" s="6" t="str">
        <f>MID(TablaPivotFinal[[#This Row],[Fecha]],5,3)</f>
        <v>Mar</v>
      </c>
      <c r="AG2133" s="9">
        <v>1749069850</v>
      </c>
      <c r="AH2133" s="10">
        <v>120544</v>
      </c>
      <c r="AI2133" t="s">
        <v>1080</v>
      </c>
      <c r="AJ2133" t="s">
        <v>866</v>
      </c>
      <c r="AK2133" t="s">
        <v>1208</v>
      </c>
    </row>
    <row r="2134" spans="1:37" x14ac:dyDescent="0.3">
      <c r="A2134" t="str">
        <f t="shared" si="99"/>
        <v>SANTAGUEDA-CONCESION AUTOPISTAS DEL CAFE</v>
      </c>
      <c r="B2134" t="str">
        <f t="shared" si="100"/>
        <v>2016May</v>
      </c>
      <c r="C2134" t="str">
        <f t="shared" si="101"/>
        <v>5.048648256-75.59882027</v>
      </c>
      <c r="D2134" s="7" t="s">
        <v>401</v>
      </c>
      <c r="E2134" s="5" t="s">
        <v>434</v>
      </c>
      <c r="F2134" s="7" t="s">
        <v>402</v>
      </c>
      <c r="G2134" s="5">
        <v>17</v>
      </c>
      <c r="H2134" s="7" t="s">
        <v>435</v>
      </c>
      <c r="I2134" s="7" t="s">
        <v>289</v>
      </c>
      <c r="J2134" s="7" t="s">
        <v>103</v>
      </c>
      <c r="K2134" s="7" t="s">
        <v>436</v>
      </c>
      <c r="L2134" s="7" t="s">
        <v>291</v>
      </c>
      <c r="M2134" s="5" t="s">
        <v>292</v>
      </c>
      <c r="N2134" s="5" t="s">
        <v>293</v>
      </c>
      <c r="O2134" s="7" t="s">
        <v>437</v>
      </c>
      <c r="P2134" s="5">
        <v>10400</v>
      </c>
      <c r="Q2134" s="5">
        <v>12600</v>
      </c>
      <c r="R2134" s="5">
        <v>12600</v>
      </c>
      <c r="S2134" s="5">
        <v>12600</v>
      </c>
      <c r="T2134" s="5">
        <v>30700</v>
      </c>
      <c r="U2134" s="5">
        <v>38400</v>
      </c>
      <c r="V2134" s="5">
        <v>44600</v>
      </c>
      <c r="W2134" s="5">
        <v>0</v>
      </c>
      <c r="X2134" s="5">
        <v>0</v>
      </c>
      <c r="Y2134" s="5">
        <v>0</v>
      </c>
      <c r="Z2134" s="5">
        <v>0</v>
      </c>
      <c r="AA2134" s="5">
        <v>5.0486482559999999</v>
      </c>
      <c r="AB2134" s="5">
        <v>-75.598820270000004</v>
      </c>
      <c r="AC2134" s="7" t="s">
        <v>29</v>
      </c>
      <c r="AD2134" s="5">
        <v>1553020500</v>
      </c>
      <c r="AE2134" s="5" t="str">
        <f>MID(TablaPivotFinal[[#This Row],[Fecha]],1,4)</f>
        <v>2016</v>
      </c>
      <c r="AF2134" s="5" t="str">
        <f>MID(TablaPivotFinal[[#This Row],[Fecha]],5,3)</f>
        <v>May</v>
      </c>
      <c r="AG2134" s="7">
        <v>1553020500</v>
      </c>
      <c r="AH2134" s="8">
        <v>101169</v>
      </c>
      <c r="AI2134" t="s">
        <v>1080</v>
      </c>
      <c r="AJ2134" t="s">
        <v>868</v>
      </c>
      <c r="AK2134" t="s">
        <v>1208</v>
      </c>
    </row>
    <row r="2135" spans="1:37" x14ac:dyDescent="0.3">
      <c r="A2135" t="str">
        <f t="shared" si="99"/>
        <v>SANTAGUEDA-CONCESION AUTOPISTAS DEL CAFE</v>
      </c>
      <c r="B2135" t="str">
        <f t="shared" si="100"/>
        <v>2016Nov</v>
      </c>
      <c r="C2135" t="str">
        <f t="shared" si="101"/>
        <v>5.048648256-75.59882027</v>
      </c>
      <c r="D2135" s="9" t="s">
        <v>401</v>
      </c>
      <c r="E2135" s="6" t="s">
        <v>434</v>
      </c>
      <c r="F2135" s="9" t="s">
        <v>402</v>
      </c>
      <c r="G2135" s="6">
        <v>17</v>
      </c>
      <c r="H2135" s="9" t="s">
        <v>435</v>
      </c>
      <c r="I2135" s="9" t="s">
        <v>289</v>
      </c>
      <c r="J2135" s="9" t="s">
        <v>103</v>
      </c>
      <c r="K2135" s="9" t="s">
        <v>436</v>
      </c>
      <c r="L2135" s="9" t="s">
        <v>291</v>
      </c>
      <c r="M2135" s="6" t="s">
        <v>292</v>
      </c>
      <c r="N2135" s="6" t="s">
        <v>293</v>
      </c>
      <c r="O2135" s="9" t="s">
        <v>437</v>
      </c>
      <c r="P2135" s="6">
        <v>10400</v>
      </c>
      <c r="Q2135" s="6">
        <v>12600</v>
      </c>
      <c r="R2135" s="6">
        <v>12600</v>
      </c>
      <c r="S2135" s="6">
        <v>12600</v>
      </c>
      <c r="T2135" s="6">
        <v>30700</v>
      </c>
      <c r="U2135" s="6">
        <v>38400</v>
      </c>
      <c r="V2135" s="6">
        <v>44600</v>
      </c>
      <c r="W2135" s="6">
        <v>0</v>
      </c>
      <c r="X2135" s="6">
        <v>0</v>
      </c>
      <c r="Y2135" s="6">
        <v>0</v>
      </c>
      <c r="Z2135" s="6">
        <v>0</v>
      </c>
      <c r="AA2135" s="6">
        <v>5.0486482559999999</v>
      </c>
      <c r="AB2135" s="6">
        <v>-75.598820270000004</v>
      </c>
      <c r="AC2135" s="9" t="s">
        <v>31</v>
      </c>
      <c r="AD2135" s="6">
        <v>1563744100</v>
      </c>
      <c r="AE2135" s="6" t="str">
        <f>MID(TablaPivotFinal[[#This Row],[Fecha]],1,4)</f>
        <v>2016</v>
      </c>
      <c r="AF2135" s="6" t="str">
        <f>MID(TablaPivotFinal[[#This Row],[Fecha]],5,3)</f>
        <v>Nov</v>
      </c>
      <c r="AG2135" s="9">
        <v>1563744100</v>
      </c>
      <c r="AH2135" s="10">
        <v>100826</v>
      </c>
      <c r="AI2135" t="s">
        <v>1080</v>
      </c>
      <c r="AJ2135" t="s">
        <v>874</v>
      </c>
      <c r="AK2135" t="s">
        <v>1208</v>
      </c>
    </row>
    <row r="2136" spans="1:37" x14ac:dyDescent="0.3">
      <c r="A2136" t="str">
        <f t="shared" si="99"/>
        <v>SANTAGUEDA-CONCESION AUTOPISTAS DEL CAFE</v>
      </c>
      <c r="B2136" t="str">
        <f t="shared" si="100"/>
        <v>2016Oct</v>
      </c>
      <c r="C2136" t="str">
        <f t="shared" si="101"/>
        <v>5.048648256-75.59882027</v>
      </c>
      <c r="D2136" s="7" t="s">
        <v>401</v>
      </c>
      <c r="E2136" s="5" t="s">
        <v>434</v>
      </c>
      <c r="F2136" s="7" t="s">
        <v>402</v>
      </c>
      <c r="G2136" s="5">
        <v>17</v>
      </c>
      <c r="H2136" s="7" t="s">
        <v>435</v>
      </c>
      <c r="I2136" s="7" t="s">
        <v>289</v>
      </c>
      <c r="J2136" s="7" t="s">
        <v>103</v>
      </c>
      <c r="K2136" s="7" t="s">
        <v>436</v>
      </c>
      <c r="L2136" s="7" t="s">
        <v>291</v>
      </c>
      <c r="M2136" s="5" t="s">
        <v>292</v>
      </c>
      <c r="N2136" s="5" t="s">
        <v>293</v>
      </c>
      <c r="O2136" s="7" t="s">
        <v>437</v>
      </c>
      <c r="P2136" s="5">
        <v>10400</v>
      </c>
      <c r="Q2136" s="5">
        <v>12600</v>
      </c>
      <c r="R2136" s="5">
        <v>12600</v>
      </c>
      <c r="S2136" s="5">
        <v>12600</v>
      </c>
      <c r="T2136" s="5">
        <v>30700</v>
      </c>
      <c r="U2136" s="5">
        <v>38400</v>
      </c>
      <c r="V2136" s="5">
        <v>44600</v>
      </c>
      <c r="W2136" s="5">
        <v>0</v>
      </c>
      <c r="X2136" s="5">
        <v>0</v>
      </c>
      <c r="Y2136" s="5">
        <v>0</v>
      </c>
      <c r="Z2136" s="5">
        <v>0</v>
      </c>
      <c r="AA2136" s="5">
        <v>5.0486482559999999</v>
      </c>
      <c r="AB2136" s="5">
        <v>-75.598820270000004</v>
      </c>
      <c r="AC2136" s="7" t="s">
        <v>33</v>
      </c>
      <c r="AD2136" s="5">
        <v>1661897750</v>
      </c>
      <c r="AE2136" s="5" t="str">
        <f>MID(TablaPivotFinal[[#This Row],[Fecha]],1,4)</f>
        <v>2016</v>
      </c>
      <c r="AF2136" s="5" t="str">
        <f>MID(TablaPivotFinal[[#This Row],[Fecha]],5,3)</f>
        <v>Oct</v>
      </c>
      <c r="AG2136" s="7">
        <v>1661897750</v>
      </c>
      <c r="AH2136" s="8">
        <v>106737</v>
      </c>
      <c r="AI2136" t="s">
        <v>1080</v>
      </c>
      <c r="AJ2136" t="s">
        <v>873</v>
      </c>
      <c r="AK2136" t="s">
        <v>1208</v>
      </c>
    </row>
    <row r="2137" spans="1:37" x14ac:dyDescent="0.3">
      <c r="A2137" t="str">
        <f t="shared" si="99"/>
        <v>SANTAGUEDA-CONCESION AUTOPISTAS DEL CAFE</v>
      </c>
      <c r="B2137" t="str">
        <f t="shared" si="100"/>
        <v>2016Sep</v>
      </c>
      <c r="C2137" t="str">
        <f t="shared" si="101"/>
        <v>5.048648256-75.59882027</v>
      </c>
      <c r="D2137" s="9" t="s">
        <v>401</v>
      </c>
      <c r="E2137" s="6" t="s">
        <v>434</v>
      </c>
      <c r="F2137" s="9" t="s">
        <v>402</v>
      </c>
      <c r="G2137" s="6">
        <v>17</v>
      </c>
      <c r="H2137" s="9" t="s">
        <v>435</v>
      </c>
      <c r="I2137" s="9" t="s">
        <v>289</v>
      </c>
      <c r="J2137" s="9" t="s">
        <v>103</v>
      </c>
      <c r="K2137" s="9" t="s">
        <v>436</v>
      </c>
      <c r="L2137" s="9" t="s">
        <v>291</v>
      </c>
      <c r="M2137" s="6" t="s">
        <v>292</v>
      </c>
      <c r="N2137" s="6" t="s">
        <v>293</v>
      </c>
      <c r="O2137" s="9" t="s">
        <v>437</v>
      </c>
      <c r="P2137" s="6">
        <v>10400</v>
      </c>
      <c r="Q2137" s="6">
        <v>12600</v>
      </c>
      <c r="R2137" s="6">
        <v>12600</v>
      </c>
      <c r="S2137" s="6">
        <v>12600</v>
      </c>
      <c r="T2137" s="6">
        <v>30700</v>
      </c>
      <c r="U2137" s="6">
        <v>38400</v>
      </c>
      <c r="V2137" s="6">
        <v>44600</v>
      </c>
      <c r="W2137" s="6">
        <v>0</v>
      </c>
      <c r="X2137" s="6">
        <v>0</v>
      </c>
      <c r="Y2137" s="6">
        <v>0</v>
      </c>
      <c r="Z2137" s="6">
        <v>0</v>
      </c>
      <c r="AA2137" s="6">
        <v>5.0486482559999999</v>
      </c>
      <c r="AB2137" s="6">
        <v>-75.598820270000004</v>
      </c>
      <c r="AC2137" s="9" t="s">
        <v>35</v>
      </c>
      <c r="AD2137" s="6">
        <v>1564136050</v>
      </c>
      <c r="AE2137" s="6" t="str">
        <f>MID(TablaPivotFinal[[#This Row],[Fecha]],1,4)</f>
        <v>2016</v>
      </c>
      <c r="AF2137" s="6" t="str">
        <f>MID(TablaPivotFinal[[#This Row],[Fecha]],5,3)</f>
        <v>Sep</v>
      </c>
      <c r="AG2137" s="9">
        <v>1564136050</v>
      </c>
      <c r="AH2137" s="10">
        <v>94668</v>
      </c>
      <c r="AI2137" t="s">
        <v>1080</v>
      </c>
      <c r="AJ2137" t="s">
        <v>872</v>
      </c>
      <c r="AK2137" t="s">
        <v>1208</v>
      </c>
    </row>
    <row r="2138" spans="1:37" x14ac:dyDescent="0.3">
      <c r="A2138" t="str">
        <f t="shared" si="99"/>
        <v>SANTAGUEDA-CONCESION AUTOPISTAS DEL CAFE</v>
      </c>
      <c r="B2138" t="str">
        <f t="shared" si="100"/>
        <v>2017Abr</v>
      </c>
      <c r="C2138" t="str">
        <f t="shared" si="101"/>
        <v>5.048648256-75.59882027</v>
      </c>
      <c r="D2138" s="7" t="s">
        <v>401</v>
      </c>
      <c r="E2138" s="5" t="s">
        <v>434</v>
      </c>
      <c r="F2138" s="7" t="s">
        <v>402</v>
      </c>
      <c r="G2138" s="5">
        <v>17</v>
      </c>
      <c r="H2138" s="7" t="s">
        <v>435</v>
      </c>
      <c r="I2138" s="7" t="s">
        <v>289</v>
      </c>
      <c r="J2138" s="7" t="s">
        <v>103</v>
      </c>
      <c r="K2138" s="7" t="s">
        <v>436</v>
      </c>
      <c r="L2138" s="7" t="s">
        <v>291</v>
      </c>
      <c r="M2138" s="5" t="s">
        <v>292</v>
      </c>
      <c r="N2138" s="5" t="s">
        <v>293</v>
      </c>
      <c r="O2138" s="7" t="s">
        <v>437</v>
      </c>
      <c r="P2138" s="5">
        <v>10400</v>
      </c>
      <c r="Q2138" s="5">
        <v>12600</v>
      </c>
      <c r="R2138" s="5">
        <v>12600</v>
      </c>
      <c r="S2138" s="5">
        <v>12600</v>
      </c>
      <c r="T2138" s="5">
        <v>30700</v>
      </c>
      <c r="U2138" s="5">
        <v>38400</v>
      </c>
      <c r="V2138" s="5">
        <v>44600</v>
      </c>
      <c r="W2138" s="5">
        <v>0</v>
      </c>
      <c r="X2138" s="5">
        <v>0</v>
      </c>
      <c r="Y2138" s="5">
        <v>0</v>
      </c>
      <c r="Z2138" s="5">
        <v>0</v>
      </c>
      <c r="AA2138" s="5">
        <v>5.0486482559999999</v>
      </c>
      <c r="AB2138" s="5">
        <v>-75.598820270000004</v>
      </c>
      <c r="AC2138" s="7" t="s">
        <v>37</v>
      </c>
      <c r="AD2138" s="5">
        <v>1649211550</v>
      </c>
      <c r="AE2138" s="5" t="str">
        <f>MID(TablaPivotFinal[[#This Row],[Fecha]],1,4)</f>
        <v>2017</v>
      </c>
      <c r="AF2138" s="5" t="str">
        <f>MID(TablaPivotFinal[[#This Row],[Fecha]],5,3)</f>
        <v>Abr</v>
      </c>
      <c r="AG2138" s="7">
        <v>1649211550</v>
      </c>
      <c r="AH2138" s="8">
        <v>3620.1333330000002</v>
      </c>
      <c r="AI2138" t="s">
        <v>1080</v>
      </c>
      <c r="AJ2138" t="s">
        <v>879</v>
      </c>
      <c r="AK2138" t="s">
        <v>1208</v>
      </c>
    </row>
    <row r="2139" spans="1:37" x14ac:dyDescent="0.3">
      <c r="A2139" t="str">
        <f t="shared" si="99"/>
        <v>SANTAGUEDA-CONCESION AUTOPISTAS DEL CAFE</v>
      </c>
      <c r="B2139" t="str">
        <f t="shared" si="100"/>
        <v>2017Ago</v>
      </c>
      <c r="C2139" t="str">
        <f t="shared" si="101"/>
        <v>5.048648256-75.59882027</v>
      </c>
      <c r="D2139" s="9" t="s">
        <v>401</v>
      </c>
      <c r="E2139" s="6" t="s">
        <v>434</v>
      </c>
      <c r="F2139" s="9" t="s">
        <v>402</v>
      </c>
      <c r="G2139" s="6">
        <v>17</v>
      </c>
      <c r="H2139" s="9" t="s">
        <v>435</v>
      </c>
      <c r="I2139" s="9" t="s">
        <v>289</v>
      </c>
      <c r="J2139" s="9" t="s">
        <v>103</v>
      </c>
      <c r="K2139" s="9" t="s">
        <v>436</v>
      </c>
      <c r="L2139" s="9" t="s">
        <v>291</v>
      </c>
      <c r="M2139" s="6" t="s">
        <v>292</v>
      </c>
      <c r="N2139" s="6" t="s">
        <v>293</v>
      </c>
      <c r="O2139" s="9" t="s">
        <v>437</v>
      </c>
      <c r="P2139" s="6">
        <v>10400</v>
      </c>
      <c r="Q2139" s="6">
        <v>12600</v>
      </c>
      <c r="R2139" s="6">
        <v>12600</v>
      </c>
      <c r="S2139" s="6">
        <v>12600</v>
      </c>
      <c r="T2139" s="6">
        <v>30700</v>
      </c>
      <c r="U2139" s="6">
        <v>38400</v>
      </c>
      <c r="V2139" s="6">
        <v>44600</v>
      </c>
      <c r="W2139" s="6">
        <v>0</v>
      </c>
      <c r="X2139" s="6">
        <v>0</v>
      </c>
      <c r="Y2139" s="6">
        <v>0</v>
      </c>
      <c r="Z2139" s="6">
        <v>0</v>
      </c>
      <c r="AA2139" s="6">
        <v>5.0486482559999999</v>
      </c>
      <c r="AB2139" s="6">
        <v>-75.598820270000004</v>
      </c>
      <c r="AC2139" s="9" t="s">
        <v>39</v>
      </c>
      <c r="AD2139" s="6">
        <v>1723681450</v>
      </c>
      <c r="AE2139" s="6" t="str">
        <f>MID(TablaPivotFinal[[#This Row],[Fecha]],1,4)</f>
        <v>2017</v>
      </c>
      <c r="AF2139" s="6" t="str">
        <f>MID(TablaPivotFinal[[#This Row],[Fecha]],5,3)</f>
        <v>Ago</v>
      </c>
      <c r="AG2139" s="9">
        <v>1723681450</v>
      </c>
      <c r="AH2139" s="10">
        <v>3435.4516130000002</v>
      </c>
      <c r="AI2139" t="s">
        <v>1080</v>
      </c>
      <c r="AJ2139" t="s">
        <v>883</v>
      </c>
      <c r="AK2139" t="s">
        <v>1208</v>
      </c>
    </row>
    <row r="2140" spans="1:37" x14ac:dyDescent="0.3">
      <c r="A2140" t="str">
        <f t="shared" si="99"/>
        <v>SANTAGUEDA-CONCESION AUTOPISTAS DEL CAFE</v>
      </c>
      <c r="B2140" t="str">
        <f t="shared" si="100"/>
        <v>2017Dic</v>
      </c>
      <c r="C2140" t="str">
        <f t="shared" si="101"/>
        <v>5.048648256-75.59882027</v>
      </c>
      <c r="D2140" s="7" t="s">
        <v>401</v>
      </c>
      <c r="E2140" s="5" t="s">
        <v>434</v>
      </c>
      <c r="F2140" s="7" t="s">
        <v>402</v>
      </c>
      <c r="G2140" s="5">
        <v>17</v>
      </c>
      <c r="H2140" s="7" t="s">
        <v>435</v>
      </c>
      <c r="I2140" s="7" t="s">
        <v>289</v>
      </c>
      <c r="J2140" s="7" t="s">
        <v>103</v>
      </c>
      <c r="K2140" s="7" t="s">
        <v>436</v>
      </c>
      <c r="L2140" s="7" t="s">
        <v>291</v>
      </c>
      <c r="M2140" s="5" t="s">
        <v>292</v>
      </c>
      <c r="N2140" s="5" t="s">
        <v>293</v>
      </c>
      <c r="O2140" s="7" t="s">
        <v>437</v>
      </c>
      <c r="P2140" s="5">
        <v>10400</v>
      </c>
      <c r="Q2140" s="5">
        <v>12600</v>
      </c>
      <c r="R2140" s="5">
        <v>12600</v>
      </c>
      <c r="S2140" s="5">
        <v>12600</v>
      </c>
      <c r="T2140" s="5">
        <v>30700</v>
      </c>
      <c r="U2140" s="5">
        <v>38400</v>
      </c>
      <c r="V2140" s="5">
        <v>44600</v>
      </c>
      <c r="W2140" s="5">
        <v>0</v>
      </c>
      <c r="X2140" s="5">
        <v>0</v>
      </c>
      <c r="Y2140" s="5">
        <v>0</v>
      </c>
      <c r="Z2140" s="5">
        <v>0</v>
      </c>
      <c r="AA2140" s="5">
        <v>5.0486482559999999</v>
      </c>
      <c r="AB2140" s="5">
        <v>-75.598820270000004</v>
      </c>
      <c r="AC2140" s="7" t="s">
        <v>41</v>
      </c>
      <c r="AD2140" s="5">
        <v>1836401200</v>
      </c>
      <c r="AE2140" s="5" t="str">
        <f>MID(TablaPivotFinal[[#This Row],[Fecha]],1,4)</f>
        <v>2017</v>
      </c>
      <c r="AF2140" s="5" t="str">
        <f>MID(TablaPivotFinal[[#This Row],[Fecha]],5,3)</f>
        <v>Dic</v>
      </c>
      <c r="AG2140" s="7">
        <v>1836401200</v>
      </c>
      <c r="AH2140" s="8">
        <v>4001.580645</v>
      </c>
      <c r="AI2140" t="s">
        <v>1080</v>
      </c>
      <c r="AJ2140" t="s">
        <v>887</v>
      </c>
      <c r="AK2140" t="s">
        <v>1208</v>
      </c>
    </row>
    <row r="2141" spans="1:37" x14ac:dyDescent="0.3">
      <c r="A2141" t="str">
        <f t="shared" si="99"/>
        <v>SANTAGUEDA-CONCESION AUTOPISTAS DEL CAFE</v>
      </c>
      <c r="B2141" t="str">
        <f t="shared" si="100"/>
        <v>2017Ene</v>
      </c>
      <c r="C2141" t="str">
        <f t="shared" si="101"/>
        <v>5.048648256-75.59882027</v>
      </c>
      <c r="D2141" s="9" t="s">
        <v>401</v>
      </c>
      <c r="E2141" s="6" t="s">
        <v>434</v>
      </c>
      <c r="F2141" s="9" t="s">
        <v>402</v>
      </c>
      <c r="G2141" s="6">
        <v>17</v>
      </c>
      <c r="H2141" s="9" t="s">
        <v>435</v>
      </c>
      <c r="I2141" s="9" t="s">
        <v>289</v>
      </c>
      <c r="J2141" s="9" t="s">
        <v>103</v>
      </c>
      <c r="K2141" s="9" t="s">
        <v>436</v>
      </c>
      <c r="L2141" s="9" t="s">
        <v>291</v>
      </c>
      <c r="M2141" s="6" t="s">
        <v>292</v>
      </c>
      <c r="N2141" s="6" t="s">
        <v>293</v>
      </c>
      <c r="O2141" s="9" t="s">
        <v>437</v>
      </c>
      <c r="P2141" s="6">
        <v>10400</v>
      </c>
      <c r="Q2141" s="6">
        <v>12600</v>
      </c>
      <c r="R2141" s="6">
        <v>12600</v>
      </c>
      <c r="S2141" s="6">
        <v>12600</v>
      </c>
      <c r="T2141" s="6">
        <v>30700</v>
      </c>
      <c r="U2141" s="6">
        <v>38400</v>
      </c>
      <c r="V2141" s="6">
        <v>44600</v>
      </c>
      <c r="W2141" s="6">
        <v>0</v>
      </c>
      <c r="X2141" s="6">
        <v>0</v>
      </c>
      <c r="Y2141" s="6">
        <v>0</v>
      </c>
      <c r="Z2141" s="6">
        <v>0</v>
      </c>
      <c r="AA2141" s="6">
        <v>5.0486482559999999</v>
      </c>
      <c r="AB2141" s="6">
        <v>-75.598820270000004</v>
      </c>
      <c r="AC2141" s="9" t="s">
        <v>43</v>
      </c>
      <c r="AD2141" s="6">
        <v>1943588550</v>
      </c>
      <c r="AE2141" s="6" t="str">
        <f>MID(TablaPivotFinal[[#This Row],[Fecha]],1,4)</f>
        <v>2017</v>
      </c>
      <c r="AF2141" s="6" t="str">
        <f>MID(TablaPivotFinal[[#This Row],[Fecha]],5,3)</f>
        <v>Ene</v>
      </c>
      <c r="AG2141" s="9">
        <v>1943588550</v>
      </c>
      <c r="AH2141" s="10">
        <v>4413.16129</v>
      </c>
      <c r="AI2141" t="s">
        <v>1080</v>
      </c>
      <c r="AJ2141" t="s">
        <v>876</v>
      </c>
      <c r="AK2141" t="s">
        <v>1208</v>
      </c>
    </row>
    <row r="2142" spans="1:37" x14ac:dyDescent="0.3">
      <c r="A2142" t="str">
        <f t="shared" si="99"/>
        <v>SANTAGUEDA-CONCESION AUTOPISTAS DEL CAFE</v>
      </c>
      <c r="B2142" t="str">
        <f t="shared" si="100"/>
        <v>2017Feb</v>
      </c>
      <c r="C2142" t="str">
        <f t="shared" si="101"/>
        <v>5.048648256-75.59882027</v>
      </c>
      <c r="D2142" s="7" t="s">
        <v>401</v>
      </c>
      <c r="E2142" s="5" t="s">
        <v>434</v>
      </c>
      <c r="F2142" s="7" t="s">
        <v>402</v>
      </c>
      <c r="G2142" s="5">
        <v>17</v>
      </c>
      <c r="H2142" s="7" t="s">
        <v>435</v>
      </c>
      <c r="I2142" s="7" t="s">
        <v>289</v>
      </c>
      <c r="J2142" s="7" t="s">
        <v>103</v>
      </c>
      <c r="K2142" s="7" t="s">
        <v>436</v>
      </c>
      <c r="L2142" s="7" t="s">
        <v>291</v>
      </c>
      <c r="M2142" s="5" t="s">
        <v>292</v>
      </c>
      <c r="N2142" s="5" t="s">
        <v>293</v>
      </c>
      <c r="O2142" s="7" t="s">
        <v>437</v>
      </c>
      <c r="P2142" s="5">
        <v>10400</v>
      </c>
      <c r="Q2142" s="5">
        <v>12600</v>
      </c>
      <c r="R2142" s="5">
        <v>12600</v>
      </c>
      <c r="S2142" s="5">
        <v>12600</v>
      </c>
      <c r="T2142" s="5">
        <v>30700</v>
      </c>
      <c r="U2142" s="5">
        <v>38400</v>
      </c>
      <c r="V2142" s="5">
        <v>44600</v>
      </c>
      <c r="W2142" s="5">
        <v>0</v>
      </c>
      <c r="X2142" s="5">
        <v>0</v>
      </c>
      <c r="Y2142" s="5">
        <v>0</v>
      </c>
      <c r="Z2142" s="5">
        <v>0</v>
      </c>
      <c r="AA2142" s="5">
        <v>5.0486482559999999</v>
      </c>
      <c r="AB2142" s="5">
        <v>-75.598820270000004</v>
      </c>
      <c r="AC2142" s="7" t="s">
        <v>45</v>
      </c>
      <c r="AD2142" s="5">
        <v>1443673000</v>
      </c>
      <c r="AE2142" s="5" t="str">
        <f>MID(TablaPivotFinal[[#This Row],[Fecha]],1,4)</f>
        <v>2017</v>
      </c>
      <c r="AF2142" s="5" t="str">
        <f>MID(TablaPivotFinal[[#This Row],[Fecha]],5,3)</f>
        <v>Feb</v>
      </c>
      <c r="AG2142" s="7">
        <v>1443673000</v>
      </c>
      <c r="AH2142" s="8">
        <v>3076.7857140000001</v>
      </c>
      <c r="AI2142" t="s">
        <v>1080</v>
      </c>
      <c r="AJ2142" t="s">
        <v>877</v>
      </c>
      <c r="AK2142" t="s">
        <v>1208</v>
      </c>
    </row>
    <row r="2143" spans="1:37" x14ac:dyDescent="0.3">
      <c r="A2143" t="str">
        <f t="shared" si="99"/>
        <v>SANTAGUEDA-CONCESION AUTOPISTAS DEL CAFE</v>
      </c>
      <c r="B2143" t="str">
        <f t="shared" si="100"/>
        <v>2017Jul</v>
      </c>
      <c r="C2143" t="str">
        <f t="shared" si="101"/>
        <v>5.048648256-75.59882027</v>
      </c>
      <c r="D2143" s="9" t="s">
        <v>401</v>
      </c>
      <c r="E2143" s="6" t="s">
        <v>434</v>
      </c>
      <c r="F2143" s="9" t="s">
        <v>402</v>
      </c>
      <c r="G2143" s="6">
        <v>17</v>
      </c>
      <c r="H2143" s="9" t="s">
        <v>435</v>
      </c>
      <c r="I2143" s="9" t="s">
        <v>289</v>
      </c>
      <c r="J2143" s="9" t="s">
        <v>103</v>
      </c>
      <c r="K2143" s="9" t="s">
        <v>436</v>
      </c>
      <c r="L2143" s="9" t="s">
        <v>291</v>
      </c>
      <c r="M2143" s="6" t="s">
        <v>292</v>
      </c>
      <c r="N2143" s="6" t="s">
        <v>293</v>
      </c>
      <c r="O2143" s="9" t="s">
        <v>437</v>
      </c>
      <c r="P2143" s="6">
        <v>10400</v>
      </c>
      <c r="Q2143" s="6">
        <v>12600</v>
      </c>
      <c r="R2143" s="6">
        <v>12600</v>
      </c>
      <c r="S2143" s="6">
        <v>12600</v>
      </c>
      <c r="T2143" s="6">
        <v>30700</v>
      </c>
      <c r="U2143" s="6">
        <v>38400</v>
      </c>
      <c r="V2143" s="6">
        <v>44600</v>
      </c>
      <c r="W2143" s="6">
        <v>0</v>
      </c>
      <c r="X2143" s="6">
        <v>0</v>
      </c>
      <c r="Y2143" s="6">
        <v>0</v>
      </c>
      <c r="Z2143" s="6">
        <v>0</v>
      </c>
      <c r="AA2143" s="6">
        <v>5.0486482559999999</v>
      </c>
      <c r="AB2143" s="6">
        <v>-75.598820270000004</v>
      </c>
      <c r="AC2143" s="9" t="s">
        <v>47</v>
      </c>
      <c r="AD2143" s="6">
        <v>1708071700</v>
      </c>
      <c r="AE2143" s="6" t="str">
        <f>MID(TablaPivotFinal[[#This Row],[Fecha]],1,4)</f>
        <v>2017</v>
      </c>
      <c r="AF2143" s="6" t="str">
        <f>MID(TablaPivotFinal[[#This Row],[Fecha]],5,3)</f>
        <v>Jul</v>
      </c>
      <c r="AG2143" s="9">
        <v>1708071700</v>
      </c>
      <c r="AH2143" s="10">
        <v>3443.3548390000001</v>
      </c>
      <c r="AI2143" t="s">
        <v>1080</v>
      </c>
      <c r="AJ2143" t="s">
        <v>882</v>
      </c>
      <c r="AK2143" t="s">
        <v>1208</v>
      </c>
    </row>
    <row r="2144" spans="1:37" x14ac:dyDescent="0.3">
      <c r="A2144" t="str">
        <f t="shared" si="99"/>
        <v>SANTAGUEDA-CONCESION AUTOPISTAS DEL CAFE</v>
      </c>
      <c r="B2144" t="str">
        <f t="shared" si="100"/>
        <v>2017Jun</v>
      </c>
      <c r="C2144" t="str">
        <f t="shared" si="101"/>
        <v>5.048648256-75.59882027</v>
      </c>
      <c r="D2144" s="7" t="s">
        <v>401</v>
      </c>
      <c r="E2144" s="5" t="s">
        <v>434</v>
      </c>
      <c r="F2144" s="7" t="s">
        <v>402</v>
      </c>
      <c r="G2144" s="5">
        <v>17</v>
      </c>
      <c r="H2144" s="7" t="s">
        <v>435</v>
      </c>
      <c r="I2144" s="7" t="s">
        <v>289</v>
      </c>
      <c r="J2144" s="7" t="s">
        <v>103</v>
      </c>
      <c r="K2144" s="7" t="s">
        <v>436</v>
      </c>
      <c r="L2144" s="7" t="s">
        <v>291</v>
      </c>
      <c r="M2144" s="5" t="s">
        <v>292</v>
      </c>
      <c r="N2144" s="5" t="s">
        <v>293</v>
      </c>
      <c r="O2144" s="7" t="s">
        <v>437</v>
      </c>
      <c r="P2144" s="5">
        <v>10400</v>
      </c>
      <c r="Q2144" s="5">
        <v>12600</v>
      </c>
      <c r="R2144" s="5">
        <v>12600</v>
      </c>
      <c r="S2144" s="5">
        <v>12600</v>
      </c>
      <c r="T2144" s="5">
        <v>30700</v>
      </c>
      <c r="U2144" s="5">
        <v>38400</v>
      </c>
      <c r="V2144" s="5">
        <v>44600</v>
      </c>
      <c r="W2144" s="5">
        <v>0</v>
      </c>
      <c r="X2144" s="5">
        <v>0</v>
      </c>
      <c r="Y2144" s="5">
        <v>0</v>
      </c>
      <c r="Z2144" s="5">
        <v>0</v>
      </c>
      <c r="AA2144" s="5">
        <v>5.0486482559999999</v>
      </c>
      <c r="AB2144" s="5">
        <v>-75.598820270000004</v>
      </c>
      <c r="AC2144" s="7" t="s">
        <v>49</v>
      </c>
      <c r="AD2144" s="5">
        <v>1699698200</v>
      </c>
      <c r="AE2144" s="5" t="str">
        <f>MID(TablaPivotFinal[[#This Row],[Fecha]],1,4)</f>
        <v>2017</v>
      </c>
      <c r="AF2144" s="5" t="str">
        <f>MID(TablaPivotFinal[[#This Row],[Fecha]],5,3)</f>
        <v>Jun</v>
      </c>
      <c r="AG2144" s="7">
        <v>1699698200</v>
      </c>
      <c r="AH2144" s="8">
        <v>3504.2</v>
      </c>
      <c r="AI2144" t="s">
        <v>1080</v>
      </c>
      <c r="AJ2144" t="s">
        <v>881</v>
      </c>
      <c r="AK2144" t="s">
        <v>1208</v>
      </c>
    </row>
    <row r="2145" spans="1:37" x14ac:dyDescent="0.3">
      <c r="A2145" t="str">
        <f t="shared" si="99"/>
        <v>SANTAGUEDA-CONCESION AUTOPISTAS DEL CAFE</v>
      </c>
      <c r="B2145" t="str">
        <f t="shared" si="100"/>
        <v>2017Mar</v>
      </c>
      <c r="C2145" t="str">
        <f t="shared" si="101"/>
        <v>5.048648256-75.59882027</v>
      </c>
      <c r="D2145" s="9" t="s">
        <v>401</v>
      </c>
      <c r="E2145" s="6" t="s">
        <v>434</v>
      </c>
      <c r="F2145" s="9" t="s">
        <v>402</v>
      </c>
      <c r="G2145" s="6">
        <v>17</v>
      </c>
      <c r="H2145" s="9" t="s">
        <v>435</v>
      </c>
      <c r="I2145" s="9" t="s">
        <v>289</v>
      </c>
      <c r="J2145" s="9" t="s">
        <v>103</v>
      </c>
      <c r="K2145" s="9" t="s">
        <v>436</v>
      </c>
      <c r="L2145" s="9" t="s">
        <v>291</v>
      </c>
      <c r="M2145" s="6" t="s">
        <v>292</v>
      </c>
      <c r="N2145" s="6" t="s">
        <v>293</v>
      </c>
      <c r="O2145" s="9" t="s">
        <v>437</v>
      </c>
      <c r="P2145" s="6">
        <v>10400</v>
      </c>
      <c r="Q2145" s="6">
        <v>12600</v>
      </c>
      <c r="R2145" s="6">
        <v>12600</v>
      </c>
      <c r="S2145" s="6">
        <v>12600</v>
      </c>
      <c r="T2145" s="6">
        <v>30700</v>
      </c>
      <c r="U2145" s="6">
        <v>38400</v>
      </c>
      <c r="V2145" s="6">
        <v>44600</v>
      </c>
      <c r="W2145" s="6">
        <v>0</v>
      </c>
      <c r="X2145" s="6">
        <v>0</v>
      </c>
      <c r="Y2145" s="6">
        <v>0</v>
      </c>
      <c r="Z2145" s="6">
        <v>0</v>
      </c>
      <c r="AA2145" s="6">
        <v>5.0486482559999999</v>
      </c>
      <c r="AB2145" s="6">
        <v>-75.598820270000004</v>
      </c>
      <c r="AC2145" s="9" t="s">
        <v>51</v>
      </c>
      <c r="AD2145" s="6">
        <v>1533398800</v>
      </c>
      <c r="AE2145" s="6" t="str">
        <f>MID(TablaPivotFinal[[#This Row],[Fecha]],1,4)</f>
        <v>2017</v>
      </c>
      <c r="AF2145" s="6" t="str">
        <f>MID(TablaPivotFinal[[#This Row],[Fecha]],5,3)</f>
        <v>Mar</v>
      </c>
      <c r="AG2145" s="9">
        <v>1533398800</v>
      </c>
      <c r="AH2145" s="10">
        <v>3037.9354840000001</v>
      </c>
      <c r="AI2145" t="s">
        <v>1080</v>
      </c>
      <c r="AJ2145" t="s">
        <v>878</v>
      </c>
      <c r="AK2145" t="s">
        <v>1208</v>
      </c>
    </row>
    <row r="2146" spans="1:37" x14ac:dyDescent="0.3">
      <c r="A2146" t="str">
        <f t="shared" si="99"/>
        <v>SANTAGUEDA-CONCESION AUTOPISTAS DEL CAFE</v>
      </c>
      <c r="B2146" t="str">
        <f t="shared" si="100"/>
        <v>2017May</v>
      </c>
      <c r="C2146" t="str">
        <f t="shared" si="101"/>
        <v>5.048648256-75.59882027</v>
      </c>
      <c r="D2146" s="7" t="s">
        <v>401</v>
      </c>
      <c r="E2146" s="5" t="s">
        <v>434</v>
      </c>
      <c r="F2146" s="7" t="s">
        <v>402</v>
      </c>
      <c r="G2146" s="5">
        <v>17</v>
      </c>
      <c r="H2146" s="7" t="s">
        <v>435</v>
      </c>
      <c r="I2146" s="7" t="s">
        <v>289</v>
      </c>
      <c r="J2146" s="7" t="s">
        <v>103</v>
      </c>
      <c r="K2146" s="7" t="s">
        <v>436</v>
      </c>
      <c r="L2146" s="7" t="s">
        <v>291</v>
      </c>
      <c r="M2146" s="5" t="s">
        <v>292</v>
      </c>
      <c r="N2146" s="5" t="s">
        <v>293</v>
      </c>
      <c r="O2146" s="7" t="s">
        <v>437</v>
      </c>
      <c r="P2146" s="5">
        <v>10400</v>
      </c>
      <c r="Q2146" s="5">
        <v>12600</v>
      </c>
      <c r="R2146" s="5">
        <v>12600</v>
      </c>
      <c r="S2146" s="5">
        <v>12600</v>
      </c>
      <c r="T2146" s="5">
        <v>30700</v>
      </c>
      <c r="U2146" s="5">
        <v>38400</v>
      </c>
      <c r="V2146" s="5">
        <v>44600</v>
      </c>
      <c r="W2146" s="5">
        <v>0</v>
      </c>
      <c r="X2146" s="5">
        <v>0</v>
      </c>
      <c r="Y2146" s="5">
        <v>0</v>
      </c>
      <c r="Z2146" s="5">
        <v>0</v>
      </c>
      <c r="AA2146" s="5">
        <v>5.0486482559999999</v>
      </c>
      <c r="AB2146" s="5">
        <v>-75.598820270000004</v>
      </c>
      <c r="AC2146" s="7" t="s">
        <v>53</v>
      </c>
      <c r="AD2146" s="5">
        <v>1429705200</v>
      </c>
      <c r="AE2146" s="5" t="str">
        <f>MID(TablaPivotFinal[[#This Row],[Fecha]],1,4)</f>
        <v>2017</v>
      </c>
      <c r="AF2146" s="5" t="str">
        <f>MID(TablaPivotFinal[[#This Row],[Fecha]],5,3)</f>
        <v>May</v>
      </c>
      <c r="AG2146" s="7">
        <v>1429705200</v>
      </c>
      <c r="AH2146" s="8">
        <v>2835.3548390000001</v>
      </c>
      <c r="AI2146" t="s">
        <v>1080</v>
      </c>
      <c r="AJ2146" t="s">
        <v>880</v>
      </c>
      <c r="AK2146" t="s">
        <v>1208</v>
      </c>
    </row>
    <row r="2147" spans="1:37" x14ac:dyDescent="0.3">
      <c r="A2147" t="str">
        <f t="shared" si="99"/>
        <v>SANTAGUEDA-CONCESION AUTOPISTAS DEL CAFE</v>
      </c>
      <c r="B2147" t="str">
        <f t="shared" si="100"/>
        <v>2017Nov</v>
      </c>
      <c r="C2147" t="str">
        <f t="shared" si="101"/>
        <v>5.048648256-75.59882027</v>
      </c>
      <c r="D2147" s="9" t="s">
        <v>401</v>
      </c>
      <c r="E2147" s="6" t="s">
        <v>434</v>
      </c>
      <c r="F2147" s="9" t="s">
        <v>402</v>
      </c>
      <c r="G2147" s="6">
        <v>17</v>
      </c>
      <c r="H2147" s="9" t="s">
        <v>435</v>
      </c>
      <c r="I2147" s="9" t="s">
        <v>289</v>
      </c>
      <c r="J2147" s="9" t="s">
        <v>103</v>
      </c>
      <c r="K2147" s="9" t="s">
        <v>436</v>
      </c>
      <c r="L2147" s="9" t="s">
        <v>291</v>
      </c>
      <c r="M2147" s="6" t="s">
        <v>292</v>
      </c>
      <c r="N2147" s="6" t="s">
        <v>293</v>
      </c>
      <c r="O2147" s="9" t="s">
        <v>437</v>
      </c>
      <c r="P2147" s="6">
        <v>10400</v>
      </c>
      <c r="Q2147" s="6">
        <v>12600</v>
      </c>
      <c r="R2147" s="6">
        <v>12600</v>
      </c>
      <c r="S2147" s="6">
        <v>12600</v>
      </c>
      <c r="T2147" s="6">
        <v>30700</v>
      </c>
      <c r="U2147" s="6">
        <v>38400</v>
      </c>
      <c r="V2147" s="6">
        <v>44600</v>
      </c>
      <c r="W2147" s="6">
        <v>0</v>
      </c>
      <c r="X2147" s="6">
        <v>0</v>
      </c>
      <c r="Y2147" s="6">
        <v>0</v>
      </c>
      <c r="Z2147" s="6">
        <v>0</v>
      </c>
      <c r="AA2147" s="6">
        <v>5.0486482559999999</v>
      </c>
      <c r="AB2147" s="6">
        <v>-75.598820270000004</v>
      </c>
      <c r="AC2147" s="9" t="s">
        <v>55</v>
      </c>
      <c r="AD2147" s="6">
        <v>1619146100</v>
      </c>
      <c r="AE2147" s="6" t="str">
        <f>MID(TablaPivotFinal[[#This Row],[Fecha]],1,4)</f>
        <v>2017</v>
      </c>
      <c r="AF2147" s="6" t="str">
        <f>MID(TablaPivotFinal[[#This Row],[Fecha]],5,3)</f>
        <v>Nov</v>
      </c>
      <c r="AG2147" s="9">
        <v>1619146100</v>
      </c>
      <c r="AH2147" s="10">
        <v>3273.5666670000001</v>
      </c>
      <c r="AI2147" t="s">
        <v>1080</v>
      </c>
      <c r="AJ2147" t="s">
        <v>886</v>
      </c>
      <c r="AK2147" t="s">
        <v>1208</v>
      </c>
    </row>
    <row r="2148" spans="1:37" x14ac:dyDescent="0.3">
      <c r="A2148" t="str">
        <f t="shared" si="99"/>
        <v>SANTAGUEDA-CONCESION AUTOPISTAS DEL CAFE</v>
      </c>
      <c r="B2148" t="str">
        <f t="shared" si="100"/>
        <v>2017Oct</v>
      </c>
      <c r="C2148" t="str">
        <f t="shared" si="101"/>
        <v>5.048648256-75.59882027</v>
      </c>
      <c r="D2148" s="7" t="s">
        <v>401</v>
      </c>
      <c r="E2148" s="5" t="s">
        <v>434</v>
      </c>
      <c r="F2148" s="7" t="s">
        <v>402</v>
      </c>
      <c r="G2148" s="5">
        <v>17</v>
      </c>
      <c r="H2148" s="7" t="s">
        <v>435</v>
      </c>
      <c r="I2148" s="7" t="s">
        <v>289</v>
      </c>
      <c r="J2148" s="7" t="s">
        <v>103</v>
      </c>
      <c r="K2148" s="7" t="s">
        <v>436</v>
      </c>
      <c r="L2148" s="7" t="s">
        <v>291</v>
      </c>
      <c r="M2148" s="5" t="s">
        <v>292</v>
      </c>
      <c r="N2148" s="5" t="s">
        <v>293</v>
      </c>
      <c r="O2148" s="7" t="s">
        <v>437</v>
      </c>
      <c r="P2148" s="5">
        <v>10400</v>
      </c>
      <c r="Q2148" s="5">
        <v>12600</v>
      </c>
      <c r="R2148" s="5">
        <v>12600</v>
      </c>
      <c r="S2148" s="5">
        <v>12600</v>
      </c>
      <c r="T2148" s="5">
        <v>30700</v>
      </c>
      <c r="U2148" s="5">
        <v>38400</v>
      </c>
      <c r="V2148" s="5">
        <v>44600</v>
      </c>
      <c r="W2148" s="5">
        <v>0</v>
      </c>
      <c r="X2148" s="5">
        <v>0</v>
      </c>
      <c r="Y2148" s="5">
        <v>0</v>
      </c>
      <c r="Z2148" s="5">
        <v>0</v>
      </c>
      <c r="AA2148" s="5">
        <v>5.0486482559999999</v>
      </c>
      <c r="AB2148" s="5">
        <v>-75.598820270000004</v>
      </c>
      <c r="AC2148" s="7" t="s">
        <v>57</v>
      </c>
      <c r="AD2148" s="5">
        <v>1675976600</v>
      </c>
      <c r="AE2148" s="5" t="str">
        <f>MID(TablaPivotFinal[[#This Row],[Fecha]],1,4)</f>
        <v>2017</v>
      </c>
      <c r="AF2148" s="5" t="str">
        <f>MID(TablaPivotFinal[[#This Row],[Fecha]],5,3)</f>
        <v>Oct</v>
      </c>
      <c r="AG2148" s="7">
        <v>1675976600</v>
      </c>
      <c r="AH2148" s="8">
        <v>3339.0645159999999</v>
      </c>
      <c r="AI2148" t="s">
        <v>1080</v>
      </c>
      <c r="AJ2148" t="s">
        <v>885</v>
      </c>
      <c r="AK2148" t="s">
        <v>1208</v>
      </c>
    </row>
    <row r="2149" spans="1:37" x14ac:dyDescent="0.3">
      <c r="A2149" t="str">
        <f t="shared" si="99"/>
        <v>SANTAGUEDA-CONCESION AUTOPISTAS DEL CAFE</v>
      </c>
      <c r="B2149" t="str">
        <f t="shared" si="100"/>
        <v>2017Sep</v>
      </c>
      <c r="C2149" t="str">
        <f t="shared" si="101"/>
        <v>5.048648256-75.59882027</v>
      </c>
      <c r="D2149" s="9" t="s">
        <v>401</v>
      </c>
      <c r="E2149" s="6" t="s">
        <v>434</v>
      </c>
      <c r="F2149" s="9" t="s">
        <v>402</v>
      </c>
      <c r="G2149" s="6">
        <v>17</v>
      </c>
      <c r="H2149" s="9" t="s">
        <v>435</v>
      </c>
      <c r="I2149" s="9" t="s">
        <v>289</v>
      </c>
      <c r="J2149" s="9" t="s">
        <v>103</v>
      </c>
      <c r="K2149" s="9" t="s">
        <v>436</v>
      </c>
      <c r="L2149" s="9" t="s">
        <v>291</v>
      </c>
      <c r="M2149" s="6" t="s">
        <v>292</v>
      </c>
      <c r="N2149" s="6" t="s">
        <v>293</v>
      </c>
      <c r="O2149" s="9" t="s">
        <v>437</v>
      </c>
      <c r="P2149" s="6">
        <v>10400</v>
      </c>
      <c r="Q2149" s="6">
        <v>12600</v>
      </c>
      <c r="R2149" s="6">
        <v>12600</v>
      </c>
      <c r="S2149" s="6">
        <v>12600</v>
      </c>
      <c r="T2149" s="6">
        <v>30700</v>
      </c>
      <c r="U2149" s="6">
        <v>38400</v>
      </c>
      <c r="V2149" s="6">
        <v>44600</v>
      </c>
      <c r="W2149" s="6">
        <v>0</v>
      </c>
      <c r="X2149" s="6">
        <v>0</v>
      </c>
      <c r="Y2149" s="6">
        <v>0</v>
      </c>
      <c r="Z2149" s="6">
        <v>0</v>
      </c>
      <c r="AA2149" s="6">
        <v>5.0486482559999999</v>
      </c>
      <c r="AB2149" s="6">
        <v>-75.598820270000004</v>
      </c>
      <c r="AC2149" s="9" t="s">
        <v>59</v>
      </c>
      <c r="AD2149" s="6">
        <v>1575441400</v>
      </c>
      <c r="AE2149" s="6" t="str">
        <f>MID(TablaPivotFinal[[#This Row],[Fecha]],1,4)</f>
        <v>2017</v>
      </c>
      <c r="AF2149" s="6" t="str">
        <f>MID(TablaPivotFinal[[#This Row],[Fecha]],5,3)</f>
        <v>Sep</v>
      </c>
      <c r="AG2149" s="9">
        <v>1575441400</v>
      </c>
      <c r="AH2149" s="10">
        <v>3101.7333330000001</v>
      </c>
      <c r="AI2149" t="s">
        <v>1080</v>
      </c>
      <c r="AJ2149" t="s">
        <v>884</v>
      </c>
      <c r="AK2149" t="s">
        <v>1208</v>
      </c>
    </row>
    <row r="2150" spans="1:37" x14ac:dyDescent="0.3">
      <c r="A2150" t="str">
        <f t="shared" si="99"/>
        <v>SANTAGUEDA-CONCESION AUTOPISTAS DEL CAFE</v>
      </c>
      <c r="B2150" t="str">
        <f t="shared" si="100"/>
        <v>2018Abr</v>
      </c>
      <c r="C2150" t="str">
        <f t="shared" si="101"/>
        <v>5.048648256-75.59882027</v>
      </c>
      <c r="D2150" s="7" t="s">
        <v>401</v>
      </c>
      <c r="E2150" s="5" t="s">
        <v>434</v>
      </c>
      <c r="F2150" s="7" t="s">
        <v>402</v>
      </c>
      <c r="G2150" s="5">
        <v>17</v>
      </c>
      <c r="H2150" s="7" t="s">
        <v>435</v>
      </c>
      <c r="I2150" s="7" t="s">
        <v>289</v>
      </c>
      <c r="J2150" s="7" t="s">
        <v>103</v>
      </c>
      <c r="K2150" s="7" t="s">
        <v>436</v>
      </c>
      <c r="L2150" s="7" t="s">
        <v>291</v>
      </c>
      <c r="M2150" s="5" t="s">
        <v>292</v>
      </c>
      <c r="N2150" s="5" t="s">
        <v>293</v>
      </c>
      <c r="O2150" s="7" t="s">
        <v>437</v>
      </c>
      <c r="P2150" s="5">
        <v>10400</v>
      </c>
      <c r="Q2150" s="5">
        <v>12600</v>
      </c>
      <c r="R2150" s="5">
        <v>12600</v>
      </c>
      <c r="S2150" s="5">
        <v>12600</v>
      </c>
      <c r="T2150" s="5">
        <v>30700</v>
      </c>
      <c r="U2150" s="5">
        <v>38400</v>
      </c>
      <c r="V2150" s="5">
        <v>44600</v>
      </c>
      <c r="W2150" s="5">
        <v>0</v>
      </c>
      <c r="X2150" s="5">
        <v>0</v>
      </c>
      <c r="Y2150" s="5">
        <v>0</v>
      </c>
      <c r="Z2150" s="5">
        <v>0</v>
      </c>
      <c r="AA2150" s="5">
        <v>5.0486482559999999</v>
      </c>
      <c r="AB2150" s="5">
        <v>-75.598820270000004</v>
      </c>
      <c r="AC2150" s="7" t="s">
        <v>61</v>
      </c>
      <c r="AD2150" s="5">
        <v>1108756950</v>
      </c>
      <c r="AE2150" s="5" t="str">
        <f>MID(TablaPivotFinal[[#This Row],[Fecha]],1,4)</f>
        <v>2018</v>
      </c>
      <c r="AF2150" s="5" t="str">
        <f>MID(TablaPivotFinal[[#This Row],[Fecha]],5,3)</f>
        <v>Abr</v>
      </c>
      <c r="AG2150" s="7">
        <v>1108756950</v>
      </c>
      <c r="AH2150" s="8">
        <v>70013</v>
      </c>
      <c r="AI2150" t="s">
        <v>1080</v>
      </c>
      <c r="AJ2150" t="s">
        <v>891</v>
      </c>
      <c r="AK2150" t="s">
        <v>1208</v>
      </c>
    </row>
    <row r="2151" spans="1:37" x14ac:dyDescent="0.3">
      <c r="A2151" t="str">
        <f t="shared" si="99"/>
        <v>SANTAGUEDA-CONCESION AUTOPISTAS DEL CAFE</v>
      </c>
      <c r="B2151" t="str">
        <f t="shared" si="100"/>
        <v>2018Ago</v>
      </c>
      <c r="C2151" t="str">
        <f t="shared" si="101"/>
        <v>5.048648256-75.59882027</v>
      </c>
      <c r="D2151" s="9" t="s">
        <v>401</v>
      </c>
      <c r="E2151" s="6" t="s">
        <v>434</v>
      </c>
      <c r="F2151" s="9" t="s">
        <v>402</v>
      </c>
      <c r="G2151" s="6">
        <v>17</v>
      </c>
      <c r="H2151" s="9" t="s">
        <v>435</v>
      </c>
      <c r="I2151" s="9" t="s">
        <v>289</v>
      </c>
      <c r="J2151" s="9" t="s">
        <v>103</v>
      </c>
      <c r="K2151" s="9" t="s">
        <v>436</v>
      </c>
      <c r="L2151" s="9" t="s">
        <v>291</v>
      </c>
      <c r="M2151" s="6" t="s">
        <v>292</v>
      </c>
      <c r="N2151" s="6" t="s">
        <v>293</v>
      </c>
      <c r="O2151" s="9" t="s">
        <v>437</v>
      </c>
      <c r="P2151" s="6">
        <v>10400</v>
      </c>
      <c r="Q2151" s="6">
        <v>12600</v>
      </c>
      <c r="R2151" s="6">
        <v>12600</v>
      </c>
      <c r="S2151" s="6">
        <v>12600</v>
      </c>
      <c r="T2151" s="6">
        <v>30700</v>
      </c>
      <c r="U2151" s="6">
        <v>38400</v>
      </c>
      <c r="V2151" s="6">
        <v>44600</v>
      </c>
      <c r="W2151" s="6">
        <v>0</v>
      </c>
      <c r="X2151" s="6">
        <v>0</v>
      </c>
      <c r="Y2151" s="6">
        <v>0</v>
      </c>
      <c r="Z2151" s="6">
        <v>0</v>
      </c>
      <c r="AA2151" s="6">
        <v>5.0486482559999999</v>
      </c>
      <c r="AB2151" s="6">
        <v>-75.598820270000004</v>
      </c>
      <c r="AC2151" s="9" t="s">
        <v>63</v>
      </c>
      <c r="AD2151" s="6">
        <v>1170848650</v>
      </c>
      <c r="AE2151" s="6" t="str">
        <f>MID(TablaPivotFinal[[#This Row],[Fecha]],1,4)</f>
        <v>2018</v>
      </c>
      <c r="AF2151" s="6" t="str">
        <f>MID(TablaPivotFinal[[#This Row],[Fecha]],5,3)</f>
        <v>Ago</v>
      </c>
      <c r="AG2151" s="9">
        <v>1170848650</v>
      </c>
      <c r="AH2151" s="10">
        <v>72017</v>
      </c>
      <c r="AI2151" t="s">
        <v>1080</v>
      </c>
      <c r="AJ2151" t="s">
        <v>895</v>
      </c>
      <c r="AK2151" t="s">
        <v>1208</v>
      </c>
    </row>
    <row r="2152" spans="1:37" x14ac:dyDescent="0.3">
      <c r="A2152" t="str">
        <f t="shared" si="99"/>
        <v>SANTAGUEDA-CONCESION AUTOPISTAS DEL CAFE</v>
      </c>
      <c r="B2152" t="str">
        <f t="shared" si="100"/>
        <v>2018Dic</v>
      </c>
      <c r="C2152" t="str">
        <f t="shared" si="101"/>
        <v>5.048648256-75.59882027</v>
      </c>
      <c r="D2152" s="7" t="s">
        <v>401</v>
      </c>
      <c r="E2152" s="5" t="s">
        <v>434</v>
      </c>
      <c r="F2152" s="7" t="s">
        <v>402</v>
      </c>
      <c r="G2152" s="5">
        <v>17</v>
      </c>
      <c r="H2152" s="7" t="s">
        <v>435</v>
      </c>
      <c r="I2152" s="7" t="s">
        <v>289</v>
      </c>
      <c r="J2152" s="7" t="s">
        <v>103</v>
      </c>
      <c r="K2152" s="7" t="s">
        <v>436</v>
      </c>
      <c r="L2152" s="7" t="s">
        <v>291</v>
      </c>
      <c r="M2152" s="5" t="s">
        <v>292</v>
      </c>
      <c r="N2152" s="5" t="s">
        <v>293</v>
      </c>
      <c r="O2152" s="7" t="s">
        <v>437</v>
      </c>
      <c r="P2152" s="5">
        <v>10400</v>
      </c>
      <c r="Q2152" s="5">
        <v>12600</v>
      </c>
      <c r="R2152" s="5">
        <v>12600</v>
      </c>
      <c r="S2152" s="5">
        <v>12600</v>
      </c>
      <c r="T2152" s="5">
        <v>30700</v>
      </c>
      <c r="U2152" s="5">
        <v>38400</v>
      </c>
      <c r="V2152" s="5">
        <v>44600</v>
      </c>
      <c r="W2152" s="5">
        <v>0</v>
      </c>
      <c r="X2152" s="5">
        <v>0</v>
      </c>
      <c r="Y2152" s="5">
        <v>0</v>
      </c>
      <c r="Z2152" s="5">
        <v>0</v>
      </c>
      <c r="AA2152" s="5">
        <v>5.0486482559999999</v>
      </c>
      <c r="AB2152" s="5">
        <v>-75.598820270000004</v>
      </c>
      <c r="AC2152" s="7" t="s">
        <v>65</v>
      </c>
      <c r="AD2152" s="5">
        <v>1402448000</v>
      </c>
      <c r="AE2152" s="5" t="str">
        <f>MID(TablaPivotFinal[[#This Row],[Fecha]],1,4)</f>
        <v>2018</v>
      </c>
      <c r="AF2152" s="5" t="str">
        <f>MID(TablaPivotFinal[[#This Row],[Fecha]],5,3)</f>
        <v>Dic</v>
      </c>
      <c r="AG2152" s="7">
        <v>1402448000</v>
      </c>
      <c r="AH2152" s="8">
        <v>93636</v>
      </c>
      <c r="AI2152" t="s">
        <v>1080</v>
      </c>
      <c r="AJ2152" t="s">
        <v>899</v>
      </c>
      <c r="AK2152" t="s">
        <v>1208</v>
      </c>
    </row>
    <row r="2153" spans="1:37" x14ac:dyDescent="0.3">
      <c r="A2153" t="str">
        <f t="shared" si="99"/>
        <v>SANTAGUEDA-CONCESION AUTOPISTAS DEL CAFE</v>
      </c>
      <c r="B2153" t="str">
        <f t="shared" si="100"/>
        <v>2018Ene</v>
      </c>
      <c r="C2153" t="str">
        <f t="shared" si="101"/>
        <v>5.048648256-75.59882027</v>
      </c>
      <c r="D2153" s="9" t="s">
        <v>401</v>
      </c>
      <c r="E2153" s="6" t="s">
        <v>434</v>
      </c>
      <c r="F2153" s="9" t="s">
        <v>402</v>
      </c>
      <c r="G2153" s="6">
        <v>17</v>
      </c>
      <c r="H2153" s="9" t="s">
        <v>435</v>
      </c>
      <c r="I2153" s="9" t="s">
        <v>289</v>
      </c>
      <c r="J2153" s="9" t="s">
        <v>103</v>
      </c>
      <c r="K2153" s="9" t="s">
        <v>436</v>
      </c>
      <c r="L2153" s="9" t="s">
        <v>291</v>
      </c>
      <c r="M2153" s="6" t="s">
        <v>292</v>
      </c>
      <c r="N2153" s="6" t="s">
        <v>293</v>
      </c>
      <c r="O2153" s="9" t="s">
        <v>437</v>
      </c>
      <c r="P2153" s="6">
        <v>10400</v>
      </c>
      <c r="Q2153" s="6">
        <v>12600</v>
      </c>
      <c r="R2153" s="6">
        <v>12600</v>
      </c>
      <c r="S2153" s="6">
        <v>12600</v>
      </c>
      <c r="T2153" s="6">
        <v>30700</v>
      </c>
      <c r="U2153" s="6">
        <v>38400</v>
      </c>
      <c r="V2153" s="6">
        <v>44600</v>
      </c>
      <c r="W2153" s="6">
        <v>0</v>
      </c>
      <c r="X2153" s="6">
        <v>0</v>
      </c>
      <c r="Y2153" s="6">
        <v>0</v>
      </c>
      <c r="Z2153" s="6">
        <v>0</v>
      </c>
      <c r="AA2153" s="6">
        <v>5.0486482559999999</v>
      </c>
      <c r="AB2153" s="6">
        <v>-75.598820270000004</v>
      </c>
      <c r="AC2153" s="9" t="s">
        <v>67</v>
      </c>
      <c r="AD2153" s="6">
        <v>1280487850</v>
      </c>
      <c r="AE2153" s="6" t="str">
        <f>MID(TablaPivotFinal[[#This Row],[Fecha]],1,4)</f>
        <v>2018</v>
      </c>
      <c r="AF2153" s="6" t="str">
        <f>MID(TablaPivotFinal[[#This Row],[Fecha]],5,3)</f>
        <v>Ene</v>
      </c>
      <c r="AG2153" s="9">
        <v>1280487850</v>
      </c>
      <c r="AH2153" s="10">
        <v>91233</v>
      </c>
      <c r="AI2153" t="s">
        <v>1080</v>
      </c>
      <c r="AJ2153" t="s">
        <v>888</v>
      </c>
      <c r="AK2153" t="s">
        <v>1208</v>
      </c>
    </row>
    <row r="2154" spans="1:37" x14ac:dyDescent="0.3">
      <c r="A2154" t="str">
        <f t="shared" si="99"/>
        <v>SANTAGUEDA-CONCESION AUTOPISTAS DEL CAFE</v>
      </c>
      <c r="B2154" t="str">
        <f t="shared" si="100"/>
        <v>2018Feb</v>
      </c>
      <c r="C2154" t="str">
        <f t="shared" si="101"/>
        <v>5.048648256-75.59882027</v>
      </c>
      <c r="D2154" s="7" t="s">
        <v>401</v>
      </c>
      <c r="E2154" s="5" t="s">
        <v>434</v>
      </c>
      <c r="F2154" s="7" t="s">
        <v>402</v>
      </c>
      <c r="G2154" s="5">
        <v>17</v>
      </c>
      <c r="H2154" s="7" t="s">
        <v>435</v>
      </c>
      <c r="I2154" s="7" t="s">
        <v>289</v>
      </c>
      <c r="J2154" s="7" t="s">
        <v>103</v>
      </c>
      <c r="K2154" s="7" t="s">
        <v>436</v>
      </c>
      <c r="L2154" s="7" t="s">
        <v>291</v>
      </c>
      <c r="M2154" s="5" t="s">
        <v>292</v>
      </c>
      <c r="N2154" s="5" t="s">
        <v>293</v>
      </c>
      <c r="O2154" s="7" t="s">
        <v>437</v>
      </c>
      <c r="P2154" s="5">
        <v>10400</v>
      </c>
      <c r="Q2154" s="5">
        <v>12600</v>
      </c>
      <c r="R2154" s="5">
        <v>12600</v>
      </c>
      <c r="S2154" s="5">
        <v>12600</v>
      </c>
      <c r="T2154" s="5">
        <v>30700</v>
      </c>
      <c r="U2154" s="5">
        <v>38400</v>
      </c>
      <c r="V2154" s="5">
        <v>44600</v>
      </c>
      <c r="W2154" s="5">
        <v>0</v>
      </c>
      <c r="X2154" s="5">
        <v>0</v>
      </c>
      <c r="Y2154" s="5">
        <v>0</v>
      </c>
      <c r="Z2154" s="5">
        <v>0</v>
      </c>
      <c r="AA2154" s="5">
        <v>5.0486482559999999</v>
      </c>
      <c r="AB2154" s="5">
        <v>-75.598820270000004</v>
      </c>
      <c r="AC2154" s="7" t="s">
        <v>69</v>
      </c>
      <c r="AD2154" s="5">
        <v>161118900</v>
      </c>
      <c r="AE2154" s="5" t="str">
        <f>MID(TablaPivotFinal[[#This Row],[Fecha]],1,4)</f>
        <v>2018</v>
      </c>
      <c r="AF2154" s="5" t="str">
        <f>MID(TablaPivotFinal[[#This Row],[Fecha]],5,3)</f>
        <v>Feb</v>
      </c>
      <c r="AG2154" s="7">
        <v>161118900</v>
      </c>
      <c r="AH2154" s="8">
        <v>12290</v>
      </c>
      <c r="AI2154" t="s">
        <v>1080</v>
      </c>
      <c r="AJ2154" t="s">
        <v>889</v>
      </c>
      <c r="AK2154" t="s">
        <v>1208</v>
      </c>
    </row>
    <row r="2155" spans="1:37" x14ac:dyDescent="0.3">
      <c r="A2155" t="str">
        <f t="shared" si="99"/>
        <v>SANTAGUEDA-CONCESION AUTOPISTAS DEL CAFE</v>
      </c>
      <c r="B2155" t="str">
        <f t="shared" si="100"/>
        <v>2018Jul</v>
      </c>
      <c r="C2155" t="str">
        <f t="shared" si="101"/>
        <v>5.048648256-75.59882027</v>
      </c>
      <c r="D2155" s="9" t="s">
        <v>401</v>
      </c>
      <c r="E2155" s="6" t="s">
        <v>434</v>
      </c>
      <c r="F2155" s="9" t="s">
        <v>402</v>
      </c>
      <c r="G2155" s="6">
        <v>17</v>
      </c>
      <c r="H2155" s="9" t="s">
        <v>435</v>
      </c>
      <c r="I2155" s="9" t="s">
        <v>289</v>
      </c>
      <c r="J2155" s="9" t="s">
        <v>103</v>
      </c>
      <c r="K2155" s="9" t="s">
        <v>436</v>
      </c>
      <c r="L2155" s="9" t="s">
        <v>291</v>
      </c>
      <c r="M2155" s="6" t="s">
        <v>292</v>
      </c>
      <c r="N2155" s="6" t="s">
        <v>293</v>
      </c>
      <c r="O2155" s="9" t="s">
        <v>437</v>
      </c>
      <c r="P2155" s="6">
        <v>10400</v>
      </c>
      <c r="Q2155" s="6">
        <v>12600</v>
      </c>
      <c r="R2155" s="6">
        <v>12600</v>
      </c>
      <c r="S2155" s="6">
        <v>12600</v>
      </c>
      <c r="T2155" s="6">
        <v>30700</v>
      </c>
      <c r="U2155" s="6">
        <v>38400</v>
      </c>
      <c r="V2155" s="6">
        <v>44600</v>
      </c>
      <c r="W2155" s="6">
        <v>0</v>
      </c>
      <c r="X2155" s="6">
        <v>0</v>
      </c>
      <c r="Y2155" s="6">
        <v>0</v>
      </c>
      <c r="Z2155" s="6">
        <v>0</v>
      </c>
      <c r="AA2155" s="6">
        <v>5.0486482559999999</v>
      </c>
      <c r="AB2155" s="6">
        <v>-75.598820270000004</v>
      </c>
      <c r="AC2155" s="9" t="s">
        <v>71</v>
      </c>
      <c r="AD2155" s="6">
        <v>1134173550</v>
      </c>
      <c r="AE2155" s="6" t="str">
        <f>MID(TablaPivotFinal[[#This Row],[Fecha]],1,4)</f>
        <v>2018</v>
      </c>
      <c r="AF2155" s="6" t="str">
        <f>MID(TablaPivotFinal[[#This Row],[Fecha]],5,3)</f>
        <v>Jul</v>
      </c>
      <c r="AG2155" s="9">
        <v>1134173550</v>
      </c>
      <c r="AH2155" s="10">
        <v>73155</v>
      </c>
      <c r="AI2155" t="s">
        <v>1080</v>
      </c>
      <c r="AJ2155" t="s">
        <v>894</v>
      </c>
      <c r="AK2155" t="s">
        <v>1208</v>
      </c>
    </row>
    <row r="2156" spans="1:37" x14ac:dyDescent="0.3">
      <c r="A2156" t="str">
        <f t="shared" si="99"/>
        <v>SANTAGUEDA-CONCESION AUTOPISTAS DEL CAFE</v>
      </c>
      <c r="B2156" t="str">
        <f t="shared" si="100"/>
        <v>2018Jun</v>
      </c>
      <c r="C2156" t="str">
        <f t="shared" si="101"/>
        <v>5.048648256-75.59882027</v>
      </c>
      <c r="D2156" s="7" t="s">
        <v>401</v>
      </c>
      <c r="E2156" s="5" t="s">
        <v>434</v>
      </c>
      <c r="F2156" s="7" t="s">
        <v>402</v>
      </c>
      <c r="G2156" s="5">
        <v>17</v>
      </c>
      <c r="H2156" s="7" t="s">
        <v>435</v>
      </c>
      <c r="I2156" s="7" t="s">
        <v>289</v>
      </c>
      <c r="J2156" s="7" t="s">
        <v>103</v>
      </c>
      <c r="K2156" s="7" t="s">
        <v>436</v>
      </c>
      <c r="L2156" s="7" t="s">
        <v>291</v>
      </c>
      <c r="M2156" s="5" t="s">
        <v>292</v>
      </c>
      <c r="N2156" s="5" t="s">
        <v>293</v>
      </c>
      <c r="O2156" s="7" t="s">
        <v>437</v>
      </c>
      <c r="P2156" s="5">
        <v>10400</v>
      </c>
      <c r="Q2156" s="5">
        <v>12600</v>
      </c>
      <c r="R2156" s="5">
        <v>12600</v>
      </c>
      <c r="S2156" s="5">
        <v>12600</v>
      </c>
      <c r="T2156" s="5">
        <v>30700</v>
      </c>
      <c r="U2156" s="5">
        <v>38400</v>
      </c>
      <c r="V2156" s="5">
        <v>44600</v>
      </c>
      <c r="W2156" s="5">
        <v>0</v>
      </c>
      <c r="X2156" s="5">
        <v>0</v>
      </c>
      <c r="Y2156" s="5">
        <v>0</v>
      </c>
      <c r="Z2156" s="5">
        <v>0</v>
      </c>
      <c r="AA2156" s="5">
        <v>5.0486482559999999</v>
      </c>
      <c r="AB2156" s="5">
        <v>-75.598820270000004</v>
      </c>
      <c r="AC2156" s="7" t="s">
        <v>73</v>
      </c>
      <c r="AD2156" s="5">
        <v>867523700</v>
      </c>
      <c r="AE2156" s="5" t="str">
        <f>MID(TablaPivotFinal[[#This Row],[Fecha]],1,4)</f>
        <v>2018</v>
      </c>
      <c r="AF2156" s="5" t="str">
        <f>MID(TablaPivotFinal[[#This Row],[Fecha]],5,3)</f>
        <v>Jun</v>
      </c>
      <c r="AG2156" s="7">
        <v>867523700</v>
      </c>
      <c r="AH2156" s="8">
        <v>57158</v>
      </c>
      <c r="AI2156" t="s">
        <v>1080</v>
      </c>
      <c r="AJ2156" t="s">
        <v>893</v>
      </c>
      <c r="AK2156" t="s">
        <v>1208</v>
      </c>
    </row>
    <row r="2157" spans="1:37" x14ac:dyDescent="0.3">
      <c r="A2157" t="str">
        <f t="shared" si="99"/>
        <v>SANTAGUEDA-CONCESION AUTOPISTAS DEL CAFE</v>
      </c>
      <c r="B2157" t="str">
        <f t="shared" si="100"/>
        <v>2018Mar</v>
      </c>
      <c r="C2157" t="str">
        <f t="shared" si="101"/>
        <v>5.048648256-75.59882027</v>
      </c>
      <c r="D2157" s="9" t="s">
        <v>401</v>
      </c>
      <c r="E2157" s="6" t="s">
        <v>434</v>
      </c>
      <c r="F2157" s="9" t="s">
        <v>402</v>
      </c>
      <c r="G2157" s="6">
        <v>17</v>
      </c>
      <c r="H2157" s="9" t="s">
        <v>435</v>
      </c>
      <c r="I2157" s="9" t="s">
        <v>289</v>
      </c>
      <c r="J2157" s="9" t="s">
        <v>103</v>
      </c>
      <c r="K2157" s="9" t="s">
        <v>436</v>
      </c>
      <c r="L2157" s="9" t="s">
        <v>291</v>
      </c>
      <c r="M2157" s="6" t="s">
        <v>292</v>
      </c>
      <c r="N2157" s="6" t="s">
        <v>293</v>
      </c>
      <c r="O2157" s="9" t="s">
        <v>437</v>
      </c>
      <c r="P2157" s="6">
        <v>10400</v>
      </c>
      <c r="Q2157" s="6">
        <v>12600</v>
      </c>
      <c r="R2157" s="6">
        <v>12600</v>
      </c>
      <c r="S2157" s="6">
        <v>12600</v>
      </c>
      <c r="T2157" s="6">
        <v>30700</v>
      </c>
      <c r="U2157" s="6">
        <v>38400</v>
      </c>
      <c r="V2157" s="6">
        <v>44600</v>
      </c>
      <c r="W2157" s="6">
        <v>0</v>
      </c>
      <c r="X2157" s="6">
        <v>0</v>
      </c>
      <c r="Y2157" s="6">
        <v>0</v>
      </c>
      <c r="Z2157" s="6">
        <v>0</v>
      </c>
      <c r="AA2157" s="6">
        <v>5.0486482559999999</v>
      </c>
      <c r="AB2157" s="6">
        <v>-75.598820270000004</v>
      </c>
      <c r="AC2157" s="9" t="s">
        <v>75</v>
      </c>
      <c r="AD2157" s="6">
        <v>739616950</v>
      </c>
      <c r="AE2157" s="6" t="str">
        <f>MID(TablaPivotFinal[[#This Row],[Fecha]],1,4)</f>
        <v>2018</v>
      </c>
      <c r="AF2157" s="6" t="str">
        <f>MID(TablaPivotFinal[[#This Row],[Fecha]],5,3)</f>
        <v>Mar</v>
      </c>
      <c r="AG2157" s="9">
        <v>739616950</v>
      </c>
      <c r="AH2157" s="10">
        <v>59931</v>
      </c>
      <c r="AI2157" t="s">
        <v>1080</v>
      </c>
      <c r="AJ2157" t="s">
        <v>890</v>
      </c>
      <c r="AK2157" t="s">
        <v>1208</v>
      </c>
    </row>
    <row r="2158" spans="1:37" x14ac:dyDescent="0.3">
      <c r="A2158" t="str">
        <f t="shared" si="99"/>
        <v>SANTAGUEDA-CONCESION AUTOPISTAS DEL CAFE</v>
      </c>
      <c r="B2158" t="str">
        <f t="shared" si="100"/>
        <v>2018May</v>
      </c>
      <c r="C2158" t="str">
        <f t="shared" si="101"/>
        <v>5.048648256-75.59882027</v>
      </c>
      <c r="D2158" s="7" t="s">
        <v>401</v>
      </c>
      <c r="E2158" s="5" t="s">
        <v>434</v>
      </c>
      <c r="F2158" s="7" t="s">
        <v>402</v>
      </c>
      <c r="G2158" s="5">
        <v>17</v>
      </c>
      <c r="H2158" s="7" t="s">
        <v>435</v>
      </c>
      <c r="I2158" s="7" t="s">
        <v>289</v>
      </c>
      <c r="J2158" s="7" t="s">
        <v>103</v>
      </c>
      <c r="K2158" s="7" t="s">
        <v>436</v>
      </c>
      <c r="L2158" s="7" t="s">
        <v>291</v>
      </c>
      <c r="M2158" s="5" t="s">
        <v>292</v>
      </c>
      <c r="N2158" s="5" t="s">
        <v>293</v>
      </c>
      <c r="O2158" s="7" t="s">
        <v>437</v>
      </c>
      <c r="P2158" s="5">
        <v>10400</v>
      </c>
      <c r="Q2158" s="5">
        <v>12600</v>
      </c>
      <c r="R2158" s="5">
        <v>12600</v>
      </c>
      <c r="S2158" s="5">
        <v>12600</v>
      </c>
      <c r="T2158" s="5">
        <v>30700</v>
      </c>
      <c r="U2158" s="5">
        <v>38400</v>
      </c>
      <c r="V2158" s="5">
        <v>44600</v>
      </c>
      <c r="W2158" s="5">
        <v>0</v>
      </c>
      <c r="X2158" s="5">
        <v>0</v>
      </c>
      <c r="Y2158" s="5">
        <v>0</v>
      </c>
      <c r="Z2158" s="5">
        <v>0</v>
      </c>
      <c r="AA2158" s="5">
        <v>5.0486482559999999</v>
      </c>
      <c r="AB2158" s="5">
        <v>-75.598820270000004</v>
      </c>
      <c r="AC2158" s="7" t="s">
        <v>77</v>
      </c>
      <c r="AD2158" s="5">
        <v>950100100</v>
      </c>
      <c r="AE2158" s="5" t="str">
        <f>MID(TablaPivotFinal[[#This Row],[Fecha]],1,4)</f>
        <v>2018</v>
      </c>
      <c r="AF2158" s="5" t="str">
        <f>MID(TablaPivotFinal[[#This Row],[Fecha]],5,3)</f>
        <v>May</v>
      </c>
      <c r="AG2158" s="7">
        <v>950100100</v>
      </c>
      <c r="AH2158" s="8">
        <v>58064</v>
      </c>
      <c r="AI2158" t="s">
        <v>1080</v>
      </c>
      <c r="AJ2158" t="s">
        <v>892</v>
      </c>
      <c r="AK2158" t="s">
        <v>1208</v>
      </c>
    </row>
    <row r="2159" spans="1:37" x14ac:dyDescent="0.3">
      <c r="A2159" t="str">
        <f t="shared" si="99"/>
        <v>SANTAGUEDA-CONCESION AUTOPISTAS DEL CAFE</v>
      </c>
      <c r="B2159" t="str">
        <f t="shared" si="100"/>
        <v>2018Nov</v>
      </c>
      <c r="C2159" t="str">
        <f t="shared" si="101"/>
        <v>5.048648256-75.59882027</v>
      </c>
      <c r="D2159" s="9" t="s">
        <v>401</v>
      </c>
      <c r="E2159" s="6" t="s">
        <v>434</v>
      </c>
      <c r="F2159" s="9" t="s">
        <v>402</v>
      </c>
      <c r="G2159" s="6">
        <v>17</v>
      </c>
      <c r="H2159" s="9" t="s">
        <v>435</v>
      </c>
      <c r="I2159" s="9" t="s">
        <v>289</v>
      </c>
      <c r="J2159" s="9" t="s">
        <v>103</v>
      </c>
      <c r="K2159" s="9" t="s">
        <v>436</v>
      </c>
      <c r="L2159" s="9" t="s">
        <v>291</v>
      </c>
      <c r="M2159" s="6" t="s">
        <v>292</v>
      </c>
      <c r="N2159" s="6" t="s">
        <v>293</v>
      </c>
      <c r="O2159" s="9" t="s">
        <v>437</v>
      </c>
      <c r="P2159" s="6">
        <v>10400</v>
      </c>
      <c r="Q2159" s="6">
        <v>12600</v>
      </c>
      <c r="R2159" s="6">
        <v>12600</v>
      </c>
      <c r="S2159" s="6">
        <v>12600</v>
      </c>
      <c r="T2159" s="6">
        <v>30700</v>
      </c>
      <c r="U2159" s="6">
        <v>38400</v>
      </c>
      <c r="V2159" s="6">
        <v>44600</v>
      </c>
      <c r="W2159" s="6">
        <v>0</v>
      </c>
      <c r="X2159" s="6">
        <v>0</v>
      </c>
      <c r="Y2159" s="6">
        <v>0</v>
      </c>
      <c r="Z2159" s="6">
        <v>0</v>
      </c>
      <c r="AA2159" s="6">
        <v>5.0486482559999999</v>
      </c>
      <c r="AB2159" s="6">
        <v>-75.598820270000004</v>
      </c>
      <c r="AC2159" s="9" t="s">
        <v>79</v>
      </c>
      <c r="AD2159" s="6">
        <v>1093613250</v>
      </c>
      <c r="AE2159" s="6" t="str">
        <f>MID(TablaPivotFinal[[#This Row],[Fecha]],1,4)</f>
        <v>2018</v>
      </c>
      <c r="AF2159" s="6" t="str">
        <f>MID(TablaPivotFinal[[#This Row],[Fecha]],5,3)</f>
        <v>Nov</v>
      </c>
      <c r="AG2159" s="9">
        <v>1093613250</v>
      </c>
      <c r="AH2159" s="10">
        <v>67190</v>
      </c>
      <c r="AI2159" t="s">
        <v>1080</v>
      </c>
      <c r="AJ2159" t="s">
        <v>898</v>
      </c>
      <c r="AK2159" t="s">
        <v>1208</v>
      </c>
    </row>
    <row r="2160" spans="1:37" x14ac:dyDescent="0.3">
      <c r="A2160" t="str">
        <f t="shared" si="99"/>
        <v>SANTAGUEDA-CONCESION AUTOPISTAS DEL CAFE</v>
      </c>
      <c r="B2160" t="str">
        <f t="shared" si="100"/>
        <v>2018Oct</v>
      </c>
      <c r="C2160" t="str">
        <f t="shared" si="101"/>
        <v>5.048648256-75.59882027</v>
      </c>
      <c r="D2160" s="7" t="s">
        <v>401</v>
      </c>
      <c r="E2160" s="5" t="s">
        <v>434</v>
      </c>
      <c r="F2160" s="7" t="s">
        <v>402</v>
      </c>
      <c r="G2160" s="5">
        <v>17</v>
      </c>
      <c r="H2160" s="7" t="s">
        <v>435</v>
      </c>
      <c r="I2160" s="7" t="s">
        <v>289</v>
      </c>
      <c r="J2160" s="7" t="s">
        <v>103</v>
      </c>
      <c r="K2160" s="7" t="s">
        <v>436</v>
      </c>
      <c r="L2160" s="7" t="s">
        <v>291</v>
      </c>
      <c r="M2160" s="5" t="s">
        <v>292</v>
      </c>
      <c r="N2160" s="5" t="s">
        <v>293</v>
      </c>
      <c r="O2160" s="7" t="s">
        <v>437</v>
      </c>
      <c r="P2160" s="5">
        <v>10400</v>
      </c>
      <c r="Q2160" s="5">
        <v>12600</v>
      </c>
      <c r="R2160" s="5">
        <v>12600</v>
      </c>
      <c r="S2160" s="5">
        <v>12600</v>
      </c>
      <c r="T2160" s="5">
        <v>30700</v>
      </c>
      <c r="U2160" s="5">
        <v>38400</v>
      </c>
      <c r="V2160" s="5">
        <v>44600</v>
      </c>
      <c r="W2160" s="5">
        <v>0</v>
      </c>
      <c r="X2160" s="5">
        <v>0</v>
      </c>
      <c r="Y2160" s="5">
        <v>0</v>
      </c>
      <c r="Z2160" s="5">
        <v>0</v>
      </c>
      <c r="AA2160" s="5">
        <v>5.0486482559999999</v>
      </c>
      <c r="AB2160" s="5">
        <v>-75.598820270000004</v>
      </c>
      <c r="AC2160" s="7" t="s">
        <v>81</v>
      </c>
      <c r="AD2160" s="5">
        <v>1135105100</v>
      </c>
      <c r="AE2160" s="5" t="str">
        <f>MID(TablaPivotFinal[[#This Row],[Fecha]],1,4)</f>
        <v>2018</v>
      </c>
      <c r="AF2160" s="5" t="str">
        <f>MID(TablaPivotFinal[[#This Row],[Fecha]],5,3)</f>
        <v>Oct</v>
      </c>
      <c r="AG2160" s="7">
        <v>1135105100</v>
      </c>
      <c r="AH2160" s="8">
        <v>70119</v>
      </c>
      <c r="AI2160" t="s">
        <v>1080</v>
      </c>
      <c r="AJ2160" t="s">
        <v>897</v>
      </c>
      <c r="AK2160" t="s">
        <v>1208</v>
      </c>
    </row>
    <row r="2161" spans="1:37" x14ac:dyDescent="0.3">
      <c r="A2161" t="str">
        <f t="shared" si="99"/>
        <v>SANTAGUEDA-CONCESION AUTOPISTAS DEL CAFE</v>
      </c>
      <c r="B2161" t="str">
        <f t="shared" si="100"/>
        <v>2018Sep</v>
      </c>
      <c r="C2161" t="str">
        <f t="shared" si="101"/>
        <v>5.048648256-75.59882027</v>
      </c>
      <c r="D2161" s="9" t="s">
        <v>401</v>
      </c>
      <c r="E2161" s="6" t="s">
        <v>434</v>
      </c>
      <c r="F2161" s="9" t="s">
        <v>402</v>
      </c>
      <c r="G2161" s="6">
        <v>17</v>
      </c>
      <c r="H2161" s="9" t="s">
        <v>435</v>
      </c>
      <c r="I2161" s="9" t="s">
        <v>289</v>
      </c>
      <c r="J2161" s="9" t="s">
        <v>103</v>
      </c>
      <c r="K2161" s="9" t="s">
        <v>436</v>
      </c>
      <c r="L2161" s="9" t="s">
        <v>291</v>
      </c>
      <c r="M2161" s="6" t="s">
        <v>292</v>
      </c>
      <c r="N2161" s="6" t="s">
        <v>293</v>
      </c>
      <c r="O2161" s="9" t="s">
        <v>437</v>
      </c>
      <c r="P2161" s="6">
        <v>10400</v>
      </c>
      <c r="Q2161" s="6">
        <v>12600</v>
      </c>
      <c r="R2161" s="6">
        <v>12600</v>
      </c>
      <c r="S2161" s="6">
        <v>12600</v>
      </c>
      <c r="T2161" s="6">
        <v>30700</v>
      </c>
      <c r="U2161" s="6">
        <v>38400</v>
      </c>
      <c r="V2161" s="6">
        <v>44600</v>
      </c>
      <c r="W2161" s="6">
        <v>0</v>
      </c>
      <c r="X2161" s="6">
        <v>0</v>
      </c>
      <c r="Y2161" s="6">
        <v>0</v>
      </c>
      <c r="Z2161" s="6">
        <v>0</v>
      </c>
      <c r="AA2161" s="6">
        <v>5.0486482559999999</v>
      </c>
      <c r="AB2161" s="6">
        <v>-75.598820270000004</v>
      </c>
      <c r="AC2161" s="9" t="s">
        <v>83</v>
      </c>
      <c r="AD2161" s="6">
        <v>1063057700</v>
      </c>
      <c r="AE2161" s="6" t="str">
        <f>MID(TablaPivotFinal[[#This Row],[Fecha]],1,4)</f>
        <v>2018</v>
      </c>
      <c r="AF2161" s="6" t="str">
        <f>MID(TablaPivotFinal[[#This Row],[Fecha]],5,3)</f>
        <v>Sep</v>
      </c>
      <c r="AG2161" s="9">
        <v>1063057700</v>
      </c>
      <c r="AH2161" s="10">
        <v>62237</v>
      </c>
      <c r="AI2161" t="s">
        <v>1080</v>
      </c>
      <c r="AJ2161" t="s">
        <v>896</v>
      </c>
      <c r="AK2161" t="s">
        <v>1208</v>
      </c>
    </row>
    <row r="2162" spans="1:37" x14ac:dyDescent="0.3">
      <c r="A2162" t="str">
        <f t="shared" si="99"/>
        <v>CAIQUERO-CONCESION SABANA DE OCCIDENTE</v>
      </c>
      <c r="B2162" t="str">
        <f t="shared" si="100"/>
        <v>2016Abr</v>
      </c>
      <c r="C2162" t="str">
        <f t="shared" si="101"/>
        <v>5.065469603-74.41429469</v>
      </c>
      <c r="D2162" s="7" t="s">
        <v>358</v>
      </c>
      <c r="E2162" s="5">
        <v>5008</v>
      </c>
      <c r="F2162" s="7" t="s">
        <v>264</v>
      </c>
      <c r="G2162" s="5">
        <v>25</v>
      </c>
      <c r="H2162" s="7" t="s">
        <v>439</v>
      </c>
      <c r="I2162" s="7" t="s">
        <v>360</v>
      </c>
      <c r="J2162" s="7" t="s">
        <v>103</v>
      </c>
      <c r="K2162" s="7" t="s">
        <v>361</v>
      </c>
      <c r="L2162" s="7" t="s">
        <v>362</v>
      </c>
      <c r="M2162" s="5" t="s">
        <v>440</v>
      </c>
      <c r="N2162" s="5">
        <v>5939260</v>
      </c>
      <c r="O2162" s="7" t="s">
        <v>441</v>
      </c>
      <c r="P2162" s="5">
        <v>9300</v>
      </c>
      <c r="Q2162" s="5">
        <v>12100</v>
      </c>
      <c r="R2162" s="5">
        <v>30000</v>
      </c>
      <c r="S2162" s="5">
        <v>36100</v>
      </c>
      <c r="T2162" s="5">
        <v>41500</v>
      </c>
      <c r="U2162" s="5">
        <v>0</v>
      </c>
      <c r="V2162" s="5">
        <v>0</v>
      </c>
      <c r="W2162" s="5">
        <v>0</v>
      </c>
      <c r="X2162" s="5">
        <v>0</v>
      </c>
      <c r="Y2162" s="5">
        <v>8900</v>
      </c>
      <c r="Z2162" s="5">
        <v>9300</v>
      </c>
      <c r="AA2162" s="5">
        <v>5.0654696030000004</v>
      </c>
      <c r="AB2162" s="5">
        <v>-74.414294690000006</v>
      </c>
      <c r="AC2162" s="7" t="s">
        <v>13</v>
      </c>
      <c r="AD2162" s="5">
        <v>1722131000</v>
      </c>
      <c r="AE2162" s="5" t="str">
        <f>MID(TablaPivotFinal[[#This Row],[Fecha]],1,4)</f>
        <v>2016</v>
      </c>
      <c r="AF2162" s="5" t="str">
        <f>MID(TablaPivotFinal[[#This Row],[Fecha]],5,3)</f>
        <v>Abr</v>
      </c>
      <c r="AG2162" s="7">
        <v>1722131000</v>
      </c>
      <c r="AH2162" s="8">
        <v>143959</v>
      </c>
      <c r="AI2162" t="s">
        <v>1081</v>
      </c>
      <c r="AJ2162" t="s">
        <v>867</v>
      </c>
      <c r="AK2162" t="s">
        <v>1209</v>
      </c>
    </row>
    <row r="2163" spans="1:37" x14ac:dyDescent="0.3">
      <c r="A2163" t="str">
        <f t="shared" si="99"/>
        <v>CAIQUERO-CONCESION SABANA DE OCCIDENTE</v>
      </c>
      <c r="B2163" t="str">
        <f t="shared" si="100"/>
        <v>2016Ago</v>
      </c>
      <c r="C2163" t="str">
        <f t="shared" si="101"/>
        <v>5.065469603-74.41429469</v>
      </c>
      <c r="D2163" s="9" t="s">
        <v>358</v>
      </c>
      <c r="E2163" s="6">
        <v>5008</v>
      </c>
      <c r="F2163" s="9" t="s">
        <v>264</v>
      </c>
      <c r="G2163" s="6">
        <v>25</v>
      </c>
      <c r="H2163" s="9" t="s">
        <v>439</v>
      </c>
      <c r="I2163" s="9" t="s">
        <v>360</v>
      </c>
      <c r="J2163" s="9" t="s">
        <v>103</v>
      </c>
      <c r="K2163" s="9" t="s">
        <v>361</v>
      </c>
      <c r="L2163" s="9" t="s">
        <v>362</v>
      </c>
      <c r="M2163" s="6" t="s">
        <v>440</v>
      </c>
      <c r="N2163" s="6">
        <v>5939260</v>
      </c>
      <c r="O2163" s="9" t="s">
        <v>441</v>
      </c>
      <c r="P2163" s="6">
        <v>9300</v>
      </c>
      <c r="Q2163" s="6">
        <v>12100</v>
      </c>
      <c r="R2163" s="6">
        <v>30000</v>
      </c>
      <c r="S2163" s="6">
        <v>36100</v>
      </c>
      <c r="T2163" s="6">
        <v>41500</v>
      </c>
      <c r="U2163" s="6">
        <v>0</v>
      </c>
      <c r="V2163" s="6">
        <v>0</v>
      </c>
      <c r="W2163" s="6">
        <v>0</v>
      </c>
      <c r="X2163" s="6">
        <v>0</v>
      </c>
      <c r="Y2163" s="6">
        <v>8900</v>
      </c>
      <c r="Z2163" s="6">
        <v>9300</v>
      </c>
      <c r="AA2163" s="6">
        <v>5.0654696030000004</v>
      </c>
      <c r="AB2163" s="6">
        <v>-74.414294690000006</v>
      </c>
      <c r="AC2163" s="9" t="s">
        <v>15</v>
      </c>
      <c r="AD2163" s="6">
        <v>2119321100</v>
      </c>
      <c r="AE2163" s="6" t="str">
        <f>MID(TablaPivotFinal[[#This Row],[Fecha]],1,4)</f>
        <v>2016</v>
      </c>
      <c r="AF2163" s="6" t="str">
        <f>MID(TablaPivotFinal[[#This Row],[Fecha]],5,3)</f>
        <v>Ago</v>
      </c>
      <c r="AG2163" s="9">
        <v>2119321100</v>
      </c>
      <c r="AH2163" s="10">
        <v>186802</v>
      </c>
      <c r="AI2163" t="s">
        <v>1081</v>
      </c>
      <c r="AJ2163" t="s">
        <v>871</v>
      </c>
      <c r="AK2163" t="s">
        <v>1209</v>
      </c>
    </row>
    <row r="2164" spans="1:37" x14ac:dyDescent="0.3">
      <c r="A2164" t="str">
        <f t="shared" si="99"/>
        <v>CAIQUERO-CONCESION SABANA DE OCCIDENTE</v>
      </c>
      <c r="B2164" t="str">
        <f t="shared" si="100"/>
        <v>2016Dic</v>
      </c>
      <c r="C2164" t="str">
        <f t="shared" si="101"/>
        <v>5.065469603-74.41429469</v>
      </c>
      <c r="D2164" s="7" t="s">
        <v>358</v>
      </c>
      <c r="E2164" s="5">
        <v>5008</v>
      </c>
      <c r="F2164" s="7" t="s">
        <v>264</v>
      </c>
      <c r="G2164" s="5">
        <v>25</v>
      </c>
      <c r="H2164" s="7" t="s">
        <v>439</v>
      </c>
      <c r="I2164" s="7" t="s">
        <v>360</v>
      </c>
      <c r="J2164" s="7" t="s">
        <v>103</v>
      </c>
      <c r="K2164" s="7" t="s">
        <v>361</v>
      </c>
      <c r="L2164" s="7" t="s">
        <v>362</v>
      </c>
      <c r="M2164" s="5" t="s">
        <v>440</v>
      </c>
      <c r="N2164" s="5">
        <v>5939260</v>
      </c>
      <c r="O2164" s="7" t="s">
        <v>441</v>
      </c>
      <c r="P2164" s="5">
        <v>9300</v>
      </c>
      <c r="Q2164" s="5">
        <v>12100</v>
      </c>
      <c r="R2164" s="5">
        <v>30000</v>
      </c>
      <c r="S2164" s="5">
        <v>36100</v>
      </c>
      <c r="T2164" s="5">
        <v>41500</v>
      </c>
      <c r="U2164" s="5">
        <v>0</v>
      </c>
      <c r="V2164" s="5">
        <v>0</v>
      </c>
      <c r="W2164" s="5">
        <v>0</v>
      </c>
      <c r="X2164" s="5">
        <v>0</v>
      </c>
      <c r="Y2164" s="5">
        <v>8900</v>
      </c>
      <c r="Z2164" s="5">
        <v>9300</v>
      </c>
      <c r="AA2164" s="5">
        <v>5.0654696030000004</v>
      </c>
      <c r="AB2164" s="5">
        <v>-74.414294690000006</v>
      </c>
      <c r="AC2164" s="7" t="s">
        <v>17</v>
      </c>
      <c r="AD2164" s="5">
        <v>2677938000</v>
      </c>
      <c r="AE2164" s="5" t="str">
        <f>MID(TablaPivotFinal[[#This Row],[Fecha]],1,4)</f>
        <v>2016</v>
      </c>
      <c r="AF2164" s="5" t="str">
        <f>MID(TablaPivotFinal[[#This Row],[Fecha]],5,3)</f>
        <v>Dic</v>
      </c>
      <c r="AG2164" s="7">
        <v>2677938000</v>
      </c>
      <c r="AH2164" s="8">
        <v>258301</v>
      </c>
      <c r="AI2164" t="s">
        <v>1081</v>
      </c>
      <c r="AJ2164" t="s">
        <v>875</v>
      </c>
      <c r="AK2164" t="s">
        <v>1209</v>
      </c>
    </row>
    <row r="2165" spans="1:37" x14ac:dyDescent="0.3">
      <c r="A2165" t="str">
        <f t="shared" si="99"/>
        <v>CAIQUERO-CONCESION SABANA DE OCCIDENTE</v>
      </c>
      <c r="B2165" t="str">
        <f t="shared" si="100"/>
        <v>2016Ene</v>
      </c>
      <c r="C2165" t="str">
        <f t="shared" si="101"/>
        <v>5.065469603-74.41429469</v>
      </c>
      <c r="D2165" s="9" t="s">
        <v>358</v>
      </c>
      <c r="E2165" s="6">
        <v>5008</v>
      </c>
      <c r="F2165" s="9" t="s">
        <v>264</v>
      </c>
      <c r="G2165" s="6">
        <v>25</v>
      </c>
      <c r="H2165" s="9" t="s">
        <v>439</v>
      </c>
      <c r="I2165" s="9" t="s">
        <v>360</v>
      </c>
      <c r="J2165" s="9" t="s">
        <v>103</v>
      </c>
      <c r="K2165" s="9" t="s">
        <v>361</v>
      </c>
      <c r="L2165" s="9" t="s">
        <v>362</v>
      </c>
      <c r="M2165" s="6" t="s">
        <v>440</v>
      </c>
      <c r="N2165" s="6">
        <v>5939260</v>
      </c>
      <c r="O2165" s="9" t="s">
        <v>441</v>
      </c>
      <c r="P2165" s="6">
        <v>9300</v>
      </c>
      <c r="Q2165" s="6">
        <v>12100</v>
      </c>
      <c r="R2165" s="6">
        <v>30000</v>
      </c>
      <c r="S2165" s="6">
        <v>36100</v>
      </c>
      <c r="T2165" s="6">
        <v>41500</v>
      </c>
      <c r="U2165" s="6">
        <v>0</v>
      </c>
      <c r="V2165" s="6">
        <v>0</v>
      </c>
      <c r="W2165" s="6">
        <v>0</v>
      </c>
      <c r="X2165" s="6">
        <v>0</v>
      </c>
      <c r="Y2165" s="6">
        <v>8900</v>
      </c>
      <c r="Z2165" s="6">
        <v>9300</v>
      </c>
      <c r="AA2165" s="6">
        <v>5.0654696030000004</v>
      </c>
      <c r="AB2165" s="6">
        <v>-74.414294690000006</v>
      </c>
      <c r="AC2165" s="9" t="s">
        <v>19</v>
      </c>
      <c r="AD2165" s="6">
        <v>2697993900</v>
      </c>
      <c r="AE2165" s="6" t="str">
        <f>MID(TablaPivotFinal[[#This Row],[Fecha]],1,4)</f>
        <v>2016</v>
      </c>
      <c r="AF2165" s="6" t="str">
        <f>MID(TablaPivotFinal[[#This Row],[Fecha]],5,3)</f>
        <v>Ene</v>
      </c>
      <c r="AG2165" s="9">
        <v>2697993900</v>
      </c>
      <c r="AH2165" s="10">
        <v>275069</v>
      </c>
      <c r="AI2165" t="s">
        <v>1081</v>
      </c>
      <c r="AJ2165" t="s">
        <v>864</v>
      </c>
      <c r="AK2165" t="s">
        <v>1209</v>
      </c>
    </row>
    <row r="2166" spans="1:37" x14ac:dyDescent="0.3">
      <c r="A2166" t="str">
        <f t="shared" si="99"/>
        <v>CAIQUERO-CONCESION SABANA DE OCCIDENTE</v>
      </c>
      <c r="B2166" t="str">
        <f t="shared" si="100"/>
        <v>2016Feb</v>
      </c>
      <c r="C2166" t="str">
        <f t="shared" si="101"/>
        <v>5.065469603-74.41429469</v>
      </c>
      <c r="D2166" s="7" t="s">
        <v>358</v>
      </c>
      <c r="E2166" s="5">
        <v>5008</v>
      </c>
      <c r="F2166" s="7" t="s">
        <v>264</v>
      </c>
      <c r="G2166" s="5">
        <v>25</v>
      </c>
      <c r="H2166" s="7" t="s">
        <v>439</v>
      </c>
      <c r="I2166" s="7" t="s">
        <v>360</v>
      </c>
      <c r="J2166" s="7" t="s">
        <v>103</v>
      </c>
      <c r="K2166" s="7" t="s">
        <v>361</v>
      </c>
      <c r="L2166" s="7" t="s">
        <v>362</v>
      </c>
      <c r="M2166" s="5" t="s">
        <v>440</v>
      </c>
      <c r="N2166" s="5">
        <v>5939260</v>
      </c>
      <c r="O2166" s="7" t="s">
        <v>441</v>
      </c>
      <c r="P2166" s="5">
        <v>9300</v>
      </c>
      <c r="Q2166" s="5">
        <v>12100</v>
      </c>
      <c r="R2166" s="5">
        <v>30000</v>
      </c>
      <c r="S2166" s="5">
        <v>36100</v>
      </c>
      <c r="T2166" s="5">
        <v>41500</v>
      </c>
      <c r="U2166" s="5">
        <v>0</v>
      </c>
      <c r="V2166" s="5">
        <v>0</v>
      </c>
      <c r="W2166" s="5">
        <v>0</v>
      </c>
      <c r="X2166" s="5">
        <v>0</v>
      </c>
      <c r="Y2166" s="5">
        <v>8900</v>
      </c>
      <c r="Z2166" s="5">
        <v>9300</v>
      </c>
      <c r="AA2166" s="5">
        <v>5.0654696030000004</v>
      </c>
      <c r="AB2166" s="5">
        <v>-74.414294690000006</v>
      </c>
      <c r="AC2166" s="7" t="s">
        <v>21</v>
      </c>
      <c r="AD2166" s="5">
        <v>1713553500</v>
      </c>
      <c r="AE2166" s="5" t="str">
        <f>MID(TablaPivotFinal[[#This Row],[Fecha]],1,4)</f>
        <v>2016</v>
      </c>
      <c r="AF2166" s="5" t="str">
        <f>MID(TablaPivotFinal[[#This Row],[Fecha]],5,3)</f>
        <v>Feb</v>
      </c>
      <c r="AG2166" s="7">
        <v>1713553500</v>
      </c>
      <c r="AH2166" s="8">
        <v>142564</v>
      </c>
      <c r="AI2166" t="s">
        <v>1081</v>
      </c>
      <c r="AJ2166" t="s">
        <v>865</v>
      </c>
      <c r="AK2166" t="s">
        <v>1209</v>
      </c>
    </row>
    <row r="2167" spans="1:37" x14ac:dyDescent="0.3">
      <c r="A2167" t="str">
        <f t="shared" si="99"/>
        <v>CAIQUERO-CONCESION SABANA DE OCCIDENTE</v>
      </c>
      <c r="B2167" t="str">
        <f t="shared" si="100"/>
        <v>2016Jul</v>
      </c>
      <c r="C2167" t="str">
        <f t="shared" si="101"/>
        <v>5.065469603-74.41429469</v>
      </c>
      <c r="D2167" s="9" t="s">
        <v>358</v>
      </c>
      <c r="E2167" s="6">
        <v>5008</v>
      </c>
      <c r="F2167" s="9" t="s">
        <v>264</v>
      </c>
      <c r="G2167" s="6">
        <v>25</v>
      </c>
      <c r="H2167" s="9" t="s">
        <v>439</v>
      </c>
      <c r="I2167" s="9" t="s">
        <v>360</v>
      </c>
      <c r="J2167" s="9" t="s">
        <v>103</v>
      </c>
      <c r="K2167" s="9" t="s">
        <v>361</v>
      </c>
      <c r="L2167" s="9" t="s">
        <v>362</v>
      </c>
      <c r="M2167" s="6" t="s">
        <v>440</v>
      </c>
      <c r="N2167" s="6">
        <v>5939260</v>
      </c>
      <c r="O2167" s="9" t="s">
        <v>441</v>
      </c>
      <c r="P2167" s="6">
        <v>9300</v>
      </c>
      <c r="Q2167" s="6">
        <v>12100</v>
      </c>
      <c r="R2167" s="6">
        <v>30000</v>
      </c>
      <c r="S2167" s="6">
        <v>36100</v>
      </c>
      <c r="T2167" s="6">
        <v>41500</v>
      </c>
      <c r="U2167" s="6">
        <v>0</v>
      </c>
      <c r="V2167" s="6">
        <v>0</v>
      </c>
      <c r="W2167" s="6">
        <v>0</v>
      </c>
      <c r="X2167" s="6">
        <v>0</v>
      </c>
      <c r="Y2167" s="6">
        <v>8900</v>
      </c>
      <c r="Z2167" s="6">
        <v>9300</v>
      </c>
      <c r="AA2167" s="6">
        <v>5.0654696030000004</v>
      </c>
      <c r="AB2167" s="6">
        <v>-74.414294690000006</v>
      </c>
      <c r="AC2167" s="9" t="s">
        <v>23</v>
      </c>
      <c r="AD2167" s="6">
        <v>2340131400</v>
      </c>
      <c r="AE2167" s="6" t="str">
        <f>MID(TablaPivotFinal[[#This Row],[Fecha]],1,4)</f>
        <v>2016</v>
      </c>
      <c r="AF2167" s="6" t="str">
        <f>MID(TablaPivotFinal[[#This Row],[Fecha]],5,3)</f>
        <v>Jul</v>
      </c>
      <c r="AG2167" s="9">
        <v>2340131400</v>
      </c>
      <c r="AH2167" s="10">
        <v>211533</v>
      </c>
      <c r="AI2167" t="s">
        <v>1081</v>
      </c>
      <c r="AJ2167" t="s">
        <v>870</v>
      </c>
      <c r="AK2167" t="s">
        <v>1209</v>
      </c>
    </row>
    <row r="2168" spans="1:37" x14ac:dyDescent="0.3">
      <c r="A2168" t="str">
        <f t="shared" si="99"/>
        <v>CAIQUERO-CONCESION SABANA DE OCCIDENTE</v>
      </c>
      <c r="B2168" t="str">
        <f t="shared" si="100"/>
        <v>2016Jun</v>
      </c>
      <c r="C2168" t="str">
        <f t="shared" si="101"/>
        <v>5.065469603-74.41429469</v>
      </c>
      <c r="D2168" s="7" t="s">
        <v>358</v>
      </c>
      <c r="E2168" s="5">
        <v>5008</v>
      </c>
      <c r="F2168" s="7" t="s">
        <v>264</v>
      </c>
      <c r="G2168" s="5">
        <v>25</v>
      </c>
      <c r="H2168" s="7" t="s">
        <v>439</v>
      </c>
      <c r="I2168" s="7" t="s">
        <v>360</v>
      </c>
      <c r="J2168" s="7" t="s">
        <v>103</v>
      </c>
      <c r="K2168" s="7" t="s">
        <v>361</v>
      </c>
      <c r="L2168" s="7" t="s">
        <v>362</v>
      </c>
      <c r="M2168" s="5" t="s">
        <v>440</v>
      </c>
      <c r="N2168" s="5">
        <v>5939260</v>
      </c>
      <c r="O2168" s="7" t="s">
        <v>441</v>
      </c>
      <c r="P2168" s="5">
        <v>9300</v>
      </c>
      <c r="Q2168" s="5">
        <v>12100</v>
      </c>
      <c r="R2168" s="5">
        <v>30000</v>
      </c>
      <c r="S2168" s="5">
        <v>36100</v>
      </c>
      <c r="T2168" s="5">
        <v>41500</v>
      </c>
      <c r="U2168" s="5">
        <v>0</v>
      </c>
      <c r="V2168" s="5">
        <v>0</v>
      </c>
      <c r="W2168" s="5">
        <v>0</v>
      </c>
      <c r="X2168" s="5">
        <v>0</v>
      </c>
      <c r="Y2168" s="5">
        <v>8900</v>
      </c>
      <c r="Z2168" s="5">
        <v>9300</v>
      </c>
      <c r="AA2168" s="5">
        <v>5.0654696030000004</v>
      </c>
      <c r="AB2168" s="5">
        <v>-74.414294690000006</v>
      </c>
      <c r="AC2168" s="7" t="s">
        <v>25</v>
      </c>
      <c r="AD2168" s="5">
        <v>2049783000</v>
      </c>
      <c r="AE2168" s="5" t="str">
        <f>MID(TablaPivotFinal[[#This Row],[Fecha]],1,4)</f>
        <v>2016</v>
      </c>
      <c r="AF2168" s="5" t="str">
        <f>MID(TablaPivotFinal[[#This Row],[Fecha]],5,3)</f>
        <v>Jun</v>
      </c>
      <c r="AG2168" s="7">
        <v>2049783000</v>
      </c>
      <c r="AH2168" s="8">
        <v>184340</v>
      </c>
      <c r="AI2168" t="s">
        <v>1081</v>
      </c>
      <c r="AJ2168" t="s">
        <v>869</v>
      </c>
      <c r="AK2168" t="s">
        <v>1209</v>
      </c>
    </row>
    <row r="2169" spans="1:37" x14ac:dyDescent="0.3">
      <c r="A2169" t="str">
        <f t="shared" si="99"/>
        <v>CAIQUERO-CONCESION SABANA DE OCCIDENTE</v>
      </c>
      <c r="B2169" t="str">
        <f t="shared" si="100"/>
        <v>2016Mar</v>
      </c>
      <c r="C2169" t="str">
        <f t="shared" si="101"/>
        <v>5.065469603-74.41429469</v>
      </c>
      <c r="D2169" s="9" t="s">
        <v>358</v>
      </c>
      <c r="E2169" s="6">
        <v>5008</v>
      </c>
      <c r="F2169" s="9" t="s">
        <v>264</v>
      </c>
      <c r="G2169" s="6">
        <v>25</v>
      </c>
      <c r="H2169" s="9" t="s">
        <v>439</v>
      </c>
      <c r="I2169" s="9" t="s">
        <v>360</v>
      </c>
      <c r="J2169" s="9" t="s">
        <v>103</v>
      </c>
      <c r="K2169" s="9" t="s">
        <v>361</v>
      </c>
      <c r="L2169" s="9" t="s">
        <v>362</v>
      </c>
      <c r="M2169" s="6" t="s">
        <v>440</v>
      </c>
      <c r="N2169" s="6">
        <v>5939260</v>
      </c>
      <c r="O2169" s="9" t="s">
        <v>441</v>
      </c>
      <c r="P2169" s="6">
        <v>9300</v>
      </c>
      <c r="Q2169" s="6">
        <v>12100</v>
      </c>
      <c r="R2169" s="6">
        <v>30000</v>
      </c>
      <c r="S2169" s="6">
        <v>36100</v>
      </c>
      <c r="T2169" s="6">
        <v>41500</v>
      </c>
      <c r="U2169" s="6">
        <v>0</v>
      </c>
      <c r="V2169" s="6">
        <v>0</v>
      </c>
      <c r="W2169" s="6">
        <v>0</v>
      </c>
      <c r="X2169" s="6">
        <v>0</v>
      </c>
      <c r="Y2169" s="6">
        <v>8900</v>
      </c>
      <c r="Z2169" s="6">
        <v>9300</v>
      </c>
      <c r="AA2169" s="6">
        <v>5.0654696030000004</v>
      </c>
      <c r="AB2169" s="6">
        <v>-74.414294690000006</v>
      </c>
      <c r="AC2169" s="9" t="s">
        <v>27</v>
      </c>
      <c r="AD2169" s="6">
        <v>2249529000</v>
      </c>
      <c r="AE2169" s="6" t="str">
        <f>MID(TablaPivotFinal[[#This Row],[Fecha]],1,4)</f>
        <v>2016</v>
      </c>
      <c r="AF2169" s="6" t="str">
        <f>MID(TablaPivotFinal[[#This Row],[Fecha]],5,3)</f>
        <v>Mar</v>
      </c>
      <c r="AG2169" s="9">
        <v>2249529000</v>
      </c>
      <c r="AH2169" s="10">
        <v>208017</v>
      </c>
      <c r="AI2169" t="s">
        <v>1081</v>
      </c>
      <c r="AJ2169" t="s">
        <v>866</v>
      </c>
      <c r="AK2169" t="s">
        <v>1209</v>
      </c>
    </row>
    <row r="2170" spans="1:37" x14ac:dyDescent="0.3">
      <c r="A2170" t="str">
        <f t="shared" si="99"/>
        <v>CAIQUERO-CONCESION SABANA DE OCCIDENTE</v>
      </c>
      <c r="B2170" t="str">
        <f t="shared" si="100"/>
        <v>2016May</v>
      </c>
      <c r="C2170" t="str">
        <f t="shared" si="101"/>
        <v>5.065469603-74.41429469</v>
      </c>
      <c r="D2170" s="7" t="s">
        <v>358</v>
      </c>
      <c r="E2170" s="5">
        <v>5008</v>
      </c>
      <c r="F2170" s="7" t="s">
        <v>264</v>
      </c>
      <c r="G2170" s="5">
        <v>25</v>
      </c>
      <c r="H2170" s="7" t="s">
        <v>439</v>
      </c>
      <c r="I2170" s="7" t="s">
        <v>360</v>
      </c>
      <c r="J2170" s="7" t="s">
        <v>103</v>
      </c>
      <c r="K2170" s="7" t="s">
        <v>361</v>
      </c>
      <c r="L2170" s="7" t="s">
        <v>362</v>
      </c>
      <c r="M2170" s="5" t="s">
        <v>440</v>
      </c>
      <c r="N2170" s="5">
        <v>5939260</v>
      </c>
      <c r="O2170" s="7" t="s">
        <v>441</v>
      </c>
      <c r="P2170" s="5">
        <v>9300</v>
      </c>
      <c r="Q2170" s="5">
        <v>12100</v>
      </c>
      <c r="R2170" s="5">
        <v>30000</v>
      </c>
      <c r="S2170" s="5">
        <v>36100</v>
      </c>
      <c r="T2170" s="5">
        <v>41500</v>
      </c>
      <c r="U2170" s="5">
        <v>0</v>
      </c>
      <c r="V2170" s="5">
        <v>0</v>
      </c>
      <c r="W2170" s="5">
        <v>0</v>
      </c>
      <c r="X2170" s="5">
        <v>0</v>
      </c>
      <c r="Y2170" s="5">
        <v>8900</v>
      </c>
      <c r="Z2170" s="5">
        <v>9300</v>
      </c>
      <c r="AA2170" s="5">
        <v>5.0654696030000004</v>
      </c>
      <c r="AB2170" s="5">
        <v>-74.414294690000006</v>
      </c>
      <c r="AC2170" s="7" t="s">
        <v>29</v>
      </c>
      <c r="AD2170" s="5">
        <v>1953870100</v>
      </c>
      <c r="AE2170" s="5" t="str">
        <f>MID(TablaPivotFinal[[#This Row],[Fecha]],1,4)</f>
        <v>2016</v>
      </c>
      <c r="AF2170" s="5" t="str">
        <f>MID(TablaPivotFinal[[#This Row],[Fecha]],5,3)</f>
        <v>May</v>
      </c>
      <c r="AG2170" s="7">
        <v>1953870100</v>
      </c>
      <c r="AH2170" s="8">
        <v>175161</v>
      </c>
      <c r="AI2170" t="s">
        <v>1081</v>
      </c>
      <c r="AJ2170" t="s">
        <v>868</v>
      </c>
      <c r="AK2170" t="s">
        <v>1209</v>
      </c>
    </row>
    <row r="2171" spans="1:37" x14ac:dyDescent="0.3">
      <c r="A2171" t="str">
        <f t="shared" si="99"/>
        <v>CAIQUERO-CONCESION SABANA DE OCCIDENTE</v>
      </c>
      <c r="B2171" t="str">
        <f t="shared" si="100"/>
        <v>2016Nov</v>
      </c>
      <c r="C2171" t="str">
        <f t="shared" si="101"/>
        <v>5.065469603-74.41429469</v>
      </c>
      <c r="D2171" s="9" t="s">
        <v>358</v>
      </c>
      <c r="E2171" s="6">
        <v>5008</v>
      </c>
      <c r="F2171" s="9" t="s">
        <v>264</v>
      </c>
      <c r="G2171" s="6">
        <v>25</v>
      </c>
      <c r="H2171" s="9" t="s">
        <v>439</v>
      </c>
      <c r="I2171" s="9" t="s">
        <v>360</v>
      </c>
      <c r="J2171" s="9" t="s">
        <v>103</v>
      </c>
      <c r="K2171" s="9" t="s">
        <v>361</v>
      </c>
      <c r="L2171" s="9" t="s">
        <v>362</v>
      </c>
      <c r="M2171" s="6" t="s">
        <v>440</v>
      </c>
      <c r="N2171" s="6">
        <v>5939260</v>
      </c>
      <c r="O2171" s="9" t="s">
        <v>441</v>
      </c>
      <c r="P2171" s="6">
        <v>9300</v>
      </c>
      <c r="Q2171" s="6">
        <v>12100</v>
      </c>
      <c r="R2171" s="6">
        <v>30000</v>
      </c>
      <c r="S2171" s="6">
        <v>36100</v>
      </c>
      <c r="T2171" s="6">
        <v>41500</v>
      </c>
      <c r="U2171" s="6">
        <v>0</v>
      </c>
      <c r="V2171" s="6">
        <v>0</v>
      </c>
      <c r="W2171" s="6">
        <v>0</v>
      </c>
      <c r="X2171" s="6">
        <v>0</v>
      </c>
      <c r="Y2171" s="6">
        <v>8900</v>
      </c>
      <c r="Z2171" s="6">
        <v>9300</v>
      </c>
      <c r="AA2171" s="6">
        <v>5.0654696030000004</v>
      </c>
      <c r="AB2171" s="6">
        <v>-74.414294690000006</v>
      </c>
      <c r="AC2171" s="9" t="s">
        <v>31</v>
      </c>
      <c r="AD2171" s="6">
        <v>2139540600</v>
      </c>
      <c r="AE2171" s="6" t="str">
        <f>MID(TablaPivotFinal[[#This Row],[Fecha]],1,4)</f>
        <v>2016</v>
      </c>
      <c r="AF2171" s="6" t="str">
        <f>MID(TablaPivotFinal[[#This Row],[Fecha]],5,3)</f>
        <v>Nov</v>
      </c>
      <c r="AG2171" s="9">
        <v>2139540600</v>
      </c>
      <c r="AH2171" s="10">
        <v>191994</v>
      </c>
      <c r="AI2171" t="s">
        <v>1081</v>
      </c>
      <c r="AJ2171" t="s">
        <v>874</v>
      </c>
      <c r="AK2171" t="s">
        <v>1209</v>
      </c>
    </row>
    <row r="2172" spans="1:37" x14ac:dyDescent="0.3">
      <c r="A2172" t="str">
        <f t="shared" si="99"/>
        <v>CAIQUERO-CONCESION SABANA DE OCCIDENTE</v>
      </c>
      <c r="B2172" t="str">
        <f t="shared" si="100"/>
        <v>2016Oct</v>
      </c>
      <c r="C2172" t="str">
        <f t="shared" si="101"/>
        <v>5.065469603-74.41429469</v>
      </c>
      <c r="D2172" s="7" t="s">
        <v>358</v>
      </c>
      <c r="E2172" s="5">
        <v>5008</v>
      </c>
      <c r="F2172" s="7" t="s">
        <v>264</v>
      </c>
      <c r="G2172" s="5">
        <v>25</v>
      </c>
      <c r="H2172" s="7" t="s">
        <v>439</v>
      </c>
      <c r="I2172" s="7" t="s">
        <v>360</v>
      </c>
      <c r="J2172" s="7" t="s">
        <v>103</v>
      </c>
      <c r="K2172" s="7" t="s">
        <v>361</v>
      </c>
      <c r="L2172" s="7" t="s">
        <v>362</v>
      </c>
      <c r="M2172" s="5" t="s">
        <v>440</v>
      </c>
      <c r="N2172" s="5">
        <v>5939260</v>
      </c>
      <c r="O2172" s="7" t="s">
        <v>441</v>
      </c>
      <c r="P2172" s="5">
        <v>9300</v>
      </c>
      <c r="Q2172" s="5">
        <v>12100</v>
      </c>
      <c r="R2172" s="5">
        <v>30000</v>
      </c>
      <c r="S2172" s="5">
        <v>36100</v>
      </c>
      <c r="T2172" s="5">
        <v>41500</v>
      </c>
      <c r="U2172" s="5">
        <v>0</v>
      </c>
      <c r="V2172" s="5">
        <v>0</v>
      </c>
      <c r="W2172" s="5">
        <v>0</v>
      </c>
      <c r="X2172" s="5">
        <v>0</v>
      </c>
      <c r="Y2172" s="5">
        <v>8900</v>
      </c>
      <c r="Z2172" s="5">
        <v>9300</v>
      </c>
      <c r="AA2172" s="5">
        <v>5.0654696030000004</v>
      </c>
      <c r="AB2172" s="5">
        <v>-74.414294690000006</v>
      </c>
      <c r="AC2172" s="7" t="s">
        <v>33</v>
      </c>
      <c r="AD2172" s="5">
        <v>2186347300</v>
      </c>
      <c r="AE2172" s="5" t="str">
        <f>MID(TablaPivotFinal[[#This Row],[Fecha]],1,4)</f>
        <v>2016</v>
      </c>
      <c r="AF2172" s="5" t="str">
        <f>MID(TablaPivotFinal[[#This Row],[Fecha]],5,3)</f>
        <v>Oct</v>
      </c>
      <c r="AG2172" s="7">
        <v>2186347300</v>
      </c>
      <c r="AH2172" s="8">
        <v>200521</v>
      </c>
      <c r="AI2172" t="s">
        <v>1081</v>
      </c>
      <c r="AJ2172" t="s">
        <v>873</v>
      </c>
      <c r="AK2172" t="s">
        <v>1209</v>
      </c>
    </row>
    <row r="2173" spans="1:37" x14ac:dyDescent="0.3">
      <c r="A2173" t="str">
        <f t="shared" si="99"/>
        <v>CAIQUERO-CONCESION SABANA DE OCCIDENTE</v>
      </c>
      <c r="B2173" t="str">
        <f t="shared" si="100"/>
        <v>2016Sep</v>
      </c>
      <c r="C2173" t="str">
        <f t="shared" si="101"/>
        <v>5.065469603-74.41429469</v>
      </c>
      <c r="D2173" s="9" t="s">
        <v>358</v>
      </c>
      <c r="E2173" s="6">
        <v>5008</v>
      </c>
      <c r="F2173" s="9" t="s">
        <v>264</v>
      </c>
      <c r="G2173" s="6">
        <v>25</v>
      </c>
      <c r="H2173" s="9" t="s">
        <v>439</v>
      </c>
      <c r="I2173" s="9" t="s">
        <v>360</v>
      </c>
      <c r="J2173" s="9" t="s">
        <v>103</v>
      </c>
      <c r="K2173" s="9" t="s">
        <v>361</v>
      </c>
      <c r="L2173" s="9" t="s">
        <v>362</v>
      </c>
      <c r="M2173" s="6" t="s">
        <v>440</v>
      </c>
      <c r="N2173" s="6">
        <v>5939260</v>
      </c>
      <c r="O2173" s="9" t="s">
        <v>441</v>
      </c>
      <c r="P2173" s="6">
        <v>9300</v>
      </c>
      <c r="Q2173" s="6">
        <v>12100</v>
      </c>
      <c r="R2173" s="6">
        <v>30000</v>
      </c>
      <c r="S2173" s="6">
        <v>36100</v>
      </c>
      <c r="T2173" s="6">
        <v>41500</v>
      </c>
      <c r="U2173" s="6">
        <v>0</v>
      </c>
      <c r="V2173" s="6">
        <v>0</v>
      </c>
      <c r="W2173" s="6">
        <v>0</v>
      </c>
      <c r="X2173" s="6">
        <v>0</v>
      </c>
      <c r="Y2173" s="6">
        <v>8900</v>
      </c>
      <c r="Z2173" s="6">
        <v>9300</v>
      </c>
      <c r="AA2173" s="6">
        <v>5.0654696030000004</v>
      </c>
      <c r="AB2173" s="6">
        <v>-74.414294690000006</v>
      </c>
      <c r="AC2173" s="9" t="s">
        <v>35</v>
      </c>
      <c r="AD2173" s="6">
        <v>1844934500</v>
      </c>
      <c r="AE2173" s="6" t="str">
        <f>MID(TablaPivotFinal[[#This Row],[Fecha]],1,4)</f>
        <v>2016</v>
      </c>
      <c r="AF2173" s="6" t="str">
        <f>MID(TablaPivotFinal[[#This Row],[Fecha]],5,3)</f>
        <v>Sep</v>
      </c>
      <c r="AG2173" s="9">
        <v>1844934500</v>
      </c>
      <c r="AH2173" s="10">
        <v>159077</v>
      </c>
      <c r="AI2173" t="s">
        <v>1081</v>
      </c>
      <c r="AJ2173" t="s">
        <v>872</v>
      </c>
      <c r="AK2173" t="s">
        <v>1209</v>
      </c>
    </row>
    <row r="2174" spans="1:37" x14ac:dyDescent="0.3">
      <c r="A2174" t="str">
        <f t="shared" si="99"/>
        <v>CAIQUERO-CONCESION SABANA DE OCCIDENTE</v>
      </c>
      <c r="B2174" t="str">
        <f t="shared" si="100"/>
        <v>2017Abr</v>
      </c>
      <c r="C2174" t="str">
        <f t="shared" si="101"/>
        <v>5.065469603-74.41429469</v>
      </c>
      <c r="D2174" s="7" t="s">
        <v>358</v>
      </c>
      <c r="E2174" s="5">
        <v>5008</v>
      </c>
      <c r="F2174" s="7" t="s">
        <v>264</v>
      </c>
      <c r="G2174" s="5">
        <v>25</v>
      </c>
      <c r="H2174" s="7" t="s">
        <v>439</v>
      </c>
      <c r="I2174" s="7" t="s">
        <v>360</v>
      </c>
      <c r="J2174" s="7" t="s">
        <v>103</v>
      </c>
      <c r="K2174" s="7" t="s">
        <v>361</v>
      </c>
      <c r="L2174" s="7" t="s">
        <v>362</v>
      </c>
      <c r="M2174" s="5" t="s">
        <v>440</v>
      </c>
      <c r="N2174" s="5">
        <v>5939260</v>
      </c>
      <c r="O2174" s="7" t="s">
        <v>441</v>
      </c>
      <c r="P2174" s="5">
        <v>9300</v>
      </c>
      <c r="Q2174" s="5">
        <v>12100</v>
      </c>
      <c r="R2174" s="5">
        <v>30000</v>
      </c>
      <c r="S2174" s="5">
        <v>36100</v>
      </c>
      <c r="T2174" s="5">
        <v>41500</v>
      </c>
      <c r="U2174" s="5">
        <v>0</v>
      </c>
      <c r="V2174" s="5">
        <v>0</v>
      </c>
      <c r="W2174" s="5">
        <v>0</v>
      </c>
      <c r="X2174" s="5">
        <v>0</v>
      </c>
      <c r="Y2174" s="5">
        <v>8900</v>
      </c>
      <c r="Z2174" s="5">
        <v>9300</v>
      </c>
      <c r="AA2174" s="5">
        <v>5.0654696030000004</v>
      </c>
      <c r="AB2174" s="5">
        <v>-74.414294690000006</v>
      </c>
      <c r="AC2174" s="7" t="s">
        <v>37</v>
      </c>
      <c r="AD2174" s="5">
        <v>2367093600</v>
      </c>
      <c r="AE2174" s="5" t="str">
        <f>MID(TablaPivotFinal[[#This Row],[Fecha]],1,4)</f>
        <v>2017</v>
      </c>
      <c r="AF2174" s="5" t="str">
        <f>MID(TablaPivotFinal[[#This Row],[Fecha]],5,3)</f>
        <v>Abr</v>
      </c>
      <c r="AG2174" s="7">
        <v>2367093600</v>
      </c>
      <c r="AH2174" s="8">
        <v>7096.6</v>
      </c>
      <c r="AI2174" t="s">
        <v>1081</v>
      </c>
      <c r="AJ2174" t="s">
        <v>879</v>
      </c>
      <c r="AK2174" t="s">
        <v>1209</v>
      </c>
    </row>
    <row r="2175" spans="1:37" x14ac:dyDescent="0.3">
      <c r="A2175" t="str">
        <f t="shared" si="99"/>
        <v>CAIQUERO-CONCESION SABANA DE OCCIDENTE</v>
      </c>
      <c r="B2175" t="str">
        <f t="shared" si="100"/>
        <v>2017Ago</v>
      </c>
      <c r="C2175" t="str">
        <f t="shared" si="101"/>
        <v>5.065469603-74.41429469</v>
      </c>
      <c r="D2175" s="9" t="s">
        <v>358</v>
      </c>
      <c r="E2175" s="6">
        <v>5008</v>
      </c>
      <c r="F2175" s="9" t="s">
        <v>264</v>
      </c>
      <c r="G2175" s="6">
        <v>25</v>
      </c>
      <c r="H2175" s="9" t="s">
        <v>439</v>
      </c>
      <c r="I2175" s="9" t="s">
        <v>360</v>
      </c>
      <c r="J2175" s="9" t="s">
        <v>103</v>
      </c>
      <c r="K2175" s="9" t="s">
        <v>361</v>
      </c>
      <c r="L2175" s="9" t="s">
        <v>362</v>
      </c>
      <c r="M2175" s="6" t="s">
        <v>440</v>
      </c>
      <c r="N2175" s="6">
        <v>5939260</v>
      </c>
      <c r="O2175" s="9" t="s">
        <v>441</v>
      </c>
      <c r="P2175" s="6">
        <v>9300</v>
      </c>
      <c r="Q2175" s="6">
        <v>12100</v>
      </c>
      <c r="R2175" s="6">
        <v>30000</v>
      </c>
      <c r="S2175" s="6">
        <v>36100</v>
      </c>
      <c r="T2175" s="6">
        <v>41500</v>
      </c>
      <c r="U2175" s="6">
        <v>0</v>
      </c>
      <c r="V2175" s="6">
        <v>0</v>
      </c>
      <c r="W2175" s="6">
        <v>0</v>
      </c>
      <c r="X2175" s="6">
        <v>0</v>
      </c>
      <c r="Y2175" s="6">
        <v>8900</v>
      </c>
      <c r="Z2175" s="6">
        <v>9300</v>
      </c>
      <c r="AA2175" s="6">
        <v>5.0654696030000004</v>
      </c>
      <c r="AB2175" s="6">
        <v>-74.414294690000006</v>
      </c>
      <c r="AC2175" s="9" t="s">
        <v>39</v>
      </c>
      <c r="AD2175" s="6">
        <v>2366753300</v>
      </c>
      <c r="AE2175" s="6" t="str">
        <f>MID(TablaPivotFinal[[#This Row],[Fecha]],1,4)</f>
        <v>2017</v>
      </c>
      <c r="AF2175" s="6" t="str">
        <f>MID(TablaPivotFinal[[#This Row],[Fecha]],5,3)</f>
        <v>Ago</v>
      </c>
      <c r="AG2175" s="9">
        <v>2366753300</v>
      </c>
      <c r="AH2175" s="10">
        <v>6578.6774189999996</v>
      </c>
      <c r="AI2175" t="s">
        <v>1081</v>
      </c>
      <c r="AJ2175" t="s">
        <v>883</v>
      </c>
      <c r="AK2175" t="s">
        <v>1209</v>
      </c>
    </row>
    <row r="2176" spans="1:37" x14ac:dyDescent="0.3">
      <c r="A2176" t="str">
        <f t="shared" si="99"/>
        <v>CAIQUERO-CONCESION SABANA DE OCCIDENTE</v>
      </c>
      <c r="B2176" t="str">
        <f t="shared" si="100"/>
        <v>2017Dic</v>
      </c>
      <c r="C2176" t="str">
        <f t="shared" si="101"/>
        <v>5.065469603-74.41429469</v>
      </c>
      <c r="D2176" s="7" t="s">
        <v>358</v>
      </c>
      <c r="E2176" s="5">
        <v>5008</v>
      </c>
      <c r="F2176" s="7" t="s">
        <v>264</v>
      </c>
      <c r="G2176" s="5">
        <v>25</v>
      </c>
      <c r="H2176" s="7" t="s">
        <v>439</v>
      </c>
      <c r="I2176" s="7" t="s">
        <v>360</v>
      </c>
      <c r="J2176" s="7" t="s">
        <v>103</v>
      </c>
      <c r="K2176" s="7" t="s">
        <v>361</v>
      </c>
      <c r="L2176" s="7" t="s">
        <v>362</v>
      </c>
      <c r="M2176" s="5" t="s">
        <v>440</v>
      </c>
      <c r="N2176" s="5">
        <v>5939260</v>
      </c>
      <c r="O2176" s="7" t="s">
        <v>441</v>
      </c>
      <c r="P2176" s="5">
        <v>9300</v>
      </c>
      <c r="Q2176" s="5">
        <v>12100</v>
      </c>
      <c r="R2176" s="5">
        <v>30000</v>
      </c>
      <c r="S2176" s="5">
        <v>36100</v>
      </c>
      <c r="T2176" s="5">
        <v>41500</v>
      </c>
      <c r="U2176" s="5">
        <v>0</v>
      </c>
      <c r="V2176" s="5">
        <v>0</v>
      </c>
      <c r="W2176" s="5">
        <v>0</v>
      </c>
      <c r="X2176" s="5">
        <v>0</v>
      </c>
      <c r="Y2176" s="5">
        <v>8900</v>
      </c>
      <c r="Z2176" s="5">
        <v>9300</v>
      </c>
      <c r="AA2176" s="5">
        <v>5.0654696030000004</v>
      </c>
      <c r="AB2176" s="5">
        <v>-74.414294690000006</v>
      </c>
      <c r="AC2176" s="7" t="s">
        <v>41</v>
      </c>
      <c r="AD2176" s="5">
        <v>3043060300</v>
      </c>
      <c r="AE2176" s="5" t="str">
        <f>MID(TablaPivotFinal[[#This Row],[Fecha]],1,4)</f>
        <v>2017</v>
      </c>
      <c r="AF2176" s="5" t="str">
        <f>MID(TablaPivotFinal[[#This Row],[Fecha]],5,3)</f>
        <v>Dic</v>
      </c>
      <c r="AG2176" s="7">
        <v>3043060300</v>
      </c>
      <c r="AH2176" s="8">
        <v>9125.9032260000004</v>
      </c>
      <c r="AI2176" t="s">
        <v>1081</v>
      </c>
      <c r="AJ2176" t="s">
        <v>887</v>
      </c>
      <c r="AK2176" t="s">
        <v>1209</v>
      </c>
    </row>
    <row r="2177" spans="1:37" x14ac:dyDescent="0.3">
      <c r="A2177" t="str">
        <f t="shared" si="99"/>
        <v>CAIQUERO-CONCESION SABANA DE OCCIDENTE</v>
      </c>
      <c r="B2177" t="str">
        <f t="shared" si="100"/>
        <v>2017Ene</v>
      </c>
      <c r="C2177" t="str">
        <f t="shared" si="101"/>
        <v>5.065469603-74.41429469</v>
      </c>
      <c r="D2177" s="9" t="s">
        <v>358</v>
      </c>
      <c r="E2177" s="6">
        <v>5008</v>
      </c>
      <c r="F2177" s="9" t="s">
        <v>264</v>
      </c>
      <c r="G2177" s="6">
        <v>25</v>
      </c>
      <c r="H2177" s="9" t="s">
        <v>439</v>
      </c>
      <c r="I2177" s="9" t="s">
        <v>360</v>
      </c>
      <c r="J2177" s="9" t="s">
        <v>103</v>
      </c>
      <c r="K2177" s="9" t="s">
        <v>361</v>
      </c>
      <c r="L2177" s="9" t="s">
        <v>362</v>
      </c>
      <c r="M2177" s="6" t="s">
        <v>440</v>
      </c>
      <c r="N2177" s="6">
        <v>5939260</v>
      </c>
      <c r="O2177" s="9" t="s">
        <v>441</v>
      </c>
      <c r="P2177" s="6">
        <v>9300</v>
      </c>
      <c r="Q2177" s="6">
        <v>12100</v>
      </c>
      <c r="R2177" s="6">
        <v>30000</v>
      </c>
      <c r="S2177" s="6">
        <v>36100</v>
      </c>
      <c r="T2177" s="6">
        <v>41500</v>
      </c>
      <c r="U2177" s="6">
        <v>0</v>
      </c>
      <c r="V2177" s="6">
        <v>0</v>
      </c>
      <c r="W2177" s="6">
        <v>0</v>
      </c>
      <c r="X2177" s="6">
        <v>0</v>
      </c>
      <c r="Y2177" s="6">
        <v>8900</v>
      </c>
      <c r="Z2177" s="6">
        <v>9300</v>
      </c>
      <c r="AA2177" s="6">
        <v>5.0654696030000004</v>
      </c>
      <c r="AB2177" s="6">
        <v>-74.414294690000006</v>
      </c>
      <c r="AC2177" s="9" t="s">
        <v>43</v>
      </c>
      <c r="AD2177" s="6">
        <v>2951261200</v>
      </c>
      <c r="AE2177" s="6" t="str">
        <f>MID(TablaPivotFinal[[#This Row],[Fecha]],1,4)</f>
        <v>2017</v>
      </c>
      <c r="AF2177" s="6" t="str">
        <f>MID(TablaPivotFinal[[#This Row],[Fecha]],5,3)</f>
        <v>Ene</v>
      </c>
      <c r="AG2177" s="9">
        <v>2951261200</v>
      </c>
      <c r="AH2177" s="10">
        <v>9247.3870970000007</v>
      </c>
      <c r="AI2177" t="s">
        <v>1081</v>
      </c>
      <c r="AJ2177" t="s">
        <v>876</v>
      </c>
      <c r="AK2177" t="s">
        <v>1209</v>
      </c>
    </row>
    <row r="2178" spans="1:37" x14ac:dyDescent="0.3">
      <c r="A2178" t="str">
        <f t="shared" ref="A2178:A2241" si="102">_xlfn.CONCAT(H2178,"-",D2178)</f>
        <v>CAIQUERO-CONCESION SABANA DE OCCIDENTE</v>
      </c>
      <c r="B2178" t="str">
        <f t="shared" si="100"/>
        <v>2017Feb</v>
      </c>
      <c r="C2178" t="str">
        <f t="shared" si="101"/>
        <v>5.065469603-74.41429469</v>
      </c>
      <c r="D2178" s="7" t="s">
        <v>358</v>
      </c>
      <c r="E2178" s="5">
        <v>5008</v>
      </c>
      <c r="F2178" s="7" t="s">
        <v>264</v>
      </c>
      <c r="G2178" s="5">
        <v>25</v>
      </c>
      <c r="H2178" s="7" t="s">
        <v>439</v>
      </c>
      <c r="I2178" s="7" t="s">
        <v>360</v>
      </c>
      <c r="J2178" s="7" t="s">
        <v>103</v>
      </c>
      <c r="K2178" s="7" t="s">
        <v>361</v>
      </c>
      <c r="L2178" s="7" t="s">
        <v>362</v>
      </c>
      <c r="M2178" s="5" t="s">
        <v>440</v>
      </c>
      <c r="N2178" s="5">
        <v>5939260</v>
      </c>
      <c r="O2178" s="7" t="s">
        <v>441</v>
      </c>
      <c r="P2178" s="5">
        <v>9300</v>
      </c>
      <c r="Q2178" s="5">
        <v>12100</v>
      </c>
      <c r="R2178" s="5">
        <v>30000</v>
      </c>
      <c r="S2178" s="5">
        <v>36100</v>
      </c>
      <c r="T2178" s="5">
        <v>41500</v>
      </c>
      <c r="U2178" s="5">
        <v>0</v>
      </c>
      <c r="V2178" s="5">
        <v>0</v>
      </c>
      <c r="W2178" s="5">
        <v>0</v>
      </c>
      <c r="X2178" s="5">
        <v>0</v>
      </c>
      <c r="Y2178" s="5">
        <v>8900</v>
      </c>
      <c r="Z2178" s="5">
        <v>9300</v>
      </c>
      <c r="AA2178" s="5">
        <v>5.0654696030000004</v>
      </c>
      <c r="AB2178" s="5">
        <v>-74.414294690000006</v>
      </c>
      <c r="AC2178" s="7" t="s">
        <v>45</v>
      </c>
      <c r="AD2178" s="5">
        <v>1827939600</v>
      </c>
      <c r="AE2178" s="5" t="str">
        <f>MID(TablaPivotFinal[[#This Row],[Fecha]],1,4)</f>
        <v>2017</v>
      </c>
      <c r="AF2178" s="5" t="str">
        <f>MID(TablaPivotFinal[[#This Row],[Fecha]],5,3)</f>
        <v>Feb</v>
      </c>
      <c r="AG2178" s="7">
        <v>1827939600</v>
      </c>
      <c r="AH2178" s="8">
        <v>5304.5357139999996</v>
      </c>
      <c r="AI2178" t="s">
        <v>1081</v>
      </c>
      <c r="AJ2178" t="s">
        <v>877</v>
      </c>
      <c r="AK2178" t="s">
        <v>1209</v>
      </c>
    </row>
    <row r="2179" spans="1:37" x14ac:dyDescent="0.3">
      <c r="A2179" t="str">
        <f t="shared" si="102"/>
        <v>CAIQUERO-CONCESION SABANA DE OCCIDENTE</v>
      </c>
      <c r="B2179" t="str">
        <f t="shared" ref="B2179:B2242" si="103">_xlfn.CONCAT(AE2179,AF2179)</f>
        <v>2017Jul</v>
      </c>
      <c r="C2179" t="str">
        <f t="shared" ref="C2179:C2242" si="104">_xlfn.CONCAT(AA2179,AB2179)</f>
        <v>5.065469603-74.41429469</v>
      </c>
      <c r="D2179" s="9" t="s">
        <v>358</v>
      </c>
      <c r="E2179" s="6">
        <v>5008</v>
      </c>
      <c r="F2179" s="9" t="s">
        <v>264</v>
      </c>
      <c r="G2179" s="6">
        <v>25</v>
      </c>
      <c r="H2179" s="9" t="s">
        <v>439</v>
      </c>
      <c r="I2179" s="9" t="s">
        <v>360</v>
      </c>
      <c r="J2179" s="9" t="s">
        <v>103</v>
      </c>
      <c r="K2179" s="9" t="s">
        <v>361</v>
      </c>
      <c r="L2179" s="9" t="s">
        <v>362</v>
      </c>
      <c r="M2179" s="6" t="s">
        <v>440</v>
      </c>
      <c r="N2179" s="6">
        <v>5939260</v>
      </c>
      <c r="O2179" s="9" t="s">
        <v>441</v>
      </c>
      <c r="P2179" s="6">
        <v>9300</v>
      </c>
      <c r="Q2179" s="6">
        <v>12100</v>
      </c>
      <c r="R2179" s="6">
        <v>30000</v>
      </c>
      <c r="S2179" s="6">
        <v>36100</v>
      </c>
      <c r="T2179" s="6">
        <v>41500</v>
      </c>
      <c r="U2179" s="6">
        <v>0</v>
      </c>
      <c r="V2179" s="6">
        <v>0</v>
      </c>
      <c r="W2179" s="6">
        <v>0</v>
      </c>
      <c r="X2179" s="6">
        <v>0</v>
      </c>
      <c r="Y2179" s="6">
        <v>8900</v>
      </c>
      <c r="Z2179" s="6">
        <v>9300</v>
      </c>
      <c r="AA2179" s="6">
        <v>5.0654696030000004</v>
      </c>
      <c r="AB2179" s="6">
        <v>-74.414294690000006</v>
      </c>
      <c r="AC2179" s="9" t="s">
        <v>47</v>
      </c>
      <c r="AD2179" s="6">
        <v>2406472700</v>
      </c>
      <c r="AE2179" s="6" t="str">
        <f>MID(TablaPivotFinal[[#This Row],[Fecha]],1,4)</f>
        <v>2017</v>
      </c>
      <c r="AF2179" s="6" t="str">
        <f>MID(TablaPivotFinal[[#This Row],[Fecha]],5,3)</f>
        <v>Jul</v>
      </c>
      <c r="AG2179" s="9">
        <v>2406472700</v>
      </c>
      <c r="AH2179" s="10">
        <v>6856.580645</v>
      </c>
      <c r="AI2179" t="s">
        <v>1081</v>
      </c>
      <c r="AJ2179" t="s">
        <v>882</v>
      </c>
      <c r="AK2179" t="s">
        <v>1209</v>
      </c>
    </row>
    <row r="2180" spans="1:37" x14ac:dyDescent="0.3">
      <c r="A2180" t="str">
        <f t="shared" si="102"/>
        <v>CAIQUERO-CONCESION SABANA DE OCCIDENTE</v>
      </c>
      <c r="B2180" t="str">
        <f t="shared" si="103"/>
        <v>2017Jun</v>
      </c>
      <c r="C2180" t="str">
        <f t="shared" si="104"/>
        <v>5.065469603-74.41429469</v>
      </c>
      <c r="D2180" s="7" t="s">
        <v>358</v>
      </c>
      <c r="E2180" s="5">
        <v>5008</v>
      </c>
      <c r="F2180" s="7" t="s">
        <v>264</v>
      </c>
      <c r="G2180" s="5">
        <v>25</v>
      </c>
      <c r="H2180" s="7" t="s">
        <v>439</v>
      </c>
      <c r="I2180" s="7" t="s">
        <v>360</v>
      </c>
      <c r="J2180" s="7" t="s">
        <v>103</v>
      </c>
      <c r="K2180" s="7" t="s">
        <v>361</v>
      </c>
      <c r="L2180" s="7" t="s">
        <v>362</v>
      </c>
      <c r="M2180" s="5" t="s">
        <v>440</v>
      </c>
      <c r="N2180" s="5">
        <v>5939260</v>
      </c>
      <c r="O2180" s="7" t="s">
        <v>441</v>
      </c>
      <c r="P2180" s="5">
        <v>9300</v>
      </c>
      <c r="Q2180" s="5">
        <v>12100</v>
      </c>
      <c r="R2180" s="5">
        <v>30000</v>
      </c>
      <c r="S2180" s="5">
        <v>36100</v>
      </c>
      <c r="T2180" s="5">
        <v>41500</v>
      </c>
      <c r="U2180" s="5">
        <v>0</v>
      </c>
      <c r="V2180" s="5">
        <v>0</v>
      </c>
      <c r="W2180" s="5">
        <v>0</v>
      </c>
      <c r="X2180" s="5">
        <v>0</v>
      </c>
      <c r="Y2180" s="5">
        <v>8900</v>
      </c>
      <c r="Z2180" s="5">
        <v>9300</v>
      </c>
      <c r="AA2180" s="5">
        <v>5.0654696030000004</v>
      </c>
      <c r="AB2180" s="5">
        <v>-74.414294690000006</v>
      </c>
      <c r="AC2180" s="7" t="s">
        <v>49</v>
      </c>
      <c r="AD2180" s="5">
        <v>2334040000</v>
      </c>
      <c r="AE2180" s="5" t="str">
        <f>MID(TablaPivotFinal[[#This Row],[Fecha]],1,4)</f>
        <v>2017</v>
      </c>
      <c r="AF2180" s="5" t="str">
        <f>MID(TablaPivotFinal[[#This Row],[Fecha]],5,3)</f>
        <v>Jun</v>
      </c>
      <c r="AG2180" s="7">
        <v>2334040000</v>
      </c>
      <c r="AH2180" s="8">
        <v>6913.1</v>
      </c>
      <c r="AI2180" t="s">
        <v>1081</v>
      </c>
      <c r="AJ2180" t="s">
        <v>881</v>
      </c>
      <c r="AK2180" t="s">
        <v>1209</v>
      </c>
    </row>
    <row r="2181" spans="1:37" x14ac:dyDescent="0.3">
      <c r="A2181" t="str">
        <f t="shared" si="102"/>
        <v>CAIQUERO-CONCESION SABANA DE OCCIDENTE</v>
      </c>
      <c r="B2181" t="str">
        <f t="shared" si="103"/>
        <v>2017Mar</v>
      </c>
      <c r="C2181" t="str">
        <f t="shared" si="104"/>
        <v>5.065469603-74.41429469</v>
      </c>
      <c r="D2181" s="9" t="s">
        <v>358</v>
      </c>
      <c r="E2181" s="6">
        <v>5008</v>
      </c>
      <c r="F2181" s="9" t="s">
        <v>264</v>
      </c>
      <c r="G2181" s="6">
        <v>25</v>
      </c>
      <c r="H2181" s="9" t="s">
        <v>439</v>
      </c>
      <c r="I2181" s="9" t="s">
        <v>360</v>
      </c>
      <c r="J2181" s="9" t="s">
        <v>103</v>
      </c>
      <c r="K2181" s="9" t="s">
        <v>361</v>
      </c>
      <c r="L2181" s="9" t="s">
        <v>362</v>
      </c>
      <c r="M2181" s="6" t="s">
        <v>440</v>
      </c>
      <c r="N2181" s="6">
        <v>5939260</v>
      </c>
      <c r="O2181" s="9" t="s">
        <v>441</v>
      </c>
      <c r="P2181" s="6">
        <v>9300</v>
      </c>
      <c r="Q2181" s="6">
        <v>12100</v>
      </c>
      <c r="R2181" s="6">
        <v>30000</v>
      </c>
      <c r="S2181" s="6">
        <v>36100</v>
      </c>
      <c r="T2181" s="6">
        <v>41500</v>
      </c>
      <c r="U2181" s="6">
        <v>0</v>
      </c>
      <c r="V2181" s="6">
        <v>0</v>
      </c>
      <c r="W2181" s="6">
        <v>0</v>
      </c>
      <c r="X2181" s="6">
        <v>0</v>
      </c>
      <c r="Y2181" s="6">
        <v>8900</v>
      </c>
      <c r="Z2181" s="6">
        <v>9300</v>
      </c>
      <c r="AA2181" s="6">
        <v>5.0654696030000004</v>
      </c>
      <c r="AB2181" s="6">
        <v>-74.414294690000006</v>
      </c>
      <c r="AC2181" s="9" t="s">
        <v>51</v>
      </c>
      <c r="AD2181" s="6">
        <v>2047183500</v>
      </c>
      <c r="AE2181" s="6" t="str">
        <f>MID(TablaPivotFinal[[#This Row],[Fecha]],1,4)</f>
        <v>2017</v>
      </c>
      <c r="AF2181" s="6" t="str">
        <f>MID(TablaPivotFinal[[#This Row],[Fecha]],5,3)</f>
        <v>Mar</v>
      </c>
      <c r="AG2181" s="9">
        <v>2047183500</v>
      </c>
      <c r="AH2181" s="10">
        <v>5521.9032260000004</v>
      </c>
      <c r="AI2181" t="s">
        <v>1081</v>
      </c>
      <c r="AJ2181" t="s">
        <v>878</v>
      </c>
      <c r="AK2181" t="s">
        <v>1209</v>
      </c>
    </row>
    <row r="2182" spans="1:37" x14ac:dyDescent="0.3">
      <c r="A2182" t="str">
        <f t="shared" si="102"/>
        <v>CAIQUERO-CONCESION SABANA DE OCCIDENTE</v>
      </c>
      <c r="B2182" t="str">
        <f t="shared" si="103"/>
        <v>2017May</v>
      </c>
      <c r="C2182" t="str">
        <f t="shared" si="104"/>
        <v>5.065469603-74.41429469</v>
      </c>
      <c r="D2182" s="7" t="s">
        <v>358</v>
      </c>
      <c r="E2182" s="5">
        <v>5008</v>
      </c>
      <c r="F2182" s="7" t="s">
        <v>264</v>
      </c>
      <c r="G2182" s="5">
        <v>25</v>
      </c>
      <c r="H2182" s="7" t="s">
        <v>439</v>
      </c>
      <c r="I2182" s="7" t="s">
        <v>360</v>
      </c>
      <c r="J2182" s="7" t="s">
        <v>103</v>
      </c>
      <c r="K2182" s="7" t="s">
        <v>361</v>
      </c>
      <c r="L2182" s="7" t="s">
        <v>362</v>
      </c>
      <c r="M2182" s="5" t="s">
        <v>440</v>
      </c>
      <c r="N2182" s="5">
        <v>5939260</v>
      </c>
      <c r="O2182" s="7" t="s">
        <v>441</v>
      </c>
      <c r="P2182" s="5">
        <v>9300</v>
      </c>
      <c r="Q2182" s="5">
        <v>12100</v>
      </c>
      <c r="R2182" s="5">
        <v>30000</v>
      </c>
      <c r="S2182" s="5">
        <v>36100</v>
      </c>
      <c r="T2182" s="5">
        <v>41500</v>
      </c>
      <c r="U2182" s="5">
        <v>0</v>
      </c>
      <c r="V2182" s="5">
        <v>0</v>
      </c>
      <c r="W2182" s="5">
        <v>0</v>
      </c>
      <c r="X2182" s="5">
        <v>0</v>
      </c>
      <c r="Y2182" s="5">
        <v>8900</v>
      </c>
      <c r="Z2182" s="5">
        <v>9300</v>
      </c>
      <c r="AA2182" s="5">
        <v>5.0654696030000004</v>
      </c>
      <c r="AB2182" s="5">
        <v>-74.414294690000006</v>
      </c>
      <c r="AC2182" s="7" t="s">
        <v>53</v>
      </c>
      <c r="AD2182" s="5">
        <v>2037190500</v>
      </c>
      <c r="AE2182" s="5" t="str">
        <f>MID(TablaPivotFinal[[#This Row],[Fecha]],1,4)</f>
        <v>2017</v>
      </c>
      <c r="AF2182" s="5" t="str">
        <f>MID(TablaPivotFinal[[#This Row],[Fecha]],5,3)</f>
        <v>May</v>
      </c>
      <c r="AG2182" s="7">
        <v>2037190500</v>
      </c>
      <c r="AH2182" s="8">
        <v>5482.4516130000002</v>
      </c>
      <c r="AI2182" t="s">
        <v>1081</v>
      </c>
      <c r="AJ2182" t="s">
        <v>880</v>
      </c>
      <c r="AK2182" t="s">
        <v>1209</v>
      </c>
    </row>
    <row r="2183" spans="1:37" x14ac:dyDescent="0.3">
      <c r="A2183" t="str">
        <f t="shared" si="102"/>
        <v>CAIQUERO-CONCESION SABANA DE OCCIDENTE</v>
      </c>
      <c r="B2183" t="str">
        <f t="shared" si="103"/>
        <v>2017Nov</v>
      </c>
      <c r="C2183" t="str">
        <f t="shared" si="104"/>
        <v>5.065469603-74.41429469</v>
      </c>
      <c r="D2183" s="9" t="s">
        <v>358</v>
      </c>
      <c r="E2183" s="6">
        <v>5008</v>
      </c>
      <c r="F2183" s="9" t="s">
        <v>264</v>
      </c>
      <c r="G2183" s="6">
        <v>25</v>
      </c>
      <c r="H2183" s="9" t="s">
        <v>439</v>
      </c>
      <c r="I2183" s="9" t="s">
        <v>360</v>
      </c>
      <c r="J2183" s="9" t="s">
        <v>103</v>
      </c>
      <c r="K2183" s="9" t="s">
        <v>361</v>
      </c>
      <c r="L2183" s="9" t="s">
        <v>362</v>
      </c>
      <c r="M2183" s="6" t="s">
        <v>440</v>
      </c>
      <c r="N2183" s="6">
        <v>5939260</v>
      </c>
      <c r="O2183" s="9" t="s">
        <v>441</v>
      </c>
      <c r="P2183" s="6">
        <v>9300</v>
      </c>
      <c r="Q2183" s="6">
        <v>12100</v>
      </c>
      <c r="R2183" s="6">
        <v>30000</v>
      </c>
      <c r="S2183" s="6">
        <v>36100</v>
      </c>
      <c r="T2183" s="6">
        <v>41500</v>
      </c>
      <c r="U2183" s="6">
        <v>0</v>
      </c>
      <c r="V2183" s="6">
        <v>0</v>
      </c>
      <c r="W2183" s="6">
        <v>0</v>
      </c>
      <c r="X2183" s="6">
        <v>0</v>
      </c>
      <c r="Y2183" s="6">
        <v>8900</v>
      </c>
      <c r="Z2183" s="6">
        <v>9300</v>
      </c>
      <c r="AA2183" s="6">
        <v>5.0654696030000004</v>
      </c>
      <c r="AB2183" s="6">
        <v>-74.414294690000006</v>
      </c>
      <c r="AC2183" s="9" t="s">
        <v>55</v>
      </c>
      <c r="AD2183" s="6">
        <v>2327374300</v>
      </c>
      <c r="AE2183" s="6" t="str">
        <f>MID(TablaPivotFinal[[#This Row],[Fecha]],1,4)</f>
        <v>2017</v>
      </c>
      <c r="AF2183" s="6" t="str">
        <f>MID(TablaPivotFinal[[#This Row],[Fecha]],5,3)</f>
        <v>Nov</v>
      </c>
      <c r="AG2183" s="9">
        <v>2327374300</v>
      </c>
      <c r="AH2183" s="10">
        <v>6530.1333329999998</v>
      </c>
      <c r="AI2183" t="s">
        <v>1081</v>
      </c>
      <c r="AJ2183" t="s">
        <v>886</v>
      </c>
      <c r="AK2183" t="s">
        <v>1209</v>
      </c>
    </row>
    <row r="2184" spans="1:37" x14ac:dyDescent="0.3">
      <c r="A2184" t="str">
        <f t="shared" si="102"/>
        <v>CAIQUERO-CONCESION SABANA DE OCCIDENTE</v>
      </c>
      <c r="B2184" t="str">
        <f t="shared" si="103"/>
        <v>2017Oct</v>
      </c>
      <c r="C2184" t="str">
        <f t="shared" si="104"/>
        <v>5.065469603-74.41429469</v>
      </c>
      <c r="D2184" s="7" t="s">
        <v>358</v>
      </c>
      <c r="E2184" s="5">
        <v>5008</v>
      </c>
      <c r="F2184" s="7" t="s">
        <v>264</v>
      </c>
      <c r="G2184" s="5">
        <v>25</v>
      </c>
      <c r="H2184" s="7" t="s">
        <v>439</v>
      </c>
      <c r="I2184" s="7" t="s">
        <v>360</v>
      </c>
      <c r="J2184" s="7" t="s">
        <v>103</v>
      </c>
      <c r="K2184" s="7" t="s">
        <v>361</v>
      </c>
      <c r="L2184" s="7" t="s">
        <v>362</v>
      </c>
      <c r="M2184" s="5" t="s">
        <v>440</v>
      </c>
      <c r="N2184" s="5">
        <v>5939260</v>
      </c>
      <c r="O2184" s="7" t="s">
        <v>441</v>
      </c>
      <c r="P2184" s="5">
        <v>9300</v>
      </c>
      <c r="Q2184" s="5">
        <v>12100</v>
      </c>
      <c r="R2184" s="5">
        <v>30000</v>
      </c>
      <c r="S2184" s="5">
        <v>36100</v>
      </c>
      <c r="T2184" s="5">
        <v>41500</v>
      </c>
      <c r="U2184" s="5">
        <v>0</v>
      </c>
      <c r="V2184" s="5">
        <v>0</v>
      </c>
      <c r="W2184" s="5">
        <v>0</v>
      </c>
      <c r="X2184" s="5">
        <v>0</v>
      </c>
      <c r="Y2184" s="5">
        <v>8900</v>
      </c>
      <c r="Z2184" s="5">
        <v>9300</v>
      </c>
      <c r="AA2184" s="5">
        <v>5.0654696030000004</v>
      </c>
      <c r="AB2184" s="5">
        <v>-74.414294690000006</v>
      </c>
      <c r="AC2184" s="7" t="s">
        <v>57</v>
      </c>
      <c r="AD2184" s="5">
        <v>2413424000</v>
      </c>
      <c r="AE2184" s="5" t="str">
        <f>MID(TablaPivotFinal[[#This Row],[Fecha]],1,4)</f>
        <v>2017</v>
      </c>
      <c r="AF2184" s="5" t="str">
        <f>MID(TablaPivotFinal[[#This Row],[Fecha]],5,3)</f>
        <v>Oct</v>
      </c>
      <c r="AG2184" s="7">
        <v>2413424000</v>
      </c>
      <c r="AH2184" s="8">
        <v>6713.9677419999998</v>
      </c>
      <c r="AI2184" t="s">
        <v>1081</v>
      </c>
      <c r="AJ2184" t="s">
        <v>885</v>
      </c>
      <c r="AK2184" t="s">
        <v>1209</v>
      </c>
    </row>
    <row r="2185" spans="1:37" x14ac:dyDescent="0.3">
      <c r="A2185" t="str">
        <f t="shared" si="102"/>
        <v>CAIQUERO-CONCESION SABANA DE OCCIDENTE</v>
      </c>
      <c r="B2185" t="str">
        <f t="shared" si="103"/>
        <v>2017Sep</v>
      </c>
      <c r="C2185" t="str">
        <f t="shared" si="104"/>
        <v>5.065469603-74.41429469</v>
      </c>
      <c r="D2185" s="9" t="s">
        <v>358</v>
      </c>
      <c r="E2185" s="6">
        <v>5008</v>
      </c>
      <c r="F2185" s="9" t="s">
        <v>264</v>
      </c>
      <c r="G2185" s="6">
        <v>25</v>
      </c>
      <c r="H2185" s="9" t="s">
        <v>439</v>
      </c>
      <c r="I2185" s="9" t="s">
        <v>360</v>
      </c>
      <c r="J2185" s="9" t="s">
        <v>103</v>
      </c>
      <c r="K2185" s="9" t="s">
        <v>361</v>
      </c>
      <c r="L2185" s="9" t="s">
        <v>362</v>
      </c>
      <c r="M2185" s="6" t="s">
        <v>440</v>
      </c>
      <c r="N2185" s="6">
        <v>5939260</v>
      </c>
      <c r="O2185" s="9" t="s">
        <v>441</v>
      </c>
      <c r="P2185" s="6">
        <v>9300</v>
      </c>
      <c r="Q2185" s="6">
        <v>12100</v>
      </c>
      <c r="R2185" s="6">
        <v>30000</v>
      </c>
      <c r="S2185" s="6">
        <v>36100</v>
      </c>
      <c r="T2185" s="6">
        <v>41500</v>
      </c>
      <c r="U2185" s="6">
        <v>0</v>
      </c>
      <c r="V2185" s="6">
        <v>0</v>
      </c>
      <c r="W2185" s="6">
        <v>0</v>
      </c>
      <c r="X2185" s="6">
        <v>0</v>
      </c>
      <c r="Y2185" s="6">
        <v>8900</v>
      </c>
      <c r="Z2185" s="6">
        <v>9300</v>
      </c>
      <c r="AA2185" s="6">
        <v>5.0654696030000004</v>
      </c>
      <c r="AB2185" s="6">
        <v>-74.414294690000006</v>
      </c>
      <c r="AC2185" s="9" t="s">
        <v>59</v>
      </c>
      <c r="AD2185" s="6">
        <v>2007601800</v>
      </c>
      <c r="AE2185" s="6" t="str">
        <f>MID(TablaPivotFinal[[#This Row],[Fecha]],1,4)</f>
        <v>2017</v>
      </c>
      <c r="AF2185" s="6" t="str">
        <f>MID(TablaPivotFinal[[#This Row],[Fecha]],5,3)</f>
        <v>Sep</v>
      </c>
      <c r="AG2185" s="9">
        <v>2007601800</v>
      </c>
      <c r="AH2185" s="10">
        <v>5510.3333329999996</v>
      </c>
      <c r="AI2185" t="s">
        <v>1081</v>
      </c>
      <c r="AJ2185" t="s">
        <v>884</v>
      </c>
      <c r="AK2185" t="s">
        <v>1209</v>
      </c>
    </row>
    <row r="2186" spans="1:37" x14ac:dyDescent="0.3">
      <c r="A2186" t="str">
        <f t="shared" si="102"/>
        <v>CAIQUERO-CONCESION SABANA DE OCCIDENTE</v>
      </c>
      <c r="B2186" t="str">
        <f t="shared" si="103"/>
        <v>2018Abr</v>
      </c>
      <c r="C2186" t="str">
        <f t="shared" si="104"/>
        <v>5.065469603-74.41429469</v>
      </c>
      <c r="D2186" s="7" t="s">
        <v>358</v>
      </c>
      <c r="E2186" s="5">
        <v>5008</v>
      </c>
      <c r="F2186" s="7" t="s">
        <v>264</v>
      </c>
      <c r="G2186" s="5">
        <v>25</v>
      </c>
      <c r="H2186" s="7" t="s">
        <v>439</v>
      </c>
      <c r="I2186" s="7" t="s">
        <v>360</v>
      </c>
      <c r="J2186" s="7" t="s">
        <v>103</v>
      </c>
      <c r="K2186" s="7" t="s">
        <v>361</v>
      </c>
      <c r="L2186" s="7" t="s">
        <v>362</v>
      </c>
      <c r="M2186" s="5" t="s">
        <v>440</v>
      </c>
      <c r="N2186" s="5">
        <v>5939260</v>
      </c>
      <c r="O2186" s="7" t="s">
        <v>441</v>
      </c>
      <c r="P2186" s="5">
        <v>9300</v>
      </c>
      <c r="Q2186" s="5">
        <v>12100</v>
      </c>
      <c r="R2186" s="5">
        <v>30000</v>
      </c>
      <c r="S2186" s="5">
        <v>36100</v>
      </c>
      <c r="T2186" s="5">
        <v>41500</v>
      </c>
      <c r="U2186" s="5">
        <v>0</v>
      </c>
      <c r="V2186" s="5">
        <v>0</v>
      </c>
      <c r="W2186" s="5">
        <v>0</v>
      </c>
      <c r="X2186" s="5">
        <v>0</v>
      </c>
      <c r="Y2186" s="5">
        <v>8900</v>
      </c>
      <c r="Z2186" s="5">
        <v>9300</v>
      </c>
      <c r="AA2186" s="5">
        <v>5.0654696030000004</v>
      </c>
      <c r="AB2186" s="5">
        <v>-74.414294690000006</v>
      </c>
      <c r="AC2186" s="7" t="s">
        <v>61</v>
      </c>
      <c r="AD2186" s="5">
        <v>2190464000</v>
      </c>
      <c r="AE2186" s="5" t="str">
        <f>MID(TablaPivotFinal[[#This Row],[Fecha]],1,4)</f>
        <v>2018</v>
      </c>
      <c r="AF2186" s="5" t="str">
        <f>MID(TablaPivotFinal[[#This Row],[Fecha]],5,3)</f>
        <v>Abr</v>
      </c>
      <c r="AG2186" s="7">
        <v>2190464000</v>
      </c>
      <c r="AH2186" s="8">
        <v>176086</v>
      </c>
      <c r="AI2186" t="s">
        <v>1081</v>
      </c>
      <c r="AJ2186" t="s">
        <v>891</v>
      </c>
      <c r="AK2186" t="s">
        <v>1209</v>
      </c>
    </row>
    <row r="2187" spans="1:37" x14ac:dyDescent="0.3">
      <c r="A2187" t="str">
        <f t="shared" si="102"/>
        <v>CAIQUERO-CONCESION SABANA DE OCCIDENTE</v>
      </c>
      <c r="B2187" t="str">
        <f t="shared" si="103"/>
        <v>2018Ago</v>
      </c>
      <c r="C2187" t="str">
        <f t="shared" si="104"/>
        <v>5.065469603-74.41429469</v>
      </c>
      <c r="D2187" s="9" t="s">
        <v>358</v>
      </c>
      <c r="E2187" s="6">
        <v>5008</v>
      </c>
      <c r="F2187" s="9" t="s">
        <v>264</v>
      </c>
      <c r="G2187" s="6">
        <v>25</v>
      </c>
      <c r="H2187" s="9" t="s">
        <v>439</v>
      </c>
      <c r="I2187" s="9" t="s">
        <v>360</v>
      </c>
      <c r="J2187" s="9" t="s">
        <v>103</v>
      </c>
      <c r="K2187" s="9" t="s">
        <v>361</v>
      </c>
      <c r="L2187" s="9" t="s">
        <v>362</v>
      </c>
      <c r="M2187" s="6" t="s">
        <v>440</v>
      </c>
      <c r="N2187" s="6">
        <v>5939260</v>
      </c>
      <c r="O2187" s="9" t="s">
        <v>441</v>
      </c>
      <c r="P2187" s="6">
        <v>9300</v>
      </c>
      <c r="Q2187" s="6">
        <v>12100</v>
      </c>
      <c r="R2187" s="6">
        <v>30000</v>
      </c>
      <c r="S2187" s="6">
        <v>36100</v>
      </c>
      <c r="T2187" s="6">
        <v>41500</v>
      </c>
      <c r="U2187" s="6">
        <v>0</v>
      </c>
      <c r="V2187" s="6">
        <v>0</v>
      </c>
      <c r="W2187" s="6">
        <v>0</v>
      </c>
      <c r="X2187" s="6">
        <v>0</v>
      </c>
      <c r="Y2187" s="6">
        <v>8900</v>
      </c>
      <c r="Z2187" s="6">
        <v>9300</v>
      </c>
      <c r="AA2187" s="6">
        <v>5.0654696030000004</v>
      </c>
      <c r="AB2187" s="6">
        <v>-74.414294690000006</v>
      </c>
      <c r="AC2187" s="9" t="s">
        <v>63</v>
      </c>
      <c r="AD2187" s="6">
        <v>2513286500</v>
      </c>
      <c r="AE2187" s="6" t="str">
        <f>MID(TablaPivotFinal[[#This Row],[Fecha]],1,4)</f>
        <v>2018</v>
      </c>
      <c r="AF2187" s="6" t="str">
        <f>MID(TablaPivotFinal[[#This Row],[Fecha]],5,3)</f>
        <v>Ago</v>
      </c>
      <c r="AG2187" s="9">
        <v>2513286500</v>
      </c>
      <c r="AH2187" s="10">
        <v>207882</v>
      </c>
      <c r="AI2187" t="s">
        <v>1081</v>
      </c>
      <c r="AJ2187" t="s">
        <v>895</v>
      </c>
      <c r="AK2187" t="s">
        <v>1209</v>
      </c>
    </row>
    <row r="2188" spans="1:37" x14ac:dyDescent="0.3">
      <c r="A2188" t="str">
        <f t="shared" si="102"/>
        <v>CAIQUERO-CONCESION SABANA DE OCCIDENTE</v>
      </c>
      <c r="B2188" t="str">
        <f t="shared" si="103"/>
        <v>2018Dic</v>
      </c>
      <c r="C2188" t="str">
        <f t="shared" si="104"/>
        <v>5.065469603-74.41429469</v>
      </c>
      <c r="D2188" s="7" t="s">
        <v>358</v>
      </c>
      <c r="E2188" s="5">
        <v>5008</v>
      </c>
      <c r="F2188" s="7" t="s">
        <v>264</v>
      </c>
      <c r="G2188" s="5">
        <v>25</v>
      </c>
      <c r="H2188" s="7" t="s">
        <v>439</v>
      </c>
      <c r="I2188" s="7" t="s">
        <v>360</v>
      </c>
      <c r="J2188" s="7" t="s">
        <v>103</v>
      </c>
      <c r="K2188" s="7" t="s">
        <v>361</v>
      </c>
      <c r="L2188" s="7" t="s">
        <v>362</v>
      </c>
      <c r="M2188" s="5" t="s">
        <v>440</v>
      </c>
      <c r="N2188" s="5">
        <v>5939260</v>
      </c>
      <c r="O2188" s="7" t="s">
        <v>441</v>
      </c>
      <c r="P2188" s="5">
        <v>9300</v>
      </c>
      <c r="Q2188" s="5">
        <v>12100</v>
      </c>
      <c r="R2188" s="5">
        <v>30000</v>
      </c>
      <c r="S2188" s="5">
        <v>36100</v>
      </c>
      <c r="T2188" s="5">
        <v>41500</v>
      </c>
      <c r="U2188" s="5">
        <v>0</v>
      </c>
      <c r="V2188" s="5">
        <v>0</v>
      </c>
      <c r="W2188" s="5">
        <v>0</v>
      </c>
      <c r="X2188" s="5">
        <v>0</v>
      </c>
      <c r="Y2188" s="5">
        <v>8900</v>
      </c>
      <c r="Z2188" s="5">
        <v>9300</v>
      </c>
      <c r="AA2188" s="5">
        <v>5.0654696030000004</v>
      </c>
      <c r="AB2188" s="5">
        <v>-74.414294690000006</v>
      </c>
      <c r="AC2188" s="7" t="s">
        <v>65</v>
      </c>
      <c r="AD2188" s="5">
        <v>3194011000</v>
      </c>
      <c r="AE2188" s="5" t="str">
        <f>MID(TablaPivotFinal[[#This Row],[Fecha]],1,4)</f>
        <v>2018</v>
      </c>
      <c r="AF2188" s="5" t="str">
        <f>MID(TablaPivotFinal[[#This Row],[Fecha]],5,3)</f>
        <v>Dic</v>
      </c>
      <c r="AG2188" s="7">
        <v>3194011000</v>
      </c>
      <c r="AH2188" s="8">
        <v>282390</v>
      </c>
      <c r="AI2188" t="s">
        <v>1081</v>
      </c>
      <c r="AJ2188" t="s">
        <v>899</v>
      </c>
      <c r="AK2188" t="s">
        <v>1209</v>
      </c>
    </row>
    <row r="2189" spans="1:37" x14ac:dyDescent="0.3">
      <c r="A2189" t="str">
        <f t="shared" si="102"/>
        <v>CAIQUERO-CONCESION SABANA DE OCCIDENTE</v>
      </c>
      <c r="B2189" t="str">
        <f t="shared" si="103"/>
        <v>2018Ene</v>
      </c>
      <c r="C2189" t="str">
        <f t="shared" si="104"/>
        <v>5.065469603-74.41429469</v>
      </c>
      <c r="D2189" s="9" t="s">
        <v>358</v>
      </c>
      <c r="E2189" s="6">
        <v>5008</v>
      </c>
      <c r="F2189" s="9" t="s">
        <v>264</v>
      </c>
      <c r="G2189" s="6">
        <v>25</v>
      </c>
      <c r="H2189" s="9" t="s">
        <v>439</v>
      </c>
      <c r="I2189" s="9" t="s">
        <v>360</v>
      </c>
      <c r="J2189" s="9" t="s">
        <v>103</v>
      </c>
      <c r="K2189" s="9" t="s">
        <v>361</v>
      </c>
      <c r="L2189" s="9" t="s">
        <v>362</v>
      </c>
      <c r="M2189" s="6" t="s">
        <v>440</v>
      </c>
      <c r="N2189" s="6">
        <v>5939260</v>
      </c>
      <c r="O2189" s="9" t="s">
        <v>441</v>
      </c>
      <c r="P2189" s="6">
        <v>9300</v>
      </c>
      <c r="Q2189" s="6">
        <v>12100</v>
      </c>
      <c r="R2189" s="6">
        <v>30000</v>
      </c>
      <c r="S2189" s="6">
        <v>36100</v>
      </c>
      <c r="T2189" s="6">
        <v>41500</v>
      </c>
      <c r="U2189" s="6">
        <v>0</v>
      </c>
      <c r="V2189" s="6">
        <v>0</v>
      </c>
      <c r="W2189" s="6">
        <v>0</v>
      </c>
      <c r="X2189" s="6">
        <v>0</v>
      </c>
      <c r="Y2189" s="6">
        <v>8900</v>
      </c>
      <c r="Z2189" s="6">
        <v>9300</v>
      </c>
      <c r="AA2189" s="6">
        <v>5.0654696030000004</v>
      </c>
      <c r="AB2189" s="6">
        <v>-74.414294690000006</v>
      </c>
      <c r="AC2189" s="9" t="s">
        <v>67</v>
      </c>
      <c r="AD2189" s="6">
        <v>3191132000</v>
      </c>
      <c r="AE2189" s="6" t="str">
        <f>MID(TablaPivotFinal[[#This Row],[Fecha]],1,4)</f>
        <v>2018</v>
      </c>
      <c r="AF2189" s="6" t="str">
        <f>MID(TablaPivotFinal[[#This Row],[Fecha]],5,3)</f>
        <v>Ene</v>
      </c>
      <c r="AG2189" s="9">
        <v>3191132000</v>
      </c>
      <c r="AH2189" s="10">
        <v>297080</v>
      </c>
      <c r="AI2189" t="s">
        <v>1081</v>
      </c>
      <c r="AJ2189" t="s">
        <v>888</v>
      </c>
      <c r="AK2189" t="s">
        <v>1209</v>
      </c>
    </row>
    <row r="2190" spans="1:37" x14ac:dyDescent="0.3">
      <c r="A2190" t="str">
        <f t="shared" si="102"/>
        <v>CAIQUERO-CONCESION SABANA DE OCCIDENTE</v>
      </c>
      <c r="B2190" t="str">
        <f t="shared" si="103"/>
        <v>2018Feb</v>
      </c>
      <c r="C2190" t="str">
        <f t="shared" si="104"/>
        <v>5.065469603-74.41429469</v>
      </c>
      <c r="D2190" s="7" t="s">
        <v>358</v>
      </c>
      <c r="E2190" s="5">
        <v>5008</v>
      </c>
      <c r="F2190" s="7" t="s">
        <v>264</v>
      </c>
      <c r="G2190" s="5">
        <v>25</v>
      </c>
      <c r="H2190" s="7" t="s">
        <v>439</v>
      </c>
      <c r="I2190" s="7" t="s">
        <v>360</v>
      </c>
      <c r="J2190" s="7" t="s">
        <v>103</v>
      </c>
      <c r="K2190" s="7" t="s">
        <v>361</v>
      </c>
      <c r="L2190" s="7" t="s">
        <v>362</v>
      </c>
      <c r="M2190" s="5" t="s">
        <v>440</v>
      </c>
      <c r="N2190" s="5">
        <v>5939260</v>
      </c>
      <c r="O2190" s="7" t="s">
        <v>441</v>
      </c>
      <c r="P2190" s="5">
        <v>9300</v>
      </c>
      <c r="Q2190" s="5">
        <v>12100</v>
      </c>
      <c r="R2190" s="5">
        <v>30000</v>
      </c>
      <c r="S2190" s="5">
        <v>36100</v>
      </c>
      <c r="T2190" s="5">
        <v>41500</v>
      </c>
      <c r="U2190" s="5">
        <v>0</v>
      </c>
      <c r="V2190" s="5">
        <v>0</v>
      </c>
      <c r="W2190" s="5">
        <v>0</v>
      </c>
      <c r="X2190" s="5">
        <v>0</v>
      </c>
      <c r="Y2190" s="5">
        <v>8900</v>
      </c>
      <c r="Z2190" s="5">
        <v>9300</v>
      </c>
      <c r="AA2190" s="5">
        <v>5.0654696030000004</v>
      </c>
      <c r="AB2190" s="5">
        <v>-74.414294690000006</v>
      </c>
      <c r="AC2190" s="7" t="s">
        <v>69</v>
      </c>
      <c r="AD2190" s="5">
        <v>1969910900</v>
      </c>
      <c r="AE2190" s="5" t="str">
        <f>MID(TablaPivotFinal[[#This Row],[Fecha]],1,4)</f>
        <v>2018</v>
      </c>
      <c r="AF2190" s="5" t="str">
        <f>MID(TablaPivotFinal[[#This Row],[Fecha]],5,3)</f>
        <v>Feb</v>
      </c>
      <c r="AG2190" s="7">
        <v>1969910900</v>
      </c>
      <c r="AH2190" s="8">
        <v>153451</v>
      </c>
      <c r="AI2190" t="s">
        <v>1081</v>
      </c>
      <c r="AJ2190" t="s">
        <v>889</v>
      </c>
      <c r="AK2190" t="s">
        <v>1209</v>
      </c>
    </row>
    <row r="2191" spans="1:37" x14ac:dyDescent="0.3">
      <c r="A2191" t="str">
        <f t="shared" si="102"/>
        <v>CAIQUERO-CONCESION SABANA DE OCCIDENTE</v>
      </c>
      <c r="B2191" t="str">
        <f t="shared" si="103"/>
        <v>2018Jul</v>
      </c>
      <c r="C2191" t="str">
        <f t="shared" si="104"/>
        <v>5.065469603-74.41429469</v>
      </c>
      <c r="D2191" s="9" t="s">
        <v>358</v>
      </c>
      <c r="E2191" s="6">
        <v>5008</v>
      </c>
      <c r="F2191" s="9" t="s">
        <v>264</v>
      </c>
      <c r="G2191" s="6">
        <v>25</v>
      </c>
      <c r="H2191" s="9" t="s">
        <v>439</v>
      </c>
      <c r="I2191" s="9" t="s">
        <v>360</v>
      </c>
      <c r="J2191" s="9" t="s">
        <v>103</v>
      </c>
      <c r="K2191" s="9" t="s">
        <v>361</v>
      </c>
      <c r="L2191" s="9" t="s">
        <v>362</v>
      </c>
      <c r="M2191" s="6" t="s">
        <v>440</v>
      </c>
      <c r="N2191" s="6">
        <v>5939260</v>
      </c>
      <c r="O2191" s="9" t="s">
        <v>441</v>
      </c>
      <c r="P2191" s="6">
        <v>9300</v>
      </c>
      <c r="Q2191" s="6">
        <v>12100</v>
      </c>
      <c r="R2191" s="6">
        <v>30000</v>
      </c>
      <c r="S2191" s="6">
        <v>36100</v>
      </c>
      <c r="T2191" s="6">
        <v>41500</v>
      </c>
      <c r="U2191" s="6">
        <v>0</v>
      </c>
      <c r="V2191" s="6">
        <v>0</v>
      </c>
      <c r="W2191" s="6">
        <v>0</v>
      </c>
      <c r="X2191" s="6">
        <v>0</v>
      </c>
      <c r="Y2191" s="6">
        <v>8900</v>
      </c>
      <c r="Z2191" s="6">
        <v>9300</v>
      </c>
      <c r="AA2191" s="6">
        <v>5.0654696030000004</v>
      </c>
      <c r="AB2191" s="6">
        <v>-74.414294690000006</v>
      </c>
      <c r="AC2191" s="9" t="s">
        <v>71</v>
      </c>
      <c r="AD2191" s="6">
        <v>2677518700</v>
      </c>
      <c r="AE2191" s="6" t="str">
        <f>MID(TablaPivotFinal[[#This Row],[Fecha]],1,4)</f>
        <v>2018</v>
      </c>
      <c r="AF2191" s="6" t="str">
        <f>MID(TablaPivotFinal[[#This Row],[Fecha]],5,3)</f>
        <v>Jul</v>
      </c>
      <c r="AG2191" s="9">
        <v>2677518700</v>
      </c>
      <c r="AH2191" s="10">
        <v>226198</v>
      </c>
      <c r="AI2191" t="s">
        <v>1081</v>
      </c>
      <c r="AJ2191" t="s">
        <v>894</v>
      </c>
      <c r="AK2191" t="s">
        <v>1209</v>
      </c>
    </row>
    <row r="2192" spans="1:37" x14ac:dyDescent="0.3">
      <c r="A2192" t="str">
        <f t="shared" si="102"/>
        <v>CAIQUERO-CONCESION SABANA DE OCCIDENTE</v>
      </c>
      <c r="B2192" t="str">
        <f t="shared" si="103"/>
        <v>2018Jun</v>
      </c>
      <c r="C2192" t="str">
        <f t="shared" si="104"/>
        <v>5.065469603-74.41429469</v>
      </c>
      <c r="D2192" s="7" t="s">
        <v>358</v>
      </c>
      <c r="E2192" s="5">
        <v>5008</v>
      </c>
      <c r="F2192" s="7" t="s">
        <v>264</v>
      </c>
      <c r="G2192" s="5">
        <v>25</v>
      </c>
      <c r="H2192" s="7" t="s">
        <v>439</v>
      </c>
      <c r="I2192" s="7" t="s">
        <v>360</v>
      </c>
      <c r="J2192" s="7" t="s">
        <v>103</v>
      </c>
      <c r="K2192" s="7" t="s">
        <v>361</v>
      </c>
      <c r="L2192" s="7" t="s">
        <v>362</v>
      </c>
      <c r="M2192" s="5" t="s">
        <v>440</v>
      </c>
      <c r="N2192" s="5">
        <v>5939260</v>
      </c>
      <c r="O2192" s="7" t="s">
        <v>441</v>
      </c>
      <c r="P2192" s="5">
        <v>9300</v>
      </c>
      <c r="Q2192" s="5">
        <v>12100</v>
      </c>
      <c r="R2192" s="5">
        <v>30000</v>
      </c>
      <c r="S2192" s="5">
        <v>36100</v>
      </c>
      <c r="T2192" s="5">
        <v>41500</v>
      </c>
      <c r="U2192" s="5">
        <v>0</v>
      </c>
      <c r="V2192" s="5">
        <v>0</v>
      </c>
      <c r="W2192" s="5">
        <v>0</v>
      </c>
      <c r="X2192" s="5">
        <v>0</v>
      </c>
      <c r="Y2192" s="5">
        <v>8900</v>
      </c>
      <c r="Z2192" s="5">
        <v>9300</v>
      </c>
      <c r="AA2192" s="5">
        <v>5.0654696030000004</v>
      </c>
      <c r="AB2192" s="5">
        <v>-74.414294690000006</v>
      </c>
      <c r="AC2192" s="7" t="s">
        <v>73</v>
      </c>
      <c r="AD2192" s="5">
        <v>2504217500</v>
      </c>
      <c r="AE2192" s="5" t="str">
        <f>MID(TablaPivotFinal[[#This Row],[Fecha]],1,4)</f>
        <v>2018</v>
      </c>
      <c r="AF2192" s="5" t="str">
        <f>MID(TablaPivotFinal[[#This Row],[Fecha]],5,3)</f>
        <v>Jun</v>
      </c>
      <c r="AG2192" s="7">
        <v>2504217500</v>
      </c>
      <c r="AH2192" s="8">
        <v>214556</v>
      </c>
      <c r="AI2192" t="s">
        <v>1081</v>
      </c>
      <c r="AJ2192" t="s">
        <v>893</v>
      </c>
      <c r="AK2192" t="s">
        <v>1209</v>
      </c>
    </row>
    <row r="2193" spans="1:37" x14ac:dyDescent="0.3">
      <c r="A2193" t="str">
        <f t="shared" si="102"/>
        <v>CAIQUERO-CONCESION SABANA DE OCCIDENTE</v>
      </c>
      <c r="B2193" t="str">
        <f t="shared" si="103"/>
        <v>2018Mar</v>
      </c>
      <c r="C2193" t="str">
        <f t="shared" si="104"/>
        <v>5.065469603-74.41429469</v>
      </c>
      <c r="D2193" s="9" t="s">
        <v>358</v>
      </c>
      <c r="E2193" s="6">
        <v>5008</v>
      </c>
      <c r="F2193" s="9" t="s">
        <v>264</v>
      </c>
      <c r="G2193" s="6">
        <v>25</v>
      </c>
      <c r="H2193" s="9" t="s">
        <v>439</v>
      </c>
      <c r="I2193" s="9" t="s">
        <v>360</v>
      </c>
      <c r="J2193" s="9" t="s">
        <v>103</v>
      </c>
      <c r="K2193" s="9" t="s">
        <v>361</v>
      </c>
      <c r="L2193" s="9" t="s">
        <v>362</v>
      </c>
      <c r="M2193" s="6" t="s">
        <v>440</v>
      </c>
      <c r="N2193" s="6">
        <v>5939260</v>
      </c>
      <c r="O2193" s="9" t="s">
        <v>441</v>
      </c>
      <c r="P2193" s="6">
        <v>9300</v>
      </c>
      <c r="Q2193" s="6">
        <v>12100</v>
      </c>
      <c r="R2193" s="6">
        <v>30000</v>
      </c>
      <c r="S2193" s="6">
        <v>36100</v>
      </c>
      <c r="T2193" s="6">
        <v>41500</v>
      </c>
      <c r="U2193" s="6">
        <v>0</v>
      </c>
      <c r="V2193" s="6">
        <v>0</v>
      </c>
      <c r="W2193" s="6">
        <v>0</v>
      </c>
      <c r="X2193" s="6">
        <v>0</v>
      </c>
      <c r="Y2193" s="6">
        <v>8900</v>
      </c>
      <c r="Z2193" s="6">
        <v>9300</v>
      </c>
      <c r="AA2193" s="6">
        <v>5.0654696030000004</v>
      </c>
      <c r="AB2193" s="6">
        <v>-74.414294690000006</v>
      </c>
      <c r="AC2193" s="9" t="s">
        <v>75</v>
      </c>
      <c r="AD2193" s="6">
        <v>2560241500</v>
      </c>
      <c r="AE2193" s="6" t="str">
        <f>MID(TablaPivotFinal[[#This Row],[Fecha]],1,4)</f>
        <v>2018</v>
      </c>
      <c r="AF2193" s="6" t="str">
        <f>MID(TablaPivotFinal[[#This Row],[Fecha]],5,3)</f>
        <v>Mar</v>
      </c>
      <c r="AG2193" s="9">
        <v>2560241500</v>
      </c>
      <c r="AH2193" s="10">
        <v>219167</v>
      </c>
      <c r="AI2193" t="s">
        <v>1081</v>
      </c>
      <c r="AJ2193" t="s">
        <v>890</v>
      </c>
      <c r="AK2193" t="s">
        <v>1209</v>
      </c>
    </row>
    <row r="2194" spans="1:37" x14ac:dyDescent="0.3">
      <c r="A2194" t="str">
        <f t="shared" si="102"/>
        <v>CAIQUERO-CONCESION SABANA DE OCCIDENTE</v>
      </c>
      <c r="B2194" t="str">
        <f t="shared" si="103"/>
        <v>2018May</v>
      </c>
      <c r="C2194" t="str">
        <f t="shared" si="104"/>
        <v>5.065469603-74.41429469</v>
      </c>
      <c r="D2194" s="7" t="s">
        <v>358</v>
      </c>
      <c r="E2194" s="5">
        <v>5008</v>
      </c>
      <c r="F2194" s="7" t="s">
        <v>264</v>
      </c>
      <c r="G2194" s="5">
        <v>25</v>
      </c>
      <c r="H2194" s="7" t="s">
        <v>439</v>
      </c>
      <c r="I2194" s="7" t="s">
        <v>360</v>
      </c>
      <c r="J2194" s="7" t="s">
        <v>103</v>
      </c>
      <c r="K2194" s="7" t="s">
        <v>361</v>
      </c>
      <c r="L2194" s="7" t="s">
        <v>362</v>
      </c>
      <c r="M2194" s="5" t="s">
        <v>440</v>
      </c>
      <c r="N2194" s="5">
        <v>5939260</v>
      </c>
      <c r="O2194" s="7" t="s">
        <v>441</v>
      </c>
      <c r="P2194" s="5">
        <v>9300</v>
      </c>
      <c r="Q2194" s="5">
        <v>12100</v>
      </c>
      <c r="R2194" s="5">
        <v>30000</v>
      </c>
      <c r="S2194" s="5">
        <v>36100</v>
      </c>
      <c r="T2194" s="5">
        <v>41500</v>
      </c>
      <c r="U2194" s="5">
        <v>0</v>
      </c>
      <c r="V2194" s="5">
        <v>0</v>
      </c>
      <c r="W2194" s="5">
        <v>0</v>
      </c>
      <c r="X2194" s="5">
        <v>0</v>
      </c>
      <c r="Y2194" s="5">
        <v>8900</v>
      </c>
      <c r="Z2194" s="5">
        <v>9300</v>
      </c>
      <c r="AA2194" s="5">
        <v>5.0654696030000004</v>
      </c>
      <c r="AB2194" s="5">
        <v>-74.414294690000006</v>
      </c>
      <c r="AC2194" s="7" t="s">
        <v>77</v>
      </c>
      <c r="AD2194" s="5">
        <v>2213739900</v>
      </c>
      <c r="AE2194" s="5" t="str">
        <f>MID(TablaPivotFinal[[#This Row],[Fecha]],1,4)</f>
        <v>2018</v>
      </c>
      <c r="AF2194" s="5" t="str">
        <f>MID(TablaPivotFinal[[#This Row],[Fecha]],5,3)</f>
        <v>May</v>
      </c>
      <c r="AG2194" s="7">
        <v>2213739900</v>
      </c>
      <c r="AH2194" s="8">
        <v>176462</v>
      </c>
      <c r="AI2194" t="s">
        <v>1081</v>
      </c>
      <c r="AJ2194" t="s">
        <v>892</v>
      </c>
      <c r="AK2194" t="s">
        <v>1209</v>
      </c>
    </row>
    <row r="2195" spans="1:37" x14ac:dyDescent="0.3">
      <c r="A2195" t="str">
        <f t="shared" si="102"/>
        <v>CAIQUERO-CONCESION SABANA DE OCCIDENTE</v>
      </c>
      <c r="B2195" t="str">
        <f t="shared" si="103"/>
        <v>2018Nov</v>
      </c>
      <c r="C2195" t="str">
        <f t="shared" si="104"/>
        <v>5.065469603-74.41429469</v>
      </c>
      <c r="D2195" s="9" t="s">
        <v>358</v>
      </c>
      <c r="E2195" s="6">
        <v>5008</v>
      </c>
      <c r="F2195" s="9" t="s">
        <v>264</v>
      </c>
      <c r="G2195" s="6">
        <v>25</v>
      </c>
      <c r="H2195" s="9" t="s">
        <v>439</v>
      </c>
      <c r="I2195" s="9" t="s">
        <v>360</v>
      </c>
      <c r="J2195" s="9" t="s">
        <v>103</v>
      </c>
      <c r="K2195" s="9" t="s">
        <v>361</v>
      </c>
      <c r="L2195" s="9" t="s">
        <v>362</v>
      </c>
      <c r="M2195" s="6" t="s">
        <v>440</v>
      </c>
      <c r="N2195" s="6">
        <v>5939260</v>
      </c>
      <c r="O2195" s="9" t="s">
        <v>441</v>
      </c>
      <c r="P2195" s="6">
        <v>9300</v>
      </c>
      <c r="Q2195" s="6">
        <v>12100</v>
      </c>
      <c r="R2195" s="6">
        <v>30000</v>
      </c>
      <c r="S2195" s="6">
        <v>36100</v>
      </c>
      <c r="T2195" s="6">
        <v>41500</v>
      </c>
      <c r="U2195" s="6">
        <v>0</v>
      </c>
      <c r="V2195" s="6">
        <v>0</v>
      </c>
      <c r="W2195" s="6">
        <v>0</v>
      </c>
      <c r="X2195" s="6">
        <v>0</v>
      </c>
      <c r="Y2195" s="6">
        <v>8900</v>
      </c>
      <c r="Z2195" s="6">
        <v>9300</v>
      </c>
      <c r="AA2195" s="6">
        <v>5.0654696030000004</v>
      </c>
      <c r="AB2195" s="6">
        <v>-74.414294690000006</v>
      </c>
      <c r="AC2195" s="9" t="s">
        <v>79</v>
      </c>
      <c r="AD2195" s="6">
        <v>2485043300</v>
      </c>
      <c r="AE2195" s="6" t="str">
        <f>MID(TablaPivotFinal[[#This Row],[Fecha]],1,4)</f>
        <v>2018</v>
      </c>
      <c r="AF2195" s="6" t="str">
        <f>MID(TablaPivotFinal[[#This Row],[Fecha]],5,3)</f>
        <v>Nov</v>
      </c>
      <c r="AG2195" s="9">
        <v>2485043300</v>
      </c>
      <c r="AH2195" s="10">
        <v>203104</v>
      </c>
      <c r="AI2195" t="s">
        <v>1081</v>
      </c>
      <c r="AJ2195" t="s">
        <v>898</v>
      </c>
      <c r="AK2195" t="s">
        <v>1209</v>
      </c>
    </row>
    <row r="2196" spans="1:37" x14ac:dyDescent="0.3">
      <c r="A2196" t="str">
        <f t="shared" si="102"/>
        <v>CAIQUERO-CONCESION SABANA DE OCCIDENTE</v>
      </c>
      <c r="B2196" t="str">
        <f t="shared" si="103"/>
        <v>2018Oct</v>
      </c>
      <c r="C2196" t="str">
        <f t="shared" si="104"/>
        <v>5.065469603-74.41429469</v>
      </c>
      <c r="D2196" s="7" t="s">
        <v>358</v>
      </c>
      <c r="E2196" s="5">
        <v>5008</v>
      </c>
      <c r="F2196" s="7" t="s">
        <v>264</v>
      </c>
      <c r="G2196" s="5">
        <v>25</v>
      </c>
      <c r="H2196" s="7" t="s">
        <v>439</v>
      </c>
      <c r="I2196" s="7" t="s">
        <v>360</v>
      </c>
      <c r="J2196" s="7" t="s">
        <v>103</v>
      </c>
      <c r="K2196" s="7" t="s">
        <v>361</v>
      </c>
      <c r="L2196" s="7" t="s">
        <v>362</v>
      </c>
      <c r="M2196" s="5" t="s">
        <v>440</v>
      </c>
      <c r="N2196" s="5">
        <v>5939260</v>
      </c>
      <c r="O2196" s="7" t="s">
        <v>441</v>
      </c>
      <c r="P2196" s="5">
        <v>9300</v>
      </c>
      <c r="Q2196" s="5">
        <v>12100</v>
      </c>
      <c r="R2196" s="5">
        <v>30000</v>
      </c>
      <c r="S2196" s="5">
        <v>36100</v>
      </c>
      <c r="T2196" s="5">
        <v>41500</v>
      </c>
      <c r="U2196" s="5">
        <v>0</v>
      </c>
      <c r="V2196" s="5">
        <v>0</v>
      </c>
      <c r="W2196" s="5">
        <v>0</v>
      </c>
      <c r="X2196" s="5">
        <v>0</v>
      </c>
      <c r="Y2196" s="5">
        <v>8900</v>
      </c>
      <c r="Z2196" s="5">
        <v>9300</v>
      </c>
      <c r="AA2196" s="5">
        <v>5.0654696030000004</v>
      </c>
      <c r="AB2196" s="5">
        <v>-74.414294690000006</v>
      </c>
      <c r="AC2196" s="7" t="s">
        <v>81</v>
      </c>
      <c r="AD2196" s="5">
        <v>2502540000</v>
      </c>
      <c r="AE2196" s="5" t="str">
        <f>MID(TablaPivotFinal[[#This Row],[Fecha]],1,4)</f>
        <v>2018</v>
      </c>
      <c r="AF2196" s="5" t="str">
        <f>MID(TablaPivotFinal[[#This Row],[Fecha]],5,3)</f>
        <v>Oct</v>
      </c>
      <c r="AG2196" s="7">
        <v>2502540000</v>
      </c>
      <c r="AH2196" s="8">
        <v>208560</v>
      </c>
      <c r="AI2196" t="s">
        <v>1081</v>
      </c>
      <c r="AJ2196" t="s">
        <v>897</v>
      </c>
      <c r="AK2196" t="s">
        <v>1209</v>
      </c>
    </row>
    <row r="2197" spans="1:37" x14ac:dyDescent="0.3">
      <c r="A2197" t="str">
        <f t="shared" si="102"/>
        <v>CAIQUERO-CONCESION SABANA DE OCCIDENTE</v>
      </c>
      <c r="B2197" t="str">
        <f t="shared" si="103"/>
        <v>2018Sep</v>
      </c>
      <c r="C2197" t="str">
        <f t="shared" si="104"/>
        <v>5.065469603-74.41429469</v>
      </c>
      <c r="D2197" s="9" t="s">
        <v>358</v>
      </c>
      <c r="E2197" s="6">
        <v>5008</v>
      </c>
      <c r="F2197" s="9" t="s">
        <v>264</v>
      </c>
      <c r="G2197" s="6">
        <v>25</v>
      </c>
      <c r="H2197" s="9" t="s">
        <v>439</v>
      </c>
      <c r="I2197" s="9" t="s">
        <v>360</v>
      </c>
      <c r="J2197" s="9" t="s">
        <v>103</v>
      </c>
      <c r="K2197" s="9" t="s">
        <v>361</v>
      </c>
      <c r="L2197" s="9" t="s">
        <v>362</v>
      </c>
      <c r="M2197" s="6" t="s">
        <v>440</v>
      </c>
      <c r="N2197" s="6">
        <v>5939260</v>
      </c>
      <c r="O2197" s="9" t="s">
        <v>441</v>
      </c>
      <c r="P2197" s="6">
        <v>9300</v>
      </c>
      <c r="Q2197" s="6">
        <v>12100</v>
      </c>
      <c r="R2197" s="6">
        <v>30000</v>
      </c>
      <c r="S2197" s="6">
        <v>36100</v>
      </c>
      <c r="T2197" s="6">
        <v>41500</v>
      </c>
      <c r="U2197" s="6">
        <v>0</v>
      </c>
      <c r="V2197" s="6">
        <v>0</v>
      </c>
      <c r="W2197" s="6">
        <v>0</v>
      </c>
      <c r="X2197" s="6">
        <v>0</v>
      </c>
      <c r="Y2197" s="6">
        <v>8900</v>
      </c>
      <c r="Z2197" s="6">
        <v>9300</v>
      </c>
      <c r="AA2197" s="6">
        <v>5.0654696030000004</v>
      </c>
      <c r="AB2197" s="6">
        <v>-74.414294690000006</v>
      </c>
      <c r="AC2197" s="9" t="s">
        <v>83</v>
      </c>
      <c r="AD2197" s="6">
        <v>2199666500</v>
      </c>
      <c r="AE2197" s="6" t="str">
        <f>MID(TablaPivotFinal[[#This Row],[Fecha]],1,4)</f>
        <v>2018</v>
      </c>
      <c r="AF2197" s="6" t="str">
        <f>MID(TablaPivotFinal[[#This Row],[Fecha]],5,3)</f>
        <v>Sep</v>
      </c>
      <c r="AG2197" s="9">
        <v>2199666500</v>
      </c>
      <c r="AH2197" s="10">
        <v>173691</v>
      </c>
      <c r="AI2197" t="s">
        <v>1081</v>
      </c>
      <c r="AJ2197" t="s">
        <v>896</v>
      </c>
      <c r="AK2197" t="s">
        <v>1209</v>
      </c>
    </row>
    <row r="2198" spans="1:37" x14ac:dyDescent="0.3">
      <c r="A2198" t="str">
        <f t="shared" si="102"/>
        <v>MACHETA-CONCESION DEL SISGA S.A.S.</v>
      </c>
      <c r="B2198" t="str">
        <f t="shared" si="103"/>
        <v>2016Abr</v>
      </c>
      <c r="C2198" t="str">
        <f t="shared" si="104"/>
        <v>5.077262984-73.553428</v>
      </c>
      <c r="D2198" s="7" t="s">
        <v>443</v>
      </c>
      <c r="E2198" s="5">
        <v>5607</v>
      </c>
      <c r="F2198" s="7" t="s">
        <v>264</v>
      </c>
      <c r="G2198" s="5">
        <v>25</v>
      </c>
      <c r="H2198" s="7" t="s">
        <v>444</v>
      </c>
      <c r="I2198" s="7" t="s">
        <v>445</v>
      </c>
      <c r="J2198" s="7" t="s">
        <v>103</v>
      </c>
      <c r="K2198" s="7" t="s">
        <v>446</v>
      </c>
      <c r="L2198" s="7" t="s">
        <v>447</v>
      </c>
      <c r="M2198" s="5" t="s">
        <v>448</v>
      </c>
      <c r="N2198" s="5" t="s">
        <v>448</v>
      </c>
      <c r="O2198" s="7" t="s">
        <v>449</v>
      </c>
      <c r="P2198" s="5">
        <v>8500</v>
      </c>
      <c r="Q2198" s="5">
        <v>9200</v>
      </c>
      <c r="R2198" s="5">
        <v>19500</v>
      </c>
      <c r="S2198" s="5">
        <v>24700</v>
      </c>
      <c r="T2198" s="5">
        <v>27700</v>
      </c>
      <c r="U2198" s="5">
        <v>0</v>
      </c>
      <c r="V2198" s="5">
        <v>0</v>
      </c>
      <c r="W2198" s="5">
        <v>0</v>
      </c>
      <c r="X2198" s="5">
        <v>0</v>
      </c>
      <c r="Y2198" s="5">
        <v>8400</v>
      </c>
      <c r="Z2198" s="5">
        <v>8700</v>
      </c>
      <c r="AA2198" s="5">
        <v>5.0772629839999999</v>
      </c>
      <c r="AB2198" s="5">
        <v>-73.553427999999997</v>
      </c>
      <c r="AC2198" s="7" t="s">
        <v>13</v>
      </c>
      <c r="AD2198" s="5">
        <v>353343900</v>
      </c>
      <c r="AE2198" s="5" t="str">
        <f>MID(TablaPivotFinal[[#This Row],[Fecha]],1,4)</f>
        <v>2016</v>
      </c>
      <c r="AF2198" s="5" t="str">
        <f>MID(TablaPivotFinal[[#This Row],[Fecha]],5,3)</f>
        <v>Abr</v>
      </c>
      <c r="AG2198" s="7">
        <v>353343900</v>
      </c>
      <c r="AH2198" s="8">
        <v>44078</v>
      </c>
      <c r="AI2198" t="s">
        <v>1082</v>
      </c>
      <c r="AJ2198" t="s">
        <v>867</v>
      </c>
      <c r="AK2198" t="s">
        <v>1210</v>
      </c>
    </row>
    <row r="2199" spans="1:37" x14ac:dyDescent="0.3">
      <c r="A2199" t="str">
        <f t="shared" si="102"/>
        <v>MACHETA-CONCESION DEL SISGA S.A.S.</v>
      </c>
      <c r="B2199" t="str">
        <f t="shared" si="103"/>
        <v>2016Ago</v>
      </c>
      <c r="C2199" t="str">
        <f t="shared" si="104"/>
        <v>5.077262984-73.553428</v>
      </c>
      <c r="D2199" s="9" t="s">
        <v>443</v>
      </c>
      <c r="E2199" s="6">
        <v>5607</v>
      </c>
      <c r="F2199" s="9" t="s">
        <v>264</v>
      </c>
      <c r="G2199" s="6">
        <v>25</v>
      </c>
      <c r="H2199" s="9" t="s">
        <v>444</v>
      </c>
      <c r="I2199" s="9" t="s">
        <v>445</v>
      </c>
      <c r="J2199" s="9" t="s">
        <v>103</v>
      </c>
      <c r="K2199" s="9" t="s">
        <v>446</v>
      </c>
      <c r="L2199" s="9" t="s">
        <v>447</v>
      </c>
      <c r="M2199" s="6" t="s">
        <v>448</v>
      </c>
      <c r="N2199" s="6" t="s">
        <v>448</v>
      </c>
      <c r="O2199" s="9" t="s">
        <v>449</v>
      </c>
      <c r="P2199" s="6">
        <v>8500</v>
      </c>
      <c r="Q2199" s="6">
        <v>9200</v>
      </c>
      <c r="R2199" s="6">
        <v>19500</v>
      </c>
      <c r="S2199" s="6">
        <v>24700</v>
      </c>
      <c r="T2199" s="6">
        <v>27700</v>
      </c>
      <c r="U2199" s="6">
        <v>0</v>
      </c>
      <c r="V2199" s="6">
        <v>0</v>
      </c>
      <c r="W2199" s="6">
        <v>0</v>
      </c>
      <c r="X2199" s="6">
        <v>0</v>
      </c>
      <c r="Y2199" s="6">
        <v>8400</v>
      </c>
      <c r="Z2199" s="6">
        <v>8700</v>
      </c>
      <c r="AA2199" s="6">
        <v>5.0772629839999999</v>
      </c>
      <c r="AB2199" s="6">
        <v>-73.553427999999997</v>
      </c>
      <c r="AC2199" s="9" t="s">
        <v>15</v>
      </c>
      <c r="AD2199" s="6">
        <v>428631200</v>
      </c>
      <c r="AE2199" s="6" t="str">
        <f>MID(TablaPivotFinal[[#This Row],[Fecha]],1,4)</f>
        <v>2016</v>
      </c>
      <c r="AF2199" s="6" t="str">
        <f>MID(TablaPivotFinal[[#This Row],[Fecha]],5,3)</f>
        <v>Ago</v>
      </c>
      <c r="AG2199" s="9">
        <v>428631200</v>
      </c>
      <c r="AH2199" s="10">
        <v>52411</v>
      </c>
      <c r="AI2199" t="s">
        <v>1082</v>
      </c>
      <c r="AJ2199" t="s">
        <v>871</v>
      </c>
      <c r="AK2199" t="s">
        <v>1210</v>
      </c>
    </row>
    <row r="2200" spans="1:37" x14ac:dyDescent="0.3">
      <c r="A2200" t="str">
        <f t="shared" si="102"/>
        <v>MACHETA-CONCESION DEL SISGA S.A.S.</v>
      </c>
      <c r="B2200" t="str">
        <f t="shared" si="103"/>
        <v>2016Dic</v>
      </c>
      <c r="C2200" t="str">
        <f t="shared" si="104"/>
        <v>5.077262984-73.553428</v>
      </c>
      <c r="D2200" s="7" t="s">
        <v>443</v>
      </c>
      <c r="E2200" s="5">
        <v>5607</v>
      </c>
      <c r="F2200" s="7" t="s">
        <v>264</v>
      </c>
      <c r="G2200" s="5">
        <v>25</v>
      </c>
      <c r="H2200" s="7" t="s">
        <v>444</v>
      </c>
      <c r="I2200" s="7" t="s">
        <v>445</v>
      </c>
      <c r="J2200" s="7" t="s">
        <v>103</v>
      </c>
      <c r="K2200" s="7" t="s">
        <v>446</v>
      </c>
      <c r="L2200" s="7" t="s">
        <v>447</v>
      </c>
      <c r="M2200" s="5" t="s">
        <v>448</v>
      </c>
      <c r="N2200" s="5" t="s">
        <v>448</v>
      </c>
      <c r="O2200" s="7" t="s">
        <v>449</v>
      </c>
      <c r="P2200" s="5">
        <v>8500</v>
      </c>
      <c r="Q2200" s="5">
        <v>9200</v>
      </c>
      <c r="R2200" s="5">
        <v>19500</v>
      </c>
      <c r="S2200" s="5">
        <v>24700</v>
      </c>
      <c r="T2200" s="5">
        <v>27700</v>
      </c>
      <c r="U2200" s="5">
        <v>0</v>
      </c>
      <c r="V2200" s="5">
        <v>0</v>
      </c>
      <c r="W2200" s="5">
        <v>0</v>
      </c>
      <c r="X2200" s="5">
        <v>0</v>
      </c>
      <c r="Y2200" s="5">
        <v>8400</v>
      </c>
      <c r="Z2200" s="5">
        <v>8700</v>
      </c>
      <c r="AA2200" s="5">
        <v>5.0772629839999999</v>
      </c>
      <c r="AB2200" s="5">
        <v>-73.553427999999997</v>
      </c>
      <c r="AC2200" s="7" t="s">
        <v>17</v>
      </c>
      <c r="AD2200" s="5">
        <v>513041700</v>
      </c>
      <c r="AE2200" s="5" t="str">
        <f>MID(TablaPivotFinal[[#This Row],[Fecha]],1,4)</f>
        <v>2016</v>
      </c>
      <c r="AF2200" s="5" t="str">
        <f>MID(TablaPivotFinal[[#This Row],[Fecha]],5,3)</f>
        <v>Dic</v>
      </c>
      <c r="AG2200" s="7">
        <v>513041700</v>
      </c>
      <c r="AH2200" s="8">
        <v>64265</v>
      </c>
      <c r="AI2200" t="s">
        <v>1082</v>
      </c>
      <c r="AJ2200" t="s">
        <v>875</v>
      </c>
      <c r="AK2200" t="s">
        <v>1210</v>
      </c>
    </row>
    <row r="2201" spans="1:37" x14ac:dyDescent="0.3">
      <c r="A2201" t="str">
        <f t="shared" si="102"/>
        <v>MACHETA-CONCESION DEL SISGA S.A.S.</v>
      </c>
      <c r="B2201" t="str">
        <f t="shared" si="103"/>
        <v>2016Ene</v>
      </c>
      <c r="C2201" t="str">
        <f t="shared" si="104"/>
        <v>5.077262984-73.553428</v>
      </c>
      <c r="D2201" s="9" t="s">
        <v>443</v>
      </c>
      <c r="E2201" s="6">
        <v>5607</v>
      </c>
      <c r="F2201" s="9" t="s">
        <v>264</v>
      </c>
      <c r="G2201" s="6">
        <v>25</v>
      </c>
      <c r="H2201" s="9" t="s">
        <v>444</v>
      </c>
      <c r="I2201" s="9" t="s">
        <v>445</v>
      </c>
      <c r="J2201" s="9" t="s">
        <v>103</v>
      </c>
      <c r="K2201" s="9" t="s">
        <v>446</v>
      </c>
      <c r="L2201" s="9" t="s">
        <v>447</v>
      </c>
      <c r="M2201" s="6" t="s">
        <v>448</v>
      </c>
      <c r="N2201" s="6" t="s">
        <v>448</v>
      </c>
      <c r="O2201" s="9" t="s">
        <v>449</v>
      </c>
      <c r="P2201" s="6">
        <v>8500</v>
      </c>
      <c r="Q2201" s="6">
        <v>9200</v>
      </c>
      <c r="R2201" s="6">
        <v>19500</v>
      </c>
      <c r="S2201" s="6">
        <v>24700</v>
      </c>
      <c r="T2201" s="6">
        <v>27700</v>
      </c>
      <c r="U2201" s="6">
        <v>0</v>
      </c>
      <c r="V2201" s="6">
        <v>0</v>
      </c>
      <c r="W2201" s="6">
        <v>0</v>
      </c>
      <c r="X2201" s="6">
        <v>0</v>
      </c>
      <c r="Y2201" s="6">
        <v>8400</v>
      </c>
      <c r="Z2201" s="6">
        <v>8700</v>
      </c>
      <c r="AA2201" s="6">
        <v>5.0772629839999999</v>
      </c>
      <c r="AB2201" s="6">
        <v>-73.553427999999997</v>
      </c>
      <c r="AC2201" s="9" t="s">
        <v>19</v>
      </c>
      <c r="AD2201" s="6">
        <v>550823100</v>
      </c>
      <c r="AE2201" s="6" t="str">
        <f>MID(TablaPivotFinal[[#This Row],[Fecha]],1,4)</f>
        <v>2016</v>
      </c>
      <c r="AF2201" s="6" t="str">
        <f>MID(TablaPivotFinal[[#This Row],[Fecha]],5,3)</f>
        <v>Ene</v>
      </c>
      <c r="AG2201" s="9">
        <v>550823100</v>
      </c>
      <c r="AH2201" s="10">
        <v>72094</v>
      </c>
      <c r="AI2201" t="s">
        <v>1082</v>
      </c>
      <c r="AJ2201" t="s">
        <v>864</v>
      </c>
      <c r="AK2201" t="s">
        <v>1210</v>
      </c>
    </row>
    <row r="2202" spans="1:37" x14ac:dyDescent="0.3">
      <c r="A2202" t="str">
        <f t="shared" si="102"/>
        <v>MACHETA-CONCESION DEL SISGA S.A.S.</v>
      </c>
      <c r="B2202" t="str">
        <f t="shared" si="103"/>
        <v>2016Feb</v>
      </c>
      <c r="C2202" t="str">
        <f t="shared" si="104"/>
        <v>5.077262984-73.553428</v>
      </c>
      <c r="D2202" s="7" t="s">
        <v>443</v>
      </c>
      <c r="E2202" s="5">
        <v>5607</v>
      </c>
      <c r="F2202" s="7" t="s">
        <v>264</v>
      </c>
      <c r="G2202" s="5">
        <v>25</v>
      </c>
      <c r="H2202" s="7" t="s">
        <v>444</v>
      </c>
      <c r="I2202" s="7" t="s">
        <v>445</v>
      </c>
      <c r="J2202" s="7" t="s">
        <v>103</v>
      </c>
      <c r="K2202" s="7" t="s">
        <v>446</v>
      </c>
      <c r="L2202" s="7" t="s">
        <v>447</v>
      </c>
      <c r="M2202" s="5" t="s">
        <v>448</v>
      </c>
      <c r="N2202" s="5" t="s">
        <v>448</v>
      </c>
      <c r="O2202" s="7" t="s">
        <v>449</v>
      </c>
      <c r="P2202" s="5">
        <v>8500</v>
      </c>
      <c r="Q2202" s="5">
        <v>9200</v>
      </c>
      <c r="R2202" s="5">
        <v>19500</v>
      </c>
      <c r="S2202" s="5">
        <v>24700</v>
      </c>
      <c r="T2202" s="5">
        <v>27700</v>
      </c>
      <c r="U2202" s="5">
        <v>0</v>
      </c>
      <c r="V2202" s="5">
        <v>0</v>
      </c>
      <c r="W2202" s="5">
        <v>0</v>
      </c>
      <c r="X2202" s="5">
        <v>0</v>
      </c>
      <c r="Y2202" s="5">
        <v>8400</v>
      </c>
      <c r="Z2202" s="5">
        <v>8700</v>
      </c>
      <c r="AA2202" s="5">
        <v>5.0772629839999999</v>
      </c>
      <c r="AB2202" s="5">
        <v>-73.553427999999997</v>
      </c>
      <c r="AC2202" s="7" t="s">
        <v>21</v>
      </c>
      <c r="AD2202" s="5">
        <v>365530800</v>
      </c>
      <c r="AE2202" s="5" t="str">
        <f>MID(TablaPivotFinal[[#This Row],[Fecha]],1,4)</f>
        <v>2016</v>
      </c>
      <c r="AF2202" s="5" t="str">
        <f>MID(TablaPivotFinal[[#This Row],[Fecha]],5,3)</f>
        <v>Feb</v>
      </c>
      <c r="AG2202" s="7">
        <v>365530800</v>
      </c>
      <c r="AH2202" s="8">
        <v>44988</v>
      </c>
      <c r="AI2202" t="s">
        <v>1082</v>
      </c>
      <c r="AJ2202" t="s">
        <v>865</v>
      </c>
      <c r="AK2202" t="s">
        <v>1210</v>
      </c>
    </row>
    <row r="2203" spans="1:37" x14ac:dyDescent="0.3">
      <c r="A2203" t="str">
        <f t="shared" si="102"/>
        <v>MACHETA-CONCESION DEL SISGA S.A.S.</v>
      </c>
      <c r="B2203" t="str">
        <f t="shared" si="103"/>
        <v>2016Jul</v>
      </c>
      <c r="C2203" t="str">
        <f t="shared" si="104"/>
        <v>5.077262984-73.553428</v>
      </c>
      <c r="D2203" s="9" t="s">
        <v>443</v>
      </c>
      <c r="E2203" s="6">
        <v>5607</v>
      </c>
      <c r="F2203" s="9" t="s">
        <v>264</v>
      </c>
      <c r="G2203" s="6">
        <v>25</v>
      </c>
      <c r="H2203" s="9" t="s">
        <v>444</v>
      </c>
      <c r="I2203" s="9" t="s">
        <v>445</v>
      </c>
      <c r="J2203" s="9" t="s">
        <v>103</v>
      </c>
      <c r="K2203" s="9" t="s">
        <v>446</v>
      </c>
      <c r="L2203" s="9" t="s">
        <v>447</v>
      </c>
      <c r="M2203" s="6" t="s">
        <v>448</v>
      </c>
      <c r="N2203" s="6" t="s">
        <v>448</v>
      </c>
      <c r="O2203" s="9" t="s">
        <v>449</v>
      </c>
      <c r="P2203" s="6">
        <v>8500</v>
      </c>
      <c r="Q2203" s="6">
        <v>9200</v>
      </c>
      <c r="R2203" s="6">
        <v>19500</v>
      </c>
      <c r="S2203" s="6">
        <v>24700</v>
      </c>
      <c r="T2203" s="6">
        <v>27700</v>
      </c>
      <c r="U2203" s="6">
        <v>0</v>
      </c>
      <c r="V2203" s="6">
        <v>0</v>
      </c>
      <c r="W2203" s="6">
        <v>0</v>
      </c>
      <c r="X2203" s="6">
        <v>0</v>
      </c>
      <c r="Y2203" s="6">
        <v>8400</v>
      </c>
      <c r="Z2203" s="6">
        <v>8700</v>
      </c>
      <c r="AA2203" s="6">
        <v>5.0772629839999999</v>
      </c>
      <c r="AB2203" s="6">
        <v>-73.553427999999997</v>
      </c>
      <c r="AC2203" s="9" t="s">
        <v>23</v>
      </c>
      <c r="AD2203" s="6">
        <v>407576700</v>
      </c>
      <c r="AE2203" s="6" t="str">
        <f>MID(TablaPivotFinal[[#This Row],[Fecha]],1,4)</f>
        <v>2016</v>
      </c>
      <c r="AF2203" s="6" t="str">
        <f>MID(TablaPivotFinal[[#This Row],[Fecha]],5,3)</f>
        <v>Jul</v>
      </c>
      <c r="AG2203" s="9">
        <v>407576700</v>
      </c>
      <c r="AH2203" s="10">
        <v>51303</v>
      </c>
      <c r="AI2203" t="s">
        <v>1082</v>
      </c>
      <c r="AJ2203" t="s">
        <v>870</v>
      </c>
      <c r="AK2203" t="s">
        <v>1210</v>
      </c>
    </row>
    <row r="2204" spans="1:37" x14ac:dyDescent="0.3">
      <c r="A2204" t="str">
        <f t="shared" si="102"/>
        <v>MACHETA-CONCESION DEL SISGA S.A.S.</v>
      </c>
      <c r="B2204" t="str">
        <f t="shared" si="103"/>
        <v>2016Jun</v>
      </c>
      <c r="C2204" t="str">
        <f t="shared" si="104"/>
        <v>5.077262984-73.553428</v>
      </c>
      <c r="D2204" s="7" t="s">
        <v>443</v>
      </c>
      <c r="E2204" s="5">
        <v>5607</v>
      </c>
      <c r="F2204" s="7" t="s">
        <v>264</v>
      </c>
      <c r="G2204" s="5">
        <v>25</v>
      </c>
      <c r="H2204" s="7" t="s">
        <v>444</v>
      </c>
      <c r="I2204" s="7" t="s">
        <v>445</v>
      </c>
      <c r="J2204" s="7" t="s">
        <v>103</v>
      </c>
      <c r="K2204" s="7" t="s">
        <v>446</v>
      </c>
      <c r="L2204" s="7" t="s">
        <v>447</v>
      </c>
      <c r="M2204" s="5" t="s">
        <v>448</v>
      </c>
      <c r="N2204" s="5" t="s">
        <v>448</v>
      </c>
      <c r="O2204" s="7" t="s">
        <v>449</v>
      </c>
      <c r="P2204" s="5">
        <v>8500</v>
      </c>
      <c r="Q2204" s="5">
        <v>9200</v>
      </c>
      <c r="R2204" s="5">
        <v>19500</v>
      </c>
      <c r="S2204" s="5">
        <v>24700</v>
      </c>
      <c r="T2204" s="5">
        <v>27700</v>
      </c>
      <c r="U2204" s="5">
        <v>0</v>
      </c>
      <c r="V2204" s="5">
        <v>0</v>
      </c>
      <c r="W2204" s="5">
        <v>0</v>
      </c>
      <c r="X2204" s="5">
        <v>0</v>
      </c>
      <c r="Y2204" s="5">
        <v>8400</v>
      </c>
      <c r="Z2204" s="5">
        <v>8700</v>
      </c>
      <c r="AA2204" s="5">
        <v>5.0772629839999999</v>
      </c>
      <c r="AB2204" s="5">
        <v>-73.553427999999997</v>
      </c>
      <c r="AC2204" s="7" t="s">
        <v>25</v>
      </c>
      <c r="AD2204" s="5">
        <v>423333600</v>
      </c>
      <c r="AE2204" s="5" t="str">
        <f>MID(TablaPivotFinal[[#This Row],[Fecha]],1,4)</f>
        <v>2016</v>
      </c>
      <c r="AF2204" s="5" t="str">
        <f>MID(TablaPivotFinal[[#This Row],[Fecha]],5,3)</f>
        <v>Jun</v>
      </c>
      <c r="AG2204" s="7">
        <v>423333600</v>
      </c>
      <c r="AH2204" s="8">
        <v>52568</v>
      </c>
      <c r="AI2204" t="s">
        <v>1082</v>
      </c>
      <c r="AJ2204" t="s">
        <v>869</v>
      </c>
      <c r="AK2204" t="s">
        <v>1210</v>
      </c>
    </row>
    <row r="2205" spans="1:37" x14ac:dyDescent="0.3">
      <c r="A2205" t="str">
        <f t="shared" si="102"/>
        <v>MACHETA-CONCESION DEL SISGA S.A.S.</v>
      </c>
      <c r="B2205" t="str">
        <f t="shared" si="103"/>
        <v>2016Mar</v>
      </c>
      <c r="C2205" t="str">
        <f t="shared" si="104"/>
        <v>5.077262984-73.553428</v>
      </c>
      <c r="D2205" s="9" t="s">
        <v>443</v>
      </c>
      <c r="E2205" s="6">
        <v>5607</v>
      </c>
      <c r="F2205" s="9" t="s">
        <v>264</v>
      </c>
      <c r="G2205" s="6">
        <v>25</v>
      </c>
      <c r="H2205" s="9" t="s">
        <v>444</v>
      </c>
      <c r="I2205" s="9" t="s">
        <v>445</v>
      </c>
      <c r="J2205" s="9" t="s">
        <v>103</v>
      </c>
      <c r="K2205" s="9" t="s">
        <v>446</v>
      </c>
      <c r="L2205" s="9" t="s">
        <v>447</v>
      </c>
      <c r="M2205" s="6" t="s">
        <v>448</v>
      </c>
      <c r="N2205" s="6" t="s">
        <v>448</v>
      </c>
      <c r="O2205" s="9" t="s">
        <v>449</v>
      </c>
      <c r="P2205" s="6">
        <v>8500</v>
      </c>
      <c r="Q2205" s="6">
        <v>9200</v>
      </c>
      <c r="R2205" s="6">
        <v>19500</v>
      </c>
      <c r="S2205" s="6">
        <v>24700</v>
      </c>
      <c r="T2205" s="6">
        <v>27700</v>
      </c>
      <c r="U2205" s="6">
        <v>0</v>
      </c>
      <c r="V2205" s="6">
        <v>0</v>
      </c>
      <c r="W2205" s="6">
        <v>0</v>
      </c>
      <c r="X2205" s="6">
        <v>0</v>
      </c>
      <c r="Y2205" s="6">
        <v>8400</v>
      </c>
      <c r="Z2205" s="6">
        <v>8700</v>
      </c>
      <c r="AA2205" s="6">
        <v>5.0772629839999999</v>
      </c>
      <c r="AB2205" s="6">
        <v>-73.553427999999997</v>
      </c>
      <c r="AC2205" s="9" t="s">
        <v>27</v>
      </c>
      <c r="AD2205" s="6">
        <v>469439800</v>
      </c>
      <c r="AE2205" s="6" t="str">
        <f>MID(TablaPivotFinal[[#This Row],[Fecha]],1,4)</f>
        <v>2016</v>
      </c>
      <c r="AF2205" s="6" t="str">
        <f>MID(TablaPivotFinal[[#This Row],[Fecha]],5,3)</f>
        <v>Mar</v>
      </c>
      <c r="AG2205" s="9">
        <v>469439800</v>
      </c>
      <c r="AH2205" s="10">
        <v>58182</v>
      </c>
      <c r="AI2205" t="s">
        <v>1082</v>
      </c>
      <c r="AJ2205" t="s">
        <v>866</v>
      </c>
      <c r="AK2205" t="s">
        <v>1210</v>
      </c>
    </row>
    <row r="2206" spans="1:37" x14ac:dyDescent="0.3">
      <c r="A2206" t="str">
        <f t="shared" si="102"/>
        <v>MACHETA-CONCESION DEL SISGA S.A.S.</v>
      </c>
      <c r="B2206" t="str">
        <f t="shared" si="103"/>
        <v>2016May</v>
      </c>
      <c r="C2206" t="str">
        <f t="shared" si="104"/>
        <v>5.077262984-73.553428</v>
      </c>
      <c r="D2206" s="7" t="s">
        <v>443</v>
      </c>
      <c r="E2206" s="5">
        <v>5607</v>
      </c>
      <c r="F2206" s="7" t="s">
        <v>264</v>
      </c>
      <c r="G2206" s="5">
        <v>25</v>
      </c>
      <c r="H2206" s="7" t="s">
        <v>444</v>
      </c>
      <c r="I2206" s="7" t="s">
        <v>445</v>
      </c>
      <c r="J2206" s="7" t="s">
        <v>103</v>
      </c>
      <c r="K2206" s="7" t="s">
        <v>446</v>
      </c>
      <c r="L2206" s="7" t="s">
        <v>447</v>
      </c>
      <c r="M2206" s="5" t="s">
        <v>448</v>
      </c>
      <c r="N2206" s="5" t="s">
        <v>448</v>
      </c>
      <c r="O2206" s="7" t="s">
        <v>449</v>
      </c>
      <c r="P2206" s="5">
        <v>8500</v>
      </c>
      <c r="Q2206" s="5">
        <v>9200</v>
      </c>
      <c r="R2206" s="5">
        <v>19500</v>
      </c>
      <c r="S2206" s="5">
        <v>24700</v>
      </c>
      <c r="T2206" s="5">
        <v>27700</v>
      </c>
      <c r="U2206" s="5">
        <v>0</v>
      </c>
      <c r="V2206" s="5">
        <v>0</v>
      </c>
      <c r="W2206" s="5">
        <v>0</v>
      </c>
      <c r="X2206" s="5">
        <v>0</v>
      </c>
      <c r="Y2206" s="5">
        <v>8400</v>
      </c>
      <c r="Z2206" s="5">
        <v>8700</v>
      </c>
      <c r="AA2206" s="5">
        <v>5.0772629839999999</v>
      </c>
      <c r="AB2206" s="5">
        <v>-73.553427999999997</v>
      </c>
      <c r="AC2206" s="7" t="s">
        <v>29</v>
      </c>
      <c r="AD2206" s="5">
        <v>436575200</v>
      </c>
      <c r="AE2206" s="5" t="str">
        <f>MID(TablaPivotFinal[[#This Row],[Fecha]],1,4)</f>
        <v>2016</v>
      </c>
      <c r="AF2206" s="5" t="str">
        <f>MID(TablaPivotFinal[[#This Row],[Fecha]],5,3)</f>
        <v>May</v>
      </c>
      <c r="AG2206" s="7">
        <v>436575200</v>
      </c>
      <c r="AH2206" s="8">
        <v>54480</v>
      </c>
      <c r="AI2206" t="s">
        <v>1082</v>
      </c>
      <c r="AJ2206" t="s">
        <v>868</v>
      </c>
      <c r="AK2206" t="s">
        <v>1210</v>
      </c>
    </row>
    <row r="2207" spans="1:37" x14ac:dyDescent="0.3">
      <c r="A2207" t="str">
        <f t="shared" si="102"/>
        <v>MACHETA-CONCESION DEL SISGA S.A.S.</v>
      </c>
      <c r="B2207" t="str">
        <f t="shared" si="103"/>
        <v>2016Nov</v>
      </c>
      <c r="C2207" t="str">
        <f t="shared" si="104"/>
        <v>5.077262984-73.553428</v>
      </c>
      <c r="D2207" s="9" t="s">
        <v>443</v>
      </c>
      <c r="E2207" s="6">
        <v>5607</v>
      </c>
      <c r="F2207" s="9" t="s">
        <v>264</v>
      </c>
      <c r="G2207" s="6">
        <v>25</v>
      </c>
      <c r="H2207" s="9" t="s">
        <v>444</v>
      </c>
      <c r="I2207" s="9" t="s">
        <v>445</v>
      </c>
      <c r="J2207" s="9" t="s">
        <v>103</v>
      </c>
      <c r="K2207" s="9" t="s">
        <v>446</v>
      </c>
      <c r="L2207" s="9" t="s">
        <v>447</v>
      </c>
      <c r="M2207" s="6" t="s">
        <v>448</v>
      </c>
      <c r="N2207" s="6" t="s">
        <v>448</v>
      </c>
      <c r="O2207" s="9" t="s">
        <v>449</v>
      </c>
      <c r="P2207" s="6">
        <v>8500</v>
      </c>
      <c r="Q2207" s="6">
        <v>9200</v>
      </c>
      <c r="R2207" s="6">
        <v>19500</v>
      </c>
      <c r="S2207" s="6">
        <v>24700</v>
      </c>
      <c r="T2207" s="6">
        <v>27700</v>
      </c>
      <c r="U2207" s="6">
        <v>0</v>
      </c>
      <c r="V2207" s="6">
        <v>0</v>
      </c>
      <c r="W2207" s="6">
        <v>0</v>
      </c>
      <c r="X2207" s="6">
        <v>0</v>
      </c>
      <c r="Y2207" s="6">
        <v>8400</v>
      </c>
      <c r="Z2207" s="6">
        <v>8700</v>
      </c>
      <c r="AA2207" s="6">
        <v>5.0772629839999999</v>
      </c>
      <c r="AB2207" s="6">
        <v>-73.553427999999997</v>
      </c>
      <c r="AC2207" s="9" t="s">
        <v>31</v>
      </c>
      <c r="AD2207" s="6">
        <v>444178200</v>
      </c>
      <c r="AE2207" s="6" t="str">
        <f>MID(TablaPivotFinal[[#This Row],[Fecha]],1,4)</f>
        <v>2016</v>
      </c>
      <c r="AF2207" s="6" t="str">
        <f>MID(TablaPivotFinal[[#This Row],[Fecha]],5,3)</f>
        <v>Nov</v>
      </c>
      <c r="AG2207" s="9">
        <v>444178200</v>
      </c>
      <c r="AH2207" s="10">
        <v>55171</v>
      </c>
      <c r="AI2207" t="s">
        <v>1082</v>
      </c>
      <c r="AJ2207" t="s">
        <v>874</v>
      </c>
      <c r="AK2207" t="s">
        <v>1210</v>
      </c>
    </row>
    <row r="2208" spans="1:37" x14ac:dyDescent="0.3">
      <c r="A2208" t="str">
        <f t="shared" si="102"/>
        <v>MACHETA-CONCESION DEL SISGA S.A.S.</v>
      </c>
      <c r="B2208" t="str">
        <f t="shared" si="103"/>
        <v>2016Oct</v>
      </c>
      <c r="C2208" t="str">
        <f t="shared" si="104"/>
        <v>5.077262984-73.553428</v>
      </c>
      <c r="D2208" s="7" t="s">
        <v>443</v>
      </c>
      <c r="E2208" s="5">
        <v>5607</v>
      </c>
      <c r="F2208" s="7" t="s">
        <v>264</v>
      </c>
      <c r="G2208" s="5">
        <v>25</v>
      </c>
      <c r="H2208" s="7" t="s">
        <v>444</v>
      </c>
      <c r="I2208" s="7" t="s">
        <v>445</v>
      </c>
      <c r="J2208" s="7" t="s">
        <v>103</v>
      </c>
      <c r="K2208" s="7" t="s">
        <v>446</v>
      </c>
      <c r="L2208" s="7" t="s">
        <v>447</v>
      </c>
      <c r="M2208" s="5" t="s">
        <v>448</v>
      </c>
      <c r="N2208" s="5" t="s">
        <v>448</v>
      </c>
      <c r="O2208" s="7" t="s">
        <v>449</v>
      </c>
      <c r="P2208" s="5">
        <v>8500</v>
      </c>
      <c r="Q2208" s="5">
        <v>9200</v>
      </c>
      <c r="R2208" s="5">
        <v>19500</v>
      </c>
      <c r="S2208" s="5">
        <v>24700</v>
      </c>
      <c r="T2208" s="5">
        <v>27700</v>
      </c>
      <c r="U2208" s="5">
        <v>0</v>
      </c>
      <c r="V2208" s="5">
        <v>0</v>
      </c>
      <c r="W2208" s="5">
        <v>0</v>
      </c>
      <c r="X2208" s="5">
        <v>0</v>
      </c>
      <c r="Y2208" s="5">
        <v>8400</v>
      </c>
      <c r="Z2208" s="5">
        <v>8700</v>
      </c>
      <c r="AA2208" s="5">
        <v>5.0772629839999999</v>
      </c>
      <c r="AB2208" s="5">
        <v>-73.553427999999997</v>
      </c>
      <c r="AC2208" s="7" t="s">
        <v>33</v>
      </c>
      <c r="AD2208" s="5">
        <v>461402250</v>
      </c>
      <c r="AE2208" s="5" t="str">
        <f>MID(TablaPivotFinal[[#This Row],[Fecha]],1,4)</f>
        <v>2016</v>
      </c>
      <c r="AF2208" s="5" t="str">
        <f>MID(TablaPivotFinal[[#This Row],[Fecha]],5,3)</f>
        <v>Oct</v>
      </c>
      <c r="AG2208" s="7">
        <v>461402250</v>
      </c>
      <c r="AH2208" s="8">
        <v>57399</v>
      </c>
      <c r="AI2208" t="s">
        <v>1082</v>
      </c>
      <c r="AJ2208" t="s">
        <v>873</v>
      </c>
      <c r="AK2208" t="s">
        <v>1210</v>
      </c>
    </row>
    <row r="2209" spans="1:37" x14ac:dyDescent="0.3">
      <c r="A2209" t="str">
        <f t="shared" si="102"/>
        <v>MACHETA-CONCESION DEL SISGA S.A.S.</v>
      </c>
      <c r="B2209" t="str">
        <f t="shared" si="103"/>
        <v>2016Sep</v>
      </c>
      <c r="C2209" t="str">
        <f t="shared" si="104"/>
        <v>5.077262984-73.553428</v>
      </c>
      <c r="D2209" s="9" t="s">
        <v>443</v>
      </c>
      <c r="E2209" s="6">
        <v>5607</v>
      </c>
      <c r="F2209" s="9" t="s">
        <v>264</v>
      </c>
      <c r="G2209" s="6">
        <v>25</v>
      </c>
      <c r="H2209" s="9" t="s">
        <v>444</v>
      </c>
      <c r="I2209" s="9" t="s">
        <v>445</v>
      </c>
      <c r="J2209" s="9" t="s">
        <v>103</v>
      </c>
      <c r="K2209" s="9" t="s">
        <v>446</v>
      </c>
      <c r="L2209" s="9" t="s">
        <v>447</v>
      </c>
      <c r="M2209" s="6" t="s">
        <v>448</v>
      </c>
      <c r="N2209" s="6" t="s">
        <v>448</v>
      </c>
      <c r="O2209" s="9" t="s">
        <v>449</v>
      </c>
      <c r="P2209" s="6">
        <v>8500</v>
      </c>
      <c r="Q2209" s="6">
        <v>9200</v>
      </c>
      <c r="R2209" s="6">
        <v>19500</v>
      </c>
      <c r="S2209" s="6">
        <v>24700</v>
      </c>
      <c r="T2209" s="6">
        <v>27700</v>
      </c>
      <c r="U2209" s="6">
        <v>0</v>
      </c>
      <c r="V2209" s="6">
        <v>0</v>
      </c>
      <c r="W2209" s="6">
        <v>0</v>
      </c>
      <c r="X2209" s="6">
        <v>0</v>
      </c>
      <c r="Y2209" s="6">
        <v>8400</v>
      </c>
      <c r="Z2209" s="6">
        <v>8700</v>
      </c>
      <c r="AA2209" s="6">
        <v>5.0772629839999999</v>
      </c>
      <c r="AB2209" s="6">
        <v>-73.553427999999997</v>
      </c>
      <c r="AC2209" s="9" t="s">
        <v>35</v>
      </c>
      <c r="AD2209" s="6">
        <v>397953000</v>
      </c>
      <c r="AE2209" s="6" t="str">
        <f>MID(TablaPivotFinal[[#This Row],[Fecha]],1,4)</f>
        <v>2016</v>
      </c>
      <c r="AF2209" s="6" t="str">
        <f>MID(TablaPivotFinal[[#This Row],[Fecha]],5,3)</f>
        <v>Sep</v>
      </c>
      <c r="AG2209" s="9">
        <v>397953000</v>
      </c>
      <c r="AH2209" s="10">
        <v>48807</v>
      </c>
      <c r="AI2209" t="s">
        <v>1082</v>
      </c>
      <c r="AJ2209" t="s">
        <v>872</v>
      </c>
      <c r="AK2209" t="s">
        <v>1210</v>
      </c>
    </row>
    <row r="2210" spans="1:37" x14ac:dyDescent="0.3">
      <c r="A2210" t="str">
        <f t="shared" si="102"/>
        <v>MACHETA-CONCESION DEL SISGA S.A.S.</v>
      </c>
      <c r="B2210" t="str">
        <f t="shared" si="103"/>
        <v>2017Abr</v>
      </c>
      <c r="C2210" t="str">
        <f t="shared" si="104"/>
        <v>5.077262984-73.553428</v>
      </c>
      <c r="D2210" s="7" t="s">
        <v>443</v>
      </c>
      <c r="E2210" s="5">
        <v>5607</v>
      </c>
      <c r="F2210" s="7" t="s">
        <v>264</v>
      </c>
      <c r="G2210" s="5">
        <v>25</v>
      </c>
      <c r="H2210" s="7" t="s">
        <v>444</v>
      </c>
      <c r="I2210" s="7" t="s">
        <v>445</v>
      </c>
      <c r="J2210" s="7" t="s">
        <v>103</v>
      </c>
      <c r="K2210" s="7" t="s">
        <v>446</v>
      </c>
      <c r="L2210" s="7" t="s">
        <v>447</v>
      </c>
      <c r="M2210" s="5" t="s">
        <v>448</v>
      </c>
      <c r="N2210" s="5" t="s">
        <v>448</v>
      </c>
      <c r="O2210" s="7" t="s">
        <v>449</v>
      </c>
      <c r="P2210" s="5">
        <v>8500</v>
      </c>
      <c r="Q2210" s="5">
        <v>9200</v>
      </c>
      <c r="R2210" s="5">
        <v>19500</v>
      </c>
      <c r="S2210" s="5">
        <v>24700</v>
      </c>
      <c r="T2210" s="5">
        <v>27700</v>
      </c>
      <c r="U2210" s="5">
        <v>0</v>
      </c>
      <c r="V2210" s="5">
        <v>0</v>
      </c>
      <c r="W2210" s="5">
        <v>0</v>
      </c>
      <c r="X2210" s="5">
        <v>0</v>
      </c>
      <c r="Y2210" s="5">
        <v>8400</v>
      </c>
      <c r="Z2210" s="5">
        <v>8700</v>
      </c>
      <c r="AA2210" s="5">
        <v>5.0772629839999999</v>
      </c>
      <c r="AB2210" s="5">
        <v>-73.553427999999997</v>
      </c>
      <c r="AC2210" s="7" t="s">
        <v>37</v>
      </c>
      <c r="AD2210" s="5">
        <v>473352200</v>
      </c>
      <c r="AE2210" s="5" t="str">
        <f>MID(TablaPivotFinal[[#This Row],[Fecha]],1,4)</f>
        <v>2017</v>
      </c>
      <c r="AF2210" s="5" t="str">
        <f>MID(TablaPivotFinal[[#This Row],[Fecha]],5,3)</f>
        <v>Abr</v>
      </c>
      <c r="AG2210" s="7">
        <v>473352200</v>
      </c>
      <c r="AH2210" s="8">
        <v>1890.0666670000001</v>
      </c>
      <c r="AI2210" t="s">
        <v>1082</v>
      </c>
      <c r="AJ2210" t="s">
        <v>879</v>
      </c>
      <c r="AK2210" t="s">
        <v>1210</v>
      </c>
    </row>
    <row r="2211" spans="1:37" x14ac:dyDescent="0.3">
      <c r="A2211" t="str">
        <f t="shared" si="102"/>
        <v>MACHETA-CONCESION DEL SISGA S.A.S.</v>
      </c>
      <c r="B2211" t="str">
        <f t="shared" si="103"/>
        <v>2017Ago</v>
      </c>
      <c r="C2211" t="str">
        <f t="shared" si="104"/>
        <v>5.077262984-73.553428</v>
      </c>
      <c r="D2211" s="9" t="s">
        <v>443</v>
      </c>
      <c r="E2211" s="6">
        <v>5607</v>
      </c>
      <c r="F2211" s="9" t="s">
        <v>264</v>
      </c>
      <c r="G2211" s="6">
        <v>25</v>
      </c>
      <c r="H2211" s="9" t="s">
        <v>444</v>
      </c>
      <c r="I2211" s="9" t="s">
        <v>445</v>
      </c>
      <c r="J2211" s="9" t="s">
        <v>103</v>
      </c>
      <c r="K2211" s="9" t="s">
        <v>446</v>
      </c>
      <c r="L2211" s="9" t="s">
        <v>447</v>
      </c>
      <c r="M2211" s="6" t="s">
        <v>448</v>
      </c>
      <c r="N2211" s="6" t="s">
        <v>448</v>
      </c>
      <c r="O2211" s="9" t="s">
        <v>449</v>
      </c>
      <c r="P2211" s="6">
        <v>8500</v>
      </c>
      <c r="Q2211" s="6">
        <v>9200</v>
      </c>
      <c r="R2211" s="6">
        <v>19500</v>
      </c>
      <c r="S2211" s="6">
        <v>24700</v>
      </c>
      <c r="T2211" s="6">
        <v>27700</v>
      </c>
      <c r="U2211" s="6">
        <v>0</v>
      </c>
      <c r="V2211" s="6">
        <v>0</v>
      </c>
      <c r="W2211" s="6">
        <v>0</v>
      </c>
      <c r="X2211" s="6">
        <v>0</v>
      </c>
      <c r="Y2211" s="6">
        <v>8400</v>
      </c>
      <c r="Z2211" s="6">
        <v>8700</v>
      </c>
      <c r="AA2211" s="6">
        <v>5.0772629839999999</v>
      </c>
      <c r="AB2211" s="6">
        <v>-73.553427999999997</v>
      </c>
      <c r="AC2211" s="9" t="s">
        <v>39</v>
      </c>
      <c r="AD2211" s="6">
        <v>446012000</v>
      </c>
      <c r="AE2211" s="6" t="str">
        <f>MID(TablaPivotFinal[[#This Row],[Fecha]],1,4)</f>
        <v>2017</v>
      </c>
      <c r="AF2211" s="6" t="str">
        <f>MID(TablaPivotFinal[[#This Row],[Fecha]],5,3)</f>
        <v>Ago</v>
      </c>
      <c r="AG2211" s="9">
        <v>446012000</v>
      </c>
      <c r="AH2211" s="10">
        <v>1704.2258059999999</v>
      </c>
      <c r="AI2211" t="s">
        <v>1082</v>
      </c>
      <c r="AJ2211" t="s">
        <v>883</v>
      </c>
      <c r="AK2211" t="s">
        <v>1210</v>
      </c>
    </row>
    <row r="2212" spans="1:37" x14ac:dyDescent="0.3">
      <c r="A2212" t="str">
        <f t="shared" si="102"/>
        <v>MACHETA-CONCESION DEL SISGA S.A.S.</v>
      </c>
      <c r="B2212" t="str">
        <f t="shared" si="103"/>
        <v>2017Dic</v>
      </c>
      <c r="C2212" t="str">
        <f t="shared" si="104"/>
        <v>5.077262984-73.553428</v>
      </c>
      <c r="D2212" s="7" t="s">
        <v>443</v>
      </c>
      <c r="E2212" s="5">
        <v>5607</v>
      </c>
      <c r="F2212" s="7" t="s">
        <v>264</v>
      </c>
      <c r="G2212" s="5">
        <v>25</v>
      </c>
      <c r="H2212" s="7" t="s">
        <v>444</v>
      </c>
      <c r="I2212" s="7" t="s">
        <v>445</v>
      </c>
      <c r="J2212" s="7" t="s">
        <v>103</v>
      </c>
      <c r="K2212" s="7" t="s">
        <v>446</v>
      </c>
      <c r="L2212" s="7" t="s">
        <v>447</v>
      </c>
      <c r="M2212" s="5" t="s">
        <v>448</v>
      </c>
      <c r="N2212" s="5" t="s">
        <v>448</v>
      </c>
      <c r="O2212" s="7" t="s">
        <v>449</v>
      </c>
      <c r="P2212" s="5">
        <v>8500</v>
      </c>
      <c r="Q2212" s="5">
        <v>9200</v>
      </c>
      <c r="R2212" s="5">
        <v>19500</v>
      </c>
      <c r="S2212" s="5">
        <v>24700</v>
      </c>
      <c r="T2212" s="5">
        <v>27700</v>
      </c>
      <c r="U2212" s="5">
        <v>0</v>
      </c>
      <c r="V2212" s="5">
        <v>0</v>
      </c>
      <c r="W2212" s="5">
        <v>0</v>
      </c>
      <c r="X2212" s="5">
        <v>0</v>
      </c>
      <c r="Y2212" s="5">
        <v>8400</v>
      </c>
      <c r="Z2212" s="5">
        <v>8700</v>
      </c>
      <c r="AA2212" s="5">
        <v>5.0772629839999999</v>
      </c>
      <c r="AB2212" s="5">
        <v>-73.553427999999997</v>
      </c>
      <c r="AC2212" s="7" t="s">
        <v>41</v>
      </c>
      <c r="AD2212" s="5">
        <v>569047700</v>
      </c>
      <c r="AE2212" s="5" t="str">
        <f>MID(TablaPivotFinal[[#This Row],[Fecha]],1,4)</f>
        <v>2017</v>
      </c>
      <c r="AF2212" s="5" t="str">
        <f>MID(TablaPivotFinal[[#This Row],[Fecha]],5,3)</f>
        <v>Dic</v>
      </c>
      <c r="AG2212" s="7">
        <v>569047700</v>
      </c>
      <c r="AH2212" s="8">
        <v>2178.3548390000001</v>
      </c>
      <c r="AI2212" t="s">
        <v>1082</v>
      </c>
      <c r="AJ2212" t="s">
        <v>887</v>
      </c>
      <c r="AK2212" t="s">
        <v>1210</v>
      </c>
    </row>
    <row r="2213" spans="1:37" x14ac:dyDescent="0.3">
      <c r="A2213" t="str">
        <f t="shared" si="102"/>
        <v>MACHETA-CONCESION DEL SISGA S.A.S.</v>
      </c>
      <c r="B2213" t="str">
        <f t="shared" si="103"/>
        <v>2017Ene</v>
      </c>
      <c r="C2213" t="str">
        <f t="shared" si="104"/>
        <v>5.077262984-73.553428</v>
      </c>
      <c r="D2213" s="9" t="s">
        <v>443</v>
      </c>
      <c r="E2213" s="6">
        <v>5607</v>
      </c>
      <c r="F2213" s="9" t="s">
        <v>264</v>
      </c>
      <c r="G2213" s="6">
        <v>25</v>
      </c>
      <c r="H2213" s="9" t="s">
        <v>444</v>
      </c>
      <c r="I2213" s="9" t="s">
        <v>445</v>
      </c>
      <c r="J2213" s="9" t="s">
        <v>103</v>
      </c>
      <c r="K2213" s="9" t="s">
        <v>446</v>
      </c>
      <c r="L2213" s="9" t="s">
        <v>447</v>
      </c>
      <c r="M2213" s="6" t="s">
        <v>448</v>
      </c>
      <c r="N2213" s="6" t="s">
        <v>448</v>
      </c>
      <c r="O2213" s="9" t="s">
        <v>449</v>
      </c>
      <c r="P2213" s="6">
        <v>8500</v>
      </c>
      <c r="Q2213" s="6">
        <v>9200</v>
      </c>
      <c r="R2213" s="6">
        <v>19500</v>
      </c>
      <c r="S2213" s="6">
        <v>24700</v>
      </c>
      <c r="T2213" s="6">
        <v>27700</v>
      </c>
      <c r="U2213" s="6">
        <v>0</v>
      </c>
      <c r="V2213" s="6">
        <v>0</v>
      </c>
      <c r="W2213" s="6">
        <v>0</v>
      </c>
      <c r="X2213" s="6">
        <v>0</v>
      </c>
      <c r="Y2213" s="6">
        <v>8400</v>
      </c>
      <c r="Z2213" s="6">
        <v>8700</v>
      </c>
      <c r="AA2213" s="6">
        <v>5.0772629839999999</v>
      </c>
      <c r="AB2213" s="6">
        <v>-73.553427999999997</v>
      </c>
      <c r="AC2213" s="9" t="s">
        <v>43</v>
      </c>
      <c r="AD2213" s="6">
        <v>582426300</v>
      </c>
      <c r="AE2213" s="6" t="str">
        <f>MID(TablaPivotFinal[[#This Row],[Fecha]],1,4)</f>
        <v>2017</v>
      </c>
      <c r="AF2213" s="6" t="str">
        <f>MID(TablaPivotFinal[[#This Row],[Fecha]],5,3)</f>
        <v>Ene</v>
      </c>
      <c r="AG2213" s="9">
        <v>582426300</v>
      </c>
      <c r="AH2213" s="10">
        <v>2328.1935480000002</v>
      </c>
      <c r="AI2213" t="s">
        <v>1082</v>
      </c>
      <c r="AJ2213" t="s">
        <v>876</v>
      </c>
      <c r="AK2213" t="s">
        <v>1210</v>
      </c>
    </row>
    <row r="2214" spans="1:37" x14ac:dyDescent="0.3">
      <c r="A2214" t="str">
        <f t="shared" si="102"/>
        <v>MACHETA-CONCESION DEL SISGA S.A.S.</v>
      </c>
      <c r="B2214" t="str">
        <f t="shared" si="103"/>
        <v>2017Feb</v>
      </c>
      <c r="C2214" t="str">
        <f t="shared" si="104"/>
        <v>5.077262984-73.553428</v>
      </c>
      <c r="D2214" s="7" t="s">
        <v>443</v>
      </c>
      <c r="E2214" s="5">
        <v>5607</v>
      </c>
      <c r="F2214" s="7" t="s">
        <v>264</v>
      </c>
      <c r="G2214" s="5">
        <v>25</v>
      </c>
      <c r="H2214" s="7" t="s">
        <v>444</v>
      </c>
      <c r="I2214" s="7" t="s">
        <v>445</v>
      </c>
      <c r="J2214" s="7" t="s">
        <v>103</v>
      </c>
      <c r="K2214" s="7" t="s">
        <v>446</v>
      </c>
      <c r="L2214" s="7" t="s">
        <v>447</v>
      </c>
      <c r="M2214" s="5" t="s">
        <v>448</v>
      </c>
      <c r="N2214" s="5" t="s">
        <v>448</v>
      </c>
      <c r="O2214" s="7" t="s">
        <v>449</v>
      </c>
      <c r="P2214" s="5">
        <v>8500</v>
      </c>
      <c r="Q2214" s="5">
        <v>9200</v>
      </c>
      <c r="R2214" s="5">
        <v>19500</v>
      </c>
      <c r="S2214" s="5">
        <v>24700</v>
      </c>
      <c r="T2214" s="5">
        <v>27700</v>
      </c>
      <c r="U2214" s="5">
        <v>0</v>
      </c>
      <c r="V2214" s="5">
        <v>0</v>
      </c>
      <c r="W2214" s="5">
        <v>0</v>
      </c>
      <c r="X2214" s="5">
        <v>0</v>
      </c>
      <c r="Y2214" s="5">
        <v>8400</v>
      </c>
      <c r="Z2214" s="5">
        <v>8700</v>
      </c>
      <c r="AA2214" s="5">
        <v>5.0772629839999999</v>
      </c>
      <c r="AB2214" s="5">
        <v>-73.553427999999997</v>
      </c>
      <c r="AC2214" s="7" t="s">
        <v>45</v>
      </c>
      <c r="AD2214" s="5">
        <v>375107000</v>
      </c>
      <c r="AE2214" s="5" t="str">
        <f>MID(TablaPivotFinal[[#This Row],[Fecha]],1,4)</f>
        <v>2017</v>
      </c>
      <c r="AF2214" s="5" t="str">
        <f>MID(TablaPivotFinal[[#This Row],[Fecha]],5,3)</f>
        <v>Feb</v>
      </c>
      <c r="AG2214" s="7">
        <v>375107000</v>
      </c>
      <c r="AH2214" s="8">
        <v>1576.392857</v>
      </c>
      <c r="AI2214" t="s">
        <v>1082</v>
      </c>
      <c r="AJ2214" t="s">
        <v>877</v>
      </c>
      <c r="AK2214" t="s">
        <v>1210</v>
      </c>
    </row>
    <row r="2215" spans="1:37" x14ac:dyDescent="0.3">
      <c r="A2215" t="str">
        <f t="shared" si="102"/>
        <v>MACHETA-CONCESION DEL SISGA S.A.S.</v>
      </c>
      <c r="B2215" t="str">
        <f t="shared" si="103"/>
        <v>2017Jul</v>
      </c>
      <c r="C2215" t="str">
        <f t="shared" si="104"/>
        <v>5.077262984-73.553428</v>
      </c>
      <c r="D2215" s="9" t="s">
        <v>443</v>
      </c>
      <c r="E2215" s="6">
        <v>5607</v>
      </c>
      <c r="F2215" s="9" t="s">
        <v>264</v>
      </c>
      <c r="G2215" s="6">
        <v>25</v>
      </c>
      <c r="H2215" s="9" t="s">
        <v>444</v>
      </c>
      <c r="I2215" s="9" t="s">
        <v>445</v>
      </c>
      <c r="J2215" s="9" t="s">
        <v>103</v>
      </c>
      <c r="K2215" s="9" t="s">
        <v>446</v>
      </c>
      <c r="L2215" s="9" t="s">
        <v>447</v>
      </c>
      <c r="M2215" s="6" t="s">
        <v>448</v>
      </c>
      <c r="N2215" s="6" t="s">
        <v>448</v>
      </c>
      <c r="O2215" s="9" t="s">
        <v>449</v>
      </c>
      <c r="P2215" s="6">
        <v>8500</v>
      </c>
      <c r="Q2215" s="6">
        <v>9200</v>
      </c>
      <c r="R2215" s="6">
        <v>19500</v>
      </c>
      <c r="S2215" s="6">
        <v>24700</v>
      </c>
      <c r="T2215" s="6">
        <v>27700</v>
      </c>
      <c r="U2215" s="6">
        <v>0</v>
      </c>
      <c r="V2215" s="6">
        <v>0</v>
      </c>
      <c r="W2215" s="6">
        <v>0</v>
      </c>
      <c r="X2215" s="6">
        <v>0</v>
      </c>
      <c r="Y2215" s="6">
        <v>8400</v>
      </c>
      <c r="Z2215" s="6">
        <v>8700</v>
      </c>
      <c r="AA2215" s="6">
        <v>5.0772629839999999</v>
      </c>
      <c r="AB2215" s="6">
        <v>-73.553427999999997</v>
      </c>
      <c r="AC2215" s="9" t="s">
        <v>47</v>
      </c>
      <c r="AD2215" s="6">
        <v>456223400</v>
      </c>
      <c r="AE2215" s="6" t="str">
        <f>MID(TablaPivotFinal[[#This Row],[Fecha]],1,4)</f>
        <v>2017</v>
      </c>
      <c r="AF2215" s="6" t="str">
        <f>MID(TablaPivotFinal[[#This Row],[Fecha]],5,3)</f>
        <v>Jul</v>
      </c>
      <c r="AG2215" s="9">
        <v>456223400</v>
      </c>
      <c r="AH2215" s="10">
        <v>1755.193548</v>
      </c>
      <c r="AI2215" t="s">
        <v>1082</v>
      </c>
      <c r="AJ2215" t="s">
        <v>882</v>
      </c>
      <c r="AK2215" t="s">
        <v>1210</v>
      </c>
    </row>
    <row r="2216" spans="1:37" x14ac:dyDescent="0.3">
      <c r="A2216" t="str">
        <f t="shared" si="102"/>
        <v>MACHETA-CONCESION DEL SISGA S.A.S.</v>
      </c>
      <c r="B2216" t="str">
        <f t="shared" si="103"/>
        <v>2017Jun</v>
      </c>
      <c r="C2216" t="str">
        <f t="shared" si="104"/>
        <v>5.077262984-73.553428</v>
      </c>
      <c r="D2216" s="7" t="s">
        <v>443</v>
      </c>
      <c r="E2216" s="5">
        <v>5607</v>
      </c>
      <c r="F2216" s="7" t="s">
        <v>264</v>
      </c>
      <c r="G2216" s="5">
        <v>25</v>
      </c>
      <c r="H2216" s="7" t="s">
        <v>444</v>
      </c>
      <c r="I2216" s="7" t="s">
        <v>445</v>
      </c>
      <c r="J2216" s="7" t="s">
        <v>103</v>
      </c>
      <c r="K2216" s="7" t="s">
        <v>446</v>
      </c>
      <c r="L2216" s="7" t="s">
        <v>447</v>
      </c>
      <c r="M2216" s="5" t="s">
        <v>448</v>
      </c>
      <c r="N2216" s="5" t="s">
        <v>448</v>
      </c>
      <c r="O2216" s="7" t="s">
        <v>449</v>
      </c>
      <c r="P2216" s="5">
        <v>8500</v>
      </c>
      <c r="Q2216" s="5">
        <v>9200</v>
      </c>
      <c r="R2216" s="5">
        <v>19500</v>
      </c>
      <c r="S2216" s="5">
        <v>24700</v>
      </c>
      <c r="T2216" s="5">
        <v>27700</v>
      </c>
      <c r="U2216" s="5">
        <v>0</v>
      </c>
      <c r="V2216" s="5">
        <v>0</v>
      </c>
      <c r="W2216" s="5">
        <v>0</v>
      </c>
      <c r="X2216" s="5">
        <v>0</v>
      </c>
      <c r="Y2216" s="5">
        <v>8400</v>
      </c>
      <c r="Z2216" s="5">
        <v>8700</v>
      </c>
      <c r="AA2216" s="5">
        <v>5.0772629839999999</v>
      </c>
      <c r="AB2216" s="5">
        <v>-73.553427999999997</v>
      </c>
      <c r="AC2216" s="7" t="s">
        <v>49</v>
      </c>
      <c r="AD2216" s="5">
        <v>454916000</v>
      </c>
      <c r="AE2216" s="5" t="str">
        <f>MID(TablaPivotFinal[[#This Row],[Fecha]],1,4)</f>
        <v>2017</v>
      </c>
      <c r="AF2216" s="5" t="str">
        <f>MID(TablaPivotFinal[[#This Row],[Fecha]],5,3)</f>
        <v>Jun</v>
      </c>
      <c r="AG2216" s="7">
        <v>454916000</v>
      </c>
      <c r="AH2216" s="8">
        <v>1798.7333329999999</v>
      </c>
      <c r="AI2216" t="s">
        <v>1082</v>
      </c>
      <c r="AJ2216" t="s">
        <v>881</v>
      </c>
      <c r="AK2216" t="s">
        <v>1210</v>
      </c>
    </row>
    <row r="2217" spans="1:37" x14ac:dyDescent="0.3">
      <c r="A2217" t="str">
        <f t="shared" si="102"/>
        <v>MACHETA-CONCESION DEL SISGA S.A.S.</v>
      </c>
      <c r="B2217" t="str">
        <f t="shared" si="103"/>
        <v>2017Mar</v>
      </c>
      <c r="C2217" t="str">
        <f t="shared" si="104"/>
        <v>5.077262984-73.553428</v>
      </c>
      <c r="D2217" s="9" t="s">
        <v>443</v>
      </c>
      <c r="E2217" s="6">
        <v>5607</v>
      </c>
      <c r="F2217" s="9" t="s">
        <v>264</v>
      </c>
      <c r="G2217" s="6">
        <v>25</v>
      </c>
      <c r="H2217" s="9" t="s">
        <v>444</v>
      </c>
      <c r="I2217" s="9" t="s">
        <v>445</v>
      </c>
      <c r="J2217" s="9" t="s">
        <v>103</v>
      </c>
      <c r="K2217" s="9" t="s">
        <v>446</v>
      </c>
      <c r="L2217" s="9" t="s">
        <v>447</v>
      </c>
      <c r="M2217" s="6" t="s">
        <v>448</v>
      </c>
      <c r="N2217" s="6" t="s">
        <v>448</v>
      </c>
      <c r="O2217" s="9" t="s">
        <v>449</v>
      </c>
      <c r="P2217" s="6">
        <v>8500</v>
      </c>
      <c r="Q2217" s="6">
        <v>9200</v>
      </c>
      <c r="R2217" s="6">
        <v>19500</v>
      </c>
      <c r="S2217" s="6">
        <v>24700</v>
      </c>
      <c r="T2217" s="6">
        <v>27700</v>
      </c>
      <c r="U2217" s="6">
        <v>0</v>
      </c>
      <c r="V2217" s="6">
        <v>0</v>
      </c>
      <c r="W2217" s="6">
        <v>0</v>
      </c>
      <c r="X2217" s="6">
        <v>0</v>
      </c>
      <c r="Y2217" s="6">
        <v>8400</v>
      </c>
      <c r="Z2217" s="6">
        <v>8700</v>
      </c>
      <c r="AA2217" s="6">
        <v>5.0772629839999999</v>
      </c>
      <c r="AB2217" s="6">
        <v>-73.553427999999997</v>
      </c>
      <c r="AC2217" s="9" t="s">
        <v>51</v>
      </c>
      <c r="AD2217" s="6">
        <v>424233600</v>
      </c>
      <c r="AE2217" s="6" t="str">
        <f>MID(TablaPivotFinal[[#This Row],[Fecha]],1,4)</f>
        <v>2017</v>
      </c>
      <c r="AF2217" s="6" t="str">
        <f>MID(TablaPivotFinal[[#This Row],[Fecha]],5,3)</f>
        <v>Mar</v>
      </c>
      <c r="AG2217" s="9">
        <v>424233600</v>
      </c>
      <c r="AH2217" s="10">
        <v>1605.7741940000001</v>
      </c>
      <c r="AI2217" t="s">
        <v>1082</v>
      </c>
      <c r="AJ2217" t="s">
        <v>878</v>
      </c>
      <c r="AK2217" t="s">
        <v>1210</v>
      </c>
    </row>
    <row r="2218" spans="1:37" x14ac:dyDescent="0.3">
      <c r="A2218" t="str">
        <f t="shared" si="102"/>
        <v>MACHETA-CONCESION DEL SISGA S.A.S.</v>
      </c>
      <c r="B2218" t="str">
        <f t="shared" si="103"/>
        <v>2017May</v>
      </c>
      <c r="C2218" t="str">
        <f t="shared" si="104"/>
        <v>5.077262984-73.553428</v>
      </c>
      <c r="D2218" s="7" t="s">
        <v>443</v>
      </c>
      <c r="E2218" s="5">
        <v>5607</v>
      </c>
      <c r="F2218" s="7" t="s">
        <v>264</v>
      </c>
      <c r="G2218" s="5">
        <v>25</v>
      </c>
      <c r="H2218" s="7" t="s">
        <v>444</v>
      </c>
      <c r="I2218" s="7" t="s">
        <v>445</v>
      </c>
      <c r="J2218" s="7" t="s">
        <v>103</v>
      </c>
      <c r="K2218" s="7" t="s">
        <v>446</v>
      </c>
      <c r="L2218" s="7" t="s">
        <v>447</v>
      </c>
      <c r="M2218" s="5" t="s">
        <v>448</v>
      </c>
      <c r="N2218" s="5" t="s">
        <v>448</v>
      </c>
      <c r="O2218" s="7" t="s">
        <v>449</v>
      </c>
      <c r="P2218" s="5">
        <v>8500</v>
      </c>
      <c r="Q2218" s="5">
        <v>9200</v>
      </c>
      <c r="R2218" s="5">
        <v>19500</v>
      </c>
      <c r="S2218" s="5">
        <v>24700</v>
      </c>
      <c r="T2218" s="5">
        <v>27700</v>
      </c>
      <c r="U2218" s="5">
        <v>0</v>
      </c>
      <c r="V2218" s="5">
        <v>0</v>
      </c>
      <c r="W2218" s="5">
        <v>0</v>
      </c>
      <c r="X2218" s="5">
        <v>0</v>
      </c>
      <c r="Y2218" s="5">
        <v>8400</v>
      </c>
      <c r="Z2218" s="5">
        <v>8700</v>
      </c>
      <c r="AA2218" s="5">
        <v>5.0772629839999999</v>
      </c>
      <c r="AB2218" s="5">
        <v>-73.553427999999997</v>
      </c>
      <c r="AC2218" s="7" t="s">
        <v>53</v>
      </c>
      <c r="AD2218" s="5">
        <v>429468000</v>
      </c>
      <c r="AE2218" s="5" t="str">
        <f>MID(TablaPivotFinal[[#This Row],[Fecha]],1,4)</f>
        <v>2017</v>
      </c>
      <c r="AF2218" s="5" t="str">
        <f>MID(TablaPivotFinal[[#This Row],[Fecha]],5,3)</f>
        <v>May</v>
      </c>
      <c r="AG2218" s="7">
        <v>429468000</v>
      </c>
      <c r="AH2218" s="8">
        <v>1630.3548390000001</v>
      </c>
      <c r="AI2218" t="s">
        <v>1082</v>
      </c>
      <c r="AJ2218" t="s">
        <v>880</v>
      </c>
      <c r="AK2218" t="s">
        <v>1210</v>
      </c>
    </row>
    <row r="2219" spans="1:37" x14ac:dyDescent="0.3">
      <c r="A2219" t="str">
        <f t="shared" si="102"/>
        <v>MACHETA-CONCESION DEL SISGA S.A.S.</v>
      </c>
      <c r="B2219" t="str">
        <f t="shared" si="103"/>
        <v>2017Nov</v>
      </c>
      <c r="C2219" t="str">
        <f t="shared" si="104"/>
        <v>5.077262984-73.553428</v>
      </c>
      <c r="D2219" s="9" t="s">
        <v>443</v>
      </c>
      <c r="E2219" s="6">
        <v>5607</v>
      </c>
      <c r="F2219" s="9" t="s">
        <v>264</v>
      </c>
      <c r="G2219" s="6">
        <v>25</v>
      </c>
      <c r="H2219" s="9" t="s">
        <v>444</v>
      </c>
      <c r="I2219" s="9" t="s">
        <v>445</v>
      </c>
      <c r="J2219" s="9" t="s">
        <v>103</v>
      </c>
      <c r="K2219" s="9" t="s">
        <v>446</v>
      </c>
      <c r="L2219" s="9" t="s">
        <v>447</v>
      </c>
      <c r="M2219" s="6" t="s">
        <v>448</v>
      </c>
      <c r="N2219" s="6" t="s">
        <v>448</v>
      </c>
      <c r="O2219" s="9" t="s">
        <v>449</v>
      </c>
      <c r="P2219" s="6">
        <v>8500</v>
      </c>
      <c r="Q2219" s="6">
        <v>9200</v>
      </c>
      <c r="R2219" s="6">
        <v>19500</v>
      </c>
      <c r="S2219" s="6">
        <v>24700</v>
      </c>
      <c r="T2219" s="6">
        <v>27700</v>
      </c>
      <c r="U2219" s="6">
        <v>0</v>
      </c>
      <c r="V2219" s="6">
        <v>0</v>
      </c>
      <c r="W2219" s="6">
        <v>0</v>
      </c>
      <c r="X2219" s="6">
        <v>0</v>
      </c>
      <c r="Y2219" s="6">
        <v>8400</v>
      </c>
      <c r="Z2219" s="6">
        <v>8700</v>
      </c>
      <c r="AA2219" s="6">
        <v>5.0772629839999999</v>
      </c>
      <c r="AB2219" s="6">
        <v>-73.553427999999997</v>
      </c>
      <c r="AC2219" s="9" t="s">
        <v>55</v>
      </c>
      <c r="AD2219" s="6">
        <v>463078500</v>
      </c>
      <c r="AE2219" s="6" t="str">
        <f>MID(TablaPivotFinal[[#This Row],[Fecha]],1,4)</f>
        <v>2017</v>
      </c>
      <c r="AF2219" s="6" t="str">
        <f>MID(TablaPivotFinal[[#This Row],[Fecha]],5,3)</f>
        <v>Nov</v>
      </c>
      <c r="AG2219" s="9">
        <v>463078500</v>
      </c>
      <c r="AH2219" s="10">
        <v>1787.8</v>
      </c>
      <c r="AI2219" t="s">
        <v>1082</v>
      </c>
      <c r="AJ2219" t="s">
        <v>886</v>
      </c>
      <c r="AK2219" t="s">
        <v>1210</v>
      </c>
    </row>
    <row r="2220" spans="1:37" x14ac:dyDescent="0.3">
      <c r="A2220" t="str">
        <f t="shared" si="102"/>
        <v>MACHETA-CONCESION DEL SISGA S.A.S.</v>
      </c>
      <c r="B2220" t="str">
        <f t="shared" si="103"/>
        <v>2017Oct</v>
      </c>
      <c r="C2220" t="str">
        <f t="shared" si="104"/>
        <v>5.077262984-73.553428</v>
      </c>
      <c r="D2220" s="7" t="s">
        <v>443</v>
      </c>
      <c r="E2220" s="5">
        <v>5607</v>
      </c>
      <c r="F2220" s="7" t="s">
        <v>264</v>
      </c>
      <c r="G2220" s="5">
        <v>25</v>
      </c>
      <c r="H2220" s="7" t="s">
        <v>444</v>
      </c>
      <c r="I2220" s="7" t="s">
        <v>445</v>
      </c>
      <c r="J2220" s="7" t="s">
        <v>103</v>
      </c>
      <c r="K2220" s="7" t="s">
        <v>446</v>
      </c>
      <c r="L2220" s="7" t="s">
        <v>447</v>
      </c>
      <c r="M2220" s="5" t="s">
        <v>448</v>
      </c>
      <c r="N2220" s="5" t="s">
        <v>448</v>
      </c>
      <c r="O2220" s="7" t="s">
        <v>449</v>
      </c>
      <c r="P2220" s="5">
        <v>8500</v>
      </c>
      <c r="Q2220" s="5">
        <v>9200</v>
      </c>
      <c r="R2220" s="5">
        <v>19500</v>
      </c>
      <c r="S2220" s="5">
        <v>24700</v>
      </c>
      <c r="T2220" s="5">
        <v>27700</v>
      </c>
      <c r="U2220" s="5">
        <v>0</v>
      </c>
      <c r="V2220" s="5">
        <v>0</v>
      </c>
      <c r="W2220" s="5">
        <v>0</v>
      </c>
      <c r="X2220" s="5">
        <v>0</v>
      </c>
      <c r="Y2220" s="5">
        <v>8400</v>
      </c>
      <c r="Z2220" s="5">
        <v>8700</v>
      </c>
      <c r="AA2220" s="5">
        <v>5.0772629839999999</v>
      </c>
      <c r="AB2220" s="5">
        <v>-73.553427999999997</v>
      </c>
      <c r="AC2220" s="7" t="s">
        <v>57</v>
      </c>
      <c r="AD2220" s="5">
        <v>465360100</v>
      </c>
      <c r="AE2220" s="5" t="str">
        <f>MID(TablaPivotFinal[[#This Row],[Fecha]],1,4)</f>
        <v>2017</v>
      </c>
      <c r="AF2220" s="5" t="str">
        <f>MID(TablaPivotFinal[[#This Row],[Fecha]],5,3)</f>
        <v>Oct</v>
      </c>
      <c r="AG2220" s="7">
        <v>465360100</v>
      </c>
      <c r="AH2220" s="8">
        <v>1781.612903</v>
      </c>
      <c r="AI2220" t="s">
        <v>1082</v>
      </c>
      <c r="AJ2220" t="s">
        <v>885</v>
      </c>
      <c r="AK2220" t="s">
        <v>1210</v>
      </c>
    </row>
    <row r="2221" spans="1:37" x14ac:dyDescent="0.3">
      <c r="A2221" t="str">
        <f t="shared" si="102"/>
        <v>MACHETA-CONCESION DEL SISGA S.A.S.</v>
      </c>
      <c r="B2221" t="str">
        <f t="shared" si="103"/>
        <v>2017Sep</v>
      </c>
      <c r="C2221" t="str">
        <f t="shared" si="104"/>
        <v>5.077262984-73.553428</v>
      </c>
      <c r="D2221" s="9" t="s">
        <v>443</v>
      </c>
      <c r="E2221" s="6">
        <v>5607</v>
      </c>
      <c r="F2221" s="9" t="s">
        <v>264</v>
      </c>
      <c r="G2221" s="6">
        <v>25</v>
      </c>
      <c r="H2221" s="9" t="s">
        <v>444</v>
      </c>
      <c r="I2221" s="9" t="s">
        <v>445</v>
      </c>
      <c r="J2221" s="9" t="s">
        <v>103</v>
      </c>
      <c r="K2221" s="9" t="s">
        <v>446</v>
      </c>
      <c r="L2221" s="9" t="s">
        <v>447</v>
      </c>
      <c r="M2221" s="6" t="s">
        <v>448</v>
      </c>
      <c r="N2221" s="6" t="s">
        <v>448</v>
      </c>
      <c r="O2221" s="9" t="s">
        <v>449</v>
      </c>
      <c r="P2221" s="6">
        <v>8500</v>
      </c>
      <c r="Q2221" s="6">
        <v>9200</v>
      </c>
      <c r="R2221" s="6">
        <v>19500</v>
      </c>
      <c r="S2221" s="6">
        <v>24700</v>
      </c>
      <c r="T2221" s="6">
        <v>27700</v>
      </c>
      <c r="U2221" s="6">
        <v>0</v>
      </c>
      <c r="V2221" s="6">
        <v>0</v>
      </c>
      <c r="W2221" s="6">
        <v>0</v>
      </c>
      <c r="X2221" s="6">
        <v>0</v>
      </c>
      <c r="Y2221" s="6">
        <v>8400</v>
      </c>
      <c r="Z2221" s="6">
        <v>8700</v>
      </c>
      <c r="AA2221" s="6">
        <v>5.0772629839999999</v>
      </c>
      <c r="AB2221" s="6">
        <v>-73.553427999999997</v>
      </c>
      <c r="AC2221" s="9" t="s">
        <v>59</v>
      </c>
      <c r="AD2221" s="6">
        <v>410977300</v>
      </c>
      <c r="AE2221" s="6" t="str">
        <f>MID(TablaPivotFinal[[#This Row],[Fecha]],1,4)</f>
        <v>2017</v>
      </c>
      <c r="AF2221" s="6" t="str">
        <f>MID(TablaPivotFinal[[#This Row],[Fecha]],5,3)</f>
        <v>Sep</v>
      </c>
      <c r="AG2221" s="9">
        <v>410977300</v>
      </c>
      <c r="AH2221" s="10">
        <v>1609.0666670000001</v>
      </c>
      <c r="AI2221" t="s">
        <v>1082</v>
      </c>
      <c r="AJ2221" t="s">
        <v>884</v>
      </c>
      <c r="AK2221" t="s">
        <v>1210</v>
      </c>
    </row>
    <row r="2222" spans="1:37" x14ac:dyDescent="0.3">
      <c r="A2222" t="str">
        <f t="shared" si="102"/>
        <v>MACHETA-CONCESION DEL SISGA S.A.S.</v>
      </c>
      <c r="B2222" t="str">
        <f t="shared" si="103"/>
        <v>2018Abr</v>
      </c>
      <c r="C2222" t="str">
        <f t="shared" si="104"/>
        <v>5.077262984-73.553428</v>
      </c>
      <c r="D2222" s="7" t="s">
        <v>443</v>
      </c>
      <c r="E2222" s="5">
        <v>5607</v>
      </c>
      <c r="F2222" s="7" t="s">
        <v>264</v>
      </c>
      <c r="G2222" s="5">
        <v>25</v>
      </c>
      <c r="H2222" s="7" t="s">
        <v>444</v>
      </c>
      <c r="I2222" s="7" t="s">
        <v>445</v>
      </c>
      <c r="J2222" s="7" t="s">
        <v>103</v>
      </c>
      <c r="K2222" s="7" t="s">
        <v>446</v>
      </c>
      <c r="L2222" s="7" t="s">
        <v>447</v>
      </c>
      <c r="M2222" s="5" t="s">
        <v>448</v>
      </c>
      <c r="N2222" s="5" t="s">
        <v>448</v>
      </c>
      <c r="O2222" s="7" t="s">
        <v>449</v>
      </c>
      <c r="P2222" s="5">
        <v>8500</v>
      </c>
      <c r="Q2222" s="5">
        <v>9200</v>
      </c>
      <c r="R2222" s="5">
        <v>19500</v>
      </c>
      <c r="S2222" s="5">
        <v>24700</v>
      </c>
      <c r="T2222" s="5">
        <v>27700</v>
      </c>
      <c r="U2222" s="5">
        <v>0</v>
      </c>
      <c r="V2222" s="5">
        <v>0</v>
      </c>
      <c r="W2222" s="5">
        <v>0</v>
      </c>
      <c r="X2222" s="5">
        <v>0</v>
      </c>
      <c r="Y2222" s="5">
        <v>8400</v>
      </c>
      <c r="Z2222" s="5">
        <v>8700</v>
      </c>
      <c r="AA2222" s="5">
        <v>5.0772629839999999</v>
      </c>
      <c r="AB2222" s="5">
        <v>-73.553427999999997</v>
      </c>
      <c r="AC2222" s="7" t="s">
        <v>61</v>
      </c>
      <c r="AD2222" s="5">
        <v>415071000</v>
      </c>
      <c r="AE2222" s="5" t="str">
        <f>MID(TablaPivotFinal[[#This Row],[Fecha]],1,4)</f>
        <v>2018</v>
      </c>
      <c r="AF2222" s="5" t="str">
        <f>MID(TablaPivotFinal[[#This Row],[Fecha]],5,3)</f>
        <v>Abr</v>
      </c>
      <c r="AG2222" s="7">
        <v>415071000</v>
      </c>
      <c r="AH2222" s="8">
        <v>45836</v>
      </c>
      <c r="AI2222" t="s">
        <v>1082</v>
      </c>
      <c r="AJ2222" t="s">
        <v>891</v>
      </c>
      <c r="AK2222" t="s">
        <v>1210</v>
      </c>
    </row>
    <row r="2223" spans="1:37" x14ac:dyDescent="0.3">
      <c r="A2223" t="str">
        <f t="shared" si="102"/>
        <v>MACHETA-CONCESION DEL SISGA S.A.S.</v>
      </c>
      <c r="B2223" t="str">
        <f t="shared" si="103"/>
        <v>2018Ago</v>
      </c>
      <c r="C2223" t="str">
        <f t="shared" si="104"/>
        <v>5.077262984-73.553428</v>
      </c>
      <c r="D2223" s="9" t="s">
        <v>443</v>
      </c>
      <c r="E2223" s="6">
        <v>5607</v>
      </c>
      <c r="F2223" s="9" t="s">
        <v>264</v>
      </c>
      <c r="G2223" s="6">
        <v>25</v>
      </c>
      <c r="H2223" s="9" t="s">
        <v>444</v>
      </c>
      <c r="I2223" s="9" t="s">
        <v>445</v>
      </c>
      <c r="J2223" s="9" t="s">
        <v>103</v>
      </c>
      <c r="K2223" s="9" t="s">
        <v>446</v>
      </c>
      <c r="L2223" s="9" t="s">
        <v>447</v>
      </c>
      <c r="M2223" s="6" t="s">
        <v>448</v>
      </c>
      <c r="N2223" s="6" t="s">
        <v>448</v>
      </c>
      <c r="O2223" s="9" t="s">
        <v>449</v>
      </c>
      <c r="P2223" s="6">
        <v>8500</v>
      </c>
      <c r="Q2223" s="6">
        <v>9200</v>
      </c>
      <c r="R2223" s="6">
        <v>19500</v>
      </c>
      <c r="S2223" s="6">
        <v>24700</v>
      </c>
      <c r="T2223" s="6">
        <v>27700</v>
      </c>
      <c r="U2223" s="6">
        <v>0</v>
      </c>
      <c r="V2223" s="6">
        <v>0</v>
      </c>
      <c r="W2223" s="6">
        <v>0</v>
      </c>
      <c r="X2223" s="6">
        <v>0</v>
      </c>
      <c r="Y2223" s="6">
        <v>8400</v>
      </c>
      <c r="Z2223" s="6">
        <v>8700</v>
      </c>
      <c r="AA2223" s="6">
        <v>5.0772629839999999</v>
      </c>
      <c r="AB2223" s="6">
        <v>-73.553427999999997</v>
      </c>
      <c r="AC2223" s="9" t="s">
        <v>63</v>
      </c>
      <c r="AD2223" s="6">
        <v>449457000</v>
      </c>
      <c r="AE2223" s="6" t="str">
        <f>MID(TablaPivotFinal[[#This Row],[Fecha]],1,4)</f>
        <v>2018</v>
      </c>
      <c r="AF2223" s="6" t="str">
        <f>MID(TablaPivotFinal[[#This Row],[Fecha]],5,3)</f>
        <v>Ago</v>
      </c>
      <c r="AG2223" s="9">
        <v>449457000</v>
      </c>
      <c r="AH2223" s="10">
        <v>49533</v>
      </c>
      <c r="AI2223" t="s">
        <v>1082</v>
      </c>
      <c r="AJ2223" t="s">
        <v>895</v>
      </c>
      <c r="AK2223" t="s">
        <v>1210</v>
      </c>
    </row>
    <row r="2224" spans="1:37" x14ac:dyDescent="0.3">
      <c r="A2224" t="str">
        <f t="shared" si="102"/>
        <v>MACHETA-CONCESION DEL SISGA S.A.S.</v>
      </c>
      <c r="B2224" t="str">
        <f t="shared" si="103"/>
        <v>2018Dic</v>
      </c>
      <c r="C2224" t="str">
        <f t="shared" si="104"/>
        <v>5.077262984-73.553428</v>
      </c>
      <c r="D2224" s="7" t="s">
        <v>443</v>
      </c>
      <c r="E2224" s="5">
        <v>5607</v>
      </c>
      <c r="F2224" s="7" t="s">
        <v>264</v>
      </c>
      <c r="G2224" s="5">
        <v>25</v>
      </c>
      <c r="H2224" s="7" t="s">
        <v>444</v>
      </c>
      <c r="I2224" s="7" t="s">
        <v>445</v>
      </c>
      <c r="J2224" s="7" t="s">
        <v>103</v>
      </c>
      <c r="K2224" s="7" t="s">
        <v>446</v>
      </c>
      <c r="L2224" s="7" t="s">
        <v>447</v>
      </c>
      <c r="M2224" s="5" t="s">
        <v>448</v>
      </c>
      <c r="N2224" s="5" t="s">
        <v>448</v>
      </c>
      <c r="O2224" s="7" t="s">
        <v>449</v>
      </c>
      <c r="P2224" s="5">
        <v>8500</v>
      </c>
      <c r="Q2224" s="5">
        <v>9200</v>
      </c>
      <c r="R2224" s="5">
        <v>19500</v>
      </c>
      <c r="S2224" s="5">
        <v>24700</v>
      </c>
      <c r="T2224" s="5">
        <v>27700</v>
      </c>
      <c r="U2224" s="5">
        <v>0</v>
      </c>
      <c r="V2224" s="5">
        <v>0</v>
      </c>
      <c r="W2224" s="5">
        <v>0</v>
      </c>
      <c r="X2224" s="5">
        <v>0</v>
      </c>
      <c r="Y2224" s="5">
        <v>8400</v>
      </c>
      <c r="Z2224" s="5">
        <v>8700</v>
      </c>
      <c r="AA2224" s="5">
        <v>5.0772629839999999</v>
      </c>
      <c r="AB2224" s="5">
        <v>-73.553427999999997</v>
      </c>
      <c r="AC2224" s="7" t="s">
        <v>65</v>
      </c>
      <c r="AD2224" s="5">
        <v>600282950</v>
      </c>
      <c r="AE2224" s="5" t="str">
        <f>MID(TablaPivotFinal[[#This Row],[Fecha]],1,4)</f>
        <v>2018</v>
      </c>
      <c r="AF2224" s="5" t="str">
        <f>MID(TablaPivotFinal[[#This Row],[Fecha]],5,3)</f>
        <v>Dic</v>
      </c>
      <c r="AG2224" s="7">
        <v>600282950</v>
      </c>
      <c r="AH2224" s="8">
        <v>68252</v>
      </c>
      <c r="AI2224" t="s">
        <v>1082</v>
      </c>
      <c r="AJ2224" t="s">
        <v>899</v>
      </c>
      <c r="AK2224" t="s">
        <v>1210</v>
      </c>
    </row>
    <row r="2225" spans="1:37" x14ac:dyDescent="0.3">
      <c r="A2225" t="str">
        <f t="shared" si="102"/>
        <v>MACHETA-CONCESION DEL SISGA S.A.S.</v>
      </c>
      <c r="B2225" t="str">
        <f t="shared" si="103"/>
        <v>2018Ene</v>
      </c>
      <c r="C2225" t="str">
        <f t="shared" si="104"/>
        <v>5.077262984-73.553428</v>
      </c>
      <c r="D2225" s="9" t="s">
        <v>443</v>
      </c>
      <c r="E2225" s="6">
        <v>5607</v>
      </c>
      <c r="F2225" s="9" t="s">
        <v>264</v>
      </c>
      <c r="G2225" s="6">
        <v>25</v>
      </c>
      <c r="H2225" s="9" t="s">
        <v>444</v>
      </c>
      <c r="I2225" s="9" t="s">
        <v>445</v>
      </c>
      <c r="J2225" s="9" t="s">
        <v>103</v>
      </c>
      <c r="K2225" s="9" t="s">
        <v>446</v>
      </c>
      <c r="L2225" s="9" t="s">
        <v>447</v>
      </c>
      <c r="M2225" s="6" t="s">
        <v>448</v>
      </c>
      <c r="N2225" s="6" t="s">
        <v>448</v>
      </c>
      <c r="O2225" s="9" t="s">
        <v>449</v>
      </c>
      <c r="P2225" s="6">
        <v>8500</v>
      </c>
      <c r="Q2225" s="6">
        <v>9200</v>
      </c>
      <c r="R2225" s="6">
        <v>19500</v>
      </c>
      <c r="S2225" s="6">
        <v>24700</v>
      </c>
      <c r="T2225" s="6">
        <v>27700</v>
      </c>
      <c r="U2225" s="6">
        <v>0</v>
      </c>
      <c r="V2225" s="6">
        <v>0</v>
      </c>
      <c r="W2225" s="6">
        <v>0</v>
      </c>
      <c r="X2225" s="6">
        <v>0</v>
      </c>
      <c r="Y2225" s="6">
        <v>8400</v>
      </c>
      <c r="Z2225" s="6">
        <v>8700</v>
      </c>
      <c r="AA2225" s="6">
        <v>5.0772629839999999</v>
      </c>
      <c r="AB2225" s="6">
        <v>-73.553427999999997</v>
      </c>
      <c r="AC2225" s="9" t="s">
        <v>67</v>
      </c>
      <c r="AD2225" s="6">
        <v>593629500</v>
      </c>
      <c r="AE2225" s="6" t="str">
        <f>MID(TablaPivotFinal[[#This Row],[Fecha]],1,4)</f>
        <v>2018</v>
      </c>
      <c r="AF2225" s="6" t="str">
        <f>MID(TablaPivotFinal[[#This Row],[Fecha]],5,3)</f>
        <v>Ene</v>
      </c>
      <c r="AG2225" s="9">
        <v>593629500</v>
      </c>
      <c r="AH2225" s="10">
        <v>69726</v>
      </c>
      <c r="AI2225" t="s">
        <v>1082</v>
      </c>
      <c r="AJ2225" t="s">
        <v>888</v>
      </c>
      <c r="AK2225" t="s">
        <v>1210</v>
      </c>
    </row>
    <row r="2226" spans="1:37" x14ac:dyDescent="0.3">
      <c r="A2226" t="str">
        <f t="shared" si="102"/>
        <v>MACHETA-CONCESION DEL SISGA S.A.S.</v>
      </c>
      <c r="B2226" t="str">
        <f t="shared" si="103"/>
        <v>2018Feb</v>
      </c>
      <c r="C2226" t="str">
        <f t="shared" si="104"/>
        <v>5.077262984-73.553428</v>
      </c>
      <c r="D2226" s="7" t="s">
        <v>443</v>
      </c>
      <c r="E2226" s="5">
        <v>5607</v>
      </c>
      <c r="F2226" s="7" t="s">
        <v>264</v>
      </c>
      <c r="G2226" s="5">
        <v>25</v>
      </c>
      <c r="H2226" s="7" t="s">
        <v>444</v>
      </c>
      <c r="I2226" s="7" t="s">
        <v>445</v>
      </c>
      <c r="J2226" s="7" t="s">
        <v>103</v>
      </c>
      <c r="K2226" s="7" t="s">
        <v>446</v>
      </c>
      <c r="L2226" s="7" t="s">
        <v>447</v>
      </c>
      <c r="M2226" s="5" t="s">
        <v>448</v>
      </c>
      <c r="N2226" s="5" t="s">
        <v>448</v>
      </c>
      <c r="O2226" s="7" t="s">
        <v>449</v>
      </c>
      <c r="P2226" s="5">
        <v>8500</v>
      </c>
      <c r="Q2226" s="5">
        <v>9200</v>
      </c>
      <c r="R2226" s="5">
        <v>19500</v>
      </c>
      <c r="S2226" s="5">
        <v>24700</v>
      </c>
      <c r="T2226" s="5">
        <v>27700</v>
      </c>
      <c r="U2226" s="5">
        <v>0</v>
      </c>
      <c r="V2226" s="5">
        <v>0</v>
      </c>
      <c r="W2226" s="5">
        <v>0</v>
      </c>
      <c r="X2226" s="5">
        <v>0</v>
      </c>
      <c r="Y2226" s="5">
        <v>8400</v>
      </c>
      <c r="Z2226" s="5">
        <v>8700</v>
      </c>
      <c r="AA2226" s="5">
        <v>5.0772629839999999</v>
      </c>
      <c r="AB2226" s="5">
        <v>-73.553427999999997</v>
      </c>
      <c r="AC2226" s="7" t="s">
        <v>69</v>
      </c>
      <c r="AD2226" s="5">
        <v>404158800</v>
      </c>
      <c r="AE2226" s="5" t="str">
        <f>MID(TablaPivotFinal[[#This Row],[Fecha]],1,4)</f>
        <v>2018</v>
      </c>
      <c r="AF2226" s="5" t="str">
        <f>MID(TablaPivotFinal[[#This Row],[Fecha]],5,3)</f>
        <v>Feb</v>
      </c>
      <c r="AG2226" s="7">
        <v>404158800</v>
      </c>
      <c r="AH2226" s="8">
        <v>45418</v>
      </c>
      <c r="AI2226" t="s">
        <v>1082</v>
      </c>
      <c r="AJ2226" t="s">
        <v>889</v>
      </c>
      <c r="AK2226" t="s">
        <v>1210</v>
      </c>
    </row>
    <row r="2227" spans="1:37" x14ac:dyDescent="0.3">
      <c r="A2227" t="str">
        <f t="shared" si="102"/>
        <v>MACHETA-CONCESION DEL SISGA S.A.S.</v>
      </c>
      <c r="B2227" t="str">
        <f t="shared" si="103"/>
        <v>2018Jul</v>
      </c>
      <c r="C2227" t="str">
        <f t="shared" si="104"/>
        <v>5.077262984-73.553428</v>
      </c>
      <c r="D2227" s="9" t="s">
        <v>443</v>
      </c>
      <c r="E2227" s="6">
        <v>5607</v>
      </c>
      <c r="F2227" s="9" t="s">
        <v>264</v>
      </c>
      <c r="G2227" s="6">
        <v>25</v>
      </c>
      <c r="H2227" s="9" t="s">
        <v>444</v>
      </c>
      <c r="I2227" s="9" t="s">
        <v>445</v>
      </c>
      <c r="J2227" s="9" t="s">
        <v>103</v>
      </c>
      <c r="K2227" s="9" t="s">
        <v>446</v>
      </c>
      <c r="L2227" s="9" t="s">
        <v>447</v>
      </c>
      <c r="M2227" s="6" t="s">
        <v>448</v>
      </c>
      <c r="N2227" s="6" t="s">
        <v>448</v>
      </c>
      <c r="O2227" s="9" t="s">
        <v>449</v>
      </c>
      <c r="P2227" s="6">
        <v>8500</v>
      </c>
      <c r="Q2227" s="6">
        <v>9200</v>
      </c>
      <c r="R2227" s="6">
        <v>19500</v>
      </c>
      <c r="S2227" s="6">
        <v>24700</v>
      </c>
      <c r="T2227" s="6">
        <v>27700</v>
      </c>
      <c r="U2227" s="6">
        <v>0</v>
      </c>
      <c r="V2227" s="6">
        <v>0</v>
      </c>
      <c r="W2227" s="6">
        <v>0</v>
      </c>
      <c r="X2227" s="6">
        <v>0</v>
      </c>
      <c r="Y2227" s="6">
        <v>8400</v>
      </c>
      <c r="Z2227" s="6">
        <v>8700</v>
      </c>
      <c r="AA2227" s="6">
        <v>5.0772629839999999</v>
      </c>
      <c r="AB2227" s="6">
        <v>-73.553427999999997</v>
      </c>
      <c r="AC2227" s="9" t="s">
        <v>71</v>
      </c>
      <c r="AD2227" s="6">
        <v>445595050</v>
      </c>
      <c r="AE2227" s="6" t="str">
        <f>MID(TablaPivotFinal[[#This Row],[Fecha]],1,4)</f>
        <v>2018</v>
      </c>
      <c r="AF2227" s="6" t="str">
        <f>MID(TablaPivotFinal[[#This Row],[Fecha]],5,3)</f>
        <v>Jul</v>
      </c>
      <c r="AG2227" s="9">
        <v>445595050</v>
      </c>
      <c r="AH2227" s="10">
        <v>49424</v>
      </c>
      <c r="AI2227" t="s">
        <v>1082</v>
      </c>
      <c r="AJ2227" t="s">
        <v>894</v>
      </c>
      <c r="AK2227" t="s">
        <v>1210</v>
      </c>
    </row>
    <row r="2228" spans="1:37" x14ac:dyDescent="0.3">
      <c r="A2228" t="str">
        <f t="shared" si="102"/>
        <v>MACHETA-CONCESION DEL SISGA S.A.S.</v>
      </c>
      <c r="B2228" t="str">
        <f t="shared" si="103"/>
        <v>2018Jun</v>
      </c>
      <c r="C2228" t="str">
        <f t="shared" si="104"/>
        <v>5.077262984-73.553428</v>
      </c>
      <c r="D2228" s="7" t="s">
        <v>443</v>
      </c>
      <c r="E2228" s="5">
        <v>5607</v>
      </c>
      <c r="F2228" s="7" t="s">
        <v>264</v>
      </c>
      <c r="G2228" s="5">
        <v>25</v>
      </c>
      <c r="H2228" s="7" t="s">
        <v>444</v>
      </c>
      <c r="I2228" s="7" t="s">
        <v>445</v>
      </c>
      <c r="J2228" s="7" t="s">
        <v>103</v>
      </c>
      <c r="K2228" s="7" t="s">
        <v>446</v>
      </c>
      <c r="L2228" s="7" t="s">
        <v>447</v>
      </c>
      <c r="M2228" s="5" t="s">
        <v>448</v>
      </c>
      <c r="N2228" s="5" t="s">
        <v>448</v>
      </c>
      <c r="O2228" s="7" t="s">
        <v>449</v>
      </c>
      <c r="P2228" s="5">
        <v>8500</v>
      </c>
      <c r="Q2228" s="5">
        <v>9200</v>
      </c>
      <c r="R2228" s="5">
        <v>19500</v>
      </c>
      <c r="S2228" s="5">
        <v>24700</v>
      </c>
      <c r="T2228" s="5">
        <v>27700</v>
      </c>
      <c r="U2228" s="5">
        <v>0</v>
      </c>
      <c r="V2228" s="5">
        <v>0</v>
      </c>
      <c r="W2228" s="5">
        <v>0</v>
      </c>
      <c r="X2228" s="5">
        <v>0</v>
      </c>
      <c r="Y2228" s="5">
        <v>8400</v>
      </c>
      <c r="Z2228" s="5">
        <v>8700</v>
      </c>
      <c r="AA2228" s="5">
        <v>5.0772629839999999</v>
      </c>
      <c r="AB2228" s="5">
        <v>-73.553427999999997</v>
      </c>
      <c r="AC2228" s="7" t="s">
        <v>73</v>
      </c>
      <c r="AD2228" s="5">
        <v>464971800</v>
      </c>
      <c r="AE2228" s="5" t="str">
        <f>MID(TablaPivotFinal[[#This Row],[Fecha]],1,4)</f>
        <v>2018</v>
      </c>
      <c r="AF2228" s="5" t="str">
        <f>MID(TablaPivotFinal[[#This Row],[Fecha]],5,3)</f>
        <v>Jun</v>
      </c>
      <c r="AG2228" s="7">
        <v>464971800</v>
      </c>
      <c r="AH2228" s="8">
        <v>51736</v>
      </c>
      <c r="AI2228" t="s">
        <v>1082</v>
      </c>
      <c r="AJ2228" t="s">
        <v>893</v>
      </c>
      <c r="AK2228" t="s">
        <v>1210</v>
      </c>
    </row>
    <row r="2229" spans="1:37" x14ac:dyDescent="0.3">
      <c r="A2229" t="str">
        <f t="shared" si="102"/>
        <v>MACHETA-CONCESION DEL SISGA S.A.S.</v>
      </c>
      <c r="B2229" t="str">
        <f t="shared" si="103"/>
        <v>2018Mar</v>
      </c>
      <c r="C2229" t="str">
        <f t="shared" si="104"/>
        <v>5.077262984-73.553428</v>
      </c>
      <c r="D2229" s="9" t="s">
        <v>443</v>
      </c>
      <c r="E2229" s="6">
        <v>5607</v>
      </c>
      <c r="F2229" s="9" t="s">
        <v>264</v>
      </c>
      <c r="G2229" s="6">
        <v>25</v>
      </c>
      <c r="H2229" s="9" t="s">
        <v>444</v>
      </c>
      <c r="I2229" s="9" t="s">
        <v>445</v>
      </c>
      <c r="J2229" s="9" t="s">
        <v>103</v>
      </c>
      <c r="K2229" s="9" t="s">
        <v>446</v>
      </c>
      <c r="L2229" s="9" t="s">
        <v>447</v>
      </c>
      <c r="M2229" s="6" t="s">
        <v>448</v>
      </c>
      <c r="N2229" s="6" t="s">
        <v>448</v>
      </c>
      <c r="O2229" s="9" t="s">
        <v>449</v>
      </c>
      <c r="P2229" s="6">
        <v>8500</v>
      </c>
      <c r="Q2229" s="6">
        <v>9200</v>
      </c>
      <c r="R2229" s="6">
        <v>19500</v>
      </c>
      <c r="S2229" s="6">
        <v>24700</v>
      </c>
      <c r="T2229" s="6">
        <v>27700</v>
      </c>
      <c r="U2229" s="6">
        <v>0</v>
      </c>
      <c r="V2229" s="6">
        <v>0</v>
      </c>
      <c r="W2229" s="6">
        <v>0</v>
      </c>
      <c r="X2229" s="6">
        <v>0</v>
      </c>
      <c r="Y2229" s="6">
        <v>8400</v>
      </c>
      <c r="Z2229" s="6">
        <v>8700</v>
      </c>
      <c r="AA2229" s="6">
        <v>5.0772629839999999</v>
      </c>
      <c r="AB2229" s="6">
        <v>-73.553427999999997</v>
      </c>
      <c r="AC2229" s="9" t="s">
        <v>75</v>
      </c>
      <c r="AD2229" s="6">
        <v>511325800</v>
      </c>
      <c r="AE2229" s="6" t="str">
        <f>MID(TablaPivotFinal[[#This Row],[Fecha]],1,4)</f>
        <v>2018</v>
      </c>
      <c r="AF2229" s="6" t="str">
        <f>MID(TablaPivotFinal[[#This Row],[Fecha]],5,3)</f>
        <v>Mar</v>
      </c>
      <c r="AG2229" s="9">
        <v>511325800</v>
      </c>
      <c r="AH2229" s="10">
        <v>56748</v>
      </c>
      <c r="AI2229" t="s">
        <v>1082</v>
      </c>
      <c r="AJ2229" t="s">
        <v>890</v>
      </c>
      <c r="AK2229" t="s">
        <v>1210</v>
      </c>
    </row>
    <row r="2230" spans="1:37" x14ac:dyDescent="0.3">
      <c r="A2230" t="str">
        <f t="shared" si="102"/>
        <v>MACHETA-CONCESION DEL SISGA S.A.S.</v>
      </c>
      <c r="B2230" t="str">
        <f t="shared" si="103"/>
        <v>2018May</v>
      </c>
      <c r="C2230" t="str">
        <f t="shared" si="104"/>
        <v>5.077262984-73.553428</v>
      </c>
      <c r="D2230" s="7" t="s">
        <v>443</v>
      </c>
      <c r="E2230" s="5">
        <v>5607</v>
      </c>
      <c r="F2230" s="7" t="s">
        <v>264</v>
      </c>
      <c r="G2230" s="5">
        <v>25</v>
      </c>
      <c r="H2230" s="7" t="s">
        <v>444</v>
      </c>
      <c r="I2230" s="7" t="s">
        <v>445</v>
      </c>
      <c r="J2230" s="7" t="s">
        <v>103</v>
      </c>
      <c r="K2230" s="7" t="s">
        <v>446</v>
      </c>
      <c r="L2230" s="7" t="s">
        <v>447</v>
      </c>
      <c r="M2230" s="5" t="s">
        <v>448</v>
      </c>
      <c r="N2230" s="5" t="s">
        <v>448</v>
      </c>
      <c r="O2230" s="7" t="s">
        <v>449</v>
      </c>
      <c r="P2230" s="5">
        <v>8500</v>
      </c>
      <c r="Q2230" s="5">
        <v>9200</v>
      </c>
      <c r="R2230" s="5">
        <v>19500</v>
      </c>
      <c r="S2230" s="5">
        <v>24700</v>
      </c>
      <c r="T2230" s="5">
        <v>27700</v>
      </c>
      <c r="U2230" s="5">
        <v>0</v>
      </c>
      <c r="V2230" s="5">
        <v>0</v>
      </c>
      <c r="W2230" s="5">
        <v>0</v>
      </c>
      <c r="X2230" s="5">
        <v>0</v>
      </c>
      <c r="Y2230" s="5">
        <v>8400</v>
      </c>
      <c r="Z2230" s="5">
        <v>8700</v>
      </c>
      <c r="AA2230" s="5">
        <v>5.0772629839999999</v>
      </c>
      <c r="AB2230" s="5">
        <v>-73.553427999999997</v>
      </c>
      <c r="AC2230" s="7" t="s">
        <v>77</v>
      </c>
      <c r="AD2230" s="5">
        <v>437884000</v>
      </c>
      <c r="AE2230" s="5" t="str">
        <f>MID(TablaPivotFinal[[#This Row],[Fecha]],1,4)</f>
        <v>2018</v>
      </c>
      <c r="AF2230" s="5" t="str">
        <f>MID(TablaPivotFinal[[#This Row],[Fecha]],5,3)</f>
        <v>May</v>
      </c>
      <c r="AG2230" s="7">
        <v>437884000</v>
      </c>
      <c r="AH2230" s="8">
        <v>48571</v>
      </c>
      <c r="AI2230" t="s">
        <v>1082</v>
      </c>
      <c r="AJ2230" t="s">
        <v>892</v>
      </c>
      <c r="AK2230" t="s">
        <v>1210</v>
      </c>
    </row>
    <row r="2231" spans="1:37" x14ac:dyDescent="0.3">
      <c r="A2231" t="str">
        <f t="shared" si="102"/>
        <v>MACHETA-CONCESION DEL SISGA S.A.S.</v>
      </c>
      <c r="B2231" t="str">
        <f t="shared" si="103"/>
        <v>2018Nov</v>
      </c>
      <c r="C2231" t="str">
        <f t="shared" si="104"/>
        <v>5.077262984-73.553428</v>
      </c>
      <c r="D2231" s="9" t="s">
        <v>443</v>
      </c>
      <c r="E2231" s="6">
        <v>5607</v>
      </c>
      <c r="F2231" s="9" t="s">
        <v>264</v>
      </c>
      <c r="G2231" s="6">
        <v>25</v>
      </c>
      <c r="H2231" s="9" t="s">
        <v>444</v>
      </c>
      <c r="I2231" s="9" t="s">
        <v>445</v>
      </c>
      <c r="J2231" s="9" t="s">
        <v>103</v>
      </c>
      <c r="K2231" s="9" t="s">
        <v>446</v>
      </c>
      <c r="L2231" s="9" t="s">
        <v>447</v>
      </c>
      <c r="M2231" s="6" t="s">
        <v>448</v>
      </c>
      <c r="N2231" s="6" t="s">
        <v>448</v>
      </c>
      <c r="O2231" s="9" t="s">
        <v>449</v>
      </c>
      <c r="P2231" s="6">
        <v>8500</v>
      </c>
      <c r="Q2231" s="6">
        <v>9200</v>
      </c>
      <c r="R2231" s="6">
        <v>19500</v>
      </c>
      <c r="S2231" s="6">
        <v>24700</v>
      </c>
      <c r="T2231" s="6">
        <v>27700</v>
      </c>
      <c r="U2231" s="6">
        <v>0</v>
      </c>
      <c r="V2231" s="6">
        <v>0</v>
      </c>
      <c r="W2231" s="6">
        <v>0</v>
      </c>
      <c r="X2231" s="6">
        <v>0</v>
      </c>
      <c r="Y2231" s="6">
        <v>8400</v>
      </c>
      <c r="Z2231" s="6">
        <v>8700</v>
      </c>
      <c r="AA2231" s="6">
        <v>5.0772629839999999</v>
      </c>
      <c r="AB2231" s="6">
        <v>-73.553427999999997</v>
      </c>
      <c r="AC2231" s="9" t="s">
        <v>79</v>
      </c>
      <c r="AD2231" s="6">
        <v>499814100</v>
      </c>
      <c r="AE2231" s="6" t="str">
        <f>MID(TablaPivotFinal[[#This Row],[Fecha]],1,4)</f>
        <v>2018</v>
      </c>
      <c r="AF2231" s="6" t="str">
        <f>MID(TablaPivotFinal[[#This Row],[Fecha]],5,3)</f>
        <v>Nov</v>
      </c>
      <c r="AG2231" s="9">
        <v>499814100</v>
      </c>
      <c r="AH2231" s="10">
        <v>55079</v>
      </c>
      <c r="AI2231" t="s">
        <v>1082</v>
      </c>
      <c r="AJ2231" t="s">
        <v>898</v>
      </c>
      <c r="AK2231" t="s">
        <v>1210</v>
      </c>
    </row>
    <row r="2232" spans="1:37" x14ac:dyDescent="0.3">
      <c r="A2232" t="str">
        <f t="shared" si="102"/>
        <v>MACHETA-CONCESION DEL SISGA S.A.S.</v>
      </c>
      <c r="B2232" t="str">
        <f t="shared" si="103"/>
        <v>2018Oct</v>
      </c>
      <c r="C2232" t="str">
        <f t="shared" si="104"/>
        <v>5.077262984-73.553428</v>
      </c>
      <c r="D2232" s="7" t="s">
        <v>443</v>
      </c>
      <c r="E2232" s="5">
        <v>5607</v>
      </c>
      <c r="F2232" s="7" t="s">
        <v>264</v>
      </c>
      <c r="G2232" s="5">
        <v>25</v>
      </c>
      <c r="H2232" s="7" t="s">
        <v>444</v>
      </c>
      <c r="I2232" s="7" t="s">
        <v>445</v>
      </c>
      <c r="J2232" s="7" t="s">
        <v>103</v>
      </c>
      <c r="K2232" s="7" t="s">
        <v>446</v>
      </c>
      <c r="L2232" s="7" t="s">
        <v>447</v>
      </c>
      <c r="M2232" s="5" t="s">
        <v>448</v>
      </c>
      <c r="N2232" s="5" t="s">
        <v>448</v>
      </c>
      <c r="O2232" s="7" t="s">
        <v>449</v>
      </c>
      <c r="P2232" s="5">
        <v>8500</v>
      </c>
      <c r="Q2232" s="5">
        <v>9200</v>
      </c>
      <c r="R2232" s="5">
        <v>19500</v>
      </c>
      <c r="S2232" s="5">
        <v>24700</v>
      </c>
      <c r="T2232" s="5">
        <v>27700</v>
      </c>
      <c r="U2232" s="5">
        <v>0</v>
      </c>
      <c r="V2232" s="5">
        <v>0</v>
      </c>
      <c r="W2232" s="5">
        <v>0</v>
      </c>
      <c r="X2232" s="5">
        <v>0</v>
      </c>
      <c r="Y2232" s="5">
        <v>8400</v>
      </c>
      <c r="Z2232" s="5">
        <v>8700</v>
      </c>
      <c r="AA2232" s="5">
        <v>5.0772629839999999</v>
      </c>
      <c r="AB2232" s="5">
        <v>-73.553427999999997</v>
      </c>
      <c r="AC2232" s="7" t="s">
        <v>81</v>
      </c>
      <c r="AD2232" s="5">
        <v>509505800</v>
      </c>
      <c r="AE2232" s="5" t="str">
        <f>MID(TablaPivotFinal[[#This Row],[Fecha]],1,4)</f>
        <v>2018</v>
      </c>
      <c r="AF2232" s="5" t="str">
        <f>MID(TablaPivotFinal[[#This Row],[Fecha]],5,3)</f>
        <v>Oct</v>
      </c>
      <c r="AG2232" s="7">
        <v>509505800</v>
      </c>
      <c r="AH2232" s="8">
        <v>55233</v>
      </c>
      <c r="AI2232" t="s">
        <v>1082</v>
      </c>
      <c r="AJ2232" t="s">
        <v>897</v>
      </c>
      <c r="AK2232" t="s">
        <v>1210</v>
      </c>
    </row>
    <row r="2233" spans="1:37" x14ac:dyDescent="0.3">
      <c r="A2233" t="str">
        <f t="shared" si="102"/>
        <v>MACHETA-CONCESION DEL SISGA S.A.S.</v>
      </c>
      <c r="B2233" t="str">
        <f t="shared" si="103"/>
        <v>2018Sep</v>
      </c>
      <c r="C2233" t="str">
        <f t="shared" si="104"/>
        <v>5.077262984-73.553428</v>
      </c>
      <c r="D2233" s="9" t="s">
        <v>443</v>
      </c>
      <c r="E2233" s="6">
        <v>5607</v>
      </c>
      <c r="F2233" s="9" t="s">
        <v>264</v>
      </c>
      <c r="G2233" s="6">
        <v>25</v>
      </c>
      <c r="H2233" s="9" t="s">
        <v>444</v>
      </c>
      <c r="I2233" s="9" t="s">
        <v>445</v>
      </c>
      <c r="J2233" s="9" t="s">
        <v>103</v>
      </c>
      <c r="K2233" s="9" t="s">
        <v>446</v>
      </c>
      <c r="L2233" s="9" t="s">
        <v>447</v>
      </c>
      <c r="M2233" s="6" t="s">
        <v>448</v>
      </c>
      <c r="N2233" s="6" t="s">
        <v>448</v>
      </c>
      <c r="O2233" s="9" t="s">
        <v>449</v>
      </c>
      <c r="P2233" s="6">
        <v>8500</v>
      </c>
      <c r="Q2233" s="6">
        <v>9200</v>
      </c>
      <c r="R2233" s="6">
        <v>19500</v>
      </c>
      <c r="S2233" s="6">
        <v>24700</v>
      </c>
      <c r="T2233" s="6">
        <v>27700</v>
      </c>
      <c r="U2233" s="6">
        <v>0</v>
      </c>
      <c r="V2233" s="6">
        <v>0</v>
      </c>
      <c r="W2233" s="6">
        <v>0</v>
      </c>
      <c r="X2233" s="6">
        <v>0</v>
      </c>
      <c r="Y2233" s="6">
        <v>8400</v>
      </c>
      <c r="Z2233" s="6">
        <v>8700</v>
      </c>
      <c r="AA2233" s="6">
        <v>5.0772629839999999</v>
      </c>
      <c r="AB2233" s="6">
        <v>-73.553427999999997</v>
      </c>
      <c r="AC2233" s="9" t="s">
        <v>83</v>
      </c>
      <c r="AD2233" s="6">
        <v>412725200</v>
      </c>
      <c r="AE2233" s="6" t="str">
        <f>MID(TablaPivotFinal[[#This Row],[Fecha]],1,4)</f>
        <v>2018</v>
      </c>
      <c r="AF2233" s="6" t="str">
        <f>MID(TablaPivotFinal[[#This Row],[Fecha]],5,3)</f>
        <v>Sep</v>
      </c>
      <c r="AG2233" s="9">
        <v>412725200</v>
      </c>
      <c r="AH2233" s="10">
        <v>44658</v>
      </c>
      <c r="AI2233" t="s">
        <v>1082</v>
      </c>
      <c r="AJ2233" t="s">
        <v>896</v>
      </c>
      <c r="AK2233" t="s">
        <v>1210</v>
      </c>
    </row>
    <row r="2234" spans="1:37" x14ac:dyDescent="0.3">
      <c r="A2234" t="str">
        <f t="shared" si="102"/>
        <v>CAMBAO-Concesión Alto Magdalena</v>
      </c>
      <c r="B2234" t="str">
        <f t="shared" si="103"/>
        <v>2016Abr</v>
      </c>
      <c r="C2234" t="str">
        <f t="shared" si="104"/>
        <v>5.09244884-74.70381554</v>
      </c>
      <c r="D2234" s="7" t="s">
        <v>305</v>
      </c>
      <c r="E2234" s="5">
        <v>4509</v>
      </c>
      <c r="F2234" s="7" t="s">
        <v>264</v>
      </c>
      <c r="G2234" s="5">
        <v>25</v>
      </c>
      <c r="H2234" s="7" t="s">
        <v>451</v>
      </c>
      <c r="I2234" s="7" t="s">
        <v>307</v>
      </c>
      <c r="J2234" s="7" t="s">
        <v>103</v>
      </c>
      <c r="K2234" s="7" t="s">
        <v>452</v>
      </c>
      <c r="L2234" s="7" t="s">
        <v>309</v>
      </c>
      <c r="M2234" s="5">
        <v>3219738507</v>
      </c>
      <c r="N2234" s="5">
        <v>3219738507</v>
      </c>
      <c r="O2234" s="7" t="s">
        <v>453</v>
      </c>
      <c r="P2234" s="5">
        <v>9900</v>
      </c>
      <c r="Q2234" s="5">
        <v>14000</v>
      </c>
      <c r="R2234" s="5">
        <v>19200</v>
      </c>
      <c r="S2234" s="5">
        <v>25700</v>
      </c>
      <c r="T2234" s="5">
        <v>36400</v>
      </c>
      <c r="U2234" s="5">
        <v>59000</v>
      </c>
      <c r="V2234" s="5">
        <v>67400</v>
      </c>
      <c r="W2234" s="5">
        <v>0</v>
      </c>
      <c r="X2234" s="5">
        <v>0</v>
      </c>
      <c r="Y2234" s="5">
        <v>0</v>
      </c>
      <c r="Z2234" s="5">
        <v>0</v>
      </c>
      <c r="AA2234" s="5">
        <v>5.0924488400000003</v>
      </c>
      <c r="AB2234" s="5">
        <v>-74.703815539999994</v>
      </c>
      <c r="AC2234" s="7" t="s">
        <v>13</v>
      </c>
      <c r="AD2234" s="5">
        <v>0</v>
      </c>
      <c r="AE2234" s="5" t="str">
        <f>MID(TablaPivotFinal[[#This Row],[Fecha]],1,4)</f>
        <v>2016</v>
      </c>
      <c r="AF2234" s="5" t="str">
        <f>MID(TablaPivotFinal[[#This Row],[Fecha]],5,3)</f>
        <v>Abr</v>
      </c>
      <c r="AG2234" s="7">
        <v>0</v>
      </c>
      <c r="AH2234" s="8">
        <v>0</v>
      </c>
      <c r="AI2234" t="s">
        <v>1083</v>
      </c>
      <c r="AJ2234" t="s">
        <v>867</v>
      </c>
      <c r="AK2234" t="s">
        <v>1211</v>
      </c>
    </row>
    <row r="2235" spans="1:37" x14ac:dyDescent="0.3">
      <c r="A2235" t="str">
        <f t="shared" si="102"/>
        <v>CAMBAO-Concesión Alto Magdalena</v>
      </c>
      <c r="B2235" t="str">
        <f t="shared" si="103"/>
        <v>2016Ago</v>
      </c>
      <c r="C2235" t="str">
        <f t="shared" si="104"/>
        <v>5.09244884-74.70381554</v>
      </c>
      <c r="D2235" s="9" t="s">
        <v>305</v>
      </c>
      <c r="E2235" s="6">
        <v>4509</v>
      </c>
      <c r="F2235" s="9" t="s">
        <v>264</v>
      </c>
      <c r="G2235" s="6">
        <v>25</v>
      </c>
      <c r="H2235" s="9" t="s">
        <v>451</v>
      </c>
      <c r="I2235" s="9" t="s">
        <v>307</v>
      </c>
      <c r="J2235" s="9" t="s">
        <v>103</v>
      </c>
      <c r="K2235" s="9" t="s">
        <v>452</v>
      </c>
      <c r="L2235" s="9" t="s">
        <v>309</v>
      </c>
      <c r="M2235" s="6">
        <v>3219738507</v>
      </c>
      <c r="N2235" s="6">
        <v>3219738507</v>
      </c>
      <c r="O2235" s="9" t="s">
        <v>453</v>
      </c>
      <c r="P2235" s="6">
        <v>9900</v>
      </c>
      <c r="Q2235" s="6">
        <v>14000</v>
      </c>
      <c r="R2235" s="6">
        <v>19200</v>
      </c>
      <c r="S2235" s="6">
        <v>25700</v>
      </c>
      <c r="T2235" s="6">
        <v>36400</v>
      </c>
      <c r="U2235" s="6">
        <v>59000</v>
      </c>
      <c r="V2235" s="6">
        <v>67400</v>
      </c>
      <c r="W2235" s="6">
        <v>0</v>
      </c>
      <c r="X2235" s="6">
        <v>0</v>
      </c>
      <c r="Y2235" s="6">
        <v>0</v>
      </c>
      <c r="Z2235" s="6">
        <v>0</v>
      </c>
      <c r="AA2235" s="6">
        <v>5.0924488400000003</v>
      </c>
      <c r="AB2235" s="6">
        <v>-74.703815539999994</v>
      </c>
      <c r="AC2235" s="9" t="s">
        <v>15</v>
      </c>
      <c r="AD2235" s="6">
        <v>0</v>
      </c>
      <c r="AE2235" s="6" t="str">
        <f>MID(TablaPivotFinal[[#This Row],[Fecha]],1,4)</f>
        <v>2016</v>
      </c>
      <c r="AF2235" s="6" t="str">
        <f>MID(TablaPivotFinal[[#This Row],[Fecha]],5,3)</f>
        <v>Ago</v>
      </c>
      <c r="AG2235" s="9">
        <v>0</v>
      </c>
      <c r="AH2235" s="10">
        <v>0</v>
      </c>
      <c r="AI2235" t="s">
        <v>1083</v>
      </c>
      <c r="AJ2235" t="s">
        <v>871</v>
      </c>
      <c r="AK2235" t="s">
        <v>1211</v>
      </c>
    </row>
    <row r="2236" spans="1:37" x14ac:dyDescent="0.3">
      <c r="A2236" t="str">
        <f t="shared" si="102"/>
        <v>CAMBAO-Concesión Alto Magdalena</v>
      </c>
      <c r="B2236" t="str">
        <f t="shared" si="103"/>
        <v>2016Dic</v>
      </c>
      <c r="C2236" t="str">
        <f t="shared" si="104"/>
        <v>5.09244884-74.70381554</v>
      </c>
      <c r="D2236" s="7" t="s">
        <v>305</v>
      </c>
      <c r="E2236" s="5">
        <v>4509</v>
      </c>
      <c r="F2236" s="7" t="s">
        <v>264</v>
      </c>
      <c r="G2236" s="5">
        <v>25</v>
      </c>
      <c r="H2236" s="7" t="s">
        <v>451</v>
      </c>
      <c r="I2236" s="7" t="s">
        <v>307</v>
      </c>
      <c r="J2236" s="7" t="s">
        <v>103</v>
      </c>
      <c r="K2236" s="7" t="s">
        <v>452</v>
      </c>
      <c r="L2236" s="7" t="s">
        <v>309</v>
      </c>
      <c r="M2236" s="5">
        <v>3219738507</v>
      </c>
      <c r="N2236" s="5">
        <v>3219738507</v>
      </c>
      <c r="O2236" s="7" t="s">
        <v>453</v>
      </c>
      <c r="P2236" s="5">
        <v>9900</v>
      </c>
      <c r="Q2236" s="5">
        <v>14000</v>
      </c>
      <c r="R2236" s="5">
        <v>19200</v>
      </c>
      <c r="S2236" s="5">
        <v>25700</v>
      </c>
      <c r="T2236" s="5">
        <v>36400</v>
      </c>
      <c r="U2236" s="5">
        <v>59000</v>
      </c>
      <c r="V2236" s="5">
        <v>67400</v>
      </c>
      <c r="W2236" s="5">
        <v>0</v>
      </c>
      <c r="X2236" s="5">
        <v>0</v>
      </c>
      <c r="Y2236" s="5">
        <v>0</v>
      </c>
      <c r="Z2236" s="5">
        <v>0</v>
      </c>
      <c r="AA2236" s="5">
        <v>5.0924488400000003</v>
      </c>
      <c r="AB2236" s="5">
        <v>-74.703815539999994</v>
      </c>
      <c r="AC2236" s="7" t="s">
        <v>17</v>
      </c>
      <c r="AD2236" s="5">
        <v>0</v>
      </c>
      <c r="AE2236" s="5" t="str">
        <f>MID(TablaPivotFinal[[#This Row],[Fecha]],1,4)</f>
        <v>2016</v>
      </c>
      <c r="AF2236" s="5" t="str">
        <f>MID(TablaPivotFinal[[#This Row],[Fecha]],5,3)</f>
        <v>Dic</v>
      </c>
      <c r="AG2236" s="7">
        <v>0</v>
      </c>
      <c r="AH2236" s="8">
        <v>0</v>
      </c>
      <c r="AI2236" t="s">
        <v>1083</v>
      </c>
      <c r="AJ2236" t="s">
        <v>875</v>
      </c>
      <c r="AK2236" t="s">
        <v>1211</v>
      </c>
    </row>
    <row r="2237" spans="1:37" x14ac:dyDescent="0.3">
      <c r="A2237" t="str">
        <f t="shared" si="102"/>
        <v>CAMBAO-Concesión Alto Magdalena</v>
      </c>
      <c r="B2237" t="str">
        <f t="shared" si="103"/>
        <v>2016Ene</v>
      </c>
      <c r="C2237" t="str">
        <f t="shared" si="104"/>
        <v>5.09244884-74.70381554</v>
      </c>
      <c r="D2237" s="9" t="s">
        <v>305</v>
      </c>
      <c r="E2237" s="6">
        <v>4509</v>
      </c>
      <c r="F2237" s="9" t="s">
        <v>264</v>
      </c>
      <c r="G2237" s="6">
        <v>25</v>
      </c>
      <c r="H2237" s="9" t="s">
        <v>451</v>
      </c>
      <c r="I2237" s="9" t="s">
        <v>307</v>
      </c>
      <c r="J2237" s="9" t="s">
        <v>103</v>
      </c>
      <c r="K2237" s="9" t="s">
        <v>452</v>
      </c>
      <c r="L2237" s="9" t="s">
        <v>309</v>
      </c>
      <c r="M2237" s="6">
        <v>3219738507</v>
      </c>
      <c r="N2237" s="6">
        <v>3219738507</v>
      </c>
      <c r="O2237" s="9" t="s">
        <v>453</v>
      </c>
      <c r="P2237" s="6">
        <v>9900</v>
      </c>
      <c r="Q2237" s="6">
        <v>14000</v>
      </c>
      <c r="R2237" s="6">
        <v>19200</v>
      </c>
      <c r="S2237" s="6">
        <v>25700</v>
      </c>
      <c r="T2237" s="6">
        <v>36400</v>
      </c>
      <c r="U2237" s="6">
        <v>59000</v>
      </c>
      <c r="V2237" s="6">
        <v>67400</v>
      </c>
      <c r="W2237" s="6">
        <v>0</v>
      </c>
      <c r="X2237" s="6">
        <v>0</v>
      </c>
      <c r="Y2237" s="6">
        <v>0</v>
      </c>
      <c r="Z2237" s="6">
        <v>0</v>
      </c>
      <c r="AA2237" s="6">
        <v>5.0924488400000003</v>
      </c>
      <c r="AB2237" s="6">
        <v>-74.703815539999994</v>
      </c>
      <c r="AC2237" s="9" t="s">
        <v>19</v>
      </c>
      <c r="AD2237" s="6">
        <v>0</v>
      </c>
      <c r="AE2237" s="6" t="str">
        <f>MID(TablaPivotFinal[[#This Row],[Fecha]],1,4)</f>
        <v>2016</v>
      </c>
      <c r="AF2237" s="6" t="str">
        <f>MID(TablaPivotFinal[[#This Row],[Fecha]],5,3)</f>
        <v>Ene</v>
      </c>
      <c r="AG2237" s="9">
        <v>0</v>
      </c>
      <c r="AH2237" s="10">
        <v>0</v>
      </c>
      <c r="AI2237" t="s">
        <v>1083</v>
      </c>
      <c r="AJ2237" t="s">
        <v>864</v>
      </c>
      <c r="AK2237" t="s">
        <v>1211</v>
      </c>
    </row>
    <row r="2238" spans="1:37" x14ac:dyDescent="0.3">
      <c r="A2238" t="str">
        <f t="shared" si="102"/>
        <v>CAMBAO-Concesión Alto Magdalena</v>
      </c>
      <c r="B2238" t="str">
        <f t="shared" si="103"/>
        <v>2016Feb</v>
      </c>
      <c r="C2238" t="str">
        <f t="shared" si="104"/>
        <v>5.09244884-74.70381554</v>
      </c>
      <c r="D2238" s="7" t="s">
        <v>305</v>
      </c>
      <c r="E2238" s="5">
        <v>4509</v>
      </c>
      <c r="F2238" s="7" t="s">
        <v>264</v>
      </c>
      <c r="G2238" s="5">
        <v>25</v>
      </c>
      <c r="H2238" s="7" t="s">
        <v>451</v>
      </c>
      <c r="I2238" s="7" t="s">
        <v>307</v>
      </c>
      <c r="J2238" s="7" t="s">
        <v>103</v>
      </c>
      <c r="K2238" s="7" t="s">
        <v>452</v>
      </c>
      <c r="L2238" s="7" t="s">
        <v>309</v>
      </c>
      <c r="M2238" s="5">
        <v>3219738507</v>
      </c>
      <c r="N2238" s="5">
        <v>3219738507</v>
      </c>
      <c r="O2238" s="7" t="s">
        <v>453</v>
      </c>
      <c r="P2238" s="5">
        <v>9900</v>
      </c>
      <c r="Q2238" s="5">
        <v>14000</v>
      </c>
      <c r="R2238" s="5">
        <v>19200</v>
      </c>
      <c r="S2238" s="5">
        <v>25700</v>
      </c>
      <c r="T2238" s="5">
        <v>36400</v>
      </c>
      <c r="U2238" s="5">
        <v>59000</v>
      </c>
      <c r="V2238" s="5">
        <v>67400</v>
      </c>
      <c r="W2238" s="5">
        <v>0</v>
      </c>
      <c r="X2238" s="5">
        <v>0</v>
      </c>
      <c r="Y2238" s="5">
        <v>0</v>
      </c>
      <c r="Z2238" s="5">
        <v>0</v>
      </c>
      <c r="AA2238" s="5">
        <v>5.0924488400000003</v>
      </c>
      <c r="AB2238" s="5">
        <v>-74.703815539999994</v>
      </c>
      <c r="AC2238" s="7" t="s">
        <v>21</v>
      </c>
      <c r="AD2238" s="5">
        <v>0</v>
      </c>
      <c r="AE2238" s="5" t="str">
        <f>MID(TablaPivotFinal[[#This Row],[Fecha]],1,4)</f>
        <v>2016</v>
      </c>
      <c r="AF2238" s="5" t="str">
        <f>MID(TablaPivotFinal[[#This Row],[Fecha]],5,3)</f>
        <v>Feb</v>
      </c>
      <c r="AG2238" s="7">
        <v>0</v>
      </c>
      <c r="AH2238" s="8">
        <v>0</v>
      </c>
      <c r="AI2238" t="s">
        <v>1083</v>
      </c>
      <c r="AJ2238" t="s">
        <v>865</v>
      </c>
      <c r="AK2238" t="s">
        <v>1211</v>
      </c>
    </row>
    <row r="2239" spans="1:37" x14ac:dyDescent="0.3">
      <c r="A2239" t="str">
        <f t="shared" si="102"/>
        <v>CAMBAO-Concesión Alto Magdalena</v>
      </c>
      <c r="B2239" t="str">
        <f t="shared" si="103"/>
        <v>2016Jul</v>
      </c>
      <c r="C2239" t="str">
        <f t="shared" si="104"/>
        <v>5.09244884-74.70381554</v>
      </c>
      <c r="D2239" s="9" t="s">
        <v>305</v>
      </c>
      <c r="E2239" s="6">
        <v>4509</v>
      </c>
      <c r="F2239" s="9" t="s">
        <v>264</v>
      </c>
      <c r="G2239" s="6">
        <v>25</v>
      </c>
      <c r="H2239" s="9" t="s">
        <v>451</v>
      </c>
      <c r="I2239" s="9" t="s">
        <v>307</v>
      </c>
      <c r="J2239" s="9" t="s">
        <v>103</v>
      </c>
      <c r="K2239" s="9" t="s">
        <v>452</v>
      </c>
      <c r="L2239" s="9" t="s">
        <v>309</v>
      </c>
      <c r="M2239" s="6">
        <v>3219738507</v>
      </c>
      <c r="N2239" s="6">
        <v>3219738507</v>
      </c>
      <c r="O2239" s="9" t="s">
        <v>453</v>
      </c>
      <c r="P2239" s="6">
        <v>9900</v>
      </c>
      <c r="Q2239" s="6">
        <v>14000</v>
      </c>
      <c r="R2239" s="6">
        <v>19200</v>
      </c>
      <c r="S2239" s="6">
        <v>25700</v>
      </c>
      <c r="T2239" s="6">
        <v>36400</v>
      </c>
      <c r="U2239" s="6">
        <v>59000</v>
      </c>
      <c r="V2239" s="6">
        <v>67400</v>
      </c>
      <c r="W2239" s="6">
        <v>0</v>
      </c>
      <c r="X2239" s="6">
        <v>0</v>
      </c>
      <c r="Y2239" s="6">
        <v>0</v>
      </c>
      <c r="Z2239" s="6">
        <v>0</v>
      </c>
      <c r="AA2239" s="6">
        <v>5.0924488400000003</v>
      </c>
      <c r="AB2239" s="6">
        <v>-74.703815539999994</v>
      </c>
      <c r="AC2239" s="9" t="s">
        <v>23</v>
      </c>
      <c r="AD2239" s="6">
        <v>0</v>
      </c>
      <c r="AE2239" s="6" t="str">
        <f>MID(TablaPivotFinal[[#This Row],[Fecha]],1,4)</f>
        <v>2016</v>
      </c>
      <c r="AF2239" s="6" t="str">
        <f>MID(TablaPivotFinal[[#This Row],[Fecha]],5,3)</f>
        <v>Jul</v>
      </c>
      <c r="AG2239" s="9">
        <v>0</v>
      </c>
      <c r="AH2239" s="10">
        <v>0</v>
      </c>
      <c r="AI2239" t="s">
        <v>1083</v>
      </c>
      <c r="AJ2239" t="s">
        <v>870</v>
      </c>
      <c r="AK2239" t="s">
        <v>1211</v>
      </c>
    </row>
    <row r="2240" spans="1:37" x14ac:dyDescent="0.3">
      <c r="A2240" t="str">
        <f t="shared" si="102"/>
        <v>CAMBAO-Concesión Alto Magdalena</v>
      </c>
      <c r="B2240" t="str">
        <f t="shared" si="103"/>
        <v>2016Jun</v>
      </c>
      <c r="C2240" t="str">
        <f t="shared" si="104"/>
        <v>5.09244884-74.70381554</v>
      </c>
      <c r="D2240" s="7" t="s">
        <v>305</v>
      </c>
      <c r="E2240" s="5">
        <v>4509</v>
      </c>
      <c r="F2240" s="7" t="s">
        <v>264</v>
      </c>
      <c r="G2240" s="5">
        <v>25</v>
      </c>
      <c r="H2240" s="7" t="s">
        <v>451</v>
      </c>
      <c r="I2240" s="7" t="s">
        <v>307</v>
      </c>
      <c r="J2240" s="7" t="s">
        <v>103</v>
      </c>
      <c r="K2240" s="7" t="s">
        <v>452</v>
      </c>
      <c r="L2240" s="7" t="s">
        <v>309</v>
      </c>
      <c r="M2240" s="5">
        <v>3219738507</v>
      </c>
      <c r="N2240" s="5">
        <v>3219738507</v>
      </c>
      <c r="O2240" s="7" t="s">
        <v>453</v>
      </c>
      <c r="P2240" s="5">
        <v>9900</v>
      </c>
      <c r="Q2240" s="5">
        <v>14000</v>
      </c>
      <c r="R2240" s="5">
        <v>19200</v>
      </c>
      <c r="S2240" s="5">
        <v>25700</v>
      </c>
      <c r="T2240" s="5">
        <v>36400</v>
      </c>
      <c r="U2240" s="5">
        <v>59000</v>
      </c>
      <c r="V2240" s="5">
        <v>67400</v>
      </c>
      <c r="W2240" s="5">
        <v>0</v>
      </c>
      <c r="X2240" s="5">
        <v>0</v>
      </c>
      <c r="Y2240" s="5">
        <v>0</v>
      </c>
      <c r="Z2240" s="5">
        <v>0</v>
      </c>
      <c r="AA2240" s="5">
        <v>5.0924488400000003</v>
      </c>
      <c r="AB2240" s="5">
        <v>-74.703815539999994</v>
      </c>
      <c r="AC2240" s="7" t="s">
        <v>25</v>
      </c>
      <c r="AD2240" s="5">
        <v>0</v>
      </c>
      <c r="AE2240" s="5" t="str">
        <f>MID(TablaPivotFinal[[#This Row],[Fecha]],1,4)</f>
        <v>2016</v>
      </c>
      <c r="AF2240" s="5" t="str">
        <f>MID(TablaPivotFinal[[#This Row],[Fecha]],5,3)</f>
        <v>Jun</v>
      </c>
      <c r="AG2240" s="7">
        <v>0</v>
      </c>
      <c r="AH2240" s="8">
        <v>0</v>
      </c>
      <c r="AI2240" t="s">
        <v>1083</v>
      </c>
      <c r="AJ2240" t="s">
        <v>869</v>
      </c>
      <c r="AK2240" t="s">
        <v>1211</v>
      </c>
    </row>
    <row r="2241" spans="1:37" x14ac:dyDescent="0.3">
      <c r="A2241" t="str">
        <f t="shared" si="102"/>
        <v>CAMBAO-Concesión Alto Magdalena</v>
      </c>
      <c r="B2241" t="str">
        <f t="shared" si="103"/>
        <v>2016Mar</v>
      </c>
      <c r="C2241" t="str">
        <f t="shared" si="104"/>
        <v>5.09244884-74.70381554</v>
      </c>
      <c r="D2241" s="9" t="s">
        <v>305</v>
      </c>
      <c r="E2241" s="6">
        <v>4509</v>
      </c>
      <c r="F2241" s="9" t="s">
        <v>264</v>
      </c>
      <c r="G2241" s="6">
        <v>25</v>
      </c>
      <c r="H2241" s="9" t="s">
        <v>451</v>
      </c>
      <c r="I2241" s="9" t="s">
        <v>307</v>
      </c>
      <c r="J2241" s="9" t="s">
        <v>103</v>
      </c>
      <c r="K2241" s="9" t="s">
        <v>452</v>
      </c>
      <c r="L2241" s="9" t="s">
        <v>309</v>
      </c>
      <c r="M2241" s="6">
        <v>3219738507</v>
      </c>
      <c r="N2241" s="6">
        <v>3219738507</v>
      </c>
      <c r="O2241" s="9" t="s">
        <v>453</v>
      </c>
      <c r="P2241" s="6">
        <v>9900</v>
      </c>
      <c r="Q2241" s="6">
        <v>14000</v>
      </c>
      <c r="R2241" s="6">
        <v>19200</v>
      </c>
      <c r="S2241" s="6">
        <v>25700</v>
      </c>
      <c r="T2241" s="6">
        <v>36400</v>
      </c>
      <c r="U2241" s="6">
        <v>59000</v>
      </c>
      <c r="V2241" s="6">
        <v>67400</v>
      </c>
      <c r="W2241" s="6">
        <v>0</v>
      </c>
      <c r="X2241" s="6">
        <v>0</v>
      </c>
      <c r="Y2241" s="6">
        <v>0</v>
      </c>
      <c r="Z2241" s="6">
        <v>0</v>
      </c>
      <c r="AA2241" s="6">
        <v>5.0924488400000003</v>
      </c>
      <c r="AB2241" s="6">
        <v>-74.703815539999994</v>
      </c>
      <c r="AC2241" s="9" t="s">
        <v>27</v>
      </c>
      <c r="AD2241" s="6">
        <v>0</v>
      </c>
      <c r="AE2241" s="6" t="str">
        <f>MID(TablaPivotFinal[[#This Row],[Fecha]],1,4)</f>
        <v>2016</v>
      </c>
      <c r="AF2241" s="6" t="str">
        <f>MID(TablaPivotFinal[[#This Row],[Fecha]],5,3)</f>
        <v>Mar</v>
      </c>
      <c r="AG2241" s="9">
        <v>0</v>
      </c>
      <c r="AH2241" s="10">
        <v>0</v>
      </c>
      <c r="AI2241" t="s">
        <v>1083</v>
      </c>
      <c r="AJ2241" t="s">
        <v>866</v>
      </c>
      <c r="AK2241" t="s">
        <v>1211</v>
      </c>
    </row>
    <row r="2242" spans="1:37" x14ac:dyDescent="0.3">
      <c r="A2242" t="str">
        <f t="shared" ref="A2242:A2305" si="105">_xlfn.CONCAT(H2242,"-",D2242)</f>
        <v>CAMBAO-Concesión Alto Magdalena</v>
      </c>
      <c r="B2242" t="str">
        <f t="shared" si="103"/>
        <v>2016May</v>
      </c>
      <c r="C2242" t="str">
        <f t="shared" si="104"/>
        <v>5.09244884-74.70381554</v>
      </c>
      <c r="D2242" s="7" t="s">
        <v>305</v>
      </c>
      <c r="E2242" s="5">
        <v>4509</v>
      </c>
      <c r="F2242" s="7" t="s">
        <v>264</v>
      </c>
      <c r="G2242" s="5">
        <v>25</v>
      </c>
      <c r="H2242" s="7" t="s">
        <v>451</v>
      </c>
      <c r="I2242" s="7" t="s">
        <v>307</v>
      </c>
      <c r="J2242" s="7" t="s">
        <v>103</v>
      </c>
      <c r="K2242" s="7" t="s">
        <v>452</v>
      </c>
      <c r="L2242" s="7" t="s">
        <v>309</v>
      </c>
      <c r="M2242" s="5">
        <v>3219738507</v>
      </c>
      <c r="N2242" s="5">
        <v>3219738507</v>
      </c>
      <c r="O2242" s="7" t="s">
        <v>453</v>
      </c>
      <c r="P2242" s="5">
        <v>9900</v>
      </c>
      <c r="Q2242" s="5">
        <v>14000</v>
      </c>
      <c r="R2242" s="5">
        <v>19200</v>
      </c>
      <c r="S2242" s="5">
        <v>25700</v>
      </c>
      <c r="T2242" s="5">
        <v>36400</v>
      </c>
      <c r="U2242" s="5">
        <v>59000</v>
      </c>
      <c r="V2242" s="5">
        <v>67400</v>
      </c>
      <c r="W2242" s="5">
        <v>0</v>
      </c>
      <c r="X2242" s="5">
        <v>0</v>
      </c>
      <c r="Y2242" s="5">
        <v>0</v>
      </c>
      <c r="Z2242" s="5">
        <v>0</v>
      </c>
      <c r="AA2242" s="5">
        <v>5.0924488400000003</v>
      </c>
      <c r="AB2242" s="5">
        <v>-74.703815539999994</v>
      </c>
      <c r="AC2242" s="7" t="s">
        <v>29</v>
      </c>
      <c r="AD2242" s="5">
        <v>0</v>
      </c>
      <c r="AE2242" s="5" t="str">
        <f>MID(TablaPivotFinal[[#This Row],[Fecha]],1,4)</f>
        <v>2016</v>
      </c>
      <c r="AF2242" s="5" t="str">
        <f>MID(TablaPivotFinal[[#This Row],[Fecha]],5,3)</f>
        <v>May</v>
      </c>
      <c r="AG2242" s="7">
        <v>0</v>
      </c>
      <c r="AH2242" s="8">
        <v>0</v>
      </c>
      <c r="AI2242" t="s">
        <v>1083</v>
      </c>
      <c r="AJ2242" t="s">
        <v>868</v>
      </c>
      <c r="AK2242" t="s">
        <v>1211</v>
      </c>
    </row>
    <row r="2243" spans="1:37" x14ac:dyDescent="0.3">
      <c r="A2243" t="str">
        <f t="shared" si="105"/>
        <v>CAMBAO-Concesión Alto Magdalena</v>
      </c>
      <c r="B2243" t="str">
        <f t="shared" ref="B2243:B2306" si="106">_xlfn.CONCAT(AE2243,AF2243)</f>
        <v>2016Nov</v>
      </c>
      <c r="C2243" t="str">
        <f t="shared" ref="C2243:C2306" si="107">_xlfn.CONCAT(AA2243,AB2243)</f>
        <v>5.09244884-74.70381554</v>
      </c>
      <c r="D2243" s="9" t="s">
        <v>305</v>
      </c>
      <c r="E2243" s="6">
        <v>4509</v>
      </c>
      <c r="F2243" s="9" t="s">
        <v>264</v>
      </c>
      <c r="G2243" s="6">
        <v>25</v>
      </c>
      <c r="H2243" s="9" t="s">
        <v>451</v>
      </c>
      <c r="I2243" s="9" t="s">
        <v>307</v>
      </c>
      <c r="J2243" s="9" t="s">
        <v>103</v>
      </c>
      <c r="K2243" s="9" t="s">
        <v>452</v>
      </c>
      <c r="L2243" s="9" t="s">
        <v>309</v>
      </c>
      <c r="M2243" s="6">
        <v>3219738507</v>
      </c>
      <c r="N2243" s="6">
        <v>3219738507</v>
      </c>
      <c r="O2243" s="9" t="s">
        <v>453</v>
      </c>
      <c r="P2243" s="6">
        <v>9900</v>
      </c>
      <c r="Q2243" s="6">
        <v>14000</v>
      </c>
      <c r="R2243" s="6">
        <v>19200</v>
      </c>
      <c r="S2243" s="6">
        <v>25700</v>
      </c>
      <c r="T2243" s="6">
        <v>36400</v>
      </c>
      <c r="U2243" s="6">
        <v>59000</v>
      </c>
      <c r="V2243" s="6">
        <v>67400</v>
      </c>
      <c r="W2243" s="6">
        <v>0</v>
      </c>
      <c r="X2243" s="6">
        <v>0</v>
      </c>
      <c r="Y2243" s="6">
        <v>0</v>
      </c>
      <c r="Z2243" s="6">
        <v>0</v>
      </c>
      <c r="AA2243" s="6">
        <v>5.0924488400000003</v>
      </c>
      <c r="AB2243" s="6">
        <v>-74.703815539999994</v>
      </c>
      <c r="AC2243" s="9" t="s">
        <v>31</v>
      </c>
      <c r="AD2243" s="6">
        <v>0</v>
      </c>
      <c r="AE2243" s="6" t="str">
        <f>MID(TablaPivotFinal[[#This Row],[Fecha]],1,4)</f>
        <v>2016</v>
      </c>
      <c r="AF2243" s="6" t="str">
        <f>MID(TablaPivotFinal[[#This Row],[Fecha]],5,3)</f>
        <v>Nov</v>
      </c>
      <c r="AG2243" s="9">
        <v>0</v>
      </c>
      <c r="AH2243" s="10">
        <v>0</v>
      </c>
      <c r="AI2243" t="s">
        <v>1083</v>
      </c>
      <c r="AJ2243" t="s">
        <v>874</v>
      </c>
      <c r="AK2243" t="s">
        <v>1211</v>
      </c>
    </row>
    <row r="2244" spans="1:37" x14ac:dyDescent="0.3">
      <c r="A2244" t="str">
        <f t="shared" si="105"/>
        <v>CAMBAO-Concesión Alto Magdalena</v>
      </c>
      <c r="B2244" t="str">
        <f t="shared" si="106"/>
        <v>2016Oct</v>
      </c>
      <c r="C2244" t="str">
        <f t="shared" si="107"/>
        <v>5.09244884-74.70381554</v>
      </c>
      <c r="D2244" s="7" t="s">
        <v>305</v>
      </c>
      <c r="E2244" s="5">
        <v>4509</v>
      </c>
      <c r="F2244" s="7" t="s">
        <v>264</v>
      </c>
      <c r="G2244" s="5">
        <v>25</v>
      </c>
      <c r="H2244" s="7" t="s">
        <v>451</v>
      </c>
      <c r="I2244" s="7" t="s">
        <v>307</v>
      </c>
      <c r="J2244" s="7" t="s">
        <v>103</v>
      </c>
      <c r="K2244" s="7" t="s">
        <v>452</v>
      </c>
      <c r="L2244" s="7" t="s">
        <v>309</v>
      </c>
      <c r="M2244" s="5">
        <v>3219738507</v>
      </c>
      <c r="N2244" s="5">
        <v>3219738507</v>
      </c>
      <c r="O2244" s="7" t="s">
        <v>453</v>
      </c>
      <c r="P2244" s="5">
        <v>9900</v>
      </c>
      <c r="Q2244" s="5">
        <v>14000</v>
      </c>
      <c r="R2244" s="5">
        <v>19200</v>
      </c>
      <c r="S2244" s="5">
        <v>25700</v>
      </c>
      <c r="T2244" s="5">
        <v>36400</v>
      </c>
      <c r="U2244" s="5">
        <v>59000</v>
      </c>
      <c r="V2244" s="5">
        <v>67400</v>
      </c>
      <c r="W2244" s="5">
        <v>0</v>
      </c>
      <c r="X2244" s="5">
        <v>0</v>
      </c>
      <c r="Y2244" s="5">
        <v>0</v>
      </c>
      <c r="Z2244" s="5">
        <v>0</v>
      </c>
      <c r="AA2244" s="5">
        <v>5.0924488400000003</v>
      </c>
      <c r="AB2244" s="5">
        <v>-74.703815539999994</v>
      </c>
      <c r="AC2244" s="7" t="s">
        <v>33</v>
      </c>
      <c r="AD2244" s="5">
        <v>0</v>
      </c>
      <c r="AE2244" s="5" t="str">
        <f>MID(TablaPivotFinal[[#This Row],[Fecha]],1,4)</f>
        <v>2016</v>
      </c>
      <c r="AF2244" s="5" t="str">
        <f>MID(TablaPivotFinal[[#This Row],[Fecha]],5,3)</f>
        <v>Oct</v>
      </c>
      <c r="AG2244" s="7">
        <v>0</v>
      </c>
      <c r="AH2244" s="8">
        <v>0</v>
      </c>
      <c r="AI2244" t="s">
        <v>1083</v>
      </c>
      <c r="AJ2244" t="s">
        <v>873</v>
      </c>
      <c r="AK2244" t="s">
        <v>1211</v>
      </c>
    </row>
    <row r="2245" spans="1:37" x14ac:dyDescent="0.3">
      <c r="A2245" t="str">
        <f t="shared" si="105"/>
        <v>CAMBAO-Concesión Alto Magdalena</v>
      </c>
      <c r="B2245" t="str">
        <f t="shared" si="106"/>
        <v>2016Sep</v>
      </c>
      <c r="C2245" t="str">
        <f t="shared" si="107"/>
        <v>5.09244884-74.70381554</v>
      </c>
      <c r="D2245" s="9" t="s">
        <v>305</v>
      </c>
      <c r="E2245" s="6">
        <v>4509</v>
      </c>
      <c r="F2245" s="9" t="s">
        <v>264</v>
      </c>
      <c r="G2245" s="6">
        <v>25</v>
      </c>
      <c r="H2245" s="9" t="s">
        <v>451</v>
      </c>
      <c r="I2245" s="9" t="s">
        <v>307</v>
      </c>
      <c r="J2245" s="9" t="s">
        <v>103</v>
      </c>
      <c r="K2245" s="9" t="s">
        <v>452</v>
      </c>
      <c r="L2245" s="9" t="s">
        <v>309</v>
      </c>
      <c r="M2245" s="6">
        <v>3219738507</v>
      </c>
      <c r="N2245" s="6">
        <v>3219738507</v>
      </c>
      <c r="O2245" s="9" t="s">
        <v>453</v>
      </c>
      <c r="P2245" s="6">
        <v>9900</v>
      </c>
      <c r="Q2245" s="6">
        <v>14000</v>
      </c>
      <c r="R2245" s="6">
        <v>19200</v>
      </c>
      <c r="S2245" s="6">
        <v>25700</v>
      </c>
      <c r="T2245" s="6">
        <v>36400</v>
      </c>
      <c r="U2245" s="6">
        <v>59000</v>
      </c>
      <c r="V2245" s="6">
        <v>67400</v>
      </c>
      <c r="W2245" s="6">
        <v>0</v>
      </c>
      <c r="X2245" s="6">
        <v>0</v>
      </c>
      <c r="Y2245" s="6">
        <v>0</v>
      </c>
      <c r="Z2245" s="6">
        <v>0</v>
      </c>
      <c r="AA2245" s="6">
        <v>5.0924488400000003</v>
      </c>
      <c r="AB2245" s="6">
        <v>-74.703815539999994</v>
      </c>
      <c r="AC2245" s="9" t="s">
        <v>35</v>
      </c>
      <c r="AD2245" s="6">
        <v>0</v>
      </c>
      <c r="AE2245" s="6" t="str">
        <f>MID(TablaPivotFinal[[#This Row],[Fecha]],1,4)</f>
        <v>2016</v>
      </c>
      <c r="AF2245" s="6" t="str">
        <f>MID(TablaPivotFinal[[#This Row],[Fecha]],5,3)</f>
        <v>Sep</v>
      </c>
      <c r="AG2245" s="9">
        <v>0</v>
      </c>
      <c r="AH2245" s="10">
        <v>0</v>
      </c>
      <c r="AI2245" t="s">
        <v>1083</v>
      </c>
      <c r="AJ2245" t="s">
        <v>872</v>
      </c>
      <c r="AK2245" t="s">
        <v>1211</v>
      </c>
    </row>
    <row r="2246" spans="1:37" x14ac:dyDescent="0.3">
      <c r="A2246" t="str">
        <f t="shared" si="105"/>
        <v>CAMBAO-Concesión Alto Magdalena</v>
      </c>
      <c r="B2246" t="str">
        <f t="shared" si="106"/>
        <v>2017Abr</v>
      </c>
      <c r="C2246" t="str">
        <f t="shared" si="107"/>
        <v>5.09244884-74.70381554</v>
      </c>
      <c r="D2246" s="7" t="s">
        <v>305</v>
      </c>
      <c r="E2246" s="5">
        <v>4509</v>
      </c>
      <c r="F2246" s="7" t="s">
        <v>264</v>
      </c>
      <c r="G2246" s="5">
        <v>25</v>
      </c>
      <c r="H2246" s="7" t="s">
        <v>451</v>
      </c>
      <c r="I2246" s="7" t="s">
        <v>307</v>
      </c>
      <c r="J2246" s="7" t="s">
        <v>103</v>
      </c>
      <c r="K2246" s="7" t="s">
        <v>452</v>
      </c>
      <c r="L2246" s="7" t="s">
        <v>309</v>
      </c>
      <c r="M2246" s="5">
        <v>3219738507</v>
      </c>
      <c r="N2246" s="5">
        <v>3219738507</v>
      </c>
      <c r="O2246" s="7" t="s">
        <v>453</v>
      </c>
      <c r="P2246" s="5">
        <v>9900</v>
      </c>
      <c r="Q2246" s="5">
        <v>14000</v>
      </c>
      <c r="R2246" s="5">
        <v>19200</v>
      </c>
      <c r="S2246" s="5">
        <v>25700</v>
      </c>
      <c r="T2246" s="5">
        <v>36400</v>
      </c>
      <c r="U2246" s="5">
        <v>59000</v>
      </c>
      <c r="V2246" s="5">
        <v>67400</v>
      </c>
      <c r="W2246" s="5">
        <v>0</v>
      </c>
      <c r="X2246" s="5">
        <v>0</v>
      </c>
      <c r="Y2246" s="5">
        <v>0</v>
      </c>
      <c r="Z2246" s="5">
        <v>0</v>
      </c>
      <c r="AA2246" s="5">
        <v>5.0924488400000003</v>
      </c>
      <c r="AB2246" s="5">
        <v>-74.703815539999994</v>
      </c>
      <c r="AC2246" s="7" t="s">
        <v>37</v>
      </c>
      <c r="AD2246" s="5">
        <v>0</v>
      </c>
      <c r="AE2246" s="5" t="str">
        <f>MID(TablaPivotFinal[[#This Row],[Fecha]],1,4)</f>
        <v>2017</v>
      </c>
      <c r="AF2246" s="5" t="str">
        <f>MID(TablaPivotFinal[[#This Row],[Fecha]],5,3)</f>
        <v>Abr</v>
      </c>
      <c r="AG2246" s="7">
        <v>0</v>
      </c>
      <c r="AH2246" s="8">
        <v>0</v>
      </c>
      <c r="AI2246" t="s">
        <v>1083</v>
      </c>
      <c r="AJ2246" t="s">
        <v>879</v>
      </c>
      <c r="AK2246" t="s">
        <v>1211</v>
      </c>
    </row>
    <row r="2247" spans="1:37" x14ac:dyDescent="0.3">
      <c r="A2247" t="str">
        <f t="shared" si="105"/>
        <v>CAMBAO-Concesión Alto Magdalena</v>
      </c>
      <c r="B2247" t="str">
        <f t="shared" si="106"/>
        <v>2017Ago</v>
      </c>
      <c r="C2247" t="str">
        <f t="shared" si="107"/>
        <v>5.09244884-74.70381554</v>
      </c>
      <c r="D2247" s="9" t="s">
        <v>305</v>
      </c>
      <c r="E2247" s="6">
        <v>4509</v>
      </c>
      <c r="F2247" s="9" t="s">
        <v>264</v>
      </c>
      <c r="G2247" s="6">
        <v>25</v>
      </c>
      <c r="H2247" s="9" t="s">
        <v>451</v>
      </c>
      <c r="I2247" s="9" t="s">
        <v>307</v>
      </c>
      <c r="J2247" s="9" t="s">
        <v>103</v>
      </c>
      <c r="K2247" s="9" t="s">
        <v>452</v>
      </c>
      <c r="L2247" s="9" t="s">
        <v>309</v>
      </c>
      <c r="M2247" s="6">
        <v>3219738507</v>
      </c>
      <c r="N2247" s="6">
        <v>3219738507</v>
      </c>
      <c r="O2247" s="9" t="s">
        <v>453</v>
      </c>
      <c r="P2247" s="6">
        <v>9900</v>
      </c>
      <c r="Q2247" s="6">
        <v>14000</v>
      </c>
      <c r="R2247" s="6">
        <v>19200</v>
      </c>
      <c r="S2247" s="6">
        <v>25700</v>
      </c>
      <c r="T2247" s="6">
        <v>36400</v>
      </c>
      <c r="U2247" s="6">
        <v>59000</v>
      </c>
      <c r="V2247" s="6">
        <v>67400</v>
      </c>
      <c r="W2247" s="6">
        <v>0</v>
      </c>
      <c r="X2247" s="6">
        <v>0</v>
      </c>
      <c r="Y2247" s="6">
        <v>0</v>
      </c>
      <c r="Z2247" s="6">
        <v>0</v>
      </c>
      <c r="AA2247" s="6">
        <v>5.0924488400000003</v>
      </c>
      <c r="AB2247" s="6">
        <v>-74.703815539999994</v>
      </c>
      <c r="AC2247" s="9" t="s">
        <v>39</v>
      </c>
      <c r="AD2247" s="6">
        <v>0</v>
      </c>
      <c r="AE2247" s="6" t="str">
        <f>MID(TablaPivotFinal[[#This Row],[Fecha]],1,4)</f>
        <v>2017</v>
      </c>
      <c r="AF2247" s="6" t="str">
        <f>MID(TablaPivotFinal[[#This Row],[Fecha]],5,3)</f>
        <v>Ago</v>
      </c>
      <c r="AG2247" s="9">
        <v>0</v>
      </c>
      <c r="AH2247" s="10">
        <v>0</v>
      </c>
      <c r="AI2247" t="s">
        <v>1083</v>
      </c>
      <c r="AJ2247" t="s">
        <v>883</v>
      </c>
      <c r="AK2247" t="s">
        <v>1211</v>
      </c>
    </row>
    <row r="2248" spans="1:37" x14ac:dyDescent="0.3">
      <c r="A2248" t="str">
        <f t="shared" si="105"/>
        <v>CAMBAO-Concesión Alto Magdalena</v>
      </c>
      <c r="B2248" t="str">
        <f t="shared" si="106"/>
        <v>2017Dic</v>
      </c>
      <c r="C2248" t="str">
        <f t="shared" si="107"/>
        <v>5.09244884-74.70381554</v>
      </c>
      <c r="D2248" s="7" t="s">
        <v>305</v>
      </c>
      <c r="E2248" s="5">
        <v>4509</v>
      </c>
      <c r="F2248" s="7" t="s">
        <v>264</v>
      </c>
      <c r="G2248" s="5">
        <v>25</v>
      </c>
      <c r="H2248" s="7" t="s">
        <v>451</v>
      </c>
      <c r="I2248" s="7" t="s">
        <v>307</v>
      </c>
      <c r="J2248" s="7" t="s">
        <v>103</v>
      </c>
      <c r="K2248" s="7" t="s">
        <v>452</v>
      </c>
      <c r="L2248" s="7" t="s">
        <v>309</v>
      </c>
      <c r="M2248" s="5">
        <v>3219738507</v>
      </c>
      <c r="N2248" s="5">
        <v>3219738507</v>
      </c>
      <c r="O2248" s="7" t="s">
        <v>453</v>
      </c>
      <c r="P2248" s="5">
        <v>9900</v>
      </c>
      <c r="Q2248" s="5">
        <v>14000</v>
      </c>
      <c r="R2248" s="5">
        <v>19200</v>
      </c>
      <c r="S2248" s="5">
        <v>25700</v>
      </c>
      <c r="T2248" s="5">
        <v>36400</v>
      </c>
      <c r="U2248" s="5">
        <v>59000</v>
      </c>
      <c r="V2248" s="5">
        <v>67400</v>
      </c>
      <c r="W2248" s="5">
        <v>0</v>
      </c>
      <c r="X2248" s="5">
        <v>0</v>
      </c>
      <c r="Y2248" s="5">
        <v>0</v>
      </c>
      <c r="Z2248" s="5">
        <v>0</v>
      </c>
      <c r="AA2248" s="5">
        <v>5.0924488400000003</v>
      </c>
      <c r="AB2248" s="5">
        <v>-74.703815539999994</v>
      </c>
      <c r="AC2248" s="7" t="s">
        <v>41</v>
      </c>
      <c r="AD2248" s="5">
        <v>0</v>
      </c>
      <c r="AE2248" s="5" t="str">
        <f>MID(TablaPivotFinal[[#This Row],[Fecha]],1,4)</f>
        <v>2017</v>
      </c>
      <c r="AF2248" s="5" t="str">
        <f>MID(TablaPivotFinal[[#This Row],[Fecha]],5,3)</f>
        <v>Dic</v>
      </c>
      <c r="AG2248" s="7">
        <v>0</v>
      </c>
      <c r="AH2248" s="8">
        <v>0</v>
      </c>
      <c r="AI2248" t="s">
        <v>1083</v>
      </c>
      <c r="AJ2248" t="s">
        <v>887</v>
      </c>
      <c r="AK2248" t="s">
        <v>1211</v>
      </c>
    </row>
    <row r="2249" spans="1:37" x14ac:dyDescent="0.3">
      <c r="A2249" t="str">
        <f t="shared" si="105"/>
        <v>CAMBAO-Concesión Alto Magdalena</v>
      </c>
      <c r="B2249" t="str">
        <f t="shared" si="106"/>
        <v>2017Ene</v>
      </c>
      <c r="C2249" t="str">
        <f t="shared" si="107"/>
        <v>5.09244884-74.70381554</v>
      </c>
      <c r="D2249" s="9" t="s">
        <v>305</v>
      </c>
      <c r="E2249" s="6">
        <v>4509</v>
      </c>
      <c r="F2249" s="9" t="s">
        <v>264</v>
      </c>
      <c r="G2249" s="6">
        <v>25</v>
      </c>
      <c r="H2249" s="9" t="s">
        <v>451</v>
      </c>
      <c r="I2249" s="9" t="s">
        <v>307</v>
      </c>
      <c r="J2249" s="9" t="s">
        <v>103</v>
      </c>
      <c r="K2249" s="9" t="s">
        <v>452</v>
      </c>
      <c r="L2249" s="9" t="s">
        <v>309</v>
      </c>
      <c r="M2249" s="6">
        <v>3219738507</v>
      </c>
      <c r="N2249" s="6">
        <v>3219738507</v>
      </c>
      <c r="O2249" s="9" t="s">
        <v>453</v>
      </c>
      <c r="P2249" s="6">
        <v>9900</v>
      </c>
      <c r="Q2249" s="6">
        <v>14000</v>
      </c>
      <c r="R2249" s="6">
        <v>19200</v>
      </c>
      <c r="S2249" s="6">
        <v>25700</v>
      </c>
      <c r="T2249" s="6">
        <v>36400</v>
      </c>
      <c r="U2249" s="6">
        <v>59000</v>
      </c>
      <c r="V2249" s="6">
        <v>67400</v>
      </c>
      <c r="W2249" s="6">
        <v>0</v>
      </c>
      <c r="X2249" s="6">
        <v>0</v>
      </c>
      <c r="Y2249" s="6">
        <v>0</v>
      </c>
      <c r="Z2249" s="6">
        <v>0</v>
      </c>
      <c r="AA2249" s="6">
        <v>5.0924488400000003</v>
      </c>
      <c r="AB2249" s="6">
        <v>-74.703815539999994</v>
      </c>
      <c r="AC2249" s="9" t="s">
        <v>43</v>
      </c>
      <c r="AD2249" s="6">
        <v>0</v>
      </c>
      <c r="AE2249" s="6" t="str">
        <f>MID(TablaPivotFinal[[#This Row],[Fecha]],1,4)</f>
        <v>2017</v>
      </c>
      <c r="AF2249" s="6" t="str">
        <f>MID(TablaPivotFinal[[#This Row],[Fecha]],5,3)</f>
        <v>Ene</v>
      </c>
      <c r="AG2249" s="9">
        <v>0</v>
      </c>
      <c r="AH2249" s="10">
        <v>0</v>
      </c>
      <c r="AI2249" t="s">
        <v>1083</v>
      </c>
      <c r="AJ2249" t="s">
        <v>876</v>
      </c>
      <c r="AK2249" t="s">
        <v>1211</v>
      </c>
    </row>
    <row r="2250" spans="1:37" x14ac:dyDescent="0.3">
      <c r="A2250" t="str">
        <f t="shared" si="105"/>
        <v>CAMBAO-Concesión Alto Magdalena</v>
      </c>
      <c r="B2250" t="str">
        <f t="shared" si="106"/>
        <v>2017Feb</v>
      </c>
      <c r="C2250" t="str">
        <f t="shared" si="107"/>
        <v>5.09244884-74.70381554</v>
      </c>
      <c r="D2250" s="7" t="s">
        <v>305</v>
      </c>
      <c r="E2250" s="5">
        <v>4509</v>
      </c>
      <c r="F2250" s="7" t="s">
        <v>264</v>
      </c>
      <c r="G2250" s="5">
        <v>25</v>
      </c>
      <c r="H2250" s="7" t="s">
        <v>451</v>
      </c>
      <c r="I2250" s="7" t="s">
        <v>307</v>
      </c>
      <c r="J2250" s="7" t="s">
        <v>103</v>
      </c>
      <c r="K2250" s="7" t="s">
        <v>452</v>
      </c>
      <c r="L2250" s="7" t="s">
        <v>309</v>
      </c>
      <c r="M2250" s="5">
        <v>3219738507</v>
      </c>
      <c r="N2250" s="5">
        <v>3219738507</v>
      </c>
      <c r="O2250" s="7" t="s">
        <v>453</v>
      </c>
      <c r="P2250" s="5">
        <v>9900</v>
      </c>
      <c r="Q2250" s="5">
        <v>14000</v>
      </c>
      <c r="R2250" s="5">
        <v>19200</v>
      </c>
      <c r="S2250" s="5">
        <v>25700</v>
      </c>
      <c r="T2250" s="5">
        <v>36400</v>
      </c>
      <c r="U2250" s="5">
        <v>59000</v>
      </c>
      <c r="V2250" s="5">
        <v>67400</v>
      </c>
      <c r="W2250" s="5">
        <v>0</v>
      </c>
      <c r="X2250" s="5">
        <v>0</v>
      </c>
      <c r="Y2250" s="5">
        <v>0</v>
      </c>
      <c r="Z2250" s="5">
        <v>0</v>
      </c>
      <c r="AA2250" s="5">
        <v>5.0924488400000003</v>
      </c>
      <c r="AB2250" s="5">
        <v>-74.703815539999994</v>
      </c>
      <c r="AC2250" s="7" t="s">
        <v>45</v>
      </c>
      <c r="AD2250" s="5">
        <v>0</v>
      </c>
      <c r="AE2250" s="5" t="str">
        <f>MID(TablaPivotFinal[[#This Row],[Fecha]],1,4)</f>
        <v>2017</v>
      </c>
      <c r="AF2250" s="5" t="str">
        <f>MID(TablaPivotFinal[[#This Row],[Fecha]],5,3)</f>
        <v>Feb</v>
      </c>
      <c r="AG2250" s="7">
        <v>0</v>
      </c>
      <c r="AH2250" s="8">
        <v>0</v>
      </c>
      <c r="AI2250" t="s">
        <v>1083</v>
      </c>
      <c r="AJ2250" t="s">
        <v>877</v>
      </c>
      <c r="AK2250" t="s">
        <v>1211</v>
      </c>
    </row>
    <row r="2251" spans="1:37" x14ac:dyDescent="0.3">
      <c r="A2251" t="str">
        <f t="shared" si="105"/>
        <v>CAMBAO-Concesión Alto Magdalena</v>
      </c>
      <c r="B2251" t="str">
        <f t="shared" si="106"/>
        <v>2017Jul</v>
      </c>
      <c r="C2251" t="str">
        <f t="shared" si="107"/>
        <v>5.09244884-74.70381554</v>
      </c>
      <c r="D2251" s="9" t="s">
        <v>305</v>
      </c>
      <c r="E2251" s="6">
        <v>4509</v>
      </c>
      <c r="F2251" s="9" t="s">
        <v>264</v>
      </c>
      <c r="G2251" s="6">
        <v>25</v>
      </c>
      <c r="H2251" s="9" t="s">
        <v>451</v>
      </c>
      <c r="I2251" s="9" t="s">
        <v>307</v>
      </c>
      <c r="J2251" s="9" t="s">
        <v>103</v>
      </c>
      <c r="K2251" s="9" t="s">
        <v>452</v>
      </c>
      <c r="L2251" s="9" t="s">
        <v>309</v>
      </c>
      <c r="M2251" s="6">
        <v>3219738507</v>
      </c>
      <c r="N2251" s="6">
        <v>3219738507</v>
      </c>
      <c r="O2251" s="9" t="s">
        <v>453</v>
      </c>
      <c r="P2251" s="6">
        <v>9900</v>
      </c>
      <c r="Q2251" s="6">
        <v>14000</v>
      </c>
      <c r="R2251" s="6">
        <v>19200</v>
      </c>
      <c r="S2251" s="6">
        <v>25700</v>
      </c>
      <c r="T2251" s="6">
        <v>36400</v>
      </c>
      <c r="U2251" s="6">
        <v>59000</v>
      </c>
      <c r="V2251" s="6">
        <v>67400</v>
      </c>
      <c r="W2251" s="6">
        <v>0</v>
      </c>
      <c r="X2251" s="6">
        <v>0</v>
      </c>
      <c r="Y2251" s="6">
        <v>0</v>
      </c>
      <c r="Z2251" s="6">
        <v>0</v>
      </c>
      <c r="AA2251" s="6">
        <v>5.0924488400000003</v>
      </c>
      <c r="AB2251" s="6">
        <v>-74.703815539999994</v>
      </c>
      <c r="AC2251" s="9" t="s">
        <v>47</v>
      </c>
      <c r="AD2251" s="6">
        <v>0</v>
      </c>
      <c r="AE2251" s="6" t="str">
        <f>MID(TablaPivotFinal[[#This Row],[Fecha]],1,4)</f>
        <v>2017</v>
      </c>
      <c r="AF2251" s="6" t="str">
        <f>MID(TablaPivotFinal[[#This Row],[Fecha]],5,3)</f>
        <v>Jul</v>
      </c>
      <c r="AG2251" s="9">
        <v>0</v>
      </c>
      <c r="AH2251" s="10">
        <v>0</v>
      </c>
      <c r="AI2251" t="s">
        <v>1083</v>
      </c>
      <c r="AJ2251" t="s">
        <v>882</v>
      </c>
      <c r="AK2251" t="s">
        <v>1211</v>
      </c>
    </row>
    <row r="2252" spans="1:37" x14ac:dyDescent="0.3">
      <c r="A2252" t="str">
        <f t="shared" si="105"/>
        <v>CAMBAO-Concesión Alto Magdalena</v>
      </c>
      <c r="B2252" t="str">
        <f t="shared" si="106"/>
        <v>2017Jun</v>
      </c>
      <c r="C2252" t="str">
        <f t="shared" si="107"/>
        <v>5.09244884-74.70381554</v>
      </c>
      <c r="D2252" s="7" t="s">
        <v>305</v>
      </c>
      <c r="E2252" s="5">
        <v>4509</v>
      </c>
      <c r="F2252" s="7" t="s">
        <v>264</v>
      </c>
      <c r="G2252" s="5">
        <v>25</v>
      </c>
      <c r="H2252" s="7" t="s">
        <v>451</v>
      </c>
      <c r="I2252" s="7" t="s">
        <v>307</v>
      </c>
      <c r="J2252" s="7" t="s">
        <v>103</v>
      </c>
      <c r="K2252" s="7" t="s">
        <v>452</v>
      </c>
      <c r="L2252" s="7" t="s">
        <v>309</v>
      </c>
      <c r="M2252" s="5">
        <v>3219738507</v>
      </c>
      <c r="N2252" s="5">
        <v>3219738507</v>
      </c>
      <c r="O2252" s="7" t="s">
        <v>453</v>
      </c>
      <c r="P2252" s="5">
        <v>9900</v>
      </c>
      <c r="Q2252" s="5">
        <v>14000</v>
      </c>
      <c r="R2252" s="5">
        <v>19200</v>
      </c>
      <c r="S2252" s="5">
        <v>25700</v>
      </c>
      <c r="T2252" s="5">
        <v>36400</v>
      </c>
      <c r="U2252" s="5">
        <v>59000</v>
      </c>
      <c r="V2252" s="5">
        <v>67400</v>
      </c>
      <c r="W2252" s="5">
        <v>0</v>
      </c>
      <c r="X2252" s="5">
        <v>0</v>
      </c>
      <c r="Y2252" s="5">
        <v>0</v>
      </c>
      <c r="Z2252" s="5">
        <v>0</v>
      </c>
      <c r="AA2252" s="5">
        <v>5.0924488400000003</v>
      </c>
      <c r="AB2252" s="5">
        <v>-74.703815539999994</v>
      </c>
      <c r="AC2252" s="7" t="s">
        <v>49</v>
      </c>
      <c r="AD2252" s="5">
        <v>0</v>
      </c>
      <c r="AE2252" s="5" t="str">
        <f>MID(TablaPivotFinal[[#This Row],[Fecha]],1,4)</f>
        <v>2017</v>
      </c>
      <c r="AF2252" s="5" t="str">
        <f>MID(TablaPivotFinal[[#This Row],[Fecha]],5,3)</f>
        <v>Jun</v>
      </c>
      <c r="AG2252" s="7">
        <v>0</v>
      </c>
      <c r="AH2252" s="8">
        <v>0</v>
      </c>
      <c r="AI2252" t="s">
        <v>1083</v>
      </c>
      <c r="AJ2252" t="s">
        <v>881</v>
      </c>
      <c r="AK2252" t="s">
        <v>1211</v>
      </c>
    </row>
    <row r="2253" spans="1:37" x14ac:dyDescent="0.3">
      <c r="A2253" t="str">
        <f t="shared" si="105"/>
        <v>CAMBAO-Concesión Alto Magdalena</v>
      </c>
      <c r="B2253" t="str">
        <f t="shared" si="106"/>
        <v>2017Mar</v>
      </c>
      <c r="C2253" t="str">
        <f t="shared" si="107"/>
        <v>5.09244884-74.70381554</v>
      </c>
      <c r="D2253" s="9" t="s">
        <v>305</v>
      </c>
      <c r="E2253" s="6">
        <v>4509</v>
      </c>
      <c r="F2253" s="9" t="s">
        <v>264</v>
      </c>
      <c r="G2253" s="6">
        <v>25</v>
      </c>
      <c r="H2253" s="9" t="s">
        <v>451</v>
      </c>
      <c r="I2253" s="9" t="s">
        <v>307</v>
      </c>
      <c r="J2253" s="9" t="s">
        <v>103</v>
      </c>
      <c r="K2253" s="9" t="s">
        <v>452</v>
      </c>
      <c r="L2253" s="9" t="s">
        <v>309</v>
      </c>
      <c r="M2253" s="6">
        <v>3219738507</v>
      </c>
      <c r="N2253" s="6">
        <v>3219738507</v>
      </c>
      <c r="O2253" s="9" t="s">
        <v>453</v>
      </c>
      <c r="P2253" s="6">
        <v>9900</v>
      </c>
      <c r="Q2253" s="6">
        <v>14000</v>
      </c>
      <c r="R2253" s="6">
        <v>19200</v>
      </c>
      <c r="S2253" s="6">
        <v>25700</v>
      </c>
      <c r="T2253" s="6">
        <v>36400</v>
      </c>
      <c r="U2253" s="6">
        <v>59000</v>
      </c>
      <c r="V2253" s="6">
        <v>67400</v>
      </c>
      <c r="W2253" s="6">
        <v>0</v>
      </c>
      <c r="X2253" s="6">
        <v>0</v>
      </c>
      <c r="Y2253" s="6">
        <v>0</v>
      </c>
      <c r="Z2253" s="6">
        <v>0</v>
      </c>
      <c r="AA2253" s="6">
        <v>5.0924488400000003</v>
      </c>
      <c r="AB2253" s="6">
        <v>-74.703815539999994</v>
      </c>
      <c r="AC2253" s="9" t="s">
        <v>51</v>
      </c>
      <c r="AD2253" s="6">
        <v>0</v>
      </c>
      <c r="AE2253" s="6" t="str">
        <f>MID(TablaPivotFinal[[#This Row],[Fecha]],1,4)</f>
        <v>2017</v>
      </c>
      <c r="AF2253" s="6" t="str">
        <f>MID(TablaPivotFinal[[#This Row],[Fecha]],5,3)</f>
        <v>Mar</v>
      </c>
      <c r="AG2253" s="9">
        <v>0</v>
      </c>
      <c r="AH2253" s="10">
        <v>0</v>
      </c>
      <c r="AI2253" t="s">
        <v>1083</v>
      </c>
      <c r="AJ2253" t="s">
        <v>878</v>
      </c>
      <c r="AK2253" t="s">
        <v>1211</v>
      </c>
    </row>
    <row r="2254" spans="1:37" x14ac:dyDescent="0.3">
      <c r="A2254" t="str">
        <f t="shared" si="105"/>
        <v>CAMBAO-Concesión Alto Magdalena</v>
      </c>
      <c r="B2254" t="str">
        <f t="shared" si="106"/>
        <v>2017May</v>
      </c>
      <c r="C2254" t="str">
        <f t="shared" si="107"/>
        <v>5.09244884-74.70381554</v>
      </c>
      <c r="D2254" s="7" t="s">
        <v>305</v>
      </c>
      <c r="E2254" s="5">
        <v>4509</v>
      </c>
      <c r="F2254" s="7" t="s">
        <v>264</v>
      </c>
      <c r="G2254" s="5">
        <v>25</v>
      </c>
      <c r="H2254" s="7" t="s">
        <v>451</v>
      </c>
      <c r="I2254" s="7" t="s">
        <v>307</v>
      </c>
      <c r="J2254" s="7" t="s">
        <v>103</v>
      </c>
      <c r="K2254" s="7" t="s">
        <v>452</v>
      </c>
      <c r="L2254" s="7" t="s">
        <v>309</v>
      </c>
      <c r="M2254" s="5">
        <v>3219738507</v>
      </c>
      <c r="N2254" s="5">
        <v>3219738507</v>
      </c>
      <c r="O2254" s="7" t="s">
        <v>453</v>
      </c>
      <c r="P2254" s="5">
        <v>9900</v>
      </c>
      <c r="Q2254" s="5">
        <v>14000</v>
      </c>
      <c r="R2254" s="5">
        <v>19200</v>
      </c>
      <c r="S2254" s="5">
        <v>25700</v>
      </c>
      <c r="T2254" s="5">
        <v>36400</v>
      </c>
      <c r="U2254" s="5">
        <v>59000</v>
      </c>
      <c r="V2254" s="5">
        <v>67400</v>
      </c>
      <c r="W2254" s="5">
        <v>0</v>
      </c>
      <c r="X2254" s="5">
        <v>0</v>
      </c>
      <c r="Y2254" s="5">
        <v>0</v>
      </c>
      <c r="Z2254" s="5">
        <v>0</v>
      </c>
      <c r="AA2254" s="5">
        <v>5.0924488400000003</v>
      </c>
      <c r="AB2254" s="5">
        <v>-74.703815539999994</v>
      </c>
      <c r="AC2254" s="7" t="s">
        <v>53</v>
      </c>
      <c r="AD2254" s="5">
        <v>0</v>
      </c>
      <c r="AE2254" s="5" t="str">
        <f>MID(TablaPivotFinal[[#This Row],[Fecha]],1,4)</f>
        <v>2017</v>
      </c>
      <c r="AF2254" s="5" t="str">
        <f>MID(TablaPivotFinal[[#This Row],[Fecha]],5,3)</f>
        <v>May</v>
      </c>
      <c r="AG2254" s="7">
        <v>0</v>
      </c>
      <c r="AH2254" s="8">
        <v>0</v>
      </c>
      <c r="AI2254" t="s">
        <v>1083</v>
      </c>
      <c r="AJ2254" t="s">
        <v>880</v>
      </c>
      <c r="AK2254" t="s">
        <v>1211</v>
      </c>
    </row>
    <row r="2255" spans="1:37" x14ac:dyDescent="0.3">
      <c r="A2255" t="str">
        <f t="shared" si="105"/>
        <v>CAMBAO-Concesión Alto Magdalena</v>
      </c>
      <c r="B2255" t="str">
        <f t="shared" si="106"/>
        <v>2017Nov</v>
      </c>
      <c r="C2255" t="str">
        <f t="shared" si="107"/>
        <v>5.09244884-74.70381554</v>
      </c>
      <c r="D2255" s="9" t="s">
        <v>305</v>
      </c>
      <c r="E2255" s="6">
        <v>4509</v>
      </c>
      <c r="F2255" s="9" t="s">
        <v>264</v>
      </c>
      <c r="G2255" s="6">
        <v>25</v>
      </c>
      <c r="H2255" s="9" t="s">
        <v>451</v>
      </c>
      <c r="I2255" s="9" t="s">
        <v>307</v>
      </c>
      <c r="J2255" s="9" t="s">
        <v>103</v>
      </c>
      <c r="K2255" s="9" t="s">
        <v>452</v>
      </c>
      <c r="L2255" s="9" t="s">
        <v>309</v>
      </c>
      <c r="M2255" s="6">
        <v>3219738507</v>
      </c>
      <c r="N2255" s="6">
        <v>3219738507</v>
      </c>
      <c r="O2255" s="9" t="s">
        <v>453</v>
      </c>
      <c r="P2255" s="6">
        <v>9900</v>
      </c>
      <c r="Q2255" s="6">
        <v>14000</v>
      </c>
      <c r="R2255" s="6">
        <v>19200</v>
      </c>
      <c r="S2255" s="6">
        <v>25700</v>
      </c>
      <c r="T2255" s="6">
        <v>36400</v>
      </c>
      <c r="U2255" s="6">
        <v>59000</v>
      </c>
      <c r="V2255" s="6">
        <v>67400</v>
      </c>
      <c r="W2255" s="6">
        <v>0</v>
      </c>
      <c r="X2255" s="6">
        <v>0</v>
      </c>
      <c r="Y2255" s="6">
        <v>0</v>
      </c>
      <c r="Z2255" s="6">
        <v>0</v>
      </c>
      <c r="AA2255" s="6">
        <v>5.0924488400000003</v>
      </c>
      <c r="AB2255" s="6">
        <v>-74.703815539999994</v>
      </c>
      <c r="AC2255" s="9" t="s">
        <v>55</v>
      </c>
      <c r="AD2255" s="6">
        <v>0</v>
      </c>
      <c r="AE2255" s="6" t="str">
        <f>MID(TablaPivotFinal[[#This Row],[Fecha]],1,4)</f>
        <v>2017</v>
      </c>
      <c r="AF2255" s="6" t="str">
        <f>MID(TablaPivotFinal[[#This Row],[Fecha]],5,3)</f>
        <v>Nov</v>
      </c>
      <c r="AG2255" s="9">
        <v>0</v>
      </c>
      <c r="AH2255" s="10">
        <v>0</v>
      </c>
      <c r="AI2255" t="s">
        <v>1083</v>
      </c>
      <c r="AJ2255" t="s">
        <v>886</v>
      </c>
      <c r="AK2255" t="s">
        <v>1211</v>
      </c>
    </row>
    <row r="2256" spans="1:37" x14ac:dyDescent="0.3">
      <c r="A2256" t="str">
        <f t="shared" si="105"/>
        <v>CAMBAO-Concesión Alto Magdalena</v>
      </c>
      <c r="B2256" t="str">
        <f t="shared" si="106"/>
        <v>2017Oct</v>
      </c>
      <c r="C2256" t="str">
        <f t="shared" si="107"/>
        <v>5.09244884-74.70381554</v>
      </c>
      <c r="D2256" s="7" t="s">
        <v>305</v>
      </c>
      <c r="E2256" s="5">
        <v>4509</v>
      </c>
      <c r="F2256" s="7" t="s">
        <v>264</v>
      </c>
      <c r="G2256" s="5">
        <v>25</v>
      </c>
      <c r="H2256" s="7" t="s">
        <v>451</v>
      </c>
      <c r="I2256" s="7" t="s">
        <v>307</v>
      </c>
      <c r="J2256" s="7" t="s">
        <v>103</v>
      </c>
      <c r="K2256" s="7" t="s">
        <v>452</v>
      </c>
      <c r="L2256" s="7" t="s">
        <v>309</v>
      </c>
      <c r="M2256" s="5">
        <v>3219738507</v>
      </c>
      <c r="N2256" s="5">
        <v>3219738507</v>
      </c>
      <c r="O2256" s="7" t="s">
        <v>453</v>
      </c>
      <c r="P2256" s="5">
        <v>9900</v>
      </c>
      <c r="Q2256" s="5">
        <v>14000</v>
      </c>
      <c r="R2256" s="5">
        <v>19200</v>
      </c>
      <c r="S2256" s="5">
        <v>25700</v>
      </c>
      <c r="T2256" s="5">
        <v>36400</v>
      </c>
      <c r="U2256" s="5">
        <v>59000</v>
      </c>
      <c r="V2256" s="5">
        <v>67400</v>
      </c>
      <c r="W2256" s="5">
        <v>0</v>
      </c>
      <c r="X2256" s="5">
        <v>0</v>
      </c>
      <c r="Y2256" s="5">
        <v>0</v>
      </c>
      <c r="Z2256" s="5">
        <v>0</v>
      </c>
      <c r="AA2256" s="5">
        <v>5.0924488400000003</v>
      </c>
      <c r="AB2256" s="5">
        <v>-74.703815539999994</v>
      </c>
      <c r="AC2256" s="7" t="s">
        <v>57</v>
      </c>
      <c r="AD2256" s="5">
        <v>0</v>
      </c>
      <c r="AE2256" s="5" t="str">
        <f>MID(TablaPivotFinal[[#This Row],[Fecha]],1,4)</f>
        <v>2017</v>
      </c>
      <c r="AF2256" s="5" t="str">
        <f>MID(TablaPivotFinal[[#This Row],[Fecha]],5,3)</f>
        <v>Oct</v>
      </c>
      <c r="AG2256" s="7">
        <v>0</v>
      </c>
      <c r="AH2256" s="8">
        <v>0</v>
      </c>
      <c r="AI2256" t="s">
        <v>1083</v>
      </c>
      <c r="AJ2256" t="s">
        <v>885</v>
      </c>
      <c r="AK2256" t="s">
        <v>1211</v>
      </c>
    </row>
    <row r="2257" spans="1:37" x14ac:dyDescent="0.3">
      <c r="A2257" t="str">
        <f t="shared" si="105"/>
        <v>CAMBAO-Concesión Alto Magdalena</v>
      </c>
      <c r="B2257" t="str">
        <f t="shared" si="106"/>
        <v>2017Sep</v>
      </c>
      <c r="C2257" t="str">
        <f t="shared" si="107"/>
        <v>5.09244884-74.70381554</v>
      </c>
      <c r="D2257" s="9" t="s">
        <v>305</v>
      </c>
      <c r="E2257" s="6">
        <v>4509</v>
      </c>
      <c r="F2257" s="9" t="s">
        <v>264</v>
      </c>
      <c r="G2257" s="6">
        <v>25</v>
      </c>
      <c r="H2257" s="9" t="s">
        <v>451</v>
      </c>
      <c r="I2257" s="9" t="s">
        <v>307</v>
      </c>
      <c r="J2257" s="9" t="s">
        <v>103</v>
      </c>
      <c r="K2257" s="9" t="s">
        <v>452</v>
      </c>
      <c r="L2257" s="9" t="s">
        <v>309</v>
      </c>
      <c r="M2257" s="6">
        <v>3219738507</v>
      </c>
      <c r="N2257" s="6">
        <v>3219738507</v>
      </c>
      <c r="O2257" s="9" t="s">
        <v>453</v>
      </c>
      <c r="P2257" s="6">
        <v>9900</v>
      </c>
      <c r="Q2257" s="6">
        <v>14000</v>
      </c>
      <c r="R2257" s="6">
        <v>19200</v>
      </c>
      <c r="S2257" s="6">
        <v>25700</v>
      </c>
      <c r="T2257" s="6">
        <v>36400</v>
      </c>
      <c r="U2257" s="6">
        <v>59000</v>
      </c>
      <c r="V2257" s="6">
        <v>67400</v>
      </c>
      <c r="W2257" s="6">
        <v>0</v>
      </c>
      <c r="X2257" s="6">
        <v>0</v>
      </c>
      <c r="Y2257" s="6">
        <v>0</v>
      </c>
      <c r="Z2257" s="6">
        <v>0</v>
      </c>
      <c r="AA2257" s="6">
        <v>5.0924488400000003</v>
      </c>
      <c r="AB2257" s="6">
        <v>-74.703815539999994</v>
      </c>
      <c r="AC2257" s="9" t="s">
        <v>59</v>
      </c>
      <c r="AD2257" s="6">
        <v>0</v>
      </c>
      <c r="AE2257" s="6" t="str">
        <f>MID(TablaPivotFinal[[#This Row],[Fecha]],1,4)</f>
        <v>2017</v>
      </c>
      <c r="AF2257" s="6" t="str">
        <f>MID(TablaPivotFinal[[#This Row],[Fecha]],5,3)</f>
        <v>Sep</v>
      </c>
      <c r="AG2257" s="9">
        <v>0</v>
      </c>
      <c r="AH2257" s="10">
        <v>0</v>
      </c>
      <c r="AI2257" t="s">
        <v>1083</v>
      </c>
      <c r="AJ2257" t="s">
        <v>884</v>
      </c>
      <c r="AK2257" t="s">
        <v>1211</v>
      </c>
    </row>
    <row r="2258" spans="1:37" x14ac:dyDescent="0.3">
      <c r="A2258" t="str">
        <f t="shared" si="105"/>
        <v>CAMBAO-Concesión Alto Magdalena</v>
      </c>
      <c r="B2258" t="str">
        <f t="shared" si="106"/>
        <v>2018Abr</v>
      </c>
      <c r="C2258" t="str">
        <f t="shared" si="107"/>
        <v>5.09244884-74.70381554</v>
      </c>
      <c r="D2258" s="7" t="s">
        <v>305</v>
      </c>
      <c r="E2258" s="5">
        <v>4509</v>
      </c>
      <c r="F2258" s="7" t="s">
        <v>264</v>
      </c>
      <c r="G2258" s="5">
        <v>25</v>
      </c>
      <c r="H2258" s="7" t="s">
        <v>451</v>
      </c>
      <c r="I2258" s="7" t="s">
        <v>307</v>
      </c>
      <c r="J2258" s="7" t="s">
        <v>103</v>
      </c>
      <c r="K2258" s="7" t="s">
        <v>452</v>
      </c>
      <c r="L2258" s="7" t="s">
        <v>309</v>
      </c>
      <c r="M2258" s="5">
        <v>3219738507</v>
      </c>
      <c r="N2258" s="5">
        <v>3219738507</v>
      </c>
      <c r="O2258" s="7" t="s">
        <v>453</v>
      </c>
      <c r="P2258" s="5">
        <v>9900</v>
      </c>
      <c r="Q2258" s="5">
        <v>14000</v>
      </c>
      <c r="R2258" s="5">
        <v>19200</v>
      </c>
      <c r="S2258" s="5">
        <v>25700</v>
      </c>
      <c r="T2258" s="5">
        <v>36400</v>
      </c>
      <c r="U2258" s="5">
        <v>59000</v>
      </c>
      <c r="V2258" s="5">
        <v>67400</v>
      </c>
      <c r="W2258" s="5">
        <v>0</v>
      </c>
      <c r="X2258" s="5">
        <v>0</v>
      </c>
      <c r="Y2258" s="5">
        <v>0</v>
      </c>
      <c r="Z2258" s="5">
        <v>0</v>
      </c>
      <c r="AA2258" s="5">
        <v>5.0924488400000003</v>
      </c>
      <c r="AB2258" s="5">
        <v>-74.703815539999994</v>
      </c>
      <c r="AC2258" s="7" t="s">
        <v>61</v>
      </c>
      <c r="AD2258" s="5">
        <v>110166000</v>
      </c>
      <c r="AE2258" s="5" t="str">
        <f>MID(TablaPivotFinal[[#This Row],[Fecha]],1,4)</f>
        <v>2018</v>
      </c>
      <c r="AF2258" s="5" t="str">
        <f>MID(TablaPivotFinal[[#This Row],[Fecha]],5,3)</f>
        <v>Abr</v>
      </c>
      <c r="AG2258" s="7">
        <v>110166000</v>
      </c>
      <c r="AH2258" s="8">
        <v>6788</v>
      </c>
      <c r="AI2258" t="s">
        <v>1083</v>
      </c>
      <c r="AJ2258" t="s">
        <v>891</v>
      </c>
      <c r="AK2258" t="s">
        <v>1211</v>
      </c>
    </row>
    <row r="2259" spans="1:37" x14ac:dyDescent="0.3">
      <c r="A2259" t="str">
        <f t="shared" si="105"/>
        <v>CAMBAO-Concesión Alto Magdalena</v>
      </c>
      <c r="B2259" t="str">
        <f t="shared" si="106"/>
        <v>2018Ago</v>
      </c>
      <c r="C2259" t="str">
        <f t="shared" si="107"/>
        <v>5.09244884-74.70381554</v>
      </c>
      <c r="D2259" s="9" t="s">
        <v>305</v>
      </c>
      <c r="E2259" s="6">
        <v>4509</v>
      </c>
      <c r="F2259" s="9" t="s">
        <v>264</v>
      </c>
      <c r="G2259" s="6">
        <v>25</v>
      </c>
      <c r="H2259" s="9" t="s">
        <v>451</v>
      </c>
      <c r="I2259" s="9" t="s">
        <v>307</v>
      </c>
      <c r="J2259" s="9" t="s">
        <v>103</v>
      </c>
      <c r="K2259" s="9" t="s">
        <v>452</v>
      </c>
      <c r="L2259" s="9" t="s">
        <v>309</v>
      </c>
      <c r="M2259" s="6">
        <v>3219738507</v>
      </c>
      <c r="N2259" s="6">
        <v>3219738507</v>
      </c>
      <c r="O2259" s="9" t="s">
        <v>453</v>
      </c>
      <c r="P2259" s="6">
        <v>9900</v>
      </c>
      <c r="Q2259" s="6">
        <v>14000</v>
      </c>
      <c r="R2259" s="6">
        <v>19200</v>
      </c>
      <c r="S2259" s="6">
        <v>25700</v>
      </c>
      <c r="T2259" s="6">
        <v>36400</v>
      </c>
      <c r="U2259" s="6">
        <v>59000</v>
      </c>
      <c r="V2259" s="6">
        <v>67400</v>
      </c>
      <c r="W2259" s="6">
        <v>0</v>
      </c>
      <c r="X2259" s="6">
        <v>0</v>
      </c>
      <c r="Y2259" s="6">
        <v>0</v>
      </c>
      <c r="Z2259" s="6">
        <v>0</v>
      </c>
      <c r="AA2259" s="6">
        <v>5.0924488400000003</v>
      </c>
      <c r="AB2259" s="6">
        <v>-74.703815539999994</v>
      </c>
      <c r="AC2259" s="9" t="s">
        <v>63</v>
      </c>
      <c r="AD2259" s="6">
        <v>228001650</v>
      </c>
      <c r="AE2259" s="6" t="str">
        <f>MID(TablaPivotFinal[[#This Row],[Fecha]],1,4)</f>
        <v>2018</v>
      </c>
      <c r="AF2259" s="6" t="str">
        <f>MID(TablaPivotFinal[[#This Row],[Fecha]],5,3)</f>
        <v>Ago</v>
      </c>
      <c r="AG2259" s="9">
        <v>228001650</v>
      </c>
      <c r="AH2259" s="10">
        <v>11241</v>
      </c>
      <c r="AI2259" t="s">
        <v>1083</v>
      </c>
      <c r="AJ2259" t="s">
        <v>895</v>
      </c>
      <c r="AK2259" t="s">
        <v>1211</v>
      </c>
    </row>
    <row r="2260" spans="1:37" x14ac:dyDescent="0.3">
      <c r="A2260" t="str">
        <f t="shared" si="105"/>
        <v>CAMBAO-Concesión Alto Magdalena</v>
      </c>
      <c r="B2260" t="str">
        <f t="shared" si="106"/>
        <v>2018Dic</v>
      </c>
      <c r="C2260" t="str">
        <f t="shared" si="107"/>
        <v>5.09244884-74.70381554</v>
      </c>
      <c r="D2260" s="7" t="s">
        <v>305</v>
      </c>
      <c r="E2260" s="5">
        <v>4509</v>
      </c>
      <c r="F2260" s="7" t="s">
        <v>264</v>
      </c>
      <c r="G2260" s="5">
        <v>25</v>
      </c>
      <c r="H2260" s="7" t="s">
        <v>451</v>
      </c>
      <c r="I2260" s="7" t="s">
        <v>307</v>
      </c>
      <c r="J2260" s="7" t="s">
        <v>103</v>
      </c>
      <c r="K2260" s="7" t="s">
        <v>452</v>
      </c>
      <c r="L2260" s="7" t="s">
        <v>309</v>
      </c>
      <c r="M2260" s="5">
        <v>3219738507</v>
      </c>
      <c r="N2260" s="5">
        <v>3219738507</v>
      </c>
      <c r="O2260" s="7" t="s">
        <v>453</v>
      </c>
      <c r="P2260" s="5">
        <v>9900</v>
      </c>
      <c r="Q2260" s="5">
        <v>14000</v>
      </c>
      <c r="R2260" s="5">
        <v>19200</v>
      </c>
      <c r="S2260" s="5">
        <v>25700</v>
      </c>
      <c r="T2260" s="5">
        <v>36400</v>
      </c>
      <c r="U2260" s="5">
        <v>59000</v>
      </c>
      <c r="V2260" s="5">
        <v>67400</v>
      </c>
      <c r="W2260" s="5">
        <v>0</v>
      </c>
      <c r="X2260" s="5">
        <v>0</v>
      </c>
      <c r="Y2260" s="5">
        <v>0</v>
      </c>
      <c r="Z2260" s="5">
        <v>0</v>
      </c>
      <c r="AA2260" s="5">
        <v>5.0924488400000003</v>
      </c>
      <c r="AB2260" s="5">
        <v>-74.703815539999994</v>
      </c>
      <c r="AC2260" s="7" t="s">
        <v>65</v>
      </c>
      <c r="AD2260" s="5">
        <v>411973900</v>
      </c>
      <c r="AE2260" s="5" t="str">
        <f>MID(TablaPivotFinal[[#This Row],[Fecha]],1,4)</f>
        <v>2018</v>
      </c>
      <c r="AF2260" s="5" t="str">
        <f>MID(TablaPivotFinal[[#This Row],[Fecha]],5,3)</f>
        <v>Dic</v>
      </c>
      <c r="AG2260" s="7">
        <v>411973900</v>
      </c>
      <c r="AH2260" s="8">
        <v>22697</v>
      </c>
      <c r="AI2260" t="s">
        <v>1083</v>
      </c>
      <c r="AJ2260" t="s">
        <v>899</v>
      </c>
      <c r="AK2260" t="s">
        <v>1211</v>
      </c>
    </row>
    <row r="2261" spans="1:37" x14ac:dyDescent="0.3">
      <c r="A2261" t="str">
        <f t="shared" si="105"/>
        <v>CAMBAO-Concesión Alto Magdalena</v>
      </c>
      <c r="B2261" t="str">
        <f t="shared" si="106"/>
        <v>2018Ene</v>
      </c>
      <c r="C2261" t="str">
        <f t="shared" si="107"/>
        <v>5.09244884-74.70381554</v>
      </c>
      <c r="D2261" s="9" t="s">
        <v>305</v>
      </c>
      <c r="E2261" s="6">
        <v>4509</v>
      </c>
      <c r="F2261" s="9" t="s">
        <v>264</v>
      </c>
      <c r="G2261" s="6">
        <v>25</v>
      </c>
      <c r="H2261" s="9" t="s">
        <v>451</v>
      </c>
      <c r="I2261" s="9" t="s">
        <v>307</v>
      </c>
      <c r="J2261" s="9" t="s">
        <v>103</v>
      </c>
      <c r="K2261" s="9" t="s">
        <v>452</v>
      </c>
      <c r="L2261" s="9" t="s">
        <v>309</v>
      </c>
      <c r="M2261" s="6">
        <v>3219738507</v>
      </c>
      <c r="N2261" s="6">
        <v>3219738507</v>
      </c>
      <c r="O2261" s="9" t="s">
        <v>453</v>
      </c>
      <c r="P2261" s="6">
        <v>9900</v>
      </c>
      <c r="Q2261" s="6">
        <v>14000</v>
      </c>
      <c r="R2261" s="6">
        <v>19200</v>
      </c>
      <c r="S2261" s="6">
        <v>25700</v>
      </c>
      <c r="T2261" s="6">
        <v>36400</v>
      </c>
      <c r="U2261" s="6">
        <v>59000</v>
      </c>
      <c r="V2261" s="6">
        <v>67400</v>
      </c>
      <c r="W2261" s="6">
        <v>0</v>
      </c>
      <c r="X2261" s="6">
        <v>0</v>
      </c>
      <c r="Y2261" s="6">
        <v>0</v>
      </c>
      <c r="Z2261" s="6">
        <v>0</v>
      </c>
      <c r="AA2261" s="6">
        <v>5.0924488400000003</v>
      </c>
      <c r="AB2261" s="6">
        <v>-74.703815539999994</v>
      </c>
      <c r="AC2261" s="9" t="s">
        <v>67</v>
      </c>
      <c r="AD2261" s="6">
        <v>51198850</v>
      </c>
      <c r="AE2261" s="6" t="str">
        <f>MID(TablaPivotFinal[[#This Row],[Fecha]],1,4)</f>
        <v>2018</v>
      </c>
      <c r="AF2261" s="6" t="str">
        <f>MID(TablaPivotFinal[[#This Row],[Fecha]],5,3)</f>
        <v>Ene</v>
      </c>
      <c r="AG2261" s="9">
        <v>51198850</v>
      </c>
      <c r="AH2261" s="10">
        <v>3637</v>
      </c>
      <c r="AI2261" t="s">
        <v>1083</v>
      </c>
      <c r="AJ2261" t="s">
        <v>888</v>
      </c>
      <c r="AK2261" t="s">
        <v>1211</v>
      </c>
    </row>
    <row r="2262" spans="1:37" x14ac:dyDescent="0.3">
      <c r="A2262" t="str">
        <f t="shared" si="105"/>
        <v>CAMBAO-Concesión Alto Magdalena</v>
      </c>
      <c r="B2262" t="str">
        <f t="shared" si="106"/>
        <v>2018Feb</v>
      </c>
      <c r="C2262" t="str">
        <f t="shared" si="107"/>
        <v>5.09244884-74.70381554</v>
      </c>
      <c r="D2262" s="7" t="s">
        <v>305</v>
      </c>
      <c r="E2262" s="5">
        <v>4509</v>
      </c>
      <c r="F2262" s="7" t="s">
        <v>264</v>
      </c>
      <c r="G2262" s="5">
        <v>25</v>
      </c>
      <c r="H2262" s="7" t="s">
        <v>451</v>
      </c>
      <c r="I2262" s="7" t="s">
        <v>307</v>
      </c>
      <c r="J2262" s="7" t="s">
        <v>103</v>
      </c>
      <c r="K2262" s="7" t="s">
        <v>452</v>
      </c>
      <c r="L2262" s="7" t="s">
        <v>309</v>
      </c>
      <c r="M2262" s="5">
        <v>3219738507</v>
      </c>
      <c r="N2262" s="5">
        <v>3219738507</v>
      </c>
      <c r="O2262" s="7" t="s">
        <v>453</v>
      </c>
      <c r="P2262" s="5">
        <v>9900</v>
      </c>
      <c r="Q2262" s="5">
        <v>14000</v>
      </c>
      <c r="R2262" s="5">
        <v>19200</v>
      </c>
      <c r="S2262" s="5">
        <v>25700</v>
      </c>
      <c r="T2262" s="5">
        <v>36400</v>
      </c>
      <c r="U2262" s="5">
        <v>59000</v>
      </c>
      <c r="V2262" s="5">
        <v>67400</v>
      </c>
      <c r="W2262" s="5">
        <v>0</v>
      </c>
      <c r="X2262" s="5">
        <v>0</v>
      </c>
      <c r="Y2262" s="5">
        <v>0</v>
      </c>
      <c r="Z2262" s="5">
        <v>0</v>
      </c>
      <c r="AA2262" s="5">
        <v>5.0924488400000003</v>
      </c>
      <c r="AB2262" s="5">
        <v>-74.703815539999994</v>
      </c>
      <c r="AC2262" s="7" t="s">
        <v>69</v>
      </c>
      <c r="AD2262" s="5">
        <v>132886000</v>
      </c>
      <c r="AE2262" s="5" t="str">
        <f>MID(TablaPivotFinal[[#This Row],[Fecha]],1,4)</f>
        <v>2018</v>
      </c>
      <c r="AF2262" s="5" t="str">
        <f>MID(TablaPivotFinal[[#This Row],[Fecha]],5,3)</f>
        <v>Feb</v>
      </c>
      <c r="AG2262" s="7">
        <v>132886000</v>
      </c>
      <c r="AH2262" s="8">
        <v>8251</v>
      </c>
      <c r="AI2262" t="s">
        <v>1083</v>
      </c>
      <c r="AJ2262" t="s">
        <v>889</v>
      </c>
      <c r="AK2262" t="s">
        <v>1211</v>
      </c>
    </row>
    <row r="2263" spans="1:37" x14ac:dyDescent="0.3">
      <c r="A2263" t="str">
        <f t="shared" si="105"/>
        <v>CAMBAO-Concesión Alto Magdalena</v>
      </c>
      <c r="B2263" t="str">
        <f t="shared" si="106"/>
        <v>2018Jul</v>
      </c>
      <c r="C2263" t="str">
        <f t="shared" si="107"/>
        <v>5.09244884-74.70381554</v>
      </c>
      <c r="D2263" s="9" t="s">
        <v>305</v>
      </c>
      <c r="E2263" s="6">
        <v>4509</v>
      </c>
      <c r="F2263" s="9" t="s">
        <v>264</v>
      </c>
      <c r="G2263" s="6">
        <v>25</v>
      </c>
      <c r="H2263" s="9" t="s">
        <v>451</v>
      </c>
      <c r="I2263" s="9" t="s">
        <v>307</v>
      </c>
      <c r="J2263" s="9" t="s">
        <v>103</v>
      </c>
      <c r="K2263" s="9" t="s">
        <v>452</v>
      </c>
      <c r="L2263" s="9" t="s">
        <v>309</v>
      </c>
      <c r="M2263" s="6">
        <v>3219738507</v>
      </c>
      <c r="N2263" s="6">
        <v>3219738507</v>
      </c>
      <c r="O2263" s="9" t="s">
        <v>453</v>
      </c>
      <c r="P2263" s="6">
        <v>9900</v>
      </c>
      <c r="Q2263" s="6">
        <v>14000</v>
      </c>
      <c r="R2263" s="6">
        <v>19200</v>
      </c>
      <c r="S2263" s="6">
        <v>25700</v>
      </c>
      <c r="T2263" s="6">
        <v>36400</v>
      </c>
      <c r="U2263" s="6">
        <v>59000</v>
      </c>
      <c r="V2263" s="6">
        <v>67400</v>
      </c>
      <c r="W2263" s="6">
        <v>0</v>
      </c>
      <c r="X2263" s="6">
        <v>0</v>
      </c>
      <c r="Y2263" s="6">
        <v>0</v>
      </c>
      <c r="Z2263" s="6">
        <v>0</v>
      </c>
      <c r="AA2263" s="6">
        <v>5.0924488400000003</v>
      </c>
      <c r="AB2263" s="6">
        <v>-74.703815539999994</v>
      </c>
      <c r="AC2263" s="9" t="s">
        <v>71</v>
      </c>
      <c r="AD2263" s="6">
        <v>166971100</v>
      </c>
      <c r="AE2263" s="6" t="str">
        <f>MID(TablaPivotFinal[[#This Row],[Fecha]],1,4)</f>
        <v>2018</v>
      </c>
      <c r="AF2263" s="6" t="str">
        <f>MID(TablaPivotFinal[[#This Row],[Fecha]],5,3)</f>
        <v>Jul</v>
      </c>
      <c r="AG2263" s="9">
        <v>166971100</v>
      </c>
      <c r="AH2263" s="10">
        <v>9907</v>
      </c>
      <c r="AI2263" t="s">
        <v>1083</v>
      </c>
      <c r="AJ2263" t="s">
        <v>894</v>
      </c>
      <c r="AK2263" t="s">
        <v>1211</v>
      </c>
    </row>
    <row r="2264" spans="1:37" x14ac:dyDescent="0.3">
      <c r="A2264" t="str">
        <f t="shared" si="105"/>
        <v>CAMBAO-Concesión Alto Magdalena</v>
      </c>
      <c r="B2264" t="str">
        <f t="shared" si="106"/>
        <v>2018Jun</v>
      </c>
      <c r="C2264" t="str">
        <f t="shared" si="107"/>
        <v>5.09244884-74.70381554</v>
      </c>
      <c r="D2264" s="7" t="s">
        <v>305</v>
      </c>
      <c r="E2264" s="5">
        <v>4509</v>
      </c>
      <c r="F2264" s="7" t="s">
        <v>264</v>
      </c>
      <c r="G2264" s="5">
        <v>25</v>
      </c>
      <c r="H2264" s="7" t="s">
        <v>451</v>
      </c>
      <c r="I2264" s="7" t="s">
        <v>307</v>
      </c>
      <c r="J2264" s="7" t="s">
        <v>103</v>
      </c>
      <c r="K2264" s="7" t="s">
        <v>452</v>
      </c>
      <c r="L2264" s="7" t="s">
        <v>309</v>
      </c>
      <c r="M2264" s="5">
        <v>3219738507</v>
      </c>
      <c r="N2264" s="5">
        <v>3219738507</v>
      </c>
      <c r="O2264" s="7" t="s">
        <v>453</v>
      </c>
      <c r="P2264" s="5">
        <v>9900</v>
      </c>
      <c r="Q2264" s="5">
        <v>14000</v>
      </c>
      <c r="R2264" s="5">
        <v>19200</v>
      </c>
      <c r="S2264" s="5">
        <v>25700</v>
      </c>
      <c r="T2264" s="5">
        <v>36400</v>
      </c>
      <c r="U2264" s="5">
        <v>59000</v>
      </c>
      <c r="V2264" s="5">
        <v>67400</v>
      </c>
      <c r="W2264" s="5">
        <v>0</v>
      </c>
      <c r="X2264" s="5">
        <v>0</v>
      </c>
      <c r="Y2264" s="5">
        <v>0</v>
      </c>
      <c r="Z2264" s="5">
        <v>0</v>
      </c>
      <c r="AA2264" s="5">
        <v>5.0924488400000003</v>
      </c>
      <c r="AB2264" s="5">
        <v>-74.703815539999994</v>
      </c>
      <c r="AC2264" s="7" t="s">
        <v>73</v>
      </c>
      <c r="AD2264" s="5">
        <v>131308200</v>
      </c>
      <c r="AE2264" s="5" t="str">
        <f>MID(TablaPivotFinal[[#This Row],[Fecha]],1,4)</f>
        <v>2018</v>
      </c>
      <c r="AF2264" s="5" t="str">
        <f>MID(TablaPivotFinal[[#This Row],[Fecha]],5,3)</f>
        <v>Jun</v>
      </c>
      <c r="AG2264" s="7">
        <v>131308200</v>
      </c>
      <c r="AH2264" s="8">
        <v>8637</v>
      </c>
      <c r="AI2264" t="s">
        <v>1083</v>
      </c>
      <c r="AJ2264" t="s">
        <v>893</v>
      </c>
      <c r="AK2264" t="s">
        <v>1211</v>
      </c>
    </row>
    <row r="2265" spans="1:37" x14ac:dyDescent="0.3">
      <c r="A2265" t="str">
        <f t="shared" si="105"/>
        <v>CAMBAO-Concesión Alto Magdalena</v>
      </c>
      <c r="B2265" t="str">
        <f t="shared" si="106"/>
        <v>2018Mar</v>
      </c>
      <c r="C2265" t="str">
        <f t="shared" si="107"/>
        <v>5.09244884-74.70381554</v>
      </c>
      <c r="D2265" s="9" t="s">
        <v>305</v>
      </c>
      <c r="E2265" s="6">
        <v>4509</v>
      </c>
      <c r="F2265" s="9" t="s">
        <v>264</v>
      </c>
      <c r="G2265" s="6">
        <v>25</v>
      </c>
      <c r="H2265" s="9" t="s">
        <v>451</v>
      </c>
      <c r="I2265" s="9" t="s">
        <v>307</v>
      </c>
      <c r="J2265" s="9" t="s">
        <v>103</v>
      </c>
      <c r="K2265" s="9" t="s">
        <v>452</v>
      </c>
      <c r="L2265" s="9" t="s">
        <v>309</v>
      </c>
      <c r="M2265" s="6">
        <v>3219738507</v>
      </c>
      <c r="N2265" s="6">
        <v>3219738507</v>
      </c>
      <c r="O2265" s="9" t="s">
        <v>453</v>
      </c>
      <c r="P2265" s="6">
        <v>9900</v>
      </c>
      <c r="Q2265" s="6">
        <v>14000</v>
      </c>
      <c r="R2265" s="6">
        <v>19200</v>
      </c>
      <c r="S2265" s="6">
        <v>25700</v>
      </c>
      <c r="T2265" s="6">
        <v>36400</v>
      </c>
      <c r="U2265" s="6">
        <v>59000</v>
      </c>
      <c r="V2265" s="6">
        <v>67400</v>
      </c>
      <c r="W2265" s="6">
        <v>0</v>
      </c>
      <c r="X2265" s="6">
        <v>0</v>
      </c>
      <c r="Y2265" s="6">
        <v>0</v>
      </c>
      <c r="Z2265" s="6">
        <v>0</v>
      </c>
      <c r="AA2265" s="6">
        <v>5.0924488400000003</v>
      </c>
      <c r="AB2265" s="6">
        <v>-74.703815539999994</v>
      </c>
      <c r="AC2265" s="9" t="s">
        <v>75</v>
      </c>
      <c r="AD2265" s="6">
        <v>130708750</v>
      </c>
      <c r="AE2265" s="6" t="str">
        <f>MID(TablaPivotFinal[[#This Row],[Fecha]],1,4)</f>
        <v>2018</v>
      </c>
      <c r="AF2265" s="6" t="str">
        <f>MID(TablaPivotFinal[[#This Row],[Fecha]],5,3)</f>
        <v>Mar</v>
      </c>
      <c r="AG2265" s="9">
        <v>130708750</v>
      </c>
      <c r="AH2265" s="10">
        <v>8460</v>
      </c>
      <c r="AI2265" t="s">
        <v>1083</v>
      </c>
      <c r="AJ2265" t="s">
        <v>890</v>
      </c>
      <c r="AK2265" t="s">
        <v>1211</v>
      </c>
    </row>
    <row r="2266" spans="1:37" x14ac:dyDescent="0.3">
      <c r="A2266" t="str">
        <f t="shared" si="105"/>
        <v>CAMBAO-Concesión Alto Magdalena</v>
      </c>
      <c r="B2266" t="str">
        <f t="shared" si="106"/>
        <v>2018May</v>
      </c>
      <c r="C2266" t="str">
        <f t="shared" si="107"/>
        <v>5.09244884-74.70381554</v>
      </c>
      <c r="D2266" s="7" t="s">
        <v>305</v>
      </c>
      <c r="E2266" s="5">
        <v>4509</v>
      </c>
      <c r="F2266" s="7" t="s">
        <v>264</v>
      </c>
      <c r="G2266" s="5">
        <v>25</v>
      </c>
      <c r="H2266" s="7" t="s">
        <v>451</v>
      </c>
      <c r="I2266" s="7" t="s">
        <v>307</v>
      </c>
      <c r="J2266" s="7" t="s">
        <v>103</v>
      </c>
      <c r="K2266" s="7" t="s">
        <v>452</v>
      </c>
      <c r="L2266" s="7" t="s">
        <v>309</v>
      </c>
      <c r="M2266" s="5">
        <v>3219738507</v>
      </c>
      <c r="N2266" s="5">
        <v>3219738507</v>
      </c>
      <c r="O2266" s="7" t="s">
        <v>453</v>
      </c>
      <c r="P2266" s="5">
        <v>9900</v>
      </c>
      <c r="Q2266" s="5">
        <v>14000</v>
      </c>
      <c r="R2266" s="5">
        <v>19200</v>
      </c>
      <c r="S2266" s="5">
        <v>25700</v>
      </c>
      <c r="T2266" s="5">
        <v>36400</v>
      </c>
      <c r="U2266" s="5">
        <v>59000</v>
      </c>
      <c r="V2266" s="5">
        <v>67400</v>
      </c>
      <c r="W2266" s="5">
        <v>0</v>
      </c>
      <c r="X2266" s="5">
        <v>0</v>
      </c>
      <c r="Y2266" s="5">
        <v>0</v>
      </c>
      <c r="Z2266" s="5">
        <v>0</v>
      </c>
      <c r="AA2266" s="5">
        <v>5.0924488400000003</v>
      </c>
      <c r="AB2266" s="5">
        <v>-74.703815539999994</v>
      </c>
      <c r="AC2266" s="7" t="s">
        <v>77</v>
      </c>
      <c r="AD2266" s="5">
        <v>104668900</v>
      </c>
      <c r="AE2266" s="5" t="str">
        <f>MID(TablaPivotFinal[[#This Row],[Fecha]],1,4)</f>
        <v>2018</v>
      </c>
      <c r="AF2266" s="5" t="str">
        <f>MID(TablaPivotFinal[[#This Row],[Fecha]],5,3)</f>
        <v>May</v>
      </c>
      <c r="AG2266" s="7">
        <v>104668900</v>
      </c>
      <c r="AH2266" s="8">
        <v>6573</v>
      </c>
      <c r="AI2266" t="s">
        <v>1083</v>
      </c>
      <c r="AJ2266" t="s">
        <v>892</v>
      </c>
      <c r="AK2266" t="s">
        <v>1211</v>
      </c>
    </row>
    <row r="2267" spans="1:37" x14ac:dyDescent="0.3">
      <c r="A2267" t="str">
        <f t="shared" si="105"/>
        <v>CAMBAO-Concesión Alto Magdalena</v>
      </c>
      <c r="B2267" t="str">
        <f t="shared" si="106"/>
        <v>2018Nov</v>
      </c>
      <c r="C2267" t="str">
        <f t="shared" si="107"/>
        <v>5.09244884-74.70381554</v>
      </c>
      <c r="D2267" s="9" t="s">
        <v>305</v>
      </c>
      <c r="E2267" s="6">
        <v>4509</v>
      </c>
      <c r="F2267" s="9" t="s">
        <v>264</v>
      </c>
      <c r="G2267" s="6">
        <v>25</v>
      </c>
      <c r="H2267" s="9" t="s">
        <v>451</v>
      </c>
      <c r="I2267" s="9" t="s">
        <v>307</v>
      </c>
      <c r="J2267" s="9" t="s">
        <v>103</v>
      </c>
      <c r="K2267" s="9" t="s">
        <v>452</v>
      </c>
      <c r="L2267" s="9" t="s">
        <v>309</v>
      </c>
      <c r="M2267" s="6">
        <v>3219738507</v>
      </c>
      <c r="N2267" s="6">
        <v>3219738507</v>
      </c>
      <c r="O2267" s="9" t="s">
        <v>453</v>
      </c>
      <c r="P2267" s="6">
        <v>9900</v>
      </c>
      <c r="Q2267" s="6">
        <v>14000</v>
      </c>
      <c r="R2267" s="6">
        <v>19200</v>
      </c>
      <c r="S2267" s="6">
        <v>25700</v>
      </c>
      <c r="T2267" s="6">
        <v>36400</v>
      </c>
      <c r="U2267" s="6">
        <v>59000</v>
      </c>
      <c r="V2267" s="6">
        <v>67400</v>
      </c>
      <c r="W2267" s="6">
        <v>0</v>
      </c>
      <c r="X2267" s="6">
        <v>0</v>
      </c>
      <c r="Y2267" s="6">
        <v>0</v>
      </c>
      <c r="Z2267" s="6">
        <v>0</v>
      </c>
      <c r="AA2267" s="6">
        <v>5.0924488400000003</v>
      </c>
      <c r="AB2267" s="6">
        <v>-74.703815539999994</v>
      </c>
      <c r="AC2267" s="9" t="s">
        <v>79</v>
      </c>
      <c r="AD2267" s="6">
        <v>312980900</v>
      </c>
      <c r="AE2267" s="6" t="str">
        <f>MID(TablaPivotFinal[[#This Row],[Fecha]],1,4)</f>
        <v>2018</v>
      </c>
      <c r="AF2267" s="6" t="str">
        <f>MID(TablaPivotFinal[[#This Row],[Fecha]],5,3)</f>
        <v>Nov</v>
      </c>
      <c r="AG2267" s="9">
        <v>312980900</v>
      </c>
      <c r="AH2267" s="10">
        <v>13785</v>
      </c>
      <c r="AI2267" t="s">
        <v>1083</v>
      </c>
      <c r="AJ2267" t="s">
        <v>898</v>
      </c>
      <c r="AK2267" t="s">
        <v>1211</v>
      </c>
    </row>
    <row r="2268" spans="1:37" x14ac:dyDescent="0.3">
      <c r="A2268" t="str">
        <f t="shared" si="105"/>
        <v>CAMBAO-Concesión Alto Magdalena</v>
      </c>
      <c r="B2268" t="str">
        <f t="shared" si="106"/>
        <v>2018Oct</v>
      </c>
      <c r="C2268" t="str">
        <f t="shared" si="107"/>
        <v>5.09244884-74.70381554</v>
      </c>
      <c r="D2268" s="7" t="s">
        <v>305</v>
      </c>
      <c r="E2268" s="5">
        <v>4509</v>
      </c>
      <c r="F2268" s="7" t="s">
        <v>264</v>
      </c>
      <c r="G2268" s="5">
        <v>25</v>
      </c>
      <c r="H2268" s="7" t="s">
        <v>451</v>
      </c>
      <c r="I2268" s="7" t="s">
        <v>307</v>
      </c>
      <c r="J2268" s="7" t="s">
        <v>103</v>
      </c>
      <c r="K2268" s="7" t="s">
        <v>452</v>
      </c>
      <c r="L2268" s="7" t="s">
        <v>309</v>
      </c>
      <c r="M2268" s="5">
        <v>3219738507</v>
      </c>
      <c r="N2268" s="5">
        <v>3219738507</v>
      </c>
      <c r="O2268" s="7" t="s">
        <v>453</v>
      </c>
      <c r="P2268" s="5">
        <v>9900</v>
      </c>
      <c r="Q2268" s="5">
        <v>14000</v>
      </c>
      <c r="R2268" s="5">
        <v>19200</v>
      </c>
      <c r="S2268" s="5">
        <v>25700</v>
      </c>
      <c r="T2268" s="5">
        <v>36400</v>
      </c>
      <c r="U2268" s="5">
        <v>59000</v>
      </c>
      <c r="V2268" s="5">
        <v>67400</v>
      </c>
      <c r="W2268" s="5">
        <v>0</v>
      </c>
      <c r="X2268" s="5">
        <v>0</v>
      </c>
      <c r="Y2268" s="5">
        <v>0</v>
      </c>
      <c r="Z2268" s="5">
        <v>0</v>
      </c>
      <c r="AA2268" s="5">
        <v>5.0924488400000003</v>
      </c>
      <c r="AB2268" s="5">
        <v>-74.703815539999994</v>
      </c>
      <c r="AC2268" s="7" t="s">
        <v>81</v>
      </c>
      <c r="AD2268" s="5">
        <v>296104900</v>
      </c>
      <c r="AE2268" s="5" t="str">
        <f>MID(TablaPivotFinal[[#This Row],[Fecha]],1,4)</f>
        <v>2018</v>
      </c>
      <c r="AF2268" s="5" t="str">
        <f>MID(TablaPivotFinal[[#This Row],[Fecha]],5,3)</f>
        <v>Oct</v>
      </c>
      <c r="AG2268" s="7">
        <v>296104900</v>
      </c>
      <c r="AH2268" s="8">
        <v>13427</v>
      </c>
      <c r="AI2268" t="s">
        <v>1083</v>
      </c>
      <c r="AJ2268" t="s">
        <v>897</v>
      </c>
      <c r="AK2268" t="s">
        <v>1211</v>
      </c>
    </row>
    <row r="2269" spans="1:37" x14ac:dyDescent="0.3">
      <c r="A2269" t="str">
        <f t="shared" si="105"/>
        <v>CAMBAO-Concesión Alto Magdalena</v>
      </c>
      <c r="B2269" t="str">
        <f t="shared" si="106"/>
        <v>2018Sep</v>
      </c>
      <c r="C2269" t="str">
        <f t="shared" si="107"/>
        <v>5.09244884-74.70381554</v>
      </c>
      <c r="D2269" s="9" t="s">
        <v>305</v>
      </c>
      <c r="E2269" s="6">
        <v>4509</v>
      </c>
      <c r="F2269" s="9" t="s">
        <v>264</v>
      </c>
      <c r="G2269" s="6">
        <v>25</v>
      </c>
      <c r="H2269" s="9" t="s">
        <v>451</v>
      </c>
      <c r="I2269" s="9" t="s">
        <v>307</v>
      </c>
      <c r="J2269" s="9" t="s">
        <v>103</v>
      </c>
      <c r="K2269" s="9" t="s">
        <v>452</v>
      </c>
      <c r="L2269" s="9" t="s">
        <v>309</v>
      </c>
      <c r="M2269" s="6">
        <v>3219738507</v>
      </c>
      <c r="N2269" s="6">
        <v>3219738507</v>
      </c>
      <c r="O2269" s="9" t="s">
        <v>453</v>
      </c>
      <c r="P2269" s="6">
        <v>9900</v>
      </c>
      <c r="Q2269" s="6">
        <v>14000</v>
      </c>
      <c r="R2269" s="6">
        <v>19200</v>
      </c>
      <c r="S2269" s="6">
        <v>25700</v>
      </c>
      <c r="T2269" s="6">
        <v>36400</v>
      </c>
      <c r="U2269" s="6">
        <v>59000</v>
      </c>
      <c r="V2269" s="6">
        <v>67400</v>
      </c>
      <c r="W2269" s="6">
        <v>0</v>
      </c>
      <c r="X2269" s="6">
        <v>0</v>
      </c>
      <c r="Y2269" s="6">
        <v>0</v>
      </c>
      <c r="Z2269" s="6">
        <v>0</v>
      </c>
      <c r="AA2269" s="6">
        <v>5.0924488400000003</v>
      </c>
      <c r="AB2269" s="6">
        <v>-74.703815539999994</v>
      </c>
      <c r="AC2269" s="9" t="s">
        <v>83</v>
      </c>
      <c r="AD2269" s="6">
        <v>233251300</v>
      </c>
      <c r="AE2269" s="6" t="str">
        <f>MID(TablaPivotFinal[[#This Row],[Fecha]],1,4)</f>
        <v>2018</v>
      </c>
      <c r="AF2269" s="6" t="str">
        <f>MID(TablaPivotFinal[[#This Row],[Fecha]],5,3)</f>
        <v>Sep</v>
      </c>
      <c r="AG2269" s="9">
        <v>233251300</v>
      </c>
      <c r="AH2269" s="10">
        <v>10839</v>
      </c>
      <c r="AI2269" t="s">
        <v>1083</v>
      </c>
      <c r="AJ2269" t="s">
        <v>896</v>
      </c>
      <c r="AK2269" t="s">
        <v>1211</v>
      </c>
    </row>
    <row r="2270" spans="1:37" x14ac:dyDescent="0.3">
      <c r="A2270" t="str">
        <f t="shared" si="105"/>
        <v>CASABLANCA-INVIAS</v>
      </c>
      <c r="B2270" t="str">
        <f t="shared" si="106"/>
        <v>2016Abr</v>
      </c>
      <c r="C2270" t="str">
        <f t="shared" si="107"/>
        <v>5.104394194-73.91282774</v>
      </c>
      <c r="D2270" s="7" t="s">
        <v>111</v>
      </c>
      <c r="E2270" s="5" t="s">
        <v>389</v>
      </c>
      <c r="F2270" s="7" t="s">
        <v>264</v>
      </c>
      <c r="G2270" s="5">
        <v>25</v>
      </c>
      <c r="H2270" s="7" t="s">
        <v>455</v>
      </c>
      <c r="I2270" s="7" t="s">
        <v>456</v>
      </c>
      <c r="J2270" s="7" t="s">
        <v>111</v>
      </c>
      <c r="K2270" s="7" t="s">
        <v>391</v>
      </c>
      <c r="L2270" s="7" t="s">
        <v>457</v>
      </c>
      <c r="M2270" s="5">
        <v>-1</v>
      </c>
      <c r="N2270" s="5">
        <v>-1</v>
      </c>
      <c r="O2270" s="7" t="s">
        <v>458</v>
      </c>
      <c r="P2270" s="5">
        <v>8200</v>
      </c>
      <c r="Q2270" s="5">
        <v>8900</v>
      </c>
      <c r="R2270" s="5">
        <v>22900</v>
      </c>
      <c r="S2270" s="5">
        <v>28500</v>
      </c>
      <c r="T2270" s="5">
        <v>33300</v>
      </c>
      <c r="U2270" s="5">
        <v>0</v>
      </c>
      <c r="V2270" s="5">
        <v>0</v>
      </c>
      <c r="W2270" s="5">
        <v>0</v>
      </c>
      <c r="X2270" s="5">
        <v>0</v>
      </c>
      <c r="Y2270" s="5">
        <v>9300</v>
      </c>
      <c r="Z2270" s="5">
        <v>9500</v>
      </c>
      <c r="AA2270" s="5">
        <v>5.1043941940000002</v>
      </c>
      <c r="AB2270" s="5">
        <v>-73.912827739999997</v>
      </c>
      <c r="AC2270" s="7" t="s">
        <v>13</v>
      </c>
      <c r="AD2270" s="5">
        <v>2395518100</v>
      </c>
      <c r="AE2270" s="5" t="str">
        <f>MID(TablaPivotFinal[[#This Row],[Fecha]],1,4)</f>
        <v>2016</v>
      </c>
      <c r="AF2270" s="5" t="str">
        <f>MID(TablaPivotFinal[[#This Row],[Fecha]],5,3)</f>
        <v>Abr</v>
      </c>
      <c r="AG2270" s="7">
        <v>2395518100</v>
      </c>
      <c r="AH2270" s="8">
        <v>243465</v>
      </c>
      <c r="AI2270" t="s">
        <v>1084</v>
      </c>
      <c r="AJ2270" t="s">
        <v>867</v>
      </c>
      <c r="AK2270" t="s">
        <v>1212</v>
      </c>
    </row>
    <row r="2271" spans="1:37" x14ac:dyDescent="0.3">
      <c r="A2271" t="str">
        <f t="shared" si="105"/>
        <v>CASABLANCA-INVIAS</v>
      </c>
      <c r="B2271" t="str">
        <f t="shared" si="106"/>
        <v>2016Ago</v>
      </c>
      <c r="C2271" t="str">
        <f t="shared" si="107"/>
        <v>5.104394194-73.91282774</v>
      </c>
      <c r="D2271" s="9" t="s">
        <v>111</v>
      </c>
      <c r="E2271" s="6" t="s">
        <v>389</v>
      </c>
      <c r="F2271" s="9" t="s">
        <v>264</v>
      </c>
      <c r="G2271" s="6">
        <v>25</v>
      </c>
      <c r="H2271" s="9" t="s">
        <v>455</v>
      </c>
      <c r="I2271" s="9" t="s">
        <v>456</v>
      </c>
      <c r="J2271" s="9" t="s">
        <v>111</v>
      </c>
      <c r="K2271" s="9" t="s">
        <v>391</v>
      </c>
      <c r="L2271" s="9" t="s">
        <v>457</v>
      </c>
      <c r="M2271" s="6">
        <v>-1</v>
      </c>
      <c r="N2271" s="6">
        <v>-1</v>
      </c>
      <c r="O2271" s="9" t="s">
        <v>458</v>
      </c>
      <c r="P2271" s="6">
        <v>8200</v>
      </c>
      <c r="Q2271" s="6">
        <v>8900</v>
      </c>
      <c r="R2271" s="6">
        <v>22900</v>
      </c>
      <c r="S2271" s="6">
        <v>28500</v>
      </c>
      <c r="T2271" s="6">
        <v>33300</v>
      </c>
      <c r="U2271" s="6">
        <v>0</v>
      </c>
      <c r="V2271" s="6">
        <v>0</v>
      </c>
      <c r="W2271" s="6">
        <v>0</v>
      </c>
      <c r="X2271" s="6">
        <v>0</v>
      </c>
      <c r="Y2271" s="6">
        <v>9300</v>
      </c>
      <c r="Z2271" s="6">
        <v>9500</v>
      </c>
      <c r="AA2271" s="6">
        <v>5.1043941940000002</v>
      </c>
      <c r="AB2271" s="6">
        <v>-73.912827739999997</v>
      </c>
      <c r="AC2271" s="9" t="s">
        <v>15</v>
      </c>
      <c r="AD2271" s="6">
        <v>2725316650</v>
      </c>
      <c r="AE2271" s="6" t="str">
        <f>MID(TablaPivotFinal[[#This Row],[Fecha]],1,4)</f>
        <v>2016</v>
      </c>
      <c r="AF2271" s="6" t="str">
        <f>MID(TablaPivotFinal[[#This Row],[Fecha]],5,3)</f>
        <v>Ago</v>
      </c>
      <c r="AG2271" s="9">
        <v>2725316650</v>
      </c>
      <c r="AH2271" s="10">
        <v>285758</v>
      </c>
      <c r="AI2271" t="s">
        <v>1084</v>
      </c>
      <c r="AJ2271" t="s">
        <v>871</v>
      </c>
      <c r="AK2271" t="s">
        <v>1212</v>
      </c>
    </row>
    <row r="2272" spans="1:37" x14ac:dyDescent="0.3">
      <c r="A2272" t="str">
        <f t="shared" si="105"/>
        <v>CASABLANCA-INVIAS</v>
      </c>
      <c r="B2272" t="str">
        <f t="shared" si="106"/>
        <v>2016Dic</v>
      </c>
      <c r="C2272" t="str">
        <f t="shared" si="107"/>
        <v>5.104394194-73.91282774</v>
      </c>
      <c r="D2272" s="7" t="s">
        <v>111</v>
      </c>
      <c r="E2272" s="5" t="s">
        <v>389</v>
      </c>
      <c r="F2272" s="7" t="s">
        <v>264</v>
      </c>
      <c r="G2272" s="5">
        <v>25</v>
      </c>
      <c r="H2272" s="7" t="s">
        <v>455</v>
      </c>
      <c r="I2272" s="7" t="s">
        <v>456</v>
      </c>
      <c r="J2272" s="7" t="s">
        <v>111</v>
      </c>
      <c r="K2272" s="7" t="s">
        <v>391</v>
      </c>
      <c r="L2272" s="7" t="s">
        <v>457</v>
      </c>
      <c r="M2272" s="5">
        <v>-1</v>
      </c>
      <c r="N2272" s="5">
        <v>-1</v>
      </c>
      <c r="O2272" s="7" t="s">
        <v>458</v>
      </c>
      <c r="P2272" s="5">
        <v>8200</v>
      </c>
      <c r="Q2272" s="5">
        <v>8900</v>
      </c>
      <c r="R2272" s="5">
        <v>22900</v>
      </c>
      <c r="S2272" s="5">
        <v>28500</v>
      </c>
      <c r="T2272" s="5">
        <v>33300</v>
      </c>
      <c r="U2272" s="5">
        <v>0</v>
      </c>
      <c r="V2272" s="5">
        <v>0</v>
      </c>
      <c r="W2272" s="5">
        <v>0</v>
      </c>
      <c r="X2272" s="5">
        <v>0</v>
      </c>
      <c r="Y2272" s="5">
        <v>9300</v>
      </c>
      <c r="Z2272" s="5">
        <v>9500</v>
      </c>
      <c r="AA2272" s="5">
        <v>5.1043941940000002</v>
      </c>
      <c r="AB2272" s="5">
        <v>-73.912827739999997</v>
      </c>
      <c r="AC2272" s="7" t="s">
        <v>17</v>
      </c>
      <c r="AD2272" s="5">
        <v>2908149100</v>
      </c>
      <c r="AE2272" s="5" t="str">
        <f>MID(TablaPivotFinal[[#This Row],[Fecha]],1,4)</f>
        <v>2016</v>
      </c>
      <c r="AF2272" s="5" t="str">
        <f>MID(TablaPivotFinal[[#This Row],[Fecha]],5,3)</f>
        <v>Dic</v>
      </c>
      <c r="AG2272" s="7">
        <v>2908149100</v>
      </c>
      <c r="AH2272" s="8">
        <v>321201</v>
      </c>
      <c r="AI2272" t="s">
        <v>1084</v>
      </c>
      <c r="AJ2272" t="s">
        <v>875</v>
      </c>
      <c r="AK2272" t="s">
        <v>1212</v>
      </c>
    </row>
    <row r="2273" spans="1:37" x14ac:dyDescent="0.3">
      <c r="A2273" t="str">
        <f t="shared" si="105"/>
        <v>CASABLANCA-INVIAS</v>
      </c>
      <c r="B2273" t="str">
        <f t="shared" si="106"/>
        <v>2016Ene</v>
      </c>
      <c r="C2273" t="str">
        <f t="shared" si="107"/>
        <v>5.104394194-73.91282774</v>
      </c>
      <c r="D2273" s="9" t="s">
        <v>111</v>
      </c>
      <c r="E2273" s="6" t="s">
        <v>389</v>
      </c>
      <c r="F2273" s="9" t="s">
        <v>264</v>
      </c>
      <c r="G2273" s="6">
        <v>25</v>
      </c>
      <c r="H2273" s="9" t="s">
        <v>455</v>
      </c>
      <c r="I2273" s="9" t="s">
        <v>456</v>
      </c>
      <c r="J2273" s="9" t="s">
        <v>111</v>
      </c>
      <c r="K2273" s="9" t="s">
        <v>391</v>
      </c>
      <c r="L2273" s="9" t="s">
        <v>457</v>
      </c>
      <c r="M2273" s="6">
        <v>-1</v>
      </c>
      <c r="N2273" s="6">
        <v>-1</v>
      </c>
      <c r="O2273" s="9" t="s">
        <v>458</v>
      </c>
      <c r="P2273" s="6">
        <v>8200</v>
      </c>
      <c r="Q2273" s="6">
        <v>8900</v>
      </c>
      <c r="R2273" s="6">
        <v>22900</v>
      </c>
      <c r="S2273" s="6">
        <v>28500</v>
      </c>
      <c r="T2273" s="6">
        <v>33300</v>
      </c>
      <c r="U2273" s="6">
        <v>0</v>
      </c>
      <c r="V2273" s="6">
        <v>0</v>
      </c>
      <c r="W2273" s="6">
        <v>0</v>
      </c>
      <c r="X2273" s="6">
        <v>0</v>
      </c>
      <c r="Y2273" s="6">
        <v>9300</v>
      </c>
      <c r="Z2273" s="6">
        <v>9500</v>
      </c>
      <c r="AA2273" s="6">
        <v>5.1043941940000002</v>
      </c>
      <c r="AB2273" s="6">
        <v>-73.912827739999997</v>
      </c>
      <c r="AC2273" s="9" t="s">
        <v>19</v>
      </c>
      <c r="AD2273" s="6">
        <v>2850557050</v>
      </c>
      <c r="AE2273" s="6" t="str">
        <f>MID(TablaPivotFinal[[#This Row],[Fecha]],1,4)</f>
        <v>2016</v>
      </c>
      <c r="AF2273" s="6" t="str">
        <f>MID(TablaPivotFinal[[#This Row],[Fecha]],5,3)</f>
        <v>Ene</v>
      </c>
      <c r="AG2273" s="9">
        <v>2850557050</v>
      </c>
      <c r="AH2273" s="10">
        <v>327300</v>
      </c>
      <c r="AI2273" t="s">
        <v>1084</v>
      </c>
      <c r="AJ2273" t="s">
        <v>864</v>
      </c>
      <c r="AK2273" t="s">
        <v>1212</v>
      </c>
    </row>
    <row r="2274" spans="1:37" x14ac:dyDescent="0.3">
      <c r="A2274" t="str">
        <f t="shared" si="105"/>
        <v>CASABLANCA-INVIAS</v>
      </c>
      <c r="B2274" t="str">
        <f t="shared" si="106"/>
        <v>2016Feb</v>
      </c>
      <c r="C2274" t="str">
        <f t="shared" si="107"/>
        <v>5.104394194-73.91282774</v>
      </c>
      <c r="D2274" s="7" t="s">
        <v>111</v>
      </c>
      <c r="E2274" s="5" t="s">
        <v>389</v>
      </c>
      <c r="F2274" s="7" t="s">
        <v>264</v>
      </c>
      <c r="G2274" s="5">
        <v>25</v>
      </c>
      <c r="H2274" s="7" t="s">
        <v>455</v>
      </c>
      <c r="I2274" s="7" t="s">
        <v>456</v>
      </c>
      <c r="J2274" s="7" t="s">
        <v>111</v>
      </c>
      <c r="K2274" s="7" t="s">
        <v>391</v>
      </c>
      <c r="L2274" s="7" t="s">
        <v>457</v>
      </c>
      <c r="M2274" s="5">
        <v>-1</v>
      </c>
      <c r="N2274" s="5">
        <v>-1</v>
      </c>
      <c r="O2274" s="7" t="s">
        <v>458</v>
      </c>
      <c r="P2274" s="5">
        <v>8200</v>
      </c>
      <c r="Q2274" s="5">
        <v>8900</v>
      </c>
      <c r="R2274" s="5">
        <v>22900</v>
      </c>
      <c r="S2274" s="5">
        <v>28500</v>
      </c>
      <c r="T2274" s="5">
        <v>33300</v>
      </c>
      <c r="U2274" s="5">
        <v>0</v>
      </c>
      <c r="V2274" s="5">
        <v>0</v>
      </c>
      <c r="W2274" s="5">
        <v>0</v>
      </c>
      <c r="X2274" s="5">
        <v>0</v>
      </c>
      <c r="Y2274" s="5">
        <v>9300</v>
      </c>
      <c r="Z2274" s="5">
        <v>9500</v>
      </c>
      <c r="AA2274" s="5">
        <v>5.1043941940000002</v>
      </c>
      <c r="AB2274" s="5">
        <v>-73.912827739999997</v>
      </c>
      <c r="AC2274" s="7" t="s">
        <v>21</v>
      </c>
      <c r="AD2274" s="5">
        <v>2345029700</v>
      </c>
      <c r="AE2274" s="5" t="str">
        <f>MID(TablaPivotFinal[[#This Row],[Fecha]],1,4)</f>
        <v>2016</v>
      </c>
      <c r="AF2274" s="5" t="str">
        <f>MID(TablaPivotFinal[[#This Row],[Fecha]],5,3)</f>
        <v>Feb</v>
      </c>
      <c r="AG2274" s="7">
        <v>2345029700</v>
      </c>
      <c r="AH2274" s="8">
        <v>238905</v>
      </c>
      <c r="AI2274" t="s">
        <v>1084</v>
      </c>
      <c r="AJ2274" t="s">
        <v>865</v>
      </c>
      <c r="AK2274" t="s">
        <v>1212</v>
      </c>
    </row>
    <row r="2275" spans="1:37" x14ac:dyDescent="0.3">
      <c r="A2275" t="str">
        <f t="shared" si="105"/>
        <v>CASABLANCA-INVIAS</v>
      </c>
      <c r="B2275" t="str">
        <f t="shared" si="106"/>
        <v>2016Jul</v>
      </c>
      <c r="C2275" t="str">
        <f t="shared" si="107"/>
        <v>5.104394194-73.91282774</v>
      </c>
      <c r="D2275" s="9" t="s">
        <v>111</v>
      </c>
      <c r="E2275" s="6" t="s">
        <v>389</v>
      </c>
      <c r="F2275" s="9" t="s">
        <v>264</v>
      </c>
      <c r="G2275" s="6">
        <v>25</v>
      </c>
      <c r="H2275" s="9" t="s">
        <v>455</v>
      </c>
      <c r="I2275" s="9" t="s">
        <v>456</v>
      </c>
      <c r="J2275" s="9" t="s">
        <v>111</v>
      </c>
      <c r="K2275" s="9" t="s">
        <v>391</v>
      </c>
      <c r="L2275" s="9" t="s">
        <v>457</v>
      </c>
      <c r="M2275" s="6">
        <v>-1</v>
      </c>
      <c r="N2275" s="6">
        <v>-1</v>
      </c>
      <c r="O2275" s="9" t="s">
        <v>458</v>
      </c>
      <c r="P2275" s="6">
        <v>8200</v>
      </c>
      <c r="Q2275" s="6">
        <v>8900</v>
      </c>
      <c r="R2275" s="6">
        <v>22900</v>
      </c>
      <c r="S2275" s="6">
        <v>28500</v>
      </c>
      <c r="T2275" s="6">
        <v>33300</v>
      </c>
      <c r="U2275" s="6">
        <v>0</v>
      </c>
      <c r="V2275" s="6">
        <v>0</v>
      </c>
      <c r="W2275" s="6">
        <v>0</v>
      </c>
      <c r="X2275" s="6">
        <v>0</v>
      </c>
      <c r="Y2275" s="6">
        <v>9300</v>
      </c>
      <c r="Z2275" s="6">
        <v>9500</v>
      </c>
      <c r="AA2275" s="6">
        <v>5.1043941940000002</v>
      </c>
      <c r="AB2275" s="6">
        <v>-73.912827739999997</v>
      </c>
      <c r="AC2275" s="9" t="s">
        <v>23</v>
      </c>
      <c r="AD2275" s="6">
        <v>2382247150</v>
      </c>
      <c r="AE2275" s="6" t="str">
        <f>MID(TablaPivotFinal[[#This Row],[Fecha]],1,4)</f>
        <v>2016</v>
      </c>
      <c r="AF2275" s="6" t="str">
        <f>MID(TablaPivotFinal[[#This Row],[Fecha]],5,3)</f>
        <v>Jul</v>
      </c>
      <c r="AG2275" s="9">
        <v>2382247150</v>
      </c>
      <c r="AH2275" s="10">
        <v>277834</v>
      </c>
      <c r="AI2275" t="s">
        <v>1084</v>
      </c>
      <c r="AJ2275" t="s">
        <v>870</v>
      </c>
      <c r="AK2275" t="s">
        <v>1212</v>
      </c>
    </row>
    <row r="2276" spans="1:37" x14ac:dyDescent="0.3">
      <c r="A2276" t="str">
        <f t="shared" si="105"/>
        <v>CASABLANCA-INVIAS</v>
      </c>
      <c r="B2276" t="str">
        <f t="shared" si="106"/>
        <v>2016Jun</v>
      </c>
      <c r="C2276" t="str">
        <f t="shared" si="107"/>
        <v>5.104394194-73.91282774</v>
      </c>
      <c r="D2276" s="7" t="s">
        <v>111</v>
      </c>
      <c r="E2276" s="5" t="s">
        <v>389</v>
      </c>
      <c r="F2276" s="7" t="s">
        <v>264</v>
      </c>
      <c r="G2276" s="5">
        <v>25</v>
      </c>
      <c r="H2276" s="7" t="s">
        <v>455</v>
      </c>
      <c r="I2276" s="7" t="s">
        <v>456</v>
      </c>
      <c r="J2276" s="7" t="s">
        <v>111</v>
      </c>
      <c r="K2276" s="7" t="s">
        <v>391</v>
      </c>
      <c r="L2276" s="7" t="s">
        <v>457</v>
      </c>
      <c r="M2276" s="5">
        <v>-1</v>
      </c>
      <c r="N2276" s="5">
        <v>-1</v>
      </c>
      <c r="O2276" s="7" t="s">
        <v>458</v>
      </c>
      <c r="P2276" s="5">
        <v>8200</v>
      </c>
      <c r="Q2276" s="5">
        <v>8900</v>
      </c>
      <c r="R2276" s="5">
        <v>22900</v>
      </c>
      <c r="S2276" s="5">
        <v>28500</v>
      </c>
      <c r="T2276" s="5">
        <v>33300</v>
      </c>
      <c r="U2276" s="5">
        <v>0</v>
      </c>
      <c r="V2276" s="5">
        <v>0</v>
      </c>
      <c r="W2276" s="5">
        <v>0</v>
      </c>
      <c r="X2276" s="5">
        <v>0</v>
      </c>
      <c r="Y2276" s="5">
        <v>9300</v>
      </c>
      <c r="Z2276" s="5">
        <v>9500</v>
      </c>
      <c r="AA2276" s="5">
        <v>5.1043941940000002</v>
      </c>
      <c r="AB2276" s="5">
        <v>-73.912827739999997</v>
      </c>
      <c r="AC2276" s="7" t="s">
        <v>25</v>
      </c>
      <c r="AD2276" s="5">
        <v>2481652800</v>
      </c>
      <c r="AE2276" s="5" t="str">
        <f>MID(TablaPivotFinal[[#This Row],[Fecha]],1,4)</f>
        <v>2016</v>
      </c>
      <c r="AF2276" s="5" t="str">
        <f>MID(TablaPivotFinal[[#This Row],[Fecha]],5,3)</f>
        <v>Jun</v>
      </c>
      <c r="AG2276" s="7">
        <v>2481652800</v>
      </c>
      <c r="AH2276" s="8">
        <v>266477</v>
      </c>
      <c r="AI2276" t="s">
        <v>1084</v>
      </c>
      <c r="AJ2276" t="s">
        <v>869</v>
      </c>
      <c r="AK2276" t="s">
        <v>1212</v>
      </c>
    </row>
    <row r="2277" spans="1:37" x14ac:dyDescent="0.3">
      <c r="A2277" t="str">
        <f t="shared" si="105"/>
        <v>CASABLANCA-INVIAS</v>
      </c>
      <c r="B2277" t="str">
        <f t="shared" si="106"/>
        <v>2016Mar</v>
      </c>
      <c r="C2277" t="str">
        <f t="shared" si="107"/>
        <v>5.104394194-73.91282774</v>
      </c>
      <c r="D2277" s="9" t="s">
        <v>111</v>
      </c>
      <c r="E2277" s="6" t="s">
        <v>389</v>
      </c>
      <c r="F2277" s="9" t="s">
        <v>264</v>
      </c>
      <c r="G2277" s="6">
        <v>25</v>
      </c>
      <c r="H2277" s="9" t="s">
        <v>455</v>
      </c>
      <c r="I2277" s="9" t="s">
        <v>456</v>
      </c>
      <c r="J2277" s="9" t="s">
        <v>111</v>
      </c>
      <c r="K2277" s="9" t="s">
        <v>391</v>
      </c>
      <c r="L2277" s="9" t="s">
        <v>457</v>
      </c>
      <c r="M2277" s="6">
        <v>-1</v>
      </c>
      <c r="N2277" s="6">
        <v>-1</v>
      </c>
      <c r="O2277" s="9" t="s">
        <v>458</v>
      </c>
      <c r="P2277" s="6">
        <v>8200</v>
      </c>
      <c r="Q2277" s="6">
        <v>8900</v>
      </c>
      <c r="R2277" s="6">
        <v>22900</v>
      </c>
      <c r="S2277" s="6">
        <v>28500</v>
      </c>
      <c r="T2277" s="6">
        <v>33300</v>
      </c>
      <c r="U2277" s="6">
        <v>0</v>
      </c>
      <c r="V2277" s="6">
        <v>0</v>
      </c>
      <c r="W2277" s="6">
        <v>0</v>
      </c>
      <c r="X2277" s="6">
        <v>0</v>
      </c>
      <c r="Y2277" s="6">
        <v>9300</v>
      </c>
      <c r="Z2277" s="6">
        <v>9500</v>
      </c>
      <c r="AA2277" s="6">
        <v>5.1043941940000002</v>
      </c>
      <c r="AB2277" s="6">
        <v>-73.912827739999997</v>
      </c>
      <c r="AC2277" s="9" t="s">
        <v>27</v>
      </c>
      <c r="AD2277" s="6">
        <v>2771447596</v>
      </c>
      <c r="AE2277" s="6" t="str">
        <f>MID(TablaPivotFinal[[#This Row],[Fecha]],1,4)</f>
        <v>2016</v>
      </c>
      <c r="AF2277" s="6" t="str">
        <f>MID(TablaPivotFinal[[#This Row],[Fecha]],5,3)</f>
        <v>Mar</v>
      </c>
      <c r="AG2277" s="9">
        <v>2771447596</v>
      </c>
      <c r="AH2277" s="10">
        <v>300428</v>
      </c>
      <c r="AI2277" t="s">
        <v>1084</v>
      </c>
      <c r="AJ2277" t="s">
        <v>866</v>
      </c>
      <c r="AK2277" t="s">
        <v>1212</v>
      </c>
    </row>
    <row r="2278" spans="1:37" x14ac:dyDescent="0.3">
      <c r="A2278" t="str">
        <f t="shared" si="105"/>
        <v>CASABLANCA-INVIAS</v>
      </c>
      <c r="B2278" t="str">
        <f t="shared" si="106"/>
        <v>2016May</v>
      </c>
      <c r="C2278" t="str">
        <f t="shared" si="107"/>
        <v>5.104394194-73.91282774</v>
      </c>
      <c r="D2278" s="7" t="s">
        <v>111</v>
      </c>
      <c r="E2278" s="5" t="s">
        <v>389</v>
      </c>
      <c r="F2278" s="7" t="s">
        <v>264</v>
      </c>
      <c r="G2278" s="5">
        <v>25</v>
      </c>
      <c r="H2278" s="7" t="s">
        <v>455</v>
      </c>
      <c r="I2278" s="7" t="s">
        <v>456</v>
      </c>
      <c r="J2278" s="7" t="s">
        <v>111</v>
      </c>
      <c r="K2278" s="7" t="s">
        <v>391</v>
      </c>
      <c r="L2278" s="7" t="s">
        <v>457</v>
      </c>
      <c r="M2278" s="5">
        <v>-1</v>
      </c>
      <c r="N2278" s="5">
        <v>-1</v>
      </c>
      <c r="O2278" s="7" t="s">
        <v>458</v>
      </c>
      <c r="P2278" s="5">
        <v>8200</v>
      </c>
      <c r="Q2278" s="5">
        <v>8900</v>
      </c>
      <c r="R2278" s="5">
        <v>22900</v>
      </c>
      <c r="S2278" s="5">
        <v>28500</v>
      </c>
      <c r="T2278" s="5">
        <v>33300</v>
      </c>
      <c r="U2278" s="5">
        <v>0</v>
      </c>
      <c r="V2278" s="5">
        <v>0</v>
      </c>
      <c r="W2278" s="5">
        <v>0</v>
      </c>
      <c r="X2278" s="5">
        <v>0</v>
      </c>
      <c r="Y2278" s="5">
        <v>9300</v>
      </c>
      <c r="Z2278" s="5">
        <v>9500</v>
      </c>
      <c r="AA2278" s="5">
        <v>5.1043941940000002</v>
      </c>
      <c r="AB2278" s="5">
        <v>-73.912827739999997</v>
      </c>
      <c r="AC2278" s="7" t="s">
        <v>29</v>
      </c>
      <c r="AD2278" s="5">
        <v>2573424950</v>
      </c>
      <c r="AE2278" s="5" t="str">
        <f>MID(TablaPivotFinal[[#This Row],[Fecha]],1,4)</f>
        <v>2016</v>
      </c>
      <c r="AF2278" s="5" t="str">
        <f>MID(TablaPivotFinal[[#This Row],[Fecha]],5,3)</f>
        <v>May</v>
      </c>
      <c r="AG2278" s="7">
        <v>2573424950</v>
      </c>
      <c r="AH2278" s="8">
        <v>273766</v>
      </c>
      <c r="AI2278" t="s">
        <v>1084</v>
      </c>
      <c r="AJ2278" t="s">
        <v>868</v>
      </c>
      <c r="AK2278" t="s">
        <v>1212</v>
      </c>
    </row>
    <row r="2279" spans="1:37" x14ac:dyDescent="0.3">
      <c r="A2279" t="str">
        <f t="shared" si="105"/>
        <v>CASABLANCA-INVIAS</v>
      </c>
      <c r="B2279" t="str">
        <f t="shared" si="106"/>
        <v>2016Nov</v>
      </c>
      <c r="C2279" t="str">
        <f t="shared" si="107"/>
        <v>5.104394194-73.91282774</v>
      </c>
      <c r="D2279" s="9" t="s">
        <v>111</v>
      </c>
      <c r="E2279" s="6" t="s">
        <v>389</v>
      </c>
      <c r="F2279" s="9" t="s">
        <v>264</v>
      </c>
      <c r="G2279" s="6">
        <v>25</v>
      </c>
      <c r="H2279" s="9" t="s">
        <v>455</v>
      </c>
      <c r="I2279" s="9" t="s">
        <v>456</v>
      </c>
      <c r="J2279" s="9" t="s">
        <v>111</v>
      </c>
      <c r="K2279" s="9" t="s">
        <v>391</v>
      </c>
      <c r="L2279" s="9" t="s">
        <v>457</v>
      </c>
      <c r="M2279" s="6">
        <v>-1</v>
      </c>
      <c r="N2279" s="6">
        <v>-1</v>
      </c>
      <c r="O2279" s="9" t="s">
        <v>458</v>
      </c>
      <c r="P2279" s="6">
        <v>8200</v>
      </c>
      <c r="Q2279" s="6">
        <v>8900</v>
      </c>
      <c r="R2279" s="6">
        <v>22900</v>
      </c>
      <c r="S2279" s="6">
        <v>28500</v>
      </c>
      <c r="T2279" s="6">
        <v>33300</v>
      </c>
      <c r="U2279" s="6">
        <v>0</v>
      </c>
      <c r="V2279" s="6">
        <v>0</v>
      </c>
      <c r="W2279" s="6">
        <v>0</v>
      </c>
      <c r="X2279" s="6">
        <v>0</v>
      </c>
      <c r="Y2279" s="6">
        <v>9300</v>
      </c>
      <c r="Z2279" s="6">
        <v>9500</v>
      </c>
      <c r="AA2279" s="6">
        <v>5.1043941940000002</v>
      </c>
      <c r="AB2279" s="6">
        <v>-73.912827739999997</v>
      </c>
      <c r="AC2279" s="9" t="s">
        <v>31</v>
      </c>
      <c r="AD2279" s="6">
        <v>2644092000</v>
      </c>
      <c r="AE2279" s="6" t="str">
        <f>MID(TablaPivotFinal[[#This Row],[Fecha]],1,4)</f>
        <v>2016</v>
      </c>
      <c r="AF2279" s="6" t="str">
        <f>MID(TablaPivotFinal[[#This Row],[Fecha]],5,3)</f>
        <v>Nov</v>
      </c>
      <c r="AG2279" s="9">
        <v>2644092000</v>
      </c>
      <c r="AH2279" s="10">
        <v>275877</v>
      </c>
      <c r="AI2279" t="s">
        <v>1084</v>
      </c>
      <c r="AJ2279" t="s">
        <v>874</v>
      </c>
      <c r="AK2279" t="s">
        <v>1212</v>
      </c>
    </row>
    <row r="2280" spans="1:37" x14ac:dyDescent="0.3">
      <c r="A2280" t="str">
        <f t="shared" si="105"/>
        <v>CASABLANCA-INVIAS</v>
      </c>
      <c r="B2280" t="str">
        <f t="shared" si="106"/>
        <v>2016Oct</v>
      </c>
      <c r="C2280" t="str">
        <f t="shared" si="107"/>
        <v>5.104394194-73.91282774</v>
      </c>
      <c r="D2280" s="7" t="s">
        <v>111</v>
      </c>
      <c r="E2280" s="5" t="s">
        <v>389</v>
      </c>
      <c r="F2280" s="7" t="s">
        <v>264</v>
      </c>
      <c r="G2280" s="5">
        <v>25</v>
      </c>
      <c r="H2280" s="7" t="s">
        <v>455</v>
      </c>
      <c r="I2280" s="7" t="s">
        <v>456</v>
      </c>
      <c r="J2280" s="7" t="s">
        <v>111</v>
      </c>
      <c r="K2280" s="7" t="s">
        <v>391</v>
      </c>
      <c r="L2280" s="7" t="s">
        <v>457</v>
      </c>
      <c r="M2280" s="5">
        <v>-1</v>
      </c>
      <c r="N2280" s="5">
        <v>-1</v>
      </c>
      <c r="O2280" s="7" t="s">
        <v>458</v>
      </c>
      <c r="P2280" s="5">
        <v>8200</v>
      </c>
      <c r="Q2280" s="5">
        <v>8900</v>
      </c>
      <c r="R2280" s="5">
        <v>22900</v>
      </c>
      <c r="S2280" s="5">
        <v>28500</v>
      </c>
      <c r="T2280" s="5">
        <v>33300</v>
      </c>
      <c r="U2280" s="5">
        <v>0</v>
      </c>
      <c r="V2280" s="5">
        <v>0</v>
      </c>
      <c r="W2280" s="5">
        <v>0</v>
      </c>
      <c r="X2280" s="5">
        <v>0</v>
      </c>
      <c r="Y2280" s="5">
        <v>9300</v>
      </c>
      <c r="Z2280" s="5">
        <v>9500</v>
      </c>
      <c r="AA2280" s="5">
        <v>5.1043941940000002</v>
      </c>
      <c r="AB2280" s="5">
        <v>-73.912827739999997</v>
      </c>
      <c r="AC2280" s="7" t="s">
        <v>33</v>
      </c>
      <c r="AD2280" s="5">
        <v>2742840500</v>
      </c>
      <c r="AE2280" s="5" t="str">
        <f>MID(TablaPivotFinal[[#This Row],[Fecha]],1,4)</f>
        <v>2016</v>
      </c>
      <c r="AF2280" s="5" t="str">
        <f>MID(TablaPivotFinal[[#This Row],[Fecha]],5,3)</f>
        <v>Oct</v>
      </c>
      <c r="AG2280" s="7">
        <v>2742840500</v>
      </c>
      <c r="AH2280" s="8">
        <v>293486</v>
      </c>
      <c r="AI2280" t="s">
        <v>1084</v>
      </c>
      <c r="AJ2280" t="s">
        <v>873</v>
      </c>
      <c r="AK2280" t="s">
        <v>1212</v>
      </c>
    </row>
    <row r="2281" spans="1:37" x14ac:dyDescent="0.3">
      <c r="A2281" t="str">
        <f t="shared" si="105"/>
        <v>CASABLANCA-INVIAS</v>
      </c>
      <c r="B2281" t="str">
        <f t="shared" si="106"/>
        <v>2016Sep</v>
      </c>
      <c r="C2281" t="str">
        <f t="shared" si="107"/>
        <v>5.104394194-73.91282774</v>
      </c>
      <c r="D2281" s="9" t="s">
        <v>111</v>
      </c>
      <c r="E2281" s="6" t="s">
        <v>389</v>
      </c>
      <c r="F2281" s="9" t="s">
        <v>264</v>
      </c>
      <c r="G2281" s="6">
        <v>25</v>
      </c>
      <c r="H2281" s="9" t="s">
        <v>455</v>
      </c>
      <c r="I2281" s="9" t="s">
        <v>456</v>
      </c>
      <c r="J2281" s="9" t="s">
        <v>111</v>
      </c>
      <c r="K2281" s="9" t="s">
        <v>391</v>
      </c>
      <c r="L2281" s="9" t="s">
        <v>457</v>
      </c>
      <c r="M2281" s="6">
        <v>-1</v>
      </c>
      <c r="N2281" s="6">
        <v>-1</v>
      </c>
      <c r="O2281" s="9" t="s">
        <v>458</v>
      </c>
      <c r="P2281" s="6">
        <v>8200</v>
      </c>
      <c r="Q2281" s="6">
        <v>8900</v>
      </c>
      <c r="R2281" s="6">
        <v>22900</v>
      </c>
      <c r="S2281" s="6">
        <v>28500</v>
      </c>
      <c r="T2281" s="6">
        <v>33300</v>
      </c>
      <c r="U2281" s="6">
        <v>0</v>
      </c>
      <c r="V2281" s="6">
        <v>0</v>
      </c>
      <c r="W2281" s="6">
        <v>0</v>
      </c>
      <c r="X2281" s="6">
        <v>0</v>
      </c>
      <c r="Y2281" s="6">
        <v>9300</v>
      </c>
      <c r="Z2281" s="6">
        <v>9500</v>
      </c>
      <c r="AA2281" s="6">
        <v>5.1043941940000002</v>
      </c>
      <c r="AB2281" s="6">
        <v>-73.912827739999997</v>
      </c>
      <c r="AC2281" s="9" t="s">
        <v>35</v>
      </c>
      <c r="AD2281" s="6">
        <v>2472472550</v>
      </c>
      <c r="AE2281" s="6" t="str">
        <f>MID(TablaPivotFinal[[#This Row],[Fecha]],1,4)</f>
        <v>2016</v>
      </c>
      <c r="AF2281" s="6" t="str">
        <f>MID(TablaPivotFinal[[#This Row],[Fecha]],5,3)</f>
        <v>Sep</v>
      </c>
      <c r="AG2281" s="9">
        <v>2472472550</v>
      </c>
      <c r="AH2281" s="10">
        <v>252833</v>
      </c>
      <c r="AI2281" t="s">
        <v>1084</v>
      </c>
      <c r="AJ2281" t="s">
        <v>872</v>
      </c>
      <c r="AK2281" t="s">
        <v>1212</v>
      </c>
    </row>
    <row r="2282" spans="1:37" x14ac:dyDescent="0.3">
      <c r="A2282" t="str">
        <f t="shared" si="105"/>
        <v>CASABLANCA-INVIAS</v>
      </c>
      <c r="B2282" t="str">
        <f t="shared" si="106"/>
        <v>2017Abr</v>
      </c>
      <c r="C2282" t="str">
        <f t="shared" si="107"/>
        <v>5.104394194-73.91282774</v>
      </c>
      <c r="D2282" s="7" t="s">
        <v>111</v>
      </c>
      <c r="E2282" s="5" t="s">
        <v>389</v>
      </c>
      <c r="F2282" s="7" t="s">
        <v>264</v>
      </c>
      <c r="G2282" s="5">
        <v>25</v>
      </c>
      <c r="H2282" s="7" t="s">
        <v>455</v>
      </c>
      <c r="I2282" s="7" t="s">
        <v>456</v>
      </c>
      <c r="J2282" s="7" t="s">
        <v>111</v>
      </c>
      <c r="K2282" s="7" t="s">
        <v>391</v>
      </c>
      <c r="L2282" s="7" t="s">
        <v>457</v>
      </c>
      <c r="M2282" s="5">
        <v>-1</v>
      </c>
      <c r="N2282" s="5">
        <v>-1</v>
      </c>
      <c r="O2282" s="7" t="s">
        <v>458</v>
      </c>
      <c r="P2282" s="5">
        <v>8200</v>
      </c>
      <c r="Q2282" s="5">
        <v>8900</v>
      </c>
      <c r="R2282" s="5">
        <v>22900</v>
      </c>
      <c r="S2282" s="5">
        <v>28500</v>
      </c>
      <c r="T2282" s="5">
        <v>33300</v>
      </c>
      <c r="U2282" s="5">
        <v>0</v>
      </c>
      <c r="V2282" s="5">
        <v>0</v>
      </c>
      <c r="W2282" s="5">
        <v>0</v>
      </c>
      <c r="X2282" s="5">
        <v>0</v>
      </c>
      <c r="Y2282" s="5">
        <v>9300</v>
      </c>
      <c r="Z2282" s="5">
        <v>9500</v>
      </c>
      <c r="AA2282" s="5">
        <v>5.1043941940000002</v>
      </c>
      <c r="AB2282" s="5">
        <v>-73.912827739999997</v>
      </c>
      <c r="AC2282" s="7" t="s">
        <v>37</v>
      </c>
      <c r="AD2282" s="5">
        <v>2807097950</v>
      </c>
      <c r="AE2282" s="5" t="str">
        <f>MID(TablaPivotFinal[[#This Row],[Fecha]],1,4)</f>
        <v>2017</v>
      </c>
      <c r="AF2282" s="5" t="str">
        <f>MID(TablaPivotFinal[[#This Row],[Fecha]],5,3)</f>
        <v>Abr</v>
      </c>
      <c r="AG2282" s="7">
        <v>2807097950</v>
      </c>
      <c r="AH2282" s="8">
        <v>9756.6666669999995</v>
      </c>
      <c r="AI2282" t="s">
        <v>1084</v>
      </c>
      <c r="AJ2282" t="s">
        <v>879</v>
      </c>
      <c r="AK2282" t="s">
        <v>1212</v>
      </c>
    </row>
    <row r="2283" spans="1:37" x14ac:dyDescent="0.3">
      <c r="A2283" t="str">
        <f t="shared" si="105"/>
        <v>CASABLANCA-INVIAS</v>
      </c>
      <c r="B2283" t="str">
        <f t="shared" si="106"/>
        <v>2017Ago</v>
      </c>
      <c r="C2283" t="str">
        <f t="shared" si="107"/>
        <v>5.104394194-73.91282774</v>
      </c>
      <c r="D2283" s="9" t="s">
        <v>111</v>
      </c>
      <c r="E2283" s="6" t="s">
        <v>389</v>
      </c>
      <c r="F2283" s="9" t="s">
        <v>264</v>
      </c>
      <c r="G2283" s="6">
        <v>25</v>
      </c>
      <c r="H2283" s="9" t="s">
        <v>455</v>
      </c>
      <c r="I2283" s="9" t="s">
        <v>456</v>
      </c>
      <c r="J2283" s="9" t="s">
        <v>111</v>
      </c>
      <c r="K2283" s="9" t="s">
        <v>391</v>
      </c>
      <c r="L2283" s="9" t="s">
        <v>457</v>
      </c>
      <c r="M2283" s="6">
        <v>-1</v>
      </c>
      <c r="N2283" s="6">
        <v>-1</v>
      </c>
      <c r="O2283" s="9" t="s">
        <v>458</v>
      </c>
      <c r="P2283" s="6">
        <v>8200</v>
      </c>
      <c r="Q2283" s="6">
        <v>8900</v>
      </c>
      <c r="R2283" s="6">
        <v>22900</v>
      </c>
      <c r="S2283" s="6">
        <v>28500</v>
      </c>
      <c r="T2283" s="6">
        <v>33300</v>
      </c>
      <c r="U2283" s="6">
        <v>0</v>
      </c>
      <c r="V2283" s="6">
        <v>0</v>
      </c>
      <c r="W2283" s="6">
        <v>0</v>
      </c>
      <c r="X2283" s="6">
        <v>0</v>
      </c>
      <c r="Y2283" s="6">
        <v>9300</v>
      </c>
      <c r="Z2283" s="6">
        <v>9500</v>
      </c>
      <c r="AA2283" s="6">
        <v>5.1043941940000002</v>
      </c>
      <c r="AB2283" s="6">
        <v>-73.912827739999997</v>
      </c>
      <c r="AC2283" s="9" t="s">
        <v>39</v>
      </c>
      <c r="AD2283" s="6">
        <v>0</v>
      </c>
      <c r="AE2283" s="6" t="str">
        <f>MID(TablaPivotFinal[[#This Row],[Fecha]],1,4)</f>
        <v>2017</v>
      </c>
      <c r="AF2283" s="6" t="str">
        <f>MID(TablaPivotFinal[[#This Row],[Fecha]],5,3)</f>
        <v>Ago</v>
      </c>
      <c r="AG2283" s="9">
        <v>0</v>
      </c>
      <c r="AH2283" s="10">
        <v>0</v>
      </c>
      <c r="AI2283" t="s">
        <v>1084</v>
      </c>
      <c r="AJ2283" t="s">
        <v>883</v>
      </c>
      <c r="AK2283" t="s">
        <v>1212</v>
      </c>
    </row>
    <row r="2284" spans="1:37" x14ac:dyDescent="0.3">
      <c r="A2284" t="str">
        <f t="shared" si="105"/>
        <v>CASABLANCA-INVIAS</v>
      </c>
      <c r="B2284" t="str">
        <f t="shared" si="106"/>
        <v>2017Dic</v>
      </c>
      <c r="C2284" t="str">
        <f t="shared" si="107"/>
        <v>5.104394194-73.91282774</v>
      </c>
      <c r="D2284" s="7" t="s">
        <v>111</v>
      </c>
      <c r="E2284" s="5" t="s">
        <v>389</v>
      </c>
      <c r="F2284" s="7" t="s">
        <v>264</v>
      </c>
      <c r="G2284" s="5">
        <v>25</v>
      </c>
      <c r="H2284" s="7" t="s">
        <v>455</v>
      </c>
      <c r="I2284" s="7" t="s">
        <v>456</v>
      </c>
      <c r="J2284" s="7" t="s">
        <v>111</v>
      </c>
      <c r="K2284" s="7" t="s">
        <v>391</v>
      </c>
      <c r="L2284" s="7" t="s">
        <v>457</v>
      </c>
      <c r="M2284" s="5">
        <v>-1</v>
      </c>
      <c r="N2284" s="5">
        <v>-1</v>
      </c>
      <c r="O2284" s="7" t="s">
        <v>458</v>
      </c>
      <c r="P2284" s="5">
        <v>8200</v>
      </c>
      <c r="Q2284" s="5">
        <v>8900</v>
      </c>
      <c r="R2284" s="5">
        <v>22900</v>
      </c>
      <c r="S2284" s="5">
        <v>28500</v>
      </c>
      <c r="T2284" s="5">
        <v>33300</v>
      </c>
      <c r="U2284" s="5">
        <v>0</v>
      </c>
      <c r="V2284" s="5">
        <v>0</v>
      </c>
      <c r="W2284" s="5">
        <v>0</v>
      </c>
      <c r="X2284" s="5">
        <v>0</v>
      </c>
      <c r="Y2284" s="5">
        <v>9300</v>
      </c>
      <c r="Z2284" s="5">
        <v>9500</v>
      </c>
      <c r="AA2284" s="5">
        <v>5.1043941940000002</v>
      </c>
      <c r="AB2284" s="5">
        <v>-73.912827739999997</v>
      </c>
      <c r="AC2284" s="7" t="s">
        <v>41</v>
      </c>
      <c r="AD2284" s="5">
        <v>0</v>
      </c>
      <c r="AE2284" s="5" t="str">
        <f>MID(TablaPivotFinal[[#This Row],[Fecha]],1,4)</f>
        <v>2017</v>
      </c>
      <c r="AF2284" s="5" t="str">
        <f>MID(TablaPivotFinal[[#This Row],[Fecha]],5,3)</f>
        <v>Dic</v>
      </c>
      <c r="AG2284" s="7">
        <v>0</v>
      </c>
      <c r="AH2284" s="8">
        <v>0</v>
      </c>
      <c r="AI2284" t="s">
        <v>1084</v>
      </c>
      <c r="AJ2284" t="s">
        <v>887</v>
      </c>
      <c r="AK2284" t="s">
        <v>1212</v>
      </c>
    </row>
    <row r="2285" spans="1:37" x14ac:dyDescent="0.3">
      <c r="A2285" t="str">
        <f t="shared" si="105"/>
        <v>CASABLANCA-INVIAS</v>
      </c>
      <c r="B2285" t="str">
        <f t="shared" si="106"/>
        <v>2017Ene</v>
      </c>
      <c r="C2285" t="str">
        <f t="shared" si="107"/>
        <v>5.104394194-73.91282774</v>
      </c>
      <c r="D2285" s="9" t="s">
        <v>111</v>
      </c>
      <c r="E2285" s="6" t="s">
        <v>389</v>
      </c>
      <c r="F2285" s="9" t="s">
        <v>264</v>
      </c>
      <c r="G2285" s="6">
        <v>25</v>
      </c>
      <c r="H2285" s="9" t="s">
        <v>455</v>
      </c>
      <c r="I2285" s="9" t="s">
        <v>456</v>
      </c>
      <c r="J2285" s="9" t="s">
        <v>111</v>
      </c>
      <c r="K2285" s="9" t="s">
        <v>391</v>
      </c>
      <c r="L2285" s="9" t="s">
        <v>457</v>
      </c>
      <c r="M2285" s="6">
        <v>-1</v>
      </c>
      <c r="N2285" s="6">
        <v>-1</v>
      </c>
      <c r="O2285" s="9" t="s">
        <v>458</v>
      </c>
      <c r="P2285" s="6">
        <v>8200</v>
      </c>
      <c r="Q2285" s="6">
        <v>8900</v>
      </c>
      <c r="R2285" s="6">
        <v>22900</v>
      </c>
      <c r="S2285" s="6">
        <v>28500</v>
      </c>
      <c r="T2285" s="6">
        <v>33300</v>
      </c>
      <c r="U2285" s="6">
        <v>0</v>
      </c>
      <c r="V2285" s="6">
        <v>0</v>
      </c>
      <c r="W2285" s="6">
        <v>0</v>
      </c>
      <c r="X2285" s="6">
        <v>0</v>
      </c>
      <c r="Y2285" s="6">
        <v>9300</v>
      </c>
      <c r="Z2285" s="6">
        <v>9500</v>
      </c>
      <c r="AA2285" s="6">
        <v>5.1043941940000002</v>
      </c>
      <c r="AB2285" s="6">
        <v>-73.912827739999997</v>
      </c>
      <c r="AC2285" s="9" t="s">
        <v>43</v>
      </c>
      <c r="AD2285" s="6">
        <v>3035932200</v>
      </c>
      <c r="AE2285" s="6" t="str">
        <f>MID(TablaPivotFinal[[#This Row],[Fecha]],1,4)</f>
        <v>2017</v>
      </c>
      <c r="AF2285" s="6" t="str">
        <f>MID(TablaPivotFinal[[#This Row],[Fecha]],5,3)</f>
        <v>Ene</v>
      </c>
      <c r="AG2285" s="9">
        <v>3035932200</v>
      </c>
      <c r="AH2285" s="10">
        <v>10452.74194</v>
      </c>
      <c r="AI2285" t="s">
        <v>1084</v>
      </c>
      <c r="AJ2285" t="s">
        <v>876</v>
      </c>
      <c r="AK2285" t="s">
        <v>1212</v>
      </c>
    </row>
    <row r="2286" spans="1:37" x14ac:dyDescent="0.3">
      <c r="A2286" t="str">
        <f t="shared" si="105"/>
        <v>CASABLANCA-INVIAS</v>
      </c>
      <c r="B2286" t="str">
        <f t="shared" si="106"/>
        <v>2017Feb</v>
      </c>
      <c r="C2286" t="str">
        <f t="shared" si="107"/>
        <v>5.104394194-73.91282774</v>
      </c>
      <c r="D2286" s="7" t="s">
        <v>111</v>
      </c>
      <c r="E2286" s="5" t="s">
        <v>389</v>
      </c>
      <c r="F2286" s="7" t="s">
        <v>264</v>
      </c>
      <c r="G2286" s="5">
        <v>25</v>
      </c>
      <c r="H2286" s="7" t="s">
        <v>455</v>
      </c>
      <c r="I2286" s="7" t="s">
        <v>456</v>
      </c>
      <c r="J2286" s="7" t="s">
        <v>111</v>
      </c>
      <c r="K2286" s="7" t="s">
        <v>391</v>
      </c>
      <c r="L2286" s="7" t="s">
        <v>457</v>
      </c>
      <c r="M2286" s="5">
        <v>-1</v>
      </c>
      <c r="N2286" s="5">
        <v>-1</v>
      </c>
      <c r="O2286" s="7" t="s">
        <v>458</v>
      </c>
      <c r="P2286" s="5">
        <v>8200</v>
      </c>
      <c r="Q2286" s="5">
        <v>8900</v>
      </c>
      <c r="R2286" s="5">
        <v>22900</v>
      </c>
      <c r="S2286" s="5">
        <v>28500</v>
      </c>
      <c r="T2286" s="5">
        <v>33300</v>
      </c>
      <c r="U2286" s="5">
        <v>0</v>
      </c>
      <c r="V2286" s="5">
        <v>0</v>
      </c>
      <c r="W2286" s="5">
        <v>0</v>
      </c>
      <c r="X2286" s="5">
        <v>0</v>
      </c>
      <c r="Y2286" s="5">
        <v>9300</v>
      </c>
      <c r="Z2286" s="5">
        <v>9500</v>
      </c>
      <c r="AA2286" s="5">
        <v>5.1043941940000002</v>
      </c>
      <c r="AB2286" s="5">
        <v>-73.912827739999997</v>
      </c>
      <c r="AC2286" s="7" t="s">
        <v>45</v>
      </c>
      <c r="AD2286" s="5">
        <v>2381931950</v>
      </c>
      <c r="AE2286" s="5" t="str">
        <f>MID(TablaPivotFinal[[#This Row],[Fecha]],1,4)</f>
        <v>2017</v>
      </c>
      <c r="AF2286" s="5" t="str">
        <f>MID(TablaPivotFinal[[#This Row],[Fecha]],5,3)</f>
        <v>Feb</v>
      </c>
      <c r="AG2286" s="7">
        <v>2381931950</v>
      </c>
      <c r="AH2286" s="8">
        <v>8376.2142860000004</v>
      </c>
      <c r="AI2286" t="s">
        <v>1084</v>
      </c>
      <c r="AJ2286" t="s">
        <v>877</v>
      </c>
      <c r="AK2286" t="s">
        <v>1212</v>
      </c>
    </row>
    <row r="2287" spans="1:37" x14ac:dyDescent="0.3">
      <c r="A2287" t="str">
        <f t="shared" si="105"/>
        <v>CASABLANCA-INVIAS</v>
      </c>
      <c r="B2287" t="str">
        <f t="shared" si="106"/>
        <v>2017Jul</v>
      </c>
      <c r="C2287" t="str">
        <f t="shared" si="107"/>
        <v>5.104394194-73.91282774</v>
      </c>
      <c r="D2287" s="9" t="s">
        <v>111</v>
      </c>
      <c r="E2287" s="6" t="s">
        <v>389</v>
      </c>
      <c r="F2287" s="9" t="s">
        <v>264</v>
      </c>
      <c r="G2287" s="6">
        <v>25</v>
      </c>
      <c r="H2287" s="9" t="s">
        <v>455</v>
      </c>
      <c r="I2287" s="9" t="s">
        <v>456</v>
      </c>
      <c r="J2287" s="9" t="s">
        <v>111</v>
      </c>
      <c r="K2287" s="9" t="s">
        <v>391</v>
      </c>
      <c r="L2287" s="9" t="s">
        <v>457</v>
      </c>
      <c r="M2287" s="6">
        <v>-1</v>
      </c>
      <c r="N2287" s="6">
        <v>-1</v>
      </c>
      <c r="O2287" s="9" t="s">
        <v>458</v>
      </c>
      <c r="P2287" s="6">
        <v>8200</v>
      </c>
      <c r="Q2287" s="6">
        <v>8900</v>
      </c>
      <c r="R2287" s="6">
        <v>22900</v>
      </c>
      <c r="S2287" s="6">
        <v>28500</v>
      </c>
      <c r="T2287" s="6">
        <v>33300</v>
      </c>
      <c r="U2287" s="6">
        <v>0</v>
      </c>
      <c r="V2287" s="6">
        <v>0</v>
      </c>
      <c r="W2287" s="6">
        <v>0</v>
      </c>
      <c r="X2287" s="6">
        <v>0</v>
      </c>
      <c r="Y2287" s="6">
        <v>9300</v>
      </c>
      <c r="Z2287" s="6">
        <v>9500</v>
      </c>
      <c r="AA2287" s="6">
        <v>5.1043941940000002</v>
      </c>
      <c r="AB2287" s="6">
        <v>-73.912827739999997</v>
      </c>
      <c r="AC2287" s="9" t="s">
        <v>47</v>
      </c>
      <c r="AD2287" s="6">
        <v>0</v>
      </c>
      <c r="AE2287" s="6" t="str">
        <f>MID(TablaPivotFinal[[#This Row],[Fecha]],1,4)</f>
        <v>2017</v>
      </c>
      <c r="AF2287" s="6" t="str">
        <f>MID(TablaPivotFinal[[#This Row],[Fecha]],5,3)</f>
        <v>Jul</v>
      </c>
      <c r="AG2287" s="9">
        <v>0</v>
      </c>
      <c r="AH2287" s="10">
        <v>0</v>
      </c>
      <c r="AI2287" t="s">
        <v>1084</v>
      </c>
      <c r="AJ2287" t="s">
        <v>882</v>
      </c>
      <c r="AK2287" t="s">
        <v>1212</v>
      </c>
    </row>
    <row r="2288" spans="1:37" x14ac:dyDescent="0.3">
      <c r="A2288" t="str">
        <f t="shared" si="105"/>
        <v>CASABLANCA-INVIAS</v>
      </c>
      <c r="B2288" t="str">
        <f t="shared" si="106"/>
        <v>2017Jun</v>
      </c>
      <c r="C2288" t="str">
        <f t="shared" si="107"/>
        <v>5.104394194-73.91282774</v>
      </c>
      <c r="D2288" s="7" t="s">
        <v>111</v>
      </c>
      <c r="E2288" s="5" t="s">
        <v>389</v>
      </c>
      <c r="F2288" s="7" t="s">
        <v>264</v>
      </c>
      <c r="G2288" s="5">
        <v>25</v>
      </c>
      <c r="H2288" s="7" t="s">
        <v>455</v>
      </c>
      <c r="I2288" s="7" t="s">
        <v>456</v>
      </c>
      <c r="J2288" s="7" t="s">
        <v>111</v>
      </c>
      <c r="K2288" s="7" t="s">
        <v>391</v>
      </c>
      <c r="L2288" s="7" t="s">
        <v>457</v>
      </c>
      <c r="M2288" s="5">
        <v>-1</v>
      </c>
      <c r="N2288" s="5">
        <v>-1</v>
      </c>
      <c r="O2288" s="7" t="s">
        <v>458</v>
      </c>
      <c r="P2288" s="5">
        <v>8200</v>
      </c>
      <c r="Q2288" s="5">
        <v>8900</v>
      </c>
      <c r="R2288" s="5">
        <v>22900</v>
      </c>
      <c r="S2288" s="5">
        <v>28500</v>
      </c>
      <c r="T2288" s="5">
        <v>33300</v>
      </c>
      <c r="U2288" s="5">
        <v>0</v>
      </c>
      <c r="V2288" s="5">
        <v>0</v>
      </c>
      <c r="W2288" s="5">
        <v>0</v>
      </c>
      <c r="X2288" s="5">
        <v>0</v>
      </c>
      <c r="Y2288" s="5">
        <v>9300</v>
      </c>
      <c r="Z2288" s="5">
        <v>9500</v>
      </c>
      <c r="AA2288" s="5">
        <v>5.1043941940000002</v>
      </c>
      <c r="AB2288" s="5">
        <v>-73.912827739999997</v>
      </c>
      <c r="AC2288" s="7" t="s">
        <v>49</v>
      </c>
      <c r="AD2288" s="5">
        <v>2659363800</v>
      </c>
      <c r="AE2288" s="5" t="str">
        <f>MID(TablaPivotFinal[[#This Row],[Fecha]],1,4)</f>
        <v>2017</v>
      </c>
      <c r="AF2288" s="5" t="str">
        <f>MID(TablaPivotFinal[[#This Row],[Fecha]],5,3)</f>
        <v>Jun</v>
      </c>
      <c r="AG2288" s="7">
        <v>2659363800</v>
      </c>
      <c r="AH2288" s="8">
        <v>9140.1333329999998</v>
      </c>
      <c r="AI2288" t="s">
        <v>1084</v>
      </c>
      <c r="AJ2288" t="s">
        <v>881</v>
      </c>
      <c r="AK2288" t="s">
        <v>1212</v>
      </c>
    </row>
    <row r="2289" spans="1:37" x14ac:dyDescent="0.3">
      <c r="A2289" t="str">
        <f t="shared" si="105"/>
        <v>CASABLANCA-INVIAS</v>
      </c>
      <c r="B2289" t="str">
        <f t="shared" si="106"/>
        <v>2017Mar</v>
      </c>
      <c r="C2289" t="str">
        <f t="shared" si="107"/>
        <v>5.104394194-73.91282774</v>
      </c>
      <c r="D2289" s="9" t="s">
        <v>111</v>
      </c>
      <c r="E2289" s="6" t="s">
        <v>389</v>
      </c>
      <c r="F2289" s="9" t="s">
        <v>264</v>
      </c>
      <c r="G2289" s="6">
        <v>25</v>
      </c>
      <c r="H2289" s="9" t="s">
        <v>455</v>
      </c>
      <c r="I2289" s="9" t="s">
        <v>456</v>
      </c>
      <c r="J2289" s="9" t="s">
        <v>111</v>
      </c>
      <c r="K2289" s="9" t="s">
        <v>391</v>
      </c>
      <c r="L2289" s="9" t="s">
        <v>457</v>
      </c>
      <c r="M2289" s="6">
        <v>-1</v>
      </c>
      <c r="N2289" s="6">
        <v>-1</v>
      </c>
      <c r="O2289" s="9" t="s">
        <v>458</v>
      </c>
      <c r="P2289" s="6">
        <v>8200</v>
      </c>
      <c r="Q2289" s="6">
        <v>8900</v>
      </c>
      <c r="R2289" s="6">
        <v>22900</v>
      </c>
      <c r="S2289" s="6">
        <v>28500</v>
      </c>
      <c r="T2289" s="6">
        <v>33300</v>
      </c>
      <c r="U2289" s="6">
        <v>0</v>
      </c>
      <c r="V2289" s="6">
        <v>0</v>
      </c>
      <c r="W2289" s="6">
        <v>0</v>
      </c>
      <c r="X2289" s="6">
        <v>0</v>
      </c>
      <c r="Y2289" s="6">
        <v>9300</v>
      </c>
      <c r="Z2289" s="6">
        <v>9500</v>
      </c>
      <c r="AA2289" s="6">
        <v>5.1043941940000002</v>
      </c>
      <c r="AB2289" s="6">
        <v>-73.912827739999997</v>
      </c>
      <c r="AC2289" s="9" t="s">
        <v>51</v>
      </c>
      <c r="AD2289" s="6">
        <v>2591569900</v>
      </c>
      <c r="AE2289" s="6" t="str">
        <f>MID(TablaPivotFinal[[#This Row],[Fecha]],1,4)</f>
        <v>2017</v>
      </c>
      <c r="AF2289" s="6" t="str">
        <f>MID(TablaPivotFinal[[#This Row],[Fecha]],5,3)</f>
        <v>Mar</v>
      </c>
      <c r="AG2289" s="9">
        <v>2591569900</v>
      </c>
      <c r="AH2289" s="10">
        <v>8362.6129029999993</v>
      </c>
      <c r="AI2289" t="s">
        <v>1084</v>
      </c>
      <c r="AJ2289" t="s">
        <v>878</v>
      </c>
      <c r="AK2289" t="s">
        <v>1212</v>
      </c>
    </row>
    <row r="2290" spans="1:37" x14ac:dyDescent="0.3">
      <c r="A2290" t="str">
        <f t="shared" si="105"/>
        <v>CASABLANCA-INVIAS</v>
      </c>
      <c r="B2290" t="str">
        <f t="shared" si="106"/>
        <v>2017May</v>
      </c>
      <c r="C2290" t="str">
        <f t="shared" si="107"/>
        <v>5.104394194-73.91282774</v>
      </c>
      <c r="D2290" s="7" t="s">
        <v>111</v>
      </c>
      <c r="E2290" s="5" t="s">
        <v>389</v>
      </c>
      <c r="F2290" s="7" t="s">
        <v>264</v>
      </c>
      <c r="G2290" s="5">
        <v>25</v>
      </c>
      <c r="H2290" s="7" t="s">
        <v>455</v>
      </c>
      <c r="I2290" s="7" t="s">
        <v>456</v>
      </c>
      <c r="J2290" s="7" t="s">
        <v>111</v>
      </c>
      <c r="K2290" s="7" t="s">
        <v>391</v>
      </c>
      <c r="L2290" s="7" t="s">
        <v>457</v>
      </c>
      <c r="M2290" s="5">
        <v>-1</v>
      </c>
      <c r="N2290" s="5">
        <v>-1</v>
      </c>
      <c r="O2290" s="7" t="s">
        <v>458</v>
      </c>
      <c r="P2290" s="5">
        <v>8200</v>
      </c>
      <c r="Q2290" s="5">
        <v>8900</v>
      </c>
      <c r="R2290" s="5">
        <v>22900</v>
      </c>
      <c r="S2290" s="5">
        <v>28500</v>
      </c>
      <c r="T2290" s="5">
        <v>33300</v>
      </c>
      <c r="U2290" s="5">
        <v>0</v>
      </c>
      <c r="V2290" s="5">
        <v>0</v>
      </c>
      <c r="W2290" s="5">
        <v>0</v>
      </c>
      <c r="X2290" s="5">
        <v>0</v>
      </c>
      <c r="Y2290" s="5">
        <v>9300</v>
      </c>
      <c r="Z2290" s="5">
        <v>9500</v>
      </c>
      <c r="AA2290" s="5">
        <v>5.1043941940000002</v>
      </c>
      <c r="AB2290" s="5">
        <v>-73.912827739999997</v>
      </c>
      <c r="AC2290" s="7" t="s">
        <v>53</v>
      </c>
      <c r="AD2290" s="5">
        <v>2523709450</v>
      </c>
      <c r="AE2290" s="5" t="str">
        <f>MID(TablaPivotFinal[[#This Row],[Fecha]],1,4)</f>
        <v>2017</v>
      </c>
      <c r="AF2290" s="5" t="str">
        <f>MID(TablaPivotFinal[[#This Row],[Fecha]],5,3)</f>
        <v>May</v>
      </c>
      <c r="AG2290" s="7">
        <v>2523709450</v>
      </c>
      <c r="AH2290" s="8">
        <v>8321</v>
      </c>
      <c r="AI2290" t="s">
        <v>1084</v>
      </c>
      <c r="AJ2290" t="s">
        <v>880</v>
      </c>
      <c r="AK2290" t="s">
        <v>1212</v>
      </c>
    </row>
    <row r="2291" spans="1:37" x14ac:dyDescent="0.3">
      <c r="A2291" t="str">
        <f t="shared" si="105"/>
        <v>CASABLANCA-INVIAS</v>
      </c>
      <c r="B2291" t="str">
        <f t="shared" si="106"/>
        <v>2017Nov</v>
      </c>
      <c r="C2291" t="str">
        <f t="shared" si="107"/>
        <v>5.104394194-73.91282774</v>
      </c>
      <c r="D2291" s="9" t="s">
        <v>111</v>
      </c>
      <c r="E2291" s="6" t="s">
        <v>389</v>
      </c>
      <c r="F2291" s="9" t="s">
        <v>264</v>
      </c>
      <c r="G2291" s="6">
        <v>25</v>
      </c>
      <c r="H2291" s="9" t="s">
        <v>455</v>
      </c>
      <c r="I2291" s="9" t="s">
        <v>456</v>
      </c>
      <c r="J2291" s="9" t="s">
        <v>111</v>
      </c>
      <c r="K2291" s="9" t="s">
        <v>391</v>
      </c>
      <c r="L2291" s="9" t="s">
        <v>457</v>
      </c>
      <c r="M2291" s="6">
        <v>-1</v>
      </c>
      <c r="N2291" s="6">
        <v>-1</v>
      </c>
      <c r="O2291" s="9" t="s">
        <v>458</v>
      </c>
      <c r="P2291" s="6">
        <v>8200</v>
      </c>
      <c r="Q2291" s="6">
        <v>8900</v>
      </c>
      <c r="R2291" s="6">
        <v>22900</v>
      </c>
      <c r="S2291" s="6">
        <v>28500</v>
      </c>
      <c r="T2291" s="6">
        <v>33300</v>
      </c>
      <c r="U2291" s="6">
        <v>0</v>
      </c>
      <c r="V2291" s="6">
        <v>0</v>
      </c>
      <c r="W2291" s="6">
        <v>0</v>
      </c>
      <c r="X2291" s="6">
        <v>0</v>
      </c>
      <c r="Y2291" s="6">
        <v>9300</v>
      </c>
      <c r="Z2291" s="6">
        <v>9500</v>
      </c>
      <c r="AA2291" s="6">
        <v>5.1043941940000002</v>
      </c>
      <c r="AB2291" s="6">
        <v>-73.912827739999997</v>
      </c>
      <c r="AC2291" s="9" t="s">
        <v>55</v>
      </c>
      <c r="AD2291" s="6">
        <v>0</v>
      </c>
      <c r="AE2291" s="6" t="str">
        <f>MID(TablaPivotFinal[[#This Row],[Fecha]],1,4)</f>
        <v>2017</v>
      </c>
      <c r="AF2291" s="6" t="str">
        <f>MID(TablaPivotFinal[[#This Row],[Fecha]],5,3)</f>
        <v>Nov</v>
      </c>
      <c r="AG2291" s="9">
        <v>0</v>
      </c>
      <c r="AH2291" s="10">
        <v>0</v>
      </c>
      <c r="AI2291" t="s">
        <v>1084</v>
      </c>
      <c r="AJ2291" t="s">
        <v>886</v>
      </c>
      <c r="AK2291" t="s">
        <v>1212</v>
      </c>
    </row>
    <row r="2292" spans="1:37" x14ac:dyDescent="0.3">
      <c r="A2292" t="str">
        <f t="shared" si="105"/>
        <v>CASABLANCA-INVIAS</v>
      </c>
      <c r="B2292" t="str">
        <f t="shared" si="106"/>
        <v>2017Oct</v>
      </c>
      <c r="C2292" t="str">
        <f t="shared" si="107"/>
        <v>5.104394194-73.91282774</v>
      </c>
      <c r="D2292" s="7" t="s">
        <v>111</v>
      </c>
      <c r="E2292" s="5" t="s">
        <v>389</v>
      </c>
      <c r="F2292" s="7" t="s">
        <v>264</v>
      </c>
      <c r="G2292" s="5">
        <v>25</v>
      </c>
      <c r="H2292" s="7" t="s">
        <v>455</v>
      </c>
      <c r="I2292" s="7" t="s">
        <v>456</v>
      </c>
      <c r="J2292" s="7" t="s">
        <v>111</v>
      </c>
      <c r="K2292" s="7" t="s">
        <v>391</v>
      </c>
      <c r="L2292" s="7" t="s">
        <v>457</v>
      </c>
      <c r="M2292" s="5">
        <v>-1</v>
      </c>
      <c r="N2292" s="5">
        <v>-1</v>
      </c>
      <c r="O2292" s="7" t="s">
        <v>458</v>
      </c>
      <c r="P2292" s="5">
        <v>8200</v>
      </c>
      <c r="Q2292" s="5">
        <v>8900</v>
      </c>
      <c r="R2292" s="5">
        <v>22900</v>
      </c>
      <c r="S2292" s="5">
        <v>28500</v>
      </c>
      <c r="T2292" s="5">
        <v>33300</v>
      </c>
      <c r="U2292" s="5">
        <v>0</v>
      </c>
      <c r="V2292" s="5">
        <v>0</v>
      </c>
      <c r="W2292" s="5">
        <v>0</v>
      </c>
      <c r="X2292" s="5">
        <v>0</v>
      </c>
      <c r="Y2292" s="5">
        <v>9300</v>
      </c>
      <c r="Z2292" s="5">
        <v>9500</v>
      </c>
      <c r="AA2292" s="5">
        <v>5.1043941940000002</v>
      </c>
      <c r="AB2292" s="5">
        <v>-73.912827739999997</v>
      </c>
      <c r="AC2292" s="7" t="s">
        <v>57</v>
      </c>
      <c r="AD2292" s="5">
        <v>0</v>
      </c>
      <c r="AE2292" s="5" t="str">
        <f>MID(TablaPivotFinal[[#This Row],[Fecha]],1,4)</f>
        <v>2017</v>
      </c>
      <c r="AF2292" s="5" t="str">
        <f>MID(TablaPivotFinal[[#This Row],[Fecha]],5,3)</f>
        <v>Oct</v>
      </c>
      <c r="AG2292" s="7">
        <v>0</v>
      </c>
      <c r="AH2292" s="8">
        <v>0</v>
      </c>
      <c r="AI2292" t="s">
        <v>1084</v>
      </c>
      <c r="AJ2292" t="s">
        <v>885</v>
      </c>
      <c r="AK2292" t="s">
        <v>1212</v>
      </c>
    </row>
    <row r="2293" spans="1:37" x14ac:dyDescent="0.3">
      <c r="A2293" t="str">
        <f t="shared" si="105"/>
        <v>CASABLANCA-INVIAS</v>
      </c>
      <c r="B2293" t="str">
        <f t="shared" si="106"/>
        <v>2017Sep</v>
      </c>
      <c r="C2293" t="str">
        <f t="shared" si="107"/>
        <v>5.104394194-73.91282774</v>
      </c>
      <c r="D2293" s="9" t="s">
        <v>111</v>
      </c>
      <c r="E2293" s="6" t="s">
        <v>389</v>
      </c>
      <c r="F2293" s="9" t="s">
        <v>264</v>
      </c>
      <c r="G2293" s="6">
        <v>25</v>
      </c>
      <c r="H2293" s="9" t="s">
        <v>455</v>
      </c>
      <c r="I2293" s="9" t="s">
        <v>456</v>
      </c>
      <c r="J2293" s="9" t="s">
        <v>111</v>
      </c>
      <c r="K2293" s="9" t="s">
        <v>391</v>
      </c>
      <c r="L2293" s="9" t="s">
        <v>457</v>
      </c>
      <c r="M2293" s="6">
        <v>-1</v>
      </c>
      <c r="N2293" s="6">
        <v>-1</v>
      </c>
      <c r="O2293" s="9" t="s">
        <v>458</v>
      </c>
      <c r="P2293" s="6">
        <v>8200</v>
      </c>
      <c r="Q2293" s="6">
        <v>8900</v>
      </c>
      <c r="R2293" s="6">
        <v>22900</v>
      </c>
      <c r="S2293" s="6">
        <v>28500</v>
      </c>
      <c r="T2293" s="6">
        <v>33300</v>
      </c>
      <c r="U2293" s="6">
        <v>0</v>
      </c>
      <c r="V2293" s="6">
        <v>0</v>
      </c>
      <c r="W2293" s="6">
        <v>0</v>
      </c>
      <c r="X2293" s="6">
        <v>0</v>
      </c>
      <c r="Y2293" s="6">
        <v>9300</v>
      </c>
      <c r="Z2293" s="6">
        <v>9500</v>
      </c>
      <c r="AA2293" s="6">
        <v>5.1043941940000002</v>
      </c>
      <c r="AB2293" s="6">
        <v>-73.912827739999997</v>
      </c>
      <c r="AC2293" s="9" t="s">
        <v>59</v>
      </c>
      <c r="AD2293" s="6">
        <v>0</v>
      </c>
      <c r="AE2293" s="6" t="str">
        <f>MID(TablaPivotFinal[[#This Row],[Fecha]],1,4)</f>
        <v>2017</v>
      </c>
      <c r="AF2293" s="6" t="str">
        <f>MID(TablaPivotFinal[[#This Row],[Fecha]],5,3)</f>
        <v>Sep</v>
      </c>
      <c r="AG2293" s="9">
        <v>0</v>
      </c>
      <c r="AH2293" s="10">
        <v>0</v>
      </c>
      <c r="AI2293" t="s">
        <v>1084</v>
      </c>
      <c r="AJ2293" t="s">
        <v>884</v>
      </c>
      <c r="AK2293" t="s">
        <v>1212</v>
      </c>
    </row>
    <row r="2294" spans="1:37" x14ac:dyDescent="0.3">
      <c r="A2294" t="str">
        <f t="shared" si="105"/>
        <v>CASABLANCA-INVIAS</v>
      </c>
      <c r="B2294" t="str">
        <f t="shared" si="106"/>
        <v>2018Abr</v>
      </c>
      <c r="C2294" t="str">
        <f t="shared" si="107"/>
        <v>5.104394194-73.91282774</v>
      </c>
      <c r="D2294" s="7" t="s">
        <v>111</v>
      </c>
      <c r="E2294" s="5" t="s">
        <v>389</v>
      </c>
      <c r="F2294" s="7" t="s">
        <v>264</v>
      </c>
      <c r="G2294" s="5">
        <v>25</v>
      </c>
      <c r="H2294" s="7" t="s">
        <v>455</v>
      </c>
      <c r="I2294" s="7" t="s">
        <v>456</v>
      </c>
      <c r="J2294" s="7" t="s">
        <v>111</v>
      </c>
      <c r="K2294" s="7" t="s">
        <v>391</v>
      </c>
      <c r="L2294" s="7" t="s">
        <v>457</v>
      </c>
      <c r="M2294" s="5">
        <v>-1</v>
      </c>
      <c r="N2294" s="5">
        <v>-1</v>
      </c>
      <c r="O2294" s="7" t="s">
        <v>458</v>
      </c>
      <c r="P2294" s="5">
        <v>8200</v>
      </c>
      <c r="Q2294" s="5">
        <v>8900</v>
      </c>
      <c r="R2294" s="5">
        <v>22900</v>
      </c>
      <c r="S2294" s="5">
        <v>28500</v>
      </c>
      <c r="T2294" s="5">
        <v>33300</v>
      </c>
      <c r="U2294" s="5">
        <v>0</v>
      </c>
      <c r="V2294" s="5">
        <v>0</v>
      </c>
      <c r="W2294" s="5">
        <v>0</v>
      </c>
      <c r="X2294" s="5">
        <v>0</v>
      </c>
      <c r="Y2294" s="5">
        <v>9300</v>
      </c>
      <c r="Z2294" s="5">
        <v>9500</v>
      </c>
      <c r="AA2294" s="5">
        <v>5.1043941940000002</v>
      </c>
      <c r="AB2294" s="5">
        <v>-73.912827739999997</v>
      </c>
      <c r="AC2294" s="7" t="s">
        <v>61</v>
      </c>
      <c r="AD2294" s="5">
        <v>0</v>
      </c>
      <c r="AE2294" s="5" t="str">
        <f>MID(TablaPivotFinal[[#This Row],[Fecha]],1,4)</f>
        <v>2018</v>
      </c>
      <c r="AF2294" s="5" t="str">
        <f>MID(TablaPivotFinal[[#This Row],[Fecha]],5,3)</f>
        <v>Abr</v>
      </c>
      <c r="AG2294" s="7">
        <v>0</v>
      </c>
      <c r="AH2294" s="8">
        <v>0</v>
      </c>
      <c r="AI2294" t="s">
        <v>1084</v>
      </c>
      <c r="AJ2294" t="s">
        <v>891</v>
      </c>
      <c r="AK2294" t="s">
        <v>1212</v>
      </c>
    </row>
    <row r="2295" spans="1:37" x14ac:dyDescent="0.3">
      <c r="A2295" t="str">
        <f t="shared" si="105"/>
        <v>CASABLANCA-INVIAS</v>
      </c>
      <c r="B2295" t="str">
        <f t="shared" si="106"/>
        <v>2018Ago</v>
      </c>
      <c r="C2295" t="str">
        <f t="shared" si="107"/>
        <v>5.104394194-73.91282774</v>
      </c>
      <c r="D2295" s="9" t="s">
        <v>111</v>
      </c>
      <c r="E2295" s="6" t="s">
        <v>389</v>
      </c>
      <c r="F2295" s="9" t="s">
        <v>264</v>
      </c>
      <c r="G2295" s="6">
        <v>25</v>
      </c>
      <c r="H2295" s="9" t="s">
        <v>455</v>
      </c>
      <c r="I2295" s="9" t="s">
        <v>456</v>
      </c>
      <c r="J2295" s="9" t="s">
        <v>111</v>
      </c>
      <c r="K2295" s="9" t="s">
        <v>391</v>
      </c>
      <c r="L2295" s="9" t="s">
        <v>457</v>
      </c>
      <c r="M2295" s="6">
        <v>-1</v>
      </c>
      <c r="N2295" s="6">
        <v>-1</v>
      </c>
      <c r="O2295" s="9" t="s">
        <v>458</v>
      </c>
      <c r="P2295" s="6">
        <v>8200</v>
      </c>
      <c r="Q2295" s="6">
        <v>8900</v>
      </c>
      <c r="R2295" s="6">
        <v>22900</v>
      </c>
      <c r="S2295" s="6">
        <v>28500</v>
      </c>
      <c r="T2295" s="6">
        <v>33300</v>
      </c>
      <c r="U2295" s="6">
        <v>0</v>
      </c>
      <c r="V2295" s="6">
        <v>0</v>
      </c>
      <c r="W2295" s="6">
        <v>0</v>
      </c>
      <c r="X2295" s="6">
        <v>0</v>
      </c>
      <c r="Y2295" s="6">
        <v>9300</v>
      </c>
      <c r="Z2295" s="6">
        <v>9500</v>
      </c>
      <c r="AA2295" s="6">
        <v>5.1043941940000002</v>
      </c>
      <c r="AB2295" s="6">
        <v>-73.912827739999997</v>
      </c>
      <c r="AC2295" s="9" t="s">
        <v>63</v>
      </c>
      <c r="AD2295" s="6">
        <v>0</v>
      </c>
      <c r="AE2295" s="6" t="str">
        <f>MID(TablaPivotFinal[[#This Row],[Fecha]],1,4)</f>
        <v>2018</v>
      </c>
      <c r="AF2295" s="6" t="str">
        <f>MID(TablaPivotFinal[[#This Row],[Fecha]],5,3)</f>
        <v>Ago</v>
      </c>
      <c r="AG2295" s="9">
        <v>0</v>
      </c>
      <c r="AH2295" s="10">
        <v>0</v>
      </c>
      <c r="AI2295" t="s">
        <v>1084</v>
      </c>
      <c r="AJ2295" t="s">
        <v>895</v>
      </c>
      <c r="AK2295" t="s">
        <v>1212</v>
      </c>
    </row>
    <row r="2296" spans="1:37" x14ac:dyDescent="0.3">
      <c r="A2296" t="str">
        <f t="shared" si="105"/>
        <v>CASABLANCA-INVIAS</v>
      </c>
      <c r="B2296" t="str">
        <f t="shared" si="106"/>
        <v>2018Dic</v>
      </c>
      <c r="C2296" t="str">
        <f t="shared" si="107"/>
        <v>5.104394194-73.91282774</v>
      </c>
      <c r="D2296" s="7" t="s">
        <v>111</v>
      </c>
      <c r="E2296" s="5" t="s">
        <v>389</v>
      </c>
      <c r="F2296" s="7" t="s">
        <v>264</v>
      </c>
      <c r="G2296" s="5">
        <v>25</v>
      </c>
      <c r="H2296" s="7" t="s">
        <v>455</v>
      </c>
      <c r="I2296" s="7" t="s">
        <v>456</v>
      </c>
      <c r="J2296" s="7" t="s">
        <v>111</v>
      </c>
      <c r="K2296" s="7" t="s">
        <v>391</v>
      </c>
      <c r="L2296" s="7" t="s">
        <v>457</v>
      </c>
      <c r="M2296" s="5">
        <v>-1</v>
      </c>
      <c r="N2296" s="5">
        <v>-1</v>
      </c>
      <c r="O2296" s="7" t="s">
        <v>458</v>
      </c>
      <c r="P2296" s="5">
        <v>8200</v>
      </c>
      <c r="Q2296" s="5">
        <v>8900</v>
      </c>
      <c r="R2296" s="5">
        <v>22900</v>
      </c>
      <c r="S2296" s="5">
        <v>28500</v>
      </c>
      <c r="T2296" s="5">
        <v>33300</v>
      </c>
      <c r="U2296" s="5">
        <v>0</v>
      </c>
      <c r="V2296" s="5">
        <v>0</v>
      </c>
      <c r="W2296" s="5">
        <v>0</v>
      </c>
      <c r="X2296" s="5">
        <v>0</v>
      </c>
      <c r="Y2296" s="5">
        <v>9300</v>
      </c>
      <c r="Z2296" s="5">
        <v>9500</v>
      </c>
      <c r="AA2296" s="5">
        <v>5.1043941940000002</v>
      </c>
      <c r="AB2296" s="5">
        <v>-73.912827739999997</v>
      </c>
      <c r="AC2296" s="7" t="s">
        <v>65</v>
      </c>
      <c r="AD2296" s="5">
        <v>0</v>
      </c>
      <c r="AE2296" s="5" t="str">
        <f>MID(TablaPivotFinal[[#This Row],[Fecha]],1,4)</f>
        <v>2018</v>
      </c>
      <c r="AF2296" s="5" t="str">
        <f>MID(TablaPivotFinal[[#This Row],[Fecha]],5,3)</f>
        <v>Dic</v>
      </c>
      <c r="AG2296" s="7">
        <v>0</v>
      </c>
      <c r="AH2296" s="8">
        <v>0</v>
      </c>
      <c r="AI2296" t="s">
        <v>1084</v>
      </c>
      <c r="AJ2296" t="s">
        <v>899</v>
      </c>
      <c r="AK2296" t="s">
        <v>1212</v>
      </c>
    </row>
    <row r="2297" spans="1:37" x14ac:dyDescent="0.3">
      <c r="A2297" t="str">
        <f t="shared" si="105"/>
        <v>CASABLANCA-INVIAS</v>
      </c>
      <c r="B2297" t="str">
        <f t="shared" si="106"/>
        <v>2018Ene</v>
      </c>
      <c r="C2297" t="str">
        <f t="shared" si="107"/>
        <v>5.104394194-73.91282774</v>
      </c>
      <c r="D2297" s="9" t="s">
        <v>111</v>
      </c>
      <c r="E2297" s="6" t="s">
        <v>389</v>
      </c>
      <c r="F2297" s="9" t="s">
        <v>264</v>
      </c>
      <c r="G2297" s="6">
        <v>25</v>
      </c>
      <c r="H2297" s="9" t="s">
        <v>455</v>
      </c>
      <c r="I2297" s="9" t="s">
        <v>456</v>
      </c>
      <c r="J2297" s="9" t="s">
        <v>111</v>
      </c>
      <c r="K2297" s="9" t="s">
        <v>391</v>
      </c>
      <c r="L2297" s="9" t="s">
        <v>457</v>
      </c>
      <c r="M2297" s="6">
        <v>-1</v>
      </c>
      <c r="N2297" s="6">
        <v>-1</v>
      </c>
      <c r="O2297" s="9" t="s">
        <v>458</v>
      </c>
      <c r="P2297" s="6">
        <v>8200</v>
      </c>
      <c r="Q2297" s="6">
        <v>8900</v>
      </c>
      <c r="R2297" s="6">
        <v>22900</v>
      </c>
      <c r="S2297" s="6">
        <v>28500</v>
      </c>
      <c r="T2297" s="6">
        <v>33300</v>
      </c>
      <c r="U2297" s="6">
        <v>0</v>
      </c>
      <c r="V2297" s="6">
        <v>0</v>
      </c>
      <c r="W2297" s="6">
        <v>0</v>
      </c>
      <c r="X2297" s="6">
        <v>0</v>
      </c>
      <c r="Y2297" s="6">
        <v>9300</v>
      </c>
      <c r="Z2297" s="6">
        <v>9500</v>
      </c>
      <c r="AA2297" s="6">
        <v>5.1043941940000002</v>
      </c>
      <c r="AB2297" s="6">
        <v>-73.912827739999997</v>
      </c>
      <c r="AC2297" s="9" t="s">
        <v>67</v>
      </c>
      <c r="AD2297" s="6">
        <v>0</v>
      </c>
      <c r="AE2297" s="6" t="str">
        <f>MID(TablaPivotFinal[[#This Row],[Fecha]],1,4)</f>
        <v>2018</v>
      </c>
      <c r="AF2297" s="6" t="str">
        <f>MID(TablaPivotFinal[[#This Row],[Fecha]],5,3)</f>
        <v>Ene</v>
      </c>
      <c r="AG2297" s="9">
        <v>0</v>
      </c>
      <c r="AH2297" s="10">
        <v>0</v>
      </c>
      <c r="AI2297" t="s">
        <v>1084</v>
      </c>
      <c r="AJ2297" t="s">
        <v>888</v>
      </c>
      <c r="AK2297" t="s">
        <v>1212</v>
      </c>
    </row>
    <row r="2298" spans="1:37" x14ac:dyDescent="0.3">
      <c r="A2298" t="str">
        <f t="shared" si="105"/>
        <v>CASABLANCA-INVIAS</v>
      </c>
      <c r="B2298" t="str">
        <f t="shared" si="106"/>
        <v>2018Feb</v>
      </c>
      <c r="C2298" t="str">
        <f t="shared" si="107"/>
        <v>5.104394194-73.91282774</v>
      </c>
      <c r="D2298" s="7" t="s">
        <v>111</v>
      </c>
      <c r="E2298" s="5" t="s">
        <v>389</v>
      </c>
      <c r="F2298" s="7" t="s">
        <v>264</v>
      </c>
      <c r="G2298" s="5">
        <v>25</v>
      </c>
      <c r="H2298" s="7" t="s">
        <v>455</v>
      </c>
      <c r="I2298" s="7" t="s">
        <v>456</v>
      </c>
      <c r="J2298" s="7" t="s">
        <v>111</v>
      </c>
      <c r="K2298" s="7" t="s">
        <v>391</v>
      </c>
      <c r="L2298" s="7" t="s">
        <v>457</v>
      </c>
      <c r="M2298" s="5">
        <v>-1</v>
      </c>
      <c r="N2298" s="5">
        <v>-1</v>
      </c>
      <c r="O2298" s="7" t="s">
        <v>458</v>
      </c>
      <c r="P2298" s="5">
        <v>8200</v>
      </c>
      <c r="Q2298" s="5">
        <v>8900</v>
      </c>
      <c r="R2298" s="5">
        <v>22900</v>
      </c>
      <c r="S2298" s="5">
        <v>28500</v>
      </c>
      <c r="T2298" s="5">
        <v>33300</v>
      </c>
      <c r="U2298" s="5">
        <v>0</v>
      </c>
      <c r="V2298" s="5">
        <v>0</v>
      </c>
      <c r="W2298" s="5">
        <v>0</v>
      </c>
      <c r="X2298" s="5">
        <v>0</v>
      </c>
      <c r="Y2298" s="5">
        <v>9300</v>
      </c>
      <c r="Z2298" s="5">
        <v>9500</v>
      </c>
      <c r="AA2298" s="5">
        <v>5.1043941940000002</v>
      </c>
      <c r="AB2298" s="5">
        <v>-73.912827739999997</v>
      </c>
      <c r="AC2298" s="7" t="s">
        <v>69</v>
      </c>
      <c r="AD2298" s="5">
        <v>0</v>
      </c>
      <c r="AE2298" s="5" t="str">
        <f>MID(TablaPivotFinal[[#This Row],[Fecha]],1,4)</f>
        <v>2018</v>
      </c>
      <c r="AF2298" s="5" t="str">
        <f>MID(TablaPivotFinal[[#This Row],[Fecha]],5,3)</f>
        <v>Feb</v>
      </c>
      <c r="AG2298" s="7">
        <v>0</v>
      </c>
      <c r="AH2298" s="8">
        <v>0</v>
      </c>
      <c r="AI2298" t="s">
        <v>1084</v>
      </c>
      <c r="AJ2298" t="s">
        <v>889</v>
      </c>
      <c r="AK2298" t="s">
        <v>1212</v>
      </c>
    </row>
    <row r="2299" spans="1:37" x14ac:dyDescent="0.3">
      <c r="A2299" t="str">
        <f t="shared" si="105"/>
        <v>CASABLANCA-INVIAS</v>
      </c>
      <c r="B2299" t="str">
        <f t="shared" si="106"/>
        <v>2018Jul</v>
      </c>
      <c r="C2299" t="str">
        <f t="shared" si="107"/>
        <v>5.104394194-73.91282774</v>
      </c>
      <c r="D2299" s="9" t="s">
        <v>111</v>
      </c>
      <c r="E2299" s="6" t="s">
        <v>389</v>
      </c>
      <c r="F2299" s="9" t="s">
        <v>264</v>
      </c>
      <c r="G2299" s="6">
        <v>25</v>
      </c>
      <c r="H2299" s="9" t="s">
        <v>455</v>
      </c>
      <c r="I2299" s="9" t="s">
        <v>456</v>
      </c>
      <c r="J2299" s="9" t="s">
        <v>111</v>
      </c>
      <c r="K2299" s="9" t="s">
        <v>391</v>
      </c>
      <c r="L2299" s="9" t="s">
        <v>457</v>
      </c>
      <c r="M2299" s="6">
        <v>-1</v>
      </c>
      <c r="N2299" s="6">
        <v>-1</v>
      </c>
      <c r="O2299" s="9" t="s">
        <v>458</v>
      </c>
      <c r="P2299" s="6">
        <v>8200</v>
      </c>
      <c r="Q2299" s="6">
        <v>8900</v>
      </c>
      <c r="R2299" s="6">
        <v>22900</v>
      </c>
      <c r="S2299" s="6">
        <v>28500</v>
      </c>
      <c r="T2299" s="6">
        <v>33300</v>
      </c>
      <c r="U2299" s="6">
        <v>0</v>
      </c>
      <c r="V2299" s="6">
        <v>0</v>
      </c>
      <c r="W2299" s="6">
        <v>0</v>
      </c>
      <c r="X2299" s="6">
        <v>0</v>
      </c>
      <c r="Y2299" s="6">
        <v>9300</v>
      </c>
      <c r="Z2299" s="6">
        <v>9500</v>
      </c>
      <c r="AA2299" s="6">
        <v>5.1043941940000002</v>
      </c>
      <c r="AB2299" s="6">
        <v>-73.912827739999997</v>
      </c>
      <c r="AC2299" s="9" t="s">
        <v>71</v>
      </c>
      <c r="AD2299" s="6">
        <v>0</v>
      </c>
      <c r="AE2299" s="6" t="str">
        <f>MID(TablaPivotFinal[[#This Row],[Fecha]],1,4)</f>
        <v>2018</v>
      </c>
      <c r="AF2299" s="6" t="str">
        <f>MID(TablaPivotFinal[[#This Row],[Fecha]],5,3)</f>
        <v>Jul</v>
      </c>
      <c r="AG2299" s="9">
        <v>0</v>
      </c>
      <c r="AH2299" s="10">
        <v>0</v>
      </c>
      <c r="AI2299" t="s">
        <v>1084</v>
      </c>
      <c r="AJ2299" t="s">
        <v>894</v>
      </c>
      <c r="AK2299" t="s">
        <v>1212</v>
      </c>
    </row>
    <row r="2300" spans="1:37" x14ac:dyDescent="0.3">
      <c r="A2300" t="str">
        <f t="shared" si="105"/>
        <v>CASABLANCA-INVIAS</v>
      </c>
      <c r="B2300" t="str">
        <f t="shared" si="106"/>
        <v>2018Jun</v>
      </c>
      <c r="C2300" t="str">
        <f t="shared" si="107"/>
        <v>5.104394194-73.91282774</v>
      </c>
      <c r="D2300" s="7" t="s">
        <v>111</v>
      </c>
      <c r="E2300" s="5" t="s">
        <v>389</v>
      </c>
      <c r="F2300" s="7" t="s">
        <v>264</v>
      </c>
      <c r="G2300" s="5">
        <v>25</v>
      </c>
      <c r="H2300" s="7" t="s">
        <v>455</v>
      </c>
      <c r="I2300" s="7" t="s">
        <v>456</v>
      </c>
      <c r="J2300" s="7" t="s">
        <v>111</v>
      </c>
      <c r="K2300" s="7" t="s">
        <v>391</v>
      </c>
      <c r="L2300" s="7" t="s">
        <v>457</v>
      </c>
      <c r="M2300" s="5">
        <v>-1</v>
      </c>
      <c r="N2300" s="5">
        <v>-1</v>
      </c>
      <c r="O2300" s="7" t="s">
        <v>458</v>
      </c>
      <c r="P2300" s="5">
        <v>8200</v>
      </c>
      <c r="Q2300" s="5">
        <v>8900</v>
      </c>
      <c r="R2300" s="5">
        <v>22900</v>
      </c>
      <c r="S2300" s="5">
        <v>28500</v>
      </c>
      <c r="T2300" s="5">
        <v>33300</v>
      </c>
      <c r="U2300" s="5">
        <v>0</v>
      </c>
      <c r="V2300" s="5">
        <v>0</v>
      </c>
      <c r="W2300" s="5">
        <v>0</v>
      </c>
      <c r="X2300" s="5">
        <v>0</v>
      </c>
      <c r="Y2300" s="5">
        <v>9300</v>
      </c>
      <c r="Z2300" s="5">
        <v>9500</v>
      </c>
      <c r="AA2300" s="5">
        <v>5.1043941940000002</v>
      </c>
      <c r="AB2300" s="5">
        <v>-73.912827739999997</v>
      </c>
      <c r="AC2300" s="7" t="s">
        <v>73</v>
      </c>
      <c r="AD2300" s="5">
        <v>0</v>
      </c>
      <c r="AE2300" s="5" t="str">
        <f>MID(TablaPivotFinal[[#This Row],[Fecha]],1,4)</f>
        <v>2018</v>
      </c>
      <c r="AF2300" s="5" t="str">
        <f>MID(TablaPivotFinal[[#This Row],[Fecha]],5,3)</f>
        <v>Jun</v>
      </c>
      <c r="AG2300" s="7">
        <v>0</v>
      </c>
      <c r="AH2300" s="8">
        <v>0</v>
      </c>
      <c r="AI2300" t="s">
        <v>1084</v>
      </c>
      <c r="AJ2300" t="s">
        <v>893</v>
      </c>
      <c r="AK2300" t="s">
        <v>1212</v>
      </c>
    </row>
    <row r="2301" spans="1:37" x14ac:dyDescent="0.3">
      <c r="A2301" t="str">
        <f t="shared" si="105"/>
        <v>CASABLANCA-INVIAS</v>
      </c>
      <c r="B2301" t="str">
        <f t="shared" si="106"/>
        <v>2018Mar</v>
      </c>
      <c r="C2301" t="str">
        <f t="shared" si="107"/>
        <v>5.104394194-73.91282774</v>
      </c>
      <c r="D2301" s="9" t="s">
        <v>111</v>
      </c>
      <c r="E2301" s="6" t="s">
        <v>389</v>
      </c>
      <c r="F2301" s="9" t="s">
        <v>264</v>
      </c>
      <c r="G2301" s="6">
        <v>25</v>
      </c>
      <c r="H2301" s="9" t="s">
        <v>455</v>
      </c>
      <c r="I2301" s="9" t="s">
        <v>456</v>
      </c>
      <c r="J2301" s="9" t="s">
        <v>111</v>
      </c>
      <c r="K2301" s="9" t="s">
        <v>391</v>
      </c>
      <c r="L2301" s="9" t="s">
        <v>457</v>
      </c>
      <c r="M2301" s="6">
        <v>-1</v>
      </c>
      <c r="N2301" s="6">
        <v>-1</v>
      </c>
      <c r="O2301" s="9" t="s">
        <v>458</v>
      </c>
      <c r="P2301" s="6">
        <v>8200</v>
      </c>
      <c r="Q2301" s="6">
        <v>8900</v>
      </c>
      <c r="R2301" s="6">
        <v>22900</v>
      </c>
      <c r="S2301" s="6">
        <v>28500</v>
      </c>
      <c r="T2301" s="6">
        <v>33300</v>
      </c>
      <c r="U2301" s="6">
        <v>0</v>
      </c>
      <c r="V2301" s="6">
        <v>0</v>
      </c>
      <c r="W2301" s="6">
        <v>0</v>
      </c>
      <c r="X2301" s="6">
        <v>0</v>
      </c>
      <c r="Y2301" s="6">
        <v>9300</v>
      </c>
      <c r="Z2301" s="6">
        <v>9500</v>
      </c>
      <c r="AA2301" s="6">
        <v>5.1043941940000002</v>
      </c>
      <c r="AB2301" s="6">
        <v>-73.912827739999997</v>
      </c>
      <c r="AC2301" s="9" t="s">
        <v>75</v>
      </c>
      <c r="AD2301" s="6">
        <v>0</v>
      </c>
      <c r="AE2301" s="6" t="str">
        <f>MID(TablaPivotFinal[[#This Row],[Fecha]],1,4)</f>
        <v>2018</v>
      </c>
      <c r="AF2301" s="6" t="str">
        <f>MID(TablaPivotFinal[[#This Row],[Fecha]],5,3)</f>
        <v>Mar</v>
      </c>
      <c r="AG2301" s="9">
        <v>0</v>
      </c>
      <c r="AH2301" s="10">
        <v>0</v>
      </c>
      <c r="AI2301" t="s">
        <v>1084</v>
      </c>
      <c r="AJ2301" t="s">
        <v>890</v>
      </c>
      <c r="AK2301" t="s">
        <v>1212</v>
      </c>
    </row>
    <row r="2302" spans="1:37" x14ac:dyDescent="0.3">
      <c r="A2302" t="str">
        <f t="shared" si="105"/>
        <v>CASABLANCA-INVIAS</v>
      </c>
      <c r="B2302" t="str">
        <f t="shared" si="106"/>
        <v>2018May</v>
      </c>
      <c r="C2302" t="str">
        <f t="shared" si="107"/>
        <v>5.104394194-73.91282774</v>
      </c>
      <c r="D2302" s="7" t="s">
        <v>111</v>
      </c>
      <c r="E2302" s="5" t="s">
        <v>389</v>
      </c>
      <c r="F2302" s="7" t="s">
        <v>264</v>
      </c>
      <c r="G2302" s="5">
        <v>25</v>
      </c>
      <c r="H2302" s="7" t="s">
        <v>455</v>
      </c>
      <c r="I2302" s="7" t="s">
        <v>456</v>
      </c>
      <c r="J2302" s="7" t="s">
        <v>111</v>
      </c>
      <c r="K2302" s="7" t="s">
        <v>391</v>
      </c>
      <c r="L2302" s="7" t="s">
        <v>457</v>
      </c>
      <c r="M2302" s="5">
        <v>-1</v>
      </c>
      <c r="N2302" s="5">
        <v>-1</v>
      </c>
      <c r="O2302" s="7" t="s">
        <v>458</v>
      </c>
      <c r="P2302" s="5">
        <v>8200</v>
      </c>
      <c r="Q2302" s="5">
        <v>8900</v>
      </c>
      <c r="R2302" s="5">
        <v>22900</v>
      </c>
      <c r="S2302" s="5">
        <v>28500</v>
      </c>
      <c r="T2302" s="5">
        <v>33300</v>
      </c>
      <c r="U2302" s="5">
        <v>0</v>
      </c>
      <c r="V2302" s="5">
        <v>0</v>
      </c>
      <c r="W2302" s="5">
        <v>0</v>
      </c>
      <c r="X2302" s="5">
        <v>0</v>
      </c>
      <c r="Y2302" s="5">
        <v>9300</v>
      </c>
      <c r="Z2302" s="5">
        <v>9500</v>
      </c>
      <c r="AA2302" s="5">
        <v>5.1043941940000002</v>
      </c>
      <c r="AB2302" s="5">
        <v>-73.912827739999997</v>
      </c>
      <c r="AC2302" s="7" t="s">
        <v>77</v>
      </c>
      <c r="AD2302" s="5">
        <v>0</v>
      </c>
      <c r="AE2302" s="5" t="str">
        <f>MID(TablaPivotFinal[[#This Row],[Fecha]],1,4)</f>
        <v>2018</v>
      </c>
      <c r="AF2302" s="5" t="str">
        <f>MID(TablaPivotFinal[[#This Row],[Fecha]],5,3)</f>
        <v>May</v>
      </c>
      <c r="AG2302" s="7">
        <v>0</v>
      </c>
      <c r="AH2302" s="8">
        <v>0</v>
      </c>
      <c r="AI2302" t="s">
        <v>1084</v>
      </c>
      <c r="AJ2302" t="s">
        <v>892</v>
      </c>
      <c r="AK2302" t="s">
        <v>1212</v>
      </c>
    </row>
    <row r="2303" spans="1:37" x14ac:dyDescent="0.3">
      <c r="A2303" t="str">
        <f t="shared" si="105"/>
        <v>CASABLANCA-INVIAS</v>
      </c>
      <c r="B2303" t="str">
        <f t="shared" si="106"/>
        <v>2018Nov</v>
      </c>
      <c r="C2303" t="str">
        <f t="shared" si="107"/>
        <v>5.104394194-73.91282774</v>
      </c>
      <c r="D2303" s="9" t="s">
        <v>111</v>
      </c>
      <c r="E2303" s="6" t="s">
        <v>389</v>
      </c>
      <c r="F2303" s="9" t="s">
        <v>264</v>
      </c>
      <c r="G2303" s="6">
        <v>25</v>
      </c>
      <c r="H2303" s="9" t="s">
        <v>455</v>
      </c>
      <c r="I2303" s="9" t="s">
        <v>456</v>
      </c>
      <c r="J2303" s="9" t="s">
        <v>111</v>
      </c>
      <c r="K2303" s="9" t="s">
        <v>391</v>
      </c>
      <c r="L2303" s="9" t="s">
        <v>457</v>
      </c>
      <c r="M2303" s="6">
        <v>-1</v>
      </c>
      <c r="N2303" s="6">
        <v>-1</v>
      </c>
      <c r="O2303" s="9" t="s">
        <v>458</v>
      </c>
      <c r="P2303" s="6">
        <v>8200</v>
      </c>
      <c r="Q2303" s="6">
        <v>8900</v>
      </c>
      <c r="R2303" s="6">
        <v>22900</v>
      </c>
      <c r="S2303" s="6">
        <v>28500</v>
      </c>
      <c r="T2303" s="6">
        <v>33300</v>
      </c>
      <c r="U2303" s="6">
        <v>0</v>
      </c>
      <c r="V2303" s="6">
        <v>0</v>
      </c>
      <c r="W2303" s="6">
        <v>0</v>
      </c>
      <c r="X2303" s="6">
        <v>0</v>
      </c>
      <c r="Y2303" s="6">
        <v>9300</v>
      </c>
      <c r="Z2303" s="6">
        <v>9500</v>
      </c>
      <c r="AA2303" s="6">
        <v>5.1043941940000002</v>
      </c>
      <c r="AB2303" s="6">
        <v>-73.912827739999997</v>
      </c>
      <c r="AC2303" s="9" t="s">
        <v>79</v>
      </c>
      <c r="AD2303" s="6">
        <v>0</v>
      </c>
      <c r="AE2303" s="6" t="str">
        <f>MID(TablaPivotFinal[[#This Row],[Fecha]],1,4)</f>
        <v>2018</v>
      </c>
      <c r="AF2303" s="6" t="str">
        <f>MID(TablaPivotFinal[[#This Row],[Fecha]],5,3)</f>
        <v>Nov</v>
      </c>
      <c r="AG2303" s="9">
        <v>0</v>
      </c>
      <c r="AH2303" s="10">
        <v>0</v>
      </c>
      <c r="AI2303" t="s">
        <v>1084</v>
      </c>
      <c r="AJ2303" t="s">
        <v>898</v>
      </c>
      <c r="AK2303" t="s">
        <v>1212</v>
      </c>
    </row>
    <row r="2304" spans="1:37" x14ac:dyDescent="0.3">
      <c r="A2304" t="str">
        <f t="shared" si="105"/>
        <v>CASABLANCA-INVIAS</v>
      </c>
      <c r="B2304" t="str">
        <f t="shared" si="106"/>
        <v>2018Oct</v>
      </c>
      <c r="C2304" t="str">
        <f t="shared" si="107"/>
        <v>5.104394194-73.91282774</v>
      </c>
      <c r="D2304" s="7" t="s">
        <v>111</v>
      </c>
      <c r="E2304" s="5" t="s">
        <v>389</v>
      </c>
      <c r="F2304" s="7" t="s">
        <v>264</v>
      </c>
      <c r="G2304" s="5">
        <v>25</v>
      </c>
      <c r="H2304" s="7" t="s">
        <v>455</v>
      </c>
      <c r="I2304" s="7" t="s">
        <v>456</v>
      </c>
      <c r="J2304" s="7" t="s">
        <v>111</v>
      </c>
      <c r="K2304" s="7" t="s">
        <v>391</v>
      </c>
      <c r="L2304" s="7" t="s">
        <v>457</v>
      </c>
      <c r="M2304" s="5">
        <v>-1</v>
      </c>
      <c r="N2304" s="5">
        <v>-1</v>
      </c>
      <c r="O2304" s="7" t="s">
        <v>458</v>
      </c>
      <c r="P2304" s="5">
        <v>8200</v>
      </c>
      <c r="Q2304" s="5">
        <v>8900</v>
      </c>
      <c r="R2304" s="5">
        <v>22900</v>
      </c>
      <c r="S2304" s="5">
        <v>28500</v>
      </c>
      <c r="T2304" s="5">
        <v>33300</v>
      </c>
      <c r="U2304" s="5">
        <v>0</v>
      </c>
      <c r="V2304" s="5">
        <v>0</v>
      </c>
      <c r="W2304" s="5">
        <v>0</v>
      </c>
      <c r="X2304" s="5">
        <v>0</v>
      </c>
      <c r="Y2304" s="5">
        <v>9300</v>
      </c>
      <c r="Z2304" s="5">
        <v>9500</v>
      </c>
      <c r="AA2304" s="5">
        <v>5.1043941940000002</v>
      </c>
      <c r="AB2304" s="5">
        <v>-73.912827739999997</v>
      </c>
      <c r="AC2304" s="7" t="s">
        <v>81</v>
      </c>
      <c r="AD2304" s="5">
        <v>0</v>
      </c>
      <c r="AE2304" s="5" t="str">
        <f>MID(TablaPivotFinal[[#This Row],[Fecha]],1,4)</f>
        <v>2018</v>
      </c>
      <c r="AF2304" s="5" t="str">
        <f>MID(TablaPivotFinal[[#This Row],[Fecha]],5,3)</f>
        <v>Oct</v>
      </c>
      <c r="AG2304" s="7">
        <v>0</v>
      </c>
      <c r="AH2304" s="8">
        <v>0</v>
      </c>
      <c r="AI2304" t="s">
        <v>1084</v>
      </c>
      <c r="AJ2304" t="s">
        <v>897</v>
      </c>
      <c r="AK2304" t="s">
        <v>1212</v>
      </c>
    </row>
    <row r="2305" spans="1:37" x14ac:dyDescent="0.3">
      <c r="A2305" t="str">
        <f t="shared" si="105"/>
        <v>CASABLANCA-INVIAS</v>
      </c>
      <c r="B2305" t="str">
        <f t="shared" si="106"/>
        <v>2018Sep</v>
      </c>
      <c r="C2305" t="str">
        <f t="shared" si="107"/>
        <v>5.104394194-73.91282774</v>
      </c>
      <c r="D2305" s="9" t="s">
        <v>111</v>
      </c>
      <c r="E2305" s="6" t="s">
        <v>389</v>
      </c>
      <c r="F2305" s="9" t="s">
        <v>264</v>
      </c>
      <c r="G2305" s="6">
        <v>25</v>
      </c>
      <c r="H2305" s="9" t="s">
        <v>455</v>
      </c>
      <c r="I2305" s="9" t="s">
        <v>456</v>
      </c>
      <c r="J2305" s="9" t="s">
        <v>111</v>
      </c>
      <c r="K2305" s="9" t="s">
        <v>391</v>
      </c>
      <c r="L2305" s="9" t="s">
        <v>457</v>
      </c>
      <c r="M2305" s="6">
        <v>-1</v>
      </c>
      <c r="N2305" s="6">
        <v>-1</v>
      </c>
      <c r="O2305" s="9" t="s">
        <v>458</v>
      </c>
      <c r="P2305" s="6">
        <v>8200</v>
      </c>
      <c r="Q2305" s="6">
        <v>8900</v>
      </c>
      <c r="R2305" s="6">
        <v>22900</v>
      </c>
      <c r="S2305" s="6">
        <v>28500</v>
      </c>
      <c r="T2305" s="6">
        <v>33300</v>
      </c>
      <c r="U2305" s="6">
        <v>0</v>
      </c>
      <c r="V2305" s="6">
        <v>0</v>
      </c>
      <c r="W2305" s="6">
        <v>0</v>
      </c>
      <c r="X2305" s="6">
        <v>0</v>
      </c>
      <c r="Y2305" s="6">
        <v>9300</v>
      </c>
      <c r="Z2305" s="6">
        <v>9500</v>
      </c>
      <c r="AA2305" s="6">
        <v>5.1043941940000002</v>
      </c>
      <c r="AB2305" s="6">
        <v>-73.912827739999997</v>
      </c>
      <c r="AC2305" s="9" t="s">
        <v>83</v>
      </c>
      <c r="AD2305" s="6">
        <v>0</v>
      </c>
      <c r="AE2305" s="6" t="str">
        <f>MID(TablaPivotFinal[[#This Row],[Fecha]],1,4)</f>
        <v>2018</v>
      </c>
      <c r="AF2305" s="6" t="str">
        <f>MID(TablaPivotFinal[[#This Row],[Fecha]],5,3)</f>
        <v>Sep</v>
      </c>
      <c r="AG2305" s="9">
        <v>0</v>
      </c>
      <c r="AH2305" s="10">
        <v>0</v>
      </c>
      <c r="AI2305" t="s">
        <v>1084</v>
      </c>
      <c r="AJ2305" t="s">
        <v>896</v>
      </c>
      <c r="AK2305" t="s">
        <v>1212</v>
      </c>
    </row>
    <row r="2306" spans="1:37" x14ac:dyDescent="0.3">
      <c r="A2306" t="str">
        <f t="shared" ref="A2306:A2369" si="108">_xlfn.CONCAT(H2306,"-",D2306)</f>
        <v>HONDA-Concesionaria Alternativas Viales SAS.</v>
      </c>
      <c r="B2306" t="str">
        <f t="shared" si="106"/>
        <v>2016Abr</v>
      </c>
      <c r="C2306" t="str">
        <f t="shared" si="107"/>
        <v>5.201507469-74.82034451</v>
      </c>
      <c r="D2306" s="7" t="s">
        <v>460</v>
      </c>
      <c r="E2306" s="5">
        <v>5007</v>
      </c>
      <c r="F2306" s="7" t="s">
        <v>231</v>
      </c>
      <c r="G2306" s="5">
        <v>73</v>
      </c>
      <c r="H2306" s="7" t="s">
        <v>461</v>
      </c>
      <c r="I2306" s="7" t="s">
        <v>298</v>
      </c>
      <c r="J2306" s="7" t="s">
        <v>103</v>
      </c>
      <c r="K2306" s="7" t="s">
        <v>462</v>
      </c>
      <c r="L2306" s="7" t="s">
        <v>300</v>
      </c>
      <c r="M2306" s="5" t="s">
        <v>301</v>
      </c>
      <c r="N2306" s="5" t="s">
        <v>302</v>
      </c>
      <c r="O2306" s="7" t="s">
        <v>463</v>
      </c>
      <c r="P2306" s="5">
        <v>10700</v>
      </c>
      <c r="Q2306" s="5">
        <v>11400</v>
      </c>
      <c r="R2306" s="5">
        <v>11900</v>
      </c>
      <c r="S2306" s="5">
        <v>12400</v>
      </c>
      <c r="T2306" s="5">
        <v>26500</v>
      </c>
      <c r="U2306" s="5">
        <v>36200</v>
      </c>
      <c r="V2306" s="5">
        <v>39200</v>
      </c>
      <c r="W2306" s="5">
        <v>0</v>
      </c>
      <c r="X2306" s="5">
        <v>0</v>
      </c>
      <c r="Y2306" s="5">
        <v>0</v>
      </c>
      <c r="Z2306" s="5">
        <v>0</v>
      </c>
      <c r="AA2306" s="5">
        <v>5.2015074690000001</v>
      </c>
      <c r="AB2306" s="5">
        <v>-74.820344509999998</v>
      </c>
      <c r="AC2306" s="7" t="s">
        <v>13</v>
      </c>
      <c r="AD2306" s="5">
        <v>1150965850</v>
      </c>
      <c r="AE2306" s="5" t="str">
        <f>MID(TablaPivotFinal[[#This Row],[Fecha]],1,4)</f>
        <v>2016</v>
      </c>
      <c r="AF2306" s="5" t="str">
        <f>MID(TablaPivotFinal[[#This Row],[Fecha]],5,3)</f>
        <v>Abr</v>
      </c>
      <c r="AG2306" s="7">
        <v>1150965850</v>
      </c>
      <c r="AH2306" s="8">
        <v>114929</v>
      </c>
      <c r="AI2306" t="s">
        <v>1085</v>
      </c>
      <c r="AJ2306" t="s">
        <v>867</v>
      </c>
      <c r="AK2306" t="s">
        <v>1213</v>
      </c>
    </row>
    <row r="2307" spans="1:37" x14ac:dyDescent="0.3">
      <c r="A2307" t="str">
        <f t="shared" si="108"/>
        <v>HONDA-Concesionaria Alternativas Viales SAS.</v>
      </c>
      <c r="B2307" t="str">
        <f t="shared" ref="B2307:B2370" si="109">_xlfn.CONCAT(AE2307,AF2307)</f>
        <v>2016Ago</v>
      </c>
      <c r="C2307" t="str">
        <f t="shared" ref="C2307:C2370" si="110">_xlfn.CONCAT(AA2307,AB2307)</f>
        <v>5.201507469-74.82034451</v>
      </c>
      <c r="D2307" s="9" t="s">
        <v>460</v>
      </c>
      <c r="E2307" s="6">
        <v>5007</v>
      </c>
      <c r="F2307" s="9" t="s">
        <v>231</v>
      </c>
      <c r="G2307" s="6">
        <v>73</v>
      </c>
      <c r="H2307" s="9" t="s">
        <v>461</v>
      </c>
      <c r="I2307" s="9" t="s">
        <v>298</v>
      </c>
      <c r="J2307" s="9" t="s">
        <v>103</v>
      </c>
      <c r="K2307" s="9" t="s">
        <v>462</v>
      </c>
      <c r="L2307" s="9" t="s">
        <v>300</v>
      </c>
      <c r="M2307" s="6" t="s">
        <v>301</v>
      </c>
      <c r="N2307" s="6" t="s">
        <v>302</v>
      </c>
      <c r="O2307" s="9" t="s">
        <v>463</v>
      </c>
      <c r="P2307" s="6">
        <v>10700</v>
      </c>
      <c r="Q2307" s="6">
        <v>11400</v>
      </c>
      <c r="R2307" s="6">
        <v>11900</v>
      </c>
      <c r="S2307" s="6">
        <v>12400</v>
      </c>
      <c r="T2307" s="6">
        <v>26500</v>
      </c>
      <c r="U2307" s="6">
        <v>36200</v>
      </c>
      <c r="V2307" s="6">
        <v>39200</v>
      </c>
      <c r="W2307" s="6">
        <v>0</v>
      </c>
      <c r="X2307" s="6">
        <v>0</v>
      </c>
      <c r="Y2307" s="6">
        <v>0</v>
      </c>
      <c r="Z2307" s="6">
        <v>0</v>
      </c>
      <c r="AA2307" s="6">
        <v>5.2015074690000001</v>
      </c>
      <c r="AB2307" s="6">
        <v>-74.820344509999998</v>
      </c>
      <c r="AC2307" s="9" t="s">
        <v>15</v>
      </c>
      <c r="AD2307" s="6">
        <v>1330612400</v>
      </c>
      <c r="AE2307" s="6" t="str">
        <f>MID(TablaPivotFinal[[#This Row],[Fecha]],1,4)</f>
        <v>2016</v>
      </c>
      <c r="AF2307" s="6" t="str">
        <f>MID(TablaPivotFinal[[#This Row],[Fecha]],5,3)</f>
        <v>Ago</v>
      </c>
      <c r="AG2307" s="9">
        <v>1330612400</v>
      </c>
      <c r="AH2307" s="10">
        <v>136506</v>
      </c>
      <c r="AI2307" t="s">
        <v>1085</v>
      </c>
      <c r="AJ2307" t="s">
        <v>871</v>
      </c>
      <c r="AK2307" t="s">
        <v>1213</v>
      </c>
    </row>
    <row r="2308" spans="1:37" x14ac:dyDescent="0.3">
      <c r="A2308" t="str">
        <f t="shared" si="108"/>
        <v>HONDA-Concesionaria Alternativas Viales SAS.</v>
      </c>
      <c r="B2308" t="str">
        <f t="shared" si="109"/>
        <v>2016Dic</v>
      </c>
      <c r="C2308" t="str">
        <f t="shared" si="110"/>
        <v>5.201507469-74.82034451</v>
      </c>
      <c r="D2308" s="7" t="s">
        <v>460</v>
      </c>
      <c r="E2308" s="5">
        <v>5007</v>
      </c>
      <c r="F2308" s="7" t="s">
        <v>231</v>
      </c>
      <c r="G2308" s="5">
        <v>73</v>
      </c>
      <c r="H2308" s="7" t="s">
        <v>461</v>
      </c>
      <c r="I2308" s="7" t="s">
        <v>298</v>
      </c>
      <c r="J2308" s="7" t="s">
        <v>103</v>
      </c>
      <c r="K2308" s="7" t="s">
        <v>462</v>
      </c>
      <c r="L2308" s="7" t="s">
        <v>300</v>
      </c>
      <c r="M2308" s="5" t="s">
        <v>301</v>
      </c>
      <c r="N2308" s="5" t="s">
        <v>302</v>
      </c>
      <c r="O2308" s="7" t="s">
        <v>463</v>
      </c>
      <c r="P2308" s="5">
        <v>10700</v>
      </c>
      <c r="Q2308" s="5">
        <v>11400</v>
      </c>
      <c r="R2308" s="5">
        <v>11900</v>
      </c>
      <c r="S2308" s="5">
        <v>12400</v>
      </c>
      <c r="T2308" s="5">
        <v>26500</v>
      </c>
      <c r="U2308" s="5">
        <v>36200</v>
      </c>
      <c r="V2308" s="5">
        <v>39200</v>
      </c>
      <c r="W2308" s="5">
        <v>0</v>
      </c>
      <c r="X2308" s="5">
        <v>0</v>
      </c>
      <c r="Y2308" s="5">
        <v>0</v>
      </c>
      <c r="Z2308" s="5">
        <v>0</v>
      </c>
      <c r="AA2308" s="5">
        <v>5.2015074690000001</v>
      </c>
      <c r="AB2308" s="5">
        <v>-74.820344509999998</v>
      </c>
      <c r="AC2308" s="7" t="s">
        <v>17</v>
      </c>
      <c r="AD2308" s="5">
        <v>2025503500</v>
      </c>
      <c r="AE2308" s="5" t="str">
        <f>MID(TablaPivotFinal[[#This Row],[Fecha]],1,4)</f>
        <v>2016</v>
      </c>
      <c r="AF2308" s="5" t="str">
        <f>MID(TablaPivotFinal[[#This Row],[Fecha]],5,3)</f>
        <v>Dic</v>
      </c>
      <c r="AG2308" s="7">
        <v>2025503500</v>
      </c>
      <c r="AH2308" s="8">
        <v>163719</v>
      </c>
      <c r="AI2308" t="s">
        <v>1085</v>
      </c>
      <c r="AJ2308" t="s">
        <v>875</v>
      </c>
      <c r="AK2308" t="s">
        <v>1213</v>
      </c>
    </row>
    <row r="2309" spans="1:37" x14ac:dyDescent="0.3">
      <c r="A2309" t="str">
        <f t="shared" si="108"/>
        <v>HONDA-Concesionaria Alternativas Viales SAS.</v>
      </c>
      <c r="B2309" t="str">
        <f t="shared" si="109"/>
        <v>2016Ene</v>
      </c>
      <c r="C2309" t="str">
        <f t="shared" si="110"/>
        <v>5.201507469-74.82034451</v>
      </c>
      <c r="D2309" s="9" t="s">
        <v>460</v>
      </c>
      <c r="E2309" s="6">
        <v>5007</v>
      </c>
      <c r="F2309" s="9" t="s">
        <v>231</v>
      </c>
      <c r="G2309" s="6">
        <v>73</v>
      </c>
      <c r="H2309" s="9" t="s">
        <v>461</v>
      </c>
      <c r="I2309" s="9" t="s">
        <v>298</v>
      </c>
      <c r="J2309" s="9" t="s">
        <v>103</v>
      </c>
      <c r="K2309" s="9" t="s">
        <v>462</v>
      </c>
      <c r="L2309" s="9" t="s">
        <v>300</v>
      </c>
      <c r="M2309" s="6" t="s">
        <v>301</v>
      </c>
      <c r="N2309" s="6" t="s">
        <v>302</v>
      </c>
      <c r="O2309" s="9" t="s">
        <v>463</v>
      </c>
      <c r="P2309" s="6">
        <v>10700</v>
      </c>
      <c r="Q2309" s="6">
        <v>11400</v>
      </c>
      <c r="R2309" s="6">
        <v>11900</v>
      </c>
      <c r="S2309" s="6">
        <v>12400</v>
      </c>
      <c r="T2309" s="6">
        <v>26500</v>
      </c>
      <c r="U2309" s="6">
        <v>36200</v>
      </c>
      <c r="V2309" s="6">
        <v>39200</v>
      </c>
      <c r="W2309" s="6">
        <v>0</v>
      </c>
      <c r="X2309" s="6">
        <v>0</v>
      </c>
      <c r="Y2309" s="6">
        <v>0</v>
      </c>
      <c r="Z2309" s="6">
        <v>0</v>
      </c>
      <c r="AA2309" s="6">
        <v>5.2015074690000001</v>
      </c>
      <c r="AB2309" s="6">
        <v>-74.820344509999998</v>
      </c>
      <c r="AC2309" s="9" t="s">
        <v>19</v>
      </c>
      <c r="AD2309" s="6">
        <v>1484741050</v>
      </c>
      <c r="AE2309" s="6" t="str">
        <f>MID(TablaPivotFinal[[#This Row],[Fecha]],1,4)</f>
        <v>2016</v>
      </c>
      <c r="AF2309" s="6" t="str">
        <f>MID(TablaPivotFinal[[#This Row],[Fecha]],5,3)</f>
        <v>Ene</v>
      </c>
      <c r="AG2309" s="9">
        <v>1484741050</v>
      </c>
      <c r="AH2309" s="10">
        <v>170599</v>
      </c>
      <c r="AI2309" t="s">
        <v>1085</v>
      </c>
      <c r="AJ2309" t="s">
        <v>864</v>
      </c>
      <c r="AK2309" t="s">
        <v>1213</v>
      </c>
    </row>
    <row r="2310" spans="1:37" x14ac:dyDescent="0.3">
      <c r="A2310" t="str">
        <f t="shared" si="108"/>
        <v>HONDA-Concesionaria Alternativas Viales SAS.</v>
      </c>
      <c r="B2310" t="str">
        <f t="shared" si="109"/>
        <v>2016Feb</v>
      </c>
      <c r="C2310" t="str">
        <f t="shared" si="110"/>
        <v>5.201507469-74.82034451</v>
      </c>
      <c r="D2310" s="7" t="s">
        <v>460</v>
      </c>
      <c r="E2310" s="5">
        <v>5007</v>
      </c>
      <c r="F2310" s="7" t="s">
        <v>231</v>
      </c>
      <c r="G2310" s="5">
        <v>73</v>
      </c>
      <c r="H2310" s="7" t="s">
        <v>461</v>
      </c>
      <c r="I2310" s="7" t="s">
        <v>298</v>
      </c>
      <c r="J2310" s="7" t="s">
        <v>103</v>
      </c>
      <c r="K2310" s="7" t="s">
        <v>462</v>
      </c>
      <c r="L2310" s="7" t="s">
        <v>300</v>
      </c>
      <c r="M2310" s="5" t="s">
        <v>301</v>
      </c>
      <c r="N2310" s="5" t="s">
        <v>302</v>
      </c>
      <c r="O2310" s="7" t="s">
        <v>463</v>
      </c>
      <c r="P2310" s="5">
        <v>10700</v>
      </c>
      <c r="Q2310" s="5">
        <v>11400</v>
      </c>
      <c r="R2310" s="5">
        <v>11900</v>
      </c>
      <c r="S2310" s="5">
        <v>12400</v>
      </c>
      <c r="T2310" s="5">
        <v>26500</v>
      </c>
      <c r="U2310" s="5">
        <v>36200</v>
      </c>
      <c r="V2310" s="5">
        <v>39200</v>
      </c>
      <c r="W2310" s="5">
        <v>0</v>
      </c>
      <c r="X2310" s="5">
        <v>0</v>
      </c>
      <c r="Y2310" s="5">
        <v>0</v>
      </c>
      <c r="Z2310" s="5">
        <v>0</v>
      </c>
      <c r="AA2310" s="5">
        <v>5.2015074690000001</v>
      </c>
      <c r="AB2310" s="5">
        <v>-74.820344509999998</v>
      </c>
      <c r="AC2310" s="7" t="s">
        <v>21</v>
      </c>
      <c r="AD2310" s="5">
        <v>1101970050</v>
      </c>
      <c r="AE2310" s="5" t="str">
        <f>MID(TablaPivotFinal[[#This Row],[Fecha]],1,4)</f>
        <v>2016</v>
      </c>
      <c r="AF2310" s="5" t="str">
        <f>MID(TablaPivotFinal[[#This Row],[Fecha]],5,3)</f>
        <v>Feb</v>
      </c>
      <c r="AG2310" s="7">
        <v>1101970050</v>
      </c>
      <c r="AH2310" s="8">
        <v>110976</v>
      </c>
      <c r="AI2310" t="s">
        <v>1085</v>
      </c>
      <c r="AJ2310" t="s">
        <v>865</v>
      </c>
      <c r="AK2310" t="s">
        <v>1213</v>
      </c>
    </row>
    <row r="2311" spans="1:37" x14ac:dyDescent="0.3">
      <c r="A2311" t="str">
        <f t="shared" si="108"/>
        <v>HONDA-Concesionaria Alternativas Viales SAS.</v>
      </c>
      <c r="B2311" t="str">
        <f t="shared" si="109"/>
        <v>2016Jul</v>
      </c>
      <c r="C2311" t="str">
        <f t="shared" si="110"/>
        <v>5.201507469-74.82034451</v>
      </c>
      <c r="D2311" s="9" t="s">
        <v>460</v>
      </c>
      <c r="E2311" s="6">
        <v>5007</v>
      </c>
      <c r="F2311" s="9" t="s">
        <v>231</v>
      </c>
      <c r="G2311" s="6">
        <v>73</v>
      </c>
      <c r="H2311" s="9" t="s">
        <v>461</v>
      </c>
      <c r="I2311" s="9" t="s">
        <v>298</v>
      </c>
      <c r="J2311" s="9" t="s">
        <v>103</v>
      </c>
      <c r="K2311" s="9" t="s">
        <v>462</v>
      </c>
      <c r="L2311" s="9" t="s">
        <v>300</v>
      </c>
      <c r="M2311" s="6" t="s">
        <v>301</v>
      </c>
      <c r="N2311" s="6" t="s">
        <v>302</v>
      </c>
      <c r="O2311" s="9" t="s">
        <v>463</v>
      </c>
      <c r="P2311" s="6">
        <v>10700</v>
      </c>
      <c r="Q2311" s="6">
        <v>11400</v>
      </c>
      <c r="R2311" s="6">
        <v>11900</v>
      </c>
      <c r="S2311" s="6">
        <v>12400</v>
      </c>
      <c r="T2311" s="6">
        <v>26500</v>
      </c>
      <c r="U2311" s="6">
        <v>36200</v>
      </c>
      <c r="V2311" s="6">
        <v>39200</v>
      </c>
      <c r="W2311" s="6">
        <v>0</v>
      </c>
      <c r="X2311" s="6">
        <v>0</v>
      </c>
      <c r="Y2311" s="6">
        <v>0</v>
      </c>
      <c r="Z2311" s="6">
        <v>0</v>
      </c>
      <c r="AA2311" s="6">
        <v>5.2015074690000001</v>
      </c>
      <c r="AB2311" s="6">
        <v>-74.820344509999998</v>
      </c>
      <c r="AC2311" s="9" t="s">
        <v>23</v>
      </c>
      <c r="AD2311" s="6">
        <v>1204650800</v>
      </c>
      <c r="AE2311" s="6" t="str">
        <f>MID(TablaPivotFinal[[#This Row],[Fecha]],1,4)</f>
        <v>2016</v>
      </c>
      <c r="AF2311" s="6" t="str">
        <f>MID(TablaPivotFinal[[#This Row],[Fecha]],5,3)</f>
        <v>Jul</v>
      </c>
      <c r="AG2311" s="9">
        <v>1204650800</v>
      </c>
      <c r="AH2311" s="10">
        <v>132815</v>
      </c>
      <c r="AI2311" t="s">
        <v>1085</v>
      </c>
      <c r="AJ2311" t="s">
        <v>870</v>
      </c>
      <c r="AK2311" t="s">
        <v>1213</v>
      </c>
    </row>
    <row r="2312" spans="1:37" x14ac:dyDescent="0.3">
      <c r="A2312" t="str">
        <f t="shared" si="108"/>
        <v>HONDA-Concesionaria Alternativas Viales SAS.</v>
      </c>
      <c r="B2312" t="str">
        <f t="shared" si="109"/>
        <v>2016Jun</v>
      </c>
      <c r="C2312" t="str">
        <f t="shared" si="110"/>
        <v>5.201507469-74.82034451</v>
      </c>
      <c r="D2312" s="7" t="s">
        <v>460</v>
      </c>
      <c r="E2312" s="5">
        <v>5007</v>
      </c>
      <c r="F2312" s="7" t="s">
        <v>231</v>
      </c>
      <c r="G2312" s="5">
        <v>73</v>
      </c>
      <c r="H2312" s="7" t="s">
        <v>461</v>
      </c>
      <c r="I2312" s="7" t="s">
        <v>298</v>
      </c>
      <c r="J2312" s="7" t="s">
        <v>103</v>
      </c>
      <c r="K2312" s="7" t="s">
        <v>462</v>
      </c>
      <c r="L2312" s="7" t="s">
        <v>300</v>
      </c>
      <c r="M2312" s="5" t="s">
        <v>301</v>
      </c>
      <c r="N2312" s="5" t="s">
        <v>302</v>
      </c>
      <c r="O2312" s="7" t="s">
        <v>463</v>
      </c>
      <c r="P2312" s="5">
        <v>10700</v>
      </c>
      <c r="Q2312" s="5">
        <v>11400</v>
      </c>
      <c r="R2312" s="5">
        <v>11900</v>
      </c>
      <c r="S2312" s="5">
        <v>12400</v>
      </c>
      <c r="T2312" s="5">
        <v>26500</v>
      </c>
      <c r="U2312" s="5">
        <v>36200</v>
      </c>
      <c r="V2312" s="5">
        <v>39200</v>
      </c>
      <c r="W2312" s="5">
        <v>0</v>
      </c>
      <c r="X2312" s="5">
        <v>0</v>
      </c>
      <c r="Y2312" s="5">
        <v>0</v>
      </c>
      <c r="Z2312" s="5">
        <v>0</v>
      </c>
      <c r="AA2312" s="5">
        <v>5.2015074690000001</v>
      </c>
      <c r="AB2312" s="5">
        <v>-74.820344509999998</v>
      </c>
      <c r="AC2312" s="7" t="s">
        <v>25</v>
      </c>
      <c r="AD2312" s="5">
        <v>1225321900</v>
      </c>
      <c r="AE2312" s="5" t="str">
        <f>MID(TablaPivotFinal[[#This Row],[Fecha]],1,4)</f>
        <v>2016</v>
      </c>
      <c r="AF2312" s="5" t="str">
        <f>MID(TablaPivotFinal[[#This Row],[Fecha]],5,3)</f>
        <v>Jun</v>
      </c>
      <c r="AG2312" s="7">
        <v>1225321900</v>
      </c>
      <c r="AH2312" s="8">
        <v>128373</v>
      </c>
      <c r="AI2312" t="s">
        <v>1085</v>
      </c>
      <c r="AJ2312" t="s">
        <v>869</v>
      </c>
      <c r="AK2312" t="s">
        <v>1213</v>
      </c>
    </row>
    <row r="2313" spans="1:37" x14ac:dyDescent="0.3">
      <c r="A2313" t="str">
        <f t="shared" si="108"/>
        <v>HONDA-Concesionaria Alternativas Viales SAS.</v>
      </c>
      <c r="B2313" t="str">
        <f t="shared" si="109"/>
        <v>2016Mar</v>
      </c>
      <c r="C2313" t="str">
        <f t="shared" si="110"/>
        <v>5.201507469-74.82034451</v>
      </c>
      <c r="D2313" s="9" t="s">
        <v>460</v>
      </c>
      <c r="E2313" s="6">
        <v>5007</v>
      </c>
      <c r="F2313" s="9" t="s">
        <v>231</v>
      </c>
      <c r="G2313" s="6">
        <v>73</v>
      </c>
      <c r="H2313" s="9" t="s">
        <v>461</v>
      </c>
      <c r="I2313" s="9" t="s">
        <v>298</v>
      </c>
      <c r="J2313" s="9" t="s">
        <v>103</v>
      </c>
      <c r="K2313" s="9" t="s">
        <v>462</v>
      </c>
      <c r="L2313" s="9" t="s">
        <v>300</v>
      </c>
      <c r="M2313" s="6" t="s">
        <v>301</v>
      </c>
      <c r="N2313" s="6" t="s">
        <v>302</v>
      </c>
      <c r="O2313" s="9" t="s">
        <v>463</v>
      </c>
      <c r="P2313" s="6">
        <v>10700</v>
      </c>
      <c r="Q2313" s="6">
        <v>11400</v>
      </c>
      <c r="R2313" s="6">
        <v>11900</v>
      </c>
      <c r="S2313" s="6">
        <v>12400</v>
      </c>
      <c r="T2313" s="6">
        <v>26500</v>
      </c>
      <c r="U2313" s="6">
        <v>36200</v>
      </c>
      <c r="V2313" s="6">
        <v>39200</v>
      </c>
      <c r="W2313" s="6">
        <v>0</v>
      </c>
      <c r="X2313" s="6">
        <v>0</v>
      </c>
      <c r="Y2313" s="6">
        <v>0</v>
      </c>
      <c r="Z2313" s="6">
        <v>0</v>
      </c>
      <c r="AA2313" s="6">
        <v>5.2015074690000001</v>
      </c>
      <c r="AB2313" s="6">
        <v>-74.820344509999998</v>
      </c>
      <c r="AC2313" s="9" t="s">
        <v>27</v>
      </c>
      <c r="AD2313" s="6">
        <v>1308953600</v>
      </c>
      <c r="AE2313" s="6" t="str">
        <f>MID(TablaPivotFinal[[#This Row],[Fecha]],1,4)</f>
        <v>2016</v>
      </c>
      <c r="AF2313" s="6" t="str">
        <f>MID(TablaPivotFinal[[#This Row],[Fecha]],5,3)</f>
        <v>Mar</v>
      </c>
      <c r="AG2313" s="9">
        <v>1308953600</v>
      </c>
      <c r="AH2313" s="10">
        <v>141250</v>
      </c>
      <c r="AI2313" t="s">
        <v>1085</v>
      </c>
      <c r="AJ2313" t="s">
        <v>866</v>
      </c>
      <c r="AK2313" t="s">
        <v>1213</v>
      </c>
    </row>
    <row r="2314" spans="1:37" x14ac:dyDescent="0.3">
      <c r="A2314" t="str">
        <f t="shared" si="108"/>
        <v>HONDA-Concesionaria Alternativas Viales SAS.</v>
      </c>
      <c r="B2314" t="str">
        <f t="shared" si="109"/>
        <v>2016May</v>
      </c>
      <c r="C2314" t="str">
        <f t="shared" si="110"/>
        <v>5.201507469-74.82034451</v>
      </c>
      <c r="D2314" s="7" t="s">
        <v>460</v>
      </c>
      <c r="E2314" s="5">
        <v>5007</v>
      </c>
      <c r="F2314" s="7" t="s">
        <v>231</v>
      </c>
      <c r="G2314" s="5">
        <v>73</v>
      </c>
      <c r="H2314" s="7" t="s">
        <v>461</v>
      </c>
      <c r="I2314" s="7" t="s">
        <v>298</v>
      </c>
      <c r="J2314" s="7" t="s">
        <v>103</v>
      </c>
      <c r="K2314" s="7" t="s">
        <v>462</v>
      </c>
      <c r="L2314" s="7" t="s">
        <v>300</v>
      </c>
      <c r="M2314" s="5" t="s">
        <v>301</v>
      </c>
      <c r="N2314" s="5" t="s">
        <v>302</v>
      </c>
      <c r="O2314" s="7" t="s">
        <v>463</v>
      </c>
      <c r="P2314" s="5">
        <v>10700</v>
      </c>
      <c r="Q2314" s="5">
        <v>11400</v>
      </c>
      <c r="R2314" s="5">
        <v>11900</v>
      </c>
      <c r="S2314" s="5">
        <v>12400</v>
      </c>
      <c r="T2314" s="5">
        <v>26500</v>
      </c>
      <c r="U2314" s="5">
        <v>36200</v>
      </c>
      <c r="V2314" s="5">
        <v>39200</v>
      </c>
      <c r="W2314" s="5">
        <v>0</v>
      </c>
      <c r="X2314" s="5">
        <v>0</v>
      </c>
      <c r="Y2314" s="5">
        <v>0</v>
      </c>
      <c r="Z2314" s="5">
        <v>0</v>
      </c>
      <c r="AA2314" s="5">
        <v>5.2015074690000001</v>
      </c>
      <c r="AB2314" s="5">
        <v>-74.820344509999998</v>
      </c>
      <c r="AC2314" s="7" t="s">
        <v>29</v>
      </c>
      <c r="AD2314" s="5">
        <v>1186450800</v>
      </c>
      <c r="AE2314" s="5" t="str">
        <f>MID(TablaPivotFinal[[#This Row],[Fecha]],1,4)</f>
        <v>2016</v>
      </c>
      <c r="AF2314" s="5" t="str">
        <f>MID(TablaPivotFinal[[#This Row],[Fecha]],5,3)</f>
        <v>May</v>
      </c>
      <c r="AG2314" s="7">
        <v>1186450800</v>
      </c>
      <c r="AH2314" s="8">
        <v>124956</v>
      </c>
      <c r="AI2314" t="s">
        <v>1085</v>
      </c>
      <c r="AJ2314" t="s">
        <v>868</v>
      </c>
      <c r="AK2314" t="s">
        <v>1213</v>
      </c>
    </row>
    <row r="2315" spans="1:37" x14ac:dyDescent="0.3">
      <c r="A2315" t="str">
        <f t="shared" si="108"/>
        <v>HONDA-Concesionaria Alternativas Viales SAS.</v>
      </c>
      <c r="B2315" t="str">
        <f t="shared" si="109"/>
        <v>2016Nov</v>
      </c>
      <c r="C2315" t="str">
        <f t="shared" si="110"/>
        <v>5.201507469-74.82034451</v>
      </c>
      <c r="D2315" s="9" t="s">
        <v>460</v>
      </c>
      <c r="E2315" s="6">
        <v>5007</v>
      </c>
      <c r="F2315" s="9" t="s">
        <v>231</v>
      </c>
      <c r="G2315" s="6">
        <v>73</v>
      </c>
      <c r="H2315" s="9" t="s">
        <v>461</v>
      </c>
      <c r="I2315" s="9" t="s">
        <v>298</v>
      </c>
      <c r="J2315" s="9" t="s">
        <v>103</v>
      </c>
      <c r="K2315" s="9" t="s">
        <v>462</v>
      </c>
      <c r="L2315" s="9" t="s">
        <v>300</v>
      </c>
      <c r="M2315" s="6" t="s">
        <v>301</v>
      </c>
      <c r="N2315" s="6" t="s">
        <v>302</v>
      </c>
      <c r="O2315" s="9" t="s">
        <v>463</v>
      </c>
      <c r="P2315" s="6">
        <v>10700</v>
      </c>
      <c r="Q2315" s="6">
        <v>11400</v>
      </c>
      <c r="R2315" s="6">
        <v>11900</v>
      </c>
      <c r="S2315" s="6">
        <v>12400</v>
      </c>
      <c r="T2315" s="6">
        <v>26500</v>
      </c>
      <c r="U2315" s="6">
        <v>36200</v>
      </c>
      <c r="V2315" s="6">
        <v>39200</v>
      </c>
      <c r="W2315" s="6">
        <v>0</v>
      </c>
      <c r="X2315" s="6">
        <v>0</v>
      </c>
      <c r="Y2315" s="6">
        <v>0</v>
      </c>
      <c r="Z2315" s="6">
        <v>0</v>
      </c>
      <c r="AA2315" s="6">
        <v>5.2015074690000001</v>
      </c>
      <c r="AB2315" s="6">
        <v>-74.820344509999998</v>
      </c>
      <c r="AC2315" s="9" t="s">
        <v>31</v>
      </c>
      <c r="AD2315" s="6">
        <v>1705278950</v>
      </c>
      <c r="AE2315" s="6" t="str">
        <f>MID(TablaPivotFinal[[#This Row],[Fecha]],1,4)</f>
        <v>2016</v>
      </c>
      <c r="AF2315" s="6" t="str">
        <f>MID(TablaPivotFinal[[#This Row],[Fecha]],5,3)</f>
        <v>Nov</v>
      </c>
      <c r="AG2315" s="9">
        <v>1705278950</v>
      </c>
      <c r="AH2315" s="10">
        <v>130147</v>
      </c>
      <c r="AI2315" t="s">
        <v>1085</v>
      </c>
      <c r="AJ2315" t="s">
        <v>874</v>
      </c>
      <c r="AK2315" t="s">
        <v>1213</v>
      </c>
    </row>
    <row r="2316" spans="1:37" x14ac:dyDescent="0.3">
      <c r="A2316" t="str">
        <f t="shared" si="108"/>
        <v>HONDA-Concesionaria Alternativas Viales SAS.</v>
      </c>
      <c r="B2316" t="str">
        <f t="shared" si="109"/>
        <v>2016Oct</v>
      </c>
      <c r="C2316" t="str">
        <f t="shared" si="110"/>
        <v>5.201507469-74.82034451</v>
      </c>
      <c r="D2316" s="7" t="s">
        <v>460</v>
      </c>
      <c r="E2316" s="5">
        <v>5007</v>
      </c>
      <c r="F2316" s="7" t="s">
        <v>231</v>
      </c>
      <c r="G2316" s="5">
        <v>73</v>
      </c>
      <c r="H2316" s="7" t="s">
        <v>461</v>
      </c>
      <c r="I2316" s="7" t="s">
        <v>298</v>
      </c>
      <c r="J2316" s="7" t="s">
        <v>103</v>
      </c>
      <c r="K2316" s="7" t="s">
        <v>462</v>
      </c>
      <c r="L2316" s="7" t="s">
        <v>300</v>
      </c>
      <c r="M2316" s="5" t="s">
        <v>301</v>
      </c>
      <c r="N2316" s="5" t="s">
        <v>302</v>
      </c>
      <c r="O2316" s="7" t="s">
        <v>463</v>
      </c>
      <c r="P2316" s="5">
        <v>10700</v>
      </c>
      <c r="Q2316" s="5">
        <v>11400</v>
      </c>
      <c r="R2316" s="5">
        <v>11900</v>
      </c>
      <c r="S2316" s="5">
        <v>12400</v>
      </c>
      <c r="T2316" s="5">
        <v>26500</v>
      </c>
      <c r="U2316" s="5">
        <v>36200</v>
      </c>
      <c r="V2316" s="5">
        <v>39200</v>
      </c>
      <c r="W2316" s="5">
        <v>0</v>
      </c>
      <c r="X2316" s="5">
        <v>0</v>
      </c>
      <c r="Y2316" s="5">
        <v>0</v>
      </c>
      <c r="Z2316" s="5">
        <v>0</v>
      </c>
      <c r="AA2316" s="5">
        <v>5.2015074690000001</v>
      </c>
      <c r="AB2316" s="5">
        <v>-74.820344509999998</v>
      </c>
      <c r="AC2316" s="7" t="s">
        <v>33</v>
      </c>
      <c r="AD2316" s="5">
        <v>1767606400</v>
      </c>
      <c r="AE2316" s="5" t="str">
        <f>MID(TablaPivotFinal[[#This Row],[Fecha]],1,4)</f>
        <v>2016</v>
      </c>
      <c r="AF2316" s="5" t="str">
        <f>MID(TablaPivotFinal[[#This Row],[Fecha]],5,3)</f>
        <v>Oct</v>
      </c>
      <c r="AG2316" s="7">
        <v>1767606400</v>
      </c>
      <c r="AH2316" s="8">
        <v>136745</v>
      </c>
      <c r="AI2316" t="s">
        <v>1085</v>
      </c>
      <c r="AJ2316" t="s">
        <v>873</v>
      </c>
      <c r="AK2316" t="s">
        <v>1213</v>
      </c>
    </row>
    <row r="2317" spans="1:37" x14ac:dyDescent="0.3">
      <c r="A2317" t="str">
        <f t="shared" si="108"/>
        <v>HONDA-Concesionaria Alternativas Viales SAS.</v>
      </c>
      <c r="B2317" t="str">
        <f t="shared" si="109"/>
        <v>2016Sep</v>
      </c>
      <c r="C2317" t="str">
        <f t="shared" si="110"/>
        <v>5.201507469-74.82034451</v>
      </c>
      <c r="D2317" s="9" t="s">
        <v>460</v>
      </c>
      <c r="E2317" s="6">
        <v>5007</v>
      </c>
      <c r="F2317" s="9" t="s">
        <v>231</v>
      </c>
      <c r="G2317" s="6">
        <v>73</v>
      </c>
      <c r="H2317" s="9" t="s">
        <v>461</v>
      </c>
      <c r="I2317" s="9" t="s">
        <v>298</v>
      </c>
      <c r="J2317" s="9" t="s">
        <v>103</v>
      </c>
      <c r="K2317" s="9" t="s">
        <v>462</v>
      </c>
      <c r="L2317" s="9" t="s">
        <v>300</v>
      </c>
      <c r="M2317" s="6" t="s">
        <v>301</v>
      </c>
      <c r="N2317" s="6" t="s">
        <v>302</v>
      </c>
      <c r="O2317" s="9" t="s">
        <v>463</v>
      </c>
      <c r="P2317" s="6">
        <v>10700</v>
      </c>
      <c r="Q2317" s="6">
        <v>11400</v>
      </c>
      <c r="R2317" s="6">
        <v>11900</v>
      </c>
      <c r="S2317" s="6">
        <v>12400</v>
      </c>
      <c r="T2317" s="6">
        <v>26500</v>
      </c>
      <c r="U2317" s="6">
        <v>36200</v>
      </c>
      <c r="V2317" s="6">
        <v>39200</v>
      </c>
      <c r="W2317" s="6">
        <v>0</v>
      </c>
      <c r="X2317" s="6">
        <v>0</v>
      </c>
      <c r="Y2317" s="6">
        <v>0</v>
      </c>
      <c r="Z2317" s="6">
        <v>0</v>
      </c>
      <c r="AA2317" s="6">
        <v>5.2015074690000001</v>
      </c>
      <c r="AB2317" s="6">
        <v>-74.820344509999998</v>
      </c>
      <c r="AC2317" s="9" t="s">
        <v>35</v>
      </c>
      <c r="AD2317" s="6">
        <v>1271621850</v>
      </c>
      <c r="AE2317" s="6" t="str">
        <f>MID(TablaPivotFinal[[#This Row],[Fecha]],1,4)</f>
        <v>2016</v>
      </c>
      <c r="AF2317" s="6" t="str">
        <f>MID(TablaPivotFinal[[#This Row],[Fecha]],5,3)</f>
        <v>Sep</v>
      </c>
      <c r="AG2317" s="9">
        <v>1271621850</v>
      </c>
      <c r="AH2317" s="10">
        <v>120465</v>
      </c>
      <c r="AI2317" t="s">
        <v>1085</v>
      </c>
      <c r="AJ2317" t="s">
        <v>872</v>
      </c>
      <c r="AK2317" t="s">
        <v>1213</v>
      </c>
    </row>
    <row r="2318" spans="1:37" x14ac:dyDescent="0.3">
      <c r="A2318" t="str">
        <f t="shared" si="108"/>
        <v>HONDA-Concesionaria Alternativas Viales SAS.</v>
      </c>
      <c r="B2318" t="str">
        <f t="shared" si="109"/>
        <v>2017Abr</v>
      </c>
      <c r="C2318" t="str">
        <f t="shared" si="110"/>
        <v>5.201507469-74.82034451</v>
      </c>
      <c r="D2318" s="7" t="s">
        <v>460</v>
      </c>
      <c r="E2318" s="5">
        <v>5007</v>
      </c>
      <c r="F2318" s="7" t="s">
        <v>231</v>
      </c>
      <c r="G2318" s="5">
        <v>73</v>
      </c>
      <c r="H2318" s="7" t="s">
        <v>461</v>
      </c>
      <c r="I2318" s="7" t="s">
        <v>298</v>
      </c>
      <c r="J2318" s="7" t="s">
        <v>103</v>
      </c>
      <c r="K2318" s="7" t="s">
        <v>462</v>
      </c>
      <c r="L2318" s="7" t="s">
        <v>300</v>
      </c>
      <c r="M2318" s="5" t="s">
        <v>301</v>
      </c>
      <c r="N2318" s="5" t="s">
        <v>302</v>
      </c>
      <c r="O2318" s="7" t="s">
        <v>463</v>
      </c>
      <c r="P2318" s="5">
        <v>10700</v>
      </c>
      <c r="Q2318" s="5">
        <v>11400</v>
      </c>
      <c r="R2318" s="5">
        <v>11900</v>
      </c>
      <c r="S2318" s="5">
        <v>12400</v>
      </c>
      <c r="T2318" s="5">
        <v>26500</v>
      </c>
      <c r="U2318" s="5">
        <v>36200</v>
      </c>
      <c r="V2318" s="5">
        <v>39200</v>
      </c>
      <c r="W2318" s="5">
        <v>0</v>
      </c>
      <c r="X2318" s="5">
        <v>0</v>
      </c>
      <c r="Y2318" s="5">
        <v>0</v>
      </c>
      <c r="Z2318" s="5">
        <v>0</v>
      </c>
      <c r="AA2318" s="5">
        <v>5.2015074690000001</v>
      </c>
      <c r="AB2318" s="5">
        <v>-74.820344509999998</v>
      </c>
      <c r="AC2318" s="7" t="s">
        <v>37</v>
      </c>
      <c r="AD2318" s="5">
        <v>1847840600</v>
      </c>
      <c r="AE2318" s="5" t="str">
        <f>MID(TablaPivotFinal[[#This Row],[Fecha]],1,4)</f>
        <v>2017</v>
      </c>
      <c r="AF2318" s="5" t="str">
        <f>MID(TablaPivotFinal[[#This Row],[Fecha]],5,3)</f>
        <v>Abr</v>
      </c>
      <c r="AG2318" s="7">
        <v>1847840600</v>
      </c>
      <c r="AH2318" s="8">
        <v>4674</v>
      </c>
      <c r="AI2318" t="s">
        <v>1085</v>
      </c>
      <c r="AJ2318" t="s">
        <v>879</v>
      </c>
      <c r="AK2318" t="s">
        <v>1213</v>
      </c>
    </row>
    <row r="2319" spans="1:37" x14ac:dyDescent="0.3">
      <c r="A2319" t="str">
        <f t="shared" si="108"/>
        <v>HONDA-Concesionaria Alternativas Viales SAS.</v>
      </c>
      <c r="B2319" t="str">
        <f t="shared" si="109"/>
        <v>2017Ago</v>
      </c>
      <c r="C2319" t="str">
        <f t="shared" si="110"/>
        <v>5.201507469-74.82034451</v>
      </c>
      <c r="D2319" s="9" t="s">
        <v>460</v>
      </c>
      <c r="E2319" s="6">
        <v>5007</v>
      </c>
      <c r="F2319" s="9" t="s">
        <v>231</v>
      </c>
      <c r="G2319" s="6">
        <v>73</v>
      </c>
      <c r="H2319" s="9" t="s">
        <v>461</v>
      </c>
      <c r="I2319" s="9" t="s">
        <v>298</v>
      </c>
      <c r="J2319" s="9" t="s">
        <v>103</v>
      </c>
      <c r="K2319" s="9" t="s">
        <v>462</v>
      </c>
      <c r="L2319" s="9" t="s">
        <v>300</v>
      </c>
      <c r="M2319" s="6" t="s">
        <v>301</v>
      </c>
      <c r="N2319" s="6" t="s">
        <v>302</v>
      </c>
      <c r="O2319" s="9" t="s">
        <v>463</v>
      </c>
      <c r="P2319" s="6">
        <v>10700</v>
      </c>
      <c r="Q2319" s="6">
        <v>11400</v>
      </c>
      <c r="R2319" s="6">
        <v>11900</v>
      </c>
      <c r="S2319" s="6">
        <v>12400</v>
      </c>
      <c r="T2319" s="6">
        <v>26500</v>
      </c>
      <c r="U2319" s="6">
        <v>36200</v>
      </c>
      <c r="V2319" s="6">
        <v>39200</v>
      </c>
      <c r="W2319" s="6">
        <v>0</v>
      </c>
      <c r="X2319" s="6">
        <v>0</v>
      </c>
      <c r="Y2319" s="6">
        <v>0</v>
      </c>
      <c r="Z2319" s="6">
        <v>0</v>
      </c>
      <c r="AA2319" s="6">
        <v>5.2015074690000001</v>
      </c>
      <c r="AB2319" s="6">
        <v>-74.820344509999998</v>
      </c>
      <c r="AC2319" s="9" t="s">
        <v>39</v>
      </c>
      <c r="AD2319" s="6">
        <v>1838363800</v>
      </c>
      <c r="AE2319" s="6" t="str">
        <f>MID(TablaPivotFinal[[#This Row],[Fecha]],1,4)</f>
        <v>2017</v>
      </c>
      <c r="AF2319" s="6" t="str">
        <f>MID(TablaPivotFinal[[#This Row],[Fecha]],5,3)</f>
        <v>Ago</v>
      </c>
      <c r="AG2319" s="9">
        <v>1838363800</v>
      </c>
      <c r="AH2319" s="10">
        <v>4325.9032260000004</v>
      </c>
      <c r="AI2319" t="s">
        <v>1085</v>
      </c>
      <c r="AJ2319" t="s">
        <v>883</v>
      </c>
      <c r="AK2319" t="s">
        <v>1213</v>
      </c>
    </row>
    <row r="2320" spans="1:37" x14ac:dyDescent="0.3">
      <c r="A2320" t="str">
        <f t="shared" si="108"/>
        <v>HONDA-Concesionaria Alternativas Viales SAS.</v>
      </c>
      <c r="B2320" t="str">
        <f t="shared" si="109"/>
        <v>2017Dic</v>
      </c>
      <c r="C2320" t="str">
        <f t="shared" si="110"/>
        <v>5.201507469-74.82034451</v>
      </c>
      <c r="D2320" s="7" t="s">
        <v>460</v>
      </c>
      <c r="E2320" s="5">
        <v>5007</v>
      </c>
      <c r="F2320" s="7" t="s">
        <v>231</v>
      </c>
      <c r="G2320" s="5">
        <v>73</v>
      </c>
      <c r="H2320" s="7" t="s">
        <v>461</v>
      </c>
      <c r="I2320" s="7" t="s">
        <v>298</v>
      </c>
      <c r="J2320" s="7" t="s">
        <v>103</v>
      </c>
      <c r="K2320" s="7" t="s">
        <v>462</v>
      </c>
      <c r="L2320" s="7" t="s">
        <v>300</v>
      </c>
      <c r="M2320" s="5" t="s">
        <v>301</v>
      </c>
      <c r="N2320" s="5" t="s">
        <v>302</v>
      </c>
      <c r="O2320" s="7" t="s">
        <v>463</v>
      </c>
      <c r="P2320" s="5">
        <v>10700</v>
      </c>
      <c r="Q2320" s="5">
        <v>11400</v>
      </c>
      <c r="R2320" s="5">
        <v>11900</v>
      </c>
      <c r="S2320" s="5">
        <v>12400</v>
      </c>
      <c r="T2320" s="5">
        <v>26500</v>
      </c>
      <c r="U2320" s="5">
        <v>36200</v>
      </c>
      <c r="V2320" s="5">
        <v>39200</v>
      </c>
      <c r="W2320" s="5">
        <v>0</v>
      </c>
      <c r="X2320" s="5">
        <v>0</v>
      </c>
      <c r="Y2320" s="5">
        <v>0</v>
      </c>
      <c r="Z2320" s="5">
        <v>0</v>
      </c>
      <c r="AA2320" s="5">
        <v>5.2015074690000001</v>
      </c>
      <c r="AB2320" s="5">
        <v>-74.820344509999998</v>
      </c>
      <c r="AC2320" s="7" t="s">
        <v>41</v>
      </c>
      <c r="AD2320" s="5">
        <v>2137373250</v>
      </c>
      <c r="AE2320" s="5" t="str">
        <f>MID(TablaPivotFinal[[#This Row],[Fecha]],1,4)</f>
        <v>2017</v>
      </c>
      <c r="AF2320" s="5" t="str">
        <f>MID(TablaPivotFinal[[#This Row],[Fecha]],5,3)</f>
        <v>Dic</v>
      </c>
      <c r="AG2320" s="7">
        <v>2137373250</v>
      </c>
      <c r="AH2320" s="8">
        <v>5336.9354839999996</v>
      </c>
      <c r="AI2320" t="s">
        <v>1085</v>
      </c>
      <c r="AJ2320" t="s">
        <v>887</v>
      </c>
      <c r="AK2320" t="s">
        <v>1213</v>
      </c>
    </row>
    <row r="2321" spans="1:37" x14ac:dyDescent="0.3">
      <c r="A2321" t="str">
        <f t="shared" si="108"/>
        <v>HONDA-Concesionaria Alternativas Viales SAS.</v>
      </c>
      <c r="B2321" t="str">
        <f t="shared" si="109"/>
        <v>2017Ene</v>
      </c>
      <c r="C2321" t="str">
        <f t="shared" si="110"/>
        <v>5.201507469-74.82034451</v>
      </c>
      <c r="D2321" s="9" t="s">
        <v>460</v>
      </c>
      <c r="E2321" s="6">
        <v>5007</v>
      </c>
      <c r="F2321" s="9" t="s">
        <v>231</v>
      </c>
      <c r="G2321" s="6">
        <v>73</v>
      </c>
      <c r="H2321" s="9" t="s">
        <v>461</v>
      </c>
      <c r="I2321" s="9" t="s">
        <v>298</v>
      </c>
      <c r="J2321" s="9" t="s">
        <v>103</v>
      </c>
      <c r="K2321" s="9" t="s">
        <v>462</v>
      </c>
      <c r="L2321" s="9" t="s">
        <v>300</v>
      </c>
      <c r="M2321" s="6" t="s">
        <v>301</v>
      </c>
      <c r="N2321" s="6" t="s">
        <v>302</v>
      </c>
      <c r="O2321" s="9" t="s">
        <v>463</v>
      </c>
      <c r="P2321" s="6">
        <v>10700</v>
      </c>
      <c r="Q2321" s="6">
        <v>11400</v>
      </c>
      <c r="R2321" s="6">
        <v>11900</v>
      </c>
      <c r="S2321" s="6">
        <v>12400</v>
      </c>
      <c r="T2321" s="6">
        <v>26500</v>
      </c>
      <c r="U2321" s="6">
        <v>36200</v>
      </c>
      <c r="V2321" s="6">
        <v>39200</v>
      </c>
      <c r="W2321" s="6">
        <v>0</v>
      </c>
      <c r="X2321" s="6">
        <v>0</v>
      </c>
      <c r="Y2321" s="6">
        <v>0</v>
      </c>
      <c r="Z2321" s="6">
        <v>0</v>
      </c>
      <c r="AA2321" s="6">
        <v>5.2015074690000001</v>
      </c>
      <c r="AB2321" s="6">
        <v>-74.820344509999998</v>
      </c>
      <c r="AC2321" s="9" t="s">
        <v>43</v>
      </c>
      <c r="AD2321" s="6">
        <v>2233237650</v>
      </c>
      <c r="AE2321" s="6" t="str">
        <f>MID(TablaPivotFinal[[#This Row],[Fecha]],1,4)</f>
        <v>2017</v>
      </c>
      <c r="AF2321" s="6" t="str">
        <f>MID(TablaPivotFinal[[#This Row],[Fecha]],5,3)</f>
        <v>Ene</v>
      </c>
      <c r="AG2321" s="9">
        <v>2233237650</v>
      </c>
      <c r="AH2321" s="10">
        <v>5938.9677419999998</v>
      </c>
      <c r="AI2321" t="s">
        <v>1085</v>
      </c>
      <c r="AJ2321" t="s">
        <v>876</v>
      </c>
      <c r="AK2321" t="s">
        <v>1213</v>
      </c>
    </row>
    <row r="2322" spans="1:37" x14ac:dyDescent="0.3">
      <c r="A2322" t="str">
        <f t="shared" si="108"/>
        <v>HONDA-Concesionaria Alternativas Viales SAS.</v>
      </c>
      <c r="B2322" t="str">
        <f t="shared" si="109"/>
        <v>2017Feb</v>
      </c>
      <c r="C2322" t="str">
        <f t="shared" si="110"/>
        <v>5.201507469-74.82034451</v>
      </c>
      <c r="D2322" s="7" t="s">
        <v>460</v>
      </c>
      <c r="E2322" s="5">
        <v>5007</v>
      </c>
      <c r="F2322" s="7" t="s">
        <v>231</v>
      </c>
      <c r="G2322" s="5">
        <v>73</v>
      </c>
      <c r="H2322" s="7" t="s">
        <v>461</v>
      </c>
      <c r="I2322" s="7" t="s">
        <v>298</v>
      </c>
      <c r="J2322" s="7" t="s">
        <v>103</v>
      </c>
      <c r="K2322" s="7" t="s">
        <v>462</v>
      </c>
      <c r="L2322" s="7" t="s">
        <v>300</v>
      </c>
      <c r="M2322" s="5" t="s">
        <v>301</v>
      </c>
      <c r="N2322" s="5" t="s">
        <v>302</v>
      </c>
      <c r="O2322" s="7" t="s">
        <v>463</v>
      </c>
      <c r="P2322" s="5">
        <v>10700</v>
      </c>
      <c r="Q2322" s="5">
        <v>11400</v>
      </c>
      <c r="R2322" s="5">
        <v>11900</v>
      </c>
      <c r="S2322" s="5">
        <v>12400</v>
      </c>
      <c r="T2322" s="5">
        <v>26500</v>
      </c>
      <c r="U2322" s="5">
        <v>36200</v>
      </c>
      <c r="V2322" s="5">
        <v>39200</v>
      </c>
      <c r="W2322" s="5">
        <v>0</v>
      </c>
      <c r="X2322" s="5">
        <v>0</v>
      </c>
      <c r="Y2322" s="5">
        <v>0</v>
      </c>
      <c r="Z2322" s="5">
        <v>0</v>
      </c>
      <c r="AA2322" s="5">
        <v>5.2015074690000001</v>
      </c>
      <c r="AB2322" s="5">
        <v>-74.820344509999998</v>
      </c>
      <c r="AC2322" s="7" t="s">
        <v>45</v>
      </c>
      <c r="AD2322" s="5">
        <v>1612955300</v>
      </c>
      <c r="AE2322" s="5" t="str">
        <f>MID(TablaPivotFinal[[#This Row],[Fecha]],1,4)</f>
        <v>2017</v>
      </c>
      <c r="AF2322" s="5" t="str">
        <f>MID(TablaPivotFinal[[#This Row],[Fecha]],5,3)</f>
        <v>Feb</v>
      </c>
      <c r="AG2322" s="7">
        <v>1612955300</v>
      </c>
      <c r="AH2322" s="8">
        <v>4078.8571430000002</v>
      </c>
      <c r="AI2322" t="s">
        <v>1085</v>
      </c>
      <c r="AJ2322" t="s">
        <v>877</v>
      </c>
      <c r="AK2322" t="s">
        <v>1213</v>
      </c>
    </row>
    <row r="2323" spans="1:37" x14ac:dyDescent="0.3">
      <c r="A2323" t="str">
        <f t="shared" si="108"/>
        <v>HONDA-Concesionaria Alternativas Viales SAS.</v>
      </c>
      <c r="B2323" t="str">
        <f t="shared" si="109"/>
        <v>2017Jul</v>
      </c>
      <c r="C2323" t="str">
        <f t="shared" si="110"/>
        <v>5.201507469-74.82034451</v>
      </c>
      <c r="D2323" s="9" t="s">
        <v>460</v>
      </c>
      <c r="E2323" s="6">
        <v>5007</v>
      </c>
      <c r="F2323" s="9" t="s">
        <v>231</v>
      </c>
      <c r="G2323" s="6">
        <v>73</v>
      </c>
      <c r="H2323" s="9" t="s">
        <v>461</v>
      </c>
      <c r="I2323" s="9" t="s">
        <v>298</v>
      </c>
      <c r="J2323" s="9" t="s">
        <v>103</v>
      </c>
      <c r="K2323" s="9" t="s">
        <v>462</v>
      </c>
      <c r="L2323" s="9" t="s">
        <v>300</v>
      </c>
      <c r="M2323" s="6" t="s">
        <v>301</v>
      </c>
      <c r="N2323" s="6" t="s">
        <v>302</v>
      </c>
      <c r="O2323" s="9" t="s">
        <v>463</v>
      </c>
      <c r="P2323" s="6">
        <v>10700</v>
      </c>
      <c r="Q2323" s="6">
        <v>11400</v>
      </c>
      <c r="R2323" s="6">
        <v>11900</v>
      </c>
      <c r="S2323" s="6">
        <v>12400</v>
      </c>
      <c r="T2323" s="6">
        <v>26500</v>
      </c>
      <c r="U2323" s="6">
        <v>36200</v>
      </c>
      <c r="V2323" s="6">
        <v>39200</v>
      </c>
      <c r="W2323" s="6">
        <v>0</v>
      </c>
      <c r="X2323" s="6">
        <v>0</v>
      </c>
      <c r="Y2323" s="6">
        <v>0</v>
      </c>
      <c r="Z2323" s="6">
        <v>0</v>
      </c>
      <c r="AA2323" s="6">
        <v>5.2015074690000001</v>
      </c>
      <c r="AB2323" s="6">
        <v>-74.820344509999998</v>
      </c>
      <c r="AC2323" s="9" t="s">
        <v>47</v>
      </c>
      <c r="AD2323" s="6">
        <v>1888030900</v>
      </c>
      <c r="AE2323" s="6" t="str">
        <f>MID(TablaPivotFinal[[#This Row],[Fecha]],1,4)</f>
        <v>2017</v>
      </c>
      <c r="AF2323" s="6" t="str">
        <f>MID(TablaPivotFinal[[#This Row],[Fecha]],5,3)</f>
        <v>Jul</v>
      </c>
      <c r="AG2323" s="9">
        <v>1888030900</v>
      </c>
      <c r="AH2323" s="10">
        <v>4466.3870969999998</v>
      </c>
      <c r="AI2323" t="s">
        <v>1085</v>
      </c>
      <c r="AJ2323" t="s">
        <v>882</v>
      </c>
      <c r="AK2323" t="s">
        <v>1213</v>
      </c>
    </row>
    <row r="2324" spans="1:37" x14ac:dyDescent="0.3">
      <c r="A2324" t="str">
        <f t="shared" si="108"/>
        <v>HONDA-Concesionaria Alternativas Viales SAS.</v>
      </c>
      <c r="B2324" t="str">
        <f t="shared" si="109"/>
        <v>2017Jun</v>
      </c>
      <c r="C2324" t="str">
        <f t="shared" si="110"/>
        <v>5.201507469-74.82034451</v>
      </c>
      <c r="D2324" s="7" t="s">
        <v>460</v>
      </c>
      <c r="E2324" s="5">
        <v>5007</v>
      </c>
      <c r="F2324" s="7" t="s">
        <v>231</v>
      </c>
      <c r="G2324" s="5">
        <v>73</v>
      </c>
      <c r="H2324" s="7" t="s">
        <v>461</v>
      </c>
      <c r="I2324" s="7" t="s">
        <v>298</v>
      </c>
      <c r="J2324" s="7" t="s">
        <v>103</v>
      </c>
      <c r="K2324" s="7" t="s">
        <v>462</v>
      </c>
      <c r="L2324" s="7" t="s">
        <v>300</v>
      </c>
      <c r="M2324" s="5" t="s">
        <v>301</v>
      </c>
      <c r="N2324" s="5" t="s">
        <v>302</v>
      </c>
      <c r="O2324" s="7" t="s">
        <v>463</v>
      </c>
      <c r="P2324" s="5">
        <v>10700</v>
      </c>
      <c r="Q2324" s="5">
        <v>11400</v>
      </c>
      <c r="R2324" s="5">
        <v>11900</v>
      </c>
      <c r="S2324" s="5">
        <v>12400</v>
      </c>
      <c r="T2324" s="5">
        <v>26500</v>
      </c>
      <c r="U2324" s="5">
        <v>36200</v>
      </c>
      <c r="V2324" s="5">
        <v>39200</v>
      </c>
      <c r="W2324" s="5">
        <v>0</v>
      </c>
      <c r="X2324" s="5">
        <v>0</v>
      </c>
      <c r="Y2324" s="5">
        <v>0</v>
      </c>
      <c r="Z2324" s="5">
        <v>0</v>
      </c>
      <c r="AA2324" s="5">
        <v>5.2015074690000001</v>
      </c>
      <c r="AB2324" s="5">
        <v>-74.820344509999998</v>
      </c>
      <c r="AC2324" s="7" t="s">
        <v>49</v>
      </c>
      <c r="AD2324" s="5">
        <v>1891191500</v>
      </c>
      <c r="AE2324" s="5" t="str">
        <f>MID(TablaPivotFinal[[#This Row],[Fecha]],1,4)</f>
        <v>2017</v>
      </c>
      <c r="AF2324" s="5" t="str">
        <f>MID(TablaPivotFinal[[#This Row],[Fecha]],5,3)</f>
        <v>Jun</v>
      </c>
      <c r="AG2324" s="7">
        <v>1891191500</v>
      </c>
      <c r="AH2324" s="8">
        <v>4427.9032260000004</v>
      </c>
      <c r="AI2324" t="s">
        <v>1085</v>
      </c>
      <c r="AJ2324" t="s">
        <v>881</v>
      </c>
      <c r="AK2324" t="s">
        <v>1213</v>
      </c>
    </row>
    <row r="2325" spans="1:37" x14ac:dyDescent="0.3">
      <c r="A2325" t="str">
        <f t="shared" si="108"/>
        <v>HONDA-Concesionaria Alternativas Viales SAS.</v>
      </c>
      <c r="B2325" t="str">
        <f t="shared" si="109"/>
        <v>2017Mar</v>
      </c>
      <c r="C2325" t="str">
        <f t="shared" si="110"/>
        <v>5.201507469-74.82034451</v>
      </c>
      <c r="D2325" s="9" t="s">
        <v>460</v>
      </c>
      <c r="E2325" s="6">
        <v>5007</v>
      </c>
      <c r="F2325" s="9" t="s">
        <v>231</v>
      </c>
      <c r="G2325" s="6">
        <v>73</v>
      </c>
      <c r="H2325" s="9" t="s">
        <v>461</v>
      </c>
      <c r="I2325" s="9" t="s">
        <v>298</v>
      </c>
      <c r="J2325" s="9" t="s">
        <v>103</v>
      </c>
      <c r="K2325" s="9" t="s">
        <v>462</v>
      </c>
      <c r="L2325" s="9" t="s">
        <v>300</v>
      </c>
      <c r="M2325" s="6" t="s">
        <v>301</v>
      </c>
      <c r="N2325" s="6" t="s">
        <v>302</v>
      </c>
      <c r="O2325" s="9" t="s">
        <v>463</v>
      </c>
      <c r="P2325" s="6">
        <v>10700</v>
      </c>
      <c r="Q2325" s="6">
        <v>11400</v>
      </c>
      <c r="R2325" s="6">
        <v>11900</v>
      </c>
      <c r="S2325" s="6">
        <v>12400</v>
      </c>
      <c r="T2325" s="6">
        <v>26500</v>
      </c>
      <c r="U2325" s="6">
        <v>36200</v>
      </c>
      <c r="V2325" s="6">
        <v>39200</v>
      </c>
      <c r="W2325" s="6">
        <v>0</v>
      </c>
      <c r="X2325" s="6">
        <v>0</v>
      </c>
      <c r="Y2325" s="6">
        <v>0</v>
      </c>
      <c r="Z2325" s="6">
        <v>0</v>
      </c>
      <c r="AA2325" s="6">
        <v>5.2015074690000001</v>
      </c>
      <c r="AB2325" s="6">
        <v>-74.820344509999998</v>
      </c>
      <c r="AC2325" s="9" t="s">
        <v>51</v>
      </c>
      <c r="AD2325" s="6">
        <v>1751895600</v>
      </c>
      <c r="AE2325" s="6" t="str">
        <f>MID(TablaPivotFinal[[#This Row],[Fecha]],1,4)</f>
        <v>2017</v>
      </c>
      <c r="AF2325" s="6" t="str">
        <f>MID(TablaPivotFinal[[#This Row],[Fecha]],5,3)</f>
        <v>Mar</v>
      </c>
      <c r="AG2325" s="9">
        <v>1751895600</v>
      </c>
      <c r="AH2325" s="10">
        <v>4013.0322580000002</v>
      </c>
      <c r="AI2325" t="s">
        <v>1085</v>
      </c>
      <c r="AJ2325" t="s">
        <v>878</v>
      </c>
      <c r="AK2325" t="s">
        <v>1213</v>
      </c>
    </row>
    <row r="2326" spans="1:37" x14ac:dyDescent="0.3">
      <c r="A2326" t="str">
        <f t="shared" si="108"/>
        <v>HONDA-Concesionaria Alternativas Viales SAS.</v>
      </c>
      <c r="B2326" t="str">
        <f t="shared" si="109"/>
        <v>2017May</v>
      </c>
      <c r="C2326" t="str">
        <f t="shared" si="110"/>
        <v>5.201507469-74.82034451</v>
      </c>
      <c r="D2326" s="7" t="s">
        <v>460</v>
      </c>
      <c r="E2326" s="5">
        <v>5007</v>
      </c>
      <c r="F2326" s="7" t="s">
        <v>231</v>
      </c>
      <c r="G2326" s="5">
        <v>73</v>
      </c>
      <c r="H2326" s="7" t="s">
        <v>461</v>
      </c>
      <c r="I2326" s="7" t="s">
        <v>298</v>
      </c>
      <c r="J2326" s="7" t="s">
        <v>103</v>
      </c>
      <c r="K2326" s="7" t="s">
        <v>462</v>
      </c>
      <c r="L2326" s="7" t="s">
        <v>300</v>
      </c>
      <c r="M2326" s="5" t="s">
        <v>301</v>
      </c>
      <c r="N2326" s="5" t="s">
        <v>302</v>
      </c>
      <c r="O2326" s="7" t="s">
        <v>463</v>
      </c>
      <c r="P2326" s="5">
        <v>10700</v>
      </c>
      <c r="Q2326" s="5">
        <v>11400</v>
      </c>
      <c r="R2326" s="5">
        <v>11900</v>
      </c>
      <c r="S2326" s="5">
        <v>12400</v>
      </c>
      <c r="T2326" s="5">
        <v>26500</v>
      </c>
      <c r="U2326" s="5">
        <v>36200</v>
      </c>
      <c r="V2326" s="5">
        <v>39200</v>
      </c>
      <c r="W2326" s="5">
        <v>0</v>
      </c>
      <c r="X2326" s="5">
        <v>0</v>
      </c>
      <c r="Y2326" s="5">
        <v>0</v>
      </c>
      <c r="Z2326" s="5">
        <v>0</v>
      </c>
      <c r="AA2326" s="5">
        <v>5.2015074690000001</v>
      </c>
      <c r="AB2326" s="5">
        <v>-74.820344509999998</v>
      </c>
      <c r="AC2326" s="7" t="s">
        <v>53</v>
      </c>
      <c r="AD2326" s="5">
        <v>1689734200</v>
      </c>
      <c r="AE2326" s="5" t="str">
        <f>MID(TablaPivotFinal[[#This Row],[Fecha]],1,4)</f>
        <v>2017</v>
      </c>
      <c r="AF2326" s="5" t="str">
        <f>MID(TablaPivotFinal[[#This Row],[Fecha]],5,3)</f>
        <v>May</v>
      </c>
      <c r="AG2326" s="7">
        <v>1689734200</v>
      </c>
      <c r="AH2326" s="8">
        <v>3885.9354840000001</v>
      </c>
      <c r="AI2326" t="s">
        <v>1085</v>
      </c>
      <c r="AJ2326" t="s">
        <v>880</v>
      </c>
      <c r="AK2326" t="s">
        <v>1213</v>
      </c>
    </row>
    <row r="2327" spans="1:37" x14ac:dyDescent="0.3">
      <c r="A2327" t="str">
        <f t="shared" si="108"/>
        <v>HONDA-Concesionaria Alternativas Viales SAS.</v>
      </c>
      <c r="B2327" t="str">
        <f t="shared" si="109"/>
        <v>2017Nov</v>
      </c>
      <c r="C2327" t="str">
        <f t="shared" si="110"/>
        <v>5.201507469-74.82034451</v>
      </c>
      <c r="D2327" s="9" t="s">
        <v>460</v>
      </c>
      <c r="E2327" s="6">
        <v>5007</v>
      </c>
      <c r="F2327" s="9" t="s">
        <v>231</v>
      </c>
      <c r="G2327" s="6">
        <v>73</v>
      </c>
      <c r="H2327" s="9" t="s">
        <v>461</v>
      </c>
      <c r="I2327" s="9" t="s">
        <v>298</v>
      </c>
      <c r="J2327" s="9" t="s">
        <v>103</v>
      </c>
      <c r="K2327" s="9" t="s">
        <v>462</v>
      </c>
      <c r="L2327" s="9" t="s">
        <v>300</v>
      </c>
      <c r="M2327" s="6" t="s">
        <v>301</v>
      </c>
      <c r="N2327" s="6" t="s">
        <v>302</v>
      </c>
      <c r="O2327" s="9" t="s">
        <v>463</v>
      </c>
      <c r="P2327" s="6">
        <v>10700</v>
      </c>
      <c r="Q2327" s="6">
        <v>11400</v>
      </c>
      <c r="R2327" s="6">
        <v>11900</v>
      </c>
      <c r="S2327" s="6">
        <v>12400</v>
      </c>
      <c r="T2327" s="6">
        <v>26500</v>
      </c>
      <c r="U2327" s="6">
        <v>36200</v>
      </c>
      <c r="V2327" s="6">
        <v>39200</v>
      </c>
      <c r="W2327" s="6">
        <v>0</v>
      </c>
      <c r="X2327" s="6">
        <v>0</v>
      </c>
      <c r="Y2327" s="6">
        <v>0</v>
      </c>
      <c r="Z2327" s="6">
        <v>0</v>
      </c>
      <c r="AA2327" s="6">
        <v>5.2015074690000001</v>
      </c>
      <c r="AB2327" s="6">
        <v>-74.820344509999998</v>
      </c>
      <c r="AC2327" s="9" t="s">
        <v>55</v>
      </c>
      <c r="AD2327" s="6">
        <v>1808280500</v>
      </c>
      <c r="AE2327" s="6" t="str">
        <f>MID(TablaPivotFinal[[#This Row],[Fecha]],1,4)</f>
        <v>2017</v>
      </c>
      <c r="AF2327" s="6" t="str">
        <f>MID(TablaPivotFinal[[#This Row],[Fecha]],5,3)</f>
        <v>Nov</v>
      </c>
      <c r="AG2327" s="9">
        <v>1808280500</v>
      </c>
      <c r="AH2327" s="10">
        <v>4327.2666669999999</v>
      </c>
      <c r="AI2327" t="s">
        <v>1085</v>
      </c>
      <c r="AJ2327" t="s">
        <v>886</v>
      </c>
      <c r="AK2327" t="s">
        <v>1213</v>
      </c>
    </row>
    <row r="2328" spans="1:37" x14ac:dyDescent="0.3">
      <c r="A2328" t="str">
        <f t="shared" si="108"/>
        <v>HONDA-Concesionaria Alternativas Viales SAS.</v>
      </c>
      <c r="B2328" t="str">
        <f t="shared" si="109"/>
        <v>2017Oct</v>
      </c>
      <c r="C2328" t="str">
        <f t="shared" si="110"/>
        <v>5.201507469-74.82034451</v>
      </c>
      <c r="D2328" s="7" t="s">
        <v>460</v>
      </c>
      <c r="E2328" s="5">
        <v>5007</v>
      </c>
      <c r="F2328" s="7" t="s">
        <v>231</v>
      </c>
      <c r="G2328" s="5">
        <v>73</v>
      </c>
      <c r="H2328" s="7" t="s">
        <v>461</v>
      </c>
      <c r="I2328" s="7" t="s">
        <v>298</v>
      </c>
      <c r="J2328" s="7" t="s">
        <v>103</v>
      </c>
      <c r="K2328" s="7" t="s">
        <v>462</v>
      </c>
      <c r="L2328" s="7" t="s">
        <v>300</v>
      </c>
      <c r="M2328" s="5" t="s">
        <v>301</v>
      </c>
      <c r="N2328" s="5" t="s">
        <v>302</v>
      </c>
      <c r="O2328" s="7" t="s">
        <v>463</v>
      </c>
      <c r="P2328" s="5">
        <v>10700</v>
      </c>
      <c r="Q2328" s="5">
        <v>11400</v>
      </c>
      <c r="R2328" s="5">
        <v>11900</v>
      </c>
      <c r="S2328" s="5">
        <v>12400</v>
      </c>
      <c r="T2328" s="5">
        <v>26500</v>
      </c>
      <c r="U2328" s="5">
        <v>36200</v>
      </c>
      <c r="V2328" s="5">
        <v>39200</v>
      </c>
      <c r="W2328" s="5">
        <v>0</v>
      </c>
      <c r="X2328" s="5">
        <v>0</v>
      </c>
      <c r="Y2328" s="5">
        <v>0</v>
      </c>
      <c r="Z2328" s="5">
        <v>0</v>
      </c>
      <c r="AA2328" s="5">
        <v>5.2015074690000001</v>
      </c>
      <c r="AB2328" s="5">
        <v>-74.820344509999998</v>
      </c>
      <c r="AC2328" s="7" t="s">
        <v>57</v>
      </c>
      <c r="AD2328" s="5">
        <v>1860381200</v>
      </c>
      <c r="AE2328" s="5" t="str">
        <f>MID(TablaPivotFinal[[#This Row],[Fecha]],1,4)</f>
        <v>2017</v>
      </c>
      <c r="AF2328" s="5" t="str">
        <f>MID(TablaPivotFinal[[#This Row],[Fecha]],5,3)</f>
        <v>Oct</v>
      </c>
      <c r="AG2328" s="7">
        <v>1860381200</v>
      </c>
      <c r="AH2328" s="8">
        <v>4363.6451610000004</v>
      </c>
      <c r="AI2328" t="s">
        <v>1085</v>
      </c>
      <c r="AJ2328" t="s">
        <v>885</v>
      </c>
      <c r="AK2328" t="s">
        <v>1213</v>
      </c>
    </row>
    <row r="2329" spans="1:37" x14ac:dyDescent="0.3">
      <c r="A2329" t="str">
        <f t="shared" si="108"/>
        <v>HONDA-Concesionaria Alternativas Viales SAS.</v>
      </c>
      <c r="B2329" t="str">
        <f t="shared" si="109"/>
        <v>2017Sep</v>
      </c>
      <c r="C2329" t="str">
        <f t="shared" si="110"/>
        <v>5.201507469-74.82034451</v>
      </c>
      <c r="D2329" s="9" t="s">
        <v>460</v>
      </c>
      <c r="E2329" s="6">
        <v>5007</v>
      </c>
      <c r="F2329" s="9" t="s">
        <v>231</v>
      </c>
      <c r="G2329" s="6">
        <v>73</v>
      </c>
      <c r="H2329" s="9" t="s">
        <v>461</v>
      </c>
      <c r="I2329" s="9" t="s">
        <v>298</v>
      </c>
      <c r="J2329" s="9" t="s">
        <v>103</v>
      </c>
      <c r="K2329" s="9" t="s">
        <v>462</v>
      </c>
      <c r="L2329" s="9" t="s">
        <v>300</v>
      </c>
      <c r="M2329" s="6" t="s">
        <v>301</v>
      </c>
      <c r="N2329" s="6" t="s">
        <v>302</v>
      </c>
      <c r="O2329" s="9" t="s">
        <v>463</v>
      </c>
      <c r="P2329" s="6">
        <v>10700</v>
      </c>
      <c r="Q2329" s="6">
        <v>11400</v>
      </c>
      <c r="R2329" s="6">
        <v>11900</v>
      </c>
      <c r="S2329" s="6">
        <v>12400</v>
      </c>
      <c r="T2329" s="6">
        <v>26500</v>
      </c>
      <c r="U2329" s="6">
        <v>36200</v>
      </c>
      <c r="V2329" s="6">
        <v>39200</v>
      </c>
      <c r="W2329" s="6">
        <v>0</v>
      </c>
      <c r="X2329" s="6">
        <v>0</v>
      </c>
      <c r="Y2329" s="6">
        <v>0</v>
      </c>
      <c r="Z2329" s="6">
        <v>0</v>
      </c>
      <c r="AA2329" s="6">
        <v>5.2015074690000001</v>
      </c>
      <c r="AB2329" s="6">
        <v>-74.820344509999998</v>
      </c>
      <c r="AC2329" s="9" t="s">
        <v>59</v>
      </c>
      <c r="AD2329" s="6">
        <v>1697821600</v>
      </c>
      <c r="AE2329" s="6" t="str">
        <f>MID(TablaPivotFinal[[#This Row],[Fecha]],1,4)</f>
        <v>2017</v>
      </c>
      <c r="AF2329" s="6" t="str">
        <f>MID(TablaPivotFinal[[#This Row],[Fecha]],5,3)</f>
        <v>Sep</v>
      </c>
      <c r="AG2329" s="9">
        <v>1697821600</v>
      </c>
      <c r="AH2329" s="10">
        <v>3987.1333330000002</v>
      </c>
      <c r="AI2329" t="s">
        <v>1085</v>
      </c>
      <c r="AJ2329" t="s">
        <v>884</v>
      </c>
      <c r="AK2329" t="s">
        <v>1213</v>
      </c>
    </row>
    <row r="2330" spans="1:37" x14ac:dyDescent="0.3">
      <c r="A2330" t="str">
        <f t="shared" si="108"/>
        <v>HONDA-Concesionaria Alternativas Viales SAS.</v>
      </c>
      <c r="B2330" t="str">
        <f t="shared" si="109"/>
        <v>2018Abr</v>
      </c>
      <c r="C2330" t="str">
        <f t="shared" si="110"/>
        <v>5.201507469-74.82034451</v>
      </c>
      <c r="D2330" s="7" t="s">
        <v>460</v>
      </c>
      <c r="E2330" s="5">
        <v>5007</v>
      </c>
      <c r="F2330" s="7" t="s">
        <v>231</v>
      </c>
      <c r="G2330" s="5">
        <v>73</v>
      </c>
      <c r="H2330" s="7" t="s">
        <v>461</v>
      </c>
      <c r="I2330" s="7" t="s">
        <v>298</v>
      </c>
      <c r="J2330" s="7" t="s">
        <v>103</v>
      </c>
      <c r="K2330" s="7" t="s">
        <v>462</v>
      </c>
      <c r="L2330" s="7" t="s">
        <v>300</v>
      </c>
      <c r="M2330" s="5" t="s">
        <v>301</v>
      </c>
      <c r="N2330" s="5" t="s">
        <v>302</v>
      </c>
      <c r="O2330" s="7" t="s">
        <v>463</v>
      </c>
      <c r="P2330" s="5">
        <v>10700</v>
      </c>
      <c r="Q2330" s="5">
        <v>11400</v>
      </c>
      <c r="R2330" s="5">
        <v>11900</v>
      </c>
      <c r="S2330" s="5">
        <v>12400</v>
      </c>
      <c r="T2330" s="5">
        <v>26500</v>
      </c>
      <c r="U2330" s="5">
        <v>36200</v>
      </c>
      <c r="V2330" s="5">
        <v>39200</v>
      </c>
      <c r="W2330" s="5">
        <v>0</v>
      </c>
      <c r="X2330" s="5">
        <v>0</v>
      </c>
      <c r="Y2330" s="5">
        <v>0</v>
      </c>
      <c r="Z2330" s="5">
        <v>0</v>
      </c>
      <c r="AA2330" s="5">
        <v>5.2015074690000001</v>
      </c>
      <c r="AB2330" s="5">
        <v>-74.820344509999998</v>
      </c>
      <c r="AC2330" s="7" t="s">
        <v>61</v>
      </c>
      <c r="AD2330" s="5">
        <v>1825182800</v>
      </c>
      <c r="AE2330" s="5" t="str">
        <f>MID(TablaPivotFinal[[#This Row],[Fecha]],1,4)</f>
        <v>2018</v>
      </c>
      <c r="AF2330" s="5" t="str">
        <f>MID(TablaPivotFinal[[#This Row],[Fecha]],5,3)</f>
        <v>Abr</v>
      </c>
      <c r="AG2330" s="7">
        <v>1825182800</v>
      </c>
      <c r="AH2330" s="8">
        <v>125395</v>
      </c>
      <c r="AI2330" t="s">
        <v>1085</v>
      </c>
      <c r="AJ2330" t="s">
        <v>891</v>
      </c>
      <c r="AK2330" t="s">
        <v>1213</v>
      </c>
    </row>
    <row r="2331" spans="1:37" x14ac:dyDescent="0.3">
      <c r="A2331" t="str">
        <f t="shared" si="108"/>
        <v>HONDA-Concesionaria Alternativas Viales SAS.</v>
      </c>
      <c r="B2331" t="str">
        <f t="shared" si="109"/>
        <v>2018Ago</v>
      </c>
      <c r="C2331" t="str">
        <f t="shared" si="110"/>
        <v>5.201507469-74.82034451</v>
      </c>
      <c r="D2331" s="9" t="s">
        <v>460</v>
      </c>
      <c r="E2331" s="6">
        <v>5007</v>
      </c>
      <c r="F2331" s="9" t="s">
        <v>231</v>
      </c>
      <c r="G2331" s="6">
        <v>73</v>
      </c>
      <c r="H2331" s="9" t="s">
        <v>461</v>
      </c>
      <c r="I2331" s="9" t="s">
        <v>298</v>
      </c>
      <c r="J2331" s="9" t="s">
        <v>103</v>
      </c>
      <c r="K2331" s="9" t="s">
        <v>462</v>
      </c>
      <c r="L2331" s="9" t="s">
        <v>300</v>
      </c>
      <c r="M2331" s="6" t="s">
        <v>301</v>
      </c>
      <c r="N2331" s="6" t="s">
        <v>302</v>
      </c>
      <c r="O2331" s="9" t="s">
        <v>463</v>
      </c>
      <c r="P2331" s="6">
        <v>10700</v>
      </c>
      <c r="Q2331" s="6">
        <v>11400</v>
      </c>
      <c r="R2331" s="6">
        <v>11900</v>
      </c>
      <c r="S2331" s="6">
        <v>12400</v>
      </c>
      <c r="T2331" s="6">
        <v>26500</v>
      </c>
      <c r="U2331" s="6">
        <v>36200</v>
      </c>
      <c r="V2331" s="6">
        <v>39200</v>
      </c>
      <c r="W2331" s="6">
        <v>0</v>
      </c>
      <c r="X2331" s="6">
        <v>0</v>
      </c>
      <c r="Y2331" s="6">
        <v>0</v>
      </c>
      <c r="Z2331" s="6">
        <v>0</v>
      </c>
      <c r="AA2331" s="6">
        <v>5.2015074690000001</v>
      </c>
      <c r="AB2331" s="6">
        <v>-74.820344509999998</v>
      </c>
      <c r="AC2331" s="9" t="s">
        <v>63</v>
      </c>
      <c r="AD2331" s="6">
        <v>1967567350</v>
      </c>
      <c r="AE2331" s="6" t="str">
        <f>MID(TablaPivotFinal[[#This Row],[Fecha]],1,4)</f>
        <v>2018</v>
      </c>
      <c r="AF2331" s="6" t="str">
        <f>MID(TablaPivotFinal[[#This Row],[Fecha]],5,3)</f>
        <v>Ago</v>
      </c>
      <c r="AG2331" s="9">
        <v>1967567350</v>
      </c>
      <c r="AH2331" s="10">
        <v>134709</v>
      </c>
      <c r="AI2331" t="s">
        <v>1085</v>
      </c>
      <c r="AJ2331" t="s">
        <v>895</v>
      </c>
      <c r="AK2331" t="s">
        <v>1213</v>
      </c>
    </row>
    <row r="2332" spans="1:37" x14ac:dyDescent="0.3">
      <c r="A2332" t="str">
        <f t="shared" si="108"/>
        <v>HONDA-Concesionaria Alternativas Viales SAS.</v>
      </c>
      <c r="B2332" t="str">
        <f t="shared" si="109"/>
        <v>2018Dic</v>
      </c>
      <c r="C2332" t="str">
        <f t="shared" si="110"/>
        <v>5.201507469-74.82034451</v>
      </c>
      <c r="D2332" s="7" t="s">
        <v>460</v>
      </c>
      <c r="E2332" s="5">
        <v>5007</v>
      </c>
      <c r="F2332" s="7" t="s">
        <v>231</v>
      </c>
      <c r="G2332" s="5">
        <v>73</v>
      </c>
      <c r="H2332" s="7" t="s">
        <v>461</v>
      </c>
      <c r="I2332" s="7" t="s">
        <v>298</v>
      </c>
      <c r="J2332" s="7" t="s">
        <v>103</v>
      </c>
      <c r="K2332" s="7" t="s">
        <v>462</v>
      </c>
      <c r="L2332" s="7" t="s">
        <v>300</v>
      </c>
      <c r="M2332" s="5" t="s">
        <v>301</v>
      </c>
      <c r="N2332" s="5" t="s">
        <v>302</v>
      </c>
      <c r="O2332" s="7" t="s">
        <v>463</v>
      </c>
      <c r="P2332" s="5">
        <v>10700</v>
      </c>
      <c r="Q2332" s="5">
        <v>11400</v>
      </c>
      <c r="R2332" s="5">
        <v>11900</v>
      </c>
      <c r="S2332" s="5">
        <v>12400</v>
      </c>
      <c r="T2332" s="5">
        <v>26500</v>
      </c>
      <c r="U2332" s="5">
        <v>36200</v>
      </c>
      <c r="V2332" s="5">
        <v>39200</v>
      </c>
      <c r="W2332" s="5">
        <v>0</v>
      </c>
      <c r="X2332" s="5">
        <v>0</v>
      </c>
      <c r="Y2332" s="5">
        <v>0</v>
      </c>
      <c r="Z2332" s="5">
        <v>0</v>
      </c>
      <c r="AA2332" s="5">
        <v>5.2015074690000001</v>
      </c>
      <c r="AB2332" s="5">
        <v>-74.820344509999998</v>
      </c>
      <c r="AC2332" s="7" t="s">
        <v>65</v>
      </c>
      <c r="AD2332" s="5">
        <v>2083013100</v>
      </c>
      <c r="AE2332" s="5" t="str">
        <f>MID(TablaPivotFinal[[#This Row],[Fecha]],1,4)</f>
        <v>2018</v>
      </c>
      <c r="AF2332" s="5" t="str">
        <f>MID(TablaPivotFinal[[#This Row],[Fecha]],5,3)</f>
        <v>Dic</v>
      </c>
      <c r="AG2332" s="7">
        <v>2083013100</v>
      </c>
      <c r="AH2332" s="8">
        <v>152496</v>
      </c>
      <c r="AI2332" t="s">
        <v>1085</v>
      </c>
      <c r="AJ2332" t="s">
        <v>899</v>
      </c>
      <c r="AK2332" t="s">
        <v>1213</v>
      </c>
    </row>
    <row r="2333" spans="1:37" x14ac:dyDescent="0.3">
      <c r="A2333" t="str">
        <f t="shared" si="108"/>
        <v>HONDA-Concesionaria Alternativas Viales SAS.</v>
      </c>
      <c r="B2333" t="str">
        <f t="shared" si="109"/>
        <v>2018Ene</v>
      </c>
      <c r="C2333" t="str">
        <f t="shared" si="110"/>
        <v>5.201507469-74.82034451</v>
      </c>
      <c r="D2333" s="9" t="s">
        <v>460</v>
      </c>
      <c r="E2333" s="6">
        <v>5007</v>
      </c>
      <c r="F2333" s="9" t="s">
        <v>231</v>
      </c>
      <c r="G2333" s="6">
        <v>73</v>
      </c>
      <c r="H2333" s="9" t="s">
        <v>461</v>
      </c>
      <c r="I2333" s="9" t="s">
        <v>298</v>
      </c>
      <c r="J2333" s="9" t="s">
        <v>103</v>
      </c>
      <c r="K2333" s="9" t="s">
        <v>462</v>
      </c>
      <c r="L2333" s="9" t="s">
        <v>300</v>
      </c>
      <c r="M2333" s="6" t="s">
        <v>301</v>
      </c>
      <c r="N2333" s="6" t="s">
        <v>302</v>
      </c>
      <c r="O2333" s="9" t="s">
        <v>463</v>
      </c>
      <c r="P2333" s="6">
        <v>10700</v>
      </c>
      <c r="Q2333" s="6">
        <v>11400</v>
      </c>
      <c r="R2333" s="6">
        <v>11900</v>
      </c>
      <c r="S2333" s="6">
        <v>12400</v>
      </c>
      <c r="T2333" s="6">
        <v>26500</v>
      </c>
      <c r="U2333" s="6">
        <v>36200</v>
      </c>
      <c r="V2333" s="6">
        <v>39200</v>
      </c>
      <c r="W2333" s="6">
        <v>0</v>
      </c>
      <c r="X2333" s="6">
        <v>0</v>
      </c>
      <c r="Y2333" s="6">
        <v>0</v>
      </c>
      <c r="Z2333" s="6">
        <v>0</v>
      </c>
      <c r="AA2333" s="6">
        <v>5.2015074690000001</v>
      </c>
      <c r="AB2333" s="6">
        <v>-74.820344509999998</v>
      </c>
      <c r="AC2333" s="9" t="s">
        <v>67</v>
      </c>
      <c r="AD2333" s="6">
        <v>2357807250</v>
      </c>
      <c r="AE2333" s="6" t="str">
        <f>MID(TablaPivotFinal[[#This Row],[Fecha]],1,4)</f>
        <v>2018</v>
      </c>
      <c r="AF2333" s="6" t="str">
        <f>MID(TablaPivotFinal[[#This Row],[Fecha]],5,3)</f>
        <v>Ene</v>
      </c>
      <c r="AG2333" s="9">
        <v>2357807250</v>
      </c>
      <c r="AH2333" s="10">
        <v>182806</v>
      </c>
      <c r="AI2333" t="s">
        <v>1085</v>
      </c>
      <c r="AJ2333" t="s">
        <v>888</v>
      </c>
      <c r="AK2333" t="s">
        <v>1213</v>
      </c>
    </row>
    <row r="2334" spans="1:37" x14ac:dyDescent="0.3">
      <c r="A2334" t="str">
        <f t="shared" si="108"/>
        <v>HONDA-Concesionaria Alternativas Viales SAS.</v>
      </c>
      <c r="B2334" t="str">
        <f t="shared" si="109"/>
        <v>2018Feb</v>
      </c>
      <c r="C2334" t="str">
        <f t="shared" si="110"/>
        <v>5.201507469-74.82034451</v>
      </c>
      <c r="D2334" s="7" t="s">
        <v>460</v>
      </c>
      <c r="E2334" s="5">
        <v>5007</v>
      </c>
      <c r="F2334" s="7" t="s">
        <v>231</v>
      </c>
      <c r="G2334" s="5">
        <v>73</v>
      </c>
      <c r="H2334" s="7" t="s">
        <v>461</v>
      </c>
      <c r="I2334" s="7" t="s">
        <v>298</v>
      </c>
      <c r="J2334" s="7" t="s">
        <v>103</v>
      </c>
      <c r="K2334" s="7" t="s">
        <v>462</v>
      </c>
      <c r="L2334" s="7" t="s">
        <v>300</v>
      </c>
      <c r="M2334" s="5" t="s">
        <v>301</v>
      </c>
      <c r="N2334" s="5" t="s">
        <v>302</v>
      </c>
      <c r="O2334" s="7" t="s">
        <v>463</v>
      </c>
      <c r="P2334" s="5">
        <v>10700</v>
      </c>
      <c r="Q2334" s="5">
        <v>11400</v>
      </c>
      <c r="R2334" s="5">
        <v>11900</v>
      </c>
      <c r="S2334" s="5">
        <v>12400</v>
      </c>
      <c r="T2334" s="5">
        <v>26500</v>
      </c>
      <c r="U2334" s="5">
        <v>36200</v>
      </c>
      <c r="V2334" s="5">
        <v>39200</v>
      </c>
      <c r="W2334" s="5">
        <v>0</v>
      </c>
      <c r="X2334" s="5">
        <v>0</v>
      </c>
      <c r="Y2334" s="5">
        <v>0</v>
      </c>
      <c r="Z2334" s="5">
        <v>0</v>
      </c>
      <c r="AA2334" s="5">
        <v>5.2015074690000001</v>
      </c>
      <c r="AB2334" s="5">
        <v>-74.820344509999998</v>
      </c>
      <c r="AC2334" s="7" t="s">
        <v>69</v>
      </c>
      <c r="AD2334" s="5">
        <v>1701811850</v>
      </c>
      <c r="AE2334" s="5" t="str">
        <f>MID(TablaPivotFinal[[#This Row],[Fecha]],1,4)</f>
        <v>2018</v>
      </c>
      <c r="AF2334" s="5" t="str">
        <f>MID(TablaPivotFinal[[#This Row],[Fecha]],5,3)</f>
        <v>Feb</v>
      </c>
      <c r="AG2334" s="7">
        <v>1701811850</v>
      </c>
      <c r="AH2334" s="8">
        <v>117580</v>
      </c>
      <c r="AI2334" t="s">
        <v>1085</v>
      </c>
      <c r="AJ2334" t="s">
        <v>889</v>
      </c>
      <c r="AK2334" t="s">
        <v>1213</v>
      </c>
    </row>
    <row r="2335" spans="1:37" x14ac:dyDescent="0.3">
      <c r="A2335" t="str">
        <f t="shared" si="108"/>
        <v>HONDA-Concesionaria Alternativas Viales SAS.</v>
      </c>
      <c r="B2335" t="str">
        <f t="shared" si="109"/>
        <v>2018Jul</v>
      </c>
      <c r="C2335" t="str">
        <f t="shared" si="110"/>
        <v>5.201507469-74.82034451</v>
      </c>
      <c r="D2335" s="9" t="s">
        <v>460</v>
      </c>
      <c r="E2335" s="6">
        <v>5007</v>
      </c>
      <c r="F2335" s="9" t="s">
        <v>231</v>
      </c>
      <c r="G2335" s="6">
        <v>73</v>
      </c>
      <c r="H2335" s="9" t="s">
        <v>461</v>
      </c>
      <c r="I2335" s="9" t="s">
        <v>298</v>
      </c>
      <c r="J2335" s="9" t="s">
        <v>103</v>
      </c>
      <c r="K2335" s="9" t="s">
        <v>462</v>
      </c>
      <c r="L2335" s="9" t="s">
        <v>300</v>
      </c>
      <c r="M2335" s="6" t="s">
        <v>301</v>
      </c>
      <c r="N2335" s="6" t="s">
        <v>302</v>
      </c>
      <c r="O2335" s="9" t="s">
        <v>463</v>
      </c>
      <c r="P2335" s="6">
        <v>10700</v>
      </c>
      <c r="Q2335" s="6">
        <v>11400</v>
      </c>
      <c r="R2335" s="6">
        <v>11900</v>
      </c>
      <c r="S2335" s="6">
        <v>12400</v>
      </c>
      <c r="T2335" s="6">
        <v>26500</v>
      </c>
      <c r="U2335" s="6">
        <v>36200</v>
      </c>
      <c r="V2335" s="6">
        <v>39200</v>
      </c>
      <c r="W2335" s="6">
        <v>0</v>
      </c>
      <c r="X2335" s="6">
        <v>0</v>
      </c>
      <c r="Y2335" s="6">
        <v>0</v>
      </c>
      <c r="Z2335" s="6">
        <v>0</v>
      </c>
      <c r="AA2335" s="6">
        <v>5.2015074690000001</v>
      </c>
      <c r="AB2335" s="6">
        <v>-74.820344509999998</v>
      </c>
      <c r="AC2335" s="9" t="s">
        <v>71</v>
      </c>
      <c r="AD2335" s="6">
        <v>2045994900</v>
      </c>
      <c r="AE2335" s="6" t="str">
        <f>MID(TablaPivotFinal[[#This Row],[Fecha]],1,4)</f>
        <v>2018</v>
      </c>
      <c r="AF2335" s="6" t="str">
        <f>MID(TablaPivotFinal[[#This Row],[Fecha]],5,3)</f>
        <v>Jul</v>
      </c>
      <c r="AG2335" s="9">
        <v>2045994900</v>
      </c>
      <c r="AH2335" s="10">
        <v>142909</v>
      </c>
      <c r="AI2335" t="s">
        <v>1085</v>
      </c>
      <c r="AJ2335" t="s">
        <v>894</v>
      </c>
      <c r="AK2335" t="s">
        <v>1213</v>
      </c>
    </row>
    <row r="2336" spans="1:37" x14ac:dyDescent="0.3">
      <c r="A2336" t="str">
        <f t="shared" si="108"/>
        <v>HONDA-Concesionaria Alternativas Viales SAS.</v>
      </c>
      <c r="B2336" t="str">
        <f t="shared" si="109"/>
        <v>2018Jun</v>
      </c>
      <c r="C2336" t="str">
        <f t="shared" si="110"/>
        <v>5.201507469-74.82034451</v>
      </c>
      <c r="D2336" s="7" t="s">
        <v>460</v>
      </c>
      <c r="E2336" s="5">
        <v>5007</v>
      </c>
      <c r="F2336" s="7" t="s">
        <v>231</v>
      </c>
      <c r="G2336" s="5">
        <v>73</v>
      </c>
      <c r="H2336" s="7" t="s">
        <v>461</v>
      </c>
      <c r="I2336" s="7" t="s">
        <v>298</v>
      </c>
      <c r="J2336" s="7" t="s">
        <v>103</v>
      </c>
      <c r="K2336" s="7" t="s">
        <v>462</v>
      </c>
      <c r="L2336" s="7" t="s">
        <v>300</v>
      </c>
      <c r="M2336" s="5" t="s">
        <v>301</v>
      </c>
      <c r="N2336" s="5" t="s">
        <v>302</v>
      </c>
      <c r="O2336" s="7" t="s">
        <v>463</v>
      </c>
      <c r="P2336" s="5">
        <v>10700</v>
      </c>
      <c r="Q2336" s="5">
        <v>11400</v>
      </c>
      <c r="R2336" s="5">
        <v>11900</v>
      </c>
      <c r="S2336" s="5">
        <v>12400</v>
      </c>
      <c r="T2336" s="5">
        <v>26500</v>
      </c>
      <c r="U2336" s="5">
        <v>36200</v>
      </c>
      <c r="V2336" s="5">
        <v>39200</v>
      </c>
      <c r="W2336" s="5">
        <v>0</v>
      </c>
      <c r="X2336" s="5">
        <v>0</v>
      </c>
      <c r="Y2336" s="5">
        <v>0</v>
      </c>
      <c r="Z2336" s="5">
        <v>0</v>
      </c>
      <c r="AA2336" s="5">
        <v>5.2015074690000001</v>
      </c>
      <c r="AB2336" s="5">
        <v>-74.820344509999998</v>
      </c>
      <c r="AC2336" s="7" t="s">
        <v>73</v>
      </c>
      <c r="AD2336" s="5">
        <v>1983168900</v>
      </c>
      <c r="AE2336" s="5" t="str">
        <f>MID(TablaPivotFinal[[#This Row],[Fecha]],1,4)</f>
        <v>2018</v>
      </c>
      <c r="AF2336" s="5" t="str">
        <f>MID(TablaPivotFinal[[#This Row],[Fecha]],5,3)</f>
        <v>Jun</v>
      </c>
      <c r="AG2336" s="7">
        <v>1983168900</v>
      </c>
      <c r="AH2336" s="8">
        <v>136189</v>
      </c>
      <c r="AI2336" t="s">
        <v>1085</v>
      </c>
      <c r="AJ2336" t="s">
        <v>893</v>
      </c>
      <c r="AK2336" t="s">
        <v>1213</v>
      </c>
    </row>
    <row r="2337" spans="1:37" x14ac:dyDescent="0.3">
      <c r="A2337" t="str">
        <f t="shared" si="108"/>
        <v>HONDA-Concesionaria Alternativas Viales SAS.</v>
      </c>
      <c r="B2337" t="str">
        <f t="shared" si="109"/>
        <v>2018Mar</v>
      </c>
      <c r="C2337" t="str">
        <f t="shared" si="110"/>
        <v>5.201507469-74.82034451</v>
      </c>
      <c r="D2337" s="9" t="s">
        <v>460</v>
      </c>
      <c r="E2337" s="6">
        <v>5007</v>
      </c>
      <c r="F2337" s="9" t="s">
        <v>231</v>
      </c>
      <c r="G2337" s="6">
        <v>73</v>
      </c>
      <c r="H2337" s="9" t="s">
        <v>461</v>
      </c>
      <c r="I2337" s="9" t="s">
        <v>298</v>
      </c>
      <c r="J2337" s="9" t="s">
        <v>103</v>
      </c>
      <c r="K2337" s="9" t="s">
        <v>462</v>
      </c>
      <c r="L2337" s="9" t="s">
        <v>300</v>
      </c>
      <c r="M2337" s="6" t="s">
        <v>301</v>
      </c>
      <c r="N2337" s="6" t="s">
        <v>302</v>
      </c>
      <c r="O2337" s="9" t="s">
        <v>463</v>
      </c>
      <c r="P2337" s="6">
        <v>10700</v>
      </c>
      <c r="Q2337" s="6">
        <v>11400</v>
      </c>
      <c r="R2337" s="6">
        <v>11900</v>
      </c>
      <c r="S2337" s="6">
        <v>12400</v>
      </c>
      <c r="T2337" s="6">
        <v>26500</v>
      </c>
      <c r="U2337" s="6">
        <v>36200</v>
      </c>
      <c r="V2337" s="6">
        <v>39200</v>
      </c>
      <c r="W2337" s="6">
        <v>0</v>
      </c>
      <c r="X2337" s="6">
        <v>0</v>
      </c>
      <c r="Y2337" s="6">
        <v>0</v>
      </c>
      <c r="Z2337" s="6">
        <v>0</v>
      </c>
      <c r="AA2337" s="6">
        <v>5.2015074690000001</v>
      </c>
      <c r="AB2337" s="6">
        <v>-74.820344509999998</v>
      </c>
      <c r="AC2337" s="9" t="s">
        <v>75</v>
      </c>
      <c r="AD2337" s="6">
        <v>2030168750</v>
      </c>
      <c r="AE2337" s="6" t="str">
        <f>MID(TablaPivotFinal[[#This Row],[Fecha]],1,4)</f>
        <v>2018</v>
      </c>
      <c r="AF2337" s="6" t="str">
        <f>MID(TablaPivotFinal[[#This Row],[Fecha]],5,3)</f>
        <v>Mar</v>
      </c>
      <c r="AG2337" s="9">
        <v>2030168750</v>
      </c>
      <c r="AH2337" s="10">
        <v>143443</v>
      </c>
      <c r="AI2337" t="s">
        <v>1085</v>
      </c>
      <c r="AJ2337" t="s">
        <v>890</v>
      </c>
      <c r="AK2337" t="s">
        <v>1213</v>
      </c>
    </row>
    <row r="2338" spans="1:37" x14ac:dyDescent="0.3">
      <c r="A2338" t="str">
        <f t="shared" si="108"/>
        <v>HONDA-Concesionaria Alternativas Viales SAS.</v>
      </c>
      <c r="B2338" t="str">
        <f t="shared" si="109"/>
        <v>2018May</v>
      </c>
      <c r="C2338" t="str">
        <f t="shared" si="110"/>
        <v>5.201507469-74.82034451</v>
      </c>
      <c r="D2338" s="7" t="s">
        <v>460</v>
      </c>
      <c r="E2338" s="5">
        <v>5007</v>
      </c>
      <c r="F2338" s="7" t="s">
        <v>231</v>
      </c>
      <c r="G2338" s="5">
        <v>73</v>
      </c>
      <c r="H2338" s="7" t="s">
        <v>461</v>
      </c>
      <c r="I2338" s="7" t="s">
        <v>298</v>
      </c>
      <c r="J2338" s="7" t="s">
        <v>103</v>
      </c>
      <c r="K2338" s="7" t="s">
        <v>462</v>
      </c>
      <c r="L2338" s="7" t="s">
        <v>300</v>
      </c>
      <c r="M2338" s="5" t="s">
        <v>301</v>
      </c>
      <c r="N2338" s="5" t="s">
        <v>302</v>
      </c>
      <c r="O2338" s="7" t="s">
        <v>463</v>
      </c>
      <c r="P2338" s="5">
        <v>10700</v>
      </c>
      <c r="Q2338" s="5">
        <v>11400</v>
      </c>
      <c r="R2338" s="5">
        <v>11900</v>
      </c>
      <c r="S2338" s="5">
        <v>12400</v>
      </c>
      <c r="T2338" s="5">
        <v>26500</v>
      </c>
      <c r="U2338" s="5">
        <v>36200</v>
      </c>
      <c r="V2338" s="5">
        <v>39200</v>
      </c>
      <c r="W2338" s="5">
        <v>0</v>
      </c>
      <c r="X2338" s="5">
        <v>0</v>
      </c>
      <c r="Y2338" s="5">
        <v>0</v>
      </c>
      <c r="Z2338" s="5">
        <v>0</v>
      </c>
      <c r="AA2338" s="5">
        <v>5.2015074690000001</v>
      </c>
      <c r="AB2338" s="5">
        <v>-74.820344509999998</v>
      </c>
      <c r="AC2338" s="7" t="s">
        <v>77</v>
      </c>
      <c r="AD2338" s="5">
        <v>1865132600</v>
      </c>
      <c r="AE2338" s="5" t="str">
        <f>MID(TablaPivotFinal[[#This Row],[Fecha]],1,4)</f>
        <v>2018</v>
      </c>
      <c r="AF2338" s="5" t="str">
        <f>MID(TablaPivotFinal[[#This Row],[Fecha]],5,3)</f>
        <v>May</v>
      </c>
      <c r="AG2338" s="7">
        <v>1865132600</v>
      </c>
      <c r="AH2338" s="8">
        <v>124952</v>
      </c>
      <c r="AI2338" t="s">
        <v>1085</v>
      </c>
      <c r="AJ2338" t="s">
        <v>892</v>
      </c>
      <c r="AK2338" t="s">
        <v>1213</v>
      </c>
    </row>
    <row r="2339" spans="1:37" x14ac:dyDescent="0.3">
      <c r="A2339" t="str">
        <f t="shared" si="108"/>
        <v>HONDA-Concesionaria Alternativas Viales SAS.</v>
      </c>
      <c r="B2339" t="str">
        <f t="shared" si="109"/>
        <v>2018Nov</v>
      </c>
      <c r="C2339" t="str">
        <f t="shared" si="110"/>
        <v>5.201507469-74.82034451</v>
      </c>
      <c r="D2339" s="9" t="s">
        <v>460</v>
      </c>
      <c r="E2339" s="6">
        <v>5007</v>
      </c>
      <c r="F2339" s="9" t="s">
        <v>231</v>
      </c>
      <c r="G2339" s="6">
        <v>73</v>
      </c>
      <c r="H2339" s="9" t="s">
        <v>461</v>
      </c>
      <c r="I2339" s="9" t="s">
        <v>298</v>
      </c>
      <c r="J2339" s="9" t="s">
        <v>103</v>
      </c>
      <c r="K2339" s="9" t="s">
        <v>462</v>
      </c>
      <c r="L2339" s="9" t="s">
        <v>300</v>
      </c>
      <c r="M2339" s="6" t="s">
        <v>301</v>
      </c>
      <c r="N2339" s="6" t="s">
        <v>302</v>
      </c>
      <c r="O2339" s="9" t="s">
        <v>463</v>
      </c>
      <c r="P2339" s="6">
        <v>10700</v>
      </c>
      <c r="Q2339" s="6">
        <v>11400</v>
      </c>
      <c r="R2339" s="6">
        <v>11900</v>
      </c>
      <c r="S2339" s="6">
        <v>12400</v>
      </c>
      <c r="T2339" s="6">
        <v>26500</v>
      </c>
      <c r="U2339" s="6">
        <v>36200</v>
      </c>
      <c r="V2339" s="6">
        <v>39200</v>
      </c>
      <c r="W2339" s="6">
        <v>0</v>
      </c>
      <c r="X2339" s="6">
        <v>0</v>
      </c>
      <c r="Y2339" s="6">
        <v>0</v>
      </c>
      <c r="Z2339" s="6">
        <v>0</v>
      </c>
      <c r="AA2339" s="6">
        <v>5.2015074690000001</v>
      </c>
      <c r="AB2339" s="6">
        <v>-74.820344509999998</v>
      </c>
      <c r="AC2339" s="9" t="s">
        <v>79</v>
      </c>
      <c r="AD2339" s="6">
        <v>1834830500</v>
      </c>
      <c r="AE2339" s="6" t="str">
        <f>MID(TablaPivotFinal[[#This Row],[Fecha]],1,4)</f>
        <v>2018</v>
      </c>
      <c r="AF2339" s="6" t="str">
        <f>MID(TablaPivotFinal[[#This Row],[Fecha]],5,3)</f>
        <v>Nov</v>
      </c>
      <c r="AG2339" s="9">
        <v>1834830500</v>
      </c>
      <c r="AH2339" s="10">
        <v>124465</v>
      </c>
      <c r="AI2339" t="s">
        <v>1085</v>
      </c>
      <c r="AJ2339" t="s">
        <v>898</v>
      </c>
      <c r="AK2339" t="s">
        <v>1213</v>
      </c>
    </row>
    <row r="2340" spans="1:37" x14ac:dyDescent="0.3">
      <c r="A2340" t="str">
        <f t="shared" si="108"/>
        <v>HONDA-Concesionaria Alternativas Viales SAS.</v>
      </c>
      <c r="B2340" t="str">
        <f t="shared" si="109"/>
        <v>2018Oct</v>
      </c>
      <c r="C2340" t="str">
        <f t="shared" si="110"/>
        <v>5.201507469-74.82034451</v>
      </c>
      <c r="D2340" s="7" t="s">
        <v>460</v>
      </c>
      <c r="E2340" s="5">
        <v>5007</v>
      </c>
      <c r="F2340" s="7" t="s">
        <v>231</v>
      </c>
      <c r="G2340" s="5">
        <v>73</v>
      </c>
      <c r="H2340" s="7" t="s">
        <v>461</v>
      </c>
      <c r="I2340" s="7" t="s">
        <v>298</v>
      </c>
      <c r="J2340" s="7" t="s">
        <v>103</v>
      </c>
      <c r="K2340" s="7" t="s">
        <v>462</v>
      </c>
      <c r="L2340" s="7" t="s">
        <v>300</v>
      </c>
      <c r="M2340" s="5" t="s">
        <v>301</v>
      </c>
      <c r="N2340" s="5" t="s">
        <v>302</v>
      </c>
      <c r="O2340" s="7" t="s">
        <v>463</v>
      </c>
      <c r="P2340" s="5">
        <v>10700</v>
      </c>
      <c r="Q2340" s="5">
        <v>11400</v>
      </c>
      <c r="R2340" s="5">
        <v>11900</v>
      </c>
      <c r="S2340" s="5">
        <v>12400</v>
      </c>
      <c r="T2340" s="5">
        <v>26500</v>
      </c>
      <c r="U2340" s="5">
        <v>36200</v>
      </c>
      <c r="V2340" s="5">
        <v>39200</v>
      </c>
      <c r="W2340" s="5">
        <v>0</v>
      </c>
      <c r="X2340" s="5">
        <v>0</v>
      </c>
      <c r="Y2340" s="5">
        <v>0</v>
      </c>
      <c r="Z2340" s="5">
        <v>0</v>
      </c>
      <c r="AA2340" s="5">
        <v>5.2015074690000001</v>
      </c>
      <c r="AB2340" s="5">
        <v>-74.820344509999998</v>
      </c>
      <c r="AC2340" s="7" t="s">
        <v>81</v>
      </c>
      <c r="AD2340" s="5">
        <v>1965847900</v>
      </c>
      <c r="AE2340" s="5" t="str">
        <f>MID(TablaPivotFinal[[#This Row],[Fecha]],1,4)</f>
        <v>2018</v>
      </c>
      <c r="AF2340" s="5" t="str">
        <f>MID(TablaPivotFinal[[#This Row],[Fecha]],5,3)</f>
        <v>Oct</v>
      </c>
      <c r="AG2340" s="7">
        <v>1965847900</v>
      </c>
      <c r="AH2340" s="8">
        <v>134459</v>
      </c>
      <c r="AI2340" t="s">
        <v>1085</v>
      </c>
      <c r="AJ2340" t="s">
        <v>897</v>
      </c>
      <c r="AK2340" t="s">
        <v>1213</v>
      </c>
    </row>
    <row r="2341" spans="1:37" x14ac:dyDescent="0.3">
      <c r="A2341" t="str">
        <f t="shared" si="108"/>
        <v>HONDA-Concesionaria Alternativas Viales SAS.</v>
      </c>
      <c r="B2341" t="str">
        <f t="shared" si="109"/>
        <v>2018Sep</v>
      </c>
      <c r="C2341" t="str">
        <f t="shared" si="110"/>
        <v>5.201507469-74.82034451</v>
      </c>
      <c r="D2341" s="9" t="s">
        <v>460</v>
      </c>
      <c r="E2341" s="6">
        <v>5007</v>
      </c>
      <c r="F2341" s="9" t="s">
        <v>231</v>
      </c>
      <c r="G2341" s="6">
        <v>73</v>
      </c>
      <c r="H2341" s="9" t="s">
        <v>461</v>
      </c>
      <c r="I2341" s="9" t="s">
        <v>298</v>
      </c>
      <c r="J2341" s="9" t="s">
        <v>103</v>
      </c>
      <c r="K2341" s="9" t="s">
        <v>462</v>
      </c>
      <c r="L2341" s="9" t="s">
        <v>300</v>
      </c>
      <c r="M2341" s="6" t="s">
        <v>301</v>
      </c>
      <c r="N2341" s="6" t="s">
        <v>302</v>
      </c>
      <c r="O2341" s="9" t="s">
        <v>463</v>
      </c>
      <c r="P2341" s="6">
        <v>10700</v>
      </c>
      <c r="Q2341" s="6">
        <v>11400</v>
      </c>
      <c r="R2341" s="6">
        <v>11900</v>
      </c>
      <c r="S2341" s="6">
        <v>12400</v>
      </c>
      <c r="T2341" s="6">
        <v>26500</v>
      </c>
      <c r="U2341" s="6">
        <v>36200</v>
      </c>
      <c r="V2341" s="6">
        <v>39200</v>
      </c>
      <c r="W2341" s="6">
        <v>0</v>
      </c>
      <c r="X2341" s="6">
        <v>0</v>
      </c>
      <c r="Y2341" s="6">
        <v>0</v>
      </c>
      <c r="Z2341" s="6">
        <v>0</v>
      </c>
      <c r="AA2341" s="6">
        <v>5.2015074690000001</v>
      </c>
      <c r="AB2341" s="6">
        <v>-74.820344509999998</v>
      </c>
      <c r="AC2341" s="9" t="s">
        <v>83</v>
      </c>
      <c r="AD2341" s="6">
        <v>1821475500</v>
      </c>
      <c r="AE2341" s="6" t="str">
        <f>MID(TablaPivotFinal[[#This Row],[Fecha]],1,4)</f>
        <v>2018</v>
      </c>
      <c r="AF2341" s="6" t="str">
        <f>MID(TablaPivotFinal[[#This Row],[Fecha]],5,3)</f>
        <v>Sep</v>
      </c>
      <c r="AG2341" s="9">
        <v>1821475500</v>
      </c>
      <c r="AH2341" s="10">
        <v>119229</v>
      </c>
      <c r="AI2341" t="s">
        <v>1085</v>
      </c>
      <c r="AJ2341" t="s">
        <v>896</v>
      </c>
      <c r="AK2341" t="s">
        <v>1213</v>
      </c>
    </row>
    <row r="2342" spans="1:37" x14ac:dyDescent="0.3">
      <c r="A2342" t="str">
        <f t="shared" si="108"/>
        <v>ALBARRACIN-Concesión Briceño - Tunja - Sogamoso</v>
      </c>
      <c r="B2342" t="str">
        <f t="shared" si="109"/>
        <v>2016Abr</v>
      </c>
      <c r="C2342" t="str">
        <f t="shared" si="110"/>
        <v>5.29046083-73.58351918</v>
      </c>
      <c r="D2342" s="7" t="s">
        <v>465</v>
      </c>
      <c r="E2342" s="5">
        <v>5501</v>
      </c>
      <c r="F2342" s="7" t="s">
        <v>264</v>
      </c>
      <c r="G2342" s="5">
        <v>25</v>
      </c>
      <c r="H2342" s="7" t="s">
        <v>466</v>
      </c>
      <c r="I2342" s="7" t="s">
        <v>428</v>
      </c>
      <c r="J2342" s="7" t="s">
        <v>103</v>
      </c>
      <c r="K2342" s="7" t="s">
        <v>467</v>
      </c>
      <c r="L2342" s="7" t="s">
        <v>429</v>
      </c>
      <c r="M2342" s="5">
        <v>3174340875</v>
      </c>
      <c r="N2342" s="5">
        <v>3203083341</v>
      </c>
      <c r="O2342" s="7" t="s">
        <v>468</v>
      </c>
      <c r="P2342" s="5">
        <v>8000</v>
      </c>
      <c r="Q2342" s="5">
        <v>8900</v>
      </c>
      <c r="R2342" s="5">
        <v>23000</v>
      </c>
      <c r="S2342" s="5">
        <v>28500</v>
      </c>
      <c r="T2342" s="5">
        <v>33500</v>
      </c>
      <c r="U2342" s="5">
        <v>0</v>
      </c>
      <c r="V2342" s="5">
        <v>0</v>
      </c>
      <c r="W2342" s="5">
        <v>0</v>
      </c>
      <c r="X2342" s="5">
        <v>0</v>
      </c>
      <c r="Y2342" s="5">
        <v>6800</v>
      </c>
      <c r="Z2342" s="5">
        <v>8200</v>
      </c>
      <c r="AA2342" s="5">
        <v>5.2904608299999998</v>
      </c>
      <c r="AB2342" s="5">
        <v>-73.583519179999996</v>
      </c>
      <c r="AC2342" s="7" t="s">
        <v>13</v>
      </c>
      <c r="AD2342" s="5">
        <v>2660926350</v>
      </c>
      <c r="AE2342" s="5" t="str">
        <f>MID(TablaPivotFinal[[#This Row],[Fecha]],1,4)</f>
        <v>2016</v>
      </c>
      <c r="AF2342" s="5" t="str">
        <f>MID(TablaPivotFinal[[#This Row],[Fecha]],5,3)</f>
        <v>Abr</v>
      </c>
      <c r="AG2342" s="7">
        <v>2660926350</v>
      </c>
      <c r="AH2342" s="8">
        <v>283988</v>
      </c>
      <c r="AI2342" t="s">
        <v>1086</v>
      </c>
      <c r="AJ2342" t="s">
        <v>867</v>
      </c>
      <c r="AK2342" t="s">
        <v>1214</v>
      </c>
    </row>
    <row r="2343" spans="1:37" x14ac:dyDescent="0.3">
      <c r="A2343" t="str">
        <f t="shared" si="108"/>
        <v>ALBARRACIN-Concesión Briceño - Tunja - Sogamoso</v>
      </c>
      <c r="B2343" t="str">
        <f t="shared" si="109"/>
        <v>2016Ago</v>
      </c>
      <c r="C2343" t="str">
        <f t="shared" si="110"/>
        <v>5.29046083-73.58351918</v>
      </c>
      <c r="D2343" s="9" t="s">
        <v>465</v>
      </c>
      <c r="E2343" s="6">
        <v>5501</v>
      </c>
      <c r="F2343" s="9" t="s">
        <v>264</v>
      </c>
      <c r="G2343" s="6">
        <v>25</v>
      </c>
      <c r="H2343" s="9" t="s">
        <v>466</v>
      </c>
      <c r="I2343" s="9" t="s">
        <v>428</v>
      </c>
      <c r="J2343" s="9" t="s">
        <v>103</v>
      </c>
      <c r="K2343" s="9" t="s">
        <v>467</v>
      </c>
      <c r="L2343" s="9" t="s">
        <v>429</v>
      </c>
      <c r="M2343" s="6">
        <v>3174340875</v>
      </c>
      <c r="N2343" s="6">
        <v>3203083341</v>
      </c>
      <c r="O2343" s="9" t="s">
        <v>468</v>
      </c>
      <c r="P2343" s="6">
        <v>8000</v>
      </c>
      <c r="Q2343" s="6">
        <v>8900</v>
      </c>
      <c r="R2343" s="6">
        <v>23000</v>
      </c>
      <c r="S2343" s="6">
        <v>28500</v>
      </c>
      <c r="T2343" s="6">
        <v>33500</v>
      </c>
      <c r="U2343" s="6">
        <v>0</v>
      </c>
      <c r="V2343" s="6">
        <v>0</v>
      </c>
      <c r="W2343" s="6">
        <v>0</v>
      </c>
      <c r="X2343" s="6">
        <v>0</v>
      </c>
      <c r="Y2343" s="6">
        <v>6800</v>
      </c>
      <c r="Z2343" s="6">
        <v>8200</v>
      </c>
      <c r="AA2343" s="6">
        <v>5.2904608299999998</v>
      </c>
      <c r="AB2343" s="6">
        <v>-73.583519179999996</v>
      </c>
      <c r="AC2343" s="9" t="s">
        <v>15</v>
      </c>
      <c r="AD2343" s="6">
        <v>3211851900</v>
      </c>
      <c r="AE2343" s="6" t="str">
        <f>MID(TablaPivotFinal[[#This Row],[Fecha]],1,4)</f>
        <v>2016</v>
      </c>
      <c r="AF2343" s="6" t="str">
        <f>MID(TablaPivotFinal[[#This Row],[Fecha]],5,3)</f>
        <v>Ago</v>
      </c>
      <c r="AG2343" s="9">
        <v>3211851900</v>
      </c>
      <c r="AH2343" s="10">
        <v>350355</v>
      </c>
      <c r="AI2343" t="s">
        <v>1086</v>
      </c>
      <c r="AJ2343" t="s">
        <v>871</v>
      </c>
      <c r="AK2343" t="s">
        <v>1214</v>
      </c>
    </row>
    <row r="2344" spans="1:37" x14ac:dyDescent="0.3">
      <c r="A2344" t="str">
        <f t="shared" si="108"/>
        <v>ALBARRACIN-Concesión Briceño - Tunja - Sogamoso</v>
      </c>
      <c r="B2344" t="str">
        <f t="shared" si="109"/>
        <v>2016Dic</v>
      </c>
      <c r="C2344" t="str">
        <f t="shared" si="110"/>
        <v>5.29046083-73.58351918</v>
      </c>
      <c r="D2344" s="7" t="s">
        <v>465</v>
      </c>
      <c r="E2344" s="5">
        <v>5501</v>
      </c>
      <c r="F2344" s="7" t="s">
        <v>264</v>
      </c>
      <c r="G2344" s="5">
        <v>25</v>
      </c>
      <c r="H2344" s="7" t="s">
        <v>466</v>
      </c>
      <c r="I2344" s="7" t="s">
        <v>428</v>
      </c>
      <c r="J2344" s="7" t="s">
        <v>103</v>
      </c>
      <c r="K2344" s="7" t="s">
        <v>467</v>
      </c>
      <c r="L2344" s="7" t="s">
        <v>429</v>
      </c>
      <c r="M2344" s="5">
        <v>3174340875</v>
      </c>
      <c r="N2344" s="5">
        <v>3203083341</v>
      </c>
      <c r="O2344" s="7" t="s">
        <v>468</v>
      </c>
      <c r="P2344" s="5">
        <v>8000</v>
      </c>
      <c r="Q2344" s="5">
        <v>8900</v>
      </c>
      <c r="R2344" s="5">
        <v>23000</v>
      </c>
      <c r="S2344" s="5">
        <v>28500</v>
      </c>
      <c r="T2344" s="5">
        <v>33500</v>
      </c>
      <c r="U2344" s="5">
        <v>0</v>
      </c>
      <c r="V2344" s="5">
        <v>0</v>
      </c>
      <c r="W2344" s="5">
        <v>0</v>
      </c>
      <c r="X2344" s="5">
        <v>0</v>
      </c>
      <c r="Y2344" s="5">
        <v>6800</v>
      </c>
      <c r="Z2344" s="5">
        <v>8200</v>
      </c>
      <c r="AA2344" s="5">
        <v>5.2904608299999998</v>
      </c>
      <c r="AB2344" s="5">
        <v>-73.583519179999996</v>
      </c>
      <c r="AC2344" s="7" t="s">
        <v>17</v>
      </c>
      <c r="AD2344" s="5">
        <v>4008517050</v>
      </c>
      <c r="AE2344" s="5" t="str">
        <f>MID(TablaPivotFinal[[#This Row],[Fecha]],1,4)</f>
        <v>2016</v>
      </c>
      <c r="AF2344" s="5" t="str">
        <f>MID(TablaPivotFinal[[#This Row],[Fecha]],5,3)</f>
        <v>Dic</v>
      </c>
      <c r="AG2344" s="7">
        <v>4008517050</v>
      </c>
      <c r="AH2344" s="8">
        <v>469466</v>
      </c>
      <c r="AI2344" t="s">
        <v>1086</v>
      </c>
      <c r="AJ2344" t="s">
        <v>875</v>
      </c>
      <c r="AK2344" t="s">
        <v>1214</v>
      </c>
    </row>
    <row r="2345" spans="1:37" x14ac:dyDescent="0.3">
      <c r="A2345" t="str">
        <f t="shared" si="108"/>
        <v>ALBARRACIN-Concesión Briceño - Tunja - Sogamoso</v>
      </c>
      <c r="B2345" t="str">
        <f t="shared" si="109"/>
        <v>2016Ene</v>
      </c>
      <c r="C2345" t="str">
        <f t="shared" si="110"/>
        <v>5.29046083-73.58351918</v>
      </c>
      <c r="D2345" s="9" t="s">
        <v>465</v>
      </c>
      <c r="E2345" s="6">
        <v>5501</v>
      </c>
      <c r="F2345" s="9" t="s">
        <v>264</v>
      </c>
      <c r="G2345" s="6">
        <v>25</v>
      </c>
      <c r="H2345" s="9" t="s">
        <v>466</v>
      </c>
      <c r="I2345" s="9" t="s">
        <v>428</v>
      </c>
      <c r="J2345" s="9" t="s">
        <v>103</v>
      </c>
      <c r="K2345" s="9" t="s">
        <v>467</v>
      </c>
      <c r="L2345" s="9" t="s">
        <v>429</v>
      </c>
      <c r="M2345" s="6">
        <v>3174340875</v>
      </c>
      <c r="N2345" s="6">
        <v>3203083341</v>
      </c>
      <c r="O2345" s="9" t="s">
        <v>468</v>
      </c>
      <c r="P2345" s="6">
        <v>8000</v>
      </c>
      <c r="Q2345" s="6">
        <v>8900</v>
      </c>
      <c r="R2345" s="6">
        <v>23000</v>
      </c>
      <c r="S2345" s="6">
        <v>28500</v>
      </c>
      <c r="T2345" s="6">
        <v>33500</v>
      </c>
      <c r="U2345" s="6">
        <v>0</v>
      </c>
      <c r="V2345" s="6">
        <v>0</v>
      </c>
      <c r="W2345" s="6">
        <v>0</v>
      </c>
      <c r="X2345" s="6">
        <v>0</v>
      </c>
      <c r="Y2345" s="6">
        <v>6800</v>
      </c>
      <c r="Z2345" s="6">
        <v>8200</v>
      </c>
      <c r="AA2345" s="6">
        <v>5.2904608299999998</v>
      </c>
      <c r="AB2345" s="6">
        <v>-73.583519179999996</v>
      </c>
      <c r="AC2345" s="9" t="s">
        <v>19</v>
      </c>
      <c r="AD2345" s="6">
        <v>3441440200</v>
      </c>
      <c r="AE2345" s="6" t="str">
        <f>MID(TablaPivotFinal[[#This Row],[Fecha]],1,4)</f>
        <v>2016</v>
      </c>
      <c r="AF2345" s="6" t="str">
        <f>MID(TablaPivotFinal[[#This Row],[Fecha]],5,3)</f>
        <v>Ene</v>
      </c>
      <c r="AG2345" s="9">
        <v>3441440200</v>
      </c>
      <c r="AH2345" s="10">
        <v>411188</v>
      </c>
      <c r="AI2345" t="s">
        <v>1086</v>
      </c>
      <c r="AJ2345" t="s">
        <v>864</v>
      </c>
      <c r="AK2345" t="s">
        <v>1214</v>
      </c>
    </row>
    <row r="2346" spans="1:37" x14ac:dyDescent="0.3">
      <c r="A2346" t="str">
        <f t="shared" si="108"/>
        <v>ALBARRACIN-Concesión Briceño - Tunja - Sogamoso</v>
      </c>
      <c r="B2346" t="str">
        <f t="shared" si="109"/>
        <v>2016Feb</v>
      </c>
      <c r="C2346" t="str">
        <f t="shared" si="110"/>
        <v>5.29046083-73.58351918</v>
      </c>
      <c r="D2346" s="7" t="s">
        <v>465</v>
      </c>
      <c r="E2346" s="5">
        <v>5501</v>
      </c>
      <c r="F2346" s="7" t="s">
        <v>264</v>
      </c>
      <c r="G2346" s="5">
        <v>25</v>
      </c>
      <c r="H2346" s="7" t="s">
        <v>466</v>
      </c>
      <c r="I2346" s="7" t="s">
        <v>428</v>
      </c>
      <c r="J2346" s="7" t="s">
        <v>103</v>
      </c>
      <c r="K2346" s="7" t="s">
        <v>467</v>
      </c>
      <c r="L2346" s="7" t="s">
        <v>429</v>
      </c>
      <c r="M2346" s="5">
        <v>3174340875</v>
      </c>
      <c r="N2346" s="5">
        <v>3203083341</v>
      </c>
      <c r="O2346" s="7" t="s">
        <v>468</v>
      </c>
      <c r="P2346" s="5">
        <v>8000</v>
      </c>
      <c r="Q2346" s="5">
        <v>8900</v>
      </c>
      <c r="R2346" s="5">
        <v>23000</v>
      </c>
      <c r="S2346" s="5">
        <v>28500</v>
      </c>
      <c r="T2346" s="5">
        <v>33500</v>
      </c>
      <c r="U2346" s="5">
        <v>0</v>
      </c>
      <c r="V2346" s="5">
        <v>0</v>
      </c>
      <c r="W2346" s="5">
        <v>0</v>
      </c>
      <c r="X2346" s="5">
        <v>0</v>
      </c>
      <c r="Y2346" s="5">
        <v>6800</v>
      </c>
      <c r="Z2346" s="5">
        <v>8200</v>
      </c>
      <c r="AA2346" s="5">
        <v>5.2904608299999998</v>
      </c>
      <c r="AB2346" s="5">
        <v>-73.583519179999996</v>
      </c>
      <c r="AC2346" s="7" t="s">
        <v>21</v>
      </c>
      <c r="AD2346" s="5">
        <v>2654732550</v>
      </c>
      <c r="AE2346" s="5" t="str">
        <f>MID(TablaPivotFinal[[#This Row],[Fecha]],1,4)</f>
        <v>2016</v>
      </c>
      <c r="AF2346" s="5" t="str">
        <f>MID(TablaPivotFinal[[#This Row],[Fecha]],5,3)</f>
        <v>Feb</v>
      </c>
      <c r="AG2346" s="7">
        <v>2654732550</v>
      </c>
      <c r="AH2346" s="8">
        <v>280997</v>
      </c>
      <c r="AI2346" t="s">
        <v>1086</v>
      </c>
      <c r="AJ2346" t="s">
        <v>865</v>
      </c>
      <c r="AK2346" t="s">
        <v>1214</v>
      </c>
    </row>
    <row r="2347" spans="1:37" x14ac:dyDescent="0.3">
      <c r="A2347" t="str">
        <f t="shared" si="108"/>
        <v>ALBARRACIN-Concesión Briceño - Tunja - Sogamoso</v>
      </c>
      <c r="B2347" t="str">
        <f t="shared" si="109"/>
        <v>2016Jul</v>
      </c>
      <c r="C2347" t="str">
        <f t="shared" si="110"/>
        <v>5.29046083-73.58351918</v>
      </c>
      <c r="D2347" s="9" t="s">
        <v>465</v>
      </c>
      <c r="E2347" s="6">
        <v>5501</v>
      </c>
      <c r="F2347" s="9" t="s">
        <v>264</v>
      </c>
      <c r="G2347" s="6">
        <v>25</v>
      </c>
      <c r="H2347" s="9" t="s">
        <v>466</v>
      </c>
      <c r="I2347" s="9" t="s">
        <v>428</v>
      </c>
      <c r="J2347" s="9" t="s">
        <v>103</v>
      </c>
      <c r="K2347" s="9" t="s">
        <v>467</v>
      </c>
      <c r="L2347" s="9" t="s">
        <v>429</v>
      </c>
      <c r="M2347" s="6">
        <v>3174340875</v>
      </c>
      <c r="N2347" s="6">
        <v>3203083341</v>
      </c>
      <c r="O2347" s="9" t="s">
        <v>468</v>
      </c>
      <c r="P2347" s="6">
        <v>8000</v>
      </c>
      <c r="Q2347" s="6">
        <v>8900</v>
      </c>
      <c r="R2347" s="6">
        <v>23000</v>
      </c>
      <c r="S2347" s="6">
        <v>28500</v>
      </c>
      <c r="T2347" s="6">
        <v>33500</v>
      </c>
      <c r="U2347" s="6">
        <v>0</v>
      </c>
      <c r="V2347" s="6">
        <v>0</v>
      </c>
      <c r="W2347" s="6">
        <v>0</v>
      </c>
      <c r="X2347" s="6">
        <v>0</v>
      </c>
      <c r="Y2347" s="6">
        <v>6800</v>
      </c>
      <c r="Z2347" s="6">
        <v>8200</v>
      </c>
      <c r="AA2347" s="6">
        <v>5.2904608299999998</v>
      </c>
      <c r="AB2347" s="6">
        <v>-73.583519179999996</v>
      </c>
      <c r="AC2347" s="9" t="s">
        <v>23</v>
      </c>
      <c r="AD2347" s="6">
        <v>2450402650</v>
      </c>
      <c r="AE2347" s="6" t="str">
        <f>MID(TablaPivotFinal[[#This Row],[Fecha]],1,4)</f>
        <v>2016</v>
      </c>
      <c r="AF2347" s="6" t="str">
        <f>MID(TablaPivotFinal[[#This Row],[Fecha]],5,3)</f>
        <v>Jul</v>
      </c>
      <c r="AG2347" s="9">
        <v>2450402650</v>
      </c>
      <c r="AH2347" s="10">
        <v>299591</v>
      </c>
      <c r="AI2347" t="s">
        <v>1086</v>
      </c>
      <c r="AJ2347" t="s">
        <v>870</v>
      </c>
      <c r="AK2347" t="s">
        <v>1214</v>
      </c>
    </row>
    <row r="2348" spans="1:37" x14ac:dyDescent="0.3">
      <c r="A2348" t="str">
        <f t="shared" si="108"/>
        <v>ALBARRACIN-Concesión Briceño - Tunja - Sogamoso</v>
      </c>
      <c r="B2348" t="str">
        <f t="shared" si="109"/>
        <v>2016Jun</v>
      </c>
      <c r="C2348" t="str">
        <f t="shared" si="110"/>
        <v>5.29046083-73.58351918</v>
      </c>
      <c r="D2348" s="7" t="s">
        <v>465</v>
      </c>
      <c r="E2348" s="5">
        <v>5501</v>
      </c>
      <c r="F2348" s="7" t="s">
        <v>264</v>
      </c>
      <c r="G2348" s="5">
        <v>25</v>
      </c>
      <c r="H2348" s="7" t="s">
        <v>466</v>
      </c>
      <c r="I2348" s="7" t="s">
        <v>428</v>
      </c>
      <c r="J2348" s="7" t="s">
        <v>103</v>
      </c>
      <c r="K2348" s="7" t="s">
        <v>467</v>
      </c>
      <c r="L2348" s="7" t="s">
        <v>429</v>
      </c>
      <c r="M2348" s="5">
        <v>3174340875</v>
      </c>
      <c r="N2348" s="5">
        <v>3203083341</v>
      </c>
      <c r="O2348" s="7" t="s">
        <v>468</v>
      </c>
      <c r="P2348" s="5">
        <v>8000</v>
      </c>
      <c r="Q2348" s="5">
        <v>8900</v>
      </c>
      <c r="R2348" s="5">
        <v>23000</v>
      </c>
      <c r="S2348" s="5">
        <v>28500</v>
      </c>
      <c r="T2348" s="5">
        <v>33500</v>
      </c>
      <c r="U2348" s="5">
        <v>0</v>
      </c>
      <c r="V2348" s="5">
        <v>0</v>
      </c>
      <c r="W2348" s="5">
        <v>0</v>
      </c>
      <c r="X2348" s="5">
        <v>0</v>
      </c>
      <c r="Y2348" s="5">
        <v>6800</v>
      </c>
      <c r="Z2348" s="5">
        <v>8200</v>
      </c>
      <c r="AA2348" s="5">
        <v>5.2904608299999998</v>
      </c>
      <c r="AB2348" s="5">
        <v>-73.583519179999996</v>
      </c>
      <c r="AC2348" s="7" t="s">
        <v>25</v>
      </c>
      <c r="AD2348" s="5">
        <v>2723498700</v>
      </c>
      <c r="AE2348" s="5" t="str">
        <f>MID(TablaPivotFinal[[#This Row],[Fecha]],1,4)</f>
        <v>2016</v>
      </c>
      <c r="AF2348" s="5" t="str">
        <f>MID(TablaPivotFinal[[#This Row],[Fecha]],5,3)</f>
        <v>Jun</v>
      </c>
      <c r="AG2348" s="7">
        <v>2723498700</v>
      </c>
      <c r="AH2348" s="8">
        <v>314921</v>
      </c>
      <c r="AI2348" t="s">
        <v>1086</v>
      </c>
      <c r="AJ2348" t="s">
        <v>869</v>
      </c>
      <c r="AK2348" t="s">
        <v>1214</v>
      </c>
    </row>
    <row r="2349" spans="1:37" x14ac:dyDescent="0.3">
      <c r="A2349" t="str">
        <f t="shared" si="108"/>
        <v>ALBARRACIN-Concesión Briceño - Tunja - Sogamoso</v>
      </c>
      <c r="B2349" t="str">
        <f t="shared" si="109"/>
        <v>2016Mar</v>
      </c>
      <c r="C2349" t="str">
        <f t="shared" si="110"/>
        <v>5.29046083-73.58351918</v>
      </c>
      <c r="D2349" s="9" t="s">
        <v>465</v>
      </c>
      <c r="E2349" s="6">
        <v>5501</v>
      </c>
      <c r="F2349" s="9" t="s">
        <v>264</v>
      </c>
      <c r="G2349" s="6">
        <v>25</v>
      </c>
      <c r="H2349" s="9" t="s">
        <v>466</v>
      </c>
      <c r="I2349" s="9" t="s">
        <v>428</v>
      </c>
      <c r="J2349" s="9" t="s">
        <v>103</v>
      </c>
      <c r="K2349" s="9" t="s">
        <v>467</v>
      </c>
      <c r="L2349" s="9" t="s">
        <v>429</v>
      </c>
      <c r="M2349" s="6">
        <v>3174340875</v>
      </c>
      <c r="N2349" s="6">
        <v>3203083341</v>
      </c>
      <c r="O2349" s="9" t="s">
        <v>468</v>
      </c>
      <c r="P2349" s="6">
        <v>8000</v>
      </c>
      <c r="Q2349" s="6">
        <v>8900</v>
      </c>
      <c r="R2349" s="6">
        <v>23000</v>
      </c>
      <c r="S2349" s="6">
        <v>28500</v>
      </c>
      <c r="T2349" s="6">
        <v>33500</v>
      </c>
      <c r="U2349" s="6">
        <v>0</v>
      </c>
      <c r="V2349" s="6">
        <v>0</v>
      </c>
      <c r="W2349" s="6">
        <v>0</v>
      </c>
      <c r="X2349" s="6">
        <v>0</v>
      </c>
      <c r="Y2349" s="6">
        <v>6800</v>
      </c>
      <c r="Z2349" s="6">
        <v>8200</v>
      </c>
      <c r="AA2349" s="6">
        <v>5.2904608299999998</v>
      </c>
      <c r="AB2349" s="6">
        <v>-73.583519179999996</v>
      </c>
      <c r="AC2349" s="9" t="s">
        <v>27</v>
      </c>
      <c r="AD2349" s="6">
        <v>3333470000</v>
      </c>
      <c r="AE2349" s="6" t="str">
        <f>MID(TablaPivotFinal[[#This Row],[Fecha]],1,4)</f>
        <v>2016</v>
      </c>
      <c r="AF2349" s="6" t="str">
        <f>MID(TablaPivotFinal[[#This Row],[Fecha]],5,3)</f>
        <v>Mar</v>
      </c>
      <c r="AG2349" s="9">
        <v>3333470000</v>
      </c>
      <c r="AH2349" s="10">
        <v>377069</v>
      </c>
      <c r="AI2349" t="s">
        <v>1086</v>
      </c>
      <c r="AJ2349" t="s">
        <v>866</v>
      </c>
      <c r="AK2349" t="s">
        <v>1214</v>
      </c>
    </row>
    <row r="2350" spans="1:37" x14ac:dyDescent="0.3">
      <c r="A2350" t="str">
        <f t="shared" si="108"/>
        <v>ALBARRACIN-Concesión Briceño - Tunja - Sogamoso</v>
      </c>
      <c r="B2350" t="str">
        <f t="shared" si="109"/>
        <v>2016May</v>
      </c>
      <c r="C2350" t="str">
        <f t="shared" si="110"/>
        <v>5.29046083-73.58351918</v>
      </c>
      <c r="D2350" s="7" t="s">
        <v>465</v>
      </c>
      <c r="E2350" s="5">
        <v>5501</v>
      </c>
      <c r="F2350" s="7" t="s">
        <v>264</v>
      </c>
      <c r="G2350" s="5">
        <v>25</v>
      </c>
      <c r="H2350" s="7" t="s">
        <v>466</v>
      </c>
      <c r="I2350" s="7" t="s">
        <v>428</v>
      </c>
      <c r="J2350" s="7" t="s">
        <v>103</v>
      </c>
      <c r="K2350" s="7" t="s">
        <v>467</v>
      </c>
      <c r="L2350" s="7" t="s">
        <v>429</v>
      </c>
      <c r="M2350" s="5">
        <v>3174340875</v>
      </c>
      <c r="N2350" s="5">
        <v>3203083341</v>
      </c>
      <c r="O2350" s="7" t="s">
        <v>468</v>
      </c>
      <c r="P2350" s="5">
        <v>8000</v>
      </c>
      <c r="Q2350" s="5">
        <v>8900</v>
      </c>
      <c r="R2350" s="5">
        <v>23000</v>
      </c>
      <c r="S2350" s="5">
        <v>28500</v>
      </c>
      <c r="T2350" s="5">
        <v>33500</v>
      </c>
      <c r="U2350" s="5">
        <v>0</v>
      </c>
      <c r="V2350" s="5">
        <v>0</v>
      </c>
      <c r="W2350" s="5">
        <v>0</v>
      </c>
      <c r="X2350" s="5">
        <v>0</v>
      </c>
      <c r="Y2350" s="5">
        <v>6800</v>
      </c>
      <c r="Z2350" s="5">
        <v>8200</v>
      </c>
      <c r="AA2350" s="5">
        <v>5.2904608299999998</v>
      </c>
      <c r="AB2350" s="5">
        <v>-73.583519179999996</v>
      </c>
      <c r="AC2350" s="7" t="s">
        <v>29</v>
      </c>
      <c r="AD2350" s="5">
        <v>3043249950</v>
      </c>
      <c r="AE2350" s="5" t="str">
        <f>MID(TablaPivotFinal[[#This Row],[Fecha]],1,4)</f>
        <v>2016</v>
      </c>
      <c r="AF2350" s="5" t="str">
        <f>MID(TablaPivotFinal[[#This Row],[Fecha]],5,3)</f>
        <v>May</v>
      </c>
      <c r="AG2350" s="7">
        <v>3043249950</v>
      </c>
      <c r="AH2350" s="8">
        <v>339126</v>
      </c>
      <c r="AI2350" t="s">
        <v>1086</v>
      </c>
      <c r="AJ2350" t="s">
        <v>868</v>
      </c>
      <c r="AK2350" t="s">
        <v>1214</v>
      </c>
    </row>
    <row r="2351" spans="1:37" x14ac:dyDescent="0.3">
      <c r="A2351" t="str">
        <f t="shared" si="108"/>
        <v>ALBARRACIN-Concesión Briceño - Tunja - Sogamoso</v>
      </c>
      <c r="B2351" t="str">
        <f t="shared" si="109"/>
        <v>2016Nov</v>
      </c>
      <c r="C2351" t="str">
        <f t="shared" si="110"/>
        <v>5.29046083-73.58351918</v>
      </c>
      <c r="D2351" s="9" t="s">
        <v>465</v>
      </c>
      <c r="E2351" s="6">
        <v>5501</v>
      </c>
      <c r="F2351" s="9" t="s">
        <v>264</v>
      </c>
      <c r="G2351" s="6">
        <v>25</v>
      </c>
      <c r="H2351" s="9" t="s">
        <v>466</v>
      </c>
      <c r="I2351" s="9" t="s">
        <v>428</v>
      </c>
      <c r="J2351" s="9" t="s">
        <v>103</v>
      </c>
      <c r="K2351" s="9" t="s">
        <v>467</v>
      </c>
      <c r="L2351" s="9" t="s">
        <v>429</v>
      </c>
      <c r="M2351" s="6">
        <v>3174340875</v>
      </c>
      <c r="N2351" s="6">
        <v>3203083341</v>
      </c>
      <c r="O2351" s="9" t="s">
        <v>468</v>
      </c>
      <c r="P2351" s="6">
        <v>8000</v>
      </c>
      <c r="Q2351" s="6">
        <v>8900</v>
      </c>
      <c r="R2351" s="6">
        <v>23000</v>
      </c>
      <c r="S2351" s="6">
        <v>28500</v>
      </c>
      <c r="T2351" s="6">
        <v>33500</v>
      </c>
      <c r="U2351" s="6">
        <v>0</v>
      </c>
      <c r="V2351" s="6">
        <v>0</v>
      </c>
      <c r="W2351" s="6">
        <v>0</v>
      </c>
      <c r="X2351" s="6">
        <v>0</v>
      </c>
      <c r="Y2351" s="6">
        <v>6800</v>
      </c>
      <c r="Z2351" s="6">
        <v>8200</v>
      </c>
      <c r="AA2351" s="6">
        <v>5.2904608299999998</v>
      </c>
      <c r="AB2351" s="6">
        <v>-73.583519179999996</v>
      </c>
      <c r="AC2351" s="9" t="s">
        <v>31</v>
      </c>
      <c r="AD2351" s="6">
        <v>3024431200</v>
      </c>
      <c r="AE2351" s="6" t="str">
        <f>MID(TablaPivotFinal[[#This Row],[Fecha]],1,4)</f>
        <v>2016</v>
      </c>
      <c r="AF2351" s="6" t="str">
        <f>MID(TablaPivotFinal[[#This Row],[Fecha]],5,3)</f>
        <v>Nov</v>
      </c>
      <c r="AG2351" s="9">
        <v>3024431200</v>
      </c>
      <c r="AH2351" s="10">
        <v>337603</v>
      </c>
      <c r="AI2351" t="s">
        <v>1086</v>
      </c>
      <c r="AJ2351" t="s">
        <v>874</v>
      </c>
      <c r="AK2351" t="s">
        <v>1214</v>
      </c>
    </row>
    <row r="2352" spans="1:37" x14ac:dyDescent="0.3">
      <c r="A2352" t="str">
        <f t="shared" si="108"/>
        <v>ALBARRACIN-Concesión Briceño - Tunja - Sogamoso</v>
      </c>
      <c r="B2352" t="str">
        <f t="shared" si="109"/>
        <v>2016Oct</v>
      </c>
      <c r="C2352" t="str">
        <f t="shared" si="110"/>
        <v>5.29046083-73.58351918</v>
      </c>
      <c r="D2352" s="7" t="s">
        <v>465</v>
      </c>
      <c r="E2352" s="5">
        <v>5501</v>
      </c>
      <c r="F2352" s="7" t="s">
        <v>264</v>
      </c>
      <c r="G2352" s="5">
        <v>25</v>
      </c>
      <c r="H2352" s="7" t="s">
        <v>466</v>
      </c>
      <c r="I2352" s="7" t="s">
        <v>428</v>
      </c>
      <c r="J2352" s="7" t="s">
        <v>103</v>
      </c>
      <c r="K2352" s="7" t="s">
        <v>467</v>
      </c>
      <c r="L2352" s="7" t="s">
        <v>429</v>
      </c>
      <c r="M2352" s="5">
        <v>3174340875</v>
      </c>
      <c r="N2352" s="5">
        <v>3203083341</v>
      </c>
      <c r="O2352" s="7" t="s">
        <v>468</v>
      </c>
      <c r="P2352" s="5">
        <v>8000</v>
      </c>
      <c r="Q2352" s="5">
        <v>8900</v>
      </c>
      <c r="R2352" s="5">
        <v>23000</v>
      </c>
      <c r="S2352" s="5">
        <v>28500</v>
      </c>
      <c r="T2352" s="5">
        <v>33500</v>
      </c>
      <c r="U2352" s="5">
        <v>0</v>
      </c>
      <c r="V2352" s="5">
        <v>0</v>
      </c>
      <c r="W2352" s="5">
        <v>0</v>
      </c>
      <c r="X2352" s="5">
        <v>0</v>
      </c>
      <c r="Y2352" s="5">
        <v>6800</v>
      </c>
      <c r="Z2352" s="5">
        <v>8200</v>
      </c>
      <c r="AA2352" s="5">
        <v>5.2904608299999998</v>
      </c>
      <c r="AB2352" s="5">
        <v>-73.583519179999996</v>
      </c>
      <c r="AC2352" s="7" t="s">
        <v>33</v>
      </c>
      <c r="AD2352" s="5">
        <v>3183902950</v>
      </c>
      <c r="AE2352" s="5" t="str">
        <f>MID(TablaPivotFinal[[#This Row],[Fecha]],1,4)</f>
        <v>2016</v>
      </c>
      <c r="AF2352" s="5" t="str">
        <f>MID(TablaPivotFinal[[#This Row],[Fecha]],5,3)</f>
        <v>Oct</v>
      </c>
      <c r="AG2352" s="7">
        <v>3183902950</v>
      </c>
      <c r="AH2352" s="8">
        <v>354488</v>
      </c>
      <c r="AI2352" t="s">
        <v>1086</v>
      </c>
      <c r="AJ2352" t="s">
        <v>873</v>
      </c>
      <c r="AK2352" t="s">
        <v>1214</v>
      </c>
    </row>
    <row r="2353" spans="1:37" x14ac:dyDescent="0.3">
      <c r="A2353" t="str">
        <f t="shared" si="108"/>
        <v>ALBARRACIN-Concesión Briceño - Tunja - Sogamoso</v>
      </c>
      <c r="B2353" t="str">
        <f t="shared" si="109"/>
        <v>2016Sep</v>
      </c>
      <c r="C2353" t="str">
        <f t="shared" si="110"/>
        <v>5.29046083-73.58351918</v>
      </c>
      <c r="D2353" s="9" t="s">
        <v>465</v>
      </c>
      <c r="E2353" s="6">
        <v>5501</v>
      </c>
      <c r="F2353" s="9" t="s">
        <v>264</v>
      </c>
      <c r="G2353" s="6">
        <v>25</v>
      </c>
      <c r="H2353" s="9" t="s">
        <v>466</v>
      </c>
      <c r="I2353" s="9" t="s">
        <v>428</v>
      </c>
      <c r="J2353" s="9" t="s">
        <v>103</v>
      </c>
      <c r="K2353" s="9" t="s">
        <v>467</v>
      </c>
      <c r="L2353" s="9" t="s">
        <v>429</v>
      </c>
      <c r="M2353" s="6">
        <v>3174340875</v>
      </c>
      <c r="N2353" s="6">
        <v>3203083341</v>
      </c>
      <c r="O2353" s="9" t="s">
        <v>468</v>
      </c>
      <c r="P2353" s="6">
        <v>8000</v>
      </c>
      <c r="Q2353" s="6">
        <v>8900</v>
      </c>
      <c r="R2353" s="6">
        <v>23000</v>
      </c>
      <c r="S2353" s="6">
        <v>28500</v>
      </c>
      <c r="T2353" s="6">
        <v>33500</v>
      </c>
      <c r="U2353" s="6">
        <v>0</v>
      </c>
      <c r="V2353" s="6">
        <v>0</v>
      </c>
      <c r="W2353" s="6">
        <v>0</v>
      </c>
      <c r="X2353" s="6">
        <v>0</v>
      </c>
      <c r="Y2353" s="6">
        <v>6800</v>
      </c>
      <c r="Z2353" s="6">
        <v>8200</v>
      </c>
      <c r="AA2353" s="6">
        <v>5.2904608299999998</v>
      </c>
      <c r="AB2353" s="6">
        <v>-73.583519179999996</v>
      </c>
      <c r="AC2353" s="9" t="s">
        <v>35</v>
      </c>
      <c r="AD2353" s="6">
        <v>2830068250</v>
      </c>
      <c r="AE2353" s="6" t="str">
        <f>MID(TablaPivotFinal[[#This Row],[Fecha]],1,4)</f>
        <v>2016</v>
      </c>
      <c r="AF2353" s="6" t="str">
        <f>MID(TablaPivotFinal[[#This Row],[Fecha]],5,3)</f>
        <v>Sep</v>
      </c>
      <c r="AG2353" s="9">
        <v>2830068250</v>
      </c>
      <c r="AH2353" s="10">
        <v>305016</v>
      </c>
      <c r="AI2353" t="s">
        <v>1086</v>
      </c>
      <c r="AJ2353" t="s">
        <v>872</v>
      </c>
      <c r="AK2353" t="s">
        <v>1214</v>
      </c>
    </row>
    <row r="2354" spans="1:37" x14ac:dyDescent="0.3">
      <c r="A2354" t="str">
        <f t="shared" si="108"/>
        <v>ALBARRACIN-Concesión Briceño - Tunja - Sogamoso</v>
      </c>
      <c r="B2354" t="str">
        <f t="shared" si="109"/>
        <v>2017Abr</v>
      </c>
      <c r="C2354" t="str">
        <f t="shared" si="110"/>
        <v>5.29046083-73.58351918</v>
      </c>
      <c r="D2354" s="7" t="s">
        <v>465</v>
      </c>
      <c r="E2354" s="5">
        <v>5501</v>
      </c>
      <c r="F2354" s="7" t="s">
        <v>264</v>
      </c>
      <c r="G2354" s="5">
        <v>25</v>
      </c>
      <c r="H2354" s="7" t="s">
        <v>466</v>
      </c>
      <c r="I2354" s="7" t="s">
        <v>428</v>
      </c>
      <c r="J2354" s="7" t="s">
        <v>103</v>
      </c>
      <c r="K2354" s="7" t="s">
        <v>467</v>
      </c>
      <c r="L2354" s="7" t="s">
        <v>429</v>
      </c>
      <c r="M2354" s="5">
        <v>3174340875</v>
      </c>
      <c r="N2354" s="5">
        <v>3203083341</v>
      </c>
      <c r="O2354" s="7" t="s">
        <v>468</v>
      </c>
      <c r="P2354" s="5">
        <v>8000</v>
      </c>
      <c r="Q2354" s="5">
        <v>8900</v>
      </c>
      <c r="R2354" s="5">
        <v>23000</v>
      </c>
      <c r="S2354" s="5">
        <v>28500</v>
      </c>
      <c r="T2354" s="5">
        <v>33500</v>
      </c>
      <c r="U2354" s="5">
        <v>0</v>
      </c>
      <c r="V2354" s="5">
        <v>0</v>
      </c>
      <c r="W2354" s="5">
        <v>0</v>
      </c>
      <c r="X2354" s="5">
        <v>0</v>
      </c>
      <c r="Y2354" s="5">
        <v>6800</v>
      </c>
      <c r="Z2354" s="5">
        <v>8200</v>
      </c>
      <c r="AA2354" s="5">
        <v>5.2904608299999998</v>
      </c>
      <c r="AB2354" s="5">
        <v>-73.583519179999996</v>
      </c>
      <c r="AC2354" s="7" t="s">
        <v>37</v>
      </c>
      <c r="AD2354" s="5">
        <v>3457976700</v>
      </c>
      <c r="AE2354" s="5" t="str">
        <f>MID(TablaPivotFinal[[#This Row],[Fecha]],1,4)</f>
        <v>2017</v>
      </c>
      <c r="AF2354" s="5" t="str">
        <f>MID(TablaPivotFinal[[#This Row],[Fecha]],5,3)</f>
        <v>Abr</v>
      </c>
      <c r="AG2354" s="7">
        <v>3457976700</v>
      </c>
      <c r="AH2354" s="8">
        <v>12537.366669999999</v>
      </c>
      <c r="AI2354" t="s">
        <v>1086</v>
      </c>
      <c r="AJ2354" t="s">
        <v>879</v>
      </c>
      <c r="AK2354" t="s">
        <v>1214</v>
      </c>
    </row>
    <row r="2355" spans="1:37" x14ac:dyDescent="0.3">
      <c r="A2355" t="str">
        <f t="shared" si="108"/>
        <v>ALBARRACIN-Concesión Briceño - Tunja - Sogamoso</v>
      </c>
      <c r="B2355" t="str">
        <f t="shared" si="109"/>
        <v>2017Ago</v>
      </c>
      <c r="C2355" t="str">
        <f t="shared" si="110"/>
        <v>5.29046083-73.58351918</v>
      </c>
      <c r="D2355" s="9" t="s">
        <v>465</v>
      </c>
      <c r="E2355" s="6">
        <v>5501</v>
      </c>
      <c r="F2355" s="9" t="s">
        <v>264</v>
      </c>
      <c r="G2355" s="6">
        <v>25</v>
      </c>
      <c r="H2355" s="9" t="s">
        <v>466</v>
      </c>
      <c r="I2355" s="9" t="s">
        <v>428</v>
      </c>
      <c r="J2355" s="9" t="s">
        <v>103</v>
      </c>
      <c r="K2355" s="9" t="s">
        <v>467</v>
      </c>
      <c r="L2355" s="9" t="s">
        <v>429</v>
      </c>
      <c r="M2355" s="6">
        <v>3174340875</v>
      </c>
      <c r="N2355" s="6">
        <v>3203083341</v>
      </c>
      <c r="O2355" s="9" t="s">
        <v>468</v>
      </c>
      <c r="P2355" s="6">
        <v>8000</v>
      </c>
      <c r="Q2355" s="6">
        <v>8900</v>
      </c>
      <c r="R2355" s="6">
        <v>23000</v>
      </c>
      <c r="S2355" s="6">
        <v>28500</v>
      </c>
      <c r="T2355" s="6">
        <v>33500</v>
      </c>
      <c r="U2355" s="6">
        <v>0</v>
      </c>
      <c r="V2355" s="6">
        <v>0</v>
      </c>
      <c r="W2355" s="6">
        <v>0</v>
      </c>
      <c r="X2355" s="6">
        <v>0</v>
      </c>
      <c r="Y2355" s="6">
        <v>6800</v>
      </c>
      <c r="Z2355" s="6">
        <v>8200</v>
      </c>
      <c r="AA2355" s="6">
        <v>5.2904608299999998</v>
      </c>
      <c r="AB2355" s="6">
        <v>-73.583519179999996</v>
      </c>
      <c r="AC2355" s="9" t="s">
        <v>39</v>
      </c>
      <c r="AD2355" s="6">
        <v>3519567750</v>
      </c>
      <c r="AE2355" s="6" t="str">
        <f>MID(TablaPivotFinal[[#This Row],[Fecha]],1,4)</f>
        <v>2017</v>
      </c>
      <c r="AF2355" s="6" t="str">
        <f>MID(TablaPivotFinal[[#This Row],[Fecha]],5,3)</f>
        <v>Ago</v>
      </c>
      <c r="AG2355" s="9">
        <v>3519567750</v>
      </c>
      <c r="AH2355" s="10">
        <v>11928.32258</v>
      </c>
      <c r="AI2355" t="s">
        <v>1086</v>
      </c>
      <c r="AJ2355" t="s">
        <v>883</v>
      </c>
      <c r="AK2355" t="s">
        <v>1214</v>
      </c>
    </row>
    <row r="2356" spans="1:37" x14ac:dyDescent="0.3">
      <c r="A2356" t="str">
        <f t="shared" si="108"/>
        <v>ALBARRACIN-Concesión Briceño - Tunja - Sogamoso</v>
      </c>
      <c r="B2356" t="str">
        <f t="shared" si="109"/>
        <v>2017Dic</v>
      </c>
      <c r="C2356" t="str">
        <f t="shared" si="110"/>
        <v>5.29046083-73.58351918</v>
      </c>
      <c r="D2356" s="7" t="s">
        <v>465</v>
      </c>
      <c r="E2356" s="5">
        <v>5501</v>
      </c>
      <c r="F2356" s="7" t="s">
        <v>264</v>
      </c>
      <c r="G2356" s="5">
        <v>25</v>
      </c>
      <c r="H2356" s="7" t="s">
        <v>466</v>
      </c>
      <c r="I2356" s="7" t="s">
        <v>428</v>
      </c>
      <c r="J2356" s="7" t="s">
        <v>103</v>
      </c>
      <c r="K2356" s="7" t="s">
        <v>467</v>
      </c>
      <c r="L2356" s="7" t="s">
        <v>429</v>
      </c>
      <c r="M2356" s="5">
        <v>3174340875</v>
      </c>
      <c r="N2356" s="5">
        <v>3203083341</v>
      </c>
      <c r="O2356" s="7" t="s">
        <v>468</v>
      </c>
      <c r="P2356" s="5">
        <v>8000</v>
      </c>
      <c r="Q2356" s="5">
        <v>8900</v>
      </c>
      <c r="R2356" s="5">
        <v>23000</v>
      </c>
      <c r="S2356" s="5">
        <v>28500</v>
      </c>
      <c r="T2356" s="5">
        <v>33500</v>
      </c>
      <c r="U2356" s="5">
        <v>0</v>
      </c>
      <c r="V2356" s="5">
        <v>0</v>
      </c>
      <c r="W2356" s="5">
        <v>0</v>
      </c>
      <c r="X2356" s="5">
        <v>0</v>
      </c>
      <c r="Y2356" s="5">
        <v>6800</v>
      </c>
      <c r="Z2356" s="5">
        <v>8200</v>
      </c>
      <c r="AA2356" s="5">
        <v>5.2904608299999998</v>
      </c>
      <c r="AB2356" s="5">
        <v>-73.583519179999996</v>
      </c>
      <c r="AC2356" s="7" t="s">
        <v>41</v>
      </c>
      <c r="AD2356" s="5">
        <v>4621163150</v>
      </c>
      <c r="AE2356" s="5" t="str">
        <f>MID(TablaPivotFinal[[#This Row],[Fecha]],1,4)</f>
        <v>2017</v>
      </c>
      <c r="AF2356" s="5" t="str">
        <f>MID(TablaPivotFinal[[#This Row],[Fecha]],5,3)</f>
        <v>Dic</v>
      </c>
      <c r="AG2356" s="7">
        <v>4621163150</v>
      </c>
      <c r="AH2356" s="8">
        <v>16692.03226</v>
      </c>
      <c r="AI2356" t="s">
        <v>1086</v>
      </c>
      <c r="AJ2356" t="s">
        <v>887</v>
      </c>
      <c r="AK2356" t="s">
        <v>1214</v>
      </c>
    </row>
    <row r="2357" spans="1:37" x14ac:dyDescent="0.3">
      <c r="A2357" t="str">
        <f t="shared" si="108"/>
        <v>ALBARRACIN-Concesión Briceño - Tunja - Sogamoso</v>
      </c>
      <c r="B2357" t="str">
        <f t="shared" si="109"/>
        <v>2017Ene</v>
      </c>
      <c r="C2357" t="str">
        <f t="shared" si="110"/>
        <v>5.29046083-73.58351918</v>
      </c>
      <c r="D2357" s="9" t="s">
        <v>465</v>
      </c>
      <c r="E2357" s="6">
        <v>5501</v>
      </c>
      <c r="F2357" s="9" t="s">
        <v>264</v>
      </c>
      <c r="G2357" s="6">
        <v>25</v>
      </c>
      <c r="H2357" s="9" t="s">
        <v>466</v>
      </c>
      <c r="I2357" s="9" t="s">
        <v>428</v>
      </c>
      <c r="J2357" s="9" t="s">
        <v>103</v>
      </c>
      <c r="K2357" s="9" t="s">
        <v>467</v>
      </c>
      <c r="L2357" s="9" t="s">
        <v>429</v>
      </c>
      <c r="M2357" s="6">
        <v>3174340875</v>
      </c>
      <c r="N2357" s="6">
        <v>3203083341</v>
      </c>
      <c r="O2357" s="9" t="s">
        <v>468</v>
      </c>
      <c r="P2357" s="6">
        <v>8000</v>
      </c>
      <c r="Q2357" s="6">
        <v>8900</v>
      </c>
      <c r="R2357" s="6">
        <v>23000</v>
      </c>
      <c r="S2357" s="6">
        <v>28500</v>
      </c>
      <c r="T2357" s="6">
        <v>33500</v>
      </c>
      <c r="U2357" s="6">
        <v>0</v>
      </c>
      <c r="V2357" s="6">
        <v>0</v>
      </c>
      <c r="W2357" s="6">
        <v>0</v>
      </c>
      <c r="X2357" s="6">
        <v>0</v>
      </c>
      <c r="Y2357" s="6">
        <v>6800</v>
      </c>
      <c r="Z2357" s="6">
        <v>8200</v>
      </c>
      <c r="AA2357" s="6">
        <v>5.2904608299999998</v>
      </c>
      <c r="AB2357" s="6">
        <v>-73.583519179999996</v>
      </c>
      <c r="AC2357" s="9" t="s">
        <v>43</v>
      </c>
      <c r="AD2357" s="6">
        <v>3734202700</v>
      </c>
      <c r="AE2357" s="6" t="str">
        <f>MID(TablaPivotFinal[[#This Row],[Fecha]],1,4)</f>
        <v>2017</v>
      </c>
      <c r="AF2357" s="6" t="str">
        <f>MID(TablaPivotFinal[[#This Row],[Fecha]],5,3)</f>
        <v>Ene</v>
      </c>
      <c r="AG2357" s="9">
        <v>3734202700</v>
      </c>
      <c r="AH2357" s="10">
        <v>13855.41935</v>
      </c>
      <c r="AI2357" t="s">
        <v>1086</v>
      </c>
      <c r="AJ2357" t="s">
        <v>876</v>
      </c>
      <c r="AK2357" t="s">
        <v>1214</v>
      </c>
    </row>
    <row r="2358" spans="1:37" x14ac:dyDescent="0.3">
      <c r="A2358" t="str">
        <f t="shared" si="108"/>
        <v>ALBARRACIN-Concesión Briceño - Tunja - Sogamoso</v>
      </c>
      <c r="B2358" t="str">
        <f t="shared" si="109"/>
        <v>2017Feb</v>
      </c>
      <c r="C2358" t="str">
        <f t="shared" si="110"/>
        <v>5.29046083-73.58351918</v>
      </c>
      <c r="D2358" s="7" t="s">
        <v>465</v>
      </c>
      <c r="E2358" s="5">
        <v>5501</v>
      </c>
      <c r="F2358" s="7" t="s">
        <v>264</v>
      </c>
      <c r="G2358" s="5">
        <v>25</v>
      </c>
      <c r="H2358" s="7" t="s">
        <v>466</v>
      </c>
      <c r="I2358" s="7" t="s">
        <v>428</v>
      </c>
      <c r="J2358" s="7" t="s">
        <v>103</v>
      </c>
      <c r="K2358" s="7" t="s">
        <v>467</v>
      </c>
      <c r="L2358" s="7" t="s">
        <v>429</v>
      </c>
      <c r="M2358" s="5">
        <v>3174340875</v>
      </c>
      <c r="N2358" s="5">
        <v>3203083341</v>
      </c>
      <c r="O2358" s="7" t="s">
        <v>468</v>
      </c>
      <c r="P2358" s="5">
        <v>8000</v>
      </c>
      <c r="Q2358" s="5">
        <v>8900</v>
      </c>
      <c r="R2358" s="5">
        <v>23000</v>
      </c>
      <c r="S2358" s="5">
        <v>28500</v>
      </c>
      <c r="T2358" s="5">
        <v>33500</v>
      </c>
      <c r="U2358" s="5">
        <v>0</v>
      </c>
      <c r="V2358" s="5">
        <v>0</v>
      </c>
      <c r="W2358" s="5">
        <v>0</v>
      </c>
      <c r="X2358" s="5">
        <v>0</v>
      </c>
      <c r="Y2358" s="5">
        <v>6800</v>
      </c>
      <c r="Z2358" s="5">
        <v>8200</v>
      </c>
      <c r="AA2358" s="5">
        <v>5.2904608299999998</v>
      </c>
      <c r="AB2358" s="5">
        <v>-73.583519179999996</v>
      </c>
      <c r="AC2358" s="7" t="s">
        <v>45</v>
      </c>
      <c r="AD2358" s="5">
        <v>2916730050</v>
      </c>
      <c r="AE2358" s="5" t="str">
        <f>MID(TablaPivotFinal[[#This Row],[Fecha]],1,4)</f>
        <v>2017</v>
      </c>
      <c r="AF2358" s="5" t="str">
        <f>MID(TablaPivotFinal[[#This Row],[Fecha]],5,3)</f>
        <v>Feb</v>
      </c>
      <c r="AG2358" s="7">
        <v>2916730050</v>
      </c>
      <c r="AH2358" s="8">
        <v>10384.42857</v>
      </c>
      <c r="AI2358" t="s">
        <v>1086</v>
      </c>
      <c r="AJ2358" t="s">
        <v>877</v>
      </c>
      <c r="AK2358" t="s">
        <v>1214</v>
      </c>
    </row>
    <row r="2359" spans="1:37" x14ac:dyDescent="0.3">
      <c r="A2359" t="str">
        <f t="shared" si="108"/>
        <v>ALBARRACIN-Concesión Briceño - Tunja - Sogamoso</v>
      </c>
      <c r="B2359" t="str">
        <f t="shared" si="109"/>
        <v>2017Jul</v>
      </c>
      <c r="C2359" t="str">
        <f t="shared" si="110"/>
        <v>5.29046083-73.58351918</v>
      </c>
      <c r="D2359" s="9" t="s">
        <v>465</v>
      </c>
      <c r="E2359" s="6">
        <v>5501</v>
      </c>
      <c r="F2359" s="9" t="s">
        <v>264</v>
      </c>
      <c r="G2359" s="6">
        <v>25</v>
      </c>
      <c r="H2359" s="9" t="s">
        <v>466</v>
      </c>
      <c r="I2359" s="9" t="s">
        <v>428</v>
      </c>
      <c r="J2359" s="9" t="s">
        <v>103</v>
      </c>
      <c r="K2359" s="9" t="s">
        <v>467</v>
      </c>
      <c r="L2359" s="9" t="s">
        <v>429</v>
      </c>
      <c r="M2359" s="6">
        <v>3174340875</v>
      </c>
      <c r="N2359" s="6">
        <v>3203083341</v>
      </c>
      <c r="O2359" s="9" t="s">
        <v>468</v>
      </c>
      <c r="P2359" s="6">
        <v>8000</v>
      </c>
      <c r="Q2359" s="6">
        <v>8900</v>
      </c>
      <c r="R2359" s="6">
        <v>23000</v>
      </c>
      <c r="S2359" s="6">
        <v>28500</v>
      </c>
      <c r="T2359" s="6">
        <v>33500</v>
      </c>
      <c r="U2359" s="6">
        <v>0</v>
      </c>
      <c r="V2359" s="6">
        <v>0</v>
      </c>
      <c r="W2359" s="6">
        <v>0</v>
      </c>
      <c r="X2359" s="6">
        <v>0</v>
      </c>
      <c r="Y2359" s="6">
        <v>6800</v>
      </c>
      <c r="Z2359" s="6">
        <v>8200</v>
      </c>
      <c r="AA2359" s="6">
        <v>5.2904608299999998</v>
      </c>
      <c r="AB2359" s="6">
        <v>-73.583519179999996</v>
      </c>
      <c r="AC2359" s="9" t="s">
        <v>47</v>
      </c>
      <c r="AD2359" s="6">
        <v>3521676000</v>
      </c>
      <c r="AE2359" s="6" t="str">
        <f>MID(TablaPivotFinal[[#This Row],[Fecha]],1,4)</f>
        <v>2017</v>
      </c>
      <c r="AF2359" s="6" t="str">
        <f>MID(TablaPivotFinal[[#This Row],[Fecha]],5,3)</f>
        <v>Jul</v>
      </c>
      <c r="AG2359" s="9">
        <v>3521676000</v>
      </c>
      <c r="AH2359" s="10">
        <v>12167.96774</v>
      </c>
      <c r="AI2359" t="s">
        <v>1086</v>
      </c>
      <c r="AJ2359" t="s">
        <v>882</v>
      </c>
      <c r="AK2359" t="s">
        <v>1214</v>
      </c>
    </row>
    <row r="2360" spans="1:37" x14ac:dyDescent="0.3">
      <c r="A2360" t="str">
        <f t="shared" si="108"/>
        <v>ALBARRACIN-Concesión Briceño - Tunja - Sogamoso</v>
      </c>
      <c r="B2360" t="str">
        <f t="shared" si="109"/>
        <v>2017Jun</v>
      </c>
      <c r="C2360" t="str">
        <f t="shared" si="110"/>
        <v>5.29046083-73.58351918</v>
      </c>
      <c r="D2360" s="7" t="s">
        <v>465</v>
      </c>
      <c r="E2360" s="5">
        <v>5501</v>
      </c>
      <c r="F2360" s="7" t="s">
        <v>264</v>
      </c>
      <c r="G2360" s="5">
        <v>25</v>
      </c>
      <c r="H2360" s="7" t="s">
        <v>466</v>
      </c>
      <c r="I2360" s="7" t="s">
        <v>428</v>
      </c>
      <c r="J2360" s="7" t="s">
        <v>103</v>
      </c>
      <c r="K2360" s="7" t="s">
        <v>467</v>
      </c>
      <c r="L2360" s="7" t="s">
        <v>429</v>
      </c>
      <c r="M2360" s="5">
        <v>3174340875</v>
      </c>
      <c r="N2360" s="5">
        <v>3203083341</v>
      </c>
      <c r="O2360" s="7" t="s">
        <v>468</v>
      </c>
      <c r="P2360" s="5">
        <v>8000</v>
      </c>
      <c r="Q2360" s="5">
        <v>8900</v>
      </c>
      <c r="R2360" s="5">
        <v>23000</v>
      </c>
      <c r="S2360" s="5">
        <v>28500</v>
      </c>
      <c r="T2360" s="5">
        <v>33500</v>
      </c>
      <c r="U2360" s="5">
        <v>0</v>
      </c>
      <c r="V2360" s="5">
        <v>0</v>
      </c>
      <c r="W2360" s="5">
        <v>0</v>
      </c>
      <c r="X2360" s="5">
        <v>0</v>
      </c>
      <c r="Y2360" s="5">
        <v>6800</v>
      </c>
      <c r="Z2360" s="5">
        <v>8200</v>
      </c>
      <c r="AA2360" s="5">
        <v>5.2904608299999998</v>
      </c>
      <c r="AB2360" s="5">
        <v>-73.583519179999996</v>
      </c>
      <c r="AC2360" s="7" t="s">
        <v>49</v>
      </c>
      <c r="AD2360" s="5">
        <v>3329043050</v>
      </c>
      <c r="AE2360" s="5" t="str">
        <f>MID(TablaPivotFinal[[#This Row],[Fecha]],1,4)</f>
        <v>2017</v>
      </c>
      <c r="AF2360" s="5" t="str">
        <f>MID(TablaPivotFinal[[#This Row],[Fecha]],5,3)</f>
        <v>Jun</v>
      </c>
      <c r="AG2360" s="7">
        <v>3329043050</v>
      </c>
      <c r="AH2360" s="8">
        <v>11812.53333</v>
      </c>
      <c r="AI2360" t="s">
        <v>1086</v>
      </c>
      <c r="AJ2360" t="s">
        <v>881</v>
      </c>
      <c r="AK2360" t="s">
        <v>1214</v>
      </c>
    </row>
    <row r="2361" spans="1:37" x14ac:dyDescent="0.3">
      <c r="A2361" t="str">
        <f t="shared" si="108"/>
        <v>ALBARRACIN-Concesión Briceño - Tunja - Sogamoso</v>
      </c>
      <c r="B2361" t="str">
        <f t="shared" si="109"/>
        <v>2017Mar</v>
      </c>
      <c r="C2361" t="str">
        <f t="shared" si="110"/>
        <v>5.29046083-73.58351918</v>
      </c>
      <c r="D2361" s="9" t="s">
        <v>465</v>
      </c>
      <c r="E2361" s="6">
        <v>5501</v>
      </c>
      <c r="F2361" s="9" t="s">
        <v>264</v>
      </c>
      <c r="G2361" s="6">
        <v>25</v>
      </c>
      <c r="H2361" s="9" t="s">
        <v>466</v>
      </c>
      <c r="I2361" s="9" t="s">
        <v>428</v>
      </c>
      <c r="J2361" s="9" t="s">
        <v>103</v>
      </c>
      <c r="K2361" s="9" t="s">
        <v>467</v>
      </c>
      <c r="L2361" s="9" t="s">
        <v>429</v>
      </c>
      <c r="M2361" s="6">
        <v>3174340875</v>
      </c>
      <c r="N2361" s="6">
        <v>3203083341</v>
      </c>
      <c r="O2361" s="9" t="s">
        <v>468</v>
      </c>
      <c r="P2361" s="6">
        <v>8000</v>
      </c>
      <c r="Q2361" s="6">
        <v>8900</v>
      </c>
      <c r="R2361" s="6">
        <v>23000</v>
      </c>
      <c r="S2361" s="6">
        <v>28500</v>
      </c>
      <c r="T2361" s="6">
        <v>33500</v>
      </c>
      <c r="U2361" s="6">
        <v>0</v>
      </c>
      <c r="V2361" s="6">
        <v>0</v>
      </c>
      <c r="W2361" s="6">
        <v>0</v>
      </c>
      <c r="X2361" s="6">
        <v>0</v>
      </c>
      <c r="Y2361" s="6">
        <v>6800</v>
      </c>
      <c r="Z2361" s="6">
        <v>8200</v>
      </c>
      <c r="AA2361" s="6">
        <v>5.2904608299999998</v>
      </c>
      <c r="AB2361" s="6">
        <v>-73.583519179999996</v>
      </c>
      <c r="AC2361" s="9" t="s">
        <v>51</v>
      </c>
      <c r="AD2361" s="6">
        <v>3195804850</v>
      </c>
      <c r="AE2361" s="6" t="str">
        <f>MID(TablaPivotFinal[[#This Row],[Fecha]],1,4)</f>
        <v>2017</v>
      </c>
      <c r="AF2361" s="6" t="str">
        <f>MID(TablaPivotFinal[[#This Row],[Fecha]],5,3)</f>
        <v>Mar</v>
      </c>
      <c r="AG2361" s="9">
        <v>3195804850</v>
      </c>
      <c r="AH2361" s="10">
        <v>10548.25806</v>
      </c>
      <c r="AI2361" t="s">
        <v>1086</v>
      </c>
      <c r="AJ2361" t="s">
        <v>878</v>
      </c>
      <c r="AK2361" t="s">
        <v>1214</v>
      </c>
    </row>
    <row r="2362" spans="1:37" x14ac:dyDescent="0.3">
      <c r="A2362" t="str">
        <f t="shared" si="108"/>
        <v>ALBARRACIN-Concesión Briceño - Tunja - Sogamoso</v>
      </c>
      <c r="B2362" t="str">
        <f t="shared" si="109"/>
        <v>2017May</v>
      </c>
      <c r="C2362" t="str">
        <f t="shared" si="110"/>
        <v>5.29046083-73.58351918</v>
      </c>
      <c r="D2362" s="7" t="s">
        <v>465</v>
      </c>
      <c r="E2362" s="5">
        <v>5501</v>
      </c>
      <c r="F2362" s="7" t="s">
        <v>264</v>
      </c>
      <c r="G2362" s="5">
        <v>25</v>
      </c>
      <c r="H2362" s="7" t="s">
        <v>466</v>
      </c>
      <c r="I2362" s="7" t="s">
        <v>428</v>
      </c>
      <c r="J2362" s="7" t="s">
        <v>103</v>
      </c>
      <c r="K2362" s="7" t="s">
        <v>467</v>
      </c>
      <c r="L2362" s="7" t="s">
        <v>429</v>
      </c>
      <c r="M2362" s="5">
        <v>3174340875</v>
      </c>
      <c r="N2362" s="5">
        <v>3203083341</v>
      </c>
      <c r="O2362" s="7" t="s">
        <v>468</v>
      </c>
      <c r="P2362" s="5">
        <v>8000</v>
      </c>
      <c r="Q2362" s="5">
        <v>8900</v>
      </c>
      <c r="R2362" s="5">
        <v>23000</v>
      </c>
      <c r="S2362" s="5">
        <v>28500</v>
      </c>
      <c r="T2362" s="5">
        <v>33500</v>
      </c>
      <c r="U2362" s="5">
        <v>0</v>
      </c>
      <c r="V2362" s="5">
        <v>0</v>
      </c>
      <c r="W2362" s="5">
        <v>0</v>
      </c>
      <c r="X2362" s="5">
        <v>0</v>
      </c>
      <c r="Y2362" s="5">
        <v>6800</v>
      </c>
      <c r="Z2362" s="5">
        <v>8200</v>
      </c>
      <c r="AA2362" s="5">
        <v>5.2904608299999998</v>
      </c>
      <c r="AB2362" s="5">
        <v>-73.583519179999996</v>
      </c>
      <c r="AC2362" s="7" t="s">
        <v>53</v>
      </c>
      <c r="AD2362" s="5">
        <v>3253392850</v>
      </c>
      <c r="AE2362" s="5" t="str">
        <f>MID(TablaPivotFinal[[#This Row],[Fecha]],1,4)</f>
        <v>2017</v>
      </c>
      <c r="AF2362" s="5" t="str">
        <f>MID(TablaPivotFinal[[#This Row],[Fecha]],5,3)</f>
        <v>May</v>
      </c>
      <c r="AG2362" s="7">
        <v>3253392850</v>
      </c>
      <c r="AH2362" s="8">
        <v>10835.41935</v>
      </c>
      <c r="AI2362" t="s">
        <v>1086</v>
      </c>
      <c r="AJ2362" t="s">
        <v>880</v>
      </c>
      <c r="AK2362" t="s">
        <v>1214</v>
      </c>
    </row>
    <row r="2363" spans="1:37" x14ac:dyDescent="0.3">
      <c r="A2363" t="str">
        <f t="shared" si="108"/>
        <v>ALBARRACIN-Concesión Briceño - Tunja - Sogamoso</v>
      </c>
      <c r="B2363" t="str">
        <f t="shared" si="109"/>
        <v>2017Nov</v>
      </c>
      <c r="C2363" t="str">
        <f t="shared" si="110"/>
        <v>5.29046083-73.58351918</v>
      </c>
      <c r="D2363" s="9" t="s">
        <v>465</v>
      </c>
      <c r="E2363" s="6">
        <v>5501</v>
      </c>
      <c r="F2363" s="9" t="s">
        <v>264</v>
      </c>
      <c r="G2363" s="6">
        <v>25</v>
      </c>
      <c r="H2363" s="9" t="s">
        <v>466</v>
      </c>
      <c r="I2363" s="9" t="s">
        <v>428</v>
      </c>
      <c r="J2363" s="9" t="s">
        <v>103</v>
      </c>
      <c r="K2363" s="9" t="s">
        <v>467</v>
      </c>
      <c r="L2363" s="9" t="s">
        <v>429</v>
      </c>
      <c r="M2363" s="6">
        <v>3174340875</v>
      </c>
      <c r="N2363" s="6">
        <v>3203083341</v>
      </c>
      <c r="O2363" s="9" t="s">
        <v>468</v>
      </c>
      <c r="P2363" s="6">
        <v>8000</v>
      </c>
      <c r="Q2363" s="6">
        <v>8900</v>
      </c>
      <c r="R2363" s="6">
        <v>23000</v>
      </c>
      <c r="S2363" s="6">
        <v>28500</v>
      </c>
      <c r="T2363" s="6">
        <v>33500</v>
      </c>
      <c r="U2363" s="6">
        <v>0</v>
      </c>
      <c r="V2363" s="6">
        <v>0</v>
      </c>
      <c r="W2363" s="6">
        <v>0</v>
      </c>
      <c r="X2363" s="6">
        <v>0</v>
      </c>
      <c r="Y2363" s="6">
        <v>6800</v>
      </c>
      <c r="Z2363" s="6">
        <v>8200</v>
      </c>
      <c r="AA2363" s="6">
        <v>5.2904608299999998</v>
      </c>
      <c r="AB2363" s="6">
        <v>-73.583519179999996</v>
      </c>
      <c r="AC2363" s="9" t="s">
        <v>55</v>
      </c>
      <c r="AD2363" s="6">
        <v>3390989350</v>
      </c>
      <c r="AE2363" s="6" t="str">
        <f>MID(TablaPivotFinal[[#This Row],[Fecha]],1,4)</f>
        <v>2017</v>
      </c>
      <c r="AF2363" s="6" t="str">
        <f>MID(TablaPivotFinal[[#This Row],[Fecha]],5,3)</f>
        <v>Nov</v>
      </c>
      <c r="AG2363" s="9">
        <v>3390989350</v>
      </c>
      <c r="AH2363" s="10">
        <v>11710.9</v>
      </c>
      <c r="AI2363" t="s">
        <v>1086</v>
      </c>
      <c r="AJ2363" t="s">
        <v>886</v>
      </c>
      <c r="AK2363" t="s">
        <v>1214</v>
      </c>
    </row>
    <row r="2364" spans="1:37" x14ac:dyDescent="0.3">
      <c r="A2364" t="str">
        <f t="shared" si="108"/>
        <v>ALBARRACIN-Concesión Briceño - Tunja - Sogamoso</v>
      </c>
      <c r="B2364" t="str">
        <f t="shared" si="109"/>
        <v>2017Oct</v>
      </c>
      <c r="C2364" t="str">
        <f t="shared" si="110"/>
        <v>5.29046083-73.58351918</v>
      </c>
      <c r="D2364" s="7" t="s">
        <v>465</v>
      </c>
      <c r="E2364" s="5">
        <v>5501</v>
      </c>
      <c r="F2364" s="7" t="s">
        <v>264</v>
      </c>
      <c r="G2364" s="5">
        <v>25</v>
      </c>
      <c r="H2364" s="7" t="s">
        <v>466</v>
      </c>
      <c r="I2364" s="7" t="s">
        <v>428</v>
      </c>
      <c r="J2364" s="7" t="s">
        <v>103</v>
      </c>
      <c r="K2364" s="7" t="s">
        <v>467</v>
      </c>
      <c r="L2364" s="7" t="s">
        <v>429</v>
      </c>
      <c r="M2364" s="5">
        <v>3174340875</v>
      </c>
      <c r="N2364" s="5">
        <v>3203083341</v>
      </c>
      <c r="O2364" s="7" t="s">
        <v>468</v>
      </c>
      <c r="P2364" s="5">
        <v>8000</v>
      </c>
      <c r="Q2364" s="5">
        <v>8900</v>
      </c>
      <c r="R2364" s="5">
        <v>23000</v>
      </c>
      <c r="S2364" s="5">
        <v>28500</v>
      </c>
      <c r="T2364" s="5">
        <v>33500</v>
      </c>
      <c r="U2364" s="5">
        <v>0</v>
      </c>
      <c r="V2364" s="5">
        <v>0</v>
      </c>
      <c r="W2364" s="5">
        <v>0</v>
      </c>
      <c r="X2364" s="5">
        <v>0</v>
      </c>
      <c r="Y2364" s="5">
        <v>6800</v>
      </c>
      <c r="Z2364" s="5">
        <v>8200</v>
      </c>
      <c r="AA2364" s="5">
        <v>5.2904608299999998</v>
      </c>
      <c r="AB2364" s="5">
        <v>-73.583519179999996</v>
      </c>
      <c r="AC2364" s="7" t="s">
        <v>57</v>
      </c>
      <c r="AD2364" s="5">
        <v>3508570350</v>
      </c>
      <c r="AE2364" s="5" t="str">
        <f>MID(TablaPivotFinal[[#This Row],[Fecha]],1,4)</f>
        <v>2017</v>
      </c>
      <c r="AF2364" s="5" t="str">
        <f>MID(TablaPivotFinal[[#This Row],[Fecha]],5,3)</f>
        <v>Oct</v>
      </c>
      <c r="AG2364" s="7">
        <v>3508570350</v>
      </c>
      <c r="AH2364" s="8">
        <v>11733.90323</v>
      </c>
      <c r="AI2364" t="s">
        <v>1086</v>
      </c>
      <c r="AJ2364" t="s">
        <v>885</v>
      </c>
      <c r="AK2364" t="s">
        <v>1214</v>
      </c>
    </row>
    <row r="2365" spans="1:37" x14ac:dyDescent="0.3">
      <c r="A2365" t="str">
        <f t="shared" si="108"/>
        <v>ALBARRACIN-Concesión Briceño - Tunja - Sogamoso</v>
      </c>
      <c r="B2365" t="str">
        <f t="shared" si="109"/>
        <v>2017Sep</v>
      </c>
      <c r="C2365" t="str">
        <f t="shared" si="110"/>
        <v>5.29046083-73.58351918</v>
      </c>
      <c r="D2365" s="9" t="s">
        <v>465</v>
      </c>
      <c r="E2365" s="6">
        <v>5501</v>
      </c>
      <c r="F2365" s="9" t="s">
        <v>264</v>
      </c>
      <c r="G2365" s="6">
        <v>25</v>
      </c>
      <c r="H2365" s="9" t="s">
        <v>466</v>
      </c>
      <c r="I2365" s="9" t="s">
        <v>428</v>
      </c>
      <c r="J2365" s="9" t="s">
        <v>103</v>
      </c>
      <c r="K2365" s="9" t="s">
        <v>467</v>
      </c>
      <c r="L2365" s="9" t="s">
        <v>429</v>
      </c>
      <c r="M2365" s="6">
        <v>3174340875</v>
      </c>
      <c r="N2365" s="6">
        <v>3203083341</v>
      </c>
      <c r="O2365" s="9" t="s">
        <v>468</v>
      </c>
      <c r="P2365" s="6">
        <v>8000</v>
      </c>
      <c r="Q2365" s="6">
        <v>8900</v>
      </c>
      <c r="R2365" s="6">
        <v>23000</v>
      </c>
      <c r="S2365" s="6">
        <v>28500</v>
      </c>
      <c r="T2365" s="6">
        <v>33500</v>
      </c>
      <c r="U2365" s="6">
        <v>0</v>
      </c>
      <c r="V2365" s="6">
        <v>0</v>
      </c>
      <c r="W2365" s="6">
        <v>0</v>
      </c>
      <c r="X2365" s="6">
        <v>0</v>
      </c>
      <c r="Y2365" s="6">
        <v>6800</v>
      </c>
      <c r="Z2365" s="6">
        <v>8200</v>
      </c>
      <c r="AA2365" s="6">
        <v>5.2904608299999998</v>
      </c>
      <c r="AB2365" s="6">
        <v>-73.583519179999996</v>
      </c>
      <c r="AC2365" s="9" t="s">
        <v>59</v>
      </c>
      <c r="AD2365" s="6">
        <v>3066443050</v>
      </c>
      <c r="AE2365" s="6" t="str">
        <f>MID(TablaPivotFinal[[#This Row],[Fecha]],1,4)</f>
        <v>2017</v>
      </c>
      <c r="AF2365" s="6" t="str">
        <f>MID(TablaPivotFinal[[#This Row],[Fecha]],5,3)</f>
        <v>Sep</v>
      </c>
      <c r="AG2365" s="9">
        <v>3066443050</v>
      </c>
      <c r="AH2365" s="10">
        <v>10289.299999999999</v>
      </c>
      <c r="AI2365" t="s">
        <v>1086</v>
      </c>
      <c r="AJ2365" t="s">
        <v>884</v>
      </c>
      <c r="AK2365" t="s">
        <v>1214</v>
      </c>
    </row>
    <row r="2366" spans="1:37" x14ac:dyDescent="0.3">
      <c r="A2366" t="str">
        <f t="shared" si="108"/>
        <v>ALBARRACIN-Concesión Briceño - Tunja - Sogamoso</v>
      </c>
      <c r="B2366" t="str">
        <f t="shared" si="109"/>
        <v>2018Abr</v>
      </c>
      <c r="C2366" t="str">
        <f t="shared" si="110"/>
        <v>5.29046083-73.58351918</v>
      </c>
      <c r="D2366" s="7" t="s">
        <v>465</v>
      </c>
      <c r="E2366" s="5">
        <v>5501</v>
      </c>
      <c r="F2366" s="7" t="s">
        <v>264</v>
      </c>
      <c r="G2366" s="5">
        <v>25</v>
      </c>
      <c r="H2366" s="7" t="s">
        <v>466</v>
      </c>
      <c r="I2366" s="7" t="s">
        <v>428</v>
      </c>
      <c r="J2366" s="7" t="s">
        <v>103</v>
      </c>
      <c r="K2366" s="7" t="s">
        <v>467</v>
      </c>
      <c r="L2366" s="7" t="s">
        <v>429</v>
      </c>
      <c r="M2366" s="5">
        <v>3174340875</v>
      </c>
      <c r="N2366" s="5">
        <v>3203083341</v>
      </c>
      <c r="O2366" s="7" t="s">
        <v>468</v>
      </c>
      <c r="P2366" s="5">
        <v>8000</v>
      </c>
      <c r="Q2366" s="5">
        <v>8900</v>
      </c>
      <c r="R2366" s="5">
        <v>23000</v>
      </c>
      <c r="S2366" s="5">
        <v>28500</v>
      </c>
      <c r="T2366" s="5">
        <v>33500</v>
      </c>
      <c r="U2366" s="5">
        <v>0</v>
      </c>
      <c r="V2366" s="5">
        <v>0</v>
      </c>
      <c r="W2366" s="5">
        <v>0</v>
      </c>
      <c r="X2366" s="5">
        <v>0</v>
      </c>
      <c r="Y2366" s="5">
        <v>6800</v>
      </c>
      <c r="Z2366" s="5">
        <v>8200</v>
      </c>
      <c r="AA2366" s="5">
        <v>5.2904608299999998</v>
      </c>
      <c r="AB2366" s="5">
        <v>-73.583519179999996</v>
      </c>
      <c r="AC2366" s="7" t="s">
        <v>61</v>
      </c>
      <c r="AD2366" s="5">
        <v>3276038050</v>
      </c>
      <c r="AE2366" s="5" t="str">
        <f>MID(TablaPivotFinal[[#This Row],[Fecha]],1,4)</f>
        <v>2018</v>
      </c>
      <c r="AF2366" s="5" t="str">
        <f>MID(TablaPivotFinal[[#This Row],[Fecha]],5,3)</f>
        <v>Abr</v>
      </c>
      <c r="AG2366" s="7">
        <v>3276038050</v>
      </c>
      <c r="AH2366" s="8">
        <v>87193</v>
      </c>
      <c r="AI2366" t="s">
        <v>1086</v>
      </c>
      <c r="AJ2366" t="s">
        <v>891</v>
      </c>
      <c r="AK2366" t="s">
        <v>1214</v>
      </c>
    </row>
    <row r="2367" spans="1:37" x14ac:dyDescent="0.3">
      <c r="A2367" t="str">
        <f t="shared" si="108"/>
        <v>ALBARRACIN-Concesión Briceño - Tunja - Sogamoso</v>
      </c>
      <c r="B2367" t="str">
        <f t="shared" si="109"/>
        <v>2018Ago</v>
      </c>
      <c r="C2367" t="str">
        <f t="shared" si="110"/>
        <v>5.29046083-73.58351918</v>
      </c>
      <c r="D2367" s="9" t="s">
        <v>465</v>
      </c>
      <c r="E2367" s="6">
        <v>5501</v>
      </c>
      <c r="F2367" s="9" t="s">
        <v>264</v>
      </c>
      <c r="G2367" s="6">
        <v>25</v>
      </c>
      <c r="H2367" s="9" t="s">
        <v>466</v>
      </c>
      <c r="I2367" s="9" t="s">
        <v>428</v>
      </c>
      <c r="J2367" s="9" t="s">
        <v>103</v>
      </c>
      <c r="K2367" s="9" t="s">
        <v>467</v>
      </c>
      <c r="L2367" s="9" t="s">
        <v>429</v>
      </c>
      <c r="M2367" s="6">
        <v>3174340875</v>
      </c>
      <c r="N2367" s="6">
        <v>3203083341</v>
      </c>
      <c r="O2367" s="9" t="s">
        <v>468</v>
      </c>
      <c r="P2367" s="6">
        <v>8000</v>
      </c>
      <c r="Q2367" s="6">
        <v>8900</v>
      </c>
      <c r="R2367" s="6">
        <v>23000</v>
      </c>
      <c r="S2367" s="6">
        <v>28500</v>
      </c>
      <c r="T2367" s="6">
        <v>33500</v>
      </c>
      <c r="U2367" s="6">
        <v>0</v>
      </c>
      <c r="V2367" s="6">
        <v>0</v>
      </c>
      <c r="W2367" s="6">
        <v>0</v>
      </c>
      <c r="X2367" s="6">
        <v>0</v>
      </c>
      <c r="Y2367" s="6">
        <v>6800</v>
      </c>
      <c r="Z2367" s="6">
        <v>8200</v>
      </c>
      <c r="AA2367" s="6">
        <v>5.2904608299999998</v>
      </c>
      <c r="AB2367" s="6">
        <v>-73.583519179999996</v>
      </c>
      <c r="AC2367" s="9" t="s">
        <v>63</v>
      </c>
      <c r="AD2367" s="6">
        <v>3957627650</v>
      </c>
      <c r="AE2367" s="6" t="str">
        <f>MID(TablaPivotFinal[[#This Row],[Fecha]],1,4)</f>
        <v>2018</v>
      </c>
      <c r="AF2367" s="6" t="str">
        <f>MID(TablaPivotFinal[[#This Row],[Fecha]],5,3)</f>
        <v>Ago</v>
      </c>
      <c r="AG2367" s="9">
        <v>3957627650</v>
      </c>
      <c r="AH2367" s="10">
        <v>91648</v>
      </c>
      <c r="AI2367" t="s">
        <v>1086</v>
      </c>
      <c r="AJ2367" t="s">
        <v>895</v>
      </c>
      <c r="AK2367" t="s">
        <v>1214</v>
      </c>
    </row>
    <row r="2368" spans="1:37" x14ac:dyDescent="0.3">
      <c r="A2368" t="str">
        <f t="shared" si="108"/>
        <v>ALBARRACIN-Concesión Briceño - Tunja - Sogamoso</v>
      </c>
      <c r="B2368" t="str">
        <f t="shared" si="109"/>
        <v>2018Dic</v>
      </c>
      <c r="C2368" t="str">
        <f t="shared" si="110"/>
        <v>5.29046083-73.58351918</v>
      </c>
      <c r="D2368" s="7" t="s">
        <v>465</v>
      </c>
      <c r="E2368" s="5">
        <v>5501</v>
      </c>
      <c r="F2368" s="7" t="s">
        <v>264</v>
      </c>
      <c r="G2368" s="5">
        <v>25</v>
      </c>
      <c r="H2368" s="7" t="s">
        <v>466</v>
      </c>
      <c r="I2368" s="7" t="s">
        <v>428</v>
      </c>
      <c r="J2368" s="7" t="s">
        <v>103</v>
      </c>
      <c r="K2368" s="7" t="s">
        <v>467</v>
      </c>
      <c r="L2368" s="7" t="s">
        <v>429</v>
      </c>
      <c r="M2368" s="5">
        <v>3174340875</v>
      </c>
      <c r="N2368" s="5">
        <v>3203083341</v>
      </c>
      <c r="O2368" s="7" t="s">
        <v>468</v>
      </c>
      <c r="P2368" s="5">
        <v>8000</v>
      </c>
      <c r="Q2368" s="5">
        <v>8900</v>
      </c>
      <c r="R2368" s="5">
        <v>23000</v>
      </c>
      <c r="S2368" s="5">
        <v>28500</v>
      </c>
      <c r="T2368" s="5">
        <v>33500</v>
      </c>
      <c r="U2368" s="5">
        <v>0</v>
      </c>
      <c r="V2368" s="5">
        <v>0</v>
      </c>
      <c r="W2368" s="5">
        <v>0</v>
      </c>
      <c r="X2368" s="5">
        <v>0</v>
      </c>
      <c r="Y2368" s="5">
        <v>6800</v>
      </c>
      <c r="Z2368" s="5">
        <v>8200</v>
      </c>
      <c r="AA2368" s="5">
        <v>5.2904608299999998</v>
      </c>
      <c r="AB2368" s="5">
        <v>-73.583519179999996</v>
      </c>
      <c r="AC2368" s="7" t="s">
        <v>65</v>
      </c>
      <c r="AD2368" s="5">
        <v>5244128600</v>
      </c>
      <c r="AE2368" s="5" t="str">
        <f>MID(TablaPivotFinal[[#This Row],[Fecha]],1,4)</f>
        <v>2018</v>
      </c>
      <c r="AF2368" s="5" t="str">
        <f>MID(TablaPivotFinal[[#This Row],[Fecha]],5,3)</f>
        <v>Dic</v>
      </c>
      <c r="AG2368" s="7">
        <v>5244128600</v>
      </c>
      <c r="AH2368" s="8">
        <v>114978</v>
      </c>
      <c r="AI2368" t="s">
        <v>1086</v>
      </c>
      <c r="AJ2368" t="s">
        <v>899</v>
      </c>
      <c r="AK2368" t="s">
        <v>1214</v>
      </c>
    </row>
    <row r="2369" spans="1:37" x14ac:dyDescent="0.3">
      <c r="A2369" t="str">
        <f t="shared" si="108"/>
        <v>ALBARRACIN-Concesión Briceño - Tunja - Sogamoso</v>
      </c>
      <c r="B2369" t="str">
        <f t="shared" si="109"/>
        <v>2018Ene</v>
      </c>
      <c r="C2369" t="str">
        <f t="shared" si="110"/>
        <v>5.29046083-73.58351918</v>
      </c>
      <c r="D2369" s="9" t="s">
        <v>465</v>
      </c>
      <c r="E2369" s="6">
        <v>5501</v>
      </c>
      <c r="F2369" s="9" t="s">
        <v>264</v>
      </c>
      <c r="G2369" s="6">
        <v>25</v>
      </c>
      <c r="H2369" s="9" t="s">
        <v>466</v>
      </c>
      <c r="I2369" s="9" t="s">
        <v>428</v>
      </c>
      <c r="J2369" s="9" t="s">
        <v>103</v>
      </c>
      <c r="K2369" s="9" t="s">
        <v>467</v>
      </c>
      <c r="L2369" s="9" t="s">
        <v>429</v>
      </c>
      <c r="M2369" s="6">
        <v>3174340875</v>
      </c>
      <c r="N2369" s="6">
        <v>3203083341</v>
      </c>
      <c r="O2369" s="9" t="s">
        <v>468</v>
      </c>
      <c r="P2369" s="6">
        <v>8000</v>
      </c>
      <c r="Q2369" s="6">
        <v>8900</v>
      </c>
      <c r="R2369" s="6">
        <v>23000</v>
      </c>
      <c r="S2369" s="6">
        <v>28500</v>
      </c>
      <c r="T2369" s="6">
        <v>33500</v>
      </c>
      <c r="U2369" s="6">
        <v>0</v>
      </c>
      <c r="V2369" s="6">
        <v>0</v>
      </c>
      <c r="W2369" s="6">
        <v>0</v>
      </c>
      <c r="X2369" s="6">
        <v>0</v>
      </c>
      <c r="Y2369" s="6">
        <v>6800</v>
      </c>
      <c r="Z2369" s="6">
        <v>8200</v>
      </c>
      <c r="AA2369" s="6">
        <v>5.2904608299999998</v>
      </c>
      <c r="AB2369" s="6">
        <v>-73.583519179999996</v>
      </c>
      <c r="AC2369" s="9" t="s">
        <v>67</v>
      </c>
      <c r="AD2369" s="6">
        <v>4166305550</v>
      </c>
      <c r="AE2369" s="6" t="str">
        <f>MID(TablaPivotFinal[[#This Row],[Fecha]],1,4)</f>
        <v>2018</v>
      </c>
      <c r="AF2369" s="6" t="str">
        <f>MID(TablaPivotFinal[[#This Row],[Fecha]],5,3)</f>
        <v>Ene</v>
      </c>
      <c r="AG2369" s="9">
        <v>4166305550</v>
      </c>
      <c r="AH2369" s="10">
        <v>117298</v>
      </c>
      <c r="AI2369" t="s">
        <v>1086</v>
      </c>
      <c r="AJ2369" t="s">
        <v>888</v>
      </c>
      <c r="AK2369" t="s">
        <v>1214</v>
      </c>
    </row>
    <row r="2370" spans="1:37" x14ac:dyDescent="0.3">
      <c r="A2370" t="str">
        <f t="shared" ref="A2370:A2433" si="111">_xlfn.CONCAT(H2370,"-",D2370)</f>
        <v>ALBARRACIN-Concesión Briceño - Tunja - Sogamoso</v>
      </c>
      <c r="B2370" t="str">
        <f t="shared" si="109"/>
        <v>2018Feb</v>
      </c>
      <c r="C2370" t="str">
        <f t="shared" si="110"/>
        <v>5.29046083-73.58351918</v>
      </c>
      <c r="D2370" s="7" t="s">
        <v>465</v>
      </c>
      <c r="E2370" s="5">
        <v>5501</v>
      </c>
      <c r="F2370" s="7" t="s">
        <v>264</v>
      </c>
      <c r="G2370" s="5">
        <v>25</v>
      </c>
      <c r="H2370" s="7" t="s">
        <v>466</v>
      </c>
      <c r="I2370" s="7" t="s">
        <v>428</v>
      </c>
      <c r="J2370" s="7" t="s">
        <v>103</v>
      </c>
      <c r="K2370" s="7" t="s">
        <v>467</v>
      </c>
      <c r="L2370" s="7" t="s">
        <v>429</v>
      </c>
      <c r="M2370" s="5">
        <v>3174340875</v>
      </c>
      <c r="N2370" s="5">
        <v>3203083341</v>
      </c>
      <c r="O2370" s="7" t="s">
        <v>468</v>
      </c>
      <c r="P2370" s="5">
        <v>8000</v>
      </c>
      <c r="Q2370" s="5">
        <v>8900</v>
      </c>
      <c r="R2370" s="5">
        <v>23000</v>
      </c>
      <c r="S2370" s="5">
        <v>28500</v>
      </c>
      <c r="T2370" s="5">
        <v>33500</v>
      </c>
      <c r="U2370" s="5">
        <v>0</v>
      </c>
      <c r="V2370" s="5">
        <v>0</v>
      </c>
      <c r="W2370" s="5">
        <v>0</v>
      </c>
      <c r="X2370" s="5">
        <v>0</v>
      </c>
      <c r="Y2370" s="5">
        <v>6800</v>
      </c>
      <c r="Z2370" s="5">
        <v>8200</v>
      </c>
      <c r="AA2370" s="5">
        <v>5.2904608299999998</v>
      </c>
      <c r="AB2370" s="5">
        <v>-73.583519179999996</v>
      </c>
      <c r="AC2370" s="7" t="s">
        <v>69</v>
      </c>
      <c r="AD2370" s="5">
        <v>3050097750</v>
      </c>
      <c r="AE2370" s="5" t="str">
        <f>MID(TablaPivotFinal[[#This Row],[Fecha]],1,4)</f>
        <v>2018</v>
      </c>
      <c r="AF2370" s="5" t="str">
        <f>MID(TablaPivotFinal[[#This Row],[Fecha]],5,3)</f>
        <v>Feb</v>
      </c>
      <c r="AG2370" s="7">
        <v>3050097750</v>
      </c>
      <c r="AH2370" s="8">
        <v>84119</v>
      </c>
      <c r="AI2370" t="s">
        <v>1086</v>
      </c>
      <c r="AJ2370" t="s">
        <v>889</v>
      </c>
      <c r="AK2370" t="s">
        <v>1214</v>
      </c>
    </row>
    <row r="2371" spans="1:37" x14ac:dyDescent="0.3">
      <c r="A2371" t="str">
        <f t="shared" si="111"/>
        <v>ALBARRACIN-Concesión Briceño - Tunja - Sogamoso</v>
      </c>
      <c r="B2371" t="str">
        <f t="shared" ref="B2371:B2434" si="112">_xlfn.CONCAT(AE2371,AF2371)</f>
        <v>2018Jul</v>
      </c>
      <c r="C2371" t="str">
        <f t="shared" ref="C2371:C2434" si="113">_xlfn.CONCAT(AA2371,AB2371)</f>
        <v>5.29046083-73.58351918</v>
      </c>
      <c r="D2371" s="9" t="s">
        <v>465</v>
      </c>
      <c r="E2371" s="6">
        <v>5501</v>
      </c>
      <c r="F2371" s="9" t="s">
        <v>264</v>
      </c>
      <c r="G2371" s="6">
        <v>25</v>
      </c>
      <c r="H2371" s="9" t="s">
        <v>466</v>
      </c>
      <c r="I2371" s="9" t="s">
        <v>428</v>
      </c>
      <c r="J2371" s="9" t="s">
        <v>103</v>
      </c>
      <c r="K2371" s="9" t="s">
        <v>467</v>
      </c>
      <c r="L2371" s="9" t="s">
        <v>429</v>
      </c>
      <c r="M2371" s="6">
        <v>3174340875</v>
      </c>
      <c r="N2371" s="6">
        <v>3203083341</v>
      </c>
      <c r="O2371" s="9" t="s">
        <v>468</v>
      </c>
      <c r="P2371" s="6">
        <v>8000</v>
      </c>
      <c r="Q2371" s="6">
        <v>8900</v>
      </c>
      <c r="R2371" s="6">
        <v>23000</v>
      </c>
      <c r="S2371" s="6">
        <v>28500</v>
      </c>
      <c r="T2371" s="6">
        <v>33500</v>
      </c>
      <c r="U2371" s="6">
        <v>0</v>
      </c>
      <c r="V2371" s="6">
        <v>0</v>
      </c>
      <c r="W2371" s="6">
        <v>0</v>
      </c>
      <c r="X2371" s="6">
        <v>0</v>
      </c>
      <c r="Y2371" s="6">
        <v>6800</v>
      </c>
      <c r="Z2371" s="6">
        <v>8200</v>
      </c>
      <c r="AA2371" s="6">
        <v>5.2904608299999998</v>
      </c>
      <c r="AB2371" s="6">
        <v>-73.583519179999996</v>
      </c>
      <c r="AC2371" s="9" t="s">
        <v>71</v>
      </c>
      <c r="AD2371" s="6">
        <v>3915513800</v>
      </c>
      <c r="AE2371" s="6" t="str">
        <f>MID(TablaPivotFinal[[#This Row],[Fecha]],1,4)</f>
        <v>2018</v>
      </c>
      <c r="AF2371" s="6" t="str">
        <f>MID(TablaPivotFinal[[#This Row],[Fecha]],5,3)</f>
        <v>Jul</v>
      </c>
      <c r="AG2371" s="9">
        <v>3915513800</v>
      </c>
      <c r="AH2371" s="10">
        <v>94288</v>
      </c>
      <c r="AI2371" t="s">
        <v>1086</v>
      </c>
      <c r="AJ2371" t="s">
        <v>894</v>
      </c>
      <c r="AK2371" t="s">
        <v>1214</v>
      </c>
    </row>
    <row r="2372" spans="1:37" x14ac:dyDescent="0.3">
      <c r="A2372" t="str">
        <f t="shared" si="111"/>
        <v>ALBARRACIN-Concesión Briceño - Tunja - Sogamoso</v>
      </c>
      <c r="B2372" t="str">
        <f t="shared" si="112"/>
        <v>2018Jun</v>
      </c>
      <c r="C2372" t="str">
        <f t="shared" si="113"/>
        <v>5.29046083-73.58351918</v>
      </c>
      <c r="D2372" s="7" t="s">
        <v>465</v>
      </c>
      <c r="E2372" s="5">
        <v>5501</v>
      </c>
      <c r="F2372" s="7" t="s">
        <v>264</v>
      </c>
      <c r="G2372" s="5">
        <v>25</v>
      </c>
      <c r="H2372" s="7" t="s">
        <v>466</v>
      </c>
      <c r="I2372" s="7" t="s">
        <v>428</v>
      </c>
      <c r="J2372" s="7" t="s">
        <v>103</v>
      </c>
      <c r="K2372" s="7" t="s">
        <v>467</v>
      </c>
      <c r="L2372" s="7" t="s">
        <v>429</v>
      </c>
      <c r="M2372" s="5">
        <v>3174340875</v>
      </c>
      <c r="N2372" s="5">
        <v>3203083341</v>
      </c>
      <c r="O2372" s="7" t="s">
        <v>468</v>
      </c>
      <c r="P2372" s="5">
        <v>8000</v>
      </c>
      <c r="Q2372" s="5">
        <v>8900</v>
      </c>
      <c r="R2372" s="5">
        <v>23000</v>
      </c>
      <c r="S2372" s="5">
        <v>28500</v>
      </c>
      <c r="T2372" s="5">
        <v>33500</v>
      </c>
      <c r="U2372" s="5">
        <v>0</v>
      </c>
      <c r="V2372" s="5">
        <v>0</v>
      </c>
      <c r="W2372" s="5">
        <v>0</v>
      </c>
      <c r="X2372" s="5">
        <v>0</v>
      </c>
      <c r="Y2372" s="5">
        <v>6800</v>
      </c>
      <c r="Z2372" s="5">
        <v>8200</v>
      </c>
      <c r="AA2372" s="5">
        <v>5.2904608299999998</v>
      </c>
      <c r="AB2372" s="5">
        <v>-73.583519179999996</v>
      </c>
      <c r="AC2372" s="7" t="s">
        <v>73</v>
      </c>
      <c r="AD2372" s="5">
        <v>3752587200</v>
      </c>
      <c r="AE2372" s="5" t="str">
        <f>MID(TablaPivotFinal[[#This Row],[Fecha]],1,4)</f>
        <v>2018</v>
      </c>
      <c r="AF2372" s="5" t="str">
        <f>MID(TablaPivotFinal[[#This Row],[Fecha]],5,3)</f>
        <v>Jun</v>
      </c>
      <c r="AG2372" s="7">
        <v>3752587200</v>
      </c>
      <c r="AH2372" s="8">
        <v>91598</v>
      </c>
      <c r="AI2372" t="s">
        <v>1086</v>
      </c>
      <c r="AJ2372" t="s">
        <v>893</v>
      </c>
      <c r="AK2372" t="s">
        <v>1214</v>
      </c>
    </row>
    <row r="2373" spans="1:37" x14ac:dyDescent="0.3">
      <c r="A2373" t="str">
        <f t="shared" si="111"/>
        <v>ALBARRACIN-Concesión Briceño - Tunja - Sogamoso</v>
      </c>
      <c r="B2373" t="str">
        <f t="shared" si="112"/>
        <v>2018Mar</v>
      </c>
      <c r="C2373" t="str">
        <f t="shared" si="113"/>
        <v>5.29046083-73.58351918</v>
      </c>
      <c r="D2373" s="9" t="s">
        <v>465</v>
      </c>
      <c r="E2373" s="6">
        <v>5501</v>
      </c>
      <c r="F2373" s="9" t="s">
        <v>264</v>
      </c>
      <c r="G2373" s="6">
        <v>25</v>
      </c>
      <c r="H2373" s="9" t="s">
        <v>466</v>
      </c>
      <c r="I2373" s="9" t="s">
        <v>428</v>
      </c>
      <c r="J2373" s="9" t="s">
        <v>103</v>
      </c>
      <c r="K2373" s="9" t="s">
        <v>467</v>
      </c>
      <c r="L2373" s="9" t="s">
        <v>429</v>
      </c>
      <c r="M2373" s="6">
        <v>3174340875</v>
      </c>
      <c r="N2373" s="6">
        <v>3203083341</v>
      </c>
      <c r="O2373" s="9" t="s">
        <v>468</v>
      </c>
      <c r="P2373" s="6">
        <v>8000</v>
      </c>
      <c r="Q2373" s="6">
        <v>8900</v>
      </c>
      <c r="R2373" s="6">
        <v>23000</v>
      </c>
      <c r="S2373" s="6">
        <v>28500</v>
      </c>
      <c r="T2373" s="6">
        <v>33500</v>
      </c>
      <c r="U2373" s="6">
        <v>0</v>
      </c>
      <c r="V2373" s="6">
        <v>0</v>
      </c>
      <c r="W2373" s="6">
        <v>0</v>
      </c>
      <c r="X2373" s="6">
        <v>0</v>
      </c>
      <c r="Y2373" s="6">
        <v>6800</v>
      </c>
      <c r="Z2373" s="6">
        <v>8200</v>
      </c>
      <c r="AA2373" s="6">
        <v>5.2904608299999998</v>
      </c>
      <c r="AB2373" s="6">
        <v>-73.583519179999996</v>
      </c>
      <c r="AC2373" s="9" t="s">
        <v>75</v>
      </c>
      <c r="AD2373" s="6">
        <v>3795024050</v>
      </c>
      <c r="AE2373" s="6" t="str">
        <f>MID(TablaPivotFinal[[#This Row],[Fecha]],1,4)</f>
        <v>2018</v>
      </c>
      <c r="AF2373" s="6" t="str">
        <f>MID(TablaPivotFinal[[#This Row],[Fecha]],5,3)</f>
        <v>Mar</v>
      </c>
      <c r="AG2373" s="9">
        <v>3795024050</v>
      </c>
      <c r="AH2373" s="10">
        <v>102185</v>
      </c>
      <c r="AI2373" t="s">
        <v>1086</v>
      </c>
      <c r="AJ2373" t="s">
        <v>890</v>
      </c>
      <c r="AK2373" t="s">
        <v>1214</v>
      </c>
    </row>
    <row r="2374" spans="1:37" x14ac:dyDescent="0.3">
      <c r="A2374" t="str">
        <f t="shared" si="111"/>
        <v>ALBARRACIN-Concesión Briceño - Tunja - Sogamoso</v>
      </c>
      <c r="B2374" t="str">
        <f t="shared" si="112"/>
        <v>2018May</v>
      </c>
      <c r="C2374" t="str">
        <f t="shared" si="113"/>
        <v>5.29046083-73.58351918</v>
      </c>
      <c r="D2374" s="7" t="s">
        <v>465</v>
      </c>
      <c r="E2374" s="5">
        <v>5501</v>
      </c>
      <c r="F2374" s="7" t="s">
        <v>264</v>
      </c>
      <c r="G2374" s="5">
        <v>25</v>
      </c>
      <c r="H2374" s="7" t="s">
        <v>466</v>
      </c>
      <c r="I2374" s="7" t="s">
        <v>428</v>
      </c>
      <c r="J2374" s="7" t="s">
        <v>103</v>
      </c>
      <c r="K2374" s="7" t="s">
        <v>467</v>
      </c>
      <c r="L2374" s="7" t="s">
        <v>429</v>
      </c>
      <c r="M2374" s="5">
        <v>3174340875</v>
      </c>
      <c r="N2374" s="5">
        <v>3203083341</v>
      </c>
      <c r="O2374" s="7" t="s">
        <v>468</v>
      </c>
      <c r="P2374" s="5">
        <v>8000</v>
      </c>
      <c r="Q2374" s="5">
        <v>8900</v>
      </c>
      <c r="R2374" s="5">
        <v>23000</v>
      </c>
      <c r="S2374" s="5">
        <v>28500</v>
      </c>
      <c r="T2374" s="5">
        <v>33500</v>
      </c>
      <c r="U2374" s="5">
        <v>0</v>
      </c>
      <c r="V2374" s="5">
        <v>0</v>
      </c>
      <c r="W2374" s="5">
        <v>0</v>
      </c>
      <c r="X2374" s="5">
        <v>0</v>
      </c>
      <c r="Y2374" s="5">
        <v>6800</v>
      </c>
      <c r="Z2374" s="5">
        <v>8200</v>
      </c>
      <c r="AA2374" s="5">
        <v>5.2904608299999998</v>
      </c>
      <c r="AB2374" s="5">
        <v>-73.583519179999996</v>
      </c>
      <c r="AC2374" s="7" t="s">
        <v>77</v>
      </c>
      <c r="AD2374" s="5">
        <v>3402289100</v>
      </c>
      <c r="AE2374" s="5" t="str">
        <f>MID(TablaPivotFinal[[#This Row],[Fecha]],1,4)</f>
        <v>2018</v>
      </c>
      <c r="AF2374" s="5" t="str">
        <f>MID(TablaPivotFinal[[#This Row],[Fecha]],5,3)</f>
        <v>May</v>
      </c>
      <c r="AG2374" s="7">
        <v>3402289100</v>
      </c>
      <c r="AH2374" s="8">
        <v>91424</v>
      </c>
      <c r="AI2374" t="s">
        <v>1086</v>
      </c>
      <c r="AJ2374" t="s">
        <v>892</v>
      </c>
      <c r="AK2374" t="s">
        <v>1214</v>
      </c>
    </row>
    <row r="2375" spans="1:37" x14ac:dyDescent="0.3">
      <c r="A2375" t="str">
        <f t="shared" si="111"/>
        <v>ALBARRACIN-Concesión Briceño - Tunja - Sogamoso</v>
      </c>
      <c r="B2375" t="str">
        <f t="shared" si="112"/>
        <v>2018Nov</v>
      </c>
      <c r="C2375" t="str">
        <f t="shared" si="113"/>
        <v>5.29046083-73.58351918</v>
      </c>
      <c r="D2375" s="9" t="s">
        <v>465</v>
      </c>
      <c r="E2375" s="6">
        <v>5501</v>
      </c>
      <c r="F2375" s="9" t="s">
        <v>264</v>
      </c>
      <c r="G2375" s="6">
        <v>25</v>
      </c>
      <c r="H2375" s="9" t="s">
        <v>466</v>
      </c>
      <c r="I2375" s="9" t="s">
        <v>428</v>
      </c>
      <c r="J2375" s="9" t="s">
        <v>103</v>
      </c>
      <c r="K2375" s="9" t="s">
        <v>467</v>
      </c>
      <c r="L2375" s="9" t="s">
        <v>429</v>
      </c>
      <c r="M2375" s="6">
        <v>3174340875</v>
      </c>
      <c r="N2375" s="6">
        <v>3203083341</v>
      </c>
      <c r="O2375" s="9" t="s">
        <v>468</v>
      </c>
      <c r="P2375" s="6">
        <v>8000</v>
      </c>
      <c r="Q2375" s="6">
        <v>8900</v>
      </c>
      <c r="R2375" s="6">
        <v>23000</v>
      </c>
      <c r="S2375" s="6">
        <v>28500</v>
      </c>
      <c r="T2375" s="6">
        <v>33500</v>
      </c>
      <c r="U2375" s="6">
        <v>0</v>
      </c>
      <c r="V2375" s="6">
        <v>0</v>
      </c>
      <c r="W2375" s="6">
        <v>0</v>
      </c>
      <c r="X2375" s="6">
        <v>0</v>
      </c>
      <c r="Y2375" s="6">
        <v>6800</v>
      </c>
      <c r="Z2375" s="6">
        <v>8200</v>
      </c>
      <c r="AA2375" s="6">
        <v>5.2904608299999998</v>
      </c>
      <c r="AB2375" s="6">
        <v>-73.583519179999996</v>
      </c>
      <c r="AC2375" s="9" t="s">
        <v>79</v>
      </c>
      <c r="AD2375" s="6">
        <v>3906217550</v>
      </c>
      <c r="AE2375" s="6" t="str">
        <f>MID(TablaPivotFinal[[#This Row],[Fecha]],1,4)</f>
        <v>2018</v>
      </c>
      <c r="AF2375" s="6" t="str">
        <f>MID(TablaPivotFinal[[#This Row],[Fecha]],5,3)</f>
        <v>Nov</v>
      </c>
      <c r="AG2375" s="9">
        <v>3906217550</v>
      </c>
      <c r="AH2375" s="10">
        <v>98799</v>
      </c>
      <c r="AI2375" t="s">
        <v>1086</v>
      </c>
      <c r="AJ2375" t="s">
        <v>898</v>
      </c>
      <c r="AK2375" t="s">
        <v>1214</v>
      </c>
    </row>
    <row r="2376" spans="1:37" x14ac:dyDescent="0.3">
      <c r="A2376" t="str">
        <f t="shared" si="111"/>
        <v>ALBARRACIN-Concesión Briceño - Tunja - Sogamoso</v>
      </c>
      <c r="B2376" t="str">
        <f t="shared" si="112"/>
        <v>2018Oct</v>
      </c>
      <c r="C2376" t="str">
        <f t="shared" si="113"/>
        <v>5.29046083-73.58351918</v>
      </c>
      <c r="D2376" s="7" t="s">
        <v>465</v>
      </c>
      <c r="E2376" s="5">
        <v>5501</v>
      </c>
      <c r="F2376" s="7" t="s">
        <v>264</v>
      </c>
      <c r="G2376" s="5">
        <v>25</v>
      </c>
      <c r="H2376" s="7" t="s">
        <v>466</v>
      </c>
      <c r="I2376" s="7" t="s">
        <v>428</v>
      </c>
      <c r="J2376" s="7" t="s">
        <v>103</v>
      </c>
      <c r="K2376" s="7" t="s">
        <v>467</v>
      </c>
      <c r="L2376" s="7" t="s">
        <v>429</v>
      </c>
      <c r="M2376" s="5">
        <v>3174340875</v>
      </c>
      <c r="N2376" s="5">
        <v>3203083341</v>
      </c>
      <c r="O2376" s="7" t="s">
        <v>468</v>
      </c>
      <c r="P2376" s="5">
        <v>8000</v>
      </c>
      <c r="Q2376" s="5">
        <v>8900</v>
      </c>
      <c r="R2376" s="5">
        <v>23000</v>
      </c>
      <c r="S2376" s="5">
        <v>28500</v>
      </c>
      <c r="T2376" s="5">
        <v>33500</v>
      </c>
      <c r="U2376" s="5">
        <v>0</v>
      </c>
      <c r="V2376" s="5">
        <v>0</v>
      </c>
      <c r="W2376" s="5">
        <v>0</v>
      </c>
      <c r="X2376" s="5">
        <v>0</v>
      </c>
      <c r="Y2376" s="5">
        <v>6800</v>
      </c>
      <c r="Z2376" s="5">
        <v>8200</v>
      </c>
      <c r="AA2376" s="5">
        <v>5.2904608299999998</v>
      </c>
      <c r="AB2376" s="5">
        <v>-73.583519179999996</v>
      </c>
      <c r="AC2376" s="7" t="s">
        <v>81</v>
      </c>
      <c r="AD2376" s="5">
        <v>3947597000</v>
      </c>
      <c r="AE2376" s="5" t="str">
        <f>MID(TablaPivotFinal[[#This Row],[Fecha]],1,4)</f>
        <v>2018</v>
      </c>
      <c r="AF2376" s="5" t="str">
        <f>MID(TablaPivotFinal[[#This Row],[Fecha]],5,3)</f>
        <v>Oct</v>
      </c>
      <c r="AG2376" s="7">
        <v>3947597000</v>
      </c>
      <c r="AH2376" s="8">
        <v>98941</v>
      </c>
      <c r="AI2376" t="s">
        <v>1086</v>
      </c>
      <c r="AJ2376" t="s">
        <v>897</v>
      </c>
      <c r="AK2376" t="s">
        <v>1214</v>
      </c>
    </row>
    <row r="2377" spans="1:37" x14ac:dyDescent="0.3">
      <c r="A2377" t="str">
        <f t="shared" si="111"/>
        <v>ALBARRACIN-Concesión Briceño - Tunja - Sogamoso</v>
      </c>
      <c r="B2377" t="str">
        <f t="shared" si="112"/>
        <v>2018Sep</v>
      </c>
      <c r="C2377" t="str">
        <f t="shared" si="113"/>
        <v>5.29046083-73.58351918</v>
      </c>
      <c r="D2377" s="9" t="s">
        <v>465</v>
      </c>
      <c r="E2377" s="6">
        <v>5501</v>
      </c>
      <c r="F2377" s="9" t="s">
        <v>264</v>
      </c>
      <c r="G2377" s="6">
        <v>25</v>
      </c>
      <c r="H2377" s="9" t="s">
        <v>466</v>
      </c>
      <c r="I2377" s="9" t="s">
        <v>428</v>
      </c>
      <c r="J2377" s="9" t="s">
        <v>103</v>
      </c>
      <c r="K2377" s="9" t="s">
        <v>467</v>
      </c>
      <c r="L2377" s="9" t="s">
        <v>429</v>
      </c>
      <c r="M2377" s="6">
        <v>3174340875</v>
      </c>
      <c r="N2377" s="6">
        <v>3203083341</v>
      </c>
      <c r="O2377" s="9" t="s">
        <v>468</v>
      </c>
      <c r="P2377" s="6">
        <v>8000</v>
      </c>
      <c r="Q2377" s="6">
        <v>8900</v>
      </c>
      <c r="R2377" s="6">
        <v>23000</v>
      </c>
      <c r="S2377" s="6">
        <v>28500</v>
      </c>
      <c r="T2377" s="6">
        <v>33500</v>
      </c>
      <c r="U2377" s="6">
        <v>0</v>
      </c>
      <c r="V2377" s="6">
        <v>0</v>
      </c>
      <c r="W2377" s="6">
        <v>0</v>
      </c>
      <c r="X2377" s="6">
        <v>0</v>
      </c>
      <c r="Y2377" s="6">
        <v>6800</v>
      </c>
      <c r="Z2377" s="6">
        <v>8200</v>
      </c>
      <c r="AA2377" s="6">
        <v>5.2904608299999998</v>
      </c>
      <c r="AB2377" s="6">
        <v>-73.583519179999996</v>
      </c>
      <c r="AC2377" s="9" t="s">
        <v>83</v>
      </c>
      <c r="AD2377" s="6">
        <v>3556600750</v>
      </c>
      <c r="AE2377" s="6" t="str">
        <f>MID(TablaPivotFinal[[#This Row],[Fecha]],1,4)</f>
        <v>2018</v>
      </c>
      <c r="AF2377" s="6" t="str">
        <f>MID(TablaPivotFinal[[#This Row],[Fecha]],5,3)</f>
        <v>Sep</v>
      </c>
      <c r="AG2377" s="9">
        <v>3556600750</v>
      </c>
      <c r="AH2377" s="10">
        <v>89153</v>
      </c>
      <c r="AI2377" t="s">
        <v>1086</v>
      </c>
      <c r="AJ2377" t="s">
        <v>896</v>
      </c>
      <c r="AK2377" t="s">
        <v>1214</v>
      </c>
    </row>
    <row r="2378" spans="1:37" x14ac:dyDescent="0.3">
      <c r="A2378" t="str">
        <f t="shared" si="111"/>
        <v>SUPIA-Concesión Pacífico Tres</v>
      </c>
      <c r="B2378" t="str">
        <f t="shared" si="112"/>
        <v>2016Abr</v>
      </c>
      <c r="C2378" t="str">
        <f t="shared" si="113"/>
        <v>5.391597876-75.59999513</v>
      </c>
      <c r="D2378" s="7" t="s">
        <v>470</v>
      </c>
      <c r="E2378" s="5">
        <v>2508</v>
      </c>
      <c r="F2378" s="7" t="s">
        <v>402</v>
      </c>
      <c r="G2378" s="5">
        <v>17</v>
      </c>
      <c r="H2378" s="7" t="s">
        <v>471</v>
      </c>
      <c r="I2378" s="7" t="s">
        <v>415</v>
      </c>
      <c r="J2378" s="7" t="s">
        <v>103</v>
      </c>
      <c r="K2378" s="7" t="s">
        <v>472</v>
      </c>
      <c r="L2378" s="7" t="s">
        <v>417</v>
      </c>
      <c r="M2378" s="5">
        <v>3219738470</v>
      </c>
      <c r="N2378" s="5" t="s">
        <v>473</v>
      </c>
      <c r="O2378" s="7" t="s">
        <v>474</v>
      </c>
      <c r="P2378" s="5">
        <v>8300</v>
      </c>
      <c r="Q2378" s="5">
        <v>9000</v>
      </c>
      <c r="R2378" s="5">
        <v>19200</v>
      </c>
      <c r="S2378" s="5">
        <v>24400</v>
      </c>
      <c r="T2378" s="5">
        <v>27400</v>
      </c>
      <c r="U2378" s="5">
        <v>0</v>
      </c>
      <c r="V2378" s="5">
        <v>0</v>
      </c>
      <c r="W2378" s="5">
        <v>0</v>
      </c>
      <c r="X2378" s="5">
        <v>0</v>
      </c>
      <c r="Y2378" s="5">
        <v>8400</v>
      </c>
      <c r="Z2378" s="5">
        <v>8700</v>
      </c>
      <c r="AA2378" s="5">
        <v>5.3915978759999996</v>
      </c>
      <c r="AB2378" s="5">
        <v>-75.599995129999996</v>
      </c>
      <c r="AC2378" s="7" t="s">
        <v>13</v>
      </c>
      <c r="AD2378" s="5">
        <v>1244140800</v>
      </c>
      <c r="AE2378" s="5" t="str">
        <f>MID(TablaPivotFinal[[#This Row],[Fecha]],1,4)</f>
        <v>2016</v>
      </c>
      <c r="AF2378" s="5" t="str">
        <f>MID(TablaPivotFinal[[#This Row],[Fecha]],5,3)</f>
        <v>Abr</v>
      </c>
      <c r="AG2378" s="7">
        <v>1244140800</v>
      </c>
      <c r="AH2378" s="8">
        <v>116819</v>
      </c>
      <c r="AI2378" t="s">
        <v>1087</v>
      </c>
      <c r="AJ2378" t="s">
        <v>867</v>
      </c>
      <c r="AK2378" t="s">
        <v>1215</v>
      </c>
    </row>
    <row r="2379" spans="1:37" x14ac:dyDescent="0.3">
      <c r="A2379" t="str">
        <f t="shared" si="111"/>
        <v>SUPIA-Concesión Pacífico Tres</v>
      </c>
      <c r="B2379" t="str">
        <f t="shared" si="112"/>
        <v>2016Ago</v>
      </c>
      <c r="C2379" t="str">
        <f t="shared" si="113"/>
        <v>5.391597876-75.59999513</v>
      </c>
      <c r="D2379" s="9" t="s">
        <v>470</v>
      </c>
      <c r="E2379" s="6">
        <v>2508</v>
      </c>
      <c r="F2379" s="9" t="s">
        <v>402</v>
      </c>
      <c r="G2379" s="6">
        <v>17</v>
      </c>
      <c r="H2379" s="9" t="s">
        <v>471</v>
      </c>
      <c r="I2379" s="9" t="s">
        <v>415</v>
      </c>
      <c r="J2379" s="9" t="s">
        <v>103</v>
      </c>
      <c r="K2379" s="9" t="s">
        <v>472</v>
      </c>
      <c r="L2379" s="9" t="s">
        <v>417</v>
      </c>
      <c r="M2379" s="6">
        <v>3219738470</v>
      </c>
      <c r="N2379" s="6" t="s">
        <v>473</v>
      </c>
      <c r="O2379" s="9" t="s">
        <v>474</v>
      </c>
      <c r="P2379" s="6">
        <v>8300</v>
      </c>
      <c r="Q2379" s="6">
        <v>9000</v>
      </c>
      <c r="R2379" s="6">
        <v>19200</v>
      </c>
      <c r="S2379" s="6">
        <v>24400</v>
      </c>
      <c r="T2379" s="6">
        <v>27400</v>
      </c>
      <c r="U2379" s="6">
        <v>0</v>
      </c>
      <c r="V2379" s="6">
        <v>0</v>
      </c>
      <c r="W2379" s="6">
        <v>0</v>
      </c>
      <c r="X2379" s="6">
        <v>0</v>
      </c>
      <c r="Y2379" s="6">
        <v>8400</v>
      </c>
      <c r="Z2379" s="6">
        <v>8700</v>
      </c>
      <c r="AA2379" s="6">
        <v>5.3915978759999996</v>
      </c>
      <c r="AB2379" s="6">
        <v>-75.599995129999996</v>
      </c>
      <c r="AC2379" s="9" t="s">
        <v>15</v>
      </c>
      <c r="AD2379" s="6">
        <v>1684426700</v>
      </c>
      <c r="AE2379" s="6" t="str">
        <f>MID(TablaPivotFinal[[#This Row],[Fecha]],1,4)</f>
        <v>2016</v>
      </c>
      <c r="AF2379" s="6" t="str">
        <f>MID(TablaPivotFinal[[#This Row],[Fecha]],5,3)</f>
        <v>Ago</v>
      </c>
      <c r="AG2379" s="9">
        <v>1684426700</v>
      </c>
      <c r="AH2379" s="10">
        <v>156531</v>
      </c>
      <c r="AI2379" t="s">
        <v>1087</v>
      </c>
      <c r="AJ2379" t="s">
        <v>871</v>
      </c>
      <c r="AK2379" t="s">
        <v>1215</v>
      </c>
    </row>
    <row r="2380" spans="1:37" x14ac:dyDescent="0.3">
      <c r="A2380" t="str">
        <f t="shared" si="111"/>
        <v>SUPIA-Concesión Pacífico Tres</v>
      </c>
      <c r="B2380" t="str">
        <f t="shared" si="112"/>
        <v>2016Dic</v>
      </c>
      <c r="C2380" t="str">
        <f t="shared" si="113"/>
        <v>5.391597876-75.59999513</v>
      </c>
      <c r="D2380" s="7" t="s">
        <v>470</v>
      </c>
      <c r="E2380" s="5">
        <v>2508</v>
      </c>
      <c r="F2380" s="7" t="s">
        <v>402</v>
      </c>
      <c r="G2380" s="5">
        <v>17</v>
      </c>
      <c r="H2380" s="7" t="s">
        <v>471</v>
      </c>
      <c r="I2380" s="7" t="s">
        <v>415</v>
      </c>
      <c r="J2380" s="7" t="s">
        <v>103</v>
      </c>
      <c r="K2380" s="7" t="s">
        <v>472</v>
      </c>
      <c r="L2380" s="7" t="s">
        <v>417</v>
      </c>
      <c r="M2380" s="5">
        <v>3219738470</v>
      </c>
      <c r="N2380" s="5" t="s">
        <v>473</v>
      </c>
      <c r="O2380" s="7" t="s">
        <v>474</v>
      </c>
      <c r="P2380" s="5">
        <v>8300</v>
      </c>
      <c r="Q2380" s="5">
        <v>9000</v>
      </c>
      <c r="R2380" s="5">
        <v>19200</v>
      </c>
      <c r="S2380" s="5">
        <v>24400</v>
      </c>
      <c r="T2380" s="5">
        <v>27400</v>
      </c>
      <c r="U2380" s="5">
        <v>0</v>
      </c>
      <c r="V2380" s="5">
        <v>0</v>
      </c>
      <c r="W2380" s="5">
        <v>0</v>
      </c>
      <c r="X2380" s="5">
        <v>0</v>
      </c>
      <c r="Y2380" s="5">
        <v>8400</v>
      </c>
      <c r="Z2380" s="5">
        <v>8700</v>
      </c>
      <c r="AA2380" s="5">
        <v>5.3915978759999996</v>
      </c>
      <c r="AB2380" s="5">
        <v>-75.599995129999996</v>
      </c>
      <c r="AC2380" s="7" t="s">
        <v>17</v>
      </c>
      <c r="AD2380" s="5">
        <v>1658323650</v>
      </c>
      <c r="AE2380" s="5" t="str">
        <f>MID(TablaPivotFinal[[#This Row],[Fecha]],1,4)</f>
        <v>2016</v>
      </c>
      <c r="AF2380" s="5" t="str">
        <f>MID(TablaPivotFinal[[#This Row],[Fecha]],5,3)</f>
        <v>Dic</v>
      </c>
      <c r="AG2380" s="7">
        <v>1658323650</v>
      </c>
      <c r="AH2380" s="8">
        <v>168118</v>
      </c>
      <c r="AI2380" t="s">
        <v>1087</v>
      </c>
      <c r="AJ2380" t="s">
        <v>875</v>
      </c>
      <c r="AK2380" t="s">
        <v>1215</v>
      </c>
    </row>
    <row r="2381" spans="1:37" x14ac:dyDescent="0.3">
      <c r="A2381" t="str">
        <f t="shared" si="111"/>
        <v>SUPIA-Concesión Pacífico Tres</v>
      </c>
      <c r="B2381" t="str">
        <f t="shared" si="112"/>
        <v>2016Ene</v>
      </c>
      <c r="C2381" t="str">
        <f t="shared" si="113"/>
        <v>5.391597876-75.59999513</v>
      </c>
      <c r="D2381" s="9" t="s">
        <v>470</v>
      </c>
      <c r="E2381" s="6">
        <v>2508</v>
      </c>
      <c r="F2381" s="9" t="s">
        <v>402</v>
      </c>
      <c r="G2381" s="6">
        <v>17</v>
      </c>
      <c r="H2381" s="9" t="s">
        <v>471</v>
      </c>
      <c r="I2381" s="9" t="s">
        <v>415</v>
      </c>
      <c r="J2381" s="9" t="s">
        <v>103</v>
      </c>
      <c r="K2381" s="9" t="s">
        <v>472</v>
      </c>
      <c r="L2381" s="9" t="s">
        <v>417</v>
      </c>
      <c r="M2381" s="6">
        <v>3219738470</v>
      </c>
      <c r="N2381" s="6" t="s">
        <v>473</v>
      </c>
      <c r="O2381" s="9" t="s">
        <v>474</v>
      </c>
      <c r="P2381" s="6">
        <v>8300</v>
      </c>
      <c r="Q2381" s="6">
        <v>9000</v>
      </c>
      <c r="R2381" s="6">
        <v>19200</v>
      </c>
      <c r="S2381" s="6">
        <v>24400</v>
      </c>
      <c r="T2381" s="6">
        <v>27400</v>
      </c>
      <c r="U2381" s="6">
        <v>0</v>
      </c>
      <c r="V2381" s="6">
        <v>0</v>
      </c>
      <c r="W2381" s="6">
        <v>0</v>
      </c>
      <c r="X2381" s="6">
        <v>0</v>
      </c>
      <c r="Y2381" s="6">
        <v>8400</v>
      </c>
      <c r="Z2381" s="6">
        <v>8700</v>
      </c>
      <c r="AA2381" s="6">
        <v>5.3915978759999996</v>
      </c>
      <c r="AB2381" s="6">
        <v>-75.599995129999996</v>
      </c>
      <c r="AC2381" s="9" t="s">
        <v>19</v>
      </c>
      <c r="AD2381" s="6">
        <v>1678198300</v>
      </c>
      <c r="AE2381" s="6" t="str">
        <f>MID(TablaPivotFinal[[#This Row],[Fecha]],1,4)</f>
        <v>2016</v>
      </c>
      <c r="AF2381" s="6" t="str">
        <f>MID(TablaPivotFinal[[#This Row],[Fecha]],5,3)</f>
        <v>Ene</v>
      </c>
      <c r="AG2381" s="9">
        <v>1678198300</v>
      </c>
      <c r="AH2381" s="10">
        <v>181113</v>
      </c>
      <c r="AI2381" t="s">
        <v>1087</v>
      </c>
      <c r="AJ2381" t="s">
        <v>864</v>
      </c>
      <c r="AK2381" t="s">
        <v>1215</v>
      </c>
    </row>
    <row r="2382" spans="1:37" x14ac:dyDescent="0.3">
      <c r="A2382" t="str">
        <f t="shared" si="111"/>
        <v>SUPIA-Concesión Pacífico Tres</v>
      </c>
      <c r="B2382" t="str">
        <f t="shared" si="112"/>
        <v>2016Feb</v>
      </c>
      <c r="C2382" t="str">
        <f t="shared" si="113"/>
        <v>5.391597876-75.59999513</v>
      </c>
      <c r="D2382" s="7" t="s">
        <v>470</v>
      </c>
      <c r="E2382" s="5">
        <v>2508</v>
      </c>
      <c r="F2382" s="7" t="s">
        <v>402</v>
      </c>
      <c r="G2382" s="5">
        <v>17</v>
      </c>
      <c r="H2382" s="7" t="s">
        <v>471</v>
      </c>
      <c r="I2382" s="7" t="s">
        <v>415</v>
      </c>
      <c r="J2382" s="7" t="s">
        <v>103</v>
      </c>
      <c r="K2382" s="7" t="s">
        <v>472</v>
      </c>
      <c r="L2382" s="7" t="s">
        <v>417</v>
      </c>
      <c r="M2382" s="5">
        <v>3219738470</v>
      </c>
      <c r="N2382" s="5" t="s">
        <v>473</v>
      </c>
      <c r="O2382" s="7" t="s">
        <v>474</v>
      </c>
      <c r="P2382" s="5">
        <v>8300</v>
      </c>
      <c r="Q2382" s="5">
        <v>9000</v>
      </c>
      <c r="R2382" s="5">
        <v>19200</v>
      </c>
      <c r="S2382" s="5">
        <v>24400</v>
      </c>
      <c r="T2382" s="5">
        <v>27400</v>
      </c>
      <c r="U2382" s="5">
        <v>0</v>
      </c>
      <c r="V2382" s="5">
        <v>0</v>
      </c>
      <c r="W2382" s="5">
        <v>0</v>
      </c>
      <c r="X2382" s="5">
        <v>0</v>
      </c>
      <c r="Y2382" s="5">
        <v>8400</v>
      </c>
      <c r="Z2382" s="5">
        <v>8700</v>
      </c>
      <c r="AA2382" s="5">
        <v>5.3915978759999996</v>
      </c>
      <c r="AB2382" s="5">
        <v>-75.599995129999996</v>
      </c>
      <c r="AC2382" s="7" t="s">
        <v>21</v>
      </c>
      <c r="AD2382" s="5">
        <v>1287495600</v>
      </c>
      <c r="AE2382" s="5" t="str">
        <f>MID(TablaPivotFinal[[#This Row],[Fecha]],1,4)</f>
        <v>2016</v>
      </c>
      <c r="AF2382" s="5" t="str">
        <f>MID(TablaPivotFinal[[#This Row],[Fecha]],5,3)</f>
        <v>Feb</v>
      </c>
      <c r="AG2382" s="7">
        <v>1287495600</v>
      </c>
      <c r="AH2382" s="8">
        <v>120263</v>
      </c>
      <c r="AI2382" t="s">
        <v>1087</v>
      </c>
      <c r="AJ2382" t="s">
        <v>865</v>
      </c>
      <c r="AK2382" t="s">
        <v>1215</v>
      </c>
    </row>
    <row r="2383" spans="1:37" x14ac:dyDescent="0.3">
      <c r="A2383" t="str">
        <f t="shared" si="111"/>
        <v>SUPIA-Concesión Pacífico Tres</v>
      </c>
      <c r="B2383" t="str">
        <f t="shared" si="112"/>
        <v>2016Jul</v>
      </c>
      <c r="C2383" t="str">
        <f t="shared" si="113"/>
        <v>5.391597876-75.59999513</v>
      </c>
      <c r="D2383" s="9" t="s">
        <v>470</v>
      </c>
      <c r="E2383" s="6">
        <v>2508</v>
      </c>
      <c r="F2383" s="9" t="s">
        <v>402</v>
      </c>
      <c r="G2383" s="6">
        <v>17</v>
      </c>
      <c r="H2383" s="9" t="s">
        <v>471</v>
      </c>
      <c r="I2383" s="9" t="s">
        <v>415</v>
      </c>
      <c r="J2383" s="9" t="s">
        <v>103</v>
      </c>
      <c r="K2383" s="9" t="s">
        <v>472</v>
      </c>
      <c r="L2383" s="9" t="s">
        <v>417</v>
      </c>
      <c r="M2383" s="6">
        <v>3219738470</v>
      </c>
      <c r="N2383" s="6" t="s">
        <v>473</v>
      </c>
      <c r="O2383" s="9" t="s">
        <v>474</v>
      </c>
      <c r="P2383" s="6">
        <v>8300</v>
      </c>
      <c r="Q2383" s="6">
        <v>9000</v>
      </c>
      <c r="R2383" s="6">
        <v>19200</v>
      </c>
      <c r="S2383" s="6">
        <v>24400</v>
      </c>
      <c r="T2383" s="6">
        <v>27400</v>
      </c>
      <c r="U2383" s="6">
        <v>0</v>
      </c>
      <c r="V2383" s="6">
        <v>0</v>
      </c>
      <c r="W2383" s="6">
        <v>0</v>
      </c>
      <c r="X2383" s="6">
        <v>0</v>
      </c>
      <c r="Y2383" s="6">
        <v>8400</v>
      </c>
      <c r="Z2383" s="6">
        <v>8700</v>
      </c>
      <c r="AA2383" s="6">
        <v>5.3915978759999996</v>
      </c>
      <c r="AB2383" s="6">
        <v>-75.599995129999996</v>
      </c>
      <c r="AC2383" s="9" t="s">
        <v>23</v>
      </c>
      <c r="AD2383" s="6">
        <v>1348107650</v>
      </c>
      <c r="AE2383" s="6" t="str">
        <f>MID(TablaPivotFinal[[#This Row],[Fecha]],1,4)</f>
        <v>2016</v>
      </c>
      <c r="AF2383" s="6" t="str">
        <f>MID(TablaPivotFinal[[#This Row],[Fecha]],5,3)</f>
        <v>Jul</v>
      </c>
      <c r="AG2383" s="9">
        <v>1348107650</v>
      </c>
      <c r="AH2383" s="10">
        <v>139575</v>
      </c>
      <c r="AI2383" t="s">
        <v>1087</v>
      </c>
      <c r="AJ2383" t="s">
        <v>870</v>
      </c>
      <c r="AK2383" t="s">
        <v>1215</v>
      </c>
    </row>
    <row r="2384" spans="1:37" x14ac:dyDescent="0.3">
      <c r="A2384" t="str">
        <f t="shared" si="111"/>
        <v>SUPIA-Concesión Pacífico Tres</v>
      </c>
      <c r="B2384" t="str">
        <f t="shared" si="112"/>
        <v>2016Jun</v>
      </c>
      <c r="C2384" t="str">
        <f t="shared" si="113"/>
        <v>5.391597876-75.59999513</v>
      </c>
      <c r="D2384" s="7" t="s">
        <v>470</v>
      </c>
      <c r="E2384" s="5">
        <v>2508</v>
      </c>
      <c r="F2384" s="7" t="s">
        <v>402</v>
      </c>
      <c r="G2384" s="5">
        <v>17</v>
      </c>
      <c r="H2384" s="7" t="s">
        <v>471</v>
      </c>
      <c r="I2384" s="7" t="s">
        <v>415</v>
      </c>
      <c r="J2384" s="7" t="s">
        <v>103</v>
      </c>
      <c r="K2384" s="7" t="s">
        <v>472</v>
      </c>
      <c r="L2384" s="7" t="s">
        <v>417</v>
      </c>
      <c r="M2384" s="5">
        <v>3219738470</v>
      </c>
      <c r="N2384" s="5" t="s">
        <v>473</v>
      </c>
      <c r="O2384" s="7" t="s">
        <v>474</v>
      </c>
      <c r="P2384" s="5">
        <v>8300</v>
      </c>
      <c r="Q2384" s="5">
        <v>9000</v>
      </c>
      <c r="R2384" s="5">
        <v>19200</v>
      </c>
      <c r="S2384" s="5">
        <v>24400</v>
      </c>
      <c r="T2384" s="5">
        <v>27400</v>
      </c>
      <c r="U2384" s="5">
        <v>0</v>
      </c>
      <c r="V2384" s="5">
        <v>0</v>
      </c>
      <c r="W2384" s="5">
        <v>0</v>
      </c>
      <c r="X2384" s="5">
        <v>0</v>
      </c>
      <c r="Y2384" s="5">
        <v>8400</v>
      </c>
      <c r="Z2384" s="5">
        <v>8700</v>
      </c>
      <c r="AA2384" s="5">
        <v>5.3915978759999996</v>
      </c>
      <c r="AB2384" s="5">
        <v>-75.599995129999996</v>
      </c>
      <c r="AC2384" s="7" t="s">
        <v>25</v>
      </c>
      <c r="AD2384" s="5">
        <v>1285020550</v>
      </c>
      <c r="AE2384" s="5" t="str">
        <f>MID(TablaPivotFinal[[#This Row],[Fecha]],1,4)</f>
        <v>2016</v>
      </c>
      <c r="AF2384" s="5" t="str">
        <f>MID(TablaPivotFinal[[#This Row],[Fecha]],5,3)</f>
        <v>Jun</v>
      </c>
      <c r="AG2384" s="7">
        <v>1285020550</v>
      </c>
      <c r="AH2384" s="8">
        <v>131002</v>
      </c>
      <c r="AI2384" t="s">
        <v>1087</v>
      </c>
      <c r="AJ2384" t="s">
        <v>869</v>
      </c>
      <c r="AK2384" t="s">
        <v>1215</v>
      </c>
    </row>
    <row r="2385" spans="1:37" x14ac:dyDescent="0.3">
      <c r="A2385" t="str">
        <f t="shared" si="111"/>
        <v>SUPIA-Concesión Pacífico Tres</v>
      </c>
      <c r="B2385" t="str">
        <f t="shared" si="112"/>
        <v>2016Mar</v>
      </c>
      <c r="C2385" t="str">
        <f t="shared" si="113"/>
        <v>5.391597876-75.59999513</v>
      </c>
      <c r="D2385" s="9" t="s">
        <v>470</v>
      </c>
      <c r="E2385" s="6">
        <v>2508</v>
      </c>
      <c r="F2385" s="9" t="s">
        <v>402</v>
      </c>
      <c r="G2385" s="6">
        <v>17</v>
      </c>
      <c r="H2385" s="9" t="s">
        <v>471</v>
      </c>
      <c r="I2385" s="9" t="s">
        <v>415</v>
      </c>
      <c r="J2385" s="9" t="s">
        <v>103</v>
      </c>
      <c r="K2385" s="9" t="s">
        <v>472</v>
      </c>
      <c r="L2385" s="9" t="s">
        <v>417</v>
      </c>
      <c r="M2385" s="6">
        <v>3219738470</v>
      </c>
      <c r="N2385" s="6" t="s">
        <v>473</v>
      </c>
      <c r="O2385" s="9" t="s">
        <v>474</v>
      </c>
      <c r="P2385" s="6">
        <v>8300</v>
      </c>
      <c r="Q2385" s="6">
        <v>9000</v>
      </c>
      <c r="R2385" s="6">
        <v>19200</v>
      </c>
      <c r="S2385" s="6">
        <v>24400</v>
      </c>
      <c r="T2385" s="6">
        <v>27400</v>
      </c>
      <c r="U2385" s="6">
        <v>0</v>
      </c>
      <c r="V2385" s="6">
        <v>0</v>
      </c>
      <c r="W2385" s="6">
        <v>0</v>
      </c>
      <c r="X2385" s="6">
        <v>0</v>
      </c>
      <c r="Y2385" s="6">
        <v>8400</v>
      </c>
      <c r="Z2385" s="6">
        <v>8700</v>
      </c>
      <c r="AA2385" s="6">
        <v>5.3915978759999996</v>
      </c>
      <c r="AB2385" s="6">
        <v>-75.599995129999996</v>
      </c>
      <c r="AC2385" s="9" t="s">
        <v>27</v>
      </c>
      <c r="AD2385" s="6">
        <v>1632792100</v>
      </c>
      <c r="AE2385" s="6" t="str">
        <f>MID(TablaPivotFinal[[#This Row],[Fecha]],1,4)</f>
        <v>2016</v>
      </c>
      <c r="AF2385" s="6" t="str">
        <f>MID(TablaPivotFinal[[#This Row],[Fecha]],5,3)</f>
        <v>Mar</v>
      </c>
      <c r="AG2385" s="9">
        <v>1632792100</v>
      </c>
      <c r="AH2385" s="10">
        <v>166732</v>
      </c>
      <c r="AI2385" t="s">
        <v>1087</v>
      </c>
      <c r="AJ2385" t="s">
        <v>866</v>
      </c>
      <c r="AK2385" t="s">
        <v>1215</v>
      </c>
    </row>
    <row r="2386" spans="1:37" x14ac:dyDescent="0.3">
      <c r="A2386" t="str">
        <f t="shared" si="111"/>
        <v>SUPIA-Concesión Pacífico Tres</v>
      </c>
      <c r="B2386" t="str">
        <f t="shared" si="112"/>
        <v>2016May</v>
      </c>
      <c r="C2386" t="str">
        <f t="shared" si="113"/>
        <v>5.391597876-75.59999513</v>
      </c>
      <c r="D2386" s="7" t="s">
        <v>470</v>
      </c>
      <c r="E2386" s="5">
        <v>2508</v>
      </c>
      <c r="F2386" s="7" t="s">
        <v>402</v>
      </c>
      <c r="G2386" s="5">
        <v>17</v>
      </c>
      <c r="H2386" s="7" t="s">
        <v>471</v>
      </c>
      <c r="I2386" s="7" t="s">
        <v>415</v>
      </c>
      <c r="J2386" s="7" t="s">
        <v>103</v>
      </c>
      <c r="K2386" s="7" t="s">
        <v>472</v>
      </c>
      <c r="L2386" s="7" t="s">
        <v>417</v>
      </c>
      <c r="M2386" s="5">
        <v>3219738470</v>
      </c>
      <c r="N2386" s="5" t="s">
        <v>473</v>
      </c>
      <c r="O2386" s="7" t="s">
        <v>474</v>
      </c>
      <c r="P2386" s="5">
        <v>8300</v>
      </c>
      <c r="Q2386" s="5">
        <v>9000</v>
      </c>
      <c r="R2386" s="5">
        <v>19200</v>
      </c>
      <c r="S2386" s="5">
        <v>24400</v>
      </c>
      <c r="T2386" s="5">
        <v>27400</v>
      </c>
      <c r="U2386" s="5">
        <v>0</v>
      </c>
      <c r="V2386" s="5">
        <v>0</v>
      </c>
      <c r="W2386" s="5">
        <v>0</v>
      </c>
      <c r="X2386" s="5">
        <v>0</v>
      </c>
      <c r="Y2386" s="5">
        <v>8400</v>
      </c>
      <c r="Z2386" s="5">
        <v>8700</v>
      </c>
      <c r="AA2386" s="5">
        <v>5.3915978759999996</v>
      </c>
      <c r="AB2386" s="5">
        <v>-75.599995129999996</v>
      </c>
      <c r="AC2386" s="7" t="s">
        <v>29</v>
      </c>
      <c r="AD2386" s="5">
        <v>1391049800</v>
      </c>
      <c r="AE2386" s="5" t="str">
        <f>MID(TablaPivotFinal[[#This Row],[Fecha]],1,4)</f>
        <v>2016</v>
      </c>
      <c r="AF2386" s="5" t="str">
        <f>MID(TablaPivotFinal[[#This Row],[Fecha]],5,3)</f>
        <v>May</v>
      </c>
      <c r="AG2386" s="7">
        <v>1391049800</v>
      </c>
      <c r="AH2386" s="8">
        <v>135567</v>
      </c>
      <c r="AI2386" t="s">
        <v>1087</v>
      </c>
      <c r="AJ2386" t="s">
        <v>868</v>
      </c>
      <c r="AK2386" t="s">
        <v>1215</v>
      </c>
    </row>
    <row r="2387" spans="1:37" x14ac:dyDescent="0.3">
      <c r="A2387" t="str">
        <f t="shared" si="111"/>
        <v>SUPIA-Concesión Pacífico Tres</v>
      </c>
      <c r="B2387" t="str">
        <f t="shared" si="112"/>
        <v>2016Nov</v>
      </c>
      <c r="C2387" t="str">
        <f t="shared" si="113"/>
        <v>5.391597876-75.59999513</v>
      </c>
      <c r="D2387" s="9" t="s">
        <v>470</v>
      </c>
      <c r="E2387" s="6">
        <v>2508</v>
      </c>
      <c r="F2387" s="9" t="s">
        <v>402</v>
      </c>
      <c r="G2387" s="6">
        <v>17</v>
      </c>
      <c r="H2387" s="9" t="s">
        <v>471</v>
      </c>
      <c r="I2387" s="9" t="s">
        <v>415</v>
      </c>
      <c r="J2387" s="9" t="s">
        <v>103</v>
      </c>
      <c r="K2387" s="9" t="s">
        <v>472</v>
      </c>
      <c r="L2387" s="9" t="s">
        <v>417</v>
      </c>
      <c r="M2387" s="6">
        <v>3219738470</v>
      </c>
      <c r="N2387" s="6" t="s">
        <v>473</v>
      </c>
      <c r="O2387" s="9" t="s">
        <v>474</v>
      </c>
      <c r="P2387" s="6">
        <v>8300</v>
      </c>
      <c r="Q2387" s="6">
        <v>9000</v>
      </c>
      <c r="R2387" s="6">
        <v>19200</v>
      </c>
      <c r="S2387" s="6">
        <v>24400</v>
      </c>
      <c r="T2387" s="6">
        <v>27400</v>
      </c>
      <c r="U2387" s="6">
        <v>0</v>
      </c>
      <c r="V2387" s="6">
        <v>0</v>
      </c>
      <c r="W2387" s="6">
        <v>0</v>
      </c>
      <c r="X2387" s="6">
        <v>0</v>
      </c>
      <c r="Y2387" s="6">
        <v>8400</v>
      </c>
      <c r="Z2387" s="6">
        <v>8700</v>
      </c>
      <c r="AA2387" s="6">
        <v>5.3915978759999996</v>
      </c>
      <c r="AB2387" s="6">
        <v>-75.599995129999996</v>
      </c>
      <c r="AC2387" s="9" t="s">
        <v>31</v>
      </c>
      <c r="AD2387" s="6">
        <v>1425312900</v>
      </c>
      <c r="AE2387" s="6" t="str">
        <f>MID(TablaPivotFinal[[#This Row],[Fecha]],1,4)</f>
        <v>2016</v>
      </c>
      <c r="AF2387" s="6" t="str">
        <f>MID(TablaPivotFinal[[#This Row],[Fecha]],5,3)</f>
        <v>Nov</v>
      </c>
      <c r="AG2387" s="9">
        <v>1425312900</v>
      </c>
      <c r="AH2387" s="10">
        <v>137236</v>
      </c>
      <c r="AI2387" t="s">
        <v>1087</v>
      </c>
      <c r="AJ2387" t="s">
        <v>874</v>
      </c>
      <c r="AK2387" t="s">
        <v>1215</v>
      </c>
    </row>
    <row r="2388" spans="1:37" x14ac:dyDescent="0.3">
      <c r="A2388" t="str">
        <f t="shared" si="111"/>
        <v>SUPIA-Concesión Pacífico Tres</v>
      </c>
      <c r="B2388" t="str">
        <f t="shared" si="112"/>
        <v>2016Oct</v>
      </c>
      <c r="C2388" t="str">
        <f t="shared" si="113"/>
        <v>5.391597876-75.59999513</v>
      </c>
      <c r="D2388" s="7" t="s">
        <v>470</v>
      </c>
      <c r="E2388" s="5">
        <v>2508</v>
      </c>
      <c r="F2388" s="7" t="s">
        <v>402</v>
      </c>
      <c r="G2388" s="5">
        <v>17</v>
      </c>
      <c r="H2388" s="7" t="s">
        <v>471</v>
      </c>
      <c r="I2388" s="7" t="s">
        <v>415</v>
      </c>
      <c r="J2388" s="7" t="s">
        <v>103</v>
      </c>
      <c r="K2388" s="7" t="s">
        <v>472</v>
      </c>
      <c r="L2388" s="7" t="s">
        <v>417</v>
      </c>
      <c r="M2388" s="5">
        <v>3219738470</v>
      </c>
      <c r="N2388" s="5" t="s">
        <v>473</v>
      </c>
      <c r="O2388" s="7" t="s">
        <v>474</v>
      </c>
      <c r="P2388" s="5">
        <v>8300</v>
      </c>
      <c r="Q2388" s="5">
        <v>9000</v>
      </c>
      <c r="R2388" s="5">
        <v>19200</v>
      </c>
      <c r="S2388" s="5">
        <v>24400</v>
      </c>
      <c r="T2388" s="5">
        <v>27400</v>
      </c>
      <c r="U2388" s="5">
        <v>0</v>
      </c>
      <c r="V2388" s="5">
        <v>0</v>
      </c>
      <c r="W2388" s="5">
        <v>0</v>
      </c>
      <c r="X2388" s="5">
        <v>0</v>
      </c>
      <c r="Y2388" s="5">
        <v>8400</v>
      </c>
      <c r="Z2388" s="5">
        <v>8700</v>
      </c>
      <c r="AA2388" s="5">
        <v>5.3915978759999996</v>
      </c>
      <c r="AB2388" s="5">
        <v>-75.599995129999996</v>
      </c>
      <c r="AC2388" s="7" t="s">
        <v>33</v>
      </c>
      <c r="AD2388" s="5">
        <v>1509300800</v>
      </c>
      <c r="AE2388" s="5" t="str">
        <f>MID(TablaPivotFinal[[#This Row],[Fecha]],1,4)</f>
        <v>2016</v>
      </c>
      <c r="AF2388" s="5" t="str">
        <f>MID(TablaPivotFinal[[#This Row],[Fecha]],5,3)</f>
        <v>Oct</v>
      </c>
      <c r="AG2388" s="7">
        <v>1509300800</v>
      </c>
      <c r="AH2388" s="8">
        <v>144717</v>
      </c>
      <c r="AI2388" t="s">
        <v>1087</v>
      </c>
      <c r="AJ2388" t="s">
        <v>873</v>
      </c>
      <c r="AK2388" t="s">
        <v>1215</v>
      </c>
    </row>
    <row r="2389" spans="1:37" x14ac:dyDescent="0.3">
      <c r="A2389" t="str">
        <f t="shared" si="111"/>
        <v>SUPIA-Concesión Pacífico Tres</v>
      </c>
      <c r="B2389" t="str">
        <f t="shared" si="112"/>
        <v>2016Sep</v>
      </c>
      <c r="C2389" t="str">
        <f t="shared" si="113"/>
        <v>5.391597876-75.59999513</v>
      </c>
      <c r="D2389" s="9" t="s">
        <v>470</v>
      </c>
      <c r="E2389" s="6">
        <v>2508</v>
      </c>
      <c r="F2389" s="9" t="s">
        <v>402</v>
      </c>
      <c r="G2389" s="6">
        <v>17</v>
      </c>
      <c r="H2389" s="9" t="s">
        <v>471</v>
      </c>
      <c r="I2389" s="9" t="s">
        <v>415</v>
      </c>
      <c r="J2389" s="9" t="s">
        <v>103</v>
      </c>
      <c r="K2389" s="9" t="s">
        <v>472</v>
      </c>
      <c r="L2389" s="9" t="s">
        <v>417</v>
      </c>
      <c r="M2389" s="6">
        <v>3219738470</v>
      </c>
      <c r="N2389" s="6" t="s">
        <v>473</v>
      </c>
      <c r="O2389" s="9" t="s">
        <v>474</v>
      </c>
      <c r="P2389" s="6">
        <v>8300</v>
      </c>
      <c r="Q2389" s="6">
        <v>9000</v>
      </c>
      <c r="R2389" s="6">
        <v>19200</v>
      </c>
      <c r="S2389" s="6">
        <v>24400</v>
      </c>
      <c r="T2389" s="6">
        <v>27400</v>
      </c>
      <c r="U2389" s="6">
        <v>0</v>
      </c>
      <c r="V2389" s="6">
        <v>0</v>
      </c>
      <c r="W2389" s="6">
        <v>0</v>
      </c>
      <c r="X2389" s="6">
        <v>0</v>
      </c>
      <c r="Y2389" s="6">
        <v>8400</v>
      </c>
      <c r="Z2389" s="6">
        <v>8700</v>
      </c>
      <c r="AA2389" s="6">
        <v>5.3915978759999996</v>
      </c>
      <c r="AB2389" s="6">
        <v>-75.599995129999996</v>
      </c>
      <c r="AC2389" s="9" t="s">
        <v>35</v>
      </c>
      <c r="AD2389" s="6">
        <v>1388411800</v>
      </c>
      <c r="AE2389" s="6" t="str">
        <f>MID(TablaPivotFinal[[#This Row],[Fecha]],1,4)</f>
        <v>2016</v>
      </c>
      <c r="AF2389" s="6" t="str">
        <f>MID(TablaPivotFinal[[#This Row],[Fecha]],5,3)</f>
        <v>Sep</v>
      </c>
      <c r="AG2389" s="9">
        <v>1388411800</v>
      </c>
      <c r="AH2389" s="10">
        <v>127075</v>
      </c>
      <c r="AI2389" t="s">
        <v>1087</v>
      </c>
      <c r="AJ2389" t="s">
        <v>872</v>
      </c>
      <c r="AK2389" t="s">
        <v>1215</v>
      </c>
    </row>
    <row r="2390" spans="1:37" x14ac:dyDescent="0.3">
      <c r="A2390" t="str">
        <f t="shared" si="111"/>
        <v>SUPIA-Concesión Pacífico Tres</v>
      </c>
      <c r="B2390" t="str">
        <f t="shared" si="112"/>
        <v>2017Abr</v>
      </c>
      <c r="C2390" t="str">
        <f t="shared" si="113"/>
        <v>5.391597876-75.59999513</v>
      </c>
      <c r="D2390" s="7" t="s">
        <v>470</v>
      </c>
      <c r="E2390" s="5">
        <v>2508</v>
      </c>
      <c r="F2390" s="7" t="s">
        <v>402</v>
      </c>
      <c r="G2390" s="5">
        <v>17</v>
      </c>
      <c r="H2390" s="7" t="s">
        <v>471</v>
      </c>
      <c r="I2390" s="7" t="s">
        <v>415</v>
      </c>
      <c r="J2390" s="7" t="s">
        <v>103</v>
      </c>
      <c r="K2390" s="7" t="s">
        <v>472</v>
      </c>
      <c r="L2390" s="7" t="s">
        <v>417</v>
      </c>
      <c r="M2390" s="5">
        <v>3219738470</v>
      </c>
      <c r="N2390" s="5" t="s">
        <v>473</v>
      </c>
      <c r="O2390" s="7" t="s">
        <v>474</v>
      </c>
      <c r="P2390" s="5">
        <v>8300</v>
      </c>
      <c r="Q2390" s="5">
        <v>9000</v>
      </c>
      <c r="R2390" s="5">
        <v>19200</v>
      </c>
      <c r="S2390" s="5">
        <v>24400</v>
      </c>
      <c r="T2390" s="5">
        <v>27400</v>
      </c>
      <c r="U2390" s="5">
        <v>0</v>
      </c>
      <c r="V2390" s="5">
        <v>0</v>
      </c>
      <c r="W2390" s="5">
        <v>0</v>
      </c>
      <c r="X2390" s="5">
        <v>0</v>
      </c>
      <c r="Y2390" s="5">
        <v>8400</v>
      </c>
      <c r="Z2390" s="5">
        <v>8700</v>
      </c>
      <c r="AA2390" s="5">
        <v>5.3915978759999996</v>
      </c>
      <c r="AB2390" s="5">
        <v>-75.599995129999996</v>
      </c>
      <c r="AC2390" s="7" t="s">
        <v>37</v>
      </c>
      <c r="AD2390" s="5">
        <v>1534411600</v>
      </c>
      <c r="AE2390" s="5" t="str">
        <f>MID(TablaPivotFinal[[#This Row],[Fecha]],1,4)</f>
        <v>2017</v>
      </c>
      <c r="AF2390" s="5" t="str">
        <f>MID(TablaPivotFinal[[#This Row],[Fecha]],5,3)</f>
        <v>Abr</v>
      </c>
      <c r="AG2390" s="7">
        <v>1534411600</v>
      </c>
      <c r="AH2390" s="8">
        <v>4908.1000000000004</v>
      </c>
      <c r="AI2390" t="s">
        <v>1087</v>
      </c>
      <c r="AJ2390" t="s">
        <v>879</v>
      </c>
      <c r="AK2390" t="s">
        <v>1215</v>
      </c>
    </row>
    <row r="2391" spans="1:37" x14ac:dyDescent="0.3">
      <c r="A2391" t="str">
        <f t="shared" si="111"/>
        <v>SUPIA-Concesión Pacífico Tres</v>
      </c>
      <c r="B2391" t="str">
        <f t="shared" si="112"/>
        <v>2017Ago</v>
      </c>
      <c r="C2391" t="str">
        <f t="shared" si="113"/>
        <v>5.391597876-75.59999513</v>
      </c>
      <c r="D2391" s="9" t="s">
        <v>470</v>
      </c>
      <c r="E2391" s="6">
        <v>2508</v>
      </c>
      <c r="F2391" s="9" t="s">
        <v>402</v>
      </c>
      <c r="G2391" s="6">
        <v>17</v>
      </c>
      <c r="H2391" s="9" t="s">
        <v>471</v>
      </c>
      <c r="I2391" s="9" t="s">
        <v>415</v>
      </c>
      <c r="J2391" s="9" t="s">
        <v>103</v>
      </c>
      <c r="K2391" s="9" t="s">
        <v>472</v>
      </c>
      <c r="L2391" s="9" t="s">
        <v>417</v>
      </c>
      <c r="M2391" s="6">
        <v>3219738470</v>
      </c>
      <c r="N2391" s="6" t="s">
        <v>473</v>
      </c>
      <c r="O2391" s="9" t="s">
        <v>474</v>
      </c>
      <c r="P2391" s="6">
        <v>8300</v>
      </c>
      <c r="Q2391" s="6">
        <v>9000</v>
      </c>
      <c r="R2391" s="6">
        <v>19200</v>
      </c>
      <c r="S2391" s="6">
        <v>24400</v>
      </c>
      <c r="T2391" s="6">
        <v>27400</v>
      </c>
      <c r="U2391" s="6">
        <v>0</v>
      </c>
      <c r="V2391" s="6">
        <v>0</v>
      </c>
      <c r="W2391" s="6">
        <v>0</v>
      </c>
      <c r="X2391" s="6">
        <v>0</v>
      </c>
      <c r="Y2391" s="6">
        <v>8400</v>
      </c>
      <c r="Z2391" s="6">
        <v>8700</v>
      </c>
      <c r="AA2391" s="6">
        <v>5.3915978759999996</v>
      </c>
      <c r="AB2391" s="6">
        <v>-75.599995129999996</v>
      </c>
      <c r="AC2391" s="9" t="s">
        <v>39</v>
      </c>
      <c r="AD2391" s="6">
        <v>1606194200</v>
      </c>
      <c r="AE2391" s="6" t="str">
        <f>MID(TablaPivotFinal[[#This Row],[Fecha]],1,4)</f>
        <v>2017</v>
      </c>
      <c r="AF2391" s="6" t="str">
        <f>MID(TablaPivotFinal[[#This Row],[Fecha]],5,3)</f>
        <v>Ago</v>
      </c>
      <c r="AG2391" s="9">
        <v>1606194200</v>
      </c>
      <c r="AH2391" s="10">
        <v>4734.741935</v>
      </c>
      <c r="AI2391" t="s">
        <v>1087</v>
      </c>
      <c r="AJ2391" t="s">
        <v>883</v>
      </c>
      <c r="AK2391" t="s">
        <v>1215</v>
      </c>
    </row>
    <row r="2392" spans="1:37" x14ac:dyDescent="0.3">
      <c r="A2392" t="str">
        <f t="shared" si="111"/>
        <v>SUPIA-Concesión Pacífico Tres</v>
      </c>
      <c r="B2392" t="str">
        <f t="shared" si="112"/>
        <v>2017Dic</v>
      </c>
      <c r="C2392" t="str">
        <f t="shared" si="113"/>
        <v>5.391597876-75.59999513</v>
      </c>
      <c r="D2392" s="7" t="s">
        <v>470</v>
      </c>
      <c r="E2392" s="5">
        <v>2508</v>
      </c>
      <c r="F2392" s="7" t="s">
        <v>402</v>
      </c>
      <c r="G2392" s="5">
        <v>17</v>
      </c>
      <c r="H2392" s="7" t="s">
        <v>471</v>
      </c>
      <c r="I2392" s="7" t="s">
        <v>415</v>
      </c>
      <c r="J2392" s="7" t="s">
        <v>103</v>
      </c>
      <c r="K2392" s="7" t="s">
        <v>472</v>
      </c>
      <c r="L2392" s="7" t="s">
        <v>417</v>
      </c>
      <c r="M2392" s="5">
        <v>3219738470</v>
      </c>
      <c r="N2392" s="5" t="s">
        <v>473</v>
      </c>
      <c r="O2392" s="7" t="s">
        <v>474</v>
      </c>
      <c r="P2392" s="5">
        <v>8300</v>
      </c>
      <c r="Q2392" s="5">
        <v>9000</v>
      </c>
      <c r="R2392" s="5">
        <v>19200</v>
      </c>
      <c r="S2392" s="5">
        <v>24400</v>
      </c>
      <c r="T2392" s="5">
        <v>27400</v>
      </c>
      <c r="U2392" s="5">
        <v>0</v>
      </c>
      <c r="V2392" s="5">
        <v>0</v>
      </c>
      <c r="W2392" s="5">
        <v>0</v>
      </c>
      <c r="X2392" s="5">
        <v>0</v>
      </c>
      <c r="Y2392" s="5">
        <v>8400</v>
      </c>
      <c r="Z2392" s="5">
        <v>8700</v>
      </c>
      <c r="AA2392" s="5">
        <v>5.3915978759999996</v>
      </c>
      <c r="AB2392" s="5">
        <v>-75.599995129999996</v>
      </c>
      <c r="AC2392" s="7" t="s">
        <v>41</v>
      </c>
      <c r="AD2392" s="5">
        <v>1773492200</v>
      </c>
      <c r="AE2392" s="5" t="str">
        <f>MID(TablaPivotFinal[[#This Row],[Fecha]],1,4)</f>
        <v>2017</v>
      </c>
      <c r="AF2392" s="5" t="str">
        <f>MID(TablaPivotFinal[[#This Row],[Fecha]],5,3)</f>
        <v>Dic</v>
      </c>
      <c r="AG2392" s="7">
        <v>1773492200</v>
      </c>
      <c r="AH2392" s="8">
        <v>5616.4516130000002</v>
      </c>
      <c r="AI2392" t="s">
        <v>1087</v>
      </c>
      <c r="AJ2392" t="s">
        <v>887</v>
      </c>
      <c r="AK2392" t="s">
        <v>1215</v>
      </c>
    </row>
    <row r="2393" spans="1:37" x14ac:dyDescent="0.3">
      <c r="A2393" t="str">
        <f t="shared" si="111"/>
        <v>SUPIA-Concesión Pacífico Tres</v>
      </c>
      <c r="B2393" t="str">
        <f t="shared" si="112"/>
        <v>2017Ene</v>
      </c>
      <c r="C2393" t="str">
        <f t="shared" si="113"/>
        <v>5.391597876-75.59999513</v>
      </c>
      <c r="D2393" s="9" t="s">
        <v>470</v>
      </c>
      <c r="E2393" s="6">
        <v>2508</v>
      </c>
      <c r="F2393" s="9" t="s">
        <v>402</v>
      </c>
      <c r="G2393" s="6">
        <v>17</v>
      </c>
      <c r="H2393" s="9" t="s">
        <v>471</v>
      </c>
      <c r="I2393" s="9" t="s">
        <v>415</v>
      </c>
      <c r="J2393" s="9" t="s">
        <v>103</v>
      </c>
      <c r="K2393" s="9" t="s">
        <v>472</v>
      </c>
      <c r="L2393" s="9" t="s">
        <v>417</v>
      </c>
      <c r="M2393" s="6">
        <v>3219738470</v>
      </c>
      <c r="N2393" s="6" t="s">
        <v>473</v>
      </c>
      <c r="O2393" s="9" t="s">
        <v>474</v>
      </c>
      <c r="P2393" s="6">
        <v>8300</v>
      </c>
      <c r="Q2393" s="6">
        <v>9000</v>
      </c>
      <c r="R2393" s="6">
        <v>19200</v>
      </c>
      <c r="S2393" s="6">
        <v>24400</v>
      </c>
      <c r="T2393" s="6">
        <v>27400</v>
      </c>
      <c r="U2393" s="6">
        <v>0</v>
      </c>
      <c r="V2393" s="6">
        <v>0</v>
      </c>
      <c r="W2393" s="6">
        <v>0</v>
      </c>
      <c r="X2393" s="6">
        <v>0</v>
      </c>
      <c r="Y2393" s="6">
        <v>8400</v>
      </c>
      <c r="Z2393" s="6">
        <v>8700</v>
      </c>
      <c r="AA2393" s="6">
        <v>5.3915978759999996</v>
      </c>
      <c r="AB2393" s="6">
        <v>-75.599995129999996</v>
      </c>
      <c r="AC2393" s="9" t="s">
        <v>43</v>
      </c>
      <c r="AD2393" s="6">
        <v>1785288700</v>
      </c>
      <c r="AE2393" s="6" t="str">
        <f>MID(TablaPivotFinal[[#This Row],[Fecha]],1,4)</f>
        <v>2017</v>
      </c>
      <c r="AF2393" s="6" t="str">
        <f>MID(TablaPivotFinal[[#This Row],[Fecha]],5,3)</f>
        <v>Ene</v>
      </c>
      <c r="AG2393" s="9">
        <v>1785288700</v>
      </c>
      <c r="AH2393" s="10">
        <v>5905.6774189999996</v>
      </c>
      <c r="AI2393" t="s">
        <v>1087</v>
      </c>
      <c r="AJ2393" t="s">
        <v>876</v>
      </c>
      <c r="AK2393" t="s">
        <v>1215</v>
      </c>
    </row>
    <row r="2394" spans="1:37" x14ac:dyDescent="0.3">
      <c r="A2394" t="str">
        <f t="shared" si="111"/>
        <v>SUPIA-Concesión Pacífico Tres</v>
      </c>
      <c r="B2394" t="str">
        <f t="shared" si="112"/>
        <v>2017Feb</v>
      </c>
      <c r="C2394" t="str">
        <f t="shared" si="113"/>
        <v>5.391597876-75.59999513</v>
      </c>
      <c r="D2394" s="7" t="s">
        <v>470</v>
      </c>
      <c r="E2394" s="5">
        <v>2508</v>
      </c>
      <c r="F2394" s="7" t="s">
        <v>402</v>
      </c>
      <c r="G2394" s="5">
        <v>17</v>
      </c>
      <c r="H2394" s="7" t="s">
        <v>471</v>
      </c>
      <c r="I2394" s="7" t="s">
        <v>415</v>
      </c>
      <c r="J2394" s="7" t="s">
        <v>103</v>
      </c>
      <c r="K2394" s="7" t="s">
        <v>472</v>
      </c>
      <c r="L2394" s="7" t="s">
        <v>417</v>
      </c>
      <c r="M2394" s="5">
        <v>3219738470</v>
      </c>
      <c r="N2394" s="5" t="s">
        <v>473</v>
      </c>
      <c r="O2394" s="7" t="s">
        <v>474</v>
      </c>
      <c r="P2394" s="5">
        <v>8300</v>
      </c>
      <c r="Q2394" s="5">
        <v>9000</v>
      </c>
      <c r="R2394" s="5">
        <v>19200</v>
      </c>
      <c r="S2394" s="5">
        <v>24400</v>
      </c>
      <c r="T2394" s="5">
        <v>27400</v>
      </c>
      <c r="U2394" s="5">
        <v>0</v>
      </c>
      <c r="V2394" s="5">
        <v>0</v>
      </c>
      <c r="W2394" s="5">
        <v>0</v>
      </c>
      <c r="X2394" s="5">
        <v>0</v>
      </c>
      <c r="Y2394" s="5">
        <v>8400</v>
      </c>
      <c r="Z2394" s="5">
        <v>8700</v>
      </c>
      <c r="AA2394" s="5">
        <v>5.3915978759999996</v>
      </c>
      <c r="AB2394" s="5">
        <v>-75.599995129999996</v>
      </c>
      <c r="AC2394" s="7" t="s">
        <v>45</v>
      </c>
      <c r="AD2394" s="5">
        <v>1316657100</v>
      </c>
      <c r="AE2394" s="5" t="str">
        <f>MID(TablaPivotFinal[[#This Row],[Fecha]],1,4)</f>
        <v>2017</v>
      </c>
      <c r="AF2394" s="5" t="str">
        <f>MID(TablaPivotFinal[[#This Row],[Fecha]],5,3)</f>
        <v>Feb</v>
      </c>
      <c r="AG2394" s="7">
        <v>1316657100</v>
      </c>
      <c r="AH2394" s="8">
        <v>4191.75</v>
      </c>
      <c r="AI2394" t="s">
        <v>1087</v>
      </c>
      <c r="AJ2394" t="s">
        <v>877</v>
      </c>
      <c r="AK2394" t="s">
        <v>1215</v>
      </c>
    </row>
    <row r="2395" spans="1:37" x14ac:dyDescent="0.3">
      <c r="A2395" t="str">
        <f t="shared" si="111"/>
        <v>SUPIA-Concesión Pacífico Tres</v>
      </c>
      <c r="B2395" t="str">
        <f t="shared" si="112"/>
        <v>2017Jul</v>
      </c>
      <c r="C2395" t="str">
        <f t="shared" si="113"/>
        <v>5.391597876-75.59999513</v>
      </c>
      <c r="D2395" s="9" t="s">
        <v>470</v>
      </c>
      <c r="E2395" s="6">
        <v>2508</v>
      </c>
      <c r="F2395" s="9" t="s">
        <v>402</v>
      </c>
      <c r="G2395" s="6">
        <v>17</v>
      </c>
      <c r="H2395" s="9" t="s">
        <v>471</v>
      </c>
      <c r="I2395" s="9" t="s">
        <v>415</v>
      </c>
      <c r="J2395" s="9" t="s">
        <v>103</v>
      </c>
      <c r="K2395" s="9" t="s">
        <v>472</v>
      </c>
      <c r="L2395" s="9" t="s">
        <v>417</v>
      </c>
      <c r="M2395" s="6">
        <v>3219738470</v>
      </c>
      <c r="N2395" s="6" t="s">
        <v>473</v>
      </c>
      <c r="O2395" s="9" t="s">
        <v>474</v>
      </c>
      <c r="P2395" s="6">
        <v>8300</v>
      </c>
      <c r="Q2395" s="6">
        <v>9000</v>
      </c>
      <c r="R2395" s="6">
        <v>19200</v>
      </c>
      <c r="S2395" s="6">
        <v>24400</v>
      </c>
      <c r="T2395" s="6">
        <v>27400</v>
      </c>
      <c r="U2395" s="6">
        <v>0</v>
      </c>
      <c r="V2395" s="6">
        <v>0</v>
      </c>
      <c r="W2395" s="6">
        <v>0</v>
      </c>
      <c r="X2395" s="6">
        <v>0</v>
      </c>
      <c r="Y2395" s="6">
        <v>8400</v>
      </c>
      <c r="Z2395" s="6">
        <v>8700</v>
      </c>
      <c r="AA2395" s="6">
        <v>5.3915978759999996</v>
      </c>
      <c r="AB2395" s="6">
        <v>-75.599995129999996</v>
      </c>
      <c r="AC2395" s="9" t="s">
        <v>47</v>
      </c>
      <c r="AD2395" s="6">
        <v>1614059050</v>
      </c>
      <c r="AE2395" s="6" t="str">
        <f>MID(TablaPivotFinal[[#This Row],[Fecha]],1,4)</f>
        <v>2017</v>
      </c>
      <c r="AF2395" s="6" t="str">
        <f>MID(TablaPivotFinal[[#This Row],[Fecha]],5,3)</f>
        <v>Jul</v>
      </c>
      <c r="AG2395" s="9">
        <v>1614059050</v>
      </c>
      <c r="AH2395" s="10">
        <v>4762.580645</v>
      </c>
      <c r="AI2395" t="s">
        <v>1087</v>
      </c>
      <c r="AJ2395" t="s">
        <v>882</v>
      </c>
      <c r="AK2395" t="s">
        <v>1215</v>
      </c>
    </row>
    <row r="2396" spans="1:37" x14ac:dyDescent="0.3">
      <c r="A2396" t="str">
        <f t="shared" si="111"/>
        <v>SUPIA-Concesión Pacífico Tres</v>
      </c>
      <c r="B2396" t="str">
        <f t="shared" si="112"/>
        <v>2017Jun</v>
      </c>
      <c r="C2396" t="str">
        <f t="shared" si="113"/>
        <v>5.391597876-75.59999513</v>
      </c>
      <c r="D2396" s="7" t="s">
        <v>470</v>
      </c>
      <c r="E2396" s="5">
        <v>2508</v>
      </c>
      <c r="F2396" s="7" t="s">
        <v>402</v>
      </c>
      <c r="G2396" s="5">
        <v>17</v>
      </c>
      <c r="H2396" s="7" t="s">
        <v>471</v>
      </c>
      <c r="I2396" s="7" t="s">
        <v>415</v>
      </c>
      <c r="J2396" s="7" t="s">
        <v>103</v>
      </c>
      <c r="K2396" s="7" t="s">
        <v>472</v>
      </c>
      <c r="L2396" s="7" t="s">
        <v>417</v>
      </c>
      <c r="M2396" s="5">
        <v>3219738470</v>
      </c>
      <c r="N2396" s="5" t="s">
        <v>473</v>
      </c>
      <c r="O2396" s="7" t="s">
        <v>474</v>
      </c>
      <c r="P2396" s="5">
        <v>8300</v>
      </c>
      <c r="Q2396" s="5">
        <v>9000</v>
      </c>
      <c r="R2396" s="5">
        <v>19200</v>
      </c>
      <c r="S2396" s="5">
        <v>24400</v>
      </c>
      <c r="T2396" s="5">
        <v>27400</v>
      </c>
      <c r="U2396" s="5">
        <v>0</v>
      </c>
      <c r="V2396" s="5">
        <v>0</v>
      </c>
      <c r="W2396" s="5">
        <v>0</v>
      </c>
      <c r="X2396" s="5">
        <v>0</v>
      </c>
      <c r="Y2396" s="5">
        <v>8400</v>
      </c>
      <c r="Z2396" s="5">
        <v>8700</v>
      </c>
      <c r="AA2396" s="5">
        <v>5.3915978759999996</v>
      </c>
      <c r="AB2396" s="5">
        <v>-75.599995129999996</v>
      </c>
      <c r="AC2396" s="7" t="s">
        <v>49</v>
      </c>
      <c r="AD2396" s="5">
        <v>1599397600</v>
      </c>
      <c r="AE2396" s="5" t="str">
        <f>MID(TablaPivotFinal[[#This Row],[Fecha]],1,4)</f>
        <v>2017</v>
      </c>
      <c r="AF2396" s="5" t="str">
        <f>MID(TablaPivotFinal[[#This Row],[Fecha]],5,3)</f>
        <v>Jun</v>
      </c>
      <c r="AG2396" s="7">
        <v>1599397600</v>
      </c>
      <c r="AH2396" s="8">
        <v>4878.7666669999999</v>
      </c>
      <c r="AI2396" t="s">
        <v>1087</v>
      </c>
      <c r="AJ2396" t="s">
        <v>881</v>
      </c>
      <c r="AK2396" t="s">
        <v>1215</v>
      </c>
    </row>
    <row r="2397" spans="1:37" x14ac:dyDescent="0.3">
      <c r="A2397" t="str">
        <f t="shared" si="111"/>
        <v>SUPIA-Concesión Pacífico Tres</v>
      </c>
      <c r="B2397" t="str">
        <f t="shared" si="112"/>
        <v>2017Mar</v>
      </c>
      <c r="C2397" t="str">
        <f t="shared" si="113"/>
        <v>5.391597876-75.59999513</v>
      </c>
      <c r="D2397" s="9" t="s">
        <v>470</v>
      </c>
      <c r="E2397" s="6">
        <v>2508</v>
      </c>
      <c r="F2397" s="9" t="s">
        <v>402</v>
      </c>
      <c r="G2397" s="6">
        <v>17</v>
      </c>
      <c r="H2397" s="9" t="s">
        <v>471</v>
      </c>
      <c r="I2397" s="9" t="s">
        <v>415</v>
      </c>
      <c r="J2397" s="9" t="s">
        <v>103</v>
      </c>
      <c r="K2397" s="9" t="s">
        <v>472</v>
      </c>
      <c r="L2397" s="9" t="s">
        <v>417</v>
      </c>
      <c r="M2397" s="6">
        <v>3219738470</v>
      </c>
      <c r="N2397" s="6" t="s">
        <v>473</v>
      </c>
      <c r="O2397" s="9" t="s">
        <v>474</v>
      </c>
      <c r="P2397" s="6">
        <v>8300</v>
      </c>
      <c r="Q2397" s="6">
        <v>9000</v>
      </c>
      <c r="R2397" s="6">
        <v>19200</v>
      </c>
      <c r="S2397" s="6">
        <v>24400</v>
      </c>
      <c r="T2397" s="6">
        <v>27400</v>
      </c>
      <c r="U2397" s="6">
        <v>0</v>
      </c>
      <c r="V2397" s="6">
        <v>0</v>
      </c>
      <c r="W2397" s="6">
        <v>0</v>
      </c>
      <c r="X2397" s="6">
        <v>0</v>
      </c>
      <c r="Y2397" s="6">
        <v>8400</v>
      </c>
      <c r="Z2397" s="6">
        <v>8700</v>
      </c>
      <c r="AA2397" s="6">
        <v>5.3915978759999996</v>
      </c>
      <c r="AB2397" s="6">
        <v>-75.599995129999996</v>
      </c>
      <c r="AC2397" s="9" t="s">
        <v>51</v>
      </c>
      <c r="AD2397" s="6">
        <v>1420445600</v>
      </c>
      <c r="AE2397" s="6" t="str">
        <f>MID(TablaPivotFinal[[#This Row],[Fecha]],1,4)</f>
        <v>2017</v>
      </c>
      <c r="AF2397" s="6" t="str">
        <f>MID(TablaPivotFinal[[#This Row],[Fecha]],5,3)</f>
        <v>Mar</v>
      </c>
      <c r="AG2397" s="9">
        <v>1420445600</v>
      </c>
      <c r="AH2397" s="10">
        <v>4164.5483869999998</v>
      </c>
      <c r="AI2397" t="s">
        <v>1087</v>
      </c>
      <c r="AJ2397" t="s">
        <v>878</v>
      </c>
      <c r="AK2397" t="s">
        <v>1215</v>
      </c>
    </row>
    <row r="2398" spans="1:37" x14ac:dyDescent="0.3">
      <c r="A2398" t="str">
        <f t="shared" si="111"/>
        <v>SUPIA-Concesión Pacífico Tres</v>
      </c>
      <c r="B2398" t="str">
        <f t="shared" si="112"/>
        <v>2017May</v>
      </c>
      <c r="C2398" t="str">
        <f t="shared" si="113"/>
        <v>5.391597876-75.59999513</v>
      </c>
      <c r="D2398" s="7" t="s">
        <v>470</v>
      </c>
      <c r="E2398" s="5">
        <v>2508</v>
      </c>
      <c r="F2398" s="7" t="s">
        <v>402</v>
      </c>
      <c r="G2398" s="5">
        <v>17</v>
      </c>
      <c r="H2398" s="7" t="s">
        <v>471</v>
      </c>
      <c r="I2398" s="7" t="s">
        <v>415</v>
      </c>
      <c r="J2398" s="7" t="s">
        <v>103</v>
      </c>
      <c r="K2398" s="7" t="s">
        <v>472</v>
      </c>
      <c r="L2398" s="7" t="s">
        <v>417</v>
      </c>
      <c r="M2398" s="5">
        <v>3219738470</v>
      </c>
      <c r="N2398" s="5" t="s">
        <v>473</v>
      </c>
      <c r="O2398" s="7" t="s">
        <v>474</v>
      </c>
      <c r="P2398" s="5">
        <v>8300</v>
      </c>
      <c r="Q2398" s="5">
        <v>9000</v>
      </c>
      <c r="R2398" s="5">
        <v>19200</v>
      </c>
      <c r="S2398" s="5">
        <v>24400</v>
      </c>
      <c r="T2398" s="5">
        <v>27400</v>
      </c>
      <c r="U2398" s="5">
        <v>0</v>
      </c>
      <c r="V2398" s="5">
        <v>0</v>
      </c>
      <c r="W2398" s="5">
        <v>0</v>
      </c>
      <c r="X2398" s="5">
        <v>0</v>
      </c>
      <c r="Y2398" s="5">
        <v>8400</v>
      </c>
      <c r="Z2398" s="5">
        <v>8700</v>
      </c>
      <c r="AA2398" s="5">
        <v>5.3915978759999996</v>
      </c>
      <c r="AB2398" s="5">
        <v>-75.599995129999996</v>
      </c>
      <c r="AC2398" s="7" t="s">
        <v>53</v>
      </c>
      <c r="AD2398" s="5">
        <v>1358152200</v>
      </c>
      <c r="AE2398" s="5" t="str">
        <f>MID(TablaPivotFinal[[#This Row],[Fecha]],1,4)</f>
        <v>2017</v>
      </c>
      <c r="AF2398" s="5" t="str">
        <f>MID(TablaPivotFinal[[#This Row],[Fecha]],5,3)</f>
        <v>May</v>
      </c>
      <c r="AG2398" s="7">
        <v>1358152200</v>
      </c>
      <c r="AH2398" s="8">
        <v>3984.1935480000002</v>
      </c>
      <c r="AI2398" t="s">
        <v>1087</v>
      </c>
      <c r="AJ2398" t="s">
        <v>880</v>
      </c>
      <c r="AK2398" t="s">
        <v>1215</v>
      </c>
    </row>
    <row r="2399" spans="1:37" x14ac:dyDescent="0.3">
      <c r="A2399" t="str">
        <f t="shared" si="111"/>
        <v>SUPIA-Concesión Pacífico Tres</v>
      </c>
      <c r="B2399" t="str">
        <f t="shared" si="112"/>
        <v>2017Nov</v>
      </c>
      <c r="C2399" t="str">
        <f t="shared" si="113"/>
        <v>5.391597876-75.59999513</v>
      </c>
      <c r="D2399" s="9" t="s">
        <v>470</v>
      </c>
      <c r="E2399" s="6">
        <v>2508</v>
      </c>
      <c r="F2399" s="9" t="s">
        <v>402</v>
      </c>
      <c r="G2399" s="6">
        <v>17</v>
      </c>
      <c r="H2399" s="9" t="s">
        <v>471</v>
      </c>
      <c r="I2399" s="9" t="s">
        <v>415</v>
      </c>
      <c r="J2399" s="9" t="s">
        <v>103</v>
      </c>
      <c r="K2399" s="9" t="s">
        <v>472</v>
      </c>
      <c r="L2399" s="9" t="s">
        <v>417</v>
      </c>
      <c r="M2399" s="6">
        <v>3219738470</v>
      </c>
      <c r="N2399" s="6" t="s">
        <v>473</v>
      </c>
      <c r="O2399" s="9" t="s">
        <v>474</v>
      </c>
      <c r="P2399" s="6">
        <v>8300</v>
      </c>
      <c r="Q2399" s="6">
        <v>9000</v>
      </c>
      <c r="R2399" s="6">
        <v>19200</v>
      </c>
      <c r="S2399" s="6">
        <v>24400</v>
      </c>
      <c r="T2399" s="6">
        <v>27400</v>
      </c>
      <c r="U2399" s="6">
        <v>0</v>
      </c>
      <c r="V2399" s="6">
        <v>0</v>
      </c>
      <c r="W2399" s="6">
        <v>0</v>
      </c>
      <c r="X2399" s="6">
        <v>0</v>
      </c>
      <c r="Y2399" s="6">
        <v>8400</v>
      </c>
      <c r="Z2399" s="6">
        <v>8700</v>
      </c>
      <c r="AA2399" s="6">
        <v>5.3915978759999996</v>
      </c>
      <c r="AB2399" s="6">
        <v>-75.599995129999996</v>
      </c>
      <c r="AC2399" s="9" t="s">
        <v>55</v>
      </c>
      <c r="AD2399" s="6">
        <v>1500476100</v>
      </c>
      <c r="AE2399" s="6" t="str">
        <f>MID(TablaPivotFinal[[#This Row],[Fecha]],1,4)</f>
        <v>2017</v>
      </c>
      <c r="AF2399" s="6" t="str">
        <f>MID(TablaPivotFinal[[#This Row],[Fecha]],5,3)</f>
        <v>Nov</v>
      </c>
      <c r="AG2399" s="9">
        <v>1500476100</v>
      </c>
      <c r="AH2399" s="10">
        <v>4527.3666670000002</v>
      </c>
      <c r="AI2399" t="s">
        <v>1087</v>
      </c>
      <c r="AJ2399" t="s">
        <v>886</v>
      </c>
      <c r="AK2399" t="s">
        <v>1215</v>
      </c>
    </row>
    <row r="2400" spans="1:37" x14ac:dyDescent="0.3">
      <c r="A2400" t="str">
        <f t="shared" si="111"/>
        <v>SUPIA-Concesión Pacífico Tres</v>
      </c>
      <c r="B2400" t="str">
        <f t="shared" si="112"/>
        <v>2017Oct</v>
      </c>
      <c r="C2400" t="str">
        <f t="shared" si="113"/>
        <v>5.391597876-75.59999513</v>
      </c>
      <c r="D2400" s="7" t="s">
        <v>470</v>
      </c>
      <c r="E2400" s="5">
        <v>2508</v>
      </c>
      <c r="F2400" s="7" t="s">
        <v>402</v>
      </c>
      <c r="G2400" s="5">
        <v>17</v>
      </c>
      <c r="H2400" s="7" t="s">
        <v>471</v>
      </c>
      <c r="I2400" s="7" t="s">
        <v>415</v>
      </c>
      <c r="J2400" s="7" t="s">
        <v>103</v>
      </c>
      <c r="K2400" s="7" t="s">
        <v>472</v>
      </c>
      <c r="L2400" s="7" t="s">
        <v>417</v>
      </c>
      <c r="M2400" s="5">
        <v>3219738470</v>
      </c>
      <c r="N2400" s="5" t="s">
        <v>473</v>
      </c>
      <c r="O2400" s="7" t="s">
        <v>474</v>
      </c>
      <c r="P2400" s="5">
        <v>8300</v>
      </c>
      <c r="Q2400" s="5">
        <v>9000</v>
      </c>
      <c r="R2400" s="5">
        <v>19200</v>
      </c>
      <c r="S2400" s="5">
        <v>24400</v>
      </c>
      <c r="T2400" s="5">
        <v>27400</v>
      </c>
      <c r="U2400" s="5">
        <v>0</v>
      </c>
      <c r="V2400" s="5">
        <v>0</v>
      </c>
      <c r="W2400" s="5">
        <v>0</v>
      </c>
      <c r="X2400" s="5">
        <v>0</v>
      </c>
      <c r="Y2400" s="5">
        <v>8400</v>
      </c>
      <c r="Z2400" s="5">
        <v>8700</v>
      </c>
      <c r="AA2400" s="5">
        <v>5.3915978759999996</v>
      </c>
      <c r="AB2400" s="5">
        <v>-75.599995129999996</v>
      </c>
      <c r="AC2400" s="7" t="s">
        <v>57</v>
      </c>
      <c r="AD2400" s="5">
        <v>1558421600</v>
      </c>
      <c r="AE2400" s="5" t="str">
        <f>MID(TablaPivotFinal[[#This Row],[Fecha]],1,4)</f>
        <v>2017</v>
      </c>
      <c r="AF2400" s="5" t="str">
        <f>MID(TablaPivotFinal[[#This Row],[Fecha]],5,3)</f>
        <v>Oct</v>
      </c>
      <c r="AG2400" s="7">
        <v>1558421600</v>
      </c>
      <c r="AH2400" s="8">
        <v>4598.1935480000002</v>
      </c>
      <c r="AI2400" t="s">
        <v>1087</v>
      </c>
      <c r="AJ2400" t="s">
        <v>885</v>
      </c>
      <c r="AK2400" t="s">
        <v>1215</v>
      </c>
    </row>
    <row r="2401" spans="1:37" x14ac:dyDescent="0.3">
      <c r="A2401" t="str">
        <f t="shared" si="111"/>
        <v>SUPIA-Concesión Pacífico Tres</v>
      </c>
      <c r="B2401" t="str">
        <f t="shared" si="112"/>
        <v>2017Sep</v>
      </c>
      <c r="C2401" t="str">
        <f t="shared" si="113"/>
        <v>5.391597876-75.59999513</v>
      </c>
      <c r="D2401" s="9" t="s">
        <v>470</v>
      </c>
      <c r="E2401" s="6">
        <v>2508</v>
      </c>
      <c r="F2401" s="9" t="s">
        <v>402</v>
      </c>
      <c r="G2401" s="6">
        <v>17</v>
      </c>
      <c r="H2401" s="9" t="s">
        <v>471</v>
      </c>
      <c r="I2401" s="9" t="s">
        <v>415</v>
      </c>
      <c r="J2401" s="9" t="s">
        <v>103</v>
      </c>
      <c r="K2401" s="9" t="s">
        <v>472</v>
      </c>
      <c r="L2401" s="9" t="s">
        <v>417</v>
      </c>
      <c r="M2401" s="6">
        <v>3219738470</v>
      </c>
      <c r="N2401" s="6" t="s">
        <v>473</v>
      </c>
      <c r="O2401" s="9" t="s">
        <v>474</v>
      </c>
      <c r="P2401" s="6">
        <v>8300</v>
      </c>
      <c r="Q2401" s="6">
        <v>9000</v>
      </c>
      <c r="R2401" s="6">
        <v>19200</v>
      </c>
      <c r="S2401" s="6">
        <v>24400</v>
      </c>
      <c r="T2401" s="6">
        <v>27400</v>
      </c>
      <c r="U2401" s="6">
        <v>0</v>
      </c>
      <c r="V2401" s="6">
        <v>0</v>
      </c>
      <c r="W2401" s="6">
        <v>0</v>
      </c>
      <c r="X2401" s="6">
        <v>0</v>
      </c>
      <c r="Y2401" s="6">
        <v>8400</v>
      </c>
      <c r="Z2401" s="6">
        <v>8700</v>
      </c>
      <c r="AA2401" s="6">
        <v>5.3915978759999996</v>
      </c>
      <c r="AB2401" s="6">
        <v>-75.599995129999996</v>
      </c>
      <c r="AC2401" s="9" t="s">
        <v>59</v>
      </c>
      <c r="AD2401" s="6">
        <v>1450118300</v>
      </c>
      <c r="AE2401" s="6" t="str">
        <f>MID(TablaPivotFinal[[#This Row],[Fecha]],1,4)</f>
        <v>2017</v>
      </c>
      <c r="AF2401" s="6" t="str">
        <f>MID(TablaPivotFinal[[#This Row],[Fecha]],5,3)</f>
        <v>Sep</v>
      </c>
      <c r="AG2401" s="9">
        <v>1450118300</v>
      </c>
      <c r="AH2401" s="10">
        <v>4279.7</v>
      </c>
      <c r="AI2401" t="s">
        <v>1087</v>
      </c>
      <c r="AJ2401" t="s">
        <v>884</v>
      </c>
      <c r="AK2401" t="s">
        <v>1215</v>
      </c>
    </row>
    <row r="2402" spans="1:37" x14ac:dyDescent="0.3">
      <c r="A2402" t="str">
        <f t="shared" si="111"/>
        <v>SUPIA-Concesión Pacífico Tres</v>
      </c>
      <c r="B2402" t="str">
        <f t="shared" si="112"/>
        <v>2018Abr</v>
      </c>
      <c r="C2402" t="str">
        <f t="shared" si="113"/>
        <v>5.391597876-75.59999513</v>
      </c>
      <c r="D2402" s="7" t="s">
        <v>470</v>
      </c>
      <c r="E2402" s="5">
        <v>2508</v>
      </c>
      <c r="F2402" s="7" t="s">
        <v>402</v>
      </c>
      <c r="G2402" s="5">
        <v>17</v>
      </c>
      <c r="H2402" s="7" t="s">
        <v>471</v>
      </c>
      <c r="I2402" s="7" t="s">
        <v>415</v>
      </c>
      <c r="J2402" s="7" t="s">
        <v>103</v>
      </c>
      <c r="K2402" s="7" t="s">
        <v>472</v>
      </c>
      <c r="L2402" s="7" t="s">
        <v>417</v>
      </c>
      <c r="M2402" s="5">
        <v>3219738470</v>
      </c>
      <c r="N2402" s="5" t="s">
        <v>473</v>
      </c>
      <c r="O2402" s="7" t="s">
        <v>474</v>
      </c>
      <c r="P2402" s="5">
        <v>8300</v>
      </c>
      <c r="Q2402" s="5">
        <v>9000</v>
      </c>
      <c r="R2402" s="5">
        <v>19200</v>
      </c>
      <c r="S2402" s="5">
        <v>24400</v>
      </c>
      <c r="T2402" s="5">
        <v>27400</v>
      </c>
      <c r="U2402" s="5">
        <v>0</v>
      </c>
      <c r="V2402" s="5">
        <v>0</v>
      </c>
      <c r="W2402" s="5">
        <v>0</v>
      </c>
      <c r="X2402" s="5">
        <v>0</v>
      </c>
      <c r="Y2402" s="5">
        <v>8400</v>
      </c>
      <c r="Z2402" s="5">
        <v>8700</v>
      </c>
      <c r="AA2402" s="5">
        <v>5.3915978759999996</v>
      </c>
      <c r="AB2402" s="5">
        <v>-75.599995129999996</v>
      </c>
      <c r="AC2402" s="7" t="s">
        <v>61</v>
      </c>
      <c r="AD2402" s="5">
        <v>1523962200</v>
      </c>
      <c r="AE2402" s="5" t="str">
        <f>MID(TablaPivotFinal[[#This Row],[Fecha]],1,4)</f>
        <v>2018</v>
      </c>
      <c r="AF2402" s="5" t="str">
        <f>MID(TablaPivotFinal[[#This Row],[Fecha]],5,3)</f>
        <v>Abr</v>
      </c>
      <c r="AG2402" s="7">
        <v>1523962200</v>
      </c>
      <c r="AH2402" s="8">
        <v>130131</v>
      </c>
      <c r="AI2402" t="s">
        <v>1087</v>
      </c>
      <c r="AJ2402" t="s">
        <v>891</v>
      </c>
      <c r="AK2402" t="s">
        <v>1215</v>
      </c>
    </row>
    <row r="2403" spans="1:37" x14ac:dyDescent="0.3">
      <c r="A2403" t="str">
        <f t="shared" si="111"/>
        <v>SUPIA-Concesión Pacífico Tres</v>
      </c>
      <c r="B2403" t="str">
        <f t="shared" si="112"/>
        <v>2018Ago</v>
      </c>
      <c r="C2403" t="str">
        <f t="shared" si="113"/>
        <v>5.391597876-75.59999513</v>
      </c>
      <c r="D2403" s="9" t="s">
        <v>470</v>
      </c>
      <c r="E2403" s="6">
        <v>2508</v>
      </c>
      <c r="F2403" s="9" t="s">
        <v>402</v>
      </c>
      <c r="G2403" s="6">
        <v>17</v>
      </c>
      <c r="H2403" s="9" t="s">
        <v>471</v>
      </c>
      <c r="I2403" s="9" t="s">
        <v>415</v>
      </c>
      <c r="J2403" s="9" t="s">
        <v>103</v>
      </c>
      <c r="K2403" s="9" t="s">
        <v>472</v>
      </c>
      <c r="L2403" s="9" t="s">
        <v>417</v>
      </c>
      <c r="M2403" s="6">
        <v>3219738470</v>
      </c>
      <c r="N2403" s="6" t="s">
        <v>473</v>
      </c>
      <c r="O2403" s="9" t="s">
        <v>474</v>
      </c>
      <c r="P2403" s="6">
        <v>8300</v>
      </c>
      <c r="Q2403" s="6">
        <v>9000</v>
      </c>
      <c r="R2403" s="6">
        <v>19200</v>
      </c>
      <c r="S2403" s="6">
        <v>24400</v>
      </c>
      <c r="T2403" s="6">
        <v>27400</v>
      </c>
      <c r="U2403" s="6">
        <v>0</v>
      </c>
      <c r="V2403" s="6">
        <v>0</v>
      </c>
      <c r="W2403" s="6">
        <v>0</v>
      </c>
      <c r="X2403" s="6">
        <v>0</v>
      </c>
      <c r="Y2403" s="6">
        <v>8400</v>
      </c>
      <c r="Z2403" s="6">
        <v>8700</v>
      </c>
      <c r="AA2403" s="6">
        <v>5.3915978759999996</v>
      </c>
      <c r="AB2403" s="6">
        <v>-75.599995129999996</v>
      </c>
      <c r="AC2403" s="9" t="s">
        <v>63</v>
      </c>
      <c r="AD2403" s="6">
        <v>1707068800</v>
      </c>
      <c r="AE2403" s="6" t="str">
        <f>MID(TablaPivotFinal[[#This Row],[Fecha]],1,4)</f>
        <v>2018</v>
      </c>
      <c r="AF2403" s="6" t="str">
        <f>MID(TablaPivotFinal[[#This Row],[Fecha]],5,3)</f>
        <v>Ago</v>
      </c>
      <c r="AG2403" s="9">
        <v>1707068800</v>
      </c>
      <c r="AH2403" s="10">
        <v>145196</v>
      </c>
      <c r="AI2403" t="s">
        <v>1087</v>
      </c>
      <c r="AJ2403" t="s">
        <v>895</v>
      </c>
      <c r="AK2403" t="s">
        <v>1215</v>
      </c>
    </row>
    <row r="2404" spans="1:37" x14ac:dyDescent="0.3">
      <c r="A2404" t="str">
        <f t="shared" si="111"/>
        <v>SUPIA-Concesión Pacífico Tres</v>
      </c>
      <c r="B2404" t="str">
        <f t="shared" si="112"/>
        <v>2018Dic</v>
      </c>
      <c r="C2404" t="str">
        <f t="shared" si="113"/>
        <v>5.391597876-75.59999513</v>
      </c>
      <c r="D2404" s="7" t="s">
        <v>470</v>
      </c>
      <c r="E2404" s="5">
        <v>2508</v>
      </c>
      <c r="F2404" s="7" t="s">
        <v>402</v>
      </c>
      <c r="G2404" s="5">
        <v>17</v>
      </c>
      <c r="H2404" s="7" t="s">
        <v>471</v>
      </c>
      <c r="I2404" s="7" t="s">
        <v>415</v>
      </c>
      <c r="J2404" s="7" t="s">
        <v>103</v>
      </c>
      <c r="K2404" s="7" t="s">
        <v>472</v>
      </c>
      <c r="L2404" s="7" t="s">
        <v>417</v>
      </c>
      <c r="M2404" s="5">
        <v>3219738470</v>
      </c>
      <c r="N2404" s="5" t="s">
        <v>473</v>
      </c>
      <c r="O2404" s="7" t="s">
        <v>474</v>
      </c>
      <c r="P2404" s="5">
        <v>8300</v>
      </c>
      <c r="Q2404" s="5">
        <v>9000</v>
      </c>
      <c r="R2404" s="5">
        <v>19200</v>
      </c>
      <c r="S2404" s="5">
        <v>24400</v>
      </c>
      <c r="T2404" s="5">
        <v>27400</v>
      </c>
      <c r="U2404" s="5">
        <v>0</v>
      </c>
      <c r="V2404" s="5">
        <v>0</v>
      </c>
      <c r="W2404" s="5">
        <v>0</v>
      </c>
      <c r="X2404" s="5">
        <v>0</v>
      </c>
      <c r="Y2404" s="5">
        <v>8400</v>
      </c>
      <c r="Z2404" s="5">
        <v>8700</v>
      </c>
      <c r="AA2404" s="5">
        <v>5.3915978759999996</v>
      </c>
      <c r="AB2404" s="5">
        <v>-75.599995129999996</v>
      </c>
      <c r="AC2404" s="7" t="s">
        <v>65</v>
      </c>
      <c r="AD2404" s="5">
        <v>1798597650</v>
      </c>
      <c r="AE2404" s="5" t="str">
        <f>MID(TablaPivotFinal[[#This Row],[Fecha]],1,4)</f>
        <v>2018</v>
      </c>
      <c r="AF2404" s="5" t="str">
        <f>MID(TablaPivotFinal[[#This Row],[Fecha]],5,3)</f>
        <v>Dic</v>
      </c>
      <c r="AG2404" s="7">
        <v>1798597650</v>
      </c>
      <c r="AH2404" s="8">
        <v>164911</v>
      </c>
      <c r="AI2404" t="s">
        <v>1087</v>
      </c>
      <c r="AJ2404" t="s">
        <v>899</v>
      </c>
      <c r="AK2404" t="s">
        <v>1215</v>
      </c>
    </row>
    <row r="2405" spans="1:37" x14ac:dyDescent="0.3">
      <c r="A2405" t="str">
        <f t="shared" si="111"/>
        <v>SUPIA-Concesión Pacífico Tres</v>
      </c>
      <c r="B2405" t="str">
        <f t="shared" si="112"/>
        <v>2018Ene</v>
      </c>
      <c r="C2405" t="str">
        <f t="shared" si="113"/>
        <v>5.391597876-75.59999513</v>
      </c>
      <c r="D2405" s="9" t="s">
        <v>470</v>
      </c>
      <c r="E2405" s="6">
        <v>2508</v>
      </c>
      <c r="F2405" s="9" t="s">
        <v>402</v>
      </c>
      <c r="G2405" s="6">
        <v>17</v>
      </c>
      <c r="H2405" s="9" t="s">
        <v>471</v>
      </c>
      <c r="I2405" s="9" t="s">
        <v>415</v>
      </c>
      <c r="J2405" s="9" t="s">
        <v>103</v>
      </c>
      <c r="K2405" s="9" t="s">
        <v>472</v>
      </c>
      <c r="L2405" s="9" t="s">
        <v>417</v>
      </c>
      <c r="M2405" s="6">
        <v>3219738470</v>
      </c>
      <c r="N2405" s="6" t="s">
        <v>473</v>
      </c>
      <c r="O2405" s="9" t="s">
        <v>474</v>
      </c>
      <c r="P2405" s="6">
        <v>8300</v>
      </c>
      <c r="Q2405" s="6">
        <v>9000</v>
      </c>
      <c r="R2405" s="6">
        <v>19200</v>
      </c>
      <c r="S2405" s="6">
        <v>24400</v>
      </c>
      <c r="T2405" s="6">
        <v>27400</v>
      </c>
      <c r="U2405" s="6">
        <v>0</v>
      </c>
      <c r="V2405" s="6">
        <v>0</v>
      </c>
      <c r="W2405" s="6">
        <v>0</v>
      </c>
      <c r="X2405" s="6">
        <v>0</v>
      </c>
      <c r="Y2405" s="6">
        <v>8400</v>
      </c>
      <c r="Z2405" s="6">
        <v>8700</v>
      </c>
      <c r="AA2405" s="6">
        <v>5.3915978759999996</v>
      </c>
      <c r="AB2405" s="6">
        <v>-75.599995129999996</v>
      </c>
      <c r="AC2405" s="9" t="s">
        <v>67</v>
      </c>
      <c r="AD2405" s="6">
        <v>1829564100</v>
      </c>
      <c r="AE2405" s="6" t="str">
        <f>MID(TablaPivotFinal[[#This Row],[Fecha]],1,4)</f>
        <v>2018</v>
      </c>
      <c r="AF2405" s="6" t="str">
        <f>MID(TablaPivotFinal[[#This Row],[Fecha]],5,3)</f>
        <v>Ene</v>
      </c>
      <c r="AG2405" s="9">
        <v>1829564100</v>
      </c>
      <c r="AH2405" s="10">
        <v>176360</v>
      </c>
      <c r="AI2405" t="s">
        <v>1087</v>
      </c>
      <c r="AJ2405" t="s">
        <v>888</v>
      </c>
      <c r="AK2405" t="s">
        <v>1215</v>
      </c>
    </row>
    <row r="2406" spans="1:37" x14ac:dyDescent="0.3">
      <c r="A2406" t="str">
        <f t="shared" si="111"/>
        <v>SUPIA-Concesión Pacífico Tres</v>
      </c>
      <c r="B2406" t="str">
        <f t="shared" si="112"/>
        <v>2018Feb</v>
      </c>
      <c r="C2406" t="str">
        <f t="shared" si="113"/>
        <v>5.391597876-75.59999513</v>
      </c>
      <c r="D2406" s="7" t="s">
        <v>470</v>
      </c>
      <c r="E2406" s="5">
        <v>2508</v>
      </c>
      <c r="F2406" s="7" t="s">
        <v>402</v>
      </c>
      <c r="G2406" s="5">
        <v>17</v>
      </c>
      <c r="H2406" s="7" t="s">
        <v>471</v>
      </c>
      <c r="I2406" s="7" t="s">
        <v>415</v>
      </c>
      <c r="J2406" s="7" t="s">
        <v>103</v>
      </c>
      <c r="K2406" s="7" t="s">
        <v>472</v>
      </c>
      <c r="L2406" s="7" t="s">
        <v>417</v>
      </c>
      <c r="M2406" s="5">
        <v>3219738470</v>
      </c>
      <c r="N2406" s="5" t="s">
        <v>473</v>
      </c>
      <c r="O2406" s="7" t="s">
        <v>474</v>
      </c>
      <c r="P2406" s="5">
        <v>8300</v>
      </c>
      <c r="Q2406" s="5">
        <v>9000</v>
      </c>
      <c r="R2406" s="5">
        <v>19200</v>
      </c>
      <c r="S2406" s="5">
        <v>24400</v>
      </c>
      <c r="T2406" s="5">
        <v>27400</v>
      </c>
      <c r="U2406" s="5">
        <v>0</v>
      </c>
      <c r="V2406" s="5">
        <v>0</v>
      </c>
      <c r="W2406" s="5">
        <v>0</v>
      </c>
      <c r="X2406" s="5">
        <v>0</v>
      </c>
      <c r="Y2406" s="5">
        <v>8400</v>
      </c>
      <c r="Z2406" s="5">
        <v>8700</v>
      </c>
      <c r="AA2406" s="5">
        <v>5.3915978759999996</v>
      </c>
      <c r="AB2406" s="5">
        <v>-75.599995129999996</v>
      </c>
      <c r="AC2406" s="7" t="s">
        <v>69</v>
      </c>
      <c r="AD2406" s="5">
        <v>1287506650</v>
      </c>
      <c r="AE2406" s="5" t="str">
        <f>MID(TablaPivotFinal[[#This Row],[Fecha]],1,4)</f>
        <v>2018</v>
      </c>
      <c r="AF2406" s="5" t="str">
        <f>MID(TablaPivotFinal[[#This Row],[Fecha]],5,3)</f>
        <v>Feb</v>
      </c>
      <c r="AG2406" s="7">
        <v>1287506650</v>
      </c>
      <c r="AH2406" s="8">
        <v>108525</v>
      </c>
      <c r="AI2406" t="s">
        <v>1087</v>
      </c>
      <c r="AJ2406" t="s">
        <v>889</v>
      </c>
      <c r="AK2406" t="s">
        <v>1215</v>
      </c>
    </row>
    <row r="2407" spans="1:37" x14ac:dyDescent="0.3">
      <c r="A2407" t="str">
        <f t="shared" si="111"/>
        <v>SUPIA-Concesión Pacífico Tres</v>
      </c>
      <c r="B2407" t="str">
        <f t="shared" si="112"/>
        <v>2018Jul</v>
      </c>
      <c r="C2407" t="str">
        <f t="shared" si="113"/>
        <v>5.391597876-75.59999513</v>
      </c>
      <c r="D2407" s="9" t="s">
        <v>470</v>
      </c>
      <c r="E2407" s="6">
        <v>2508</v>
      </c>
      <c r="F2407" s="9" t="s">
        <v>402</v>
      </c>
      <c r="G2407" s="6">
        <v>17</v>
      </c>
      <c r="H2407" s="9" t="s">
        <v>471</v>
      </c>
      <c r="I2407" s="9" t="s">
        <v>415</v>
      </c>
      <c r="J2407" s="9" t="s">
        <v>103</v>
      </c>
      <c r="K2407" s="9" t="s">
        <v>472</v>
      </c>
      <c r="L2407" s="9" t="s">
        <v>417</v>
      </c>
      <c r="M2407" s="6">
        <v>3219738470</v>
      </c>
      <c r="N2407" s="6" t="s">
        <v>473</v>
      </c>
      <c r="O2407" s="9" t="s">
        <v>474</v>
      </c>
      <c r="P2407" s="6">
        <v>8300</v>
      </c>
      <c r="Q2407" s="6">
        <v>9000</v>
      </c>
      <c r="R2407" s="6">
        <v>19200</v>
      </c>
      <c r="S2407" s="6">
        <v>24400</v>
      </c>
      <c r="T2407" s="6">
        <v>27400</v>
      </c>
      <c r="U2407" s="6">
        <v>0</v>
      </c>
      <c r="V2407" s="6">
        <v>0</v>
      </c>
      <c r="W2407" s="6">
        <v>0</v>
      </c>
      <c r="X2407" s="6">
        <v>0</v>
      </c>
      <c r="Y2407" s="6">
        <v>8400</v>
      </c>
      <c r="Z2407" s="6">
        <v>8700</v>
      </c>
      <c r="AA2407" s="6">
        <v>5.3915978759999996</v>
      </c>
      <c r="AB2407" s="6">
        <v>-75.599995129999996</v>
      </c>
      <c r="AC2407" s="9" t="s">
        <v>71</v>
      </c>
      <c r="AD2407" s="6">
        <v>1685058200</v>
      </c>
      <c r="AE2407" s="6" t="str">
        <f>MID(TablaPivotFinal[[#This Row],[Fecha]],1,4)</f>
        <v>2018</v>
      </c>
      <c r="AF2407" s="6" t="str">
        <f>MID(TablaPivotFinal[[#This Row],[Fecha]],5,3)</f>
        <v>Jul</v>
      </c>
      <c r="AG2407" s="9">
        <v>1685058200</v>
      </c>
      <c r="AH2407" s="10">
        <v>147951</v>
      </c>
      <c r="AI2407" t="s">
        <v>1087</v>
      </c>
      <c r="AJ2407" t="s">
        <v>894</v>
      </c>
      <c r="AK2407" t="s">
        <v>1215</v>
      </c>
    </row>
    <row r="2408" spans="1:37" x14ac:dyDescent="0.3">
      <c r="A2408" t="str">
        <f t="shared" si="111"/>
        <v>SUPIA-Concesión Pacífico Tres</v>
      </c>
      <c r="B2408" t="str">
        <f t="shared" si="112"/>
        <v>2018Jun</v>
      </c>
      <c r="C2408" t="str">
        <f t="shared" si="113"/>
        <v>5.391597876-75.59999513</v>
      </c>
      <c r="D2408" s="7" t="s">
        <v>470</v>
      </c>
      <c r="E2408" s="5">
        <v>2508</v>
      </c>
      <c r="F2408" s="7" t="s">
        <v>402</v>
      </c>
      <c r="G2408" s="5">
        <v>17</v>
      </c>
      <c r="H2408" s="7" t="s">
        <v>471</v>
      </c>
      <c r="I2408" s="7" t="s">
        <v>415</v>
      </c>
      <c r="J2408" s="7" t="s">
        <v>103</v>
      </c>
      <c r="K2408" s="7" t="s">
        <v>472</v>
      </c>
      <c r="L2408" s="7" t="s">
        <v>417</v>
      </c>
      <c r="M2408" s="5">
        <v>3219738470</v>
      </c>
      <c r="N2408" s="5" t="s">
        <v>473</v>
      </c>
      <c r="O2408" s="7" t="s">
        <v>474</v>
      </c>
      <c r="P2408" s="5">
        <v>8300</v>
      </c>
      <c r="Q2408" s="5">
        <v>9000</v>
      </c>
      <c r="R2408" s="5">
        <v>19200</v>
      </c>
      <c r="S2408" s="5">
        <v>24400</v>
      </c>
      <c r="T2408" s="5">
        <v>27400</v>
      </c>
      <c r="U2408" s="5">
        <v>0</v>
      </c>
      <c r="V2408" s="5">
        <v>0</v>
      </c>
      <c r="W2408" s="5">
        <v>0</v>
      </c>
      <c r="X2408" s="5">
        <v>0</v>
      </c>
      <c r="Y2408" s="5">
        <v>8400</v>
      </c>
      <c r="Z2408" s="5">
        <v>8700</v>
      </c>
      <c r="AA2408" s="5">
        <v>5.3915978759999996</v>
      </c>
      <c r="AB2408" s="5">
        <v>-75.599995129999996</v>
      </c>
      <c r="AC2408" s="7" t="s">
        <v>73</v>
      </c>
      <c r="AD2408" s="5">
        <v>1517011900</v>
      </c>
      <c r="AE2408" s="5" t="str">
        <f>MID(TablaPivotFinal[[#This Row],[Fecha]],1,4)</f>
        <v>2018</v>
      </c>
      <c r="AF2408" s="5" t="str">
        <f>MID(TablaPivotFinal[[#This Row],[Fecha]],5,3)</f>
        <v>Jun</v>
      </c>
      <c r="AG2408" s="7">
        <v>1517011900</v>
      </c>
      <c r="AH2408" s="8">
        <v>135376</v>
      </c>
      <c r="AI2408" t="s">
        <v>1087</v>
      </c>
      <c r="AJ2408" t="s">
        <v>893</v>
      </c>
      <c r="AK2408" t="s">
        <v>1215</v>
      </c>
    </row>
    <row r="2409" spans="1:37" x14ac:dyDescent="0.3">
      <c r="A2409" t="str">
        <f t="shared" si="111"/>
        <v>SUPIA-Concesión Pacífico Tres</v>
      </c>
      <c r="B2409" t="str">
        <f t="shared" si="112"/>
        <v>2018Mar</v>
      </c>
      <c r="C2409" t="str">
        <f t="shared" si="113"/>
        <v>5.391597876-75.59999513</v>
      </c>
      <c r="D2409" s="9" t="s">
        <v>470</v>
      </c>
      <c r="E2409" s="6">
        <v>2508</v>
      </c>
      <c r="F2409" s="9" t="s">
        <v>402</v>
      </c>
      <c r="G2409" s="6">
        <v>17</v>
      </c>
      <c r="H2409" s="9" t="s">
        <v>471</v>
      </c>
      <c r="I2409" s="9" t="s">
        <v>415</v>
      </c>
      <c r="J2409" s="9" t="s">
        <v>103</v>
      </c>
      <c r="K2409" s="9" t="s">
        <v>472</v>
      </c>
      <c r="L2409" s="9" t="s">
        <v>417</v>
      </c>
      <c r="M2409" s="6">
        <v>3219738470</v>
      </c>
      <c r="N2409" s="6" t="s">
        <v>473</v>
      </c>
      <c r="O2409" s="9" t="s">
        <v>474</v>
      </c>
      <c r="P2409" s="6">
        <v>8300</v>
      </c>
      <c r="Q2409" s="6">
        <v>9000</v>
      </c>
      <c r="R2409" s="6">
        <v>19200</v>
      </c>
      <c r="S2409" s="6">
        <v>24400</v>
      </c>
      <c r="T2409" s="6">
        <v>27400</v>
      </c>
      <c r="U2409" s="6">
        <v>0</v>
      </c>
      <c r="V2409" s="6">
        <v>0</v>
      </c>
      <c r="W2409" s="6">
        <v>0</v>
      </c>
      <c r="X2409" s="6">
        <v>0</v>
      </c>
      <c r="Y2409" s="6">
        <v>8400</v>
      </c>
      <c r="Z2409" s="6">
        <v>8700</v>
      </c>
      <c r="AA2409" s="6">
        <v>5.3915978759999996</v>
      </c>
      <c r="AB2409" s="6">
        <v>-75.599995129999996</v>
      </c>
      <c r="AC2409" s="9" t="s">
        <v>75</v>
      </c>
      <c r="AD2409" s="6">
        <v>1562051900</v>
      </c>
      <c r="AE2409" s="6" t="str">
        <f>MID(TablaPivotFinal[[#This Row],[Fecha]],1,4)</f>
        <v>2018</v>
      </c>
      <c r="AF2409" s="6" t="str">
        <f>MID(TablaPivotFinal[[#This Row],[Fecha]],5,3)</f>
        <v>Mar</v>
      </c>
      <c r="AG2409" s="9">
        <v>1562051900</v>
      </c>
      <c r="AH2409" s="10">
        <v>141348</v>
      </c>
      <c r="AI2409" t="s">
        <v>1087</v>
      </c>
      <c r="AJ2409" t="s">
        <v>890</v>
      </c>
      <c r="AK2409" t="s">
        <v>1215</v>
      </c>
    </row>
    <row r="2410" spans="1:37" x14ac:dyDescent="0.3">
      <c r="A2410" t="str">
        <f t="shared" si="111"/>
        <v>SUPIA-Concesión Pacífico Tres</v>
      </c>
      <c r="B2410" t="str">
        <f t="shared" si="112"/>
        <v>2018May</v>
      </c>
      <c r="C2410" t="str">
        <f t="shared" si="113"/>
        <v>5.391597876-75.59999513</v>
      </c>
      <c r="D2410" s="7" t="s">
        <v>470</v>
      </c>
      <c r="E2410" s="5">
        <v>2508</v>
      </c>
      <c r="F2410" s="7" t="s">
        <v>402</v>
      </c>
      <c r="G2410" s="5">
        <v>17</v>
      </c>
      <c r="H2410" s="7" t="s">
        <v>471</v>
      </c>
      <c r="I2410" s="7" t="s">
        <v>415</v>
      </c>
      <c r="J2410" s="7" t="s">
        <v>103</v>
      </c>
      <c r="K2410" s="7" t="s">
        <v>472</v>
      </c>
      <c r="L2410" s="7" t="s">
        <v>417</v>
      </c>
      <c r="M2410" s="5">
        <v>3219738470</v>
      </c>
      <c r="N2410" s="5" t="s">
        <v>473</v>
      </c>
      <c r="O2410" s="7" t="s">
        <v>474</v>
      </c>
      <c r="P2410" s="5">
        <v>8300</v>
      </c>
      <c r="Q2410" s="5">
        <v>9000</v>
      </c>
      <c r="R2410" s="5">
        <v>19200</v>
      </c>
      <c r="S2410" s="5">
        <v>24400</v>
      </c>
      <c r="T2410" s="5">
        <v>27400</v>
      </c>
      <c r="U2410" s="5">
        <v>0</v>
      </c>
      <c r="V2410" s="5">
        <v>0</v>
      </c>
      <c r="W2410" s="5">
        <v>0</v>
      </c>
      <c r="X2410" s="5">
        <v>0</v>
      </c>
      <c r="Y2410" s="5">
        <v>8400</v>
      </c>
      <c r="Z2410" s="5">
        <v>8700</v>
      </c>
      <c r="AA2410" s="5">
        <v>5.3915978759999996</v>
      </c>
      <c r="AB2410" s="5">
        <v>-75.599995129999996</v>
      </c>
      <c r="AC2410" s="7" t="s">
        <v>77</v>
      </c>
      <c r="AD2410" s="5">
        <v>1431515450</v>
      </c>
      <c r="AE2410" s="5" t="str">
        <f>MID(TablaPivotFinal[[#This Row],[Fecha]],1,4)</f>
        <v>2018</v>
      </c>
      <c r="AF2410" s="5" t="str">
        <f>MID(TablaPivotFinal[[#This Row],[Fecha]],5,3)</f>
        <v>May</v>
      </c>
      <c r="AG2410" s="7">
        <v>1431515450</v>
      </c>
      <c r="AH2410" s="8">
        <v>120885</v>
      </c>
      <c r="AI2410" t="s">
        <v>1087</v>
      </c>
      <c r="AJ2410" t="s">
        <v>892</v>
      </c>
      <c r="AK2410" t="s">
        <v>1215</v>
      </c>
    </row>
    <row r="2411" spans="1:37" x14ac:dyDescent="0.3">
      <c r="A2411" t="str">
        <f t="shared" si="111"/>
        <v>SUPIA-Concesión Pacífico Tres</v>
      </c>
      <c r="B2411" t="str">
        <f t="shared" si="112"/>
        <v>2018Nov</v>
      </c>
      <c r="C2411" t="str">
        <f t="shared" si="113"/>
        <v>5.391597876-75.59999513</v>
      </c>
      <c r="D2411" s="9" t="s">
        <v>470</v>
      </c>
      <c r="E2411" s="6">
        <v>2508</v>
      </c>
      <c r="F2411" s="9" t="s">
        <v>402</v>
      </c>
      <c r="G2411" s="6">
        <v>17</v>
      </c>
      <c r="H2411" s="9" t="s">
        <v>471</v>
      </c>
      <c r="I2411" s="9" t="s">
        <v>415</v>
      </c>
      <c r="J2411" s="9" t="s">
        <v>103</v>
      </c>
      <c r="K2411" s="9" t="s">
        <v>472</v>
      </c>
      <c r="L2411" s="9" t="s">
        <v>417</v>
      </c>
      <c r="M2411" s="6">
        <v>3219738470</v>
      </c>
      <c r="N2411" s="6" t="s">
        <v>473</v>
      </c>
      <c r="O2411" s="9" t="s">
        <v>474</v>
      </c>
      <c r="P2411" s="6">
        <v>8300</v>
      </c>
      <c r="Q2411" s="6">
        <v>9000</v>
      </c>
      <c r="R2411" s="6">
        <v>19200</v>
      </c>
      <c r="S2411" s="6">
        <v>24400</v>
      </c>
      <c r="T2411" s="6">
        <v>27400</v>
      </c>
      <c r="U2411" s="6">
        <v>0</v>
      </c>
      <c r="V2411" s="6">
        <v>0</v>
      </c>
      <c r="W2411" s="6">
        <v>0</v>
      </c>
      <c r="X2411" s="6">
        <v>0</v>
      </c>
      <c r="Y2411" s="6">
        <v>8400</v>
      </c>
      <c r="Z2411" s="6">
        <v>8700</v>
      </c>
      <c r="AA2411" s="6">
        <v>5.3915978759999996</v>
      </c>
      <c r="AB2411" s="6">
        <v>-75.599995129999996</v>
      </c>
      <c r="AC2411" s="9" t="s">
        <v>79</v>
      </c>
      <c r="AD2411" s="6">
        <v>1565602600</v>
      </c>
      <c r="AE2411" s="6" t="str">
        <f>MID(TablaPivotFinal[[#This Row],[Fecha]],1,4)</f>
        <v>2018</v>
      </c>
      <c r="AF2411" s="6" t="str">
        <f>MID(TablaPivotFinal[[#This Row],[Fecha]],5,3)</f>
        <v>Nov</v>
      </c>
      <c r="AG2411" s="9">
        <v>1565602600</v>
      </c>
      <c r="AH2411" s="10">
        <v>133701</v>
      </c>
      <c r="AI2411" t="s">
        <v>1087</v>
      </c>
      <c r="AJ2411" t="s">
        <v>898</v>
      </c>
      <c r="AK2411" t="s">
        <v>1215</v>
      </c>
    </row>
    <row r="2412" spans="1:37" x14ac:dyDescent="0.3">
      <c r="A2412" t="str">
        <f t="shared" si="111"/>
        <v>SUPIA-Concesión Pacífico Tres</v>
      </c>
      <c r="B2412" t="str">
        <f t="shared" si="112"/>
        <v>2018Oct</v>
      </c>
      <c r="C2412" t="str">
        <f t="shared" si="113"/>
        <v>5.391597876-75.59999513</v>
      </c>
      <c r="D2412" s="7" t="s">
        <v>470</v>
      </c>
      <c r="E2412" s="5">
        <v>2508</v>
      </c>
      <c r="F2412" s="7" t="s">
        <v>402</v>
      </c>
      <c r="G2412" s="5">
        <v>17</v>
      </c>
      <c r="H2412" s="7" t="s">
        <v>471</v>
      </c>
      <c r="I2412" s="7" t="s">
        <v>415</v>
      </c>
      <c r="J2412" s="7" t="s">
        <v>103</v>
      </c>
      <c r="K2412" s="7" t="s">
        <v>472</v>
      </c>
      <c r="L2412" s="7" t="s">
        <v>417</v>
      </c>
      <c r="M2412" s="5">
        <v>3219738470</v>
      </c>
      <c r="N2412" s="5" t="s">
        <v>473</v>
      </c>
      <c r="O2412" s="7" t="s">
        <v>474</v>
      </c>
      <c r="P2412" s="5">
        <v>8300</v>
      </c>
      <c r="Q2412" s="5">
        <v>9000</v>
      </c>
      <c r="R2412" s="5">
        <v>19200</v>
      </c>
      <c r="S2412" s="5">
        <v>24400</v>
      </c>
      <c r="T2412" s="5">
        <v>27400</v>
      </c>
      <c r="U2412" s="5">
        <v>0</v>
      </c>
      <c r="V2412" s="5">
        <v>0</v>
      </c>
      <c r="W2412" s="5">
        <v>0</v>
      </c>
      <c r="X2412" s="5">
        <v>0</v>
      </c>
      <c r="Y2412" s="5">
        <v>8400</v>
      </c>
      <c r="Z2412" s="5">
        <v>8700</v>
      </c>
      <c r="AA2412" s="5">
        <v>5.3915978759999996</v>
      </c>
      <c r="AB2412" s="5">
        <v>-75.599995129999996</v>
      </c>
      <c r="AC2412" s="7" t="s">
        <v>81</v>
      </c>
      <c r="AD2412" s="5">
        <v>1687263000</v>
      </c>
      <c r="AE2412" s="5" t="str">
        <f>MID(TablaPivotFinal[[#This Row],[Fecha]],1,4)</f>
        <v>2018</v>
      </c>
      <c r="AF2412" s="5" t="str">
        <f>MID(TablaPivotFinal[[#This Row],[Fecha]],5,3)</f>
        <v>Oct</v>
      </c>
      <c r="AG2412" s="7">
        <v>1687263000</v>
      </c>
      <c r="AH2412" s="8">
        <v>142380</v>
      </c>
      <c r="AI2412" t="s">
        <v>1087</v>
      </c>
      <c r="AJ2412" t="s">
        <v>897</v>
      </c>
      <c r="AK2412" t="s">
        <v>1215</v>
      </c>
    </row>
    <row r="2413" spans="1:37" x14ac:dyDescent="0.3">
      <c r="A2413" t="str">
        <f t="shared" si="111"/>
        <v>SUPIA-Concesión Pacífico Tres</v>
      </c>
      <c r="B2413" t="str">
        <f t="shared" si="112"/>
        <v>2018Sep</v>
      </c>
      <c r="C2413" t="str">
        <f t="shared" si="113"/>
        <v>5.391597876-75.59999513</v>
      </c>
      <c r="D2413" s="9" t="s">
        <v>470</v>
      </c>
      <c r="E2413" s="6">
        <v>2508</v>
      </c>
      <c r="F2413" s="9" t="s">
        <v>402</v>
      </c>
      <c r="G2413" s="6">
        <v>17</v>
      </c>
      <c r="H2413" s="9" t="s">
        <v>471</v>
      </c>
      <c r="I2413" s="9" t="s">
        <v>415</v>
      </c>
      <c r="J2413" s="9" t="s">
        <v>103</v>
      </c>
      <c r="K2413" s="9" t="s">
        <v>472</v>
      </c>
      <c r="L2413" s="9" t="s">
        <v>417</v>
      </c>
      <c r="M2413" s="6">
        <v>3219738470</v>
      </c>
      <c r="N2413" s="6" t="s">
        <v>473</v>
      </c>
      <c r="O2413" s="9" t="s">
        <v>474</v>
      </c>
      <c r="P2413" s="6">
        <v>8300</v>
      </c>
      <c r="Q2413" s="6">
        <v>9000</v>
      </c>
      <c r="R2413" s="6">
        <v>19200</v>
      </c>
      <c r="S2413" s="6">
        <v>24400</v>
      </c>
      <c r="T2413" s="6">
        <v>27400</v>
      </c>
      <c r="U2413" s="6">
        <v>0</v>
      </c>
      <c r="V2413" s="6">
        <v>0</v>
      </c>
      <c r="W2413" s="6">
        <v>0</v>
      </c>
      <c r="X2413" s="6">
        <v>0</v>
      </c>
      <c r="Y2413" s="6">
        <v>8400</v>
      </c>
      <c r="Z2413" s="6">
        <v>8700</v>
      </c>
      <c r="AA2413" s="6">
        <v>5.3915978759999996</v>
      </c>
      <c r="AB2413" s="6">
        <v>-75.599995129999996</v>
      </c>
      <c r="AC2413" s="9" t="s">
        <v>83</v>
      </c>
      <c r="AD2413" s="6">
        <v>1513722200</v>
      </c>
      <c r="AE2413" s="6" t="str">
        <f>MID(TablaPivotFinal[[#This Row],[Fecha]],1,4)</f>
        <v>2018</v>
      </c>
      <c r="AF2413" s="6" t="str">
        <f>MID(TablaPivotFinal[[#This Row],[Fecha]],5,3)</f>
        <v>Sep</v>
      </c>
      <c r="AG2413" s="9">
        <v>1513722200</v>
      </c>
      <c r="AH2413" s="10">
        <v>124476</v>
      </c>
      <c r="AI2413" t="s">
        <v>1087</v>
      </c>
      <c r="AJ2413" t="s">
        <v>896</v>
      </c>
      <c r="AK2413" t="s">
        <v>1215</v>
      </c>
    </row>
    <row r="2414" spans="1:37" x14ac:dyDescent="0.3">
      <c r="A2414" t="str">
        <f t="shared" si="111"/>
        <v>EL KORAN-CONCESION HELIOS</v>
      </c>
      <c r="B2414" t="str">
        <f t="shared" si="112"/>
        <v>2016Abr</v>
      </c>
      <c r="C2414" t="str">
        <f t="shared" si="113"/>
        <v>5.497131704-74.61372959</v>
      </c>
      <c r="D2414" s="7" t="s">
        <v>476</v>
      </c>
      <c r="E2414" s="5" t="s">
        <v>477</v>
      </c>
      <c r="F2414" s="7" t="s">
        <v>264</v>
      </c>
      <c r="G2414" s="5">
        <v>25</v>
      </c>
      <c r="H2414" s="7" t="s">
        <v>478</v>
      </c>
      <c r="I2414" s="7" t="s">
        <v>479</v>
      </c>
      <c r="J2414" s="7" t="s">
        <v>103</v>
      </c>
      <c r="K2414" s="7" t="s">
        <v>480</v>
      </c>
      <c r="L2414" s="7" t="s">
        <v>481</v>
      </c>
      <c r="M2414" s="5" t="s">
        <v>482</v>
      </c>
      <c r="N2414" s="5" t="s">
        <v>483</v>
      </c>
      <c r="O2414" s="7" t="s">
        <v>484</v>
      </c>
      <c r="P2414" s="5">
        <v>12800</v>
      </c>
      <c r="Q2414" s="5">
        <v>18000</v>
      </c>
      <c r="R2414" s="5">
        <v>25400</v>
      </c>
      <c r="S2414" s="5">
        <v>53100</v>
      </c>
      <c r="T2414" s="5">
        <v>66000</v>
      </c>
      <c r="U2414" s="5">
        <v>78300</v>
      </c>
      <c r="V2414" s="5">
        <v>0</v>
      </c>
      <c r="W2414" s="5">
        <v>0</v>
      </c>
      <c r="X2414" s="5">
        <v>0</v>
      </c>
      <c r="Y2414" s="5">
        <v>8800</v>
      </c>
      <c r="Z2414" s="5">
        <v>9100</v>
      </c>
      <c r="AA2414" s="5">
        <v>5.4971317040000001</v>
      </c>
      <c r="AB2414" s="5">
        <v>-74.613729590000005</v>
      </c>
      <c r="AC2414" s="7" t="s">
        <v>13</v>
      </c>
      <c r="AD2414" s="5">
        <v>3326481000</v>
      </c>
      <c r="AE2414" s="5" t="str">
        <f>MID(TablaPivotFinal[[#This Row],[Fecha]],1,4)</f>
        <v>2016</v>
      </c>
      <c r="AF2414" s="5" t="str">
        <f>MID(TablaPivotFinal[[#This Row],[Fecha]],5,3)</f>
        <v>Abr</v>
      </c>
      <c r="AG2414" s="7">
        <v>3326481000</v>
      </c>
      <c r="AH2414" s="8">
        <v>99077</v>
      </c>
      <c r="AI2414" t="s">
        <v>1088</v>
      </c>
      <c r="AJ2414" t="s">
        <v>867</v>
      </c>
      <c r="AK2414" t="s">
        <v>1216</v>
      </c>
    </row>
    <row r="2415" spans="1:37" x14ac:dyDescent="0.3">
      <c r="A2415" t="str">
        <f t="shared" si="111"/>
        <v>EL KORAN-CONCESION HELIOS</v>
      </c>
      <c r="B2415" t="str">
        <f t="shared" si="112"/>
        <v>2016Ago</v>
      </c>
      <c r="C2415" t="str">
        <f t="shared" si="113"/>
        <v>5.497131704-74.61372959</v>
      </c>
      <c r="D2415" s="9" t="s">
        <v>476</v>
      </c>
      <c r="E2415" s="6" t="s">
        <v>477</v>
      </c>
      <c r="F2415" s="9" t="s">
        <v>264</v>
      </c>
      <c r="G2415" s="6">
        <v>25</v>
      </c>
      <c r="H2415" s="9" t="s">
        <v>478</v>
      </c>
      <c r="I2415" s="9" t="s">
        <v>479</v>
      </c>
      <c r="J2415" s="9" t="s">
        <v>103</v>
      </c>
      <c r="K2415" s="9" t="s">
        <v>480</v>
      </c>
      <c r="L2415" s="9" t="s">
        <v>481</v>
      </c>
      <c r="M2415" s="6" t="s">
        <v>482</v>
      </c>
      <c r="N2415" s="6" t="s">
        <v>483</v>
      </c>
      <c r="O2415" s="9" t="s">
        <v>484</v>
      </c>
      <c r="P2415" s="6">
        <v>12800</v>
      </c>
      <c r="Q2415" s="6">
        <v>18000</v>
      </c>
      <c r="R2415" s="6">
        <v>25400</v>
      </c>
      <c r="S2415" s="6">
        <v>53100</v>
      </c>
      <c r="T2415" s="6">
        <v>66000</v>
      </c>
      <c r="U2415" s="6">
        <v>78300</v>
      </c>
      <c r="V2415" s="6">
        <v>0</v>
      </c>
      <c r="W2415" s="6">
        <v>0</v>
      </c>
      <c r="X2415" s="6">
        <v>0</v>
      </c>
      <c r="Y2415" s="6">
        <v>8800</v>
      </c>
      <c r="Z2415" s="6">
        <v>9100</v>
      </c>
      <c r="AA2415" s="6">
        <v>5.4971317040000001</v>
      </c>
      <c r="AB2415" s="6">
        <v>-74.613729590000005</v>
      </c>
      <c r="AC2415" s="9" t="s">
        <v>15</v>
      </c>
      <c r="AD2415" s="6">
        <v>3728333050</v>
      </c>
      <c r="AE2415" s="6" t="str">
        <f>MID(TablaPivotFinal[[#This Row],[Fecha]],1,4)</f>
        <v>2016</v>
      </c>
      <c r="AF2415" s="6" t="str">
        <f>MID(TablaPivotFinal[[#This Row],[Fecha]],5,3)</f>
        <v>Ago</v>
      </c>
      <c r="AG2415" s="9">
        <v>3728333050</v>
      </c>
      <c r="AH2415" s="10">
        <v>121292</v>
      </c>
      <c r="AI2415" t="s">
        <v>1088</v>
      </c>
      <c r="AJ2415" t="s">
        <v>871</v>
      </c>
      <c r="AK2415" t="s">
        <v>1216</v>
      </c>
    </row>
    <row r="2416" spans="1:37" x14ac:dyDescent="0.3">
      <c r="A2416" t="str">
        <f t="shared" si="111"/>
        <v>EL KORAN-CONCESION HELIOS</v>
      </c>
      <c r="B2416" t="str">
        <f t="shared" si="112"/>
        <v>2016Dic</v>
      </c>
      <c r="C2416" t="str">
        <f t="shared" si="113"/>
        <v>5.497131704-74.61372959</v>
      </c>
      <c r="D2416" s="7" t="s">
        <v>476</v>
      </c>
      <c r="E2416" s="5" t="s">
        <v>477</v>
      </c>
      <c r="F2416" s="7" t="s">
        <v>264</v>
      </c>
      <c r="G2416" s="5">
        <v>25</v>
      </c>
      <c r="H2416" s="7" t="s">
        <v>478</v>
      </c>
      <c r="I2416" s="7" t="s">
        <v>479</v>
      </c>
      <c r="J2416" s="7" t="s">
        <v>103</v>
      </c>
      <c r="K2416" s="7" t="s">
        <v>480</v>
      </c>
      <c r="L2416" s="7" t="s">
        <v>481</v>
      </c>
      <c r="M2416" s="5" t="s">
        <v>482</v>
      </c>
      <c r="N2416" s="5" t="s">
        <v>483</v>
      </c>
      <c r="O2416" s="7" t="s">
        <v>484</v>
      </c>
      <c r="P2416" s="5">
        <v>12800</v>
      </c>
      <c r="Q2416" s="5">
        <v>18000</v>
      </c>
      <c r="R2416" s="5">
        <v>25400</v>
      </c>
      <c r="S2416" s="5">
        <v>53100</v>
      </c>
      <c r="T2416" s="5">
        <v>66000</v>
      </c>
      <c r="U2416" s="5">
        <v>78300</v>
      </c>
      <c r="V2416" s="5">
        <v>0</v>
      </c>
      <c r="W2416" s="5">
        <v>0</v>
      </c>
      <c r="X2416" s="5">
        <v>0</v>
      </c>
      <c r="Y2416" s="5">
        <v>8800</v>
      </c>
      <c r="Z2416" s="5">
        <v>9100</v>
      </c>
      <c r="AA2416" s="5">
        <v>5.4971317040000001</v>
      </c>
      <c r="AB2416" s="5">
        <v>-74.613729590000005</v>
      </c>
      <c r="AC2416" s="7" t="s">
        <v>17</v>
      </c>
      <c r="AD2416" s="5">
        <v>4108136500</v>
      </c>
      <c r="AE2416" s="5" t="str">
        <f>MID(TablaPivotFinal[[#This Row],[Fecha]],1,4)</f>
        <v>2016</v>
      </c>
      <c r="AF2416" s="5" t="str">
        <f>MID(TablaPivotFinal[[#This Row],[Fecha]],5,3)</f>
        <v>Dic</v>
      </c>
      <c r="AG2416" s="7">
        <v>4108136500</v>
      </c>
      <c r="AH2416" s="8">
        <v>168667</v>
      </c>
      <c r="AI2416" t="s">
        <v>1088</v>
      </c>
      <c r="AJ2416" t="s">
        <v>875</v>
      </c>
      <c r="AK2416" t="s">
        <v>1216</v>
      </c>
    </row>
    <row r="2417" spans="1:37" x14ac:dyDescent="0.3">
      <c r="A2417" t="str">
        <f t="shared" si="111"/>
        <v>EL KORAN-CONCESION HELIOS</v>
      </c>
      <c r="B2417" t="str">
        <f t="shared" si="112"/>
        <v>2016Ene</v>
      </c>
      <c r="C2417" t="str">
        <f t="shared" si="113"/>
        <v>5.497131704-74.61372959</v>
      </c>
      <c r="D2417" s="9" t="s">
        <v>476</v>
      </c>
      <c r="E2417" s="6" t="s">
        <v>477</v>
      </c>
      <c r="F2417" s="9" t="s">
        <v>264</v>
      </c>
      <c r="G2417" s="6">
        <v>25</v>
      </c>
      <c r="H2417" s="9" t="s">
        <v>478</v>
      </c>
      <c r="I2417" s="9" t="s">
        <v>479</v>
      </c>
      <c r="J2417" s="9" t="s">
        <v>103</v>
      </c>
      <c r="K2417" s="9" t="s">
        <v>480</v>
      </c>
      <c r="L2417" s="9" t="s">
        <v>481</v>
      </c>
      <c r="M2417" s="6" t="s">
        <v>482</v>
      </c>
      <c r="N2417" s="6" t="s">
        <v>483</v>
      </c>
      <c r="O2417" s="9" t="s">
        <v>484</v>
      </c>
      <c r="P2417" s="6">
        <v>12800</v>
      </c>
      <c r="Q2417" s="6">
        <v>18000</v>
      </c>
      <c r="R2417" s="6">
        <v>25400</v>
      </c>
      <c r="S2417" s="6">
        <v>53100</v>
      </c>
      <c r="T2417" s="6">
        <v>66000</v>
      </c>
      <c r="U2417" s="6">
        <v>78300</v>
      </c>
      <c r="V2417" s="6">
        <v>0</v>
      </c>
      <c r="W2417" s="6">
        <v>0</v>
      </c>
      <c r="X2417" s="6">
        <v>0</v>
      </c>
      <c r="Y2417" s="6">
        <v>8800</v>
      </c>
      <c r="Z2417" s="6">
        <v>9100</v>
      </c>
      <c r="AA2417" s="6">
        <v>5.4971317040000001</v>
      </c>
      <c r="AB2417" s="6">
        <v>-74.613729590000005</v>
      </c>
      <c r="AC2417" s="9" t="s">
        <v>19</v>
      </c>
      <c r="AD2417" s="6">
        <v>4343221850</v>
      </c>
      <c r="AE2417" s="6" t="str">
        <f>MID(TablaPivotFinal[[#This Row],[Fecha]],1,4)</f>
        <v>2016</v>
      </c>
      <c r="AF2417" s="6" t="str">
        <f>MID(TablaPivotFinal[[#This Row],[Fecha]],5,3)</f>
        <v>Ene</v>
      </c>
      <c r="AG2417" s="9">
        <v>4343221850</v>
      </c>
      <c r="AH2417" s="10">
        <v>185748</v>
      </c>
      <c r="AI2417" t="s">
        <v>1088</v>
      </c>
      <c r="AJ2417" t="s">
        <v>864</v>
      </c>
      <c r="AK2417" t="s">
        <v>1216</v>
      </c>
    </row>
    <row r="2418" spans="1:37" x14ac:dyDescent="0.3">
      <c r="A2418" t="str">
        <f t="shared" si="111"/>
        <v>EL KORAN-CONCESION HELIOS</v>
      </c>
      <c r="B2418" t="str">
        <f t="shared" si="112"/>
        <v>2016Feb</v>
      </c>
      <c r="C2418" t="str">
        <f t="shared" si="113"/>
        <v>5.497131704-74.61372959</v>
      </c>
      <c r="D2418" s="7" t="s">
        <v>476</v>
      </c>
      <c r="E2418" s="5" t="s">
        <v>477</v>
      </c>
      <c r="F2418" s="7" t="s">
        <v>264</v>
      </c>
      <c r="G2418" s="5">
        <v>25</v>
      </c>
      <c r="H2418" s="7" t="s">
        <v>478</v>
      </c>
      <c r="I2418" s="7" t="s">
        <v>479</v>
      </c>
      <c r="J2418" s="7" t="s">
        <v>103</v>
      </c>
      <c r="K2418" s="7" t="s">
        <v>480</v>
      </c>
      <c r="L2418" s="7" t="s">
        <v>481</v>
      </c>
      <c r="M2418" s="5" t="s">
        <v>482</v>
      </c>
      <c r="N2418" s="5" t="s">
        <v>483</v>
      </c>
      <c r="O2418" s="7" t="s">
        <v>484</v>
      </c>
      <c r="P2418" s="5">
        <v>12800</v>
      </c>
      <c r="Q2418" s="5">
        <v>18000</v>
      </c>
      <c r="R2418" s="5">
        <v>25400</v>
      </c>
      <c r="S2418" s="5">
        <v>53100</v>
      </c>
      <c r="T2418" s="5">
        <v>66000</v>
      </c>
      <c r="U2418" s="5">
        <v>78300</v>
      </c>
      <c r="V2418" s="5">
        <v>0</v>
      </c>
      <c r="W2418" s="5">
        <v>0</v>
      </c>
      <c r="X2418" s="5">
        <v>0</v>
      </c>
      <c r="Y2418" s="5">
        <v>8800</v>
      </c>
      <c r="Z2418" s="5">
        <v>9100</v>
      </c>
      <c r="AA2418" s="5">
        <v>5.4971317040000001</v>
      </c>
      <c r="AB2418" s="5">
        <v>-74.613729590000005</v>
      </c>
      <c r="AC2418" s="7" t="s">
        <v>21</v>
      </c>
      <c r="AD2418" s="5">
        <v>3484043100</v>
      </c>
      <c r="AE2418" s="5" t="str">
        <f>MID(TablaPivotFinal[[#This Row],[Fecha]],1,4)</f>
        <v>2016</v>
      </c>
      <c r="AF2418" s="5" t="str">
        <f>MID(TablaPivotFinal[[#This Row],[Fecha]],5,3)</f>
        <v>Feb</v>
      </c>
      <c r="AG2418" s="7">
        <v>3484043100</v>
      </c>
      <c r="AH2418" s="8">
        <v>103027</v>
      </c>
      <c r="AI2418" t="s">
        <v>1088</v>
      </c>
      <c r="AJ2418" t="s">
        <v>865</v>
      </c>
      <c r="AK2418" t="s">
        <v>1216</v>
      </c>
    </row>
    <row r="2419" spans="1:37" x14ac:dyDescent="0.3">
      <c r="A2419" t="str">
        <f t="shared" si="111"/>
        <v>EL KORAN-CONCESION HELIOS</v>
      </c>
      <c r="B2419" t="str">
        <f t="shared" si="112"/>
        <v>2016Jul</v>
      </c>
      <c r="C2419" t="str">
        <f t="shared" si="113"/>
        <v>5.497131704-74.61372959</v>
      </c>
      <c r="D2419" s="9" t="s">
        <v>476</v>
      </c>
      <c r="E2419" s="6" t="s">
        <v>477</v>
      </c>
      <c r="F2419" s="9" t="s">
        <v>264</v>
      </c>
      <c r="G2419" s="6">
        <v>25</v>
      </c>
      <c r="H2419" s="9" t="s">
        <v>478</v>
      </c>
      <c r="I2419" s="9" t="s">
        <v>479</v>
      </c>
      <c r="J2419" s="9" t="s">
        <v>103</v>
      </c>
      <c r="K2419" s="9" t="s">
        <v>480</v>
      </c>
      <c r="L2419" s="9" t="s">
        <v>481</v>
      </c>
      <c r="M2419" s="6" t="s">
        <v>482</v>
      </c>
      <c r="N2419" s="6" t="s">
        <v>483</v>
      </c>
      <c r="O2419" s="9" t="s">
        <v>484</v>
      </c>
      <c r="P2419" s="6">
        <v>12800</v>
      </c>
      <c r="Q2419" s="6">
        <v>18000</v>
      </c>
      <c r="R2419" s="6">
        <v>25400</v>
      </c>
      <c r="S2419" s="6">
        <v>53100</v>
      </c>
      <c r="T2419" s="6">
        <v>66000</v>
      </c>
      <c r="U2419" s="6">
        <v>78300</v>
      </c>
      <c r="V2419" s="6">
        <v>0</v>
      </c>
      <c r="W2419" s="6">
        <v>0</v>
      </c>
      <c r="X2419" s="6">
        <v>0</v>
      </c>
      <c r="Y2419" s="6">
        <v>8800</v>
      </c>
      <c r="Z2419" s="6">
        <v>9100</v>
      </c>
      <c r="AA2419" s="6">
        <v>5.4971317040000001</v>
      </c>
      <c r="AB2419" s="6">
        <v>-74.613729590000005</v>
      </c>
      <c r="AC2419" s="9" t="s">
        <v>23</v>
      </c>
      <c r="AD2419" s="6">
        <v>3289481150</v>
      </c>
      <c r="AE2419" s="6" t="str">
        <f>MID(TablaPivotFinal[[#This Row],[Fecha]],1,4)</f>
        <v>2016</v>
      </c>
      <c r="AF2419" s="6" t="str">
        <f>MID(TablaPivotFinal[[#This Row],[Fecha]],5,3)</f>
        <v>Jul</v>
      </c>
      <c r="AG2419" s="9">
        <v>3289481150</v>
      </c>
      <c r="AH2419" s="10">
        <v>117715</v>
      </c>
      <c r="AI2419" t="s">
        <v>1088</v>
      </c>
      <c r="AJ2419" t="s">
        <v>870</v>
      </c>
      <c r="AK2419" t="s">
        <v>1216</v>
      </c>
    </row>
    <row r="2420" spans="1:37" x14ac:dyDescent="0.3">
      <c r="A2420" t="str">
        <f t="shared" si="111"/>
        <v>EL KORAN-CONCESION HELIOS</v>
      </c>
      <c r="B2420" t="str">
        <f t="shared" si="112"/>
        <v>2016Jun</v>
      </c>
      <c r="C2420" t="str">
        <f t="shared" si="113"/>
        <v>5.497131704-74.61372959</v>
      </c>
      <c r="D2420" s="7" t="s">
        <v>476</v>
      </c>
      <c r="E2420" s="5" t="s">
        <v>477</v>
      </c>
      <c r="F2420" s="7" t="s">
        <v>264</v>
      </c>
      <c r="G2420" s="5">
        <v>25</v>
      </c>
      <c r="H2420" s="7" t="s">
        <v>478</v>
      </c>
      <c r="I2420" s="7" t="s">
        <v>479</v>
      </c>
      <c r="J2420" s="7" t="s">
        <v>103</v>
      </c>
      <c r="K2420" s="7" t="s">
        <v>480</v>
      </c>
      <c r="L2420" s="7" t="s">
        <v>481</v>
      </c>
      <c r="M2420" s="5" t="s">
        <v>482</v>
      </c>
      <c r="N2420" s="5" t="s">
        <v>483</v>
      </c>
      <c r="O2420" s="7" t="s">
        <v>484</v>
      </c>
      <c r="P2420" s="5">
        <v>12800</v>
      </c>
      <c r="Q2420" s="5">
        <v>18000</v>
      </c>
      <c r="R2420" s="5">
        <v>25400</v>
      </c>
      <c r="S2420" s="5">
        <v>53100</v>
      </c>
      <c r="T2420" s="5">
        <v>66000</v>
      </c>
      <c r="U2420" s="5">
        <v>78300</v>
      </c>
      <c r="V2420" s="5">
        <v>0</v>
      </c>
      <c r="W2420" s="5">
        <v>0</v>
      </c>
      <c r="X2420" s="5">
        <v>0</v>
      </c>
      <c r="Y2420" s="5">
        <v>8800</v>
      </c>
      <c r="Z2420" s="5">
        <v>9100</v>
      </c>
      <c r="AA2420" s="5">
        <v>5.4971317040000001</v>
      </c>
      <c r="AB2420" s="5">
        <v>-74.613729590000005</v>
      </c>
      <c r="AC2420" s="7" t="s">
        <v>25</v>
      </c>
      <c r="AD2420" s="5">
        <v>3330630800</v>
      </c>
      <c r="AE2420" s="5" t="str">
        <f>MID(TablaPivotFinal[[#This Row],[Fecha]],1,4)</f>
        <v>2016</v>
      </c>
      <c r="AF2420" s="5" t="str">
        <f>MID(TablaPivotFinal[[#This Row],[Fecha]],5,3)</f>
        <v>Jun</v>
      </c>
      <c r="AG2420" s="7">
        <v>3330630800</v>
      </c>
      <c r="AH2420" s="8">
        <v>112837</v>
      </c>
      <c r="AI2420" t="s">
        <v>1088</v>
      </c>
      <c r="AJ2420" t="s">
        <v>869</v>
      </c>
      <c r="AK2420" t="s">
        <v>1216</v>
      </c>
    </row>
    <row r="2421" spans="1:37" x14ac:dyDescent="0.3">
      <c r="A2421" t="str">
        <f t="shared" si="111"/>
        <v>EL KORAN-CONCESION HELIOS</v>
      </c>
      <c r="B2421" t="str">
        <f t="shared" si="112"/>
        <v>2016Mar</v>
      </c>
      <c r="C2421" t="str">
        <f t="shared" si="113"/>
        <v>5.497131704-74.61372959</v>
      </c>
      <c r="D2421" s="9" t="s">
        <v>476</v>
      </c>
      <c r="E2421" s="6" t="s">
        <v>477</v>
      </c>
      <c r="F2421" s="9" t="s">
        <v>264</v>
      </c>
      <c r="G2421" s="6">
        <v>25</v>
      </c>
      <c r="H2421" s="9" t="s">
        <v>478</v>
      </c>
      <c r="I2421" s="9" t="s">
        <v>479</v>
      </c>
      <c r="J2421" s="9" t="s">
        <v>103</v>
      </c>
      <c r="K2421" s="9" t="s">
        <v>480</v>
      </c>
      <c r="L2421" s="9" t="s">
        <v>481</v>
      </c>
      <c r="M2421" s="6" t="s">
        <v>482</v>
      </c>
      <c r="N2421" s="6" t="s">
        <v>483</v>
      </c>
      <c r="O2421" s="9" t="s">
        <v>484</v>
      </c>
      <c r="P2421" s="6">
        <v>12800</v>
      </c>
      <c r="Q2421" s="6">
        <v>18000</v>
      </c>
      <c r="R2421" s="6">
        <v>25400</v>
      </c>
      <c r="S2421" s="6">
        <v>53100</v>
      </c>
      <c r="T2421" s="6">
        <v>66000</v>
      </c>
      <c r="U2421" s="6">
        <v>78300</v>
      </c>
      <c r="V2421" s="6">
        <v>0</v>
      </c>
      <c r="W2421" s="6">
        <v>0</v>
      </c>
      <c r="X2421" s="6">
        <v>0</v>
      </c>
      <c r="Y2421" s="6">
        <v>8800</v>
      </c>
      <c r="Z2421" s="6">
        <v>9100</v>
      </c>
      <c r="AA2421" s="6">
        <v>5.4971317040000001</v>
      </c>
      <c r="AB2421" s="6">
        <v>-74.613729590000005</v>
      </c>
      <c r="AC2421" s="9" t="s">
        <v>27</v>
      </c>
      <c r="AD2421" s="6">
        <v>3722803400</v>
      </c>
      <c r="AE2421" s="6" t="str">
        <f>MID(TablaPivotFinal[[#This Row],[Fecha]],1,4)</f>
        <v>2016</v>
      </c>
      <c r="AF2421" s="6" t="str">
        <f>MID(TablaPivotFinal[[#This Row],[Fecha]],5,3)</f>
        <v>Mar</v>
      </c>
      <c r="AG2421" s="9">
        <v>3722803400</v>
      </c>
      <c r="AH2421" s="10">
        <v>135538</v>
      </c>
      <c r="AI2421" t="s">
        <v>1088</v>
      </c>
      <c r="AJ2421" t="s">
        <v>866</v>
      </c>
      <c r="AK2421" t="s">
        <v>1216</v>
      </c>
    </row>
    <row r="2422" spans="1:37" x14ac:dyDescent="0.3">
      <c r="A2422" t="str">
        <f t="shared" si="111"/>
        <v>EL KORAN-CONCESION HELIOS</v>
      </c>
      <c r="B2422" t="str">
        <f t="shared" si="112"/>
        <v>2016May</v>
      </c>
      <c r="C2422" t="str">
        <f t="shared" si="113"/>
        <v>5.497131704-74.61372959</v>
      </c>
      <c r="D2422" s="7" t="s">
        <v>476</v>
      </c>
      <c r="E2422" s="5" t="s">
        <v>477</v>
      </c>
      <c r="F2422" s="7" t="s">
        <v>264</v>
      </c>
      <c r="G2422" s="5">
        <v>25</v>
      </c>
      <c r="H2422" s="7" t="s">
        <v>478</v>
      </c>
      <c r="I2422" s="7" t="s">
        <v>479</v>
      </c>
      <c r="J2422" s="7" t="s">
        <v>103</v>
      </c>
      <c r="K2422" s="7" t="s">
        <v>480</v>
      </c>
      <c r="L2422" s="7" t="s">
        <v>481</v>
      </c>
      <c r="M2422" s="5" t="s">
        <v>482</v>
      </c>
      <c r="N2422" s="5" t="s">
        <v>483</v>
      </c>
      <c r="O2422" s="7" t="s">
        <v>484</v>
      </c>
      <c r="P2422" s="5">
        <v>12800</v>
      </c>
      <c r="Q2422" s="5">
        <v>18000</v>
      </c>
      <c r="R2422" s="5">
        <v>25400</v>
      </c>
      <c r="S2422" s="5">
        <v>53100</v>
      </c>
      <c r="T2422" s="5">
        <v>66000</v>
      </c>
      <c r="U2422" s="5">
        <v>78300</v>
      </c>
      <c r="V2422" s="5">
        <v>0</v>
      </c>
      <c r="W2422" s="5">
        <v>0</v>
      </c>
      <c r="X2422" s="5">
        <v>0</v>
      </c>
      <c r="Y2422" s="5">
        <v>8800</v>
      </c>
      <c r="Z2422" s="5">
        <v>9100</v>
      </c>
      <c r="AA2422" s="5">
        <v>5.4971317040000001</v>
      </c>
      <c r="AB2422" s="5">
        <v>-74.613729590000005</v>
      </c>
      <c r="AC2422" s="7" t="s">
        <v>29</v>
      </c>
      <c r="AD2422" s="5">
        <v>3384214800</v>
      </c>
      <c r="AE2422" s="5" t="str">
        <f>MID(TablaPivotFinal[[#This Row],[Fecha]],1,4)</f>
        <v>2016</v>
      </c>
      <c r="AF2422" s="5" t="str">
        <f>MID(TablaPivotFinal[[#This Row],[Fecha]],5,3)</f>
        <v>May</v>
      </c>
      <c r="AG2422" s="7">
        <v>3384214800</v>
      </c>
      <c r="AH2422" s="8">
        <v>108304</v>
      </c>
      <c r="AI2422" t="s">
        <v>1088</v>
      </c>
      <c r="AJ2422" t="s">
        <v>868</v>
      </c>
      <c r="AK2422" t="s">
        <v>1216</v>
      </c>
    </row>
    <row r="2423" spans="1:37" x14ac:dyDescent="0.3">
      <c r="A2423" t="str">
        <f t="shared" si="111"/>
        <v>EL KORAN-CONCESION HELIOS</v>
      </c>
      <c r="B2423" t="str">
        <f t="shared" si="112"/>
        <v>2016Nov</v>
      </c>
      <c r="C2423" t="str">
        <f t="shared" si="113"/>
        <v>5.497131704-74.61372959</v>
      </c>
      <c r="D2423" s="9" t="s">
        <v>476</v>
      </c>
      <c r="E2423" s="6" t="s">
        <v>477</v>
      </c>
      <c r="F2423" s="9" t="s">
        <v>264</v>
      </c>
      <c r="G2423" s="6">
        <v>25</v>
      </c>
      <c r="H2423" s="9" t="s">
        <v>478</v>
      </c>
      <c r="I2423" s="9" t="s">
        <v>479</v>
      </c>
      <c r="J2423" s="9" t="s">
        <v>103</v>
      </c>
      <c r="K2423" s="9" t="s">
        <v>480</v>
      </c>
      <c r="L2423" s="9" t="s">
        <v>481</v>
      </c>
      <c r="M2423" s="6" t="s">
        <v>482</v>
      </c>
      <c r="N2423" s="6" t="s">
        <v>483</v>
      </c>
      <c r="O2423" s="9" t="s">
        <v>484</v>
      </c>
      <c r="P2423" s="6">
        <v>12800</v>
      </c>
      <c r="Q2423" s="6">
        <v>18000</v>
      </c>
      <c r="R2423" s="6">
        <v>25400</v>
      </c>
      <c r="S2423" s="6">
        <v>53100</v>
      </c>
      <c r="T2423" s="6">
        <v>66000</v>
      </c>
      <c r="U2423" s="6">
        <v>78300</v>
      </c>
      <c r="V2423" s="6">
        <v>0</v>
      </c>
      <c r="W2423" s="6">
        <v>0</v>
      </c>
      <c r="X2423" s="6">
        <v>0</v>
      </c>
      <c r="Y2423" s="6">
        <v>8800</v>
      </c>
      <c r="Z2423" s="6">
        <v>9100</v>
      </c>
      <c r="AA2423" s="6">
        <v>5.4971317040000001</v>
      </c>
      <c r="AB2423" s="6">
        <v>-74.613729590000005</v>
      </c>
      <c r="AC2423" s="9" t="s">
        <v>31</v>
      </c>
      <c r="AD2423" s="6">
        <v>3659202200</v>
      </c>
      <c r="AE2423" s="6" t="str">
        <f>MID(TablaPivotFinal[[#This Row],[Fecha]],1,4)</f>
        <v>2016</v>
      </c>
      <c r="AF2423" s="6" t="str">
        <f>MID(TablaPivotFinal[[#This Row],[Fecha]],5,3)</f>
        <v>Nov</v>
      </c>
      <c r="AG2423" s="9">
        <v>3659202200</v>
      </c>
      <c r="AH2423" s="10">
        <v>123419</v>
      </c>
      <c r="AI2423" t="s">
        <v>1088</v>
      </c>
      <c r="AJ2423" t="s">
        <v>874</v>
      </c>
      <c r="AK2423" t="s">
        <v>1216</v>
      </c>
    </row>
    <row r="2424" spans="1:37" x14ac:dyDescent="0.3">
      <c r="A2424" t="str">
        <f t="shared" si="111"/>
        <v>EL KORAN-CONCESION HELIOS</v>
      </c>
      <c r="B2424" t="str">
        <f t="shared" si="112"/>
        <v>2016Oct</v>
      </c>
      <c r="C2424" t="str">
        <f t="shared" si="113"/>
        <v>5.497131704-74.61372959</v>
      </c>
      <c r="D2424" s="7" t="s">
        <v>476</v>
      </c>
      <c r="E2424" s="5" t="s">
        <v>477</v>
      </c>
      <c r="F2424" s="7" t="s">
        <v>264</v>
      </c>
      <c r="G2424" s="5">
        <v>25</v>
      </c>
      <c r="H2424" s="7" t="s">
        <v>478</v>
      </c>
      <c r="I2424" s="7" t="s">
        <v>479</v>
      </c>
      <c r="J2424" s="7" t="s">
        <v>103</v>
      </c>
      <c r="K2424" s="7" t="s">
        <v>480</v>
      </c>
      <c r="L2424" s="7" t="s">
        <v>481</v>
      </c>
      <c r="M2424" s="5" t="s">
        <v>482</v>
      </c>
      <c r="N2424" s="5" t="s">
        <v>483</v>
      </c>
      <c r="O2424" s="7" t="s">
        <v>484</v>
      </c>
      <c r="P2424" s="5">
        <v>12800</v>
      </c>
      <c r="Q2424" s="5">
        <v>18000</v>
      </c>
      <c r="R2424" s="5">
        <v>25400</v>
      </c>
      <c r="S2424" s="5">
        <v>53100</v>
      </c>
      <c r="T2424" s="5">
        <v>66000</v>
      </c>
      <c r="U2424" s="5">
        <v>78300</v>
      </c>
      <c r="V2424" s="5">
        <v>0</v>
      </c>
      <c r="W2424" s="5">
        <v>0</v>
      </c>
      <c r="X2424" s="5">
        <v>0</v>
      </c>
      <c r="Y2424" s="5">
        <v>8800</v>
      </c>
      <c r="Z2424" s="5">
        <v>9100</v>
      </c>
      <c r="AA2424" s="5">
        <v>5.4971317040000001</v>
      </c>
      <c r="AB2424" s="5">
        <v>-74.613729590000005</v>
      </c>
      <c r="AC2424" s="7" t="s">
        <v>33</v>
      </c>
      <c r="AD2424" s="5">
        <v>3715710300</v>
      </c>
      <c r="AE2424" s="5" t="str">
        <f>MID(TablaPivotFinal[[#This Row],[Fecha]],1,4)</f>
        <v>2016</v>
      </c>
      <c r="AF2424" s="5" t="str">
        <f>MID(TablaPivotFinal[[#This Row],[Fecha]],5,3)</f>
        <v>Oct</v>
      </c>
      <c r="AG2424" s="7">
        <v>3715710300</v>
      </c>
      <c r="AH2424" s="8">
        <v>125948</v>
      </c>
      <c r="AI2424" t="s">
        <v>1088</v>
      </c>
      <c r="AJ2424" t="s">
        <v>873</v>
      </c>
      <c r="AK2424" t="s">
        <v>1216</v>
      </c>
    </row>
    <row r="2425" spans="1:37" x14ac:dyDescent="0.3">
      <c r="A2425" t="str">
        <f t="shared" si="111"/>
        <v>EL KORAN-CONCESION HELIOS</v>
      </c>
      <c r="B2425" t="str">
        <f t="shared" si="112"/>
        <v>2016Sep</v>
      </c>
      <c r="C2425" t="str">
        <f t="shared" si="113"/>
        <v>5.497131704-74.61372959</v>
      </c>
      <c r="D2425" s="9" t="s">
        <v>476</v>
      </c>
      <c r="E2425" s="6" t="s">
        <v>477</v>
      </c>
      <c r="F2425" s="9" t="s">
        <v>264</v>
      </c>
      <c r="G2425" s="6">
        <v>25</v>
      </c>
      <c r="H2425" s="9" t="s">
        <v>478</v>
      </c>
      <c r="I2425" s="9" t="s">
        <v>479</v>
      </c>
      <c r="J2425" s="9" t="s">
        <v>103</v>
      </c>
      <c r="K2425" s="9" t="s">
        <v>480</v>
      </c>
      <c r="L2425" s="9" t="s">
        <v>481</v>
      </c>
      <c r="M2425" s="6" t="s">
        <v>482</v>
      </c>
      <c r="N2425" s="6" t="s">
        <v>483</v>
      </c>
      <c r="O2425" s="9" t="s">
        <v>484</v>
      </c>
      <c r="P2425" s="6">
        <v>12800</v>
      </c>
      <c r="Q2425" s="6">
        <v>18000</v>
      </c>
      <c r="R2425" s="6">
        <v>25400</v>
      </c>
      <c r="S2425" s="6">
        <v>53100</v>
      </c>
      <c r="T2425" s="6">
        <v>66000</v>
      </c>
      <c r="U2425" s="6">
        <v>78300</v>
      </c>
      <c r="V2425" s="6">
        <v>0</v>
      </c>
      <c r="W2425" s="6">
        <v>0</v>
      </c>
      <c r="X2425" s="6">
        <v>0</v>
      </c>
      <c r="Y2425" s="6">
        <v>8800</v>
      </c>
      <c r="Z2425" s="6">
        <v>9100</v>
      </c>
      <c r="AA2425" s="6">
        <v>5.4971317040000001</v>
      </c>
      <c r="AB2425" s="6">
        <v>-74.613729590000005</v>
      </c>
      <c r="AC2425" s="9" t="s">
        <v>35</v>
      </c>
      <c r="AD2425" s="6">
        <v>3412531800</v>
      </c>
      <c r="AE2425" s="6" t="str">
        <f>MID(TablaPivotFinal[[#This Row],[Fecha]],1,4)</f>
        <v>2016</v>
      </c>
      <c r="AF2425" s="6" t="str">
        <f>MID(TablaPivotFinal[[#This Row],[Fecha]],5,3)</f>
        <v>Sep</v>
      </c>
      <c r="AG2425" s="9">
        <v>3412531800</v>
      </c>
      <c r="AH2425" s="10">
        <v>105371</v>
      </c>
      <c r="AI2425" t="s">
        <v>1088</v>
      </c>
      <c r="AJ2425" t="s">
        <v>872</v>
      </c>
      <c r="AK2425" t="s">
        <v>1216</v>
      </c>
    </row>
    <row r="2426" spans="1:37" x14ac:dyDescent="0.3">
      <c r="A2426" t="str">
        <f t="shared" si="111"/>
        <v>EL KORAN-CONCESION HELIOS</v>
      </c>
      <c r="B2426" t="str">
        <f t="shared" si="112"/>
        <v>2017Abr</v>
      </c>
      <c r="C2426" t="str">
        <f t="shared" si="113"/>
        <v>5.497131704-74.61372959</v>
      </c>
      <c r="D2426" s="7" t="s">
        <v>476</v>
      </c>
      <c r="E2426" s="5" t="s">
        <v>477</v>
      </c>
      <c r="F2426" s="7" t="s">
        <v>264</v>
      </c>
      <c r="G2426" s="5">
        <v>25</v>
      </c>
      <c r="H2426" s="7" t="s">
        <v>478</v>
      </c>
      <c r="I2426" s="7" t="s">
        <v>479</v>
      </c>
      <c r="J2426" s="7" t="s">
        <v>103</v>
      </c>
      <c r="K2426" s="7" t="s">
        <v>480</v>
      </c>
      <c r="L2426" s="7" t="s">
        <v>481</v>
      </c>
      <c r="M2426" s="5" t="s">
        <v>482</v>
      </c>
      <c r="N2426" s="5" t="s">
        <v>483</v>
      </c>
      <c r="O2426" s="7" t="s">
        <v>484</v>
      </c>
      <c r="P2426" s="5">
        <v>12800</v>
      </c>
      <c r="Q2426" s="5">
        <v>18000</v>
      </c>
      <c r="R2426" s="5">
        <v>25400</v>
      </c>
      <c r="S2426" s="5">
        <v>53100</v>
      </c>
      <c r="T2426" s="5">
        <v>66000</v>
      </c>
      <c r="U2426" s="5">
        <v>78300</v>
      </c>
      <c r="V2426" s="5">
        <v>0</v>
      </c>
      <c r="W2426" s="5">
        <v>0</v>
      </c>
      <c r="X2426" s="5">
        <v>0</v>
      </c>
      <c r="Y2426" s="5">
        <v>8800</v>
      </c>
      <c r="Z2426" s="5">
        <v>9100</v>
      </c>
      <c r="AA2426" s="5">
        <v>5.4971317040000001</v>
      </c>
      <c r="AB2426" s="5">
        <v>-74.613729590000005</v>
      </c>
      <c r="AC2426" s="7" t="s">
        <v>37</v>
      </c>
      <c r="AD2426" s="5">
        <v>3824329700</v>
      </c>
      <c r="AE2426" s="5" t="str">
        <f>MID(TablaPivotFinal[[#This Row],[Fecha]],1,4)</f>
        <v>2017</v>
      </c>
      <c r="AF2426" s="5" t="str">
        <f>MID(TablaPivotFinal[[#This Row],[Fecha]],5,3)</f>
        <v>Abr</v>
      </c>
      <c r="AG2426" s="7">
        <v>3824329700</v>
      </c>
      <c r="AH2426" s="8">
        <v>4493.1333329999998</v>
      </c>
      <c r="AI2426" t="s">
        <v>1088</v>
      </c>
      <c r="AJ2426" t="s">
        <v>879</v>
      </c>
      <c r="AK2426" t="s">
        <v>1216</v>
      </c>
    </row>
    <row r="2427" spans="1:37" x14ac:dyDescent="0.3">
      <c r="A2427" t="str">
        <f t="shared" si="111"/>
        <v>EL KORAN-CONCESION HELIOS</v>
      </c>
      <c r="B2427" t="str">
        <f t="shared" si="112"/>
        <v>2017Ago</v>
      </c>
      <c r="C2427" t="str">
        <f t="shared" si="113"/>
        <v>5.497131704-74.61372959</v>
      </c>
      <c r="D2427" s="9" t="s">
        <v>476</v>
      </c>
      <c r="E2427" s="6" t="s">
        <v>477</v>
      </c>
      <c r="F2427" s="9" t="s">
        <v>264</v>
      </c>
      <c r="G2427" s="6">
        <v>25</v>
      </c>
      <c r="H2427" s="9" t="s">
        <v>478</v>
      </c>
      <c r="I2427" s="9" t="s">
        <v>479</v>
      </c>
      <c r="J2427" s="9" t="s">
        <v>103</v>
      </c>
      <c r="K2427" s="9" t="s">
        <v>480</v>
      </c>
      <c r="L2427" s="9" t="s">
        <v>481</v>
      </c>
      <c r="M2427" s="6" t="s">
        <v>482</v>
      </c>
      <c r="N2427" s="6" t="s">
        <v>483</v>
      </c>
      <c r="O2427" s="9" t="s">
        <v>484</v>
      </c>
      <c r="P2427" s="6">
        <v>12800</v>
      </c>
      <c r="Q2427" s="6">
        <v>18000</v>
      </c>
      <c r="R2427" s="6">
        <v>25400</v>
      </c>
      <c r="S2427" s="6">
        <v>53100</v>
      </c>
      <c r="T2427" s="6">
        <v>66000</v>
      </c>
      <c r="U2427" s="6">
        <v>78300</v>
      </c>
      <c r="V2427" s="6">
        <v>0</v>
      </c>
      <c r="W2427" s="6">
        <v>0</v>
      </c>
      <c r="X2427" s="6">
        <v>0</v>
      </c>
      <c r="Y2427" s="6">
        <v>8800</v>
      </c>
      <c r="Z2427" s="6">
        <v>9100</v>
      </c>
      <c r="AA2427" s="6">
        <v>5.4971317040000001</v>
      </c>
      <c r="AB2427" s="6">
        <v>-74.613729590000005</v>
      </c>
      <c r="AC2427" s="9" t="s">
        <v>39</v>
      </c>
      <c r="AD2427" s="6">
        <v>4082207200</v>
      </c>
      <c r="AE2427" s="6" t="str">
        <f>MID(TablaPivotFinal[[#This Row],[Fecha]],1,4)</f>
        <v>2017</v>
      </c>
      <c r="AF2427" s="6" t="str">
        <f>MID(TablaPivotFinal[[#This Row],[Fecha]],5,3)</f>
        <v>Ago</v>
      </c>
      <c r="AG2427" s="9">
        <v>4082207200</v>
      </c>
      <c r="AH2427" s="10">
        <v>4263.0322580000002</v>
      </c>
      <c r="AI2427" t="s">
        <v>1088</v>
      </c>
      <c r="AJ2427" t="s">
        <v>883</v>
      </c>
      <c r="AK2427" t="s">
        <v>1216</v>
      </c>
    </row>
    <row r="2428" spans="1:37" x14ac:dyDescent="0.3">
      <c r="A2428" t="str">
        <f t="shared" si="111"/>
        <v>EL KORAN-CONCESION HELIOS</v>
      </c>
      <c r="B2428" t="str">
        <f t="shared" si="112"/>
        <v>2017Dic</v>
      </c>
      <c r="C2428" t="str">
        <f t="shared" si="113"/>
        <v>5.497131704-74.61372959</v>
      </c>
      <c r="D2428" s="7" t="s">
        <v>476</v>
      </c>
      <c r="E2428" s="5" t="s">
        <v>477</v>
      </c>
      <c r="F2428" s="7" t="s">
        <v>264</v>
      </c>
      <c r="G2428" s="5">
        <v>25</v>
      </c>
      <c r="H2428" s="7" t="s">
        <v>478</v>
      </c>
      <c r="I2428" s="7" t="s">
        <v>479</v>
      </c>
      <c r="J2428" s="7" t="s">
        <v>103</v>
      </c>
      <c r="K2428" s="7" t="s">
        <v>480</v>
      </c>
      <c r="L2428" s="7" t="s">
        <v>481</v>
      </c>
      <c r="M2428" s="5" t="s">
        <v>482</v>
      </c>
      <c r="N2428" s="5" t="s">
        <v>483</v>
      </c>
      <c r="O2428" s="7" t="s">
        <v>484</v>
      </c>
      <c r="P2428" s="5">
        <v>12800</v>
      </c>
      <c r="Q2428" s="5">
        <v>18000</v>
      </c>
      <c r="R2428" s="5">
        <v>25400</v>
      </c>
      <c r="S2428" s="5">
        <v>53100</v>
      </c>
      <c r="T2428" s="5">
        <v>66000</v>
      </c>
      <c r="U2428" s="5">
        <v>78300</v>
      </c>
      <c r="V2428" s="5">
        <v>0</v>
      </c>
      <c r="W2428" s="5">
        <v>0</v>
      </c>
      <c r="X2428" s="5">
        <v>0</v>
      </c>
      <c r="Y2428" s="5">
        <v>8800</v>
      </c>
      <c r="Z2428" s="5">
        <v>9100</v>
      </c>
      <c r="AA2428" s="5">
        <v>5.4971317040000001</v>
      </c>
      <c r="AB2428" s="5">
        <v>-74.613729590000005</v>
      </c>
      <c r="AC2428" s="7" t="s">
        <v>41</v>
      </c>
      <c r="AD2428" s="5">
        <v>4576443400</v>
      </c>
      <c r="AE2428" s="5" t="str">
        <f>MID(TablaPivotFinal[[#This Row],[Fecha]],1,4)</f>
        <v>2017</v>
      </c>
      <c r="AF2428" s="5" t="str">
        <f>MID(TablaPivotFinal[[#This Row],[Fecha]],5,3)</f>
        <v>Dic</v>
      </c>
      <c r="AG2428" s="7">
        <v>4576443400</v>
      </c>
      <c r="AH2428" s="8">
        <v>5952.6129030000002</v>
      </c>
      <c r="AI2428" t="s">
        <v>1088</v>
      </c>
      <c r="AJ2428" t="s">
        <v>887</v>
      </c>
      <c r="AK2428" t="s">
        <v>1216</v>
      </c>
    </row>
    <row r="2429" spans="1:37" x14ac:dyDescent="0.3">
      <c r="A2429" t="str">
        <f t="shared" si="111"/>
        <v>EL KORAN-CONCESION HELIOS</v>
      </c>
      <c r="B2429" t="str">
        <f t="shared" si="112"/>
        <v>2017Ene</v>
      </c>
      <c r="C2429" t="str">
        <f t="shared" si="113"/>
        <v>5.497131704-74.61372959</v>
      </c>
      <c r="D2429" s="9" t="s">
        <v>476</v>
      </c>
      <c r="E2429" s="6" t="s">
        <v>477</v>
      </c>
      <c r="F2429" s="9" t="s">
        <v>264</v>
      </c>
      <c r="G2429" s="6">
        <v>25</v>
      </c>
      <c r="H2429" s="9" t="s">
        <v>478</v>
      </c>
      <c r="I2429" s="9" t="s">
        <v>479</v>
      </c>
      <c r="J2429" s="9" t="s">
        <v>103</v>
      </c>
      <c r="K2429" s="9" t="s">
        <v>480</v>
      </c>
      <c r="L2429" s="9" t="s">
        <v>481</v>
      </c>
      <c r="M2429" s="6" t="s">
        <v>482</v>
      </c>
      <c r="N2429" s="6" t="s">
        <v>483</v>
      </c>
      <c r="O2429" s="9" t="s">
        <v>484</v>
      </c>
      <c r="P2429" s="6">
        <v>12800</v>
      </c>
      <c r="Q2429" s="6">
        <v>18000</v>
      </c>
      <c r="R2429" s="6">
        <v>25400</v>
      </c>
      <c r="S2429" s="6">
        <v>53100</v>
      </c>
      <c r="T2429" s="6">
        <v>66000</v>
      </c>
      <c r="U2429" s="6">
        <v>78300</v>
      </c>
      <c r="V2429" s="6">
        <v>0</v>
      </c>
      <c r="W2429" s="6">
        <v>0</v>
      </c>
      <c r="X2429" s="6">
        <v>0</v>
      </c>
      <c r="Y2429" s="6">
        <v>8800</v>
      </c>
      <c r="Z2429" s="6">
        <v>9100</v>
      </c>
      <c r="AA2429" s="6">
        <v>5.4971317040000001</v>
      </c>
      <c r="AB2429" s="6">
        <v>-74.613729590000005</v>
      </c>
      <c r="AC2429" s="9" t="s">
        <v>43</v>
      </c>
      <c r="AD2429" s="6">
        <v>4251160700</v>
      </c>
      <c r="AE2429" s="6" t="str">
        <f>MID(TablaPivotFinal[[#This Row],[Fecha]],1,4)</f>
        <v>2017</v>
      </c>
      <c r="AF2429" s="6" t="str">
        <f>MID(TablaPivotFinal[[#This Row],[Fecha]],5,3)</f>
        <v>Ene</v>
      </c>
      <c r="AG2429" s="9">
        <v>4251160700</v>
      </c>
      <c r="AH2429" s="10">
        <v>5832</v>
      </c>
      <c r="AI2429" t="s">
        <v>1088</v>
      </c>
      <c r="AJ2429" t="s">
        <v>876</v>
      </c>
      <c r="AK2429" t="s">
        <v>1216</v>
      </c>
    </row>
    <row r="2430" spans="1:37" x14ac:dyDescent="0.3">
      <c r="A2430" t="str">
        <f t="shared" si="111"/>
        <v>EL KORAN-CONCESION HELIOS</v>
      </c>
      <c r="B2430" t="str">
        <f t="shared" si="112"/>
        <v>2017Feb</v>
      </c>
      <c r="C2430" t="str">
        <f t="shared" si="113"/>
        <v>5.497131704-74.61372959</v>
      </c>
      <c r="D2430" s="7" t="s">
        <v>476</v>
      </c>
      <c r="E2430" s="5" t="s">
        <v>477</v>
      </c>
      <c r="F2430" s="7" t="s">
        <v>264</v>
      </c>
      <c r="G2430" s="5">
        <v>25</v>
      </c>
      <c r="H2430" s="7" t="s">
        <v>478</v>
      </c>
      <c r="I2430" s="7" t="s">
        <v>479</v>
      </c>
      <c r="J2430" s="7" t="s">
        <v>103</v>
      </c>
      <c r="K2430" s="7" t="s">
        <v>480</v>
      </c>
      <c r="L2430" s="7" t="s">
        <v>481</v>
      </c>
      <c r="M2430" s="5" t="s">
        <v>482</v>
      </c>
      <c r="N2430" s="5" t="s">
        <v>483</v>
      </c>
      <c r="O2430" s="7" t="s">
        <v>484</v>
      </c>
      <c r="P2430" s="5">
        <v>12800</v>
      </c>
      <c r="Q2430" s="5">
        <v>18000</v>
      </c>
      <c r="R2430" s="5">
        <v>25400</v>
      </c>
      <c r="S2430" s="5">
        <v>53100</v>
      </c>
      <c r="T2430" s="5">
        <v>66000</v>
      </c>
      <c r="U2430" s="5">
        <v>78300</v>
      </c>
      <c r="V2430" s="5">
        <v>0</v>
      </c>
      <c r="W2430" s="5">
        <v>0</v>
      </c>
      <c r="X2430" s="5">
        <v>0</v>
      </c>
      <c r="Y2430" s="5">
        <v>8800</v>
      </c>
      <c r="Z2430" s="5">
        <v>9100</v>
      </c>
      <c r="AA2430" s="5">
        <v>5.4971317040000001</v>
      </c>
      <c r="AB2430" s="5">
        <v>-74.613729590000005</v>
      </c>
      <c r="AC2430" s="7" t="s">
        <v>45</v>
      </c>
      <c r="AD2430" s="5">
        <v>3300215500</v>
      </c>
      <c r="AE2430" s="5" t="str">
        <f>MID(TablaPivotFinal[[#This Row],[Fecha]],1,4)</f>
        <v>2017</v>
      </c>
      <c r="AF2430" s="5" t="str">
        <f>MID(TablaPivotFinal[[#This Row],[Fecha]],5,3)</f>
        <v>Feb</v>
      </c>
      <c r="AG2430" s="7">
        <v>3300215500</v>
      </c>
      <c r="AH2430" s="8">
        <v>3515.8928569999998</v>
      </c>
      <c r="AI2430" t="s">
        <v>1088</v>
      </c>
      <c r="AJ2430" t="s">
        <v>877</v>
      </c>
      <c r="AK2430" t="s">
        <v>1216</v>
      </c>
    </row>
    <row r="2431" spans="1:37" x14ac:dyDescent="0.3">
      <c r="A2431" t="str">
        <f t="shared" si="111"/>
        <v>EL KORAN-CONCESION HELIOS</v>
      </c>
      <c r="B2431" t="str">
        <f t="shared" si="112"/>
        <v>2017Jul</v>
      </c>
      <c r="C2431" t="str">
        <f t="shared" si="113"/>
        <v>5.497131704-74.61372959</v>
      </c>
      <c r="D2431" s="9" t="s">
        <v>476</v>
      </c>
      <c r="E2431" s="6" t="s">
        <v>477</v>
      </c>
      <c r="F2431" s="9" t="s">
        <v>264</v>
      </c>
      <c r="G2431" s="6">
        <v>25</v>
      </c>
      <c r="H2431" s="9" t="s">
        <v>478</v>
      </c>
      <c r="I2431" s="9" t="s">
        <v>479</v>
      </c>
      <c r="J2431" s="9" t="s">
        <v>103</v>
      </c>
      <c r="K2431" s="9" t="s">
        <v>480</v>
      </c>
      <c r="L2431" s="9" t="s">
        <v>481</v>
      </c>
      <c r="M2431" s="6" t="s">
        <v>482</v>
      </c>
      <c r="N2431" s="6" t="s">
        <v>483</v>
      </c>
      <c r="O2431" s="9" t="s">
        <v>484</v>
      </c>
      <c r="P2431" s="6">
        <v>12800</v>
      </c>
      <c r="Q2431" s="6">
        <v>18000</v>
      </c>
      <c r="R2431" s="6">
        <v>25400</v>
      </c>
      <c r="S2431" s="6">
        <v>53100</v>
      </c>
      <c r="T2431" s="6">
        <v>66000</v>
      </c>
      <c r="U2431" s="6">
        <v>78300</v>
      </c>
      <c r="V2431" s="6">
        <v>0</v>
      </c>
      <c r="W2431" s="6">
        <v>0</v>
      </c>
      <c r="X2431" s="6">
        <v>0</v>
      </c>
      <c r="Y2431" s="6">
        <v>8800</v>
      </c>
      <c r="Z2431" s="6">
        <v>9100</v>
      </c>
      <c r="AA2431" s="6">
        <v>5.4971317040000001</v>
      </c>
      <c r="AB2431" s="6">
        <v>-74.613729590000005</v>
      </c>
      <c r="AC2431" s="9" t="s">
        <v>47</v>
      </c>
      <c r="AD2431" s="6">
        <v>3930628600</v>
      </c>
      <c r="AE2431" s="6" t="str">
        <f>MID(TablaPivotFinal[[#This Row],[Fecha]],1,4)</f>
        <v>2017</v>
      </c>
      <c r="AF2431" s="6" t="str">
        <f>MID(TablaPivotFinal[[#This Row],[Fecha]],5,3)</f>
        <v>Jul</v>
      </c>
      <c r="AG2431" s="9">
        <v>3930628600</v>
      </c>
      <c r="AH2431" s="10">
        <v>4191.5161289999996</v>
      </c>
      <c r="AI2431" t="s">
        <v>1088</v>
      </c>
      <c r="AJ2431" t="s">
        <v>882</v>
      </c>
      <c r="AK2431" t="s">
        <v>1216</v>
      </c>
    </row>
    <row r="2432" spans="1:37" x14ac:dyDescent="0.3">
      <c r="A2432" t="str">
        <f t="shared" si="111"/>
        <v>EL KORAN-CONCESION HELIOS</v>
      </c>
      <c r="B2432" t="str">
        <f t="shared" si="112"/>
        <v>2017Jun</v>
      </c>
      <c r="C2432" t="str">
        <f t="shared" si="113"/>
        <v>5.497131704-74.61372959</v>
      </c>
      <c r="D2432" s="7" t="s">
        <v>476</v>
      </c>
      <c r="E2432" s="5" t="s">
        <v>477</v>
      </c>
      <c r="F2432" s="7" t="s">
        <v>264</v>
      </c>
      <c r="G2432" s="5">
        <v>25</v>
      </c>
      <c r="H2432" s="7" t="s">
        <v>478</v>
      </c>
      <c r="I2432" s="7" t="s">
        <v>479</v>
      </c>
      <c r="J2432" s="7" t="s">
        <v>103</v>
      </c>
      <c r="K2432" s="7" t="s">
        <v>480</v>
      </c>
      <c r="L2432" s="7" t="s">
        <v>481</v>
      </c>
      <c r="M2432" s="5" t="s">
        <v>482</v>
      </c>
      <c r="N2432" s="5" t="s">
        <v>483</v>
      </c>
      <c r="O2432" s="7" t="s">
        <v>484</v>
      </c>
      <c r="P2432" s="5">
        <v>12800</v>
      </c>
      <c r="Q2432" s="5">
        <v>18000</v>
      </c>
      <c r="R2432" s="5">
        <v>25400</v>
      </c>
      <c r="S2432" s="5">
        <v>53100</v>
      </c>
      <c r="T2432" s="5">
        <v>66000</v>
      </c>
      <c r="U2432" s="5">
        <v>78300</v>
      </c>
      <c r="V2432" s="5">
        <v>0</v>
      </c>
      <c r="W2432" s="5">
        <v>0</v>
      </c>
      <c r="X2432" s="5">
        <v>0</v>
      </c>
      <c r="Y2432" s="5">
        <v>8800</v>
      </c>
      <c r="Z2432" s="5">
        <v>9100</v>
      </c>
      <c r="AA2432" s="5">
        <v>5.4971317040000001</v>
      </c>
      <c r="AB2432" s="5">
        <v>-74.613729590000005</v>
      </c>
      <c r="AC2432" s="7" t="s">
        <v>49</v>
      </c>
      <c r="AD2432" s="5">
        <v>3990589900</v>
      </c>
      <c r="AE2432" s="5" t="str">
        <f>MID(TablaPivotFinal[[#This Row],[Fecha]],1,4)</f>
        <v>2017</v>
      </c>
      <c r="AF2432" s="5" t="str">
        <f>MID(TablaPivotFinal[[#This Row],[Fecha]],5,3)</f>
        <v>Jun</v>
      </c>
      <c r="AG2432" s="7">
        <v>3990589900</v>
      </c>
      <c r="AH2432" s="8">
        <v>4390.6000000000004</v>
      </c>
      <c r="AI2432" t="s">
        <v>1088</v>
      </c>
      <c r="AJ2432" t="s">
        <v>881</v>
      </c>
      <c r="AK2432" t="s">
        <v>1216</v>
      </c>
    </row>
    <row r="2433" spans="1:37" x14ac:dyDescent="0.3">
      <c r="A2433" t="str">
        <f t="shared" si="111"/>
        <v>EL KORAN-CONCESION HELIOS</v>
      </c>
      <c r="B2433" t="str">
        <f t="shared" si="112"/>
        <v>2017Mar</v>
      </c>
      <c r="C2433" t="str">
        <f t="shared" si="113"/>
        <v>5.497131704-74.61372959</v>
      </c>
      <c r="D2433" s="9" t="s">
        <v>476</v>
      </c>
      <c r="E2433" s="6" t="s">
        <v>477</v>
      </c>
      <c r="F2433" s="9" t="s">
        <v>264</v>
      </c>
      <c r="G2433" s="6">
        <v>25</v>
      </c>
      <c r="H2433" s="9" t="s">
        <v>478</v>
      </c>
      <c r="I2433" s="9" t="s">
        <v>479</v>
      </c>
      <c r="J2433" s="9" t="s">
        <v>103</v>
      </c>
      <c r="K2433" s="9" t="s">
        <v>480</v>
      </c>
      <c r="L2433" s="9" t="s">
        <v>481</v>
      </c>
      <c r="M2433" s="6" t="s">
        <v>482</v>
      </c>
      <c r="N2433" s="6" t="s">
        <v>483</v>
      </c>
      <c r="O2433" s="9" t="s">
        <v>484</v>
      </c>
      <c r="P2433" s="6">
        <v>12800</v>
      </c>
      <c r="Q2433" s="6">
        <v>18000</v>
      </c>
      <c r="R2433" s="6">
        <v>25400</v>
      </c>
      <c r="S2433" s="6">
        <v>53100</v>
      </c>
      <c r="T2433" s="6">
        <v>66000</v>
      </c>
      <c r="U2433" s="6">
        <v>78300</v>
      </c>
      <c r="V2433" s="6">
        <v>0</v>
      </c>
      <c r="W2433" s="6">
        <v>0</v>
      </c>
      <c r="X2433" s="6">
        <v>0</v>
      </c>
      <c r="Y2433" s="6">
        <v>8800</v>
      </c>
      <c r="Z2433" s="6">
        <v>9100</v>
      </c>
      <c r="AA2433" s="6">
        <v>5.4971317040000001</v>
      </c>
      <c r="AB2433" s="6">
        <v>-74.613729590000005</v>
      </c>
      <c r="AC2433" s="9" t="s">
        <v>51</v>
      </c>
      <c r="AD2433" s="6">
        <v>3734907500</v>
      </c>
      <c r="AE2433" s="6" t="str">
        <f>MID(TablaPivotFinal[[#This Row],[Fecha]],1,4)</f>
        <v>2017</v>
      </c>
      <c r="AF2433" s="6" t="str">
        <f>MID(TablaPivotFinal[[#This Row],[Fecha]],5,3)</f>
        <v>Mar</v>
      </c>
      <c r="AG2433" s="9">
        <v>3734907500</v>
      </c>
      <c r="AH2433" s="10">
        <v>3607.9677419999998</v>
      </c>
      <c r="AI2433" t="s">
        <v>1088</v>
      </c>
      <c r="AJ2433" t="s">
        <v>878</v>
      </c>
      <c r="AK2433" t="s">
        <v>1216</v>
      </c>
    </row>
    <row r="2434" spans="1:37" x14ac:dyDescent="0.3">
      <c r="A2434" t="str">
        <f t="shared" ref="A2434:A2497" si="114">_xlfn.CONCAT(H2434,"-",D2434)</f>
        <v>EL KORAN-CONCESION HELIOS</v>
      </c>
      <c r="B2434" t="str">
        <f t="shared" si="112"/>
        <v>2017May</v>
      </c>
      <c r="C2434" t="str">
        <f t="shared" si="113"/>
        <v>5.497131704-74.61372959</v>
      </c>
      <c r="D2434" s="7" t="s">
        <v>476</v>
      </c>
      <c r="E2434" s="5" t="s">
        <v>477</v>
      </c>
      <c r="F2434" s="7" t="s">
        <v>264</v>
      </c>
      <c r="G2434" s="5">
        <v>25</v>
      </c>
      <c r="H2434" s="7" t="s">
        <v>478</v>
      </c>
      <c r="I2434" s="7" t="s">
        <v>479</v>
      </c>
      <c r="J2434" s="7" t="s">
        <v>103</v>
      </c>
      <c r="K2434" s="7" t="s">
        <v>480</v>
      </c>
      <c r="L2434" s="7" t="s">
        <v>481</v>
      </c>
      <c r="M2434" s="5" t="s">
        <v>482</v>
      </c>
      <c r="N2434" s="5" t="s">
        <v>483</v>
      </c>
      <c r="O2434" s="7" t="s">
        <v>484</v>
      </c>
      <c r="P2434" s="5">
        <v>12800</v>
      </c>
      <c r="Q2434" s="5">
        <v>18000</v>
      </c>
      <c r="R2434" s="5">
        <v>25400</v>
      </c>
      <c r="S2434" s="5">
        <v>53100</v>
      </c>
      <c r="T2434" s="5">
        <v>66000</v>
      </c>
      <c r="U2434" s="5">
        <v>78300</v>
      </c>
      <c r="V2434" s="5">
        <v>0</v>
      </c>
      <c r="W2434" s="5">
        <v>0</v>
      </c>
      <c r="X2434" s="5">
        <v>0</v>
      </c>
      <c r="Y2434" s="5">
        <v>8800</v>
      </c>
      <c r="Z2434" s="5">
        <v>9100</v>
      </c>
      <c r="AA2434" s="5">
        <v>5.4971317040000001</v>
      </c>
      <c r="AB2434" s="5">
        <v>-74.613729590000005</v>
      </c>
      <c r="AC2434" s="7" t="s">
        <v>53</v>
      </c>
      <c r="AD2434" s="5">
        <v>4176579400</v>
      </c>
      <c r="AE2434" s="5" t="str">
        <f>MID(TablaPivotFinal[[#This Row],[Fecha]],1,4)</f>
        <v>2017</v>
      </c>
      <c r="AF2434" s="5" t="str">
        <f>MID(TablaPivotFinal[[#This Row],[Fecha]],5,3)</f>
        <v>May</v>
      </c>
      <c r="AG2434" s="7">
        <v>4176579400</v>
      </c>
      <c r="AH2434" s="8">
        <v>4087.419355</v>
      </c>
      <c r="AI2434" t="s">
        <v>1088</v>
      </c>
      <c r="AJ2434" t="s">
        <v>880</v>
      </c>
      <c r="AK2434" t="s">
        <v>1216</v>
      </c>
    </row>
    <row r="2435" spans="1:37" x14ac:dyDescent="0.3">
      <c r="A2435" t="str">
        <f t="shared" si="114"/>
        <v>EL KORAN-CONCESION HELIOS</v>
      </c>
      <c r="B2435" t="str">
        <f t="shared" ref="B2435:B2498" si="115">_xlfn.CONCAT(AE2435,AF2435)</f>
        <v>2017Nov</v>
      </c>
      <c r="C2435" t="str">
        <f t="shared" ref="C2435:C2498" si="116">_xlfn.CONCAT(AA2435,AB2435)</f>
        <v>5.497131704-74.61372959</v>
      </c>
      <c r="D2435" s="9" t="s">
        <v>476</v>
      </c>
      <c r="E2435" s="6" t="s">
        <v>477</v>
      </c>
      <c r="F2435" s="9" t="s">
        <v>264</v>
      </c>
      <c r="G2435" s="6">
        <v>25</v>
      </c>
      <c r="H2435" s="9" t="s">
        <v>478</v>
      </c>
      <c r="I2435" s="9" t="s">
        <v>479</v>
      </c>
      <c r="J2435" s="9" t="s">
        <v>103</v>
      </c>
      <c r="K2435" s="9" t="s">
        <v>480</v>
      </c>
      <c r="L2435" s="9" t="s">
        <v>481</v>
      </c>
      <c r="M2435" s="6" t="s">
        <v>482</v>
      </c>
      <c r="N2435" s="6" t="s">
        <v>483</v>
      </c>
      <c r="O2435" s="9" t="s">
        <v>484</v>
      </c>
      <c r="P2435" s="6">
        <v>12800</v>
      </c>
      <c r="Q2435" s="6">
        <v>18000</v>
      </c>
      <c r="R2435" s="6">
        <v>25400</v>
      </c>
      <c r="S2435" s="6">
        <v>53100</v>
      </c>
      <c r="T2435" s="6">
        <v>66000</v>
      </c>
      <c r="U2435" s="6">
        <v>78300</v>
      </c>
      <c r="V2435" s="6">
        <v>0</v>
      </c>
      <c r="W2435" s="6">
        <v>0</v>
      </c>
      <c r="X2435" s="6">
        <v>0</v>
      </c>
      <c r="Y2435" s="6">
        <v>8800</v>
      </c>
      <c r="Z2435" s="6">
        <v>9100</v>
      </c>
      <c r="AA2435" s="6">
        <v>5.4971317040000001</v>
      </c>
      <c r="AB2435" s="6">
        <v>-74.613729590000005</v>
      </c>
      <c r="AC2435" s="9" t="s">
        <v>55</v>
      </c>
      <c r="AD2435" s="6">
        <v>4136479200</v>
      </c>
      <c r="AE2435" s="6" t="str">
        <f>MID(TablaPivotFinal[[#This Row],[Fecha]],1,4)</f>
        <v>2017</v>
      </c>
      <c r="AF2435" s="6" t="str">
        <f>MID(TablaPivotFinal[[#This Row],[Fecha]],5,3)</f>
        <v>Nov</v>
      </c>
      <c r="AG2435" s="9">
        <v>4136479200</v>
      </c>
      <c r="AH2435" s="10">
        <v>4370.3</v>
      </c>
      <c r="AI2435" t="s">
        <v>1088</v>
      </c>
      <c r="AJ2435" t="s">
        <v>886</v>
      </c>
      <c r="AK2435" t="s">
        <v>1216</v>
      </c>
    </row>
    <row r="2436" spans="1:37" x14ac:dyDescent="0.3">
      <c r="A2436" t="str">
        <f t="shared" si="114"/>
        <v>EL KORAN-CONCESION HELIOS</v>
      </c>
      <c r="B2436" t="str">
        <f t="shared" si="115"/>
        <v>2017Oct</v>
      </c>
      <c r="C2436" t="str">
        <f t="shared" si="116"/>
        <v>5.497131704-74.61372959</v>
      </c>
      <c r="D2436" s="7" t="s">
        <v>476</v>
      </c>
      <c r="E2436" s="5" t="s">
        <v>477</v>
      </c>
      <c r="F2436" s="7" t="s">
        <v>264</v>
      </c>
      <c r="G2436" s="5">
        <v>25</v>
      </c>
      <c r="H2436" s="7" t="s">
        <v>478</v>
      </c>
      <c r="I2436" s="7" t="s">
        <v>479</v>
      </c>
      <c r="J2436" s="7" t="s">
        <v>103</v>
      </c>
      <c r="K2436" s="7" t="s">
        <v>480</v>
      </c>
      <c r="L2436" s="7" t="s">
        <v>481</v>
      </c>
      <c r="M2436" s="5" t="s">
        <v>482</v>
      </c>
      <c r="N2436" s="5" t="s">
        <v>483</v>
      </c>
      <c r="O2436" s="7" t="s">
        <v>484</v>
      </c>
      <c r="P2436" s="5">
        <v>12800</v>
      </c>
      <c r="Q2436" s="5">
        <v>18000</v>
      </c>
      <c r="R2436" s="5">
        <v>25400</v>
      </c>
      <c r="S2436" s="5">
        <v>53100</v>
      </c>
      <c r="T2436" s="5">
        <v>66000</v>
      </c>
      <c r="U2436" s="5">
        <v>78300</v>
      </c>
      <c r="V2436" s="5">
        <v>0</v>
      </c>
      <c r="W2436" s="5">
        <v>0</v>
      </c>
      <c r="X2436" s="5">
        <v>0</v>
      </c>
      <c r="Y2436" s="5">
        <v>8800</v>
      </c>
      <c r="Z2436" s="5">
        <v>9100</v>
      </c>
      <c r="AA2436" s="5">
        <v>5.4971317040000001</v>
      </c>
      <c r="AB2436" s="5">
        <v>-74.613729590000005</v>
      </c>
      <c r="AC2436" s="7" t="s">
        <v>57</v>
      </c>
      <c r="AD2436" s="5">
        <v>4277834750</v>
      </c>
      <c r="AE2436" s="5" t="str">
        <f>MID(TablaPivotFinal[[#This Row],[Fecha]],1,4)</f>
        <v>2017</v>
      </c>
      <c r="AF2436" s="5" t="str">
        <f>MID(TablaPivotFinal[[#This Row],[Fecha]],5,3)</f>
        <v>Oct</v>
      </c>
      <c r="AG2436" s="7">
        <v>4277834750</v>
      </c>
      <c r="AH2436" s="8">
        <v>4455.6774189999996</v>
      </c>
      <c r="AI2436" t="s">
        <v>1088</v>
      </c>
      <c r="AJ2436" t="s">
        <v>885</v>
      </c>
      <c r="AK2436" t="s">
        <v>1216</v>
      </c>
    </row>
    <row r="2437" spans="1:37" x14ac:dyDescent="0.3">
      <c r="A2437" t="str">
        <f t="shared" si="114"/>
        <v>EL KORAN-CONCESION HELIOS</v>
      </c>
      <c r="B2437" t="str">
        <f t="shared" si="115"/>
        <v>2017Sep</v>
      </c>
      <c r="C2437" t="str">
        <f t="shared" si="116"/>
        <v>5.497131704-74.61372959</v>
      </c>
      <c r="D2437" s="9" t="s">
        <v>476</v>
      </c>
      <c r="E2437" s="6" t="s">
        <v>477</v>
      </c>
      <c r="F2437" s="9" t="s">
        <v>264</v>
      </c>
      <c r="G2437" s="6">
        <v>25</v>
      </c>
      <c r="H2437" s="9" t="s">
        <v>478</v>
      </c>
      <c r="I2437" s="9" t="s">
        <v>479</v>
      </c>
      <c r="J2437" s="9" t="s">
        <v>103</v>
      </c>
      <c r="K2437" s="9" t="s">
        <v>480</v>
      </c>
      <c r="L2437" s="9" t="s">
        <v>481</v>
      </c>
      <c r="M2437" s="6" t="s">
        <v>482</v>
      </c>
      <c r="N2437" s="6" t="s">
        <v>483</v>
      </c>
      <c r="O2437" s="9" t="s">
        <v>484</v>
      </c>
      <c r="P2437" s="6">
        <v>12800</v>
      </c>
      <c r="Q2437" s="6">
        <v>18000</v>
      </c>
      <c r="R2437" s="6">
        <v>25400</v>
      </c>
      <c r="S2437" s="6">
        <v>53100</v>
      </c>
      <c r="T2437" s="6">
        <v>66000</v>
      </c>
      <c r="U2437" s="6">
        <v>78300</v>
      </c>
      <c r="V2437" s="6">
        <v>0</v>
      </c>
      <c r="W2437" s="6">
        <v>0</v>
      </c>
      <c r="X2437" s="6">
        <v>0</v>
      </c>
      <c r="Y2437" s="6">
        <v>8800</v>
      </c>
      <c r="Z2437" s="6">
        <v>9100</v>
      </c>
      <c r="AA2437" s="6">
        <v>5.4971317040000001</v>
      </c>
      <c r="AB2437" s="6">
        <v>-74.613729590000005</v>
      </c>
      <c r="AC2437" s="9" t="s">
        <v>59</v>
      </c>
      <c r="AD2437" s="6">
        <v>3821933800</v>
      </c>
      <c r="AE2437" s="6" t="str">
        <f>MID(TablaPivotFinal[[#This Row],[Fecha]],1,4)</f>
        <v>2017</v>
      </c>
      <c r="AF2437" s="6" t="str">
        <f>MID(TablaPivotFinal[[#This Row],[Fecha]],5,3)</f>
        <v>Sep</v>
      </c>
      <c r="AG2437" s="9">
        <v>3821933800</v>
      </c>
      <c r="AH2437" s="10">
        <v>3856.3666669999998</v>
      </c>
      <c r="AI2437" t="s">
        <v>1088</v>
      </c>
      <c r="AJ2437" t="s">
        <v>884</v>
      </c>
      <c r="AK2437" t="s">
        <v>1216</v>
      </c>
    </row>
    <row r="2438" spans="1:37" x14ac:dyDescent="0.3">
      <c r="A2438" t="str">
        <f t="shared" si="114"/>
        <v>EL KORAN-CONCESION HELIOS</v>
      </c>
      <c r="B2438" t="str">
        <f t="shared" si="115"/>
        <v>2018Abr</v>
      </c>
      <c r="C2438" t="str">
        <f t="shared" si="116"/>
        <v>5.497131704-74.61372959</v>
      </c>
      <c r="D2438" s="7" t="s">
        <v>476</v>
      </c>
      <c r="E2438" s="5" t="s">
        <v>477</v>
      </c>
      <c r="F2438" s="7" t="s">
        <v>264</v>
      </c>
      <c r="G2438" s="5">
        <v>25</v>
      </c>
      <c r="H2438" s="7" t="s">
        <v>478</v>
      </c>
      <c r="I2438" s="7" t="s">
        <v>479</v>
      </c>
      <c r="J2438" s="7" t="s">
        <v>103</v>
      </c>
      <c r="K2438" s="7" t="s">
        <v>480</v>
      </c>
      <c r="L2438" s="7" t="s">
        <v>481</v>
      </c>
      <c r="M2438" s="5" t="s">
        <v>482</v>
      </c>
      <c r="N2438" s="5" t="s">
        <v>483</v>
      </c>
      <c r="O2438" s="7" t="s">
        <v>484</v>
      </c>
      <c r="P2438" s="5">
        <v>12800</v>
      </c>
      <c r="Q2438" s="5">
        <v>18000</v>
      </c>
      <c r="R2438" s="5">
        <v>25400</v>
      </c>
      <c r="S2438" s="5">
        <v>53100</v>
      </c>
      <c r="T2438" s="5">
        <v>66000</v>
      </c>
      <c r="U2438" s="5">
        <v>78300</v>
      </c>
      <c r="V2438" s="5">
        <v>0</v>
      </c>
      <c r="W2438" s="5">
        <v>0</v>
      </c>
      <c r="X2438" s="5">
        <v>0</v>
      </c>
      <c r="Y2438" s="5">
        <v>8800</v>
      </c>
      <c r="Z2438" s="5">
        <v>9100</v>
      </c>
      <c r="AA2438" s="5">
        <v>5.4971317040000001</v>
      </c>
      <c r="AB2438" s="5">
        <v>-74.613729590000005</v>
      </c>
      <c r="AC2438" s="7" t="s">
        <v>61</v>
      </c>
      <c r="AD2438" s="5">
        <v>3915263500</v>
      </c>
      <c r="AE2438" s="5" t="str">
        <f>MID(TablaPivotFinal[[#This Row],[Fecha]],1,4)</f>
        <v>2018</v>
      </c>
      <c r="AF2438" s="5" t="str">
        <f>MID(TablaPivotFinal[[#This Row],[Fecha]],5,3)</f>
        <v>Abr</v>
      </c>
      <c r="AG2438" s="7">
        <v>3915263500</v>
      </c>
      <c r="AH2438" s="8">
        <v>119646</v>
      </c>
      <c r="AI2438" t="s">
        <v>1088</v>
      </c>
      <c r="AJ2438" t="s">
        <v>891</v>
      </c>
      <c r="AK2438" t="s">
        <v>1216</v>
      </c>
    </row>
    <row r="2439" spans="1:37" x14ac:dyDescent="0.3">
      <c r="A2439" t="str">
        <f t="shared" si="114"/>
        <v>EL KORAN-CONCESION HELIOS</v>
      </c>
      <c r="B2439" t="str">
        <f t="shared" si="115"/>
        <v>2018Ago</v>
      </c>
      <c r="C2439" t="str">
        <f t="shared" si="116"/>
        <v>5.497131704-74.61372959</v>
      </c>
      <c r="D2439" s="9" t="s">
        <v>476</v>
      </c>
      <c r="E2439" s="6" t="s">
        <v>477</v>
      </c>
      <c r="F2439" s="9" t="s">
        <v>264</v>
      </c>
      <c r="G2439" s="6">
        <v>25</v>
      </c>
      <c r="H2439" s="9" t="s">
        <v>478</v>
      </c>
      <c r="I2439" s="9" t="s">
        <v>479</v>
      </c>
      <c r="J2439" s="9" t="s">
        <v>103</v>
      </c>
      <c r="K2439" s="9" t="s">
        <v>480</v>
      </c>
      <c r="L2439" s="9" t="s">
        <v>481</v>
      </c>
      <c r="M2439" s="6" t="s">
        <v>482</v>
      </c>
      <c r="N2439" s="6" t="s">
        <v>483</v>
      </c>
      <c r="O2439" s="9" t="s">
        <v>484</v>
      </c>
      <c r="P2439" s="6">
        <v>12800</v>
      </c>
      <c r="Q2439" s="6">
        <v>18000</v>
      </c>
      <c r="R2439" s="6">
        <v>25400</v>
      </c>
      <c r="S2439" s="6">
        <v>53100</v>
      </c>
      <c r="T2439" s="6">
        <v>66000</v>
      </c>
      <c r="U2439" s="6">
        <v>78300</v>
      </c>
      <c r="V2439" s="6">
        <v>0</v>
      </c>
      <c r="W2439" s="6">
        <v>0</v>
      </c>
      <c r="X2439" s="6">
        <v>0</v>
      </c>
      <c r="Y2439" s="6">
        <v>8800</v>
      </c>
      <c r="Z2439" s="6">
        <v>9100</v>
      </c>
      <c r="AA2439" s="6">
        <v>5.4971317040000001</v>
      </c>
      <c r="AB2439" s="6">
        <v>-74.613729590000005</v>
      </c>
      <c r="AC2439" s="9" t="s">
        <v>63</v>
      </c>
      <c r="AD2439" s="6">
        <v>3970927500</v>
      </c>
      <c r="AE2439" s="6" t="str">
        <f>MID(TablaPivotFinal[[#This Row],[Fecha]],1,4)</f>
        <v>2018</v>
      </c>
      <c r="AF2439" s="6" t="str">
        <f>MID(TablaPivotFinal[[#This Row],[Fecha]],5,3)</f>
        <v>Ago</v>
      </c>
      <c r="AG2439" s="9">
        <v>3970927500</v>
      </c>
      <c r="AH2439" s="10">
        <v>127193</v>
      </c>
      <c r="AI2439" t="s">
        <v>1088</v>
      </c>
      <c r="AJ2439" t="s">
        <v>895</v>
      </c>
      <c r="AK2439" t="s">
        <v>1216</v>
      </c>
    </row>
    <row r="2440" spans="1:37" x14ac:dyDescent="0.3">
      <c r="A2440" t="str">
        <f t="shared" si="114"/>
        <v>EL KORAN-CONCESION HELIOS</v>
      </c>
      <c r="B2440" t="str">
        <f t="shared" si="115"/>
        <v>2018Dic</v>
      </c>
      <c r="C2440" t="str">
        <f t="shared" si="116"/>
        <v>5.497131704-74.61372959</v>
      </c>
      <c r="D2440" s="7" t="s">
        <v>476</v>
      </c>
      <c r="E2440" s="5" t="s">
        <v>477</v>
      </c>
      <c r="F2440" s="7" t="s">
        <v>264</v>
      </c>
      <c r="G2440" s="5">
        <v>25</v>
      </c>
      <c r="H2440" s="7" t="s">
        <v>478</v>
      </c>
      <c r="I2440" s="7" t="s">
        <v>479</v>
      </c>
      <c r="J2440" s="7" t="s">
        <v>103</v>
      </c>
      <c r="K2440" s="7" t="s">
        <v>480</v>
      </c>
      <c r="L2440" s="7" t="s">
        <v>481</v>
      </c>
      <c r="M2440" s="5" t="s">
        <v>482</v>
      </c>
      <c r="N2440" s="5" t="s">
        <v>483</v>
      </c>
      <c r="O2440" s="7" t="s">
        <v>484</v>
      </c>
      <c r="P2440" s="5">
        <v>12800</v>
      </c>
      <c r="Q2440" s="5">
        <v>18000</v>
      </c>
      <c r="R2440" s="5">
        <v>25400</v>
      </c>
      <c r="S2440" s="5">
        <v>53100</v>
      </c>
      <c r="T2440" s="5">
        <v>66000</v>
      </c>
      <c r="U2440" s="5">
        <v>78300</v>
      </c>
      <c r="V2440" s="5">
        <v>0</v>
      </c>
      <c r="W2440" s="5">
        <v>0</v>
      </c>
      <c r="X2440" s="5">
        <v>0</v>
      </c>
      <c r="Y2440" s="5">
        <v>8800</v>
      </c>
      <c r="Z2440" s="5">
        <v>9100</v>
      </c>
      <c r="AA2440" s="5">
        <v>5.4971317040000001</v>
      </c>
      <c r="AB2440" s="5">
        <v>-74.613729590000005</v>
      </c>
      <c r="AC2440" s="7" t="s">
        <v>65</v>
      </c>
      <c r="AD2440" s="5">
        <v>5056705250</v>
      </c>
      <c r="AE2440" s="5" t="str">
        <f>MID(TablaPivotFinal[[#This Row],[Fecha]],1,4)</f>
        <v>2018</v>
      </c>
      <c r="AF2440" s="5" t="str">
        <f>MID(TablaPivotFinal[[#This Row],[Fecha]],5,3)</f>
        <v>Dic</v>
      </c>
      <c r="AG2440" s="7">
        <v>5056705250</v>
      </c>
      <c r="AH2440" s="8">
        <v>190185</v>
      </c>
      <c r="AI2440" t="s">
        <v>1088</v>
      </c>
      <c r="AJ2440" t="s">
        <v>899</v>
      </c>
      <c r="AK2440" t="s">
        <v>1216</v>
      </c>
    </row>
    <row r="2441" spans="1:37" x14ac:dyDescent="0.3">
      <c r="A2441" t="str">
        <f t="shared" si="114"/>
        <v>EL KORAN-CONCESION HELIOS</v>
      </c>
      <c r="B2441" t="str">
        <f t="shared" si="115"/>
        <v>2018Ene</v>
      </c>
      <c r="C2441" t="str">
        <f t="shared" si="116"/>
        <v>5.497131704-74.61372959</v>
      </c>
      <c r="D2441" s="9" t="s">
        <v>476</v>
      </c>
      <c r="E2441" s="6" t="s">
        <v>477</v>
      </c>
      <c r="F2441" s="9" t="s">
        <v>264</v>
      </c>
      <c r="G2441" s="6">
        <v>25</v>
      </c>
      <c r="H2441" s="9" t="s">
        <v>478</v>
      </c>
      <c r="I2441" s="9" t="s">
        <v>479</v>
      </c>
      <c r="J2441" s="9" t="s">
        <v>103</v>
      </c>
      <c r="K2441" s="9" t="s">
        <v>480</v>
      </c>
      <c r="L2441" s="9" t="s">
        <v>481</v>
      </c>
      <c r="M2441" s="6" t="s">
        <v>482</v>
      </c>
      <c r="N2441" s="6" t="s">
        <v>483</v>
      </c>
      <c r="O2441" s="9" t="s">
        <v>484</v>
      </c>
      <c r="P2441" s="6">
        <v>12800</v>
      </c>
      <c r="Q2441" s="6">
        <v>18000</v>
      </c>
      <c r="R2441" s="6">
        <v>25400</v>
      </c>
      <c r="S2441" s="6">
        <v>53100</v>
      </c>
      <c r="T2441" s="6">
        <v>66000</v>
      </c>
      <c r="U2441" s="6">
        <v>78300</v>
      </c>
      <c r="V2441" s="6">
        <v>0</v>
      </c>
      <c r="W2441" s="6">
        <v>0</v>
      </c>
      <c r="X2441" s="6">
        <v>0</v>
      </c>
      <c r="Y2441" s="6">
        <v>8800</v>
      </c>
      <c r="Z2441" s="6">
        <v>9100</v>
      </c>
      <c r="AA2441" s="6">
        <v>5.4971317040000001</v>
      </c>
      <c r="AB2441" s="6">
        <v>-74.613729590000005</v>
      </c>
      <c r="AC2441" s="9" t="s">
        <v>67</v>
      </c>
      <c r="AD2441" s="6">
        <v>4603129200</v>
      </c>
      <c r="AE2441" s="6" t="str">
        <f>MID(TablaPivotFinal[[#This Row],[Fecha]],1,4)</f>
        <v>2018</v>
      </c>
      <c r="AF2441" s="6" t="str">
        <f>MID(TablaPivotFinal[[#This Row],[Fecha]],5,3)</f>
        <v>Ene</v>
      </c>
      <c r="AG2441" s="9">
        <v>4603129200</v>
      </c>
      <c r="AH2441" s="10">
        <v>191762</v>
      </c>
      <c r="AI2441" t="s">
        <v>1088</v>
      </c>
      <c r="AJ2441" t="s">
        <v>888</v>
      </c>
      <c r="AK2441" t="s">
        <v>1216</v>
      </c>
    </row>
    <row r="2442" spans="1:37" x14ac:dyDescent="0.3">
      <c r="A2442" t="str">
        <f t="shared" si="114"/>
        <v>EL KORAN-CONCESION HELIOS</v>
      </c>
      <c r="B2442" t="str">
        <f t="shared" si="115"/>
        <v>2018Feb</v>
      </c>
      <c r="C2442" t="str">
        <f t="shared" si="116"/>
        <v>5.497131704-74.61372959</v>
      </c>
      <c r="D2442" s="7" t="s">
        <v>476</v>
      </c>
      <c r="E2442" s="5" t="s">
        <v>477</v>
      </c>
      <c r="F2442" s="7" t="s">
        <v>264</v>
      </c>
      <c r="G2442" s="5">
        <v>25</v>
      </c>
      <c r="H2442" s="7" t="s">
        <v>478</v>
      </c>
      <c r="I2442" s="7" t="s">
        <v>479</v>
      </c>
      <c r="J2442" s="7" t="s">
        <v>103</v>
      </c>
      <c r="K2442" s="7" t="s">
        <v>480</v>
      </c>
      <c r="L2442" s="7" t="s">
        <v>481</v>
      </c>
      <c r="M2442" s="5" t="s">
        <v>482</v>
      </c>
      <c r="N2442" s="5" t="s">
        <v>483</v>
      </c>
      <c r="O2442" s="7" t="s">
        <v>484</v>
      </c>
      <c r="P2442" s="5">
        <v>12800</v>
      </c>
      <c r="Q2442" s="5">
        <v>18000</v>
      </c>
      <c r="R2442" s="5">
        <v>25400</v>
      </c>
      <c r="S2442" s="5">
        <v>53100</v>
      </c>
      <c r="T2442" s="5">
        <v>66000</v>
      </c>
      <c r="U2442" s="5">
        <v>78300</v>
      </c>
      <c r="V2442" s="5">
        <v>0</v>
      </c>
      <c r="W2442" s="5">
        <v>0</v>
      </c>
      <c r="X2442" s="5">
        <v>0</v>
      </c>
      <c r="Y2442" s="5">
        <v>8800</v>
      </c>
      <c r="Z2442" s="5">
        <v>9100</v>
      </c>
      <c r="AA2442" s="5">
        <v>5.4971317040000001</v>
      </c>
      <c r="AB2442" s="5">
        <v>-74.613729590000005</v>
      </c>
      <c r="AC2442" s="7" t="s">
        <v>69</v>
      </c>
      <c r="AD2442" s="5">
        <v>3551916500</v>
      </c>
      <c r="AE2442" s="5" t="str">
        <f>MID(TablaPivotFinal[[#This Row],[Fecha]],1,4)</f>
        <v>2018</v>
      </c>
      <c r="AF2442" s="5" t="str">
        <f>MID(TablaPivotFinal[[#This Row],[Fecha]],5,3)</f>
        <v>Feb</v>
      </c>
      <c r="AG2442" s="7">
        <v>3551916500</v>
      </c>
      <c r="AH2442" s="8">
        <v>103556</v>
      </c>
      <c r="AI2442" t="s">
        <v>1088</v>
      </c>
      <c r="AJ2442" t="s">
        <v>889</v>
      </c>
      <c r="AK2442" t="s">
        <v>1216</v>
      </c>
    </row>
    <row r="2443" spans="1:37" x14ac:dyDescent="0.3">
      <c r="A2443" t="str">
        <f t="shared" si="114"/>
        <v>EL KORAN-CONCESION HELIOS</v>
      </c>
      <c r="B2443" t="str">
        <f t="shared" si="115"/>
        <v>2018Jul</v>
      </c>
      <c r="C2443" t="str">
        <f t="shared" si="116"/>
        <v>5.497131704-74.61372959</v>
      </c>
      <c r="D2443" s="9" t="s">
        <v>476</v>
      </c>
      <c r="E2443" s="6" t="s">
        <v>477</v>
      </c>
      <c r="F2443" s="9" t="s">
        <v>264</v>
      </c>
      <c r="G2443" s="6">
        <v>25</v>
      </c>
      <c r="H2443" s="9" t="s">
        <v>478</v>
      </c>
      <c r="I2443" s="9" t="s">
        <v>479</v>
      </c>
      <c r="J2443" s="9" t="s">
        <v>103</v>
      </c>
      <c r="K2443" s="9" t="s">
        <v>480</v>
      </c>
      <c r="L2443" s="9" t="s">
        <v>481</v>
      </c>
      <c r="M2443" s="6" t="s">
        <v>482</v>
      </c>
      <c r="N2443" s="6" t="s">
        <v>483</v>
      </c>
      <c r="O2443" s="9" t="s">
        <v>484</v>
      </c>
      <c r="P2443" s="6">
        <v>12800</v>
      </c>
      <c r="Q2443" s="6">
        <v>18000</v>
      </c>
      <c r="R2443" s="6">
        <v>25400</v>
      </c>
      <c r="S2443" s="6">
        <v>53100</v>
      </c>
      <c r="T2443" s="6">
        <v>66000</v>
      </c>
      <c r="U2443" s="6">
        <v>78300</v>
      </c>
      <c r="V2443" s="6">
        <v>0</v>
      </c>
      <c r="W2443" s="6">
        <v>0</v>
      </c>
      <c r="X2443" s="6">
        <v>0</v>
      </c>
      <c r="Y2443" s="6">
        <v>8800</v>
      </c>
      <c r="Z2443" s="6">
        <v>9100</v>
      </c>
      <c r="AA2443" s="6">
        <v>5.4971317040000001</v>
      </c>
      <c r="AB2443" s="6">
        <v>-74.613729590000005</v>
      </c>
      <c r="AC2443" s="9" t="s">
        <v>71</v>
      </c>
      <c r="AD2443" s="6">
        <v>4019558400</v>
      </c>
      <c r="AE2443" s="6" t="str">
        <f>MID(TablaPivotFinal[[#This Row],[Fecha]],1,4)</f>
        <v>2018</v>
      </c>
      <c r="AF2443" s="6" t="str">
        <f>MID(TablaPivotFinal[[#This Row],[Fecha]],5,3)</f>
        <v>Jul</v>
      </c>
      <c r="AG2443" s="9">
        <v>4019558400</v>
      </c>
      <c r="AH2443" s="10">
        <v>131813</v>
      </c>
      <c r="AI2443" t="s">
        <v>1088</v>
      </c>
      <c r="AJ2443" t="s">
        <v>894</v>
      </c>
      <c r="AK2443" t="s">
        <v>1216</v>
      </c>
    </row>
    <row r="2444" spans="1:37" x14ac:dyDescent="0.3">
      <c r="A2444" t="str">
        <f t="shared" si="114"/>
        <v>EL KORAN-CONCESION HELIOS</v>
      </c>
      <c r="B2444" t="str">
        <f t="shared" si="115"/>
        <v>2018Jun</v>
      </c>
      <c r="C2444" t="str">
        <f t="shared" si="116"/>
        <v>5.497131704-74.61372959</v>
      </c>
      <c r="D2444" s="7" t="s">
        <v>476</v>
      </c>
      <c r="E2444" s="5" t="s">
        <v>477</v>
      </c>
      <c r="F2444" s="7" t="s">
        <v>264</v>
      </c>
      <c r="G2444" s="5">
        <v>25</v>
      </c>
      <c r="H2444" s="7" t="s">
        <v>478</v>
      </c>
      <c r="I2444" s="7" t="s">
        <v>479</v>
      </c>
      <c r="J2444" s="7" t="s">
        <v>103</v>
      </c>
      <c r="K2444" s="7" t="s">
        <v>480</v>
      </c>
      <c r="L2444" s="7" t="s">
        <v>481</v>
      </c>
      <c r="M2444" s="5" t="s">
        <v>482</v>
      </c>
      <c r="N2444" s="5" t="s">
        <v>483</v>
      </c>
      <c r="O2444" s="7" t="s">
        <v>484</v>
      </c>
      <c r="P2444" s="5">
        <v>12800</v>
      </c>
      <c r="Q2444" s="5">
        <v>18000</v>
      </c>
      <c r="R2444" s="5">
        <v>25400</v>
      </c>
      <c r="S2444" s="5">
        <v>53100</v>
      </c>
      <c r="T2444" s="5">
        <v>66000</v>
      </c>
      <c r="U2444" s="5">
        <v>78300</v>
      </c>
      <c r="V2444" s="5">
        <v>0</v>
      </c>
      <c r="W2444" s="5">
        <v>0</v>
      </c>
      <c r="X2444" s="5">
        <v>0</v>
      </c>
      <c r="Y2444" s="5">
        <v>8800</v>
      </c>
      <c r="Z2444" s="5">
        <v>9100</v>
      </c>
      <c r="AA2444" s="5">
        <v>5.4971317040000001</v>
      </c>
      <c r="AB2444" s="5">
        <v>-74.613729590000005</v>
      </c>
      <c r="AC2444" s="7" t="s">
        <v>73</v>
      </c>
      <c r="AD2444" s="5">
        <v>3796201400</v>
      </c>
      <c r="AE2444" s="5" t="str">
        <f>MID(TablaPivotFinal[[#This Row],[Fecha]],1,4)</f>
        <v>2018</v>
      </c>
      <c r="AF2444" s="5" t="str">
        <f>MID(TablaPivotFinal[[#This Row],[Fecha]],5,3)</f>
        <v>Jun</v>
      </c>
      <c r="AG2444" s="7">
        <v>3796201400</v>
      </c>
      <c r="AH2444" s="8">
        <v>126014</v>
      </c>
      <c r="AI2444" t="s">
        <v>1088</v>
      </c>
      <c r="AJ2444" t="s">
        <v>893</v>
      </c>
      <c r="AK2444" t="s">
        <v>1216</v>
      </c>
    </row>
    <row r="2445" spans="1:37" x14ac:dyDescent="0.3">
      <c r="A2445" t="str">
        <f t="shared" si="114"/>
        <v>EL KORAN-CONCESION HELIOS</v>
      </c>
      <c r="B2445" t="str">
        <f t="shared" si="115"/>
        <v>2018Mar</v>
      </c>
      <c r="C2445" t="str">
        <f t="shared" si="116"/>
        <v>5.497131704-74.61372959</v>
      </c>
      <c r="D2445" s="9" t="s">
        <v>476</v>
      </c>
      <c r="E2445" s="6" t="s">
        <v>477</v>
      </c>
      <c r="F2445" s="9" t="s">
        <v>264</v>
      </c>
      <c r="G2445" s="6">
        <v>25</v>
      </c>
      <c r="H2445" s="9" t="s">
        <v>478</v>
      </c>
      <c r="I2445" s="9" t="s">
        <v>479</v>
      </c>
      <c r="J2445" s="9" t="s">
        <v>103</v>
      </c>
      <c r="K2445" s="9" t="s">
        <v>480</v>
      </c>
      <c r="L2445" s="9" t="s">
        <v>481</v>
      </c>
      <c r="M2445" s="6" t="s">
        <v>482</v>
      </c>
      <c r="N2445" s="6" t="s">
        <v>483</v>
      </c>
      <c r="O2445" s="9" t="s">
        <v>484</v>
      </c>
      <c r="P2445" s="6">
        <v>12800</v>
      </c>
      <c r="Q2445" s="6">
        <v>18000</v>
      </c>
      <c r="R2445" s="6">
        <v>25400</v>
      </c>
      <c r="S2445" s="6">
        <v>53100</v>
      </c>
      <c r="T2445" s="6">
        <v>66000</v>
      </c>
      <c r="U2445" s="6">
        <v>78300</v>
      </c>
      <c r="V2445" s="6">
        <v>0</v>
      </c>
      <c r="W2445" s="6">
        <v>0</v>
      </c>
      <c r="X2445" s="6">
        <v>0</v>
      </c>
      <c r="Y2445" s="6">
        <v>8800</v>
      </c>
      <c r="Z2445" s="6">
        <v>9100</v>
      </c>
      <c r="AA2445" s="6">
        <v>5.4971317040000001</v>
      </c>
      <c r="AB2445" s="6">
        <v>-74.613729590000005</v>
      </c>
      <c r="AC2445" s="9" t="s">
        <v>75</v>
      </c>
      <c r="AD2445" s="6">
        <v>4077901300</v>
      </c>
      <c r="AE2445" s="6" t="str">
        <f>MID(TablaPivotFinal[[#This Row],[Fecha]],1,4)</f>
        <v>2018</v>
      </c>
      <c r="AF2445" s="6" t="str">
        <f>MID(TablaPivotFinal[[#This Row],[Fecha]],5,3)</f>
        <v>Mar</v>
      </c>
      <c r="AG2445" s="9">
        <v>4077901300</v>
      </c>
      <c r="AH2445" s="10">
        <v>134299</v>
      </c>
      <c r="AI2445" t="s">
        <v>1088</v>
      </c>
      <c r="AJ2445" t="s">
        <v>890</v>
      </c>
      <c r="AK2445" t="s">
        <v>1216</v>
      </c>
    </row>
    <row r="2446" spans="1:37" x14ac:dyDescent="0.3">
      <c r="A2446" t="str">
        <f t="shared" si="114"/>
        <v>EL KORAN-CONCESION HELIOS</v>
      </c>
      <c r="B2446" t="str">
        <f t="shared" si="115"/>
        <v>2018May</v>
      </c>
      <c r="C2446" t="str">
        <f t="shared" si="116"/>
        <v>5.497131704-74.61372959</v>
      </c>
      <c r="D2446" s="7" t="s">
        <v>476</v>
      </c>
      <c r="E2446" s="5" t="s">
        <v>477</v>
      </c>
      <c r="F2446" s="7" t="s">
        <v>264</v>
      </c>
      <c r="G2446" s="5">
        <v>25</v>
      </c>
      <c r="H2446" s="7" t="s">
        <v>478</v>
      </c>
      <c r="I2446" s="7" t="s">
        <v>479</v>
      </c>
      <c r="J2446" s="7" t="s">
        <v>103</v>
      </c>
      <c r="K2446" s="7" t="s">
        <v>480</v>
      </c>
      <c r="L2446" s="7" t="s">
        <v>481</v>
      </c>
      <c r="M2446" s="5" t="s">
        <v>482</v>
      </c>
      <c r="N2446" s="5" t="s">
        <v>483</v>
      </c>
      <c r="O2446" s="7" t="s">
        <v>484</v>
      </c>
      <c r="P2446" s="5">
        <v>12800</v>
      </c>
      <c r="Q2446" s="5">
        <v>18000</v>
      </c>
      <c r="R2446" s="5">
        <v>25400</v>
      </c>
      <c r="S2446" s="5">
        <v>53100</v>
      </c>
      <c r="T2446" s="5">
        <v>66000</v>
      </c>
      <c r="U2446" s="5">
        <v>78300</v>
      </c>
      <c r="V2446" s="5">
        <v>0</v>
      </c>
      <c r="W2446" s="5">
        <v>0</v>
      </c>
      <c r="X2446" s="5">
        <v>0</v>
      </c>
      <c r="Y2446" s="5">
        <v>8800</v>
      </c>
      <c r="Z2446" s="5">
        <v>9100</v>
      </c>
      <c r="AA2446" s="5">
        <v>5.4971317040000001</v>
      </c>
      <c r="AB2446" s="5">
        <v>-74.613729590000005</v>
      </c>
      <c r="AC2446" s="7" t="s">
        <v>77</v>
      </c>
      <c r="AD2446" s="5">
        <v>3778416900</v>
      </c>
      <c r="AE2446" s="5" t="str">
        <f>MID(TablaPivotFinal[[#This Row],[Fecha]],1,4)</f>
        <v>2018</v>
      </c>
      <c r="AF2446" s="5" t="str">
        <f>MID(TablaPivotFinal[[#This Row],[Fecha]],5,3)</f>
        <v>May</v>
      </c>
      <c r="AG2446" s="7">
        <v>3778416900</v>
      </c>
      <c r="AH2446" s="8">
        <v>113442</v>
      </c>
      <c r="AI2446" t="s">
        <v>1088</v>
      </c>
      <c r="AJ2446" t="s">
        <v>892</v>
      </c>
      <c r="AK2446" t="s">
        <v>1216</v>
      </c>
    </row>
    <row r="2447" spans="1:37" x14ac:dyDescent="0.3">
      <c r="A2447" t="str">
        <f t="shared" si="114"/>
        <v>EL KORAN-CONCESION HELIOS</v>
      </c>
      <c r="B2447" t="str">
        <f t="shared" si="115"/>
        <v>2018Nov</v>
      </c>
      <c r="C2447" t="str">
        <f t="shared" si="116"/>
        <v>5.497131704-74.61372959</v>
      </c>
      <c r="D2447" s="9" t="s">
        <v>476</v>
      </c>
      <c r="E2447" s="6" t="s">
        <v>477</v>
      </c>
      <c r="F2447" s="9" t="s">
        <v>264</v>
      </c>
      <c r="G2447" s="6">
        <v>25</v>
      </c>
      <c r="H2447" s="9" t="s">
        <v>478</v>
      </c>
      <c r="I2447" s="9" t="s">
        <v>479</v>
      </c>
      <c r="J2447" s="9" t="s">
        <v>103</v>
      </c>
      <c r="K2447" s="9" t="s">
        <v>480</v>
      </c>
      <c r="L2447" s="9" t="s">
        <v>481</v>
      </c>
      <c r="M2447" s="6" t="s">
        <v>482</v>
      </c>
      <c r="N2447" s="6" t="s">
        <v>483</v>
      </c>
      <c r="O2447" s="9" t="s">
        <v>484</v>
      </c>
      <c r="P2447" s="6">
        <v>12800</v>
      </c>
      <c r="Q2447" s="6">
        <v>18000</v>
      </c>
      <c r="R2447" s="6">
        <v>25400</v>
      </c>
      <c r="S2447" s="6">
        <v>53100</v>
      </c>
      <c r="T2447" s="6">
        <v>66000</v>
      </c>
      <c r="U2447" s="6">
        <v>78300</v>
      </c>
      <c r="V2447" s="6">
        <v>0</v>
      </c>
      <c r="W2447" s="6">
        <v>0</v>
      </c>
      <c r="X2447" s="6">
        <v>0</v>
      </c>
      <c r="Y2447" s="6">
        <v>8800</v>
      </c>
      <c r="Z2447" s="6">
        <v>9100</v>
      </c>
      <c r="AA2447" s="6">
        <v>5.4971317040000001</v>
      </c>
      <c r="AB2447" s="6">
        <v>-74.613729590000005</v>
      </c>
      <c r="AC2447" s="9" t="s">
        <v>79</v>
      </c>
      <c r="AD2447" s="6">
        <v>4218156100</v>
      </c>
      <c r="AE2447" s="6" t="str">
        <f>MID(TablaPivotFinal[[#This Row],[Fecha]],1,4)</f>
        <v>2018</v>
      </c>
      <c r="AF2447" s="6" t="str">
        <f>MID(TablaPivotFinal[[#This Row],[Fecha]],5,3)</f>
        <v>Nov</v>
      </c>
      <c r="AG2447" s="9">
        <v>4218156100</v>
      </c>
      <c r="AH2447" s="10">
        <v>128384</v>
      </c>
      <c r="AI2447" t="s">
        <v>1088</v>
      </c>
      <c r="AJ2447" t="s">
        <v>898</v>
      </c>
      <c r="AK2447" t="s">
        <v>1216</v>
      </c>
    </row>
    <row r="2448" spans="1:37" x14ac:dyDescent="0.3">
      <c r="A2448" t="str">
        <f t="shared" si="114"/>
        <v>EL KORAN-CONCESION HELIOS</v>
      </c>
      <c r="B2448" t="str">
        <f t="shared" si="115"/>
        <v>2018Oct</v>
      </c>
      <c r="C2448" t="str">
        <f t="shared" si="116"/>
        <v>5.497131704-74.61372959</v>
      </c>
      <c r="D2448" s="7" t="s">
        <v>476</v>
      </c>
      <c r="E2448" s="5" t="s">
        <v>477</v>
      </c>
      <c r="F2448" s="7" t="s">
        <v>264</v>
      </c>
      <c r="G2448" s="5">
        <v>25</v>
      </c>
      <c r="H2448" s="7" t="s">
        <v>478</v>
      </c>
      <c r="I2448" s="7" t="s">
        <v>479</v>
      </c>
      <c r="J2448" s="7" t="s">
        <v>103</v>
      </c>
      <c r="K2448" s="7" t="s">
        <v>480</v>
      </c>
      <c r="L2448" s="7" t="s">
        <v>481</v>
      </c>
      <c r="M2448" s="5" t="s">
        <v>482</v>
      </c>
      <c r="N2448" s="5" t="s">
        <v>483</v>
      </c>
      <c r="O2448" s="7" t="s">
        <v>484</v>
      </c>
      <c r="P2448" s="5">
        <v>12800</v>
      </c>
      <c r="Q2448" s="5">
        <v>18000</v>
      </c>
      <c r="R2448" s="5">
        <v>25400</v>
      </c>
      <c r="S2448" s="5">
        <v>53100</v>
      </c>
      <c r="T2448" s="5">
        <v>66000</v>
      </c>
      <c r="U2448" s="5">
        <v>78300</v>
      </c>
      <c r="V2448" s="5">
        <v>0</v>
      </c>
      <c r="W2448" s="5">
        <v>0</v>
      </c>
      <c r="X2448" s="5">
        <v>0</v>
      </c>
      <c r="Y2448" s="5">
        <v>8800</v>
      </c>
      <c r="Z2448" s="5">
        <v>9100</v>
      </c>
      <c r="AA2448" s="5">
        <v>5.4971317040000001</v>
      </c>
      <c r="AB2448" s="5">
        <v>-74.613729590000005</v>
      </c>
      <c r="AC2448" s="7" t="s">
        <v>81</v>
      </c>
      <c r="AD2448" s="5">
        <v>4103290000</v>
      </c>
      <c r="AE2448" s="5" t="str">
        <f>MID(TablaPivotFinal[[#This Row],[Fecha]],1,4)</f>
        <v>2018</v>
      </c>
      <c r="AF2448" s="5" t="str">
        <f>MID(TablaPivotFinal[[#This Row],[Fecha]],5,3)</f>
        <v>Oct</v>
      </c>
      <c r="AG2448" s="7">
        <v>4103290000</v>
      </c>
      <c r="AH2448" s="8">
        <v>129817</v>
      </c>
      <c r="AI2448" t="s">
        <v>1088</v>
      </c>
      <c r="AJ2448" t="s">
        <v>897</v>
      </c>
      <c r="AK2448" t="s">
        <v>1216</v>
      </c>
    </row>
    <row r="2449" spans="1:37" x14ac:dyDescent="0.3">
      <c r="A2449" t="str">
        <f t="shared" si="114"/>
        <v>EL KORAN-CONCESION HELIOS</v>
      </c>
      <c r="B2449" t="str">
        <f t="shared" si="115"/>
        <v>2018Sep</v>
      </c>
      <c r="C2449" t="str">
        <f t="shared" si="116"/>
        <v>5.497131704-74.61372959</v>
      </c>
      <c r="D2449" s="9" t="s">
        <v>476</v>
      </c>
      <c r="E2449" s="6" t="s">
        <v>477</v>
      </c>
      <c r="F2449" s="9" t="s">
        <v>264</v>
      </c>
      <c r="G2449" s="6">
        <v>25</v>
      </c>
      <c r="H2449" s="9" t="s">
        <v>478</v>
      </c>
      <c r="I2449" s="9" t="s">
        <v>479</v>
      </c>
      <c r="J2449" s="9" t="s">
        <v>103</v>
      </c>
      <c r="K2449" s="9" t="s">
        <v>480</v>
      </c>
      <c r="L2449" s="9" t="s">
        <v>481</v>
      </c>
      <c r="M2449" s="6" t="s">
        <v>482</v>
      </c>
      <c r="N2449" s="6" t="s">
        <v>483</v>
      </c>
      <c r="O2449" s="9" t="s">
        <v>484</v>
      </c>
      <c r="P2449" s="6">
        <v>12800</v>
      </c>
      <c r="Q2449" s="6">
        <v>18000</v>
      </c>
      <c r="R2449" s="6">
        <v>25400</v>
      </c>
      <c r="S2449" s="6">
        <v>53100</v>
      </c>
      <c r="T2449" s="6">
        <v>66000</v>
      </c>
      <c r="U2449" s="6">
        <v>78300</v>
      </c>
      <c r="V2449" s="6">
        <v>0</v>
      </c>
      <c r="W2449" s="6">
        <v>0</v>
      </c>
      <c r="X2449" s="6">
        <v>0</v>
      </c>
      <c r="Y2449" s="6">
        <v>8800</v>
      </c>
      <c r="Z2449" s="6">
        <v>9100</v>
      </c>
      <c r="AA2449" s="6">
        <v>5.4971317040000001</v>
      </c>
      <c r="AB2449" s="6">
        <v>-74.613729590000005</v>
      </c>
      <c r="AC2449" s="9" t="s">
        <v>83</v>
      </c>
      <c r="AD2449" s="6">
        <v>3820196700</v>
      </c>
      <c r="AE2449" s="6" t="str">
        <f>MID(TablaPivotFinal[[#This Row],[Fecha]],1,4)</f>
        <v>2018</v>
      </c>
      <c r="AF2449" s="6" t="str">
        <f>MID(TablaPivotFinal[[#This Row],[Fecha]],5,3)</f>
        <v>Sep</v>
      </c>
      <c r="AG2449" s="9">
        <v>3820196700</v>
      </c>
      <c r="AH2449" s="10">
        <v>111517</v>
      </c>
      <c r="AI2449" t="s">
        <v>1088</v>
      </c>
      <c r="AJ2449" t="s">
        <v>896</v>
      </c>
      <c r="AK2449" t="s">
        <v>1216</v>
      </c>
    </row>
    <row r="2450" spans="1:37" x14ac:dyDescent="0.3">
      <c r="A2450" t="str">
        <f t="shared" si="114"/>
        <v>TUTA-Concesión Briceño - Tunja - Sogamoso</v>
      </c>
      <c r="B2450" t="str">
        <f t="shared" si="115"/>
        <v>2016Abr</v>
      </c>
      <c r="C2450" t="str">
        <f t="shared" si="116"/>
        <v>5.6568966-73.27843908</v>
      </c>
      <c r="D2450" s="7" t="s">
        <v>465</v>
      </c>
      <c r="E2450" s="5">
        <v>5502</v>
      </c>
      <c r="F2450" s="7" t="s">
        <v>486</v>
      </c>
      <c r="G2450" s="5">
        <v>15</v>
      </c>
      <c r="H2450" s="7" t="s">
        <v>487</v>
      </c>
      <c r="I2450" s="7" t="s">
        <v>428</v>
      </c>
      <c r="J2450" s="7" t="s">
        <v>103</v>
      </c>
      <c r="K2450" s="7" t="s">
        <v>488</v>
      </c>
      <c r="L2450" s="7" t="s">
        <v>429</v>
      </c>
      <c r="M2450" s="5">
        <v>3174340959</v>
      </c>
      <c r="N2450" s="5" t="s">
        <v>489</v>
      </c>
      <c r="O2450" s="7" t="s">
        <v>490</v>
      </c>
      <c r="P2450" s="5">
        <v>8000</v>
      </c>
      <c r="Q2450" s="5">
        <v>8900</v>
      </c>
      <c r="R2450" s="5">
        <v>23000</v>
      </c>
      <c r="S2450" s="5">
        <v>28500</v>
      </c>
      <c r="T2450" s="5">
        <v>33500</v>
      </c>
      <c r="U2450" s="5">
        <v>0</v>
      </c>
      <c r="V2450" s="5">
        <v>0</v>
      </c>
      <c r="W2450" s="5">
        <v>0</v>
      </c>
      <c r="X2450" s="5">
        <v>0</v>
      </c>
      <c r="Y2450" s="5">
        <v>6800</v>
      </c>
      <c r="Z2450" s="5">
        <v>8200</v>
      </c>
      <c r="AA2450" s="5">
        <v>5.6568965999999996</v>
      </c>
      <c r="AB2450" s="5">
        <v>-73.278439079999998</v>
      </c>
      <c r="AC2450" s="7" t="s">
        <v>13</v>
      </c>
      <c r="AD2450" s="5">
        <v>3072710950</v>
      </c>
      <c r="AE2450" s="5" t="str">
        <f>MID(TablaPivotFinal[[#This Row],[Fecha]],1,4)</f>
        <v>2016</v>
      </c>
      <c r="AF2450" s="5" t="str">
        <f>MID(TablaPivotFinal[[#This Row],[Fecha]],5,3)</f>
        <v>Abr</v>
      </c>
      <c r="AG2450" s="7">
        <v>3072710950</v>
      </c>
      <c r="AH2450" s="8">
        <v>335927</v>
      </c>
      <c r="AI2450" t="s">
        <v>1089</v>
      </c>
      <c r="AJ2450" t="s">
        <v>867</v>
      </c>
      <c r="AK2450" t="s">
        <v>1217</v>
      </c>
    </row>
    <row r="2451" spans="1:37" x14ac:dyDescent="0.3">
      <c r="A2451" t="str">
        <f t="shared" si="114"/>
        <v>TUTA-Concesión Briceño - Tunja - Sogamoso</v>
      </c>
      <c r="B2451" t="str">
        <f t="shared" si="115"/>
        <v>2016Ago</v>
      </c>
      <c r="C2451" t="str">
        <f t="shared" si="116"/>
        <v>5.6568966-73.27843908</v>
      </c>
      <c r="D2451" s="9" t="s">
        <v>465</v>
      </c>
      <c r="E2451" s="6">
        <v>5502</v>
      </c>
      <c r="F2451" s="9" t="s">
        <v>486</v>
      </c>
      <c r="G2451" s="6">
        <v>15</v>
      </c>
      <c r="H2451" s="9" t="s">
        <v>487</v>
      </c>
      <c r="I2451" s="9" t="s">
        <v>428</v>
      </c>
      <c r="J2451" s="9" t="s">
        <v>103</v>
      </c>
      <c r="K2451" s="9" t="s">
        <v>488</v>
      </c>
      <c r="L2451" s="9" t="s">
        <v>429</v>
      </c>
      <c r="M2451" s="6">
        <v>3174340959</v>
      </c>
      <c r="N2451" s="6" t="s">
        <v>489</v>
      </c>
      <c r="O2451" s="9" t="s">
        <v>490</v>
      </c>
      <c r="P2451" s="6">
        <v>8000</v>
      </c>
      <c r="Q2451" s="6">
        <v>8900</v>
      </c>
      <c r="R2451" s="6">
        <v>23000</v>
      </c>
      <c r="S2451" s="6">
        <v>28500</v>
      </c>
      <c r="T2451" s="6">
        <v>33500</v>
      </c>
      <c r="U2451" s="6">
        <v>0</v>
      </c>
      <c r="V2451" s="6">
        <v>0</v>
      </c>
      <c r="W2451" s="6">
        <v>0</v>
      </c>
      <c r="X2451" s="6">
        <v>0</v>
      </c>
      <c r="Y2451" s="6">
        <v>6800</v>
      </c>
      <c r="Z2451" s="6">
        <v>8200</v>
      </c>
      <c r="AA2451" s="6">
        <v>5.6568965999999996</v>
      </c>
      <c r="AB2451" s="6">
        <v>-73.278439079999998</v>
      </c>
      <c r="AC2451" s="9" t="s">
        <v>15</v>
      </c>
      <c r="AD2451" s="6">
        <v>3504303700</v>
      </c>
      <c r="AE2451" s="6" t="str">
        <f>MID(TablaPivotFinal[[#This Row],[Fecha]],1,4)</f>
        <v>2016</v>
      </c>
      <c r="AF2451" s="6" t="str">
        <f>MID(TablaPivotFinal[[#This Row],[Fecha]],5,3)</f>
        <v>Ago</v>
      </c>
      <c r="AG2451" s="9">
        <v>3504303700</v>
      </c>
      <c r="AH2451" s="10">
        <v>385503</v>
      </c>
      <c r="AI2451" t="s">
        <v>1089</v>
      </c>
      <c r="AJ2451" t="s">
        <v>871</v>
      </c>
      <c r="AK2451" t="s">
        <v>1217</v>
      </c>
    </row>
    <row r="2452" spans="1:37" x14ac:dyDescent="0.3">
      <c r="A2452" t="str">
        <f t="shared" si="114"/>
        <v>TUTA-Concesión Briceño - Tunja - Sogamoso</v>
      </c>
      <c r="B2452" t="str">
        <f t="shared" si="115"/>
        <v>2016Dic</v>
      </c>
      <c r="C2452" t="str">
        <f t="shared" si="116"/>
        <v>5.6568966-73.27843908</v>
      </c>
      <c r="D2452" s="7" t="s">
        <v>465</v>
      </c>
      <c r="E2452" s="5">
        <v>5502</v>
      </c>
      <c r="F2452" s="7" t="s">
        <v>486</v>
      </c>
      <c r="G2452" s="5">
        <v>15</v>
      </c>
      <c r="H2452" s="7" t="s">
        <v>487</v>
      </c>
      <c r="I2452" s="7" t="s">
        <v>428</v>
      </c>
      <c r="J2452" s="7" t="s">
        <v>103</v>
      </c>
      <c r="K2452" s="7" t="s">
        <v>488</v>
      </c>
      <c r="L2452" s="7" t="s">
        <v>429</v>
      </c>
      <c r="M2452" s="5">
        <v>3174340959</v>
      </c>
      <c r="N2452" s="5" t="s">
        <v>489</v>
      </c>
      <c r="O2452" s="7" t="s">
        <v>490</v>
      </c>
      <c r="P2452" s="5">
        <v>8000</v>
      </c>
      <c r="Q2452" s="5">
        <v>8900</v>
      </c>
      <c r="R2452" s="5">
        <v>23000</v>
      </c>
      <c r="S2452" s="5">
        <v>28500</v>
      </c>
      <c r="T2452" s="5">
        <v>33500</v>
      </c>
      <c r="U2452" s="5">
        <v>0</v>
      </c>
      <c r="V2452" s="5">
        <v>0</v>
      </c>
      <c r="W2452" s="5">
        <v>0</v>
      </c>
      <c r="X2452" s="5">
        <v>0</v>
      </c>
      <c r="Y2452" s="5">
        <v>6800</v>
      </c>
      <c r="Z2452" s="5">
        <v>8200</v>
      </c>
      <c r="AA2452" s="5">
        <v>5.6568965999999996</v>
      </c>
      <c r="AB2452" s="5">
        <v>-73.278439079999998</v>
      </c>
      <c r="AC2452" s="7" t="s">
        <v>17</v>
      </c>
      <c r="AD2452" s="5">
        <v>4060452300</v>
      </c>
      <c r="AE2452" s="5" t="str">
        <f>MID(TablaPivotFinal[[#This Row],[Fecha]],1,4)</f>
        <v>2016</v>
      </c>
      <c r="AF2452" s="5" t="str">
        <f>MID(TablaPivotFinal[[#This Row],[Fecha]],5,3)</f>
        <v>Dic</v>
      </c>
      <c r="AG2452" s="7">
        <v>4060452300</v>
      </c>
      <c r="AH2452" s="8">
        <v>469794</v>
      </c>
      <c r="AI2452" t="s">
        <v>1089</v>
      </c>
      <c r="AJ2452" t="s">
        <v>875</v>
      </c>
      <c r="AK2452" t="s">
        <v>1217</v>
      </c>
    </row>
    <row r="2453" spans="1:37" x14ac:dyDescent="0.3">
      <c r="A2453" t="str">
        <f t="shared" si="114"/>
        <v>TUTA-Concesión Briceño - Tunja - Sogamoso</v>
      </c>
      <c r="B2453" t="str">
        <f t="shared" si="115"/>
        <v>2016Ene</v>
      </c>
      <c r="C2453" t="str">
        <f t="shared" si="116"/>
        <v>5.6568966-73.27843908</v>
      </c>
      <c r="D2453" s="9" t="s">
        <v>465</v>
      </c>
      <c r="E2453" s="6">
        <v>5502</v>
      </c>
      <c r="F2453" s="9" t="s">
        <v>486</v>
      </c>
      <c r="G2453" s="6">
        <v>15</v>
      </c>
      <c r="H2453" s="9" t="s">
        <v>487</v>
      </c>
      <c r="I2453" s="9" t="s">
        <v>428</v>
      </c>
      <c r="J2453" s="9" t="s">
        <v>103</v>
      </c>
      <c r="K2453" s="9" t="s">
        <v>488</v>
      </c>
      <c r="L2453" s="9" t="s">
        <v>429</v>
      </c>
      <c r="M2453" s="6">
        <v>3174340959</v>
      </c>
      <c r="N2453" s="6" t="s">
        <v>489</v>
      </c>
      <c r="O2453" s="9" t="s">
        <v>490</v>
      </c>
      <c r="P2453" s="6">
        <v>8000</v>
      </c>
      <c r="Q2453" s="6">
        <v>8900</v>
      </c>
      <c r="R2453" s="6">
        <v>23000</v>
      </c>
      <c r="S2453" s="6">
        <v>28500</v>
      </c>
      <c r="T2453" s="6">
        <v>33500</v>
      </c>
      <c r="U2453" s="6">
        <v>0</v>
      </c>
      <c r="V2453" s="6">
        <v>0</v>
      </c>
      <c r="W2453" s="6">
        <v>0</v>
      </c>
      <c r="X2453" s="6">
        <v>0</v>
      </c>
      <c r="Y2453" s="6">
        <v>6800</v>
      </c>
      <c r="Z2453" s="6">
        <v>8200</v>
      </c>
      <c r="AA2453" s="6">
        <v>5.6568965999999996</v>
      </c>
      <c r="AB2453" s="6">
        <v>-73.278439079999998</v>
      </c>
      <c r="AC2453" s="9" t="s">
        <v>19</v>
      </c>
      <c r="AD2453" s="6">
        <v>3607602450</v>
      </c>
      <c r="AE2453" s="6" t="str">
        <f>MID(TablaPivotFinal[[#This Row],[Fecha]],1,4)</f>
        <v>2016</v>
      </c>
      <c r="AF2453" s="6" t="str">
        <f>MID(TablaPivotFinal[[#This Row],[Fecha]],5,3)</f>
        <v>Ene</v>
      </c>
      <c r="AG2453" s="9">
        <v>3607602450</v>
      </c>
      <c r="AH2453" s="10">
        <v>429577</v>
      </c>
      <c r="AI2453" t="s">
        <v>1089</v>
      </c>
      <c r="AJ2453" t="s">
        <v>864</v>
      </c>
      <c r="AK2453" t="s">
        <v>1217</v>
      </c>
    </row>
    <row r="2454" spans="1:37" x14ac:dyDescent="0.3">
      <c r="A2454" t="str">
        <f t="shared" si="114"/>
        <v>TUTA-Concesión Briceño - Tunja - Sogamoso</v>
      </c>
      <c r="B2454" t="str">
        <f t="shared" si="115"/>
        <v>2016Feb</v>
      </c>
      <c r="C2454" t="str">
        <f t="shared" si="116"/>
        <v>5.6568966-73.27843908</v>
      </c>
      <c r="D2454" s="7" t="s">
        <v>465</v>
      </c>
      <c r="E2454" s="5">
        <v>5502</v>
      </c>
      <c r="F2454" s="7" t="s">
        <v>486</v>
      </c>
      <c r="G2454" s="5">
        <v>15</v>
      </c>
      <c r="H2454" s="7" t="s">
        <v>487</v>
      </c>
      <c r="I2454" s="7" t="s">
        <v>428</v>
      </c>
      <c r="J2454" s="7" t="s">
        <v>103</v>
      </c>
      <c r="K2454" s="7" t="s">
        <v>488</v>
      </c>
      <c r="L2454" s="7" t="s">
        <v>429</v>
      </c>
      <c r="M2454" s="5">
        <v>3174340959</v>
      </c>
      <c r="N2454" s="5" t="s">
        <v>489</v>
      </c>
      <c r="O2454" s="7" t="s">
        <v>490</v>
      </c>
      <c r="P2454" s="5">
        <v>8000</v>
      </c>
      <c r="Q2454" s="5">
        <v>8900</v>
      </c>
      <c r="R2454" s="5">
        <v>23000</v>
      </c>
      <c r="S2454" s="5">
        <v>28500</v>
      </c>
      <c r="T2454" s="5">
        <v>33500</v>
      </c>
      <c r="U2454" s="5">
        <v>0</v>
      </c>
      <c r="V2454" s="5">
        <v>0</v>
      </c>
      <c r="W2454" s="5">
        <v>0</v>
      </c>
      <c r="X2454" s="5">
        <v>0</v>
      </c>
      <c r="Y2454" s="5">
        <v>6800</v>
      </c>
      <c r="Z2454" s="5">
        <v>8200</v>
      </c>
      <c r="AA2454" s="5">
        <v>5.6568965999999996</v>
      </c>
      <c r="AB2454" s="5">
        <v>-73.278439079999998</v>
      </c>
      <c r="AC2454" s="7" t="s">
        <v>21</v>
      </c>
      <c r="AD2454" s="5">
        <v>3028308850</v>
      </c>
      <c r="AE2454" s="5" t="str">
        <f>MID(TablaPivotFinal[[#This Row],[Fecha]],1,4)</f>
        <v>2016</v>
      </c>
      <c r="AF2454" s="5" t="str">
        <f>MID(TablaPivotFinal[[#This Row],[Fecha]],5,3)</f>
        <v>Feb</v>
      </c>
      <c r="AG2454" s="7">
        <v>3028308850</v>
      </c>
      <c r="AH2454" s="8">
        <v>327420</v>
      </c>
      <c r="AI2454" t="s">
        <v>1089</v>
      </c>
      <c r="AJ2454" t="s">
        <v>865</v>
      </c>
      <c r="AK2454" t="s">
        <v>1217</v>
      </c>
    </row>
    <row r="2455" spans="1:37" x14ac:dyDescent="0.3">
      <c r="A2455" t="str">
        <f t="shared" si="114"/>
        <v>TUTA-Concesión Briceño - Tunja - Sogamoso</v>
      </c>
      <c r="B2455" t="str">
        <f t="shared" si="115"/>
        <v>2016Jul</v>
      </c>
      <c r="C2455" t="str">
        <f t="shared" si="116"/>
        <v>5.6568966-73.27843908</v>
      </c>
      <c r="D2455" s="9" t="s">
        <v>465</v>
      </c>
      <c r="E2455" s="6">
        <v>5502</v>
      </c>
      <c r="F2455" s="9" t="s">
        <v>486</v>
      </c>
      <c r="G2455" s="6">
        <v>15</v>
      </c>
      <c r="H2455" s="9" t="s">
        <v>487</v>
      </c>
      <c r="I2455" s="9" t="s">
        <v>428</v>
      </c>
      <c r="J2455" s="9" t="s">
        <v>103</v>
      </c>
      <c r="K2455" s="9" t="s">
        <v>488</v>
      </c>
      <c r="L2455" s="9" t="s">
        <v>429</v>
      </c>
      <c r="M2455" s="6">
        <v>3174340959</v>
      </c>
      <c r="N2455" s="6" t="s">
        <v>489</v>
      </c>
      <c r="O2455" s="9" t="s">
        <v>490</v>
      </c>
      <c r="P2455" s="6">
        <v>8000</v>
      </c>
      <c r="Q2455" s="6">
        <v>8900</v>
      </c>
      <c r="R2455" s="6">
        <v>23000</v>
      </c>
      <c r="S2455" s="6">
        <v>28500</v>
      </c>
      <c r="T2455" s="6">
        <v>33500</v>
      </c>
      <c r="U2455" s="6">
        <v>0</v>
      </c>
      <c r="V2455" s="6">
        <v>0</v>
      </c>
      <c r="W2455" s="6">
        <v>0</v>
      </c>
      <c r="X2455" s="6">
        <v>0</v>
      </c>
      <c r="Y2455" s="6">
        <v>6800</v>
      </c>
      <c r="Z2455" s="6">
        <v>8200</v>
      </c>
      <c r="AA2455" s="6">
        <v>5.6568965999999996</v>
      </c>
      <c r="AB2455" s="6">
        <v>-73.278439079999998</v>
      </c>
      <c r="AC2455" s="9" t="s">
        <v>23</v>
      </c>
      <c r="AD2455" s="6">
        <v>2421732450</v>
      </c>
      <c r="AE2455" s="6" t="str">
        <f>MID(TablaPivotFinal[[#This Row],[Fecha]],1,4)</f>
        <v>2016</v>
      </c>
      <c r="AF2455" s="6" t="str">
        <f>MID(TablaPivotFinal[[#This Row],[Fecha]],5,3)</f>
        <v>Jul</v>
      </c>
      <c r="AG2455" s="9">
        <v>2421732450</v>
      </c>
      <c r="AH2455" s="10">
        <v>298344</v>
      </c>
      <c r="AI2455" t="s">
        <v>1089</v>
      </c>
      <c r="AJ2455" t="s">
        <v>870</v>
      </c>
      <c r="AK2455" t="s">
        <v>1217</v>
      </c>
    </row>
    <row r="2456" spans="1:37" x14ac:dyDescent="0.3">
      <c r="A2456" t="str">
        <f t="shared" si="114"/>
        <v>TUTA-Concesión Briceño - Tunja - Sogamoso</v>
      </c>
      <c r="B2456" t="str">
        <f t="shared" si="115"/>
        <v>2016Jun</v>
      </c>
      <c r="C2456" t="str">
        <f t="shared" si="116"/>
        <v>5.6568966-73.27843908</v>
      </c>
      <c r="D2456" s="7" t="s">
        <v>465</v>
      </c>
      <c r="E2456" s="5">
        <v>5502</v>
      </c>
      <c r="F2456" s="7" t="s">
        <v>486</v>
      </c>
      <c r="G2456" s="5">
        <v>15</v>
      </c>
      <c r="H2456" s="7" t="s">
        <v>487</v>
      </c>
      <c r="I2456" s="7" t="s">
        <v>428</v>
      </c>
      <c r="J2456" s="7" t="s">
        <v>103</v>
      </c>
      <c r="K2456" s="7" t="s">
        <v>488</v>
      </c>
      <c r="L2456" s="7" t="s">
        <v>429</v>
      </c>
      <c r="M2456" s="5">
        <v>3174340959</v>
      </c>
      <c r="N2456" s="5" t="s">
        <v>489</v>
      </c>
      <c r="O2456" s="7" t="s">
        <v>490</v>
      </c>
      <c r="P2456" s="5">
        <v>8000</v>
      </c>
      <c r="Q2456" s="5">
        <v>8900</v>
      </c>
      <c r="R2456" s="5">
        <v>23000</v>
      </c>
      <c r="S2456" s="5">
        <v>28500</v>
      </c>
      <c r="T2456" s="5">
        <v>33500</v>
      </c>
      <c r="U2456" s="5">
        <v>0</v>
      </c>
      <c r="V2456" s="5">
        <v>0</v>
      </c>
      <c r="W2456" s="5">
        <v>0</v>
      </c>
      <c r="X2456" s="5">
        <v>0</v>
      </c>
      <c r="Y2456" s="5">
        <v>6800</v>
      </c>
      <c r="Z2456" s="5">
        <v>8200</v>
      </c>
      <c r="AA2456" s="5">
        <v>5.6568965999999996</v>
      </c>
      <c r="AB2456" s="5">
        <v>-73.278439079999998</v>
      </c>
      <c r="AC2456" s="7" t="s">
        <v>25</v>
      </c>
      <c r="AD2456" s="5">
        <v>3009448600</v>
      </c>
      <c r="AE2456" s="5" t="str">
        <f>MID(TablaPivotFinal[[#This Row],[Fecha]],1,4)</f>
        <v>2016</v>
      </c>
      <c r="AF2456" s="5" t="str">
        <f>MID(TablaPivotFinal[[#This Row],[Fecha]],5,3)</f>
        <v>Jun</v>
      </c>
      <c r="AG2456" s="7">
        <v>3009448600</v>
      </c>
      <c r="AH2456" s="8">
        <v>351435</v>
      </c>
      <c r="AI2456" t="s">
        <v>1089</v>
      </c>
      <c r="AJ2456" t="s">
        <v>869</v>
      </c>
      <c r="AK2456" t="s">
        <v>1217</v>
      </c>
    </row>
    <row r="2457" spans="1:37" x14ac:dyDescent="0.3">
      <c r="A2457" t="str">
        <f t="shared" si="114"/>
        <v>TUTA-Concesión Briceño - Tunja - Sogamoso</v>
      </c>
      <c r="B2457" t="str">
        <f t="shared" si="115"/>
        <v>2016Mar</v>
      </c>
      <c r="C2457" t="str">
        <f t="shared" si="116"/>
        <v>5.6568966-73.27843908</v>
      </c>
      <c r="D2457" s="9" t="s">
        <v>465</v>
      </c>
      <c r="E2457" s="6">
        <v>5502</v>
      </c>
      <c r="F2457" s="9" t="s">
        <v>486</v>
      </c>
      <c r="G2457" s="6">
        <v>15</v>
      </c>
      <c r="H2457" s="9" t="s">
        <v>487</v>
      </c>
      <c r="I2457" s="9" t="s">
        <v>428</v>
      </c>
      <c r="J2457" s="9" t="s">
        <v>103</v>
      </c>
      <c r="K2457" s="9" t="s">
        <v>488</v>
      </c>
      <c r="L2457" s="9" t="s">
        <v>429</v>
      </c>
      <c r="M2457" s="6">
        <v>3174340959</v>
      </c>
      <c r="N2457" s="6" t="s">
        <v>489</v>
      </c>
      <c r="O2457" s="9" t="s">
        <v>490</v>
      </c>
      <c r="P2457" s="6">
        <v>8000</v>
      </c>
      <c r="Q2457" s="6">
        <v>8900</v>
      </c>
      <c r="R2457" s="6">
        <v>23000</v>
      </c>
      <c r="S2457" s="6">
        <v>28500</v>
      </c>
      <c r="T2457" s="6">
        <v>33500</v>
      </c>
      <c r="U2457" s="6">
        <v>0</v>
      </c>
      <c r="V2457" s="6">
        <v>0</v>
      </c>
      <c r="W2457" s="6">
        <v>0</v>
      </c>
      <c r="X2457" s="6">
        <v>0</v>
      </c>
      <c r="Y2457" s="6">
        <v>6800</v>
      </c>
      <c r="Z2457" s="6">
        <v>8200</v>
      </c>
      <c r="AA2457" s="6">
        <v>5.6568965999999996</v>
      </c>
      <c r="AB2457" s="6">
        <v>-73.278439079999998</v>
      </c>
      <c r="AC2457" s="9" t="s">
        <v>27</v>
      </c>
      <c r="AD2457" s="6">
        <v>3487426750</v>
      </c>
      <c r="AE2457" s="6" t="str">
        <f>MID(TablaPivotFinal[[#This Row],[Fecha]],1,4)</f>
        <v>2016</v>
      </c>
      <c r="AF2457" s="6" t="str">
        <f>MID(TablaPivotFinal[[#This Row],[Fecha]],5,3)</f>
        <v>Mar</v>
      </c>
      <c r="AG2457" s="9">
        <v>3487426750</v>
      </c>
      <c r="AH2457" s="10">
        <v>391400</v>
      </c>
      <c r="AI2457" t="s">
        <v>1089</v>
      </c>
      <c r="AJ2457" t="s">
        <v>866</v>
      </c>
      <c r="AK2457" t="s">
        <v>1217</v>
      </c>
    </row>
    <row r="2458" spans="1:37" x14ac:dyDescent="0.3">
      <c r="A2458" t="str">
        <f t="shared" si="114"/>
        <v>TUTA-Concesión Briceño - Tunja - Sogamoso</v>
      </c>
      <c r="B2458" t="str">
        <f t="shared" si="115"/>
        <v>2016May</v>
      </c>
      <c r="C2458" t="str">
        <f t="shared" si="116"/>
        <v>5.6568966-73.27843908</v>
      </c>
      <c r="D2458" s="7" t="s">
        <v>465</v>
      </c>
      <c r="E2458" s="5">
        <v>5502</v>
      </c>
      <c r="F2458" s="7" t="s">
        <v>486</v>
      </c>
      <c r="G2458" s="5">
        <v>15</v>
      </c>
      <c r="H2458" s="7" t="s">
        <v>487</v>
      </c>
      <c r="I2458" s="7" t="s">
        <v>428</v>
      </c>
      <c r="J2458" s="7" t="s">
        <v>103</v>
      </c>
      <c r="K2458" s="7" t="s">
        <v>488</v>
      </c>
      <c r="L2458" s="7" t="s">
        <v>429</v>
      </c>
      <c r="M2458" s="5">
        <v>3174340959</v>
      </c>
      <c r="N2458" s="5" t="s">
        <v>489</v>
      </c>
      <c r="O2458" s="7" t="s">
        <v>490</v>
      </c>
      <c r="P2458" s="5">
        <v>8000</v>
      </c>
      <c r="Q2458" s="5">
        <v>8900</v>
      </c>
      <c r="R2458" s="5">
        <v>23000</v>
      </c>
      <c r="S2458" s="5">
        <v>28500</v>
      </c>
      <c r="T2458" s="5">
        <v>33500</v>
      </c>
      <c r="U2458" s="5">
        <v>0</v>
      </c>
      <c r="V2458" s="5">
        <v>0</v>
      </c>
      <c r="W2458" s="5">
        <v>0</v>
      </c>
      <c r="X2458" s="5">
        <v>0</v>
      </c>
      <c r="Y2458" s="5">
        <v>6800</v>
      </c>
      <c r="Z2458" s="5">
        <v>8200</v>
      </c>
      <c r="AA2458" s="5">
        <v>5.6568965999999996</v>
      </c>
      <c r="AB2458" s="5">
        <v>-73.278439079999998</v>
      </c>
      <c r="AC2458" s="7" t="s">
        <v>29</v>
      </c>
      <c r="AD2458" s="5">
        <v>3322622800</v>
      </c>
      <c r="AE2458" s="5" t="str">
        <f>MID(TablaPivotFinal[[#This Row],[Fecha]],1,4)</f>
        <v>2016</v>
      </c>
      <c r="AF2458" s="5" t="str">
        <f>MID(TablaPivotFinal[[#This Row],[Fecha]],5,3)</f>
        <v>May</v>
      </c>
      <c r="AG2458" s="7">
        <v>3322622800</v>
      </c>
      <c r="AH2458" s="8">
        <v>370244</v>
      </c>
      <c r="AI2458" t="s">
        <v>1089</v>
      </c>
      <c r="AJ2458" t="s">
        <v>868</v>
      </c>
      <c r="AK2458" t="s">
        <v>1217</v>
      </c>
    </row>
    <row r="2459" spans="1:37" x14ac:dyDescent="0.3">
      <c r="A2459" t="str">
        <f t="shared" si="114"/>
        <v>TUTA-Concesión Briceño - Tunja - Sogamoso</v>
      </c>
      <c r="B2459" t="str">
        <f t="shared" si="115"/>
        <v>2016Nov</v>
      </c>
      <c r="C2459" t="str">
        <f t="shared" si="116"/>
        <v>5.6568966-73.27843908</v>
      </c>
      <c r="D2459" s="9" t="s">
        <v>465</v>
      </c>
      <c r="E2459" s="6">
        <v>5502</v>
      </c>
      <c r="F2459" s="9" t="s">
        <v>486</v>
      </c>
      <c r="G2459" s="6">
        <v>15</v>
      </c>
      <c r="H2459" s="9" t="s">
        <v>487</v>
      </c>
      <c r="I2459" s="9" t="s">
        <v>428</v>
      </c>
      <c r="J2459" s="9" t="s">
        <v>103</v>
      </c>
      <c r="K2459" s="9" t="s">
        <v>488</v>
      </c>
      <c r="L2459" s="9" t="s">
        <v>429</v>
      </c>
      <c r="M2459" s="6">
        <v>3174340959</v>
      </c>
      <c r="N2459" s="6" t="s">
        <v>489</v>
      </c>
      <c r="O2459" s="9" t="s">
        <v>490</v>
      </c>
      <c r="P2459" s="6">
        <v>8000</v>
      </c>
      <c r="Q2459" s="6">
        <v>8900</v>
      </c>
      <c r="R2459" s="6">
        <v>23000</v>
      </c>
      <c r="S2459" s="6">
        <v>28500</v>
      </c>
      <c r="T2459" s="6">
        <v>33500</v>
      </c>
      <c r="U2459" s="6">
        <v>0</v>
      </c>
      <c r="V2459" s="6">
        <v>0</v>
      </c>
      <c r="W2459" s="6">
        <v>0</v>
      </c>
      <c r="X2459" s="6">
        <v>0</v>
      </c>
      <c r="Y2459" s="6">
        <v>6800</v>
      </c>
      <c r="Z2459" s="6">
        <v>8200</v>
      </c>
      <c r="AA2459" s="6">
        <v>5.6568965999999996</v>
      </c>
      <c r="AB2459" s="6">
        <v>-73.278439079999998</v>
      </c>
      <c r="AC2459" s="9" t="s">
        <v>31</v>
      </c>
      <c r="AD2459" s="6">
        <v>3349683200</v>
      </c>
      <c r="AE2459" s="6" t="str">
        <f>MID(TablaPivotFinal[[#This Row],[Fecha]],1,4)</f>
        <v>2016</v>
      </c>
      <c r="AF2459" s="6" t="str">
        <f>MID(TablaPivotFinal[[#This Row],[Fecha]],5,3)</f>
        <v>Nov</v>
      </c>
      <c r="AG2459" s="9">
        <v>3349683200</v>
      </c>
      <c r="AH2459" s="10">
        <v>372255</v>
      </c>
      <c r="AI2459" t="s">
        <v>1089</v>
      </c>
      <c r="AJ2459" t="s">
        <v>874</v>
      </c>
      <c r="AK2459" t="s">
        <v>1217</v>
      </c>
    </row>
    <row r="2460" spans="1:37" x14ac:dyDescent="0.3">
      <c r="A2460" t="str">
        <f t="shared" si="114"/>
        <v>TUTA-Concesión Briceño - Tunja - Sogamoso</v>
      </c>
      <c r="B2460" t="str">
        <f t="shared" si="115"/>
        <v>2016Oct</v>
      </c>
      <c r="C2460" t="str">
        <f t="shared" si="116"/>
        <v>5.6568966-73.27843908</v>
      </c>
      <c r="D2460" s="7" t="s">
        <v>465</v>
      </c>
      <c r="E2460" s="5">
        <v>5502</v>
      </c>
      <c r="F2460" s="7" t="s">
        <v>486</v>
      </c>
      <c r="G2460" s="5">
        <v>15</v>
      </c>
      <c r="H2460" s="7" t="s">
        <v>487</v>
      </c>
      <c r="I2460" s="7" t="s">
        <v>428</v>
      </c>
      <c r="J2460" s="7" t="s">
        <v>103</v>
      </c>
      <c r="K2460" s="7" t="s">
        <v>488</v>
      </c>
      <c r="L2460" s="7" t="s">
        <v>429</v>
      </c>
      <c r="M2460" s="5">
        <v>3174340959</v>
      </c>
      <c r="N2460" s="5" t="s">
        <v>489</v>
      </c>
      <c r="O2460" s="7" t="s">
        <v>490</v>
      </c>
      <c r="P2460" s="5">
        <v>8000</v>
      </c>
      <c r="Q2460" s="5">
        <v>8900</v>
      </c>
      <c r="R2460" s="5">
        <v>23000</v>
      </c>
      <c r="S2460" s="5">
        <v>28500</v>
      </c>
      <c r="T2460" s="5">
        <v>33500</v>
      </c>
      <c r="U2460" s="5">
        <v>0</v>
      </c>
      <c r="V2460" s="5">
        <v>0</v>
      </c>
      <c r="W2460" s="5">
        <v>0</v>
      </c>
      <c r="X2460" s="5">
        <v>0</v>
      </c>
      <c r="Y2460" s="5">
        <v>6800</v>
      </c>
      <c r="Z2460" s="5">
        <v>8200</v>
      </c>
      <c r="AA2460" s="5">
        <v>5.6568965999999996</v>
      </c>
      <c r="AB2460" s="5">
        <v>-73.278439079999998</v>
      </c>
      <c r="AC2460" s="7" t="s">
        <v>33</v>
      </c>
      <c r="AD2460" s="5">
        <v>3472621250</v>
      </c>
      <c r="AE2460" s="5" t="str">
        <f>MID(TablaPivotFinal[[#This Row],[Fecha]],1,4)</f>
        <v>2016</v>
      </c>
      <c r="AF2460" s="5" t="str">
        <f>MID(TablaPivotFinal[[#This Row],[Fecha]],5,3)</f>
        <v>Oct</v>
      </c>
      <c r="AG2460" s="7">
        <v>3472621250</v>
      </c>
      <c r="AH2460" s="8">
        <v>387402</v>
      </c>
      <c r="AI2460" t="s">
        <v>1089</v>
      </c>
      <c r="AJ2460" t="s">
        <v>873</v>
      </c>
      <c r="AK2460" t="s">
        <v>1217</v>
      </c>
    </row>
    <row r="2461" spans="1:37" x14ac:dyDescent="0.3">
      <c r="A2461" t="str">
        <f t="shared" si="114"/>
        <v>TUTA-Concesión Briceño - Tunja - Sogamoso</v>
      </c>
      <c r="B2461" t="str">
        <f t="shared" si="115"/>
        <v>2016Sep</v>
      </c>
      <c r="C2461" t="str">
        <f t="shared" si="116"/>
        <v>5.6568966-73.27843908</v>
      </c>
      <c r="D2461" s="9" t="s">
        <v>465</v>
      </c>
      <c r="E2461" s="6">
        <v>5502</v>
      </c>
      <c r="F2461" s="9" t="s">
        <v>486</v>
      </c>
      <c r="G2461" s="6">
        <v>15</v>
      </c>
      <c r="H2461" s="9" t="s">
        <v>487</v>
      </c>
      <c r="I2461" s="9" t="s">
        <v>428</v>
      </c>
      <c r="J2461" s="9" t="s">
        <v>103</v>
      </c>
      <c r="K2461" s="9" t="s">
        <v>488</v>
      </c>
      <c r="L2461" s="9" t="s">
        <v>429</v>
      </c>
      <c r="M2461" s="6">
        <v>3174340959</v>
      </c>
      <c r="N2461" s="6" t="s">
        <v>489</v>
      </c>
      <c r="O2461" s="9" t="s">
        <v>490</v>
      </c>
      <c r="P2461" s="6">
        <v>8000</v>
      </c>
      <c r="Q2461" s="6">
        <v>8900</v>
      </c>
      <c r="R2461" s="6">
        <v>23000</v>
      </c>
      <c r="S2461" s="6">
        <v>28500</v>
      </c>
      <c r="T2461" s="6">
        <v>33500</v>
      </c>
      <c r="U2461" s="6">
        <v>0</v>
      </c>
      <c r="V2461" s="6">
        <v>0</v>
      </c>
      <c r="W2461" s="6">
        <v>0</v>
      </c>
      <c r="X2461" s="6">
        <v>0</v>
      </c>
      <c r="Y2461" s="6">
        <v>6800</v>
      </c>
      <c r="Z2461" s="6">
        <v>8200</v>
      </c>
      <c r="AA2461" s="6">
        <v>5.6568965999999996</v>
      </c>
      <c r="AB2461" s="6">
        <v>-73.278439079999998</v>
      </c>
      <c r="AC2461" s="9" t="s">
        <v>35</v>
      </c>
      <c r="AD2461" s="6">
        <v>3205362250</v>
      </c>
      <c r="AE2461" s="6" t="str">
        <f>MID(TablaPivotFinal[[#This Row],[Fecha]],1,4)</f>
        <v>2016</v>
      </c>
      <c r="AF2461" s="6" t="str">
        <f>MID(TablaPivotFinal[[#This Row],[Fecha]],5,3)</f>
        <v>Sep</v>
      </c>
      <c r="AG2461" s="9">
        <v>3205362250</v>
      </c>
      <c r="AH2461" s="10">
        <v>348838</v>
      </c>
      <c r="AI2461" t="s">
        <v>1089</v>
      </c>
      <c r="AJ2461" t="s">
        <v>872</v>
      </c>
      <c r="AK2461" t="s">
        <v>1217</v>
      </c>
    </row>
    <row r="2462" spans="1:37" x14ac:dyDescent="0.3">
      <c r="A2462" t="str">
        <f t="shared" si="114"/>
        <v>TUTA-Concesión Briceño - Tunja - Sogamoso</v>
      </c>
      <c r="B2462" t="str">
        <f t="shared" si="115"/>
        <v>2017Abr</v>
      </c>
      <c r="C2462" t="str">
        <f t="shared" si="116"/>
        <v>5.6568966-73.27843908</v>
      </c>
      <c r="D2462" s="7" t="s">
        <v>465</v>
      </c>
      <c r="E2462" s="5">
        <v>5502</v>
      </c>
      <c r="F2462" s="7" t="s">
        <v>486</v>
      </c>
      <c r="G2462" s="5">
        <v>15</v>
      </c>
      <c r="H2462" s="7" t="s">
        <v>487</v>
      </c>
      <c r="I2462" s="7" t="s">
        <v>428</v>
      </c>
      <c r="J2462" s="7" t="s">
        <v>103</v>
      </c>
      <c r="K2462" s="7" t="s">
        <v>488</v>
      </c>
      <c r="L2462" s="7" t="s">
        <v>429</v>
      </c>
      <c r="M2462" s="5">
        <v>3174340959</v>
      </c>
      <c r="N2462" s="5" t="s">
        <v>489</v>
      </c>
      <c r="O2462" s="7" t="s">
        <v>490</v>
      </c>
      <c r="P2462" s="5">
        <v>8000</v>
      </c>
      <c r="Q2462" s="5">
        <v>8900</v>
      </c>
      <c r="R2462" s="5">
        <v>23000</v>
      </c>
      <c r="S2462" s="5">
        <v>28500</v>
      </c>
      <c r="T2462" s="5">
        <v>33500</v>
      </c>
      <c r="U2462" s="5">
        <v>0</v>
      </c>
      <c r="V2462" s="5">
        <v>0</v>
      </c>
      <c r="W2462" s="5">
        <v>0</v>
      </c>
      <c r="X2462" s="5">
        <v>0</v>
      </c>
      <c r="Y2462" s="5">
        <v>6800</v>
      </c>
      <c r="Z2462" s="5">
        <v>8200</v>
      </c>
      <c r="AA2462" s="5">
        <v>5.6568965999999996</v>
      </c>
      <c r="AB2462" s="5">
        <v>-73.278439079999998</v>
      </c>
      <c r="AC2462" s="7" t="s">
        <v>37</v>
      </c>
      <c r="AD2462" s="5">
        <v>3613223750</v>
      </c>
      <c r="AE2462" s="5" t="str">
        <f>MID(TablaPivotFinal[[#This Row],[Fecha]],1,4)</f>
        <v>2017</v>
      </c>
      <c r="AF2462" s="5" t="str">
        <f>MID(TablaPivotFinal[[#This Row],[Fecha]],5,3)</f>
        <v>Abr</v>
      </c>
      <c r="AG2462" s="7">
        <v>3613223750</v>
      </c>
      <c r="AH2462" s="8">
        <v>13039.666670000001</v>
      </c>
      <c r="AI2462" t="s">
        <v>1089</v>
      </c>
      <c r="AJ2462" t="s">
        <v>879</v>
      </c>
      <c r="AK2462" t="s">
        <v>1217</v>
      </c>
    </row>
    <row r="2463" spans="1:37" x14ac:dyDescent="0.3">
      <c r="A2463" t="str">
        <f t="shared" si="114"/>
        <v>TUTA-Concesión Briceño - Tunja - Sogamoso</v>
      </c>
      <c r="B2463" t="str">
        <f t="shared" si="115"/>
        <v>2017Ago</v>
      </c>
      <c r="C2463" t="str">
        <f t="shared" si="116"/>
        <v>5.6568966-73.27843908</v>
      </c>
      <c r="D2463" s="9" t="s">
        <v>465</v>
      </c>
      <c r="E2463" s="6">
        <v>5502</v>
      </c>
      <c r="F2463" s="9" t="s">
        <v>486</v>
      </c>
      <c r="G2463" s="6">
        <v>15</v>
      </c>
      <c r="H2463" s="9" t="s">
        <v>487</v>
      </c>
      <c r="I2463" s="9" t="s">
        <v>428</v>
      </c>
      <c r="J2463" s="9" t="s">
        <v>103</v>
      </c>
      <c r="K2463" s="9" t="s">
        <v>488</v>
      </c>
      <c r="L2463" s="9" t="s">
        <v>429</v>
      </c>
      <c r="M2463" s="6">
        <v>3174340959</v>
      </c>
      <c r="N2463" s="6" t="s">
        <v>489</v>
      </c>
      <c r="O2463" s="9" t="s">
        <v>490</v>
      </c>
      <c r="P2463" s="6">
        <v>8000</v>
      </c>
      <c r="Q2463" s="6">
        <v>8900</v>
      </c>
      <c r="R2463" s="6">
        <v>23000</v>
      </c>
      <c r="S2463" s="6">
        <v>28500</v>
      </c>
      <c r="T2463" s="6">
        <v>33500</v>
      </c>
      <c r="U2463" s="6">
        <v>0</v>
      </c>
      <c r="V2463" s="6">
        <v>0</v>
      </c>
      <c r="W2463" s="6">
        <v>0</v>
      </c>
      <c r="X2463" s="6">
        <v>0</v>
      </c>
      <c r="Y2463" s="6">
        <v>6800</v>
      </c>
      <c r="Z2463" s="6">
        <v>8200</v>
      </c>
      <c r="AA2463" s="6">
        <v>5.6568965999999996</v>
      </c>
      <c r="AB2463" s="6">
        <v>-73.278439079999998</v>
      </c>
      <c r="AC2463" s="9" t="s">
        <v>39</v>
      </c>
      <c r="AD2463" s="6">
        <v>3729970500</v>
      </c>
      <c r="AE2463" s="6" t="str">
        <f>MID(TablaPivotFinal[[#This Row],[Fecha]],1,4)</f>
        <v>2017</v>
      </c>
      <c r="AF2463" s="6" t="str">
        <f>MID(TablaPivotFinal[[#This Row],[Fecha]],5,3)</f>
        <v>Ago</v>
      </c>
      <c r="AG2463" s="9">
        <v>3729970500</v>
      </c>
      <c r="AH2463" s="10">
        <v>12689.19355</v>
      </c>
      <c r="AI2463" t="s">
        <v>1089</v>
      </c>
      <c r="AJ2463" t="s">
        <v>883</v>
      </c>
      <c r="AK2463" t="s">
        <v>1217</v>
      </c>
    </row>
    <row r="2464" spans="1:37" x14ac:dyDescent="0.3">
      <c r="A2464" t="str">
        <f t="shared" si="114"/>
        <v>TUTA-Concesión Briceño - Tunja - Sogamoso</v>
      </c>
      <c r="B2464" t="str">
        <f t="shared" si="115"/>
        <v>2017Dic</v>
      </c>
      <c r="C2464" t="str">
        <f t="shared" si="116"/>
        <v>5.6568966-73.27843908</v>
      </c>
      <c r="D2464" s="7" t="s">
        <v>465</v>
      </c>
      <c r="E2464" s="5">
        <v>5502</v>
      </c>
      <c r="F2464" s="7" t="s">
        <v>486</v>
      </c>
      <c r="G2464" s="5">
        <v>15</v>
      </c>
      <c r="H2464" s="7" t="s">
        <v>487</v>
      </c>
      <c r="I2464" s="7" t="s">
        <v>428</v>
      </c>
      <c r="J2464" s="7" t="s">
        <v>103</v>
      </c>
      <c r="K2464" s="7" t="s">
        <v>488</v>
      </c>
      <c r="L2464" s="7" t="s">
        <v>429</v>
      </c>
      <c r="M2464" s="5">
        <v>3174340959</v>
      </c>
      <c r="N2464" s="5" t="s">
        <v>489</v>
      </c>
      <c r="O2464" s="7" t="s">
        <v>490</v>
      </c>
      <c r="P2464" s="5">
        <v>8000</v>
      </c>
      <c r="Q2464" s="5">
        <v>8900</v>
      </c>
      <c r="R2464" s="5">
        <v>23000</v>
      </c>
      <c r="S2464" s="5">
        <v>28500</v>
      </c>
      <c r="T2464" s="5">
        <v>33500</v>
      </c>
      <c r="U2464" s="5">
        <v>0</v>
      </c>
      <c r="V2464" s="5">
        <v>0</v>
      </c>
      <c r="W2464" s="5">
        <v>0</v>
      </c>
      <c r="X2464" s="5">
        <v>0</v>
      </c>
      <c r="Y2464" s="5">
        <v>6800</v>
      </c>
      <c r="Z2464" s="5">
        <v>8200</v>
      </c>
      <c r="AA2464" s="5">
        <v>5.6568965999999996</v>
      </c>
      <c r="AB2464" s="5">
        <v>-73.278439079999998</v>
      </c>
      <c r="AC2464" s="7" t="s">
        <v>41</v>
      </c>
      <c r="AD2464" s="5">
        <v>4568266900</v>
      </c>
      <c r="AE2464" s="5" t="str">
        <f>MID(TablaPivotFinal[[#This Row],[Fecha]],1,4)</f>
        <v>2017</v>
      </c>
      <c r="AF2464" s="5" t="str">
        <f>MID(TablaPivotFinal[[#This Row],[Fecha]],5,3)</f>
        <v>Dic</v>
      </c>
      <c r="AG2464" s="7">
        <v>4568266900</v>
      </c>
      <c r="AH2464" s="8">
        <v>16214.80645</v>
      </c>
      <c r="AI2464" t="s">
        <v>1089</v>
      </c>
      <c r="AJ2464" t="s">
        <v>887</v>
      </c>
      <c r="AK2464" t="s">
        <v>1217</v>
      </c>
    </row>
    <row r="2465" spans="1:37" x14ac:dyDescent="0.3">
      <c r="A2465" t="str">
        <f t="shared" si="114"/>
        <v>TUTA-Concesión Briceño - Tunja - Sogamoso</v>
      </c>
      <c r="B2465" t="str">
        <f t="shared" si="115"/>
        <v>2017Ene</v>
      </c>
      <c r="C2465" t="str">
        <f t="shared" si="116"/>
        <v>5.6568966-73.27843908</v>
      </c>
      <c r="D2465" s="9" t="s">
        <v>465</v>
      </c>
      <c r="E2465" s="6">
        <v>5502</v>
      </c>
      <c r="F2465" s="9" t="s">
        <v>486</v>
      </c>
      <c r="G2465" s="6">
        <v>15</v>
      </c>
      <c r="H2465" s="9" t="s">
        <v>487</v>
      </c>
      <c r="I2465" s="9" t="s">
        <v>428</v>
      </c>
      <c r="J2465" s="9" t="s">
        <v>103</v>
      </c>
      <c r="K2465" s="9" t="s">
        <v>488</v>
      </c>
      <c r="L2465" s="9" t="s">
        <v>429</v>
      </c>
      <c r="M2465" s="6">
        <v>3174340959</v>
      </c>
      <c r="N2465" s="6" t="s">
        <v>489</v>
      </c>
      <c r="O2465" s="9" t="s">
        <v>490</v>
      </c>
      <c r="P2465" s="6">
        <v>8000</v>
      </c>
      <c r="Q2465" s="6">
        <v>8900</v>
      </c>
      <c r="R2465" s="6">
        <v>23000</v>
      </c>
      <c r="S2465" s="6">
        <v>28500</v>
      </c>
      <c r="T2465" s="6">
        <v>33500</v>
      </c>
      <c r="U2465" s="6">
        <v>0</v>
      </c>
      <c r="V2465" s="6">
        <v>0</v>
      </c>
      <c r="W2465" s="6">
        <v>0</v>
      </c>
      <c r="X2465" s="6">
        <v>0</v>
      </c>
      <c r="Y2465" s="6">
        <v>6800</v>
      </c>
      <c r="Z2465" s="6">
        <v>8200</v>
      </c>
      <c r="AA2465" s="6">
        <v>5.6568965999999996</v>
      </c>
      <c r="AB2465" s="6">
        <v>-73.278439079999998</v>
      </c>
      <c r="AC2465" s="9" t="s">
        <v>43</v>
      </c>
      <c r="AD2465" s="6">
        <v>3832318000</v>
      </c>
      <c r="AE2465" s="6" t="str">
        <f>MID(TablaPivotFinal[[#This Row],[Fecha]],1,4)</f>
        <v>2017</v>
      </c>
      <c r="AF2465" s="6" t="str">
        <f>MID(TablaPivotFinal[[#This Row],[Fecha]],5,3)</f>
        <v>Ene</v>
      </c>
      <c r="AG2465" s="9">
        <v>3832318000</v>
      </c>
      <c r="AH2465" s="10">
        <v>14113.74194</v>
      </c>
      <c r="AI2465" t="s">
        <v>1089</v>
      </c>
      <c r="AJ2465" t="s">
        <v>876</v>
      </c>
      <c r="AK2465" t="s">
        <v>1217</v>
      </c>
    </row>
    <row r="2466" spans="1:37" x14ac:dyDescent="0.3">
      <c r="A2466" t="str">
        <f t="shared" si="114"/>
        <v>TUTA-Concesión Briceño - Tunja - Sogamoso</v>
      </c>
      <c r="B2466" t="str">
        <f t="shared" si="115"/>
        <v>2017Feb</v>
      </c>
      <c r="C2466" t="str">
        <f t="shared" si="116"/>
        <v>5.6568966-73.27843908</v>
      </c>
      <c r="D2466" s="7" t="s">
        <v>465</v>
      </c>
      <c r="E2466" s="5">
        <v>5502</v>
      </c>
      <c r="F2466" s="7" t="s">
        <v>486</v>
      </c>
      <c r="G2466" s="5">
        <v>15</v>
      </c>
      <c r="H2466" s="7" t="s">
        <v>487</v>
      </c>
      <c r="I2466" s="7" t="s">
        <v>428</v>
      </c>
      <c r="J2466" s="7" t="s">
        <v>103</v>
      </c>
      <c r="K2466" s="7" t="s">
        <v>488</v>
      </c>
      <c r="L2466" s="7" t="s">
        <v>429</v>
      </c>
      <c r="M2466" s="5">
        <v>3174340959</v>
      </c>
      <c r="N2466" s="5" t="s">
        <v>489</v>
      </c>
      <c r="O2466" s="7" t="s">
        <v>490</v>
      </c>
      <c r="P2466" s="5">
        <v>8000</v>
      </c>
      <c r="Q2466" s="5">
        <v>8900</v>
      </c>
      <c r="R2466" s="5">
        <v>23000</v>
      </c>
      <c r="S2466" s="5">
        <v>28500</v>
      </c>
      <c r="T2466" s="5">
        <v>33500</v>
      </c>
      <c r="U2466" s="5">
        <v>0</v>
      </c>
      <c r="V2466" s="5">
        <v>0</v>
      </c>
      <c r="W2466" s="5">
        <v>0</v>
      </c>
      <c r="X2466" s="5">
        <v>0</v>
      </c>
      <c r="Y2466" s="5">
        <v>6800</v>
      </c>
      <c r="Z2466" s="5">
        <v>8200</v>
      </c>
      <c r="AA2466" s="5">
        <v>5.6568965999999996</v>
      </c>
      <c r="AB2466" s="5">
        <v>-73.278439079999998</v>
      </c>
      <c r="AC2466" s="7" t="s">
        <v>45</v>
      </c>
      <c r="AD2466" s="5">
        <v>3272603250</v>
      </c>
      <c r="AE2466" s="5" t="str">
        <f>MID(TablaPivotFinal[[#This Row],[Fecha]],1,4)</f>
        <v>2017</v>
      </c>
      <c r="AF2466" s="5" t="str">
        <f>MID(TablaPivotFinal[[#This Row],[Fecha]],5,3)</f>
        <v>Feb</v>
      </c>
      <c r="AG2466" s="7">
        <v>3272603250</v>
      </c>
      <c r="AH2466" s="8">
        <v>11866.21429</v>
      </c>
      <c r="AI2466" t="s">
        <v>1089</v>
      </c>
      <c r="AJ2466" t="s">
        <v>877</v>
      </c>
      <c r="AK2466" t="s">
        <v>1217</v>
      </c>
    </row>
    <row r="2467" spans="1:37" x14ac:dyDescent="0.3">
      <c r="A2467" t="str">
        <f t="shared" si="114"/>
        <v>TUTA-Concesión Briceño - Tunja - Sogamoso</v>
      </c>
      <c r="B2467" t="str">
        <f t="shared" si="115"/>
        <v>2017Jul</v>
      </c>
      <c r="C2467" t="str">
        <f t="shared" si="116"/>
        <v>5.6568966-73.27843908</v>
      </c>
      <c r="D2467" s="9" t="s">
        <v>465</v>
      </c>
      <c r="E2467" s="6">
        <v>5502</v>
      </c>
      <c r="F2467" s="9" t="s">
        <v>486</v>
      </c>
      <c r="G2467" s="6">
        <v>15</v>
      </c>
      <c r="H2467" s="9" t="s">
        <v>487</v>
      </c>
      <c r="I2467" s="9" t="s">
        <v>428</v>
      </c>
      <c r="J2467" s="9" t="s">
        <v>103</v>
      </c>
      <c r="K2467" s="9" t="s">
        <v>488</v>
      </c>
      <c r="L2467" s="9" t="s">
        <v>429</v>
      </c>
      <c r="M2467" s="6">
        <v>3174340959</v>
      </c>
      <c r="N2467" s="6" t="s">
        <v>489</v>
      </c>
      <c r="O2467" s="9" t="s">
        <v>490</v>
      </c>
      <c r="P2467" s="6">
        <v>8000</v>
      </c>
      <c r="Q2467" s="6">
        <v>8900</v>
      </c>
      <c r="R2467" s="6">
        <v>23000</v>
      </c>
      <c r="S2467" s="6">
        <v>28500</v>
      </c>
      <c r="T2467" s="6">
        <v>33500</v>
      </c>
      <c r="U2467" s="6">
        <v>0</v>
      </c>
      <c r="V2467" s="6">
        <v>0</v>
      </c>
      <c r="W2467" s="6">
        <v>0</v>
      </c>
      <c r="X2467" s="6">
        <v>0</v>
      </c>
      <c r="Y2467" s="6">
        <v>6800</v>
      </c>
      <c r="Z2467" s="6">
        <v>8200</v>
      </c>
      <c r="AA2467" s="6">
        <v>5.6568965999999996</v>
      </c>
      <c r="AB2467" s="6">
        <v>-73.278439079999998</v>
      </c>
      <c r="AC2467" s="9" t="s">
        <v>47</v>
      </c>
      <c r="AD2467" s="6">
        <v>3774607150</v>
      </c>
      <c r="AE2467" s="6" t="str">
        <f>MID(TablaPivotFinal[[#This Row],[Fecha]],1,4)</f>
        <v>2017</v>
      </c>
      <c r="AF2467" s="6" t="str">
        <f>MID(TablaPivotFinal[[#This Row],[Fecha]],5,3)</f>
        <v>Jul</v>
      </c>
      <c r="AG2467" s="9">
        <v>3774607150</v>
      </c>
      <c r="AH2467" s="10">
        <v>13005.32258</v>
      </c>
      <c r="AI2467" t="s">
        <v>1089</v>
      </c>
      <c r="AJ2467" t="s">
        <v>882</v>
      </c>
      <c r="AK2467" t="s">
        <v>1217</v>
      </c>
    </row>
    <row r="2468" spans="1:37" x14ac:dyDescent="0.3">
      <c r="A2468" t="str">
        <f t="shared" si="114"/>
        <v>TUTA-Concesión Briceño - Tunja - Sogamoso</v>
      </c>
      <c r="B2468" t="str">
        <f t="shared" si="115"/>
        <v>2017Jun</v>
      </c>
      <c r="C2468" t="str">
        <f t="shared" si="116"/>
        <v>5.6568966-73.27843908</v>
      </c>
      <c r="D2468" s="7" t="s">
        <v>465</v>
      </c>
      <c r="E2468" s="5">
        <v>5502</v>
      </c>
      <c r="F2468" s="7" t="s">
        <v>486</v>
      </c>
      <c r="G2468" s="5">
        <v>15</v>
      </c>
      <c r="H2468" s="7" t="s">
        <v>487</v>
      </c>
      <c r="I2468" s="7" t="s">
        <v>428</v>
      </c>
      <c r="J2468" s="7" t="s">
        <v>103</v>
      </c>
      <c r="K2468" s="7" t="s">
        <v>488</v>
      </c>
      <c r="L2468" s="7" t="s">
        <v>429</v>
      </c>
      <c r="M2468" s="5">
        <v>3174340959</v>
      </c>
      <c r="N2468" s="5" t="s">
        <v>489</v>
      </c>
      <c r="O2468" s="7" t="s">
        <v>490</v>
      </c>
      <c r="P2468" s="5">
        <v>8000</v>
      </c>
      <c r="Q2468" s="5">
        <v>8900</v>
      </c>
      <c r="R2468" s="5">
        <v>23000</v>
      </c>
      <c r="S2468" s="5">
        <v>28500</v>
      </c>
      <c r="T2468" s="5">
        <v>33500</v>
      </c>
      <c r="U2468" s="5">
        <v>0</v>
      </c>
      <c r="V2468" s="5">
        <v>0</v>
      </c>
      <c r="W2468" s="5">
        <v>0</v>
      </c>
      <c r="X2468" s="5">
        <v>0</v>
      </c>
      <c r="Y2468" s="5">
        <v>6800</v>
      </c>
      <c r="Z2468" s="5">
        <v>8200</v>
      </c>
      <c r="AA2468" s="5">
        <v>5.6568965999999996</v>
      </c>
      <c r="AB2468" s="5">
        <v>-73.278439079999998</v>
      </c>
      <c r="AC2468" s="7" t="s">
        <v>49</v>
      </c>
      <c r="AD2468" s="5">
        <v>3610753500</v>
      </c>
      <c r="AE2468" s="5" t="str">
        <f>MID(TablaPivotFinal[[#This Row],[Fecha]],1,4)</f>
        <v>2017</v>
      </c>
      <c r="AF2468" s="5" t="str">
        <f>MID(TablaPivotFinal[[#This Row],[Fecha]],5,3)</f>
        <v>Jun</v>
      </c>
      <c r="AG2468" s="7">
        <v>3610753500</v>
      </c>
      <c r="AH2468" s="8">
        <v>12801.46667</v>
      </c>
      <c r="AI2468" t="s">
        <v>1089</v>
      </c>
      <c r="AJ2468" t="s">
        <v>881</v>
      </c>
      <c r="AK2468" t="s">
        <v>1217</v>
      </c>
    </row>
    <row r="2469" spans="1:37" x14ac:dyDescent="0.3">
      <c r="A2469" t="str">
        <f t="shared" si="114"/>
        <v>TUTA-Concesión Briceño - Tunja - Sogamoso</v>
      </c>
      <c r="B2469" t="str">
        <f t="shared" si="115"/>
        <v>2017Mar</v>
      </c>
      <c r="C2469" t="str">
        <f t="shared" si="116"/>
        <v>5.6568966-73.27843908</v>
      </c>
      <c r="D2469" s="9" t="s">
        <v>465</v>
      </c>
      <c r="E2469" s="6">
        <v>5502</v>
      </c>
      <c r="F2469" s="9" t="s">
        <v>486</v>
      </c>
      <c r="G2469" s="6">
        <v>15</v>
      </c>
      <c r="H2469" s="9" t="s">
        <v>487</v>
      </c>
      <c r="I2469" s="9" t="s">
        <v>428</v>
      </c>
      <c r="J2469" s="9" t="s">
        <v>103</v>
      </c>
      <c r="K2469" s="9" t="s">
        <v>488</v>
      </c>
      <c r="L2469" s="9" t="s">
        <v>429</v>
      </c>
      <c r="M2469" s="6">
        <v>3174340959</v>
      </c>
      <c r="N2469" s="6" t="s">
        <v>489</v>
      </c>
      <c r="O2469" s="9" t="s">
        <v>490</v>
      </c>
      <c r="P2469" s="6">
        <v>8000</v>
      </c>
      <c r="Q2469" s="6">
        <v>8900</v>
      </c>
      <c r="R2469" s="6">
        <v>23000</v>
      </c>
      <c r="S2469" s="6">
        <v>28500</v>
      </c>
      <c r="T2469" s="6">
        <v>33500</v>
      </c>
      <c r="U2469" s="6">
        <v>0</v>
      </c>
      <c r="V2469" s="6">
        <v>0</v>
      </c>
      <c r="W2469" s="6">
        <v>0</v>
      </c>
      <c r="X2469" s="6">
        <v>0</v>
      </c>
      <c r="Y2469" s="6">
        <v>6800</v>
      </c>
      <c r="Z2469" s="6">
        <v>8200</v>
      </c>
      <c r="AA2469" s="6">
        <v>5.6568965999999996</v>
      </c>
      <c r="AB2469" s="6">
        <v>-73.278439079999998</v>
      </c>
      <c r="AC2469" s="9" t="s">
        <v>51</v>
      </c>
      <c r="AD2469" s="6">
        <v>3579228000</v>
      </c>
      <c r="AE2469" s="6" t="str">
        <f>MID(TablaPivotFinal[[#This Row],[Fecha]],1,4)</f>
        <v>2017</v>
      </c>
      <c r="AF2469" s="6" t="str">
        <f>MID(TablaPivotFinal[[#This Row],[Fecha]],5,3)</f>
        <v>Mar</v>
      </c>
      <c r="AG2469" s="9">
        <v>3579228000</v>
      </c>
      <c r="AH2469" s="10">
        <v>11936.22581</v>
      </c>
      <c r="AI2469" t="s">
        <v>1089</v>
      </c>
      <c r="AJ2469" t="s">
        <v>878</v>
      </c>
      <c r="AK2469" t="s">
        <v>1217</v>
      </c>
    </row>
    <row r="2470" spans="1:37" x14ac:dyDescent="0.3">
      <c r="A2470" t="str">
        <f t="shared" si="114"/>
        <v>TUTA-Concesión Briceño - Tunja - Sogamoso</v>
      </c>
      <c r="B2470" t="str">
        <f t="shared" si="115"/>
        <v>2017May</v>
      </c>
      <c r="C2470" t="str">
        <f t="shared" si="116"/>
        <v>5.6568966-73.27843908</v>
      </c>
      <c r="D2470" s="7" t="s">
        <v>465</v>
      </c>
      <c r="E2470" s="5">
        <v>5502</v>
      </c>
      <c r="F2470" s="7" t="s">
        <v>486</v>
      </c>
      <c r="G2470" s="5">
        <v>15</v>
      </c>
      <c r="H2470" s="7" t="s">
        <v>487</v>
      </c>
      <c r="I2470" s="7" t="s">
        <v>428</v>
      </c>
      <c r="J2470" s="7" t="s">
        <v>103</v>
      </c>
      <c r="K2470" s="7" t="s">
        <v>488</v>
      </c>
      <c r="L2470" s="7" t="s">
        <v>429</v>
      </c>
      <c r="M2470" s="5">
        <v>3174340959</v>
      </c>
      <c r="N2470" s="5" t="s">
        <v>489</v>
      </c>
      <c r="O2470" s="7" t="s">
        <v>490</v>
      </c>
      <c r="P2470" s="5">
        <v>8000</v>
      </c>
      <c r="Q2470" s="5">
        <v>8900</v>
      </c>
      <c r="R2470" s="5">
        <v>23000</v>
      </c>
      <c r="S2470" s="5">
        <v>28500</v>
      </c>
      <c r="T2470" s="5">
        <v>33500</v>
      </c>
      <c r="U2470" s="5">
        <v>0</v>
      </c>
      <c r="V2470" s="5">
        <v>0</v>
      </c>
      <c r="W2470" s="5">
        <v>0</v>
      </c>
      <c r="X2470" s="5">
        <v>0</v>
      </c>
      <c r="Y2470" s="5">
        <v>6800</v>
      </c>
      <c r="Z2470" s="5">
        <v>8200</v>
      </c>
      <c r="AA2470" s="5">
        <v>5.6568965999999996</v>
      </c>
      <c r="AB2470" s="5">
        <v>-73.278439079999998</v>
      </c>
      <c r="AC2470" s="7" t="s">
        <v>53</v>
      </c>
      <c r="AD2470" s="5">
        <v>3604455450</v>
      </c>
      <c r="AE2470" s="5" t="str">
        <f>MID(TablaPivotFinal[[#This Row],[Fecha]],1,4)</f>
        <v>2017</v>
      </c>
      <c r="AF2470" s="5" t="str">
        <f>MID(TablaPivotFinal[[#This Row],[Fecha]],5,3)</f>
        <v>May</v>
      </c>
      <c r="AG2470" s="7">
        <v>3604455450</v>
      </c>
      <c r="AH2470" s="8">
        <v>12122.06452</v>
      </c>
      <c r="AI2470" t="s">
        <v>1089</v>
      </c>
      <c r="AJ2470" t="s">
        <v>880</v>
      </c>
      <c r="AK2470" t="s">
        <v>1217</v>
      </c>
    </row>
    <row r="2471" spans="1:37" x14ac:dyDescent="0.3">
      <c r="A2471" t="str">
        <f t="shared" si="114"/>
        <v>TUTA-Concesión Briceño - Tunja - Sogamoso</v>
      </c>
      <c r="B2471" t="str">
        <f t="shared" si="115"/>
        <v>2017Nov</v>
      </c>
      <c r="C2471" t="str">
        <f t="shared" si="116"/>
        <v>5.6568966-73.27843908</v>
      </c>
      <c r="D2471" s="9" t="s">
        <v>465</v>
      </c>
      <c r="E2471" s="6">
        <v>5502</v>
      </c>
      <c r="F2471" s="9" t="s">
        <v>486</v>
      </c>
      <c r="G2471" s="6">
        <v>15</v>
      </c>
      <c r="H2471" s="9" t="s">
        <v>487</v>
      </c>
      <c r="I2471" s="9" t="s">
        <v>428</v>
      </c>
      <c r="J2471" s="9" t="s">
        <v>103</v>
      </c>
      <c r="K2471" s="9" t="s">
        <v>488</v>
      </c>
      <c r="L2471" s="9" t="s">
        <v>429</v>
      </c>
      <c r="M2471" s="6">
        <v>3174340959</v>
      </c>
      <c r="N2471" s="6" t="s">
        <v>489</v>
      </c>
      <c r="O2471" s="9" t="s">
        <v>490</v>
      </c>
      <c r="P2471" s="6">
        <v>8000</v>
      </c>
      <c r="Q2471" s="6">
        <v>8900</v>
      </c>
      <c r="R2471" s="6">
        <v>23000</v>
      </c>
      <c r="S2471" s="6">
        <v>28500</v>
      </c>
      <c r="T2471" s="6">
        <v>33500</v>
      </c>
      <c r="U2471" s="6">
        <v>0</v>
      </c>
      <c r="V2471" s="6">
        <v>0</v>
      </c>
      <c r="W2471" s="6">
        <v>0</v>
      </c>
      <c r="X2471" s="6">
        <v>0</v>
      </c>
      <c r="Y2471" s="6">
        <v>6800</v>
      </c>
      <c r="Z2471" s="6">
        <v>8200</v>
      </c>
      <c r="AA2471" s="6">
        <v>5.6568965999999996</v>
      </c>
      <c r="AB2471" s="6">
        <v>-73.278439079999998</v>
      </c>
      <c r="AC2471" s="9" t="s">
        <v>55</v>
      </c>
      <c r="AD2471" s="6">
        <v>3743580650</v>
      </c>
      <c r="AE2471" s="6" t="str">
        <f>MID(TablaPivotFinal[[#This Row],[Fecha]],1,4)</f>
        <v>2017</v>
      </c>
      <c r="AF2471" s="6" t="str">
        <f>MID(TablaPivotFinal[[#This Row],[Fecha]],5,3)</f>
        <v>Nov</v>
      </c>
      <c r="AG2471" s="9">
        <v>3743580650</v>
      </c>
      <c r="AH2471" s="10">
        <v>12922.3</v>
      </c>
      <c r="AI2471" t="s">
        <v>1089</v>
      </c>
      <c r="AJ2471" t="s">
        <v>886</v>
      </c>
      <c r="AK2471" t="s">
        <v>1217</v>
      </c>
    </row>
    <row r="2472" spans="1:37" x14ac:dyDescent="0.3">
      <c r="A2472" t="str">
        <f t="shared" si="114"/>
        <v>TUTA-Concesión Briceño - Tunja - Sogamoso</v>
      </c>
      <c r="B2472" t="str">
        <f t="shared" si="115"/>
        <v>2017Oct</v>
      </c>
      <c r="C2472" t="str">
        <f t="shared" si="116"/>
        <v>5.6568966-73.27843908</v>
      </c>
      <c r="D2472" s="7" t="s">
        <v>465</v>
      </c>
      <c r="E2472" s="5">
        <v>5502</v>
      </c>
      <c r="F2472" s="7" t="s">
        <v>486</v>
      </c>
      <c r="G2472" s="5">
        <v>15</v>
      </c>
      <c r="H2472" s="7" t="s">
        <v>487</v>
      </c>
      <c r="I2472" s="7" t="s">
        <v>428</v>
      </c>
      <c r="J2472" s="7" t="s">
        <v>103</v>
      </c>
      <c r="K2472" s="7" t="s">
        <v>488</v>
      </c>
      <c r="L2472" s="7" t="s">
        <v>429</v>
      </c>
      <c r="M2472" s="5">
        <v>3174340959</v>
      </c>
      <c r="N2472" s="5" t="s">
        <v>489</v>
      </c>
      <c r="O2472" s="7" t="s">
        <v>490</v>
      </c>
      <c r="P2472" s="5">
        <v>8000</v>
      </c>
      <c r="Q2472" s="5">
        <v>8900</v>
      </c>
      <c r="R2472" s="5">
        <v>23000</v>
      </c>
      <c r="S2472" s="5">
        <v>28500</v>
      </c>
      <c r="T2472" s="5">
        <v>33500</v>
      </c>
      <c r="U2472" s="5">
        <v>0</v>
      </c>
      <c r="V2472" s="5">
        <v>0</v>
      </c>
      <c r="W2472" s="5">
        <v>0</v>
      </c>
      <c r="X2472" s="5">
        <v>0</v>
      </c>
      <c r="Y2472" s="5">
        <v>6800</v>
      </c>
      <c r="Z2472" s="5">
        <v>8200</v>
      </c>
      <c r="AA2472" s="5">
        <v>5.6568965999999996</v>
      </c>
      <c r="AB2472" s="5">
        <v>-73.278439079999998</v>
      </c>
      <c r="AC2472" s="7" t="s">
        <v>57</v>
      </c>
      <c r="AD2472" s="5">
        <v>3827347600</v>
      </c>
      <c r="AE2472" s="5" t="str">
        <f>MID(TablaPivotFinal[[#This Row],[Fecha]],1,4)</f>
        <v>2017</v>
      </c>
      <c r="AF2472" s="5" t="str">
        <f>MID(TablaPivotFinal[[#This Row],[Fecha]],5,3)</f>
        <v>Oct</v>
      </c>
      <c r="AG2472" s="7">
        <v>3827347600</v>
      </c>
      <c r="AH2472" s="8">
        <v>12765.90323</v>
      </c>
      <c r="AI2472" t="s">
        <v>1089</v>
      </c>
      <c r="AJ2472" t="s">
        <v>885</v>
      </c>
      <c r="AK2472" t="s">
        <v>1217</v>
      </c>
    </row>
    <row r="2473" spans="1:37" x14ac:dyDescent="0.3">
      <c r="A2473" t="str">
        <f t="shared" si="114"/>
        <v>TUTA-Concesión Briceño - Tunja - Sogamoso</v>
      </c>
      <c r="B2473" t="str">
        <f t="shared" si="115"/>
        <v>2017Sep</v>
      </c>
      <c r="C2473" t="str">
        <f t="shared" si="116"/>
        <v>5.6568966-73.27843908</v>
      </c>
      <c r="D2473" s="9" t="s">
        <v>465</v>
      </c>
      <c r="E2473" s="6">
        <v>5502</v>
      </c>
      <c r="F2473" s="9" t="s">
        <v>486</v>
      </c>
      <c r="G2473" s="6">
        <v>15</v>
      </c>
      <c r="H2473" s="9" t="s">
        <v>487</v>
      </c>
      <c r="I2473" s="9" t="s">
        <v>428</v>
      </c>
      <c r="J2473" s="9" t="s">
        <v>103</v>
      </c>
      <c r="K2473" s="9" t="s">
        <v>488</v>
      </c>
      <c r="L2473" s="9" t="s">
        <v>429</v>
      </c>
      <c r="M2473" s="6">
        <v>3174340959</v>
      </c>
      <c r="N2473" s="6" t="s">
        <v>489</v>
      </c>
      <c r="O2473" s="9" t="s">
        <v>490</v>
      </c>
      <c r="P2473" s="6">
        <v>8000</v>
      </c>
      <c r="Q2473" s="6">
        <v>8900</v>
      </c>
      <c r="R2473" s="6">
        <v>23000</v>
      </c>
      <c r="S2473" s="6">
        <v>28500</v>
      </c>
      <c r="T2473" s="6">
        <v>33500</v>
      </c>
      <c r="U2473" s="6">
        <v>0</v>
      </c>
      <c r="V2473" s="6">
        <v>0</v>
      </c>
      <c r="W2473" s="6">
        <v>0</v>
      </c>
      <c r="X2473" s="6">
        <v>0</v>
      </c>
      <c r="Y2473" s="6">
        <v>6800</v>
      </c>
      <c r="Z2473" s="6">
        <v>8200</v>
      </c>
      <c r="AA2473" s="6">
        <v>5.6568965999999996</v>
      </c>
      <c r="AB2473" s="6">
        <v>-73.278439079999998</v>
      </c>
      <c r="AC2473" s="9" t="s">
        <v>59</v>
      </c>
      <c r="AD2473" s="6">
        <v>3483741950</v>
      </c>
      <c r="AE2473" s="6" t="str">
        <f>MID(TablaPivotFinal[[#This Row],[Fecha]],1,4)</f>
        <v>2017</v>
      </c>
      <c r="AF2473" s="6" t="str">
        <f>MID(TablaPivotFinal[[#This Row],[Fecha]],5,3)</f>
        <v>Sep</v>
      </c>
      <c r="AG2473" s="9">
        <v>3483741950</v>
      </c>
      <c r="AH2473" s="10">
        <v>11921.3</v>
      </c>
      <c r="AI2473" t="s">
        <v>1089</v>
      </c>
      <c r="AJ2473" t="s">
        <v>884</v>
      </c>
      <c r="AK2473" t="s">
        <v>1217</v>
      </c>
    </row>
    <row r="2474" spans="1:37" x14ac:dyDescent="0.3">
      <c r="A2474" t="str">
        <f t="shared" si="114"/>
        <v>TUTA-Concesión Briceño - Tunja - Sogamoso</v>
      </c>
      <c r="B2474" t="str">
        <f t="shared" si="115"/>
        <v>2018Abr</v>
      </c>
      <c r="C2474" t="str">
        <f t="shared" si="116"/>
        <v>5.6568966-73.27843908</v>
      </c>
      <c r="D2474" s="7" t="s">
        <v>465</v>
      </c>
      <c r="E2474" s="5">
        <v>5502</v>
      </c>
      <c r="F2474" s="7" t="s">
        <v>486</v>
      </c>
      <c r="G2474" s="5">
        <v>15</v>
      </c>
      <c r="H2474" s="7" t="s">
        <v>487</v>
      </c>
      <c r="I2474" s="7" t="s">
        <v>428</v>
      </c>
      <c r="J2474" s="7" t="s">
        <v>103</v>
      </c>
      <c r="K2474" s="7" t="s">
        <v>488</v>
      </c>
      <c r="L2474" s="7" t="s">
        <v>429</v>
      </c>
      <c r="M2474" s="5">
        <v>3174340959</v>
      </c>
      <c r="N2474" s="5" t="s">
        <v>489</v>
      </c>
      <c r="O2474" s="7" t="s">
        <v>490</v>
      </c>
      <c r="P2474" s="5">
        <v>8000</v>
      </c>
      <c r="Q2474" s="5">
        <v>8900</v>
      </c>
      <c r="R2474" s="5">
        <v>23000</v>
      </c>
      <c r="S2474" s="5">
        <v>28500</v>
      </c>
      <c r="T2474" s="5">
        <v>33500</v>
      </c>
      <c r="U2474" s="5">
        <v>0</v>
      </c>
      <c r="V2474" s="5">
        <v>0</v>
      </c>
      <c r="W2474" s="5">
        <v>0</v>
      </c>
      <c r="X2474" s="5">
        <v>0</v>
      </c>
      <c r="Y2474" s="5">
        <v>6800</v>
      </c>
      <c r="Z2474" s="5">
        <v>8200</v>
      </c>
      <c r="AA2474" s="5">
        <v>5.6568965999999996</v>
      </c>
      <c r="AB2474" s="5">
        <v>-73.278439079999998</v>
      </c>
      <c r="AC2474" s="7" t="s">
        <v>61</v>
      </c>
      <c r="AD2474" s="5">
        <v>3722909750</v>
      </c>
      <c r="AE2474" s="5" t="str">
        <f>MID(TablaPivotFinal[[#This Row],[Fecha]],1,4)</f>
        <v>2018</v>
      </c>
      <c r="AF2474" s="5" t="str">
        <f>MID(TablaPivotFinal[[#This Row],[Fecha]],5,3)</f>
        <v>Abr</v>
      </c>
      <c r="AG2474" s="7">
        <v>3722909750</v>
      </c>
      <c r="AH2474" s="8">
        <v>370527</v>
      </c>
      <c r="AI2474" t="s">
        <v>1089</v>
      </c>
      <c r="AJ2474" t="s">
        <v>891</v>
      </c>
      <c r="AK2474" t="s">
        <v>1217</v>
      </c>
    </row>
    <row r="2475" spans="1:37" x14ac:dyDescent="0.3">
      <c r="A2475" t="str">
        <f t="shared" si="114"/>
        <v>TUTA-Concesión Briceño - Tunja - Sogamoso</v>
      </c>
      <c r="B2475" t="str">
        <f t="shared" si="115"/>
        <v>2018Ago</v>
      </c>
      <c r="C2475" t="str">
        <f t="shared" si="116"/>
        <v>5.6568966-73.27843908</v>
      </c>
      <c r="D2475" s="9" t="s">
        <v>465</v>
      </c>
      <c r="E2475" s="6">
        <v>5502</v>
      </c>
      <c r="F2475" s="9" t="s">
        <v>486</v>
      </c>
      <c r="G2475" s="6">
        <v>15</v>
      </c>
      <c r="H2475" s="9" t="s">
        <v>487</v>
      </c>
      <c r="I2475" s="9" t="s">
        <v>428</v>
      </c>
      <c r="J2475" s="9" t="s">
        <v>103</v>
      </c>
      <c r="K2475" s="9" t="s">
        <v>488</v>
      </c>
      <c r="L2475" s="9" t="s">
        <v>429</v>
      </c>
      <c r="M2475" s="6">
        <v>3174340959</v>
      </c>
      <c r="N2475" s="6" t="s">
        <v>489</v>
      </c>
      <c r="O2475" s="9" t="s">
        <v>490</v>
      </c>
      <c r="P2475" s="6">
        <v>8000</v>
      </c>
      <c r="Q2475" s="6">
        <v>8900</v>
      </c>
      <c r="R2475" s="6">
        <v>23000</v>
      </c>
      <c r="S2475" s="6">
        <v>28500</v>
      </c>
      <c r="T2475" s="6">
        <v>33500</v>
      </c>
      <c r="U2475" s="6">
        <v>0</v>
      </c>
      <c r="V2475" s="6">
        <v>0</v>
      </c>
      <c r="W2475" s="6">
        <v>0</v>
      </c>
      <c r="X2475" s="6">
        <v>0</v>
      </c>
      <c r="Y2475" s="6">
        <v>6800</v>
      </c>
      <c r="Z2475" s="6">
        <v>8200</v>
      </c>
      <c r="AA2475" s="6">
        <v>5.6568965999999996</v>
      </c>
      <c r="AB2475" s="6">
        <v>-73.278439079999998</v>
      </c>
      <c r="AC2475" s="9" t="s">
        <v>63</v>
      </c>
      <c r="AD2475" s="6">
        <v>4247865100</v>
      </c>
      <c r="AE2475" s="6" t="str">
        <f>MID(TablaPivotFinal[[#This Row],[Fecha]],1,4)</f>
        <v>2018</v>
      </c>
      <c r="AF2475" s="6" t="str">
        <f>MID(TablaPivotFinal[[#This Row],[Fecha]],5,3)</f>
        <v>Ago</v>
      </c>
      <c r="AG2475" s="9">
        <v>4247865100</v>
      </c>
      <c r="AH2475" s="10">
        <v>422143</v>
      </c>
      <c r="AI2475" t="s">
        <v>1089</v>
      </c>
      <c r="AJ2475" t="s">
        <v>895</v>
      </c>
      <c r="AK2475" t="s">
        <v>1217</v>
      </c>
    </row>
    <row r="2476" spans="1:37" x14ac:dyDescent="0.3">
      <c r="A2476" t="str">
        <f t="shared" si="114"/>
        <v>TUTA-Concesión Briceño - Tunja - Sogamoso</v>
      </c>
      <c r="B2476" t="str">
        <f t="shared" si="115"/>
        <v>2018Dic</v>
      </c>
      <c r="C2476" t="str">
        <f t="shared" si="116"/>
        <v>5.6568966-73.27843908</v>
      </c>
      <c r="D2476" s="7" t="s">
        <v>465</v>
      </c>
      <c r="E2476" s="5">
        <v>5502</v>
      </c>
      <c r="F2476" s="7" t="s">
        <v>486</v>
      </c>
      <c r="G2476" s="5">
        <v>15</v>
      </c>
      <c r="H2476" s="7" t="s">
        <v>487</v>
      </c>
      <c r="I2476" s="7" t="s">
        <v>428</v>
      </c>
      <c r="J2476" s="7" t="s">
        <v>103</v>
      </c>
      <c r="K2476" s="7" t="s">
        <v>488</v>
      </c>
      <c r="L2476" s="7" t="s">
        <v>429</v>
      </c>
      <c r="M2476" s="5">
        <v>3174340959</v>
      </c>
      <c r="N2476" s="5" t="s">
        <v>489</v>
      </c>
      <c r="O2476" s="7" t="s">
        <v>490</v>
      </c>
      <c r="P2476" s="5">
        <v>8000</v>
      </c>
      <c r="Q2476" s="5">
        <v>8900</v>
      </c>
      <c r="R2476" s="5">
        <v>23000</v>
      </c>
      <c r="S2476" s="5">
        <v>28500</v>
      </c>
      <c r="T2476" s="5">
        <v>33500</v>
      </c>
      <c r="U2476" s="5">
        <v>0</v>
      </c>
      <c r="V2476" s="5">
        <v>0</v>
      </c>
      <c r="W2476" s="5">
        <v>0</v>
      </c>
      <c r="X2476" s="5">
        <v>0</v>
      </c>
      <c r="Y2476" s="5">
        <v>6800</v>
      </c>
      <c r="Z2476" s="5">
        <v>8200</v>
      </c>
      <c r="AA2476" s="5">
        <v>5.6568965999999996</v>
      </c>
      <c r="AB2476" s="5">
        <v>-73.278439079999998</v>
      </c>
      <c r="AC2476" s="7" t="s">
        <v>65</v>
      </c>
      <c r="AD2476" s="5">
        <v>5158733200</v>
      </c>
      <c r="AE2476" s="5" t="str">
        <f>MID(TablaPivotFinal[[#This Row],[Fecha]],1,4)</f>
        <v>2018</v>
      </c>
      <c r="AF2476" s="5" t="str">
        <f>MID(TablaPivotFinal[[#This Row],[Fecha]],5,3)</f>
        <v>Dic</v>
      </c>
      <c r="AG2476" s="7">
        <v>5158733200</v>
      </c>
      <c r="AH2476" s="8">
        <v>541955</v>
      </c>
      <c r="AI2476" t="s">
        <v>1089</v>
      </c>
      <c r="AJ2476" t="s">
        <v>899</v>
      </c>
      <c r="AK2476" t="s">
        <v>1217</v>
      </c>
    </row>
    <row r="2477" spans="1:37" x14ac:dyDescent="0.3">
      <c r="A2477" t="str">
        <f t="shared" si="114"/>
        <v>TUTA-Concesión Briceño - Tunja - Sogamoso</v>
      </c>
      <c r="B2477" t="str">
        <f t="shared" si="115"/>
        <v>2018Ene</v>
      </c>
      <c r="C2477" t="str">
        <f t="shared" si="116"/>
        <v>5.6568966-73.27843908</v>
      </c>
      <c r="D2477" s="9" t="s">
        <v>465</v>
      </c>
      <c r="E2477" s="6">
        <v>5502</v>
      </c>
      <c r="F2477" s="9" t="s">
        <v>486</v>
      </c>
      <c r="G2477" s="6">
        <v>15</v>
      </c>
      <c r="H2477" s="9" t="s">
        <v>487</v>
      </c>
      <c r="I2477" s="9" t="s">
        <v>428</v>
      </c>
      <c r="J2477" s="9" t="s">
        <v>103</v>
      </c>
      <c r="K2477" s="9" t="s">
        <v>488</v>
      </c>
      <c r="L2477" s="9" t="s">
        <v>429</v>
      </c>
      <c r="M2477" s="6">
        <v>3174340959</v>
      </c>
      <c r="N2477" s="6" t="s">
        <v>489</v>
      </c>
      <c r="O2477" s="9" t="s">
        <v>490</v>
      </c>
      <c r="P2477" s="6">
        <v>8000</v>
      </c>
      <c r="Q2477" s="6">
        <v>8900</v>
      </c>
      <c r="R2477" s="6">
        <v>23000</v>
      </c>
      <c r="S2477" s="6">
        <v>28500</v>
      </c>
      <c r="T2477" s="6">
        <v>33500</v>
      </c>
      <c r="U2477" s="6">
        <v>0</v>
      </c>
      <c r="V2477" s="6">
        <v>0</v>
      </c>
      <c r="W2477" s="6">
        <v>0</v>
      </c>
      <c r="X2477" s="6">
        <v>0</v>
      </c>
      <c r="Y2477" s="6">
        <v>6800</v>
      </c>
      <c r="Z2477" s="6">
        <v>8200</v>
      </c>
      <c r="AA2477" s="6">
        <v>5.6568965999999996</v>
      </c>
      <c r="AB2477" s="6">
        <v>-73.278439079999998</v>
      </c>
      <c r="AC2477" s="9" t="s">
        <v>67</v>
      </c>
      <c r="AD2477" s="6">
        <v>4342322050</v>
      </c>
      <c r="AE2477" s="6" t="str">
        <f>MID(TablaPivotFinal[[#This Row],[Fecha]],1,4)</f>
        <v>2018</v>
      </c>
      <c r="AF2477" s="6" t="str">
        <f>MID(TablaPivotFinal[[#This Row],[Fecha]],5,3)</f>
        <v>Ene</v>
      </c>
      <c r="AG2477" s="9">
        <v>4342322050</v>
      </c>
      <c r="AH2477" s="10">
        <v>460916</v>
      </c>
      <c r="AI2477" t="s">
        <v>1089</v>
      </c>
      <c r="AJ2477" t="s">
        <v>888</v>
      </c>
      <c r="AK2477" t="s">
        <v>1217</v>
      </c>
    </row>
    <row r="2478" spans="1:37" x14ac:dyDescent="0.3">
      <c r="A2478" t="str">
        <f t="shared" si="114"/>
        <v>TUTA-Concesión Briceño - Tunja - Sogamoso</v>
      </c>
      <c r="B2478" t="str">
        <f t="shared" si="115"/>
        <v>2018Feb</v>
      </c>
      <c r="C2478" t="str">
        <f t="shared" si="116"/>
        <v>5.6568966-73.27843908</v>
      </c>
      <c r="D2478" s="7" t="s">
        <v>465</v>
      </c>
      <c r="E2478" s="5">
        <v>5502</v>
      </c>
      <c r="F2478" s="7" t="s">
        <v>486</v>
      </c>
      <c r="G2478" s="5">
        <v>15</v>
      </c>
      <c r="H2478" s="7" t="s">
        <v>487</v>
      </c>
      <c r="I2478" s="7" t="s">
        <v>428</v>
      </c>
      <c r="J2478" s="7" t="s">
        <v>103</v>
      </c>
      <c r="K2478" s="7" t="s">
        <v>488</v>
      </c>
      <c r="L2478" s="7" t="s">
        <v>429</v>
      </c>
      <c r="M2478" s="5">
        <v>3174340959</v>
      </c>
      <c r="N2478" s="5" t="s">
        <v>489</v>
      </c>
      <c r="O2478" s="7" t="s">
        <v>490</v>
      </c>
      <c r="P2478" s="5">
        <v>8000</v>
      </c>
      <c r="Q2478" s="5">
        <v>8900</v>
      </c>
      <c r="R2478" s="5">
        <v>23000</v>
      </c>
      <c r="S2478" s="5">
        <v>28500</v>
      </c>
      <c r="T2478" s="5">
        <v>33500</v>
      </c>
      <c r="U2478" s="5">
        <v>0</v>
      </c>
      <c r="V2478" s="5">
        <v>0</v>
      </c>
      <c r="W2478" s="5">
        <v>0</v>
      </c>
      <c r="X2478" s="5">
        <v>0</v>
      </c>
      <c r="Y2478" s="5">
        <v>6800</v>
      </c>
      <c r="Z2478" s="5">
        <v>8200</v>
      </c>
      <c r="AA2478" s="5">
        <v>5.6568965999999996</v>
      </c>
      <c r="AB2478" s="5">
        <v>-73.278439079999998</v>
      </c>
      <c r="AC2478" s="7" t="s">
        <v>69</v>
      </c>
      <c r="AD2478" s="5">
        <v>3501283150</v>
      </c>
      <c r="AE2478" s="5" t="str">
        <f>MID(TablaPivotFinal[[#This Row],[Fecha]],1,4)</f>
        <v>2018</v>
      </c>
      <c r="AF2478" s="5" t="str">
        <f>MID(TablaPivotFinal[[#This Row],[Fecha]],5,3)</f>
        <v>Feb</v>
      </c>
      <c r="AG2478" s="7">
        <v>3501283150</v>
      </c>
      <c r="AH2478" s="8">
        <v>342177</v>
      </c>
      <c r="AI2478" t="s">
        <v>1089</v>
      </c>
      <c r="AJ2478" t="s">
        <v>889</v>
      </c>
      <c r="AK2478" t="s">
        <v>1217</v>
      </c>
    </row>
    <row r="2479" spans="1:37" x14ac:dyDescent="0.3">
      <c r="A2479" t="str">
        <f t="shared" si="114"/>
        <v>TUTA-Concesión Briceño - Tunja - Sogamoso</v>
      </c>
      <c r="B2479" t="str">
        <f t="shared" si="115"/>
        <v>2018Jul</v>
      </c>
      <c r="C2479" t="str">
        <f t="shared" si="116"/>
        <v>5.6568966-73.27843908</v>
      </c>
      <c r="D2479" s="9" t="s">
        <v>465</v>
      </c>
      <c r="E2479" s="6">
        <v>5502</v>
      </c>
      <c r="F2479" s="9" t="s">
        <v>486</v>
      </c>
      <c r="G2479" s="6">
        <v>15</v>
      </c>
      <c r="H2479" s="9" t="s">
        <v>487</v>
      </c>
      <c r="I2479" s="9" t="s">
        <v>428</v>
      </c>
      <c r="J2479" s="9" t="s">
        <v>103</v>
      </c>
      <c r="K2479" s="9" t="s">
        <v>488</v>
      </c>
      <c r="L2479" s="9" t="s">
        <v>429</v>
      </c>
      <c r="M2479" s="6">
        <v>3174340959</v>
      </c>
      <c r="N2479" s="6" t="s">
        <v>489</v>
      </c>
      <c r="O2479" s="9" t="s">
        <v>490</v>
      </c>
      <c r="P2479" s="6">
        <v>8000</v>
      </c>
      <c r="Q2479" s="6">
        <v>8900</v>
      </c>
      <c r="R2479" s="6">
        <v>23000</v>
      </c>
      <c r="S2479" s="6">
        <v>28500</v>
      </c>
      <c r="T2479" s="6">
        <v>33500</v>
      </c>
      <c r="U2479" s="6">
        <v>0</v>
      </c>
      <c r="V2479" s="6">
        <v>0</v>
      </c>
      <c r="W2479" s="6">
        <v>0</v>
      </c>
      <c r="X2479" s="6">
        <v>0</v>
      </c>
      <c r="Y2479" s="6">
        <v>6800</v>
      </c>
      <c r="Z2479" s="6">
        <v>8200</v>
      </c>
      <c r="AA2479" s="6">
        <v>5.6568965999999996</v>
      </c>
      <c r="AB2479" s="6">
        <v>-73.278439079999998</v>
      </c>
      <c r="AC2479" s="9" t="s">
        <v>71</v>
      </c>
      <c r="AD2479" s="6">
        <v>4208486000</v>
      </c>
      <c r="AE2479" s="6" t="str">
        <f>MID(TablaPivotFinal[[#This Row],[Fecha]],1,4)</f>
        <v>2018</v>
      </c>
      <c r="AF2479" s="6" t="str">
        <f>MID(TablaPivotFinal[[#This Row],[Fecha]],5,3)</f>
        <v>Jul</v>
      </c>
      <c r="AG2479" s="9">
        <v>4208486000</v>
      </c>
      <c r="AH2479" s="10">
        <v>428274</v>
      </c>
      <c r="AI2479" t="s">
        <v>1089</v>
      </c>
      <c r="AJ2479" t="s">
        <v>894</v>
      </c>
      <c r="AK2479" t="s">
        <v>1217</v>
      </c>
    </row>
    <row r="2480" spans="1:37" x14ac:dyDescent="0.3">
      <c r="A2480" t="str">
        <f t="shared" si="114"/>
        <v>TUTA-Concesión Briceño - Tunja - Sogamoso</v>
      </c>
      <c r="B2480" t="str">
        <f t="shared" si="115"/>
        <v>2018Jun</v>
      </c>
      <c r="C2480" t="str">
        <f t="shared" si="116"/>
        <v>5.6568966-73.27843908</v>
      </c>
      <c r="D2480" s="7" t="s">
        <v>465</v>
      </c>
      <c r="E2480" s="5">
        <v>5502</v>
      </c>
      <c r="F2480" s="7" t="s">
        <v>486</v>
      </c>
      <c r="G2480" s="5">
        <v>15</v>
      </c>
      <c r="H2480" s="7" t="s">
        <v>487</v>
      </c>
      <c r="I2480" s="7" t="s">
        <v>428</v>
      </c>
      <c r="J2480" s="7" t="s">
        <v>103</v>
      </c>
      <c r="K2480" s="7" t="s">
        <v>488</v>
      </c>
      <c r="L2480" s="7" t="s">
        <v>429</v>
      </c>
      <c r="M2480" s="5">
        <v>3174340959</v>
      </c>
      <c r="N2480" s="5" t="s">
        <v>489</v>
      </c>
      <c r="O2480" s="7" t="s">
        <v>490</v>
      </c>
      <c r="P2480" s="5">
        <v>8000</v>
      </c>
      <c r="Q2480" s="5">
        <v>8900</v>
      </c>
      <c r="R2480" s="5">
        <v>23000</v>
      </c>
      <c r="S2480" s="5">
        <v>28500</v>
      </c>
      <c r="T2480" s="5">
        <v>33500</v>
      </c>
      <c r="U2480" s="5">
        <v>0</v>
      </c>
      <c r="V2480" s="5">
        <v>0</v>
      </c>
      <c r="W2480" s="5">
        <v>0</v>
      </c>
      <c r="X2480" s="5">
        <v>0</v>
      </c>
      <c r="Y2480" s="5">
        <v>6800</v>
      </c>
      <c r="Z2480" s="5">
        <v>8200</v>
      </c>
      <c r="AA2480" s="5">
        <v>5.6568965999999996</v>
      </c>
      <c r="AB2480" s="5">
        <v>-73.278439079999998</v>
      </c>
      <c r="AC2480" s="7" t="s">
        <v>73</v>
      </c>
      <c r="AD2480" s="5">
        <v>4010818850</v>
      </c>
      <c r="AE2480" s="5" t="str">
        <f>MID(TablaPivotFinal[[#This Row],[Fecha]],1,4)</f>
        <v>2018</v>
      </c>
      <c r="AF2480" s="5" t="str">
        <f>MID(TablaPivotFinal[[#This Row],[Fecha]],5,3)</f>
        <v>Jun</v>
      </c>
      <c r="AG2480" s="7">
        <v>4010818850</v>
      </c>
      <c r="AH2480" s="8">
        <v>405375</v>
      </c>
      <c r="AI2480" t="s">
        <v>1089</v>
      </c>
      <c r="AJ2480" t="s">
        <v>893</v>
      </c>
      <c r="AK2480" t="s">
        <v>1217</v>
      </c>
    </row>
    <row r="2481" spans="1:37" x14ac:dyDescent="0.3">
      <c r="A2481" t="str">
        <f t="shared" si="114"/>
        <v>TUTA-Concesión Briceño - Tunja - Sogamoso</v>
      </c>
      <c r="B2481" t="str">
        <f t="shared" si="115"/>
        <v>2018Mar</v>
      </c>
      <c r="C2481" t="str">
        <f t="shared" si="116"/>
        <v>5.6568966-73.27843908</v>
      </c>
      <c r="D2481" s="9" t="s">
        <v>465</v>
      </c>
      <c r="E2481" s="6">
        <v>5502</v>
      </c>
      <c r="F2481" s="9" t="s">
        <v>486</v>
      </c>
      <c r="G2481" s="6">
        <v>15</v>
      </c>
      <c r="H2481" s="9" t="s">
        <v>487</v>
      </c>
      <c r="I2481" s="9" t="s">
        <v>428</v>
      </c>
      <c r="J2481" s="9" t="s">
        <v>103</v>
      </c>
      <c r="K2481" s="9" t="s">
        <v>488</v>
      </c>
      <c r="L2481" s="9" t="s">
        <v>429</v>
      </c>
      <c r="M2481" s="6">
        <v>3174340959</v>
      </c>
      <c r="N2481" s="6" t="s">
        <v>489</v>
      </c>
      <c r="O2481" s="9" t="s">
        <v>490</v>
      </c>
      <c r="P2481" s="6">
        <v>8000</v>
      </c>
      <c r="Q2481" s="6">
        <v>8900</v>
      </c>
      <c r="R2481" s="6">
        <v>23000</v>
      </c>
      <c r="S2481" s="6">
        <v>28500</v>
      </c>
      <c r="T2481" s="6">
        <v>33500</v>
      </c>
      <c r="U2481" s="6">
        <v>0</v>
      </c>
      <c r="V2481" s="6">
        <v>0</v>
      </c>
      <c r="W2481" s="6">
        <v>0</v>
      </c>
      <c r="X2481" s="6">
        <v>0</v>
      </c>
      <c r="Y2481" s="6">
        <v>6800</v>
      </c>
      <c r="Z2481" s="6">
        <v>8200</v>
      </c>
      <c r="AA2481" s="6">
        <v>5.6568965999999996</v>
      </c>
      <c r="AB2481" s="6">
        <v>-73.278439079999998</v>
      </c>
      <c r="AC2481" s="9" t="s">
        <v>75</v>
      </c>
      <c r="AD2481" s="6">
        <v>3986007200</v>
      </c>
      <c r="AE2481" s="6" t="str">
        <f>MID(TablaPivotFinal[[#This Row],[Fecha]],1,4)</f>
        <v>2018</v>
      </c>
      <c r="AF2481" s="6" t="str">
        <f>MID(TablaPivotFinal[[#This Row],[Fecha]],5,3)</f>
        <v>Mar</v>
      </c>
      <c r="AG2481" s="9">
        <v>3986007200</v>
      </c>
      <c r="AH2481" s="10">
        <v>410338</v>
      </c>
      <c r="AI2481" t="s">
        <v>1089</v>
      </c>
      <c r="AJ2481" t="s">
        <v>890</v>
      </c>
      <c r="AK2481" t="s">
        <v>1217</v>
      </c>
    </row>
    <row r="2482" spans="1:37" x14ac:dyDescent="0.3">
      <c r="A2482" t="str">
        <f t="shared" si="114"/>
        <v>TUTA-Concesión Briceño - Tunja - Sogamoso</v>
      </c>
      <c r="B2482" t="str">
        <f t="shared" si="115"/>
        <v>2018May</v>
      </c>
      <c r="C2482" t="str">
        <f t="shared" si="116"/>
        <v>5.6568966-73.27843908</v>
      </c>
      <c r="D2482" s="7" t="s">
        <v>465</v>
      </c>
      <c r="E2482" s="5">
        <v>5502</v>
      </c>
      <c r="F2482" s="7" t="s">
        <v>486</v>
      </c>
      <c r="G2482" s="5">
        <v>15</v>
      </c>
      <c r="H2482" s="7" t="s">
        <v>487</v>
      </c>
      <c r="I2482" s="7" t="s">
        <v>428</v>
      </c>
      <c r="J2482" s="7" t="s">
        <v>103</v>
      </c>
      <c r="K2482" s="7" t="s">
        <v>488</v>
      </c>
      <c r="L2482" s="7" t="s">
        <v>429</v>
      </c>
      <c r="M2482" s="5">
        <v>3174340959</v>
      </c>
      <c r="N2482" s="5" t="s">
        <v>489</v>
      </c>
      <c r="O2482" s="7" t="s">
        <v>490</v>
      </c>
      <c r="P2482" s="5">
        <v>8000</v>
      </c>
      <c r="Q2482" s="5">
        <v>8900</v>
      </c>
      <c r="R2482" s="5">
        <v>23000</v>
      </c>
      <c r="S2482" s="5">
        <v>28500</v>
      </c>
      <c r="T2482" s="5">
        <v>33500</v>
      </c>
      <c r="U2482" s="5">
        <v>0</v>
      </c>
      <c r="V2482" s="5">
        <v>0</v>
      </c>
      <c r="W2482" s="5">
        <v>0</v>
      </c>
      <c r="X2482" s="5">
        <v>0</v>
      </c>
      <c r="Y2482" s="5">
        <v>6800</v>
      </c>
      <c r="Z2482" s="5">
        <v>8200</v>
      </c>
      <c r="AA2482" s="5">
        <v>5.6568965999999996</v>
      </c>
      <c r="AB2482" s="5">
        <v>-73.278439079999998</v>
      </c>
      <c r="AC2482" s="7" t="s">
        <v>77</v>
      </c>
      <c r="AD2482" s="5">
        <v>3880672950</v>
      </c>
      <c r="AE2482" s="5" t="str">
        <f>MID(TablaPivotFinal[[#This Row],[Fecha]],1,4)</f>
        <v>2018</v>
      </c>
      <c r="AF2482" s="5" t="str">
        <f>MID(TablaPivotFinal[[#This Row],[Fecha]],5,3)</f>
        <v>May</v>
      </c>
      <c r="AG2482" s="7">
        <v>3880672950</v>
      </c>
      <c r="AH2482" s="8">
        <v>385147</v>
      </c>
      <c r="AI2482" t="s">
        <v>1089</v>
      </c>
      <c r="AJ2482" t="s">
        <v>892</v>
      </c>
      <c r="AK2482" t="s">
        <v>1217</v>
      </c>
    </row>
    <row r="2483" spans="1:37" x14ac:dyDescent="0.3">
      <c r="A2483" t="str">
        <f t="shared" si="114"/>
        <v>TUTA-Concesión Briceño - Tunja - Sogamoso</v>
      </c>
      <c r="B2483" t="str">
        <f t="shared" si="115"/>
        <v>2018Nov</v>
      </c>
      <c r="C2483" t="str">
        <f t="shared" si="116"/>
        <v>5.6568966-73.27843908</v>
      </c>
      <c r="D2483" s="9" t="s">
        <v>465</v>
      </c>
      <c r="E2483" s="6">
        <v>5502</v>
      </c>
      <c r="F2483" s="9" t="s">
        <v>486</v>
      </c>
      <c r="G2483" s="6">
        <v>15</v>
      </c>
      <c r="H2483" s="9" t="s">
        <v>487</v>
      </c>
      <c r="I2483" s="9" t="s">
        <v>428</v>
      </c>
      <c r="J2483" s="9" t="s">
        <v>103</v>
      </c>
      <c r="K2483" s="9" t="s">
        <v>488</v>
      </c>
      <c r="L2483" s="9" t="s">
        <v>429</v>
      </c>
      <c r="M2483" s="6">
        <v>3174340959</v>
      </c>
      <c r="N2483" s="6" t="s">
        <v>489</v>
      </c>
      <c r="O2483" s="9" t="s">
        <v>490</v>
      </c>
      <c r="P2483" s="6">
        <v>8000</v>
      </c>
      <c r="Q2483" s="6">
        <v>8900</v>
      </c>
      <c r="R2483" s="6">
        <v>23000</v>
      </c>
      <c r="S2483" s="6">
        <v>28500</v>
      </c>
      <c r="T2483" s="6">
        <v>33500</v>
      </c>
      <c r="U2483" s="6">
        <v>0</v>
      </c>
      <c r="V2483" s="6">
        <v>0</v>
      </c>
      <c r="W2483" s="6">
        <v>0</v>
      </c>
      <c r="X2483" s="6">
        <v>0</v>
      </c>
      <c r="Y2483" s="6">
        <v>6800</v>
      </c>
      <c r="Z2483" s="6">
        <v>8200</v>
      </c>
      <c r="AA2483" s="6">
        <v>5.6568965999999996</v>
      </c>
      <c r="AB2483" s="6">
        <v>-73.278439079999998</v>
      </c>
      <c r="AC2483" s="9" t="s">
        <v>79</v>
      </c>
      <c r="AD2483" s="6">
        <v>4274456100</v>
      </c>
      <c r="AE2483" s="6" t="str">
        <f>MID(TablaPivotFinal[[#This Row],[Fecha]],1,4)</f>
        <v>2018</v>
      </c>
      <c r="AF2483" s="6" t="str">
        <f>MID(TablaPivotFinal[[#This Row],[Fecha]],5,3)</f>
        <v>Nov</v>
      </c>
      <c r="AG2483" s="9">
        <v>4274456100</v>
      </c>
      <c r="AH2483" s="10">
        <v>417536</v>
      </c>
      <c r="AI2483" t="s">
        <v>1089</v>
      </c>
      <c r="AJ2483" t="s">
        <v>898</v>
      </c>
      <c r="AK2483" t="s">
        <v>1217</v>
      </c>
    </row>
    <row r="2484" spans="1:37" x14ac:dyDescent="0.3">
      <c r="A2484" t="str">
        <f t="shared" si="114"/>
        <v>TUTA-Concesión Briceño - Tunja - Sogamoso</v>
      </c>
      <c r="B2484" t="str">
        <f t="shared" si="115"/>
        <v>2018Oct</v>
      </c>
      <c r="C2484" t="str">
        <f t="shared" si="116"/>
        <v>5.6568966-73.27843908</v>
      </c>
      <c r="D2484" s="7" t="s">
        <v>465</v>
      </c>
      <c r="E2484" s="5">
        <v>5502</v>
      </c>
      <c r="F2484" s="7" t="s">
        <v>486</v>
      </c>
      <c r="G2484" s="5">
        <v>15</v>
      </c>
      <c r="H2484" s="7" t="s">
        <v>487</v>
      </c>
      <c r="I2484" s="7" t="s">
        <v>428</v>
      </c>
      <c r="J2484" s="7" t="s">
        <v>103</v>
      </c>
      <c r="K2484" s="7" t="s">
        <v>488</v>
      </c>
      <c r="L2484" s="7" t="s">
        <v>429</v>
      </c>
      <c r="M2484" s="5">
        <v>3174340959</v>
      </c>
      <c r="N2484" s="5" t="s">
        <v>489</v>
      </c>
      <c r="O2484" s="7" t="s">
        <v>490</v>
      </c>
      <c r="P2484" s="5">
        <v>8000</v>
      </c>
      <c r="Q2484" s="5">
        <v>8900</v>
      </c>
      <c r="R2484" s="5">
        <v>23000</v>
      </c>
      <c r="S2484" s="5">
        <v>28500</v>
      </c>
      <c r="T2484" s="5">
        <v>33500</v>
      </c>
      <c r="U2484" s="5">
        <v>0</v>
      </c>
      <c r="V2484" s="5">
        <v>0</v>
      </c>
      <c r="W2484" s="5">
        <v>0</v>
      </c>
      <c r="X2484" s="5">
        <v>0</v>
      </c>
      <c r="Y2484" s="5">
        <v>6800</v>
      </c>
      <c r="Z2484" s="5">
        <v>8200</v>
      </c>
      <c r="AA2484" s="5">
        <v>5.6568965999999996</v>
      </c>
      <c r="AB2484" s="5">
        <v>-73.278439079999998</v>
      </c>
      <c r="AC2484" s="7" t="s">
        <v>81</v>
      </c>
      <c r="AD2484" s="5">
        <v>4337500050</v>
      </c>
      <c r="AE2484" s="5" t="str">
        <f>MID(TablaPivotFinal[[#This Row],[Fecha]],1,4)</f>
        <v>2018</v>
      </c>
      <c r="AF2484" s="5" t="str">
        <f>MID(TablaPivotFinal[[#This Row],[Fecha]],5,3)</f>
        <v>Oct</v>
      </c>
      <c r="AG2484" s="7">
        <v>4337500050</v>
      </c>
      <c r="AH2484" s="8">
        <v>419903</v>
      </c>
      <c r="AI2484" t="s">
        <v>1089</v>
      </c>
      <c r="AJ2484" t="s">
        <v>897</v>
      </c>
      <c r="AK2484" t="s">
        <v>1217</v>
      </c>
    </row>
    <row r="2485" spans="1:37" x14ac:dyDescent="0.3">
      <c r="A2485" t="str">
        <f t="shared" si="114"/>
        <v>TUTA-Concesión Briceño - Tunja - Sogamoso</v>
      </c>
      <c r="B2485" t="str">
        <f t="shared" si="115"/>
        <v>2018Sep</v>
      </c>
      <c r="C2485" t="str">
        <f t="shared" si="116"/>
        <v>5.6568966-73.27843908</v>
      </c>
      <c r="D2485" s="9" t="s">
        <v>465</v>
      </c>
      <c r="E2485" s="6">
        <v>5502</v>
      </c>
      <c r="F2485" s="9" t="s">
        <v>486</v>
      </c>
      <c r="G2485" s="6">
        <v>15</v>
      </c>
      <c r="H2485" s="9" t="s">
        <v>487</v>
      </c>
      <c r="I2485" s="9" t="s">
        <v>428</v>
      </c>
      <c r="J2485" s="9" t="s">
        <v>103</v>
      </c>
      <c r="K2485" s="9" t="s">
        <v>488</v>
      </c>
      <c r="L2485" s="9" t="s">
        <v>429</v>
      </c>
      <c r="M2485" s="6">
        <v>3174340959</v>
      </c>
      <c r="N2485" s="6" t="s">
        <v>489</v>
      </c>
      <c r="O2485" s="9" t="s">
        <v>490</v>
      </c>
      <c r="P2485" s="6">
        <v>8000</v>
      </c>
      <c r="Q2485" s="6">
        <v>8900</v>
      </c>
      <c r="R2485" s="6">
        <v>23000</v>
      </c>
      <c r="S2485" s="6">
        <v>28500</v>
      </c>
      <c r="T2485" s="6">
        <v>33500</v>
      </c>
      <c r="U2485" s="6">
        <v>0</v>
      </c>
      <c r="V2485" s="6">
        <v>0</v>
      </c>
      <c r="W2485" s="6">
        <v>0</v>
      </c>
      <c r="X2485" s="6">
        <v>0</v>
      </c>
      <c r="Y2485" s="6">
        <v>6800</v>
      </c>
      <c r="Z2485" s="6">
        <v>8200</v>
      </c>
      <c r="AA2485" s="6">
        <v>5.6568965999999996</v>
      </c>
      <c r="AB2485" s="6">
        <v>-73.278439079999998</v>
      </c>
      <c r="AC2485" s="9" t="s">
        <v>83</v>
      </c>
      <c r="AD2485" s="6">
        <v>4037116050</v>
      </c>
      <c r="AE2485" s="6" t="str">
        <f>MID(TablaPivotFinal[[#This Row],[Fecha]],1,4)</f>
        <v>2018</v>
      </c>
      <c r="AF2485" s="6" t="str">
        <f>MID(TablaPivotFinal[[#This Row],[Fecha]],5,3)</f>
        <v>Sep</v>
      </c>
      <c r="AG2485" s="9">
        <v>4037116050</v>
      </c>
      <c r="AH2485" s="10">
        <v>388911</v>
      </c>
      <c r="AI2485" t="s">
        <v>1089</v>
      </c>
      <c r="AJ2485" t="s">
        <v>896</v>
      </c>
      <c r="AK2485" t="s">
        <v>1217</v>
      </c>
    </row>
    <row r="2486" spans="1:37" x14ac:dyDescent="0.3">
      <c r="A2486" t="str">
        <f t="shared" si="114"/>
        <v>SABOYA-INVIAS</v>
      </c>
      <c r="B2486" t="str">
        <f t="shared" si="115"/>
        <v>2016Abr</v>
      </c>
      <c r="C2486" t="str">
        <f t="shared" si="116"/>
        <v>5.727864796-73.74466588</v>
      </c>
      <c r="D2486" s="7" t="s">
        <v>111</v>
      </c>
      <c r="E2486" s="5" t="s">
        <v>492</v>
      </c>
      <c r="F2486" s="7" t="s">
        <v>486</v>
      </c>
      <c r="G2486" s="5">
        <v>15</v>
      </c>
      <c r="H2486" s="7" t="s">
        <v>493</v>
      </c>
      <c r="I2486" s="7" t="s">
        <v>456</v>
      </c>
      <c r="J2486" s="7" t="s">
        <v>111</v>
      </c>
      <c r="K2486" s="7" t="s">
        <v>494</v>
      </c>
      <c r="L2486" s="7" t="s">
        <v>457</v>
      </c>
      <c r="M2486" s="5">
        <v>-1</v>
      </c>
      <c r="N2486" s="5">
        <v>-1</v>
      </c>
      <c r="O2486" s="7" t="s">
        <v>495</v>
      </c>
      <c r="P2486" s="5">
        <v>8200</v>
      </c>
      <c r="Q2486" s="5">
        <v>8900</v>
      </c>
      <c r="R2486" s="5">
        <v>22900</v>
      </c>
      <c r="S2486" s="5">
        <v>28500</v>
      </c>
      <c r="T2486" s="5">
        <v>33300</v>
      </c>
      <c r="U2486" s="5">
        <v>0</v>
      </c>
      <c r="V2486" s="5">
        <v>0</v>
      </c>
      <c r="W2486" s="5">
        <v>0</v>
      </c>
      <c r="X2486" s="5">
        <v>0</v>
      </c>
      <c r="Y2486" s="5">
        <v>9300</v>
      </c>
      <c r="Z2486" s="5">
        <v>9500</v>
      </c>
      <c r="AA2486" s="5">
        <v>5.7278647960000004</v>
      </c>
      <c r="AB2486" s="5">
        <v>-73.744665879999999</v>
      </c>
      <c r="AC2486" s="7" t="s">
        <v>13</v>
      </c>
      <c r="AD2486" s="5">
        <v>760608500</v>
      </c>
      <c r="AE2486" s="5" t="str">
        <f>MID(TablaPivotFinal[[#This Row],[Fecha]],1,4)</f>
        <v>2016</v>
      </c>
      <c r="AF2486" s="5" t="str">
        <f>MID(TablaPivotFinal[[#This Row],[Fecha]],5,3)</f>
        <v>Abr</v>
      </c>
      <c r="AG2486" s="7">
        <v>760608500</v>
      </c>
      <c r="AH2486" s="8">
        <v>75850</v>
      </c>
      <c r="AI2486" t="s">
        <v>1090</v>
      </c>
      <c r="AJ2486" t="s">
        <v>867</v>
      </c>
      <c r="AK2486" t="s">
        <v>1218</v>
      </c>
    </row>
    <row r="2487" spans="1:37" x14ac:dyDescent="0.3">
      <c r="A2487" t="str">
        <f t="shared" si="114"/>
        <v>SABOYA-INVIAS</v>
      </c>
      <c r="B2487" t="str">
        <f t="shared" si="115"/>
        <v>2016Ago</v>
      </c>
      <c r="C2487" t="str">
        <f t="shared" si="116"/>
        <v>5.727864796-73.74466588</v>
      </c>
      <c r="D2487" s="9" t="s">
        <v>111</v>
      </c>
      <c r="E2487" s="6" t="s">
        <v>492</v>
      </c>
      <c r="F2487" s="9" t="s">
        <v>486</v>
      </c>
      <c r="G2487" s="6">
        <v>15</v>
      </c>
      <c r="H2487" s="9" t="s">
        <v>493</v>
      </c>
      <c r="I2487" s="9" t="s">
        <v>456</v>
      </c>
      <c r="J2487" s="9" t="s">
        <v>111</v>
      </c>
      <c r="K2487" s="9" t="s">
        <v>494</v>
      </c>
      <c r="L2487" s="9" t="s">
        <v>457</v>
      </c>
      <c r="M2487" s="6">
        <v>-1</v>
      </c>
      <c r="N2487" s="6">
        <v>-1</v>
      </c>
      <c r="O2487" s="9" t="s">
        <v>495</v>
      </c>
      <c r="P2487" s="6">
        <v>8200</v>
      </c>
      <c r="Q2487" s="6">
        <v>8900</v>
      </c>
      <c r="R2487" s="6">
        <v>22900</v>
      </c>
      <c r="S2487" s="6">
        <v>28500</v>
      </c>
      <c r="T2487" s="6">
        <v>33300</v>
      </c>
      <c r="U2487" s="6">
        <v>0</v>
      </c>
      <c r="V2487" s="6">
        <v>0</v>
      </c>
      <c r="W2487" s="6">
        <v>0</v>
      </c>
      <c r="X2487" s="6">
        <v>0</v>
      </c>
      <c r="Y2487" s="6">
        <v>9300</v>
      </c>
      <c r="Z2487" s="6">
        <v>9500</v>
      </c>
      <c r="AA2487" s="6">
        <v>5.7278647960000004</v>
      </c>
      <c r="AB2487" s="6">
        <v>-73.744665879999999</v>
      </c>
      <c r="AC2487" s="9" t="s">
        <v>15</v>
      </c>
      <c r="AD2487" s="6">
        <v>929338500</v>
      </c>
      <c r="AE2487" s="6" t="str">
        <f>MID(TablaPivotFinal[[#This Row],[Fecha]],1,4)</f>
        <v>2016</v>
      </c>
      <c r="AF2487" s="6" t="str">
        <f>MID(TablaPivotFinal[[#This Row],[Fecha]],5,3)</f>
        <v>Ago</v>
      </c>
      <c r="AG2487" s="9">
        <v>929338500</v>
      </c>
      <c r="AH2487" s="10">
        <v>98367</v>
      </c>
      <c r="AI2487" t="s">
        <v>1090</v>
      </c>
      <c r="AJ2487" t="s">
        <v>871</v>
      </c>
      <c r="AK2487" t="s">
        <v>1218</v>
      </c>
    </row>
    <row r="2488" spans="1:37" x14ac:dyDescent="0.3">
      <c r="A2488" t="str">
        <f t="shared" si="114"/>
        <v>SABOYA-INVIAS</v>
      </c>
      <c r="B2488" t="str">
        <f t="shared" si="115"/>
        <v>2016Dic</v>
      </c>
      <c r="C2488" t="str">
        <f t="shared" si="116"/>
        <v>5.727864796-73.74466588</v>
      </c>
      <c r="D2488" s="7" t="s">
        <v>111</v>
      </c>
      <c r="E2488" s="5" t="s">
        <v>492</v>
      </c>
      <c r="F2488" s="7" t="s">
        <v>486</v>
      </c>
      <c r="G2488" s="5">
        <v>15</v>
      </c>
      <c r="H2488" s="7" t="s">
        <v>493</v>
      </c>
      <c r="I2488" s="7" t="s">
        <v>456</v>
      </c>
      <c r="J2488" s="7" t="s">
        <v>111</v>
      </c>
      <c r="K2488" s="7" t="s">
        <v>494</v>
      </c>
      <c r="L2488" s="7" t="s">
        <v>457</v>
      </c>
      <c r="M2488" s="5">
        <v>-1</v>
      </c>
      <c r="N2488" s="5">
        <v>-1</v>
      </c>
      <c r="O2488" s="7" t="s">
        <v>495</v>
      </c>
      <c r="P2488" s="5">
        <v>8200</v>
      </c>
      <c r="Q2488" s="5">
        <v>8900</v>
      </c>
      <c r="R2488" s="5">
        <v>22900</v>
      </c>
      <c r="S2488" s="5">
        <v>28500</v>
      </c>
      <c r="T2488" s="5">
        <v>33300</v>
      </c>
      <c r="U2488" s="5">
        <v>0</v>
      </c>
      <c r="V2488" s="5">
        <v>0</v>
      </c>
      <c r="W2488" s="5">
        <v>0</v>
      </c>
      <c r="X2488" s="5">
        <v>0</v>
      </c>
      <c r="Y2488" s="5">
        <v>9300</v>
      </c>
      <c r="Z2488" s="5">
        <v>9500</v>
      </c>
      <c r="AA2488" s="5">
        <v>5.7278647960000004</v>
      </c>
      <c r="AB2488" s="5">
        <v>-73.744665879999999</v>
      </c>
      <c r="AC2488" s="7" t="s">
        <v>17</v>
      </c>
      <c r="AD2488" s="5">
        <v>1110589000</v>
      </c>
      <c r="AE2488" s="5" t="str">
        <f>MID(TablaPivotFinal[[#This Row],[Fecha]],1,4)</f>
        <v>2016</v>
      </c>
      <c r="AF2488" s="5" t="str">
        <f>MID(TablaPivotFinal[[#This Row],[Fecha]],5,3)</f>
        <v>Dic</v>
      </c>
      <c r="AG2488" s="7">
        <v>1110589000</v>
      </c>
      <c r="AH2488" s="8">
        <v>123093</v>
      </c>
      <c r="AI2488" t="s">
        <v>1090</v>
      </c>
      <c r="AJ2488" t="s">
        <v>875</v>
      </c>
      <c r="AK2488" t="s">
        <v>1218</v>
      </c>
    </row>
    <row r="2489" spans="1:37" x14ac:dyDescent="0.3">
      <c r="A2489" t="str">
        <f t="shared" si="114"/>
        <v>SABOYA-INVIAS</v>
      </c>
      <c r="B2489" t="str">
        <f t="shared" si="115"/>
        <v>2016Ene</v>
      </c>
      <c r="C2489" t="str">
        <f t="shared" si="116"/>
        <v>5.727864796-73.74466588</v>
      </c>
      <c r="D2489" s="9" t="s">
        <v>111</v>
      </c>
      <c r="E2489" s="6" t="s">
        <v>492</v>
      </c>
      <c r="F2489" s="9" t="s">
        <v>486</v>
      </c>
      <c r="G2489" s="6">
        <v>15</v>
      </c>
      <c r="H2489" s="9" t="s">
        <v>493</v>
      </c>
      <c r="I2489" s="9" t="s">
        <v>456</v>
      </c>
      <c r="J2489" s="9" t="s">
        <v>111</v>
      </c>
      <c r="K2489" s="9" t="s">
        <v>494</v>
      </c>
      <c r="L2489" s="9" t="s">
        <v>457</v>
      </c>
      <c r="M2489" s="6">
        <v>-1</v>
      </c>
      <c r="N2489" s="6">
        <v>-1</v>
      </c>
      <c r="O2489" s="9" t="s">
        <v>495</v>
      </c>
      <c r="P2489" s="6">
        <v>8200</v>
      </c>
      <c r="Q2489" s="6">
        <v>8900</v>
      </c>
      <c r="R2489" s="6">
        <v>22900</v>
      </c>
      <c r="S2489" s="6">
        <v>28500</v>
      </c>
      <c r="T2489" s="6">
        <v>33300</v>
      </c>
      <c r="U2489" s="6">
        <v>0</v>
      </c>
      <c r="V2489" s="6">
        <v>0</v>
      </c>
      <c r="W2489" s="6">
        <v>0</v>
      </c>
      <c r="X2489" s="6">
        <v>0</v>
      </c>
      <c r="Y2489" s="6">
        <v>9300</v>
      </c>
      <c r="Z2489" s="6">
        <v>9500</v>
      </c>
      <c r="AA2489" s="6">
        <v>5.7278647960000004</v>
      </c>
      <c r="AB2489" s="6">
        <v>-73.744665879999999</v>
      </c>
      <c r="AC2489" s="9" t="s">
        <v>19</v>
      </c>
      <c r="AD2489" s="6">
        <v>1208102600</v>
      </c>
      <c r="AE2489" s="6" t="str">
        <f>MID(TablaPivotFinal[[#This Row],[Fecha]],1,4)</f>
        <v>2016</v>
      </c>
      <c r="AF2489" s="6" t="str">
        <f>MID(TablaPivotFinal[[#This Row],[Fecha]],5,3)</f>
        <v>Ene</v>
      </c>
      <c r="AG2489" s="9">
        <v>1208102600</v>
      </c>
      <c r="AH2489" s="10">
        <v>143937</v>
      </c>
      <c r="AI2489" t="s">
        <v>1090</v>
      </c>
      <c r="AJ2489" t="s">
        <v>864</v>
      </c>
      <c r="AK2489" t="s">
        <v>1218</v>
      </c>
    </row>
    <row r="2490" spans="1:37" x14ac:dyDescent="0.3">
      <c r="A2490" t="str">
        <f t="shared" si="114"/>
        <v>SABOYA-INVIAS</v>
      </c>
      <c r="B2490" t="str">
        <f t="shared" si="115"/>
        <v>2016Feb</v>
      </c>
      <c r="C2490" t="str">
        <f t="shared" si="116"/>
        <v>5.727864796-73.74466588</v>
      </c>
      <c r="D2490" s="7" t="s">
        <v>111</v>
      </c>
      <c r="E2490" s="5" t="s">
        <v>492</v>
      </c>
      <c r="F2490" s="7" t="s">
        <v>486</v>
      </c>
      <c r="G2490" s="5">
        <v>15</v>
      </c>
      <c r="H2490" s="7" t="s">
        <v>493</v>
      </c>
      <c r="I2490" s="7" t="s">
        <v>456</v>
      </c>
      <c r="J2490" s="7" t="s">
        <v>111</v>
      </c>
      <c r="K2490" s="7" t="s">
        <v>494</v>
      </c>
      <c r="L2490" s="7" t="s">
        <v>457</v>
      </c>
      <c r="M2490" s="5">
        <v>-1</v>
      </c>
      <c r="N2490" s="5">
        <v>-1</v>
      </c>
      <c r="O2490" s="7" t="s">
        <v>495</v>
      </c>
      <c r="P2490" s="5">
        <v>8200</v>
      </c>
      <c r="Q2490" s="5">
        <v>8900</v>
      </c>
      <c r="R2490" s="5">
        <v>22900</v>
      </c>
      <c r="S2490" s="5">
        <v>28500</v>
      </c>
      <c r="T2490" s="5">
        <v>33300</v>
      </c>
      <c r="U2490" s="5">
        <v>0</v>
      </c>
      <c r="V2490" s="5">
        <v>0</v>
      </c>
      <c r="W2490" s="5">
        <v>0</v>
      </c>
      <c r="X2490" s="5">
        <v>0</v>
      </c>
      <c r="Y2490" s="5">
        <v>9300</v>
      </c>
      <c r="Z2490" s="5">
        <v>9500</v>
      </c>
      <c r="AA2490" s="5">
        <v>5.7278647960000004</v>
      </c>
      <c r="AB2490" s="5">
        <v>-73.744665879999999</v>
      </c>
      <c r="AC2490" s="7" t="s">
        <v>21</v>
      </c>
      <c r="AD2490" s="5">
        <v>769396400</v>
      </c>
      <c r="AE2490" s="5" t="str">
        <f>MID(TablaPivotFinal[[#This Row],[Fecha]],1,4)</f>
        <v>2016</v>
      </c>
      <c r="AF2490" s="5" t="str">
        <f>MID(TablaPivotFinal[[#This Row],[Fecha]],5,3)</f>
        <v>Feb</v>
      </c>
      <c r="AG2490" s="7">
        <v>769396400</v>
      </c>
      <c r="AH2490" s="8">
        <v>77110</v>
      </c>
      <c r="AI2490" t="s">
        <v>1090</v>
      </c>
      <c r="AJ2490" t="s">
        <v>865</v>
      </c>
      <c r="AK2490" t="s">
        <v>1218</v>
      </c>
    </row>
    <row r="2491" spans="1:37" x14ac:dyDescent="0.3">
      <c r="A2491" t="str">
        <f t="shared" si="114"/>
        <v>SABOYA-INVIAS</v>
      </c>
      <c r="B2491" t="str">
        <f t="shared" si="115"/>
        <v>2016Jul</v>
      </c>
      <c r="C2491" t="str">
        <f t="shared" si="116"/>
        <v>5.727864796-73.74466588</v>
      </c>
      <c r="D2491" s="9" t="s">
        <v>111</v>
      </c>
      <c r="E2491" s="6" t="s">
        <v>492</v>
      </c>
      <c r="F2491" s="9" t="s">
        <v>486</v>
      </c>
      <c r="G2491" s="6">
        <v>15</v>
      </c>
      <c r="H2491" s="9" t="s">
        <v>493</v>
      </c>
      <c r="I2491" s="9" t="s">
        <v>456</v>
      </c>
      <c r="J2491" s="9" t="s">
        <v>111</v>
      </c>
      <c r="K2491" s="9" t="s">
        <v>494</v>
      </c>
      <c r="L2491" s="9" t="s">
        <v>457</v>
      </c>
      <c r="M2491" s="6">
        <v>-1</v>
      </c>
      <c r="N2491" s="6">
        <v>-1</v>
      </c>
      <c r="O2491" s="9" t="s">
        <v>495</v>
      </c>
      <c r="P2491" s="6">
        <v>8200</v>
      </c>
      <c r="Q2491" s="6">
        <v>8900</v>
      </c>
      <c r="R2491" s="6">
        <v>22900</v>
      </c>
      <c r="S2491" s="6">
        <v>28500</v>
      </c>
      <c r="T2491" s="6">
        <v>33300</v>
      </c>
      <c r="U2491" s="6">
        <v>0</v>
      </c>
      <c r="V2491" s="6">
        <v>0</v>
      </c>
      <c r="W2491" s="6">
        <v>0</v>
      </c>
      <c r="X2491" s="6">
        <v>0</v>
      </c>
      <c r="Y2491" s="6">
        <v>9300</v>
      </c>
      <c r="Z2491" s="6">
        <v>9500</v>
      </c>
      <c r="AA2491" s="6">
        <v>5.7278647960000004</v>
      </c>
      <c r="AB2491" s="6">
        <v>-73.744665879999999</v>
      </c>
      <c r="AC2491" s="9" t="s">
        <v>23</v>
      </c>
      <c r="AD2491" s="6">
        <v>845144900</v>
      </c>
      <c r="AE2491" s="6" t="str">
        <f>MID(TablaPivotFinal[[#This Row],[Fecha]],1,4)</f>
        <v>2016</v>
      </c>
      <c r="AF2491" s="6" t="str">
        <f>MID(TablaPivotFinal[[#This Row],[Fecha]],5,3)</f>
        <v>Jul</v>
      </c>
      <c r="AG2491" s="9">
        <v>845144900</v>
      </c>
      <c r="AH2491" s="10">
        <v>99508</v>
      </c>
      <c r="AI2491" t="s">
        <v>1090</v>
      </c>
      <c r="AJ2491" t="s">
        <v>870</v>
      </c>
      <c r="AK2491" t="s">
        <v>1218</v>
      </c>
    </row>
    <row r="2492" spans="1:37" x14ac:dyDescent="0.3">
      <c r="A2492" t="str">
        <f t="shared" si="114"/>
        <v>SABOYA-INVIAS</v>
      </c>
      <c r="B2492" t="str">
        <f t="shared" si="115"/>
        <v>2016Jun</v>
      </c>
      <c r="C2492" t="str">
        <f t="shared" si="116"/>
        <v>5.727864796-73.74466588</v>
      </c>
      <c r="D2492" s="7" t="s">
        <v>111</v>
      </c>
      <c r="E2492" s="5" t="s">
        <v>492</v>
      </c>
      <c r="F2492" s="7" t="s">
        <v>486</v>
      </c>
      <c r="G2492" s="5">
        <v>15</v>
      </c>
      <c r="H2492" s="7" t="s">
        <v>493</v>
      </c>
      <c r="I2492" s="7" t="s">
        <v>456</v>
      </c>
      <c r="J2492" s="7" t="s">
        <v>111</v>
      </c>
      <c r="K2492" s="7" t="s">
        <v>494</v>
      </c>
      <c r="L2492" s="7" t="s">
        <v>457</v>
      </c>
      <c r="M2492" s="5">
        <v>-1</v>
      </c>
      <c r="N2492" s="5">
        <v>-1</v>
      </c>
      <c r="O2492" s="7" t="s">
        <v>495</v>
      </c>
      <c r="P2492" s="5">
        <v>8200</v>
      </c>
      <c r="Q2492" s="5">
        <v>8900</v>
      </c>
      <c r="R2492" s="5">
        <v>22900</v>
      </c>
      <c r="S2492" s="5">
        <v>28500</v>
      </c>
      <c r="T2492" s="5">
        <v>33300</v>
      </c>
      <c r="U2492" s="5">
        <v>0</v>
      </c>
      <c r="V2492" s="5">
        <v>0</v>
      </c>
      <c r="W2492" s="5">
        <v>0</v>
      </c>
      <c r="X2492" s="5">
        <v>0</v>
      </c>
      <c r="Y2492" s="5">
        <v>9300</v>
      </c>
      <c r="Z2492" s="5">
        <v>9500</v>
      </c>
      <c r="AA2492" s="5">
        <v>5.7278647960000004</v>
      </c>
      <c r="AB2492" s="5">
        <v>-73.744665879999999</v>
      </c>
      <c r="AC2492" s="7" t="s">
        <v>25</v>
      </c>
      <c r="AD2492" s="5">
        <v>857996700</v>
      </c>
      <c r="AE2492" s="5" t="str">
        <f>MID(TablaPivotFinal[[#This Row],[Fecha]],1,4)</f>
        <v>2016</v>
      </c>
      <c r="AF2492" s="5" t="str">
        <f>MID(TablaPivotFinal[[#This Row],[Fecha]],5,3)</f>
        <v>Jun</v>
      </c>
      <c r="AG2492" s="7">
        <v>857996700</v>
      </c>
      <c r="AH2492" s="8">
        <v>93138</v>
      </c>
      <c r="AI2492" t="s">
        <v>1090</v>
      </c>
      <c r="AJ2492" t="s">
        <v>869</v>
      </c>
      <c r="AK2492" t="s">
        <v>1218</v>
      </c>
    </row>
    <row r="2493" spans="1:37" x14ac:dyDescent="0.3">
      <c r="A2493" t="str">
        <f t="shared" si="114"/>
        <v>SABOYA-INVIAS</v>
      </c>
      <c r="B2493" t="str">
        <f t="shared" si="115"/>
        <v>2016Mar</v>
      </c>
      <c r="C2493" t="str">
        <f t="shared" si="116"/>
        <v>5.727864796-73.74466588</v>
      </c>
      <c r="D2493" s="9" t="s">
        <v>111</v>
      </c>
      <c r="E2493" s="6" t="s">
        <v>492</v>
      </c>
      <c r="F2493" s="9" t="s">
        <v>486</v>
      </c>
      <c r="G2493" s="6">
        <v>15</v>
      </c>
      <c r="H2493" s="9" t="s">
        <v>493</v>
      </c>
      <c r="I2493" s="9" t="s">
        <v>456</v>
      </c>
      <c r="J2493" s="9" t="s">
        <v>111</v>
      </c>
      <c r="K2493" s="9" t="s">
        <v>494</v>
      </c>
      <c r="L2493" s="9" t="s">
        <v>457</v>
      </c>
      <c r="M2493" s="6">
        <v>-1</v>
      </c>
      <c r="N2493" s="6">
        <v>-1</v>
      </c>
      <c r="O2493" s="9" t="s">
        <v>495</v>
      </c>
      <c r="P2493" s="6">
        <v>8200</v>
      </c>
      <c r="Q2493" s="6">
        <v>8900</v>
      </c>
      <c r="R2493" s="6">
        <v>22900</v>
      </c>
      <c r="S2493" s="6">
        <v>28500</v>
      </c>
      <c r="T2493" s="6">
        <v>33300</v>
      </c>
      <c r="U2493" s="6">
        <v>0</v>
      </c>
      <c r="V2493" s="6">
        <v>0</v>
      </c>
      <c r="W2493" s="6">
        <v>0</v>
      </c>
      <c r="X2493" s="6">
        <v>0</v>
      </c>
      <c r="Y2493" s="6">
        <v>9300</v>
      </c>
      <c r="Z2493" s="6">
        <v>9500</v>
      </c>
      <c r="AA2493" s="6">
        <v>5.7278647960000004</v>
      </c>
      <c r="AB2493" s="6">
        <v>-73.744665879999999</v>
      </c>
      <c r="AC2493" s="9" t="s">
        <v>27</v>
      </c>
      <c r="AD2493" s="6">
        <v>1011397000</v>
      </c>
      <c r="AE2493" s="6" t="str">
        <f>MID(TablaPivotFinal[[#This Row],[Fecha]],1,4)</f>
        <v>2016</v>
      </c>
      <c r="AF2493" s="6" t="str">
        <f>MID(TablaPivotFinal[[#This Row],[Fecha]],5,3)</f>
        <v>Mar</v>
      </c>
      <c r="AG2493" s="9">
        <v>1011397000</v>
      </c>
      <c r="AH2493" s="10">
        <v>111526</v>
      </c>
      <c r="AI2493" t="s">
        <v>1090</v>
      </c>
      <c r="AJ2493" t="s">
        <v>866</v>
      </c>
      <c r="AK2493" t="s">
        <v>1218</v>
      </c>
    </row>
    <row r="2494" spans="1:37" x14ac:dyDescent="0.3">
      <c r="A2494" t="str">
        <f t="shared" si="114"/>
        <v>SABOYA-INVIAS</v>
      </c>
      <c r="B2494" t="str">
        <f t="shared" si="115"/>
        <v>2016May</v>
      </c>
      <c r="C2494" t="str">
        <f t="shared" si="116"/>
        <v>5.727864796-73.74466588</v>
      </c>
      <c r="D2494" s="7" t="s">
        <v>111</v>
      </c>
      <c r="E2494" s="5" t="s">
        <v>492</v>
      </c>
      <c r="F2494" s="7" t="s">
        <v>486</v>
      </c>
      <c r="G2494" s="5">
        <v>15</v>
      </c>
      <c r="H2494" s="7" t="s">
        <v>493</v>
      </c>
      <c r="I2494" s="7" t="s">
        <v>456</v>
      </c>
      <c r="J2494" s="7" t="s">
        <v>111</v>
      </c>
      <c r="K2494" s="7" t="s">
        <v>494</v>
      </c>
      <c r="L2494" s="7" t="s">
        <v>457</v>
      </c>
      <c r="M2494" s="5">
        <v>-1</v>
      </c>
      <c r="N2494" s="5">
        <v>-1</v>
      </c>
      <c r="O2494" s="7" t="s">
        <v>495</v>
      </c>
      <c r="P2494" s="5">
        <v>8200</v>
      </c>
      <c r="Q2494" s="5">
        <v>8900</v>
      </c>
      <c r="R2494" s="5">
        <v>22900</v>
      </c>
      <c r="S2494" s="5">
        <v>28500</v>
      </c>
      <c r="T2494" s="5">
        <v>33300</v>
      </c>
      <c r="U2494" s="5">
        <v>0</v>
      </c>
      <c r="V2494" s="5">
        <v>0</v>
      </c>
      <c r="W2494" s="5">
        <v>0</v>
      </c>
      <c r="X2494" s="5">
        <v>0</v>
      </c>
      <c r="Y2494" s="5">
        <v>9300</v>
      </c>
      <c r="Z2494" s="5">
        <v>9500</v>
      </c>
      <c r="AA2494" s="5">
        <v>5.7278647960000004</v>
      </c>
      <c r="AB2494" s="5">
        <v>-73.744665879999999</v>
      </c>
      <c r="AC2494" s="7" t="s">
        <v>29</v>
      </c>
      <c r="AD2494" s="5">
        <v>882574500</v>
      </c>
      <c r="AE2494" s="5" t="str">
        <f>MID(TablaPivotFinal[[#This Row],[Fecha]],1,4)</f>
        <v>2016</v>
      </c>
      <c r="AF2494" s="5" t="str">
        <f>MID(TablaPivotFinal[[#This Row],[Fecha]],5,3)</f>
        <v>May</v>
      </c>
      <c r="AG2494" s="7">
        <v>882574500</v>
      </c>
      <c r="AH2494" s="8">
        <v>93839</v>
      </c>
      <c r="AI2494" t="s">
        <v>1090</v>
      </c>
      <c r="AJ2494" t="s">
        <v>868</v>
      </c>
      <c r="AK2494" t="s">
        <v>1218</v>
      </c>
    </row>
    <row r="2495" spans="1:37" x14ac:dyDescent="0.3">
      <c r="A2495" t="str">
        <f t="shared" si="114"/>
        <v>SABOYA-INVIAS</v>
      </c>
      <c r="B2495" t="str">
        <f t="shared" si="115"/>
        <v>2016Nov</v>
      </c>
      <c r="C2495" t="str">
        <f t="shared" si="116"/>
        <v>5.727864796-73.74466588</v>
      </c>
      <c r="D2495" s="9" t="s">
        <v>111</v>
      </c>
      <c r="E2495" s="6" t="s">
        <v>492</v>
      </c>
      <c r="F2495" s="9" t="s">
        <v>486</v>
      </c>
      <c r="G2495" s="6">
        <v>15</v>
      </c>
      <c r="H2495" s="9" t="s">
        <v>493</v>
      </c>
      <c r="I2495" s="9" t="s">
        <v>456</v>
      </c>
      <c r="J2495" s="9" t="s">
        <v>111</v>
      </c>
      <c r="K2495" s="9" t="s">
        <v>494</v>
      </c>
      <c r="L2495" s="9" t="s">
        <v>457</v>
      </c>
      <c r="M2495" s="6">
        <v>-1</v>
      </c>
      <c r="N2495" s="6">
        <v>-1</v>
      </c>
      <c r="O2495" s="9" t="s">
        <v>495</v>
      </c>
      <c r="P2495" s="6">
        <v>8200</v>
      </c>
      <c r="Q2495" s="6">
        <v>8900</v>
      </c>
      <c r="R2495" s="6">
        <v>22900</v>
      </c>
      <c r="S2495" s="6">
        <v>28500</v>
      </c>
      <c r="T2495" s="6">
        <v>33300</v>
      </c>
      <c r="U2495" s="6">
        <v>0</v>
      </c>
      <c r="V2495" s="6">
        <v>0</v>
      </c>
      <c r="W2495" s="6">
        <v>0</v>
      </c>
      <c r="X2495" s="6">
        <v>0</v>
      </c>
      <c r="Y2495" s="6">
        <v>9300</v>
      </c>
      <c r="Z2495" s="6">
        <v>9500</v>
      </c>
      <c r="AA2495" s="6">
        <v>5.7278647960000004</v>
      </c>
      <c r="AB2495" s="6">
        <v>-73.744665879999999</v>
      </c>
      <c r="AC2495" s="9" t="s">
        <v>31</v>
      </c>
      <c r="AD2495" s="6">
        <v>942859400</v>
      </c>
      <c r="AE2495" s="6" t="str">
        <f>MID(TablaPivotFinal[[#This Row],[Fecha]],1,4)</f>
        <v>2016</v>
      </c>
      <c r="AF2495" s="6" t="str">
        <f>MID(TablaPivotFinal[[#This Row],[Fecha]],5,3)</f>
        <v>Nov</v>
      </c>
      <c r="AG2495" s="9">
        <v>942859400</v>
      </c>
      <c r="AH2495" s="10">
        <v>97231</v>
      </c>
      <c r="AI2495" t="s">
        <v>1090</v>
      </c>
      <c r="AJ2495" t="s">
        <v>874</v>
      </c>
      <c r="AK2495" t="s">
        <v>1218</v>
      </c>
    </row>
    <row r="2496" spans="1:37" x14ac:dyDescent="0.3">
      <c r="A2496" t="str">
        <f t="shared" si="114"/>
        <v>SABOYA-INVIAS</v>
      </c>
      <c r="B2496" t="str">
        <f t="shared" si="115"/>
        <v>2016Oct</v>
      </c>
      <c r="C2496" t="str">
        <f t="shared" si="116"/>
        <v>5.727864796-73.74466588</v>
      </c>
      <c r="D2496" s="7" t="s">
        <v>111</v>
      </c>
      <c r="E2496" s="5" t="s">
        <v>492</v>
      </c>
      <c r="F2496" s="7" t="s">
        <v>486</v>
      </c>
      <c r="G2496" s="5">
        <v>15</v>
      </c>
      <c r="H2496" s="7" t="s">
        <v>493</v>
      </c>
      <c r="I2496" s="7" t="s">
        <v>456</v>
      </c>
      <c r="J2496" s="7" t="s">
        <v>111</v>
      </c>
      <c r="K2496" s="7" t="s">
        <v>494</v>
      </c>
      <c r="L2496" s="7" t="s">
        <v>457</v>
      </c>
      <c r="M2496" s="5">
        <v>-1</v>
      </c>
      <c r="N2496" s="5">
        <v>-1</v>
      </c>
      <c r="O2496" s="7" t="s">
        <v>495</v>
      </c>
      <c r="P2496" s="5">
        <v>8200</v>
      </c>
      <c r="Q2496" s="5">
        <v>8900</v>
      </c>
      <c r="R2496" s="5">
        <v>22900</v>
      </c>
      <c r="S2496" s="5">
        <v>28500</v>
      </c>
      <c r="T2496" s="5">
        <v>33300</v>
      </c>
      <c r="U2496" s="5">
        <v>0</v>
      </c>
      <c r="V2496" s="5">
        <v>0</v>
      </c>
      <c r="W2496" s="5">
        <v>0</v>
      </c>
      <c r="X2496" s="5">
        <v>0</v>
      </c>
      <c r="Y2496" s="5">
        <v>9300</v>
      </c>
      <c r="Z2496" s="5">
        <v>9500</v>
      </c>
      <c r="AA2496" s="5">
        <v>5.7278647960000004</v>
      </c>
      <c r="AB2496" s="5">
        <v>-73.744665879999999</v>
      </c>
      <c r="AC2496" s="7" t="s">
        <v>33</v>
      </c>
      <c r="AD2496" s="5">
        <v>979714000</v>
      </c>
      <c r="AE2496" s="5" t="str">
        <f>MID(TablaPivotFinal[[#This Row],[Fecha]],1,4)</f>
        <v>2016</v>
      </c>
      <c r="AF2496" s="5" t="str">
        <f>MID(TablaPivotFinal[[#This Row],[Fecha]],5,3)</f>
        <v>Oct</v>
      </c>
      <c r="AG2496" s="7">
        <v>979714000</v>
      </c>
      <c r="AH2496" s="8">
        <v>104283</v>
      </c>
      <c r="AI2496" t="s">
        <v>1090</v>
      </c>
      <c r="AJ2496" t="s">
        <v>873</v>
      </c>
      <c r="AK2496" t="s">
        <v>1218</v>
      </c>
    </row>
    <row r="2497" spans="1:37" x14ac:dyDescent="0.3">
      <c r="A2497" t="str">
        <f t="shared" si="114"/>
        <v>SABOYA-INVIAS</v>
      </c>
      <c r="B2497" t="str">
        <f t="shared" si="115"/>
        <v>2016Sep</v>
      </c>
      <c r="C2497" t="str">
        <f t="shared" si="116"/>
        <v>5.727864796-73.74466588</v>
      </c>
      <c r="D2497" s="9" t="s">
        <v>111</v>
      </c>
      <c r="E2497" s="6" t="s">
        <v>492</v>
      </c>
      <c r="F2497" s="9" t="s">
        <v>486</v>
      </c>
      <c r="G2497" s="6">
        <v>15</v>
      </c>
      <c r="H2497" s="9" t="s">
        <v>493</v>
      </c>
      <c r="I2497" s="9" t="s">
        <v>456</v>
      </c>
      <c r="J2497" s="9" t="s">
        <v>111</v>
      </c>
      <c r="K2497" s="9" t="s">
        <v>494</v>
      </c>
      <c r="L2497" s="9" t="s">
        <v>457</v>
      </c>
      <c r="M2497" s="6">
        <v>-1</v>
      </c>
      <c r="N2497" s="6">
        <v>-1</v>
      </c>
      <c r="O2497" s="9" t="s">
        <v>495</v>
      </c>
      <c r="P2497" s="6">
        <v>8200</v>
      </c>
      <c r="Q2497" s="6">
        <v>8900</v>
      </c>
      <c r="R2497" s="6">
        <v>22900</v>
      </c>
      <c r="S2497" s="6">
        <v>28500</v>
      </c>
      <c r="T2497" s="6">
        <v>33300</v>
      </c>
      <c r="U2497" s="6">
        <v>0</v>
      </c>
      <c r="V2497" s="6">
        <v>0</v>
      </c>
      <c r="W2497" s="6">
        <v>0</v>
      </c>
      <c r="X2497" s="6">
        <v>0</v>
      </c>
      <c r="Y2497" s="6">
        <v>9300</v>
      </c>
      <c r="Z2497" s="6">
        <v>9500</v>
      </c>
      <c r="AA2497" s="6">
        <v>5.7278647960000004</v>
      </c>
      <c r="AB2497" s="6">
        <v>-73.744665879999999</v>
      </c>
      <c r="AC2497" s="9" t="s">
        <v>35</v>
      </c>
      <c r="AD2497" s="6">
        <v>815046100</v>
      </c>
      <c r="AE2497" s="6" t="str">
        <f>MID(TablaPivotFinal[[#This Row],[Fecha]],1,4)</f>
        <v>2016</v>
      </c>
      <c r="AF2497" s="6" t="str">
        <f>MID(TablaPivotFinal[[#This Row],[Fecha]],5,3)</f>
        <v>Sep</v>
      </c>
      <c r="AG2497" s="9">
        <v>815046100</v>
      </c>
      <c r="AH2497" s="10">
        <v>83069</v>
      </c>
      <c r="AI2497" t="s">
        <v>1090</v>
      </c>
      <c r="AJ2497" t="s">
        <v>872</v>
      </c>
      <c r="AK2497" t="s">
        <v>1218</v>
      </c>
    </row>
    <row r="2498" spans="1:37" x14ac:dyDescent="0.3">
      <c r="A2498" t="str">
        <f t="shared" ref="A2498:A2561" si="117">_xlfn.CONCAT(H2498,"-",D2498)</f>
        <v>SABOYA-INVIAS</v>
      </c>
      <c r="B2498" t="str">
        <f t="shared" si="115"/>
        <v>2017Abr</v>
      </c>
      <c r="C2498" t="str">
        <f t="shared" si="116"/>
        <v>5.727864796-73.74466588</v>
      </c>
      <c r="D2498" s="7" t="s">
        <v>111</v>
      </c>
      <c r="E2498" s="5" t="s">
        <v>492</v>
      </c>
      <c r="F2498" s="7" t="s">
        <v>486</v>
      </c>
      <c r="G2498" s="5">
        <v>15</v>
      </c>
      <c r="H2498" s="7" t="s">
        <v>493</v>
      </c>
      <c r="I2498" s="7" t="s">
        <v>456</v>
      </c>
      <c r="J2498" s="7" t="s">
        <v>111</v>
      </c>
      <c r="K2498" s="7" t="s">
        <v>494</v>
      </c>
      <c r="L2498" s="7" t="s">
        <v>457</v>
      </c>
      <c r="M2498" s="5">
        <v>-1</v>
      </c>
      <c r="N2498" s="5">
        <v>-1</v>
      </c>
      <c r="O2498" s="7" t="s">
        <v>495</v>
      </c>
      <c r="P2498" s="5">
        <v>8200</v>
      </c>
      <c r="Q2498" s="5">
        <v>8900</v>
      </c>
      <c r="R2498" s="5">
        <v>22900</v>
      </c>
      <c r="S2498" s="5">
        <v>28500</v>
      </c>
      <c r="T2498" s="5">
        <v>33300</v>
      </c>
      <c r="U2498" s="5">
        <v>0</v>
      </c>
      <c r="V2498" s="5">
        <v>0</v>
      </c>
      <c r="W2498" s="5">
        <v>0</v>
      </c>
      <c r="X2498" s="5">
        <v>0</v>
      </c>
      <c r="Y2498" s="5">
        <v>9300</v>
      </c>
      <c r="Z2498" s="5">
        <v>9500</v>
      </c>
      <c r="AA2498" s="5">
        <v>5.7278647960000004</v>
      </c>
      <c r="AB2498" s="5">
        <v>-73.744665879999999</v>
      </c>
      <c r="AC2498" s="7" t="s">
        <v>37</v>
      </c>
      <c r="AD2498" s="5">
        <v>1051131800</v>
      </c>
      <c r="AE2498" s="5" t="str">
        <f>MID(TablaPivotFinal[[#This Row],[Fecha]],1,4)</f>
        <v>2017</v>
      </c>
      <c r="AF2498" s="5" t="str">
        <f>MID(TablaPivotFinal[[#This Row],[Fecha]],5,3)</f>
        <v>Abr</v>
      </c>
      <c r="AG2498" s="7">
        <v>1051131800</v>
      </c>
      <c r="AH2498" s="8">
        <v>3632.0666670000001</v>
      </c>
      <c r="AI2498" t="s">
        <v>1090</v>
      </c>
      <c r="AJ2498" t="s">
        <v>879</v>
      </c>
      <c r="AK2498" t="s">
        <v>1218</v>
      </c>
    </row>
    <row r="2499" spans="1:37" x14ac:dyDescent="0.3">
      <c r="A2499" t="str">
        <f t="shared" si="117"/>
        <v>SABOYA-INVIAS</v>
      </c>
      <c r="B2499" t="str">
        <f t="shared" ref="B2499:B2562" si="118">_xlfn.CONCAT(AE2499,AF2499)</f>
        <v>2017Ago</v>
      </c>
      <c r="C2499" t="str">
        <f t="shared" ref="C2499:C2562" si="119">_xlfn.CONCAT(AA2499,AB2499)</f>
        <v>5.727864796-73.74466588</v>
      </c>
      <c r="D2499" s="9" t="s">
        <v>111</v>
      </c>
      <c r="E2499" s="6" t="s">
        <v>492</v>
      </c>
      <c r="F2499" s="9" t="s">
        <v>486</v>
      </c>
      <c r="G2499" s="6">
        <v>15</v>
      </c>
      <c r="H2499" s="9" t="s">
        <v>493</v>
      </c>
      <c r="I2499" s="9" t="s">
        <v>456</v>
      </c>
      <c r="J2499" s="9" t="s">
        <v>111</v>
      </c>
      <c r="K2499" s="9" t="s">
        <v>494</v>
      </c>
      <c r="L2499" s="9" t="s">
        <v>457</v>
      </c>
      <c r="M2499" s="6">
        <v>-1</v>
      </c>
      <c r="N2499" s="6">
        <v>-1</v>
      </c>
      <c r="O2499" s="9" t="s">
        <v>495</v>
      </c>
      <c r="P2499" s="6">
        <v>8200</v>
      </c>
      <c r="Q2499" s="6">
        <v>8900</v>
      </c>
      <c r="R2499" s="6">
        <v>22900</v>
      </c>
      <c r="S2499" s="6">
        <v>28500</v>
      </c>
      <c r="T2499" s="6">
        <v>33300</v>
      </c>
      <c r="U2499" s="6">
        <v>0</v>
      </c>
      <c r="V2499" s="6">
        <v>0</v>
      </c>
      <c r="W2499" s="6">
        <v>0</v>
      </c>
      <c r="X2499" s="6">
        <v>0</v>
      </c>
      <c r="Y2499" s="6">
        <v>9300</v>
      </c>
      <c r="Z2499" s="6">
        <v>9500</v>
      </c>
      <c r="AA2499" s="6">
        <v>5.7278647960000004</v>
      </c>
      <c r="AB2499" s="6">
        <v>-73.744665879999999</v>
      </c>
      <c r="AC2499" s="9" t="s">
        <v>39</v>
      </c>
      <c r="AD2499" s="6">
        <v>0</v>
      </c>
      <c r="AE2499" s="6" t="str">
        <f>MID(TablaPivotFinal[[#This Row],[Fecha]],1,4)</f>
        <v>2017</v>
      </c>
      <c r="AF2499" s="6" t="str">
        <f>MID(TablaPivotFinal[[#This Row],[Fecha]],5,3)</f>
        <v>Ago</v>
      </c>
      <c r="AG2499" s="9">
        <v>0</v>
      </c>
      <c r="AH2499" s="10">
        <v>0</v>
      </c>
      <c r="AI2499" t="s">
        <v>1090</v>
      </c>
      <c r="AJ2499" t="s">
        <v>883</v>
      </c>
      <c r="AK2499" t="s">
        <v>1218</v>
      </c>
    </row>
    <row r="2500" spans="1:37" x14ac:dyDescent="0.3">
      <c r="A2500" t="str">
        <f t="shared" si="117"/>
        <v>SABOYA-INVIAS</v>
      </c>
      <c r="B2500" t="str">
        <f t="shared" si="118"/>
        <v>2017Dic</v>
      </c>
      <c r="C2500" t="str">
        <f t="shared" si="119"/>
        <v>5.727864796-73.74466588</v>
      </c>
      <c r="D2500" s="7" t="s">
        <v>111</v>
      </c>
      <c r="E2500" s="5" t="s">
        <v>492</v>
      </c>
      <c r="F2500" s="7" t="s">
        <v>486</v>
      </c>
      <c r="G2500" s="5">
        <v>15</v>
      </c>
      <c r="H2500" s="7" t="s">
        <v>493</v>
      </c>
      <c r="I2500" s="7" t="s">
        <v>456</v>
      </c>
      <c r="J2500" s="7" t="s">
        <v>111</v>
      </c>
      <c r="K2500" s="7" t="s">
        <v>494</v>
      </c>
      <c r="L2500" s="7" t="s">
        <v>457</v>
      </c>
      <c r="M2500" s="5">
        <v>-1</v>
      </c>
      <c r="N2500" s="5">
        <v>-1</v>
      </c>
      <c r="O2500" s="7" t="s">
        <v>495</v>
      </c>
      <c r="P2500" s="5">
        <v>8200</v>
      </c>
      <c r="Q2500" s="5">
        <v>8900</v>
      </c>
      <c r="R2500" s="5">
        <v>22900</v>
      </c>
      <c r="S2500" s="5">
        <v>28500</v>
      </c>
      <c r="T2500" s="5">
        <v>33300</v>
      </c>
      <c r="U2500" s="5">
        <v>0</v>
      </c>
      <c r="V2500" s="5">
        <v>0</v>
      </c>
      <c r="W2500" s="5">
        <v>0</v>
      </c>
      <c r="X2500" s="5">
        <v>0</v>
      </c>
      <c r="Y2500" s="5">
        <v>9300</v>
      </c>
      <c r="Z2500" s="5">
        <v>9500</v>
      </c>
      <c r="AA2500" s="5">
        <v>5.7278647960000004</v>
      </c>
      <c r="AB2500" s="5">
        <v>-73.744665879999999</v>
      </c>
      <c r="AC2500" s="7" t="s">
        <v>41</v>
      </c>
      <c r="AD2500" s="5">
        <v>0</v>
      </c>
      <c r="AE2500" s="5" t="str">
        <f>MID(TablaPivotFinal[[#This Row],[Fecha]],1,4)</f>
        <v>2017</v>
      </c>
      <c r="AF2500" s="5" t="str">
        <f>MID(TablaPivotFinal[[#This Row],[Fecha]],5,3)</f>
        <v>Dic</v>
      </c>
      <c r="AG2500" s="7">
        <v>0</v>
      </c>
      <c r="AH2500" s="8">
        <v>0</v>
      </c>
      <c r="AI2500" t="s">
        <v>1090</v>
      </c>
      <c r="AJ2500" t="s">
        <v>887</v>
      </c>
      <c r="AK2500" t="s">
        <v>1218</v>
      </c>
    </row>
    <row r="2501" spans="1:37" x14ac:dyDescent="0.3">
      <c r="A2501" t="str">
        <f t="shared" si="117"/>
        <v>SABOYA-INVIAS</v>
      </c>
      <c r="B2501" t="str">
        <f t="shared" si="118"/>
        <v>2017Ene</v>
      </c>
      <c r="C2501" t="str">
        <f t="shared" si="119"/>
        <v>5.727864796-73.74466588</v>
      </c>
      <c r="D2501" s="9" t="s">
        <v>111</v>
      </c>
      <c r="E2501" s="6" t="s">
        <v>492</v>
      </c>
      <c r="F2501" s="9" t="s">
        <v>486</v>
      </c>
      <c r="G2501" s="6">
        <v>15</v>
      </c>
      <c r="H2501" s="9" t="s">
        <v>493</v>
      </c>
      <c r="I2501" s="9" t="s">
        <v>456</v>
      </c>
      <c r="J2501" s="9" t="s">
        <v>111</v>
      </c>
      <c r="K2501" s="9" t="s">
        <v>494</v>
      </c>
      <c r="L2501" s="9" t="s">
        <v>457</v>
      </c>
      <c r="M2501" s="6">
        <v>-1</v>
      </c>
      <c r="N2501" s="6">
        <v>-1</v>
      </c>
      <c r="O2501" s="9" t="s">
        <v>495</v>
      </c>
      <c r="P2501" s="6">
        <v>8200</v>
      </c>
      <c r="Q2501" s="6">
        <v>8900</v>
      </c>
      <c r="R2501" s="6">
        <v>22900</v>
      </c>
      <c r="S2501" s="6">
        <v>28500</v>
      </c>
      <c r="T2501" s="6">
        <v>33300</v>
      </c>
      <c r="U2501" s="6">
        <v>0</v>
      </c>
      <c r="V2501" s="6">
        <v>0</v>
      </c>
      <c r="W2501" s="6">
        <v>0</v>
      </c>
      <c r="X2501" s="6">
        <v>0</v>
      </c>
      <c r="Y2501" s="6">
        <v>9300</v>
      </c>
      <c r="Z2501" s="6">
        <v>9500</v>
      </c>
      <c r="AA2501" s="6">
        <v>5.7278647960000004</v>
      </c>
      <c r="AB2501" s="6">
        <v>-73.744665879999999</v>
      </c>
      <c r="AC2501" s="9" t="s">
        <v>43</v>
      </c>
      <c r="AD2501" s="6">
        <v>1277161300</v>
      </c>
      <c r="AE2501" s="6" t="str">
        <f>MID(TablaPivotFinal[[#This Row],[Fecha]],1,4)</f>
        <v>2017</v>
      </c>
      <c r="AF2501" s="6" t="str">
        <f>MID(TablaPivotFinal[[#This Row],[Fecha]],5,3)</f>
        <v>Ene</v>
      </c>
      <c r="AG2501" s="9">
        <v>1277161300</v>
      </c>
      <c r="AH2501" s="10">
        <v>4534.3548389999996</v>
      </c>
      <c r="AI2501" t="s">
        <v>1090</v>
      </c>
      <c r="AJ2501" t="s">
        <v>876</v>
      </c>
      <c r="AK2501" t="s">
        <v>1218</v>
      </c>
    </row>
    <row r="2502" spans="1:37" x14ac:dyDescent="0.3">
      <c r="A2502" t="str">
        <f t="shared" si="117"/>
        <v>SABOYA-INVIAS</v>
      </c>
      <c r="B2502" t="str">
        <f t="shared" si="118"/>
        <v>2017Feb</v>
      </c>
      <c r="C2502" t="str">
        <f t="shared" si="119"/>
        <v>5.727864796-73.74466588</v>
      </c>
      <c r="D2502" s="7" t="s">
        <v>111</v>
      </c>
      <c r="E2502" s="5" t="s">
        <v>492</v>
      </c>
      <c r="F2502" s="7" t="s">
        <v>486</v>
      </c>
      <c r="G2502" s="5">
        <v>15</v>
      </c>
      <c r="H2502" s="7" t="s">
        <v>493</v>
      </c>
      <c r="I2502" s="7" t="s">
        <v>456</v>
      </c>
      <c r="J2502" s="7" t="s">
        <v>111</v>
      </c>
      <c r="K2502" s="7" t="s">
        <v>494</v>
      </c>
      <c r="L2502" s="7" t="s">
        <v>457</v>
      </c>
      <c r="M2502" s="5">
        <v>-1</v>
      </c>
      <c r="N2502" s="5">
        <v>-1</v>
      </c>
      <c r="O2502" s="7" t="s">
        <v>495</v>
      </c>
      <c r="P2502" s="5">
        <v>8200</v>
      </c>
      <c r="Q2502" s="5">
        <v>8900</v>
      </c>
      <c r="R2502" s="5">
        <v>22900</v>
      </c>
      <c r="S2502" s="5">
        <v>28500</v>
      </c>
      <c r="T2502" s="5">
        <v>33300</v>
      </c>
      <c r="U2502" s="5">
        <v>0</v>
      </c>
      <c r="V2502" s="5">
        <v>0</v>
      </c>
      <c r="W2502" s="5">
        <v>0</v>
      </c>
      <c r="X2502" s="5">
        <v>0</v>
      </c>
      <c r="Y2502" s="5">
        <v>9300</v>
      </c>
      <c r="Z2502" s="5">
        <v>9500</v>
      </c>
      <c r="AA2502" s="5">
        <v>5.7278647960000004</v>
      </c>
      <c r="AB2502" s="5">
        <v>-73.744665879999999</v>
      </c>
      <c r="AC2502" s="7" t="s">
        <v>45</v>
      </c>
      <c r="AD2502" s="5">
        <v>819098700</v>
      </c>
      <c r="AE2502" s="5" t="str">
        <f>MID(TablaPivotFinal[[#This Row],[Fecha]],1,4)</f>
        <v>2017</v>
      </c>
      <c r="AF2502" s="5" t="str">
        <f>MID(TablaPivotFinal[[#This Row],[Fecha]],5,3)</f>
        <v>Feb</v>
      </c>
      <c r="AG2502" s="7">
        <v>819098700</v>
      </c>
      <c r="AH2502" s="8">
        <v>2791.6428569999998</v>
      </c>
      <c r="AI2502" t="s">
        <v>1090</v>
      </c>
      <c r="AJ2502" t="s">
        <v>877</v>
      </c>
      <c r="AK2502" t="s">
        <v>1218</v>
      </c>
    </row>
    <row r="2503" spans="1:37" x14ac:dyDescent="0.3">
      <c r="A2503" t="str">
        <f t="shared" si="117"/>
        <v>SABOYA-INVIAS</v>
      </c>
      <c r="B2503" t="str">
        <f t="shared" si="118"/>
        <v>2017Jul</v>
      </c>
      <c r="C2503" t="str">
        <f t="shared" si="119"/>
        <v>5.727864796-73.74466588</v>
      </c>
      <c r="D2503" s="9" t="s">
        <v>111</v>
      </c>
      <c r="E2503" s="6" t="s">
        <v>492</v>
      </c>
      <c r="F2503" s="9" t="s">
        <v>486</v>
      </c>
      <c r="G2503" s="6">
        <v>15</v>
      </c>
      <c r="H2503" s="9" t="s">
        <v>493</v>
      </c>
      <c r="I2503" s="9" t="s">
        <v>456</v>
      </c>
      <c r="J2503" s="9" t="s">
        <v>111</v>
      </c>
      <c r="K2503" s="9" t="s">
        <v>494</v>
      </c>
      <c r="L2503" s="9" t="s">
        <v>457</v>
      </c>
      <c r="M2503" s="6">
        <v>-1</v>
      </c>
      <c r="N2503" s="6">
        <v>-1</v>
      </c>
      <c r="O2503" s="9" t="s">
        <v>495</v>
      </c>
      <c r="P2503" s="6">
        <v>8200</v>
      </c>
      <c r="Q2503" s="6">
        <v>8900</v>
      </c>
      <c r="R2503" s="6">
        <v>22900</v>
      </c>
      <c r="S2503" s="6">
        <v>28500</v>
      </c>
      <c r="T2503" s="6">
        <v>33300</v>
      </c>
      <c r="U2503" s="6">
        <v>0</v>
      </c>
      <c r="V2503" s="6">
        <v>0</v>
      </c>
      <c r="W2503" s="6">
        <v>0</v>
      </c>
      <c r="X2503" s="6">
        <v>0</v>
      </c>
      <c r="Y2503" s="6">
        <v>9300</v>
      </c>
      <c r="Z2503" s="6">
        <v>9500</v>
      </c>
      <c r="AA2503" s="6">
        <v>5.7278647960000004</v>
      </c>
      <c r="AB2503" s="6">
        <v>-73.744665879999999</v>
      </c>
      <c r="AC2503" s="9" t="s">
        <v>47</v>
      </c>
      <c r="AD2503" s="6">
        <v>0</v>
      </c>
      <c r="AE2503" s="6" t="str">
        <f>MID(TablaPivotFinal[[#This Row],[Fecha]],1,4)</f>
        <v>2017</v>
      </c>
      <c r="AF2503" s="6" t="str">
        <f>MID(TablaPivotFinal[[#This Row],[Fecha]],5,3)</f>
        <v>Jul</v>
      </c>
      <c r="AG2503" s="9">
        <v>0</v>
      </c>
      <c r="AH2503" s="10">
        <v>0</v>
      </c>
      <c r="AI2503" t="s">
        <v>1090</v>
      </c>
      <c r="AJ2503" t="s">
        <v>882</v>
      </c>
      <c r="AK2503" t="s">
        <v>1218</v>
      </c>
    </row>
    <row r="2504" spans="1:37" x14ac:dyDescent="0.3">
      <c r="A2504" t="str">
        <f t="shared" si="117"/>
        <v>SABOYA-INVIAS</v>
      </c>
      <c r="B2504" t="str">
        <f t="shared" si="118"/>
        <v>2017Jun</v>
      </c>
      <c r="C2504" t="str">
        <f t="shared" si="119"/>
        <v>5.727864796-73.74466588</v>
      </c>
      <c r="D2504" s="7" t="s">
        <v>111</v>
      </c>
      <c r="E2504" s="5" t="s">
        <v>492</v>
      </c>
      <c r="F2504" s="7" t="s">
        <v>486</v>
      </c>
      <c r="G2504" s="5">
        <v>15</v>
      </c>
      <c r="H2504" s="7" t="s">
        <v>493</v>
      </c>
      <c r="I2504" s="7" t="s">
        <v>456</v>
      </c>
      <c r="J2504" s="7" t="s">
        <v>111</v>
      </c>
      <c r="K2504" s="7" t="s">
        <v>494</v>
      </c>
      <c r="L2504" s="7" t="s">
        <v>457</v>
      </c>
      <c r="M2504" s="5">
        <v>-1</v>
      </c>
      <c r="N2504" s="5">
        <v>-1</v>
      </c>
      <c r="O2504" s="7" t="s">
        <v>495</v>
      </c>
      <c r="P2504" s="5">
        <v>8200</v>
      </c>
      <c r="Q2504" s="5">
        <v>8900</v>
      </c>
      <c r="R2504" s="5">
        <v>22900</v>
      </c>
      <c r="S2504" s="5">
        <v>28500</v>
      </c>
      <c r="T2504" s="5">
        <v>33300</v>
      </c>
      <c r="U2504" s="5">
        <v>0</v>
      </c>
      <c r="V2504" s="5">
        <v>0</v>
      </c>
      <c r="W2504" s="5">
        <v>0</v>
      </c>
      <c r="X2504" s="5">
        <v>0</v>
      </c>
      <c r="Y2504" s="5">
        <v>9300</v>
      </c>
      <c r="Z2504" s="5">
        <v>9500</v>
      </c>
      <c r="AA2504" s="5">
        <v>5.7278647960000004</v>
      </c>
      <c r="AB2504" s="5">
        <v>-73.744665879999999</v>
      </c>
      <c r="AC2504" s="7" t="s">
        <v>49</v>
      </c>
      <c r="AD2504" s="5">
        <v>970433800</v>
      </c>
      <c r="AE2504" s="5" t="str">
        <f>MID(TablaPivotFinal[[#This Row],[Fecha]],1,4)</f>
        <v>2017</v>
      </c>
      <c r="AF2504" s="5" t="str">
        <f>MID(TablaPivotFinal[[#This Row],[Fecha]],5,3)</f>
        <v>Jun</v>
      </c>
      <c r="AG2504" s="7">
        <v>970433800</v>
      </c>
      <c r="AH2504" s="8">
        <v>3296.2</v>
      </c>
      <c r="AI2504" t="s">
        <v>1090</v>
      </c>
      <c r="AJ2504" t="s">
        <v>881</v>
      </c>
      <c r="AK2504" t="s">
        <v>1218</v>
      </c>
    </row>
    <row r="2505" spans="1:37" x14ac:dyDescent="0.3">
      <c r="A2505" t="str">
        <f t="shared" si="117"/>
        <v>SABOYA-INVIAS</v>
      </c>
      <c r="B2505" t="str">
        <f t="shared" si="118"/>
        <v>2017Mar</v>
      </c>
      <c r="C2505" t="str">
        <f t="shared" si="119"/>
        <v>5.727864796-73.74466588</v>
      </c>
      <c r="D2505" s="9" t="s">
        <v>111</v>
      </c>
      <c r="E2505" s="6" t="s">
        <v>492</v>
      </c>
      <c r="F2505" s="9" t="s">
        <v>486</v>
      </c>
      <c r="G2505" s="6">
        <v>15</v>
      </c>
      <c r="H2505" s="9" t="s">
        <v>493</v>
      </c>
      <c r="I2505" s="9" t="s">
        <v>456</v>
      </c>
      <c r="J2505" s="9" t="s">
        <v>111</v>
      </c>
      <c r="K2505" s="9" t="s">
        <v>494</v>
      </c>
      <c r="L2505" s="9" t="s">
        <v>457</v>
      </c>
      <c r="M2505" s="6">
        <v>-1</v>
      </c>
      <c r="N2505" s="6">
        <v>-1</v>
      </c>
      <c r="O2505" s="9" t="s">
        <v>495</v>
      </c>
      <c r="P2505" s="6">
        <v>8200</v>
      </c>
      <c r="Q2505" s="6">
        <v>8900</v>
      </c>
      <c r="R2505" s="6">
        <v>22900</v>
      </c>
      <c r="S2505" s="6">
        <v>28500</v>
      </c>
      <c r="T2505" s="6">
        <v>33300</v>
      </c>
      <c r="U2505" s="6">
        <v>0</v>
      </c>
      <c r="V2505" s="6">
        <v>0</v>
      </c>
      <c r="W2505" s="6">
        <v>0</v>
      </c>
      <c r="X2505" s="6">
        <v>0</v>
      </c>
      <c r="Y2505" s="6">
        <v>9300</v>
      </c>
      <c r="Z2505" s="6">
        <v>9500</v>
      </c>
      <c r="AA2505" s="6">
        <v>5.7278647960000004</v>
      </c>
      <c r="AB2505" s="6">
        <v>-73.744665879999999</v>
      </c>
      <c r="AC2505" s="9" t="s">
        <v>51</v>
      </c>
      <c r="AD2505" s="6">
        <v>910888600</v>
      </c>
      <c r="AE2505" s="6" t="str">
        <f>MID(TablaPivotFinal[[#This Row],[Fecha]],1,4)</f>
        <v>2017</v>
      </c>
      <c r="AF2505" s="6" t="str">
        <f>MID(TablaPivotFinal[[#This Row],[Fecha]],5,3)</f>
        <v>Mar</v>
      </c>
      <c r="AG2505" s="9">
        <v>910888600</v>
      </c>
      <c r="AH2505" s="10">
        <v>2839.419355</v>
      </c>
      <c r="AI2505" t="s">
        <v>1090</v>
      </c>
      <c r="AJ2505" t="s">
        <v>878</v>
      </c>
      <c r="AK2505" t="s">
        <v>1218</v>
      </c>
    </row>
    <row r="2506" spans="1:37" x14ac:dyDescent="0.3">
      <c r="A2506" t="str">
        <f t="shared" si="117"/>
        <v>SABOYA-INVIAS</v>
      </c>
      <c r="B2506" t="str">
        <f t="shared" si="118"/>
        <v>2017May</v>
      </c>
      <c r="C2506" t="str">
        <f t="shared" si="119"/>
        <v>5.727864796-73.74466588</v>
      </c>
      <c r="D2506" s="7" t="s">
        <v>111</v>
      </c>
      <c r="E2506" s="5" t="s">
        <v>492</v>
      </c>
      <c r="F2506" s="7" t="s">
        <v>486</v>
      </c>
      <c r="G2506" s="5">
        <v>15</v>
      </c>
      <c r="H2506" s="7" t="s">
        <v>493</v>
      </c>
      <c r="I2506" s="7" t="s">
        <v>456</v>
      </c>
      <c r="J2506" s="7" t="s">
        <v>111</v>
      </c>
      <c r="K2506" s="7" t="s">
        <v>494</v>
      </c>
      <c r="L2506" s="7" t="s">
        <v>457</v>
      </c>
      <c r="M2506" s="5">
        <v>-1</v>
      </c>
      <c r="N2506" s="5">
        <v>-1</v>
      </c>
      <c r="O2506" s="7" t="s">
        <v>495</v>
      </c>
      <c r="P2506" s="5">
        <v>8200</v>
      </c>
      <c r="Q2506" s="5">
        <v>8900</v>
      </c>
      <c r="R2506" s="5">
        <v>22900</v>
      </c>
      <c r="S2506" s="5">
        <v>28500</v>
      </c>
      <c r="T2506" s="5">
        <v>33300</v>
      </c>
      <c r="U2506" s="5">
        <v>0</v>
      </c>
      <c r="V2506" s="5">
        <v>0</v>
      </c>
      <c r="W2506" s="5">
        <v>0</v>
      </c>
      <c r="X2506" s="5">
        <v>0</v>
      </c>
      <c r="Y2506" s="5">
        <v>9300</v>
      </c>
      <c r="Z2506" s="5">
        <v>9500</v>
      </c>
      <c r="AA2506" s="5">
        <v>5.7278647960000004</v>
      </c>
      <c r="AB2506" s="5">
        <v>-73.744665879999999</v>
      </c>
      <c r="AC2506" s="7" t="s">
        <v>53</v>
      </c>
      <c r="AD2506" s="5">
        <v>896587700</v>
      </c>
      <c r="AE2506" s="5" t="str">
        <f>MID(TablaPivotFinal[[#This Row],[Fecha]],1,4)</f>
        <v>2017</v>
      </c>
      <c r="AF2506" s="5" t="str">
        <f>MID(TablaPivotFinal[[#This Row],[Fecha]],5,3)</f>
        <v>May</v>
      </c>
      <c r="AG2506" s="7">
        <v>896587700</v>
      </c>
      <c r="AH2506" s="8">
        <v>2811.4516130000002</v>
      </c>
      <c r="AI2506" t="s">
        <v>1090</v>
      </c>
      <c r="AJ2506" t="s">
        <v>880</v>
      </c>
      <c r="AK2506" t="s">
        <v>1218</v>
      </c>
    </row>
    <row r="2507" spans="1:37" x14ac:dyDescent="0.3">
      <c r="A2507" t="str">
        <f t="shared" si="117"/>
        <v>SABOYA-INVIAS</v>
      </c>
      <c r="B2507" t="str">
        <f t="shared" si="118"/>
        <v>2017Nov</v>
      </c>
      <c r="C2507" t="str">
        <f t="shared" si="119"/>
        <v>5.727864796-73.74466588</v>
      </c>
      <c r="D2507" s="9" t="s">
        <v>111</v>
      </c>
      <c r="E2507" s="6" t="s">
        <v>492</v>
      </c>
      <c r="F2507" s="9" t="s">
        <v>486</v>
      </c>
      <c r="G2507" s="6">
        <v>15</v>
      </c>
      <c r="H2507" s="9" t="s">
        <v>493</v>
      </c>
      <c r="I2507" s="9" t="s">
        <v>456</v>
      </c>
      <c r="J2507" s="9" t="s">
        <v>111</v>
      </c>
      <c r="K2507" s="9" t="s">
        <v>494</v>
      </c>
      <c r="L2507" s="9" t="s">
        <v>457</v>
      </c>
      <c r="M2507" s="6">
        <v>-1</v>
      </c>
      <c r="N2507" s="6">
        <v>-1</v>
      </c>
      <c r="O2507" s="9" t="s">
        <v>495</v>
      </c>
      <c r="P2507" s="6">
        <v>8200</v>
      </c>
      <c r="Q2507" s="6">
        <v>8900</v>
      </c>
      <c r="R2507" s="6">
        <v>22900</v>
      </c>
      <c r="S2507" s="6">
        <v>28500</v>
      </c>
      <c r="T2507" s="6">
        <v>33300</v>
      </c>
      <c r="U2507" s="6">
        <v>0</v>
      </c>
      <c r="V2507" s="6">
        <v>0</v>
      </c>
      <c r="W2507" s="6">
        <v>0</v>
      </c>
      <c r="X2507" s="6">
        <v>0</v>
      </c>
      <c r="Y2507" s="6">
        <v>9300</v>
      </c>
      <c r="Z2507" s="6">
        <v>9500</v>
      </c>
      <c r="AA2507" s="6">
        <v>5.7278647960000004</v>
      </c>
      <c r="AB2507" s="6">
        <v>-73.744665879999999</v>
      </c>
      <c r="AC2507" s="9" t="s">
        <v>55</v>
      </c>
      <c r="AD2507" s="6">
        <v>0</v>
      </c>
      <c r="AE2507" s="6" t="str">
        <f>MID(TablaPivotFinal[[#This Row],[Fecha]],1,4)</f>
        <v>2017</v>
      </c>
      <c r="AF2507" s="6" t="str">
        <f>MID(TablaPivotFinal[[#This Row],[Fecha]],5,3)</f>
        <v>Nov</v>
      </c>
      <c r="AG2507" s="9">
        <v>0</v>
      </c>
      <c r="AH2507" s="10">
        <v>0</v>
      </c>
      <c r="AI2507" t="s">
        <v>1090</v>
      </c>
      <c r="AJ2507" t="s">
        <v>886</v>
      </c>
      <c r="AK2507" t="s">
        <v>1218</v>
      </c>
    </row>
    <row r="2508" spans="1:37" x14ac:dyDescent="0.3">
      <c r="A2508" t="str">
        <f t="shared" si="117"/>
        <v>SABOYA-INVIAS</v>
      </c>
      <c r="B2508" t="str">
        <f t="shared" si="118"/>
        <v>2017Oct</v>
      </c>
      <c r="C2508" t="str">
        <f t="shared" si="119"/>
        <v>5.727864796-73.74466588</v>
      </c>
      <c r="D2508" s="7" t="s">
        <v>111</v>
      </c>
      <c r="E2508" s="5" t="s">
        <v>492</v>
      </c>
      <c r="F2508" s="7" t="s">
        <v>486</v>
      </c>
      <c r="G2508" s="5">
        <v>15</v>
      </c>
      <c r="H2508" s="7" t="s">
        <v>493</v>
      </c>
      <c r="I2508" s="7" t="s">
        <v>456</v>
      </c>
      <c r="J2508" s="7" t="s">
        <v>111</v>
      </c>
      <c r="K2508" s="7" t="s">
        <v>494</v>
      </c>
      <c r="L2508" s="7" t="s">
        <v>457</v>
      </c>
      <c r="M2508" s="5">
        <v>-1</v>
      </c>
      <c r="N2508" s="5">
        <v>-1</v>
      </c>
      <c r="O2508" s="7" t="s">
        <v>495</v>
      </c>
      <c r="P2508" s="5">
        <v>8200</v>
      </c>
      <c r="Q2508" s="5">
        <v>8900</v>
      </c>
      <c r="R2508" s="5">
        <v>22900</v>
      </c>
      <c r="S2508" s="5">
        <v>28500</v>
      </c>
      <c r="T2508" s="5">
        <v>33300</v>
      </c>
      <c r="U2508" s="5">
        <v>0</v>
      </c>
      <c r="V2508" s="5">
        <v>0</v>
      </c>
      <c r="W2508" s="5">
        <v>0</v>
      </c>
      <c r="X2508" s="5">
        <v>0</v>
      </c>
      <c r="Y2508" s="5">
        <v>9300</v>
      </c>
      <c r="Z2508" s="5">
        <v>9500</v>
      </c>
      <c r="AA2508" s="5">
        <v>5.7278647960000004</v>
      </c>
      <c r="AB2508" s="5">
        <v>-73.744665879999999</v>
      </c>
      <c r="AC2508" s="7" t="s">
        <v>57</v>
      </c>
      <c r="AD2508" s="5">
        <v>0</v>
      </c>
      <c r="AE2508" s="5" t="str">
        <f>MID(TablaPivotFinal[[#This Row],[Fecha]],1,4)</f>
        <v>2017</v>
      </c>
      <c r="AF2508" s="5" t="str">
        <f>MID(TablaPivotFinal[[#This Row],[Fecha]],5,3)</f>
        <v>Oct</v>
      </c>
      <c r="AG2508" s="7">
        <v>0</v>
      </c>
      <c r="AH2508" s="8">
        <v>0</v>
      </c>
      <c r="AI2508" t="s">
        <v>1090</v>
      </c>
      <c r="AJ2508" t="s">
        <v>885</v>
      </c>
      <c r="AK2508" t="s">
        <v>1218</v>
      </c>
    </row>
    <row r="2509" spans="1:37" x14ac:dyDescent="0.3">
      <c r="A2509" t="str">
        <f t="shared" si="117"/>
        <v>SABOYA-INVIAS</v>
      </c>
      <c r="B2509" t="str">
        <f t="shared" si="118"/>
        <v>2017Sep</v>
      </c>
      <c r="C2509" t="str">
        <f t="shared" si="119"/>
        <v>5.727864796-73.74466588</v>
      </c>
      <c r="D2509" s="9" t="s">
        <v>111</v>
      </c>
      <c r="E2509" s="6" t="s">
        <v>492</v>
      </c>
      <c r="F2509" s="9" t="s">
        <v>486</v>
      </c>
      <c r="G2509" s="6">
        <v>15</v>
      </c>
      <c r="H2509" s="9" t="s">
        <v>493</v>
      </c>
      <c r="I2509" s="9" t="s">
        <v>456</v>
      </c>
      <c r="J2509" s="9" t="s">
        <v>111</v>
      </c>
      <c r="K2509" s="9" t="s">
        <v>494</v>
      </c>
      <c r="L2509" s="9" t="s">
        <v>457</v>
      </c>
      <c r="M2509" s="6">
        <v>-1</v>
      </c>
      <c r="N2509" s="6">
        <v>-1</v>
      </c>
      <c r="O2509" s="9" t="s">
        <v>495</v>
      </c>
      <c r="P2509" s="6">
        <v>8200</v>
      </c>
      <c r="Q2509" s="6">
        <v>8900</v>
      </c>
      <c r="R2509" s="6">
        <v>22900</v>
      </c>
      <c r="S2509" s="6">
        <v>28500</v>
      </c>
      <c r="T2509" s="6">
        <v>33300</v>
      </c>
      <c r="U2509" s="6">
        <v>0</v>
      </c>
      <c r="V2509" s="6">
        <v>0</v>
      </c>
      <c r="W2509" s="6">
        <v>0</v>
      </c>
      <c r="X2509" s="6">
        <v>0</v>
      </c>
      <c r="Y2509" s="6">
        <v>9300</v>
      </c>
      <c r="Z2509" s="6">
        <v>9500</v>
      </c>
      <c r="AA2509" s="6">
        <v>5.7278647960000004</v>
      </c>
      <c r="AB2509" s="6">
        <v>-73.744665879999999</v>
      </c>
      <c r="AC2509" s="9" t="s">
        <v>59</v>
      </c>
      <c r="AD2509" s="6">
        <v>0</v>
      </c>
      <c r="AE2509" s="6" t="str">
        <f>MID(TablaPivotFinal[[#This Row],[Fecha]],1,4)</f>
        <v>2017</v>
      </c>
      <c r="AF2509" s="6" t="str">
        <f>MID(TablaPivotFinal[[#This Row],[Fecha]],5,3)</f>
        <v>Sep</v>
      </c>
      <c r="AG2509" s="9">
        <v>0</v>
      </c>
      <c r="AH2509" s="10">
        <v>0</v>
      </c>
      <c r="AI2509" t="s">
        <v>1090</v>
      </c>
      <c r="AJ2509" t="s">
        <v>884</v>
      </c>
      <c r="AK2509" t="s">
        <v>1218</v>
      </c>
    </row>
    <row r="2510" spans="1:37" x14ac:dyDescent="0.3">
      <c r="A2510" t="str">
        <f t="shared" si="117"/>
        <v>SABOYA-INVIAS</v>
      </c>
      <c r="B2510" t="str">
        <f t="shared" si="118"/>
        <v>2018Abr</v>
      </c>
      <c r="C2510" t="str">
        <f t="shared" si="119"/>
        <v>5.727864796-73.74466588</v>
      </c>
      <c r="D2510" s="7" t="s">
        <v>111</v>
      </c>
      <c r="E2510" s="5" t="s">
        <v>492</v>
      </c>
      <c r="F2510" s="7" t="s">
        <v>486</v>
      </c>
      <c r="G2510" s="5">
        <v>15</v>
      </c>
      <c r="H2510" s="7" t="s">
        <v>493</v>
      </c>
      <c r="I2510" s="7" t="s">
        <v>456</v>
      </c>
      <c r="J2510" s="7" t="s">
        <v>111</v>
      </c>
      <c r="K2510" s="7" t="s">
        <v>494</v>
      </c>
      <c r="L2510" s="7" t="s">
        <v>457</v>
      </c>
      <c r="M2510" s="5">
        <v>-1</v>
      </c>
      <c r="N2510" s="5">
        <v>-1</v>
      </c>
      <c r="O2510" s="7" t="s">
        <v>495</v>
      </c>
      <c r="P2510" s="5">
        <v>8200</v>
      </c>
      <c r="Q2510" s="5">
        <v>8900</v>
      </c>
      <c r="R2510" s="5">
        <v>22900</v>
      </c>
      <c r="S2510" s="5">
        <v>28500</v>
      </c>
      <c r="T2510" s="5">
        <v>33300</v>
      </c>
      <c r="U2510" s="5">
        <v>0</v>
      </c>
      <c r="V2510" s="5">
        <v>0</v>
      </c>
      <c r="W2510" s="5">
        <v>0</v>
      </c>
      <c r="X2510" s="5">
        <v>0</v>
      </c>
      <c r="Y2510" s="5">
        <v>9300</v>
      </c>
      <c r="Z2510" s="5">
        <v>9500</v>
      </c>
      <c r="AA2510" s="5">
        <v>5.7278647960000004</v>
      </c>
      <c r="AB2510" s="5">
        <v>-73.744665879999999</v>
      </c>
      <c r="AC2510" s="7" t="s">
        <v>61</v>
      </c>
      <c r="AD2510" s="5">
        <v>0</v>
      </c>
      <c r="AE2510" s="5" t="str">
        <f>MID(TablaPivotFinal[[#This Row],[Fecha]],1,4)</f>
        <v>2018</v>
      </c>
      <c r="AF2510" s="5" t="str">
        <f>MID(TablaPivotFinal[[#This Row],[Fecha]],5,3)</f>
        <v>Abr</v>
      </c>
      <c r="AG2510" s="7">
        <v>0</v>
      </c>
      <c r="AH2510" s="8">
        <v>0</v>
      </c>
      <c r="AI2510" t="s">
        <v>1090</v>
      </c>
      <c r="AJ2510" t="s">
        <v>891</v>
      </c>
      <c r="AK2510" t="s">
        <v>1218</v>
      </c>
    </row>
    <row r="2511" spans="1:37" x14ac:dyDescent="0.3">
      <c r="A2511" t="str">
        <f t="shared" si="117"/>
        <v>SABOYA-INVIAS</v>
      </c>
      <c r="B2511" t="str">
        <f t="shared" si="118"/>
        <v>2018Ago</v>
      </c>
      <c r="C2511" t="str">
        <f t="shared" si="119"/>
        <v>5.727864796-73.74466588</v>
      </c>
      <c r="D2511" s="9" t="s">
        <v>111</v>
      </c>
      <c r="E2511" s="6" t="s">
        <v>492</v>
      </c>
      <c r="F2511" s="9" t="s">
        <v>486</v>
      </c>
      <c r="G2511" s="6">
        <v>15</v>
      </c>
      <c r="H2511" s="9" t="s">
        <v>493</v>
      </c>
      <c r="I2511" s="9" t="s">
        <v>456</v>
      </c>
      <c r="J2511" s="9" t="s">
        <v>111</v>
      </c>
      <c r="K2511" s="9" t="s">
        <v>494</v>
      </c>
      <c r="L2511" s="9" t="s">
        <v>457</v>
      </c>
      <c r="M2511" s="6">
        <v>-1</v>
      </c>
      <c r="N2511" s="6">
        <v>-1</v>
      </c>
      <c r="O2511" s="9" t="s">
        <v>495</v>
      </c>
      <c r="P2511" s="6">
        <v>8200</v>
      </c>
      <c r="Q2511" s="6">
        <v>8900</v>
      </c>
      <c r="R2511" s="6">
        <v>22900</v>
      </c>
      <c r="S2511" s="6">
        <v>28500</v>
      </c>
      <c r="T2511" s="6">
        <v>33300</v>
      </c>
      <c r="U2511" s="6">
        <v>0</v>
      </c>
      <c r="V2511" s="6">
        <v>0</v>
      </c>
      <c r="W2511" s="6">
        <v>0</v>
      </c>
      <c r="X2511" s="6">
        <v>0</v>
      </c>
      <c r="Y2511" s="6">
        <v>9300</v>
      </c>
      <c r="Z2511" s="6">
        <v>9500</v>
      </c>
      <c r="AA2511" s="6">
        <v>5.7278647960000004</v>
      </c>
      <c r="AB2511" s="6">
        <v>-73.744665879999999</v>
      </c>
      <c r="AC2511" s="9" t="s">
        <v>63</v>
      </c>
      <c r="AD2511" s="6">
        <v>0</v>
      </c>
      <c r="AE2511" s="6" t="str">
        <f>MID(TablaPivotFinal[[#This Row],[Fecha]],1,4)</f>
        <v>2018</v>
      </c>
      <c r="AF2511" s="6" t="str">
        <f>MID(TablaPivotFinal[[#This Row],[Fecha]],5,3)</f>
        <v>Ago</v>
      </c>
      <c r="AG2511" s="9">
        <v>0</v>
      </c>
      <c r="AH2511" s="10">
        <v>0</v>
      </c>
      <c r="AI2511" t="s">
        <v>1090</v>
      </c>
      <c r="AJ2511" t="s">
        <v>895</v>
      </c>
      <c r="AK2511" t="s">
        <v>1218</v>
      </c>
    </row>
    <row r="2512" spans="1:37" x14ac:dyDescent="0.3">
      <c r="A2512" t="str">
        <f t="shared" si="117"/>
        <v>SABOYA-INVIAS</v>
      </c>
      <c r="B2512" t="str">
        <f t="shared" si="118"/>
        <v>2018Dic</v>
      </c>
      <c r="C2512" t="str">
        <f t="shared" si="119"/>
        <v>5.727864796-73.74466588</v>
      </c>
      <c r="D2512" s="7" t="s">
        <v>111</v>
      </c>
      <c r="E2512" s="5" t="s">
        <v>492</v>
      </c>
      <c r="F2512" s="7" t="s">
        <v>486</v>
      </c>
      <c r="G2512" s="5">
        <v>15</v>
      </c>
      <c r="H2512" s="7" t="s">
        <v>493</v>
      </c>
      <c r="I2512" s="7" t="s">
        <v>456</v>
      </c>
      <c r="J2512" s="7" t="s">
        <v>111</v>
      </c>
      <c r="K2512" s="7" t="s">
        <v>494</v>
      </c>
      <c r="L2512" s="7" t="s">
        <v>457</v>
      </c>
      <c r="M2512" s="5">
        <v>-1</v>
      </c>
      <c r="N2512" s="5">
        <v>-1</v>
      </c>
      <c r="O2512" s="7" t="s">
        <v>495</v>
      </c>
      <c r="P2512" s="5">
        <v>8200</v>
      </c>
      <c r="Q2512" s="5">
        <v>8900</v>
      </c>
      <c r="R2512" s="5">
        <v>22900</v>
      </c>
      <c r="S2512" s="5">
        <v>28500</v>
      </c>
      <c r="T2512" s="5">
        <v>33300</v>
      </c>
      <c r="U2512" s="5">
        <v>0</v>
      </c>
      <c r="V2512" s="5">
        <v>0</v>
      </c>
      <c r="W2512" s="5">
        <v>0</v>
      </c>
      <c r="X2512" s="5">
        <v>0</v>
      </c>
      <c r="Y2512" s="5">
        <v>9300</v>
      </c>
      <c r="Z2512" s="5">
        <v>9500</v>
      </c>
      <c r="AA2512" s="5">
        <v>5.7278647960000004</v>
      </c>
      <c r="AB2512" s="5">
        <v>-73.744665879999999</v>
      </c>
      <c r="AC2512" s="7" t="s">
        <v>65</v>
      </c>
      <c r="AD2512" s="5">
        <v>0</v>
      </c>
      <c r="AE2512" s="5" t="str">
        <f>MID(TablaPivotFinal[[#This Row],[Fecha]],1,4)</f>
        <v>2018</v>
      </c>
      <c r="AF2512" s="5" t="str">
        <f>MID(TablaPivotFinal[[#This Row],[Fecha]],5,3)</f>
        <v>Dic</v>
      </c>
      <c r="AG2512" s="7">
        <v>0</v>
      </c>
      <c r="AH2512" s="8">
        <v>0</v>
      </c>
      <c r="AI2512" t="s">
        <v>1090</v>
      </c>
      <c r="AJ2512" t="s">
        <v>899</v>
      </c>
      <c r="AK2512" t="s">
        <v>1218</v>
      </c>
    </row>
    <row r="2513" spans="1:37" x14ac:dyDescent="0.3">
      <c r="A2513" t="str">
        <f t="shared" si="117"/>
        <v>SABOYA-INVIAS</v>
      </c>
      <c r="B2513" t="str">
        <f t="shared" si="118"/>
        <v>2018Ene</v>
      </c>
      <c r="C2513" t="str">
        <f t="shared" si="119"/>
        <v>5.727864796-73.74466588</v>
      </c>
      <c r="D2513" s="9" t="s">
        <v>111</v>
      </c>
      <c r="E2513" s="6" t="s">
        <v>492</v>
      </c>
      <c r="F2513" s="9" t="s">
        <v>486</v>
      </c>
      <c r="G2513" s="6">
        <v>15</v>
      </c>
      <c r="H2513" s="9" t="s">
        <v>493</v>
      </c>
      <c r="I2513" s="9" t="s">
        <v>456</v>
      </c>
      <c r="J2513" s="9" t="s">
        <v>111</v>
      </c>
      <c r="K2513" s="9" t="s">
        <v>494</v>
      </c>
      <c r="L2513" s="9" t="s">
        <v>457</v>
      </c>
      <c r="M2513" s="6">
        <v>-1</v>
      </c>
      <c r="N2513" s="6">
        <v>-1</v>
      </c>
      <c r="O2513" s="9" t="s">
        <v>495</v>
      </c>
      <c r="P2513" s="6">
        <v>8200</v>
      </c>
      <c r="Q2513" s="6">
        <v>8900</v>
      </c>
      <c r="R2513" s="6">
        <v>22900</v>
      </c>
      <c r="S2513" s="6">
        <v>28500</v>
      </c>
      <c r="T2513" s="6">
        <v>33300</v>
      </c>
      <c r="U2513" s="6">
        <v>0</v>
      </c>
      <c r="V2513" s="6">
        <v>0</v>
      </c>
      <c r="W2513" s="6">
        <v>0</v>
      </c>
      <c r="X2513" s="6">
        <v>0</v>
      </c>
      <c r="Y2513" s="6">
        <v>9300</v>
      </c>
      <c r="Z2513" s="6">
        <v>9500</v>
      </c>
      <c r="AA2513" s="6">
        <v>5.7278647960000004</v>
      </c>
      <c r="AB2513" s="6">
        <v>-73.744665879999999</v>
      </c>
      <c r="AC2513" s="9" t="s">
        <v>67</v>
      </c>
      <c r="AD2513" s="6">
        <v>0</v>
      </c>
      <c r="AE2513" s="6" t="str">
        <f>MID(TablaPivotFinal[[#This Row],[Fecha]],1,4)</f>
        <v>2018</v>
      </c>
      <c r="AF2513" s="6" t="str">
        <f>MID(TablaPivotFinal[[#This Row],[Fecha]],5,3)</f>
        <v>Ene</v>
      </c>
      <c r="AG2513" s="9">
        <v>0</v>
      </c>
      <c r="AH2513" s="10">
        <v>0</v>
      </c>
      <c r="AI2513" t="s">
        <v>1090</v>
      </c>
      <c r="AJ2513" t="s">
        <v>888</v>
      </c>
      <c r="AK2513" t="s">
        <v>1218</v>
      </c>
    </row>
    <row r="2514" spans="1:37" x14ac:dyDescent="0.3">
      <c r="A2514" t="str">
        <f t="shared" si="117"/>
        <v>SABOYA-INVIAS</v>
      </c>
      <c r="B2514" t="str">
        <f t="shared" si="118"/>
        <v>2018Feb</v>
      </c>
      <c r="C2514" t="str">
        <f t="shared" si="119"/>
        <v>5.727864796-73.74466588</v>
      </c>
      <c r="D2514" s="7" t="s">
        <v>111</v>
      </c>
      <c r="E2514" s="5" t="s">
        <v>492</v>
      </c>
      <c r="F2514" s="7" t="s">
        <v>486</v>
      </c>
      <c r="G2514" s="5">
        <v>15</v>
      </c>
      <c r="H2514" s="7" t="s">
        <v>493</v>
      </c>
      <c r="I2514" s="7" t="s">
        <v>456</v>
      </c>
      <c r="J2514" s="7" t="s">
        <v>111</v>
      </c>
      <c r="K2514" s="7" t="s">
        <v>494</v>
      </c>
      <c r="L2514" s="7" t="s">
        <v>457</v>
      </c>
      <c r="M2514" s="5">
        <v>-1</v>
      </c>
      <c r="N2514" s="5">
        <v>-1</v>
      </c>
      <c r="O2514" s="7" t="s">
        <v>495</v>
      </c>
      <c r="P2514" s="5">
        <v>8200</v>
      </c>
      <c r="Q2514" s="5">
        <v>8900</v>
      </c>
      <c r="R2514" s="5">
        <v>22900</v>
      </c>
      <c r="S2514" s="5">
        <v>28500</v>
      </c>
      <c r="T2514" s="5">
        <v>33300</v>
      </c>
      <c r="U2514" s="5">
        <v>0</v>
      </c>
      <c r="V2514" s="5">
        <v>0</v>
      </c>
      <c r="W2514" s="5">
        <v>0</v>
      </c>
      <c r="X2514" s="5">
        <v>0</v>
      </c>
      <c r="Y2514" s="5">
        <v>9300</v>
      </c>
      <c r="Z2514" s="5">
        <v>9500</v>
      </c>
      <c r="AA2514" s="5">
        <v>5.7278647960000004</v>
      </c>
      <c r="AB2514" s="5">
        <v>-73.744665879999999</v>
      </c>
      <c r="AC2514" s="7" t="s">
        <v>69</v>
      </c>
      <c r="AD2514" s="5">
        <v>0</v>
      </c>
      <c r="AE2514" s="5" t="str">
        <f>MID(TablaPivotFinal[[#This Row],[Fecha]],1,4)</f>
        <v>2018</v>
      </c>
      <c r="AF2514" s="5" t="str">
        <f>MID(TablaPivotFinal[[#This Row],[Fecha]],5,3)</f>
        <v>Feb</v>
      </c>
      <c r="AG2514" s="7">
        <v>0</v>
      </c>
      <c r="AH2514" s="8">
        <v>0</v>
      </c>
      <c r="AI2514" t="s">
        <v>1090</v>
      </c>
      <c r="AJ2514" t="s">
        <v>889</v>
      </c>
      <c r="AK2514" t="s">
        <v>1218</v>
      </c>
    </row>
    <row r="2515" spans="1:37" x14ac:dyDescent="0.3">
      <c r="A2515" t="str">
        <f t="shared" si="117"/>
        <v>SABOYA-INVIAS</v>
      </c>
      <c r="B2515" t="str">
        <f t="shared" si="118"/>
        <v>2018Jul</v>
      </c>
      <c r="C2515" t="str">
        <f t="shared" si="119"/>
        <v>5.727864796-73.74466588</v>
      </c>
      <c r="D2515" s="9" t="s">
        <v>111</v>
      </c>
      <c r="E2515" s="6" t="s">
        <v>492</v>
      </c>
      <c r="F2515" s="9" t="s">
        <v>486</v>
      </c>
      <c r="G2515" s="6">
        <v>15</v>
      </c>
      <c r="H2515" s="9" t="s">
        <v>493</v>
      </c>
      <c r="I2515" s="9" t="s">
        <v>456</v>
      </c>
      <c r="J2515" s="9" t="s">
        <v>111</v>
      </c>
      <c r="K2515" s="9" t="s">
        <v>494</v>
      </c>
      <c r="L2515" s="9" t="s">
        <v>457</v>
      </c>
      <c r="M2515" s="6">
        <v>-1</v>
      </c>
      <c r="N2515" s="6">
        <v>-1</v>
      </c>
      <c r="O2515" s="9" t="s">
        <v>495</v>
      </c>
      <c r="P2515" s="6">
        <v>8200</v>
      </c>
      <c r="Q2515" s="6">
        <v>8900</v>
      </c>
      <c r="R2515" s="6">
        <v>22900</v>
      </c>
      <c r="S2515" s="6">
        <v>28500</v>
      </c>
      <c r="T2515" s="6">
        <v>33300</v>
      </c>
      <c r="U2515" s="6">
        <v>0</v>
      </c>
      <c r="V2515" s="6">
        <v>0</v>
      </c>
      <c r="W2515" s="6">
        <v>0</v>
      </c>
      <c r="X2515" s="6">
        <v>0</v>
      </c>
      <c r="Y2515" s="6">
        <v>9300</v>
      </c>
      <c r="Z2515" s="6">
        <v>9500</v>
      </c>
      <c r="AA2515" s="6">
        <v>5.7278647960000004</v>
      </c>
      <c r="AB2515" s="6">
        <v>-73.744665879999999</v>
      </c>
      <c r="AC2515" s="9" t="s">
        <v>71</v>
      </c>
      <c r="AD2515" s="6">
        <v>0</v>
      </c>
      <c r="AE2515" s="6" t="str">
        <f>MID(TablaPivotFinal[[#This Row],[Fecha]],1,4)</f>
        <v>2018</v>
      </c>
      <c r="AF2515" s="6" t="str">
        <f>MID(TablaPivotFinal[[#This Row],[Fecha]],5,3)</f>
        <v>Jul</v>
      </c>
      <c r="AG2515" s="9">
        <v>0</v>
      </c>
      <c r="AH2515" s="10">
        <v>0</v>
      </c>
      <c r="AI2515" t="s">
        <v>1090</v>
      </c>
      <c r="AJ2515" t="s">
        <v>894</v>
      </c>
      <c r="AK2515" t="s">
        <v>1218</v>
      </c>
    </row>
    <row r="2516" spans="1:37" x14ac:dyDescent="0.3">
      <c r="A2516" t="str">
        <f t="shared" si="117"/>
        <v>SABOYA-INVIAS</v>
      </c>
      <c r="B2516" t="str">
        <f t="shared" si="118"/>
        <v>2018Jun</v>
      </c>
      <c r="C2516" t="str">
        <f t="shared" si="119"/>
        <v>5.727864796-73.74466588</v>
      </c>
      <c r="D2516" s="7" t="s">
        <v>111</v>
      </c>
      <c r="E2516" s="5" t="s">
        <v>492</v>
      </c>
      <c r="F2516" s="7" t="s">
        <v>486</v>
      </c>
      <c r="G2516" s="5">
        <v>15</v>
      </c>
      <c r="H2516" s="7" t="s">
        <v>493</v>
      </c>
      <c r="I2516" s="7" t="s">
        <v>456</v>
      </c>
      <c r="J2516" s="7" t="s">
        <v>111</v>
      </c>
      <c r="K2516" s="7" t="s">
        <v>494</v>
      </c>
      <c r="L2516" s="7" t="s">
        <v>457</v>
      </c>
      <c r="M2516" s="5">
        <v>-1</v>
      </c>
      <c r="N2516" s="5">
        <v>-1</v>
      </c>
      <c r="O2516" s="7" t="s">
        <v>495</v>
      </c>
      <c r="P2516" s="5">
        <v>8200</v>
      </c>
      <c r="Q2516" s="5">
        <v>8900</v>
      </c>
      <c r="R2516" s="5">
        <v>22900</v>
      </c>
      <c r="S2516" s="5">
        <v>28500</v>
      </c>
      <c r="T2516" s="5">
        <v>33300</v>
      </c>
      <c r="U2516" s="5">
        <v>0</v>
      </c>
      <c r="V2516" s="5">
        <v>0</v>
      </c>
      <c r="W2516" s="5">
        <v>0</v>
      </c>
      <c r="X2516" s="5">
        <v>0</v>
      </c>
      <c r="Y2516" s="5">
        <v>9300</v>
      </c>
      <c r="Z2516" s="5">
        <v>9500</v>
      </c>
      <c r="AA2516" s="5">
        <v>5.7278647960000004</v>
      </c>
      <c r="AB2516" s="5">
        <v>-73.744665879999999</v>
      </c>
      <c r="AC2516" s="7" t="s">
        <v>73</v>
      </c>
      <c r="AD2516" s="5">
        <v>0</v>
      </c>
      <c r="AE2516" s="5" t="str">
        <f>MID(TablaPivotFinal[[#This Row],[Fecha]],1,4)</f>
        <v>2018</v>
      </c>
      <c r="AF2516" s="5" t="str">
        <f>MID(TablaPivotFinal[[#This Row],[Fecha]],5,3)</f>
        <v>Jun</v>
      </c>
      <c r="AG2516" s="7">
        <v>0</v>
      </c>
      <c r="AH2516" s="8">
        <v>0</v>
      </c>
      <c r="AI2516" t="s">
        <v>1090</v>
      </c>
      <c r="AJ2516" t="s">
        <v>893</v>
      </c>
      <c r="AK2516" t="s">
        <v>1218</v>
      </c>
    </row>
    <row r="2517" spans="1:37" x14ac:dyDescent="0.3">
      <c r="A2517" t="str">
        <f t="shared" si="117"/>
        <v>SABOYA-INVIAS</v>
      </c>
      <c r="B2517" t="str">
        <f t="shared" si="118"/>
        <v>2018Mar</v>
      </c>
      <c r="C2517" t="str">
        <f t="shared" si="119"/>
        <v>5.727864796-73.74466588</v>
      </c>
      <c r="D2517" s="9" t="s">
        <v>111</v>
      </c>
      <c r="E2517" s="6" t="s">
        <v>492</v>
      </c>
      <c r="F2517" s="9" t="s">
        <v>486</v>
      </c>
      <c r="G2517" s="6">
        <v>15</v>
      </c>
      <c r="H2517" s="9" t="s">
        <v>493</v>
      </c>
      <c r="I2517" s="9" t="s">
        <v>456</v>
      </c>
      <c r="J2517" s="9" t="s">
        <v>111</v>
      </c>
      <c r="K2517" s="9" t="s">
        <v>494</v>
      </c>
      <c r="L2517" s="9" t="s">
        <v>457</v>
      </c>
      <c r="M2517" s="6">
        <v>-1</v>
      </c>
      <c r="N2517" s="6">
        <v>-1</v>
      </c>
      <c r="O2517" s="9" t="s">
        <v>495</v>
      </c>
      <c r="P2517" s="6">
        <v>8200</v>
      </c>
      <c r="Q2517" s="6">
        <v>8900</v>
      </c>
      <c r="R2517" s="6">
        <v>22900</v>
      </c>
      <c r="S2517" s="6">
        <v>28500</v>
      </c>
      <c r="T2517" s="6">
        <v>33300</v>
      </c>
      <c r="U2517" s="6">
        <v>0</v>
      </c>
      <c r="V2517" s="6">
        <v>0</v>
      </c>
      <c r="W2517" s="6">
        <v>0</v>
      </c>
      <c r="X2517" s="6">
        <v>0</v>
      </c>
      <c r="Y2517" s="6">
        <v>9300</v>
      </c>
      <c r="Z2517" s="6">
        <v>9500</v>
      </c>
      <c r="AA2517" s="6">
        <v>5.7278647960000004</v>
      </c>
      <c r="AB2517" s="6">
        <v>-73.744665879999999</v>
      </c>
      <c r="AC2517" s="9" t="s">
        <v>75</v>
      </c>
      <c r="AD2517" s="6">
        <v>0</v>
      </c>
      <c r="AE2517" s="6" t="str">
        <f>MID(TablaPivotFinal[[#This Row],[Fecha]],1,4)</f>
        <v>2018</v>
      </c>
      <c r="AF2517" s="6" t="str">
        <f>MID(TablaPivotFinal[[#This Row],[Fecha]],5,3)</f>
        <v>Mar</v>
      </c>
      <c r="AG2517" s="9">
        <v>0</v>
      </c>
      <c r="AH2517" s="10">
        <v>0</v>
      </c>
      <c r="AI2517" t="s">
        <v>1090</v>
      </c>
      <c r="AJ2517" t="s">
        <v>890</v>
      </c>
      <c r="AK2517" t="s">
        <v>1218</v>
      </c>
    </row>
    <row r="2518" spans="1:37" x14ac:dyDescent="0.3">
      <c r="A2518" t="str">
        <f t="shared" si="117"/>
        <v>SABOYA-INVIAS</v>
      </c>
      <c r="B2518" t="str">
        <f t="shared" si="118"/>
        <v>2018May</v>
      </c>
      <c r="C2518" t="str">
        <f t="shared" si="119"/>
        <v>5.727864796-73.74466588</v>
      </c>
      <c r="D2518" s="7" t="s">
        <v>111</v>
      </c>
      <c r="E2518" s="5" t="s">
        <v>492</v>
      </c>
      <c r="F2518" s="7" t="s">
        <v>486</v>
      </c>
      <c r="G2518" s="5">
        <v>15</v>
      </c>
      <c r="H2518" s="7" t="s">
        <v>493</v>
      </c>
      <c r="I2518" s="7" t="s">
        <v>456</v>
      </c>
      <c r="J2518" s="7" t="s">
        <v>111</v>
      </c>
      <c r="K2518" s="7" t="s">
        <v>494</v>
      </c>
      <c r="L2518" s="7" t="s">
        <v>457</v>
      </c>
      <c r="M2518" s="5">
        <v>-1</v>
      </c>
      <c r="N2518" s="5">
        <v>-1</v>
      </c>
      <c r="O2518" s="7" t="s">
        <v>495</v>
      </c>
      <c r="P2518" s="5">
        <v>8200</v>
      </c>
      <c r="Q2518" s="5">
        <v>8900</v>
      </c>
      <c r="R2518" s="5">
        <v>22900</v>
      </c>
      <c r="S2518" s="5">
        <v>28500</v>
      </c>
      <c r="T2518" s="5">
        <v>33300</v>
      </c>
      <c r="U2518" s="5">
        <v>0</v>
      </c>
      <c r="V2518" s="5">
        <v>0</v>
      </c>
      <c r="W2518" s="5">
        <v>0</v>
      </c>
      <c r="X2518" s="5">
        <v>0</v>
      </c>
      <c r="Y2518" s="5">
        <v>9300</v>
      </c>
      <c r="Z2518" s="5">
        <v>9500</v>
      </c>
      <c r="AA2518" s="5">
        <v>5.7278647960000004</v>
      </c>
      <c r="AB2518" s="5">
        <v>-73.744665879999999</v>
      </c>
      <c r="AC2518" s="7" t="s">
        <v>77</v>
      </c>
      <c r="AD2518" s="5">
        <v>0</v>
      </c>
      <c r="AE2518" s="5" t="str">
        <f>MID(TablaPivotFinal[[#This Row],[Fecha]],1,4)</f>
        <v>2018</v>
      </c>
      <c r="AF2518" s="5" t="str">
        <f>MID(TablaPivotFinal[[#This Row],[Fecha]],5,3)</f>
        <v>May</v>
      </c>
      <c r="AG2518" s="7">
        <v>0</v>
      </c>
      <c r="AH2518" s="8">
        <v>0</v>
      </c>
      <c r="AI2518" t="s">
        <v>1090</v>
      </c>
      <c r="AJ2518" t="s">
        <v>892</v>
      </c>
      <c r="AK2518" t="s">
        <v>1218</v>
      </c>
    </row>
    <row r="2519" spans="1:37" x14ac:dyDescent="0.3">
      <c r="A2519" t="str">
        <f t="shared" si="117"/>
        <v>SABOYA-INVIAS</v>
      </c>
      <c r="B2519" t="str">
        <f t="shared" si="118"/>
        <v>2018Nov</v>
      </c>
      <c r="C2519" t="str">
        <f t="shared" si="119"/>
        <v>5.727864796-73.74466588</v>
      </c>
      <c r="D2519" s="9" t="s">
        <v>111</v>
      </c>
      <c r="E2519" s="6" t="s">
        <v>492</v>
      </c>
      <c r="F2519" s="9" t="s">
        <v>486</v>
      </c>
      <c r="G2519" s="6">
        <v>15</v>
      </c>
      <c r="H2519" s="9" t="s">
        <v>493</v>
      </c>
      <c r="I2519" s="9" t="s">
        <v>456</v>
      </c>
      <c r="J2519" s="9" t="s">
        <v>111</v>
      </c>
      <c r="K2519" s="9" t="s">
        <v>494</v>
      </c>
      <c r="L2519" s="9" t="s">
        <v>457</v>
      </c>
      <c r="M2519" s="6">
        <v>-1</v>
      </c>
      <c r="N2519" s="6">
        <v>-1</v>
      </c>
      <c r="O2519" s="9" t="s">
        <v>495</v>
      </c>
      <c r="P2519" s="6">
        <v>8200</v>
      </c>
      <c r="Q2519" s="6">
        <v>8900</v>
      </c>
      <c r="R2519" s="6">
        <v>22900</v>
      </c>
      <c r="S2519" s="6">
        <v>28500</v>
      </c>
      <c r="T2519" s="6">
        <v>33300</v>
      </c>
      <c r="U2519" s="6">
        <v>0</v>
      </c>
      <c r="V2519" s="6">
        <v>0</v>
      </c>
      <c r="W2519" s="6">
        <v>0</v>
      </c>
      <c r="X2519" s="6">
        <v>0</v>
      </c>
      <c r="Y2519" s="6">
        <v>9300</v>
      </c>
      <c r="Z2519" s="6">
        <v>9500</v>
      </c>
      <c r="AA2519" s="6">
        <v>5.7278647960000004</v>
      </c>
      <c r="AB2519" s="6">
        <v>-73.744665879999999</v>
      </c>
      <c r="AC2519" s="9" t="s">
        <v>79</v>
      </c>
      <c r="AD2519" s="6">
        <v>0</v>
      </c>
      <c r="AE2519" s="6" t="str">
        <f>MID(TablaPivotFinal[[#This Row],[Fecha]],1,4)</f>
        <v>2018</v>
      </c>
      <c r="AF2519" s="6" t="str">
        <f>MID(TablaPivotFinal[[#This Row],[Fecha]],5,3)</f>
        <v>Nov</v>
      </c>
      <c r="AG2519" s="9">
        <v>0</v>
      </c>
      <c r="AH2519" s="10">
        <v>0</v>
      </c>
      <c r="AI2519" t="s">
        <v>1090</v>
      </c>
      <c r="AJ2519" t="s">
        <v>898</v>
      </c>
      <c r="AK2519" t="s">
        <v>1218</v>
      </c>
    </row>
    <row r="2520" spans="1:37" x14ac:dyDescent="0.3">
      <c r="A2520" t="str">
        <f t="shared" si="117"/>
        <v>SABOYA-INVIAS</v>
      </c>
      <c r="B2520" t="str">
        <f t="shared" si="118"/>
        <v>2018Oct</v>
      </c>
      <c r="C2520" t="str">
        <f t="shared" si="119"/>
        <v>5.727864796-73.74466588</v>
      </c>
      <c r="D2520" s="7" t="s">
        <v>111</v>
      </c>
      <c r="E2520" s="5" t="s">
        <v>492</v>
      </c>
      <c r="F2520" s="7" t="s">
        <v>486</v>
      </c>
      <c r="G2520" s="5">
        <v>15</v>
      </c>
      <c r="H2520" s="7" t="s">
        <v>493</v>
      </c>
      <c r="I2520" s="7" t="s">
        <v>456</v>
      </c>
      <c r="J2520" s="7" t="s">
        <v>111</v>
      </c>
      <c r="K2520" s="7" t="s">
        <v>494</v>
      </c>
      <c r="L2520" s="7" t="s">
        <v>457</v>
      </c>
      <c r="M2520" s="5">
        <v>-1</v>
      </c>
      <c r="N2520" s="5">
        <v>-1</v>
      </c>
      <c r="O2520" s="7" t="s">
        <v>495</v>
      </c>
      <c r="P2520" s="5">
        <v>8200</v>
      </c>
      <c r="Q2520" s="5">
        <v>8900</v>
      </c>
      <c r="R2520" s="5">
        <v>22900</v>
      </c>
      <c r="S2520" s="5">
        <v>28500</v>
      </c>
      <c r="T2520" s="5">
        <v>33300</v>
      </c>
      <c r="U2520" s="5">
        <v>0</v>
      </c>
      <c r="V2520" s="5">
        <v>0</v>
      </c>
      <c r="W2520" s="5">
        <v>0</v>
      </c>
      <c r="X2520" s="5">
        <v>0</v>
      </c>
      <c r="Y2520" s="5">
        <v>9300</v>
      </c>
      <c r="Z2520" s="5">
        <v>9500</v>
      </c>
      <c r="AA2520" s="5">
        <v>5.7278647960000004</v>
      </c>
      <c r="AB2520" s="5">
        <v>-73.744665879999999</v>
      </c>
      <c r="AC2520" s="7" t="s">
        <v>81</v>
      </c>
      <c r="AD2520" s="5">
        <v>0</v>
      </c>
      <c r="AE2520" s="5" t="str">
        <f>MID(TablaPivotFinal[[#This Row],[Fecha]],1,4)</f>
        <v>2018</v>
      </c>
      <c r="AF2520" s="5" t="str">
        <f>MID(TablaPivotFinal[[#This Row],[Fecha]],5,3)</f>
        <v>Oct</v>
      </c>
      <c r="AG2520" s="7">
        <v>0</v>
      </c>
      <c r="AH2520" s="8">
        <v>0</v>
      </c>
      <c r="AI2520" t="s">
        <v>1090</v>
      </c>
      <c r="AJ2520" t="s">
        <v>897</v>
      </c>
      <c r="AK2520" t="s">
        <v>1218</v>
      </c>
    </row>
    <row r="2521" spans="1:37" x14ac:dyDescent="0.3">
      <c r="A2521" t="str">
        <f t="shared" si="117"/>
        <v>SABOYA-INVIAS</v>
      </c>
      <c r="B2521" t="str">
        <f t="shared" si="118"/>
        <v>2018Sep</v>
      </c>
      <c r="C2521" t="str">
        <f t="shared" si="119"/>
        <v>5.727864796-73.74466588</v>
      </c>
      <c r="D2521" s="9" t="s">
        <v>111</v>
      </c>
      <c r="E2521" s="6" t="s">
        <v>492</v>
      </c>
      <c r="F2521" s="9" t="s">
        <v>486</v>
      </c>
      <c r="G2521" s="6">
        <v>15</v>
      </c>
      <c r="H2521" s="9" t="s">
        <v>493</v>
      </c>
      <c r="I2521" s="9" t="s">
        <v>456</v>
      </c>
      <c r="J2521" s="9" t="s">
        <v>111</v>
      </c>
      <c r="K2521" s="9" t="s">
        <v>494</v>
      </c>
      <c r="L2521" s="9" t="s">
        <v>457</v>
      </c>
      <c r="M2521" s="6">
        <v>-1</v>
      </c>
      <c r="N2521" s="6">
        <v>-1</v>
      </c>
      <c r="O2521" s="9" t="s">
        <v>495</v>
      </c>
      <c r="P2521" s="6">
        <v>8200</v>
      </c>
      <c r="Q2521" s="6">
        <v>8900</v>
      </c>
      <c r="R2521" s="6">
        <v>22900</v>
      </c>
      <c r="S2521" s="6">
        <v>28500</v>
      </c>
      <c r="T2521" s="6">
        <v>33300</v>
      </c>
      <c r="U2521" s="6">
        <v>0</v>
      </c>
      <c r="V2521" s="6">
        <v>0</v>
      </c>
      <c r="W2521" s="6">
        <v>0</v>
      </c>
      <c r="X2521" s="6">
        <v>0</v>
      </c>
      <c r="Y2521" s="6">
        <v>9300</v>
      </c>
      <c r="Z2521" s="6">
        <v>9500</v>
      </c>
      <c r="AA2521" s="6">
        <v>5.7278647960000004</v>
      </c>
      <c r="AB2521" s="6">
        <v>-73.744665879999999</v>
      </c>
      <c r="AC2521" s="9" t="s">
        <v>83</v>
      </c>
      <c r="AD2521" s="6">
        <v>0</v>
      </c>
      <c r="AE2521" s="6" t="str">
        <f>MID(TablaPivotFinal[[#This Row],[Fecha]],1,4)</f>
        <v>2018</v>
      </c>
      <c r="AF2521" s="6" t="str">
        <f>MID(TablaPivotFinal[[#This Row],[Fecha]],5,3)</f>
        <v>Sep</v>
      </c>
      <c r="AG2521" s="9">
        <v>0</v>
      </c>
      <c r="AH2521" s="10">
        <v>0</v>
      </c>
      <c r="AI2521" t="s">
        <v>1090</v>
      </c>
      <c r="AJ2521" t="s">
        <v>896</v>
      </c>
      <c r="AK2521" t="s">
        <v>1218</v>
      </c>
    </row>
    <row r="2522" spans="1:37" x14ac:dyDescent="0.3">
      <c r="A2522" t="str">
        <f t="shared" si="117"/>
        <v>LA PINTADA-Concesión Pacifico Tres S.A.S.</v>
      </c>
      <c r="B2522" t="str">
        <f t="shared" si="118"/>
        <v>2016Abr</v>
      </c>
      <c r="C2522" t="str">
        <f t="shared" si="119"/>
        <v>5.749465359-75.62728596</v>
      </c>
      <c r="D2522" s="7" t="s">
        <v>497</v>
      </c>
      <c r="E2522" s="5" t="s">
        <v>498</v>
      </c>
      <c r="F2522" s="7" t="s">
        <v>499</v>
      </c>
      <c r="G2522" s="5">
        <v>5</v>
      </c>
      <c r="H2522" s="7" t="s">
        <v>500</v>
      </c>
      <c r="I2522" s="7" t="s">
        <v>501</v>
      </c>
      <c r="J2522" s="7" t="s">
        <v>103</v>
      </c>
      <c r="K2522" s="7" t="s">
        <v>502</v>
      </c>
      <c r="L2522" s="7" t="s">
        <v>503</v>
      </c>
      <c r="M2522" s="5">
        <v>3173673153</v>
      </c>
      <c r="N2522" s="5" t="s">
        <v>504</v>
      </c>
      <c r="O2522" s="7" t="s">
        <v>505</v>
      </c>
      <c r="P2522" s="5">
        <v>8300</v>
      </c>
      <c r="Q2522" s="5">
        <v>9000</v>
      </c>
      <c r="R2522" s="5">
        <v>19200</v>
      </c>
      <c r="S2522" s="5">
        <v>24400</v>
      </c>
      <c r="T2522" s="5">
        <v>27400</v>
      </c>
      <c r="U2522" s="5">
        <v>0</v>
      </c>
      <c r="V2522" s="5">
        <v>0</v>
      </c>
      <c r="W2522" s="5">
        <v>0</v>
      </c>
      <c r="X2522" s="5">
        <v>0</v>
      </c>
      <c r="Y2522" s="5">
        <v>8400</v>
      </c>
      <c r="Z2522" s="5">
        <v>8700</v>
      </c>
      <c r="AA2522" s="5">
        <v>5.7494653590000002</v>
      </c>
      <c r="AB2522" s="5">
        <v>-75.627285959999995</v>
      </c>
      <c r="AC2522" s="7" t="s">
        <v>13</v>
      </c>
      <c r="AD2522" s="5">
        <v>278149100</v>
      </c>
      <c r="AE2522" s="5" t="str">
        <f>MID(TablaPivotFinal[[#This Row],[Fecha]],1,4)</f>
        <v>2016</v>
      </c>
      <c r="AF2522" s="5" t="str">
        <f>MID(TablaPivotFinal[[#This Row],[Fecha]],5,3)</f>
        <v>Abr</v>
      </c>
      <c r="AG2522" s="7">
        <v>278149100</v>
      </c>
      <c r="AH2522" s="8">
        <v>32762</v>
      </c>
      <c r="AI2522" t="s">
        <v>1091</v>
      </c>
      <c r="AJ2522" t="s">
        <v>867</v>
      </c>
      <c r="AK2522" t="s">
        <v>1219</v>
      </c>
    </row>
    <row r="2523" spans="1:37" x14ac:dyDescent="0.3">
      <c r="A2523" t="str">
        <f t="shared" si="117"/>
        <v>LA PINTADA-Concesión Pacifico Tres S.A.S.</v>
      </c>
      <c r="B2523" t="str">
        <f t="shared" si="118"/>
        <v>2016Ago</v>
      </c>
      <c r="C2523" t="str">
        <f t="shared" si="119"/>
        <v>5.749465359-75.62728596</v>
      </c>
      <c r="D2523" s="9" t="s">
        <v>497</v>
      </c>
      <c r="E2523" s="6" t="s">
        <v>498</v>
      </c>
      <c r="F2523" s="9" t="s">
        <v>499</v>
      </c>
      <c r="G2523" s="6">
        <v>5</v>
      </c>
      <c r="H2523" s="9" t="s">
        <v>500</v>
      </c>
      <c r="I2523" s="9" t="s">
        <v>501</v>
      </c>
      <c r="J2523" s="9" t="s">
        <v>103</v>
      </c>
      <c r="K2523" s="9" t="s">
        <v>502</v>
      </c>
      <c r="L2523" s="9" t="s">
        <v>503</v>
      </c>
      <c r="M2523" s="6">
        <v>3173673153</v>
      </c>
      <c r="N2523" s="6" t="s">
        <v>504</v>
      </c>
      <c r="O2523" s="9" t="s">
        <v>505</v>
      </c>
      <c r="P2523" s="6">
        <v>8300</v>
      </c>
      <c r="Q2523" s="6">
        <v>9000</v>
      </c>
      <c r="R2523" s="6">
        <v>19200</v>
      </c>
      <c r="S2523" s="6">
        <v>24400</v>
      </c>
      <c r="T2523" s="6">
        <v>27400</v>
      </c>
      <c r="U2523" s="6">
        <v>0</v>
      </c>
      <c r="V2523" s="6">
        <v>0</v>
      </c>
      <c r="W2523" s="6">
        <v>0</v>
      </c>
      <c r="X2523" s="6">
        <v>0</v>
      </c>
      <c r="Y2523" s="6">
        <v>8400</v>
      </c>
      <c r="Z2523" s="6">
        <v>8700</v>
      </c>
      <c r="AA2523" s="6">
        <v>5.7494653590000002</v>
      </c>
      <c r="AB2523" s="6">
        <v>-75.627285959999995</v>
      </c>
      <c r="AC2523" s="9" t="s">
        <v>15</v>
      </c>
      <c r="AD2523" s="6">
        <v>547876500</v>
      </c>
      <c r="AE2523" s="6" t="str">
        <f>MID(TablaPivotFinal[[#This Row],[Fecha]],1,4)</f>
        <v>2016</v>
      </c>
      <c r="AF2523" s="6" t="str">
        <f>MID(TablaPivotFinal[[#This Row],[Fecha]],5,3)</f>
        <v>Ago</v>
      </c>
      <c r="AG2523" s="9">
        <v>547876500</v>
      </c>
      <c r="AH2523" s="10">
        <v>61968</v>
      </c>
      <c r="AI2523" t="s">
        <v>1091</v>
      </c>
      <c r="AJ2523" t="s">
        <v>871</v>
      </c>
      <c r="AK2523" t="s">
        <v>1219</v>
      </c>
    </row>
    <row r="2524" spans="1:37" x14ac:dyDescent="0.3">
      <c r="A2524" t="str">
        <f t="shared" si="117"/>
        <v>LA PINTADA-Concesión Pacifico Tres S.A.S.</v>
      </c>
      <c r="B2524" t="str">
        <f t="shared" si="118"/>
        <v>2016Dic</v>
      </c>
      <c r="C2524" t="str">
        <f t="shared" si="119"/>
        <v>5.749465359-75.62728596</v>
      </c>
      <c r="D2524" s="7" t="s">
        <v>497</v>
      </c>
      <c r="E2524" s="5" t="s">
        <v>498</v>
      </c>
      <c r="F2524" s="7" t="s">
        <v>499</v>
      </c>
      <c r="G2524" s="5">
        <v>5</v>
      </c>
      <c r="H2524" s="7" t="s">
        <v>500</v>
      </c>
      <c r="I2524" s="7" t="s">
        <v>501</v>
      </c>
      <c r="J2524" s="7" t="s">
        <v>103</v>
      </c>
      <c r="K2524" s="7" t="s">
        <v>502</v>
      </c>
      <c r="L2524" s="7" t="s">
        <v>503</v>
      </c>
      <c r="M2524" s="5">
        <v>3173673153</v>
      </c>
      <c r="N2524" s="5" t="s">
        <v>504</v>
      </c>
      <c r="O2524" s="7" t="s">
        <v>505</v>
      </c>
      <c r="P2524" s="5">
        <v>8300</v>
      </c>
      <c r="Q2524" s="5">
        <v>9000</v>
      </c>
      <c r="R2524" s="5">
        <v>19200</v>
      </c>
      <c r="S2524" s="5">
        <v>24400</v>
      </c>
      <c r="T2524" s="5">
        <v>27400</v>
      </c>
      <c r="U2524" s="5">
        <v>0</v>
      </c>
      <c r="V2524" s="5">
        <v>0</v>
      </c>
      <c r="W2524" s="5">
        <v>0</v>
      </c>
      <c r="X2524" s="5">
        <v>0</v>
      </c>
      <c r="Y2524" s="5">
        <v>8400</v>
      </c>
      <c r="Z2524" s="5">
        <v>8700</v>
      </c>
      <c r="AA2524" s="5">
        <v>5.7494653590000002</v>
      </c>
      <c r="AB2524" s="5">
        <v>-75.627285959999995</v>
      </c>
      <c r="AC2524" s="7" t="s">
        <v>17</v>
      </c>
      <c r="AD2524" s="5">
        <v>262356050</v>
      </c>
      <c r="AE2524" s="5" t="str">
        <f>MID(TablaPivotFinal[[#This Row],[Fecha]],1,4)</f>
        <v>2016</v>
      </c>
      <c r="AF2524" s="5" t="str">
        <f>MID(TablaPivotFinal[[#This Row],[Fecha]],5,3)</f>
        <v>Dic</v>
      </c>
      <c r="AG2524" s="7">
        <v>262356050</v>
      </c>
      <c r="AH2524" s="8">
        <v>30365</v>
      </c>
      <c r="AI2524" t="s">
        <v>1091</v>
      </c>
      <c r="AJ2524" t="s">
        <v>875</v>
      </c>
      <c r="AK2524" t="s">
        <v>1219</v>
      </c>
    </row>
    <row r="2525" spans="1:37" x14ac:dyDescent="0.3">
      <c r="A2525" t="str">
        <f t="shared" si="117"/>
        <v>LA PINTADA-Concesión Pacifico Tres S.A.S.</v>
      </c>
      <c r="B2525" t="str">
        <f t="shared" si="118"/>
        <v>2016Ene</v>
      </c>
      <c r="C2525" t="str">
        <f t="shared" si="119"/>
        <v>5.749465359-75.62728596</v>
      </c>
      <c r="D2525" s="9" t="s">
        <v>497</v>
      </c>
      <c r="E2525" s="6" t="s">
        <v>498</v>
      </c>
      <c r="F2525" s="9" t="s">
        <v>499</v>
      </c>
      <c r="G2525" s="6">
        <v>5</v>
      </c>
      <c r="H2525" s="9" t="s">
        <v>500</v>
      </c>
      <c r="I2525" s="9" t="s">
        <v>501</v>
      </c>
      <c r="J2525" s="9" t="s">
        <v>103</v>
      </c>
      <c r="K2525" s="9" t="s">
        <v>502</v>
      </c>
      <c r="L2525" s="9" t="s">
        <v>503</v>
      </c>
      <c r="M2525" s="6">
        <v>3173673153</v>
      </c>
      <c r="N2525" s="6" t="s">
        <v>504</v>
      </c>
      <c r="O2525" s="9" t="s">
        <v>505</v>
      </c>
      <c r="P2525" s="6">
        <v>8300</v>
      </c>
      <c r="Q2525" s="6">
        <v>9000</v>
      </c>
      <c r="R2525" s="6">
        <v>19200</v>
      </c>
      <c r="S2525" s="6">
        <v>24400</v>
      </c>
      <c r="T2525" s="6">
        <v>27400</v>
      </c>
      <c r="U2525" s="6">
        <v>0</v>
      </c>
      <c r="V2525" s="6">
        <v>0</v>
      </c>
      <c r="W2525" s="6">
        <v>0</v>
      </c>
      <c r="X2525" s="6">
        <v>0</v>
      </c>
      <c r="Y2525" s="6">
        <v>8400</v>
      </c>
      <c r="Z2525" s="6">
        <v>8700</v>
      </c>
      <c r="AA2525" s="6">
        <v>5.7494653590000002</v>
      </c>
      <c r="AB2525" s="6">
        <v>-75.627285959999995</v>
      </c>
      <c r="AC2525" s="9" t="s">
        <v>19</v>
      </c>
      <c r="AD2525" s="6">
        <v>231630400</v>
      </c>
      <c r="AE2525" s="6" t="str">
        <f>MID(TablaPivotFinal[[#This Row],[Fecha]],1,4)</f>
        <v>2016</v>
      </c>
      <c r="AF2525" s="6" t="str">
        <f>MID(TablaPivotFinal[[#This Row],[Fecha]],5,3)</f>
        <v>Ene</v>
      </c>
      <c r="AG2525" s="9">
        <v>231630400</v>
      </c>
      <c r="AH2525" s="10">
        <v>29014</v>
      </c>
      <c r="AI2525" t="s">
        <v>1091</v>
      </c>
      <c r="AJ2525" t="s">
        <v>864</v>
      </c>
      <c r="AK2525" t="s">
        <v>1219</v>
      </c>
    </row>
    <row r="2526" spans="1:37" x14ac:dyDescent="0.3">
      <c r="A2526" t="str">
        <f t="shared" si="117"/>
        <v>LA PINTADA-Concesión Pacifico Tres S.A.S.</v>
      </c>
      <c r="B2526" t="str">
        <f t="shared" si="118"/>
        <v>2016Feb</v>
      </c>
      <c r="C2526" t="str">
        <f t="shared" si="119"/>
        <v>5.749465359-75.62728596</v>
      </c>
      <c r="D2526" s="7" t="s">
        <v>497</v>
      </c>
      <c r="E2526" s="5" t="s">
        <v>498</v>
      </c>
      <c r="F2526" s="7" t="s">
        <v>499</v>
      </c>
      <c r="G2526" s="5">
        <v>5</v>
      </c>
      <c r="H2526" s="7" t="s">
        <v>500</v>
      </c>
      <c r="I2526" s="7" t="s">
        <v>501</v>
      </c>
      <c r="J2526" s="7" t="s">
        <v>103</v>
      </c>
      <c r="K2526" s="7" t="s">
        <v>502</v>
      </c>
      <c r="L2526" s="7" t="s">
        <v>503</v>
      </c>
      <c r="M2526" s="5">
        <v>3173673153</v>
      </c>
      <c r="N2526" s="5" t="s">
        <v>504</v>
      </c>
      <c r="O2526" s="7" t="s">
        <v>505</v>
      </c>
      <c r="P2526" s="5">
        <v>8300</v>
      </c>
      <c r="Q2526" s="5">
        <v>9000</v>
      </c>
      <c r="R2526" s="5">
        <v>19200</v>
      </c>
      <c r="S2526" s="5">
        <v>24400</v>
      </c>
      <c r="T2526" s="5">
        <v>27400</v>
      </c>
      <c r="U2526" s="5">
        <v>0</v>
      </c>
      <c r="V2526" s="5">
        <v>0</v>
      </c>
      <c r="W2526" s="5">
        <v>0</v>
      </c>
      <c r="X2526" s="5">
        <v>0</v>
      </c>
      <c r="Y2526" s="5">
        <v>8400</v>
      </c>
      <c r="Z2526" s="5">
        <v>8700</v>
      </c>
      <c r="AA2526" s="5">
        <v>5.7494653590000002</v>
      </c>
      <c r="AB2526" s="5">
        <v>-75.627285959999995</v>
      </c>
      <c r="AC2526" s="7" t="s">
        <v>21</v>
      </c>
      <c r="AD2526" s="5">
        <v>198633400</v>
      </c>
      <c r="AE2526" s="5" t="str">
        <f>MID(TablaPivotFinal[[#This Row],[Fecha]],1,4)</f>
        <v>2016</v>
      </c>
      <c r="AF2526" s="5" t="str">
        <f>MID(TablaPivotFinal[[#This Row],[Fecha]],5,3)</f>
        <v>Feb</v>
      </c>
      <c r="AG2526" s="7">
        <v>198633400</v>
      </c>
      <c r="AH2526" s="8">
        <v>22854</v>
      </c>
      <c r="AI2526" t="s">
        <v>1091</v>
      </c>
      <c r="AJ2526" t="s">
        <v>865</v>
      </c>
      <c r="AK2526" t="s">
        <v>1219</v>
      </c>
    </row>
    <row r="2527" spans="1:37" x14ac:dyDescent="0.3">
      <c r="A2527" t="str">
        <f t="shared" si="117"/>
        <v>LA PINTADA-Concesión Pacifico Tres S.A.S.</v>
      </c>
      <c r="B2527" t="str">
        <f t="shared" si="118"/>
        <v>2016Jul</v>
      </c>
      <c r="C2527" t="str">
        <f t="shared" si="119"/>
        <v>5.749465359-75.62728596</v>
      </c>
      <c r="D2527" s="9" t="s">
        <v>497</v>
      </c>
      <c r="E2527" s="6" t="s">
        <v>498</v>
      </c>
      <c r="F2527" s="9" t="s">
        <v>499</v>
      </c>
      <c r="G2527" s="6">
        <v>5</v>
      </c>
      <c r="H2527" s="9" t="s">
        <v>500</v>
      </c>
      <c r="I2527" s="9" t="s">
        <v>501</v>
      </c>
      <c r="J2527" s="9" t="s">
        <v>103</v>
      </c>
      <c r="K2527" s="9" t="s">
        <v>502</v>
      </c>
      <c r="L2527" s="9" t="s">
        <v>503</v>
      </c>
      <c r="M2527" s="6">
        <v>3173673153</v>
      </c>
      <c r="N2527" s="6" t="s">
        <v>504</v>
      </c>
      <c r="O2527" s="9" t="s">
        <v>505</v>
      </c>
      <c r="P2527" s="6">
        <v>8300</v>
      </c>
      <c r="Q2527" s="6">
        <v>9000</v>
      </c>
      <c r="R2527" s="6">
        <v>19200</v>
      </c>
      <c r="S2527" s="6">
        <v>24400</v>
      </c>
      <c r="T2527" s="6">
        <v>27400</v>
      </c>
      <c r="U2527" s="6">
        <v>0</v>
      </c>
      <c r="V2527" s="6">
        <v>0</v>
      </c>
      <c r="W2527" s="6">
        <v>0</v>
      </c>
      <c r="X2527" s="6">
        <v>0</v>
      </c>
      <c r="Y2527" s="6">
        <v>8400</v>
      </c>
      <c r="Z2527" s="6">
        <v>8700</v>
      </c>
      <c r="AA2527" s="6">
        <v>5.7494653590000002</v>
      </c>
      <c r="AB2527" s="6">
        <v>-75.627285959999995</v>
      </c>
      <c r="AC2527" s="9" t="s">
        <v>23</v>
      </c>
      <c r="AD2527" s="6">
        <v>348422700</v>
      </c>
      <c r="AE2527" s="6" t="str">
        <f>MID(TablaPivotFinal[[#This Row],[Fecha]],1,4)</f>
        <v>2016</v>
      </c>
      <c r="AF2527" s="6" t="str">
        <f>MID(TablaPivotFinal[[#This Row],[Fecha]],5,3)</f>
        <v>Jul</v>
      </c>
      <c r="AG2527" s="9">
        <v>348422700</v>
      </c>
      <c r="AH2527" s="10">
        <v>41692</v>
      </c>
      <c r="AI2527" t="s">
        <v>1091</v>
      </c>
      <c r="AJ2527" t="s">
        <v>870</v>
      </c>
      <c r="AK2527" t="s">
        <v>1219</v>
      </c>
    </row>
    <row r="2528" spans="1:37" x14ac:dyDescent="0.3">
      <c r="A2528" t="str">
        <f t="shared" si="117"/>
        <v>LA PINTADA-Concesión Pacifico Tres S.A.S.</v>
      </c>
      <c r="B2528" t="str">
        <f t="shared" si="118"/>
        <v>2016Jun</v>
      </c>
      <c r="C2528" t="str">
        <f t="shared" si="119"/>
        <v>5.749465359-75.62728596</v>
      </c>
      <c r="D2528" s="7" t="s">
        <v>497</v>
      </c>
      <c r="E2528" s="5" t="s">
        <v>498</v>
      </c>
      <c r="F2528" s="7" t="s">
        <v>499</v>
      </c>
      <c r="G2528" s="5">
        <v>5</v>
      </c>
      <c r="H2528" s="7" t="s">
        <v>500</v>
      </c>
      <c r="I2528" s="7" t="s">
        <v>501</v>
      </c>
      <c r="J2528" s="7" t="s">
        <v>103</v>
      </c>
      <c r="K2528" s="7" t="s">
        <v>502</v>
      </c>
      <c r="L2528" s="7" t="s">
        <v>503</v>
      </c>
      <c r="M2528" s="5">
        <v>3173673153</v>
      </c>
      <c r="N2528" s="5" t="s">
        <v>504</v>
      </c>
      <c r="O2528" s="7" t="s">
        <v>505</v>
      </c>
      <c r="P2528" s="5">
        <v>8300</v>
      </c>
      <c r="Q2528" s="5">
        <v>9000</v>
      </c>
      <c r="R2528" s="5">
        <v>19200</v>
      </c>
      <c r="S2528" s="5">
        <v>24400</v>
      </c>
      <c r="T2528" s="5">
        <v>27400</v>
      </c>
      <c r="U2528" s="5">
        <v>0</v>
      </c>
      <c r="V2528" s="5">
        <v>0</v>
      </c>
      <c r="W2528" s="5">
        <v>0</v>
      </c>
      <c r="X2528" s="5">
        <v>0</v>
      </c>
      <c r="Y2528" s="5">
        <v>8400</v>
      </c>
      <c r="Z2528" s="5">
        <v>8700</v>
      </c>
      <c r="AA2528" s="5">
        <v>5.7494653590000002</v>
      </c>
      <c r="AB2528" s="5">
        <v>-75.627285959999995</v>
      </c>
      <c r="AC2528" s="7" t="s">
        <v>25</v>
      </c>
      <c r="AD2528" s="5">
        <v>313082400</v>
      </c>
      <c r="AE2528" s="5" t="str">
        <f>MID(TablaPivotFinal[[#This Row],[Fecha]],1,4)</f>
        <v>2016</v>
      </c>
      <c r="AF2528" s="5" t="str">
        <f>MID(TablaPivotFinal[[#This Row],[Fecha]],5,3)</f>
        <v>Jun</v>
      </c>
      <c r="AG2528" s="7">
        <v>313082400</v>
      </c>
      <c r="AH2528" s="8">
        <v>37547</v>
      </c>
      <c r="AI2528" t="s">
        <v>1091</v>
      </c>
      <c r="AJ2528" t="s">
        <v>869</v>
      </c>
      <c r="AK2528" t="s">
        <v>1219</v>
      </c>
    </row>
    <row r="2529" spans="1:37" x14ac:dyDescent="0.3">
      <c r="A2529" t="str">
        <f t="shared" si="117"/>
        <v>LA PINTADA-Concesión Pacifico Tres S.A.S.</v>
      </c>
      <c r="B2529" t="str">
        <f t="shared" si="118"/>
        <v>2016Mar</v>
      </c>
      <c r="C2529" t="str">
        <f t="shared" si="119"/>
        <v>5.749465359-75.62728596</v>
      </c>
      <c r="D2529" s="9" t="s">
        <v>497</v>
      </c>
      <c r="E2529" s="6" t="s">
        <v>498</v>
      </c>
      <c r="F2529" s="9" t="s">
        <v>499</v>
      </c>
      <c r="G2529" s="6">
        <v>5</v>
      </c>
      <c r="H2529" s="9" t="s">
        <v>500</v>
      </c>
      <c r="I2529" s="9" t="s">
        <v>501</v>
      </c>
      <c r="J2529" s="9" t="s">
        <v>103</v>
      </c>
      <c r="K2529" s="9" t="s">
        <v>502</v>
      </c>
      <c r="L2529" s="9" t="s">
        <v>503</v>
      </c>
      <c r="M2529" s="6">
        <v>3173673153</v>
      </c>
      <c r="N2529" s="6" t="s">
        <v>504</v>
      </c>
      <c r="O2529" s="9" t="s">
        <v>505</v>
      </c>
      <c r="P2529" s="6">
        <v>8300</v>
      </c>
      <c r="Q2529" s="6">
        <v>9000</v>
      </c>
      <c r="R2529" s="6">
        <v>19200</v>
      </c>
      <c r="S2529" s="6">
        <v>24400</v>
      </c>
      <c r="T2529" s="6">
        <v>27400</v>
      </c>
      <c r="U2529" s="6">
        <v>0</v>
      </c>
      <c r="V2529" s="6">
        <v>0</v>
      </c>
      <c r="W2529" s="6">
        <v>0</v>
      </c>
      <c r="X2529" s="6">
        <v>0</v>
      </c>
      <c r="Y2529" s="6">
        <v>8400</v>
      </c>
      <c r="Z2529" s="6">
        <v>8700</v>
      </c>
      <c r="AA2529" s="6">
        <v>5.7494653590000002</v>
      </c>
      <c r="AB2529" s="6">
        <v>-75.627285959999995</v>
      </c>
      <c r="AC2529" s="9" t="s">
        <v>27</v>
      </c>
      <c r="AD2529" s="6">
        <v>294707100</v>
      </c>
      <c r="AE2529" s="6" t="str">
        <f>MID(TablaPivotFinal[[#This Row],[Fecha]],1,4)</f>
        <v>2016</v>
      </c>
      <c r="AF2529" s="6" t="str">
        <f>MID(TablaPivotFinal[[#This Row],[Fecha]],5,3)</f>
        <v>Mar</v>
      </c>
      <c r="AG2529" s="9">
        <v>294707100</v>
      </c>
      <c r="AH2529" s="10">
        <v>35457</v>
      </c>
      <c r="AI2529" t="s">
        <v>1091</v>
      </c>
      <c r="AJ2529" t="s">
        <v>866</v>
      </c>
      <c r="AK2529" t="s">
        <v>1219</v>
      </c>
    </row>
    <row r="2530" spans="1:37" x14ac:dyDescent="0.3">
      <c r="A2530" t="str">
        <f t="shared" si="117"/>
        <v>LA PINTADA-Concesión Pacifico Tres S.A.S.</v>
      </c>
      <c r="B2530" t="str">
        <f t="shared" si="118"/>
        <v>2016May</v>
      </c>
      <c r="C2530" t="str">
        <f t="shared" si="119"/>
        <v>5.749465359-75.62728596</v>
      </c>
      <c r="D2530" s="7" t="s">
        <v>497</v>
      </c>
      <c r="E2530" s="5" t="s">
        <v>498</v>
      </c>
      <c r="F2530" s="7" t="s">
        <v>499</v>
      </c>
      <c r="G2530" s="5">
        <v>5</v>
      </c>
      <c r="H2530" s="7" t="s">
        <v>500</v>
      </c>
      <c r="I2530" s="7" t="s">
        <v>501</v>
      </c>
      <c r="J2530" s="7" t="s">
        <v>103</v>
      </c>
      <c r="K2530" s="7" t="s">
        <v>502</v>
      </c>
      <c r="L2530" s="7" t="s">
        <v>503</v>
      </c>
      <c r="M2530" s="5">
        <v>3173673153</v>
      </c>
      <c r="N2530" s="5" t="s">
        <v>504</v>
      </c>
      <c r="O2530" s="7" t="s">
        <v>505</v>
      </c>
      <c r="P2530" s="5">
        <v>8300</v>
      </c>
      <c r="Q2530" s="5">
        <v>9000</v>
      </c>
      <c r="R2530" s="5">
        <v>19200</v>
      </c>
      <c r="S2530" s="5">
        <v>24400</v>
      </c>
      <c r="T2530" s="5">
        <v>27400</v>
      </c>
      <c r="U2530" s="5">
        <v>0</v>
      </c>
      <c r="V2530" s="5">
        <v>0</v>
      </c>
      <c r="W2530" s="5">
        <v>0</v>
      </c>
      <c r="X2530" s="5">
        <v>0</v>
      </c>
      <c r="Y2530" s="5">
        <v>8400</v>
      </c>
      <c r="Z2530" s="5">
        <v>8700</v>
      </c>
      <c r="AA2530" s="5">
        <v>5.7494653590000002</v>
      </c>
      <c r="AB2530" s="5">
        <v>-75.627285959999995</v>
      </c>
      <c r="AC2530" s="7" t="s">
        <v>29</v>
      </c>
      <c r="AD2530" s="5">
        <v>264830700</v>
      </c>
      <c r="AE2530" s="5" t="str">
        <f>MID(TablaPivotFinal[[#This Row],[Fecha]],1,4)</f>
        <v>2016</v>
      </c>
      <c r="AF2530" s="5" t="str">
        <f>MID(TablaPivotFinal[[#This Row],[Fecha]],5,3)</f>
        <v>May</v>
      </c>
      <c r="AG2530" s="7">
        <v>264830700</v>
      </c>
      <c r="AH2530" s="8">
        <v>31673</v>
      </c>
      <c r="AI2530" t="s">
        <v>1091</v>
      </c>
      <c r="AJ2530" t="s">
        <v>868</v>
      </c>
      <c r="AK2530" t="s">
        <v>1219</v>
      </c>
    </row>
    <row r="2531" spans="1:37" x14ac:dyDescent="0.3">
      <c r="A2531" t="str">
        <f t="shared" si="117"/>
        <v>LA PINTADA-Concesión Pacifico Tres S.A.S.</v>
      </c>
      <c r="B2531" t="str">
        <f t="shared" si="118"/>
        <v>2016Nov</v>
      </c>
      <c r="C2531" t="str">
        <f t="shared" si="119"/>
        <v>5.749465359-75.62728596</v>
      </c>
      <c r="D2531" s="9" t="s">
        <v>497</v>
      </c>
      <c r="E2531" s="6" t="s">
        <v>498</v>
      </c>
      <c r="F2531" s="9" t="s">
        <v>499</v>
      </c>
      <c r="G2531" s="6">
        <v>5</v>
      </c>
      <c r="H2531" s="9" t="s">
        <v>500</v>
      </c>
      <c r="I2531" s="9" t="s">
        <v>501</v>
      </c>
      <c r="J2531" s="9" t="s">
        <v>103</v>
      </c>
      <c r="K2531" s="9" t="s">
        <v>502</v>
      </c>
      <c r="L2531" s="9" t="s">
        <v>503</v>
      </c>
      <c r="M2531" s="6">
        <v>3173673153</v>
      </c>
      <c r="N2531" s="6" t="s">
        <v>504</v>
      </c>
      <c r="O2531" s="9" t="s">
        <v>505</v>
      </c>
      <c r="P2531" s="6">
        <v>8300</v>
      </c>
      <c r="Q2531" s="6">
        <v>9000</v>
      </c>
      <c r="R2531" s="6">
        <v>19200</v>
      </c>
      <c r="S2531" s="6">
        <v>24400</v>
      </c>
      <c r="T2531" s="6">
        <v>27400</v>
      </c>
      <c r="U2531" s="6">
        <v>0</v>
      </c>
      <c r="V2531" s="6">
        <v>0</v>
      </c>
      <c r="W2531" s="6">
        <v>0</v>
      </c>
      <c r="X2531" s="6">
        <v>0</v>
      </c>
      <c r="Y2531" s="6">
        <v>8400</v>
      </c>
      <c r="Z2531" s="6">
        <v>8700</v>
      </c>
      <c r="AA2531" s="6">
        <v>5.7494653590000002</v>
      </c>
      <c r="AB2531" s="6">
        <v>-75.627285959999995</v>
      </c>
      <c r="AC2531" s="9" t="s">
        <v>31</v>
      </c>
      <c r="AD2531" s="6">
        <v>262589100</v>
      </c>
      <c r="AE2531" s="6" t="str">
        <f>MID(TablaPivotFinal[[#This Row],[Fecha]],1,4)</f>
        <v>2016</v>
      </c>
      <c r="AF2531" s="6" t="str">
        <f>MID(TablaPivotFinal[[#This Row],[Fecha]],5,3)</f>
        <v>Nov</v>
      </c>
      <c r="AG2531" s="9">
        <v>262589100</v>
      </c>
      <c r="AH2531" s="10">
        <v>29848</v>
      </c>
      <c r="AI2531" t="s">
        <v>1091</v>
      </c>
      <c r="AJ2531" t="s">
        <v>874</v>
      </c>
      <c r="AK2531" t="s">
        <v>1219</v>
      </c>
    </row>
    <row r="2532" spans="1:37" x14ac:dyDescent="0.3">
      <c r="A2532" t="str">
        <f t="shared" si="117"/>
        <v>LA PINTADA-Concesión Pacifico Tres S.A.S.</v>
      </c>
      <c r="B2532" t="str">
        <f t="shared" si="118"/>
        <v>2016Oct</v>
      </c>
      <c r="C2532" t="str">
        <f t="shared" si="119"/>
        <v>5.749465359-75.62728596</v>
      </c>
      <c r="D2532" s="7" t="s">
        <v>497</v>
      </c>
      <c r="E2532" s="5" t="s">
        <v>498</v>
      </c>
      <c r="F2532" s="7" t="s">
        <v>499</v>
      </c>
      <c r="G2532" s="5">
        <v>5</v>
      </c>
      <c r="H2532" s="7" t="s">
        <v>500</v>
      </c>
      <c r="I2532" s="7" t="s">
        <v>501</v>
      </c>
      <c r="J2532" s="7" t="s">
        <v>103</v>
      </c>
      <c r="K2532" s="7" t="s">
        <v>502</v>
      </c>
      <c r="L2532" s="7" t="s">
        <v>503</v>
      </c>
      <c r="M2532" s="5">
        <v>3173673153</v>
      </c>
      <c r="N2532" s="5" t="s">
        <v>504</v>
      </c>
      <c r="O2532" s="7" t="s">
        <v>505</v>
      </c>
      <c r="P2532" s="5">
        <v>8300</v>
      </c>
      <c r="Q2532" s="5">
        <v>9000</v>
      </c>
      <c r="R2532" s="5">
        <v>19200</v>
      </c>
      <c r="S2532" s="5">
        <v>24400</v>
      </c>
      <c r="T2532" s="5">
        <v>27400</v>
      </c>
      <c r="U2532" s="5">
        <v>0</v>
      </c>
      <c r="V2532" s="5">
        <v>0</v>
      </c>
      <c r="W2532" s="5">
        <v>0</v>
      </c>
      <c r="X2532" s="5">
        <v>0</v>
      </c>
      <c r="Y2532" s="5">
        <v>8400</v>
      </c>
      <c r="Z2532" s="5">
        <v>8700</v>
      </c>
      <c r="AA2532" s="5">
        <v>5.7494653590000002</v>
      </c>
      <c r="AB2532" s="5">
        <v>-75.627285959999995</v>
      </c>
      <c r="AC2532" s="7" t="s">
        <v>33</v>
      </c>
      <c r="AD2532" s="5">
        <v>401896300</v>
      </c>
      <c r="AE2532" s="5" t="str">
        <f>MID(TablaPivotFinal[[#This Row],[Fecha]],1,4)</f>
        <v>2016</v>
      </c>
      <c r="AF2532" s="5" t="str">
        <f>MID(TablaPivotFinal[[#This Row],[Fecha]],5,3)</f>
        <v>Oct</v>
      </c>
      <c r="AG2532" s="7">
        <v>401896300</v>
      </c>
      <c r="AH2532" s="8">
        <v>49555</v>
      </c>
      <c r="AI2532" t="s">
        <v>1091</v>
      </c>
      <c r="AJ2532" t="s">
        <v>873</v>
      </c>
      <c r="AK2532" t="s">
        <v>1219</v>
      </c>
    </row>
    <row r="2533" spans="1:37" x14ac:dyDescent="0.3">
      <c r="A2533" t="str">
        <f t="shared" si="117"/>
        <v>LA PINTADA-Concesión Pacifico Tres S.A.S.</v>
      </c>
      <c r="B2533" t="str">
        <f t="shared" si="118"/>
        <v>2016Sep</v>
      </c>
      <c r="C2533" t="str">
        <f t="shared" si="119"/>
        <v>5.749465359-75.62728596</v>
      </c>
      <c r="D2533" s="9" t="s">
        <v>497</v>
      </c>
      <c r="E2533" s="6" t="s">
        <v>498</v>
      </c>
      <c r="F2533" s="9" t="s">
        <v>499</v>
      </c>
      <c r="G2533" s="6">
        <v>5</v>
      </c>
      <c r="H2533" s="9" t="s">
        <v>500</v>
      </c>
      <c r="I2533" s="9" t="s">
        <v>501</v>
      </c>
      <c r="J2533" s="9" t="s">
        <v>103</v>
      </c>
      <c r="K2533" s="9" t="s">
        <v>502</v>
      </c>
      <c r="L2533" s="9" t="s">
        <v>503</v>
      </c>
      <c r="M2533" s="6">
        <v>3173673153</v>
      </c>
      <c r="N2533" s="6" t="s">
        <v>504</v>
      </c>
      <c r="O2533" s="9" t="s">
        <v>505</v>
      </c>
      <c r="P2533" s="6">
        <v>8300</v>
      </c>
      <c r="Q2533" s="6">
        <v>9000</v>
      </c>
      <c r="R2533" s="6">
        <v>19200</v>
      </c>
      <c r="S2533" s="6">
        <v>24400</v>
      </c>
      <c r="T2533" s="6">
        <v>27400</v>
      </c>
      <c r="U2533" s="6">
        <v>0</v>
      </c>
      <c r="V2533" s="6">
        <v>0</v>
      </c>
      <c r="W2533" s="6">
        <v>0</v>
      </c>
      <c r="X2533" s="6">
        <v>0</v>
      </c>
      <c r="Y2533" s="6">
        <v>8400</v>
      </c>
      <c r="Z2533" s="6">
        <v>8700</v>
      </c>
      <c r="AA2533" s="6">
        <v>5.7494653590000002</v>
      </c>
      <c r="AB2533" s="6">
        <v>-75.627285959999995</v>
      </c>
      <c r="AC2533" s="9" t="s">
        <v>35</v>
      </c>
      <c r="AD2533" s="6">
        <v>402871700</v>
      </c>
      <c r="AE2533" s="6" t="str">
        <f>MID(TablaPivotFinal[[#This Row],[Fecha]],1,4)</f>
        <v>2016</v>
      </c>
      <c r="AF2533" s="6" t="str">
        <f>MID(TablaPivotFinal[[#This Row],[Fecha]],5,3)</f>
        <v>Sep</v>
      </c>
      <c r="AG2533" s="9">
        <v>402871700</v>
      </c>
      <c r="AH2533" s="10">
        <v>49057</v>
      </c>
      <c r="AI2533" t="s">
        <v>1091</v>
      </c>
      <c r="AJ2533" t="s">
        <v>872</v>
      </c>
      <c r="AK2533" t="s">
        <v>1219</v>
      </c>
    </row>
    <row r="2534" spans="1:37" x14ac:dyDescent="0.3">
      <c r="A2534" t="str">
        <f t="shared" si="117"/>
        <v>LA PINTADA-Concesión Pacifico Tres S.A.S.</v>
      </c>
      <c r="B2534" t="str">
        <f t="shared" si="118"/>
        <v>2017Abr</v>
      </c>
      <c r="C2534" t="str">
        <f t="shared" si="119"/>
        <v>5.749465359-75.62728596</v>
      </c>
      <c r="D2534" s="7" t="s">
        <v>497</v>
      </c>
      <c r="E2534" s="5" t="s">
        <v>498</v>
      </c>
      <c r="F2534" s="7" t="s">
        <v>499</v>
      </c>
      <c r="G2534" s="5">
        <v>5</v>
      </c>
      <c r="H2534" s="7" t="s">
        <v>500</v>
      </c>
      <c r="I2534" s="7" t="s">
        <v>501</v>
      </c>
      <c r="J2534" s="7" t="s">
        <v>103</v>
      </c>
      <c r="K2534" s="7" t="s">
        <v>502</v>
      </c>
      <c r="L2534" s="7" t="s">
        <v>503</v>
      </c>
      <c r="M2534" s="5">
        <v>3173673153</v>
      </c>
      <c r="N2534" s="5" t="s">
        <v>504</v>
      </c>
      <c r="O2534" s="7" t="s">
        <v>505</v>
      </c>
      <c r="P2534" s="5">
        <v>8300</v>
      </c>
      <c r="Q2534" s="5">
        <v>9000</v>
      </c>
      <c r="R2534" s="5">
        <v>19200</v>
      </c>
      <c r="S2534" s="5">
        <v>24400</v>
      </c>
      <c r="T2534" s="5">
        <v>27400</v>
      </c>
      <c r="U2534" s="5">
        <v>0</v>
      </c>
      <c r="V2534" s="5">
        <v>0</v>
      </c>
      <c r="W2534" s="5">
        <v>0</v>
      </c>
      <c r="X2534" s="5">
        <v>0</v>
      </c>
      <c r="Y2534" s="5">
        <v>8400</v>
      </c>
      <c r="Z2534" s="5">
        <v>8700</v>
      </c>
      <c r="AA2534" s="5">
        <v>5.7494653590000002</v>
      </c>
      <c r="AB2534" s="5">
        <v>-75.627285959999995</v>
      </c>
      <c r="AC2534" s="7" t="s">
        <v>37</v>
      </c>
      <c r="AD2534" s="5">
        <v>394822700</v>
      </c>
      <c r="AE2534" s="5" t="str">
        <f>MID(TablaPivotFinal[[#This Row],[Fecha]],1,4)</f>
        <v>2017</v>
      </c>
      <c r="AF2534" s="5" t="str">
        <f>MID(TablaPivotFinal[[#This Row],[Fecha]],5,3)</f>
        <v>Abr</v>
      </c>
      <c r="AG2534" s="7">
        <v>394822700</v>
      </c>
      <c r="AH2534" s="8">
        <v>1201.4333329999999</v>
      </c>
      <c r="AI2534" t="s">
        <v>1091</v>
      </c>
      <c r="AJ2534" t="s">
        <v>879</v>
      </c>
      <c r="AK2534" t="s">
        <v>1219</v>
      </c>
    </row>
    <row r="2535" spans="1:37" x14ac:dyDescent="0.3">
      <c r="A2535" t="str">
        <f t="shared" si="117"/>
        <v>LA PINTADA-Concesión Pacifico Tres S.A.S.</v>
      </c>
      <c r="B2535" t="str">
        <f t="shared" si="118"/>
        <v>2017Ago</v>
      </c>
      <c r="C2535" t="str">
        <f t="shared" si="119"/>
        <v>5.749465359-75.62728596</v>
      </c>
      <c r="D2535" s="9" t="s">
        <v>497</v>
      </c>
      <c r="E2535" s="6" t="s">
        <v>498</v>
      </c>
      <c r="F2535" s="9" t="s">
        <v>499</v>
      </c>
      <c r="G2535" s="6">
        <v>5</v>
      </c>
      <c r="H2535" s="9" t="s">
        <v>500</v>
      </c>
      <c r="I2535" s="9" t="s">
        <v>501</v>
      </c>
      <c r="J2535" s="9" t="s">
        <v>103</v>
      </c>
      <c r="K2535" s="9" t="s">
        <v>502</v>
      </c>
      <c r="L2535" s="9" t="s">
        <v>503</v>
      </c>
      <c r="M2535" s="6">
        <v>3173673153</v>
      </c>
      <c r="N2535" s="6" t="s">
        <v>504</v>
      </c>
      <c r="O2535" s="9" t="s">
        <v>505</v>
      </c>
      <c r="P2535" s="6">
        <v>8300</v>
      </c>
      <c r="Q2535" s="6">
        <v>9000</v>
      </c>
      <c r="R2535" s="6">
        <v>19200</v>
      </c>
      <c r="S2535" s="6">
        <v>24400</v>
      </c>
      <c r="T2535" s="6">
        <v>27400</v>
      </c>
      <c r="U2535" s="6">
        <v>0</v>
      </c>
      <c r="V2535" s="6">
        <v>0</v>
      </c>
      <c r="W2535" s="6">
        <v>0</v>
      </c>
      <c r="X2535" s="6">
        <v>0</v>
      </c>
      <c r="Y2535" s="6">
        <v>8400</v>
      </c>
      <c r="Z2535" s="6">
        <v>8700</v>
      </c>
      <c r="AA2535" s="6">
        <v>5.7494653590000002</v>
      </c>
      <c r="AB2535" s="6">
        <v>-75.627285959999995</v>
      </c>
      <c r="AC2535" s="9" t="s">
        <v>39</v>
      </c>
      <c r="AD2535" s="6">
        <v>336724300</v>
      </c>
      <c r="AE2535" s="6" t="str">
        <f>MID(TablaPivotFinal[[#This Row],[Fecha]],1,4)</f>
        <v>2017</v>
      </c>
      <c r="AF2535" s="6" t="str">
        <f>MID(TablaPivotFinal[[#This Row],[Fecha]],5,3)</f>
        <v>Ago</v>
      </c>
      <c r="AG2535" s="9">
        <v>336724300</v>
      </c>
      <c r="AH2535" s="10">
        <v>1081.3548390000001</v>
      </c>
      <c r="AI2535" t="s">
        <v>1091</v>
      </c>
      <c r="AJ2535" t="s">
        <v>883</v>
      </c>
      <c r="AK2535" t="s">
        <v>1219</v>
      </c>
    </row>
    <row r="2536" spans="1:37" x14ac:dyDescent="0.3">
      <c r="A2536" t="str">
        <f t="shared" si="117"/>
        <v>LA PINTADA-Concesión Pacifico Tres S.A.S.</v>
      </c>
      <c r="B2536" t="str">
        <f t="shared" si="118"/>
        <v>2017Dic</v>
      </c>
      <c r="C2536" t="str">
        <f t="shared" si="119"/>
        <v>5.749465359-75.62728596</v>
      </c>
      <c r="D2536" s="7" t="s">
        <v>497</v>
      </c>
      <c r="E2536" s="5" t="s">
        <v>498</v>
      </c>
      <c r="F2536" s="7" t="s">
        <v>499</v>
      </c>
      <c r="G2536" s="5">
        <v>5</v>
      </c>
      <c r="H2536" s="7" t="s">
        <v>500</v>
      </c>
      <c r="I2536" s="7" t="s">
        <v>501</v>
      </c>
      <c r="J2536" s="7" t="s">
        <v>103</v>
      </c>
      <c r="K2536" s="7" t="s">
        <v>502</v>
      </c>
      <c r="L2536" s="7" t="s">
        <v>503</v>
      </c>
      <c r="M2536" s="5">
        <v>3173673153</v>
      </c>
      <c r="N2536" s="5" t="s">
        <v>504</v>
      </c>
      <c r="O2536" s="7" t="s">
        <v>505</v>
      </c>
      <c r="P2536" s="5">
        <v>8300</v>
      </c>
      <c r="Q2536" s="5">
        <v>9000</v>
      </c>
      <c r="R2536" s="5">
        <v>19200</v>
      </c>
      <c r="S2536" s="5">
        <v>24400</v>
      </c>
      <c r="T2536" s="5">
        <v>27400</v>
      </c>
      <c r="U2536" s="5">
        <v>0</v>
      </c>
      <c r="V2536" s="5">
        <v>0</v>
      </c>
      <c r="W2536" s="5">
        <v>0</v>
      </c>
      <c r="X2536" s="5">
        <v>0</v>
      </c>
      <c r="Y2536" s="5">
        <v>8400</v>
      </c>
      <c r="Z2536" s="5">
        <v>8700</v>
      </c>
      <c r="AA2536" s="5">
        <v>5.7494653590000002</v>
      </c>
      <c r="AB2536" s="5">
        <v>-75.627285959999995</v>
      </c>
      <c r="AC2536" s="7" t="s">
        <v>41</v>
      </c>
      <c r="AD2536" s="5">
        <v>364436700</v>
      </c>
      <c r="AE2536" s="5" t="str">
        <f>MID(TablaPivotFinal[[#This Row],[Fecha]],1,4)</f>
        <v>2017</v>
      </c>
      <c r="AF2536" s="5" t="str">
        <f>MID(TablaPivotFinal[[#This Row],[Fecha]],5,3)</f>
        <v>Dic</v>
      </c>
      <c r="AG2536" s="7">
        <v>364436700</v>
      </c>
      <c r="AH2536" s="8">
        <v>1196.0645159999999</v>
      </c>
      <c r="AI2536" t="s">
        <v>1091</v>
      </c>
      <c r="AJ2536" t="s">
        <v>887</v>
      </c>
      <c r="AK2536" t="s">
        <v>1219</v>
      </c>
    </row>
    <row r="2537" spans="1:37" x14ac:dyDescent="0.3">
      <c r="A2537" t="str">
        <f t="shared" si="117"/>
        <v>LA PINTADA-Concesión Pacifico Tres S.A.S.</v>
      </c>
      <c r="B2537" t="str">
        <f t="shared" si="118"/>
        <v>2017Ene</v>
      </c>
      <c r="C2537" t="str">
        <f t="shared" si="119"/>
        <v>5.749465359-75.62728596</v>
      </c>
      <c r="D2537" s="9" t="s">
        <v>497</v>
      </c>
      <c r="E2537" s="6" t="s">
        <v>498</v>
      </c>
      <c r="F2537" s="9" t="s">
        <v>499</v>
      </c>
      <c r="G2537" s="6">
        <v>5</v>
      </c>
      <c r="H2537" s="9" t="s">
        <v>500</v>
      </c>
      <c r="I2537" s="9" t="s">
        <v>501</v>
      </c>
      <c r="J2537" s="9" t="s">
        <v>103</v>
      </c>
      <c r="K2537" s="9" t="s">
        <v>502</v>
      </c>
      <c r="L2537" s="9" t="s">
        <v>503</v>
      </c>
      <c r="M2537" s="6">
        <v>3173673153</v>
      </c>
      <c r="N2537" s="6" t="s">
        <v>504</v>
      </c>
      <c r="O2537" s="9" t="s">
        <v>505</v>
      </c>
      <c r="P2537" s="6">
        <v>8300</v>
      </c>
      <c r="Q2537" s="6">
        <v>9000</v>
      </c>
      <c r="R2537" s="6">
        <v>19200</v>
      </c>
      <c r="S2537" s="6">
        <v>24400</v>
      </c>
      <c r="T2537" s="6">
        <v>27400</v>
      </c>
      <c r="U2537" s="6">
        <v>0</v>
      </c>
      <c r="V2537" s="6">
        <v>0</v>
      </c>
      <c r="W2537" s="6">
        <v>0</v>
      </c>
      <c r="X2537" s="6">
        <v>0</v>
      </c>
      <c r="Y2537" s="6">
        <v>8400</v>
      </c>
      <c r="Z2537" s="6">
        <v>8700</v>
      </c>
      <c r="AA2537" s="6">
        <v>5.7494653590000002</v>
      </c>
      <c r="AB2537" s="6">
        <v>-75.627285959999995</v>
      </c>
      <c r="AC2537" s="9" t="s">
        <v>43</v>
      </c>
      <c r="AD2537" s="6">
        <v>397425900</v>
      </c>
      <c r="AE2537" s="6" t="str">
        <f>MID(TablaPivotFinal[[#This Row],[Fecha]],1,4)</f>
        <v>2017</v>
      </c>
      <c r="AF2537" s="6" t="str">
        <f>MID(TablaPivotFinal[[#This Row],[Fecha]],5,3)</f>
        <v>Ene</v>
      </c>
      <c r="AG2537" s="9">
        <v>397425900</v>
      </c>
      <c r="AH2537" s="10">
        <v>1284.419355</v>
      </c>
      <c r="AI2537" t="s">
        <v>1091</v>
      </c>
      <c r="AJ2537" t="s">
        <v>876</v>
      </c>
      <c r="AK2537" t="s">
        <v>1219</v>
      </c>
    </row>
    <row r="2538" spans="1:37" x14ac:dyDescent="0.3">
      <c r="A2538" t="str">
        <f t="shared" si="117"/>
        <v>LA PINTADA-Concesión Pacifico Tres S.A.S.</v>
      </c>
      <c r="B2538" t="str">
        <f t="shared" si="118"/>
        <v>2017Feb</v>
      </c>
      <c r="C2538" t="str">
        <f t="shared" si="119"/>
        <v>5.749465359-75.62728596</v>
      </c>
      <c r="D2538" s="7" t="s">
        <v>497</v>
      </c>
      <c r="E2538" s="5" t="s">
        <v>498</v>
      </c>
      <c r="F2538" s="7" t="s">
        <v>499</v>
      </c>
      <c r="G2538" s="5">
        <v>5</v>
      </c>
      <c r="H2538" s="7" t="s">
        <v>500</v>
      </c>
      <c r="I2538" s="7" t="s">
        <v>501</v>
      </c>
      <c r="J2538" s="7" t="s">
        <v>103</v>
      </c>
      <c r="K2538" s="7" t="s">
        <v>502</v>
      </c>
      <c r="L2538" s="7" t="s">
        <v>503</v>
      </c>
      <c r="M2538" s="5">
        <v>3173673153</v>
      </c>
      <c r="N2538" s="5" t="s">
        <v>504</v>
      </c>
      <c r="O2538" s="7" t="s">
        <v>505</v>
      </c>
      <c r="P2538" s="5">
        <v>8300</v>
      </c>
      <c r="Q2538" s="5">
        <v>9000</v>
      </c>
      <c r="R2538" s="5">
        <v>19200</v>
      </c>
      <c r="S2538" s="5">
        <v>24400</v>
      </c>
      <c r="T2538" s="5">
        <v>27400</v>
      </c>
      <c r="U2538" s="5">
        <v>0</v>
      </c>
      <c r="V2538" s="5">
        <v>0</v>
      </c>
      <c r="W2538" s="5">
        <v>0</v>
      </c>
      <c r="X2538" s="5">
        <v>0</v>
      </c>
      <c r="Y2538" s="5">
        <v>8400</v>
      </c>
      <c r="Z2538" s="5">
        <v>8700</v>
      </c>
      <c r="AA2538" s="5">
        <v>5.7494653590000002</v>
      </c>
      <c r="AB2538" s="5">
        <v>-75.627285959999995</v>
      </c>
      <c r="AC2538" s="7" t="s">
        <v>45</v>
      </c>
      <c r="AD2538" s="5">
        <v>731856600</v>
      </c>
      <c r="AE2538" s="5" t="str">
        <f>MID(TablaPivotFinal[[#This Row],[Fecha]],1,4)</f>
        <v>2017</v>
      </c>
      <c r="AF2538" s="5" t="str">
        <f>MID(TablaPivotFinal[[#This Row],[Fecha]],5,3)</f>
        <v>Feb</v>
      </c>
      <c r="AG2538" s="7">
        <v>731856600</v>
      </c>
      <c r="AH2538" s="8">
        <v>1861.392857</v>
      </c>
      <c r="AI2538" t="s">
        <v>1091</v>
      </c>
      <c r="AJ2538" t="s">
        <v>877</v>
      </c>
      <c r="AK2538" t="s">
        <v>1219</v>
      </c>
    </row>
    <row r="2539" spans="1:37" x14ac:dyDescent="0.3">
      <c r="A2539" t="str">
        <f t="shared" si="117"/>
        <v>LA PINTADA-Concesión Pacifico Tres S.A.S.</v>
      </c>
      <c r="B2539" t="str">
        <f t="shared" si="118"/>
        <v>2017Jul</v>
      </c>
      <c r="C2539" t="str">
        <f t="shared" si="119"/>
        <v>5.749465359-75.62728596</v>
      </c>
      <c r="D2539" s="9" t="s">
        <v>497</v>
      </c>
      <c r="E2539" s="6" t="s">
        <v>498</v>
      </c>
      <c r="F2539" s="9" t="s">
        <v>499</v>
      </c>
      <c r="G2539" s="6">
        <v>5</v>
      </c>
      <c r="H2539" s="9" t="s">
        <v>500</v>
      </c>
      <c r="I2539" s="9" t="s">
        <v>501</v>
      </c>
      <c r="J2539" s="9" t="s">
        <v>103</v>
      </c>
      <c r="K2539" s="9" t="s">
        <v>502</v>
      </c>
      <c r="L2539" s="9" t="s">
        <v>503</v>
      </c>
      <c r="M2539" s="6">
        <v>3173673153</v>
      </c>
      <c r="N2539" s="6" t="s">
        <v>504</v>
      </c>
      <c r="O2539" s="9" t="s">
        <v>505</v>
      </c>
      <c r="P2539" s="6">
        <v>8300</v>
      </c>
      <c r="Q2539" s="6">
        <v>9000</v>
      </c>
      <c r="R2539" s="6">
        <v>19200</v>
      </c>
      <c r="S2539" s="6">
        <v>24400</v>
      </c>
      <c r="T2539" s="6">
        <v>27400</v>
      </c>
      <c r="U2539" s="6">
        <v>0</v>
      </c>
      <c r="V2539" s="6">
        <v>0</v>
      </c>
      <c r="W2539" s="6">
        <v>0</v>
      </c>
      <c r="X2539" s="6">
        <v>0</v>
      </c>
      <c r="Y2539" s="6">
        <v>8400</v>
      </c>
      <c r="Z2539" s="6">
        <v>8700</v>
      </c>
      <c r="AA2539" s="6">
        <v>5.7494653590000002</v>
      </c>
      <c r="AB2539" s="6">
        <v>-75.627285959999995</v>
      </c>
      <c r="AC2539" s="9" t="s">
        <v>47</v>
      </c>
      <c r="AD2539" s="6">
        <v>336495200</v>
      </c>
      <c r="AE2539" s="6" t="str">
        <f>MID(TablaPivotFinal[[#This Row],[Fecha]],1,4)</f>
        <v>2017</v>
      </c>
      <c r="AF2539" s="6" t="str">
        <f>MID(TablaPivotFinal[[#This Row],[Fecha]],5,3)</f>
        <v>Jul</v>
      </c>
      <c r="AG2539" s="9">
        <v>336495200</v>
      </c>
      <c r="AH2539" s="10">
        <v>1083.7741940000001</v>
      </c>
      <c r="AI2539" t="s">
        <v>1091</v>
      </c>
      <c r="AJ2539" t="s">
        <v>882</v>
      </c>
      <c r="AK2539" t="s">
        <v>1219</v>
      </c>
    </row>
    <row r="2540" spans="1:37" x14ac:dyDescent="0.3">
      <c r="A2540" t="str">
        <f t="shared" si="117"/>
        <v>LA PINTADA-Concesión Pacifico Tres S.A.S.</v>
      </c>
      <c r="B2540" t="str">
        <f t="shared" si="118"/>
        <v>2017Jun</v>
      </c>
      <c r="C2540" t="str">
        <f t="shared" si="119"/>
        <v>5.749465359-75.62728596</v>
      </c>
      <c r="D2540" s="7" t="s">
        <v>497</v>
      </c>
      <c r="E2540" s="5" t="s">
        <v>498</v>
      </c>
      <c r="F2540" s="7" t="s">
        <v>499</v>
      </c>
      <c r="G2540" s="5">
        <v>5</v>
      </c>
      <c r="H2540" s="7" t="s">
        <v>500</v>
      </c>
      <c r="I2540" s="7" t="s">
        <v>501</v>
      </c>
      <c r="J2540" s="7" t="s">
        <v>103</v>
      </c>
      <c r="K2540" s="7" t="s">
        <v>502</v>
      </c>
      <c r="L2540" s="7" t="s">
        <v>503</v>
      </c>
      <c r="M2540" s="5">
        <v>3173673153</v>
      </c>
      <c r="N2540" s="5" t="s">
        <v>504</v>
      </c>
      <c r="O2540" s="7" t="s">
        <v>505</v>
      </c>
      <c r="P2540" s="5">
        <v>8300</v>
      </c>
      <c r="Q2540" s="5">
        <v>9000</v>
      </c>
      <c r="R2540" s="5">
        <v>19200</v>
      </c>
      <c r="S2540" s="5">
        <v>24400</v>
      </c>
      <c r="T2540" s="5">
        <v>27400</v>
      </c>
      <c r="U2540" s="5">
        <v>0</v>
      </c>
      <c r="V2540" s="5">
        <v>0</v>
      </c>
      <c r="W2540" s="5">
        <v>0</v>
      </c>
      <c r="X2540" s="5">
        <v>0</v>
      </c>
      <c r="Y2540" s="5">
        <v>8400</v>
      </c>
      <c r="Z2540" s="5">
        <v>8700</v>
      </c>
      <c r="AA2540" s="5">
        <v>5.7494653590000002</v>
      </c>
      <c r="AB2540" s="5">
        <v>-75.627285959999995</v>
      </c>
      <c r="AC2540" s="7" t="s">
        <v>49</v>
      </c>
      <c r="AD2540" s="5">
        <v>376311100</v>
      </c>
      <c r="AE2540" s="5" t="str">
        <f>MID(TablaPivotFinal[[#This Row],[Fecha]],1,4)</f>
        <v>2017</v>
      </c>
      <c r="AF2540" s="5" t="str">
        <f>MID(TablaPivotFinal[[#This Row],[Fecha]],5,3)</f>
        <v>Jun</v>
      </c>
      <c r="AG2540" s="7">
        <v>376311100</v>
      </c>
      <c r="AH2540" s="8">
        <v>1207.633333</v>
      </c>
      <c r="AI2540" t="s">
        <v>1091</v>
      </c>
      <c r="AJ2540" t="s">
        <v>881</v>
      </c>
      <c r="AK2540" t="s">
        <v>1219</v>
      </c>
    </row>
    <row r="2541" spans="1:37" x14ac:dyDescent="0.3">
      <c r="A2541" t="str">
        <f t="shared" si="117"/>
        <v>LA PINTADA-Concesión Pacifico Tres S.A.S.</v>
      </c>
      <c r="B2541" t="str">
        <f t="shared" si="118"/>
        <v>2017Mar</v>
      </c>
      <c r="C2541" t="str">
        <f t="shared" si="119"/>
        <v>5.749465359-75.62728596</v>
      </c>
      <c r="D2541" s="9" t="s">
        <v>497</v>
      </c>
      <c r="E2541" s="6" t="s">
        <v>498</v>
      </c>
      <c r="F2541" s="9" t="s">
        <v>499</v>
      </c>
      <c r="G2541" s="6">
        <v>5</v>
      </c>
      <c r="H2541" s="9" t="s">
        <v>500</v>
      </c>
      <c r="I2541" s="9" t="s">
        <v>501</v>
      </c>
      <c r="J2541" s="9" t="s">
        <v>103</v>
      </c>
      <c r="K2541" s="9" t="s">
        <v>502</v>
      </c>
      <c r="L2541" s="9" t="s">
        <v>503</v>
      </c>
      <c r="M2541" s="6">
        <v>3173673153</v>
      </c>
      <c r="N2541" s="6" t="s">
        <v>504</v>
      </c>
      <c r="O2541" s="9" t="s">
        <v>505</v>
      </c>
      <c r="P2541" s="6">
        <v>8300</v>
      </c>
      <c r="Q2541" s="6">
        <v>9000</v>
      </c>
      <c r="R2541" s="6">
        <v>19200</v>
      </c>
      <c r="S2541" s="6">
        <v>24400</v>
      </c>
      <c r="T2541" s="6">
        <v>27400</v>
      </c>
      <c r="U2541" s="6">
        <v>0</v>
      </c>
      <c r="V2541" s="6">
        <v>0</v>
      </c>
      <c r="W2541" s="6">
        <v>0</v>
      </c>
      <c r="X2541" s="6">
        <v>0</v>
      </c>
      <c r="Y2541" s="6">
        <v>8400</v>
      </c>
      <c r="Z2541" s="6">
        <v>8700</v>
      </c>
      <c r="AA2541" s="6">
        <v>5.7494653590000002</v>
      </c>
      <c r="AB2541" s="6">
        <v>-75.627285959999995</v>
      </c>
      <c r="AC2541" s="9" t="s">
        <v>51</v>
      </c>
      <c r="AD2541" s="6">
        <v>424246300</v>
      </c>
      <c r="AE2541" s="6" t="str">
        <f>MID(TablaPivotFinal[[#This Row],[Fecha]],1,4)</f>
        <v>2017</v>
      </c>
      <c r="AF2541" s="6" t="str">
        <f>MID(TablaPivotFinal[[#This Row],[Fecha]],5,3)</f>
        <v>Mar</v>
      </c>
      <c r="AG2541" s="9">
        <v>424246300</v>
      </c>
      <c r="AH2541" s="10">
        <v>1171.83871</v>
      </c>
      <c r="AI2541" t="s">
        <v>1091</v>
      </c>
      <c r="AJ2541" t="s">
        <v>878</v>
      </c>
      <c r="AK2541" t="s">
        <v>1219</v>
      </c>
    </row>
    <row r="2542" spans="1:37" x14ac:dyDescent="0.3">
      <c r="A2542" t="str">
        <f t="shared" si="117"/>
        <v>LA PINTADA-Concesión Pacifico Tres S.A.S.</v>
      </c>
      <c r="B2542" t="str">
        <f t="shared" si="118"/>
        <v>2017May</v>
      </c>
      <c r="C2542" t="str">
        <f t="shared" si="119"/>
        <v>5.749465359-75.62728596</v>
      </c>
      <c r="D2542" s="7" t="s">
        <v>497</v>
      </c>
      <c r="E2542" s="5" t="s">
        <v>498</v>
      </c>
      <c r="F2542" s="7" t="s">
        <v>499</v>
      </c>
      <c r="G2542" s="5">
        <v>5</v>
      </c>
      <c r="H2542" s="7" t="s">
        <v>500</v>
      </c>
      <c r="I2542" s="7" t="s">
        <v>501</v>
      </c>
      <c r="J2542" s="7" t="s">
        <v>103</v>
      </c>
      <c r="K2542" s="7" t="s">
        <v>502</v>
      </c>
      <c r="L2542" s="7" t="s">
        <v>503</v>
      </c>
      <c r="M2542" s="5">
        <v>3173673153</v>
      </c>
      <c r="N2542" s="5" t="s">
        <v>504</v>
      </c>
      <c r="O2542" s="7" t="s">
        <v>505</v>
      </c>
      <c r="P2542" s="5">
        <v>8300</v>
      </c>
      <c r="Q2542" s="5">
        <v>9000</v>
      </c>
      <c r="R2542" s="5">
        <v>19200</v>
      </c>
      <c r="S2542" s="5">
        <v>24400</v>
      </c>
      <c r="T2542" s="5">
        <v>27400</v>
      </c>
      <c r="U2542" s="5">
        <v>0</v>
      </c>
      <c r="V2542" s="5">
        <v>0</v>
      </c>
      <c r="W2542" s="5">
        <v>0</v>
      </c>
      <c r="X2542" s="5">
        <v>0</v>
      </c>
      <c r="Y2542" s="5">
        <v>8400</v>
      </c>
      <c r="Z2542" s="5">
        <v>8700</v>
      </c>
      <c r="AA2542" s="5">
        <v>5.7494653590000002</v>
      </c>
      <c r="AB2542" s="5">
        <v>-75.627285959999995</v>
      </c>
      <c r="AC2542" s="7" t="s">
        <v>53</v>
      </c>
      <c r="AD2542" s="5">
        <v>381316500</v>
      </c>
      <c r="AE2542" s="5" t="str">
        <f>MID(TablaPivotFinal[[#This Row],[Fecha]],1,4)</f>
        <v>2017</v>
      </c>
      <c r="AF2542" s="5" t="str">
        <f>MID(TablaPivotFinal[[#This Row],[Fecha]],5,3)</f>
        <v>May</v>
      </c>
      <c r="AG2542" s="7">
        <v>381316500</v>
      </c>
      <c r="AH2542" s="8">
        <v>1046.83871</v>
      </c>
      <c r="AI2542" t="s">
        <v>1091</v>
      </c>
      <c r="AJ2542" t="s">
        <v>880</v>
      </c>
      <c r="AK2542" t="s">
        <v>1219</v>
      </c>
    </row>
    <row r="2543" spans="1:37" x14ac:dyDescent="0.3">
      <c r="A2543" t="str">
        <f t="shared" si="117"/>
        <v>LA PINTADA-Concesión Pacifico Tres S.A.S.</v>
      </c>
      <c r="B2543" t="str">
        <f t="shared" si="118"/>
        <v>2017Nov</v>
      </c>
      <c r="C2543" t="str">
        <f t="shared" si="119"/>
        <v>5.749465359-75.62728596</v>
      </c>
      <c r="D2543" s="9" t="s">
        <v>497</v>
      </c>
      <c r="E2543" s="6" t="s">
        <v>498</v>
      </c>
      <c r="F2543" s="9" t="s">
        <v>499</v>
      </c>
      <c r="G2543" s="6">
        <v>5</v>
      </c>
      <c r="H2543" s="9" t="s">
        <v>500</v>
      </c>
      <c r="I2543" s="9" t="s">
        <v>501</v>
      </c>
      <c r="J2543" s="9" t="s">
        <v>103</v>
      </c>
      <c r="K2543" s="9" t="s">
        <v>502</v>
      </c>
      <c r="L2543" s="9" t="s">
        <v>503</v>
      </c>
      <c r="M2543" s="6">
        <v>3173673153</v>
      </c>
      <c r="N2543" s="6" t="s">
        <v>504</v>
      </c>
      <c r="O2543" s="9" t="s">
        <v>505</v>
      </c>
      <c r="P2543" s="6">
        <v>8300</v>
      </c>
      <c r="Q2543" s="6">
        <v>9000</v>
      </c>
      <c r="R2543" s="6">
        <v>19200</v>
      </c>
      <c r="S2543" s="6">
        <v>24400</v>
      </c>
      <c r="T2543" s="6">
        <v>27400</v>
      </c>
      <c r="U2543" s="6">
        <v>0</v>
      </c>
      <c r="V2543" s="6">
        <v>0</v>
      </c>
      <c r="W2543" s="6">
        <v>0</v>
      </c>
      <c r="X2543" s="6">
        <v>0</v>
      </c>
      <c r="Y2543" s="6">
        <v>8400</v>
      </c>
      <c r="Z2543" s="6">
        <v>8700</v>
      </c>
      <c r="AA2543" s="6">
        <v>5.7494653590000002</v>
      </c>
      <c r="AB2543" s="6">
        <v>-75.627285959999995</v>
      </c>
      <c r="AC2543" s="9" t="s">
        <v>55</v>
      </c>
      <c r="AD2543" s="6">
        <v>323426700</v>
      </c>
      <c r="AE2543" s="6" t="str">
        <f>MID(TablaPivotFinal[[#This Row],[Fecha]],1,4)</f>
        <v>2017</v>
      </c>
      <c r="AF2543" s="6" t="str">
        <f>MID(TablaPivotFinal[[#This Row],[Fecha]],5,3)</f>
        <v>Nov</v>
      </c>
      <c r="AG2543" s="9">
        <v>323426700</v>
      </c>
      <c r="AH2543" s="10">
        <v>1044.5999999999999</v>
      </c>
      <c r="AI2543" t="s">
        <v>1091</v>
      </c>
      <c r="AJ2543" t="s">
        <v>886</v>
      </c>
      <c r="AK2543" t="s">
        <v>1219</v>
      </c>
    </row>
    <row r="2544" spans="1:37" x14ac:dyDescent="0.3">
      <c r="A2544" t="str">
        <f t="shared" si="117"/>
        <v>LA PINTADA-Concesión Pacifico Tres S.A.S.</v>
      </c>
      <c r="B2544" t="str">
        <f t="shared" si="118"/>
        <v>2017Oct</v>
      </c>
      <c r="C2544" t="str">
        <f t="shared" si="119"/>
        <v>5.749465359-75.62728596</v>
      </c>
      <c r="D2544" s="7" t="s">
        <v>497</v>
      </c>
      <c r="E2544" s="5" t="s">
        <v>498</v>
      </c>
      <c r="F2544" s="7" t="s">
        <v>499</v>
      </c>
      <c r="G2544" s="5">
        <v>5</v>
      </c>
      <c r="H2544" s="7" t="s">
        <v>500</v>
      </c>
      <c r="I2544" s="7" t="s">
        <v>501</v>
      </c>
      <c r="J2544" s="7" t="s">
        <v>103</v>
      </c>
      <c r="K2544" s="7" t="s">
        <v>502</v>
      </c>
      <c r="L2544" s="7" t="s">
        <v>503</v>
      </c>
      <c r="M2544" s="5">
        <v>3173673153</v>
      </c>
      <c r="N2544" s="5" t="s">
        <v>504</v>
      </c>
      <c r="O2544" s="7" t="s">
        <v>505</v>
      </c>
      <c r="P2544" s="5">
        <v>8300</v>
      </c>
      <c r="Q2544" s="5">
        <v>9000</v>
      </c>
      <c r="R2544" s="5">
        <v>19200</v>
      </c>
      <c r="S2544" s="5">
        <v>24400</v>
      </c>
      <c r="T2544" s="5">
        <v>27400</v>
      </c>
      <c r="U2544" s="5">
        <v>0</v>
      </c>
      <c r="V2544" s="5">
        <v>0</v>
      </c>
      <c r="W2544" s="5">
        <v>0</v>
      </c>
      <c r="X2544" s="5">
        <v>0</v>
      </c>
      <c r="Y2544" s="5">
        <v>8400</v>
      </c>
      <c r="Z2544" s="5">
        <v>8700</v>
      </c>
      <c r="AA2544" s="5">
        <v>5.7494653590000002</v>
      </c>
      <c r="AB2544" s="5">
        <v>-75.627285959999995</v>
      </c>
      <c r="AC2544" s="7" t="s">
        <v>57</v>
      </c>
      <c r="AD2544" s="5">
        <v>351518600</v>
      </c>
      <c r="AE2544" s="5" t="str">
        <f>MID(TablaPivotFinal[[#This Row],[Fecha]],1,4)</f>
        <v>2017</v>
      </c>
      <c r="AF2544" s="5" t="str">
        <f>MID(TablaPivotFinal[[#This Row],[Fecha]],5,3)</f>
        <v>Oct</v>
      </c>
      <c r="AG2544" s="7">
        <v>351518600</v>
      </c>
      <c r="AH2544" s="8">
        <v>1087.3548390000001</v>
      </c>
      <c r="AI2544" t="s">
        <v>1091</v>
      </c>
      <c r="AJ2544" t="s">
        <v>885</v>
      </c>
      <c r="AK2544" t="s">
        <v>1219</v>
      </c>
    </row>
    <row r="2545" spans="1:37" x14ac:dyDescent="0.3">
      <c r="A2545" t="str">
        <f t="shared" si="117"/>
        <v>LA PINTADA-Concesión Pacifico Tres S.A.S.</v>
      </c>
      <c r="B2545" t="str">
        <f t="shared" si="118"/>
        <v>2017Sep</v>
      </c>
      <c r="C2545" t="str">
        <f t="shared" si="119"/>
        <v>5.749465359-75.62728596</v>
      </c>
      <c r="D2545" s="9" t="s">
        <v>497</v>
      </c>
      <c r="E2545" s="6" t="s">
        <v>498</v>
      </c>
      <c r="F2545" s="9" t="s">
        <v>499</v>
      </c>
      <c r="G2545" s="6">
        <v>5</v>
      </c>
      <c r="H2545" s="9" t="s">
        <v>500</v>
      </c>
      <c r="I2545" s="9" t="s">
        <v>501</v>
      </c>
      <c r="J2545" s="9" t="s">
        <v>103</v>
      </c>
      <c r="K2545" s="9" t="s">
        <v>502</v>
      </c>
      <c r="L2545" s="9" t="s">
        <v>503</v>
      </c>
      <c r="M2545" s="6">
        <v>3173673153</v>
      </c>
      <c r="N2545" s="6" t="s">
        <v>504</v>
      </c>
      <c r="O2545" s="9" t="s">
        <v>505</v>
      </c>
      <c r="P2545" s="6">
        <v>8300</v>
      </c>
      <c r="Q2545" s="6">
        <v>9000</v>
      </c>
      <c r="R2545" s="6">
        <v>19200</v>
      </c>
      <c r="S2545" s="6">
        <v>24400</v>
      </c>
      <c r="T2545" s="6">
        <v>27400</v>
      </c>
      <c r="U2545" s="6">
        <v>0</v>
      </c>
      <c r="V2545" s="6">
        <v>0</v>
      </c>
      <c r="W2545" s="6">
        <v>0</v>
      </c>
      <c r="X2545" s="6">
        <v>0</v>
      </c>
      <c r="Y2545" s="6">
        <v>8400</v>
      </c>
      <c r="Z2545" s="6">
        <v>8700</v>
      </c>
      <c r="AA2545" s="6">
        <v>5.7494653590000002</v>
      </c>
      <c r="AB2545" s="6">
        <v>-75.627285959999995</v>
      </c>
      <c r="AC2545" s="9" t="s">
        <v>59</v>
      </c>
      <c r="AD2545" s="6">
        <v>330455800</v>
      </c>
      <c r="AE2545" s="6" t="str">
        <f>MID(TablaPivotFinal[[#This Row],[Fecha]],1,4)</f>
        <v>2017</v>
      </c>
      <c r="AF2545" s="6" t="str">
        <f>MID(TablaPivotFinal[[#This Row],[Fecha]],5,3)</f>
        <v>Sep</v>
      </c>
      <c r="AG2545" s="9">
        <v>330455800</v>
      </c>
      <c r="AH2545" s="10">
        <v>1053.7333329999999</v>
      </c>
      <c r="AI2545" t="s">
        <v>1091</v>
      </c>
      <c r="AJ2545" t="s">
        <v>884</v>
      </c>
      <c r="AK2545" t="s">
        <v>1219</v>
      </c>
    </row>
    <row r="2546" spans="1:37" x14ac:dyDescent="0.3">
      <c r="A2546" t="str">
        <f t="shared" si="117"/>
        <v>LA PINTADA-Concesión Pacifico Tres S.A.S.</v>
      </c>
      <c r="B2546" t="str">
        <f t="shared" si="118"/>
        <v>2018Abr</v>
      </c>
      <c r="C2546" t="str">
        <f t="shared" si="119"/>
        <v>5.749465359-75.62728596</v>
      </c>
      <c r="D2546" s="7" t="s">
        <v>497</v>
      </c>
      <c r="E2546" s="5" t="s">
        <v>498</v>
      </c>
      <c r="F2546" s="7" t="s">
        <v>499</v>
      </c>
      <c r="G2546" s="5">
        <v>5</v>
      </c>
      <c r="H2546" s="7" t="s">
        <v>500</v>
      </c>
      <c r="I2546" s="7" t="s">
        <v>501</v>
      </c>
      <c r="J2546" s="7" t="s">
        <v>103</v>
      </c>
      <c r="K2546" s="7" t="s">
        <v>502</v>
      </c>
      <c r="L2546" s="7" t="s">
        <v>503</v>
      </c>
      <c r="M2546" s="5">
        <v>3173673153</v>
      </c>
      <c r="N2546" s="5" t="s">
        <v>504</v>
      </c>
      <c r="O2546" s="7" t="s">
        <v>505</v>
      </c>
      <c r="P2546" s="5">
        <v>8300</v>
      </c>
      <c r="Q2546" s="5">
        <v>9000</v>
      </c>
      <c r="R2546" s="5">
        <v>19200</v>
      </c>
      <c r="S2546" s="5">
        <v>24400</v>
      </c>
      <c r="T2546" s="5">
        <v>27400</v>
      </c>
      <c r="U2546" s="5">
        <v>0</v>
      </c>
      <c r="V2546" s="5">
        <v>0</v>
      </c>
      <c r="W2546" s="5">
        <v>0</v>
      </c>
      <c r="X2546" s="5">
        <v>0</v>
      </c>
      <c r="Y2546" s="5">
        <v>8400</v>
      </c>
      <c r="Z2546" s="5">
        <v>8700</v>
      </c>
      <c r="AA2546" s="5">
        <v>5.7494653590000002</v>
      </c>
      <c r="AB2546" s="5">
        <v>-75.627285959999995</v>
      </c>
      <c r="AC2546" s="7" t="s">
        <v>61</v>
      </c>
      <c r="AD2546" s="5">
        <v>367128900</v>
      </c>
      <c r="AE2546" s="5" t="str">
        <f>MID(TablaPivotFinal[[#This Row],[Fecha]],1,4)</f>
        <v>2018</v>
      </c>
      <c r="AF2546" s="5" t="str">
        <f>MID(TablaPivotFinal[[#This Row],[Fecha]],5,3)</f>
        <v>Abr</v>
      </c>
      <c r="AG2546" s="7">
        <v>367128900</v>
      </c>
      <c r="AH2546" s="8">
        <v>34652</v>
      </c>
      <c r="AI2546" t="s">
        <v>1091</v>
      </c>
      <c r="AJ2546" t="s">
        <v>891</v>
      </c>
      <c r="AK2546" t="s">
        <v>1219</v>
      </c>
    </row>
    <row r="2547" spans="1:37" x14ac:dyDescent="0.3">
      <c r="A2547" t="str">
        <f t="shared" si="117"/>
        <v>LA PINTADA-Concesión Pacifico Tres S.A.S.</v>
      </c>
      <c r="B2547" t="str">
        <f t="shared" si="118"/>
        <v>2018Ago</v>
      </c>
      <c r="C2547" t="str">
        <f t="shared" si="119"/>
        <v>5.749465359-75.62728596</v>
      </c>
      <c r="D2547" s="9" t="s">
        <v>497</v>
      </c>
      <c r="E2547" s="6" t="s">
        <v>498</v>
      </c>
      <c r="F2547" s="9" t="s">
        <v>499</v>
      </c>
      <c r="G2547" s="6">
        <v>5</v>
      </c>
      <c r="H2547" s="9" t="s">
        <v>500</v>
      </c>
      <c r="I2547" s="9" t="s">
        <v>501</v>
      </c>
      <c r="J2547" s="9" t="s">
        <v>103</v>
      </c>
      <c r="K2547" s="9" t="s">
        <v>502</v>
      </c>
      <c r="L2547" s="9" t="s">
        <v>503</v>
      </c>
      <c r="M2547" s="6">
        <v>3173673153</v>
      </c>
      <c r="N2547" s="6" t="s">
        <v>504</v>
      </c>
      <c r="O2547" s="9" t="s">
        <v>505</v>
      </c>
      <c r="P2547" s="6">
        <v>8300</v>
      </c>
      <c r="Q2547" s="6">
        <v>9000</v>
      </c>
      <c r="R2547" s="6">
        <v>19200</v>
      </c>
      <c r="S2547" s="6">
        <v>24400</v>
      </c>
      <c r="T2547" s="6">
        <v>27400</v>
      </c>
      <c r="U2547" s="6">
        <v>0</v>
      </c>
      <c r="V2547" s="6">
        <v>0</v>
      </c>
      <c r="W2547" s="6">
        <v>0</v>
      </c>
      <c r="X2547" s="6">
        <v>0</v>
      </c>
      <c r="Y2547" s="6">
        <v>8400</v>
      </c>
      <c r="Z2547" s="6">
        <v>8700</v>
      </c>
      <c r="AA2547" s="6">
        <v>5.7494653590000002</v>
      </c>
      <c r="AB2547" s="6">
        <v>-75.627285959999995</v>
      </c>
      <c r="AC2547" s="9" t="s">
        <v>63</v>
      </c>
      <c r="AD2547" s="6">
        <v>626835500</v>
      </c>
      <c r="AE2547" s="6" t="str">
        <f>MID(TablaPivotFinal[[#This Row],[Fecha]],1,4)</f>
        <v>2018</v>
      </c>
      <c r="AF2547" s="6" t="str">
        <f>MID(TablaPivotFinal[[#This Row],[Fecha]],5,3)</f>
        <v>Ago</v>
      </c>
      <c r="AG2547" s="9">
        <v>626835500</v>
      </c>
      <c r="AH2547" s="10">
        <v>47553</v>
      </c>
      <c r="AI2547" t="s">
        <v>1091</v>
      </c>
      <c r="AJ2547" t="s">
        <v>895</v>
      </c>
      <c r="AK2547" t="s">
        <v>1219</v>
      </c>
    </row>
    <row r="2548" spans="1:37" x14ac:dyDescent="0.3">
      <c r="A2548" t="str">
        <f t="shared" si="117"/>
        <v>LA PINTADA-Concesión Pacifico Tres S.A.S.</v>
      </c>
      <c r="B2548" t="str">
        <f t="shared" si="118"/>
        <v>2018Dic</v>
      </c>
      <c r="C2548" t="str">
        <f t="shared" si="119"/>
        <v>5.749465359-75.62728596</v>
      </c>
      <c r="D2548" s="7" t="s">
        <v>497</v>
      </c>
      <c r="E2548" s="5" t="s">
        <v>498</v>
      </c>
      <c r="F2548" s="7" t="s">
        <v>499</v>
      </c>
      <c r="G2548" s="5">
        <v>5</v>
      </c>
      <c r="H2548" s="7" t="s">
        <v>500</v>
      </c>
      <c r="I2548" s="7" t="s">
        <v>501</v>
      </c>
      <c r="J2548" s="7" t="s">
        <v>103</v>
      </c>
      <c r="K2548" s="7" t="s">
        <v>502</v>
      </c>
      <c r="L2548" s="7" t="s">
        <v>503</v>
      </c>
      <c r="M2548" s="5">
        <v>3173673153</v>
      </c>
      <c r="N2548" s="5" t="s">
        <v>504</v>
      </c>
      <c r="O2548" s="7" t="s">
        <v>505</v>
      </c>
      <c r="P2548" s="5">
        <v>8300</v>
      </c>
      <c r="Q2548" s="5">
        <v>9000</v>
      </c>
      <c r="R2548" s="5">
        <v>19200</v>
      </c>
      <c r="S2548" s="5">
        <v>24400</v>
      </c>
      <c r="T2548" s="5">
        <v>27400</v>
      </c>
      <c r="U2548" s="5">
        <v>0</v>
      </c>
      <c r="V2548" s="5">
        <v>0</v>
      </c>
      <c r="W2548" s="5">
        <v>0</v>
      </c>
      <c r="X2548" s="5">
        <v>0</v>
      </c>
      <c r="Y2548" s="5">
        <v>8400</v>
      </c>
      <c r="Z2548" s="5">
        <v>8700</v>
      </c>
      <c r="AA2548" s="5">
        <v>5.7494653590000002</v>
      </c>
      <c r="AB2548" s="5">
        <v>-75.627285959999995</v>
      </c>
      <c r="AC2548" s="7" t="s">
        <v>65</v>
      </c>
      <c r="AD2548" s="5">
        <v>498330200</v>
      </c>
      <c r="AE2548" s="5" t="str">
        <f>MID(TablaPivotFinal[[#This Row],[Fecha]],1,4)</f>
        <v>2018</v>
      </c>
      <c r="AF2548" s="5" t="str">
        <f>MID(TablaPivotFinal[[#This Row],[Fecha]],5,3)</f>
        <v>Dic</v>
      </c>
      <c r="AG2548" s="7">
        <v>498330200</v>
      </c>
      <c r="AH2548" s="8">
        <v>42729</v>
      </c>
      <c r="AI2548" t="s">
        <v>1091</v>
      </c>
      <c r="AJ2548" t="s">
        <v>899</v>
      </c>
      <c r="AK2548" t="s">
        <v>1219</v>
      </c>
    </row>
    <row r="2549" spans="1:37" x14ac:dyDescent="0.3">
      <c r="A2549" t="str">
        <f t="shared" si="117"/>
        <v>LA PINTADA-Concesión Pacifico Tres S.A.S.</v>
      </c>
      <c r="B2549" t="str">
        <f t="shared" si="118"/>
        <v>2018Ene</v>
      </c>
      <c r="C2549" t="str">
        <f t="shared" si="119"/>
        <v>5.749465359-75.62728596</v>
      </c>
      <c r="D2549" s="9" t="s">
        <v>497</v>
      </c>
      <c r="E2549" s="6" t="s">
        <v>498</v>
      </c>
      <c r="F2549" s="9" t="s">
        <v>499</v>
      </c>
      <c r="G2549" s="6">
        <v>5</v>
      </c>
      <c r="H2549" s="9" t="s">
        <v>500</v>
      </c>
      <c r="I2549" s="9" t="s">
        <v>501</v>
      </c>
      <c r="J2549" s="9" t="s">
        <v>103</v>
      </c>
      <c r="K2549" s="9" t="s">
        <v>502</v>
      </c>
      <c r="L2549" s="9" t="s">
        <v>503</v>
      </c>
      <c r="M2549" s="6">
        <v>3173673153</v>
      </c>
      <c r="N2549" s="6" t="s">
        <v>504</v>
      </c>
      <c r="O2549" s="9" t="s">
        <v>505</v>
      </c>
      <c r="P2549" s="6">
        <v>8300</v>
      </c>
      <c r="Q2549" s="6">
        <v>9000</v>
      </c>
      <c r="R2549" s="6">
        <v>19200</v>
      </c>
      <c r="S2549" s="6">
        <v>24400</v>
      </c>
      <c r="T2549" s="6">
        <v>27400</v>
      </c>
      <c r="U2549" s="6">
        <v>0</v>
      </c>
      <c r="V2549" s="6">
        <v>0</v>
      </c>
      <c r="W2549" s="6">
        <v>0</v>
      </c>
      <c r="X2549" s="6">
        <v>0</v>
      </c>
      <c r="Y2549" s="6">
        <v>8400</v>
      </c>
      <c r="Z2549" s="6">
        <v>8700</v>
      </c>
      <c r="AA2549" s="6">
        <v>5.7494653590000002</v>
      </c>
      <c r="AB2549" s="6">
        <v>-75.627285959999995</v>
      </c>
      <c r="AC2549" s="9" t="s">
        <v>67</v>
      </c>
      <c r="AD2549" s="6">
        <v>395106400</v>
      </c>
      <c r="AE2549" s="6" t="str">
        <f>MID(TablaPivotFinal[[#This Row],[Fecha]],1,4)</f>
        <v>2018</v>
      </c>
      <c r="AF2549" s="6" t="str">
        <f>MID(TablaPivotFinal[[#This Row],[Fecha]],5,3)</f>
        <v>Ene</v>
      </c>
      <c r="AG2549" s="9">
        <v>395106400</v>
      </c>
      <c r="AH2549" s="10">
        <v>39843</v>
      </c>
      <c r="AI2549" t="s">
        <v>1091</v>
      </c>
      <c r="AJ2549" t="s">
        <v>888</v>
      </c>
      <c r="AK2549" t="s">
        <v>1219</v>
      </c>
    </row>
    <row r="2550" spans="1:37" x14ac:dyDescent="0.3">
      <c r="A2550" t="str">
        <f t="shared" si="117"/>
        <v>LA PINTADA-Concesión Pacifico Tres S.A.S.</v>
      </c>
      <c r="B2550" t="str">
        <f t="shared" si="118"/>
        <v>2018Feb</v>
      </c>
      <c r="C2550" t="str">
        <f t="shared" si="119"/>
        <v>5.749465359-75.62728596</v>
      </c>
      <c r="D2550" s="7" t="s">
        <v>497</v>
      </c>
      <c r="E2550" s="5" t="s">
        <v>498</v>
      </c>
      <c r="F2550" s="7" t="s">
        <v>499</v>
      </c>
      <c r="G2550" s="5">
        <v>5</v>
      </c>
      <c r="H2550" s="7" t="s">
        <v>500</v>
      </c>
      <c r="I2550" s="7" t="s">
        <v>501</v>
      </c>
      <c r="J2550" s="7" t="s">
        <v>103</v>
      </c>
      <c r="K2550" s="7" t="s">
        <v>502</v>
      </c>
      <c r="L2550" s="7" t="s">
        <v>503</v>
      </c>
      <c r="M2550" s="5">
        <v>3173673153</v>
      </c>
      <c r="N2550" s="5" t="s">
        <v>504</v>
      </c>
      <c r="O2550" s="7" t="s">
        <v>505</v>
      </c>
      <c r="P2550" s="5">
        <v>8300</v>
      </c>
      <c r="Q2550" s="5">
        <v>9000</v>
      </c>
      <c r="R2550" s="5">
        <v>19200</v>
      </c>
      <c r="S2550" s="5">
        <v>24400</v>
      </c>
      <c r="T2550" s="5">
        <v>27400</v>
      </c>
      <c r="U2550" s="5">
        <v>0</v>
      </c>
      <c r="V2550" s="5">
        <v>0</v>
      </c>
      <c r="W2550" s="5">
        <v>0</v>
      </c>
      <c r="X2550" s="5">
        <v>0</v>
      </c>
      <c r="Y2550" s="5">
        <v>8400</v>
      </c>
      <c r="Z2550" s="5">
        <v>8700</v>
      </c>
      <c r="AA2550" s="5">
        <v>5.7494653590000002</v>
      </c>
      <c r="AB2550" s="5">
        <v>-75.627285959999995</v>
      </c>
      <c r="AC2550" s="7" t="s">
        <v>69</v>
      </c>
      <c r="AD2550" s="5">
        <v>323835400</v>
      </c>
      <c r="AE2550" s="5" t="str">
        <f>MID(TablaPivotFinal[[#This Row],[Fecha]],1,4)</f>
        <v>2018</v>
      </c>
      <c r="AF2550" s="5" t="str">
        <f>MID(TablaPivotFinal[[#This Row],[Fecha]],5,3)</f>
        <v>Feb</v>
      </c>
      <c r="AG2550" s="7">
        <v>323835400</v>
      </c>
      <c r="AH2550" s="8">
        <v>29903</v>
      </c>
      <c r="AI2550" t="s">
        <v>1091</v>
      </c>
      <c r="AJ2550" t="s">
        <v>889</v>
      </c>
      <c r="AK2550" t="s">
        <v>1219</v>
      </c>
    </row>
    <row r="2551" spans="1:37" x14ac:dyDescent="0.3">
      <c r="A2551" t="str">
        <f t="shared" si="117"/>
        <v>LA PINTADA-Concesión Pacifico Tres S.A.S.</v>
      </c>
      <c r="B2551" t="str">
        <f t="shared" si="118"/>
        <v>2018Jul</v>
      </c>
      <c r="C2551" t="str">
        <f t="shared" si="119"/>
        <v>5.749465359-75.62728596</v>
      </c>
      <c r="D2551" s="9" t="s">
        <v>497</v>
      </c>
      <c r="E2551" s="6" t="s">
        <v>498</v>
      </c>
      <c r="F2551" s="9" t="s">
        <v>499</v>
      </c>
      <c r="G2551" s="6">
        <v>5</v>
      </c>
      <c r="H2551" s="9" t="s">
        <v>500</v>
      </c>
      <c r="I2551" s="9" t="s">
        <v>501</v>
      </c>
      <c r="J2551" s="9" t="s">
        <v>103</v>
      </c>
      <c r="K2551" s="9" t="s">
        <v>502</v>
      </c>
      <c r="L2551" s="9" t="s">
        <v>503</v>
      </c>
      <c r="M2551" s="6">
        <v>3173673153</v>
      </c>
      <c r="N2551" s="6" t="s">
        <v>504</v>
      </c>
      <c r="O2551" s="9" t="s">
        <v>505</v>
      </c>
      <c r="P2551" s="6">
        <v>8300</v>
      </c>
      <c r="Q2551" s="6">
        <v>9000</v>
      </c>
      <c r="R2551" s="6">
        <v>19200</v>
      </c>
      <c r="S2551" s="6">
        <v>24400</v>
      </c>
      <c r="T2551" s="6">
        <v>27400</v>
      </c>
      <c r="U2551" s="6">
        <v>0</v>
      </c>
      <c r="V2551" s="6">
        <v>0</v>
      </c>
      <c r="W2551" s="6">
        <v>0</v>
      </c>
      <c r="X2551" s="6">
        <v>0</v>
      </c>
      <c r="Y2551" s="6">
        <v>8400</v>
      </c>
      <c r="Z2551" s="6">
        <v>8700</v>
      </c>
      <c r="AA2551" s="6">
        <v>5.7494653590000002</v>
      </c>
      <c r="AB2551" s="6">
        <v>-75.627285959999995</v>
      </c>
      <c r="AC2551" s="9" t="s">
        <v>71</v>
      </c>
      <c r="AD2551" s="6">
        <v>525201200</v>
      </c>
      <c r="AE2551" s="6" t="str">
        <f>MID(TablaPivotFinal[[#This Row],[Fecha]],1,4)</f>
        <v>2018</v>
      </c>
      <c r="AF2551" s="6" t="str">
        <f>MID(TablaPivotFinal[[#This Row],[Fecha]],5,3)</f>
        <v>Jul</v>
      </c>
      <c r="AG2551" s="9">
        <v>525201200</v>
      </c>
      <c r="AH2551" s="10">
        <v>42558</v>
      </c>
      <c r="AI2551" t="s">
        <v>1091</v>
      </c>
      <c r="AJ2551" t="s">
        <v>894</v>
      </c>
      <c r="AK2551" t="s">
        <v>1219</v>
      </c>
    </row>
    <row r="2552" spans="1:37" x14ac:dyDescent="0.3">
      <c r="A2552" t="str">
        <f t="shared" si="117"/>
        <v>LA PINTADA-Concesión Pacifico Tres S.A.S.</v>
      </c>
      <c r="B2552" t="str">
        <f t="shared" si="118"/>
        <v>2018Jun</v>
      </c>
      <c r="C2552" t="str">
        <f t="shared" si="119"/>
        <v>5.749465359-75.62728596</v>
      </c>
      <c r="D2552" s="7" t="s">
        <v>497</v>
      </c>
      <c r="E2552" s="5" t="s">
        <v>498</v>
      </c>
      <c r="F2552" s="7" t="s">
        <v>499</v>
      </c>
      <c r="G2552" s="5">
        <v>5</v>
      </c>
      <c r="H2552" s="7" t="s">
        <v>500</v>
      </c>
      <c r="I2552" s="7" t="s">
        <v>501</v>
      </c>
      <c r="J2552" s="7" t="s">
        <v>103</v>
      </c>
      <c r="K2552" s="7" t="s">
        <v>502</v>
      </c>
      <c r="L2552" s="7" t="s">
        <v>503</v>
      </c>
      <c r="M2552" s="5">
        <v>3173673153</v>
      </c>
      <c r="N2552" s="5" t="s">
        <v>504</v>
      </c>
      <c r="O2552" s="7" t="s">
        <v>505</v>
      </c>
      <c r="P2552" s="5">
        <v>8300</v>
      </c>
      <c r="Q2552" s="5">
        <v>9000</v>
      </c>
      <c r="R2552" s="5">
        <v>19200</v>
      </c>
      <c r="S2552" s="5">
        <v>24400</v>
      </c>
      <c r="T2552" s="5">
        <v>27400</v>
      </c>
      <c r="U2552" s="5">
        <v>0</v>
      </c>
      <c r="V2552" s="5">
        <v>0</v>
      </c>
      <c r="W2552" s="5">
        <v>0</v>
      </c>
      <c r="X2552" s="5">
        <v>0</v>
      </c>
      <c r="Y2552" s="5">
        <v>8400</v>
      </c>
      <c r="Z2552" s="5">
        <v>8700</v>
      </c>
      <c r="AA2552" s="5">
        <v>5.7494653590000002</v>
      </c>
      <c r="AB2552" s="5">
        <v>-75.627285959999995</v>
      </c>
      <c r="AC2552" s="7" t="s">
        <v>73</v>
      </c>
      <c r="AD2552" s="5">
        <v>540215300</v>
      </c>
      <c r="AE2552" s="5" t="str">
        <f>MID(TablaPivotFinal[[#This Row],[Fecha]],1,4)</f>
        <v>2018</v>
      </c>
      <c r="AF2552" s="5" t="str">
        <f>MID(TablaPivotFinal[[#This Row],[Fecha]],5,3)</f>
        <v>Jun</v>
      </c>
      <c r="AG2552" s="7">
        <v>540215300</v>
      </c>
      <c r="AH2552" s="8">
        <v>44221</v>
      </c>
      <c r="AI2552" t="s">
        <v>1091</v>
      </c>
      <c r="AJ2552" t="s">
        <v>893</v>
      </c>
      <c r="AK2552" t="s">
        <v>1219</v>
      </c>
    </row>
    <row r="2553" spans="1:37" x14ac:dyDescent="0.3">
      <c r="A2553" t="str">
        <f t="shared" si="117"/>
        <v>LA PINTADA-Concesión Pacifico Tres S.A.S.</v>
      </c>
      <c r="B2553" t="str">
        <f t="shared" si="118"/>
        <v>2018Mar</v>
      </c>
      <c r="C2553" t="str">
        <f t="shared" si="119"/>
        <v>5.749465359-75.62728596</v>
      </c>
      <c r="D2553" s="9" t="s">
        <v>497</v>
      </c>
      <c r="E2553" s="6" t="s">
        <v>498</v>
      </c>
      <c r="F2553" s="9" t="s">
        <v>499</v>
      </c>
      <c r="G2553" s="6">
        <v>5</v>
      </c>
      <c r="H2553" s="9" t="s">
        <v>500</v>
      </c>
      <c r="I2553" s="9" t="s">
        <v>501</v>
      </c>
      <c r="J2553" s="9" t="s">
        <v>103</v>
      </c>
      <c r="K2553" s="9" t="s">
        <v>502</v>
      </c>
      <c r="L2553" s="9" t="s">
        <v>503</v>
      </c>
      <c r="M2553" s="6">
        <v>3173673153</v>
      </c>
      <c r="N2553" s="6" t="s">
        <v>504</v>
      </c>
      <c r="O2553" s="9" t="s">
        <v>505</v>
      </c>
      <c r="P2553" s="6">
        <v>8300</v>
      </c>
      <c r="Q2553" s="6">
        <v>9000</v>
      </c>
      <c r="R2553" s="6">
        <v>19200</v>
      </c>
      <c r="S2553" s="6">
        <v>24400</v>
      </c>
      <c r="T2553" s="6">
        <v>27400</v>
      </c>
      <c r="U2553" s="6">
        <v>0</v>
      </c>
      <c r="V2553" s="6">
        <v>0</v>
      </c>
      <c r="W2553" s="6">
        <v>0</v>
      </c>
      <c r="X2553" s="6">
        <v>0</v>
      </c>
      <c r="Y2553" s="6">
        <v>8400</v>
      </c>
      <c r="Z2553" s="6">
        <v>8700</v>
      </c>
      <c r="AA2553" s="6">
        <v>5.7494653590000002</v>
      </c>
      <c r="AB2553" s="6">
        <v>-75.627285959999995</v>
      </c>
      <c r="AC2553" s="9" t="s">
        <v>75</v>
      </c>
      <c r="AD2553" s="6">
        <v>366588400</v>
      </c>
      <c r="AE2553" s="6" t="str">
        <f>MID(TablaPivotFinal[[#This Row],[Fecha]],1,4)</f>
        <v>2018</v>
      </c>
      <c r="AF2553" s="6" t="str">
        <f>MID(TablaPivotFinal[[#This Row],[Fecha]],5,3)</f>
        <v>Mar</v>
      </c>
      <c r="AG2553" s="9">
        <v>366588400</v>
      </c>
      <c r="AH2553" s="10">
        <v>36662</v>
      </c>
      <c r="AI2553" t="s">
        <v>1091</v>
      </c>
      <c r="AJ2553" t="s">
        <v>890</v>
      </c>
      <c r="AK2553" t="s">
        <v>1219</v>
      </c>
    </row>
    <row r="2554" spans="1:37" x14ac:dyDescent="0.3">
      <c r="A2554" t="str">
        <f t="shared" si="117"/>
        <v>LA PINTADA-Concesión Pacifico Tres S.A.S.</v>
      </c>
      <c r="B2554" t="str">
        <f t="shared" si="118"/>
        <v>2018May</v>
      </c>
      <c r="C2554" t="str">
        <f t="shared" si="119"/>
        <v>5.749465359-75.62728596</v>
      </c>
      <c r="D2554" s="7" t="s">
        <v>497</v>
      </c>
      <c r="E2554" s="5" t="s">
        <v>498</v>
      </c>
      <c r="F2554" s="7" t="s">
        <v>499</v>
      </c>
      <c r="G2554" s="5">
        <v>5</v>
      </c>
      <c r="H2554" s="7" t="s">
        <v>500</v>
      </c>
      <c r="I2554" s="7" t="s">
        <v>501</v>
      </c>
      <c r="J2554" s="7" t="s">
        <v>103</v>
      </c>
      <c r="K2554" s="7" t="s">
        <v>502</v>
      </c>
      <c r="L2554" s="7" t="s">
        <v>503</v>
      </c>
      <c r="M2554" s="5">
        <v>3173673153</v>
      </c>
      <c r="N2554" s="5" t="s">
        <v>504</v>
      </c>
      <c r="O2554" s="7" t="s">
        <v>505</v>
      </c>
      <c r="P2554" s="5">
        <v>8300</v>
      </c>
      <c r="Q2554" s="5">
        <v>9000</v>
      </c>
      <c r="R2554" s="5">
        <v>19200</v>
      </c>
      <c r="S2554" s="5">
        <v>24400</v>
      </c>
      <c r="T2554" s="5">
        <v>27400</v>
      </c>
      <c r="U2554" s="5">
        <v>0</v>
      </c>
      <c r="V2554" s="5">
        <v>0</v>
      </c>
      <c r="W2554" s="5">
        <v>0</v>
      </c>
      <c r="X2554" s="5">
        <v>0</v>
      </c>
      <c r="Y2554" s="5">
        <v>8400</v>
      </c>
      <c r="Z2554" s="5">
        <v>8700</v>
      </c>
      <c r="AA2554" s="5">
        <v>5.7494653590000002</v>
      </c>
      <c r="AB2554" s="5">
        <v>-75.627285959999995</v>
      </c>
      <c r="AC2554" s="7" t="s">
        <v>77</v>
      </c>
      <c r="AD2554" s="5">
        <v>581121400</v>
      </c>
      <c r="AE2554" s="5" t="str">
        <f>MID(TablaPivotFinal[[#This Row],[Fecha]],1,4)</f>
        <v>2018</v>
      </c>
      <c r="AF2554" s="5" t="str">
        <f>MID(TablaPivotFinal[[#This Row],[Fecha]],5,3)</f>
        <v>May</v>
      </c>
      <c r="AG2554" s="7">
        <v>581121400</v>
      </c>
      <c r="AH2554" s="8">
        <v>52407</v>
      </c>
      <c r="AI2554" t="s">
        <v>1091</v>
      </c>
      <c r="AJ2554" t="s">
        <v>892</v>
      </c>
      <c r="AK2554" t="s">
        <v>1219</v>
      </c>
    </row>
    <row r="2555" spans="1:37" x14ac:dyDescent="0.3">
      <c r="A2555" t="str">
        <f t="shared" si="117"/>
        <v>LA PINTADA-Concesión Pacifico Tres S.A.S.</v>
      </c>
      <c r="B2555" t="str">
        <f t="shared" si="118"/>
        <v>2018Nov</v>
      </c>
      <c r="C2555" t="str">
        <f t="shared" si="119"/>
        <v>5.749465359-75.62728596</v>
      </c>
      <c r="D2555" s="9" t="s">
        <v>497</v>
      </c>
      <c r="E2555" s="6" t="s">
        <v>498</v>
      </c>
      <c r="F2555" s="9" t="s">
        <v>499</v>
      </c>
      <c r="G2555" s="6">
        <v>5</v>
      </c>
      <c r="H2555" s="9" t="s">
        <v>500</v>
      </c>
      <c r="I2555" s="9" t="s">
        <v>501</v>
      </c>
      <c r="J2555" s="9" t="s">
        <v>103</v>
      </c>
      <c r="K2555" s="9" t="s">
        <v>502</v>
      </c>
      <c r="L2555" s="9" t="s">
        <v>503</v>
      </c>
      <c r="M2555" s="6">
        <v>3173673153</v>
      </c>
      <c r="N2555" s="6" t="s">
        <v>504</v>
      </c>
      <c r="O2555" s="9" t="s">
        <v>505</v>
      </c>
      <c r="P2555" s="6">
        <v>8300</v>
      </c>
      <c r="Q2555" s="6">
        <v>9000</v>
      </c>
      <c r="R2555" s="6">
        <v>19200</v>
      </c>
      <c r="S2555" s="6">
        <v>24400</v>
      </c>
      <c r="T2555" s="6">
        <v>27400</v>
      </c>
      <c r="U2555" s="6">
        <v>0</v>
      </c>
      <c r="V2555" s="6">
        <v>0</v>
      </c>
      <c r="W2555" s="6">
        <v>0</v>
      </c>
      <c r="X2555" s="6">
        <v>0</v>
      </c>
      <c r="Y2555" s="6">
        <v>8400</v>
      </c>
      <c r="Z2555" s="6">
        <v>8700</v>
      </c>
      <c r="AA2555" s="6">
        <v>5.7494653590000002</v>
      </c>
      <c r="AB2555" s="6">
        <v>-75.627285959999995</v>
      </c>
      <c r="AC2555" s="9" t="s">
        <v>79</v>
      </c>
      <c r="AD2555" s="6">
        <v>489038800</v>
      </c>
      <c r="AE2555" s="6" t="str">
        <f>MID(TablaPivotFinal[[#This Row],[Fecha]],1,4)</f>
        <v>2018</v>
      </c>
      <c r="AF2555" s="6" t="str">
        <f>MID(TablaPivotFinal[[#This Row],[Fecha]],5,3)</f>
        <v>Nov</v>
      </c>
      <c r="AG2555" s="9">
        <v>489038800</v>
      </c>
      <c r="AH2555" s="10">
        <v>39985</v>
      </c>
      <c r="AI2555" t="s">
        <v>1091</v>
      </c>
      <c r="AJ2555" t="s">
        <v>898</v>
      </c>
      <c r="AK2555" t="s">
        <v>1219</v>
      </c>
    </row>
    <row r="2556" spans="1:37" x14ac:dyDescent="0.3">
      <c r="A2556" t="str">
        <f t="shared" si="117"/>
        <v>LA PINTADA-Concesión Pacifico Tres S.A.S.</v>
      </c>
      <c r="B2556" t="str">
        <f t="shared" si="118"/>
        <v>2018Oct</v>
      </c>
      <c r="C2556" t="str">
        <f t="shared" si="119"/>
        <v>5.749465359-75.62728596</v>
      </c>
      <c r="D2556" s="7" t="s">
        <v>497</v>
      </c>
      <c r="E2556" s="5" t="s">
        <v>498</v>
      </c>
      <c r="F2556" s="7" t="s">
        <v>499</v>
      </c>
      <c r="G2556" s="5">
        <v>5</v>
      </c>
      <c r="H2556" s="7" t="s">
        <v>500</v>
      </c>
      <c r="I2556" s="7" t="s">
        <v>501</v>
      </c>
      <c r="J2556" s="7" t="s">
        <v>103</v>
      </c>
      <c r="K2556" s="7" t="s">
        <v>502</v>
      </c>
      <c r="L2556" s="7" t="s">
        <v>503</v>
      </c>
      <c r="M2556" s="5">
        <v>3173673153</v>
      </c>
      <c r="N2556" s="5" t="s">
        <v>504</v>
      </c>
      <c r="O2556" s="7" t="s">
        <v>505</v>
      </c>
      <c r="P2556" s="5">
        <v>8300</v>
      </c>
      <c r="Q2556" s="5">
        <v>9000</v>
      </c>
      <c r="R2556" s="5">
        <v>19200</v>
      </c>
      <c r="S2556" s="5">
        <v>24400</v>
      </c>
      <c r="T2556" s="5">
        <v>27400</v>
      </c>
      <c r="U2556" s="5">
        <v>0</v>
      </c>
      <c r="V2556" s="5">
        <v>0</v>
      </c>
      <c r="W2556" s="5">
        <v>0</v>
      </c>
      <c r="X2556" s="5">
        <v>0</v>
      </c>
      <c r="Y2556" s="5">
        <v>8400</v>
      </c>
      <c r="Z2556" s="5">
        <v>8700</v>
      </c>
      <c r="AA2556" s="5">
        <v>5.7494653590000002</v>
      </c>
      <c r="AB2556" s="5">
        <v>-75.627285959999995</v>
      </c>
      <c r="AC2556" s="7" t="s">
        <v>81</v>
      </c>
      <c r="AD2556" s="5">
        <v>421075300</v>
      </c>
      <c r="AE2556" s="5" t="str">
        <f>MID(TablaPivotFinal[[#This Row],[Fecha]],1,4)</f>
        <v>2018</v>
      </c>
      <c r="AF2556" s="5" t="str">
        <f>MID(TablaPivotFinal[[#This Row],[Fecha]],5,3)</f>
        <v>Oct</v>
      </c>
      <c r="AG2556" s="7">
        <v>421075300</v>
      </c>
      <c r="AH2556" s="8">
        <v>37926</v>
      </c>
      <c r="AI2556" t="s">
        <v>1091</v>
      </c>
      <c r="AJ2556" t="s">
        <v>897</v>
      </c>
      <c r="AK2556" t="s">
        <v>1219</v>
      </c>
    </row>
    <row r="2557" spans="1:37" x14ac:dyDescent="0.3">
      <c r="A2557" t="str">
        <f t="shared" si="117"/>
        <v>LA PINTADA-Concesión Pacifico Tres S.A.S.</v>
      </c>
      <c r="B2557" t="str">
        <f t="shared" si="118"/>
        <v>2018Sep</v>
      </c>
      <c r="C2557" t="str">
        <f t="shared" si="119"/>
        <v>5.749465359-75.62728596</v>
      </c>
      <c r="D2557" s="9" t="s">
        <v>497</v>
      </c>
      <c r="E2557" s="6" t="s">
        <v>498</v>
      </c>
      <c r="F2557" s="9" t="s">
        <v>499</v>
      </c>
      <c r="G2557" s="6">
        <v>5</v>
      </c>
      <c r="H2557" s="9" t="s">
        <v>500</v>
      </c>
      <c r="I2557" s="9" t="s">
        <v>501</v>
      </c>
      <c r="J2557" s="9" t="s">
        <v>103</v>
      </c>
      <c r="K2557" s="9" t="s">
        <v>502</v>
      </c>
      <c r="L2557" s="9" t="s">
        <v>503</v>
      </c>
      <c r="M2557" s="6">
        <v>3173673153</v>
      </c>
      <c r="N2557" s="6" t="s">
        <v>504</v>
      </c>
      <c r="O2557" s="9" t="s">
        <v>505</v>
      </c>
      <c r="P2557" s="6">
        <v>8300</v>
      </c>
      <c r="Q2557" s="6">
        <v>9000</v>
      </c>
      <c r="R2557" s="6">
        <v>19200</v>
      </c>
      <c r="S2557" s="6">
        <v>24400</v>
      </c>
      <c r="T2557" s="6">
        <v>27400</v>
      </c>
      <c r="U2557" s="6">
        <v>0</v>
      </c>
      <c r="V2557" s="6">
        <v>0</v>
      </c>
      <c r="W2557" s="6">
        <v>0</v>
      </c>
      <c r="X2557" s="6">
        <v>0</v>
      </c>
      <c r="Y2557" s="6">
        <v>8400</v>
      </c>
      <c r="Z2557" s="6">
        <v>8700</v>
      </c>
      <c r="AA2557" s="6">
        <v>5.7494653590000002</v>
      </c>
      <c r="AB2557" s="6">
        <v>-75.627285959999995</v>
      </c>
      <c r="AC2557" s="9" t="s">
        <v>83</v>
      </c>
      <c r="AD2557" s="6">
        <v>769451000</v>
      </c>
      <c r="AE2557" s="6" t="str">
        <f>MID(TablaPivotFinal[[#This Row],[Fecha]],1,4)</f>
        <v>2018</v>
      </c>
      <c r="AF2557" s="6" t="str">
        <f>MID(TablaPivotFinal[[#This Row],[Fecha]],5,3)</f>
        <v>Sep</v>
      </c>
      <c r="AG2557" s="9">
        <v>769451000</v>
      </c>
      <c r="AH2557" s="10">
        <v>55171</v>
      </c>
      <c r="AI2557" t="s">
        <v>1091</v>
      </c>
      <c r="AJ2557" t="s">
        <v>896</v>
      </c>
      <c r="AK2557" t="s">
        <v>1219</v>
      </c>
    </row>
    <row r="2558" spans="1:37" x14ac:dyDescent="0.3">
      <c r="A2558" t="str">
        <f t="shared" si="117"/>
        <v>PRIMAVERA-CONCESION LA PINTADA S.A.S. (ODINSA)</v>
      </c>
      <c r="B2558" t="str">
        <f t="shared" si="118"/>
        <v>2016Abr</v>
      </c>
      <c r="C2558" t="str">
        <f t="shared" si="119"/>
        <v>5.968901178-75.59407236</v>
      </c>
      <c r="D2558" s="7" t="s">
        <v>507</v>
      </c>
      <c r="E2558" s="5">
        <v>2509</v>
      </c>
      <c r="F2558" s="7" t="s">
        <v>499</v>
      </c>
      <c r="G2558" s="5">
        <v>5</v>
      </c>
      <c r="H2558" s="7" t="s">
        <v>508</v>
      </c>
      <c r="I2558" s="7" t="s">
        <v>501</v>
      </c>
      <c r="J2558" s="7" t="s">
        <v>103</v>
      </c>
      <c r="K2558" s="7" t="s">
        <v>509</v>
      </c>
      <c r="L2558" s="7" t="s">
        <v>503</v>
      </c>
      <c r="M2558" s="5">
        <v>3173673153</v>
      </c>
      <c r="N2558" s="5" t="s">
        <v>504</v>
      </c>
      <c r="O2558" s="7" t="s">
        <v>510</v>
      </c>
      <c r="P2558" s="5">
        <v>8300</v>
      </c>
      <c r="Q2558" s="5">
        <v>9000</v>
      </c>
      <c r="R2558" s="5">
        <v>19200</v>
      </c>
      <c r="S2558" s="5">
        <v>24400</v>
      </c>
      <c r="T2558" s="5">
        <v>27400</v>
      </c>
      <c r="U2558" s="5">
        <v>0</v>
      </c>
      <c r="V2558" s="5">
        <v>0</v>
      </c>
      <c r="W2558" s="5">
        <v>0</v>
      </c>
      <c r="X2558" s="5">
        <v>0</v>
      </c>
      <c r="Y2558" s="5">
        <v>8400</v>
      </c>
      <c r="Z2558" s="5">
        <v>8700</v>
      </c>
      <c r="AA2558" s="5">
        <v>5.9689011780000003</v>
      </c>
      <c r="AB2558" s="5">
        <v>-75.594072359999998</v>
      </c>
      <c r="AC2558" s="7" t="s">
        <v>13</v>
      </c>
      <c r="AD2558" s="5">
        <v>1280207000</v>
      </c>
      <c r="AE2558" s="5" t="str">
        <f>MID(TablaPivotFinal[[#This Row],[Fecha]],1,4)</f>
        <v>2016</v>
      </c>
      <c r="AF2558" s="5" t="str">
        <f>MID(TablaPivotFinal[[#This Row],[Fecha]],5,3)</f>
        <v>Abr</v>
      </c>
      <c r="AG2558" s="7">
        <v>1280207000</v>
      </c>
      <c r="AH2558" s="8">
        <v>121431</v>
      </c>
      <c r="AI2558" t="s">
        <v>1092</v>
      </c>
      <c r="AJ2558" t="s">
        <v>867</v>
      </c>
      <c r="AK2558" t="s">
        <v>1220</v>
      </c>
    </row>
    <row r="2559" spans="1:37" x14ac:dyDescent="0.3">
      <c r="A2559" t="str">
        <f t="shared" si="117"/>
        <v>PRIMAVERA-CONCESION LA PINTADA S.A.S. (ODINSA)</v>
      </c>
      <c r="B2559" t="str">
        <f t="shared" si="118"/>
        <v>2016Ago</v>
      </c>
      <c r="C2559" t="str">
        <f t="shared" si="119"/>
        <v>5.968901178-75.59407236</v>
      </c>
      <c r="D2559" s="9" t="s">
        <v>507</v>
      </c>
      <c r="E2559" s="6">
        <v>2509</v>
      </c>
      <c r="F2559" s="9" t="s">
        <v>499</v>
      </c>
      <c r="G2559" s="6">
        <v>5</v>
      </c>
      <c r="H2559" s="9" t="s">
        <v>508</v>
      </c>
      <c r="I2559" s="9" t="s">
        <v>501</v>
      </c>
      <c r="J2559" s="9" t="s">
        <v>103</v>
      </c>
      <c r="K2559" s="9" t="s">
        <v>509</v>
      </c>
      <c r="L2559" s="9" t="s">
        <v>503</v>
      </c>
      <c r="M2559" s="6">
        <v>3173673153</v>
      </c>
      <c r="N2559" s="6" t="s">
        <v>504</v>
      </c>
      <c r="O2559" s="9" t="s">
        <v>510</v>
      </c>
      <c r="P2559" s="6">
        <v>8300</v>
      </c>
      <c r="Q2559" s="6">
        <v>9000</v>
      </c>
      <c r="R2559" s="6">
        <v>19200</v>
      </c>
      <c r="S2559" s="6">
        <v>24400</v>
      </c>
      <c r="T2559" s="6">
        <v>27400</v>
      </c>
      <c r="U2559" s="6">
        <v>0</v>
      </c>
      <c r="V2559" s="6">
        <v>0</v>
      </c>
      <c r="W2559" s="6">
        <v>0</v>
      </c>
      <c r="X2559" s="6">
        <v>0</v>
      </c>
      <c r="Y2559" s="6">
        <v>8400</v>
      </c>
      <c r="Z2559" s="6">
        <v>8700</v>
      </c>
      <c r="AA2559" s="6">
        <v>5.9689011780000003</v>
      </c>
      <c r="AB2559" s="6">
        <v>-75.594072359999998</v>
      </c>
      <c r="AC2559" s="9" t="s">
        <v>15</v>
      </c>
      <c r="AD2559" s="6">
        <v>1530565500</v>
      </c>
      <c r="AE2559" s="6" t="str">
        <f>MID(TablaPivotFinal[[#This Row],[Fecha]],1,4)</f>
        <v>2016</v>
      </c>
      <c r="AF2559" s="6" t="str">
        <f>MID(TablaPivotFinal[[#This Row],[Fecha]],5,3)</f>
        <v>Ago</v>
      </c>
      <c r="AG2559" s="9">
        <v>1530565500</v>
      </c>
      <c r="AH2559" s="10">
        <v>141061</v>
      </c>
      <c r="AI2559" t="s">
        <v>1092</v>
      </c>
      <c r="AJ2559" t="s">
        <v>871</v>
      </c>
      <c r="AK2559" t="s">
        <v>1220</v>
      </c>
    </row>
    <row r="2560" spans="1:37" x14ac:dyDescent="0.3">
      <c r="A2560" t="str">
        <f t="shared" si="117"/>
        <v>PRIMAVERA-CONCESION LA PINTADA S.A.S. (ODINSA)</v>
      </c>
      <c r="B2560" t="str">
        <f t="shared" si="118"/>
        <v>2016Dic</v>
      </c>
      <c r="C2560" t="str">
        <f t="shared" si="119"/>
        <v>5.968901178-75.59407236</v>
      </c>
      <c r="D2560" s="7" t="s">
        <v>507</v>
      </c>
      <c r="E2560" s="5">
        <v>2509</v>
      </c>
      <c r="F2560" s="7" t="s">
        <v>499</v>
      </c>
      <c r="G2560" s="5">
        <v>5</v>
      </c>
      <c r="H2560" s="7" t="s">
        <v>508</v>
      </c>
      <c r="I2560" s="7" t="s">
        <v>501</v>
      </c>
      <c r="J2560" s="7" t="s">
        <v>103</v>
      </c>
      <c r="K2560" s="7" t="s">
        <v>509</v>
      </c>
      <c r="L2560" s="7" t="s">
        <v>503</v>
      </c>
      <c r="M2560" s="5">
        <v>3173673153</v>
      </c>
      <c r="N2560" s="5" t="s">
        <v>504</v>
      </c>
      <c r="O2560" s="7" t="s">
        <v>510</v>
      </c>
      <c r="P2560" s="5">
        <v>8300</v>
      </c>
      <c r="Q2560" s="5">
        <v>9000</v>
      </c>
      <c r="R2560" s="5">
        <v>19200</v>
      </c>
      <c r="S2560" s="5">
        <v>24400</v>
      </c>
      <c r="T2560" s="5">
        <v>27400</v>
      </c>
      <c r="U2560" s="5">
        <v>0</v>
      </c>
      <c r="V2560" s="5">
        <v>0</v>
      </c>
      <c r="W2560" s="5">
        <v>0</v>
      </c>
      <c r="X2560" s="5">
        <v>0</v>
      </c>
      <c r="Y2560" s="5">
        <v>8400</v>
      </c>
      <c r="Z2560" s="5">
        <v>8700</v>
      </c>
      <c r="AA2560" s="5">
        <v>5.9689011780000003</v>
      </c>
      <c r="AB2560" s="5">
        <v>-75.594072359999998</v>
      </c>
      <c r="AC2560" s="7" t="s">
        <v>17</v>
      </c>
      <c r="AD2560" s="5">
        <v>1881920400</v>
      </c>
      <c r="AE2560" s="5" t="str">
        <f>MID(TablaPivotFinal[[#This Row],[Fecha]],1,4)</f>
        <v>2016</v>
      </c>
      <c r="AF2560" s="5" t="str">
        <f>MID(TablaPivotFinal[[#This Row],[Fecha]],5,3)</f>
        <v>Dic</v>
      </c>
      <c r="AG2560" s="7">
        <v>1881920400</v>
      </c>
      <c r="AH2560" s="8">
        <v>196501</v>
      </c>
      <c r="AI2560" t="s">
        <v>1092</v>
      </c>
      <c r="AJ2560" t="s">
        <v>875</v>
      </c>
      <c r="AK2560" t="s">
        <v>1220</v>
      </c>
    </row>
    <row r="2561" spans="1:37" x14ac:dyDescent="0.3">
      <c r="A2561" t="str">
        <f t="shared" si="117"/>
        <v>PRIMAVERA-CONCESION LA PINTADA S.A.S. (ODINSA)</v>
      </c>
      <c r="B2561" t="str">
        <f t="shared" si="118"/>
        <v>2016Ene</v>
      </c>
      <c r="C2561" t="str">
        <f t="shared" si="119"/>
        <v>5.968901178-75.59407236</v>
      </c>
      <c r="D2561" s="9" t="s">
        <v>507</v>
      </c>
      <c r="E2561" s="6">
        <v>2509</v>
      </c>
      <c r="F2561" s="9" t="s">
        <v>499</v>
      </c>
      <c r="G2561" s="6">
        <v>5</v>
      </c>
      <c r="H2561" s="9" t="s">
        <v>508</v>
      </c>
      <c r="I2561" s="9" t="s">
        <v>501</v>
      </c>
      <c r="J2561" s="9" t="s">
        <v>103</v>
      </c>
      <c r="K2561" s="9" t="s">
        <v>509</v>
      </c>
      <c r="L2561" s="9" t="s">
        <v>503</v>
      </c>
      <c r="M2561" s="6">
        <v>3173673153</v>
      </c>
      <c r="N2561" s="6" t="s">
        <v>504</v>
      </c>
      <c r="O2561" s="9" t="s">
        <v>510</v>
      </c>
      <c r="P2561" s="6">
        <v>8300</v>
      </c>
      <c r="Q2561" s="6">
        <v>9000</v>
      </c>
      <c r="R2561" s="6">
        <v>19200</v>
      </c>
      <c r="S2561" s="6">
        <v>24400</v>
      </c>
      <c r="T2561" s="6">
        <v>27400</v>
      </c>
      <c r="U2561" s="6">
        <v>0</v>
      </c>
      <c r="V2561" s="6">
        <v>0</v>
      </c>
      <c r="W2561" s="6">
        <v>0</v>
      </c>
      <c r="X2561" s="6">
        <v>0</v>
      </c>
      <c r="Y2561" s="6">
        <v>8400</v>
      </c>
      <c r="Z2561" s="6">
        <v>8700</v>
      </c>
      <c r="AA2561" s="6">
        <v>5.9689011780000003</v>
      </c>
      <c r="AB2561" s="6">
        <v>-75.594072359999998</v>
      </c>
      <c r="AC2561" s="9" t="s">
        <v>19</v>
      </c>
      <c r="AD2561" s="6">
        <v>1883315400</v>
      </c>
      <c r="AE2561" s="6" t="str">
        <f>MID(TablaPivotFinal[[#This Row],[Fecha]],1,4)</f>
        <v>2016</v>
      </c>
      <c r="AF2561" s="6" t="str">
        <f>MID(TablaPivotFinal[[#This Row],[Fecha]],5,3)</f>
        <v>Ene</v>
      </c>
      <c r="AG2561" s="9">
        <v>1883315400</v>
      </c>
      <c r="AH2561" s="10">
        <v>209178</v>
      </c>
      <c r="AI2561" t="s">
        <v>1092</v>
      </c>
      <c r="AJ2561" t="s">
        <v>864</v>
      </c>
      <c r="AK2561" t="s">
        <v>1220</v>
      </c>
    </row>
    <row r="2562" spans="1:37" x14ac:dyDescent="0.3">
      <c r="A2562" t="str">
        <f t="shared" ref="A2562:A2625" si="120">_xlfn.CONCAT(H2562,"-",D2562)</f>
        <v>PRIMAVERA-CONCESION LA PINTADA S.A.S. (ODINSA)</v>
      </c>
      <c r="B2562" t="str">
        <f t="shared" si="118"/>
        <v>2016Feb</v>
      </c>
      <c r="C2562" t="str">
        <f t="shared" si="119"/>
        <v>5.968901178-75.59407236</v>
      </c>
      <c r="D2562" s="7" t="s">
        <v>507</v>
      </c>
      <c r="E2562" s="5">
        <v>2509</v>
      </c>
      <c r="F2562" s="7" t="s">
        <v>499</v>
      </c>
      <c r="G2562" s="5">
        <v>5</v>
      </c>
      <c r="H2562" s="7" t="s">
        <v>508</v>
      </c>
      <c r="I2562" s="7" t="s">
        <v>501</v>
      </c>
      <c r="J2562" s="7" t="s">
        <v>103</v>
      </c>
      <c r="K2562" s="7" t="s">
        <v>509</v>
      </c>
      <c r="L2562" s="7" t="s">
        <v>503</v>
      </c>
      <c r="M2562" s="5">
        <v>3173673153</v>
      </c>
      <c r="N2562" s="5" t="s">
        <v>504</v>
      </c>
      <c r="O2562" s="7" t="s">
        <v>510</v>
      </c>
      <c r="P2562" s="5">
        <v>8300</v>
      </c>
      <c r="Q2562" s="5">
        <v>9000</v>
      </c>
      <c r="R2562" s="5">
        <v>19200</v>
      </c>
      <c r="S2562" s="5">
        <v>24400</v>
      </c>
      <c r="T2562" s="5">
        <v>27400</v>
      </c>
      <c r="U2562" s="5">
        <v>0</v>
      </c>
      <c r="V2562" s="5">
        <v>0</v>
      </c>
      <c r="W2562" s="5">
        <v>0</v>
      </c>
      <c r="X2562" s="5">
        <v>0</v>
      </c>
      <c r="Y2562" s="5">
        <v>8400</v>
      </c>
      <c r="Z2562" s="5">
        <v>8700</v>
      </c>
      <c r="AA2562" s="5">
        <v>5.9689011780000003</v>
      </c>
      <c r="AB2562" s="5">
        <v>-75.594072359999998</v>
      </c>
      <c r="AC2562" s="7" t="s">
        <v>21</v>
      </c>
      <c r="AD2562" s="5">
        <v>1407638200</v>
      </c>
      <c r="AE2562" s="5" t="str">
        <f>MID(TablaPivotFinal[[#This Row],[Fecha]],1,4)</f>
        <v>2016</v>
      </c>
      <c r="AF2562" s="5" t="str">
        <f>MID(TablaPivotFinal[[#This Row],[Fecha]],5,3)</f>
        <v>Feb</v>
      </c>
      <c r="AG2562" s="7">
        <v>1407638200</v>
      </c>
      <c r="AH2562" s="8">
        <v>136130</v>
      </c>
      <c r="AI2562" t="s">
        <v>1092</v>
      </c>
      <c r="AJ2562" t="s">
        <v>865</v>
      </c>
      <c r="AK2562" t="s">
        <v>1220</v>
      </c>
    </row>
    <row r="2563" spans="1:37" x14ac:dyDescent="0.3">
      <c r="A2563" t="str">
        <f t="shared" si="120"/>
        <v>PRIMAVERA-CONCESION LA PINTADA S.A.S. (ODINSA)</v>
      </c>
      <c r="B2563" t="str">
        <f t="shared" ref="B2563:B2626" si="121">_xlfn.CONCAT(AE2563,AF2563)</f>
        <v>2016Jul</v>
      </c>
      <c r="C2563" t="str">
        <f t="shared" ref="C2563:C2626" si="122">_xlfn.CONCAT(AA2563,AB2563)</f>
        <v>5.968901178-75.59407236</v>
      </c>
      <c r="D2563" s="9" t="s">
        <v>507</v>
      </c>
      <c r="E2563" s="6">
        <v>2509</v>
      </c>
      <c r="F2563" s="9" t="s">
        <v>499</v>
      </c>
      <c r="G2563" s="6">
        <v>5</v>
      </c>
      <c r="H2563" s="9" t="s">
        <v>508</v>
      </c>
      <c r="I2563" s="9" t="s">
        <v>501</v>
      </c>
      <c r="J2563" s="9" t="s">
        <v>103</v>
      </c>
      <c r="K2563" s="9" t="s">
        <v>509</v>
      </c>
      <c r="L2563" s="9" t="s">
        <v>503</v>
      </c>
      <c r="M2563" s="6">
        <v>3173673153</v>
      </c>
      <c r="N2563" s="6" t="s">
        <v>504</v>
      </c>
      <c r="O2563" s="9" t="s">
        <v>510</v>
      </c>
      <c r="P2563" s="6">
        <v>8300</v>
      </c>
      <c r="Q2563" s="6">
        <v>9000</v>
      </c>
      <c r="R2563" s="6">
        <v>19200</v>
      </c>
      <c r="S2563" s="6">
        <v>24400</v>
      </c>
      <c r="T2563" s="6">
        <v>27400</v>
      </c>
      <c r="U2563" s="6">
        <v>0</v>
      </c>
      <c r="V2563" s="6">
        <v>0</v>
      </c>
      <c r="W2563" s="6">
        <v>0</v>
      </c>
      <c r="X2563" s="6">
        <v>0</v>
      </c>
      <c r="Y2563" s="6">
        <v>8400</v>
      </c>
      <c r="Z2563" s="6">
        <v>8700</v>
      </c>
      <c r="AA2563" s="6">
        <v>5.9689011780000003</v>
      </c>
      <c r="AB2563" s="6">
        <v>-75.594072359999998</v>
      </c>
      <c r="AC2563" s="9" t="s">
        <v>23</v>
      </c>
      <c r="AD2563" s="6">
        <v>1376061800</v>
      </c>
      <c r="AE2563" s="6" t="str">
        <f>MID(TablaPivotFinal[[#This Row],[Fecha]],1,4)</f>
        <v>2016</v>
      </c>
      <c r="AF2563" s="6" t="str">
        <f>MID(TablaPivotFinal[[#This Row],[Fecha]],5,3)</f>
        <v>Jul</v>
      </c>
      <c r="AG2563" s="9">
        <v>1376061800</v>
      </c>
      <c r="AH2563" s="10">
        <v>145076</v>
      </c>
      <c r="AI2563" t="s">
        <v>1092</v>
      </c>
      <c r="AJ2563" t="s">
        <v>870</v>
      </c>
      <c r="AK2563" t="s">
        <v>1220</v>
      </c>
    </row>
    <row r="2564" spans="1:37" x14ac:dyDescent="0.3">
      <c r="A2564" t="str">
        <f t="shared" si="120"/>
        <v>PRIMAVERA-CONCESION LA PINTADA S.A.S. (ODINSA)</v>
      </c>
      <c r="B2564" t="str">
        <f t="shared" si="121"/>
        <v>2016Jun</v>
      </c>
      <c r="C2564" t="str">
        <f t="shared" si="122"/>
        <v>5.968901178-75.59407236</v>
      </c>
      <c r="D2564" s="7" t="s">
        <v>507</v>
      </c>
      <c r="E2564" s="5">
        <v>2509</v>
      </c>
      <c r="F2564" s="7" t="s">
        <v>499</v>
      </c>
      <c r="G2564" s="5">
        <v>5</v>
      </c>
      <c r="H2564" s="7" t="s">
        <v>508</v>
      </c>
      <c r="I2564" s="7" t="s">
        <v>501</v>
      </c>
      <c r="J2564" s="7" t="s">
        <v>103</v>
      </c>
      <c r="K2564" s="7" t="s">
        <v>509</v>
      </c>
      <c r="L2564" s="7" t="s">
        <v>503</v>
      </c>
      <c r="M2564" s="5">
        <v>3173673153</v>
      </c>
      <c r="N2564" s="5" t="s">
        <v>504</v>
      </c>
      <c r="O2564" s="7" t="s">
        <v>510</v>
      </c>
      <c r="P2564" s="5">
        <v>8300</v>
      </c>
      <c r="Q2564" s="5">
        <v>9000</v>
      </c>
      <c r="R2564" s="5">
        <v>19200</v>
      </c>
      <c r="S2564" s="5">
        <v>24400</v>
      </c>
      <c r="T2564" s="5">
        <v>27400</v>
      </c>
      <c r="U2564" s="5">
        <v>0</v>
      </c>
      <c r="V2564" s="5">
        <v>0</v>
      </c>
      <c r="W2564" s="5">
        <v>0</v>
      </c>
      <c r="X2564" s="5">
        <v>0</v>
      </c>
      <c r="Y2564" s="5">
        <v>8400</v>
      </c>
      <c r="Z2564" s="5">
        <v>8700</v>
      </c>
      <c r="AA2564" s="5">
        <v>5.9689011780000003</v>
      </c>
      <c r="AB2564" s="5">
        <v>-75.594072359999998</v>
      </c>
      <c r="AC2564" s="7" t="s">
        <v>25</v>
      </c>
      <c r="AD2564" s="5">
        <v>1334512800</v>
      </c>
      <c r="AE2564" s="5" t="str">
        <f>MID(TablaPivotFinal[[#This Row],[Fecha]],1,4)</f>
        <v>2016</v>
      </c>
      <c r="AF2564" s="5" t="str">
        <f>MID(TablaPivotFinal[[#This Row],[Fecha]],5,3)</f>
        <v>Jun</v>
      </c>
      <c r="AG2564" s="7">
        <v>1334512800</v>
      </c>
      <c r="AH2564" s="8">
        <v>137829</v>
      </c>
      <c r="AI2564" t="s">
        <v>1092</v>
      </c>
      <c r="AJ2564" t="s">
        <v>869</v>
      </c>
      <c r="AK2564" t="s">
        <v>1220</v>
      </c>
    </row>
    <row r="2565" spans="1:37" x14ac:dyDescent="0.3">
      <c r="A2565" t="str">
        <f t="shared" si="120"/>
        <v>PRIMAVERA-CONCESION LA PINTADA S.A.S. (ODINSA)</v>
      </c>
      <c r="B2565" t="str">
        <f t="shared" si="121"/>
        <v>2016Mar</v>
      </c>
      <c r="C2565" t="str">
        <f t="shared" si="122"/>
        <v>5.968901178-75.59407236</v>
      </c>
      <c r="D2565" s="9" t="s">
        <v>507</v>
      </c>
      <c r="E2565" s="6">
        <v>2509</v>
      </c>
      <c r="F2565" s="9" t="s">
        <v>499</v>
      </c>
      <c r="G2565" s="6">
        <v>5</v>
      </c>
      <c r="H2565" s="9" t="s">
        <v>508</v>
      </c>
      <c r="I2565" s="9" t="s">
        <v>501</v>
      </c>
      <c r="J2565" s="9" t="s">
        <v>103</v>
      </c>
      <c r="K2565" s="9" t="s">
        <v>509</v>
      </c>
      <c r="L2565" s="9" t="s">
        <v>503</v>
      </c>
      <c r="M2565" s="6">
        <v>3173673153</v>
      </c>
      <c r="N2565" s="6" t="s">
        <v>504</v>
      </c>
      <c r="O2565" s="9" t="s">
        <v>510</v>
      </c>
      <c r="P2565" s="6">
        <v>8300</v>
      </c>
      <c r="Q2565" s="6">
        <v>9000</v>
      </c>
      <c r="R2565" s="6">
        <v>19200</v>
      </c>
      <c r="S2565" s="6">
        <v>24400</v>
      </c>
      <c r="T2565" s="6">
        <v>27400</v>
      </c>
      <c r="U2565" s="6">
        <v>0</v>
      </c>
      <c r="V2565" s="6">
        <v>0</v>
      </c>
      <c r="W2565" s="6">
        <v>0</v>
      </c>
      <c r="X2565" s="6">
        <v>0</v>
      </c>
      <c r="Y2565" s="6">
        <v>8400</v>
      </c>
      <c r="Z2565" s="6">
        <v>8700</v>
      </c>
      <c r="AA2565" s="6">
        <v>5.9689011780000003</v>
      </c>
      <c r="AB2565" s="6">
        <v>-75.594072359999998</v>
      </c>
      <c r="AC2565" s="9" t="s">
        <v>27</v>
      </c>
      <c r="AD2565" s="6">
        <v>1655287500</v>
      </c>
      <c r="AE2565" s="6" t="str">
        <f>MID(TablaPivotFinal[[#This Row],[Fecha]],1,4)</f>
        <v>2016</v>
      </c>
      <c r="AF2565" s="6" t="str">
        <f>MID(TablaPivotFinal[[#This Row],[Fecha]],5,3)</f>
        <v>Mar</v>
      </c>
      <c r="AG2565" s="9">
        <v>1655287500</v>
      </c>
      <c r="AH2565" s="10">
        <v>170204</v>
      </c>
      <c r="AI2565" t="s">
        <v>1092</v>
      </c>
      <c r="AJ2565" t="s">
        <v>866</v>
      </c>
      <c r="AK2565" t="s">
        <v>1220</v>
      </c>
    </row>
    <row r="2566" spans="1:37" x14ac:dyDescent="0.3">
      <c r="A2566" t="str">
        <f t="shared" si="120"/>
        <v>PRIMAVERA-CONCESION LA PINTADA S.A.S. (ODINSA)</v>
      </c>
      <c r="B2566" t="str">
        <f t="shared" si="121"/>
        <v>2016May</v>
      </c>
      <c r="C2566" t="str">
        <f t="shared" si="122"/>
        <v>5.968901178-75.59407236</v>
      </c>
      <c r="D2566" s="7" t="s">
        <v>507</v>
      </c>
      <c r="E2566" s="5">
        <v>2509</v>
      </c>
      <c r="F2566" s="7" t="s">
        <v>499</v>
      </c>
      <c r="G2566" s="5">
        <v>5</v>
      </c>
      <c r="H2566" s="7" t="s">
        <v>508</v>
      </c>
      <c r="I2566" s="7" t="s">
        <v>501</v>
      </c>
      <c r="J2566" s="7" t="s">
        <v>103</v>
      </c>
      <c r="K2566" s="7" t="s">
        <v>509</v>
      </c>
      <c r="L2566" s="7" t="s">
        <v>503</v>
      </c>
      <c r="M2566" s="5">
        <v>3173673153</v>
      </c>
      <c r="N2566" s="5" t="s">
        <v>504</v>
      </c>
      <c r="O2566" s="7" t="s">
        <v>510</v>
      </c>
      <c r="P2566" s="5">
        <v>8300</v>
      </c>
      <c r="Q2566" s="5">
        <v>9000</v>
      </c>
      <c r="R2566" s="5">
        <v>19200</v>
      </c>
      <c r="S2566" s="5">
        <v>24400</v>
      </c>
      <c r="T2566" s="5">
        <v>27400</v>
      </c>
      <c r="U2566" s="5">
        <v>0</v>
      </c>
      <c r="V2566" s="5">
        <v>0</v>
      </c>
      <c r="W2566" s="5">
        <v>0</v>
      </c>
      <c r="X2566" s="5">
        <v>0</v>
      </c>
      <c r="Y2566" s="5">
        <v>8400</v>
      </c>
      <c r="Z2566" s="5">
        <v>8700</v>
      </c>
      <c r="AA2566" s="5">
        <v>5.9689011780000003</v>
      </c>
      <c r="AB2566" s="5">
        <v>-75.594072359999998</v>
      </c>
      <c r="AC2566" s="7" t="s">
        <v>29</v>
      </c>
      <c r="AD2566" s="5">
        <v>1497498600</v>
      </c>
      <c r="AE2566" s="5" t="str">
        <f>MID(TablaPivotFinal[[#This Row],[Fecha]],1,4)</f>
        <v>2016</v>
      </c>
      <c r="AF2566" s="5" t="str">
        <f>MID(TablaPivotFinal[[#This Row],[Fecha]],5,3)</f>
        <v>May</v>
      </c>
      <c r="AG2566" s="7">
        <v>1497498600</v>
      </c>
      <c r="AH2566" s="8">
        <v>150072</v>
      </c>
      <c r="AI2566" t="s">
        <v>1092</v>
      </c>
      <c r="AJ2566" t="s">
        <v>868</v>
      </c>
      <c r="AK2566" t="s">
        <v>1220</v>
      </c>
    </row>
    <row r="2567" spans="1:37" x14ac:dyDescent="0.3">
      <c r="A2567" t="str">
        <f t="shared" si="120"/>
        <v>PRIMAVERA-CONCESION LA PINTADA S.A.S. (ODINSA)</v>
      </c>
      <c r="B2567" t="str">
        <f t="shared" si="121"/>
        <v>2016Nov</v>
      </c>
      <c r="C2567" t="str">
        <f t="shared" si="122"/>
        <v>5.968901178-75.59407236</v>
      </c>
      <c r="D2567" s="9" t="s">
        <v>507</v>
      </c>
      <c r="E2567" s="6">
        <v>2509</v>
      </c>
      <c r="F2567" s="9" t="s">
        <v>499</v>
      </c>
      <c r="G2567" s="6">
        <v>5</v>
      </c>
      <c r="H2567" s="9" t="s">
        <v>508</v>
      </c>
      <c r="I2567" s="9" t="s">
        <v>501</v>
      </c>
      <c r="J2567" s="9" t="s">
        <v>103</v>
      </c>
      <c r="K2567" s="9" t="s">
        <v>509</v>
      </c>
      <c r="L2567" s="9" t="s">
        <v>503</v>
      </c>
      <c r="M2567" s="6">
        <v>3173673153</v>
      </c>
      <c r="N2567" s="6" t="s">
        <v>504</v>
      </c>
      <c r="O2567" s="9" t="s">
        <v>510</v>
      </c>
      <c r="P2567" s="6">
        <v>8300</v>
      </c>
      <c r="Q2567" s="6">
        <v>9000</v>
      </c>
      <c r="R2567" s="6">
        <v>19200</v>
      </c>
      <c r="S2567" s="6">
        <v>24400</v>
      </c>
      <c r="T2567" s="6">
        <v>27400</v>
      </c>
      <c r="U2567" s="6">
        <v>0</v>
      </c>
      <c r="V2567" s="6">
        <v>0</v>
      </c>
      <c r="W2567" s="6">
        <v>0</v>
      </c>
      <c r="X2567" s="6">
        <v>0</v>
      </c>
      <c r="Y2567" s="6">
        <v>8400</v>
      </c>
      <c r="Z2567" s="6">
        <v>8700</v>
      </c>
      <c r="AA2567" s="6">
        <v>5.9689011780000003</v>
      </c>
      <c r="AB2567" s="6">
        <v>-75.594072359999998</v>
      </c>
      <c r="AC2567" s="9" t="s">
        <v>31</v>
      </c>
      <c r="AD2567" s="6">
        <v>1599362100</v>
      </c>
      <c r="AE2567" s="6" t="str">
        <f>MID(TablaPivotFinal[[#This Row],[Fecha]],1,4)</f>
        <v>2016</v>
      </c>
      <c r="AF2567" s="6" t="str">
        <f>MID(TablaPivotFinal[[#This Row],[Fecha]],5,3)</f>
        <v>Nov</v>
      </c>
      <c r="AG2567" s="9">
        <v>1599362100</v>
      </c>
      <c r="AH2567" s="10">
        <v>158726</v>
      </c>
      <c r="AI2567" t="s">
        <v>1092</v>
      </c>
      <c r="AJ2567" t="s">
        <v>874</v>
      </c>
      <c r="AK2567" t="s">
        <v>1220</v>
      </c>
    </row>
    <row r="2568" spans="1:37" x14ac:dyDescent="0.3">
      <c r="A2568" t="str">
        <f t="shared" si="120"/>
        <v>PRIMAVERA-CONCESION LA PINTADA S.A.S. (ODINSA)</v>
      </c>
      <c r="B2568" t="str">
        <f t="shared" si="121"/>
        <v>2016Oct</v>
      </c>
      <c r="C2568" t="str">
        <f t="shared" si="122"/>
        <v>5.968901178-75.59407236</v>
      </c>
      <c r="D2568" s="7" t="s">
        <v>507</v>
      </c>
      <c r="E2568" s="5">
        <v>2509</v>
      </c>
      <c r="F2568" s="7" t="s">
        <v>499</v>
      </c>
      <c r="G2568" s="5">
        <v>5</v>
      </c>
      <c r="H2568" s="7" t="s">
        <v>508</v>
      </c>
      <c r="I2568" s="7" t="s">
        <v>501</v>
      </c>
      <c r="J2568" s="7" t="s">
        <v>103</v>
      </c>
      <c r="K2568" s="7" t="s">
        <v>509</v>
      </c>
      <c r="L2568" s="7" t="s">
        <v>503</v>
      </c>
      <c r="M2568" s="5">
        <v>3173673153</v>
      </c>
      <c r="N2568" s="5" t="s">
        <v>504</v>
      </c>
      <c r="O2568" s="7" t="s">
        <v>510</v>
      </c>
      <c r="P2568" s="5">
        <v>8300</v>
      </c>
      <c r="Q2568" s="5">
        <v>9000</v>
      </c>
      <c r="R2568" s="5">
        <v>19200</v>
      </c>
      <c r="S2568" s="5">
        <v>24400</v>
      </c>
      <c r="T2568" s="5">
        <v>27400</v>
      </c>
      <c r="U2568" s="5">
        <v>0</v>
      </c>
      <c r="V2568" s="5">
        <v>0</v>
      </c>
      <c r="W2568" s="5">
        <v>0</v>
      </c>
      <c r="X2568" s="5">
        <v>0</v>
      </c>
      <c r="Y2568" s="5">
        <v>8400</v>
      </c>
      <c r="Z2568" s="5">
        <v>8700</v>
      </c>
      <c r="AA2568" s="5">
        <v>5.9689011780000003</v>
      </c>
      <c r="AB2568" s="5">
        <v>-75.594072359999998</v>
      </c>
      <c r="AC2568" s="7" t="s">
        <v>33</v>
      </c>
      <c r="AD2568" s="5">
        <v>1534149400</v>
      </c>
      <c r="AE2568" s="5" t="str">
        <f>MID(TablaPivotFinal[[#This Row],[Fecha]],1,4)</f>
        <v>2016</v>
      </c>
      <c r="AF2568" s="5" t="str">
        <f>MID(TablaPivotFinal[[#This Row],[Fecha]],5,3)</f>
        <v>Oct</v>
      </c>
      <c r="AG2568" s="7">
        <v>1534149400</v>
      </c>
      <c r="AH2568" s="8">
        <v>146553</v>
      </c>
      <c r="AI2568" t="s">
        <v>1092</v>
      </c>
      <c r="AJ2568" t="s">
        <v>873</v>
      </c>
      <c r="AK2568" t="s">
        <v>1220</v>
      </c>
    </row>
    <row r="2569" spans="1:37" x14ac:dyDescent="0.3">
      <c r="A2569" t="str">
        <f t="shared" si="120"/>
        <v>PRIMAVERA-CONCESION LA PINTADA S.A.S. (ODINSA)</v>
      </c>
      <c r="B2569" t="str">
        <f t="shared" si="121"/>
        <v>2016Sep</v>
      </c>
      <c r="C2569" t="str">
        <f t="shared" si="122"/>
        <v>5.968901178-75.59407236</v>
      </c>
      <c r="D2569" s="9" t="s">
        <v>507</v>
      </c>
      <c r="E2569" s="6">
        <v>2509</v>
      </c>
      <c r="F2569" s="9" t="s">
        <v>499</v>
      </c>
      <c r="G2569" s="6">
        <v>5</v>
      </c>
      <c r="H2569" s="9" t="s">
        <v>508</v>
      </c>
      <c r="I2569" s="9" t="s">
        <v>501</v>
      </c>
      <c r="J2569" s="9" t="s">
        <v>103</v>
      </c>
      <c r="K2569" s="9" t="s">
        <v>509</v>
      </c>
      <c r="L2569" s="9" t="s">
        <v>503</v>
      </c>
      <c r="M2569" s="6">
        <v>3173673153</v>
      </c>
      <c r="N2569" s="6" t="s">
        <v>504</v>
      </c>
      <c r="O2569" s="9" t="s">
        <v>510</v>
      </c>
      <c r="P2569" s="6">
        <v>8300</v>
      </c>
      <c r="Q2569" s="6">
        <v>9000</v>
      </c>
      <c r="R2569" s="6">
        <v>19200</v>
      </c>
      <c r="S2569" s="6">
        <v>24400</v>
      </c>
      <c r="T2569" s="6">
        <v>27400</v>
      </c>
      <c r="U2569" s="6">
        <v>0</v>
      </c>
      <c r="V2569" s="6">
        <v>0</v>
      </c>
      <c r="W2569" s="6">
        <v>0</v>
      </c>
      <c r="X2569" s="6">
        <v>0</v>
      </c>
      <c r="Y2569" s="6">
        <v>8400</v>
      </c>
      <c r="Z2569" s="6">
        <v>8700</v>
      </c>
      <c r="AA2569" s="6">
        <v>5.9689011780000003</v>
      </c>
      <c r="AB2569" s="6">
        <v>-75.594072359999998</v>
      </c>
      <c r="AC2569" s="9" t="s">
        <v>35</v>
      </c>
      <c r="AD2569" s="6">
        <v>1333764700</v>
      </c>
      <c r="AE2569" s="6" t="str">
        <f>MID(TablaPivotFinal[[#This Row],[Fecha]],1,4)</f>
        <v>2016</v>
      </c>
      <c r="AF2569" s="6" t="str">
        <f>MID(TablaPivotFinal[[#This Row],[Fecha]],5,3)</f>
        <v>Sep</v>
      </c>
      <c r="AG2569" s="9">
        <v>1333764700</v>
      </c>
      <c r="AH2569" s="10">
        <v>119460</v>
      </c>
      <c r="AI2569" t="s">
        <v>1092</v>
      </c>
      <c r="AJ2569" t="s">
        <v>872</v>
      </c>
      <c r="AK2569" t="s">
        <v>1220</v>
      </c>
    </row>
    <row r="2570" spans="1:37" x14ac:dyDescent="0.3">
      <c r="A2570" t="str">
        <f t="shared" si="120"/>
        <v>PRIMAVERA-CONCESION LA PINTADA S.A.S. (ODINSA)</v>
      </c>
      <c r="B2570" t="str">
        <f t="shared" si="121"/>
        <v>2017Abr</v>
      </c>
      <c r="C2570" t="str">
        <f t="shared" si="122"/>
        <v>5.968901178-75.59407236</v>
      </c>
      <c r="D2570" s="7" t="s">
        <v>507</v>
      </c>
      <c r="E2570" s="5">
        <v>2509</v>
      </c>
      <c r="F2570" s="7" t="s">
        <v>499</v>
      </c>
      <c r="G2570" s="5">
        <v>5</v>
      </c>
      <c r="H2570" s="7" t="s">
        <v>508</v>
      </c>
      <c r="I2570" s="7" t="s">
        <v>501</v>
      </c>
      <c r="J2570" s="7" t="s">
        <v>103</v>
      </c>
      <c r="K2570" s="7" t="s">
        <v>509</v>
      </c>
      <c r="L2570" s="7" t="s">
        <v>503</v>
      </c>
      <c r="M2570" s="5">
        <v>3173673153</v>
      </c>
      <c r="N2570" s="5" t="s">
        <v>504</v>
      </c>
      <c r="O2570" s="7" t="s">
        <v>510</v>
      </c>
      <c r="P2570" s="5">
        <v>8300</v>
      </c>
      <c r="Q2570" s="5">
        <v>9000</v>
      </c>
      <c r="R2570" s="5">
        <v>19200</v>
      </c>
      <c r="S2570" s="5">
        <v>24400</v>
      </c>
      <c r="T2570" s="5">
        <v>27400</v>
      </c>
      <c r="U2570" s="5">
        <v>0</v>
      </c>
      <c r="V2570" s="5">
        <v>0</v>
      </c>
      <c r="W2570" s="5">
        <v>0</v>
      </c>
      <c r="X2570" s="5">
        <v>0</v>
      </c>
      <c r="Y2570" s="5">
        <v>8400</v>
      </c>
      <c r="Z2570" s="5">
        <v>8700</v>
      </c>
      <c r="AA2570" s="5">
        <v>5.9689011780000003</v>
      </c>
      <c r="AB2570" s="5">
        <v>-75.594072359999998</v>
      </c>
      <c r="AC2570" s="7" t="s">
        <v>37</v>
      </c>
      <c r="AD2570" s="5">
        <v>1759383000</v>
      </c>
      <c r="AE2570" s="5" t="str">
        <f>MID(TablaPivotFinal[[#This Row],[Fecha]],1,4)</f>
        <v>2017</v>
      </c>
      <c r="AF2570" s="5" t="str">
        <f>MID(TablaPivotFinal[[#This Row],[Fecha]],5,3)</f>
        <v>Abr</v>
      </c>
      <c r="AG2570" s="7">
        <v>1759383000</v>
      </c>
      <c r="AH2570" s="8">
        <v>5816.2</v>
      </c>
      <c r="AI2570" t="s">
        <v>1092</v>
      </c>
      <c r="AJ2570" t="s">
        <v>879</v>
      </c>
      <c r="AK2570" t="s">
        <v>1220</v>
      </c>
    </row>
    <row r="2571" spans="1:37" x14ac:dyDescent="0.3">
      <c r="A2571" t="str">
        <f t="shared" si="120"/>
        <v>PRIMAVERA-CONCESION LA PINTADA S.A.S. (ODINSA)</v>
      </c>
      <c r="B2571" t="str">
        <f t="shared" si="121"/>
        <v>2017Ago</v>
      </c>
      <c r="C2571" t="str">
        <f t="shared" si="122"/>
        <v>5.968901178-75.59407236</v>
      </c>
      <c r="D2571" s="9" t="s">
        <v>507</v>
      </c>
      <c r="E2571" s="6">
        <v>2509</v>
      </c>
      <c r="F2571" s="9" t="s">
        <v>499</v>
      </c>
      <c r="G2571" s="6">
        <v>5</v>
      </c>
      <c r="H2571" s="9" t="s">
        <v>508</v>
      </c>
      <c r="I2571" s="9" t="s">
        <v>501</v>
      </c>
      <c r="J2571" s="9" t="s">
        <v>103</v>
      </c>
      <c r="K2571" s="9" t="s">
        <v>509</v>
      </c>
      <c r="L2571" s="9" t="s">
        <v>503</v>
      </c>
      <c r="M2571" s="6">
        <v>3173673153</v>
      </c>
      <c r="N2571" s="6" t="s">
        <v>504</v>
      </c>
      <c r="O2571" s="9" t="s">
        <v>510</v>
      </c>
      <c r="P2571" s="6">
        <v>8300</v>
      </c>
      <c r="Q2571" s="6">
        <v>9000</v>
      </c>
      <c r="R2571" s="6">
        <v>19200</v>
      </c>
      <c r="S2571" s="6">
        <v>24400</v>
      </c>
      <c r="T2571" s="6">
        <v>27400</v>
      </c>
      <c r="U2571" s="6">
        <v>0</v>
      </c>
      <c r="V2571" s="6">
        <v>0</v>
      </c>
      <c r="W2571" s="6">
        <v>0</v>
      </c>
      <c r="X2571" s="6">
        <v>0</v>
      </c>
      <c r="Y2571" s="6">
        <v>8400</v>
      </c>
      <c r="Z2571" s="6">
        <v>8700</v>
      </c>
      <c r="AA2571" s="6">
        <v>5.9689011780000003</v>
      </c>
      <c r="AB2571" s="6">
        <v>-75.594072359999998</v>
      </c>
      <c r="AC2571" s="9" t="s">
        <v>39</v>
      </c>
      <c r="AD2571" s="6">
        <v>1840075100</v>
      </c>
      <c r="AE2571" s="6" t="str">
        <f>MID(TablaPivotFinal[[#This Row],[Fecha]],1,4)</f>
        <v>2017</v>
      </c>
      <c r="AF2571" s="6" t="str">
        <f>MID(TablaPivotFinal[[#This Row],[Fecha]],5,3)</f>
        <v>Ago</v>
      </c>
      <c r="AG2571" s="9">
        <v>1840075100</v>
      </c>
      <c r="AH2571" s="10">
        <v>5646.83871</v>
      </c>
      <c r="AI2571" t="s">
        <v>1092</v>
      </c>
      <c r="AJ2571" t="s">
        <v>883</v>
      </c>
      <c r="AK2571" t="s">
        <v>1220</v>
      </c>
    </row>
    <row r="2572" spans="1:37" x14ac:dyDescent="0.3">
      <c r="A2572" t="str">
        <f t="shared" si="120"/>
        <v>PRIMAVERA-CONCESION LA PINTADA S.A.S. (ODINSA)</v>
      </c>
      <c r="B2572" t="str">
        <f t="shared" si="121"/>
        <v>2017Dic</v>
      </c>
      <c r="C2572" t="str">
        <f t="shared" si="122"/>
        <v>5.968901178-75.59407236</v>
      </c>
      <c r="D2572" s="7" t="s">
        <v>507</v>
      </c>
      <c r="E2572" s="5">
        <v>2509</v>
      </c>
      <c r="F2572" s="7" t="s">
        <v>499</v>
      </c>
      <c r="G2572" s="5">
        <v>5</v>
      </c>
      <c r="H2572" s="7" t="s">
        <v>508</v>
      </c>
      <c r="I2572" s="7" t="s">
        <v>501</v>
      </c>
      <c r="J2572" s="7" t="s">
        <v>103</v>
      </c>
      <c r="K2572" s="7" t="s">
        <v>509</v>
      </c>
      <c r="L2572" s="7" t="s">
        <v>503</v>
      </c>
      <c r="M2572" s="5">
        <v>3173673153</v>
      </c>
      <c r="N2572" s="5" t="s">
        <v>504</v>
      </c>
      <c r="O2572" s="7" t="s">
        <v>510</v>
      </c>
      <c r="P2572" s="5">
        <v>8300</v>
      </c>
      <c r="Q2572" s="5">
        <v>9000</v>
      </c>
      <c r="R2572" s="5">
        <v>19200</v>
      </c>
      <c r="S2572" s="5">
        <v>24400</v>
      </c>
      <c r="T2572" s="5">
        <v>27400</v>
      </c>
      <c r="U2572" s="5">
        <v>0</v>
      </c>
      <c r="V2572" s="5">
        <v>0</v>
      </c>
      <c r="W2572" s="5">
        <v>0</v>
      </c>
      <c r="X2572" s="5">
        <v>0</v>
      </c>
      <c r="Y2572" s="5">
        <v>8400</v>
      </c>
      <c r="Z2572" s="5">
        <v>8700</v>
      </c>
      <c r="AA2572" s="5">
        <v>5.9689011780000003</v>
      </c>
      <c r="AB2572" s="5">
        <v>-75.594072359999998</v>
      </c>
      <c r="AC2572" s="7" t="s">
        <v>41</v>
      </c>
      <c r="AD2572" s="5">
        <v>2053300100</v>
      </c>
      <c r="AE2572" s="5" t="str">
        <f>MID(TablaPivotFinal[[#This Row],[Fecha]],1,4)</f>
        <v>2017</v>
      </c>
      <c r="AF2572" s="5" t="str">
        <f>MID(TablaPivotFinal[[#This Row],[Fecha]],5,3)</f>
        <v>Dic</v>
      </c>
      <c r="AG2572" s="7">
        <v>2053300100</v>
      </c>
      <c r="AH2572" s="8">
        <v>6758.1935480000002</v>
      </c>
      <c r="AI2572" t="s">
        <v>1092</v>
      </c>
      <c r="AJ2572" t="s">
        <v>887</v>
      </c>
      <c r="AK2572" t="s">
        <v>1220</v>
      </c>
    </row>
    <row r="2573" spans="1:37" x14ac:dyDescent="0.3">
      <c r="A2573" t="str">
        <f t="shared" si="120"/>
        <v>PRIMAVERA-CONCESION LA PINTADA S.A.S. (ODINSA)</v>
      </c>
      <c r="B2573" t="str">
        <f t="shared" si="121"/>
        <v>2017Ene</v>
      </c>
      <c r="C2573" t="str">
        <f t="shared" si="122"/>
        <v>5.968901178-75.59407236</v>
      </c>
      <c r="D2573" s="9" t="s">
        <v>507</v>
      </c>
      <c r="E2573" s="6">
        <v>2509</v>
      </c>
      <c r="F2573" s="9" t="s">
        <v>499</v>
      </c>
      <c r="G2573" s="6">
        <v>5</v>
      </c>
      <c r="H2573" s="9" t="s">
        <v>508</v>
      </c>
      <c r="I2573" s="9" t="s">
        <v>501</v>
      </c>
      <c r="J2573" s="9" t="s">
        <v>103</v>
      </c>
      <c r="K2573" s="9" t="s">
        <v>509</v>
      </c>
      <c r="L2573" s="9" t="s">
        <v>503</v>
      </c>
      <c r="M2573" s="6">
        <v>3173673153</v>
      </c>
      <c r="N2573" s="6" t="s">
        <v>504</v>
      </c>
      <c r="O2573" s="9" t="s">
        <v>510</v>
      </c>
      <c r="P2573" s="6">
        <v>8300</v>
      </c>
      <c r="Q2573" s="6">
        <v>9000</v>
      </c>
      <c r="R2573" s="6">
        <v>19200</v>
      </c>
      <c r="S2573" s="6">
        <v>24400</v>
      </c>
      <c r="T2573" s="6">
        <v>27400</v>
      </c>
      <c r="U2573" s="6">
        <v>0</v>
      </c>
      <c r="V2573" s="6">
        <v>0</v>
      </c>
      <c r="W2573" s="6">
        <v>0</v>
      </c>
      <c r="X2573" s="6">
        <v>0</v>
      </c>
      <c r="Y2573" s="6">
        <v>8400</v>
      </c>
      <c r="Z2573" s="6">
        <v>8700</v>
      </c>
      <c r="AA2573" s="6">
        <v>5.9689011780000003</v>
      </c>
      <c r="AB2573" s="6">
        <v>-75.594072359999998</v>
      </c>
      <c r="AC2573" s="9" t="s">
        <v>43</v>
      </c>
      <c r="AD2573" s="6">
        <v>1995735900</v>
      </c>
      <c r="AE2573" s="6" t="str">
        <f>MID(TablaPivotFinal[[#This Row],[Fecha]],1,4)</f>
        <v>2017</v>
      </c>
      <c r="AF2573" s="6" t="str">
        <f>MID(TablaPivotFinal[[#This Row],[Fecha]],5,3)</f>
        <v>Ene</v>
      </c>
      <c r="AG2573" s="9">
        <v>1995735900</v>
      </c>
      <c r="AH2573" s="10">
        <v>6742.6774189999996</v>
      </c>
      <c r="AI2573" t="s">
        <v>1092</v>
      </c>
      <c r="AJ2573" t="s">
        <v>876</v>
      </c>
      <c r="AK2573" t="s">
        <v>1220</v>
      </c>
    </row>
    <row r="2574" spans="1:37" x14ac:dyDescent="0.3">
      <c r="A2574" t="str">
        <f t="shared" si="120"/>
        <v>PRIMAVERA-CONCESION LA PINTADA S.A.S. (ODINSA)</v>
      </c>
      <c r="B2574" t="str">
        <f t="shared" si="121"/>
        <v>2017Feb</v>
      </c>
      <c r="C2574" t="str">
        <f t="shared" si="122"/>
        <v>5.968901178-75.59407236</v>
      </c>
      <c r="D2574" s="7" t="s">
        <v>507</v>
      </c>
      <c r="E2574" s="5">
        <v>2509</v>
      </c>
      <c r="F2574" s="7" t="s">
        <v>499</v>
      </c>
      <c r="G2574" s="5">
        <v>5</v>
      </c>
      <c r="H2574" s="7" t="s">
        <v>508</v>
      </c>
      <c r="I2574" s="7" t="s">
        <v>501</v>
      </c>
      <c r="J2574" s="7" t="s">
        <v>103</v>
      </c>
      <c r="K2574" s="7" t="s">
        <v>509</v>
      </c>
      <c r="L2574" s="7" t="s">
        <v>503</v>
      </c>
      <c r="M2574" s="5">
        <v>3173673153</v>
      </c>
      <c r="N2574" s="5" t="s">
        <v>504</v>
      </c>
      <c r="O2574" s="7" t="s">
        <v>510</v>
      </c>
      <c r="P2574" s="5">
        <v>8300</v>
      </c>
      <c r="Q2574" s="5">
        <v>9000</v>
      </c>
      <c r="R2574" s="5">
        <v>19200</v>
      </c>
      <c r="S2574" s="5">
        <v>24400</v>
      </c>
      <c r="T2574" s="5">
        <v>27400</v>
      </c>
      <c r="U2574" s="5">
        <v>0</v>
      </c>
      <c r="V2574" s="5">
        <v>0</v>
      </c>
      <c r="W2574" s="5">
        <v>0</v>
      </c>
      <c r="X2574" s="5">
        <v>0</v>
      </c>
      <c r="Y2574" s="5">
        <v>8400</v>
      </c>
      <c r="Z2574" s="5">
        <v>8700</v>
      </c>
      <c r="AA2574" s="5">
        <v>5.9689011780000003</v>
      </c>
      <c r="AB2574" s="5">
        <v>-75.594072359999998</v>
      </c>
      <c r="AC2574" s="7" t="s">
        <v>45</v>
      </c>
      <c r="AD2574" s="5">
        <v>1513470300</v>
      </c>
      <c r="AE2574" s="5" t="str">
        <f>MID(TablaPivotFinal[[#This Row],[Fecha]],1,4)</f>
        <v>2017</v>
      </c>
      <c r="AF2574" s="5" t="str">
        <f>MID(TablaPivotFinal[[#This Row],[Fecha]],5,3)</f>
        <v>Feb</v>
      </c>
      <c r="AG2574" s="7">
        <v>1513470300</v>
      </c>
      <c r="AH2574" s="8">
        <v>5012.9642860000004</v>
      </c>
      <c r="AI2574" t="s">
        <v>1092</v>
      </c>
      <c r="AJ2574" t="s">
        <v>877</v>
      </c>
      <c r="AK2574" t="s">
        <v>1220</v>
      </c>
    </row>
    <row r="2575" spans="1:37" x14ac:dyDescent="0.3">
      <c r="A2575" t="str">
        <f t="shared" si="120"/>
        <v>PRIMAVERA-CONCESION LA PINTADA S.A.S. (ODINSA)</v>
      </c>
      <c r="B2575" t="str">
        <f t="shared" si="121"/>
        <v>2017Jul</v>
      </c>
      <c r="C2575" t="str">
        <f t="shared" si="122"/>
        <v>5.968901178-75.59407236</v>
      </c>
      <c r="D2575" s="9" t="s">
        <v>507</v>
      </c>
      <c r="E2575" s="6">
        <v>2509</v>
      </c>
      <c r="F2575" s="9" t="s">
        <v>499</v>
      </c>
      <c r="G2575" s="6">
        <v>5</v>
      </c>
      <c r="H2575" s="9" t="s">
        <v>508</v>
      </c>
      <c r="I2575" s="9" t="s">
        <v>501</v>
      </c>
      <c r="J2575" s="9" t="s">
        <v>103</v>
      </c>
      <c r="K2575" s="9" t="s">
        <v>509</v>
      </c>
      <c r="L2575" s="9" t="s">
        <v>503</v>
      </c>
      <c r="M2575" s="6">
        <v>3173673153</v>
      </c>
      <c r="N2575" s="6" t="s">
        <v>504</v>
      </c>
      <c r="O2575" s="9" t="s">
        <v>510</v>
      </c>
      <c r="P2575" s="6">
        <v>8300</v>
      </c>
      <c r="Q2575" s="6">
        <v>9000</v>
      </c>
      <c r="R2575" s="6">
        <v>19200</v>
      </c>
      <c r="S2575" s="6">
        <v>24400</v>
      </c>
      <c r="T2575" s="6">
        <v>27400</v>
      </c>
      <c r="U2575" s="6">
        <v>0</v>
      </c>
      <c r="V2575" s="6">
        <v>0</v>
      </c>
      <c r="W2575" s="6">
        <v>0</v>
      </c>
      <c r="X2575" s="6">
        <v>0</v>
      </c>
      <c r="Y2575" s="6">
        <v>8400</v>
      </c>
      <c r="Z2575" s="6">
        <v>8700</v>
      </c>
      <c r="AA2575" s="6">
        <v>5.9689011780000003</v>
      </c>
      <c r="AB2575" s="6">
        <v>-75.594072359999998</v>
      </c>
      <c r="AC2575" s="9" t="s">
        <v>47</v>
      </c>
      <c r="AD2575" s="6">
        <v>1853839200</v>
      </c>
      <c r="AE2575" s="6" t="str">
        <f>MID(TablaPivotFinal[[#This Row],[Fecha]],1,4)</f>
        <v>2017</v>
      </c>
      <c r="AF2575" s="6" t="str">
        <f>MID(TablaPivotFinal[[#This Row],[Fecha]],5,3)</f>
        <v>Jul</v>
      </c>
      <c r="AG2575" s="9">
        <v>1853839200</v>
      </c>
      <c r="AH2575" s="10">
        <v>5716.1935480000002</v>
      </c>
      <c r="AI2575" t="s">
        <v>1092</v>
      </c>
      <c r="AJ2575" t="s">
        <v>882</v>
      </c>
      <c r="AK2575" t="s">
        <v>1220</v>
      </c>
    </row>
    <row r="2576" spans="1:37" x14ac:dyDescent="0.3">
      <c r="A2576" t="str">
        <f t="shared" si="120"/>
        <v>PRIMAVERA-CONCESION LA PINTADA S.A.S. (ODINSA)</v>
      </c>
      <c r="B2576" t="str">
        <f t="shared" si="121"/>
        <v>2017Jun</v>
      </c>
      <c r="C2576" t="str">
        <f t="shared" si="122"/>
        <v>5.968901178-75.59407236</v>
      </c>
      <c r="D2576" s="7" t="s">
        <v>507</v>
      </c>
      <c r="E2576" s="5">
        <v>2509</v>
      </c>
      <c r="F2576" s="7" t="s">
        <v>499</v>
      </c>
      <c r="G2576" s="5">
        <v>5</v>
      </c>
      <c r="H2576" s="7" t="s">
        <v>508</v>
      </c>
      <c r="I2576" s="7" t="s">
        <v>501</v>
      </c>
      <c r="J2576" s="7" t="s">
        <v>103</v>
      </c>
      <c r="K2576" s="7" t="s">
        <v>509</v>
      </c>
      <c r="L2576" s="7" t="s">
        <v>503</v>
      </c>
      <c r="M2576" s="5">
        <v>3173673153</v>
      </c>
      <c r="N2576" s="5" t="s">
        <v>504</v>
      </c>
      <c r="O2576" s="7" t="s">
        <v>510</v>
      </c>
      <c r="P2576" s="5">
        <v>8300</v>
      </c>
      <c r="Q2576" s="5">
        <v>9000</v>
      </c>
      <c r="R2576" s="5">
        <v>19200</v>
      </c>
      <c r="S2576" s="5">
        <v>24400</v>
      </c>
      <c r="T2576" s="5">
        <v>27400</v>
      </c>
      <c r="U2576" s="5">
        <v>0</v>
      </c>
      <c r="V2576" s="5">
        <v>0</v>
      </c>
      <c r="W2576" s="5">
        <v>0</v>
      </c>
      <c r="X2576" s="5">
        <v>0</v>
      </c>
      <c r="Y2576" s="5">
        <v>8400</v>
      </c>
      <c r="Z2576" s="5">
        <v>8700</v>
      </c>
      <c r="AA2576" s="5">
        <v>5.9689011780000003</v>
      </c>
      <c r="AB2576" s="5">
        <v>-75.594072359999998</v>
      </c>
      <c r="AC2576" s="7" t="s">
        <v>49</v>
      </c>
      <c r="AD2576" s="5">
        <v>1828708100</v>
      </c>
      <c r="AE2576" s="5" t="str">
        <f>MID(TablaPivotFinal[[#This Row],[Fecha]],1,4)</f>
        <v>2017</v>
      </c>
      <c r="AF2576" s="5" t="str">
        <f>MID(TablaPivotFinal[[#This Row],[Fecha]],5,3)</f>
        <v>Jun</v>
      </c>
      <c r="AG2576" s="7">
        <v>1828708100</v>
      </c>
      <c r="AH2576" s="8">
        <v>5807.7</v>
      </c>
      <c r="AI2576" t="s">
        <v>1092</v>
      </c>
      <c r="AJ2576" t="s">
        <v>881</v>
      </c>
      <c r="AK2576" t="s">
        <v>1220</v>
      </c>
    </row>
    <row r="2577" spans="1:37" x14ac:dyDescent="0.3">
      <c r="A2577" t="str">
        <f t="shared" si="120"/>
        <v>PRIMAVERA-CONCESION LA PINTADA S.A.S. (ODINSA)</v>
      </c>
      <c r="B2577" t="str">
        <f t="shared" si="121"/>
        <v>2017Mar</v>
      </c>
      <c r="C2577" t="str">
        <f t="shared" si="122"/>
        <v>5.968901178-75.59407236</v>
      </c>
      <c r="D2577" s="9" t="s">
        <v>507</v>
      </c>
      <c r="E2577" s="6">
        <v>2509</v>
      </c>
      <c r="F2577" s="9" t="s">
        <v>499</v>
      </c>
      <c r="G2577" s="6">
        <v>5</v>
      </c>
      <c r="H2577" s="9" t="s">
        <v>508</v>
      </c>
      <c r="I2577" s="9" t="s">
        <v>501</v>
      </c>
      <c r="J2577" s="9" t="s">
        <v>103</v>
      </c>
      <c r="K2577" s="9" t="s">
        <v>509</v>
      </c>
      <c r="L2577" s="9" t="s">
        <v>503</v>
      </c>
      <c r="M2577" s="6">
        <v>3173673153</v>
      </c>
      <c r="N2577" s="6" t="s">
        <v>504</v>
      </c>
      <c r="O2577" s="9" t="s">
        <v>510</v>
      </c>
      <c r="P2577" s="6">
        <v>8300</v>
      </c>
      <c r="Q2577" s="6">
        <v>9000</v>
      </c>
      <c r="R2577" s="6">
        <v>19200</v>
      </c>
      <c r="S2577" s="6">
        <v>24400</v>
      </c>
      <c r="T2577" s="6">
        <v>27400</v>
      </c>
      <c r="U2577" s="6">
        <v>0</v>
      </c>
      <c r="V2577" s="6">
        <v>0</v>
      </c>
      <c r="W2577" s="6">
        <v>0</v>
      </c>
      <c r="X2577" s="6">
        <v>0</v>
      </c>
      <c r="Y2577" s="6">
        <v>8400</v>
      </c>
      <c r="Z2577" s="6">
        <v>8700</v>
      </c>
      <c r="AA2577" s="6">
        <v>5.9689011780000003</v>
      </c>
      <c r="AB2577" s="6">
        <v>-75.594072359999998</v>
      </c>
      <c r="AC2577" s="9" t="s">
        <v>51</v>
      </c>
      <c r="AD2577" s="6">
        <v>1630429200</v>
      </c>
      <c r="AE2577" s="6" t="str">
        <f>MID(TablaPivotFinal[[#This Row],[Fecha]],1,4)</f>
        <v>2017</v>
      </c>
      <c r="AF2577" s="6" t="str">
        <f>MID(TablaPivotFinal[[#This Row],[Fecha]],5,3)</f>
        <v>Mar</v>
      </c>
      <c r="AG2577" s="9">
        <v>1630429200</v>
      </c>
      <c r="AH2577" s="10">
        <v>4962.258065</v>
      </c>
      <c r="AI2577" t="s">
        <v>1092</v>
      </c>
      <c r="AJ2577" t="s">
        <v>878</v>
      </c>
      <c r="AK2577" t="s">
        <v>1220</v>
      </c>
    </row>
    <row r="2578" spans="1:37" x14ac:dyDescent="0.3">
      <c r="A2578" t="str">
        <f t="shared" si="120"/>
        <v>PRIMAVERA-CONCESION LA PINTADA S.A.S. (ODINSA)</v>
      </c>
      <c r="B2578" t="str">
        <f t="shared" si="121"/>
        <v>2017May</v>
      </c>
      <c r="C2578" t="str">
        <f t="shared" si="122"/>
        <v>5.968901178-75.59407236</v>
      </c>
      <c r="D2578" s="7" t="s">
        <v>507</v>
      </c>
      <c r="E2578" s="5">
        <v>2509</v>
      </c>
      <c r="F2578" s="7" t="s">
        <v>499</v>
      </c>
      <c r="G2578" s="5">
        <v>5</v>
      </c>
      <c r="H2578" s="7" t="s">
        <v>508</v>
      </c>
      <c r="I2578" s="7" t="s">
        <v>501</v>
      </c>
      <c r="J2578" s="7" t="s">
        <v>103</v>
      </c>
      <c r="K2578" s="7" t="s">
        <v>509</v>
      </c>
      <c r="L2578" s="7" t="s">
        <v>503</v>
      </c>
      <c r="M2578" s="5">
        <v>3173673153</v>
      </c>
      <c r="N2578" s="5" t="s">
        <v>504</v>
      </c>
      <c r="O2578" s="7" t="s">
        <v>510</v>
      </c>
      <c r="P2578" s="5">
        <v>8300</v>
      </c>
      <c r="Q2578" s="5">
        <v>9000</v>
      </c>
      <c r="R2578" s="5">
        <v>19200</v>
      </c>
      <c r="S2578" s="5">
        <v>24400</v>
      </c>
      <c r="T2578" s="5">
        <v>27400</v>
      </c>
      <c r="U2578" s="5">
        <v>0</v>
      </c>
      <c r="V2578" s="5">
        <v>0</v>
      </c>
      <c r="W2578" s="5">
        <v>0</v>
      </c>
      <c r="X2578" s="5">
        <v>0</v>
      </c>
      <c r="Y2578" s="5">
        <v>8400</v>
      </c>
      <c r="Z2578" s="5">
        <v>8700</v>
      </c>
      <c r="AA2578" s="5">
        <v>5.9689011780000003</v>
      </c>
      <c r="AB2578" s="5">
        <v>-75.594072359999998</v>
      </c>
      <c r="AC2578" s="7" t="s">
        <v>53</v>
      </c>
      <c r="AD2578" s="5">
        <v>1609343500</v>
      </c>
      <c r="AE2578" s="5" t="str">
        <f>MID(TablaPivotFinal[[#This Row],[Fecha]],1,4)</f>
        <v>2017</v>
      </c>
      <c r="AF2578" s="5" t="str">
        <f>MID(TablaPivotFinal[[#This Row],[Fecha]],5,3)</f>
        <v>May</v>
      </c>
      <c r="AG2578" s="7">
        <v>1609343500</v>
      </c>
      <c r="AH2578" s="8">
        <v>4962.0967739999996</v>
      </c>
      <c r="AI2578" t="s">
        <v>1092</v>
      </c>
      <c r="AJ2578" t="s">
        <v>880</v>
      </c>
      <c r="AK2578" t="s">
        <v>1220</v>
      </c>
    </row>
    <row r="2579" spans="1:37" x14ac:dyDescent="0.3">
      <c r="A2579" t="str">
        <f t="shared" si="120"/>
        <v>PRIMAVERA-CONCESION LA PINTADA S.A.S. (ODINSA)</v>
      </c>
      <c r="B2579" t="str">
        <f t="shared" si="121"/>
        <v>2017Nov</v>
      </c>
      <c r="C2579" t="str">
        <f t="shared" si="122"/>
        <v>5.968901178-75.59407236</v>
      </c>
      <c r="D2579" s="9" t="s">
        <v>507</v>
      </c>
      <c r="E2579" s="6">
        <v>2509</v>
      </c>
      <c r="F2579" s="9" t="s">
        <v>499</v>
      </c>
      <c r="G2579" s="6">
        <v>5</v>
      </c>
      <c r="H2579" s="9" t="s">
        <v>508</v>
      </c>
      <c r="I2579" s="9" t="s">
        <v>501</v>
      </c>
      <c r="J2579" s="9" t="s">
        <v>103</v>
      </c>
      <c r="K2579" s="9" t="s">
        <v>509</v>
      </c>
      <c r="L2579" s="9" t="s">
        <v>503</v>
      </c>
      <c r="M2579" s="6">
        <v>3173673153</v>
      </c>
      <c r="N2579" s="6" t="s">
        <v>504</v>
      </c>
      <c r="O2579" s="9" t="s">
        <v>510</v>
      </c>
      <c r="P2579" s="6">
        <v>8300</v>
      </c>
      <c r="Q2579" s="6">
        <v>9000</v>
      </c>
      <c r="R2579" s="6">
        <v>19200</v>
      </c>
      <c r="S2579" s="6">
        <v>24400</v>
      </c>
      <c r="T2579" s="6">
        <v>27400</v>
      </c>
      <c r="U2579" s="6">
        <v>0</v>
      </c>
      <c r="V2579" s="6">
        <v>0</v>
      </c>
      <c r="W2579" s="6">
        <v>0</v>
      </c>
      <c r="X2579" s="6">
        <v>0</v>
      </c>
      <c r="Y2579" s="6">
        <v>8400</v>
      </c>
      <c r="Z2579" s="6">
        <v>8700</v>
      </c>
      <c r="AA2579" s="6">
        <v>5.9689011780000003</v>
      </c>
      <c r="AB2579" s="6">
        <v>-75.594072359999998</v>
      </c>
      <c r="AC2579" s="9" t="s">
        <v>55</v>
      </c>
      <c r="AD2579" s="6">
        <v>1745296500</v>
      </c>
      <c r="AE2579" s="6" t="str">
        <f>MID(TablaPivotFinal[[#This Row],[Fecha]],1,4)</f>
        <v>2017</v>
      </c>
      <c r="AF2579" s="6" t="str">
        <f>MID(TablaPivotFinal[[#This Row],[Fecha]],5,3)</f>
        <v>Nov</v>
      </c>
      <c r="AG2579" s="9">
        <v>1745296500</v>
      </c>
      <c r="AH2579" s="10">
        <v>5555.1</v>
      </c>
      <c r="AI2579" t="s">
        <v>1092</v>
      </c>
      <c r="AJ2579" t="s">
        <v>886</v>
      </c>
      <c r="AK2579" t="s">
        <v>1220</v>
      </c>
    </row>
    <row r="2580" spans="1:37" x14ac:dyDescent="0.3">
      <c r="A2580" t="str">
        <f t="shared" si="120"/>
        <v>PRIMAVERA-CONCESION LA PINTADA S.A.S. (ODINSA)</v>
      </c>
      <c r="B2580" t="str">
        <f t="shared" si="121"/>
        <v>2017Oct</v>
      </c>
      <c r="C2580" t="str">
        <f t="shared" si="122"/>
        <v>5.968901178-75.59407236</v>
      </c>
      <c r="D2580" s="7" t="s">
        <v>507</v>
      </c>
      <c r="E2580" s="5">
        <v>2509</v>
      </c>
      <c r="F2580" s="7" t="s">
        <v>499</v>
      </c>
      <c r="G2580" s="5">
        <v>5</v>
      </c>
      <c r="H2580" s="7" t="s">
        <v>508</v>
      </c>
      <c r="I2580" s="7" t="s">
        <v>501</v>
      </c>
      <c r="J2580" s="7" t="s">
        <v>103</v>
      </c>
      <c r="K2580" s="7" t="s">
        <v>509</v>
      </c>
      <c r="L2580" s="7" t="s">
        <v>503</v>
      </c>
      <c r="M2580" s="5">
        <v>3173673153</v>
      </c>
      <c r="N2580" s="5" t="s">
        <v>504</v>
      </c>
      <c r="O2580" s="7" t="s">
        <v>510</v>
      </c>
      <c r="P2580" s="5">
        <v>8300</v>
      </c>
      <c r="Q2580" s="5">
        <v>9000</v>
      </c>
      <c r="R2580" s="5">
        <v>19200</v>
      </c>
      <c r="S2580" s="5">
        <v>24400</v>
      </c>
      <c r="T2580" s="5">
        <v>27400</v>
      </c>
      <c r="U2580" s="5">
        <v>0</v>
      </c>
      <c r="V2580" s="5">
        <v>0</v>
      </c>
      <c r="W2580" s="5">
        <v>0</v>
      </c>
      <c r="X2580" s="5">
        <v>0</v>
      </c>
      <c r="Y2580" s="5">
        <v>8400</v>
      </c>
      <c r="Z2580" s="5">
        <v>8700</v>
      </c>
      <c r="AA2580" s="5">
        <v>5.9689011780000003</v>
      </c>
      <c r="AB2580" s="5">
        <v>-75.594072359999998</v>
      </c>
      <c r="AC2580" s="7" t="s">
        <v>57</v>
      </c>
      <c r="AD2580" s="5">
        <v>1823053900</v>
      </c>
      <c r="AE2580" s="5" t="str">
        <f>MID(TablaPivotFinal[[#This Row],[Fecha]],1,4)</f>
        <v>2017</v>
      </c>
      <c r="AF2580" s="5" t="str">
        <f>MID(TablaPivotFinal[[#This Row],[Fecha]],5,3)</f>
        <v>Oct</v>
      </c>
      <c r="AG2580" s="7">
        <v>1823053900</v>
      </c>
      <c r="AH2580" s="8">
        <v>5625.4516130000002</v>
      </c>
      <c r="AI2580" t="s">
        <v>1092</v>
      </c>
      <c r="AJ2580" t="s">
        <v>885</v>
      </c>
      <c r="AK2580" t="s">
        <v>1220</v>
      </c>
    </row>
    <row r="2581" spans="1:37" x14ac:dyDescent="0.3">
      <c r="A2581" t="str">
        <f t="shared" si="120"/>
        <v>PRIMAVERA-CONCESION LA PINTADA S.A.S. (ODINSA)</v>
      </c>
      <c r="B2581" t="str">
        <f t="shared" si="121"/>
        <v>2017Sep</v>
      </c>
      <c r="C2581" t="str">
        <f t="shared" si="122"/>
        <v>5.968901178-75.59407236</v>
      </c>
      <c r="D2581" s="9" t="s">
        <v>507</v>
      </c>
      <c r="E2581" s="6">
        <v>2509</v>
      </c>
      <c r="F2581" s="9" t="s">
        <v>499</v>
      </c>
      <c r="G2581" s="6">
        <v>5</v>
      </c>
      <c r="H2581" s="9" t="s">
        <v>508</v>
      </c>
      <c r="I2581" s="9" t="s">
        <v>501</v>
      </c>
      <c r="J2581" s="9" t="s">
        <v>103</v>
      </c>
      <c r="K2581" s="9" t="s">
        <v>509</v>
      </c>
      <c r="L2581" s="9" t="s">
        <v>503</v>
      </c>
      <c r="M2581" s="6">
        <v>3173673153</v>
      </c>
      <c r="N2581" s="6" t="s">
        <v>504</v>
      </c>
      <c r="O2581" s="9" t="s">
        <v>510</v>
      </c>
      <c r="P2581" s="6">
        <v>8300</v>
      </c>
      <c r="Q2581" s="6">
        <v>9000</v>
      </c>
      <c r="R2581" s="6">
        <v>19200</v>
      </c>
      <c r="S2581" s="6">
        <v>24400</v>
      </c>
      <c r="T2581" s="6">
        <v>27400</v>
      </c>
      <c r="U2581" s="6">
        <v>0</v>
      </c>
      <c r="V2581" s="6">
        <v>0</v>
      </c>
      <c r="W2581" s="6">
        <v>0</v>
      </c>
      <c r="X2581" s="6">
        <v>0</v>
      </c>
      <c r="Y2581" s="6">
        <v>8400</v>
      </c>
      <c r="Z2581" s="6">
        <v>8700</v>
      </c>
      <c r="AA2581" s="6">
        <v>5.9689011780000003</v>
      </c>
      <c r="AB2581" s="6">
        <v>-75.594072359999998</v>
      </c>
      <c r="AC2581" s="9" t="s">
        <v>59</v>
      </c>
      <c r="AD2581" s="6">
        <v>1678646200</v>
      </c>
      <c r="AE2581" s="6" t="str">
        <f>MID(TablaPivotFinal[[#This Row],[Fecha]],1,4)</f>
        <v>2017</v>
      </c>
      <c r="AF2581" s="6" t="str">
        <f>MID(TablaPivotFinal[[#This Row],[Fecha]],5,3)</f>
        <v>Sep</v>
      </c>
      <c r="AG2581" s="9">
        <v>1678646200</v>
      </c>
      <c r="AH2581" s="10">
        <v>5179.5333330000003</v>
      </c>
      <c r="AI2581" t="s">
        <v>1092</v>
      </c>
      <c r="AJ2581" t="s">
        <v>884</v>
      </c>
      <c r="AK2581" t="s">
        <v>1220</v>
      </c>
    </row>
    <row r="2582" spans="1:37" x14ac:dyDescent="0.3">
      <c r="A2582" t="str">
        <f t="shared" si="120"/>
        <v>PRIMAVERA-CONCESION LA PINTADA S.A.S. (ODINSA)</v>
      </c>
      <c r="B2582" t="str">
        <f t="shared" si="121"/>
        <v>2018Abr</v>
      </c>
      <c r="C2582" t="str">
        <f t="shared" si="122"/>
        <v>5.968901178-75.59407236</v>
      </c>
      <c r="D2582" s="7" t="s">
        <v>507</v>
      </c>
      <c r="E2582" s="5">
        <v>2509</v>
      </c>
      <c r="F2582" s="7" t="s">
        <v>499</v>
      </c>
      <c r="G2582" s="5">
        <v>5</v>
      </c>
      <c r="H2582" s="7" t="s">
        <v>508</v>
      </c>
      <c r="I2582" s="7" t="s">
        <v>501</v>
      </c>
      <c r="J2582" s="7" t="s">
        <v>103</v>
      </c>
      <c r="K2582" s="7" t="s">
        <v>509</v>
      </c>
      <c r="L2582" s="7" t="s">
        <v>503</v>
      </c>
      <c r="M2582" s="5">
        <v>3173673153</v>
      </c>
      <c r="N2582" s="5" t="s">
        <v>504</v>
      </c>
      <c r="O2582" s="7" t="s">
        <v>510</v>
      </c>
      <c r="P2582" s="5">
        <v>8300</v>
      </c>
      <c r="Q2582" s="5">
        <v>9000</v>
      </c>
      <c r="R2582" s="5">
        <v>19200</v>
      </c>
      <c r="S2582" s="5">
        <v>24400</v>
      </c>
      <c r="T2582" s="5">
        <v>27400</v>
      </c>
      <c r="U2582" s="5">
        <v>0</v>
      </c>
      <c r="V2582" s="5">
        <v>0</v>
      </c>
      <c r="W2582" s="5">
        <v>0</v>
      </c>
      <c r="X2582" s="5">
        <v>0</v>
      </c>
      <c r="Y2582" s="5">
        <v>8400</v>
      </c>
      <c r="Z2582" s="5">
        <v>8700</v>
      </c>
      <c r="AA2582" s="5">
        <v>5.9689011780000003</v>
      </c>
      <c r="AB2582" s="5">
        <v>-75.594072359999998</v>
      </c>
      <c r="AC2582" s="7" t="s">
        <v>61</v>
      </c>
      <c r="AD2582" s="5">
        <v>1768313000</v>
      </c>
      <c r="AE2582" s="5" t="str">
        <f>MID(TablaPivotFinal[[#This Row],[Fecha]],1,4)</f>
        <v>2018</v>
      </c>
      <c r="AF2582" s="5" t="str">
        <f>MID(TablaPivotFinal[[#This Row],[Fecha]],5,3)</f>
        <v>Abr</v>
      </c>
      <c r="AG2582" s="7">
        <v>1768313000</v>
      </c>
      <c r="AH2582" s="8">
        <v>159993</v>
      </c>
      <c r="AI2582" t="s">
        <v>1092</v>
      </c>
      <c r="AJ2582" t="s">
        <v>891</v>
      </c>
      <c r="AK2582" t="s">
        <v>1220</v>
      </c>
    </row>
    <row r="2583" spans="1:37" x14ac:dyDescent="0.3">
      <c r="A2583" t="str">
        <f t="shared" si="120"/>
        <v>PRIMAVERA-CONCESION LA PINTADA S.A.S. (ODINSA)</v>
      </c>
      <c r="B2583" t="str">
        <f t="shared" si="121"/>
        <v>2018Ago</v>
      </c>
      <c r="C2583" t="str">
        <f t="shared" si="122"/>
        <v>5.968901178-75.59407236</v>
      </c>
      <c r="D2583" s="9" t="s">
        <v>507</v>
      </c>
      <c r="E2583" s="6">
        <v>2509</v>
      </c>
      <c r="F2583" s="9" t="s">
        <v>499</v>
      </c>
      <c r="G2583" s="6">
        <v>5</v>
      </c>
      <c r="H2583" s="9" t="s">
        <v>508</v>
      </c>
      <c r="I2583" s="9" t="s">
        <v>501</v>
      </c>
      <c r="J2583" s="9" t="s">
        <v>103</v>
      </c>
      <c r="K2583" s="9" t="s">
        <v>509</v>
      </c>
      <c r="L2583" s="9" t="s">
        <v>503</v>
      </c>
      <c r="M2583" s="6">
        <v>3173673153</v>
      </c>
      <c r="N2583" s="6" t="s">
        <v>504</v>
      </c>
      <c r="O2583" s="9" t="s">
        <v>510</v>
      </c>
      <c r="P2583" s="6">
        <v>8300</v>
      </c>
      <c r="Q2583" s="6">
        <v>9000</v>
      </c>
      <c r="R2583" s="6">
        <v>19200</v>
      </c>
      <c r="S2583" s="6">
        <v>24400</v>
      </c>
      <c r="T2583" s="6">
        <v>27400</v>
      </c>
      <c r="U2583" s="6">
        <v>0</v>
      </c>
      <c r="V2583" s="6">
        <v>0</v>
      </c>
      <c r="W2583" s="6">
        <v>0</v>
      </c>
      <c r="X2583" s="6">
        <v>0</v>
      </c>
      <c r="Y2583" s="6">
        <v>8400</v>
      </c>
      <c r="Z2583" s="6">
        <v>8700</v>
      </c>
      <c r="AA2583" s="6">
        <v>5.9689011780000003</v>
      </c>
      <c r="AB2583" s="6">
        <v>-75.594072359999998</v>
      </c>
      <c r="AC2583" s="9" t="s">
        <v>63</v>
      </c>
      <c r="AD2583" s="6">
        <v>2017494800</v>
      </c>
      <c r="AE2583" s="6" t="str">
        <f>MID(TablaPivotFinal[[#This Row],[Fecha]],1,4)</f>
        <v>2018</v>
      </c>
      <c r="AF2583" s="6" t="str">
        <f>MID(TablaPivotFinal[[#This Row],[Fecha]],5,3)</f>
        <v>Ago</v>
      </c>
      <c r="AG2583" s="9">
        <v>2017494800</v>
      </c>
      <c r="AH2583" s="10">
        <v>183690</v>
      </c>
      <c r="AI2583" t="s">
        <v>1092</v>
      </c>
      <c r="AJ2583" t="s">
        <v>895</v>
      </c>
      <c r="AK2583" t="s">
        <v>1220</v>
      </c>
    </row>
    <row r="2584" spans="1:37" x14ac:dyDescent="0.3">
      <c r="A2584" t="str">
        <f t="shared" si="120"/>
        <v>PRIMAVERA-CONCESION LA PINTADA S.A.S. (ODINSA)</v>
      </c>
      <c r="B2584" t="str">
        <f t="shared" si="121"/>
        <v>2018Dic</v>
      </c>
      <c r="C2584" t="str">
        <f t="shared" si="122"/>
        <v>5.968901178-75.59407236</v>
      </c>
      <c r="D2584" s="7" t="s">
        <v>507</v>
      </c>
      <c r="E2584" s="5">
        <v>2509</v>
      </c>
      <c r="F2584" s="7" t="s">
        <v>499</v>
      </c>
      <c r="G2584" s="5">
        <v>5</v>
      </c>
      <c r="H2584" s="7" t="s">
        <v>508</v>
      </c>
      <c r="I2584" s="7" t="s">
        <v>501</v>
      </c>
      <c r="J2584" s="7" t="s">
        <v>103</v>
      </c>
      <c r="K2584" s="7" t="s">
        <v>509</v>
      </c>
      <c r="L2584" s="7" t="s">
        <v>503</v>
      </c>
      <c r="M2584" s="5">
        <v>3173673153</v>
      </c>
      <c r="N2584" s="5" t="s">
        <v>504</v>
      </c>
      <c r="O2584" s="7" t="s">
        <v>510</v>
      </c>
      <c r="P2584" s="5">
        <v>8300</v>
      </c>
      <c r="Q2584" s="5">
        <v>9000</v>
      </c>
      <c r="R2584" s="5">
        <v>19200</v>
      </c>
      <c r="S2584" s="5">
        <v>24400</v>
      </c>
      <c r="T2584" s="5">
        <v>27400</v>
      </c>
      <c r="U2584" s="5">
        <v>0</v>
      </c>
      <c r="V2584" s="5">
        <v>0</v>
      </c>
      <c r="W2584" s="5">
        <v>0</v>
      </c>
      <c r="X2584" s="5">
        <v>0</v>
      </c>
      <c r="Y2584" s="5">
        <v>8400</v>
      </c>
      <c r="Z2584" s="5">
        <v>8700</v>
      </c>
      <c r="AA2584" s="5">
        <v>5.9689011780000003</v>
      </c>
      <c r="AB2584" s="5">
        <v>-75.594072359999998</v>
      </c>
      <c r="AC2584" s="7" t="s">
        <v>65</v>
      </c>
      <c r="AD2584" s="5">
        <v>2132179900</v>
      </c>
      <c r="AE2584" s="5" t="str">
        <f>MID(TablaPivotFinal[[#This Row],[Fecha]],1,4)</f>
        <v>2018</v>
      </c>
      <c r="AF2584" s="5" t="str">
        <f>MID(TablaPivotFinal[[#This Row],[Fecha]],5,3)</f>
        <v>Dic</v>
      </c>
      <c r="AG2584" s="7">
        <v>2132179900</v>
      </c>
      <c r="AH2584" s="8">
        <v>206170</v>
      </c>
      <c r="AI2584" t="s">
        <v>1092</v>
      </c>
      <c r="AJ2584" t="s">
        <v>899</v>
      </c>
      <c r="AK2584" t="s">
        <v>1220</v>
      </c>
    </row>
    <row r="2585" spans="1:37" x14ac:dyDescent="0.3">
      <c r="A2585" t="str">
        <f t="shared" si="120"/>
        <v>PRIMAVERA-CONCESION LA PINTADA S.A.S. (ODINSA)</v>
      </c>
      <c r="B2585" t="str">
        <f t="shared" si="121"/>
        <v>2018Ene</v>
      </c>
      <c r="C2585" t="str">
        <f t="shared" si="122"/>
        <v>5.968901178-75.59407236</v>
      </c>
      <c r="D2585" s="9" t="s">
        <v>507</v>
      </c>
      <c r="E2585" s="6">
        <v>2509</v>
      </c>
      <c r="F2585" s="9" t="s">
        <v>499</v>
      </c>
      <c r="G2585" s="6">
        <v>5</v>
      </c>
      <c r="H2585" s="9" t="s">
        <v>508</v>
      </c>
      <c r="I2585" s="9" t="s">
        <v>501</v>
      </c>
      <c r="J2585" s="9" t="s">
        <v>103</v>
      </c>
      <c r="K2585" s="9" t="s">
        <v>509</v>
      </c>
      <c r="L2585" s="9" t="s">
        <v>503</v>
      </c>
      <c r="M2585" s="6">
        <v>3173673153</v>
      </c>
      <c r="N2585" s="6" t="s">
        <v>504</v>
      </c>
      <c r="O2585" s="9" t="s">
        <v>510</v>
      </c>
      <c r="P2585" s="6">
        <v>8300</v>
      </c>
      <c r="Q2585" s="6">
        <v>9000</v>
      </c>
      <c r="R2585" s="6">
        <v>19200</v>
      </c>
      <c r="S2585" s="6">
        <v>24400</v>
      </c>
      <c r="T2585" s="6">
        <v>27400</v>
      </c>
      <c r="U2585" s="6">
        <v>0</v>
      </c>
      <c r="V2585" s="6">
        <v>0</v>
      </c>
      <c r="W2585" s="6">
        <v>0</v>
      </c>
      <c r="X2585" s="6">
        <v>0</v>
      </c>
      <c r="Y2585" s="6">
        <v>8400</v>
      </c>
      <c r="Z2585" s="6">
        <v>8700</v>
      </c>
      <c r="AA2585" s="6">
        <v>5.9689011780000003</v>
      </c>
      <c r="AB2585" s="6">
        <v>-75.594072359999998</v>
      </c>
      <c r="AC2585" s="9" t="s">
        <v>67</v>
      </c>
      <c r="AD2585" s="6">
        <v>2082435500</v>
      </c>
      <c r="AE2585" s="6" t="str">
        <f>MID(TablaPivotFinal[[#This Row],[Fecha]],1,4)</f>
        <v>2018</v>
      </c>
      <c r="AF2585" s="6" t="str">
        <f>MID(TablaPivotFinal[[#This Row],[Fecha]],5,3)</f>
        <v>Ene</v>
      </c>
      <c r="AG2585" s="9">
        <v>2082435500</v>
      </c>
      <c r="AH2585" s="10">
        <v>208437</v>
      </c>
      <c r="AI2585" t="s">
        <v>1092</v>
      </c>
      <c r="AJ2585" t="s">
        <v>888</v>
      </c>
      <c r="AK2585" t="s">
        <v>1220</v>
      </c>
    </row>
    <row r="2586" spans="1:37" x14ac:dyDescent="0.3">
      <c r="A2586" t="str">
        <f t="shared" si="120"/>
        <v>PRIMAVERA-CONCESION LA PINTADA S.A.S. (ODINSA)</v>
      </c>
      <c r="B2586" t="str">
        <f t="shared" si="121"/>
        <v>2018Feb</v>
      </c>
      <c r="C2586" t="str">
        <f t="shared" si="122"/>
        <v>5.968901178-75.59407236</v>
      </c>
      <c r="D2586" s="7" t="s">
        <v>507</v>
      </c>
      <c r="E2586" s="5">
        <v>2509</v>
      </c>
      <c r="F2586" s="7" t="s">
        <v>499</v>
      </c>
      <c r="G2586" s="5">
        <v>5</v>
      </c>
      <c r="H2586" s="7" t="s">
        <v>508</v>
      </c>
      <c r="I2586" s="7" t="s">
        <v>501</v>
      </c>
      <c r="J2586" s="7" t="s">
        <v>103</v>
      </c>
      <c r="K2586" s="7" t="s">
        <v>509</v>
      </c>
      <c r="L2586" s="7" t="s">
        <v>503</v>
      </c>
      <c r="M2586" s="5">
        <v>3173673153</v>
      </c>
      <c r="N2586" s="5" t="s">
        <v>504</v>
      </c>
      <c r="O2586" s="7" t="s">
        <v>510</v>
      </c>
      <c r="P2586" s="5">
        <v>8300</v>
      </c>
      <c r="Q2586" s="5">
        <v>9000</v>
      </c>
      <c r="R2586" s="5">
        <v>19200</v>
      </c>
      <c r="S2586" s="5">
        <v>24400</v>
      </c>
      <c r="T2586" s="5">
        <v>27400</v>
      </c>
      <c r="U2586" s="5">
        <v>0</v>
      </c>
      <c r="V2586" s="5">
        <v>0</v>
      </c>
      <c r="W2586" s="5">
        <v>0</v>
      </c>
      <c r="X2586" s="5">
        <v>0</v>
      </c>
      <c r="Y2586" s="5">
        <v>8400</v>
      </c>
      <c r="Z2586" s="5">
        <v>8700</v>
      </c>
      <c r="AA2586" s="5">
        <v>5.9689011780000003</v>
      </c>
      <c r="AB2586" s="5">
        <v>-75.594072359999998</v>
      </c>
      <c r="AC2586" s="7" t="s">
        <v>69</v>
      </c>
      <c r="AD2586" s="5">
        <v>1545740600</v>
      </c>
      <c r="AE2586" s="5" t="str">
        <f>MID(TablaPivotFinal[[#This Row],[Fecha]],1,4)</f>
        <v>2018</v>
      </c>
      <c r="AF2586" s="5" t="str">
        <f>MID(TablaPivotFinal[[#This Row],[Fecha]],5,3)</f>
        <v>Feb</v>
      </c>
      <c r="AG2586" s="7">
        <v>1545740600</v>
      </c>
      <c r="AH2586" s="8">
        <v>138205</v>
      </c>
      <c r="AI2586" t="s">
        <v>1092</v>
      </c>
      <c r="AJ2586" t="s">
        <v>889</v>
      </c>
      <c r="AK2586" t="s">
        <v>1220</v>
      </c>
    </row>
    <row r="2587" spans="1:37" x14ac:dyDescent="0.3">
      <c r="A2587" t="str">
        <f t="shared" si="120"/>
        <v>PRIMAVERA-CONCESION LA PINTADA S.A.S. (ODINSA)</v>
      </c>
      <c r="B2587" t="str">
        <f t="shared" si="121"/>
        <v>2018Jul</v>
      </c>
      <c r="C2587" t="str">
        <f t="shared" si="122"/>
        <v>5.968901178-75.59407236</v>
      </c>
      <c r="D2587" s="9" t="s">
        <v>507</v>
      </c>
      <c r="E2587" s="6">
        <v>2509</v>
      </c>
      <c r="F2587" s="9" t="s">
        <v>499</v>
      </c>
      <c r="G2587" s="6">
        <v>5</v>
      </c>
      <c r="H2587" s="9" t="s">
        <v>508</v>
      </c>
      <c r="I2587" s="9" t="s">
        <v>501</v>
      </c>
      <c r="J2587" s="9" t="s">
        <v>103</v>
      </c>
      <c r="K2587" s="9" t="s">
        <v>509</v>
      </c>
      <c r="L2587" s="9" t="s">
        <v>503</v>
      </c>
      <c r="M2587" s="6">
        <v>3173673153</v>
      </c>
      <c r="N2587" s="6" t="s">
        <v>504</v>
      </c>
      <c r="O2587" s="9" t="s">
        <v>510</v>
      </c>
      <c r="P2587" s="6">
        <v>8300</v>
      </c>
      <c r="Q2587" s="6">
        <v>9000</v>
      </c>
      <c r="R2587" s="6">
        <v>19200</v>
      </c>
      <c r="S2587" s="6">
        <v>24400</v>
      </c>
      <c r="T2587" s="6">
        <v>27400</v>
      </c>
      <c r="U2587" s="6">
        <v>0</v>
      </c>
      <c r="V2587" s="6">
        <v>0</v>
      </c>
      <c r="W2587" s="6">
        <v>0</v>
      </c>
      <c r="X2587" s="6">
        <v>0</v>
      </c>
      <c r="Y2587" s="6">
        <v>8400</v>
      </c>
      <c r="Z2587" s="6">
        <v>8700</v>
      </c>
      <c r="AA2587" s="6">
        <v>5.9689011780000003</v>
      </c>
      <c r="AB2587" s="6">
        <v>-75.594072359999998</v>
      </c>
      <c r="AC2587" s="9" t="s">
        <v>71</v>
      </c>
      <c r="AD2587" s="6">
        <v>2026458300</v>
      </c>
      <c r="AE2587" s="6" t="str">
        <f>MID(TablaPivotFinal[[#This Row],[Fecha]],1,4)</f>
        <v>2018</v>
      </c>
      <c r="AF2587" s="6" t="str">
        <f>MID(TablaPivotFinal[[#This Row],[Fecha]],5,3)</f>
        <v>Jul</v>
      </c>
      <c r="AG2587" s="9">
        <v>2026458300</v>
      </c>
      <c r="AH2587" s="10">
        <v>189962</v>
      </c>
      <c r="AI2587" t="s">
        <v>1092</v>
      </c>
      <c r="AJ2587" t="s">
        <v>894</v>
      </c>
      <c r="AK2587" t="s">
        <v>1220</v>
      </c>
    </row>
    <row r="2588" spans="1:37" x14ac:dyDescent="0.3">
      <c r="A2588" t="str">
        <f t="shared" si="120"/>
        <v>PRIMAVERA-CONCESION LA PINTADA S.A.S. (ODINSA)</v>
      </c>
      <c r="B2588" t="str">
        <f t="shared" si="121"/>
        <v>2018Jun</v>
      </c>
      <c r="C2588" t="str">
        <f t="shared" si="122"/>
        <v>5.968901178-75.59407236</v>
      </c>
      <c r="D2588" s="7" t="s">
        <v>507</v>
      </c>
      <c r="E2588" s="5">
        <v>2509</v>
      </c>
      <c r="F2588" s="7" t="s">
        <v>499</v>
      </c>
      <c r="G2588" s="5">
        <v>5</v>
      </c>
      <c r="H2588" s="7" t="s">
        <v>508</v>
      </c>
      <c r="I2588" s="7" t="s">
        <v>501</v>
      </c>
      <c r="J2588" s="7" t="s">
        <v>103</v>
      </c>
      <c r="K2588" s="7" t="s">
        <v>509</v>
      </c>
      <c r="L2588" s="7" t="s">
        <v>503</v>
      </c>
      <c r="M2588" s="5">
        <v>3173673153</v>
      </c>
      <c r="N2588" s="5" t="s">
        <v>504</v>
      </c>
      <c r="O2588" s="7" t="s">
        <v>510</v>
      </c>
      <c r="P2588" s="5">
        <v>8300</v>
      </c>
      <c r="Q2588" s="5">
        <v>9000</v>
      </c>
      <c r="R2588" s="5">
        <v>19200</v>
      </c>
      <c r="S2588" s="5">
        <v>24400</v>
      </c>
      <c r="T2588" s="5">
        <v>27400</v>
      </c>
      <c r="U2588" s="5">
        <v>0</v>
      </c>
      <c r="V2588" s="5">
        <v>0</v>
      </c>
      <c r="W2588" s="5">
        <v>0</v>
      </c>
      <c r="X2588" s="5">
        <v>0</v>
      </c>
      <c r="Y2588" s="5">
        <v>8400</v>
      </c>
      <c r="Z2588" s="5">
        <v>8700</v>
      </c>
      <c r="AA2588" s="5">
        <v>5.9689011780000003</v>
      </c>
      <c r="AB2588" s="5">
        <v>-75.594072359999998</v>
      </c>
      <c r="AC2588" s="7" t="s">
        <v>73</v>
      </c>
      <c r="AD2588" s="5">
        <v>1841323200</v>
      </c>
      <c r="AE2588" s="5" t="str">
        <f>MID(TablaPivotFinal[[#This Row],[Fecha]],1,4)</f>
        <v>2018</v>
      </c>
      <c r="AF2588" s="5" t="str">
        <f>MID(TablaPivotFinal[[#This Row],[Fecha]],5,3)</f>
        <v>Jun</v>
      </c>
      <c r="AG2588" s="7">
        <v>1841323200</v>
      </c>
      <c r="AH2588" s="8">
        <v>177063</v>
      </c>
      <c r="AI2588" t="s">
        <v>1092</v>
      </c>
      <c r="AJ2588" t="s">
        <v>893</v>
      </c>
      <c r="AK2588" t="s">
        <v>1220</v>
      </c>
    </row>
    <row r="2589" spans="1:37" x14ac:dyDescent="0.3">
      <c r="A2589" t="str">
        <f t="shared" si="120"/>
        <v>PRIMAVERA-CONCESION LA PINTADA S.A.S. (ODINSA)</v>
      </c>
      <c r="B2589" t="str">
        <f t="shared" si="121"/>
        <v>2018Mar</v>
      </c>
      <c r="C2589" t="str">
        <f t="shared" si="122"/>
        <v>5.968901178-75.59407236</v>
      </c>
      <c r="D2589" s="9" t="s">
        <v>507</v>
      </c>
      <c r="E2589" s="6">
        <v>2509</v>
      </c>
      <c r="F2589" s="9" t="s">
        <v>499</v>
      </c>
      <c r="G2589" s="6">
        <v>5</v>
      </c>
      <c r="H2589" s="9" t="s">
        <v>508</v>
      </c>
      <c r="I2589" s="9" t="s">
        <v>501</v>
      </c>
      <c r="J2589" s="9" t="s">
        <v>103</v>
      </c>
      <c r="K2589" s="9" t="s">
        <v>509</v>
      </c>
      <c r="L2589" s="9" t="s">
        <v>503</v>
      </c>
      <c r="M2589" s="6">
        <v>3173673153</v>
      </c>
      <c r="N2589" s="6" t="s">
        <v>504</v>
      </c>
      <c r="O2589" s="9" t="s">
        <v>510</v>
      </c>
      <c r="P2589" s="6">
        <v>8300</v>
      </c>
      <c r="Q2589" s="6">
        <v>9000</v>
      </c>
      <c r="R2589" s="6">
        <v>19200</v>
      </c>
      <c r="S2589" s="6">
        <v>24400</v>
      </c>
      <c r="T2589" s="6">
        <v>27400</v>
      </c>
      <c r="U2589" s="6">
        <v>0</v>
      </c>
      <c r="V2589" s="6">
        <v>0</v>
      </c>
      <c r="W2589" s="6">
        <v>0</v>
      </c>
      <c r="X2589" s="6">
        <v>0</v>
      </c>
      <c r="Y2589" s="6">
        <v>8400</v>
      </c>
      <c r="Z2589" s="6">
        <v>8700</v>
      </c>
      <c r="AA2589" s="6">
        <v>5.9689011780000003</v>
      </c>
      <c r="AB2589" s="6">
        <v>-75.594072359999998</v>
      </c>
      <c r="AC2589" s="9" t="s">
        <v>75</v>
      </c>
      <c r="AD2589" s="6">
        <v>1882027000</v>
      </c>
      <c r="AE2589" s="6" t="str">
        <f>MID(TablaPivotFinal[[#This Row],[Fecha]],1,4)</f>
        <v>2018</v>
      </c>
      <c r="AF2589" s="6" t="str">
        <f>MID(TablaPivotFinal[[#This Row],[Fecha]],5,3)</f>
        <v>Mar</v>
      </c>
      <c r="AG2589" s="9">
        <v>1882027000</v>
      </c>
      <c r="AH2589" s="10">
        <v>177809</v>
      </c>
      <c r="AI2589" t="s">
        <v>1092</v>
      </c>
      <c r="AJ2589" t="s">
        <v>890</v>
      </c>
      <c r="AK2589" t="s">
        <v>1220</v>
      </c>
    </row>
    <row r="2590" spans="1:37" x14ac:dyDescent="0.3">
      <c r="A2590" t="str">
        <f t="shared" si="120"/>
        <v>PRIMAVERA-CONCESION LA PINTADA S.A.S. (ODINSA)</v>
      </c>
      <c r="B2590" t="str">
        <f t="shared" si="121"/>
        <v>2018May</v>
      </c>
      <c r="C2590" t="str">
        <f t="shared" si="122"/>
        <v>5.968901178-75.59407236</v>
      </c>
      <c r="D2590" s="7" t="s">
        <v>507</v>
      </c>
      <c r="E2590" s="5">
        <v>2509</v>
      </c>
      <c r="F2590" s="7" t="s">
        <v>499</v>
      </c>
      <c r="G2590" s="5">
        <v>5</v>
      </c>
      <c r="H2590" s="7" t="s">
        <v>508</v>
      </c>
      <c r="I2590" s="7" t="s">
        <v>501</v>
      </c>
      <c r="J2590" s="7" t="s">
        <v>103</v>
      </c>
      <c r="K2590" s="7" t="s">
        <v>509</v>
      </c>
      <c r="L2590" s="7" t="s">
        <v>503</v>
      </c>
      <c r="M2590" s="5">
        <v>3173673153</v>
      </c>
      <c r="N2590" s="5" t="s">
        <v>504</v>
      </c>
      <c r="O2590" s="7" t="s">
        <v>510</v>
      </c>
      <c r="P2590" s="5">
        <v>8300</v>
      </c>
      <c r="Q2590" s="5">
        <v>9000</v>
      </c>
      <c r="R2590" s="5">
        <v>19200</v>
      </c>
      <c r="S2590" s="5">
        <v>24400</v>
      </c>
      <c r="T2590" s="5">
        <v>27400</v>
      </c>
      <c r="U2590" s="5">
        <v>0</v>
      </c>
      <c r="V2590" s="5">
        <v>0</v>
      </c>
      <c r="W2590" s="5">
        <v>0</v>
      </c>
      <c r="X2590" s="5">
        <v>0</v>
      </c>
      <c r="Y2590" s="5">
        <v>8400</v>
      </c>
      <c r="Z2590" s="5">
        <v>8700</v>
      </c>
      <c r="AA2590" s="5">
        <v>5.9689011780000003</v>
      </c>
      <c r="AB2590" s="5">
        <v>-75.594072359999998</v>
      </c>
      <c r="AC2590" s="7" t="s">
        <v>77</v>
      </c>
      <c r="AD2590" s="5">
        <v>1806921500</v>
      </c>
      <c r="AE2590" s="5" t="str">
        <f>MID(TablaPivotFinal[[#This Row],[Fecha]],1,4)</f>
        <v>2018</v>
      </c>
      <c r="AF2590" s="5" t="str">
        <f>MID(TablaPivotFinal[[#This Row],[Fecha]],5,3)</f>
        <v>May</v>
      </c>
      <c r="AG2590" s="7">
        <v>1806921500</v>
      </c>
      <c r="AH2590" s="8">
        <v>167315</v>
      </c>
      <c r="AI2590" t="s">
        <v>1092</v>
      </c>
      <c r="AJ2590" t="s">
        <v>892</v>
      </c>
      <c r="AK2590" t="s">
        <v>1220</v>
      </c>
    </row>
    <row r="2591" spans="1:37" x14ac:dyDescent="0.3">
      <c r="A2591" t="str">
        <f t="shared" si="120"/>
        <v>PRIMAVERA-CONCESION LA PINTADA S.A.S. (ODINSA)</v>
      </c>
      <c r="B2591" t="str">
        <f t="shared" si="121"/>
        <v>2018Nov</v>
      </c>
      <c r="C2591" t="str">
        <f t="shared" si="122"/>
        <v>5.968901178-75.59407236</v>
      </c>
      <c r="D2591" s="9" t="s">
        <v>507</v>
      </c>
      <c r="E2591" s="6">
        <v>2509</v>
      </c>
      <c r="F2591" s="9" t="s">
        <v>499</v>
      </c>
      <c r="G2591" s="6">
        <v>5</v>
      </c>
      <c r="H2591" s="9" t="s">
        <v>508</v>
      </c>
      <c r="I2591" s="9" t="s">
        <v>501</v>
      </c>
      <c r="J2591" s="9" t="s">
        <v>103</v>
      </c>
      <c r="K2591" s="9" t="s">
        <v>509</v>
      </c>
      <c r="L2591" s="9" t="s">
        <v>503</v>
      </c>
      <c r="M2591" s="6">
        <v>3173673153</v>
      </c>
      <c r="N2591" s="6" t="s">
        <v>504</v>
      </c>
      <c r="O2591" s="9" t="s">
        <v>510</v>
      </c>
      <c r="P2591" s="6">
        <v>8300</v>
      </c>
      <c r="Q2591" s="6">
        <v>9000</v>
      </c>
      <c r="R2591" s="6">
        <v>19200</v>
      </c>
      <c r="S2591" s="6">
        <v>24400</v>
      </c>
      <c r="T2591" s="6">
        <v>27400</v>
      </c>
      <c r="U2591" s="6">
        <v>0</v>
      </c>
      <c r="V2591" s="6">
        <v>0</v>
      </c>
      <c r="W2591" s="6">
        <v>0</v>
      </c>
      <c r="X2591" s="6">
        <v>0</v>
      </c>
      <c r="Y2591" s="6">
        <v>8400</v>
      </c>
      <c r="Z2591" s="6">
        <v>8700</v>
      </c>
      <c r="AA2591" s="6">
        <v>5.9689011780000003</v>
      </c>
      <c r="AB2591" s="6">
        <v>-75.594072359999998</v>
      </c>
      <c r="AC2591" s="9" t="s">
        <v>79</v>
      </c>
      <c r="AD2591" s="6">
        <v>1844804700</v>
      </c>
      <c r="AE2591" s="6" t="str">
        <f>MID(TablaPivotFinal[[#This Row],[Fecha]],1,4)</f>
        <v>2018</v>
      </c>
      <c r="AF2591" s="6" t="str">
        <f>MID(TablaPivotFinal[[#This Row],[Fecha]],5,3)</f>
        <v>Nov</v>
      </c>
      <c r="AG2591" s="9">
        <v>1844804700</v>
      </c>
      <c r="AH2591" s="10">
        <v>169323</v>
      </c>
      <c r="AI2591" t="s">
        <v>1092</v>
      </c>
      <c r="AJ2591" t="s">
        <v>898</v>
      </c>
      <c r="AK2591" t="s">
        <v>1220</v>
      </c>
    </row>
    <row r="2592" spans="1:37" x14ac:dyDescent="0.3">
      <c r="A2592" t="str">
        <f t="shared" si="120"/>
        <v>PRIMAVERA-CONCESION LA PINTADA S.A.S. (ODINSA)</v>
      </c>
      <c r="B2592" t="str">
        <f t="shared" si="121"/>
        <v>2018Oct</v>
      </c>
      <c r="C2592" t="str">
        <f t="shared" si="122"/>
        <v>5.968901178-75.59407236</v>
      </c>
      <c r="D2592" s="7" t="s">
        <v>507</v>
      </c>
      <c r="E2592" s="5">
        <v>2509</v>
      </c>
      <c r="F2592" s="7" t="s">
        <v>499</v>
      </c>
      <c r="G2592" s="5">
        <v>5</v>
      </c>
      <c r="H2592" s="7" t="s">
        <v>508</v>
      </c>
      <c r="I2592" s="7" t="s">
        <v>501</v>
      </c>
      <c r="J2592" s="7" t="s">
        <v>103</v>
      </c>
      <c r="K2592" s="7" t="s">
        <v>509</v>
      </c>
      <c r="L2592" s="7" t="s">
        <v>503</v>
      </c>
      <c r="M2592" s="5">
        <v>3173673153</v>
      </c>
      <c r="N2592" s="5" t="s">
        <v>504</v>
      </c>
      <c r="O2592" s="7" t="s">
        <v>510</v>
      </c>
      <c r="P2592" s="5">
        <v>8300</v>
      </c>
      <c r="Q2592" s="5">
        <v>9000</v>
      </c>
      <c r="R2592" s="5">
        <v>19200</v>
      </c>
      <c r="S2592" s="5">
        <v>24400</v>
      </c>
      <c r="T2592" s="5">
        <v>27400</v>
      </c>
      <c r="U2592" s="5">
        <v>0</v>
      </c>
      <c r="V2592" s="5">
        <v>0</v>
      </c>
      <c r="W2592" s="5">
        <v>0</v>
      </c>
      <c r="X2592" s="5">
        <v>0</v>
      </c>
      <c r="Y2592" s="5">
        <v>8400</v>
      </c>
      <c r="Z2592" s="5">
        <v>8700</v>
      </c>
      <c r="AA2592" s="5">
        <v>5.9689011780000003</v>
      </c>
      <c r="AB2592" s="5">
        <v>-75.594072359999998</v>
      </c>
      <c r="AC2592" s="7" t="s">
        <v>81</v>
      </c>
      <c r="AD2592" s="5">
        <v>1926931600</v>
      </c>
      <c r="AE2592" s="5" t="str">
        <f>MID(TablaPivotFinal[[#This Row],[Fecha]],1,4)</f>
        <v>2018</v>
      </c>
      <c r="AF2592" s="5" t="str">
        <f>MID(TablaPivotFinal[[#This Row],[Fecha]],5,3)</f>
        <v>Oct</v>
      </c>
      <c r="AG2592" s="7">
        <v>1926931600</v>
      </c>
      <c r="AH2592" s="8">
        <v>175992</v>
      </c>
      <c r="AI2592" t="s">
        <v>1092</v>
      </c>
      <c r="AJ2592" t="s">
        <v>897</v>
      </c>
      <c r="AK2592" t="s">
        <v>1220</v>
      </c>
    </row>
    <row r="2593" spans="1:37" x14ac:dyDescent="0.3">
      <c r="A2593" t="str">
        <f t="shared" si="120"/>
        <v>PRIMAVERA-CONCESION LA PINTADA S.A.S. (ODINSA)</v>
      </c>
      <c r="B2593" t="str">
        <f t="shared" si="121"/>
        <v>2018Sep</v>
      </c>
      <c r="C2593" t="str">
        <f t="shared" si="122"/>
        <v>5.968901178-75.59407236</v>
      </c>
      <c r="D2593" s="9" t="s">
        <v>507</v>
      </c>
      <c r="E2593" s="6">
        <v>2509</v>
      </c>
      <c r="F2593" s="9" t="s">
        <v>499</v>
      </c>
      <c r="G2593" s="6">
        <v>5</v>
      </c>
      <c r="H2593" s="9" t="s">
        <v>508</v>
      </c>
      <c r="I2593" s="9" t="s">
        <v>501</v>
      </c>
      <c r="J2593" s="9" t="s">
        <v>103</v>
      </c>
      <c r="K2593" s="9" t="s">
        <v>509</v>
      </c>
      <c r="L2593" s="9" t="s">
        <v>503</v>
      </c>
      <c r="M2593" s="6">
        <v>3173673153</v>
      </c>
      <c r="N2593" s="6" t="s">
        <v>504</v>
      </c>
      <c r="O2593" s="9" t="s">
        <v>510</v>
      </c>
      <c r="P2593" s="6">
        <v>8300</v>
      </c>
      <c r="Q2593" s="6">
        <v>9000</v>
      </c>
      <c r="R2593" s="6">
        <v>19200</v>
      </c>
      <c r="S2593" s="6">
        <v>24400</v>
      </c>
      <c r="T2593" s="6">
        <v>27400</v>
      </c>
      <c r="U2593" s="6">
        <v>0</v>
      </c>
      <c r="V2593" s="6">
        <v>0</v>
      </c>
      <c r="W2593" s="6">
        <v>0</v>
      </c>
      <c r="X2593" s="6">
        <v>0</v>
      </c>
      <c r="Y2593" s="6">
        <v>8400</v>
      </c>
      <c r="Z2593" s="6">
        <v>8700</v>
      </c>
      <c r="AA2593" s="6">
        <v>5.9689011780000003</v>
      </c>
      <c r="AB2593" s="6">
        <v>-75.594072359999998</v>
      </c>
      <c r="AC2593" s="9" t="s">
        <v>83</v>
      </c>
      <c r="AD2593" s="6">
        <v>1739568400</v>
      </c>
      <c r="AE2593" s="6" t="str">
        <f>MID(TablaPivotFinal[[#This Row],[Fecha]],1,4)</f>
        <v>2018</v>
      </c>
      <c r="AF2593" s="6" t="str">
        <f>MID(TablaPivotFinal[[#This Row],[Fecha]],5,3)</f>
        <v>Sep</v>
      </c>
      <c r="AG2593" s="9">
        <v>1739568400</v>
      </c>
      <c r="AH2593" s="10">
        <v>154854</v>
      </c>
      <c r="AI2593" t="s">
        <v>1092</v>
      </c>
      <c r="AJ2593" t="s">
        <v>896</v>
      </c>
      <c r="AK2593" t="s">
        <v>1220</v>
      </c>
    </row>
    <row r="2594" spans="1:37" x14ac:dyDescent="0.3">
      <c r="A2594" t="str">
        <f t="shared" si="120"/>
        <v>AMAGA-Concesión Vial del Pacífico</v>
      </c>
      <c r="B2594" t="str">
        <f t="shared" si="121"/>
        <v>2016Abr</v>
      </c>
      <c r="C2594" t="str">
        <f t="shared" si="122"/>
        <v>6.046953761-75.6598771</v>
      </c>
      <c r="D2594" s="7" t="s">
        <v>512</v>
      </c>
      <c r="E2594" s="5">
        <v>6003</v>
      </c>
      <c r="F2594" s="7" t="s">
        <v>499</v>
      </c>
      <c r="G2594" s="5">
        <v>5</v>
      </c>
      <c r="H2594" s="7" t="s">
        <v>513</v>
      </c>
      <c r="I2594" s="7" t="s">
        <v>514</v>
      </c>
      <c r="J2594" s="7" t="s">
        <v>103</v>
      </c>
      <c r="K2594" s="7" t="s">
        <v>515</v>
      </c>
      <c r="L2594" s="7" t="s">
        <v>516</v>
      </c>
      <c r="M2594" s="5">
        <v>3207103032</v>
      </c>
      <c r="N2594" s="5">
        <v>3207103032</v>
      </c>
      <c r="O2594" s="7" t="s">
        <v>517</v>
      </c>
      <c r="P2594" s="5">
        <v>8300</v>
      </c>
      <c r="Q2594" s="5">
        <v>9000</v>
      </c>
      <c r="R2594" s="5">
        <v>19200</v>
      </c>
      <c r="S2594" s="5">
        <v>24400</v>
      </c>
      <c r="T2594" s="5">
        <v>27400</v>
      </c>
      <c r="U2594" s="5">
        <v>0</v>
      </c>
      <c r="V2594" s="5">
        <v>0</v>
      </c>
      <c r="W2594" s="5">
        <v>0</v>
      </c>
      <c r="X2594" s="5">
        <v>0</v>
      </c>
      <c r="Y2594" s="5">
        <v>8400</v>
      </c>
      <c r="Z2594" s="5">
        <v>8700</v>
      </c>
      <c r="AA2594" s="5">
        <v>6.0469537610000001</v>
      </c>
      <c r="AB2594" s="5">
        <v>-75.659877100000003</v>
      </c>
      <c r="AC2594" s="7" t="s">
        <v>13</v>
      </c>
      <c r="AD2594" s="5">
        <v>1633986600</v>
      </c>
      <c r="AE2594" s="5" t="str">
        <f>MID(TablaPivotFinal[[#This Row],[Fecha]],1,4)</f>
        <v>2016</v>
      </c>
      <c r="AF2594" s="5" t="str">
        <f>MID(TablaPivotFinal[[#This Row],[Fecha]],5,3)</f>
        <v>Abr</v>
      </c>
      <c r="AG2594" s="7">
        <v>1633986600</v>
      </c>
      <c r="AH2594" s="8">
        <v>196195</v>
      </c>
      <c r="AI2594" t="s">
        <v>1093</v>
      </c>
      <c r="AJ2594" t="s">
        <v>867</v>
      </c>
      <c r="AK2594" t="s">
        <v>1221</v>
      </c>
    </row>
    <row r="2595" spans="1:37" x14ac:dyDescent="0.3">
      <c r="A2595" t="str">
        <f t="shared" si="120"/>
        <v>AMAGA-Concesión Vial del Pacífico</v>
      </c>
      <c r="B2595" t="str">
        <f t="shared" si="121"/>
        <v>2016Ago</v>
      </c>
      <c r="C2595" t="str">
        <f t="shared" si="122"/>
        <v>6.046953761-75.6598771</v>
      </c>
      <c r="D2595" s="9" t="s">
        <v>512</v>
      </c>
      <c r="E2595" s="6">
        <v>6003</v>
      </c>
      <c r="F2595" s="9" t="s">
        <v>499</v>
      </c>
      <c r="G2595" s="6">
        <v>5</v>
      </c>
      <c r="H2595" s="9" t="s">
        <v>513</v>
      </c>
      <c r="I2595" s="9" t="s">
        <v>514</v>
      </c>
      <c r="J2595" s="9" t="s">
        <v>103</v>
      </c>
      <c r="K2595" s="9" t="s">
        <v>515</v>
      </c>
      <c r="L2595" s="9" t="s">
        <v>516</v>
      </c>
      <c r="M2595" s="6">
        <v>3207103032</v>
      </c>
      <c r="N2595" s="6">
        <v>3207103032</v>
      </c>
      <c r="O2595" s="9" t="s">
        <v>517</v>
      </c>
      <c r="P2595" s="6">
        <v>8300</v>
      </c>
      <c r="Q2595" s="6">
        <v>9000</v>
      </c>
      <c r="R2595" s="6">
        <v>19200</v>
      </c>
      <c r="S2595" s="6">
        <v>24400</v>
      </c>
      <c r="T2595" s="6">
        <v>27400</v>
      </c>
      <c r="U2595" s="6">
        <v>0</v>
      </c>
      <c r="V2595" s="6">
        <v>0</v>
      </c>
      <c r="W2595" s="6">
        <v>0</v>
      </c>
      <c r="X2595" s="6">
        <v>0</v>
      </c>
      <c r="Y2595" s="6">
        <v>8400</v>
      </c>
      <c r="Z2595" s="6">
        <v>8700</v>
      </c>
      <c r="AA2595" s="6">
        <v>6.0469537610000001</v>
      </c>
      <c r="AB2595" s="6">
        <v>-75.659877100000003</v>
      </c>
      <c r="AC2595" s="9" t="s">
        <v>15</v>
      </c>
      <c r="AD2595" s="6">
        <v>1867129350</v>
      </c>
      <c r="AE2595" s="6" t="str">
        <f>MID(TablaPivotFinal[[#This Row],[Fecha]],1,4)</f>
        <v>2016</v>
      </c>
      <c r="AF2595" s="6" t="str">
        <f>MID(TablaPivotFinal[[#This Row],[Fecha]],5,3)</f>
        <v>Ago</v>
      </c>
      <c r="AG2595" s="9">
        <v>1867129350</v>
      </c>
      <c r="AH2595" s="10">
        <v>231049</v>
      </c>
      <c r="AI2595" t="s">
        <v>1093</v>
      </c>
      <c r="AJ2595" t="s">
        <v>871</v>
      </c>
      <c r="AK2595" t="s">
        <v>1221</v>
      </c>
    </row>
    <row r="2596" spans="1:37" x14ac:dyDescent="0.3">
      <c r="A2596" t="str">
        <f t="shared" si="120"/>
        <v>AMAGA-Concesión Vial del Pacífico</v>
      </c>
      <c r="B2596" t="str">
        <f t="shared" si="121"/>
        <v>2016Dic</v>
      </c>
      <c r="C2596" t="str">
        <f t="shared" si="122"/>
        <v>6.046953761-75.6598771</v>
      </c>
      <c r="D2596" s="7" t="s">
        <v>512</v>
      </c>
      <c r="E2596" s="5">
        <v>6003</v>
      </c>
      <c r="F2596" s="7" t="s">
        <v>499</v>
      </c>
      <c r="G2596" s="5">
        <v>5</v>
      </c>
      <c r="H2596" s="7" t="s">
        <v>513</v>
      </c>
      <c r="I2596" s="7" t="s">
        <v>514</v>
      </c>
      <c r="J2596" s="7" t="s">
        <v>103</v>
      </c>
      <c r="K2596" s="7" t="s">
        <v>515</v>
      </c>
      <c r="L2596" s="7" t="s">
        <v>516</v>
      </c>
      <c r="M2596" s="5">
        <v>3207103032</v>
      </c>
      <c r="N2596" s="5">
        <v>3207103032</v>
      </c>
      <c r="O2596" s="7" t="s">
        <v>517</v>
      </c>
      <c r="P2596" s="5">
        <v>8300</v>
      </c>
      <c r="Q2596" s="5">
        <v>9000</v>
      </c>
      <c r="R2596" s="5">
        <v>19200</v>
      </c>
      <c r="S2596" s="5">
        <v>24400</v>
      </c>
      <c r="T2596" s="5">
        <v>27400</v>
      </c>
      <c r="U2596" s="5">
        <v>0</v>
      </c>
      <c r="V2596" s="5">
        <v>0</v>
      </c>
      <c r="W2596" s="5">
        <v>0</v>
      </c>
      <c r="X2596" s="5">
        <v>0</v>
      </c>
      <c r="Y2596" s="5">
        <v>8400</v>
      </c>
      <c r="Z2596" s="5">
        <v>8700</v>
      </c>
      <c r="AA2596" s="5">
        <v>6.0469537610000001</v>
      </c>
      <c r="AB2596" s="5">
        <v>-75.659877100000003</v>
      </c>
      <c r="AC2596" s="7" t="s">
        <v>17</v>
      </c>
      <c r="AD2596" s="5">
        <v>1864110800</v>
      </c>
      <c r="AE2596" s="5" t="str">
        <f>MID(TablaPivotFinal[[#This Row],[Fecha]],1,4)</f>
        <v>2016</v>
      </c>
      <c r="AF2596" s="5" t="str">
        <f>MID(TablaPivotFinal[[#This Row],[Fecha]],5,3)</f>
        <v>Dic</v>
      </c>
      <c r="AG2596" s="7">
        <v>1864110800</v>
      </c>
      <c r="AH2596" s="8">
        <v>238203</v>
      </c>
      <c r="AI2596" t="s">
        <v>1093</v>
      </c>
      <c r="AJ2596" t="s">
        <v>875</v>
      </c>
      <c r="AK2596" t="s">
        <v>1221</v>
      </c>
    </row>
    <row r="2597" spans="1:37" x14ac:dyDescent="0.3">
      <c r="A2597" t="str">
        <f t="shared" si="120"/>
        <v>AMAGA-Concesión Vial del Pacífico</v>
      </c>
      <c r="B2597" t="str">
        <f t="shared" si="121"/>
        <v>2016Ene</v>
      </c>
      <c r="C2597" t="str">
        <f t="shared" si="122"/>
        <v>6.046953761-75.6598771</v>
      </c>
      <c r="D2597" s="9" t="s">
        <v>512</v>
      </c>
      <c r="E2597" s="6">
        <v>6003</v>
      </c>
      <c r="F2597" s="9" t="s">
        <v>499</v>
      </c>
      <c r="G2597" s="6">
        <v>5</v>
      </c>
      <c r="H2597" s="9" t="s">
        <v>513</v>
      </c>
      <c r="I2597" s="9" t="s">
        <v>514</v>
      </c>
      <c r="J2597" s="9" t="s">
        <v>103</v>
      </c>
      <c r="K2597" s="9" t="s">
        <v>515</v>
      </c>
      <c r="L2597" s="9" t="s">
        <v>516</v>
      </c>
      <c r="M2597" s="6">
        <v>3207103032</v>
      </c>
      <c r="N2597" s="6">
        <v>3207103032</v>
      </c>
      <c r="O2597" s="9" t="s">
        <v>517</v>
      </c>
      <c r="P2597" s="6">
        <v>8300</v>
      </c>
      <c r="Q2597" s="6">
        <v>9000</v>
      </c>
      <c r="R2597" s="6">
        <v>19200</v>
      </c>
      <c r="S2597" s="6">
        <v>24400</v>
      </c>
      <c r="T2597" s="6">
        <v>27400</v>
      </c>
      <c r="U2597" s="6">
        <v>0</v>
      </c>
      <c r="V2597" s="6">
        <v>0</v>
      </c>
      <c r="W2597" s="6">
        <v>0</v>
      </c>
      <c r="X2597" s="6">
        <v>0</v>
      </c>
      <c r="Y2597" s="6">
        <v>8400</v>
      </c>
      <c r="Z2597" s="6">
        <v>8700</v>
      </c>
      <c r="AA2597" s="6">
        <v>6.0469537610000001</v>
      </c>
      <c r="AB2597" s="6">
        <v>-75.659877100000003</v>
      </c>
      <c r="AC2597" s="9" t="s">
        <v>19</v>
      </c>
      <c r="AD2597" s="6">
        <v>1723802500</v>
      </c>
      <c r="AE2597" s="6" t="str">
        <f>MID(TablaPivotFinal[[#This Row],[Fecha]],1,4)</f>
        <v>2016</v>
      </c>
      <c r="AF2597" s="6" t="str">
        <f>MID(TablaPivotFinal[[#This Row],[Fecha]],5,3)</f>
        <v>Ene</v>
      </c>
      <c r="AG2597" s="9">
        <v>1723802500</v>
      </c>
      <c r="AH2597" s="10">
        <v>226676</v>
      </c>
      <c r="AI2597" t="s">
        <v>1093</v>
      </c>
      <c r="AJ2597" t="s">
        <v>864</v>
      </c>
      <c r="AK2597" t="s">
        <v>1221</v>
      </c>
    </row>
    <row r="2598" spans="1:37" x14ac:dyDescent="0.3">
      <c r="A2598" t="str">
        <f t="shared" si="120"/>
        <v>AMAGA-Concesión Vial del Pacífico</v>
      </c>
      <c r="B2598" t="str">
        <f t="shared" si="121"/>
        <v>2016Feb</v>
      </c>
      <c r="C2598" t="str">
        <f t="shared" si="122"/>
        <v>6.046953761-75.6598771</v>
      </c>
      <c r="D2598" s="7" t="s">
        <v>512</v>
      </c>
      <c r="E2598" s="5">
        <v>6003</v>
      </c>
      <c r="F2598" s="7" t="s">
        <v>499</v>
      </c>
      <c r="G2598" s="5">
        <v>5</v>
      </c>
      <c r="H2598" s="7" t="s">
        <v>513</v>
      </c>
      <c r="I2598" s="7" t="s">
        <v>514</v>
      </c>
      <c r="J2598" s="7" t="s">
        <v>103</v>
      </c>
      <c r="K2598" s="7" t="s">
        <v>515</v>
      </c>
      <c r="L2598" s="7" t="s">
        <v>516</v>
      </c>
      <c r="M2598" s="5">
        <v>3207103032</v>
      </c>
      <c r="N2598" s="5">
        <v>3207103032</v>
      </c>
      <c r="O2598" s="7" t="s">
        <v>517</v>
      </c>
      <c r="P2598" s="5">
        <v>8300</v>
      </c>
      <c r="Q2598" s="5">
        <v>9000</v>
      </c>
      <c r="R2598" s="5">
        <v>19200</v>
      </c>
      <c r="S2598" s="5">
        <v>24400</v>
      </c>
      <c r="T2598" s="5">
        <v>27400</v>
      </c>
      <c r="U2598" s="5">
        <v>0</v>
      </c>
      <c r="V2598" s="5">
        <v>0</v>
      </c>
      <c r="W2598" s="5">
        <v>0</v>
      </c>
      <c r="X2598" s="5">
        <v>0</v>
      </c>
      <c r="Y2598" s="5">
        <v>8400</v>
      </c>
      <c r="Z2598" s="5">
        <v>8700</v>
      </c>
      <c r="AA2598" s="5">
        <v>6.0469537610000001</v>
      </c>
      <c r="AB2598" s="5">
        <v>-75.659877100000003</v>
      </c>
      <c r="AC2598" s="7" t="s">
        <v>21</v>
      </c>
      <c r="AD2598" s="5">
        <v>1559518400</v>
      </c>
      <c r="AE2598" s="5" t="str">
        <f>MID(TablaPivotFinal[[#This Row],[Fecha]],1,4)</f>
        <v>2016</v>
      </c>
      <c r="AF2598" s="5" t="str">
        <f>MID(TablaPivotFinal[[#This Row],[Fecha]],5,3)</f>
        <v>Feb</v>
      </c>
      <c r="AG2598" s="7">
        <v>1559518400</v>
      </c>
      <c r="AH2598" s="8">
        <v>188467</v>
      </c>
      <c r="AI2598" t="s">
        <v>1093</v>
      </c>
      <c r="AJ2598" t="s">
        <v>865</v>
      </c>
      <c r="AK2598" t="s">
        <v>1221</v>
      </c>
    </row>
    <row r="2599" spans="1:37" x14ac:dyDescent="0.3">
      <c r="A2599" t="str">
        <f t="shared" si="120"/>
        <v>AMAGA-Concesión Vial del Pacífico</v>
      </c>
      <c r="B2599" t="str">
        <f t="shared" si="121"/>
        <v>2016Jul</v>
      </c>
      <c r="C2599" t="str">
        <f t="shared" si="122"/>
        <v>6.046953761-75.6598771</v>
      </c>
      <c r="D2599" s="9" t="s">
        <v>512</v>
      </c>
      <c r="E2599" s="6">
        <v>6003</v>
      </c>
      <c r="F2599" s="9" t="s">
        <v>499</v>
      </c>
      <c r="G2599" s="6">
        <v>5</v>
      </c>
      <c r="H2599" s="9" t="s">
        <v>513</v>
      </c>
      <c r="I2599" s="9" t="s">
        <v>514</v>
      </c>
      <c r="J2599" s="9" t="s">
        <v>103</v>
      </c>
      <c r="K2599" s="9" t="s">
        <v>515</v>
      </c>
      <c r="L2599" s="9" t="s">
        <v>516</v>
      </c>
      <c r="M2599" s="6">
        <v>3207103032</v>
      </c>
      <c r="N2599" s="6">
        <v>3207103032</v>
      </c>
      <c r="O2599" s="9" t="s">
        <v>517</v>
      </c>
      <c r="P2599" s="6">
        <v>8300</v>
      </c>
      <c r="Q2599" s="6">
        <v>9000</v>
      </c>
      <c r="R2599" s="6">
        <v>19200</v>
      </c>
      <c r="S2599" s="6">
        <v>24400</v>
      </c>
      <c r="T2599" s="6">
        <v>27400</v>
      </c>
      <c r="U2599" s="6">
        <v>0</v>
      </c>
      <c r="V2599" s="6">
        <v>0</v>
      </c>
      <c r="W2599" s="6">
        <v>0</v>
      </c>
      <c r="X2599" s="6">
        <v>0</v>
      </c>
      <c r="Y2599" s="6">
        <v>8400</v>
      </c>
      <c r="Z2599" s="6">
        <v>8700</v>
      </c>
      <c r="AA2599" s="6">
        <v>6.0469537610000001</v>
      </c>
      <c r="AB2599" s="6">
        <v>-75.659877100000003</v>
      </c>
      <c r="AC2599" s="9" t="s">
        <v>23</v>
      </c>
      <c r="AD2599" s="6">
        <v>1696085700</v>
      </c>
      <c r="AE2599" s="6" t="str">
        <f>MID(TablaPivotFinal[[#This Row],[Fecha]],1,4)</f>
        <v>2016</v>
      </c>
      <c r="AF2599" s="6" t="str">
        <f>MID(TablaPivotFinal[[#This Row],[Fecha]],5,3)</f>
        <v>Jul</v>
      </c>
      <c r="AG2599" s="9">
        <v>1696085700</v>
      </c>
      <c r="AH2599" s="10">
        <v>217154</v>
      </c>
      <c r="AI2599" t="s">
        <v>1093</v>
      </c>
      <c r="AJ2599" t="s">
        <v>870</v>
      </c>
      <c r="AK2599" t="s">
        <v>1221</v>
      </c>
    </row>
    <row r="2600" spans="1:37" x14ac:dyDescent="0.3">
      <c r="A2600" t="str">
        <f t="shared" si="120"/>
        <v>AMAGA-Concesión Vial del Pacífico</v>
      </c>
      <c r="B2600" t="str">
        <f t="shared" si="121"/>
        <v>2016Jun</v>
      </c>
      <c r="C2600" t="str">
        <f t="shared" si="122"/>
        <v>6.046953761-75.6598771</v>
      </c>
      <c r="D2600" s="7" t="s">
        <v>512</v>
      </c>
      <c r="E2600" s="5">
        <v>6003</v>
      </c>
      <c r="F2600" s="7" t="s">
        <v>499</v>
      </c>
      <c r="G2600" s="5">
        <v>5</v>
      </c>
      <c r="H2600" s="7" t="s">
        <v>513</v>
      </c>
      <c r="I2600" s="7" t="s">
        <v>514</v>
      </c>
      <c r="J2600" s="7" t="s">
        <v>103</v>
      </c>
      <c r="K2600" s="7" t="s">
        <v>515</v>
      </c>
      <c r="L2600" s="7" t="s">
        <v>516</v>
      </c>
      <c r="M2600" s="5">
        <v>3207103032</v>
      </c>
      <c r="N2600" s="5">
        <v>3207103032</v>
      </c>
      <c r="O2600" s="7" t="s">
        <v>517</v>
      </c>
      <c r="P2600" s="5">
        <v>8300</v>
      </c>
      <c r="Q2600" s="5">
        <v>9000</v>
      </c>
      <c r="R2600" s="5">
        <v>19200</v>
      </c>
      <c r="S2600" s="5">
        <v>24400</v>
      </c>
      <c r="T2600" s="5">
        <v>27400</v>
      </c>
      <c r="U2600" s="5">
        <v>0</v>
      </c>
      <c r="V2600" s="5">
        <v>0</v>
      </c>
      <c r="W2600" s="5">
        <v>0</v>
      </c>
      <c r="X2600" s="5">
        <v>0</v>
      </c>
      <c r="Y2600" s="5">
        <v>8400</v>
      </c>
      <c r="Z2600" s="5">
        <v>8700</v>
      </c>
      <c r="AA2600" s="5">
        <v>6.0469537610000001</v>
      </c>
      <c r="AB2600" s="5">
        <v>-75.659877100000003</v>
      </c>
      <c r="AC2600" s="7" t="s">
        <v>25</v>
      </c>
      <c r="AD2600" s="5">
        <v>1676150150</v>
      </c>
      <c r="AE2600" s="5" t="str">
        <f>MID(TablaPivotFinal[[#This Row],[Fecha]],1,4)</f>
        <v>2016</v>
      </c>
      <c r="AF2600" s="5" t="str">
        <f>MID(TablaPivotFinal[[#This Row],[Fecha]],5,3)</f>
        <v>Jun</v>
      </c>
      <c r="AG2600" s="7">
        <v>1676150150</v>
      </c>
      <c r="AH2600" s="8">
        <v>210008</v>
      </c>
      <c r="AI2600" t="s">
        <v>1093</v>
      </c>
      <c r="AJ2600" t="s">
        <v>869</v>
      </c>
      <c r="AK2600" t="s">
        <v>1221</v>
      </c>
    </row>
    <row r="2601" spans="1:37" x14ac:dyDescent="0.3">
      <c r="A2601" t="str">
        <f t="shared" si="120"/>
        <v>AMAGA-Concesión Vial del Pacífico</v>
      </c>
      <c r="B2601" t="str">
        <f t="shared" si="121"/>
        <v>2016Mar</v>
      </c>
      <c r="C2601" t="str">
        <f t="shared" si="122"/>
        <v>6.046953761-75.6598771</v>
      </c>
      <c r="D2601" s="9" t="s">
        <v>512</v>
      </c>
      <c r="E2601" s="6">
        <v>6003</v>
      </c>
      <c r="F2601" s="9" t="s">
        <v>499</v>
      </c>
      <c r="G2601" s="6">
        <v>5</v>
      </c>
      <c r="H2601" s="9" t="s">
        <v>513</v>
      </c>
      <c r="I2601" s="9" t="s">
        <v>514</v>
      </c>
      <c r="J2601" s="9" t="s">
        <v>103</v>
      </c>
      <c r="K2601" s="9" t="s">
        <v>515</v>
      </c>
      <c r="L2601" s="9" t="s">
        <v>516</v>
      </c>
      <c r="M2601" s="6">
        <v>3207103032</v>
      </c>
      <c r="N2601" s="6">
        <v>3207103032</v>
      </c>
      <c r="O2601" s="9" t="s">
        <v>517</v>
      </c>
      <c r="P2601" s="6">
        <v>8300</v>
      </c>
      <c r="Q2601" s="6">
        <v>9000</v>
      </c>
      <c r="R2601" s="6">
        <v>19200</v>
      </c>
      <c r="S2601" s="6">
        <v>24400</v>
      </c>
      <c r="T2601" s="6">
        <v>27400</v>
      </c>
      <c r="U2601" s="6">
        <v>0</v>
      </c>
      <c r="V2601" s="6">
        <v>0</v>
      </c>
      <c r="W2601" s="6">
        <v>0</v>
      </c>
      <c r="X2601" s="6">
        <v>0</v>
      </c>
      <c r="Y2601" s="6">
        <v>8400</v>
      </c>
      <c r="Z2601" s="6">
        <v>8700</v>
      </c>
      <c r="AA2601" s="6">
        <v>6.0469537610000001</v>
      </c>
      <c r="AB2601" s="6">
        <v>-75.659877100000003</v>
      </c>
      <c r="AC2601" s="9" t="s">
        <v>27</v>
      </c>
      <c r="AD2601" s="6">
        <v>1842971250</v>
      </c>
      <c r="AE2601" s="6" t="str">
        <f>MID(TablaPivotFinal[[#This Row],[Fecha]],1,4)</f>
        <v>2016</v>
      </c>
      <c r="AF2601" s="6" t="str">
        <f>MID(TablaPivotFinal[[#This Row],[Fecha]],5,3)</f>
        <v>Mar</v>
      </c>
      <c r="AG2601" s="9">
        <v>1842971250</v>
      </c>
      <c r="AH2601" s="10">
        <v>226552</v>
      </c>
      <c r="AI2601" t="s">
        <v>1093</v>
      </c>
      <c r="AJ2601" t="s">
        <v>866</v>
      </c>
      <c r="AK2601" t="s">
        <v>1221</v>
      </c>
    </row>
    <row r="2602" spans="1:37" x14ac:dyDescent="0.3">
      <c r="A2602" t="str">
        <f t="shared" si="120"/>
        <v>AMAGA-Concesión Vial del Pacífico</v>
      </c>
      <c r="B2602" t="str">
        <f t="shared" si="121"/>
        <v>2016May</v>
      </c>
      <c r="C2602" t="str">
        <f t="shared" si="122"/>
        <v>6.046953761-75.6598771</v>
      </c>
      <c r="D2602" s="7" t="s">
        <v>512</v>
      </c>
      <c r="E2602" s="5">
        <v>6003</v>
      </c>
      <c r="F2602" s="7" t="s">
        <v>499</v>
      </c>
      <c r="G2602" s="5">
        <v>5</v>
      </c>
      <c r="H2602" s="7" t="s">
        <v>513</v>
      </c>
      <c r="I2602" s="7" t="s">
        <v>514</v>
      </c>
      <c r="J2602" s="7" t="s">
        <v>103</v>
      </c>
      <c r="K2602" s="7" t="s">
        <v>515</v>
      </c>
      <c r="L2602" s="7" t="s">
        <v>516</v>
      </c>
      <c r="M2602" s="5">
        <v>3207103032</v>
      </c>
      <c r="N2602" s="5">
        <v>3207103032</v>
      </c>
      <c r="O2602" s="7" t="s">
        <v>517</v>
      </c>
      <c r="P2602" s="5">
        <v>8300</v>
      </c>
      <c r="Q2602" s="5">
        <v>9000</v>
      </c>
      <c r="R2602" s="5">
        <v>19200</v>
      </c>
      <c r="S2602" s="5">
        <v>24400</v>
      </c>
      <c r="T2602" s="5">
        <v>27400</v>
      </c>
      <c r="U2602" s="5">
        <v>0</v>
      </c>
      <c r="V2602" s="5">
        <v>0</v>
      </c>
      <c r="W2602" s="5">
        <v>0</v>
      </c>
      <c r="X2602" s="5">
        <v>0</v>
      </c>
      <c r="Y2602" s="5">
        <v>8400</v>
      </c>
      <c r="Z2602" s="5">
        <v>8700</v>
      </c>
      <c r="AA2602" s="5">
        <v>6.0469537610000001</v>
      </c>
      <c r="AB2602" s="5">
        <v>-75.659877100000003</v>
      </c>
      <c r="AC2602" s="7" t="s">
        <v>29</v>
      </c>
      <c r="AD2602" s="5">
        <v>1775509350</v>
      </c>
      <c r="AE2602" s="5" t="str">
        <f>MID(TablaPivotFinal[[#This Row],[Fecha]],1,4)</f>
        <v>2016</v>
      </c>
      <c r="AF2602" s="5" t="str">
        <f>MID(TablaPivotFinal[[#This Row],[Fecha]],5,3)</f>
        <v>May</v>
      </c>
      <c r="AG2602" s="7">
        <v>1775509350</v>
      </c>
      <c r="AH2602" s="8">
        <v>219106</v>
      </c>
      <c r="AI2602" t="s">
        <v>1093</v>
      </c>
      <c r="AJ2602" t="s">
        <v>868</v>
      </c>
      <c r="AK2602" t="s">
        <v>1221</v>
      </c>
    </row>
    <row r="2603" spans="1:37" x14ac:dyDescent="0.3">
      <c r="A2603" t="str">
        <f t="shared" si="120"/>
        <v>AMAGA-Concesión Vial del Pacífico</v>
      </c>
      <c r="B2603" t="str">
        <f t="shared" si="121"/>
        <v>2016Nov</v>
      </c>
      <c r="C2603" t="str">
        <f t="shared" si="122"/>
        <v>6.046953761-75.6598771</v>
      </c>
      <c r="D2603" s="9" t="s">
        <v>512</v>
      </c>
      <c r="E2603" s="6">
        <v>6003</v>
      </c>
      <c r="F2603" s="9" t="s">
        <v>499</v>
      </c>
      <c r="G2603" s="6">
        <v>5</v>
      </c>
      <c r="H2603" s="9" t="s">
        <v>513</v>
      </c>
      <c r="I2603" s="9" t="s">
        <v>514</v>
      </c>
      <c r="J2603" s="9" t="s">
        <v>103</v>
      </c>
      <c r="K2603" s="9" t="s">
        <v>515</v>
      </c>
      <c r="L2603" s="9" t="s">
        <v>516</v>
      </c>
      <c r="M2603" s="6">
        <v>3207103032</v>
      </c>
      <c r="N2603" s="6">
        <v>3207103032</v>
      </c>
      <c r="O2603" s="9" t="s">
        <v>517</v>
      </c>
      <c r="P2603" s="6">
        <v>8300</v>
      </c>
      <c r="Q2603" s="6">
        <v>9000</v>
      </c>
      <c r="R2603" s="6">
        <v>19200</v>
      </c>
      <c r="S2603" s="6">
        <v>24400</v>
      </c>
      <c r="T2603" s="6">
        <v>27400</v>
      </c>
      <c r="U2603" s="6">
        <v>0</v>
      </c>
      <c r="V2603" s="6">
        <v>0</v>
      </c>
      <c r="W2603" s="6">
        <v>0</v>
      </c>
      <c r="X2603" s="6">
        <v>0</v>
      </c>
      <c r="Y2603" s="6">
        <v>8400</v>
      </c>
      <c r="Z2603" s="6">
        <v>8700</v>
      </c>
      <c r="AA2603" s="6">
        <v>6.0469537610000001</v>
      </c>
      <c r="AB2603" s="6">
        <v>-75.659877100000003</v>
      </c>
      <c r="AC2603" s="9" t="s">
        <v>31</v>
      </c>
      <c r="AD2603" s="6">
        <v>1619610800</v>
      </c>
      <c r="AE2603" s="6" t="str">
        <f>MID(TablaPivotFinal[[#This Row],[Fecha]],1,4)</f>
        <v>2016</v>
      </c>
      <c r="AF2603" s="6" t="str">
        <f>MID(TablaPivotFinal[[#This Row],[Fecha]],5,3)</f>
        <v>Nov</v>
      </c>
      <c r="AG2603" s="9">
        <v>1619610800</v>
      </c>
      <c r="AH2603" s="10">
        <v>201518</v>
      </c>
      <c r="AI2603" t="s">
        <v>1093</v>
      </c>
      <c r="AJ2603" t="s">
        <v>874</v>
      </c>
      <c r="AK2603" t="s">
        <v>1221</v>
      </c>
    </row>
    <row r="2604" spans="1:37" x14ac:dyDescent="0.3">
      <c r="A2604" t="str">
        <f t="shared" si="120"/>
        <v>AMAGA-Concesión Vial del Pacífico</v>
      </c>
      <c r="B2604" t="str">
        <f t="shared" si="121"/>
        <v>2016Oct</v>
      </c>
      <c r="C2604" t="str">
        <f t="shared" si="122"/>
        <v>6.046953761-75.6598771</v>
      </c>
      <c r="D2604" s="7" t="s">
        <v>512</v>
      </c>
      <c r="E2604" s="5">
        <v>6003</v>
      </c>
      <c r="F2604" s="7" t="s">
        <v>499</v>
      </c>
      <c r="G2604" s="5">
        <v>5</v>
      </c>
      <c r="H2604" s="7" t="s">
        <v>513</v>
      </c>
      <c r="I2604" s="7" t="s">
        <v>514</v>
      </c>
      <c r="J2604" s="7" t="s">
        <v>103</v>
      </c>
      <c r="K2604" s="7" t="s">
        <v>515</v>
      </c>
      <c r="L2604" s="7" t="s">
        <v>516</v>
      </c>
      <c r="M2604" s="5">
        <v>3207103032</v>
      </c>
      <c r="N2604" s="5">
        <v>3207103032</v>
      </c>
      <c r="O2604" s="7" t="s">
        <v>517</v>
      </c>
      <c r="P2604" s="5">
        <v>8300</v>
      </c>
      <c r="Q2604" s="5">
        <v>9000</v>
      </c>
      <c r="R2604" s="5">
        <v>19200</v>
      </c>
      <c r="S2604" s="5">
        <v>24400</v>
      </c>
      <c r="T2604" s="5">
        <v>27400</v>
      </c>
      <c r="U2604" s="5">
        <v>0</v>
      </c>
      <c r="V2604" s="5">
        <v>0</v>
      </c>
      <c r="W2604" s="5">
        <v>0</v>
      </c>
      <c r="X2604" s="5">
        <v>0</v>
      </c>
      <c r="Y2604" s="5">
        <v>8400</v>
      </c>
      <c r="Z2604" s="5">
        <v>8700</v>
      </c>
      <c r="AA2604" s="5">
        <v>6.0469537610000001</v>
      </c>
      <c r="AB2604" s="5">
        <v>-75.659877100000003</v>
      </c>
      <c r="AC2604" s="7" t="s">
        <v>33</v>
      </c>
      <c r="AD2604" s="5">
        <v>1711778700</v>
      </c>
      <c r="AE2604" s="5" t="str">
        <f>MID(TablaPivotFinal[[#This Row],[Fecha]],1,4)</f>
        <v>2016</v>
      </c>
      <c r="AF2604" s="5" t="str">
        <f>MID(TablaPivotFinal[[#This Row],[Fecha]],5,3)</f>
        <v>Oct</v>
      </c>
      <c r="AG2604" s="7">
        <v>1711778700</v>
      </c>
      <c r="AH2604" s="8">
        <v>217315</v>
      </c>
      <c r="AI2604" t="s">
        <v>1093</v>
      </c>
      <c r="AJ2604" t="s">
        <v>873</v>
      </c>
      <c r="AK2604" t="s">
        <v>1221</v>
      </c>
    </row>
    <row r="2605" spans="1:37" x14ac:dyDescent="0.3">
      <c r="A2605" t="str">
        <f t="shared" si="120"/>
        <v>AMAGA-Concesión Vial del Pacífico</v>
      </c>
      <c r="B2605" t="str">
        <f t="shared" si="121"/>
        <v>2016Sep</v>
      </c>
      <c r="C2605" t="str">
        <f t="shared" si="122"/>
        <v>6.046953761-75.6598771</v>
      </c>
      <c r="D2605" s="9" t="s">
        <v>512</v>
      </c>
      <c r="E2605" s="6">
        <v>6003</v>
      </c>
      <c r="F2605" s="9" t="s">
        <v>499</v>
      </c>
      <c r="G2605" s="6">
        <v>5</v>
      </c>
      <c r="H2605" s="9" t="s">
        <v>513</v>
      </c>
      <c r="I2605" s="9" t="s">
        <v>514</v>
      </c>
      <c r="J2605" s="9" t="s">
        <v>103</v>
      </c>
      <c r="K2605" s="9" t="s">
        <v>515</v>
      </c>
      <c r="L2605" s="9" t="s">
        <v>516</v>
      </c>
      <c r="M2605" s="6">
        <v>3207103032</v>
      </c>
      <c r="N2605" s="6">
        <v>3207103032</v>
      </c>
      <c r="O2605" s="9" t="s">
        <v>517</v>
      </c>
      <c r="P2605" s="6">
        <v>8300</v>
      </c>
      <c r="Q2605" s="6">
        <v>9000</v>
      </c>
      <c r="R2605" s="6">
        <v>19200</v>
      </c>
      <c r="S2605" s="6">
        <v>24400</v>
      </c>
      <c r="T2605" s="6">
        <v>27400</v>
      </c>
      <c r="U2605" s="6">
        <v>0</v>
      </c>
      <c r="V2605" s="6">
        <v>0</v>
      </c>
      <c r="W2605" s="6">
        <v>0</v>
      </c>
      <c r="X2605" s="6">
        <v>0</v>
      </c>
      <c r="Y2605" s="6">
        <v>8400</v>
      </c>
      <c r="Z2605" s="6">
        <v>8700</v>
      </c>
      <c r="AA2605" s="6">
        <v>6.0469537610000001</v>
      </c>
      <c r="AB2605" s="6">
        <v>-75.659877100000003</v>
      </c>
      <c r="AC2605" s="9" t="s">
        <v>35</v>
      </c>
      <c r="AD2605" s="6">
        <v>1601802800</v>
      </c>
      <c r="AE2605" s="6" t="str">
        <f>MID(TablaPivotFinal[[#This Row],[Fecha]],1,4)</f>
        <v>2016</v>
      </c>
      <c r="AF2605" s="6" t="str">
        <f>MID(TablaPivotFinal[[#This Row],[Fecha]],5,3)</f>
        <v>Sep</v>
      </c>
      <c r="AG2605" s="9">
        <v>1601802800</v>
      </c>
      <c r="AH2605" s="10">
        <v>199433</v>
      </c>
      <c r="AI2605" t="s">
        <v>1093</v>
      </c>
      <c r="AJ2605" t="s">
        <v>872</v>
      </c>
      <c r="AK2605" t="s">
        <v>1221</v>
      </c>
    </row>
    <row r="2606" spans="1:37" x14ac:dyDescent="0.3">
      <c r="A2606" t="str">
        <f t="shared" si="120"/>
        <v>AMAGA-Concesión Vial del Pacífico</v>
      </c>
      <c r="B2606" t="str">
        <f t="shared" si="121"/>
        <v>2017Abr</v>
      </c>
      <c r="C2606" t="str">
        <f t="shared" si="122"/>
        <v>6.046953761-75.6598771</v>
      </c>
      <c r="D2606" s="7" t="s">
        <v>512</v>
      </c>
      <c r="E2606" s="5">
        <v>6003</v>
      </c>
      <c r="F2606" s="7" t="s">
        <v>499</v>
      </c>
      <c r="G2606" s="5">
        <v>5</v>
      </c>
      <c r="H2606" s="7" t="s">
        <v>513</v>
      </c>
      <c r="I2606" s="7" t="s">
        <v>514</v>
      </c>
      <c r="J2606" s="7" t="s">
        <v>103</v>
      </c>
      <c r="K2606" s="7" t="s">
        <v>515</v>
      </c>
      <c r="L2606" s="7" t="s">
        <v>516</v>
      </c>
      <c r="M2606" s="5">
        <v>3207103032</v>
      </c>
      <c r="N2606" s="5">
        <v>3207103032</v>
      </c>
      <c r="O2606" s="7" t="s">
        <v>517</v>
      </c>
      <c r="P2606" s="5">
        <v>8300</v>
      </c>
      <c r="Q2606" s="5">
        <v>9000</v>
      </c>
      <c r="R2606" s="5">
        <v>19200</v>
      </c>
      <c r="S2606" s="5">
        <v>24400</v>
      </c>
      <c r="T2606" s="5">
        <v>27400</v>
      </c>
      <c r="U2606" s="5">
        <v>0</v>
      </c>
      <c r="V2606" s="5">
        <v>0</v>
      </c>
      <c r="W2606" s="5">
        <v>0</v>
      </c>
      <c r="X2606" s="5">
        <v>0</v>
      </c>
      <c r="Y2606" s="5">
        <v>8400</v>
      </c>
      <c r="Z2606" s="5">
        <v>8700</v>
      </c>
      <c r="AA2606" s="5">
        <v>6.0469537610000001</v>
      </c>
      <c r="AB2606" s="5">
        <v>-75.659877100000003</v>
      </c>
      <c r="AC2606" s="7" t="s">
        <v>37</v>
      </c>
      <c r="AD2606" s="5">
        <v>1795704000</v>
      </c>
      <c r="AE2606" s="5" t="str">
        <f>MID(TablaPivotFinal[[#This Row],[Fecha]],1,4)</f>
        <v>2017</v>
      </c>
      <c r="AF2606" s="5" t="str">
        <f>MID(TablaPivotFinal[[#This Row],[Fecha]],5,3)</f>
        <v>Abr</v>
      </c>
      <c r="AG2606" s="7">
        <v>1795704000</v>
      </c>
      <c r="AH2606" s="8">
        <v>7155.4333329999999</v>
      </c>
      <c r="AI2606" t="s">
        <v>1093</v>
      </c>
      <c r="AJ2606" t="s">
        <v>879</v>
      </c>
      <c r="AK2606" t="s">
        <v>1221</v>
      </c>
    </row>
    <row r="2607" spans="1:37" x14ac:dyDescent="0.3">
      <c r="A2607" t="str">
        <f t="shared" si="120"/>
        <v>AMAGA-Concesión Vial del Pacífico</v>
      </c>
      <c r="B2607" t="str">
        <f t="shared" si="121"/>
        <v>2017Ago</v>
      </c>
      <c r="C2607" t="str">
        <f t="shared" si="122"/>
        <v>6.046953761-75.6598771</v>
      </c>
      <c r="D2607" s="9" t="s">
        <v>512</v>
      </c>
      <c r="E2607" s="6">
        <v>6003</v>
      </c>
      <c r="F2607" s="9" t="s">
        <v>499</v>
      </c>
      <c r="G2607" s="6">
        <v>5</v>
      </c>
      <c r="H2607" s="9" t="s">
        <v>513</v>
      </c>
      <c r="I2607" s="9" t="s">
        <v>514</v>
      </c>
      <c r="J2607" s="9" t="s">
        <v>103</v>
      </c>
      <c r="K2607" s="9" t="s">
        <v>515</v>
      </c>
      <c r="L2607" s="9" t="s">
        <v>516</v>
      </c>
      <c r="M2607" s="6">
        <v>3207103032</v>
      </c>
      <c r="N2607" s="6">
        <v>3207103032</v>
      </c>
      <c r="O2607" s="9" t="s">
        <v>517</v>
      </c>
      <c r="P2607" s="6">
        <v>8300</v>
      </c>
      <c r="Q2607" s="6">
        <v>9000</v>
      </c>
      <c r="R2607" s="6">
        <v>19200</v>
      </c>
      <c r="S2607" s="6">
        <v>24400</v>
      </c>
      <c r="T2607" s="6">
        <v>27400</v>
      </c>
      <c r="U2607" s="6">
        <v>0</v>
      </c>
      <c r="V2607" s="6">
        <v>0</v>
      </c>
      <c r="W2607" s="6">
        <v>0</v>
      </c>
      <c r="X2607" s="6">
        <v>0</v>
      </c>
      <c r="Y2607" s="6">
        <v>8400</v>
      </c>
      <c r="Z2607" s="6">
        <v>8700</v>
      </c>
      <c r="AA2607" s="6">
        <v>6.0469537610000001</v>
      </c>
      <c r="AB2607" s="6">
        <v>-75.659877100000003</v>
      </c>
      <c r="AC2607" s="9" t="s">
        <v>39</v>
      </c>
      <c r="AD2607" s="6">
        <v>1808113500</v>
      </c>
      <c r="AE2607" s="6" t="str">
        <f>MID(TablaPivotFinal[[#This Row],[Fecha]],1,4)</f>
        <v>2017</v>
      </c>
      <c r="AF2607" s="6" t="str">
        <f>MID(TablaPivotFinal[[#This Row],[Fecha]],5,3)</f>
        <v>Ago</v>
      </c>
      <c r="AG2607" s="9">
        <v>1808113500</v>
      </c>
      <c r="AH2607" s="10">
        <v>7010.258065</v>
      </c>
      <c r="AI2607" t="s">
        <v>1093</v>
      </c>
      <c r="AJ2607" t="s">
        <v>883</v>
      </c>
      <c r="AK2607" t="s">
        <v>1221</v>
      </c>
    </row>
    <row r="2608" spans="1:37" x14ac:dyDescent="0.3">
      <c r="A2608" t="str">
        <f t="shared" si="120"/>
        <v>AMAGA-Concesión Vial del Pacífico</v>
      </c>
      <c r="B2608" t="str">
        <f t="shared" si="121"/>
        <v>2017Dic</v>
      </c>
      <c r="C2608" t="str">
        <f t="shared" si="122"/>
        <v>6.046953761-75.6598771</v>
      </c>
      <c r="D2608" s="7" t="s">
        <v>512</v>
      </c>
      <c r="E2608" s="5">
        <v>6003</v>
      </c>
      <c r="F2608" s="7" t="s">
        <v>499</v>
      </c>
      <c r="G2608" s="5">
        <v>5</v>
      </c>
      <c r="H2608" s="7" t="s">
        <v>513</v>
      </c>
      <c r="I2608" s="7" t="s">
        <v>514</v>
      </c>
      <c r="J2608" s="7" t="s">
        <v>103</v>
      </c>
      <c r="K2608" s="7" t="s">
        <v>515</v>
      </c>
      <c r="L2608" s="7" t="s">
        <v>516</v>
      </c>
      <c r="M2608" s="5">
        <v>3207103032</v>
      </c>
      <c r="N2608" s="5">
        <v>3207103032</v>
      </c>
      <c r="O2608" s="7" t="s">
        <v>517</v>
      </c>
      <c r="P2608" s="5">
        <v>8300</v>
      </c>
      <c r="Q2608" s="5">
        <v>9000</v>
      </c>
      <c r="R2608" s="5">
        <v>19200</v>
      </c>
      <c r="S2608" s="5">
        <v>24400</v>
      </c>
      <c r="T2608" s="5">
        <v>27400</v>
      </c>
      <c r="U2608" s="5">
        <v>0</v>
      </c>
      <c r="V2608" s="5">
        <v>0</v>
      </c>
      <c r="W2608" s="5">
        <v>0</v>
      </c>
      <c r="X2608" s="5">
        <v>0</v>
      </c>
      <c r="Y2608" s="5">
        <v>8400</v>
      </c>
      <c r="Z2608" s="5">
        <v>8700</v>
      </c>
      <c r="AA2608" s="5">
        <v>6.0469537610000001</v>
      </c>
      <c r="AB2608" s="5">
        <v>-75.659877100000003</v>
      </c>
      <c r="AC2608" s="7" t="s">
        <v>41</v>
      </c>
      <c r="AD2608" s="5">
        <v>2163210550</v>
      </c>
      <c r="AE2608" s="5" t="str">
        <f>MID(TablaPivotFinal[[#This Row],[Fecha]],1,4)</f>
        <v>2017</v>
      </c>
      <c r="AF2608" s="5" t="str">
        <f>MID(TablaPivotFinal[[#This Row],[Fecha]],5,3)</f>
        <v>Dic</v>
      </c>
      <c r="AG2608" s="7">
        <v>2163210550</v>
      </c>
      <c r="AH2608" s="8">
        <v>8423.8709679999993</v>
      </c>
      <c r="AI2608" t="s">
        <v>1093</v>
      </c>
      <c r="AJ2608" t="s">
        <v>887</v>
      </c>
      <c r="AK2608" t="s">
        <v>1221</v>
      </c>
    </row>
    <row r="2609" spans="1:37" x14ac:dyDescent="0.3">
      <c r="A2609" t="str">
        <f t="shared" si="120"/>
        <v>AMAGA-Concesión Vial del Pacífico</v>
      </c>
      <c r="B2609" t="str">
        <f t="shared" si="121"/>
        <v>2017Ene</v>
      </c>
      <c r="C2609" t="str">
        <f t="shared" si="122"/>
        <v>6.046953761-75.6598771</v>
      </c>
      <c r="D2609" s="9" t="s">
        <v>512</v>
      </c>
      <c r="E2609" s="6">
        <v>6003</v>
      </c>
      <c r="F2609" s="9" t="s">
        <v>499</v>
      </c>
      <c r="G2609" s="6">
        <v>5</v>
      </c>
      <c r="H2609" s="9" t="s">
        <v>513</v>
      </c>
      <c r="I2609" s="9" t="s">
        <v>514</v>
      </c>
      <c r="J2609" s="9" t="s">
        <v>103</v>
      </c>
      <c r="K2609" s="9" t="s">
        <v>515</v>
      </c>
      <c r="L2609" s="9" t="s">
        <v>516</v>
      </c>
      <c r="M2609" s="6">
        <v>3207103032</v>
      </c>
      <c r="N2609" s="6">
        <v>3207103032</v>
      </c>
      <c r="O2609" s="9" t="s">
        <v>517</v>
      </c>
      <c r="P2609" s="6">
        <v>8300</v>
      </c>
      <c r="Q2609" s="6">
        <v>9000</v>
      </c>
      <c r="R2609" s="6">
        <v>19200</v>
      </c>
      <c r="S2609" s="6">
        <v>24400</v>
      </c>
      <c r="T2609" s="6">
        <v>27400</v>
      </c>
      <c r="U2609" s="6">
        <v>0</v>
      </c>
      <c r="V2609" s="6">
        <v>0</v>
      </c>
      <c r="W2609" s="6">
        <v>0</v>
      </c>
      <c r="X2609" s="6">
        <v>0</v>
      </c>
      <c r="Y2609" s="6">
        <v>8400</v>
      </c>
      <c r="Z2609" s="6">
        <v>8700</v>
      </c>
      <c r="AA2609" s="6">
        <v>6.0469537610000001</v>
      </c>
      <c r="AB2609" s="6">
        <v>-75.659877100000003</v>
      </c>
      <c r="AC2609" s="9" t="s">
        <v>43</v>
      </c>
      <c r="AD2609" s="6">
        <v>1874218800</v>
      </c>
      <c r="AE2609" s="6" t="str">
        <f>MID(TablaPivotFinal[[#This Row],[Fecha]],1,4)</f>
        <v>2017</v>
      </c>
      <c r="AF2609" s="6" t="str">
        <f>MID(TablaPivotFinal[[#This Row],[Fecha]],5,3)</f>
        <v>Ene</v>
      </c>
      <c r="AG2609" s="9">
        <v>1874218800</v>
      </c>
      <c r="AH2609" s="10">
        <v>7537.5483869999998</v>
      </c>
      <c r="AI2609" t="s">
        <v>1093</v>
      </c>
      <c r="AJ2609" t="s">
        <v>876</v>
      </c>
      <c r="AK2609" t="s">
        <v>1221</v>
      </c>
    </row>
    <row r="2610" spans="1:37" x14ac:dyDescent="0.3">
      <c r="A2610" t="str">
        <f t="shared" si="120"/>
        <v>AMAGA-Concesión Vial del Pacífico</v>
      </c>
      <c r="B2610" t="str">
        <f t="shared" si="121"/>
        <v>2017Feb</v>
      </c>
      <c r="C2610" t="str">
        <f t="shared" si="122"/>
        <v>6.046953761-75.6598771</v>
      </c>
      <c r="D2610" s="7" t="s">
        <v>512</v>
      </c>
      <c r="E2610" s="5">
        <v>6003</v>
      </c>
      <c r="F2610" s="7" t="s">
        <v>499</v>
      </c>
      <c r="G2610" s="5">
        <v>5</v>
      </c>
      <c r="H2610" s="7" t="s">
        <v>513</v>
      </c>
      <c r="I2610" s="7" t="s">
        <v>514</v>
      </c>
      <c r="J2610" s="7" t="s">
        <v>103</v>
      </c>
      <c r="K2610" s="7" t="s">
        <v>515</v>
      </c>
      <c r="L2610" s="7" t="s">
        <v>516</v>
      </c>
      <c r="M2610" s="5">
        <v>3207103032</v>
      </c>
      <c r="N2610" s="5">
        <v>3207103032</v>
      </c>
      <c r="O2610" s="7" t="s">
        <v>517</v>
      </c>
      <c r="P2610" s="5">
        <v>8300</v>
      </c>
      <c r="Q2610" s="5">
        <v>9000</v>
      </c>
      <c r="R2610" s="5">
        <v>19200</v>
      </c>
      <c r="S2610" s="5">
        <v>24400</v>
      </c>
      <c r="T2610" s="5">
        <v>27400</v>
      </c>
      <c r="U2610" s="5">
        <v>0</v>
      </c>
      <c r="V2610" s="5">
        <v>0</v>
      </c>
      <c r="W2610" s="5">
        <v>0</v>
      </c>
      <c r="X2610" s="5">
        <v>0</v>
      </c>
      <c r="Y2610" s="5">
        <v>8400</v>
      </c>
      <c r="Z2610" s="5">
        <v>8700</v>
      </c>
      <c r="AA2610" s="5">
        <v>6.0469537610000001</v>
      </c>
      <c r="AB2610" s="5">
        <v>-75.659877100000003</v>
      </c>
      <c r="AC2610" s="7" t="s">
        <v>45</v>
      </c>
      <c r="AD2610" s="5">
        <v>1571031750</v>
      </c>
      <c r="AE2610" s="5" t="str">
        <f>MID(TablaPivotFinal[[#This Row],[Fecha]],1,4)</f>
        <v>2017</v>
      </c>
      <c r="AF2610" s="5" t="str">
        <f>MID(TablaPivotFinal[[#This Row],[Fecha]],5,3)</f>
        <v>Feb</v>
      </c>
      <c r="AG2610" s="7">
        <v>1571031750</v>
      </c>
      <c r="AH2610" s="8">
        <v>6637.8214289999996</v>
      </c>
      <c r="AI2610" t="s">
        <v>1093</v>
      </c>
      <c r="AJ2610" t="s">
        <v>877</v>
      </c>
      <c r="AK2610" t="s">
        <v>1221</v>
      </c>
    </row>
    <row r="2611" spans="1:37" x14ac:dyDescent="0.3">
      <c r="A2611" t="str">
        <f t="shared" si="120"/>
        <v>AMAGA-Concesión Vial del Pacífico</v>
      </c>
      <c r="B2611" t="str">
        <f t="shared" si="121"/>
        <v>2017Jul</v>
      </c>
      <c r="C2611" t="str">
        <f t="shared" si="122"/>
        <v>6.046953761-75.6598771</v>
      </c>
      <c r="D2611" s="9" t="s">
        <v>512</v>
      </c>
      <c r="E2611" s="6">
        <v>6003</v>
      </c>
      <c r="F2611" s="9" t="s">
        <v>499</v>
      </c>
      <c r="G2611" s="6">
        <v>5</v>
      </c>
      <c r="H2611" s="9" t="s">
        <v>513</v>
      </c>
      <c r="I2611" s="9" t="s">
        <v>514</v>
      </c>
      <c r="J2611" s="9" t="s">
        <v>103</v>
      </c>
      <c r="K2611" s="9" t="s">
        <v>515</v>
      </c>
      <c r="L2611" s="9" t="s">
        <v>516</v>
      </c>
      <c r="M2611" s="6">
        <v>3207103032</v>
      </c>
      <c r="N2611" s="6">
        <v>3207103032</v>
      </c>
      <c r="O2611" s="9" t="s">
        <v>517</v>
      </c>
      <c r="P2611" s="6">
        <v>8300</v>
      </c>
      <c r="Q2611" s="6">
        <v>9000</v>
      </c>
      <c r="R2611" s="6">
        <v>19200</v>
      </c>
      <c r="S2611" s="6">
        <v>24400</v>
      </c>
      <c r="T2611" s="6">
        <v>27400</v>
      </c>
      <c r="U2611" s="6">
        <v>0</v>
      </c>
      <c r="V2611" s="6">
        <v>0</v>
      </c>
      <c r="W2611" s="6">
        <v>0</v>
      </c>
      <c r="X2611" s="6">
        <v>0</v>
      </c>
      <c r="Y2611" s="6">
        <v>8400</v>
      </c>
      <c r="Z2611" s="6">
        <v>8700</v>
      </c>
      <c r="AA2611" s="6">
        <v>6.0469537610000001</v>
      </c>
      <c r="AB2611" s="6">
        <v>-75.659877100000003</v>
      </c>
      <c r="AC2611" s="9" t="s">
        <v>47</v>
      </c>
      <c r="AD2611" s="6">
        <v>1901705000</v>
      </c>
      <c r="AE2611" s="6" t="str">
        <f>MID(TablaPivotFinal[[#This Row],[Fecha]],1,4)</f>
        <v>2017</v>
      </c>
      <c r="AF2611" s="6" t="str">
        <f>MID(TablaPivotFinal[[#This Row],[Fecha]],5,3)</f>
        <v>Jul</v>
      </c>
      <c r="AG2611" s="9">
        <v>1901705000</v>
      </c>
      <c r="AH2611" s="10">
        <v>7347.258065</v>
      </c>
      <c r="AI2611" t="s">
        <v>1093</v>
      </c>
      <c r="AJ2611" t="s">
        <v>882</v>
      </c>
      <c r="AK2611" t="s">
        <v>1221</v>
      </c>
    </row>
    <row r="2612" spans="1:37" x14ac:dyDescent="0.3">
      <c r="A2612" t="str">
        <f t="shared" si="120"/>
        <v>AMAGA-Concesión Vial del Pacífico</v>
      </c>
      <c r="B2612" t="str">
        <f t="shared" si="121"/>
        <v>2017Jun</v>
      </c>
      <c r="C2612" t="str">
        <f t="shared" si="122"/>
        <v>6.046953761-75.6598771</v>
      </c>
      <c r="D2612" s="7" t="s">
        <v>512</v>
      </c>
      <c r="E2612" s="5">
        <v>6003</v>
      </c>
      <c r="F2612" s="7" t="s">
        <v>499</v>
      </c>
      <c r="G2612" s="5">
        <v>5</v>
      </c>
      <c r="H2612" s="7" t="s">
        <v>513</v>
      </c>
      <c r="I2612" s="7" t="s">
        <v>514</v>
      </c>
      <c r="J2612" s="7" t="s">
        <v>103</v>
      </c>
      <c r="K2612" s="7" t="s">
        <v>515</v>
      </c>
      <c r="L2612" s="7" t="s">
        <v>516</v>
      </c>
      <c r="M2612" s="5">
        <v>3207103032</v>
      </c>
      <c r="N2612" s="5">
        <v>3207103032</v>
      </c>
      <c r="O2612" s="7" t="s">
        <v>517</v>
      </c>
      <c r="P2612" s="5">
        <v>8300</v>
      </c>
      <c r="Q2612" s="5">
        <v>9000</v>
      </c>
      <c r="R2612" s="5">
        <v>19200</v>
      </c>
      <c r="S2612" s="5">
        <v>24400</v>
      </c>
      <c r="T2612" s="5">
        <v>27400</v>
      </c>
      <c r="U2612" s="5">
        <v>0</v>
      </c>
      <c r="V2612" s="5">
        <v>0</v>
      </c>
      <c r="W2612" s="5">
        <v>0</v>
      </c>
      <c r="X2612" s="5">
        <v>0</v>
      </c>
      <c r="Y2612" s="5">
        <v>8400</v>
      </c>
      <c r="Z2612" s="5">
        <v>8700</v>
      </c>
      <c r="AA2612" s="5">
        <v>6.0469537610000001</v>
      </c>
      <c r="AB2612" s="5">
        <v>-75.659877100000003</v>
      </c>
      <c r="AC2612" s="7" t="s">
        <v>49</v>
      </c>
      <c r="AD2612" s="5">
        <v>1842385800</v>
      </c>
      <c r="AE2612" s="5" t="str">
        <f>MID(TablaPivotFinal[[#This Row],[Fecha]],1,4)</f>
        <v>2017</v>
      </c>
      <c r="AF2612" s="5" t="str">
        <f>MID(TablaPivotFinal[[#This Row],[Fecha]],5,3)</f>
        <v>Jun</v>
      </c>
      <c r="AG2612" s="7">
        <v>1842385800</v>
      </c>
      <c r="AH2612" s="8">
        <v>7276.9</v>
      </c>
      <c r="AI2612" t="s">
        <v>1093</v>
      </c>
      <c r="AJ2612" t="s">
        <v>881</v>
      </c>
      <c r="AK2612" t="s">
        <v>1221</v>
      </c>
    </row>
    <row r="2613" spans="1:37" x14ac:dyDescent="0.3">
      <c r="A2613" t="str">
        <f t="shared" si="120"/>
        <v>AMAGA-Concesión Vial del Pacífico</v>
      </c>
      <c r="B2613" t="str">
        <f t="shared" si="121"/>
        <v>2017Mar</v>
      </c>
      <c r="C2613" t="str">
        <f t="shared" si="122"/>
        <v>6.046953761-75.6598771</v>
      </c>
      <c r="D2613" s="9" t="s">
        <v>512</v>
      </c>
      <c r="E2613" s="6">
        <v>6003</v>
      </c>
      <c r="F2613" s="9" t="s">
        <v>499</v>
      </c>
      <c r="G2613" s="6">
        <v>5</v>
      </c>
      <c r="H2613" s="9" t="s">
        <v>513</v>
      </c>
      <c r="I2613" s="9" t="s">
        <v>514</v>
      </c>
      <c r="J2613" s="9" t="s">
        <v>103</v>
      </c>
      <c r="K2613" s="9" t="s">
        <v>515</v>
      </c>
      <c r="L2613" s="9" t="s">
        <v>516</v>
      </c>
      <c r="M2613" s="6">
        <v>3207103032</v>
      </c>
      <c r="N2613" s="6">
        <v>3207103032</v>
      </c>
      <c r="O2613" s="9" t="s">
        <v>517</v>
      </c>
      <c r="P2613" s="6">
        <v>8300</v>
      </c>
      <c r="Q2613" s="6">
        <v>9000</v>
      </c>
      <c r="R2613" s="6">
        <v>19200</v>
      </c>
      <c r="S2613" s="6">
        <v>24400</v>
      </c>
      <c r="T2613" s="6">
        <v>27400</v>
      </c>
      <c r="U2613" s="6">
        <v>0</v>
      </c>
      <c r="V2613" s="6">
        <v>0</v>
      </c>
      <c r="W2613" s="6">
        <v>0</v>
      </c>
      <c r="X2613" s="6">
        <v>0</v>
      </c>
      <c r="Y2613" s="6">
        <v>8400</v>
      </c>
      <c r="Z2613" s="6">
        <v>8700</v>
      </c>
      <c r="AA2613" s="6">
        <v>6.0469537610000001</v>
      </c>
      <c r="AB2613" s="6">
        <v>-75.659877100000003</v>
      </c>
      <c r="AC2613" s="9" t="s">
        <v>51</v>
      </c>
      <c r="AD2613" s="6">
        <v>1705003600</v>
      </c>
      <c r="AE2613" s="6" t="str">
        <f>MID(TablaPivotFinal[[#This Row],[Fecha]],1,4)</f>
        <v>2017</v>
      </c>
      <c r="AF2613" s="6" t="str">
        <f>MID(TablaPivotFinal[[#This Row],[Fecha]],5,3)</f>
        <v>Mar</v>
      </c>
      <c r="AG2613" s="9">
        <v>1705003600</v>
      </c>
      <c r="AH2613" s="10">
        <v>6573.9677419999998</v>
      </c>
      <c r="AI2613" t="s">
        <v>1093</v>
      </c>
      <c r="AJ2613" t="s">
        <v>878</v>
      </c>
      <c r="AK2613" t="s">
        <v>1221</v>
      </c>
    </row>
    <row r="2614" spans="1:37" x14ac:dyDescent="0.3">
      <c r="A2614" t="str">
        <f t="shared" si="120"/>
        <v>AMAGA-Concesión Vial del Pacífico</v>
      </c>
      <c r="B2614" t="str">
        <f t="shared" si="121"/>
        <v>2017May</v>
      </c>
      <c r="C2614" t="str">
        <f t="shared" si="122"/>
        <v>6.046953761-75.6598771</v>
      </c>
      <c r="D2614" s="7" t="s">
        <v>512</v>
      </c>
      <c r="E2614" s="5">
        <v>6003</v>
      </c>
      <c r="F2614" s="7" t="s">
        <v>499</v>
      </c>
      <c r="G2614" s="5">
        <v>5</v>
      </c>
      <c r="H2614" s="7" t="s">
        <v>513</v>
      </c>
      <c r="I2614" s="7" t="s">
        <v>514</v>
      </c>
      <c r="J2614" s="7" t="s">
        <v>103</v>
      </c>
      <c r="K2614" s="7" t="s">
        <v>515</v>
      </c>
      <c r="L2614" s="7" t="s">
        <v>516</v>
      </c>
      <c r="M2614" s="5">
        <v>3207103032</v>
      </c>
      <c r="N2614" s="5">
        <v>3207103032</v>
      </c>
      <c r="O2614" s="7" t="s">
        <v>517</v>
      </c>
      <c r="P2614" s="5">
        <v>8300</v>
      </c>
      <c r="Q2614" s="5">
        <v>9000</v>
      </c>
      <c r="R2614" s="5">
        <v>19200</v>
      </c>
      <c r="S2614" s="5">
        <v>24400</v>
      </c>
      <c r="T2614" s="5">
        <v>27400</v>
      </c>
      <c r="U2614" s="5">
        <v>0</v>
      </c>
      <c r="V2614" s="5">
        <v>0</v>
      </c>
      <c r="W2614" s="5">
        <v>0</v>
      </c>
      <c r="X2614" s="5">
        <v>0</v>
      </c>
      <c r="Y2614" s="5">
        <v>8400</v>
      </c>
      <c r="Z2614" s="5">
        <v>8700</v>
      </c>
      <c r="AA2614" s="5">
        <v>6.0469537610000001</v>
      </c>
      <c r="AB2614" s="5">
        <v>-75.659877100000003</v>
      </c>
      <c r="AC2614" s="7" t="s">
        <v>53</v>
      </c>
      <c r="AD2614" s="5">
        <v>1771529850</v>
      </c>
      <c r="AE2614" s="5" t="str">
        <f>MID(TablaPivotFinal[[#This Row],[Fecha]],1,4)</f>
        <v>2017</v>
      </c>
      <c r="AF2614" s="5" t="str">
        <f>MID(TablaPivotFinal[[#This Row],[Fecha]],5,3)</f>
        <v>May</v>
      </c>
      <c r="AG2614" s="7">
        <v>1771529850</v>
      </c>
      <c r="AH2614" s="8">
        <v>6743.8064519999998</v>
      </c>
      <c r="AI2614" t="s">
        <v>1093</v>
      </c>
      <c r="AJ2614" t="s">
        <v>880</v>
      </c>
      <c r="AK2614" t="s">
        <v>1221</v>
      </c>
    </row>
    <row r="2615" spans="1:37" x14ac:dyDescent="0.3">
      <c r="A2615" t="str">
        <f t="shared" si="120"/>
        <v>AMAGA-Concesión Vial del Pacífico</v>
      </c>
      <c r="B2615" t="str">
        <f t="shared" si="121"/>
        <v>2017Nov</v>
      </c>
      <c r="C2615" t="str">
        <f t="shared" si="122"/>
        <v>6.046953761-75.6598771</v>
      </c>
      <c r="D2615" s="9" t="s">
        <v>512</v>
      </c>
      <c r="E2615" s="6">
        <v>6003</v>
      </c>
      <c r="F2615" s="9" t="s">
        <v>499</v>
      </c>
      <c r="G2615" s="6">
        <v>5</v>
      </c>
      <c r="H2615" s="9" t="s">
        <v>513</v>
      </c>
      <c r="I2615" s="9" t="s">
        <v>514</v>
      </c>
      <c r="J2615" s="9" t="s">
        <v>103</v>
      </c>
      <c r="K2615" s="9" t="s">
        <v>515</v>
      </c>
      <c r="L2615" s="9" t="s">
        <v>516</v>
      </c>
      <c r="M2615" s="6">
        <v>3207103032</v>
      </c>
      <c r="N2615" s="6">
        <v>3207103032</v>
      </c>
      <c r="O2615" s="9" t="s">
        <v>517</v>
      </c>
      <c r="P2615" s="6">
        <v>8300</v>
      </c>
      <c r="Q2615" s="6">
        <v>9000</v>
      </c>
      <c r="R2615" s="6">
        <v>19200</v>
      </c>
      <c r="S2615" s="6">
        <v>24400</v>
      </c>
      <c r="T2615" s="6">
        <v>27400</v>
      </c>
      <c r="U2615" s="6">
        <v>0</v>
      </c>
      <c r="V2615" s="6">
        <v>0</v>
      </c>
      <c r="W2615" s="6">
        <v>0</v>
      </c>
      <c r="X2615" s="6">
        <v>0</v>
      </c>
      <c r="Y2615" s="6">
        <v>8400</v>
      </c>
      <c r="Z2615" s="6">
        <v>8700</v>
      </c>
      <c r="AA2615" s="6">
        <v>6.0469537610000001</v>
      </c>
      <c r="AB2615" s="6">
        <v>-75.659877100000003</v>
      </c>
      <c r="AC2615" s="9" t="s">
        <v>55</v>
      </c>
      <c r="AD2615" s="6">
        <v>1855354050</v>
      </c>
      <c r="AE2615" s="6" t="str">
        <f>MID(TablaPivotFinal[[#This Row],[Fecha]],1,4)</f>
        <v>2017</v>
      </c>
      <c r="AF2615" s="6" t="str">
        <f>MID(TablaPivotFinal[[#This Row],[Fecha]],5,3)</f>
        <v>Nov</v>
      </c>
      <c r="AG2615" s="9">
        <v>1855354050</v>
      </c>
      <c r="AH2615" s="10">
        <v>7346.2666669999999</v>
      </c>
      <c r="AI2615" t="s">
        <v>1093</v>
      </c>
      <c r="AJ2615" t="s">
        <v>886</v>
      </c>
      <c r="AK2615" t="s">
        <v>1221</v>
      </c>
    </row>
    <row r="2616" spans="1:37" x14ac:dyDescent="0.3">
      <c r="A2616" t="str">
        <f t="shared" si="120"/>
        <v>AMAGA-Concesión Vial del Pacífico</v>
      </c>
      <c r="B2616" t="str">
        <f t="shared" si="121"/>
        <v>2017Oct</v>
      </c>
      <c r="C2616" t="str">
        <f t="shared" si="122"/>
        <v>6.046953761-75.6598771</v>
      </c>
      <c r="D2616" s="7" t="s">
        <v>512</v>
      </c>
      <c r="E2616" s="5">
        <v>6003</v>
      </c>
      <c r="F2616" s="7" t="s">
        <v>499</v>
      </c>
      <c r="G2616" s="5">
        <v>5</v>
      </c>
      <c r="H2616" s="7" t="s">
        <v>513</v>
      </c>
      <c r="I2616" s="7" t="s">
        <v>514</v>
      </c>
      <c r="J2616" s="7" t="s">
        <v>103</v>
      </c>
      <c r="K2616" s="7" t="s">
        <v>515</v>
      </c>
      <c r="L2616" s="7" t="s">
        <v>516</v>
      </c>
      <c r="M2616" s="5">
        <v>3207103032</v>
      </c>
      <c r="N2616" s="5">
        <v>3207103032</v>
      </c>
      <c r="O2616" s="7" t="s">
        <v>517</v>
      </c>
      <c r="P2616" s="5">
        <v>8300</v>
      </c>
      <c r="Q2616" s="5">
        <v>9000</v>
      </c>
      <c r="R2616" s="5">
        <v>19200</v>
      </c>
      <c r="S2616" s="5">
        <v>24400</v>
      </c>
      <c r="T2616" s="5">
        <v>27400</v>
      </c>
      <c r="U2616" s="5">
        <v>0</v>
      </c>
      <c r="V2616" s="5">
        <v>0</v>
      </c>
      <c r="W2616" s="5">
        <v>0</v>
      </c>
      <c r="X2616" s="5">
        <v>0</v>
      </c>
      <c r="Y2616" s="5">
        <v>8400</v>
      </c>
      <c r="Z2616" s="5">
        <v>8700</v>
      </c>
      <c r="AA2616" s="5">
        <v>6.0469537610000001</v>
      </c>
      <c r="AB2616" s="5">
        <v>-75.659877100000003</v>
      </c>
      <c r="AC2616" s="7" t="s">
        <v>57</v>
      </c>
      <c r="AD2616" s="5">
        <v>1823240100</v>
      </c>
      <c r="AE2616" s="5" t="str">
        <f>MID(TablaPivotFinal[[#This Row],[Fecha]],1,4)</f>
        <v>2017</v>
      </c>
      <c r="AF2616" s="5" t="str">
        <f>MID(TablaPivotFinal[[#This Row],[Fecha]],5,3)</f>
        <v>Oct</v>
      </c>
      <c r="AG2616" s="7">
        <v>1823240100</v>
      </c>
      <c r="AH2616" s="8">
        <v>6984.9032260000004</v>
      </c>
      <c r="AI2616" t="s">
        <v>1093</v>
      </c>
      <c r="AJ2616" t="s">
        <v>885</v>
      </c>
      <c r="AK2616" t="s">
        <v>1221</v>
      </c>
    </row>
    <row r="2617" spans="1:37" x14ac:dyDescent="0.3">
      <c r="A2617" t="str">
        <f t="shared" si="120"/>
        <v>AMAGA-Concesión Vial del Pacífico</v>
      </c>
      <c r="B2617" t="str">
        <f t="shared" si="121"/>
        <v>2017Sep</v>
      </c>
      <c r="C2617" t="str">
        <f t="shared" si="122"/>
        <v>6.046953761-75.6598771</v>
      </c>
      <c r="D2617" s="9" t="s">
        <v>512</v>
      </c>
      <c r="E2617" s="6">
        <v>6003</v>
      </c>
      <c r="F2617" s="9" t="s">
        <v>499</v>
      </c>
      <c r="G2617" s="6">
        <v>5</v>
      </c>
      <c r="H2617" s="9" t="s">
        <v>513</v>
      </c>
      <c r="I2617" s="9" t="s">
        <v>514</v>
      </c>
      <c r="J2617" s="9" t="s">
        <v>103</v>
      </c>
      <c r="K2617" s="9" t="s">
        <v>515</v>
      </c>
      <c r="L2617" s="9" t="s">
        <v>516</v>
      </c>
      <c r="M2617" s="6">
        <v>3207103032</v>
      </c>
      <c r="N2617" s="6">
        <v>3207103032</v>
      </c>
      <c r="O2617" s="9" t="s">
        <v>517</v>
      </c>
      <c r="P2617" s="6">
        <v>8300</v>
      </c>
      <c r="Q2617" s="6">
        <v>9000</v>
      </c>
      <c r="R2617" s="6">
        <v>19200</v>
      </c>
      <c r="S2617" s="6">
        <v>24400</v>
      </c>
      <c r="T2617" s="6">
        <v>27400</v>
      </c>
      <c r="U2617" s="6">
        <v>0</v>
      </c>
      <c r="V2617" s="6">
        <v>0</v>
      </c>
      <c r="W2617" s="6">
        <v>0</v>
      </c>
      <c r="X2617" s="6">
        <v>0</v>
      </c>
      <c r="Y2617" s="6">
        <v>8400</v>
      </c>
      <c r="Z2617" s="6">
        <v>8700</v>
      </c>
      <c r="AA2617" s="6">
        <v>6.0469537610000001</v>
      </c>
      <c r="AB2617" s="6">
        <v>-75.659877100000003</v>
      </c>
      <c r="AC2617" s="9" t="s">
        <v>59</v>
      </c>
      <c r="AD2617" s="6">
        <v>1548714300</v>
      </c>
      <c r="AE2617" s="6" t="str">
        <f>MID(TablaPivotFinal[[#This Row],[Fecha]],1,4)</f>
        <v>2017</v>
      </c>
      <c r="AF2617" s="6" t="str">
        <f>MID(TablaPivotFinal[[#This Row],[Fecha]],5,3)</f>
        <v>Sep</v>
      </c>
      <c r="AG2617" s="9">
        <v>1548714300</v>
      </c>
      <c r="AH2617" s="10">
        <v>6116.3666670000002</v>
      </c>
      <c r="AI2617" t="s">
        <v>1093</v>
      </c>
      <c r="AJ2617" t="s">
        <v>884</v>
      </c>
      <c r="AK2617" t="s">
        <v>1221</v>
      </c>
    </row>
    <row r="2618" spans="1:37" x14ac:dyDescent="0.3">
      <c r="A2618" t="str">
        <f t="shared" si="120"/>
        <v>AMAGA-Concesión Vial del Pacífico</v>
      </c>
      <c r="B2618" t="str">
        <f t="shared" si="121"/>
        <v>2018Abr</v>
      </c>
      <c r="C2618" t="str">
        <f t="shared" si="122"/>
        <v>6.046953761-75.6598771</v>
      </c>
      <c r="D2618" s="7" t="s">
        <v>512</v>
      </c>
      <c r="E2618" s="5">
        <v>6003</v>
      </c>
      <c r="F2618" s="7" t="s">
        <v>499</v>
      </c>
      <c r="G2618" s="5">
        <v>5</v>
      </c>
      <c r="H2618" s="7" t="s">
        <v>513</v>
      </c>
      <c r="I2618" s="7" t="s">
        <v>514</v>
      </c>
      <c r="J2618" s="7" t="s">
        <v>103</v>
      </c>
      <c r="K2618" s="7" t="s">
        <v>515</v>
      </c>
      <c r="L2618" s="7" t="s">
        <v>516</v>
      </c>
      <c r="M2618" s="5">
        <v>3207103032</v>
      </c>
      <c r="N2618" s="5">
        <v>3207103032</v>
      </c>
      <c r="O2618" s="7" t="s">
        <v>517</v>
      </c>
      <c r="P2618" s="5">
        <v>8300</v>
      </c>
      <c r="Q2618" s="5">
        <v>9000</v>
      </c>
      <c r="R2618" s="5">
        <v>19200</v>
      </c>
      <c r="S2618" s="5">
        <v>24400</v>
      </c>
      <c r="T2618" s="5">
        <v>27400</v>
      </c>
      <c r="U2618" s="5">
        <v>0</v>
      </c>
      <c r="V2618" s="5">
        <v>0</v>
      </c>
      <c r="W2618" s="5">
        <v>0</v>
      </c>
      <c r="X2618" s="5">
        <v>0</v>
      </c>
      <c r="Y2618" s="5">
        <v>8400</v>
      </c>
      <c r="Z2618" s="5">
        <v>8700</v>
      </c>
      <c r="AA2618" s="5">
        <v>6.0469537610000001</v>
      </c>
      <c r="AB2618" s="5">
        <v>-75.659877100000003</v>
      </c>
      <c r="AC2618" s="7" t="s">
        <v>61</v>
      </c>
      <c r="AD2618" s="5">
        <v>1821062100</v>
      </c>
      <c r="AE2618" s="5" t="str">
        <f>MID(TablaPivotFinal[[#This Row],[Fecha]],1,4)</f>
        <v>2018</v>
      </c>
      <c r="AF2618" s="5" t="str">
        <f>MID(TablaPivotFinal[[#This Row],[Fecha]],5,3)</f>
        <v>Abr</v>
      </c>
      <c r="AG2618" s="7">
        <v>1821062100</v>
      </c>
      <c r="AH2618" s="8">
        <v>1821062100</v>
      </c>
      <c r="AI2618" t="s">
        <v>1093</v>
      </c>
      <c r="AJ2618" t="s">
        <v>891</v>
      </c>
      <c r="AK2618" t="s">
        <v>1221</v>
      </c>
    </row>
    <row r="2619" spans="1:37" x14ac:dyDescent="0.3">
      <c r="A2619" t="str">
        <f t="shared" si="120"/>
        <v>AMAGA-Concesión Vial del Pacífico</v>
      </c>
      <c r="B2619" t="str">
        <f t="shared" si="121"/>
        <v>2018Ago</v>
      </c>
      <c r="C2619" t="str">
        <f t="shared" si="122"/>
        <v>6.046953761-75.6598771</v>
      </c>
      <c r="D2619" s="9" t="s">
        <v>512</v>
      </c>
      <c r="E2619" s="6">
        <v>6003</v>
      </c>
      <c r="F2619" s="9" t="s">
        <v>499</v>
      </c>
      <c r="G2619" s="6">
        <v>5</v>
      </c>
      <c r="H2619" s="9" t="s">
        <v>513</v>
      </c>
      <c r="I2619" s="9" t="s">
        <v>514</v>
      </c>
      <c r="J2619" s="9" t="s">
        <v>103</v>
      </c>
      <c r="K2619" s="9" t="s">
        <v>515</v>
      </c>
      <c r="L2619" s="9" t="s">
        <v>516</v>
      </c>
      <c r="M2619" s="6">
        <v>3207103032</v>
      </c>
      <c r="N2619" s="6">
        <v>3207103032</v>
      </c>
      <c r="O2619" s="9" t="s">
        <v>517</v>
      </c>
      <c r="P2619" s="6">
        <v>8300</v>
      </c>
      <c r="Q2619" s="6">
        <v>9000</v>
      </c>
      <c r="R2619" s="6">
        <v>19200</v>
      </c>
      <c r="S2619" s="6">
        <v>24400</v>
      </c>
      <c r="T2619" s="6">
        <v>27400</v>
      </c>
      <c r="U2619" s="6">
        <v>0</v>
      </c>
      <c r="V2619" s="6">
        <v>0</v>
      </c>
      <c r="W2619" s="6">
        <v>0</v>
      </c>
      <c r="X2619" s="6">
        <v>0</v>
      </c>
      <c r="Y2619" s="6">
        <v>8400</v>
      </c>
      <c r="Z2619" s="6">
        <v>8700</v>
      </c>
      <c r="AA2619" s="6">
        <v>6.0469537610000001</v>
      </c>
      <c r="AB2619" s="6">
        <v>-75.659877100000003</v>
      </c>
      <c r="AC2619" s="9" t="s">
        <v>63</v>
      </c>
      <c r="AD2619" s="6">
        <v>1899270950</v>
      </c>
      <c r="AE2619" s="6" t="str">
        <f>MID(TablaPivotFinal[[#This Row],[Fecha]],1,4)</f>
        <v>2018</v>
      </c>
      <c r="AF2619" s="6" t="str">
        <f>MID(TablaPivotFinal[[#This Row],[Fecha]],5,3)</f>
        <v>Ago</v>
      </c>
      <c r="AG2619" s="9">
        <v>1899270950</v>
      </c>
      <c r="AH2619" s="10">
        <v>1899270950</v>
      </c>
      <c r="AI2619" t="s">
        <v>1093</v>
      </c>
      <c r="AJ2619" t="s">
        <v>895</v>
      </c>
      <c r="AK2619" t="s">
        <v>1221</v>
      </c>
    </row>
    <row r="2620" spans="1:37" x14ac:dyDescent="0.3">
      <c r="A2620" t="str">
        <f t="shared" si="120"/>
        <v>AMAGA-Concesión Vial del Pacífico</v>
      </c>
      <c r="B2620" t="str">
        <f t="shared" si="121"/>
        <v>2018Dic</v>
      </c>
      <c r="C2620" t="str">
        <f t="shared" si="122"/>
        <v>6.046953761-75.6598771</v>
      </c>
      <c r="D2620" s="7" t="s">
        <v>512</v>
      </c>
      <c r="E2620" s="5">
        <v>6003</v>
      </c>
      <c r="F2620" s="7" t="s">
        <v>499</v>
      </c>
      <c r="G2620" s="5">
        <v>5</v>
      </c>
      <c r="H2620" s="7" t="s">
        <v>513</v>
      </c>
      <c r="I2620" s="7" t="s">
        <v>514</v>
      </c>
      <c r="J2620" s="7" t="s">
        <v>103</v>
      </c>
      <c r="K2620" s="7" t="s">
        <v>515</v>
      </c>
      <c r="L2620" s="7" t="s">
        <v>516</v>
      </c>
      <c r="M2620" s="5">
        <v>3207103032</v>
      </c>
      <c r="N2620" s="5">
        <v>3207103032</v>
      </c>
      <c r="O2620" s="7" t="s">
        <v>517</v>
      </c>
      <c r="P2620" s="5">
        <v>8300</v>
      </c>
      <c r="Q2620" s="5">
        <v>9000</v>
      </c>
      <c r="R2620" s="5">
        <v>19200</v>
      </c>
      <c r="S2620" s="5">
        <v>24400</v>
      </c>
      <c r="T2620" s="5">
        <v>27400</v>
      </c>
      <c r="U2620" s="5">
        <v>0</v>
      </c>
      <c r="V2620" s="5">
        <v>0</v>
      </c>
      <c r="W2620" s="5">
        <v>0</v>
      </c>
      <c r="X2620" s="5">
        <v>0</v>
      </c>
      <c r="Y2620" s="5">
        <v>8400</v>
      </c>
      <c r="Z2620" s="5">
        <v>8700</v>
      </c>
      <c r="AA2620" s="5">
        <v>6.0469537610000001</v>
      </c>
      <c r="AB2620" s="5">
        <v>-75.659877100000003</v>
      </c>
      <c r="AC2620" s="7" t="s">
        <v>65</v>
      </c>
      <c r="AD2620" s="5">
        <v>2185983800</v>
      </c>
      <c r="AE2620" s="5" t="str">
        <f>MID(TablaPivotFinal[[#This Row],[Fecha]],1,4)</f>
        <v>2018</v>
      </c>
      <c r="AF2620" s="5" t="str">
        <f>MID(TablaPivotFinal[[#This Row],[Fecha]],5,3)</f>
        <v>Dic</v>
      </c>
      <c r="AG2620" s="7">
        <v>2185983800</v>
      </c>
      <c r="AH2620" s="8">
        <v>2185983800</v>
      </c>
      <c r="AI2620" t="s">
        <v>1093</v>
      </c>
      <c r="AJ2620" t="s">
        <v>899</v>
      </c>
      <c r="AK2620" t="s">
        <v>1221</v>
      </c>
    </row>
    <row r="2621" spans="1:37" x14ac:dyDescent="0.3">
      <c r="A2621" t="str">
        <f t="shared" si="120"/>
        <v>AMAGA-Concesión Vial del Pacífico</v>
      </c>
      <c r="B2621" t="str">
        <f t="shared" si="121"/>
        <v>2018Ene</v>
      </c>
      <c r="C2621" t="str">
        <f t="shared" si="122"/>
        <v>6.046953761-75.6598771</v>
      </c>
      <c r="D2621" s="9" t="s">
        <v>512</v>
      </c>
      <c r="E2621" s="6">
        <v>6003</v>
      </c>
      <c r="F2621" s="9" t="s">
        <v>499</v>
      </c>
      <c r="G2621" s="6">
        <v>5</v>
      </c>
      <c r="H2621" s="9" t="s">
        <v>513</v>
      </c>
      <c r="I2621" s="9" t="s">
        <v>514</v>
      </c>
      <c r="J2621" s="9" t="s">
        <v>103</v>
      </c>
      <c r="K2621" s="9" t="s">
        <v>515</v>
      </c>
      <c r="L2621" s="9" t="s">
        <v>516</v>
      </c>
      <c r="M2621" s="6">
        <v>3207103032</v>
      </c>
      <c r="N2621" s="6">
        <v>3207103032</v>
      </c>
      <c r="O2621" s="9" t="s">
        <v>517</v>
      </c>
      <c r="P2621" s="6">
        <v>8300</v>
      </c>
      <c r="Q2621" s="6">
        <v>9000</v>
      </c>
      <c r="R2621" s="6">
        <v>19200</v>
      </c>
      <c r="S2621" s="6">
        <v>24400</v>
      </c>
      <c r="T2621" s="6">
        <v>27400</v>
      </c>
      <c r="U2621" s="6">
        <v>0</v>
      </c>
      <c r="V2621" s="6">
        <v>0</v>
      </c>
      <c r="W2621" s="6">
        <v>0</v>
      </c>
      <c r="X2621" s="6">
        <v>0</v>
      </c>
      <c r="Y2621" s="6">
        <v>8400</v>
      </c>
      <c r="Z2621" s="6">
        <v>8700</v>
      </c>
      <c r="AA2621" s="6">
        <v>6.0469537610000001</v>
      </c>
      <c r="AB2621" s="6">
        <v>-75.659877100000003</v>
      </c>
      <c r="AC2621" s="9" t="s">
        <v>67</v>
      </c>
      <c r="AD2621" s="6">
        <v>2100717800</v>
      </c>
      <c r="AE2621" s="6" t="str">
        <f>MID(TablaPivotFinal[[#This Row],[Fecha]],1,4)</f>
        <v>2018</v>
      </c>
      <c r="AF2621" s="6" t="str">
        <f>MID(TablaPivotFinal[[#This Row],[Fecha]],5,3)</f>
        <v>Ene</v>
      </c>
      <c r="AG2621" s="9">
        <v>2100717800</v>
      </c>
      <c r="AH2621" s="10">
        <v>2100717800</v>
      </c>
      <c r="AI2621" t="s">
        <v>1093</v>
      </c>
      <c r="AJ2621" t="s">
        <v>888</v>
      </c>
      <c r="AK2621" t="s">
        <v>1221</v>
      </c>
    </row>
    <row r="2622" spans="1:37" x14ac:dyDescent="0.3">
      <c r="A2622" t="str">
        <f t="shared" si="120"/>
        <v>AMAGA-Concesión Vial del Pacífico</v>
      </c>
      <c r="B2622" t="str">
        <f t="shared" si="121"/>
        <v>2018Feb</v>
      </c>
      <c r="C2622" t="str">
        <f t="shared" si="122"/>
        <v>6.046953761-75.6598771</v>
      </c>
      <c r="D2622" s="7" t="s">
        <v>512</v>
      </c>
      <c r="E2622" s="5">
        <v>6003</v>
      </c>
      <c r="F2622" s="7" t="s">
        <v>499</v>
      </c>
      <c r="G2622" s="5">
        <v>5</v>
      </c>
      <c r="H2622" s="7" t="s">
        <v>513</v>
      </c>
      <c r="I2622" s="7" t="s">
        <v>514</v>
      </c>
      <c r="J2622" s="7" t="s">
        <v>103</v>
      </c>
      <c r="K2622" s="7" t="s">
        <v>515</v>
      </c>
      <c r="L2622" s="7" t="s">
        <v>516</v>
      </c>
      <c r="M2622" s="5">
        <v>3207103032</v>
      </c>
      <c r="N2622" s="5">
        <v>3207103032</v>
      </c>
      <c r="O2622" s="7" t="s">
        <v>517</v>
      </c>
      <c r="P2622" s="5">
        <v>8300</v>
      </c>
      <c r="Q2622" s="5">
        <v>9000</v>
      </c>
      <c r="R2622" s="5">
        <v>19200</v>
      </c>
      <c r="S2622" s="5">
        <v>24400</v>
      </c>
      <c r="T2622" s="5">
        <v>27400</v>
      </c>
      <c r="U2622" s="5">
        <v>0</v>
      </c>
      <c r="V2622" s="5">
        <v>0</v>
      </c>
      <c r="W2622" s="5">
        <v>0</v>
      </c>
      <c r="X2622" s="5">
        <v>0</v>
      </c>
      <c r="Y2622" s="5">
        <v>8400</v>
      </c>
      <c r="Z2622" s="5">
        <v>8700</v>
      </c>
      <c r="AA2622" s="5">
        <v>6.0469537610000001</v>
      </c>
      <c r="AB2622" s="5">
        <v>-75.659877100000003</v>
      </c>
      <c r="AC2622" s="7" t="s">
        <v>69</v>
      </c>
      <c r="AD2622" s="5">
        <v>1663976350</v>
      </c>
      <c r="AE2622" s="5" t="str">
        <f>MID(TablaPivotFinal[[#This Row],[Fecha]],1,4)</f>
        <v>2018</v>
      </c>
      <c r="AF2622" s="5" t="str">
        <f>MID(TablaPivotFinal[[#This Row],[Fecha]],5,3)</f>
        <v>Feb</v>
      </c>
      <c r="AG2622" s="7">
        <v>1663976350</v>
      </c>
      <c r="AH2622" s="8">
        <v>1663976350</v>
      </c>
      <c r="AI2622" t="s">
        <v>1093</v>
      </c>
      <c r="AJ2622" t="s">
        <v>889</v>
      </c>
      <c r="AK2622" t="s">
        <v>1221</v>
      </c>
    </row>
    <row r="2623" spans="1:37" x14ac:dyDescent="0.3">
      <c r="A2623" t="str">
        <f t="shared" si="120"/>
        <v>AMAGA-Concesión Vial del Pacífico</v>
      </c>
      <c r="B2623" t="str">
        <f t="shared" si="121"/>
        <v>2018Jul</v>
      </c>
      <c r="C2623" t="str">
        <f t="shared" si="122"/>
        <v>6.046953761-75.6598771</v>
      </c>
      <c r="D2623" s="9" t="s">
        <v>512</v>
      </c>
      <c r="E2623" s="6">
        <v>6003</v>
      </c>
      <c r="F2623" s="9" t="s">
        <v>499</v>
      </c>
      <c r="G2623" s="6">
        <v>5</v>
      </c>
      <c r="H2623" s="9" t="s">
        <v>513</v>
      </c>
      <c r="I2623" s="9" t="s">
        <v>514</v>
      </c>
      <c r="J2623" s="9" t="s">
        <v>103</v>
      </c>
      <c r="K2623" s="9" t="s">
        <v>515</v>
      </c>
      <c r="L2623" s="9" t="s">
        <v>516</v>
      </c>
      <c r="M2623" s="6">
        <v>3207103032</v>
      </c>
      <c r="N2623" s="6">
        <v>3207103032</v>
      </c>
      <c r="O2623" s="9" t="s">
        <v>517</v>
      </c>
      <c r="P2623" s="6">
        <v>8300</v>
      </c>
      <c r="Q2623" s="6">
        <v>9000</v>
      </c>
      <c r="R2623" s="6">
        <v>19200</v>
      </c>
      <c r="S2623" s="6">
        <v>24400</v>
      </c>
      <c r="T2623" s="6">
        <v>27400</v>
      </c>
      <c r="U2623" s="6">
        <v>0</v>
      </c>
      <c r="V2623" s="6">
        <v>0</v>
      </c>
      <c r="W2623" s="6">
        <v>0</v>
      </c>
      <c r="X2623" s="6">
        <v>0</v>
      </c>
      <c r="Y2623" s="6">
        <v>8400</v>
      </c>
      <c r="Z2623" s="6">
        <v>8700</v>
      </c>
      <c r="AA2623" s="6">
        <v>6.0469537610000001</v>
      </c>
      <c r="AB2623" s="6">
        <v>-75.659877100000003</v>
      </c>
      <c r="AC2623" s="9" t="s">
        <v>71</v>
      </c>
      <c r="AD2623" s="6">
        <v>1773198150</v>
      </c>
      <c r="AE2623" s="6" t="str">
        <f>MID(TablaPivotFinal[[#This Row],[Fecha]],1,4)</f>
        <v>2018</v>
      </c>
      <c r="AF2623" s="6" t="str">
        <f>MID(TablaPivotFinal[[#This Row],[Fecha]],5,3)</f>
        <v>Jul</v>
      </c>
      <c r="AG2623" s="9">
        <v>1773198150</v>
      </c>
      <c r="AH2623" s="10">
        <v>1773198150</v>
      </c>
      <c r="AI2623" t="s">
        <v>1093</v>
      </c>
      <c r="AJ2623" t="s">
        <v>894</v>
      </c>
      <c r="AK2623" t="s">
        <v>1221</v>
      </c>
    </row>
    <row r="2624" spans="1:37" x14ac:dyDescent="0.3">
      <c r="A2624" t="str">
        <f t="shared" si="120"/>
        <v>AMAGA-Concesión Vial del Pacífico</v>
      </c>
      <c r="B2624" t="str">
        <f t="shared" si="121"/>
        <v>2018Jun</v>
      </c>
      <c r="C2624" t="str">
        <f t="shared" si="122"/>
        <v>6.046953761-75.6598771</v>
      </c>
      <c r="D2624" s="7" t="s">
        <v>512</v>
      </c>
      <c r="E2624" s="5">
        <v>6003</v>
      </c>
      <c r="F2624" s="7" t="s">
        <v>499</v>
      </c>
      <c r="G2624" s="5">
        <v>5</v>
      </c>
      <c r="H2624" s="7" t="s">
        <v>513</v>
      </c>
      <c r="I2624" s="7" t="s">
        <v>514</v>
      </c>
      <c r="J2624" s="7" t="s">
        <v>103</v>
      </c>
      <c r="K2624" s="7" t="s">
        <v>515</v>
      </c>
      <c r="L2624" s="7" t="s">
        <v>516</v>
      </c>
      <c r="M2624" s="5">
        <v>3207103032</v>
      </c>
      <c r="N2624" s="5">
        <v>3207103032</v>
      </c>
      <c r="O2624" s="7" t="s">
        <v>517</v>
      </c>
      <c r="P2624" s="5">
        <v>8300</v>
      </c>
      <c r="Q2624" s="5">
        <v>9000</v>
      </c>
      <c r="R2624" s="5">
        <v>19200</v>
      </c>
      <c r="S2624" s="5">
        <v>24400</v>
      </c>
      <c r="T2624" s="5">
        <v>27400</v>
      </c>
      <c r="U2624" s="5">
        <v>0</v>
      </c>
      <c r="V2624" s="5">
        <v>0</v>
      </c>
      <c r="W2624" s="5">
        <v>0</v>
      </c>
      <c r="X2624" s="5">
        <v>0</v>
      </c>
      <c r="Y2624" s="5">
        <v>8400</v>
      </c>
      <c r="Z2624" s="5">
        <v>8700</v>
      </c>
      <c r="AA2624" s="5">
        <v>6.0469537610000001</v>
      </c>
      <c r="AB2624" s="5">
        <v>-75.659877100000003</v>
      </c>
      <c r="AC2624" s="7" t="s">
        <v>73</v>
      </c>
      <c r="AD2624" s="5">
        <v>1530527600</v>
      </c>
      <c r="AE2624" s="5" t="str">
        <f>MID(TablaPivotFinal[[#This Row],[Fecha]],1,4)</f>
        <v>2018</v>
      </c>
      <c r="AF2624" s="5" t="str">
        <f>MID(TablaPivotFinal[[#This Row],[Fecha]],5,3)</f>
        <v>Jun</v>
      </c>
      <c r="AG2624" s="7">
        <v>1530527600</v>
      </c>
      <c r="AH2624" s="8">
        <v>1530527600</v>
      </c>
      <c r="AI2624" t="s">
        <v>1093</v>
      </c>
      <c r="AJ2624" t="s">
        <v>893</v>
      </c>
      <c r="AK2624" t="s">
        <v>1221</v>
      </c>
    </row>
    <row r="2625" spans="1:37" x14ac:dyDescent="0.3">
      <c r="A2625" t="str">
        <f t="shared" si="120"/>
        <v>AMAGA-Concesión Vial del Pacífico</v>
      </c>
      <c r="B2625" t="str">
        <f t="shared" si="121"/>
        <v>2018Mar</v>
      </c>
      <c r="C2625" t="str">
        <f t="shared" si="122"/>
        <v>6.046953761-75.6598771</v>
      </c>
      <c r="D2625" s="9" t="s">
        <v>512</v>
      </c>
      <c r="E2625" s="6">
        <v>6003</v>
      </c>
      <c r="F2625" s="9" t="s">
        <v>499</v>
      </c>
      <c r="G2625" s="6">
        <v>5</v>
      </c>
      <c r="H2625" s="9" t="s">
        <v>513</v>
      </c>
      <c r="I2625" s="9" t="s">
        <v>514</v>
      </c>
      <c r="J2625" s="9" t="s">
        <v>103</v>
      </c>
      <c r="K2625" s="9" t="s">
        <v>515</v>
      </c>
      <c r="L2625" s="9" t="s">
        <v>516</v>
      </c>
      <c r="M2625" s="6">
        <v>3207103032</v>
      </c>
      <c r="N2625" s="6">
        <v>3207103032</v>
      </c>
      <c r="O2625" s="9" t="s">
        <v>517</v>
      </c>
      <c r="P2625" s="6">
        <v>8300</v>
      </c>
      <c r="Q2625" s="6">
        <v>9000</v>
      </c>
      <c r="R2625" s="6">
        <v>19200</v>
      </c>
      <c r="S2625" s="6">
        <v>24400</v>
      </c>
      <c r="T2625" s="6">
        <v>27400</v>
      </c>
      <c r="U2625" s="6">
        <v>0</v>
      </c>
      <c r="V2625" s="6">
        <v>0</v>
      </c>
      <c r="W2625" s="6">
        <v>0</v>
      </c>
      <c r="X2625" s="6">
        <v>0</v>
      </c>
      <c r="Y2625" s="6">
        <v>8400</v>
      </c>
      <c r="Z2625" s="6">
        <v>8700</v>
      </c>
      <c r="AA2625" s="6">
        <v>6.0469537610000001</v>
      </c>
      <c r="AB2625" s="6">
        <v>-75.659877100000003</v>
      </c>
      <c r="AC2625" s="9" t="s">
        <v>75</v>
      </c>
      <c r="AD2625" s="6">
        <v>2030450300</v>
      </c>
      <c r="AE2625" s="6" t="str">
        <f>MID(TablaPivotFinal[[#This Row],[Fecha]],1,4)</f>
        <v>2018</v>
      </c>
      <c r="AF2625" s="6" t="str">
        <f>MID(TablaPivotFinal[[#This Row],[Fecha]],5,3)</f>
        <v>Mar</v>
      </c>
      <c r="AG2625" s="9">
        <v>2030450300</v>
      </c>
      <c r="AH2625" s="10">
        <v>2030450300</v>
      </c>
      <c r="AI2625" t="s">
        <v>1093</v>
      </c>
      <c r="AJ2625" t="s">
        <v>890</v>
      </c>
      <c r="AK2625" t="s">
        <v>1221</v>
      </c>
    </row>
    <row r="2626" spans="1:37" x14ac:dyDescent="0.3">
      <c r="A2626" t="str">
        <f t="shared" ref="A2626:A2689" si="123">_xlfn.CONCAT(H2626,"-",D2626)</f>
        <v>AMAGA-Concesión Vial del Pacífico</v>
      </c>
      <c r="B2626" t="str">
        <f t="shared" si="121"/>
        <v>2018May</v>
      </c>
      <c r="C2626" t="str">
        <f t="shared" si="122"/>
        <v>6.046953761-75.6598771</v>
      </c>
      <c r="D2626" s="7" t="s">
        <v>512</v>
      </c>
      <c r="E2626" s="5">
        <v>6003</v>
      </c>
      <c r="F2626" s="7" t="s">
        <v>499</v>
      </c>
      <c r="G2626" s="5">
        <v>5</v>
      </c>
      <c r="H2626" s="7" t="s">
        <v>513</v>
      </c>
      <c r="I2626" s="7" t="s">
        <v>514</v>
      </c>
      <c r="J2626" s="7" t="s">
        <v>103</v>
      </c>
      <c r="K2626" s="7" t="s">
        <v>515</v>
      </c>
      <c r="L2626" s="7" t="s">
        <v>516</v>
      </c>
      <c r="M2626" s="5">
        <v>3207103032</v>
      </c>
      <c r="N2626" s="5">
        <v>3207103032</v>
      </c>
      <c r="O2626" s="7" t="s">
        <v>517</v>
      </c>
      <c r="P2626" s="5">
        <v>8300</v>
      </c>
      <c r="Q2626" s="5">
        <v>9000</v>
      </c>
      <c r="R2626" s="5">
        <v>19200</v>
      </c>
      <c r="S2626" s="5">
        <v>24400</v>
      </c>
      <c r="T2626" s="5">
        <v>27400</v>
      </c>
      <c r="U2626" s="5">
        <v>0</v>
      </c>
      <c r="V2626" s="5">
        <v>0</v>
      </c>
      <c r="W2626" s="5">
        <v>0</v>
      </c>
      <c r="X2626" s="5">
        <v>0</v>
      </c>
      <c r="Y2626" s="5">
        <v>8400</v>
      </c>
      <c r="Z2626" s="5">
        <v>8700</v>
      </c>
      <c r="AA2626" s="5">
        <v>6.0469537610000001</v>
      </c>
      <c r="AB2626" s="5">
        <v>-75.659877100000003</v>
      </c>
      <c r="AC2626" s="7" t="s">
        <v>77</v>
      </c>
      <c r="AD2626" s="5">
        <v>1226332200</v>
      </c>
      <c r="AE2626" s="5" t="str">
        <f>MID(TablaPivotFinal[[#This Row],[Fecha]],1,4)</f>
        <v>2018</v>
      </c>
      <c r="AF2626" s="5" t="str">
        <f>MID(TablaPivotFinal[[#This Row],[Fecha]],5,3)</f>
        <v>May</v>
      </c>
      <c r="AG2626" s="7">
        <v>1226332200</v>
      </c>
      <c r="AH2626" s="8">
        <v>1226332200</v>
      </c>
      <c r="AI2626" t="s">
        <v>1093</v>
      </c>
      <c r="AJ2626" t="s">
        <v>892</v>
      </c>
      <c r="AK2626" t="s">
        <v>1221</v>
      </c>
    </row>
    <row r="2627" spans="1:37" x14ac:dyDescent="0.3">
      <c r="A2627" t="str">
        <f t="shared" si="123"/>
        <v>AMAGA-Concesión Vial del Pacífico</v>
      </c>
      <c r="B2627" t="str">
        <f t="shared" ref="B2627:B2690" si="124">_xlfn.CONCAT(AE2627,AF2627)</f>
        <v>2018Nov</v>
      </c>
      <c r="C2627" t="str">
        <f t="shared" ref="C2627:C2690" si="125">_xlfn.CONCAT(AA2627,AB2627)</f>
        <v>6.046953761-75.6598771</v>
      </c>
      <c r="D2627" s="9" t="s">
        <v>512</v>
      </c>
      <c r="E2627" s="6">
        <v>6003</v>
      </c>
      <c r="F2627" s="9" t="s">
        <v>499</v>
      </c>
      <c r="G2627" s="6">
        <v>5</v>
      </c>
      <c r="H2627" s="9" t="s">
        <v>513</v>
      </c>
      <c r="I2627" s="9" t="s">
        <v>514</v>
      </c>
      <c r="J2627" s="9" t="s">
        <v>103</v>
      </c>
      <c r="K2627" s="9" t="s">
        <v>515</v>
      </c>
      <c r="L2627" s="9" t="s">
        <v>516</v>
      </c>
      <c r="M2627" s="6">
        <v>3207103032</v>
      </c>
      <c r="N2627" s="6">
        <v>3207103032</v>
      </c>
      <c r="O2627" s="9" t="s">
        <v>517</v>
      </c>
      <c r="P2627" s="6">
        <v>8300</v>
      </c>
      <c r="Q2627" s="6">
        <v>9000</v>
      </c>
      <c r="R2627" s="6">
        <v>19200</v>
      </c>
      <c r="S2627" s="6">
        <v>24400</v>
      </c>
      <c r="T2627" s="6">
        <v>27400</v>
      </c>
      <c r="U2627" s="6">
        <v>0</v>
      </c>
      <c r="V2627" s="6">
        <v>0</v>
      </c>
      <c r="W2627" s="6">
        <v>0</v>
      </c>
      <c r="X2627" s="6">
        <v>0</v>
      </c>
      <c r="Y2627" s="6">
        <v>8400</v>
      </c>
      <c r="Z2627" s="6">
        <v>8700</v>
      </c>
      <c r="AA2627" s="6">
        <v>6.0469537610000001</v>
      </c>
      <c r="AB2627" s="6">
        <v>-75.659877100000003</v>
      </c>
      <c r="AC2627" s="9" t="s">
        <v>79</v>
      </c>
      <c r="AD2627" s="6">
        <v>1866120750</v>
      </c>
      <c r="AE2627" s="6" t="str">
        <f>MID(TablaPivotFinal[[#This Row],[Fecha]],1,4)</f>
        <v>2018</v>
      </c>
      <c r="AF2627" s="6" t="str">
        <f>MID(TablaPivotFinal[[#This Row],[Fecha]],5,3)</f>
        <v>Nov</v>
      </c>
      <c r="AG2627" s="9">
        <v>1866120750</v>
      </c>
      <c r="AH2627" s="10">
        <v>1866120750</v>
      </c>
      <c r="AI2627" t="s">
        <v>1093</v>
      </c>
      <c r="AJ2627" t="s">
        <v>898</v>
      </c>
      <c r="AK2627" t="s">
        <v>1221</v>
      </c>
    </row>
    <row r="2628" spans="1:37" x14ac:dyDescent="0.3">
      <c r="A2628" t="str">
        <f t="shared" si="123"/>
        <v>AMAGA-Concesión Vial del Pacífico</v>
      </c>
      <c r="B2628" t="str">
        <f t="shared" si="124"/>
        <v>2018Oct</v>
      </c>
      <c r="C2628" t="str">
        <f t="shared" si="125"/>
        <v>6.046953761-75.6598771</v>
      </c>
      <c r="D2628" s="7" t="s">
        <v>512</v>
      </c>
      <c r="E2628" s="5">
        <v>6003</v>
      </c>
      <c r="F2628" s="7" t="s">
        <v>499</v>
      </c>
      <c r="G2628" s="5">
        <v>5</v>
      </c>
      <c r="H2628" s="7" t="s">
        <v>513</v>
      </c>
      <c r="I2628" s="7" t="s">
        <v>514</v>
      </c>
      <c r="J2628" s="7" t="s">
        <v>103</v>
      </c>
      <c r="K2628" s="7" t="s">
        <v>515</v>
      </c>
      <c r="L2628" s="7" t="s">
        <v>516</v>
      </c>
      <c r="M2628" s="5">
        <v>3207103032</v>
      </c>
      <c r="N2628" s="5">
        <v>3207103032</v>
      </c>
      <c r="O2628" s="7" t="s">
        <v>517</v>
      </c>
      <c r="P2628" s="5">
        <v>8300</v>
      </c>
      <c r="Q2628" s="5">
        <v>9000</v>
      </c>
      <c r="R2628" s="5">
        <v>19200</v>
      </c>
      <c r="S2628" s="5">
        <v>24400</v>
      </c>
      <c r="T2628" s="5">
        <v>27400</v>
      </c>
      <c r="U2628" s="5">
        <v>0</v>
      </c>
      <c r="V2628" s="5">
        <v>0</v>
      </c>
      <c r="W2628" s="5">
        <v>0</v>
      </c>
      <c r="X2628" s="5">
        <v>0</v>
      </c>
      <c r="Y2628" s="5">
        <v>8400</v>
      </c>
      <c r="Z2628" s="5">
        <v>8700</v>
      </c>
      <c r="AA2628" s="5">
        <v>6.0469537610000001</v>
      </c>
      <c r="AB2628" s="5">
        <v>-75.659877100000003</v>
      </c>
      <c r="AC2628" s="7" t="s">
        <v>81</v>
      </c>
      <c r="AD2628" s="5">
        <v>1852465800</v>
      </c>
      <c r="AE2628" s="5" t="str">
        <f>MID(TablaPivotFinal[[#This Row],[Fecha]],1,4)</f>
        <v>2018</v>
      </c>
      <c r="AF2628" s="5" t="str">
        <f>MID(TablaPivotFinal[[#This Row],[Fecha]],5,3)</f>
        <v>Oct</v>
      </c>
      <c r="AG2628" s="7">
        <v>1852465800</v>
      </c>
      <c r="AH2628" s="8">
        <v>1852465800</v>
      </c>
      <c r="AI2628" t="s">
        <v>1093</v>
      </c>
      <c r="AJ2628" t="s">
        <v>897</v>
      </c>
      <c r="AK2628" t="s">
        <v>1221</v>
      </c>
    </row>
    <row r="2629" spans="1:37" x14ac:dyDescent="0.3">
      <c r="A2629" t="str">
        <f t="shared" si="123"/>
        <v>AMAGA-Concesión Vial del Pacífico</v>
      </c>
      <c r="B2629" t="str">
        <f t="shared" si="124"/>
        <v>2018Sep</v>
      </c>
      <c r="C2629" t="str">
        <f t="shared" si="125"/>
        <v>6.046953761-75.6598771</v>
      </c>
      <c r="D2629" s="9" t="s">
        <v>512</v>
      </c>
      <c r="E2629" s="6">
        <v>6003</v>
      </c>
      <c r="F2629" s="9" t="s">
        <v>499</v>
      </c>
      <c r="G2629" s="6">
        <v>5</v>
      </c>
      <c r="H2629" s="9" t="s">
        <v>513</v>
      </c>
      <c r="I2629" s="9" t="s">
        <v>514</v>
      </c>
      <c r="J2629" s="9" t="s">
        <v>103</v>
      </c>
      <c r="K2629" s="9" t="s">
        <v>515</v>
      </c>
      <c r="L2629" s="9" t="s">
        <v>516</v>
      </c>
      <c r="M2629" s="6">
        <v>3207103032</v>
      </c>
      <c r="N2629" s="6">
        <v>3207103032</v>
      </c>
      <c r="O2629" s="9" t="s">
        <v>517</v>
      </c>
      <c r="P2629" s="6">
        <v>8300</v>
      </c>
      <c r="Q2629" s="6">
        <v>9000</v>
      </c>
      <c r="R2629" s="6">
        <v>19200</v>
      </c>
      <c r="S2629" s="6">
        <v>24400</v>
      </c>
      <c r="T2629" s="6">
        <v>27400</v>
      </c>
      <c r="U2629" s="6">
        <v>0</v>
      </c>
      <c r="V2629" s="6">
        <v>0</v>
      </c>
      <c r="W2629" s="6">
        <v>0</v>
      </c>
      <c r="X2629" s="6">
        <v>0</v>
      </c>
      <c r="Y2629" s="6">
        <v>8400</v>
      </c>
      <c r="Z2629" s="6">
        <v>8700</v>
      </c>
      <c r="AA2629" s="6">
        <v>6.0469537610000001</v>
      </c>
      <c r="AB2629" s="6">
        <v>-75.659877100000003</v>
      </c>
      <c r="AC2629" s="9" t="s">
        <v>83</v>
      </c>
      <c r="AD2629" s="6">
        <v>1758902300</v>
      </c>
      <c r="AE2629" s="6" t="str">
        <f>MID(TablaPivotFinal[[#This Row],[Fecha]],1,4)</f>
        <v>2018</v>
      </c>
      <c r="AF2629" s="6" t="str">
        <f>MID(TablaPivotFinal[[#This Row],[Fecha]],5,3)</f>
        <v>Sep</v>
      </c>
      <c r="AG2629" s="9">
        <v>1758902300</v>
      </c>
      <c r="AH2629" s="10">
        <v>1758902300</v>
      </c>
      <c r="AI2629" t="s">
        <v>1093</v>
      </c>
      <c r="AJ2629" t="s">
        <v>896</v>
      </c>
      <c r="AK2629" t="s">
        <v>1221</v>
      </c>
    </row>
    <row r="2630" spans="1:37" x14ac:dyDescent="0.3">
      <c r="A2630" t="str">
        <f t="shared" si="123"/>
        <v>COCORNA-</v>
      </c>
      <c r="B2630" t="str">
        <f t="shared" si="124"/>
        <v>2016Abr</v>
      </c>
      <c r="C2630" t="str">
        <f t="shared" si="125"/>
        <v>6.124607098-75.24303963</v>
      </c>
      <c r="D2630" s="7"/>
      <c r="E2630" s="5">
        <v>6005</v>
      </c>
      <c r="F2630" s="7" t="s">
        <v>499</v>
      </c>
      <c r="G2630" s="5">
        <v>5</v>
      </c>
      <c r="H2630" s="7" t="s">
        <v>519</v>
      </c>
      <c r="I2630" s="7" t="s">
        <v>520</v>
      </c>
      <c r="J2630" s="7" t="s">
        <v>111</v>
      </c>
      <c r="K2630" s="7" t="s">
        <v>521</v>
      </c>
      <c r="L2630" s="7" t="s">
        <v>522</v>
      </c>
      <c r="M2630" s="5">
        <v>-1</v>
      </c>
      <c r="N2630" s="5">
        <v>-1</v>
      </c>
      <c r="O2630" s="7" t="s">
        <v>523</v>
      </c>
      <c r="P2630" s="5">
        <v>12100</v>
      </c>
      <c r="Q2630" s="5">
        <v>19100</v>
      </c>
      <c r="R2630" s="5">
        <v>16700</v>
      </c>
      <c r="S2630" s="5">
        <v>20800</v>
      </c>
      <c r="T2630" s="5">
        <v>41600</v>
      </c>
      <c r="U2630" s="5">
        <v>59300</v>
      </c>
      <c r="V2630" s="5">
        <v>59300</v>
      </c>
      <c r="W2630" s="5">
        <v>0</v>
      </c>
      <c r="X2630" s="5">
        <v>0</v>
      </c>
      <c r="Y2630" s="5">
        <v>0</v>
      </c>
      <c r="Z2630" s="5">
        <v>0</v>
      </c>
      <c r="AA2630" s="5">
        <v>6.1246070980000002</v>
      </c>
      <c r="AB2630" s="5">
        <v>-75.243039629999998</v>
      </c>
      <c r="AC2630" s="7" t="s">
        <v>13</v>
      </c>
      <c r="AD2630" s="5">
        <v>2179348900</v>
      </c>
      <c r="AE2630" s="5" t="str">
        <f>MID(TablaPivotFinal[[#This Row],[Fecha]],1,4)</f>
        <v>2016</v>
      </c>
      <c r="AF2630" s="5" t="str">
        <f>MID(TablaPivotFinal[[#This Row],[Fecha]],5,3)</f>
        <v>Abr</v>
      </c>
      <c r="AG2630" s="7">
        <v>2179348900</v>
      </c>
      <c r="AH2630" s="8">
        <v>106275</v>
      </c>
      <c r="AI2630" t="s">
        <v>1094</v>
      </c>
      <c r="AJ2630" t="s">
        <v>867</v>
      </c>
      <c r="AK2630" t="s">
        <v>1222</v>
      </c>
    </row>
    <row r="2631" spans="1:37" x14ac:dyDescent="0.3">
      <c r="A2631" t="str">
        <f t="shared" si="123"/>
        <v>COCORNA-</v>
      </c>
      <c r="B2631" t="str">
        <f t="shared" si="124"/>
        <v>2016Ago</v>
      </c>
      <c r="C2631" t="str">
        <f t="shared" si="125"/>
        <v>6.124607098-75.24303963</v>
      </c>
      <c r="D2631" s="9"/>
      <c r="E2631" s="6">
        <v>6005</v>
      </c>
      <c r="F2631" s="9" t="s">
        <v>499</v>
      </c>
      <c r="G2631" s="6">
        <v>5</v>
      </c>
      <c r="H2631" s="9" t="s">
        <v>519</v>
      </c>
      <c r="I2631" s="9" t="s">
        <v>520</v>
      </c>
      <c r="J2631" s="9" t="s">
        <v>111</v>
      </c>
      <c r="K2631" s="9" t="s">
        <v>521</v>
      </c>
      <c r="L2631" s="9" t="s">
        <v>522</v>
      </c>
      <c r="M2631" s="6">
        <v>-1</v>
      </c>
      <c r="N2631" s="6">
        <v>-1</v>
      </c>
      <c r="O2631" s="9" t="s">
        <v>523</v>
      </c>
      <c r="P2631" s="6">
        <v>12100</v>
      </c>
      <c r="Q2631" s="6">
        <v>19100</v>
      </c>
      <c r="R2631" s="6">
        <v>16700</v>
      </c>
      <c r="S2631" s="6">
        <v>20800</v>
      </c>
      <c r="T2631" s="6">
        <v>41600</v>
      </c>
      <c r="U2631" s="6">
        <v>59300</v>
      </c>
      <c r="V2631" s="6">
        <v>59300</v>
      </c>
      <c r="W2631" s="6">
        <v>0</v>
      </c>
      <c r="X2631" s="6">
        <v>0</v>
      </c>
      <c r="Y2631" s="6">
        <v>0</v>
      </c>
      <c r="Z2631" s="6">
        <v>0</v>
      </c>
      <c r="AA2631" s="6">
        <v>6.1246070980000002</v>
      </c>
      <c r="AB2631" s="6">
        <v>-75.243039629999998</v>
      </c>
      <c r="AC2631" s="9" t="s">
        <v>15</v>
      </c>
      <c r="AD2631" s="6">
        <v>2659718200</v>
      </c>
      <c r="AE2631" s="6" t="str">
        <f>MID(TablaPivotFinal[[#This Row],[Fecha]],1,4)</f>
        <v>2016</v>
      </c>
      <c r="AF2631" s="6" t="str">
        <f>MID(TablaPivotFinal[[#This Row],[Fecha]],5,3)</f>
        <v>Ago</v>
      </c>
      <c r="AG2631" s="9">
        <v>2659718200</v>
      </c>
      <c r="AH2631" s="10">
        <v>137984</v>
      </c>
      <c r="AI2631" t="s">
        <v>1094</v>
      </c>
      <c r="AJ2631" t="s">
        <v>871</v>
      </c>
      <c r="AK2631" t="s">
        <v>1222</v>
      </c>
    </row>
    <row r="2632" spans="1:37" x14ac:dyDescent="0.3">
      <c r="A2632" t="str">
        <f t="shared" si="123"/>
        <v>COCORNA-</v>
      </c>
      <c r="B2632" t="str">
        <f t="shared" si="124"/>
        <v>2016Dic</v>
      </c>
      <c r="C2632" t="str">
        <f t="shared" si="125"/>
        <v>6.124607098-75.24303963</v>
      </c>
      <c r="D2632" s="7"/>
      <c r="E2632" s="5">
        <v>6005</v>
      </c>
      <c r="F2632" s="7" t="s">
        <v>499</v>
      </c>
      <c r="G2632" s="5">
        <v>5</v>
      </c>
      <c r="H2632" s="7" t="s">
        <v>519</v>
      </c>
      <c r="I2632" s="7" t="s">
        <v>520</v>
      </c>
      <c r="J2632" s="7" t="s">
        <v>111</v>
      </c>
      <c r="K2632" s="7" t="s">
        <v>521</v>
      </c>
      <c r="L2632" s="7" t="s">
        <v>522</v>
      </c>
      <c r="M2632" s="5">
        <v>-1</v>
      </c>
      <c r="N2632" s="5">
        <v>-1</v>
      </c>
      <c r="O2632" s="7" t="s">
        <v>523</v>
      </c>
      <c r="P2632" s="5">
        <v>12100</v>
      </c>
      <c r="Q2632" s="5">
        <v>19100</v>
      </c>
      <c r="R2632" s="5">
        <v>16700</v>
      </c>
      <c r="S2632" s="5">
        <v>20800</v>
      </c>
      <c r="T2632" s="5">
        <v>41600</v>
      </c>
      <c r="U2632" s="5">
        <v>59300</v>
      </c>
      <c r="V2632" s="5">
        <v>59300</v>
      </c>
      <c r="W2632" s="5">
        <v>0</v>
      </c>
      <c r="X2632" s="5">
        <v>0</v>
      </c>
      <c r="Y2632" s="5">
        <v>0</v>
      </c>
      <c r="Z2632" s="5">
        <v>0</v>
      </c>
      <c r="AA2632" s="5">
        <v>6.1246070980000002</v>
      </c>
      <c r="AB2632" s="5">
        <v>-75.243039629999998</v>
      </c>
      <c r="AC2632" s="7" t="s">
        <v>17</v>
      </c>
      <c r="AD2632" s="5">
        <v>2995828600</v>
      </c>
      <c r="AE2632" s="5" t="str">
        <f>MID(TablaPivotFinal[[#This Row],[Fecha]],1,4)</f>
        <v>2016</v>
      </c>
      <c r="AF2632" s="5" t="str">
        <f>MID(TablaPivotFinal[[#This Row],[Fecha]],5,3)</f>
        <v>Dic</v>
      </c>
      <c r="AG2632" s="7">
        <v>2995828600</v>
      </c>
      <c r="AH2632" s="8">
        <v>176893</v>
      </c>
      <c r="AI2632" t="s">
        <v>1094</v>
      </c>
      <c r="AJ2632" t="s">
        <v>875</v>
      </c>
      <c r="AK2632" t="s">
        <v>1222</v>
      </c>
    </row>
    <row r="2633" spans="1:37" x14ac:dyDescent="0.3">
      <c r="A2633" t="str">
        <f t="shared" si="123"/>
        <v>COCORNA-</v>
      </c>
      <c r="B2633" t="str">
        <f t="shared" si="124"/>
        <v>2016Ene</v>
      </c>
      <c r="C2633" t="str">
        <f t="shared" si="125"/>
        <v>6.124607098-75.24303963</v>
      </c>
      <c r="D2633" s="9"/>
      <c r="E2633" s="6">
        <v>6005</v>
      </c>
      <c r="F2633" s="9" t="s">
        <v>499</v>
      </c>
      <c r="G2633" s="6">
        <v>5</v>
      </c>
      <c r="H2633" s="9" t="s">
        <v>519</v>
      </c>
      <c r="I2633" s="9" t="s">
        <v>520</v>
      </c>
      <c r="J2633" s="9" t="s">
        <v>111</v>
      </c>
      <c r="K2633" s="9" t="s">
        <v>521</v>
      </c>
      <c r="L2633" s="9" t="s">
        <v>522</v>
      </c>
      <c r="M2633" s="6">
        <v>-1</v>
      </c>
      <c r="N2633" s="6">
        <v>-1</v>
      </c>
      <c r="O2633" s="9" t="s">
        <v>523</v>
      </c>
      <c r="P2633" s="6">
        <v>12100</v>
      </c>
      <c r="Q2633" s="6">
        <v>19100</v>
      </c>
      <c r="R2633" s="6">
        <v>16700</v>
      </c>
      <c r="S2633" s="6">
        <v>20800</v>
      </c>
      <c r="T2633" s="6">
        <v>41600</v>
      </c>
      <c r="U2633" s="6">
        <v>59300</v>
      </c>
      <c r="V2633" s="6">
        <v>59300</v>
      </c>
      <c r="W2633" s="6">
        <v>0</v>
      </c>
      <c r="X2633" s="6">
        <v>0</v>
      </c>
      <c r="Y2633" s="6">
        <v>0</v>
      </c>
      <c r="Z2633" s="6">
        <v>0</v>
      </c>
      <c r="AA2633" s="6">
        <v>6.1246070980000002</v>
      </c>
      <c r="AB2633" s="6">
        <v>-75.243039629999998</v>
      </c>
      <c r="AC2633" s="9" t="s">
        <v>19</v>
      </c>
      <c r="AD2633" s="6">
        <v>2881114300</v>
      </c>
      <c r="AE2633" s="6" t="str">
        <f>MID(TablaPivotFinal[[#This Row],[Fecha]],1,4)</f>
        <v>2016</v>
      </c>
      <c r="AF2633" s="6" t="str">
        <f>MID(TablaPivotFinal[[#This Row],[Fecha]],5,3)</f>
        <v>Ene</v>
      </c>
      <c r="AG2633" s="9">
        <v>2881114300</v>
      </c>
      <c r="AH2633" s="10">
        <v>180523</v>
      </c>
      <c r="AI2633" t="s">
        <v>1094</v>
      </c>
      <c r="AJ2633" t="s">
        <v>864</v>
      </c>
      <c r="AK2633" t="s">
        <v>1222</v>
      </c>
    </row>
    <row r="2634" spans="1:37" x14ac:dyDescent="0.3">
      <c r="A2634" t="str">
        <f t="shared" si="123"/>
        <v>COCORNA-</v>
      </c>
      <c r="B2634" t="str">
        <f t="shared" si="124"/>
        <v>2016Feb</v>
      </c>
      <c r="C2634" t="str">
        <f t="shared" si="125"/>
        <v>6.124607098-75.24303963</v>
      </c>
      <c r="D2634" s="7"/>
      <c r="E2634" s="5">
        <v>6005</v>
      </c>
      <c r="F2634" s="7" t="s">
        <v>499</v>
      </c>
      <c r="G2634" s="5">
        <v>5</v>
      </c>
      <c r="H2634" s="7" t="s">
        <v>519</v>
      </c>
      <c r="I2634" s="7" t="s">
        <v>520</v>
      </c>
      <c r="J2634" s="7" t="s">
        <v>111</v>
      </c>
      <c r="K2634" s="7" t="s">
        <v>521</v>
      </c>
      <c r="L2634" s="7" t="s">
        <v>522</v>
      </c>
      <c r="M2634" s="5">
        <v>-1</v>
      </c>
      <c r="N2634" s="5">
        <v>-1</v>
      </c>
      <c r="O2634" s="7" t="s">
        <v>523</v>
      </c>
      <c r="P2634" s="5">
        <v>12100</v>
      </c>
      <c r="Q2634" s="5">
        <v>19100</v>
      </c>
      <c r="R2634" s="5">
        <v>16700</v>
      </c>
      <c r="S2634" s="5">
        <v>20800</v>
      </c>
      <c r="T2634" s="5">
        <v>41600</v>
      </c>
      <c r="U2634" s="5">
        <v>59300</v>
      </c>
      <c r="V2634" s="5">
        <v>59300</v>
      </c>
      <c r="W2634" s="5">
        <v>0</v>
      </c>
      <c r="X2634" s="5">
        <v>0</v>
      </c>
      <c r="Y2634" s="5">
        <v>0</v>
      </c>
      <c r="Z2634" s="5">
        <v>0</v>
      </c>
      <c r="AA2634" s="5">
        <v>6.1246070980000002</v>
      </c>
      <c r="AB2634" s="5">
        <v>-75.243039629999998</v>
      </c>
      <c r="AC2634" s="7" t="s">
        <v>21</v>
      </c>
      <c r="AD2634" s="5">
        <v>2202890300</v>
      </c>
      <c r="AE2634" s="5" t="str">
        <f>MID(TablaPivotFinal[[#This Row],[Fecha]],1,4)</f>
        <v>2016</v>
      </c>
      <c r="AF2634" s="5" t="str">
        <f>MID(TablaPivotFinal[[#This Row],[Fecha]],5,3)</f>
        <v>Feb</v>
      </c>
      <c r="AG2634" s="7">
        <v>2202890300</v>
      </c>
      <c r="AH2634" s="8">
        <v>108380</v>
      </c>
      <c r="AI2634" t="s">
        <v>1094</v>
      </c>
      <c r="AJ2634" t="s">
        <v>865</v>
      </c>
      <c r="AK2634" t="s">
        <v>1222</v>
      </c>
    </row>
    <row r="2635" spans="1:37" x14ac:dyDescent="0.3">
      <c r="A2635" t="str">
        <f t="shared" si="123"/>
        <v>COCORNA-</v>
      </c>
      <c r="B2635" t="str">
        <f t="shared" si="124"/>
        <v>2016Jul</v>
      </c>
      <c r="C2635" t="str">
        <f t="shared" si="125"/>
        <v>6.124607098-75.24303963</v>
      </c>
      <c r="D2635" s="9"/>
      <c r="E2635" s="6">
        <v>6005</v>
      </c>
      <c r="F2635" s="9" t="s">
        <v>499</v>
      </c>
      <c r="G2635" s="6">
        <v>5</v>
      </c>
      <c r="H2635" s="9" t="s">
        <v>519</v>
      </c>
      <c r="I2635" s="9" t="s">
        <v>520</v>
      </c>
      <c r="J2635" s="9" t="s">
        <v>111</v>
      </c>
      <c r="K2635" s="9" t="s">
        <v>521</v>
      </c>
      <c r="L2635" s="9" t="s">
        <v>522</v>
      </c>
      <c r="M2635" s="6">
        <v>-1</v>
      </c>
      <c r="N2635" s="6">
        <v>-1</v>
      </c>
      <c r="O2635" s="9" t="s">
        <v>523</v>
      </c>
      <c r="P2635" s="6">
        <v>12100</v>
      </c>
      <c r="Q2635" s="6">
        <v>19100</v>
      </c>
      <c r="R2635" s="6">
        <v>16700</v>
      </c>
      <c r="S2635" s="6">
        <v>20800</v>
      </c>
      <c r="T2635" s="6">
        <v>41600</v>
      </c>
      <c r="U2635" s="6">
        <v>59300</v>
      </c>
      <c r="V2635" s="6">
        <v>59300</v>
      </c>
      <c r="W2635" s="6">
        <v>0</v>
      </c>
      <c r="X2635" s="6">
        <v>0</v>
      </c>
      <c r="Y2635" s="6">
        <v>0</v>
      </c>
      <c r="Z2635" s="6">
        <v>0</v>
      </c>
      <c r="AA2635" s="6">
        <v>6.1246070980000002</v>
      </c>
      <c r="AB2635" s="6">
        <v>-75.243039629999998</v>
      </c>
      <c r="AC2635" s="9" t="s">
        <v>23</v>
      </c>
      <c r="AD2635" s="6">
        <v>2075454500</v>
      </c>
      <c r="AE2635" s="6" t="str">
        <f>MID(TablaPivotFinal[[#This Row],[Fecha]],1,4)</f>
        <v>2016</v>
      </c>
      <c r="AF2635" s="6" t="str">
        <f>MID(TablaPivotFinal[[#This Row],[Fecha]],5,3)</f>
        <v>Jul</v>
      </c>
      <c r="AG2635" s="9">
        <v>2075454500</v>
      </c>
      <c r="AH2635" s="10">
        <v>123667</v>
      </c>
      <c r="AI2635" t="s">
        <v>1094</v>
      </c>
      <c r="AJ2635" t="s">
        <v>870</v>
      </c>
      <c r="AK2635" t="s">
        <v>1222</v>
      </c>
    </row>
    <row r="2636" spans="1:37" x14ac:dyDescent="0.3">
      <c r="A2636" t="str">
        <f t="shared" si="123"/>
        <v>COCORNA-</v>
      </c>
      <c r="B2636" t="str">
        <f t="shared" si="124"/>
        <v>2016Jun</v>
      </c>
      <c r="C2636" t="str">
        <f t="shared" si="125"/>
        <v>6.124607098-75.24303963</v>
      </c>
      <c r="D2636" s="7"/>
      <c r="E2636" s="5">
        <v>6005</v>
      </c>
      <c r="F2636" s="7" t="s">
        <v>499</v>
      </c>
      <c r="G2636" s="5">
        <v>5</v>
      </c>
      <c r="H2636" s="7" t="s">
        <v>519</v>
      </c>
      <c r="I2636" s="7" t="s">
        <v>520</v>
      </c>
      <c r="J2636" s="7" t="s">
        <v>111</v>
      </c>
      <c r="K2636" s="7" t="s">
        <v>521</v>
      </c>
      <c r="L2636" s="7" t="s">
        <v>522</v>
      </c>
      <c r="M2636" s="5">
        <v>-1</v>
      </c>
      <c r="N2636" s="5">
        <v>-1</v>
      </c>
      <c r="O2636" s="7" t="s">
        <v>523</v>
      </c>
      <c r="P2636" s="5">
        <v>12100</v>
      </c>
      <c r="Q2636" s="5">
        <v>19100</v>
      </c>
      <c r="R2636" s="5">
        <v>16700</v>
      </c>
      <c r="S2636" s="5">
        <v>20800</v>
      </c>
      <c r="T2636" s="5">
        <v>41600</v>
      </c>
      <c r="U2636" s="5">
        <v>59300</v>
      </c>
      <c r="V2636" s="5">
        <v>59300</v>
      </c>
      <c r="W2636" s="5">
        <v>0</v>
      </c>
      <c r="X2636" s="5">
        <v>0</v>
      </c>
      <c r="Y2636" s="5">
        <v>0</v>
      </c>
      <c r="Z2636" s="5">
        <v>0</v>
      </c>
      <c r="AA2636" s="5">
        <v>6.1246070980000002</v>
      </c>
      <c r="AB2636" s="5">
        <v>-75.243039629999998</v>
      </c>
      <c r="AC2636" s="7" t="s">
        <v>25</v>
      </c>
      <c r="AD2636" s="5">
        <v>2241534300</v>
      </c>
      <c r="AE2636" s="5" t="str">
        <f>MID(TablaPivotFinal[[#This Row],[Fecha]],1,4)</f>
        <v>2016</v>
      </c>
      <c r="AF2636" s="5" t="str">
        <f>MID(TablaPivotFinal[[#This Row],[Fecha]],5,3)</f>
        <v>Jun</v>
      </c>
      <c r="AG2636" s="7">
        <v>2241534300</v>
      </c>
      <c r="AH2636" s="8">
        <v>123520</v>
      </c>
      <c r="AI2636" t="s">
        <v>1094</v>
      </c>
      <c r="AJ2636" t="s">
        <v>869</v>
      </c>
      <c r="AK2636" t="s">
        <v>1222</v>
      </c>
    </row>
    <row r="2637" spans="1:37" x14ac:dyDescent="0.3">
      <c r="A2637" t="str">
        <f t="shared" si="123"/>
        <v>COCORNA-</v>
      </c>
      <c r="B2637" t="str">
        <f t="shared" si="124"/>
        <v>2016Mar</v>
      </c>
      <c r="C2637" t="str">
        <f t="shared" si="125"/>
        <v>6.124607098-75.24303963</v>
      </c>
      <c r="D2637" s="9"/>
      <c r="E2637" s="6">
        <v>6005</v>
      </c>
      <c r="F2637" s="9" t="s">
        <v>499</v>
      </c>
      <c r="G2637" s="6">
        <v>5</v>
      </c>
      <c r="H2637" s="9" t="s">
        <v>519</v>
      </c>
      <c r="I2637" s="9" t="s">
        <v>520</v>
      </c>
      <c r="J2637" s="9" t="s">
        <v>111</v>
      </c>
      <c r="K2637" s="9" t="s">
        <v>521</v>
      </c>
      <c r="L2637" s="9" t="s">
        <v>522</v>
      </c>
      <c r="M2637" s="6">
        <v>-1</v>
      </c>
      <c r="N2637" s="6">
        <v>-1</v>
      </c>
      <c r="O2637" s="9" t="s">
        <v>523</v>
      </c>
      <c r="P2637" s="6">
        <v>12100</v>
      </c>
      <c r="Q2637" s="6">
        <v>19100</v>
      </c>
      <c r="R2637" s="6">
        <v>16700</v>
      </c>
      <c r="S2637" s="6">
        <v>20800</v>
      </c>
      <c r="T2637" s="6">
        <v>41600</v>
      </c>
      <c r="U2637" s="6">
        <v>59300</v>
      </c>
      <c r="V2637" s="6">
        <v>59300</v>
      </c>
      <c r="W2637" s="6">
        <v>0</v>
      </c>
      <c r="X2637" s="6">
        <v>0</v>
      </c>
      <c r="Y2637" s="6">
        <v>0</v>
      </c>
      <c r="Z2637" s="6">
        <v>0</v>
      </c>
      <c r="AA2637" s="6">
        <v>6.1246070980000002</v>
      </c>
      <c r="AB2637" s="6">
        <v>-75.243039629999998</v>
      </c>
      <c r="AC2637" s="9" t="s">
        <v>27</v>
      </c>
      <c r="AD2637" s="6">
        <v>2525151600</v>
      </c>
      <c r="AE2637" s="6" t="str">
        <f>MID(TablaPivotFinal[[#This Row],[Fecha]],1,4)</f>
        <v>2016</v>
      </c>
      <c r="AF2637" s="6" t="str">
        <f>MID(TablaPivotFinal[[#This Row],[Fecha]],5,3)</f>
        <v>Mar</v>
      </c>
      <c r="AG2637" s="9">
        <v>2525151600</v>
      </c>
      <c r="AH2637" s="10">
        <v>142183</v>
      </c>
      <c r="AI2637" t="s">
        <v>1094</v>
      </c>
      <c r="AJ2637" t="s">
        <v>866</v>
      </c>
      <c r="AK2637" t="s">
        <v>1222</v>
      </c>
    </row>
    <row r="2638" spans="1:37" x14ac:dyDescent="0.3">
      <c r="A2638" t="str">
        <f t="shared" si="123"/>
        <v>COCORNA-</v>
      </c>
      <c r="B2638" t="str">
        <f t="shared" si="124"/>
        <v>2016May</v>
      </c>
      <c r="C2638" t="str">
        <f t="shared" si="125"/>
        <v>6.124607098-75.24303963</v>
      </c>
      <c r="D2638" s="7"/>
      <c r="E2638" s="5">
        <v>6005</v>
      </c>
      <c r="F2638" s="7" t="s">
        <v>499</v>
      </c>
      <c r="G2638" s="5">
        <v>5</v>
      </c>
      <c r="H2638" s="7" t="s">
        <v>519</v>
      </c>
      <c r="I2638" s="7" t="s">
        <v>520</v>
      </c>
      <c r="J2638" s="7" t="s">
        <v>111</v>
      </c>
      <c r="K2638" s="7" t="s">
        <v>521</v>
      </c>
      <c r="L2638" s="7" t="s">
        <v>522</v>
      </c>
      <c r="M2638" s="5">
        <v>-1</v>
      </c>
      <c r="N2638" s="5">
        <v>-1</v>
      </c>
      <c r="O2638" s="7" t="s">
        <v>523</v>
      </c>
      <c r="P2638" s="5">
        <v>12100</v>
      </c>
      <c r="Q2638" s="5">
        <v>19100</v>
      </c>
      <c r="R2638" s="5">
        <v>16700</v>
      </c>
      <c r="S2638" s="5">
        <v>20800</v>
      </c>
      <c r="T2638" s="5">
        <v>41600</v>
      </c>
      <c r="U2638" s="5">
        <v>59300</v>
      </c>
      <c r="V2638" s="5">
        <v>59300</v>
      </c>
      <c r="W2638" s="5">
        <v>0</v>
      </c>
      <c r="X2638" s="5">
        <v>0</v>
      </c>
      <c r="Y2638" s="5">
        <v>0</v>
      </c>
      <c r="Z2638" s="5">
        <v>0</v>
      </c>
      <c r="AA2638" s="5">
        <v>6.1246070980000002</v>
      </c>
      <c r="AB2638" s="5">
        <v>-75.243039629999998</v>
      </c>
      <c r="AC2638" s="7" t="s">
        <v>29</v>
      </c>
      <c r="AD2638" s="5">
        <v>2311119100</v>
      </c>
      <c r="AE2638" s="5" t="str">
        <f>MID(TablaPivotFinal[[#This Row],[Fecha]],1,4)</f>
        <v>2016</v>
      </c>
      <c r="AF2638" s="5" t="str">
        <f>MID(TablaPivotFinal[[#This Row],[Fecha]],5,3)</f>
        <v>May</v>
      </c>
      <c r="AG2638" s="7">
        <v>2311119100</v>
      </c>
      <c r="AH2638" s="8">
        <v>120986</v>
      </c>
      <c r="AI2638" t="s">
        <v>1094</v>
      </c>
      <c r="AJ2638" t="s">
        <v>868</v>
      </c>
      <c r="AK2638" t="s">
        <v>1222</v>
      </c>
    </row>
    <row r="2639" spans="1:37" x14ac:dyDescent="0.3">
      <c r="A2639" t="str">
        <f t="shared" si="123"/>
        <v>COCORNA-</v>
      </c>
      <c r="B2639" t="str">
        <f t="shared" si="124"/>
        <v>2016Nov</v>
      </c>
      <c r="C2639" t="str">
        <f t="shared" si="125"/>
        <v>6.124607098-75.24303963</v>
      </c>
      <c r="D2639" s="9"/>
      <c r="E2639" s="6">
        <v>6005</v>
      </c>
      <c r="F2639" s="9" t="s">
        <v>499</v>
      </c>
      <c r="G2639" s="6">
        <v>5</v>
      </c>
      <c r="H2639" s="9" t="s">
        <v>519</v>
      </c>
      <c r="I2639" s="9" t="s">
        <v>520</v>
      </c>
      <c r="J2639" s="9" t="s">
        <v>111</v>
      </c>
      <c r="K2639" s="9" t="s">
        <v>521</v>
      </c>
      <c r="L2639" s="9" t="s">
        <v>522</v>
      </c>
      <c r="M2639" s="6">
        <v>-1</v>
      </c>
      <c r="N2639" s="6">
        <v>-1</v>
      </c>
      <c r="O2639" s="9" t="s">
        <v>523</v>
      </c>
      <c r="P2639" s="6">
        <v>12100</v>
      </c>
      <c r="Q2639" s="6">
        <v>19100</v>
      </c>
      <c r="R2639" s="6">
        <v>16700</v>
      </c>
      <c r="S2639" s="6">
        <v>20800</v>
      </c>
      <c r="T2639" s="6">
        <v>41600</v>
      </c>
      <c r="U2639" s="6">
        <v>59300</v>
      </c>
      <c r="V2639" s="6">
        <v>59300</v>
      </c>
      <c r="W2639" s="6">
        <v>0</v>
      </c>
      <c r="X2639" s="6">
        <v>0</v>
      </c>
      <c r="Y2639" s="6">
        <v>0</v>
      </c>
      <c r="Z2639" s="6">
        <v>0</v>
      </c>
      <c r="AA2639" s="6">
        <v>6.1246070980000002</v>
      </c>
      <c r="AB2639" s="6">
        <v>-75.243039629999998</v>
      </c>
      <c r="AC2639" s="9" t="s">
        <v>31</v>
      </c>
      <c r="AD2639" s="6">
        <v>2616115400</v>
      </c>
      <c r="AE2639" s="6" t="str">
        <f>MID(TablaPivotFinal[[#This Row],[Fecha]],1,4)</f>
        <v>2016</v>
      </c>
      <c r="AF2639" s="6" t="str">
        <f>MID(TablaPivotFinal[[#This Row],[Fecha]],5,3)</f>
        <v>Nov</v>
      </c>
      <c r="AG2639" s="9">
        <v>2616115400</v>
      </c>
      <c r="AH2639" s="10">
        <v>141380</v>
      </c>
      <c r="AI2639" t="s">
        <v>1094</v>
      </c>
      <c r="AJ2639" t="s">
        <v>874</v>
      </c>
      <c r="AK2639" t="s">
        <v>1222</v>
      </c>
    </row>
    <row r="2640" spans="1:37" x14ac:dyDescent="0.3">
      <c r="A2640" t="str">
        <f t="shared" si="123"/>
        <v>COCORNA-</v>
      </c>
      <c r="B2640" t="str">
        <f t="shared" si="124"/>
        <v>2016Oct</v>
      </c>
      <c r="C2640" t="str">
        <f t="shared" si="125"/>
        <v>6.124607098-75.24303963</v>
      </c>
      <c r="D2640" s="7"/>
      <c r="E2640" s="5">
        <v>6005</v>
      </c>
      <c r="F2640" s="7" t="s">
        <v>499</v>
      </c>
      <c r="G2640" s="5">
        <v>5</v>
      </c>
      <c r="H2640" s="7" t="s">
        <v>519</v>
      </c>
      <c r="I2640" s="7" t="s">
        <v>520</v>
      </c>
      <c r="J2640" s="7" t="s">
        <v>111</v>
      </c>
      <c r="K2640" s="7" t="s">
        <v>521</v>
      </c>
      <c r="L2640" s="7" t="s">
        <v>522</v>
      </c>
      <c r="M2640" s="5">
        <v>-1</v>
      </c>
      <c r="N2640" s="5">
        <v>-1</v>
      </c>
      <c r="O2640" s="7" t="s">
        <v>523</v>
      </c>
      <c r="P2640" s="5">
        <v>12100</v>
      </c>
      <c r="Q2640" s="5">
        <v>19100</v>
      </c>
      <c r="R2640" s="5">
        <v>16700</v>
      </c>
      <c r="S2640" s="5">
        <v>20800</v>
      </c>
      <c r="T2640" s="5">
        <v>41600</v>
      </c>
      <c r="U2640" s="5">
        <v>59300</v>
      </c>
      <c r="V2640" s="5">
        <v>59300</v>
      </c>
      <c r="W2640" s="5">
        <v>0</v>
      </c>
      <c r="X2640" s="5">
        <v>0</v>
      </c>
      <c r="Y2640" s="5">
        <v>0</v>
      </c>
      <c r="Z2640" s="5">
        <v>0</v>
      </c>
      <c r="AA2640" s="5">
        <v>6.1246070980000002</v>
      </c>
      <c r="AB2640" s="5">
        <v>-75.243039629999998</v>
      </c>
      <c r="AC2640" s="7" t="s">
        <v>33</v>
      </c>
      <c r="AD2640" s="5">
        <v>2594435300</v>
      </c>
      <c r="AE2640" s="5" t="str">
        <f>MID(TablaPivotFinal[[#This Row],[Fecha]],1,4)</f>
        <v>2016</v>
      </c>
      <c r="AF2640" s="5" t="str">
        <f>MID(TablaPivotFinal[[#This Row],[Fecha]],5,3)</f>
        <v>Oct</v>
      </c>
      <c r="AG2640" s="7">
        <v>2594435300</v>
      </c>
      <c r="AH2640" s="8">
        <v>143992</v>
      </c>
      <c r="AI2640" t="s">
        <v>1094</v>
      </c>
      <c r="AJ2640" t="s">
        <v>873</v>
      </c>
      <c r="AK2640" t="s">
        <v>1222</v>
      </c>
    </row>
    <row r="2641" spans="1:37" x14ac:dyDescent="0.3">
      <c r="A2641" t="str">
        <f t="shared" si="123"/>
        <v>COCORNA-</v>
      </c>
      <c r="B2641" t="str">
        <f t="shared" si="124"/>
        <v>2016Sep</v>
      </c>
      <c r="C2641" t="str">
        <f t="shared" si="125"/>
        <v>6.124607098-75.24303963</v>
      </c>
      <c r="D2641" s="9"/>
      <c r="E2641" s="6">
        <v>6005</v>
      </c>
      <c r="F2641" s="9" t="s">
        <v>499</v>
      </c>
      <c r="G2641" s="6">
        <v>5</v>
      </c>
      <c r="H2641" s="9" t="s">
        <v>519</v>
      </c>
      <c r="I2641" s="9" t="s">
        <v>520</v>
      </c>
      <c r="J2641" s="9" t="s">
        <v>111</v>
      </c>
      <c r="K2641" s="9" t="s">
        <v>521</v>
      </c>
      <c r="L2641" s="9" t="s">
        <v>522</v>
      </c>
      <c r="M2641" s="6">
        <v>-1</v>
      </c>
      <c r="N2641" s="6">
        <v>-1</v>
      </c>
      <c r="O2641" s="9" t="s">
        <v>523</v>
      </c>
      <c r="P2641" s="6">
        <v>12100</v>
      </c>
      <c r="Q2641" s="6">
        <v>19100</v>
      </c>
      <c r="R2641" s="6">
        <v>16700</v>
      </c>
      <c r="S2641" s="6">
        <v>20800</v>
      </c>
      <c r="T2641" s="6">
        <v>41600</v>
      </c>
      <c r="U2641" s="6">
        <v>59300</v>
      </c>
      <c r="V2641" s="6">
        <v>59300</v>
      </c>
      <c r="W2641" s="6">
        <v>0</v>
      </c>
      <c r="X2641" s="6">
        <v>0</v>
      </c>
      <c r="Y2641" s="6">
        <v>0</v>
      </c>
      <c r="Z2641" s="6">
        <v>0</v>
      </c>
      <c r="AA2641" s="6">
        <v>6.1246070980000002</v>
      </c>
      <c r="AB2641" s="6">
        <v>-75.243039629999998</v>
      </c>
      <c r="AC2641" s="9" t="s">
        <v>35</v>
      </c>
      <c r="AD2641" s="6">
        <v>2332188600</v>
      </c>
      <c r="AE2641" s="6" t="str">
        <f>MID(TablaPivotFinal[[#This Row],[Fecha]],1,4)</f>
        <v>2016</v>
      </c>
      <c r="AF2641" s="6" t="str">
        <f>MID(TablaPivotFinal[[#This Row],[Fecha]],5,3)</f>
        <v>Sep</v>
      </c>
      <c r="AG2641" s="9">
        <v>2332188600</v>
      </c>
      <c r="AH2641" s="10">
        <v>118759</v>
      </c>
      <c r="AI2641" t="s">
        <v>1094</v>
      </c>
      <c r="AJ2641" t="s">
        <v>872</v>
      </c>
      <c r="AK2641" t="s">
        <v>1222</v>
      </c>
    </row>
    <row r="2642" spans="1:37" x14ac:dyDescent="0.3">
      <c r="A2642" t="str">
        <f t="shared" si="123"/>
        <v>COCORNA-</v>
      </c>
      <c r="B2642" t="str">
        <f t="shared" si="124"/>
        <v>2017Abr</v>
      </c>
      <c r="C2642" t="str">
        <f t="shared" si="125"/>
        <v>6.124607098-75.24303963</v>
      </c>
      <c r="D2642" s="7"/>
      <c r="E2642" s="5">
        <v>6005</v>
      </c>
      <c r="F2642" s="7" t="s">
        <v>499</v>
      </c>
      <c r="G2642" s="5">
        <v>5</v>
      </c>
      <c r="H2642" s="7" t="s">
        <v>519</v>
      </c>
      <c r="I2642" s="7" t="s">
        <v>520</v>
      </c>
      <c r="J2642" s="7" t="s">
        <v>111</v>
      </c>
      <c r="K2642" s="7" t="s">
        <v>521</v>
      </c>
      <c r="L2642" s="7" t="s">
        <v>522</v>
      </c>
      <c r="M2642" s="5">
        <v>-1</v>
      </c>
      <c r="N2642" s="5">
        <v>-1</v>
      </c>
      <c r="O2642" s="7" t="s">
        <v>523</v>
      </c>
      <c r="P2642" s="5">
        <v>12100</v>
      </c>
      <c r="Q2642" s="5">
        <v>19100</v>
      </c>
      <c r="R2642" s="5">
        <v>16700</v>
      </c>
      <c r="S2642" s="5">
        <v>20800</v>
      </c>
      <c r="T2642" s="5">
        <v>41600</v>
      </c>
      <c r="U2642" s="5">
        <v>59300</v>
      </c>
      <c r="V2642" s="5">
        <v>59300</v>
      </c>
      <c r="W2642" s="5">
        <v>0</v>
      </c>
      <c r="X2642" s="5">
        <v>0</v>
      </c>
      <c r="Y2642" s="5">
        <v>0</v>
      </c>
      <c r="Z2642" s="5">
        <v>0</v>
      </c>
      <c r="AA2642" s="5">
        <v>6.1246070980000002</v>
      </c>
      <c r="AB2642" s="5">
        <v>-75.243039629999998</v>
      </c>
      <c r="AC2642" s="7" t="s">
        <v>37</v>
      </c>
      <c r="AD2642" s="5">
        <v>2780284500</v>
      </c>
      <c r="AE2642" s="5" t="str">
        <f>MID(TablaPivotFinal[[#This Row],[Fecha]],1,4)</f>
        <v>2017</v>
      </c>
      <c r="AF2642" s="5" t="str">
        <f>MID(TablaPivotFinal[[#This Row],[Fecha]],5,3)</f>
        <v>Abr</v>
      </c>
      <c r="AG2642" s="7">
        <v>2780284500</v>
      </c>
      <c r="AH2642" s="8">
        <v>4912.6000000000004</v>
      </c>
      <c r="AI2642" t="s">
        <v>1094</v>
      </c>
      <c r="AJ2642" t="s">
        <v>879</v>
      </c>
      <c r="AK2642" t="s">
        <v>1222</v>
      </c>
    </row>
    <row r="2643" spans="1:37" x14ac:dyDescent="0.3">
      <c r="A2643" t="str">
        <f t="shared" si="123"/>
        <v>COCORNA-</v>
      </c>
      <c r="B2643" t="str">
        <f t="shared" si="124"/>
        <v>2017Ago</v>
      </c>
      <c r="C2643" t="str">
        <f t="shared" si="125"/>
        <v>6.124607098-75.24303963</v>
      </c>
      <c r="D2643" s="9"/>
      <c r="E2643" s="6">
        <v>6005</v>
      </c>
      <c r="F2643" s="9" t="s">
        <v>499</v>
      </c>
      <c r="G2643" s="6">
        <v>5</v>
      </c>
      <c r="H2643" s="9" t="s">
        <v>519</v>
      </c>
      <c r="I2643" s="9" t="s">
        <v>520</v>
      </c>
      <c r="J2643" s="9" t="s">
        <v>111</v>
      </c>
      <c r="K2643" s="9" t="s">
        <v>521</v>
      </c>
      <c r="L2643" s="9" t="s">
        <v>522</v>
      </c>
      <c r="M2643" s="6">
        <v>-1</v>
      </c>
      <c r="N2643" s="6">
        <v>-1</v>
      </c>
      <c r="O2643" s="9" t="s">
        <v>523</v>
      </c>
      <c r="P2643" s="6">
        <v>12100</v>
      </c>
      <c r="Q2643" s="6">
        <v>19100</v>
      </c>
      <c r="R2643" s="6">
        <v>16700</v>
      </c>
      <c r="S2643" s="6">
        <v>20800</v>
      </c>
      <c r="T2643" s="6">
        <v>41600</v>
      </c>
      <c r="U2643" s="6">
        <v>59300</v>
      </c>
      <c r="V2643" s="6">
        <v>59300</v>
      </c>
      <c r="W2643" s="6">
        <v>0</v>
      </c>
      <c r="X2643" s="6">
        <v>0</v>
      </c>
      <c r="Y2643" s="6">
        <v>0</v>
      </c>
      <c r="Z2643" s="6">
        <v>0</v>
      </c>
      <c r="AA2643" s="6">
        <v>6.1246070980000002</v>
      </c>
      <c r="AB2643" s="6">
        <v>-75.243039629999998</v>
      </c>
      <c r="AC2643" s="9" t="s">
        <v>39</v>
      </c>
      <c r="AD2643" s="6">
        <v>3022298800</v>
      </c>
      <c r="AE2643" s="6" t="str">
        <f>MID(TablaPivotFinal[[#This Row],[Fecha]],1,4)</f>
        <v>2017</v>
      </c>
      <c r="AF2643" s="6" t="str">
        <f>MID(TablaPivotFinal[[#This Row],[Fecha]],5,3)</f>
        <v>Ago</v>
      </c>
      <c r="AG2643" s="9">
        <v>3022298800</v>
      </c>
      <c r="AH2643" s="10">
        <v>4874.83871</v>
      </c>
      <c r="AI2643" t="s">
        <v>1094</v>
      </c>
      <c r="AJ2643" t="s">
        <v>883</v>
      </c>
      <c r="AK2643" t="s">
        <v>1222</v>
      </c>
    </row>
    <row r="2644" spans="1:37" x14ac:dyDescent="0.3">
      <c r="A2644" t="str">
        <f t="shared" si="123"/>
        <v>COCORNA-</v>
      </c>
      <c r="B2644" t="str">
        <f t="shared" si="124"/>
        <v>2017Dic</v>
      </c>
      <c r="C2644" t="str">
        <f t="shared" si="125"/>
        <v>6.124607098-75.24303963</v>
      </c>
      <c r="D2644" s="7"/>
      <c r="E2644" s="5">
        <v>6005</v>
      </c>
      <c r="F2644" s="7" t="s">
        <v>499</v>
      </c>
      <c r="G2644" s="5">
        <v>5</v>
      </c>
      <c r="H2644" s="7" t="s">
        <v>519</v>
      </c>
      <c r="I2644" s="7" t="s">
        <v>520</v>
      </c>
      <c r="J2644" s="7" t="s">
        <v>111</v>
      </c>
      <c r="K2644" s="7" t="s">
        <v>521</v>
      </c>
      <c r="L2644" s="7" t="s">
        <v>522</v>
      </c>
      <c r="M2644" s="5">
        <v>-1</v>
      </c>
      <c r="N2644" s="5">
        <v>-1</v>
      </c>
      <c r="O2644" s="7" t="s">
        <v>523</v>
      </c>
      <c r="P2644" s="5">
        <v>12100</v>
      </c>
      <c r="Q2644" s="5">
        <v>19100</v>
      </c>
      <c r="R2644" s="5">
        <v>16700</v>
      </c>
      <c r="S2644" s="5">
        <v>20800</v>
      </c>
      <c r="T2644" s="5">
        <v>41600</v>
      </c>
      <c r="U2644" s="5">
        <v>59300</v>
      </c>
      <c r="V2644" s="5">
        <v>59300</v>
      </c>
      <c r="W2644" s="5">
        <v>0</v>
      </c>
      <c r="X2644" s="5">
        <v>0</v>
      </c>
      <c r="Y2644" s="5">
        <v>0</v>
      </c>
      <c r="Z2644" s="5">
        <v>0</v>
      </c>
      <c r="AA2644" s="5">
        <v>6.1246070980000002</v>
      </c>
      <c r="AB2644" s="5">
        <v>-75.243039629999998</v>
      </c>
      <c r="AC2644" s="7" t="s">
        <v>41</v>
      </c>
      <c r="AD2644" s="5">
        <v>3379519800</v>
      </c>
      <c r="AE2644" s="5" t="str">
        <f>MID(TablaPivotFinal[[#This Row],[Fecha]],1,4)</f>
        <v>2017</v>
      </c>
      <c r="AF2644" s="5" t="str">
        <f>MID(TablaPivotFinal[[#This Row],[Fecha]],5,3)</f>
        <v>Dic</v>
      </c>
      <c r="AG2644" s="7">
        <v>3379519800</v>
      </c>
      <c r="AH2644" s="8">
        <v>6047.1290319999998</v>
      </c>
      <c r="AI2644" t="s">
        <v>1094</v>
      </c>
      <c r="AJ2644" t="s">
        <v>887</v>
      </c>
      <c r="AK2644" t="s">
        <v>1222</v>
      </c>
    </row>
    <row r="2645" spans="1:37" x14ac:dyDescent="0.3">
      <c r="A2645" t="str">
        <f t="shared" si="123"/>
        <v>COCORNA-</v>
      </c>
      <c r="B2645" t="str">
        <f t="shared" si="124"/>
        <v>2017Ene</v>
      </c>
      <c r="C2645" t="str">
        <f t="shared" si="125"/>
        <v>6.124607098-75.24303963</v>
      </c>
      <c r="D2645" s="9"/>
      <c r="E2645" s="6">
        <v>6005</v>
      </c>
      <c r="F2645" s="9" t="s">
        <v>499</v>
      </c>
      <c r="G2645" s="6">
        <v>5</v>
      </c>
      <c r="H2645" s="9" t="s">
        <v>519</v>
      </c>
      <c r="I2645" s="9" t="s">
        <v>520</v>
      </c>
      <c r="J2645" s="9" t="s">
        <v>111</v>
      </c>
      <c r="K2645" s="9" t="s">
        <v>521</v>
      </c>
      <c r="L2645" s="9" t="s">
        <v>522</v>
      </c>
      <c r="M2645" s="6">
        <v>-1</v>
      </c>
      <c r="N2645" s="6">
        <v>-1</v>
      </c>
      <c r="O2645" s="9" t="s">
        <v>523</v>
      </c>
      <c r="P2645" s="6">
        <v>12100</v>
      </c>
      <c r="Q2645" s="6">
        <v>19100</v>
      </c>
      <c r="R2645" s="6">
        <v>16700</v>
      </c>
      <c r="S2645" s="6">
        <v>20800</v>
      </c>
      <c r="T2645" s="6">
        <v>41600</v>
      </c>
      <c r="U2645" s="6">
        <v>59300</v>
      </c>
      <c r="V2645" s="6">
        <v>59300</v>
      </c>
      <c r="W2645" s="6">
        <v>0</v>
      </c>
      <c r="X2645" s="6">
        <v>0</v>
      </c>
      <c r="Y2645" s="6">
        <v>0</v>
      </c>
      <c r="Z2645" s="6">
        <v>0</v>
      </c>
      <c r="AA2645" s="6">
        <v>6.1246070980000002</v>
      </c>
      <c r="AB2645" s="6">
        <v>-75.243039629999998</v>
      </c>
      <c r="AC2645" s="9" t="s">
        <v>43</v>
      </c>
      <c r="AD2645" s="6">
        <v>3056164100</v>
      </c>
      <c r="AE2645" s="6" t="str">
        <f>MID(TablaPivotFinal[[#This Row],[Fecha]],1,4)</f>
        <v>2017</v>
      </c>
      <c r="AF2645" s="6" t="str">
        <f>MID(TablaPivotFinal[[#This Row],[Fecha]],5,3)</f>
        <v>Ene</v>
      </c>
      <c r="AG2645" s="9">
        <v>3056164100</v>
      </c>
      <c r="AH2645" s="10">
        <v>5824.6774189999996</v>
      </c>
      <c r="AI2645" t="s">
        <v>1094</v>
      </c>
      <c r="AJ2645" t="s">
        <v>876</v>
      </c>
      <c r="AK2645" t="s">
        <v>1222</v>
      </c>
    </row>
    <row r="2646" spans="1:37" x14ac:dyDescent="0.3">
      <c r="A2646" t="str">
        <f t="shared" si="123"/>
        <v>COCORNA-</v>
      </c>
      <c r="B2646" t="str">
        <f t="shared" si="124"/>
        <v>2017Feb</v>
      </c>
      <c r="C2646" t="str">
        <f t="shared" si="125"/>
        <v>6.124607098-75.24303963</v>
      </c>
      <c r="D2646" s="7"/>
      <c r="E2646" s="5">
        <v>6005</v>
      </c>
      <c r="F2646" s="7" t="s">
        <v>499</v>
      </c>
      <c r="G2646" s="5">
        <v>5</v>
      </c>
      <c r="H2646" s="7" t="s">
        <v>519</v>
      </c>
      <c r="I2646" s="7" t="s">
        <v>520</v>
      </c>
      <c r="J2646" s="7" t="s">
        <v>111</v>
      </c>
      <c r="K2646" s="7" t="s">
        <v>521</v>
      </c>
      <c r="L2646" s="7" t="s">
        <v>522</v>
      </c>
      <c r="M2646" s="5">
        <v>-1</v>
      </c>
      <c r="N2646" s="5">
        <v>-1</v>
      </c>
      <c r="O2646" s="7" t="s">
        <v>523</v>
      </c>
      <c r="P2646" s="5">
        <v>12100</v>
      </c>
      <c r="Q2646" s="5">
        <v>19100</v>
      </c>
      <c r="R2646" s="5">
        <v>16700</v>
      </c>
      <c r="S2646" s="5">
        <v>20800</v>
      </c>
      <c r="T2646" s="5">
        <v>41600</v>
      </c>
      <c r="U2646" s="5">
        <v>59300</v>
      </c>
      <c r="V2646" s="5">
        <v>59300</v>
      </c>
      <c r="W2646" s="5">
        <v>0</v>
      </c>
      <c r="X2646" s="5">
        <v>0</v>
      </c>
      <c r="Y2646" s="5">
        <v>0</v>
      </c>
      <c r="Z2646" s="5">
        <v>0</v>
      </c>
      <c r="AA2646" s="5">
        <v>6.1246070980000002</v>
      </c>
      <c r="AB2646" s="5">
        <v>-75.243039629999998</v>
      </c>
      <c r="AC2646" s="7" t="s">
        <v>45</v>
      </c>
      <c r="AD2646" s="5">
        <v>2518718400</v>
      </c>
      <c r="AE2646" s="5" t="str">
        <f>MID(TablaPivotFinal[[#This Row],[Fecha]],1,4)</f>
        <v>2017</v>
      </c>
      <c r="AF2646" s="5" t="str">
        <f>MID(TablaPivotFinal[[#This Row],[Fecha]],5,3)</f>
        <v>Feb</v>
      </c>
      <c r="AG2646" s="7">
        <v>2518718400</v>
      </c>
      <c r="AH2646" s="8">
        <v>4138.4642860000004</v>
      </c>
      <c r="AI2646" t="s">
        <v>1094</v>
      </c>
      <c r="AJ2646" t="s">
        <v>877</v>
      </c>
      <c r="AK2646" t="s">
        <v>1222</v>
      </c>
    </row>
    <row r="2647" spans="1:37" x14ac:dyDescent="0.3">
      <c r="A2647" t="str">
        <f t="shared" si="123"/>
        <v>COCORNA-</v>
      </c>
      <c r="B2647" t="str">
        <f t="shared" si="124"/>
        <v>2017Jul</v>
      </c>
      <c r="C2647" t="str">
        <f t="shared" si="125"/>
        <v>6.124607098-75.24303963</v>
      </c>
      <c r="D2647" s="9"/>
      <c r="E2647" s="6">
        <v>6005</v>
      </c>
      <c r="F2647" s="9" t="s">
        <v>499</v>
      </c>
      <c r="G2647" s="6">
        <v>5</v>
      </c>
      <c r="H2647" s="9" t="s">
        <v>519</v>
      </c>
      <c r="I2647" s="9" t="s">
        <v>520</v>
      </c>
      <c r="J2647" s="9" t="s">
        <v>111</v>
      </c>
      <c r="K2647" s="9" t="s">
        <v>521</v>
      </c>
      <c r="L2647" s="9" t="s">
        <v>522</v>
      </c>
      <c r="M2647" s="6">
        <v>-1</v>
      </c>
      <c r="N2647" s="6">
        <v>-1</v>
      </c>
      <c r="O2647" s="9" t="s">
        <v>523</v>
      </c>
      <c r="P2647" s="6">
        <v>12100</v>
      </c>
      <c r="Q2647" s="6">
        <v>19100</v>
      </c>
      <c r="R2647" s="6">
        <v>16700</v>
      </c>
      <c r="S2647" s="6">
        <v>20800</v>
      </c>
      <c r="T2647" s="6">
        <v>41600</v>
      </c>
      <c r="U2647" s="6">
        <v>59300</v>
      </c>
      <c r="V2647" s="6">
        <v>59300</v>
      </c>
      <c r="W2647" s="6">
        <v>0</v>
      </c>
      <c r="X2647" s="6">
        <v>0</v>
      </c>
      <c r="Y2647" s="6">
        <v>0</v>
      </c>
      <c r="Z2647" s="6">
        <v>0</v>
      </c>
      <c r="AA2647" s="6">
        <v>6.1246070980000002</v>
      </c>
      <c r="AB2647" s="6">
        <v>-75.243039629999998</v>
      </c>
      <c r="AC2647" s="9" t="s">
        <v>47</v>
      </c>
      <c r="AD2647" s="6">
        <v>2967331700</v>
      </c>
      <c r="AE2647" s="6" t="str">
        <f>MID(TablaPivotFinal[[#This Row],[Fecha]],1,4)</f>
        <v>2017</v>
      </c>
      <c r="AF2647" s="6" t="str">
        <f>MID(TablaPivotFinal[[#This Row],[Fecha]],5,3)</f>
        <v>Jul</v>
      </c>
      <c r="AG2647" s="9">
        <v>2967331700</v>
      </c>
      <c r="AH2647" s="10">
        <v>4925.580645</v>
      </c>
      <c r="AI2647" t="s">
        <v>1094</v>
      </c>
      <c r="AJ2647" t="s">
        <v>882</v>
      </c>
      <c r="AK2647" t="s">
        <v>1222</v>
      </c>
    </row>
    <row r="2648" spans="1:37" x14ac:dyDescent="0.3">
      <c r="A2648" t="str">
        <f t="shared" si="123"/>
        <v>COCORNA-</v>
      </c>
      <c r="B2648" t="str">
        <f t="shared" si="124"/>
        <v>2017Jun</v>
      </c>
      <c r="C2648" t="str">
        <f t="shared" si="125"/>
        <v>6.124607098-75.24303963</v>
      </c>
      <c r="D2648" s="7"/>
      <c r="E2648" s="5">
        <v>6005</v>
      </c>
      <c r="F2648" s="7" t="s">
        <v>499</v>
      </c>
      <c r="G2648" s="5">
        <v>5</v>
      </c>
      <c r="H2648" s="7" t="s">
        <v>519</v>
      </c>
      <c r="I2648" s="7" t="s">
        <v>520</v>
      </c>
      <c r="J2648" s="7" t="s">
        <v>111</v>
      </c>
      <c r="K2648" s="7" t="s">
        <v>521</v>
      </c>
      <c r="L2648" s="7" t="s">
        <v>522</v>
      </c>
      <c r="M2648" s="5">
        <v>-1</v>
      </c>
      <c r="N2648" s="5">
        <v>-1</v>
      </c>
      <c r="O2648" s="7" t="s">
        <v>523</v>
      </c>
      <c r="P2648" s="5">
        <v>12100</v>
      </c>
      <c r="Q2648" s="5">
        <v>19100</v>
      </c>
      <c r="R2648" s="5">
        <v>16700</v>
      </c>
      <c r="S2648" s="5">
        <v>20800</v>
      </c>
      <c r="T2648" s="5">
        <v>41600</v>
      </c>
      <c r="U2648" s="5">
        <v>59300</v>
      </c>
      <c r="V2648" s="5">
        <v>59300</v>
      </c>
      <c r="W2648" s="5">
        <v>0</v>
      </c>
      <c r="X2648" s="5">
        <v>0</v>
      </c>
      <c r="Y2648" s="5">
        <v>0</v>
      </c>
      <c r="Z2648" s="5">
        <v>0</v>
      </c>
      <c r="AA2648" s="5">
        <v>6.1246070980000002</v>
      </c>
      <c r="AB2648" s="5">
        <v>-75.243039629999998</v>
      </c>
      <c r="AC2648" s="7" t="s">
        <v>49</v>
      </c>
      <c r="AD2648" s="5">
        <v>2880396000</v>
      </c>
      <c r="AE2648" s="5" t="str">
        <f>MID(TablaPivotFinal[[#This Row],[Fecha]],1,4)</f>
        <v>2017</v>
      </c>
      <c r="AF2648" s="5" t="str">
        <f>MID(TablaPivotFinal[[#This Row],[Fecha]],5,3)</f>
        <v>Jun</v>
      </c>
      <c r="AG2648" s="7">
        <v>2880396000</v>
      </c>
      <c r="AH2648" s="8">
        <v>4994.0333330000003</v>
      </c>
      <c r="AI2648" t="s">
        <v>1094</v>
      </c>
      <c r="AJ2648" t="s">
        <v>881</v>
      </c>
      <c r="AK2648" t="s">
        <v>1222</v>
      </c>
    </row>
    <row r="2649" spans="1:37" x14ac:dyDescent="0.3">
      <c r="A2649" t="str">
        <f t="shared" si="123"/>
        <v>COCORNA-</v>
      </c>
      <c r="B2649" t="str">
        <f t="shared" si="124"/>
        <v>2017Mar</v>
      </c>
      <c r="C2649" t="str">
        <f t="shared" si="125"/>
        <v>6.124607098-75.24303963</v>
      </c>
      <c r="D2649" s="9"/>
      <c r="E2649" s="6">
        <v>6005</v>
      </c>
      <c r="F2649" s="9" t="s">
        <v>499</v>
      </c>
      <c r="G2649" s="6">
        <v>5</v>
      </c>
      <c r="H2649" s="9" t="s">
        <v>519</v>
      </c>
      <c r="I2649" s="9" t="s">
        <v>520</v>
      </c>
      <c r="J2649" s="9" t="s">
        <v>111</v>
      </c>
      <c r="K2649" s="9" t="s">
        <v>521</v>
      </c>
      <c r="L2649" s="9" t="s">
        <v>522</v>
      </c>
      <c r="M2649" s="6">
        <v>-1</v>
      </c>
      <c r="N2649" s="6">
        <v>-1</v>
      </c>
      <c r="O2649" s="9" t="s">
        <v>523</v>
      </c>
      <c r="P2649" s="6">
        <v>12100</v>
      </c>
      <c r="Q2649" s="6">
        <v>19100</v>
      </c>
      <c r="R2649" s="6">
        <v>16700</v>
      </c>
      <c r="S2649" s="6">
        <v>20800</v>
      </c>
      <c r="T2649" s="6">
        <v>41600</v>
      </c>
      <c r="U2649" s="6">
        <v>59300</v>
      </c>
      <c r="V2649" s="6">
        <v>59300</v>
      </c>
      <c r="W2649" s="6">
        <v>0</v>
      </c>
      <c r="X2649" s="6">
        <v>0</v>
      </c>
      <c r="Y2649" s="6">
        <v>0</v>
      </c>
      <c r="Z2649" s="6">
        <v>0</v>
      </c>
      <c r="AA2649" s="6">
        <v>6.1246070980000002</v>
      </c>
      <c r="AB2649" s="6">
        <v>-75.243039629999998</v>
      </c>
      <c r="AC2649" s="9" t="s">
        <v>51</v>
      </c>
      <c r="AD2649" s="6">
        <v>2666404200</v>
      </c>
      <c r="AE2649" s="6" t="str">
        <f>MID(TablaPivotFinal[[#This Row],[Fecha]],1,4)</f>
        <v>2017</v>
      </c>
      <c r="AF2649" s="6" t="str">
        <f>MID(TablaPivotFinal[[#This Row],[Fecha]],5,3)</f>
        <v>Mar</v>
      </c>
      <c r="AG2649" s="9">
        <v>2666404200</v>
      </c>
      <c r="AH2649" s="10">
        <v>4107.7741939999996</v>
      </c>
      <c r="AI2649" t="s">
        <v>1094</v>
      </c>
      <c r="AJ2649" t="s">
        <v>878</v>
      </c>
      <c r="AK2649" t="s">
        <v>1222</v>
      </c>
    </row>
    <row r="2650" spans="1:37" x14ac:dyDescent="0.3">
      <c r="A2650" t="str">
        <f t="shared" si="123"/>
        <v>COCORNA-</v>
      </c>
      <c r="B2650" t="str">
        <f t="shared" si="124"/>
        <v>2017May</v>
      </c>
      <c r="C2650" t="str">
        <f t="shared" si="125"/>
        <v>6.124607098-75.24303963</v>
      </c>
      <c r="D2650" s="7"/>
      <c r="E2650" s="5">
        <v>6005</v>
      </c>
      <c r="F2650" s="7" t="s">
        <v>499</v>
      </c>
      <c r="G2650" s="5">
        <v>5</v>
      </c>
      <c r="H2650" s="7" t="s">
        <v>519</v>
      </c>
      <c r="I2650" s="7" t="s">
        <v>520</v>
      </c>
      <c r="J2650" s="7" t="s">
        <v>111</v>
      </c>
      <c r="K2650" s="7" t="s">
        <v>521</v>
      </c>
      <c r="L2650" s="7" t="s">
        <v>522</v>
      </c>
      <c r="M2650" s="5">
        <v>-1</v>
      </c>
      <c r="N2650" s="5">
        <v>-1</v>
      </c>
      <c r="O2650" s="7" t="s">
        <v>523</v>
      </c>
      <c r="P2650" s="5">
        <v>12100</v>
      </c>
      <c r="Q2650" s="5">
        <v>19100</v>
      </c>
      <c r="R2650" s="5">
        <v>16700</v>
      </c>
      <c r="S2650" s="5">
        <v>20800</v>
      </c>
      <c r="T2650" s="5">
        <v>41600</v>
      </c>
      <c r="U2650" s="5">
        <v>59300</v>
      </c>
      <c r="V2650" s="5">
        <v>59300</v>
      </c>
      <c r="W2650" s="5">
        <v>0</v>
      </c>
      <c r="X2650" s="5">
        <v>0</v>
      </c>
      <c r="Y2650" s="5">
        <v>0</v>
      </c>
      <c r="Z2650" s="5">
        <v>0</v>
      </c>
      <c r="AA2650" s="5">
        <v>6.1246070980000002</v>
      </c>
      <c r="AB2650" s="5">
        <v>-75.243039629999998</v>
      </c>
      <c r="AC2650" s="7" t="s">
        <v>53</v>
      </c>
      <c r="AD2650" s="5">
        <v>2724550300</v>
      </c>
      <c r="AE2650" s="5" t="str">
        <f>MID(TablaPivotFinal[[#This Row],[Fecha]],1,4)</f>
        <v>2017</v>
      </c>
      <c r="AF2650" s="5" t="str">
        <f>MID(TablaPivotFinal[[#This Row],[Fecha]],5,3)</f>
        <v>May</v>
      </c>
      <c r="AG2650" s="7">
        <v>2724550300</v>
      </c>
      <c r="AH2650" s="8">
        <v>4247.3225810000004</v>
      </c>
      <c r="AI2650" t="s">
        <v>1094</v>
      </c>
      <c r="AJ2650" t="s">
        <v>880</v>
      </c>
      <c r="AK2650" t="s">
        <v>1222</v>
      </c>
    </row>
    <row r="2651" spans="1:37" x14ac:dyDescent="0.3">
      <c r="A2651" t="str">
        <f t="shared" si="123"/>
        <v>COCORNA-</v>
      </c>
      <c r="B2651" t="str">
        <f t="shared" si="124"/>
        <v>2017Nov</v>
      </c>
      <c r="C2651" t="str">
        <f t="shared" si="125"/>
        <v>6.124607098-75.24303963</v>
      </c>
      <c r="D2651" s="9"/>
      <c r="E2651" s="6">
        <v>6005</v>
      </c>
      <c r="F2651" s="9" t="s">
        <v>499</v>
      </c>
      <c r="G2651" s="6">
        <v>5</v>
      </c>
      <c r="H2651" s="9" t="s">
        <v>519</v>
      </c>
      <c r="I2651" s="9" t="s">
        <v>520</v>
      </c>
      <c r="J2651" s="9" t="s">
        <v>111</v>
      </c>
      <c r="K2651" s="9" t="s">
        <v>521</v>
      </c>
      <c r="L2651" s="9" t="s">
        <v>522</v>
      </c>
      <c r="M2651" s="6">
        <v>-1</v>
      </c>
      <c r="N2651" s="6">
        <v>-1</v>
      </c>
      <c r="O2651" s="9" t="s">
        <v>523</v>
      </c>
      <c r="P2651" s="6">
        <v>12100</v>
      </c>
      <c r="Q2651" s="6">
        <v>19100</v>
      </c>
      <c r="R2651" s="6">
        <v>16700</v>
      </c>
      <c r="S2651" s="6">
        <v>20800</v>
      </c>
      <c r="T2651" s="6">
        <v>41600</v>
      </c>
      <c r="U2651" s="6">
        <v>59300</v>
      </c>
      <c r="V2651" s="6">
        <v>59300</v>
      </c>
      <c r="W2651" s="6">
        <v>0</v>
      </c>
      <c r="X2651" s="6">
        <v>0</v>
      </c>
      <c r="Y2651" s="6">
        <v>0</v>
      </c>
      <c r="Z2651" s="6">
        <v>0</v>
      </c>
      <c r="AA2651" s="6">
        <v>6.1246070980000002</v>
      </c>
      <c r="AB2651" s="6">
        <v>-75.243039629999998</v>
      </c>
      <c r="AC2651" s="9" t="s">
        <v>55</v>
      </c>
      <c r="AD2651" s="6">
        <v>2986200300</v>
      </c>
      <c r="AE2651" s="6" t="str">
        <f>MID(TablaPivotFinal[[#This Row],[Fecha]],1,4)</f>
        <v>2017</v>
      </c>
      <c r="AF2651" s="6" t="str">
        <f>MID(TablaPivotFinal[[#This Row],[Fecha]],5,3)</f>
        <v>Nov</v>
      </c>
      <c r="AG2651" s="9">
        <v>2986200300</v>
      </c>
      <c r="AH2651" s="10">
        <v>4838.7333330000001</v>
      </c>
      <c r="AI2651" t="s">
        <v>1094</v>
      </c>
      <c r="AJ2651" t="s">
        <v>886</v>
      </c>
      <c r="AK2651" t="s">
        <v>1222</v>
      </c>
    </row>
    <row r="2652" spans="1:37" x14ac:dyDescent="0.3">
      <c r="A2652" t="str">
        <f t="shared" si="123"/>
        <v>COCORNA-</v>
      </c>
      <c r="B2652" t="str">
        <f t="shared" si="124"/>
        <v>2017Oct</v>
      </c>
      <c r="C2652" t="str">
        <f t="shared" si="125"/>
        <v>6.124607098-75.24303963</v>
      </c>
      <c r="D2652" s="7"/>
      <c r="E2652" s="5">
        <v>6005</v>
      </c>
      <c r="F2652" s="7" t="s">
        <v>499</v>
      </c>
      <c r="G2652" s="5">
        <v>5</v>
      </c>
      <c r="H2652" s="7" t="s">
        <v>519</v>
      </c>
      <c r="I2652" s="7" t="s">
        <v>520</v>
      </c>
      <c r="J2652" s="7" t="s">
        <v>111</v>
      </c>
      <c r="K2652" s="7" t="s">
        <v>521</v>
      </c>
      <c r="L2652" s="7" t="s">
        <v>522</v>
      </c>
      <c r="M2652" s="5">
        <v>-1</v>
      </c>
      <c r="N2652" s="5">
        <v>-1</v>
      </c>
      <c r="O2652" s="7" t="s">
        <v>523</v>
      </c>
      <c r="P2652" s="5">
        <v>12100</v>
      </c>
      <c r="Q2652" s="5">
        <v>19100</v>
      </c>
      <c r="R2652" s="5">
        <v>16700</v>
      </c>
      <c r="S2652" s="5">
        <v>20800</v>
      </c>
      <c r="T2652" s="5">
        <v>41600</v>
      </c>
      <c r="U2652" s="5">
        <v>59300</v>
      </c>
      <c r="V2652" s="5">
        <v>59300</v>
      </c>
      <c r="W2652" s="5">
        <v>0</v>
      </c>
      <c r="X2652" s="5">
        <v>0</v>
      </c>
      <c r="Y2652" s="5">
        <v>0</v>
      </c>
      <c r="Z2652" s="5">
        <v>0</v>
      </c>
      <c r="AA2652" s="5">
        <v>6.1246070980000002</v>
      </c>
      <c r="AB2652" s="5">
        <v>-75.243039629999998</v>
      </c>
      <c r="AC2652" s="7" t="s">
        <v>57</v>
      </c>
      <c r="AD2652" s="5">
        <v>2978141400</v>
      </c>
      <c r="AE2652" s="5" t="str">
        <f>MID(TablaPivotFinal[[#This Row],[Fecha]],1,4)</f>
        <v>2017</v>
      </c>
      <c r="AF2652" s="5" t="str">
        <f>MID(TablaPivotFinal[[#This Row],[Fecha]],5,3)</f>
        <v>Oct</v>
      </c>
      <c r="AG2652" s="7">
        <v>2978141400</v>
      </c>
      <c r="AH2652" s="8">
        <v>4768.6129030000002</v>
      </c>
      <c r="AI2652" t="s">
        <v>1094</v>
      </c>
      <c r="AJ2652" t="s">
        <v>885</v>
      </c>
      <c r="AK2652" t="s">
        <v>1222</v>
      </c>
    </row>
    <row r="2653" spans="1:37" x14ac:dyDescent="0.3">
      <c r="A2653" t="str">
        <f t="shared" si="123"/>
        <v>COCORNA-</v>
      </c>
      <c r="B2653" t="str">
        <f t="shared" si="124"/>
        <v>2017Sep</v>
      </c>
      <c r="C2653" t="str">
        <f t="shared" si="125"/>
        <v>6.124607098-75.24303963</v>
      </c>
      <c r="D2653" s="9"/>
      <c r="E2653" s="6">
        <v>6005</v>
      </c>
      <c r="F2653" s="9" t="s">
        <v>499</v>
      </c>
      <c r="G2653" s="6">
        <v>5</v>
      </c>
      <c r="H2653" s="9" t="s">
        <v>519</v>
      </c>
      <c r="I2653" s="9" t="s">
        <v>520</v>
      </c>
      <c r="J2653" s="9" t="s">
        <v>111</v>
      </c>
      <c r="K2653" s="9" t="s">
        <v>521</v>
      </c>
      <c r="L2653" s="9" t="s">
        <v>522</v>
      </c>
      <c r="M2653" s="6">
        <v>-1</v>
      </c>
      <c r="N2653" s="6">
        <v>-1</v>
      </c>
      <c r="O2653" s="9" t="s">
        <v>523</v>
      </c>
      <c r="P2653" s="6">
        <v>12100</v>
      </c>
      <c r="Q2653" s="6">
        <v>19100</v>
      </c>
      <c r="R2653" s="6">
        <v>16700</v>
      </c>
      <c r="S2653" s="6">
        <v>20800</v>
      </c>
      <c r="T2653" s="6">
        <v>41600</v>
      </c>
      <c r="U2653" s="6">
        <v>59300</v>
      </c>
      <c r="V2653" s="6">
        <v>59300</v>
      </c>
      <c r="W2653" s="6">
        <v>0</v>
      </c>
      <c r="X2653" s="6">
        <v>0</v>
      </c>
      <c r="Y2653" s="6">
        <v>0</v>
      </c>
      <c r="Z2653" s="6">
        <v>0</v>
      </c>
      <c r="AA2653" s="6">
        <v>6.1246070980000002</v>
      </c>
      <c r="AB2653" s="6">
        <v>-75.243039629999998</v>
      </c>
      <c r="AC2653" s="9" t="s">
        <v>59</v>
      </c>
      <c r="AD2653" s="6">
        <v>2714200700</v>
      </c>
      <c r="AE2653" s="6" t="str">
        <f>MID(TablaPivotFinal[[#This Row],[Fecha]],1,4)</f>
        <v>2017</v>
      </c>
      <c r="AF2653" s="6" t="str">
        <f>MID(TablaPivotFinal[[#This Row],[Fecha]],5,3)</f>
        <v>Sep</v>
      </c>
      <c r="AG2653" s="9">
        <v>2714200700</v>
      </c>
      <c r="AH2653" s="10">
        <v>4285.8333329999996</v>
      </c>
      <c r="AI2653" t="s">
        <v>1094</v>
      </c>
      <c r="AJ2653" t="s">
        <v>884</v>
      </c>
      <c r="AK2653" t="s">
        <v>1222</v>
      </c>
    </row>
    <row r="2654" spans="1:37" x14ac:dyDescent="0.3">
      <c r="A2654" t="str">
        <f t="shared" si="123"/>
        <v>COCORNA-</v>
      </c>
      <c r="B2654" t="str">
        <f t="shared" si="124"/>
        <v>2018Abr</v>
      </c>
      <c r="C2654" t="str">
        <f t="shared" si="125"/>
        <v>6.124607098-75.24303963</v>
      </c>
      <c r="D2654" s="7"/>
      <c r="E2654" s="5">
        <v>6005</v>
      </c>
      <c r="F2654" s="7" t="s">
        <v>499</v>
      </c>
      <c r="G2654" s="5">
        <v>5</v>
      </c>
      <c r="H2654" s="7" t="s">
        <v>519</v>
      </c>
      <c r="I2654" s="7" t="s">
        <v>520</v>
      </c>
      <c r="J2654" s="7" t="s">
        <v>111</v>
      </c>
      <c r="K2654" s="7" t="s">
        <v>521</v>
      </c>
      <c r="L2654" s="7" t="s">
        <v>522</v>
      </c>
      <c r="M2654" s="5">
        <v>-1</v>
      </c>
      <c r="N2654" s="5">
        <v>-1</v>
      </c>
      <c r="O2654" s="7" t="s">
        <v>523</v>
      </c>
      <c r="P2654" s="5">
        <v>12100</v>
      </c>
      <c r="Q2654" s="5">
        <v>19100</v>
      </c>
      <c r="R2654" s="5">
        <v>16700</v>
      </c>
      <c r="S2654" s="5">
        <v>20800</v>
      </c>
      <c r="T2654" s="5">
        <v>41600</v>
      </c>
      <c r="U2654" s="5">
        <v>59300</v>
      </c>
      <c r="V2654" s="5">
        <v>59300</v>
      </c>
      <c r="W2654" s="5">
        <v>0</v>
      </c>
      <c r="X2654" s="5">
        <v>0</v>
      </c>
      <c r="Y2654" s="5">
        <v>0</v>
      </c>
      <c r="Z2654" s="5">
        <v>0</v>
      </c>
      <c r="AA2654" s="5">
        <v>6.1246070980000002</v>
      </c>
      <c r="AB2654" s="5">
        <v>-75.243039629999998</v>
      </c>
      <c r="AC2654" s="7" t="s">
        <v>61</v>
      </c>
      <c r="AD2654" s="5">
        <v>2954775000</v>
      </c>
      <c r="AE2654" s="5" t="str">
        <f>MID(TablaPivotFinal[[#This Row],[Fecha]],1,4)</f>
        <v>2018</v>
      </c>
      <c r="AF2654" s="5" t="str">
        <f>MID(TablaPivotFinal[[#This Row],[Fecha]],5,3)</f>
        <v>Abr</v>
      </c>
      <c r="AG2654" s="7">
        <v>2954775000</v>
      </c>
      <c r="AH2654" s="8">
        <v>133044</v>
      </c>
      <c r="AI2654" t="s">
        <v>1094</v>
      </c>
      <c r="AJ2654" t="s">
        <v>891</v>
      </c>
      <c r="AK2654" t="s">
        <v>1222</v>
      </c>
    </row>
    <row r="2655" spans="1:37" x14ac:dyDescent="0.3">
      <c r="A2655" t="str">
        <f t="shared" si="123"/>
        <v>COCORNA-</v>
      </c>
      <c r="B2655" t="str">
        <f t="shared" si="124"/>
        <v>2018Ago</v>
      </c>
      <c r="C2655" t="str">
        <f t="shared" si="125"/>
        <v>6.124607098-75.24303963</v>
      </c>
      <c r="D2655" s="9"/>
      <c r="E2655" s="6">
        <v>6005</v>
      </c>
      <c r="F2655" s="9" t="s">
        <v>499</v>
      </c>
      <c r="G2655" s="6">
        <v>5</v>
      </c>
      <c r="H2655" s="9" t="s">
        <v>519</v>
      </c>
      <c r="I2655" s="9" t="s">
        <v>520</v>
      </c>
      <c r="J2655" s="9" t="s">
        <v>111</v>
      </c>
      <c r="K2655" s="9" t="s">
        <v>521</v>
      </c>
      <c r="L2655" s="9" t="s">
        <v>522</v>
      </c>
      <c r="M2655" s="6">
        <v>-1</v>
      </c>
      <c r="N2655" s="6">
        <v>-1</v>
      </c>
      <c r="O2655" s="9" t="s">
        <v>523</v>
      </c>
      <c r="P2655" s="6">
        <v>12100</v>
      </c>
      <c r="Q2655" s="6">
        <v>19100</v>
      </c>
      <c r="R2655" s="6">
        <v>16700</v>
      </c>
      <c r="S2655" s="6">
        <v>20800</v>
      </c>
      <c r="T2655" s="6">
        <v>41600</v>
      </c>
      <c r="U2655" s="6">
        <v>59300</v>
      </c>
      <c r="V2655" s="6">
        <v>59300</v>
      </c>
      <c r="W2655" s="6">
        <v>0</v>
      </c>
      <c r="X2655" s="6">
        <v>0</v>
      </c>
      <c r="Y2655" s="6">
        <v>0</v>
      </c>
      <c r="Z2655" s="6">
        <v>0</v>
      </c>
      <c r="AA2655" s="6">
        <v>6.1246070980000002</v>
      </c>
      <c r="AB2655" s="6">
        <v>-75.243039629999998</v>
      </c>
      <c r="AC2655" s="9" t="s">
        <v>63</v>
      </c>
      <c r="AD2655" s="6">
        <v>3251137300</v>
      </c>
      <c r="AE2655" s="6" t="str">
        <f>MID(TablaPivotFinal[[#This Row],[Fecha]],1,4)</f>
        <v>2018</v>
      </c>
      <c r="AF2655" s="6" t="str">
        <f>MID(TablaPivotFinal[[#This Row],[Fecha]],5,3)</f>
        <v>Ago</v>
      </c>
      <c r="AG2655" s="9">
        <v>3251137300</v>
      </c>
      <c r="AH2655" s="10">
        <v>153711</v>
      </c>
      <c r="AI2655" t="s">
        <v>1094</v>
      </c>
      <c r="AJ2655" t="s">
        <v>895</v>
      </c>
      <c r="AK2655" t="s">
        <v>1222</v>
      </c>
    </row>
    <row r="2656" spans="1:37" x14ac:dyDescent="0.3">
      <c r="A2656" t="str">
        <f t="shared" si="123"/>
        <v>COCORNA-</v>
      </c>
      <c r="B2656" t="str">
        <f t="shared" si="124"/>
        <v>2018Dic</v>
      </c>
      <c r="C2656" t="str">
        <f t="shared" si="125"/>
        <v>6.124607098-75.24303963</v>
      </c>
      <c r="D2656" s="7"/>
      <c r="E2656" s="5">
        <v>6005</v>
      </c>
      <c r="F2656" s="7" t="s">
        <v>499</v>
      </c>
      <c r="G2656" s="5">
        <v>5</v>
      </c>
      <c r="H2656" s="7" t="s">
        <v>519</v>
      </c>
      <c r="I2656" s="7" t="s">
        <v>520</v>
      </c>
      <c r="J2656" s="7" t="s">
        <v>111</v>
      </c>
      <c r="K2656" s="7" t="s">
        <v>521</v>
      </c>
      <c r="L2656" s="7" t="s">
        <v>522</v>
      </c>
      <c r="M2656" s="5">
        <v>-1</v>
      </c>
      <c r="N2656" s="5">
        <v>-1</v>
      </c>
      <c r="O2656" s="7" t="s">
        <v>523</v>
      </c>
      <c r="P2656" s="5">
        <v>12100</v>
      </c>
      <c r="Q2656" s="5">
        <v>19100</v>
      </c>
      <c r="R2656" s="5">
        <v>16700</v>
      </c>
      <c r="S2656" s="5">
        <v>20800</v>
      </c>
      <c r="T2656" s="5">
        <v>41600</v>
      </c>
      <c r="U2656" s="5">
        <v>59300</v>
      </c>
      <c r="V2656" s="5">
        <v>59300</v>
      </c>
      <c r="W2656" s="5">
        <v>0</v>
      </c>
      <c r="X2656" s="5">
        <v>0</v>
      </c>
      <c r="Y2656" s="5">
        <v>0</v>
      </c>
      <c r="Z2656" s="5">
        <v>0</v>
      </c>
      <c r="AA2656" s="5">
        <v>6.1246070980000002</v>
      </c>
      <c r="AB2656" s="5">
        <v>-75.243039629999998</v>
      </c>
      <c r="AC2656" s="7" t="s">
        <v>65</v>
      </c>
      <c r="AD2656" s="5">
        <v>0</v>
      </c>
      <c r="AE2656" s="5" t="str">
        <f>MID(TablaPivotFinal[[#This Row],[Fecha]],1,4)</f>
        <v>2018</v>
      </c>
      <c r="AF2656" s="5" t="str">
        <f>MID(TablaPivotFinal[[#This Row],[Fecha]],5,3)</f>
        <v>Dic</v>
      </c>
      <c r="AG2656" s="7">
        <v>0</v>
      </c>
      <c r="AH2656" s="8">
        <v>0</v>
      </c>
      <c r="AI2656" t="s">
        <v>1094</v>
      </c>
      <c r="AJ2656" t="s">
        <v>899</v>
      </c>
      <c r="AK2656" t="s">
        <v>1222</v>
      </c>
    </row>
    <row r="2657" spans="1:37" x14ac:dyDescent="0.3">
      <c r="A2657" t="str">
        <f t="shared" si="123"/>
        <v>COCORNA-</v>
      </c>
      <c r="B2657" t="str">
        <f t="shared" si="124"/>
        <v>2018Ene</v>
      </c>
      <c r="C2657" t="str">
        <f t="shared" si="125"/>
        <v>6.124607098-75.24303963</v>
      </c>
      <c r="D2657" s="9"/>
      <c r="E2657" s="6">
        <v>6005</v>
      </c>
      <c r="F2657" s="9" t="s">
        <v>499</v>
      </c>
      <c r="G2657" s="6">
        <v>5</v>
      </c>
      <c r="H2657" s="9" t="s">
        <v>519</v>
      </c>
      <c r="I2657" s="9" t="s">
        <v>520</v>
      </c>
      <c r="J2657" s="9" t="s">
        <v>111</v>
      </c>
      <c r="K2657" s="9" t="s">
        <v>521</v>
      </c>
      <c r="L2657" s="9" t="s">
        <v>522</v>
      </c>
      <c r="M2657" s="6">
        <v>-1</v>
      </c>
      <c r="N2657" s="6">
        <v>-1</v>
      </c>
      <c r="O2657" s="9" t="s">
        <v>523</v>
      </c>
      <c r="P2657" s="6">
        <v>12100</v>
      </c>
      <c r="Q2657" s="6">
        <v>19100</v>
      </c>
      <c r="R2657" s="6">
        <v>16700</v>
      </c>
      <c r="S2657" s="6">
        <v>20800</v>
      </c>
      <c r="T2657" s="6">
        <v>41600</v>
      </c>
      <c r="U2657" s="6">
        <v>59300</v>
      </c>
      <c r="V2657" s="6">
        <v>59300</v>
      </c>
      <c r="W2657" s="6">
        <v>0</v>
      </c>
      <c r="X2657" s="6">
        <v>0</v>
      </c>
      <c r="Y2657" s="6">
        <v>0</v>
      </c>
      <c r="Z2657" s="6">
        <v>0</v>
      </c>
      <c r="AA2657" s="6">
        <v>6.1246070980000002</v>
      </c>
      <c r="AB2657" s="6">
        <v>-75.243039629999998</v>
      </c>
      <c r="AC2657" s="9" t="s">
        <v>67</v>
      </c>
      <c r="AD2657" s="6">
        <v>3688295900</v>
      </c>
      <c r="AE2657" s="6" t="str">
        <f>MID(TablaPivotFinal[[#This Row],[Fecha]],1,4)</f>
        <v>2018</v>
      </c>
      <c r="AF2657" s="6" t="str">
        <f>MID(TablaPivotFinal[[#This Row],[Fecha]],5,3)</f>
        <v>Ene</v>
      </c>
      <c r="AG2657" s="9">
        <v>3688295900</v>
      </c>
      <c r="AH2657" s="10">
        <v>199901</v>
      </c>
      <c r="AI2657" t="s">
        <v>1094</v>
      </c>
      <c r="AJ2657" t="s">
        <v>888</v>
      </c>
      <c r="AK2657" t="s">
        <v>1222</v>
      </c>
    </row>
    <row r="2658" spans="1:37" x14ac:dyDescent="0.3">
      <c r="A2658" t="str">
        <f t="shared" si="123"/>
        <v>COCORNA-</v>
      </c>
      <c r="B2658" t="str">
        <f t="shared" si="124"/>
        <v>2018Feb</v>
      </c>
      <c r="C2658" t="str">
        <f t="shared" si="125"/>
        <v>6.124607098-75.24303963</v>
      </c>
      <c r="D2658" s="7"/>
      <c r="E2658" s="5">
        <v>6005</v>
      </c>
      <c r="F2658" s="7" t="s">
        <v>499</v>
      </c>
      <c r="G2658" s="5">
        <v>5</v>
      </c>
      <c r="H2658" s="7" t="s">
        <v>519</v>
      </c>
      <c r="I2658" s="7" t="s">
        <v>520</v>
      </c>
      <c r="J2658" s="7" t="s">
        <v>111</v>
      </c>
      <c r="K2658" s="7" t="s">
        <v>521</v>
      </c>
      <c r="L2658" s="7" t="s">
        <v>522</v>
      </c>
      <c r="M2658" s="5">
        <v>-1</v>
      </c>
      <c r="N2658" s="5">
        <v>-1</v>
      </c>
      <c r="O2658" s="7" t="s">
        <v>523</v>
      </c>
      <c r="P2658" s="5">
        <v>12100</v>
      </c>
      <c r="Q2658" s="5">
        <v>19100</v>
      </c>
      <c r="R2658" s="5">
        <v>16700</v>
      </c>
      <c r="S2658" s="5">
        <v>20800</v>
      </c>
      <c r="T2658" s="5">
        <v>41600</v>
      </c>
      <c r="U2658" s="5">
        <v>59300</v>
      </c>
      <c r="V2658" s="5">
        <v>59300</v>
      </c>
      <c r="W2658" s="5">
        <v>0</v>
      </c>
      <c r="X2658" s="5">
        <v>0</v>
      </c>
      <c r="Y2658" s="5">
        <v>0</v>
      </c>
      <c r="Z2658" s="5">
        <v>0</v>
      </c>
      <c r="AA2658" s="5">
        <v>6.1246070980000002</v>
      </c>
      <c r="AB2658" s="5">
        <v>-75.243039629999998</v>
      </c>
      <c r="AC2658" s="7" t="s">
        <v>69</v>
      </c>
      <c r="AD2658" s="5">
        <v>2777453500</v>
      </c>
      <c r="AE2658" s="5" t="str">
        <f>MID(TablaPivotFinal[[#This Row],[Fecha]],1,4)</f>
        <v>2018</v>
      </c>
      <c r="AF2658" s="5" t="str">
        <f>MID(TablaPivotFinal[[#This Row],[Fecha]],5,3)</f>
        <v>Feb</v>
      </c>
      <c r="AG2658" s="7">
        <v>2777453500</v>
      </c>
      <c r="AH2658" s="8">
        <v>121191</v>
      </c>
      <c r="AI2658" t="s">
        <v>1094</v>
      </c>
      <c r="AJ2658" t="s">
        <v>889</v>
      </c>
      <c r="AK2658" t="s">
        <v>1222</v>
      </c>
    </row>
    <row r="2659" spans="1:37" x14ac:dyDescent="0.3">
      <c r="A2659" t="str">
        <f t="shared" si="123"/>
        <v>COCORNA-</v>
      </c>
      <c r="B2659" t="str">
        <f t="shared" si="124"/>
        <v>2018Jul</v>
      </c>
      <c r="C2659" t="str">
        <f t="shared" si="125"/>
        <v>6.124607098-75.24303963</v>
      </c>
      <c r="D2659" s="9"/>
      <c r="E2659" s="6">
        <v>6005</v>
      </c>
      <c r="F2659" s="9" t="s">
        <v>499</v>
      </c>
      <c r="G2659" s="6">
        <v>5</v>
      </c>
      <c r="H2659" s="9" t="s">
        <v>519</v>
      </c>
      <c r="I2659" s="9" t="s">
        <v>520</v>
      </c>
      <c r="J2659" s="9" t="s">
        <v>111</v>
      </c>
      <c r="K2659" s="9" t="s">
        <v>521</v>
      </c>
      <c r="L2659" s="9" t="s">
        <v>522</v>
      </c>
      <c r="M2659" s="6">
        <v>-1</v>
      </c>
      <c r="N2659" s="6">
        <v>-1</v>
      </c>
      <c r="O2659" s="9" t="s">
        <v>523</v>
      </c>
      <c r="P2659" s="6">
        <v>12100</v>
      </c>
      <c r="Q2659" s="6">
        <v>19100</v>
      </c>
      <c r="R2659" s="6">
        <v>16700</v>
      </c>
      <c r="S2659" s="6">
        <v>20800</v>
      </c>
      <c r="T2659" s="6">
        <v>41600</v>
      </c>
      <c r="U2659" s="6">
        <v>59300</v>
      </c>
      <c r="V2659" s="6">
        <v>59300</v>
      </c>
      <c r="W2659" s="6">
        <v>0</v>
      </c>
      <c r="X2659" s="6">
        <v>0</v>
      </c>
      <c r="Y2659" s="6">
        <v>0</v>
      </c>
      <c r="Z2659" s="6">
        <v>0</v>
      </c>
      <c r="AA2659" s="6">
        <v>6.1246070980000002</v>
      </c>
      <c r="AB2659" s="6">
        <v>-75.243039629999998</v>
      </c>
      <c r="AC2659" s="9" t="s">
        <v>71</v>
      </c>
      <c r="AD2659" s="6">
        <v>3225318900</v>
      </c>
      <c r="AE2659" s="6" t="str">
        <f>MID(TablaPivotFinal[[#This Row],[Fecha]],1,4)</f>
        <v>2018</v>
      </c>
      <c r="AF2659" s="6" t="str">
        <f>MID(TablaPivotFinal[[#This Row],[Fecha]],5,3)</f>
        <v>Jul</v>
      </c>
      <c r="AG2659" s="9">
        <v>3225318900</v>
      </c>
      <c r="AH2659" s="10">
        <v>157154</v>
      </c>
      <c r="AI2659" t="s">
        <v>1094</v>
      </c>
      <c r="AJ2659" t="s">
        <v>894</v>
      </c>
      <c r="AK2659" t="s">
        <v>1222</v>
      </c>
    </row>
    <row r="2660" spans="1:37" x14ac:dyDescent="0.3">
      <c r="A2660" t="str">
        <f t="shared" si="123"/>
        <v>COCORNA-</v>
      </c>
      <c r="B2660" t="str">
        <f t="shared" si="124"/>
        <v>2018Jun</v>
      </c>
      <c r="C2660" t="str">
        <f t="shared" si="125"/>
        <v>6.124607098-75.24303963</v>
      </c>
      <c r="D2660" s="7"/>
      <c r="E2660" s="5">
        <v>6005</v>
      </c>
      <c r="F2660" s="7" t="s">
        <v>499</v>
      </c>
      <c r="G2660" s="5">
        <v>5</v>
      </c>
      <c r="H2660" s="7" t="s">
        <v>519</v>
      </c>
      <c r="I2660" s="7" t="s">
        <v>520</v>
      </c>
      <c r="J2660" s="7" t="s">
        <v>111</v>
      </c>
      <c r="K2660" s="7" t="s">
        <v>521</v>
      </c>
      <c r="L2660" s="7" t="s">
        <v>522</v>
      </c>
      <c r="M2660" s="5">
        <v>-1</v>
      </c>
      <c r="N2660" s="5">
        <v>-1</v>
      </c>
      <c r="O2660" s="7" t="s">
        <v>523</v>
      </c>
      <c r="P2660" s="5">
        <v>12100</v>
      </c>
      <c r="Q2660" s="5">
        <v>19100</v>
      </c>
      <c r="R2660" s="5">
        <v>16700</v>
      </c>
      <c r="S2660" s="5">
        <v>20800</v>
      </c>
      <c r="T2660" s="5">
        <v>41600</v>
      </c>
      <c r="U2660" s="5">
        <v>59300</v>
      </c>
      <c r="V2660" s="5">
        <v>59300</v>
      </c>
      <c r="W2660" s="5">
        <v>0</v>
      </c>
      <c r="X2660" s="5">
        <v>0</v>
      </c>
      <c r="Y2660" s="5">
        <v>0</v>
      </c>
      <c r="Z2660" s="5">
        <v>0</v>
      </c>
      <c r="AA2660" s="5">
        <v>6.1246070980000002</v>
      </c>
      <c r="AB2660" s="5">
        <v>-75.243039629999998</v>
      </c>
      <c r="AC2660" s="7" t="s">
        <v>73</v>
      </c>
      <c r="AD2660" s="5">
        <v>3058124300</v>
      </c>
      <c r="AE2660" s="5" t="str">
        <f>MID(TablaPivotFinal[[#This Row],[Fecha]],1,4)</f>
        <v>2018</v>
      </c>
      <c r="AF2660" s="5" t="str">
        <f>MID(TablaPivotFinal[[#This Row],[Fecha]],5,3)</f>
        <v>Jun</v>
      </c>
      <c r="AG2660" s="7">
        <v>3058124300</v>
      </c>
      <c r="AH2660" s="8">
        <v>151143</v>
      </c>
      <c r="AI2660" t="s">
        <v>1094</v>
      </c>
      <c r="AJ2660" t="s">
        <v>893</v>
      </c>
      <c r="AK2660" t="s">
        <v>1222</v>
      </c>
    </row>
    <row r="2661" spans="1:37" x14ac:dyDescent="0.3">
      <c r="A2661" t="str">
        <f t="shared" si="123"/>
        <v>COCORNA-</v>
      </c>
      <c r="B2661" t="str">
        <f t="shared" si="124"/>
        <v>2018Mar</v>
      </c>
      <c r="C2661" t="str">
        <f t="shared" si="125"/>
        <v>6.124607098-75.24303963</v>
      </c>
      <c r="D2661" s="9"/>
      <c r="E2661" s="6">
        <v>6005</v>
      </c>
      <c r="F2661" s="9" t="s">
        <v>499</v>
      </c>
      <c r="G2661" s="6">
        <v>5</v>
      </c>
      <c r="H2661" s="9" t="s">
        <v>519</v>
      </c>
      <c r="I2661" s="9" t="s">
        <v>520</v>
      </c>
      <c r="J2661" s="9" t="s">
        <v>111</v>
      </c>
      <c r="K2661" s="9" t="s">
        <v>521</v>
      </c>
      <c r="L2661" s="9" t="s">
        <v>522</v>
      </c>
      <c r="M2661" s="6">
        <v>-1</v>
      </c>
      <c r="N2661" s="6">
        <v>-1</v>
      </c>
      <c r="O2661" s="9" t="s">
        <v>523</v>
      </c>
      <c r="P2661" s="6">
        <v>12100</v>
      </c>
      <c r="Q2661" s="6">
        <v>19100</v>
      </c>
      <c r="R2661" s="6">
        <v>16700</v>
      </c>
      <c r="S2661" s="6">
        <v>20800</v>
      </c>
      <c r="T2661" s="6">
        <v>41600</v>
      </c>
      <c r="U2661" s="6">
        <v>59300</v>
      </c>
      <c r="V2661" s="6">
        <v>59300</v>
      </c>
      <c r="W2661" s="6">
        <v>0</v>
      </c>
      <c r="X2661" s="6">
        <v>0</v>
      </c>
      <c r="Y2661" s="6">
        <v>0</v>
      </c>
      <c r="Z2661" s="6">
        <v>0</v>
      </c>
      <c r="AA2661" s="6">
        <v>6.1246070980000002</v>
      </c>
      <c r="AB2661" s="6">
        <v>-75.243039629999998</v>
      </c>
      <c r="AC2661" s="9" t="s">
        <v>75</v>
      </c>
      <c r="AD2661" s="6">
        <v>3150096600</v>
      </c>
      <c r="AE2661" s="6" t="str">
        <f>MID(TablaPivotFinal[[#This Row],[Fecha]],1,4)</f>
        <v>2018</v>
      </c>
      <c r="AF2661" s="6" t="str">
        <f>MID(TablaPivotFinal[[#This Row],[Fecha]],5,3)</f>
        <v>Mar</v>
      </c>
      <c r="AG2661" s="9">
        <v>3150096600</v>
      </c>
      <c r="AH2661" s="10">
        <v>154535</v>
      </c>
      <c r="AI2661" t="s">
        <v>1094</v>
      </c>
      <c r="AJ2661" t="s">
        <v>890</v>
      </c>
      <c r="AK2661" t="s">
        <v>1222</v>
      </c>
    </row>
    <row r="2662" spans="1:37" x14ac:dyDescent="0.3">
      <c r="A2662" t="str">
        <f t="shared" si="123"/>
        <v>COCORNA-</v>
      </c>
      <c r="B2662" t="str">
        <f t="shared" si="124"/>
        <v>2018May</v>
      </c>
      <c r="C2662" t="str">
        <f t="shared" si="125"/>
        <v>6.124607098-75.24303963</v>
      </c>
      <c r="D2662" s="7"/>
      <c r="E2662" s="5">
        <v>6005</v>
      </c>
      <c r="F2662" s="7" t="s">
        <v>499</v>
      </c>
      <c r="G2662" s="5">
        <v>5</v>
      </c>
      <c r="H2662" s="7" t="s">
        <v>519</v>
      </c>
      <c r="I2662" s="7" t="s">
        <v>520</v>
      </c>
      <c r="J2662" s="7" t="s">
        <v>111</v>
      </c>
      <c r="K2662" s="7" t="s">
        <v>521</v>
      </c>
      <c r="L2662" s="7" t="s">
        <v>522</v>
      </c>
      <c r="M2662" s="5">
        <v>-1</v>
      </c>
      <c r="N2662" s="5">
        <v>-1</v>
      </c>
      <c r="O2662" s="7" t="s">
        <v>523</v>
      </c>
      <c r="P2662" s="5">
        <v>12100</v>
      </c>
      <c r="Q2662" s="5">
        <v>19100</v>
      </c>
      <c r="R2662" s="5">
        <v>16700</v>
      </c>
      <c r="S2662" s="5">
        <v>20800</v>
      </c>
      <c r="T2662" s="5">
        <v>41600</v>
      </c>
      <c r="U2662" s="5">
        <v>59300</v>
      </c>
      <c r="V2662" s="5">
        <v>59300</v>
      </c>
      <c r="W2662" s="5">
        <v>0</v>
      </c>
      <c r="X2662" s="5">
        <v>0</v>
      </c>
      <c r="Y2662" s="5">
        <v>0</v>
      </c>
      <c r="Z2662" s="5">
        <v>0</v>
      </c>
      <c r="AA2662" s="5">
        <v>6.1246070980000002</v>
      </c>
      <c r="AB2662" s="5">
        <v>-75.243039629999998</v>
      </c>
      <c r="AC2662" s="7" t="s">
        <v>77</v>
      </c>
      <c r="AD2662" s="5">
        <v>2842038700</v>
      </c>
      <c r="AE2662" s="5" t="str">
        <f>MID(TablaPivotFinal[[#This Row],[Fecha]],1,4)</f>
        <v>2018</v>
      </c>
      <c r="AF2662" s="5" t="str">
        <f>MID(TablaPivotFinal[[#This Row],[Fecha]],5,3)</f>
        <v>May</v>
      </c>
      <c r="AG2662" s="7">
        <v>2842038700</v>
      </c>
      <c r="AH2662" s="8">
        <v>128955</v>
      </c>
      <c r="AI2662" t="s">
        <v>1094</v>
      </c>
      <c r="AJ2662" t="s">
        <v>892</v>
      </c>
      <c r="AK2662" t="s">
        <v>1222</v>
      </c>
    </row>
    <row r="2663" spans="1:37" x14ac:dyDescent="0.3">
      <c r="A2663" t="str">
        <f t="shared" si="123"/>
        <v>COCORNA-</v>
      </c>
      <c r="B2663" t="str">
        <f t="shared" si="124"/>
        <v>2018Nov</v>
      </c>
      <c r="C2663" t="str">
        <f t="shared" si="125"/>
        <v>6.124607098-75.24303963</v>
      </c>
      <c r="D2663" s="9"/>
      <c r="E2663" s="6">
        <v>6005</v>
      </c>
      <c r="F2663" s="9" t="s">
        <v>499</v>
      </c>
      <c r="G2663" s="6">
        <v>5</v>
      </c>
      <c r="H2663" s="9" t="s">
        <v>519</v>
      </c>
      <c r="I2663" s="9" t="s">
        <v>520</v>
      </c>
      <c r="J2663" s="9" t="s">
        <v>111</v>
      </c>
      <c r="K2663" s="9" t="s">
        <v>521</v>
      </c>
      <c r="L2663" s="9" t="s">
        <v>522</v>
      </c>
      <c r="M2663" s="6">
        <v>-1</v>
      </c>
      <c r="N2663" s="6">
        <v>-1</v>
      </c>
      <c r="O2663" s="9" t="s">
        <v>523</v>
      </c>
      <c r="P2663" s="6">
        <v>12100</v>
      </c>
      <c r="Q2663" s="6">
        <v>19100</v>
      </c>
      <c r="R2663" s="6">
        <v>16700</v>
      </c>
      <c r="S2663" s="6">
        <v>20800</v>
      </c>
      <c r="T2663" s="6">
        <v>41600</v>
      </c>
      <c r="U2663" s="6">
        <v>59300</v>
      </c>
      <c r="V2663" s="6">
        <v>59300</v>
      </c>
      <c r="W2663" s="6">
        <v>0</v>
      </c>
      <c r="X2663" s="6">
        <v>0</v>
      </c>
      <c r="Y2663" s="6">
        <v>0</v>
      </c>
      <c r="Z2663" s="6">
        <v>0</v>
      </c>
      <c r="AA2663" s="6">
        <v>6.1246070980000002</v>
      </c>
      <c r="AB2663" s="6">
        <v>-75.243039629999998</v>
      </c>
      <c r="AC2663" s="9" t="s">
        <v>79</v>
      </c>
      <c r="AD2663" s="6">
        <v>0</v>
      </c>
      <c r="AE2663" s="6" t="str">
        <f>MID(TablaPivotFinal[[#This Row],[Fecha]],1,4)</f>
        <v>2018</v>
      </c>
      <c r="AF2663" s="6" t="str">
        <f>MID(TablaPivotFinal[[#This Row],[Fecha]],5,3)</f>
        <v>Nov</v>
      </c>
      <c r="AG2663" s="9">
        <v>0</v>
      </c>
      <c r="AH2663" s="10">
        <v>0</v>
      </c>
      <c r="AI2663" t="s">
        <v>1094</v>
      </c>
      <c r="AJ2663" t="s">
        <v>898</v>
      </c>
      <c r="AK2663" t="s">
        <v>1222</v>
      </c>
    </row>
    <row r="2664" spans="1:37" x14ac:dyDescent="0.3">
      <c r="A2664" t="str">
        <f t="shared" si="123"/>
        <v>COCORNA-</v>
      </c>
      <c r="B2664" t="str">
        <f t="shared" si="124"/>
        <v>2018Oct</v>
      </c>
      <c r="C2664" t="str">
        <f t="shared" si="125"/>
        <v>6.124607098-75.24303963</v>
      </c>
      <c r="D2664" s="7"/>
      <c r="E2664" s="5">
        <v>6005</v>
      </c>
      <c r="F2664" s="7" t="s">
        <v>499</v>
      </c>
      <c r="G2664" s="5">
        <v>5</v>
      </c>
      <c r="H2664" s="7" t="s">
        <v>519</v>
      </c>
      <c r="I2664" s="7" t="s">
        <v>520</v>
      </c>
      <c r="J2664" s="7" t="s">
        <v>111</v>
      </c>
      <c r="K2664" s="7" t="s">
        <v>521</v>
      </c>
      <c r="L2664" s="7" t="s">
        <v>522</v>
      </c>
      <c r="M2664" s="5">
        <v>-1</v>
      </c>
      <c r="N2664" s="5">
        <v>-1</v>
      </c>
      <c r="O2664" s="7" t="s">
        <v>523</v>
      </c>
      <c r="P2664" s="5">
        <v>12100</v>
      </c>
      <c r="Q2664" s="5">
        <v>19100</v>
      </c>
      <c r="R2664" s="5">
        <v>16700</v>
      </c>
      <c r="S2664" s="5">
        <v>20800</v>
      </c>
      <c r="T2664" s="5">
        <v>41600</v>
      </c>
      <c r="U2664" s="5">
        <v>59300</v>
      </c>
      <c r="V2664" s="5">
        <v>59300</v>
      </c>
      <c r="W2664" s="5">
        <v>0</v>
      </c>
      <c r="X2664" s="5">
        <v>0</v>
      </c>
      <c r="Y2664" s="5">
        <v>0</v>
      </c>
      <c r="Z2664" s="5">
        <v>0</v>
      </c>
      <c r="AA2664" s="5">
        <v>6.1246070980000002</v>
      </c>
      <c r="AB2664" s="5">
        <v>-75.243039629999998</v>
      </c>
      <c r="AC2664" s="7" t="s">
        <v>81</v>
      </c>
      <c r="AD2664" s="5">
        <v>0</v>
      </c>
      <c r="AE2664" s="5" t="str">
        <f>MID(TablaPivotFinal[[#This Row],[Fecha]],1,4)</f>
        <v>2018</v>
      </c>
      <c r="AF2664" s="5" t="str">
        <f>MID(TablaPivotFinal[[#This Row],[Fecha]],5,3)</f>
        <v>Oct</v>
      </c>
      <c r="AG2664" s="7">
        <v>0</v>
      </c>
      <c r="AH2664" s="8">
        <v>0</v>
      </c>
      <c r="AI2664" t="s">
        <v>1094</v>
      </c>
      <c r="AJ2664" t="s">
        <v>897</v>
      </c>
      <c r="AK2664" t="s">
        <v>1222</v>
      </c>
    </row>
    <row r="2665" spans="1:37" x14ac:dyDescent="0.3">
      <c r="A2665" t="str">
        <f t="shared" si="123"/>
        <v>COCORNA-</v>
      </c>
      <c r="B2665" t="str">
        <f t="shared" si="124"/>
        <v>2018Sep</v>
      </c>
      <c r="C2665" t="str">
        <f t="shared" si="125"/>
        <v>6.124607098-75.24303963</v>
      </c>
      <c r="D2665" s="9"/>
      <c r="E2665" s="6">
        <v>6005</v>
      </c>
      <c r="F2665" s="9" t="s">
        <v>499</v>
      </c>
      <c r="G2665" s="6">
        <v>5</v>
      </c>
      <c r="H2665" s="9" t="s">
        <v>519</v>
      </c>
      <c r="I2665" s="9" t="s">
        <v>520</v>
      </c>
      <c r="J2665" s="9" t="s">
        <v>111</v>
      </c>
      <c r="K2665" s="9" t="s">
        <v>521</v>
      </c>
      <c r="L2665" s="9" t="s">
        <v>522</v>
      </c>
      <c r="M2665" s="6">
        <v>-1</v>
      </c>
      <c r="N2665" s="6">
        <v>-1</v>
      </c>
      <c r="O2665" s="9" t="s">
        <v>523</v>
      </c>
      <c r="P2665" s="6">
        <v>12100</v>
      </c>
      <c r="Q2665" s="6">
        <v>19100</v>
      </c>
      <c r="R2665" s="6">
        <v>16700</v>
      </c>
      <c r="S2665" s="6">
        <v>20800</v>
      </c>
      <c r="T2665" s="6">
        <v>41600</v>
      </c>
      <c r="U2665" s="6">
        <v>59300</v>
      </c>
      <c r="V2665" s="6">
        <v>59300</v>
      </c>
      <c r="W2665" s="6">
        <v>0</v>
      </c>
      <c r="X2665" s="6">
        <v>0</v>
      </c>
      <c r="Y2665" s="6">
        <v>0</v>
      </c>
      <c r="Z2665" s="6">
        <v>0</v>
      </c>
      <c r="AA2665" s="6">
        <v>6.1246070980000002</v>
      </c>
      <c r="AB2665" s="6">
        <v>-75.243039629999998</v>
      </c>
      <c r="AC2665" s="9" t="s">
        <v>83</v>
      </c>
      <c r="AD2665" s="6">
        <v>0</v>
      </c>
      <c r="AE2665" s="6" t="str">
        <f>MID(TablaPivotFinal[[#This Row],[Fecha]],1,4)</f>
        <v>2018</v>
      </c>
      <c r="AF2665" s="6" t="str">
        <f>MID(TablaPivotFinal[[#This Row],[Fecha]],5,3)</f>
        <v>Sep</v>
      </c>
      <c r="AG2665" s="9">
        <v>0</v>
      </c>
      <c r="AH2665" s="10">
        <v>0</v>
      </c>
      <c r="AI2665" t="s">
        <v>1094</v>
      </c>
      <c r="AJ2665" t="s">
        <v>896</v>
      </c>
      <c r="AK2665" t="s">
        <v>1222</v>
      </c>
    </row>
    <row r="2666" spans="1:37" x14ac:dyDescent="0.3">
      <c r="A2666" t="str">
        <f t="shared" si="123"/>
        <v>LAS PALMAS-Concesión Túnel Aburrá - Oriente S.A.</v>
      </c>
      <c r="B2666" t="str">
        <f t="shared" si="124"/>
        <v>2016Abr</v>
      </c>
      <c r="C2666" t="str">
        <f t="shared" si="125"/>
        <v>6.150673018-75.53125739</v>
      </c>
      <c r="D2666" s="7" t="s">
        <v>525</v>
      </c>
      <c r="E2666" s="5">
        <v>5601</v>
      </c>
      <c r="F2666" s="7" t="s">
        <v>499</v>
      </c>
      <c r="G2666" s="5">
        <v>5</v>
      </c>
      <c r="H2666" s="7" t="s">
        <v>526</v>
      </c>
      <c r="I2666" s="7" t="s">
        <v>520</v>
      </c>
      <c r="J2666" s="7" t="s">
        <v>103</v>
      </c>
      <c r="K2666" s="7" t="s">
        <v>527</v>
      </c>
      <c r="L2666" s="7" t="s">
        <v>522</v>
      </c>
      <c r="M2666" s="5" t="s">
        <v>528</v>
      </c>
      <c r="N2666" s="5" t="s">
        <v>528</v>
      </c>
      <c r="O2666" s="7" t="s">
        <v>529</v>
      </c>
      <c r="P2666" s="5">
        <v>8700</v>
      </c>
      <c r="Q2666" s="5">
        <v>10500</v>
      </c>
      <c r="R2666" s="5">
        <v>10500</v>
      </c>
      <c r="S2666" s="5">
        <v>10500</v>
      </c>
      <c r="T2666" s="5">
        <v>23300</v>
      </c>
      <c r="U2666" s="5">
        <v>31400</v>
      </c>
      <c r="V2666" s="5">
        <v>35100</v>
      </c>
      <c r="W2666" s="5">
        <v>0</v>
      </c>
      <c r="X2666" s="5">
        <v>0</v>
      </c>
      <c r="Y2666" s="5">
        <v>0</v>
      </c>
      <c r="Z2666" s="5">
        <v>0</v>
      </c>
      <c r="AA2666" s="5">
        <v>6.150673018</v>
      </c>
      <c r="AB2666" s="5">
        <v>-75.531257389999993</v>
      </c>
      <c r="AC2666" s="7" t="s">
        <v>13</v>
      </c>
      <c r="AD2666" s="5">
        <v>2073356300</v>
      </c>
      <c r="AE2666" s="5" t="str">
        <f>MID(TablaPivotFinal[[#This Row],[Fecha]],1,4)</f>
        <v>2016</v>
      </c>
      <c r="AF2666" s="5" t="str">
        <f>MID(TablaPivotFinal[[#This Row],[Fecha]],5,3)</f>
        <v>Abr</v>
      </c>
      <c r="AG2666" s="7">
        <v>2073356300</v>
      </c>
      <c r="AH2666" s="8">
        <v>265708</v>
      </c>
      <c r="AI2666" t="s">
        <v>1095</v>
      </c>
      <c r="AJ2666" t="s">
        <v>867</v>
      </c>
      <c r="AK2666" t="s">
        <v>1223</v>
      </c>
    </row>
    <row r="2667" spans="1:37" x14ac:dyDescent="0.3">
      <c r="A2667" t="str">
        <f t="shared" si="123"/>
        <v>LAS PALMAS-Concesión Túnel Aburrá - Oriente S.A.</v>
      </c>
      <c r="B2667" t="str">
        <f t="shared" si="124"/>
        <v>2016Ago</v>
      </c>
      <c r="C2667" t="str">
        <f t="shared" si="125"/>
        <v>6.150673018-75.53125739</v>
      </c>
      <c r="D2667" s="9" t="s">
        <v>525</v>
      </c>
      <c r="E2667" s="6">
        <v>5601</v>
      </c>
      <c r="F2667" s="9" t="s">
        <v>499</v>
      </c>
      <c r="G2667" s="6">
        <v>5</v>
      </c>
      <c r="H2667" s="9" t="s">
        <v>526</v>
      </c>
      <c r="I2667" s="9" t="s">
        <v>520</v>
      </c>
      <c r="J2667" s="9" t="s">
        <v>103</v>
      </c>
      <c r="K2667" s="9" t="s">
        <v>527</v>
      </c>
      <c r="L2667" s="9" t="s">
        <v>522</v>
      </c>
      <c r="M2667" s="6" t="s">
        <v>528</v>
      </c>
      <c r="N2667" s="6" t="s">
        <v>528</v>
      </c>
      <c r="O2667" s="9" t="s">
        <v>529</v>
      </c>
      <c r="P2667" s="6">
        <v>8700</v>
      </c>
      <c r="Q2667" s="6">
        <v>10500</v>
      </c>
      <c r="R2667" s="6">
        <v>10500</v>
      </c>
      <c r="S2667" s="6">
        <v>10500</v>
      </c>
      <c r="T2667" s="6">
        <v>23300</v>
      </c>
      <c r="U2667" s="6">
        <v>31400</v>
      </c>
      <c r="V2667" s="6">
        <v>35100</v>
      </c>
      <c r="W2667" s="6">
        <v>0</v>
      </c>
      <c r="X2667" s="6">
        <v>0</v>
      </c>
      <c r="Y2667" s="6">
        <v>0</v>
      </c>
      <c r="Z2667" s="6">
        <v>0</v>
      </c>
      <c r="AA2667" s="6">
        <v>6.150673018</v>
      </c>
      <c r="AB2667" s="6">
        <v>-75.531257389999993</v>
      </c>
      <c r="AC2667" s="9" t="s">
        <v>15</v>
      </c>
      <c r="AD2667" s="6">
        <v>2294727200</v>
      </c>
      <c r="AE2667" s="6" t="str">
        <f>MID(TablaPivotFinal[[#This Row],[Fecha]],1,4)</f>
        <v>2016</v>
      </c>
      <c r="AF2667" s="6" t="str">
        <f>MID(TablaPivotFinal[[#This Row],[Fecha]],5,3)</f>
        <v>Ago</v>
      </c>
      <c r="AG2667" s="9">
        <v>2294727200</v>
      </c>
      <c r="AH2667" s="10">
        <v>292965</v>
      </c>
      <c r="AI2667" t="s">
        <v>1095</v>
      </c>
      <c r="AJ2667" t="s">
        <v>871</v>
      </c>
      <c r="AK2667" t="s">
        <v>1223</v>
      </c>
    </row>
    <row r="2668" spans="1:37" x14ac:dyDescent="0.3">
      <c r="A2668" t="str">
        <f t="shared" si="123"/>
        <v>LAS PALMAS-Concesión Túnel Aburrá - Oriente S.A.</v>
      </c>
      <c r="B2668" t="str">
        <f t="shared" si="124"/>
        <v>2016Dic</v>
      </c>
      <c r="C2668" t="str">
        <f t="shared" si="125"/>
        <v>6.150673018-75.53125739</v>
      </c>
      <c r="D2668" s="7" t="s">
        <v>525</v>
      </c>
      <c r="E2668" s="5">
        <v>5601</v>
      </c>
      <c r="F2668" s="7" t="s">
        <v>499</v>
      </c>
      <c r="G2668" s="5">
        <v>5</v>
      </c>
      <c r="H2668" s="7" t="s">
        <v>526</v>
      </c>
      <c r="I2668" s="7" t="s">
        <v>520</v>
      </c>
      <c r="J2668" s="7" t="s">
        <v>103</v>
      </c>
      <c r="K2668" s="7" t="s">
        <v>527</v>
      </c>
      <c r="L2668" s="7" t="s">
        <v>522</v>
      </c>
      <c r="M2668" s="5" t="s">
        <v>528</v>
      </c>
      <c r="N2668" s="5" t="s">
        <v>528</v>
      </c>
      <c r="O2668" s="7" t="s">
        <v>529</v>
      </c>
      <c r="P2668" s="5">
        <v>8700</v>
      </c>
      <c r="Q2668" s="5">
        <v>10500</v>
      </c>
      <c r="R2668" s="5">
        <v>10500</v>
      </c>
      <c r="S2668" s="5">
        <v>10500</v>
      </c>
      <c r="T2668" s="5">
        <v>23300</v>
      </c>
      <c r="U2668" s="5">
        <v>31400</v>
      </c>
      <c r="V2668" s="5">
        <v>35100</v>
      </c>
      <c r="W2668" s="5">
        <v>0</v>
      </c>
      <c r="X2668" s="5">
        <v>0</v>
      </c>
      <c r="Y2668" s="5">
        <v>0</v>
      </c>
      <c r="Z2668" s="5">
        <v>0</v>
      </c>
      <c r="AA2668" s="5">
        <v>6.150673018</v>
      </c>
      <c r="AB2668" s="5">
        <v>-75.531257389999993</v>
      </c>
      <c r="AC2668" s="7" t="s">
        <v>17</v>
      </c>
      <c r="AD2668" s="5">
        <v>2678947000</v>
      </c>
      <c r="AE2668" s="5" t="str">
        <f>MID(TablaPivotFinal[[#This Row],[Fecha]],1,4)</f>
        <v>2016</v>
      </c>
      <c r="AF2668" s="5" t="str">
        <f>MID(TablaPivotFinal[[#This Row],[Fecha]],5,3)</f>
        <v>Dic</v>
      </c>
      <c r="AG2668" s="7">
        <v>2678947000</v>
      </c>
      <c r="AH2668" s="8">
        <v>338457</v>
      </c>
      <c r="AI2668" t="s">
        <v>1095</v>
      </c>
      <c r="AJ2668" t="s">
        <v>875</v>
      </c>
      <c r="AK2668" t="s">
        <v>1223</v>
      </c>
    </row>
    <row r="2669" spans="1:37" x14ac:dyDescent="0.3">
      <c r="A2669" t="str">
        <f t="shared" si="123"/>
        <v>LAS PALMAS-Concesión Túnel Aburrá - Oriente S.A.</v>
      </c>
      <c r="B2669" t="str">
        <f t="shared" si="124"/>
        <v>2016Ene</v>
      </c>
      <c r="C2669" t="str">
        <f t="shared" si="125"/>
        <v>6.150673018-75.53125739</v>
      </c>
      <c r="D2669" s="9" t="s">
        <v>525</v>
      </c>
      <c r="E2669" s="6">
        <v>5601</v>
      </c>
      <c r="F2669" s="9" t="s">
        <v>499</v>
      </c>
      <c r="G2669" s="6">
        <v>5</v>
      </c>
      <c r="H2669" s="9" t="s">
        <v>526</v>
      </c>
      <c r="I2669" s="9" t="s">
        <v>520</v>
      </c>
      <c r="J2669" s="9" t="s">
        <v>103</v>
      </c>
      <c r="K2669" s="9" t="s">
        <v>527</v>
      </c>
      <c r="L2669" s="9" t="s">
        <v>522</v>
      </c>
      <c r="M2669" s="6" t="s">
        <v>528</v>
      </c>
      <c r="N2669" s="6" t="s">
        <v>528</v>
      </c>
      <c r="O2669" s="9" t="s">
        <v>529</v>
      </c>
      <c r="P2669" s="6">
        <v>8700</v>
      </c>
      <c r="Q2669" s="6">
        <v>10500</v>
      </c>
      <c r="R2669" s="6">
        <v>10500</v>
      </c>
      <c r="S2669" s="6">
        <v>10500</v>
      </c>
      <c r="T2669" s="6">
        <v>23300</v>
      </c>
      <c r="U2669" s="6">
        <v>31400</v>
      </c>
      <c r="V2669" s="6">
        <v>35100</v>
      </c>
      <c r="W2669" s="6">
        <v>0</v>
      </c>
      <c r="X2669" s="6">
        <v>0</v>
      </c>
      <c r="Y2669" s="6">
        <v>0</v>
      </c>
      <c r="Z2669" s="6">
        <v>0</v>
      </c>
      <c r="AA2669" s="6">
        <v>6.150673018</v>
      </c>
      <c r="AB2669" s="6">
        <v>-75.531257389999993</v>
      </c>
      <c r="AC2669" s="9" t="s">
        <v>19</v>
      </c>
      <c r="AD2669" s="6">
        <v>2169139600</v>
      </c>
      <c r="AE2669" s="6" t="str">
        <f>MID(TablaPivotFinal[[#This Row],[Fecha]],1,4)</f>
        <v>2016</v>
      </c>
      <c r="AF2669" s="6" t="str">
        <f>MID(TablaPivotFinal[[#This Row],[Fecha]],5,3)</f>
        <v>Ene</v>
      </c>
      <c r="AG2669" s="9">
        <v>2169139600</v>
      </c>
      <c r="AH2669" s="10">
        <v>276928</v>
      </c>
      <c r="AI2669" t="s">
        <v>1095</v>
      </c>
      <c r="AJ2669" t="s">
        <v>864</v>
      </c>
      <c r="AK2669" t="s">
        <v>1223</v>
      </c>
    </row>
    <row r="2670" spans="1:37" x14ac:dyDescent="0.3">
      <c r="A2670" t="str">
        <f t="shared" si="123"/>
        <v>LAS PALMAS-Concesión Túnel Aburrá - Oriente S.A.</v>
      </c>
      <c r="B2670" t="str">
        <f t="shared" si="124"/>
        <v>2016Feb</v>
      </c>
      <c r="C2670" t="str">
        <f t="shared" si="125"/>
        <v>6.150673018-75.53125739</v>
      </c>
      <c r="D2670" s="7" t="s">
        <v>525</v>
      </c>
      <c r="E2670" s="5">
        <v>5601</v>
      </c>
      <c r="F2670" s="7" t="s">
        <v>499</v>
      </c>
      <c r="G2670" s="5">
        <v>5</v>
      </c>
      <c r="H2670" s="7" t="s">
        <v>526</v>
      </c>
      <c r="I2670" s="7" t="s">
        <v>520</v>
      </c>
      <c r="J2670" s="7" t="s">
        <v>103</v>
      </c>
      <c r="K2670" s="7" t="s">
        <v>527</v>
      </c>
      <c r="L2670" s="7" t="s">
        <v>522</v>
      </c>
      <c r="M2670" s="5" t="s">
        <v>528</v>
      </c>
      <c r="N2670" s="5" t="s">
        <v>528</v>
      </c>
      <c r="O2670" s="7" t="s">
        <v>529</v>
      </c>
      <c r="P2670" s="5">
        <v>8700</v>
      </c>
      <c r="Q2670" s="5">
        <v>10500</v>
      </c>
      <c r="R2670" s="5">
        <v>10500</v>
      </c>
      <c r="S2670" s="5">
        <v>10500</v>
      </c>
      <c r="T2670" s="5">
        <v>23300</v>
      </c>
      <c r="U2670" s="5">
        <v>31400</v>
      </c>
      <c r="V2670" s="5">
        <v>35100</v>
      </c>
      <c r="W2670" s="5">
        <v>0</v>
      </c>
      <c r="X2670" s="5">
        <v>0</v>
      </c>
      <c r="Y2670" s="5">
        <v>0</v>
      </c>
      <c r="Z2670" s="5">
        <v>0</v>
      </c>
      <c r="AA2670" s="5">
        <v>6.150673018</v>
      </c>
      <c r="AB2670" s="5">
        <v>-75.531257389999993</v>
      </c>
      <c r="AC2670" s="7" t="s">
        <v>21</v>
      </c>
      <c r="AD2670" s="5">
        <v>2069371300</v>
      </c>
      <c r="AE2670" s="5" t="str">
        <f>MID(TablaPivotFinal[[#This Row],[Fecha]],1,4)</f>
        <v>2016</v>
      </c>
      <c r="AF2670" s="5" t="str">
        <f>MID(TablaPivotFinal[[#This Row],[Fecha]],5,3)</f>
        <v>Feb</v>
      </c>
      <c r="AG2670" s="7">
        <v>2069371300</v>
      </c>
      <c r="AH2670" s="8">
        <v>262642</v>
      </c>
      <c r="AI2670" t="s">
        <v>1095</v>
      </c>
      <c r="AJ2670" t="s">
        <v>865</v>
      </c>
      <c r="AK2670" t="s">
        <v>1223</v>
      </c>
    </row>
    <row r="2671" spans="1:37" x14ac:dyDescent="0.3">
      <c r="A2671" t="str">
        <f t="shared" si="123"/>
        <v>LAS PALMAS-Concesión Túnel Aburrá - Oriente S.A.</v>
      </c>
      <c r="B2671" t="str">
        <f t="shared" si="124"/>
        <v>2016Jul</v>
      </c>
      <c r="C2671" t="str">
        <f t="shared" si="125"/>
        <v>6.150673018-75.53125739</v>
      </c>
      <c r="D2671" s="9" t="s">
        <v>525</v>
      </c>
      <c r="E2671" s="6">
        <v>5601</v>
      </c>
      <c r="F2671" s="9" t="s">
        <v>499</v>
      </c>
      <c r="G2671" s="6">
        <v>5</v>
      </c>
      <c r="H2671" s="9" t="s">
        <v>526</v>
      </c>
      <c r="I2671" s="9" t="s">
        <v>520</v>
      </c>
      <c r="J2671" s="9" t="s">
        <v>103</v>
      </c>
      <c r="K2671" s="9" t="s">
        <v>527</v>
      </c>
      <c r="L2671" s="9" t="s">
        <v>522</v>
      </c>
      <c r="M2671" s="6" t="s">
        <v>528</v>
      </c>
      <c r="N2671" s="6" t="s">
        <v>528</v>
      </c>
      <c r="O2671" s="9" t="s">
        <v>529</v>
      </c>
      <c r="P2671" s="6">
        <v>8700</v>
      </c>
      <c r="Q2671" s="6">
        <v>10500</v>
      </c>
      <c r="R2671" s="6">
        <v>10500</v>
      </c>
      <c r="S2671" s="6">
        <v>10500</v>
      </c>
      <c r="T2671" s="6">
        <v>23300</v>
      </c>
      <c r="U2671" s="6">
        <v>31400</v>
      </c>
      <c r="V2671" s="6">
        <v>35100</v>
      </c>
      <c r="W2671" s="6">
        <v>0</v>
      </c>
      <c r="X2671" s="6">
        <v>0</v>
      </c>
      <c r="Y2671" s="6">
        <v>0</v>
      </c>
      <c r="Z2671" s="6">
        <v>0</v>
      </c>
      <c r="AA2671" s="6">
        <v>6.150673018</v>
      </c>
      <c r="AB2671" s="6">
        <v>-75.531257389999993</v>
      </c>
      <c r="AC2671" s="9" t="s">
        <v>23</v>
      </c>
      <c r="AD2671" s="6">
        <v>2302155100</v>
      </c>
      <c r="AE2671" s="6" t="str">
        <f>MID(TablaPivotFinal[[#This Row],[Fecha]],1,4)</f>
        <v>2016</v>
      </c>
      <c r="AF2671" s="6" t="str">
        <f>MID(TablaPivotFinal[[#This Row],[Fecha]],5,3)</f>
        <v>Jul</v>
      </c>
      <c r="AG2671" s="9">
        <v>2302155100</v>
      </c>
      <c r="AH2671" s="10">
        <v>293479</v>
      </c>
      <c r="AI2671" t="s">
        <v>1095</v>
      </c>
      <c r="AJ2671" t="s">
        <v>870</v>
      </c>
      <c r="AK2671" t="s">
        <v>1223</v>
      </c>
    </row>
    <row r="2672" spans="1:37" x14ac:dyDescent="0.3">
      <c r="A2672" t="str">
        <f t="shared" si="123"/>
        <v>LAS PALMAS-Concesión Túnel Aburrá - Oriente S.A.</v>
      </c>
      <c r="B2672" t="str">
        <f t="shared" si="124"/>
        <v>2016Jun</v>
      </c>
      <c r="C2672" t="str">
        <f t="shared" si="125"/>
        <v>6.150673018-75.53125739</v>
      </c>
      <c r="D2672" s="7" t="s">
        <v>525</v>
      </c>
      <c r="E2672" s="5">
        <v>5601</v>
      </c>
      <c r="F2672" s="7" t="s">
        <v>499</v>
      </c>
      <c r="G2672" s="5">
        <v>5</v>
      </c>
      <c r="H2672" s="7" t="s">
        <v>526</v>
      </c>
      <c r="I2672" s="7" t="s">
        <v>520</v>
      </c>
      <c r="J2672" s="7" t="s">
        <v>103</v>
      </c>
      <c r="K2672" s="7" t="s">
        <v>527</v>
      </c>
      <c r="L2672" s="7" t="s">
        <v>522</v>
      </c>
      <c r="M2672" s="5" t="s">
        <v>528</v>
      </c>
      <c r="N2672" s="5" t="s">
        <v>528</v>
      </c>
      <c r="O2672" s="7" t="s">
        <v>529</v>
      </c>
      <c r="P2672" s="5">
        <v>8700</v>
      </c>
      <c r="Q2672" s="5">
        <v>10500</v>
      </c>
      <c r="R2672" s="5">
        <v>10500</v>
      </c>
      <c r="S2672" s="5">
        <v>10500</v>
      </c>
      <c r="T2672" s="5">
        <v>23300</v>
      </c>
      <c r="U2672" s="5">
        <v>31400</v>
      </c>
      <c r="V2672" s="5">
        <v>35100</v>
      </c>
      <c r="W2672" s="5">
        <v>0</v>
      </c>
      <c r="X2672" s="5">
        <v>0</v>
      </c>
      <c r="Y2672" s="5">
        <v>0</v>
      </c>
      <c r="Z2672" s="5">
        <v>0</v>
      </c>
      <c r="AA2672" s="5">
        <v>6.150673018</v>
      </c>
      <c r="AB2672" s="5">
        <v>-75.531257389999993</v>
      </c>
      <c r="AC2672" s="7" t="s">
        <v>25</v>
      </c>
      <c r="AD2672" s="5">
        <v>2187414400</v>
      </c>
      <c r="AE2672" s="5" t="str">
        <f>MID(TablaPivotFinal[[#This Row],[Fecha]],1,4)</f>
        <v>2016</v>
      </c>
      <c r="AF2672" s="5" t="str">
        <f>MID(TablaPivotFinal[[#This Row],[Fecha]],5,3)</f>
        <v>Jun</v>
      </c>
      <c r="AG2672" s="7">
        <v>2187414400</v>
      </c>
      <c r="AH2672" s="8">
        <v>277802</v>
      </c>
      <c r="AI2672" t="s">
        <v>1095</v>
      </c>
      <c r="AJ2672" t="s">
        <v>869</v>
      </c>
      <c r="AK2672" t="s">
        <v>1223</v>
      </c>
    </row>
    <row r="2673" spans="1:37" x14ac:dyDescent="0.3">
      <c r="A2673" t="str">
        <f t="shared" si="123"/>
        <v>LAS PALMAS-Concesión Túnel Aburrá - Oriente S.A.</v>
      </c>
      <c r="B2673" t="str">
        <f t="shared" si="124"/>
        <v>2016Mar</v>
      </c>
      <c r="C2673" t="str">
        <f t="shared" si="125"/>
        <v>6.150673018-75.53125739</v>
      </c>
      <c r="D2673" s="9" t="s">
        <v>525</v>
      </c>
      <c r="E2673" s="6">
        <v>5601</v>
      </c>
      <c r="F2673" s="9" t="s">
        <v>499</v>
      </c>
      <c r="G2673" s="6">
        <v>5</v>
      </c>
      <c r="H2673" s="9" t="s">
        <v>526</v>
      </c>
      <c r="I2673" s="9" t="s">
        <v>520</v>
      </c>
      <c r="J2673" s="9" t="s">
        <v>103</v>
      </c>
      <c r="K2673" s="9" t="s">
        <v>527</v>
      </c>
      <c r="L2673" s="9" t="s">
        <v>522</v>
      </c>
      <c r="M2673" s="6" t="s">
        <v>528</v>
      </c>
      <c r="N2673" s="6" t="s">
        <v>528</v>
      </c>
      <c r="O2673" s="9" t="s">
        <v>529</v>
      </c>
      <c r="P2673" s="6">
        <v>8700</v>
      </c>
      <c r="Q2673" s="6">
        <v>10500</v>
      </c>
      <c r="R2673" s="6">
        <v>10500</v>
      </c>
      <c r="S2673" s="6">
        <v>10500</v>
      </c>
      <c r="T2673" s="6">
        <v>23300</v>
      </c>
      <c r="U2673" s="6">
        <v>31400</v>
      </c>
      <c r="V2673" s="6">
        <v>35100</v>
      </c>
      <c r="W2673" s="6">
        <v>0</v>
      </c>
      <c r="X2673" s="6">
        <v>0</v>
      </c>
      <c r="Y2673" s="6">
        <v>0</v>
      </c>
      <c r="Z2673" s="6">
        <v>0</v>
      </c>
      <c r="AA2673" s="6">
        <v>6.150673018</v>
      </c>
      <c r="AB2673" s="6">
        <v>-75.531257389999993</v>
      </c>
      <c r="AC2673" s="9" t="s">
        <v>27</v>
      </c>
      <c r="AD2673" s="6">
        <v>2212855600</v>
      </c>
      <c r="AE2673" s="6" t="str">
        <f>MID(TablaPivotFinal[[#This Row],[Fecha]],1,4)</f>
        <v>2016</v>
      </c>
      <c r="AF2673" s="6" t="str">
        <f>MID(TablaPivotFinal[[#This Row],[Fecha]],5,3)</f>
        <v>Mar</v>
      </c>
      <c r="AG2673" s="9">
        <v>2212855600</v>
      </c>
      <c r="AH2673" s="10">
        <v>282694</v>
      </c>
      <c r="AI2673" t="s">
        <v>1095</v>
      </c>
      <c r="AJ2673" t="s">
        <v>866</v>
      </c>
      <c r="AK2673" t="s">
        <v>1223</v>
      </c>
    </row>
    <row r="2674" spans="1:37" x14ac:dyDescent="0.3">
      <c r="A2674" t="str">
        <f t="shared" si="123"/>
        <v>LAS PALMAS-Concesión Túnel Aburrá - Oriente S.A.</v>
      </c>
      <c r="B2674" t="str">
        <f t="shared" si="124"/>
        <v>2016May</v>
      </c>
      <c r="C2674" t="str">
        <f t="shared" si="125"/>
        <v>6.150673018-75.53125739</v>
      </c>
      <c r="D2674" s="7" t="s">
        <v>525</v>
      </c>
      <c r="E2674" s="5">
        <v>5601</v>
      </c>
      <c r="F2674" s="7" t="s">
        <v>499</v>
      </c>
      <c r="G2674" s="5">
        <v>5</v>
      </c>
      <c r="H2674" s="7" t="s">
        <v>526</v>
      </c>
      <c r="I2674" s="7" t="s">
        <v>520</v>
      </c>
      <c r="J2674" s="7" t="s">
        <v>103</v>
      </c>
      <c r="K2674" s="7" t="s">
        <v>527</v>
      </c>
      <c r="L2674" s="7" t="s">
        <v>522</v>
      </c>
      <c r="M2674" s="5" t="s">
        <v>528</v>
      </c>
      <c r="N2674" s="5" t="s">
        <v>528</v>
      </c>
      <c r="O2674" s="7" t="s">
        <v>529</v>
      </c>
      <c r="P2674" s="5">
        <v>8700</v>
      </c>
      <c r="Q2674" s="5">
        <v>10500</v>
      </c>
      <c r="R2674" s="5">
        <v>10500</v>
      </c>
      <c r="S2674" s="5">
        <v>10500</v>
      </c>
      <c r="T2674" s="5">
        <v>23300</v>
      </c>
      <c r="U2674" s="5">
        <v>31400</v>
      </c>
      <c r="V2674" s="5">
        <v>35100</v>
      </c>
      <c r="W2674" s="5">
        <v>0</v>
      </c>
      <c r="X2674" s="5">
        <v>0</v>
      </c>
      <c r="Y2674" s="5">
        <v>0</v>
      </c>
      <c r="Z2674" s="5">
        <v>0</v>
      </c>
      <c r="AA2674" s="5">
        <v>6.150673018</v>
      </c>
      <c r="AB2674" s="5">
        <v>-75.531257389999993</v>
      </c>
      <c r="AC2674" s="7" t="s">
        <v>29</v>
      </c>
      <c r="AD2674" s="5">
        <v>2234760700</v>
      </c>
      <c r="AE2674" s="5" t="str">
        <f>MID(TablaPivotFinal[[#This Row],[Fecha]],1,4)</f>
        <v>2016</v>
      </c>
      <c r="AF2674" s="5" t="str">
        <f>MID(TablaPivotFinal[[#This Row],[Fecha]],5,3)</f>
        <v>May</v>
      </c>
      <c r="AG2674" s="7">
        <v>2234760700</v>
      </c>
      <c r="AH2674" s="8">
        <v>286889</v>
      </c>
      <c r="AI2674" t="s">
        <v>1095</v>
      </c>
      <c r="AJ2674" t="s">
        <v>868</v>
      </c>
      <c r="AK2674" t="s">
        <v>1223</v>
      </c>
    </row>
    <row r="2675" spans="1:37" x14ac:dyDescent="0.3">
      <c r="A2675" t="str">
        <f t="shared" si="123"/>
        <v>LAS PALMAS-Concesión Túnel Aburrá - Oriente S.A.</v>
      </c>
      <c r="B2675" t="str">
        <f t="shared" si="124"/>
        <v>2016Nov</v>
      </c>
      <c r="C2675" t="str">
        <f t="shared" si="125"/>
        <v>6.150673018-75.53125739</v>
      </c>
      <c r="D2675" s="9" t="s">
        <v>525</v>
      </c>
      <c r="E2675" s="6">
        <v>5601</v>
      </c>
      <c r="F2675" s="9" t="s">
        <v>499</v>
      </c>
      <c r="G2675" s="6">
        <v>5</v>
      </c>
      <c r="H2675" s="9" t="s">
        <v>526</v>
      </c>
      <c r="I2675" s="9" t="s">
        <v>520</v>
      </c>
      <c r="J2675" s="9" t="s">
        <v>103</v>
      </c>
      <c r="K2675" s="9" t="s">
        <v>527</v>
      </c>
      <c r="L2675" s="9" t="s">
        <v>522</v>
      </c>
      <c r="M2675" s="6" t="s">
        <v>528</v>
      </c>
      <c r="N2675" s="6" t="s">
        <v>528</v>
      </c>
      <c r="O2675" s="9" t="s">
        <v>529</v>
      </c>
      <c r="P2675" s="6">
        <v>8700</v>
      </c>
      <c r="Q2675" s="6">
        <v>10500</v>
      </c>
      <c r="R2675" s="6">
        <v>10500</v>
      </c>
      <c r="S2675" s="6">
        <v>10500</v>
      </c>
      <c r="T2675" s="6">
        <v>23300</v>
      </c>
      <c r="U2675" s="6">
        <v>31400</v>
      </c>
      <c r="V2675" s="6">
        <v>35100</v>
      </c>
      <c r="W2675" s="6">
        <v>0</v>
      </c>
      <c r="X2675" s="6">
        <v>0</v>
      </c>
      <c r="Y2675" s="6">
        <v>0</v>
      </c>
      <c r="Z2675" s="6">
        <v>0</v>
      </c>
      <c r="AA2675" s="6">
        <v>6.150673018</v>
      </c>
      <c r="AB2675" s="6">
        <v>-75.531257389999993</v>
      </c>
      <c r="AC2675" s="9" t="s">
        <v>31</v>
      </c>
      <c r="AD2675" s="6">
        <v>2389195200</v>
      </c>
      <c r="AE2675" s="6" t="str">
        <f>MID(TablaPivotFinal[[#This Row],[Fecha]],1,4)</f>
        <v>2016</v>
      </c>
      <c r="AF2675" s="6" t="str">
        <f>MID(TablaPivotFinal[[#This Row],[Fecha]],5,3)</f>
        <v>Nov</v>
      </c>
      <c r="AG2675" s="9">
        <v>2389195200</v>
      </c>
      <c r="AH2675" s="10">
        <v>300545</v>
      </c>
      <c r="AI2675" t="s">
        <v>1095</v>
      </c>
      <c r="AJ2675" t="s">
        <v>874</v>
      </c>
      <c r="AK2675" t="s">
        <v>1223</v>
      </c>
    </row>
    <row r="2676" spans="1:37" x14ac:dyDescent="0.3">
      <c r="A2676" t="str">
        <f t="shared" si="123"/>
        <v>LAS PALMAS-Concesión Túnel Aburrá - Oriente S.A.</v>
      </c>
      <c r="B2676" t="str">
        <f t="shared" si="124"/>
        <v>2016Oct</v>
      </c>
      <c r="C2676" t="str">
        <f t="shared" si="125"/>
        <v>6.150673018-75.53125739</v>
      </c>
      <c r="D2676" s="7" t="s">
        <v>525</v>
      </c>
      <c r="E2676" s="5">
        <v>5601</v>
      </c>
      <c r="F2676" s="7" t="s">
        <v>499</v>
      </c>
      <c r="G2676" s="5">
        <v>5</v>
      </c>
      <c r="H2676" s="7" t="s">
        <v>526</v>
      </c>
      <c r="I2676" s="7" t="s">
        <v>520</v>
      </c>
      <c r="J2676" s="7" t="s">
        <v>103</v>
      </c>
      <c r="K2676" s="7" t="s">
        <v>527</v>
      </c>
      <c r="L2676" s="7" t="s">
        <v>522</v>
      </c>
      <c r="M2676" s="5" t="s">
        <v>528</v>
      </c>
      <c r="N2676" s="5" t="s">
        <v>528</v>
      </c>
      <c r="O2676" s="7" t="s">
        <v>529</v>
      </c>
      <c r="P2676" s="5">
        <v>8700</v>
      </c>
      <c r="Q2676" s="5">
        <v>10500</v>
      </c>
      <c r="R2676" s="5">
        <v>10500</v>
      </c>
      <c r="S2676" s="5">
        <v>10500</v>
      </c>
      <c r="T2676" s="5">
        <v>23300</v>
      </c>
      <c r="U2676" s="5">
        <v>31400</v>
      </c>
      <c r="V2676" s="5">
        <v>35100</v>
      </c>
      <c r="W2676" s="5">
        <v>0</v>
      </c>
      <c r="X2676" s="5">
        <v>0</v>
      </c>
      <c r="Y2676" s="5">
        <v>0</v>
      </c>
      <c r="Z2676" s="5">
        <v>0</v>
      </c>
      <c r="AA2676" s="5">
        <v>6.150673018</v>
      </c>
      <c r="AB2676" s="5">
        <v>-75.531257389999993</v>
      </c>
      <c r="AC2676" s="7" t="s">
        <v>33</v>
      </c>
      <c r="AD2676" s="5">
        <v>2378790800</v>
      </c>
      <c r="AE2676" s="5" t="str">
        <f>MID(TablaPivotFinal[[#This Row],[Fecha]],1,4)</f>
        <v>2016</v>
      </c>
      <c r="AF2676" s="5" t="str">
        <f>MID(TablaPivotFinal[[#This Row],[Fecha]],5,3)</f>
        <v>Oct</v>
      </c>
      <c r="AG2676" s="7">
        <v>2378790800</v>
      </c>
      <c r="AH2676" s="8">
        <v>298662</v>
      </c>
      <c r="AI2676" t="s">
        <v>1095</v>
      </c>
      <c r="AJ2676" t="s">
        <v>873</v>
      </c>
      <c r="AK2676" t="s">
        <v>1223</v>
      </c>
    </row>
    <row r="2677" spans="1:37" x14ac:dyDescent="0.3">
      <c r="A2677" t="str">
        <f t="shared" si="123"/>
        <v>LAS PALMAS-Concesión Túnel Aburrá - Oriente S.A.</v>
      </c>
      <c r="B2677" t="str">
        <f t="shared" si="124"/>
        <v>2016Sep</v>
      </c>
      <c r="C2677" t="str">
        <f t="shared" si="125"/>
        <v>6.150673018-75.53125739</v>
      </c>
      <c r="D2677" s="9" t="s">
        <v>525</v>
      </c>
      <c r="E2677" s="6">
        <v>5601</v>
      </c>
      <c r="F2677" s="9" t="s">
        <v>499</v>
      </c>
      <c r="G2677" s="6">
        <v>5</v>
      </c>
      <c r="H2677" s="9" t="s">
        <v>526</v>
      </c>
      <c r="I2677" s="9" t="s">
        <v>520</v>
      </c>
      <c r="J2677" s="9" t="s">
        <v>103</v>
      </c>
      <c r="K2677" s="9" t="s">
        <v>527</v>
      </c>
      <c r="L2677" s="9" t="s">
        <v>522</v>
      </c>
      <c r="M2677" s="6" t="s">
        <v>528</v>
      </c>
      <c r="N2677" s="6" t="s">
        <v>528</v>
      </c>
      <c r="O2677" s="9" t="s">
        <v>529</v>
      </c>
      <c r="P2677" s="6">
        <v>8700</v>
      </c>
      <c r="Q2677" s="6">
        <v>10500</v>
      </c>
      <c r="R2677" s="6">
        <v>10500</v>
      </c>
      <c r="S2677" s="6">
        <v>10500</v>
      </c>
      <c r="T2677" s="6">
        <v>23300</v>
      </c>
      <c r="U2677" s="6">
        <v>31400</v>
      </c>
      <c r="V2677" s="6">
        <v>35100</v>
      </c>
      <c r="W2677" s="6">
        <v>0</v>
      </c>
      <c r="X2677" s="6">
        <v>0</v>
      </c>
      <c r="Y2677" s="6">
        <v>0</v>
      </c>
      <c r="Z2677" s="6">
        <v>0</v>
      </c>
      <c r="AA2677" s="6">
        <v>6.150673018</v>
      </c>
      <c r="AB2677" s="6">
        <v>-75.531257389999993</v>
      </c>
      <c r="AC2677" s="9" t="s">
        <v>35</v>
      </c>
      <c r="AD2677" s="6">
        <v>2194619500</v>
      </c>
      <c r="AE2677" s="6" t="str">
        <f>MID(TablaPivotFinal[[#This Row],[Fecha]],1,4)</f>
        <v>2016</v>
      </c>
      <c r="AF2677" s="6" t="str">
        <f>MID(TablaPivotFinal[[#This Row],[Fecha]],5,3)</f>
        <v>Sep</v>
      </c>
      <c r="AG2677" s="9">
        <v>2194619500</v>
      </c>
      <c r="AH2677" s="10">
        <v>281103</v>
      </c>
      <c r="AI2677" t="s">
        <v>1095</v>
      </c>
      <c r="AJ2677" t="s">
        <v>872</v>
      </c>
      <c r="AK2677" t="s">
        <v>1223</v>
      </c>
    </row>
    <row r="2678" spans="1:37" x14ac:dyDescent="0.3">
      <c r="A2678" t="str">
        <f t="shared" si="123"/>
        <v>LAS PALMAS-Concesión Túnel Aburrá - Oriente S.A.</v>
      </c>
      <c r="B2678" t="str">
        <f t="shared" si="124"/>
        <v>2017Abr</v>
      </c>
      <c r="C2678" t="str">
        <f t="shared" si="125"/>
        <v>6.150673018-75.53125739</v>
      </c>
      <c r="D2678" s="7" t="s">
        <v>525</v>
      </c>
      <c r="E2678" s="5">
        <v>5601</v>
      </c>
      <c r="F2678" s="7" t="s">
        <v>499</v>
      </c>
      <c r="G2678" s="5">
        <v>5</v>
      </c>
      <c r="H2678" s="7" t="s">
        <v>526</v>
      </c>
      <c r="I2678" s="7" t="s">
        <v>520</v>
      </c>
      <c r="J2678" s="7" t="s">
        <v>103</v>
      </c>
      <c r="K2678" s="7" t="s">
        <v>527</v>
      </c>
      <c r="L2678" s="7" t="s">
        <v>522</v>
      </c>
      <c r="M2678" s="5" t="s">
        <v>528</v>
      </c>
      <c r="N2678" s="5" t="s">
        <v>528</v>
      </c>
      <c r="O2678" s="7" t="s">
        <v>529</v>
      </c>
      <c r="P2678" s="5">
        <v>8700</v>
      </c>
      <c r="Q2678" s="5">
        <v>10500</v>
      </c>
      <c r="R2678" s="5">
        <v>10500</v>
      </c>
      <c r="S2678" s="5">
        <v>10500</v>
      </c>
      <c r="T2678" s="5">
        <v>23300</v>
      </c>
      <c r="U2678" s="5">
        <v>31400</v>
      </c>
      <c r="V2678" s="5">
        <v>35100</v>
      </c>
      <c r="W2678" s="5">
        <v>0</v>
      </c>
      <c r="X2678" s="5">
        <v>0</v>
      </c>
      <c r="Y2678" s="5">
        <v>0</v>
      </c>
      <c r="Z2678" s="5">
        <v>0</v>
      </c>
      <c r="AA2678" s="5">
        <v>6.150673018</v>
      </c>
      <c r="AB2678" s="5">
        <v>-75.531257389999993</v>
      </c>
      <c r="AC2678" s="7" t="s">
        <v>37</v>
      </c>
      <c r="AD2678" s="5">
        <v>2387348000</v>
      </c>
      <c r="AE2678" s="5" t="str">
        <f>MID(TablaPivotFinal[[#This Row],[Fecha]],1,4)</f>
        <v>2017</v>
      </c>
      <c r="AF2678" s="5" t="str">
        <f>MID(TablaPivotFinal[[#This Row],[Fecha]],5,3)</f>
        <v>Abr</v>
      </c>
      <c r="AG2678" s="7">
        <v>2387348000</v>
      </c>
      <c r="AH2678" s="8">
        <v>9586.7666669999999</v>
      </c>
      <c r="AI2678" t="s">
        <v>1095</v>
      </c>
      <c r="AJ2678" t="s">
        <v>879</v>
      </c>
      <c r="AK2678" t="s">
        <v>1223</v>
      </c>
    </row>
    <row r="2679" spans="1:37" x14ac:dyDescent="0.3">
      <c r="A2679" t="str">
        <f t="shared" si="123"/>
        <v>LAS PALMAS-Concesión Túnel Aburrá - Oriente S.A.</v>
      </c>
      <c r="B2679" t="str">
        <f t="shared" si="124"/>
        <v>2017Ago</v>
      </c>
      <c r="C2679" t="str">
        <f t="shared" si="125"/>
        <v>6.150673018-75.53125739</v>
      </c>
      <c r="D2679" s="9" t="s">
        <v>525</v>
      </c>
      <c r="E2679" s="6">
        <v>5601</v>
      </c>
      <c r="F2679" s="9" t="s">
        <v>499</v>
      </c>
      <c r="G2679" s="6">
        <v>5</v>
      </c>
      <c r="H2679" s="9" t="s">
        <v>526</v>
      </c>
      <c r="I2679" s="9" t="s">
        <v>520</v>
      </c>
      <c r="J2679" s="9" t="s">
        <v>103</v>
      </c>
      <c r="K2679" s="9" t="s">
        <v>527</v>
      </c>
      <c r="L2679" s="9" t="s">
        <v>522</v>
      </c>
      <c r="M2679" s="6" t="s">
        <v>528</v>
      </c>
      <c r="N2679" s="6" t="s">
        <v>528</v>
      </c>
      <c r="O2679" s="9" t="s">
        <v>529</v>
      </c>
      <c r="P2679" s="6">
        <v>8700</v>
      </c>
      <c r="Q2679" s="6">
        <v>10500</v>
      </c>
      <c r="R2679" s="6">
        <v>10500</v>
      </c>
      <c r="S2679" s="6">
        <v>10500</v>
      </c>
      <c r="T2679" s="6">
        <v>23300</v>
      </c>
      <c r="U2679" s="6">
        <v>31400</v>
      </c>
      <c r="V2679" s="6">
        <v>35100</v>
      </c>
      <c r="W2679" s="6">
        <v>0</v>
      </c>
      <c r="X2679" s="6">
        <v>0</v>
      </c>
      <c r="Y2679" s="6">
        <v>0</v>
      </c>
      <c r="Z2679" s="6">
        <v>0</v>
      </c>
      <c r="AA2679" s="6">
        <v>6.150673018</v>
      </c>
      <c r="AB2679" s="6">
        <v>-75.531257389999993</v>
      </c>
      <c r="AC2679" s="9" t="s">
        <v>39</v>
      </c>
      <c r="AD2679" s="6">
        <v>2540439500</v>
      </c>
      <c r="AE2679" s="6" t="str">
        <f>MID(TablaPivotFinal[[#This Row],[Fecha]],1,4)</f>
        <v>2017</v>
      </c>
      <c r="AF2679" s="6" t="str">
        <f>MID(TablaPivotFinal[[#This Row],[Fecha]],5,3)</f>
        <v>Ago</v>
      </c>
      <c r="AG2679" s="9">
        <v>2540439500</v>
      </c>
      <c r="AH2679" s="10">
        <v>9852.0645160000004</v>
      </c>
      <c r="AI2679" t="s">
        <v>1095</v>
      </c>
      <c r="AJ2679" t="s">
        <v>883</v>
      </c>
      <c r="AK2679" t="s">
        <v>1223</v>
      </c>
    </row>
    <row r="2680" spans="1:37" x14ac:dyDescent="0.3">
      <c r="A2680" t="str">
        <f t="shared" si="123"/>
        <v>LAS PALMAS-Concesión Túnel Aburrá - Oriente S.A.</v>
      </c>
      <c r="B2680" t="str">
        <f t="shared" si="124"/>
        <v>2017Dic</v>
      </c>
      <c r="C2680" t="str">
        <f t="shared" si="125"/>
        <v>6.150673018-75.53125739</v>
      </c>
      <c r="D2680" s="7" t="s">
        <v>525</v>
      </c>
      <c r="E2680" s="5">
        <v>5601</v>
      </c>
      <c r="F2680" s="7" t="s">
        <v>499</v>
      </c>
      <c r="G2680" s="5">
        <v>5</v>
      </c>
      <c r="H2680" s="7" t="s">
        <v>526</v>
      </c>
      <c r="I2680" s="7" t="s">
        <v>520</v>
      </c>
      <c r="J2680" s="7" t="s">
        <v>103</v>
      </c>
      <c r="K2680" s="7" t="s">
        <v>527</v>
      </c>
      <c r="L2680" s="7" t="s">
        <v>522</v>
      </c>
      <c r="M2680" s="5" t="s">
        <v>528</v>
      </c>
      <c r="N2680" s="5" t="s">
        <v>528</v>
      </c>
      <c r="O2680" s="7" t="s">
        <v>529</v>
      </c>
      <c r="P2680" s="5">
        <v>8700</v>
      </c>
      <c r="Q2680" s="5">
        <v>10500</v>
      </c>
      <c r="R2680" s="5">
        <v>10500</v>
      </c>
      <c r="S2680" s="5">
        <v>10500</v>
      </c>
      <c r="T2680" s="5">
        <v>23300</v>
      </c>
      <c r="U2680" s="5">
        <v>31400</v>
      </c>
      <c r="V2680" s="5">
        <v>35100</v>
      </c>
      <c r="W2680" s="5">
        <v>0</v>
      </c>
      <c r="X2680" s="5">
        <v>0</v>
      </c>
      <c r="Y2680" s="5">
        <v>0</v>
      </c>
      <c r="Z2680" s="5">
        <v>0</v>
      </c>
      <c r="AA2680" s="5">
        <v>6.150673018</v>
      </c>
      <c r="AB2680" s="5">
        <v>-75.531257389999993</v>
      </c>
      <c r="AC2680" s="7" t="s">
        <v>41</v>
      </c>
      <c r="AD2680" s="5">
        <v>2785852100</v>
      </c>
      <c r="AE2680" s="5" t="str">
        <f>MID(TablaPivotFinal[[#This Row],[Fecha]],1,4)</f>
        <v>2017</v>
      </c>
      <c r="AF2680" s="5" t="str">
        <f>MID(TablaPivotFinal[[#This Row],[Fecha]],5,3)</f>
        <v>Dic</v>
      </c>
      <c r="AG2680" s="7">
        <v>2785852100</v>
      </c>
      <c r="AH2680" s="8">
        <v>10823.58065</v>
      </c>
      <c r="AI2680" t="s">
        <v>1095</v>
      </c>
      <c r="AJ2680" t="s">
        <v>887</v>
      </c>
      <c r="AK2680" t="s">
        <v>1223</v>
      </c>
    </row>
    <row r="2681" spans="1:37" x14ac:dyDescent="0.3">
      <c r="A2681" t="str">
        <f t="shared" si="123"/>
        <v>LAS PALMAS-Concesión Túnel Aburrá - Oriente S.A.</v>
      </c>
      <c r="B2681" t="str">
        <f t="shared" si="124"/>
        <v>2017Ene</v>
      </c>
      <c r="C2681" t="str">
        <f t="shared" si="125"/>
        <v>6.150673018-75.53125739</v>
      </c>
      <c r="D2681" s="9" t="s">
        <v>525</v>
      </c>
      <c r="E2681" s="6">
        <v>5601</v>
      </c>
      <c r="F2681" s="9" t="s">
        <v>499</v>
      </c>
      <c r="G2681" s="6">
        <v>5</v>
      </c>
      <c r="H2681" s="9" t="s">
        <v>526</v>
      </c>
      <c r="I2681" s="9" t="s">
        <v>520</v>
      </c>
      <c r="J2681" s="9" t="s">
        <v>103</v>
      </c>
      <c r="K2681" s="9" t="s">
        <v>527</v>
      </c>
      <c r="L2681" s="9" t="s">
        <v>522</v>
      </c>
      <c r="M2681" s="6" t="s">
        <v>528</v>
      </c>
      <c r="N2681" s="6" t="s">
        <v>528</v>
      </c>
      <c r="O2681" s="9" t="s">
        <v>529</v>
      </c>
      <c r="P2681" s="6">
        <v>8700</v>
      </c>
      <c r="Q2681" s="6">
        <v>10500</v>
      </c>
      <c r="R2681" s="6">
        <v>10500</v>
      </c>
      <c r="S2681" s="6">
        <v>10500</v>
      </c>
      <c r="T2681" s="6">
        <v>23300</v>
      </c>
      <c r="U2681" s="6">
        <v>31400</v>
      </c>
      <c r="V2681" s="6">
        <v>35100</v>
      </c>
      <c r="W2681" s="6">
        <v>0</v>
      </c>
      <c r="X2681" s="6">
        <v>0</v>
      </c>
      <c r="Y2681" s="6">
        <v>0</v>
      </c>
      <c r="Z2681" s="6">
        <v>0</v>
      </c>
      <c r="AA2681" s="6">
        <v>6.150673018</v>
      </c>
      <c r="AB2681" s="6">
        <v>-75.531257389999993</v>
      </c>
      <c r="AC2681" s="9" t="s">
        <v>43</v>
      </c>
      <c r="AD2681" s="6">
        <v>3082409700</v>
      </c>
      <c r="AE2681" s="6" t="str">
        <f>MID(TablaPivotFinal[[#This Row],[Fecha]],1,4)</f>
        <v>2017</v>
      </c>
      <c r="AF2681" s="6" t="str">
        <f>MID(TablaPivotFinal[[#This Row],[Fecha]],5,3)</f>
        <v>Ene</v>
      </c>
      <c r="AG2681" s="9">
        <v>3082409700</v>
      </c>
      <c r="AH2681" s="10">
        <v>10999.77419</v>
      </c>
      <c r="AI2681" t="s">
        <v>1095</v>
      </c>
      <c r="AJ2681" t="s">
        <v>876</v>
      </c>
      <c r="AK2681" t="s">
        <v>1223</v>
      </c>
    </row>
    <row r="2682" spans="1:37" x14ac:dyDescent="0.3">
      <c r="A2682" t="str">
        <f t="shared" si="123"/>
        <v>LAS PALMAS-Concesión Túnel Aburrá - Oriente S.A.</v>
      </c>
      <c r="B2682" t="str">
        <f t="shared" si="124"/>
        <v>2017Feb</v>
      </c>
      <c r="C2682" t="str">
        <f t="shared" si="125"/>
        <v>6.150673018-75.53125739</v>
      </c>
      <c r="D2682" s="7" t="s">
        <v>525</v>
      </c>
      <c r="E2682" s="5">
        <v>5601</v>
      </c>
      <c r="F2682" s="7" t="s">
        <v>499</v>
      </c>
      <c r="G2682" s="5">
        <v>5</v>
      </c>
      <c r="H2682" s="7" t="s">
        <v>526</v>
      </c>
      <c r="I2682" s="7" t="s">
        <v>520</v>
      </c>
      <c r="J2682" s="7" t="s">
        <v>103</v>
      </c>
      <c r="K2682" s="7" t="s">
        <v>527</v>
      </c>
      <c r="L2682" s="7" t="s">
        <v>522</v>
      </c>
      <c r="M2682" s="5" t="s">
        <v>528</v>
      </c>
      <c r="N2682" s="5" t="s">
        <v>528</v>
      </c>
      <c r="O2682" s="7" t="s">
        <v>529</v>
      </c>
      <c r="P2682" s="5">
        <v>8700</v>
      </c>
      <c r="Q2682" s="5">
        <v>10500</v>
      </c>
      <c r="R2682" s="5">
        <v>10500</v>
      </c>
      <c r="S2682" s="5">
        <v>10500</v>
      </c>
      <c r="T2682" s="5">
        <v>23300</v>
      </c>
      <c r="U2682" s="5">
        <v>31400</v>
      </c>
      <c r="V2682" s="5">
        <v>35100</v>
      </c>
      <c r="W2682" s="5">
        <v>0</v>
      </c>
      <c r="X2682" s="5">
        <v>0</v>
      </c>
      <c r="Y2682" s="5">
        <v>0</v>
      </c>
      <c r="Z2682" s="5">
        <v>0</v>
      </c>
      <c r="AA2682" s="5">
        <v>6.150673018</v>
      </c>
      <c r="AB2682" s="5">
        <v>-75.531257389999993</v>
      </c>
      <c r="AC2682" s="7" t="s">
        <v>45</v>
      </c>
      <c r="AD2682" s="5">
        <v>2269321300</v>
      </c>
      <c r="AE2682" s="5" t="str">
        <f>MID(TablaPivotFinal[[#This Row],[Fecha]],1,4)</f>
        <v>2017</v>
      </c>
      <c r="AF2682" s="5" t="str">
        <f>MID(TablaPivotFinal[[#This Row],[Fecha]],5,3)</f>
        <v>Feb</v>
      </c>
      <c r="AG2682" s="7">
        <v>2269321300</v>
      </c>
      <c r="AH2682" s="8">
        <v>9743.3214289999996</v>
      </c>
      <c r="AI2682" t="s">
        <v>1095</v>
      </c>
      <c r="AJ2682" t="s">
        <v>877</v>
      </c>
      <c r="AK2682" t="s">
        <v>1223</v>
      </c>
    </row>
    <row r="2683" spans="1:37" x14ac:dyDescent="0.3">
      <c r="A2683" t="str">
        <f t="shared" si="123"/>
        <v>LAS PALMAS-Concesión Túnel Aburrá - Oriente S.A.</v>
      </c>
      <c r="B2683" t="str">
        <f t="shared" si="124"/>
        <v>2017Jul</v>
      </c>
      <c r="C2683" t="str">
        <f t="shared" si="125"/>
        <v>6.150673018-75.53125739</v>
      </c>
      <c r="D2683" s="9" t="s">
        <v>525</v>
      </c>
      <c r="E2683" s="6">
        <v>5601</v>
      </c>
      <c r="F2683" s="9" t="s">
        <v>499</v>
      </c>
      <c r="G2683" s="6">
        <v>5</v>
      </c>
      <c r="H2683" s="9" t="s">
        <v>526</v>
      </c>
      <c r="I2683" s="9" t="s">
        <v>520</v>
      </c>
      <c r="J2683" s="9" t="s">
        <v>103</v>
      </c>
      <c r="K2683" s="9" t="s">
        <v>527</v>
      </c>
      <c r="L2683" s="9" t="s">
        <v>522</v>
      </c>
      <c r="M2683" s="6" t="s">
        <v>528</v>
      </c>
      <c r="N2683" s="6" t="s">
        <v>528</v>
      </c>
      <c r="O2683" s="9" t="s">
        <v>529</v>
      </c>
      <c r="P2683" s="6">
        <v>8700</v>
      </c>
      <c r="Q2683" s="6">
        <v>10500</v>
      </c>
      <c r="R2683" s="6">
        <v>10500</v>
      </c>
      <c r="S2683" s="6">
        <v>10500</v>
      </c>
      <c r="T2683" s="6">
        <v>23300</v>
      </c>
      <c r="U2683" s="6">
        <v>31400</v>
      </c>
      <c r="V2683" s="6">
        <v>35100</v>
      </c>
      <c r="W2683" s="6">
        <v>0</v>
      </c>
      <c r="X2683" s="6">
        <v>0</v>
      </c>
      <c r="Y2683" s="6">
        <v>0</v>
      </c>
      <c r="Z2683" s="6">
        <v>0</v>
      </c>
      <c r="AA2683" s="6">
        <v>6.150673018</v>
      </c>
      <c r="AB2683" s="6">
        <v>-75.531257389999993</v>
      </c>
      <c r="AC2683" s="9" t="s">
        <v>47</v>
      </c>
      <c r="AD2683" s="6">
        <v>2520789900</v>
      </c>
      <c r="AE2683" s="6" t="str">
        <f>MID(TablaPivotFinal[[#This Row],[Fecha]],1,4)</f>
        <v>2017</v>
      </c>
      <c r="AF2683" s="6" t="str">
        <f>MID(TablaPivotFinal[[#This Row],[Fecha]],5,3)</f>
        <v>Jul</v>
      </c>
      <c r="AG2683" s="9">
        <v>2520789900</v>
      </c>
      <c r="AH2683" s="10">
        <v>9832.5161289999996</v>
      </c>
      <c r="AI2683" t="s">
        <v>1095</v>
      </c>
      <c r="AJ2683" t="s">
        <v>882</v>
      </c>
      <c r="AK2683" t="s">
        <v>1223</v>
      </c>
    </row>
    <row r="2684" spans="1:37" x14ac:dyDescent="0.3">
      <c r="A2684" t="str">
        <f t="shared" si="123"/>
        <v>LAS PALMAS-Concesión Túnel Aburrá - Oriente S.A.</v>
      </c>
      <c r="B2684" t="str">
        <f t="shared" si="124"/>
        <v>2017Jun</v>
      </c>
      <c r="C2684" t="str">
        <f t="shared" si="125"/>
        <v>6.150673018-75.53125739</v>
      </c>
      <c r="D2684" s="7" t="s">
        <v>525</v>
      </c>
      <c r="E2684" s="5">
        <v>5601</v>
      </c>
      <c r="F2684" s="7" t="s">
        <v>499</v>
      </c>
      <c r="G2684" s="5">
        <v>5</v>
      </c>
      <c r="H2684" s="7" t="s">
        <v>526</v>
      </c>
      <c r="I2684" s="7" t="s">
        <v>520</v>
      </c>
      <c r="J2684" s="7" t="s">
        <v>103</v>
      </c>
      <c r="K2684" s="7" t="s">
        <v>527</v>
      </c>
      <c r="L2684" s="7" t="s">
        <v>522</v>
      </c>
      <c r="M2684" s="5" t="s">
        <v>528</v>
      </c>
      <c r="N2684" s="5" t="s">
        <v>528</v>
      </c>
      <c r="O2684" s="7" t="s">
        <v>529</v>
      </c>
      <c r="P2684" s="5">
        <v>8700</v>
      </c>
      <c r="Q2684" s="5">
        <v>10500</v>
      </c>
      <c r="R2684" s="5">
        <v>10500</v>
      </c>
      <c r="S2684" s="5">
        <v>10500</v>
      </c>
      <c r="T2684" s="5">
        <v>23300</v>
      </c>
      <c r="U2684" s="5">
        <v>31400</v>
      </c>
      <c r="V2684" s="5">
        <v>35100</v>
      </c>
      <c r="W2684" s="5">
        <v>0</v>
      </c>
      <c r="X2684" s="5">
        <v>0</v>
      </c>
      <c r="Y2684" s="5">
        <v>0</v>
      </c>
      <c r="Z2684" s="5">
        <v>0</v>
      </c>
      <c r="AA2684" s="5">
        <v>6.150673018</v>
      </c>
      <c r="AB2684" s="5">
        <v>-75.531257389999993</v>
      </c>
      <c r="AC2684" s="7" t="s">
        <v>49</v>
      </c>
      <c r="AD2684" s="5">
        <v>2406328900</v>
      </c>
      <c r="AE2684" s="5" t="str">
        <f>MID(TablaPivotFinal[[#This Row],[Fecha]],1,4)</f>
        <v>2017</v>
      </c>
      <c r="AF2684" s="5" t="str">
        <f>MID(TablaPivotFinal[[#This Row],[Fecha]],5,3)</f>
        <v>Jun</v>
      </c>
      <c r="AG2684" s="7">
        <v>2406328900</v>
      </c>
      <c r="AH2684" s="8">
        <v>9696.1666669999995</v>
      </c>
      <c r="AI2684" t="s">
        <v>1095</v>
      </c>
      <c r="AJ2684" t="s">
        <v>881</v>
      </c>
      <c r="AK2684" t="s">
        <v>1223</v>
      </c>
    </row>
    <row r="2685" spans="1:37" x14ac:dyDescent="0.3">
      <c r="A2685" t="str">
        <f t="shared" si="123"/>
        <v>LAS PALMAS-Concesión Túnel Aburrá - Oriente S.A.</v>
      </c>
      <c r="B2685" t="str">
        <f t="shared" si="124"/>
        <v>2017Mar</v>
      </c>
      <c r="C2685" t="str">
        <f t="shared" si="125"/>
        <v>6.150673018-75.53125739</v>
      </c>
      <c r="D2685" s="9" t="s">
        <v>525</v>
      </c>
      <c r="E2685" s="6">
        <v>5601</v>
      </c>
      <c r="F2685" s="9" t="s">
        <v>499</v>
      </c>
      <c r="G2685" s="6">
        <v>5</v>
      </c>
      <c r="H2685" s="9" t="s">
        <v>526</v>
      </c>
      <c r="I2685" s="9" t="s">
        <v>520</v>
      </c>
      <c r="J2685" s="9" t="s">
        <v>103</v>
      </c>
      <c r="K2685" s="9" t="s">
        <v>527</v>
      </c>
      <c r="L2685" s="9" t="s">
        <v>522</v>
      </c>
      <c r="M2685" s="6" t="s">
        <v>528</v>
      </c>
      <c r="N2685" s="6" t="s">
        <v>528</v>
      </c>
      <c r="O2685" s="9" t="s">
        <v>529</v>
      </c>
      <c r="P2685" s="6">
        <v>8700</v>
      </c>
      <c r="Q2685" s="6">
        <v>10500</v>
      </c>
      <c r="R2685" s="6">
        <v>10500</v>
      </c>
      <c r="S2685" s="6">
        <v>10500</v>
      </c>
      <c r="T2685" s="6">
        <v>23300</v>
      </c>
      <c r="U2685" s="6">
        <v>31400</v>
      </c>
      <c r="V2685" s="6">
        <v>35100</v>
      </c>
      <c r="W2685" s="6">
        <v>0</v>
      </c>
      <c r="X2685" s="6">
        <v>0</v>
      </c>
      <c r="Y2685" s="6">
        <v>0</v>
      </c>
      <c r="Z2685" s="6">
        <v>0</v>
      </c>
      <c r="AA2685" s="6">
        <v>6.150673018</v>
      </c>
      <c r="AB2685" s="6">
        <v>-75.531257389999993</v>
      </c>
      <c r="AC2685" s="9" t="s">
        <v>51</v>
      </c>
      <c r="AD2685" s="6">
        <v>2421020100</v>
      </c>
      <c r="AE2685" s="6" t="str">
        <f>MID(TablaPivotFinal[[#This Row],[Fecha]],1,4)</f>
        <v>2017</v>
      </c>
      <c r="AF2685" s="6" t="str">
        <f>MID(TablaPivotFinal[[#This Row],[Fecha]],5,3)</f>
        <v>Mar</v>
      </c>
      <c r="AG2685" s="9">
        <v>2421020100</v>
      </c>
      <c r="AH2685" s="10">
        <v>9420.9677420000007</v>
      </c>
      <c r="AI2685" t="s">
        <v>1095</v>
      </c>
      <c r="AJ2685" t="s">
        <v>878</v>
      </c>
      <c r="AK2685" t="s">
        <v>1223</v>
      </c>
    </row>
    <row r="2686" spans="1:37" x14ac:dyDescent="0.3">
      <c r="A2686" t="str">
        <f t="shared" si="123"/>
        <v>LAS PALMAS-Concesión Túnel Aburrá - Oriente S.A.</v>
      </c>
      <c r="B2686" t="str">
        <f t="shared" si="124"/>
        <v>2017May</v>
      </c>
      <c r="C2686" t="str">
        <f t="shared" si="125"/>
        <v>6.150673018-75.53125739</v>
      </c>
      <c r="D2686" s="7" t="s">
        <v>525</v>
      </c>
      <c r="E2686" s="5">
        <v>5601</v>
      </c>
      <c r="F2686" s="7" t="s">
        <v>499</v>
      </c>
      <c r="G2686" s="5">
        <v>5</v>
      </c>
      <c r="H2686" s="7" t="s">
        <v>526</v>
      </c>
      <c r="I2686" s="7" t="s">
        <v>520</v>
      </c>
      <c r="J2686" s="7" t="s">
        <v>103</v>
      </c>
      <c r="K2686" s="7" t="s">
        <v>527</v>
      </c>
      <c r="L2686" s="7" t="s">
        <v>522</v>
      </c>
      <c r="M2686" s="5" t="s">
        <v>528</v>
      </c>
      <c r="N2686" s="5" t="s">
        <v>528</v>
      </c>
      <c r="O2686" s="7" t="s">
        <v>529</v>
      </c>
      <c r="P2686" s="5">
        <v>8700</v>
      </c>
      <c r="Q2686" s="5">
        <v>10500</v>
      </c>
      <c r="R2686" s="5">
        <v>10500</v>
      </c>
      <c r="S2686" s="5">
        <v>10500</v>
      </c>
      <c r="T2686" s="5">
        <v>23300</v>
      </c>
      <c r="U2686" s="5">
        <v>31400</v>
      </c>
      <c r="V2686" s="5">
        <v>35100</v>
      </c>
      <c r="W2686" s="5">
        <v>0</v>
      </c>
      <c r="X2686" s="5">
        <v>0</v>
      </c>
      <c r="Y2686" s="5">
        <v>0</v>
      </c>
      <c r="Z2686" s="5">
        <v>0</v>
      </c>
      <c r="AA2686" s="5">
        <v>6.150673018</v>
      </c>
      <c r="AB2686" s="5">
        <v>-75.531257389999993</v>
      </c>
      <c r="AC2686" s="7" t="s">
        <v>53</v>
      </c>
      <c r="AD2686" s="5">
        <v>2460498800</v>
      </c>
      <c r="AE2686" s="5" t="str">
        <f>MID(TablaPivotFinal[[#This Row],[Fecha]],1,4)</f>
        <v>2017</v>
      </c>
      <c r="AF2686" s="5" t="str">
        <f>MID(TablaPivotFinal[[#This Row],[Fecha]],5,3)</f>
        <v>May</v>
      </c>
      <c r="AG2686" s="7">
        <v>2460498800</v>
      </c>
      <c r="AH2686" s="8">
        <v>9592.580645</v>
      </c>
      <c r="AI2686" t="s">
        <v>1095</v>
      </c>
      <c r="AJ2686" t="s">
        <v>880</v>
      </c>
      <c r="AK2686" t="s">
        <v>1223</v>
      </c>
    </row>
    <row r="2687" spans="1:37" x14ac:dyDescent="0.3">
      <c r="A2687" t="str">
        <f t="shared" si="123"/>
        <v>LAS PALMAS-Concesión Túnel Aburrá - Oriente S.A.</v>
      </c>
      <c r="B2687" t="str">
        <f t="shared" si="124"/>
        <v>2017Nov</v>
      </c>
      <c r="C2687" t="str">
        <f t="shared" si="125"/>
        <v>6.150673018-75.53125739</v>
      </c>
      <c r="D2687" s="9" t="s">
        <v>525</v>
      </c>
      <c r="E2687" s="6">
        <v>5601</v>
      </c>
      <c r="F2687" s="9" t="s">
        <v>499</v>
      </c>
      <c r="G2687" s="6">
        <v>5</v>
      </c>
      <c r="H2687" s="9" t="s">
        <v>526</v>
      </c>
      <c r="I2687" s="9" t="s">
        <v>520</v>
      </c>
      <c r="J2687" s="9" t="s">
        <v>103</v>
      </c>
      <c r="K2687" s="9" t="s">
        <v>527</v>
      </c>
      <c r="L2687" s="9" t="s">
        <v>522</v>
      </c>
      <c r="M2687" s="6" t="s">
        <v>528</v>
      </c>
      <c r="N2687" s="6" t="s">
        <v>528</v>
      </c>
      <c r="O2687" s="9" t="s">
        <v>529</v>
      </c>
      <c r="P2687" s="6">
        <v>8700</v>
      </c>
      <c r="Q2687" s="6">
        <v>10500</v>
      </c>
      <c r="R2687" s="6">
        <v>10500</v>
      </c>
      <c r="S2687" s="6">
        <v>10500</v>
      </c>
      <c r="T2687" s="6">
        <v>23300</v>
      </c>
      <c r="U2687" s="6">
        <v>31400</v>
      </c>
      <c r="V2687" s="6">
        <v>35100</v>
      </c>
      <c r="W2687" s="6">
        <v>0</v>
      </c>
      <c r="X2687" s="6">
        <v>0</v>
      </c>
      <c r="Y2687" s="6">
        <v>0</v>
      </c>
      <c r="Z2687" s="6">
        <v>0</v>
      </c>
      <c r="AA2687" s="6">
        <v>6.150673018</v>
      </c>
      <c r="AB2687" s="6">
        <v>-75.531257389999993</v>
      </c>
      <c r="AC2687" s="9" t="s">
        <v>55</v>
      </c>
      <c r="AD2687" s="6">
        <v>2498381800</v>
      </c>
      <c r="AE2687" s="6" t="str">
        <f>MID(TablaPivotFinal[[#This Row],[Fecha]],1,4)</f>
        <v>2017</v>
      </c>
      <c r="AF2687" s="6" t="str">
        <f>MID(TablaPivotFinal[[#This Row],[Fecha]],5,3)</f>
        <v>Nov</v>
      </c>
      <c r="AG2687" s="9">
        <v>2498381800</v>
      </c>
      <c r="AH2687" s="10">
        <v>9979.5</v>
      </c>
      <c r="AI2687" t="s">
        <v>1095</v>
      </c>
      <c r="AJ2687" t="s">
        <v>886</v>
      </c>
      <c r="AK2687" t="s">
        <v>1223</v>
      </c>
    </row>
    <row r="2688" spans="1:37" x14ac:dyDescent="0.3">
      <c r="A2688" t="str">
        <f t="shared" si="123"/>
        <v>LAS PALMAS-Concesión Túnel Aburrá - Oriente S.A.</v>
      </c>
      <c r="B2688" t="str">
        <f t="shared" si="124"/>
        <v>2017Oct</v>
      </c>
      <c r="C2688" t="str">
        <f t="shared" si="125"/>
        <v>6.150673018-75.53125739</v>
      </c>
      <c r="D2688" s="7" t="s">
        <v>525</v>
      </c>
      <c r="E2688" s="5">
        <v>5601</v>
      </c>
      <c r="F2688" s="7" t="s">
        <v>499</v>
      </c>
      <c r="G2688" s="5">
        <v>5</v>
      </c>
      <c r="H2688" s="7" t="s">
        <v>526</v>
      </c>
      <c r="I2688" s="7" t="s">
        <v>520</v>
      </c>
      <c r="J2688" s="7" t="s">
        <v>103</v>
      </c>
      <c r="K2688" s="7" t="s">
        <v>527</v>
      </c>
      <c r="L2688" s="7" t="s">
        <v>522</v>
      </c>
      <c r="M2688" s="5" t="s">
        <v>528</v>
      </c>
      <c r="N2688" s="5" t="s">
        <v>528</v>
      </c>
      <c r="O2688" s="7" t="s">
        <v>529</v>
      </c>
      <c r="P2688" s="5">
        <v>8700</v>
      </c>
      <c r="Q2688" s="5">
        <v>10500</v>
      </c>
      <c r="R2688" s="5">
        <v>10500</v>
      </c>
      <c r="S2688" s="5">
        <v>10500</v>
      </c>
      <c r="T2688" s="5">
        <v>23300</v>
      </c>
      <c r="U2688" s="5">
        <v>31400</v>
      </c>
      <c r="V2688" s="5">
        <v>35100</v>
      </c>
      <c r="W2688" s="5">
        <v>0</v>
      </c>
      <c r="X2688" s="5">
        <v>0</v>
      </c>
      <c r="Y2688" s="5">
        <v>0</v>
      </c>
      <c r="Z2688" s="5">
        <v>0</v>
      </c>
      <c r="AA2688" s="5">
        <v>6.150673018</v>
      </c>
      <c r="AB2688" s="5">
        <v>-75.531257389999993</v>
      </c>
      <c r="AC2688" s="7" t="s">
        <v>57</v>
      </c>
      <c r="AD2688" s="5">
        <v>2479917900</v>
      </c>
      <c r="AE2688" s="5" t="str">
        <f>MID(TablaPivotFinal[[#This Row],[Fecha]],1,4)</f>
        <v>2017</v>
      </c>
      <c r="AF2688" s="5" t="str">
        <f>MID(TablaPivotFinal[[#This Row],[Fecha]],5,3)</f>
        <v>Oct</v>
      </c>
      <c r="AG2688" s="7">
        <v>2479917900</v>
      </c>
      <c r="AH2688" s="8">
        <v>9584.9677420000007</v>
      </c>
      <c r="AI2688" t="s">
        <v>1095</v>
      </c>
      <c r="AJ2688" t="s">
        <v>885</v>
      </c>
      <c r="AK2688" t="s">
        <v>1223</v>
      </c>
    </row>
    <row r="2689" spans="1:37" x14ac:dyDescent="0.3">
      <c r="A2689" t="str">
        <f t="shared" si="123"/>
        <v>LAS PALMAS-Concesión Túnel Aburrá - Oriente S.A.</v>
      </c>
      <c r="B2689" t="str">
        <f t="shared" si="124"/>
        <v>2017Sep</v>
      </c>
      <c r="C2689" t="str">
        <f t="shared" si="125"/>
        <v>6.150673018-75.53125739</v>
      </c>
      <c r="D2689" s="9" t="s">
        <v>525</v>
      </c>
      <c r="E2689" s="6">
        <v>5601</v>
      </c>
      <c r="F2689" s="9" t="s">
        <v>499</v>
      </c>
      <c r="G2689" s="6">
        <v>5</v>
      </c>
      <c r="H2689" s="9" t="s">
        <v>526</v>
      </c>
      <c r="I2689" s="9" t="s">
        <v>520</v>
      </c>
      <c r="J2689" s="9" t="s">
        <v>103</v>
      </c>
      <c r="K2689" s="9" t="s">
        <v>527</v>
      </c>
      <c r="L2689" s="9" t="s">
        <v>522</v>
      </c>
      <c r="M2689" s="6" t="s">
        <v>528</v>
      </c>
      <c r="N2689" s="6" t="s">
        <v>528</v>
      </c>
      <c r="O2689" s="9" t="s">
        <v>529</v>
      </c>
      <c r="P2689" s="6">
        <v>8700</v>
      </c>
      <c r="Q2689" s="6">
        <v>10500</v>
      </c>
      <c r="R2689" s="6">
        <v>10500</v>
      </c>
      <c r="S2689" s="6">
        <v>10500</v>
      </c>
      <c r="T2689" s="6">
        <v>23300</v>
      </c>
      <c r="U2689" s="6">
        <v>31400</v>
      </c>
      <c r="V2689" s="6">
        <v>35100</v>
      </c>
      <c r="W2689" s="6">
        <v>0</v>
      </c>
      <c r="X2689" s="6">
        <v>0</v>
      </c>
      <c r="Y2689" s="6">
        <v>0</v>
      </c>
      <c r="Z2689" s="6">
        <v>0</v>
      </c>
      <c r="AA2689" s="6">
        <v>6.150673018</v>
      </c>
      <c r="AB2689" s="6">
        <v>-75.531257389999993</v>
      </c>
      <c r="AC2689" s="9" t="s">
        <v>59</v>
      </c>
      <c r="AD2689" s="6">
        <v>2365589700</v>
      </c>
      <c r="AE2689" s="6" t="str">
        <f>MID(TablaPivotFinal[[#This Row],[Fecha]],1,4)</f>
        <v>2017</v>
      </c>
      <c r="AF2689" s="6" t="str">
        <f>MID(TablaPivotFinal[[#This Row],[Fecha]],5,3)</f>
        <v>Sep</v>
      </c>
      <c r="AG2689" s="9">
        <v>2365589700</v>
      </c>
      <c r="AH2689" s="10">
        <v>9488</v>
      </c>
      <c r="AI2689" t="s">
        <v>1095</v>
      </c>
      <c r="AJ2689" t="s">
        <v>884</v>
      </c>
      <c r="AK2689" t="s">
        <v>1223</v>
      </c>
    </row>
    <row r="2690" spans="1:37" x14ac:dyDescent="0.3">
      <c r="A2690" t="str">
        <f t="shared" ref="A2690:A2753" si="126">_xlfn.CONCAT(H2690,"-",D2690)</f>
        <v>LAS PALMAS-Concesión Túnel Aburrá - Oriente S.A.</v>
      </c>
      <c r="B2690" t="str">
        <f t="shared" si="124"/>
        <v>2018Abr</v>
      </c>
      <c r="C2690" t="str">
        <f t="shared" si="125"/>
        <v>6.150673018-75.53125739</v>
      </c>
      <c r="D2690" s="7" t="s">
        <v>525</v>
      </c>
      <c r="E2690" s="5">
        <v>5601</v>
      </c>
      <c r="F2690" s="7" t="s">
        <v>499</v>
      </c>
      <c r="G2690" s="5">
        <v>5</v>
      </c>
      <c r="H2690" s="7" t="s">
        <v>526</v>
      </c>
      <c r="I2690" s="7" t="s">
        <v>520</v>
      </c>
      <c r="J2690" s="7" t="s">
        <v>103</v>
      </c>
      <c r="K2690" s="7" t="s">
        <v>527</v>
      </c>
      <c r="L2690" s="7" t="s">
        <v>522</v>
      </c>
      <c r="M2690" s="5" t="s">
        <v>528</v>
      </c>
      <c r="N2690" s="5" t="s">
        <v>528</v>
      </c>
      <c r="O2690" s="7" t="s">
        <v>529</v>
      </c>
      <c r="P2690" s="5">
        <v>8700</v>
      </c>
      <c r="Q2690" s="5">
        <v>10500</v>
      </c>
      <c r="R2690" s="5">
        <v>10500</v>
      </c>
      <c r="S2690" s="5">
        <v>10500</v>
      </c>
      <c r="T2690" s="5">
        <v>23300</v>
      </c>
      <c r="U2690" s="5">
        <v>31400</v>
      </c>
      <c r="V2690" s="5">
        <v>35100</v>
      </c>
      <c r="W2690" s="5">
        <v>0</v>
      </c>
      <c r="X2690" s="5">
        <v>0</v>
      </c>
      <c r="Y2690" s="5">
        <v>0</v>
      </c>
      <c r="Z2690" s="5">
        <v>0</v>
      </c>
      <c r="AA2690" s="5">
        <v>6.150673018</v>
      </c>
      <c r="AB2690" s="5">
        <v>-75.531257389999993</v>
      </c>
      <c r="AC2690" s="7" t="s">
        <v>61</v>
      </c>
      <c r="AD2690" s="5">
        <v>2603061900</v>
      </c>
      <c r="AE2690" s="5" t="str">
        <f>MID(TablaPivotFinal[[#This Row],[Fecha]],1,4)</f>
        <v>2018</v>
      </c>
      <c r="AF2690" s="5" t="str">
        <f>MID(TablaPivotFinal[[#This Row],[Fecha]],5,3)</f>
        <v>Abr</v>
      </c>
      <c r="AG2690" s="7">
        <v>2603061900</v>
      </c>
      <c r="AH2690" s="8">
        <v>302718</v>
      </c>
      <c r="AI2690" t="s">
        <v>1095</v>
      </c>
      <c r="AJ2690" t="s">
        <v>891</v>
      </c>
      <c r="AK2690" t="s">
        <v>1223</v>
      </c>
    </row>
    <row r="2691" spans="1:37" x14ac:dyDescent="0.3">
      <c r="A2691" t="str">
        <f t="shared" si="126"/>
        <v>LAS PALMAS-Concesión Túnel Aburrá - Oriente S.A.</v>
      </c>
      <c r="B2691" t="str">
        <f t="shared" ref="B2691:B2754" si="127">_xlfn.CONCAT(AE2691,AF2691)</f>
        <v>2018Ago</v>
      </c>
      <c r="C2691" t="str">
        <f t="shared" ref="C2691:C2754" si="128">_xlfn.CONCAT(AA2691,AB2691)</f>
        <v>6.150673018-75.53125739</v>
      </c>
      <c r="D2691" s="9" t="s">
        <v>525</v>
      </c>
      <c r="E2691" s="6">
        <v>5601</v>
      </c>
      <c r="F2691" s="9" t="s">
        <v>499</v>
      </c>
      <c r="G2691" s="6">
        <v>5</v>
      </c>
      <c r="H2691" s="9" t="s">
        <v>526</v>
      </c>
      <c r="I2691" s="9" t="s">
        <v>520</v>
      </c>
      <c r="J2691" s="9" t="s">
        <v>103</v>
      </c>
      <c r="K2691" s="9" t="s">
        <v>527</v>
      </c>
      <c r="L2691" s="9" t="s">
        <v>522</v>
      </c>
      <c r="M2691" s="6" t="s">
        <v>528</v>
      </c>
      <c r="N2691" s="6" t="s">
        <v>528</v>
      </c>
      <c r="O2691" s="9" t="s">
        <v>529</v>
      </c>
      <c r="P2691" s="6">
        <v>8700</v>
      </c>
      <c r="Q2691" s="6">
        <v>10500</v>
      </c>
      <c r="R2691" s="6">
        <v>10500</v>
      </c>
      <c r="S2691" s="6">
        <v>10500</v>
      </c>
      <c r="T2691" s="6">
        <v>23300</v>
      </c>
      <c r="U2691" s="6">
        <v>31400</v>
      </c>
      <c r="V2691" s="6">
        <v>35100</v>
      </c>
      <c r="W2691" s="6">
        <v>0</v>
      </c>
      <c r="X2691" s="6">
        <v>0</v>
      </c>
      <c r="Y2691" s="6">
        <v>0</v>
      </c>
      <c r="Z2691" s="6">
        <v>0</v>
      </c>
      <c r="AA2691" s="6">
        <v>6.150673018</v>
      </c>
      <c r="AB2691" s="6">
        <v>-75.531257389999993</v>
      </c>
      <c r="AC2691" s="9" t="s">
        <v>63</v>
      </c>
      <c r="AD2691" s="6">
        <v>2878109500</v>
      </c>
      <c r="AE2691" s="6" t="str">
        <f>MID(TablaPivotFinal[[#This Row],[Fecha]],1,4)</f>
        <v>2018</v>
      </c>
      <c r="AF2691" s="6" t="str">
        <f>MID(TablaPivotFinal[[#This Row],[Fecha]],5,3)</f>
        <v>Ago</v>
      </c>
      <c r="AG2691" s="9">
        <v>2878109500</v>
      </c>
      <c r="AH2691" s="10">
        <v>335476</v>
      </c>
      <c r="AI2691" t="s">
        <v>1095</v>
      </c>
      <c r="AJ2691" t="s">
        <v>895</v>
      </c>
      <c r="AK2691" t="s">
        <v>1223</v>
      </c>
    </row>
    <row r="2692" spans="1:37" x14ac:dyDescent="0.3">
      <c r="A2692" t="str">
        <f t="shared" si="126"/>
        <v>LAS PALMAS-Concesión Túnel Aburrá - Oriente S.A.</v>
      </c>
      <c r="B2692" t="str">
        <f t="shared" si="127"/>
        <v>2018Dic</v>
      </c>
      <c r="C2692" t="str">
        <f t="shared" si="128"/>
        <v>6.150673018-75.53125739</v>
      </c>
      <c r="D2692" s="7" t="s">
        <v>525</v>
      </c>
      <c r="E2692" s="5">
        <v>5601</v>
      </c>
      <c r="F2692" s="7" t="s">
        <v>499</v>
      </c>
      <c r="G2692" s="5">
        <v>5</v>
      </c>
      <c r="H2692" s="7" t="s">
        <v>526</v>
      </c>
      <c r="I2692" s="7" t="s">
        <v>520</v>
      </c>
      <c r="J2692" s="7" t="s">
        <v>103</v>
      </c>
      <c r="K2692" s="7" t="s">
        <v>527</v>
      </c>
      <c r="L2692" s="7" t="s">
        <v>522</v>
      </c>
      <c r="M2692" s="5" t="s">
        <v>528</v>
      </c>
      <c r="N2692" s="5" t="s">
        <v>528</v>
      </c>
      <c r="O2692" s="7" t="s">
        <v>529</v>
      </c>
      <c r="P2692" s="5">
        <v>8700</v>
      </c>
      <c r="Q2692" s="5">
        <v>10500</v>
      </c>
      <c r="R2692" s="5">
        <v>10500</v>
      </c>
      <c r="S2692" s="5">
        <v>10500</v>
      </c>
      <c r="T2692" s="5">
        <v>23300</v>
      </c>
      <c r="U2692" s="5">
        <v>31400</v>
      </c>
      <c r="V2692" s="5">
        <v>35100</v>
      </c>
      <c r="W2692" s="5">
        <v>0</v>
      </c>
      <c r="X2692" s="5">
        <v>0</v>
      </c>
      <c r="Y2692" s="5">
        <v>0</v>
      </c>
      <c r="Z2692" s="5">
        <v>0</v>
      </c>
      <c r="AA2692" s="5">
        <v>6.150673018</v>
      </c>
      <c r="AB2692" s="5">
        <v>-75.531257389999993</v>
      </c>
      <c r="AC2692" s="7" t="s">
        <v>65</v>
      </c>
      <c r="AD2692" s="5">
        <v>3033447900</v>
      </c>
      <c r="AE2692" s="5" t="str">
        <f>MID(TablaPivotFinal[[#This Row],[Fecha]],1,4)</f>
        <v>2018</v>
      </c>
      <c r="AF2692" s="5" t="str">
        <f>MID(TablaPivotFinal[[#This Row],[Fecha]],5,3)</f>
        <v>Dic</v>
      </c>
      <c r="AG2692" s="7">
        <v>3033447900</v>
      </c>
      <c r="AH2692" s="8">
        <v>354137</v>
      </c>
      <c r="AI2692" t="s">
        <v>1095</v>
      </c>
      <c r="AJ2692" t="s">
        <v>899</v>
      </c>
      <c r="AK2692" t="s">
        <v>1223</v>
      </c>
    </row>
    <row r="2693" spans="1:37" x14ac:dyDescent="0.3">
      <c r="A2693" t="str">
        <f t="shared" si="126"/>
        <v>LAS PALMAS-Concesión Túnel Aburrá - Oriente S.A.</v>
      </c>
      <c r="B2693" t="str">
        <f t="shared" si="127"/>
        <v>2018Ene</v>
      </c>
      <c r="C2693" t="str">
        <f t="shared" si="128"/>
        <v>6.150673018-75.53125739</v>
      </c>
      <c r="D2693" s="9" t="s">
        <v>525</v>
      </c>
      <c r="E2693" s="6">
        <v>5601</v>
      </c>
      <c r="F2693" s="9" t="s">
        <v>499</v>
      </c>
      <c r="G2693" s="6">
        <v>5</v>
      </c>
      <c r="H2693" s="9" t="s">
        <v>526</v>
      </c>
      <c r="I2693" s="9" t="s">
        <v>520</v>
      </c>
      <c r="J2693" s="9" t="s">
        <v>103</v>
      </c>
      <c r="K2693" s="9" t="s">
        <v>527</v>
      </c>
      <c r="L2693" s="9" t="s">
        <v>522</v>
      </c>
      <c r="M2693" s="6" t="s">
        <v>528</v>
      </c>
      <c r="N2693" s="6" t="s">
        <v>528</v>
      </c>
      <c r="O2693" s="9" t="s">
        <v>529</v>
      </c>
      <c r="P2693" s="6">
        <v>8700</v>
      </c>
      <c r="Q2693" s="6">
        <v>10500</v>
      </c>
      <c r="R2693" s="6">
        <v>10500</v>
      </c>
      <c r="S2693" s="6">
        <v>10500</v>
      </c>
      <c r="T2693" s="6">
        <v>23300</v>
      </c>
      <c r="U2693" s="6">
        <v>31400</v>
      </c>
      <c r="V2693" s="6">
        <v>35100</v>
      </c>
      <c r="W2693" s="6">
        <v>0</v>
      </c>
      <c r="X2693" s="6">
        <v>0</v>
      </c>
      <c r="Y2693" s="6">
        <v>0</v>
      </c>
      <c r="Z2693" s="6">
        <v>0</v>
      </c>
      <c r="AA2693" s="6">
        <v>6.150673018</v>
      </c>
      <c r="AB2693" s="6">
        <v>-75.531257389999993</v>
      </c>
      <c r="AC2693" s="9" t="s">
        <v>67</v>
      </c>
      <c r="AD2693" s="6">
        <v>2564814100</v>
      </c>
      <c r="AE2693" s="6" t="str">
        <f>MID(TablaPivotFinal[[#This Row],[Fecha]],1,4)</f>
        <v>2018</v>
      </c>
      <c r="AF2693" s="6" t="str">
        <f>MID(TablaPivotFinal[[#This Row],[Fecha]],5,3)</f>
        <v>Ene</v>
      </c>
      <c r="AG2693" s="9">
        <v>2564814100</v>
      </c>
      <c r="AH2693" s="10">
        <v>297229</v>
      </c>
      <c r="AI2693" t="s">
        <v>1095</v>
      </c>
      <c r="AJ2693" t="s">
        <v>888</v>
      </c>
      <c r="AK2693" t="s">
        <v>1223</v>
      </c>
    </row>
    <row r="2694" spans="1:37" x14ac:dyDescent="0.3">
      <c r="A2694" t="str">
        <f t="shared" si="126"/>
        <v>LAS PALMAS-Concesión Túnel Aburrá - Oriente S.A.</v>
      </c>
      <c r="B2694" t="str">
        <f t="shared" si="127"/>
        <v>2018Feb</v>
      </c>
      <c r="C2694" t="str">
        <f t="shared" si="128"/>
        <v>6.150673018-75.53125739</v>
      </c>
      <c r="D2694" s="7" t="s">
        <v>525</v>
      </c>
      <c r="E2694" s="5">
        <v>5601</v>
      </c>
      <c r="F2694" s="7" t="s">
        <v>499</v>
      </c>
      <c r="G2694" s="5">
        <v>5</v>
      </c>
      <c r="H2694" s="7" t="s">
        <v>526</v>
      </c>
      <c r="I2694" s="7" t="s">
        <v>520</v>
      </c>
      <c r="J2694" s="7" t="s">
        <v>103</v>
      </c>
      <c r="K2694" s="7" t="s">
        <v>527</v>
      </c>
      <c r="L2694" s="7" t="s">
        <v>522</v>
      </c>
      <c r="M2694" s="5" t="s">
        <v>528</v>
      </c>
      <c r="N2694" s="5" t="s">
        <v>528</v>
      </c>
      <c r="O2694" s="7" t="s">
        <v>529</v>
      </c>
      <c r="P2694" s="5">
        <v>8700</v>
      </c>
      <c r="Q2694" s="5">
        <v>10500</v>
      </c>
      <c r="R2694" s="5">
        <v>10500</v>
      </c>
      <c r="S2694" s="5">
        <v>10500</v>
      </c>
      <c r="T2694" s="5">
        <v>23300</v>
      </c>
      <c r="U2694" s="5">
        <v>31400</v>
      </c>
      <c r="V2694" s="5">
        <v>35100</v>
      </c>
      <c r="W2694" s="5">
        <v>0</v>
      </c>
      <c r="X2694" s="5">
        <v>0</v>
      </c>
      <c r="Y2694" s="5">
        <v>0</v>
      </c>
      <c r="Z2694" s="5">
        <v>0</v>
      </c>
      <c r="AA2694" s="5">
        <v>6.150673018</v>
      </c>
      <c r="AB2694" s="5">
        <v>-75.531257389999993</v>
      </c>
      <c r="AC2694" s="7" t="s">
        <v>69</v>
      </c>
      <c r="AD2694" s="5">
        <v>2384960200</v>
      </c>
      <c r="AE2694" s="5" t="str">
        <f>MID(TablaPivotFinal[[#This Row],[Fecha]],1,4)</f>
        <v>2018</v>
      </c>
      <c r="AF2694" s="5" t="str">
        <f>MID(TablaPivotFinal[[#This Row],[Fecha]],5,3)</f>
        <v>Feb</v>
      </c>
      <c r="AG2694" s="7">
        <v>2384960200</v>
      </c>
      <c r="AH2694" s="8">
        <v>277374</v>
      </c>
      <c r="AI2694" t="s">
        <v>1095</v>
      </c>
      <c r="AJ2694" t="s">
        <v>889</v>
      </c>
      <c r="AK2694" t="s">
        <v>1223</v>
      </c>
    </row>
    <row r="2695" spans="1:37" x14ac:dyDescent="0.3">
      <c r="A2695" t="str">
        <f t="shared" si="126"/>
        <v>LAS PALMAS-Concesión Túnel Aburrá - Oriente S.A.</v>
      </c>
      <c r="B2695" t="str">
        <f t="shared" si="127"/>
        <v>2018Jul</v>
      </c>
      <c r="C2695" t="str">
        <f t="shared" si="128"/>
        <v>6.150673018-75.53125739</v>
      </c>
      <c r="D2695" s="9" t="s">
        <v>525</v>
      </c>
      <c r="E2695" s="6">
        <v>5601</v>
      </c>
      <c r="F2695" s="9" t="s">
        <v>499</v>
      </c>
      <c r="G2695" s="6">
        <v>5</v>
      </c>
      <c r="H2695" s="9" t="s">
        <v>526</v>
      </c>
      <c r="I2695" s="9" t="s">
        <v>520</v>
      </c>
      <c r="J2695" s="9" t="s">
        <v>103</v>
      </c>
      <c r="K2695" s="9" t="s">
        <v>527</v>
      </c>
      <c r="L2695" s="9" t="s">
        <v>522</v>
      </c>
      <c r="M2695" s="6" t="s">
        <v>528</v>
      </c>
      <c r="N2695" s="6" t="s">
        <v>528</v>
      </c>
      <c r="O2695" s="9" t="s">
        <v>529</v>
      </c>
      <c r="P2695" s="6">
        <v>8700</v>
      </c>
      <c r="Q2695" s="6">
        <v>10500</v>
      </c>
      <c r="R2695" s="6">
        <v>10500</v>
      </c>
      <c r="S2695" s="6">
        <v>10500</v>
      </c>
      <c r="T2695" s="6">
        <v>23300</v>
      </c>
      <c r="U2695" s="6">
        <v>31400</v>
      </c>
      <c r="V2695" s="6">
        <v>35100</v>
      </c>
      <c r="W2695" s="6">
        <v>0</v>
      </c>
      <c r="X2695" s="6">
        <v>0</v>
      </c>
      <c r="Y2695" s="6">
        <v>0</v>
      </c>
      <c r="Z2695" s="6">
        <v>0</v>
      </c>
      <c r="AA2695" s="6">
        <v>6.150673018</v>
      </c>
      <c r="AB2695" s="6">
        <v>-75.531257389999993</v>
      </c>
      <c r="AC2695" s="9" t="s">
        <v>71</v>
      </c>
      <c r="AD2695" s="6">
        <v>2754044300</v>
      </c>
      <c r="AE2695" s="6" t="str">
        <f>MID(TablaPivotFinal[[#This Row],[Fecha]],1,4)</f>
        <v>2018</v>
      </c>
      <c r="AF2695" s="6" t="str">
        <f>MID(TablaPivotFinal[[#This Row],[Fecha]],5,3)</f>
        <v>Jul</v>
      </c>
      <c r="AG2695" s="9">
        <v>2754044300</v>
      </c>
      <c r="AH2695" s="10">
        <v>320236</v>
      </c>
      <c r="AI2695" t="s">
        <v>1095</v>
      </c>
      <c r="AJ2695" t="s">
        <v>894</v>
      </c>
      <c r="AK2695" t="s">
        <v>1223</v>
      </c>
    </row>
    <row r="2696" spans="1:37" x14ac:dyDescent="0.3">
      <c r="A2696" t="str">
        <f t="shared" si="126"/>
        <v>LAS PALMAS-Concesión Túnel Aburrá - Oriente S.A.</v>
      </c>
      <c r="B2696" t="str">
        <f t="shared" si="127"/>
        <v>2018Jun</v>
      </c>
      <c r="C2696" t="str">
        <f t="shared" si="128"/>
        <v>6.150673018-75.53125739</v>
      </c>
      <c r="D2696" s="7" t="s">
        <v>525</v>
      </c>
      <c r="E2696" s="5">
        <v>5601</v>
      </c>
      <c r="F2696" s="7" t="s">
        <v>499</v>
      </c>
      <c r="G2696" s="5">
        <v>5</v>
      </c>
      <c r="H2696" s="7" t="s">
        <v>526</v>
      </c>
      <c r="I2696" s="7" t="s">
        <v>520</v>
      </c>
      <c r="J2696" s="7" t="s">
        <v>103</v>
      </c>
      <c r="K2696" s="7" t="s">
        <v>527</v>
      </c>
      <c r="L2696" s="7" t="s">
        <v>522</v>
      </c>
      <c r="M2696" s="5" t="s">
        <v>528</v>
      </c>
      <c r="N2696" s="5" t="s">
        <v>528</v>
      </c>
      <c r="O2696" s="7" t="s">
        <v>529</v>
      </c>
      <c r="P2696" s="5">
        <v>8700</v>
      </c>
      <c r="Q2696" s="5">
        <v>10500</v>
      </c>
      <c r="R2696" s="5">
        <v>10500</v>
      </c>
      <c r="S2696" s="5">
        <v>10500</v>
      </c>
      <c r="T2696" s="5">
        <v>23300</v>
      </c>
      <c r="U2696" s="5">
        <v>31400</v>
      </c>
      <c r="V2696" s="5">
        <v>35100</v>
      </c>
      <c r="W2696" s="5">
        <v>0</v>
      </c>
      <c r="X2696" s="5">
        <v>0</v>
      </c>
      <c r="Y2696" s="5">
        <v>0</v>
      </c>
      <c r="Z2696" s="5">
        <v>0</v>
      </c>
      <c r="AA2696" s="5">
        <v>6.150673018</v>
      </c>
      <c r="AB2696" s="5">
        <v>-75.531257389999993</v>
      </c>
      <c r="AC2696" s="7" t="s">
        <v>73</v>
      </c>
      <c r="AD2696" s="5">
        <v>2651667300</v>
      </c>
      <c r="AE2696" s="5" t="str">
        <f>MID(TablaPivotFinal[[#This Row],[Fecha]],1,4)</f>
        <v>2018</v>
      </c>
      <c r="AF2696" s="5" t="str">
        <f>MID(TablaPivotFinal[[#This Row],[Fecha]],5,3)</f>
        <v>Jun</v>
      </c>
      <c r="AG2696" s="7">
        <v>2651667300</v>
      </c>
      <c r="AH2696" s="8">
        <v>308317</v>
      </c>
      <c r="AI2696" t="s">
        <v>1095</v>
      </c>
      <c r="AJ2696" t="s">
        <v>893</v>
      </c>
      <c r="AK2696" t="s">
        <v>1223</v>
      </c>
    </row>
    <row r="2697" spans="1:37" x14ac:dyDescent="0.3">
      <c r="A2697" t="str">
        <f t="shared" si="126"/>
        <v>LAS PALMAS-Concesión Túnel Aburrá - Oriente S.A.</v>
      </c>
      <c r="B2697" t="str">
        <f t="shared" si="127"/>
        <v>2018Mar</v>
      </c>
      <c r="C2697" t="str">
        <f t="shared" si="128"/>
        <v>6.150673018-75.53125739</v>
      </c>
      <c r="D2697" s="9" t="s">
        <v>525</v>
      </c>
      <c r="E2697" s="6">
        <v>5601</v>
      </c>
      <c r="F2697" s="9" t="s">
        <v>499</v>
      </c>
      <c r="G2697" s="6">
        <v>5</v>
      </c>
      <c r="H2697" s="9" t="s">
        <v>526</v>
      </c>
      <c r="I2697" s="9" t="s">
        <v>520</v>
      </c>
      <c r="J2697" s="9" t="s">
        <v>103</v>
      </c>
      <c r="K2697" s="9" t="s">
        <v>527</v>
      </c>
      <c r="L2697" s="9" t="s">
        <v>522</v>
      </c>
      <c r="M2697" s="6" t="s">
        <v>528</v>
      </c>
      <c r="N2697" s="6" t="s">
        <v>528</v>
      </c>
      <c r="O2697" s="9" t="s">
        <v>529</v>
      </c>
      <c r="P2697" s="6">
        <v>8700</v>
      </c>
      <c r="Q2697" s="6">
        <v>10500</v>
      </c>
      <c r="R2697" s="6">
        <v>10500</v>
      </c>
      <c r="S2697" s="6">
        <v>10500</v>
      </c>
      <c r="T2697" s="6">
        <v>23300</v>
      </c>
      <c r="U2697" s="6">
        <v>31400</v>
      </c>
      <c r="V2697" s="6">
        <v>35100</v>
      </c>
      <c r="W2697" s="6">
        <v>0</v>
      </c>
      <c r="X2697" s="6">
        <v>0</v>
      </c>
      <c r="Y2697" s="6">
        <v>0</v>
      </c>
      <c r="Z2697" s="6">
        <v>0</v>
      </c>
      <c r="AA2697" s="6">
        <v>6.150673018</v>
      </c>
      <c r="AB2697" s="6">
        <v>-75.531257389999993</v>
      </c>
      <c r="AC2697" s="9" t="s">
        <v>75</v>
      </c>
      <c r="AD2697" s="6">
        <v>2666352800</v>
      </c>
      <c r="AE2697" s="6" t="str">
        <f>MID(TablaPivotFinal[[#This Row],[Fecha]],1,4)</f>
        <v>2018</v>
      </c>
      <c r="AF2697" s="6" t="str">
        <f>MID(TablaPivotFinal[[#This Row],[Fecha]],5,3)</f>
        <v>Mar</v>
      </c>
      <c r="AG2697" s="9">
        <v>2666352800</v>
      </c>
      <c r="AH2697" s="10">
        <v>310213</v>
      </c>
      <c r="AI2697" t="s">
        <v>1095</v>
      </c>
      <c r="AJ2697" t="s">
        <v>890</v>
      </c>
      <c r="AK2697" t="s">
        <v>1223</v>
      </c>
    </row>
    <row r="2698" spans="1:37" x14ac:dyDescent="0.3">
      <c r="A2698" t="str">
        <f t="shared" si="126"/>
        <v>LAS PALMAS-Concesión Túnel Aburrá - Oriente S.A.</v>
      </c>
      <c r="B2698" t="str">
        <f t="shared" si="127"/>
        <v>2018May</v>
      </c>
      <c r="C2698" t="str">
        <f t="shared" si="128"/>
        <v>6.150673018-75.53125739</v>
      </c>
      <c r="D2698" s="7" t="s">
        <v>525</v>
      </c>
      <c r="E2698" s="5">
        <v>5601</v>
      </c>
      <c r="F2698" s="7" t="s">
        <v>499</v>
      </c>
      <c r="G2698" s="5">
        <v>5</v>
      </c>
      <c r="H2698" s="7" t="s">
        <v>526</v>
      </c>
      <c r="I2698" s="7" t="s">
        <v>520</v>
      </c>
      <c r="J2698" s="7" t="s">
        <v>103</v>
      </c>
      <c r="K2698" s="7" t="s">
        <v>527</v>
      </c>
      <c r="L2698" s="7" t="s">
        <v>522</v>
      </c>
      <c r="M2698" s="5" t="s">
        <v>528</v>
      </c>
      <c r="N2698" s="5" t="s">
        <v>528</v>
      </c>
      <c r="O2698" s="7" t="s">
        <v>529</v>
      </c>
      <c r="P2698" s="5">
        <v>8700</v>
      </c>
      <c r="Q2698" s="5">
        <v>10500</v>
      </c>
      <c r="R2698" s="5">
        <v>10500</v>
      </c>
      <c r="S2698" s="5">
        <v>10500</v>
      </c>
      <c r="T2698" s="5">
        <v>23300</v>
      </c>
      <c r="U2698" s="5">
        <v>31400</v>
      </c>
      <c r="V2698" s="5">
        <v>35100</v>
      </c>
      <c r="W2698" s="5">
        <v>0</v>
      </c>
      <c r="X2698" s="5">
        <v>0</v>
      </c>
      <c r="Y2698" s="5">
        <v>0</v>
      </c>
      <c r="Z2698" s="5">
        <v>0</v>
      </c>
      <c r="AA2698" s="5">
        <v>6.150673018</v>
      </c>
      <c r="AB2698" s="5">
        <v>-75.531257389999993</v>
      </c>
      <c r="AC2698" s="7" t="s">
        <v>77</v>
      </c>
      <c r="AD2698" s="5">
        <v>2656346000</v>
      </c>
      <c r="AE2698" s="5" t="str">
        <f>MID(TablaPivotFinal[[#This Row],[Fecha]],1,4)</f>
        <v>2018</v>
      </c>
      <c r="AF2698" s="5" t="str">
        <f>MID(TablaPivotFinal[[#This Row],[Fecha]],5,3)</f>
        <v>May</v>
      </c>
      <c r="AG2698" s="7">
        <v>2656346000</v>
      </c>
      <c r="AH2698" s="8">
        <v>309656</v>
      </c>
      <c r="AI2698" t="s">
        <v>1095</v>
      </c>
      <c r="AJ2698" t="s">
        <v>892</v>
      </c>
      <c r="AK2698" t="s">
        <v>1223</v>
      </c>
    </row>
    <row r="2699" spans="1:37" x14ac:dyDescent="0.3">
      <c r="A2699" t="str">
        <f t="shared" si="126"/>
        <v>LAS PALMAS-Concesión Túnel Aburrá - Oriente S.A.</v>
      </c>
      <c r="B2699" t="str">
        <f t="shared" si="127"/>
        <v>2018Nov</v>
      </c>
      <c r="C2699" t="str">
        <f t="shared" si="128"/>
        <v>6.150673018-75.53125739</v>
      </c>
      <c r="D2699" s="9" t="s">
        <v>525</v>
      </c>
      <c r="E2699" s="6">
        <v>5601</v>
      </c>
      <c r="F2699" s="9" t="s">
        <v>499</v>
      </c>
      <c r="G2699" s="6">
        <v>5</v>
      </c>
      <c r="H2699" s="9" t="s">
        <v>526</v>
      </c>
      <c r="I2699" s="9" t="s">
        <v>520</v>
      </c>
      <c r="J2699" s="9" t="s">
        <v>103</v>
      </c>
      <c r="K2699" s="9" t="s">
        <v>527</v>
      </c>
      <c r="L2699" s="9" t="s">
        <v>522</v>
      </c>
      <c r="M2699" s="6" t="s">
        <v>528</v>
      </c>
      <c r="N2699" s="6" t="s">
        <v>528</v>
      </c>
      <c r="O2699" s="9" t="s">
        <v>529</v>
      </c>
      <c r="P2699" s="6">
        <v>8700</v>
      </c>
      <c r="Q2699" s="6">
        <v>10500</v>
      </c>
      <c r="R2699" s="6">
        <v>10500</v>
      </c>
      <c r="S2699" s="6">
        <v>10500</v>
      </c>
      <c r="T2699" s="6">
        <v>23300</v>
      </c>
      <c r="U2699" s="6">
        <v>31400</v>
      </c>
      <c r="V2699" s="6">
        <v>35100</v>
      </c>
      <c r="W2699" s="6">
        <v>0</v>
      </c>
      <c r="X2699" s="6">
        <v>0</v>
      </c>
      <c r="Y2699" s="6">
        <v>0</v>
      </c>
      <c r="Z2699" s="6">
        <v>0</v>
      </c>
      <c r="AA2699" s="6">
        <v>6.150673018</v>
      </c>
      <c r="AB2699" s="6">
        <v>-75.531257389999993</v>
      </c>
      <c r="AC2699" s="9" t="s">
        <v>79</v>
      </c>
      <c r="AD2699" s="6">
        <v>2787881700</v>
      </c>
      <c r="AE2699" s="6" t="str">
        <f>MID(TablaPivotFinal[[#This Row],[Fecha]],1,4)</f>
        <v>2018</v>
      </c>
      <c r="AF2699" s="6" t="str">
        <f>MID(TablaPivotFinal[[#This Row],[Fecha]],5,3)</f>
        <v>Nov</v>
      </c>
      <c r="AG2699" s="9">
        <v>2787881700</v>
      </c>
      <c r="AH2699" s="10">
        <v>323582</v>
      </c>
      <c r="AI2699" t="s">
        <v>1095</v>
      </c>
      <c r="AJ2699" t="s">
        <v>898</v>
      </c>
      <c r="AK2699" t="s">
        <v>1223</v>
      </c>
    </row>
    <row r="2700" spans="1:37" x14ac:dyDescent="0.3">
      <c r="A2700" t="str">
        <f t="shared" si="126"/>
        <v>LAS PALMAS-Concesión Túnel Aburrá - Oriente S.A.</v>
      </c>
      <c r="B2700" t="str">
        <f t="shared" si="127"/>
        <v>2018Oct</v>
      </c>
      <c r="C2700" t="str">
        <f t="shared" si="128"/>
        <v>6.150673018-75.53125739</v>
      </c>
      <c r="D2700" s="7" t="s">
        <v>525</v>
      </c>
      <c r="E2700" s="5">
        <v>5601</v>
      </c>
      <c r="F2700" s="7" t="s">
        <v>499</v>
      </c>
      <c r="G2700" s="5">
        <v>5</v>
      </c>
      <c r="H2700" s="7" t="s">
        <v>526</v>
      </c>
      <c r="I2700" s="7" t="s">
        <v>520</v>
      </c>
      <c r="J2700" s="7" t="s">
        <v>103</v>
      </c>
      <c r="K2700" s="7" t="s">
        <v>527</v>
      </c>
      <c r="L2700" s="7" t="s">
        <v>522</v>
      </c>
      <c r="M2700" s="5" t="s">
        <v>528</v>
      </c>
      <c r="N2700" s="5" t="s">
        <v>528</v>
      </c>
      <c r="O2700" s="7" t="s">
        <v>529</v>
      </c>
      <c r="P2700" s="5">
        <v>8700</v>
      </c>
      <c r="Q2700" s="5">
        <v>10500</v>
      </c>
      <c r="R2700" s="5">
        <v>10500</v>
      </c>
      <c r="S2700" s="5">
        <v>10500</v>
      </c>
      <c r="T2700" s="5">
        <v>23300</v>
      </c>
      <c r="U2700" s="5">
        <v>31400</v>
      </c>
      <c r="V2700" s="5">
        <v>35100</v>
      </c>
      <c r="W2700" s="5">
        <v>0</v>
      </c>
      <c r="X2700" s="5">
        <v>0</v>
      </c>
      <c r="Y2700" s="5">
        <v>0</v>
      </c>
      <c r="Z2700" s="5">
        <v>0</v>
      </c>
      <c r="AA2700" s="5">
        <v>6.150673018</v>
      </c>
      <c r="AB2700" s="5">
        <v>-75.531257389999993</v>
      </c>
      <c r="AC2700" s="7" t="s">
        <v>81</v>
      </c>
      <c r="AD2700" s="5">
        <v>2729115900</v>
      </c>
      <c r="AE2700" s="5" t="str">
        <f>MID(TablaPivotFinal[[#This Row],[Fecha]],1,4)</f>
        <v>2018</v>
      </c>
      <c r="AF2700" s="5" t="str">
        <f>MID(TablaPivotFinal[[#This Row],[Fecha]],5,3)</f>
        <v>Oct</v>
      </c>
      <c r="AG2700" s="7">
        <v>2729115900</v>
      </c>
      <c r="AH2700" s="8">
        <v>316377</v>
      </c>
      <c r="AI2700" t="s">
        <v>1095</v>
      </c>
      <c r="AJ2700" t="s">
        <v>897</v>
      </c>
      <c r="AK2700" t="s">
        <v>1223</v>
      </c>
    </row>
    <row r="2701" spans="1:37" x14ac:dyDescent="0.3">
      <c r="A2701" t="str">
        <f t="shared" si="126"/>
        <v>LAS PALMAS-Concesión Túnel Aburrá - Oriente S.A.</v>
      </c>
      <c r="B2701" t="str">
        <f t="shared" si="127"/>
        <v>2018Sep</v>
      </c>
      <c r="C2701" t="str">
        <f t="shared" si="128"/>
        <v>6.150673018-75.53125739</v>
      </c>
      <c r="D2701" s="9" t="s">
        <v>525</v>
      </c>
      <c r="E2701" s="6">
        <v>5601</v>
      </c>
      <c r="F2701" s="9" t="s">
        <v>499</v>
      </c>
      <c r="G2701" s="6">
        <v>5</v>
      </c>
      <c r="H2701" s="9" t="s">
        <v>526</v>
      </c>
      <c r="I2701" s="9" t="s">
        <v>520</v>
      </c>
      <c r="J2701" s="9" t="s">
        <v>103</v>
      </c>
      <c r="K2701" s="9" t="s">
        <v>527</v>
      </c>
      <c r="L2701" s="9" t="s">
        <v>522</v>
      </c>
      <c r="M2701" s="6" t="s">
        <v>528</v>
      </c>
      <c r="N2701" s="6" t="s">
        <v>528</v>
      </c>
      <c r="O2701" s="9" t="s">
        <v>529</v>
      </c>
      <c r="P2701" s="6">
        <v>8700</v>
      </c>
      <c r="Q2701" s="6">
        <v>10500</v>
      </c>
      <c r="R2701" s="6">
        <v>10500</v>
      </c>
      <c r="S2701" s="6">
        <v>10500</v>
      </c>
      <c r="T2701" s="6">
        <v>23300</v>
      </c>
      <c r="U2701" s="6">
        <v>31400</v>
      </c>
      <c r="V2701" s="6">
        <v>35100</v>
      </c>
      <c r="W2701" s="6">
        <v>0</v>
      </c>
      <c r="X2701" s="6">
        <v>0</v>
      </c>
      <c r="Y2701" s="6">
        <v>0</v>
      </c>
      <c r="Z2701" s="6">
        <v>0</v>
      </c>
      <c r="AA2701" s="6">
        <v>6.150673018</v>
      </c>
      <c r="AB2701" s="6">
        <v>-75.531257389999993</v>
      </c>
      <c r="AC2701" s="9" t="s">
        <v>83</v>
      </c>
      <c r="AD2701" s="6">
        <v>2758373000</v>
      </c>
      <c r="AE2701" s="6" t="str">
        <f>MID(TablaPivotFinal[[#This Row],[Fecha]],1,4)</f>
        <v>2018</v>
      </c>
      <c r="AF2701" s="6" t="str">
        <f>MID(TablaPivotFinal[[#This Row],[Fecha]],5,3)</f>
        <v>Sep</v>
      </c>
      <c r="AG2701" s="9">
        <v>2758373000</v>
      </c>
      <c r="AH2701" s="10">
        <v>320596</v>
      </c>
      <c r="AI2701" t="s">
        <v>1095</v>
      </c>
      <c r="AJ2701" t="s">
        <v>896</v>
      </c>
      <c r="AK2701" t="s">
        <v>1223</v>
      </c>
    </row>
    <row r="2702" spans="1:37" x14ac:dyDescent="0.3">
      <c r="A2702" t="str">
        <f t="shared" si="126"/>
        <v>OIBA-Invias</v>
      </c>
      <c r="B2702" t="str">
        <f t="shared" si="127"/>
        <v>2016Abr</v>
      </c>
      <c r="C2702" t="str">
        <f t="shared" si="128"/>
        <v>6.178236419-73.33328957</v>
      </c>
      <c r="D2702" s="7" t="s">
        <v>282</v>
      </c>
      <c r="E2702" s="5" t="s">
        <v>531</v>
      </c>
      <c r="F2702" s="7" t="s">
        <v>532</v>
      </c>
      <c r="G2702" s="5">
        <v>68</v>
      </c>
      <c r="H2702" s="7" t="s">
        <v>533</v>
      </c>
      <c r="I2702" s="7" t="s">
        <v>456</v>
      </c>
      <c r="J2702" s="7" t="s">
        <v>111</v>
      </c>
      <c r="K2702" s="7" t="s">
        <v>534</v>
      </c>
      <c r="L2702" s="7" t="s">
        <v>457</v>
      </c>
      <c r="M2702" s="5">
        <v>-1</v>
      </c>
      <c r="N2702" s="5">
        <v>-1</v>
      </c>
      <c r="O2702" s="7" t="s">
        <v>535</v>
      </c>
      <c r="P2702" s="5">
        <v>8200</v>
      </c>
      <c r="Q2702" s="5">
        <v>8900</v>
      </c>
      <c r="R2702" s="5">
        <v>22900</v>
      </c>
      <c r="S2702" s="5">
        <v>28500</v>
      </c>
      <c r="T2702" s="5">
        <v>33300</v>
      </c>
      <c r="U2702" s="5">
        <v>0</v>
      </c>
      <c r="V2702" s="5">
        <v>0</v>
      </c>
      <c r="W2702" s="5">
        <v>0</v>
      </c>
      <c r="X2702" s="5">
        <v>0</v>
      </c>
      <c r="Y2702" s="5">
        <v>9300</v>
      </c>
      <c r="Z2702" s="5">
        <v>9500</v>
      </c>
      <c r="AA2702" s="5">
        <v>6.1782364190000001</v>
      </c>
      <c r="AB2702" s="5">
        <v>-73.333289570000005</v>
      </c>
      <c r="AC2702" s="7" t="s">
        <v>13</v>
      </c>
      <c r="AD2702" s="5">
        <v>1004880600</v>
      </c>
      <c r="AE2702" s="5" t="str">
        <f>MID(TablaPivotFinal[[#This Row],[Fecha]],1,4)</f>
        <v>2016</v>
      </c>
      <c r="AF2702" s="5" t="str">
        <f>MID(TablaPivotFinal[[#This Row],[Fecha]],5,3)</f>
        <v>Abr</v>
      </c>
      <c r="AG2702" s="7">
        <v>1004880600</v>
      </c>
      <c r="AH2702" s="8">
        <v>90122</v>
      </c>
      <c r="AI2702" t="s">
        <v>1096</v>
      </c>
      <c r="AJ2702" t="s">
        <v>867</v>
      </c>
      <c r="AK2702" t="s">
        <v>1224</v>
      </c>
    </row>
    <row r="2703" spans="1:37" x14ac:dyDescent="0.3">
      <c r="A2703" t="str">
        <f t="shared" si="126"/>
        <v>OIBA-Invias</v>
      </c>
      <c r="B2703" t="str">
        <f t="shared" si="127"/>
        <v>2016Ago</v>
      </c>
      <c r="C2703" t="str">
        <f t="shared" si="128"/>
        <v>6.178236419-73.33328957</v>
      </c>
      <c r="D2703" s="9" t="s">
        <v>282</v>
      </c>
      <c r="E2703" s="6" t="s">
        <v>531</v>
      </c>
      <c r="F2703" s="9" t="s">
        <v>532</v>
      </c>
      <c r="G2703" s="6">
        <v>68</v>
      </c>
      <c r="H2703" s="9" t="s">
        <v>533</v>
      </c>
      <c r="I2703" s="9" t="s">
        <v>456</v>
      </c>
      <c r="J2703" s="9" t="s">
        <v>111</v>
      </c>
      <c r="K2703" s="9" t="s">
        <v>534</v>
      </c>
      <c r="L2703" s="9" t="s">
        <v>457</v>
      </c>
      <c r="M2703" s="6">
        <v>-1</v>
      </c>
      <c r="N2703" s="6">
        <v>-1</v>
      </c>
      <c r="O2703" s="9" t="s">
        <v>535</v>
      </c>
      <c r="P2703" s="6">
        <v>8200</v>
      </c>
      <c r="Q2703" s="6">
        <v>8900</v>
      </c>
      <c r="R2703" s="6">
        <v>22900</v>
      </c>
      <c r="S2703" s="6">
        <v>28500</v>
      </c>
      <c r="T2703" s="6">
        <v>33300</v>
      </c>
      <c r="U2703" s="6">
        <v>0</v>
      </c>
      <c r="V2703" s="6">
        <v>0</v>
      </c>
      <c r="W2703" s="6">
        <v>0</v>
      </c>
      <c r="X2703" s="6">
        <v>0</v>
      </c>
      <c r="Y2703" s="6">
        <v>9300</v>
      </c>
      <c r="Z2703" s="6">
        <v>9500</v>
      </c>
      <c r="AA2703" s="6">
        <v>6.1782364190000001</v>
      </c>
      <c r="AB2703" s="6">
        <v>-73.333289570000005</v>
      </c>
      <c r="AC2703" s="9" t="s">
        <v>15</v>
      </c>
      <c r="AD2703" s="6">
        <v>1159787900</v>
      </c>
      <c r="AE2703" s="6" t="str">
        <f>MID(TablaPivotFinal[[#This Row],[Fecha]],1,4)</f>
        <v>2016</v>
      </c>
      <c r="AF2703" s="6" t="str">
        <f>MID(TablaPivotFinal[[#This Row],[Fecha]],5,3)</f>
        <v>Ago</v>
      </c>
      <c r="AG2703" s="9">
        <v>1159787900</v>
      </c>
      <c r="AH2703" s="10">
        <v>110136</v>
      </c>
      <c r="AI2703" t="s">
        <v>1096</v>
      </c>
      <c r="AJ2703" t="s">
        <v>871</v>
      </c>
      <c r="AK2703" t="s">
        <v>1224</v>
      </c>
    </row>
    <row r="2704" spans="1:37" x14ac:dyDescent="0.3">
      <c r="A2704" t="str">
        <f t="shared" si="126"/>
        <v>OIBA-Invias</v>
      </c>
      <c r="B2704" t="str">
        <f t="shared" si="127"/>
        <v>2016Dic</v>
      </c>
      <c r="C2704" t="str">
        <f t="shared" si="128"/>
        <v>6.178236419-73.33328957</v>
      </c>
      <c r="D2704" s="7" t="s">
        <v>282</v>
      </c>
      <c r="E2704" s="5" t="s">
        <v>531</v>
      </c>
      <c r="F2704" s="7" t="s">
        <v>532</v>
      </c>
      <c r="G2704" s="5">
        <v>68</v>
      </c>
      <c r="H2704" s="7" t="s">
        <v>533</v>
      </c>
      <c r="I2704" s="7" t="s">
        <v>456</v>
      </c>
      <c r="J2704" s="7" t="s">
        <v>111</v>
      </c>
      <c r="K2704" s="7" t="s">
        <v>534</v>
      </c>
      <c r="L2704" s="7" t="s">
        <v>457</v>
      </c>
      <c r="M2704" s="5">
        <v>-1</v>
      </c>
      <c r="N2704" s="5">
        <v>-1</v>
      </c>
      <c r="O2704" s="7" t="s">
        <v>535</v>
      </c>
      <c r="P2704" s="5">
        <v>8200</v>
      </c>
      <c r="Q2704" s="5">
        <v>8900</v>
      </c>
      <c r="R2704" s="5">
        <v>22900</v>
      </c>
      <c r="S2704" s="5">
        <v>28500</v>
      </c>
      <c r="T2704" s="5">
        <v>33300</v>
      </c>
      <c r="U2704" s="5">
        <v>0</v>
      </c>
      <c r="V2704" s="5">
        <v>0</v>
      </c>
      <c r="W2704" s="5">
        <v>0</v>
      </c>
      <c r="X2704" s="5">
        <v>0</v>
      </c>
      <c r="Y2704" s="5">
        <v>9300</v>
      </c>
      <c r="Z2704" s="5">
        <v>9500</v>
      </c>
      <c r="AA2704" s="5">
        <v>6.1782364190000001</v>
      </c>
      <c r="AB2704" s="5">
        <v>-73.333289570000005</v>
      </c>
      <c r="AC2704" s="7" t="s">
        <v>17</v>
      </c>
      <c r="AD2704" s="5">
        <v>1411113950</v>
      </c>
      <c r="AE2704" s="5" t="str">
        <f>MID(TablaPivotFinal[[#This Row],[Fecha]],1,4)</f>
        <v>2016</v>
      </c>
      <c r="AF2704" s="5" t="str">
        <f>MID(TablaPivotFinal[[#This Row],[Fecha]],5,3)</f>
        <v>Dic</v>
      </c>
      <c r="AG2704" s="7">
        <v>1411113950</v>
      </c>
      <c r="AH2704" s="8">
        <v>146394</v>
      </c>
      <c r="AI2704" t="s">
        <v>1096</v>
      </c>
      <c r="AJ2704" t="s">
        <v>875</v>
      </c>
      <c r="AK2704" t="s">
        <v>1224</v>
      </c>
    </row>
    <row r="2705" spans="1:37" x14ac:dyDescent="0.3">
      <c r="A2705" t="str">
        <f t="shared" si="126"/>
        <v>OIBA-Invias</v>
      </c>
      <c r="B2705" t="str">
        <f t="shared" si="127"/>
        <v>2016Ene</v>
      </c>
      <c r="C2705" t="str">
        <f t="shared" si="128"/>
        <v>6.178236419-73.33328957</v>
      </c>
      <c r="D2705" s="9" t="s">
        <v>282</v>
      </c>
      <c r="E2705" s="6" t="s">
        <v>531</v>
      </c>
      <c r="F2705" s="9" t="s">
        <v>532</v>
      </c>
      <c r="G2705" s="6">
        <v>68</v>
      </c>
      <c r="H2705" s="9" t="s">
        <v>533</v>
      </c>
      <c r="I2705" s="9" t="s">
        <v>456</v>
      </c>
      <c r="J2705" s="9" t="s">
        <v>111</v>
      </c>
      <c r="K2705" s="9" t="s">
        <v>534</v>
      </c>
      <c r="L2705" s="9" t="s">
        <v>457</v>
      </c>
      <c r="M2705" s="6">
        <v>-1</v>
      </c>
      <c r="N2705" s="6">
        <v>-1</v>
      </c>
      <c r="O2705" s="9" t="s">
        <v>535</v>
      </c>
      <c r="P2705" s="6">
        <v>8200</v>
      </c>
      <c r="Q2705" s="6">
        <v>8900</v>
      </c>
      <c r="R2705" s="6">
        <v>22900</v>
      </c>
      <c r="S2705" s="6">
        <v>28500</v>
      </c>
      <c r="T2705" s="6">
        <v>33300</v>
      </c>
      <c r="U2705" s="6">
        <v>0</v>
      </c>
      <c r="V2705" s="6">
        <v>0</v>
      </c>
      <c r="W2705" s="6">
        <v>0</v>
      </c>
      <c r="X2705" s="6">
        <v>0</v>
      </c>
      <c r="Y2705" s="6">
        <v>9300</v>
      </c>
      <c r="Z2705" s="6">
        <v>9500</v>
      </c>
      <c r="AA2705" s="6">
        <v>6.1782364190000001</v>
      </c>
      <c r="AB2705" s="6">
        <v>-73.333289570000005</v>
      </c>
      <c r="AC2705" s="9" t="s">
        <v>19</v>
      </c>
      <c r="AD2705" s="6">
        <v>1442324300</v>
      </c>
      <c r="AE2705" s="6" t="str">
        <f>MID(TablaPivotFinal[[#This Row],[Fecha]],1,4)</f>
        <v>2016</v>
      </c>
      <c r="AF2705" s="6" t="str">
        <f>MID(TablaPivotFinal[[#This Row],[Fecha]],5,3)</f>
        <v>Ene</v>
      </c>
      <c r="AG2705" s="9">
        <v>1442324300</v>
      </c>
      <c r="AH2705" s="10">
        <v>157019</v>
      </c>
      <c r="AI2705" t="s">
        <v>1096</v>
      </c>
      <c r="AJ2705" t="s">
        <v>864</v>
      </c>
      <c r="AK2705" t="s">
        <v>1224</v>
      </c>
    </row>
    <row r="2706" spans="1:37" x14ac:dyDescent="0.3">
      <c r="A2706" t="str">
        <f t="shared" si="126"/>
        <v>OIBA-Invias</v>
      </c>
      <c r="B2706" t="str">
        <f t="shared" si="127"/>
        <v>2016Feb</v>
      </c>
      <c r="C2706" t="str">
        <f t="shared" si="128"/>
        <v>6.178236419-73.33328957</v>
      </c>
      <c r="D2706" s="7" t="s">
        <v>282</v>
      </c>
      <c r="E2706" s="5" t="s">
        <v>531</v>
      </c>
      <c r="F2706" s="7" t="s">
        <v>532</v>
      </c>
      <c r="G2706" s="5">
        <v>68</v>
      </c>
      <c r="H2706" s="7" t="s">
        <v>533</v>
      </c>
      <c r="I2706" s="7" t="s">
        <v>456</v>
      </c>
      <c r="J2706" s="7" t="s">
        <v>111</v>
      </c>
      <c r="K2706" s="7" t="s">
        <v>534</v>
      </c>
      <c r="L2706" s="7" t="s">
        <v>457</v>
      </c>
      <c r="M2706" s="5">
        <v>-1</v>
      </c>
      <c r="N2706" s="5">
        <v>-1</v>
      </c>
      <c r="O2706" s="7" t="s">
        <v>535</v>
      </c>
      <c r="P2706" s="5">
        <v>8200</v>
      </c>
      <c r="Q2706" s="5">
        <v>8900</v>
      </c>
      <c r="R2706" s="5">
        <v>22900</v>
      </c>
      <c r="S2706" s="5">
        <v>28500</v>
      </c>
      <c r="T2706" s="5">
        <v>33300</v>
      </c>
      <c r="U2706" s="5">
        <v>0</v>
      </c>
      <c r="V2706" s="5">
        <v>0</v>
      </c>
      <c r="W2706" s="5">
        <v>0</v>
      </c>
      <c r="X2706" s="5">
        <v>0</v>
      </c>
      <c r="Y2706" s="5">
        <v>9300</v>
      </c>
      <c r="Z2706" s="5">
        <v>9500</v>
      </c>
      <c r="AA2706" s="5">
        <v>6.1782364190000001</v>
      </c>
      <c r="AB2706" s="5">
        <v>-73.333289570000005</v>
      </c>
      <c r="AC2706" s="7" t="s">
        <v>21</v>
      </c>
      <c r="AD2706" s="5">
        <v>998620400</v>
      </c>
      <c r="AE2706" s="5" t="str">
        <f>MID(TablaPivotFinal[[#This Row],[Fecha]],1,4)</f>
        <v>2016</v>
      </c>
      <c r="AF2706" s="5" t="str">
        <f>MID(TablaPivotFinal[[#This Row],[Fecha]],5,3)</f>
        <v>Feb</v>
      </c>
      <c r="AG2706" s="7">
        <v>998620400</v>
      </c>
      <c r="AH2706" s="8">
        <v>90282</v>
      </c>
      <c r="AI2706" t="s">
        <v>1096</v>
      </c>
      <c r="AJ2706" t="s">
        <v>865</v>
      </c>
      <c r="AK2706" t="s">
        <v>1224</v>
      </c>
    </row>
    <row r="2707" spans="1:37" x14ac:dyDescent="0.3">
      <c r="A2707" t="str">
        <f t="shared" si="126"/>
        <v>OIBA-Invias</v>
      </c>
      <c r="B2707" t="str">
        <f t="shared" si="127"/>
        <v>2016Jul</v>
      </c>
      <c r="C2707" t="str">
        <f t="shared" si="128"/>
        <v>6.178236419-73.33328957</v>
      </c>
      <c r="D2707" s="9" t="s">
        <v>282</v>
      </c>
      <c r="E2707" s="6" t="s">
        <v>531</v>
      </c>
      <c r="F2707" s="9" t="s">
        <v>532</v>
      </c>
      <c r="G2707" s="6">
        <v>68</v>
      </c>
      <c r="H2707" s="9" t="s">
        <v>533</v>
      </c>
      <c r="I2707" s="9" t="s">
        <v>456</v>
      </c>
      <c r="J2707" s="9" t="s">
        <v>111</v>
      </c>
      <c r="K2707" s="9" t="s">
        <v>534</v>
      </c>
      <c r="L2707" s="9" t="s">
        <v>457</v>
      </c>
      <c r="M2707" s="6">
        <v>-1</v>
      </c>
      <c r="N2707" s="6">
        <v>-1</v>
      </c>
      <c r="O2707" s="9" t="s">
        <v>535</v>
      </c>
      <c r="P2707" s="6">
        <v>8200</v>
      </c>
      <c r="Q2707" s="6">
        <v>8900</v>
      </c>
      <c r="R2707" s="6">
        <v>22900</v>
      </c>
      <c r="S2707" s="6">
        <v>28500</v>
      </c>
      <c r="T2707" s="6">
        <v>33300</v>
      </c>
      <c r="U2707" s="6">
        <v>0</v>
      </c>
      <c r="V2707" s="6">
        <v>0</v>
      </c>
      <c r="W2707" s="6">
        <v>0</v>
      </c>
      <c r="X2707" s="6">
        <v>0</v>
      </c>
      <c r="Y2707" s="6">
        <v>9300</v>
      </c>
      <c r="Z2707" s="6">
        <v>9500</v>
      </c>
      <c r="AA2707" s="6">
        <v>6.1782364190000001</v>
      </c>
      <c r="AB2707" s="6">
        <v>-73.333289570000005</v>
      </c>
      <c r="AC2707" s="9" t="s">
        <v>23</v>
      </c>
      <c r="AD2707" s="6">
        <v>887747350</v>
      </c>
      <c r="AE2707" s="6" t="str">
        <f>MID(TablaPivotFinal[[#This Row],[Fecha]],1,4)</f>
        <v>2016</v>
      </c>
      <c r="AF2707" s="6" t="str">
        <f>MID(TablaPivotFinal[[#This Row],[Fecha]],5,3)</f>
        <v>Jul</v>
      </c>
      <c r="AG2707" s="9">
        <v>887747350</v>
      </c>
      <c r="AH2707" s="10">
        <v>100525</v>
      </c>
      <c r="AI2707" t="s">
        <v>1096</v>
      </c>
      <c r="AJ2707" t="s">
        <v>870</v>
      </c>
      <c r="AK2707" t="s">
        <v>1224</v>
      </c>
    </row>
    <row r="2708" spans="1:37" x14ac:dyDescent="0.3">
      <c r="A2708" t="str">
        <f t="shared" si="126"/>
        <v>OIBA-Invias</v>
      </c>
      <c r="B2708" t="str">
        <f t="shared" si="127"/>
        <v>2016Jun</v>
      </c>
      <c r="C2708" t="str">
        <f t="shared" si="128"/>
        <v>6.178236419-73.33328957</v>
      </c>
      <c r="D2708" s="7" t="s">
        <v>282</v>
      </c>
      <c r="E2708" s="5" t="s">
        <v>531</v>
      </c>
      <c r="F2708" s="7" t="s">
        <v>532</v>
      </c>
      <c r="G2708" s="5">
        <v>68</v>
      </c>
      <c r="H2708" s="7" t="s">
        <v>533</v>
      </c>
      <c r="I2708" s="7" t="s">
        <v>456</v>
      </c>
      <c r="J2708" s="7" t="s">
        <v>111</v>
      </c>
      <c r="K2708" s="7" t="s">
        <v>534</v>
      </c>
      <c r="L2708" s="7" t="s">
        <v>457</v>
      </c>
      <c r="M2708" s="5">
        <v>-1</v>
      </c>
      <c r="N2708" s="5">
        <v>-1</v>
      </c>
      <c r="O2708" s="7" t="s">
        <v>535</v>
      </c>
      <c r="P2708" s="5">
        <v>8200</v>
      </c>
      <c r="Q2708" s="5">
        <v>8900</v>
      </c>
      <c r="R2708" s="5">
        <v>22900</v>
      </c>
      <c r="S2708" s="5">
        <v>28500</v>
      </c>
      <c r="T2708" s="5">
        <v>33300</v>
      </c>
      <c r="U2708" s="5">
        <v>0</v>
      </c>
      <c r="V2708" s="5">
        <v>0</v>
      </c>
      <c r="W2708" s="5">
        <v>0</v>
      </c>
      <c r="X2708" s="5">
        <v>0</v>
      </c>
      <c r="Y2708" s="5">
        <v>9300</v>
      </c>
      <c r="Z2708" s="5">
        <v>9500</v>
      </c>
      <c r="AA2708" s="5">
        <v>6.1782364190000001</v>
      </c>
      <c r="AB2708" s="5">
        <v>-73.333289570000005</v>
      </c>
      <c r="AC2708" s="7" t="s">
        <v>25</v>
      </c>
      <c r="AD2708" s="5">
        <v>1025016400</v>
      </c>
      <c r="AE2708" s="5" t="str">
        <f>MID(TablaPivotFinal[[#This Row],[Fecha]],1,4)</f>
        <v>2016</v>
      </c>
      <c r="AF2708" s="5" t="str">
        <f>MID(TablaPivotFinal[[#This Row],[Fecha]],5,3)</f>
        <v>Jun</v>
      </c>
      <c r="AG2708" s="7">
        <v>1025016400</v>
      </c>
      <c r="AH2708" s="8">
        <v>103607</v>
      </c>
      <c r="AI2708" t="s">
        <v>1096</v>
      </c>
      <c r="AJ2708" t="s">
        <v>869</v>
      </c>
      <c r="AK2708" t="s">
        <v>1224</v>
      </c>
    </row>
    <row r="2709" spans="1:37" x14ac:dyDescent="0.3">
      <c r="A2709" t="str">
        <f t="shared" si="126"/>
        <v>OIBA-Invias</v>
      </c>
      <c r="B2709" t="str">
        <f t="shared" si="127"/>
        <v>2016Mar</v>
      </c>
      <c r="C2709" t="str">
        <f t="shared" si="128"/>
        <v>6.178236419-73.33328957</v>
      </c>
      <c r="D2709" s="9" t="s">
        <v>282</v>
      </c>
      <c r="E2709" s="6" t="s">
        <v>531</v>
      </c>
      <c r="F2709" s="9" t="s">
        <v>532</v>
      </c>
      <c r="G2709" s="6">
        <v>68</v>
      </c>
      <c r="H2709" s="9" t="s">
        <v>533</v>
      </c>
      <c r="I2709" s="9" t="s">
        <v>456</v>
      </c>
      <c r="J2709" s="9" t="s">
        <v>111</v>
      </c>
      <c r="K2709" s="9" t="s">
        <v>534</v>
      </c>
      <c r="L2709" s="9" t="s">
        <v>457</v>
      </c>
      <c r="M2709" s="6">
        <v>-1</v>
      </c>
      <c r="N2709" s="6">
        <v>-1</v>
      </c>
      <c r="O2709" s="9" t="s">
        <v>535</v>
      </c>
      <c r="P2709" s="6">
        <v>8200</v>
      </c>
      <c r="Q2709" s="6">
        <v>8900</v>
      </c>
      <c r="R2709" s="6">
        <v>22900</v>
      </c>
      <c r="S2709" s="6">
        <v>28500</v>
      </c>
      <c r="T2709" s="6">
        <v>33300</v>
      </c>
      <c r="U2709" s="6">
        <v>0</v>
      </c>
      <c r="V2709" s="6">
        <v>0</v>
      </c>
      <c r="W2709" s="6">
        <v>0</v>
      </c>
      <c r="X2709" s="6">
        <v>0</v>
      </c>
      <c r="Y2709" s="6">
        <v>9300</v>
      </c>
      <c r="Z2709" s="6">
        <v>9500</v>
      </c>
      <c r="AA2709" s="6">
        <v>6.1782364190000001</v>
      </c>
      <c r="AB2709" s="6">
        <v>-73.333289570000005</v>
      </c>
      <c r="AC2709" s="9" t="s">
        <v>27</v>
      </c>
      <c r="AD2709" s="6">
        <v>1249988500</v>
      </c>
      <c r="AE2709" s="6" t="str">
        <f>MID(TablaPivotFinal[[#This Row],[Fecha]],1,4)</f>
        <v>2016</v>
      </c>
      <c r="AF2709" s="6" t="str">
        <f>MID(TablaPivotFinal[[#This Row],[Fecha]],5,3)</f>
        <v>Mar</v>
      </c>
      <c r="AG2709" s="9">
        <v>1249988500</v>
      </c>
      <c r="AH2709" s="10">
        <v>126134</v>
      </c>
      <c r="AI2709" t="s">
        <v>1096</v>
      </c>
      <c r="AJ2709" t="s">
        <v>866</v>
      </c>
      <c r="AK2709" t="s">
        <v>1224</v>
      </c>
    </row>
    <row r="2710" spans="1:37" x14ac:dyDescent="0.3">
      <c r="A2710" t="str">
        <f t="shared" si="126"/>
        <v>OIBA-Invias</v>
      </c>
      <c r="B2710" t="str">
        <f t="shared" si="127"/>
        <v>2016May</v>
      </c>
      <c r="C2710" t="str">
        <f t="shared" si="128"/>
        <v>6.178236419-73.33328957</v>
      </c>
      <c r="D2710" s="7" t="s">
        <v>282</v>
      </c>
      <c r="E2710" s="5" t="s">
        <v>531</v>
      </c>
      <c r="F2710" s="7" t="s">
        <v>532</v>
      </c>
      <c r="G2710" s="5">
        <v>68</v>
      </c>
      <c r="H2710" s="7" t="s">
        <v>533</v>
      </c>
      <c r="I2710" s="7" t="s">
        <v>456</v>
      </c>
      <c r="J2710" s="7" t="s">
        <v>111</v>
      </c>
      <c r="K2710" s="7" t="s">
        <v>534</v>
      </c>
      <c r="L2710" s="7" t="s">
        <v>457</v>
      </c>
      <c r="M2710" s="5">
        <v>-1</v>
      </c>
      <c r="N2710" s="5">
        <v>-1</v>
      </c>
      <c r="O2710" s="7" t="s">
        <v>535</v>
      </c>
      <c r="P2710" s="5">
        <v>8200</v>
      </c>
      <c r="Q2710" s="5">
        <v>8900</v>
      </c>
      <c r="R2710" s="5">
        <v>22900</v>
      </c>
      <c r="S2710" s="5">
        <v>28500</v>
      </c>
      <c r="T2710" s="5">
        <v>33300</v>
      </c>
      <c r="U2710" s="5">
        <v>0</v>
      </c>
      <c r="V2710" s="5">
        <v>0</v>
      </c>
      <c r="W2710" s="5">
        <v>0</v>
      </c>
      <c r="X2710" s="5">
        <v>0</v>
      </c>
      <c r="Y2710" s="5">
        <v>9300</v>
      </c>
      <c r="Z2710" s="5">
        <v>9500</v>
      </c>
      <c r="AA2710" s="5">
        <v>6.1782364190000001</v>
      </c>
      <c r="AB2710" s="5">
        <v>-73.333289570000005</v>
      </c>
      <c r="AC2710" s="7" t="s">
        <v>29</v>
      </c>
      <c r="AD2710" s="5">
        <v>1099647850</v>
      </c>
      <c r="AE2710" s="5" t="str">
        <f>MID(TablaPivotFinal[[#This Row],[Fecha]],1,4)</f>
        <v>2016</v>
      </c>
      <c r="AF2710" s="5" t="str">
        <f>MID(TablaPivotFinal[[#This Row],[Fecha]],5,3)</f>
        <v>May</v>
      </c>
      <c r="AG2710" s="7">
        <v>1099647850</v>
      </c>
      <c r="AH2710" s="8">
        <v>103540</v>
      </c>
      <c r="AI2710" t="s">
        <v>1096</v>
      </c>
      <c r="AJ2710" t="s">
        <v>868</v>
      </c>
      <c r="AK2710" t="s">
        <v>1224</v>
      </c>
    </row>
    <row r="2711" spans="1:37" x14ac:dyDescent="0.3">
      <c r="A2711" t="str">
        <f t="shared" si="126"/>
        <v>OIBA-Invias</v>
      </c>
      <c r="B2711" t="str">
        <f t="shared" si="127"/>
        <v>2016Nov</v>
      </c>
      <c r="C2711" t="str">
        <f t="shared" si="128"/>
        <v>6.178236419-73.33328957</v>
      </c>
      <c r="D2711" s="9" t="s">
        <v>282</v>
      </c>
      <c r="E2711" s="6" t="s">
        <v>531</v>
      </c>
      <c r="F2711" s="9" t="s">
        <v>532</v>
      </c>
      <c r="G2711" s="6">
        <v>68</v>
      </c>
      <c r="H2711" s="9" t="s">
        <v>533</v>
      </c>
      <c r="I2711" s="9" t="s">
        <v>456</v>
      </c>
      <c r="J2711" s="9" t="s">
        <v>111</v>
      </c>
      <c r="K2711" s="9" t="s">
        <v>534</v>
      </c>
      <c r="L2711" s="9" t="s">
        <v>457</v>
      </c>
      <c r="M2711" s="6">
        <v>-1</v>
      </c>
      <c r="N2711" s="6">
        <v>-1</v>
      </c>
      <c r="O2711" s="9" t="s">
        <v>535</v>
      </c>
      <c r="P2711" s="6">
        <v>8200</v>
      </c>
      <c r="Q2711" s="6">
        <v>8900</v>
      </c>
      <c r="R2711" s="6">
        <v>22900</v>
      </c>
      <c r="S2711" s="6">
        <v>28500</v>
      </c>
      <c r="T2711" s="6">
        <v>33300</v>
      </c>
      <c r="U2711" s="6">
        <v>0</v>
      </c>
      <c r="V2711" s="6">
        <v>0</v>
      </c>
      <c r="W2711" s="6">
        <v>0</v>
      </c>
      <c r="X2711" s="6">
        <v>0</v>
      </c>
      <c r="Y2711" s="6">
        <v>9300</v>
      </c>
      <c r="Z2711" s="6">
        <v>9500</v>
      </c>
      <c r="AA2711" s="6">
        <v>6.1782364190000001</v>
      </c>
      <c r="AB2711" s="6">
        <v>-73.333289570000005</v>
      </c>
      <c r="AC2711" s="9" t="s">
        <v>31</v>
      </c>
      <c r="AD2711" s="6">
        <v>1198786200</v>
      </c>
      <c r="AE2711" s="6" t="str">
        <f>MID(TablaPivotFinal[[#This Row],[Fecha]],1,4)</f>
        <v>2016</v>
      </c>
      <c r="AF2711" s="6" t="str">
        <f>MID(TablaPivotFinal[[#This Row],[Fecha]],5,3)</f>
        <v>Nov</v>
      </c>
      <c r="AG2711" s="9">
        <v>1198786200</v>
      </c>
      <c r="AH2711" s="10">
        <v>112604</v>
      </c>
      <c r="AI2711" t="s">
        <v>1096</v>
      </c>
      <c r="AJ2711" t="s">
        <v>874</v>
      </c>
      <c r="AK2711" t="s">
        <v>1224</v>
      </c>
    </row>
    <row r="2712" spans="1:37" x14ac:dyDescent="0.3">
      <c r="A2712" t="str">
        <f t="shared" si="126"/>
        <v>OIBA-Invias</v>
      </c>
      <c r="B2712" t="str">
        <f t="shared" si="127"/>
        <v>2016Oct</v>
      </c>
      <c r="C2712" t="str">
        <f t="shared" si="128"/>
        <v>6.178236419-73.33328957</v>
      </c>
      <c r="D2712" s="7" t="s">
        <v>282</v>
      </c>
      <c r="E2712" s="5" t="s">
        <v>531</v>
      </c>
      <c r="F2712" s="7" t="s">
        <v>532</v>
      </c>
      <c r="G2712" s="5">
        <v>68</v>
      </c>
      <c r="H2712" s="7" t="s">
        <v>533</v>
      </c>
      <c r="I2712" s="7" t="s">
        <v>456</v>
      </c>
      <c r="J2712" s="7" t="s">
        <v>111</v>
      </c>
      <c r="K2712" s="7" t="s">
        <v>534</v>
      </c>
      <c r="L2712" s="7" t="s">
        <v>457</v>
      </c>
      <c r="M2712" s="5">
        <v>-1</v>
      </c>
      <c r="N2712" s="5">
        <v>-1</v>
      </c>
      <c r="O2712" s="7" t="s">
        <v>535</v>
      </c>
      <c r="P2712" s="5">
        <v>8200</v>
      </c>
      <c r="Q2712" s="5">
        <v>8900</v>
      </c>
      <c r="R2712" s="5">
        <v>22900</v>
      </c>
      <c r="S2712" s="5">
        <v>28500</v>
      </c>
      <c r="T2712" s="5">
        <v>33300</v>
      </c>
      <c r="U2712" s="5">
        <v>0</v>
      </c>
      <c r="V2712" s="5">
        <v>0</v>
      </c>
      <c r="W2712" s="5">
        <v>0</v>
      </c>
      <c r="X2712" s="5">
        <v>0</v>
      </c>
      <c r="Y2712" s="5">
        <v>9300</v>
      </c>
      <c r="Z2712" s="5">
        <v>9500</v>
      </c>
      <c r="AA2712" s="5">
        <v>6.1782364190000001</v>
      </c>
      <c r="AB2712" s="5">
        <v>-73.333289570000005</v>
      </c>
      <c r="AC2712" s="7" t="s">
        <v>33</v>
      </c>
      <c r="AD2712" s="5">
        <v>1216323800</v>
      </c>
      <c r="AE2712" s="5" t="str">
        <f>MID(TablaPivotFinal[[#This Row],[Fecha]],1,4)</f>
        <v>2016</v>
      </c>
      <c r="AF2712" s="5" t="str">
        <f>MID(TablaPivotFinal[[#This Row],[Fecha]],5,3)</f>
        <v>Oct</v>
      </c>
      <c r="AG2712" s="7">
        <v>1216323800</v>
      </c>
      <c r="AH2712" s="8">
        <v>117547</v>
      </c>
      <c r="AI2712" t="s">
        <v>1096</v>
      </c>
      <c r="AJ2712" t="s">
        <v>873</v>
      </c>
      <c r="AK2712" t="s">
        <v>1224</v>
      </c>
    </row>
    <row r="2713" spans="1:37" x14ac:dyDescent="0.3">
      <c r="A2713" t="str">
        <f t="shared" si="126"/>
        <v>OIBA-Invias</v>
      </c>
      <c r="B2713" t="str">
        <f t="shared" si="127"/>
        <v>2016Sep</v>
      </c>
      <c r="C2713" t="str">
        <f t="shared" si="128"/>
        <v>6.178236419-73.33328957</v>
      </c>
      <c r="D2713" s="9" t="s">
        <v>282</v>
      </c>
      <c r="E2713" s="6" t="s">
        <v>531</v>
      </c>
      <c r="F2713" s="9" t="s">
        <v>532</v>
      </c>
      <c r="G2713" s="6">
        <v>68</v>
      </c>
      <c r="H2713" s="9" t="s">
        <v>533</v>
      </c>
      <c r="I2713" s="9" t="s">
        <v>456</v>
      </c>
      <c r="J2713" s="9" t="s">
        <v>111</v>
      </c>
      <c r="K2713" s="9" t="s">
        <v>534</v>
      </c>
      <c r="L2713" s="9" t="s">
        <v>457</v>
      </c>
      <c r="M2713" s="6">
        <v>-1</v>
      </c>
      <c r="N2713" s="6">
        <v>-1</v>
      </c>
      <c r="O2713" s="9" t="s">
        <v>535</v>
      </c>
      <c r="P2713" s="6">
        <v>8200</v>
      </c>
      <c r="Q2713" s="6">
        <v>8900</v>
      </c>
      <c r="R2713" s="6">
        <v>22900</v>
      </c>
      <c r="S2713" s="6">
        <v>28500</v>
      </c>
      <c r="T2713" s="6">
        <v>33300</v>
      </c>
      <c r="U2713" s="6">
        <v>0</v>
      </c>
      <c r="V2713" s="6">
        <v>0</v>
      </c>
      <c r="W2713" s="6">
        <v>0</v>
      </c>
      <c r="X2713" s="6">
        <v>0</v>
      </c>
      <c r="Y2713" s="6">
        <v>9300</v>
      </c>
      <c r="Z2713" s="6">
        <v>9500</v>
      </c>
      <c r="AA2713" s="6">
        <v>6.1782364190000001</v>
      </c>
      <c r="AB2713" s="6">
        <v>-73.333289570000005</v>
      </c>
      <c r="AC2713" s="9" t="s">
        <v>35</v>
      </c>
      <c r="AD2713" s="6">
        <v>1102602800</v>
      </c>
      <c r="AE2713" s="6" t="str">
        <f>MID(TablaPivotFinal[[#This Row],[Fecha]],1,4)</f>
        <v>2016</v>
      </c>
      <c r="AF2713" s="6" t="str">
        <f>MID(TablaPivotFinal[[#This Row],[Fecha]],5,3)</f>
        <v>Sep</v>
      </c>
      <c r="AG2713" s="9">
        <v>1102602800</v>
      </c>
      <c r="AH2713" s="10">
        <v>100409</v>
      </c>
      <c r="AI2713" t="s">
        <v>1096</v>
      </c>
      <c r="AJ2713" t="s">
        <v>872</v>
      </c>
      <c r="AK2713" t="s">
        <v>1224</v>
      </c>
    </row>
    <row r="2714" spans="1:37" x14ac:dyDescent="0.3">
      <c r="A2714" t="str">
        <f t="shared" si="126"/>
        <v>OIBA-Invias</v>
      </c>
      <c r="B2714" t="str">
        <f t="shared" si="127"/>
        <v>2017Abr</v>
      </c>
      <c r="C2714" t="str">
        <f t="shared" si="128"/>
        <v>6.178236419-73.33328957</v>
      </c>
      <c r="D2714" s="7" t="s">
        <v>282</v>
      </c>
      <c r="E2714" s="5" t="s">
        <v>531</v>
      </c>
      <c r="F2714" s="7" t="s">
        <v>532</v>
      </c>
      <c r="G2714" s="5">
        <v>68</v>
      </c>
      <c r="H2714" s="7" t="s">
        <v>533</v>
      </c>
      <c r="I2714" s="7" t="s">
        <v>456</v>
      </c>
      <c r="J2714" s="7" t="s">
        <v>111</v>
      </c>
      <c r="K2714" s="7" t="s">
        <v>534</v>
      </c>
      <c r="L2714" s="7" t="s">
        <v>457</v>
      </c>
      <c r="M2714" s="5">
        <v>-1</v>
      </c>
      <c r="N2714" s="5">
        <v>-1</v>
      </c>
      <c r="O2714" s="7" t="s">
        <v>535</v>
      </c>
      <c r="P2714" s="5">
        <v>8200</v>
      </c>
      <c r="Q2714" s="5">
        <v>8900</v>
      </c>
      <c r="R2714" s="5">
        <v>22900</v>
      </c>
      <c r="S2714" s="5">
        <v>28500</v>
      </c>
      <c r="T2714" s="5">
        <v>33300</v>
      </c>
      <c r="U2714" s="5">
        <v>0</v>
      </c>
      <c r="V2714" s="5">
        <v>0</v>
      </c>
      <c r="W2714" s="5">
        <v>0</v>
      </c>
      <c r="X2714" s="5">
        <v>0</v>
      </c>
      <c r="Y2714" s="5">
        <v>9300</v>
      </c>
      <c r="Z2714" s="5">
        <v>9500</v>
      </c>
      <c r="AA2714" s="5">
        <v>6.1782364190000001</v>
      </c>
      <c r="AB2714" s="5">
        <v>-73.333289570000005</v>
      </c>
      <c r="AC2714" s="7" t="s">
        <v>37</v>
      </c>
      <c r="AD2714" s="5">
        <v>1343976900</v>
      </c>
      <c r="AE2714" s="5" t="str">
        <f>MID(TablaPivotFinal[[#This Row],[Fecha]],1,4)</f>
        <v>2017</v>
      </c>
      <c r="AF2714" s="5" t="str">
        <f>MID(TablaPivotFinal[[#This Row],[Fecha]],5,3)</f>
        <v>Abr</v>
      </c>
      <c r="AG2714" s="7">
        <v>1343976900</v>
      </c>
      <c r="AH2714" s="8">
        <v>4264.3</v>
      </c>
      <c r="AI2714" t="s">
        <v>1096</v>
      </c>
      <c r="AJ2714" t="s">
        <v>879</v>
      </c>
      <c r="AK2714" t="s">
        <v>1224</v>
      </c>
    </row>
    <row r="2715" spans="1:37" x14ac:dyDescent="0.3">
      <c r="A2715" t="str">
        <f t="shared" si="126"/>
        <v>OIBA-Invias</v>
      </c>
      <c r="B2715" t="str">
        <f t="shared" si="127"/>
        <v>2017Ago</v>
      </c>
      <c r="C2715" t="str">
        <f t="shared" si="128"/>
        <v>6.178236419-73.33328957</v>
      </c>
      <c r="D2715" s="9" t="s">
        <v>282</v>
      </c>
      <c r="E2715" s="6" t="s">
        <v>531</v>
      </c>
      <c r="F2715" s="9" t="s">
        <v>532</v>
      </c>
      <c r="G2715" s="6">
        <v>68</v>
      </c>
      <c r="H2715" s="9" t="s">
        <v>533</v>
      </c>
      <c r="I2715" s="9" t="s">
        <v>456</v>
      </c>
      <c r="J2715" s="9" t="s">
        <v>111</v>
      </c>
      <c r="K2715" s="9" t="s">
        <v>534</v>
      </c>
      <c r="L2715" s="9" t="s">
        <v>457</v>
      </c>
      <c r="M2715" s="6">
        <v>-1</v>
      </c>
      <c r="N2715" s="6">
        <v>-1</v>
      </c>
      <c r="O2715" s="9" t="s">
        <v>535</v>
      </c>
      <c r="P2715" s="6">
        <v>8200</v>
      </c>
      <c r="Q2715" s="6">
        <v>8900</v>
      </c>
      <c r="R2715" s="6">
        <v>22900</v>
      </c>
      <c r="S2715" s="6">
        <v>28500</v>
      </c>
      <c r="T2715" s="6">
        <v>33300</v>
      </c>
      <c r="U2715" s="6">
        <v>0</v>
      </c>
      <c r="V2715" s="6">
        <v>0</v>
      </c>
      <c r="W2715" s="6">
        <v>0</v>
      </c>
      <c r="X2715" s="6">
        <v>0</v>
      </c>
      <c r="Y2715" s="6">
        <v>9300</v>
      </c>
      <c r="Z2715" s="6">
        <v>9500</v>
      </c>
      <c r="AA2715" s="6">
        <v>6.1782364190000001</v>
      </c>
      <c r="AB2715" s="6">
        <v>-73.333289570000005</v>
      </c>
      <c r="AC2715" s="9" t="s">
        <v>39</v>
      </c>
      <c r="AD2715" s="6">
        <v>0</v>
      </c>
      <c r="AE2715" s="6" t="str">
        <f>MID(TablaPivotFinal[[#This Row],[Fecha]],1,4)</f>
        <v>2017</v>
      </c>
      <c r="AF2715" s="6" t="str">
        <f>MID(TablaPivotFinal[[#This Row],[Fecha]],5,3)</f>
        <v>Ago</v>
      </c>
      <c r="AG2715" s="9">
        <v>0</v>
      </c>
      <c r="AH2715" s="10">
        <v>0</v>
      </c>
      <c r="AI2715" t="s">
        <v>1096</v>
      </c>
      <c r="AJ2715" t="s">
        <v>883</v>
      </c>
      <c r="AK2715" t="s">
        <v>1224</v>
      </c>
    </row>
    <row r="2716" spans="1:37" x14ac:dyDescent="0.3">
      <c r="A2716" t="str">
        <f t="shared" si="126"/>
        <v>OIBA-Invias</v>
      </c>
      <c r="B2716" t="str">
        <f t="shared" si="127"/>
        <v>2017Dic</v>
      </c>
      <c r="C2716" t="str">
        <f t="shared" si="128"/>
        <v>6.178236419-73.33328957</v>
      </c>
      <c r="D2716" s="7" t="s">
        <v>282</v>
      </c>
      <c r="E2716" s="5" t="s">
        <v>531</v>
      </c>
      <c r="F2716" s="7" t="s">
        <v>532</v>
      </c>
      <c r="G2716" s="5">
        <v>68</v>
      </c>
      <c r="H2716" s="7" t="s">
        <v>533</v>
      </c>
      <c r="I2716" s="7" t="s">
        <v>456</v>
      </c>
      <c r="J2716" s="7" t="s">
        <v>111</v>
      </c>
      <c r="K2716" s="7" t="s">
        <v>534</v>
      </c>
      <c r="L2716" s="7" t="s">
        <v>457</v>
      </c>
      <c r="M2716" s="5">
        <v>-1</v>
      </c>
      <c r="N2716" s="5">
        <v>-1</v>
      </c>
      <c r="O2716" s="7" t="s">
        <v>535</v>
      </c>
      <c r="P2716" s="5">
        <v>8200</v>
      </c>
      <c r="Q2716" s="5">
        <v>8900</v>
      </c>
      <c r="R2716" s="5">
        <v>22900</v>
      </c>
      <c r="S2716" s="5">
        <v>28500</v>
      </c>
      <c r="T2716" s="5">
        <v>33300</v>
      </c>
      <c r="U2716" s="5">
        <v>0</v>
      </c>
      <c r="V2716" s="5">
        <v>0</v>
      </c>
      <c r="W2716" s="5">
        <v>0</v>
      </c>
      <c r="X2716" s="5">
        <v>0</v>
      </c>
      <c r="Y2716" s="5">
        <v>9300</v>
      </c>
      <c r="Z2716" s="5">
        <v>9500</v>
      </c>
      <c r="AA2716" s="5">
        <v>6.1782364190000001</v>
      </c>
      <c r="AB2716" s="5">
        <v>-73.333289570000005</v>
      </c>
      <c r="AC2716" s="7" t="s">
        <v>41</v>
      </c>
      <c r="AD2716" s="5">
        <v>0</v>
      </c>
      <c r="AE2716" s="5" t="str">
        <f>MID(TablaPivotFinal[[#This Row],[Fecha]],1,4)</f>
        <v>2017</v>
      </c>
      <c r="AF2716" s="5" t="str">
        <f>MID(TablaPivotFinal[[#This Row],[Fecha]],5,3)</f>
        <v>Dic</v>
      </c>
      <c r="AG2716" s="7">
        <v>0</v>
      </c>
      <c r="AH2716" s="8">
        <v>0</v>
      </c>
      <c r="AI2716" t="s">
        <v>1096</v>
      </c>
      <c r="AJ2716" t="s">
        <v>887</v>
      </c>
      <c r="AK2716" t="s">
        <v>1224</v>
      </c>
    </row>
    <row r="2717" spans="1:37" x14ac:dyDescent="0.3">
      <c r="A2717" t="str">
        <f t="shared" si="126"/>
        <v>OIBA-Invias</v>
      </c>
      <c r="B2717" t="str">
        <f t="shared" si="127"/>
        <v>2017Ene</v>
      </c>
      <c r="C2717" t="str">
        <f t="shared" si="128"/>
        <v>6.178236419-73.33328957</v>
      </c>
      <c r="D2717" s="9" t="s">
        <v>282</v>
      </c>
      <c r="E2717" s="6" t="s">
        <v>531</v>
      </c>
      <c r="F2717" s="9" t="s">
        <v>532</v>
      </c>
      <c r="G2717" s="6">
        <v>68</v>
      </c>
      <c r="H2717" s="9" t="s">
        <v>533</v>
      </c>
      <c r="I2717" s="9" t="s">
        <v>456</v>
      </c>
      <c r="J2717" s="9" t="s">
        <v>111</v>
      </c>
      <c r="K2717" s="9" t="s">
        <v>534</v>
      </c>
      <c r="L2717" s="9" t="s">
        <v>457</v>
      </c>
      <c r="M2717" s="6">
        <v>-1</v>
      </c>
      <c r="N2717" s="6">
        <v>-1</v>
      </c>
      <c r="O2717" s="9" t="s">
        <v>535</v>
      </c>
      <c r="P2717" s="6">
        <v>8200</v>
      </c>
      <c r="Q2717" s="6">
        <v>8900</v>
      </c>
      <c r="R2717" s="6">
        <v>22900</v>
      </c>
      <c r="S2717" s="6">
        <v>28500</v>
      </c>
      <c r="T2717" s="6">
        <v>33300</v>
      </c>
      <c r="U2717" s="6">
        <v>0</v>
      </c>
      <c r="V2717" s="6">
        <v>0</v>
      </c>
      <c r="W2717" s="6">
        <v>0</v>
      </c>
      <c r="X2717" s="6">
        <v>0</v>
      </c>
      <c r="Y2717" s="6">
        <v>9300</v>
      </c>
      <c r="Z2717" s="6">
        <v>9500</v>
      </c>
      <c r="AA2717" s="6">
        <v>6.1782364190000001</v>
      </c>
      <c r="AB2717" s="6">
        <v>-73.333289570000005</v>
      </c>
      <c r="AC2717" s="9" t="s">
        <v>43</v>
      </c>
      <c r="AD2717" s="6">
        <v>1571536500</v>
      </c>
      <c r="AE2717" s="6" t="str">
        <f>MID(TablaPivotFinal[[#This Row],[Fecha]],1,4)</f>
        <v>2017</v>
      </c>
      <c r="AF2717" s="6" t="str">
        <f>MID(TablaPivotFinal[[#This Row],[Fecha]],5,3)</f>
        <v>Ene</v>
      </c>
      <c r="AG2717" s="9">
        <v>1571536500</v>
      </c>
      <c r="AH2717" s="10">
        <v>5181.9354839999996</v>
      </c>
      <c r="AI2717" t="s">
        <v>1096</v>
      </c>
      <c r="AJ2717" t="s">
        <v>876</v>
      </c>
      <c r="AK2717" t="s">
        <v>1224</v>
      </c>
    </row>
    <row r="2718" spans="1:37" x14ac:dyDescent="0.3">
      <c r="A2718" t="str">
        <f t="shared" si="126"/>
        <v>OIBA-Invias</v>
      </c>
      <c r="B2718" t="str">
        <f t="shared" si="127"/>
        <v>2017Feb</v>
      </c>
      <c r="C2718" t="str">
        <f t="shared" si="128"/>
        <v>6.178236419-73.33328957</v>
      </c>
      <c r="D2718" s="7" t="s">
        <v>282</v>
      </c>
      <c r="E2718" s="5" t="s">
        <v>531</v>
      </c>
      <c r="F2718" s="7" t="s">
        <v>532</v>
      </c>
      <c r="G2718" s="5">
        <v>68</v>
      </c>
      <c r="H2718" s="7" t="s">
        <v>533</v>
      </c>
      <c r="I2718" s="7" t="s">
        <v>456</v>
      </c>
      <c r="J2718" s="7" t="s">
        <v>111</v>
      </c>
      <c r="K2718" s="7" t="s">
        <v>534</v>
      </c>
      <c r="L2718" s="7" t="s">
        <v>457</v>
      </c>
      <c r="M2718" s="5">
        <v>-1</v>
      </c>
      <c r="N2718" s="5">
        <v>-1</v>
      </c>
      <c r="O2718" s="7" t="s">
        <v>535</v>
      </c>
      <c r="P2718" s="5">
        <v>8200</v>
      </c>
      <c r="Q2718" s="5">
        <v>8900</v>
      </c>
      <c r="R2718" s="5">
        <v>22900</v>
      </c>
      <c r="S2718" s="5">
        <v>28500</v>
      </c>
      <c r="T2718" s="5">
        <v>33300</v>
      </c>
      <c r="U2718" s="5">
        <v>0</v>
      </c>
      <c r="V2718" s="5">
        <v>0</v>
      </c>
      <c r="W2718" s="5">
        <v>0</v>
      </c>
      <c r="X2718" s="5">
        <v>0</v>
      </c>
      <c r="Y2718" s="5">
        <v>9300</v>
      </c>
      <c r="Z2718" s="5">
        <v>9500</v>
      </c>
      <c r="AA2718" s="5">
        <v>6.1782364190000001</v>
      </c>
      <c r="AB2718" s="5">
        <v>-73.333289570000005</v>
      </c>
      <c r="AC2718" s="7" t="s">
        <v>45</v>
      </c>
      <c r="AD2718" s="5">
        <v>1079101200</v>
      </c>
      <c r="AE2718" s="5" t="str">
        <f>MID(TablaPivotFinal[[#This Row],[Fecha]],1,4)</f>
        <v>2017</v>
      </c>
      <c r="AF2718" s="5" t="str">
        <f>MID(TablaPivotFinal[[#This Row],[Fecha]],5,3)</f>
        <v>Feb</v>
      </c>
      <c r="AG2718" s="7">
        <v>1079101200</v>
      </c>
      <c r="AH2718" s="8">
        <v>3350.7142859999999</v>
      </c>
      <c r="AI2718" t="s">
        <v>1096</v>
      </c>
      <c r="AJ2718" t="s">
        <v>877</v>
      </c>
      <c r="AK2718" t="s">
        <v>1224</v>
      </c>
    </row>
    <row r="2719" spans="1:37" x14ac:dyDescent="0.3">
      <c r="A2719" t="str">
        <f t="shared" si="126"/>
        <v>OIBA-Invias</v>
      </c>
      <c r="B2719" t="str">
        <f t="shared" si="127"/>
        <v>2017Jul</v>
      </c>
      <c r="C2719" t="str">
        <f t="shared" si="128"/>
        <v>6.178236419-73.33328957</v>
      </c>
      <c r="D2719" s="9" t="s">
        <v>282</v>
      </c>
      <c r="E2719" s="6" t="s">
        <v>531</v>
      </c>
      <c r="F2719" s="9" t="s">
        <v>532</v>
      </c>
      <c r="G2719" s="6">
        <v>68</v>
      </c>
      <c r="H2719" s="9" t="s">
        <v>533</v>
      </c>
      <c r="I2719" s="9" t="s">
        <v>456</v>
      </c>
      <c r="J2719" s="9" t="s">
        <v>111</v>
      </c>
      <c r="K2719" s="9" t="s">
        <v>534</v>
      </c>
      <c r="L2719" s="9" t="s">
        <v>457</v>
      </c>
      <c r="M2719" s="6">
        <v>-1</v>
      </c>
      <c r="N2719" s="6">
        <v>-1</v>
      </c>
      <c r="O2719" s="9" t="s">
        <v>535</v>
      </c>
      <c r="P2719" s="6">
        <v>8200</v>
      </c>
      <c r="Q2719" s="6">
        <v>8900</v>
      </c>
      <c r="R2719" s="6">
        <v>22900</v>
      </c>
      <c r="S2719" s="6">
        <v>28500</v>
      </c>
      <c r="T2719" s="6">
        <v>33300</v>
      </c>
      <c r="U2719" s="6">
        <v>0</v>
      </c>
      <c r="V2719" s="6">
        <v>0</v>
      </c>
      <c r="W2719" s="6">
        <v>0</v>
      </c>
      <c r="X2719" s="6">
        <v>0</v>
      </c>
      <c r="Y2719" s="6">
        <v>9300</v>
      </c>
      <c r="Z2719" s="6">
        <v>9500</v>
      </c>
      <c r="AA2719" s="6">
        <v>6.1782364190000001</v>
      </c>
      <c r="AB2719" s="6">
        <v>-73.333289570000005</v>
      </c>
      <c r="AC2719" s="9" t="s">
        <v>47</v>
      </c>
      <c r="AD2719" s="6">
        <v>0</v>
      </c>
      <c r="AE2719" s="6" t="str">
        <f>MID(TablaPivotFinal[[#This Row],[Fecha]],1,4)</f>
        <v>2017</v>
      </c>
      <c r="AF2719" s="6" t="str">
        <f>MID(TablaPivotFinal[[#This Row],[Fecha]],5,3)</f>
        <v>Jul</v>
      </c>
      <c r="AG2719" s="9">
        <v>0</v>
      </c>
      <c r="AH2719" s="10">
        <v>0</v>
      </c>
      <c r="AI2719" t="s">
        <v>1096</v>
      </c>
      <c r="AJ2719" t="s">
        <v>882</v>
      </c>
      <c r="AK2719" t="s">
        <v>1224</v>
      </c>
    </row>
    <row r="2720" spans="1:37" x14ac:dyDescent="0.3">
      <c r="A2720" t="str">
        <f t="shared" si="126"/>
        <v>OIBA-Invias</v>
      </c>
      <c r="B2720" t="str">
        <f t="shared" si="127"/>
        <v>2017Jun</v>
      </c>
      <c r="C2720" t="str">
        <f t="shared" si="128"/>
        <v>6.178236419-73.33328957</v>
      </c>
      <c r="D2720" s="7" t="s">
        <v>282</v>
      </c>
      <c r="E2720" s="5" t="s">
        <v>531</v>
      </c>
      <c r="F2720" s="7" t="s">
        <v>532</v>
      </c>
      <c r="G2720" s="5">
        <v>68</v>
      </c>
      <c r="H2720" s="7" t="s">
        <v>533</v>
      </c>
      <c r="I2720" s="7" t="s">
        <v>456</v>
      </c>
      <c r="J2720" s="7" t="s">
        <v>111</v>
      </c>
      <c r="K2720" s="7" t="s">
        <v>534</v>
      </c>
      <c r="L2720" s="7" t="s">
        <v>457</v>
      </c>
      <c r="M2720" s="5">
        <v>-1</v>
      </c>
      <c r="N2720" s="5">
        <v>-1</v>
      </c>
      <c r="O2720" s="7" t="s">
        <v>535</v>
      </c>
      <c r="P2720" s="5">
        <v>8200</v>
      </c>
      <c r="Q2720" s="5">
        <v>8900</v>
      </c>
      <c r="R2720" s="5">
        <v>22900</v>
      </c>
      <c r="S2720" s="5">
        <v>28500</v>
      </c>
      <c r="T2720" s="5">
        <v>33300</v>
      </c>
      <c r="U2720" s="5">
        <v>0</v>
      </c>
      <c r="V2720" s="5">
        <v>0</v>
      </c>
      <c r="W2720" s="5">
        <v>0</v>
      </c>
      <c r="X2720" s="5">
        <v>0</v>
      </c>
      <c r="Y2720" s="5">
        <v>9300</v>
      </c>
      <c r="Z2720" s="5">
        <v>9500</v>
      </c>
      <c r="AA2720" s="5">
        <v>6.1782364190000001</v>
      </c>
      <c r="AB2720" s="5">
        <v>-73.333289570000005</v>
      </c>
      <c r="AC2720" s="7" t="s">
        <v>49</v>
      </c>
      <c r="AD2720" s="5">
        <v>1256759500</v>
      </c>
      <c r="AE2720" s="5" t="str">
        <f>MID(TablaPivotFinal[[#This Row],[Fecha]],1,4)</f>
        <v>2017</v>
      </c>
      <c r="AF2720" s="5" t="str">
        <f>MID(TablaPivotFinal[[#This Row],[Fecha]],5,3)</f>
        <v>Jun</v>
      </c>
      <c r="AG2720" s="7">
        <v>1256759500</v>
      </c>
      <c r="AH2720" s="8">
        <v>3869.4666670000001</v>
      </c>
      <c r="AI2720" t="s">
        <v>1096</v>
      </c>
      <c r="AJ2720" t="s">
        <v>881</v>
      </c>
      <c r="AK2720" t="s">
        <v>1224</v>
      </c>
    </row>
    <row r="2721" spans="1:37" x14ac:dyDescent="0.3">
      <c r="A2721" t="str">
        <f t="shared" si="126"/>
        <v>OIBA-Invias</v>
      </c>
      <c r="B2721" t="str">
        <f t="shared" si="127"/>
        <v>2017Mar</v>
      </c>
      <c r="C2721" t="str">
        <f t="shared" si="128"/>
        <v>6.178236419-73.33328957</v>
      </c>
      <c r="D2721" s="9" t="s">
        <v>282</v>
      </c>
      <c r="E2721" s="6" t="s">
        <v>531</v>
      </c>
      <c r="F2721" s="9" t="s">
        <v>532</v>
      </c>
      <c r="G2721" s="6">
        <v>68</v>
      </c>
      <c r="H2721" s="9" t="s">
        <v>533</v>
      </c>
      <c r="I2721" s="9" t="s">
        <v>456</v>
      </c>
      <c r="J2721" s="9" t="s">
        <v>111</v>
      </c>
      <c r="K2721" s="9" t="s">
        <v>534</v>
      </c>
      <c r="L2721" s="9" t="s">
        <v>457</v>
      </c>
      <c r="M2721" s="6">
        <v>-1</v>
      </c>
      <c r="N2721" s="6">
        <v>-1</v>
      </c>
      <c r="O2721" s="9" t="s">
        <v>535</v>
      </c>
      <c r="P2721" s="6">
        <v>8200</v>
      </c>
      <c r="Q2721" s="6">
        <v>8900</v>
      </c>
      <c r="R2721" s="6">
        <v>22900</v>
      </c>
      <c r="S2721" s="6">
        <v>28500</v>
      </c>
      <c r="T2721" s="6">
        <v>33300</v>
      </c>
      <c r="U2721" s="6">
        <v>0</v>
      </c>
      <c r="V2721" s="6">
        <v>0</v>
      </c>
      <c r="W2721" s="6">
        <v>0</v>
      </c>
      <c r="X2721" s="6">
        <v>0</v>
      </c>
      <c r="Y2721" s="6">
        <v>9300</v>
      </c>
      <c r="Z2721" s="6">
        <v>9500</v>
      </c>
      <c r="AA2721" s="6">
        <v>6.1782364190000001</v>
      </c>
      <c r="AB2721" s="6">
        <v>-73.333289570000005</v>
      </c>
      <c r="AC2721" s="9" t="s">
        <v>51</v>
      </c>
      <c r="AD2721" s="6">
        <v>1188110800</v>
      </c>
      <c r="AE2721" s="6" t="str">
        <f>MID(TablaPivotFinal[[#This Row],[Fecha]],1,4)</f>
        <v>2017</v>
      </c>
      <c r="AF2721" s="6" t="str">
        <f>MID(TablaPivotFinal[[#This Row],[Fecha]],5,3)</f>
        <v>Mar</v>
      </c>
      <c r="AG2721" s="9">
        <v>1188110800</v>
      </c>
      <c r="AH2721" s="10">
        <v>3344.3548390000001</v>
      </c>
      <c r="AI2721" t="s">
        <v>1096</v>
      </c>
      <c r="AJ2721" t="s">
        <v>878</v>
      </c>
      <c r="AK2721" t="s">
        <v>1224</v>
      </c>
    </row>
    <row r="2722" spans="1:37" x14ac:dyDescent="0.3">
      <c r="A2722" t="str">
        <f t="shared" si="126"/>
        <v>OIBA-Invias</v>
      </c>
      <c r="B2722" t="str">
        <f t="shared" si="127"/>
        <v>2017May</v>
      </c>
      <c r="C2722" t="str">
        <f t="shared" si="128"/>
        <v>6.178236419-73.33328957</v>
      </c>
      <c r="D2722" s="7" t="s">
        <v>282</v>
      </c>
      <c r="E2722" s="5" t="s">
        <v>531</v>
      </c>
      <c r="F2722" s="7" t="s">
        <v>532</v>
      </c>
      <c r="G2722" s="5">
        <v>68</v>
      </c>
      <c r="H2722" s="7" t="s">
        <v>533</v>
      </c>
      <c r="I2722" s="7" t="s">
        <v>456</v>
      </c>
      <c r="J2722" s="7" t="s">
        <v>111</v>
      </c>
      <c r="K2722" s="7" t="s">
        <v>534</v>
      </c>
      <c r="L2722" s="7" t="s">
        <v>457</v>
      </c>
      <c r="M2722" s="5">
        <v>-1</v>
      </c>
      <c r="N2722" s="5">
        <v>-1</v>
      </c>
      <c r="O2722" s="7" t="s">
        <v>535</v>
      </c>
      <c r="P2722" s="5">
        <v>8200</v>
      </c>
      <c r="Q2722" s="5">
        <v>8900</v>
      </c>
      <c r="R2722" s="5">
        <v>22900</v>
      </c>
      <c r="S2722" s="5">
        <v>28500</v>
      </c>
      <c r="T2722" s="5">
        <v>33300</v>
      </c>
      <c r="U2722" s="5">
        <v>0</v>
      </c>
      <c r="V2722" s="5">
        <v>0</v>
      </c>
      <c r="W2722" s="5">
        <v>0</v>
      </c>
      <c r="X2722" s="5">
        <v>0</v>
      </c>
      <c r="Y2722" s="5">
        <v>9300</v>
      </c>
      <c r="Z2722" s="5">
        <v>9500</v>
      </c>
      <c r="AA2722" s="5">
        <v>6.1782364190000001</v>
      </c>
      <c r="AB2722" s="5">
        <v>-73.333289570000005</v>
      </c>
      <c r="AC2722" s="7" t="s">
        <v>53</v>
      </c>
      <c r="AD2722" s="5">
        <v>1180928100</v>
      </c>
      <c r="AE2722" s="5" t="str">
        <f>MID(TablaPivotFinal[[#This Row],[Fecha]],1,4)</f>
        <v>2017</v>
      </c>
      <c r="AF2722" s="5" t="str">
        <f>MID(TablaPivotFinal[[#This Row],[Fecha]],5,3)</f>
        <v>May</v>
      </c>
      <c r="AG2722" s="7">
        <v>1180928100</v>
      </c>
      <c r="AH2722" s="8">
        <v>3350.8709680000002</v>
      </c>
      <c r="AI2722" t="s">
        <v>1096</v>
      </c>
      <c r="AJ2722" t="s">
        <v>880</v>
      </c>
      <c r="AK2722" t="s">
        <v>1224</v>
      </c>
    </row>
    <row r="2723" spans="1:37" x14ac:dyDescent="0.3">
      <c r="A2723" t="str">
        <f t="shared" si="126"/>
        <v>OIBA-Invias</v>
      </c>
      <c r="B2723" t="str">
        <f t="shared" si="127"/>
        <v>2017Nov</v>
      </c>
      <c r="C2723" t="str">
        <f t="shared" si="128"/>
        <v>6.178236419-73.33328957</v>
      </c>
      <c r="D2723" s="9" t="s">
        <v>282</v>
      </c>
      <c r="E2723" s="6" t="s">
        <v>531</v>
      </c>
      <c r="F2723" s="9" t="s">
        <v>532</v>
      </c>
      <c r="G2723" s="6">
        <v>68</v>
      </c>
      <c r="H2723" s="9" t="s">
        <v>533</v>
      </c>
      <c r="I2723" s="9" t="s">
        <v>456</v>
      </c>
      <c r="J2723" s="9" t="s">
        <v>111</v>
      </c>
      <c r="K2723" s="9" t="s">
        <v>534</v>
      </c>
      <c r="L2723" s="9" t="s">
        <v>457</v>
      </c>
      <c r="M2723" s="6">
        <v>-1</v>
      </c>
      <c r="N2723" s="6">
        <v>-1</v>
      </c>
      <c r="O2723" s="9" t="s">
        <v>535</v>
      </c>
      <c r="P2723" s="6">
        <v>8200</v>
      </c>
      <c r="Q2723" s="6">
        <v>8900</v>
      </c>
      <c r="R2723" s="6">
        <v>22900</v>
      </c>
      <c r="S2723" s="6">
        <v>28500</v>
      </c>
      <c r="T2723" s="6">
        <v>33300</v>
      </c>
      <c r="U2723" s="6">
        <v>0</v>
      </c>
      <c r="V2723" s="6">
        <v>0</v>
      </c>
      <c r="W2723" s="6">
        <v>0</v>
      </c>
      <c r="X2723" s="6">
        <v>0</v>
      </c>
      <c r="Y2723" s="6">
        <v>9300</v>
      </c>
      <c r="Z2723" s="6">
        <v>9500</v>
      </c>
      <c r="AA2723" s="6">
        <v>6.1782364190000001</v>
      </c>
      <c r="AB2723" s="6">
        <v>-73.333289570000005</v>
      </c>
      <c r="AC2723" s="9" t="s">
        <v>55</v>
      </c>
      <c r="AD2723" s="6">
        <v>0</v>
      </c>
      <c r="AE2723" s="6" t="str">
        <f>MID(TablaPivotFinal[[#This Row],[Fecha]],1,4)</f>
        <v>2017</v>
      </c>
      <c r="AF2723" s="6" t="str">
        <f>MID(TablaPivotFinal[[#This Row],[Fecha]],5,3)</f>
        <v>Nov</v>
      </c>
      <c r="AG2723" s="9">
        <v>0</v>
      </c>
      <c r="AH2723" s="10">
        <v>0</v>
      </c>
      <c r="AI2723" t="s">
        <v>1096</v>
      </c>
      <c r="AJ2723" t="s">
        <v>886</v>
      </c>
      <c r="AK2723" t="s">
        <v>1224</v>
      </c>
    </row>
    <row r="2724" spans="1:37" x14ac:dyDescent="0.3">
      <c r="A2724" t="str">
        <f t="shared" si="126"/>
        <v>OIBA-Invias</v>
      </c>
      <c r="B2724" t="str">
        <f t="shared" si="127"/>
        <v>2017Oct</v>
      </c>
      <c r="C2724" t="str">
        <f t="shared" si="128"/>
        <v>6.178236419-73.33328957</v>
      </c>
      <c r="D2724" s="7" t="s">
        <v>282</v>
      </c>
      <c r="E2724" s="5" t="s">
        <v>531</v>
      </c>
      <c r="F2724" s="7" t="s">
        <v>532</v>
      </c>
      <c r="G2724" s="5">
        <v>68</v>
      </c>
      <c r="H2724" s="7" t="s">
        <v>533</v>
      </c>
      <c r="I2724" s="7" t="s">
        <v>456</v>
      </c>
      <c r="J2724" s="7" t="s">
        <v>111</v>
      </c>
      <c r="K2724" s="7" t="s">
        <v>534</v>
      </c>
      <c r="L2724" s="7" t="s">
        <v>457</v>
      </c>
      <c r="M2724" s="5">
        <v>-1</v>
      </c>
      <c r="N2724" s="5">
        <v>-1</v>
      </c>
      <c r="O2724" s="7" t="s">
        <v>535</v>
      </c>
      <c r="P2724" s="5">
        <v>8200</v>
      </c>
      <c r="Q2724" s="5">
        <v>8900</v>
      </c>
      <c r="R2724" s="5">
        <v>22900</v>
      </c>
      <c r="S2724" s="5">
        <v>28500</v>
      </c>
      <c r="T2724" s="5">
        <v>33300</v>
      </c>
      <c r="U2724" s="5">
        <v>0</v>
      </c>
      <c r="V2724" s="5">
        <v>0</v>
      </c>
      <c r="W2724" s="5">
        <v>0</v>
      </c>
      <c r="X2724" s="5">
        <v>0</v>
      </c>
      <c r="Y2724" s="5">
        <v>9300</v>
      </c>
      <c r="Z2724" s="5">
        <v>9500</v>
      </c>
      <c r="AA2724" s="5">
        <v>6.1782364190000001</v>
      </c>
      <c r="AB2724" s="5">
        <v>-73.333289570000005</v>
      </c>
      <c r="AC2724" s="7" t="s">
        <v>57</v>
      </c>
      <c r="AD2724" s="5">
        <v>0</v>
      </c>
      <c r="AE2724" s="5" t="str">
        <f>MID(TablaPivotFinal[[#This Row],[Fecha]],1,4)</f>
        <v>2017</v>
      </c>
      <c r="AF2724" s="5" t="str">
        <f>MID(TablaPivotFinal[[#This Row],[Fecha]],5,3)</f>
        <v>Oct</v>
      </c>
      <c r="AG2724" s="7">
        <v>0</v>
      </c>
      <c r="AH2724" s="8">
        <v>0</v>
      </c>
      <c r="AI2724" t="s">
        <v>1096</v>
      </c>
      <c r="AJ2724" t="s">
        <v>885</v>
      </c>
      <c r="AK2724" t="s">
        <v>1224</v>
      </c>
    </row>
    <row r="2725" spans="1:37" x14ac:dyDescent="0.3">
      <c r="A2725" t="str">
        <f t="shared" si="126"/>
        <v>OIBA-Invias</v>
      </c>
      <c r="B2725" t="str">
        <f t="shared" si="127"/>
        <v>2017Sep</v>
      </c>
      <c r="C2725" t="str">
        <f t="shared" si="128"/>
        <v>6.178236419-73.33328957</v>
      </c>
      <c r="D2725" s="9" t="s">
        <v>282</v>
      </c>
      <c r="E2725" s="6" t="s">
        <v>531</v>
      </c>
      <c r="F2725" s="9" t="s">
        <v>532</v>
      </c>
      <c r="G2725" s="6">
        <v>68</v>
      </c>
      <c r="H2725" s="9" t="s">
        <v>533</v>
      </c>
      <c r="I2725" s="9" t="s">
        <v>456</v>
      </c>
      <c r="J2725" s="9" t="s">
        <v>111</v>
      </c>
      <c r="K2725" s="9" t="s">
        <v>534</v>
      </c>
      <c r="L2725" s="9" t="s">
        <v>457</v>
      </c>
      <c r="M2725" s="6">
        <v>-1</v>
      </c>
      <c r="N2725" s="6">
        <v>-1</v>
      </c>
      <c r="O2725" s="9" t="s">
        <v>535</v>
      </c>
      <c r="P2725" s="6">
        <v>8200</v>
      </c>
      <c r="Q2725" s="6">
        <v>8900</v>
      </c>
      <c r="R2725" s="6">
        <v>22900</v>
      </c>
      <c r="S2725" s="6">
        <v>28500</v>
      </c>
      <c r="T2725" s="6">
        <v>33300</v>
      </c>
      <c r="U2725" s="6">
        <v>0</v>
      </c>
      <c r="V2725" s="6">
        <v>0</v>
      </c>
      <c r="W2725" s="6">
        <v>0</v>
      </c>
      <c r="X2725" s="6">
        <v>0</v>
      </c>
      <c r="Y2725" s="6">
        <v>9300</v>
      </c>
      <c r="Z2725" s="6">
        <v>9500</v>
      </c>
      <c r="AA2725" s="6">
        <v>6.1782364190000001</v>
      </c>
      <c r="AB2725" s="6">
        <v>-73.333289570000005</v>
      </c>
      <c r="AC2725" s="9" t="s">
        <v>59</v>
      </c>
      <c r="AD2725" s="6">
        <v>0</v>
      </c>
      <c r="AE2725" s="6" t="str">
        <f>MID(TablaPivotFinal[[#This Row],[Fecha]],1,4)</f>
        <v>2017</v>
      </c>
      <c r="AF2725" s="6" t="str">
        <f>MID(TablaPivotFinal[[#This Row],[Fecha]],5,3)</f>
        <v>Sep</v>
      </c>
      <c r="AG2725" s="9">
        <v>0</v>
      </c>
      <c r="AH2725" s="10">
        <v>0</v>
      </c>
      <c r="AI2725" t="s">
        <v>1096</v>
      </c>
      <c r="AJ2725" t="s">
        <v>884</v>
      </c>
      <c r="AK2725" t="s">
        <v>1224</v>
      </c>
    </row>
    <row r="2726" spans="1:37" x14ac:dyDescent="0.3">
      <c r="A2726" t="str">
        <f t="shared" si="126"/>
        <v>OIBA-Invias</v>
      </c>
      <c r="B2726" t="str">
        <f t="shared" si="127"/>
        <v>2018Abr</v>
      </c>
      <c r="C2726" t="str">
        <f t="shared" si="128"/>
        <v>6.178236419-73.33328957</v>
      </c>
      <c r="D2726" s="7" t="s">
        <v>282</v>
      </c>
      <c r="E2726" s="5" t="s">
        <v>531</v>
      </c>
      <c r="F2726" s="7" t="s">
        <v>532</v>
      </c>
      <c r="G2726" s="5">
        <v>68</v>
      </c>
      <c r="H2726" s="7" t="s">
        <v>533</v>
      </c>
      <c r="I2726" s="7" t="s">
        <v>456</v>
      </c>
      <c r="J2726" s="7" t="s">
        <v>111</v>
      </c>
      <c r="K2726" s="7" t="s">
        <v>534</v>
      </c>
      <c r="L2726" s="7" t="s">
        <v>457</v>
      </c>
      <c r="M2726" s="5">
        <v>-1</v>
      </c>
      <c r="N2726" s="5">
        <v>-1</v>
      </c>
      <c r="O2726" s="7" t="s">
        <v>535</v>
      </c>
      <c r="P2726" s="5">
        <v>8200</v>
      </c>
      <c r="Q2726" s="5">
        <v>8900</v>
      </c>
      <c r="R2726" s="5">
        <v>22900</v>
      </c>
      <c r="S2726" s="5">
        <v>28500</v>
      </c>
      <c r="T2726" s="5">
        <v>33300</v>
      </c>
      <c r="U2726" s="5">
        <v>0</v>
      </c>
      <c r="V2726" s="5">
        <v>0</v>
      </c>
      <c r="W2726" s="5">
        <v>0</v>
      </c>
      <c r="X2726" s="5">
        <v>0</v>
      </c>
      <c r="Y2726" s="5">
        <v>9300</v>
      </c>
      <c r="Z2726" s="5">
        <v>9500</v>
      </c>
      <c r="AA2726" s="5">
        <v>6.1782364190000001</v>
      </c>
      <c r="AB2726" s="5">
        <v>-73.333289570000005</v>
      </c>
      <c r="AC2726" s="7" t="s">
        <v>61</v>
      </c>
      <c r="AD2726" s="5">
        <v>0</v>
      </c>
      <c r="AE2726" s="5" t="str">
        <f>MID(TablaPivotFinal[[#This Row],[Fecha]],1,4)</f>
        <v>2018</v>
      </c>
      <c r="AF2726" s="5" t="str">
        <f>MID(TablaPivotFinal[[#This Row],[Fecha]],5,3)</f>
        <v>Abr</v>
      </c>
      <c r="AG2726" s="7">
        <v>0</v>
      </c>
      <c r="AH2726" s="8">
        <v>0</v>
      </c>
      <c r="AI2726" t="s">
        <v>1096</v>
      </c>
      <c r="AJ2726" t="s">
        <v>891</v>
      </c>
      <c r="AK2726" t="s">
        <v>1224</v>
      </c>
    </row>
    <row r="2727" spans="1:37" x14ac:dyDescent="0.3">
      <c r="A2727" t="str">
        <f t="shared" si="126"/>
        <v>OIBA-Invias</v>
      </c>
      <c r="B2727" t="str">
        <f t="shared" si="127"/>
        <v>2018Ago</v>
      </c>
      <c r="C2727" t="str">
        <f t="shared" si="128"/>
        <v>6.178236419-73.33328957</v>
      </c>
      <c r="D2727" s="9" t="s">
        <v>282</v>
      </c>
      <c r="E2727" s="6" t="s">
        <v>531</v>
      </c>
      <c r="F2727" s="9" t="s">
        <v>532</v>
      </c>
      <c r="G2727" s="6">
        <v>68</v>
      </c>
      <c r="H2727" s="9" t="s">
        <v>533</v>
      </c>
      <c r="I2727" s="9" t="s">
        <v>456</v>
      </c>
      <c r="J2727" s="9" t="s">
        <v>111</v>
      </c>
      <c r="K2727" s="9" t="s">
        <v>534</v>
      </c>
      <c r="L2727" s="9" t="s">
        <v>457</v>
      </c>
      <c r="M2727" s="6">
        <v>-1</v>
      </c>
      <c r="N2727" s="6">
        <v>-1</v>
      </c>
      <c r="O2727" s="9" t="s">
        <v>535</v>
      </c>
      <c r="P2727" s="6">
        <v>8200</v>
      </c>
      <c r="Q2727" s="6">
        <v>8900</v>
      </c>
      <c r="R2727" s="6">
        <v>22900</v>
      </c>
      <c r="S2727" s="6">
        <v>28500</v>
      </c>
      <c r="T2727" s="6">
        <v>33300</v>
      </c>
      <c r="U2727" s="6">
        <v>0</v>
      </c>
      <c r="V2727" s="6">
        <v>0</v>
      </c>
      <c r="W2727" s="6">
        <v>0</v>
      </c>
      <c r="X2727" s="6">
        <v>0</v>
      </c>
      <c r="Y2727" s="6">
        <v>9300</v>
      </c>
      <c r="Z2727" s="6">
        <v>9500</v>
      </c>
      <c r="AA2727" s="6">
        <v>6.1782364190000001</v>
      </c>
      <c r="AB2727" s="6">
        <v>-73.333289570000005</v>
      </c>
      <c r="AC2727" s="9" t="s">
        <v>63</v>
      </c>
      <c r="AD2727" s="6">
        <v>0</v>
      </c>
      <c r="AE2727" s="6" t="str">
        <f>MID(TablaPivotFinal[[#This Row],[Fecha]],1,4)</f>
        <v>2018</v>
      </c>
      <c r="AF2727" s="6" t="str">
        <f>MID(TablaPivotFinal[[#This Row],[Fecha]],5,3)</f>
        <v>Ago</v>
      </c>
      <c r="AG2727" s="9">
        <v>0</v>
      </c>
      <c r="AH2727" s="10">
        <v>0</v>
      </c>
      <c r="AI2727" t="s">
        <v>1096</v>
      </c>
      <c r="AJ2727" t="s">
        <v>895</v>
      </c>
      <c r="AK2727" t="s">
        <v>1224</v>
      </c>
    </row>
    <row r="2728" spans="1:37" x14ac:dyDescent="0.3">
      <c r="A2728" t="str">
        <f t="shared" si="126"/>
        <v>OIBA-Invias</v>
      </c>
      <c r="B2728" t="str">
        <f t="shared" si="127"/>
        <v>2018Dic</v>
      </c>
      <c r="C2728" t="str">
        <f t="shared" si="128"/>
        <v>6.178236419-73.33328957</v>
      </c>
      <c r="D2728" s="7" t="s">
        <v>282</v>
      </c>
      <c r="E2728" s="5" t="s">
        <v>531</v>
      </c>
      <c r="F2728" s="7" t="s">
        <v>532</v>
      </c>
      <c r="G2728" s="5">
        <v>68</v>
      </c>
      <c r="H2728" s="7" t="s">
        <v>533</v>
      </c>
      <c r="I2728" s="7" t="s">
        <v>456</v>
      </c>
      <c r="J2728" s="7" t="s">
        <v>111</v>
      </c>
      <c r="K2728" s="7" t="s">
        <v>534</v>
      </c>
      <c r="L2728" s="7" t="s">
        <v>457</v>
      </c>
      <c r="M2728" s="5">
        <v>-1</v>
      </c>
      <c r="N2728" s="5">
        <v>-1</v>
      </c>
      <c r="O2728" s="7" t="s">
        <v>535</v>
      </c>
      <c r="P2728" s="5">
        <v>8200</v>
      </c>
      <c r="Q2728" s="5">
        <v>8900</v>
      </c>
      <c r="R2728" s="5">
        <v>22900</v>
      </c>
      <c r="S2728" s="5">
        <v>28500</v>
      </c>
      <c r="T2728" s="5">
        <v>33300</v>
      </c>
      <c r="U2728" s="5">
        <v>0</v>
      </c>
      <c r="V2728" s="5">
        <v>0</v>
      </c>
      <c r="W2728" s="5">
        <v>0</v>
      </c>
      <c r="X2728" s="5">
        <v>0</v>
      </c>
      <c r="Y2728" s="5">
        <v>9300</v>
      </c>
      <c r="Z2728" s="5">
        <v>9500</v>
      </c>
      <c r="AA2728" s="5">
        <v>6.1782364190000001</v>
      </c>
      <c r="AB2728" s="5">
        <v>-73.333289570000005</v>
      </c>
      <c r="AC2728" s="7" t="s">
        <v>65</v>
      </c>
      <c r="AD2728" s="5">
        <v>0</v>
      </c>
      <c r="AE2728" s="5" t="str">
        <f>MID(TablaPivotFinal[[#This Row],[Fecha]],1,4)</f>
        <v>2018</v>
      </c>
      <c r="AF2728" s="5" t="str">
        <f>MID(TablaPivotFinal[[#This Row],[Fecha]],5,3)</f>
        <v>Dic</v>
      </c>
      <c r="AG2728" s="7">
        <v>0</v>
      </c>
      <c r="AH2728" s="8">
        <v>0</v>
      </c>
      <c r="AI2728" t="s">
        <v>1096</v>
      </c>
      <c r="AJ2728" t="s">
        <v>899</v>
      </c>
      <c r="AK2728" t="s">
        <v>1224</v>
      </c>
    </row>
    <row r="2729" spans="1:37" x14ac:dyDescent="0.3">
      <c r="A2729" t="str">
        <f t="shared" si="126"/>
        <v>OIBA-Invias</v>
      </c>
      <c r="B2729" t="str">
        <f t="shared" si="127"/>
        <v>2018Ene</v>
      </c>
      <c r="C2729" t="str">
        <f t="shared" si="128"/>
        <v>6.178236419-73.33328957</v>
      </c>
      <c r="D2729" s="9" t="s">
        <v>282</v>
      </c>
      <c r="E2729" s="6" t="s">
        <v>531</v>
      </c>
      <c r="F2729" s="9" t="s">
        <v>532</v>
      </c>
      <c r="G2729" s="6">
        <v>68</v>
      </c>
      <c r="H2729" s="9" t="s">
        <v>533</v>
      </c>
      <c r="I2729" s="9" t="s">
        <v>456</v>
      </c>
      <c r="J2729" s="9" t="s">
        <v>111</v>
      </c>
      <c r="K2729" s="9" t="s">
        <v>534</v>
      </c>
      <c r="L2729" s="9" t="s">
        <v>457</v>
      </c>
      <c r="M2729" s="6">
        <v>-1</v>
      </c>
      <c r="N2729" s="6">
        <v>-1</v>
      </c>
      <c r="O2729" s="9" t="s">
        <v>535</v>
      </c>
      <c r="P2729" s="6">
        <v>8200</v>
      </c>
      <c r="Q2729" s="6">
        <v>8900</v>
      </c>
      <c r="R2729" s="6">
        <v>22900</v>
      </c>
      <c r="S2729" s="6">
        <v>28500</v>
      </c>
      <c r="T2729" s="6">
        <v>33300</v>
      </c>
      <c r="U2729" s="6">
        <v>0</v>
      </c>
      <c r="V2729" s="6">
        <v>0</v>
      </c>
      <c r="W2729" s="6">
        <v>0</v>
      </c>
      <c r="X2729" s="6">
        <v>0</v>
      </c>
      <c r="Y2729" s="6">
        <v>9300</v>
      </c>
      <c r="Z2729" s="6">
        <v>9500</v>
      </c>
      <c r="AA2729" s="6">
        <v>6.1782364190000001</v>
      </c>
      <c r="AB2729" s="6">
        <v>-73.333289570000005</v>
      </c>
      <c r="AC2729" s="9" t="s">
        <v>67</v>
      </c>
      <c r="AD2729" s="6">
        <v>0</v>
      </c>
      <c r="AE2729" s="6" t="str">
        <f>MID(TablaPivotFinal[[#This Row],[Fecha]],1,4)</f>
        <v>2018</v>
      </c>
      <c r="AF2729" s="6" t="str">
        <f>MID(TablaPivotFinal[[#This Row],[Fecha]],5,3)</f>
        <v>Ene</v>
      </c>
      <c r="AG2729" s="9">
        <v>0</v>
      </c>
      <c r="AH2729" s="10">
        <v>0</v>
      </c>
      <c r="AI2729" t="s">
        <v>1096</v>
      </c>
      <c r="AJ2729" t="s">
        <v>888</v>
      </c>
      <c r="AK2729" t="s">
        <v>1224</v>
      </c>
    </row>
    <row r="2730" spans="1:37" x14ac:dyDescent="0.3">
      <c r="A2730" t="str">
        <f t="shared" si="126"/>
        <v>OIBA-Invias</v>
      </c>
      <c r="B2730" t="str">
        <f t="shared" si="127"/>
        <v>2018Feb</v>
      </c>
      <c r="C2730" t="str">
        <f t="shared" si="128"/>
        <v>6.178236419-73.33328957</v>
      </c>
      <c r="D2730" s="7" t="s">
        <v>282</v>
      </c>
      <c r="E2730" s="5" t="s">
        <v>531</v>
      </c>
      <c r="F2730" s="7" t="s">
        <v>532</v>
      </c>
      <c r="G2730" s="5">
        <v>68</v>
      </c>
      <c r="H2730" s="7" t="s">
        <v>533</v>
      </c>
      <c r="I2730" s="7" t="s">
        <v>456</v>
      </c>
      <c r="J2730" s="7" t="s">
        <v>111</v>
      </c>
      <c r="K2730" s="7" t="s">
        <v>534</v>
      </c>
      <c r="L2730" s="7" t="s">
        <v>457</v>
      </c>
      <c r="M2730" s="5">
        <v>-1</v>
      </c>
      <c r="N2730" s="5">
        <v>-1</v>
      </c>
      <c r="O2730" s="7" t="s">
        <v>535</v>
      </c>
      <c r="P2730" s="5">
        <v>8200</v>
      </c>
      <c r="Q2730" s="5">
        <v>8900</v>
      </c>
      <c r="R2730" s="5">
        <v>22900</v>
      </c>
      <c r="S2730" s="5">
        <v>28500</v>
      </c>
      <c r="T2730" s="5">
        <v>33300</v>
      </c>
      <c r="U2730" s="5">
        <v>0</v>
      </c>
      <c r="V2730" s="5">
        <v>0</v>
      </c>
      <c r="W2730" s="5">
        <v>0</v>
      </c>
      <c r="X2730" s="5">
        <v>0</v>
      </c>
      <c r="Y2730" s="5">
        <v>9300</v>
      </c>
      <c r="Z2730" s="5">
        <v>9500</v>
      </c>
      <c r="AA2730" s="5">
        <v>6.1782364190000001</v>
      </c>
      <c r="AB2730" s="5">
        <v>-73.333289570000005</v>
      </c>
      <c r="AC2730" s="7" t="s">
        <v>69</v>
      </c>
      <c r="AD2730" s="5">
        <v>0</v>
      </c>
      <c r="AE2730" s="5" t="str">
        <f>MID(TablaPivotFinal[[#This Row],[Fecha]],1,4)</f>
        <v>2018</v>
      </c>
      <c r="AF2730" s="5" t="str">
        <f>MID(TablaPivotFinal[[#This Row],[Fecha]],5,3)</f>
        <v>Feb</v>
      </c>
      <c r="AG2730" s="7">
        <v>0</v>
      </c>
      <c r="AH2730" s="8">
        <v>0</v>
      </c>
      <c r="AI2730" t="s">
        <v>1096</v>
      </c>
      <c r="AJ2730" t="s">
        <v>889</v>
      </c>
      <c r="AK2730" t="s">
        <v>1224</v>
      </c>
    </row>
    <row r="2731" spans="1:37" x14ac:dyDescent="0.3">
      <c r="A2731" t="str">
        <f t="shared" si="126"/>
        <v>OIBA-Invias</v>
      </c>
      <c r="B2731" t="str">
        <f t="shared" si="127"/>
        <v>2018Jul</v>
      </c>
      <c r="C2731" t="str">
        <f t="shared" si="128"/>
        <v>6.178236419-73.33328957</v>
      </c>
      <c r="D2731" s="9" t="s">
        <v>282</v>
      </c>
      <c r="E2731" s="6" t="s">
        <v>531</v>
      </c>
      <c r="F2731" s="9" t="s">
        <v>532</v>
      </c>
      <c r="G2731" s="6">
        <v>68</v>
      </c>
      <c r="H2731" s="9" t="s">
        <v>533</v>
      </c>
      <c r="I2731" s="9" t="s">
        <v>456</v>
      </c>
      <c r="J2731" s="9" t="s">
        <v>111</v>
      </c>
      <c r="K2731" s="9" t="s">
        <v>534</v>
      </c>
      <c r="L2731" s="9" t="s">
        <v>457</v>
      </c>
      <c r="M2731" s="6">
        <v>-1</v>
      </c>
      <c r="N2731" s="6">
        <v>-1</v>
      </c>
      <c r="O2731" s="9" t="s">
        <v>535</v>
      </c>
      <c r="P2731" s="6">
        <v>8200</v>
      </c>
      <c r="Q2731" s="6">
        <v>8900</v>
      </c>
      <c r="R2731" s="6">
        <v>22900</v>
      </c>
      <c r="S2731" s="6">
        <v>28500</v>
      </c>
      <c r="T2731" s="6">
        <v>33300</v>
      </c>
      <c r="U2731" s="6">
        <v>0</v>
      </c>
      <c r="V2731" s="6">
        <v>0</v>
      </c>
      <c r="W2731" s="6">
        <v>0</v>
      </c>
      <c r="X2731" s="6">
        <v>0</v>
      </c>
      <c r="Y2731" s="6">
        <v>9300</v>
      </c>
      <c r="Z2731" s="6">
        <v>9500</v>
      </c>
      <c r="AA2731" s="6">
        <v>6.1782364190000001</v>
      </c>
      <c r="AB2731" s="6">
        <v>-73.333289570000005</v>
      </c>
      <c r="AC2731" s="9" t="s">
        <v>71</v>
      </c>
      <c r="AD2731" s="6">
        <v>0</v>
      </c>
      <c r="AE2731" s="6" t="str">
        <f>MID(TablaPivotFinal[[#This Row],[Fecha]],1,4)</f>
        <v>2018</v>
      </c>
      <c r="AF2731" s="6" t="str">
        <f>MID(TablaPivotFinal[[#This Row],[Fecha]],5,3)</f>
        <v>Jul</v>
      </c>
      <c r="AG2731" s="9">
        <v>0</v>
      </c>
      <c r="AH2731" s="10">
        <v>0</v>
      </c>
      <c r="AI2731" t="s">
        <v>1096</v>
      </c>
      <c r="AJ2731" t="s">
        <v>894</v>
      </c>
      <c r="AK2731" t="s">
        <v>1224</v>
      </c>
    </row>
    <row r="2732" spans="1:37" x14ac:dyDescent="0.3">
      <c r="A2732" t="str">
        <f t="shared" si="126"/>
        <v>OIBA-Invias</v>
      </c>
      <c r="B2732" t="str">
        <f t="shared" si="127"/>
        <v>2018Jun</v>
      </c>
      <c r="C2732" t="str">
        <f t="shared" si="128"/>
        <v>6.178236419-73.33328957</v>
      </c>
      <c r="D2732" s="7" t="s">
        <v>282</v>
      </c>
      <c r="E2732" s="5" t="s">
        <v>531</v>
      </c>
      <c r="F2732" s="7" t="s">
        <v>532</v>
      </c>
      <c r="G2732" s="5">
        <v>68</v>
      </c>
      <c r="H2732" s="7" t="s">
        <v>533</v>
      </c>
      <c r="I2732" s="7" t="s">
        <v>456</v>
      </c>
      <c r="J2732" s="7" t="s">
        <v>111</v>
      </c>
      <c r="K2732" s="7" t="s">
        <v>534</v>
      </c>
      <c r="L2732" s="7" t="s">
        <v>457</v>
      </c>
      <c r="M2732" s="5">
        <v>-1</v>
      </c>
      <c r="N2732" s="5">
        <v>-1</v>
      </c>
      <c r="O2732" s="7" t="s">
        <v>535</v>
      </c>
      <c r="P2732" s="5">
        <v>8200</v>
      </c>
      <c r="Q2732" s="5">
        <v>8900</v>
      </c>
      <c r="R2732" s="5">
        <v>22900</v>
      </c>
      <c r="S2732" s="5">
        <v>28500</v>
      </c>
      <c r="T2732" s="5">
        <v>33300</v>
      </c>
      <c r="U2732" s="5">
        <v>0</v>
      </c>
      <c r="V2732" s="5">
        <v>0</v>
      </c>
      <c r="W2732" s="5">
        <v>0</v>
      </c>
      <c r="X2732" s="5">
        <v>0</v>
      </c>
      <c r="Y2732" s="5">
        <v>9300</v>
      </c>
      <c r="Z2732" s="5">
        <v>9500</v>
      </c>
      <c r="AA2732" s="5">
        <v>6.1782364190000001</v>
      </c>
      <c r="AB2732" s="5">
        <v>-73.333289570000005</v>
      </c>
      <c r="AC2732" s="7" t="s">
        <v>73</v>
      </c>
      <c r="AD2732" s="5">
        <v>0</v>
      </c>
      <c r="AE2732" s="5" t="str">
        <f>MID(TablaPivotFinal[[#This Row],[Fecha]],1,4)</f>
        <v>2018</v>
      </c>
      <c r="AF2732" s="5" t="str">
        <f>MID(TablaPivotFinal[[#This Row],[Fecha]],5,3)</f>
        <v>Jun</v>
      </c>
      <c r="AG2732" s="7">
        <v>0</v>
      </c>
      <c r="AH2732" s="8">
        <v>0</v>
      </c>
      <c r="AI2732" t="s">
        <v>1096</v>
      </c>
      <c r="AJ2732" t="s">
        <v>893</v>
      </c>
      <c r="AK2732" t="s">
        <v>1224</v>
      </c>
    </row>
    <row r="2733" spans="1:37" x14ac:dyDescent="0.3">
      <c r="A2733" t="str">
        <f t="shared" si="126"/>
        <v>OIBA-Invias</v>
      </c>
      <c r="B2733" t="str">
        <f t="shared" si="127"/>
        <v>2018Mar</v>
      </c>
      <c r="C2733" t="str">
        <f t="shared" si="128"/>
        <v>6.178236419-73.33328957</v>
      </c>
      <c r="D2733" s="9" t="s">
        <v>282</v>
      </c>
      <c r="E2733" s="6" t="s">
        <v>531</v>
      </c>
      <c r="F2733" s="9" t="s">
        <v>532</v>
      </c>
      <c r="G2733" s="6">
        <v>68</v>
      </c>
      <c r="H2733" s="9" t="s">
        <v>533</v>
      </c>
      <c r="I2733" s="9" t="s">
        <v>456</v>
      </c>
      <c r="J2733" s="9" t="s">
        <v>111</v>
      </c>
      <c r="K2733" s="9" t="s">
        <v>534</v>
      </c>
      <c r="L2733" s="9" t="s">
        <v>457</v>
      </c>
      <c r="M2733" s="6">
        <v>-1</v>
      </c>
      <c r="N2733" s="6">
        <v>-1</v>
      </c>
      <c r="O2733" s="9" t="s">
        <v>535</v>
      </c>
      <c r="P2733" s="6">
        <v>8200</v>
      </c>
      <c r="Q2733" s="6">
        <v>8900</v>
      </c>
      <c r="R2733" s="6">
        <v>22900</v>
      </c>
      <c r="S2733" s="6">
        <v>28500</v>
      </c>
      <c r="T2733" s="6">
        <v>33300</v>
      </c>
      <c r="U2733" s="6">
        <v>0</v>
      </c>
      <c r="V2733" s="6">
        <v>0</v>
      </c>
      <c r="W2733" s="6">
        <v>0</v>
      </c>
      <c r="X2733" s="6">
        <v>0</v>
      </c>
      <c r="Y2733" s="6">
        <v>9300</v>
      </c>
      <c r="Z2733" s="6">
        <v>9500</v>
      </c>
      <c r="AA2733" s="6">
        <v>6.1782364190000001</v>
      </c>
      <c r="AB2733" s="6">
        <v>-73.333289570000005</v>
      </c>
      <c r="AC2733" s="9" t="s">
        <v>75</v>
      </c>
      <c r="AD2733" s="6">
        <v>0</v>
      </c>
      <c r="AE2733" s="6" t="str">
        <f>MID(TablaPivotFinal[[#This Row],[Fecha]],1,4)</f>
        <v>2018</v>
      </c>
      <c r="AF2733" s="6" t="str">
        <f>MID(TablaPivotFinal[[#This Row],[Fecha]],5,3)</f>
        <v>Mar</v>
      </c>
      <c r="AG2733" s="9">
        <v>0</v>
      </c>
      <c r="AH2733" s="10">
        <v>0</v>
      </c>
      <c r="AI2733" t="s">
        <v>1096</v>
      </c>
      <c r="AJ2733" t="s">
        <v>890</v>
      </c>
      <c r="AK2733" t="s">
        <v>1224</v>
      </c>
    </row>
    <row r="2734" spans="1:37" x14ac:dyDescent="0.3">
      <c r="A2734" t="str">
        <f t="shared" si="126"/>
        <v>OIBA-Invias</v>
      </c>
      <c r="B2734" t="str">
        <f t="shared" si="127"/>
        <v>2018May</v>
      </c>
      <c r="C2734" t="str">
        <f t="shared" si="128"/>
        <v>6.178236419-73.33328957</v>
      </c>
      <c r="D2734" s="7" t="s">
        <v>282</v>
      </c>
      <c r="E2734" s="5" t="s">
        <v>531</v>
      </c>
      <c r="F2734" s="7" t="s">
        <v>532</v>
      </c>
      <c r="G2734" s="5">
        <v>68</v>
      </c>
      <c r="H2734" s="7" t="s">
        <v>533</v>
      </c>
      <c r="I2734" s="7" t="s">
        <v>456</v>
      </c>
      <c r="J2734" s="7" t="s">
        <v>111</v>
      </c>
      <c r="K2734" s="7" t="s">
        <v>534</v>
      </c>
      <c r="L2734" s="7" t="s">
        <v>457</v>
      </c>
      <c r="M2734" s="5">
        <v>-1</v>
      </c>
      <c r="N2734" s="5">
        <v>-1</v>
      </c>
      <c r="O2734" s="7" t="s">
        <v>535</v>
      </c>
      <c r="P2734" s="5">
        <v>8200</v>
      </c>
      <c r="Q2734" s="5">
        <v>8900</v>
      </c>
      <c r="R2734" s="5">
        <v>22900</v>
      </c>
      <c r="S2734" s="5">
        <v>28500</v>
      </c>
      <c r="T2734" s="5">
        <v>33300</v>
      </c>
      <c r="U2734" s="5">
        <v>0</v>
      </c>
      <c r="V2734" s="5">
        <v>0</v>
      </c>
      <c r="W2734" s="5">
        <v>0</v>
      </c>
      <c r="X2734" s="5">
        <v>0</v>
      </c>
      <c r="Y2734" s="5">
        <v>9300</v>
      </c>
      <c r="Z2734" s="5">
        <v>9500</v>
      </c>
      <c r="AA2734" s="5">
        <v>6.1782364190000001</v>
      </c>
      <c r="AB2734" s="5">
        <v>-73.333289570000005</v>
      </c>
      <c r="AC2734" s="7" t="s">
        <v>77</v>
      </c>
      <c r="AD2734" s="5">
        <v>0</v>
      </c>
      <c r="AE2734" s="5" t="str">
        <f>MID(TablaPivotFinal[[#This Row],[Fecha]],1,4)</f>
        <v>2018</v>
      </c>
      <c r="AF2734" s="5" t="str">
        <f>MID(TablaPivotFinal[[#This Row],[Fecha]],5,3)</f>
        <v>May</v>
      </c>
      <c r="AG2734" s="7">
        <v>0</v>
      </c>
      <c r="AH2734" s="8">
        <v>0</v>
      </c>
      <c r="AI2734" t="s">
        <v>1096</v>
      </c>
      <c r="AJ2734" t="s">
        <v>892</v>
      </c>
      <c r="AK2734" t="s">
        <v>1224</v>
      </c>
    </row>
    <row r="2735" spans="1:37" x14ac:dyDescent="0.3">
      <c r="A2735" t="str">
        <f t="shared" si="126"/>
        <v>OIBA-Invias</v>
      </c>
      <c r="B2735" t="str">
        <f t="shared" si="127"/>
        <v>2018Nov</v>
      </c>
      <c r="C2735" t="str">
        <f t="shared" si="128"/>
        <v>6.178236419-73.33328957</v>
      </c>
      <c r="D2735" s="9" t="s">
        <v>282</v>
      </c>
      <c r="E2735" s="6" t="s">
        <v>531</v>
      </c>
      <c r="F2735" s="9" t="s">
        <v>532</v>
      </c>
      <c r="G2735" s="6">
        <v>68</v>
      </c>
      <c r="H2735" s="9" t="s">
        <v>533</v>
      </c>
      <c r="I2735" s="9" t="s">
        <v>456</v>
      </c>
      <c r="J2735" s="9" t="s">
        <v>111</v>
      </c>
      <c r="K2735" s="9" t="s">
        <v>534</v>
      </c>
      <c r="L2735" s="9" t="s">
        <v>457</v>
      </c>
      <c r="M2735" s="6">
        <v>-1</v>
      </c>
      <c r="N2735" s="6">
        <v>-1</v>
      </c>
      <c r="O2735" s="9" t="s">
        <v>535</v>
      </c>
      <c r="P2735" s="6">
        <v>8200</v>
      </c>
      <c r="Q2735" s="6">
        <v>8900</v>
      </c>
      <c r="R2735" s="6">
        <v>22900</v>
      </c>
      <c r="S2735" s="6">
        <v>28500</v>
      </c>
      <c r="T2735" s="6">
        <v>33300</v>
      </c>
      <c r="U2735" s="6">
        <v>0</v>
      </c>
      <c r="V2735" s="6">
        <v>0</v>
      </c>
      <c r="W2735" s="6">
        <v>0</v>
      </c>
      <c r="X2735" s="6">
        <v>0</v>
      </c>
      <c r="Y2735" s="6">
        <v>9300</v>
      </c>
      <c r="Z2735" s="6">
        <v>9500</v>
      </c>
      <c r="AA2735" s="6">
        <v>6.1782364190000001</v>
      </c>
      <c r="AB2735" s="6">
        <v>-73.333289570000005</v>
      </c>
      <c r="AC2735" s="9" t="s">
        <v>79</v>
      </c>
      <c r="AD2735" s="6">
        <v>0</v>
      </c>
      <c r="AE2735" s="6" t="str">
        <f>MID(TablaPivotFinal[[#This Row],[Fecha]],1,4)</f>
        <v>2018</v>
      </c>
      <c r="AF2735" s="6" t="str">
        <f>MID(TablaPivotFinal[[#This Row],[Fecha]],5,3)</f>
        <v>Nov</v>
      </c>
      <c r="AG2735" s="9">
        <v>0</v>
      </c>
      <c r="AH2735" s="10">
        <v>0</v>
      </c>
      <c r="AI2735" t="s">
        <v>1096</v>
      </c>
      <c r="AJ2735" t="s">
        <v>898</v>
      </c>
      <c r="AK2735" t="s">
        <v>1224</v>
      </c>
    </row>
    <row r="2736" spans="1:37" x14ac:dyDescent="0.3">
      <c r="A2736" t="str">
        <f t="shared" si="126"/>
        <v>OIBA-Invias</v>
      </c>
      <c r="B2736" t="str">
        <f t="shared" si="127"/>
        <v>2018Oct</v>
      </c>
      <c r="C2736" t="str">
        <f t="shared" si="128"/>
        <v>6.178236419-73.33328957</v>
      </c>
      <c r="D2736" s="7" t="s">
        <v>282</v>
      </c>
      <c r="E2736" s="5" t="s">
        <v>531</v>
      </c>
      <c r="F2736" s="7" t="s">
        <v>532</v>
      </c>
      <c r="G2736" s="5">
        <v>68</v>
      </c>
      <c r="H2736" s="7" t="s">
        <v>533</v>
      </c>
      <c r="I2736" s="7" t="s">
        <v>456</v>
      </c>
      <c r="J2736" s="7" t="s">
        <v>111</v>
      </c>
      <c r="K2736" s="7" t="s">
        <v>534</v>
      </c>
      <c r="L2736" s="7" t="s">
        <v>457</v>
      </c>
      <c r="M2736" s="5">
        <v>-1</v>
      </c>
      <c r="N2736" s="5">
        <v>-1</v>
      </c>
      <c r="O2736" s="7" t="s">
        <v>535</v>
      </c>
      <c r="P2736" s="5">
        <v>8200</v>
      </c>
      <c r="Q2736" s="5">
        <v>8900</v>
      </c>
      <c r="R2736" s="5">
        <v>22900</v>
      </c>
      <c r="S2736" s="5">
        <v>28500</v>
      </c>
      <c r="T2736" s="5">
        <v>33300</v>
      </c>
      <c r="U2736" s="5">
        <v>0</v>
      </c>
      <c r="V2736" s="5">
        <v>0</v>
      </c>
      <c r="W2736" s="5">
        <v>0</v>
      </c>
      <c r="X2736" s="5">
        <v>0</v>
      </c>
      <c r="Y2736" s="5">
        <v>9300</v>
      </c>
      <c r="Z2736" s="5">
        <v>9500</v>
      </c>
      <c r="AA2736" s="5">
        <v>6.1782364190000001</v>
      </c>
      <c r="AB2736" s="5">
        <v>-73.333289570000005</v>
      </c>
      <c r="AC2736" s="7" t="s">
        <v>81</v>
      </c>
      <c r="AD2736" s="5">
        <v>0</v>
      </c>
      <c r="AE2736" s="5" t="str">
        <f>MID(TablaPivotFinal[[#This Row],[Fecha]],1,4)</f>
        <v>2018</v>
      </c>
      <c r="AF2736" s="5" t="str">
        <f>MID(TablaPivotFinal[[#This Row],[Fecha]],5,3)</f>
        <v>Oct</v>
      </c>
      <c r="AG2736" s="7">
        <v>0</v>
      </c>
      <c r="AH2736" s="8">
        <v>0</v>
      </c>
      <c r="AI2736" t="s">
        <v>1096</v>
      </c>
      <c r="AJ2736" t="s">
        <v>897</v>
      </c>
      <c r="AK2736" t="s">
        <v>1224</v>
      </c>
    </row>
    <row r="2737" spans="1:37" x14ac:dyDescent="0.3">
      <c r="A2737" t="str">
        <f t="shared" si="126"/>
        <v>OIBA-Invias</v>
      </c>
      <c r="B2737" t="str">
        <f t="shared" si="127"/>
        <v>2018Sep</v>
      </c>
      <c r="C2737" t="str">
        <f t="shared" si="128"/>
        <v>6.178236419-73.33328957</v>
      </c>
      <c r="D2737" s="9" t="s">
        <v>282</v>
      </c>
      <c r="E2737" s="6" t="s">
        <v>531</v>
      </c>
      <c r="F2737" s="9" t="s">
        <v>532</v>
      </c>
      <c r="G2737" s="6">
        <v>68</v>
      </c>
      <c r="H2737" s="9" t="s">
        <v>533</v>
      </c>
      <c r="I2737" s="9" t="s">
        <v>456</v>
      </c>
      <c r="J2737" s="9" t="s">
        <v>111</v>
      </c>
      <c r="K2737" s="9" t="s">
        <v>534</v>
      </c>
      <c r="L2737" s="9" t="s">
        <v>457</v>
      </c>
      <c r="M2737" s="6">
        <v>-1</v>
      </c>
      <c r="N2737" s="6">
        <v>-1</v>
      </c>
      <c r="O2737" s="9" t="s">
        <v>535</v>
      </c>
      <c r="P2737" s="6">
        <v>8200</v>
      </c>
      <c r="Q2737" s="6">
        <v>8900</v>
      </c>
      <c r="R2737" s="6">
        <v>22900</v>
      </c>
      <c r="S2737" s="6">
        <v>28500</v>
      </c>
      <c r="T2737" s="6">
        <v>33300</v>
      </c>
      <c r="U2737" s="6">
        <v>0</v>
      </c>
      <c r="V2737" s="6">
        <v>0</v>
      </c>
      <c r="W2737" s="6">
        <v>0</v>
      </c>
      <c r="X2737" s="6">
        <v>0</v>
      </c>
      <c r="Y2737" s="6">
        <v>9300</v>
      </c>
      <c r="Z2737" s="6">
        <v>9500</v>
      </c>
      <c r="AA2737" s="6">
        <v>6.1782364190000001</v>
      </c>
      <c r="AB2737" s="6">
        <v>-73.333289570000005</v>
      </c>
      <c r="AC2737" s="9" t="s">
        <v>83</v>
      </c>
      <c r="AD2737" s="6">
        <v>0</v>
      </c>
      <c r="AE2737" s="6" t="str">
        <f>MID(TablaPivotFinal[[#This Row],[Fecha]],1,4)</f>
        <v>2018</v>
      </c>
      <c r="AF2737" s="6" t="str">
        <f>MID(TablaPivotFinal[[#This Row],[Fecha]],5,3)</f>
        <v>Sep</v>
      </c>
      <c r="AG2737" s="9">
        <v>0</v>
      </c>
      <c r="AH2737" s="10">
        <v>0</v>
      </c>
      <c r="AI2737" t="s">
        <v>1096</v>
      </c>
      <c r="AJ2737" t="s">
        <v>896</v>
      </c>
      <c r="AK2737" t="s">
        <v>1224</v>
      </c>
    </row>
    <row r="2738" spans="1:37" x14ac:dyDescent="0.3">
      <c r="A2738" t="str">
        <f t="shared" si="126"/>
        <v>ZAMBITO-Concesionaria Ruta Del Sol</v>
      </c>
      <c r="B2738" t="str">
        <f t="shared" si="127"/>
        <v>2016Abr</v>
      </c>
      <c r="C2738" t="str">
        <f t="shared" si="128"/>
        <v>6.294713993-74.45699184</v>
      </c>
      <c r="D2738" s="7" t="s">
        <v>537</v>
      </c>
      <c r="E2738" s="5">
        <v>4511</v>
      </c>
      <c r="F2738" s="7" t="s">
        <v>532</v>
      </c>
      <c r="G2738" s="5">
        <v>68</v>
      </c>
      <c r="H2738" s="7" t="s">
        <v>538</v>
      </c>
      <c r="I2738" s="7" t="s">
        <v>539</v>
      </c>
      <c r="J2738" s="7" t="s">
        <v>111</v>
      </c>
      <c r="K2738" s="7" t="s">
        <v>540</v>
      </c>
      <c r="L2738" s="7" t="s">
        <v>541</v>
      </c>
      <c r="M2738" s="5">
        <v>3165298178</v>
      </c>
      <c r="N2738" s="5">
        <v>-1</v>
      </c>
      <c r="O2738" s="7" t="s">
        <v>542</v>
      </c>
      <c r="P2738" s="5">
        <v>10500</v>
      </c>
      <c r="Q2738" s="5">
        <v>13300</v>
      </c>
      <c r="R2738" s="5">
        <v>31200</v>
      </c>
      <c r="S2738" s="5">
        <v>37400</v>
      </c>
      <c r="T2738" s="5">
        <v>43900</v>
      </c>
      <c r="U2738" s="5">
        <v>0</v>
      </c>
      <c r="V2738" s="5">
        <v>0</v>
      </c>
      <c r="W2738" s="5">
        <v>0</v>
      </c>
      <c r="X2738" s="5">
        <v>0</v>
      </c>
      <c r="Y2738" s="5">
        <v>9300</v>
      </c>
      <c r="Z2738" s="5">
        <v>9500</v>
      </c>
      <c r="AA2738" s="5">
        <v>6.2947139930000002</v>
      </c>
      <c r="AB2738" s="5">
        <v>-74.456991840000001</v>
      </c>
      <c r="AC2738" s="7" t="s">
        <v>13</v>
      </c>
      <c r="AD2738" s="5">
        <v>2320200600</v>
      </c>
      <c r="AE2738" s="5" t="str">
        <f>MID(TablaPivotFinal[[#This Row],[Fecha]],1,4)</f>
        <v>2016</v>
      </c>
      <c r="AF2738" s="5" t="str">
        <f>MID(TablaPivotFinal[[#This Row],[Fecha]],5,3)</f>
        <v>Abr</v>
      </c>
      <c r="AG2738" s="7">
        <v>2320200600</v>
      </c>
      <c r="AH2738" s="8">
        <v>108724</v>
      </c>
      <c r="AI2738" t="s">
        <v>1097</v>
      </c>
      <c r="AJ2738" t="s">
        <v>867</v>
      </c>
      <c r="AK2738" t="s">
        <v>1225</v>
      </c>
    </row>
    <row r="2739" spans="1:37" x14ac:dyDescent="0.3">
      <c r="A2739" t="str">
        <f t="shared" si="126"/>
        <v>ZAMBITO-Concesionaria Ruta Del Sol</v>
      </c>
      <c r="B2739" t="str">
        <f t="shared" si="127"/>
        <v>2016Ago</v>
      </c>
      <c r="C2739" t="str">
        <f t="shared" si="128"/>
        <v>6.294713993-74.45699184</v>
      </c>
      <c r="D2739" s="9" t="s">
        <v>537</v>
      </c>
      <c r="E2739" s="6">
        <v>4511</v>
      </c>
      <c r="F2739" s="9" t="s">
        <v>532</v>
      </c>
      <c r="G2739" s="6">
        <v>68</v>
      </c>
      <c r="H2739" s="9" t="s">
        <v>538</v>
      </c>
      <c r="I2739" s="9" t="s">
        <v>539</v>
      </c>
      <c r="J2739" s="9" t="s">
        <v>111</v>
      </c>
      <c r="K2739" s="9" t="s">
        <v>540</v>
      </c>
      <c r="L2739" s="9" t="s">
        <v>541</v>
      </c>
      <c r="M2739" s="6">
        <v>3165298178</v>
      </c>
      <c r="N2739" s="6">
        <v>-1</v>
      </c>
      <c r="O2739" s="9" t="s">
        <v>542</v>
      </c>
      <c r="P2739" s="6">
        <v>10500</v>
      </c>
      <c r="Q2739" s="6">
        <v>13300</v>
      </c>
      <c r="R2739" s="6">
        <v>31200</v>
      </c>
      <c r="S2739" s="6">
        <v>37400</v>
      </c>
      <c r="T2739" s="6">
        <v>43900</v>
      </c>
      <c r="U2739" s="6">
        <v>0</v>
      </c>
      <c r="V2739" s="6">
        <v>0</v>
      </c>
      <c r="W2739" s="6">
        <v>0</v>
      </c>
      <c r="X2739" s="6">
        <v>0</v>
      </c>
      <c r="Y2739" s="6">
        <v>9300</v>
      </c>
      <c r="Z2739" s="6">
        <v>9500</v>
      </c>
      <c r="AA2739" s="6">
        <v>6.2947139930000002</v>
      </c>
      <c r="AB2739" s="6">
        <v>-74.456991840000001</v>
      </c>
      <c r="AC2739" s="9" t="s">
        <v>15</v>
      </c>
      <c r="AD2739" s="6">
        <v>2513316200</v>
      </c>
      <c r="AE2739" s="6" t="str">
        <f>MID(TablaPivotFinal[[#This Row],[Fecha]],1,4)</f>
        <v>2016</v>
      </c>
      <c r="AF2739" s="6" t="str">
        <f>MID(TablaPivotFinal[[#This Row],[Fecha]],5,3)</f>
        <v>Ago</v>
      </c>
      <c r="AG2739" s="9">
        <v>2513316200</v>
      </c>
      <c r="AH2739" s="10">
        <v>120791</v>
      </c>
      <c r="AI2739" t="s">
        <v>1097</v>
      </c>
      <c r="AJ2739" t="s">
        <v>871</v>
      </c>
      <c r="AK2739" t="s">
        <v>1225</v>
      </c>
    </row>
    <row r="2740" spans="1:37" x14ac:dyDescent="0.3">
      <c r="A2740" t="str">
        <f t="shared" si="126"/>
        <v>ZAMBITO-Concesionaria Ruta Del Sol</v>
      </c>
      <c r="B2740" t="str">
        <f t="shared" si="127"/>
        <v>2016Dic</v>
      </c>
      <c r="C2740" t="str">
        <f t="shared" si="128"/>
        <v>6.294713993-74.45699184</v>
      </c>
      <c r="D2740" s="7" t="s">
        <v>537</v>
      </c>
      <c r="E2740" s="5">
        <v>4511</v>
      </c>
      <c r="F2740" s="7" t="s">
        <v>532</v>
      </c>
      <c r="G2740" s="5">
        <v>68</v>
      </c>
      <c r="H2740" s="7" t="s">
        <v>538</v>
      </c>
      <c r="I2740" s="7" t="s">
        <v>539</v>
      </c>
      <c r="J2740" s="7" t="s">
        <v>111</v>
      </c>
      <c r="K2740" s="7" t="s">
        <v>540</v>
      </c>
      <c r="L2740" s="7" t="s">
        <v>541</v>
      </c>
      <c r="M2740" s="5">
        <v>3165298178</v>
      </c>
      <c r="N2740" s="5">
        <v>-1</v>
      </c>
      <c r="O2740" s="7" t="s">
        <v>542</v>
      </c>
      <c r="P2740" s="5">
        <v>10500</v>
      </c>
      <c r="Q2740" s="5">
        <v>13300</v>
      </c>
      <c r="R2740" s="5">
        <v>31200</v>
      </c>
      <c r="S2740" s="5">
        <v>37400</v>
      </c>
      <c r="T2740" s="5">
        <v>43900</v>
      </c>
      <c r="U2740" s="5">
        <v>0</v>
      </c>
      <c r="V2740" s="5">
        <v>0</v>
      </c>
      <c r="W2740" s="5">
        <v>0</v>
      </c>
      <c r="X2740" s="5">
        <v>0</v>
      </c>
      <c r="Y2740" s="5">
        <v>9300</v>
      </c>
      <c r="Z2740" s="5">
        <v>9500</v>
      </c>
      <c r="AA2740" s="5">
        <v>6.2947139930000002</v>
      </c>
      <c r="AB2740" s="5">
        <v>-74.456991840000001</v>
      </c>
      <c r="AC2740" s="7" t="s">
        <v>17</v>
      </c>
      <c r="AD2740" s="5">
        <v>2693019300</v>
      </c>
      <c r="AE2740" s="5" t="str">
        <f>MID(TablaPivotFinal[[#This Row],[Fecha]],1,4)</f>
        <v>2016</v>
      </c>
      <c r="AF2740" s="5" t="str">
        <f>MID(TablaPivotFinal[[#This Row],[Fecha]],5,3)</f>
        <v>Dic</v>
      </c>
      <c r="AG2740" s="7">
        <v>2693019300</v>
      </c>
      <c r="AH2740" s="8">
        <v>151874</v>
      </c>
      <c r="AI2740" t="s">
        <v>1097</v>
      </c>
      <c r="AJ2740" t="s">
        <v>875</v>
      </c>
      <c r="AK2740" t="s">
        <v>1225</v>
      </c>
    </row>
    <row r="2741" spans="1:37" x14ac:dyDescent="0.3">
      <c r="A2741" t="str">
        <f t="shared" si="126"/>
        <v>ZAMBITO-Concesionaria Ruta Del Sol</v>
      </c>
      <c r="B2741" t="str">
        <f t="shared" si="127"/>
        <v>2016Ene</v>
      </c>
      <c r="C2741" t="str">
        <f t="shared" si="128"/>
        <v>6.294713993-74.45699184</v>
      </c>
      <c r="D2741" s="9" t="s">
        <v>537</v>
      </c>
      <c r="E2741" s="6">
        <v>4511</v>
      </c>
      <c r="F2741" s="9" t="s">
        <v>532</v>
      </c>
      <c r="G2741" s="6">
        <v>68</v>
      </c>
      <c r="H2741" s="9" t="s">
        <v>538</v>
      </c>
      <c r="I2741" s="9" t="s">
        <v>539</v>
      </c>
      <c r="J2741" s="9" t="s">
        <v>111</v>
      </c>
      <c r="K2741" s="9" t="s">
        <v>540</v>
      </c>
      <c r="L2741" s="9" t="s">
        <v>541</v>
      </c>
      <c r="M2741" s="6">
        <v>3165298178</v>
      </c>
      <c r="N2741" s="6">
        <v>-1</v>
      </c>
      <c r="O2741" s="9" t="s">
        <v>542</v>
      </c>
      <c r="P2741" s="6">
        <v>10500</v>
      </c>
      <c r="Q2741" s="6">
        <v>13300</v>
      </c>
      <c r="R2741" s="6">
        <v>31200</v>
      </c>
      <c r="S2741" s="6">
        <v>37400</v>
      </c>
      <c r="T2741" s="6">
        <v>43900</v>
      </c>
      <c r="U2741" s="6">
        <v>0</v>
      </c>
      <c r="V2741" s="6">
        <v>0</v>
      </c>
      <c r="W2741" s="6">
        <v>0</v>
      </c>
      <c r="X2741" s="6">
        <v>0</v>
      </c>
      <c r="Y2741" s="6">
        <v>9300</v>
      </c>
      <c r="Z2741" s="6">
        <v>9500</v>
      </c>
      <c r="AA2741" s="6">
        <v>6.2947139930000002</v>
      </c>
      <c r="AB2741" s="6">
        <v>-74.456991840000001</v>
      </c>
      <c r="AC2741" s="9" t="s">
        <v>19</v>
      </c>
      <c r="AD2741" s="6">
        <v>2738295800</v>
      </c>
      <c r="AE2741" s="6" t="str">
        <f>MID(TablaPivotFinal[[#This Row],[Fecha]],1,4)</f>
        <v>2016</v>
      </c>
      <c r="AF2741" s="6" t="str">
        <f>MID(TablaPivotFinal[[#This Row],[Fecha]],5,3)</f>
        <v>Ene</v>
      </c>
      <c r="AG2741" s="9">
        <v>2738295800</v>
      </c>
      <c r="AH2741" s="10">
        <v>169766</v>
      </c>
      <c r="AI2741" t="s">
        <v>1097</v>
      </c>
      <c r="AJ2741" t="s">
        <v>864</v>
      </c>
      <c r="AK2741" t="s">
        <v>1225</v>
      </c>
    </row>
    <row r="2742" spans="1:37" x14ac:dyDescent="0.3">
      <c r="A2742" t="str">
        <f t="shared" si="126"/>
        <v>ZAMBITO-Concesionaria Ruta Del Sol</v>
      </c>
      <c r="B2742" t="str">
        <f t="shared" si="127"/>
        <v>2016Feb</v>
      </c>
      <c r="C2742" t="str">
        <f t="shared" si="128"/>
        <v>6.294713993-74.45699184</v>
      </c>
      <c r="D2742" s="7" t="s">
        <v>537</v>
      </c>
      <c r="E2742" s="5">
        <v>4511</v>
      </c>
      <c r="F2742" s="7" t="s">
        <v>532</v>
      </c>
      <c r="G2742" s="5">
        <v>68</v>
      </c>
      <c r="H2742" s="7" t="s">
        <v>538</v>
      </c>
      <c r="I2742" s="7" t="s">
        <v>539</v>
      </c>
      <c r="J2742" s="7" t="s">
        <v>111</v>
      </c>
      <c r="K2742" s="7" t="s">
        <v>540</v>
      </c>
      <c r="L2742" s="7" t="s">
        <v>541</v>
      </c>
      <c r="M2742" s="5">
        <v>3165298178</v>
      </c>
      <c r="N2742" s="5">
        <v>-1</v>
      </c>
      <c r="O2742" s="7" t="s">
        <v>542</v>
      </c>
      <c r="P2742" s="5">
        <v>10500</v>
      </c>
      <c r="Q2742" s="5">
        <v>13300</v>
      </c>
      <c r="R2742" s="5">
        <v>31200</v>
      </c>
      <c r="S2742" s="5">
        <v>37400</v>
      </c>
      <c r="T2742" s="5">
        <v>43900</v>
      </c>
      <c r="U2742" s="5">
        <v>0</v>
      </c>
      <c r="V2742" s="5">
        <v>0</v>
      </c>
      <c r="W2742" s="5">
        <v>0</v>
      </c>
      <c r="X2742" s="5">
        <v>0</v>
      </c>
      <c r="Y2742" s="5">
        <v>9300</v>
      </c>
      <c r="Z2742" s="5">
        <v>9500</v>
      </c>
      <c r="AA2742" s="5">
        <v>6.2947139930000002</v>
      </c>
      <c r="AB2742" s="5">
        <v>-74.456991840000001</v>
      </c>
      <c r="AC2742" s="7" t="s">
        <v>21</v>
      </c>
      <c r="AD2742" s="5">
        <v>2218692000</v>
      </c>
      <c r="AE2742" s="5" t="str">
        <f>MID(TablaPivotFinal[[#This Row],[Fecha]],1,4)</f>
        <v>2016</v>
      </c>
      <c r="AF2742" s="5" t="str">
        <f>MID(TablaPivotFinal[[#This Row],[Fecha]],5,3)</f>
        <v>Feb</v>
      </c>
      <c r="AG2742" s="7">
        <v>2218692000</v>
      </c>
      <c r="AH2742" s="8">
        <v>105671</v>
      </c>
      <c r="AI2742" t="s">
        <v>1097</v>
      </c>
      <c r="AJ2742" t="s">
        <v>865</v>
      </c>
      <c r="AK2742" t="s">
        <v>1225</v>
      </c>
    </row>
    <row r="2743" spans="1:37" x14ac:dyDescent="0.3">
      <c r="A2743" t="str">
        <f t="shared" si="126"/>
        <v>ZAMBITO-Concesionaria Ruta Del Sol</v>
      </c>
      <c r="B2743" t="str">
        <f t="shared" si="127"/>
        <v>2016Jul</v>
      </c>
      <c r="C2743" t="str">
        <f t="shared" si="128"/>
        <v>6.294713993-74.45699184</v>
      </c>
      <c r="D2743" s="9" t="s">
        <v>537</v>
      </c>
      <c r="E2743" s="6">
        <v>4511</v>
      </c>
      <c r="F2743" s="9" t="s">
        <v>532</v>
      </c>
      <c r="G2743" s="6">
        <v>68</v>
      </c>
      <c r="H2743" s="9" t="s">
        <v>538</v>
      </c>
      <c r="I2743" s="9" t="s">
        <v>539</v>
      </c>
      <c r="J2743" s="9" t="s">
        <v>111</v>
      </c>
      <c r="K2743" s="9" t="s">
        <v>540</v>
      </c>
      <c r="L2743" s="9" t="s">
        <v>541</v>
      </c>
      <c r="M2743" s="6">
        <v>3165298178</v>
      </c>
      <c r="N2743" s="6">
        <v>-1</v>
      </c>
      <c r="O2743" s="9" t="s">
        <v>542</v>
      </c>
      <c r="P2743" s="6">
        <v>10500</v>
      </c>
      <c r="Q2743" s="6">
        <v>13300</v>
      </c>
      <c r="R2743" s="6">
        <v>31200</v>
      </c>
      <c r="S2743" s="6">
        <v>37400</v>
      </c>
      <c r="T2743" s="6">
        <v>43900</v>
      </c>
      <c r="U2743" s="6">
        <v>0</v>
      </c>
      <c r="V2743" s="6">
        <v>0</v>
      </c>
      <c r="W2743" s="6">
        <v>0</v>
      </c>
      <c r="X2743" s="6">
        <v>0</v>
      </c>
      <c r="Y2743" s="6">
        <v>9300</v>
      </c>
      <c r="Z2743" s="6">
        <v>9500</v>
      </c>
      <c r="AA2743" s="6">
        <v>6.2947139930000002</v>
      </c>
      <c r="AB2743" s="6">
        <v>-74.456991840000001</v>
      </c>
      <c r="AC2743" s="9" t="s">
        <v>23</v>
      </c>
      <c r="AD2743" s="6">
        <v>2207636300</v>
      </c>
      <c r="AE2743" s="6" t="str">
        <f>MID(TablaPivotFinal[[#This Row],[Fecha]],1,4)</f>
        <v>2016</v>
      </c>
      <c r="AF2743" s="6" t="str">
        <f>MID(TablaPivotFinal[[#This Row],[Fecha]],5,3)</f>
        <v>Jul</v>
      </c>
      <c r="AG2743" s="9">
        <v>2207636300</v>
      </c>
      <c r="AH2743" s="10">
        <v>115016</v>
      </c>
      <c r="AI2743" t="s">
        <v>1097</v>
      </c>
      <c r="AJ2743" t="s">
        <v>870</v>
      </c>
      <c r="AK2743" t="s">
        <v>1225</v>
      </c>
    </row>
    <row r="2744" spans="1:37" x14ac:dyDescent="0.3">
      <c r="A2744" t="str">
        <f t="shared" si="126"/>
        <v>ZAMBITO-Concesionaria Ruta Del Sol</v>
      </c>
      <c r="B2744" t="str">
        <f t="shared" si="127"/>
        <v>2016Jun</v>
      </c>
      <c r="C2744" t="str">
        <f t="shared" si="128"/>
        <v>6.294713993-74.45699184</v>
      </c>
      <c r="D2744" s="7" t="s">
        <v>537</v>
      </c>
      <c r="E2744" s="5">
        <v>4511</v>
      </c>
      <c r="F2744" s="7" t="s">
        <v>532</v>
      </c>
      <c r="G2744" s="5">
        <v>68</v>
      </c>
      <c r="H2744" s="7" t="s">
        <v>538</v>
      </c>
      <c r="I2744" s="7" t="s">
        <v>539</v>
      </c>
      <c r="J2744" s="7" t="s">
        <v>111</v>
      </c>
      <c r="K2744" s="7" t="s">
        <v>540</v>
      </c>
      <c r="L2744" s="7" t="s">
        <v>541</v>
      </c>
      <c r="M2744" s="5">
        <v>3165298178</v>
      </c>
      <c r="N2744" s="5">
        <v>-1</v>
      </c>
      <c r="O2744" s="7" t="s">
        <v>542</v>
      </c>
      <c r="P2744" s="5">
        <v>10500</v>
      </c>
      <c r="Q2744" s="5">
        <v>13300</v>
      </c>
      <c r="R2744" s="5">
        <v>31200</v>
      </c>
      <c r="S2744" s="5">
        <v>37400</v>
      </c>
      <c r="T2744" s="5">
        <v>43900</v>
      </c>
      <c r="U2744" s="5">
        <v>0</v>
      </c>
      <c r="V2744" s="5">
        <v>0</v>
      </c>
      <c r="W2744" s="5">
        <v>0</v>
      </c>
      <c r="X2744" s="5">
        <v>0</v>
      </c>
      <c r="Y2744" s="5">
        <v>9300</v>
      </c>
      <c r="Z2744" s="5">
        <v>9500</v>
      </c>
      <c r="AA2744" s="5">
        <v>6.2947139930000002</v>
      </c>
      <c r="AB2744" s="5">
        <v>-74.456991840000001</v>
      </c>
      <c r="AC2744" s="7" t="s">
        <v>25</v>
      </c>
      <c r="AD2744" s="5">
        <v>2359300700</v>
      </c>
      <c r="AE2744" s="5" t="str">
        <f>MID(TablaPivotFinal[[#This Row],[Fecha]],1,4)</f>
        <v>2016</v>
      </c>
      <c r="AF2744" s="5" t="str">
        <f>MID(TablaPivotFinal[[#This Row],[Fecha]],5,3)</f>
        <v>Jun</v>
      </c>
      <c r="AG2744" s="7">
        <v>2359300700</v>
      </c>
      <c r="AH2744" s="8">
        <v>116855</v>
      </c>
      <c r="AI2744" t="s">
        <v>1097</v>
      </c>
      <c r="AJ2744" t="s">
        <v>869</v>
      </c>
      <c r="AK2744" t="s">
        <v>1225</v>
      </c>
    </row>
    <row r="2745" spans="1:37" x14ac:dyDescent="0.3">
      <c r="A2745" t="str">
        <f t="shared" si="126"/>
        <v>ZAMBITO-Concesionaria Ruta Del Sol</v>
      </c>
      <c r="B2745" t="str">
        <f t="shared" si="127"/>
        <v>2016Mar</v>
      </c>
      <c r="C2745" t="str">
        <f t="shared" si="128"/>
        <v>6.294713993-74.45699184</v>
      </c>
      <c r="D2745" s="9" t="s">
        <v>537</v>
      </c>
      <c r="E2745" s="6">
        <v>4511</v>
      </c>
      <c r="F2745" s="9" t="s">
        <v>532</v>
      </c>
      <c r="G2745" s="6">
        <v>68</v>
      </c>
      <c r="H2745" s="9" t="s">
        <v>538</v>
      </c>
      <c r="I2745" s="9" t="s">
        <v>539</v>
      </c>
      <c r="J2745" s="9" t="s">
        <v>111</v>
      </c>
      <c r="K2745" s="9" t="s">
        <v>540</v>
      </c>
      <c r="L2745" s="9" t="s">
        <v>541</v>
      </c>
      <c r="M2745" s="6">
        <v>3165298178</v>
      </c>
      <c r="N2745" s="6">
        <v>-1</v>
      </c>
      <c r="O2745" s="9" t="s">
        <v>542</v>
      </c>
      <c r="P2745" s="6">
        <v>10500</v>
      </c>
      <c r="Q2745" s="6">
        <v>13300</v>
      </c>
      <c r="R2745" s="6">
        <v>31200</v>
      </c>
      <c r="S2745" s="6">
        <v>37400</v>
      </c>
      <c r="T2745" s="6">
        <v>43900</v>
      </c>
      <c r="U2745" s="6">
        <v>0</v>
      </c>
      <c r="V2745" s="6">
        <v>0</v>
      </c>
      <c r="W2745" s="6">
        <v>0</v>
      </c>
      <c r="X2745" s="6">
        <v>0</v>
      </c>
      <c r="Y2745" s="6">
        <v>9300</v>
      </c>
      <c r="Z2745" s="6">
        <v>9500</v>
      </c>
      <c r="AA2745" s="6">
        <v>6.2947139930000002</v>
      </c>
      <c r="AB2745" s="6">
        <v>-74.456991840000001</v>
      </c>
      <c r="AC2745" s="9" t="s">
        <v>27</v>
      </c>
      <c r="AD2745" s="6">
        <v>2386408900</v>
      </c>
      <c r="AE2745" s="6" t="str">
        <f>MID(TablaPivotFinal[[#This Row],[Fecha]],1,4)</f>
        <v>2016</v>
      </c>
      <c r="AF2745" s="6" t="str">
        <f>MID(TablaPivotFinal[[#This Row],[Fecha]],5,3)</f>
        <v>Mar</v>
      </c>
      <c r="AG2745" s="9">
        <v>2386408900</v>
      </c>
      <c r="AH2745" s="10">
        <v>125325</v>
      </c>
      <c r="AI2745" t="s">
        <v>1097</v>
      </c>
      <c r="AJ2745" t="s">
        <v>866</v>
      </c>
      <c r="AK2745" t="s">
        <v>1225</v>
      </c>
    </row>
    <row r="2746" spans="1:37" x14ac:dyDescent="0.3">
      <c r="A2746" t="str">
        <f t="shared" si="126"/>
        <v>ZAMBITO-Concesionaria Ruta Del Sol</v>
      </c>
      <c r="B2746" t="str">
        <f t="shared" si="127"/>
        <v>2016May</v>
      </c>
      <c r="C2746" t="str">
        <f t="shared" si="128"/>
        <v>6.294713993-74.45699184</v>
      </c>
      <c r="D2746" s="7" t="s">
        <v>537</v>
      </c>
      <c r="E2746" s="5">
        <v>4511</v>
      </c>
      <c r="F2746" s="7" t="s">
        <v>532</v>
      </c>
      <c r="G2746" s="5">
        <v>68</v>
      </c>
      <c r="H2746" s="7" t="s">
        <v>538</v>
      </c>
      <c r="I2746" s="7" t="s">
        <v>539</v>
      </c>
      <c r="J2746" s="7" t="s">
        <v>111</v>
      </c>
      <c r="K2746" s="7" t="s">
        <v>540</v>
      </c>
      <c r="L2746" s="7" t="s">
        <v>541</v>
      </c>
      <c r="M2746" s="5">
        <v>3165298178</v>
      </c>
      <c r="N2746" s="5">
        <v>-1</v>
      </c>
      <c r="O2746" s="7" t="s">
        <v>542</v>
      </c>
      <c r="P2746" s="5">
        <v>10500</v>
      </c>
      <c r="Q2746" s="5">
        <v>13300</v>
      </c>
      <c r="R2746" s="5">
        <v>31200</v>
      </c>
      <c r="S2746" s="5">
        <v>37400</v>
      </c>
      <c r="T2746" s="5">
        <v>43900</v>
      </c>
      <c r="U2746" s="5">
        <v>0</v>
      </c>
      <c r="V2746" s="5">
        <v>0</v>
      </c>
      <c r="W2746" s="5">
        <v>0</v>
      </c>
      <c r="X2746" s="5">
        <v>0</v>
      </c>
      <c r="Y2746" s="5">
        <v>9300</v>
      </c>
      <c r="Z2746" s="5">
        <v>9500</v>
      </c>
      <c r="AA2746" s="5">
        <v>6.2947139930000002</v>
      </c>
      <c r="AB2746" s="5">
        <v>-74.456991840000001</v>
      </c>
      <c r="AC2746" s="7" t="s">
        <v>29</v>
      </c>
      <c r="AD2746" s="5">
        <v>2242007100</v>
      </c>
      <c r="AE2746" s="5" t="str">
        <f>MID(TablaPivotFinal[[#This Row],[Fecha]],1,4)</f>
        <v>2016</v>
      </c>
      <c r="AF2746" s="5" t="str">
        <f>MID(TablaPivotFinal[[#This Row],[Fecha]],5,3)</f>
        <v>May</v>
      </c>
      <c r="AG2746" s="7">
        <v>2242007100</v>
      </c>
      <c r="AH2746" s="8">
        <v>108422</v>
      </c>
      <c r="AI2746" t="s">
        <v>1097</v>
      </c>
      <c r="AJ2746" t="s">
        <v>868</v>
      </c>
      <c r="AK2746" t="s">
        <v>1225</v>
      </c>
    </row>
    <row r="2747" spans="1:37" x14ac:dyDescent="0.3">
      <c r="A2747" t="str">
        <f t="shared" si="126"/>
        <v>ZAMBITO-Concesionaria Ruta Del Sol</v>
      </c>
      <c r="B2747" t="str">
        <f t="shared" si="127"/>
        <v>2016Nov</v>
      </c>
      <c r="C2747" t="str">
        <f t="shared" si="128"/>
        <v>6.294713993-74.45699184</v>
      </c>
      <c r="D2747" s="9" t="s">
        <v>537</v>
      </c>
      <c r="E2747" s="6">
        <v>4511</v>
      </c>
      <c r="F2747" s="9" t="s">
        <v>532</v>
      </c>
      <c r="G2747" s="6">
        <v>68</v>
      </c>
      <c r="H2747" s="9" t="s">
        <v>538</v>
      </c>
      <c r="I2747" s="9" t="s">
        <v>539</v>
      </c>
      <c r="J2747" s="9" t="s">
        <v>111</v>
      </c>
      <c r="K2747" s="9" t="s">
        <v>540</v>
      </c>
      <c r="L2747" s="9" t="s">
        <v>541</v>
      </c>
      <c r="M2747" s="6">
        <v>3165298178</v>
      </c>
      <c r="N2747" s="6">
        <v>-1</v>
      </c>
      <c r="O2747" s="9" t="s">
        <v>542</v>
      </c>
      <c r="P2747" s="6">
        <v>10500</v>
      </c>
      <c r="Q2747" s="6">
        <v>13300</v>
      </c>
      <c r="R2747" s="6">
        <v>31200</v>
      </c>
      <c r="S2747" s="6">
        <v>37400</v>
      </c>
      <c r="T2747" s="6">
        <v>43900</v>
      </c>
      <c r="U2747" s="6">
        <v>0</v>
      </c>
      <c r="V2747" s="6">
        <v>0</v>
      </c>
      <c r="W2747" s="6">
        <v>0</v>
      </c>
      <c r="X2747" s="6">
        <v>0</v>
      </c>
      <c r="Y2747" s="6">
        <v>9300</v>
      </c>
      <c r="Z2747" s="6">
        <v>9500</v>
      </c>
      <c r="AA2747" s="6">
        <v>6.2947139930000002</v>
      </c>
      <c r="AB2747" s="6">
        <v>-74.456991840000001</v>
      </c>
      <c r="AC2747" s="9" t="s">
        <v>31</v>
      </c>
      <c r="AD2747" s="6">
        <v>2390373500</v>
      </c>
      <c r="AE2747" s="6" t="str">
        <f>MID(TablaPivotFinal[[#This Row],[Fecha]],1,4)</f>
        <v>2016</v>
      </c>
      <c r="AF2747" s="6" t="str">
        <f>MID(TablaPivotFinal[[#This Row],[Fecha]],5,3)</f>
        <v>Nov</v>
      </c>
      <c r="AG2747" s="9">
        <v>2390373500</v>
      </c>
      <c r="AH2747" s="10">
        <v>118375</v>
      </c>
      <c r="AI2747" t="s">
        <v>1097</v>
      </c>
      <c r="AJ2747" t="s">
        <v>874</v>
      </c>
      <c r="AK2747" t="s">
        <v>1225</v>
      </c>
    </row>
    <row r="2748" spans="1:37" x14ac:dyDescent="0.3">
      <c r="A2748" t="str">
        <f t="shared" si="126"/>
        <v>ZAMBITO-Concesionaria Ruta Del Sol</v>
      </c>
      <c r="B2748" t="str">
        <f t="shared" si="127"/>
        <v>2016Oct</v>
      </c>
      <c r="C2748" t="str">
        <f t="shared" si="128"/>
        <v>6.294713993-74.45699184</v>
      </c>
      <c r="D2748" s="7" t="s">
        <v>537</v>
      </c>
      <c r="E2748" s="5">
        <v>4511</v>
      </c>
      <c r="F2748" s="7" t="s">
        <v>532</v>
      </c>
      <c r="G2748" s="5">
        <v>68</v>
      </c>
      <c r="H2748" s="7" t="s">
        <v>538</v>
      </c>
      <c r="I2748" s="7" t="s">
        <v>539</v>
      </c>
      <c r="J2748" s="7" t="s">
        <v>111</v>
      </c>
      <c r="K2748" s="7" t="s">
        <v>540</v>
      </c>
      <c r="L2748" s="7" t="s">
        <v>541</v>
      </c>
      <c r="M2748" s="5">
        <v>3165298178</v>
      </c>
      <c r="N2748" s="5">
        <v>-1</v>
      </c>
      <c r="O2748" s="7" t="s">
        <v>542</v>
      </c>
      <c r="P2748" s="5">
        <v>10500</v>
      </c>
      <c r="Q2748" s="5">
        <v>13300</v>
      </c>
      <c r="R2748" s="5">
        <v>31200</v>
      </c>
      <c r="S2748" s="5">
        <v>37400</v>
      </c>
      <c r="T2748" s="5">
        <v>43900</v>
      </c>
      <c r="U2748" s="5">
        <v>0</v>
      </c>
      <c r="V2748" s="5">
        <v>0</v>
      </c>
      <c r="W2748" s="5">
        <v>0</v>
      </c>
      <c r="X2748" s="5">
        <v>0</v>
      </c>
      <c r="Y2748" s="5">
        <v>9300</v>
      </c>
      <c r="Z2748" s="5">
        <v>9500</v>
      </c>
      <c r="AA2748" s="5">
        <v>6.2947139930000002</v>
      </c>
      <c r="AB2748" s="5">
        <v>-74.456991840000001</v>
      </c>
      <c r="AC2748" s="7" t="s">
        <v>33</v>
      </c>
      <c r="AD2748" s="5">
        <v>2612223000</v>
      </c>
      <c r="AE2748" s="5" t="str">
        <f>MID(TablaPivotFinal[[#This Row],[Fecha]],1,4)</f>
        <v>2016</v>
      </c>
      <c r="AF2748" s="5" t="str">
        <f>MID(TablaPivotFinal[[#This Row],[Fecha]],5,3)</f>
        <v>Oct</v>
      </c>
      <c r="AG2748" s="7">
        <v>2612223000</v>
      </c>
      <c r="AH2748" s="8">
        <v>128699</v>
      </c>
      <c r="AI2748" t="s">
        <v>1097</v>
      </c>
      <c r="AJ2748" t="s">
        <v>873</v>
      </c>
      <c r="AK2748" t="s">
        <v>1225</v>
      </c>
    </row>
    <row r="2749" spans="1:37" x14ac:dyDescent="0.3">
      <c r="A2749" t="str">
        <f t="shared" si="126"/>
        <v>ZAMBITO-Concesionaria Ruta Del Sol</v>
      </c>
      <c r="B2749" t="str">
        <f t="shared" si="127"/>
        <v>2016Sep</v>
      </c>
      <c r="C2749" t="str">
        <f t="shared" si="128"/>
        <v>6.294713993-74.45699184</v>
      </c>
      <c r="D2749" s="9" t="s">
        <v>537</v>
      </c>
      <c r="E2749" s="6">
        <v>4511</v>
      </c>
      <c r="F2749" s="9" t="s">
        <v>532</v>
      </c>
      <c r="G2749" s="6">
        <v>68</v>
      </c>
      <c r="H2749" s="9" t="s">
        <v>538</v>
      </c>
      <c r="I2749" s="9" t="s">
        <v>539</v>
      </c>
      <c r="J2749" s="9" t="s">
        <v>111</v>
      </c>
      <c r="K2749" s="9" t="s">
        <v>540</v>
      </c>
      <c r="L2749" s="9" t="s">
        <v>541</v>
      </c>
      <c r="M2749" s="6">
        <v>3165298178</v>
      </c>
      <c r="N2749" s="6">
        <v>-1</v>
      </c>
      <c r="O2749" s="9" t="s">
        <v>542</v>
      </c>
      <c r="P2749" s="6">
        <v>10500</v>
      </c>
      <c r="Q2749" s="6">
        <v>13300</v>
      </c>
      <c r="R2749" s="6">
        <v>31200</v>
      </c>
      <c r="S2749" s="6">
        <v>37400</v>
      </c>
      <c r="T2749" s="6">
        <v>43900</v>
      </c>
      <c r="U2749" s="6">
        <v>0</v>
      </c>
      <c r="V2749" s="6">
        <v>0</v>
      </c>
      <c r="W2749" s="6">
        <v>0</v>
      </c>
      <c r="X2749" s="6">
        <v>0</v>
      </c>
      <c r="Y2749" s="6">
        <v>9300</v>
      </c>
      <c r="Z2749" s="6">
        <v>9500</v>
      </c>
      <c r="AA2749" s="6">
        <v>6.2947139930000002</v>
      </c>
      <c r="AB2749" s="6">
        <v>-74.456991840000001</v>
      </c>
      <c r="AC2749" s="9" t="s">
        <v>35</v>
      </c>
      <c r="AD2749" s="6">
        <v>2460887800</v>
      </c>
      <c r="AE2749" s="6" t="str">
        <f>MID(TablaPivotFinal[[#This Row],[Fecha]],1,4)</f>
        <v>2016</v>
      </c>
      <c r="AF2749" s="6" t="str">
        <f>MID(TablaPivotFinal[[#This Row],[Fecha]],5,3)</f>
        <v>Sep</v>
      </c>
      <c r="AG2749" s="9">
        <v>2460887800</v>
      </c>
      <c r="AH2749" s="10">
        <v>117151</v>
      </c>
      <c r="AI2749" t="s">
        <v>1097</v>
      </c>
      <c r="AJ2749" t="s">
        <v>872</v>
      </c>
      <c r="AK2749" t="s">
        <v>1225</v>
      </c>
    </row>
    <row r="2750" spans="1:37" x14ac:dyDescent="0.3">
      <c r="A2750" t="str">
        <f t="shared" si="126"/>
        <v>ZAMBITO-Concesionaria Ruta Del Sol</v>
      </c>
      <c r="B2750" t="str">
        <f t="shared" si="127"/>
        <v>2017Abr</v>
      </c>
      <c r="C2750" t="str">
        <f t="shared" si="128"/>
        <v>6.294713993-74.45699184</v>
      </c>
      <c r="D2750" s="7" t="s">
        <v>537</v>
      </c>
      <c r="E2750" s="5">
        <v>4511</v>
      </c>
      <c r="F2750" s="7" t="s">
        <v>532</v>
      </c>
      <c r="G2750" s="5">
        <v>68</v>
      </c>
      <c r="H2750" s="7" t="s">
        <v>538</v>
      </c>
      <c r="I2750" s="7" t="s">
        <v>539</v>
      </c>
      <c r="J2750" s="7" t="s">
        <v>111</v>
      </c>
      <c r="K2750" s="7" t="s">
        <v>540</v>
      </c>
      <c r="L2750" s="7" t="s">
        <v>541</v>
      </c>
      <c r="M2750" s="5">
        <v>3165298178</v>
      </c>
      <c r="N2750" s="5">
        <v>-1</v>
      </c>
      <c r="O2750" s="7" t="s">
        <v>542</v>
      </c>
      <c r="P2750" s="5">
        <v>10500</v>
      </c>
      <c r="Q2750" s="5">
        <v>13300</v>
      </c>
      <c r="R2750" s="5">
        <v>31200</v>
      </c>
      <c r="S2750" s="5">
        <v>37400</v>
      </c>
      <c r="T2750" s="5">
        <v>43900</v>
      </c>
      <c r="U2750" s="5">
        <v>0</v>
      </c>
      <c r="V2750" s="5">
        <v>0</v>
      </c>
      <c r="W2750" s="5">
        <v>0</v>
      </c>
      <c r="X2750" s="5">
        <v>0</v>
      </c>
      <c r="Y2750" s="5">
        <v>9300</v>
      </c>
      <c r="Z2750" s="5">
        <v>9500</v>
      </c>
      <c r="AA2750" s="5">
        <v>6.2947139930000002</v>
      </c>
      <c r="AB2750" s="5">
        <v>-74.456991840000001</v>
      </c>
      <c r="AC2750" s="7" t="s">
        <v>37</v>
      </c>
      <c r="AD2750" s="5">
        <v>2507967400</v>
      </c>
      <c r="AE2750" s="5" t="str">
        <f>MID(TablaPivotFinal[[#This Row],[Fecha]],1,4)</f>
        <v>2017</v>
      </c>
      <c r="AF2750" s="5" t="str">
        <f>MID(TablaPivotFinal[[#This Row],[Fecha]],5,3)</f>
        <v>Abr</v>
      </c>
      <c r="AG2750" s="7">
        <v>2507967400</v>
      </c>
      <c r="AH2750" s="8">
        <v>4038.333333</v>
      </c>
      <c r="AI2750" t="s">
        <v>1097</v>
      </c>
      <c r="AJ2750" t="s">
        <v>879</v>
      </c>
      <c r="AK2750" t="s">
        <v>1225</v>
      </c>
    </row>
    <row r="2751" spans="1:37" x14ac:dyDescent="0.3">
      <c r="A2751" t="str">
        <f t="shared" si="126"/>
        <v>ZAMBITO-Concesionaria Ruta Del Sol</v>
      </c>
      <c r="B2751" t="str">
        <f t="shared" si="127"/>
        <v>2017Ago</v>
      </c>
      <c r="C2751" t="str">
        <f t="shared" si="128"/>
        <v>6.294713993-74.45699184</v>
      </c>
      <c r="D2751" s="9" t="s">
        <v>537</v>
      </c>
      <c r="E2751" s="6">
        <v>4511</v>
      </c>
      <c r="F2751" s="9" t="s">
        <v>532</v>
      </c>
      <c r="G2751" s="6">
        <v>68</v>
      </c>
      <c r="H2751" s="9" t="s">
        <v>538</v>
      </c>
      <c r="I2751" s="9" t="s">
        <v>539</v>
      </c>
      <c r="J2751" s="9" t="s">
        <v>111</v>
      </c>
      <c r="K2751" s="9" t="s">
        <v>540</v>
      </c>
      <c r="L2751" s="9" t="s">
        <v>541</v>
      </c>
      <c r="M2751" s="6">
        <v>3165298178</v>
      </c>
      <c r="N2751" s="6">
        <v>-1</v>
      </c>
      <c r="O2751" s="9" t="s">
        <v>542</v>
      </c>
      <c r="P2751" s="6">
        <v>10500</v>
      </c>
      <c r="Q2751" s="6">
        <v>13300</v>
      </c>
      <c r="R2751" s="6">
        <v>31200</v>
      </c>
      <c r="S2751" s="6">
        <v>37400</v>
      </c>
      <c r="T2751" s="6">
        <v>43900</v>
      </c>
      <c r="U2751" s="6">
        <v>0</v>
      </c>
      <c r="V2751" s="6">
        <v>0</v>
      </c>
      <c r="W2751" s="6">
        <v>0</v>
      </c>
      <c r="X2751" s="6">
        <v>0</v>
      </c>
      <c r="Y2751" s="6">
        <v>9300</v>
      </c>
      <c r="Z2751" s="6">
        <v>9500</v>
      </c>
      <c r="AA2751" s="6">
        <v>6.2947139930000002</v>
      </c>
      <c r="AB2751" s="6">
        <v>-74.456991840000001</v>
      </c>
      <c r="AC2751" s="9" t="s">
        <v>39</v>
      </c>
      <c r="AD2751" s="6">
        <v>2470883900</v>
      </c>
      <c r="AE2751" s="6" t="str">
        <f>MID(TablaPivotFinal[[#This Row],[Fecha]],1,4)</f>
        <v>2017</v>
      </c>
      <c r="AF2751" s="6" t="str">
        <f>MID(TablaPivotFinal[[#This Row],[Fecha]],5,3)</f>
        <v>Ago</v>
      </c>
      <c r="AG2751" s="9">
        <v>2470883900</v>
      </c>
      <c r="AH2751" s="10">
        <v>3601.3548390000001</v>
      </c>
      <c r="AI2751" t="s">
        <v>1097</v>
      </c>
      <c r="AJ2751" t="s">
        <v>883</v>
      </c>
      <c r="AK2751" t="s">
        <v>1225</v>
      </c>
    </row>
    <row r="2752" spans="1:37" x14ac:dyDescent="0.3">
      <c r="A2752" t="str">
        <f t="shared" si="126"/>
        <v>ZAMBITO-Concesionaria Ruta Del Sol</v>
      </c>
      <c r="B2752" t="str">
        <f t="shared" si="127"/>
        <v>2017Dic</v>
      </c>
      <c r="C2752" t="str">
        <f t="shared" si="128"/>
        <v>6.294713993-74.45699184</v>
      </c>
      <c r="D2752" s="7" t="s">
        <v>537</v>
      </c>
      <c r="E2752" s="5">
        <v>4511</v>
      </c>
      <c r="F2752" s="7" t="s">
        <v>532</v>
      </c>
      <c r="G2752" s="5">
        <v>68</v>
      </c>
      <c r="H2752" s="7" t="s">
        <v>538</v>
      </c>
      <c r="I2752" s="7" t="s">
        <v>539</v>
      </c>
      <c r="J2752" s="7" t="s">
        <v>111</v>
      </c>
      <c r="K2752" s="7" t="s">
        <v>540</v>
      </c>
      <c r="L2752" s="7" t="s">
        <v>541</v>
      </c>
      <c r="M2752" s="5">
        <v>3165298178</v>
      </c>
      <c r="N2752" s="5">
        <v>-1</v>
      </c>
      <c r="O2752" s="7" t="s">
        <v>542</v>
      </c>
      <c r="P2752" s="5">
        <v>10500</v>
      </c>
      <c r="Q2752" s="5">
        <v>13300</v>
      </c>
      <c r="R2752" s="5">
        <v>31200</v>
      </c>
      <c r="S2752" s="5">
        <v>37400</v>
      </c>
      <c r="T2752" s="5">
        <v>43900</v>
      </c>
      <c r="U2752" s="5">
        <v>0</v>
      </c>
      <c r="V2752" s="5">
        <v>0</v>
      </c>
      <c r="W2752" s="5">
        <v>0</v>
      </c>
      <c r="X2752" s="5">
        <v>0</v>
      </c>
      <c r="Y2752" s="5">
        <v>9300</v>
      </c>
      <c r="Z2752" s="5">
        <v>9500</v>
      </c>
      <c r="AA2752" s="5">
        <v>6.2947139930000002</v>
      </c>
      <c r="AB2752" s="5">
        <v>-74.456991840000001</v>
      </c>
      <c r="AC2752" s="7" t="s">
        <v>41</v>
      </c>
      <c r="AD2752" s="5">
        <v>0</v>
      </c>
      <c r="AE2752" s="5" t="str">
        <f>MID(TablaPivotFinal[[#This Row],[Fecha]],1,4)</f>
        <v>2017</v>
      </c>
      <c r="AF2752" s="5" t="str">
        <f>MID(TablaPivotFinal[[#This Row],[Fecha]],5,3)</f>
        <v>Dic</v>
      </c>
      <c r="AG2752" s="7">
        <v>0</v>
      </c>
      <c r="AH2752" s="8">
        <v>0</v>
      </c>
      <c r="AI2752" t="s">
        <v>1097</v>
      </c>
      <c r="AJ2752" t="s">
        <v>887</v>
      </c>
      <c r="AK2752" t="s">
        <v>1225</v>
      </c>
    </row>
    <row r="2753" spans="1:37" x14ac:dyDescent="0.3">
      <c r="A2753" t="str">
        <f t="shared" si="126"/>
        <v>ZAMBITO-Concesionaria Ruta Del Sol</v>
      </c>
      <c r="B2753" t="str">
        <f t="shared" si="127"/>
        <v>2017Ene</v>
      </c>
      <c r="C2753" t="str">
        <f t="shared" si="128"/>
        <v>6.294713993-74.45699184</v>
      </c>
      <c r="D2753" s="9" t="s">
        <v>537</v>
      </c>
      <c r="E2753" s="6">
        <v>4511</v>
      </c>
      <c r="F2753" s="9" t="s">
        <v>532</v>
      </c>
      <c r="G2753" s="6">
        <v>68</v>
      </c>
      <c r="H2753" s="9" t="s">
        <v>538</v>
      </c>
      <c r="I2753" s="9" t="s">
        <v>539</v>
      </c>
      <c r="J2753" s="9" t="s">
        <v>111</v>
      </c>
      <c r="K2753" s="9" t="s">
        <v>540</v>
      </c>
      <c r="L2753" s="9" t="s">
        <v>541</v>
      </c>
      <c r="M2753" s="6">
        <v>3165298178</v>
      </c>
      <c r="N2753" s="6">
        <v>-1</v>
      </c>
      <c r="O2753" s="9" t="s">
        <v>542</v>
      </c>
      <c r="P2753" s="6">
        <v>10500</v>
      </c>
      <c r="Q2753" s="6">
        <v>13300</v>
      </c>
      <c r="R2753" s="6">
        <v>31200</v>
      </c>
      <c r="S2753" s="6">
        <v>37400</v>
      </c>
      <c r="T2753" s="6">
        <v>43900</v>
      </c>
      <c r="U2753" s="6">
        <v>0</v>
      </c>
      <c r="V2753" s="6">
        <v>0</v>
      </c>
      <c r="W2753" s="6">
        <v>0</v>
      </c>
      <c r="X2753" s="6">
        <v>0</v>
      </c>
      <c r="Y2753" s="6">
        <v>9300</v>
      </c>
      <c r="Z2753" s="6">
        <v>9500</v>
      </c>
      <c r="AA2753" s="6">
        <v>6.2947139930000002</v>
      </c>
      <c r="AB2753" s="6">
        <v>-74.456991840000001</v>
      </c>
      <c r="AC2753" s="9" t="s">
        <v>43</v>
      </c>
      <c r="AD2753" s="6">
        <v>3011945100</v>
      </c>
      <c r="AE2753" s="6" t="str">
        <f>MID(TablaPivotFinal[[#This Row],[Fecha]],1,4)</f>
        <v>2017</v>
      </c>
      <c r="AF2753" s="6" t="str">
        <f>MID(TablaPivotFinal[[#This Row],[Fecha]],5,3)</f>
        <v>Ene</v>
      </c>
      <c r="AG2753" s="9">
        <v>3011945100</v>
      </c>
      <c r="AH2753" s="10">
        <v>5610.3225810000004</v>
      </c>
      <c r="AI2753" t="s">
        <v>1097</v>
      </c>
      <c r="AJ2753" t="s">
        <v>876</v>
      </c>
      <c r="AK2753" t="s">
        <v>1225</v>
      </c>
    </row>
    <row r="2754" spans="1:37" x14ac:dyDescent="0.3">
      <c r="A2754" t="str">
        <f t="shared" ref="A2754:A2817" si="129">_xlfn.CONCAT(H2754,"-",D2754)</f>
        <v>ZAMBITO-Concesionaria Ruta Del Sol</v>
      </c>
      <c r="B2754" t="str">
        <f t="shared" si="127"/>
        <v>2017Feb</v>
      </c>
      <c r="C2754" t="str">
        <f t="shared" si="128"/>
        <v>6.294713993-74.45699184</v>
      </c>
      <c r="D2754" s="7" t="s">
        <v>537</v>
      </c>
      <c r="E2754" s="5">
        <v>4511</v>
      </c>
      <c r="F2754" s="7" t="s">
        <v>532</v>
      </c>
      <c r="G2754" s="5">
        <v>68</v>
      </c>
      <c r="H2754" s="7" t="s">
        <v>538</v>
      </c>
      <c r="I2754" s="7" t="s">
        <v>539</v>
      </c>
      <c r="J2754" s="7" t="s">
        <v>111</v>
      </c>
      <c r="K2754" s="7" t="s">
        <v>540</v>
      </c>
      <c r="L2754" s="7" t="s">
        <v>541</v>
      </c>
      <c r="M2754" s="5">
        <v>3165298178</v>
      </c>
      <c r="N2754" s="5">
        <v>-1</v>
      </c>
      <c r="O2754" s="7" t="s">
        <v>542</v>
      </c>
      <c r="P2754" s="5">
        <v>10500</v>
      </c>
      <c r="Q2754" s="5">
        <v>13300</v>
      </c>
      <c r="R2754" s="5">
        <v>31200</v>
      </c>
      <c r="S2754" s="5">
        <v>37400</v>
      </c>
      <c r="T2754" s="5">
        <v>43900</v>
      </c>
      <c r="U2754" s="5">
        <v>0</v>
      </c>
      <c r="V2754" s="5">
        <v>0</v>
      </c>
      <c r="W2754" s="5">
        <v>0</v>
      </c>
      <c r="X2754" s="5">
        <v>0</v>
      </c>
      <c r="Y2754" s="5">
        <v>9300</v>
      </c>
      <c r="Z2754" s="5">
        <v>9500</v>
      </c>
      <c r="AA2754" s="5">
        <v>6.2947139930000002</v>
      </c>
      <c r="AB2754" s="5">
        <v>-74.456991840000001</v>
      </c>
      <c r="AC2754" s="7" t="s">
        <v>45</v>
      </c>
      <c r="AD2754" s="5">
        <v>2254471100</v>
      </c>
      <c r="AE2754" s="5" t="str">
        <f>MID(TablaPivotFinal[[#This Row],[Fecha]],1,4)</f>
        <v>2017</v>
      </c>
      <c r="AF2754" s="5" t="str">
        <f>MID(TablaPivotFinal[[#This Row],[Fecha]],5,3)</f>
        <v>Feb</v>
      </c>
      <c r="AG2754" s="7">
        <v>2254471100</v>
      </c>
      <c r="AH2754" s="8">
        <v>3584.7142859999999</v>
      </c>
      <c r="AI2754" t="s">
        <v>1097</v>
      </c>
      <c r="AJ2754" t="s">
        <v>877</v>
      </c>
      <c r="AK2754" t="s">
        <v>1225</v>
      </c>
    </row>
    <row r="2755" spans="1:37" x14ac:dyDescent="0.3">
      <c r="A2755" t="str">
        <f t="shared" si="129"/>
        <v>ZAMBITO-Concesionaria Ruta Del Sol</v>
      </c>
      <c r="B2755" t="str">
        <f t="shared" ref="B2755:B2818" si="130">_xlfn.CONCAT(AE2755,AF2755)</f>
        <v>2017Jul</v>
      </c>
      <c r="C2755" t="str">
        <f t="shared" ref="C2755:C2818" si="131">_xlfn.CONCAT(AA2755,AB2755)</f>
        <v>6.294713993-74.45699184</v>
      </c>
      <c r="D2755" s="9" t="s">
        <v>537</v>
      </c>
      <c r="E2755" s="6">
        <v>4511</v>
      </c>
      <c r="F2755" s="9" t="s">
        <v>532</v>
      </c>
      <c r="G2755" s="6">
        <v>68</v>
      </c>
      <c r="H2755" s="9" t="s">
        <v>538</v>
      </c>
      <c r="I2755" s="9" t="s">
        <v>539</v>
      </c>
      <c r="J2755" s="9" t="s">
        <v>111</v>
      </c>
      <c r="K2755" s="9" t="s">
        <v>540</v>
      </c>
      <c r="L2755" s="9" t="s">
        <v>541</v>
      </c>
      <c r="M2755" s="6">
        <v>3165298178</v>
      </c>
      <c r="N2755" s="6">
        <v>-1</v>
      </c>
      <c r="O2755" s="9" t="s">
        <v>542</v>
      </c>
      <c r="P2755" s="6">
        <v>10500</v>
      </c>
      <c r="Q2755" s="6">
        <v>13300</v>
      </c>
      <c r="R2755" s="6">
        <v>31200</v>
      </c>
      <c r="S2755" s="6">
        <v>37400</v>
      </c>
      <c r="T2755" s="6">
        <v>43900</v>
      </c>
      <c r="U2755" s="6">
        <v>0</v>
      </c>
      <c r="V2755" s="6">
        <v>0</v>
      </c>
      <c r="W2755" s="6">
        <v>0</v>
      </c>
      <c r="X2755" s="6">
        <v>0</v>
      </c>
      <c r="Y2755" s="6">
        <v>9300</v>
      </c>
      <c r="Z2755" s="6">
        <v>9500</v>
      </c>
      <c r="AA2755" s="6">
        <v>6.2947139930000002</v>
      </c>
      <c r="AB2755" s="6">
        <v>-74.456991840000001</v>
      </c>
      <c r="AC2755" s="9" t="s">
        <v>47</v>
      </c>
      <c r="AD2755" s="6">
        <v>2437281600</v>
      </c>
      <c r="AE2755" s="6" t="str">
        <f>MID(TablaPivotFinal[[#This Row],[Fecha]],1,4)</f>
        <v>2017</v>
      </c>
      <c r="AF2755" s="6" t="str">
        <f>MID(TablaPivotFinal[[#This Row],[Fecha]],5,3)</f>
        <v>Jul</v>
      </c>
      <c r="AG2755" s="9">
        <v>2437281600</v>
      </c>
      <c r="AH2755" s="10">
        <v>3654.2903230000002</v>
      </c>
      <c r="AI2755" t="s">
        <v>1097</v>
      </c>
      <c r="AJ2755" t="s">
        <v>882</v>
      </c>
      <c r="AK2755" t="s">
        <v>1225</v>
      </c>
    </row>
    <row r="2756" spans="1:37" x14ac:dyDescent="0.3">
      <c r="A2756" t="str">
        <f t="shared" si="129"/>
        <v>ZAMBITO-Concesionaria Ruta Del Sol</v>
      </c>
      <c r="B2756" t="str">
        <f t="shared" si="130"/>
        <v>2017Jun</v>
      </c>
      <c r="C2756" t="str">
        <f t="shared" si="131"/>
        <v>6.294713993-74.45699184</v>
      </c>
      <c r="D2756" s="7" t="s">
        <v>537</v>
      </c>
      <c r="E2756" s="5">
        <v>4511</v>
      </c>
      <c r="F2756" s="7" t="s">
        <v>532</v>
      </c>
      <c r="G2756" s="5">
        <v>68</v>
      </c>
      <c r="H2756" s="7" t="s">
        <v>538</v>
      </c>
      <c r="I2756" s="7" t="s">
        <v>539</v>
      </c>
      <c r="J2756" s="7" t="s">
        <v>111</v>
      </c>
      <c r="K2756" s="7" t="s">
        <v>540</v>
      </c>
      <c r="L2756" s="7" t="s">
        <v>541</v>
      </c>
      <c r="M2756" s="5">
        <v>3165298178</v>
      </c>
      <c r="N2756" s="5">
        <v>-1</v>
      </c>
      <c r="O2756" s="7" t="s">
        <v>542</v>
      </c>
      <c r="P2756" s="5">
        <v>10500</v>
      </c>
      <c r="Q2756" s="5">
        <v>13300</v>
      </c>
      <c r="R2756" s="5">
        <v>31200</v>
      </c>
      <c r="S2756" s="5">
        <v>37400</v>
      </c>
      <c r="T2756" s="5">
        <v>43900</v>
      </c>
      <c r="U2756" s="5">
        <v>0</v>
      </c>
      <c r="V2756" s="5">
        <v>0</v>
      </c>
      <c r="W2756" s="5">
        <v>0</v>
      </c>
      <c r="X2756" s="5">
        <v>0</v>
      </c>
      <c r="Y2756" s="5">
        <v>9300</v>
      </c>
      <c r="Z2756" s="5">
        <v>9500</v>
      </c>
      <c r="AA2756" s="5">
        <v>6.2947139930000002</v>
      </c>
      <c r="AB2756" s="5">
        <v>-74.456991840000001</v>
      </c>
      <c r="AC2756" s="7" t="s">
        <v>49</v>
      </c>
      <c r="AD2756" s="5">
        <v>2481824500</v>
      </c>
      <c r="AE2756" s="5" t="str">
        <f>MID(TablaPivotFinal[[#This Row],[Fecha]],1,4)</f>
        <v>2017</v>
      </c>
      <c r="AF2756" s="5" t="str">
        <f>MID(TablaPivotFinal[[#This Row],[Fecha]],5,3)</f>
        <v>Jun</v>
      </c>
      <c r="AG2756" s="7">
        <v>2481824500</v>
      </c>
      <c r="AH2756" s="8">
        <v>3804.3666669999998</v>
      </c>
      <c r="AI2756" t="s">
        <v>1097</v>
      </c>
      <c r="AJ2756" t="s">
        <v>881</v>
      </c>
      <c r="AK2756" t="s">
        <v>1225</v>
      </c>
    </row>
    <row r="2757" spans="1:37" x14ac:dyDescent="0.3">
      <c r="A2757" t="str">
        <f t="shared" si="129"/>
        <v>ZAMBITO-Concesionaria Ruta Del Sol</v>
      </c>
      <c r="B2757" t="str">
        <f t="shared" si="130"/>
        <v>2017Mar</v>
      </c>
      <c r="C2757" t="str">
        <f t="shared" si="131"/>
        <v>6.294713993-74.45699184</v>
      </c>
      <c r="D2757" s="9" t="s">
        <v>537</v>
      </c>
      <c r="E2757" s="6">
        <v>4511</v>
      </c>
      <c r="F2757" s="9" t="s">
        <v>532</v>
      </c>
      <c r="G2757" s="6">
        <v>68</v>
      </c>
      <c r="H2757" s="9" t="s">
        <v>538</v>
      </c>
      <c r="I2757" s="9" t="s">
        <v>539</v>
      </c>
      <c r="J2757" s="9" t="s">
        <v>111</v>
      </c>
      <c r="K2757" s="9" t="s">
        <v>540</v>
      </c>
      <c r="L2757" s="9" t="s">
        <v>541</v>
      </c>
      <c r="M2757" s="6">
        <v>3165298178</v>
      </c>
      <c r="N2757" s="6">
        <v>-1</v>
      </c>
      <c r="O2757" s="9" t="s">
        <v>542</v>
      </c>
      <c r="P2757" s="6">
        <v>10500</v>
      </c>
      <c r="Q2757" s="6">
        <v>13300</v>
      </c>
      <c r="R2757" s="6">
        <v>31200</v>
      </c>
      <c r="S2757" s="6">
        <v>37400</v>
      </c>
      <c r="T2757" s="6">
        <v>43900</v>
      </c>
      <c r="U2757" s="6">
        <v>0</v>
      </c>
      <c r="V2757" s="6">
        <v>0</v>
      </c>
      <c r="W2757" s="6">
        <v>0</v>
      </c>
      <c r="X2757" s="6">
        <v>0</v>
      </c>
      <c r="Y2757" s="6">
        <v>9300</v>
      </c>
      <c r="Z2757" s="6">
        <v>9500</v>
      </c>
      <c r="AA2757" s="6">
        <v>6.2947139930000002</v>
      </c>
      <c r="AB2757" s="6">
        <v>-74.456991840000001</v>
      </c>
      <c r="AC2757" s="9" t="s">
        <v>51</v>
      </c>
      <c r="AD2757" s="6">
        <v>2439939300</v>
      </c>
      <c r="AE2757" s="6" t="str">
        <f>MID(TablaPivotFinal[[#This Row],[Fecha]],1,4)</f>
        <v>2017</v>
      </c>
      <c r="AF2757" s="6" t="str">
        <f>MID(TablaPivotFinal[[#This Row],[Fecha]],5,3)</f>
        <v>Mar</v>
      </c>
      <c r="AG2757" s="9">
        <v>2439939300</v>
      </c>
      <c r="AH2757" s="10">
        <v>3441.8064519999998</v>
      </c>
      <c r="AI2757" t="s">
        <v>1097</v>
      </c>
      <c r="AJ2757" t="s">
        <v>878</v>
      </c>
      <c r="AK2757" t="s">
        <v>1225</v>
      </c>
    </row>
    <row r="2758" spans="1:37" x14ac:dyDescent="0.3">
      <c r="A2758" t="str">
        <f t="shared" si="129"/>
        <v>ZAMBITO-Concesionaria Ruta Del Sol</v>
      </c>
      <c r="B2758" t="str">
        <f t="shared" si="130"/>
        <v>2017May</v>
      </c>
      <c r="C2758" t="str">
        <f t="shared" si="131"/>
        <v>6.294713993-74.45699184</v>
      </c>
      <c r="D2758" s="7" t="s">
        <v>537</v>
      </c>
      <c r="E2758" s="5">
        <v>4511</v>
      </c>
      <c r="F2758" s="7" t="s">
        <v>532</v>
      </c>
      <c r="G2758" s="5">
        <v>68</v>
      </c>
      <c r="H2758" s="7" t="s">
        <v>538</v>
      </c>
      <c r="I2758" s="7" t="s">
        <v>539</v>
      </c>
      <c r="J2758" s="7" t="s">
        <v>111</v>
      </c>
      <c r="K2758" s="7" t="s">
        <v>540</v>
      </c>
      <c r="L2758" s="7" t="s">
        <v>541</v>
      </c>
      <c r="M2758" s="5">
        <v>3165298178</v>
      </c>
      <c r="N2758" s="5">
        <v>-1</v>
      </c>
      <c r="O2758" s="7" t="s">
        <v>542</v>
      </c>
      <c r="P2758" s="5">
        <v>10500</v>
      </c>
      <c r="Q2758" s="5">
        <v>13300</v>
      </c>
      <c r="R2758" s="5">
        <v>31200</v>
      </c>
      <c r="S2758" s="5">
        <v>37400</v>
      </c>
      <c r="T2758" s="5">
        <v>43900</v>
      </c>
      <c r="U2758" s="5">
        <v>0</v>
      </c>
      <c r="V2758" s="5">
        <v>0</v>
      </c>
      <c r="W2758" s="5">
        <v>0</v>
      </c>
      <c r="X2758" s="5">
        <v>0</v>
      </c>
      <c r="Y2758" s="5">
        <v>9300</v>
      </c>
      <c r="Z2758" s="5">
        <v>9500</v>
      </c>
      <c r="AA2758" s="5">
        <v>6.2947139930000002</v>
      </c>
      <c r="AB2758" s="5">
        <v>-74.456991840000001</v>
      </c>
      <c r="AC2758" s="7" t="s">
        <v>53</v>
      </c>
      <c r="AD2758" s="5">
        <v>2375449500</v>
      </c>
      <c r="AE2758" s="5" t="str">
        <f>MID(TablaPivotFinal[[#This Row],[Fecha]],1,4)</f>
        <v>2017</v>
      </c>
      <c r="AF2758" s="5" t="str">
        <f>MID(TablaPivotFinal[[#This Row],[Fecha]],5,3)</f>
        <v>May</v>
      </c>
      <c r="AG2758" s="7">
        <v>2375449500</v>
      </c>
      <c r="AH2758" s="8">
        <v>3351.9032259999999</v>
      </c>
      <c r="AI2758" t="s">
        <v>1097</v>
      </c>
      <c r="AJ2758" t="s">
        <v>880</v>
      </c>
      <c r="AK2758" t="s">
        <v>1225</v>
      </c>
    </row>
    <row r="2759" spans="1:37" x14ac:dyDescent="0.3">
      <c r="A2759" t="str">
        <f t="shared" si="129"/>
        <v>ZAMBITO-Concesionaria Ruta Del Sol</v>
      </c>
      <c r="B2759" t="str">
        <f t="shared" si="130"/>
        <v>2017Nov</v>
      </c>
      <c r="C2759" t="str">
        <f t="shared" si="131"/>
        <v>6.294713993-74.45699184</v>
      </c>
      <c r="D2759" s="9" t="s">
        <v>537</v>
      </c>
      <c r="E2759" s="6">
        <v>4511</v>
      </c>
      <c r="F2759" s="9" t="s">
        <v>532</v>
      </c>
      <c r="G2759" s="6">
        <v>68</v>
      </c>
      <c r="H2759" s="9" t="s">
        <v>538</v>
      </c>
      <c r="I2759" s="9" t="s">
        <v>539</v>
      </c>
      <c r="J2759" s="9" t="s">
        <v>111</v>
      </c>
      <c r="K2759" s="9" t="s">
        <v>540</v>
      </c>
      <c r="L2759" s="9" t="s">
        <v>541</v>
      </c>
      <c r="M2759" s="6">
        <v>3165298178</v>
      </c>
      <c r="N2759" s="6">
        <v>-1</v>
      </c>
      <c r="O2759" s="9" t="s">
        <v>542</v>
      </c>
      <c r="P2759" s="6">
        <v>10500</v>
      </c>
      <c r="Q2759" s="6">
        <v>13300</v>
      </c>
      <c r="R2759" s="6">
        <v>31200</v>
      </c>
      <c r="S2759" s="6">
        <v>37400</v>
      </c>
      <c r="T2759" s="6">
        <v>43900</v>
      </c>
      <c r="U2759" s="6">
        <v>0</v>
      </c>
      <c r="V2759" s="6">
        <v>0</v>
      </c>
      <c r="W2759" s="6">
        <v>0</v>
      </c>
      <c r="X2759" s="6">
        <v>0</v>
      </c>
      <c r="Y2759" s="6">
        <v>9300</v>
      </c>
      <c r="Z2759" s="6">
        <v>9500</v>
      </c>
      <c r="AA2759" s="6">
        <v>6.2947139930000002</v>
      </c>
      <c r="AB2759" s="6">
        <v>-74.456991840000001</v>
      </c>
      <c r="AC2759" s="9" t="s">
        <v>55</v>
      </c>
      <c r="AD2759" s="6">
        <v>0</v>
      </c>
      <c r="AE2759" s="6" t="str">
        <f>MID(TablaPivotFinal[[#This Row],[Fecha]],1,4)</f>
        <v>2017</v>
      </c>
      <c r="AF2759" s="6" t="str">
        <f>MID(TablaPivotFinal[[#This Row],[Fecha]],5,3)</f>
        <v>Nov</v>
      </c>
      <c r="AG2759" s="9">
        <v>0</v>
      </c>
      <c r="AH2759" s="10">
        <v>0</v>
      </c>
      <c r="AI2759" t="s">
        <v>1097</v>
      </c>
      <c r="AJ2759" t="s">
        <v>886</v>
      </c>
      <c r="AK2759" t="s">
        <v>1225</v>
      </c>
    </row>
    <row r="2760" spans="1:37" x14ac:dyDescent="0.3">
      <c r="A2760" t="str">
        <f t="shared" si="129"/>
        <v>ZAMBITO-Concesionaria Ruta Del Sol</v>
      </c>
      <c r="B2760" t="str">
        <f t="shared" si="130"/>
        <v>2017Oct</v>
      </c>
      <c r="C2760" t="str">
        <f t="shared" si="131"/>
        <v>6.294713993-74.45699184</v>
      </c>
      <c r="D2760" s="7" t="s">
        <v>537</v>
      </c>
      <c r="E2760" s="5">
        <v>4511</v>
      </c>
      <c r="F2760" s="7" t="s">
        <v>532</v>
      </c>
      <c r="G2760" s="5">
        <v>68</v>
      </c>
      <c r="H2760" s="7" t="s">
        <v>538</v>
      </c>
      <c r="I2760" s="7" t="s">
        <v>539</v>
      </c>
      <c r="J2760" s="7" t="s">
        <v>111</v>
      </c>
      <c r="K2760" s="7" t="s">
        <v>540</v>
      </c>
      <c r="L2760" s="7" t="s">
        <v>541</v>
      </c>
      <c r="M2760" s="5">
        <v>3165298178</v>
      </c>
      <c r="N2760" s="5">
        <v>-1</v>
      </c>
      <c r="O2760" s="7" t="s">
        <v>542</v>
      </c>
      <c r="P2760" s="5">
        <v>10500</v>
      </c>
      <c r="Q2760" s="5">
        <v>13300</v>
      </c>
      <c r="R2760" s="5">
        <v>31200</v>
      </c>
      <c r="S2760" s="5">
        <v>37400</v>
      </c>
      <c r="T2760" s="5">
        <v>43900</v>
      </c>
      <c r="U2760" s="5">
        <v>0</v>
      </c>
      <c r="V2760" s="5">
        <v>0</v>
      </c>
      <c r="W2760" s="5">
        <v>0</v>
      </c>
      <c r="X2760" s="5">
        <v>0</v>
      </c>
      <c r="Y2760" s="5">
        <v>9300</v>
      </c>
      <c r="Z2760" s="5">
        <v>9500</v>
      </c>
      <c r="AA2760" s="5">
        <v>6.2947139930000002</v>
      </c>
      <c r="AB2760" s="5">
        <v>-74.456991840000001</v>
      </c>
      <c r="AC2760" s="7" t="s">
        <v>57</v>
      </c>
      <c r="AD2760" s="5">
        <v>1676435400</v>
      </c>
      <c r="AE2760" s="5" t="str">
        <f>MID(TablaPivotFinal[[#This Row],[Fecha]],1,4)</f>
        <v>2017</v>
      </c>
      <c r="AF2760" s="5" t="str">
        <f>MID(TablaPivotFinal[[#This Row],[Fecha]],5,3)</f>
        <v>Oct</v>
      </c>
      <c r="AG2760" s="7">
        <v>1676435400</v>
      </c>
      <c r="AH2760" s="8">
        <v>3939.9</v>
      </c>
      <c r="AI2760" t="s">
        <v>1097</v>
      </c>
      <c r="AJ2760" t="s">
        <v>885</v>
      </c>
      <c r="AK2760" t="s">
        <v>1225</v>
      </c>
    </row>
    <row r="2761" spans="1:37" x14ac:dyDescent="0.3">
      <c r="A2761" t="str">
        <f t="shared" si="129"/>
        <v>ZAMBITO-Concesionaria Ruta Del Sol</v>
      </c>
      <c r="B2761" t="str">
        <f t="shared" si="130"/>
        <v>2017Sep</v>
      </c>
      <c r="C2761" t="str">
        <f t="shared" si="131"/>
        <v>6.294713993-74.45699184</v>
      </c>
      <c r="D2761" s="9" t="s">
        <v>537</v>
      </c>
      <c r="E2761" s="6">
        <v>4511</v>
      </c>
      <c r="F2761" s="9" t="s">
        <v>532</v>
      </c>
      <c r="G2761" s="6">
        <v>68</v>
      </c>
      <c r="H2761" s="9" t="s">
        <v>538</v>
      </c>
      <c r="I2761" s="9" t="s">
        <v>539</v>
      </c>
      <c r="J2761" s="9" t="s">
        <v>111</v>
      </c>
      <c r="K2761" s="9" t="s">
        <v>540</v>
      </c>
      <c r="L2761" s="9" t="s">
        <v>541</v>
      </c>
      <c r="M2761" s="6">
        <v>3165298178</v>
      </c>
      <c r="N2761" s="6">
        <v>-1</v>
      </c>
      <c r="O2761" s="9" t="s">
        <v>542</v>
      </c>
      <c r="P2761" s="6">
        <v>10500</v>
      </c>
      <c r="Q2761" s="6">
        <v>13300</v>
      </c>
      <c r="R2761" s="6">
        <v>31200</v>
      </c>
      <c r="S2761" s="6">
        <v>37400</v>
      </c>
      <c r="T2761" s="6">
        <v>43900</v>
      </c>
      <c r="U2761" s="6">
        <v>0</v>
      </c>
      <c r="V2761" s="6">
        <v>0</v>
      </c>
      <c r="W2761" s="6">
        <v>0</v>
      </c>
      <c r="X2761" s="6">
        <v>0</v>
      </c>
      <c r="Y2761" s="6">
        <v>9300</v>
      </c>
      <c r="Z2761" s="6">
        <v>9500</v>
      </c>
      <c r="AA2761" s="6">
        <v>6.2947139930000002</v>
      </c>
      <c r="AB2761" s="6">
        <v>-74.456991840000001</v>
      </c>
      <c r="AC2761" s="9" t="s">
        <v>59</v>
      </c>
      <c r="AD2761" s="6">
        <v>2439535000</v>
      </c>
      <c r="AE2761" s="6" t="str">
        <f>MID(TablaPivotFinal[[#This Row],[Fecha]],1,4)</f>
        <v>2017</v>
      </c>
      <c r="AF2761" s="6" t="str">
        <f>MID(TablaPivotFinal[[#This Row],[Fecha]],5,3)</f>
        <v>Sep</v>
      </c>
      <c r="AG2761" s="9">
        <v>2439535000</v>
      </c>
      <c r="AH2761" s="10">
        <v>3614.666667</v>
      </c>
      <c r="AI2761" t="s">
        <v>1097</v>
      </c>
      <c r="AJ2761" t="s">
        <v>884</v>
      </c>
      <c r="AK2761" t="s">
        <v>1225</v>
      </c>
    </row>
    <row r="2762" spans="1:37" x14ac:dyDescent="0.3">
      <c r="A2762" t="str">
        <f t="shared" si="129"/>
        <v>ZAMBITO-Concesionaria Ruta Del Sol</v>
      </c>
      <c r="B2762" t="str">
        <f t="shared" si="130"/>
        <v>2018Abr</v>
      </c>
      <c r="C2762" t="str">
        <f t="shared" si="131"/>
        <v>6.294713993-74.45699184</v>
      </c>
      <c r="D2762" s="7" t="s">
        <v>537</v>
      </c>
      <c r="E2762" s="5">
        <v>4511</v>
      </c>
      <c r="F2762" s="7" t="s">
        <v>532</v>
      </c>
      <c r="G2762" s="5">
        <v>68</v>
      </c>
      <c r="H2762" s="7" t="s">
        <v>538</v>
      </c>
      <c r="I2762" s="7" t="s">
        <v>539</v>
      </c>
      <c r="J2762" s="7" t="s">
        <v>111</v>
      </c>
      <c r="K2762" s="7" t="s">
        <v>540</v>
      </c>
      <c r="L2762" s="7" t="s">
        <v>541</v>
      </c>
      <c r="M2762" s="5">
        <v>3165298178</v>
      </c>
      <c r="N2762" s="5">
        <v>-1</v>
      </c>
      <c r="O2762" s="7" t="s">
        <v>542</v>
      </c>
      <c r="P2762" s="5">
        <v>10500</v>
      </c>
      <c r="Q2762" s="5">
        <v>13300</v>
      </c>
      <c r="R2762" s="5">
        <v>31200</v>
      </c>
      <c r="S2762" s="5">
        <v>37400</v>
      </c>
      <c r="T2762" s="5">
        <v>43900</v>
      </c>
      <c r="U2762" s="5">
        <v>0</v>
      </c>
      <c r="V2762" s="5">
        <v>0</v>
      </c>
      <c r="W2762" s="5">
        <v>0</v>
      </c>
      <c r="X2762" s="5">
        <v>0</v>
      </c>
      <c r="Y2762" s="5">
        <v>9300</v>
      </c>
      <c r="Z2762" s="5">
        <v>9500</v>
      </c>
      <c r="AA2762" s="5">
        <v>6.2947139930000002</v>
      </c>
      <c r="AB2762" s="5">
        <v>-74.456991840000001</v>
      </c>
      <c r="AC2762" s="7" t="s">
        <v>61</v>
      </c>
      <c r="AD2762" s="5">
        <v>0</v>
      </c>
      <c r="AE2762" s="5" t="str">
        <f>MID(TablaPivotFinal[[#This Row],[Fecha]],1,4)</f>
        <v>2018</v>
      </c>
      <c r="AF2762" s="5" t="str">
        <f>MID(TablaPivotFinal[[#This Row],[Fecha]],5,3)</f>
        <v>Abr</v>
      </c>
      <c r="AG2762" s="7">
        <v>0</v>
      </c>
      <c r="AH2762" s="8">
        <v>0</v>
      </c>
      <c r="AI2762" t="s">
        <v>1097</v>
      </c>
      <c r="AJ2762" t="s">
        <v>891</v>
      </c>
      <c r="AK2762" t="s">
        <v>1225</v>
      </c>
    </row>
    <row r="2763" spans="1:37" x14ac:dyDescent="0.3">
      <c r="A2763" t="str">
        <f t="shared" si="129"/>
        <v>ZAMBITO-Concesionaria Ruta Del Sol</v>
      </c>
      <c r="B2763" t="str">
        <f t="shared" si="130"/>
        <v>2018Ago</v>
      </c>
      <c r="C2763" t="str">
        <f t="shared" si="131"/>
        <v>6.294713993-74.45699184</v>
      </c>
      <c r="D2763" s="9" t="s">
        <v>537</v>
      </c>
      <c r="E2763" s="6">
        <v>4511</v>
      </c>
      <c r="F2763" s="9" t="s">
        <v>532</v>
      </c>
      <c r="G2763" s="6">
        <v>68</v>
      </c>
      <c r="H2763" s="9" t="s">
        <v>538</v>
      </c>
      <c r="I2763" s="9" t="s">
        <v>539</v>
      </c>
      <c r="J2763" s="9" t="s">
        <v>111</v>
      </c>
      <c r="K2763" s="9" t="s">
        <v>540</v>
      </c>
      <c r="L2763" s="9" t="s">
        <v>541</v>
      </c>
      <c r="M2763" s="6">
        <v>3165298178</v>
      </c>
      <c r="N2763" s="6">
        <v>-1</v>
      </c>
      <c r="O2763" s="9" t="s">
        <v>542</v>
      </c>
      <c r="P2763" s="6">
        <v>10500</v>
      </c>
      <c r="Q2763" s="6">
        <v>13300</v>
      </c>
      <c r="R2763" s="6">
        <v>31200</v>
      </c>
      <c r="S2763" s="6">
        <v>37400</v>
      </c>
      <c r="T2763" s="6">
        <v>43900</v>
      </c>
      <c r="U2763" s="6">
        <v>0</v>
      </c>
      <c r="V2763" s="6">
        <v>0</v>
      </c>
      <c r="W2763" s="6">
        <v>0</v>
      </c>
      <c r="X2763" s="6">
        <v>0</v>
      </c>
      <c r="Y2763" s="6">
        <v>9300</v>
      </c>
      <c r="Z2763" s="6">
        <v>9500</v>
      </c>
      <c r="AA2763" s="6">
        <v>6.2947139930000002</v>
      </c>
      <c r="AB2763" s="6">
        <v>-74.456991840000001</v>
      </c>
      <c r="AC2763" s="9" t="s">
        <v>63</v>
      </c>
      <c r="AD2763" s="6">
        <v>0</v>
      </c>
      <c r="AE2763" s="6" t="str">
        <f>MID(TablaPivotFinal[[#This Row],[Fecha]],1,4)</f>
        <v>2018</v>
      </c>
      <c r="AF2763" s="6" t="str">
        <f>MID(TablaPivotFinal[[#This Row],[Fecha]],5,3)</f>
        <v>Ago</v>
      </c>
      <c r="AG2763" s="9">
        <v>0</v>
      </c>
      <c r="AH2763" s="10">
        <v>0</v>
      </c>
      <c r="AI2763" t="s">
        <v>1097</v>
      </c>
      <c r="AJ2763" t="s">
        <v>895</v>
      </c>
      <c r="AK2763" t="s">
        <v>1225</v>
      </c>
    </row>
    <row r="2764" spans="1:37" x14ac:dyDescent="0.3">
      <c r="A2764" t="str">
        <f t="shared" si="129"/>
        <v>ZAMBITO-Concesionaria Ruta Del Sol</v>
      </c>
      <c r="B2764" t="str">
        <f t="shared" si="130"/>
        <v>2018Dic</v>
      </c>
      <c r="C2764" t="str">
        <f t="shared" si="131"/>
        <v>6.294713993-74.45699184</v>
      </c>
      <c r="D2764" s="7" t="s">
        <v>537</v>
      </c>
      <c r="E2764" s="5">
        <v>4511</v>
      </c>
      <c r="F2764" s="7" t="s">
        <v>532</v>
      </c>
      <c r="G2764" s="5">
        <v>68</v>
      </c>
      <c r="H2764" s="7" t="s">
        <v>538</v>
      </c>
      <c r="I2764" s="7" t="s">
        <v>539</v>
      </c>
      <c r="J2764" s="7" t="s">
        <v>111</v>
      </c>
      <c r="K2764" s="7" t="s">
        <v>540</v>
      </c>
      <c r="L2764" s="7" t="s">
        <v>541</v>
      </c>
      <c r="M2764" s="5">
        <v>3165298178</v>
      </c>
      <c r="N2764" s="5">
        <v>-1</v>
      </c>
      <c r="O2764" s="7" t="s">
        <v>542</v>
      </c>
      <c r="P2764" s="5">
        <v>10500</v>
      </c>
      <c r="Q2764" s="5">
        <v>13300</v>
      </c>
      <c r="R2764" s="5">
        <v>31200</v>
      </c>
      <c r="S2764" s="5">
        <v>37400</v>
      </c>
      <c r="T2764" s="5">
        <v>43900</v>
      </c>
      <c r="U2764" s="5">
        <v>0</v>
      </c>
      <c r="V2764" s="5">
        <v>0</v>
      </c>
      <c r="W2764" s="5">
        <v>0</v>
      </c>
      <c r="X2764" s="5">
        <v>0</v>
      </c>
      <c r="Y2764" s="5">
        <v>9300</v>
      </c>
      <c r="Z2764" s="5">
        <v>9500</v>
      </c>
      <c r="AA2764" s="5">
        <v>6.2947139930000002</v>
      </c>
      <c r="AB2764" s="5">
        <v>-74.456991840000001</v>
      </c>
      <c r="AC2764" s="7" t="s">
        <v>65</v>
      </c>
      <c r="AD2764" s="5">
        <v>0</v>
      </c>
      <c r="AE2764" s="5" t="str">
        <f>MID(TablaPivotFinal[[#This Row],[Fecha]],1,4)</f>
        <v>2018</v>
      </c>
      <c r="AF2764" s="5" t="str">
        <f>MID(TablaPivotFinal[[#This Row],[Fecha]],5,3)</f>
        <v>Dic</v>
      </c>
      <c r="AG2764" s="7">
        <v>0</v>
      </c>
      <c r="AH2764" s="8">
        <v>0</v>
      </c>
      <c r="AI2764" t="s">
        <v>1097</v>
      </c>
      <c r="AJ2764" t="s">
        <v>899</v>
      </c>
      <c r="AK2764" t="s">
        <v>1225</v>
      </c>
    </row>
    <row r="2765" spans="1:37" x14ac:dyDescent="0.3">
      <c r="A2765" t="str">
        <f t="shared" si="129"/>
        <v>ZAMBITO-Concesionaria Ruta Del Sol</v>
      </c>
      <c r="B2765" t="str">
        <f t="shared" si="130"/>
        <v>2018Ene</v>
      </c>
      <c r="C2765" t="str">
        <f t="shared" si="131"/>
        <v>6.294713993-74.45699184</v>
      </c>
      <c r="D2765" s="9" t="s">
        <v>537</v>
      </c>
      <c r="E2765" s="6">
        <v>4511</v>
      </c>
      <c r="F2765" s="9" t="s">
        <v>532</v>
      </c>
      <c r="G2765" s="6">
        <v>68</v>
      </c>
      <c r="H2765" s="9" t="s">
        <v>538</v>
      </c>
      <c r="I2765" s="9" t="s">
        <v>539</v>
      </c>
      <c r="J2765" s="9" t="s">
        <v>111</v>
      </c>
      <c r="K2765" s="9" t="s">
        <v>540</v>
      </c>
      <c r="L2765" s="9" t="s">
        <v>541</v>
      </c>
      <c r="M2765" s="6">
        <v>3165298178</v>
      </c>
      <c r="N2765" s="6">
        <v>-1</v>
      </c>
      <c r="O2765" s="9" t="s">
        <v>542</v>
      </c>
      <c r="P2765" s="6">
        <v>10500</v>
      </c>
      <c r="Q2765" s="6">
        <v>13300</v>
      </c>
      <c r="R2765" s="6">
        <v>31200</v>
      </c>
      <c r="S2765" s="6">
        <v>37400</v>
      </c>
      <c r="T2765" s="6">
        <v>43900</v>
      </c>
      <c r="U2765" s="6">
        <v>0</v>
      </c>
      <c r="V2765" s="6">
        <v>0</v>
      </c>
      <c r="W2765" s="6">
        <v>0</v>
      </c>
      <c r="X2765" s="6">
        <v>0</v>
      </c>
      <c r="Y2765" s="6">
        <v>9300</v>
      </c>
      <c r="Z2765" s="6">
        <v>9500</v>
      </c>
      <c r="AA2765" s="6">
        <v>6.2947139930000002</v>
      </c>
      <c r="AB2765" s="6">
        <v>-74.456991840000001</v>
      </c>
      <c r="AC2765" s="9" t="s">
        <v>67</v>
      </c>
      <c r="AD2765" s="6">
        <v>0</v>
      </c>
      <c r="AE2765" s="6" t="str">
        <f>MID(TablaPivotFinal[[#This Row],[Fecha]],1,4)</f>
        <v>2018</v>
      </c>
      <c r="AF2765" s="6" t="str">
        <f>MID(TablaPivotFinal[[#This Row],[Fecha]],5,3)</f>
        <v>Ene</v>
      </c>
      <c r="AG2765" s="9">
        <v>0</v>
      </c>
      <c r="AH2765" s="10">
        <v>0</v>
      </c>
      <c r="AI2765" t="s">
        <v>1097</v>
      </c>
      <c r="AJ2765" t="s">
        <v>888</v>
      </c>
      <c r="AK2765" t="s">
        <v>1225</v>
      </c>
    </row>
    <row r="2766" spans="1:37" x14ac:dyDescent="0.3">
      <c r="A2766" t="str">
        <f t="shared" si="129"/>
        <v>ZAMBITO-Concesionaria Ruta Del Sol</v>
      </c>
      <c r="B2766" t="str">
        <f t="shared" si="130"/>
        <v>2018Feb</v>
      </c>
      <c r="C2766" t="str">
        <f t="shared" si="131"/>
        <v>6.294713993-74.45699184</v>
      </c>
      <c r="D2766" s="7" t="s">
        <v>537</v>
      </c>
      <c r="E2766" s="5">
        <v>4511</v>
      </c>
      <c r="F2766" s="7" t="s">
        <v>532</v>
      </c>
      <c r="G2766" s="5">
        <v>68</v>
      </c>
      <c r="H2766" s="7" t="s">
        <v>538</v>
      </c>
      <c r="I2766" s="7" t="s">
        <v>539</v>
      </c>
      <c r="J2766" s="7" t="s">
        <v>111</v>
      </c>
      <c r="K2766" s="7" t="s">
        <v>540</v>
      </c>
      <c r="L2766" s="7" t="s">
        <v>541</v>
      </c>
      <c r="M2766" s="5">
        <v>3165298178</v>
      </c>
      <c r="N2766" s="5">
        <v>-1</v>
      </c>
      <c r="O2766" s="7" t="s">
        <v>542</v>
      </c>
      <c r="P2766" s="5">
        <v>10500</v>
      </c>
      <c r="Q2766" s="5">
        <v>13300</v>
      </c>
      <c r="R2766" s="5">
        <v>31200</v>
      </c>
      <c r="S2766" s="5">
        <v>37400</v>
      </c>
      <c r="T2766" s="5">
        <v>43900</v>
      </c>
      <c r="U2766" s="5">
        <v>0</v>
      </c>
      <c r="V2766" s="5">
        <v>0</v>
      </c>
      <c r="W2766" s="5">
        <v>0</v>
      </c>
      <c r="X2766" s="5">
        <v>0</v>
      </c>
      <c r="Y2766" s="5">
        <v>9300</v>
      </c>
      <c r="Z2766" s="5">
        <v>9500</v>
      </c>
      <c r="AA2766" s="5">
        <v>6.2947139930000002</v>
      </c>
      <c r="AB2766" s="5">
        <v>-74.456991840000001</v>
      </c>
      <c r="AC2766" s="7" t="s">
        <v>69</v>
      </c>
      <c r="AD2766" s="5">
        <v>0</v>
      </c>
      <c r="AE2766" s="5" t="str">
        <f>MID(TablaPivotFinal[[#This Row],[Fecha]],1,4)</f>
        <v>2018</v>
      </c>
      <c r="AF2766" s="5" t="str">
        <f>MID(TablaPivotFinal[[#This Row],[Fecha]],5,3)</f>
        <v>Feb</v>
      </c>
      <c r="AG2766" s="7">
        <v>0</v>
      </c>
      <c r="AH2766" s="8">
        <v>0</v>
      </c>
      <c r="AI2766" t="s">
        <v>1097</v>
      </c>
      <c r="AJ2766" t="s">
        <v>889</v>
      </c>
      <c r="AK2766" t="s">
        <v>1225</v>
      </c>
    </row>
    <row r="2767" spans="1:37" x14ac:dyDescent="0.3">
      <c r="A2767" t="str">
        <f t="shared" si="129"/>
        <v>ZAMBITO-Concesionaria Ruta Del Sol</v>
      </c>
      <c r="B2767" t="str">
        <f t="shared" si="130"/>
        <v>2018Jul</v>
      </c>
      <c r="C2767" t="str">
        <f t="shared" si="131"/>
        <v>6.294713993-74.45699184</v>
      </c>
      <c r="D2767" s="9" t="s">
        <v>537</v>
      </c>
      <c r="E2767" s="6">
        <v>4511</v>
      </c>
      <c r="F2767" s="9" t="s">
        <v>532</v>
      </c>
      <c r="G2767" s="6">
        <v>68</v>
      </c>
      <c r="H2767" s="9" t="s">
        <v>538</v>
      </c>
      <c r="I2767" s="9" t="s">
        <v>539</v>
      </c>
      <c r="J2767" s="9" t="s">
        <v>111</v>
      </c>
      <c r="K2767" s="9" t="s">
        <v>540</v>
      </c>
      <c r="L2767" s="9" t="s">
        <v>541</v>
      </c>
      <c r="M2767" s="6">
        <v>3165298178</v>
      </c>
      <c r="N2767" s="6">
        <v>-1</v>
      </c>
      <c r="O2767" s="9" t="s">
        <v>542</v>
      </c>
      <c r="P2767" s="6">
        <v>10500</v>
      </c>
      <c r="Q2767" s="6">
        <v>13300</v>
      </c>
      <c r="R2767" s="6">
        <v>31200</v>
      </c>
      <c r="S2767" s="6">
        <v>37400</v>
      </c>
      <c r="T2767" s="6">
        <v>43900</v>
      </c>
      <c r="U2767" s="6">
        <v>0</v>
      </c>
      <c r="V2767" s="6">
        <v>0</v>
      </c>
      <c r="W2767" s="6">
        <v>0</v>
      </c>
      <c r="X2767" s="6">
        <v>0</v>
      </c>
      <c r="Y2767" s="6">
        <v>9300</v>
      </c>
      <c r="Z2767" s="6">
        <v>9500</v>
      </c>
      <c r="AA2767" s="6">
        <v>6.2947139930000002</v>
      </c>
      <c r="AB2767" s="6">
        <v>-74.456991840000001</v>
      </c>
      <c r="AC2767" s="9" t="s">
        <v>71</v>
      </c>
      <c r="AD2767" s="6">
        <v>0</v>
      </c>
      <c r="AE2767" s="6" t="str">
        <f>MID(TablaPivotFinal[[#This Row],[Fecha]],1,4)</f>
        <v>2018</v>
      </c>
      <c r="AF2767" s="6" t="str">
        <f>MID(TablaPivotFinal[[#This Row],[Fecha]],5,3)</f>
        <v>Jul</v>
      </c>
      <c r="AG2767" s="9">
        <v>0</v>
      </c>
      <c r="AH2767" s="10">
        <v>0</v>
      </c>
      <c r="AI2767" t="s">
        <v>1097</v>
      </c>
      <c r="AJ2767" t="s">
        <v>894</v>
      </c>
      <c r="AK2767" t="s">
        <v>1225</v>
      </c>
    </row>
    <row r="2768" spans="1:37" x14ac:dyDescent="0.3">
      <c r="A2768" t="str">
        <f t="shared" si="129"/>
        <v>ZAMBITO-Concesionaria Ruta Del Sol</v>
      </c>
      <c r="B2768" t="str">
        <f t="shared" si="130"/>
        <v>2018Jun</v>
      </c>
      <c r="C2768" t="str">
        <f t="shared" si="131"/>
        <v>6.294713993-74.45699184</v>
      </c>
      <c r="D2768" s="7" t="s">
        <v>537</v>
      </c>
      <c r="E2768" s="5">
        <v>4511</v>
      </c>
      <c r="F2768" s="7" t="s">
        <v>532</v>
      </c>
      <c r="G2768" s="5">
        <v>68</v>
      </c>
      <c r="H2768" s="7" t="s">
        <v>538</v>
      </c>
      <c r="I2768" s="7" t="s">
        <v>539</v>
      </c>
      <c r="J2768" s="7" t="s">
        <v>111</v>
      </c>
      <c r="K2768" s="7" t="s">
        <v>540</v>
      </c>
      <c r="L2768" s="7" t="s">
        <v>541</v>
      </c>
      <c r="M2768" s="5">
        <v>3165298178</v>
      </c>
      <c r="N2768" s="5">
        <v>-1</v>
      </c>
      <c r="O2768" s="7" t="s">
        <v>542</v>
      </c>
      <c r="P2768" s="5">
        <v>10500</v>
      </c>
      <c r="Q2768" s="5">
        <v>13300</v>
      </c>
      <c r="R2768" s="5">
        <v>31200</v>
      </c>
      <c r="S2768" s="5">
        <v>37400</v>
      </c>
      <c r="T2768" s="5">
        <v>43900</v>
      </c>
      <c r="U2768" s="5">
        <v>0</v>
      </c>
      <c r="V2768" s="5">
        <v>0</v>
      </c>
      <c r="W2768" s="5">
        <v>0</v>
      </c>
      <c r="X2768" s="5">
        <v>0</v>
      </c>
      <c r="Y2768" s="5">
        <v>9300</v>
      </c>
      <c r="Z2768" s="5">
        <v>9500</v>
      </c>
      <c r="AA2768" s="5">
        <v>6.2947139930000002</v>
      </c>
      <c r="AB2768" s="5">
        <v>-74.456991840000001</v>
      </c>
      <c r="AC2768" s="7" t="s">
        <v>73</v>
      </c>
      <c r="AD2768" s="5">
        <v>0</v>
      </c>
      <c r="AE2768" s="5" t="str">
        <f>MID(TablaPivotFinal[[#This Row],[Fecha]],1,4)</f>
        <v>2018</v>
      </c>
      <c r="AF2768" s="5" t="str">
        <f>MID(TablaPivotFinal[[#This Row],[Fecha]],5,3)</f>
        <v>Jun</v>
      </c>
      <c r="AG2768" s="7">
        <v>0</v>
      </c>
      <c r="AH2768" s="8">
        <v>0</v>
      </c>
      <c r="AI2768" t="s">
        <v>1097</v>
      </c>
      <c r="AJ2768" t="s">
        <v>893</v>
      </c>
      <c r="AK2768" t="s">
        <v>1225</v>
      </c>
    </row>
    <row r="2769" spans="1:37" x14ac:dyDescent="0.3">
      <c r="A2769" t="str">
        <f t="shared" si="129"/>
        <v>ZAMBITO-Concesionaria Ruta Del Sol</v>
      </c>
      <c r="B2769" t="str">
        <f t="shared" si="130"/>
        <v>2018Mar</v>
      </c>
      <c r="C2769" t="str">
        <f t="shared" si="131"/>
        <v>6.294713993-74.45699184</v>
      </c>
      <c r="D2769" s="9" t="s">
        <v>537</v>
      </c>
      <c r="E2769" s="6">
        <v>4511</v>
      </c>
      <c r="F2769" s="9" t="s">
        <v>532</v>
      </c>
      <c r="G2769" s="6">
        <v>68</v>
      </c>
      <c r="H2769" s="9" t="s">
        <v>538</v>
      </c>
      <c r="I2769" s="9" t="s">
        <v>539</v>
      </c>
      <c r="J2769" s="9" t="s">
        <v>111</v>
      </c>
      <c r="K2769" s="9" t="s">
        <v>540</v>
      </c>
      <c r="L2769" s="9" t="s">
        <v>541</v>
      </c>
      <c r="M2769" s="6">
        <v>3165298178</v>
      </c>
      <c r="N2769" s="6">
        <v>-1</v>
      </c>
      <c r="O2769" s="9" t="s">
        <v>542</v>
      </c>
      <c r="P2769" s="6">
        <v>10500</v>
      </c>
      <c r="Q2769" s="6">
        <v>13300</v>
      </c>
      <c r="R2769" s="6">
        <v>31200</v>
      </c>
      <c r="S2769" s="6">
        <v>37400</v>
      </c>
      <c r="T2769" s="6">
        <v>43900</v>
      </c>
      <c r="U2769" s="6">
        <v>0</v>
      </c>
      <c r="V2769" s="6">
        <v>0</v>
      </c>
      <c r="W2769" s="6">
        <v>0</v>
      </c>
      <c r="X2769" s="6">
        <v>0</v>
      </c>
      <c r="Y2769" s="6">
        <v>9300</v>
      </c>
      <c r="Z2769" s="6">
        <v>9500</v>
      </c>
      <c r="AA2769" s="6">
        <v>6.2947139930000002</v>
      </c>
      <c r="AB2769" s="6">
        <v>-74.456991840000001</v>
      </c>
      <c r="AC2769" s="9" t="s">
        <v>75</v>
      </c>
      <c r="AD2769" s="6">
        <v>0</v>
      </c>
      <c r="AE2769" s="6" t="str">
        <f>MID(TablaPivotFinal[[#This Row],[Fecha]],1,4)</f>
        <v>2018</v>
      </c>
      <c r="AF2769" s="6" t="str">
        <f>MID(TablaPivotFinal[[#This Row],[Fecha]],5,3)</f>
        <v>Mar</v>
      </c>
      <c r="AG2769" s="9">
        <v>0</v>
      </c>
      <c r="AH2769" s="10">
        <v>0</v>
      </c>
      <c r="AI2769" t="s">
        <v>1097</v>
      </c>
      <c r="AJ2769" t="s">
        <v>890</v>
      </c>
      <c r="AK2769" t="s">
        <v>1225</v>
      </c>
    </row>
    <row r="2770" spans="1:37" x14ac:dyDescent="0.3">
      <c r="A2770" t="str">
        <f t="shared" si="129"/>
        <v>ZAMBITO-Concesionaria Ruta Del Sol</v>
      </c>
      <c r="B2770" t="str">
        <f t="shared" si="130"/>
        <v>2018May</v>
      </c>
      <c r="C2770" t="str">
        <f t="shared" si="131"/>
        <v>6.294713993-74.45699184</v>
      </c>
      <c r="D2770" s="7" t="s">
        <v>537</v>
      </c>
      <c r="E2770" s="5">
        <v>4511</v>
      </c>
      <c r="F2770" s="7" t="s">
        <v>532</v>
      </c>
      <c r="G2770" s="5">
        <v>68</v>
      </c>
      <c r="H2770" s="7" t="s">
        <v>538</v>
      </c>
      <c r="I2770" s="7" t="s">
        <v>539</v>
      </c>
      <c r="J2770" s="7" t="s">
        <v>111</v>
      </c>
      <c r="K2770" s="7" t="s">
        <v>540</v>
      </c>
      <c r="L2770" s="7" t="s">
        <v>541</v>
      </c>
      <c r="M2770" s="5">
        <v>3165298178</v>
      </c>
      <c r="N2770" s="5">
        <v>-1</v>
      </c>
      <c r="O2770" s="7" t="s">
        <v>542</v>
      </c>
      <c r="P2770" s="5">
        <v>10500</v>
      </c>
      <c r="Q2770" s="5">
        <v>13300</v>
      </c>
      <c r="R2770" s="5">
        <v>31200</v>
      </c>
      <c r="S2770" s="5">
        <v>37400</v>
      </c>
      <c r="T2770" s="5">
        <v>43900</v>
      </c>
      <c r="U2770" s="5">
        <v>0</v>
      </c>
      <c r="V2770" s="5">
        <v>0</v>
      </c>
      <c r="W2770" s="5">
        <v>0</v>
      </c>
      <c r="X2770" s="5">
        <v>0</v>
      </c>
      <c r="Y2770" s="5">
        <v>9300</v>
      </c>
      <c r="Z2770" s="5">
        <v>9500</v>
      </c>
      <c r="AA2770" s="5">
        <v>6.2947139930000002</v>
      </c>
      <c r="AB2770" s="5">
        <v>-74.456991840000001</v>
      </c>
      <c r="AC2770" s="7" t="s">
        <v>77</v>
      </c>
      <c r="AD2770" s="5">
        <v>0</v>
      </c>
      <c r="AE2770" s="5" t="str">
        <f>MID(TablaPivotFinal[[#This Row],[Fecha]],1,4)</f>
        <v>2018</v>
      </c>
      <c r="AF2770" s="5" t="str">
        <f>MID(TablaPivotFinal[[#This Row],[Fecha]],5,3)</f>
        <v>May</v>
      </c>
      <c r="AG2770" s="7">
        <v>0</v>
      </c>
      <c r="AH2770" s="8">
        <v>0</v>
      </c>
      <c r="AI2770" t="s">
        <v>1097</v>
      </c>
      <c r="AJ2770" t="s">
        <v>892</v>
      </c>
      <c r="AK2770" t="s">
        <v>1225</v>
      </c>
    </row>
    <row r="2771" spans="1:37" x14ac:dyDescent="0.3">
      <c r="A2771" t="str">
        <f t="shared" si="129"/>
        <v>ZAMBITO-Concesionaria Ruta Del Sol</v>
      </c>
      <c r="B2771" t="str">
        <f t="shared" si="130"/>
        <v>2018Nov</v>
      </c>
      <c r="C2771" t="str">
        <f t="shared" si="131"/>
        <v>6.294713993-74.45699184</v>
      </c>
      <c r="D2771" s="9" t="s">
        <v>537</v>
      </c>
      <c r="E2771" s="6">
        <v>4511</v>
      </c>
      <c r="F2771" s="9" t="s">
        <v>532</v>
      </c>
      <c r="G2771" s="6">
        <v>68</v>
      </c>
      <c r="H2771" s="9" t="s">
        <v>538</v>
      </c>
      <c r="I2771" s="9" t="s">
        <v>539</v>
      </c>
      <c r="J2771" s="9" t="s">
        <v>111</v>
      </c>
      <c r="K2771" s="9" t="s">
        <v>540</v>
      </c>
      <c r="L2771" s="9" t="s">
        <v>541</v>
      </c>
      <c r="M2771" s="6">
        <v>3165298178</v>
      </c>
      <c r="N2771" s="6">
        <v>-1</v>
      </c>
      <c r="O2771" s="9" t="s">
        <v>542</v>
      </c>
      <c r="P2771" s="6">
        <v>10500</v>
      </c>
      <c r="Q2771" s="6">
        <v>13300</v>
      </c>
      <c r="R2771" s="6">
        <v>31200</v>
      </c>
      <c r="S2771" s="6">
        <v>37400</v>
      </c>
      <c r="T2771" s="6">
        <v>43900</v>
      </c>
      <c r="U2771" s="6">
        <v>0</v>
      </c>
      <c r="V2771" s="6">
        <v>0</v>
      </c>
      <c r="W2771" s="6">
        <v>0</v>
      </c>
      <c r="X2771" s="6">
        <v>0</v>
      </c>
      <c r="Y2771" s="6">
        <v>9300</v>
      </c>
      <c r="Z2771" s="6">
        <v>9500</v>
      </c>
      <c r="AA2771" s="6">
        <v>6.2947139930000002</v>
      </c>
      <c r="AB2771" s="6">
        <v>-74.456991840000001</v>
      </c>
      <c r="AC2771" s="9" t="s">
        <v>79</v>
      </c>
      <c r="AD2771" s="6">
        <v>0</v>
      </c>
      <c r="AE2771" s="6" t="str">
        <f>MID(TablaPivotFinal[[#This Row],[Fecha]],1,4)</f>
        <v>2018</v>
      </c>
      <c r="AF2771" s="6" t="str">
        <f>MID(TablaPivotFinal[[#This Row],[Fecha]],5,3)</f>
        <v>Nov</v>
      </c>
      <c r="AG2771" s="9">
        <v>0</v>
      </c>
      <c r="AH2771" s="10">
        <v>0</v>
      </c>
      <c r="AI2771" t="s">
        <v>1097</v>
      </c>
      <c r="AJ2771" t="s">
        <v>898</v>
      </c>
      <c r="AK2771" t="s">
        <v>1225</v>
      </c>
    </row>
    <row r="2772" spans="1:37" x14ac:dyDescent="0.3">
      <c r="A2772" t="str">
        <f t="shared" si="129"/>
        <v>ZAMBITO-Concesionaria Ruta Del Sol</v>
      </c>
      <c r="B2772" t="str">
        <f t="shared" si="130"/>
        <v>2018Oct</v>
      </c>
      <c r="C2772" t="str">
        <f t="shared" si="131"/>
        <v>6.294713993-74.45699184</v>
      </c>
      <c r="D2772" s="7" t="s">
        <v>537</v>
      </c>
      <c r="E2772" s="5">
        <v>4511</v>
      </c>
      <c r="F2772" s="7" t="s">
        <v>532</v>
      </c>
      <c r="G2772" s="5">
        <v>68</v>
      </c>
      <c r="H2772" s="7" t="s">
        <v>538</v>
      </c>
      <c r="I2772" s="7" t="s">
        <v>539</v>
      </c>
      <c r="J2772" s="7" t="s">
        <v>111</v>
      </c>
      <c r="K2772" s="7" t="s">
        <v>540</v>
      </c>
      <c r="L2772" s="7" t="s">
        <v>541</v>
      </c>
      <c r="M2772" s="5">
        <v>3165298178</v>
      </c>
      <c r="N2772" s="5">
        <v>-1</v>
      </c>
      <c r="O2772" s="7" t="s">
        <v>542</v>
      </c>
      <c r="P2772" s="5">
        <v>10500</v>
      </c>
      <c r="Q2772" s="5">
        <v>13300</v>
      </c>
      <c r="R2772" s="5">
        <v>31200</v>
      </c>
      <c r="S2772" s="5">
        <v>37400</v>
      </c>
      <c r="T2772" s="5">
        <v>43900</v>
      </c>
      <c r="U2772" s="5">
        <v>0</v>
      </c>
      <c r="V2772" s="5">
        <v>0</v>
      </c>
      <c r="W2772" s="5">
        <v>0</v>
      </c>
      <c r="X2772" s="5">
        <v>0</v>
      </c>
      <c r="Y2772" s="5">
        <v>9300</v>
      </c>
      <c r="Z2772" s="5">
        <v>9500</v>
      </c>
      <c r="AA2772" s="5">
        <v>6.2947139930000002</v>
      </c>
      <c r="AB2772" s="5">
        <v>-74.456991840000001</v>
      </c>
      <c r="AC2772" s="7" t="s">
        <v>81</v>
      </c>
      <c r="AD2772" s="5">
        <v>0</v>
      </c>
      <c r="AE2772" s="5" t="str">
        <f>MID(TablaPivotFinal[[#This Row],[Fecha]],1,4)</f>
        <v>2018</v>
      </c>
      <c r="AF2772" s="5" t="str">
        <f>MID(TablaPivotFinal[[#This Row],[Fecha]],5,3)</f>
        <v>Oct</v>
      </c>
      <c r="AG2772" s="7">
        <v>0</v>
      </c>
      <c r="AH2772" s="8">
        <v>0</v>
      </c>
      <c r="AI2772" t="s">
        <v>1097</v>
      </c>
      <c r="AJ2772" t="s">
        <v>897</v>
      </c>
      <c r="AK2772" t="s">
        <v>1225</v>
      </c>
    </row>
    <row r="2773" spans="1:37" x14ac:dyDescent="0.3">
      <c r="A2773" t="str">
        <f t="shared" si="129"/>
        <v>ZAMBITO-Concesionaria Ruta Del Sol</v>
      </c>
      <c r="B2773" t="str">
        <f t="shared" si="130"/>
        <v>2018Sep</v>
      </c>
      <c r="C2773" t="str">
        <f t="shared" si="131"/>
        <v>6.294713993-74.45699184</v>
      </c>
      <c r="D2773" s="9" t="s">
        <v>537</v>
      </c>
      <c r="E2773" s="6">
        <v>4511</v>
      </c>
      <c r="F2773" s="9" t="s">
        <v>532</v>
      </c>
      <c r="G2773" s="6">
        <v>68</v>
      </c>
      <c r="H2773" s="9" t="s">
        <v>538</v>
      </c>
      <c r="I2773" s="9" t="s">
        <v>539</v>
      </c>
      <c r="J2773" s="9" t="s">
        <v>111</v>
      </c>
      <c r="K2773" s="9" t="s">
        <v>540</v>
      </c>
      <c r="L2773" s="9" t="s">
        <v>541</v>
      </c>
      <c r="M2773" s="6">
        <v>3165298178</v>
      </c>
      <c r="N2773" s="6">
        <v>-1</v>
      </c>
      <c r="O2773" s="9" t="s">
        <v>542</v>
      </c>
      <c r="P2773" s="6">
        <v>10500</v>
      </c>
      <c r="Q2773" s="6">
        <v>13300</v>
      </c>
      <c r="R2773" s="6">
        <v>31200</v>
      </c>
      <c r="S2773" s="6">
        <v>37400</v>
      </c>
      <c r="T2773" s="6">
        <v>43900</v>
      </c>
      <c r="U2773" s="6">
        <v>0</v>
      </c>
      <c r="V2773" s="6">
        <v>0</v>
      </c>
      <c r="W2773" s="6">
        <v>0</v>
      </c>
      <c r="X2773" s="6">
        <v>0</v>
      </c>
      <c r="Y2773" s="6">
        <v>9300</v>
      </c>
      <c r="Z2773" s="6">
        <v>9500</v>
      </c>
      <c r="AA2773" s="6">
        <v>6.2947139930000002</v>
      </c>
      <c r="AB2773" s="6">
        <v>-74.456991840000001</v>
      </c>
      <c r="AC2773" s="9" t="s">
        <v>83</v>
      </c>
      <c r="AD2773" s="6">
        <v>0</v>
      </c>
      <c r="AE2773" s="6" t="str">
        <f>MID(TablaPivotFinal[[#This Row],[Fecha]],1,4)</f>
        <v>2018</v>
      </c>
      <c r="AF2773" s="6" t="str">
        <f>MID(TablaPivotFinal[[#This Row],[Fecha]],5,3)</f>
        <v>Sep</v>
      </c>
      <c r="AG2773" s="9">
        <v>0</v>
      </c>
      <c r="AH2773" s="10">
        <v>0</v>
      </c>
      <c r="AI2773" t="s">
        <v>1097</v>
      </c>
      <c r="AJ2773" t="s">
        <v>896</v>
      </c>
      <c r="AK2773" t="s">
        <v>1225</v>
      </c>
    </row>
    <row r="2774" spans="1:37" x14ac:dyDescent="0.3">
      <c r="A2774" t="str">
        <f t="shared" si="129"/>
        <v>SAN CRISTOBAL-DESARROLLO VIAL AL MAR SAS</v>
      </c>
      <c r="B2774" t="str">
        <f t="shared" si="130"/>
        <v>2016Abr</v>
      </c>
      <c r="C2774" t="str">
        <f t="shared" si="131"/>
        <v>6.29706501-75.65404896</v>
      </c>
      <c r="D2774" s="7" t="s">
        <v>544</v>
      </c>
      <c r="E2774" s="5"/>
      <c r="F2774" s="7" t="s">
        <v>499</v>
      </c>
      <c r="G2774" s="5">
        <v>5</v>
      </c>
      <c r="H2774" s="7" t="s">
        <v>545</v>
      </c>
      <c r="I2774" s="7" t="s">
        <v>546</v>
      </c>
      <c r="J2774" s="7" t="s">
        <v>103</v>
      </c>
      <c r="K2774" s="7" t="s">
        <v>547</v>
      </c>
      <c r="L2774" s="7" t="s">
        <v>548</v>
      </c>
      <c r="M2774" s="5" t="s">
        <v>549</v>
      </c>
      <c r="N2774" s="5" t="s">
        <v>550</v>
      </c>
      <c r="O2774" s="7" t="s">
        <v>551</v>
      </c>
      <c r="P2774" s="5">
        <v>16200</v>
      </c>
      <c r="Q2774" s="5">
        <v>18300</v>
      </c>
      <c r="R2774" s="5">
        <v>39900</v>
      </c>
      <c r="S2774" s="5">
        <v>51900</v>
      </c>
      <c r="T2774" s="5">
        <v>62100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6300</v>
      </c>
      <c r="AA2774" s="5">
        <v>6.2970650099999999</v>
      </c>
      <c r="AB2774" s="5">
        <v>-75.654048959999997</v>
      </c>
      <c r="AC2774" s="7" t="s">
        <v>13</v>
      </c>
      <c r="AD2774" s="5">
        <v>0</v>
      </c>
      <c r="AE2774" s="5" t="str">
        <f>MID(TablaPivotFinal[[#This Row],[Fecha]],1,4)</f>
        <v>2016</v>
      </c>
      <c r="AF2774" s="5" t="str">
        <f>MID(TablaPivotFinal[[#This Row],[Fecha]],5,3)</f>
        <v>Abr</v>
      </c>
      <c r="AG2774" s="7">
        <v>0</v>
      </c>
      <c r="AH2774" s="8">
        <v>0</v>
      </c>
      <c r="AI2774" t="s">
        <v>1098</v>
      </c>
      <c r="AJ2774" t="s">
        <v>867</v>
      </c>
      <c r="AK2774" t="s">
        <v>1226</v>
      </c>
    </row>
    <row r="2775" spans="1:37" x14ac:dyDescent="0.3">
      <c r="A2775" t="str">
        <f t="shared" si="129"/>
        <v>SAN CRISTOBAL-DESARROLLO VIAL AL MAR SAS</v>
      </c>
      <c r="B2775" t="str">
        <f t="shared" si="130"/>
        <v>2016Ago</v>
      </c>
      <c r="C2775" t="str">
        <f t="shared" si="131"/>
        <v>6.29706501-75.65404896</v>
      </c>
      <c r="D2775" s="9" t="s">
        <v>544</v>
      </c>
      <c r="E2775" s="6"/>
      <c r="F2775" s="9" t="s">
        <v>499</v>
      </c>
      <c r="G2775" s="6">
        <v>5</v>
      </c>
      <c r="H2775" s="9" t="s">
        <v>545</v>
      </c>
      <c r="I2775" s="9" t="s">
        <v>546</v>
      </c>
      <c r="J2775" s="9" t="s">
        <v>103</v>
      </c>
      <c r="K2775" s="9" t="s">
        <v>547</v>
      </c>
      <c r="L2775" s="9" t="s">
        <v>548</v>
      </c>
      <c r="M2775" s="6" t="s">
        <v>549</v>
      </c>
      <c r="N2775" s="6" t="s">
        <v>550</v>
      </c>
      <c r="O2775" s="9" t="s">
        <v>551</v>
      </c>
      <c r="P2775" s="6">
        <v>16200</v>
      </c>
      <c r="Q2775" s="6">
        <v>18300</v>
      </c>
      <c r="R2775" s="6">
        <v>39900</v>
      </c>
      <c r="S2775" s="6">
        <v>51900</v>
      </c>
      <c r="T2775" s="6">
        <v>62100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6300</v>
      </c>
      <c r="AA2775" s="6">
        <v>6.2970650099999999</v>
      </c>
      <c r="AB2775" s="6">
        <v>-75.654048959999997</v>
      </c>
      <c r="AC2775" s="9" t="s">
        <v>15</v>
      </c>
      <c r="AD2775" s="6">
        <v>1695942450</v>
      </c>
      <c r="AE2775" s="6" t="str">
        <f>MID(TablaPivotFinal[[#This Row],[Fecha]],1,4)</f>
        <v>2016</v>
      </c>
      <c r="AF2775" s="6" t="str">
        <f>MID(TablaPivotFinal[[#This Row],[Fecha]],5,3)</f>
        <v>Ago</v>
      </c>
      <c r="AG2775" s="9">
        <v>1695942450</v>
      </c>
      <c r="AH2775" s="10">
        <v>102953</v>
      </c>
      <c r="AI2775" t="s">
        <v>1098</v>
      </c>
      <c r="AJ2775" t="s">
        <v>871</v>
      </c>
      <c r="AK2775" t="s">
        <v>1226</v>
      </c>
    </row>
    <row r="2776" spans="1:37" x14ac:dyDescent="0.3">
      <c r="A2776" t="str">
        <f t="shared" si="129"/>
        <v>SAN CRISTOBAL-DESARROLLO VIAL AL MAR SAS</v>
      </c>
      <c r="B2776" t="str">
        <f t="shared" si="130"/>
        <v>2016Dic</v>
      </c>
      <c r="C2776" t="str">
        <f t="shared" si="131"/>
        <v>6.29706501-75.65404896</v>
      </c>
      <c r="D2776" s="7" t="s">
        <v>544</v>
      </c>
      <c r="E2776" s="5"/>
      <c r="F2776" s="7" t="s">
        <v>499</v>
      </c>
      <c r="G2776" s="5">
        <v>5</v>
      </c>
      <c r="H2776" s="7" t="s">
        <v>545</v>
      </c>
      <c r="I2776" s="7" t="s">
        <v>546</v>
      </c>
      <c r="J2776" s="7" t="s">
        <v>103</v>
      </c>
      <c r="K2776" s="7" t="s">
        <v>547</v>
      </c>
      <c r="L2776" s="7" t="s">
        <v>548</v>
      </c>
      <c r="M2776" s="5" t="s">
        <v>549</v>
      </c>
      <c r="N2776" s="5" t="s">
        <v>550</v>
      </c>
      <c r="O2776" s="7" t="s">
        <v>551</v>
      </c>
      <c r="P2776" s="5">
        <v>16200</v>
      </c>
      <c r="Q2776" s="5">
        <v>18300</v>
      </c>
      <c r="R2776" s="5">
        <v>39900</v>
      </c>
      <c r="S2776" s="5">
        <v>51900</v>
      </c>
      <c r="T2776" s="5">
        <v>62100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6300</v>
      </c>
      <c r="AA2776" s="5">
        <v>6.2970650099999999</v>
      </c>
      <c r="AB2776" s="5">
        <v>-75.654048959999997</v>
      </c>
      <c r="AC2776" s="7" t="s">
        <v>17</v>
      </c>
      <c r="AD2776" s="5">
        <v>2119734528</v>
      </c>
      <c r="AE2776" s="5" t="str">
        <f>MID(TablaPivotFinal[[#This Row],[Fecha]],1,4)</f>
        <v>2016</v>
      </c>
      <c r="AF2776" s="5" t="str">
        <f>MID(TablaPivotFinal[[#This Row],[Fecha]],5,3)</f>
        <v>Dic</v>
      </c>
      <c r="AG2776" s="7">
        <v>2119734528</v>
      </c>
      <c r="AH2776" s="8">
        <v>136925</v>
      </c>
      <c r="AI2776" t="s">
        <v>1098</v>
      </c>
      <c r="AJ2776" t="s">
        <v>875</v>
      </c>
      <c r="AK2776" t="s">
        <v>1226</v>
      </c>
    </row>
    <row r="2777" spans="1:37" x14ac:dyDescent="0.3">
      <c r="A2777" t="str">
        <f t="shared" si="129"/>
        <v>SAN CRISTOBAL-DESARROLLO VIAL AL MAR SAS</v>
      </c>
      <c r="B2777" t="str">
        <f t="shared" si="130"/>
        <v>2016Ene</v>
      </c>
      <c r="C2777" t="str">
        <f t="shared" si="131"/>
        <v>6.29706501-75.65404896</v>
      </c>
      <c r="D2777" s="9" t="s">
        <v>544</v>
      </c>
      <c r="E2777" s="6"/>
      <c r="F2777" s="9" t="s">
        <v>499</v>
      </c>
      <c r="G2777" s="6">
        <v>5</v>
      </c>
      <c r="H2777" s="9" t="s">
        <v>545</v>
      </c>
      <c r="I2777" s="9" t="s">
        <v>546</v>
      </c>
      <c r="J2777" s="9" t="s">
        <v>103</v>
      </c>
      <c r="K2777" s="9" t="s">
        <v>547</v>
      </c>
      <c r="L2777" s="9" t="s">
        <v>548</v>
      </c>
      <c r="M2777" s="6" t="s">
        <v>549</v>
      </c>
      <c r="N2777" s="6" t="s">
        <v>550</v>
      </c>
      <c r="O2777" s="9" t="s">
        <v>551</v>
      </c>
      <c r="P2777" s="6">
        <v>16200</v>
      </c>
      <c r="Q2777" s="6">
        <v>18300</v>
      </c>
      <c r="R2777" s="6">
        <v>39900</v>
      </c>
      <c r="S2777" s="6">
        <v>51900</v>
      </c>
      <c r="T2777" s="6">
        <v>62100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6300</v>
      </c>
      <c r="AA2777" s="6">
        <v>6.2970650099999999</v>
      </c>
      <c r="AB2777" s="6">
        <v>-75.654048959999997</v>
      </c>
      <c r="AC2777" s="9" t="s">
        <v>19</v>
      </c>
      <c r="AD2777" s="6">
        <v>0</v>
      </c>
      <c r="AE2777" s="6" t="str">
        <f>MID(TablaPivotFinal[[#This Row],[Fecha]],1,4)</f>
        <v>2016</v>
      </c>
      <c r="AF2777" s="6" t="str">
        <f>MID(TablaPivotFinal[[#This Row],[Fecha]],5,3)</f>
        <v>Ene</v>
      </c>
      <c r="AG2777" s="9">
        <v>0</v>
      </c>
      <c r="AH2777" s="10">
        <v>0</v>
      </c>
      <c r="AI2777" t="s">
        <v>1098</v>
      </c>
      <c r="AJ2777" t="s">
        <v>864</v>
      </c>
      <c r="AK2777" t="s">
        <v>1226</v>
      </c>
    </row>
    <row r="2778" spans="1:37" x14ac:dyDescent="0.3">
      <c r="A2778" t="str">
        <f t="shared" si="129"/>
        <v>SAN CRISTOBAL-DESARROLLO VIAL AL MAR SAS</v>
      </c>
      <c r="B2778" t="str">
        <f t="shared" si="130"/>
        <v>2016Feb</v>
      </c>
      <c r="C2778" t="str">
        <f t="shared" si="131"/>
        <v>6.29706501-75.65404896</v>
      </c>
      <c r="D2778" s="7" t="s">
        <v>544</v>
      </c>
      <c r="E2778" s="5"/>
      <c r="F2778" s="7" t="s">
        <v>499</v>
      </c>
      <c r="G2778" s="5">
        <v>5</v>
      </c>
      <c r="H2778" s="7" t="s">
        <v>545</v>
      </c>
      <c r="I2778" s="7" t="s">
        <v>546</v>
      </c>
      <c r="J2778" s="7" t="s">
        <v>103</v>
      </c>
      <c r="K2778" s="7" t="s">
        <v>547</v>
      </c>
      <c r="L2778" s="7" t="s">
        <v>548</v>
      </c>
      <c r="M2778" s="5" t="s">
        <v>549</v>
      </c>
      <c r="N2778" s="5" t="s">
        <v>550</v>
      </c>
      <c r="O2778" s="7" t="s">
        <v>551</v>
      </c>
      <c r="P2778" s="5">
        <v>16200</v>
      </c>
      <c r="Q2778" s="5">
        <v>18300</v>
      </c>
      <c r="R2778" s="5">
        <v>39900</v>
      </c>
      <c r="S2778" s="5">
        <v>51900</v>
      </c>
      <c r="T2778" s="5">
        <v>62100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6300</v>
      </c>
      <c r="AA2778" s="5">
        <v>6.2970650099999999</v>
      </c>
      <c r="AB2778" s="5">
        <v>-75.654048959999997</v>
      </c>
      <c r="AC2778" s="7" t="s">
        <v>21</v>
      </c>
      <c r="AD2778" s="5">
        <v>0</v>
      </c>
      <c r="AE2778" s="5" t="str">
        <f>MID(TablaPivotFinal[[#This Row],[Fecha]],1,4)</f>
        <v>2016</v>
      </c>
      <c r="AF2778" s="5" t="str">
        <f>MID(TablaPivotFinal[[#This Row],[Fecha]],5,3)</f>
        <v>Feb</v>
      </c>
      <c r="AG2778" s="7">
        <v>0</v>
      </c>
      <c r="AH2778" s="8">
        <v>0</v>
      </c>
      <c r="AI2778" t="s">
        <v>1098</v>
      </c>
      <c r="AJ2778" t="s">
        <v>865</v>
      </c>
      <c r="AK2778" t="s">
        <v>1226</v>
      </c>
    </row>
    <row r="2779" spans="1:37" x14ac:dyDescent="0.3">
      <c r="A2779" t="str">
        <f t="shared" si="129"/>
        <v>SAN CRISTOBAL-DESARROLLO VIAL AL MAR SAS</v>
      </c>
      <c r="B2779" t="str">
        <f t="shared" si="130"/>
        <v>2016Jul</v>
      </c>
      <c r="C2779" t="str">
        <f t="shared" si="131"/>
        <v>6.29706501-75.65404896</v>
      </c>
      <c r="D2779" s="9" t="s">
        <v>544</v>
      </c>
      <c r="E2779" s="6"/>
      <c r="F2779" s="9" t="s">
        <v>499</v>
      </c>
      <c r="G2779" s="6">
        <v>5</v>
      </c>
      <c r="H2779" s="9" t="s">
        <v>545</v>
      </c>
      <c r="I2779" s="9" t="s">
        <v>546</v>
      </c>
      <c r="J2779" s="9" t="s">
        <v>103</v>
      </c>
      <c r="K2779" s="9" t="s">
        <v>547</v>
      </c>
      <c r="L2779" s="9" t="s">
        <v>548</v>
      </c>
      <c r="M2779" s="6" t="s">
        <v>549</v>
      </c>
      <c r="N2779" s="6" t="s">
        <v>550</v>
      </c>
      <c r="O2779" s="9" t="s">
        <v>551</v>
      </c>
      <c r="P2779" s="6">
        <v>16200</v>
      </c>
      <c r="Q2779" s="6">
        <v>18300</v>
      </c>
      <c r="R2779" s="6">
        <v>39900</v>
      </c>
      <c r="S2779" s="6">
        <v>51900</v>
      </c>
      <c r="T2779" s="6">
        <v>62100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6300</v>
      </c>
      <c r="AA2779" s="6">
        <v>6.2970650099999999</v>
      </c>
      <c r="AB2779" s="6">
        <v>-75.654048959999997</v>
      </c>
      <c r="AC2779" s="9" t="s">
        <v>23</v>
      </c>
      <c r="AD2779" s="6">
        <v>1748023400</v>
      </c>
      <c r="AE2779" s="6" t="str">
        <f>MID(TablaPivotFinal[[#This Row],[Fecha]],1,4)</f>
        <v>2016</v>
      </c>
      <c r="AF2779" s="6" t="str">
        <f>MID(TablaPivotFinal[[#This Row],[Fecha]],5,3)</f>
        <v>Jul</v>
      </c>
      <c r="AG2779" s="9">
        <v>1748023400</v>
      </c>
      <c r="AH2779" s="10">
        <v>111671</v>
      </c>
      <c r="AI2779" t="s">
        <v>1098</v>
      </c>
      <c r="AJ2779" t="s">
        <v>870</v>
      </c>
      <c r="AK2779" t="s">
        <v>1226</v>
      </c>
    </row>
    <row r="2780" spans="1:37" x14ac:dyDescent="0.3">
      <c r="A2780" t="str">
        <f t="shared" si="129"/>
        <v>SAN CRISTOBAL-DESARROLLO VIAL AL MAR SAS</v>
      </c>
      <c r="B2780" t="str">
        <f t="shared" si="130"/>
        <v>2016Jun</v>
      </c>
      <c r="C2780" t="str">
        <f t="shared" si="131"/>
        <v>6.29706501-75.65404896</v>
      </c>
      <c r="D2780" s="7" t="s">
        <v>544</v>
      </c>
      <c r="E2780" s="5"/>
      <c r="F2780" s="7" t="s">
        <v>499</v>
      </c>
      <c r="G2780" s="5">
        <v>5</v>
      </c>
      <c r="H2780" s="7" t="s">
        <v>545</v>
      </c>
      <c r="I2780" s="7" t="s">
        <v>546</v>
      </c>
      <c r="J2780" s="7" t="s">
        <v>103</v>
      </c>
      <c r="K2780" s="7" t="s">
        <v>547</v>
      </c>
      <c r="L2780" s="7" t="s">
        <v>548</v>
      </c>
      <c r="M2780" s="5" t="s">
        <v>549</v>
      </c>
      <c r="N2780" s="5" t="s">
        <v>550</v>
      </c>
      <c r="O2780" s="7" t="s">
        <v>551</v>
      </c>
      <c r="P2780" s="5">
        <v>16200</v>
      </c>
      <c r="Q2780" s="5">
        <v>18300</v>
      </c>
      <c r="R2780" s="5">
        <v>39900</v>
      </c>
      <c r="S2780" s="5">
        <v>51900</v>
      </c>
      <c r="T2780" s="5">
        <v>62100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6300</v>
      </c>
      <c r="AA2780" s="5">
        <v>6.2970650099999999</v>
      </c>
      <c r="AB2780" s="5">
        <v>-75.654048959999997</v>
      </c>
      <c r="AC2780" s="7" t="s">
        <v>25</v>
      </c>
      <c r="AD2780" s="5">
        <v>0</v>
      </c>
      <c r="AE2780" s="5" t="str">
        <f>MID(TablaPivotFinal[[#This Row],[Fecha]],1,4)</f>
        <v>2016</v>
      </c>
      <c r="AF2780" s="5" t="str">
        <f>MID(TablaPivotFinal[[#This Row],[Fecha]],5,3)</f>
        <v>Jun</v>
      </c>
      <c r="AG2780" s="7">
        <v>0</v>
      </c>
      <c r="AH2780" s="8">
        <v>0</v>
      </c>
      <c r="AI2780" t="s">
        <v>1098</v>
      </c>
      <c r="AJ2780" t="s">
        <v>869</v>
      </c>
      <c r="AK2780" t="s">
        <v>1226</v>
      </c>
    </row>
    <row r="2781" spans="1:37" x14ac:dyDescent="0.3">
      <c r="A2781" t="str">
        <f t="shared" si="129"/>
        <v>SAN CRISTOBAL-DESARROLLO VIAL AL MAR SAS</v>
      </c>
      <c r="B2781" t="str">
        <f t="shared" si="130"/>
        <v>2016Mar</v>
      </c>
      <c r="C2781" t="str">
        <f t="shared" si="131"/>
        <v>6.29706501-75.65404896</v>
      </c>
      <c r="D2781" s="9" t="s">
        <v>544</v>
      </c>
      <c r="E2781" s="6"/>
      <c r="F2781" s="9" t="s">
        <v>499</v>
      </c>
      <c r="G2781" s="6">
        <v>5</v>
      </c>
      <c r="H2781" s="9" t="s">
        <v>545</v>
      </c>
      <c r="I2781" s="9" t="s">
        <v>546</v>
      </c>
      <c r="J2781" s="9" t="s">
        <v>103</v>
      </c>
      <c r="K2781" s="9" t="s">
        <v>547</v>
      </c>
      <c r="L2781" s="9" t="s">
        <v>548</v>
      </c>
      <c r="M2781" s="6" t="s">
        <v>549</v>
      </c>
      <c r="N2781" s="6" t="s">
        <v>550</v>
      </c>
      <c r="O2781" s="9" t="s">
        <v>551</v>
      </c>
      <c r="P2781" s="6">
        <v>16200</v>
      </c>
      <c r="Q2781" s="6">
        <v>18300</v>
      </c>
      <c r="R2781" s="6">
        <v>39900</v>
      </c>
      <c r="S2781" s="6">
        <v>51900</v>
      </c>
      <c r="T2781" s="6">
        <v>62100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6300</v>
      </c>
      <c r="AA2781" s="6">
        <v>6.2970650099999999</v>
      </c>
      <c r="AB2781" s="6">
        <v>-75.654048959999997</v>
      </c>
      <c r="AC2781" s="9" t="s">
        <v>27</v>
      </c>
      <c r="AD2781" s="6">
        <v>0</v>
      </c>
      <c r="AE2781" s="6" t="str">
        <f>MID(TablaPivotFinal[[#This Row],[Fecha]],1,4)</f>
        <v>2016</v>
      </c>
      <c r="AF2781" s="6" t="str">
        <f>MID(TablaPivotFinal[[#This Row],[Fecha]],5,3)</f>
        <v>Mar</v>
      </c>
      <c r="AG2781" s="9">
        <v>0</v>
      </c>
      <c r="AH2781" s="10">
        <v>0</v>
      </c>
      <c r="AI2781" t="s">
        <v>1098</v>
      </c>
      <c r="AJ2781" t="s">
        <v>866</v>
      </c>
      <c r="AK2781" t="s">
        <v>1226</v>
      </c>
    </row>
    <row r="2782" spans="1:37" x14ac:dyDescent="0.3">
      <c r="A2782" t="str">
        <f t="shared" si="129"/>
        <v>SAN CRISTOBAL-DESARROLLO VIAL AL MAR SAS</v>
      </c>
      <c r="B2782" t="str">
        <f t="shared" si="130"/>
        <v>2016May</v>
      </c>
      <c r="C2782" t="str">
        <f t="shared" si="131"/>
        <v>6.29706501-75.65404896</v>
      </c>
      <c r="D2782" s="7" t="s">
        <v>544</v>
      </c>
      <c r="E2782" s="5"/>
      <c r="F2782" s="7" t="s">
        <v>499</v>
      </c>
      <c r="G2782" s="5">
        <v>5</v>
      </c>
      <c r="H2782" s="7" t="s">
        <v>545</v>
      </c>
      <c r="I2782" s="7" t="s">
        <v>546</v>
      </c>
      <c r="J2782" s="7" t="s">
        <v>103</v>
      </c>
      <c r="K2782" s="7" t="s">
        <v>547</v>
      </c>
      <c r="L2782" s="7" t="s">
        <v>548</v>
      </c>
      <c r="M2782" s="5" t="s">
        <v>549</v>
      </c>
      <c r="N2782" s="5" t="s">
        <v>550</v>
      </c>
      <c r="O2782" s="7" t="s">
        <v>551</v>
      </c>
      <c r="P2782" s="5">
        <v>16200</v>
      </c>
      <c r="Q2782" s="5">
        <v>18300</v>
      </c>
      <c r="R2782" s="5">
        <v>39900</v>
      </c>
      <c r="S2782" s="5">
        <v>51900</v>
      </c>
      <c r="T2782" s="5">
        <v>62100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6300</v>
      </c>
      <c r="AA2782" s="5">
        <v>6.2970650099999999</v>
      </c>
      <c r="AB2782" s="5">
        <v>-75.654048959999997</v>
      </c>
      <c r="AC2782" s="7" t="s">
        <v>29</v>
      </c>
      <c r="AD2782" s="5">
        <v>0</v>
      </c>
      <c r="AE2782" s="5" t="str">
        <f>MID(TablaPivotFinal[[#This Row],[Fecha]],1,4)</f>
        <v>2016</v>
      </c>
      <c r="AF2782" s="5" t="str">
        <f>MID(TablaPivotFinal[[#This Row],[Fecha]],5,3)</f>
        <v>May</v>
      </c>
      <c r="AG2782" s="7">
        <v>0</v>
      </c>
      <c r="AH2782" s="8">
        <v>0</v>
      </c>
      <c r="AI2782" t="s">
        <v>1098</v>
      </c>
      <c r="AJ2782" t="s">
        <v>868</v>
      </c>
      <c r="AK2782" t="s">
        <v>1226</v>
      </c>
    </row>
    <row r="2783" spans="1:37" x14ac:dyDescent="0.3">
      <c r="A2783" t="str">
        <f t="shared" si="129"/>
        <v>SAN CRISTOBAL-DESARROLLO VIAL AL MAR SAS</v>
      </c>
      <c r="B2783" t="str">
        <f t="shared" si="130"/>
        <v>2016Nov</v>
      </c>
      <c r="C2783" t="str">
        <f t="shared" si="131"/>
        <v>6.29706501-75.65404896</v>
      </c>
      <c r="D2783" s="9" t="s">
        <v>544</v>
      </c>
      <c r="E2783" s="6"/>
      <c r="F2783" s="9" t="s">
        <v>499</v>
      </c>
      <c r="G2783" s="6">
        <v>5</v>
      </c>
      <c r="H2783" s="9" t="s">
        <v>545</v>
      </c>
      <c r="I2783" s="9" t="s">
        <v>546</v>
      </c>
      <c r="J2783" s="9" t="s">
        <v>103</v>
      </c>
      <c r="K2783" s="9" t="s">
        <v>547</v>
      </c>
      <c r="L2783" s="9" t="s">
        <v>548</v>
      </c>
      <c r="M2783" s="6" t="s">
        <v>549</v>
      </c>
      <c r="N2783" s="6" t="s">
        <v>550</v>
      </c>
      <c r="O2783" s="9" t="s">
        <v>551</v>
      </c>
      <c r="P2783" s="6">
        <v>16200</v>
      </c>
      <c r="Q2783" s="6">
        <v>18300</v>
      </c>
      <c r="R2783" s="6">
        <v>39900</v>
      </c>
      <c r="S2783" s="6">
        <v>51900</v>
      </c>
      <c r="T2783" s="6">
        <v>62100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6300</v>
      </c>
      <c r="AA2783" s="6">
        <v>6.2970650099999999</v>
      </c>
      <c r="AB2783" s="6">
        <v>-75.654048959999997</v>
      </c>
      <c r="AC2783" s="9" t="s">
        <v>31</v>
      </c>
      <c r="AD2783" s="6">
        <v>1660905200</v>
      </c>
      <c r="AE2783" s="6" t="str">
        <f>MID(TablaPivotFinal[[#This Row],[Fecha]],1,4)</f>
        <v>2016</v>
      </c>
      <c r="AF2783" s="6" t="str">
        <f>MID(TablaPivotFinal[[#This Row],[Fecha]],5,3)</f>
        <v>Nov</v>
      </c>
      <c r="AG2783" s="9">
        <v>1660905200</v>
      </c>
      <c r="AH2783" s="10">
        <v>103944</v>
      </c>
      <c r="AI2783" t="s">
        <v>1098</v>
      </c>
      <c r="AJ2783" t="s">
        <v>874</v>
      </c>
      <c r="AK2783" t="s">
        <v>1226</v>
      </c>
    </row>
    <row r="2784" spans="1:37" x14ac:dyDescent="0.3">
      <c r="A2784" t="str">
        <f t="shared" si="129"/>
        <v>SAN CRISTOBAL-DESARROLLO VIAL AL MAR SAS</v>
      </c>
      <c r="B2784" t="str">
        <f t="shared" si="130"/>
        <v>2016Oct</v>
      </c>
      <c r="C2784" t="str">
        <f t="shared" si="131"/>
        <v>6.29706501-75.65404896</v>
      </c>
      <c r="D2784" s="7" t="s">
        <v>544</v>
      </c>
      <c r="E2784" s="5"/>
      <c r="F2784" s="7" t="s">
        <v>499</v>
      </c>
      <c r="G2784" s="5">
        <v>5</v>
      </c>
      <c r="H2784" s="7" t="s">
        <v>545</v>
      </c>
      <c r="I2784" s="7" t="s">
        <v>546</v>
      </c>
      <c r="J2784" s="7" t="s">
        <v>103</v>
      </c>
      <c r="K2784" s="7" t="s">
        <v>547</v>
      </c>
      <c r="L2784" s="7" t="s">
        <v>548</v>
      </c>
      <c r="M2784" s="5" t="s">
        <v>549</v>
      </c>
      <c r="N2784" s="5" t="s">
        <v>550</v>
      </c>
      <c r="O2784" s="7" t="s">
        <v>551</v>
      </c>
      <c r="P2784" s="5">
        <v>16200</v>
      </c>
      <c r="Q2784" s="5">
        <v>18300</v>
      </c>
      <c r="R2784" s="5">
        <v>39900</v>
      </c>
      <c r="S2784" s="5">
        <v>51900</v>
      </c>
      <c r="T2784" s="5">
        <v>62100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6300</v>
      </c>
      <c r="AA2784" s="5">
        <v>6.2970650099999999</v>
      </c>
      <c r="AB2784" s="5">
        <v>-75.654048959999997</v>
      </c>
      <c r="AC2784" s="7" t="s">
        <v>33</v>
      </c>
      <c r="AD2784" s="5">
        <v>1791859100</v>
      </c>
      <c r="AE2784" s="5" t="str">
        <f>MID(TablaPivotFinal[[#This Row],[Fecha]],1,4)</f>
        <v>2016</v>
      </c>
      <c r="AF2784" s="5" t="str">
        <f>MID(TablaPivotFinal[[#This Row],[Fecha]],5,3)</f>
        <v>Oct</v>
      </c>
      <c r="AG2784" s="7">
        <v>1791859100</v>
      </c>
      <c r="AH2784" s="8">
        <v>113155</v>
      </c>
      <c r="AI2784" t="s">
        <v>1098</v>
      </c>
      <c r="AJ2784" t="s">
        <v>873</v>
      </c>
      <c r="AK2784" t="s">
        <v>1226</v>
      </c>
    </row>
    <row r="2785" spans="1:37" x14ac:dyDescent="0.3">
      <c r="A2785" t="str">
        <f t="shared" si="129"/>
        <v>SAN CRISTOBAL-DESARROLLO VIAL AL MAR SAS</v>
      </c>
      <c r="B2785" t="str">
        <f t="shared" si="130"/>
        <v>2016Sep</v>
      </c>
      <c r="C2785" t="str">
        <f t="shared" si="131"/>
        <v>6.29706501-75.65404896</v>
      </c>
      <c r="D2785" s="9" t="s">
        <v>544</v>
      </c>
      <c r="E2785" s="6"/>
      <c r="F2785" s="9" t="s">
        <v>499</v>
      </c>
      <c r="G2785" s="6">
        <v>5</v>
      </c>
      <c r="H2785" s="9" t="s">
        <v>545</v>
      </c>
      <c r="I2785" s="9" t="s">
        <v>546</v>
      </c>
      <c r="J2785" s="9" t="s">
        <v>103</v>
      </c>
      <c r="K2785" s="9" t="s">
        <v>547</v>
      </c>
      <c r="L2785" s="9" t="s">
        <v>548</v>
      </c>
      <c r="M2785" s="6" t="s">
        <v>549</v>
      </c>
      <c r="N2785" s="6" t="s">
        <v>550</v>
      </c>
      <c r="O2785" s="9" t="s">
        <v>551</v>
      </c>
      <c r="P2785" s="6">
        <v>16200</v>
      </c>
      <c r="Q2785" s="6">
        <v>18300</v>
      </c>
      <c r="R2785" s="6">
        <v>39900</v>
      </c>
      <c r="S2785" s="6">
        <v>51900</v>
      </c>
      <c r="T2785" s="6">
        <v>62100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6300</v>
      </c>
      <c r="AA2785" s="6">
        <v>6.2970650099999999</v>
      </c>
      <c r="AB2785" s="6">
        <v>-75.654048959999997</v>
      </c>
      <c r="AC2785" s="9" t="s">
        <v>35</v>
      </c>
      <c r="AD2785" s="6">
        <v>1593378200</v>
      </c>
      <c r="AE2785" s="6" t="str">
        <f>MID(TablaPivotFinal[[#This Row],[Fecha]],1,4)</f>
        <v>2016</v>
      </c>
      <c r="AF2785" s="6" t="str">
        <f>MID(TablaPivotFinal[[#This Row],[Fecha]],5,3)</f>
        <v>Sep</v>
      </c>
      <c r="AG2785" s="9">
        <v>1593378200</v>
      </c>
      <c r="AH2785" s="10">
        <v>95336</v>
      </c>
      <c r="AI2785" t="s">
        <v>1098</v>
      </c>
      <c r="AJ2785" t="s">
        <v>872</v>
      </c>
      <c r="AK2785" t="s">
        <v>1226</v>
      </c>
    </row>
    <row r="2786" spans="1:37" x14ac:dyDescent="0.3">
      <c r="A2786" t="str">
        <f t="shared" si="129"/>
        <v>SAN CRISTOBAL-DESARROLLO VIAL AL MAR SAS</v>
      </c>
      <c r="B2786" t="str">
        <f t="shared" si="130"/>
        <v>2017Abr</v>
      </c>
      <c r="C2786" t="str">
        <f t="shared" si="131"/>
        <v>6.29706501-75.65404896</v>
      </c>
      <c r="D2786" s="7" t="s">
        <v>544</v>
      </c>
      <c r="E2786" s="5"/>
      <c r="F2786" s="7" t="s">
        <v>499</v>
      </c>
      <c r="G2786" s="5">
        <v>5</v>
      </c>
      <c r="H2786" s="7" t="s">
        <v>545</v>
      </c>
      <c r="I2786" s="7" t="s">
        <v>546</v>
      </c>
      <c r="J2786" s="7" t="s">
        <v>103</v>
      </c>
      <c r="K2786" s="7" t="s">
        <v>547</v>
      </c>
      <c r="L2786" s="7" t="s">
        <v>548</v>
      </c>
      <c r="M2786" s="5" t="s">
        <v>549</v>
      </c>
      <c r="N2786" s="5" t="s">
        <v>550</v>
      </c>
      <c r="O2786" s="7" t="s">
        <v>551</v>
      </c>
      <c r="P2786" s="5">
        <v>16200</v>
      </c>
      <c r="Q2786" s="5">
        <v>18300</v>
      </c>
      <c r="R2786" s="5">
        <v>39900</v>
      </c>
      <c r="S2786" s="5">
        <v>51900</v>
      </c>
      <c r="T2786" s="5">
        <v>62100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6300</v>
      </c>
      <c r="AA2786" s="5">
        <v>6.2970650099999999</v>
      </c>
      <c r="AB2786" s="5">
        <v>-75.654048959999997</v>
      </c>
      <c r="AC2786" s="7" t="s">
        <v>37</v>
      </c>
      <c r="AD2786" s="5">
        <v>1954679900</v>
      </c>
      <c r="AE2786" s="5" t="str">
        <f>MID(TablaPivotFinal[[#This Row],[Fecha]],1,4)</f>
        <v>2017</v>
      </c>
      <c r="AF2786" s="5" t="str">
        <f>MID(TablaPivotFinal[[#This Row],[Fecha]],5,3)</f>
        <v>Abr</v>
      </c>
      <c r="AG2786" s="7">
        <v>1954679900</v>
      </c>
      <c r="AH2786" s="8">
        <v>3873.1333330000002</v>
      </c>
      <c r="AI2786" t="s">
        <v>1098</v>
      </c>
      <c r="AJ2786" t="s">
        <v>879</v>
      </c>
      <c r="AK2786" t="s">
        <v>1226</v>
      </c>
    </row>
    <row r="2787" spans="1:37" x14ac:dyDescent="0.3">
      <c r="A2787" t="str">
        <f t="shared" si="129"/>
        <v>SAN CRISTOBAL-DESARROLLO VIAL AL MAR SAS</v>
      </c>
      <c r="B2787" t="str">
        <f t="shared" si="130"/>
        <v>2017Ago</v>
      </c>
      <c r="C2787" t="str">
        <f t="shared" si="131"/>
        <v>6.29706501-75.65404896</v>
      </c>
      <c r="D2787" s="9" t="s">
        <v>544</v>
      </c>
      <c r="E2787" s="6"/>
      <c r="F2787" s="9" t="s">
        <v>499</v>
      </c>
      <c r="G2787" s="6">
        <v>5</v>
      </c>
      <c r="H2787" s="9" t="s">
        <v>545</v>
      </c>
      <c r="I2787" s="9" t="s">
        <v>546</v>
      </c>
      <c r="J2787" s="9" t="s">
        <v>103</v>
      </c>
      <c r="K2787" s="9" t="s">
        <v>547</v>
      </c>
      <c r="L2787" s="9" t="s">
        <v>548</v>
      </c>
      <c r="M2787" s="6" t="s">
        <v>549</v>
      </c>
      <c r="N2787" s="6" t="s">
        <v>550</v>
      </c>
      <c r="O2787" s="9" t="s">
        <v>551</v>
      </c>
      <c r="P2787" s="6">
        <v>16200</v>
      </c>
      <c r="Q2787" s="6">
        <v>18300</v>
      </c>
      <c r="R2787" s="6">
        <v>39900</v>
      </c>
      <c r="S2787" s="6">
        <v>51900</v>
      </c>
      <c r="T2787" s="6">
        <v>62100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6300</v>
      </c>
      <c r="AA2787" s="6">
        <v>6.2970650099999999</v>
      </c>
      <c r="AB2787" s="6">
        <v>-75.654048959999997</v>
      </c>
      <c r="AC2787" s="9" t="s">
        <v>39</v>
      </c>
      <c r="AD2787" s="6">
        <v>1838369500</v>
      </c>
      <c r="AE2787" s="6" t="str">
        <f>MID(TablaPivotFinal[[#This Row],[Fecha]],1,4)</f>
        <v>2017</v>
      </c>
      <c r="AF2787" s="6" t="str">
        <f>MID(TablaPivotFinal[[#This Row],[Fecha]],5,3)</f>
        <v>Ago</v>
      </c>
      <c r="AG2787" s="9">
        <v>1838369500</v>
      </c>
      <c r="AH2787" s="10">
        <v>3441.0322580000002</v>
      </c>
      <c r="AI2787" t="s">
        <v>1098</v>
      </c>
      <c r="AJ2787" t="s">
        <v>883</v>
      </c>
      <c r="AK2787" t="s">
        <v>1226</v>
      </c>
    </row>
    <row r="2788" spans="1:37" x14ac:dyDescent="0.3">
      <c r="A2788" t="str">
        <f t="shared" si="129"/>
        <v>SAN CRISTOBAL-DESARROLLO VIAL AL MAR SAS</v>
      </c>
      <c r="B2788" t="str">
        <f t="shared" si="130"/>
        <v>2017Dic</v>
      </c>
      <c r="C2788" t="str">
        <f t="shared" si="131"/>
        <v>6.29706501-75.65404896</v>
      </c>
      <c r="D2788" s="7" t="s">
        <v>544</v>
      </c>
      <c r="E2788" s="5"/>
      <c r="F2788" s="7" t="s">
        <v>499</v>
      </c>
      <c r="G2788" s="5">
        <v>5</v>
      </c>
      <c r="H2788" s="7" t="s">
        <v>545</v>
      </c>
      <c r="I2788" s="7" t="s">
        <v>546</v>
      </c>
      <c r="J2788" s="7" t="s">
        <v>103</v>
      </c>
      <c r="K2788" s="7" t="s">
        <v>547</v>
      </c>
      <c r="L2788" s="7" t="s">
        <v>548</v>
      </c>
      <c r="M2788" s="5" t="s">
        <v>549</v>
      </c>
      <c r="N2788" s="5" t="s">
        <v>550</v>
      </c>
      <c r="O2788" s="7" t="s">
        <v>551</v>
      </c>
      <c r="P2788" s="5">
        <v>16200</v>
      </c>
      <c r="Q2788" s="5">
        <v>18300</v>
      </c>
      <c r="R2788" s="5">
        <v>39900</v>
      </c>
      <c r="S2788" s="5">
        <v>51900</v>
      </c>
      <c r="T2788" s="5">
        <v>62100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6300</v>
      </c>
      <c r="AA2788" s="5">
        <v>6.2970650099999999</v>
      </c>
      <c r="AB2788" s="5">
        <v>-75.654048959999997</v>
      </c>
      <c r="AC2788" s="7" t="s">
        <v>41</v>
      </c>
      <c r="AD2788" s="5">
        <v>2471531500</v>
      </c>
      <c r="AE2788" s="5" t="str">
        <f>MID(TablaPivotFinal[[#This Row],[Fecha]],1,4)</f>
        <v>2017</v>
      </c>
      <c r="AF2788" s="5" t="str">
        <f>MID(TablaPivotFinal[[#This Row],[Fecha]],5,3)</f>
        <v>Dic</v>
      </c>
      <c r="AG2788" s="7">
        <v>2471531500</v>
      </c>
      <c r="AH2788" s="8">
        <v>4824.9354839999996</v>
      </c>
      <c r="AI2788" t="s">
        <v>1098</v>
      </c>
      <c r="AJ2788" t="s">
        <v>887</v>
      </c>
      <c r="AK2788" t="s">
        <v>1226</v>
      </c>
    </row>
    <row r="2789" spans="1:37" x14ac:dyDescent="0.3">
      <c r="A2789" t="str">
        <f t="shared" si="129"/>
        <v>SAN CRISTOBAL-DESARROLLO VIAL AL MAR SAS</v>
      </c>
      <c r="B2789" t="str">
        <f t="shared" si="130"/>
        <v>2017Ene</v>
      </c>
      <c r="C2789" t="str">
        <f t="shared" si="131"/>
        <v>6.29706501-75.65404896</v>
      </c>
      <c r="D2789" s="9" t="s">
        <v>544</v>
      </c>
      <c r="E2789" s="6"/>
      <c r="F2789" s="9" t="s">
        <v>499</v>
      </c>
      <c r="G2789" s="6">
        <v>5</v>
      </c>
      <c r="H2789" s="9" t="s">
        <v>545</v>
      </c>
      <c r="I2789" s="9" t="s">
        <v>546</v>
      </c>
      <c r="J2789" s="9" t="s">
        <v>103</v>
      </c>
      <c r="K2789" s="9" t="s">
        <v>547</v>
      </c>
      <c r="L2789" s="9" t="s">
        <v>548</v>
      </c>
      <c r="M2789" s="6" t="s">
        <v>549</v>
      </c>
      <c r="N2789" s="6" t="s">
        <v>550</v>
      </c>
      <c r="O2789" s="9" t="s">
        <v>551</v>
      </c>
      <c r="P2789" s="6">
        <v>16200</v>
      </c>
      <c r="Q2789" s="6">
        <v>18300</v>
      </c>
      <c r="R2789" s="6">
        <v>39900</v>
      </c>
      <c r="S2789" s="6">
        <v>51900</v>
      </c>
      <c r="T2789" s="6">
        <v>62100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6300</v>
      </c>
      <c r="AA2789" s="6">
        <v>6.2970650099999999</v>
      </c>
      <c r="AB2789" s="6">
        <v>-75.654048959999997</v>
      </c>
      <c r="AC2789" s="9" t="s">
        <v>43</v>
      </c>
      <c r="AD2789" s="6">
        <v>2097589250</v>
      </c>
      <c r="AE2789" s="6" t="str">
        <f>MID(TablaPivotFinal[[#This Row],[Fecha]],1,4)</f>
        <v>2017</v>
      </c>
      <c r="AF2789" s="6" t="str">
        <f>MID(TablaPivotFinal[[#This Row],[Fecha]],5,3)</f>
        <v>Ene</v>
      </c>
      <c r="AG2789" s="9">
        <v>2097589250</v>
      </c>
      <c r="AH2789" s="10">
        <v>4202.3548389999996</v>
      </c>
      <c r="AI2789" t="s">
        <v>1098</v>
      </c>
      <c r="AJ2789" t="s">
        <v>876</v>
      </c>
      <c r="AK2789" t="s">
        <v>1226</v>
      </c>
    </row>
    <row r="2790" spans="1:37" x14ac:dyDescent="0.3">
      <c r="A2790" t="str">
        <f t="shared" si="129"/>
        <v>SAN CRISTOBAL-DESARROLLO VIAL AL MAR SAS</v>
      </c>
      <c r="B2790" t="str">
        <f t="shared" si="130"/>
        <v>2017Feb</v>
      </c>
      <c r="C2790" t="str">
        <f t="shared" si="131"/>
        <v>6.29706501-75.65404896</v>
      </c>
      <c r="D2790" s="7" t="s">
        <v>544</v>
      </c>
      <c r="E2790" s="5"/>
      <c r="F2790" s="7" t="s">
        <v>499</v>
      </c>
      <c r="G2790" s="5">
        <v>5</v>
      </c>
      <c r="H2790" s="7" t="s">
        <v>545</v>
      </c>
      <c r="I2790" s="7" t="s">
        <v>546</v>
      </c>
      <c r="J2790" s="7" t="s">
        <v>103</v>
      </c>
      <c r="K2790" s="7" t="s">
        <v>547</v>
      </c>
      <c r="L2790" s="7" t="s">
        <v>548</v>
      </c>
      <c r="M2790" s="5" t="s">
        <v>549</v>
      </c>
      <c r="N2790" s="5" t="s">
        <v>550</v>
      </c>
      <c r="O2790" s="7" t="s">
        <v>551</v>
      </c>
      <c r="P2790" s="5">
        <v>16200</v>
      </c>
      <c r="Q2790" s="5">
        <v>18300</v>
      </c>
      <c r="R2790" s="5">
        <v>39900</v>
      </c>
      <c r="S2790" s="5">
        <v>51900</v>
      </c>
      <c r="T2790" s="5">
        <v>62100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6300</v>
      </c>
      <c r="AA2790" s="5">
        <v>6.2970650099999999</v>
      </c>
      <c r="AB2790" s="5">
        <v>-75.654048959999997</v>
      </c>
      <c r="AC2790" s="7" t="s">
        <v>45</v>
      </c>
      <c r="AD2790" s="5">
        <v>1609127450</v>
      </c>
      <c r="AE2790" s="5" t="str">
        <f>MID(TablaPivotFinal[[#This Row],[Fecha]],1,4)</f>
        <v>2017</v>
      </c>
      <c r="AF2790" s="5" t="str">
        <f>MID(TablaPivotFinal[[#This Row],[Fecha]],5,3)</f>
        <v>Feb</v>
      </c>
      <c r="AG2790" s="7">
        <v>1609127450</v>
      </c>
      <c r="AH2790" s="8">
        <v>3275.1071430000002</v>
      </c>
      <c r="AI2790" t="s">
        <v>1098</v>
      </c>
      <c r="AJ2790" t="s">
        <v>877</v>
      </c>
      <c r="AK2790" t="s">
        <v>1226</v>
      </c>
    </row>
    <row r="2791" spans="1:37" x14ac:dyDescent="0.3">
      <c r="A2791" t="str">
        <f t="shared" si="129"/>
        <v>SAN CRISTOBAL-DESARROLLO VIAL AL MAR SAS</v>
      </c>
      <c r="B2791" t="str">
        <f t="shared" si="130"/>
        <v>2017Jul</v>
      </c>
      <c r="C2791" t="str">
        <f t="shared" si="131"/>
        <v>6.29706501-75.65404896</v>
      </c>
      <c r="D2791" s="9" t="s">
        <v>544</v>
      </c>
      <c r="E2791" s="6"/>
      <c r="F2791" s="9" t="s">
        <v>499</v>
      </c>
      <c r="G2791" s="6">
        <v>5</v>
      </c>
      <c r="H2791" s="9" t="s">
        <v>545</v>
      </c>
      <c r="I2791" s="9" t="s">
        <v>546</v>
      </c>
      <c r="J2791" s="9" t="s">
        <v>103</v>
      </c>
      <c r="K2791" s="9" t="s">
        <v>547</v>
      </c>
      <c r="L2791" s="9" t="s">
        <v>548</v>
      </c>
      <c r="M2791" s="6" t="s">
        <v>549</v>
      </c>
      <c r="N2791" s="6" t="s">
        <v>550</v>
      </c>
      <c r="O2791" s="9" t="s">
        <v>551</v>
      </c>
      <c r="P2791" s="6">
        <v>16200</v>
      </c>
      <c r="Q2791" s="6">
        <v>18300</v>
      </c>
      <c r="R2791" s="6">
        <v>39900</v>
      </c>
      <c r="S2791" s="6">
        <v>51900</v>
      </c>
      <c r="T2791" s="6">
        <v>62100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6300</v>
      </c>
      <c r="AA2791" s="6">
        <v>6.2970650099999999</v>
      </c>
      <c r="AB2791" s="6">
        <v>-75.654048959999997</v>
      </c>
      <c r="AC2791" s="9" t="s">
        <v>47</v>
      </c>
      <c r="AD2791" s="6">
        <v>1981341750</v>
      </c>
      <c r="AE2791" s="6" t="str">
        <f>MID(TablaPivotFinal[[#This Row],[Fecha]],1,4)</f>
        <v>2017</v>
      </c>
      <c r="AF2791" s="6" t="str">
        <f>MID(TablaPivotFinal[[#This Row],[Fecha]],5,3)</f>
        <v>Jul</v>
      </c>
      <c r="AG2791" s="9">
        <v>1981341750</v>
      </c>
      <c r="AH2791" s="10">
        <v>3794.9354840000001</v>
      </c>
      <c r="AI2791" t="s">
        <v>1098</v>
      </c>
      <c r="AJ2791" t="s">
        <v>882</v>
      </c>
      <c r="AK2791" t="s">
        <v>1226</v>
      </c>
    </row>
    <row r="2792" spans="1:37" x14ac:dyDescent="0.3">
      <c r="A2792" t="str">
        <f t="shared" si="129"/>
        <v>SAN CRISTOBAL-DESARROLLO VIAL AL MAR SAS</v>
      </c>
      <c r="B2792" t="str">
        <f t="shared" si="130"/>
        <v>2017Jun</v>
      </c>
      <c r="C2792" t="str">
        <f t="shared" si="131"/>
        <v>6.29706501-75.65404896</v>
      </c>
      <c r="D2792" s="7" t="s">
        <v>544</v>
      </c>
      <c r="E2792" s="5"/>
      <c r="F2792" s="7" t="s">
        <v>499</v>
      </c>
      <c r="G2792" s="5">
        <v>5</v>
      </c>
      <c r="H2792" s="7" t="s">
        <v>545</v>
      </c>
      <c r="I2792" s="7" t="s">
        <v>546</v>
      </c>
      <c r="J2792" s="7" t="s">
        <v>103</v>
      </c>
      <c r="K2792" s="7" t="s">
        <v>547</v>
      </c>
      <c r="L2792" s="7" t="s">
        <v>548</v>
      </c>
      <c r="M2792" s="5" t="s">
        <v>549</v>
      </c>
      <c r="N2792" s="5" t="s">
        <v>550</v>
      </c>
      <c r="O2792" s="7" t="s">
        <v>551</v>
      </c>
      <c r="P2792" s="5">
        <v>16200</v>
      </c>
      <c r="Q2792" s="5">
        <v>18300</v>
      </c>
      <c r="R2792" s="5">
        <v>39900</v>
      </c>
      <c r="S2792" s="5">
        <v>51900</v>
      </c>
      <c r="T2792" s="5">
        <v>62100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6300</v>
      </c>
      <c r="AA2792" s="5">
        <v>6.2970650099999999</v>
      </c>
      <c r="AB2792" s="5">
        <v>-75.654048959999997</v>
      </c>
      <c r="AC2792" s="7" t="s">
        <v>49</v>
      </c>
      <c r="AD2792" s="5">
        <v>1891626300</v>
      </c>
      <c r="AE2792" s="5" t="str">
        <f>MID(TablaPivotFinal[[#This Row],[Fecha]],1,4)</f>
        <v>2017</v>
      </c>
      <c r="AF2792" s="5" t="str">
        <f>MID(TablaPivotFinal[[#This Row],[Fecha]],5,3)</f>
        <v>Jun</v>
      </c>
      <c r="AG2792" s="7">
        <v>1891626300</v>
      </c>
      <c r="AH2792" s="8">
        <v>3756.4333329999999</v>
      </c>
      <c r="AI2792" t="s">
        <v>1098</v>
      </c>
      <c r="AJ2792" t="s">
        <v>881</v>
      </c>
      <c r="AK2792" t="s">
        <v>1226</v>
      </c>
    </row>
    <row r="2793" spans="1:37" x14ac:dyDescent="0.3">
      <c r="A2793" t="str">
        <f t="shared" si="129"/>
        <v>SAN CRISTOBAL-DESARROLLO VIAL AL MAR SAS</v>
      </c>
      <c r="B2793" t="str">
        <f t="shared" si="130"/>
        <v>2017Mar</v>
      </c>
      <c r="C2793" t="str">
        <f t="shared" si="131"/>
        <v>6.29706501-75.65404896</v>
      </c>
      <c r="D2793" s="9" t="s">
        <v>544</v>
      </c>
      <c r="E2793" s="6"/>
      <c r="F2793" s="9" t="s">
        <v>499</v>
      </c>
      <c r="G2793" s="6">
        <v>5</v>
      </c>
      <c r="H2793" s="9" t="s">
        <v>545</v>
      </c>
      <c r="I2793" s="9" t="s">
        <v>546</v>
      </c>
      <c r="J2793" s="9" t="s">
        <v>103</v>
      </c>
      <c r="K2793" s="9" t="s">
        <v>547</v>
      </c>
      <c r="L2793" s="9" t="s">
        <v>548</v>
      </c>
      <c r="M2793" s="6" t="s">
        <v>549</v>
      </c>
      <c r="N2793" s="6" t="s">
        <v>550</v>
      </c>
      <c r="O2793" s="9" t="s">
        <v>551</v>
      </c>
      <c r="P2793" s="6">
        <v>16200</v>
      </c>
      <c r="Q2793" s="6">
        <v>18300</v>
      </c>
      <c r="R2793" s="6">
        <v>39900</v>
      </c>
      <c r="S2793" s="6">
        <v>51900</v>
      </c>
      <c r="T2793" s="6">
        <v>62100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6300</v>
      </c>
      <c r="AA2793" s="6">
        <v>6.2970650099999999</v>
      </c>
      <c r="AB2793" s="6">
        <v>-75.654048959999997</v>
      </c>
      <c r="AC2793" s="9" t="s">
        <v>51</v>
      </c>
      <c r="AD2793" s="6">
        <v>1772398400</v>
      </c>
      <c r="AE2793" s="6" t="str">
        <f>MID(TablaPivotFinal[[#This Row],[Fecha]],1,4)</f>
        <v>2017</v>
      </c>
      <c r="AF2793" s="6" t="str">
        <f>MID(TablaPivotFinal[[#This Row],[Fecha]],5,3)</f>
        <v>Mar</v>
      </c>
      <c r="AG2793" s="9">
        <v>1772398400</v>
      </c>
      <c r="AH2793" s="10">
        <v>3241.5483869999998</v>
      </c>
      <c r="AI2793" t="s">
        <v>1098</v>
      </c>
      <c r="AJ2793" t="s">
        <v>878</v>
      </c>
      <c r="AK2793" t="s">
        <v>1226</v>
      </c>
    </row>
    <row r="2794" spans="1:37" x14ac:dyDescent="0.3">
      <c r="A2794" t="str">
        <f t="shared" si="129"/>
        <v>SAN CRISTOBAL-DESARROLLO VIAL AL MAR SAS</v>
      </c>
      <c r="B2794" t="str">
        <f t="shared" si="130"/>
        <v>2017May</v>
      </c>
      <c r="C2794" t="str">
        <f t="shared" si="131"/>
        <v>6.29706501-75.65404896</v>
      </c>
      <c r="D2794" s="7" t="s">
        <v>544</v>
      </c>
      <c r="E2794" s="5"/>
      <c r="F2794" s="7" t="s">
        <v>499</v>
      </c>
      <c r="G2794" s="5">
        <v>5</v>
      </c>
      <c r="H2794" s="7" t="s">
        <v>545</v>
      </c>
      <c r="I2794" s="7" t="s">
        <v>546</v>
      </c>
      <c r="J2794" s="7" t="s">
        <v>103</v>
      </c>
      <c r="K2794" s="7" t="s">
        <v>547</v>
      </c>
      <c r="L2794" s="7" t="s">
        <v>548</v>
      </c>
      <c r="M2794" s="5" t="s">
        <v>549</v>
      </c>
      <c r="N2794" s="5" t="s">
        <v>550</v>
      </c>
      <c r="O2794" s="7" t="s">
        <v>551</v>
      </c>
      <c r="P2794" s="5">
        <v>16200</v>
      </c>
      <c r="Q2794" s="5">
        <v>18300</v>
      </c>
      <c r="R2794" s="5">
        <v>39900</v>
      </c>
      <c r="S2794" s="5">
        <v>51900</v>
      </c>
      <c r="T2794" s="5">
        <v>62100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6300</v>
      </c>
      <c r="AA2794" s="5">
        <v>6.2970650099999999</v>
      </c>
      <c r="AB2794" s="5">
        <v>-75.654048959999997</v>
      </c>
      <c r="AC2794" s="7" t="s">
        <v>53</v>
      </c>
      <c r="AD2794" s="5">
        <v>1638329300</v>
      </c>
      <c r="AE2794" s="5" t="str">
        <f>MID(TablaPivotFinal[[#This Row],[Fecha]],1,4)</f>
        <v>2017</v>
      </c>
      <c r="AF2794" s="5" t="str">
        <f>MID(TablaPivotFinal[[#This Row],[Fecha]],5,3)</f>
        <v>May</v>
      </c>
      <c r="AG2794" s="7">
        <v>1638329300</v>
      </c>
      <c r="AH2794" s="8">
        <v>3101.16129</v>
      </c>
      <c r="AI2794" t="s">
        <v>1098</v>
      </c>
      <c r="AJ2794" t="s">
        <v>880</v>
      </c>
      <c r="AK2794" t="s">
        <v>1226</v>
      </c>
    </row>
    <row r="2795" spans="1:37" x14ac:dyDescent="0.3">
      <c r="A2795" t="str">
        <f t="shared" si="129"/>
        <v>SAN CRISTOBAL-DESARROLLO VIAL AL MAR SAS</v>
      </c>
      <c r="B2795" t="str">
        <f t="shared" si="130"/>
        <v>2017Nov</v>
      </c>
      <c r="C2795" t="str">
        <f t="shared" si="131"/>
        <v>6.29706501-75.65404896</v>
      </c>
      <c r="D2795" s="9" t="s">
        <v>544</v>
      </c>
      <c r="E2795" s="6"/>
      <c r="F2795" s="9" t="s">
        <v>499</v>
      </c>
      <c r="G2795" s="6">
        <v>5</v>
      </c>
      <c r="H2795" s="9" t="s">
        <v>545</v>
      </c>
      <c r="I2795" s="9" t="s">
        <v>546</v>
      </c>
      <c r="J2795" s="9" t="s">
        <v>103</v>
      </c>
      <c r="K2795" s="9" t="s">
        <v>547</v>
      </c>
      <c r="L2795" s="9" t="s">
        <v>548</v>
      </c>
      <c r="M2795" s="6" t="s">
        <v>549</v>
      </c>
      <c r="N2795" s="6" t="s">
        <v>550</v>
      </c>
      <c r="O2795" s="9" t="s">
        <v>551</v>
      </c>
      <c r="P2795" s="6">
        <v>16200</v>
      </c>
      <c r="Q2795" s="6">
        <v>18300</v>
      </c>
      <c r="R2795" s="6">
        <v>39900</v>
      </c>
      <c r="S2795" s="6">
        <v>51900</v>
      </c>
      <c r="T2795" s="6">
        <v>62100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6300</v>
      </c>
      <c r="AA2795" s="6">
        <v>6.2970650099999999</v>
      </c>
      <c r="AB2795" s="6">
        <v>-75.654048959999997</v>
      </c>
      <c r="AC2795" s="9" t="s">
        <v>55</v>
      </c>
      <c r="AD2795" s="6">
        <v>1902702500</v>
      </c>
      <c r="AE2795" s="6" t="str">
        <f>MID(TablaPivotFinal[[#This Row],[Fecha]],1,4)</f>
        <v>2017</v>
      </c>
      <c r="AF2795" s="6" t="str">
        <f>MID(TablaPivotFinal[[#This Row],[Fecha]],5,3)</f>
        <v>Nov</v>
      </c>
      <c r="AG2795" s="9">
        <v>1902702500</v>
      </c>
      <c r="AH2795" s="10">
        <v>3679.5333329999999</v>
      </c>
      <c r="AI2795" t="s">
        <v>1098</v>
      </c>
      <c r="AJ2795" t="s">
        <v>886</v>
      </c>
      <c r="AK2795" t="s">
        <v>1226</v>
      </c>
    </row>
    <row r="2796" spans="1:37" x14ac:dyDescent="0.3">
      <c r="A2796" t="str">
        <f t="shared" si="129"/>
        <v>SAN CRISTOBAL-DESARROLLO VIAL AL MAR SAS</v>
      </c>
      <c r="B2796" t="str">
        <f t="shared" si="130"/>
        <v>2017Oct</v>
      </c>
      <c r="C2796" t="str">
        <f t="shared" si="131"/>
        <v>6.29706501-75.65404896</v>
      </c>
      <c r="D2796" s="7" t="s">
        <v>544</v>
      </c>
      <c r="E2796" s="5"/>
      <c r="F2796" s="7" t="s">
        <v>499</v>
      </c>
      <c r="G2796" s="5">
        <v>5</v>
      </c>
      <c r="H2796" s="7" t="s">
        <v>545</v>
      </c>
      <c r="I2796" s="7" t="s">
        <v>546</v>
      </c>
      <c r="J2796" s="7" t="s">
        <v>103</v>
      </c>
      <c r="K2796" s="7" t="s">
        <v>547</v>
      </c>
      <c r="L2796" s="7" t="s">
        <v>548</v>
      </c>
      <c r="M2796" s="5" t="s">
        <v>549</v>
      </c>
      <c r="N2796" s="5" t="s">
        <v>550</v>
      </c>
      <c r="O2796" s="7" t="s">
        <v>551</v>
      </c>
      <c r="P2796" s="5">
        <v>16200</v>
      </c>
      <c r="Q2796" s="5">
        <v>18300</v>
      </c>
      <c r="R2796" s="5">
        <v>39900</v>
      </c>
      <c r="S2796" s="5">
        <v>51900</v>
      </c>
      <c r="T2796" s="5">
        <v>62100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6300</v>
      </c>
      <c r="AA2796" s="5">
        <v>6.2970650099999999</v>
      </c>
      <c r="AB2796" s="5">
        <v>-75.654048959999997</v>
      </c>
      <c r="AC2796" s="7" t="s">
        <v>57</v>
      </c>
      <c r="AD2796" s="5">
        <v>1878220700</v>
      </c>
      <c r="AE2796" s="5" t="str">
        <f>MID(TablaPivotFinal[[#This Row],[Fecha]],1,4)</f>
        <v>2017</v>
      </c>
      <c r="AF2796" s="5" t="str">
        <f>MID(TablaPivotFinal[[#This Row],[Fecha]],5,3)</f>
        <v>Oct</v>
      </c>
      <c r="AG2796" s="7">
        <v>1878220700</v>
      </c>
      <c r="AH2796" s="8">
        <v>3526.8709680000002</v>
      </c>
      <c r="AI2796" t="s">
        <v>1098</v>
      </c>
      <c r="AJ2796" t="s">
        <v>885</v>
      </c>
      <c r="AK2796" t="s">
        <v>1226</v>
      </c>
    </row>
    <row r="2797" spans="1:37" x14ac:dyDescent="0.3">
      <c r="A2797" t="str">
        <f t="shared" si="129"/>
        <v>SAN CRISTOBAL-DESARROLLO VIAL AL MAR SAS</v>
      </c>
      <c r="B2797" t="str">
        <f t="shared" si="130"/>
        <v>2017Sep</v>
      </c>
      <c r="C2797" t="str">
        <f t="shared" si="131"/>
        <v>6.29706501-75.65404896</v>
      </c>
      <c r="D2797" s="9" t="s">
        <v>544</v>
      </c>
      <c r="E2797" s="6"/>
      <c r="F2797" s="9" t="s">
        <v>499</v>
      </c>
      <c r="G2797" s="6">
        <v>5</v>
      </c>
      <c r="H2797" s="9" t="s">
        <v>545</v>
      </c>
      <c r="I2797" s="9" t="s">
        <v>546</v>
      </c>
      <c r="J2797" s="9" t="s">
        <v>103</v>
      </c>
      <c r="K2797" s="9" t="s">
        <v>547</v>
      </c>
      <c r="L2797" s="9" t="s">
        <v>548</v>
      </c>
      <c r="M2797" s="6" t="s">
        <v>549</v>
      </c>
      <c r="N2797" s="6" t="s">
        <v>550</v>
      </c>
      <c r="O2797" s="9" t="s">
        <v>551</v>
      </c>
      <c r="P2797" s="6">
        <v>16200</v>
      </c>
      <c r="Q2797" s="6">
        <v>18300</v>
      </c>
      <c r="R2797" s="6">
        <v>39900</v>
      </c>
      <c r="S2797" s="6">
        <v>51900</v>
      </c>
      <c r="T2797" s="6">
        <v>62100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6300</v>
      </c>
      <c r="AA2797" s="6">
        <v>6.2970650099999999</v>
      </c>
      <c r="AB2797" s="6">
        <v>-75.654048959999997</v>
      </c>
      <c r="AC2797" s="9" t="s">
        <v>59</v>
      </c>
      <c r="AD2797" s="6">
        <v>1720362100</v>
      </c>
      <c r="AE2797" s="6" t="str">
        <f>MID(TablaPivotFinal[[#This Row],[Fecha]],1,4)</f>
        <v>2017</v>
      </c>
      <c r="AF2797" s="6" t="str">
        <f>MID(TablaPivotFinal[[#This Row],[Fecha]],5,3)</f>
        <v>Sep</v>
      </c>
      <c r="AG2797" s="9">
        <v>1720362100</v>
      </c>
      <c r="AH2797" s="10">
        <v>3335.9333329999999</v>
      </c>
      <c r="AI2797" t="s">
        <v>1098</v>
      </c>
      <c r="AJ2797" t="s">
        <v>884</v>
      </c>
      <c r="AK2797" t="s">
        <v>1226</v>
      </c>
    </row>
    <row r="2798" spans="1:37" x14ac:dyDescent="0.3">
      <c r="A2798" t="str">
        <f t="shared" si="129"/>
        <v>SAN CRISTOBAL-DESARROLLO VIAL AL MAR SAS</v>
      </c>
      <c r="B2798" t="str">
        <f t="shared" si="130"/>
        <v>2018Abr</v>
      </c>
      <c r="C2798" t="str">
        <f t="shared" si="131"/>
        <v>6.29706501-75.65404896</v>
      </c>
      <c r="D2798" s="7" t="s">
        <v>544</v>
      </c>
      <c r="E2798" s="5"/>
      <c r="F2798" s="7" t="s">
        <v>499</v>
      </c>
      <c r="G2798" s="5">
        <v>5</v>
      </c>
      <c r="H2798" s="7" t="s">
        <v>545</v>
      </c>
      <c r="I2798" s="7" t="s">
        <v>546</v>
      </c>
      <c r="J2798" s="7" t="s">
        <v>103</v>
      </c>
      <c r="K2798" s="7" t="s">
        <v>547</v>
      </c>
      <c r="L2798" s="7" t="s">
        <v>548</v>
      </c>
      <c r="M2798" s="5" t="s">
        <v>549</v>
      </c>
      <c r="N2798" s="5" t="s">
        <v>550</v>
      </c>
      <c r="O2798" s="7" t="s">
        <v>551</v>
      </c>
      <c r="P2798" s="5">
        <v>16200</v>
      </c>
      <c r="Q2798" s="5">
        <v>18300</v>
      </c>
      <c r="R2798" s="5">
        <v>39900</v>
      </c>
      <c r="S2798" s="5">
        <v>51900</v>
      </c>
      <c r="T2798" s="5">
        <v>62100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6300</v>
      </c>
      <c r="AA2798" s="5">
        <v>6.2970650099999999</v>
      </c>
      <c r="AB2798" s="5">
        <v>-75.654048959999997</v>
      </c>
      <c r="AC2798" s="7" t="s">
        <v>61</v>
      </c>
      <c r="AD2798" s="5">
        <v>1722756300</v>
      </c>
      <c r="AE2798" s="5" t="str">
        <f>MID(TablaPivotFinal[[#This Row],[Fecha]],1,4)</f>
        <v>2018</v>
      </c>
      <c r="AF2798" s="5" t="str">
        <f>MID(TablaPivotFinal[[#This Row],[Fecha]],5,3)</f>
        <v>Abr</v>
      </c>
      <c r="AG2798" s="7">
        <v>1722756300</v>
      </c>
      <c r="AH2798" s="8">
        <v>95059</v>
      </c>
      <c r="AI2798" t="s">
        <v>1098</v>
      </c>
      <c r="AJ2798" t="s">
        <v>891</v>
      </c>
      <c r="AK2798" t="s">
        <v>1226</v>
      </c>
    </row>
    <row r="2799" spans="1:37" x14ac:dyDescent="0.3">
      <c r="A2799" t="str">
        <f t="shared" si="129"/>
        <v>SAN CRISTOBAL-DESARROLLO VIAL AL MAR SAS</v>
      </c>
      <c r="B2799" t="str">
        <f t="shared" si="130"/>
        <v>2018Ago</v>
      </c>
      <c r="C2799" t="str">
        <f t="shared" si="131"/>
        <v>6.29706501-75.65404896</v>
      </c>
      <c r="D2799" s="9" t="s">
        <v>544</v>
      </c>
      <c r="E2799" s="6"/>
      <c r="F2799" s="9" t="s">
        <v>499</v>
      </c>
      <c r="G2799" s="6">
        <v>5</v>
      </c>
      <c r="H2799" s="9" t="s">
        <v>545</v>
      </c>
      <c r="I2799" s="9" t="s">
        <v>546</v>
      </c>
      <c r="J2799" s="9" t="s">
        <v>103</v>
      </c>
      <c r="K2799" s="9" t="s">
        <v>547</v>
      </c>
      <c r="L2799" s="9" t="s">
        <v>548</v>
      </c>
      <c r="M2799" s="6" t="s">
        <v>549</v>
      </c>
      <c r="N2799" s="6" t="s">
        <v>550</v>
      </c>
      <c r="O2799" s="9" t="s">
        <v>551</v>
      </c>
      <c r="P2799" s="6">
        <v>16200</v>
      </c>
      <c r="Q2799" s="6">
        <v>18300</v>
      </c>
      <c r="R2799" s="6">
        <v>39900</v>
      </c>
      <c r="S2799" s="6">
        <v>51900</v>
      </c>
      <c r="T2799" s="6">
        <v>62100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6300</v>
      </c>
      <c r="AA2799" s="6">
        <v>6.2970650099999999</v>
      </c>
      <c r="AB2799" s="6">
        <v>-75.654048959999997</v>
      </c>
      <c r="AC2799" s="9" t="s">
        <v>63</v>
      </c>
      <c r="AD2799" s="6">
        <v>1945408300</v>
      </c>
      <c r="AE2799" s="6" t="str">
        <f>MID(TablaPivotFinal[[#This Row],[Fecha]],1,4)</f>
        <v>2018</v>
      </c>
      <c r="AF2799" s="6" t="str">
        <f>MID(TablaPivotFinal[[#This Row],[Fecha]],5,3)</f>
        <v>Ago</v>
      </c>
      <c r="AG2799" s="9">
        <v>1945408300</v>
      </c>
      <c r="AH2799" s="10">
        <v>109774</v>
      </c>
      <c r="AI2799" t="s">
        <v>1098</v>
      </c>
      <c r="AJ2799" t="s">
        <v>895</v>
      </c>
      <c r="AK2799" t="s">
        <v>1226</v>
      </c>
    </row>
    <row r="2800" spans="1:37" x14ac:dyDescent="0.3">
      <c r="A2800" t="str">
        <f t="shared" si="129"/>
        <v>SAN CRISTOBAL-DESARROLLO VIAL AL MAR SAS</v>
      </c>
      <c r="B2800" t="str">
        <f t="shared" si="130"/>
        <v>2018Dic</v>
      </c>
      <c r="C2800" t="str">
        <f t="shared" si="131"/>
        <v>6.29706501-75.65404896</v>
      </c>
      <c r="D2800" s="7" t="s">
        <v>544</v>
      </c>
      <c r="E2800" s="5"/>
      <c r="F2800" s="7" t="s">
        <v>499</v>
      </c>
      <c r="G2800" s="5">
        <v>5</v>
      </c>
      <c r="H2800" s="7" t="s">
        <v>545</v>
      </c>
      <c r="I2800" s="7" t="s">
        <v>546</v>
      </c>
      <c r="J2800" s="7" t="s">
        <v>103</v>
      </c>
      <c r="K2800" s="7" t="s">
        <v>547</v>
      </c>
      <c r="L2800" s="7" t="s">
        <v>548</v>
      </c>
      <c r="M2800" s="5" t="s">
        <v>549</v>
      </c>
      <c r="N2800" s="5" t="s">
        <v>550</v>
      </c>
      <c r="O2800" s="7" t="s">
        <v>551</v>
      </c>
      <c r="P2800" s="5">
        <v>16200</v>
      </c>
      <c r="Q2800" s="5">
        <v>18300</v>
      </c>
      <c r="R2800" s="5">
        <v>39900</v>
      </c>
      <c r="S2800" s="5">
        <v>51900</v>
      </c>
      <c r="T2800" s="5">
        <v>62100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6300</v>
      </c>
      <c r="AA2800" s="5">
        <v>6.2970650099999999</v>
      </c>
      <c r="AB2800" s="5">
        <v>-75.654048959999997</v>
      </c>
      <c r="AC2800" s="7" t="s">
        <v>65</v>
      </c>
      <c r="AD2800" s="5">
        <v>2620090900</v>
      </c>
      <c r="AE2800" s="5" t="str">
        <f>MID(TablaPivotFinal[[#This Row],[Fecha]],1,4)</f>
        <v>2018</v>
      </c>
      <c r="AF2800" s="5" t="str">
        <f>MID(TablaPivotFinal[[#This Row],[Fecha]],5,3)</f>
        <v>Dic</v>
      </c>
      <c r="AG2800" s="7">
        <v>2620090900</v>
      </c>
      <c r="AH2800" s="8">
        <v>153358</v>
      </c>
      <c r="AI2800" t="s">
        <v>1098</v>
      </c>
      <c r="AJ2800" t="s">
        <v>899</v>
      </c>
      <c r="AK2800" t="s">
        <v>1226</v>
      </c>
    </row>
    <row r="2801" spans="1:37" x14ac:dyDescent="0.3">
      <c r="A2801" t="str">
        <f t="shared" si="129"/>
        <v>SAN CRISTOBAL-DESARROLLO VIAL AL MAR SAS</v>
      </c>
      <c r="B2801" t="str">
        <f t="shared" si="130"/>
        <v>2018Ene</v>
      </c>
      <c r="C2801" t="str">
        <f t="shared" si="131"/>
        <v>6.29706501-75.65404896</v>
      </c>
      <c r="D2801" s="9" t="s">
        <v>544</v>
      </c>
      <c r="E2801" s="6"/>
      <c r="F2801" s="9" t="s">
        <v>499</v>
      </c>
      <c r="G2801" s="6">
        <v>5</v>
      </c>
      <c r="H2801" s="9" t="s">
        <v>545</v>
      </c>
      <c r="I2801" s="9" t="s">
        <v>546</v>
      </c>
      <c r="J2801" s="9" t="s">
        <v>103</v>
      </c>
      <c r="K2801" s="9" t="s">
        <v>547</v>
      </c>
      <c r="L2801" s="9" t="s">
        <v>548</v>
      </c>
      <c r="M2801" s="6" t="s">
        <v>549</v>
      </c>
      <c r="N2801" s="6" t="s">
        <v>550</v>
      </c>
      <c r="O2801" s="9" t="s">
        <v>551</v>
      </c>
      <c r="P2801" s="6">
        <v>16200</v>
      </c>
      <c r="Q2801" s="6">
        <v>18300</v>
      </c>
      <c r="R2801" s="6">
        <v>39900</v>
      </c>
      <c r="S2801" s="6">
        <v>51900</v>
      </c>
      <c r="T2801" s="6">
        <v>62100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6300</v>
      </c>
      <c r="AA2801" s="6">
        <v>6.2970650099999999</v>
      </c>
      <c r="AB2801" s="6">
        <v>-75.654048959999997</v>
      </c>
      <c r="AC2801" s="9" t="s">
        <v>67</v>
      </c>
      <c r="AD2801" s="6">
        <v>1975223400</v>
      </c>
      <c r="AE2801" s="6" t="str">
        <f>MID(TablaPivotFinal[[#This Row],[Fecha]],1,4)</f>
        <v>2018</v>
      </c>
      <c r="AF2801" s="6" t="str">
        <f>MID(TablaPivotFinal[[#This Row],[Fecha]],5,3)</f>
        <v>Ene</v>
      </c>
      <c r="AG2801" s="9">
        <v>1975223400</v>
      </c>
      <c r="AH2801" s="10">
        <v>115449</v>
      </c>
      <c r="AI2801" t="s">
        <v>1098</v>
      </c>
      <c r="AJ2801" t="s">
        <v>888</v>
      </c>
      <c r="AK2801" t="s">
        <v>1226</v>
      </c>
    </row>
    <row r="2802" spans="1:37" x14ac:dyDescent="0.3">
      <c r="A2802" t="str">
        <f t="shared" si="129"/>
        <v>SAN CRISTOBAL-DESARROLLO VIAL AL MAR SAS</v>
      </c>
      <c r="B2802" t="str">
        <f t="shared" si="130"/>
        <v>2018Feb</v>
      </c>
      <c r="C2802" t="str">
        <f t="shared" si="131"/>
        <v>6.29706501-75.65404896</v>
      </c>
      <c r="D2802" s="7" t="s">
        <v>544</v>
      </c>
      <c r="E2802" s="5"/>
      <c r="F2802" s="7" t="s">
        <v>499</v>
      </c>
      <c r="G2802" s="5">
        <v>5</v>
      </c>
      <c r="H2802" s="7" t="s">
        <v>545</v>
      </c>
      <c r="I2802" s="7" t="s">
        <v>546</v>
      </c>
      <c r="J2802" s="7" t="s">
        <v>103</v>
      </c>
      <c r="K2802" s="7" t="s">
        <v>547</v>
      </c>
      <c r="L2802" s="7" t="s">
        <v>548</v>
      </c>
      <c r="M2802" s="5" t="s">
        <v>549</v>
      </c>
      <c r="N2802" s="5" t="s">
        <v>550</v>
      </c>
      <c r="O2802" s="7" t="s">
        <v>551</v>
      </c>
      <c r="P2802" s="5">
        <v>16200</v>
      </c>
      <c r="Q2802" s="5">
        <v>18300</v>
      </c>
      <c r="R2802" s="5">
        <v>39900</v>
      </c>
      <c r="S2802" s="5">
        <v>51900</v>
      </c>
      <c r="T2802" s="5">
        <v>62100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6300</v>
      </c>
      <c r="AA2802" s="5">
        <v>6.2970650099999999</v>
      </c>
      <c r="AB2802" s="5">
        <v>-75.654048959999997</v>
      </c>
      <c r="AC2802" s="7" t="s">
        <v>69</v>
      </c>
      <c r="AD2802" s="5">
        <v>1686556800</v>
      </c>
      <c r="AE2802" s="5" t="str">
        <f>MID(TablaPivotFinal[[#This Row],[Fecha]],1,4)</f>
        <v>2018</v>
      </c>
      <c r="AF2802" s="5" t="str">
        <f>MID(TablaPivotFinal[[#This Row],[Fecha]],5,3)</f>
        <v>Feb</v>
      </c>
      <c r="AG2802" s="7">
        <v>1686556800</v>
      </c>
      <c r="AH2802" s="8">
        <v>92218</v>
      </c>
      <c r="AI2802" t="s">
        <v>1098</v>
      </c>
      <c r="AJ2802" t="s">
        <v>889</v>
      </c>
      <c r="AK2802" t="s">
        <v>1226</v>
      </c>
    </row>
    <row r="2803" spans="1:37" x14ac:dyDescent="0.3">
      <c r="A2803" t="str">
        <f t="shared" si="129"/>
        <v>SAN CRISTOBAL-DESARROLLO VIAL AL MAR SAS</v>
      </c>
      <c r="B2803" t="str">
        <f t="shared" si="130"/>
        <v>2018Jul</v>
      </c>
      <c r="C2803" t="str">
        <f t="shared" si="131"/>
        <v>6.29706501-75.65404896</v>
      </c>
      <c r="D2803" s="9" t="s">
        <v>544</v>
      </c>
      <c r="E2803" s="6"/>
      <c r="F2803" s="9" t="s">
        <v>499</v>
      </c>
      <c r="G2803" s="6">
        <v>5</v>
      </c>
      <c r="H2803" s="9" t="s">
        <v>545</v>
      </c>
      <c r="I2803" s="9" t="s">
        <v>546</v>
      </c>
      <c r="J2803" s="9" t="s">
        <v>103</v>
      </c>
      <c r="K2803" s="9" t="s">
        <v>547</v>
      </c>
      <c r="L2803" s="9" t="s">
        <v>548</v>
      </c>
      <c r="M2803" s="6" t="s">
        <v>549</v>
      </c>
      <c r="N2803" s="6" t="s">
        <v>550</v>
      </c>
      <c r="O2803" s="9" t="s">
        <v>551</v>
      </c>
      <c r="P2803" s="6">
        <v>16200</v>
      </c>
      <c r="Q2803" s="6">
        <v>18300</v>
      </c>
      <c r="R2803" s="6">
        <v>39900</v>
      </c>
      <c r="S2803" s="6">
        <v>51900</v>
      </c>
      <c r="T2803" s="6">
        <v>62100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6300</v>
      </c>
      <c r="AA2803" s="6">
        <v>6.2970650099999999</v>
      </c>
      <c r="AB2803" s="6">
        <v>-75.654048959999997</v>
      </c>
      <c r="AC2803" s="9" t="s">
        <v>71</v>
      </c>
      <c r="AD2803" s="6">
        <v>2077614300</v>
      </c>
      <c r="AE2803" s="6" t="str">
        <f>MID(TablaPivotFinal[[#This Row],[Fecha]],1,4)</f>
        <v>2018</v>
      </c>
      <c r="AF2803" s="6" t="str">
        <f>MID(TablaPivotFinal[[#This Row],[Fecha]],5,3)</f>
        <v>Jul</v>
      </c>
      <c r="AG2803" s="9">
        <v>2077614300</v>
      </c>
      <c r="AH2803" s="10">
        <v>116300</v>
      </c>
      <c r="AI2803" t="s">
        <v>1098</v>
      </c>
      <c r="AJ2803" t="s">
        <v>894</v>
      </c>
      <c r="AK2803" t="s">
        <v>1226</v>
      </c>
    </row>
    <row r="2804" spans="1:37" x14ac:dyDescent="0.3">
      <c r="A2804" t="str">
        <f t="shared" si="129"/>
        <v>SAN CRISTOBAL-DESARROLLO VIAL AL MAR SAS</v>
      </c>
      <c r="B2804" t="str">
        <f t="shared" si="130"/>
        <v>2018Jun</v>
      </c>
      <c r="C2804" t="str">
        <f t="shared" si="131"/>
        <v>6.29706501-75.65404896</v>
      </c>
      <c r="D2804" s="7" t="s">
        <v>544</v>
      </c>
      <c r="E2804" s="5"/>
      <c r="F2804" s="7" t="s">
        <v>499</v>
      </c>
      <c r="G2804" s="5">
        <v>5</v>
      </c>
      <c r="H2804" s="7" t="s">
        <v>545</v>
      </c>
      <c r="I2804" s="7" t="s">
        <v>546</v>
      </c>
      <c r="J2804" s="7" t="s">
        <v>103</v>
      </c>
      <c r="K2804" s="7" t="s">
        <v>547</v>
      </c>
      <c r="L2804" s="7" t="s">
        <v>548</v>
      </c>
      <c r="M2804" s="5" t="s">
        <v>549</v>
      </c>
      <c r="N2804" s="5" t="s">
        <v>550</v>
      </c>
      <c r="O2804" s="7" t="s">
        <v>551</v>
      </c>
      <c r="P2804" s="5">
        <v>16200</v>
      </c>
      <c r="Q2804" s="5">
        <v>18300</v>
      </c>
      <c r="R2804" s="5">
        <v>39900</v>
      </c>
      <c r="S2804" s="5">
        <v>51900</v>
      </c>
      <c r="T2804" s="5">
        <v>62100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6300</v>
      </c>
      <c r="AA2804" s="5">
        <v>6.2970650099999999</v>
      </c>
      <c r="AB2804" s="5">
        <v>-75.654048959999997</v>
      </c>
      <c r="AC2804" s="7" t="s">
        <v>73</v>
      </c>
      <c r="AD2804" s="5">
        <v>2661981900</v>
      </c>
      <c r="AE2804" s="5" t="str">
        <f>MID(TablaPivotFinal[[#This Row],[Fecha]],1,4)</f>
        <v>2018</v>
      </c>
      <c r="AF2804" s="5" t="str">
        <f>MID(TablaPivotFinal[[#This Row],[Fecha]],5,3)</f>
        <v>Jun</v>
      </c>
      <c r="AG2804" s="7">
        <v>2661981900</v>
      </c>
      <c r="AH2804" s="8">
        <v>140738</v>
      </c>
      <c r="AI2804" t="s">
        <v>1098</v>
      </c>
      <c r="AJ2804" t="s">
        <v>893</v>
      </c>
      <c r="AK2804" t="s">
        <v>1226</v>
      </c>
    </row>
    <row r="2805" spans="1:37" x14ac:dyDescent="0.3">
      <c r="A2805" t="str">
        <f t="shared" si="129"/>
        <v>SAN CRISTOBAL-DESARROLLO VIAL AL MAR SAS</v>
      </c>
      <c r="B2805" t="str">
        <f t="shared" si="130"/>
        <v>2018Mar</v>
      </c>
      <c r="C2805" t="str">
        <f t="shared" si="131"/>
        <v>6.29706501-75.65404896</v>
      </c>
      <c r="D2805" s="9" t="s">
        <v>544</v>
      </c>
      <c r="E2805" s="6"/>
      <c r="F2805" s="9" t="s">
        <v>499</v>
      </c>
      <c r="G2805" s="6">
        <v>5</v>
      </c>
      <c r="H2805" s="9" t="s">
        <v>545</v>
      </c>
      <c r="I2805" s="9" t="s">
        <v>546</v>
      </c>
      <c r="J2805" s="9" t="s">
        <v>103</v>
      </c>
      <c r="K2805" s="9" t="s">
        <v>547</v>
      </c>
      <c r="L2805" s="9" t="s">
        <v>548</v>
      </c>
      <c r="M2805" s="6" t="s">
        <v>549</v>
      </c>
      <c r="N2805" s="6" t="s">
        <v>550</v>
      </c>
      <c r="O2805" s="9" t="s">
        <v>551</v>
      </c>
      <c r="P2805" s="6">
        <v>16200</v>
      </c>
      <c r="Q2805" s="6">
        <v>18300</v>
      </c>
      <c r="R2805" s="6">
        <v>39900</v>
      </c>
      <c r="S2805" s="6">
        <v>51900</v>
      </c>
      <c r="T2805" s="6">
        <v>62100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6300</v>
      </c>
      <c r="AA2805" s="6">
        <v>6.2970650099999999</v>
      </c>
      <c r="AB2805" s="6">
        <v>-75.654048959999997</v>
      </c>
      <c r="AC2805" s="9" t="s">
        <v>75</v>
      </c>
      <c r="AD2805" s="6">
        <v>2148234600</v>
      </c>
      <c r="AE2805" s="6" t="str">
        <f>MID(TablaPivotFinal[[#This Row],[Fecha]],1,4)</f>
        <v>2018</v>
      </c>
      <c r="AF2805" s="6" t="str">
        <f>MID(TablaPivotFinal[[#This Row],[Fecha]],5,3)</f>
        <v>Mar</v>
      </c>
      <c r="AG2805" s="9">
        <v>2148234600</v>
      </c>
      <c r="AH2805" s="10">
        <v>123030</v>
      </c>
      <c r="AI2805" t="s">
        <v>1098</v>
      </c>
      <c r="AJ2805" t="s">
        <v>890</v>
      </c>
      <c r="AK2805" t="s">
        <v>1226</v>
      </c>
    </row>
    <row r="2806" spans="1:37" x14ac:dyDescent="0.3">
      <c r="A2806" t="str">
        <f t="shared" si="129"/>
        <v>SAN CRISTOBAL-DESARROLLO VIAL AL MAR SAS</v>
      </c>
      <c r="B2806" t="str">
        <f t="shared" si="130"/>
        <v>2018May</v>
      </c>
      <c r="C2806" t="str">
        <f t="shared" si="131"/>
        <v>6.29706501-75.65404896</v>
      </c>
      <c r="D2806" s="7" t="s">
        <v>544</v>
      </c>
      <c r="E2806" s="5"/>
      <c r="F2806" s="7" t="s">
        <v>499</v>
      </c>
      <c r="G2806" s="5">
        <v>5</v>
      </c>
      <c r="H2806" s="7" t="s">
        <v>545</v>
      </c>
      <c r="I2806" s="7" t="s">
        <v>546</v>
      </c>
      <c r="J2806" s="7" t="s">
        <v>103</v>
      </c>
      <c r="K2806" s="7" t="s">
        <v>547</v>
      </c>
      <c r="L2806" s="7" t="s">
        <v>548</v>
      </c>
      <c r="M2806" s="5" t="s">
        <v>549</v>
      </c>
      <c r="N2806" s="5" t="s">
        <v>550</v>
      </c>
      <c r="O2806" s="7" t="s">
        <v>551</v>
      </c>
      <c r="P2806" s="5">
        <v>16200</v>
      </c>
      <c r="Q2806" s="5">
        <v>18300</v>
      </c>
      <c r="R2806" s="5">
        <v>39900</v>
      </c>
      <c r="S2806" s="5">
        <v>51900</v>
      </c>
      <c r="T2806" s="5">
        <v>62100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6300</v>
      </c>
      <c r="AA2806" s="5">
        <v>6.2970650099999999</v>
      </c>
      <c r="AB2806" s="5">
        <v>-75.654048959999997</v>
      </c>
      <c r="AC2806" s="7" t="s">
        <v>77</v>
      </c>
      <c r="AD2806" s="5">
        <v>1894166600</v>
      </c>
      <c r="AE2806" s="5" t="str">
        <f>MID(TablaPivotFinal[[#This Row],[Fecha]],1,4)</f>
        <v>2018</v>
      </c>
      <c r="AF2806" s="5" t="str">
        <f>MID(TablaPivotFinal[[#This Row],[Fecha]],5,3)</f>
        <v>May</v>
      </c>
      <c r="AG2806" s="7">
        <v>1894166600</v>
      </c>
      <c r="AH2806" s="8">
        <v>100790</v>
      </c>
      <c r="AI2806" t="s">
        <v>1098</v>
      </c>
      <c r="AJ2806" t="s">
        <v>892</v>
      </c>
      <c r="AK2806" t="s">
        <v>1226</v>
      </c>
    </row>
    <row r="2807" spans="1:37" x14ac:dyDescent="0.3">
      <c r="A2807" t="str">
        <f t="shared" si="129"/>
        <v>SAN CRISTOBAL-DESARROLLO VIAL AL MAR SAS</v>
      </c>
      <c r="B2807" t="str">
        <f t="shared" si="130"/>
        <v>2018Nov</v>
      </c>
      <c r="C2807" t="str">
        <f t="shared" si="131"/>
        <v>6.29706501-75.65404896</v>
      </c>
      <c r="D2807" s="9" t="s">
        <v>544</v>
      </c>
      <c r="E2807" s="6"/>
      <c r="F2807" s="9" t="s">
        <v>499</v>
      </c>
      <c r="G2807" s="6">
        <v>5</v>
      </c>
      <c r="H2807" s="9" t="s">
        <v>545</v>
      </c>
      <c r="I2807" s="9" t="s">
        <v>546</v>
      </c>
      <c r="J2807" s="9" t="s">
        <v>103</v>
      </c>
      <c r="K2807" s="9" t="s">
        <v>547</v>
      </c>
      <c r="L2807" s="9" t="s">
        <v>548</v>
      </c>
      <c r="M2807" s="6" t="s">
        <v>549</v>
      </c>
      <c r="N2807" s="6" t="s">
        <v>550</v>
      </c>
      <c r="O2807" s="9" t="s">
        <v>551</v>
      </c>
      <c r="P2807" s="6">
        <v>16200</v>
      </c>
      <c r="Q2807" s="6">
        <v>18300</v>
      </c>
      <c r="R2807" s="6">
        <v>39900</v>
      </c>
      <c r="S2807" s="6">
        <v>51900</v>
      </c>
      <c r="T2807" s="6">
        <v>62100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6300</v>
      </c>
      <c r="AA2807" s="6">
        <v>6.2970650099999999</v>
      </c>
      <c r="AB2807" s="6">
        <v>-75.654048959999997</v>
      </c>
      <c r="AC2807" s="9" t="s">
        <v>79</v>
      </c>
      <c r="AD2807" s="6">
        <v>1990148700</v>
      </c>
      <c r="AE2807" s="6" t="str">
        <f>MID(TablaPivotFinal[[#This Row],[Fecha]],1,4)</f>
        <v>2018</v>
      </c>
      <c r="AF2807" s="6" t="str">
        <f>MID(TablaPivotFinal[[#This Row],[Fecha]],5,3)</f>
        <v>Nov</v>
      </c>
      <c r="AG2807" s="9">
        <v>1990148700</v>
      </c>
      <c r="AH2807" s="10">
        <v>111805</v>
      </c>
      <c r="AI2807" t="s">
        <v>1098</v>
      </c>
      <c r="AJ2807" t="s">
        <v>898</v>
      </c>
      <c r="AK2807" t="s">
        <v>1226</v>
      </c>
    </row>
    <row r="2808" spans="1:37" x14ac:dyDescent="0.3">
      <c r="A2808" t="str">
        <f t="shared" si="129"/>
        <v>SAN CRISTOBAL-DESARROLLO VIAL AL MAR SAS</v>
      </c>
      <c r="B2808" t="str">
        <f t="shared" si="130"/>
        <v>2018Oct</v>
      </c>
      <c r="C2808" t="str">
        <f t="shared" si="131"/>
        <v>6.29706501-75.65404896</v>
      </c>
      <c r="D2808" s="7" t="s">
        <v>544</v>
      </c>
      <c r="E2808" s="5"/>
      <c r="F2808" s="7" t="s">
        <v>499</v>
      </c>
      <c r="G2808" s="5">
        <v>5</v>
      </c>
      <c r="H2808" s="7" t="s">
        <v>545</v>
      </c>
      <c r="I2808" s="7" t="s">
        <v>546</v>
      </c>
      <c r="J2808" s="7" t="s">
        <v>103</v>
      </c>
      <c r="K2808" s="7" t="s">
        <v>547</v>
      </c>
      <c r="L2808" s="7" t="s">
        <v>548</v>
      </c>
      <c r="M2808" s="5" t="s">
        <v>549</v>
      </c>
      <c r="N2808" s="5" t="s">
        <v>550</v>
      </c>
      <c r="O2808" s="7" t="s">
        <v>551</v>
      </c>
      <c r="P2808" s="5">
        <v>16200</v>
      </c>
      <c r="Q2808" s="5">
        <v>18300</v>
      </c>
      <c r="R2808" s="5">
        <v>39900</v>
      </c>
      <c r="S2808" s="5">
        <v>51900</v>
      </c>
      <c r="T2808" s="5">
        <v>62100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6300</v>
      </c>
      <c r="AA2808" s="5">
        <v>6.2970650099999999</v>
      </c>
      <c r="AB2808" s="5">
        <v>-75.654048959999997</v>
      </c>
      <c r="AC2808" s="7" t="s">
        <v>81</v>
      </c>
      <c r="AD2808" s="5">
        <v>2064759100</v>
      </c>
      <c r="AE2808" s="5" t="str">
        <f>MID(TablaPivotFinal[[#This Row],[Fecha]],1,4)</f>
        <v>2018</v>
      </c>
      <c r="AF2808" s="5" t="str">
        <f>MID(TablaPivotFinal[[#This Row],[Fecha]],5,3)</f>
        <v>Oct</v>
      </c>
      <c r="AG2808" s="7">
        <v>2064759100</v>
      </c>
      <c r="AH2808" s="8">
        <v>114361</v>
      </c>
      <c r="AI2808" t="s">
        <v>1098</v>
      </c>
      <c r="AJ2808" t="s">
        <v>897</v>
      </c>
      <c r="AK2808" t="s">
        <v>1226</v>
      </c>
    </row>
    <row r="2809" spans="1:37" x14ac:dyDescent="0.3">
      <c r="A2809" t="str">
        <f t="shared" si="129"/>
        <v>SAN CRISTOBAL-DESARROLLO VIAL AL MAR SAS</v>
      </c>
      <c r="B2809" t="str">
        <f t="shared" si="130"/>
        <v>2018Sep</v>
      </c>
      <c r="C2809" t="str">
        <f t="shared" si="131"/>
        <v>6.29706501-75.65404896</v>
      </c>
      <c r="D2809" s="9" t="s">
        <v>544</v>
      </c>
      <c r="E2809" s="6"/>
      <c r="F2809" s="9" t="s">
        <v>499</v>
      </c>
      <c r="G2809" s="6">
        <v>5</v>
      </c>
      <c r="H2809" s="9" t="s">
        <v>545</v>
      </c>
      <c r="I2809" s="9" t="s">
        <v>546</v>
      </c>
      <c r="J2809" s="9" t="s">
        <v>103</v>
      </c>
      <c r="K2809" s="9" t="s">
        <v>547</v>
      </c>
      <c r="L2809" s="9" t="s">
        <v>548</v>
      </c>
      <c r="M2809" s="6" t="s">
        <v>549</v>
      </c>
      <c r="N2809" s="6" t="s">
        <v>550</v>
      </c>
      <c r="O2809" s="9" t="s">
        <v>551</v>
      </c>
      <c r="P2809" s="6">
        <v>16200</v>
      </c>
      <c r="Q2809" s="6">
        <v>18300</v>
      </c>
      <c r="R2809" s="6">
        <v>39900</v>
      </c>
      <c r="S2809" s="6">
        <v>51900</v>
      </c>
      <c r="T2809" s="6">
        <v>62100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6300</v>
      </c>
      <c r="AA2809" s="6">
        <v>6.2970650099999999</v>
      </c>
      <c r="AB2809" s="6">
        <v>-75.654048959999997</v>
      </c>
      <c r="AC2809" s="9" t="s">
        <v>83</v>
      </c>
      <c r="AD2809" s="6">
        <v>1852019300</v>
      </c>
      <c r="AE2809" s="6" t="str">
        <f>MID(TablaPivotFinal[[#This Row],[Fecha]],1,4)</f>
        <v>2018</v>
      </c>
      <c r="AF2809" s="6" t="str">
        <f>MID(TablaPivotFinal[[#This Row],[Fecha]],5,3)</f>
        <v>Sep</v>
      </c>
      <c r="AG2809" s="9">
        <v>1852019300</v>
      </c>
      <c r="AH2809" s="10">
        <v>102910</v>
      </c>
      <c r="AI2809" t="s">
        <v>1098</v>
      </c>
      <c r="AJ2809" t="s">
        <v>896</v>
      </c>
      <c r="AK2809" t="s">
        <v>1226</v>
      </c>
    </row>
    <row r="2810" spans="1:37" x14ac:dyDescent="0.3">
      <c r="A2810" t="str">
        <f t="shared" si="129"/>
        <v>PALMITAS-DESARROLLO VIAL AL MAR SAS</v>
      </c>
      <c r="B2810" t="str">
        <f t="shared" si="130"/>
        <v>2016Abr</v>
      </c>
      <c r="C2810" t="str">
        <f t="shared" si="131"/>
        <v>6.326315113-75.68860656</v>
      </c>
      <c r="D2810" s="7" t="s">
        <v>544</v>
      </c>
      <c r="E2810" s="5"/>
      <c r="F2810" s="7" t="s">
        <v>499</v>
      </c>
      <c r="G2810" s="5">
        <v>5</v>
      </c>
      <c r="H2810" s="7" t="s">
        <v>553</v>
      </c>
      <c r="I2810" s="7" t="s">
        <v>546</v>
      </c>
      <c r="J2810" s="7" t="s">
        <v>103</v>
      </c>
      <c r="K2810" s="7" t="s">
        <v>547</v>
      </c>
      <c r="L2810" s="7" t="s">
        <v>548</v>
      </c>
      <c r="M2810" s="5" t="s">
        <v>550</v>
      </c>
      <c r="N2810" s="5" t="s">
        <v>550</v>
      </c>
      <c r="O2810" s="7" t="s">
        <v>554</v>
      </c>
      <c r="P2810" s="5">
        <v>16200</v>
      </c>
      <c r="Q2810" s="5">
        <v>18300</v>
      </c>
      <c r="R2810" s="5">
        <v>39900</v>
      </c>
      <c r="S2810" s="5">
        <v>51900</v>
      </c>
      <c r="T2810" s="5">
        <v>62100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6300</v>
      </c>
      <c r="AA2810" s="5">
        <v>6.3263151129999997</v>
      </c>
      <c r="AB2810" s="5">
        <v>-75.688606559999997</v>
      </c>
      <c r="AC2810" s="7" t="s">
        <v>13</v>
      </c>
      <c r="AD2810" s="5">
        <v>0</v>
      </c>
      <c r="AE2810" s="5" t="str">
        <f>MID(TablaPivotFinal[[#This Row],[Fecha]],1,4)</f>
        <v>2016</v>
      </c>
      <c r="AF2810" s="5" t="str">
        <f>MID(TablaPivotFinal[[#This Row],[Fecha]],5,3)</f>
        <v>Abr</v>
      </c>
      <c r="AG2810" s="7">
        <v>0</v>
      </c>
      <c r="AH2810" s="8">
        <v>0</v>
      </c>
      <c r="AI2810" t="s">
        <v>1099</v>
      </c>
      <c r="AJ2810" t="s">
        <v>867</v>
      </c>
      <c r="AK2810" t="s">
        <v>1227</v>
      </c>
    </row>
    <row r="2811" spans="1:37" x14ac:dyDescent="0.3">
      <c r="A2811" t="str">
        <f t="shared" si="129"/>
        <v>PALMITAS-DESARROLLO VIAL AL MAR SAS</v>
      </c>
      <c r="B2811" t="str">
        <f t="shared" si="130"/>
        <v>2016Ago</v>
      </c>
      <c r="C2811" t="str">
        <f t="shared" si="131"/>
        <v>6.326315113-75.68860656</v>
      </c>
      <c r="D2811" s="9" t="s">
        <v>544</v>
      </c>
      <c r="E2811" s="6"/>
      <c r="F2811" s="9" t="s">
        <v>499</v>
      </c>
      <c r="G2811" s="6">
        <v>5</v>
      </c>
      <c r="H2811" s="9" t="s">
        <v>553</v>
      </c>
      <c r="I2811" s="9" t="s">
        <v>546</v>
      </c>
      <c r="J2811" s="9" t="s">
        <v>103</v>
      </c>
      <c r="K2811" s="9" t="s">
        <v>547</v>
      </c>
      <c r="L2811" s="9" t="s">
        <v>548</v>
      </c>
      <c r="M2811" s="6" t="s">
        <v>550</v>
      </c>
      <c r="N2811" s="6" t="s">
        <v>550</v>
      </c>
      <c r="O2811" s="9" t="s">
        <v>554</v>
      </c>
      <c r="P2811" s="6">
        <v>16200</v>
      </c>
      <c r="Q2811" s="6">
        <v>18300</v>
      </c>
      <c r="R2811" s="6">
        <v>39900</v>
      </c>
      <c r="S2811" s="6">
        <v>51900</v>
      </c>
      <c r="T2811" s="6">
        <v>62100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6300</v>
      </c>
      <c r="AA2811" s="6">
        <v>6.3263151129999997</v>
      </c>
      <c r="AB2811" s="6">
        <v>-75.688606559999997</v>
      </c>
      <c r="AC2811" s="9" t="s">
        <v>15</v>
      </c>
      <c r="AD2811" s="6">
        <v>1684191400</v>
      </c>
      <c r="AE2811" s="6" t="str">
        <f>MID(TablaPivotFinal[[#This Row],[Fecha]],1,4)</f>
        <v>2016</v>
      </c>
      <c r="AF2811" s="6" t="str">
        <f>MID(TablaPivotFinal[[#This Row],[Fecha]],5,3)</f>
        <v>Ago</v>
      </c>
      <c r="AG2811" s="9">
        <v>1684191400</v>
      </c>
      <c r="AH2811" s="10">
        <v>102756</v>
      </c>
      <c r="AI2811" t="s">
        <v>1099</v>
      </c>
      <c r="AJ2811" t="s">
        <v>871</v>
      </c>
      <c r="AK2811" t="s">
        <v>1227</v>
      </c>
    </row>
    <row r="2812" spans="1:37" x14ac:dyDescent="0.3">
      <c r="A2812" t="str">
        <f t="shared" si="129"/>
        <v>PALMITAS-DESARROLLO VIAL AL MAR SAS</v>
      </c>
      <c r="B2812" t="str">
        <f t="shared" si="130"/>
        <v>2016Dic</v>
      </c>
      <c r="C2812" t="str">
        <f t="shared" si="131"/>
        <v>6.326315113-75.68860656</v>
      </c>
      <c r="D2812" s="7" t="s">
        <v>544</v>
      </c>
      <c r="E2812" s="5"/>
      <c r="F2812" s="7" t="s">
        <v>499</v>
      </c>
      <c r="G2812" s="5">
        <v>5</v>
      </c>
      <c r="H2812" s="7" t="s">
        <v>553</v>
      </c>
      <c r="I2812" s="7" t="s">
        <v>546</v>
      </c>
      <c r="J2812" s="7" t="s">
        <v>103</v>
      </c>
      <c r="K2812" s="7" t="s">
        <v>547</v>
      </c>
      <c r="L2812" s="7" t="s">
        <v>548</v>
      </c>
      <c r="M2812" s="5" t="s">
        <v>550</v>
      </c>
      <c r="N2812" s="5" t="s">
        <v>550</v>
      </c>
      <c r="O2812" s="7" t="s">
        <v>554</v>
      </c>
      <c r="P2812" s="5">
        <v>16200</v>
      </c>
      <c r="Q2812" s="5">
        <v>18300</v>
      </c>
      <c r="R2812" s="5">
        <v>39900</v>
      </c>
      <c r="S2812" s="5">
        <v>51900</v>
      </c>
      <c r="T2812" s="5">
        <v>62100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6300</v>
      </c>
      <c r="AA2812" s="5">
        <v>6.3263151129999997</v>
      </c>
      <c r="AB2812" s="5">
        <v>-75.688606559999997</v>
      </c>
      <c r="AC2812" s="7" t="s">
        <v>17</v>
      </c>
      <c r="AD2812" s="5">
        <v>1751298372</v>
      </c>
      <c r="AE2812" s="5" t="str">
        <f>MID(TablaPivotFinal[[#This Row],[Fecha]],1,4)</f>
        <v>2016</v>
      </c>
      <c r="AF2812" s="5" t="str">
        <f>MID(TablaPivotFinal[[#This Row],[Fecha]],5,3)</f>
        <v>Dic</v>
      </c>
      <c r="AG2812" s="7">
        <v>1751298372</v>
      </c>
      <c r="AH2812" s="8">
        <v>111372</v>
      </c>
      <c r="AI2812" t="s">
        <v>1099</v>
      </c>
      <c r="AJ2812" t="s">
        <v>875</v>
      </c>
      <c r="AK2812" t="s">
        <v>1227</v>
      </c>
    </row>
    <row r="2813" spans="1:37" x14ac:dyDescent="0.3">
      <c r="A2813" t="str">
        <f t="shared" si="129"/>
        <v>PALMITAS-DESARROLLO VIAL AL MAR SAS</v>
      </c>
      <c r="B2813" t="str">
        <f t="shared" si="130"/>
        <v>2016Ene</v>
      </c>
      <c r="C2813" t="str">
        <f t="shared" si="131"/>
        <v>6.326315113-75.68860656</v>
      </c>
      <c r="D2813" s="9" t="s">
        <v>544</v>
      </c>
      <c r="E2813" s="6"/>
      <c r="F2813" s="9" t="s">
        <v>499</v>
      </c>
      <c r="G2813" s="6">
        <v>5</v>
      </c>
      <c r="H2813" s="9" t="s">
        <v>553</v>
      </c>
      <c r="I2813" s="9" t="s">
        <v>546</v>
      </c>
      <c r="J2813" s="9" t="s">
        <v>103</v>
      </c>
      <c r="K2813" s="9" t="s">
        <v>547</v>
      </c>
      <c r="L2813" s="9" t="s">
        <v>548</v>
      </c>
      <c r="M2813" s="6" t="s">
        <v>550</v>
      </c>
      <c r="N2813" s="6" t="s">
        <v>550</v>
      </c>
      <c r="O2813" s="9" t="s">
        <v>554</v>
      </c>
      <c r="P2813" s="6">
        <v>16200</v>
      </c>
      <c r="Q2813" s="6">
        <v>18300</v>
      </c>
      <c r="R2813" s="6">
        <v>39900</v>
      </c>
      <c r="S2813" s="6">
        <v>51900</v>
      </c>
      <c r="T2813" s="6">
        <v>62100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6300</v>
      </c>
      <c r="AA2813" s="6">
        <v>6.3263151129999997</v>
      </c>
      <c r="AB2813" s="6">
        <v>-75.688606559999997</v>
      </c>
      <c r="AC2813" s="9" t="s">
        <v>19</v>
      </c>
      <c r="AD2813" s="6">
        <v>0</v>
      </c>
      <c r="AE2813" s="6" t="str">
        <f>MID(TablaPivotFinal[[#This Row],[Fecha]],1,4)</f>
        <v>2016</v>
      </c>
      <c r="AF2813" s="6" t="str">
        <f>MID(TablaPivotFinal[[#This Row],[Fecha]],5,3)</f>
        <v>Ene</v>
      </c>
      <c r="AG2813" s="9">
        <v>0</v>
      </c>
      <c r="AH2813" s="10">
        <v>0</v>
      </c>
      <c r="AI2813" t="s">
        <v>1099</v>
      </c>
      <c r="AJ2813" t="s">
        <v>864</v>
      </c>
      <c r="AK2813" t="s">
        <v>1227</v>
      </c>
    </row>
    <row r="2814" spans="1:37" x14ac:dyDescent="0.3">
      <c r="A2814" t="str">
        <f t="shared" si="129"/>
        <v>PALMITAS-DESARROLLO VIAL AL MAR SAS</v>
      </c>
      <c r="B2814" t="str">
        <f t="shared" si="130"/>
        <v>2016Feb</v>
      </c>
      <c r="C2814" t="str">
        <f t="shared" si="131"/>
        <v>6.326315113-75.68860656</v>
      </c>
      <c r="D2814" s="7" t="s">
        <v>544</v>
      </c>
      <c r="E2814" s="5"/>
      <c r="F2814" s="7" t="s">
        <v>499</v>
      </c>
      <c r="G2814" s="5">
        <v>5</v>
      </c>
      <c r="H2814" s="7" t="s">
        <v>553</v>
      </c>
      <c r="I2814" s="7" t="s">
        <v>546</v>
      </c>
      <c r="J2814" s="7" t="s">
        <v>103</v>
      </c>
      <c r="K2814" s="7" t="s">
        <v>547</v>
      </c>
      <c r="L2814" s="7" t="s">
        <v>548</v>
      </c>
      <c r="M2814" s="5" t="s">
        <v>550</v>
      </c>
      <c r="N2814" s="5" t="s">
        <v>550</v>
      </c>
      <c r="O2814" s="7" t="s">
        <v>554</v>
      </c>
      <c r="P2814" s="5">
        <v>16200</v>
      </c>
      <c r="Q2814" s="5">
        <v>18300</v>
      </c>
      <c r="R2814" s="5">
        <v>39900</v>
      </c>
      <c r="S2814" s="5">
        <v>51900</v>
      </c>
      <c r="T2814" s="5">
        <v>62100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6300</v>
      </c>
      <c r="AA2814" s="5">
        <v>6.3263151129999997</v>
      </c>
      <c r="AB2814" s="5">
        <v>-75.688606559999997</v>
      </c>
      <c r="AC2814" s="7" t="s">
        <v>21</v>
      </c>
      <c r="AD2814" s="5">
        <v>0</v>
      </c>
      <c r="AE2814" s="5" t="str">
        <f>MID(TablaPivotFinal[[#This Row],[Fecha]],1,4)</f>
        <v>2016</v>
      </c>
      <c r="AF2814" s="5" t="str">
        <f>MID(TablaPivotFinal[[#This Row],[Fecha]],5,3)</f>
        <v>Feb</v>
      </c>
      <c r="AG2814" s="7">
        <v>0</v>
      </c>
      <c r="AH2814" s="8">
        <v>0</v>
      </c>
      <c r="AI2814" t="s">
        <v>1099</v>
      </c>
      <c r="AJ2814" t="s">
        <v>865</v>
      </c>
      <c r="AK2814" t="s">
        <v>1227</v>
      </c>
    </row>
    <row r="2815" spans="1:37" x14ac:dyDescent="0.3">
      <c r="A2815" t="str">
        <f t="shared" si="129"/>
        <v>PALMITAS-DESARROLLO VIAL AL MAR SAS</v>
      </c>
      <c r="B2815" t="str">
        <f t="shared" si="130"/>
        <v>2016Jul</v>
      </c>
      <c r="C2815" t="str">
        <f t="shared" si="131"/>
        <v>6.326315113-75.68860656</v>
      </c>
      <c r="D2815" s="9" t="s">
        <v>544</v>
      </c>
      <c r="E2815" s="6"/>
      <c r="F2815" s="9" t="s">
        <v>499</v>
      </c>
      <c r="G2815" s="6">
        <v>5</v>
      </c>
      <c r="H2815" s="9" t="s">
        <v>553</v>
      </c>
      <c r="I2815" s="9" t="s">
        <v>546</v>
      </c>
      <c r="J2815" s="9" t="s">
        <v>103</v>
      </c>
      <c r="K2815" s="9" t="s">
        <v>547</v>
      </c>
      <c r="L2815" s="9" t="s">
        <v>548</v>
      </c>
      <c r="M2815" s="6" t="s">
        <v>550</v>
      </c>
      <c r="N2815" s="6" t="s">
        <v>550</v>
      </c>
      <c r="O2815" s="9" t="s">
        <v>554</v>
      </c>
      <c r="P2815" s="6">
        <v>16200</v>
      </c>
      <c r="Q2815" s="6">
        <v>18300</v>
      </c>
      <c r="R2815" s="6">
        <v>39900</v>
      </c>
      <c r="S2815" s="6">
        <v>51900</v>
      </c>
      <c r="T2815" s="6">
        <v>62100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6300</v>
      </c>
      <c r="AA2815" s="6">
        <v>6.3263151129999997</v>
      </c>
      <c r="AB2815" s="6">
        <v>-75.688606559999997</v>
      </c>
      <c r="AC2815" s="9" t="s">
        <v>23</v>
      </c>
      <c r="AD2815" s="6">
        <v>1773989500</v>
      </c>
      <c r="AE2815" s="6" t="str">
        <f>MID(TablaPivotFinal[[#This Row],[Fecha]],1,4)</f>
        <v>2016</v>
      </c>
      <c r="AF2815" s="6" t="str">
        <f>MID(TablaPivotFinal[[#This Row],[Fecha]],5,3)</f>
        <v>Jul</v>
      </c>
      <c r="AG2815" s="9">
        <v>1773989500</v>
      </c>
      <c r="AH2815" s="10">
        <v>113653</v>
      </c>
      <c r="AI2815" t="s">
        <v>1099</v>
      </c>
      <c r="AJ2815" t="s">
        <v>870</v>
      </c>
      <c r="AK2815" t="s">
        <v>1227</v>
      </c>
    </row>
    <row r="2816" spans="1:37" x14ac:dyDescent="0.3">
      <c r="A2816" t="str">
        <f t="shared" si="129"/>
        <v>PALMITAS-DESARROLLO VIAL AL MAR SAS</v>
      </c>
      <c r="B2816" t="str">
        <f t="shared" si="130"/>
        <v>2016Jun</v>
      </c>
      <c r="C2816" t="str">
        <f t="shared" si="131"/>
        <v>6.326315113-75.68860656</v>
      </c>
      <c r="D2816" s="7" t="s">
        <v>544</v>
      </c>
      <c r="E2816" s="5"/>
      <c r="F2816" s="7" t="s">
        <v>499</v>
      </c>
      <c r="G2816" s="5">
        <v>5</v>
      </c>
      <c r="H2816" s="7" t="s">
        <v>553</v>
      </c>
      <c r="I2816" s="7" t="s">
        <v>546</v>
      </c>
      <c r="J2816" s="7" t="s">
        <v>103</v>
      </c>
      <c r="K2816" s="7" t="s">
        <v>547</v>
      </c>
      <c r="L2816" s="7" t="s">
        <v>548</v>
      </c>
      <c r="M2816" s="5" t="s">
        <v>550</v>
      </c>
      <c r="N2816" s="5" t="s">
        <v>550</v>
      </c>
      <c r="O2816" s="7" t="s">
        <v>554</v>
      </c>
      <c r="P2816" s="5">
        <v>16200</v>
      </c>
      <c r="Q2816" s="5">
        <v>18300</v>
      </c>
      <c r="R2816" s="5">
        <v>39900</v>
      </c>
      <c r="S2816" s="5">
        <v>51900</v>
      </c>
      <c r="T2816" s="5">
        <v>62100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6300</v>
      </c>
      <c r="AA2816" s="5">
        <v>6.3263151129999997</v>
      </c>
      <c r="AB2816" s="5">
        <v>-75.688606559999997</v>
      </c>
      <c r="AC2816" s="7" t="s">
        <v>25</v>
      </c>
      <c r="AD2816" s="5">
        <v>0</v>
      </c>
      <c r="AE2816" s="5" t="str">
        <f>MID(TablaPivotFinal[[#This Row],[Fecha]],1,4)</f>
        <v>2016</v>
      </c>
      <c r="AF2816" s="5" t="str">
        <f>MID(TablaPivotFinal[[#This Row],[Fecha]],5,3)</f>
        <v>Jun</v>
      </c>
      <c r="AG2816" s="7">
        <v>0</v>
      </c>
      <c r="AH2816" s="8">
        <v>0</v>
      </c>
      <c r="AI2816" t="s">
        <v>1099</v>
      </c>
      <c r="AJ2816" t="s">
        <v>869</v>
      </c>
      <c r="AK2816" t="s">
        <v>1227</v>
      </c>
    </row>
    <row r="2817" spans="1:37" x14ac:dyDescent="0.3">
      <c r="A2817" t="str">
        <f t="shared" si="129"/>
        <v>PALMITAS-DESARROLLO VIAL AL MAR SAS</v>
      </c>
      <c r="B2817" t="str">
        <f t="shared" si="130"/>
        <v>2016Mar</v>
      </c>
      <c r="C2817" t="str">
        <f t="shared" si="131"/>
        <v>6.326315113-75.68860656</v>
      </c>
      <c r="D2817" s="9" t="s">
        <v>544</v>
      </c>
      <c r="E2817" s="6"/>
      <c r="F2817" s="9" t="s">
        <v>499</v>
      </c>
      <c r="G2817" s="6">
        <v>5</v>
      </c>
      <c r="H2817" s="9" t="s">
        <v>553</v>
      </c>
      <c r="I2817" s="9" t="s">
        <v>546</v>
      </c>
      <c r="J2817" s="9" t="s">
        <v>103</v>
      </c>
      <c r="K2817" s="9" t="s">
        <v>547</v>
      </c>
      <c r="L2817" s="9" t="s">
        <v>548</v>
      </c>
      <c r="M2817" s="6" t="s">
        <v>550</v>
      </c>
      <c r="N2817" s="6" t="s">
        <v>550</v>
      </c>
      <c r="O2817" s="9" t="s">
        <v>554</v>
      </c>
      <c r="P2817" s="6">
        <v>16200</v>
      </c>
      <c r="Q2817" s="6">
        <v>18300</v>
      </c>
      <c r="R2817" s="6">
        <v>39900</v>
      </c>
      <c r="S2817" s="6">
        <v>51900</v>
      </c>
      <c r="T2817" s="6">
        <v>62100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6300</v>
      </c>
      <c r="AA2817" s="6">
        <v>6.3263151129999997</v>
      </c>
      <c r="AB2817" s="6">
        <v>-75.688606559999997</v>
      </c>
      <c r="AC2817" s="9" t="s">
        <v>27</v>
      </c>
      <c r="AD2817" s="6">
        <v>0</v>
      </c>
      <c r="AE2817" s="6" t="str">
        <f>MID(TablaPivotFinal[[#This Row],[Fecha]],1,4)</f>
        <v>2016</v>
      </c>
      <c r="AF2817" s="6" t="str">
        <f>MID(TablaPivotFinal[[#This Row],[Fecha]],5,3)</f>
        <v>Mar</v>
      </c>
      <c r="AG2817" s="9">
        <v>0</v>
      </c>
      <c r="AH2817" s="10">
        <v>0</v>
      </c>
      <c r="AI2817" t="s">
        <v>1099</v>
      </c>
      <c r="AJ2817" t="s">
        <v>866</v>
      </c>
      <c r="AK2817" t="s">
        <v>1227</v>
      </c>
    </row>
    <row r="2818" spans="1:37" x14ac:dyDescent="0.3">
      <c r="A2818" t="str">
        <f t="shared" ref="A2818:A2881" si="132">_xlfn.CONCAT(H2818,"-",D2818)</f>
        <v>PALMITAS-DESARROLLO VIAL AL MAR SAS</v>
      </c>
      <c r="B2818" t="str">
        <f t="shared" si="130"/>
        <v>2016May</v>
      </c>
      <c r="C2818" t="str">
        <f t="shared" si="131"/>
        <v>6.326315113-75.68860656</v>
      </c>
      <c r="D2818" s="7" t="s">
        <v>544</v>
      </c>
      <c r="E2818" s="5"/>
      <c r="F2818" s="7" t="s">
        <v>499</v>
      </c>
      <c r="G2818" s="5">
        <v>5</v>
      </c>
      <c r="H2818" s="7" t="s">
        <v>553</v>
      </c>
      <c r="I2818" s="7" t="s">
        <v>546</v>
      </c>
      <c r="J2818" s="7" t="s">
        <v>103</v>
      </c>
      <c r="K2818" s="7" t="s">
        <v>547</v>
      </c>
      <c r="L2818" s="7" t="s">
        <v>548</v>
      </c>
      <c r="M2818" s="5" t="s">
        <v>550</v>
      </c>
      <c r="N2818" s="5" t="s">
        <v>550</v>
      </c>
      <c r="O2818" s="7" t="s">
        <v>554</v>
      </c>
      <c r="P2818" s="5">
        <v>16200</v>
      </c>
      <c r="Q2818" s="5">
        <v>18300</v>
      </c>
      <c r="R2818" s="5">
        <v>39900</v>
      </c>
      <c r="S2818" s="5">
        <v>51900</v>
      </c>
      <c r="T2818" s="5">
        <v>62100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6300</v>
      </c>
      <c r="AA2818" s="5">
        <v>6.3263151129999997</v>
      </c>
      <c r="AB2818" s="5">
        <v>-75.688606559999997</v>
      </c>
      <c r="AC2818" s="7" t="s">
        <v>29</v>
      </c>
      <c r="AD2818" s="5">
        <v>0</v>
      </c>
      <c r="AE2818" s="5" t="str">
        <f>MID(TablaPivotFinal[[#This Row],[Fecha]],1,4)</f>
        <v>2016</v>
      </c>
      <c r="AF2818" s="5" t="str">
        <f>MID(TablaPivotFinal[[#This Row],[Fecha]],5,3)</f>
        <v>May</v>
      </c>
      <c r="AG2818" s="7">
        <v>0</v>
      </c>
      <c r="AH2818" s="8">
        <v>0</v>
      </c>
      <c r="AI2818" t="s">
        <v>1099</v>
      </c>
      <c r="AJ2818" t="s">
        <v>868</v>
      </c>
      <c r="AK2818" t="s">
        <v>1227</v>
      </c>
    </row>
    <row r="2819" spans="1:37" x14ac:dyDescent="0.3">
      <c r="A2819" t="str">
        <f t="shared" si="132"/>
        <v>PALMITAS-DESARROLLO VIAL AL MAR SAS</v>
      </c>
      <c r="B2819" t="str">
        <f t="shared" ref="B2819:B2882" si="133">_xlfn.CONCAT(AE2819,AF2819)</f>
        <v>2016Nov</v>
      </c>
      <c r="C2819" t="str">
        <f t="shared" ref="C2819:C2882" si="134">_xlfn.CONCAT(AA2819,AB2819)</f>
        <v>6.326315113-75.68860656</v>
      </c>
      <c r="D2819" s="9" t="s">
        <v>544</v>
      </c>
      <c r="E2819" s="6"/>
      <c r="F2819" s="9" t="s">
        <v>499</v>
      </c>
      <c r="G2819" s="6">
        <v>5</v>
      </c>
      <c r="H2819" s="9" t="s">
        <v>553</v>
      </c>
      <c r="I2819" s="9" t="s">
        <v>546</v>
      </c>
      <c r="J2819" s="9" t="s">
        <v>103</v>
      </c>
      <c r="K2819" s="9" t="s">
        <v>547</v>
      </c>
      <c r="L2819" s="9" t="s">
        <v>548</v>
      </c>
      <c r="M2819" s="6" t="s">
        <v>550</v>
      </c>
      <c r="N2819" s="6" t="s">
        <v>550</v>
      </c>
      <c r="O2819" s="9" t="s">
        <v>554</v>
      </c>
      <c r="P2819" s="6">
        <v>16200</v>
      </c>
      <c r="Q2819" s="6">
        <v>18300</v>
      </c>
      <c r="R2819" s="6">
        <v>39900</v>
      </c>
      <c r="S2819" s="6">
        <v>51900</v>
      </c>
      <c r="T2819" s="6">
        <v>62100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6300</v>
      </c>
      <c r="AA2819" s="6">
        <v>6.3263151129999997</v>
      </c>
      <c r="AB2819" s="6">
        <v>-75.688606559999997</v>
      </c>
      <c r="AC2819" s="9" t="s">
        <v>31</v>
      </c>
      <c r="AD2819" s="6">
        <v>1639931100</v>
      </c>
      <c r="AE2819" s="6" t="str">
        <f>MID(TablaPivotFinal[[#This Row],[Fecha]],1,4)</f>
        <v>2016</v>
      </c>
      <c r="AF2819" s="6" t="str">
        <f>MID(TablaPivotFinal[[#This Row],[Fecha]],5,3)</f>
        <v>Nov</v>
      </c>
      <c r="AG2819" s="9">
        <v>1639931100</v>
      </c>
      <c r="AH2819" s="10">
        <v>103254</v>
      </c>
      <c r="AI2819" t="s">
        <v>1099</v>
      </c>
      <c r="AJ2819" t="s">
        <v>874</v>
      </c>
      <c r="AK2819" t="s">
        <v>1227</v>
      </c>
    </row>
    <row r="2820" spans="1:37" x14ac:dyDescent="0.3">
      <c r="A2820" t="str">
        <f t="shared" si="132"/>
        <v>PALMITAS-DESARROLLO VIAL AL MAR SAS</v>
      </c>
      <c r="B2820" t="str">
        <f t="shared" si="133"/>
        <v>2016Oct</v>
      </c>
      <c r="C2820" t="str">
        <f t="shared" si="134"/>
        <v>6.326315113-75.68860656</v>
      </c>
      <c r="D2820" s="7" t="s">
        <v>544</v>
      </c>
      <c r="E2820" s="5"/>
      <c r="F2820" s="7" t="s">
        <v>499</v>
      </c>
      <c r="G2820" s="5">
        <v>5</v>
      </c>
      <c r="H2820" s="7" t="s">
        <v>553</v>
      </c>
      <c r="I2820" s="7" t="s">
        <v>546</v>
      </c>
      <c r="J2820" s="7" t="s">
        <v>103</v>
      </c>
      <c r="K2820" s="7" t="s">
        <v>547</v>
      </c>
      <c r="L2820" s="7" t="s">
        <v>548</v>
      </c>
      <c r="M2820" s="5" t="s">
        <v>550</v>
      </c>
      <c r="N2820" s="5" t="s">
        <v>550</v>
      </c>
      <c r="O2820" s="7" t="s">
        <v>554</v>
      </c>
      <c r="P2820" s="5">
        <v>16200</v>
      </c>
      <c r="Q2820" s="5">
        <v>18300</v>
      </c>
      <c r="R2820" s="5">
        <v>39900</v>
      </c>
      <c r="S2820" s="5">
        <v>51900</v>
      </c>
      <c r="T2820" s="5">
        <v>62100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6300</v>
      </c>
      <c r="AA2820" s="5">
        <v>6.3263151129999997</v>
      </c>
      <c r="AB2820" s="5">
        <v>-75.688606559999997</v>
      </c>
      <c r="AC2820" s="7" t="s">
        <v>33</v>
      </c>
      <c r="AD2820" s="5">
        <v>1801628300</v>
      </c>
      <c r="AE2820" s="5" t="str">
        <f>MID(TablaPivotFinal[[#This Row],[Fecha]],1,4)</f>
        <v>2016</v>
      </c>
      <c r="AF2820" s="5" t="str">
        <f>MID(TablaPivotFinal[[#This Row],[Fecha]],5,3)</f>
        <v>Oct</v>
      </c>
      <c r="AG2820" s="7">
        <v>1801628300</v>
      </c>
      <c r="AH2820" s="8">
        <v>114494</v>
      </c>
      <c r="AI2820" t="s">
        <v>1099</v>
      </c>
      <c r="AJ2820" t="s">
        <v>873</v>
      </c>
      <c r="AK2820" t="s">
        <v>1227</v>
      </c>
    </row>
    <row r="2821" spans="1:37" x14ac:dyDescent="0.3">
      <c r="A2821" t="str">
        <f t="shared" si="132"/>
        <v>PALMITAS-DESARROLLO VIAL AL MAR SAS</v>
      </c>
      <c r="B2821" t="str">
        <f t="shared" si="133"/>
        <v>2016Sep</v>
      </c>
      <c r="C2821" t="str">
        <f t="shared" si="134"/>
        <v>6.326315113-75.68860656</v>
      </c>
      <c r="D2821" s="9" t="s">
        <v>544</v>
      </c>
      <c r="E2821" s="6"/>
      <c r="F2821" s="9" t="s">
        <v>499</v>
      </c>
      <c r="G2821" s="6">
        <v>5</v>
      </c>
      <c r="H2821" s="9" t="s">
        <v>553</v>
      </c>
      <c r="I2821" s="9" t="s">
        <v>546</v>
      </c>
      <c r="J2821" s="9" t="s">
        <v>103</v>
      </c>
      <c r="K2821" s="9" t="s">
        <v>547</v>
      </c>
      <c r="L2821" s="9" t="s">
        <v>548</v>
      </c>
      <c r="M2821" s="6" t="s">
        <v>550</v>
      </c>
      <c r="N2821" s="6" t="s">
        <v>550</v>
      </c>
      <c r="O2821" s="9" t="s">
        <v>554</v>
      </c>
      <c r="P2821" s="6">
        <v>16200</v>
      </c>
      <c r="Q2821" s="6">
        <v>18300</v>
      </c>
      <c r="R2821" s="6">
        <v>39900</v>
      </c>
      <c r="S2821" s="6">
        <v>51900</v>
      </c>
      <c r="T2821" s="6">
        <v>62100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6300</v>
      </c>
      <c r="AA2821" s="6">
        <v>6.3263151129999997</v>
      </c>
      <c r="AB2821" s="6">
        <v>-75.688606559999997</v>
      </c>
      <c r="AC2821" s="9" t="s">
        <v>35</v>
      </c>
      <c r="AD2821" s="6">
        <v>1566355200</v>
      </c>
      <c r="AE2821" s="6" t="str">
        <f>MID(TablaPivotFinal[[#This Row],[Fecha]],1,4)</f>
        <v>2016</v>
      </c>
      <c r="AF2821" s="6" t="str">
        <f>MID(TablaPivotFinal[[#This Row],[Fecha]],5,3)</f>
        <v>Sep</v>
      </c>
      <c r="AG2821" s="9">
        <v>1566355200</v>
      </c>
      <c r="AH2821" s="10">
        <v>94356</v>
      </c>
      <c r="AI2821" t="s">
        <v>1099</v>
      </c>
      <c r="AJ2821" t="s">
        <v>872</v>
      </c>
      <c r="AK2821" t="s">
        <v>1227</v>
      </c>
    </row>
    <row r="2822" spans="1:37" x14ac:dyDescent="0.3">
      <c r="A2822" t="str">
        <f t="shared" si="132"/>
        <v>PALMITAS-DESARROLLO VIAL AL MAR SAS</v>
      </c>
      <c r="B2822" t="str">
        <f t="shared" si="133"/>
        <v>2017Abr</v>
      </c>
      <c r="C2822" t="str">
        <f t="shared" si="134"/>
        <v>6.326315113-75.68860656</v>
      </c>
      <c r="D2822" s="7" t="s">
        <v>544</v>
      </c>
      <c r="E2822" s="5"/>
      <c r="F2822" s="7" t="s">
        <v>499</v>
      </c>
      <c r="G2822" s="5">
        <v>5</v>
      </c>
      <c r="H2822" s="7" t="s">
        <v>553</v>
      </c>
      <c r="I2822" s="7" t="s">
        <v>546</v>
      </c>
      <c r="J2822" s="7" t="s">
        <v>103</v>
      </c>
      <c r="K2822" s="7" t="s">
        <v>547</v>
      </c>
      <c r="L2822" s="7" t="s">
        <v>548</v>
      </c>
      <c r="M2822" s="5" t="s">
        <v>550</v>
      </c>
      <c r="N2822" s="5" t="s">
        <v>550</v>
      </c>
      <c r="O2822" s="7" t="s">
        <v>554</v>
      </c>
      <c r="P2822" s="5">
        <v>16200</v>
      </c>
      <c r="Q2822" s="5">
        <v>18300</v>
      </c>
      <c r="R2822" s="5">
        <v>39900</v>
      </c>
      <c r="S2822" s="5">
        <v>51900</v>
      </c>
      <c r="T2822" s="5">
        <v>62100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6300</v>
      </c>
      <c r="AA2822" s="5">
        <v>6.3263151129999997</v>
      </c>
      <c r="AB2822" s="5">
        <v>-75.688606559999997</v>
      </c>
      <c r="AC2822" s="7" t="s">
        <v>37</v>
      </c>
      <c r="AD2822" s="5">
        <v>1831072700</v>
      </c>
      <c r="AE2822" s="5" t="str">
        <f>MID(TablaPivotFinal[[#This Row],[Fecha]],1,4)</f>
        <v>2017</v>
      </c>
      <c r="AF2822" s="5" t="str">
        <f>MID(TablaPivotFinal[[#This Row],[Fecha]],5,3)</f>
        <v>Abr</v>
      </c>
      <c r="AG2822" s="7">
        <v>1831072700</v>
      </c>
      <c r="AH2822" s="8">
        <v>3621.0333329999999</v>
      </c>
      <c r="AI2822" t="s">
        <v>1099</v>
      </c>
      <c r="AJ2822" t="s">
        <v>879</v>
      </c>
      <c r="AK2822" t="s">
        <v>1227</v>
      </c>
    </row>
    <row r="2823" spans="1:37" x14ac:dyDescent="0.3">
      <c r="A2823" t="str">
        <f t="shared" si="132"/>
        <v>PALMITAS-DESARROLLO VIAL AL MAR SAS</v>
      </c>
      <c r="B2823" t="str">
        <f t="shared" si="133"/>
        <v>2017Ago</v>
      </c>
      <c r="C2823" t="str">
        <f t="shared" si="134"/>
        <v>6.326315113-75.68860656</v>
      </c>
      <c r="D2823" s="9" t="s">
        <v>544</v>
      </c>
      <c r="E2823" s="6"/>
      <c r="F2823" s="9" t="s">
        <v>499</v>
      </c>
      <c r="G2823" s="6">
        <v>5</v>
      </c>
      <c r="H2823" s="9" t="s">
        <v>553</v>
      </c>
      <c r="I2823" s="9" t="s">
        <v>546</v>
      </c>
      <c r="J2823" s="9" t="s">
        <v>103</v>
      </c>
      <c r="K2823" s="9" t="s">
        <v>547</v>
      </c>
      <c r="L2823" s="9" t="s">
        <v>548</v>
      </c>
      <c r="M2823" s="6" t="s">
        <v>550</v>
      </c>
      <c r="N2823" s="6" t="s">
        <v>550</v>
      </c>
      <c r="O2823" s="9" t="s">
        <v>554</v>
      </c>
      <c r="P2823" s="6">
        <v>16200</v>
      </c>
      <c r="Q2823" s="6">
        <v>18300</v>
      </c>
      <c r="R2823" s="6">
        <v>39900</v>
      </c>
      <c r="S2823" s="6">
        <v>51900</v>
      </c>
      <c r="T2823" s="6">
        <v>62100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6300</v>
      </c>
      <c r="AA2823" s="6">
        <v>6.3263151129999997</v>
      </c>
      <c r="AB2823" s="6">
        <v>-75.688606559999997</v>
      </c>
      <c r="AC2823" s="9" t="s">
        <v>39</v>
      </c>
      <c r="AD2823" s="6">
        <v>1811144400</v>
      </c>
      <c r="AE2823" s="6" t="str">
        <f>MID(TablaPivotFinal[[#This Row],[Fecha]],1,4)</f>
        <v>2017</v>
      </c>
      <c r="AF2823" s="6" t="str">
        <f>MID(TablaPivotFinal[[#This Row],[Fecha]],5,3)</f>
        <v>Ago</v>
      </c>
      <c r="AG2823" s="9">
        <v>1811144400</v>
      </c>
      <c r="AH2823" s="10">
        <v>3412.5483869999998</v>
      </c>
      <c r="AI2823" t="s">
        <v>1099</v>
      </c>
      <c r="AJ2823" t="s">
        <v>883</v>
      </c>
      <c r="AK2823" t="s">
        <v>1227</v>
      </c>
    </row>
    <row r="2824" spans="1:37" x14ac:dyDescent="0.3">
      <c r="A2824" t="str">
        <f t="shared" si="132"/>
        <v>PALMITAS-DESARROLLO VIAL AL MAR SAS</v>
      </c>
      <c r="B2824" t="str">
        <f t="shared" si="133"/>
        <v>2017Dic</v>
      </c>
      <c r="C2824" t="str">
        <f t="shared" si="134"/>
        <v>6.326315113-75.68860656</v>
      </c>
      <c r="D2824" s="7" t="s">
        <v>544</v>
      </c>
      <c r="E2824" s="5"/>
      <c r="F2824" s="7" t="s">
        <v>499</v>
      </c>
      <c r="G2824" s="5">
        <v>5</v>
      </c>
      <c r="H2824" s="7" t="s">
        <v>553</v>
      </c>
      <c r="I2824" s="7" t="s">
        <v>546</v>
      </c>
      <c r="J2824" s="7" t="s">
        <v>103</v>
      </c>
      <c r="K2824" s="7" t="s">
        <v>547</v>
      </c>
      <c r="L2824" s="7" t="s">
        <v>548</v>
      </c>
      <c r="M2824" s="5" t="s">
        <v>550</v>
      </c>
      <c r="N2824" s="5" t="s">
        <v>550</v>
      </c>
      <c r="O2824" s="7" t="s">
        <v>554</v>
      </c>
      <c r="P2824" s="5">
        <v>16200</v>
      </c>
      <c r="Q2824" s="5">
        <v>18300</v>
      </c>
      <c r="R2824" s="5">
        <v>39900</v>
      </c>
      <c r="S2824" s="5">
        <v>51900</v>
      </c>
      <c r="T2824" s="5">
        <v>62100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6300</v>
      </c>
      <c r="AA2824" s="5">
        <v>6.3263151129999997</v>
      </c>
      <c r="AB2824" s="5">
        <v>-75.688606559999997</v>
      </c>
      <c r="AC2824" s="7" t="s">
        <v>41</v>
      </c>
      <c r="AD2824" s="5">
        <v>2248674700</v>
      </c>
      <c r="AE2824" s="5" t="str">
        <f>MID(TablaPivotFinal[[#This Row],[Fecha]],1,4)</f>
        <v>2017</v>
      </c>
      <c r="AF2824" s="5" t="str">
        <f>MID(TablaPivotFinal[[#This Row],[Fecha]],5,3)</f>
        <v>Dic</v>
      </c>
      <c r="AG2824" s="7">
        <v>2248674700</v>
      </c>
      <c r="AH2824" s="8">
        <v>4325.6129030000002</v>
      </c>
      <c r="AI2824" t="s">
        <v>1099</v>
      </c>
      <c r="AJ2824" t="s">
        <v>887</v>
      </c>
      <c r="AK2824" t="s">
        <v>1227</v>
      </c>
    </row>
    <row r="2825" spans="1:37" x14ac:dyDescent="0.3">
      <c r="A2825" t="str">
        <f t="shared" si="132"/>
        <v>PALMITAS-DESARROLLO VIAL AL MAR SAS</v>
      </c>
      <c r="B2825" t="str">
        <f t="shared" si="133"/>
        <v>2017Ene</v>
      </c>
      <c r="C2825" t="str">
        <f t="shared" si="134"/>
        <v>6.326315113-75.68860656</v>
      </c>
      <c r="D2825" s="9" t="s">
        <v>544</v>
      </c>
      <c r="E2825" s="6"/>
      <c r="F2825" s="9" t="s">
        <v>499</v>
      </c>
      <c r="G2825" s="6">
        <v>5</v>
      </c>
      <c r="H2825" s="9" t="s">
        <v>553</v>
      </c>
      <c r="I2825" s="9" t="s">
        <v>546</v>
      </c>
      <c r="J2825" s="9" t="s">
        <v>103</v>
      </c>
      <c r="K2825" s="9" t="s">
        <v>547</v>
      </c>
      <c r="L2825" s="9" t="s">
        <v>548</v>
      </c>
      <c r="M2825" s="6" t="s">
        <v>550</v>
      </c>
      <c r="N2825" s="6" t="s">
        <v>550</v>
      </c>
      <c r="O2825" s="9" t="s">
        <v>554</v>
      </c>
      <c r="P2825" s="6">
        <v>16200</v>
      </c>
      <c r="Q2825" s="6">
        <v>18300</v>
      </c>
      <c r="R2825" s="6">
        <v>39900</v>
      </c>
      <c r="S2825" s="6">
        <v>51900</v>
      </c>
      <c r="T2825" s="6">
        <v>62100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6300</v>
      </c>
      <c r="AA2825" s="6">
        <v>6.3263151129999997</v>
      </c>
      <c r="AB2825" s="6">
        <v>-75.688606559999997</v>
      </c>
      <c r="AC2825" s="9" t="s">
        <v>43</v>
      </c>
      <c r="AD2825" s="6">
        <v>2292398450</v>
      </c>
      <c r="AE2825" s="6" t="str">
        <f>MID(TablaPivotFinal[[#This Row],[Fecha]],1,4)</f>
        <v>2017</v>
      </c>
      <c r="AF2825" s="6" t="str">
        <f>MID(TablaPivotFinal[[#This Row],[Fecha]],5,3)</f>
        <v>Ene</v>
      </c>
      <c r="AG2825" s="9">
        <v>2292398450</v>
      </c>
      <c r="AH2825" s="10">
        <v>4675.258065</v>
      </c>
      <c r="AI2825" t="s">
        <v>1099</v>
      </c>
      <c r="AJ2825" t="s">
        <v>876</v>
      </c>
      <c r="AK2825" t="s">
        <v>1227</v>
      </c>
    </row>
    <row r="2826" spans="1:37" x14ac:dyDescent="0.3">
      <c r="A2826" t="str">
        <f t="shared" si="132"/>
        <v>PALMITAS-DESARROLLO VIAL AL MAR SAS</v>
      </c>
      <c r="B2826" t="str">
        <f t="shared" si="133"/>
        <v>2017Feb</v>
      </c>
      <c r="C2826" t="str">
        <f t="shared" si="134"/>
        <v>6.326315113-75.68860656</v>
      </c>
      <c r="D2826" s="7" t="s">
        <v>544</v>
      </c>
      <c r="E2826" s="5"/>
      <c r="F2826" s="7" t="s">
        <v>499</v>
      </c>
      <c r="G2826" s="5">
        <v>5</v>
      </c>
      <c r="H2826" s="7" t="s">
        <v>553</v>
      </c>
      <c r="I2826" s="7" t="s">
        <v>546</v>
      </c>
      <c r="J2826" s="7" t="s">
        <v>103</v>
      </c>
      <c r="K2826" s="7" t="s">
        <v>547</v>
      </c>
      <c r="L2826" s="7" t="s">
        <v>548</v>
      </c>
      <c r="M2826" s="5" t="s">
        <v>550</v>
      </c>
      <c r="N2826" s="5" t="s">
        <v>550</v>
      </c>
      <c r="O2826" s="7" t="s">
        <v>554</v>
      </c>
      <c r="P2826" s="5">
        <v>16200</v>
      </c>
      <c r="Q2826" s="5">
        <v>18300</v>
      </c>
      <c r="R2826" s="5">
        <v>39900</v>
      </c>
      <c r="S2826" s="5">
        <v>51900</v>
      </c>
      <c r="T2826" s="5">
        <v>62100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6300</v>
      </c>
      <c r="AA2826" s="5">
        <v>6.3263151129999997</v>
      </c>
      <c r="AB2826" s="5">
        <v>-75.688606559999997</v>
      </c>
      <c r="AC2826" s="7" t="s">
        <v>45</v>
      </c>
      <c r="AD2826" s="5">
        <v>1595590300</v>
      </c>
      <c r="AE2826" s="5" t="str">
        <f>MID(TablaPivotFinal[[#This Row],[Fecha]],1,4)</f>
        <v>2017</v>
      </c>
      <c r="AF2826" s="5" t="str">
        <f>MID(TablaPivotFinal[[#This Row],[Fecha]],5,3)</f>
        <v>Feb</v>
      </c>
      <c r="AG2826" s="7">
        <v>1595590300</v>
      </c>
      <c r="AH2826" s="8">
        <v>3266.75</v>
      </c>
      <c r="AI2826" t="s">
        <v>1099</v>
      </c>
      <c r="AJ2826" t="s">
        <v>877</v>
      </c>
      <c r="AK2826" t="s">
        <v>1227</v>
      </c>
    </row>
    <row r="2827" spans="1:37" x14ac:dyDescent="0.3">
      <c r="A2827" t="str">
        <f t="shared" si="132"/>
        <v>PALMITAS-DESARROLLO VIAL AL MAR SAS</v>
      </c>
      <c r="B2827" t="str">
        <f t="shared" si="133"/>
        <v>2017Jul</v>
      </c>
      <c r="C2827" t="str">
        <f t="shared" si="134"/>
        <v>6.326315113-75.68860656</v>
      </c>
      <c r="D2827" s="9" t="s">
        <v>544</v>
      </c>
      <c r="E2827" s="6"/>
      <c r="F2827" s="9" t="s">
        <v>499</v>
      </c>
      <c r="G2827" s="6">
        <v>5</v>
      </c>
      <c r="H2827" s="9" t="s">
        <v>553</v>
      </c>
      <c r="I2827" s="9" t="s">
        <v>546</v>
      </c>
      <c r="J2827" s="9" t="s">
        <v>103</v>
      </c>
      <c r="K2827" s="9" t="s">
        <v>547</v>
      </c>
      <c r="L2827" s="9" t="s">
        <v>548</v>
      </c>
      <c r="M2827" s="6" t="s">
        <v>550</v>
      </c>
      <c r="N2827" s="6" t="s">
        <v>550</v>
      </c>
      <c r="O2827" s="9" t="s">
        <v>554</v>
      </c>
      <c r="P2827" s="6">
        <v>16200</v>
      </c>
      <c r="Q2827" s="6">
        <v>18300</v>
      </c>
      <c r="R2827" s="6">
        <v>39900</v>
      </c>
      <c r="S2827" s="6">
        <v>51900</v>
      </c>
      <c r="T2827" s="6">
        <v>62100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6300</v>
      </c>
      <c r="AA2827" s="6">
        <v>6.3263151129999997</v>
      </c>
      <c r="AB2827" s="6">
        <v>-75.688606559999997</v>
      </c>
      <c r="AC2827" s="9" t="s">
        <v>47</v>
      </c>
      <c r="AD2827" s="6">
        <v>2007886900</v>
      </c>
      <c r="AE2827" s="6" t="str">
        <f>MID(TablaPivotFinal[[#This Row],[Fecha]],1,4)</f>
        <v>2017</v>
      </c>
      <c r="AF2827" s="6" t="str">
        <f>MID(TablaPivotFinal[[#This Row],[Fecha]],5,3)</f>
        <v>Jul</v>
      </c>
      <c r="AG2827" s="9">
        <v>2007886900</v>
      </c>
      <c r="AH2827" s="10">
        <v>3879.6129030000002</v>
      </c>
      <c r="AI2827" t="s">
        <v>1099</v>
      </c>
      <c r="AJ2827" t="s">
        <v>882</v>
      </c>
      <c r="AK2827" t="s">
        <v>1227</v>
      </c>
    </row>
    <row r="2828" spans="1:37" x14ac:dyDescent="0.3">
      <c r="A2828" t="str">
        <f t="shared" si="132"/>
        <v>PALMITAS-DESARROLLO VIAL AL MAR SAS</v>
      </c>
      <c r="B2828" t="str">
        <f t="shared" si="133"/>
        <v>2017Jun</v>
      </c>
      <c r="C2828" t="str">
        <f t="shared" si="134"/>
        <v>6.326315113-75.68860656</v>
      </c>
      <c r="D2828" s="7" t="s">
        <v>544</v>
      </c>
      <c r="E2828" s="5"/>
      <c r="F2828" s="7" t="s">
        <v>499</v>
      </c>
      <c r="G2828" s="5">
        <v>5</v>
      </c>
      <c r="H2828" s="7" t="s">
        <v>553</v>
      </c>
      <c r="I2828" s="7" t="s">
        <v>546</v>
      </c>
      <c r="J2828" s="7" t="s">
        <v>103</v>
      </c>
      <c r="K2828" s="7" t="s">
        <v>547</v>
      </c>
      <c r="L2828" s="7" t="s">
        <v>548</v>
      </c>
      <c r="M2828" s="5" t="s">
        <v>550</v>
      </c>
      <c r="N2828" s="5" t="s">
        <v>550</v>
      </c>
      <c r="O2828" s="7" t="s">
        <v>554</v>
      </c>
      <c r="P2828" s="5">
        <v>16200</v>
      </c>
      <c r="Q2828" s="5">
        <v>18300</v>
      </c>
      <c r="R2828" s="5">
        <v>39900</v>
      </c>
      <c r="S2828" s="5">
        <v>51900</v>
      </c>
      <c r="T2828" s="5">
        <v>62100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6300</v>
      </c>
      <c r="AA2828" s="5">
        <v>6.3263151129999997</v>
      </c>
      <c r="AB2828" s="5">
        <v>-75.688606559999997</v>
      </c>
      <c r="AC2828" s="7" t="s">
        <v>49</v>
      </c>
      <c r="AD2828" s="5">
        <v>1828865600</v>
      </c>
      <c r="AE2828" s="5" t="str">
        <f>MID(TablaPivotFinal[[#This Row],[Fecha]],1,4)</f>
        <v>2017</v>
      </c>
      <c r="AF2828" s="5" t="str">
        <f>MID(TablaPivotFinal[[#This Row],[Fecha]],5,3)</f>
        <v>Jun</v>
      </c>
      <c r="AG2828" s="7">
        <v>1828865600</v>
      </c>
      <c r="AH2828" s="8">
        <v>3640.666667</v>
      </c>
      <c r="AI2828" t="s">
        <v>1099</v>
      </c>
      <c r="AJ2828" t="s">
        <v>881</v>
      </c>
      <c r="AK2828" t="s">
        <v>1227</v>
      </c>
    </row>
    <row r="2829" spans="1:37" x14ac:dyDescent="0.3">
      <c r="A2829" t="str">
        <f t="shared" si="132"/>
        <v>PALMITAS-DESARROLLO VIAL AL MAR SAS</v>
      </c>
      <c r="B2829" t="str">
        <f t="shared" si="133"/>
        <v>2017Mar</v>
      </c>
      <c r="C2829" t="str">
        <f t="shared" si="134"/>
        <v>6.326315113-75.68860656</v>
      </c>
      <c r="D2829" s="9" t="s">
        <v>544</v>
      </c>
      <c r="E2829" s="6"/>
      <c r="F2829" s="9" t="s">
        <v>499</v>
      </c>
      <c r="G2829" s="6">
        <v>5</v>
      </c>
      <c r="H2829" s="9" t="s">
        <v>553</v>
      </c>
      <c r="I2829" s="9" t="s">
        <v>546</v>
      </c>
      <c r="J2829" s="9" t="s">
        <v>103</v>
      </c>
      <c r="K2829" s="9" t="s">
        <v>547</v>
      </c>
      <c r="L2829" s="9" t="s">
        <v>548</v>
      </c>
      <c r="M2829" s="6" t="s">
        <v>550</v>
      </c>
      <c r="N2829" s="6" t="s">
        <v>550</v>
      </c>
      <c r="O2829" s="9" t="s">
        <v>554</v>
      </c>
      <c r="P2829" s="6">
        <v>16200</v>
      </c>
      <c r="Q2829" s="6">
        <v>18300</v>
      </c>
      <c r="R2829" s="6">
        <v>39900</v>
      </c>
      <c r="S2829" s="6">
        <v>51900</v>
      </c>
      <c r="T2829" s="6">
        <v>62100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6300</v>
      </c>
      <c r="AA2829" s="6">
        <v>6.3263151129999997</v>
      </c>
      <c r="AB2829" s="6">
        <v>-75.688606559999997</v>
      </c>
      <c r="AC2829" s="9" t="s">
        <v>51</v>
      </c>
      <c r="AD2829" s="6">
        <v>1752745500</v>
      </c>
      <c r="AE2829" s="6" t="str">
        <f>MID(TablaPivotFinal[[#This Row],[Fecha]],1,4)</f>
        <v>2017</v>
      </c>
      <c r="AF2829" s="6" t="str">
        <f>MID(TablaPivotFinal[[#This Row],[Fecha]],5,3)</f>
        <v>Mar</v>
      </c>
      <c r="AG2829" s="9">
        <v>1752745500</v>
      </c>
      <c r="AH2829" s="10">
        <v>3219.2903230000002</v>
      </c>
      <c r="AI2829" t="s">
        <v>1099</v>
      </c>
      <c r="AJ2829" t="s">
        <v>878</v>
      </c>
      <c r="AK2829" t="s">
        <v>1227</v>
      </c>
    </row>
    <row r="2830" spans="1:37" x14ac:dyDescent="0.3">
      <c r="A2830" t="str">
        <f t="shared" si="132"/>
        <v>PALMITAS-DESARROLLO VIAL AL MAR SAS</v>
      </c>
      <c r="B2830" t="str">
        <f t="shared" si="133"/>
        <v>2017May</v>
      </c>
      <c r="C2830" t="str">
        <f t="shared" si="134"/>
        <v>6.326315113-75.68860656</v>
      </c>
      <c r="D2830" s="7" t="s">
        <v>544</v>
      </c>
      <c r="E2830" s="5"/>
      <c r="F2830" s="7" t="s">
        <v>499</v>
      </c>
      <c r="G2830" s="5">
        <v>5</v>
      </c>
      <c r="H2830" s="7" t="s">
        <v>553</v>
      </c>
      <c r="I2830" s="7" t="s">
        <v>546</v>
      </c>
      <c r="J2830" s="7" t="s">
        <v>103</v>
      </c>
      <c r="K2830" s="7" t="s">
        <v>547</v>
      </c>
      <c r="L2830" s="7" t="s">
        <v>548</v>
      </c>
      <c r="M2830" s="5" t="s">
        <v>550</v>
      </c>
      <c r="N2830" s="5" t="s">
        <v>550</v>
      </c>
      <c r="O2830" s="7" t="s">
        <v>554</v>
      </c>
      <c r="P2830" s="5">
        <v>16200</v>
      </c>
      <c r="Q2830" s="5">
        <v>18300</v>
      </c>
      <c r="R2830" s="5">
        <v>39900</v>
      </c>
      <c r="S2830" s="5">
        <v>51900</v>
      </c>
      <c r="T2830" s="5">
        <v>62100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6300</v>
      </c>
      <c r="AA2830" s="5">
        <v>6.3263151129999997</v>
      </c>
      <c r="AB2830" s="5">
        <v>-75.688606559999997</v>
      </c>
      <c r="AC2830" s="7" t="s">
        <v>53</v>
      </c>
      <c r="AD2830" s="5">
        <v>1742241300</v>
      </c>
      <c r="AE2830" s="5" t="str">
        <f>MID(TablaPivotFinal[[#This Row],[Fecha]],1,4)</f>
        <v>2017</v>
      </c>
      <c r="AF2830" s="5" t="str">
        <f>MID(TablaPivotFinal[[#This Row],[Fecha]],5,3)</f>
        <v>May</v>
      </c>
      <c r="AG2830" s="7">
        <v>1742241300</v>
      </c>
      <c r="AH2830" s="8">
        <v>3353.8709680000002</v>
      </c>
      <c r="AI2830" t="s">
        <v>1099</v>
      </c>
      <c r="AJ2830" t="s">
        <v>880</v>
      </c>
      <c r="AK2830" t="s">
        <v>1227</v>
      </c>
    </row>
    <row r="2831" spans="1:37" x14ac:dyDescent="0.3">
      <c r="A2831" t="str">
        <f t="shared" si="132"/>
        <v>PALMITAS-DESARROLLO VIAL AL MAR SAS</v>
      </c>
      <c r="B2831" t="str">
        <f t="shared" si="133"/>
        <v>2017Nov</v>
      </c>
      <c r="C2831" t="str">
        <f t="shared" si="134"/>
        <v>6.326315113-75.68860656</v>
      </c>
      <c r="D2831" s="9" t="s">
        <v>544</v>
      </c>
      <c r="E2831" s="6"/>
      <c r="F2831" s="9" t="s">
        <v>499</v>
      </c>
      <c r="G2831" s="6">
        <v>5</v>
      </c>
      <c r="H2831" s="9" t="s">
        <v>553</v>
      </c>
      <c r="I2831" s="9" t="s">
        <v>546</v>
      </c>
      <c r="J2831" s="9" t="s">
        <v>103</v>
      </c>
      <c r="K2831" s="9" t="s">
        <v>547</v>
      </c>
      <c r="L2831" s="9" t="s">
        <v>548</v>
      </c>
      <c r="M2831" s="6" t="s">
        <v>550</v>
      </c>
      <c r="N2831" s="6" t="s">
        <v>550</v>
      </c>
      <c r="O2831" s="9" t="s">
        <v>554</v>
      </c>
      <c r="P2831" s="6">
        <v>16200</v>
      </c>
      <c r="Q2831" s="6">
        <v>18300</v>
      </c>
      <c r="R2831" s="6">
        <v>39900</v>
      </c>
      <c r="S2831" s="6">
        <v>51900</v>
      </c>
      <c r="T2831" s="6">
        <v>62100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6300</v>
      </c>
      <c r="AA2831" s="6">
        <v>6.3263151129999997</v>
      </c>
      <c r="AB2831" s="6">
        <v>-75.688606559999997</v>
      </c>
      <c r="AC2831" s="9" t="s">
        <v>55</v>
      </c>
      <c r="AD2831" s="6">
        <v>1918124700</v>
      </c>
      <c r="AE2831" s="6" t="str">
        <f>MID(TablaPivotFinal[[#This Row],[Fecha]],1,4)</f>
        <v>2017</v>
      </c>
      <c r="AF2831" s="6" t="str">
        <f>MID(TablaPivotFinal[[#This Row],[Fecha]],5,3)</f>
        <v>Nov</v>
      </c>
      <c r="AG2831" s="9">
        <v>1918124700</v>
      </c>
      <c r="AH2831" s="10">
        <v>3691.6333330000002</v>
      </c>
      <c r="AI2831" t="s">
        <v>1099</v>
      </c>
      <c r="AJ2831" t="s">
        <v>886</v>
      </c>
      <c r="AK2831" t="s">
        <v>1227</v>
      </c>
    </row>
    <row r="2832" spans="1:37" x14ac:dyDescent="0.3">
      <c r="A2832" t="str">
        <f t="shared" si="132"/>
        <v>PALMITAS-DESARROLLO VIAL AL MAR SAS</v>
      </c>
      <c r="B2832" t="str">
        <f t="shared" si="133"/>
        <v>2017Oct</v>
      </c>
      <c r="C2832" t="str">
        <f t="shared" si="134"/>
        <v>6.326315113-75.68860656</v>
      </c>
      <c r="D2832" s="7" t="s">
        <v>544</v>
      </c>
      <c r="E2832" s="5"/>
      <c r="F2832" s="7" t="s">
        <v>499</v>
      </c>
      <c r="G2832" s="5">
        <v>5</v>
      </c>
      <c r="H2832" s="7" t="s">
        <v>553</v>
      </c>
      <c r="I2832" s="7" t="s">
        <v>546</v>
      </c>
      <c r="J2832" s="7" t="s">
        <v>103</v>
      </c>
      <c r="K2832" s="7" t="s">
        <v>547</v>
      </c>
      <c r="L2832" s="7" t="s">
        <v>548</v>
      </c>
      <c r="M2832" s="5" t="s">
        <v>550</v>
      </c>
      <c r="N2832" s="5" t="s">
        <v>550</v>
      </c>
      <c r="O2832" s="7" t="s">
        <v>554</v>
      </c>
      <c r="P2832" s="5">
        <v>16200</v>
      </c>
      <c r="Q2832" s="5">
        <v>18300</v>
      </c>
      <c r="R2832" s="5">
        <v>39900</v>
      </c>
      <c r="S2832" s="5">
        <v>51900</v>
      </c>
      <c r="T2832" s="5">
        <v>62100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6300</v>
      </c>
      <c r="AA2832" s="5">
        <v>6.3263151129999997</v>
      </c>
      <c r="AB2832" s="5">
        <v>-75.688606559999997</v>
      </c>
      <c r="AC2832" s="7" t="s">
        <v>57</v>
      </c>
      <c r="AD2832" s="5">
        <v>1933224000</v>
      </c>
      <c r="AE2832" s="5" t="str">
        <f>MID(TablaPivotFinal[[#This Row],[Fecha]],1,4)</f>
        <v>2017</v>
      </c>
      <c r="AF2832" s="5" t="str">
        <f>MID(TablaPivotFinal[[#This Row],[Fecha]],5,3)</f>
        <v>Oct</v>
      </c>
      <c r="AG2832" s="7">
        <v>1933224000</v>
      </c>
      <c r="AH2832" s="8">
        <v>3660.741935</v>
      </c>
      <c r="AI2832" t="s">
        <v>1099</v>
      </c>
      <c r="AJ2832" t="s">
        <v>885</v>
      </c>
      <c r="AK2832" t="s">
        <v>1227</v>
      </c>
    </row>
    <row r="2833" spans="1:37" x14ac:dyDescent="0.3">
      <c r="A2833" t="str">
        <f t="shared" si="132"/>
        <v>PALMITAS-DESARROLLO VIAL AL MAR SAS</v>
      </c>
      <c r="B2833" t="str">
        <f t="shared" si="133"/>
        <v>2017Sep</v>
      </c>
      <c r="C2833" t="str">
        <f t="shared" si="134"/>
        <v>6.326315113-75.68860656</v>
      </c>
      <c r="D2833" s="9" t="s">
        <v>544</v>
      </c>
      <c r="E2833" s="6"/>
      <c r="F2833" s="9" t="s">
        <v>499</v>
      </c>
      <c r="G2833" s="6">
        <v>5</v>
      </c>
      <c r="H2833" s="9" t="s">
        <v>553</v>
      </c>
      <c r="I2833" s="9" t="s">
        <v>546</v>
      </c>
      <c r="J2833" s="9" t="s">
        <v>103</v>
      </c>
      <c r="K2833" s="9" t="s">
        <v>547</v>
      </c>
      <c r="L2833" s="9" t="s">
        <v>548</v>
      </c>
      <c r="M2833" s="6" t="s">
        <v>550</v>
      </c>
      <c r="N2833" s="6" t="s">
        <v>550</v>
      </c>
      <c r="O2833" s="9" t="s">
        <v>554</v>
      </c>
      <c r="P2833" s="6">
        <v>16200</v>
      </c>
      <c r="Q2833" s="6">
        <v>18300</v>
      </c>
      <c r="R2833" s="6">
        <v>39900</v>
      </c>
      <c r="S2833" s="6">
        <v>51900</v>
      </c>
      <c r="T2833" s="6">
        <v>62100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6300</v>
      </c>
      <c r="AA2833" s="6">
        <v>6.3263151129999997</v>
      </c>
      <c r="AB2833" s="6">
        <v>-75.688606559999997</v>
      </c>
      <c r="AC2833" s="9" t="s">
        <v>59</v>
      </c>
      <c r="AD2833" s="6">
        <v>1669604500</v>
      </c>
      <c r="AE2833" s="6" t="str">
        <f>MID(TablaPivotFinal[[#This Row],[Fecha]],1,4)</f>
        <v>2017</v>
      </c>
      <c r="AF2833" s="6" t="str">
        <f>MID(TablaPivotFinal[[#This Row],[Fecha]],5,3)</f>
        <v>Sep</v>
      </c>
      <c r="AG2833" s="9">
        <v>1669604500</v>
      </c>
      <c r="AH2833" s="10">
        <v>3243.4</v>
      </c>
      <c r="AI2833" t="s">
        <v>1099</v>
      </c>
      <c r="AJ2833" t="s">
        <v>884</v>
      </c>
      <c r="AK2833" t="s">
        <v>1227</v>
      </c>
    </row>
    <row r="2834" spans="1:37" x14ac:dyDescent="0.3">
      <c r="A2834" t="str">
        <f t="shared" si="132"/>
        <v>PALMITAS-DESARROLLO VIAL AL MAR SAS</v>
      </c>
      <c r="B2834" t="str">
        <f t="shared" si="133"/>
        <v>2018Abr</v>
      </c>
      <c r="C2834" t="str">
        <f t="shared" si="134"/>
        <v>6.326315113-75.68860656</v>
      </c>
      <c r="D2834" s="7" t="s">
        <v>544</v>
      </c>
      <c r="E2834" s="5"/>
      <c r="F2834" s="7" t="s">
        <v>499</v>
      </c>
      <c r="G2834" s="5">
        <v>5</v>
      </c>
      <c r="H2834" s="7" t="s">
        <v>553</v>
      </c>
      <c r="I2834" s="7" t="s">
        <v>546</v>
      </c>
      <c r="J2834" s="7" t="s">
        <v>103</v>
      </c>
      <c r="K2834" s="7" t="s">
        <v>547</v>
      </c>
      <c r="L2834" s="7" t="s">
        <v>548</v>
      </c>
      <c r="M2834" s="5" t="s">
        <v>550</v>
      </c>
      <c r="N2834" s="5" t="s">
        <v>550</v>
      </c>
      <c r="O2834" s="7" t="s">
        <v>554</v>
      </c>
      <c r="P2834" s="5">
        <v>16200</v>
      </c>
      <c r="Q2834" s="5">
        <v>18300</v>
      </c>
      <c r="R2834" s="5">
        <v>39900</v>
      </c>
      <c r="S2834" s="5">
        <v>51900</v>
      </c>
      <c r="T2834" s="5">
        <v>62100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6300</v>
      </c>
      <c r="AA2834" s="5">
        <v>6.3263151129999997</v>
      </c>
      <c r="AB2834" s="5">
        <v>-75.688606559999997</v>
      </c>
      <c r="AC2834" s="7" t="s">
        <v>61</v>
      </c>
      <c r="AD2834" s="5">
        <v>1830973500</v>
      </c>
      <c r="AE2834" s="5" t="str">
        <f>MID(TablaPivotFinal[[#This Row],[Fecha]],1,4)</f>
        <v>2018</v>
      </c>
      <c r="AF2834" s="5" t="str">
        <f>MID(TablaPivotFinal[[#This Row],[Fecha]],5,3)</f>
        <v>Abr</v>
      </c>
      <c r="AG2834" s="7">
        <v>1830973500</v>
      </c>
      <c r="AH2834" s="8">
        <v>102598</v>
      </c>
      <c r="AI2834" t="s">
        <v>1099</v>
      </c>
      <c r="AJ2834" t="s">
        <v>891</v>
      </c>
      <c r="AK2834" t="s">
        <v>1227</v>
      </c>
    </row>
    <row r="2835" spans="1:37" x14ac:dyDescent="0.3">
      <c r="A2835" t="str">
        <f t="shared" si="132"/>
        <v>PALMITAS-DESARROLLO VIAL AL MAR SAS</v>
      </c>
      <c r="B2835" t="str">
        <f t="shared" si="133"/>
        <v>2018Ago</v>
      </c>
      <c r="C2835" t="str">
        <f t="shared" si="134"/>
        <v>6.326315113-75.68860656</v>
      </c>
      <c r="D2835" s="9" t="s">
        <v>544</v>
      </c>
      <c r="E2835" s="6"/>
      <c r="F2835" s="9" t="s">
        <v>499</v>
      </c>
      <c r="G2835" s="6">
        <v>5</v>
      </c>
      <c r="H2835" s="9" t="s">
        <v>553</v>
      </c>
      <c r="I2835" s="9" t="s">
        <v>546</v>
      </c>
      <c r="J2835" s="9" t="s">
        <v>103</v>
      </c>
      <c r="K2835" s="9" t="s">
        <v>547</v>
      </c>
      <c r="L2835" s="9" t="s">
        <v>548</v>
      </c>
      <c r="M2835" s="6" t="s">
        <v>550</v>
      </c>
      <c r="N2835" s="6" t="s">
        <v>550</v>
      </c>
      <c r="O2835" s="9" t="s">
        <v>554</v>
      </c>
      <c r="P2835" s="6">
        <v>16200</v>
      </c>
      <c r="Q2835" s="6">
        <v>18300</v>
      </c>
      <c r="R2835" s="6">
        <v>39900</v>
      </c>
      <c r="S2835" s="6">
        <v>51900</v>
      </c>
      <c r="T2835" s="6">
        <v>62100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6300</v>
      </c>
      <c r="AA2835" s="6">
        <v>6.3263151129999997</v>
      </c>
      <c r="AB2835" s="6">
        <v>-75.688606559999997</v>
      </c>
      <c r="AC2835" s="9" t="s">
        <v>63</v>
      </c>
      <c r="AD2835" s="6">
        <v>1919259700</v>
      </c>
      <c r="AE2835" s="6" t="str">
        <f>MID(TablaPivotFinal[[#This Row],[Fecha]],1,4)</f>
        <v>2018</v>
      </c>
      <c r="AF2835" s="6" t="str">
        <f>MID(TablaPivotFinal[[#This Row],[Fecha]],5,3)</f>
        <v>Ago</v>
      </c>
      <c r="AG2835" s="9">
        <v>1919259700</v>
      </c>
      <c r="AH2835" s="10">
        <v>108994</v>
      </c>
      <c r="AI2835" t="s">
        <v>1099</v>
      </c>
      <c r="AJ2835" t="s">
        <v>895</v>
      </c>
      <c r="AK2835" t="s">
        <v>1227</v>
      </c>
    </row>
    <row r="2836" spans="1:37" x14ac:dyDescent="0.3">
      <c r="A2836" t="str">
        <f t="shared" si="132"/>
        <v>PALMITAS-DESARROLLO VIAL AL MAR SAS</v>
      </c>
      <c r="B2836" t="str">
        <f t="shared" si="133"/>
        <v>2018Dic</v>
      </c>
      <c r="C2836" t="str">
        <f t="shared" si="134"/>
        <v>6.326315113-75.68860656</v>
      </c>
      <c r="D2836" s="7" t="s">
        <v>544</v>
      </c>
      <c r="E2836" s="5"/>
      <c r="F2836" s="7" t="s">
        <v>499</v>
      </c>
      <c r="G2836" s="5">
        <v>5</v>
      </c>
      <c r="H2836" s="7" t="s">
        <v>553</v>
      </c>
      <c r="I2836" s="7" t="s">
        <v>546</v>
      </c>
      <c r="J2836" s="7" t="s">
        <v>103</v>
      </c>
      <c r="K2836" s="7" t="s">
        <v>547</v>
      </c>
      <c r="L2836" s="7" t="s">
        <v>548</v>
      </c>
      <c r="M2836" s="5" t="s">
        <v>550</v>
      </c>
      <c r="N2836" s="5" t="s">
        <v>550</v>
      </c>
      <c r="O2836" s="7" t="s">
        <v>554</v>
      </c>
      <c r="P2836" s="5">
        <v>16200</v>
      </c>
      <c r="Q2836" s="5">
        <v>18300</v>
      </c>
      <c r="R2836" s="5">
        <v>39900</v>
      </c>
      <c r="S2836" s="5">
        <v>51900</v>
      </c>
      <c r="T2836" s="5">
        <v>62100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6300</v>
      </c>
      <c r="AA2836" s="5">
        <v>6.3263151129999997</v>
      </c>
      <c r="AB2836" s="5">
        <v>-75.688606559999997</v>
      </c>
      <c r="AC2836" s="7" t="s">
        <v>65</v>
      </c>
      <c r="AD2836" s="5">
        <v>2386973300</v>
      </c>
      <c r="AE2836" s="5" t="str">
        <f>MID(TablaPivotFinal[[#This Row],[Fecha]],1,4)</f>
        <v>2018</v>
      </c>
      <c r="AF2836" s="5" t="str">
        <f>MID(TablaPivotFinal[[#This Row],[Fecha]],5,3)</f>
        <v>Dic</v>
      </c>
      <c r="AG2836" s="7">
        <v>2386973300</v>
      </c>
      <c r="AH2836" s="8">
        <v>137566</v>
      </c>
      <c r="AI2836" t="s">
        <v>1099</v>
      </c>
      <c r="AJ2836" t="s">
        <v>899</v>
      </c>
      <c r="AK2836" t="s">
        <v>1227</v>
      </c>
    </row>
    <row r="2837" spans="1:37" x14ac:dyDescent="0.3">
      <c r="A2837" t="str">
        <f t="shared" si="132"/>
        <v>PALMITAS-DESARROLLO VIAL AL MAR SAS</v>
      </c>
      <c r="B2837" t="str">
        <f t="shared" si="133"/>
        <v>2018Ene</v>
      </c>
      <c r="C2837" t="str">
        <f t="shared" si="134"/>
        <v>6.326315113-75.68860656</v>
      </c>
      <c r="D2837" s="9" t="s">
        <v>544</v>
      </c>
      <c r="E2837" s="6"/>
      <c r="F2837" s="9" t="s">
        <v>499</v>
      </c>
      <c r="G2837" s="6">
        <v>5</v>
      </c>
      <c r="H2837" s="9" t="s">
        <v>553</v>
      </c>
      <c r="I2837" s="9" t="s">
        <v>546</v>
      </c>
      <c r="J2837" s="9" t="s">
        <v>103</v>
      </c>
      <c r="K2837" s="9" t="s">
        <v>547</v>
      </c>
      <c r="L2837" s="9" t="s">
        <v>548</v>
      </c>
      <c r="M2837" s="6" t="s">
        <v>550</v>
      </c>
      <c r="N2837" s="6" t="s">
        <v>550</v>
      </c>
      <c r="O2837" s="9" t="s">
        <v>554</v>
      </c>
      <c r="P2837" s="6">
        <v>16200</v>
      </c>
      <c r="Q2837" s="6">
        <v>18300</v>
      </c>
      <c r="R2837" s="6">
        <v>39900</v>
      </c>
      <c r="S2837" s="6">
        <v>51900</v>
      </c>
      <c r="T2837" s="6">
        <v>62100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6300</v>
      </c>
      <c r="AA2837" s="6">
        <v>6.3263151129999997</v>
      </c>
      <c r="AB2837" s="6">
        <v>-75.688606559999997</v>
      </c>
      <c r="AC2837" s="9" t="s">
        <v>67</v>
      </c>
      <c r="AD2837" s="6">
        <v>2069127800</v>
      </c>
      <c r="AE2837" s="6" t="str">
        <f>MID(TablaPivotFinal[[#This Row],[Fecha]],1,4)</f>
        <v>2018</v>
      </c>
      <c r="AF2837" s="6" t="str">
        <f>MID(TablaPivotFinal[[#This Row],[Fecha]],5,3)</f>
        <v>Ene</v>
      </c>
      <c r="AG2837" s="9">
        <v>2069127800</v>
      </c>
      <c r="AH2837" s="10">
        <v>122738</v>
      </c>
      <c r="AI2837" t="s">
        <v>1099</v>
      </c>
      <c r="AJ2837" t="s">
        <v>888</v>
      </c>
      <c r="AK2837" t="s">
        <v>1227</v>
      </c>
    </row>
    <row r="2838" spans="1:37" x14ac:dyDescent="0.3">
      <c r="A2838" t="str">
        <f t="shared" si="132"/>
        <v>PALMITAS-DESARROLLO VIAL AL MAR SAS</v>
      </c>
      <c r="B2838" t="str">
        <f t="shared" si="133"/>
        <v>2018Feb</v>
      </c>
      <c r="C2838" t="str">
        <f t="shared" si="134"/>
        <v>6.326315113-75.68860656</v>
      </c>
      <c r="D2838" s="7" t="s">
        <v>544</v>
      </c>
      <c r="E2838" s="5"/>
      <c r="F2838" s="7" t="s">
        <v>499</v>
      </c>
      <c r="G2838" s="5">
        <v>5</v>
      </c>
      <c r="H2838" s="7" t="s">
        <v>553</v>
      </c>
      <c r="I2838" s="7" t="s">
        <v>546</v>
      </c>
      <c r="J2838" s="7" t="s">
        <v>103</v>
      </c>
      <c r="K2838" s="7" t="s">
        <v>547</v>
      </c>
      <c r="L2838" s="7" t="s">
        <v>548</v>
      </c>
      <c r="M2838" s="5" t="s">
        <v>550</v>
      </c>
      <c r="N2838" s="5" t="s">
        <v>550</v>
      </c>
      <c r="O2838" s="7" t="s">
        <v>554</v>
      </c>
      <c r="P2838" s="5">
        <v>16200</v>
      </c>
      <c r="Q2838" s="5">
        <v>18300</v>
      </c>
      <c r="R2838" s="5">
        <v>39900</v>
      </c>
      <c r="S2838" s="5">
        <v>51900</v>
      </c>
      <c r="T2838" s="5">
        <v>62100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6300</v>
      </c>
      <c r="AA2838" s="5">
        <v>6.3263151129999997</v>
      </c>
      <c r="AB2838" s="5">
        <v>-75.688606559999997</v>
      </c>
      <c r="AC2838" s="7" t="s">
        <v>69</v>
      </c>
      <c r="AD2838" s="5">
        <v>1665738300</v>
      </c>
      <c r="AE2838" s="5" t="str">
        <f>MID(TablaPivotFinal[[#This Row],[Fecha]],1,4)</f>
        <v>2018</v>
      </c>
      <c r="AF2838" s="5" t="str">
        <f>MID(TablaPivotFinal[[#This Row],[Fecha]],5,3)</f>
        <v>Feb</v>
      </c>
      <c r="AG2838" s="7">
        <v>1665738300</v>
      </c>
      <c r="AH2838" s="8">
        <v>91246</v>
      </c>
      <c r="AI2838" t="s">
        <v>1099</v>
      </c>
      <c r="AJ2838" t="s">
        <v>889</v>
      </c>
      <c r="AK2838" t="s">
        <v>1227</v>
      </c>
    </row>
    <row r="2839" spans="1:37" x14ac:dyDescent="0.3">
      <c r="A2839" t="str">
        <f t="shared" si="132"/>
        <v>PALMITAS-DESARROLLO VIAL AL MAR SAS</v>
      </c>
      <c r="B2839" t="str">
        <f t="shared" si="133"/>
        <v>2018Jul</v>
      </c>
      <c r="C2839" t="str">
        <f t="shared" si="134"/>
        <v>6.326315113-75.68860656</v>
      </c>
      <c r="D2839" s="9" t="s">
        <v>544</v>
      </c>
      <c r="E2839" s="6"/>
      <c r="F2839" s="9" t="s">
        <v>499</v>
      </c>
      <c r="G2839" s="6">
        <v>5</v>
      </c>
      <c r="H2839" s="9" t="s">
        <v>553</v>
      </c>
      <c r="I2839" s="9" t="s">
        <v>546</v>
      </c>
      <c r="J2839" s="9" t="s">
        <v>103</v>
      </c>
      <c r="K2839" s="9" t="s">
        <v>547</v>
      </c>
      <c r="L2839" s="9" t="s">
        <v>548</v>
      </c>
      <c r="M2839" s="6" t="s">
        <v>550</v>
      </c>
      <c r="N2839" s="6" t="s">
        <v>550</v>
      </c>
      <c r="O2839" s="9" t="s">
        <v>554</v>
      </c>
      <c r="P2839" s="6">
        <v>16200</v>
      </c>
      <c r="Q2839" s="6">
        <v>18300</v>
      </c>
      <c r="R2839" s="6">
        <v>39900</v>
      </c>
      <c r="S2839" s="6">
        <v>51900</v>
      </c>
      <c r="T2839" s="6">
        <v>62100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6300</v>
      </c>
      <c r="AA2839" s="6">
        <v>6.3263151129999997</v>
      </c>
      <c r="AB2839" s="6">
        <v>-75.688606559999997</v>
      </c>
      <c r="AC2839" s="9" t="s">
        <v>71</v>
      </c>
      <c r="AD2839" s="6">
        <v>2274093700</v>
      </c>
      <c r="AE2839" s="6" t="str">
        <f>MID(TablaPivotFinal[[#This Row],[Fecha]],1,4)</f>
        <v>2018</v>
      </c>
      <c r="AF2839" s="6" t="str">
        <f>MID(TablaPivotFinal[[#This Row],[Fecha]],5,3)</f>
        <v>Jul</v>
      </c>
      <c r="AG2839" s="9">
        <v>2274093700</v>
      </c>
      <c r="AH2839" s="10">
        <v>128548</v>
      </c>
      <c r="AI2839" t="s">
        <v>1099</v>
      </c>
      <c r="AJ2839" t="s">
        <v>894</v>
      </c>
      <c r="AK2839" t="s">
        <v>1227</v>
      </c>
    </row>
    <row r="2840" spans="1:37" x14ac:dyDescent="0.3">
      <c r="A2840" t="str">
        <f t="shared" si="132"/>
        <v>PALMITAS-DESARROLLO VIAL AL MAR SAS</v>
      </c>
      <c r="B2840" t="str">
        <f t="shared" si="133"/>
        <v>2018Jun</v>
      </c>
      <c r="C2840" t="str">
        <f t="shared" si="134"/>
        <v>6.326315113-75.68860656</v>
      </c>
      <c r="D2840" s="7" t="s">
        <v>544</v>
      </c>
      <c r="E2840" s="5"/>
      <c r="F2840" s="7" t="s">
        <v>499</v>
      </c>
      <c r="G2840" s="5">
        <v>5</v>
      </c>
      <c r="H2840" s="7" t="s">
        <v>553</v>
      </c>
      <c r="I2840" s="7" t="s">
        <v>546</v>
      </c>
      <c r="J2840" s="7" t="s">
        <v>103</v>
      </c>
      <c r="K2840" s="7" t="s">
        <v>547</v>
      </c>
      <c r="L2840" s="7" t="s">
        <v>548</v>
      </c>
      <c r="M2840" s="5" t="s">
        <v>550</v>
      </c>
      <c r="N2840" s="5" t="s">
        <v>550</v>
      </c>
      <c r="O2840" s="7" t="s">
        <v>554</v>
      </c>
      <c r="P2840" s="5">
        <v>16200</v>
      </c>
      <c r="Q2840" s="5">
        <v>18300</v>
      </c>
      <c r="R2840" s="5">
        <v>39900</v>
      </c>
      <c r="S2840" s="5">
        <v>51900</v>
      </c>
      <c r="T2840" s="5">
        <v>62100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6300</v>
      </c>
      <c r="AA2840" s="5">
        <v>6.3263151129999997</v>
      </c>
      <c r="AB2840" s="5">
        <v>-75.688606559999997</v>
      </c>
      <c r="AC2840" s="7" t="s">
        <v>73</v>
      </c>
      <c r="AD2840" s="5">
        <v>2574916900</v>
      </c>
      <c r="AE2840" s="5" t="str">
        <f>MID(TablaPivotFinal[[#This Row],[Fecha]],1,4)</f>
        <v>2018</v>
      </c>
      <c r="AF2840" s="5" t="str">
        <f>MID(TablaPivotFinal[[#This Row],[Fecha]],5,3)</f>
        <v>Jun</v>
      </c>
      <c r="AG2840" s="7">
        <v>2574916900</v>
      </c>
      <c r="AH2840" s="8">
        <v>132218</v>
      </c>
      <c r="AI2840" t="s">
        <v>1099</v>
      </c>
      <c r="AJ2840" t="s">
        <v>893</v>
      </c>
      <c r="AK2840" t="s">
        <v>1227</v>
      </c>
    </row>
    <row r="2841" spans="1:37" x14ac:dyDescent="0.3">
      <c r="A2841" t="str">
        <f t="shared" si="132"/>
        <v>PALMITAS-DESARROLLO VIAL AL MAR SAS</v>
      </c>
      <c r="B2841" t="str">
        <f t="shared" si="133"/>
        <v>2018Mar</v>
      </c>
      <c r="C2841" t="str">
        <f t="shared" si="134"/>
        <v>6.326315113-75.68860656</v>
      </c>
      <c r="D2841" s="9" t="s">
        <v>544</v>
      </c>
      <c r="E2841" s="6"/>
      <c r="F2841" s="9" t="s">
        <v>499</v>
      </c>
      <c r="G2841" s="6">
        <v>5</v>
      </c>
      <c r="H2841" s="9" t="s">
        <v>553</v>
      </c>
      <c r="I2841" s="9" t="s">
        <v>546</v>
      </c>
      <c r="J2841" s="9" t="s">
        <v>103</v>
      </c>
      <c r="K2841" s="9" t="s">
        <v>547</v>
      </c>
      <c r="L2841" s="9" t="s">
        <v>548</v>
      </c>
      <c r="M2841" s="6" t="s">
        <v>550</v>
      </c>
      <c r="N2841" s="6" t="s">
        <v>550</v>
      </c>
      <c r="O2841" s="9" t="s">
        <v>554</v>
      </c>
      <c r="P2841" s="6">
        <v>16200</v>
      </c>
      <c r="Q2841" s="6">
        <v>18300</v>
      </c>
      <c r="R2841" s="6">
        <v>39900</v>
      </c>
      <c r="S2841" s="6">
        <v>51900</v>
      </c>
      <c r="T2841" s="6">
        <v>62100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6300</v>
      </c>
      <c r="AA2841" s="6">
        <v>6.3263151129999997</v>
      </c>
      <c r="AB2841" s="6">
        <v>-75.688606559999997</v>
      </c>
      <c r="AC2841" s="9" t="s">
        <v>75</v>
      </c>
      <c r="AD2841" s="6">
        <v>2003782700</v>
      </c>
      <c r="AE2841" s="6" t="str">
        <f>MID(TablaPivotFinal[[#This Row],[Fecha]],1,4)</f>
        <v>2018</v>
      </c>
      <c r="AF2841" s="6" t="str">
        <f>MID(TablaPivotFinal[[#This Row],[Fecha]],5,3)</f>
        <v>Mar</v>
      </c>
      <c r="AG2841" s="9">
        <v>2003782700</v>
      </c>
      <c r="AH2841" s="10">
        <v>114366</v>
      </c>
      <c r="AI2841" t="s">
        <v>1099</v>
      </c>
      <c r="AJ2841" t="s">
        <v>890</v>
      </c>
      <c r="AK2841" t="s">
        <v>1227</v>
      </c>
    </row>
    <row r="2842" spans="1:37" x14ac:dyDescent="0.3">
      <c r="A2842" t="str">
        <f t="shared" si="132"/>
        <v>PALMITAS-DESARROLLO VIAL AL MAR SAS</v>
      </c>
      <c r="B2842" t="str">
        <f t="shared" si="133"/>
        <v>2018May</v>
      </c>
      <c r="C2842" t="str">
        <f t="shared" si="134"/>
        <v>6.326315113-75.68860656</v>
      </c>
      <c r="D2842" s="7" t="s">
        <v>544</v>
      </c>
      <c r="E2842" s="5"/>
      <c r="F2842" s="7" t="s">
        <v>499</v>
      </c>
      <c r="G2842" s="5">
        <v>5</v>
      </c>
      <c r="H2842" s="7" t="s">
        <v>553</v>
      </c>
      <c r="I2842" s="7" t="s">
        <v>546</v>
      </c>
      <c r="J2842" s="7" t="s">
        <v>103</v>
      </c>
      <c r="K2842" s="7" t="s">
        <v>547</v>
      </c>
      <c r="L2842" s="7" t="s">
        <v>548</v>
      </c>
      <c r="M2842" s="5" t="s">
        <v>550</v>
      </c>
      <c r="N2842" s="5" t="s">
        <v>550</v>
      </c>
      <c r="O2842" s="7" t="s">
        <v>554</v>
      </c>
      <c r="P2842" s="5">
        <v>16200</v>
      </c>
      <c r="Q2842" s="5">
        <v>18300</v>
      </c>
      <c r="R2842" s="5">
        <v>39900</v>
      </c>
      <c r="S2842" s="5">
        <v>51900</v>
      </c>
      <c r="T2842" s="5">
        <v>62100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6300</v>
      </c>
      <c r="AA2842" s="5">
        <v>6.3263151129999997</v>
      </c>
      <c r="AB2842" s="5">
        <v>-75.688606559999997</v>
      </c>
      <c r="AC2842" s="7" t="s">
        <v>77</v>
      </c>
      <c r="AD2842" s="5">
        <v>2035593900</v>
      </c>
      <c r="AE2842" s="5" t="str">
        <f>MID(TablaPivotFinal[[#This Row],[Fecha]],1,4)</f>
        <v>2018</v>
      </c>
      <c r="AF2842" s="5" t="str">
        <f>MID(TablaPivotFinal[[#This Row],[Fecha]],5,3)</f>
        <v>May</v>
      </c>
      <c r="AG2842" s="7">
        <v>2035593900</v>
      </c>
      <c r="AH2842" s="8">
        <v>110179</v>
      </c>
      <c r="AI2842" t="s">
        <v>1099</v>
      </c>
      <c r="AJ2842" t="s">
        <v>892</v>
      </c>
      <c r="AK2842" t="s">
        <v>1227</v>
      </c>
    </row>
    <row r="2843" spans="1:37" x14ac:dyDescent="0.3">
      <c r="A2843" t="str">
        <f t="shared" si="132"/>
        <v>PALMITAS-DESARROLLO VIAL AL MAR SAS</v>
      </c>
      <c r="B2843" t="str">
        <f t="shared" si="133"/>
        <v>2018Nov</v>
      </c>
      <c r="C2843" t="str">
        <f t="shared" si="134"/>
        <v>6.326315113-75.68860656</v>
      </c>
      <c r="D2843" s="9" t="s">
        <v>544</v>
      </c>
      <c r="E2843" s="6"/>
      <c r="F2843" s="9" t="s">
        <v>499</v>
      </c>
      <c r="G2843" s="6">
        <v>5</v>
      </c>
      <c r="H2843" s="9" t="s">
        <v>553</v>
      </c>
      <c r="I2843" s="9" t="s">
        <v>546</v>
      </c>
      <c r="J2843" s="9" t="s">
        <v>103</v>
      </c>
      <c r="K2843" s="9" t="s">
        <v>547</v>
      </c>
      <c r="L2843" s="9" t="s">
        <v>548</v>
      </c>
      <c r="M2843" s="6" t="s">
        <v>550</v>
      </c>
      <c r="N2843" s="6" t="s">
        <v>550</v>
      </c>
      <c r="O2843" s="9" t="s">
        <v>554</v>
      </c>
      <c r="P2843" s="6">
        <v>16200</v>
      </c>
      <c r="Q2843" s="6">
        <v>18300</v>
      </c>
      <c r="R2843" s="6">
        <v>39900</v>
      </c>
      <c r="S2843" s="6">
        <v>51900</v>
      </c>
      <c r="T2843" s="6">
        <v>62100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6300</v>
      </c>
      <c r="AA2843" s="6">
        <v>6.3263151129999997</v>
      </c>
      <c r="AB2843" s="6">
        <v>-75.688606559999997</v>
      </c>
      <c r="AC2843" s="9" t="s">
        <v>79</v>
      </c>
      <c r="AD2843" s="6">
        <v>2002961500</v>
      </c>
      <c r="AE2843" s="6" t="str">
        <f>MID(TablaPivotFinal[[#This Row],[Fecha]],1,4)</f>
        <v>2018</v>
      </c>
      <c r="AF2843" s="6" t="str">
        <f>MID(TablaPivotFinal[[#This Row],[Fecha]],5,3)</f>
        <v>Nov</v>
      </c>
      <c r="AG2843" s="9">
        <v>2002961500</v>
      </c>
      <c r="AH2843" s="10">
        <v>111665</v>
      </c>
      <c r="AI2843" t="s">
        <v>1099</v>
      </c>
      <c r="AJ2843" t="s">
        <v>898</v>
      </c>
      <c r="AK2843" t="s">
        <v>1227</v>
      </c>
    </row>
    <row r="2844" spans="1:37" x14ac:dyDescent="0.3">
      <c r="A2844" t="str">
        <f t="shared" si="132"/>
        <v>PALMITAS-DESARROLLO VIAL AL MAR SAS</v>
      </c>
      <c r="B2844" t="str">
        <f t="shared" si="133"/>
        <v>2018Oct</v>
      </c>
      <c r="C2844" t="str">
        <f t="shared" si="134"/>
        <v>6.326315113-75.68860656</v>
      </c>
      <c r="D2844" s="7" t="s">
        <v>544</v>
      </c>
      <c r="E2844" s="5"/>
      <c r="F2844" s="7" t="s">
        <v>499</v>
      </c>
      <c r="G2844" s="5">
        <v>5</v>
      </c>
      <c r="H2844" s="7" t="s">
        <v>553</v>
      </c>
      <c r="I2844" s="7" t="s">
        <v>546</v>
      </c>
      <c r="J2844" s="7" t="s">
        <v>103</v>
      </c>
      <c r="K2844" s="7" t="s">
        <v>547</v>
      </c>
      <c r="L2844" s="7" t="s">
        <v>548</v>
      </c>
      <c r="M2844" s="5" t="s">
        <v>550</v>
      </c>
      <c r="N2844" s="5" t="s">
        <v>550</v>
      </c>
      <c r="O2844" s="7" t="s">
        <v>554</v>
      </c>
      <c r="P2844" s="5">
        <v>16200</v>
      </c>
      <c r="Q2844" s="5">
        <v>18300</v>
      </c>
      <c r="R2844" s="5">
        <v>39900</v>
      </c>
      <c r="S2844" s="5">
        <v>51900</v>
      </c>
      <c r="T2844" s="5">
        <v>62100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6300</v>
      </c>
      <c r="AA2844" s="5">
        <v>6.3263151129999997</v>
      </c>
      <c r="AB2844" s="5">
        <v>-75.688606559999997</v>
      </c>
      <c r="AC2844" s="7" t="s">
        <v>81</v>
      </c>
      <c r="AD2844" s="5">
        <v>2058098800</v>
      </c>
      <c r="AE2844" s="5" t="str">
        <f>MID(TablaPivotFinal[[#This Row],[Fecha]],1,4)</f>
        <v>2018</v>
      </c>
      <c r="AF2844" s="5" t="str">
        <f>MID(TablaPivotFinal[[#This Row],[Fecha]],5,3)</f>
        <v>Oct</v>
      </c>
      <c r="AG2844" s="7">
        <v>2058098800</v>
      </c>
      <c r="AH2844" s="8">
        <v>114501</v>
      </c>
      <c r="AI2844" t="s">
        <v>1099</v>
      </c>
      <c r="AJ2844" t="s">
        <v>897</v>
      </c>
      <c r="AK2844" t="s">
        <v>1227</v>
      </c>
    </row>
    <row r="2845" spans="1:37" x14ac:dyDescent="0.3">
      <c r="A2845" t="str">
        <f t="shared" si="132"/>
        <v>PALMITAS-DESARROLLO VIAL AL MAR SAS</v>
      </c>
      <c r="B2845" t="str">
        <f t="shared" si="133"/>
        <v>2018Sep</v>
      </c>
      <c r="C2845" t="str">
        <f t="shared" si="134"/>
        <v>6.326315113-75.68860656</v>
      </c>
      <c r="D2845" s="9" t="s">
        <v>544</v>
      </c>
      <c r="E2845" s="6"/>
      <c r="F2845" s="9" t="s">
        <v>499</v>
      </c>
      <c r="G2845" s="6">
        <v>5</v>
      </c>
      <c r="H2845" s="9" t="s">
        <v>553</v>
      </c>
      <c r="I2845" s="9" t="s">
        <v>546</v>
      </c>
      <c r="J2845" s="9" t="s">
        <v>103</v>
      </c>
      <c r="K2845" s="9" t="s">
        <v>547</v>
      </c>
      <c r="L2845" s="9" t="s">
        <v>548</v>
      </c>
      <c r="M2845" s="6" t="s">
        <v>550</v>
      </c>
      <c r="N2845" s="6" t="s">
        <v>550</v>
      </c>
      <c r="O2845" s="9" t="s">
        <v>554</v>
      </c>
      <c r="P2845" s="6">
        <v>16200</v>
      </c>
      <c r="Q2845" s="6">
        <v>18300</v>
      </c>
      <c r="R2845" s="6">
        <v>39900</v>
      </c>
      <c r="S2845" s="6">
        <v>51900</v>
      </c>
      <c r="T2845" s="6">
        <v>62100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6300</v>
      </c>
      <c r="AA2845" s="6">
        <v>6.3263151129999997</v>
      </c>
      <c r="AB2845" s="6">
        <v>-75.688606559999997</v>
      </c>
      <c r="AC2845" s="9" t="s">
        <v>83</v>
      </c>
      <c r="AD2845" s="6">
        <v>1902985700</v>
      </c>
      <c r="AE2845" s="6" t="str">
        <f>MID(TablaPivotFinal[[#This Row],[Fecha]],1,4)</f>
        <v>2018</v>
      </c>
      <c r="AF2845" s="6" t="str">
        <f>MID(TablaPivotFinal[[#This Row],[Fecha]],5,3)</f>
        <v>Sep</v>
      </c>
      <c r="AG2845" s="9">
        <v>1902985700</v>
      </c>
      <c r="AH2845" s="10">
        <v>105747</v>
      </c>
      <c r="AI2845" t="s">
        <v>1099</v>
      </c>
      <c r="AJ2845" t="s">
        <v>896</v>
      </c>
      <c r="AK2845" t="s">
        <v>1227</v>
      </c>
    </row>
    <row r="2846" spans="1:37" x14ac:dyDescent="0.3">
      <c r="A2846" t="str">
        <f t="shared" si="132"/>
        <v>GUARNE-Concesión Devimed</v>
      </c>
      <c r="B2846" t="str">
        <f t="shared" si="133"/>
        <v>2016Abr</v>
      </c>
      <c r="C2846" t="str">
        <f t="shared" si="134"/>
        <v>6.327897805-75.51567505</v>
      </c>
      <c r="D2846" s="7" t="s">
        <v>556</v>
      </c>
      <c r="E2846" s="5">
        <v>6004</v>
      </c>
      <c r="F2846" s="7" t="s">
        <v>499</v>
      </c>
      <c r="G2846" s="5">
        <v>5</v>
      </c>
      <c r="H2846" s="7" t="s">
        <v>557</v>
      </c>
      <c r="I2846" s="7" t="s">
        <v>520</v>
      </c>
      <c r="J2846" s="7" t="s">
        <v>103</v>
      </c>
      <c r="K2846" s="7" t="s">
        <v>558</v>
      </c>
      <c r="L2846" s="7" t="s">
        <v>522</v>
      </c>
      <c r="M2846" s="5" t="s">
        <v>559</v>
      </c>
      <c r="N2846" s="5" t="s">
        <v>560</v>
      </c>
      <c r="O2846" s="7" t="s">
        <v>561</v>
      </c>
      <c r="P2846" s="5">
        <v>12000</v>
      </c>
      <c r="Q2846" s="5">
        <v>20900</v>
      </c>
      <c r="R2846" s="5">
        <v>16700</v>
      </c>
      <c r="S2846" s="5">
        <v>20900</v>
      </c>
      <c r="T2846" s="5">
        <v>41600</v>
      </c>
      <c r="U2846" s="5">
        <v>59300</v>
      </c>
      <c r="V2846" s="5">
        <v>59300</v>
      </c>
      <c r="W2846" s="5">
        <v>0</v>
      </c>
      <c r="X2846" s="5">
        <v>0</v>
      </c>
      <c r="Y2846" s="5">
        <v>0</v>
      </c>
      <c r="Z2846" s="5">
        <v>0</v>
      </c>
      <c r="AA2846" s="5">
        <v>6.3278978050000001</v>
      </c>
      <c r="AB2846" s="5">
        <v>-75.515675049999999</v>
      </c>
      <c r="AC2846" s="7" t="s">
        <v>13</v>
      </c>
      <c r="AD2846" s="5">
        <v>7765660000</v>
      </c>
      <c r="AE2846" s="5" t="str">
        <f>MID(TablaPivotFinal[[#This Row],[Fecha]],1,4)</f>
        <v>2016</v>
      </c>
      <c r="AF2846" s="5" t="str">
        <f>MID(TablaPivotFinal[[#This Row],[Fecha]],5,3)</f>
        <v>Abr</v>
      </c>
      <c r="AG2846" s="7">
        <v>7765660000</v>
      </c>
      <c r="AH2846" s="8">
        <v>536188</v>
      </c>
      <c r="AI2846" t="s">
        <v>1100</v>
      </c>
      <c r="AJ2846" t="s">
        <v>867</v>
      </c>
      <c r="AK2846" t="s">
        <v>1228</v>
      </c>
    </row>
    <row r="2847" spans="1:37" x14ac:dyDescent="0.3">
      <c r="A2847" t="str">
        <f t="shared" si="132"/>
        <v>GUARNE-Concesión Devimed</v>
      </c>
      <c r="B2847" t="str">
        <f t="shared" si="133"/>
        <v>2016Ago</v>
      </c>
      <c r="C2847" t="str">
        <f t="shared" si="134"/>
        <v>6.327897805-75.51567505</v>
      </c>
      <c r="D2847" s="9" t="s">
        <v>556</v>
      </c>
      <c r="E2847" s="6">
        <v>6004</v>
      </c>
      <c r="F2847" s="9" t="s">
        <v>499</v>
      </c>
      <c r="G2847" s="6">
        <v>5</v>
      </c>
      <c r="H2847" s="9" t="s">
        <v>557</v>
      </c>
      <c r="I2847" s="9" t="s">
        <v>520</v>
      </c>
      <c r="J2847" s="9" t="s">
        <v>103</v>
      </c>
      <c r="K2847" s="9" t="s">
        <v>558</v>
      </c>
      <c r="L2847" s="9" t="s">
        <v>522</v>
      </c>
      <c r="M2847" s="6" t="s">
        <v>559</v>
      </c>
      <c r="N2847" s="6" t="s">
        <v>560</v>
      </c>
      <c r="O2847" s="9" t="s">
        <v>561</v>
      </c>
      <c r="P2847" s="6">
        <v>12000</v>
      </c>
      <c r="Q2847" s="6">
        <v>20900</v>
      </c>
      <c r="R2847" s="6">
        <v>16700</v>
      </c>
      <c r="S2847" s="6">
        <v>20900</v>
      </c>
      <c r="T2847" s="6">
        <v>41600</v>
      </c>
      <c r="U2847" s="6">
        <v>59300</v>
      </c>
      <c r="V2847" s="6">
        <v>59300</v>
      </c>
      <c r="W2847" s="6">
        <v>0</v>
      </c>
      <c r="X2847" s="6">
        <v>0</v>
      </c>
      <c r="Y2847" s="6">
        <v>0</v>
      </c>
      <c r="Z2847" s="6">
        <v>0</v>
      </c>
      <c r="AA2847" s="6">
        <v>6.3278978050000001</v>
      </c>
      <c r="AB2847" s="6">
        <v>-75.515675049999999</v>
      </c>
      <c r="AC2847" s="9" t="s">
        <v>15</v>
      </c>
      <c r="AD2847" s="6">
        <v>9066145900</v>
      </c>
      <c r="AE2847" s="6" t="str">
        <f>MID(TablaPivotFinal[[#This Row],[Fecha]],1,4)</f>
        <v>2016</v>
      </c>
      <c r="AF2847" s="6" t="str">
        <f>MID(TablaPivotFinal[[#This Row],[Fecha]],5,3)</f>
        <v>Ago</v>
      </c>
      <c r="AG2847" s="9">
        <v>9066145900</v>
      </c>
      <c r="AH2847" s="10">
        <v>634257</v>
      </c>
      <c r="AI2847" t="s">
        <v>1100</v>
      </c>
      <c r="AJ2847" t="s">
        <v>871</v>
      </c>
      <c r="AK2847" t="s">
        <v>1228</v>
      </c>
    </row>
    <row r="2848" spans="1:37" x14ac:dyDescent="0.3">
      <c r="A2848" t="str">
        <f t="shared" si="132"/>
        <v>GUARNE-Concesión Devimed</v>
      </c>
      <c r="B2848" t="str">
        <f t="shared" si="133"/>
        <v>2016Dic</v>
      </c>
      <c r="C2848" t="str">
        <f t="shared" si="134"/>
        <v>6.327897805-75.51567505</v>
      </c>
      <c r="D2848" s="7" t="s">
        <v>556</v>
      </c>
      <c r="E2848" s="5">
        <v>6004</v>
      </c>
      <c r="F2848" s="7" t="s">
        <v>499</v>
      </c>
      <c r="G2848" s="5">
        <v>5</v>
      </c>
      <c r="H2848" s="7" t="s">
        <v>557</v>
      </c>
      <c r="I2848" s="7" t="s">
        <v>520</v>
      </c>
      <c r="J2848" s="7" t="s">
        <v>103</v>
      </c>
      <c r="K2848" s="7" t="s">
        <v>558</v>
      </c>
      <c r="L2848" s="7" t="s">
        <v>522</v>
      </c>
      <c r="M2848" s="5" t="s">
        <v>559</v>
      </c>
      <c r="N2848" s="5" t="s">
        <v>560</v>
      </c>
      <c r="O2848" s="7" t="s">
        <v>561</v>
      </c>
      <c r="P2848" s="5">
        <v>12000</v>
      </c>
      <c r="Q2848" s="5">
        <v>20900</v>
      </c>
      <c r="R2848" s="5">
        <v>16700</v>
      </c>
      <c r="S2848" s="5">
        <v>20900</v>
      </c>
      <c r="T2848" s="5">
        <v>41600</v>
      </c>
      <c r="U2848" s="5">
        <v>59300</v>
      </c>
      <c r="V2848" s="5">
        <v>59300</v>
      </c>
      <c r="W2848" s="5">
        <v>0</v>
      </c>
      <c r="X2848" s="5">
        <v>0</v>
      </c>
      <c r="Y2848" s="5">
        <v>0</v>
      </c>
      <c r="Z2848" s="5">
        <v>0</v>
      </c>
      <c r="AA2848" s="5">
        <v>6.3278978050000001</v>
      </c>
      <c r="AB2848" s="5">
        <v>-75.515675049999999</v>
      </c>
      <c r="AC2848" s="7" t="s">
        <v>17</v>
      </c>
      <c r="AD2848" s="5">
        <v>8306219100</v>
      </c>
      <c r="AE2848" s="5" t="str">
        <f>MID(TablaPivotFinal[[#This Row],[Fecha]],1,4)</f>
        <v>2016</v>
      </c>
      <c r="AF2848" s="5" t="str">
        <f>MID(TablaPivotFinal[[#This Row],[Fecha]],5,3)</f>
        <v>Dic</v>
      </c>
      <c r="AG2848" s="7">
        <v>8306219100</v>
      </c>
      <c r="AH2848" s="8">
        <v>600295</v>
      </c>
      <c r="AI2848" t="s">
        <v>1100</v>
      </c>
      <c r="AJ2848" t="s">
        <v>875</v>
      </c>
      <c r="AK2848" t="s">
        <v>1228</v>
      </c>
    </row>
    <row r="2849" spans="1:37" x14ac:dyDescent="0.3">
      <c r="A2849" t="str">
        <f t="shared" si="132"/>
        <v>GUARNE-Concesión Devimed</v>
      </c>
      <c r="B2849" t="str">
        <f t="shared" si="133"/>
        <v>2016Ene</v>
      </c>
      <c r="C2849" t="str">
        <f t="shared" si="134"/>
        <v>6.327897805-75.51567505</v>
      </c>
      <c r="D2849" s="9" t="s">
        <v>556</v>
      </c>
      <c r="E2849" s="6">
        <v>6004</v>
      </c>
      <c r="F2849" s="9" t="s">
        <v>499</v>
      </c>
      <c r="G2849" s="6">
        <v>5</v>
      </c>
      <c r="H2849" s="9" t="s">
        <v>557</v>
      </c>
      <c r="I2849" s="9" t="s">
        <v>520</v>
      </c>
      <c r="J2849" s="9" t="s">
        <v>103</v>
      </c>
      <c r="K2849" s="9" t="s">
        <v>558</v>
      </c>
      <c r="L2849" s="9" t="s">
        <v>522</v>
      </c>
      <c r="M2849" s="6" t="s">
        <v>559</v>
      </c>
      <c r="N2849" s="6" t="s">
        <v>560</v>
      </c>
      <c r="O2849" s="9" t="s">
        <v>561</v>
      </c>
      <c r="P2849" s="6">
        <v>12000</v>
      </c>
      <c r="Q2849" s="6">
        <v>20900</v>
      </c>
      <c r="R2849" s="6">
        <v>16700</v>
      </c>
      <c r="S2849" s="6">
        <v>20900</v>
      </c>
      <c r="T2849" s="6">
        <v>41600</v>
      </c>
      <c r="U2849" s="6">
        <v>59300</v>
      </c>
      <c r="V2849" s="6">
        <v>59300</v>
      </c>
      <c r="W2849" s="6">
        <v>0</v>
      </c>
      <c r="X2849" s="6">
        <v>0</v>
      </c>
      <c r="Y2849" s="6">
        <v>0</v>
      </c>
      <c r="Z2849" s="6">
        <v>0</v>
      </c>
      <c r="AA2849" s="6">
        <v>6.3278978050000001</v>
      </c>
      <c r="AB2849" s="6">
        <v>-75.515675049999999</v>
      </c>
      <c r="AC2849" s="9" t="s">
        <v>19</v>
      </c>
      <c r="AD2849" s="6">
        <v>9101842100</v>
      </c>
      <c r="AE2849" s="6" t="str">
        <f>MID(TablaPivotFinal[[#This Row],[Fecha]],1,4)</f>
        <v>2016</v>
      </c>
      <c r="AF2849" s="6" t="str">
        <f>MID(TablaPivotFinal[[#This Row],[Fecha]],5,3)</f>
        <v>Ene</v>
      </c>
      <c r="AG2849" s="9">
        <v>9101842100</v>
      </c>
      <c r="AH2849" s="10">
        <v>679452</v>
      </c>
      <c r="AI2849" t="s">
        <v>1100</v>
      </c>
      <c r="AJ2849" t="s">
        <v>864</v>
      </c>
      <c r="AK2849" t="s">
        <v>1228</v>
      </c>
    </row>
    <row r="2850" spans="1:37" x14ac:dyDescent="0.3">
      <c r="A2850" t="str">
        <f t="shared" si="132"/>
        <v>GUARNE-Concesión Devimed</v>
      </c>
      <c r="B2850" t="str">
        <f t="shared" si="133"/>
        <v>2016Feb</v>
      </c>
      <c r="C2850" t="str">
        <f t="shared" si="134"/>
        <v>6.327897805-75.51567505</v>
      </c>
      <c r="D2850" s="7" t="s">
        <v>556</v>
      </c>
      <c r="E2850" s="5">
        <v>6004</v>
      </c>
      <c r="F2850" s="7" t="s">
        <v>499</v>
      </c>
      <c r="G2850" s="5">
        <v>5</v>
      </c>
      <c r="H2850" s="7" t="s">
        <v>557</v>
      </c>
      <c r="I2850" s="7" t="s">
        <v>520</v>
      </c>
      <c r="J2850" s="7" t="s">
        <v>103</v>
      </c>
      <c r="K2850" s="7" t="s">
        <v>558</v>
      </c>
      <c r="L2850" s="7" t="s">
        <v>522</v>
      </c>
      <c r="M2850" s="5" t="s">
        <v>559</v>
      </c>
      <c r="N2850" s="5" t="s">
        <v>560</v>
      </c>
      <c r="O2850" s="7" t="s">
        <v>561</v>
      </c>
      <c r="P2850" s="5">
        <v>12000</v>
      </c>
      <c r="Q2850" s="5">
        <v>20900</v>
      </c>
      <c r="R2850" s="5">
        <v>16700</v>
      </c>
      <c r="S2850" s="5">
        <v>20900</v>
      </c>
      <c r="T2850" s="5">
        <v>41600</v>
      </c>
      <c r="U2850" s="5">
        <v>59300</v>
      </c>
      <c r="V2850" s="5">
        <v>59300</v>
      </c>
      <c r="W2850" s="5">
        <v>0</v>
      </c>
      <c r="X2850" s="5">
        <v>0</v>
      </c>
      <c r="Y2850" s="5">
        <v>0</v>
      </c>
      <c r="Z2850" s="5">
        <v>0</v>
      </c>
      <c r="AA2850" s="5">
        <v>6.3278978050000001</v>
      </c>
      <c r="AB2850" s="5">
        <v>-75.515675049999999</v>
      </c>
      <c r="AC2850" s="7" t="s">
        <v>21</v>
      </c>
      <c r="AD2850" s="5">
        <v>7656559900</v>
      </c>
      <c r="AE2850" s="5" t="str">
        <f>MID(TablaPivotFinal[[#This Row],[Fecha]],1,4)</f>
        <v>2016</v>
      </c>
      <c r="AF2850" s="5" t="str">
        <f>MID(TablaPivotFinal[[#This Row],[Fecha]],5,3)</f>
        <v>Feb</v>
      </c>
      <c r="AG2850" s="7">
        <v>7656559900</v>
      </c>
      <c r="AH2850" s="8">
        <v>531865</v>
      </c>
      <c r="AI2850" t="s">
        <v>1100</v>
      </c>
      <c r="AJ2850" t="s">
        <v>865</v>
      </c>
      <c r="AK2850" t="s">
        <v>1228</v>
      </c>
    </row>
    <row r="2851" spans="1:37" x14ac:dyDescent="0.3">
      <c r="A2851" t="str">
        <f t="shared" si="132"/>
        <v>GUARNE-Concesión Devimed</v>
      </c>
      <c r="B2851" t="str">
        <f t="shared" si="133"/>
        <v>2016Jul</v>
      </c>
      <c r="C2851" t="str">
        <f t="shared" si="134"/>
        <v>6.327897805-75.51567505</v>
      </c>
      <c r="D2851" s="9" t="s">
        <v>556</v>
      </c>
      <c r="E2851" s="6">
        <v>6004</v>
      </c>
      <c r="F2851" s="9" t="s">
        <v>499</v>
      </c>
      <c r="G2851" s="6">
        <v>5</v>
      </c>
      <c r="H2851" s="9" t="s">
        <v>557</v>
      </c>
      <c r="I2851" s="9" t="s">
        <v>520</v>
      </c>
      <c r="J2851" s="9" t="s">
        <v>103</v>
      </c>
      <c r="K2851" s="9" t="s">
        <v>558</v>
      </c>
      <c r="L2851" s="9" t="s">
        <v>522</v>
      </c>
      <c r="M2851" s="6" t="s">
        <v>559</v>
      </c>
      <c r="N2851" s="6" t="s">
        <v>560</v>
      </c>
      <c r="O2851" s="9" t="s">
        <v>561</v>
      </c>
      <c r="P2851" s="6">
        <v>12000</v>
      </c>
      <c r="Q2851" s="6">
        <v>20900</v>
      </c>
      <c r="R2851" s="6">
        <v>16700</v>
      </c>
      <c r="S2851" s="6">
        <v>20900</v>
      </c>
      <c r="T2851" s="6">
        <v>41600</v>
      </c>
      <c r="U2851" s="6">
        <v>59300</v>
      </c>
      <c r="V2851" s="6">
        <v>59300</v>
      </c>
      <c r="W2851" s="6">
        <v>0</v>
      </c>
      <c r="X2851" s="6">
        <v>0</v>
      </c>
      <c r="Y2851" s="6">
        <v>0</v>
      </c>
      <c r="Z2851" s="6">
        <v>0</v>
      </c>
      <c r="AA2851" s="6">
        <v>6.3278978050000001</v>
      </c>
      <c r="AB2851" s="6">
        <v>-75.515675049999999</v>
      </c>
      <c r="AC2851" s="9" t="s">
        <v>23</v>
      </c>
      <c r="AD2851" s="6">
        <v>7880164700</v>
      </c>
      <c r="AE2851" s="6" t="str">
        <f>MID(TablaPivotFinal[[#This Row],[Fecha]],1,4)</f>
        <v>2016</v>
      </c>
      <c r="AF2851" s="6" t="str">
        <f>MID(TablaPivotFinal[[#This Row],[Fecha]],5,3)</f>
        <v>Jul</v>
      </c>
      <c r="AG2851" s="9">
        <v>7880164700</v>
      </c>
      <c r="AH2851" s="10">
        <v>597034</v>
      </c>
      <c r="AI2851" t="s">
        <v>1100</v>
      </c>
      <c r="AJ2851" t="s">
        <v>870</v>
      </c>
      <c r="AK2851" t="s">
        <v>1228</v>
      </c>
    </row>
    <row r="2852" spans="1:37" x14ac:dyDescent="0.3">
      <c r="A2852" t="str">
        <f t="shared" si="132"/>
        <v>GUARNE-Concesión Devimed</v>
      </c>
      <c r="B2852" t="str">
        <f t="shared" si="133"/>
        <v>2016Jun</v>
      </c>
      <c r="C2852" t="str">
        <f t="shared" si="134"/>
        <v>6.327897805-75.51567505</v>
      </c>
      <c r="D2852" s="7" t="s">
        <v>556</v>
      </c>
      <c r="E2852" s="5">
        <v>6004</v>
      </c>
      <c r="F2852" s="7" t="s">
        <v>499</v>
      </c>
      <c r="G2852" s="5">
        <v>5</v>
      </c>
      <c r="H2852" s="7" t="s">
        <v>557</v>
      </c>
      <c r="I2852" s="7" t="s">
        <v>520</v>
      </c>
      <c r="J2852" s="7" t="s">
        <v>103</v>
      </c>
      <c r="K2852" s="7" t="s">
        <v>558</v>
      </c>
      <c r="L2852" s="7" t="s">
        <v>522</v>
      </c>
      <c r="M2852" s="5" t="s">
        <v>559</v>
      </c>
      <c r="N2852" s="5" t="s">
        <v>560</v>
      </c>
      <c r="O2852" s="7" t="s">
        <v>561</v>
      </c>
      <c r="P2852" s="5">
        <v>12000</v>
      </c>
      <c r="Q2852" s="5">
        <v>20900</v>
      </c>
      <c r="R2852" s="5">
        <v>16700</v>
      </c>
      <c r="S2852" s="5">
        <v>20900</v>
      </c>
      <c r="T2852" s="5">
        <v>41600</v>
      </c>
      <c r="U2852" s="5">
        <v>59300</v>
      </c>
      <c r="V2852" s="5">
        <v>59300</v>
      </c>
      <c r="W2852" s="5">
        <v>0</v>
      </c>
      <c r="X2852" s="5">
        <v>0</v>
      </c>
      <c r="Y2852" s="5">
        <v>0</v>
      </c>
      <c r="Z2852" s="5">
        <v>0</v>
      </c>
      <c r="AA2852" s="5">
        <v>6.3278978050000001</v>
      </c>
      <c r="AB2852" s="5">
        <v>-75.515675049999999</v>
      </c>
      <c r="AC2852" s="7" t="s">
        <v>25</v>
      </c>
      <c r="AD2852" s="5">
        <v>8125945900</v>
      </c>
      <c r="AE2852" s="5" t="str">
        <f>MID(TablaPivotFinal[[#This Row],[Fecha]],1,4)</f>
        <v>2016</v>
      </c>
      <c r="AF2852" s="5" t="str">
        <f>MID(TablaPivotFinal[[#This Row],[Fecha]],5,3)</f>
        <v>Jun</v>
      </c>
      <c r="AG2852" s="7">
        <v>8125945900</v>
      </c>
      <c r="AH2852" s="8">
        <v>588643</v>
      </c>
      <c r="AI2852" t="s">
        <v>1100</v>
      </c>
      <c r="AJ2852" t="s">
        <v>869</v>
      </c>
      <c r="AK2852" t="s">
        <v>1228</v>
      </c>
    </row>
    <row r="2853" spans="1:37" x14ac:dyDescent="0.3">
      <c r="A2853" t="str">
        <f t="shared" si="132"/>
        <v>GUARNE-Concesión Devimed</v>
      </c>
      <c r="B2853" t="str">
        <f t="shared" si="133"/>
        <v>2016Mar</v>
      </c>
      <c r="C2853" t="str">
        <f t="shared" si="134"/>
        <v>6.327897805-75.51567505</v>
      </c>
      <c r="D2853" s="9" t="s">
        <v>556</v>
      </c>
      <c r="E2853" s="6">
        <v>6004</v>
      </c>
      <c r="F2853" s="9" t="s">
        <v>499</v>
      </c>
      <c r="G2853" s="6">
        <v>5</v>
      </c>
      <c r="H2853" s="9" t="s">
        <v>557</v>
      </c>
      <c r="I2853" s="9" t="s">
        <v>520</v>
      </c>
      <c r="J2853" s="9" t="s">
        <v>103</v>
      </c>
      <c r="K2853" s="9" t="s">
        <v>558</v>
      </c>
      <c r="L2853" s="9" t="s">
        <v>522</v>
      </c>
      <c r="M2853" s="6" t="s">
        <v>559</v>
      </c>
      <c r="N2853" s="6" t="s">
        <v>560</v>
      </c>
      <c r="O2853" s="9" t="s">
        <v>561</v>
      </c>
      <c r="P2853" s="6">
        <v>12000</v>
      </c>
      <c r="Q2853" s="6">
        <v>20900</v>
      </c>
      <c r="R2853" s="6">
        <v>16700</v>
      </c>
      <c r="S2853" s="6">
        <v>20900</v>
      </c>
      <c r="T2853" s="6">
        <v>41600</v>
      </c>
      <c r="U2853" s="6">
        <v>59300</v>
      </c>
      <c r="V2853" s="6">
        <v>59300</v>
      </c>
      <c r="W2853" s="6">
        <v>0</v>
      </c>
      <c r="X2853" s="6">
        <v>0</v>
      </c>
      <c r="Y2853" s="6">
        <v>0</v>
      </c>
      <c r="Z2853" s="6">
        <v>0</v>
      </c>
      <c r="AA2853" s="6">
        <v>6.3278978050000001</v>
      </c>
      <c r="AB2853" s="6">
        <v>-75.515675049999999</v>
      </c>
      <c r="AC2853" s="9" t="s">
        <v>27</v>
      </c>
      <c r="AD2853" s="6">
        <v>8433963600</v>
      </c>
      <c r="AE2853" s="6" t="str">
        <f>MID(TablaPivotFinal[[#This Row],[Fecha]],1,4)</f>
        <v>2016</v>
      </c>
      <c r="AF2853" s="6" t="str">
        <f>MID(TablaPivotFinal[[#This Row],[Fecha]],5,3)</f>
        <v>Mar</v>
      </c>
      <c r="AG2853" s="9">
        <v>8433963600</v>
      </c>
      <c r="AH2853" s="10">
        <v>608554</v>
      </c>
      <c r="AI2853" t="s">
        <v>1100</v>
      </c>
      <c r="AJ2853" t="s">
        <v>866</v>
      </c>
      <c r="AK2853" t="s">
        <v>1228</v>
      </c>
    </row>
    <row r="2854" spans="1:37" x14ac:dyDescent="0.3">
      <c r="A2854" t="str">
        <f t="shared" si="132"/>
        <v>GUARNE-Concesión Devimed</v>
      </c>
      <c r="B2854" t="str">
        <f t="shared" si="133"/>
        <v>2016May</v>
      </c>
      <c r="C2854" t="str">
        <f t="shared" si="134"/>
        <v>6.327897805-75.51567505</v>
      </c>
      <c r="D2854" s="7" t="s">
        <v>556</v>
      </c>
      <c r="E2854" s="5">
        <v>6004</v>
      </c>
      <c r="F2854" s="7" t="s">
        <v>499</v>
      </c>
      <c r="G2854" s="5">
        <v>5</v>
      </c>
      <c r="H2854" s="7" t="s">
        <v>557</v>
      </c>
      <c r="I2854" s="7" t="s">
        <v>520</v>
      </c>
      <c r="J2854" s="7" t="s">
        <v>103</v>
      </c>
      <c r="K2854" s="7" t="s">
        <v>558</v>
      </c>
      <c r="L2854" s="7" t="s">
        <v>522</v>
      </c>
      <c r="M2854" s="5" t="s">
        <v>559</v>
      </c>
      <c r="N2854" s="5" t="s">
        <v>560</v>
      </c>
      <c r="O2854" s="7" t="s">
        <v>561</v>
      </c>
      <c r="P2854" s="5">
        <v>12000</v>
      </c>
      <c r="Q2854" s="5">
        <v>20900</v>
      </c>
      <c r="R2854" s="5">
        <v>16700</v>
      </c>
      <c r="S2854" s="5">
        <v>20900</v>
      </c>
      <c r="T2854" s="5">
        <v>41600</v>
      </c>
      <c r="U2854" s="5">
        <v>59300</v>
      </c>
      <c r="V2854" s="5">
        <v>59300</v>
      </c>
      <c r="W2854" s="5">
        <v>0</v>
      </c>
      <c r="X2854" s="5">
        <v>0</v>
      </c>
      <c r="Y2854" s="5">
        <v>0</v>
      </c>
      <c r="Z2854" s="5">
        <v>0</v>
      </c>
      <c r="AA2854" s="5">
        <v>6.3278978050000001</v>
      </c>
      <c r="AB2854" s="5">
        <v>-75.515675049999999</v>
      </c>
      <c r="AC2854" s="7" t="s">
        <v>29</v>
      </c>
      <c r="AD2854" s="5">
        <v>8359895300</v>
      </c>
      <c r="AE2854" s="5" t="str">
        <f>MID(TablaPivotFinal[[#This Row],[Fecha]],1,4)</f>
        <v>2016</v>
      </c>
      <c r="AF2854" s="5" t="str">
        <f>MID(TablaPivotFinal[[#This Row],[Fecha]],5,3)</f>
        <v>May</v>
      </c>
      <c r="AG2854" s="7">
        <v>8359895300</v>
      </c>
      <c r="AH2854" s="8">
        <v>596588</v>
      </c>
      <c r="AI2854" t="s">
        <v>1100</v>
      </c>
      <c r="AJ2854" t="s">
        <v>868</v>
      </c>
      <c r="AK2854" t="s">
        <v>1228</v>
      </c>
    </row>
    <row r="2855" spans="1:37" x14ac:dyDescent="0.3">
      <c r="A2855" t="str">
        <f t="shared" si="132"/>
        <v>GUARNE-Concesión Devimed</v>
      </c>
      <c r="B2855" t="str">
        <f t="shared" si="133"/>
        <v>2016Nov</v>
      </c>
      <c r="C2855" t="str">
        <f t="shared" si="134"/>
        <v>6.327897805-75.51567505</v>
      </c>
      <c r="D2855" s="9" t="s">
        <v>556</v>
      </c>
      <c r="E2855" s="6">
        <v>6004</v>
      </c>
      <c r="F2855" s="9" t="s">
        <v>499</v>
      </c>
      <c r="G2855" s="6">
        <v>5</v>
      </c>
      <c r="H2855" s="9" t="s">
        <v>557</v>
      </c>
      <c r="I2855" s="9" t="s">
        <v>520</v>
      </c>
      <c r="J2855" s="9" t="s">
        <v>103</v>
      </c>
      <c r="K2855" s="9" t="s">
        <v>558</v>
      </c>
      <c r="L2855" s="9" t="s">
        <v>522</v>
      </c>
      <c r="M2855" s="6" t="s">
        <v>559</v>
      </c>
      <c r="N2855" s="6" t="s">
        <v>560</v>
      </c>
      <c r="O2855" s="9" t="s">
        <v>561</v>
      </c>
      <c r="P2855" s="6">
        <v>12000</v>
      </c>
      <c r="Q2855" s="6">
        <v>20900</v>
      </c>
      <c r="R2855" s="6">
        <v>16700</v>
      </c>
      <c r="S2855" s="6">
        <v>20900</v>
      </c>
      <c r="T2855" s="6">
        <v>41600</v>
      </c>
      <c r="U2855" s="6">
        <v>59300</v>
      </c>
      <c r="V2855" s="6">
        <v>59300</v>
      </c>
      <c r="W2855" s="6">
        <v>0</v>
      </c>
      <c r="X2855" s="6">
        <v>0</v>
      </c>
      <c r="Y2855" s="6">
        <v>0</v>
      </c>
      <c r="Z2855" s="6">
        <v>0</v>
      </c>
      <c r="AA2855" s="6">
        <v>6.3278978050000001</v>
      </c>
      <c r="AB2855" s="6">
        <v>-75.515675049999999</v>
      </c>
      <c r="AC2855" s="9" t="s">
        <v>31</v>
      </c>
      <c r="AD2855" s="6">
        <v>7253507600</v>
      </c>
      <c r="AE2855" s="6" t="str">
        <f>MID(TablaPivotFinal[[#This Row],[Fecha]],1,4)</f>
        <v>2016</v>
      </c>
      <c r="AF2855" s="6" t="str">
        <f>MID(TablaPivotFinal[[#This Row],[Fecha]],5,3)</f>
        <v>Nov</v>
      </c>
      <c r="AG2855" s="9">
        <v>7253507600</v>
      </c>
      <c r="AH2855" s="10">
        <v>497690</v>
      </c>
      <c r="AI2855" t="s">
        <v>1100</v>
      </c>
      <c r="AJ2855" t="s">
        <v>874</v>
      </c>
      <c r="AK2855" t="s">
        <v>1228</v>
      </c>
    </row>
    <row r="2856" spans="1:37" x14ac:dyDescent="0.3">
      <c r="A2856" t="str">
        <f t="shared" si="132"/>
        <v>GUARNE-Concesión Devimed</v>
      </c>
      <c r="B2856" t="str">
        <f t="shared" si="133"/>
        <v>2016Oct</v>
      </c>
      <c r="C2856" t="str">
        <f t="shared" si="134"/>
        <v>6.327897805-75.51567505</v>
      </c>
      <c r="D2856" s="7" t="s">
        <v>556</v>
      </c>
      <c r="E2856" s="5">
        <v>6004</v>
      </c>
      <c r="F2856" s="7" t="s">
        <v>499</v>
      </c>
      <c r="G2856" s="5">
        <v>5</v>
      </c>
      <c r="H2856" s="7" t="s">
        <v>557</v>
      </c>
      <c r="I2856" s="7" t="s">
        <v>520</v>
      </c>
      <c r="J2856" s="7" t="s">
        <v>103</v>
      </c>
      <c r="K2856" s="7" t="s">
        <v>558</v>
      </c>
      <c r="L2856" s="7" t="s">
        <v>522</v>
      </c>
      <c r="M2856" s="5" t="s">
        <v>559</v>
      </c>
      <c r="N2856" s="5" t="s">
        <v>560</v>
      </c>
      <c r="O2856" s="7" t="s">
        <v>561</v>
      </c>
      <c r="P2856" s="5">
        <v>12000</v>
      </c>
      <c r="Q2856" s="5">
        <v>20900</v>
      </c>
      <c r="R2856" s="5">
        <v>16700</v>
      </c>
      <c r="S2856" s="5">
        <v>20900</v>
      </c>
      <c r="T2856" s="5">
        <v>41600</v>
      </c>
      <c r="U2856" s="5">
        <v>59300</v>
      </c>
      <c r="V2856" s="5">
        <v>59300</v>
      </c>
      <c r="W2856" s="5">
        <v>0</v>
      </c>
      <c r="X2856" s="5">
        <v>0</v>
      </c>
      <c r="Y2856" s="5">
        <v>0</v>
      </c>
      <c r="Z2856" s="5">
        <v>0</v>
      </c>
      <c r="AA2856" s="5">
        <v>6.3278978050000001</v>
      </c>
      <c r="AB2856" s="5">
        <v>-75.515675049999999</v>
      </c>
      <c r="AC2856" s="7" t="s">
        <v>33</v>
      </c>
      <c r="AD2856" s="5">
        <v>7678974400</v>
      </c>
      <c r="AE2856" s="5" t="str">
        <f>MID(TablaPivotFinal[[#This Row],[Fecha]],1,4)</f>
        <v>2016</v>
      </c>
      <c r="AF2856" s="5" t="str">
        <f>MID(TablaPivotFinal[[#This Row],[Fecha]],5,3)</f>
        <v>Oct</v>
      </c>
      <c r="AG2856" s="7">
        <v>7678974400</v>
      </c>
      <c r="AH2856" s="8">
        <v>546704</v>
      </c>
      <c r="AI2856" t="s">
        <v>1100</v>
      </c>
      <c r="AJ2856" t="s">
        <v>873</v>
      </c>
      <c r="AK2856" t="s">
        <v>1228</v>
      </c>
    </row>
    <row r="2857" spans="1:37" x14ac:dyDescent="0.3">
      <c r="A2857" t="str">
        <f t="shared" si="132"/>
        <v>GUARNE-Concesión Devimed</v>
      </c>
      <c r="B2857" t="str">
        <f t="shared" si="133"/>
        <v>2016Sep</v>
      </c>
      <c r="C2857" t="str">
        <f t="shared" si="134"/>
        <v>6.327897805-75.51567505</v>
      </c>
      <c r="D2857" s="9" t="s">
        <v>556</v>
      </c>
      <c r="E2857" s="6">
        <v>6004</v>
      </c>
      <c r="F2857" s="9" t="s">
        <v>499</v>
      </c>
      <c r="G2857" s="6">
        <v>5</v>
      </c>
      <c r="H2857" s="9" t="s">
        <v>557</v>
      </c>
      <c r="I2857" s="9" t="s">
        <v>520</v>
      </c>
      <c r="J2857" s="9" t="s">
        <v>103</v>
      </c>
      <c r="K2857" s="9" t="s">
        <v>558</v>
      </c>
      <c r="L2857" s="9" t="s">
        <v>522</v>
      </c>
      <c r="M2857" s="6" t="s">
        <v>559</v>
      </c>
      <c r="N2857" s="6" t="s">
        <v>560</v>
      </c>
      <c r="O2857" s="9" t="s">
        <v>561</v>
      </c>
      <c r="P2857" s="6">
        <v>12000</v>
      </c>
      <c r="Q2857" s="6">
        <v>20900</v>
      </c>
      <c r="R2857" s="6">
        <v>16700</v>
      </c>
      <c r="S2857" s="6">
        <v>20900</v>
      </c>
      <c r="T2857" s="6">
        <v>41600</v>
      </c>
      <c r="U2857" s="6">
        <v>59300</v>
      </c>
      <c r="V2857" s="6">
        <v>59300</v>
      </c>
      <c r="W2857" s="6">
        <v>0</v>
      </c>
      <c r="X2857" s="6">
        <v>0</v>
      </c>
      <c r="Y2857" s="6">
        <v>0</v>
      </c>
      <c r="Z2857" s="6">
        <v>0</v>
      </c>
      <c r="AA2857" s="6">
        <v>6.3278978050000001</v>
      </c>
      <c r="AB2857" s="6">
        <v>-75.515675049999999</v>
      </c>
      <c r="AC2857" s="9" t="s">
        <v>35</v>
      </c>
      <c r="AD2857" s="6">
        <v>8251193800</v>
      </c>
      <c r="AE2857" s="6" t="str">
        <f>MID(TablaPivotFinal[[#This Row],[Fecha]],1,4)</f>
        <v>2016</v>
      </c>
      <c r="AF2857" s="6" t="str">
        <f>MID(TablaPivotFinal[[#This Row],[Fecha]],5,3)</f>
        <v>Sep</v>
      </c>
      <c r="AG2857" s="9">
        <v>8251193800</v>
      </c>
      <c r="AH2857" s="10">
        <v>579692</v>
      </c>
      <c r="AI2857" t="s">
        <v>1100</v>
      </c>
      <c r="AJ2857" t="s">
        <v>872</v>
      </c>
      <c r="AK2857" t="s">
        <v>1228</v>
      </c>
    </row>
    <row r="2858" spans="1:37" x14ac:dyDescent="0.3">
      <c r="A2858" t="str">
        <f t="shared" si="132"/>
        <v>GUARNE-Concesión Devimed</v>
      </c>
      <c r="B2858" t="str">
        <f t="shared" si="133"/>
        <v>2017Abr</v>
      </c>
      <c r="C2858" t="str">
        <f t="shared" si="134"/>
        <v>6.327897805-75.51567505</v>
      </c>
      <c r="D2858" s="7" t="s">
        <v>556</v>
      </c>
      <c r="E2858" s="5">
        <v>6004</v>
      </c>
      <c r="F2858" s="7" t="s">
        <v>499</v>
      </c>
      <c r="G2858" s="5">
        <v>5</v>
      </c>
      <c r="H2858" s="7" t="s">
        <v>557</v>
      </c>
      <c r="I2858" s="7" t="s">
        <v>520</v>
      </c>
      <c r="J2858" s="7" t="s">
        <v>103</v>
      </c>
      <c r="K2858" s="7" t="s">
        <v>558</v>
      </c>
      <c r="L2858" s="7" t="s">
        <v>522</v>
      </c>
      <c r="M2858" s="5" t="s">
        <v>559</v>
      </c>
      <c r="N2858" s="5" t="s">
        <v>560</v>
      </c>
      <c r="O2858" s="7" t="s">
        <v>561</v>
      </c>
      <c r="P2858" s="5">
        <v>12000</v>
      </c>
      <c r="Q2858" s="5">
        <v>20900</v>
      </c>
      <c r="R2858" s="5">
        <v>16700</v>
      </c>
      <c r="S2858" s="5">
        <v>20900</v>
      </c>
      <c r="T2858" s="5">
        <v>41600</v>
      </c>
      <c r="U2858" s="5">
        <v>59300</v>
      </c>
      <c r="V2858" s="5">
        <v>59300</v>
      </c>
      <c r="W2858" s="5">
        <v>0</v>
      </c>
      <c r="X2858" s="5">
        <v>0</v>
      </c>
      <c r="Y2858" s="5">
        <v>0</v>
      </c>
      <c r="Z2858" s="5">
        <v>0</v>
      </c>
      <c r="AA2858" s="5">
        <v>6.3278978050000001</v>
      </c>
      <c r="AB2858" s="5">
        <v>-75.515675049999999</v>
      </c>
      <c r="AC2858" s="7" t="s">
        <v>37</v>
      </c>
      <c r="AD2858" s="5">
        <v>8827077200</v>
      </c>
      <c r="AE2858" s="5" t="str">
        <f>MID(TablaPivotFinal[[#This Row],[Fecha]],1,4)</f>
        <v>2017</v>
      </c>
      <c r="AF2858" s="5" t="str">
        <f>MID(TablaPivotFinal[[#This Row],[Fecha]],5,3)</f>
        <v>Abr</v>
      </c>
      <c r="AG2858" s="7">
        <v>8827077200</v>
      </c>
      <c r="AH2858" s="8">
        <v>19516.400000000001</v>
      </c>
      <c r="AI2858" t="s">
        <v>1100</v>
      </c>
      <c r="AJ2858" t="s">
        <v>879</v>
      </c>
      <c r="AK2858" t="s">
        <v>1228</v>
      </c>
    </row>
    <row r="2859" spans="1:37" x14ac:dyDescent="0.3">
      <c r="A2859" t="str">
        <f t="shared" si="132"/>
        <v>GUARNE-Concesión Devimed</v>
      </c>
      <c r="B2859" t="str">
        <f t="shared" si="133"/>
        <v>2017Ago</v>
      </c>
      <c r="C2859" t="str">
        <f t="shared" si="134"/>
        <v>6.327897805-75.51567505</v>
      </c>
      <c r="D2859" s="9" t="s">
        <v>556</v>
      </c>
      <c r="E2859" s="6">
        <v>6004</v>
      </c>
      <c r="F2859" s="9" t="s">
        <v>499</v>
      </c>
      <c r="G2859" s="6">
        <v>5</v>
      </c>
      <c r="H2859" s="9" t="s">
        <v>557</v>
      </c>
      <c r="I2859" s="9" t="s">
        <v>520</v>
      </c>
      <c r="J2859" s="9" t="s">
        <v>103</v>
      </c>
      <c r="K2859" s="9" t="s">
        <v>558</v>
      </c>
      <c r="L2859" s="9" t="s">
        <v>522</v>
      </c>
      <c r="M2859" s="6" t="s">
        <v>559</v>
      </c>
      <c r="N2859" s="6" t="s">
        <v>560</v>
      </c>
      <c r="O2859" s="9" t="s">
        <v>561</v>
      </c>
      <c r="P2859" s="6">
        <v>12000</v>
      </c>
      <c r="Q2859" s="6">
        <v>20900</v>
      </c>
      <c r="R2859" s="6">
        <v>16700</v>
      </c>
      <c r="S2859" s="6">
        <v>20900</v>
      </c>
      <c r="T2859" s="6">
        <v>41600</v>
      </c>
      <c r="U2859" s="6">
        <v>59300</v>
      </c>
      <c r="V2859" s="6">
        <v>59300</v>
      </c>
      <c r="W2859" s="6">
        <v>0</v>
      </c>
      <c r="X2859" s="6">
        <v>0</v>
      </c>
      <c r="Y2859" s="6">
        <v>0</v>
      </c>
      <c r="Z2859" s="6">
        <v>0</v>
      </c>
      <c r="AA2859" s="6">
        <v>6.3278978050000001</v>
      </c>
      <c r="AB2859" s="6">
        <v>-75.515675049999999</v>
      </c>
      <c r="AC2859" s="9" t="s">
        <v>39</v>
      </c>
      <c r="AD2859" s="6">
        <v>9614897200</v>
      </c>
      <c r="AE2859" s="6" t="str">
        <f>MID(TablaPivotFinal[[#This Row],[Fecha]],1,4)</f>
        <v>2017</v>
      </c>
      <c r="AF2859" s="6" t="str">
        <f>MID(TablaPivotFinal[[#This Row],[Fecha]],5,3)</f>
        <v>Ago</v>
      </c>
      <c r="AG2859" s="9">
        <v>9614897200</v>
      </c>
      <c r="AH2859" s="10">
        <v>20129.48387</v>
      </c>
      <c r="AI2859" t="s">
        <v>1100</v>
      </c>
      <c r="AJ2859" t="s">
        <v>883</v>
      </c>
      <c r="AK2859" t="s">
        <v>1228</v>
      </c>
    </row>
    <row r="2860" spans="1:37" x14ac:dyDescent="0.3">
      <c r="A2860" t="str">
        <f t="shared" si="132"/>
        <v>GUARNE-Concesión Devimed</v>
      </c>
      <c r="B2860" t="str">
        <f t="shared" si="133"/>
        <v>2017Dic</v>
      </c>
      <c r="C2860" t="str">
        <f t="shared" si="134"/>
        <v>6.327897805-75.51567505</v>
      </c>
      <c r="D2860" s="7" t="s">
        <v>556</v>
      </c>
      <c r="E2860" s="5">
        <v>6004</v>
      </c>
      <c r="F2860" s="7" t="s">
        <v>499</v>
      </c>
      <c r="G2860" s="5">
        <v>5</v>
      </c>
      <c r="H2860" s="7" t="s">
        <v>557</v>
      </c>
      <c r="I2860" s="7" t="s">
        <v>520</v>
      </c>
      <c r="J2860" s="7" t="s">
        <v>103</v>
      </c>
      <c r="K2860" s="7" t="s">
        <v>558</v>
      </c>
      <c r="L2860" s="7" t="s">
        <v>522</v>
      </c>
      <c r="M2860" s="5" t="s">
        <v>559</v>
      </c>
      <c r="N2860" s="5" t="s">
        <v>560</v>
      </c>
      <c r="O2860" s="7" t="s">
        <v>561</v>
      </c>
      <c r="P2860" s="5">
        <v>12000</v>
      </c>
      <c r="Q2860" s="5">
        <v>20900</v>
      </c>
      <c r="R2860" s="5">
        <v>16700</v>
      </c>
      <c r="S2860" s="5">
        <v>20900</v>
      </c>
      <c r="T2860" s="5">
        <v>41600</v>
      </c>
      <c r="U2860" s="5">
        <v>59300</v>
      </c>
      <c r="V2860" s="5">
        <v>59300</v>
      </c>
      <c r="W2860" s="5">
        <v>0</v>
      </c>
      <c r="X2860" s="5">
        <v>0</v>
      </c>
      <c r="Y2860" s="5">
        <v>0</v>
      </c>
      <c r="Z2860" s="5">
        <v>0</v>
      </c>
      <c r="AA2860" s="5">
        <v>6.3278978050000001</v>
      </c>
      <c r="AB2860" s="5">
        <v>-75.515675049999999</v>
      </c>
      <c r="AC2860" s="7" t="s">
        <v>41</v>
      </c>
      <c r="AD2860" s="5">
        <v>10415413400</v>
      </c>
      <c r="AE2860" s="5" t="str">
        <f>MID(TablaPivotFinal[[#This Row],[Fecha]],1,4)</f>
        <v>2017</v>
      </c>
      <c r="AF2860" s="5" t="str">
        <f>MID(TablaPivotFinal[[#This Row],[Fecha]],5,3)</f>
        <v>Dic</v>
      </c>
      <c r="AG2860" s="7">
        <v>10415413400</v>
      </c>
      <c r="AH2860" s="8">
        <v>22774.70968</v>
      </c>
      <c r="AI2860" t="s">
        <v>1100</v>
      </c>
      <c r="AJ2860" t="s">
        <v>887</v>
      </c>
      <c r="AK2860" t="s">
        <v>1228</v>
      </c>
    </row>
    <row r="2861" spans="1:37" x14ac:dyDescent="0.3">
      <c r="A2861" t="str">
        <f t="shared" si="132"/>
        <v>GUARNE-Concesión Devimed</v>
      </c>
      <c r="B2861" t="str">
        <f t="shared" si="133"/>
        <v>2017Ene</v>
      </c>
      <c r="C2861" t="str">
        <f t="shared" si="134"/>
        <v>6.327897805-75.51567505</v>
      </c>
      <c r="D2861" s="9" t="s">
        <v>556</v>
      </c>
      <c r="E2861" s="6">
        <v>6004</v>
      </c>
      <c r="F2861" s="9" t="s">
        <v>499</v>
      </c>
      <c r="G2861" s="6">
        <v>5</v>
      </c>
      <c r="H2861" s="9" t="s">
        <v>557</v>
      </c>
      <c r="I2861" s="9" t="s">
        <v>520</v>
      </c>
      <c r="J2861" s="9" t="s">
        <v>103</v>
      </c>
      <c r="K2861" s="9" t="s">
        <v>558</v>
      </c>
      <c r="L2861" s="9" t="s">
        <v>522</v>
      </c>
      <c r="M2861" s="6" t="s">
        <v>559</v>
      </c>
      <c r="N2861" s="6" t="s">
        <v>560</v>
      </c>
      <c r="O2861" s="9" t="s">
        <v>561</v>
      </c>
      <c r="P2861" s="6">
        <v>12000</v>
      </c>
      <c r="Q2861" s="6">
        <v>20900</v>
      </c>
      <c r="R2861" s="6">
        <v>16700</v>
      </c>
      <c r="S2861" s="6">
        <v>20900</v>
      </c>
      <c r="T2861" s="6">
        <v>41600</v>
      </c>
      <c r="U2861" s="6">
        <v>59300</v>
      </c>
      <c r="V2861" s="6">
        <v>59300</v>
      </c>
      <c r="W2861" s="6">
        <v>0</v>
      </c>
      <c r="X2861" s="6">
        <v>0</v>
      </c>
      <c r="Y2861" s="6">
        <v>0</v>
      </c>
      <c r="Z2861" s="6">
        <v>0</v>
      </c>
      <c r="AA2861" s="6">
        <v>6.3278978050000001</v>
      </c>
      <c r="AB2861" s="6">
        <v>-75.515675049999999</v>
      </c>
      <c r="AC2861" s="9" t="s">
        <v>43</v>
      </c>
      <c r="AD2861" s="6">
        <v>3646261000</v>
      </c>
      <c r="AE2861" s="6" t="str">
        <f>MID(TablaPivotFinal[[#This Row],[Fecha]],1,4)</f>
        <v>2017</v>
      </c>
      <c r="AF2861" s="6" t="str">
        <f>MID(TablaPivotFinal[[#This Row],[Fecha]],5,3)</f>
        <v>Ene</v>
      </c>
      <c r="AG2861" s="9">
        <v>3646261000</v>
      </c>
      <c r="AH2861" s="10">
        <v>7080.1290319999998</v>
      </c>
      <c r="AI2861" t="s">
        <v>1100</v>
      </c>
      <c r="AJ2861" t="s">
        <v>876</v>
      </c>
      <c r="AK2861" t="s">
        <v>1228</v>
      </c>
    </row>
    <row r="2862" spans="1:37" x14ac:dyDescent="0.3">
      <c r="A2862" t="str">
        <f t="shared" si="132"/>
        <v>GUARNE-Concesión Devimed</v>
      </c>
      <c r="B2862" t="str">
        <f t="shared" si="133"/>
        <v>2017Feb</v>
      </c>
      <c r="C2862" t="str">
        <f t="shared" si="134"/>
        <v>6.327897805-75.51567505</v>
      </c>
      <c r="D2862" s="7" t="s">
        <v>556</v>
      </c>
      <c r="E2862" s="5">
        <v>6004</v>
      </c>
      <c r="F2862" s="7" t="s">
        <v>499</v>
      </c>
      <c r="G2862" s="5">
        <v>5</v>
      </c>
      <c r="H2862" s="7" t="s">
        <v>557</v>
      </c>
      <c r="I2862" s="7" t="s">
        <v>520</v>
      </c>
      <c r="J2862" s="7" t="s">
        <v>103</v>
      </c>
      <c r="K2862" s="7" t="s">
        <v>558</v>
      </c>
      <c r="L2862" s="7" t="s">
        <v>522</v>
      </c>
      <c r="M2862" s="5" t="s">
        <v>559</v>
      </c>
      <c r="N2862" s="5" t="s">
        <v>560</v>
      </c>
      <c r="O2862" s="7" t="s">
        <v>561</v>
      </c>
      <c r="P2862" s="5">
        <v>12000</v>
      </c>
      <c r="Q2862" s="5">
        <v>20900</v>
      </c>
      <c r="R2862" s="5">
        <v>16700</v>
      </c>
      <c r="S2862" s="5">
        <v>20900</v>
      </c>
      <c r="T2862" s="5">
        <v>41600</v>
      </c>
      <c r="U2862" s="5">
        <v>59300</v>
      </c>
      <c r="V2862" s="5">
        <v>59300</v>
      </c>
      <c r="W2862" s="5">
        <v>0</v>
      </c>
      <c r="X2862" s="5">
        <v>0</v>
      </c>
      <c r="Y2862" s="5">
        <v>0</v>
      </c>
      <c r="Z2862" s="5">
        <v>0</v>
      </c>
      <c r="AA2862" s="5">
        <v>6.3278978050000001</v>
      </c>
      <c r="AB2862" s="5">
        <v>-75.515675049999999</v>
      </c>
      <c r="AC2862" s="7" t="s">
        <v>45</v>
      </c>
      <c r="AD2862" s="5">
        <v>8013834600</v>
      </c>
      <c r="AE2862" s="5" t="str">
        <f>MID(TablaPivotFinal[[#This Row],[Fecha]],1,4)</f>
        <v>2017</v>
      </c>
      <c r="AF2862" s="5" t="str">
        <f>MID(TablaPivotFinal[[#This Row],[Fecha]],5,3)</f>
        <v>Feb</v>
      </c>
      <c r="AG2862" s="7">
        <v>8013834600</v>
      </c>
      <c r="AH2862" s="8">
        <v>18141.42857</v>
      </c>
      <c r="AI2862" t="s">
        <v>1100</v>
      </c>
      <c r="AJ2862" t="s">
        <v>877</v>
      </c>
      <c r="AK2862" t="s">
        <v>1228</v>
      </c>
    </row>
    <row r="2863" spans="1:37" x14ac:dyDescent="0.3">
      <c r="A2863" t="str">
        <f t="shared" si="132"/>
        <v>GUARNE-Concesión Devimed</v>
      </c>
      <c r="B2863" t="str">
        <f t="shared" si="133"/>
        <v>2017Jul</v>
      </c>
      <c r="C2863" t="str">
        <f t="shared" si="134"/>
        <v>6.327897805-75.51567505</v>
      </c>
      <c r="D2863" s="9" t="s">
        <v>556</v>
      </c>
      <c r="E2863" s="6">
        <v>6004</v>
      </c>
      <c r="F2863" s="9" t="s">
        <v>499</v>
      </c>
      <c r="G2863" s="6">
        <v>5</v>
      </c>
      <c r="H2863" s="9" t="s">
        <v>557</v>
      </c>
      <c r="I2863" s="9" t="s">
        <v>520</v>
      </c>
      <c r="J2863" s="9" t="s">
        <v>103</v>
      </c>
      <c r="K2863" s="9" t="s">
        <v>558</v>
      </c>
      <c r="L2863" s="9" t="s">
        <v>522</v>
      </c>
      <c r="M2863" s="6" t="s">
        <v>559</v>
      </c>
      <c r="N2863" s="6" t="s">
        <v>560</v>
      </c>
      <c r="O2863" s="9" t="s">
        <v>561</v>
      </c>
      <c r="P2863" s="6">
        <v>12000</v>
      </c>
      <c r="Q2863" s="6">
        <v>20900</v>
      </c>
      <c r="R2863" s="6">
        <v>16700</v>
      </c>
      <c r="S2863" s="6">
        <v>20900</v>
      </c>
      <c r="T2863" s="6">
        <v>41600</v>
      </c>
      <c r="U2863" s="6">
        <v>59300</v>
      </c>
      <c r="V2863" s="6">
        <v>59300</v>
      </c>
      <c r="W2863" s="6">
        <v>0</v>
      </c>
      <c r="X2863" s="6">
        <v>0</v>
      </c>
      <c r="Y2863" s="6">
        <v>0</v>
      </c>
      <c r="Z2863" s="6">
        <v>0</v>
      </c>
      <c r="AA2863" s="6">
        <v>6.3278978050000001</v>
      </c>
      <c r="AB2863" s="6">
        <v>-75.515675049999999</v>
      </c>
      <c r="AC2863" s="9" t="s">
        <v>47</v>
      </c>
      <c r="AD2863" s="6">
        <v>9669897200</v>
      </c>
      <c r="AE2863" s="6" t="str">
        <f>MID(TablaPivotFinal[[#This Row],[Fecha]],1,4)</f>
        <v>2017</v>
      </c>
      <c r="AF2863" s="6" t="str">
        <f>MID(TablaPivotFinal[[#This Row],[Fecha]],5,3)</f>
        <v>Jul</v>
      </c>
      <c r="AG2863" s="9">
        <v>9669897200</v>
      </c>
      <c r="AH2863" s="10">
        <v>20633.03226</v>
      </c>
      <c r="AI2863" t="s">
        <v>1100</v>
      </c>
      <c r="AJ2863" t="s">
        <v>882</v>
      </c>
      <c r="AK2863" t="s">
        <v>1228</v>
      </c>
    </row>
    <row r="2864" spans="1:37" x14ac:dyDescent="0.3">
      <c r="A2864" t="str">
        <f t="shared" si="132"/>
        <v>GUARNE-Concesión Devimed</v>
      </c>
      <c r="B2864" t="str">
        <f t="shared" si="133"/>
        <v>2017Jun</v>
      </c>
      <c r="C2864" t="str">
        <f t="shared" si="134"/>
        <v>6.327897805-75.51567505</v>
      </c>
      <c r="D2864" s="7" t="s">
        <v>556</v>
      </c>
      <c r="E2864" s="5">
        <v>6004</v>
      </c>
      <c r="F2864" s="7" t="s">
        <v>499</v>
      </c>
      <c r="G2864" s="5">
        <v>5</v>
      </c>
      <c r="H2864" s="7" t="s">
        <v>557</v>
      </c>
      <c r="I2864" s="7" t="s">
        <v>520</v>
      </c>
      <c r="J2864" s="7" t="s">
        <v>103</v>
      </c>
      <c r="K2864" s="7" t="s">
        <v>558</v>
      </c>
      <c r="L2864" s="7" t="s">
        <v>522</v>
      </c>
      <c r="M2864" s="5" t="s">
        <v>559</v>
      </c>
      <c r="N2864" s="5" t="s">
        <v>560</v>
      </c>
      <c r="O2864" s="7" t="s">
        <v>561</v>
      </c>
      <c r="P2864" s="5">
        <v>12000</v>
      </c>
      <c r="Q2864" s="5">
        <v>20900</v>
      </c>
      <c r="R2864" s="5">
        <v>16700</v>
      </c>
      <c r="S2864" s="5">
        <v>20900</v>
      </c>
      <c r="T2864" s="5">
        <v>41600</v>
      </c>
      <c r="U2864" s="5">
        <v>59300</v>
      </c>
      <c r="V2864" s="5">
        <v>59300</v>
      </c>
      <c r="W2864" s="5">
        <v>0</v>
      </c>
      <c r="X2864" s="5">
        <v>0</v>
      </c>
      <c r="Y2864" s="5">
        <v>0</v>
      </c>
      <c r="Z2864" s="5">
        <v>0</v>
      </c>
      <c r="AA2864" s="5">
        <v>6.3278978050000001</v>
      </c>
      <c r="AB2864" s="5">
        <v>-75.515675049999999</v>
      </c>
      <c r="AC2864" s="7" t="s">
        <v>49</v>
      </c>
      <c r="AD2864" s="5">
        <v>9099981800</v>
      </c>
      <c r="AE2864" s="5" t="str">
        <f>MID(TablaPivotFinal[[#This Row],[Fecha]],1,4)</f>
        <v>2017</v>
      </c>
      <c r="AF2864" s="5" t="str">
        <f>MID(TablaPivotFinal[[#This Row],[Fecha]],5,3)</f>
        <v>Jun</v>
      </c>
      <c r="AG2864" s="7">
        <v>9099981800</v>
      </c>
      <c r="AH2864" s="8">
        <v>19970.266670000001</v>
      </c>
      <c r="AI2864" t="s">
        <v>1100</v>
      </c>
      <c r="AJ2864" t="s">
        <v>881</v>
      </c>
      <c r="AK2864" t="s">
        <v>1228</v>
      </c>
    </row>
    <row r="2865" spans="1:37" x14ac:dyDescent="0.3">
      <c r="A2865" t="str">
        <f t="shared" si="132"/>
        <v>GUARNE-Concesión Devimed</v>
      </c>
      <c r="B2865" t="str">
        <f t="shared" si="133"/>
        <v>2017Mar</v>
      </c>
      <c r="C2865" t="str">
        <f t="shared" si="134"/>
        <v>6.327897805-75.51567505</v>
      </c>
      <c r="D2865" s="9" t="s">
        <v>556</v>
      </c>
      <c r="E2865" s="6">
        <v>6004</v>
      </c>
      <c r="F2865" s="9" t="s">
        <v>499</v>
      </c>
      <c r="G2865" s="6">
        <v>5</v>
      </c>
      <c r="H2865" s="9" t="s">
        <v>557</v>
      </c>
      <c r="I2865" s="9" t="s">
        <v>520</v>
      </c>
      <c r="J2865" s="9" t="s">
        <v>103</v>
      </c>
      <c r="K2865" s="9" t="s">
        <v>558</v>
      </c>
      <c r="L2865" s="9" t="s">
        <v>522</v>
      </c>
      <c r="M2865" s="6" t="s">
        <v>559</v>
      </c>
      <c r="N2865" s="6" t="s">
        <v>560</v>
      </c>
      <c r="O2865" s="9" t="s">
        <v>561</v>
      </c>
      <c r="P2865" s="6">
        <v>12000</v>
      </c>
      <c r="Q2865" s="6">
        <v>20900</v>
      </c>
      <c r="R2865" s="6">
        <v>16700</v>
      </c>
      <c r="S2865" s="6">
        <v>20900</v>
      </c>
      <c r="T2865" s="6">
        <v>41600</v>
      </c>
      <c r="U2865" s="6">
        <v>59300</v>
      </c>
      <c r="V2865" s="6">
        <v>59300</v>
      </c>
      <c r="W2865" s="6">
        <v>0</v>
      </c>
      <c r="X2865" s="6">
        <v>0</v>
      </c>
      <c r="Y2865" s="6">
        <v>0</v>
      </c>
      <c r="Z2865" s="6">
        <v>0</v>
      </c>
      <c r="AA2865" s="6">
        <v>6.3278978050000001</v>
      </c>
      <c r="AB2865" s="6">
        <v>-75.515675049999999</v>
      </c>
      <c r="AC2865" s="9" t="s">
        <v>51</v>
      </c>
      <c r="AD2865" s="6">
        <v>8766227400</v>
      </c>
      <c r="AE2865" s="6" t="str">
        <f>MID(TablaPivotFinal[[#This Row],[Fecha]],1,4)</f>
        <v>2017</v>
      </c>
      <c r="AF2865" s="6" t="str">
        <f>MID(TablaPivotFinal[[#This Row],[Fecha]],5,3)</f>
        <v>Mar</v>
      </c>
      <c r="AG2865" s="9">
        <v>8766227400</v>
      </c>
      <c r="AH2865" s="10">
        <v>18138.74194</v>
      </c>
      <c r="AI2865" t="s">
        <v>1100</v>
      </c>
      <c r="AJ2865" t="s">
        <v>878</v>
      </c>
      <c r="AK2865" t="s">
        <v>1228</v>
      </c>
    </row>
    <row r="2866" spans="1:37" x14ac:dyDescent="0.3">
      <c r="A2866" t="str">
        <f t="shared" si="132"/>
        <v>GUARNE-Concesión Devimed</v>
      </c>
      <c r="B2866" t="str">
        <f t="shared" si="133"/>
        <v>2017May</v>
      </c>
      <c r="C2866" t="str">
        <f t="shared" si="134"/>
        <v>6.327897805-75.51567505</v>
      </c>
      <c r="D2866" s="7" t="s">
        <v>556</v>
      </c>
      <c r="E2866" s="5">
        <v>6004</v>
      </c>
      <c r="F2866" s="7" t="s">
        <v>499</v>
      </c>
      <c r="G2866" s="5">
        <v>5</v>
      </c>
      <c r="H2866" s="7" t="s">
        <v>557</v>
      </c>
      <c r="I2866" s="7" t="s">
        <v>520</v>
      </c>
      <c r="J2866" s="7" t="s">
        <v>103</v>
      </c>
      <c r="K2866" s="7" t="s">
        <v>558</v>
      </c>
      <c r="L2866" s="7" t="s">
        <v>522</v>
      </c>
      <c r="M2866" s="5" t="s">
        <v>559</v>
      </c>
      <c r="N2866" s="5" t="s">
        <v>560</v>
      </c>
      <c r="O2866" s="7" t="s">
        <v>561</v>
      </c>
      <c r="P2866" s="5">
        <v>12000</v>
      </c>
      <c r="Q2866" s="5">
        <v>20900</v>
      </c>
      <c r="R2866" s="5">
        <v>16700</v>
      </c>
      <c r="S2866" s="5">
        <v>20900</v>
      </c>
      <c r="T2866" s="5">
        <v>41600</v>
      </c>
      <c r="U2866" s="5">
        <v>59300</v>
      </c>
      <c r="V2866" s="5">
        <v>59300</v>
      </c>
      <c r="W2866" s="5">
        <v>0</v>
      </c>
      <c r="X2866" s="5">
        <v>0</v>
      </c>
      <c r="Y2866" s="5">
        <v>0</v>
      </c>
      <c r="Z2866" s="5">
        <v>0</v>
      </c>
      <c r="AA2866" s="5">
        <v>6.3278978050000001</v>
      </c>
      <c r="AB2866" s="5">
        <v>-75.515675049999999</v>
      </c>
      <c r="AC2866" s="7" t="s">
        <v>53</v>
      </c>
      <c r="AD2866" s="5">
        <v>8992837500</v>
      </c>
      <c r="AE2866" s="5" t="str">
        <f>MID(TablaPivotFinal[[#This Row],[Fecha]],1,4)</f>
        <v>2017</v>
      </c>
      <c r="AF2866" s="5" t="str">
        <f>MID(TablaPivotFinal[[#This Row],[Fecha]],5,3)</f>
        <v>May</v>
      </c>
      <c r="AG2866" s="7">
        <v>8992837500</v>
      </c>
      <c r="AH2866" s="8">
        <v>18868.54839</v>
      </c>
      <c r="AI2866" t="s">
        <v>1100</v>
      </c>
      <c r="AJ2866" t="s">
        <v>880</v>
      </c>
      <c r="AK2866" t="s">
        <v>1228</v>
      </c>
    </row>
    <row r="2867" spans="1:37" x14ac:dyDescent="0.3">
      <c r="A2867" t="str">
        <f t="shared" si="132"/>
        <v>GUARNE-Concesión Devimed</v>
      </c>
      <c r="B2867" t="str">
        <f t="shared" si="133"/>
        <v>2017Nov</v>
      </c>
      <c r="C2867" t="str">
        <f t="shared" si="134"/>
        <v>6.327897805-75.51567505</v>
      </c>
      <c r="D2867" s="9" t="s">
        <v>556</v>
      </c>
      <c r="E2867" s="6">
        <v>6004</v>
      </c>
      <c r="F2867" s="9" t="s">
        <v>499</v>
      </c>
      <c r="G2867" s="6">
        <v>5</v>
      </c>
      <c r="H2867" s="9" t="s">
        <v>557</v>
      </c>
      <c r="I2867" s="9" t="s">
        <v>520</v>
      </c>
      <c r="J2867" s="9" t="s">
        <v>103</v>
      </c>
      <c r="K2867" s="9" t="s">
        <v>558</v>
      </c>
      <c r="L2867" s="9" t="s">
        <v>522</v>
      </c>
      <c r="M2867" s="6" t="s">
        <v>559</v>
      </c>
      <c r="N2867" s="6" t="s">
        <v>560</v>
      </c>
      <c r="O2867" s="9" t="s">
        <v>561</v>
      </c>
      <c r="P2867" s="6">
        <v>12000</v>
      </c>
      <c r="Q2867" s="6">
        <v>20900</v>
      </c>
      <c r="R2867" s="6">
        <v>16700</v>
      </c>
      <c r="S2867" s="6">
        <v>20900</v>
      </c>
      <c r="T2867" s="6">
        <v>41600</v>
      </c>
      <c r="U2867" s="6">
        <v>59300</v>
      </c>
      <c r="V2867" s="6">
        <v>59300</v>
      </c>
      <c r="W2867" s="6">
        <v>0</v>
      </c>
      <c r="X2867" s="6">
        <v>0</v>
      </c>
      <c r="Y2867" s="6">
        <v>0</v>
      </c>
      <c r="Z2867" s="6">
        <v>0</v>
      </c>
      <c r="AA2867" s="6">
        <v>6.3278978050000001</v>
      </c>
      <c r="AB2867" s="6">
        <v>-75.515675049999999</v>
      </c>
      <c r="AC2867" s="9" t="s">
        <v>55</v>
      </c>
      <c r="AD2867" s="6">
        <v>9382159500</v>
      </c>
      <c r="AE2867" s="6" t="str">
        <f>MID(TablaPivotFinal[[#This Row],[Fecha]],1,4)</f>
        <v>2017</v>
      </c>
      <c r="AF2867" s="6" t="str">
        <f>MID(TablaPivotFinal[[#This Row],[Fecha]],5,3)</f>
        <v>Nov</v>
      </c>
      <c r="AG2867" s="9">
        <v>9382159500</v>
      </c>
      <c r="AH2867" s="10">
        <v>20216.8</v>
      </c>
      <c r="AI2867" t="s">
        <v>1100</v>
      </c>
      <c r="AJ2867" t="s">
        <v>886</v>
      </c>
      <c r="AK2867" t="s">
        <v>1228</v>
      </c>
    </row>
    <row r="2868" spans="1:37" x14ac:dyDescent="0.3">
      <c r="A2868" t="str">
        <f t="shared" si="132"/>
        <v>GUARNE-Concesión Devimed</v>
      </c>
      <c r="B2868" t="str">
        <f t="shared" si="133"/>
        <v>2017Oct</v>
      </c>
      <c r="C2868" t="str">
        <f t="shared" si="134"/>
        <v>6.327897805-75.51567505</v>
      </c>
      <c r="D2868" s="7" t="s">
        <v>556</v>
      </c>
      <c r="E2868" s="5">
        <v>6004</v>
      </c>
      <c r="F2868" s="7" t="s">
        <v>499</v>
      </c>
      <c r="G2868" s="5">
        <v>5</v>
      </c>
      <c r="H2868" s="7" t="s">
        <v>557</v>
      </c>
      <c r="I2868" s="7" t="s">
        <v>520</v>
      </c>
      <c r="J2868" s="7" t="s">
        <v>103</v>
      </c>
      <c r="K2868" s="7" t="s">
        <v>558</v>
      </c>
      <c r="L2868" s="7" t="s">
        <v>522</v>
      </c>
      <c r="M2868" s="5" t="s">
        <v>559</v>
      </c>
      <c r="N2868" s="5" t="s">
        <v>560</v>
      </c>
      <c r="O2868" s="7" t="s">
        <v>561</v>
      </c>
      <c r="P2868" s="5">
        <v>12000</v>
      </c>
      <c r="Q2868" s="5">
        <v>20900</v>
      </c>
      <c r="R2868" s="5">
        <v>16700</v>
      </c>
      <c r="S2868" s="5">
        <v>20900</v>
      </c>
      <c r="T2868" s="5">
        <v>41600</v>
      </c>
      <c r="U2868" s="5">
        <v>59300</v>
      </c>
      <c r="V2868" s="5">
        <v>59300</v>
      </c>
      <c r="W2868" s="5">
        <v>0</v>
      </c>
      <c r="X2868" s="5">
        <v>0</v>
      </c>
      <c r="Y2868" s="5">
        <v>0</v>
      </c>
      <c r="Z2868" s="5">
        <v>0</v>
      </c>
      <c r="AA2868" s="5">
        <v>6.3278978050000001</v>
      </c>
      <c r="AB2868" s="5">
        <v>-75.515675049999999</v>
      </c>
      <c r="AC2868" s="7" t="s">
        <v>57</v>
      </c>
      <c r="AD2868" s="5">
        <v>9300313600</v>
      </c>
      <c r="AE2868" s="5" t="str">
        <f>MID(TablaPivotFinal[[#This Row],[Fecha]],1,4)</f>
        <v>2017</v>
      </c>
      <c r="AF2868" s="5" t="str">
        <f>MID(TablaPivotFinal[[#This Row],[Fecha]],5,3)</f>
        <v>Oct</v>
      </c>
      <c r="AG2868" s="7">
        <v>9300313600</v>
      </c>
      <c r="AH2868" s="8">
        <v>19466.54839</v>
      </c>
      <c r="AI2868" t="s">
        <v>1100</v>
      </c>
      <c r="AJ2868" t="s">
        <v>885</v>
      </c>
      <c r="AK2868" t="s">
        <v>1228</v>
      </c>
    </row>
    <row r="2869" spans="1:37" x14ac:dyDescent="0.3">
      <c r="A2869" t="str">
        <f t="shared" si="132"/>
        <v>GUARNE-Concesión Devimed</v>
      </c>
      <c r="B2869" t="str">
        <f t="shared" si="133"/>
        <v>2017Sep</v>
      </c>
      <c r="C2869" t="str">
        <f t="shared" si="134"/>
        <v>6.327897805-75.51567505</v>
      </c>
      <c r="D2869" s="9" t="s">
        <v>556</v>
      </c>
      <c r="E2869" s="6">
        <v>6004</v>
      </c>
      <c r="F2869" s="9" t="s">
        <v>499</v>
      </c>
      <c r="G2869" s="6">
        <v>5</v>
      </c>
      <c r="H2869" s="9" t="s">
        <v>557</v>
      </c>
      <c r="I2869" s="9" t="s">
        <v>520</v>
      </c>
      <c r="J2869" s="9" t="s">
        <v>103</v>
      </c>
      <c r="K2869" s="9" t="s">
        <v>558</v>
      </c>
      <c r="L2869" s="9" t="s">
        <v>522</v>
      </c>
      <c r="M2869" s="6" t="s">
        <v>559</v>
      </c>
      <c r="N2869" s="6" t="s">
        <v>560</v>
      </c>
      <c r="O2869" s="9" t="s">
        <v>561</v>
      </c>
      <c r="P2869" s="6">
        <v>12000</v>
      </c>
      <c r="Q2869" s="6">
        <v>20900</v>
      </c>
      <c r="R2869" s="6">
        <v>16700</v>
      </c>
      <c r="S2869" s="6">
        <v>20900</v>
      </c>
      <c r="T2869" s="6">
        <v>41600</v>
      </c>
      <c r="U2869" s="6">
        <v>59300</v>
      </c>
      <c r="V2869" s="6">
        <v>59300</v>
      </c>
      <c r="W2869" s="6">
        <v>0</v>
      </c>
      <c r="X2869" s="6">
        <v>0</v>
      </c>
      <c r="Y2869" s="6">
        <v>0</v>
      </c>
      <c r="Z2869" s="6">
        <v>0</v>
      </c>
      <c r="AA2869" s="6">
        <v>6.3278978050000001</v>
      </c>
      <c r="AB2869" s="6">
        <v>-75.515675049999999</v>
      </c>
      <c r="AC2869" s="9" t="s">
        <v>59</v>
      </c>
      <c r="AD2869" s="6">
        <v>8889648000</v>
      </c>
      <c r="AE2869" s="6" t="str">
        <f>MID(TablaPivotFinal[[#This Row],[Fecha]],1,4)</f>
        <v>2017</v>
      </c>
      <c r="AF2869" s="6" t="str">
        <f>MID(TablaPivotFinal[[#This Row],[Fecha]],5,3)</f>
        <v>Sep</v>
      </c>
      <c r="AG2869" s="9">
        <v>8889648000</v>
      </c>
      <c r="AH2869" s="10">
        <v>18970.733329999999</v>
      </c>
      <c r="AI2869" t="s">
        <v>1100</v>
      </c>
      <c r="AJ2869" t="s">
        <v>884</v>
      </c>
      <c r="AK2869" t="s">
        <v>1228</v>
      </c>
    </row>
    <row r="2870" spans="1:37" x14ac:dyDescent="0.3">
      <c r="A2870" t="str">
        <f t="shared" si="132"/>
        <v>GUARNE-Concesión Devimed</v>
      </c>
      <c r="B2870" t="str">
        <f t="shared" si="133"/>
        <v>2018Abr</v>
      </c>
      <c r="C2870" t="str">
        <f t="shared" si="134"/>
        <v>6.327897805-75.51567505</v>
      </c>
      <c r="D2870" s="7" t="s">
        <v>556</v>
      </c>
      <c r="E2870" s="5">
        <v>6004</v>
      </c>
      <c r="F2870" s="7" t="s">
        <v>499</v>
      </c>
      <c r="G2870" s="5">
        <v>5</v>
      </c>
      <c r="H2870" s="7" t="s">
        <v>557</v>
      </c>
      <c r="I2870" s="7" t="s">
        <v>520</v>
      </c>
      <c r="J2870" s="7" t="s">
        <v>103</v>
      </c>
      <c r="K2870" s="7" t="s">
        <v>558</v>
      </c>
      <c r="L2870" s="7" t="s">
        <v>522</v>
      </c>
      <c r="M2870" s="5" t="s">
        <v>559</v>
      </c>
      <c r="N2870" s="5" t="s">
        <v>560</v>
      </c>
      <c r="O2870" s="7" t="s">
        <v>561</v>
      </c>
      <c r="P2870" s="5">
        <v>12000</v>
      </c>
      <c r="Q2870" s="5">
        <v>20900</v>
      </c>
      <c r="R2870" s="5">
        <v>16700</v>
      </c>
      <c r="S2870" s="5">
        <v>20900</v>
      </c>
      <c r="T2870" s="5">
        <v>41600</v>
      </c>
      <c r="U2870" s="5">
        <v>59300</v>
      </c>
      <c r="V2870" s="5">
        <v>59300</v>
      </c>
      <c r="W2870" s="5">
        <v>0</v>
      </c>
      <c r="X2870" s="5">
        <v>0</v>
      </c>
      <c r="Y2870" s="5">
        <v>0</v>
      </c>
      <c r="Z2870" s="5">
        <v>0</v>
      </c>
      <c r="AA2870" s="5">
        <v>6.3278978050000001</v>
      </c>
      <c r="AB2870" s="5">
        <v>-75.515675049999999</v>
      </c>
      <c r="AC2870" s="7" t="s">
        <v>61</v>
      </c>
      <c r="AD2870" s="5">
        <v>9608647200</v>
      </c>
      <c r="AE2870" s="5" t="str">
        <f>MID(TablaPivotFinal[[#This Row],[Fecha]],1,4)</f>
        <v>2018</v>
      </c>
      <c r="AF2870" s="5" t="str">
        <f>MID(TablaPivotFinal[[#This Row],[Fecha]],5,3)</f>
        <v>Abr</v>
      </c>
      <c r="AG2870" s="7">
        <v>9608647200</v>
      </c>
      <c r="AH2870" s="8">
        <v>588284</v>
      </c>
      <c r="AI2870" t="s">
        <v>1100</v>
      </c>
      <c r="AJ2870" t="s">
        <v>891</v>
      </c>
      <c r="AK2870" t="s">
        <v>1228</v>
      </c>
    </row>
    <row r="2871" spans="1:37" x14ac:dyDescent="0.3">
      <c r="A2871" t="str">
        <f t="shared" si="132"/>
        <v>GUARNE-Concesión Devimed</v>
      </c>
      <c r="B2871" t="str">
        <f t="shared" si="133"/>
        <v>2018Ago</v>
      </c>
      <c r="C2871" t="str">
        <f t="shared" si="134"/>
        <v>6.327897805-75.51567505</v>
      </c>
      <c r="D2871" s="9" t="s">
        <v>556</v>
      </c>
      <c r="E2871" s="6">
        <v>6004</v>
      </c>
      <c r="F2871" s="9" t="s">
        <v>499</v>
      </c>
      <c r="G2871" s="6">
        <v>5</v>
      </c>
      <c r="H2871" s="9" t="s">
        <v>557</v>
      </c>
      <c r="I2871" s="9" t="s">
        <v>520</v>
      </c>
      <c r="J2871" s="9" t="s">
        <v>103</v>
      </c>
      <c r="K2871" s="9" t="s">
        <v>558</v>
      </c>
      <c r="L2871" s="9" t="s">
        <v>522</v>
      </c>
      <c r="M2871" s="6" t="s">
        <v>559</v>
      </c>
      <c r="N2871" s="6" t="s">
        <v>560</v>
      </c>
      <c r="O2871" s="9" t="s">
        <v>561</v>
      </c>
      <c r="P2871" s="6">
        <v>12000</v>
      </c>
      <c r="Q2871" s="6">
        <v>20900</v>
      </c>
      <c r="R2871" s="6">
        <v>16700</v>
      </c>
      <c r="S2871" s="6">
        <v>20900</v>
      </c>
      <c r="T2871" s="6">
        <v>41600</v>
      </c>
      <c r="U2871" s="6">
        <v>59300</v>
      </c>
      <c r="V2871" s="6">
        <v>59300</v>
      </c>
      <c r="W2871" s="6">
        <v>0</v>
      </c>
      <c r="X2871" s="6">
        <v>0</v>
      </c>
      <c r="Y2871" s="6">
        <v>0</v>
      </c>
      <c r="Z2871" s="6">
        <v>0</v>
      </c>
      <c r="AA2871" s="6">
        <v>6.3278978050000001</v>
      </c>
      <c r="AB2871" s="6">
        <v>-75.515675049999999</v>
      </c>
      <c r="AC2871" s="9" t="s">
        <v>63</v>
      </c>
      <c r="AD2871" s="6">
        <v>10752452200</v>
      </c>
      <c r="AE2871" s="6" t="str">
        <f>MID(TablaPivotFinal[[#This Row],[Fecha]],1,4)</f>
        <v>2018</v>
      </c>
      <c r="AF2871" s="6" t="str">
        <f>MID(TablaPivotFinal[[#This Row],[Fecha]],5,3)</f>
        <v>Ago</v>
      </c>
      <c r="AG2871" s="9">
        <v>10752452200</v>
      </c>
      <c r="AH2871" s="10">
        <v>674263</v>
      </c>
      <c r="AI2871" t="s">
        <v>1100</v>
      </c>
      <c r="AJ2871" t="s">
        <v>895</v>
      </c>
      <c r="AK2871" t="s">
        <v>1228</v>
      </c>
    </row>
    <row r="2872" spans="1:37" x14ac:dyDescent="0.3">
      <c r="A2872" t="str">
        <f t="shared" si="132"/>
        <v>GUARNE-Concesión Devimed</v>
      </c>
      <c r="B2872" t="str">
        <f t="shared" si="133"/>
        <v>2018Dic</v>
      </c>
      <c r="C2872" t="str">
        <f t="shared" si="134"/>
        <v>6.327897805-75.51567505</v>
      </c>
      <c r="D2872" s="7" t="s">
        <v>556</v>
      </c>
      <c r="E2872" s="5">
        <v>6004</v>
      </c>
      <c r="F2872" s="7" t="s">
        <v>499</v>
      </c>
      <c r="G2872" s="5">
        <v>5</v>
      </c>
      <c r="H2872" s="7" t="s">
        <v>557</v>
      </c>
      <c r="I2872" s="7" t="s">
        <v>520</v>
      </c>
      <c r="J2872" s="7" t="s">
        <v>103</v>
      </c>
      <c r="K2872" s="7" t="s">
        <v>558</v>
      </c>
      <c r="L2872" s="7" t="s">
        <v>522</v>
      </c>
      <c r="M2872" s="5" t="s">
        <v>559</v>
      </c>
      <c r="N2872" s="5" t="s">
        <v>560</v>
      </c>
      <c r="O2872" s="7" t="s">
        <v>561</v>
      </c>
      <c r="P2872" s="5">
        <v>12000</v>
      </c>
      <c r="Q2872" s="5">
        <v>20900</v>
      </c>
      <c r="R2872" s="5">
        <v>16700</v>
      </c>
      <c r="S2872" s="5">
        <v>20900</v>
      </c>
      <c r="T2872" s="5">
        <v>41600</v>
      </c>
      <c r="U2872" s="5">
        <v>59300</v>
      </c>
      <c r="V2872" s="5">
        <v>59300</v>
      </c>
      <c r="W2872" s="5">
        <v>0</v>
      </c>
      <c r="X2872" s="5">
        <v>0</v>
      </c>
      <c r="Y2872" s="5">
        <v>0</v>
      </c>
      <c r="Z2872" s="5">
        <v>0</v>
      </c>
      <c r="AA2872" s="5">
        <v>6.3278978050000001</v>
      </c>
      <c r="AB2872" s="5">
        <v>-75.515675049999999</v>
      </c>
      <c r="AC2872" s="7" t="s">
        <v>65</v>
      </c>
      <c r="AD2872" s="5">
        <v>11713169300</v>
      </c>
      <c r="AE2872" s="5" t="str">
        <f>MID(TablaPivotFinal[[#This Row],[Fecha]],1,4)</f>
        <v>2018</v>
      </c>
      <c r="AF2872" s="5" t="str">
        <f>MID(TablaPivotFinal[[#This Row],[Fecha]],5,3)</f>
        <v>Dic</v>
      </c>
      <c r="AG2872" s="7">
        <v>11713169300</v>
      </c>
      <c r="AH2872" s="8">
        <v>764383</v>
      </c>
      <c r="AI2872" t="s">
        <v>1100</v>
      </c>
      <c r="AJ2872" t="s">
        <v>899</v>
      </c>
      <c r="AK2872" t="s">
        <v>1228</v>
      </c>
    </row>
    <row r="2873" spans="1:37" x14ac:dyDescent="0.3">
      <c r="A2873" t="str">
        <f t="shared" si="132"/>
        <v>GUARNE-Concesión Devimed</v>
      </c>
      <c r="B2873" t="str">
        <f t="shared" si="133"/>
        <v>2018Ene</v>
      </c>
      <c r="C2873" t="str">
        <f t="shared" si="134"/>
        <v>6.327897805-75.51567505</v>
      </c>
      <c r="D2873" s="9" t="s">
        <v>556</v>
      </c>
      <c r="E2873" s="6">
        <v>6004</v>
      </c>
      <c r="F2873" s="9" t="s">
        <v>499</v>
      </c>
      <c r="G2873" s="6">
        <v>5</v>
      </c>
      <c r="H2873" s="9" t="s">
        <v>557</v>
      </c>
      <c r="I2873" s="9" t="s">
        <v>520</v>
      </c>
      <c r="J2873" s="9" t="s">
        <v>103</v>
      </c>
      <c r="K2873" s="9" t="s">
        <v>558</v>
      </c>
      <c r="L2873" s="9" t="s">
        <v>522</v>
      </c>
      <c r="M2873" s="6" t="s">
        <v>559</v>
      </c>
      <c r="N2873" s="6" t="s">
        <v>560</v>
      </c>
      <c r="O2873" s="9" t="s">
        <v>561</v>
      </c>
      <c r="P2873" s="6">
        <v>12000</v>
      </c>
      <c r="Q2873" s="6">
        <v>20900</v>
      </c>
      <c r="R2873" s="6">
        <v>16700</v>
      </c>
      <c r="S2873" s="6">
        <v>20900</v>
      </c>
      <c r="T2873" s="6">
        <v>41600</v>
      </c>
      <c r="U2873" s="6">
        <v>59300</v>
      </c>
      <c r="V2873" s="6">
        <v>59300</v>
      </c>
      <c r="W2873" s="6">
        <v>0</v>
      </c>
      <c r="X2873" s="6">
        <v>0</v>
      </c>
      <c r="Y2873" s="6">
        <v>0</v>
      </c>
      <c r="Z2873" s="6">
        <v>0</v>
      </c>
      <c r="AA2873" s="6">
        <v>6.3278978050000001</v>
      </c>
      <c r="AB2873" s="6">
        <v>-75.515675049999999</v>
      </c>
      <c r="AC2873" s="9" t="s">
        <v>67</v>
      </c>
      <c r="AD2873" s="6">
        <v>10725265200</v>
      </c>
      <c r="AE2873" s="6" t="str">
        <f>MID(TablaPivotFinal[[#This Row],[Fecha]],1,4)</f>
        <v>2018</v>
      </c>
      <c r="AF2873" s="6" t="str">
        <f>MID(TablaPivotFinal[[#This Row],[Fecha]],5,3)</f>
        <v>Ene</v>
      </c>
      <c r="AG2873" s="9">
        <v>10725265200</v>
      </c>
      <c r="AH2873" s="10">
        <v>691087</v>
      </c>
      <c r="AI2873" t="s">
        <v>1100</v>
      </c>
      <c r="AJ2873" t="s">
        <v>888</v>
      </c>
      <c r="AK2873" t="s">
        <v>1228</v>
      </c>
    </row>
    <row r="2874" spans="1:37" x14ac:dyDescent="0.3">
      <c r="A2874" t="str">
        <f t="shared" si="132"/>
        <v>GUARNE-Concesión Devimed</v>
      </c>
      <c r="B2874" t="str">
        <f t="shared" si="133"/>
        <v>2018Feb</v>
      </c>
      <c r="C2874" t="str">
        <f t="shared" si="134"/>
        <v>6.327897805-75.51567505</v>
      </c>
      <c r="D2874" s="7" t="s">
        <v>556</v>
      </c>
      <c r="E2874" s="5">
        <v>6004</v>
      </c>
      <c r="F2874" s="7" t="s">
        <v>499</v>
      </c>
      <c r="G2874" s="5">
        <v>5</v>
      </c>
      <c r="H2874" s="7" t="s">
        <v>557</v>
      </c>
      <c r="I2874" s="7" t="s">
        <v>520</v>
      </c>
      <c r="J2874" s="7" t="s">
        <v>103</v>
      </c>
      <c r="K2874" s="7" t="s">
        <v>558</v>
      </c>
      <c r="L2874" s="7" t="s">
        <v>522</v>
      </c>
      <c r="M2874" s="5" t="s">
        <v>559</v>
      </c>
      <c r="N2874" s="5" t="s">
        <v>560</v>
      </c>
      <c r="O2874" s="7" t="s">
        <v>561</v>
      </c>
      <c r="P2874" s="5">
        <v>12000</v>
      </c>
      <c r="Q2874" s="5">
        <v>20900</v>
      </c>
      <c r="R2874" s="5">
        <v>16700</v>
      </c>
      <c r="S2874" s="5">
        <v>20900</v>
      </c>
      <c r="T2874" s="5">
        <v>41600</v>
      </c>
      <c r="U2874" s="5">
        <v>59300</v>
      </c>
      <c r="V2874" s="5">
        <v>59300</v>
      </c>
      <c r="W2874" s="5">
        <v>0</v>
      </c>
      <c r="X2874" s="5">
        <v>0</v>
      </c>
      <c r="Y2874" s="5">
        <v>0</v>
      </c>
      <c r="Z2874" s="5">
        <v>0</v>
      </c>
      <c r="AA2874" s="5">
        <v>6.3278978050000001</v>
      </c>
      <c r="AB2874" s="5">
        <v>-75.515675049999999</v>
      </c>
      <c r="AC2874" s="7" t="s">
        <v>69</v>
      </c>
      <c r="AD2874" s="5">
        <v>9008453200</v>
      </c>
      <c r="AE2874" s="5" t="str">
        <f>MID(TablaPivotFinal[[#This Row],[Fecha]],1,4)</f>
        <v>2018</v>
      </c>
      <c r="AF2874" s="5" t="str">
        <f>MID(TablaPivotFinal[[#This Row],[Fecha]],5,3)</f>
        <v>Feb</v>
      </c>
      <c r="AG2874" s="7">
        <v>9008453200</v>
      </c>
      <c r="AH2874" s="8">
        <v>549527</v>
      </c>
      <c r="AI2874" t="s">
        <v>1100</v>
      </c>
      <c r="AJ2874" t="s">
        <v>889</v>
      </c>
      <c r="AK2874" t="s">
        <v>1228</v>
      </c>
    </row>
    <row r="2875" spans="1:37" x14ac:dyDescent="0.3">
      <c r="A2875" t="str">
        <f t="shared" si="132"/>
        <v>GUARNE-Concesión Devimed</v>
      </c>
      <c r="B2875" t="str">
        <f t="shared" si="133"/>
        <v>2018Jul</v>
      </c>
      <c r="C2875" t="str">
        <f t="shared" si="134"/>
        <v>6.327897805-75.51567505</v>
      </c>
      <c r="D2875" s="9" t="s">
        <v>556</v>
      </c>
      <c r="E2875" s="6">
        <v>6004</v>
      </c>
      <c r="F2875" s="9" t="s">
        <v>499</v>
      </c>
      <c r="G2875" s="6">
        <v>5</v>
      </c>
      <c r="H2875" s="9" t="s">
        <v>557</v>
      </c>
      <c r="I2875" s="9" t="s">
        <v>520</v>
      </c>
      <c r="J2875" s="9" t="s">
        <v>103</v>
      </c>
      <c r="K2875" s="9" t="s">
        <v>558</v>
      </c>
      <c r="L2875" s="9" t="s">
        <v>522</v>
      </c>
      <c r="M2875" s="6" t="s">
        <v>559</v>
      </c>
      <c r="N2875" s="6" t="s">
        <v>560</v>
      </c>
      <c r="O2875" s="9" t="s">
        <v>561</v>
      </c>
      <c r="P2875" s="6">
        <v>12000</v>
      </c>
      <c r="Q2875" s="6">
        <v>20900</v>
      </c>
      <c r="R2875" s="6">
        <v>16700</v>
      </c>
      <c r="S2875" s="6">
        <v>20900</v>
      </c>
      <c r="T2875" s="6">
        <v>41600</v>
      </c>
      <c r="U2875" s="6">
        <v>59300</v>
      </c>
      <c r="V2875" s="6">
        <v>59300</v>
      </c>
      <c r="W2875" s="6">
        <v>0</v>
      </c>
      <c r="X2875" s="6">
        <v>0</v>
      </c>
      <c r="Y2875" s="6">
        <v>0</v>
      </c>
      <c r="Z2875" s="6">
        <v>0</v>
      </c>
      <c r="AA2875" s="6">
        <v>6.3278978050000001</v>
      </c>
      <c r="AB2875" s="6">
        <v>-75.515675049999999</v>
      </c>
      <c r="AC2875" s="9" t="s">
        <v>71</v>
      </c>
      <c r="AD2875" s="6">
        <v>10648860000</v>
      </c>
      <c r="AE2875" s="6" t="str">
        <f>MID(TablaPivotFinal[[#This Row],[Fecha]],1,4)</f>
        <v>2018</v>
      </c>
      <c r="AF2875" s="6" t="str">
        <f>MID(TablaPivotFinal[[#This Row],[Fecha]],5,3)</f>
        <v>Jul</v>
      </c>
      <c r="AG2875" s="9">
        <v>10648860000</v>
      </c>
      <c r="AH2875" s="10">
        <v>674174</v>
      </c>
      <c r="AI2875" t="s">
        <v>1100</v>
      </c>
      <c r="AJ2875" t="s">
        <v>894</v>
      </c>
      <c r="AK2875" t="s">
        <v>1228</v>
      </c>
    </row>
    <row r="2876" spans="1:37" x14ac:dyDescent="0.3">
      <c r="A2876" t="str">
        <f t="shared" si="132"/>
        <v>GUARNE-Concesión Devimed</v>
      </c>
      <c r="B2876" t="str">
        <f t="shared" si="133"/>
        <v>2018Jun</v>
      </c>
      <c r="C2876" t="str">
        <f t="shared" si="134"/>
        <v>6.327897805-75.51567505</v>
      </c>
      <c r="D2876" s="7" t="s">
        <v>556</v>
      </c>
      <c r="E2876" s="5">
        <v>6004</v>
      </c>
      <c r="F2876" s="7" t="s">
        <v>499</v>
      </c>
      <c r="G2876" s="5">
        <v>5</v>
      </c>
      <c r="H2876" s="7" t="s">
        <v>557</v>
      </c>
      <c r="I2876" s="7" t="s">
        <v>520</v>
      </c>
      <c r="J2876" s="7" t="s">
        <v>103</v>
      </c>
      <c r="K2876" s="7" t="s">
        <v>558</v>
      </c>
      <c r="L2876" s="7" t="s">
        <v>522</v>
      </c>
      <c r="M2876" s="5" t="s">
        <v>559</v>
      </c>
      <c r="N2876" s="5" t="s">
        <v>560</v>
      </c>
      <c r="O2876" s="7" t="s">
        <v>561</v>
      </c>
      <c r="P2876" s="5">
        <v>12000</v>
      </c>
      <c r="Q2876" s="5">
        <v>20900</v>
      </c>
      <c r="R2876" s="5">
        <v>16700</v>
      </c>
      <c r="S2876" s="5">
        <v>20900</v>
      </c>
      <c r="T2876" s="5">
        <v>41600</v>
      </c>
      <c r="U2876" s="5">
        <v>59300</v>
      </c>
      <c r="V2876" s="5">
        <v>59300</v>
      </c>
      <c r="W2876" s="5">
        <v>0</v>
      </c>
      <c r="X2876" s="5">
        <v>0</v>
      </c>
      <c r="Y2876" s="5">
        <v>0</v>
      </c>
      <c r="Z2876" s="5">
        <v>0</v>
      </c>
      <c r="AA2876" s="5">
        <v>6.3278978050000001</v>
      </c>
      <c r="AB2876" s="5">
        <v>-75.515675049999999</v>
      </c>
      <c r="AC2876" s="7" t="s">
        <v>73</v>
      </c>
      <c r="AD2876" s="5">
        <v>10224871200</v>
      </c>
      <c r="AE2876" s="5" t="str">
        <f>MID(TablaPivotFinal[[#This Row],[Fecha]],1,4)</f>
        <v>2018</v>
      </c>
      <c r="AF2876" s="5" t="str">
        <f>MID(TablaPivotFinal[[#This Row],[Fecha]],5,3)</f>
        <v>Jun</v>
      </c>
      <c r="AG2876" s="7">
        <v>10224871200</v>
      </c>
      <c r="AH2876" s="8">
        <v>647580</v>
      </c>
      <c r="AI2876" t="s">
        <v>1100</v>
      </c>
      <c r="AJ2876" t="s">
        <v>893</v>
      </c>
      <c r="AK2876" t="s">
        <v>1228</v>
      </c>
    </row>
    <row r="2877" spans="1:37" x14ac:dyDescent="0.3">
      <c r="A2877" t="str">
        <f t="shared" si="132"/>
        <v>GUARNE-Concesión Devimed</v>
      </c>
      <c r="B2877" t="str">
        <f t="shared" si="133"/>
        <v>2018Mar</v>
      </c>
      <c r="C2877" t="str">
        <f t="shared" si="134"/>
        <v>6.327897805-75.51567505</v>
      </c>
      <c r="D2877" s="9" t="s">
        <v>556</v>
      </c>
      <c r="E2877" s="6">
        <v>6004</v>
      </c>
      <c r="F2877" s="9" t="s">
        <v>499</v>
      </c>
      <c r="G2877" s="6">
        <v>5</v>
      </c>
      <c r="H2877" s="9" t="s">
        <v>557</v>
      </c>
      <c r="I2877" s="9" t="s">
        <v>520</v>
      </c>
      <c r="J2877" s="9" t="s">
        <v>103</v>
      </c>
      <c r="K2877" s="9" t="s">
        <v>558</v>
      </c>
      <c r="L2877" s="9" t="s">
        <v>522</v>
      </c>
      <c r="M2877" s="6" t="s">
        <v>559</v>
      </c>
      <c r="N2877" s="6" t="s">
        <v>560</v>
      </c>
      <c r="O2877" s="9" t="s">
        <v>561</v>
      </c>
      <c r="P2877" s="6">
        <v>12000</v>
      </c>
      <c r="Q2877" s="6">
        <v>20900</v>
      </c>
      <c r="R2877" s="6">
        <v>16700</v>
      </c>
      <c r="S2877" s="6">
        <v>20900</v>
      </c>
      <c r="T2877" s="6">
        <v>41600</v>
      </c>
      <c r="U2877" s="6">
        <v>59300</v>
      </c>
      <c r="V2877" s="6">
        <v>59300</v>
      </c>
      <c r="W2877" s="6">
        <v>0</v>
      </c>
      <c r="X2877" s="6">
        <v>0</v>
      </c>
      <c r="Y2877" s="6">
        <v>0</v>
      </c>
      <c r="Z2877" s="6">
        <v>0</v>
      </c>
      <c r="AA2877" s="6">
        <v>6.3278978050000001</v>
      </c>
      <c r="AB2877" s="6">
        <v>-75.515675049999999</v>
      </c>
      <c r="AC2877" s="9" t="s">
        <v>75</v>
      </c>
      <c r="AD2877" s="6">
        <v>10061257800</v>
      </c>
      <c r="AE2877" s="6" t="str">
        <f>MID(TablaPivotFinal[[#This Row],[Fecha]],1,4)</f>
        <v>2018</v>
      </c>
      <c r="AF2877" s="6" t="str">
        <f>MID(TablaPivotFinal[[#This Row],[Fecha]],5,3)</f>
        <v>Mar</v>
      </c>
      <c r="AG2877" s="9">
        <v>10061257800</v>
      </c>
      <c r="AH2877" s="10">
        <v>639142</v>
      </c>
      <c r="AI2877" t="s">
        <v>1100</v>
      </c>
      <c r="AJ2877" t="s">
        <v>890</v>
      </c>
      <c r="AK2877" t="s">
        <v>1228</v>
      </c>
    </row>
    <row r="2878" spans="1:37" x14ac:dyDescent="0.3">
      <c r="A2878" t="str">
        <f t="shared" si="132"/>
        <v>GUARNE-Concesión Devimed</v>
      </c>
      <c r="B2878" t="str">
        <f t="shared" si="133"/>
        <v>2018May</v>
      </c>
      <c r="C2878" t="str">
        <f t="shared" si="134"/>
        <v>6.327897805-75.51567505</v>
      </c>
      <c r="D2878" s="7" t="s">
        <v>556</v>
      </c>
      <c r="E2878" s="5">
        <v>6004</v>
      </c>
      <c r="F2878" s="7" t="s">
        <v>499</v>
      </c>
      <c r="G2878" s="5">
        <v>5</v>
      </c>
      <c r="H2878" s="7" t="s">
        <v>557</v>
      </c>
      <c r="I2878" s="7" t="s">
        <v>520</v>
      </c>
      <c r="J2878" s="7" t="s">
        <v>103</v>
      </c>
      <c r="K2878" s="7" t="s">
        <v>558</v>
      </c>
      <c r="L2878" s="7" t="s">
        <v>522</v>
      </c>
      <c r="M2878" s="5" t="s">
        <v>559</v>
      </c>
      <c r="N2878" s="5" t="s">
        <v>560</v>
      </c>
      <c r="O2878" s="7" t="s">
        <v>561</v>
      </c>
      <c r="P2878" s="5">
        <v>12000</v>
      </c>
      <c r="Q2878" s="5">
        <v>20900</v>
      </c>
      <c r="R2878" s="5">
        <v>16700</v>
      </c>
      <c r="S2878" s="5">
        <v>20900</v>
      </c>
      <c r="T2878" s="5">
        <v>41600</v>
      </c>
      <c r="U2878" s="5">
        <v>59300</v>
      </c>
      <c r="V2878" s="5">
        <v>59300</v>
      </c>
      <c r="W2878" s="5">
        <v>0</v>
      </c>
      <c r="X2878" s="5">
        <v>0</v>
      </c>
      <c r="Y2878" s="5">
        <v>0</v>
      </c>
      <c r="Z2878" s="5">
        <v>0</v>
      </c>
      <c r="AA2878" s="5">
        <v>6.3278978050000001</v>
      </c>
      <c r="AB2878" s="5">
        <v>-75.515675049999999</v>
      </c>
      <c r="AC2878" s="7" t="s">
        <v>77</v>
      </c>
      <c r="AD2878" s="5">
        <v>9756123700</v>
      </c>
      <c r="AE2878" s="5" t="str">
        <f>MID(TablaPivotFinal[[#This Row],[Fecha]],1,4)</f>
        <v>2018</v>
      </c>
      <c r="AF2878" s="5" t="str">
        <f>MID(TablaPivotFinal[[#This Row],[Fecha]],5,3)</f>
        <v>May</v>
      </c>
      <c r="AG2878" s="7">
        <v>9756123700</v>
      </c>
      <c r="AH2878" s="8">
        <v>602788</v>
      </c>
      <c r="AI2878" t="s">
        <v>1100</v>
      </c>
      <c r="AJ2878" t="s">
        <v>892</v>
      </c>
      <c r="AK2878" t="s">
        <v>1228</v>
      </c>
    </row>
    <row r="2879" spans="1:37" x14ac:dyDescent="0.3">
      <c r="A2879" t="str">
        <f t="shared" si="132"/>
        <v>GUARNE-Concesión Devimed</v>
      </c>
      <c r="B2879" t="str">
        <f t="shared" si="133"/>
        <v>2018Nov</v>
      </c>
      <c r="C2879" t="str">
        <f t="shared" si="134"/>
        <v>6.327897805-75.51567505</v>
      </c>
      <c r="D2879" s="9" t="s">
        <v>556</v>
      </c>
      <c r="E2879" s="6">
        <v>6004</v>
      </c>
      <c r="F2879" s="9" t="s">
        <v>499</v>
      </c>
      <c r="G2879" s="6">
        <v>5</v>
      </c>
      <c r="H2879" s="9" t="s">
        <v>557</v>
      </c>
      <c r="I2879" s="9" t="s">
        <v>520</v>
      </c>
      <c r="J2879" s="9" t="s">
        <v>103</v>
      </c>
      <c r="K2879" s="9" t="s">
        <v>558</v>
      </c>
      <c r="L2879" s="9" t="s">
        <v>522</v>
      </c>
      <c r="M2879" s="6" t="s">
        <v>559</v>
      </c>
      <c r="N2879" s="6" t="s">
        <v>560</v>
      </c>
      <c r="O2879" s="9" t="s">
        <v>561</v>
      </c>
      <c r="P2879" s="6">
        <v>12000</v>
      </c>
      <c r="Q2879" s="6">
        <v>20900</v>
      </c>
      <c r="R2879" s="6">
        <v>16700</v>
      </c>
      <c r="S2879" s="6">
        <v>20900</v>
      </c>
      <c r="T2879" s="6">
        <v>41600</v>
      </c>
      <c r="U2879" s="6">
        <v>59300</v>
      </c>
      <c r="V2879" s="6">
        <v>59300</v>
      </c>
      <c r="W2879" s="6">
        <v>0</v>
      </c>
      <c r="X2879" s="6">
        <v>0</v>
      </c>
      <c r="Y2879" s="6">
        <v>0</v>
      </c>
      <c r="Z2879" s="6">
        <v>0</v>
      </c>
      <c r="AA2879" s="6">
        <v>6.3278978050000001</v>
      </c>
      <c r="AB2879" s="6">
        <v>-75.515675049999999</v>
      </c>
      <c r="AC2879" s="9" t="s">
        <v>79</v>
      </c>
      <c r="AD2879" s="6">
        <v>10413150300</v>
      </c>
      <c r="AE2879" s="6" t="str">
        <f>MID(TablaPivotFinal[[#This Row],[Fecha]],1,4)</f>
        <v>2018</v>
      </c>
      <c r="AF2879" s="6" t="str">
        <f>MID(TablaPivotFinal[[#This Row],[Fecha]],5,3)</f>
        <v>Nov</v>
      </c>
      <c r="AG2879" s="9">
        <v>10413150300</v>
      </c>
      <c r="AH2879" s="10">
        <v>647119</v>
      </c>
      <c r="AI2879" t="s">
        <v>1100</v>
      </c>
      <c r="AJ2879" t="s">
        <v>898</v>
      </c>
      <c r="AK2879" t="s">
        <v>1228</v>
      </c>
    </row>
    <row r="2880" spans="1:37" x14ac:dyDescent="0.3">
      <c r="A2880" t="str">
        <f t="shared" si="132"/>
        <v>GUARNE-Concesión Devimed</v>
      </c>
      <c r="B2880" t="str">
        <f t="shared" si="133"/>
        <v>2018Oct</v>
      </c>
      <c r="C2880" t="str">
        <f t="shared" si="134"/>
        <v>6.327897805-75.51567505</v>
      </c>
      <c r="D2880" s="7" t="s">
        <v>556</v>
      </c>
      <c r="E2880" s="5">
        <v>6004</v>
      </c>
      <c r="F2880" s="7" t="s">
        <v>499</v>
      </c>
      <c r="G2880" s="5">
        <v>5</v>
      </c>
      <c r="H2880" s="7" t="s">
        <v>557</v>
      </c>
      <c r="I2880" s="7" t="s">
        <v>520</v>
      </c>
      <c r="J2880" s="7" t="s">
        <v>103</v>
      </c>
      <c r="K2880" s="7" t="s">
        <v>558</v>
      </c>
      <c r="L2880" s="7" t="s">
        <v>522</v>
      </c>
      <c r="M2880" s="5" t="s">
        <v>559</v>
      </c>
      <c r="N2880" s="5" t="s">
        <v>560</v>
      </c>
      <c r="O2880" s="7" t="s">
        <v>561</v>
      </c>
      <c r="P2880" s="5">
        <v>12000</v>
      </c>
      <c r="Q2880" s="5">
        <v>20900</v>
      </c>
      <c r="R2880" s="5">
        <v>16700</v>
      </c>
      <c r="S2880" s="5">
        <v>20900</v>
      </c>
      <c r="T2880" s="5">
        <v>41600</v>
      </c>
      <c r="U2880" s="5">
        <v>59300</v>
      </c>
      <c r="V2880" s="5">
        <v>59300</v>
      </c>
      <c r="W2880" s="5">
        <v>0</v>
      </c>
      <c r="X2880" s="5">
        <v>0</v>
      </c>
      <c r="Y2880" s="5">
        <v>0</v>
      </c>
      <c r="Z2880" s="5">
        <v>0</v>
      </c>
      <c r="AA2880" s="5">
        <v>6.3278978050000001</v>
      </c>
      <c r="AB2880" s="5">
        <v>-75.515675049999999</v>
      </c>
      <c r="AC2880" s="7" t="s">
        <v>81</v>
      </c>
      <c r="AD2880" s="5">
        <v>10505361800</v>
      </c>
      <c r="AE2880" s="5" t="str">
        <f>MID(TablaPivotFinal[[#This Row],[Fecha]],1,4)</f>
        <v>2018</v>
      </c>
      <c r="AF2880" s="5" t="str">
        <f>MID(TablaPivotFinal[[#This Row],[Fecha]],5,3)</f>
        <v>Oct</v>
      </c>
      <c r="AG2880" s="7">
        <v>10505361800</v>
      </c>
      <c r="AH2880" s="8">
        <v>651998</v>
      </c>
      <c r="AI2880" t="s">
        <v>1100</v>
      </c>
      <c r="AJ2880" t="s">
        <v>897</v>
      </c>
      <c r="AK2880" t="s">
        <v>1228</v>
      </c>
    </row>
    <row r="2881" spans="1:37" x14ac:dyDescent="0.3">
      <c r="A2881" t="str">
        <f t="shared" si="132"/>
        <v>GUARNE-Concesión Devimed</v>
      </c>
      <c r="B2881" t="str">
        <f t="shared" si="133"/>
        <v>2018Sep</v>
      </c>
      <c r="C2881" t="str">
        <f t="shared" si="134"/>
        <v>6.327897805-75.51567505</v>
      </c>
      <c r="D2881" s="9" t="s">
        <v>556</v>
      </c>
      <c r="E2881" s="6">
        <v>6004</v>
      </c>
      <c r="F2881" s="9" t="s">
        <v>499</v>
      </c>
      <c r="G2881" s="6">
        <v>5</v>
      </c>
      <c r="H2881" s="9" t="s">
        <v>557</v>
      </c>
      <c r="I2881" s="9" t="s">
        <v>520</v>
      </c>
      <c r="J2881" s="9" t="s">
        <v>103</v>
      </c>
      <c r="K2881" s="9" t="s">
        <v>558</v>
      </c>
      <c r="L2881" s="9" t="s">
        <v>522</v>
      </c>
      <c r="M2881" s="6" t="s">
        <v>559</v>
      </c>
      <c r="N2881" s="6" t="s">
        <v>560</v>
      </c>
      <c r="O2881" s="9" t="s">
        <v>561</v>
      </c>
      <c r="P2881" s="6">
        <v>12000</v>
      </c>
      <c r="Q2881" s="6">
        <v>20900</v>
      </c>
      <c r="R2881" s="6">
        <v>16700</v>
      </c>
      <c r="S2881" s="6">
        <v>20900</v>
      </c>
      <c r="T2881" s="6">
        <v>41600</v>
      </c>
      <c r="U2881" s="6">
        <v>59300</v>
      </c>
      <c r="V2881" s="6">
        <v>59300</v>
      </c>
      <c r="W2881" s="6">
        <v>0</v>
      </c>
      <c r="X2881" s="6">
        <v>0</v>
      </c>
      <c r="Y2881" s="6">
        <v>0</v>
      </c>
      <c r="Z2881" s="6">
        <v>0</v>
      </c>
      <c r="AA2881" s="6">
        <v>6.3278978050000001</v>
      </c>
      <c r="AB2881" s="6">
        <v>-75.515675049999999</v>
      </c>
      <c r="AC2881" s="9" t="s">
        <v>83</v>
      </c>
      <c r="AD2881" s="6">
        <v>10022595700</v>
      </c>
      <c r="AE2881" s="6" t="str">
        <f>MID(TablaPivotFinal[[#This Row],[Fecha]],1,4)</f>
        <v>2018</v>
      </c>
      <c r="AF2881" s="6" t="str">
        <f>MID(TablaPivotFinal[[#This Row],[Fecha]],5,3)</f>
        <v>Sep</v>
      </c>
      <c r="AG2881" s="9">
        <v>10022595700</v>
      </c>
      <c r="AH2881" s="10">
        <v>621268</v>
      </c>
      <c r="AI2881" t="s">
        <v>1100</v>
      </c>
      <c r="AJ2881" t="s">
        <v>896</v>
      </c>
      <c r="AK2881" t="s">
        <v>1228</v>
      </c>
    </row>
    <row r="2882" spans="1:37" x14ac:dyDescent="0.3">
      <c r="A2882" t="str">
        <f t="shared" ref="A2882:A2945" si="135">_xlfn.CONCAT(H2882,"-",D2882)</f>
        <v>PUERTO BERRIO-Concesión Autopistas del Río Magdalena</v>
      </c>
      <c r="B2882" t="str">
        <f t="shared" si="133"/>
        <v>2016Abr</v>
      </c>
      <c r="C2882" t="str">
        <f t="shared" si="134"/>
        <v>6.496649662-74.50132825</v>
      </c>
      <c r="D2882" s="7" t="s">
        <v>563</v>
      </c>
      <c r="E2882" s="5">
        <v>6206</v>
      </c>
      <c r="F2882" s="7" t="s">
        <v>499</v>
      </c>
      <c r="G2882" s="5">
        <v>5</v>
      </c>
      <c r="H2882" s="7" t="s">
        <v>564</v>
      </c>
      <c r="I2882" s="7" t="s">
        <v>565</v>
      </c>
      <c r="J2882" s="7" t="s">
        <v>103</v>
      </c>
      <c r="K2882" s="7" t="s">
        <v>566</v>
      </c>
      <c r="L2882" s="7" t="s">
        <v>567</v>
      </c>
      <c r="M2882" s="5">
        <v>3183729221</v>
      </c>
      <c r="N2882" s="5">
        <v>348326778</v>
      </c>
      <c r="O2882" s="7" t="s">
        <v>568</v>
      </c>
      <c r="P2882" s="5">
        <v>8500</v>
      </c>
      <c r="Q2882" s="5">
        <v>9300</v>
      </c>
      <c r="R2882" s="5">
        <v>19500</v>
      </c>
      <c r="S2882" s="5">
        <v>24800</v>
      </c>
      <c r="T2882" s="5">
        <v>27900</v>
      </c>
      <c r="U2882" s="5">
        <v>0</v>
      </c>
      <c r="V2882" s="5">
        <v>0</v>
      </c>
      <c r="W2882" s="5">
        <v>0</v>
      </c>
      <c r="X2882" s="5">
        <v>0</v>
      </c>
      <c r="Y2882" s="5">
        <v>8400</v>
      </c>
      <c r="Z2882" s="5">
        <v>8700</v>
      </c>
      <c r="AA2882" s="5">
        <v>6.4966496620000003</v>
      </c>
      <c r="AB2882" s="5">
        <v>-74.50132825</v>
      </c>
      <c r="AC2882" s="7" t="s">
        <v>13</v>
      </c>
      <c r="AD2882" s="5">
        <v>368256250</v>
      </c>
      <c r="AE2882" s="5" t="str">
        <f>MID(TablaPivotFinal[[#This Row],[Fecha]],1,4)</f>
        <v>2016</v>
      </c>
      <c r="AF2882" s="5" t="str">
        <f>MID(TablaPivotFinal[[#This Row],[Fecha]],5,3)</f>
        <v>Abr</v>
      </c>
      <c r="AG2882" s="7">
        <v>368256250</v>
      </c>
      <c r="AH2882" s="8">
        <v>38652</v>
      </c>
      <c r="AI2882" t="s">
        <v>1101</v>
      </c>
      <c r="AJ2882" t="s">
        <v>867</v>
      </c>
      <c r="AK2882" t="s">
        <v>1229</v>
      </c>
    </row>
    <row r="2883" spans="1:37" x14ac:dyDescent="0.3">
      <c r="A2883" t="str">
        <f t="shared" si="135"/>
        <v>PUERTO BERRIO-Concesión Autopistas del Río Magdalena</v>
      </c>
      <c r="B2883" t="str">
        <f t="shared" ref="B2883:B2946" si="136">_xlfn.CONCAT(AE2883,AF2883)</f>
        <v>2016Ago</v>
      </c>
      <c r="C2883" t="str">
        <f t="shared" ref="C2883:C2946" si="137">_xlfn.CONCAT(AA2883,AB2883)</f>
        <v>6.496649662-74.50132825</v>
      </c>
      <c r="D2883" s="9" t="s">
        <v>563</v>
      </c>
      <c r="E2883" s="6">
        <v>6206</v>
      </c>
      <c r="F2883" s="9" t="s">
        <v>499</v>
      </c>
      <c r="G2883" s="6">
        <v>5</v>
      </c>
      <c r="H2883" s="9" t="s">
        <v>564</v>
      </c>
      <c r="I2883" s="9" t="s">
        <v>565</v>
      </c>
      <c r="J2883" s="9" t="s">
        <v>103</v>
      </c>
      <c r="K2883" s="9" t="s">
        <v>566</v>
      </c>
      <c r="L2883" s="9" t="s">
        <v>567</v>
      </c>
      <c r="M2883" s="6">
        <v>3183729221</v>
      </c>
      <c r="N2883" s="6">
        <v>348326778</v>
      </c>
      <c r="O2883" s="9" t="s">
        <v>568</v>
      </c>
      <c r="P2883" s="6">
        <v>8500</v>
      </c>
      <c r="Q2883" s="6">
        <v>9300</v>
      </c>
      <c r="R2883" s="6">
        <v>19500</v>
      </c>
      <c r="S2883" s="6">
        <v>24800</v>
      </c>
      <c r="T2883" s="6">
        <v>27900</v>
      </c>
      <c r="U2883" s="6">
        <v>0</v>
      </c>
      <c r="V2883" s="6">
        <v>0</v>
      </c>
      <c r="W2883" s="6">
        <v>0</v>
      </c>
      <c r="X2883" s="6">
        <v>0</v>
      </c>
      <c r="Y2883" s="6">
        <v>8400</v>
      </c>
      <c r="Z2883" s="6">
        <v>8700</v>
      </c>
      <c r="AA2883" s="6">
        <v>6.4966496620000003</v>
      </c>
      <c r="AB2883" s="6">
        <v>-74.50132825</v>
      </c>
      <c r="AC2883" s="9" t="s">
        <v>15</v>
      </c>
      <c r="AD2883" s="6">
        <v>415485550</v>
      </c>
      <c r="AE2883" s="6" t="str">
        <f>MID(TablaPivotFinal[[#This Row],[Fecha]],1,4)</f>
        <v>2016</v>
      </c>
      <c r="AF2883" s="6" t="str">
        <f>MID(TablaPivotFinal[[#This Row],[Fecha]],5,3)</f>
        <v>Ago</v>
      </c>
      <c r="AG2883" s="9">
        <v>415485550</v>
      </c>
      <c r="AH2883" s="10">
        <v>44723</v>
      </c>
      <c r="AI2883" t="s">
        <v>1101</v>
      </c>
      <c r="AJ2883" t="s">
        <v>871</v>
      </c>
      <c r="AK2883" t="s">
        <v>1229</v>
      </c>
    </row>
    <row r="2884" spans="1:37" x14ac:dyDescent="0.3">
      <c r="A2884" t="str">
        <f t="shared" si="135"/>
        <v>PUERTO BERRIO-Concesión Autopistas del Río Magdalena</v>
      </c>
      <c r="B2884" t="str">
        <f t="shared" si="136"/>
        <v>2016Dic</v>
      </c>
      <c r="C2884" t="str">
        <f t="shared" si="137"/>
        <v>6.496649662-74.50132825</v>
      </c>
      <c r="D2884" s="7" t="s">
        <v>563</v>
      </c>
      <c r="E2884" s="5">
        <v>6206</v>
      </c>
      <c r="F2884" s="7" t="s">
        <v>499</v>
      </c>
      <c r="G2884" s="5">
        <v>5</v>
      </c>
      <c r="H2884" s="7" t="s">
        <v>564</v>
      </c>
      <c r="I2884" s="7" t="s">
        <v>565</v>
      </c>
      <c r="J2884" s="7" t="s">
        <v>103</v>
      </c>
      <c r="K2884" s="7" t="s">
        <v>566</v>
      </c>
      <c r="L2884" s="7" t="s">
        <v>567</v>
      </c>
      <c r="M2884" s="5">
        <v>3183729221</v>
      </c>
      <c r="N2884" s="5">
        <v>348326778</v>
      </c>
      <c r="O2884" s="7" t="s">
        <v>568</v>
      </c>
      <c r="P2884" s="5">
        <v>8500</v>
      </c>
      <c r="Q2884" s="5">
        <v>9300</v>
      </c>
      <c r="R2884" s="5">
        <v>19500</v>
      </c>
      <c r="S2884" s="5">
        <v>24800</v>
      </c>
      <c r="T2884" s="5">
        <v>27900</v>
      </c>
      <c r="U2884" s="5">
        <v>0</v>
      </c>
      <c r="V2884" s="5">
        <v>0</v>
      </c>
      <c r="W2884" s="5">
        <v>0</v>
      </c>
      <c r="X2884" s="5">
        <v>0</v>
      </c>
      <c r="Y2884" s="5">
        <v>8400</v>
      </c>
      <c r="Z2884" s="5">
        <v>8700</v>
      </c>
      <c r="AA2884" s="5">
        <v>6.4966496620000003</v>
      </c>
      <c r="AB2884" s="5">
        <v>-74.50132825</v>
      </c>
      <c r="AC2884" s="7" t="s">
        <v>17</v>
      </c>
      <c r="AD2884" s="5">
        <v>500581150</v>
      </c>
      <c r="AE2884" s="5" t="str">
        <f>MID(TablaPivotFinal[[#This Row],[Fecha]],1,4)</f>
        <v>2016</v>
      </c>
      <c r="AF2884" s="5" t="str">
        <f>MID(TablaPivotFinal[[#This Row],[Fecha]],5,3)</f>
        <v>Dic</v>
      </c>
      <c r="AG2884" s="7">
        <v>500581150</v>
      </c>
      <c r="AH2884" s="8">
        <v>55099</v>
      </c>
      <c r="AI2884" t="s">
        <v>1101</v>
      </c>
      <c r="AJ2884" t="s">
        <v>875</v>
      </c>
      <c r="AK2884" t="s">
        <v>1229</v>
      </c>
    </row>
    <row r="2885" spans="1:37" x14ac:dyDescent="0.3">
      <c r="A2885" t="str">
        <f t="shared" si="135"/>
        <v>PUERTO BERRIO-Concesión Autopistas del Río Magdalena</v>
      </c>
      <c r="B2885" t="str">
        <f t="shared" si="136"/>
        <v>2016Ene</v>
      </c>
      <c r="C2885" t="str">
        <f t="shared" si="137"/>
        <v>6.496649662-74.50132825</v>
      </c>
      <c r="D2885" s="9" t="s">
        <v>563</v>
      </c>
      <c r="E2885" s="6">
        <v>6206</v>
      </c>
      <c r="F2885" s="9" t="s">
        <v>499</v>
      </c>
      <c r="G2885" s="6">
        <v>5</v>
      </c>
      <c r="H2885" s="9" t="s">
        <v>564</v>
      </c>
      <c r="I2885" s="9" t="s">
        <v>565</v>
      </c>
      <c r="J2885" s="9" t="s">
        <v>103</v>
      </c>
      <c r="K2885" s="9" t="s">
        <v>566</v>
      </c>
      <c r="L2885" s="9" t="s">
        <v>567</v>
      </c>
      <c r="M2885" s="6">
        <v>3183729221</v>
      </c>
      <c r="N2885" s="6">
        <v>348326778</v>
      </c>
      <c r="O2885" s="9" t="s">
        <v>568</v>
      </c>
      <c r="P2885" s="6">
        <v>8500</v>
      </c>
      <c r="Q2885" s="6">
        <v>9300</v>
      </c>
      <c r="R2885" s="6">
        <v>19500</v>
      </c>
      <c r="S2885" s="6">
        <v>24800</v>
      </c>
      <c r="T2885" s="6">
        <v>27900</v>
      </c>
      <c r="U2885" s="6">
        <v>0</v>
      </c>
      <c r="V2885" s="6">
        <v>0</v>
      </c>
      <c r="W2885" s="6">
        <v>0</v>
      </c>
      <c r="X2885" s="6">
        <v>0</v>
      </c>
      <c r="Y2885" s="6">
        <v>8400</v>
      </c>
      <c r="Z2885" s="6">
        <v>8700</v>
      </c>
      <c r="AA2885" s="6">
        <v>6.4966496620000003</v>
      </c>
      <c r="AB2885" s="6">
        <v>-74.50132825</v>
      </c>
      <c r="AC2885" s="9" t="s">
        <v>19</v>
      </c>
      <c r="AD2885" s="6">
        <v>479799850</v>
      </c>
      <c r="AE2885" s="6" t="str">
        <f>MID(TablaPivotFinal[[#This Row],[Fecha]],1,4)</f>
        <v>2016</v>
      </c>
      <c r="AF2885" s="6" t="str">
        <f>MID(TablaPivotFinal[[#This Row],[Fecha]],5,3)</f>
        <v>Ene</v>
      </c>
      <c r="AG2885" s="9">
        <v>479799850</v>
      </c>
      <c r="AH2885" s="10">
        <v>54698</v>
      </c>
      <c r="AI2885" t="s">
        <v>1101</v>
      </c>
      <c r="AJ2885" t="s">
        <v>864</v>
      </c>
      <c r="AK2885" t="s">
        <v>1229</v>
      </c>
    </row>
    <row r="2886" spans="1:37" x14ac:dyDescent="0.3">
      <c r="A2886" t="str">
        <f t="shared" si="135"/>
        <v>PUERTO BERRIO-Concesión Autopistas del Río Magdalena</v>
      </c>
      <c r="B2886" t="str">
        <f t="shared" si="136"/>
        <v>2016Feb</v>
      </c>
      <c r="C2886" t="str">
        <f t="shared" si="137"/>
        <v>6.496649662-74.50132825</v>
      </c>
      <c r="D2886" s="7" t="s">
        <v>563</v>
      </c>
      <c r="E2886" s="5">
        <v>6206</v>
      </c>
      <c r="F2886" s="7" t="s">
        <v>499</v>
      </c>
      <c r="G2886" s="5">
        <v>5</v>
      </c>
      <c r="H2886" s="7" t="s">
        <v>564</v>
      </c>
      <c r="I2886" s="7" t="s">
        <v>565</v>
      </c>
      <c r="J2886" s="7" t="s">
        <v>103</v>
      </c>
      <c r="K2886" s="7" t="s">
        <v>566</v>
      </c>
      <c r="L2886" s="7" t="s">
        <v>567</v>
      </c>
      <c r="M2886" s="5">
        <v>3183729221</v>
      </c>
      <c r="N2886" s="5">
        <v>348326778</v>
      </c>
      <c r="O2886" s="7" t="s">
        <v>568</v>
      </c>
      <c r="P2886" s="5">
        <v>8500</v>
      </c>
      <c r="Q2886" s="5">
        <v>9300</v>
      </c>
      <c r="R2886" s="5">
        <v>19500</v>
      </c>
      <c r="S2886" s="5">
        <v>24800</v>
      </c>
      <c r="T2886" s="5">
        <v>27900</v>
      </c>
      <c r="U2886" s="5">
        <v>0</v>
      </c>
      <c r="V2886" s="5">
        <v>0</v>
      </c>
      <c r="W2886" s="5">
        <v>0</v>
      </c>
      <c r="X2886" s="5">
        <v>0</v>
      </c>
      <c r="Y2886" s="5">
        <v>8400</v>
      </c>
      <c r="Z2886" s="5">
        <v>8700</v>
      </c>
      <c r="AA2886" s="5">
        <v>6.4966496620000003</v>
      </c>
      <c r="AB2886" s="5">
        <v>-74.50132825</v>
      </c>
      <c r="AC2886" s="7" t="s">
        <v>21</v>
      </c>
      <c r="AD2886" s="5">
        <v>343740900</v>
      </c>
      <c r="AE2886" s="5" t="str">
        <f>MID(TablaPivotFinal[[#This Row],[Fecha]],1,4)</f>
        <v>2016</v>
      </c>
      <c r="AF2886" s="5" t="str">
        <f>MID(TablaPivotFinal[[#This Row],[Fecha]],5,3)</f>
        <v>Feb</v>
      </c>
      <c r="AG2886" s="7">
        <v>343740900</v>
      </c>
      <c r="AH2886" s="8">
        <v>37056</v>
      </c>
      <c r="AI2886" t="s">
        <v>1101</v>
      </c>
      <c r="AJ2886" t="s">
        <v>865</v>
      </c>
      <c r="AK2886" t="s">
        <v>1229</v>
      </c>
    </row>
    <row r="2887" spans="1:37" x14ac:dyDescent="0.3">
      <c r="A2887" t="str">
        <f t="shared" si="135"/>
        <v>PUERTO BERRIO-Concesión Autopistas del Río Magdalena</v>
      </c>
      <c r="B2887" t="str">
        <f t="shared" si="136"/>
        <v>2016Jul</v>
      </c>
      <c r="C2887" t="str">
        <f t="shared" si="137"/>
        <v>6.496649662-74.50132825</v>
      </c>
      <c r="D2887" s="9" t="s">
        <v>563</v>
      </c>
      <c r="E2887" s="6">
        <v>6206</v>
      </c>
      <c r="F2887" s="9" t="s">
        <v>499</v>
      </c>
      <c r="G2887" s="6">
        <v>5</v>
      </c>
      <c r="H2887" s="9" t="s">
        <v>564</v>
      </c>
      <c r="I2887" s="9" t="s">
        <v>565</v>
      </c>
      <c r="J2887" s="9" t="s">
        <v>103</v>
      </c>
      <c r="K2887" s="9" t="s">
        <v>566</v>
      </c>
      <c r="L2887" s="9" t="s">
        <v>567</v>
      </c>
      <c r="M2887" s="6">
        <v>3183729221</v>
      </c>
      <c r="N2887" s="6">
        <v>348326778</v>
      </c>
      <c r="O2887" s="9" t="s">
        <v>568</v>
      </c>
      <c r="P2887" s="6">
        <v>8500</v>
      </c>
      <c r="Q2887" s="6">
        <v>9300</v>
      </c>
      <c r="R2887" s="6">
        <v>19500</v>
      </c>
      <c r="S2887" s="6">
        <v>24800</v>
      </c>
      <c r="T2887" s="6">
        <v>27900</v>
      </c>
      <c r="U2887" s="6">
        <v>0</v>
      </c>
      <c r="V2887" s="6">
        <v>0</v>
      </c>
      <c r="W2887" s="6">
        <v>0</v>
      </c>
      <c r="X2887" s="6">
        <v>0</v>
      </c>
      <c r="Y2887" s="6">
        <v>8400</v>
      </c>
      <c r="Z2887" s="6">
        <v>8700</v>
      </c>
      <c r="AA2887" s="6">
        <v>6.4966496620000003</v>
      </c>
      <c r="AB2887" s="6">
        <v>-74.50132825</v>
      </c>
      <c r="AC2887" s="9" t="s">
        <v>23</v>
      </c>
      <c r="AD2887" s="6">
        <v>415804550</v>
      </c>
      <c r="AE2887" s="6" t="str">
        <f>MID(TablaPivotFinal[[#This Row],[Fecha]],1,4)</f>
        <v>2016</v>
      </c>
      <c r="AF2887" s="6" t="str">
        <f>MID(TablaPivotFinal[[#This Row],[Fecha]],5,3)</f>
        <v>Jul</v>
      </c>
      <c r="AG2887" s="9">
        <v>415804550</v>
      </c>
      <c r="AH2887" s="10">
        <v>45056</v>
      </c>
      <c r="AI2887" t="s">
        <v>1101</v>
      </c>
      <c r="AJ2887" t="s">
        <v>870</v>
      </c>
      <c r="AK2887" t="s">
        <v>1229</v>
      </c>
    </row>
    <row r="2888" spans="1:37" x14ac:dyDescent="0.3">
      <c r="A2888" t="str">
        <f t="shared" si="135"/>
        <v>PUERTO BERRIO-Concesión Autopistas del Río Magdalena</v>
      </c>
      <c r="B2888" t="str">
        <f t="shared" si="136"/>
        <v>2016Jun</v>
      </c>
      <c r="C2888" t="str">
        <f t="shared" si="137"/>
        <v>6.496649662-74.50132825</v>
      </c>
      <c r="D2888" s="7" t="s">
        <v>563</v>
      </c>
      <c r="E2888" s="5">
        <v>6206</v>
      </c>
      <c r="F2888" s="7" t="s">
        <v>499</v>
      </c>
      <c r="G2888" s="5">
        <v>5</v>
      </c>
      <c r="H2888" s="7" t="s">
        <v>564</v>
      </c>
      <c r="I2888" s="7" t="s">
        <v>565</v>
      </c>
      <c r="J2888" s="7" t="s">
        <v>103</v>
      </c>
      <c r="K2888" s="7" t="s">
        <v>566</v>
      </c>
      <c r="L2888" s="7" t="s">
        <v>567</v>
      </c>
      <c r="M2888" s="5">
        <v>3183729221</v>
      </c>
      <c r="N2888" s="5">
        <v>348326778</v>
      </c>
      <c r="O2888" s="7" t="s">
        <v>568</v>
      </c>
      <c r="P2888" s="5">
        <v>8500</v>
      </c>
      <c r="Q2888" s="5">
        <v>9300</v>
      </c>
      <c r="R2888" s="5">
        <v>19500</v>
      </c>
      <c r="S2888" s="5">
        <v>24800</v>
      </c>
      <c r="T2888" s="5">
        <v>27900</v>
      </c>
      <c r="U2888" s="5">
        <v>0</v>
      </c>
      <c r="V2888" s="5">
        <v>0</v>
      </c>
      <c r="W2888" s="5">
        <v>0</v>
      </c>
      <c r="X2888" s="5">
        <v>0</v>
      </c>
      <c r="Y2888" s="5">
        <v>8400</v>
      </c>
      <c r="Z2888" s="5">
        <v>8700</v>
      </c>
      <c r="AA2888" s="5">
        <v>6.4966496620000003</v>
      </c>
      <c r="AB2888" s="5">
        <v>-74.50132825</v>
      </c>
      <c r="AC2888" s="7" t="s">
        <v>25</v>
      </c>
      <c r="AD2888" s="5">
        <v>415667250</v>
      </c>
      <c r="AE2888" s="5" t="str">
        <f>MID(TablaPivotFinal[[#This Row],[Fecha]],1,4)</f>
        <v>2016</v>
      </c>
      <c r="AF2888" s="5" t="str">
        <f>MID(TablaPivotFinal[[#This Row],[Fecha]],5,3)</f>
        <v>Jun</v>
      </c>
      <c r="AG2888" s="7">
        <v>415667250</v>
      </c>
      <c r="AH2888" s="8">
        <v>45195</v>
      </c>
      <c r="AI2888" t="s">
        <v>1101</v>
      </c>
      <c r="AJ2888" t="s">
        <v>869</v>
      </c>
      <c r="AK2888" t="s">
        <v>1229</v>
      </c>
    </row>
    <row r="2889" spans="1:37" x14ac:dyDescent="0.3">
      <c r="A2889" t="str">
        <f t="shared" si="135"/>
        <v>PUERTO BERRIO-Concesión Autopistas del Río Magdalena</v>
      </c>
      <c r="B2889" t="str">
        <f t="shared" si="136"/>
        <v>2016Mar</v>
      </c>
      <c r="C2889" t="str">
        <f t="shared" si="137"/>
        <v>6.496649662-74.50132825</v>
      </c>
      <c r="D2889" s="9" t="s">
        <v>563</v>
      </c>
      <c r="E2889" s="6">
        <v>6206</v>
      </c>
      <c r="F2889" s="9" t="s">
        <v>499</v>
      </c>
      <c r="G2889" s="6">
        <v>5</v>
      </c>
      <c r="H2889" s="9" t="s">
        <v>564</v>
      </c>
      <c r="I2889" s="9" t="s">
        <v>565</v>
      </c>
      <c r="J2889" s="9" t="s">
        <v>103</v>
      </c>
      <c r="K2889" s="9" t="s">
        <v>566</v>
      </c>
      <c r="L2889" s="9" t="s">
        <v>567</v>
      </c>
      <c r="M2889" s="6">
        <v>3183729221</v>
      </c>
      <c r="N2889" s="6">
        <v>348326778</v>
      </c>
      <c r="O2889" s="9" t="s">
        <v>568</v>
      </c>
      <c r="P2889" s="6">
        <v>8500</v>
      </c>
      <c r="Q2889" s="6">
        <v>9300</v>
      </c>
      <c r="R2889" s="6">
        <v>19500</v>
      </c>
      <c r="S2889" s="6">
        <v>24800</v>
      </c>
      <c r="T2889" s="6">
        <v>27900</v>
      </c>
      <c r="U2889" s="6">
        <v>0</v>
      </c>
      <c r="V2889" s="6">
        <v>0</v>
      </c>
      <c r="W2889" s="6">
        <v>0</v>
      </c>
      <c r="X2889" s="6">
        <v>0</v>
      </c>
      <c r="Y2889" s="6">
        <v>8400</v>
      </c>
      <c r="Z2889" s="6">
        <v>8700</v>
      </c>
      <c r="AA2889" s="6">
        <v>6.4966496620000003</v>
      </c>
      <c r="AB2889" s="6">
        <v>-74.50132825</v>
      </c>
      <c r="AC2889" s="9" t="s">
        <v>27</v>
      </c>
      <c r="AD2889" s="6">
        <v>412839700</v>
      </c>
      <c r="AE2889" s="6" t="str">
        <f>MID(TablaPivotFinal[[#This Row],[Fecha]],1,4)</f>
        <v>2016</v>
      </c>
      <c r="AF2889" s="6" t="str">
        <f>MID(TablaPivotFinal[[#This Row],[Fecha]],5,3)</f>
        <v>Mar</v>
      </c>
      <c r="AG2889" s="9">
        <v>412839700</v>
      </c>
      <c r="AH2889" s="10">
        <v>46528</v>
      </c>
      <c r="AI2889" t="s">
        <v>1101</v>
      </c>
      <c r="AJ2889" t="s">
        <v>866</v>
      </c>
      <c r="AK2889" t="s">
        <v>1229</v>
      </c>
    </row>
    <row r="2890" spans="1:37" x14ac:dyDescent="0.3">
      <c r="A2890" t="str">
        <f t="shared" si="135"/>
        <v>PUERTO BERRIO-Concesión Autopistas del Río Magdalena</v>
      </c>
      <c r="B2890" t="str">
        <f t="shared" si="136"/>
        <v>2016May</v>
      </c>
      <c r="C2890" t="str">
        <f t="shared" si="137"/>
        <v>6.496649662-74.50132825</v>
      </c>
      <c r="D2890" s="7" t="s">
        <v>563</v>
      </c>
      <c r="E2890" s="5">
        <v>6206</v>
      </c>
      <c r="F2890" s="7" t="s">
        <v>499</v>
      </c>
      <c r="G2890" s="5">
        <v>5</v>
      </c>
      <c r="H2890" s="7" t="s">
        <v>564</v>
      </c>
      <c r="I2890" s="7" t="s">
        <v>565</v>
      </c>
      <c r="J2890" s="7" t="s">
        <v>103</v>
      </c>
      <c r="K2890" s="7" t="s">
        <v>566</v>
      </c>
      <c r="L2890" s="7" t="s">
        <v>567</v>
      </c>
      <c r="M2890" s="5">
        <v>3183729221</v>
      </c>
      <c r="N2890" s="5">
        <v>348326778</v>
      </c>
      <c r="O2890" s="7" t="s">
        <v>568</v>
      </c>
      <c r="P2890" s="5">
        <v>8500</v>
      </c>
      <c r="Q2890" s="5">
        <v>9300</v>
      </c>
      <c r="R2890" s="5">
        <v>19500</v>
      </c>
      <c r="S2890" s="5">
        <v>24800</v>
      </c>
      <c r="T2890" s="5">
        <v>27900</v>
      </c>
      <c r="U2890" s="5">
        <v>0</v>
      </c>
      <c r="V2890" s="5">
        <v>0</v>
      </c>
      <c r="W2890" s="5">
        <v>0</v>
      </c>
      <c r="X2890" s="5">
        <v>0</v>
      </c>
      <c r="Y2890" s="5">
        <v>8400</v>
      </c>
      <c r="Z2890" s="5">
        <v>8700</v>
      </c>
      <c r="AA2890" s="5">
        <v>6.4966496620000003</v>
      </c>
      <c r="AB2890" s="5">
        <v>-74.50132825</v>
      </c>
      <c r="AC2890" s="7" t="s">
        <v>29</v>
      </c>
      <c r="AD2890" s="5">
        <v>388707600</v>
      </c>
      <c r="AE2890" s="5" t="str">
        <f>MID(TablaPivotFinal[[#This Row],[Fecha]],1,4)</f>
        <v>2016</v>
      </c>
      <c r="AF2890" s="5" t="str">
        <f>MID(TablaPivotFinal[[#This Row],[Fecha]],5,3)</f>
        <v>May</v>
      </c>
      <c r="AG2890" s="7">
        <v>388707600</v>
      </c>
      <c r="AH2890" s="8">
        <v>42022</v>
      </c>
      <c r="AI2890" t="s">
        <v>1101</v>
      </c>
      <c r="AJ2890" t="s">
        <v>868</v>
      </c>
      <c r="AK2890" t="s">
        <v>1229</v>
      </c>
    </row>
    <row r="2891" spans="1:37" x14ac:dyDescent="0.3">
      <c r="A2891" t="str">
        <f t="shared" si="135"/>
        <v>PUERTO BERRIO-Concesión Autopistas del Río Magdalena</v>
      </c>
      <c r="B2891" t="str">
        <f t="shared" si="136"/>
        <v>2016Nov</v>
      </c>
      <c r="C2891" t="str">
        <f t="shared" si="137"/>
        <v>6.496649662-74.50132825</v>
      </c>
      <c r="D2891" s="9" t="s">
        <v>563</v>
      </c>
      <c r="E2891" s="6">
        <v>6206</v>
      </c>
      <c r="F2891" s="9" t="s">
        <v>499</v>
      </c>
      <c r="G2891" s="6">
        <v>5</v>
      </c>
      <c r="H2891" s="9" t="s">
        <v>564</v>
      </c>
      <c r="I2891" s="9" t="s">
        <v>565</v>
      </c>
      <c r="J2891" s="9" t="s">
        <v>103</v>
      </c>
      <c r="K2891" s="9" t="s">
        <v>566</v>
      </c>
      <c r="L2891" s="9" t="s">
        <v>567</v>
      </c>
      <c r="M2891" s="6">
        <v>3183729221</v>
      </c>
      <c r="N2891" s="6">
        <v>348326778</v>
      </c>
      <c r="O2891" s="9" t="s">
        <v>568</v>
      </c>
      <c r="P2891" s="6">
        <v>8500</v>
      </c>
      <c r="Q2891" s="6">
        <v>9300</v>
      </c>
      <c r="R2891" s="6">
        <v>19500</v>
      </c>
      <c r="S2891" s="6">
        <v>24800</v>
      </c>
      <c r="T2891" s="6">
        <v>27900</v>
      </c>
      <c r="U2891" s="6">
        <v>0</v>
      </c>
      <c r="V2891" s="6">
        <v>0</v>
      </c>
      <c r="W2891" s="6">
        <v>0</v>
      </c>
      <c r="X2891" s="6">
        <v>0</v>
      </c>
      <c r="Y2891" s="6">
        <v>8400</v>
      </c>
      <c r="Z2891" s="6">
        <v>8700</v>
      </c>
      <c r="AA2891" s="6">
        <v>6.4966496620000003</v>
      </c>
      <c r="AB2891" s="6">
        <v>-74.50132825</v>
      </c>
      <c r="AC2891" s="9" t="s">
        <v>31</v>
      </c>
      <c r="AD2891" s="6">
        <v>416386700</v>
      </c>
      <c r="AE2891" s="6" t="str">
        <f>MID(TablaPivotFinal[[#This Row],[Fecha]],1,4)</f>
        <v>2016</v>
      </c>
      <c r="AF2891" s="6" t="str">
        <f>MID(TablaPivotFinal[[#This Row],[Fecha]],5,3)</f>
        <v>Nov</v>
      </c>
      <c r="AG2891" s="9">
        <v>416386700</v>
      </c>
      <c r="AH2891" s="10">
        <v>44390</v>
      </c>
      <c r="AI2891" t="s">
        <v>1101</v>
      </c>
      <c r="AJ2891" t="s">
        <v>874</v>
      </c>
      <c r="AK2891" t="s">
        <v>1229</v>
      </c>
    </row>
    <row r="2892" spans="1:37" x14ac:dyDescent="0.3">
      <c r="A2892" t="str">
        <f t="shared" si="135"/>
        <v>PUERTO BERRIO-Concesión Autopistas del Río Magdalena</v>
      </c>
      <c r="B2892" t="str">
        <f t="shared" si="136"/>
        <v>2016Oct</v>
      </c>
      <c r="C2892" t="str">
        <f t="shared" si="137"/>
        <v>6.496649662-74.50132825</v>
      </c>
      <c r="D2892" s="7" t="s">
        <v>563</v>
      </c>
      <c r="E2892" s="5">
        <v>6206</v>
      </c>
      <c r="F2892" s="7" t="s">
        <v>499</v>
      </c>
      <c r="G2892" s="5">
        <v>5</v>
      </c>
      <c r="H2892" s="7" t="s">
        <v>564</v>
      </c>
      <c r="I2892" s="7" t="s">
        <v>565</v>
      </c>
      <c r="J2892" s="7" t="s">
        <v>103</v>
      </c>
      <c r="K2892" s="7" t="s">
        <v>566</v>
      </c>
      <c r="L2892" s="7" t="s">
        <v>567</v>
      </c>
      <c r="M2892" s="5">
        <v>3183729221</v>
      </c>
      <c r="N2892" s="5">
        <v>348326778</v>
      </c>
      <c r="O2892" s="7" t="s">
        <v>568</v>
      </c>
      <c r="P2892" s="5">
        <v>8500</v>
      </c>
      <c r="Q2892" s="5">
        <v>9300</v>
      </c>
      <c r="R2892" s="5">
        <v>19500</v>
      </c>
      <c r="S2892" s="5">
        <v>24800</v>
      </c>
      <c r="T2892" s="5">
        <v>27900</v>
      </c>
      <c r="U2892" s="5">
        <v>0</v>
      </c>
      <c r="V2892" s="5">
        <v>0</v>
      </c>
      <c r="W2892" s="5">
        <v>0</v>
      </c>
      <c r="X2892" s="5">
        <v>0</v>
      </c>
      <c r="Y2892" s="5">
        <v>8400</v>
      </c>
      <c r="Z2892" s="5">
        <v>8700</v>
      </c>
      <c r="AA2892" s="5">
        <v>6.4966496620000003</v>
      </c>
      <c r="AB2892" s="5">
        <v>-74.50132825</v>
      </c>
      <c r="AC2892" s="7" t="s">
        <v>33</v>
      </c>
      <c r="AD2892" s="5">
        <v>426841100</v>
      </c>
      <c r="AE2892" s="5" t="str">
        <f>MID(TablaPivotFinal[[#This Row],[Fecha]],1,4)</f>
        <v>2016</v>
      </c>
      <c r="AF2892" s="5" t="str">
        <f>MID(TablaPivotFinal[[#This Row],[Fecha]],5,3)</f>
        <v>Oct</v>
      </c>
      <c r="AG2892" s="7">
        <v>426841100</v>
      </c>
      <c r="AH2892" s="8">
        <v>46189</v>
      </c>
      <c r="AI2892" t="s">
        <v>1101</v>
      </c>
      <c r="AJ2892" t="s">
        <v>873</v>
      </c>
      <c r="AK2892" t="s">
        <v>1229</v>
      </c>
    </row>
    <row r="2893" spans="1:37" x14ac:dyDescent="0.3">
      <c r="A2893" t="str">
        <f t="shared" si="135"/>
        <v>PUERTO BERRIO-Concesión Autopistas del Río Magdalena</v>
      </c>
      <c r="B2893" t="str">
        <f t="shared" si="136"/>
        <v>2016Sep</v>
      </c>
      <c r="C2893" t="str">
        <f t="shared" si="137"/>
        <v>6.496649662-74.50132825</v>
      </c>
      <c r="D2893" s="9" t="s">
        <v>563</v>
      </c>
      <c r="E2893" s="6">
        <v>6206</v>
      </c>
      <c r="F2893" s="9" t="s">
        <v>499</v>
      </c>
      <c r="G2893" s="6">
        <v>5</v>
      </c>
      <c r="H2893" s="9" t="s">
        <v>564</v>
      </c>
      <c r="I2893" s="9" t="s">
        <v>565</v>
      </c>
      <c r="J2893" s="9" t="s">
        <v>103</v>
      </c>
      <c r="K2893" s="9" t="s">
        <v>566</v>
      </c>
      <c r="L2893" s="9" t="s">
        <v>567</v>
      </c>
      <c r="M2893" s="6">
        <v>3183729221</v>
      </c>
      <c r="N2893" s="6">
        <v>348326778</v>
      </c>
      <c r="O2893" s="9" t="s">
        <v>568</v>
      </c>
      <c r="P2893" s="6">
        <v>8500</v>
      </c>
      <c r="Q2893" s="6">
        <v>9300</v>
      </c>
      <c r="R2893" s="6">
        <v>19500</v>
      </c>
      <c r="S2893" s="6">
        <v>24800</v>
      </c>
      <c r="T2893" s="6">
        <v>27900</v>
      </c>
      <c r="U2893" s="6">
        <v>0</v>
      </c>
      <c r="V2893" s="6">
        <v>0</v>
      </c>
      <c r="W2893" s="6">
        <v>0</v>
      </c>
      <c r="X2893" s="6">
        <v>0</v>
      </c>
      <c r="Y2893" s="6">
        <v>8400</v>
      </c>
      <c r="Z2893" s="6">
        <v>8700</v>
      </c>
      <c r="AA2893" s="6">
        <v>6.4966496620000003</v>
      </c>
      <c r="AB2893" s="6">
        <v>-74.50132825</v>
      </c>
      <c r="AC2893" s="9" t="s">
        <v>35</v>
      </c>
      <c r="AD2893" s="6">
        <v>374972200</v>
      </c>
      <c r="AE2893" s="6" t="str">
        <f>MID(TablaPivotFinal[[#This Row],[Fecha]],1,4)</f>
        <v>2016</v>
      </c>
      <c r="AF2893" s="6" t="str">
        <f>MID(TablaPivotFinal[[#This Row],[Fecha]],5,3)</f>
        <v>Sep</v>
      </c>
      <c r="AG2893" s="9">
        <v>374972200</v>
      </c>
      <c r="AH2893" s="10">
        <v>40546</v>
      </c>
      <c r="AI2893" t="s">
        <v>1101</v>
      </c>
      <c r="AJ2893" t="s">
        <v>872</v>
      </c>
      <c r="AK2893" t="s">
        <v>1229</v>
      </c>
    </row>
    <row r="2894" spans="1:37" x14ac:dyDescent="0.3">
      <c r="A2894" t="str">
        <f t="shared" si="135"/>
        <v>PUERTO BERRIO-Concesión Autopistas del Río Magdalena</v>
      </c>
      <c r="B2894" t="str">
        <f t="shared" si="136"/>
        <v>2017Abr</v>
      </c>
      <c r="C2894" t="str">
        <f t="shared" si="137"/>
        <v>6.496649662-74.50132825</v>
      </c>
      <c r="D2894" s="7" t="s">
        <v>563</v>
      </c>
      <c r="E2894" s="5">
        <v>6206</v>
      </c>
      <c r="F2894" s="7" t="s">
        <v>499</v>
      </c>
      <c r="G2894" s="5">
        <v>5</v>
      </c>
      <c r="H2894" s="7" t="s">
        <v>564</v>
      </c>
      <c r="I2894" s="7" t="s">
        <v>565</v>
      </c>
      <c r="J2894" s="7" t="s">
        <v>103</v>
      </c>
      <c r="K2894" s="7" t="s">
        <v>566</v>
      </c>
      <c r="L2894" s="7" t="s">
        <v>567</v>
      </c>
      <c r="M2894" s="5">
        <v>3183729221</v>
      </c>
      <c r="N2894" s="5">
        <v>348326778</v>
      </c>
      <c r="O2894" s="7" t="s">
        <v>568</v>
      </c>
      <c r="P2894" s="5">
        <v>8500</v>
      </c>
      <c r="Q2894" s="5">
        <v>9300</v>
      </c>
      <c r="R2894" s="5">
        <v>19500</v>
      </c>
      <c r="S2894" s="5">
        <v>24800</v>
      </c>
      <c r="T2894" s="5">
        <v>27900</v>
      </c>
      <c r="U2894" s="5">
        <v>0</v>
      </c>
      <c r="V2894" s="5">
        <v>0</v>
      </c>
      <c r="W2894" s="5">
        <v>0</v>
      </c>
      <c r="X2894" s="5">
        <v>0</v>
      </c>
      <c r="Y2894" s="5">
        <v>8400</v>
      </c>
      <c r="Z2894" s="5">
        <v>8700</v>
      </c>
      <c r="AA2894" s="5">
        <v>6.4966496620000003</v>
      </c>
      <c r="AB2894" s="5">
        <v>-74.50132825</v>
      </c>
      <c r="AC2894" s="7" t="s">
        <v>37</v>
      </c>
      <c r="AD2894" s="5">
        <v>440529650</v>
      </c>
      <c r="AE2894" s="5" t="str">
        <f>MID(TablaPivotFinal[[#This Row],[Fecha]],1,4)</f>
        <v>2017</v>
      </c>
      <c r="AF2894" s="5" t="str">
        <f>MID(TablaPivotFinal[[#This Row],[Fecha]],5,3)</f>
        <v>Abr</v>
      </c>
      <c r="AG2894" s="7">
        <v>440529650</v>
      </c>
      <c r="AH2894" s="8">
        <v>1549.2666670000001</v>
      </c>
      <c r="AI2894" t="s">
        <v>1101</v>
      </c>
      <c r="AJ2894" t="s">
        <v>879</v>
      </c>
      <c r="AK2894" t="s">
        <v>1229</v>
      </c>
    </row>
    <row r="2895" spans="1:37" x14ac:dyDescent="0.3">
      <c r="A2895" t="str">
        <f t="shared" si="135"/>
        <v>PUERTO BERRIO-Concesión Autopistas del Río Magdalena</v>
      </c>
      <c r="B2895" t="str">
        <f t="shared" si="136"/>
        <v>2017Ago</v>
      </c>
      <c r="C2895" t="str">
        <f t="shared" si="137"/>
        <v>6.496649662-74.50132825</v>
      </c>
      <c r="D2895" s="9" t="s">
        <v>563</v>
      </c>
      <c r="E2895" s="6">
        <v>6206</v>
      </c>
      <c r="F2895" s="9" t="s">
        <v>499</v>
      </c>
      <c r="G2895" s="6">
        <v>5</v>
      </c>
      <c r="H2895" s="9" t="s">
        <v>564</v>
      </c>
      <c r="I2895" s="9" t="s">
        <v>565</v>
      </c>
      <c r="J2895" s="9" t="s">
        <v>103</v>
      </c>
      <c r="K2895" s="9" t="s">
        <v>566</v>
      </c>
      <c r="L2895" s="9" t="s">
        <v>567</v>
      </c>
      <c r="M2895" s="6">
        <v>3183729221</v>
      </c>
      <c r="N2895" s="6">
        <v>348326778</v>
      </c>
      <c r="O2895" s="9" t="s">
        <v>568</v>
      </c>
      <c r="P2895" s="6">
        <v>8500</v>
      </c>
      <c r="Q2895" s="6">
        <v>9300</v>
      </c>
      <c r="R2895" s="6">
        <v>19500</v>
      </c>
      <c r="S2895" s="6">
        <v>24800</v>
      </c>
      <c r="T2895" s="6">
        <v>27900</v>
      </c>
      <c r="U2895" s="6">
        <v>0</v>
      </c>
      <c r="V2895" s="6">
        <v>0</v>
      </c>
      <c r="W2895" s="6">
        <v>0</v>
      </c>
      <c r="X2895" s="6">
        <v>0</v>
      </c>
      <c r="Y2895" s="6">
        <v>8400</v>
      </c>
      <c r="Z2895" s="6">
        <v>8700</v>
      </c>
      <c r="AA2895" s="6">
        <v>6.4966496620000003</v>
      </c>
      <c r="AB2895" s="6">
        <v>-74.50132825</v>
      </c>
      <c r="AC2895" s="9" t="s">
        <v>39</v>
      </c>
      <c r="AD2895" s="6">
        <v>415893250</v>
      </c>
      <c r="AE2895" s="6" t="str">
        <f>MID(TablaPivotFinal[[#This Row],[Fecha]],1,4)</f>
        <v>2017</v>
      </c>
      <c r="AF2895" s="6" t="str">
        <f>MID(TablaPivotFinal[[#This Row],[Fecha]],5,3)</f>
        <v>Ago</v>
      </c>
      <c r="AG2895" s="9">
        <v>415893250</v>
      </c>
      <c r="AH2895" s="10">
        <v>1386.1290320000001</v>
      </c>
      <c r="AI2895" t="s">
        <v>1101</v>
      </c>
      <c r="AJ2895" t="s">
        <v>883</v>
      </c>
      <c r="AK2895" t="s">
        <v>1229</v>
      </c>
    </row>
    <row r="2896" spans="1:37" x14ac:dyDescent="0.3">
      <c r="A2896" t="str">
        <f t="shared" si="135"/>
        <v>PUERTO BERRIO-Concesión Autopistas del Río Magdalena</v>
      </c>
      <c r="B2896" t="str">
        <f t="shared" si="136"/>
        <v>2017Dic</v>
      </c>
      <c r="C2896" t="str">
        <f t="shared" si="137"/>
        <v>6.496649662-74.50132825</v>
      </c>
      <c r="D2896" s="7" t="s">
        <v>563</v>
      </c>
      <c r="E2896" s="5">
        <v>6206</v>
      </c>
      <c r="F2896" s="7" t="s">
        <v>499</v>
      </c>
      <c r="G2896" s="5">
        <v>5</v>
      </c>
      <c r="H2896" s="7" t="s">
        <v>564</v>
      </c>
      <c r="I2896" s="7" t="s">
        <v>565</v>
      </c>
      <c r="J2896" s="7" t="s">
        <v>103</v>
      </c>
      <c r="K2896" s="7" t="s">
        <v>566</v>
      </c>
      <c r="L2896" s="7" t="s">
        <v>567</v>
      </c>
      <c r="M2896" s="5">
        <v>3183729221</v>
      </c>
      <c r="N2896" s="5">
        <v>348326778</v>
      </c>
      <c r="O2896" s="7" t="s">
        <v>568</v>
      </c>
      <c r="P2896" s="5">
        <v>8500</v>
      </c>
      <c r="Q2896" s="5">
        <v>9300</v>
      </c>
      <c r="R2896" s="5">
        <v>19500</v>
      </c>
      <c r="S2896" s="5">
        <v>24800</v>
      </c>
      <c r="T2896" s="5">
        <v>27900</v>
      </c>
      <c r="U2896" s="5">
        <v>0</v>
      </c>
      <c r="V2896" s="5">
        <v>0</v>
      </c>
      <c r="W2896" s="5">
        <v>0</v>
      </c>
      <c r="X2896" s="5">
        <v>0</v>
      </c>
      <c r="Y2896" s="5">
        <v>8400</v>
      </c>
      <c r="Z2896" s="5">
        <v>8700</v>
      </c>
      <c r="AA2896" s="5">
        <v>6.4966496620000003</v>
      </c>
      <c r="AB2896" s="5">
        <v>-74.50132825</v>
      </c>
      <c r="AC2896" s="7" t="s">
        <v>41</v>
      </c>
      <c r="AD2896" s="5">
        <v>546898500</v>
      </c>
      <c r="AE2896" s="5" t="str">
        <f>MID(TablaPivotFinal[[#This Row],[Fecha]],1,4)</f>
        <v>2017</v>
      </c>
      <c r="AF2896" s="5" t="str">
        <f>MID(TablaPivotFinal[[#This Row],[Fecha]],5,3)</f>
        <v>Dic</v>
      </c>
      <c r="AG2896" s="7">
        <v>546898500</v>
      </c>
      <c r="AH2896" s="8">
        <v>1872.806452</v>
      </c>
      <c r="AI2896" t="s">
        <v>1101</v>
      </c>
      <c r="AJ2896" t="s">
        <v>887</v>
      </c>
      <c r="AK2896" t="s">
        <v>1229</v>
      </c>
    </row>
    <row r="2897" spans="1:37" x14ac:dyDescent="0.3">
      <c r="A2897" t="str">
        <f t="shared" si="135"/>
        <v>PUERTO BERRIO-Concesión Autopistas del Río Magdalena</v>
      </c>
      <c r="B2897" t="str">
        <f t="shared" si="136"/>
        <v>2017Ene</v>
      </c>
      <c r="C2897" t="str">
        <f t="shared" si="137"/>
        <v>6.496649662-74.50132825</v>
      </c>
      <c r="D2897" s="9" t="s">
        <v>563</v>
      </c>
      <c r="E2897" s="6">
        <v>6206</v>
      </c>
      <c r="F2897" s="9" t="s">
        <v>499</v>
      </c>
      <c r="G2897" s="6">
        <v>5</v>
      </c>
      <c r="H2897" s="9" t="s">
        <v>564</v>
      </c>
      <c r="I2897" s="9" t="s">
        <v>565</v>
      </c>
      <c r="J2897" s="9" t="s">
        <v>103</v>
      </c>
      <c r="K2897" s="9" t="s">
        <v>566</v>
      </c>
      <c r="L2897" s="9" t="s">
        <v>567</v>
      </c>
      <c r="M2897" s="6">
        <v>3183729221</v>
      </c>
      <c r="N2897" s="6">
        <v>348326778</v>
      </c>
      <c r="O2897" s="9" t="s">
        <v>568</v>
      </c>
      <c r="P2897" s="6">
        <v>8500</v>
      </c>
      <c r="Q2897" s="6">
        <v>9300</v>
      </c>
      <c r="R2897" s="6">
        <v>19500</v>
      </c>
      <c r="S2897" s="6">
        <v>24800</v>
      </c>
      <c r="T2897" s="6">
        <v>27900</v>
      </c>
      <c r="U2897" s="6">
        <v>0</v>
      </c>
      <c r="V2897" s="6">
        <v>0</v>
      </c>
      <c r="W2897" s="6">
        <v>0</v>
      </c>
      <c r="X2897" s="6">
        <v>0</v>
      </c>
      <c r="Y2897" s="6">
        <v>8400</v>
      </c>
      <c r="Z2897" s="6">
        <v>8700</v>
      </c>
      <c r="AA2897" s="6">
        <v>6.4966496620000003</v>
      </c>
      <c r="AB2897" s="6">
        <v>-74.50132825</v>
      </c>
      <c r="AC2897" s="9" t="s">
        <v>43</v>
      </c>
      <c r="AD2897" s="6">
        <v>587610850</v>
      </c>
      <c r="AE2897" s="6" t="str">
        <f>MID(TablaPivotFinal[[#This Row],[Fecha]],1,4)</f>
        <v>2017</v>
      </c>
      <c r="AF2897" s="6" t="str">
        <f>MID(TablaPivotFinal[[#This Row],[Fecha]],5,3)</f>
        <v>Ene</v>
      </c>
      <c r="AG2897" s="9">
        <v>587610850</v>
      </c>
      <c r="AH2897" s="10">
        <v>1957.7096770000001</v>
      </c>
      <c r="AI2897" t="s">
        <v>1101</v>
      </c>
      <c r="AJ2897" t="s">
        <v>876</v>
      </c>
      <c r="AK2897" t="s">
        <v>1229</v>
      </c>
    </row>
    <row r="2898" spans="1:37" x14ac:dyDescent="0.3">
      <c r="A2898" t="str">
        <f t="shared" si="135"/>
        <v>PUERTO BERRIO-Concesión Autopistas del Río Magdalena</v>
      </c>
      <c r="B2898" t="str">
        <f t="shared" si="136"/>
        <v>2017Feb</v>
      </c>
      <c r="C2898" t="str">
        <f t="shared" si="137"/>
        <v>6.496649662-74.50132825</v>
      </c>
      <c r="D2898" s="7" t="s">
        <v>563</v>
      </c>
      <c r="E2898" s="5">
        <v>6206</v>
      </c>
      <c r="F2898" s="7" t="s">
        <v>499</v>
      </c>
      <c r="G2898" s="5">
        <v>5</v>
      </c>
      <c r="H2898" s="7" t="s">
        <v>564</v>
      </c>
      <c r="I2898" s="7" t="s">
        <v>565</v>
      </c>
      <c r="J2898" s="7" t="s">
        <v>103</v>
      </c>
      <c r="K2898" s="7" t="s">
        <v>566</v>
      </c>
      <c r="L2898" s="7" t="s">
        <v>567</v>
      </c>
      <c r="M2898" s="5">
        <v>3183729221</v>
      </c>
      <c r="N2898" s="5">
        <v>348326778</v>
      </c>
      <c r="O2898" s="7" t="s">
        <v>568</v>
      </c>
      <c r="P2898" s="5">
        <v>8500</v>
      </c>
      <c r="Q2898" s="5">
        <v>9300</v>
      </c>
      <c r="R2898" s="5">
        <v>19500</v>
      </c>
      <c r="S2898" s="5">
        <v>24800</v>
      </c>
      <c r="T2898" s="5">
        <v>27900</v>
      </c>
      <c r="U2898" s="5">
        <v>0</v>
      </c>
      <c r="V2898" s="5">
        <v>0</v>
      </c>
      <c r="W2898" s="5">
        <v>0</v>
      </c>
      <c r="X2898" s="5">
        <v>0</v>
      </c>
      <c r="Y2898" s="5">
        <v>8400</v>
      </c>
      <c r="Z2898" s="5">
        <v>8700</v>
      </c>
      <c r="AA2898" s="5">
        <v>6.4966496620000003</v>
      </c>
      <c r="AB2898" s="5">
        <v>-74.50132825</v>
      </c>
      <c r="AC2898" s="7" t="s">
        <v>45</v>
      </c>
      <c r="AD2898" s="5">
        <v>390357200</v>
      </c>
      <c r="AE2898" s="5" t="str">
        <f>MID(TablaPivotFinal[[#This Row],[Fecha]],1,4)</f>
        <v>2017</v>
      </c>
      <c r="AF2898" s="5" t="str">
        <f>MID(TablaPivotFinal[[#This Row],[Fecha]],5,3)</f>
        <v>Feb</v>
      </c>
      <c r="AG2898" s="7">
        <v>390357200</v>
      </c>
      <c r="AH2898" s="8">
        <v>1385</v>
      </c>
      <c r="AI2898" t="s">
        <v>1101</v>
      </c>
      <c r="AJ2898" t="s">
        <v>877</v>
      </c>
      <c r="AK2898" t="s">
        <v>1229</v>
      </c>
    </row>
    <row r="2899" spans="1:37" x14ac:dyDescent="0.3">
      <c r="A2899" t="str">
        <f t="shared" si="135"/>
        <v>PUERTO BERRIO-Concesión Autopistas del Río Magdalena</v>
      </c>
      <c r="B2899" t="str">
        <f t="shared" si="136"/>
        <v>2017Jul</v>
      </c>
      <c r="C2899" t="str">
        <f t="shared" si="137"/>
        <v>6.496649662-74.50132825</v>
      </c>
      <c r="D2899" s="9" t="s">
        <v>563</v>
      </c>
      <c r="E2899" s="6">
        <v>6206</v>
      </c>
      <c r="F2899" s="9" t="s">
        <v>499</v>
      </c>
      <c r="G2899" s="6">
        <v>5</v>
      </c>
      <c r="H2899" s="9" t="s">
        <v>564</v>
      </c>
      <c r="I2899" s="9" t="s">
        <v>565</v>
      </c>
      <c r="J2899" s="9" t="s">
        <v>103</v>
      </c>
      <c r="K2899" s="9" t="s">
        <v>566</v>
      </c>
      <c r="L2899" s="9" t="s">
        <v>567</v>
      </c>
      <c r="M2899" s="6">
        <v>3183729221</v>
      </c>
      <c r="N2899" s="6">
        <v>348326778</v>
      </c>
      <c r="O2899" s="9" t="s">
        <v>568</v>
      </c>
      <c r="P2899" s="6">
        <v>8500</v>
      </c>
      <c r="Q2899" s="6">
        <v>9300</v>
      </c>
      <c r="R2899" s="6">
        <v>19500</v>
      </c>
      <c r="S2899" s="6">
        <v>24800</v>
      </c>
      <c r="T2899" s="6">
        <v>27900</v>
      </c>
      <c r="U2899" s="6">
        <v>0</v>
      </c>
      <c r="V2899" s="6">
        <v>0</v>
      </c>
      <c r="W2899" s="6">
        <v>0</v>
      </c>
      <c r="X2899" s="6">
        <v>0</v>
      </c>
      <c r="Y2899" s="6">
        <v>8400</v>
      </c>
      <c r="Z2899" s="6">
        <v>8700</v>
      </c>
      <c r="AA2899" s="6">
        <v>6.4966496620000003</v>
      </c>
      <c r="AB2899" s="6">
        <v>-74.50132825</v>
      </c>
      <c r="AC2899" s="9" t="s">
        <v>47</v>
      </c>
      <c r="AD2899" s="6">
        <v>435708700</v>
      </c>
      <c r="AE2899" s="6" t="str">
        <f>MID(TablaPivotFinal[[#This Row],[Fecha]],1,4)</f>
        <v>2017</v>
      </c>
      <c r="AF2899" s="6" t="str">
        <f>MID(TablaPivotFinal[[#This Row],[Fecha]],5,3)</f>
        <v>Jul</v>
      </c>
      <c r="AG2899" s="9">
        <v>435708700</v>
      </c>
      <c r="AH2899" s="10">
        <v>1452.1290320000001</v>
      </c>
      <c r="AI2899" t="s">
        <v>1101</v>
      </c>
      <c r="AJ2899" t="s">
        <v>882</v>
      </c>
      <c r="AK2899" t="s">
        <v>1229</v>
      </c>
    </row>
    <row r="2900" spans="1:37" x14ac:dyDescent="0.3">
      <c r="A2900" t="str">
        <f t="shared" si="135"/>
        <v>PUERTO BERRIO-Concesión Autopistas del Río Magdalena</v>
      </c>
      <c r="B2900" t="str">
        <f t="shared" si="136"/>
        <v>2017Jun</v>
      </c>
      <c r="C2900" t="str">
        <f t="shared" si="137"/>
        <v>6.496649662-74.50132825</v>
      </c>
      <c r="D2900" s="7" t="s">
        <v>563</v>
      </c>
      <c r="E2900" s="5">
        <v>6206</v>
      </c>
      <c r="F2900" s="7" t="s">
        <v>499</v>
      </c>
      <c r="G2900" s="5">
        <v>5</v>
      </c>
      <c r="H2900" s="7" t="s">
        <v>564</v>
      </c>
      <c r="I2900" s="7" t="s">
        <v>565</v>
      </c>
      <c r="J2900" s="7" t="s">
        <v>103</v>
      </c>
      <c r="K2900" s="7" t="s">
        <v>566</v>
      </c>
      <c r="L2900" s="7" t="s">
        <v>567</v>
      </c>
      <c r="M2900" s="5">
        <v>3183729221</v>
      </c>
      <c r="N2900" s="5">
        <v>348326778</v>
      </c>
      <c r="O2900" s="7" t="s">
        <v>568</v>
      </c>
      <c r="P2900" s="5">
        <v>8500</v>
      </c>
      <c r="Q2900" s="5">
        <v>9300</v>
      </c>
      <c r="R2900" s="5">
        <v>19500</v>
      </c>
      <c r="S2900" s="5">
        <v>24800</v>
      </c>
      <c r="T2900" s="5">
        <v>27900</v>
      </c>
      <c r="U2900" s="5">
        <v>0</v>
      </c>
      <c r="V2900" s="5">
        <v>0</v>
      </c>
      <c r="W2900" s="5">
        <v>0</v>
      </c>
      <c r="X2900" s="5">
        <v>0</v>
      </c>
      <c r="Y2900" s="5">
        <v>8400</v>
      </c>
      <c r="Z2900" s="5">
        <v>8700</v>
      </c>
      <c r="AA2900" s="5">
        <v>6.4966496620000003</v>
      </c>
      <c r="AB2900" s="5">
        <v>-74.50132825</v>
      </c>
      <c r="AC2900" s="7" t="s">
        <v>49</v>
      </c>
      <c r="AD2900" s="5">
        <v>425395700</v>
      </c>
      <c r="AE2900" s="5" t="str">
        <f>MID(TablaPivotFinal[[#This Row],[Fecha]],1,4)</f>
        <v>2017</v>
      </c>
      <c r="AF2900" s="5" t="str">
        <f>MID(TablaPivotFinal[[#This Row],[Fecha]],5,3)</f>
        <v>Jun</v>
      </c>
      <c r="AG2900" s="7">
        <v>425395700</v>
      </c>
      <c r="AH2900" s="8">
        <v>1472.5333330000001</v>
      </c>
      <c r="AI2900" t="s">
        <v>1101</v>
      </c>
      <c r="AJ2900" t="s">
        <v>881</v>
      </c>
      <c r="AK2900" t="s">
        <v>1229</v>
      </c>
    </row>
    <row r="2901" spans="1:37" x14ac:dyDescent="0.3">
      <c r="A2901" t="str">
        <f t="shared" si="135"/>
        <v>PUERTO BERRIO-Concesión Autopistas del Río Magdalena</v>
      </c>
      <c r="B2901" t="str">
        <f t="shared" si="136"/>
        <v>2017Mar</v>
      </c>
      <c r="C2901" t="str">
        <f t="shared" si="137"/>
        <v>6.496649662-74.50132825</v>
      </c>
      <c r="D2901" s="9" t="s">
        <v>563</v>
      </c>
      <c r="E2901" s="6">
        <v>6206</v>
      </c>
      <c r="F2901" s="9" t="s">
        <v>499</v>
      </c>
      <c r="G2901" s="6">
        <v>5</v>
      </c>
      <c r="H2901" s="9" t="s">
        <v>564</v>
      </c>
      <c r="I2901" s="9" t="s">
        <v>565</v>
      </c>
      <c r="J2901" s="9" t="s">
        <v>103</v>
      </c>
      <c r="K2901" s="9" t="s">
        <v>566</v>
      </c>
      <c r="L2901" s="9" t="s">
        <v>567</v>
      </c>
      <c r="M2901" s="6">
        <v>3183729221</v>
      </c>
      <c r="N2901" s="6">
        <v>348326778</v>
      </c>
      <c r="O2901" s="9" t="s">
        <v>568</v>
      </c>
      <c r="P2901" s="6">
        <v>8500</v>
      </c>
      <c r="Q2901" s="6">
        <v>9300</v>
      </c>
      <c r="R2901" s="6">
        <v>19500</v>
      </c>
      <c r="S2901" s="6">
        <v>24800</v>
      </c>
      <c r="T2901" s="6">
        <v>27900</v>
      </c>
      <c r="U2901" s="6">
        <v>0</v>
      </c>
      <c r="V2901" s="6">
        <v>0</v>
      </c>
      <c r="W2901" s="6">
        <v>0</v>
      </c>
      <c r="X2901" s="6">
        <v>0</v>
      </c>
      <c r="Y2901" s="6">
        <v>8400</v>
      </c>
      <c r="Z2901" s="6">
        <v>8700</v>
      </c>
      <c r="AA2901" s="6">
        <v>6.4966496620000003</v>
      </c>
      <c r="AB2901" s="6">
        <v>-74.50132825</v>
      </c>
      <c r="AC2901" s="9" t="s">
        <v>51</v>
      </c>
      <c r="AD2901" s="6">
        <v>426187200</v>
      </c>
      <c r="AE2901" s="6" t="str">
        <f>MID(TablaPivotFinal[[#This Row],[Fecha]],1,4)</f>
        <v>2017</v>
      </c>
      <c r="AF2901" s="6" t="str">
        <f>MID(TablaPivotFinal[[#This Row],[Fecha]],5,3)</f>
        <v>Mar</v>
      </c>
      <c r="AG2901" s="9">
        <v>426187200</v>
      </c>
      <c r="AH2901" s="10">
        <v>1370.6774190000001</v>
      </c>
      <c r="AI2901" t="s">
        <v>1101</v>
      </c>
      <c r="AJ2901" t="s">
        <v>878</v>
      </c>
      <c r="AK2901" t="s">
        <v>1229</v>
      </c>
    </row>
    <row r="2902" spans="1:37" x14ac:dyDescent="0.3">
      <c r="A2902" t="str">
        <f t="shared" si="135"/>
        <v>PUERTO BERRIO-Concesión Autopistas del Río Magdalena</v>
      </c>
      <c r="B2902" t="str">
        <f t="shared" si="136"/>
        <v>2017May</v>
      </c>
      <c r="C2902" t="str">
        <f t="shared" si="137"/>
        <v>6.496649662-74.50132825</v>
      </c>
      <c r="D2902" s="7" t="s">
        <v>563</v>
      </c>
      <c r="E2902" s="5">
        <v>6206</v>
      </c>
      <c r="F2902" s="7" t="s">
        <v>499</v>
      </c>
      <c r="G2902" s="5">
        <v>5</v>
      </c>
      <c r="H2902" s="7" t="s">
        <v>564</v>
      </c>
      <c r="I2902" s="7" t="s">
        <v>565</v>
      </c>
      <c r="J2902" s="7" t="s">
        <v>103</v>
      </c>
      <c r="K2902" s="7" t="s">
        <v>566</v>
      </c>
      <c r="L2902" s="7" t="s">
        <v>567</v>
      </c>
      <c r="M2902" s="5">
        <v>3183729221</v>
      </c>
      <c r="N2902" s="5">
        <v>348326778</v>
      </c>
      <c r="O2902" s="7" t="s">
        <v>568</v>
      </c>
      <c r="P2902" s="5">
        <v>8500</v>
      </c>
      <c r="Q2902" s="5">
        <v>9300</v>
      </c>
      <c r="R2902" s="5">
        <v>19500</v>
      </c>
      <c r="S2902" s="5">
        <v>24800</v>
      </c>
      <c r="T2902" s="5">
        <v>27900</v>
      </c>
      <c r="U2902" s="5">
        <v>0</v>
      </c>
      <c r="V2902" s="5">
        <v>0</v>
      </c>
      <c r="W2902" s="5">
        <v>0</v>
      </c>
      <c r="X2902" s="5">
        <v>0</v>
      </c>
      <c r="Y2902" s="5">
        <v>8400</v>
      </c>
      <c r="Z2902" s="5">
        <v>8700</v>
      </c>
      <c r="AA2902" s="5">
        <v>6.4966496620000003</v>
      </c>
      <c r="AB2902" s="5">
        <v>-74.50132825</v>
      </c>
      <c r="AC2902" s="7" t="s">
        <v>53</v>
      </c>
      <c r="AD2902" s="5">
        <v>410838850</v>
      </c>
      <c r="AE2902" s="5" t="str">
        <f>MID(TablaPivotFinal[[#This Row],[Fecha]],1,4)</f>
        <v>2017</v>
      </c>
      <c r="AF2902" s="5" t="str">
        <f>MID(TablaPivotFinal[[#This Row],[Fecha]],5,3)</f>
        <v>May</v>
      </c>
      <c r="AG2902" s="7">
        <v>410838850</v>
      </c>
      <c r="AH2902" s="8">
        <v>1348.6774190000001</v>
      </c>
      <c r="AI2902" t="s">
        <v>1101</v>
      </c>
      <c r="AJ2902" t="s">
        <v>880</v>
      </c>
      <c r="AK2902" t="s">
        <v>1229</v>
      </c>
    </row>
    <row r="2903" spans="1:37" x14ac:dyDescent="0.3">
      <c r="A2903" t="str">
        <f t="shared" si="135"/>
        <v>PUERTO BERRIO-Concesión Autopistas del Río Magdalena</v>
      </c>
      <c r="B2903" t="str">
        <f t="shared" si="136"/>
        <v>2017Nov</v>
      </c>
      <c r="C2903" t="str">
        <f t="shared" si="137"/>
        <v>6.496649662-74.50132825</v>
      </c>
      <c r="D2903" s="9" t="s">
        <v>563</v>
      </c>
      <c r="E2903" s="6">
        <v>6206</v>
      </c>
      <c r="F2903" s="9" t="s">
        <v>499</v>
      </c>
      <c r="G2903" s="6">
        <v>5</v>
      </c>
      <c r="H2903" s="9" t="s">
        <v>564</v>
      </c>
      <c r="I2903" s="9" t="s">
        <v>565</v>
      </c>
      <c r="J2903" s="9" t="s">
        <v>103</v>
      </c>
      <c r="K2903" s="9" t="s">
        <v>566</v>
      </c>
      <c r="L2903" s="9" t="s">
        <v>567</v>
      </c>
      <c r="M2903" s="6">
        <v>3183729221</v>
      </c>
      <c r="N2903" s="6">
        <v>348326778</v>
      </c>
      <c r="O2903" s="9" t="s">
        <v>568</v>
      </c>
      <c r="P2903" s="6">
        <v>8500</v>
      </c>
      <c r="Q2903" s="6">
        <v>9300</v>
      </c>
      <c r="R2903" s="6">
        <v>19500</v>
      </c>
      <c r="S2903" s="6">
        <v>24800</v>
      </c>
      <c r="T2903" s="6">
        <v>27900</v>
      </c>
      <c r="U2903" s="6">
        <v>0</v>
      </c>
      <c r="V2903" s="6">
        <v>0</v>
      </c>
      <c r="W2903" s="6">
        <v>0</v>
      </c>
      <c r="X2903" s="6">
        <v>0</v>
      </c>
      <c r="Y2903" s="6">
        <v>8400</v>
      </c>
      <c r="Z2903" s="6">
        <v>8700</v>
      </c>
      <c r="AA2903" s="6">
        <v>6.4966496620000003</v>
      </c>
      <c r="AB2903" s="6">
        <v>-74.50132825</v>
      </c>
      <c r="AC2903" s="9" t="s">
        <v>55</v>
      </c>
      <c r="AD2903" s="6">
        <v>436259400</v>
      </c>
      <c r="AE2903" s="6" t="str">
        <f>MID(TablaPivotFinal[[#This Row],[Fecha]],1,4)</f>
        <v>2017</v>
      </c>
      <c r="AF2903" s="6" t="str">
        <f>MID(TablaPivotFinal[[#This Row],[Fecha]],5,3)</f>
        <v>Nov</v>
      </c>
      <c r="AG2903" s="9">
        <v>436259400</v>
      </c>
      <c r="AH2903" s="10">
        <v>1485.633333</v>
      </c>
      <c r="AI2903" t="s">
        <v>1101</v>
      </c>
      <c r="AJ2903" t="s">
        <v>886</v>
      </c>
      <c r="AK2903" t="s">
        <v>1229</v>
      </c>
    </row>
    <row r="2904" spans="1:37" x14ac:dyDescent="0.3">
      <c r="A2904" t="str">
        <f t="shared" si="135"/>
        <v>PUERTO BERRIO-Concesión Autopistas del Río Magdalena</v>
      </c>
      <c r="B2904" t="str">
        <f t="shared" si="136"/>
        <v>2017Oct</v>
      </c>
      <c r="C2904" t="str">
        <f t="shared" si="137"/>
        <v>6.496649662-74.50132825</v>
      </c>
      <c r="D2904" s="7" t="s">
        <v>563</v>
      </c>
      <c r="E2904" s="5">
        <v>6206</v>
      </c>
      <c r="F2904" s="7" t="s">
        <v>499</v>
      </c>
      <c r="G2904" s="5">
        <v>5</v>
      </c>
      <c r="H2904" s="7" t="s">
        <v>564</v>
      </c>
      <c r="I2904" s="7" t="s">
        <v>565</v>
      </c>
      <c r="J2904" s="7" t="s">
        <v>103</v>
      </c>
      <c r="K2904" s="7" t="s">
        <v>566</v>
      </c>
      <c r="L2904" s="7" t="s">
        <v>567</v>
      </c>
      <c r="M2904" s="5">
        <v>3183729221</v>
      </c>
      <c r="N2904" s="5">
        <v>348326778</v>
      </c>
      <c r="O2904" s="7" t="s">
        <v>568</v>
      </c>
      <c r="P2904" s="5">
        <v>8500</v>
      </c>
      <c r="Q2904" s="5">
        <v>9300</v>
      </c>
      <c r="R2904" s="5">
        <v>19500</v>
      </c>
      <c r="S2904" s="5">
        <v>24800</v>
      </c>
      <c r="T2904" s="5">
        <v>27900</v>
      </c>
      <c r="U2904" s="5">
        <v>0</v>
      </c>
      <c r="V2904" s="5">
        <v>0</v>
      </c>
      <c r="W2904" s="5">
        <v>0</v>
      </c>
      <c r="X2904" s="5">
        <v>0</v>
      </c>
      <c r="Y2904" s="5">
        <v>8400</v>
      </c>
      <c r="Z2904" s="5">
        <v>8700</v>
      </c>
      <c r="AA2904" s="5">
        <v>6.4966496620000003</v>
      </c>
      <c r="AB2904" s="5">
        <v>-74.50132825</v>
      </c>
      <c r="AC2904" s="7" t="s">
        <v>57</v>
      </c>
      <c r="AD2904" s="5">
        <v>447014250</v>
      </c>
      <c r="AE2904" s="5" t="str">
        <f>MID(TablaPivotFinal[[#This Row],[Fecha]],1,4)</f>
        <v>2017</v>
      </c>
      <c r="AF2904" s="5" t="str">
        <f>MID(TablaPivotFinal[[#This Row],[Fecha]],5,3)</f>
        <v>Oct</v>
      </c>
      <c r="AG2904" s="7">
        <v>447014250</v>
      </c>
      <c r="AH2904" s="8">
        <v>1483.0645159999999</v>
      </c>
      <c r="AI2904" t="s">
        <v>1101</v>
      </c>
      <c r="AJ2904" t="s">
        <v>885</v>
      </c>
      <c r="AK2904" t="s">
        <v>1229</v>
      </c>
    </row>
    <row r="2905" spans="1:37" x14ac:dyDescent="0.3">
      <c r="A2905" t="str">
        <f t="shared" si="135"/>
        <v>PUERTO BERRIO-Concesión Autopistas del Río Magdalena</v>
      </c>
      <c r="B2905" t="str">
        <f t="shared" si="136"/>
        <v>2017Sep</v>
      </c>
      <c r="C2905" t="str">
        <f t="shared" si="137"/>
        <v>6.496649662-74.50132825</v>
      </c>
      <c r="D2905" s="9" t="s">
        <v>563</v>
      </c>
      <c r="E2905" s="6">
        <v>6206</v>
      </c>
      <c r="F2905" s="9" t="s">
        <v>499</v>
      </c>
      <c r="G2905" s="6">
        <v>5</v>
      </c>
      <c r="H2905" s="9" t="s">
        <v>564</v>
      </c>
      <c r="I2905" s="9" t="s">
        <v>565</v>
      </c>
      <c r="J2905" s="9" t="s">
        <v>103</v>
      </c>
      <c r="K2905" s="9" t="s">
        <v>566</v>
      </c>
      <c r="L2905" s="9" t="s">
        <v>567</v>
      </c>
      <c r="M2905" s="6">
        <v>3183729221</v>
      </c>
      <c r="N2905" s="6">
        <v>348326778</v>
      </c>
      <c r="O2905" s="9" t="s">
        <v>568</v>
      </c>
      <c r="P2905" s="6">
        <v>8500</v>
      </c>
      <c r="Q2905" s="6">
        <v>9300</v>
      </c>
      <c r="R2905" s="6">
        <v>19500</v>
      </c>
      <c r="S2905" s="6">
        <v>24800</v>
      </c>
      <c r="T2905" s="6">
        <v>27900</v>
      </c>
      <c r="U2905" s="6">
        <v>0</v>
      </c>
      <c r="V2905" s="6">
        <v>0</v>
      </c>
      <c r="W2905" s="6">
        <v>0</v>
      </c>
      <c r="X2905" s="6">
        <v>0</v>
      </c>
      <c r="Y2905" s="6">
        <v>8400</v>
      </c>
      <c r="Z2905" s="6">
        <v>8700</v>
      </c>
      <c r="AA2905" s="6">
        <v>6.4966496620000003</v>
      </c>
      <c r="AB2905" s="6">
        <v>-74.50132825</v>
      </c>
      <c r="AC2905" s="9" t="s">
        <v>59</v>
      </c>
      <c r="AD2905" s="6">
        <v>409318000</v>
      </c>
      <c r="AE2905" s="6" t="str">
        <f>MID(TablaPivotFinal[[#This Row],[Fecha]],1,4)</f>
        <v>2017</v>
      </c>
      <c r="AF2905" s="6" t="str">
        <f>MID(TablaPivotFinal[[#This Row],[Fecha]],5,3)</f>
        <v>Sep</v>
      </c>
      <c r="AG2905" s="9">
        <v>409318000</v>
      </c>
      <c r="AH2905" s="10">
        <v>1390.9666669999999</v>
      </c>
      <c r="AI2905" t="s">
        <v>1101</v>
      </c>
      <c r="AJ2905" t="s">
        <v>884</v>
      </c>
      <c r="AK2905" t="s">
        <v>1229</v>
      </c>
    </row>
    <row r="2906" spans="1:37" x14ac:dyDescent="0.3">
      <c r="A2906" t="str">
        <f t="shared" si="135"/>
        <v>PUERTO BERRIO-Concesión Autopistas del Río Magdalena</v>
      </c>
      <c r="B2906" t="str">
        <f t="shared" si="136"/>
        <v>2018Abr</v>
      </c>
      <c r="C2906" t="str">
        <f t="shared" si="137"/>
        <v>6.496649662-74.50132825</v>
      </c>
      <c r="D2906" s="7" t="s">
        <v>563</v>
      </c>
      <c r="E2906" s="5">
        <v>6206</v>
      </c>
      <c r="F2906" s="7" t="s">
        <v>499</v>
      </c>
      <c r="G2906" s="5">
        <v>5</v>
      </c>
      <c r="H2906" s="7" t="s">
        <v>564</v>
      </c>
      <c r="I2906" s="7" t="s">
        <v>565</v>
      </c>
      <c r="J2906" s="7" t="s">
        <v>103</v>
      </c>
      <c r="K2906" s="7" t="s">
        <v>566</v>
      </c>
      <c r="L2906" s="7" t="s">
        <v>567</v>
      </c>
      <c r="M2906" s="5">
        <v>3183729221</v>
      </c>
      <c r="N2906" s="5">
        <v>348326778</v>
      </c>
      <c r="O2906" s="7" t="s">
        <v>568</v>
      </c>
      <c r="P2906" s="5">
        <v>8500</v>
      </c>
      <c r="Q2906" s="5">
        <v>9300</v>
      </c>
      <c r="R2906" s="5">
        <v>19500</v>
      </c>
      <c r="S2906" s="5">
        <v>24800</v>
      </c>
      <c r="T2906" s="5">
        <v>27900</v>
      </c>
      <c r="U2906" s="5">
        <v>0</v>
      </c>
      <c r="V2906" s="5">
        <v>0</v>
      </c>
      <c r="W2906" s="5">
        <v>0</v>
      </c>
      <c r="X2906" s="5">
        <v>0</v>
      </c>
      <c r="Y2906" s="5">
        <v>8400</v>
      </c>
      <c r="Z2906" s="5">
        <v>8700</v>
      </c>
      <c r="AA2906" s="5">
        <v>6.4966496620000003</v>
      </c>
      <c r="AB2906" s="5">
        <v>-74.50132825</v>
      </c>
      <c r="AC2906" s="7" t="s">
        <v>61</v>
      </c>
      <c r="AD2906" s="5">
        <v>479456100</v>
      </c>
      <c r="AE2906" s="5" t="str">
        <f>MID(TablaPivotFinal[[#This Row],[Fecha]],1,4)</f>
        <v>2018</v>
      </c>
      <c r="AF2906" s="5" t="str">
        <f>MID(TablaPivotFinal[[#This Row],[Fecha]],5,3)</f>
        <v>Abr</v>
      </c>
      <c r="AG2906" s="7">
        <v>479456100</v>
      </c>
      <c r="AH2906" s="8">
        <v>46666</v>
      </c>
      <c r="AI2906" t="s">
        <v>1101</v>
      </c>
      <c r="AJ2906" t="s">
        <v>891</v>
      </c>
      <c r="AK2906" t="s">
        <v>1229</v>
      </c>
    </row>
    <row r="2907" spans="1:37" x14ac:dyDescent="0.3">
      <c r="A2907" t="str">
        <f t="shared" si="135"/>
        <v>PUERTO BERRIO-Concesión Autopistas del Río Magdalena</v>
      </c>
      <c r="B2907" t="str">
        <f t="shared" si="136"/>
        <v>2018Ago</v>
      </c>
      <c r="C2907" t="str">
        <f t="shared" si="137"/>
        <v>6.496649662-74.50132825</v>
      </c>
      <c r="D2907" s="9" t="s">
        <v>563</v>
      </c>
      <c r="E2907" s="6">
        <v>6206</v>
      </c>
      <c r="F2907" s="9" t="s">
        <v>499</v>
      </c>
      <c r="G2907" s="6">
        <v>5</v>
      </c>
      <c r="H2907" s="9" t="s">
        <v>564</v>
      </c>
      <c r="I2907" s="9" t="s">
        <v>565</v>
      </c>
      <c r="J2907" s="9" t="s">
        <v>103</v>
      </c>
      <c r="K2907" s="9" t="s">
        <v>566</v>
      </c>
      <c r="L2907" s="9" t="s">
        <v>567</v>
      </c>
      <c r="M2907" s="6">
        <v>3183729221</v>
      </c>
      <c r="N2907" s="6">
        <v>348326778</v>
      </c>
      <c r="O2907" s="9" t="s">
        <v>568</v>
      </c>
      <c r="P2907" s="6">
        <v>8500</v>
      </c>
      <c r="Q2907" s="6">
        <v>9300</v>
      </c>
      <c r="R2907" s="6">
        <v>19500</v>
      </c>
      <c r="S2907" s="6">
        <v>24800</v>
      </c>
      <c r="T2907" s="6">
        <v>27900</v>
      </c>
      <c r="U2907" s="6">
        <v>0</v>
      </c>
      <c r="V2907" s="6">
        <v>0</v>
      </c>
      <c r="W2907" s="6">
        <v>0</v>
      </c>
      <c r="X2907" s="6">
        <v>0</v>
      </c>
      <c r="Y2907" s="6">
        <v>8400</v>
      </c>
      <c r="Z2907" s="6">
        <v>8700</v>
      </c>
      <c r="AA2907" s="6">
        <v>6.4966496620000003</v>
      </c>
      <c r="AB2907" s="6">
        <v>-74.50132825</v>
      </c>
      <c r="AC2907" s="9" t="s">
        <v>63</v>
      </c>
      <c r="AD2907" s="6">
        <v>489252750</v>
      </c>
      <c r="AE2907" s="6" t="str">
        <f>MID(TablaPivotFinal[[#This Row],[Fecha]],1,4)</f>
        <v>2018</v>
      </c>
      <c r="AF2907" s="6" t="str">
        <f>MID(TablaPivotFinal[[#This Row],[Fecha]],5,3)</f>
        <v>Ago</v>
      </c>
      <c r="AG2907" s="9">
        <v>489252750</v>
      </c>
      <c r="AH2907" s="10">
        <v>48233</v>
      </c>
      <c r="AI2907" t="s">
        <v>1101</v>
      </c>
      <c r="AJ2907" t="s">
        <v>895</v>
      </c>
      <c r="AK2907" t="s">
        <v>1229</v>
      </c>
    </row>
    <row r="2908" spans="1:37" x14ac:dyDescent="0.3">
      <c r="A2908" t="str">
        <f t="shared" si="135"/>
        <v>PUERTO BERRIO-Concesión Autopistas del Río Magdalena</v>
      </c>
      <c r="B2908" t="str">
        <f t="shared" si="136"/>
        <v>2018Dic</v>
      </c>
      <c r="C2908" t="str">
        <f t="shared" si="137"/>
        <v>6.496649662-74.50132825</v>
      </c>
      <c r="D2908" s="7" t="s">
        <v>563</v>
      </c>
      <c r="E2908" s="5">
        <v>6206</v>
      </c>
      <c r="F2908" s="7" t="s">
        <v>499</v>
      </c>
      <c r="G2908" s="5">
        <v>5</v>
      </c>
      <c r="H2908" s="7" t="s">
        <v>564</v>
      </c>
      <c r="I2908" s="7" t="s">
        <v>565</v>
      </c>
      <c r="J2908" s="7" t="s">
        <v>103</v>
      </c>
      <c r="K2908" s="7" t="s">
        <v>566</v>
      </c>
      <c r="L2908" s="7" t="s">
        <v>567</v>
      </c>
      <c r="M2908" s="5">
        <v>3183729221</v>
      </c>
      <c r="N2908" s="5">
        <v>348326778</v>
      </c>
      <c r="O2908" s="7" t="s">
        <v>568</v>
      </c>
      <c r="P2908" s="5">
        <v>8500</v>
      </c>
      <c r="Q2908" s="5">
        <v>9300</v>
      </c>
      <c r="R2908" s="5">
        <v>19500</v>
      </c>
      <c r="S2908" s="5">
        <v>24800</v>
      </c>
      <c r="T2908" s="5">
        <v>27900</v>
      </c>
      <c r="U2908" s="5">
        <v>0</v>
      </c>
      <c r="V2908" s="5">
        <v>0</v>
      </c>
      <c r="W2908" s="5">
        <v>0</v>
      </c>
      <c r="X2908" s="5">
        <v>0</v>
      </c>
      <c r="Y2908" s="5">
        <v>8400</v>
      </c>
      <c r="Z2908" s="5">
        <v>8700</v>
      </c>
      <c r="AA2908" s="5">
        <v>6.4966496620000003</v>
      </c>
      <c r="AB2908" s="5">
        <v>-74.50132825</v>
      </c>
      <c r="AC2908" s="7" t="s">
        <v>65</v>
      </c>
      <c r="AD2908" s="5">
        <v>577156100</v>
      </c>
      <c r="AE2908" s="5" t="str">
        <f>MID(TablaPivotFinal[[#This Row],[Fecha]],1,4)</f>
        <v>2018</v>
      </c>
      <c r="AF2908" s="5" t="str">
        <f>MID(TablaPivotFinal[[#This Row],[Fecha]],5,3)</f>
        <v>Dic</v>
      </c>
      <c r="AG2908" s="7">
        <v>577156100</v>
      </c>
      <c r="AH2908" s="8">
        <v>60096</v>
      </c>
      <c r="AI2908" t="s">
        <v>1101</v>
      </c>
      <c r="AJ2908" t="s">
        <v>899</v>
      </c>
      <c r="AK2908" t="s">
        <v>1229</v>
      </c>
    </row>
    <row r="2909" spans="1:37" x14ac:dyDescent="0.3">
      <c r="A2909" t="str">
        <f t="shared" si="135"/>
        <v>PUERTO BERRIO-Concesión Autopistas del Río Magdalena</v>
      </c>
      <c r="B2909" t="str">
        <f t="shared" si="136"/>
        <v>2018Ene</v>
      </c>
      <c r="C2909" t="str">
        <f t="shared" si="137"/>
        <v>6.496649662-74.50132825</v>
      </c>
      <c r="D2909" s="9" t="s">
        <v>563</v>
      </c>
      <c r="E2909" s="6">
        <v>6206</v>
      </c>
      <c r="F2909" s="9" t="s">
        <v>499</v>
      </c>
      <c r="G2909" s="6">
        <v>5</v>
      </c>
      <c r="H2909" s="9" t="s">
        <v>564</v>
      </c>
      <c r="I2909" s="9" t="s">
        <v>565</v>
      </c>
      <c r="J2909" s="9" t="s">
        <v>103</v>
      </c>
      <c r="K2909" s="9" t="s">
        <v>566</v>
      </c>
      <c r="L2909" s="9" t="s">
        <v>567</v>
      </c>
      <c r="M2909" s="6">
        <v>3183729221</v>
      </c>
      <c r="N2909" s="6">
        <v>348326778</v>
      </c>
      <c r="O2909" s="9" t="s">
        <v>568</v>
      </c>
      <c r="P2909" s="6">
        <v>8500</v>
      </c>
      <c r="Q2909" s="6">
        <v>9300</v>
      </c>
      <c r="R2909" s="6">
        <v>19500</v>
      </c>
      <c r="S2909" s="6">
        <v>24800</v>
      </c>
      <c r="T2909" s="6">
        <v>27900</v>
      </c>
      <c r="U2909" s="6">
        <v>0</v>
      </c>
      <c r="V2909" s="6">
        <v>0</v>
      </c>
      <c r="W2909" s="6">
        <v>0</v>
      </c>
      <c r="X2909" s="6">
        <v>0</v>
      </c>
      <c r="Y2909" s="6">
        <v>8400</v>
      </c>
      <c r="Z2909" s="6">
        <v>8700</v>
      </c>
      <c r="AA2909" s="6">
        <v>6.4966496620000003</v>
      </c>
      <c r="AB2909" s="6">
        <v>-74.50132825</v>
      </c>
      <c r="AC2909" s="9" t="s">
        <v>67</v>
      </c>
      <c r="AD2909" s="6">
        <v>567245250</v>
      </c>
      <c r="AE2909" s="6" t="str">
        <f>MID(TablaPivotFinal[[#This Row],[Fecha]],1,4)</f>
        <v>2018</v>
      </c>
      <c r="AF2909" s="6" t="str">
        <f>MID(TablaPivotFinal[[#This Row],[Fecha]],5,3)</f>
        <v>Ene</v>
      </c>
      <c r="AG2909" s="9">
        <v>567245250</v>
      </c>
      <c r="AH2909" s="10">
        <v>60148</v>
      </c>
      <c r="AI2909" t="s">
        <v>1101</v>
      </c>
      <c r="AJ2909" t="s">
        <v>888</v>
      </c>
      <c r="AK2909" t="s">
        <v>1229</v>
      </c>
    </row>
    <row r="2910" spans="1:37" x14ac:dyDescent="0.3">
      <c r="A2910" t="str">
        <f t="shared" si="135"/>
        <v>PUERTO BERRIO-Concesión Autopistas del Río Magdalena</v>
      </c>
      <c r="B2910" t="str">
        <f t="shared" si="136"/>
        <v>2018Feb</v>
      </c>
      <c r="C2910" t="str">
        <f t="shared" si="137"/>
        <v>6.496649662-74.50132825</v>
      </c>
      <c r="D2910" s="7" t="s">
        <v>563</v>
      </c>
      <c r="E2910" s="5">
        <v>6206</v>
      </c>
      <c r="F2910" s="7" t="s">
        <v>499</v>
      </c>
      <c r="G2910" s="5">
        <v>5</v>
      </c>
      <c r="H2910" s="7" t="s">
        <v>564</v>
      </c>
      <c r="I2910" s="7" t="s">
        <v>565</v>
      </c>
      <c r="J2910" s="7" t="s">
        <v>103</v>
      </c>
      <c r="K2910" s="7" t="s">
        <v>566</v>
      </c>
      <c r="L2910" s="7" t="s">
        <v>567</v>
      </c>
      <c r="M2910" s="5">
        <v>3183729221</v>
      </c>
      <c r="N2910" s="5">
        <v>348326778</v>
      </c>
      <c r="O2910" s="7" t="s">
        <v>568</v>
      </c>
      <c r="P2910" s="5">
        <v>8500</v>
      </c>
      <c r="Q2910" s="5">
        <v>9300</v>
      </c>
      <c r="R2910" s="5">
        <v>19500</v>
      </c>
      <c r="S2910" s="5">
        <v>24800</v>
      </c>
      <c r="T2910" s="5">
        <v>27900</v>
      </c>
      <c r="U2910" s="5">
        <v>0</v>
      </c>
      <c r="V2910" s="5">
        <v>0</v>
      </c>
      <c r="W2910" s="5">
        <v>0</v>
      </c>
      <c r="X2910" s="5">
        <v>0</v>
      </c>
      <c r="Y2910" s="5">
        <v>8400</v>
      </c>
      <c r="Z2910" s="5">
        <v>8700</v>
      </c>
      <c r="AA2910" s="5">
        <v>6.4966496620000003</v>
      </c>
      <c r="AB2910" s="5">
        <v>-74.50132825</v>
      </c>
      <c r="AC2910" s="7" t="s">
        <v>69</v>
      </c>
      <c r="AD2910" s="5">
        <v>424609400</v>
      </c>
      <c r="AE2910" s="5" t="str">
        <f>MID(TablaPivotFinal[[#This Row],[Fecha]],1,4)</f>
        <v>2018</v>
      </c>
      <c r="AF2910" s="5" t="str">
        <f>MID(TablaPivotFinal[[#This Row],[Fecha]],5,3)</f>
        <v>Feb</v>
      </c>
      <c r="AG2910" s="7">
        <v>424609400</v>
      </c>
      <c r="AH2910" s="8">
        <v>40511</v>
      </c>
      <c r="AI2910" t="s">
        <v>1101</v>
      </c>
      <c r="AJ2910" t="s">
        <v>889</v>
      </c>
      <c r="AK2910" t="s">
        <v>1229</v>
      </c>
    </row>
    <row r="2911" spans="1:37" x14ac:dyDescent="0.3">
      <c r="A2911" t="str">
        <f t="shared" si="135"/>
        <v>PUERTO BERRIO-Concesión Autopistas del Río Magdalena</v>
      </c>
      <c r="B2911" t="str">
        <f t="shared" si="136"/>
        <v>2018Jul</v>
      </c>
      <c r="C2911" t="str">
        <f t="shared" si="137"/>
        <v>6.496649662-74.50132825</v>
      </c>
      <c r="D2911" s="9" t="s">
        <v>563</v>
      </c>
      <c r="E2911" s="6">
        <v>6206</v>
      </c>
      <c r="F2911" s="9" t="s">
        <v>499</v>
      </c>
      <c r="G2911" s="6">
        <v>5</v>
      </c>
      <c r="H2911" s="9" t="s">
        <v>564</v>
      </c>
      <c r="I2911" s="9" t="s">
        <v>565</v>
      </c>
      <c r="J2911" s="9" t="s">
        <v>103</v>
      </c>
      <c r="K2911" s="9" t="s">
        <v>566</v>
      </c>
      <c r="L2911" s="9" t="s">
        <v>567</v>
      </c>
      <c r="M2911" s="6">
        <v>3183729221</v>
      </c>
      <c r="N2911" s="6">
        <v>348326778</v>
      </c>
      <c r="O2911" s="9" t="s">
        <v>568</v>
      </c>
      <c r="P2911" s="6">
        <v>8500</v>
      </c>
      <c r="Q2911" s="6">
        <v>9300</v>
      </c>
      <c r="R2911" s="6">
        <v>19500</v>
      </c>
      <c r="S2911" s="6">
        <v>24800</v>
      </c>
      <c r="T2911" s="6">
        <v>27900</v>
      </c>
      <c r="U2911" s="6">
        <v>0</v>
      </c>
      <c r="V2911" s="6">
        <v>0</v>
      </c>
      <c r="W2911" s="6">
        <v>0</v>
      </c>
      <c r="X2911" s="6">
        <v>0</v>
      </c>
      <c r="Y2911" s="6">
        <v>8400</v>
      </c>
      <c r="Z2911" s="6">
        <v>8700</v>
      </c>
      <c r="AA2911" s="6">
        <v>6.4966496620000003</v>
      </c>
      <c r="AB2911" s="6">
        <v>-74.50132825</v>
      </c>
      <c r="AC2911" s="9" t="s">
        <v>71</v>
      </c>
      <c r="AD2911" s="6">
        <v>514470550</v>
      </c>
      <c r="AE2911" s="6" t="str">
        <f>MID(TablaPivotFinal[[#This Row],[Fecha]],1,4)</f>
        <v>2018</v>
      </c>
      <c r="AF2911" s="6" t="str">
        <f>MID(TablaPivotFinal[[#This Row],[Fecha]],5,3)</f>
        <v>Jul</v>
      </c>
      <c r="AG2911" s="9">
        <v>514470550</v>
      </c>
      <c r="AH2911" s="10">
        <v>50340</v>
      </c>
      <c r="AI2911" t="s">
        <v>1101</v>
      </c>
      <c r="AJ2911" t="s">
        <v>894</v>
      </c>
      <c r="AK2911" t="s">
        <v>1229</v>
      </c>
    </row>
    <row r="2912" spans="1:37" x14ac:dyDescent="0.3">
      <c r="A2912" t="str">
        <f t="shared" si="135"/>
        <v>PUERTO BERRIO-Concesión Autopistas del Río Magdalena</v>
      </c>
      <c r="B2912" t="str">
        <f t="shared" si="136"/>
        <v>2018Jun</v>
      </c>
      <c r="C2912" t="str">
        <f t="shared" si="137"/>
        <v>6.496649662-74.50132825</v>
      </c>
      <c r="D2912" s="7" t="s">
        <v>563</v>
      </c>
      <c r="E2912" s="5">
        <v>6206</v>
      </c>
      <c r="F2912" s="7" t="s">
        <v>499</v>
      </c>
      <c r="G2912" s="5">
        <v>5</v>
      </c>
      <c r="H2912" s="7" t="s">
        <v>564</v>
      </c>
      <c r="I2912" s="7" t="s">
        <v>565</v>
      </c>
      <c r="J2912" s="7" t="s">
        <v>103</v>
      </c>
      <c r="K2912" s="7" t="s">
        <v>566</v>
      </c>
      <c r="L2912" s="7" t="s">
        <v>567</v>
      </c>
      <c r="M2912" s="5">
        <v>3183729221</v>
      </c>
      <c r="N2912" s="5">
        <v>348326778</v>
      </c>
      <c r="O2912" s="7" t="s">
        <v>568</v>
      </c>
      <c r="P2912" s="5">
        <v>8500</v>
      </c>
      <c r="Q2912" s="5">
        <v>9300</v>
      </c>
      <c r="R2912" s="5">
        <v>19500</v>
      </c>
      <c r="S2912" s="5">
        <v>24800</v>
      </c>
      <c r="T2912" s="5">
        <v>27900</v>
      </c>
      <c r="U2912" s="5">
        <v>0</v>
      </c>
      <c r="V2912" s="5">
        <v>0</v>
      </c>
      <c r="W2912" s="5">
        <v>0</v>
      </c>
      <c r="X2912" s="5">
        <v>0</v>
      </c>
      <c r="Y2912" s="5">
        <v>8400</v>
      </c>
      <c r="Z2912" s="5">
        <v>8700</v>
      </c>
      <c r="AA2912" s="5">
        <v>6.4966496620000003</v>
      </c>
      <c r="AB2912" s="5">
        <v>-74.50132825</v>
      </c>
      <c r="AC2912" s="7" t="s">
        <v>73</v>
      </c>
      <c r="AD2912" s="5">
        <v>581561450</v>
      </c>
      <c r="AE2912" s="5" t="str">
        <f>MID(TablaPivotFinal[[#This Row],[Fecha]],1,4)</f>
        <v>2018</v>
      </c>
      <c r="AF2912" s="5" t="str">
        <f>MID(TablaPivotFinal[[#This Row],[Fecha]],5,3)</f>
        <v>Jun</v>
      </c>
      <c r="AG2912" s="7">
        <v>581561450</v>
      </c>
      <c r="AH2912" s="8">
        <v>53995</v>
      </c>
      <c r="AI2912" t="s">
        <v>1101</v>
      </c>
      <c r="AJ2912" t="s">
        <v>893</v>
      </c>
      <c r="AK2912" t="s">
        <v>1229</v>
      </c>
    </row>
    <row r="2913" spans="1:37" x14ac:dyDescent="0.3">
      <c r="A2913" t="str">
        <f t="shared" si="135"/>
        <v>PUERTO BERRIO-Concesión Autopistas del Río Magdalena</v>
      </c>
      <c r="B2913" t="str">
        <f t="shared" si="136"/>
        <v>2018Mar</v>
      </c>
      <c r="C2913" t="str">
        <f t="shared" si="137"/>
        <v>6.496649662-74.50132825</v>
      </c>
      <c r="D2913" s="9" t="s">
        <v>563</v>
      </c>
      <c r="E2913" s="6">
        <v>6206</v>
      </c>
      <c r="F2913" s="9" t="s">
        <v>499</v>
      </c>
      <c r="G2913" s="6">
        <v>5</v>
      </c>
      <c r="H2913" s="9" t="s">
        <v>564</v>
      </c>
      <c r="I2913" s="9" t="s">
        <v>565</v>
      </c>
      <c r="J2913" s="9" t="s">
        <v>103</v>
      </c>
      <c r="K2913" s="9" t="s">
        <v>566</v>
      </c>
      <c r="L2913" s="9" t="s">
        <v>567</v>
      </c>
      <c r="M2913" s="6">
        <v>3183729221</v>
      </c>
      <c r="N2913" s="6">
        <v>348326778</v>
      </c>
      <c r="O2913" s="9" t="s">
        <v>568</v>
      </c>
      <c r="P2913" s="6">
        <v>8500</v>
      </c>
      <c r="Q2913" s="6">
        <v>9300</v>
      </c>
      <c r="R2913" s="6">
        <v>19500</v>
      </c>
      <c r="S2913" s="6">
        <v>24800</v>
      </c>
      <c r="T2913" s="6">
        <v>27900</v>
      </c>
      <c r="U2913" s="6">
        <v>0</v>
      </c>
      <c r="V2913" s="6">
        <v>0</v>
      </c>
      <c r="W2913" s="6">
        <v>0</v>
      </c>
      <c r="X2913" s="6">
        <v>0</v>
      </c>
      <c r="Y2913" s="6">
        <v>8400</v>
      </c>
      <c r="Z2913" s="6">
        <v>8700</v>
      </c>
      <c r="AA2913" s="6">
        <v>6.4966496620000003</v>
      </c>
      <c r="AB2913" s="6">
        <v>-74.50132825</v>
      </c>
      <c r="AC2913" s="9" t="s">
        <v>75</v>
      </c>
      <c r="AD2913" s="6">
        <v>490294400</v>
      </c>
      <c r="AE2913" s="6" t="str">
        <f>MID(TablaPivotFinal[[#This Row],[Fecha]],1,4)</f>
        <v>2018</v>
      </c>
      <c r="AF2913" s="6" t="str">
        <f>MID(TablaPivotFinal[[#This Row],[Fecha]],5,3)</f>
        <v>Mar</v>
      </c>
      <c r="AG2913" s="9">
        <v>490294400</v>
      </c>
      <c r="AH2913" s="10">
        <v>48889</v>
      </c>
      <c r="AI2913" t="s">
        <v>1101</v>
      </c>
      <c r="AJ2913" t="s">
        <v>890</v>
      </c>
      <c r="AK2913" t="s">
        <v>1229</v>
      </c>
    </row>
    <row r="2914" spans="1:37" x14ac:dyDescent="0.3">
      <c r="A2914" t="str">
        <f t="shared" si="135"/>
        <v>PUERTO BERRIO-Concesión Autopistas del Río Magdalena</v>
      </c>
      <c r="B2914" t="str">
        <f t="shared" si="136"/>
        <v>2018May</v>
      </c>
      <c r="C2914" t="str">
        <f t="shared" si="137"/>
        <v>6.496649662-74.50132825</v>
      </c>
      <c r="D2914" s="7" t="s">
        <v>563</v>
      </c>
      <c r="E2914" s="5">
        <v>6206</v>
      </c>
      <c r="F2914" s="7" t="s">
        <v>499</v>
      </c>
      <c r="G2914" s="5">
        <v>5</v>
      </c>
      <c r="H2914" s="7" t="s">
        <v>564</v>
      </c>
      <c r="I2914" s="7" t="s">
        <v>565</v>
      </c>
      <c r="J2914" s="7" t="s">
        <v>103</v>
      </c>
      <c r="K2914" s="7" t="s">
        <v>566</v>
      </c>
      <c r="L2914" s="7" t="s">
        <v>567</v>
      </c>
      <c r="M2914" s="5">
        <v>3183729221</v>
      </c>
      <c r="N2914" s="5">
        <v>348326778</v>
      </c>
      <c r="O2914" s="7" t="s">
        <v>568</v>
      </c>
      <c r="P2914" s="5">
        <v>8500</v>
      </c>
      <c r="Q2914" s="5">
        <v>9300</v>
      </c>
      <c r="R2914" s="5">
        <v>19500</v>
      </c>
      <c r="S2914" s="5">
        <v>24800</v>
      </c>
      <c r="T2914" s="5">
        <v>27900</v>
      </c>
      <c r="U2914" s="5">
        <v>0</v>
      </c>
      <c r="V2914" s="5">
        <v>0</v>
      </c>
      <c r="W2914" s="5">
        <v>0</v>
      </c>
      <c r="X2914" s="5">
        <v>0</v>
      </c>
      <c r="Y2914" s="5">
        <v>8400</v>
      </c>
      <c r="Z2914" s="5">
        <v>8700</v>
      </c>
      <c r="AA2914" s="5">
        <v>6.4966496620000003</v>
      </c>
      <c r="AB2914" s="5">
        <v>-74.50132825</v>
      </c>
      <c r="AC2914" s="7" t="s">
        <v>77</v>
      </c>
      <c r="AD2914" s="5">
        <v>488050050</v>
      </c>
      <c r="AE2914" s="5" t="str">
        <f>MID(TablaPivotFinal[[#This Row],[Fecha]],1,4)</f>
        <v>2018</v>
      </c>
      <c r="AF2914" s="5" t="str">
        <f>MID(TablaPivotFinal[[#This Row],[Fecha]],5,3)</f>
        <v>May</v>
      </c>
      <c r="AG2914" s="7">
        <v>488050050</v>
      </c>
      <c r="AH2914" s="8">
        <v>46222</v>
      </c>
      <c r="AI2914" t="s">
        <v>1101</v>
      </c>
      <c r="AJ2914" t="s">
        <v>892</v>
      </c>
      <c r="AK2914" t="s">
        <v>1229</v>
      </c>
    </row>
    <row r="2915" spans="1:37" x14ac:dyDescent="0.3">
      <c r="A2915" t="str">
        <f t="shared" si="135"/>
        <v>PUERTO BERRIO-Concesión Autopistas del Río Magdalena</v>
      </c>
      <c r="B2915" t="str">
        <f t="shared" si="136"/>
        <v>2018Nov</v>
      </c>
      <c r="C2915" t="str">
        <f t="shared" si="137"/>
        <v>6.496649662-74.50132825</v>
      </c>
      <c r="D2915" s="9" t="s">
        <v>563</v>
      </c>
      <c r="E2915" s="6">
        <v>6206</v>
      </c>
      <c r="F2915" s="9" t="s">
        <v>499</v>
      </c>
      <c r="G2915" s="6">
        <v>5</v>
      </c>
      <c r="H2915" s="9" t="s">
        <v>564</v>
      </c>
      <c r="I2915" s="9" t="s">
        <v>565</v>
      </c>
      <c r="J2915" s="9" t="s">
        <v>103</v>
      </c>
      <c r="K2915" s="9" t="s">
        <v>566</v>
      </c>
      <c r="L2915" s="9" t="s">
        <v>567</v>
      </c>
      <c r="M2915" s="6">
        <v>3183729221</v>
      </c>
      <c r="N2915" s="6">
        <v>348326778</v>
      </c>
      <c r="O2915" s="9" t="s">
        <v>568</v>
      </c>
      <c r="P2915" s="6">
        <v>8500</v>
      </c>
      <c r="Q2915" s="6">
        <v>9300</v>
      </c>
      <c r="R2915" s="6">
        <v>19500</v>
      </c>
      <c r="S2915" s="6">
        <v>24800</v>
      </c>
      <c r="T2915" s="6">
        <v>27900</v>
      </c>
      <c r="U2915" s="6">
        <v>0</v>
      </c>
      <c r="V2915" s="6">
        <v>0</v>
      </c>
      <c r="W2915" s="6">
        <v>0</v>
      </c>
      <c r="X2915" s="6">
        <v>0</v>
      </c>
      <c r="Y2915" s="6">
        <v>8400</v>
      </c>
      <c r="Z2915" s="6">
        <v>8700</v>
      </c>
      <c r="AA2915" s="6">
        <v>6.4966496620000003</v>
      </c>
      <c r="AB2915" s="6">
        <v>-74.50132825</v>
      </c>
      <c r="AC2915" s="9" t="s">
        <v>79</v>
      </c>
      <c r="AD2915" s="6">
        <v>486971600</v>
      </c>
      <c r="AE2915" s="6" t="str">
        <f>MID(TablaPivotFinal[[#This Row],[Fecha]],1,4)</f>
        <v>2018</v>
      </c>
      <c r="AF2915" s="6" t="str">
        <f>MID(TablaPivotFinal[[#This Row],[Fecha]],5,3)</f>
        <v>Nov</v>
      </c>
      <c r="AG2915" s="9">
        <v>486971600</v>
      </c>
      <c r="AH2915" s="10">
        <v>48311</v>
      </c>
      <c r="AI2915" t="s">
        <v>1101</v>
      </c>
      <c r="AJ2915" t="s">
        <v>898</v>
      </c>
      <c r="AK2915" t="s">
        <v>1229</v>
      </c>
    </row>
    <row r="2916" spans="1:37" x14ac:dyDescent="0.3">
      <c r="A2916" t="str">
        <f t="shared" si="135"/>
        <v>PUERTO BERRIO-Concesión Autopistas del Río Magdalena</v>
      </c>
      <c r="B2916" t="str">
        <f t="shared" si="136"/>
        <v>2018Oct</v>
      </c>
      <c r="C2916" t="str">
        <f t="shared" si="137"/>
        <v>6.496649662-74.50132825</v>
      </c>
      <c r="D2916" s="7" t="s">
        <v>563</v>
      </c>
      <c r="E2916" s="5">
        <v>6206</v>
      </c>
      <c r="F2916" s="7" t="s">
        <v>499</v>
      </c>
      <c r="G2916" s="5">
        <v>5</v>
      </c>
      <c r="H2916" s="7" t="s">
        <v>564</v>
      </c>
      <c r="I2916" s="7" t="s">
        <v>565</v>
      </c>
      <c r="J2916" s="7" t="s">
        <v>103</v>
      </c>
      <c r="K2916" s="7" t="s">
        <v>566</v>
      </c>
      <c r="L2916" s="7" t="s">
        <v>567</v>
      </c>
      <c r="M2916" s="5">
        <v>3183729221</v>
      </c>
      <c r="N2916" s="5">
        <v>348326778</v>
      </c>
      <c r="O2916" s="7" t="s">
        <v>568</v>
      </c>
      <c r="P2916" s="5">
        <v>8500</v>
      </c>
      <c r="Q2916" s="5">
        <v>9300</v>
      </c>
      <c r="R2916" s="5">
        <v>19500</v>
      </c>
      <c r="S2916" s="5">
        <v>24800</v>
      </c>
      <c r="T2916" s="5">
        <v>27900</v>
      </c>
      <c r="U2916" s="5">
        <v>0</v>
      </c>
      <c r="V2916" s="5">
        <v>0</v>
      </c>
      <c r="W2916" s="5">
        <v>0</v>
      </c>
      <c r="X2916" s="5">
        <v>0</v>
      </c>
      <c r="Y2916" s="5">
        <v>8400</v>
      </c>
      <c r="Z2916" s="5">
        <v>8700</v>
      </c>
      <c r="AA2916" s="5">
        <v>6.4966496620000003</v>
      </c>
      <c r="AB2916" s="5">
        <v>-74.50132825</v>
      </c>
      <c r="AC2916" s="7" t="s">
        <v>81</v>
      </c>
      <c r="AD2916" s="5">
        <v>526353800</v>
      </c>
      <c r="AE2916" s="5" t="str">
        <f>MID(TablaPivotFinal[[#This Row],[Fecha]],1,4)</f>
        <v>2018</v>
      </c>
      <c r="AF2916" s="5" t="str">
        <f>MID(TablaPivotFinal[[#This Row],[Fecha]],5,3)</f>
        <v>Oct</v>
      </c>
      <c r="AG2916" s="7">
        <v>526353800</v>
      </c>
      <c r="AH2916" s="8">
        <v>51494</v>
      </c>
      <c r="AI2916" t="s">
        <v>1101</v>
      </c>
      <c r="AJ2916" t="s">
        <v>897</v>
      </c>
      <c r="AK2916" t="s">
        <v>1229</v>
      </c>
    </row>
    <row r="2917" spans="1:37" x14ac:dyDescent="0.3">
      <c r="A2917" t="str">
        <f t="shared" si="135"/>
        <v>PUERTO BERRIO-Concesión Autopistas del Río Magdalena</v>
      </c>
      <c r="B2917" t="str">
        <f t="shared" si="136"/>
        <v>2018Sep</v>
      </c>
      <c r="C2917" t="str">
        <f t="shared" si="137"/>
        <v>6.496649662-74.50132825</v>
      </c>
      <c r="D2917" s="9" t="s">
        <v>563</v>
      </c>
      <c r="E2917" s="6">
        <v>6206</v>
      </c>
      <c r="F2917" s="9" t="s">
        <v>499</v>
      </c>
      <c r="G2917" s="6">
        <v>5</v>
      </c>
      <c r="H2917" s="9" t="s">
        <v>564</v>
      </c>
      <c r="I2917" s="9" t="s">
        <v>565</v>
      </c>
      <c r="J2917" s="9" t="s">
        <v>103</v>
      </c>
      <c r="K2917" s="9" t="s">
        <v>566</v>
      </c>
      <c r="L2917" s="9" t="s">
        <v>567</v>
      </c>
      <c r="M2917" s="6">
        <v>3183729221</v>
      </c>
      <c r="N2917" s="6">
        <v>348326778</v>
      </c>
      <c r="O2917" s="9" t="s">
        <v>568</v>
      </c>
      <c r="P2917" s="6">
        <v>8500</v>
      </c>
      <c r="Q2917" s="6">
        <v>9300</v>
      </c>
      <c r="R2917" s="6">
        <v>19500</v>
      </c>
      <c r="S2917" s="6">
        <v>24800</v>
      </c>
      <c r="T2917" s="6">
        <v>27900</v>
      </c>
      <c r="U2917" s="6">
        <v>0</v>
      </c>
      <c r="V2917" s="6">
        <v>0</v>
      </c>
      <c r="W2917" s="6">
        <v>0</v>
      </c>
      <c r="X2917" s="6">
        <v>0</v>
      </c>
      <c r="Y2917" s="6">
        <v>8400</v>
      </c>
      <c r="Z2917" s="6">
        <v>8700</v>
      </c>
      <c r="AA2917" s="6">
        <v>6.4966496620000003</v>
      </c>
      <c r="AB2917" s="6">
        <v>-74.50132825</v>
      </c>
      <c r="AC2917" s="9" t="s">
        <v>83</v>
      </c>
      <c r="AD2917" s="6">
        <v>491273750</v>
      </c>
      <c r="AE2917" s="6" t="str">
        <f>MID(TablaPivotFinal[[#This Row],[Fecha]],1,4)</f>
        <v>2018</v>
      </c>
      <c r="AF2917" s="6" t="str">
        <f>MID(TablaPivotFinal[[#This Row],[Fecha]],5,3)</f>
        <v>Sep</v>
      </c>
      <c r="AG2917" s="9">
        <v>491273750</v>
      </c>
      <c r="AH2917" s="10">
        <v>46965</v>
      </c>
      <c r="AI2917" t="s">
        <v>1101</v>
      </c>
      <c r="AJ2917" t="s">
        <v>896</v>
      </c>
      <c r="AK2917" t="s">
        <v>1229</v>
      </c>
    </row>
    <row r="2918" spans="1:37" x14ac:dyDescent="0.3">
      <c r="A2918" t="str">
        <f t="shared" si="135"/>
        <v>CISNEROS-Concesión Vías del Nus – VINUS S.A.S</v>
      </c>
      <c r="B2918" t="str">
        <f t="shared" si="136"/>
        <v>2016Abr</v>
      </c>
      <c r="C2918" t="str">
        <f t="shared" si="137"/>
        <v>6.536330315-75.07477738</v>
      </c>
      <c r="D2918" s="7" t="s">
        <v>570</v>
      </c>
      <c r="E2918" s="5">
        <v>6206</v>
      </c>
      <c r="F2918" s="7" t="s">
        <v>499</v>
      </c>
      <c r="G2918" s="5">
        <v>5</v>
      </c>
      <c r="H2918" s="7" t="s">
        <v>571</v>
      </c>
      <c r="I2918" s="7" t="s">
        <v>572</v>
      </c>
      <c r="J2918" s="7" t="s">
        <v>103</v>
      </c>
      <c r="K2918" s="7" t="s">
        <v>573</v>
      </c>
      <c r="L2918" s="7" t="s">
        <v>574</v>
      </c>
      <c r="M2918" s="5" t="s">
        <v>575</v>
      </c>
      <c r="N2918" s="5" t="s">
        <v>576</v>
      </c>
      <c r="O2918" s="7" t="s">
        <v>577</v>
      </c>
      <c r="P2918" s="5">
        <v>8300</v>
      </c>
      <c r="Q2918" s="5">
        <v>8900</v>
      </c>
      <c r="R2918" s="5">
        <v>8900</v>
      </c>
      <c r="S2918" s="5">
        <v>8900</v>
      </c>
      <c r="T2918" s="5">
        <v>18800</v>
      </c>
      <c r="U2918" s="5">
        <v>23900</v>
      </c>
      <c r="V2918" s="5">
        <v>27000</v>
      </c>
      <c r="W2918" s="5">
        <v>0</v>
      </c>
      <c r="X2918" s="5">
        <v>0</v>
      </c>
      <c r="Y2918" s="5">
        <v>8400</v>
      </c>
      <c r="Z2918" s="5">
        <v>8700</v>
      </c>
      <c r="AA2918" s="5">
        <v>6.5363303149999998</v>
      </c>
      <c r="AB2918" s="5">
        <v>-75.07477738</v>
      </c>
      <c r="AC2918" s="7" t="s">
        <v>13</v>
      </c>
      <c r="AD2918" s="5">
        <v>172899900</v>
      </c>
      <c r="AE2918" s="5" t="str">
        <f>MID(TablaPivotFinal[[#This Row],[Fecha]],1,4)</f>
        <v>2016</v>
      </c>
      <c r="AF2918" s="5" t="str">
        <f>MID(TablaPivotFinal[[#This Row],[Fecha]],5,3)</f>
        <v>Abr</v>
      </c>
      <c r="AG2918" s="7">
        <v>172899900</v>
      </c>
      <c r="AH2918" s="8">
        <v>19594</v>
      </c>
      <c r="AI2918" t="s">
        <v>1102</v>
      </c>
      <c r="AJ2918" t="s">
        <v>867</v>
      </c>
      <c r="AK2918" t="s">
        <v>1230</v>
      </c>
    </row>
    <row r="2919" spans="1:37" x14ac:dyDescent="0.3">
      <c r="A2919" t="str">
        <f t="shared" si="135"/>
        <v>CISNEROS-Concesión Vías del Nus – VINUS S.A.S</v>
      </c>
      <c r="B2919" t="str">
        <f t="shared" si="136"/>
        <v>2016Ago</v>
      </c>
      <c r="C2919" t="str">
        <f t="shared" si="137"/>
        <v>6.536330315-75.07477738</v>
      </c>
      <c r="D2919" s="9" t="s">
        <v>570</v>
      </c>
      <c r="E2919" s="6">
        <v>6206</v>
      </c>
      <c r="F2919" s="9" t="s">
        <v>499</v>
      </c>
      <c r="G2919" s="6">
        <v>5</v>
      </c>
      <c r="H2919" s="9" t="s">
        <v>571</v>
      </c>
      <c r="I2919" s="9" t="s">
        <v>572</v>
      </c>
      <c r="J2919" s="9" t="s">
        <v>103</v>
      </c>
      <c r="K2919" s="9" t="s">
        <v>573</v>
      </c>
      <c r="L2919" s="9" t="s">
        <v>574</v>
      </c>
      <c r="M2919" s="6" t="s">
        <v>575</v>
      </c>
      <c r="N2919" s="6" t="s">
        <v>576</v>
      </c>
      <c r="O2919" s="9" t="s">
        <v>577</v>
      </c>
      <c r="P2919" s="6">
        <v>8300</v>
      </c>
      <c r="Q2919" s="6">
        <v>8900</v>
      </c>
      <c r="R2919" s="6">
        <v>8900</v>
      </c>
      <c r="S2919" s="6">
        <v>8900</v>
      </c>
      <c r="T2919" s="6">
        <v>18800</v>
      </c>
      <c r="U2919" s="6">
        <v>23900</v>
      </c>
      <c r="V2919" s="6">
        <v>27000</v>
      </c>
      <c r="W2919" s="6">
        <v>0</v>
      </c>
      <c r="X2919" s="6">
        <v>0</v>
      </c>
      <c r="Y2919" s="6">
        <v>8400</v>
      </c>
      <c r="Z2919" s="6">
        <v>8700</v>
      </c>
      <c r="AA2919" s="6">
        <v>6.5363303149999998</v>
      </c>
      <c r="AB2919" s="6">
        <v>-75.07477738</v>
      </c>
      <c r="AC2919" s="9" t="s">
        <v>15</v>
      </c>
      <c r="AD2919" s="6">
        <v>452540000</v>
      </c>
      <c r="AE2919" s="6" t="str">
        <f>MID(TablaPivotFinal[[#This Row],[Fecha]],1,4)</f>
        <v>2016</v>
      </c>
      <c r="AF2919" s="6" t="str">
        <f>MID(TablaPivotFinal[[#This Row],[Fecha]],5,3)</f>
        <v>Ago</v>
      </c>
      <c r="AG2919" s="9">
        <v>452540000</v>
      </c>
      <c r="AH2919" s="10">
        <v>51395</v>
      </c>
      <c r="AI2919" t="s">
        <v>1102</v>
      </c>
      <c r="AJ2919" t="s">
        <v>871</v>
      </c>
      <c r="AK2919" t="s">
        <v>1230</v>
      </c>
    </row>
    <row r="2920" spans="1:37" x14ac:dyDescent="0.3">
      <c r="A2920" t="str">
        <f t="shared" si="135"/>
        <v>CISNEROS-Concesión Vías del Nus – VINUS S.A.S</v>
      </c>
      <c r="B2920" t="str">
        <f t="shared" si="136"/>
        <v>2016Dic</v>
      </c>
      <c r="C2920" t="str">
        <f t="shared" si="137"/>
        <v>6.536330315-75.07477738</v>
      </c>
      <c r="D2920" s="7" t="s">
        <v>570</v>
      </c>
      <c r="E2920" s="5">
        <v>6206</v>
      </c>
      <c r="F2920" s="7" t="s">
        <v>499</v>
      </c>
      <c r="G2920" s="5">
        <v>5</v>
      </c>
      <c r="H2920" s="7" t="s">
        <v>571</v>
      </c>
      <c r="I2920" s="7" t="s">
        <v>572</v>
      </c>
      <c r="J2920" s="7" t="s">
        <v>103</v>
      </c>
      <c r="K2920" s="7" t="s">
        <v>573</v>
      </c>
      <c r="L2920" s="7" t="s">
        <v>574</v>
      </c>
      <c r="M2920" s="5" t="s">
        <v>575</v>
      </c>
      <c r="N2920" s="5" t="s">
        <v>576</v>
      </c>
      <c r="O2920" s="7" t="s">
        <v>577</v>
      </c>
      <c r="P2920" s="5">
        <v>8300</v>
      </c>
      <c r="Q2920" s="5">
        <v>8900</v>
      </c>
      <c r="R2920" s="5">
        <v>8900</v>
      </c>
      <c r="S2920" s="5">
        <v>8900</v>
      </c>
      <c r="T2920" s="5">
        <v>18800</v>
      </c>
      <c r="U2920" s="5">
        <v>23900</v>
      </c>
      <c r="V2920" s="5">
        <v>27000</v>
      </c>
      <c r="W2920" s="5">
        <v>0</v>
      </c>
      <c r="X2920" s="5">
        <v>0</v>
      </c>
      <c r="Y2920" s="5">
        <v>8400</v>
      </c>
      <c r="Z2920" s="5">
        <v>8700</v>
      </c>
      <c r="AA2920" s="5">
        <v>6.5363303149999998</v>
      </c>
      <c r="AB2920" s="5">
        <v>-75.07477738</v>
      </c>
      <c r="AC2920" s="7" t="s">
        <v>17</v>
      </c>
      <c r="AD2920" s="5">
        <v>547389550</v>
      </c>
      <c r="AE2920" s="5" t="str">
        <f>MID(TablaPivotFinal[[#This Row],[Fecha]],1,4)</f>
        <v>2016</v>
      </c>
      <c r="AF2920" s="5" t="str">
        <f>MID(TablaPivotFinal[[#This Row],[Fecha]],5,3)</f>
        <v>Dic</v>
      </c>
      <c r="AG2920" s="7">
        <v>547389550</v>
      </c>
      <c r="AH2920" s="8">
        <v>63034</v>
      </c>
      <c r="AI2920" t="s">
        <v>1102</v>
      </c>
      <c r="AJ2920" t="s">
        <v>875</v>
      </c>
      <c r="AK2920" t="s">
        <v>1230</v>
      </c>
    </row>
    <row r="2921" spans="1:37" x14ac:dyDescent="0.3">
      <c r="A2921" t="str">
        <f t="shared" si="135"/>
        <v>CISNEROS-Concesión Vías del Nus – VINUS S.A.S</v>
      </c>
      <c r="B2921" t="str">
        <f t="shared" si="136"/>
        <v>2016Ene</v>
      </c>
      <c r="C2921" t="str">
        <f t="shared" si="137"/>
        <v>6.536330315-75.07477738</v>
      </c>
      <c r="D2921" s="9" t="s">
        <v>570</v>
      </c>
      <c r="E2921" s="6">
        <v>6206</v>
      </c>
      <c r="F2921" s="9" t="s">
        <v>499</v>
      </c>
      <c r="G2921" s="6">
        <v>5</v>
      </c>
      <c r="H2921" s="9" t="s">
        <v>571</v>
      </c>
      <c r="I2921" s="9" t="s">
        <v>572</v>
      </c>
      <c r="J2921" s="9" t="s">
        <v>103</v>
      </c>
      <c r="K2921" s="9" t="s">
        <v>573</v>
      </c>
      <c r="L2921" s="9" t="s">
        <v>574</v>
      </c>
      <c r="M2921" s="6" t="s">
        <v>575</v>
      </c>
      <c r="N2921" s="6" t="s">
        <v>576</v>
      </c>
      <c r="O2921" s="9" t="s">
        <v>577</v>
      </c>
      <c r="P2921" s="6">
        <v>8300</v>
      </c>
      <c r="Q2921" s="6">
        <v>8900</v>
      </c>
      <c r="R2921" s="6">
        <v>8900</v>
      </c>
      <c r="S2921" s="6">
        <v>8900</v>
      </c>
      <c r="T2921" s="6">
        <v>18800</v>
      </c>
      <c r="U2921" s="6">
        <v>23900</v>
      </c>
      <c r="V2921" s="6">
        <v>27000</v>
      </c>
      <c r="W2921" s="6">
        <v>0</v>
      </c>
      <c r="X2921" s="6">
        <v>0</v>
      </c>
      <c r="Y2921" s="6">
        <v>8400</v>
      </c>
      <c r="Z2921" s="6">
        <v>8700</v>
      </c>
      <c r="AA2921" s="6">
        <v>6.5363303149999998</v>
      </c>
      <c r="AB2921" s="6">
        <v>-75.07477738</v>
      </c>
      <c r="AC2921" s="9" t="s">
        <v>19</v>
      </c>
      <c r="AD2921" s="6">
        <v>0</v>
      </c>
      <c r="AE2921" s="6" t="str">
        <f>MID(TablaPivotFinal[[#This Row],[Fecha]],1,4)</f>
        <v>2016</v>
      </c>
      <c r="AF2921" s="6" t="str">
        <f>MID(TablaPivotFinal[[#This Row],[Fecha]],5,3)</f>
        <v>Ene</v>
      </c>
      <c r="AG2921" s="9">
        <v>0</v>
      </c>
      <c r="AH2921" s="10">
        <v>0</v>
      </c>
      <c r="AI2921" t="s">
        <v>1102</v>
      </c>
      <c r="AJ2921" t="s">
        <v>864</v>
      </c>
      <c r="AK2921" t="s">
        <v>1230</v>
      </c>
    </row>
    <row r="2922" spans="1:37" x14ac:dyDescent="0.3">
      <c r="A2922" t="str">
        <f t="shared" si="135"/>
        <v>CISNEROS-Concesión Vías del Nus – VINUS S.A.S</v>
      </c>
      <c r="B2922" t="str">
        <f t="shared" si="136"/>
        <v>2016Feb</v>
      </c>
      <c r="C2922" t="str">
        <f t="shared" si="137"/>
        <v>6.536330315-75.07477738</v>
      </c>
      <c r="D2922" s="7" t="s">
        <v>570</v>
      </c>
      <c r="E2922" s="5">
        <v>6206</v>
      </c>
      <c r="F2922" s="7" t="s">
        <v>499</v>
      </c>
      <c r="G2922" s="5">
        <v>5</v>
      </c>
      <c r="H2922" s="7" t="s">
        <v>571</v>
      </c>
      <c r="I2922" s="7" t="s">
        <v>572</v>
      </c>
      <c r="J2922" s="7" t="s">
        <v>103</v>
      </c>
      <c r="K2922" s="7" t="s">
        <v>573</v>
      </c>
      <c r="L2922" s="7" t="s">
        <v>574</v>
      </c>
      <c r="M2922" s="5" t="s">
        <v>575</v>
      </c>
      <c r="N2922" s="5" t="s">
        <v>576</v>
      </c>
      <c r="O2922" s="7" t="s">
        <v>577</v>
      </c>
      <c r="P2922" s="5">
        <v>8300</v>
      </c>
      <c r="Q2922" s="5">
        <v>8900</v>
      </c>
      <c r="R2922" s="5">
        <v>8900</v>
      </c>
      <c r="S2922" s="5">
        <v>8900</v>
      </c>
      <c r="T2922" s="5">
        <v>18800</v>
      </c>
      <c r="U2922" s="5">
        <v>23900</v>
      </c>
      <c r="V2922" s="5">
        <v>27000</v>
      </c>
      <c r="W2922" s="5">
        <v>0</v>
      </c>
      <c r="X2922" s="5">
        <v>0</v>
      </c>
      <c r="Y2922" s="5">
        <v>8400</v>
      </c>
      <c r="Z2922" s="5">
        <v>8700</v>
      </c>
      <c r="AA2922" s="5">
        <v>6.5363303149999998</v>
      </c>
      <c r="AB2922" s="5">
        <v>-75.07477738</v>
      </c>
      <c r="AC2922" s="7" t="s">
        <v>21</v>
      </c>
      <c r="AD2922" s="5">
        <v>0</v>
      </c>
      <c r="AE2922" s="5" t="str">
        <f>MID(TablaPivotFinal[[#This Row],[Fecha]],1,4)</f>
        <v>2016</v>
      </c>
      <c r="AF2922" s="5" t="str">
        <f>MID(TablaPivotFinal[[#This Row],[Fecha]],5,3)</f>
        <v>Feb</v>
      </c>
      <c r="AG2922" s="7">
        <v>0</v>
      </c>
      <c r="AH2922" s="8">
        <v>0</v>
      </c>
      <c r="AI2922" t="s">
        <v>1102</v>
      </c>
      <c r="AJ2922" t="s">
        <v>865</v>
      </c>
      <c r="AK2922" t="s">
        <v>1230</v>
      </c>
    </row>
    <row r="2923" spans="1:37" x14ac:dyDescent="0.3">
      <c r="A2923" t="str">
        <f t="shared" si="135"/>
        <v>CISNEROS-Concesión Vías del Nus – VINUS S.A.S</v>
      </c>
      <c r="B2923" t="str">
        <f t="shared" si="136"/>
        <v>2016Jul</v>
      </c>
      <c r="C2923" t="str">
        <f t="shared" si="137"/>
        <v>6.536330315-75.07477738</v>
      </c>
      <c r="D2923" s="9" t="s">
        <v>570</v>
      </c>
      <c r="E2923" s="6">
        <v>6206</v>
      </c>
      <c r="F2923" s="9" t="s">
        <v>499</v>
      </c>
      <c r="G2923" s="6">
        <v>5</v>
      </c>
      <c r="H2923" s="9" t="s">
        <v>571</v>
      </c>
      <c r="I2923" s="9" t="s">
        <v>572</v>
      </c>
      <c r="J2923" s="9" t="s">
        <v>103</v>
      </c>
      <c r="K2923" s="9" t="s">
        <v>573</v>
      </c>
      <c r="L2923" s="9" t="s">
        <v>574</v>
      </c>
      <c r="M2923" s="6" t="s">
        <v>575</v>
      </c>
      <c r="N2923" s="6" t="s">
        <v>576</v>
      </c>
      <c r="O2923" s="9" t="s">
        <v>577</v>
      </c>
      <c r="P2923" s="6">
        <v>8300</v>
      </c>
      <c r="Q2923" s="6">
        <v>8900</v>
      </c>
      <c r="R2923" s="6">
        <v>8900</v>
      </c>
      <c r="S2923" s="6">
        <v>8900</v>
      </c>
      <c r="T2923" s="6">
        <v>18800</v>
      </c>
      <c r="U2923" s="6">
        <v>23900</v>
      </c>
      <c r="V2923" s="6">
        <v>27000</v>
      </c>
      <c r="W2923" s="6">
        <v>0</v>
      </c>
      <c r="X2923" s="6">
        <v>0</v>
      </c>
      <c r="Y2923" s="6">
        <v>8400</v>
      </c>
      <c r="Z2923" s="6">
        <v>8700</v>
      </c>
      <c r="AA2923" s="6">
        <v>6.5363303149999998</v>
      </c>
      <c r="AB2923" s="6">
        <v>-75.07477738</v>
      </c>
      <c r="AC2923" s="9" t="s">
        <v>23</v>
      </c>
      <c r="AD2923" s="6">
        <v>438940500</v>
      </c>
      <c r="AE2923" s="6" t="str">
        <f>MID(TablaPivotFinal[[#This Row],[Fecha]],1,4)</f>
        <v>2016</v>
      </c>
      <c r="AF2923" s="6" t="str">
        <f>MID(TablaPivotFinal[[#This Row],[Fecha]],5,3)</f>
        <v>Jul</v>
      </c>
      <c r="AG2923" s="9">
        <v>438940500</v>
      </c>
      <c r="AH2923" s="10">
        <v>50285</v>
      </c>
      <c r="AI2923" t="s">
        <v>1102</v>
      </c>
      <c r="AJ2923" t="s">
        <v>870</v>
      </c>
      <c r="AK2923" t="s">
        <v>1230</v>
      </c>
    </row>
    <row r="2924" spans="1:37" x14ac:dyDescent="0.3">
      <c r="A2924" t="str">
        <f t="shared" si="135"/>
        <v>CISNEROS-Concesión Vías del Nus – VINUS S.A.S</v>
      </c>
      <c r="B2924" t="str">
        <f t="shared" si="136"/>
        <v>2016Jun</v>
      </c>
      <c r="C2924" t="str">
        <f t="shared" si="137"/>
        <v>6.536330315-75.07477738</v>
      </c>
      <c r="D2924" s="7" t="s">
        <v>570</v>
      </c>
      <c r="E2924" s="5">
        <v>6206</v>
      </c>
      <c r="F2924" s="7" t="s">
        <v>499</v>
      </c>
      <c r="G2924" s="5">
        <v>5</v>
      </c>
      <c r="H2924" s="7" t="s">
        <v>571</v>
      </c>
      <c r="I2924" s="7" t="s">
        <v>572</v>
      </c>
      <c r="J2924" s="7" t="s">
        <v>103</v>
      </c>
      <c r="K2924" s="7" t="s">
        <v>573</v>
      </c>
      <c r="L2924" s="7" t="s">
        <v>574</v>
      </c>
      <c r="M2924" s="5" t="s">
        <v>575</v>
      </c>
      <c r="N2924" s="5" t="s">
        <v>576</v>
      </c>
      <c r="O2924" s="7" t="s">
        <v>577</v>
      </c>
      <c r="P2924" s="5">
        <v>8300</v>
      </c>
      <c r="Q2924" s="5">
        <v>8900</v>
      </c>
      <c r="R2924" s="5">
        <v>8900</v>
      </c>
      <c r="S2924" s="5">
        <v>8900</v>
      </c>
      <c r="T2924" s="5">
        <v>18800</v>
      </c>
      <c r="U2924" s="5">
        <v>23900</v>
      </c>
      <c r="V2924" s="5">
        <v>27000</v>
      </c>
      <c r="W2924" s="5">
        <v>0</v>
      </c>
      <c r="X2924" s="5">
        <v>0</v>
      </c>
      <c r="Y2924" s="5">
        <v>8400</v>
      </c>
      <c r="Z2924" s="5">
        <v>8700</v>
      </c>
      <c r="AA2924" s="5">
        <v>6.5363303149999998</v>
      </c>
      <c r="AB2924" s="5">
        <v>-75.07477738</v>
      </c>
      <c r="AC2924" s="7" t="s">
        <v>25</v>
      </c>
      <c r="AD2924" s="5">
        <v>437250400</v>
      </c>
      <c r="AE2924" s="5" t="str">
        <f>MID(TablaPivotFinal[[#This Row],[Fecha]],1,4)</f>
        <v>2016</v>
      </c>
      <c r="AF2924" s="5" t="str">
        <f>MID(TablaPivotFinal[[#This Row],[Fecha]],5,3)</f>
        <v>Jun</v>
      </c>
      <c r="AG2924" s="7">
        <v>437250400</v>
      </c>
      <c r="AH2924" s="8">
        <v>50202</v>
      </c>
      <c r="AI2924" t="s">
        <v>1102</v>
      </c>
      <c r="AJ2924" t="s">
        <v>869</v>
      </c>
      <c r="AK2924" t="s">
        <v>1230</v>
      </c>
    </row>
    <row r="2925" spans="1:37" x14ac:dyDescent="0.3">
      <c r="A2925" t="str">
        <f t="shared" si="135"/>
        <v>CISNEROS-Concesión Vías del Nus – VINUS S.A.S</v>
      </c>
      <c r="B2925" t="str">
        <f t="shared" si="136"/>
        <v>2016Mar</v>
      </c>
      <c r="C2925" t="str">
        <f t="shared" si="137"/>
        <v>6.536330315-75.07477738</v>
      </c>
      <c r="D2925" s="9" t="s">
        <v>570</v>
      </c>
      <c r="E2925" s="6">
        <v>6206</v>
      </c>
      <c r="F2925" s="9" t="s">
        <v>499</v>
      </c>
      <c r="G2925" s="6">
        <v>5</v>
      </c>
      <c r="H2925" s="9" t="s">
        <v>571</v>
      </c>
      <c r="I2925" s="9" t="s">
        <v>572</v>
      </c>
      <c r="J2925" s="9" t="s">
        <v>103</v>
      </c>
      <c r="K2925" s="9" t="s">
        <v>573</v>
      </c>
      <c r="L2925" s="9" t="s">
        <v>574</v>
      </c>
      <c r="M2925" s="6" t="s">
        <v>575</v>
      </c>
      <c r="N2925" s="6" t="s">
        <v>576</v>
      </c>
      <c r="O2925" s="9" t="s">
        <v>577</v>
      </c>
      <c r="P2925" s="6">
        <v>8300</v>
      </c>
      <c r="Q2925" s="6">
        <v>8900</v>
      </c>
      <c r="R2925" s="6">
        <v>8900</v>
      </c>
      <c r="S2925" s="6">
        <v>8900</v>
      </c>
      <c r="T2925" s="6">
        <v>18800</v>
      </c>
      <c r="U2925" s="6">
        <v>23900</v>
      </c>
      <c r="V2925" s="6">
        <v>27000</v>
      </c>
      <c r="W2925" s="6">
        <v>0</v>
      </c>
      <c r="X2925" s="6">
        <v>0</v>
      </c>
      <c r="Y2925" s="6">
        <v>8400</v>
      </c>
      <c r="Z2925" s="6">
        <v>8700</v>
      </c>
      <c r="AA2925" s="6">
        <v>6.5363303149999998</v>
      </c>
      <c r="AB2925" s="6">
        <v>-75.07477738</v>
      </c>
      <c r="AC2925" s="9" t="s">
        <v>27</v>
      </c>
      <c r="AD2925" s="6">
        <v>0</v>
      </c>
      <c r="AE2925" s="6" t="str">
        <f>MID(TablaPivotFinal[[#This Row],[Fecha]],1,4)</f>
        <v>2016</v>
      </c>
      <c r="AF2925" s="6" t="str">
        <f>MID(TablaPivotFinal[[#This Row],[Fecha]],5,3)</f>
        <v>Mar</v>
      </c>
      <c r="AG2925" s="9">
        <v>0</v>
      </c>
      <c r="AH2925" s="10">
        <v>0</v>
      </c>
      <c r="AI2925" t="s">
        <v>1102</v>
      </c>
      <c r="AJ2925" t="s">
        <v>866</v>
      </c>
      <c r="AK2925" t="s">
        <v>1230</v>
      </c>
    </row>
    <row r="2926" spans="1:37" x14ac:dyDescent="0.3">
      <c r="A2926" t="str">
        <f t="shared" si="135"/>
        <v>CISNEROS-Concesión Vías del Nus – VINUS S.A.S</v>
      </c>
      <c r="B2926" t="str">
        <f t="shared" si="136"/>
        <v>2016May</v>
      </c>
      <c r="C2926" t="str">
        <f t="shared" si="137"/>
        <v>6.536330315-75.07477738</v>
      </c>
      <c r="D2926" s="7" t="s">
        <v>570</v>
      </c>
      <c r="E2926" s="5">
        <v>6206</v>
      </c>
      <c r="F2926" s="7" t="s">
        <v>499</v>
      </c>
      <c r="G2926" s="5">
        <v>5</v>
      </c>
      <c r="H2926" s="7" t="s">
        <v>571</v>
      </c>
      <c r="I2926" s="7" t="s">
        <v>572</v>
      </c>
      <c r="J2926" s="7" t="s">
        <v>103</v>
      </c>
      <c r="K2926" s="7" t="s">
        <v>573</v>
      </c>
      <c r="L2926" s="7" t="s">
        <v>574</v>
      </c>
      <c r="M2926" s="5" t="s">
        <v>575</v>
      </c>
      <c r="N2926" s="5" t="s">
        <v>576</v>
      </c>
      <c r="O2926" s="7" t="s">
        <v>577</v>
      </c>
      <c r="P2926" s="5">
        <v>8300</v>
      </c>
      <c r="Q2926" s="5">
        <v>8900</v>
      </c>
      <c r="R2926" s="5">
        <v>8900</v>
      </c>
      <c r="S2926" s="5">
        <v>8900</v>
      </c>
      <c r="T2926" s="5">
        <v>18800</v>
      </c>
      <c r="U2926" s="5">
        <v>23900</v>
      </c>
      <c r="V2926" s="5">
        <v>27000</v>
      </c>
      <c r="W2926" s="5">
        <v>0</v>
      </c>
      <c r="X2926" s="5">
        <v>0</v>
      </c>
      <c r="Y2926" s="5">
        <v>8400</v>
      </c>
      <c r="Z2926" s="5">
        <v>8700</v>
      </c>
      <c r="AA2926" s="5">
        <v>6.5363303149999998</v>
      </c>
      <c r="AB2926" s="5">
        <v>-75.07477738</v>
      </c>
      <c r="AC2926" s="7" t="s">
        <v>29</v>
      </c>
      <c r="AD2926" s="5">
        <v>413543200</v>
      </c>
      <c r="AE2926" s="5" t="str">
        <f>MID(TablaPivotFinal[[#This Row],[Fecha]],1,4)</f>
        <v>2016</v>
      </c>
      <c r="AF2926" s="5" t="str">
        <f>MID(TablaPivotFinal[[#This Row],[Fecha]],5,3)</f>
        <v>May</v>
      </c>
      <c r="AG2926" s="7">
        <v>413543200</v>
      </c>
      <c r="AH2926" s="8">
        <v>47667</v>
      </c>
      <c r="AI2926" t="s">
        <v>1102</v>
      </c>
      <c r="AJ2926" t="s">
        <v>868</v>
      </c>
      <c r="AK2926" t="s">
        <v>1230</v>
      </c>
    </row>
    <row r="2927" spans="1:37" x14ac:dyDescent="0.3">
      <c r="A2927" t="str">
        <f t="shared" si="135"/>
        <v>CISNEROS-Concesión Vías del Nus – VINUS S.A.S</v>
      </c>
      <c r="B2927" t="str">
        <f t="shared" si="136"/>
        <v>2016Nov</v>
      </c>
      <c r="C2927" t="str">
        <f t="shared" si="137"/>
        <v>6.536330315-75.07477738</v>
      </c>
      <c r="D2927" s="9" t="s">
        <v>570</v>
      </c>
      <c r="E2927" s="6">
        <v>6206</v>
      </c>
      <c r="F2927" s="9" t="s">
        <v>499</v>
      </c>
      <c r="G2927" s="6">
        <v>5</v>
      </c>
      <c r="H2927" s="9" t="s">
        <v>571</v>
      </c>
      <c r="I2927" s="9" t="s">
        <v>572</v>
      </c>
      <c r="J2927" s="9" t="s">
        <v>103</v>
      </c>
      <c r="K2927" s="9" t="s">
        <v>573</v>
      </c>
      <c r="L2927" s="9" t="s">
        <v>574</v>
      </c>
      <c r="M2927" s="6" t="s">
        <v>575</v>
      </c>
      <c r="N2927" s="6" t="s">
        <v>576</v>
      </c>
      <c r="O2927" s="9" t="s">
        <v>577</v>
      </c>
      <c r="P2927" s="6">
        <v>8300</v>
      </c>
      <c r="Q2927" s="6">
        <v>8900</v>
      </c>
      <c r="R2927" s="6">
        <v>8900</v>
      </c>
      <c r="S2927" s="6">
        <v>8900</v>
      </c>
      <c r="T2927" s="6">
        <v>18800</v>
      </c>
      <c r="U2927" s="6">
        <v>23900</v>
      </c>
      <c r="V2927" s="6">
        <v>27000</v>
      </c>
      <c r="W2927" s="6">
        <v>0</v>
      </c>
      <c r="X2927" s="6">
        <v>0</v>
      </c>
      <c r="Y2927" s="6">
        <v>8400</v>
      </c>
      <c r="Z2927" s="6">
        <v>8700</v>
      </c>
      <c r="AA2927" s="6">
        <v>6.5363303149999998</v>
      </c>
      <c r="AB2927" s="6">
        <v>-75.07477738</v>
      </c>
      <c r="AC2927" s="9" t="s">
        <v>31</v>
      </c>
      <c r="AD2927" s="6">
        <v>453232600</v>
      </c>
      <c r="AE2927" s="6" t="str">
        <f>MID(TablaPivotFinal[[#This Row],[Fecha]],1,4)</f>
        <v>2016</v>
      </c>
      <c r="AF2927" s="6" t="str">
        <f>MID(TablaPivotFinal[[#This Row],[Fecha]],5,3)</f>
        <v>Nov</v>
      </c>
      <c r="AG2927" s="9">
        <v>453232600</v>
      </c>
      <c r="AH2927" s="10">
        <v>51021</v>
      </c>
      <c r="AI2927" t="s">
        <v>1102</v>
      </c>
      <c r="AJ2927" t="s">
        <v>874</v>
      </c>
      <c r="AK2927" t="s">
        <v>1230</v>
      </c>
    </row>
    <row r="2928" spans="1:37" x14ac:dyDescent="0.3">
      <c r="A2928" t="str">
        <f t="shared" si="135"/>
        <v>CISNEROS-Concesión Vías del Nus – VINUS S.A.S</v>
      </c>
      <c r="B2928" t="str">
        <f t="shared" si="136"/>
        <v>2016Oct</v>
      </c>
      <c r="C2928" t="str">
        <f t="shared" si="137"/>
        <v>6.536330315-75.07477738</v>
      </c>
      <c r="D2928" s="7" t="s">
        <v>570</v>
      </c>
      <c r="E2928" s="5">
        <v>6206</v>
      </c>
      <c r="F2928" s="7" t="s">
        <v>499</v>
      </c>
      <c r="G2928" s="5">
        <v>5</v>
      </c>
      <c r="H2928" s="7" t="s">
        <v>571</v>
      </c>
      <c r="I2928" s="7" t="s">
        <v>572</v>
      </c>
      <c r="J2928" s="7" t="s">
        <v>103</v>
      </c>
      <c r="K2928" s="7" t="s">
        <v>573</v>
      </c>
      <c r="L2928" s="7" t="s">
        <v>574</v>
      </c>
      <c r="M2928" s="5" t="s">
        <v>575</v>
      </c>
      <c r="N2928" s="5" t="s">
        <v>576</v>
      </c>
      <c r="O2928" s="7" t="s">
        <v>577</v>
      </c>
      <c r="P2928" s="5">
        <v>8300</v>
      </c>
      <c r="Q2928" s="5">
        <v>8900</v>
      </c>
      <c r="R2928" s="5">
        <v>8900</v>
      </c>
      <c r="S2928" s="5">
        <v>8900</v>
      </c>
      <c r="T2928" s="5">
        <v>18800</v>
      </c>
      <c r="U2928" s="5">
        <v>23900</v>
      </c>
      <c r="V2928" s="5">
        <v>27000</v>
      </c>
      <c r="W2928" s="5">
        <v>0</v>
      </c>
      <c r="X2928" s="5">
        <v>0</v>
      </c>
      <c r="Y2928" s="5">
        <v>8400</v>
      </c>
      <c r="Z2928" s="5">
        <v>8700</v>
      </c>
      <c r="AA2928" s="5">
        <v>6.5363303149999998</v>
      </c>
      <c r="AB2928" s="5">
        <v>-75.07477738</v>
      </c>
      <c r="AC2928" s="7" t="s">
        <v>33</v>
      </c>
      <c r="AD2928" s="5">
        <v>464692300</v>
      </c>
      <c r="AE2928" s="5" t="str">
        <f>MID(TablaPivotFinal[[#This Row],[Fecha]],1,4)</f>
        <v>2016</v>
      </c>
      <c r="AF2928" s="5" t="str">
        <f>MID(TablaPivotFinal[[#This Row],[Fecha]],5,3)</f>
        <v>Oct</v>
      </c>
      <c r="AG2928" s="7">
        <v>464692300</v>
      </c>
      <c r="AH2928" s="8">
        <v>52571</v>
      </c>
      <c r="AI2928" t="s">
        <v>1102</v>
      </c>
      <c r="AJ2928" t="s">
        <v>873</v>
      </c>
      <c r="AK2928" t="s">
        <v>1230</v>
      </c>
    </row>
    <row r="2929" spans="1:37" x14ac:dyDescent="0.3">
      <c r="A2929" t="str">
        <f t="shared" si="135"/>
        <v>CISNEROS-Concesión Vías del Nus – VINUS S.A.S</v>
      </c>
      <c r="B2929" t="str">
        <f t="shared" si="136"/>
        <v>2016Sep</v>
      </c>
      <c r="C2929" t="str">
        <f t="shared" si="137"/>
        <v>6.536330315-75.07477738</v>
      </c>
      <c r="D2929" s="9" t="s">
        <v>570</v>
      </c>
      <c r="E2929" s="6">
        <v>6206</v>
      </c>
      <c r="F2929" s="9" t="s">
        <v>499</v>
      </c>
      <c r="G2929" s="6">
        <v>5</v>
      </c>
      <c r="H2929" s="9" t="s">
        <v>571</v>
      </c>
      <c r="I2929" s="9" t="s">
        <v>572</v>
      </c>
      <c r="J2929" s="9" t="s">
        <v>103</v>
      </c>
      <c r="K2929" s="9" t="s">
        <v>573</v>
      </c>
      <c r="L2929" s="9" t="s">
        <v>574</v>
      </c>
      <c r="M2929" s="6" t="s">
        <v>575</v>
      </c>
      <c r="N2929" s="6" t="s">
        <v>576</v>
      </c>
      <c r="O2929" s="9" t="s">
        <v>577</v>
      </c>
      <c r="P2929" s="6">
        <v>8300</v>
      </c>
      <c r="Q2929" s="6">
        <v>8900</v>
      </c>
      <c r="R2929" s="6">
        <v>8900</v>
      </c>
      <c r="S2929" s="6">
        <v>8900</v>
      </c>
      <c r="T2929" s="6">
        <v>18800</v>
      </c>
      <c r="U2929" s="6">
        <v>23900</v>
      </c>
      <c r="V2929" s="6">
        <v>27000</v>
      </c>
      <c r="W2929" s="6">
        <v>0</v>
      </c>
      <c r="X2929" s="6">
        <v>0</v>
      </c>
      <c r="Y2929" s="6">
        <v>8400</v>
      </c>
      <c r="Z2929" s="6">
        <v>8700</v>
      </c>
      <c r="AA2929" s="6">
        <v>6.5363303149999998</v>
      </c>
      <c r="AB2929" s="6">
        <v>-75.07477738</v>
      </c>
      <c r="AC2929" s="9" t="s">
        <v>35</v>
      </c>
      <c r="AD2929" s="6">
        <v>406750050</v>
      </c>
      <c r="AE2929" s="6" t="str">
        <f>MID(TablaPivotFinal[[#This Row],[Fecha]],1,4)</f>
        <v>2016</v>
      </c>
      <c r="AF2929" s="6" t="str">
        <f>MID(TablaPivotFinal[[#This Row],[Fecha]],5,3)</f>
        <v>Sep</v>
      </c>
      <c r="AG2929" s="9">
        <v>406750050</v>
      </c>
      <c r="AH2929" s="10">
        <v>46178</v>
      </c>
      <c r="AI2929" t="s">
        <v>1102</v>
      </c>
      <c r="AJ2929" t="s">
        <v>872</v>
      </c>
      <c r="AK2929" t="s">
        <v>1230</v>
      </c>
    </row>
    <row r="2930" spans="1:37" x14ac:dyDescent="0.3">
      <c r="A2930" t="str">
        <f t="shared" si="135"/>
        <v>CISNEROS-Concesión Vías del Nus – VINUS S.A.S</v>
      </c>
      <c r="B2930" t="str">
        <f t="shared" si="136"/>
        <v>2017Abr</v>
      </c>
      <c r="C2930" t="str">
        <f t="shared" si="137"/>
        <v>6.536330315-75.07477738</v>
      </c>
      <c r="D2930" s="7" t="s">
        <v>570</v>
      </c>
      <c r="E2930" s="5">
        <v>6206</v>
      </c>
      <c r="F2930" s="7" t="s">
        <v>499</v>
      </c>
      <c r="G2930" s="5">
        <v>5</v>
      </c>
      <c r="H2930" s="7" t="s">
        <v>571</v>
      </c>
      <c r="I2930" s="7" t="s">
        <v>572</v>
      </c>
      <c r="J2930" s="7" t="s">
        <v>103</v>
      </c>
      <c r="K2930" s="7" t="s">
        <v>573</v>
      </c>
      <c r="L2930" s="7" t="s">
        <v>574</v>
      </c>
      <c r="M2930" s="5" t="s">
        <v>575</v>
      </c>
      <c r="N2930" s="5" t="s">
        <v>576</v>
      </c>
      <c r="O2930" s="7" t="s">
        <v>577</v>
      </c>
      <c r="P2930" s="5">
        <v>8300</v>
      </c>
      <c r="Q2930" s="5">
        <v>8900</v>
      </c>
      <c r="R2930" s="5">
        <v>8900</v>
      </c>
      <c r="S2930" s="5">
        <v>8900</v>
      </c>
      <c r="T2930" s="5">
        <v>18800</v>
      </c>
      <c r="U2930" s="5">
        <v>23900</v>
      </c>
      <c r="V2930" s="5">
        <v>27000</v>
      </c>
      <c r="W2930" s="5">
        <v>0</v>
      </c>
      <c r="X2930" s="5">
        <v>0</v>
      </c>
      <c r="Y2930" s="5">
        <v>8400</v>
      </c>
      <c r="Z2930" s="5">
        <v>8700</v>
      </c>
      <c r="AA2930" s="5">
        <v>6.5363303149999998</v>
      </c>
      <c r="AB2930" s="5">
        <v>-75.07477738</v>
      </c>
      <c r="AC2930" s="7" t="s">
        <v>37</v>
      </c>
      <c r="AD2930" s="5">
        <v>487534600</v>
      </c>
      <c r="AE2930" s="5" t="str">
        <f>MID(TablaPivotFinal[[#This Row],[Fecha]],1,4)</f>
        <v>2017</v>
      </c>
      <c r="AF2930" s="5" t="str">
        <f>MID(TablaPivotFinal[[#This Row],[Fecha]],5,3)</f>
        <v>Abr</v>
      </c>
      <c r="AG2930" s="7">
        <v>487534600</v>
      </c>
      <c r="AH2930" s="8">
        <v>1803.2666670000001</v>
      </c>
      <c r="AI2930" t="s">
        <v>1102</v>
      </c>
      <c r="AJ2930" t="s">
        <v>879</v>
      </c>
      <c r="AK2930" t="s">
        <v>1230</v>
      </c>
    </row>
    <row r="2931" spans="1:37" x14ac:dyDescent="0.3">
      <c r="A2931" t="str">
        <f t="shared" si="135"/>
        <v>CISNEROS-Concesión Vías del Nus – VINUS S.A.S</v>
      </c>
      <c r="B2931" t="str">
        <f t="shared" si="136"/>
        <v>2017Ago</v>
      </c>
      <c r="C2931" t="str">
        <f t="shared" si="137"/>
        <v>6.536330315-75.07477738</v>
      </c>
      <c r="D2931" s="9" t="s">
        <v>570</v>
      </c>
      <c r="E2931" s="6">
        <v>6206</v>
      </c>
      <c r="F2931" s="9" t="s">
        <v>499</v>
      </c>
      <c r="G2931" s="6">
        <v>5</v>
      </c>
      <c r="H2931" s="9" t="s">
        <v>571</v>
      </c>
      <c r="I2931" s="9" t="s">
        <v>572</v>
      </c>
      <c r="J2931" s="9" t="s">
        <v>103</v>
      </c>
      <c r="K2931" s="9" t="s">
        <v>573</v>
      </c>
      <c r="L2931" s="9" t="s">
        <v>574</v>
      </c>
      <c r="M2931" s="6" t="s">
        <v>575</v>
      </c>
      <c r="N2931" s="6" t="s">
        <v>576</v>
      </c>
      <c r="O2931" s="9" t="s">
        <v>577</v>
      </c>
      <c r="P2931" s="6">
        <v>8300</v>
      </c>
      <c r="Q2931" s="6">
        <v>8900</v>
      </c>
      <c r="R2931" s="6">
        <v>8900</v>
      </c>
      <c r="S2931" s="6">
        <v>8900</v>
      </c>
      <c r="T2931" s="6">
        <v>18800</v>
      </c>
      <c r="U2931" s="6">
        <v>23900</v>
      </c>
      <c r="V2931" s="6">
        <v>27000</v>
      </c>
      <c r="W2931" s="6">
        <v>0</v>
      </c>
      <c r="X2931" s="6">
        <v>0</v>
      </c>
      <c r="Y2931" s="6">
        <v>8400</v>
      </c>
      <c r="Z2931" s="6">
        <v>8700</v>
      </c>
      <c r="AA2931" s="6">
        <v>6.5363303149999998</v>
      </c>
      <c r="AB2931" s="6">
        <v>-75.07477738</v>
      </c>
      <c r="AC2931" s="9" t="s">
        <v>39</v>
      </c>
      <c r="AD2931" s="6">
        <v>474419800</v>
      </c>
      <c r="AE2931" s="6" t="str">
        <f>MID(TablaPivotFinal[[#This Row],[Fecha]],1,4)</f>
        <v>2017</v>
      </c>
      <c r="AF2931" s="6" t="str">
        <f>MID(TablaPivotFinal[[#This Row],[Fecha]],5,3)</f>
        <v>Ago</v>
      </c>
      <c r="AG2931" s="9">
        <v>474419800</v>
      </c>
      <c r="AH2931" s="10">
        <v>1686.3548390000001</v>
      </c>
      <c r="AI2931" t="s">
        <v>1102</v>
      </c>
      <c r="AJ2931" t="s">
        <v>883</v>
      </c>
      <c r="AK2931" t="s">
        <v>1230</v>
      </c>
    </row>
    <row r="2932" spans="1:37" x14ac:dyDescent="0.3">
      <c r="A2932" t="str">
        <f t="shared" si="135"/>
        <v>CISNEROS-Concesión Vías del Nus – VINUS S.A.S</v>
      </c>
      <c r="B2932" t="str">
        <f t="shared" si="136"/>
        <v>2017Dic</v>
      </c>
      <c r="C2932" t="str">
        <f t="shared" si="137"/>
        <v>6.536330315-75.07477738</v>
      </c>
      <c r="D2932" s="7" t="s">
        <v>570</v>
      </c>
      <c r="E2932" s="5">
        <v>6206</v>
      </c>
      <c r="F2932" s="7" t="s">
        <v>499</v>
      </c>
      <c r="G2932" s="5">
        <v>5</v>
      </c>
      <c r="H2932" s="7" t="s">
        <v>571</v>
      </c>
      <c r="I2932" s="7" t="s">
        <v>572</v>
      </c>
      <c r="J2932" s="7" t="s">
        <v>103</v>
      </c>
      <c r="K2932" s="7" t="s">
        <v>573</v>
      </c>
      <c r="L2932" s="7" t="s">
        <v>574</v>
      </c>
      <c r="M2932" s="5" t="s">
        <v>575</v>
      </c>
      <c r="N2932" s="5" t="s">
        <v>576</v>
      </c>
      <c r="O2932" s="7" t="s">
        <v>577</v>
      </c>
      <c r="P2932" s="5">
        <v>8300</v>
      </c>
      <c r="Q2932" s="5">
        <v>8900</v>
      </c>
      <c r="R2932" s="5">
        <v>8900</v>
      </c>
      <c r="S2932" s="5">
        <v>8900</v>
      </c>
      <c r="T2932" s="5">
        <v>18800</v>
      </c>
      <c r="U2932" s="5">
        <v>23900</v>
      </c>
      <c r="V2932" s="5">
        <v>27000</v>
      </c>
      <c r="W2932" s="5">
        <v>0</v>
      </c>
      <c r="X2932" s="5">
        <v>0</v>
      </c>
      <c r="Y2932" s="5">
        <v>8400</v>
      </c>
      <c r="Z2932" s="5">
        <v>8700</v>
      </c>
      <c r="AA2932" s="5">
        <v>6.5363303149999998</v>
      </c>
      <c r="AB2932" s="5">
        <v>-75.07477738</v>
      </c>
      <c r="AC2932" s="7" t="s">
        <v>41</v>
      </c>
      <c r="AD2932" s="5">
        <v>593596300</v>
      </c>
      <c r="AE2932" s="5" t="str">
        <f>MID(TablaPivotFinal[[#This Row],[Fecha]],1,4)</f>
        <v>2017</v>
      </c>
      <c r="AF2932" s="5" t="str">
        <f>MID(TablaPivotFinal[[#This Row],[Fecha]],5,3)</f>
        <v>Dic</v>
      </c>
      <c r="AG2932" s="7">
        <v>593596300</v>
      </c>
      <c r="AH2932" s="8">
        <v>2207.1935480000002</v>
      </c>
      <c r="AI2932" t="s">
        <v>1102</v>
      </c>
      <c r="AJ2932" t="s">
        <v>887</v>
      </c>
      <c r="AK2932" t="s">
        <v>1230</v>
      </c>
    </row>
    <row r="2933" spans="1:37" x14ac:dyDescent="0.3">
      <c r="A2933" t="str">
        <f t="shared" si="135"/>
        <v>CISNEROS-Concesión Vías del Nus – VINUS S.A.S</v>
      </c>
      <c r="B2933" t="str">
        <f t="shared" si="136"/>
        <v>2017Ene</v>
      </c>
      <c r="C2933" t="str">
        <f t="shared" si="137"/>
        <v>6.536330315-75.07477738</v>
      </c>
      <c r="D2933" s="9" t="s">
        <v>570</v>
      </c>
      <c r="E2933" s="6">
        <v>6206</v>
      </c>
      <c r="F2933" s="9" t="s">
        <v>499</v>
      </c>
      <c r="G2933" s="6">
        <v>5</v>
      </c>
      <c r="H2933" s="9" t="s">
        <v>571</v>
      </c>
      <c r="I2933" s="9" t="s">
        <v>572</v>
      </c>
      <c r="J2933" s="9" t="s">
        <v>103</v>
      </c>
      <c r="K2933" s="9" t="s">
        <v>573</v>
      </c>
      <c r="L2933" s="9" t="s">
        <v>574</v>
      </c>
      <c r="M2933" s="6" t="s">
        <v>575</v>
      </c>
      <c r="N2933" s="6" t="s">
        <v>576</v>
      </c>
      <c r="O2933" s="9" t="s">
        <v>577</v>
      </c>
      <c r="P2933" s="6">
        <v>8300</v>
      </c>
      <c r="Q2933" s="6">
        <v>8900</v>
      </c>
      <c r="R2933" s="6">
        <v>8900</v>
      </c>
      <c r="S2933" s="6">
        <v>8900</v>
      </c>
      <c r="T2933" s="6">
        <v>18800</v>
      </c>
      <c r="U2933" s="6">
        <v>23900</v>
      </c>
      <c r="V2933" s="6">
        <v>27000</v>
      </c>
      <c r="W2933" s="6">
        <v>0</v>
      </c>
      <c r="X2933" s="6">
        <v>0</v>
      </c>
      <c r="Y2933" s="6">
        <v>8400</v>
      </c>
      <c r="Z2933" s="6">
        <v>8700</v>
      </c>
      <c r="AA2933" s="6">
        <v>6.5363303149999998</v>
      </c>
      <c r="AB2933" s="6">
        <v>-75.07477738</v>
      </c>
      <c r="AC2933" s="9" t="s">
        <v>43</v>
      </c>
      <c r="AD2933" s="6">
        <v>628000200</v>
      </c>
      <c r="AE2933" s="6" t="str">
        <f>MID(TablaPivotFinal[[#This Row],[Fecha]],1,4)</f>
        <v>2017</v>
      </c>
      <c r="AF2933" s="6" t="str">
        <f>MID(TablaPivotFinal[[#This Row],[Fecha]],5,3)</f>
        <v>Ene</v>
      </c>
      <c r="AG2933" s="9">
        <v>628000200</v>
      </c>
      <c r="AH2933" s="10">
        <v>2192.0645159999999</v>
      </c>
      <c r="AI2933" t="s">
        <v>1102</v>
      </c>
      <c r="AJ2933" t="s">
        <v>876</v>
      </c>
      <c r="AK2933" t="s">
        <v>1230</v>
      </c>
    </row>
    <row r="2934" spans="1:37" x14ac:dyDescent="0.3">
      <c r="A2934" t="str">
        <f t="shared" si="135"/>
        <v>CISNEROS-Concesión Vías del Nus – VINUS S.A.S</v>
      </c>
      <c r="B2934" t="str">
        <f t="shared" si="136"/>
        <v>2017Feb</v>
      </c>
      <c r="C2934" t="str">
        <f t="shared" si="137"/>
        <v>6.536330315-75.07477738</v>
      </c>
      <c r="D2934" s="7" t="s">
        <v>570</v>
      </c>
      <c r="E2934" s="5">
        <v>6206</v>
      </c>
      <c r="F2934" s="7" t="s">
        <v>499</v>
      </c>
      <c r="G2934" s="5">
        <v>5</v>
      </c>
      <c r="H2934" s="7" t="s">
        <v>571</v>
      </c>
      <c r="I2934" s="7" t="s">
        <v>572</v>
      </c>
      <c r="J2934" s="7" t="s">
        <v>103</v>
      </c>
      <c r="K2934" s="7" t="s">
        <v>573</v>
      </c>
      <c r="L2934" s="7" t="s">
        <v>574</v>
      </c>
      <c r="M2934" s="5" t="s">
        <v>575</v>
      </c>
      <c r="N2934" s="5" t="s">
        <v>576</v>
      </c>
      <c r="O2934" s="7" t="s">
        <v>577</v>
      </c>
      <c r="P2934" s="5">
        <v>8300</v>
      </c>
      <c r="Q2934" s="5">
        <v>8900</v>
      </c>
      <c r="R2934" s="5">
        <v>8900</v>
      </c>
      <c r="S2934" s="5">
        <v>8900</v>
      </c>
      <c r="T2934" s="5">
        <v>18800</v>
      </c>
      <c r="U2934" s="5">
        <v>23900</v>
      </c>
      <c r="V2934" s="5">
        <v>27000</v>
      </c>
      <c r="W2934" s="5">
        <v>0</v>
      </c>
      <c r="X2934" s="5">
        <v>0</v>
      </c>
      <c r="Y2934" s="5">
        <v>8400</v>
      </c>
      <c r="Z2934" s="5">
        <v>8700</v>
      </c>
      <c r="AA2934" s="5">
        <v>6.5363303149999998</v>
      </c>
      <c r="AB2934" s="5">
        <v>-75.07477738</v>
      </c>
      <c r="AC2934" s="7" t="s">
        <v>45</v>
      </c>
      <c r="AD2934" s="5">
        <v>415602700</v>
      </c>
      <c r="AE2934" s="5" t="str">
        <f>MID(TablaPivotFinal[[#This Row],[Fecha]],1,4)</f>
        <v>2017</v>
      </c>
      <c r="AF2934" s="5" t="str">
        <f>MID(TablaPivotFinal[[#This Row],[Fecha]],5,3)</f>
        <v>Feb</v>
      </c>
      <c r="AG2934" s="7">
        <v>415602700</v>
      </c>
      <c r="AH2934" s="8">
        <v>1589.392857</v>
      </c>
      <c r="AI2934" t="s">
        <v>1102</v>
      </c>
      <c r="AJ2934" t="s">
        <v>877</v>
      </c>
      <c r="AK2934" t="s">
        <v>1230</v>
      </c>
    </row>
    <row r="2935" spans="1:37" x14ac:dyDescent="0.3">
      <c r="A2935" t="str">
        <f t="shared" si="135"/>
        <v>CISNEROS-Concesión Vías del Nus – VINUS S.A.S</v>
      </c>
      <c r="B2935" t="str">
        <f t="shared" si="136"/>
        <v>2017Jul</v>
      </c>
      <c r="C2935" t="str">
        <f t="shared" si="137"/>
        <v>6.536330315-75.07477738</v>
      </c>
      <c r="D2935" s="9" t="s">
        <v>570</v>
      </c>
      <c r="E2935" s="6">
        <v>6206</v>
      </c>
      <c r="F2935" s="9" t="s">
        <v>499</v>
      </c>
      <c r="G2935" s="6">
        <v>5</v>
      </c>
      <c r="H2935" s="9" t="s">
        <v>571</v>
      </c>
      <c r="I2935" s="9" t="s">
        <v>572</v>
      </c>
      <c r="J2935" s="9" t="s">
        <v>103</v>
      </c>
      <c r="K2935" s="9" t="s">
        <v>573</v>
      </c>
      <c r="L2935" s="9" t="s">
        <v>574</v>
      </c>
      <c r="M2935" s="6" t="s">
        <v>575</v>
      </c>
      <c r="N2935" s="6" t="s">
        <v>576</v>
      </c>
      <c r="O2935" s="9" t="s">
        <v>577</v>
      </c>
      <c r="P2935" s="6">
        <v>8300</v>
      </c>
      <c r="Q2935" s="6">
        <v>8900</v>
      </c>
      <c r="R2935" s="6">
        <v>8900</v>
      </c>
      <c r="S2935" s="6">
        <v>8900</v>
      </c>
      <c r="T2935" s="6">
        <v>18800</v>
      </c>
      <c r="U2935" s="6">
        <v>23900</v>
      </c>
      <c r="V2935" s="6">
        <v>27000</v>
      </c>
      <c r="W2935" s="6">
        <v>0</v>
      </c>
      <c r="X2935" s="6">
        <v>0</v>
      </c>
      <c r="Y2935" s="6">
        <v>8400</v>
      </c>
      <c r="Z2935" s="6">
        <v>8700</v>
      </c>
      <c r="AA2935" s="6">
        <v>6.5363303149999998</v>
      </c>
      <c r="AB2935" s="6">
        <v>-75.07477738</v>
      </c>
      <c r="AC2935" s="9" t="s">
        <v>47</v>
      </c>
      <c r="AD2935" s="6">
        <v>492105900</v>
      </c>
      <c r="AE2935" s="6" t="str">
        <f>MID(TablaPivotFinal[[#This Row],[Fecha]],1,4)</f>
        <v>2017</v>
      </c>
      <c r="AF2935" s="6" t="str">
        <f>MID(TablaPivotFinal[[#This Row],[Fecha]],5,3)</f>
        <v>Jul</v>
      </c>
      <c r="AG2935" s="9">
        <v>492105900</v>
      </c>
      <c r="AH2935" s="10">
        <v>1738.193548</v>
      </c>
      <c r="AI2935" t="s">
        <v>1102</v>
      </c>
      <c r="AJ2935" t="s">
        <v>882</v>
      </c>
      <c r="AK2935" t="s">
        <v>1230</v>
      </c>
    </row>
    <row r="2936" spans="1:37" x14ac:dyDescent="0.3">
      <c r="A2936" t="str">
        <f t="shared" si="135"/>
        <v>CISNEROS-Concesión Vías del Nus – VINUS S.A.S</v>
      </c>
      <c r="B2936" t="str">
        <f t="shared" si="136"/>
        <v>2017Jun</v>
      </c>
      <c r="C2936" t="str">
        <f t="shared" si="137"/>
        <v>6.536330315-75.07477738</v>
      </c>
      <c r="D2936" s="7" t="s">
        <v>570</v>
      </c>
      <c r="E2936" s="5">
        <v>6206</v>
      </c>
      <c r="F2936" s="7" t="s">
        <v>499</v>
      </c>
      <c r="G2936" s="5">
        <v>5</v>
      </c>
      <c r="H2936" s="7" t="s">
        <v>571</v>
      </c>
      <c r="I2936" s="7" t="s">
        <v>572</v>
      </c>
      <c r="J2936" s="7" t="s">
        <v>103</v>
      </c>
      <c r="K2936" s="7" t="s">
        <v>573</v>
      </c>
      <c r="L2936" s="7" t="s">
        <v>574</v>
      </c>
      <c r="M2936" s="5" t="s">
        <v>575</v>
      </c>
      <c r="N2936" s="5" t="s">
        <v>576</v>
      </c>
      <c r="O2936" s="7" t="s">
        <v>577</v>
      </c>
      <c r="P2936" s="5">
        <v>8300</v>
      </c>
      <c r="Q2936" s="5">
        <v>8900</v>
      </c>
      <c r="R2936" s="5">
        <v>8900</v>
      </c>
      <c r="S2936" s="5">
        <v>8900</v>
      </c>
      <c r="T2936" s="5">
        <v>18800</v>
      </c>
      <c r="U2936" s="5">
        <v>23900</v>
      </c>
      <c r="V2936" s="5">
        <v>27000</v>
      </c>
      <c r="W2936" s="5">
        <v>0</v>
      </c>
      <c r="X2936" s="5">
        <v>0</v>
      </c>
      <c r="Y2936" s="5">
        <v>8400</v>
      </c>
      <c r="Z2936" s="5">
        <v>8700</v>
      </c>
      <c r="AA2936" s="5">
        <v>6.5363303149999998</v>
      </c>
      <c r="AB2936" s="5">
        <v>-75.07477738</v>
      </c>
      <c r="AC2936" s="7" t="s">
        <v>49</v>
      </c>
      <c r="AD2936" s="5">
        <v>476318400</v>
      </c>
      <c r="AE2936" s="5" t="str">
        <f>MID(TablaPivotFinal[[#This Row],[Fecha]],1,4)</f>
        <v>2017</v>
      </c>
      <c r="AF2936" s="5" t="str">
        <f>MID(TablaPivotFinal[[#This Row],[Fecha]],5,3)</f>
        <v>Jun</v>
      </c>
      <c r="AG2936" s="7">
        <v>476318400</v>
      </c>
      <c r="AH2936" s="8">
        <v>1754.3</v>
      </c>
      <c r="AI2936" t="s">
        <v>1102</v>
      </c>
      <c r="AJ2936" t="s">
        <v>881</v>
      </c>
      <c r="AK2936" t="s">
        <v>1230</v>
      </c>
    </row>
    <row r="2937" spans="1:37" x14ac:dyDescent="0.3">
      <c r="A2937" t="str">
        <f t="shared" si="135"/>
        <v>CISNEROS-Concesión Vías del Nus – VINUS S.A.S</v>
      </c>
      <c r="B2937" t="str">
        <f t="shared" si="136"/>
        <v>2017Mar</v>
      </c>
      <c r="C2937" t="str">
        <f t="shared" si="137"/>
        <v>6.536330315-75.07477738</v>
      </c>
      <c r="D2937" s="9" t="s">
        <v>570</v>
      </c>
      <c r="E2937" s="6">
        <v>6206</v>
      </c>
      <c r="F2937" s="9" t="s">
        <v>499</v>
      </c>
      <c r="G2937" s="6">
        <v>5</v>
      </c>
      <c r="H2937" s="9" t="s">
        <v>571</v>
      </c>
      <c r="I2937" s="9" t="s">
        <v>572</v>
      </c>
      <c r="J2937" s="9" t="s">
        <v>103</v>
      </c>
      <c r="K2937" s="9" t="s">
        <v>573</v>
      </c>
      <c r="L2937" s="9" t="s">
        <v>574</v>
      </c>
      <c r="M2937" s="6" t="s">
        <v>575</v>
      </c>
      <c r="N2937" s="6" t="s">
        <v>576</v>
      </c>
      <c r="O2937" s="9" t="s">
        <v>577</v>
      </c>
      <c r="P2937" s="6">
        <v>8300</v>
      </c>
      <c r="Q2937" s="6">
        <v>8900</v>
      </c>
      <c r="R2937" s="6">
        <v>8900</v>
      </c>
      <c r="S2937" s="6">
        <v>8900</v>
      </c>
      <c r="T2937" s="6">
        <v>18800</v>
      </c>
      <c r="U2937" s="6">
        <v>23900</v>
      </c>
      <c r="V2937" s="6">
        <v>27000</v>
      </c>
      <c r="W2937" s="6">
        <v>0</v>
      </c>
      <c r="X2937" s="6">
        <v>0</v>
      </c>
      <c r="Y2937" s="6">
        <v>8400</v>
      </c>
      <c r="Z2937" s="6">
        <v>8700</v>
      </c>
      <c r="AA2937" s="6">
        <v>6.5363303149999998</v>
      </c>
      <c r="AB2937" s="6">
        <v>-75.07477738</v>
      </c>
      <c r="AC2937" s="9" t="s">
        <v>51</v>
      </c>
      <c r="AD2937" s="6">
        <v>462502700</v>
      </c>
      <c r="AE2937" s="6" t="str">
        <f>MID(TablaPivotFinal[[#This Row],[Fecha]],1,4)</f>
        <v>2017</v>
      </c>
      <c r="AF2937" s="6" t="str">
        <f>MID(TablaPivotFinal[[#This Row],[Fecha]],5,3)</f>
        <v>Mar</v>
      </c>
      <c r="AG2937" s="9">
        <v>462502700</v>
      </c>
      <c r="AH2937" s="10">
        <v>1596.580645</v>
      </c>
      <c r="AI2937" t="s">
        <v>1102</v>
      </c>
      <c r="AJ2937" t="s">
        <v>878</v>
      </c>
      <c r="AK2937" t="s">
        <v>1230</v>
      </c>
    </row>
    <row r="2938" spans="1:37" x14ac:dyDescent="0.3">
      <c r="A2938" t="str">
        <f t="shared" si="135"/>
        <v>CISNEROS-Concesión Vías del Nus – VINUS S.A.S</v>
      </c>
      <c r="B2938" t="str">
        <f t="shared" si="136"/>
        <v>2017May</v>
      </c>
      <c r="C2938" t="str">
        <f t="shared" si="137"/>
        <v>6.536330315-75.07477738</v>
      </c>
      <c r="D2938" s="7" t="s">
        <v>570</v>
      </c>
      <c r="E2938" s="5">
        <v>6206</v>
      </c>
      <c r="F2938" s="7" t="s">
        <v>499</v>
      </c>
      <c r="G2938" s="5">
        <v>5</v>
      </c>
      <c r="H2938" s="7" t="s">
        <v>571</v>
      </c>
      <c r="I2938" s="7" t="s">
        <v>572</v>
      </c>
      <c r="J2938" s="7" t="s">
        <v>103</v>
      </c>
      <c r="K2938" s="7" t="s">
        <v>573</v>
      </c>
      <c r="L2938" s="7" t="s">
        <v>574</v>
      </c>
      <c r="M2938" s="5" t="s">
        <v>575</v>
      </c>
      <c r="N2938" s="5" t="s">
        <v>576</v>
      </c>
      <c r="O2938" s="7" t="s">
        <v>577</v>
      </c>
      <c r="P2938" s="5">
        <v>8300</v>
      </c>
      <c r="Q2938" s="5">
        <v>8900</v>
      </c>
      <c r="R2938" s="5">
        <v>8900</v>
      </c>
      <c r="S2938" s="5">
        <v>8900</v>
      </c>
      <c r="T2938" s="5">
        <v>18800</v>
      </c>
      <c r="U2938" s="5">
        <v>23900</v>
      </c>
      <c r="V2938" s="5">
        <v>27000</v>
      </c>
      <c r="W2938" s="5">
        <v>0</v>
      </c>
      <c r="X2938" s="5">
        <v>0</v>
      </c>
      <c r="Y2938" s="5">
        <v>8400</v>
      </c>
      <c r="Z2938" s="5">
        <v>8700</v>
      </c>
      <c r="AA2938" s="5">
        <v>6.5363303149999998</v>
      </c>
      <c r="AB2938" s="5">
        <v>-75.07477738</v>
      </c>
      <c r="AC2938" s="7" t="s">
        <v>53</v>
      </c>
      <c r="AD2938" s="5">
        <v>461183000</v>
      </c>
      <c r="AE2938" s="5" t="str">
        <f>MID(TablaPivotFinal[[#This Row],[Fecha]],1,4)</f>
        <v>2017</v>
      </c>
      <c r="AF2938" s="5" t="str">
        <f>MID(TablaPivotFinal[[#This Row],[Fecha]],5,3)</f>
        <v>May</v>
      </c>
      <c r="AG2938" s="7">
        <v>461183000</v>
      </c>
      <c r="AH2938" s="8">
        <v>1609.258065</v>
      </c>
      <c r="AI2938" t="s">
        <v>1102</v>
      </c>
      <c r="AJ2938" t="s">
        <v>880</v>
      </c>
      <c r="AK2938" t="s">
        <v>1230</v>
      </c>
    </row>
    <row r="2939" spans="1:37" x14ac:dyDescent="0.3">
      <c r="A2939" t="str">
        <f t="shared" si="135"/>
        <v>CISNEROS-Concesión Vías del Nus – VINUS S.A.S</v>
      </c>
      <c r="B2939" t="str">
        <f t="shared" si="136"/>
        <v>2017Nov</v>
      </c>
      <c r="C2939" t="str">
        <f t="shared" si="137"/>
        <v>6.536330315-75.07477738</v>
      </c>
      <c r="D2939" s="9" t="s">
        <v>570</v>
      </c>
      <c r="E2939" s="6">
        <v>6206</v>
      </c>
      <c r="F2939" s="9" t="s">
        <v>499</v>
      </c>
      <c r="G2939" s="6">
        <v>5</v>
      </c>
      <c r="H2939" s="9" t="s">
        <v>571</v>
      </c>
      <c r="I2939" s="9" t="s">
        <v>572</v>
      </c>
      <c r="J2939" s="9" t="s">
        <v>103</v>
      </c>
      <c r="K2939" s="9" t="s">
        <v>573</v>
      </c>
      <c r="L2939" s="9" t="s">
        <v>574</v>
      </c>
      <c r="M2939" s="6" t="s">
        <v>575</v>
      </c>
      <c r="N2939" s="6" t="s">
        <v>576</v>
      </c>
      <c r="O2939" s="9" t="s">
        <v>577</v>
      </c>
      <c r="P2939" s="6">
        <v>8300</v>
      </c>
      <c r="Q2939" s="6">
        <v>8900</v>
      </c>
      <c r="R2939" s="6">
        <v>8900</v>
      </c>
      <c r="S2939" s="6">
        <v>8900</v>
      </c>
      <c r="T2939" s="6">
        <v>18800</v>
      </c>
      <c r="U2939" s="6">
        <v>23900</v>
      </c>
      <c r="V2939" s="6">
        <v>27000</v>
      </c>
      <c r="W2939" s="6">
        <v>0</v>
      </c>
      <c r="X2939" s="6">
        <v>0</v>
      </c>
      <c r="Y2939" s="6">
        <v>8400</v>
      </c>
      <c r="Z2939" s="6">
        <v>8700</v>
      </c>
      <c r="AA2939" s="6">
        <v>6.5363303149999998</v>
      </c>
      <c r="AB2939" s="6">
        <v>-75.07477738</v>
      </c>
      <c r="AC2939" s="9" t="s">
        <v>55</v>
      </c>
      <c r="AD2939" s="6">
        <v>470879200</v>
      </c>
      <c r="AE2939" s="6" t="str">
        <f>MID(TablaPivotFinal[[#This Row],[Fecha]],1,4)</f>
        <v>2017</v>
      </c>
      <c r="AF2939" s="6" t="str">
        <f>MID(TablaPivotFinal[[#This Row],[Fecha]],5,3)</f>
        <v>Nov</v>
      </c>
      <c r="AG2939" s="9">
        <v>470879200</v>
      </c>
      <c r="AH2939" s="10">
        <v>1720.333333</v>
      </c>
      <c r="AI2939" t="s">
        <v>1102</v>
      </c>
      <c r="AJ2939" t="s">
        <v>886</v>
      </c>
      <c r="AK2939" t="s">
        <v>1230</v>
      </c>
    </row>
    <row r="2940" spans="1:37" x14ac:dyDescent="0.3">
      <c r="A2940" t="str">
        <f t="shared" si="135"/>
        <v>CISNEROS-Concesión Vías del Nus – VINUS S.A.S</v>
      </c>
      <c r="B2940" t="str">
        <f t="shared" si="136"/>
        <v>2017Oct</v>
      </c>
      <c r="C2940" t="str">
        <f t="shared" si="137"/>
        <v>6.536330315-75.07477738</v>
      </c>
      <c r="D2940" s="7" t="s">
        <v>570</v>
      </c>
      <c r="E2940" s="5">
        <v>6206</v>
      </c>
      <c r="F2940" s="7" t="s">
        <v>499</v>
      </c>
      <c r="G2940" s="5">
        <v>5</v>
      </c>
      <c r="H2940" s="7" t="s">
        <v>571</v>
      </c>
      <c r="I2940" s="7" t="s">
        <v>572</v>
      </c>
      <c r="J2940" s="7" t="s">
        <v>103</v>
      </c>
      <c r="K2940" s="7" t="s">
        <v>573</v>
      </c>
      <c r="L2940" s="7" t="s">
        <v>574</v>
      </c>
      <c r="M2940" s="5" t="s">
        <v>575</v>
      </c>
      <c r="N2940" s="5" t="s">
        <v>576</v>
      </c>
      <c r="O2940" s="7" t="s">
        <v>577</v>
      </c>
      <c r="P2940" s="5">
        <v>8300</v>
      </c>
      <c r="Q2940" s="5">
        <v>8900</v>
      </c>
      <c r="R2940" s="5">
        <v>8900</v>
      </c>
      <c r="S2940" s="5">
        <v>8900</v>
      </c>
      <c r="T2940" s="5">
        <v>18800</v>
      </c>
      <c r="U2940" s="5">
        <v>23900</v>
      </c>
      <c r="V2940" s="5">
        <v>27000</v>
      </c>
      <c r="W2940" s="5">
        <v>0</v>
      </c>
      <c r="X2940" s="5">
        <v>0</v>
      </c>
      <c r="Y2940" s="5">
        <v>8400</v>
      </c>
      <c r="Z2940" s="5">
        <v>8700</v>
      </c>
      <c r="AA2940" s="5">
        <v>6.5363303149999998</v>
      </c>
      <c r="AB2940" s="5">
        <v>-75.07477738</v>
      </c>
      <c r="AC2940" s="7" t="s">
        <v>57</v>
      </c>
      <c r="AD2940" s="5">
        <v>488346800</v>
      </c>
      <c r="AE2940" s="5" t="str">
        <f>MID(TablaPivotFinal[[#This Row],[Fecha]],1,4)</f>
        <v>2017</v>
      </c>
      <c r="AF2940" s="5" t="str">
        <f>MID(TablaPivotFinal[[#This Row],[Fecha]],5,3)</f>
        <v>Oct</v>
      </c>
      <c r="AG2940" s="7">
        <v>488346800</v>
      </c>
      <c r="AH2940" s="8">
        <v>1727</v>
      </c>
      <c r="AI2940" t="s">
        <v>1102</v>
      </c>
      <c r="AJ2940" t="s">
        <v>885</v>
      </c>
      <c r="AK2940" t="s">
        <v>1230</v>
      </c>
    </row>
    <row r="2941" spans="1:37" x14ac:dyDescent="0.3">
      <c r="A2941" t="str">
        <f t="shared" si="135"/>
        <v>CISNEROS-Concesión Vías del Nus – VINUS S.A.S</v>
      </c>
      <c r="B2941" t="str">
        <f t="shared" si="136"/>
        <v>2017Sep</v>
      </c>
      <c r="C2941" t="str">
        <f t="shared" si="137"/>
        <v>6.536330315-75.07477738</v>
      </c>
      <c r="D2941" s="9" t="s">
        <v>570</v>
      </c>
      <c r="E2941" s="6">
        <v>6206</v>
      </c>
      <c r="F2941" s="9" t="s">
        <v>499</v>
      </c>
      <c r="G2941" s="6">
        <v>5</v>
      </c>
      <c r="H2941" s="9" t="s">
        <v>571</v>
      </c>
      <c r="I2941" s="9" t="s">
        <v>572</v>
      </c>
      <c r="J2941" s="9" t="s">
        <v>103</v>
      </c>
      <c r="K2941" s="9" t="s">
        <v>573</v>
      </c>
      <c r="L2941" s="9" t="s">
        <v>574</v>
      </c>
      <c r="M2941" s="6" t="s">
        <v>575</v>
      </c>
      <c r="N2941" s="6" t="s">
        <v>576</v>
      </c>
      <c r="O2941" s="9" t="s">
        <v>577</v>
      </c>
      <c r="P2941" s="6">
        <v>8300</v>
      </c>
      <c r="Q2941" s="6">
        <v>8900</v>
      </c>
      <c r="R2941" s="6">
        <v>8900</v>
      </c>
      <c r="S2941" s="6">
        <v>8900</v>
      </c>
      <c r="T2941" s="6">
        <v>18800</v>
      </c>
      <c r="U2941" s="6">
        <v>23900</v>
      </c>
      <c r="V2941" s="6">
        <v>27000</v>
      </c>
      <c r="W2941" s="6">
        <v>0</v>
      </c>
      <c r="X2941" s="6">
        <v>0</v>
      </c>
      <c r="Y2941" s="6">
        <v>8400</v>
      </c>
      <c r="Z2941" s="6">
        <v>8700</v>
      </c>
      <c r="AA2941" s="6">
        <v>6.5363303149999998</v>
      </c>
      <c r="AB2941" s="6">
        <v>-75.07477738</v>
      </c>
      <c r="AC2941" s="9" t="s">
        <v>59</v>
      </c>
      <c r="AD2941" s="6">
        <v>438298950</v>
      </c>
      <c r="AE2941" s="6" t="str">
        <f>MID(TablaPivotFinal[[#This Row],[Fecha]],1,4)</f>
        <v>2017</v>
      </c>
      <c r="AF2941" s="6" t="str">
        <f>MID(TablaPivotFinal[[#This Row],[Fecha]],5,3)</f>
        <v>Sep</v>
      </c>
      <c r="AG2941" s="9">
        <v>438298950</v>
      </c>
      <c r="AH2941" s="10">
        <v>1584.2</v>
      </c>
      <c r="AI2941" t="s">
        <v>1102</v>
      </c>
      <c r="AJ2941" t="s">
        <v>884</v>
      </c>
      <c r="AK2941" t="s">
        <v>1230</v>
      </c>
    </row>
    <row r="2942" spans="1:37" x14ac:dyDescent="0.3">
      <c r="A2942" t="str">
        <f t="shared" si="135"/>
        <v>CISNEROS-Concesión Vías del Nus – VINUS S.A.S</v>
      </c>
      <c r="B2942" t="str">
        <f t="shared" si="136"/>
        <v>2018Abr</v>
      </c>
      <c r="C2942" t="str">
        <f t="shared" si="137"/>
        <v>6.536330315-75.07477738</v>
      </c>
      <c r="D2942" s="7" t="s">
        <v>570</v>
      </c>
      <c r="E2942" s="5">
        <v>6206</v>
      </c>
      <c r="F2942" s="7" t="s">
        <v>499</v>
      </c>
      <c r="G2942" s="5">
        <v>5</v>
      </c>
      <c r="H2942" s="7" t="s">
        <v>571</v>
      </c>
      <c r="I2942" s="7" t="s">
        <v>572</v>
      </c>
      <c r="J2942" s="7" t="s">
        <v>103</v>
      </c>
      <c r="K2942" s="7" t="s">
        <v>573</v>
      </c>
      <c r="L2942" s="7" t="s">
        <v>574</v>
      </c>
      <c r="M2942" s="5" t="s">
        <v>575</v>
      </c>
      <c r="N2942" s="5" t="s">
        <v>576</v>
      </c>
      <c r="O2942" s="7" t="s">
        <v>577</v>
      </c>
      <c r="P2942" s="5">
        <v>8300</v>
      </c>
      <c r="Q2942" s="5">
        <v>8900</v>
      </c>
      <c r="R2942" s="5">
        <v>8900</v>
      </c>
      <c r="S2942" s="5">
        <v>8900</v>
      </c>
      <c r="T2942" s="5">
        <v>18800</v>
      </c>
      <c r="U2942" s="5">
        <v>23900</v>
      </c>
      <c r="V2942" s="5">
        <v>27000</v>
      </c>
      <c r="W2942" s="5">
        <v>0</v>
      </c>
      <c r="X2942" s="5">
        <v>0</v>
      </c>
      <c r="Y2942" s="5">
        <v>8400</v>
      </c>
      <c r="Z2942" s="5">
        <v>8700</v>
      </c>
      <c r="AA2942" s="5">
        <v>6.5363303149999998</v>
      </c>
      <c r="AB2942" s="5">
        <v>-75.07477738</v>
      </c>
      <c r="AC2942" s="7" t="s">
        <v>61</v>
      </c>
      <c r="AD2942" s="5">
        <v>498864700</v>
      </c>
      <c r="AE2942" s="5" t="str">
        <f>MID(TablaPivotFinal[[#This Row],[Fecha]],1,4)</f>
        <v>2018</v>
      </c>
      <c r="AF2942" s="5" t="str">
        <f>MID(TablaPivotFinal[[#This Row],[Fecha]],5,3)</f>
        <v>Abr</v>
      </c>
      <c r="AG2942" s="7">
        <v>498864700</v>
      </c>
      <c r="AH2942" s="8">
        <v>55303</v>
      </c>
      <c r="AI2942" t="s">
        <v>1102</v>
      </c>
      <c r="AJ2942" t="s">
        <v>891</v>
      </c>
      <c r="AK2942" t="s">
        <v>1230</v>
      </c>
    </row>
    <row r="2943" spans="1:37" x14ac:dyDescent="0.3">
      <c r="A2943" t="str">
        <f t="shared" si="135"/>
        <v>CISNEROS-Concesión Vías del Nus – VINUS S.A.S</v>
      </c>
      <c r="B2943" t="str">
        <f t="shared" si="136"/>
        <v>2018Ago</v>
      </c>
      <c r="C2943" t="str">
        <f t="shared" si="137"/>
        <v>6.536330315-75.07477738</v>
      </c>
      <c r="D2943" s="9" t="s">
        <v>570</v>
      </c>
      <c r="E2943" s="6">
        <v>6206</v>
      </c>
      <c r="F2943" s="9" t="s">
        <v>499</v>
      </c>
      <c r="G2943" s="6">
        <v>5</v>
      </c>
      <c r="H2943" s="9" t="s">
        <v>571</v>
      </c>
      <c r="I2943" s="9" t="s">
        <v>572</v>
      </c>
      <c r="J2943" s="9" t="s">
        <v>103</v>
      </c>
      <c r="K2943" s="9" t="s">
        <v>573</v>
      </c>
      <c r="L2943" s="9" t="s">
        <v>574</v>
      </c>
      <c r="M2943" s="6" t="s">
        <v>575</v>
      </c>
      <c r="N2943" s="6" t="s">
        <v>576</v>
      </c>
      <c r="O2943" s="9" t="s">
        <v>577</v>
      </c>
      <c r="P2943" s="6">
        <v>8300</v>
      </c>
      <c r="Q2943" s="6">
        <v>8900</v>
      </c>
      <c r="R2943" s="6">
        <v>8900</v>
      </c>
      <c r="S2943" s="6">
        <v>8900</v>
      </c>
      <c r="T2943" s="6">
        <v>18800</v>
      </c>
      <c r="U2943" s="6">
        <v>23900</v>
      </c>
      <c r="V2943" s="6">
        <v>27000</v>
      </c>
      <c r="W2943" s="6">
        <v>0</v>
      </c>
      <c r="X2943" s="6">
        <v>0</v>
      </c>
      <c r="Y2943" s="6">
        <v>8400</v>
      </c>
      <c r="Z2943" s="6">
        <v>8700</v>
      </c>
      <c r="AA2943" s="6">
        <v>6.5363303149999998</v>
      </c>
      <c r="AB2943" s="6">
        <v>-75.07477738</v>
      </c>
      <c r="AC2943" s="9" t="s">
        <v>63</v>
      </c>
      <c r="AD2943" s="6">
        <v>532323400</v>
      </c>
      <c r="AE2943" s="6" t="str">
        <f>MID(TablaPivotFinal[[#This Row],[Fecha]],1,4)</f>
        <v>2018</v>
      </c>
      <c r="AF2943" s="6" t="str">
        <f>MID(TablaPivotFinal[[#This Row],[Fecha]],5,3)</f>
        <v>Ago</v>
      </c>
      <c r="AG2943" s="9">
        <v>532323400</v>
      </c>
      <c r="AH2943" s="10">
        <v>59146</v>
      </c>
      <c r="AI2943" t="s">
        <v>1102</v>
      </c>
      <c r="AJ2943" t="s">
        <v>895</v>
      </c>
      <c r="AK2943" t="s">
        <v>1230</v>
      </c>
    </row>
    <row r="2944" spans="1:37" x14ac:dyDescent="0.3">
      <c r="A2944" t="str">
        <f t="shared" si="135"/>
        <v>CISNEROS-Concesión Vías del Nus – VINUS S.A.S</v>
      </c>
      <c r="B2944" t="str">
        <f t="shared" si="136"/>
        <v>2018Dic</v>
      </c>
      <c r="C2944" t="str">
        <f t="shared" si="137"/>
        <v>6.536330315-75.07477738</v>
      </c>
      <c r="D2944" s="7" t="s">
        <v>570</v>
      </c>
      <c r="E2944" s="5">
        <v>6206</v>
      </c>
      <c r="F2944" s="7" t="s">
        <v>499</v>
      </c>
      <c r="G2944" s="5">
        <v>5</v>
      </c>
      <c r="H2944" s="7" t="s">
        <v>571</v>
      </c>
      <c r="I2944" s="7" t="s">
        <v>572</v>
      </c>
      <c r="J2944" s="7" t="s">
        <v>103</v>
      </c>
      <c r="K2944" s="7" t="s">
        <v>573</v>
      </c>
      <c r="L2944" s="7" t="s">
        <v>574</v>
      </c>
      <c r="M2944" s="5" t="s">
        <v>575</v>
      </c>
      <c r="N2944" s="5" t="s">
        <v>576</v>
      </c>
      <c r="O2944" s="7" t="s">
        <v>577</v>
      </c>
      <c r="P2944" s="5">
        <v>8300</v>
      </c>
      <c r="Q2944" s="5">
        <v>8900</v>
      </c>
      <c r="R2944" s="5">
        <v>8900</v>
      </c>
      <c r="S2944" s="5">
        <v>8900</v>
      </c>
      <c r="T2944" s="5">
        <v>18800</v>
      </c>
      <c r="U2944" s="5">
        <v>23900</v>
      </c>
      <c r="V2944" s="5">
        <v>27000</v>
      </c>
      <c r="W2944" s="5">
        <v>0</v>
      </c>
      <c r="X2944" s="5">
        <v>0</v>
      </c>
      <c r="Y2944" s="5">
        <v>8400</v>
      </c>
      <c r="Z2944" s="5">
        <v>8700</v>
      </c>
      <c r="AA2944" s="5">
        <v>6.5363303149999998</v>
      </c>
      <c r="AB2944" s="5">
        <v>-75.07477738</v>
      </c>
      <c r="AC2944" s="7" t="s">
        <v>65</v>
      </c>
      <c r="AD2944" s="5">
        <v>624989000</v>
      </c>
      <c r="AE2944" s="5" t="str">
        <f>MID(TablaPivotFinal[[#This Row],[Fecha]],1,4)</f>
        <v>2018</v>
      </c>
      <c r="AF2944" s="5" t="str">
        <f>MID(TablaPivotFinal[[#This Row],[Fecha]],5,3)</f>
        <v>Dic</v>
      </c>
      <c r="AG2944" s="7">
        <v>624989000</v>
      </c>
      <c r="AH2944" s="8">
        <v>72715</v>
      </c>
      <c r="AI2944" t="s">
        <v>1102</v>
      </c>
      <c r="AJ2944" t="s">
        <v>899</v>
      </c>
      <c r="AK2944" t="s">
        <v>1230</v>
      </c>
    </row>
    <row r="2945" spans="1:37" x14ac:dyDescent="0.3">
      <c r="A2945" t="str">
        <f t="shared" si="135"/>
        <v>CISNEROS-Concesión Vías del Nus – VINUS S.A.S</v>
      </c>
      <c r="B2945" t="str">
        <f t="shared" si="136"/>
        <v>2018Ene</v>
      </c>
      <c r="C2945" t="str">
        <f t="shared" si="137"/>
        <v>6.536330315-75.07477738</v>
      </c>
      <c r="D2945" s="9" t="s">
        <v>570</v>
      </c>
      <c r="E2945" s="6">
        <v>6206</v>
      </c>
      <c r="F2945" s="9" t="s">
        <v>499</v>
      </c>
      <c r="G2945" s="6">
        <v>5</v>
      </c>
      <c r="H2945" s="9" t="s">
        <v>571</v>
      </c>
      <c r="I2945" s="9" t="s">
        <v>572</v>
      </c>
      <c r="J2945" s="9" t="s">
        <v>103</v>
      </c>
      <c r="K2945" s="9" t="s">
        <v>573</v>
      </c>
      <c r="L2945" s="9" t="s">
        <v>574</v>
      </c>
      <c r="M2945" s="6" t="s">
        <v>575</v>
      </c>
      <c r="N2945" s="6" t="s">
        <v>576</v>
      </c>
      <c r="O2945" s="9" t="s">
        <v>577</v>
      </c>
      <c r="P2945" s="6">
        <v>8300</v>
      </c>
      <c r="Q2945" s="6">
        <v>8900</v>
      </c>
      <c r="R2945" s="6">
        <v>8900</v>
      </c>
      <c r="S2945" s="6">
        <v>8900</v>
      </c>
      <c r="T2945" s="6">
        <v>18800</v>
      </c>
      <c r="U2945" s="6">
        <v>23900</v>
      </c>
      <c r="V2945" s="6">
        <v>27000</v>
      </c>
      <c r="W2945" s="6">
        <v>0</v>
      </c>
      <c r="X2945" s="6">
        <v>0</v>
      </c>
      <c r="Y2945" s="6">
        <v>8400</v>
      </c>
      <c r="Z2945" s="6">
        <v>8700</v>
      </c>
      <c r="AA2945" s="6">
        <v>6.5363303149999998</v>
      </c>
      <c r="AB2945" s="6">
        <v>-75.07477738</v>
      </c>
      <c r="AC2945" s="9" t="s">
        <v>67</v>
      </c>
      <c r="AD2945" s="6">
        <v>605354200</v>
      </c>
      <c r="AE2945" s="6" t="str">
        <f>MID(TablaPivotFinal[[#This Row],[Fecha]],1,4)</f>
        <v>2018</v>
      </c>
      <c r="AF2945" s="6" t="str">
        <f>MID(TablaPivotFinal[[#This Row],[Fecha]],5,3)</f>
        <v>Ene</v>
      </c>
      <c r="AG2945" s="9">
        <v>605354200</v>
      </c>
      <c r="AH2945" s="10">
        <v>69598</v>
      </c>
      <c r="AI2945" t="s">
        <v>1102</v>
      </c>
      <c r="AJ2945" t="s">
        <v>888</v>
      </c>
      <c r="AK2945" t="s">
        <v>1230</v>
      </c>
    </row>
    <row r="2946" spans="1:37" x14ac:dyDescent="0.3">
      <c r="A2946" t="str">
        <f t="shared" ref="A2946:A3009" si="138">_xlfn.CONCAT(H2946,"-",D2946)</f>
        <v>CISNEROS-Concesión Vías del Nus – VINUS S.A.S</v>
      </c>
      <c r="B2946" t="str">
        <f t="shared" si="136"/>
        <v>2018Feb</v>
      </c>
      <c r="C2946" t="str">
        <f t="shared" si="137"/>
        <v>6.536330315-75.07477738</v>
      </c>
      <c r="D2946" s="7" t="s">
        <v>570</v>
      </c>
      <c r="E2946" s="5">
        <v>6206</v>
      </c>
      <c r="F2946" s="7" t="s">
        <v>499</v>
      </c>
      <c r="G2946" s="5">
        <v>5</v>
      </c>
      <c r="H2946" s="7" t="s">
        <v>571</v>
      </c>
      <c r="I2946" s="7" t="s">
        <v>572</v>
      </c>
      <c r="J2946" s="7" t="s">
        <v>103</v>
      </c>
      <c r="K2946" s="7" t="s">
        <v>573</v>
      </c>
      <c r="L2946" s="7" t="s">
        <v>574</v>
      </c>
      <c r="M2946" s="5" t="s">
        <v>575</v>
      </c>
      <c r="N2946" s="5" t="s">
        <v>576</v>
      </c>
      <c r="O2946" s="7" t="s">
        <v>577</v>
      </c>
      <c r="P2946" s="5">
        <v>8300</v>
      </c>
      <c r="Q2946" s="5">
        <v>8900</v>
      </c>
      <c r="R2946" s="5">
        <v>8900</v>
      </c>
      <c r="S2946" s="5">
        <v>8900</v>
      </c>
      <c r="T2946" s="5">
        <v>18800</v>
      </c>
      <c r="U2946" s="5">
        <v>23900</v>
      </c>
      <c r="V2946" s="5">
        <v>27000</v>
      </c>
      <c r="W2946" s="5">
        <v>0</v>
      </c>
      <c r="X2946" s="5">
        <v>0</v>
      </c>
      <c r="Y2946" s="5">
        <v>8400</v>
      </c>
      <c r="Z2946" s="5">
        <v>8700</v>
      </c>
      <c r="AA2946" s="5">
        <v>6.5363303149999998</v>
      </c>
      <c r="AB2946" s="5">
        <v>-75.07477738</v>
      </c>
      <c r="AC2946" s="7" t="s">
        <v>69</v>
      </c>
      <c r="AD2946" s="5">
        <v>444387600</v>
      </c>
      <c r="AE2946" s="5" t="str">
        <f>MID(TablaPivotFinal[[#This Row],[Fecha]],1,4)</f>
        <v>2018</v>
      </c>
      <c r="AF2946" s="5" t="str">
        <f>MID(TablaPivotFinal[[#This Row],[Fecha]],5,3)</f>
        <v>Feb</v>
      </c>
      <c r="AG2946" s="7">
        <v>444387600</v>
      </c>
      <c r="AH2946" s="8">
        <v>48062</v>
      </c>
      <c r="AI2946" t="s">
        <v>1102</v>
      </c>
      <c r="AJ2946" t="s">
        <v>889</v>
      </c>
      <c r="AK2946" t="s">
        <v>1230</v>
      </c>
    </row>
    <row r="2947" spans="1:37" x14ac:dyDescent="0.3">
      <c r="A2947" t="str">
        <f t="shared" si="138"/>
        <v>CISNEROS-Concesión Vías del Nus – VINUS S.A.S</v>
      </c>
      <c r="B2947" t="str">
        <f t="shared" ref="B2947:B3010" si="139">_xlfn.CONCAT(AE2947,AF2947)</f>
        <v>2018Jul</v>
      </c>
      <c r="C2947" t="str">
        <f t="shared" ref="C2947:C3010" si="140">_xlfn.CONCAT(AA2947,AB2947)</f>
        <v>6.536330315-75.07477738</v>
      </c>
      <c r="D2947" s="9" t="s">
        <v>570</v>
      </c>
      <c r="E2947" s="6">
        <v>6206</v>
      </c>
      <c r="F2947" s="9" t="s">
        <v>499</v>
      </c>
      <c r="G2947" s="6">
        <v>5</v>
      </c>
      <c r="H2947" s="9" t="s">
        <v>571</v>
      </c>
      <c r="I2947" s="9" t="s">
        <v>572</v>
      </c>
      <c r="J2947" s="9" t="s">
        <v>103</v>
      </c>
      <c r="K2947" s="9" t="s">
        <v>573</v>
      </c>
      <c r="L2947" s="9" t="s">
        <v>574</v>
      </c>
      <c r="M2947" s="6" t="s">
        <v>575</v>
      </c>
      <c r="N2947" s="6" t="s">
        <v>576</v>
      </c>
      <c r="O2947" s="9" t="s">
        <v>577</v>
      </c>
      <c r="P2947" s="6">
        <v>8300</v>
      </c>
      <c r="Q2947" s="6">
        <v>8900</v>
      </c>
      <c r="R2947" s="6">
        <v>8900</v>
      </c>
      <c r="S2947" s="6">
        <v>8900</v>
      </c>
      <c r="T2947" s="6">
        <v>18800</v>
      </c>
      <c r="U2947" s="6">
        <v>23900</v>
      </c>
      <c r="V2947" s="6">
        <v>27000</v>
      </c>
      <c r="W2947" s="6">
        <v>0</v>
      </c>
      <c r="X2947" s="6">
        <v>0</v>
      </c>
      <c r="Y2947" s="6">
        <v>8400</v>
      </c>
      <c r="Z2947" s="6">
        <v>8700</v>
      </c>
      <c r="AA2947" s="6">
        <v>6.5363303149999998</v>
      </c>
      <c r="AB2947" s="6">
        <v>-75.07477738</v>
      </c>
      <c r="AC2947" s="9" t="s">
        <v>71</v>
      </c>
      <c r="AD2947" s="6">
        <v>563140200</v>
      </c>
      <c r="AE2947" s="6" t="str">
        <f>MID(TablaPivotFinal[[#This Row],[Fecha]],1,4)</f>
        <v>2018</v>
      </c>
      <c r="AF2947" s="6" t="str">
        <f>MID(TablaPivotFinal[[#This Row],[Fecha]],5,3)</f>
        <v>Jul</v>
      </c>
      <c r="AG2947" s="9">
        <v>563140200</v>
      </c>
      <c r="AH2947" s="10">
        <v>61606</v>
      </c>
      <c r="AI2947" t="s">
        <v>1102</v>
      </c>
      <c r="AJ2947" t="s">
        <v>894</v>
      </c>
      <c r="AK2947" t="s">
        <v>1230</v>
      </c>
    </row>
    <row r="2948" spans="1:37" x14ac:dyDescent="0.3">
      <c r="A2948" t="str">
        <f t="shared" si="138"/>
        <v>CISNEROS-Concesión Vías del Nus – VINUS S.A.S</v>
      </c>
      <c r="B2948" t="str">
        <f t="shared" si="139"/>
        <v>2018Jun</v>
      </c>
      <c r="C2948" t="str">
        <f t="shared" si="140"/>
        <v>6.536330315-75.07477738</v>
      </c>
      <c r="D2948" s="7" t="s">
        <v>570</v>
      </c>
      <c r="E2948" s="5">
        <v>6206</v>
      </c>
      <c r="F2948" s="7" t="s">
        <v>499</v>
      </c>
      <c r="G2948" s="5">
        <v>5</v>
      </c>
      <c r="H2948" s="7" t="s">
        <v>571</v>
      </c>
      <c r="I2948" s="7" t="s">
        <v>572</v>
      </c>
      <c r="J2948" s="7" t="s">
        <v>103</v>
      </c>
      <c r="K2948" s="7" t="s">
        <v>573</v>
      </c>
      <c r="L2948" s="7" t="s">
        <v>574</v>
      </c>
      <c r="M2948" s="5" t="s">
        <v>575</v>
      </c>
      <c r="N2948" s="5" t="s">
        <v>576</v>
      </c>
      <c r="O2948" s="7" t="s">
        <v>577</v>
      </c>
      <c r="P2948" s="5">
        <v>8300</v>
      </c>
      <c r="Q2948" s="5">
        <v>8900</v>
      </c>
      <c r="R2948" s="5">
        <v>8900</v>
      </c>
      <c r="S2948" s="5">
        <v>8900</v>
      </c>
      <c r="T2948" s="5">
        <v>18800</v>
      </c>
      <c r="U2948" s="5">
        <v>23900</v>
      </c>
      <c r="V2948" s="5">
        <v>27000</v>
      </c>
      <c r="W2948" s="5">
        <v>0</v>
      </c>
      <c r="X2948" s="5">
        <v>0</v>
      </c>
      <c r="Y2948" s="5">
        <v>8400</v>
      </c>
      <c r="Z2948" s="5">
        <v>8700</v>
      </c>
      <c r="AA2948" s="5">
        <v>6.5363303149999998</v>
      </c>
      <c r="AB2948" s="5">
        <v>-75.07477738</v>
      </c>
      <c r="AC2948" s="7" t="s">
        <v>73</v>
      </c>
      <c r="AD2948" s="5">
        <v>611131600</v>
      </c>
      <c r="AE2948" s="5" t="str">
        <f>MID(TablaPivotFinal[[#This Row],[Fecha]],1,4)</f>
        <v>2018</v>
      </c>
      <c r="AF2948" s="5" t="str">
        <f>MID(TablaPivotFinal[[#This Row],[Fecha]],5,3)</f>
        <v>Jun</v>
      </c>
      <c r="AG2948" s="7">
        <v>611131600</v>
      </c>
      <c r="AH2948" s="8">
        <v>63487</v>
      </c>
      <c r="AI2948" t="s">
        <v>1102</v>
      </c>
      <c r="AJ2948" t="s">
        <v>893</v>
      </c>
      <c r="AK2948" t="s">
        <v>1230</v>
      </c>
    </row>
    <row r="2949" spans="1:37" x14ac:dyDescent="0.3">
      <c r="A2949" t="str">
        <f t="shared" si="138"/>
        <v>CISNEROS-Concesión Vías del Nus – VINUS S.A.S</v>
      </c>
      <c r="B2949" t="str">
        <f t="shared" si="139"/>
        <v>2018Mar</v>
      </c>
      <c r="C2949" t="str">
        <f t="shared" si="140"/>
        <v>6.536330315-75.07477738</v>
      </c>
      <c r="D2949" s="9" t="s">
        <v>570</v>
      </c>
      <c r="E2949" s="6">
        <v>6206</v>
      </c>
      <c r="F2949" s="9" t="s">
        <v>499</v>
      </c>
      <c r="G2949" s="6">
        <v>5</v>
      </c>
      <c r="H2949" s="9" t="s">
        <v>571</v>
      </c>
      <c r="I2949" s="9" t="s">
        <v>572</v>
      </c>
      <c r="J2949" s="9" t="s">
        <v>103</v>
      </c>
      <c r="K2949" s="9" t="s">
        <v>573</v>
      </c>
      <c r="L2949" s="9" t="s">
        <v>574</v>
      </c>
      <c r="M2949" s="6" t="s">
        <v>575</v>
      </c>
      <c r="N2949" s="6" t="s">
        <v>576</v>
      </c>
      <c r="O2949" s="9" t="s">
        <v>577</v>
      </c>
      <c r="P2949" s="6">
        <v>8300</v>
      </c>
      <c r="Q2949" s="6">
        <v>8900</v>
      </c>
      <c r="R2949" s="6">
        <v>8900</v>
      </c>
      <c r="S2949" s="6">
        <v>8900</v>
      </c>
      <c r="T2949" s="6">
        <v>18800</v>
      </c>
      <c r="U2949" s="6">
        <v>23900</v>
      </c>
      <c r="V2949" s="6">
        <v>27000</v>
      </c>
      <c r="W2949" s="6">
        <v>0</v>
      </c>
      <c r="X2949" s="6">
        <v>0</v>
      </c>
      <c r="Y2949" s="6">
        <v>8400</v>
      </c>
      <c r="Z2949" s="6">
        <v>8700</v>
      </c>
      <c r="AA2949" s="6">
        <v>6.5363303149999998</v>
      </c>
      <c r="AB2949" s="6">
        <v>-75.07477738</v>
      </c>
      <c r="AC2949" s="9" t="s">
        <v>75</v>
      </c>
      <c r="AD2949" s="6">
        <v>528228700</v>
      </c>
      <c r="AE2949" s="6" t="str">
        <f>MID(TablaPivotFinal[[#This Row],[Fecha]],1,4)</f>
        <v>2018</v>
      </c>
      <c r="AF2949" s="6" t="str">
        <f>MID(TablaPivotFinal[[#This Row],[Fecha]],5,3)</f>
        <v>Mar</v>
      </c>
      <c r="AG2949" s="9">
        <v>528228700</v>
      </c>
      <c r="AH2949" s="10">
        <v>59421</v>
      </c>
      <c r="AI2949" t="s">
        <v>1102</v>
      </c>
      <c r="AJ2949" t="s">
        <v>890</v>
      </c>
      <c r="AK2949" t="s">
        <v>1230</v>
      </c>
    </row>
    <row r="2950" spans="1:37" x14ac:dyDescent="0.3">
      <c r="A2950" t="str">
        <f t="shared" si="138"/>
        <v>CISNEROS-Concesión Vías del Nus – VINUS S.A.S</v>
      </c>
      <c r="B2950" t="str">
        <f t="shared" si="139"/>
        <v>2018May</v>
      </c>
      <c r="C2950" t="str">
        <f t="shared" si="140"/>
        <v>6.536330315-75.07477738</v>
      </c>
      <c r="D2950" s="7" t="s">
        <v>570</v>
      </c>
      <c r="E2950" s="5">
        <v>6206</v>
      </c>
      <c r="F2950" s="7" t="s">
        <v>499</v>
      </c>
      <c r="G2950" s="5">
        <v>5</v>
      </c>
      <c r="H2950" s="7" t="s">
        <v>571</v>
      </c>
      <c r="I2950" s="7" t="s">
        <v>572</v>
      </c>
      <c r="J2950" s="7" t="s">
        <v>103</v>
      </c>
      <c r="K2950" s="7" t="s">
        <v>573</v>
      </c>
      <c r="L2950" s="7" t="s">
        <v>574</v>
      </c>
      <c r="M2950" s="5" t="s">
        <v>575</v>
      </c>
      <c r="N2950" s="5" t="s">
        <v>576</v>
      </c>
      <c r="O2950" s="7" t="s">
        <v>577</v>
      </c>
      <c r="P2950" s="5">
        <v>8300</v>
      </c>
      <c r="Q2950" s="5">
        <v>8900</v>
      </c>
      <c r="R2950" s="5">
        <v>8900</v>
      </c>
      <c r="S2950" s="5">
        <v>8900</v>
      </c>
      <c r="T2950" s="5">
        <v>18800</v>
      </c>
      <c r="U2950" s="5">
        <v>23900</v>
      </c>
      <c r="V2950" s="5">
        <v>27000</v>
      </c>
      <c r="W2950" s="5">
        <v>0</v>
      </c>
      <c r="X2950" s="5">
        <v>0</v>
      </c>
      <c r="Y2950" s="5">
        <v>8400</v>
      </c>
      <c r="Z2950" s="5">
        <v>8700</v>
      </c>
      <c r="AA2950" s="5">
        <v>6.5363303149999998</v>
      </c>
      <c r="AB2950" s="5">
        <v>-75.07477738</v>
      </c>
      <c r="AC2950" s="7" t="s">
        <v>77</v>
      </c>
      <c r="AD2950" s="5">
        <v>511856900</v>
      </c>
      <c r="AE2950" s="5" t="str">
        <f>MID(TablaPivotFinal[[#This Row],[Fecha]],1,4)</f>
        <v>2018</v>
      </c>
      <c r="AF2950" s="5" t="str">
        <f>MID(TablaPivotFinal[[#This Row],[Fecha]],5,3)</f>
        <v>May</v>
      </c>
      <c r="AG2950" s="7">
        <v>511856900</v>
      </c>
      <c r="AH2950" s="8">
        <v>55037</v>
      </c>
      <c r="AI2950" t="s">
        <v>1102</v>
      </c>
      <c r="AJ2950" t="s">
        <v>892</v>
      </c>
      <c r="AK2950" t="s">
        <v>1230</v>
      </c>
    </row>
    <row r="2951" spans="1:37" x14ac:dyDescent="0.3">
      <c r="A2951" t="str">
        <f t="shared" si="138"/>
        <v>CISNEROS-Concesión Vías del Nus – VINUS S.A.S</v>
      </c>
      <c r="B2951" t="str">
        <f t="shared" si="139"/>
        <v>2018Nov</v>
      </c>
      <c r="C2951" t="str">
        <f t="shared" si="140"/>
        <v>6.536330315-75.07477738</v>
      </c>
      <c r="D2951" s="9" t="s">
        <v>570</v>
      </c>
      <c r="E2951" s="6">
        <v>6206</v>
      </c>
      <c r="F2951" s="9" t="s">
        <v>499</v>
      </c>
      <c r="G2951" s="6">
        <v>5</v>
      </c>
      <c r="H2951" s="9" t="s">
        <v>571</v>
      </c>
      <c r="I2951" s="9" t="s">
        <v>572</v>
      </c>
      <c r="J2951" s="9" t="s">
        <v>103</v>
      </c>
      <c r="K2951" s="9" t="s">
        <v>573</v>
      </c>
      <c r="L2951" s="9" t="s">
        <v>574</v>
      </c>
      <c r="M2951" s="6" t="s">
        <v>575</v>
      </c>
      <c r="N2951" s="6" t="s">
        <v>576</v>
      </c>
      <c r="O2951" s="9" t="s">
        <v>577</v>
      </c>
      <c r="P2951" s="6">
        <v>8300</v>
      </c>
      <c r="Q2951" s="6">
        <v>8900</v>
      </c>
      <c r="R2951" s="6">
        <v>8900</v>
      </c>
      <c r="S2951" s="6">
        <v>8900</v>
      </c>
      <c r="T2951" s="6">
        <v>18800</v>
      </c>
      <c r="U2951" s="6">
        <v>23900</v>
      </c>
      <c r="V2951" s="6">
        <v>27000</v>
      </c>
      <c r="W2951" s="6">
        <v>0</v>
      </c>
      <c r="X2951" s="6">
        <v>0</v>
      </c>
      <c r="Y2951" s="6">
        <v>8400</v>
      </c>
      <c r="Z2951" s="6">
        <v>8700</v>
      </c>
      <c r="AA2951" s="6">
        <v>6.5363303149999998</v>
      </c>
      <c r="AB2951" s="6">
        <v>-75.07477738</v>
      </c>
      <c r="AC2951" s="9" t="s">
        <v>79</v>
      </c>
      <c r="AD2951" s="6">
        <v>514702800</v>
      </c>
      <c r="AE2951" s="6" t="str">
        <f>MID(TablaPivotFinal[[#This Row],[Fecha]],1,4)</f>
        <v>2018</v>
      </c>
      <c r="AF2951" s="6" t="str">
        <f>MID(TablaPivotFinal[[#This Row],[Fecha]],5,3)</f>
        <v>Nov</v>
      </c>
      <c r="AG2951" s="9">
        <v>514702800</v>
      </c>
      <c r="AH2951" s="10">
        <v>57370</v>
      </c>
      <c r="AI2951" t="s">
        <v>1102</v>
      </c>
      <c r="AJ2951" t="s">
        <v>898</v>
      </c>
      <c r="AK2951" t="s">
        <v>1230</v>
      </c>
    </row>
    <row r="2952" spans="1:37" x14ac:dyDescent="0.3">
      <c r="A2952" t="str">
        <f t="shared" si="138"/>
        <v>CISNEROS-Concesión Vías del Nus – VINUS S.A.S</v>
      </c>
      <c r="B2952" t="str">
        <f t="shared" si="139"/>
        <v>2018Oct</v>
      </c>
      <c r="C2952" t="str">
        <f t="shared" si="140"/>
        <v>6.536330315-75.07477738</v>
      </c>
      <c r="D2952" s="7" t="s">
        <v>570</v>
      </c>
      <c r="E2952" s="5">
        <v>6206</v>
      </c>
      <c r="F2952" s="7" t="s">
        <v>499</v>
      </c>
      <c r="G2952" s="5">
        <v>5</v>
      </c>
      <c r="H2952" s="7" t="s">
        <v>571</v>
      </c>
      <c r="I2952" s="7" t="s">
        <v>572</v>
      </c>
      <c r="J2952" s="7" t="s">
        <v>103</v>
      </c>
      <c r="K2952" s="7" t="s">
        <v>573</v>
      </c>
      <c r="L2952" s="7" t="s">
        <v>574</v>
      </c>
      <c r="M2952" s="5" t="s">
        <v>575</v>
      </c>
      <c r="N2952" s="5" t="s">
        <v>576</v>
      </c>
      <c r="O2952" s="7" t="s">
        <v>577</v>
      </c>
      <c r="P2952" s="5">
        <v>8300</v>
      </c>
      <c r="Q2952" s="5">
        <v>8900</v>
      </c>
      <c r="R2952" s="5">
        <v>8900</v>
      </c>
      <c r="S2952" s="5">
        <v>8900</v>
      </c>
      <c r="T2952" s="5">
        <v>18800</v>
      </c>
      <c r="U2952" s="5">
        <v>23900</v>
      </c>
      <c r="V2952" s="5">
        <v>27000</v>
      </c>
      <c r="W2952" s="5">
        <v>0</v>
      </c>
      <c r="X2952" s="5">
        <v>0</v>
      </c>
      <c r="Y2952" s="5">
        <v>8400</v>
      </c>
      <c r="Z2952" s="5">
        <v>8700</v>
      </c>
      <c r="AA2952" s="5">
        <v>6.5363303149999998</v>
      </c>
      <c r="AB2952" s="5">
        <v>-75.07477738</v>
      </c>
      <c r="AC2952" s="7" t="s">
        <v>81</v>
      </c>
      <c r="AD2952" s="5">
        <v>564433200</v>
      </c>
      <c r="AE2952" s="5" t="str">
        <f>MID(TablaPivotFinal[[#This Row],[Fecha]],1,4)</f>
        <v>2018</v>
      </c>
      <c r="AF2952" s="5" t="str">
        <f>MID(TablaPivotFinal[[#This Row],[Fecha]],5,3)</f>
        <v>Oct</v>
      </c>
      <c r="AG2952" s="7">
        <v>564433200</v>
      </c>
      <c r="AH2952" s="8">
        <v>61488</v>
      </c>
      <c r="AI2952" t="s">
        <v>1102</v>
      </c>
      <c r="AJ2952" t="s">
        <v>897</v>
      </c>
      <c r="AK2952" t="s">
        <v>1230</v>
      </c>
    </row>
    <row r="2953" spans="1:37" x14ac:dyDescent="0.3">
      <c r="A2953" t="str">
        <f t="shared" si="138"/>
        <v>CISNEROS-Concesión Vías del Nus – VINUS S.A.S</v>
      </c>
      <c r="B2953" t="str">
        <f t="shared" si="139"/>
        <v>2018Sep</v>
      </c>
      <c r="C2953" t="str">
        <f t="shared" si="140"/>
        <v>6.536330315-75.07477738</v>
      </c>
      <c r="D2953" s="9" t="s">
        <v>570</v>
      </c>
      <c r="E2953" s="6">
        <v>6206</v>
      </c>
      <c r="F2953" s="9" t="s">
        <v>499</v>
      </c>
      <c r="G2953" s="6">
        <v>5</v>
      </c>
      <c r="H2953" s="9" t="s">
        <v>571</v>
      </c>
      <c r="I2953" s="9" t="s">
        <v>572</v>
      </c>
      <c r="J2953" s="9" t="s">
        <v>103</v>
      </c>
      <c r="K2953" s="9" t="s">
        <v>573</v>
      </c>
      <c r="L2953" s="9" t="s">
        <v>574</v>
      </c>
      <c r="M2953" s="6" t="s">
        <v>575</v>
      </c>
      <c r="N2953" s="6" t="s">
        <v>576</v>
      </c>
      <c r="O2953" s="9" t="s">
        <v>577</v>
      </c>
      <c r="P2953" s="6">
        <v>8300</v>
      </c>
      <c r="Q2953" s="6">
        <v>8900</v>
      </c>
      <c r="R2953" s="6">
        <v>8900</v>
      </c>
      <c r="S2953" s="6">
        <v>8900</v>
      </c>
      <c r="T2953" s="6">
        <v>18800</v>
      </c>
      <c r="U2953" s="6">
        <v>23900</v>
      </c>
      <c r="V2953" s="6">
        <v>27000</v>
      </c>
      <c r="W2953" s="6">
        <v>0</v>
      </c>
      <c r="X2953" s="6">
        <v>0</v>
      </c>
      <c r="Y2953" s="6">
        <v>8400</v>
      </c>
      <c r="Z2953" s="6">
        <v>8700</v>
      </c>
      <c r="AA2953" s="6">
        <v>6.5363303149999998</v>
      </c>
      <c r="AB2953" s="6">
        <v>-75.07477738</v>
      </c>
      <c r="AC2953" s="9" t="s">
        <v>83</v>
      </c>
      <c r="AD2953" s="6">
        <v>523584600</v>
      </c>
      <c r="AE2953" s="6" t="str">
        <f>MID(TablaPivotFinal[[#This Row],[Fecha]],1,4)</f>
        <v>2018</v>
      </c>
      <c r="AF2953" s="6" t="str">
        <f>MID(TablaPivotFinal[[#This Row],[Fecha]],5,3)</f>
        <v>Sep</v>
      </c>
      <c r="AG2953" s="9">
        <v>523584600</v>
      </c>
      <c r="AH2953" s="10">
        <v>56575</v>
      </c>
      <c r="AI2953" t="s">
        <v>1102</v>
      </c>
      <c r="AJ2953" t="s">
        <v>896</v>
      </c>
      <c r="AK2953" t="s">
        <v>1230</v>
      </c>
    </row>
    <row r="2954" spans="1:37" x14ac:dyDescent="0.3">
      <c r="A2954" t="str">
        <f t="shared" si="138"/>
        <v>CURITI-</v>
      </c>
      <c r="B2954" t="str">
        <f t="shared" si="139"/>
        <v>2016Abr</v>
      </c>
      <c r="C2954" t="str">
        <f t="shared" si="140"/>
        <v>6.617696089-73.08030867</v>
      </c>
      <c r="D2954" s="7"/>
      <c r="E2954" s="5" t="s">
        <v>579</v>
      </c>
      <c r="F2954" s="7" t="s">
        <v>532</v>
      </c>
      <c r="G2954" s="5">
        <v>68</v>
      </c>
      <c r="H2954" s="7" t="s">
        <v>580</v>
      </c>
      <c r="I2954" s="7" t="s">
        <v>456</v>
      </c>
      <c r="J2954" s="7" t="s">
        <v>111</v>
      </c>
      <c r="K2954" s="7" t="s">
        <v>581</v>
      </c>
      <c r="L2954" s="7" t="s">
        <v>457</v>
      </c>
      <c r="M2954" s="5">
        <v>-1</v>
      </c>
      <c r="N2954" s="5">
        <v>-1</v>
      </c>
      <c r="O2954" s="7" t="s">
        <v>582</v>
      </c>
      <c r="P2954" s="5">
        <v>8200</v>
      </c>
      <c r="Q2954" s="5">
        <v>8900</v>
      </c>
      <c r="R2954" s="5">
        <v>22900</v>
      </c>
      <c r="S2954" s="5">
        <v>28500</v>
      </c>
      <c r="T2954" s="5">
        <v>33300</v>
      </c>
      <c r="U2954" s="5">
        <v>0</v>
      </c>
      <c r="V2954" s="5">
        <v>0</v>
      </c>
      <c r="W2954" s="5">
        <v>0</v>
      </c>
      <c r="X2954" s="5">
        <v>0</v>
      </c>
      <c r="Y2954" s="5">
        <v>9300</v>
      </c>
      <c r="Z2954" s="5">
        <v>9500</v>
      </c>
      <c r="AA2954" s="5">
        <v>6.6176960889999998</v>
      </c>
      <c r="AB2954" s="5">
        <v>-73.080308669999994</v>
      </c>
      <c r="AC2954" s="7" t="s">
        <v>13</v>
      </c>
      <c r="AD2954" s="5">
        <v>1213525900</v>
      </c>
      <c r="AE2954" s="5" t="str">
        <f>MID(TablaPivotFinal[[#This Row],[Fecha]],1,4)</f>
        <v>2016</v>
      </c>
      <c r="AF2954" s="5" t="str">
        <f>MID(TablaPivotFinal[[#This Row],[Fecha]],5,3)</f>
        <v>Abr</v>
      </c>
      <c r="AG2954" s="7">
        <v>1213525900</v>
      </c>
      <c r="AH2954" s="8">
        <v>111937</v>
      </c>
      <c r="AI2954" t="s">
        <v>1103</v>
      </c>
      <c r="AJ2954" t="s">
        <v>867</v>
      </c>
      <c r="AK2954" t="s">
        <v>1231</v>
      </c>
    </row>
    <row r="2955" spans="1:37" x14ac:dyDescent="0.3">
      <c r="A2955" t="str">
        <f t="shared" si="138"/>
        <v>CURITI-</v>
      </c>
      <c r="B2955" t="str">
        <f t="shared" si="139"/>
        <v>2016Ago</v>
      </c>
      <c r="C2955" t="str">
        <f t="shared" si="140"/>
        <v>6.617696089-73.08030867</v>
      </c>
      <c r="D2955" s="9"/>
      <c r="E2955" s="6" t="s">
        <v>579</v>
      </c>
      <c r="F2955" s="9" t="s">
        <v>532</v>
      </c>
      <c r="G2955" s="6">
        <v>68</v>
      </c>
      <c r="H2955" s="9" t="s">
        <v>580</v>
      </c>
      <c r="I2955" s="9" t="s">
        <v>456</v>
      </c>
      <c r="J2955" s="9" t="s">
        <v>111</v>
      </c>
      <c r="K2955" s="9" t="s">
        <v>581</v>
      </c>
      <c r="L2955" s="9" t="s">
        <v>457</v>
      </c>
      <c r="M2955" s="6">
        <v>-1</v>
      </c>
      <c r="N2955" s="6">
        <v>-1</v>
      </c>
      <c r="O2955" s="9" t="s">
        <v>582</v>
      </c>
      <c r="P2955" s="6">
        <v>8200</v>
      </c>
      <c r="Q2955" s="6">
        <v>8900</v>
      </c>
      <c r="R2955" s="6">
        <v>22900</v>
      </c>
      <c r="S2955" s="6">
        <v>28500</v>
      </c>
      <c r="T2955" s="6">
        <v>33300</v>
      </c>
      <c r="U2955" s="6">
        <v>0</v>
      </c>
      <c r="V2955" s="6">
        <v>0</v>
      </c>
      <c r="W2955" s="6">
        <v>0</v>
      </c>
      <c r="X2955" s="6">
        <v>0</v>
      </c>
      <c r="Y2955" s="6">
        <v>9300</v>
      </c>
      <c r="Z2955" s="6">
        <v>9500</v>
      </c>
      <c r="AA2955" s="6">
        <v>6.6176960889999998</v>
      </c>
      <c r="AB2955" s="6">
        <v>-73.080308669999994</v>
      </c>
      <c r="AC2955" s="9" t="s">
        <v>15</v>
      </c>
      <c r="AD2955" s="6">
        <v>1369615200</v>
      </c>
      <c r="AE2955" s="6" t="str">
        <f>MID(TablaPivotFinal[[#This Row],[Fecha]],1,4)</f>
        <v>2016</v>
      </c>
      <c r="AF2955" s="6" t="str">
        <f>MID(TablaPivotFinal[[#This Row],[Fecha]],5,3)</f>
        <v>Ago</v>
      </c>
      <c r="AG2955" s="9">
        <v>1369615200</v>
      </c>
      <c r="AH2955" s="10">
        <v>132620</v>
      </c>
      <c r="AI2955" t="s">
        <v>1103</v>
      </c>
      <c r="AJ2955" t="s">
        <v>871</v>
      </c>
      <c r="AK2955" t="s">
        <v>1231</v>
      </c>
    </row>
    <row r="2956" spans="1:37" x14ac:dyDescent="0.3">
      <c r="A2956" t="str">
        <f t="shared" si="138"/>
        <v>CURITI-</v>
      </c>
      <c r="B2956" t="str">
        <f t="shared" si="139"/>
        <v>2016Dic</v>
      </c>
      <c r="C2956" t="str">
        <f t="shared" si="140"/>
        <v>6.617696089-73.08030867</v>
      </c>
      <c r="D2956" s="7"/>
      <c r="E2956" s="5" t="s">
        <v>579</v>
      </c>
      <c r="F2956" s="7" t="s">
        <v>532</v>
      </c>
      <c r="G2956" s="5">
        <v>68</v>
      </c>
      <c r="H2956" s="7" t="s">
        <v>580</v>
      </c>
      <c r="I2956" s="7" t="s">
        <v>456</v>
      </c>
      <c r="J2956" s="7" t="s">
        <v>111</v>
      </c>
      <c r="K2956" s="7" t="s">
        <v>581</v>
      </c>
      <c r="L2956" s="7" t="s">
        <v>457</v>
      </c>
      <c r="M2956" s="5">
        <v>-1</v>
      </c>
      <c r="N2956" s="5">
        <v>-1</v>
      </c>
      <c r="O2956" s="7" t="s">
        <v>582</v>
      </c>
      <c r="P2956" s="5">
        <v>8200</v>
      </c>
      <c r="Q2956" s="5">
        <v>8900</v>
      </c>
      <c r="R2956" s="5">
        <v>22900</v>
      </c>
      <c r="S2956" s="5">
        <v>28500</v>
      </c>
      <c r="T2956" s="5">
        <v>33300</v>
      </c>
      <c r="U2956" s="5">
        <v>0</v>
      </c>
      <c r="V2956" s="5">
        <v>0</v>
      </c>
      <c r="W2956" s="5">
        <v>0</v>
      </c>
      <c r="X2956" s="5">
        <v>0</v>
      </c>
      <c r="Y2956" s="5">
        <v>9300</v>
      </c>
      <c r="Z2956" s="5">
        <v>9500</v>
      </c>
      <c r="AA2956" s="5">
        <v>6.6176960889999998</v>
      </c>
      <c r="AB2956" s="5">
        <v>-73.080308669999994</v>
      </c>
      <c r="AC2956" s="7" t="s">
        <v>17</v>
      </c>
      <c r="AD2956" s="5">
        <v>1646457200</v>
      </c>
      <c r="AE2956" s="5" t="str">
        <f>MID(TablaPivotFinal[[#This Row],[Fecha]],1,4)</f>
        <v>2016</v>
      </c>
      <c r="AF2956" s="5" t="str">
        <f>MID(TablaPivotFinal[[#This Row],[Fecha]],5,3)</f>
        <v>Dic</v>
      </c>
      <c r="AG2956" s="7">
        <v>1646457200</v>
      </c>
      <c r="AH2956" s="8">
        <v>171958</v>
      </c>
      <c r="AI2956" t="s">
        <v>1103</v>
      </c>
      <c r="AJ2956" t="s">
        <v>875</v>
      </c>
      <c r="AK2956" t="s">
        <v>1231</v>
      </c>
    </row>
    <row r="2957" spans="1:37" x14ac:dyDescent="0.3">
      <c r="A2957" t="str">
        <f t="shared" si="138"/>
        <v>CURITI-</v>
      </c>
      <c r="B2957" t="str">
        <f t="shared" si="139"/>
        <v>2016Ene</v>
      </c>
      <c r="C2957" t="str">
        <f t="shared" si="140"/>
        <v>6.617696089-73.08030867</v>
      </c>
      <c r="D2957" s="9"/>
      <c r="E2957" s="6" t="s">
        <v>579</v>
      </c>
      <c r="F2957" s="9" t="s">
        <v>532</v>
      </c>
      <c r="G2957" s="6">
        <v>68</v>
      </c>
      <c r="H2957" s="9" t="s">
        <v>580</v>
      </c>
      <c r="I2957" s="9" t="s">
        <v>456</v>
      </c>
      <c r="J2957" s="9" t="s">
        <v>111</v>
      </c>
      <c r="K2957" s="9" t="s">
        <v>581</v>
      </c>
      <c r="L2957" s="9" t="s">
        <v>457</v>
      </c>
      <c r="M2957" s="6">
        <v>-1</v>
      </c>
      <c r="N2957" s="6">
        <v>-1</v>
      </c>
      <c r="O2957" s="9" t="s">
        <v>582</v>
      </c>
      <c r="P2957" s="6">
        <v>8200</v>
      </c>
      <c r="Q2957" s="6">
        <v>8900</v>
      </c>
      <c r="R2957" s="6">
        <v>22900</v>
      </c>
      <c r="S2957" s="6">
        <v>28500</v>
      </c>
      <c r="T2957" s="6">
        <v>33300</v>
      </c>
      <c r="U2957" s="6">
        <v>0</v>
      </c>
      <c r="V2957" s="6">
        <v>0</v>
      </c>
      <c r="W2957" s="6">
        <v>0</v>
      </c>
      <c r="X2957" s="6">
        <v>0</v>
      </c>
      <c r="Y2957" s="6">
        <v>9300</v>
      </c>
      <c r="Z2957" s="6">
        <v>9500</v>
      </c>
      <c r="AA2957" s="6">
        <v>6.6176960889999998</v>
      </c>
      <c r="AB2957" s="6">
        <v>-73.080308669999994</v>
      </c>
      <c r="AC2957" s="9" t="s">
        <v>19</v>
      </c>
      <c r="AD2957" s="6">
        <v>1736713600</v>
      </c>
      <c r="AE2957" s="6" t="str">
        <f>MID(TablaPivotFinal[[#This Row],[Fecha]],1,4)</f>
        <v>2016</v>
      </c>
      <c r="AF2957" s="6" t="str">
        <f>MID(TablaPivotFinal[[#This Row],[Fecha]],5,3)</f>
        <v>Ene</v>
      </c>
      <c r="AG2957" s="9">
        <v>1736713600</v>
      </c>
      <c r="AH2957" s="10">
        <v>191839</v>
      </c>
      <c r="AI2957" t="s">
        <v>1103</v>
      </c>
      <c r="AJ2957" t="s">
        <v>864</v>
      </c>
      <c r="AK2957" t="s">
        <v>1231</v>
      </c>
    </row>
    <row r="2958" spans="1:37" x14ac:dyDescent="0.3">
      <c r="A2958" t="str">
        <f t="shared" si="138"/>
        <v>CURITI-</v>
      </c>
      <c r="B2958" t="str">
        <f t="shared" si="139"/>
        <v>2016Feb</v>
      </c>
      <c r="C2958" t="str">
        <f t="shared" si="140"/>
        <v>6.617696089-73.08030867</v>
      </c>
      <c r="D2958" s="7"/>
      <c r="E2958" s="5" t="s">
        <v>579</v>
      </c>
      <c r="F2958" s="7" t="s">
        <v>532</v>
      </c>
      <c r="G2958" s="5">
        <v>68</v>
      </c>
      <c r="H2958" s="7" t="s">
        <v>580</v>
      </c>
      <c r="I2958" s="7" t="s">
        <v>456</v>
      </c>
      <c r="J2958" s="7" t="s">
        <v>111</v>
      </c>
      <c r="K2958" s="7" t="s">
        <v>581</v>
      </c>
      <c r="L2958" s="7" t="s">
        <v>457</v>
      </c>
      <c r="M2958" s="5">
        <v>-1</v>
      </c>
      <c r="N2958" s="5">
        <v>-1</v>
      </c>
      <c r="O2958" s="7" t="s">
        <v>582</v>
      </c>
      <c r="P2958" s="5">
        <v>8200</v>
      </c>
      <c r="Q2958" s="5">
        <v>8900</v>
      </c>
      <c r="R2958" s="5">
        <v>22900</v>
      </c>
      <c r="S2958" s="5">
        <v>28500</v>
      </c>
      <c r="T2958" s="5">
        <v>33300</v>
      </c>
      <c r="U2958" s="5">
        <v>0</v>
      </c>
      <c r="V2958" s="5">
        <v>0</v>
      </c>
      <c r="W2958" s="5">
        <v>0</v>
      </c>
      <c r="X2958" s="5">
        <v>0</v>
      </c>
      <c r="Y2958" s="5">
        <v>9300</v>
      </c>
      <c r="Z2958" s="5">
        <v>9500</v>
      </c>
      <c r="AA2958" s="5">
        <v>6.6176960889999998</v>
      </c>
      <c r="AB2958" s="5">
        <v>-73.080308669999994</v>
      </c>
      <c r="AC2958" s="7" t="s">
        <v>21</v>
      </c>
      <c r="AD2958" s="5">
        <v>1222291800</v>
      </c>
      <c r="AE2958" s="5" t="str">
        <f>MID(TablaPivotFinal[[#This Row],[Fecha]],1,4)</f>
        <v>2016</v>
      </c>
      <c r="AF2958" s="5" t="str">
        <f>MID(TablaPivotFinal[[#This Row],[Fecha]],5,3)</f>
        <v>Feb</v>
      </c>
      <c r="AG2958" s="7">
        <v>1222291800</v>
      </c>
      <c r="AH2958" s="8">
        <v>113766</v>
      </c>
      <c r="AI2958" t="s">
        <v>1103</v>
      </c>
      <c r="AJ2958" t="s">
        <v>865</v>
      </c>
      <c r="AK2958" t="s">
        <v>1231</v>
      </c>
    </row>
    <row r="2959" spans="1:37" x14ac:dyDescent="0.3">
      <c r="A2959" t="str">
        <f t="shared" si="138"/>
        <v>CURITI-</v>
      </c>
      <c r="B2959" t="str">
        <f t="shared" si="139"/>
        <v>2016Jul</v>
      </c>
      <c r="C2959" t="str">
        <f t="shared" si="140"/>
        <v>6.617696089-73.08030867</v>
      </c>
      <c r="D2959" s="9"/>
      <c r="E2959" s="6" t="s">
        <v>579</v>
      </c>
      <c r="F2959" s="9" t="s">
        <v>532</v>
      </c>
      <c r="G2959" s="6">
        <v>68</v>
      </c>
      <c r="H2959" s="9" t="s">
        <v>580</v>
      </c>
      <c r="I2959" s="9" t="s">
        <v>456</v>
      </c>
      <c r="J2959" s="9" t="s">
        <v>111</v>
      </c>
      <c r="K2959" s="9" t="s">
        <v>581</v>
      </c>
      <c r="L2959" s="9" t="s">
        <v>457</v>
      </c>
      <c r="M2959" s="6">
        <v>-1</v>
      </c>
      <c r="N2959" s="6">
        <v>-1</v>
      </c>
      <c r="O2959" s="9" t="s">
        <v>582</v>
      </c>
      <c r="P2959" s="6">
        <v>8200</v>
      </c>
      <c r="Q2959" s="6">
        <v>8900</v>
      </c>
      <c r="R2959" s="6">
        <v>22900</v>
      </c>
      <c r="S2959" s="6">
        <v>28500</v>
      </c>
      <c r="T2959" s="6">
        <v>33300</v>
      </c>
      <c r="U2959" s="6">
        <v>0</v>
      </c>
      <c r="V2959" s="6">
        <v>0</v>
      </c>
      <c r="W2959" s="6">
        <v>0</v>
      </c>
      <c r="X2959" s="6">
        <v>0</v>
      </c>
      <c r="Y2959" s="6">
        <v>9300</v>
      </c>
      <c r="Z2959" s="6">
        <v>9500</v>
      </c>
      <c r="AA2959" s="6">
        <v>6.6176960889999998</v>
      </c>
      <c r="AB2959" s="6">
        <v>-73.080308669999994</v>
      </c>
      <c r="AC2959" s="9" t="s">
        <v>23</v>
      </c>
      <c r="AD2959" s="6">
        <v>1149866500</v>
      </c>
      <c r="AE2959" s="6" t="str">
        <f>MID(TablaPivotFinal[[#This Row],[Fecha]],1,4)</f>
        <v>2016</v>
      </c>
      <c r="AF2959" s="6" t="str">
        <f>MID(TablaPivotFinal[[#This Row],[Fecha]],5,3)</f>
        <v>Jul</v>
      </c>
      <c r="AG2959" s="9">
        <v>1149866500</v>
      </c>
      <c r="AH2959" s="10">
        <v>129025</v>
      </c>
      <c r="AI2959" t="s">
        <v>1103</v>
      </c>
      <c r="AJ2959" t="s">
        <v>870</v>
      </c>
      <c r="AK2959" t="s">
        <v>1231</v>
      </c>
    </row>
    <row r="2960" spans="1:37" x14ac:dyDescent="0.3">
      <c r="A2960" t="str">
        <f t="shared" si="138"/>
        <v>CURITI-</v>
      </c>
      <c r="B2960" t="str">
        <f t="shared" si="139"/>
        <v>2016Jun</v>
      </c>
      <c r="C2960" t="str">
        <f t="shared" si="140"/>
        <v>6.617696089-73.08030867</v>
      </c>
      <c r="D2960" s="7"/>
      <c r="E2960" s="5" t="s">
        <v>579</v>
      </c>
      <c r="F2960" s="7" t="s">
        <v>532</v>
      </c>
      <c r="G2960" s="5">
        <v>68</v>
      </c>
      <c r="H2960" s="7" t="s">
        <v>580</v>
      </c>
      <c r="I2960" s="7" t="s">
        <v>456</v>
      </c>
      <c r="J2960" s="7" t="s">
        <v>111</v>
      </c>
      <c r="K2960" s="7" t="s">
        <v>581</v>
      </c>
      <c r="L2960" s="7" t="s">
        <v>457</v>
      </c>
      <c r="M2960" s="5">
        <v>-1</v>
      </c>
      <c r="N2960" s="5">
        <v>-1</v>
      </c>
      <c r="O2960" s="7" t="s">
        <v>582</v>
      </c>
      <c r="P2960" s="5">
        <v>8200</v>
      </c>
      <c r="Q2960" s="5">
        <v>8900</v>
      </c>
      <c r="R2960" s="5">
        <v>22900</v>
      </c>
      <c r="S2960" s="5">
        <v>28500</v>
      </c>
      <c r="T2960" s="5">
        <v>33300</v>
      </c>
      <c r="U2960" s="5">
        <v>0</v>
      </c>
      <c r="V2960" s="5">
        <v>0</v>
      </c>
      <c r="W2960" s="5">
        <v>0</v>
      </c>
      <c r="X2960" s="5">
        <v>0</v>
      </c>
      <c r="Y2960" s="5">
        <v>9300</v>
      </c>
      <c r="Z2960" s="5">
        <v>9500</v>
      </c>
      <c r="AA2960" s="5">
        <v>6.6176960889999998</v>
      </c>
      <c r="AB2960" s="5">
        <v>-73.080308669999994</v>
      </c>
      <c r="AC2960" s="7" t="s">
        <v>25</v>
      </c>
      <c r="AD2960" s="5">
        <v>1254103500</v>
      </c>
      <c r="AE2960" s="5" t="str">
        <f>MID(TablaPivotFinal[[#This Row],[Fecha]],1,4)</f>
        <v>2016</v>
      </c>
      <c r="AF2960" s="5" t="str">
        <f>MID(TablaPivotFinal[[#This Row],[Fecha]],5,3)</f>
        <v>Jun</v>
      </c>
      <c r="AG2960" s="7">
        <v>1254103500</v>
      </c>
      <c r="AH2960" s="8">
        <v>128810</v>
      </c>
      <c r="AI2960" t="s">
        <v>1103</v>
      </c>
      <c r="AJ2960" t="s">
        <v>869</v>
      </c>
      <c r="AK2960" t="s">
        <v>1231</v>
      </c>
    </row>
    <row r="2961" spans="1:37" x14ac:dyDescent="0.3">
      <c r="A2961" t="str">
        <f t="shared" si="138"/>
        <v>CURITI-</v>
      </c>
      <c r="B2961" t="str">
        <f t="shared" si="139"/>
        <v>2016Mar</v>
      </c>
      <c r="C2961" t="str">
        <f t="shared" si="140"/>
        <v>6.617696089-73.08030867</v>
      </c>
      <c r="D2961" s="9"/>
      <c r="E2961" s="6" t="s">
        <v>579</v>
      </c>
      <c r="F2961" s="9" t="s">
        <v>532</v>
      </c>
      <c r="G2961" s="6">
        <v>68</v>
      </c>
      <c r="H2961" s="9" t="s">
        <v>580</v>
      </c>
      <c r="I2961" s="9" t="s">
        <v>456</v>
      </c>
      <c r="J2961" s="9" t="s">
        <v>111</v>
      </c>
      <c r="K2961" s="9" t="s">
        <v>581</v>
      </c>
      <c r="L2961" s="9" t="s">
        <v>457</v>
      </c>
      <c r="M2961" s="6">
        <v>-1</v>
      </c>
      <c r="N2961" s="6">
        <v>-1</v>
      </c>
      <c r="O2961" s="9" t="s">
        <v>582</v>
      </c>
      <c r="P2961" s="6">
        <v>8200</v>
      </c>
      <c r="Q2961" s="6">
        <v>8900</v>
      </c>
      <c r="R2961" s="6">
        <v>22900</v>
      </c>
      <c r="S2961" s="6">
        <v>28500</v>
      </c>
      <c r="T2961" s="6">
        <v>33300</v>
      </c>
      <c r="U2961" s="6">
        <v>0</v>
      </c>
      <c r="V2961" s="6">
        <v>0</v>
      </c>
      <c r="W2961" s="6">
        <v>0</v>
      </c>
      <c r="X2961" s="6">
        <v>0</v>
      </c>
      <c r="Y2961" s="6">
        <v>9300</v>
      </c>
      <c r="Z2961" s="6">
        <v>9500</v>
      </c>
      <c r="AA2961" s="6">
        <v>6.6176960889999998</v>
      </c>
      <c r="AB2961" s="6">
        <v>-73.080308669999994</v>
      </c>
      <c r="AC2961" s="9" t="s">
        <v>27</v>
      </c>
      <c r="AD2961" s="6">
        <v>1513059500</v>
      </c>
      <c r="AE2961" s="6" t="str">
        <f>MID(TablaPivotFinal[[#This Row],[Fecha]],1,4)</f>
        <v>2016</v>
      </c>
      <c r="AF2961" s="6" t="str">
        <f>MID(TablaPivotFinal[[#This Row],[Fecha]],5,3)</f>
        <v>Mar</v>
      </c>
      <c r="AG2961" s="9">
        <v>1513059500</v>
      </c>
      <c r="AH2961" s="10">
        <v>154733</v>
      </c>
      <c r="AI2961" t="s">
        <v>1103</v>
      </c>
      <c r="AJ2961" t="s">
        <v>866</v>
      </c>
      <c r="AK2961" t="s">
        <v>1231</v>
      </c>
    </row>
    <row r="2962" spans="1:37" x14ac:dyDescent="0.3">
      <c r="A2962" t="str">
        <f t="shared" si="138"/>
        <v>CURITI-</v>
      </c>
      <c r="B2962" t="str">
        <f t="shared" si="139"/>
        <v>2016May</v>
      </c>
      <c r="C2962" t="str">
        <f t="shared" si="140"/>
        <v>6.617696089-73.08030867</v>
      </c>
      <c r="D2962" s="7"/>
      <c r="E2962" s="5" t="s">
        <v>579</v>
      </c>
      <c r="F2962" s="7" t="s">
        <v>532</v>
      </c>
      <c r="G2962" s="5">
        <v>68</v>
      </c>
      <c r="H2962" s="7" t="s">
        <v>580</v>
      </c>
      <c r="I2962" s="7" t="s">
        <v>456</v>
      </c>
      <c r="J2962" s="7" t="s">
        <v>111</v>
      </c>
      <c r="K2962" s="7" t="s">
        <v>581</v>
      </c>
      <c r="L2962" s="7" t="s">
        <v>457</v>
      </c>
      <c r="M2962" s="5">
        <v>-1</v>
      </c>
      <c r="N2962" s="5">
        <v>-1</v>
      </c>
      <c r="O2962" s="7" t="s">
        <v>582</v>
      </c>
      <c r="P2962" s="5">
        <v>8200</v>
      </c>
      <c r="Q2962" s="5">
        <v>8900</v>
      </c>
      <c r="R2962" s="5">
        <v>22900</v>
      </c>
      <c r="S2962" s="5">
        <v>28500</v>
      </c>
      <c r="T2962" s="5">
        <v>33300</v>
      </c>
      <c r="U2962" s="5">
        <v>0</v>
      </c>
      <c r="V2962" s="5">
        <v>0</v>
      </c>
      <c r="W2962" s="5">
        <v>0</v>
      </c>
      <c r="X2962" s="5">
        <v>0</v>
      </c>
      <c r="Y2962" s="5">
        <v>9300</v>
      </c>
      <c r="Z2962" s="5">
        <v>9500</v>
      </c>
      <c r="AA2962" s="5">
        <v>6.6176960889999998</v>
      </c>
      <c r="AB2962" s="5">
        <v>-73.080308669999994</v>
      </c>
      <c r="AC2962" s="7" t="s">
        <v>29</v>
      </c>
      <c r="AD2962" s="5">
        <v>1323982000</v>
      </c>
      <c r="AE2962" s="5" t="str">
        <f>MID(TablaPivotFinal[[#This Row],[Fecha]],1,4)</f>
        <v>2016</v>
      </c>
      <c r="AF2962" s="5" t="str">
        <f>MID(TablaPivotFinal[[#This Row],[Fecha]],5,3)</f>
        <v>May</v>
      </c>
      <c r="AG2962" s="7">
        <v>1323982000</v>
      </c>
      <c r="AH2962" s="8">
        <v>127895</v>
      </c>
      <c r="AI2962" t="s">
        <v>1103</v>
      </c>
      <c r="AJ2962" t="s">
        <v>868</v>
      </c>
      <c r="AK2962" t="s">
        <v>1231</v>
      </c>
    </row>
    <row r="2963" spans="1:37" x14ac:dyDescent="0.3">
      <c r="A2963" t="str">
        <f t="shared" si="138"/>
        <v>CURITI-</v>
      </c>
      <c r="B2963" t="str">
        <f t="shared" si="139"/>
        <v>2016Nov</v>
      </c>
      <c r="C2963" t="str">
        <f t="shared" si="140"/>
        <v>6.617696089-73.08030867</v>
      </c>
      <c r="D2963" s="9"/>
      <c r="E2963" s="6" t="s">
        <v>579</v>
      </c>
      <c r="F2963" s="9" t="s">
        <v>532</v>
      </c>
      <c r="G2963" s="6">
        <v>68</v>
      </c>
      <c r="H2963" s="9" t="s">
        <v>580</v>
      </c>
      <c r="I2963" s="9" t="s">
        <v>456</v>
      </c>
      <c r="J2963" s="9" t="s">
        <v>111</v>
      </c>
      <c r="K2963" s="9" t="s">
        <v>581</v>
      </c>
      <c r="L2963" s="9" t="s">
        <v>457</v>
      </c>
      <c r="M2963" s="6">
        <v>-1</v>
      </c>
      <c r="N2963" s="6">
        <v>-1</v>
      </c>
      <c r="O2963" s="9" t="s">
        <v>582</v>
      </c>
      <c r="P2963" s="6">
        <v>8200</v>
      </c>
      <c r="Q2963" s="6">
        <v>8900</v>
      </c>
      <c r="R2963" s="6">
        <v>22900</v>
      </c>
      <c r="S2963" s="6">
        <v>28500</v>
      </c>
      <c r="T2963" s="6">
        <v>33300</v>
      </c>
      <c r="U2963" s="6">
        <v>0</v>
      </c>
      <c r="V2963" s="6">
        <v>0</v>
      </c>
      <c r="W2963" s="6">
        <v>0</v>
      </c>
      <c r="X2963" s="6">
        <v>0</v>
      </c>
      <c r="Y2963" s="6">
        <v>9300</v>
      </c>
      <c r="Z2963" s="6">
        <v>9500</v>
      </c>
      <c r="AA2963" s="6">
        <v>6.6176960889999998</v>
      </c>
      <c r="AB2963" s="6">
        <v>-73.080308669999994</v>
      </c>
      <c r="AC2963" s="9" t="s">
        <v>31</v>
      </c>
      <c r="AD2963" s="6">
        <v>1419710700</v>
      </c>
      <c r="AE2963" s="6" t="str">
        <f>MID(TablaPivotFinal[[#This Row],[Fecha]],1,4)</f>
        <v>2016</v>
      </c>
      <c r="AF2963" s="6" t="str">
        <f>MID(TablaPivotFinal[[#This Row],[Fecha]],5,3)</f>
        <v>Nov</v>
      </c>
      <c r="AG2963" s="9">
        <v>1419710700</v>
      </c>
      <c r="AH2963" s="10">
        <v>136215</v>
      </c>
      <c r="AI2963" t="s">
        <v>1103</v>
      </c>
      <c r="AJ2963" t="s">
        <v>874</v>
      </c>
      <c r="AK2963" t="s">
        <v>1231</v>
      </c>
    </row>
    <row r="2964" spans="1:37" x14ac:dyDescent="0.3">
      <c r="A2964" t="str">
        <f t="shared" si="138"/>
        <v>CURITI-</v>
      </c>
      <c r="B2964" t="str">
        <f t="shared" si="139"/>
        <v>2016Oct</v>
      </c>
      <c r="C2964" t="str">
        <f t="shared" si="140"/>
        <v>6.617696089-73.08030867</v>
      </c>
      <c r="D2964" s="7"/>
      <c r="E2964" s="5" t="s">
        <v>579</v>
      </c>
      <c r="F2964" s="7" t="s">
        <v>532</v>
      </c>
      <c r="G2964" s="5">
        <v>68</v>
      </c>
      <c r="H2964" s="7" t="s">
        <v>580</v>
      </c>
      <c r="I2964" s="7" t="s">
        <v>456</v>
      </c>
      <c r="J2964" s="7" t="s">
        <v>111</v>
      </c>
      <c r="K2964" s="7" t="s">
        <v>581</v>
      </c>
      <c r="L2964" s="7" t="s">
        <v>457</v>
      </c>
      <c r="M2964" s="5">
        <v>-1</v>
      </c>
      <c r="N2964" s="5">
        <v>-1</v>
      </c>
      <c r="O2964" s="7" t="s">
        <v>582</v>
      </c>
      <c r="P2964" s="5">
        <v>8200</v>
      </c>
      <c r="Q2964" s="5">
        <v>8900</v>
      </c>
      <c r="R2964" s="5">
        <v>22900</v>
      </c>
      <c r="S2964" s="5">
        <v>28500</v>
      </c>
      <c r="T2964" s="5">
        <v>33300</v>
      </c>
      <c r="U2964" s="5">
        <v>0</v>
      </c>
      <c r="V2964" s="5">
        <v>0</v>
      </c>
      <c r="W2964" s="5">
        <v>0</v>
      </c>
      <c r="X2964" s="5">
        <v>0</v>
      </c>
      <c r="Y2964" s="5">
        <v>9300</v>
      </c>
      <c r="Z2964" s="5">
        <v>9500</v>
      </c>
      <c r="AA2964" s="5">
        <v>6.6176960889999998</v>
      </c>
      <c r="AB2964" s="5">
        <v>-73.080308669999994</v>
      </c>
      <c r="AC2964" s="7" t="s">
        <v>33</v>
      </c>
      <c r="AD2964" s="5">
        <v>1423756400</v>
      </c>
      <c r="AE2964" s="5" t="str">
        <f>MID(TablaPivotFinal[[#This Row],[Fecha]],1,4)</f>
        <v>2016</v>
      </c>
      <c r="AF2964" s="5" t="str">
        <f>MID(TablaPivotFinal[[#This Row],[Fecha]],5,3)</f>
        <v>Oct</v>
      </c>
      <c r="AG2964" s="7">
        <v>1423756400</v>
      </c>
      <c r="AH2964" s="8">
        <v>139235</v>
      </c>
      <c r="AI2964" t="s">
        <v>1103</v>
      </c>
      <c r="AJ2964" t="s">
        <v>873</v>
      </c>
      <c r="AK2964" t="s">
        <v>1231</v>
      </c>
    </row>
    <row r="2965" spans="1:37" x14ac:dyDescent="0.3">
      <c r="A2965" t="str">
        <f t="shared" si="138"/>
        <v>CURITI-</v>
      </c>
      <c r="B2965" t="str">
        <f t="shared" si="139"/>
        <v>2016Sep</v>
      </c>
      <c r="C2965" t="str">
        <f t="shared" si="140"/>
        <v>6.617696089-73.08030867</v>
      </c>
      <c r="D2965" s="9"/>
      <c r="E2965" s="6" t="s">
        <v>579</v>
      </c>
      <c r="F2965" s="9" t="s">
        <v>532</v>
      </c>
      <c r="G2965" s="6">
        <v>68</v>
      </c>
      <c r="H2965" s="9" t="s">
        <v>580</v>
      </c>
      <c r="I2965" s="9" t="s">
        <v>456</v>
      </c>
      <c r="J2965" s="9" t="s">
        <v>111</v>
      </c>
      <c r="K2965" s="9" t="s">
        <v>581</v>
      </c>
      <c r="L2965" s="9" t="s">
        <v>457</v>
      </c>
      <c r="M2965" s="6">
        <v>-1</v>
      </c>
      <c r="N2965" s="6">
        <v>-1</v>
      </c>
      <c r="O2965" s="9" t="s">
        <v>582</v>
      </c>
      <c r="P2965" s="6">
        <v>8200</v>
      </c>
      <c r="Q2965" s="6">
        <v>8900</v>
      </c>
      <c r="R2965" s="6">
        <v>22900</v>
      </c>
      <c r="S2965" s="6">
        <v>28500</v>
      </c>
      <c r="T2965" s="6">
        <v>33300</v>
      </c>
      <c r="U2965" s="6">
        <v>0</v>
      </c>
      <c r="V2965" s="6">
        <v>0</v>
      </c>
      <c r="W2965" s="6">
        <v>0</v>
      </c>
      <c r="X2965" s="6">
        <v>0</v>
      </c>
      <c r="Y2965" s="6">
        <v>9300</v>
      </c>
      <c r="Z2965" s="6">
        <v>9500</v>
      </c>
      <c r="AA2965" s="6">
        <v>6.6176960889999998</v>
      </c>
      <c r="AB2965" s="6">
        <v>-73.080308669999994</v>
      </c>
      <c r="AC2965" s="9" t="s">
        <v>35</v>
      </c>
      <c r="AD2965" s="6">
        <v>1277577400</v>
      </c>
      <c r="AE2965" s="6" t="str">
        <f>MID(TablaPivotFinal[[#This Row],[Fecha]],1,4)</f>
        <v>2016</v>
      </c>
      <c r="AF2965" s="6" t="str">
        <f>MID(TablaPivotFinal[[#This Row],[Fecha]],5,3)</f>
        <v>Sep</v>
      </c>
      <c r="AG2965" s="9">
        <v>1277577400</v>
      </c>
      <c r="AH2965" s="10">
        <v>119282</v>
      </c>
      <c r="AI2965" t="s">
        <v>1103</v>
      </c>
      <c r="AJ2965" t="s">
        <v>872</v>
      </c>
      <c r="AK2965" t="s">
        <v>1231</v>
      </c>
    </row>
    <row r="2966" spans="1:37" x14ac:dyDescent="0.3">
      <c r="A2966" t="str">
        <f t="shared" si="138"/>
        <v>CURITI-</v>
      </c>
      <c r="B2966" t="str">
        <f t="shared" si="139"/>
        <v>2017Abr</v>
      </c>
      <c r="C2966" t="str">
        <f t="shared" si="140"/>
        <v>6.617696089-73.08030867</v>
      </c>
      <c r="D2966" s="7"/>
      <c r="E2966" s="5" t="s">
        <v>579</v>
      </c>
      <c r="F2966" s="7" t="s">
        <v>532</v>
      </c>
      <c r="G2966" s="5">
        <v>68</v>
      </c>
      <c r="H2966" s="7" t="s">
        <v>580</v>
      </c>
      <c r="I2966" s="7" t="s">
        <v>456</v>
      </c>
      <c r="J2966" s="7" t="s">
        <v>111</v>
      </c>
      <c r="K2966" s="7" t="s">
        <v>581</v>
      </c>
      <c r="L2966" s="7" t="s">
        <v>457</v>
      </c>
      <c r="M2966" s="5">
        <v>-1</v>
      </c>
      <c r="N2966" s="5">
        <v>-1</v>
      </c>
      <c r="O2966" s="7" t="s">
        <v>582</v>
      </c>
      <c r="P2966" s="5">
        <v>8200</v>
      </c>
      <c r="Q2966" s="5">
        <v>8900</v>
      </c>
      <c r="R2966" s="5">
        <v>22900</v>
      </c>
      <c r="S2966" s="5">
        <v>28500</v>
      </c>
      <c r="T2966" s="5">
        <v>33300</v>
      </c>
      <c r="U2966" s="5">
        <v>0</v>
      </c>
      <c r="V2966" s="5">
        <v>0</v>
      </c>
      <c r="W2966" s="5">
        <v>0</v>
      </c>
      <c r="X2966" s="5">
        <v>0</v>
      </c>
      <c r="Y2966" s="5">
        <v>9300</v>
      </c>
      <c r="Z2966" s="5">
        <v>9500</v>
      </c>
      <c r="AA2966" s="5">
        <v>6.6176960889999998</v>
      </c>
      <c r="AB2966" s="5">
        <v>-73.080308669999994</v>
      </c>
      <c r="AC2966" s="7" t="s">
        <v>37</v>
      </c>
      <c r="AD2966" s="5">
        <v>1556269700</v>
      </c>
      <c r="AE2966" s="5" t="str">
        <f>MID(TablaPivotFinal[[#This Row],[Fecha]],1,4)</f>
        <v>2017</v>
      </c>
      <c r="AF2966" s="5" t="str">
        <f>MID(TablaPivotFinal[[#This Row],[Fecha]],5,3)</f>
        <v>Abr</v>
      </c>
      <c r="AG2966" s="7">
        <v>1556269700</v>
      </c>
      <c r="AH2966" s="8">
        <v>4971.8666670000002</v>
      </c>
      <c r="AI2966" t="s">
        <v>1103</v>
      </c>
      <c r="AJ2966" t="s">
        <v>879</v>
      </c>
      <c r="AK2966" t="s">
        <v>1231</v>
      </c>
    </row>
    <row r="2967" spans="1:37" x14ac:dyDescent="0.3">
      <c r="A2967" t="str">
        <f t="shared" si="138"/>
        <v>CURITI-</v>
      </c>
      <c r="B2967" t="str">
        <f t="shared" si="139"/>
        <v>2017Ago</v>
      </c>
      <c r="C2967" t="str">
        <f t="shared" si="140"/>
        <v>6.617696089-73.08030867</v>
      </c>
      <c r="D2967" s="9"/>
      <c r="E2967" s="6" t="s">
        <v>579</v>
      </c>
      <c r="F2967" s="9" t="s">
        <v>532</v>
      </c>
      <c r="G2967" s="6">
        <v>68</v>
      </c>
      <c r="H2967" s="9" t="s">
        <v>580</v>
      </c>
      <c r="I2967" s="9" t="s">
        <v>456</v>
      </c>
      <c r="J2967" s="9" t="s">
        <v>111</v>
      </c>
      <c r="K2967" s="9" t="s">
        <v>581</v>
      </c>
      <c r="L2967" s="9" t="s">
        <v>457</v>
      </c>
      <c r="M2967" s="6">
        <v>-1</v>
      </c>
      <c r="N2967" s="6">
        <v>-1</v>
      </c>
      <c r="O2967" s="9" t="s">
        <v>582</v>
      </c>
      <c r="P2967" s="6">
        <v>8200</v>
      </c>
      <c r="Q2967" s="6">
        <v>8900</v>
      </c>
      <c r="R2967" s="6">
        <v>22900</v>
      </c>
      <c r="S2967" s="6">
        <v>28500</v>
      </c>
      <c r="T2967" s="6">
        <v>33300</v>
      </c>
      <c r="U2967" s="6">
        <v>0</v>
      </c>
      <c r="V2967" s="6">
        <v>0</v>
      </c>
      <c r="W2967" s="6">
        <v>0</v>
      </c>
      <c r="X2967" s="6">
        <v>0</v>
      </c>
      <c r="Y2967" s="6">
        <v>9300</v>
      </c>
      <c r="Z2967" s="6">
        <v>9500</v>
      </c>
      <c r="AA2967" s="6">
        <v>6.6176960889999998</v>
      </c>
      <c r="AB2967" s="6">
        <v>-73.080308669999994</v>
      </c>
      <c r="AC2967" s="9" t="s">
        <v>39</v>
      </c>
      <c r="AD2967" s="6">
        <v>0</v>
      </c>
      <c r="AE2967" s="6" t="str">
        <f>MID(TablaPivotFinal[[#This Row],[Fecha]],1,4)</f>
        <v>2017</v>
      </c>
      <c r="AF2967" s="6" t="str">
        <f>MID(TablaPivotFinal[[#This Row],[Fecha]],5,3)</f>
        <v>Ago</v>
      </c>
      <c r="AG2967" s="9">
        <v>0</v>
      </c>
      <c r="AH2967" s="10">
        <v>0</v>
      </c>
      <c r="AI2967" t="s">
        <v>1103</v>
      </c>
      <c r="AJ2967" t="s">
        <v>883</v>
      </c>
      <c r="AK2967" t="s">
        <v>1231</v>
      </c>
    </row>
    <row r="2968" spans="1:37" x14ac:dyDescent="0.3">
      <c r="A2968" t="str">
        <f t="shared" si="138"/>
        <v>CURITI-</v>
      </c>
      <c r="B2968" t="str">
        <f t="shared" si="139"/>
        <v>2017Dic</v>
      </c>
      <c r="C2968" t="str">
        <f t="shared" si="140"/>
        <v>6.617696089-73.08030867</v>
      </c>
      <c r="D2968" s="7"/>
      <c r="E2968" s="5" t="s">
        <v>579</v>
      </c>
      <c r="F2968" s="7" t="s">
        <v>532</v>
      </c>
      <c r="G2968" s="5">
        <v>68</v>
      </c>
      <c r="H2968" s="7" t="s">
        <v>580</v>
      </c>
      <c r="I2968" s="7" t="s">
        <v>456</v>
      </c>
      <c r="J2968" s="7" t="s">
        <v>111</v>
      </c>
      <c r="K2968" s="7" t="s">
        <v>581</v>
      </c>
      <c r="L2968" s="7" t="s">
        <v>457</v>
      </c>
      <c r="M2968" s="5">
        <v>-1</v>
      </c>
      <c r="N2968" s="5">
        <v>-1</v>
      </c>
      <c r="O2968" s="7" t="s">
        <v>582</v>
      </c>
      <c r="P2968" s="5">
        <v>8200</v>
      </c>
      <c r="Q2968" s="5">
        <v>8900</v>
      </c>
      <c r="R2968" s="5">
        <v>22900</v>
      </c>
      <c r="S2968" s="5">
        <v>28500</v>
      </c>
      <c r="T2968" s="5">
        <v>33300</v>
      </c>
      <c r="U2968" s="5">
        <v>0</v>
      </c>
      <c r="V2968" s="5">
        <v>0</v>
      </c>
      <c r="W2968" s="5">
        <v>0</v>
      </c>
      <c r="X2968" s="5">
        <v>0</v>
      </c>
      <c r="Y2968" s="5">
        <v>9300</v>
      </c>
      <c r="Z2968" s="5">
        <v>9500</v>
      </c>
      <c r="AA2968" s="5">
        <v>6.6176960889999998</v>
      </c>
      <c r="AB2968" s="5">
        <v>-73.080308669999994</v>
      </c>
      <c r="AC2968" s="7" t="s">
        <v>41</v>
      </c>
      <c r="AD2968" s="5">
        <v>0</v>
      </c>
      <c r="AE2968" s="5" t="str">
        <f>MID(TablaPivotFinal[[#This Row],[Fecha]],1,4)</f>
        <v>2017</v>
      </c>
      <c r="AF2968" s="5" t="str">
        <f>MID(TablaPivotFinal[[#This Row],[Fecha]],5,3)</f>
        <v>Dic</v>
      </c>
      <c r="AG2968" s="7">
        <v>0</v>
      </c>
      <c r="AH2968" s="8">
        <v>0</v>
      </c>
      <c r="AI2968" t="s">
        <v>1103</v>
      </c>
      <c r="AJ2968" t="s">
        <v>887</v>
      </c>
      <c r="AK2968" t="s">
        <v>1231</v>
      </c>
    </row>
    <row r="2969" spans="1:37" x14ac:dyDescent="0.3">
      <c r="A2969" t="str">
        <f t="shared" si="138"/>
        <v>CURITI-</v>
      </c>
      <c r="B2969" t="str">
        <f t="shared" si="139"/>
        <v>2017Ene</v>
      </c>
      <c r="C2969" t="str">
        <f t="shared" si="140"/>
        <v>6.617696089-73.08030867</v>
      </c>
      <c r="D2969" s="9"/>
      <c r="E2969" s="6" t="s">
        <v>579</v>
      </c>
      <c r="F2969" s="9" t="s">
        <v>532</v>
      </c>
      <c r="G2969" s="6">
        <v>68</v>
      </c>
      <c r="H2969" s="9" t="s">
        <v>580</v>
      </c>
      <c r="I2969" s="9" t="s">
        <v>456</v>
      </c>
      <c r="J2969" s="9" t="s">
        <v>111</v>
      </c>
      <c r="K2969" s="9" t="s">
        <v>581</v>
      </c>
      <c r="L2969" s="9" t="s">
        <v>457</v>
      </c>
      <c r="M2969" s="6">
        <v>-1</v>
      </c>
      <c r="N2969" s="6">
        <v>-1</v>
      </c>
      <c r="O2969" s="9" t="s">
        <v>582</v>
      </c>
      <c r="P2969" s="6">
        <v>8200</v>
      </c>
      <c r="Q2969" s="6">
        <v>8900</v>
      </c>
      <c r="R2969" s="6">
        <v>22900</v>
      </c>
      <c r="S2969" s="6">
        <v>28500</v>
      </c>
      <c r="T2969" s="6">
        <v>33300</v>
      </c>
      <c r="U2969" s="6">
        <v>0</v>
      </c>
      <c r="V2969" s="6">
        <v>0</v>
      </c>
      <c r="W2969" s="6">
        <v>0</v>
      </c>
      <c r="X2969" s="6">
        <v>0</v>
      </c>
      <c r="Y2969" s="6">
        <v>9300</v>
      </c>
      <c r="Z2969" s="6">
        <v>9500</v>
      </c>
      <c r="AA2969" s="6">
        <v>6.6176960889999998</v>
      </c>
      <c r="AB2969" s="6">
        <v>-73.080308669999994</v>
      </c>
      <c r="AC2969" s="9" t="s">
        <v>43</v>
      </c>
      <c r="AD2969" s="6">
        <v>1800792800</v>
      </c>
      <c r="AE2969" s="6" t="str">
        <f>MID(TablaPivotFinal[[#This Row],[Fecha]],1,4)</f>
        <v>2017</v>
      </c>
      <c r="AF2969" s="6" t="str">
        <f>MID(TablaPivotFinal[[#This Row],[Fecha]],5,3)</f>
        <v>Ene</v>
      </c>
      <c r="AG2969" s="9">
        <v>1800792800</v>
      </c>
      <c r="AH2969" s="10">
        <v>5967.3870969999998</v>
      </c>
      <c r="AI2969" t="s">
        <v>1103</v>
      </c>
      <c r="AJ2969" t="s">
        <v>876</v>
      </c>
      <c r="AK2969" t="s">
        <v>1231</v>
      </c>
    </row>
    <row r="2970" spans="1:37" x14ac:dyDescent="0.3">
      <c r="A2970" t="str">
        <f t="shared" si="138"/>
        <v>CURITI-</v>
      </c>
      <c r="B2970" t="str">
        <f t="shared" si="139"/>
        <v>2017Feb</v>
      </c>
      <c r="C2970" t="str">
        <f t="shared" si="140"/>
        <v>6.617696089-73.08030867</v>
      </c>
      <c r="D2970" s="7"/>
      <c r="E2970" s="5" t="s">
        <v>579</v>
      </c>
      <c r="F2970" s="7" t="s">
        <v>532</v>
      </c>
      <c r="G2970" s="5">
        <v>68</v>
      </c>
      <c r="H2970" s="7" t="s">
        <v>580</v>
      </c>
      <c r="I2970" s="7" t="s">
        <v>456</v>
      </c>
      <c r="J2970" s="7" t="s">
        <v>111</v>
      </c>
      <c r="K2970" s="7" t="s">
        <v>581</v>
      </c>
      <c r="L2970" s="7" t="s">
        <v>457</v>
      </c>
      <c r="M2970" s="5">
        <v>-1</v>
      </c>
      <c r="N2970" s="5">
        <v>-1</v>
      </c>
      <c r="O2970" s="7" t="s">
        <v>582</v>
      </c>
      <c r="P2970" s="5">
        <v>8200</v>
      </c>
      <c r="Q2970" s="5">
        <v>8900</v>
      </c>
      <c r="R2970" s="5">
        <v>22900</v>
      </c>
      <c r="S2970" s="5">
        <v>28500</v>
      </c>
      <c r="T2970" s="5">
        <v>33300</v>
      </c>
      <c r="U2970" s="5">
        <v>0</v>
      </c>
      <c r="V2970" s="5">
        <v>0</v>
      </c>
      <c r="W2970" s="5">
        <v>0</v>
      </c>
      <c r="X2970" s="5">
        <v>0</v>
      </c>
      <c r="Y2970" s="5">
        <v>9300</v>
      </c>
      <c r="Z2970" s="5">
        <v>9500</v>
      </c>
      <c r="AA2970" s="5">
        <v>6.6176960889999998</v>
      </c>
      <c r="AB2970" s="5">
        <v>-73.080308669999994</v>
      </c>
      <c r="AC2970" s="7" t="s">
        <v>45</v>
      </c>
      <c r="AD2970" s="5">
        <v>1255855400</v>
      </c>
      <c r="AE2970" s="5" t="str">
        <f>MID(TablaPivotFinal[[#This Row],[Fecha]],1,4)</f>
        <v>2017</v>
      </c>
      <c r="AF2970" s="5" t="str">
        <f>MID(TablaPivotFinal[[#This Row],[Fecha]],5,3)</f>
        <v>Feb</v>
      </c>
      <c r="AG2970" s="7">
        <v>1255855400</v>
      </c>
      <c r="AH2970" s="8">
        <v>3972.1785709999999</v>
      </c>
      <c r="AI2970" t="s">
        <v>1103</v>
      </c>
      <c r="AJ2970" t="s">
        <v>877</v>
      </c>
      <c r="AK2970" t="s">
        <v>1231</v>
      </c>
    </row>
    <row r="2971" spans="1:37" x14ac:dyDescent="0.3">
      <c r="A2971" t="str">
        <f t="shared" si="138"/>
        <v>CURITI-</v>
      </c>
      <c r="B2971" t="str">
        <f t="shared" si="139"/>
        <v>2017Jul</v>
      </c>
      <c r="C2971" t="str">
        <f t="shared" si="140"/>
        <v>6.617696089-73.08030867</v>
      </c>
      <c r="D2971" s="9"/>
      <c r="E2971" s="6" t="s">
        <v>579</v>
      </c>
      <c r="F2971" s="9" t="s">
        <v>532</v>
      </c>
      <c r="G2971" s="6">
        <v>68</v>
      </c>
      <c r="H2971" s="9" t="s">
        <v>580</v>
      </c>
      <c r="I2971" s="9" t="s">
        <v>456</v>
      </c>
      <c r="J2971" s="9" t="s">
        <v>111</v>
      </c>
      <c r="K2971" s="9" t="s">
        <v>581</v>
      </c>
      <c r="L2971" s="9" t="s">
        <v>457</v>
      </c>
      <c r="M2971" s="6">
        <v>-1</v>
      </c>
      <c r="N2971" s="6">
        <v>-1</v>
      </c>
      <c r="O2971" s="9" t="s">
        <v>582</v>
      </c>
      <c r="P2971" s="6">
        <v>8200</v>
      </c>
      <c r="Q2971" s="6">
        <v>8900</v>
      </c>
      <c r="R2971" s="6">
        <v>22900</v>
      </c>
      <c r="S2971" s="6">
        <v>28500</v>
      </c>
      <c r="T2971" s="6">
        <v>33300</v>
      </c>
      <c r="U2971" s="6">
        <v>0</v>
      </c>
      <c r="V2971" s="6">
        <v>0</v>
      </c>
      <c r="W2971" s="6">
        <v>0</v>
      </c>
      <c r="X2971" s="6">
        <v>0</v>
      </c>
      <c r="Y2971" s="6">
        <v>9300</v>
      </c>
      <c r="Z2971" s="6">
        <v>9500</v>
      </c>
      <c r="AA2971" s="6">
        <v>6.6176960889999998</v>
      </c>
      <c r="AB2971" s="6">
        <v>-73.080308669999994</v>
      </c>
      <c r="AC2971" s="9" t="s">
        <v>47</v>
      </c>
      <c r="AD2971" s="6">
        <v>0</v>
      </c>
      <c r="AE2971" s="6" t="str">
        <f>MID(TablaPivotFinal[[#This Row],[Fecha]],1,4)</f>
        <v>2017</v>
      </c>
      <c r="AF2971" s="6" t="str">
        <f>MID(TablaPivotFinal[[#This Row],[Fecha]],5,3)</f>
        <v>Jul</v>
      </c>
      <c r="AG2971" s="9">
        <v>0</v>
      </c>
      <c r="AH2971" s="10">
        <v>0</v>
      </c>
      <c r="AI2971" t="s">
        <v>1103</v>
      </c>
      <c r="AJ2971" t="s">
        <v>882</v>
      </c>
      <c r="AK2971" t="s">
        <v>1231</v>
      </c>
    </row>
    <row r="2972" spans="1:37" x14ac:dyDescent="0.3">
      <c r="A2972" t="str">
        <f t="shared" si="138"/>
        <v>CURITI-</v>
      </c>
      <c r="B2972" t="str">
        <f t="shared" si="139"/>
        <v>2017Jun</v>
      </c>
      <c r="C2972" t="str">
        <f t="shared" si="140"/>
        <v>6.617696089-73.08030867</v>
      </c>
      <c r="D2972" s="7"/>
      <c r="E2972" s="5" t="s">
        <v>579</v>
      </c>
      <c r="F2972" s="7" t="s">
        <v>532</v>
      </c>
      <c r="G2972" s="5">
        <v>68</v>
      </c>
      <c r="H2972" s="7" t="s">
        <v>580</v>
      </c>
      <c r="I2972" s="7" t="s">
        <v>456</v>
      </c>
      <c r="J2972" s="7" t="s">
        <v>111</v>
      </c>
      <c r="K2972" s="7" t="s">
        <v>581</v>
      </c>
      <c r="L2972" s="7" t="s">
        <v>457</v>
      </c>
      <c r="M2972" s="5">
        <v>-1</v>
      </c>
      <c r="N2972" s="5">
        <v>-1</v>
      </c>
      <c r="O2972" s="7" t="s">
        <v>582</v>
      </c>
      <c r="P2972" s="5">
        <v>8200</v>
      </c>
      <c r="Q2972" s="5">
        <v>8900</v>
      </c>
      <c r="R2972" s="5">
        <v>22900</v>
      </c>
      <c r="S2972" s="5">
        <v>28500</v>
      </c>
      <c r="T2972" s="5">
        <v>33300</v>
      </c>
      <c r="U2972" s="5">
        <v>0</v>
      </c>
      <c r="V2972" s="5">
        <v>0</v>
      </c>
      <c r="W2972" s="5">
        <v>0</v>
      </c>
      <c r="X2972" s="5">
        <v>0</v>
      </c>
      <c r="Y2972" s="5">
        <v>9300</v>
      </c>
      <c r="Z2972" s="5">
        <v>9500</v>
      </c>
      <c r="AA2972" s="5">
        <v>6.6176960889999998</v>
      </c>
      <c r="AB2972" s="5">
        <v>-73.080308669999994</v>
      </c>
      <c r="AC2972" s="7" t="s">
        <v>49</v>
      </c>
      <c r="AD2972" s="5">
        <v>1469882400</v>
      </c>
      <c r="AE2972" s="5" t="str">
        <f>MID(TablaPivotFinal[[#This Row],[Fecha]],1,4)</f>
        <v>2017</v>
      </c>
      <c r="AF2972" s="5" t="str">
        <f>MID(TablaPivotFinal[[#This Row],[Fecha]],5,3)</f>
        <v>Jun</v>
      </c>
      <c r="AG2972" s="7">
        <v>1469882400</v>
      </c>
      <c r="AH2972" s="8">
        <v>4589.2333330000001</v>
      </c>
      <c r="AI2972" t="s">
        <v>1103</v>
      </c>
      <c r="AJ2972" t="s">
        <v>881</v>
      </c>
      <c r="AK2972" t="s">
        <v>1231</v>
      </c>
    </row>
    <row r="2973" spans="1:37" x14ac:dyDescent="0.3">
      <c r="A2973" t="str">
        <f t="shared" si="138"/>
        <v>CURITI-</v>
      </c>
      <c r="B2973" t="str">
        <f t="shared" si="139"/>
        <v>2017Mar</v>
      </c>
      <c r="C2973" t="str">
        <f t="shared" si="140"/>
        <v>6.617696089-73.08030867</v>
      </c>
      <c r="D2973" s="9"/>
      <c r="E2973" s="6" t="s">
        <v>579</v>
      </c>
      <c r="F2973" s="9" t="s">
        <v>532</v>
      </c>
      <c r="G2973" s="6">
        <v>68</v>
      </c>
      <c r="H2973" s="9" t="s">
        <v>580</v>
      </c>
      <c r="I2973" s="9" t="s">
        <v>456</v>
      </c>
      <c r="J2973" s="9" t="s">
        <v>111</v>
      </c>
      <c r="K2973" s="9" t="s">
        <v>581</v>
      </c>
      <c r="L2973" s="9" t="s">
        <v>457</v>
      </c>
      <c r="M2973" s="6">
        <v>-1</v>
      </c>
      <c r="N2973" s="6">
        <v>-1</v>
      </c>
      <c r="O2973" s="9" t="s">
        <v>582</v>
      </c>
      <c r="P2973" s="6">
        <v>8200</v>
      </c>
      <c r="Q2973" s="6">
        <v>8900</v>
      </c>
      <c r="R2973" s="6">
        <v>22900</v>
      </c>
      <c r="S2973" s="6">
        <v>28500</v>
      </c>
      <c r="T2973" s="6">
        <v>33300</v>
      </c>
      <c r="U2973" s="6">
        <v>0</v>
      </c>
      <c r="V2973" s="6">
        <v>0</v>
      </c>
      <c r="W2973" s="6">
        <v>0</v>
      </c>
      <c r="X2973" s="6">
        <v>0</v>
      </c>
      <c r="Y2973" s="6">
        <v>9300</v>
      </c>
      <c r="Z2973" s="6">
        <v>9500</v>
      </c>
      <c r="AA2973" s="6">
        <v>6.6176960889999998</v>
      </c>
      <c r="AB2973" s="6">
        <v>-73.080308669999994</v>
      </c>
      <c r="AC2973" s="9" t="s">
        <v>51</v>
      </c>
      <c r="AD2973" s="6">
        <v>1393241200</v>
      </c>
      <c r="AE2973" s="6" t="str">
        <f>MID(TablaPivotFinal[[#This Row],[Fecha]],1,4)</f>
        <v>2017</v>
      </c>
      <c r="AF2973" s="6" t="str">
        <f>MID(TablaPivotFinal[[#This Row],[Fecha]],5,3)</f>
        <v>Mar</v>
      </c>
      <c r="AG2973" s="9">
        <v>1393241200</v>
      </c>
      <c r="AH2973" s="10">
        <v>4004.83871</v>
      </c>
      <c r="AI2973" t="s">
        <v>1103</v>
      </c>
      <c r="AJ2973" t="s">
        <v>878</v>
      </c>
      <c r="AK2973" t="s">
        <v>1231</v>
      </c>
    </row>
    <row r="2974" spans="1:37" x14ac:dyDescent="0.3">
      <c r="A2974" t="str">
        <f t="shared" si="138"/>
        <v>CURITI-</v>
      </c>
      <c r="B2974" t="str">
        <f t="shared" si="139"/>
        <v>2017May</v>
      </c>
      <c r="C2974" t="str">
        <f t="shared" si="140"/>
        <v>6.617696089-73.08030867</v>
      </c>
      <c r="D2974" s="7"/>
      <c r="E2974" s="5" t="s">
        <v>579</v>
      </c>
      <c r="F2974" s="7" t="s">
        <v>532</v>
      </c>
      <c r="G2974" s="5">
        <v>68</v>
      </c>
      <c r="H2974" s="7" t="s">
        <v>580</v>
      </c>
      <c r="I2974" s="7" t="s">
        <v>456</v>
      </c>
      <c r="J2974" s="7" t="s">
        <v>111</v>
      </c>
      <c r="K2974" s="7" t="s">
        <v>581</v>
      </c>
      <c r="L2974" s="7" t="s">
        <v>457</v>
      </c>
      <c r="M2974" s="5">
        <v>-1</v>
      </c>
      <c r="N2974" s="5">
        <v>-1</v>
      </c>
      <c r="O2974" s="7" t="s">
        <v>582</v>
      </c>
      <c r="P2974" s="5">
        <v>8200</v>
      </c>
      <c r="Q2974" s="5">
        <v>8900</v>
      </c>
      <c r="R2974" s="5">
        <v>22900</v>
      </c>
      <c r="S2974" s="5">
        <v>28500</v>
      </c>
      <c r="T2974" s="5">
        <v>33300</v>
      </c>
      <c r="U2974" s="5">
        <v>0</v>
      </c>
      <c r="V2974" s="5">
        <v>0</v>
      </c>
      <c r="W2974" s="5">
        <v>0</v>
      </c>
      <c r="X2974" s="5">
        <v>0</v>
      </c>
      <c r="Y2974" s="5">
        <v>9300</v>
      </c>
      <c r="Z2974" s="5">
        <v>9500</v>
      </c>
      <c r="AA2974" s="5">
        <v>6.6176960889999998</v>
      </c>
      <c r="AB2974" s="5">
        <v>-73.080308669999994</v>
      </c>
      <c r="AC2974" s="7" t="s">
        <v>53</v>
      </c>
      <c r="AD2974" s="5">
        <v>1385312800</v>
      </c>
      <c r="AE2974" s="5" t="str">
        <f>MID(TablaPivotFinal[[#This Row],[Fecha]],1,4)</f>
        <v>2017</v>
      </c>
      <c r="AF2974" s="5" t="str">
        <f>MID(TablaPivotFinal[[#This Row],[Fecha]],5,3)</f>
        <v>May</v>
      </c>
      <c r="AG2974" s="7">
        <v>1385312800</v>
      </c>
      <c r="AH2974" s="8">
        <v>4006</v>
      </c>
      <c r="AI2974" t="s">
        <v>1103</v>
      </c>
      <c r="AJ2974" t="s">
        <v>880</v>
      </c>
      <c r="AK2974" t="s">
        <v>1231</v>
      </c>
    </row>
    <row r="2975" spans="1:37" x14ac:dyDescent="0.3">
      <c r="A2975" t="str">
        <f t="shared" si="138"/>
        <v>CURITI-</v>
      </c>
      <c r="B2975" t="str">
        <f t="shared" si="139"/>
        <v>2017Nov</v>
      </c>
      <c r="C2975" t="str">
        <f t="shared" si="140"/>
        <v>6.617696089-73.08030867</v>
      </c>
      <c r="D2975" s="9"/>
      <c r="E2975" s="6" t="s">
        <v>579</v>
      </c>
      <c r="F2975" s="9" t="s">
        <v>532</v>
      </c>
      <c r="G2975" s="6">
        <v>68</v>
      </c>
      <c r="H2975" s="9" t="s">
        <v>580</v>
      </c>
      <c r="I2975" s="9" t="s">
        <v>456</v>
      </c>
      <c r="J2975" s="9" t="s">
        <v>111</v>
      </c>
      <c r="K2975" s="9" t="s">
        <v>581</v>
      </c>
      <c r="L2975" s="9" t="s">
        <v>457</v>
      </c>
      <c r="M2975" s="6">
        <v>-1</v>
      </c>
      <c r="N2975" s="6">
        <v>-1</v>
      </c>
      <c r="O2975" s="9" t="s">
        <v>582</v>
      </c>
      <c r="P2975" s="6">
        <v>8200</v>
      </c>
      <c r="Q2975" s="6">
        <v>8900</v>
      </c>
      <c r="R2975" s="6">
        <v>22900</v>
      </c>
      <c r="S2975" s="6">
        <v>28500</v>
      </c>
      <c r="T2975" s="6">
        <v>33300</v>
      </c>
      <c r="U2975" s="6">
        <v>0</v>
      </c>
      <c r="V2975" s="6">
        <v>0</v>
      </c>
      <c r="W2975" s="6">
        <v>0</v>
      </c>
      <c r="X2975" s="6">
        <v>0</v>
      </c>
      <c r="Y2975" s="6">
        <v>9300</v>
      </c>
      <c r="Z2975" s="6">
        <v>9500</v>
      </c>
      <c r="AA2975" s="6">
        <v>6.6176960889999998</v>
      </c>
      <c r="AB2975" s="6">
        <v>-73.080308669999994</v>
      </c>
      <c r="AC2975" s="9" t="s">
        <v>55</v>
      </c>
      <c r="AD2975" s="6">
        <v>0</v>
      </c>
      <c r="AE2975" s="6" t="str">
        <f>MID(TablaPivotFinal[[#This Row],[Fecha]],1,4)</f>
        <v>2017</v>
      </c>
      <c r="AF2975" s="6" t="str">
        <f>MID(TablaPivotFinal[[#This Row],[Fecha]],5,3)</f>
        <v>Nov</v>
      </c>
      <c r="AG2975" s="9">
        <v>0</v>
      </c>
      <c r="AH2975" s="10">
        <v>0</v>
      </c>
      <c r="AI2975" t="s">
        <v>1103</v>
      </c>
      <c r="AJ2975" t="s">
        <v>886</v>
      </c>
      <c r="AK2975" t="s">
        <v>1231</v>
      </c>
    </row>
    <row r="2976" spans="1:37" x14ac:dyDescent="0.3">
      <c r="A2976" t="str">
        <f t="shared" si="138"/>
        <v>CURITI-</v>
      </c>
      <c r="B2976" t="str">
        <f t="shared" si="139"/>
        <v>2017Oct</v>
      </c>
      <c r="C2976" t="str">
        <f t="shared" si="140"/>
        <v>6.617696089-73.08030867</v>
      </c>
      <c r="D2976" s="7"/>
      <c r="E2976" s="5" t="s">
        <v>579</v>
      </c>
      <c r="F2976" s="7" t="s">
        <v>532</v>
      </c>
      <c r="G2976" s="5">
        <v>68</v>
      </c>
      <c r="H2976" s="7" t="s">
        <v>580</v>
      </c>
      <c r="I2976" s="7" t="s">
        <v>456</v>
      </c>
      <c r="J2976" s="7" t="s">
        <v>111</v>
      </c>
      <c r="K2976" s="7" t="s">
        <v>581</v>
      </c>
      <c r="L2976" s="7" t="s">
        <v>457</v>
      </c>
      <c r="M2976" s="5">
        <v>-1</v>
      </c>
      <c r="N2976" s="5">
        <v>-1</v>
      </c>
      <c r="O2976" s="7" t="s">
        <v>582</v>
      </c>
      <c r="P2976" s="5">
        <v>8200</v>
      </c>
      <c r="Q2976" s="5">
        <v>8900</v>
      </c>
      <c r="R2976" s="5">
        <v>22900</v>
      </c>
      <c r="S2976" s="5">
        <v>28500</v>
      </c>
      <c r="T2976" s="5">
        <v>33300</v>
      </c>
      <c r="U2976" s="5">
        <v>0</v>
      </c>
      <c r="V2976" s="5">
        <v>0</v>
      </c>
      <c r="W2976" s="5">
        <v>0</v>
      </c>
      <c r="X2976" s="5">
        <v>0</v>
      </c>
      <c r="Y2976" s="5">
        <v>9300</v>
      </c>
      <c r="Z2976" s="5">
        <v>9500</v>
      </c>
      <c r="AA2976" s="5">
        <v>6.6176960889999998</v>
      </c>
      <c r="AB2976" s="5">
        <v>-73.080308669999994</v>
      </c>
      <c r="AC2976" s="7" t="s">
        <v>57</v>
      </c>
      <c r="AD2976" s="5">
        <v>0</v>
      </c>
      <c r="AE2976" s="5" t="str">
        <f>MID(TablaPivotFinal[[#This Row],[Fecha]],1,4)</f>
        <v>2017</v>
      </c>
      <c r="AF2976" s="5" t="str">
        <f>MID(TablaPivotFinal[[#This Row],[Fecha]],5,3)</f>
        <v>Oct</v>
      </c>
      <c r="AG2976" s="7">
        <v>0</v>
      </c>
      <c r="AH2976" s="8">
        <v>0</v>
      </c>
      <c r="AI2976" t="s">
        <v>1103</v>
      </c>
      <c r="AJ2976" t="s">
        <v>885</v>
      </c>
      <c r="AK2976" t="s">
        <v>1231</v>
      </c>
    </row>
    <row r="2977" spans="1:37" x14ac:dyDescent="0.3">
      <c r="A2977" t="str">
        <f t="shared" si="138"/>
        <v>CURITI-</v>
      </c>
      <c r="B2977" t="str">
        <f t="shared" si="139"/>
        <v>2017Sep</v>
      </c>
      <c r="C2977" t="str">
        <f t="shared" si="140"/>
        <v>6.617696089-73.08030867</v>
      </c>
      <c r="D2977" s="9"/>
      <c r="E2977" s="6" t="s">
        <v>579</v>
      </c>
      <c r="F2977" s="9" t="s">
        <v>532</v>
      </c>
      <c r="G2977" s="6">
        <v>68</v>
      </c>
      <c r="H2977" s="9" t="s">
        <v>580</v>
      </c>
      <c r="I2977" s="9" t="s">
        <v>456</v>
      </c>
      <c r="J2977" s="9" t="s">
        <v>111</v>
      </c>
      <c r="K2977" s="9" t="s">
        <v>581</v>
      </c>
      <c r="L2977" s="9" t="s">
        <v>457</v>
      </c>
      <c r="M2977" s="6">
        <v>-1</v>
      </c>
      <c r="N2977" s="6">
        <v>-1</v>
      </c>
      <c r="O2977" s="9" t="s">
        <v>582</v>
      </c>
      <c r="P2977" s="6">
        <v>8200</v>
      </c>
      <c r="Q2977" s="6">
        <v>8900</v>
      </c>
      <c r="R2977" s="6">
        <v>22900</v>
      </c>
      <c r="S2977" s="6">
        <v>28500</v>
      </c>
      <c r="T2977" s="6">
        <v>33300</v>
      </c>
      <c r="U2977" s="6">
        <v>0</v>
      </c>
      <c r="V2977" s="6">
        <v>0</v>
      </c>
      <c r="W2977" s="6">
        <v>0</v>
      </c>
      <c r="X2977" s="6">
        <v>0</v>
      </c>
      <c r="Y2977" s="6">
        <v>9300</v>
      </c>
      <c r="Z2977" s="6">
        <v>9500</v>
      </c>
      <c r="AA2977" s="6">
        <v>6.6176960889999998</v>
      </c>
      <c r="AB2977" s="6">
        <v>-73.080308669999994</v>
      </c>
      <c r="AC2977" s="9" t="s">
        <v>59</v>
      </c>
      <c r="AD2977" s="6">
        <v>0</v>
      </c>
      <c r="AE2977" s="6" t="str">
        <f>MID(TablaPivotFinal[[#This Row],[Fecha]],1,4)</f>
        <v>2017</v>
      </c>
      <c r="AF2977" s="6" t="str">
        <f>MID(TablaPivotFinal[[#This Row],[Fecha]],5,3)</f>
        <v>Sep</v>
      </c>
      <c r="AG2977" s="9">
        <v>0</v>
      </c>
      <c r="AH2977" s="10">
        <v>0</v>
      </c>
      <c r="AI2977" t="s">
        <v>1103</v>
      </c>
      <c r="AJ2977" t="s">
        <v>884</v>
      </c>
      <c r="AK2977" t="s">
        <v>1231</v>
      </c>
    </row>
    <row r="2978" spans="1:37" x14ac:dyDescent="0.3">
      <c r="A2978" t="str">
        <f t="shared" si="138"/>
        <v>CURITI-</v>
      </c>
      <c r="B2978" t="str">
        <f t="shared" si="139"/>
        <v>2018Abr</v>
      </c>
      <c r="C2978" t="str">
        <f t="shared" si="140"/>
        <v>6.617696089-73.08030867</v>
      </c>
      <c r="D2978" s="7"/>
      <c r="E2978" s="5" t="s">
        <v>579</v>
      </c>
      <c r="F2978" s="7" t="s">
        <v>532</v>
      </c>
      <c r="G2978" s="5">
        <v>68</v>
      </c>
      <c r="H2978" s="7" t="s">
        <v>580</v>
      </c>
      <c r="I2978" s="7" t="s">
        <v>456</v>
      </c>
      <c r="J2978" s="7" t="s">
        <v>111</v>
      </c>
      <c r="K2978" s="7" t="s">
        <v>581</v>
      </c>
      <c r="L2978" s="7" t="s">
        <v>457</v>
      </c>
      <c r="M2978" s="5">
        <v>-1</v>
      </c>
      <c r="N2978" s="5">
        <v>-1</v>
      </c>
      <c r="O2978" s="7" t="s">
        <v>582</v>
      </c>
      <c r="P2978" s="5">
        <v>8200</v>
      </c>
      <c r="Q2978" s="5">
        <v>8900</v>
      </c>
      <c r="R2978" s="5">
        <v>22900</v>
      </c>
      <c r="S2978" s="5">
        <v>28500</v>
      </c>
      <c r="T2978" s="5">
        <v>33300</v>
      </c>
      <c r="U2978" s="5">
        <v>0</v>
      </c>
      <c r="V2978" s="5">
        <v>0</v>
      </c>
      <c r="W2978" s="5">
        <v>0</v>
      </c>
      <c r="X2978" s="5">
        <v>0</v>
      </c>
      <c r="Y2978" s="5">
        <v>9300</v>
      </c>
      <c r="Z2978" s="5">
        <v>9500</v>
      </c>
      <c r="AA2978" s="5">
        <v>6.6176960889999998</v>
      </c>
      <c r="AB2978" s="5">
        <v>-73.080308669999994</v>
      </c>
      <c r="AC2978" s="7" t="s">
        <v>61</v>
      </c>
      <c r="AD2978" s="5">
        <v>0</v>
      </c>
      <c r="AE2978" s="5" t="str">
        <f>MID(TablaPivotFinal[[#This Row],[Fecha]],1,4)</f>
        <v>2018</v>
      </c>
      <c r="AF2978" s="5" t="str">
        <f>MID(TablaPivotFinal[[#This Row],[Fecha]],5,3)</f>
        <v>Abr</v>
      </c>
      <c r="AG2978" s="7">
        <v>0</v>
      </c>
      <c r="AH2978" s="8">
        <v>0</v>
      </c>
      <c r="AI2978" t="s">
        <v>1103</v>
      </c>
      <c r="AJ2978" t="s">
        <v>891</v>
      </c>
      <c r="AK2978" t="s">
        <v>1231</v>
      </c>
    </row>
    <row r="2979" spans="1:37" x14ac:dyDescent="0.3">
      <c r="A2979" t="str">
        <f t="shared" si="138"/>
        <v>CURITI-</v>
      </c>
      <c r="B2979" t="str">
        <f t="shared" si="139"/>
        <v>2018Ago</v>
      </c>
      <c r="C2979" t="str">
        <f t="shared" si="140"/>
        <v>6.617696089-73.08030867</v>
      </c>
      <c r="D2979" s="9"/>
      <c r="E2979" s="6" t="s">
        <v>579</v>
      </c>
      <c r="F2979" s="9" t="s">
        <v>532</v>
      </c>
      <c r="G2979" s="6">
        <v>68</v>
      </c>
      <c r="H2979" s="9" t="s">
        <v>580</v>
      </c>
      <c r="I2979" s="9" t="s">
        <v>456</v>
      </c>
      <c r="J2979" s="9" t="s">
        <v>111</v>
      </c>
      <c r="K2979" s="9" t="s">
        <v>581</v>
      </c>
      <c r="L2979" s="9" t="s">
        <v>457</v>
      </c>
      <c r="M2979" s="6">
        <v>-1</v>
      </c>
      <c r="N2979" s="6">
        <v>-1</v>
      </c>
      <c r="O2979" s="9" t="s">
        <v>582</v>
      </c>
      <c r="P2979" s="6">
        <v>8200</v>
      </c>
      <c r="Q2979" s="6">
        <v>8900</v>
      </c>
      <c r="R2979" s="6">
        <v>22900</v>
      </c>
      <c r="S2979" s="6">
        <v>28500</v>
      </c>
      <c r="T2979" s="6">
        <v>33300</v>
      </c>
      <c r="U2979" s="6">
        <v>0</v>
      </c>
      <c r="V2979" s="6">
        <v>0</v>
      </c>
      <c r="W2979" s="6">
        <v>0</v>
      </c>
      <c r="X2979" s="6">
        <v>0</v>
      </c>
      <c r="Y2979" s="6">
        <v>9300</v>
      </c>
      <c r="Z2979" s="6">
        <v>9500</v>
      </c>
      <c r="AA2979" s="6">
        <v>6.6176960889999998</v>
      </c>
      <c r="AB2979" s="6">
        <v>-73.080308669999994</v>
      </c>
      <c r="AC2979" s="9" t="s">
        <v>63</v>
      </c>
      <c r="AD2979" s="6">
        <v>0</v>
      </c>
      <c r="AE2979" s="6" t="str">
        <f>MID(TablaPivotFinal[[#This Row],[Fecha]],1,4)</f>
        <v>2018</v>
      </c>
      <c r="AF2979" s="6" t="str">
        <f>MID(TablaPivotFinal[[#This Row],[Fecha]],5,3)</f>
        <v>Ago</v>
      </c>
      <c r="AG2979" s="9">
        <v>0</v>
      </c>
      <c r="AH2979" s="10">
        <v>0</v>
      </c>
      <c r="AI2979" t="s">
        <v>1103</v>
      </c>
      <c r="AJ2979" t="s">
        <v>895</v>
      </c>
      <c r="AK2979" t="s">
        <v>1231</v>
      </c>
    </row>
    <row r="2980" spans="1:37" x14ac:dyDescent="0.3">
      <c r="A2980" t="str">
        <f t="shared" si="138"/>
        <v>CURITI-</v>
      </c>
      <c r="B2980" t="str">
        <f t="shared" si="139"/>
        <v>2018Dic</v>
      </c>
      <c r="C2980" t="str">
        <f t="shared" si="140"/>
        <v>6.617696089-73.08030867</v>
      </c>
      <c r="D2980" s="7"/>
      <c r="E2980" s="5" t="s">
        <v>579</v>
      </c>
      <c r="F2980" s="7" t="s">
        <v>532</v>
      </c>
      <c r="G2980" s="5">
        <v>68</v>
      </c>
      <c r="H2980" s="7" t="s">
        <v>580</v>
      </c>
      <c r="I2980" s="7" t="s">
        <v>456</v>
      </c>
      <c r="J2980" s="7" t="s">
        <v>111</v>
      </c>
      <c r="K2980" s="7" t="s">
        <v>581</v>
      </c>
      <c r="L2980" s="7" t="s">
        <v>457</v>
      </c>
      <c r="M2980" s="5">
        <v>-1</v>
      </c>
      <c r="N2980" s="5">
        <v>-1</v>
      </c>
      <c r="O2980" s="7" t="s">
        <v>582</v>
      </c>
      <c r="P2980" s="5">
        <v>8200</v>
      </c>
      <c r="Q2980" s="5">
        <v>8900</v>
      </c>
      <c r="R2980" s="5">
        <v>22900</v>
      </c>
      <c r="S2980" s="5">
        <v>28500</v>
      </c>
      <c r="T2980" s="5">
        <v>33300</v>
      </c>
      <c r="U2980" s="5">
        <v>0</v>
      </c>
      <c r="V2980" s="5">
        <v>0</v>
      </c>
      <c r="W2980" s="5">
        <v>0</v>
      </c>
      <c r="X2980" s="5">
        <v>0</v>
      </c>
      <c r="Y2980" s="5">
        <v>9300</v>
      </c>
      <c r="Z2980" s="5">
        <v>9500</v>
      </c>
      <c r="AA2980" s="5">
        <v>6.6176960889999998</v>
      </c>
      <c r="AB2980" s="5">
        <v>-73.080308669999994</v>
      </c>
      <c r="AC2980" s="7" t="s">
        <v>65</v>
      </c>
      <c r="AD2980" s="5">
        <v>0</v>
      </c>
      <c r="AE2980" s="5" t="str">
        <f>MID(TablaPivotFinal[[#This Row],[Fecha]],1,4)</f>
        <v>2018</v>
      </c>
      <c r="AF2980" s="5" t="str">
        <f>MID(TablaPivotFinal[[#This Row],[Fecha]],5,3)</f>
        <v>Dic</v>
      </c>
      <c r="AG2980" s="7">
        <v>0</v>
      </c>
      <c r="AH2980" s="8">
        <v>0</v>
      </c>
      <c r="AI2980" t="s">
        <v>1103</v>
      </c>
      <c r="AJ2980" t="s">
        <v>899</v>
      </c>
      <c r="AK2980" t="s">
        <v>1231</v>
      </c>
    </row>
    <row r="2981" spans="1:37" x14ac:dyDescent="0.3">
      <c r="A2981" t="str">
        <f t="shared" si="138"/>
        <v>CURITI-</v>
      </c>
      <c r="B2981" t="str">
        <f t="shared" si="139"/>
        <v>2018Ene</v>
      </c>
      <c r="C2981" t="str">
        <f t="shared" si="140"/>
        <v>6.617696089-73.08030867</v>
      </c>
      <c r="D2981" s="9"/>
      <c r="E2981" s="6" t="s">
        <v>579</v>
      </c>
      <c r="F2981" s="9" t="s">
        <v>532</v>
      </c>
      <c r="G2981" s="6">
        <v>68</v>
      </c>
      <c r="H2981" s="9" t="s">
        <v>580</v>
      </c>
      <c r="I2981" s="9" t="s">
        <v>456</v>
      </c>
      <c r="J2981" s="9" t="s">
        <v>111</v>
      </c>
      <c r="K2981" s="9" t="s">
        <v>581</v>
      </c>
      <c r="L2981" s="9" t="s">
        <v>457</v>
      </c>
      <c r="M2981" s="6">
        <v>-1</v>
      </c>
      <c r="N2981" s="6">
        <v>-1</v>
      </c>
      <c r="O2981" s="9" t="s">
        <v>582</v>
      </c>
      <c r="P2981" s="6">
        <v>8200</v>
      </c>
      <c r="Q2981" s="6">
        <v>8900</v>
      </c>
      <c r="R2981" s="6">
        <v>22900</v>
      </c>
      <c r="S2981" s="6">
        <v>28500</v>
      </c>
      <c r="T2981" s="6">
        <v>33300</v>
      </c>
      <c r="U2981" s="6">
        <v>0</v>
      </c>
      <c r="V2981" s="6">
        <v>0</v>
      </c>
      <c r="W2981" s="6">
        <v>0</v>
      </c>
      <c r="X2981" s="6">
        <v>0</v>
      </c>
      <c r="Y2981" s="6">
        <v>9300</v>
      </c>
      <c r="Z2981" s="6">
        <v>9500</v>
      </c>
      <c r="AA2981" s="6">
        <v>6.6176960889999998</v>
      </c>
      <c r="AB2981" s="6">
        <v>-73.080308669999994</v>
      </c>
      <c r="AC2981" s="9" t="s">
        <v>67</v>
      </c>
      <c r="AD2981" s="6">
        <v>0</v>
      </c>
      <c r="AE2981" s="6" t="str">
        <f>MID(TablaPivotFinal[[#This Row],[Fecha]],1,4)</f>
        <v>2018</v>
      </c>
      <c r="AF2981" s="6" t="str">
        <f>MID(TablaPivotFinal[[#This Row],[Fecha]],5,3)</f>
        <v>Ene</v>
      </c>
      <c r="AG2981" s="9">
        <v>0</v>
      </c>
      <c r="AH2981" s="10">
        <v>0</v>
      </c>
      <c r="AI2981" t="s">
        <v>1103</v>
      </c>
      <c r="AJ2981" t="s">
        <v>888</v>
      </c>
      <c r="AK2981" t="s">
        <v>1231</v>
      </c>
    </row>
    <row r="2982" spans="1:37" x14ac:dyDescent="0.3">
      <c r="A2982" t="str">
        <f t="shared" si="138"/>
        <v>CURITI-</v>
      </c>
      <c r="B2982" t="str">
        <f t="shared" si="139"/>
        <v>2018Feb</v>
      </c>
      <c r="C2982" t="str">
        <f t="shared" si="140"/>
        <v>6.617696089-73.08030867</v>
      </c>
      <c r="D2982" s="7"/>
      <c r="E2982" s="5" t="s">
        <v>579</v>
      </c>
      <c r="F2982" s="7" t="s">
        <v>532</v>
      </c>
      <c r="G2982" s="5">
        <v>68</v>
      </c>
      <c r="H2982" s="7" t="s">
        <v>580</v>
      </c>
      <c r="I2982" s="7" t="s">
        <v>456</v>
      </c>
      <c r="J2982" s="7" t="s">
        <v>111</v>
      </c>
      <c r="K2982" s="7" t="s">
        <v>581</v>
      </c>
      <c r="L2982" s="7" t="s">
        <v>457</v>
      </c>
      <c r="M2982" s="5">
        <v>-1</v>
      </c>
      <c r="N2982" s="5">
        <v>-1</v>
      </c>
      <c r="O2982" s="7" t="s">
        <v>582</v>
      </c>
      <c r="P2982" s="5">
        <v>8200</v>
      </c>
      <c r="Q2982" s="5">
        <v>8900</v>
      </c>
      <c r="R2982" s="5">
        <v>22900</v>
      </c>
      <c r="S2982" s="5">
        <v>28500</v>
      </c>
      <c r="T2982" s="5">
        <v>33300</v>
      </c>
      <c r="U2982" s="5">
        <v>0</v>
      </c>
      <c r="V2982" s="5">
        <v>0</v>
      </c>
      <c r="W2982" s="5">
        <v>0</v>
      </c>
      <c r="X2982" s="5">
        <v>0</v>
      </c>
      <c r="Y2982" s="5">
        <v>9300</v>
      </c>
      <c r="Z2982" s="5">
        <v>9500</v>
      </c>
      <c r="AA2982" s="5">
        <v>6.6176960889999998</v>
      </c>
      <c r="AB2982" s="5">
        <v>-73.080308669999994</v>
      </c>
      <c r="AC2982" s="7" t="s">
        <v>69</v>
      </c>
      <c r="AD2982" s="5">
        <v>0</v>
      </c>
      <c r="AE2982" s="5" t="str">
        <f>MID(TablaPivotFinal[[#This Row],[Fecha]],1,4)</f>
        <v>2018</v>
      </c>
      <c r="AF2982" s="5" t="str">
        <f>MID(TablaPivotFinal[[#This Row],[Fecha]],5,3)</f>
        <v>Feb</v>
      </c>
      <c r="AG2982" s="7">
        <v>0</v>
      </c>
      <c r="AH2982" s="8">
        <v>0</v>
      </c>
      <c r="AI2982" t="s">
        <v>1103</v>
      </c>
      <c r="AJ2982" t="s">
        <v>889</v>
      </c>
      <c r="AK2982" t="s">
        <v>1231</v>
      </c>
    </row>
    <row r="2983" spans="1:37" x14ac:dyDescent="0.3">
      <c r="A2983" t="str">
        <f t="shared" si="138"/>
        <v>CURITI-</v>
      </c>
      <c r="B2983" t="str">
        <f t="shared" si="139"/>
        <v>2018Jul</v>
      </c>
      <c r="C2983" t="str">
        <f t="shared" si="140"/>
        <v>6.617696089-73.08030867</v>
      </c>
      <c r="D2983" s="9"/>
      <c r="E2983" s="6" t="s">
        <v>579</v>
      </c>
      <c r="F2983" s="9" t="s">
        <v>532</v>
      </c>
      <c r="G2983" s="6">
        <v>68</v>
      </c>
      <c r="H2983" s="9" t="s">
        <v>580</v>
      </c>
      <c r="I2983" s="9" t="s">
        <v>456</v>
      </c>
      <c r="J2983" s="9" t="s">
        <v>111</v>
      </c>
      <c r="K2983" s="9" t="s">
        <v>581</v>
      </c>
      <c r="L2983" s="9" t="s">
        <v>457</v>
      </c>
      <c r="M2983" s="6">
        <v>-1</v>
      </c>
      <c r="N2983" s="6">
        <v>-1</v>
      </c>
      <c r="O2983" s="9" t="s">
        <v>582</v>
      </c>
      <c r="P2983" s="6">
        <v>8200</v>
      </c>
      <c r="Q2983" s="6">
        <v>8900</v>
      </c>
      <c r="R2983" s="6">
        <v>22900</v>
      </c>
      <c r="S2983" s="6">
        <v>28500</v>
      </c>
      <c r="T2983" s="6">
        <v>33300</v>
      </c>
      <c r="U2983" s="6">
        <v>0</v>
      </c>
      <c r="V2983" s="6">
        <v>0</v>
      </c>
      <c r="W2983" s="6">
        <v>0</v>
      </c>
      <c r="X2983" s="6">
        <v>0</v>
      </c>
      <c r="Y2983" s="6">
        <v>9300</v>
      </c>
      <c r="Z2983" s="6">
        <v>9500</v>
      </c>
      <c r="AA2983" s="6">
        <v>6.6176960889999998</v>
      </c>
      <c r="AB2983" s="6">
        <v>-73.080308669999994</v>
      </c>
      <c r="AC2983" s="9" t="s">
        <v>71</v>
      </c>
      <c r="AD2983" s="6">
        <v>0</v>
      </c>
      <c r="AE2983" s="6" t="str">
        <f>MID(TablaPivotFinal[[#This Row],[Fecha]],1,4)</f>
        <v>2018</v>
      </c>
      <c r="AF2983" s="6" t="str">
        <f>MID(TablaPivotFinal[[#This Row],[Fecha]],5,3)</f>
        <v>Jul</v>
      </c>
      <c r="AG2983" s="9">
        <v>0</v>
      </c>
      <c r="AH2983" s="10">
        <v>0</v>
      </c>
      <c r="AI2983" t="s">
        <v>1103</v>
      </c>
      <c r="AJ2983" t="s">
        <v>894</v>
      </c>
      <c r="AK2983" t="s">
        <v>1231</v>
      </c>
    </row>
    <row r="2984" spans="1:37" x14ac:dyDescent="0.3">
      <c r="A2984" t="str">
        <f t="shared" si="138"/>
        <v>CURITI-</v>
      </c>
      <c r="B2984" t="str">
        <f t="shared" si="139"/>
        <v>2018Jun</v>
      </c>
      <c r="C2984" t="str">
        <f t="shared" si="140"/>
        <v>6.617696089-73.08030867</v>
      </c>
      <c r="D2984" s="7"/>
      <c r="E2984" s="5" t="s">
        <v>579</v>
      </c>
      <c r="F2984" s="7" t="s">
        <v>532</v>
      </c>
      <c r="G2984" s="5">
        <v>68</v>
      </c>
      <c r="H2984" s="7" t="s">
        <v>580</v>
      </c>
      <c r="I2984" s="7" t="s">
        <v>456</v>
      </c>
      <c r="J2984" s="7" t="s">
        <v>111</v>
      </c>
      <c r="K2984" s="7" t="s">
        <v>581</v>
      </c>
      <c r="L2984" s="7" t="s">
        <v>457</v>
      </c>
      <c r="M2984" s="5">
        <v>-1</v>
      </c>
      <c r="N2984" s="5">
        <v>-1</v>
      </c>
      <c r="O2984" s="7" t="s">
        <v>582</v>
      </c>
      <c r="P2984" s="5">
        <v>8200</v>
      </c>
      <c r="Q2984" s="5">
        <v>8900</v>
      </c>
      <c r="R2984" s="5">
        <v>22900</v>
      </c>
      <c r="S2984" s="5">
        <v>28500</v>
      </c>
      <c r="T2984" s="5">
        <v>33300</v>
      </c>
      <c r="U2984" s="5">
        <v>0</v>
      </c>
      <c r="V2984" s="5">
        <v>0</v>
      </c>
      <c r="W2984" s="5">
        <v>0</v>
      </c>
      <c r="X2984" s="5">
        <v>0</v>
      </c>
      <c r="Y2984" s="5">
        <v>9300</v>
      </c>
      <c r="Z2984" s="5">
        <v>9500</v>
      </c>
      <c r="AA2984" s="5">
        <v>6.6176960889999998</v>
      </c>
      <c r="AB2984" s="5">
        <v>-73.080308669999994</v>
      </c>
      <c r="AC2984" s="7" t="s">
        <v>73</v>
      </c>
      <c r="AD2984" s="5">
        <v>0</v>
      </c>
      <c r="AE2984" s="5" t="str">
        <f>MID(TablaPivotFinal[[#This Row],[Fecha]],1,4)</f>
        <v>2018</v>
      </c>
      <c r="AF2984" s="5" t="str">
        <f>MID(TablaPivotFinal[[#This Row],[Fecha]],5,3)</f>
        <v>Jun</v>
      </c>
      <c r="AG2984" s="7">
        <v>0</v>
      </c>
      <c r="AH2984" s="8">
        <v>0</v>
      </c>
      <c r="AI2984" t="s">
        <v>1103</v>
      </c>
      <c r="AJ2984" t="s">
        <v>893</v>
      </c>
      <c r="AK2984" t="s">
        <v>1231</v>
      </c>
    </row>
    <row r="2985" spans="1:37" x14ac:dyDescent="0.3">
      <c r="A2985" t="str">
        <f t="shared" si="138"/>
        <v>CURITI-</v>
      </c>
      <c r="B2985" t="str">
        <f t="shared" si="139"/>
        <v>2018Mar</v>
      </c>
      <c r="C2985" t="str">
        <f t="shared" si="140"/>
        <v>6.617696089-73.08030867</v>
      </c>
      <c r="D2985" s="9"/>
      <c r="E2985" s="6" t="s">
        <v>579</v>
      </c>
      <c r="F2985" s="9" t="s">
        <v>532</v>
      </c>
      <c r="G2985" s="6">
        <v>68</v>
      </c>
      <c r="H2985" s="9" t="s">
        <v>580</v>
      </c>
      <c r="I2985" s="9" t="s">
        <v>456</v>
      </c>
      <c r="J2985" s="9" t="s">
        <v>111</v>
      </c>
      <c r="K2985" s="9" t="s">
        <v>581</v>
      </c>
      <c r="L2985" s="9" t="s">
        <v>457</v>
      </c>
      <c r="M2985" s="6">
        <v>-1</v>
      </c>
      <c r="N2985" s="6">
        <v>-1</v>
      </c>
      <c r="O2985" s="9" t="s">
        <v>582</v>
      </c>
      <c r="P2985" s="6">
        <v>8200</v>
      </c>
      <c r="Q2985" s="6">
        <v>8900</v>
      </c>
      <c r="R2985" s="6">
        <v>22900</v>
      </c>
      <c r="S2985" s="6">
        <v>28500</v>
      </c>
      <c r="T2985" s="6">
        <v>33300</v>
      </c>
      <c r="U2985" s="6">
        <v>0</v>
      </c>
      <c r="V2985" s="6">
        <v>0</v>
      </c>
      <c r="W2985" s="6">
        <v>0</v>
      </c>
      <c r="X2985" s="6">
        <v>0</v>
      </c>
      <c r="Y2985" s="6">
        <v>9300</v>
      </c>
      <c r="Z2985" s="6">
        <v>9500</v>
      </c>
      <c r="AA2985" s="6">
        <v>6.6176960889999998</v>
      </c>
      <c r="AB2985" s="6">
        <v>-73.080308669999994</v>
      </c>
      <c r="AC2985" s="9" t="s">
        <v>75</v>
      </c>
      <c r="AD2985" s="6">
        <v>0</v>
      </c>
      <c r="AE2985" s="6" t="str">
        <f>MID(TablaPivotFinal[[#This Row],[Fecha]],1,4)</f>
        <v>2018</v>
      </c>
      <c r="AF2985" s="6" t="str">
        <f>MID(TablaPivotFinal[[#This Row],[Fecha]],5,3)</f>
        <v>Mar</v>
      </c>
      <c r="AG2985" s="9">
        <v>0</v>
      </c>
      <c r="AH2985" s="10">
        <v>0</v>
      </c>
      <c r="AI2985" t="s">
        <v>1103</v>
      </c>
      <c r="AJ2985" t="s">
        <v>890</v>
      </c>
      <c r="AK2985" t="s">
        <v>1231</v>
      </c>
    </row>
    <row r="2986" spans="1:37" x14ac:dyDescent="0.3">
      <c r="A2986" t="str">
        <f t="shared" si="138"/>
        <v>CURITI-</v>
      </c>
      <c r="B2986" t="str">
        <f t="shared" si="139"/>
        <v>2018May</v>
      </c>
      <c r="C2986" t="str">
        <f t="shared" si="140"/>
        <v>6.617696089-73.08030867</v>
      </c>
      <c r="D2986" s="7"/>
      <c r="E2986" s="5" t="s">
        <v>579</v>
      </c>
      <c r="F2986" s="7" t="s">
        <v>532</v>
      </c>
      <c r="G2986" s="5">
        <v>68</v>
      </c>
      <c r="H2986" s="7" t="s">
        <v>580</v>
      </c>
      <c r="I2986" s="7" t="s">
        <v>456</v>
      </c>
      <c r="J2986" s="7" t="s">
        <v>111</v>
      </c>
      <c r="K2986" s="7" t="s">
        <v>581</v>
      </c>
      <c r="L2986" s="7" t="s">
        <v>457</v>
      </c>
      <c r="M2986" s="5">
        <v>-1</v>
      </c>
      <c r="N2986" s="5">
        <v>-1</v>
      </c>
      <c r="O2986" s="7" t="s">
        <v>582</v>
      </c>
      <c r="P2986" s="5">
        <v>8200</v>
      </c>
      <c r="Q2986" s="5">
        <v>8900</v>
      </c>
      <c r="R2986" s="5">
        <v>22900</v>
      </c>
      <c r="S2986" s="5">
        <v>28500</v>
      </c>
      <c r="T2986" s="5">
        <v>33300</v>
      </c>
      <c r="U2986" s="5">
        <v>0</v>
      </c>
      <c r="V2986" s="5">
        <v>0</v>
      </c>
      <c r="W2986" s="5">
        <v>0</v>
      </c>
      <c r="X2986" s="5">
        <v>0</v>
      </c>
      <c r="Y2986" s="5">
        <v>9300</v>
      </c>
      <c r="Z2986" s="5">
        <v>9500</v>
      </c>
      <c r="AA2986" s="5">
        <v>6.6176960889999998</v>
      </c>
      <c r="AB2986" s="5">
        <v>-73.080308669999994</v>
      </c>
      <c r="AC2986" s="7" t="s">
        <v>77</v>
      </c>
      <c r="AD2986" s="5">
        <v>0</v>
      </c>
      <c r="AE2986" s="5" t="str">
        <f>MID(TablaPivotFinal[[#This Row],[Fecha]],1,4)</f>
        <v>2018</v>
      </c>
      <c r="AF2986" s="5" t="str">
        <f>MID(TablaPivotFinal[[#This Row],[Fecha]],5,3)</f>
        <v>May</v>
      </c>
      <c r="AG2986" s="7">
        <v>0</v>
      </c>
      <c r="AH2986" s="8">
        <v>0</v>
      </c>
      <c r="AI2986" t="s">
        <v>1103</v>
      </c>
      <c r="AJ2986" t="s">
        <v>892</v>
      </c>
      <c r="AK2986" t="s">
        <v>1231</v>
      </c>
    </row>
    <row r="2987" spans="1:37" x14ac:dyDescent="0.3">
      <c r="A2987" t="str">
        <f t="shared" si="138"/>
        <v>CURITI-</v>
      </c>
      <c r="B2987" t="str">
        <f t="shared" si="139"/>
        <v>2018Nov</v>
      </c>
      <c r="C2987" t="str">
        <f t="shared" si="140"/>
        <v>6.617696089-73.08030867</v>
      </c>
      <c r="D2987" s="9"/>
      <c r="E2987" s="6" t="s">
        <v>579</v>
      </c>
      <c r="F2987" s="9" t="s">
        <v>532</v>
      </c>
      <c r="G2987" s="6">
        <v>68</v>
      </c>
      <c r="H2987" s="9" t="s">
        <v>580</v>
      </c>
      <c r="I2987" s="9" t="s">
        <v>456</v>
      </c>
      <c r="J2987" s="9" t="s">
        <v>111</v>
      </c>
      <c r="K2987" s="9" t="s">
        <v>581</v>
      </c>
      <c r="L2987" s="9" t="s">
        <v>457</v>
      </c>
      <c r="M2987" s="6">
        <v>-1</v>
      </c>
      <c r="N2987" s="6">
        <v>-1</v>
      </c>
      <c r="O2987" s="9" t="s">
        <v>582</v>
      </c>
      <c r="P2987" s="6">
        <v>8200</v>
      </c>
      <c r="Q2987" s="6">
        <v>8900</v>
      </c>
      <c r="R2987" s="6">
        <v>22900</v>
      </c>
      <c r="S2987" s="6">
        <v>28500</v>
      </c>
      <c r="T2987" s="6">
        <v>33300</v>
      </c>
      <c r="U2987" s="6">
        <v>0</v>
      </c>
      <c r="V2987" s="6">
        <v>0</v>
      </c>
      <c r="W2987" s="6">
        <v>0</v>
      </c>
      <c r="X2987" s="6">
        <v>0</v>
      </c>
      <c r="Y2987" s="6">
        <v>9300</v>
      </c>
      <c r="Z2987" s="6">
        <v>9500</v>
      </c>
      <c r="AA2987" s="6">
        <v>6.6176960889999998</v>
      </c>
      <c r="AB2987" s="6">
        <v>-73.080308669999994</v>
      </c>
      <c r="AC2987" s="9" t="s">
        <v>79</v>
      </c>
      <c r="AD2987" s="6">
        <v>0</v>
      </c>
      <c r="AE2987" s="6" t="str">
        <f>MID(TablaPivotFinal[[#This Row],[Fecha]],1,4)</f>
        <v>2018</v>
      </c>
      <c r="AF2987" s="6" t="str">
        <f>MID(TablaPivotFinal[[#This Row],[Fecha]],5,3)</f>
        <v>Nov</v>
      </c>
      <c r="AG2987" s="9">
        <v>0</v>
      </c>
      <c r="AH2987" s="10">
        <v>0</v>
      </c>
      <c r="AI2987" t="s">
        <v>1103</v>
      </c>
      <c r="AJ2987" t="s">
        <v>898</v>
      </c>
      <c r="AK2987" t="s">
        <v>1231</v>
      </c>
    </row>
    <row r="2988" spans="1:37" x14ac:dyDescent="0.3">
      <c r="A2988" t="str">
        <f t="shared" si="138"/>
        <v>CURITI-</v>
      </c>
      <c r="B2988" t="str">
        <f t="shared" si="139"/>
        <v>2018Oct</v>
      </c>
      <c r="C2988" t="str">
        <f t="shared" si="140"/>
        <v>6.617696089-73.08030867</v>
      </c>
      <c r="D2988" s="7"/>
      <c r="E2988" s="5" t="s">
        <v>579</v>
      </c>
      <c r="F2988" s="7" t="s">
        <v>532</v>
      </c>
      <c r="G2988" s="5">
        <v>68</v>
      </c>
      <c r="H2988" s="7" t="s">
        <v>580</v>
      </c>
      <c r="I2988" s="7" t="s">
        <v>456</v>
      </c>
      <c r="J2988" s="7" t="s">
        <v>111</v>
      </c>
      <c r="K2988" s="7" t="s">
        <v>581</v>
      </c>
      <c r="L2988" s="7" t="s">
        <v>457</v>
      </c>
      <c r="M2988" s="5">
        <v>-1</v>
      </c>
      <c r="N2988" s="5">
        <v>-1</v>
      </c>
      <c r="O2988" s="7" t="s">
        <v>582</v>
      </c>
      <c r="P2988" s="5">
        <v>8200</v>
      </c>
      <c r="Q2988" s="5">
        <v>8900</v>
      </c>
      <c r="R2988" s="5">
        <v>22900</v>
      </c>
      <c r="S2988" s="5">
        <v>28500</v>
      </c>
      <c r="T2988" s="5">
        <v>33300</v>
      </c>
      <c r="U2988" s="5">
        <v>0</v>
      </c>
      <c r="V2988" s="5">
        <v>0</v>
      </c>
      <c r="W2988" s="5">
        <v>0</v>
      </c>
      <c r="X2988" s="5">
        <v>0</v>
      </c>
      <c r="Y2988" s="5">
        <v>9300</v>
      </c>
      <c r="Z2988" s="5">
        <v>9500</v>
      </c>
      <c r="AA2988" s="5">
        <v>6.6176960889999998</v>
      </c>
      <c r="AB2988" s="5">
        <v>-73.080308669999994</v>
      </c>
      <c r="AC2988" s="7" t="s">
        <v>81</v>
      </c>
      <c r="AD2988" s="5">
        <v>0</v>
      </c>
      <c r="AE2988" s="5" t="str">
        <f>MID(TablaPivotFinal[[#This Row],[Fecha]],1,4)</f>
        <v>2018</v>
      </c>
      <c r="AF2988" s="5" t="str">
        <f>MID(TablaPivotFinal[[#This Row],[Fecha]],5,3)</f>
        <v>Oct</v>
      </c>
      <c r="AG2988" s="7">
        <v>0</v>
      </c>
      <c r="AH2988" s="8">
        <v>0</v>
      </c>
      <c r="AI2988" t="s">
        <v>1103</v>
      </c>
      <c r="AJ2988" t="s">
        <v>897</v>
      </c>
      <c r="AK2988" t="s">
        <v>1231</v>
      </c>
    </row>
    <row r="2989" spans="1:37" x14ac:dyDescent="0.3">
      <c r="A2989" t="str">
        <f t="shared" si="138"/>
        <v>CURITI-</v>
      </c>
      <c r="B2989" t="str">
        <f t="shared" si="139"/>
        <v>2018Sep</v>
      </c>
      <c r="C2989" t="str">
        <f t="shared" si="140"/>
        <v>6.617696089-73.08030867</v>
      </c>
      <c r="D2989" s="9"/>
      <c r="E2989" s="6" t="s">
        <v>579</v>
      </c>
      <c r="F2989" s="9" t="s">
        <v>532</v>
      </c>
      <c r="G2989" s="6">
        <v>68</v>
      </c>
      <c r="H2989" s="9" t="s">
        <v>580</v>
      </c>
      <c r="I2989" s="9" t="s">
        <v>456</v>
      </c>
      <c r="J2989" s="9" t="s">
        <v>111</v>
      </c>
      <c r="K2989" s="9" t="s">
        <v>581</v>
      </c>
      <c r="L2989" s="9" t="s">
        <v>457</v>
      </c>
      <c r="M2989" s="6">
        <v>-1</v>
      </c>
      <c r="N2989" s="6">
        <v>-1</v>
      </c>
      <c r="O2989" s="9" t="s">
        <v>582</v>
      </c>
      <c r="P2989" s="6">
        <v>8200</v>
      </c>
      <c r="Q2989" s="6">
        <v>8900</v>
      </c>
      <c r="R2989" s="6">
        <v>22900</v>
      </c>
      <c r="S2989" s="6">
        <v>28500</v>
      </c>
      <c r="T2989" s="6">
        <v>33300</v>
      </c>
      <c r="U2989" s="6">
        <v>0</v>
      </c>
      <c r="V2989" s="6">
        <v>0</v>
      </c>
      <c r="W2989" s="6">
        <v>0</v>
      </c>
      <c r="X2989" s="6">
        <v>0</v>
      </c>
      <c r="Y2989" s="6">
        <v>9300</v>
      </c>
      <c r="Z2989" s="6">
        <v>9500</v>
      </c>
      <c r="AA2989" s="6">
        <v>6.6176960889999998</v>
      </c>
      <c r="AB2989" s="6">
        <v>-73.080308669999994</v>
      </c>
      <c r="AC2989" s="9" t="s">
        <v>83</v>
      </c>
      <c r="AD2989" s="6">
        <v>0</v>
      </c>
      <c r="AE2989" s="6" t="str">
        <f>MID(TablaPivotFinal[[#This Row],[Fecha]],1,4)</f>
        <v>2018</v>
      </c>
      <c r="AF2989" s="6" t="str">
        <f>MID(TablaPivotFinal[[#This Row],[Fecha]],5,3)</f>
        <v>Sep</v>
      </c>
      <c r="AG2989" s="9">
        <v>0</v>
      </c>
      <c r="AH2989" s="10">
        <v>0</v>
      </c>
      <c r="AI2989" t="s">
        <v>1103</v>
      </c>
      <c r="AJ2989" t="s">
        <v>896</v>
      </c>
      <c r="AK2989" t="s">
        <v>1231</v>
      </c>
    </row>
    <row r="2990" spans="1:37" x14ac:dyDescent="0.3">
      <c r="A2990" t="str">
        <f t="shared" si="138"/>
        <v>AGUAS NEGRAS-Concesionaria Ruta Del Sol</v>
      </c>
      <c r="B2990" t="str">
        <f t="shared" si="139"/>
        <v>2016Abr</v>
      </c>
      <c r="C2990" t="str">
        <f t="shared" si="140"/>
        <v>6.645326476-73.95246216</v>
      </c>
      <c r="D2990" s="7" t="s">
        <v>537</v>
      </c>
      <c r="E2990" s="5">
        <v>4511</v>
      </c>
      <c r="F2990" s="7" t="s">
        <v>532</v>
      </c>
      <c r="G2990" s="5">
        <v>68</v>
      </c>
      <c r="H2990" s="7" t="s">
        <v>584</v>
      </c>
      <c r="I2990" s="7" t="s">
        <v>539</v>
      </c>
      <c r="J2990" s="7" t="s">
        <v>111</v>
      </c>
      <c r="K2990" s="7" t="s">
        <v>540</v>
      </c>
      <c r="L2990" s="7" t="s">
        <v>541</v>
      </c>
      <c r="M2990" s="5">
        <v>3165298177</v>
      </c>
      <c r="N2990" s="5" t="s">
        <v>585</v>
      </c>
      <c r="O2990" s="7" t="s">
        <v>586</v>
      </c>
      <c r="P2990" s="5">
        <v>10500</v>
      </c>
      <c r="Q2990" s="5">
        <v>13300</v>
      </c>
      <c r="R2990" s="5">
        <v>31200</v>
      </c>
      <c r="S2990" s="5">
        <v>37400</v>
      </c>
      <c r="T2990" s="5">
        <v>43900</v>
      </c>
      <c r="U2990" s="5">
        <v>0</v>
      </c>
      <c r="V2990" s="5">
        <v>0</v>
      </c>
      <c r="W2990" s="5">
        <v>0</v>
      </c>
      <c r="X2990" s="5">
        <v>0</v>
      </c>
      <c r="Y2990" s="5">
        <v>9300</v>
      </c>
      <c r="Z2990" s="5">
        <v>9500</v>
      </c>
      <c r="AA2990" s="5">
        <v>6.6453264760000001</v>
      </c>
      <c r="AB2990" s="5">
        <v>-73.952462159999996</v>
      </c>
      <c r="AC2990" s="7" t="s">
        <v>13</v>
      </c>
      <c r="AD2990" s="5">
        <v>2546234700</v>
      </c>
      <c r="AE2990" s="5" t="str">
        <f>MID(TablaPivotFinal[[#This Row],[Fecha]],1,4)</f>
        <v>2016</v>
      </c>
      <c r="AF2990" s="5" t="str">
        <f>MID(TablaPivotFinal[[#This Row],[Fecha]],5,3)</f>
        <v>Abr</v>
      </c>
      <c r="AG2990" s="7">
        <v>2546234700</v>
      </c>
      <c r="AH2990" s="8">
        <v>124425</v>
      </c>
      <c r="AI2990" t="s">
        <v>1104</v>
      </c>
      <c r="AJ2990" t="s">
        <v>867</v>
      </c>
      <c r="AK2990" t="s">
        <v>1232</v>
      </c>
    </row>
    <row r="2991" spans="1:37" x14ac:dyDescent="0.3">
      <c r="A2991" t="str">
        <f t="shared" si="138"/>
        <v>AGUAS NEGRAS-Concesionaria Ruta Del Sol</v>
      </c>
      <c r="B2991" t="str">
        <f t="shared" si="139"/>
        <v>2016Ago</v>
      </c>
      <c r="C2991" t="str">
        <f t="shared" si="140"/>
        <v>6.645326476-73.95246216</v>
      </c>
      <c r="D2991" s="9" t="s">
        <v>537</v>
      </c>
      <c r="E2991" s="6">
        <v>4511</v>
      </c>
      <c r="F2991" s="9" t="s">
        <v>532</v>
      </c>
      <c r="G2991" s="6">
        <v>68</v>
      </c>
      <c r="H2991" s="9" t="s">
        <v>584</v>
      </c>
      <c r="I2991" s="9" t="s">
        <v>539</v>
      </c>
      <c r="J2991" s="9" t="s">
        <v>111</v>
      </c>
      <c r="K2991" s="9" t="s">
        <v>540</v>
      </c>
      <c r="L2991" s="9" t="s">
        <v>541</v>
      </c>
      <c r="M2991" s="6">
        <v>3165298177</v>
      </c>
      <c r="N2991" s="6" t="s">
        <v>585</v>
      </c>
      <c r="O2991" s="9" t="s">
        <v>586</v>
      </c>
      <c r="P2991" s="6">
        <v>10500</v>
      </c>
      <c r="Q2991" s="6">
        <v>13300</v>
      </c>
      <c r="R2991" s="6">
        <v>31200</v>
      </c>
      <c r="S2991" s="6">
        <v>37400</v>
      </c>
      <c r="T2991" s="6">
        <v>43900</v>
      </c>
      <c r="U2991" s="6">
        <v>0</v>
      </c>
      <c r="V2991" s="6">
        <v>0</v>
      </c>
      <c r="W2991" s="6">
        <v>0</v>
      </c>
      <c r="X2991" s="6">
        <v>0</v>
      </c>
      <c r="Y2991" s="6">
        <v>9300</v>
      </c>
      <c r="Z2991" s="6">
        <v>9500</v>
      </c>
      <c r="AA2991" s="6">
        <v>6.6453264760000001</v>
      </c>
      <c r="AB2991" s="6">
        <v>-73.952462159999996</v>
      </c>
      <c r="AC2991" s="9" t="s">
        <v>15</v>
      </c>
      <c r="AD2991" s="6">
        <v>2734145200</v>
      </c>
      <c r="AE2991" s="6" t="str">
        <f>MID(TablaPivotFinal[[#This Row],[Fecha]],1,4)</f>
        <v>2016</v>
      </c>
      <c r="AF2991" s="6" t="str">
        <f>MID(TablaPivotFinal[[#This Row],[Fecha]],5,3)</f>
        <v>Ago</v>
      </c>
      <c r="AG2991" s="9">
        <v>2734145200</v>
      </c>
      <c r="AH2991" s="10">
        <v>137888</v>
      </c>
      <c r="AI2991" t="s">
        <v>1104</v>
      </c>
      <c r="AJ2991" t="s">
        <v>871</v>
      </c>
      <c r="AK2991" t="s">
        <v>1232</v>
      </c>
    </row>
    <row r="2992" spans="1:37" x14ac:dyDescent="0.3">
      <c r="A2992" t="str">
        <f t="shared" si="138"/>
        <v>AGUAS NEGRAS-Concesionaria Ruta Del Sol</v>
      </c>
      <c r="B2992" t="str">
        <f t="shared" si="139"/>
        <v>2016Dic</v>
      </c>
      <c r="C2992" t="str">
        <f t="shared" si="140"/>
        <v>6.645326476-73.95246216</v>
      </c>
      <c r="D2992" s="7" t="s">
        <v>537</v>
      </c>
      <c r="E2992" s="5">
        <v>4511</v>
      </c>
      <c r="F2992" s="7" t="s">
        <v>532</v>
      </c>
      <c r="G2992" s="5">
        <v>68</v>
      </c>
      <c r="H2992" s="7" t="s">
        <v>584</v>
      </c>
      <c r="I2992" s="7" t="s">
        <v>539</v>
      </c>
      <c r="J2992" s="7" t="s">
        <v>111</v>
      </c>
      <c r="K2992" s="7" t="s">
        <v>540</v>
      </c>
      <c r="L2992" s="7" t="s">
        <v>541</v>
      </c>
      <c r="M2992" s="5">
        <v>3165298177</v>
      </c>
      <c r="N2992" s="5" t="s">
        <v>585</v>
      </c>
      <c r="O2992" s="7" t="s">
        <v>586</v>
      </c>
      <c r="P2992" s="5">
        <v>10500</v>
      </c>
      <c r="Q2992" s="5">
        <v>13300</v>
      </c>
      <c r="R2992" s="5">
        <v>31200</v>
      </c>
      <c r="S2992" s="5">
        <v>37400</v>
      </c>
      <c r="T2992" s="5">
        <v>43900</v>
      </c>
      <c r="U2992" s="5">
        <v>0</v>
      </c>
      <c r="V2992" s="5">
        <v>0</v>
      </c>
      <c r="W2992" s="5">
        <v>0</v>
      </c>
      <c r="X2992" s="5">
        <v>0</v>
      </c>
      <c r="Y2992" s="5">
        <v>9300</v>
      </c>
      <c r="Z2992" s="5">
        <v>9500</v>
      </c>
      <c r="AA2992" s="5">
        <v>6.6453264760000001</v>
      </c>
      <c r="AB2992" s="5">
        <v>-73.952462159999996</v>
      </c>
      <c r="AC2992" s="7" t="s">
        <v>17</v>
      </c>
      <c r="AD2992" s="5">
        <v>3065557200</v>
      </c>
      <c r="AE2992" s="5" t="str">
        <f>MID(TablaPivotFinal[[#This Row],[Fecha]],1,4)</f>
        <v>2016</v>
      </c>
      <c r="AF2992" s="5" t="str">
        <f>MID(TablaPivotFinal[[#This Row],[Fecha]],5,3)</f>
        <v>Dic</v>
      </c>
      <c r="AG2992" s="7">
        <v>3065557200</v>
      </c>
      <c r="AH2992" s="8">
        <v>178389</v>
      </c>
      <c r="AI2992" t="s">
        <v>1104</v>
      </c>
      <c r="AJ2992" t="s">
        <v>875</v>
      </c>
      <c r="AK2992" t="s">
        <v>1232</v>
      </c>
    </row>
    <row r="2993" spans="1:37" x14ac:dyDescent="0.3">
      <c r="A2993" t="str">
        <f t="shared" si="138"/>
        <v>AGUAS NEGRAS-Concesionaria Ruta Del Sol</v>
      </c>
      <c r="B2993" t="str">
        <f t="shared" si="139"/>
        <v>2016Ene</v>
      </c>
      <c r="C2993" t="str">
        <f t="shared" si="140"/>
        <v>6.645326476-73.95246216</v>
      </c>
      <c r="D2993" s="9" t="s">
        <v>537</v>
      </c>
      <c r="E2993" s="6">
        <v>4511</v>
      </c>
      <c r="F2993" s="9" t="s">
        <v>532</v>
      </c>
      <c r="G2993" s="6">
        <v>68</v>
      </c>
      <c r="H2993" s="9" t="s">
        <v>584</v>
      </c>
      <c r="I2993" s="9" t="s">
        <v>539</v>
      </c>
      <c r="J2993" s="9" t="s">
        <v>111</v>
      </c>
      <c r="K2993" s="9" t="s">
        <v>540</v>
      </c>
      <c r="L2993" s="9" t="s">
        <v>541</v>
      </c>
      <c r="M2993" s="6">
        <v>3165298177</v>
      </c>
      <c r="N2993" s="6" t="s">
        <v>585</v>
      </c>
      <c r="O2993" s="9" t="s">
        <v>586</v>
      </c>
      <c r="P2993" s="6">
        <v>10500</v>
      </c>
      <c r="Q2993" s="6">
        <v>13300</v>
      </c>
      <c r="R2993" s="6">
        <v>31200</v>
      </c>
      <c r="S2993" s="6">
        <v>37400</v>
      </c>
      <c r="T2993" s="6">
        <v>43900</v>
      </c>
      <c r="U2993" s="6">
        <v>0</v>
      </c>
      <c r="V2993" s="6">
        <v>0</v>
      </c>
      <c r="W2993" s="6">
        <v>0</v>
      </c>
      <c r="X2993" s="6">
        <v>0</v>
      </c>
      <c r="Y2993" s="6">
        <v>9300</v>
      </c>
      <c r="Z2993" s="6">
        <v>9500</v>
      </c>
      <c r="AA2993" s="6">
        <v>6.6453264760000001</v>
      </c>
      <c r="AB2993" s="6">
        <v>-73.952462159999996</v>
      </c>
      <c r="AC2993" s="9" t="s">
        <v>19</v>
      </c>
      <c r="AD2993" s="6">
        <v>3063540700</v>
      </c>
      <c r="AE2993" s="6" t="str">
        <f>MID(TablaPivotFinal[[#This Row],[Fecha]],1,4)</f>
        <v>2016</v>
      </c>
      <c r="AF2993" s="6" t="str">
        <f>MID(TablaPivotFinal[[#This Row],[Fecha]],5,3)</f>
        <v>Ene</v>
      </c>
      <c r="AG2993" s="9">
        <v>3063540700</v>
      </c>
      <c r="AH2993" s="10">
        <v>197229</v>
      </c>
      <c r="AI2993" t="s">
        <v>1104</v>
      </c>
      <c r="AJ2993" t="s">
        <v>864</v>
      </c>
      <c r="AK2993" t="s">
        <v>1232</v>
      </c>
    </row>
    <row r="2994" spans="1:37" x14ac:dyDescent="0.3">
      <c r="A2994" t="str">
        <f t="shared" si="138"/>
        <v>AGUAS NEGRAS-Concesionaria Ruta Del Sol</v>
      </c>
      <c r="B2994" t="str">
        <f t="shared" si="139"/>
        <v>2016Feb</v>
      </c>
      <c r="C2994" t="str">
        <f t="shared" si="140"/>
        <v>6.645326476-73.95246216</v>
      </c>
      <c r="D2994" s="7" t="s">
        <v>537</v>
      </c>
      <c r="E2994" s="5">
        <v>4511</v>
      </c>
      <c r="F2994" s="7" t="s">
        <v>532</v>
      </c>
      <c r="G2994" s="5">
        <v>68</v>
      </c>
      <c r="H2994" s="7" t="s">
        <v>584</v>
      </c>
      <c r="I2994" s="7" t="s">
        <v>539</v>
      </c>
      <c r="J2994" s="7" t="s">
        <v>111</v>
      </c>
      <c r="K2994" s="7" t="s">
        <v>540</v>
      </c>
      <c r="L2994" s="7" t="s">
        <v>541</v>
      </c>
      <c r="M2994" s="5">
        <v>3165298177</v>
      </c>
      <c r="N2994" s="5" t="s">
        <v>585</v>
      </c>
      <c r="O2994" s="7" t="s">
        <v>586</v>
      </c>
      <c r="P2994" s="5">
        <v>10500</v>
      </c>
      <c r="Q2994" s="5">
        <v>13300</v>
      </c>
      <c r="R2994" s="5">
        <v>31200</v>
      </c>
      <c r="S2994" s="5">
        <v>37400</v>
      </c>
      <c r="T2994" s="5">
        <v>43900</v>
      </c>
      <c r="U2994" s="5">
        <v>0</v>
      </c>
      <c r="V2994" s="5">
        <v>0</v>
      </c>
      <c r="W2994" s="5">
        <v>0</v>
      </c>
      <c r="X2994" s="5">
        <v>0</v>
      </c>
      <c r="Y2994" s="5">
        <v>9300</v>
      </c>
      <c r="Z2994" s="5">
        <v>9500</v>
      </c>
      <c r="AA2994" s="5">
        <v>6.6453264760000001</v>
      </c>
      <c r="AB2994" s="5">
        <v>-73.952462159999996</v>
      </c>
      <c r="AC2994" s="7" t="s">
        <v>21</v>
      </c>
      <c r="AD2994" s="5">
        <v>2457978800</v>
      </c>
      <c r="AE2994" s="5" t="str">
        <f>MID(TablaPivotFinal[[#This Row],[Fecha]],1,4)</f>
        <v>2016</v>
      </c>
      <c r="AF2994" s="5" t="str">
        <f>MID(TablaPivotFinal[[#This Row],[Fecha]],5,3)</f>
        <v>Feb</v>
      </c>
      <c r="AG2994" s="7">
        <v>2457978800</v>
      </c>
      <c r="AH2994" s="8">
        <v>120500</v>
      </c>
      <c r="AI2994" t="s">
        <v>1104</v>
      </c>
      <c r="AJ2994" t="s">
        <v>865</v>
      </c>
      <c r="AK2994" t="s">
        <v>1232</v>
      </c>
    </row>
    <row r="2995" spans="1:37" x14ac:dyDescent="0.3">
      <c r="A2995" t="str">
        <f t="shared" si="138"/>
        <v>AGUAS NEGRAS-Concesionaria Ruta Del Sol</v>
      </c>
      <c r="B2995" t="str">
        <f t="shared" si="139"/>
        <v>2016Jul</v>
      </c>
      <c r="C2995" t="str">
        <f t="shared" si="140"/>
        <v>6.645326476-73.95246216</v>
      </c>
      <c r="D2995" s="9" t="s">
        <v>537</v>
      </c>
      <c r="E2995" s="6">
        <v>4511</v>
      </c>
      <c r="F2995" s="9" t="s">
        <v>532</v>
      </c>
      <c r="G2995" s="6">
        <v>68</v>
      </c>
      <c r="H2995" s="9" t="s">
        <v>584</v>
      </c>
      <c r="I2995" s="9" t="s">
        <v>539</v>
      </c>
      <c r="J2995" s="9" t="s">
        <v>111</v>
      </c>
      <c r="K2995" s="9" t="s">
        <v>540</v>
      </c>
      <c r="L2995" s="9" t="s">
        <v>541</v>
      </c>
      <c r="M2995" s="6">
        <v>3165298177</v>
      </c>
      <c r="N2995" s="6" t="s">
        <v>585</v>
      </c>
      <c r="O2995" s="9" t="s">
        <v>586</v>
      </c>
      <c r="P2995" s="6">
        <v>10500</v>
      </c>
      <c r="Q2995" s="6">
        <v>13300</v>
      </c>
      <c r="R2995" s="6">
        <v>31200</v>
      </c>
      <c r="S2995" s="6">
        <v>37400</v>
      </c>
      <c r="T2995" s="6">
        <v>43900</v>
      </c>
      <c r="U2995" s="6">
        <v>0</v>
      </c>
      <c r="V2995" s="6">
        <v>0</v>
      </c>
      <c r="W2995" s="6">
        <v>0</v>
      </c>
      <c r="X2995" s="6">
        <v>0</v>
      </c>
      <c r="Y2995" s="6">
        <v>9300</v>
      </c>
      <c r="Z2995" s="6">
        <v>9500</v>
      </c>
      <c r="AA2995" s="6">
        <v>6.6453264760000001</v>
      </c>
      <c r="AB2995" s="6">
        <v>-73.952462159999996</v>
      </c>
      <c r="AC2995" s="9" t="s">
        <v>23</v>
      </c>
      <c r="AD2995" s="6">
        <v>2388458400</v>
      </c>
      <c r="AE2995" s="6" t="str">
        <f>MID(TablaPivotFinal[[#This Row],[Fecha]],1,4)</f>
        <v>2016</v>
      </c>
      <c r="AF2995" s="6" t="str">
        <f>MID(TablaPivotFinal[[#This Row],[Fecha]],5,3)</f>
        <v>Jul</v>
      </c>
      <c r="AG2995" s="9">
        <v>2388458400</v>
      </c>
      <c r="AH2995" s="10">
        <v>131106</v>
      </c>
      <c r="AI2995" t="s">
        <v>1104</v>
      </c>
      <c r="AJ2995" t="s">
        <v>870</v>
      </c>
      <c r="AK2995" t="s">
        <v>1232</v>
      </c>
    </row>
    <row r="2996" spans="1:37" x14ac:dyDescent="0.3">
      <c r="A2996" t="str">
        <f t="shared" si="138"/>
        <v>AGUAS NEGRAS-Concesionaria Ruta Del Sol</v>
      </c>
      <c r="B2996" t="str">
        <f t="shared" si="139"/>
        <v>2016Jun</v>
      </c>
      <c r="C2996" t="str">
        <f t="shared" si="140"/>
        <v>6.645326476-73.95246216</v>
      </c>
      <c r="D2996" s="7" t="s">
        <v>537</v>
      </c>
      <c r="E2996" s="5">
        <v>4511</v>
      </c>
      <c r="F2996" s="7" t="s">
        <v>532</v>
      </c>
      <c r="G2996" s="5">
        <v>68</v>
      </c>
      <c r="H2996" s="7" t="s">
        <v>584</v>
      </c>
      <c r="I2996" s="7" t="s">
        <v>539</v>
      </c>
      <c r="J2996" s="7" t="s">
        <v>111</v>
      </c>
      <c r="K2996" s="7" t="s">
        <v>540</v>
      </c>
      <c r="L2996" s="7" t="s">
        <v>541</v>
      </c>
      <c r="M2996" s="5">
        <v>3165298177</v>
      </c>
      <c r="N2996" s="5" t="s">
        <v>585</v>
      </c>
      <c r="O2996" s="7" t="s">
        <v>586</v>
      </c>
      <c r="P2996" s="5">
        <v>10500</v>
      </c>
      <c r="Q2996" s="5">
        <v>13300</v>
      </c>
      <c r="R2996" s="5">
        <v>31200</v>
      </c>
      <c r="S2996" s="5">
        <v>37400</v>
      </c>
      <c r="T2996" s="5">
        <v>43900</v>
      </c>
      <c r="U2996" s="5">
        <v>0</v>
      </c>
      <c r="V2996" s="5">
        <v>0</v>
      </c>
      <c r="W2996" s="5">
        <v>0</v>
      </c>
      <c r="X2996" s="5">
        <v>0</v>
      </c>
      <c r="Y2996" s="5">
        <v>9300</v>
      </c>
      <c r="Z2996" s="5">
        <v>9500</v>
      </c>
      <c r="AA2996" s="5">
        <v>6.6453264760000001</v>
      </c>
      <c r="AB2996" s="5">
        <v>-73.952462159999996</v>
      </c>
      <c r="AC2996" s="7" t="s">
        <v>25</v>
      </c>
      <c r="AD2996" s="5">
        <v>2597787900</v>
      </c>
      <c r="AE2996" s="5" t="str">
        <f>MID(TablaPivotFinal[[#This Row],[Fecha]],1,4)</f>
        <v>2016</v>
      </c>
      <c r="AF2996" s="5" t="str">
        <f>MID(TablaPivotFinal[[#This Row],[Fecha]],5,3)</f>
        <v>Jun</v>
      </c>
      <c r="AG2996" s="7">
        <v>2597787900</v>
      </c>
      <c r="AH2996" s="8">
        <v>134885</v>
      </c>
      <c r="AI2996" t="s">
        <v>1104</v>
      </c>
      <c r="AJ2996" t="s">
        <v>869</v>
      </c>
      <c r="AK2996" t="s">
        <v>1232</v>
      </c>
    </row>
    <row r="2997" spans="1:37" x14ac:dyDescent="0.3">
      <c r="A2997" t="str">
        <f t="shared" si="138"/>
        <v>AGUAS NEGRAS-Concesionaria Ruta Del Sol</v>
      </c>
      <c r="B2997" t="str">
        <f t="shared" si="139"/>
        <v>2016Mar</v>
      </c>
      <c r="C2997" t="str">
        <f t="shared" si="140"/>
        <v>6.645326476-73.95246216</v>
      </c>
      <c r="D2997" s="9" t="s">
        <v>537</v>
      </c>
      <c r="E2997" s="6">
        <v>4511</v>
      </c>
      <c r="F2997" s="9" t="s">
        <v>532</v>
      </c>
      <c r="G2997" s="6">
        <v>68</v>
      </c>
      <c r="H2997" s="9" t="s">
        <v>584</v>
      </c>
      <c r="I2997" s="9" t="s">
        <v>539</v>
      </c>
      <c r="J2997" s="9" t="s">
        <v>111</v>
      </c>
      <c r="K2997" s="9" t="s">
        <v>540</v>
      </c>
      <c r="L2997" s="9" t="s">
        <v>541</v>
      </c>
      <c r="M2997" s="6">
        <v>3165298177</v>
      </c>
      <c r="N2997" s="6" t="s">
        <v>585</v>
      </c>
      <c r="O2997" s="9" t="s">
        <v>586</v>
      </c>
      <c r="P2997" s="6">
        <v>10500</v>
      </c>
      <c r="Q2997" s="6">
        <v>13300</v>
      </c>
      <c r="R2997" s="6">
        <v>31200</v>
      </c>
      <c r="S2997" s="6">
        <v>37400</v>
      </c>
      <c r="T2997" s="6">
        <v>43900</v>
      </c>
      <c r="U2997" s="6">
        <v>0</v>
      </c>
      <c r="V2997" s="6">
        <v>0</v>
      </c>
      <c r="W2997" s="6">
        <v>0</v>
      </c>
      <c r="X2997" s="6">
        <v>0</v>
      </c>
      <c r="Y2997" s="6">
        <v>9300</v>
      </c>
      <c r="Z2997" s="6">
        <v>9500</v>
      </c>
      <c r="AA2997" s="6">
        <v>6.6453264760000001</v>
      </c>
      <c r="AB2997" s="6">
        <v>-73.952462159999996</v>
      </c>
      <c r="AC2997" s="9" t="s">
        <v>27</v>
      </c>
      <c r="AD2997" s="6">
        <v>2685764700</v>
      </c>
      <c r="AE2997" s="6" t="str">
        <f>MID(TablaPivotFinal[[#This Row],[Fecha]],1,4)</f>
        <v>2016</v>
      </c>
      <c r="AF2997" s="6" t="str">
        <f>MID(TablaPivotFinal[[#This Row],[Fecha]],5,3)</f>
        <v>Mar</v>
      </c>
      <c r="AG2997" s="9">
        <v>2685764700</v>
      </c>
      <c r="AH2997" s="10">
        <v>147347</v>
      </c>
      <c r="AI2997" t="s">
        <v>1104</v>
      </c>
      <c r="AJ2997" t="s">
        <v>866</v>
      </c>
      <c r="AK2997" t="s">
        <v>1232</v>
      </c>
    </row>
    <row r="2998" spans="1:37" x14ac:dyDescent="0.3">
      <c r="A2998" t="str">
        <f t="shared" si="138"/>
        <v>AGUAS NEGRAS-Concesionaria Ruta Del Sol</v>
      </c>
      <c r="B2998" t="str">
        <f t="shared" si="139"/>
        <v>2016May</v>
      </c>
      <c r="C2998" t="str">
        <f t="shared" si="140"/>
        <v>6.645326476-73.95246216</v>
      </c>
      <c r="D2998" s="7" t="s">
        <v>537</v>
      </c>
      <c r="E2998" s="5">
        <v>4511</v>
      </c>
      <c r="F2998" s="7" t="s">
        <v>532</v>
      </c>
      <c r="G2998" s="5">
        <v>68</v>
      </c>
      <c r="H2998" s="7" t="s">
        <v>584</v>
      </c>
      <c r="I2998" s="7" t="s">
        <v>539</v>
      </c>
      <c r="J2998" s="7" t="s">
        <v>111</v>
      </c>
      <c r="K2998" s="7" t="s">
        <v>540</v>
      </c>
      <c r="L2998" s="7" t="s">
        <v>541</v>
      </c>
      <c r="M2998" s="5">
        <v>3165298177</v>
      </c>
      <c r="N2998" s="5" t="s">
        <v>585</v>
      </c>
      <c r="O2998" s="7" t="s">
        <v>586</v>
      </c>
      <c r="P2998" s="5">
        <v>10500</v>
      </c>
      <c r="Q2998" s="5">
        <v>13300</v>
      </c>
      <c r="R2998" s="5">
        <v>31200</v>
      </c>
      <c r="S2998" s="5">
        <v>37400</v>
      </c>
      <c r="T2998" s="5">
        <v>43900</v>
      </c>
      <c r="U2998" s="5">
        <v>0</v>
      </c>
      <c r="V2998" s="5">
        <v>0</v>
      </c>
      <c r="W2998" s="5">
        <v>0</v>
      </c>
      <c r="X2998" s="5">
        <v>0</v>
      </c>
      <c r="Y2998" s="5">
        <v>9300</v>
      </c>
      <c r="Z2998" s="5">
        <v>9500</v>
      </c>
      <c r="AA2998" s="5">
        <v>6.6453264760000001</v>
      </c>
      <c r="AB2998" s="5">
        <v>-73.952462159999996</v>
      </c>
      <c r="AC2998" s="7" t="s">
        <v>29</v>
      </c>
      <c r="AD2998" s="5">
        <v>2491920100</v>
      </c>
      <c r="AE2998" s="5" t="str">
        <f>MID(TablaPivotFinal[[#This Row],[Fecha]],1,4)</f>
        <v>2016</v>
      </c>
      <c r="AF2998" s="5" t="str">
        <f>MID(TablaPivotFinal[[#This Row],[Fecha]],5,3)</f>
        <v>May</v>
      </c>
      <c r="AG2998" s="7">
        <v>2491920100</v>
      </c>
      <c r="AH2998" s="8">
        <v>125077</v>
      </c>
      <c r="AI2998" t="s">
        <v>1104</v>
      </c>
      <c r="AJ2998" t="s">
        <v>868</v>
      </c>
      <c r="AK2998" t="s">
        <v>1232</v>
      </c>
    </row>
    <row r="2999" spans="1:37" x14ac:dyDescent="0.3">
      <c r="A2999" t="str">
        <f t="shared" si="138"/>
        <v>AGUAS NEGRAS-Concesionaria Ruta Del Sol</v>
      </c>
      <c r="B2999" t="str">
        <f t="shared" si="139"/>
        <v>2016Nov</v>
      </c>
      <c r="C2999" t="str">
        <f t="shared" si="140"/>
        <v>6.645326476-73.95246216</v>
      </c>
      <c r="D2999" s="9" t="s">
        <v>537</v>
      </c>
      <c r="E2999" s="6">
        <v>4511</v>
      </c>
      <c r="F2999" s="9" t="s">
        <v>532</v>
      </c>
      <c r="G2999" s="6">
        <v>68</v>
      </c>
      <c r="H2999" s="9" t="s">
        <v>584</v>
      </c>
      <c r="I2999" s="9" t="s">
        <v>539</v>
      </c>
      <c r="J2999" s="9" t="s">
        <v>111</v>
      </c>
      <c r="K2999" s="9" t="s">
        <v>540</v>
      </c>
      <c r="L2999" s="9" t="s">
        <v>541</v>
      </c>
      <c r="M2999" s="6">
        <v>3165298177</v>
      </c>
      <c r="N2999" s="6" t="s">
        <v>585</v>
      </c>
      <c r="O2999" s="9" t="s">
        <v>586</v>
      </c>
      <c r="P2999" s="6">
        <v>10500</v>
      </c>
      <c r="Q2999" s="6">
        <v>13300</v>
      </c>
      <c r="R2999" s="6">
        <v>31200</v>
      </c>
      <c r="S2999" s="6">
        <v>37400</v>
      </c>
      <c r="T2999" s="6">
        <v>43900</v>
      </c>
      <c r="U2999" s="6">
        <v>0</v>
      </c>
      <c r="V2999" s="6">
        <v>0</v>
      </c>
      <c r="W2999" s="6">
        <v>0</v>
      </c>
      <c r="X2999" s="6">
        <v>0</v>
      </c>
      <c r="Y2999" s="6">
        <v>9300</v>
      </c>
      <c r="Z2999" s="6">
        <v>9500</v>
      </c>
      <c r="AA2999" s="6">
        <v>6.6453264760000001</v>
      </c>
      <c r="AB2999" s="6">
        <v>-73.952462159999996</v>
      </c>
      <c r="AC2999" s="9" t="s">
        <v>31</v>
      </c>
      <c r="AD2999" s="6">
        <v>2622276500</v>
      </c>
      <c r="AE2999" s="6" t="str">
        <f>MID(TablaPivotFinal[[#This Row],[Fecha]],1,4)</f>
        <v>2016</v>
      </c>
      <c r="AF2999" s="6" t="str">
        <f>MID(TablaPivotFinal[[#This Row],[Fecha]],5,3)</f>
        <v>Nov</v>
      </c>
      <c r="AG2999" s="9">
        <v>2622276500</v>
      </c>
      <c r="AH2999" s="10">
        <v>135228</v>
      </c>
      <c r="AI2999" t="s">
        <v>1104</v>
      </c>
      <c r="AJ2999" t="s">
        <v>874</v>
      </c>
      <c r="AK2999" t="s">
        <v>1232</v>
      </c>
    </row>
    <row r="3000" spans="1:37" x14ac:dyDescent="0.3">
      <c r="A3000" t="str">
        <f t="shared" si="138"/>
        <v>AGUAS NEGRAS-Concesionaria Ruta Del Sol</v>
      </c>
      <c r="B3000" t="str">
        <f t="shared" si="139"/>
        <v>2016Oct</v>
      </c>
      <c r="C3000" t="str">
        <f t="shared" si="140"/>
        <v>6.645326476-73.95246216</v>
      </c>
      <c r="D3000" s="7" t="s">
        <v>537</v>
      </c>
      <c r="E3000" s="5">
        <v>4511</v>
      </c>
      <c r="F3000" s="7" t="s">
        <v>532</v>
      </c>
      <c r="G3000" s="5">
        <v>68</v>
      </c>
      <c r="H3000" s="7" t="s">
        <v>584</v>
      </c>
      <c r="I3000" s="7" t="s">
        <v>539</v>
      </c>
      <c r="J3000" s="7" t="s">
        <v>111</v>
      </c>
      <c r="K3000" s="7" t="s">
        <v>540</v>
      </c>
      <c r="L3000" s="7" t="s">
        <v>541</v>
      </c>
      <c r="M3000" s="5">
        <v>3165298177</v>
      </c>
      <c r="N3000" s="5" t="s">
        <v>585</v>
      </c>
      <c r="O3000" s="7" t="s">
        <v>586</v>
      </c>
      <c r="P3000" s="5">
        <v>10500</v>
      </c>
      <c r="Q3000" s="5">
        <v>13300</v>
      </c>
      <c r="R3000" s="5">
        <v>31200</v>
      </c>
      <c r="S3000" s="5">
        <v>37400</v>
      </c>
      <c r="T3000" s="5">
        <v>43900</v>
      </c>
      <c r="U3000" s="5">
        <v>0</v>
      </c>
      <c r="V3000" s="5">
        <v>0</v>
      </c>
      <c r="W3000" s="5">
        <v>0</v>
      </c>
      <c r="X3000" s="5">
        <v>0</v>
      </c>
      <c r="Y3000" s="5">
        <v>9300</v>
      </c>
      <c r="Z3000" s="5">
        <v>9500</v>
      </c>
      <c r="AA3000" s="5">
        <v>6.6453264760000001</v>
      </c>
      <c r="AB3000" s="5">
        <v>-73.952462159999996</v>
      </c>
      <c r="AC3000" s="7" t="s">
        <v>33</v>
      </c>
      <c r="AD3000" s="5">
        <v>2741272300</v>
      </c>
      <c r="AE3000" s="5" t="str">
        <f>MID(TablaPivotFinal[[#This Row],[Fecha]],1,4)</f>
        <v>2016</v>
      </c>
      <c r="AF3000" s="5" t="str">
        <f>MID(TablaPivotFinal[[#This Row],[Fecha]],5,3)</f>
        <v>Oct</v>
      </c>
      <c r="AG3000" s="7">
        <v>2741272300</v>
      </c>
      <c r="AH3000" s="8">
        <v>142278</v>
      </c>
      <c r="AI3000" t="s">
        <v>1104</v>
      </c>
      <c r="AJ3000" t="s">
        <v>873</v>
      </c>
      <c r="AK3000" t="s">
        <v>1232</v>
      </c>
    </row>
    <row r="3001" spans="1:37" x14ac:dyDescent="0.3">
      <c r="A3001" t="str">
        <f t="shared" si="138"/>
        <v>AGUAS NEGRAS-Concesionaria Ruta Del Sol</v>
      </c>
      <c r="B3001" t="str">
        <f t="shared" si="139"/>
        <v>2016Sep</v>
      </c>
      <c r="C3001" t="str">
        <f t="shared" si="140"/>
        <v>6.645326476-73.95246216</v>
      </c>
      <c r="D3001" s="9" t="s">
        <v>537</v>
      </c>
      <c r="E3001" s="6">
        <v>4511</v>
      </c>
      <c r="F3001" s="9" t="s">
        <v>532</v>
      </c>
      <c r="G3001" s="6">
        <v>68</v>
      </c>
      <c r="H3001" s="9" t="s">
        <v>584</v>
      </c>
      <c r="I3001" s="9" t="s">
        <v>539</v>
      </c>
      <c r="J3001" s="9" t="s">
        <v>111</v>
      </c>
      <c r="K3001" s="9" t="s">
        <v>540</v>
      </c>
      <c r="L3001" s="9" t="s">
        <v>541</v>
      </c>
      <c r="M3001" s="6">
        <v>3165298177</v>
      </c>
      <c r="N3001" s="6" t="s">
        <v>585</v>
      </c>
      <c r="O3001" s="9" t="s">
        <v>586</v>
      </c>
      <c r="P3001" s="6">
        <v>10500</v>
      </c>
      <c r="Q3001" s="6">
        <v>13300</v>
      </c>
      <c r="R3001" s="6">
        <v>31200</v>
      </c>
      <c r="S3001" s="6">
        <v>37400</v>
      </c>
      <c r="T3001" s="6">
        <v>43900</v>
      </c>
      <c r="U3001" s="6">
        <v>0</v>
      </c>
      <c r="V3001" s="6">
        <v>0</v>
      </c>
      <c r="W3001" s="6">
        <v>0</v>
      </c>
      <c r="X3001" s="6">
        <v>0</v>
      </c>
      <c r="Y3001" s="6">
        <v>9300</v>
      </c>
      <c r="Z3001" s="6">
        <v>9500</v>
      </c>
      <c r="AA3001" s="6">
        <v>6.6453264760000001</v>
      </c>
      <c r="AB3001" s="6">
        <v>-73.952462159999996</v>
      </c>
      <c r="AC3001" s="9" t="s">
        <v>35</v>
      </c>
      <c r="AD3001" s="6">
        <v>2579418500</v>
      </c>
      <c r="AE3001" s="6" t="str">
        <f>MID(TablaPivotFinal[[#This Row],[Fecha]],1,4)</f>
        <v>2016</v>
      </c>
      <c r="AF3001" s="6" t="str">
        <f>MID(TablaPivotFinal[[#This Row],[Fecha]],5,3)</f>
        <v>Sep</v>
      </c>
      <c r="AG3001" s="9">
        <v>2579418500</v>
      </c>
      <c r="AH3001" s="10">
        <v>128349</v>
      </c>
      <c r="AI3001" t="s">
        <v>1104</v>
      </c>
      <c r="AJ3001" t="s">
        <v>872</v>
      </c>
      <c r="AK3001" t="s">
        <v>1232</v>
      </c>
    </row>
    <row r="3002" spans="1:37" x14ac:dyDescent="0.3">
      <c r="A3002" t="str">
        <f t="shared" si="138"/>
        <v>AGUAS NEGRAS-Concesionaria Ruta Del Sol</v>
      </c>
      <c r="B3002" t="str">
        <f t="shared" si="139"/>
        <v>2017Abr</v>
      </c>
      <c r="C3002" t="str">
        <f t="shared" si="140"/>
        <v>6.645326476-73.95246216</v>
      </c>
      <c r="D3002" s="7" t="s">
        <v>537</v>
      </c>
      <c r="E3002" s="5">
        <v>4511</v>
      </c>
      <c r="F3002" s="7" t="s">
        <v>532</v>
      </c>
      <c r="G3002" s="5">
        <v>68</v>
      </c>
      <c r="H3002" s="7" t="s">
        <v>584</v>
      </c>
      <c r="I3002" s="7" t="s">
        <v>539</v>
      </c>
      <c r="J3002" s="7" t="s">
        <v>111</v>
      </c>
      <c r="K3002" s="7" t="s">
        <v>540</v>
      </c>
      <c r="L3002" s="7" t="s">
        <v>541</v>
      </c>
      <c r="M3002" s="5">
        <v>3165298177</v>
      </c>
      <c r="N3002" s="5" t="s">
        <v>585</v>
      </c>
      <c r="O3002" s="7" t="s">
        <v>586</v>
      </c>
      <c r="P3002" s="5">
        <v>10500</v>
      </c>
      <c r="Q3002" s="5">
        <v>13300</v>
      </c>
      <c r="R3002" s="5">
        <v>31200</v>
      </c>
      <c r="S3002" s="5">
        <v>37400</v>
      </c>
      <c r="T3002" s="5">
        <v>43900</v>
      </c>
      <c r="U3002" s="5">
        <v>0</v>
      </c>
      <c r="V3002" s="5">
        <v>0</v>
      </c>
      <c r="W3002" s="5">
        <v>0</v>
      </c>
      <c r="X3002" s="5">
        <v>0</v>
      </c>
      <c r="Y3002" s="5">
        <v>9300</v>
      </c>
      <c r="Z3002" s="5">
        <v>9500</v>
      </c>
      <c r="AA3002" s="5">
        <v>6.6453264760000001</v>
      </c>
      <c r="AB3002" s="5">
        <v>-73.952462159999996</v>
      </c>
      <c r="AC3002" s="7" t="s">
        <v>37</v>
      </c>
      <c r="AD3002" s="5">
        <v>2824812100</v>
      </c>
      <c r="AE3002" s="5" t="str">
        <f>MID(TablaPivotFinal[[#This Row],[Fecha]],1,4)</f>
        <v>2017</v>
      </c>
      <c r="AF3002" s="5" t="str">
        <f>MID(TablaPivotFinal[[#This Row],[Fecha]],5,3)</f>
        <v>Abr</v>
      </c>
      <c r="AG3002" s="7">
        <v>2824812100</v>
      </c>
      <c r="AH3002" s="8">
        <v>4823</v>
      </c>
      <c r="AI3002" t="s">
        <v>1104</v>
      </c>
      <c r="AJ3002" t="s">
        <v>879</v>
      </c>
      <c r="AK3002" t="s">
        <v>1232</v>
      </c>
    </row>
    <row r="3003" spans="1:37" x14ac:dyDescent="0.3">
      <c r="A3003" t="str">
        <f t="shared" si="138"/>
        <v>AGUAS NEGRAS-Concesionaria Ruta Del Sol</v>
      </c>
      <c r="B3003" t="str">
        <f t="shared" si="139"/>
        <v>2017Ago</v>
      </c>
      <c r="C3003" t="str">
        <f t="shared" si="140"/>
        <v>6.645326476-73.95246216</v>
      </c>
      <c r="D3003" s="9" t="s">
        <v>537</v>
      </c>
      <c r="E3003" s="6">
        <v>4511</v>
      </c>
      <c r="F3003" s="9" t="s">
        <v>532</v>
      </c>
      <c r="G3003" s="6">
        <v>68</v>
      </c>
      <c r="H3003" s="9" t="s">
        <v>584</v>
      </c>
      <c r="I3003" s="9" t="s">
        <v>539</v>
      </c>
      <c r="J3003" s="9" t="s">
        <v>111</v>
      </c>
      <c r="K3003" s="9" t="s">
        <v>540</v>
      </c>
      <c r="L3003" s="9" t="s">
        <v>541</v>
      </c>
      <c r="M3003" s="6">
        <v>3165298177</v>
      </c>
      <c r="N3003" s="6" t="s">
        <v>585</v>
      </c>
      <c r="O3003" s="9" t="s">
        <v>586</v>
      </c>
      <c r="P3003" s="6">
        <v>10500</v>
      </c>
      <c r="Q3003" s="6">
        <v>13300</v>
      </c>
      <c r="R3003" s="6">
        <v>31200</v>
      </c>
      <c r="S3003" s="6">
        <v>37400</v>
      </c>
      <c r="T3003" s="6">
        <v>43900</v>
      </c>
      <c r="U3003" s="6">
        <v>0</v>
      </c>
      <c r="V3003" s="6">
        <v>0</v>
      </c>
      <c r="W3003" s="6">
        <v>0</v>
      </c>
      <c r="X3003" s="6">
        <v>0</v>
      </c>
      <c r="Y3003" s="6">
        <v>9300</v>
      </c>
      <c r="Z3003" s="6">
        <v>9500</v>
      </c>
      <c r="AA3003" s="6">
        <v>6.6453264760000001</v>
      </c>
      <c r="AB3003" s="6">
        <v>-73.952462159999996</v>
      </c>
      <c r="AC3003" s="9" t="s">
        <v>39</v>
      </c>
      <c r="AD3003" s="6">
        <v>2786738900</v>
      </c>
      <c r="AE3003" s="6" t="str">
        <f>MID(TablaPivotFinal[[#This Row],[Fecha]],1,4)</f>
        <v>2017</v>
      </c>
      <c r="AF3003" s="6" t="str">
        <f>MID(TablaPivotFinal[[#This Row],[Fecha]],5,3)</f>
        <v>Ago</v>
      </c>
      <c r="AG3003" s="9">
        <v>2786738900</v>
      </c>
      <c r="AH3003" s="10">
        <v>4300.5483869999998</v>
      </c>
      <c r="AI3003" t="s">
        <v>1104</v>
      </c>
      <c r="AJ3003" t="s">
        <v>883</v>
      </c>
      <c r="AK3003" t="s">
        <v>1232</v>
      </c>
    </row>
    <row r="3004" spans="1:37" x14ac:dyDescent="0.3">
      <c r="A3004" t="str">
        <f t="shared" si="138"/>
        <v>AGUAS NEGRAS-Concesionaria Ruta Del Sol</v>
      </c>
      <c r="B3004" t="str">
        <f t="shared" si="139"/>
        <v>2017Dic</v>
      </c>
      <c r="C3004" t="str">
        <f t="shared" si="140"/>
        <v>6.645326476-73.95246216</v>
      </c>
      <c r="D3004" s="7" t="s">
        <v>537</v>
      </c>
      <c r="E3004" s="5">
        <v>4511</v>
      </c>
      <c r="F3004" s="7" t="s">
        <v>532</v>
      </c>
      <c r="G3004" s="5">
        <v>68</v>
      </c>
      <c r="H3004" s="7" t="s">
        <v>584</v>
      </c>
      <c r="I3004" s="7" t="s">
        <v>539</v>
      </c>
      <c r="J3004" s="7" t="s">
        <v>111</v>
      </c>
      <c r="K3004" s="7" t="s">
        <v>540</v>
      </c>
      <c r="L3004" s="7" t="s">
        <v>541</v>
      </c>
      <c r="M3004" s="5">
        <v>3165298177</v>
      </c>
      <c r="N3004" s="5" t="s">
        <v>585</v>
      </c>
      <c r="O3004" s="7" t="s">
        <v>586</v>
      </c>
      <c r="P3004" s="5">
        <v>10500</v>
      </c>
      <c r="Q3004" s="5">
        <v>13300</v>
      </c>
      <c r="R3004" s="5">
        <v>31200</v>
      </c>
      <c r="S3004" s="5">
        <v>37400</v>
      </c>
      <c r="T3004" s="5">
        <v>43900</v>
      </c>
      <c r="U3004" s="5">
        <v>0</v>
      </c>
      <c r="V3004" s="5">
        <v>0</v>
      </c>
      <c r="W3004" s="5">
        <v>0</v>
      </c>
      <c r="X3004" s="5">
        <v>0</v>
      </c>
      <c r="Y3004" s="5">
        <v>9300</v>
      </c>
      <c r="Z3004" s="5">
        <v>9500</v>
      </c>
      <c r="AA3004" s="5">
        <v>6.6453264760000001</v>
      </c>
      <c r="AB3004" s="5">
        <v>-73.952462159999996</v>
      </c>
      <c r="AC3004" s="7" t="s">
        <v>41</v>
      </c>
      <c r="AD3004" s="5">
        <v>0</v>
      </c>
      <c r="AE3004" s="5" t="str">
        <f>MID(TablaPivotFinal[[#This Row],[Fecha]],1,4)</f>
        <v>2017</v>
      </c>
      <c r="AF3004" s="5" t="str">
        <f>MID(TablaPivotFinal[[#This Row],[Fecha]],5,3)</f>
        <v>Dic</v>
      </c>
      <c r="AG3004" s="7">
        <v>0</v>
      </c>
      <c r="AH3004" s="8">
        <v>0</v>
      </c>
      <c r="AI3004" t="s">
        <v>1104</v>
      </c>
      <c r="AJ3004" t="s">
        <v>887</v>
      </c>
      <c r="AK3004" t="s">
        <v>1232</v>
      </c>
    </row>
    <row r="3005" spans="1:37" x14ac:dyDescent="0.3">
      <c r="A3005" t="str">
        <f t="shared" si="138"/>
        <v>AGUAS NEGRAS-Concesionaria Ruta Del Sol</v>
      </c>
      <c r="B3005" t="str">
        <f t="shared" si="139"/>
        <v>2017Ene</v>
      </c>
      <c r="C3005" t="str">
        <f t="shared" si="140"/>
        <v>6.645326476-73.95246216</v>
      </c>
      <c r="D3005" s="9" t="s">
        <v>537</v>
      </c>
      <c r="E3005" s="6">
        <v>4511</v>
      </c>
      <c r="F3005" s="9" t="s">
        <v>532</v>
      </c>
      <c r="G3005" s="6">
        <v>68</v>
      </c>
      <c r="H3005" s="9" t="s">
        <v>584</v>
      </c>
      <c r="I3005" s="9" t="s">
        <v>539</v>
      </c>
      <c r="J3005" s="9" t="s">
        <v>111</v>
      </c>
      <c r="K3005" s="9" t="s">
        <v>540</v>
      </c>
      <c r="L3005" s="9" t="s">
        <v>541</v>
      </c>
      <c r="M3005" s="6">
        <v>3165298177</v>
      </c>
      <c r="N3005" s="6" t="s">
        <v>585</v>
      </c>
      <c r="O3005" s="9" t="s">
        <v>586</v>
      </c>
      <c r="P3005" s="6">
        <v>10500</v>
      </c>
      <c r="Q3005" s="6">
        <v>13300</v>
      </c>
      <c r="R3005" s="6">
        <v>31200</v>
      </c>
      <c r="S3005" s="6">
        <v>37400</v>
      </c>
      <c r="T3005" s="6">
        <v>43900</v>
      </c>
      <c r="U3005" s="6">
        <v>0</v>
      </c>
      <c r="V3005" s="6">
        <v>0</v>
      </c>
      <c r="W3005" s="6">
        <v>0</v>
      </c>
      <c r="X3005" s="6">
        <v>0</v>
      </c>
      <c r="Y3005" s="6">
        <v>9300</v>
      </c>
      <c r="Z3005" s="6">
        <v>9500</v>
      </c>
      <c r="AA3005" s="6">
        <v>6.6453264760000001</v>
      </c>
      <c r="AB3005" s="6">
        <v>-73.952462159999996</v>
      </c>
      <c r="AC3005" s="9" t="s">
        <v>43</v>
      </c>
      <c r="AD3005" s="6">
        <v>3295425100</v>
      </c>
      <c r="AE3005" s="6" t="str">
        <f>MID(TablaPivotFinal[[#This Row],[Fecha]],1,4)</f>
        <v>2017</v>
      </c>
      <c r="AF3005" s="6" t="str">
        <f>MID(TablaPivotFinal[[#This Row],[Fecha]],5,3)</f>
        <v>Ene</v>
      </c>
      <c r="AG3005" s="9">
        <v>3295425100</v>
      </c>
      <c r="AH3005" s="10">
        <v>6382.0967739999996</v>
      </c>
      <c r="AI3005" t="s">
        <v>1104</v>
      </c>
      <c r="AJ3005" t="s">
        <v>876</v>
      </c>
      <c r="AK3005" t="s">
        <v>1232</v>
      </c>
    </row>
    <row r="3006" spans="1:37" x14ac:dyDescent="0.3">
      <c r="A3006" t="str">
        <f t="shared" si="138"/>
        <v>AGUAS NEGRAS-Concesionaria Ruta Del Sol</v>
      </c>
      <c r="B3006" t="str">
        <f t="shared" si="139"/>
        <v>2017Feb</v>
      </c>
      <c r="C3006" t="str">
        <f t="shared" si="140"/>
        <v>6.645326476-73.95246216</v>
      </c>
      <c r="D3006" s="7" t="s">
        <v>537</v>
      </c>
      <c r="E3006" s="5">
        <v>4511</v>
      </c>
      <c r="F3006" s="7" t="s">
        <v>532</v>
      </c>
      <c r="G3006" s="5">
        <v>68</v>
      </c>
      <c r="H3006" s="7" t="s">
        <v>584</v>
      </c>
      <c r="I3006" s="7" t="s">
        <v>539</v>
      </c>
      <c r="J3006" s="7" t="s">
        <v>111</v>
      </c>
      <c r="K3006" s="7" t="s">
        <v>540</v>
      </c>
      <c r="L3006" s="7" t="s">
        <v>541</v>
      </c>
      <c r="M3006" s="5">
        <v>3165298177</v>
      </c>
      <c r="N3006" s="5" t="s">
        <v>585</v>
      </c>
      <c r="O3006" s="7" t="s">
        <v>586</v>
      </c>
      <c r="P3006" s="5">
        <v>10500</v>
      </c>
      <c r="Q3006" s="5">
        <v>13300</v>
      </c>
      <c r="R3006" s="5">
        <v>31200</v>
      </c>
      <c r="S3006" s="5">
        <v>37400</v>
      </c>
      <c r="T3006" s="5">
        <v>43900</v>
      </c>
      <c r="U3006" s="5">
        <v>0</v>
      </c>
      <c r="V3006" s="5">
        <v>0</v>
      </c>
      <c r="W3006" s="5">
        <v>0</v>
      </c>
      <c r="X3006" s="5">
        <v>0</v>
      </c>
      <c r="Y3006" s="5">
        <v>9300</v>
      </c>
      <c r="Z3006" s="5">
        <v>9500</v>
      </c>
      <c r="AA3006" s="5">
        <v>6.6453264760000001</v>
      </c>
      <c r="AB3006" s="5">
        <v>-73.952462159999996</v>
      </c>
      <c r="AC3006" s="7" t="s">
        <v>45</v>
      </c>
      <c r="AD3006" s="5">
        <v>2577829600</v>
      </c>
      <c r="AE3006" s="5" t="str">
        <f>MID(TablaPivotFinal[[#This Row],[Fecha]],1,4)</f>
        <v>2017</v>
      </c>
      <c r="AF3006" s="5" t="str">
        <f>MID(TablaPivotFinal[[#This Row],[Fecha]],5,3)</f>
        <v>Feb</v>
      </c>
      <c r="AG3006" s="7">
        <v>2577829600</v>
      </c>
      <c r="AH3006" s="8">
        <v>4252.9642860000004</v>
      </c>
      <c r="AI3006" t="s">
        <v>1104</v>
      </c>
      <c r="AJ3006" t="s">
        <v>877</v>
      </c>
      <c r="AK3006" t="s">
        <v>1232</v>
      </c>
    </row>
    <row r="3007" spans="1:37" x14ac:dyDescent="0.3">
      <c r="A3007" t="str">
        <f t="shared" si="138"/>
        <v>AGUAS NEGRAS-Concesionaria Ruta Del Sol</v>
      </c>
      <c r="B3007" t="str">
        <f t="shared" si="139"/>
        <v>2017Jul</v>
      </c>
      <c r="C3007" t="str">
        <f t="shared" si="140"/>
        <v>6.645326476-73.95246216</v>
      </c>
      <c r="D3007" s="9" t="s">
        <v>537</v>
      </c>
      <c r="E3007" s="6">
        <v>4511</v>
      </c>
      <c r="F3007" s="9" t="s">
        <v>532</v>
      </c>
      <c r="G3007" s="6">
        <v>68</v>
      </c>
      <c r="H3007" s="9" t="s">
        <v>584</v>
      </c>
      <c r="I3007" s="9" t="s">
        <v>539</v>
      </c>
      <c r="J3007" s="9" t="s">
        <v>111</v>
      </c>
      <c r="K3007" s="9" t="s">
        <v>540</v>
      </c>
      <c r="L3007" s="9" t="s">
        <v>541</v>
      </c>
      <c r="M3007" s="6">
        <v>3165298177</v>
      </c>
      <c r="N3007" s="6" t="s">
        <v>585</v>
      </c>
      <c r="O3007" s="9" t="s">
        <v>586</v>
      </c>
      <c r="P3007" s="6">
        <v>10500</v>
      </c>
      <c r="Q3007" s="6">
        <v>13300</v>
      </c>
      <c r="R3007" s="6">
        <v>31200</v>
      </c>
      <c r="S3007" s="6">
        <v>37400</v>
      </c>
      <c r="T3007" s="6">
        <v>43900</v>
      </c>
      <c r="U3007" s="6">
        <v>0</v>
      </c>
      <c r="V3007" s="6">
        <v>0</v>
      </c>
      <c r="W3007" s="6">
        <v>0</v>
      </c>
      <c r="X3007" s="6">
        <v>0</v>
      </c>
      <c r="Y3007" s="6">
        <v>9300</v>
      </c>
      <c r="Z3007" s="6">
        <v>9500</v>
      </c>
      <c r="AA3007" s="6">
        <v>6.6453264760000001</v>
      </c>
      <c r="AB3007" s="6">
        <v>-73.952462159999996</v>
      </c>
      <c r="AC3007" s="9" t="s">
        <v>47</v>
      </c>
      <c r="AD3007" s="6">
        <v>2773621500</v>
      </c>
      <c r="AE3007" s="6" t="str">
        <f>MID(TablaPivotFinal[[#This Row],[Fecha]],1,4)</f>
        <v>2017</v>
      </c>
      <c r="AF3007" s="6" t="str">
        <f>MID(TablaPivotFinal[[#This Row],[Fecha]],5,3)</f>
        <v>Jul</v>
      </c>
      <c r="AG3007" s="9">
        <v>2773621500</v>
      </c>
      <c r="AH3007" s="10">
        <v>4389.0967739999996</v>
      </c>
      <c r="AI3007" t="s">
        <v>1104</v>
      </c>
      <c r="AJ3007" t="s">
        <v>882</v>
      </c>
      <c r="AK3007" t="s">
        <v>1232</v>
      </c>
    </row>
    <row r="3008" spans="1:37" x14ac:dyDescent="0.3">
      <c r="A3008" t="str">
        <f t="shared" si="138"/>
        <v>AGUAS NEGRAS-Concesionaria Ruta Del Sol</v>
      </c>
      <c r="B3008" t="str">
        <f t="shared" si="139"/>
        <v>2017Jun</v>
      </c>
      <c r="C3008" t="str">
        <f t="shared" si="140"/>
        <v>6.645326476-73.95246216</v>
      </c>
      <c r="D3008" s="7" t="s">
        <v>537</v>
      </c>
      <c r="E3008" s="5">
        <v>4511</v>
      </c>
      <c r="F3008" s="7" t="s">
        <v>532</v>
      </c>
      <c r="G3008" s="5">
        <v>68</v>
      </c>
      <c r="H3008" s="7" t="s">
        <v>584</v>
      </c>
      <c r="I3008" s="7" t="s">
        <v>539</v>
      </c>
      <c r="J3008" s="7" t="s">
        <v>111</v>
      </c>
      <c r="K3008" s="7" t="s">
        <v>540</v>
      </c>
      <c r="L3008" s="7" t="s">
        <v>541</v>
      </c>
      <c r="M3008" s="5">
        <v>3165298177</v>
      </c>
      <c r="N3008" s="5" t="s">
        <v>585</v>
      </c>
      <c r="O3008" s="7" t="s">
        <v>586</v>
      </c>
      <c r="P3008" s="5">
        <v>10500</v>
      </c>
      <c r="Q3008" s="5">
        <v>13300</v>
      </c>
      <c r="R3008" s="5">
        <v>31200</v>
      </c>
      <c r="S3008" s="5">
        <v>37400</v>
      </c>
      <c r="T3008" s="5">
        <v>43900</v>
      </c>
      <c r="U3008" s="5">
        <v>0</v>
      </c>
      <c r="V3008" s="5">
        <v>0</v>
      </c>
      <c r="W3008" s="5">
        <v>0</v>
      </c>
      <c r="X3008" s="5">
        <v>0</v>
      </c>
      <c r="Y3008" s="5">
        <v>9300</v>
      </c>
      <c r="Z3008" s="5">
        <v>9500</v>
      </c>
      <c r="AA3008" s="5">
        <v>6.6453264760000001</v>
      </c>
      <c r="AB3008" s="5">
        <v>-73.952462159999996</v>
      </c>
      <c r="AC3008" s="7" t="s">
        <v>49</v>
      </c>
      <c r="AD3008" s="5">
        <v>2805698300</v>
      </c>
      <c r="AE3008" s="5" t="str">
        <f>MID(TablaPivotFinal[[#This Row],[Fecha]],1,4)</f>
        <v>2017</v>
      </c>
      <c r="AF3008" s="5" t="str">
        <f>MID(TablaPivotFinal[[#This Row],[Fecha]],5,3)</f>
        <v>Jun</v>
      </c>
      <c r="AG3008" s="7">
        <v>2805698300</v>
      </c>
      <c r="AH3008" s="8">
        <v>4563.1333329999998</v>
      </c>
      <c r="AI3008" t="s">
        <v>1104</v>
      </c>
      <c r="AJ3008" t="s">
        <v>881</v>
      </c>
      <c r="AK3008" t="s">
        <v>1232</v>
      </c>
    </row>
    <row r="3009" spans="1:37" x14ac:dyDescent="0.3">
      <c r="A3009" t="str">
        <f t="shared" si="138"/>
        <v>AGUAS NEGRAS-Concesionaria Ruta Del Sol</v>
      </c>
      <c r="B3009" t="str">
        <f t="shared" si="139"/>
        <v>2017Mar</v>
      </c>
      <c r="C3009" t="str">
        <f t="shared" si="140"/>
        <v>6.645326476-73.95246216</v>
      </c>
      <c r="D3009" s="9" t="s">
        <v>537</v>
      </c>
      <c r="E3009" s="6">
        <v>4511</v>
      </c>
      <c r="F3009" s="9" t="s">
        <v>532</v>
      </c>
      <c r="G3009" s="6">
        <v>68</v>
      </c>
      <c r="H3009" s="9" t="s">
        <v>584</v>
      </c>
      <c r="I3009" s="9" t="s">
        <v>539</v>
      </c>
      <c r="J3009" s="9" t="s">
        <v>111</v>
      </c>
      <c r="K3009" s="9" t="s">
        <v>540</v>
      </c>
      <c r="L3009" s="9" t="s">
        <v>541</v>
      </c>
      <c r="M3009" s="6">
        <v>3165298177</v>
      </c>
      <c r="N3009" s="6" t="s">
        <v>585</v>
      </c>
      <c r="O3009" s="9" t="s">
        <v>586</v>
      </c>
      <c r="P3009" s="6">
        <v>10500</v>
      </c>
      <c r="Q3009" s="6">
        <v>13300</v>
      </c>
      <c r="R3009" s="6">
        <v>31200</v>
      </c>
      <c r="S3009" s="6">
        <v>37400</v>
      </c>
      <c r="T3009" s="6">
        <v>43900</v>
      </c>
      <c r="U3009" s="6">
        <v>0</v>
      </c>
      <c r="V3009" s="6">
        <v>0</v>
      </c>
      <c r="W3009" s="6">
        <v>0</v>
      </c>
      <c r="X3009" s="6">
        <v>0</v>
      </c>
      <c r="Y3009" s="6">
        <v>9300</v>
      </c>
      <c r="Z3009" s="6">
        <v>9500</v>
      </c>
      <c r="AA3009" s="6">
        <v>6.6453264760000001</v>
      </c>
      <c r="AB3009" s="6">
        <v>-73.952462159999996</v>
      </c>
      <c r="AC3009" s="9" t="s">
        <v>51</v>
      </c>
      <c r="AD3009" s="6">
        <v>2767695600</v>
      </c>
      <c r="AE3009" s="6" t="str">
        <f>MID(TablaPivotFinal[[#This Row],[Fecha]],1,4)</f>
        <v>2017</v>
      </c>
      <c r="AF3009" s="6" t="str">
        <f>MID(TablaPivotFinal[[#This Row],[Fecha]],5,3)</f>
        <v>Mar</v>
      </c>
      <c r="AG3009" s="9">
        <v>2767695600</v>
      </c>
      <c r="AH3009" s="10">
        <v>4097.4838710000004</v>
      </c>
      <c r="AI3009" t="s">
        <v>1104</v>
      </c>
      <c r="AJ3009" t="s">
        <v>878</v>
      </c>
      <c r="AK3009" t="s">
        <v>1232</v>
      </c>
    </row>
    <row r="3010" spans="1:37" x14ac:dyDescent="0.3">
      <c r="A3010" t="str">
        <f t="shared" ref="A3010:A3073" si="141">_xlfn.CONCAT(H3010,"-",D3010)</f>
        <v>AGUAS NEGRAS-Concesionaria Ruta Del Sol</v>
      </c>
      <c r="B3010" t="str">
        <f t="shared" si="139"/>
        <v>2017May</v>
      </c>
      <c r="C3010" t="str">
        <f t="shared" si="140"/>
        <v>6.645326476-73.95246216</v>
      </c>
      <c r="D3010" s="7" t="s">
        <v>537</v>
      </c>
      <c r="E3010" s="5">
        <v>4511</v>
      </c>
      <c r="F3010" s="7" t="s">
        <v>532</v>
      </c>
      <c r="G3010" s="5">
        <v>68</v>
      </c>
      <c r="H3010" s="7" t="s">
        <v>584</v>
      </c>
      <c r="I3010" s="7" t="s">
        <v>539</v>
      </c>
      <c r="J3010" s="7" t="s">
        <v>111</v>
      </c>
      <c r="K3010" s="7" t="s">
        <v>540</v>
      </c>
      <c r="L3010" s="7" t="s">
        <v>541</v>
      </c>
      <c r="M3010" s="5">
        <v>3165298177</v>
      </c>
      <c r="N3010" s="5" t="s">
        <v>585</v>
      </c>
      <c r="O3010" s="7" t="s">
        <v>586</v>
      </c>
      <c r="P3010" s="5">
        <v>10500</v>
      </c>
      <c r="Q3010" s="5">
        <v>13300</v>
      </c>
      <c r="R3010" s="5">
        <v>31200</v>
      </c>
      <c r="S3010" s="5">
        <v>37400</v>
      </c>
      <c r="T3010" s="5">
        <v>43900</v>
      </c>
      <c r="U3010" s="5">
        <v>0</v>
      </c>
      <c r="V3010" s="5">
        <v>0</v>
      </c>
      <c r="W3010" s="5">
        <v>0</v>
      </c>
      <c r="X3010" s="5">
        <v>0</v>
      </c>
      <c r="Y3010" s="5">
        <v>9300</v>
      </c>
      <c r="Z3010" s="5">
        <v>9500</v>
      </c>
      <c r="AA3010" s="5">
        <v>6.6453264760000001</v>
      </c>
      <c r="AB3010" s="5">
        <v>-73.952462159999996</v>
      </c>
      <c r="AC3010" s="7" t="s">
        <v>53</v>
      </c>
      <c r="AD3010" s="5">
        <v>2679812400</v>
      </c>
      <c r="AE3010" s="5" t="str">
        <f>MID(TablaPivotFinal[[#This Row],[Fecha]],1,4)</f>
        <v>2017</v>
      </c>
      <c r="AF3010" s="5" t="str">
        <f>MID(TablaPivotFinal[[#This Row],[Fecha]],5,3)</f>
        <v>May</v>
      </c>
      <c r="AG3010" s="7">
        <v>2679812400</v>
      </c>
      <c r="AH3010" s="8">
        <v>4006.7741940000001</v>
      </c>
      <c r="AI3010" t="s">
        <v>1104</v>
      </c>
      <c r="AJ3010" t="s">
        <v>880</v>
      </c>
      <c r="AK3010" t="s">
        <v>1232</v>
      </c>
    </row>
    <row r="3011" spans="1:37" x14ac:dyDescent="0.3">
      <c r="A3011" t="str">
        <f t="shared" si="141"/>
        <v>AGUAS NEGRAS-Concesionaria Ruta Del Sol</v>
      </c>
      <c r="B3011" t="str">
        <f t="shared" ref="B3011:B3074" si="142">_xlfn.CONCAT(AE3011,AF3011)</f>
        <v>2017Nov</v>
      </c>
      <c r="C3011" t="str">
        <f t="shared" ref="C3011:C3074" si="143">_xlfn.CONCAT(AA3011,AB3011)</f>
        <v>6.645326476-73.95246216</v>
      </c>
      <c r="D3011" s="9" t="s">
        <v>537</v>
      </c>
      <c r="E3011" s="6">
        <v>4511</v>
      </c>
      <c r="F3011" s="9" t="s">
        <v>532</v>
      </c>
      <c r="G3011" s="6">
        <v>68</v>
      </c>
      <c r="H3011" s="9" t="s">
        <v>584</v>
      </c>
      <c r="I3011" s="9" t="s">
        <v>539</v>
      </c>
      <c r="J3011" s="9" t="s">
        <v>111</v>
      </c>
      <c r="K3011" s="9" t="s">
        <v>540</v>
      </c>
      <c r="L3011" s="9" t="s">
        <v>541</v>
      </c>
      <c r="M3011" s="6">
        <v>3165298177</v>
      </c>
      <c r="N3011" s="6" t="s">
        <v>585</v>
      </c>
      <c r="O3011" s="9" t="s">
        <v>586</v>
      </c>
      <c r="P3011" s="6">
        <v>10500</v>
      </c>
      <c r="Q3011" s="6">
        <v>13300</v>
      </c>
      <c r="R3011" s="6">
        <v>31200</v>
      </c>
      <c r="S3011" s="6">
        <v>37400</v>
      </c>
      <c r="T3011" s="6">
        <v>43900</v>
      </c>
      <c r="U3011" s="6">
        <v>0</v>
      </c>
      <c r="V3011" s="6">
        <v>0</v>
      </c>
      <c r="W3011" s="6">
        <v>0</v>
      </c>
      <c r="X3011" s="6">
        <v>0</v>
      </c>
      <c r="Y3011" s="6">
        <v>9300</v>
      </c>
      <c r="Z3011" s="6">
        <v>9500</v>
      </c>
      <c r="AA3011" s="6">
        <v>6.6453264760000001</v>
      </c>
      <c r="AB3011" s="6">
        <v>-73.952462159999996</v>
      </c>
      <c r="AC3011" s="9" t="s">
        <v>55</v>
      </c>
      <c r="AD3011" s="6">
        <v>0</v>
      </c>
      <c r="AE3011" s="6" t="str">
        <f>MID(TablaPivotFinal[[#This Row],[Fecha]],1,4)</f>
        <v>2017</v>
      </c>
      <c r="AF3011" s="6" t="str">
        <f>MID(TablaPivotFinal[[#This Row],[Fecha]],5,3)</f>
        <v>Nov</v>
      </c>
      <c r="AG3011" s="9">
        <v>0</v>
      </c>
      <c r="AH3011" s="10">
        <v>0</v>
      </c>
      <c r="AI3011" t="s">
        <v>1104</v>
      </c>
      <c r="AJ3011" t="s">
        <v>886</v>
      </c>
      <c r="AK3011" t="s">
        <v>1232</v>
      </c>
    </row>
    <row r="3012" spans="1:37" x14ac:dyDescent="0.3">
      <c r="A3012" t="str">
        <f t="shared" si="141"/>
        <v>AGUAS NEGRAS-Concesionaria Ruta Del Sol</v>
      </c>
      <c r="B3012" t="str">
        <f t="shared" si="142"/>
        <v>2017Oct</v>
      </c>
      <c r="C3012" t="str">
        <f t="shared" si="143"/>
        <v>6.645326476-73.95246216</v>
      </c>
      <c r="D3012" s="7" t="s">
        <v>537</v>
      </c>
      <c r="E3012" s="5">
        <v>4511</v>
      </c>
      <c r="F3012" s="7" t="s">
        <v>532</v>
      </c>
      <c r="G3012" s="5">
        <v>68</v>
      </c>
      <c r="H3012" s="7" t="s">
        <v>584</v>
      </c>
      <c r="I3012" s="7" t="s">
        <v>539</v>
      </c>
      <c r="J3012" s="7" t="s">
        <v>111</v>
      </c>
      <c r="K3012" s="7" t="s">
        <v>540</v>
      </c>
      <c r="L3012" s="7" t="s">
        <v>541</v>
      </c>
      <c r="M3012" s="5">
        <v>3165298177</v>
      </c>
      <c r="N3012" s="5" t="s">
        <v>585</v>
      </c>
      <c r="O3012" s="7" t="s">
        <v>586</v>
      </c>
      <c r="P3012" s="5">
        <v>10500</v>
      </c>
      <c r="Q3012" s="5">
        <v>13300</v>
      </c>
      <c r="R3012" s="5">
        <v>31200</v>
      </c>
      <c r="S3012" s="5">
        <v>37400</v>
      </c>
      <c r="T3012" s="5">
        <v>43900</v>
      </c>
      <c r="U3012" s="5">
        <v>0</v>
      </c>
      <c r="V3012" s="5">
        <v>0</v>
      </c>
      <c r="W3012" s="5">
        <v>0</v>
      </c>
      <c r="X3012" s="5">
        <v>0</v>
      </c>
      <c r="Y3012" s="5">
        <v>9300</v>
      </c>
      <c r="Z3012" s="5">
        <v>9500</v>
      </c>
      <c r="AA3012" s="5">
        <v>6.6453264760000001</v>
      </c>
      <c r="AB3012" s="5">
        <v>-73.952462159999996</v>
      </c>
      <c r="AC3012" s="7" t="s">
        <v>57</v>
      </c>
      <c r="AD3012" s="5">
        <v>1893404600</v>
      </c>
      <c r="AE3012" s="5" t="str">
        <f>MID(TablaPivotFinal[[#This Row],[Fecha]],1,4)</f>
        <v>2017</v>
      </c>
      <c r="AF3012" s="5" t="str">
        <f>MID(TablaPivotFinal[[#This Row],[Fecha]],5,3)</f>
        <v>Oct</v>
      </c>
      <c r="AG3012" s="7">
        <v>1893404600</v>
      </c>
      <c r="AH3012" s="8">
        <v>4691.55</v>
      </c>
      <c r="AI3012" t="s">
        <v>1104</v>
      </c>
      <c r="AJ3012" t="s">
        <v>885</v>
      </c>
      <c r="AK3012" t="s">
        <v>1232</v>
      </c>
    </row>
    <row r="3013" spans="1:37" x14ac:dyDescent="0.3">
      <c r="A3013" t="str">
        <f t="shared" si="141"/>
        <v>AGUAS NEGRAS-Concesionaria Ruta Del Sol</v>
      </c>
      <c r="B3013" t="str">
        <f t="shared" si="142"/>
        <v>2017Sep</v>
      </c>
      <c r="C3013" t="str">
        <f t="shared" si="143"/>
        <v>6.645326476-73.95246216</v>
      </c>
      <c r="D3013" s="9" t="s">
        <v>537</v>
      </c>
      <c r="E3013" s="6">
        <v>4511</v>
      </c>
      <c r="F3013" s="9" t="s">
        <v>532</v>
      </c>
      <c r="G3013" s="6">
        <v>68</v>
      </c>
      <c r="H3013" s="9" t="s">
        <v>584</v>
      </c>
      <c r="I3013" s="9" t="s">
        <v>539</v>
      </c>
      <c r="J3013" s="9" t="s">
        <v>111</v>
      </c>
      <c r="K3013" s="9" t="s">
        <v>540</v>
      </c>
      <c r="L3013" s="9" t="s">
        <v>541</v>
      </c>
      <c r="M3013" s="6">
        <v>3165298177</v>
      </c>
      <c r="N3013" s="6" t="s">
        <v>585</v>
      </c>
      <c r="O3013" s="9" t="s">
        <v>586</v>
      </c>
      <c r="P3013" s="6">
        <v>10500</v>
      </c>
      <c r="Q3013" s="6">
        <v>13300</v>
      </c>
      <c r="R3013" s="6">
        <v>31200</v>
      </c>
      <c r="S3013" s="6">
        <v>37400</v>
      </c>
      <c r="T3013" s="6">
        <v>43900</v>
      </c>
      <c r="U3013" s="6">
        <v>0</v>
      </c>
      <c r="V3013" s="6">
        <v>0</v>
      </c>
      <c r="W3013" s="6">
        <v>0</v>
      </c>
      <c r="X3013" s="6">
        <v>0</v>
      </c>
      <c r="Y3013" s="6">
        <v>9300</v>
      </c>
      <c r="Z3013" s="6">
        <v>9500</v>
      </c>
      <c r="AA3013" s="6">
        <v>6.6453264760000001</v>
      </c>
      <c r="AB3013" s="6">
        <v>-73.952462159999996</v>
      </c>
      <c r="AC3013" s="9" t="s">
        <v>59</v>
      </c>
      <c r="AD3013" s="6">
        <v>2742259100</v>
      </c>
      <c r="AE3013" s="6" t="str">
        <f>MID(TablaPivotFinal[[#This Row],[Fecha]],1,4)</f>
        <v>2017</v>
      </c>
      <c r="AF3013" s="6" t="str">
        <f>MID(TablaPivotFinal[[#This Row],[Fecha]],5,3)</f>
        <v>Sep</v>
      </c>
      <c r="AG3013" s="9">
        <v>2742259100</v>
      </c>
      <c r="AH3013" s="10">
        <v>4283.5</v>
      </c>
      <c r="AI3013" t="s">
        <v>1104</v>
      </c>
      <c r="AJ3013" t="s">
        <v>884</v>
      </c>
      <c r="AK3013" t="s">
        <v>1232</v>
      </c>
    </row>
    <row r="3014" spans="1:37" x14ac:dyDescent="0.3">
      <c r="A3014" t="str">
        <f t="shared" si="141"/>
        <v>AGUAS NEGRAS-Concesionaria Ruta Del Sol</v>
      </c>
      <c r="B3014" t="str">
        <f t="shared" si="142"/>
        <v>2018Abr</v>
      </c>
      <c r="C3014" t="str">
        <f t="shared" si="143"/>
        <v>6.645326476-73.95246216</v>
      </c>
      <c r="D3014" s="7" t="s">
        <v>537</v>
      </c>
      <c r="E3014" s="5">
        <v>4511</v>
      </c>
      <c r="F3014" s="7" t="s">
        <v>532</v>
      </c>
      <c r="G3014" s="5">
        <v>68</v>
      </c>
      <c r="H3014" s="7" t="s">
        <v>584</v>
      </c>
      <c r="I3014" s="7" t="s">
        <v>539</v>
      </c>
      <c r="J3014" s="7" t="s">
        <v>111</v>
      </c>
      <c r="K3014" s="7" t="s">
        <v>540</v>
      </c>
      <c r="L3014" s="7" t="s">
        <v>541</v>
      </c>
      <c r="M3014" s="5">
        <v>3165298177</v>
      </c>
      <c r="N3014" s="5" t="s">
        <v>585</v>
      </c>
      <c r="O3014" s="7" t="s">
        <v>586</v>
      </c>
      <c r="P3014" s="5">
        <v>10500</v>
      </c>
      <c r="Q3014" s="5">
        <v>13300</v>
      </c>
      <c r="R3014" s="5">
        <v>31200</v>
      </c>
      <c r="S3014" s="5">
        <v>37400</v>
      </c>
      <c r="T3014" s="5">
        <v>43900</v>
      </c>
      <c r="U3014" s="5">
        <v>0</v>
      </c>
      <c r="V3014" s="5">
        <v>0</v>
      </c>
      <c r="W3014" s="5">
        <v>0</v>
      </c>
      <c r="X3014" s="5">
        <v>0</v>
      </c>
      <c r="Y3014" s="5">
        <v>9300</v>
      </c>
      <c r="Z3014" s="5">
        <v>9500</v>
      </c>
      <c r="AA3014" s="5">
        <v>6.6453264760000001</v>
      </c>
      <c r="AB3014" s="5">
        <v>-73.952462159999996</v>
      </c>
      <c r="AC3014" s="7" t="s">
        <v>61</v>
      </c>
      <c r="AD3014" s="5">
        <v>0</v>
      </c>
      <c r="AE3014" s="5" t="str">
        <f>MID(TablaPivotFinal[[#This Row],[Fecha]],1,4)</f>
        <v>2018</v>
      </c>
      <c r="AF3014" s="5" t="str">
        <f>MID(TablaPivotFinal[[#This Row],[Fecha]],5,3)</f>
        <v>Abr</v>
      </c>
      <c r="AG3014" s="7">
        <v>0</v>
      </c>
      <c r="AH3014" s="8">
        <v>327786</v>
      </c>
      <c r="AI3014" t="s">
        <v>1104</v>
      </c>
      <c r="AJ3014" t="s">
        <v>891</v>
      </c>
      <c r="AK3014" t="s">
        <v>1232</v>
      </c>
    </row>
    <row r="3015" spans="1:37" x14ac:dyDescent="0.3">
      <c r="A3015" t="str">
        <f t="shared" si="141"/>
        <v>AGUAS NEGRAS-Concesionaria Ruta Del Sol</v>
      </c>
      <c r="B3015" t="str">
        <f t="shared" si="142"/>
        <v>2018Ago</v>
      </c>
      <c r="C3015" t="str">
        <f t="shared" si="143"/>
        <v>6.645326476-73.95246216</v>
      </c>
      <c r="D3015" s="9" t="s">
        <v>537</v>
      </c>
      <c r="E3015" s="6">
        <v>4511</v>
      </c>
      <c r="F3015" s="9" t="s">
        <v>532</v>
      </c>
      <c r="G3015" s="6">
        <v>68</v>
      </c>
      <c r="H3015" s="9" t="s">
        <v>584</v>
      </c>
      <c r="I3015" s="9" t="s">
        <v>539</v>
      </c>
      <c r="J3015" s="9" t="s">
        <v>111</v>
      </c>
      <c r="K3015" s="9" t="s">
        <v>540</v>
      </c>
      <c r="L3015" s="9" t="s">
        <v>541</v>
      </c>
      <c r="M3015" s="6">
        <v>3165298177</v>
      </c>
      <c r="N3015" s="6" t="s">
        <v>585</v>
      </c>
      <c r="O3015" s="9" t="s">
        <v>586</v>
      </c>
      <c r="P3015" s="6">
        <v>10500</v>
      </c>
      <c r="Q3015" s="6">
        <v>13300</v>
      </c>
      <c r="R3015" s="6">
        <v>31200</v>
      </c>
      <c r="S3015" s="6">
        <v>37400</v>
      </c>
      <c r="T3015" s="6">
        <v>43900</v>
      </c>
      <c r="U3015" s="6">
        <v>0</v>
      </c>
      <c r="V3015" s="6">
        <v>0</v>
      </c>
      <c r="W3015" s="6">
        <v>0</v>
      </c>
      <c r="X3015" s="6">
        <v>0</v>
      </c>
      <c r="Y3015" s="6">
        <v>9300</v>
      </c>
      <c r="Z3015" s="6">
        <v>9500</v>
      </c>
      <c r="AA3015" s="6">
        <v>6.6453264760000001</v>
      </c>
      <c r="AB3015" s="6">
        <v>-73.952462159999996</v>
      </c>
      <c r="AC3015" s="9" t="s">
        <v>63</v>
      </c>
      <c r="AD3015" s="6">
        <v>0</v>
      </c>
      <c r="AE3015" s="6" t="str">
        <f>MID(TablaPivotFinal[[#This Row],[Fecha]],1,4)</f>
        <v>2018</v>
      </c>
      <c r="AF3015" s="6" t="str">
        <f>MID(TablaPivotFinal[[#This Row],[Fecha]],5,3)</f>
        <v>Ago</v>
      </c>
      <c r="AG3015" s="9">
        <v>0</v>
      </c>
      <c r="AH3015" s="10">
        <v>395070</v>
      </c>
      <c r="AI3015" t="s">
        <v>1104</v>
      </c>
      <c r="AJ3015" t="s">
        <v>895</v>
      </c>
      <c r="AK3015" t="s">
        <v>1232</v>
      </c>
    </row>
    <row r="3016" spans="1:37" x14ac:dyDescent="0.3">
      <c r="A3016" t="str">
        <f t="shared" si="141"/>
        <v>AGUAS NEGRAS-Concesionaria Ruta Del Sol</v>
      </c>
      <c r="B3016" t="str">
        <f t="shared" si="142"/>
        <v>2018Dic</v>
      </c>
      <c r="C3016" t="str">
        <f t="shared" si="143"/>
        <v>6.645326476-73.95246216</v>
      </c>
      <c r="D3016" s="7" t="s">
        <v>537</v>
      </c>
      <c r="E3016" s="5">
        <v>4511</v>
      </c>
      <c r="F3016" s="7" t="s">
        <v>532</v>
      </c>
      <c r="G3016" s="5">
        <v>68</v>
      </c>
      <c r="H3016" s="7" t="s">
        <v>584</v>
      </c>
      <c r="I3016" s="7" t="s">
        <v>539</v>
      </c>
      <c r="J3016" s="7" t="s">
        <v>111</v>
      </c>
      <c r="K3016" s="7" t="s">
        <v>540</v>
      </c>
      <c r="L3016" s="7" t="s">
        <v>541</v>
      </c>
      <c r="M3016" s="5">
        <v>3165298177</v>
      </c>
      <c r="N3016" s="5" t="s">
        <v>585</v>
      </c>
      <c r="O3016" s="7" t="s">
        <v>586</v>
      </c>
      <c r="P3016" s="5">
        <v>10500</v>
      </c>
      <c r="Q3016" s="5">
        <v>13300</v>
      </c>
      <c r="R3016" s="5">
        <v>31200</v>
      </c>
      <c r="S3016" s="5">
        <v>37400</v>
      </c>
      <c r="T3016" s="5">
        <v>43900</v>
      </c>
      <c r="U3016" s="5">
        <v>0</v>
      </c>
      <c r="V3016" s="5">
        <v>0</v>
      </c>
      <c r="W3016" s="5">
        <v>0</v>
      </c>
      <c r="X3016" s="5">
        <v>0</v>
      </c>
      <c r="Y3016" s="5">
        <v>9300</v>
      </c>
      <c r="Z3016" s="5">
        <v>9500</v>
      </c>
      <c r="AA3016" s="5">
        <v>6.6453264760000001</v>
      </c>
      <c r="AB3016" s="5">
        <v>-73.952462159999996</v>
      </c>
      <c r="AC3016" s="7" t="s">
        <v>65</v>
      </c>
      <c r="AD3016" s="5">
        <v>0</v>
      </c>
      <c r="AE3016" s="5" t="str">
        <f>MID(TablaPivotFinal[[#This Row],[Fecha]],1,4)</f>
        <v>2018</v>
      </c>
      <c r="AF3016" s="5" t="str">
        <f>MID(TablaPivotFinal[[#This Row],[Fecha]],5,3)</f>
        <v>Dic</v>
      </c>
      <c r="AG3016" s="7">
        <v>0</v>
      </c>
      <c r="AH3016" s="8">
        <v>564309</v>
      </c>
      <c r="AI3016" t="s">
        <v>1104</v>
      </c>
      <c r="AJ3016" t="s">
        <v>899</v>
      </c>
      <c r="AK3016" t="s">
        <v>1232</v>
      </c>
    </row>
    <row r="3017" spans="1:37" x14ac:dyDescent="0.3">
      <c r="A3017" t="str">
        <f t="shared" si="141"/>
        <v>AGUAS NEGRAS-Concesionaria Ruta Del Sol</v>
      </c>
      <c r="B3017" t="str">
        <f t="shared" si="142"/>
        <v>2018Ene</v>
      </c>
      <c r="C3017" t="str">
        <f t="shared" si="143"/>
        <v>6.645326476-73.95246216</v>
      </c>
      <c r="D3017" s="9" t="s">
        <v>537</v>
      </c>
      <c r="E3017" s="6">
        <v>4511</v>
      </c>
      <c r="F3017" s="9" t="s">
        <v>532</v>
      </c>
      <c r="G3017" s="6">
        <v>68</v>
      </c>
      <c r="H3017" s="9" t="s">
        <v>584</v>
      </c>
      <c r="I3017" s="9" t="s">
        <v>539</v>
      </c>
      <c r="J3017" s="9" t="s">
        <v>111</v>
      </c>
      <c r="K3017" s="9" t="s">
        <v>540</v>
      </c>
      <c r="L3017" s="9" t="s">
        <v>541</v>
      </c>
      <c r="M3017" s="6">
        <v>3165298177</v>
      </c>
      <c r="N3017" s="6" t="s">
        <v>585</v>
      </c>
      <c r="O3017" s="9" t="s">
        <v>586</v>
      </c>
      <c r="P3017" s="6">
        <v>10500</v>
      </c>
      <c r="Q3017" s="6">
        <v>13300</v>
      </c>
      <c r="R3017" s="6">
        <v>31200</v>
      </c>
      <c r="S3017" s="6">
        <v>37400</v>
      </c>
      <c r="T3017" s="6">
        <v>43900</v>
      </c>
      <c r="U3017" s="6">
        <v>0</v>
      </c>
      <c r="V3017" s="6">
        <v>0</v>
      </c>
      <c r="W3017" s="6">
        <v>0</v>
      </c>
      <c r="X3017" s="6">
        <v>0</v>
      </c>
      <c r="Y3017" s="6">
        <v>9300</v>
      </c>
      <c r="Z3017" s="6">
        <v>9500</v>
      </c>
      <c r="AA3017" s="6">
        <v>6.6453264760000001</v>
      </c>
      <c r="AB3017" s="6">
        <v>-73.952462159999996</v>
      </c>
      <c r="AC3017" s="9" t="s">
        <v>67</v>
      </c>
      <c r="AD3017" s="6">
        <v>0</v>
      </c>
      <c r="AE3017" s="6" t="str">
        <f>MID(TablaPivotFinal[[#This Row],[Fecha]],1,4)</f>
        <v>2018</v>
      </c>
      <c r="AF3017" s="6" t="str">
        <f>MID(TablaPivotFinal[[#This Row],[Fecha]],5,3)</f>
        <v>Ene</v>
      </c>
      <c r="AG3017" s="9">
        <v>0</v>
      </c>
      <c r="AH3017" s="10">
        <v>449606</v>
      </c>
      <c r="AI3017" t="s">
        <v>1104</v>
      </c>
      <c r="AJ3017" t="s">
        <v>888</v>
      </c>
      <c r="AK3017" t="s">
        <v>1232</v>
      </c>
    </row>
    <row r="3018" spans="1:37" x14ac:dyDescent="0.3">
      <c r="A3018" t="str">
        <f t="shared" si="141"/>
        <v>AGUAS NEGRAS-Concesionaria Ruta Del Sol</v>
      </c>
      <c r="B3018" t="str">
        <f t="shared" si="142"/>
        <v>2018Feb</v>
      </c>
      <c r="C3018" t="str">
        <f t="shared" si="143"/>
        <v>6.645326476-73.95246216</v>
      </c>
      <c r="D3018" s="7" t="s">
        <v>537</v>
      </c>
      <c r="E3018" s="5">
        <v>4511</v>
      </c>
      <c r="F3018" s="7" t="s">
        <v>532</v>
      </c>
      <c r="G3018" s="5">
        <v>68</v>
      </c>
      <c r="H3018" s="7" t="s">
        <v>584</v>
      </c>
      <c r="I3018" s="7" t="s">
        <v>539</v>
      </c>
      <c r="J3018" s="7" t="s">
        <v>111</v>
      </c>
      <c r="K3018" s="7" t="s">
        <v>540</v>
      </c>
      <c r="L3018" s="7" t="s">
        <v>541</v>
      </c>
      <c r="M3018" s="5">
        <v>3165298177</v>
      </c>
      <c r="N3018" s="5" t="s">
        <v>585</v>
      </c>
      <c r="O3018" s="7" t="s">
        <v>586</v>
      </c>
      <c r="P3018" s="5">
        <v>10500</v>
      </c>
      <c r="Q3018" s="5">
        <v>13300</v>
      </c>
      <c r="R3018" s="5">
        <v>31200</v>
      </c>
      <c r="S3018" s="5">
        <v>37400</v>
      </c>
      <c r="T3018" s="5">
        <v>43900</v>
      </c>
      <c r="U3018" s="5">
        <v>0</v>
      </c>
      <c r="V3018" s="5">
        <v>0</v>
      </c>
      <c r="W3018" s="5">
        <v>0</v>
      </c>
      <c r="X3018" s="5">
        <v>0</v>
      </c>
      <c r="Y3018" s="5">
        <v>9300</v>
      </c>
      <c r="Z3018" s="5">
        <v>9500</v>
      </c>
      <c r="AA3018" s="5">
        <v>6.6453264760000001</v>
      </c>
      <c r="AB3018" s="5">
        <v>-73.952462159999996</v>
      </c>
      <c r="AC3018" s="7" t="s">
        <v>69</v>
      </c>
      <c r="AD3018" s="5">
        <v>0</v>
      </c>
      <c r="AE3018" s="5" t="str">
        <f>MID(TablaPivotFinal[[#This Row],[Fecha]],1,4)</f>
        <v>2018</v>
      </c>
      <c r="AF3018" s="5" t="str">
        <f>MID(TablaPivotFinal[[#This Row],[Fecha]],5,3)</f>
        <v>Feb</v>
      </c>
      <c r="AG3018" s="7">
        <v>0</v>
      </c>
      <c r="AH3018" s="8">
        <v>295750</v>
      </c>
      <c r="AI3018" t="s">
        <v>1104</v>
      </c>
      <c r="AJ3018" t="s">
        <v>889</v>
      </c>
      <c r="AK3018" t="s">
        <v>1232</v>
      </c>
    </row>
    <row r="3019" spans="1:37" x14ac:dyDescent="0.3">
      <c r="A3019" t="str">
        <f t="shared" si="141"/>
        <v>AGUAS NEGRAS-Concesionaria Ruta Del Sol</v>
      </c>
      <c r="B3019" t="str">
        <f t="shared" si="142"/>
        <v>2018Jul</v>
      </c>
      <c r="C3019" t="str">
        <f t="shared" si="143"/>
        <v>6.645326476-73.95246216</v>
      </c>
      <c r="D3019" s="9" t="s">
        <v>537</v>
      </c>
      <c r="E3019" s="6">
        <v>4511</v>
      </c>
      <c r="F3019" s="9" t="s">
        <v>532</v>
      </c>
      <c r="G3019" s="6">
        <v>68</v>
      </c>
      <c r="H3019" s="9" t="s">
        <v>584</v>
      </c>
      <c r="I3019" s="9" t="s">
        <v>539</v>
      </c>
      <c r="J3019" s="9" t="s">
        <v>111</v>
      </c>
      <c r="K3019" s="9" t="s">
        <v>540</v>
      </c>
      <c r="L3019" s="9" t="s">
        <v>541</v>
      </c>
      <c r="M3019" s="6">
        <v>3165298177</v>
      </c>
      <c r="N3019" s="6" t="s">
        <v>585</v>
      </c>
      <c r="O3019" s="9" t="s">
        <v>586</v>
      </c>
      <c r="P3019" s="6">
        <v>10500</v>
      </c>
      <c r="Q3019" s="6">
        <v>13300</v>
      </c>
      <c r="R3019" s="6">
        <v>31200</v>
      </c>
      <c r="S3019" s="6">
        <v>37400</v>
      </c>
      <c r="T3019" s="6">
        <v>43900</v>
      </c>
      <c r="U3019" s="6">
        <v>0</v>
      </c>
      <c r="V3019" s="6">
        <v>0</v>
      </c>
      <c r="W3019" s="6">
        <v>0</v>
      </c>
      <c r="X3019" s="6">
        <v>0</v>
      </c>
      <c r="Y3019" s="6">
        <v>9300</v>
      </c>
      <c r="Z3019" s="6">
        <v>9500</v>
      </c>
      <c r="AA3019" s="6">
        <v>6.6453264760000001</v>
      </c>
      <c r="AB3019" s="6">
        <v>-73.952462159999996</v>
      </c>
      <c r="AC3019" s="9" t="s">
        <v>71</v>
      </c>
      <c r="AD3019" s="6">
        <v>0</v>
      </c>
      <c r="AE3019" s="6" t="str">
        <f>MID(TablaPivotFinal[[#This Row],[Fecha]],1,4)</f>
        <v>2018</v>
      </c>
      <c r="AF3019" s="6" t="str">
        <f>MID(TablaPivotFinal[[#This Row],[Fecha]],5,3)</f>
        <v>Jul</v>
      </c>
      <c r="AG3019" s="9">
        <v>0</v>
      </c>
      <c r="AH3019" s="10">
        <v>401444</v>
      </c>
      <c r="AI3019" t="s">
        <v>1104</v>
      </c>
      <c r="AJ3019" t="s">
        <v>894</v>
      </c>
      <c r="AK3019" t="s">
        <v>1232</v>
      </c>
    </row>
    <row r="3020" spans="1:37" x14ac:dyDescent="0.3">
      <c r="A3020" t="str">
        <f t="shared" si="141"/>
        <v>AGUAS NEGRAS-Concesionaria Ruta Del Sol</v>
      </c>
      <c r="B3020" t="str">
        <f t="shared" si="142"/>
        <v>2018Jun</v>
      </c>
      <c r="C3020" t="str">
        <f t="shared" si="143"/>
        <v>6.645326476-73.95246216</v>
      </c>
      <c r="D3020" s="7" t="s">
        <v>537</v>
      </c>
      <c r="E3020" s="5">
        <v>4511</v>
      </c>
      <c r="F3020" s="7" t="s">
        <v>532</v>
      </c>
      <c r="G3020" s="5">
        <v>68</v>
      </c>
      <c r="H3020" s="7" t="s">
        <v>584</v>
      </c>
      <c r="I3020" s="7" t="s">
        <v>539</v>
      </c>
      <c r="J3020" s="7" t="s">
        <v>111</v>
      </c>
      <c r="K3020" s="7" t="s">
        <v>540</v>
      </c>
      <c r="L3020" s="7" t="s">
        <v>541</v>
      </c>
      <c r="M3020" s="5">
        <v>3165298177</v>
      </c>
      <c r="N3020" s="5" t="s">
        <v>585</v>
      </c>
      <c r="O3020" s="7" t="s">
        <v>586</v>
      </c>
      <c r="P3020" s="5">
        <v>10500</v>
      </c>
      <c r="Q3020" s="5">
        <v>13300</v>
      </c>
      <c r="R3020" s="5">
        <v>31200</v>
      </c>
      <c r="S3020" s="5">
        <v>37400</v>
      </c>
      <c r="T3020" s="5">
        <v>43900</v>
      </c>
      <c r="U3020" s="5">
        <v>0</v>
      </c>
      <c r="V3020" s="5">
        <v>0</v>
      </c>
      <c r="W3020" s="5">
        <v>0</v>
      </c>
      <c r="X3020" s="5">
        <v>0</v>
      </c>
      <c r="Y3020" s="5">
        <v>9300</v>
      </c>
      <c r="Z3020" s="5">
        <v>9500</v>
      </c>
      <c r="AA3020" s="5">
        <v>6.6453264760000001</v>
      </c>
      <c r="AB3020" s="5">
        <v>-73.952462159999996</v>
      </c>
      <c r="AC3020" s="7" t="s">
        <v>73</v>
      </c>
      <c r="AD3020" s="5">
        <v>0</v>
      </c>
      <c r="AE3020" s="5" t="str">
        <f>MID(TablaPivotFinal[[#This Row],[Fecha]],1,4)</f>
        <v>2018</v>
      </c>
      <c r="AF3020" s="5" t="str">
        <f>MID(TablaPivotFinal[[#This Row],[Fecha]],5,3)</f>
        <v>Jun</v>
      </c>
      <c r="AG3020" s="7">
        <v>0</v>
      </c>
      <c r="AH3020" s="8">
        <v>383911</v>
      </c>
      <c r="AI3020" t="s">
        <v>1104</v>
      </c>
      <c r="AJ3020" t="s">
        <v>893</v>
      </c>
      <c r="AK3020" t="s">
        <v>1232</v>
      </c>
    </row>
    <row r="3021" spans="1:37" x14ac:dyDescent="0.3">
      <c r="A3021" t="str">
        <f t="shared" si="141"/>
        <v>AGUAS NEGRAS-Concesionaria Ruta Del Sol</v>
      </c>
      <c r="B3021" t="str">
        <f t="shared" si="142"/>
        <v>2018Mar</v>
      </c>
      <c r="C3021" t="str">
        <f t="shared" si="143"/>
        <v>6.645326476-73.95246216</v>
      </c>
      <c r="D3021" s="9" t="s">
        <v>537</v>
      </c>
      <c r="E3021" s="6">
        <v>4511</v>
      </c>
      <c r="F3021" s="9" t="s">
        <v>532</v>
      </c>
      <c r="G3021" s="6">
        <v>68</v>
      </c>
      <c r="H3021" s="9" t="s">
        <v>584</v>
      </c>
      <c r="I3021" s="9" t="s">
        <v>539</v>
      </c>
      <c r="J3021" s="9" t="s">
        <v>111</v>
      </c>
      <c r="K3021" s="9" t="s">
        <v>540</v>
      </c>
      <c r="L3021" s="9" t="s">
        <v>541</v>
      </c>
      <c r="M3021" s="6">
        <v>3165298177</v>
      </c>
      <c r="N3021" s="6" t="s">
        <v>585</v>
      </c>
      <c r="O3021" s="9" t="s">
        <v>586</v>
      </c>
      <c r="P3021" s="6">
        <v>10500</v>
      </c>
      <c r="Q3021" s="6">
        <v>13300</v>
      </c>
      <c r="R3021" s="6">
        <v>31200</v>
      </c>
      <c r="S3021" s="6">
        <v>37400</v>
      </c>
      <c r="T3021" s="6">
        <v>43900</v>
      </c>
      <c r="U3021" s="6">
        <v>0</v>
      </c>
      <c r="V3021" s="6">
        <v>0</v>
      </c>
      <c r="W3021" s="6">
        <v>0</v>
      </c>
      <c r="X3021" s="6">
        <v>0</v>
      </c>
      <c r="Y3021" s="6">
        <v>9300</v>
      </c>
      <c r="Z3021" s="6">
        <v>9500</v>
      </c>
      <c r="AA3021" s="6">
        <v>6.6453264760000001</v>
      </c>
      <c r="AB3021" s="6">
        <v>-73.952462159999996</v>
      </c>
      <c r="AC3021" s="9" t="s">
        <v>75</v>
      </c>
      <c r="AD3021" s="6">
        <v>0</v>
      </c>
      <c r="AE3021" s="6" t="str">
        <f>MID(TablaPivotFinal[[#This Row],[Fecha]],1,4)</f>
        <v>2018</v>
      </c>
      <c r="AF3021" s="6" t="str">
        <f>MID(TablaPivotFinal[[#This Row],[Fecha]],5,3)</f>
        <v>Mar</v>
      </c>
      <c r="AG3021" s="9">
        <v>0</v>
      </c>
      <c r="AH3021" s="10">
        <v>394704</v>
      </c>
      <c r="AI3021" t="s">
        <v>1104</v>
      </c>
      <c r="AJ3021" t="s">
        <v>890</v>
      </c>
      <c r="AK3021" t="s">
        <v>1232</v>
      </c>
    </row>
    <row r="3022" spans="1:37" x14ac:dyDescent="0.3">
      <c r="A3022" t="str">
        <f t="shared" si="141"/>
        <v>AGUAS NEGRAS-Concesionaria Ruta Del Sol</v>
      </c>
      <c r="B3022" t="str">
        <f t="shared" si="142"/>
        <v>2018May</v>
      </c>
      <c r="C3022" t="str">
        <f t="shared" si="143"/>
        <v>6.645326476-73.95246216</v>
      </c>
      <c r="D3022" s="7" t="s">
        <v>537</v>
      </c>
      <c r="E3022" s="5">
        <v>4511</v>
      </c>
      <c r="F3022" s="7" t="s">
        <v>532</v>
      </c>
      <c r="G3022" s="5">
        <v>68</v>
      </c>
      <c r="H3022" s="7" t="s">
        <v>584</v>
      </c>
      <c r="I3022" s="7" t="s">
        <v>539</v>
      </c>
      <c r="J3022" s="7" t="s">
        <v>111</v>
      </c>
      <c r="K3022" s="7" t="s">
        <v>540</v>
      </c>
      <c r="L3022" s="7" t="s">
        <v>541</v>
      </c>
      <c r="M3022" s="5">
        <v>3165298177</v>
      </c>
      <c r="N3022" s="5" t="s">
        <v>585</v>
      </c>
      <c r="O3022" s="7" t="s">
        <v>586</v>
      </c>
      <c r="P3022" s="5">
        <v>10500</v>
      </c>
      <c r="Q3022" s="5">
        <v>13300</v>
      </c>
      <c r="R3022" s="5">
        <v>31200</v>
      </c>
      <c r="S3022" s="5">
        <v>37400</v>
      </c>
      <c r="T3022" s="5">
        <v>43900</v>
      </c>
      <c r="U3022" s="5">
        <v>0</v>
      </c>
      <c r="V3022" s="5">
        <v>0</v>
      </c>
      <c r="W3022" s="5">
        <v>0</v>
      </c>
      <c r="X3022" s="5">
        <v>0</v>
      </c>
      <c r="Y3022" s="5">
        <v>9300</v>
      </c>
      <c r="Z3022" s="5">
        <v>9500</v>
      </c>
      <c r="AA3022" s="5">
        <v>6.6453264760000001</v>
      </c>
      <c r="AB3022" s="5">
        <v>-73.952462159999996</v>
      </c>
      <c r="AC3022" s="7" t="s">
        <v>77</v>
      </c>
      <c r="AD3022" s="5">
        <v>0</v>
      </c>
      <c r="AE3022" s="5" t="str">
        <f>MID(TablaPivotFinal[[#This Row],[Fecha]],1,4)</f>
        <v>2018</v>
      </c>
      <c r="AF3022" s="5" t="str">
        <f>MID(TablaPivotFinal[[#This Row],[Fecha]],5,3)</f>
        <v>May</v>
      </c>
      <c r="AG3022" s="7">
        <v>0</v>
      </c>
      <c r="AH3022" s="8">
        <v>336838</v>
      </c>
      <c r="AI3022" t="s">
        <v>1104</v>
      </c>
      <c r="AJ3022" t="s">
        <v>892</v>
      </c>
      <c r="AK3022" t="s">
        <v>1232</v>
      </c>
    </row>
    <row r="3023" spans="1:37" x14ac:dyDescent="0.3">
      <c r="A3023" t="str">
        <f t="shared" si="141"/>
        <v>AGUAS NEGRAS-Concesionaria Ruta Del Sol</v>
      </c>
      <c r="B3023" t="str">
        <f t="shared" si="142"/>
        <v>2018Nov</v>
      </c>
      <c r="C3023" t="str">
        <f t="shared" si="143"/>
        <v>6.645326476-73.95246216</v>
      </c>
      <c r="D3023" s="9" t="s">
        <v>537</v>
      </c>
      <c r="E3023" s="6">
        <v>4511</v>
      </c>
      <c r="F3023" s="9" t="s">
        <v>532</v>
      </c>
      <c r="G3023" s="6">
        <v>68</v>
      </c>
      <c r="H3023" s="9" t="s">
        <v>584</v>
      </c>
      <c r="I3023" s="9" t="s">
        <v>539</v>
      </c>
      <c r="J3023" s="9" t="s">
        <v>111</v>
      </c>
      <c r="K3023" s="9" t="s">
        <v>540</v>
      </c>
      <c r="L3023" s="9" t="s">
        <v>541</v>
      </c>
      <c r="M3023" s="6">
        <v>3165298177</v>
      </c>
      <c r="N3023" s="6" t="s">
        <v>585</v>
      </c>
      <c r="O3023" s="9" t="s">
        <v>586</v>
      </c>
      <c r="P3023" s="6">
        <v>10500</v>
      </c>
      <c r="Q3023" s="6">
        <v>13300</v>
      </c>
      <c r="R3023" s="6">
        <v>31200</v>
      </c>
      <c r="S3023" s="6">
        <v>37400</v>
      </c>
      <c r="T3023" s="6">
        <v>43900</v>
      </c>
      <c r="U3023" s="6">
        <v>0</v>
      </c>
      <c r="V3023" s="6">
        <v>0</v>
      </c>
      <c r="W3023" s="6">
        <v>0</v>
      </c>
      <c r="X3023" s="6">
        <v>0</v>
      </c>
      <c r="Y3023" s="6">
        <v>9300</v>
      </c>
      <c r="Z3023" s="6">
        <v>9500</v>
      </c>
      <c r="AA3023" s="6">
        <v>6.6453264760000001</v>
      </c>
      <c r="AB3023" s="6">
        <v>-73.952462159999996</v>
      </c>
      <c r="AC3023" s="9" t="s">
        <v>79</v>
      </c>
      <c r="AD3023" s="6">
        <v>0</v>
      </c>
      <c r="AE3023" s="6" t="str">
        <f>MID(TablaPivotFinal[[#This Row],[Fecha]],1,4)</f>
        <v>2018</v>
      </c>
      <c r="AF3023" s="6" t="str">
        <f>MID(TablaPivotFinal[[#This Row],[Fecha]],5,3)</f>
        <v>Nov</v>
      </c>
      <c r="AG3023" s="9">
        <v>0</v>
      </c>
      <c r="AH3023" s="10">
        <v>384287</v>
      </c>
      <c r="AI3023" t="s">
        <v>1104</v>
      </c>
      <c r="AJ3023" t="s">
        <v>898</v>
      </c>
      <c r="AK3023" t="s">
        <v>1232</v>
      </c>
    </row>
    <row r="3024" spans="1:37" x14ac:dyDescent="0.3">
      <c r="A3024" t="str">
        <f t="shared" si="141"/>
        <v>AGUAS NEGRAS-Concesionaria Ruta Del Sol</v>
      </c>
      <c r="B3024" t="str">
        <f t="shared" si="142"/>
        <v>2018Oct</v>
      </c>
      <c r="C3024" t="str">
        <f t="shared" si="143"/>
        <v>6.645326476-73.95246216</v>
      </c>
      <c r="D3024" s="7" t="s">
        <v>537</v>
      </c>
      <c r="E3024" s="5">
        <v>4511</v>
      </c>
      <c r="F3024" s="7" t="s">
        <v>532</v>
      </c>
      <c r="G3024" s="5">
        <v>68</v>
      </c>
      <c r="H3024" s="7" t="s">
        <v>584</v>
      </c>
      <c r="I3024" s="7" t="s">
        <v>539</v>
      </c>
      <c r="J3024" s="7" t="s">
        <v>111</v>
      </c>
      <c r="K3024" s="7" t="s">
        <v>540</v>
      </c>
      <c r="L3024" s="7" t="s">
        <v>541</v>
      </c>
      <c r="M3024" s="5">
        <v>3165298177</v>
      </c>
      <c r="N3024" s="5" t="s">
        <v>585</v>
      </c>
      <c r="O3024" s="7" t="s">
        <v>586</v>
      </c>
      <c r="P3024" s="5">
        <v>10500</v>
      </c>
      <c r="Q3024" s="5">
        <v>13300</v>
      </c>
      <c r="R3024" s="5">
        <v>31200</v>
      </c>
      <c r="S3024" s="5">
        <v>37400</v>
      </c>
      <c r="T3024" s="5">
        <v>43900</v>
      </c>
      <c r="U3024" s="5">
        <v>0</v>
      </c>
      <c r="V3024" s="5">
        <v>0</v>
      </c>
      <c r="W3024" s="5">
        <v>0</v>
      </c>
      <c r="X3024" s="5">
        <v>0</v>
      </c>
      <c r="Y3024" s="5">
        <v>9300</v>
      </c>
      <c r="Z3024" s="5">
        <v>9500</v>
      </c>
      <c r="AA3024" s="5">
        <v>6.6453264760000001</v>
      </c>
      <c r="AB3024" s="5">
        <v>-73.952462159999996</v>
      </c>
      <c r="AC3024" s="7" t="s">
        <v>81</v>
      </c>
      <c r="AD3024" s="5">
        <v>0</v>
      </c>
      <c r="AE3024" s="5" t="str">
        <f>MID(TablaPivotFinal[[#This Row],[Fecha]],1,4)</f>
        <v>2018</v>
      </c>
      <c r="AF3024" s="5" t="str">
        <f>MID(TablaPivotFinal[[#This Row],[Fecha]],5,3)</f>
        <v>Oct</v>
      </c>
      <c r="AG3024" s="7">
        <v>0</v>
      </c>
      <c r="AH3024" s="8">
        <v>389079</v>
      </c>
      <c r="AI3024" t="s">
        <v>1104</v>
      </c>
      <c r="AJ3024" t="s">
        <v>897</v>
      </c>
      <c r="AK3024" t="s">
        <v>1232</v>
      </c>
    </row>
    <row r="3025" spans="1:37" x14ac:dyDescent="0.3">
      <c r="A3025" t="str">
        <f t="shared" si="141"/>
        <v>AGUAS NEGRAS-Concesionaria Ruta Del Sol</v>
      </c>
      <c r="B3025" t="str">
        <f t="shared" si="142"/>
        <v>2018Sep</v>
      </c>
      <c r="C3025" t="str">
        <f t="shared" si="143"/>
        <v>6.645326476-73.95246216</v>
      </c>
      <c r="D3025" s="9" t="s">
        <v>537</v>
      </c>
      <c r="E3025" s="6">
        <v>4511</v>
      </c>
      <c r="F3025" s="9" t="s">
        <v>532</v>
      </c>
      <c r="G3025" s="6">
        <v>68</v>
      </c>
      <c r="H3025" s="9" t="s">
        <v>584</v>
      </c>
      <c r="I3025" s="9" t="s">
        <v>539</v>
      </c>
      <c r="J3025" s="9" t="s">
        <v>111</v>
      </c>
      <c r="K3025" s="9" t="s">
        <v>540</v>
      </c>
      <c r="L3025" s="9" t="s">
        <v>541</v>
      </c>
      <c r="M3025" s="6">
        <v>3165298177</v>
      </c>
      <c r="N3025" s="6" t="s">
        <v>585</v>
      </c>
      <c r="O3025" s="9" t="s">
        <v>586</v>
      </c>
      <c r="P3025" s="6">
        <v>10500</v>
      </c>
      <c r="Q3025" s="6">
        <v>13300</v>
      </c>
      <c r="R3025" s="6">
        <v>31200</v>
      </c>
      <c r="S3025" s="6">
        <v>37400</v>
      </c>
      <c r="T3025" s="6">
        <v>43900</v>
      </c>
      <c r="U3025" s="6">
        <v>0</v>
      </c>
      <c r="V3025" s="6">
        <v>0</v>
      </c>
      <c r="W3025" s="6">
        <v>0</v>
      </c>
      <c r="X3025" s="6">
        <v>0</v>
      </c>
      <c r="Y3025" s="6">
        <v>9300</v>
      </c>
      <c r="Z3025" s="6">
        <v>9500</v>
      </c>
      <c r="AA3025" s="6">
        <v>6.6453264760000001</v>
      </c>
      <c r="AB3025" s="6">
        <v>-73.952462159999996</v>
      </c>
      <c r="AC3025" s="9" t="s">
        <v>83</v>
      </c>
      <c r="AD3025" s="6">
        <v>0</v>
      </c>
      <c r="AE3025" s="6" t="str">
        <f>MID(TablaPivotFinal[[#This Row],[Fecha]],1,4)</f>
        <v>2018</v>
      </c>
      <c r="AF3025" s="6" t="str">
        <f>MID(TablaPivotFinal[[#This Row],[Fecha]],5,3)</f>
        <v>Sep</v>
      </c>
      <c r="AG3025" s="9">
        <v>0</v>
      </c>
      <c r="AH3025" s="10">
        <v>342492</v>
      </c>
      <c r="AI3025" t="s">
        <v>1104</v>
      </c>
      <c r="AJ3025" t="s">
        <v>896</v>
      </c>
      <c r="AK3025" t="s">
        <v>1232</v>
      </c>
    </row>
    <row r="3026" spans="1:37" x14ac:dyDescent="0.3">
      <c r="A3026" t="str">
        <f t="shared" si="141"/>
        <v>LOS CUROS-Invias</v>
      </c>
      <c r="B3026" t="str">
        <f t="shared" si="142"/>
        <v>2016Abr</v>
      </c>
      <c r="C3026" t="str">
        <f t="shared" si="143"/>
        <v>6.825634367-72.99948187</v>
      </c>
      <c r="D3026" s="7" t="s">
        <v>282</v>
      </c>
      <c r="E3026" s="5" t="s">
        <v>579</v>
      </c>
      <c r="F3026" s="7" t="s">
        <v>532</v>
      </c>
      <c r="G3026" s="5">
        <v>68</v>
      </c>
      <c r="H3026" s="7" t="s">
        <v>588</v>
      </c>
      <c r="I3026" s="7" t="s">
        <v>456</v>
      </c>
      <c r="J3026" s="7" t="s">
        <v>111</v>
      </c>
      <c r="K3026" s="7" t="s">
        <v>581</v>
      </c>
      <c r="L3026" s="7" t="s">
        <v>457</v>
      </c>
      <c r="M3026" s="5">
        <v>-1</v>
      </c>
      <c r="N3026" s="5">
        <v>-1</v>
      </c>
      <c r="O3026" s="7" t="s">
        <v>589</v>
      </c>
      <c r="P3026" s="5">
        <v>8200</v>
      </c>
      <c r="Q3026" s="5">
        <v>8900</v>
      </c>
      <c r="R3026" s="5">
        <v>22900</v>
      </c>
      <c r="S3026" s="5">
        <v>28500</v>
      </c>
      <c r="T3026" s="5">
        <v>33300</v>
      </c>
      <c r="U3026" s="5">
        <v>0</v>
      </c>
      <c r="V3026" s="5">
        <v>0</v>
      </c>
      <c r="W3026" s="5">
        <v>0</v>
      </c>
      <c r="X3026" s="5">
        <v>0</v>
      </c>
      <c r="Y3026" s="5">
        <v>9300</v>
      </c>
      <c r="Z3026" s="5">
        <v>9500</v>
      </c>
      <c r="AA3026" s="5">
        <v>6.8256343670000001</v>
      </c>
      <c r="AB3026" s="5">
        <v>-72.999481869999997</v>
      </c>
      <c r="AC3026" s="7" t="s">
        <v>13</v>
      </c>
      <c r="AD3026" s="5">
        <v>1444836100</v>
      </c>
      <c r="AE3026" s="5" t="str">
        <f>MID(TablaPivotFinal[[#This Row],[Fecha]],1,4)</f>
        <v>2016</v>
      </c>
      <c r="AF3026" s="5" t="str">
        <f>MID(TablaPivotFinal[[#This Row],[Fecha]],5,3)</f>
        <v>Abr</v>
      </c>
      <c r="AG3026" s="7">
        <v>1444836100</v>
      </c>
      <c r="AH3026" s="8">
        <v>127969</v>
      </c>
      <c r="AI3026" t="s">
        <v>1105</v>
      </c>
      <c r="AJ3026" t="s">
        <v>867</v>
      </c>
      <c r="AK3026" t="s">
        <v>1233</v>
      </c>
    </row>
    <row r="3027" spans="1:37" x14ac:dyDescent="0.3">
      <c r="A3027" t="str">
        <f t="shared" si="141"/>
        <v>LOS CUROS-Invias</v>
      </c>
      <c r="B3027" t="str">
        <f t="shared" si="142"/>
        <v>2016Ago</v>
      </c>
      <c r="C3027" t="str">
        <f t="shared" si="143"/>
        <v>6.825634367-72.99948187</v>
      </c>
      <c r="D3027" s="9" t="s">
        <v>282</v>
      </c>
      <c r="E3027" s="6" t="s">
        <v>579</v>
      </c>
      <c r="F3027" s="9" t="s">
        <v>532</v>
      </c>
      <c r="G3027" s="6">
        <v>68</v>
      </c>
      <c r="H3027" s="9" t="s">
        <v>588</v>
      </c>
      <c r="I3027" s="9" t="s">
        <v>456</v>
      </c>
      <c r="J3027" s="9" t="s">
        <v>111</v>
      </c>
      <c r="K3027" s="9" t="s">
        <v>581</v>
      </c>
      <c r="L3027" s="9" t="s">
        <v>457</v>
      </c>
      <c r="M3027" s="6">
        <v>-1</v>
      </c>
      <c r="N3027" s="6">
        <v>-1</v>
      </c>
      <c r="O3027" s="9" t="s">
        <v>589</v>
      </c>
      <c r="P3027" s="6">
        <v>8200</v>
      </c>
      <c r="Q3027" s="6">
        <v>8900</v>
      </c>
      <c r="R3027" s="6">
        <v>22900</v>
      </c>
      <c r="S3027" s="6">
        <v>28500</v>
      </c>
      <c r="T3027" s="6">
        <v>33300</v>
      </c>
      <c r="U3027" s="6">
        <v>0</v>
      </c>
      <c r="V3027" s="6">
        <v>0</v>
      </c>
      <c r="W3027" s="6">
        <v>0</v>
      </c>
      <c r="X3027" s="6">
        <v>0</v>
      </c>
      <c r="Y3027" s="6">
        <v>9300</v>
      </c>
      <c r="Z3027" s="6">
        <v>9500</v>
      </c>
      <c r="AA3027" s="6">
        <v>6.8256343670000001</v>
      </c>
      <c r="AB3027" s="6">
        <v>-72.999481869999997</v>
      </c>
      <c r="AC3027" s="9" t="s">
        <v>15</v>
      </c>
      <c r="AD3027" s="6">
        <v>1609243550</v>
      </c>
      <c r="AE3027" s="6" t="str">
        <f>MID(TablaPivotFinal[[#This Row],[Fecha]],1,4)</f>
        <v>2016</v>
      </c>
      <c r="AF3027" s="6" t="str">
        <f>MID(TablaPivotFinal[[#This Row],[Fecha]],5,3)</f>
        <v>Ago</v>
      </c>
      <c r="AG3027" s="9">
        <v>1609243550</v>
      </c>
      <c r="AH3027" s="10">
        <v>149190</v>
      </c>
      <c r="AI3027" t="s">
        <v>1105</v>
      </c>
      <c r="AJ3027" t="s">
        <v>871</v>
      </c>
      <c r="AK3027" t="s">
        <v>1233</v>
      </c>
    </row>
    <row r="3028" spans="1:37" x14ac:dyDescent="0.3">
      <c r="A3028" t="str">
        <f t="shared" si="141"/>
        <v>LOS CUROS-Invias</v>
      </c>
      <c r="B3028" t="str">
        <f t="shared" si="142"/>
        <v>2016Dic</v>
      </c>
      <c r="C3028" t="str">
        <f t="shared" si="143"/>
        <v>6.825634367-72.99948187</v>
      </c>
      <c r="D3028" s="7" t="s">
        <v>282</v>
      </c>
      <c r="E3028" s="5" t="s">
        <v>579</v>
      </c>
      <c r="F3028" s="7" t="s">
        <v>532</v>
      </c>
      <c r="G3028" s="5">
        <v>68</v>
      </c>
      <c r="H3028" s="7" t="s">
        <v>588</v>
      </c>
      <c r="I3028" s="7" t="s">
        <v>456</v>
      </c>
      <c r="J3028" s="7" t="s">
        <v>111</v>
      </c>
      <c r="K3028" s="7" t="s">
        <v>581</v>
      </c>
      <c r="L3028" s="7" t="s">
        <v>457</v>
      </c>
      <c r="M3028" s="5">
        <v>-1</v>
      </c>
      <c r="N3028" s="5">
        <v>-1</v>
      </c>
      <c r="O3028" s="7" t="s">
        <v>589</v>
      </c>
      <c r="P3028" s="5">
        <v>8200</v>
      </c>
      <c r="Q3028" s="5">
        <v>8900</v>
      </c>
      <c r="R3028" s="5">
        <v>22900</v>
      </c>
      <c r="S3028" s="5">
        <v>28500</v>
      </c>
      <c r="T3028" s="5">
        <v>33300</v>
      </c>
      <c r="U3028" s="5">
        <v>0</v>
      </c>
      <c r="V3028" s="5">
        <v>0</v>
      </c>
      <c r="W3028" s="5">
        <v>0</v>
      </c>
      <c r="X3028" s="5">
        <v>0</v>
      </c>
      <c r="Y3028" s="5">
        <v>9300</v>
      </c>
      <c r="Z3028" s="5">
        <v>9500</v>
      </c>
      <c r="AA3028" s="5">
        <v>6.8256343670000001</v>
      </c>
      <c r="AB3028" s="5">
        <v>-72.999481869999997</v>
      </c>
      <c r="AC3028" s="7" t="s">
        <v>17</v>
      </c>
      <c r="AD3028" s="5">
        <v>1885293900</v>
      </c>
      <c r="AE3028" s="5" t="str">
        <f>MID(TablaPivotFinal[[#This Row],[Fecha]],1,4)</f>
        <v>2016</v>
      </c>
      <c r="AF3028" s="5" t="str">
        <f>MID(TablaPivotFinal[[#This Row],[Fecha]],5,3)</f>
        <v>Dic</v>
      </c>
      <c r="AG3028" s="7">
        <v>1885293900</v>
      </c>
      <c r="AH3028" s="8">
        <v>188645</v>
      </c>
      <c r="AI3028" t="s">
        <v>1105</v>
      </c>
      <c r="AJ3028" t="s">
        <v>875</v>
      </c>
      <c r="AK3028" t="s">
        <v>1233</v>
      </c>
    </row>
    <row r="3029" spans="1:37" x14ac:dyDescent="0.3">
      <c r="A3029" t="str">
        <f t="shared" si="141"/>
        <v>LOS CUROS-Invias</v>
      </c>
      <c r="B3029" t="str">
        <f t="shared" si="142"/>
        <v>2016Ene</v>
      </c>
      <c r="C3029" t="str">
        <f t="shared" si="143"/>
        <v>6.825634367-72.99948187</v>
      </c>
      <c r="D3029" s="9" t="s">
        <v>282</v>
      </c>
      <c r="E3029" s="6" t="s">
        <v>579</v>
      </c>
      <c r="F3029" s="9" t="s">
        <v>532</v>
      </c>
      <c r="G3029" s="6">
        <v>68</v>
      </c>
      <c r="H3029" s="9" t="s">
        <v>588</v>
      </c>
      <c r="I3029" s="9" t="s">
        <v>456</v>
      </c>
      <c r="J3029" s="9" t="s">
        <v>111</v>
      </c>
      <c r="K3029" s="9" t="s">
        <v>581</v>
      </c>
      <c r="L3029" s="9" t="s">
        <v>457</v>
      </c>
      <c r="M3029" s="6">
        <v>-1</v>
      </c>
      <c r="N3029" s="6">
        <v>-1</v>
      </c>
      <c r="O3029" s="9" t="s">
        <v>589</v>
      </c>
      <c r="P3029" s="6">
        <v>8200</v>
      </c>
      <c r="Q3029" s="6">
        <v>8900</v>
      </c>
      <c r="R3029" s="6">
        <v>22900</v>
      </c>
      <c r="S3029" s="6">
        <v>28500</v>
      </c>
      <c r="T3029" s="6">
        <v>33300</v>
      </c>
      <c r="U3029" s="6">
        <v>0</v>
      </c>
      <c r="V3029" s="6">
        <v>0</v>
      </c>
      <c r="W3029" s="6">
        <v>0</v>
      </c>
      <c r="X3029" s="6">
        <v>0</v>
      </c>
      <c r="Y3029" s="6">
        <v>9300</v>
      </c>
      <c r="Z3029" s="6">
        <v>9500</v>
      </c>
      <c r="AA3029" s="6">
        <v>6.8256343670000001</v>
      </c>
      <c r="AB3029" s="6">
        <v>-72.999481869999997</v>
      </c>
      <c r="AC3029" s="9" t="s">
        <v>19</v>
      </c>
      <c r="AD3029" s="6">
        <v>1884646000</v>
      </c>
      <c r="AE3029" s="6" t="str">
        <f>MID(TablaPivotFinal[[#This Row],[Fecha]],1,4)</f>
        <v>2016</v>
      </c>
      <c r="AF3029" s="6" t="str">
        <f>MID(TablaPivotFinal[[#This Row],[Fecha]],5,3)</f>
        <v>Ene</v>
      </c>
      <c r="AG3029" s="9">
        <v>1884646000</v>
      </c>
      <c r="AH3029" s="10">
        <v>199706</v>
      </c>
      <c r="AI3029" t="s">
        <v>1105</v>
      </c>
      <c r="AJ3029" t="s">
        <v>864</v>
      </c>
      <c r="AK3029" t="s">
        <v>1233</v>
      </c>
    </row>
    <row r="3030" spans="1:37" x14ac:dyDescent="0.3">
      <c r="A3030" t="str">
        <f t="shared" si="141"/>
        <v>LOS CUROS-Invias</v>
      </c>
      <c r="B3030" t="str">
        <f t="shared" si="142"/>
        <v>2016Feb</v>
      </c>
      <c r="C3030" t="str">
        <f t="shared" si="143"/>
        <v>6.825634367-72.99948187</v>
      </c>
      <c r="D3030" s="7" t="s">
        <v>282</v>
      </c>
      <c r="E3030" s="5" t="s">
        <v>579</v>
      </c>
      <c r="F3030" s="7" t="s">
        <v>532</v>
      </c>
      <c r="G3030" s="5">
        <v>68</v>
      </c>
      <c r="H3030" s="7" t="s">
        <v>588</v>
      </c>
      <c r="I3030" s="7" t="s">
        <v>456</v>
      </c>
      <c r="J3030" s="7" t="s">
        <v>111</v>
      </c>
      <c r="K3030" s="7" t="s">
        <v>581</v>
      </c>
      <c r="L3030" s="7" t="s">
        <v>457</v>
      </c>
      <c r="M3030" s="5">
        <v>-1</v>
      </c>
      <c r="N3030" s="5">
        <v>-1</v>
      </c>
      <c r="O3030" s="7" t="s">
        <v>589</v>
      </c>
      <c r="P3030" s="5">
        <v>8200</v>
      </c>
      <c r="Q3030" s="5">
        <v>8900</v>
      </c>
      <c r="R3030" s="5">
        <v>22900</v>
      </c>
      <c r="S3030" s="5">
        <v>28500</v>
      </c>
      <c r="T3030" s="5">
        <v>33300</v>
      </c>
      <c r="U3030" s="5">
        <v>0</v>
      </c>
      <c r="V3030" s="5">
        <v>0</v>
      </c>
      <c r="W3030" s="5">
        <v>0</v>
      </c>
      <c r="X3030" s="5">
        <v>0</v>
      </c>
      <c r="Y3030" s="5">
        <v>9300</v>
      </c>
      <c r="Z3030" s="5">
        <v>9500</v>
      </c>
      <c r="AA3030" s="5">
        <v>6.8256343670000001</v>
      </c>
      <c r="AB3030" s="5">
        <v>-72.999481869999997</v>
      </c>
      <c r="AC3030" s="7" t="s">
        <v>21</v>
      </c>
      <c r="AD3030" s="5">
        <v>1456885100</v>
      </c>
      <c r="AE3030" s="5" t="str">
        <f>MID(TablaPivotFinal[[#This Row],[Fecha]],1,4)</f>
        <v>2016</v>
      </c>
      <c r="AF3030" s="5" t="str">
        <f>MID(TablaPivotFinal[[#This Row],[Fecha]],5,3)</f>
        <v>Feb</v>
      </c>
      <c r="AG3030" s="7">
        <v>1456885100</v>
      </c>
      <c r="AH3030" s="8">
        <v>129244</v>
      </c>
      <c r="AI3030" t="s">
        <v>1105</v>
      </c>
      <c r="AJ3030" t="s">
        <v>865</v>
      </c>
      <c r="AK3030" t="s">
        <v>1233</v>
      </c>
    </row>
    <row r="3031" spans="1:37" x14ac:dyDescent="0.3">
      <c r="A3031" t="str">
        <f t="shared" si="141"/>
        <v>LOS CUROS-Invias</v>
      </c>
      <c r="B3031" t="str">
        <f t="shared" si="142"/>
        <v>2016Jul</v>
      </c>
      <c r="C3031" t="str">
        <f t="shared" si="143"/>
        <v>6.825634367-72.99948187</v>
      </c>
      <c r="D3031" s="9" t="s">
        <v>282</v>
      </c>
      <c r="E3031" s="6" t="s">
        <v>579</v>
      </c>
      <c r="F3031" s="9" t="s">
        <v>532</v>
      </c>
      <c r="G3031" s="6">
        <v>68</v>
      </c>
      <c r="H3031" s="9" t="s">
        <v>588</v>
      </c>
      <c r="I3031" s="9" t="s">
        <v>456</v>
      </c>
      <c r="J3031" s="9" t="s">
        <v>111</v>
      </c>
      <c r="K3031" s="9" t="s">
        <v>581</v>
      </c>
      <c r="L3031" s="9" t="s">
        <v>457</v>
      </c>
      <c r="M3031" s="6">
        <v>-1</v>
      </c>
      <c r="N3031" s="6">
        <v>-1</v>
      </c>
      <c r="O3031" s="9" t="s">
        <v>589</v>
      </c>
      <c r="P3031" s="6">
        <v>8200</v>
      </c>
      <c r="Q3031" s="6">
        <v>8900</v>
      </c>
      <c r="R3031" s="6">
        <v>22900</v>
      </c>
      <c r="S3031" s="6">
        <v>28500</v>
      </c>
      <c r="T3031" s="6">
        <v>33300</v>
      </c>
      <c r="U3031" s="6">
        <v>0</v>
      </c>
      <c r="V3031" s="6">
        <v>0</v>
      </c>
      <c r="W3031" s="6">
        <v>0</v>
      </c>
      <c r="X3031" s="6">
        <v>0</v>
      </c>
      <c r="Y3031" s="6">
        <v>9300</v>
      </c>
      <c r="Z3031" s="6">
        <v>9500</v>
      </c>
      <c r="AA3031" s="6">
        <v>6.8256343670000001</v>
      </c>
      <c r="AB3031" s="6">
        <v>-72.999481869999997</v>
      </c>
      <c r="AC3031" s="9" t="s">
        <v>23</v>
      </c>
      <c r="AD3031" s="6">
        <v>1308147500</v>
      </c>
      <c r="AE3031" s="6" t="str">
        <f>MID(TablaPivotFinal[[#This Row],[Fecha]],1,4)</f>
        <v>2016</v>
      </c>
      <c r="AF3031" s="6" t="str">
        <f>MID(TablaPivotFinal[[#This Row],[Fecha]],5,3)</f>
        <v>Jul</v>
      </c>
      <c r="AG3031" s="9">
        <v>1308147500</v>
      </c>
      <c r="AH3031" s="10">
        <v>139641</v>
      </c>
      <c r="AI3031" t="s">
        <v>1105</v>
      </c>
      <c r="AJ3031" t="s">
        <v>870</v>
      </c>
      <c r="AK3031" t="s">
        <v>1233</v>
      </c>
    </row>
    <row r="3032" spans="1:37" x14ac:dyDescent="0.3">
      <c r="A3032" t="str">
        <f t="shared" si="141"/>
        <v>LOS CUROS-Invias</v>
      </c>
      <c r="B3032" t="str">
        <f t="shared" si="142"/>
        <v>2016Jun</v>
      </c>
      <c r="C3032" t="str">
        <f t="shared" si="143"/>
        <v>6.825634367-72.99948187</v>
      </c>
      <c r="D3032" s="7" t="s">
        <v>282</v>
      </c>
      <c r="E3032" s="5" t="s">
        <v>579</v>
      </c>
      <c r="F3032" s="7" t="s">
        <v>532</v>
      </c>
      <c r="G3032" s="5">
        <v>68</v>
      </c>
      <c r="H3032" s="7" t="s">
        <v>588</v>
      </c>
      <c r="I3032" s="7" t="s">
        <v>456</v>
      </c>
      <c r="J3032" s="7" t="s">
        <v>111</v>
      </c>
      <c r="K3032" s="7" t="s">
        <v>581</v>
      </c>
      <c r="L3032" s="7" t="s">
        <v>457</v>
      </c>
      <c r="M3032" s="5">
        <v>-1</v>
      </c>
      <c r="N3032" s="5">
        <v>-1</v>
      </c>
      <c r="O3032" s="7" t="s">
        <v>589</v>
      </c>
      <c r="P3032" s="5">
        <v>8200</v>
      </c>
      <c r="Q3032" s="5">
        <v>8900</v>
      </c>
      <c r="R3032" s="5">
        <v>22900</v>
      </c>
      <c r="S3032" s="5">
        <v>28500</v>
      </c>
      <c r="T3032" s="5">
        <v>33300</v>
      </c>
      <c r="U3032" s="5">
        <v>0</v>
      </c>
      <c r="V3032" s="5">
        <v>0</v>
      </c>
      <c r="W3032" s="5">
        <v>0</v>
      </c>
      <c r="X3032" s="5">
        <v>0</v>
      </c>
      <c r="Y3032" s="5">
        <v>9300</v>
      </c>
      <c r="Z3032" s="5">
        <v>9500</v>
      </c>
      <c r="AA3032" s="5">
        <v>6.8256343670000001</v>
      </c>
      <c r="AB3032" s="5">
        <v>-72.999481869999997</v>
      </c>
      <c r="AC3032" s="7" t="s">
        <v>25</v>
      </c>
      <c r="AD3032" s="5">
        <v>1466088800</v>
      </c>
      <c r="AE3032" s="5" t="str">
        <f>MID(TablaPivotFinal[[#This Row],[Fecha]],1,4)</f>
        <v>2016</v>
      </c>
      <c r="AF3032" s="5" t="str">
        <f>MID(TablaPivotFinal[[#This Row],[Fecha]],5,3)</f>
        <v>Jun</v>
      </c>
      <c r="AG3032" s="7">
        <v>1466088800</v>
      </c>
      <c r="AH3032" s="8">
        <v>142636</v>
      </c>
      <c r="AI3032" t="s">
        <v>1105</v>
      </c>
      <c r="AJ3032" t="s">
        <v>869</v>
      </c>
      <c r="AK3032" t="s">
        <v>1233</v>
      </c>
    </row>
    <row r="3033" spans="1:37" x14ac:dyDescent="0.3">
      <c r="A3033" t="str">
        <f t="shared" si="141"/>
        <v>LOS CUROS-Invias</v>
      </c>
      <c r="B3033" t="str">
        <f t="shared" si="142"/>
        <v>2016Mar</v>
      </c>
      <c r="C3033" t="str">
        <f t="shared" si="143"/>
        <v>6.825634367-72.99948187</v>
      </c>
      <c r="D3033" s="9" t="s">
        <v>282</v>
      </c>
      <c r="E3033" s="6" t="s">
        <v>579</v>
      </c>
      <c r="F3033" s="9" t="s">
        <v>532</v>
      </c>
      <c r="G3033" s="6">
        <v>68</v>
      </c>
      <c r="H3033" s="9" t="s">
        <v>588</v>
      </c>
      <c r="I3033" s="9" t="s">
        <v>456</v>
      </c>
      <c r="J3033" s="9" t="s">
        <v>111</v>
      </c>
      <c r="K3033" s="9" t="s">
        <v>581</v>
      </c>
      <c r="L3033" s="9" t="s">
        <v>457</v>
      </c>
      <c r="M3033" s="6">
        <v>-1</v>
      </c>
      <c r="N3033" s="6">
        <v>-1</v>
      </c>
      <c r="O3033" s="9" t="s">
        <v>589</v>
      </c>
      <c r="P3033" s="6">
        <v>8200</v>
      </c>
      <c r="Q3033" s="6">
        <v>8900</v>
      </c>
      <c r="R3033" s="6">
        <v>22900</v>
      </c>
      <c r="S3033" s="6">
        <v>28500</v>
      </c>
      <c r="T3033" s="6">
        <v>33300</v>
      </c>
      <c r="U3033" s="6">
        <v>0</v>
      </c>
      <c r="V3033" s="6">
        <v>0</v>
      </c>
      <c r="W3033" s="6">
        <v>0</v>
      </c>
      <c r="X3033" s="6">
        <v>0</v>
      </c>
      <c r="Y3033" s="6">
        <v>9300</v>
      </c>
      <c r="Z3033" s="6">
        <v>9500</v>
      </c>
      <c r="AA3033" s="6">
        <v>6.8256343670000001</v>
      </c>
      <c r="AB3033" s="6">
        <v>-72.999481869999997</v>
      </c>
      <c r="AC3033" s="9" t="s">
        <v>27</v>
      </c>
      <c r="AD3033" s="6">
        <v>1698117650</v>
      </c>
      <c r="AE3033" s="6" t="str">
        <f>MID(TablaPivotFinal[[#This Row],[Fecha]],1,4)</f>
        <v>2016</v>
      </c>
      <c r="AF3033" s="6" t="str">
        <f>MID(TablaPivotFinal[[#This Row],[Fecha]],5,3)</f>
        <v>Mar</v>
      </c>
      <c r="AG3033" s="9">
        <v>1698117650</v>
      </c>
      <c r="AH3033" s="10">
        <v>166923</v>
      </c>
      <c r="AI3033" t="s">
        <v>1105</v>
      </c>
      <c r="AJ3033" t="s">
        <v>866</v>
      </c>
      <c r="AK3033" t="s">
        <v>1233</v>
      </c>
    </row>
    <row r="3034" spans="1:37" x14ac:dyDescent="0.3">
      <c r="A3034" t="str">
        <f t="shared" si="141"/>
        <v>LOS CUROS-Invias</v>
      </c>
      <c r="B3034" t="str">
        <f t="shared" si="142"/>
        <v>2016May</v>
      </c>
      <c r="C3034" t="str">
        <f t="shared" si="143"/>
        <v>6.825634367-72.99948187</v>
      </c>
      <c r="D3034" s="7" t="s">
        <v>282</v>
      </c>
      <c r="E3034" s="5" t="s">
        <v>579</v>
      </c>
      <c r="F3034" s="7" t="s">
        <v>532</v>
      </c>
      <c r="G3034" s="5">
        <v>68</v>
      </c>
      <c r="H3034" s="7" t="s">
        <v>588</v>
      </c>
      <c r="I3034" s="7" t="s">
        <v>456</v>
      </c>
      <c r="J3034" s="7" t="s">
        <v>111</v>
      </c>
      <c r="K3034" s="7" t="s">
        <v>581</v>
      </c>
      <c r="L3034" s="7" t="s">
        <v>457</v>
      </c>
      <c r="M3034" s="5">
        <v>-1</v>
      </c>
      <c r="N3034" s="5">
        <v>-1</v>
      </c>
      <c r="O3034" s="7" t="s">
        <v>589</v>
      </c>
      <c r="P3034" s="5">
        <v>8200</v>
      </c>
      <c r="Q3034" s="5">
        <v>8900</v>
      </c>
      <c r="R3034" s="5">
        <v>22900</v>
      </c>
      <c r="S3034" s="5">
        <v>28500</v>
      </c>
      <c r="T3034" s="5">
        <v>33300</v>
      </c>
      <c r="U3034" s="5">
        <v>0</v>
      </c>
      <c r="V3034" s="5">
        <v>0</v>
      </c>
      <c r="W3034" s="5">
        <v>0</v>
      </c>
      <c r="X3034" s="5">
        <v>0</v>
      </c>
      <c r="Y3034" s="5">
        <v>9300</v>
      </c>
      <c r="Z3034" s="5">
        <v>9500</v>
      </c>
      <c r="AA3034" s="5">
        <v>6.8256343670000001</v>
      </c>
      <c r="AB3034" s="5">
        <v>-72.999481869999997</v>
      </c>
      <c r="AC3034" s="7" t="s">
        <v>29</v>
      </c>
      <c r="AD3034" s="5">
        <v>1535456400</v>
      </c>
      <c r="AE3034" s="5" t="str">
        <f>MID(TablaPivotFinal[[#This Row],[Fecha]],1,4)</f>
        <v>2016</v>
      </c>
      <c r="AF3034" s="5" t="str">
        <f>MID(TablaPivotFinal[[#This Row],[Fecha]],5,3)</f>
        <v>May</v>
      </c>
      <c r="AG3034" s="7">
        <v>1535456400</v>
      </c>
      <c r="AH3034" s="8">
        <v>141925</v>
      </c>
      <c r="AI3034" t="s">
        <v>1105</v>
      </c>
      <c r="AJ3034" t="s">
        <v>868</v>
      </c>
      <c r="AK3034" t="s">
        <v>1233</v>
      </c>
    </row>
    <row r="3035" spans="1:37" x14ac:dyDescent="0.3">
      <c r="A3035" t="str">
        <f t="shared" si="141"/>
        <v>LOS CUROS-Invias</v>
      </c>
      <c r="B3035" t="str">
        <f t="shared" si="142"/>
        <v>2016Nov</v>
      </c>
      <c r="C3035" t="str">
        <f t="shared" si="143"/>
        <v>6.825634367-72.99948187</v>
      </c>
      <c r="D3035" s="9" t="s">
        <v>282</v>
      </c>
      <c r="E3035" s="6" t="s">
        <v>579</v>
      </c>
      <c r="F3035" s="9" t="s">
        <v>532</v>
      </c>
      <c r="G3035" s="6">
        <v>68</v>
      </c>
      <c r="H3035" s="9" t="s">
        <v>588</v>
      </c>
      <c r="I3035" s="9" t="s">
        <v>456</v>
      </c>
      <c r="J3035" s="9" t="s">
        <v>111</v>
      </c>
      <c r="K3035" s="9" t="s">
        <v>581</v>
      </c>
      <c r="L3035" s="9" t="s">
        <v>457</v>
      </c>
      <c r="M3035" s="6">
        <v>-1</v>
      </c>
      <c r="N3035" s="6">
        <v>-1</v>
      </c>
      <c r="O3035" s="9" t="s">
        <v>589</v>
      </c>
      <c r="P3035" s="6">
        <v>8200</v>
      </c>
      <c r="Q3035" s="6">
        <v>8900</v>
      </c>
      <c r="R3035" s="6">
        <v>22900</v>
      </c>
      <c r="S3035" s="6">
        <v>28500</v>
      </c>
      <c r="T3035" s="6">
        <v>33300</v>
      </c>
      <c r="U3035" s="6">
        <v>0</v>
      </c>
      <c r="V3035" s="6">
        <v>0</v>
      </c>
      <c r="W3035" s="6">
        <v>0</v>
      </c>
      <c r="X3035" s="6">
        <v>0</v>
      </c>
      <c r="Y3035" s="6">
        <v>9300</v>
      </c>
      <c r="Z3035" s="6">
        <v>9500</v>
      </c>
      <c r="AA3035" s="6">
        <v>6.8256343670000001</v>
      </c>
      <c r="AB3035" s="6">
        <v>-72.999481869999997</v>
      </c>
      <c r="AC3035" s="9" t="s">
        <v>31</v>
      </c>
      <c r="AD3035" s="6">
        <v>1665549100</v>
      </c>
      <c r="AE3035" s="6" t="str">
        <f>MID(TablaPivotFinal[[#This Row],[Fecha]],1,4)</f>
        <v>2016</v>
      </c>
      <c r="AF3035" s="6" t="str">
        <f>MID(TablaPivotFinal[[#This Row],[Fecha]],5,3)</f>
        <v>Nov</v>
      </c>
      <c r="AG3035" s="9">
        <v>1665549100</v>
      </c>
      <c r="AH3035" s="10">
        <v>153758</v>
      </c>
      <c r="AI3035" t="s">
        <v>1105</v>
      </c>
      <c r="AJ3035" t="s">
        <v>874</v>
      </c>
      <c r="AK3035" t="s">
        <v>1233</v>
      </c>
    </row>
    <row r="3036" spans="1:37" x14ac:dyDescent="0.3">
      <c r="A3036" t="str">
        <f t="shared" si="141"/>
        <v>LOS CUROS-Invias</v>
      </c>
      <c r="B3036" t="str">
        <f t="shared" si="142"/>
        <v>2016Oct</v>
      </c>
      <c r="C3036" t="str">
        <f t="shared" si="143"/>
        <v>6.825634367-72.99948187</v>
      </c>
      <c r="D3036" s="7" t="s">
        <v>282</v>
      </c>
      <c r="E3036" s="5" t="s">
        <v>579</v>
      </c>
      <c r="F3036" s="7" t="s">
        <v>532</v>
      </c>
      <c r="G3036" s="5">
        <v>68</v>
      </c>
      <c r="H3036" s="7" t="s">
        <v>588</v>
      </c>
      <c r="I3036" s="7" t="s">
        <v>456</v>
      </c>
      <c r="J3036" s="7" t="s">
        <v>111</v>
      </c>
      <c r="K3036" s="7" t="s">
        <v>581</v>
      </c>
      <c r="L3036" s="7" t="s">
        <v>457</v>
      </c>
      <c r="M3036" s="5">
        <v>-1</v>
      </c>
      <c r="N3036" s="5">
        <v>-1</v>
      </c>
      <c r="O3036" s="7" t="s">
        <v>589</v>
      </c>
      <c r="P3036" s="5">
        <v>8200</v>
      </c>
      <c r="Q3036" s="5">
        <v>8900</v>
      </c>
      <c r="R3036" s="5">
        <v>22900</v>
      </c>
      <c r="S3036" s="5">
        <v>28500</v>
      </c>
      <c r="T3036" s="5">
        <v>33300</v>
      </c>
      <c r="U3036" s="5">
        <v>0</v>
      </c>
      <c r="V3036" s="5">
        <v>0</v>
      </c>
      <c r="W3036" s="5">
        <v>0</v>
      </c>
      <c r="X3036" s="5">
        <v>0</v>
      </c>
      <c r="Y3036" s="5">
        <v>9300</v>
      </c>
      <c r="Z3036" s="5">
        <v>9500</v>
      </c>
      <c r="AA3036" s="5">
        <v>6.8256343670000001</v>
      </c>
      <c r="AB3036" s="5">
        <v>-72.999481869999997</v>
      </c>
      <c r="AC3036" s="7" t="s">
        <v>33</v>
      </c>
      <c r="AD3036" s="5">
        <v>1660421100</v>
      </c>
      <c r="AE3036" s="5" t="str">
        <f>MID(TablaPivotFinal[[#This Row],[Fecha]],1,4)</f>
        <v>2016</v>
      </c>
      <c r="AF3036" s="5" t="str">
        <f>MID(TablaPivotFinal[[#This Row],[Fecha]],5,3)</f>
        <v>Oct</v>
      </c>
      <c r="AG3036" s="7">
        <v>1660421100</v>
      </c>
      <c r="AH3036" s="8">
        <v>156464</v>
      </c>
      <c r="AI3036" t="s">
        <v>1105</v>
      </c>
      <c r="AJ3036" t="s">
        <v>873</v>
      </c>
      <c r="AK3036" t="s">
        <v>1233</v>
      </c>
    </row>
    <row r="3037" spans="1:37" x14ac:dyDescent="0.3">
      <c r="A3037" t="str">
        <f t="shared" si="141"/>
        <v>LOS CUROS-Invias</v>
      </c>
      <c r="B3037" t="str">
        <f t="shared" si="142"/>
        <v>2016Sep</v>
      </c>
      <c r="C3037" t="str">
        <f t="shared" si="143"/>
        <v>6.825634367-72.99948187</v>
      </c>
      <c r="D3037" s="9" t="s">
        <v>282</v>
      </c>
      <c r="E3037" s="6" t="s">
        <v>579</v>
      </c>
      <c r="F3037" s="9" t="s">
        <v>532</v>
      </c>
      <c r="G3037" s="6">
        <v>68</v>
      </c>
      <c r="H3037" s="9" t="s">
        <v>588</v>
      </c>
      <c r="I3037" s="9" t="s">
        <v>456</v>
      </c>
      <c r="J3037" s="9" t="s">
        <v>111</v>
      </c>
      <c r="K3037" s="9" t="s">
        <v>581</v>
      </c>
      <c r="L3037" s="9" t="s">
        <v>457</v>
      </c>
      <c r="M3037" s="6">
        <v>-1</v>
      </c>
      <c r="N3037" s="6">
        <v>-1</v>
      </c>
      <c r="O3037" s="9" t="s">
        <v>589</v>
      </c>
      <c r="P3037" s="6">
        <v>8200</v>
      </c>
      <c r="Q3037" s="6">
        <v>8900</v>
      </c>
      <c r="R3037" s="6">
        <v>22900</v>
      </c>
      <c r="S3037" s="6">
        <v>28500</v>
      </c>
      <c r="T3037" s="6">
        <v>33300</v>
      </c>
      <c r="U3037" s="6">
        <v>0</v>
      </c>
      <c r="V3037" s="6">
        <v>0</v>
      </c>
      <c r="W3037" s="6">
        <v>0</v>
      </c>
      <c r="X3037" s="6">
        <v>0</v>
      </c>
      <c r="Y3037" s="6">
        <v>9300</v>
      </c>
      <c r="Z3037" s="6">
        <v>9500</v>
      </c>
      <c r="AA3037" s="6">
        <v>6.8256343670000001</v>
      </c>
      <c r="AB3037" s="6">
        <v>-72.999481869999997</v>
      </c>
      <c r="AC3037" s="9" t="s">
        <v>35</v>
      </c>
      <c r="AD3037" s="6">
        <v>1538645250</v>
      </c>
      <c r="AE3037" s="6" t="str">
        <f>MID(TablaPivotFinal[[#This Row],[Fecha]],1,4)</f>
        <v>2016</v>
      </c>
      <c r="AF3037" s="6" t="str">
        <f>MID(TablaPivotFinal[[#This Row],[Fecha]],5,3)</f>
        <v>Sep</v>
      </c>
      <c r="AG3037" s="9">
        <v>1538645250</v>
      </c>
      <c r="AH3037" s="10">
        <v>138273</v>
      </c>
      <c r="AI3037" t="s">
        <v>1105</v>
      </c>
      <c r="AJ3037" t="s">
        <v>872</v>
      </c>
      <c r="AK3037" t="s">
        <v>1233</v>
      </c>
    </row>
    <row r="3038" spans="1:37" x14ac:dyDescent="0.3">
      <c r="A3038" t="str">
        <f t="shared" si="141"/>
        <v>LOS CUROS-Invias</v>
      </c>
      <c r="B3038" t="str">
        <f t="shared" si="142"/>
        <v>2017Abr</v>
      </c>
      <c r="C3038" t="str">
        <f t="shared" si="143"/>
        <v>6.825634367-72.99948187</v>
      </c>
      <c r="D3038" s="7" t="s">
        <v>282</v>
      </c>
      <c r="E3038" s="5" t="s">
        <v>579</v>
      </c>
      <c r="F3038" s="7" t="s">
        <v>532</v>
      </c>
      <c r="G3038" s="5">
        <v>68</v>
      </c>
      <c r="H3038" s="7" t="s">
        <v>588</v>
      </c>
      <c r="I3038" s="7" t="s">
        <v>456</v>
      </c>
      <c r="J3038" s="7" t="s">
        <v>111</v>
      </c>
      <c r="K3038" s="7" t="s">
        <v>581</v>
      </c>
      <c r="L3038" s="7" t="s">
        <v>457</v>
      </c>
      <c r="M3038" s="5">
        <v>-1</v>
      </c>
      <c r="N3038" s="5">
        <v>-1</v>
      </c>
      <c r="O3038" s="7" t="s">
        <v>589</v>
      </c>
      <c r="P3038" s="5">
        <v>8200</v>
      </c>
      <c r="Q3038" s="5">
        <v>8900</v>
      </c>
      <c r="R3038" s="5">
        <v>22900</v>
      </c>
      <c r="S3038" s="5">
        <v>28500</v>
      </c>
      <c r="T3038" s="5">
        <v>33300</v>
      </c>
      <c r="U3038" s="5">
        <v>0</v>
      </c>
      <c r="V3038" s="5">
        <v>0</v>
      </c>
      <c r="W3038" s="5">
        <v>0</v>
      </c>
      <c r="X3038" s="5">
        <v>0</v>
      </c>
      <c r="Y3038" s="5">
        <v>9300</v>
      </c>
      <c r="Z3038" s="5">
        <v>9500</v>
      </c>
      <c r="AA3038" s="5">
        <v>6.8256343670000001</v>
      </c>
      <c r="AB3038" s="5">
        <v>-72.999481869999997</v>
      </c>
      <c r="AC3038" s="7" t="s">
        <v>37</v>
      </c>
      <c r="AD3038" s="5">
        <v>1752823350</v>
      </c>
      <c r="AE3038" s="5" t="str">
        <f>MID(TablaPivotFinal[[#This Row],[Fecha]],1,4)</f>
        <v>2017</v>
      </c>
      <c r="AF3038" s="5" t="str">
        <f>MID(TablaPivotFinal[[#This Row],[Fecha]],5,3)</f>
        <v>Abr</v>
      </c>
      <c r="AG3038" s="7">
        <v>1752823350</v>
      </c>
      <c r="AH3038" s="8">
        <v>5447.6333329999998</v>
      </c>
      <c r="AI3038" t="s">
        <v>1105</v>
      </c>
      <c r="AJ3038" t="s">
        <v>879</v>
      </c>
      <c r="AK3038" t="s">
        <v>1233</v>
      </c>
    </row>
    <row r="3039" spans="1:37" x14ac:dyDescent="0.3">
      <c r="A3039" t="str">
        <f t="shared" si="141"/>
        <v>LOS CUROS-Invias</v>
      </c>
      <c r="B3039" t="str">
        <f t="shared" si="142"/>
        <v>2017Ago</v>
      </c>
      <c r="C3039" t="str">
        <f t="shared" si="143"/>
        <v>6.825634367-72.99948187</v>
      </c>
      <c r="D3039" s="9" t="s">
        <v>282</v>
      </c>
      <c r="E3039" s="6" t="s">
        <v>579</v>
      </c>
      <c r="F3039" s="9" t="s">
        <v>532</v>
      </c>
      <c r="G3039" s="6">
        <v>68</v>
      </c>
      <c r="H3039" s="9" t="s">
        <v>588</v>
      </c>
      <c r="I3039" s="9" t="s">
        <v>456</v>
      </c>
      <c r="J3039" s="9" t="s">
        <v>111</v>
      </c>
      <c r="K3039" s="9" t="s">
        <v>581</v>
      </c>
      <c r="L3039" s="9" t="s">
        <v>457</v>
      </c>
      <c r="M3039" s="6">
        <v>-1</v>
      </c>
      <c r="N3039" s="6">
        <v>-1</v>
      </c>
      <c r="O3039" s="9" t="s">
        <v>589</v>
      </c>
      <c r="P3039" s="6">
        <v>8200</v>
      </c>
      <c r="Q3039" s="6">
        <v>8900</v>
      </c>
      <c r="R3039" s="6">
        <v>22900</v>
      </c>
      <c r="S3039" s="6">
        <v>28500</v>
      </c>
      <c r="T3039" s="6">
        <v>33300</v>
      </c>
      <c r="U3039" s="6">
        <v>0</v>
      </c>
      <c r="V3039" s="6">
        <v>0</v>
      </c>
      <c r="W3039" s="6">
        <v>0</v>
      </c>
      <c r="X3039" s="6">
        <v>0</v>
      </c>
      <c r="Y3039" s="6">
        <v>9300</v>
      </c>
      <c r="Z3039" s="6">
        <v>9500</v>
      </c>
      <c r="AA3039" s="6">
        <v>6.8256343670000001</v>
      </c>
      <c r="AB3039" s="6">
        <v>-72.999481869999997</v>
      </c>
      <c r="AC3039" s="9" t="s">
        <v>39</v>
      </c>
      <c r="AD3039" s="6">
        <v>0</v>
      </c>
      <c r="AE3039" s="6" t="str">
        <f>MID(TablaPivotFinal[[#This Row],[Fecha]],1,4)</f>
        <v>2017</v>
      </c>
      <c r="AF3039" s="6" t="str">
        <f>MID(TablaPivotFinal[[#This Row],[Fecha]],5,3)</f>
        <v>Ago</v>
      </c>
      <c r="AG3039" s="9">
        <v>0</v>
      </c>
      <c r="AH3039" s="10">
        <v>0</v>
      </c>
      <c r="AI3039" t="s">
        <v>1105</v>
      </c>
      <c r="AJ3039" t="s">
        <v>883</v>
      </c>
      <c r="AK3039" t="s">
        <v>1233</v>
      </c>
    </row>
    <row r="3040" spans="1:37" x14ac:dyDescent="0.3">
      <c r="A3040" t="str">
        <f t="shared" si="141"/>
        <v>LOS CUROS-Invias</v>
      </c>
      <c r="B3040" t="str">
        <f t="shared" si="142"/>
        <v>2017Dic</v>
      </c>
      <c r="C3040" t="str">
        <f t="shared" si="143"/>
        <v>6.825634367-72.99948187</v>
      </c>
      <c r="D3040" s="7" t="s">
        <v>282</v>
      </c>
      <c r="E3040" s="5" t="s">
        <v>579</v>
      </c>
      <c r="F3040" s="7" t="s">
        <v>532</v>
      </c>
      <c r="G3040" s="5">
        <v>68</v>
      </c>
      <c r="H3040" s="7" t="s">
        <v>588</v>
      </c>
      <c r="I3040" s="7" t="s">
        <v>456</v>
      </c>
      <c r="J3040" s="7" t="s">
        <v>111</v>
      </c>
      <c r="K3040" s="7" t="s">
        <v>581</v>
      </c>
      <c r="L3040" s="7" t="s">
        <v>457</v>
      </c>
      <c r="M3040" s="5">
        <v>-1</v>
      </c>
      <c r="N3040" s="5">
        <v>-1</v>
      </c>
      <c r="O3040" s="7" t="s">
        <v>589</v>
      </c>
      <c r="P3040" s="5">
        <v>8200</v>
      </c>
      <c r="Q3040" s="5">
        <v>8900</v>
      </c>
      <c r="R3040" s="5">
        <v>22900</v>
      </c>
      <c r="S3040" s="5">
        <v>28500</v>
      </c>
      <c r="T3040" s="5">
        <v>33300</v>
      </c>
      <c r="U3040" s="5">
        <v>0</v>
      </c>
      <c r="V3040" s="5">
        <v>0</v>
      </c>
      <c r="W3040" s="5">
        <v>0</v>
      </c>
      <c r="X3040" s="5">
        <v>0</v>
      </c>
      <c r="Y3040" s="5">
        <v>9300</v>
      </c>
      <c r="Z3040" s="5">
        <v>9500</v>
      </c>
      <c r="AA3040" s="5">
        <v>6.8256343670000001</v>
      </c>
      <c r="AB3040" s="5">
        <v>-72.999481869999997</v>
      </c>
      <c r="AC3040" s="7" t="s">
        <v>41</v>
      </c>
      <c r="AD3040" s="5">
        <v>0</v>
      </c>
      <c r="AE3040" s="5" t="str">
        <f>MID(TablaPivotFinal[[#This Row],[Fecha]],1,4)</f>
        <v>2017</v>
      </c>
      <c r="AF3040" s="5" t="str">
        <f>MID(TablaPivotFinal[[#This Row],[Fecha]],5,3)</f>
        <v>Dic</v>
      </c>
      <c r="AG3040" s="7">
        <v>0</v>
      </c>
      <c r="AH3040" s="8">
        <v>0</v>
      </c>
      <c r="AI3040" t="s">
        <v>1105</v>
      </c>
      <c r="AJ3040" t="s">
        <v>887</v>
      </c>
      <c r="AK3040" t="s">
        <v>1233</v>
      </c>
    </row>
    <row r="3041" spans="1:37" x14ac:dyDescent="0.3">
      <c r="A3041" t="str">
        <f t="shared" si="141"/>
        <v>LOS CUROS-Invias</v>
      </c>
      <c r="B3041" t="str">
        <f t="shared" si="142"/>
        <v>2017Ene</v>
      </c>
      <c r="C3041" t="str">
        <f t="shared" si="143"/>
        <v>6.825634367-72.99948187</v>
      </c>
      <c r="D3041" s="9" t="s">
        <v>282</v>
      </c>
      <c r="E3041" s="6" t="s">
        <v>579</v>
      </c>
      <c r="F3041" s="9" t="s">
        <v>532</v>
      </c>
      <c r="G3041" s="6">
        <v>68</v>
      </c>
      <c r="H3041" s="9" t="s">
        <v>588</v>
      </c>
      <c r="I3041" s="9" t="s">
        <v>456</v>
      </c>
      <c r="J3041" s="9" t="s">
        <v>111</v>
      </c>
      <c r="K3041" s="9" t="s">
        <v>581</v>
      </c>
      <c r="L3041" s="9" t="s">
        <v>457</v>
      </c>
      <c r="M3041" s="6">
        <v>-1</v>
      </c>
      <c r="N3041" s="6">
        <v>-1</v>
      </c>
      <c r="O3041" s="9" t="s">
        <v>589</v>
      </c>
      <c r="P3041" s="6">
        <v>8200</v>
      </c>
      <c r="Q3041" s="6">
        <v>8900</v>
      </c>
      <c r="R3041" s="6">
        <v>22900</v>
      </c>
      <c r="S3041" s="6">
        <v>28500</v>
      </c>
      <c r="T3041" s="6">
        <v>33300</v>
      </c>
      <c r="U3041" s="6">
        <v>0</v>
      </c>
      <c r="V3041" s="6">
        <v>0</v>
      </c>
      <c r="W3041" s="6">
        <v>0</v>
      </c>
      <c r="X3041" s="6">
        <v>0</v>
      </c>
      <c r="Y3041" s="6">
        <v>9300</v>
      </c>
      <c r="Z3041" s="6">
        <v>9500</v>
      </c>
      <c r="AA3041" s="6">
        <v>6.8256343670000001</v>
      </c>
      <c r="AB3041" s="6">
        <v>-72.999481869999997</v>
      </c>
      <c r="AC3041" s="9" t="s">
        <v>43</v>
      </c>
      <c r="AD3041" s="6">
        <v>1990962400</v>
      </c>
      <c r="AE3041" s="6" t="str">
        <f>MID(TablaPivotFinal[[#This Row],[Fecha]],1,4)</f>
        <v>2017</v>
      </c>
      <c r="AF3041" s="6" t="str">
        <f>MID(TablaPivotFinal[[#This Row],[Fecha]],5,3)</f>
        <v>Ene</v>
      </c>
      <c r="AG3041" s="9">
        <v>1990962400</v>
      </c>
      <c r="AH3041" s="10">
        <v>6378.258065</v>
      </c>
      <c r="AI3041" t="s">
        <v>1105</v>
      </c>
      <c r="AJ3041" t="s">
        <v>876</v>
      </c>
      <c r="AK3041" t="s">
        <v>1233</v>
      </c>
    </row>
    <row r="3042" spans="1:37" x14ac:dyDescent="0.3">
      <c r="A3042" t="str">
        <f t="shared" si="141"/>
        <v>LOS CUROS-Invias</v>
      </c>
      <c r="B3042" t="str">
        <f t="shared" si="142"/>
        <v>2017Feb</v>
      </c>
      <c r="C3042" t="str">
        <f t="shared" si="143"/>
        <v>6.825634367-72.99948187</v>
      </c>
      <c r="D3042" s="7" t="s">
        <v>282</v>
      </c>
      <c r="E3042" s="5" t="s">
        <v>579</v>
      </c>
      <c r="F3042" s="7" t="s">
        <v>532</v>
      </c>
      <c r="G3042" s="5">
        <v>68</v>
      </c>
      <c r="H3042" s="7" t="s">
        <v>588</v>
      </c>
      <c r="I3042" s="7" t="s">
        <v>456</v>
      </c>
      <c r="J3042" s="7" t="s">
        <v>111</v>
      </c>
      <c r="K3042" s="7" t="s">
        <v>581</v>
      </c>
      <c r="L3042" s="7" t="s">
        <v>457</v>
      </c>
      <c r="M3042" s="5">
        <v>-1</v>
      </c>
      <c r="N3042" s="5">
        <v>-1</v>
      </c>
      <c r="O3042" s="7" t="s">
        <v>589</v>
      </c>
      <c r="P3042" s="5">
        <v>8200</v>
      </c>
      <c r="Q3042" s="5">
        <v>8900</v>
      </c>
      <c r="R3042" s="5">
        <v>22900</v>
      </c>
      <c r="S3042" s="5">
        <v>28500</v>
      </c>
      <c r="T3042" s="5">
        <v>33300</v>
      </c>
      <c r="U3042" s="5">
        <v>0</v>
      </c>
      <c r="V3042" s="5">
        <v>0</v>
      </c>
      <c r="W3042" s="5">
        <v>0</v>
      </c>
      <c r="X3042" s="5">
        <v>0</v>
      </c>
      <c r="Y3042" s="5">
        <v>9300</v>
      </c>
      <c r="Z3042" s="5">
        <v>9500</v>
      </c>
      <c r="AA3042" s="5">
        <v>6.8256343670000001</v>
      </c>
      <c r="AB3042" s="5">
        <v>-72.999481869999997</v>
      </c>
      <c r="AC3042" s="7" t="s">
        <v>45</v>
      </c>
      <c r="AD3042" s="5">
        <v>1510205100</v>
      </c>
      <c r="AE3042" s="5" t="str">
        <f>MID(TablaPivotFinal[[#This Row],[Fecha]],1,4)</f>
        <v>2017</v>
      </c>
      <c r="AF3042" s="5" t="str">
        <f>MID(TablaPivotFinal[[#This Row],[Fecha]],5,3)</f>
        <v>Feb</v>
      </c>
      <c r="AG3042" s="7">
        <v>1510205100</v>
      </c>
      <c r="AH3042" s="8">
        <v>4612.8928569999998</v>
      </c>
      <c r="AI3042" t="s">
        <v>1105</v>
      </c>
      <c r="AJ3042" t="s">
        <v>877</v>
      </c>
      <c r="AK3042" t="s">
        <v>1233</v>
      </c>
    </row>
    <row r="3043" spans="1:37" x14ac:dyDescent="0.3">
      <c r="A3043" t="str">
        <f t="shared" si="141"/>
        <v>LOS CUROS-Invias</v>
      </c>
      <c r="B3043" t="str">
        <f t="shared" si="142"/>
        <v>2017Jul</v>
      </c>
      <c r="C3043" t="str">
        <f t="shared" si="143"/>
        <v>6.825634367-72.99948187</v>
      </c>
      <c r="D3043" s="9" t="s">
        <v>282</v>
      </c>
      <c r="E3043" s="6" t="s">
        <v>579</v>
      </c>
      <c r="F3043" s="9" t="s">
        <v>532</v>
      </c>
      <c r="G3043" s="6">
        <v>68</v>
      </c>
      <c r="H3043" s="9" t="s">
        <v>588</v>
      </c>
      <c r="I3043" s="9" t="s">
        <v>456</v>
      </c>
      <c r="J3043" s="9" t="s">
        <v>111</v>
      </c>
      <c r="K3043" s="9" t="s">
        <v>581</v>
      </c>
      <c r="L3043" s="9" t="s">
        <v>457</v>
      </c>
      <c r="M3043" s="6">
        <v>-1</v>
      </c>
      <c r="N3043" s="6">
        <v>-1</v>
      </c>
      <c r="O3043" s="9" t="s">
        <v>589</v>
      </c>
      <c r="P3043" s="6">
        <v>8200</v>
      </c>
      <c r="Q3043" s="6">
        <v>8900</v>
      </c>
      <c r="R3043" s="6">
        <v>22900</v>
      </c>
      <c r="S3043" s="6">
        <v>28500</v>
      </c>
      <c r="T3043" s="6">
        <v>33300</v>
      </c>
      <c r="U3043" s="6">
        <v>0</v>
      </c>
      <c r="V3043" s="6">
        <v>0</v>
      </c>
      <c r="W3043" s="6">
        <v>0</v>
      </c>
      <c r="X3043" s="6">
        <v>0</v>
      </c>
      <c r="Y3043" s="6">
        <v>9300</v>
      </c>
      <c r="Z3043" s="6">
        <v>9500</v>
      </c>
      <c r="AA3043" s="6">
        <v>6.8256343670000001</v>
      </c>
      <c r="AB3043" s="6">
        <v>-72.999481869999997</v>
      </c>
      <c r="AC3043" s="9" t="s">
        <v>47</v>
      </c>
      <c r="AD3043" s="6">
        <v>0</v>
      </c>
      <c r="AE3043" s="6" t="str">
        <f>MID(TablaPivotFinal[[#This Row],[Fecha]],1,4)</f>
        <v>2017</v>
      </c>
      <c r="AF3043" s="6" t="str">
        <f>MID(TablaPivotFinal[[#This Row],[Fecha]],5,3)</f>
        <v>Jul</v>
      </c>
      <c r="AG3043" s="9">
        <v>0</v>
      </c>
      <c r="AH3043" s="10">
        <v>0</v>
      </c>
      <c r="AI3043" t="s">
        <v>1105</v>
      </c>
      <c r="AJ3043" t="s">
        <v>882</v>
      </c>
      <c r="AK3043" t="s">
        <v>1233</v>
      </c>
    </row>
    <row r="3044" spans="1:37" x14ac:dyDescent="0.3">
      <c r="A3044" t="str">
        <f t="shared" si="141"/>
        <v>LOS CUROS-Invias</v>
      </c>
      <c r="B3044" t="str">
        <f t="shared" si="142"/>
        <v>2017Jun</v>
      </c>
      <c r="C3044" t="str">
        <f t="shared" si="143"/>
        <v>6.825634367-72.99948187</v>
      </c>
      <c r="D3044" s="7" t="s">
        <v>282</v>
      </c>
      <c r="E3044" s="5" t="s">
        <v>579</v>
      </c>
      <c r="F3044" s="7" t="s">
        <v>532</v>
      </c>
      <c r="G3044" s="5">
        <v>68</v>
      </c>
      <c r="H3044" s="7" t="s">
        <v>588</v>
      </c>
      <c r="I3044" s="7" t="s">
        <v>456</v>
      </c>
      <c r="J3044" s="7" t="s">
        <v>111</v>
      </c>
      <c r="K3044" s="7" t="s">
        <v>581</v>
      </c>
      <c r="L3044" s="7" t="s">
        <v>457</v>
      </c>
      <c r="M3044" s="5">
        <v>-1</v>
      </c>
      <c r="N3044" s="5">
        <v>-1</v>
      </c>
      <c r="O3044" s="7" t="s">
        <v>589</v>
      </c>
      <c r="P3044" s="5">
        <v>8200</v>
      </c>
      <c r="Q3044" s="5">
        <v>8900</v>
      </c>
      <c r="R3044" s="5">
        <v>22900</v>
      </c>
      <c r="S3044" s="5">
        <v>28500</v>
      </c>
      <c r="T3044" s="5">
        <v>33300</v>
      </c>
      <c r="U3044" s="5">
        <v>0</v>
      </c>
      <c r="V3044" s="5">
        <v>0</v>
      </c>
      <c r="W3044" s="5">
        <v>0</v>
      </c>
      <c r="X3044" s="5">
        <v>0</v>
      </c>
      <c r="Y3044" s="5">
        <v>9300</v>
      </c>
      <c r="Z3044" s="5">
        <v>9500</v>
      </c>
      <c r="AA3044" s="5">
        <v>6.8256343670000001</v>
      </c>
      <c r="AB3044" s="5">
        <v>-72.999481869999997</v>
      </c>
      <c r="AC3044" s="7" t="s">
        <v>49</v>
      </c>
      <c r="AD3044" s="5">
        <v>1667709600</v>
      </c>
      <c r="AE3044" s="5" t="str">
        <f>MID(TablaPivotFinal[[#This Row],[Fecha]],1,4)</f>
        <v>2017</v>
      </c>
      <c r="AF3044" s="5" t="str">
        <f>MID(TablaPivotFinal[[#This Row],[Fecha]],5,3)</f>
        <v>Jun</v>
      </c>
      <c r="AG3044" s="7">
        <v>1667709600</v>
      </c>
      <c r="AH3044" s="8">
        <v>5062.7666669999999</v>
      </c>
      <c r="AI3044" t="s">
        <v>1105</v>
      </c>
      <c r="AJ3044" t="s">
        <v>881</v>
      </c>
      <c r="AK3044" t="s">
        <v>1233</v>
      </c>
    </row>
    <row r="3045" spans="1:37" x14ac:dyDescent="0.3">
      <c r="A3045" t="str">
        <f t="shared" si="141"/>
        <v>LOS CUROS-Invias</v>
      </c>
      <c r="B3045" t="str">
        <f t="shared" si="142"/>
        <v>2017Mar</v>
      </c>
      <c r="C3045" t="str">
        <f t="shared" si="143"/>
        <v>6.825634367-72.99948187</v>
      </c>
      <c r="D3045" s="9" t="s">
        <v>282</v>
      </c>
      <c r="E3045" s="6" t="s">
        <v>579</v>
      </c>
      <c r="F3045" s="9" t="s">
        <v>532</v>
      </c>
      <c r="G3045" s="6">
        <v>68</v>
      </c>
      <c r="H3045" s="9" t="s">
        <v>588</v>
      </c>
      <c r="I3045" s="9" t="s">
        <v>456</v>
      </c>
      <c r="J3045" s="9" t="s">
        <v>111</v>
      </c>
      <c r="K3045" s="9" t="s">
        <v>581</v>
      </c>
      <c r="L3045" s="9" t="s">
        <v>457</v>
      </c>
      <c r="M3045" s="6">
        <v>-1</v>
      </c>
      <c r="N3045" s="6">
        <v>-1</v>
      </c>
      <c r="O3045" s="9" t="s">
        <v>589</v>
      </c>
      <c r="P3045" s="6">
        <v>8200</v>
      </c>
      <c r="Q3045" s="6">
        <v>8900</v>
      </c>
      <c r="R3045" s="6">
        <v>22900</v>
      </c>
      <c r="S3045" s="6">
        <v>28500</v>
      </c>
      <c r="T3045" s="6">
        <v>33300</v>
      </c>
      <c r="U3045" s="6">
        <v>0</v>
      </c>
      <c r="V3045" s="6">
        <v>0</v>
      </c>
      <c r="W3045" s="6">
        <v>0</v>
      </c>
      <c r="X3045" s="6">
        <v>0</v>
      </c>
      <c r="Y3045" s="6">
        <v>9300</v>
      </c>
      <c r="Z3045" s="6">
        <v>9500</v>
      </c>
      <c r="AA3045" s="6">
        <v>6.8256343670000001</v>
      </c>
      <c r="AB3045" s="6">
        <v>-72.999481869999997</v>
      </c>
      <c r="AC3045" s="9" t="s">
        <v>51</v>
      </c>
      <c r="AD3045" s="6">
        <v>1636824100</v>
      </c>
      <c r="AE3045" s="6" t="str">
        <f>MID(TablaPivotFinal[[#This Row],[Fecha]],1,4)</f>
        <v>2017</v>
      </c>
      <c r="AF3045" s="6" t="str">
        <f>MID(TablaPivotFinal[[#This Row],[Fecha]],5,3)</f>
        <v>Mar</v>
      </c>
      <c r="AG3045" s="9">
        <v>1636824100</v>
      </c>
      <c r="AH3045" s="10">
        <v>4550.2258060000004</v>
      </c>
      <c r="AI3045" t="s">
        <v>1105</v>
      </c>
      <c r="AJ3045" t="s">
        <v>878</v>
      </c>
      <c r="AK3045" t="s">
        <v>1233</v>
      </c>
    </row>
    <row r="3046" spans="1:37" x14ac:dyDescent="0.3">
      <c r="A3046" t="str">
        <f t="shared" si="141"/>
        <v>LOS CUROS-Invias</v>
      </c>
      <c r="B3046" t="str">
        <f t="shared" si="142"/>
        <v>2017May</v>
      </c>
      <c r="C3046" t="str">
        <f t="shared" si="143"/>
        <v>6.825634367-72.99948187</v>
      </c>
      <c r="D3046" s="7" t="s">
        <v>282</v>
      </c>
      <c r="E3046" s="5" t="s">
        <v>579</v>
      </c>
      <c r="F3046" s="7" t="s">
        <v>532</v>
      </c>
      <c r="G3046" s="5">
        <v>68</v>
      </c>
      <c r="H3046" s="7" t="s">
        <v>588</v>
      </c>
      <c r="I3046" s="7" t="s">
        <v>456</v>
      </c>
      <c r="J3046" s="7" t="s">
        <v>111</v>
      </c>
      <c r="K3046" s="7" t="s">
        <v>581</v>
      </c>
      <c r="L3046" s="7" t="s">
        <v>457</v>
      </c>
      <c r="M3046" s="5">
        <v>-1</v>
      </c>
      <c r="N3046" s="5">
        <v>-1</v>
      </c>
      <c r="O3046" s="7" t="s">
        <v>589</v>
      </c>
      <c r="P3046" s="5">
        <v>8200</v>
      </c>
      <c r="Q3046" s="5">
        <v>8900</v>
      </c>
      <c r="R3046" s="5">
        <v>22900</v>
      </c>
      <c r="S3046" s="5">
        <v>28500</v>
      </c>
      <c r="T3046" s="5">
        <v>33300</v>
      </c>
      <c r="U3046" s="5">
        <v>0</v>
      </c>
      <c r="V3046" s="5">
        <v>0</v>
      </c>
      <c r="W3046" s="5">
        <v>0</v>
      </c>
      <c r="X3046" s="5">
        <v>0</v>
      </c>
      <c r="Y3046" s="5">
        <v>9300</v>
      </c>
      <c r="Z3046" s="5">
        <v>9500</v>
      </c>
      <c r="AA3046" s="5">
        <v>6.8256343670000001</v>
      </c>
      <c r="AB3046" s="5">
        <v>-72.999481869999997</v>
      </c>
      <c r="AC3046" s="7" t="s">
        <v>53</v>
      </c>
      <c r="AD3046" s="5">
        <v>1598617900</v>
      </c>
      <c r="AE3046" s="5" t="str">
        <f>MID(TablaPivotFinal[[#This Row],[Fecha]],1,4)</f>
        <v>2017</v>
      </c>
      <c r="AF3046" s="5" t="str">
        <f>MID(TablaPivotFinal[[#This Row],[Fecha]],5,3)</f>
        <v>May</v>
      </c>
      <c r="AG3046" s="7">
        <v>1598617900</v>
      </c>
      <c r="AH3046" s="8">
        <v>4529.1290319999998</v>
      </c>
      <c r="AI3046" t="s">
        <v>1105</v>
      </c>
      <c r="AJ3046" t="s">
        <v>880</v>
      </c>
      <c r="AK3046" t="s">
        <v>1233</v>
      </c>
    </row>
    <row r="3047" spans="1:37" x14ac:dyDescent="0.3">
      <c r="A3047" t="str">
        <f t="shared" si="141"/>
        <v>LOS CUROS-Invias</v>
      </c>
      <c r="B3047" t="str">
        <f t="shared" si="142"/>
        <v>2017Nov</v>
      </c>
      <c r="C3047" t="str">
        <f t="shared" si="143"/>
        <v>6.825634367-72.99948187</v>
      </c>
      <c r="D3047" s="9" t="s">
        <v>282</v>
      </c>
      <c r="E3047" s="6" t="s">
        <v>579</v>
      </c>
      <c r="F3047" s="9" t="s">
        <v>532</v>
      </c>
      <c r="G3047" s="6">
        <v>68</v>
      </c>
      <c r="H3047" s="9" t="s">
        <v>588</v>
      </c>
      <c r="I3047" s="9" t="s">
        <v>456</v>
      </c>
      <c r="J3047" s="9" t="s">
        <v>111</v>
      </c>
      <c r="K3047" s="9" t="s">
        <v>581</v>
      </c>
      <c r="L3047" s="9" t="s">
        <v>457</v>
      </c>
      <c r="M3047" s="6">
        <v>-1</v>
      </c>
      <c r="N3047" s="6">
        <v>-1</v>
      </c>
      <c r="O3047" s="9" t="s">
        <v>589</v>
      </c>
      <c r="P3047" s="6">
        <v>8200</v>
      </c>
      <c r="Q3047" s="6">
        <v>8900</v>
      </c>
      <c r="R3047" s="6">
        <v>22900</v>
      </c>
      <c r="S3047" s="6">
        <v>28500</v>
      </c>
      <c r="T3047" s="6">
        <v>33300</v>
      </c>
      <c r="U3047" s="6">
        <v>0</v>
      </c>
      <c r="V3047" s="6">
        <v>0</v>
      </c>
      <c r="W3047" s="6">
        <v>0</v>
      </c>
      <c r="X3047" s="6">
        <v>0</v>
      </c>
      <c r="Y3047" s="6">
        <v>9300</v>
      </c>
      <c r="Z3047" s="6">
        <v>9500</v>
      </c>
      <c r="AA3047" s="6">
        <v>6.8256343670000001</v>
      </c>
      <c r="AB3047" s="6">
        <v>-72.999481869999997</v>
      </c>
      <c r="AC3047" s="9" t="s">
        <v>55</v>
      </c>
      <c r="AD3047" s="6">
        <v>0</v>
      </c>
      <c r="AE3047" s="6" t="str">
        <f>MID(TablaPivotFinal[[#This Row],[Fecha]],1,4)</f>
        <v>2017</v>
      </c>
      <c r="AF3047" s="6" t="str">
        <f>MID(TablaPivotFinal[[#This Row],[Fecha]],5,3)</f>
        <v>Nov</v>
      </c>
      <c r="AG3047" s="9">
        <v>0</v>
      </c>
      <c r="AH3047" s="10">
        <v>0</v>
      </c>
      <c r="AI3047" t="s">
        <v>1105</v>
      </c>
      <c r="AJ3047" t="s">
        <v>886</v>
      </c>
      <c r="AK3047" t="s">
        <v>1233</v>
      </c>
    </row>
    <row r="3048" spans="1:37" x14ac:dyDescent="0.3">
      <c r="A3048" t="str">
        <f t="shared" si="141"/>
        <v>LOS CUROS-Invias</v>
      </c>
      <c r="B3048" t="str">
        <f t="shared" si="142"/>
        <v>2017Oct</v>
      </c>
      <c r="C3048" t="str">
        <f t="shared" si="143"/>
        <v>6.825634367-72.99948187</v>
      </c>
      <c r="D3048" s="7" t="s">
        <v>282</v>
      </c>
      <c r="E3048" s="5" t="s">
        <v>579</v>
      </c>
      <c r="F3048" s="7" t="s">
        <v>532</v>
      </c>
      <c r="G3048" s="5">
        <v>68</v>
      </c>
      <c r="H3048" s="7" t="s">
        <v>588</v>
      </c>
      <c r="I3048" s="7" t="s">
        <v>456</v>
      </c>
      <c r="J3048" s="7" t="s">
        <v>111</v>
      </c>
      <c r="K3048" s="7" t="s">
        <v>581</v>
      </c>
      <c r="L3048" s="7" t="s">
        <v>457</v>
      </c>
      <c r="M3048" s="5">
        <v>-1</v>
      </c>
      <c r="N3048" s="5">
        <v>-1</v>
      </c>
      <c r="O3048" s="7" t="s">
        <v>589</v>
      </c>
      <c r="P3048" s="5">
        <v>8200</v>
      </c>
      <c r="Q3048" s="5">
        <v>8900</v>
      </c>
      <c r="R3048" s="5">
        <v>22900</v>
      </c>
      <c r="S3048" s="5">
        <v>28500</v>
      </c>
      <c r="T3048" s="5">
        <v>33300</v>
      </c>
      <c r="U3048" s="5">
        <v>0</v>
      </c>
      <c r="V3048" s="5">
        <v>0</v>
      </c>
      <c r="W3048" s="5">
        <v>0</v>
      </c>
      <c r="X3048" s="5">
        <v>0</v>
      </c>
      <c r="Y3048" s="5">
        <v>9300</v>
      </c>
      <c r="Z3048" s="5">
        <v>9500</v>
      </c>
      <c r="AA3048" s="5">
        <v>6.8256343670000001</v>
      </c>
      <c r="AB3048" s="5">
        <v>-72.999481869999997</v>
      </c>
      <c r="AC3048" s="7" t="s">
        <v>57</v>
      </c>
      <c r="AD3048" s="5">
        <v>0</v>
      </c>
      <c r="AE3048" s="5" t="str">
        <f>MID(TablaPivotFinal[[#This Row],[Fecha]],1,4)</f>
        <v>2017</v>
      </c>
      <c r="AF3048" s="5" t="str">
        <f>MID(TablaPivotFinal[[#This Row],[Fecha]],5,3)</f>
        <v>Oct</v>
      </c>
      <c r="AG3048" s="7">
        <v>0</v>
      </c>
      <c r="AH3048" s="8">
        <v>0</v>
      </c>
      <c r="AI3048" t="s">
        <v>1105</v>
      </c>
      <c r="AJ3048" t="s">
        <v>885</v>
      </c>
      <c r="AK3048" t="s">
        <v>1233</v>
      </c>
    </row>
    <row r="3049" spans="1:37" x14ac:dyDescent="0.3">
      <c r="A3049" t="str">
        <f t="shared" si="141"/>
        <v>LOS CUROS-Invias</v>
      </c>
      <c r="B3049" t="str">
        <f t="shared" si="142"/>
        <v>2017Sep</v>
      </c>
      <c r="C3049" t="str">
        <f t="shared" si="143"/>
        <v>6.825634367-72.99948187</v>
      </c>
      <c r="D3049" s="9" t="s">
        <v>282</v>
      </c>
      <c r="E3049" s="6" t="s">
        <v>579</v>
      </c>
      <c r="F3049" s="9" t="s">
        <v>532</v>
      </c>
      <c r="G3049" s="6">
        <v>68</v>
      </c>
      <c r="H3049" s="9" t="s">
        <v>588</v>
      </c>
      <c r="I3049" s="9" t="s">
        <v>456</v>
      </c>
      <c r="J3049" s="9" t="s">
        <v>111</v>
      </c>
      <c r="K3049" s="9" t="s">
        <v>581</v>
      </c>
      <c r="L3049" s="9" t="s">
        <v>457</v>
      </c>
      <c r="M3049" s="6">
        <v>-1</v>
      </c>
      <c r="N3049" s="6">
        <v>-1</v>
      </c>
      <c r="O3049" s="9" t="s">
        <v>589</v>
      </c>
      <c r="P3049" s="6">
        <v>8200</v>
      </c>
      <c r="Q3049" s="6">
        <v>8900</v>
      </c>
      <c r="R3049" s="6">
        <v>22900</v>
      </c>
      <c r="S3049" s="6">
        <v>28500</v>
      </c>
      <c r="T3049" s="6">
        <v>33300</v>
      </c>
      <c r="U3049" s="6">
        <v>0</v>
      </c>
      <c r="V3049" s="6">
        <v>0</v>
      </c>
      <c r="W3049" s="6">
        <v>0</v>
      </c>
      <c r="X3049" s="6">
        <v>0</v>
      </c>
      <c r="Y3049" s="6">
        <v>9300</v>
      </c>
      <c r="Z3049" s="6">
        <v>9500</v>
      </c>
      <c r="AA3049" s="6">
        <v>6.8256343670000001</v>
      </c>
      <c r="AB3049" s="6">
        <v>-72.999481869999997</v>
      </c>
      <c r="AC3049" s="9" t="s">
        <v>59</v>
      </c>
      <c r="AD3049" s="6">
        <v>0</v>
      </c>
      <c r="AE3049" s="6" t="str">
        <f>MID(TablaPivotFinal[[#This Row],[Fecha]],1,4)</f>
        <v>2017</v>
      </c>
      <c r="AF3049" s="6" t="str">
        <f>MID(TablaPivotFinal[[#This Row],[Fecha]],5,3)</f>
        <v>Sep</v>
      </c>
      <c r="AG3049" s="9">
        <v>0</v>
      </c>
      <c r="AH3049" s="10">
        <v>0</v>
      </c>
      <c r="AI3049" t="s">
        <v>1105</v>
      </c>
      <c r="AJ3049" t="s">
        <v>884</v>
      </c>
      <c r="AK3049" t="s">
        <v>1233</v>
      </c>
    </row>
    <row r="3050" spans="1:37" x14ac:dyDescent="0.3">
      <c r="A3050" t="str">
        <f t="shared" si="141"/>
        <v>LOS CUROS-Invias</v>
      </c>
      <c r="B3050" t="str">
        <f t="shared" si="142"/>
        <v>2018Abr</v>
      </c>
      <c r="C3050" t="str">
        <f t="shared" si="143"/>
        <v>6.825634367-72.99948187</v>
      </c>
      <c r="D3050" s="7" t="s">
        <v>282</v>
      </c>
      <c r="E3050" s="5" t="s">
        <v>579</v>
      </c>
      <c r="F3050" s="7" t="s">
        <v>532</v>
      </c>
      <c r="G3050" s="5">
        <v>68</v>
      </c>
      <c r="H3050" s="7" t="s">
        <v>588</v>
      </c>
      <c r="I3050" s="7" t="s">
        <v>456</v>
      </c>
      <c r="J3050" s="7" t="s">
        <v>111</v>
      </c>
      <c r="K3050" s="7" t="s">
        <v>581</v>
      </c>
      <c r="L3050" s="7" t="s">
        <v>457</v>
      </c>
      <c r="M3050" s="5">
        <v>-1</v>
      </c>
      <c r="N3050" s="5">
        <v>-1</v>
      </c>
      <c r="O3050" s="7" t="s">
        <v>589</v>
      </c>
      <c r="P3050" s="5">
        <v>8200</v>
      </c>
      <c r="Q3050" s="5">
        <v>8900</v>
      </c>
      <c r="R3050" s="5">
        <v>22900</v>
      </c>
      <c r="S3050" s="5">
        <v>28500</v>
      </c>
      <c r="T3050" s="5">
        <v>33300</v>
      </c>
      <c r="U3050" s="5">
        <v>0</v>
      </c>
      <c r="V3050" s="5">
        <v>0</v>
      </c>
      <c r="W3050" s="5">
        <v>0</v>
      </c>
      <c r="X3050" s="5">
        <v>0</v>
      </c>
      <c r="Y3050" s="5">
        <v>9300</v>
      </c>
      <c r="Z3050" s="5">
        <v>9500</v>
      </c>
      <c r="AA3050" s="5">
        <v>6.8256343670000001</v>
      </c>
      <c r="AB3050" s="5">
        <v>-72.999481869999997</v>
      </c>
      <c r="AC3050" s="7" t="s">
        <v>61</v>
      </c>
      <c r="AD3050" s="5">
        <v>0</v>
      </c>
      <c r="AE3050" s="5" t="str">
        <f>MID(TablaPivotFinal[[#This Row],[Fecha]],1,4)</f>
        <v>2018</v>
      </c>
      <c r="AF3050" s="5" t="str">
        <f>MID(TablaPivotFinal[[#This Row],[Fecha]],5,3)</f>
        <v>Abr</v>
      </c>
      <c r="AG3050" s="7">
        <v>0</v>
      </c>
      <c r="AH3050" s="8">
        <v>0</v>
      </c>
      <c r="AI3050" t="s">
        <v>1105</v>
      </c>
      <c r="AJ3050" t="s">
        <v>891</v>
      </c>
      <c r="AK3050" t="s">
        <v>1233</v>
      </c>
    </row>
    <row r="3051" spans="1:37" x14ac:dyDescent="0.3">
      <c r="A3051" t="str">
        <f t="shared" si="141"/>
        <v>LOS CUROS-Invias</v>
      </c>
      <c r="B3051" t="str">
        <f t="shared" si="142"/>
        <v>2018Ago</v>
      </c>
      <c r="C3051" t="str">
        <f t="shared" si="143"/>
        <v>6.825634367-72.99948187</v>
      </c>
      <c r="D3051" s="9" t="s">
        <v>282</v>
      </c>
      <c r="E3051" s="6" t="s">
        <v>579</v>
      </c>
      <c r="F3051" s="9" t="s">
        <v>532</v>
      </c>
      <c r="G3051" s="6">
        <v>68</v>
      </c>
      <c r="H3051" s="9" t="s">
        <v>588</v>
      </c>
      <c r="I3051" s="9" t="s">
        <v>456</v>
      </c>
      <c r="J3051" s="9" t="s">
        <v>111</v>
      </c>
      <c r="K3051" s="9" t="s">
        <v>581</v>
      </c>
      <c r="L3051" s="9" t="s">
        <v>457</v>
      </c>
      <c r="M3051" s="6">
        <v>-1</v>
      </c>
      <c r="N3051" s="6">
        <v>-1</v>
      </c>
      <c r="O3051" s="9" t="s">
        <v>589</v>
      </c>
      <c r="P3051" s="6">
        <v>8200</v>
      </c>
      <c r="Q3051" s="6">
        <v>8900</v>
      </c>
      <c r="R3051" s="6">
        <v>22900</v>
      </c>
      <c r="S3051" s="6">
        <v>28500</v>
      </c>
      <c r="T3051" s="6">
        <v>33300</v>
      </c>
      <c r="U3051" s="6">
        <v>0</v>
      </c>
      <c r="V3051" s="6">
        <v>0</v>
      </c>
      <c r="W3051" s="6">
        <v>0</v>
      </c>
      <c r="X3051" s="6">
        <v>0</v>
      </c>
      <c r="Y3051" s="6">
        <v>9300</v>
      </c>
      <c r="Z3051" s="6">
        <v>9500</v>
      </c>
      <c r="AA3051" s="6">
        <v>6.8256343670000001</v>
      </c>
      <c r="AB3051" s="6">
        <v>-72.999481869999997</v>
      </c>
      <c r="AC3051" s="9" t="s">
        <v>63</v>
      </c>
      <c r="AD3051" s="6">
        <v>0</v>
      </c>
      <c r="AE3051" s="6" t="str">
        <f>MID(TablaPivotFinal[[#This Row],[Fecha]],1,4)</f>
        <v>2018</v>
      </c>
      <c r="AF3051" s="6" t="str">
        <f>MID(TablaPivotFinal[[#This Row],[Fecha]],5,3)</f>
        <v>Ago</v>
      </c>
      <c r="AG3051" s="9">
        <v>0</v>
      </c>
      <c r="AH3051" s="10">
        <v>0</v>
      </c>
      <c r="AI3051" t="s">
        <v>1105</v>
      </c>
      <c r="AJ3051" t="s">
        <v>895</v>
      </c>
      <c r="AK3051" t="s">
        <v>1233</v>
      </c>
    </row>
    <row r="3052" spans="1:37" x14ac:dyDescent="0.3">
      <c r="A3052" t="str">
        <f t="shared" si="141"/>
        <v>LOS CUROS-Invias</v>
      </c>
      <c r="B3052" t="str">
        <f t="shared" si="142"/>
        <v>2018Dic</v>
      </c>
      <c r="C3052" t="str">
        <f t="shared" si="143"/>
        <v>6.825634367-72.99948187</v>
      </c>
      <c r="D3052" s="7" t="s">
        <v>282</v>
      </c>
      <c r="E3052" s="5" t="s">
        <v>579</v>
      </c>
      <c r="F3052" s="7" t="s">
        <v>532</v>
      </c>
      <c r="G3052" s="5">
        <v>68</v>
      </c>
      <c r="H3052" s="7" t="s">
        <v>588</v>
      </c>
      <c r="I3052" s="7" t="s">
        <v>456</v>
      </c>
      <c r="J3052" s="7" t="s">
        <v>111</v>
      </c>
      <c r="K3052" s="7" t="s">
        <v>581</v>
      </c>
      <c r="L3052" s="7" t="s">
        <v>457</v>
      </c>
      <c r="M3052" s="5">
        <v>-1</v>
      </c>
      <c r="N3052" s="5">
        <v>-1</v>
      </c>
      <c r="O3052" s="7" t="s">
        <v>589</v>
      </c>
      <c r="P3052" s="5">
        <v>8200</v>
      </c>
      <c r="Q3052" s="5">
        <v>8900</v>
      </c>
      <c r="R3052" s="5">
        <v>22900</v>
      </c>
      <c r="S3052" s="5">
        <v>28500</v>
      </c>
      <c r="T3052" s="5">
        <v>33300</v>
      </c>
      <c r="U3052" s="5">
        <v>0</v>
      </c>
      <c r="V3052" s="5">
        <v>0</v>
      </c>
      <c r="W3052" s="5">
        <v>0</v>
      </c>
      <c r="X3052" s="5">
        <v>0</v>
      </c>
      <c r="Y3052" s="5">
        <v>9300</v>
      </c>
      <c r="Z3052" s="5">
        <v>9500</v>
      </c>
      <c r="AA3052" s="5">
        <v>6.8256343670000001</v>
      </c>
      <c r="AB3052" s="5">
        <v>-72.999481869999997</v>
      </c>
      <c r="AC3052" s="7" t="s">
        <v>65</v>
      </c>
      <c r="AD3052" s="5">
        <v>0</v>
      </c>
      <c r="AE3052" s="5" t="str">
        <f>MID(TablaPivotFinal[[#This Row],[Fecha]],1,4)</f>
        <v>2018</v>
      </c>
      <c r="AF3052" s="5" t="str">
        <f>MID(TablaPivotFinal[[#This Row],[Fecha]],5,3)</f>
        <v>Dic</v>
      </c>
      <c r="AG3052" s="7">
        <v>0</v>
      </c>
      <c r="AH3052" s="8">
        <v>0</v>
      </c>
      <c r="AI3052" t="s">
        <v>1105</v>
      </c>
      <c r="AJ3052" t="s">
        <v>899</v>
      </c>
      <c r="AK3052" t="s">
        <v>1233</v>
      </c>
    </row>
    <row r="3053" spans="1:37" x14ac:dyDescent="0.3">
      <c r="A3053" t="str">
        <f t="shared" si="141"/>
        <v>LOS CUROS-Invias</v>
      </c>
      <c r="B3053" t="str">
        <f t="shared" si="142"/>
        <v>2018Ene</v>
      </c>
      <c r="C3053" t="str">
        <f t="shared" si="143"/>
        <v>6.825634367-72.99948187</v>
      </c>
      <c r="D3053" s="9" t="s">
        <v>282</v>
      </c>
      <c r="E3053" s="6" t="s">
        <v>579</v>
      </c>
      <c r="F3053" s="9" t="s">
        <v>532</v>
      </c>
      <c r="G3053" s="6">
        <v>68</v>
      </c>
      <c r="H3053" s="9" t="s">
        <v>588</v>
      </c>
      <c r="I3053" s="9" t="s">
        <v>456</v>
      </c>
      <c r="J3053" s="9" t="s">
        <v>111</v>
      </c>
      <c r="K3053" s="9" t="s">
        <v>581</v>
      </c>
      <c r="L3053" s="9" t="s">
        <v>457</v>
      </c>
      <c r="M3053" s="6">
        <v>-1</v>
      </c>
      <c r="N3053" s="6">
        <v>-1</v>
      </c>
      <c r="O3053" s="9" t="s">
        <v>589</v>
      </c>
      <c r="P3053" s="6">
        <v>8200</v>
      </c>
      <c r="Q3053" s="6">
        <v>8900</v>
      </c>
      <c r="R3053" s="6">
        <v>22900</v>
      </c>
      <c r="S3053" s="6">
        <v>28500</v>
      </c>
      <c r="T3053" s="6">
        <v>33300</v>
      </c>
      <c r="U3053" s="6">
        <v>0</v>
      </c>
      <c r="V3053" s="6">
        <v>0</v>
      </c>
      <c r="W3053" s="6">
        <v>0</v>
      </c>
      <c r="X3053" s="6">
        <v>0</v>
      </c>
      <c r="Y3053" s="6">
        <v>9300</v>
      </c>
      <c r="Z3053" s="6">
        <v>9500</v>
      </c>
      <c r="AA3053" s="6">
        <v>6.8256343670000001</v>
      </c>
      <c r="AB3053" s="6">
        <v>-72.999481869999997</v>
      </c>
      <c r="AC3053" s="9" t="s">
        <v>67</v>
      </c>
      <c r="AD3053" s="6">
        <v>0</v>
      </c>
      <c r="AE3053" s="6" t="str">
        <f>MID(TablaPivotFinal[[#This Row],[Fecha]],1,4)</f>
        <v>2018</v>
      </c>
      <c r="AF3053" s="6" t="str">
        <f>MID(TablaPivotFinal[[#This Row],[Fecha]],5,3)</f>
        <v>Ene</v>
      </c>
      <c r="AG3053" s="9">
        <v>0</v>
      </c>
      <c r="AH3053" s="10">
        <v>0</v>
      </c>
      <c r="AI3053" t="s">
        <v>1105</v>
      </c>
      <c r="AJ3053" t="s">
        <v>888</v>
      </c>
      <c r="AK3053" t="s">
        <v>1233</v>
      </c>
    </row>
    <row r="3054" spans="1:37" x14ac:dyDescent="0.3">
      <c r="A3054" t="str">
        <f t="shared" si="141"/>
        <v>LOS CUROS-Invias</v>
      </c>
      <c r="B3054" t="str">
        <f t="shared" si="142"/>
        <v>2018Feb</v>
      </c>
      <c r="C3054" t="str">
        <f t="shared" si="143"/>
        <v>6.825634367-72.99948187</v>
      </c>
      <c r="D3054" s="7" t="s">
        <v>282</v>
      </c>
      <c r="E3054" s="5" t="s">
        <v>579</v>
      </c>
      <c r="F3054" s="7" t="s">
        <v>532</v>
      </c>
      <c r="G3054" s="5">
        <v>68</v>
      </c>
      <c r="H3054" s="7" t="s">
        <v>588</v>
      </c>
      <c r="I3054" s="7" t="s">
        <v>456</v>
      </c>
      <c r="J3054" s="7" t="s">
        <v>111</v>
      </c>
      <c r="K3054" s="7" t="s">
        <v>581</v>
      </c>
      <c r="L3054" s="7" t="s">
        <v>457</v>
      </c>
      <c r="M3054" s="5">
        <v>-1</v>
      </c>
      <c r="N3054" s="5">
        <v>-1</v>
      </c>
      <c r="O3054" s="7" t="s">
        <v>589</v>
      </c>
      <c r="P3054" s="5">
        <v>8200</v>
      </c>
      <c r="Q3054" s="5">
        <v>8900</v>
      </c>
      <c r="R3054" s="5">
        <v>22900</v>
      </c>
      <c r="S3054" s="5">
        <v>28500</v>
      </c>
      <c r="T3054" s="5">
        <v>33300</v>
      </c>
      <c r="U3054" s="5">
        <v>0</v>
      </c>
      <c r="V3054" s="5">
        <v>0</v>
      </c>
      <c r="W3054" s="5">
        <v>0</v>
      </c>
      <c r="X3054" s="5">
        <v>0</v>
      </c>
      <c r="Y3054" s="5">
        <v>9300</v>
      </c>
      <c r="Z3054" s="5">
        <v>9500</v>
      </c>
      <c r="AA3054" s="5">
        <v>6.8256343670000001</v>
      </c>
      <c r="AB3054" s="5">
        <v>-72.999481869999997</v>
      </c>
      <c r="AC3054" s="7" t="s">
        <v>69</v>
      </c>
      <c r="AD3054" s="5">
        <v>0</v>
      </c>
      <c r="AE3054" s="5" t="str">
        <f>MID(TablaPivotFinal[[#This Row],[Fecha]],1,4)</f>
        <v>2018</v>
      </c>
      <c r="AF3054" s="5" t="str">
        <f>MID(TablaPivotFinal[[#This Row],[Fecha]],5,3)</f>
        <v>Feb</v>
      </c>
      <c r="AG3054" s="7">
        <v>0</v>
      </c>
      <c r="AH3054" s="8">
        <v>0</v>
      </c>
      <c r="AI3054" t="s">
        <v>1105</v>
      </c>
      <c r="AJ3054" t="s">
        <v>889</v>
      </c>
      <c r="AK3054" t="s">
        <v>1233</v>
      </c>
    </row>
    <row r="3055" spans="1:37" x14ac:dyDescent="0.3">
      <c r="A3055" t="str">
        <f t="shared" si="141"/>
        <v>LOS CUROS-Invias</v>
      </c>
      <c r="B3055" t="str">
        <f t="shared" si="142"/>
        <v>2018Jul</v>
      </c>
      <c r="C3055" t="str">
        <f t="shared" si="143"/>
        <v>6.825634367-72.99948187</v>
      </c>
      <c r="D3055" s="9" t="s">
        <v>282</v>
      </c>
      <c r="E3055" s="6" t="s">
        <v>579</v>
      </c>
      <c r="F3055" s="9" t="s">
        <v>532</v>
      </c>
      <c r="G3055" s="6">
        <v>68</v>
      </c>
      <c r="H3055" s="9" t="s">
        <v>588</v>
      </c>
      <c r="I3055" s="9" t="s">
        <v>456</v>
      </c>
      <c r="J3055" s="9" t="s">
        <v>111</v>
      </c>
      <c r="K3055" s="9" t="s">
        <v>581</v>
      </c>
      <c r="L3055" s="9" t="s">
        <v>457</v>
      </c>
      <c r="M3055" s="6">
        <v>-1</v>
      </c>
      <c r="N3055" s="6">
        <v>-1</v>
      </c>
      <c r="O3055" s="9" t="s">
        <v>589</v>
      </c>
      <c r="P3055" s="6">
        <v>8200</v>
      </c>
      <c r="Q3055" s="6">
        <v>8900</v>
      </c>
      <c r="R3055" s="6">
        <v>22900</v>
      </c>
      <c r="S3055" s="6">
        <v>28500</v>
      </c>
      <c r="T3055" s="6">
        <v>33300</v>
      </c>
      <c r="U3055" s="6">
        <v>0</v>
      </c>
      <c r="V3055" s="6">
        <v>0</v>
      </c>
      <c r="W3055" s="6">
        <v>0</v>
      </c>
      <c r="X3055" s="6">
        <v>0</v>
      </c>
      <c r="Y3055" s="6">
        <v>9300</v>
      </c>
      <c r="Z3055" s="6">
        <v>9500</v>
      </c>
      <c r="AA3055" s="6">
        <v>6.8256343670000001</v>
      </c>
      <c r="AB3055" s="6">
        <v>-72.999481869999997</v>
      </c>
      <c r="AC3055" s="9" t="s">
        <v>71</v>
      </c>
      <c r="AD3055" s="6">
        <v>0</v>
      </c>
      <c r="AE3055" s="6" t="str">
        <f>MID(TablaPivotFinal[[#This Row],[Fecha]],1,4)</f>
        <v>2018</v>
      </c>
      <c r="AF3055" s="6" t="str">
        <f>MID(TablaPivotFinal[[#This Row],[Fecha]],5,3)</f>
        <v>Jul</v>
      </c>
      <c r="AG3055" s="9">
        <v>0</v>
      </c>
      <c r="AH3055" s="10">
        <v>0</v>
      </c>
      <c r="AI3055" t="s">
        <v>1105</v>
      </c>
      <c r="AJ3055" t="s">
        <v>894</v>
      </c>
      <c r="AK3055" t="s">
        <v>1233</v>
      </c>
    </row>
    <row r="3056" spans="1:37" x14ac:dyDescent="0.3">
      <c r="A3056" t="str">
        <f t="shared" si="141"/>
        <v>LOS CUROS-Invias</v>
      </c>
      <c r="B3056" t="str">
        <f t="shared" si="142"/>
        <v>2018Jun</v>
      </c>
      <c r="C3056" t="str">
        <f t="shared" si="143"/>
        <v>6.825634367-72.99948187</v>
      </c>
      <c r="D3056" s="7" t="s">
        <v>282</v>
      </c>
      <c r="E3056" s="5" t="s">
        <v>579</v>
      </c>
      <c r="F3056" s="7" t="s">
        <v>532</v>
      </c>
      <c r="G3056" s="5">
        <v>68</v>
      </c>
      <c r="H3056" s="7" t="s">
        <v>588</v>
      </c>
      <c r="I3056" s="7" t="s">
        <v>456</v>
      </c>
      <c r="J3056" s="7" t="s">
        <v>111</v>
      </c>
      <c r="K3056" s="7" t="s">
        <v>581</v>
      </c>
      <c r="L3056" s="7" t="s">
        <v>457</v>
      </c>
      <c r="M3056" s="5">
        <v>-1</v>
      </c>
      <c r="N3056" s="5">
        <v>-1</v>
      </c>
      <c r="O3056" s="7" t="s">
        <v>589</v>
      </c>
      <c r="P3056" s="5">
        <v>8200</v>
      </c>
      <c r="Q3056" s="5">
        <v>8900</v>
      </c>
      <c r="R3056" s="5">
        <v>22900</v>
      </c>
      <c r="S3056" s="5">
        <v>28500</v>
      </c>
      <c r="T3056" s="5">
        <v>33300</v>
      </c>
      <c r="U3056" s="5">
        <v>0</v>
      </c>
      <c r="V3056" s="5">
        <v>0</v>
      </c>
      <c r="W3056" s="5">
        <v>0</v>
      </c>
      <c r="X3056" s="5">
        <v>0</v>
      </c>
      <c r="Y3056" s="5">
        <v>9300</v>
      </c>
      <c r="Z3056" s="5">
        <v>9500</v>
      </c>
      <c r="AA3056" s="5">
        <v>6.8256343670000001</v>
      </c>
      <c r="AB3056" s="5">
        <v>-72.999481869999997</v>
      </c>
      <c r="AC3056" s="7" t="s">
        <v>73</v>
      </c>
      <c r="AD3056" s="5">
        <v>0</v>
      </c>
      <c r="AE3056" s="5" t="str">
        <f>MID(TablaPivotFinal[[#This Row],[Fecha]],1,4)</f>
        <v>2018</v>
      </c>
      <c r="AF3056" s="5" t="str">
        <f>MID(TablaPivotFinal[[#This Row],[Fecha]],5,3)</f>
        <v>Jun</v>
      </c>
      <c r="AG3056" s="7">
        <v>0</v>
      </c>
      <c r="AH3056" s="8">
        <v>0</v>
      </c>
      <c r="AI3056" t="s">
        <v>1105</v>
      </c>
      <c r="AJ3056" t="s">
        <v>893</v>
      </c>
      <c r="AK3056" t="s">
        <v>1233</v>
      </c>
    </row>
    <row r="3057" spans="1:37" x14ac:dyDescent="0.3">
      <c r="A3057" t="str">
        <f t="shared" si="141"/>
        <v>LOS CUROS-Invias</v>
      </c>
      <c r="B3057" t="str">
        <f t="shared" si="142"/>
        <v>2018Mar</v>
      </c>
      <c r="C3057" t="str">
        <f t="shared" si="143"/>
        <v>6.825634367-72.99948187</v>
      </c>
      <c r="D3057" s="9" t="s">
        <v>282</v>
      </c>
      <c r="E3057" s="6" t="s">
        <v>579</v>
      </c>
      <c r="F3057" s="9" t="s">
        <v>532</v>
      </c>
      <c r="G3057" s="6">
        <v>68</v>
      </c>
      <c r="H3057" s="9" t="s">
        <v>588</v>
      </c>
      <c r="I3057" s="9" t="s">
        <v>456</v>
      </c>
      <c r="J3057" s="9" t="s">
        <v>111</v>
      </c>
      <c r="K3057" s="9" t="s">
        <v>581</v>
      </c>
      <c r="L3057" s="9" t="s">
        <v>457</v>
      </c>
      <c r="M3057" s="6">
        <v>-1</v>
      </c>
      <c r="N3057" s="6">
        <v>-1</v>
      </c>
      <c r="O3057" s="9" t="s">
        <v>589</v>
      </c>
      <c r="P3057" s="6">
        <v>8200</v>
      </c>
      <c r="Q3057" s="6">
        <v>8900</v>
      </c>
      <c r="R3057" s="6">
        <v>22900</v>
      </c>
      <c r="S3057" s="6">
        <v>28500</v>
      </c>
      <c r="T3057" s="6">
        <v>33300</v>
      </c>
      <c r="U3057" s="6">
        <v>0</v>
      </c>
      <c r="V3057" s="6">
        <v>0</v>
      </c>
      <c r="W3057" s="6">
        <v>0</v>
      </c>
      <c r="X3057" s="6">
        <v>0</v>
      </c>
      <c r="Y3057" s="6">
        <v>9300</v>
      </c>
      <c r="Z3057" s="6">
        <v>9500</v>
      </c>
      <c r="AA3057" s="6">
        <v>6.8256343670000001</v>
      </c>
      <c r="AB3057" s="6">
        <v>-72.999481869999997</v>
      </c>
      <c r="AC3057" s="9" t="s">
        <v>75</v>
      </c>
      <c r="AD3057" s="6">
        <v>0</v>
      </c>
      <c r="AE3057" s="6" t="str">
        <f>MID(TablaPivotFinal[[#This Row],[Fecha]],1,4)</f>
        <v>2018</v>
      </c>
      <c r="AF3057" s="6" t="str">
        <f>MID(TablaPivotFinal[[#This Row],[Fecha]],5,3)</f>
        <v>Mar</v>
      </c>
      <c r="AG3057" s="9">
        <v>0</v>
      </c>
      <c r="AH3057" s="10">
        <v>0</v>
      </c>
      <c r="AI3057" t="s">
        <v>1105</v>
      </c>
      <c r="AJ3057" t="s">
        <v>890</v>
      </c>
      <c r="AK3057" t="s">
        <v>1233</v>
      </c>
    </row>
    <row r="3058" spans="1:37" x14ac:dyDescent="0.3">
      <c r="A3058" t="str">
        <f t="shared" si="141"/>
        <v>LOS CUROS-Invias</v>
      </c>
      <c r="B3058" t="str">
        <f t="shared" si="142"/>
        <v>2018May</v>
      </c>
      <c r="C3058" t="str">
        <f t="shared" si="143"/>
        <v>6.825634367-72.99948187</v>
      </c>
      <c r="D3058" s="7" t="s">
        <v>282</v>
      </c>
      <c r="E3058" s="5" t="s">
        <v>579</v>
      </c>
      <c r="F3058" s="7" t="s">
        <v>532</v>
      </c>
      <c r="G3058" s="5">
        <v>68</v>
      </c>
      <c r="H3058" s="7" t="s">
        <v>588</v>
      </c>
      <c r="I3058" s="7" t="s">
        <v>456</v>
      </c>
      <c r="J3058" s="7" t="s">
        <v>111</v>
      </c>
      <c r="K3058" s="7" t="s">
        <v>581</v>
      </c>
      <c r="L3058" s="7" t="s">
        <v>457</v>
      </c>
      <c r="M3058" s="5">
        <v>-1</v>
      </c>
      <c r="N3058" s="5">
        <v>-1</v>
      </c>
      <c r="O3058" s="7" t="s">
        <v>589</v>
      </c>
      <c r="P3058" s="5">
        <v>8200</v>
      </c>
      <c r="Q3058" s="5">
        <v>8900</v>
      </c>
      <c r="R3058" s="5">
        <v>22900</v>
      </c>
      <c r="S3058" s="5">
        <v>28500</v>
      </c>
      <c r="T3058" s="5">
        <v>33300</v>
      </c>
      <c r="U3058" s="5">
        <v>0</v>
      </c>
      <c r="V3058" s="5">
        <v>0</v>
      </c>
      <c r="W3058" s="5">
        <v>0</v>
      </c>
      <c r="X3058" s="5">
        <v>0</v>
      </c>
      <c r="Y3058" s="5">
        <v>9300</v>
      </c>
      <c r="Z3058" s="5">
        <v>9500</v>
      </c>
      <c r="AA3058" s="5">
        <v>6.8256343670000001</v>
      </c>
      <c r="AB3058" s="5">
        <v>-72.999481869999997</v>
      </c>
      <c r="AC3058" s="7" t="s">
        <v>77</v>
      </c>
      <c r="AD3058" s="5">
        <v>0</v>
      </c>
      <c r="AE3058" s="5" t="str">
        <f>MID(TablaPivotFinal[[#This Row],[Fecha]],1,4)</f>
        <v>2018</v>
      </c>
      <c r="AF3058" s="5" t="str">
        <f>MID(TablaPivotFinal[[#This Row],[Fecha]],5,3)</f>
        <v>May</v>
      </c>
      <c r="AG3058" s="7">
        <v>0</v>
      </c>
      <c r="AH3058" s="8">
        <v>0</v>
      </c>
      <c r="AI3058" t="s">
        <v>1105</v>
      </c>
      <c r="AJ3058" t="s">
        <v>892</v>
      </c>
      <c r="AK3058" t="s">
        <v>1233</v>
      </c>
    </row>
    <row r="3059" spans="1:37" x14ac:dyDescent="0.3">
      <c r="A3059" t="str">
        <f t="shared" si="141"/>
        <v>LOS CUROS-Invias</v>
      </c>
      <c r="B3059" t="str">
        <f t="shared" si="142"/>
        <v>2018Nov</v>
      </c>
      <c r="C3059" t="str">
        <f t="shared" si="143"/>
        <v>6.825634367-72.99948187</v>
      </c>
      <c r="D3059" s="9" t="s">
        <v>282</v>
      </c>
      <c r="E3059" s="6" t="s">
        <v>579</v>
      </c>
      <c r="F3059" s="9" t="s">
        <v>532</v>
      </c>
      <c r="G3059" s="6">
        <v>68</v>
      </c>
      <c r="H3059" s="9" t="s">
        <v>588</v>
      </c>
      <c r="I3059" s="9" t="s">
        <v>456</v>
      </c>
      <c r="J3059" s="9" t="s">
        <v>111</v>
      </c>
      <c r="K3059" s="9" t="s">
        <v>581</v>
      </c>
      <c r="L3059" s="9" t="s">
        <v>457</v>
      </c>
      <c r="M3059" s="6">
        <v>-1</v>
      </c>
      <c r="N3059" s="6">
        <v>-1</v>
      </c>
      <c r="O3059" s="9" t="s">
        <v>589</v>
      </c>
      <c r="P3059" s="6">
        <v>8200</v>
      </c>
      <c r="Q3059" s="6">
        <v>8900</v>
      </c>
      <c r="R3059" s="6">
        <v>22900</v>
      </c>
      <c r="S3059" s="6">
        <v>28500</v>
      </c>
      <c r="T3059" s="6">
        <v>33300</v>
      </c>
      <c r="U3059" s="6">
        <v>0</v>
      </c>
      <c r="V3059" s="6">
        <v>0</v>
      </c>
      <c r="W3059" s="6">
        <v>0</v>
      </c>
      <c r="X3059" s="6">
        <v>0</v>
      </c>
      <c r="Y3059" s="6">
        <v>9300</v>
      </c>
      <c r="Z3059" s="6">
        <v>9500</v>
      </c>
      <c r="AA3059" s="6">
        <v>6.8256343670000001</v>
      </c>
      <c r="AB3059" s="6">
        <v>-72.999481869999997</v>
      </c>
      <c r="AC3059" s="9" t="s">
        <v>79</v>
      </c>
      <c r="AD3059" s="6">
        <v>0</v>
      </c>
      <c r="AE3059" s="6" t="str">
        <f>MID(TablaPivotFinal[[#This Row],[Fecha]],1,4)</f>
        <v>2018</v>
      </c>
      <c r="AF3059" s="6" t="str">
        <f>MID(TablaPivotFinal[[#This Row],[Fecha]],5,3)</f>
        <v>Nov</v>
      </c>
      <c r="AG3059" s="9">
        <v>0</v>
      </c>
      <c r="AH3059" s="10">
        <v>0</v>
      </c>
      <c r="AI3059" t="s">
        <v>1105</v>
      </c>
      <c r="AJ3059" t="s">
        <v>898</v>
      </c>
      <c r="AK3059" t="s">
        <v>1233</v>
      </c>
    </row>
    <row r="3060" spans="1:37" x14ac:dyDescent="0.3">
      <c r="A3060" t="str">
        <f t="shared" si="141"/>
        <v>LOS CUROS-Invias</v>
      </c>
      <c r="B3060" t="str">
        <f t="shared" si="142"/>
        <v>2018Oct</v>
      </c>
      <c r="C3060" t="str">
        <f t="shared" si="143"/>
        <v>6.825634367-72.99948187</v>
      </c>
      <c r="D3060" s="7" t="s">
        <v>282</v>
      </c>
      <c r="E3060" s="5" t="s">
        <v>579</v>
      </c>
      <c r="F3060" s="7" t="s">
        <v>532</v>
      </c>
      <c r="G3060" s="5">
        <v>68</v>
      </c>
      <c r="H3060" s="7" t="s">
        <v>588</v>
      </c>
      <c r="I3060" s="7" t="s">
        <v>456</v>
      </c>
      <c r="J3060" s="7" t="s">
        <v>111</v>
      </c>
      <c r="K3060" s="7" t="s">
        <v>581</v>
      </c>
      <c r="L3060" s="7" t="s">
        <v>457</v>
      </c>
      <c r="M3060" s="5">
        <v>-1</v>
      </c>
      <c r="N3060" s="5">
        <v>-1</v>
      </c>
      <c r="O3060" s="7" t="s">
        <v>589</v>
      </c>
      <c r="P3060" s="5">
        <v>8200</v>
      </c>
      <c r="Q3060" s="5">
        <v>8900</v>
      </c>
      <c r="R3060" s="5">
        <v>22900</v>
      </c>
      <c r="S3060" s="5">
        <v>28500</v>
      </c>
      <c r="T3060" s="5">
        <v>33300</v>
      </c>
      <c r="U3060" s="5">
        <v>0</v>
      </c>
      <c r="V3060" s="5">
        <v>0</v>
      </c>
      <c r="W3060" s="5">
        <v>0</v>
      </c>
      <c r="X3060" s="5">
        <v>0</v>
      </c>
      <c r="Y3060" s="5">
        <v>9300</v>
      </c>
      <c r="Z3060" s="5">
        <v>9500</v>
      </c>
      <c r="AA3060" s="5">
        <v>6.8256343670000001</v>
      </c>
      <c r="AB3060" s="5">
        <v>-72.999481869999997</v>
      </c>
      <c r="AC3060" s="7" t="s">
        <v>81</v>
      </c>
      <c r="AD3060" s="5">
        <v>0</v>
      </c>
      <c r="AE3060" s="5" t="str">
        <f>MID(TablaPivotFinal[[#This Row],[Fecha]],1,4)</f>
        <v>2018</v>
      </c>
      <c r="AF3060" s="5" t="str">
        <f>MID(TablaPivotFinal[[#This Row],[Fecha]],5,3)</f>
        <v>Oct</v>
      </c>
      <c r="AG3060" s="7">
        <v>0</v>
      </c>
      <c r="AH3060" s="8">
        <v>0</v>
      </c>
      <c r="AI3060" t="s">
        <v>1105</v>
      </c>
      <c r="AJ3060" t="s">
        <v>897</v>
      </c>
      <c r="AK3060" t="s">
        <v>1233</v>
      </c>
    </row>
    <row r="3061" spans="1:37" x14ac:dyDescent="0.3">
      <c r="A3061" t="str">
        <f t="shared" si="141"/>
        <v>LOS CUROS-Invias</v>
      </c>
      <c r="B3061" t="str">
        <f t="shared" si="142"/>
        <v>2018Sep</v>
      </c>
      <c r="C3061" t="str">
        <f t="shared" si="143"/>
        <v>6.825634367-72.99948187</v>
      </c>
      <c r="D3061" s="9" t="s">
        <v>282</v>
      </c>
      <c r="E3061" s="6" t="s">
        <v>579</v>
      </c>
      <c r="F3061" s="9" t="s">
        <v>532</v>
      </c>
      <c r="G3061" s="6">
        <v>68</v>
      </c>
      <c r="H3061" s="9" t="s">
        <v>588</v>
      </c>
      <c r="I3061" s="9" t="s">
        <v>456</v>
      </c>
      <c r="J3061" s="9" t="s">
        <v>111</v>
      </c>
      <c r="K3061" s="9" t="s">
        <v>581</v>
      </c>
      <c r="L3061" s="9" t="s">
        <v>457</v>
      </c>
      <c r="M3061" s="6">
        <v>-1</v>
      </c>
      <c r="N3061" s="6">
        <v>-1</v>
      </c>
      <c r="O3061" s="9" t="s">
        <v>589</v>
      </c>
      <c r="P3061" s="6">
        <v>8200</v>
      </c>
      <c r="Q3061" s="6">
        <v>8900</v>
      </c>
      <c r="R3061" s="6">
        <v>22900</v>
      </c>
      <c r="S3061" s="6">
        <v>28500</v>
      </c>
      <c r="T3061" s="6">
        <v>33300</v>
      </c>
      <c r="U3061" s="6">
        <v>0</v>
      </c>
      <c r="V3061" s="6">
        <v>0</v>
      </c>
      <c r="W3061" s="6">
        <v>0</v>
      </c>
      <c r="X3061" s="6">
        <v>0</v>
      </c>
      <c r="Y3061" s="6">
        <v>9300</v>
      </c>
      <c r="Z3061" s="6">
        <v>9500</v>
      </c>
      <c r="AA3061" s="6">
        <v>6.8256343670000001</v>
      </c>
      <c r="AB3061" s="6">
        <v>-72.999481869999997</v>
      </c>
      <c r="AC3061" s="9" t="s">
        <v>83</v>
      </c>
      <c r="AD3061" s="6">
        <v>0</v>
      </c>
      <c r="AE3061" s="6" t="str">
        <f>MID(TablaPivotFinal[[#This Row],[Fecha]],1,4)</f>
        <v>2018</v>
      </c>
      <c r="AF3061" s="6" t="str">
        <f>MID(TablaPivotFinal[[#This Row],[Fecha]],5,3)</f>
        <v>Sep</v>
      </c>
      <c r="AG3061" s="9">
        <v>0</v>
      </c>
      <c r="AH3061" s="10">
        <v>0</v>
      </c>
      <c r="AI3061" t="s">
        <v>1105</v>
      </c>
      <c r="AJ3061" t="s">
        <v>896</v>
      </c>
      <c r="AK3061" t="s">
        <v>1233</v>
      </c>
    </row>
    <row r="3062" spans="1:37" x14ac:dyDescent="0.3">
      <c r="A3062" t="str">
        <f t="shared" si="141"/>
        <v>LEBRIJA-DEPARTAMENTO</v>
      </c>
      <c r="B3062" t="str">
        <f t="shared" si="142"/>
        <v>2016Abr</v>
      </c>
      <c r="C3062" t="str">
        <f t="shared" si="143"/>
        <v>7.103127117-73.1886116</v>
      </c>
      <c r="D3062" s="7" t="s">
        <v>591</v>
      </c>
      <c r="E3062" s="5">
        <v>6602</v>
      </c>
      <c r="F3062" s="7" t="s">
        <v>532</v>
      </c>
      <c r="G3062" s="5">
        <v>68</v>
      </c>
      <c r="H3062" s="7" t="s">
        <v>592</v>
      </c>
      <c r="I3062" s="7" t="s">
        <v>593</v>
      </c>
      <c r="J3062" s="7" t="s">
        <v>3</v>
      </c>
      <c r="K3062" s="7" t="s">
        <v>594</v>
      </c>
      <c r="L3062" s="7" t="s">
        <v>595</v>
      </c>
      <c r="M3062" s="5">
        <v>3188884392</v>
      </c>
      <c r="N3062" s="5" t="s">
        <v>596</v>
      </c>
      <c r="O3062" s="7" t="s">
        <v>597</v>
      </c>
      <c r="P3062" s="5">
        <v>7200</v>
      </c>
      <c r="Q3062" s="5">
        <v>8200</v>
      </c>
      <c r="R3062" s="5">
        <v>19600</v>
      </c>
      <c r="S3062" s="5">
        <v>26000</v>
      </c>
      <c r="T3062" s="5">
        <v>29800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7.1031271169999997</v>
      </c>
      <c r="AB3062" s="5">
        <v>-73.188611600000002</v>
      </c>
      <c r="AC3062" s="7" t="s">
        <v>13</v>
      </c>
      <c r="AD3062" s="5">
        <v>907071950</v>
      </c>
      <c r="AE3062" s="5" t="str">
        <f>MID(TablaPivotFinal[[#This Row],[Fecha]],1,4)</f>
        <v>2016</v>
      </c>
      <c r="AF3062" s="5" t="str">
        <f>MID(TablaPivotFinal[[#This Row],[Fecha]],5,3)</f>
        <v>Abr</v>
      </c>
      <c r="AG3062" s="7">
        <v>907071950</v>
      </c>
      <c r="AH3062" s="8">
        <v>135135</v>
      </c>
      <c r="AI3062" t="s">
        <v>1106</v>
      </c>
      <c r="AJ3062" t="s">
        <v>867</v>
      </c>
      <c r="AK3062" t="s">
        <v>1234</v>
      </c>
    </row>
    <row r="3063" spans="1:37" x14ac:dyDescent="0.3">
      <c r="A3063" t="str">
        <f t="shared" si="141"/>
        <v>LEBRIJA-DEPARTAMENTO</v>
      </c>
      <c r="B3063" t="str">
        <f t="shared" si="142"/>
        <v>2016Ago</v>
      </c>
      <c r="C3063" t="str">
        <f t="shared" si="143"/>
        <v>7.103127117-73.1886116</v>
      </c>
      <c r="D3063" s="9" t="s">
        <v>591</v>
      </c>
      <c r="E3063" s="6">
        <v>6602</v>
      </c>
      <c r="F3063" s="9" t="s">
        <v>532</v>
      </c>
      <c r="G3063" s="6">
        <v>68</v>
      </c>
      <c r="H3063" s="9" t="s">
        <v>592</v>
      </c>
      <c r="I3063" s="9" t="s">
        <v>593</v>
      </c>
      <c r="J3063" s="9" t="s">
        <v>3</v>
      </c>
      <c r="K3063" s="9" t="s">
        <v>594</v>
      </c>
      <c r="L3063" s="9" t="s">
        <v>595</v>
      </c>
      <c r="M3063" s="6">
        <v>3188884392</v>
      </c>
      <c r="N3063" s="6" t="s">
        <v>596</v>
      </c>
      <c r="O3063" s="9" t="s">
        <v>597</v>
      </c>
      <c r="P3063" s="6">
        <v>7200</v>
      </c>
      <c r="Q3063" s="6">
        <v>8200</v>
      </c>
      <c r="R3063" s="6">
        <v>19600</v>
      </c>
      <c r="S3063" s="6">
        <v>26000</v>
      </c>
      <c r="T3063" s="6">
        <v>29800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7.1031271169999997</v>
      </c>
      <c r="AB3063" s="6">
        <v>-73.188611600000002</v>
      </c>
      <c r="AC3063" s="9" t="s">
        <v>15</v>
      </c>
      <c r="AD3063" s="6">
        <v>0</v>
      </c>
      <c r="AE3063" s="6" t="str">
        <f>MID(TablaPivotFinal[[#This Row],[Fecha]],1,4)</f>
        <v>2016</v>
      </c>
      <c r="AF3063" s="6" t="str">
        <f>MID(TablaPivotFinal[[#This Row],[Fecha]],5,3)</f>
        <v>Ago</v>
      </c>
      <c r="AG3063" s="9">
        <v>0</v>
      </c>
      <c r="AH3063" s="10">
        <v>0</v>
      </c>
      <c r="AI3063" t="s">
        <v>1106</v>
      </c>
      <c r="AJ3063" t="s">
        <v>871</v>
      </c>
      <c r="AK3063" t="s">
        <v>1234</v>
      </c>
    </row>
    <row r="3064" spans="1:37" x14ac:dyDescent="0.3">
      <c r="A3064" t="str">
        <f t="shared" si="141"/>
        <v>LEBRIJA-DEPARTAMENTO</v>
      </c>
      <c r="B3064" t="str">
        <f t="shared" si="142"/>
        <v>2016Dic</v>
      </c>
      <c r="C3064" t="str">
        <f t="shared" si="143"/>
        <v>7.103127117-73.1886116</v>
      </c>
      <c r="D3064" s="7" t="s">
        <v>591</v>
      </c>
      <c r="E3064" s="5">
        <v>6602</v>
      </c>
      <c r="F3064" s="7" t="s">
        <v>532</v>
      </c>
      <c r="G3064" s="5">
        <v>68</v>
      </c>
      <c r="H3064" s="7" t="s">
        <v>592</v>
      </c>
      <c r="I3064" s="7" t="s">
        <v>593</v>
      </c>
      <c r="J3064" s="7" t="s">
        <v>3</v>
      </c>
      <c r="K3064" s="7" t="s">
        <v>594</v>
      </c>
      <c r="L3064" s="7" t="s">
        <v>595</v>
      </c>
      <c r="M3064" s="5">
        <v>3188884392</v>
      </c>
      <c r="N3064" s="5" t="s">
        <v>596</v>
      </c>
      <c r="O3064" s="7" t="s">
        <v>597</v>
      </c>
      <c r="P3064" s="5">
        <v>7200</v>
      </c>
      <c r="Q3064" s="5">
        <v>8200</v>
      </c>
      <c r="R3064" s="5">
        <v>19600</v>
      </c>
      <c r="S3064" s="5">
        <v>26000</v>
      </c>
      <c r="T3064" s="5">
        <v>29800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7.1031271169999997</v>
      </c>
      <c r="AB3064" s="5">
        <v>-73.188611600000002</v>
      </c>
      <c r="AC3064" s="7" t="s">
        <v>17</v>
      </c>
      <c r="AD3064" s="5">
        <v>0</v>
      </c>
      <c r="AE3064" s="5" t="str">
        <f>MID(TablaPivotFinal[[#This Row],[Fecha]],1,4)</f>
        <v>2016</v>
      </c>
      <c r="AF3064" s="5" t="str">
        <f>MID(TablaPivotFinal[[#This Row],[Fecha]],5,3)</f>
        <v>Dic</v>
      </c>
      <c r="AG3064" s="7">
        <v>0</v>
      </c>
      <c r="AH3064" s="8">
        <v>0</v>
      </c>
      <c r="AI3064" t="s">
        <v>1106</v>
      </c>
      <c r="AJ3064" t="s">
        <v>875</v>
      </c>
      <c r="AK3064" t="s">
        <v>1234</v>
      </c>
    </row>
    <row r="3065" spans="1:37" x14ac:dyDescent="0.3">
      <c r="A3065" t="str">
        <f t="shared" si="141"/>
        <v>LEBRIJA-DEPARTAMENTO</v>
      </c>
      <c r="B3065" t="str">
        <f t="shared" si="142"/>
        <v>2016Ene</v>
      </c>
      <c r="C3065" t="str">
        <f t="shared" si="143"/>
        <v>7.103127117-73.1886116</v>
      </c>
      <c r="D3065" s="9" t="s">
        <v>591</v>
      </c>
      <c r="E3065" s="6">
        <v>6602</v>
      </c>
      <c r="F3065" s="9" t="s">
        <v>532</v>
      </c>
      <c r="G3065" s="6">
        <v>68</v>
      </c>
      <c r="H3065" s="9" t="s">
        <v>592</v>
      </c>
      <c r="I3065" s="9" t="s">
        <v>593</v>
      </c>
      <c r="J3065" s="9" t="s">
        <v>3</v>
      </c>
      <c r="K3065" s="9" t="s">
        <v>594</v>
      </c>
      <c r="L3065" s="9" t="s">
        <v>595</v>
      </c>
      <c r="M3065" s="6">
        <v>3188884392</v>
      </c>
      <c r="N3065" s="6" t="s">
        <v>596</v>
      </c>
      <c r="O3065" s="9" t="s">
        <v>597</v>
      </c>
      <c r="P3065" s="6">
        <v>7200</v>
      </c>
      <c r="Q3065" s="6">
        <v>8200</v>
      </c>
      <c r="R3065" s="6">
        <v>19600</v>
      </c>
      <c r="S3065" s="6">
        <v>26000</v>
      </c>
      <c r="T3065" s="6">
        <v>29800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7.1031271169999997</v>
      </c>
      <c r="AB3065" s="6">
        <v>-73.188611600000002</v>
      </c>
      <c r="AC3065" s="9" t="s">
        <v>19</v>
      </c>
      <c r="AD3065" s="6">
        <v>1632784850</v>
      </c>
      <c r="AE3065" s="6" t="str">
        <f>MID(TablaPivotFinal[[#This Row],[Fecha]],1,4)</f>
        <v>2016</v>
      </c>
      <c r="AF3065" s="6" t="str">
        <f>MID(TablaPivotFinal[[#This Row],[Fecha]],5,3)</f>
        <v>Ene</v>
      </c>
      <c r="AG3065" s="9">
        <v>1632784850</v>
      </c>
      <c r="AH3065" s="10">
        <v>248170</v>
      </c>
      <c r="AI3065" t="s">
        <v>1106</v>
      </c>
      <c r="AJ3065" t="s">
        <v>864</v>
      </c>
      <c r="AK3065" t="s">
        <v>1234</v>
      </c>
    </row>
    <row r="3066" spans="1:37" x14ac:dyDescent="0.3">
      <c r="A3066" t="str">
        <f t="shared" si="141"/>
        <v>LEBRIJA-DEPARTAMENTO</v>
      </c>
      <c r="B3066" t="str">
        <f t="shared" si="142"/>
        <v>2016Feb</v>
      </c>
      <c r="C3066" t="str">
        <f t="shared" si="143"/>
        <v>7.103127117-73.1886116</v>
      </c>
      <c r="D3066" s="7" t="s">
        <v>591</v>
      </c>
      <c r="E3066" s="5">
        <v>6602</v>
      </c>
      <c r="F3066" s="7" t="s">
        <v>532</v>
      </c>
      <c r="G3066" s="5">
        <v>68</v>
      </c>
      <c r="H3066" s="7" t="s">
        <v>592</v>
      </c>
      <c r="I3066" s="7" t="s">
        <v>593</v>
      </c>
      <c r="J3066" s="7" t="s">
        <v>3</v>
      </c>
      <c r="K3066" s="7" t="s">
        <v>594</v>
      </c>
      <c r="L3066" s="7" t="s">
        <v>595</v>
      </c>
      <c r="M3066" s="5">
        <v>3188884392</v>
      </c>
      <c r="N3066" s="5" t="s">
        <v>596</v>
      </c>
      <c r="O3066" s="7" t="s">
        <v>597</v>
      </c>
      <c r="P3066" s="5">
        <v>7200</v>
      </c>
      <c r="Q3066" s="5">
        <v>8200</v>
      </c>
      <c r="R3066" s="5">
        <v>19600</v>
      </c>
      <c r="S3066" s="5">
        <v>26000</v>
      </c>
      <c r="T3066" s="5">
        <v>29800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7.1031271169999997</v>
      </c>
      <c r="AB3066" s="5">
        <v>-73.188611600000002</v>
      </c>
      <c r="AC3066" s="7" t="s">
        <v>21</v>
      </c>
      <c r="AD3066" s="5">
        <v>1516590650</v>
      </c>
      <c r="AE3066" s="5" t="str">
        <f>MID(TablaPivotFinal[[#This Row],[Fecha]],1,4)</f>
        <v>2016</v>
      </c>
      <c r="AF3066" s="5" t="str">
        <f>MID(TablaPivotFinal[[#This Row],[Fecha]],5,3)</f>
        <v>Feb</v>
      </c>
      <c r="AG3066" s="7">
        <v>1516590650</v>
      </c>
      <c r="AH3066" s="8">
        <v>223071</v>
      </c>
      <c r="AI3066" t="s">
        <v>1106</v>
      </c>
      <c r="AJ3066" t="s">
        <v>865</v>
      </c>
      <c r="AK3066" t="s">
        <v>1234</v>
      </c>
    </row>
    <row r="3067" spans="1:37" x14ac:dyDescent="0.3">
      <c r="A3067" t="str">
        <f t="shared" si="141"/>
        <v>LEBRIJA-DEPARTAMENTO</v>
      </c>
      <c r="B3067" t="str">
        <f t="shared" si="142"/>
        <v>2016Jul</v>
      </c>
      <c r="C3067" t="str">
        <f t="shared" si="143"/>
        <v>7.103127117-73.1886116</v>
      </c>
      <c r="D3067" s="9" t="s">
        <v>591</v>
      </c>
      <c r="E3067" s="6">
        <v>6602</v>
      </c>
      <c r="F3067" s="9" t="s">
        <v>532</v>
      </c>
      <c r="G3067" s="6">
        <v>68</v>
      </c>
      <c r="H3067" s="9" t="s">
        <v>592</v>
      </c>
      <c r="I3067" s="9" t="s">
        <v>593</v>
      </c>
      <c r="J3067" s="9" t="s">
        <v>3</v>
      </c>
      <c r="K3067" s="9" t="s">
        <v>594</v>
      </c>
      <c r="L3067" s="9" t="s">
        <v>595</v>
      </c>
      <c r="M3067" s="6">
        <v>3188884392</v>
      </c>
      <c r="N3067" s="6" t="s">
        <v>596</v>
      </c>
      <c r="O3067" s="9" t="s">
        <v>597</v>
      </c>
      <c r="P3067" s="6">
        <v>7200</v>
      </c>
      <c r="Q3067" s="6">
        <v>8200</v>
      </c>
      <c r="R3067" s="6">
        <v>19600</v>
      </c>
      <c r="S3067" s="6">
        <v>26000</v>
      </c>
      <c r="T3067" s="6">
        <v>29800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7.1031271169999997</v>
      </c>
      <c r="AB3067" s="6">
        <v>-73.188611600000002</v>
      </c>
      <c r="AC3067" s="9" t="s">
        <v>23</v>
      </c>
      <c r="AD3067" s="6">
        <v>0</v>
      </c>
      <c r="AE3067" s="6" t="str">
        <f>MID(TablaPivotFinal[[#This Row],[Fecha]],1,4)</f>
        <v>2016</v>
      </c>
      <c r="AF3067" s="6" t="str">
        <f>MID(TablaPivotFinal[[#This Row],[Fecha]],5,3)</f>
        <v>Jul</v>
      </c>
      <c r="AG3067" s="9">
        <v>0</v>
      </c>
      <c r="AH3067" s="10">
        <v>0</v>
      </c>
      <c r="AI3067" t="s">
        <v>1106</v>
      </c>
      <c r="AJ3067" t="s">
        <v>870</v>
      </c>
      <c r="AK3067" t="s">
        <v>1234</v>
      </c>
    </row>
    <row r="3068" spans="1:37" x14ac:dyDescent="0.3">
      <c r="A3068" t="str">
        <f t="shared" si="141"/>
        <v>LEBRIJA-DEPARTAMENTO</v>
      </c>
      <c r="B3068" t="str">
        <f t="shared" si="142"/>
        <v>2016Jun</v>
      </c>
      <c r="C3068" t="str">
        <f t="shared" si="143"/>
        <v>7.103127117-73.1886116</v>
      </c>
      <c r="D3068" s="7" t="s">
        <v>591</v>
      </c>
      <c r="E3068" s="5">
        <v>6602</v>
      </c>
      <c r="F3068" s="7" t="s">
        <v>532</v>
      </c>
      <c r="G3068" s="5">
        <v>68</v>
      </c>
      <c r="H3068" s="7" t="s">
        <v>592</v>
      </c>
      <c r="I3068" s="7" t="s">
        <v>593</v>
      </c>
      <c r="J3068" s="7" t="s">
        <v>3</v>
      </c>
      <c r="K3068" s="7" t="s">
        <v>594</v>
      </c>
      <c r="L3068" s="7" t="s">
        <v>595</v>
      </c>
      <c r="M3068" s="5">
        <v>3188884392</v>
      </c>
      <c r="N3068" s="5" t="s">
        <v>596</v>
      </c>
      <c r="O3068" s="7" t="s">
        <v>597</v>
      </c>
      <c r="P3068" s="5">
        <v>7200</v>
      </c>
      <c r="Q3068" s="5">
        <v>8200</v>
      </c>
      <c r="R3068" s="5">
        <v>19600</v>
      </c>
      <c r="S3068" s="5">
        <v>26000</v>
      </c>
      <c r="T3068" s="5">
        <v>29800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7.1031271169999997</v>
      </c>
      <c r="AB3068" s="5">
        <v>-73.188611600000002</v>
      </c>
      <c r="AC3068" s="7" t="s">
        <v>25</v>
      </c>
      <c r="AD3068" s="5">
        <v>0</v>
      </c>
      <c r="AE3068" s="5" t="str">
        <f>MID(TablaPivotFinal[[#This Row],[Fecha]],1,4)</f>
        <v>2016</v>
      </c>
      <c r="AF3068" s="5" t="str">
        <f>MID(TablaPivotFinal[[#This Row],[Fecha]],5,3)</f>
        <v>Jun</v>
      </c>
      <c r="AG3068" s="7">
        <v>0</v>
      </c>
      <c r="AH3068" s="8">
        <v>0</v>
      </c>
      <c r="AI3068" t="s">
        <v>1106</v>
      </c>
      <c r="AJ3068" t="s">
        <v>869</v>
      </c>
      <c r="AK3068" t="s">
        <v>1234</v>
      </c>
    </row>
    <row r="3069" spans="1:37" x14ac:dyDescent="0.3">
      <c r="A3069" t="str">
        <f t="shared" si="141"/>
        <v>LEBRIJA-DEPARTAMENTO</v>
      </c>
      <c r="B3069" t="str">
        <f t="shared" si="142"/>
        <v>2016Mar</v>
      </c>
      <c r="C3069" t="str">
        <f t="shared" si="143"/>
        <v>7.103127117-73.1886116</v>
      </c>
      <c r="D3069" s="9" t="s">
        <v>591</v>
      </c>
      <c r="E3069" s="6">
        <v>6602</v>
      </c>
      <c r="F3069" s="9" t="s">
        <v>532</v>
      </c>
      <c r="G3069" s="6">
        <v>68</v>
      </c>
      <c r="H3069" s="9" t="s">
        <v>592</v>
      </c>
      <c r="I3069" s="9" t="s">
        <v>593</v>
      </c>
      <c r="J3069" s="9" t="s">
        <v>3</v>
      </c>
      <c r="K3069" s="9" t="s">
        <v>594</v>
      </c>
      <c r="L3069" s="9" t="s">
        <v>595</v>
      </c>
      <c r="M3069" s="6">
        <v>3188884392</v>
      </c>
      <c r="N3069" s="6" t="s">
        <v>596</v>
      </c>
      <c r="O3069" s="9" t="s">
        <v>597</v>
      </c>
      <c r="P3069" s="6">
        <v>7200</v>
      </c>
      <c r="Q3069" s="6">
        <v>8200</v>
      </c>
      <c r="R3069" s="6">
        <v>19600</v>
      </c>
      <c r="S3069" s="6">
        <v>26000</v>
      </c>
      <c r="T3069" s="6">
        <v>29800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7.1031271169999997</v>
      </c>
      <c r="AB3069" s="6">
        <v>-73.188611600000002</v>
      </c>
      <c r="AC3069" s="9" t="s">
        <v>27</v>
      </c>
      <c r="AD3069" s="6">
        <v>1606434800</v>
      </c>
      <c r="AE3069" s="6" t="str">
        <f>MID(TablaPivotFinal[[#This Row],[Fecha]],1,4)</f>
        <v>2016</v>
      </c>
      <c r="AF3069" s="6" t="str">
        <f>MID(TablaPivotFinal[[#This Row],[Fecha]],5,3)</f>
        <v>Mar</v>
      </c>
      <c r="AG3069" s="9">
        <v>1606434800</v>
      </c>
      <c r="AH3069" s="10">
        <v>238804</v>
      </c>
      <c r="AI3069" t="s">
        <v>1106</v>
      </c>
      <c r="AJ3069" t="s">
        <v>866</v>
      </c>
      <c r="AK3069" t="s">
        <v>1234</v>
      </c>
    </row>
    <row r="3070" spans="1:37" x14ac:dyDescent="0.3">
      <c r="A3070" t="str">
        <f t="shared" si="141"/>
        <v>LEBRIJA-DEPARTAMENTO</v>
      </c>
      <c r="B3070" t="str">
        <f t="shared" si="142"/>
        <v>2016May</v>
      </c>
      <c r="C3070" t="str">
        <f t="shared" si="143"/>
        <v>7.103127117-73.1886116</v>
      </c>
      <c r="D3070" s="7" t="s">
        <v>591</v>
      </c>
      <c r="E3070" s="5">
        <v>6602</v>
      </c>
      <c r="F3070" s="7" t="s">
        <v>532</v>
      </c>
      <c r="G3070" s="5">
        <v>68</v>
      </c>
      <c r="H3070" s="7" t="s">
        <v>592</v>
      </c>
      <c r="I3070" s="7" t="s">
        <v>593</v>
      </c>
      <c r="J3070" s="7" t="s">
        <v>3</v>
      </c>
      <c r="K3070" s="7" t="s">
        <v>594</v>
      </c>
      <c r="L3070" s="7" t="s">
        <v>595</v>
      </c>
      <c r="M3070" s="5">
        <v>3188884392</v>
      </c>
      <c r="N3070" s="5" t="s">
        <v>596</v>
      </c>
      <c r="O3070" s="7" t="s">
        <v>597</v>
      </c>
      <c r="P3070" s="5">
        <v>7200</v>
      </c>
      <c r="Q3070" s="5">
        <v>8200</v>
      </c>
      <c r="R3070" s="5">
        <v>19600</v>
      </c>
      <c r="S3070" s="5">
        <v>26000</v>
      </c>
      <c r="T3070" s="5">
        <v>29800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7.1031271169999997</v>
      </c>
      <c r="AB3070" s="5">
        <v>-73.188611600000002</v>
      </c>
      <c r="AC3070" s="7" t="s">
        <v>29</v>
      </c>
      <c r="AD3070" s="5">
        <v>0</v>
      </c>
      <c r="AE3070" s="5" t="str">
        <f>MID(TablaPivotFinal[[#This Row],[Fecha]],1,4)</f>
        <v>2016</v>
      </c>
      <c r="AF3070" s="5" t="str">
        <f>MID(TablaPivotFinal[[#This Row],[Fecha]],5,3)</f>
        <v>May</v>
      </c>
      <c r="AG3070" s="7">
        <v>0</v>
      </c>
      <c r="AH3070" s="8">
        <v>0</v>
      </c>
      <c r="AI3070" t="s">
        <v>1106</v>
      </c>
      <c r="AJ3070" t="s">
        <v>868</v>
      </c>
      <c r="AK3070" t="s">
        <v>1234</v>
      </c>
    </row>
    <row r="3071" spans="1:37" x14ac:dyDescent="0.3">
      <c r="A3071" t="str">
        <f t="shared" si="141"/>
        <v>LEBRIJA-DEPARTAMENTO</v>
      </c>
      <c r="B3071" t="str">
        <f t="shared" si="142"/>
        <v>2016Nov</v>
      </c>
      <c r="C3071" t="str">
        <f t="shared" si="143"/>
        <v>7.103127117-73.1886116</v>
      </c>
      <c r="D3071" s="9" t="s">
        <v>591</v>
      </c>
      <c r="E3071" s="6">
        <v>6602</v>
      </c>
      <c r="F3071" s="9" t="s">
        <v>532</v>
      </c>
      <c r="G3071" s="6">
        <v>68</v>
      </c>
      <c r="H3071" s="9" t="s">
        <v>592</v>
      </c>
      <c r="I3071" s="9" t="s">
        <v>593</v>
      </c>
      <c r="J3071" s="9" t="s">
        <v>3</v>
      </c>
      <c r="K3071" s="9" t="s">
        <v>594</v>
      </c>
      <c r="L3071" s="9" t="s">
        <v>595</v>
      </c>
      <c r="M3071" s="6">
        <v>3188884392</v>
      </c>
      <c r="N3071" s="6" t="s">
        <v>596</v>
      </c>
      <c r="O3071" s="9" t="s">
        <v>597</v>
      </c>
      <c r="P3071" s="6">
        <v>7200</v>
      </c>
      <c r="Q3071" s="6">
        <v>8200</v>
      </c>
      <c r="R3071" s="6">
        <v>19600</v>
      </c>
      <c r="S3071" s="6">
        <v>26000</v>
      </c>
      <c r="T3071" s="6">
        <v>29800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7.1031271169999997</v>
      </c>
      <c r="AB3071" s="6">
        <v>-73.188611600000002</v>
      </c>
      <c r="AC3071" s="9" t="s">
        <v>31</v>
      </c>
      <c r="AD3071" s="6">
        <v>0</v>
      </c>
      <c r="AE3071" s="6" t="str">
        <f>MID(TablaPivotFinal[[#This Row],[Fecha]],1,4)</f>
        <v>2016</v>
      </c>
      <c r="AF3071" s="6" t="str">
        <f>MID(TablaPivotFinal[[#This Row],[Fecha]],5,3)</f>
        <v>Nov</v>
      </c>
      <c r="AG3071" s="9">
        <v>0</v>
      </c>
      <c r="AH3071" s="10">
        <v>0</v>
      </c>
      <c r="AI3071" t="s">
        <v>1106</v>
      </c>
      <c r="AJ3071" t="s">
        <v>874</v>
      </c>
      <c r="AK3071" t="s">
        <v>1234</v>
      </c>
    </row>
    <row r="3072" spans="1:37" x14ac:dyDescent="0.3">
      <c r="A3072" t="str">
        <f t="shared" si="141"/>
        <v>LEBRIJA-DEPARTAMENTO</v>
      </c>
      <c r="B3072" t="str">
        <f t="shared" si="142"/>
        <v>2016Oct</v>
      </c>
      <c r="C3072" t="str">
        <f t="shared" si="143"/>
        <v>7.103127117-73.1886116</v>
      </c>
      <c r="D3072" s="7" t="s">
        <v>591</v>
      </c>
      <c r="E3072" s="5">
        <v>6602</v>
      </c>
      <c r="F3072" s="7" t="s">
        <v>532</v>
      </c>
      <c r="G3072" s="5">
        <v>68</v>
      </c>
      <c r="H3072" s="7" t="s">
        <v>592</v>
      </c>
      <c r="I3072" s="7" t="s">
        <v>593</v>
      </c>
      <c r="J3072" s="7" t="s">
        <v>3</v>
      </c>
      <c r="K3072" s="7" t="s">
        <v>594</v>
      </c>
      <c r="L3072" s="7" t="s">
        <v>595</v>
      </c>
      <c r="M3072" s="5">
        <v>3188884392</v>
      </c>
      <c r="N3072" s="5" t="s">
        <v>596</v>
      </c>
      <c r="O3072" s="7" t="s">
        <v>597</v>
      </c>
      <c r="P3072" s="5">
        <v>7200</v>
      </c>
      <c r="Q3072" s="5">
        <v>8200</v>
      </c>
      <c r="R3072" s="5">
        <v>19600</v>
      </c>
      <c r="S3072" s="5">
        <v>26000</v>
      </c>
      <c r="T3072" s="5">
        <v>29800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7.1031271169999997</v>
      </c>
      <c r="AB3072" s="5">
        <v>-73.188611600000002</v>
      </c>
      <c r="AC3072" s="7" t="s">
        <v>33</v>
      </c>
      <c r="AD3072" s="5">
        <v>0</v>
      </c>
      <c r="AE3072" s="5" t="str">
        <f>MID(TablaPivotFinal[[#This Row],[Fecha]],1,4)</f>
        <v>2016</v>
      </c>
      <c r="AF3072" s="5" t="str">
        <f>MID(TablaPivotFinal[[#This Row],[Fecha]],5,3)</f>
        <v>Oct</v>
      </c>
      <c r="AG3072" s="7">
        <v>0</v>
      </c>
      <c r="AH3072" s="8">
        <v>0</v>
      </c>
      <c r="AI3072" t="s">
        <v>1106</v>
      </c>
      <c r="AJ3072" t="s">
        <v>873</v>
      </c>
      <c r="AK3072" t="s">
        <v>1234</v>
      </c>
    </row>
    <row r="3073" spans="1:37" x14ac:dyDescent="0.3">
      <c r="A3073" t="str">
        <f t="shared" si="141"/>
        <v>LEBRIJA-DEPARTAMENTO</v>
      </c>
      <c r="B3073" t="str">
        <f t="shared" si="142"/>
        <v>2016Sep</v>
      </c>
      <c r="C3073" t="str">
        <f t="shared" si="143"/>
        <v>7.103127117-73.1886116</v>
      </c>
      <c r="D3073" s="9" t="s">
        <v>591</v>
      </c>
      <c r="E3073" s="6">
        <v>6602</v>
      </c>
      <c r="F3073" s="9" t="s">
        <v>532</v>
      </c>
      <c r="G3073" s="6">
        <v>68</v>
      </c>
      <c r="H3073" s="9" t="s">
        <v>592</v>
      </c>
      <c r="I3073" s="9" t="s">
        <v>593</v>
      </c>
      <c r="J3073" s="9" t="s">
        <v>3</v>
      </c>
      <c r="K3073" s="9" t="s">
        <v>594</v>
      </c>
      <c r="L3073" s="9" t="s">
        <v>595</v>
      </c>
      <c r="M3073" s="6">
        <v>3188884392</v>
      </c>
      <c r="N3073" s="6" t="s">
        <v>596</v>
      </c>
      <c r="O3073" s="9" t="s">
        <v>597</v>
      </c>
      <c r="P3073" s="6">
        <v>7200</v>
      </c>
      <c r="Q3073" s="6">
        <v>8200</v>
      </c>
      <c r="R3073" s="6">
        <v>19600</v>
      </c>
      <c r="S3073" s="6">
        <v>26000</v>
      </c>
      <c r="T3073" s="6">
        <v>29800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7.1031271169999997</v>
      </c>
      <c r="AB3073" s="6">
        <v>-73.188611600000002</v>
      </c>
      <c r="AC3073" s="9" t="s">
        <v>35</v>
      </c>
      <c r="AD3073" s="6">
        <v>0</v>
      </c>
      <c r="AE3073" s="6" t="str">
        <f>MID(TablaPivotFinal[[#This Row],[Fecha]],1,4)</f>
        <v>2016</v>
      </c>
      <c r="AF3073" s="6" t="str">
        <f>MID(TablaPivotFinal[[#This Row],[Fecha]],5,3)</f>
        <v>Sep</v>
      </c>
      <c r="AG3073" s="9">
        <v>0</v>
      </c>
      <c r="AH3073" s="10">
        <v>0</v>
      </c>
      <c r="AI3073" t="s">
        <v>1106</v>
      </c>
      <c r="AJ3073" t="s">
        <v>872</v>
      </c>
      <c r="AK3073" t="s">
        <v>1234</v>
      </c>
    </row>
    <row r="3074" spans="1:37" x14ac:dyDescent="0.3">
      <c r="A3074" t="str">
        <f t="shared" ref="A3074:A3137" si="144">_xlfn.CONCAT(H3074,"-",D3074)</f>
        <v>LEBRIJA-DEPARTAMENTO</v>
      </c>
      <c r="B3074" t="str">
        <f t="shared" si="142"/>
        <v>2017Abr</v>
      </c>
      <c r="C3074" t="str">
        <f t="shared" si="143"/>
        <v>7.103127117-73.1886116</v>
      </c>
      <c r="D3074" s="7" t="s">
        <v>591</v>
      </c>
      <c r="E3074" s="5">
        <v>6602</v>
      </c>
      <c r="F3074" s="7" t="s">
        <v>532</v>
      </c>
      <c r="G3074" s="5">
        <v>68</v>
      </c>
      <c r="H3074" s="7" t="s">
        <v>592</v>
      </c>
      <c r="I3074" s="7" t="s">
        <v>593</v>
      </c>
      <c r="J3074" s="7" t="s">
        <v>3</v>
      </c>
      <c r="K3074" s="7" t="s">
        <v>594</v>
      </c>
      <c r="L3074" s="7" t="s">
        <v>595</v>
      </c>
      <c r="M3074" s="5">
        <v>3188884392</v>
      </c>
      <c r="N3074" s="5" t="s">
        <v>596</v>
      </c>
      <c r="O3074" s="7" t="s">
        <v>597</v>
      </c>
      <c r="P3074" s="5">
        <v>7200</v>
      </c>
      <c r="Q3074" s="5">
        <v>8200</v>
      </c>
      <c r="R3074" s="5">
        <v>19600</v>
      </c>
      <c r="S3074" s="5">
        <v>26000</v>
      </c>
      <c r="T3074" s="5">
        <v>29800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7.1031271169999997</v>
      </c>
      <c r="AB3074" s="5">
        <v>-73.188611600000002</v>
      </c>
      <c r="AC3074" s="7" t="s">
        <v>37</v>
      </c>
      <c r="AD3074" s="5">
        <v>0</v>
      </c>
      <c r="AE3074" s="5" t="str">
        <f>MID(TablaPivotFinal[[#This Row],[Fecha]],1,4)</f>
        <v>2017</v>
      </c>
      <c r="AF3074" s="5" t="str">
        <f>MID(TablaPivotFinal[[#This Row],[Fecha]],5,3)</f>
        <v>Abr</v>
      </c>
      <c r="AG3074" s="7">
        <v>0</v>
      </c>
      <c r="AH3074" s="8">
        <v>0</v>
      </c>
      <c r="AI3074" t="s">
        <v>1106</v>
      </c>
      <c r="AJ3074" t="s">
        <v>879</v>
      </c>
      <c r="AK3074" t="s">
        <v>1234</v>
      </c>
    </row>
    <row r="3075" spans="1:37" x14ac:dyDescent="0.3">
      <c r="A3075" t="str">
        <f t="shared" si="144"/>
        <v>LEBRIJA-DEPARTAMENTO</v>
      </c>
      <c r="B3075" t="str">
        <f t="shared" ref="B3075:B3138" si="145">_xlfn.CONCAT(AE3075,AF3075)</f>
        <v>2017Ago</v>
      </c>
      <c r="C3075" t="str">
        <f t="shared" ref="C3075:C3138" si="146">_xlfn.CONCAT(AA3075,AB3075)</f>
        <v>7.103127117-73.1886116</v>
      </c>
      <c r="D3075" s="9" t="s">
        <v>591</v>
      </c>
      <c r="E3075" s="6">
        <v>6602</v>
      </c>
      <c r="F3075" s="9" t="s">
        <v>532</v>
      </c>
      <c r="G3075" s="6">
        <v>68</v>
      </c>
      <c r="H3075" s="9" t="s">
        <v>592</v>
      </c>
      <c r="I3075" s="9" t="s">
        <v>593</v>
      </c>
      <c r="J3075" s="9" t="s">
        <v>3</v>
      </c>
      <c r="K3075" s="9" t="s">
        <v>594</v>
      </c>
      <c r="L3075" s="9" t="s">
        <v>595</v>
      </c>
      <c r="M3075" s="6">
        <v>3188884392</v>
      </c>
      <c r="N3075" s="6" t="s">
        <v>596</v>
      </c>
      <c r="O3075" s="9" t="s">
        <v>597</v>
      </c>
      <c r="P3075" s="6">
        <v>7200</v>
      </c>
      <c r="Q3075" s="6">
        <v>8200</v>
      </c>
      <c r="R3075" s="6">
        <v>19600</v>
      </c>
      <c r="S3075" s="6">
        <v>26000</v>
      </c>
      <c r="T3075" s="6">
        <v>29800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7.1031271169999997</v>
      </c>
      <c r="AB3075" s="6">
        <v>-73.188611600000002</v>
      </c>
      <c r="AC3075" s="9" t="s">
        <v>39</v>
      </c>
      <c r="AD3075" s="6">
        <v>0</v>
      </c>
      <c r="AE3075" s="6" t="str">
        <f>MID(TablaPivotFinal[[#This Row],[Fecha]],1,4)</f>
        <v>2017</v>
      </c>
      <c r="AF3075" s="6" t="str">
        <f>MID(TablaPivotFinal[[#This Row],[Fecha]],5,3)</f>
        <v>Ago</v>
      </c>
      <c r="AG3075" s="9">
        <v>0</v>
      </c>
      <c r="AH3075" s="10">
        <v>0</v>
      </c>
      <c r="AI3075" t="s">
        <v>1106</v>
      </c>
      <c r="AJ3075" t="s">
        <v>883</v>
      </c>
      <c r="AK3075" t="s">
        <v>1234</v>
      </c>
    </row>
    <row r="3076" spans="1:37" x14ac:dyDescent="0.3">
      <c r="A3076" t="str">
        <f t="shared" si="144"/>
        <v>LEBRIJA-DEPARTAMENTO</v>
      </c>
      <c r="B3076" t="str">
        <f t="shared" si="145"/>
        <v>2017Dic</v>
      </c>
      <c r="C3076" t="str">
        <f t="shared" si="146"/>
        <v>7.103127117-73.1886116</v>
      </c>
      <c r="D3076" s="7" t="s">
        <v>591</v>
      </c>
      <c r="E3076" s="5">
        <v>6602</v>
      </c>
      <c r="F3076" s="7" t="s">
        <v>532</v>
      </c>
      <c r="G3076" s="5">
        <v>68</v>
      </c>
      <c r="H3076" s="7" t="s">
        <v>592</v>
      </c>
      <c r="I3076" s="7" t="s">
        <v>593</v>
      </c>
      <c r="J3076" s="7" t="s">
        <v>3</v>
      </c>
      <c r="K3076" s="7" t="s">
        <v>594</v>
      </c>
      <c r="L3076" s="7" t="s">
        <v>595</v>
      </c>
      <c r="M3076" s="5">
        <v>3188884392</v>
      </c>
      <c r="N3076" s="5" t="s">
        <v>596</v>
      </c>
      <c r="O3076" s="7" t="s">
        <v>597</v>
      </c>
      <c r="P3076" s="5">
        <v>7200</v>
      </c>
      <c r="Q3076" s="5">
        <v>8200</v>
      </c>
      <c r="R3076" s="5">
        <v>19600</v>
      </c>
      <c r="S3076" s="5">
        <v>26000</v>
      </c>
      <c r="T3076" s="5">
        <v>29800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7.1031271169999997</v>
      </c>
      <c r="AB3076" s="5">
        <v>-73.188611600000002</v>
      </c>
      <c r="AC3076" s="7" t="s">
        <v>41</v>
      </c>
      <c r="AD3076" s="5">
        <v>0</v>
      </c>
      <c r="AE3076" s="5" t="str">
        <f>MID(TablaPivotFinal[[#This Row],[Fecha]],1,4)</f>
        <v>2017</v>
      </c>
      <c r="AF3076" s="5" t="str">
        <f>MID(TablaPivotFinal[[#This Row],[Fecha]],5,3)</f>
        <v>Dic</v>
      </c>
      <c r="AG3076" s="7">
        <v>0</v>
      </c>
      <c r="AH3076" s="8">
        <v>0</v>
      </c>
      <c r="AI3076" t="s">
        <v>1106</v>
      </c>
      <c r="AJ3076" t="s">
        <v>887</v>
      </c>
      <c r="AK3076" t="s">
        <v>1234</v>
      </c>
    </row>
    <row r="3077" spans="1:37" x14ac:dyDescent="0.3">
      <c r="A3077" t="str">
        <f t="shared" si="144"/>
        <v>LEBRIJA-DEPARTAMENTO</v>
      </c>
      <c r="B3077" t="str">
        <f t="shared" si="145"/>
        <v>2017Ene</v>
      </c>
      <c r="C3077" t="str">
        <f t="shared" si="146"/>
        <v>7.103127117-73.1886116</v>
      </c>
      <c r="D3077" s="9" t="s">
        <v>591</v>
      </c>
      <c r="E3077" s="6">
        <v>6602</v>
      </c>
      <c r="F3077" s="9" t="s">
        <v>532</v>
      </c>
      <c r="G3077" s="6">
        <v>68</v>
      </c>
      <c r="H3077" s="9" t="s">
        <v>592</v>
      </c>
      <c r="I3077" s="9" t="s">
        <v>593</v>
      </c>
      <c r="J3077" s="9" t="s">
        <v>3</v>
      </c>
      <c r="K3077" s="9" t="s">
        <v>594</v>
      </c>
      <c r="L3077" s="9" t="s">
        <v>595</v>
      </c>
      <c r="M3077" s="6">
        <v>3188884392</v>
      </c>
      <c r="N3077" s="6" t="s">
        <v>596</v>
      </c>
      <c r="O3077" s="9" t="s">
        <v>597</v>
      </c>
      <c r="P3077" s="6">
        <v>7200</v>
      </c>
      <c r="Q3077" s="6">
        <v>8200</v>
      </c>
      <c r="R3077" s="6">
        <v>19600</v>
      </c>
      <c r="S3077" s="6">
        <v>26000</v>
      </c>
      <c r="T3077" s="6">
        <v>29800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7.1031271169999997</v>
      </c>
      <c r="AB3077" s="6">
        <v>-73.188611600000002</v>
      </c>
      <c r="AC3077" s="9" t="s">
        <v>43</v>
      </c>
      <c r="AD3077" s="6">
        <v>0</v>
      </c>
      <c r="AE3077" s="6" t="str">
        <f>MID(TablaPivotFinal[[#This Row],[Fecha]],1,4)</f>
        <v>2017</v>
      </c>
      <c r="AF3077" s="6" t="str">
        <f>MID(TablaPivotFinal[[#This Row],[Fecha]],5,3)</f>
        <v>Ene</v>
      </c>
      <c r="AG3077" s="9">
        <v>0</v>
      </c>
      <c r="AH3077" s="10">
        <v>0</v>
      </c>
      <c r="AI3077" t="s">
        <v>1106</v>
      </c>
      <c r="AJ3077" t="s">
        <v>876</v>
      </c>
      <c r="AK3077" t="s">
        <v>1234</v>
      </c>
    </row>
    <row r="3078" spans="1:37" x14ac:dyDescent="0.3">
      <c r="A3078" t="str">
        <f t="shared" si="144"/>
        <v>LEBRIJA-DEPARTAMENTO</v>
      </c>
      <c r="B3078" t="str">
        <f t="shared" si="145"/>
        <v>2017Feb</v>
      </c>
      <c r="C3078" t="str">
        <f t="shared" si="146"/>
        <v>7.103127117-73.1886116</v>
      </c>
      <c r="D3078" s="7" t="s">
        <v>591</v>
      </c>
      <c r="E3078" s="5">
        <v>6602</v>
      </c>
      <c r="F3078" s="7" t="s">
        <v>532</v>
      </c>
      <c r="G3078" s="5">
        <v>68</v>
      </c>
      <c r="H3078" s="7" t="s">
        <v>592</v>
      </c>
      <c r="I3078" s="7" t="s">
        <v>593</v>
      </c>
      <c r="J3078" s="7" t="s">
        <v>3</v>
      </c>
      <c r="K3078" s="7" t="s">
        <v>594</v>
      </c>
      <c r="L3078" s="7" t="s">
        <v>595</v>
      </c>
      <c r="M3078" s="5">
        <v>3188884392</v>
      </c>
      <c r="N3078" s="5" t="s">
        <v>596</v>
      </c>
      <c r="O3078" s="7" t="s">
        <v>597</v>
      </c>
      <c r="P3078" s="5">
        <v>7200</v>
      </c>
      <c r="Q3078" s="5">
        <v>8200</v>
      </c>
      <c r="R3078" s="5">
        <v>19600</v>
      </c>
      <c r="S3078" s="5">
        <v>26000</v>
      </c>
      <c r="T3078" s="5">
        <v>29800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7.1031271169999997</v>
      </c>
      <c r="AB3078" s="5">
        <v>-73.188611600000002</v>
      </c>
      <c r="AC3078" s="7" t="s">
        <v>45</v>
      </c>
      <c r="AD3078" s="5">
        <v>0</v>
      </c>
      <c r="AE3078" s="5" t="str">
        <f>MID(TablaPivotFinal[[#This Row],[Fecha]],1,4)</f>
        <v>2017</v>
      </c>
      <c r="AF3078" s="5" t="str">
        <f>MID(TablaPivotFinal[[#This Row],[Fecha]],5,3)</f>
        <v>Feb</v>
      </c>
      <c r="AG3078" s="7">
        <v>0</v>
      </c>
      <c r="AH3078" s="8">
        <v>0</v>
      </c>
      <c r="AI3078" t="s">
        <v>1106</v>
      </c>
      <c r="AJ3078" t="s">
        <v>877</v>
      </c>
      <c r="AK3078" t="s">
        <v>1234</v>
      </c>
    </row>
    <row r="3079" spans="1:37" x14ac:dyDescent="0.3">
      <c r="A3079" t="str">
        <f t="shared" si="144"/>
        <v>LEBRIJA-DEPARTAMENTO</v>
      </c>
      <c r="B3079" t="str">
        <f t="shared" si="145"/>
        <v>2017Jul</v>
      </c>
      <c r="C3079" t="str">
        <f t="shared" si="146"/>
        <v>7.103127117-73.1886116</v>
      </c>
      <c r="D3079" s="9" t="s">
        <v>591</v>
      </c>
      <c r="E3079" s="6">
        <v>6602</v>
      </c>
      <c r="F3079" s="9" t="s">
        <v>532</v>
      </c>
      <c r="G3079" s="6">
        <v>68</v>
      </c>
      <c r="H3079" s="9" t="s">
        <v>592</v>
      </c>
      <c r="I3079" s="9" t="s">
        <v>593</v>
      </c>
      <c r="J3079" s="9" t="s">
        <v>3</v>
      </c>
      <c r="K3079" s="9" t="s">
        <v>594</v>
      </c>
      <c r="L3079" s="9" t="s">
        <v>595</v>
      </c>
      <c r="M3079" s="6">
        <v>3188884392</v>
      </c>
      <c r="N3079" s="6" t="s">
        <v>596</v>
      </c>
      <c r="O3079" s="9" t="s">
        <v>597</v>
      </c>
      <c r="P3079" s="6">
        <v>7200</v>
      </c>
      <c r="Q3079" s="6">
        <v>8200</v>
      </c>
      <c r="R3079" s="6">
        <v>19600</v>
      </c>
      <c r="S3079" s="6">
        <v>26000</v>
      </c>
      <c r="T3079" s="6">
        <v>29800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7.1031271169999997</v>
      </c>
      <c r="AB3079" s="6">
        <v>-73.188611600000002</v>
      </c>
      <c r="AC3079" s="9" t="s">
        <v>47</v>
      </c>
      <c r="AD3079" s="6">
        <v>0</v>
      </c>
      <c r="AE3079" s="6" t="str">
        <f>MID(TablaPivotFinal[[#This Row],[Fecha]],1,4)</f>
        <v>2017</v>
      </c>
      <c r="AF3079" s="6" t="str">
        <f>MID(TablaPivotFinal[[#This Row],[Fecha]],5,3)</f>
        <v>Jul</v>
      </c>
      <c r="AG3079" s="9">
        <v>0</v>
      </c>
      <c r="AH3079" s="10">
        <v>0</v>
      </c>
      <c r="AI3079" t="s">
        <v>1106</v>
      </c>
      <c r="AJ3079" t="s">
        <v>882</v>
      </c>
      <c r="AK3079" t="s">
        <v>1234</v>
      </c>
    </row>
    <row r="3080" spans="1:37" x14ac:dyDescent="0.3">
      <c r="A3080" t="str">
        <f t="shared" si="144"/>
        <v>LEBRIJA-DEPARTAMENTO</v>
      </c>
      <c r="B3080" t="str">
        <f t="shared" si="145"/>
        <v>2017Jun</v>
      </c>
      <c r="C3080" t="str">
        <f t="shared" si="146"/>
        <v>7.103127117-73.1886116</v>
      </c>
      <c r="D3080" s="7" t="s">
        <v>591</v>
      </c>
      <c r="E3080" s="5">
        <v>6602</v>
      </c>
      <c r="F3080" s="7" t="s">
        <v>532</v>
      </c>
      <c r="G3080" s="5">
        <v>68</v>
      </c>
      <c r="H3080" s="7" t="s">
        <v>592</v>
      </c>
      <c r="I3080" s="7" t="s">
        <v>593</v>
      </c>
      <c r="J3080" s="7" t="s">
        <v>3</v>
      </c>
      <c r="K3080" s="7" t="s">
        <v>594</v>
      </c>
      <c r="L3080" s="7" t="s">
        <v>595</v>
      </c>
      <c r="M3080" s="5">
        <v>3188884392</v>
      </c>
      <c r="N3080" s="5" t="s">
        <v>596</v>
      </c>
      <c r="O3080" s="7" t="s">
        <v>597</v>
      </c>
      <c r="P3080" s="5">
        <v>7200</v>
      </c>
      <c r="Q3080" s="5">
        <v>8200</v>
      </c>
      <c r="R3080" s="5">
        <v>19600</v>
      </c>
      <c r="S3080" s="5">
        <v>26000</v>
      </c>
      <c r="T3080" s="5">
        <v>29800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7.1031271169999997</v>
      </c>
      <c r="AB3080" s="5">
        <v>-73.188611600000002</v>
      </c>
      <c r="AC3080" s="7" t="s">
        <v>49</v>
      </c>
      <c r="AD3080" s="5">
        <v>0</v>
      </c>
      <c r="AE3080" s="5" t="str">
        <f>MID(TablaPivotFinal[[#This Row],[Fecha]],1,4)</f>
        <v>2017</v>
      </c>
      <c r="AF3080" s="5" t="str">
        <f>MID(TablaPivotFinal[[#This Row],[Fecha]],5,3)</f>
        <v>Jun</v>
      </c>
      <c r="AG3080" s="7">
        <v>0</v>
      </c>
      <c r="AH3080" s="8">
        <v>0</v>
      </c>
      <c r="AI3080" t="s">
        <v>1106</v>
      </c>
      <c r="AJ3080" t="s">
        <v>881</v>
      </c>
      <c r="AK3080" t="s">
        <v>1234</v>
      </c>
    </row>
    <row r="3081" spans="1:37" x14ac:dyDescent="0.3">
      <c r="A3081" t="str">
        <f t="shared" si="144"/>
        <v>LEBRIJA-DEPARTAMENTO</v>
      </c>
      <c r="B3081" t="str">
        <f t="shared" si="145"/>
        <v>2017Mar</v>
      </c>
      <c r="C3081" t="str">
        <f t="shared" si="146"/>
        <v>7.103127117-73.1886116</v>
      </c>
      <c r="D3081" s="9" t="s">
        <v>591</v>
      </c>
      <c r="E3081" s="6">
        <v>6602</v>
      </c>
      <c r="F3081" s="9" t="s">
        <v>532</v>
      </c>
      <c r="G3081" s="6">
        <v>68</v>
      </c>
      <c r="H3081" s="9" t="s">
        <v>592</v>
      </c>
      <c r="I3081" s="9" t="s">
        <v>593</v>
      </c>
      <c r="J3081" s="9" t="s">
        <v>3</v>
      </c>
      <c r="K3081" s="9" t="s">
        <v>594</v>
      </c>
      <c r="L3081" s="9" t="s">
        <v>595</v>
      </c>
      <c r="M3081" s="6">
        <v>3188884392</v>
      </c>
      <c r="N3081" s="6" t="s">
        <v>596</v>
      </c>
      <c r="O3081" s="9" t="s">
        <v>597</v>
      </c>
      <c r="P3081" s="6">
        <v>7200</v>
      </c>
      <c r="Q3081" s="6">
        <v>8200</v>
      </c>
      <c r="R3081" s="6">
        <v>19600</v>
      </c>
      <c r="S3081" s="6">
        <v>26000</v>
      </c>
      <c r="T3081" s="6">
        <v>29800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7.1031271169999997</v>
      </c>
      <c r="AB3081" s="6">
        <v>-73.188611600000002</v>
      </c>
      <c r="AC3081" s="9" t="s">
        <v>51</v>
      </c>
      <c r="AD3081" s="6">
        <v>0</v>
      </c>
      <c r="AE3081" s="6" t="str">
        <f>MID(TablaPivotFinal[[#This Row],[Fecha]],1,4)</f>
        <v>2017</v>
      </c>
      <c r="AF3081" s="6" t="str">
        <f>MID(TablaPivotFinal[[#This Row],[Fecha]],5,3)</f>
        <v>Mar</v>
      </c>
      <c r="AG3081" s="9">
        <v>0</v>
      </c>
      <c r="AH3081" s="10">
        <v>0</v>
      </c>
      <c r="AI3081" t="s">
        <v>1106</v>
      </c>
      <c r="AJ3081" t="s">
        <v>878</v>
      </c>
      <c r="AK3081" t="s">
        <v>1234</v>
      </c>
    </row>
    <row r="3082" spans="1:37" x14ac:dyDescent="0.3">
      <c r="A3082" t="str">
        <f t="shared" si="144"/>
        <v>LEBRIJA-DEPARTAMENTO</v>
      </c>
      <c r="B3082" t="str">
        <f t="shared" si="145"/>
        <v>2017May</v>
      </c>
      <c r="C3082" t="str">
        <f t="shared" si="146"/>
        <v>7.103127117-73.1886116</v>
      </c>
      <c r="D3082" s="7" t="s">
        <v>591</v>
      </c>
      <c r="E3082" s="5">
        <v>6602</v>
      </c>
      <c r="F3082" s="7" t="s">
        <v>532</v>
      </c>
      <c r="G3082" s="5">
        <v>68</v>
      </c>
      <c r="H3082" s="7" t="s">
        <v>592</v>
      </c>
      <c r="I3082" s="7" t="s">
        <v>593</v>
      </c>
      <c r="J3082" s="7" t="s">
        <v>3</v>
      </c>
      <c r="K3082" s="7" t="s">
        <v>594</v>
      </c>
      <c r="L3082" s="7" t="s">
        <v>595</v>
      </c>
      <c r="M3082" s="5">
        <v>3188884392</v>
      </c>
      <c r="N3082" s="5" t="s">
        <v>596</v>
      </c>
      <c r="O3082" s="7" t="s">
        <v>597</v>
      </c>
      <c r="P3082" s="5">
        <v>7200</v>
      </c>
      <c r="Q3082" s="5">
        <v>8200</v>
      </c>
      <c r="R3082" s="5">
        <v>19600</v>
      </c>
      <c r="S3082" s="5">
        <v>26000</v>
      </c>
      <c r="T3082" s="5">
        <v>29800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7.1031271169999997</v>
      </c>
      <c r="AB3082" s="5">
        <v>-73.188611600000002</v>
      </c>
      <c r="AC3082" s="7" t="s">
        <v>53</v>
      </c>
      <c r="AD3082" s="5">
        <v>0</v>
      </c>
      <c r="AE3082" s="5" t="str">
        <f>MID(TablaPivotFinal[[#This Row],[Fecha]],1,4)</f>
        <v>2017</v>
      </c>
      <c r="AF3082" s="5" t="str">
        <f>MID(TablaPivotFinal[[#This Row],[Fecha]],5,3)</f>
        <v>May</v>
      </c>
      <c r="AG3082" s="7">
        <v>0</v>
      </c>
      <c r="AH3082" s="8">
        <v>0</v>
      </c>
      <c r="AI3082" t="s">
        <v>1106</v>
      </c>
      <c r="AJ3082" t="s">
        <v>880</v>
      </c>
      <c r="AK3082" t="s">
        <v>1234</v>
      </c>
    </row>
    <row r="3083" spans="1:37" x14ac:dyDescent="0.3">
      <c r="A3083" t="str">
        <f t="shared" si="144"/>
        <v>LEBRIJA-DEPARTAMENTO</v>
      </c>
      <c r="B3083" t="str">
        <f t="shared" si="145"/>
        <v>2017Nov</v>
      </c>
      <c r="C3083" t="str">
        <f t="shared" si="146"/>
        <v>7.103127117-73.1886116</v>
      </c>
      <c r="D3083" s="9" t="s">
        <v>591</v>
      </c>
      <c r="E3083" s="6">
        <v>6602</v>
      </c>
      <c r="F3083" s="9" t="s">
        <v>532</v>
      </c>
      <c r="G3083" s="6">
        <v>68</v>
      </c>
      <c r="H3083" s="9" t="s">
        <v>592</v>
      </c>
      <c r="I3083" s="9" t="s">
        <v>593</v>
      </c>
      <c r="J3083" s="9" t="s">
        <v>3</v>
      </c>
      <c r="K3083" s="9" t="s">
        <v>594</v>
      </c>
      <c r="L3083" s="9" t="s">
        <v>595</v>
      </c>
      <c r="M3083" s="6">
        <v>3188884392</v>
      </c>
      <c r="N3083" s="6" t="s">
        <v>596</v>
      </c>
      <c r="O3083" s="9" t="s">
        <v>597</v>
      </c>
      <c r="P3083" s="6">
        <v>7200</v>
      </c>
      <c r="Q3083" s="6">
        <v>8200</v>
      </c>
      <c r="R3083" s="6">
        <v>19600</v>
      </c>
      <c r="S3083" s="6">
        <v>26000</v>
      </c>
      <c r="T3083" s="6">
        <v>29800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7.1031271169999997</v>
      </c>
      <c r="AB3083" s="6">
        <v>-73.188611600000002</v>
      </c>
      <c r="AC3083" s="9" t="s">
        <v>55</v>
      </c>
      <c r="AD3083" s="6">
        <v>0</v>
      </c>
      <c r="AE3083" s="6" t="str">
        <f>MID(TablaPivotFinal[[#This Row],[Fecha]],1,4)</f>
        <v>2017</v>
      </c>
      <c r="AF3083" s="6" t="str">
        <f>MID(TablaPivotFinal[[#This Row],[Fecha]],5,3)</f>
        <v>Nov</v>
      </c>
      <c r="AG3083" s="9">
        <v>0</v>
      </c>
      <c r="AH3083" s="10">
        <v>0</v>
      </c>
      <c r="AI3083" t="s">
        <v>1106</v>
      </c>
      <c r="AJ3083" t="s">
        <v>886</v>
      </c>
      <c r="AK3083" t="s">
        <v>1234</v>
      </c>
    </row>
    <row r="3084" spans="1:37" x14ac:dyDescent="0.3">
      <c r="A3084" t="str">
        <f t="shared" si="144"/>
        <v>LEBRIJA-DEPARTAMENTO</v>
      </c>
      <c r="B3084" t="str">
        <f t="shared" si="145"/>
        <v>2017Oct</v>
      </c>
      <c r="C3084" t="str">
        <f t="shared" si="146"/>
        <v>7.103127117-73.1886116</v>
      </c>
      <c r="D3084" s="7" t="s">
        <v>591</v>
      </c>
      <c r="E3084" s="5">
        <v>6602</v>
      </c>
      <c r="F3084" s="7" t="s">
        <v>532</v>
      </c>
      <c r="G3084" s="5">
        <v>68</v>
      </c>
      <c r="H3084" s="7" t="s">
        <v>592</v>
      </c>
      <c r="I3084" s="7" t="s">
        <v>593</v>
      </c>
      <c r="J3084" s="7" t="s">
        <v>3</v>
      </c>
      <c r="K3084" s="7" t="s">
        <v>594</v>
      </c>
      <c r="L3084" s="7" t="s">
        <v>595</v>
      </c>
      <c r="M3084" s="5">
        <v>3188884392</v>
      </c>
      <c r="N3084" s="5" t="s">
        <v>596</v>
      </c>
      <c r="O3084" s="7" t="s">
        <v>597</v>
      </c>
      <c r="P3084" s="5">
        <v>7200</v>
      </c>
      <c r="Q3084" s="5">
        <v>8200</v>
      </c>
      <c r="R3084" s="5">
        <v>19600</v>
      </c>
      <c r="S3084" s="5">
        <v>26000</v>
      </c>
      <c r="T3084" s="5">
        <v>29800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7.1031271169999997</v>
      </c>
      <c r="AB3084" s="5">
        <v>-73.188611600000002</v>
      </c>
      <c r="AC3084" s="7" t="s">
        <v>57</v>
      </c>
      <c r="AD3084" s="5">
        <v>0</v>
      </c>
      <c r="AE3084" s="5" t="str">
        <f>MID(TablaPivotFinal[[#This Row],[Fecha]],1,4)</f>
        <v>2017</v>
      </c>
      <c r="AF3084" s="5" t="str">
        <f>MID(TablaPivotFinal[[#This Row],[Fecha]],5,3)</f>
        <v>Oct</v>
      </c>
      <c r="AG3084" s="7">
        <v>0</v>
      </c>
      <c r="AH3084" s="8">
        <v>0</v>
      </c>
      <c r="AI3084" t="s">
        <v>1106</v>
      </c>
      <c r="AJ3084" t="s">
        <v>885</v>
      </c>
      <c r="AK3084" t="s">
        <v>1234</v>
      </c>
    </row>
    <row r="3085" spans="1:37" x14ac:dyDescent="0.3">
      <c r="A3085" t="str">
        <f t="shared" si="144"/>
        <v>LEBRIJA-DEPARTAMENTO</v>
      </c>
      <c r="B3085" t="str">
        <f t="shared" si="145"/>
        <v>2017Sep</v>
      </c>
      <c r="C3085" t="str">
        <f t="shared" si="146"/>
        <v>7.103127117-73.1886116</v>
      </c>
      <c r="D3085" s="9" t="s">
        <v>591</v>
      </c>
      <c r="E3085" s="6">
        <v>6602</v>
      </c>
      <c r="F3085" s="9" t="s">
        <v>532</v>
      </c>
      <c r="G3085" s="6">
        <v>68</v>
      </c>
      <c r="H3085" s="9" t="s">
        <v>592</v>
      </c>
      <c r="I3085" s="9" t="s">
        <v>593</v>
      </c>
      <c r="J3085" s="9" t="s">
        <v>3</v>
      </c>
      <c r="K3085" s="9" t="s">
        <v>594</v>
      </c>
      <c r="L3085" s="9" t="s">
        <v>595</v>
      </c>
      <c r="M3085" s="6">
        <v>3188884392</v>
      </c>
      <c r="N3085" s="6" t="s">
        <v>596</v>
      </c>
      <c r="O3085" s="9" t="s">
        <v>597</v>
      </c>
      <c r="P3085" s="6">
        <v>7200</v>
      </c>
      <c r="Q3085" s="6">
        <v>8200</v>
      </c>
      <c r="R3085" s="6">
        <v>19600</v>
      </c>
      <c r="S3085" s="6">
        <v>26000</v>
      </c>
      <c r="T3085" s="6">
        <v>29800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7.1031271169999997</v>
      </c>
      <c r="AB3085" s="6">
        <v>-73.188611600000002</v>
      </c>
      <c r="AC3085" s="9" t="s">
        <v>59</v>
      </c>
      <c r="AD3085" s="6">
        <v>0</v>
      </c>
      <c r="AE3085" s="6" t="str">
        <f>MID(TablaPivotFinal[[#This Row],[Fecha]],1,4)</f>
        <v>2017</v>
      </c>
      <c r="AF3085" s="6" t="str">
        <f>MID(TablaPivotFinal[[#This Row],[Fecha]],5,3)</f>
        <v>Sep</v>
      </c>
      <c r="AG3085" s="9">
        <v>0</v>
      </c>
      <c r="AH3085" s="10">
        <v>0</v>
      </c>
      <c r="AI3085" t="s">
        <v>1106</v>
      </c>
      <c r="AJ3085" t="s">
        <v>884</v>
      </c>
      <c r="AK3085" t="s">
        <v>1234</v>
      </c>
    </row>
    <row r="3086" spans="1:37" x14ac:dyDescent="0.3">
      <c r="A3086" t="str">
        <f t="shared" si="144"/>
        <v>LEBRIJA-DEPARTAMENTO</v>
      </c>
      <c r="B3086" t="str">
        <f t="shared" si="145"/>
        <v>2018Abr</v>
      </c>
      <c r="C3086" t="str">
        <f t="shared" si="146"/>
        <v>7.103127117-73.1886116</v>
      </c>
      <c r="D3086" s="7" t="s">
        <v>591</v>
      </c>
      <c r="E3086" s="5">
        <v>6602</v>
      </c>
      <c r="F3086" s="7" t="s">
        <v>532</v>
      </c>
      <c r="G3086" s="5">
        <v>68</v>
      </c>
      <c r="H3086" s="7" t="s">
        <v>592</v>
      </c>
      <c r="I3086" s="7" t="s">
        <v>593</v>
      </c>
      <c r="J3086" s="7" t="s">
        <v>3</v>
      </c>
      <c r="K3086" s="7" t="s">
        <v>594</v>
      </c>
      <c r="L3086" s="7" t="s">
        <v>595</v>
      </c>
      <c r="M3086" s="5">
        <v>3188884392</v>
      </c>
      <c r="N3086" s="5" t="s">
        <v>596</v>
      </c>
      <c r="O3086" s="7" t="s">
        <v>597</v>
      </c>
      <c r="P3086" s="5">
        <v>7200</v>
      </c>
      <c r="Q3086" s="5">
        <v>8200</v>
      </c>
      <c r="R3086" s="5">
        <v>19600</v>
      </c>
      <c r="S3086" s="5">
        <v>26000</v>
      </c>
      <c r="T3086" s="5">
        <v>29800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7.1031271169999997</v>
      </c>
      <c r="AB3086" s="5">
        <v>-73.188611600000002</v>
      </c>
      <c r="AC3086" s="7" t="s">
        <v>61</v>
      </c>
      <c r="AD3086" s="5">
        <v>0</v>
      </c>
      <c r="AE3086" s="5" t="str">
        <f>MID(TablaPivotFinal[[#This Row],[Fecha]],1,4)</f>
        <v>2018</v>
      </c>
      <c r="AF3086" s="5" t="str">
        <f>MID(TablaPivotFinal[[#This Row],[Fecha]],5,3)</f>
        <v>Abr</v>
      </c>
      <c r="AG3086" s="7">
        <v>0</v>
      </c>
      <c r="AH3086" s="8">
        <v>0</v>
      </c>
      <c r="AI3086" t="s">
        <v>1106</v>
      </c>
      <c r="AJ3086" t="s">
        <v>891</v>
      </c>
      <c r="AK3086" t="s">
        <v>1234</v>
      </c>
    </row>
    <row r="3087" spans="1:37" x14ac:dyDescent="0.3">
      <c r="A3087" t="str">
        <f t="shared" si="144"/>
        <v>LEBRIJA-DEPARTAMENTO</v>
      </c>
      <c r="B3087" t="str">
        <f t="shared" si="145"/>
        <v>2018Ago</v>
      </c>
      <c r="C3087" t="str">
        <f t="shared" si="146"/>
        <v>7.103127117-73.1886116</v>
      </c>
      <c r="D3087" s="9" t="s">
        <v>591</v>
      </c>
      <c r="E3087" s="6">
        <v>6602</v>
      </c>
      <c r="F3087" s="9" t="s">
        <v>532</v>
      </c>
      <c r="G3087" s="6">
        <v>68</v>
      </c>
      <c r="H3087" s="9" t="s">
        <v>592</v>
      </c>
      <c r="I3087" s="9" t="s">
        <v>593</v>
      </c>
      <c r="J3087" s="9" t="s">
        <v>3</v>
      </c>
      <c r="K3087" s="9" t="s">
        <v>594</v>
      </c>
      <c r="L3087" s="9" t="s">
        <v>595</v>
      </c>
      <c r="M3087" s="6">
        <v>3188884392</v>
      </c>
      <c r="N3087" s="6" t="s">
        <v>596</v>
      </c>
      <c r="O3087" s="9" t="s">
        <v>597</v>
      </c>
      <c r="P3087" s="6">
        <v>7200</v>
      </c>
      <c r="Q3087" s="6">
        <v>8200</v>
      </c>
      <c r="R3087" s="6">
        <v>19600</v>
      </c>
      <c r="S3087" s="6">
        <v>26000</v>
      </c>
      <c r="T3087" s="6">
        <v>29800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7.1031271169999997</v>
      </c>
      <c r="AB3087" s="6">
        <v>-73.188611600000002</v>
      </c>
      <c r="AC3087" s="9" t="s">
        <v>63</v>
      </c>
      <c r="AD3087" s="6">
        <v>0</v>
      </c>
      <c r="AE3087" s="6" t="str">
        <f>MID(TablaPivotFinal[[#This Row],[Fecha]],1,4)</f>
        <v>2018</v>
      </c>
      <c r="AF3087" s="6" t="str">
        <f>MID(TablaPivotFinal[[#This Row],[Fecha]],5,3)</f>
        <v>Ago</v>
      </c>
      <c r="AG3087" s="9">
        <v>0</v>
      </c>
      <c r="AH3087" s="10">
        <v>0</v>
      </c>
      <c r="AI3087" t="s">
        <v>1106</v>
      </c>
      <c r="AJ3087" t="s">
        <v>895</v>
      </c>
      <c r="AK3087" t="s">
        <v>1234</v>
      </c>
    </row>
    <row r="3088" spans="1:37" x14ac:dyDescent="0.3">
      <c r="A3088" t="str">
        <f t="shared" si="144"/>
        <v>LEBRIJA-DEPARTAMENTO</v>
      </c>
      <c r="B3088" t="str">
        <f t="shared" si="145"/>
        <v>2018Dic</v>
      </c>
      <c r="C3088" t="str">
        <f t="shared" si="146"/>
        <v>7.103127117-73.1886116</v>
      </c>
      <c r="D3088" s="7" t="s">
        <v>591</v>
      </c>
      <c r="E3088" s="5">
        <v>6602</v>
      </c>
      <c r="F3088" s="7" t="s">
        <v>532</v>
      </c>
      <c r="G3088" s="5">
        <v>68</v>
      </c>
      <c r="H3088" s="7" t="s">
        <v>592</v>
      </c>
      <c r="I3088" s="7" t="s">
        <v>593</v>
      </c>
      <c r="J3088" s="7" t="s">
        <v>3</v>
      </c>
      <c r="K3088" s="7" t="s">
        <v>594</v>
      </c>
      <c r="L3088" s="7" t="s">
        <v>595</v>
      </c>
      <c r="M3088" s="5">
        <v>3188884392</v>
      </c>
      <c r="N3088" s="5" t="s">
        <v>596</v>
      </c>
      <c r="O3088" s="7" t="s">
        <v>597</v>
      </c>
      <c r="P3088" s="5">
        <v>7200</v>
      </c>
      <c r="Q3088" s="5">
        <v>8200</v>
      </c>
      <c r="R3088" s="5">
        <v>19600</v>
      </c>
      <c r="S3088" s="5">
        <v>26000</v>
      </c>
      <c r="T3088" s="5">
        <v>29800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7.1031271169999997</v>
      </c>
      <c r="AB3088" s="5">
        <v>-73.188611600000002</v>
      </c>
      <c r="AC3088" s="7" t="s">
        <v>65</v>
      </c>
      <c r="AD3088" s="5">
        <v>0</v>
      </c>
      <c r="AE3088" s="5" t="str">
        <f>MID(TablaPivotFinal[[#This Row],[Fecha]],1,4)</f>
        <v>2018</v>
      </c>
      <c r="AF3088" s="5" t="str">
        <f>MID(TablaPivotFinal[[#This Row],[Fecha]],5,3)</f>
        <v>Dic</v>
      </c>
      <c r="AG3088" s="7">
        <v>0</v>
      </c>
      <c r="AH3088" s="8">
        <v>0</v>
      </c>
      <c r="AI3088" t="s">
        <v>1106</v>
      </c>
      <c r="AJ3088" t="s">
        <v>899</v>
      </c>
      <c r="AK3088" t="s">
        <v>1234</v>
      </c>
    </row>
    <row r="3089" spans="1:37" x14ac:dyDescent="0.3">
      <c r="A3089" t="str">
        <f t="shared" si="144"/>
        <v>LEBRIJA-DEPARTAMENTO</v>
      </c>
      <c r="B3089" t="str">
        <f t="shared" si="145"/>
        <v>2018Ene</v>
      </c>
      <c r="C3089" t="str">
        <f t="shared" si="146"/>
        <v>7.103127117-73.1886116</v>
      </c>
      <c r="D3089" s="9" t="s">
        <v>591</v>
      </c>
      <c r="E3089" s="6">
        <v>6602</v>
      </c>
      <c r="F3089" s="9" t="s">
        <v>532</v>
      </c>
      <c r="G3089" s="6">
        <v>68</v>
      </c>
      <c r="H3089" s="9" t="s">
        <v>592</v>
      </c>
      <c r="I3089" s="9" t="s">
        <v>593</v>
      </c>
      <c r="J3089" s="9" t="s">
        <v>3</v>
      </c>
      <c r="K3089" s="9" t="s">
        <v>594</v>
      </c>
      <c r="L3089" s="9" t="s">
        <v>595</v>
      </c>
      <c r="M3089" s="6">
        <v>3188884392</v>
      </c>
      <c r="N3089" s="6" t="s">
        <v>596</v>
      </c>
      <c r="O3089" s="9" t="s">
        <v>597</v>
      </c>
      <c r="P3089" s="6">
        <v>7200</v>
      </c>
      <c r="Q3089" s="6">
        <v>8200</v>
      </c>
      <c r="R3089" s="6">
        <v>19600</v>
      </c>
      <c r="S3089" s="6">
        <v>26000</v>
      </c>
      <c r="T3089" s="6">
        <v>29800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7.1031271169999997</v>
      </c>
      <c r="AB3089" s="6">
        <v>-73.188611600000002</v>
      </c>
      <c r="AC3089" s="9" t="s">
        <v>67</v>
      </c>
      <c r="AD3089" s="6">
        <v>0</v>
      </c>
      <c r="AE3089" s="6" t="str">
        <f>MID(TablaPivotFinal[[#This Row],[Fecha]],1,4)</f>
        <v>2018</v>
      </c>
      <c r="AF3089" s="6" t="str">
        <f>MID(TablaPivotFinal[[#This Row],[Fecha]],5,3)</f>
        <v>Ene</v>
      </c>
      <c r="AG3089" s="9">
        <v>0</v>
      </c>
      <c r="AH3089" s="10">
        <v>0</v>
      </c>
      <c r="AI3089" t="s">
        <v>1106</v>
      </c>
      <c r="AJ3089" t="s">
        <v>888</v>
      </c>
      <c r="AK3089" t="s">
        <v>1234</v>
      </c>
    </row>
    <row r="3090" spans="1:37" x14ac:dyDescent="0.3">
      <c r="A3090" t="str">
        <f t="shared" si="144"/>
        <v>LEBRIJA-DEPARTAMENTO</v>
      </c>
      <c r="B3090" t="str">
        <f t="shared" si="145"/>
        <v>2018Feb</v>
      </c>
      <c r="C3090" t="str">
        <f t="shared" si="146"/>
        <v>7.103127117-73.1886116</v>
      </c>
      <c r="D3090" s="7" t="s">
        <v>591</v>
      </c>
      <c r="E3090" s="5">
        <v>6602</v>
      </c>
      <c r="F3090" s="7" t="s">
        <v>532</v>
      </c>
      <c r="G3090" s="5">
        <v>68</v>
      </c>
      <c r="H3090" s="7" t="s">
        <v>592</v>
      </c>
      <c r="I3090" s="7" t="s">
        <v>593</v>
      </c>
      <c r="J3090" s="7" t="s">
        <v>3</v>
      </c>
      <c r="K3090" s="7" t="s">
        <v>594</v>
      </c>
      <c r="L3090" s="7" t="s">
        <v>595</v>
      </c>
      <c r="M3090" s="5">
        <v>3188884392</v>
      </c>
      <c r="N3090" s="5" t="s">
        <v>596</v>
      </c>
      <c r="O3090" s="7" t="s">
        <v>597</v>
      </c>
      <c r="P3090" s="5">
        <v>7200</v>
      </c>
      <c r="Q3090" s="5">
        <v>8200</v>
      </c>
      <c r="R3090" s="5">
        <v>19600</v>
      </c>
      <c r="S3090" s="5">
        <v>26000</v>
      </c>
      <c r="T3090" s="5">
        <v>29800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7.1031271169999997</v>
      </c>
      <c r="AB3090" s="5">
        <v>-73.188611600000002</v>
      </c>
      <c r="AC3090" s="7" t="s">
        <v>69</v>
      </c>
      <c r="AD3090" s="5">
        <v>0</v>
      </c>
      <c r="AE3090" s="5" t="str">
        <f>MID(TablaPivotFinal[[#This Row],[Fecha]],1,4)</f>
        <v>2018</v>
      </c>
      <c r="AF3090" s="5" t="str">
        <f>MID(TablaPivotFinal[[#This Row],[Fecha]],5,3)</f>
        <v>Feb</v>
      </c>
      <c r="AG3090" s="7">
        <v>0</v>
      </c>
      <c r="AH3090" s="8">
        <v>0</v>
      </c>
      <c r="AI3090" t="s">
        <v>1106</v>
      </c>
      <c r="AJ3090" t="s">
        <v>889</v>
      </c>
      <c r="AK3090" t="s">
        <v>1234</v>
      </c>
    </row>
    <row r="3091" spans="1:37" x14ac:dyDescent="0.3">
      <c r="A3091" t="str">
        <f t="shared" si="144"/>
        <v>LEBRIJA-DEPARTAMENTO</v>
      </c>
      <c r="B3091" t="str">
        <f t="shared" si="145"/>
        <v>2018Jul</v>
      </c>
      <c r="C3091" t="str">
        <f t="shared" si="146"/>
        <v>7.103127117-73.1886116</v>
      </c>
      <c r="D3091" s="9" t="s">
        <v>591</v>
      </c>
      <c r="E3091" s="6">
        <v>6602</v>
      </c>
      <c r="F3091" s="9" t="s">
        <v>532</v>
      </c>
      <c r="G3091" s="6">
        <v>68</v>
      </c>
      <c r="H3091" s="9" t="s">
        <v>592</v>
      </c>
      <c r="I3091" s="9" t="s">
        <v>593</v>
      </c>
      <c r="J3091" s="9" t="s">
        <v>3</v>
      </c>
      <c r="K3091" s="9" t="s">
        <v>594</v>
      </c>
      <c r="L3091" s="9" t="s">
        <v>595</v>
      </c>
      <c r="M3091" s="6">
        <v>3188884392</v>
      </c>
      <c r="N3091" s="6" t="s">
        <v>596</v>
      </c>
      <c r="O3091" s="9" t="s">
        <v>597</v>
      </c>
      <c r="P3091" s="6">
        <v>7200</v>
      </c>
      <c r="Q3091" s="6">
        <v>8200</v>
      </c>
      <c r="R3091" s="6">
        <v>19600</v>
      </c>
      <c r="S3091" s="6">
        <v>26000</v>
      </c>
      <c r="T3091" s="6">
        <v>29800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7.1031271169999997</v>
      </c>
      <c r="AB3091" s="6">
        <v>-73.188611600000002</v>
      </c>
      <c r="AC3091" s="9" t="s">
        <v>71</v>
      </c>
      <c r="AD3091" s="6">
        <v>0</v>
      </c>
      <c r="AE3091" s="6" t="str">
        <f>MID(TablaPivotFinal[[#This Row],[Fecha]],1,4)</f>
        <v>2018</v>
      </c>
      <c r="AF3091" s="6" t="str">
        <f>MID(TablaPivotFinal[[#This Row],[Fecha]],5,3)</f>
        <v>Jul</v>
      </c>
      <c r="AG3091" s="9">
        <v>0</v>
      </c>
      <c r="AH3091" s="10">
        <v>0</v>
      </c>
      <c r="AI3091" t="s">
        <v>1106</v>
      </c>
      <c r="AJ3091" t="s">
        <v>894</v>
      </c>
      <c r="AK3091" t="s">
        <v>1234</v>
      </c>
    </row>
    <row r="3092" spans="1:37" x14ac:dyDescent="0.3">
      <c r="A3092" t="str">
        <f t="shared" si="144"/>
        <v>LEBRIJA-DEPARTAMENTO</v>
      </c>
      <c r="B3092" t="str">
        <f t="shared" si="145"/>
        <v>2018Jun</v>
      </c>
      <c r="C3092" t="str">
        <f t="shared" si="146"/>
        <v>7.103127117-73.1886116</v>
      </c>
      <c r="D3092" s="7" t="s">
        <v>591</v>
      </c>
      <c r="E3092" s="5">
        <v>6602</v>
      </c>
      <c r="F3092" s="7" t="s">
        <v>532</v>
      </c>
      <c r="G3092" s="5">
        <v>68</v>
      </c>
      <c r="H3092" s="7" t="s">
        <v>592</v>
      </c>
      <c r="I3092" s="7" t="s">
        <v>593</v>
      </c>
      <c r="J3092" s="7" t="s">
        <v>3</v>
      </c>
      <c r="K3092" s="7" t="s">
        <v>594</v>
      </c>
      <c r="L3092" s="7" t="s">
        <v>595</v>
      </c>
      <c r="M3092" s="5">
        <v>3188884392</v>
      </c>
      <c r="N3092" s="5" t="s">
        <v>596</v>
      </c>
      <c r="O3092" s="7" t="s">
        <v>597</v>
      </c>
      <c r="P3092" s="5">
        <v>7200</v>
      </c>
      <c r="Q3092" s="5">
        <v>8200</v>
      </c>
      <c r="R3092" s="5">
        <v>19600</v>
      </c>
      <c r="S3092" s="5">
        <v>26000</v>
      </c>
      <c r="T3092" s="5">
        <v>29800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7.1031271169999997</v>
      </c>
      <c r="AB3092" s="5">
        <v>-73.188611600000002</v>
      </c>
      <c r="AC3092" s="7" t="s">
        <v>73</v>
      </c>
      <c r="AD3092" s="5">
        <v>0</v>
      </c>
      <c r="AE3092" s="5" t="str">
        <f>MID(TablaPivotFinal[[#This Row],[Fecha]],1,4)</f>
        <v>2018</v>
      </c>
      <c r="AF3092" s="5" t="str">
        <f>MID(TablaPivotFinal[[#This Row],[Fecha]],5,3)</f>
        <v>Jun</v>
      </c>
      <c r="AG3092" s="7">
        <v>0</v>
      </c>
      <c r="AH3092" s="8">
        <v>0</v>
      </c>
      <c r="AI3092" t="s">
        <v>1106</v>
      </c>
      <c r="AJ3092" t="s">
        <v>893</v>
      </c>
      <c r="AK3092" t="s">
        <v>1234</v>
      </c>
    </row>
    <row r="3093" spans="1:37" x14ac:dyDescent="0.3">
      <c r="A3093" t="str">
        <f t="shared" si="144"/>
        <v>LEBRIJA-DEPARTAMENTO</v>
      </c>
      <c r="B3093" t="str">
        <f t="shared" si="145"/>
        <v>2018Mar</v>
      </c>
      <c r="C3093" t="str">
        <f t="shared" si="146"/>
        <v>7.103127117-73.1886116</v>
      </c>
      <c r="D3093" s="9" t="s">
        <v>591</v>
      </c>
      <c r="E3093" s="6">
        <v>6602</v>
      </c>
      <c r="F3093" s="9" t="s">
        <v>532</v>
      </c>
      <c r="G3093" s="6">
        <v>68</v>
      </c>
      <c r="H3093" s="9" t="s">
        <v>592</v>
      </c>
      <c r="I3093" s="9" t="s">
        <v>593</v>
      </c>
      <c r="J3093" s="9" t="s">
        <v>3</v>
      </c>
      <c r="K3093" s="9" t="s">
        <v>594</v>
      </c>
      <c r="L3093" s="9" t="s">
        <v>595</v>
      </c>
      <c r="M3093" s="6">
        <v>3188884392</v>
      </c>
      <c r="N3093" s="6" t="s">
        <v>596</v>
      </c>
      <c r="O3093" s="9" t="s">
        <v>597</v>
      </c>
      <c r="P3093" s="6">
        <v>7200</v>
      </c>
      <c r="Q3093" s="6">
        <v>8200</v>
      </c>
      <c r="R3093" s="6">
        <v>19600</v>
      </c>
      <c r="S3093" s="6">
        <v>26000</v>
      </c>
      <c r="T3093" s="6">
        <v>29800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7.1031271169999997</v>
      </c>
      <c r="AB3093" s="6">
        <v>-73.188611600000002</v>
      </c>
      <c r="AC3093" s="9" t="s">
        <v>75</v>
      </c>
      <c r="AD3093" s="6">
        <v>0</v>
      </c>
      <c r="AE3093" s="6" t="str">
        <f>MID(TablaPivotFinal[[#This Row],[Fecha]],1,4)</f>
        <v>2018</v>
      </c>
      <c r="AF3093" s="6" t="str">
        <f>MID(TablaPivotFinal[[#This Row],[Fecha]],5,3)</f>
        <v>Mar</v>
      </c>
      <c r="AG3093" s="9">
        <v>0</v>
      </c>
      <c r="AH3093" s="10">
        <v>0</v>
      </c>
      <c r="AI3093" t="s">
        <v>1106</v>
      </c>
      <c r="AJ3093" t="s">
        <v>890</v>
      </c>
      <c r="AK3093" t="s">
        <v>1234</v>
      </c>
    </row>
    <row r="3094" spans="1:37" x14ac:dyDescent="0.3">
      <c r="A3094" t="str">
        <f t="shared" si="144"/>
        <v>LEBRIJA-DEPARTAMENTO</v>
      </c>
      <c r="B3094" t="str">
        <f t="shared" si="145"/>
        <v>2018May</v>
      </c>
      <c r="C3094" t="str">
        <f t="shared" si="146"/>
        <v>7.103127117-73.1886116</v>
      </c>
      <c r="D3094" s="7" t="s">
        <v>591</v>
      </c>
      <c r="E3094" s="5">
        <v>6602</v>
      </c>
      <c r="F3094" s="7" t="s">
        <v>532</v>
      </c>
      <c r="G3094" s="5">
        <v>68</v>
      </c>
      <c r="H3094" s="7" t="s">
        <v>592</v>
      </c>
      <c r="I3094" s="7" t="s">
        <v>593</v>
      </c>
      <c r="J3094" s="7" t="s">
        <v>3</v>
      </c>
      <c r="K3094" s="7" t="s">
        <v>594</v>
      </c>
      <c r="L3094" s="7" t="s">
        <v>595</v>
      </c>
      <c r="M3094" s="5">
        <v>3188884392</v>
      </c>
      <c r="N3094" s="5" t="s">
        <v>596</v>
      </c>
      <c r="O3094" s="7" t="s">
        <v>597</v>
      </c>
      <c r="P3094" s="5">
        <v>7200</v>
      </c>
      <c r="Q3094" s="5">
        <v>8200</v>
      </c>
      <c r="R3094" s="5">
        <v>19600</v>
      </c>
      <c r="S3094" s="5">
        <v>26000</v>
      </c>
      <c r="T3094" s="5">
        <v>29800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7.1031271169999997</v>
      </c>
      <c r="AB3094" s="5">
        <v>-73.188611600000002</v>
      </c>
      <c r="AC3094" s="7" t="s">
        <v>77</v>
      </c>
      <c r="AD3094" s="5">
        <v>0</v>
      </c>
      <c r="AE3094" s="5" t="str">
        <f>MID(TablaPivotFinal[[#This Row],[Fecha]],1,4)</f>
        <v>2018</v>
      </c>
      <c r="AF3094" s="5" t="str">
        <f>MID(TablaPivotFinal[[#This Row],[Fecha]],5,3)</f>
        <v>May</v>
      </c>
      <c r="AG3094" s="7">
        <v>0</v>
      </c>
      <c r="AH3094" s="8">
        <v>0</v>
      </c>
      <c r="AI3094" t="s">
        <v>1106</v>
      </c>
      <c r="AJ3094" t="s">
        <v>892</v>
      </c>
      <c r="AK3094" t="s">
        <v>1234</v>
      </c>
    </row>
    <row r="3095" spans="1:37" x14ac:dyDescent="0.3">
      <c r="A3095" t="str">
        <f t="shared" si="144"/>
        <v>LEBRIJA-DEPARTAMENTO</v>
      </c>
      <c r="B3095" t="str">
        <f t="shared" si="145"/>
        <v>2018Nov</v>
      </c>
      <c r="C3095" t="str">
        <f t="shared" si="146"/>
        <v>7.103127117-73.1886116</v>
      </c>
      <c r="D3095" s="9" t="s">
        <v>591</v>
      </c>
      <c r="E3095" s="6">
        <v>6602</v>
      </c>
      <c r="F3095" s="9" t="s">
        <v>532</v>
      </c>
      <c r="G3095" s="6">
        <v>68</v>
      </c>
      <c r="H3095" s="9" t="s">
        <v>592</v>
      </c>
      <c r="I3095" s="9" t="s">
        <v>593</v>
      </c>
      <c r="J3095" s="9" t="s">
        <v>3</v>
      </c>
      <c r="K3095" s="9" t="s">
        <v>594</v>
      </c>
      <c r="L3095" s="9" t="s">
        <v>595</v>
      </c>
      <c r="M3095" s="6">
        <v>3188884392</v>
      </c>
      <c r="N3095" s="6" t="s">
        <v>596</v>
      </c>
      <c r="O3095" s="9" t="s">
        <v>597</v>
      </c>
      <c r="P3095" s="6">
        <v>7200</v>
      </c>
      <c r="Q3095" s="6">
        <v>8200</v>
      </c>
      <c r="R3095" s="6">
        <v>19600</v>
      </c>
      <c r="S3095" s="6">
        <v>26000</v>
      </c>
      <c r="T3095" s="6">
        <v>29800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7.1031271169999997</v>
      </c>
      <c r="AB3095" s="6">
        <v>-73.188611600000002</v>
      </c>
      <c r="AC3095" s="9" t="s">
        <v>79</v>
      </c>
      <c r="AD3095" s="6">
        <v>0</v>
      </c>
      <c r="AE3095" s="6" t="str">
        <f>MID(TablaPivotFinal[[#This Row],[Fecha]],1,4)</f>
        <v>2018</v>
      </c>
      <c r="AF3095" s="6" t="str">
        <f>MID(TablaPivotFinal[[#This Row],[Fecha]],5,3)</f>
        <v>Nov</v>
      </c>
      <c r="AG3095" s="9">
        <v>0</v>
      </c>
      <c r="AH3095" s="10">
        <v>0</v>
      </c>
      <c r="AI3095" t="s">
        <v>1106</v>
      </c>
      <c r="AJ3095" t="s">
        <v>898</v>
      </c>
      <c r="AK3095" t="s">
        <v>1234</v>
      </c>
    </row>
    <row r="3096" spans="1:37" x14ac:dyDescent="0.3">
      <c r="A3096" t="str">
        <f t="shared" si="144"/>
        <v>LEBRIJA-DEPARTAMENTO</v>
      </c>
      <c r="B3096" t="str">
        <f t="shared" si="145"/>
        <v>2018Oct</v>
      </c>
      <c r="C3096" t="str">
        <f t="shared" si="146"/>
        <v>7.103127117-73.1886116</v>
      </c>
      <c r="D3096" s="7" t="s">
        <v>591</v>
      </c>
      <c r="E3096" s="5">
        <v>6602</v>
      </c>
      <c r="F3096" s="7" t="s">
        <v>532</v>
      </c>
      <c r="G3096" s="5">
        <v>68</v>
      </c>
      <c r="H3096" s="7" t="s">
        <v>592</v>
      </c>
      <c r="I3096" s="7" t="s">
        <v>593</v>
      </c>
      <c r="J3096" s="7" t="s">
        <v>3</v>
      </c>
      <c r="K3096" s="7" t="s">
        <v>594</v>
      </c>
      <c r="L3096" s="7" t="s">
        <v>595</v>
      </c>
      <c r="M3096" s="5">
        <v>3188884392</v>
      </c>
      <c r="N3096" s="5" t="s">
        <v>596</v>
      </c>
      <c r="O3096" s="7" t="s">
        <v>597</v>
      </c>
      <c r="P3096" s="5">
        <v>7200</v>
      </c>
      <c r="Q3096" s="5">
        <v>8200</v>
      </c>
      <c r="R3096" s="5">
        <v>19600</v>
      </c>
      <c r="S3096" s="5">
        <v>26000</v>
      </c>
      <c r="T3096" s="5">
        <v>29800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7.1031271169999997</v>
      </c>
      <c r="AB3096" s="5">
        <v>-73.188611600000002</v>
      </c>
      <c r="AC3096" s="7" t="s">
        <v>81</v>
      </c>
      <c r="AD3096" s="5">
        <v>0</v>
      </c>
      <c r="AE3096" s="5" t="str">
        <f>MID(TablaPivotFinal[[#This Row],[Fecha]],1,4)</f>
        <v>2018</v>
      </c>
      <c r="AF3096" s="5" t="str">
        <f>MID(TablaPivotFinal[[#This Row],[Fecha]],5,3)</f>
        <v>Oct</v>
      </c>
      <c r="AG3096" s="7">
        <v>0</v>
      </c>
      <c r="AH3096" s="8">
        <v>0</v>
      </c>
      <c r="AI3096" t="s">
        <v>1106</v>
      </c>
      <c r="AJ3096" t="s">
        <v>897</v>
      </c>
      <c r="AK3096" t="s">
        <v>1234</v>
      </c>
    </row>
    <row r="3097" spans="1:37" x14ac:dyDescent="0.3">
      <c r="A3097" t="str">
        <f t="shared" si="144"/>
        <v>LEBRIJA-DEPARTAMENTO</v>
      </c>
      <c r="B3097" t="str">
        <f t="shared" si="145"/>
        <v>2018Sep</v>
      </c>
      <c r="C3097" t="str">
        <f t="shared" si="146"/>
        <v>7.103127117-73.1886116</v>
      </c>
      <c r="D3097" s="9" t="s">
        <v>591</v>
      </c>
      <c r="E3097" s="6">
        <v>6602</v>
      </c>
      <c r="F3097" s="9" t="s">
        <v>532</v>
      </c>
      <c r="G3097" s="6">
        <v>68</v>
      </c>
      <c r="H3097" s="9" t="s">
        <v>592</v>
      </c>
      <c r="I3097" s="9" t="s">
        <v>593</v>
      </c>
      <c r="J3097" s="9" t="s">
        <v>3</v>
      </c>
      <c r="K3097" s="9" t="s">
        <v>594</v>
      </c>
      <c r="L3097" s="9" t="s">
        <v>595</v>
      </c>
      <c r="M3097" s="6">
        <v>3188884392</v>
      </c>
      <c r="N3097" s="6" t="s">
        <v>596</v>
      </c>
      <c r="O3097" s="9" t="s">
        <v>597</v>
      </c>
      <c r="P3097" s="6">
        <v>7200</v>
      </c>
      <c r="Q3097" s="6">
        <v>8200</v>
      </c>
      <c r="R3097" s="6">
        <v>19600</v>
      </c>
      <c r="S3097" s="6">
        <v>26000</v>
      </c>
      <c r="T3097" s="6">
        <v>29800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7.1031271169999997</v>
      </c>
      <c r="AB3097" s="6">
        <v>-73.188611600000002</v>
      </c>
      <c r="AC3097" s="9" t="s">
        <v>83</v>
      </c>
      <c r="AD3097" s="6">
        <v>0</v>
      </c>
      <c r="AE3097" s="6" t="str">
        <f>MID(TablaPivotFinal[[#This Row],[Fecha]],1,4)</f>
        <v>2018</v>
      </c>
      <c r="AF3097" s="6" t="str">
        <f>MID(TablaPivotFinal[[#This Row],[Fecha]],5,3)</f>
        <v>Sep</v>
      </c>
      <c r="AG3097" s="9">
        <v>0</v>
      </c>
      <c r="AH3097" s="10">
        <v>0</v>
      </c>
      <c r="AI3097" t="s">
        <v>1106</v>
      </c>
      <c r="AJ3097" t="s">
        <v>896</v>
      </c>
      <c r="AK3097" t="s">
        <v>1234</v>
      </c>
    </row>
    <row r="3098" spans="1:37" x14ac:dyDescent="0.3">
      <c r="A3098" t="str">
        <f t="shared" si="144"/>
        <v>EL PICACHO-Autopista Bucaramanga - Pamplona S.A.S.</v>
      </c>
      <c r="B3098" t="str">
        <f t="shared" si="145"/>
        <v>2016Abr</v>
      </c>
      <c r="C3098" t="str">
        <f t="shared" si="146"/>
        <v>7.107993635-72.96896371</v>
      </c>
      <c r="D3098" s="7" t="s">
        <v>599</v>
      </c>
      <c r="E3098" s="5">
        <v>6603</v>
      </c>
      <c r="F3098" s="7" t="s">
        <v>532</v>
      </c>
      <c r="G3098" s="5">
        <v>68</v>
      </c>
      <c r="H3098" s="7" t="s">
        <v>600</v>
      </c>
      <c r="I3098" s="7" t="s">
        <v>601</v>
      </c>
      <c r="J3098" s="7" t="s">
        <v>103</v>
      </c>
      <c r="K3098" s="7" t="s">
        <v>602</v>
      </c>
      <c r="L3098" s="7" t="s">
        <v>603</v>
      </c>
      <c r="M3098" s="5" t="s">
        <v>604</v>
      </c>
      <c r="N3098" s="5" t="s">
        <v>604</v>
      </c>
      <c r="O3098" s="7" t="s">
        <v>605</v>
      </c>
      <c r="P3098" s="5">
        <v>8500</v>
      </c>
      <c r="Q3098" s="5">
        <v>9300</v>
      </c>
      <c r="R3098" s="5">
        <v>19500</v>
      </c>
      <c r="S3098" s="5">
        <v>24800</v>
      </c>
      <c r="T3098" s="5">
        <v>27900</v>
      </c>
      <c r="U3098" s="5">
        <v>0</v>
      </c>
      <c r="V3098" s="5">
        <v>0</v>
      </c>
      <c r="W3098" s="5">
        <v>0</v>
      </c>
      <c r="X3098" s="5">
        <v>0</v>
      </c>
      <c r="Y3098" s="5">
        <v>8400</v>
      </c>
      <c r="Z3098" s="5">
        <v>8700</v>
      </c>
      <c r="AA3098" s="5">
        <v>7.1079936349999997</v>
      </c>
      <c r="AB3098" s="5">
        <v>-72.968963709999997</v>
      </c>
      <c r="AC3098" s="7" t="s">
        <v>13</v>
      </c>
      <c r="AD3098" s="5">
        <v>0</v>
      </c>
      <c r="AE3098" s="5" t="str">
        <f>MID(TablaPivotFinal[[#This Row],[Fecha]],1,4)</f>
        <v>2016</v>
      </c>
      <c r="AF3098" s="5" t="str">
        <f>MID(TablaPivotFinal[[#This Row],[Fecha]],5,3)</f>
        <v>Abr</v>
      </c>
      <c r="AG3098" s="7">
        <v>0</v>
      </c>
      <c r="AH3098" s="8">
        <v>0</v>
      </c>
      <c r="AI3098" t="s">
        <v>1107</v>
      </c>
      <c r="AJ3098" t="s">
        <v>867</v>
      </c>
      <c r="AK3098" t="s">
        <v>1235</v>
      </c>
    </row>
    <row r="3099" spans="1:37" x14ac:dyDescent="0.3">
      <c r="A3099" t="str">
        <f t="shared" si="144"/>
        <v>EL PICACHO-Autopista Bucaramanga - Pamplona S.A.S.</v>
      </c>
      <c r="B3099" t="str">
        <f t="shared" si="145"/>
        <v>2016Ago</v>
      </c>
      <c r="C3099" t="str">
        <f t="shared" si="146"/>
        <v>7.107993635-72.96896371</v>
      </c>
      <c r="D3099" s="9" t="s">
        <v>599</v>
      </c>
      <c r="E3099" s="6">
        <v>6603</v>
      </c>
      <c r="F3099" s="9" t="s">
        <v>532</v>
      </c>
      <c r="G3099" s="6">
        <v>68</v>
      </c>
      <c r="H3099" s="9" t="s">
        <v>600</v>
      </c>
      <c r="I3099" s="9" t="s">
        <v>601</v>
      </c>
      <c r="J3099" s="9" t="s">
        <v>103</v>
      </c>
      <c r="K3099" s="9" t="s">
        <v>602</v>
      </c>
      <c r="L3099" s="9" t="s">
        <v>603</v>
      </c>
      <c r="M3099" s="6" t="s">
        <v>604</v>
      </c>
      <c r="N3099" s="6" t="s">
        <v>604</v>
      </c>
      <c r="O3099" s="9" t="s">
        <v>605</v>
      </c>
      <c r="P3099" s="6">
        <v>8500</v>
      </c>
      <c r="Q3099" s="6">
        <v>9300</v>
      </c>
      <c r="R3099" s="6">
        <v>19500</v>
      </c>
      <c r="S3099" s="6">
        <v>24800</v>
      </c>
      <c r="T3099" s="6">
        <v>27900</v>
      </c>
      <c r="U3099" s="6">
        <v>0</v>
      </c>
      <c r="V3099" s="6">
        <v>0</v>
      </c>
      <c r="W3099" s="6">
        <v>0</v>
      </c>
      <c r="X3099" s="6">
        <v>0</v>
      </c>
      <c r="Y3099" s="6">
        <v>8400</v>
      </c>
      <c r="Z3099" s="6">
        <v>8700</v>
      </c>
      <c r="AA3099" s="6">
        <v>7.1079936349999997</v>
      </c>
      <c r="AB3099" s="6">
        <v>-72.968963709999997</v>
      </c>
      <c r="AC3099" s="9" t="s">
        <v>15</v>
      </c>
      <c r="AD3099" s="6">
        <v>699828700</v>
      </c>
      <c r="AE3099" s="6" t="str">
        <f>MID(TablaPivotFinal[[#This Row],[Fecha]],1,4)</f>
        <v>2016</v>
      </c>
      <c r="AF3099" s="6" t="str">
        <f>MID(TablaPivotFinal[[#This Row],[Fecha]],5,3)</f>
        <v>Ago</v>
      </c>
      <c r="AG3099" s="9">
        <v>699828700</v>
      </c>
      <c r="AH3099" s="10">
        <v>67890</v>
      </c>
      <c r="AI3099" t="s">
        <v>1107</v>
      </c>
      <c r="AJ3099" t="s">
        <v>871</v>
      </c>
      <c r="AK3099" t="s">
        <v>1235</v>
      </c>
    </row>
    <row r="3100" spans="1:37" x14ac:dyDescent="0.3">
      <c r="A3100" t="str">
        <f t="shared" si="144"/>
        <v>EL PICACHO-Autopista Bucaramanga - Pamplona S.A.S.</v>
      </c>
      <c r="B3100" t="str">
        <f t="shared" si="145"/>
        <v>2016Dic</v>
      </c>
      <c r="C3100" t="str">
        <f t="shared" si="146"/>
        <v>7.107993635-72.96896371</v>
      </c>
      <c r="D3100" s="7" t="s">
        <v>599</v>
      </c>
      <c r="E3100" s="5">
        <v>6603</v>
      </c>
      <c r="F3100" s="7" t="s">
        <v>532</v>
      </c>
      <c r="G3100" s="5">
        <v>68</v>
      </c>
      <c r="H3100" s="7" t="s">
        <v>600</v>
      </c>
      <c r="I3100" s="7" t="s">
        <v>601</v>
      </c>
      <c r="J3100" s="7" t="s">
        <v>103</v>
      </c>
      <c r="K3100" s="7" t="s">
        <v>602</v>
      </c>
      <c r="L3100" s="7" t="s">
        <v>603</v>
      </c>
      <c r="M3100" s="5" t="s">
        <v>604</v>
      </c>
      <c r="N3100" s="5" t="s">
        <v>604</v>
      </c>
      <c r="O3100" s="7" t="s">
        <v>605</v>
      </c>
      <c r="P3100" s="5">
        <v>8500</v>
      </c>
      <c r="Q3100" s="5">
        <v>9300</v>
      </c>
      <c r="R3100" s="5">
        <v>19500</v>
      </c>
      <c r="S3100" s="5">
        <v>24800</v>
      </c>
      <c r="T3100" s="5">
        <v>27900</v>
      </c>
      <c r="U3100" s="5">
        <v>0</v>
      </c>
      <c r="V3100" s="5">
        <v>0</v>
      </c>
      <c r="W3100" s="5">
        <v>0</v>
      </c>
      <c r="X3100" s="5">
        <v>0</v>
      </c>
      <c r="Y3100" s="5">
        <v>8400</v>
      </c>
      <c r="Z3100" s="5">
        <v>8700</v>
      </c>
      <c r="AA3100" s="5">
        <v>7.1079936349999997</v>
      </c>
      <c r="AB3100" s="5">
        <v>-72.968963709999997</v>
      </c>
      <c r="AC3100" s="7" t="s">
        <v>17</v>
      </c>
      <c r="AD3100" s="5">
        <v>754098700</v>
      </c>
      <c r="AE3100" s="5" t="str">
        <f>MID(TablaPivotFinal[[#This Row],[Fecha]],1,4)</f>
        <v>2016</v>
      </c>
      <c r="AF3100" s="5" t="str">
        <f>MID(TablaPivotFinal[[#This Row],[Fecha]],5,3)</f>
        <v>Dic</v>
      </c>
      <c r="AG3100" s="7">
        <v>754098700</v>
      </c>
      <c r="AH3100" s="8">
        <v>78025</v>
      </c>
      <c r="AI3100" t="s">
        <v>1107</v>
      </c>
      <c r="AJ3100" t="s">
        <v>875</v>
      </c>
      <c r="AK3100" t="s">
        <v>1235</v>
      </c>
    </row>
    <row r="3101" spans="1:37" x14ac:dyDescent="0.3">
      <c r="A3101" t="str">
        <f t="shared" si="144"/>
        <v>EL PICACHO-Autopista Bucaramanga - Pamplona S.A.S.</v>
      </c>
      <c r="B3101" t="str">
        <f t="shared" si="145"/>
        <v>2016Ene</v>
      </c>
      <c r="C3101" t="str">
        <f t="shared" si="146"/>
        <v>7.107993635-72.96896371</v>
      </c>
      <c r="D3101" s="9" t="s">
        <v>599</v>
      </c>
      <c r="E3101" s="6">
        <v>6603</v>
      </c>
      <c r="F3101" s="9" t="s">
        <v>532</v>
      </c>
      <c r="G3101" s="6">
        <v>68</v>
      </c>
      <c r="H3101" s="9" t="s">
        <v>600</v>
      </c>
      <c r="I3101" s="9" t="s">
        <v>601</v>
      </c>
      <c r="J3101" s="9" t="s">
        <v>103</v>
      </c>
      <c r="K3101" s="9" t="s">
        <v>602</v>
      </c>
      <c r="L3101" s="9" t="s">
        <v>603</v>
      </c>
      <c r="M3101" s="6" t="s">
        <v>604</v>
      </c>
      <c r="N3101" s="6" t="s">
        <v>604</v>
      </c>
      <c r="O3101" s="9" t="s">
        <v>605</v>
      </c>
      <c r="P3101" s="6">
        <v>8500</v>
      </c>
      <c r="Q3101" s="6">
        <v>9300</v>
      </c>
      <c r="R3101" s="6">
        <v>19500</v>
      </c>
      <c r="S3101" s="6">
        <v>24800</v>
      </c>
      <c r="T3101" s="6">
        <v>27900</v>
      </c>
      <c r="U3101" s="6">
        <v>0</v>
      </c>
      <c r="V3101" s="6">
        <v>0</v>
      </c>
      <c r="W3101" s="6">
        <v>0</v>
      </c>
      <c r="X3101" s="6">
        <v>0</v>
      </c>
      <c r="Y3101" s="6">
        <v>8400</v>
      </c>
      <c r="Z3101" s="6">
        <v>8700</v>
      </c>
      <c r="AA3101" s="6">
        <v>7.1079936349999997</v>
      </c>
      <c r="AB3101" s="6">
        <v>-72.968963709999997</v>
      </c>
      <c r="AC3101" s="9" t="s">
        <v>19</v>
      </c>
      <c r="AD3101" s="6">
        <v>0</v>
      </c>
      <c r="AE3101" s="6" t="str">
        <f>MID(TablaPivotFinal[[#This Row],[Fecha]],1,4)</f>
        <v>2016</v>
      </c>
      <c r="AF3101" s="6" t="str">
        <f>MID(TablaPivotFinal[[#This Row],[Fecha]],5,3)</f>
        <v>Ene</v>
      </c>
      <c r="AG3101" s="9">
        <v>0</v>
      </c>
      <c r="AH3101" s="10">
        <v>0</v>
      </c>
      <c r="AI3101" t="s">
        <v>1107</v>
      </c>
      <c r="AJ3101" t="s">
        <v>864</v>
      </c>
      <c r="AK3101" t="s">
        <v>1235</v>
      </c>
    </row>
    <row r="3102" spans="1:37" x14ac:dyDescent="0.3">
      <c r="A3102" t="str">
        <f t="shared" si="144"/>
        <v>EL PICACHO-Autopista Bucaramanga - Pamplona S.A.S.</v>
      </c>
      <c r="B3102" t="str">
        <f t="shared" si="145"/>
        <v>2016Feb</v>
      </c>
      <c r="C3102" t="str">
        <f t="shared" si="146"/>
        <v>7.107993635-72.96896371</v>
      </c>
      <c r="D3102" s="7" t="s">
        <v>599</v>
      </c>
      <c r="E3102" s="5">
        <v>6603</v>
      </c>
      <c r="F3102" s="7" t="s">
        <v>532</v>
      </c>
      <c r="G3102" s="5">
        <v>68</v>
      </c>
      <c r="H3102" s="7" t="s">
        <v>600</v>
      </c>
      <c r="I3102" s="7" t="s">
        <v>601</v>
      </c>
      <c r="J3102" s="7" t="s">
        <v>103</v>
      </c>
      <c r="K3102" s="7" t="s">
        <v>602</v>
      </c>
      <c r="L3102" s="7" t="s">
        <v>603</v>
      </c>
      <c r="M3102" s="5" t="s">
        <v>604</v>
      </c>
      <c r="N3102" s="5" t="s">
        <v>604</v>
      </c>
      <c r="O3102" s="7" t="s">
        <v>605</v>
      </c>
      <c r="P3102" s="5">
        <v>8500</v>
      </c>
      <c r="Q3102" s="5">
        <v>9300</v>
      </c>
      <c r="R3102" s="5">
        <v>19500</v>
      </c>
      <c r="S3102" s="5">
        <v>24800</v>
      </c>
      <c r="T3102" s="5">
        <v>27900</v>
      </c>
      <c r="U3102" s="5">
        <v>0</v>
      </c>
      <c r="V3102" s="5">
        <v>0</v>
      </c>
      <c r="W3102" s="5">
        <v>0</v>
      </c>
      <c r="X3102" s="5">
        <v>0</v>
      </c>
      <c r="Y3102" s="5">
        <v>8400</v>
      </c>
      <c r="Z3102" s="5">
        <v>8700</v>
      </c>
      <c r="AA3102" s="5">
        <v>7.1079936349999997</v>
      </c>
      <c r="AB3102" s="5">
        <v>-72.968963709999997</v>
      </c>
      <c r="AC3102" s="7" t="s">
        <v>21</v>
      </c>
      <c r="AD3102" s="5">
        <v>0</v>
      </c>
      <c r="AE3102" s="5" t="str">
        <f>MID(TablaPivotFinal[[#This Row],[Fecha]],1,4)</f>
        <v>2016</v>
      </c>
      <c r="AF3102" s="5" t="str">
        <f>MID(TablaPivotFinal[[#This Row],[Fecha]],5,3)</f>
        <v>Feb</v>
      </c>
      <c r="AG3102" s="7">
        <v>0</v>
      </c>
      <c r="AH3102" s="8">
        <v>0</v>
      </c>
      <c r="AI3102" t="s">
        <v>1107</v>
      </c>
      <c r="AJ3102" t="s">
        <v>865</v>
      </c>
      <c r="AK3102" t="s">
        <v>1235</v>
      </c>
    </row>
    <row r="3103" spans="1:37" x14ac:dyDescent="0.3">
      <c r="A3103" t="str">
        <f t="shared" si="144"/>
        <v>EL PICACHO-Autopista Bucaramanga - Pamplona S.A.S.</v>
      </c>
      <c r="B3103" t="str">
        <f t="shared" si="145"/>
        <v>2016Jul</v>
      </c>
      <c r="C3103" t="str">
        <f t="shared" si="146"/>
        <v>7.107993635-72.96896371</v>
      </c>
      <c r="D3103" s="9" t="s">
        <v>599</v>
      </c>
      <c r="E3103" s="6">
        <v>6603</v>
      </c>
      <c r="F3103" s="9" t="s">
        <v>532</v>
      </c>
      <c r="G3103" s="6">
        <v>68</v>
      </c>
      <c r="H3103" s="9" t="s">
        <v>600</v>
      </c>
      <c r="I3103" s="9" t="s">
        <v>601</v>
      </c>
      <c r="J3103" s="9" t="s">
        <v>103</v>
      </c>
      <c r="K3103" s="9" t="s">
        <v>602</v>
      </c>
      <c r="L3103" s="9" t="s">
        <v>603</v>
      </c>
      <c r="M3103" s="6" t="s">
        <v>604</v>
      </c>
      <c r="N3103" s="6" t="s">
        <v>604</v>
      </c>
      <c r="O3103" s="9" t="s">
        <v>605</v>
      </c>
      <c r="P3103" s="6">
        <v>8500</v>
      </c>
      <c r="Q3103" s="6">
        <v>9300</v>
      </c>
      <c r="R3103" s="6">
        <v>19500</v>
      </c>
      <c r="S3103" s="6">
        <v>24800</v>
      </c>
      <c r="T3103" s="6">
        <v>27900</v>
      </c>
      <c r="U3103" s="6">
        <v>0</v>
      </c>
      <c r="V3103" s="6">
        <v>0</v>
      </c>
      <c r="W3103" s="6">
        <v>0</v>
      </c>
      <c r="X3103" s="6">
        <v>0</v>
      </c>
      <c r="Y3103" s="6">
        <v>8400</v>
      </c>
      <c r="Z3103" s="6">
        <v>8700</v>
      </c>
      <c r="AA3103" s="6">
        <v>7.1079936349999997</v>
      </c>
      <c r="AB3103" s="6">
        <v>-72.968963709999997</v>
      </c>
      <c r="AC3103" s="9" t="s">
        <v>23</v>
      </c>
      <c r="AD3103" s="6">
        <v>603535800</v>
      </c>
      <c r="AE3103" s="6" t="str">
        <f>MID(TablaPivotFinal[[#This Row],[Fecha]],1,4)</f>
        <v>2016</v>
      </c>
      <c r="AF3103" s="6" t="str">
        <f>MID(TablaPivotFinal[[#This Row],[Fecha]],5,3)</f>
        <v>Jul</v>
      </c>
      <c r="AG3103" s="9">
        <v>603535800</v>
      </c>
      <c r="AH3103" s="10">
        <v>63458</v>
      </c>
      <c r="AI3103" t="s">
        <v>1107</v>
      </c>
      <c r="AJ3103" t="s">
        <v>870</v>
      </c>
      <c r="AK3103" t="s">
        <v>1235</v>
      </c>
    </row>
    <row r="3104" spans="1:37" x14ac:dyDescent="0.3">
      <c r="A3104" t="str">
        <f t="shared" si="144"/>
        <v>EL PICACHO-Autopista Bucaramanga - Pamplona S.A.S.</v>
      </c>
      <c r="B3104" t="str">
        <f t="shared" si="145"/>
        <v>2016Jun</v>
      </c>
      <c r="C3104" t="str">
        <f t="shared" si="146"/>
        <v>7.107993635-72.96896371</v>
      </c>
      <c r="D3104" s="7" t="s">
        <v>599</v>
      </c>
      <c r="E3104" s="5">
        <v>6603</v>
      </c>
      <c r="F3104" s="7" t="s">
        <v>532</v>
      </c>
      <c r="G3104" s="5">
        <v>68</v>
      </c>
      <c r="H3104" s="7" t="s">
        <v>600</v>
      </c>
      <c r="I3104" s="7" t="s">
        <v>601</v>
      </c>
      <c r="J3104" s="7" t="s">
        <v>103</v>
      </c>
      <c r="K3104" s="7" t="s">
        <v>602</v>
      </c>
      <c r="L3104" s="7" t="s">
        <v>603</v>
      </c>
      <c r="M3104" s="5" t="s">
        <v>604</v>
      </c>
      <c r="N3104" s="5" t="s">
        <v>604</v>
      </c>
      <c r="O3104" s="7" t="s">
        <v>605</v>
      </c>
      <c r="P3104" s="5">
        <v>8500</v>
      </c>
      <c r="Q3104" s="5">
        <v>9300</v>
      </c>
      <c r="R3104" s="5">
        <v>19500</v>
      </c>
      <c r="S3104" s="5">
        <v>24800</v>
      </c>
      <c r="T3104" s="5">
        <v>27900</v>
      </c>
      <c r="U3104" s="5">
        <v>0</v>
      </c>
      <c r="V3104" s="5">
        <v>0</v>
      </c>
      <c r="W3104" s="5">
        <v>0</v>
      </c>
      <c r="X3104" s="5">
        <v>0</v>
      </c>
      <c r="Y3104" s="5">
        <v>8400</v>
      </c>
      <c r="Z3104" s="5">
        <v>8700</v>
      </c>
      <c r="AA3104" s="5">
        <v>7.1079936349999997</v>
      </c>
      <c r="AB3104" s="5">
        <v>-72.968963709999997</v>
      </c>
      <c r="AC3104" s="7" t="s">
        <v>25</v>
      </c>
      <c r="AD3104" s="5">
        <v>0</v>
      </c>
      <c r="AE3104" s="5" t="str">
        <f>MID(TablaPivotFinal[[#This Row],[Fecha]],1,4)</f>
        <v>2016</v>
      </c>
      <c r="AF3104" s="5" t="str">
        <f>MID(TablaPivotFinal[[#This Row],[Fecha]],5,3)</f>
        <v>Jun</v>
      </c>
      <c r="AG3104" s="7">
        <v>0</v>
      </c>
      <c r="AH3104" s="8">
        <v>0</v>
      </c>
      <c r="AI3104" t="s">
        <v>1107</v>
      </c>
      <c r="AJ3104" t="s">
        <v>869</v>
      </c>
      <c r="AK3104" t="s">
        <v>1235</v>
      </c>
    </row>
    <row r="3105" spans="1:37" x14ac:dyDescent="0.3">
      <c r="A3105" t="str">
        <f t="shared" si="144"/>
        <v>EL PICACHO-Autopista Bucaramanga - Pamplona S.A.S.</v>
      </c>
      <c r="B3105" t="str">
        <f t="shared" si="145"/>
        <v>2016Mar</v>
      </c>
      <c r="C3105" t="str">
        <f t="shared" si="146"/>
        <v>7.107993635-72.96896371</v>
      </c>
      <c r="D3105" s="9" t="s">
        <v>599</v>
      </c>
      <c r="E3105" s="6">
        <v>6603</v>
      </c>
      <c r="F3105" s="9" t="s">
        <v>532</v>
      </c>
      <c r="G3105" s="6">
        <v>68</v>
      </c>
      <c r="H3105" s="9" t="s">
        <v>600</v>
      </c>
      <c r="I3105" s="9" t="s">
        <v>601</v>
      </c>
      <c r="J3105" s="9" t="s">
        <v>103</v>
      </c>
      <c r="K3105" s="9" t="s">
        <v>602</v>
      </c>
      <c r="L3105" s="9" t="s">
        <v>603</v>
      </c>
      <c r="M3105" s="6" t="s">
        <v>604</v>
      </c>
      <c r="N3105" s="6" t="s">
        <v>604</v>
      </c>
      <c r="O3105" s="9" t="s">
        <v>605</v>
      </c>
      <c r="P3105" s="6">
        <v>8500</v>
      </c>
      <c r="Q3105" s="6">
        <v>9300</v>
      </c>
      <c r="R3105" s="6">
        <v>19500</v>
      </c>
      <c r="S3105" s="6">
        <v>24800</v>
      </c>
      <c r="T3105" s="6">
        <v>27900</v>
      </c>
      <c r="U3105" s="6">
        <v>0</v>
      </c>
      <c r="V3105" s="6">
        <v>0</v>
      </c>
      <c r="W3105" s="6">
        <v>0</v>
      </c>
      <c r="X3105" s="6">
        <v>0</v>
      </c>
      <c r="Y3105" s="6">
        <v>8400</v>
      </c>
      <c r="Z3105" s="6">
        <v>8700</v>
      </c>
      <c r="AA3105" s="6">
        <v>7.1079936349999997</v>
      </c>
      <c r="AB3105" s="6">
        <v>-72.968963709999997</v>
      </c>
      <c r="AC3105" s="9" t="s">
        <v>27</v>
      </c>
      <c r="AD3105" s="6">
        <v>0</v>
      </c>
      <c r="AE3105" s="6" t="str">
        <f>MID(TablaPivotFinal[[#This Row],[Fecha]],1,4)</f>
        <v>2016</v>
      </c>
      <c r="AF3105" s="6" t="str">
        <f>MID(TablaPivotFinal[[#This Row],[Fecha]],5,3)</f>
        <v>Mar</v>
      </c>
      <c r="AG3105" s="9">
        <v>0</v>
      </c>
      <c r="AH3105" s="10">
        <v>0</v>
      </c>
      <c r="AI3105" t="s">
        <v>1107</v>
      </c>
      <c r="AJ3105" t="s">
        <v>866</v>
      </c>
      <c r="AK3105" t="s">
        <v>1235</v>
      </c>
    </row>
    <row r="3106" spans="1:37" x14ac:dyDescent="0.3">
      <c r="A3106" t="str">
        <f t="shared" si="144"/>
        <v>EL PICACHO-Autopista Bucaramanga - Pamplona S.A.S.</v>
      </c>
      <c r="B3106" t="str">
        <f t="shared" si="145"/>
        <v>2016May</v>
      </c>
      <c r="C3106" t="str">
        <f t="shared" si="146"/>
        <v>7.107993635-72.96896371</v>
      </c>
      <c r="D3106" s="7" t="s">
        <v>599</v>
      </c>
      <c r="E3106" s="5">
        <v>6603</v>
      </c>
      <c r="F3106" s="7" t="s">
        <v>532</v>
      </c>
      <c r="G3106" s="5">
        <v>68</v>
      </c>
      <c r="H3106" s="7" t="s">
        <v>600</v>
      </c>
      <c r="I3106" s="7" t="s">
        <v>601</v>
      </c>
      <c r="J3106" s="7" t="s">
        <v>103</v>
      </c>
      <c r="K3106" s="7" t="s">
        <v>602</v>
      </c>
      <c r="L3106" s="7" t="s">
        <v>603</v>
      </c>
      <c r="M3106" s="5" t="s">
        <v>604</v>
      </c>
      <c r="N3106" s="5" t="s">
        <v>604</v>
      </c>
      <c r="O3106" s="7" t="s">
        <v>605</v>
      </c>
      <c r="P3106" s="5">
        <v>8500</v>
      </c>
      <c r="Q3106" s="5">
        <v>9300</v>
      </c>
      <c r="R3106" s="5">
        <v>19500</v>
      </c>
      <c r="S3106" s="5">
        <v>24800</v>
      </c>
      <c r="T3106" s="5">
        <v>27900</v>
      </c>
      <c r="U3106" s="5">
        <v>0</v>
      </c>
      <c r="V3106" s="5">
        <v>0</v>
      </c>
      <c r="W3106" s="5">
        <v>0</v>
      </c>
      <c r="X3106" s="5">
        <v>0</v>
      </c>
      <c r="Y3106" s="5">
        <v>8400</v>
      </c>
      <c r="Z3106" s="5">
        <v>8700</v>
      </c>
      <c r="AA3106" s="5">
        <v>7.1079936349999997</v>
      </c>
      <c r="AB3106" s="5">
        <v>-72.968963709999997</v>
      </c>
      <c r="AC3106" s="7" t="s">
        <v>29</v>
      </c>
      <c r="AD3106" s="5">
        <v>0</v>
      </c>
      <c r="AE3106" s="5" t="str">
        <f>MID(TablaPivotFinal[[#This Row],[Fecha]],1,4)</f>
        <v>2016</v>
      </c>
      <c r="AF3106" s="5" t="str">
        <f>MID(TablaPivotFinal[[#This Row],[Fecha]],5,3)</f>
        <v>May</v>
      </c>
      <c r="AG3106" s="7">
        <v>0</v>
      </c>
      <c r="AH3106" s="8">
        <v>0</v>
      </c>
      <c r="AI3106" t="s">
        <v>1107</v>
      </c>
      <c r="AJ3106" t="s">
        <v>868</v>
      </c>
      <c r="AK3106" t="s">
        <v>1235</v>
      </c>
    </row>
    <row r="3107" spans="1:37" x14ac:dyDescent="0.3">
      <c r="A3107" t="str">
        <f t="shared" si="144"/>
        <v>EL PICACHO-Autopista Bucaramanga - Pamplona S.A.S.</v>
      </c>
      <c r="B3107" t="str">
        <f t="shared" si="145"/>
        <v>2016Nov</v>
      </c>
      <c r="C3107" t="str">
        <f t="shared" si="146"/>
        <v>7.107993635-72.96896371</v>
      </c>
      <c r="D3107" s="9" t="s">
        <v>599</v>
      </c>
      <c r="E3107" s="6">
        <v>6603</v>
      </c>
      <c r="F3107" s="9" t="s">
        <v>532</v>
      </c>
      <c r="G3107" s="6">
        <v>68</v>
      </c>
      <c r="H3107" s="9" t="s">
        <v>600</v>
      </c>
      <c r="I3107" s="9" t="s">
        <v>601</v>
      </c>
      <c r="J3107" s="9" t="s">
        <v>103</v>
      </c>
      <c r="K3107" s="9" t="s">
        <v>602</v>
      </c>
      <c r="L3107" s="9" t="s">
        <v>603</v>
      </c>
      <c r="M3107" s="6" t="s">
        <v>604</v>
      </c>
      <c r="N3107" s="6" t="s">
        <v>604</v>
      </c>
      <c r="O3107" s="9" t="s">
        <v>605</v>
      </c>
      <c r="P3107" s="6">
        <v>8500</v>
      </c>
      <c r="Q3107" s="6">
        <v>9300</v>
      </c>
      <c r="R3107" s="6">
        <v>19500</v>
      </c>
      <c r="S3107" s="6">
        <v>24800</v>
      </c>
      <c r="T3107" s="6">
        <v>27900</v>
      </c>
      <c r="U3107" s="6">
        <v>0</v>
      </c>
      <c r="V3107" s="6">
        <v>0</v>
      </c>
      <c r="W3107" s="6">
        <v>0</v>
      </c>
      <c r="X3107" s="6">
        <v>0</v>
      </c>
      <c r="Y3107" s="6">
        <v>8400</v>
      </c>
      <c r="Z3107" s="6">
        <v>8700</v>
      </c>
      <c r="AA3107" s="6">
        <v>7.1079936349999997</v>
      </c>
      <c r="AB3107" s="6">
        <v>-72.968963709999997</v>
      </c>
      <c r="AC3107" s="9" t="s">
        <v>31</v>
      </c>
      <c r="AD3107" s="6">
        <v>668215500</v>
      </c>
      <c r="AE3107" s="6" t="str">
        <f>MID(TablaPivotFinal[[#This Row],[Fecha]],1,4)</f>
        <v>2016</v>
      </c>
      <c r="AF3107" s="6" t="str">
        <f>MID(TablaPivotFinal[[#This Row],[Fecha]],5,3)</f>
        <v>Nov</v>
      </c>
      <c r="AG3107" s="9">
        <v>668215500</v>
      </c>
      <c r="AH3107" s="10">
        <v>65586</v>
      </c>
      <c r="AI3107" t="s">
        <v>1107</v>
      </c>
      <c r="AJ3107" t="s">
        <v>874</v>
      </c>
      <c r="AK3107" t="s">
        <v>1235</v>
      </c>
    </row>
    <row r="3108" spans="1:37" x14ac:dyDescent="0.3">
      <c r="A3108" t="str">
        <f t="shared" si="144"/>
        <v>EL PICACHO-Autopista Bucaramanga - Pamplona S.A.S.</v>
      </c>
      <c r="B3108" t="str">
        <f t="shared" si="145"/>
        <v>2016Oct</v>
      </c>
      <c r="C3108" t="str">
        <f t="shared" si="146"/>
        <v>7.107993635-72.96896371</v>
      </c>
      <c r="D3108" s="7" t="s">
        <v>599</v>
      </c>
      <c r="E3108" s="5">
        <v>6603</v>
      </c>
      <c r="F3108" s="7" t="s">
        <v>532</v>
      </c>
      <c r="G3108" s="5">
        <v>68</v>
      </c>
      <c r="H3108" s="7" t="s">
        <v>600</v>
      </c>
      <c r="I3108" s="7" t="s">
        <v>601</v>
      </c>
      <c r="J3108" s="7" t="s">
        <v>103</v>
      </c>
      <c r="K3108" s="7" t="s">
        <v>602</v>
      </c>
      <c r="L3108" s="7" t="s">
        <v>603</v>
      </c>
      <c r="M3108" s="5" t="s">
        <v>604</v>
      </c>
      <c r="N3108" s="5" t="s">
        <v>604</v>
      </c>
      <c r="O3108" s="7" t="s">
        <v>605</v>
      </c>
      <c r="P3108" s="5">
        <v>8500</v>
      </c>
      <c r="Q3108" s="5">
        <v>9300</v>
      </c>
      <c r="R3108" s="5">
        <v>19500</v>
      </c>
      <c r="S3108" s="5">
        <v>24800</v>
      </c>
      <c r="T3108" s="5">
        <v>27900</v>
      </c>
      <c r="U3108" s="5">
        <v>0</v>
      </c>
      <c r="V3108" s="5">
        <v>0</v>
      </c>
      <c r="W3108" s="5">
        <v>0</v>
      </c>
      <c r="X3108" s="5">
        <v>0</v>
      </c>
      <c r="Y3108" s="5">
        <v>8400</v>
      </c>
      <c r="Z3108" s="5">
        <v>8700</v>
      </c>
      <c r="AA3108" s="5">
        <v>7.1079936349999997</v>
      </c>
      <c r="AB3108" s="5">
        <v>-72.968963709999997</v>
      </c>
      <c r="AC3108" s="7" t="s">
        <v>33</v>
      </c>
      <c r="AD3108" s="5">
        <v>670084600</v>
      </c>
      <c r="AE3108" s="5" t="str">
        <f>MID(TablaPivotFinal[[#This Row],[Fecha]],1,4)</f>
        <v>2016</v>
      </c>
      <c r="AF3108" s="5" t="str">
        <f>MID(TablaPivotFinal[[#This Row],[Fecha]],5,3)</f>
        <v>Oct</v>
      </c>
      <c r="AG3108" s="7">
        <v>670084600</v>
      </c>
      <c r="AH3108" s="8">
        <v>67676</v>
      </c>
      <c r="AI3108" t="s">
        <v>1107</v>
      </c>
      <c r="AJ3108" t="s">
        <v>873</v>
      </c>
      <c r="AK3108" t="s">
        <v>1235</v>
      </c>
    </row>
    <row r="3109" spans="1:37" x14ac:dyDescent="0.3">
      <c r="A3109" t="str">
        <f t="shared" si="144"/>
        <v>EL PICACHO-Autopista Bucaramanga - Pamplona S.A.S.</v>
      </c>
      <c r="B3109" t="str">
        <f t="shared" si="145"/>
        <v>2016Sep</v>
      </c>
      <c r="C3109" t="str">
        <f t="shared" si="146"/>
        <v>7.107993635-72.96896371</v>
      </c>
      <c r="D3109" s="9" t="s">
        <v>599</v>
      </c>
      <c r="E3109" s="6">
        <v>6603</v>
      </c>
      <c r="F3109" s="9" t="s">
        <v>532</v>
      </c>
      <c r="G3109" s="6">
        <v>68</v>
      </c>
      <c r="H3109" s="9" t="s">
        <v>600</v>
      </c>
      <c r="I3109" s="9" t="s">
        <v>601</v>
      </c>
      <c r="J3109" s="9" t="s">
        <v>103</v>
      </c>
      <c r="K3109" s="9" t="s">
        <v>602</v>
      </c>
      <c r="L3109" s="9" t="s">
        <v>603</v>
      </c>
      <c r="M3109" s="6" t="s">
        <v>604</v>
      </c>
      <c r="N3109" s="6" t="s">
        <v>604</v>
      </c>
      <c r="O3109" s="9" t="s">
        <v>605</v>
      </c>
      <c r="P3109" s="6">
        <v>8500</v>
      </c>
      <c r="Q3109" s="6">
        <v>9300</v>
      </c>
      <c r="R3109" s="6">
        <v>19500</v>
      </c>
      <c r="S3109" s="6">
        <v>24800</v>
      </c>
      <c r="T3109" s="6">
        <v>27900</v>
      </c>
      <c r="U3109" s="6">
        <v>0</v>
      </c>
      <c r="V3109" s="6">
        <v>0</v>
      </c>
      <c r="W3109" s="6">
        <v>0</v>
      </c>
      <c r="X3109" s="6">
        <v>0</v>
      </c>
      <c r="Y3109" s="6">
        <v>8400</v>
      </c>
      <c r="Z3109" s="6">
        <v>8700</v>
      </c>
      <c r="AA3109" s="6">
        <v>7.1079936349999997</v>
      </c>
      <c r="AB3109" s="6">
        <v>-72.968963709999997</v>
      </c>
      <c r="AC3109" s="9" t="s">
        <v>35</v>
      </c>
      <c r="AD3109" s="6">
        <v>627702300</v>
      </c>
      <c r="AE3109" s="6" t="str">
        <f>MID(TablaPivotFinal[[#This Row],[Fecha]],1,4)</f>
        <v>2016</v>
      </c>
      <c r="AF3109" s="6" t="str">
        <f>MID(TablaPivotFinal[[#This Row],[Fecha]],5,3)</f>
        <v>Sep</v>
      </c>
      <c r="AG3109" s="9">
        <v>627702300</v>
      </c>
      <c r="AH3109" s="10">
        <v>62212</v>
      </c>
      <c r="AI3109" t="s">
        <v>1107</v>
      </c>
      <c r="AJ3109" t="s">
        <v>872</v>
      </c>
      <c r="AK3109" t="s">
        <v>1235</v>
      </c>
    </row>
    <row r="3110" spans="1:37" x14ac:dyDescent="0.3">
      <c r="A3110" t="str">
        <f t="shared" si="144"/>
        <v>EL PICACHO-Autopista Bucaramanga - Pamplona S.A.S.</v>
      </c>
      <c r="B3110" t="str">
        <f t="shared" si="145"/>
        <v>2017Abr</v>
      </c>
      <c r="C3110" t="str">
        <f t="shared" si="146"/>
        <v>7.107993635-72.96896371</v>
      </c>
      <c r="D3110" s="7" t="s">
        <v>599</v>
      </c>
      <c r="E3110" s="5">
        <v>6603</v>
      </c>
      <c r="F3110" s="7" t="s">
        <v>532</v>
      </c>
      <c r="G3110" s="5">
        <v>68</v>
      </c>
      <c r="H3110" s="7" t="s">
        <v>600</v>
      </c>
      <c r="I3110" s="7" t="s">
        <v>601</v>
      </c>
      <c r="J3110" s="7" t="s">
        <v>103</v>
      </c>
      <c r="K3110" s="7" t="s">
        <v>602</v>
      </c>
      <c r="L3110" s="7" t="s">
        <v>603</v>
      </c>
      <c r="M3110" s="5" t="s">
        <v>604</v>
      </c>
      <c r="N3110" s="5" t="s">
        <v>604</v>
      </c>
      <c r="O3110" s="7" t="s">
        <v>605</v>
      </c>
      <c r="P3110" s="5">
        <v>8500</v>
      </c>
      <c r="Q3110" s="5">
        <v>9300</v>
      </c>
      <c r="R3110" s="5">
        <v>19500</v>
      </c>
      <c r="S3110" s="5">
        <v>24800</v>
      </c>
      <c r="T3110" s="5">
        <v>27900</v>
      </c>
      <c r="U3110" s="5">
        <v>0</v>
      </c>
      <c r="V3110" s="5">
        <v>0</v>
      </c>
      <c r="W3110" s="5">
        <v>0</v>
      </c>
      <c r="X3110" s="5">
        <v>0</v>
      </c>
      <c r="Y3110" s="5">
        <v>8400</v>
      </c>
      <c r="Z3110" s="5">
        <v>8700</v>
      </c>
      <c r="AA3110" s="5">
        <v>7.1079936349999997</v>
      </c>
      <c r="AB3110" s="5">
        <v>-72.968963709999997</v>
      </c>
      <c r="AC3110" s="7" t="s">
        <v>37</v>
      </c>
      <c r="AD3110" s="5">
        <v>727289300</v>
      </c>
      <c r="AE3110" s="5" t="str">
        <f>MID(TablaPivotFinal[[#This Row],[Fecha]],1,4)</f>
        <v>2017</v>
      </c>
      <c r="AF3110" s="5" t="str">
        <f>MID(TablaPivotFinal[[#This Row],[Fecha]],5,3)</f>
        <v>Abr</v>
      </c>
      <c r="AG3110" s="7">
        <v>727289300</v>
      </c>
      <c r="AH3110" s="8">
        <v>2327.4666670000001</v>
      </c>
      <c r="AI3110" t="s">
        <v>1107</v>
      </c>
      <c r="AJ3110" t="s">
        <v>879</v>
      </c>
      <c r="AK3110" t="s">
        <v>1235</v>
      </c>
    </row>
    <row r="3111" spans="1:37" x14ac:dyDescent="0.3">
      <c r="A3111" t="str">
        <f t="shared" si="144"/>
        <v>EL PICACHO-Autopista Bucaramanga - Pamplona S.A.S.</v>
      </c>
      <c r="B3111" t="str">
        <f t="shared" si="145"/>
        <v>2017Ago</v>
      </c>
      <c r="C3111" t="str">
        <f t="shared" si="146"/>
        <v>7.107993635-72.96896371</v>
      </c>
      <c r="D3111" s="9" t="s">
        <v>599</v>
      </c>
      <c r="E3111" s="6">
        <v>6603</v>
      </c>
      <c r="F3111" s="9" t="s">
        <v>532</v>
      </c>
      <c r="G3111" s="6">
        <v>68</v>
      </c>
      <c r="H3111" s="9" t="s">
        <v>600</v>
      </c>
      <c r="I3111" s="9" t="s">
        <v>601</v>
      </c>
      <c r="J3111" s="9" t="s">
        <v>103</v>
      </c>
      <c r="K3111" s="9" t="s">
        <v>602</v>
      </c>
      <c r="L3111" s="9" t="s">
        <v>603</v>
      </c>
      <c r="M3111" s="6" t="s">
        <v>604</v>
      </c>
      <c r="N3111" s="6" t="s">
        <v>604</v>
      </c>
      <c r="O3111" s="9" t="s">
        <v>605</v>
      </c>
      <c r="P3111" s="6">
        <v>8500</v>
      </c>
      <c r="Q3111" s="6">
        <v>9300</v>
      </c>
      <c r="R3111" s="6">
        <v>19500</v>
      </c>
      <c r="S3111" s="6">
        <v>24800</v>
      </c>
      <c r="T3111" s="6">
        <v>27900</v>
      </c>
      <c r="U3111" s="6">
        <v>0</v>
      </c>
      <c r="V3111" s="6">
        <v>0</v>
      </c>
      <c r="W3111" s="6">
        <v>0</v>
      </c>
      <c r="X3111" s="6">
        <v>0</v>
      </c>
      <c r="Y3111" s="6">
        <v>8400</v>
      </c>
      <c r="Z3111" s="6">
        <v>8700</v>
      </c>
      <c r="AA3111" s="6">
        <v>7.1079936349999997</v>
      </c>
      <c r="AB3111" s="6">
        <v>-72.968963709999997</v>
      </c>
      <c r="AC3111" s="9" t="s">
        <v>39</v>
      </c>
      <c r="AD3111" s="6">
        <v>742064000</v>
      </c>
      <c r="AE3111" s="6" t="str">
        <f>MID(TablaPivotFinal[[#This Row],[Fecha]],1,4)</f>
        <v>2017</v>
      </c>
      <c r="AF3111" s="6" t="str">
        <f>MID(TablaPivotFinal[[#This Row],[Fecha]],5,3)</f>
        <v>Ago</v>
      </c>
      <c r="AG3111" s="9">
        <v>742064000</v>
      </c>
      <c r="AH3111" s="10">
        <v>2239.0322580000002</v>
      </c>
      <c r="AI3111" t="s">
        <v>1107</v>
      </c>
      <c r="AJ3111" t="s">
        <v>883</v>
      </c>
      <c r="AK3111" t="s">
        <v>1235</v>
      </c>
    </row>
    <row r="3112" spans="1:37" x14ac:dyDescent="0.3">
      <c r="A3112" t="str">
        <f t="shared" si="144"/>
        <v>EL PICACHO-Autopista Bucaramanga - Pamplona S.A.S.</v>
      </c>
      <c r="B3112" t="str">
        <f t="shared" si="145"/>
        <v>2017Dic</v>
      </c>
      <c r="C3112" t="str">
        <f t="shared" si="146"/>
        <v>7.107993635-72.96896371</v>
      </c>
      <c r="D3112" s="7" t="s">
        <v>599</v>
      </c>
      <c r="E3112" s="5">
        <v>6603</v>
      </c>
      <c r="F3112" s="7" t="s">
        <v>532</v>
      </c>
      <c r="G3112" s="5">
        <v>68</v>
      </c>
      <c r="H3112" s="7" t="s">
        <v>600</v>
      </c>
      <c r="I3112" s="7" t="s">
        <v>601</v>
      </c>
      <c r="J3112" s="7" t="s">
        <v>103</v>
      </c>
      <c r="K3112" s="7" t="s">
        <v>602</v>
      </c>
      <c r="L3112" s="7" t="s">
        <v>603</v>
      </c>
      <c r="M3112" s="5" t="s">
        <v>604</v>
      </c>
      <c r="N3112" s="5" t="s">
        <v>604</v>
      </c>
      <c r="O3112" s="7" t="s">
        <v>605</v>
      </c>
      <c r="P3112" s="5">
        <v>8500</v>
      </c>
      <c r="Q3112" s="5">
        <v>9300</v>
      </c>
      <c r="R3112" s="5">
        <v>19500</v>
      </c>
      <c r="S3112" s="5">
        <v>24800</v>
      </c>
      <c r="T3112" s="5">
        <v>27900</v>
      </c>
      <c r="U3112" s="5">
        <v>0</v>
      </c>
      <c r="V3112" s="5">
        <v>0</v>
      </c>
      <c r="W3112" s="5">
        <v>0</v>
      </c>
      <c r="X3112" s="5">
        <v>0</v>
      </c>
      <c r="Y3112" s="5">
        <v>8400</v>
      </c>
      <c r="Z3112" s="5">
        <v>8700</v>
      </c>
      <c r="AA3112" s="5">
        <v>7.1079936349999997</v>
      </c>
      <c r="AB3112" s="5">
        <v>-72.968963709999997</v>
      </c>
      <c r="AC3112" s="7" t="s">
        <v>41</v>
      </c>
      <c r="AD3112" s="5">
        <v>839589700</v>
      </c>
      <c r="AE3112" s="5" t="str">
        <f>MID(TablaPivotFinal[[#This Row],[Fecha]],1,4)</f>
        <v>2017</v>
      </c>
      <c r="AF3112" s="5" t="str">
        <f>MID(TablaPivotFinal[[#This Row],[Fecha]],5,3)</f>
        <v>Dic</v>
      </c>
      <c r="AG3112" s="7">
        <v>839589700</v>
      </c>
      <c r="AH3112" s="8">
        <v>2711.0322580000002</v>
      </c>
      <c r="AI3112" t="s">
        <v>1107</v>
      </c>
      <c r="AJ3112" t="s">
        <v>887</v>
      </c>
      <c r="AK3112" t="s">
        <v>1235</v>
      </c>
    </row>
    <row r="3113" spans="1:37" x14ac:dyDescent="0.3">
      <c r="A3113" t="str">
        <f t="shared" si="144"/>
        <v>EL PICACHO-Autopista Bucaramanga - Pamplona S.A.S.</v>
      </c>
      <c r="B3113" t="str">
        <f t="shared" si="145"/>
        <v>2017Ene</v>
      </c>
      <c r="C3113" t="str">
        <f t="shared" si="146"/>
        <v>7.107993635-72.96896371</v>
      </c>
      <c r="D3113" s="9" t="s">
        <v>599</v>
      </c>
      <c r="E3113" s="6">
        <v>6603</v>
      </c>
      <c r="F3113" s="9" t="s">
        <v>532</v>
      </c>
      <c r="G3113" s="6">
        <v>68</v>
      </c>
      <c r="H3113" s="9" t="s">
        <v>600</v>
      </c>
      <c r="I3113" s="9" t="s">
        <v>601</v>
      </c>
      <c r="J3113" s="9" t="s">
        <v>103</v>
      </c>
      <c r="K3113" s="9" t="s">
        <v>602</v>
      </c>
      <c r="L3113" s="9" t="s">
        <v>603</v>
      </c>
      <c r="M3113" s="6" t="s">
        <v>604</v>
      </c>
      <c r="N3113" s="6" t="s">
        <v>604</v>
      </c>
      <c r="O3113" s="9" t="s">
        <v>605</v>
      </c>
      <c r="P3113" s="6">
        <v>8500</v>
      </c>
      <c r="Q3113" s="6">
        <v>9300</v>
      </c>
      <c r="R3113" s="6">
        <v>19500</v>
      </c>
      <c r="S3113" s="6">
        <v>24800</v>
      </c>
      <c r="T3113" s="6">
        <v>27900</v>
      </c>
      <c r="U3113" s="6">
        <v>0</v>
      </c>
      <c r="V3113" s="6">
        <v>0</v>
      </c>
      <c r="W3113" s="6">
        <v>0</v>
      </c>
      <c r="X3113" s="6">
        <v>0</v>
      </c>
      <c r="Y3113" s="6">
        <v>8400</v>
      </c>
      <c r="Z3113" s="6">
        <v>8700</v>
      </c>
      <c r="AA3113" s="6">
        <v>7.1079936349999997</v>
      </c>
      <c r="AB3113" s="6">
        <v>-72.968963709999997</v>
      </c>
      <c r="AC3113" s="9" t="s">
        <v>43</v>
      </c>
      <c r="AD3113" s="6">
        <v>780967900</v>
      </c>
      <c r="AE3113" s="6" t="str">
        <f>MID(TablaPivotFinal[[#This Row],[Fecha]],1,4)</f>
        <v>2017</v>
      </c>
      <c r="AF3113" s="6" t="str">
        <f>MID(TablaPivotFinal[[#This Row],[Fecha]],5,3)</f>
        <v>Ene</v>
      </c>
      <c r="AG3113" s="9">
        <v>780967900</v>
      </c>
      <c r="AH3113" s="10">
        <v>2545.5161290000001</v>
      </c>
      <c r="AI3113" t="s">
        <v>1107</v>
      </c>
      <c r="AJ3113" t="s">
        <v>876</v>
      </c>
      <c r="AK3113" t="s">
        <v>1235</v>
      </c>
    </row>
    <row r="3114" spans="1:37" x14ac:dyDescent="0.3">
      <c r="A3114" t="str">
        <f t="shared" si="144"/>
        <v>EL PICACHO-Autopista Bucaramanga - Pamplona S.A.S.</v>
      </c>
      <c r="B3114" t="str">
        <f t="shared" si="145"/>
        <v>2017Feb</v>
      </c>
      <c r="C3114" t="str">
        <f t="shared" si="146"/>
        <v>7.107993635-72.96896371</v>
      </c>
      <c r="D3114" s="7" t="s">
        <v>599</v>
      </c>
      <c r="E3114" s="5">
        <v>6603</v>
      </c>
      <c r="F3114" s="7" t="s">
        <v>532</v>
      </c>
      <c r="G3114" s="5">
        <v>68</v>
      </c>
      <c r="H3114" s="7" t="s">
        <v>600</v>
      </c>
      <c r="I3114" s="7" t="s">
        <v>601</v>
      </c>
      <c r="J3114" s="7" t="s">
        <v>103</v>
      </c>
      <c r="K3114" s="7" t="s">
        <v>602</v>
      </c>
      <c r="L3114" s="7" t="s">
        <v>603</v>
      </c>
      <c r="M3114" s="5" t="s">
        <v>604</v>
      </c>
      <c r="N3114" s="5" t="s">
        <v>604</v>
      </c>
      <c r="O3114" s="7" t="s">
        <v>605</v>
      </c>
      <c r="P3114" s="5">
        <v>8500</v>
      </c>
      <c r="Q3114" s="5">
        <v>9300</v>
      </c>
      <c r="R3114" s="5">
        <v>19500</v>
      </c>
      <c r="S3114" s="5">
        <v>24800</v>
      </c>
      <c r="T3114" s="5">
        <v>27900</v>
      </c>
      <c r="U3114" s="5">
        <v>0</v>
      </c>
      <c r="V3114" s="5">
        <v>0</v>
      </c>
      <c r="W3114" s="5">
        <v>0</v>
      </c>
      <c r="X3114" s="5">
        <v>0</v>
      </c>
      <c r="Y3114" s="5">
        <v>8400</v>
      </c>
      <c r="Z3114" s="5">
        <v>8700</v>
      </c>
      <c r="AA3114" s="5">
        <v>7.1079936349999997</v>
      </c>
      <c r="AB3114" s="5">
        <v>-72.968963709999997</v>
      </c>
      <c r="AC3114" s="7" t="s">
        <v>45</v>
      </c>
      <c r="AD3114" s="5">
        <v>644494500</v>
      </c>
      <c r="AE3114" s="5" t="str">
        <f>MID(TablaPivotFinal[[#This Row],[Fecha]],1,4)</f>
        <v>2017</v>
      </c>
      <c r="AF3114" s="5" t="str">
        <f>MID(TablaPivotFinal[[#This Row],[Fecha]],5,3)</f>
        <v>Feb</v>
      </c>
      <c r="AG3114" s="7">
        <v>644494500</v>
      </c>
      <c r="AH3114" s="8">
        <v>2136</v>
      </c>
      <c r="AI3114" t="s">
        <v>1107</v>
      </c>
      <c r="AJ3114" t="s">
        <v>877</v>
      </c>
      <c r="AK3114" t="s">
        <v>1235</v>
      </c>
    </row>
    <row r="3115" spans="1:37" x14ac:dyDescent="0.3">
      <c r="A3115" t="str">
        <f t="shared" si="144"/>
        <v>EL PICACHO-Autopista Bucaramanga - Pamplona S.A.S.</v>
      </c>
      <c r="B3115" t="str">
        <f t="shared" si="145"/>
        <v>2017Jul</v>
      </c>
      <c r="C3115" t="str">
        <f t="shared" si="146"/>
        <v>7.107993635-72.96896371</v>
      </c>
      <c r="D3115" s="9" t="s">
        <v>599</v>
      </c>
      <c r="E3115" s="6">
        <v>6603</v>
      </c>
      <c r="F3115" s="9" t="s">
        <v>532</v>
      </c>
      <c r="G3115" s="6">
        <v>68</v>
      </c>
      <c r="H3115" s="9" t="s">
        <v>600</v>
      </c>
      <c r="I3115" s="9" t="s">
        <v>601</v>
      </c>
      <c r="J3115" s="9" t="s">
        <v>103</v>
      </c>
      <c r="K3115" s="9" t="s">
        <v>602</v>
      </c>
      <c r="L3115" s="9" t="s">
        <v>603</v>
      </c>
      <c r="M3115" s="6" t="s">
        <v>604</v>
      </c>
      <c r="N3115" s="6" t="s">
        <v>604</v>
      </c>
      <c r="O3115" s="9" t="s">
        <v>605</v>
      </c>
      <c r="P3115" s="6">
        <v>8500</v>
      </c>
      <c r="Q3115" s="6">
        <v>9300</v>
      </c>
      <c r="R3115" s="6">
        <v>19500</v>
      </c>
      <c r="S3115" s="6">
        <v>24800</v>
      </c>
      <c r="T3115" s="6">
        <v>27900</v>
      </c>
      <c r="U3115" s="6">
        <v>0</v>
      </c>
      <c r="V3115" s="6">
        <v>0</v>
      </c>
      <c r="W3115" s="6">
        <v>0</v>
      </c>
      <c r="X3115" s="6">
        <v>0</v>
      </c>
      <c r="Y3115" s="6">
        <v>8400</v>
      </c>
      <c r="Z3115" s="6">
        <v>8700</v>
      </c>
      <c r="AA3115" s="6">
        <v>7.1079936349999997</v>
      </c>
      <c r="AB3115" s="6">
        <v>-72.968963709999997</v>
      </c>
      <c r="AC3115" s="9" t="s">
        <v>47</v>
      </c>
      <c r="AD3115" s="6">
        <v>734409500</v>
      </c>
      <c r="AE3115" s="6" t="str">
        <f>MID(TablaPivotFinal[[#This Row],[Fecha]],1,4)</f>
        <v>2017</v>
      </c>
      <c r="AF3115" s="6" t="str">
        <f>MID(TablaPivotFinal[[#This Row],[Fecha]],5,3)</f>
        <v>Jul</v>
      </c>
      <c r="AG3115" s="9">
        <v>734409500</v>
      </c>
      <c r="AH3115" s="10">
        <v>2260</v>
      </c>
      <c r="AI3115" t="s">
        <v>1107</v>
      </c>
      <c r="AJ3115" t="s">
        <v>882</v>
      </c>
      <c r="AK3115" t="s">
        <v>1235</v>
      </c>
    </row>
    <row r="3116" spans="1:37" x14ac:dyDescent="0.3">
      <c r="A3116" t="str">
        <f t="shared" si="144"/>
        <v>EL PICACHO-Autopista Bucaramanga - Pamplona S.A.S.</v>
      </c>
      <c r="B3116" t="str">
        <f t="shared" si="145"/>
        <v>2017Jun</v>
      </c>
      <c r="C3116" t="str">
        <f t="shared" si="146"/>
        <v>7.107993635-72.96896371</v>
      </c>
      <c r="D3116" s="7" t="s">
        <v>599</v>
      </c>
      <c r="E3116" s="5">
        <v>6603</v>
      </c>
      <c r="F3116" s="7" t="s">
        <v>532</v>
      </c>
      <c r="G3116" s="5">
        <v>68</v>
      </c>
      <c r="H3116" s="7" t="s">
        <v>600</v>
      </c>
      <c r="I3116" s="7" t="s">
        <v>601</v>
      </c>
      <c r="J3116" s="7" t="s">
        <v>103</v>
      </c>
      <c r="K3116" s="7" t="s">
        <v>602</v>
      </c>
      <c r="L3116" s="7" t="s">
        <v>603</v>
      </c>
      <c r="M3116" s="5" t="s">
        <v>604</v>
      </c>
      <c r="N3116" s="5" t="s">
        <v>604</v>
      </c>
      <c r="O3116" s="7" t="s">
        <v>605</v>
      </c>
      <c r="P3116" s="5">
        <v>8500</v>
      </c>
      <c r="Q3116" s="5">
        <v>9300</v>
      </c>
      <c r="R3116" s="5">
        <v>19500</v>
      </c>
      <c r="S3116" s="5">
        <v>24800</v>
      </c>
      <c r="T3116" s="5">
        <v>27900</v>
      </c>
      <c r="U3116" s="5">
        <v>0</v>
      </c>
      <c r="V3116" s="5">
        <v>0</v>
      </c>
      <c r="W3116" s="5">
        <v>0</v>
      </c>
      <c r="X3116" s="5">
        <v>0</v>
      </c>
      <c r="Y3116" s="5">
        <v>8400</v>
      </c>
      <c r="Z3116" s="5">
        <v>8700</v>
      </c>
      <c r="AA3116" s="5">
        <v>7.1079936349999997</v>
      </c>
      <c r="AB3116" s="5">
        <v>-72.968963709999997</v>
      </c>
      <c r="AC3116" s="7" t="s">
        <v>49</v>
      </c>
      <c r="AD3116" s="5">
        <v>705948100</v>
      </c>
      <c r="AE3116" s="5" t="str">
        <f>MID(TablaPivotFinal[[#This Row],[Fecha]],1,4)</f>
        <v>2017</v>
      </c>
      <c r="AF3116" s="5" t="str">
        <f>MID(TablaPivotFinal[[#This Row],[Fecha]],5,3)</f>
        <v>Jun</v>
      </c>
      <c r="AG3116" s="7">
        <v>705948100</v>
      </c>
      <c r="AH3116" s="8">
        <v>2235.0666670000001</v>
      </c>
      <c r="AI3116" t="s">
        <v>1107</v>
      </c>
      <c r="AJ3116" t="s">
        <v>881</v>
      </c>
      <c r="AK3116" t="s">
        <v>1235</v>
      </c>
    </row>
    <row r="3117" spans="1:37" x14ac:dyDescent="0.3">
      <c r="A3117" t="str">
        <f t="shared" si="144"/>
        <v>EL PICACHO-Autopista Bucaramanga - Pamplona S.A.S.</v>
      </c>
      <c r="B3117" t="str">
        <f t="shared" si="145"/>
        <v>2017Mar</v>
      </c>
      <c r="C3117" t="str">
        <f t="shared" si="146"/>
        <v>7.107993635-72.96896371</v>
      </c>
      <c r="D3117" s="9" t="s">
        <v>599</v>
      </c>
      <c r="E3117" s="6">
        <v>6603</v>
      </c>
      <c r="F3117" s="9" t="s">
        <v>532</v>
      </c>
      <c r="G3117" s="6">
        <v>68</v>
      </c>
      <c r="H3117" s="9" t="s">
        <v>600</v>
      </c>
      <c r="I3117" s="9" t="s">
        <v>601</v>
      </c>
      <c r="J3117" s="9" t="s">
        <v>103</v>
      </c>
      <c r="K3117" s="9" t="s">
        <v>602</v>
      </c>
      <c r="L3117" s="9" t="s">
        <v>603</v>
      </c>
      <c r="M3117" s="6" t="s">
        <v>604</v>
      </c>
      <c r="N3117" s="6" t="s">
        <v>604</v>
      </c>
      <c r="O3117" s="9" t="s">
        <v>605</v>
      </c>
      <c r="P3117" s="6">
        <v>8500</v>
      </c>
      <c r="Q3117" s="6">
        <v>9300</v>
      </c>
      <c r="R3117" s="6">
        <v>19500</v>
      </c>
      <c r="S3117" s="6">
        <v>24800</v>
      </c>
      <c r="T3117" s="6">
        <v>27900</v>
      </c>
      <c r="U3117" s="6">
        <v>0</v>
      </c>
      <c r="V3117" s="6">
        <v>0</v>
      </c>
      <c r="W3117" s="6">
        <v>0</v>
      </c>
      <c r="X3117" s="6">
        <v>0</v>
      </c>
      <c r="Y3117" s="6">
        <v>8400</v>
      </c>
      <c r="Z3117" s="6">
        <v>8700</v>
      </c>
      <c r="AA3117" s="6">
        <v>7.1079936349999997</v>
      </c>
      <c r="AB3117" s="6">
        <v>-72.968963709999997</v>
      </c>
      <c r="AC3117" s="9" t="s">
        <v>51</v>
      </c>
      <c r="AD3117" s="6">
        <v>679920300</v>
      </c>
      <c r="AE3117" s="6" t="str">
        <f>MID(TablaPivotFinal[[#This Row],[Fecha]],1,4)</f>
        <v>2017</v>
      </c>
      <c r="AF3117" s="6" t="str">
        <f>MID(TablaPivotFinal[[#This Row],[Fecha]],5,3)</f>
        <v>Mar</v>
      </c>
      <c r="AG3117" s="9">
        <v>679920300</v>
      </c>
      <c r="AH3117" s="10">
        <v>2060.5483869999998</v>
      </c>
      <c r="AI3117" t="s">
        <v>1107</v>
      </c>
      <c r="AJ3117" t="s">
        <v>878</v>
      </c>
      <c r="AK3117" t="s">
        <v>1235</v>
      </c>
    </row>
    <row r="3118" spans="1:37" x14ac:dyDescent="0.3">
      <c r="A3118" t="str">
        <f t="shared" si="144"/>
        <v>EL PICACHO-Autopista Bucaramanga - Pamplona S.A.S.</v>
      </c>
      <c r="B3118" t="str">
        <f t="shared" si="145"/>
        <v>2017May</v>
      </c>
      <c r="C3118" t="str">
        <f t="shared" si="146"/>
        <v>7.107993635-72.96896371</v>
      </c>
      <c r="D3118" s="7" t="s">
        <v>599</v>
      </c>
      <c r="E3118" s="5">
        <v>6603</v>
      </c>
      <c r="F3118" s="7" t="s">
        <v>532</v>
      </c>
      <c r="G3118" s="5">
        <v>68</v>
      </c>
      <c r="H3118" s="7" t="s">
        <v>600</v>
      </c>
      <c r="I3118" s="7" t="s">
        <v>601</v>
      </c>
      <c r="J3118" s="7" t="s">
        <v>103</v>
      </c>
      <c r="K3118" s="7" t="s">
        <v>602</v>
      </c>
      <c r="L3118" s="7" t="s">
        <v>603</v>
      </c>
      <c r="M3118" s="5" t="s">
        <v>604</v>
      </c>
      <c r="N3118" s="5" t="s">
        <v>604</v>
      </c>
      <c r="O3118" s="7" t="s">
        <v>605</v>
      </c>
      <c r="P3118" s="5">
        <v>8500</v>
      </c>
      <c r="Q3118" s="5">
        <v>9300</v>
      </c>
      <c r="R3118" s="5">
        <v>19500</v>
      </c>
      <c r="S3118" s="5">
        <v>24800</v>
      </c>
      <c r="T3118" s="5">
        <v>27900</v>
      </c>
      <c r="U3118" s="5">
        <v>0</v>
      </c>
      <c r="V3118" s="5">
        <v>0</v>
      </c>
      <c r="W3118" s="5">
        <v>0</v>
      </c>
      <c r="X3118" s="5">
        <v>0</v>
      </c>
      <c r="Y3118" s="5">
        <v>8400</v>
      </c>
      <c r="Z3118" s="5">
        <v>8700</v>
      </c>
      <c r="AA3118" s="5">
        <v>7.1079936349999997</v>
      </c>
      <c r="AB3118" s="5">
        <v>-72.968963709999997</v>
      </c>
      <c r="AC3118" s="7" t="s">
        <v>53</v>
      </c>
      <c r="AD3118" s="5">
        <v>720243400</v>
      </c>
      <c r="AE3118" s="5" t="str">
        <f>MID(TablaPivotFinal[[#This Row],[Fecha]],1,4)</f>
        <v>2017</v>
      </c>
      <c r="AF3118" s="5" t="str">
        <f>MID(TablaPivotFinal[[#This Row],[Fecha]],5,3)</f>
        <v>May</v>
      </c>
      <c r="AG3118" s="7">
        <v>720243400</v>
      </c>
      <c r="AH3118" s="8">
        <v>2137.0322580000002</v>
      </c>
      <c r="AI3118" t="s">
        <v>1107</v>
      </c>
      <c r="AJ3118" t="s">
        <v>880</v>
      </c>
      <c r="AK3118" t="s">
        <v>1235</v>
      </c>
    </row>
    <row r="3119" spans="1:37" x14ac:dyDescent="0.3">
      <c r="A3119" t="str">
        <f t="shared" si="144"/>
        <v>EL PICACHO-Autopista Bucaramanga - Pamplona S.A.S.</v>
      </c>
      <c r="B3119" t="str">
        <f t="shared" si="145"/>
        <v>2017Nov</v>
      </c>
      <c r="C3119" t="str">
        <f t="shared" si="146"/>
        <v>7.107993635-72.96896371</v>
      </c>
      <c r="D3119" s="9" t="s">
        <v>599</v>
      </c>
      <c r="E3119" s="6">
        <v>6603</v>
      </c>
      <c r="F3119" s="9" t="s">
        <v>532</v>
      </c>
      <c r="G3119" s="6">
        <v>68</v>
      </c>
      <c r="H3119" s="9" t="s">
        <v>600</v>
      </c>
      <c r="I3119" s="9" t="s">
        <v>601</v>
      </c>
      <c r="J3119" s="9" t="s">
        <v>103</v>
      </c>
      <c r="K3119" s="9" t="s">
        <v>602</v>
      </c>
      <c r="L3119" s="9" t="s">
        <v>603</v>
      </c>
      <c r="M3119" s="6" t="s">
        <v>604</v>
      </c>
      <c r="N3119" s="6" t="s">
        <v>604</v>
      </c>
      <c r="O3119" s="9" t="s">
        <v>605</v>
      </c>
      <c r="P3119" s="6">
        <v>8500</v>
      </c>
      <c r="Q3119" s="6">
        <v>9300</v>
      </c>
      <c r="R3119" s="6">
        <v>19500</v>
      </c>
      <c r="S3119" s="6">
        <v>24800</v>
      </c>
      <c r="T3119" s="6">
        <v>27900</v>
      </c>
      <c r="U3119" s="6">
        <v>0</v>
      </c>
      <c r="V3119" s="6">
        <v>0</v>
      </c>
      <c r="W3119" s="6">
        <v>0</v>
      </c>
      <c r="X3119" s="6">
        <v>0</v>
      </c>
      <c r="Y3119" s="6">
        <v>8400</v>
      </c>
      <c r="Z3119" s="6">
        <v>8700</v>
      </c>
      <c r="AA3119" s="6">
        <v>7.1079936349999997</v>
      </c>
      <c r="AB3119" s="6">
        <v>-72.968963709999997</v>
      </c>
      <c r="AC3119" s="9" t="s">
        <v>55</v>
      </c>
      <c r="AD3119" s="6">
        <v>758104800</v>
      </c>
      <c r="AE3119" s="6" t="str">
        <f>MID(TablaPivotFinal[[#This Row],[Fecha]],1,4)</f>
        <v>2017</v>
      </c>
      <c r="AF3119" s="6" t="str">
        <f>MID(TablaPivotFinal[[#This Row],[Fecha]],5,3)</f>
        <v>Nov</v>
      </c>
      <c r="AG3119" s="9">
        <v>758104800</v>
      </c>
      <c r="AH3119" s="10">
        <v>2351.0333329999999</v>
      </c>
      <c r="AI3119" t="s">
        <v>1107</v>
      </c>
      <c r="AJ3119" t="s">
        <v>886</v>
      </c>
      <c r="AK3119" t="s">
        <v>1235</v>
      </c>
    </row>
    <row r="3120" spans="1:37" x14ac:dyDescent="0.3">
      <c r="A3120" t="str">
        <f t="shared" si="144"/>
        <v>EL PICACHO-Autopista Bucaramanga - Pamplona S.A.S.</v>
      </c>
      <c r="B3120" t="str">
        <f t="shared" si="145"/>
        <v>2017Oct</v>
      </c>
      <c r="C3120" t="str">
        <f t="shared" si="146"/>
        <v>7.107993635-72.96896371</v>
      </c>
      <c r="D3120" s="7" t="s">
        <v>599</v>
      </c>
      <c r="E3120" s="5">
        <v>6603</v>
      </c>
      <c r="F3120" s="7" t="s">
        <v>532</v>
      </c>
      <c r="G3120" s="5">
        <v>68</v>
      </c>
      <c r="H3120" s="7" t="s">
        <v>600</v>
      </c>
      <c r="I3120" s="7" t="s">
        <v>601</v>
      </c>
      <c r="J3120" s="7" t="s">
        <v>103</v>
      </c>
      <c r="K3120" s="7" t="s">
        <v>602</v>
      </c>
      <c r="L3120" s="7" t="s">
        <v>603</v>
      </c>
      <c r="M3120" s="5" t="s">
        <v>604</v>
      </c>
      <c r="N3120" s="5" t="s">
        <v>604</v>
      </c>
      <c r="O3120" s="7" t="s">
        <v>605</v>
      </c>
      <c r="P3120" s="5">
        <v>8500</v>
      </c>
      <c r="Q3120" s="5">
        <v>9300</v>
      </c>
      <c r="R3120" s="5">
        <v>19500</v>
      </c>
      <c r="S3120" s="5">
        <v>24800</v>
      </c>
      <c r="T3120" s="5">
        <v>27900</v>
      </c>
      <c r="U3120" s="5">
        <v>0</v>
      </c>
      <c r="V3120" s="5">
        <v>0</v>
      </c>
      <c r="W3120" s="5">
        <v>0</v>
      </c>
      <c r="X3120" s="5">
        <v>0</v>
      </c>
      <c r="Y3120" s="5">
        <v>8400</v>
      </c>
      <c r="Z3120" s="5">
        <v>8700</v>
      </c>
      <c r="AA3120" s="5">
        <v>7.1079936349999997</v>
      </c>
      <c r="AB3120" s="5">
        <v>-72.968963709999997</v>
      </c>
      <c r="AC3120" s="7" t="s">
        <v>57</v>
      </c>
      <c r="AD3120" s="5">
        <v>787062800</v>
      </c>
      <c r="AE3120" s="5" t="str">
        <f>MID(TablaPivotFinal[[#This Row],[Fecha]],1,4)</f>
        <v>2017</v>
      </c>
      <c r="AF3120" s="5" t="str">
        <f>MID(TablaPivotFinal[[#This Row],[Fecha]],5,3)</f>
        <v>Oct</v>
      </c>
      <c r="AG3120" s="7">
        <v>787062800</v>
      </c>
      <c r="AH3120" s="8">
        <v>2372.3870969999998</v>
      </c>
      <c r="AI3120" t="s">
        <v>1107</v>
      </c>
      <c r="AJ3120" t="s">
        <v>885</v>
      </c>
      <c r="AK3120" t="s">
        <v>1235</v>
      </c>
    </row>
    <row r="3121" spans="1:37" x14ac:dyDescent="0.3">
      <c r="A3121" t="str">
        <f t="shared" si="144"/>
        <v>EL PICACHO-Autopista Bucaramanga - Pamplona S.A.S.</v>
      </c>
      <c r="B3121" t="str">
        <f t="shared" si="145"/>
        <v>2017Sep</v>
      </c>
      <c r="C3121" t="str">
        <f t="shared" si="146"/>
        <v>7.107993635-72.96896371</v>
      </c>
      <c r="D3121" s="9" t="s">
        <v>599</v>
      </c>
      <c r="E3121" s="6">
        <v>6603</v>
      </c>
      <c r="F3121" s="9" t="s">
        <v>532</v>
      </c>
      <c r="G3121" s="6">
        <v>68</v>
      </c>
      <c r="H3121" s="9" t="s">
        <v>600</v>
      </c>
      <c r="I3121" s="9" t="s">
        <v>601</v>
      </c>
      <c r="J3121" s="9" t="s">
        <v>103</v>
      </c>
      <c r="K3121" s="9" t="s">
        <v>602</v>
      </c>
      <c r="L3121" s="9" t="s">
        <v>603</v>
      </c>
      <c r="M3121" s="6" t="s">
        <v>604</v>
      </c>
      <c r="N3121" s="6" t="s">
        <v>604</v>
      </c>
      <c r="O3121" s="9" t="s">
        <v>605</v>
      </c>
      <c r="P3121" s="6">
        <v>8500</v>
      </c>
      <c r="Q3121" s="6">
        <v>9300</v>
      </c>
      <c r="R3121" s="6">
        <v>19500</v>
      </c>
      <c r="S3121" s="6">
        <v>24800</v>
      </c>
      <c r="T3121" s="6">
        <v>27900</v>
      </c>
      <c r="U3121" s="6">
        <v>0</v>
      </c>
      <c r="V3121" s="6">
        <v>0</v>
      </c>
      <c r="W3121" s="6">
        <v>0</v>
      </c>
      <c r="X3121" s="6">
        <v>0</v>
      </c>
      <c r="Y3121" s="6">
        <v>8400</v>
      </c>
      <c r="Z3121" s="6">
        <v>8700</v>
      </c>
      <c r="AA3121" s="6">
        <v>7.1079936349999997</v>
      </c>
      <c r="AB3121" s="6">
        <v>-72.968963709999997</v>
      </c>
      <c r="AC3121" s="9" t="s">
        <v>59</v>
      </c>
      <c r="AD3121" s="6">
        <v>701635300</v>
      </c>
      <c r="AE3121" s="6" t="str">
        <f>MID(TablaPivotFinal[[#This Row],[Fecha]],1,4)</f>
        <v>2017</v>
      </c>
      <c r="AF3121" s="6" t="str">
        <f>MID(TablaPivotFinal[[#This Row],[Fecha]],5,3)</f>
        <v>Sep</v>
      </c>
      <c r="AG3121" s="9">
        <v>701635300</v>
      </c>
      <c r="AH3121" s="10">
        <v>2185.333333</v>
      </c>
      <c r="AI3121" t="s">
        <v>1107</v>
      </c>
      <c r="AJ3121" t="s">
        <v>884</v>
      </c>
      <c r="AK3121" t="s">
        <v>1235</v>
      </c>
    </row>
    <row r="3122" spans="1:37" x14ac:dyDescent="0.3">
      <c r="A3122" t="str">
        <f t="shared" si="144"/>
        <v>EL PICACHO-Autopista Bucaramanga - Pamplona S.A.S.</v>
      </c>
      <c r="B3122" t="str">
        <f t="shared" si="145"/>
        <v>2018Abr</v>
      </c>
      <c r="C3122" t="str">
        <f t="shared" si="146"/>
        <v>7.107993635-72.96896371</v>
      </c>
      <c r="D3122" s="7" t="s">
        <v>599</v>
      </c>
      <c r="E3122" s="5">
        <v>6603</v>
      </c>
      <c r="F3122" s="7" t="s">
        <v>532</v>
      </c>
      <c r="G3122" s="5">
        <v>68</v>
      </c>
      <c r="H3122" s="7" t="s">
        <v>600</v>
      </c>
      <c r="I3122" s="7" t="s">
        <v>601</v>
      </c>
      <c r="J3122" s="7" t="s">
        <v>103</v>
      </c>
      <c r="K3122" s="7" t="s">
        <v>602</v>
      </c>
      <c r="L3122" s="7" t="s">
        <v>603</v>
      </c>
      <c r="M3122" s="5" t="s">
        <v>604</v>
      </c>
      <c r="N3122" s="5" t="s">
        <v>604</v>
      </c>
      <c r="O3122" s="7" t="s">
        <v>605</v>
      </c>
      <c r="P3122" s="5">
        <v>8500</v>
      </c>
      <c r="Q3122" s="5">
        <v>9300</v>
      </c>
      <c r="R3122" s="5">
        <v>19500</v>
      </c>
      <c r="S3122" s="5">
        <v>24800</v>
      </c>
      <c r="T3122" s="5">
        <v>27900</v>
      </c>
      <c r="U3122" s="5">
        <v>0</v>
      </c>
      <c r="V3122" s="5">
        <v>0</v>
      </c>
      <c r="W3122" s="5">
        <v>0</v>
      </c>
      <c r="X3122" s="5">
        <v>0</v>
      </c>
      <c r="Y3122" s="5">
        <v>8400</v>
      </c>
      <c r="Z3122" s="5">
        <v>8700</v>
      </c>
      <c r="AA3122" s="5">
        <v>7.1079936349999997</v>
      </c>
      <c r="AB3122" s="5">
        <v>-72.968963709999997</v>
      </c>
      <c r="AC3122" s="7" t="s">
        <v>61</v>
      </c>
      <c r="AD3122" s="5">
        <v>754531800</v>
      </c>
      <c r="AE3122" s="5" t="str">
        <f>MID(TablaPivotFinal[[#This Row],[Fecha]],1,4)</f>
        <v>2018</v>
      </c>
      <c r="AF3122" s="5" t="str">
        <f>MID(TablaPivotFinal[[#This Row],[Fecha]],5,3)</f>
        <v>Abr</v>
      </c>
      <c r="AG3122" s="7">
        <v>754531800</v>
      </c>
      <c r="AH3122" s="8">
        <v>69528</v>
      </c>
      <c r="AI3122" t="s">
        <v>1107</v>
      </c>
      <c r="AJ3122" t="s">
        <v>891</v>
      </c>
      <c r="AK3122" t="s">
        <v>1235</v>
      </c>
    </row>
    <row r="3123" spans="1:37" x14ac:dyDescent="0.3">
      <c r="A3123" t="str">
        <f t="shared" si="144"/>
        <v>EL PICACHO-Autopista Bucaramanga - Pamplona S.A.S.</v>
      </c>
      <c r="B3123" t="str">
        <f t="shared" si="145"/>
        <v>2018Ago</v>
      </c>
      <c r="C3123" t="str">
        <f t="shared" si="146"/>
        <v>7.107993635-72.96896371</v>
      </c>
      <c r="D3123" s="9" t="s">
        <v>599</v>
      </c>
      <c r="E3123" s="6">
        <v>6603</v>
      </c>
      <c r="F3123" s="9" t="s">
        <v>532</v>
      </c>
      <c r="G3123" s="6">
        <v>68</v>
      </c>
      <c r="H3123" s="9" t="s">
        <v>600</v>
      </c>
      <c r="I3123" s="9" t="s">
        <v>601</v>
      </c>
      <c r="J3123" s="9" t="s">
        <v>103</v>
      </c>
      <c r="K3123" s="9" t="s">
        <v>602</v>
      </c>
      <c r="L3123" s="9" t="s">
        <v>603</v>
      </c>
      <c r="M3123" s="6" t="s">
        <v>604</v>
      </c>
      <c r="N3123" s="6" t="s">
        <v>604</v>
      </c>
      <c r="O3123" s="9" t="s">
        <v>605</v>
      </c>
      <c r="P3123" s="6">
        <v>8500</v>
      </c>
      <c r="Q3123" s="6">
        <v>9300</v>
      </c>
      <c r="R3123" s="6">
        <v>19500</v>
      </c>
      <c r="S3123" s="6">
        <v>24800</v>
      </c>
      <c r="T3123" s="6">
        <v>27900</v>
      </c>
      <c r="U3123" s="6">
        <v>0</v>
      </c>
      <c r="V3123" s="6">
        <v>0</v>
      </c>
      <c r="W3123" s="6">
        <v>0</v>
      </c>
      <c r="X3123" s="6">
        <v>0</v>
      </c>
      <c r="Y3123" s="6">
        <v>8400</v>
      </c>
      <c r="Z3123" s="6">
        <v>8700</v>
      </c>
      <c r="AA3123" s="6">
        <v>7.1079936349999997</v>
      </c>
      <c r="AB3123" s="6">
        <v>-72.968963709999997</v>
      </c>
      <c r="AC3123" s="9" t="s">
        <v>63</v>
      </c>
      <c r="AD3123" s="6">
        <v>772916900</v>
      </c>
      <c r="AE3123" s="6" t="str">
        <f>MID(TablaPivotFinal[[#This Row],[Fecha]],1,4)</f>
        <v>2018</v>
      </c>
      <c r="AF3123" s="6" t="str">
        <f>MID(TablaPivotFinal[[#This Row],[Fecha]],5,3)</f>
        <v>Ago</v>
      </c>
      <c r="AG3123" s="9">
        <v>772916900</v>
      </c>
      <c r="AH3123" s="10">
        <v>71906</v>
      </c>
      <c r="AI3123" t="s">
        <v>1107</v>
      </c>
      <c r="AJ3123" t="s">
        <v>895</v>
      </c>
      <c r="AK3123" t="s">
        <v>1235</v>
      </c>
    </row>
    <row r="3124" spans="1:37" x14ac:dyDescent="0.3">
      <c r="A3124" t="str">
        <f t="shared" si="144"/>
        <v>EL PICACHO-Autopista Bucaramanga - Pamplona S.A.S.</v>
      </c>
      <c r="B3124" t="str">
        <f t="shared" si="145"/>
        <v>2018Dic</v>
      </c>
      <c r="C3124" t="str">
        <f t="shared" si="146"/>
        <v>7.107993635-72.96896371</v>
      </c>
      <c r="D3124" s="7" t="s">
        <v>599</v>
      </c>
      <c r="E3124" s="5">
        <v>6603</v>
      </c>
      <c r="F3124" s="7" t="s">
        <v>532</v>
      </c>
      <c r="G3124" s="5">
        <v>68</v>
      </c>
      <c r="H3124" s="7" t="s">
        <v>600</v>
      </c>
      <c r="I3124" s="7" t="s">
        <v>601</v>
      </c>
      <c r="J3124" s="7" t="s">
        <v>103</v>
      </c>
      <c r="K3124" s="7" t="s">
        <v>602</v>
      </c>
      <c r="L3124" s="7" t="s">
        <v>603</v>
      </c>
      <c r="M3124" s="5" t="s">
        <v>604</v>
      </c>
      <c r="N3124" s="5" t="s">
        <v>604</v>
      </c>
      <c r="O3124" s="7" t="s">
        <v>605</v>
      </c>
      <c r="P3124" s="5">
        <v>8500</v>
      </c>
      <c r="Q3124" s="5">
        <v>9300</v>
      </c>
      <c r="R3124" s="5">
        <v>19500</v>
      </c>
      <c r="S3124" s="5">
        <v>24800</v>
      </c>
      <c r="T3124" s="5">
        <v>27900</v>
      </c>
      <c r="U3124" s="5">
        <v>0</v>
      </c>
      <c r="V3124" s="5">
        <v>0</v>
      </c>
      <c r="W3124" s="5">
        <v>0</v>
      </c>
      <c r="X3124" s="5">
        <v>0</v>
      </c>
      <c r="Y3124" s="5">
        <v>8400</v>
      </c>
      <c r="Z3124" s="5">
        <v>8700</v>
      </c>
      <c r="AA3124" s="5">
        <v>7.1079936349999997</v>
      </c>
      <c r="AB3124" s="5">
        <v>-72.968963709999997</v>
      </c>
      <c r="AC3124" s="7" t="s">
        <v>65</v>
      </c>
      <c r="AD3124" s="5">
        <v>891568600</v>
      </c>
      <c r="AE3124" s="5" t="str">
        <f>MID(TablaPivotFinal[[#This Row],[Fecha]],1,4)</f>
        <v>2018</v>
      </c>
      <c r="AF3124" s="5" t="str">
        <f>MID(TablaPivotFinal[[#This Row],[Fecha]],5,3)</f>
        <v>Dic</v>
      </c>
      <c r="AG3124" s="7">
        <v>891568600</v>
      </c>
      <c r="AH3124" s="8">
        <v>87229</v>
      </c>
      <c r="AI3124" t="s">
        <v>1107</v>
      </c>
      <c r="AJ3124" t="s">
        <v>899</v>
      </c>
      <c r="AK3124" t="s">
        <v>1235</v>
      </c>
    </row>
    <row r="3125" spans="1:37" x14ac:dyDescent="0.3">
      <c r="A3125" t="str">
        <f t="shared" si="144"/>
        <v>EL PICACHO-Autopista Bucaramanga - Pamplona S.A.S.</v>
      </c>
      <c r="B3125" t="str">
        <f t="shared" si="145"/>
        <v>2018Ene</v>
      </c>
      <c r="C3125" t="str">
        <f t="shared" si="146"/>
        <v>7.107993635-72.96896371</v>
      </c>
      <c r="D3125" s="9" t="s">
        <v>599</v>
      </c>
      <c r="E3125" s="6">
        <v>6603</v>
      </c>
      <c r="F3125" s="9" t="s">
        <v>532</v>
      </c>
      <c r="G3125" s="6">
        <v>68</v>
      </c>
      <c r="H3125" s="9" t="s">
        <v>600</v>
      </c>
      <c r="I3125" s="9" t="s">
        <v>601</v>
      </c>
      <c r="J3125" s="9" t="s">
        <v>103</v>
      </c>
      <c r="K3125" s="9" t="s">
        <v>602</v>
      </c>
      <c r="L3125" s="9" t="s">
        <v>603</v>
      </c>
      <c r="M3125" s="6" t="s">
        <v>604</v>
      </c>
      <c r="N3125" s="6" t="s">
        <v>604</v>
      </c>
      <c r="O3125" s="9" t="s">
        <v>605</v>
      </c>
      <c r="P3125" s="6">
        <v>8500</v>
      </c>
      <c r="Q3125" s="6">
        <v>9300</v>
      </c>
      <c r="R3125" s="6">
        <v>19500</v>
      </c>
      <c r="S3125" s="6">
        <v>24800</v>
      </c>
      <c r="T3125" s="6">
        <v>27900</v>
      </c>
      <c r="U3125" s="6">
        <v>0</v>
      </c>
      <c r="V3125" s="6">
        <v>0</v>
      </c>
      <c r="W3125" s="6">
        <v>0</v>
      </c>
      <c r="X3125" s="6">
        <v>0</v>
      </c>
      <c r="Y3125" s="6">
        <v>8400</v>
      </c>
      <c r="Z3125" s="6">
        <v>8700</v>
      </c>
      <c r="AA3125" s="6">
        <v>7.1079936349999997</v>
      </c>
      <c r="AB3125" s="6">
        <v>-72.968963709999997</v>
      </c>
      <c r="AC3125" s="9" t="s">
        <v>67</v>
      </c>
      <c r="AD3125" s="6">
        <v>840544750</v>
      </c>
      <c r="AE3125" s="6" t="str">
        <f>MID(TablaPivotFinal[[#This Row],[Fecha]],1,4)</f>
        <v>2018</v>
      </c>
      <c r="AF3125" s="6" t="str">
        <f>MID(TablaPivotFinal[[#This Row],[Fecha]],5,3)</f>
        <v>Ene</v>
      </c>
      <c r="AG3125" s="9">
        <v>840544750</v>
      </c>
      <c r="AH3125" s="10">
        <v>82269</v>
      </c>
      <c r="AI3125" t="s">
        <v>1107</v>
      </c>
      <c r="AJ3125" t="s">
        <v>888</v>
      </c>
      <c r="AK3125" t="s">
        <v>1235</v>
      </c>
    </row>
    <row r="3126" spans="1:37" x14ac:dyDescent="0.3">
      <c r="A3126" t="str">
        <f t="shared" si="144"/>
        <v>EL PICACHO-Autopista Bucaramanga - Pamplona S.A.S.</v>
      </c>
      <c r="B3126" t="str">
        <f t="shared" si="145"/>
        <v>2018Feb</v>
      </c>
      <c r="C3126" t="str">
        <f t="shared" si="146"/>
        <v>7.107993635-72.96896371</v>
      </c>
      <c r="D3126" s="7" t="s">
        <v>599</v>
      </c>
      <c r="E3126" s="5">
        <v>6603</v>
      </c>
      <c r="F3126" s="7" t="s">
        <v>532</v>
      </c>
      <c r="G3126" s="5">
        <v>68</v>
      </c>
      <c r="H3126" s="7" t="s">
        <v>600</v>
      </c>
      <c r="I3126" s="7" t="s">
        <v>601</v>
      </c>
      <c r="J3126" s="7" t="s">
        <v>103</v>
      </c>
      <c r="K3126" s="7" t="s">
        <v>602</v>
      </c>
      <c r="L3126" s="7" t="s">
        <v>603</v>
      </c>
      <c r="M3126" s="5" t="s">
        <v>604</v>
      </c>
      <c r="N3126" s="5" t="s">
        <v>604</v>
      </c>
      <c r="O3126" s="7" t="s">
        <v>605</v>
      </c>
      <c r="P3126" s="5">
        <v>8500</v>
      </c>
      <c r="Q3126" s="5">
        <v>9300</v>
      </c>
      <c r="R3126" s="5">
        <v>19500</v>
      </c>
      <c r="S3126" s="5">
        <v>24800</v>
      </c>
      <c r="T3126" s="5">
        <v>27900</v>
      </c>
      <c r="U3126" s="5">
        <v>0</v>
      </c>
      <c r="V3126" s="5">
        <v>0</v>
      </c>
      <c r="W3126" s="5">
        <v>0</v>
      </c>
      <c r="X3126" s="5">
        <v>0</v>
      </c>
      <c r="Y3126" s="5">
        <v>8400</v>
      </c>
      <c r="Z3126" s="5">
        <v>8700</v>
      </c>
      <c r="AA3126" s="5">
        <v>7.1079936349999997</v>
      </c>
      <c r="AB3126" s="5">
        <v>-72.968963709999997</v>
      </c>
      <c r="AC3126" s="7" t="s">
        <v>69</v>
      </c>
      <c r="AD3126" s="5">
        <v>646295500</v>
      </c>
      <c r="AE3126" s="5" t="str">
        <f>MID(TablaPivotFinal[[#This Row],[Fecha]],1,4)</f>
        <v>2018</v>
      </c>
      <c r="AF3126" s="5" t="str">
        <f>MID(TablaPivotFinal[[#This Row],[Fecha]],5,3)</f>
        <v>Feb</v>
      </c>
      <c r="AG3126" s="7">
        <v>646295500</v>
      </c>
      <c r="AH3126" s="8">
        <v>59850</v>
      </c>
      <c r="AI3126" t="s">
        <v>1107</v>
      </c>
      <c r="AJ3126" t="s">
        <v>889</v>
      </c>
      <c r="AK3126" t="s">
        <v>1235</v>
      </c>
    </row>
    <row r="3127" spans="1:37" x14ac:dyDescent="0.3">
      <c r="A3127" t="str">
        <f t="shared" si="144"/>
        <v>EL PICACHO-Autopista Bucaramanga - Pamplona S.A.S.</v>
      </c>
      <c r="B3127" t="str">
        <f t="shared" si="145"/>
        <v>2018Jul</v>
      </c>
      <c r="C3127" t="str">
        <f t="shared" si="146"/>
        <v>7.107993635-72.96896371</v>
      </c>
      <c r="D3127" s="9" t="s">
        <v>599</v>
      </c>
      <c r="E3127" s="6">
        <v>6603</v>
      </c>
      <c r="F3127" s="9" t="s">
        <v>532</v>
      </c>
      <c r="G3127" s="6">
        <v>68</v>
      </c>
      <c r="H3127" s="9" t="s">
        <v>600</v>
      </c>
      <c r="I3127" s="9" t="s">
        <v>601</v>
      </c>
      <c r="J3127" s="9" t="s">
        <v>103</v>
      </c>
      <c r="K3127" s="9" t="s">
        <v>602</v>
      </c>
      <c r="L3127" s="9" t="s">
        <v>603</v>
      </c>
      <c r="M3127" s="6" t="s">
        <v>604</v>
      </c>
      <c r="N3127" s="6" t="s">
        <v>604</v>
      </c>
      <c r="O3127" s="9" t="s">
        <v>605</v>
      </c>
      <c r="P3127" s="6">
        <v>8500</v>
      </c>
      <c r="Q3127" s="6">
        <v>9300</v>
      </c>
      <c r="R3127" s="6">
        <v>19500</v>
      </c>
      <c r="S3127" s="6">
        <v>24800</v>
      </c>
      <c r="T3127" s="6">
        <v>27900</v>
      </c>
      <c r="U3127" s="6">
        <v>0</v>
      </c>
      <c r="V3127" s="6">
        <v>0</v>
      </c>
      <c r="W3127" s="6">
        <v>0</v>
      </c>
      <c r="X3127" s="6">
        <v>0</v>
      </c>
      <c r="Y3127" s="6">
        <v>8400</v>
      </c>
      <c r="Z3127" s="6">
        <v>8700</v>
      </c>
      <c r="AA3127" s="6">
        <v>7.1079936349999997</v>
      </c>
      <c r="AB3127" s="6">
        <v>-72.968963709999997</v>
      </c>
      <c r="AC3127" s="9" t="s">
        <v>71</v>
      </c>
      <c r="AD3127" s="6">
        <v>787753300</v>
      </c>
      <c r="AE3127" s="6" t="str">
        <f>MID(TablaPivotFinal[[#This Row],[Fecha]],1,4)</f>
        <v>2018</v>
      </c>
      <c r="AF3127" s="6" t="str">
        <f>MID(TablaPivotFinal[[#This Row],[Fecha]],5,3)</f>
        <v>Jul</v>
      </c>
      <c r="AG3127" s="9">
        <v>787753300</v>
      </c>
      <c r="AH3127" s="10">
        <v>73328</v>
      </c>
      <c r="AI3127" t="s">
        <v>1107</v>
      </c>
      <c r="AJ3127" t="s">
        <v>894</v>
      </c>
      <c r="AK3127" t="s">
        <v>1235</v>
      </c>
    </row>
    <row r="3128" spans="1:37" x14ac:dyDescent="0.3">
      <c r="A3128" t="str">
        <f t="shared" si="144"/>
        <v>EL PICACHO-Autopista Bucaramanga - Pamplona S.A.S.</v>
      </c>
      <c r="B3128" t="str">
        <f t="shared" si="145"/>
        <v>2018Jun</v>
      </c>
      <c r="C3128" t="str">
        <f t="shared" si="146"/>
        <v>7.107993635-72.96896371</v>
      </c>
      <c r="D3128" s="7" t="s">
        <v>599</v>
      </c>
      <c r="E3128" s="5">
        <v>6603</v>
      </c>
      <c r="F3128" s="7" t="s">
        <v>532</v>
      </c>
      <c r="G3128" s="5">
        <v>68</v>
      </c>
      <c r="H3128" s="7" t="s">
        <v>600</v>
      </c>
      <c r="I3128" s="7" t="s">
        <v>601</v>
      </c>
      <c r="J3128" s="7" t="s">
        <v>103</v>
      </c>
      <c r="K3128" s="7" t="s">
        <v>602</v>
      </c>
      <c r="L3128" s="7" t="s">
        <v>603</v>
      </c>
      <c r="M3128" s="5" t="s">
        <v>604</v>
      </c>
      <c r="N3128" s="5" t="s">
        <v>604</v>
      </c>
      <c r="O3128" s="7" t="s">
        <v>605</v>
      </c>
      <c r="P3128" s="5">
        <v>8500</v>
      </c>
      <c r="Q3128" s="5">
        <v>9300</v>
      </c>
      <c r="R3128" s="5">
        <v>19500</v>
      </c>
      <c r="S3128" s="5">
        <v>24800</v>
      </c>
      <c r="T3128" s="5">
        <v>27900</v>
      </c>
      <c r="U3128" s="5">
        <v>0</v>
      </c>
      <c r="V3128" s="5">
        <v>0</v>
      </c>
      <c r="W3128" s="5">
        <v>0</v>
      </c>
      <c r="X3128" s="5">
        <v>0</v>
      </c>
      <c r="Y3128" s="5">
        <v>8400</v>
      </c>
      <c r="Z3128" s="5">
        <v>8700</v>
      </c>
      <c r="AA3128" s="5">
        <v>7.1079936349999997</v>
      </c>
      <c r="AB3128" s="5">
        <v>-72.968963709999997</v>
      </c>
      <c r="AC3128" s="7" t="s">
        <v>73</v>
      </c>
      <c r="AD3128" s="5">
        <v>741190400</v>
      </c>
      <c r="AE3128" s="5" t="str">
        <f>MID(TablaPivotFinal[[#This Row],[Fecha]],1,4)</f>
        <v>2018</v>
      </c>
      <c r="AF3128" s="5" t="str">
        <f>MID(TablaPivotFinal[[#This Row],[Fecha]],5,3)</f>
        <v>Jun</v>
      </c>
      <c r="AG3128" s="7">
        <v>741190400</v>
      </c>
      <c r="AH3128" s="8">
        <v>68859</v>
      </c>
      <c r="AI3128" t="s">
        <v>1107</v>
      </c>
      <c r="AJ3128" t="s">
        <v>893</v>
      </c>
      <c r="AK3128" t="s">
        <v>1235</v>
      </c>
    </row>
    <row r="3129" spans="1:37" x14ac:dyDescent="0.3">
      <c r="A3129" t="str">
        <f t="shared" si="144"/>
        <v>EL PICACHO-Autopista Bucaramanga - Pamplona S.A.S.</v>
      </c>
      <c r="B3129" t="str">
        <f t="shared" si="145"/>
        <v>2018Mar</v>
      </c>
      <c r="C3129" t="str">
        <f t="shared" si="146"/>
        <v>7.107993635-72.96896371</v>
      </c>
      <c r="D3129" s="9" t="s">
        <v>599</v>
      </c>
      <c r="E3129" s="6">
        <v>6603</v>
      </c>
      <c r="F3129" s="9" t="s">
        <v>532</v>
      </c>
      <c r="G3129" s="6">
        <v>68</v>
      </c>
      <c r="H3129" s="9" t="s">
        <v>600</v>
      </c>
      <c r="I3129" s="9" t="s">
        <v>601</v>
      </c>
      <c r="J3129" s="9" t="s">
        <v>103</v>
      </c>
      <c r="K3129" s="9" t="s">
        <v>602</v>
      </c>
      <c r="L3129" s="9" t="s">
        <v>603</v>
      </c>
      <c r="M3129" s="6" t="s">
        <v>604</v>
      </c>
      <c r="N3129" s="6" t="s">
        <v>604</v>
      </c>
      <c r="O3129" s="9" t="s">
        <v>605</v>
      </c>
      <c r="P3129" s="6">
        <v>8500</v>
      </c>
      <c r="Q3129" s="6">
        <v>9300</v>
      </c>
      <c r="R3129" s="6">
        <v>19500</v>
      </c>
      <c r="S3129" s="6">
        <v>24800</v>
      </c>
      <c r="T3129" s="6">
        <v>27900</v>
      </c>
      <c r="U3129" s="6">
        <v>0</v>
      </c>
      <c r="V3129" s="6">
        <v>0</v>
      </c>
      <c r="W3129" s="6">
        <v>0</v>
      </c>
      <c r="X3129" s="6">
        <v>0</v>
      </c>
      <c r="Y3129" s="6">
        <v>8400</v>
      </c>
      <c r="Z3129" s="6">
        <v>8700</v>
      </c>
      <c r="AA3129" s="6">
        <v>7.1079936349999997</v>
      </c>
      <c r="AB3129" s="6">
        <v>-72.968963709999997</v>
      </c>
      <c r="AC3129" s="9" t="s">
        <v>75</v>
      </c>
      <c r="AD3129" s="6">
        <v>755910808</v>
      </c>
      <c r="AE3129" s="6" t="str">
        <f>MID(TablaPivotFinal[[#This Row],[Fecha]],1,4)</f>
        <v>2018</v>
      </c>
      <c r="AF3129" s="6" t="str">
        <f>MID(TablaPivotFinal[[#This Row],[Fecha]],5,3)</f>
        <v>Mar</v>
      </c>
      <c r="AG3129" s="9">
        <v>755910808</v>
      </c>
      <c r="AH3129" s="10">
        <v>71445</v>
      </c>
      <c r="AI3129" t="s">
        <v>1107</v>
      </c>
      <c r="AJ3129" t="s">
        <v>890</v>
      </c>
      <c r="AK3129" t="s">
        <v>1235</v>
      </c>
    </row>
    <row r="3130" spans="1:37" x14ac:dyDescent="0.3">
      <c r="A3130" t="str">
        <f t="shared" si="144"/>
        <v>EL PICACHO-Autopista Bucaramanga - Pamplona S.A.S.</v>
      </c>
      <c r="B3130" t="str">
        <f t="shared" si="145"/>
        <v>2018May</v>
      </c>
      <c r="C3130" t="str">
        <f t="shared" si="146"/>
        <v>7.107993635-72.96896371</v>
      </c>
      <c r="D3130" s="7" t="s">
        <v>599</v>
      </c>
      <c r="E3130" s="5">
        <v>6603</v>
      </c>
      <c r="F3130" s="7" t="s">
        <v>532</v>
      </c>
      <c r="G3130" s="5">
        <v>68</v>
      </c>
      <c r="H3130" s="7" t="s">
        <v>600</v>
      </c>
      <c r="I3130" s="7" t="s">
        <v>601</v>
      </c>
      <c r="J3130" s="7" t="s">
        <v>103</v>
      </c>
      <c r="K3130" s="7" t="s">
        <v>602</v>
      </c>
      <c r="L3130" s="7" t="s">
        <v>603</v>
      </c>
      <c r="M3130" s="5" t="s">
        <v>604</v>
      </c>
      <c r="N3130" s="5" t="s">
        <v>604</v>
      </c>
      <c r="O3130" s="7" t="s">
        <v>605</v>
      </c>
      <c r="P3130" s="5">
        <v>8500</v>
      </c>
      <c r="Q3130" s="5">
        <v>9300</v>
      </c>
      <c r="R3130" s="5">
        <v>19500</v>
      </c>
      <c r="S3130" s="5">
        <v>24800</v>
      </c>
      <c r="T3130" s="5">
        <v>27900</v>
      </c>
      <c r="U3130" s="5">
        <v>0</v>
      </c>
      <c r="V3130" s="5">
        <v>0</v>
      </c>
      <c r="W3130" s="5">
        <v>0</v>
      </c>
      <c r="X3130" s="5">
        <v>0</v>
      </c>
      <c r="Y3130" s="5">
        <v>8400</v>
      </c>
      <c r="Z3130" s="5">
        <v>8700</v>
      </c>
      <c r="AA3130" s="5">
        <v>7.1079936349999997</v>
      </c>
      <c r="AB3130" s="5">
        <v>-72.968963709999997</v>
      </c>
      <c r="AC3130" s="7" t="s">
        <v>77</v>
      </c>
      <c r="AD3130" s="5">
        <v>580060700</v>
      </c>
      <c r="AE3130" s="5" t="str">
        <f>MID(TablaPivotFinal[[#This Row],[Fecha]],1,4)</f>
        <v>2018</v>
      </c>
      <c r="AF3130" s="5" t="str">
        <f>MID(TablaPivotFinal[[#This Row],[Fecha]],5,3)</f>
        <v>May</v>
      </c>
      <c r="AG3130" s="7">
        <v>580060700</v>
      </c>
      <c r="AH3130" s="8">
        <v>51792</v>
      </c>
      <c r="AI3130" t="s">
        <v>1107</v>
      </c>
      <c r="AJ3130" t="s">
        <v>892</v>
      </c>
      <c r="AK3130" t="s">
        <v>1235</v>
      </c>
    </row>
    <row r="3131" spans="1:37" x14ac:dyDescent="0.3">
      <c r="A3131" t="str">
        <f t="shared" si="144"/>
        <v>EL PICACHO-Autopista Bucaramanga - Pamplona S.A.S.</v>
      </c>
      <c r="B3131" t="str">
        <f t="shared" si="145"/>
        <v>2018Nov</v>
      </c>
      <c r="C3131" t="str">
        <f t="shared" si="146"/>
        <v>7.107993635-72.96896371</v>
      </c>
      <c r="D3131" s="9" t="s">
        <v>599</v>
      </c>
      <c r="E3131" s="6">
        <v>6603</v>
      </c>
      <c r="F3131" s="9" t="s">
        <v>532</v>
      </c>
      <c r="G3131" s="6">
        <v>68</v>
      </c>
      <c r="H3131" s="9" t="s">
        <v>600</v>
      </c>
      <c r="I3131" s="9" t="s">
        <v>601</v>
      </c>
      <c r="J3131" s="9" t="s">
        <v>103</v>
      </c>
      <c r="K3131" s="9" t="s">
        <v>602</v>
      </c>
      <c r="L3131" s="9" t="s">
        <v>603</v>
      </c>
      <c r="M3131" s="6" t="s">
        <v>604</v>
      </c>
      <c r="N3131" s="6" t="s">
        <v>604</v>
      </c>
      <c r="O3131" s="9" t="s">
        <v>605</v>
      </c>
      <c r="P3131" s="6">
        <v>8500</v>
      </c>
      <c r="Q3131" s="6">
        <v>9300</v>
      </c>
      <c r="R3131" s="6">
        <v>19500</v>
      </c>
      <c r="S3131" s="6">
        <v>24800</v>
      </c>
      <c r="T3131" s="6">
        <v>27900</v>
      </c>
      <c r="U3131" s="6">
        <v>0</v>
      </c>
      <c r="V3131" s="6">
        <v>0</v>
      </c>
      <c r="W3131" s="6">
        <v>0</v>
      </c>
      <c r="X3131" s="6">
        <v>0</v>
      </c>
      <c r="Y3131" s="6">
        <v>8400</v>
      </c>
      <c r="Z3131" s="6">
        <v>8700</v>
      </c>
      <c r="AA3131" s="6">
        <v>7.1079936349999997</v>
      </c>
      <c r="AB3131" s="6">
        <v>-72.968963709999997</v>
      </c>
      <c r="AC3131" s="9" t="s">
        <v>79</v>
      </c>
      <c r="AD3131" s="6">
        <v>716675300</v>
      </c>
      <c r="AE3131" s="6" t="str">
        <f>MID(TablaPivotFinal[[#This Row],[Fecha]],1,4)</f>
        <v>2018</v>
      </c>
      <c r="AF3131" s="6" t="str">
        <f>MID(TablaPivotFinal[[#This Row],[Fecha]],5,3)</f>
        <v>Nov</v>
      </c>
      <c r="AG3131" s="9">
        <v>716675300</v>
      </c>
      <c r="AH3131" s="10">
        <v>67532</v>
      </c>
      <c r="AI3131" t="s">
        <v>1107</v>
      </c>
      <c r="AJ3131" t="s">
        <v>898</v>
      </c>
      <c r="AK3131" t="s">
        <v>1235</v>
      </c>
    </row>
    <row r="3132" spans="1:37" x14ac:dyDescent="0.3">
      <c r="A3132" t="str">
        <f t="shared" si="144"/>
        <v>EL PICACHO-Autopista Bucaramanga - Pamplona S.A.S.</v>
      </c>
      <c r="B3132" t="str">
        <f t="shared" si="145"/>
        <v>2018Oct</v>
      </c>
      <c r="C3132" t="str">
        <f t="shared" si="146"/>
        <v>7.107993635-72.96896371</v>
      </c>
      <c r="D3132" s="7" t="s">
        <v>599</v>
      </c>
      <c r="E3132" s="5">
        <v>6603</v>
      </c>
      <c r="F3132" s="7" t="s">
        <v>532</v>
      </c>
      <c r="G3132" s="5">
        <v>68</v>
      </c>
      <c r="H3132" s="7" t="s">
        <v>600</v>
      </c>
      <c r="I3132" s="7" t="s">
        <v>601</v>
      </c>
      <c r="J3132" s="7" t="s">
        <v>103</v>
      </c>
      <c r="K3132" s="7" t="s">
        <v>602</v>
      </c>
      <c r="L3132" s="7" t="s">
        <v>603</v>
      </c>
      <c r="M3132" s="5" t="s">
        <v>604</v>
      </c>
      <c r="N3132" s="5" t="s">
        <v>604</v>
      </c>
      <c r="O3132" s="7" t="s">
        <v>605</v>
      </c>
      <c r="P3132" s="5">
        <v>8500</v>
      </c>
      <c r="Q3132" s="5">
        <v>9300</v>
      </c>
      <c r="R3132" s="5">
        <v>19500</v>
      </c>
      <c r="S3132" s="5">
        <v>24800</v>
      </c>
      <c r="T3132" s="5">
        <v>27900</v>
      </c>
      <c r="U3132" s="5">
        <v>0</v>
      </c>
      <c r="V3132" s="5">
        <v>0</v>
      </c>
      <c r="W3132" s="5">
        <v>0</v>
      </c>
      <c r="X3132" s="5">
        <v>0</v>
      </c>
      <c r="Y3132" s="5">
        <v>8400</v>
      </c>
      <c r="Z3132" s="5">
        <v>8700</v>
      </c>
      <c r="AA3132" s="5">
        <v>7.1079936349999997</v>
      </c>
      <c r="AB3132" s="5">
        <v>-72.968963709999997</v>
      </c>
      <c r="AC3132" s="7" t="s">
        <v>81</v>
      </c>
      <c r="AD3132" s="5">
        <v>755005900</v>
      </c>
      <c r="AE3132" s="5" t="str">
        <f>MID(TablaPivotFinal[[#This Row],[Fecha]],1,4)</f>
        <v>2018</v>
      </c>
      <c r="AF3132" s="5" t="str">
        <f>MID(TablaPivotFinal[[#This Row],[Fecha]],5,3)</f>
        <v>Oct</v>
      </c>
      <c r="AG3132" s="7">
        <v>755005900</v>
      </c>
      <c r="AH3132" s="8">
        <v>71078</v>
      </c>
      <c r="AI3132" t="s">
        <v>1107</v>
      </c>
      <c r="AJ3132" t="s">
        <v>897</v>
      </c>
      <c r="AK3132" t="s">
        <v>1235</v>
      </c>
    </row>
    <row r="3133" spans="1:37" x14ac:dyDescent="0.3">
      <c r="A3133" t="str">
        <f t="shared" si="144"/>
        <v>EL PICACHO-Autopista Bucaramanga - Pamplona S.A.S.</v>
      </c>
      <c r="B3133" t="str">
        <f t="shared" si="145"/>
        <v>2018Sep</v>
      </c>
      <c r="C3133" t="str">
        <f t="shared" si="146"/>
        <v>7.107993635-72.96896371</v>
      </c>
      <c r="D3133" s="9" t="s">
        <v>599</v>
      </c>
      <c r="E3133" s="6">
        <v>6603</v>
      </c>
      <c r="F3133" s="9" t="s">
        <v>532</v>
      </c>
      <c r="G3133" s="6">
        <v>68</v>
      </c>
      <c r="H3133" s="9" t="s">
        <v>600</v>
      </c>
      <c r="I3133" s="9" t="s">
        <v>601</v>
      </c>
      <c r="J3133" s="9" t="s">
        <v>103</v>
      </c>
      <c r="K3133" s="9" t="s">
        <v>602</v>
      </c>
      <c r="L3133" s="9" t="s">
        <v>603</v>
      </c>
      <c r="M3133" s="6" t="s">
        <v>604</v>
      </c>
      <c r="N3133" s="6" t="s">
        <v>604</v>
      </c>
      <c r="O3133" s="9" t="s">
        <v>605</v>
      </c>
      <c r="P3133" s="6">
        <v>8500</v>
      </c>
      <c r="Q3133" s="6">
        <v>9300</v>
      </c>
      <c r="R3133" s="6">
        <v>19500</v>
      </c>
      <c r="S3133" s="6">
        <v>24800</v>
      </c>
      <c r="T3133" s="6">
        <v>27900</v>
      </c>
      <c r="U3133" s="6">
        <v>0</v>
      </c>
      <c r="V3133" s="6">
        <v>0</v>
      </c>
      <c r="W3133" s="6">
        <v>0</v>
      </c>
      <c r="X3133" s="6">
        <v>0</v>
      </c>
      <c r="Y3133" s="6">
        <v>8400</v>
      </c>
      <c r="Z3133" s="6">
        <v>8700</v>
      </c>
      <c r="AA3133" s="6">
        <v>7.1079936349999997</v>
      </c>
      <c r="AB3133" s="6">
        <v>-72.968963709999997</v>
      </c>
      <c r="AC3133" s="9" t="s">
        <v>83</v>
      </c>
      <c r="AD3133" s="6">
        <v>718523700</v>
      </c>
      <c r="AE3133" s="6" t="str">
        <f>MID(TablaPivotFinal[[#This Row],[Fecha]],1,4)</f>
        <v>2018</v>
      </c>
      <c r="AF3133" s="6" t="str">
        <f>MID(TablaPivotFinal[[#This Row],[Fecha]],5,3)</f>
        <v>Sep</v>
      </c>
      <c r="AG3133" s="9">
        <v>718523700</v>
      </c>
      <c r="AH3133" s="10">
        <v>66187</v>
      </c>
      <c r="AI3133" t="s">
        <v>1107</v>
      </c>
      <c r="AJ3133" t="s">
        <v>896</v>
      </c>
      <c r="AK3133" t="s">
        <v>1235</v>
      </c>
    </row>
    <row r="3134" spans="1:37" x14ac:dyDescent="0.3">
      <c r="A3134" t="str">
        <f t="shared" si="144"/>
        <v>RIO SOGAMOSO-RUTA DEL CACAO</v>
      </c>
      <c r="B3134" t="str">
        <f t="shared" si="145"/>
        <v>2016Abr</v>
      </c>
      <c r="C3134" t="str">
        <f t="shared" si="146"/>
        <v>7.118249043-73.44054376</v>
      </c>
      <c r="D3134" s="7" t="s">
        <v>607</v>
      </c>
      <c r="E3134" s="5">
        <v>6602</v>
      </c>
      <c r="F3134" s="7" t="s">
        <v>532</v>
      </c>
      <c r="G3134" s="5">
        <v>68</v>
      </c>
      <c r="H3134" s="7" t="s">
        <v>608</v>
      </c>
      <c r="I3134" s="7" t="s">
        <v>609</v>
      </c>
      <c r="J3134" s="7" t="s">
        <v>103</v>
      </c>
      <c r="K3134" s="7" t="s">
        <v>610</v>
      </c>
      <c r="L3134" s="7" t="s">
        <v>611</v>
      </c>
      <c r="M3134" s="5" t="s">
        <v>612</v>
      </c>
      <c r="N3134" s="5" t="s">
        <v>613</v>
      </c>
      <c r="O3134" s="7" t="s">
        <v>614</v>
      </c>
      <c r="P3134" s="5">
        <v>8500</v>
      </c>
      <c r="Q3134" s="5">
        <v>9300</v>
      </c>
      <c r="R3134" s="5">
        <v>19500</v>
      </c>
      <c r="S3134" s="5">
        <v>24800</v>
      </c>
      <c r="T3134" s="5">
        <v>27900</v>
      </c>
      <c r="U3134" s="5">
        <v>0</v>
      </c>
      <c r="V3134" s="5">
        <v>0</v>
      </c>
      <c r="W3134" s="5">
        <v>0</v>
      </c>
      <c r="X3134" s="5">
        <v>0</v>
      </c>
      <c r="Y3134" s="5">
        <v>8400</v>
      </c>
      <c r="Z3134" s="5">
        <v>8700</v>
      </c>
      <c r="AA3134" s="5">
        <v>7.1182490429999996</v>
      </c>
      <c r="AB3134" s="5">
        <v>-73.440543759999997</v>
      </c>
      <c r="AC3134" s="7" t="s">
        <v>13</v>
      </c>
      <c r="AD3134" s="5">
        <v>1244240800</v>
      </c>
      <c r="AE3134" s="5" t="str">
        <f>MID(TablaPivotFinal[[#This Row],[Fecha]],1,4)</f>
        <v>2016</v>
      </c>
      <c r="AF3134" s="5" t="str">
        <f>MID(TablaPivotFinal[[#This Row],[Fecha]],5,3)</f>
        <v>Abr</v>
      </c>
      <c r="AG3134" s="7">
        <v>1244240800</v>
      </c>
      <c r="AH3134" s="8">
        <v>139862</v>
      </c>
      <c r="AI3134" t="s">
        <v>1108</v>
      </c>
      <c r="AJ3134" t="s">
        <v>867</v>
      </c>
      <c r="AK3134" t="s">
        <v>1236</v>
      </c>
    </row>
    <row r="3135" spans="1:37" x14ac:dyDescent="0.3">
      <c r="A3135" t="str">
        <f t="shared" si="144"/>
        <v>RIO SOGAMOSO-RUTA DEL CACAO</v>
      </c>
      <c r="B3135" t="str">
        <f t="shared" si="145"/>
        <v>2016Ago</v>
      </c>
      <c r="C3135" t="str">
        <f t="shared" si="146"/>
        <v>7.118249043-73.44054376</v>
      </c>
      <c r="D3135" s="9" t="s">
        <v>607</v>
      </c>
      <c r="E3135" s="6">
        <v>6602</v>
      </c>
      <c r="F3135" s="9" t="s">
        <v>532</v>
      </c>
      <c r="G3135" s="6">
        <v>68</v>
      </c>
      <c r="H3135" s="9" t="s">
        <v>608</v>
      </c>
      <c r="I3135" s="9" t="s">
        <v>609</v>
      </c>
      <c r="J3135" s="9" t="s">
        <v>103</v>
      </c>
      <c r="K3135" s="9" t="s">
        <v>610</v>
      </c>
      <c r="L3135" s="9" t="s">
        <v>611</v>
      </c>
      <c r="M3135" s="6" t="s">
        <v>612</v>
      </c>
      <c r="N3135" s="6" t="s">
        <v>613</v>
      </c>
      <c r="O3135" s="9" t="s">
        <v>614</v>
      </c>
      <c r="P3135" s="6">
        <v>8500</v>
      </c>
      <c r="Q3135" s="6">
        <v>9300</v>
      </c>
      <c r="R3135" s="6">
        <v>19500</v>
      </c>
      <c r="S3135" s="6">
        <v>24800</v>
      </c>
      <c r="T3135" s="6">
        <v>27900</v>
      </c>
      <c r="U3135" s="6">
        <v>0</v>
      </c>
      <c r="V3135" s="6">
        <v>0</v>
      </c>
      <c r="W3135" s="6">
        <v>0</v>
      </c>
      <c r="X3135" s="6">
        <v>0</v>
      </c>
      <c r="Y3135" s="6">
        <v>8400</v>
      </c>
      <c r="Z3135" s="6">
        <v>8700</v>
      </c>
      <c r="AA3135" s="6">
        <v>7.1182490429999996</v>
      </c>
      <c r="AB3135" s="6">
        <v>-73.440543759999997</v>
      </c>
      <c r="AC3135" s="9" t="s">
        <v>15</v>
      </c>
      <c r="AD3135" s="6">
        <v>1380876700</v>
      </c>
      <c r="AE3135" s="6" t="str">
        <f>MID(TablaPivotFinal[[#This Row],[Fecha]],1,4)</f>
        <v>2016</v>
      </c>
      <c r="AF3135" s="6" t="str">
        <f>MID(TablaPivotFinal[[#This Row],[Fecha]],5,3)</f>
        <v>Ago</v>
      </c>
      <c r="AG3135" s="9">
        <v>1380876700</v>
      </c>
      <c r="AH3135" s="10">
        <v>152476</v>
      </c>
      <c r="AI3135" t="s">
        <v>1108</v>
      </c>
      <c r="AJ3135" t="s">
        <v>871</v>
      </c>
      <c r="AK3135" t="s">
        <v>1236</v>
      </c>
    </row>
    <row r="3136" spans="1:37" x14ac:dyDescent="0.3">
      <c r="A3136" t="str">
        <f t="shared" si="144"/>
        <v>RIO SOGAMOSO-RUTA DEL CACAO</v>
      </c>
      <c r="B3136" t="str">
        <f t="shared" si="145"/>
        <v>2016Dic</v>
      </c>
      <c r="C3136" t="str">
        <f t="shared" si="146"/>
        <v>7.118249043-73.44054376</v>
      </c>
      <c r="D3136" s="7" t="s">
        <v>607</v>
      </c>
      <c r="E3136" s="5">
        <v>6602</v>
      </c>
      <c r="F3136" s="7" t="s">
        <v>532</v>
      </c>
      <c r="G3136" s="5">
        <v>68</v>
      </c>
      <c r="H3136" s="7" t="s">
        <v>608</v>
      </c>
      <c r="I3136" s="7" t="s">
        <v>609</v>
      </c>
      <c r="J3136" s="7" t="s">
        <v>103</v>
      </c>
      <c r="K3136" s="7" t="s">
        <v>610</v>
      </c>
      <c r="L3136" s="7" t="s">
        <v>611</v>
      </c>
      <c r="M3136" s="5" t="s">
        <v>612</v>
      </c>
      <c r="N3136" s="5" t="s">
        <v>613</v>
      </c>
      <c r="O3136" s="7" t="s">
        <v>614</v>
      </c>
      <c r="P3136" s="5">
        <v>8500</v>
      </c>
      <c r="Q3136" s="5">
        <v>9300</v>
      </c>
      <c r="R3136" s="5">
        <v>19500</v>
      </c>
      <c r="S3136" s="5">
        <v>24800</v>
      </c>
      <c r="T3136" s="5">
        <v>27900</v>
      </c>
      <c r="U3136" s="5">
        <v>0</v>
      </c>
      <c r="V3136" s="5">
        <v>0</v>
      </c>
      <c r="W3136" s="5">
        <v>0</v>
      </c>
      <c r="X3136" s="5">
        <v>0</v>
      </c>
      <c r="Y3136" s="5">
        <v>8400</v>
      </c>
      <c r="Z3136" s="5">
        <v>8700</v>
      </c>
      <c r="AA3136" s="5">
        <v>7.1182490429999996</v>
      </c>
      <c r="AB3136" s="5">
        <v>-73.440543759999997</v>
      </c>
      <c r="AC3136" s="7" t="s">
        <v>17</v>
      </c>
      <c r="AD3136" s="5">
        <v>1516516600</v>
      </c>
      <c r="AE3136" s="5" t="str">
        <f>MID(TablaPivotFinal[[#This Row],[Fecha]],1,4)</f>
        <v>2016</v>
      </c>
      <c r="AF3136" s="5" t="str">
        <f>MID(TablaPivotFinal[[#This Row],[Fecha]],5,3)</f>
        <v>Dic</v>
      </c>
      <c r="AG3136" s="7">
        <v>1516516600</v>
      </c>
      <c r="AH3136" s="8">
        <v>171852</v>
      </c>
      <c r="AI3136" t="s">
        <v>1108</v>
      </c>
      <c r="AJ3136" t="s">
        <v>875</v>
      </c>
      <c r="AK3136" t="s">
        <v>1236</v>
      </c>
    </row>
    <row r="3137" spans="1:37" x14ac:dyDescent="0.3">
      <c r="A3137" t="str">
        <f t="shared" si="144"/>
        <v>RIO SOGAMOSO-RUTA DEL CACAO</v>
      </c>
      <c r="B3137" t="str">
        <f t="shared" si="145"/>
        <v>2016Ene</v>
      </c>
      <c r="C3137" t="str">
        <f t="shared" si="146"/>
        <v>7.118249043-73.44054376</v>
      </c>
      <c r="D3137" s="9" t="s">
        <v>607</v>
      </c>
      <c r="E3137" s="6">
        <v>6602</v>
      </c>
      <c r="F3137" s="9" t="s">
        <v>532</v>
      </c>
      <c r="G3137" s="6">
        <v>68</v>
      </c>
      <c r="H3137" s="9" t="s">
        <v>608</v>
      </c>
      <c r="I3137" s="9" t="s">
        <v>609</v>
      </c>
      <c r="J3137" s="9" t="s">
        <v>103</v>
      </c>
      <c r="K3137" s="9" t="s">
        <v>610</v>
      </c>
      <c r="L3137" s="9" t="s">
        <v>611</v>
      </c>
      <c r="M3137" s="6" t="s">
        <v>612</v>
      </c>
      <c r="N3137" s="6" t="s">
        <v>613</v>
      </c>
      <c r="O3137" s="9" t="s">
        <v>614</v>
      </c>
      <c r="P3137" s="6">
        <v>8500</v>
      </c>
      <c r="Q3137" s="6">
        <v>9300</v>
      </c>
      <c r="R3137" s="6">
        <v>19500</v>
      </c>
      <c r="S3137" s="6">
        <v>24800</v>
      </c>
      <c r="T3137" s="6">
        <v>27900</v>
      </c>
      <c r="U3137" s="6">
        <v>0</v>
      </c>
      <c r="V3137" s="6">
        <v>0</v>
      </c>
      <c r="W3137" s="6">
        <v>0</v>
      </c>
      <c r="X3137" s="6">
        <v>0</v>
      </c>
      <c r="Y3137" s="6">
        <v>8400</v>
      </c>
      <c r="Z3137" s="6">
        <v>8700</v>
      </c>
      <c r="AA3137" s="6">
        <v>7.1182490429999996</v>
      </c>
      <c r="AB3137" s="6">
        <v>-73.440543759999997</v>
      </c>
      <c r="AC3137" s="9" t="s">
        <v>19</v>
      </c>
      <c r="AD3137" s="6">
        <v>1407381400</v>
      </c>
      <c r="AE3137" s="6" t="str">
        <f>MID(TablaPivotFinal[[#This Row],[Fecha]],1,4)</f>
        <v>2016</v>
      </c>
      <c r="AF3137" s="6" t="str">
        <f>MID(TablaPivotFinal[[#This Row],[Fecha]],5,3)</f>
        <v>Ene</v>
      </c>
      <c r="AG3137" s="9">
        <v>1407381400</v>
      </c>
      <c r="AH3137" s="10">
        <v>165769</v>
      </c>
      <c r="AI3137" t="s">
        <v>1108</v>
      </c>
      <c r="AJ3137" t="s">
        <v>864</v>
      </c>
      <c r="AK3137" t="s">
        <v>1236</v>
      </c>
    </row>
    <row r="3138" spans="1:37" x14ac:dyDescent="0.3">
      <c r="A3138" t="str">
        <f t="shared" ref="A3138:A3201" si="147">_xlfn.CONCAT(H3138,"-",D3138)</f>
        <v>RIO SOGAMOSO-RUTA DEL CACAO</v>
      </c>
      <c r="B3138" t="str">
        <f t="shared" si="145"/>
        <v>2016Feb</v>
      </c>
      <c r="C3138" t="str">
        <f t="shared" si="146"/>
        <v>7.118249043-73.44054376</v>
      </c>
      <c r="D3138" s="7" t="s">
        <v>607</v>
      </c>
      <c r="E3138" s="5">
        <v>6602</v>
      </c>
      <c r="F3138" s="7" t="s">
        <v>532</v>
      </c>
      <c r="G3138" s="5">
        <v>68</v>
      </c>
      <c r="H3138" s="7" t="s">
        <v>608</v>
      </c>
      <c r="I3138" s="7" t="s">
        <v>609</v>
      </c>
      <c r="J3138" s="7" t="s">
        <v>103</v>
      </c>
      <c r="K3138" s="7" t="s">
        <v>610</v>
      </c>
      <c r="L3138" s="7" t="s">
        <v>611</v>
      </c>
      <c r="M3138" s="5" t="s">
        <v>612</v>
      </c>
      <c r="N3138" s="5" t="s">
        <v>613</v>
      </c>
      <c r="O3138" s="7" t="s">
        <v>614</v>
      </c>
      <c r="P3138" s="5">
        <v>8500</v>
      </c>
      <c r="Q3138" s="5">
        <v>9300</v>
      </c>
      <c r="R3138" s="5">
        <v>19500</v>
      </c>
      <c r="S3138" s="5">
        <v>24800</v>
      </c>
      <c r="T3138" s="5">
        <v>27900</v>
      </c>
      <c r="U3138" s="5">
        <v>0</v>
      </c>
      <c r="V3138" s="5">
        <v>0</v>
      </c>
      <c r="W3138" s="5">
        <v>0</v>
      </c>
      <c r="X3138" s="5">
        <v>0</v>
      </c>
      <c r="Y3138" s="5">
        <v>8400</v>
      </c>
      <c r="Z3138" s="5">
        <v>8700</v>
      </c>
      <c r="AA3138" s="5">
        <v>7.1182490429999996</v>
      </c>
      <c r="AB3138" s="5">
        <v>-73.440543759999997</v>
      </c>
      <c r="AC3138" s="7" t="s">
        <v>21</v>
      </c>
      <c r="AD3138" s="5">
        <v>1250353400</v>
      </c>
      <c r="AE3138" s="5" t="str">
        <f>MID(TablaPivotFinal[[#This Row],[Fecha]],1,4)</f>
        <v>2016</v>
      </c>
      <c r="AF3138" s="5" t="str">
        <f>MID(TablaPivotFinal[[#This Row],[Fecha]],5,3)</f>
        <v>Feb</v>
      </c>
      <c r="AG3138" s="7">
        <v>1250353400</v>
      </c>
      <c r="AH3138" s="8">
        <v>137965</v>
      </c>
      <c r="AI3138" t="s">
        <v>1108</v>
      </c>
      <c r="AJ3138" t="s">
        <v>865</v>
      </c>
      <c r="AK3138" t="s">
        <v>1236</v>
      </c>
    </row>
    <row r="3139" spans="1:37" x14ac:dyDescent="0.3">
      <c r="A3139" t="str">
        <f t="shared" si="147"/>
        <v>RIO SOGAMOSO-RUTA DEL CACAO</v>
      </c>
      <c r="B3139" t="str">
        <f t="shared" ref="B3139:B3202" si="148">_xlfn.CONCAT(AE3139,AF3139)</f>
        <v>2016Jul</v>
      </c>
      <c r="C3139" t="str">
        <f t="shared" ref="C3139:C3202" si="149">_xlfn.CONCAT(AA3139,AB3139)</f>
        <v>7.118249043-73.44054376</v>
      </c>
      <c r="D3139" s="9" t="s">
        <v>607</v>
      </c>
      <c r="E3139" s="6">
        <v>6602</v>
      </c>
      <c r="F3139" s="9" t="s">
        <v>532</v>
      </c>
      <c r="G3139" s="6">
        <v>68</v>
      </c>
      <c r="H3139" s="9" t="s">
        <v>608</v>
      </c>
      <c r="I3139" s="9" t="s">
        <v>609</v>
      </c>
      <c r="J3139" s="9" t="s">
        <v>103</v>
      </c>
      <c r="K3139" s="9" t="s">
        <v>610</v>
      </c>
      <c r="L3139" s="9" t="s">
        <v>611</v>
      </c>
      <c r="M3139" s="6" t="s">
        <v>612</v>
      </c>
      <c r="N3139" s="6" t="s">
        <v>613</v>
      </c>
      <c r="O3139" s="9" t="s">
        <v>614</v>
      </c>
      <c r="P3139" s="6">
        <v>8500</v>
      </c>
      <c r="Q3139" s="6">
        <v>9300</v>
      </c>
      <c r="R3139" s="6">
        <v>19500</v>
      </c>
      <c r="S3139" s="6">
        <v>24800</v>
      </c>
      <c r="T3139" s="6">
        <v>27900</v>
      </c>
      <c r="U3139" s="6">
        <v>0</v>
      </c>
      <c r="V3139" s="6">
        <v>0</v>
      </c>
      <c r="W3139" s="6">
        <v>0</v>
      </c>
      <c r="X3139" s="6">
        <v>0</v>
      </c>
      <c r="Y3139" s="6">
        <v>8400</v>
      </c>
      <c r="Z3139" s="6">
        <v>8700</v>
      </c>
      <c r="AA3139" s="6">
        <v>7.1182490429999996</v>
      </c>
      <c r="AB3139" s="6">
        <v>-73.440543759999997</v>
      </c>
      <c r="AC3139" s="9" t="s">
        <v>23</v>
      </c>
      <c r="AD3139" s="6">
        <v>1395141600</v>
      </c>
      <c r="AE3139" s="6" t="str">
        <f>MID(TablaPivotFinal[[#This Row],[Fecha]],1,4)</f>
        <v>2016</v>
      </c>
      <c r="AF3139" s="6" t="str">
        <f>MID(TablaPivotFinal[[#This Row],[Fecha]],5,3)</f>
        <v>Jul</v>
      </c>
      <c r="AG3139" s="9">
        <v>1395141600</v>
      </c>
      <c r="AH3139" s="10">
        <v>155475</v>
      </c>
      <c r="AI3139" t="s">
        <v>1108</v>
      </c>
      <c r="AJ3139" t="s">
        <v>870</v>
      </c>
      <c r="AK3139" t="s">
        <v>1236</v>
      </c>
    </row>
    <row r="3140" spans="1:37" x14ac:dyDescent="0.3">
      <c r="A3140" t="str">
        <f t="shared" si="147"/>
        <v>RIO SOGAMOSO-RUTA DEL CACAO</v>
      </c>
      <c r="B3140" t="str">
        <f t="shared" si="148"/>
        <v>2016Jun</v>
      </c>
      <c r="C3140" t="str">
        <f t="shared" si="149"/>
        <v>7.118249043-73.44054376</v>
      </c>
      <c r="D3140" s="7" t="s">
        <v>607</v>
      </c>
      <c r="E3140" s="5">
        <v>6602</v>
      </c>
      <c r="F3140" s="7" t="s">
        <v>532</v>
      </c>
      <c r="G3140" s="5">
        <v>68</v>
      </c>
      <c r="H3140" s="7" t="s">
        <v>608</v>
      </c>
      <c r="I3140" s="7" t="s">
        <v>609</v>
      </c>
      <c r="J3140" s="7" t="s">
        <v>103</v>
      </c>
      <c r="K3140" s="7" t="s">
        <v>610</v>
      </c>
      <c r="L3140" s="7" t="s">
        <v>611</v>
      </c>
      <c r="M3140" s="5" t="s">
        <v>612</v>
      </c>
      <c r="N3140" s="5" t="s">
        <v>613</v>
      </c>
      <c r="O3140" s="7" t="s">
        <v>614</v>
      </c>
      <c r="P3140" s="5">
        <v>8500</v>
      </c>
      <c r="Q3140" s="5">
        <v>9300</v>
      </c>
      <c r="R3140" s="5">
        <v>19500</v>
      </c>
      <c r="S3140" s="5">
        <v>24800</v>
      </c>
      <c r="T3140" s="5">
        <v>27900</v>
      </c>
      <c r="U3140" s="5">
        <v>0</v>
      </c>
      <c r="V3140" s="5">
        <v>0</v>
      </c>
      <c r="W3140" s="5">
        <v>0</v>
      </c>
      <c r="X3140" s="5">
        <v>0</v>
      </c>
      <c r="Y3140" s="5">
        <v>8400</v>
      </c>
      <c r="Z3140" s="5">
        <v>8700</v>
      </c>
      <c r="AA3140" s="5">
        <v>7.1182490429999996</v>
      </c>
      <c r="AB3140" s="5">
        <v>-73.440543759999997</v>
      </c>
      <c r="AC3140" s="7" t="s">
        <v>25</v>
      </c>
      <c r="AD3140" s="5">
        <v>1344636600</v>
      </c>
      <c r="AE3140" s="5" t="str">
        <f>MID(TablaPivotFinal[[#This Row],[Fecha]],1,4)</f>
        <v>2016</v>
      </c>
      <c r="AF3140" s="5" t="str">
        <f>MID(TablaPivotFinal[[#This Row],[Fecha]],5,3)</f>
        <v>Jun</v>
      </c>
      <c r="AG3140" s="7">
        <v>1344636600</v>
      </c>
      <c r="AH3140" s="8">
        <v>148031</v>
      </c>
      <c r="AI3140" t="s">
        <v>1108</v>
      </c>
      <c r="AJ3140" t="s">
        <v>869</v>
      </c>
      <c r="AK3140" t="s">
        <v>1236</v>
      </c>
    </row>
    <row r="3141" spans="1:37" x14ac:dyDescent="0.3">
      <c r="A3141" t="str">
        <f t="shared" si="147"/>
        <v>RIO SOGAMOSO-RUTA DEL CACAO</v>
      </c>
      <c r="B3141" t="str">
        <f t="shared" si="148"/>
        <v>2016Mar</v>
      </c>
      <c r="C3141" t="str">
        <f t="shared" si="149"/>
        <v>7.118249043-73.44054376</v>
      </c>
      <c r="D3141" s="9" t="s">
        <v>607</v>
      </c>
      <c r="E3141" s="6">
        <v>6602</v>
      </c>
      <c r="F3141" s="9" t="s">
        <v>532</v>
      </c>
      <c r="G3141" s="6">
        <v>68</v>
      </c>
      <c r="H3141" s="9" t="s">
        <v>608</v>
      </c>
      <c r="I3141" s="9" t="s">
        <v>609</v>
      </c>
      <c r="J3141" s="9" t="s">
        <v>103</v>
      </c>
      <c r="K3141" s="9" t="s">
        <v>610</v>
      </c>
      <c r="L3141" s="9" t="s">
        <v>611</v>
      </c>
      <c r="M3141" s="6" t="s">
        <v>612</v>
      </c>
      <c r="N3141" s="6" t="s">
        <v>613</v>
      </c>
      <c r="O3141" s="9" t="s">
        <v>614</v>
      </c>
      <c r="P3141" s="6">
        <v>8500</v>
      </c>
      <c r="Q3141" s="6">
        <v>9300</v>
      </c>
      <c r="R3141" s="6">
        <v>19500</v>
      </c>
      <c r="S3141" s="6">
        <v>24800</v>
      </c>
      <c r="T3141" s="6">
        <v>27900</v>
      </c>
      <c r="U3141" s="6">
        <v>0</v>
      </c>
      <c r="V3141" s="6">
        <v>0</v>
      </c>
      <c r="W3141" s="6">
        <v>0</v>
      </c>
      <c r="X3141" s="6">
        <v>0</v>
      </c>
      <c r="Y3141" s="6">
        <v>8400</v>
      </c>
      <c r="Z3141" s="6">
        <v>8700</v>
      </c>
      <c r="AA3141" s="6">
        <v>7.1182490429999996</v>
      </c>
      <c r="AB3141" s="6">
        <v>-73.440543759999997</v>
      </c>
      <c r="AC3141" s="9" t="s">
        <v>27</v>
      </c>
      <c r="AD3141" s="6">
        <v>1342766700</v>
      </c>
      <c r="AE3141" s="6" t="str">
        <f>MID(TablaPivotFinal[[#This Row],[Fecha]],1,4)</f>
        <v>2016</v>
      </c>
      <c r="AF3141" s="6" t="str">
        <f>MID(TablaPivotFinal[[#This Row],[Fecha]],5,3)</f>
        <v>Mar</v>
      </c>
      <c r="AG3141" s="9">
        <v>1342766700</v>
      </c>
      <c r="AH3141" s="10">
        <v>152381</v>
      </c>
      <c r="AI3141" t="s">
        <v>1108</v>
      </c>
      <c r="AJ3141" t="s">
        <v>866</v>
      </c>
      <c r="AK3141" t="s">
        <v>1236</v>
      </c>
    </row>
    <row r="3142" spans="1:37" x14ac:dyDescent="0.3">
      <c r="A3142" t="str">
        <f t="shared" si="147"/>
        <v>RIO SOGAMOSO-RUTA DEL CACAO</v>
      </c>
      <c r="B3142" t="str">
        <f t="shared" si="148"/>
        <v>2016May</v>
      </c>
      <c r="C3142" t="str">
        <f t="shared" si="149"/>
        <v>7.118249043-73.44054376</v>
      </c>
      <c r="D3142" s="7" t="s">
        <v>607</v>
      </c>
      <c r="E3142" s="5">
        <v>6602</v>
      </c>
      <c r="F3142" s="7" t="s">
        <v>532</v>
      </c>
      <c r="G3142" s="5">
        <v>68</v>
      </c>
      <c r="H3142" s="7" t="s">
        <v>608</v>
      </c>
      <c r="I3142" s="7" t="s">
        <v>609</v>
      </c>
      <c r="J3142" s="7" t="s">
        <v>103</v>
      </c>
      <c r="K3142" s="7" t="s">
        <v>610</v>
      </c>
      <c r="L3142" s="7" t="s">
        <v>611</v>
      </c>
      <c r="M3142" s="5" t="s">
        <v>612</v>
      </c>
      <c r="N3142" s="5" t="s">
        <v>613</v>
      </c>
      <c r="O3142" s="7" t="s">
        <v>614</v>
      </c>
      <c r="P3142" s="5">
        <v>8500</v>
      </c>
      <c r="Q3142" s="5">
        <v>9300</v>
      </c>
      <c r="R3142" s="5">
        <v>19500</v>
      </c>
      <c r="S3142" s="5">
        <v>24800</v>
      </c>
      <c r="T3142" s="5">
        <v>27900</v>
      </c>
      <c r="U3142" s="5">
        <v>0</v>
      </c>
      <c r="V3142" s="5">
        <v>0</v>
      </c>
      <c r="W3142" s="5">
        <v>0</v>
      </c>
      <c r="X3142" s="5">
        <v>0</v>
      </c>
      <c r="Y3142" s="5">
        <v>8400</v>
      </c>
      <c r="Z3142" s="5">
        <v>8700</v>
      </c>
      <c r="AA3142" s="5">
        <v>7.1182490429999996</v>
      </c>
      <c r="AB3142" s="5">
        <v>-73.440543759999997</v>
      </c>
      <c r="AC3142" s="7" t="s">
        <v>29</v>
      </c>
      <c r="AD3142" s="5">
        <v>1288514800</v>
      </c>
      <c r="AE3142" s="5" t="str">
        <f>MID(TablaPivotFinal[[#This Row],[Fecha]],1,4)</f>
        <v>2016</v>
      </c>
      <c r="AF3142" s="5" t="str">
        <f>MID(TablaPivotFinal[[#This Row],[Fecha]],5,3)</f>
        <v>May</v>
      </c>
      <c r="AG3142" s="7">
        <v>1288514800</v>
      </c>
      <c r="AH3142" s="8">
        <v>144753</v>
      </c>
      <c r="AI3142" t="s">
        <v>1108</v>
      </c>
      <c r="AJ3142" t="s">
        <v>868</v>
      </c>
      <c r="AK3142" t="s">
        <v>1236</v>
      </c>
    </row>
    <row r="3143" spans="1:37" x14ac:dyDescent="0.3">
      <c r="A3143" t="str">
        <f t="shared" si="147"/>
        <v>RIO SOGAMOSO-RUTA DEL CACAO</v>
      </c>
      <c r="B3143" t="str">
        <f t="shared" si="148"/>
        <v>2016Nov</v>
      </c>
      <c r="C3143" t="str">
        <f t="shared" si="149"/>
        <v>7.118249043-73.44054376</v>
      </c>
      <c r="D3143" s="9" t="s">
        <v>607</v>
      </c>
      <c r="E3143" s="6">
        <v>6602</v>
      </c>
      <c r="F3143" s="9" t="s">
        <v>532</v>
      </c>
      <c r="G3143" s="6">
        <v>68</v>
      </c>
      <c r="H3143" s="9" t="s">
        <v>608</v>
      </c>
      <c r="I3143" s="9" t="s">
        <v>609</v>
      </c>
      <c r="J3143" s="9" t="s">
        <v>103</v>
      </c>
      <c r="K3143" s="9" t="s">
        <v>610</v>
      </c>
      <c r="L3143" s="9" t="s">
        <v>611</v>
      </c>
      <c r="M3143" s="6" t="s">
        <v>612</v>
      </c>
      <c r="N3143" s="6" t="s">
        <v>613</v>
      </c>
      <c r="O3143" s="9" t="s">
        <v>614</v>
      </c>
      <c r="P3143" s="6">
        <v>8500</v>
      </c>
      <c r="Q3143" s="6">
        <v>9300</v>
      </c>
      <c r="R3143" s="6">
        <v>19500</v>
      </c>
      <c r="S3143" s="6">
        <v>24800</v>
      </c>
      <c r="T3143" s="6">
        <v>27900</v>
      </c>
      <c r="U3143" s="6">
        <v>0</v>
      </c>
      <c r="V3143" s="6">
        <v>0</v>
      </c>
      <c r="W3143" s="6">
        <v>0</v>
      </c>
      <c r="X3143" s="6">
        <v>0</v>
      </c>
      <c r="Y3143" s="6">
        <v>8400</v>
      </c>
      <c r="Z3143" s="6">
        <v>8700</v>
      </c>
      <c r="AA3143" s="6">
        <v>7.1182490429999996</v>
      </c>
      <c r="AB3143" s="6">
        <v>-73.440543759999997</v>
      </c>
      <c r="AC3143" s="9" t="s">
        <v>31</v>
      </c>
      <c r="AD3143" s="6">
        <v>1312799500</v>
      </c>
      <c r="AE3143" s="6" t="str">
        <f>MID(TablaPivotFinal[[#This Row],[Fecha]],1,4)</f>
        <v>2016</v>
      </c>
      <c r="AF3143" s="6" t="str">
        <f>MID(TablaPivotFinal[[#This Row],[Fecha]],5,3)</f>
        <v>Nov</v>
      </c>
      <c r="AG3143" s="9">
        <v>1312799500</v>
      </c>
      <c r="AH3143" s="10">
        <v>145671</v>
      </c>
      <c r="AI3143" t="s">
        <v>1108</v>
      </c>
      <c r="AJ3143" t="s">
        <v>874</v>
      </c>
      <c r="AK3143" t="s">
        <v>1236</v>
      </c>
    </row>
    <row r="3144" spans="1:37" x14ac:dyDescent="0.3">
      <c r="A3144" t="str">
        <f t="shared" si="147"/>
        <v>RIO SOGAMOSO-RUTA DEL CACAO</v>
      </c>
      <c r="B3144" t="str">
        <f t="shared" si="148"/>
        <v>2016Oct</v>
      </c>
      <c r="C3144" t="str">
        <f t="shared" si="149"/>
        <v>7.118249043-73.44054376</v>
      </c>
      <c r="D3144" s="7" t="s">
        <v>607</v>
      </c>
      <c r="E3144" s="5">
        <v>6602</v>
      </c>
      <c r="F3144" s="7" t="s">
        <v>532</v>
      </c>
      <c r="G3144" s="5">
        <v>68</v>
      </c>
      <c r="H3144" s="7" t="s">
        <v>608</v>
      </c>
      <c r="I3144" s="7" t="s">
        <v>609</v>
      </c>
      <c r="J3144" s="7" t="s">
        <v>103</v>
      </c>
      <c r="K3144" s="7" t="s">
        <v>610</v>
      </c>
      <c r="L3144" s="7" t="s">
        <v>611</v>
      </c>
      <c r="M3144" s="5" t="s">
        <v>612</v>
      </c>
      <c r="N3144" s="5" t="s">
        <v>613</v>
      </c>
      <c r="O3144" s="7" t="s">
        <v>614</v>
      </c>
      <c r="P3144" s="5">
        <v>8500</v>
      </c>
      <c r="Q3144" s="5">
        <v>9300</v>
      </c>
      <c r="R3144" s="5">
        <v>19500</v>
      </c>
      <c r="S3144" s="5">
        <v>24800</v>
      </c>
      <c r="T3144" s="5">
        <v>27900</v>
      </c>
      <c r="U3144" s="5">
        <v>0</v>
      </c>
      <c r="V3144" s="5">
        <v>0</v>
      </c>
      <c r="W3144" s="5">
        <v>0</v>
      </c>
      <c r="X3144" s="5">
        <v>0</v>
      </c>
      <c r="Y3144" s="5">
        <v>8400</v>
      </c>
      <c r="Z3144" s="5">
        <v>8700</v>
      </c>
      <c r="AA3144" s="5">
        <v>7.1182490429999996</v>
      </c>
      <c r="AB3144" s="5">
        <v>-73.440543759999997</v>
      </c>
      <c r="AC3144" s="7" t="s">
        <v>33</v>
      </c>
      <c r="AD3144" s="5">
        <v>1346364700</v>
      </c>
      <c r="AE3144" s="5" t="str">
        <f>MID(TablaPivotFinal[[#This Row],[Fecha]],1,4)</f>
        <v>2016</v>
      </c>
      <c r="AF3144" s="5" t="str">
        <f>MID(TablaPivotFinal[[#This Row],[Fecha]],5,3)</f>
        <v>Oct</v>
      </c>
      <c r="AG3144" s="7">
        <v>1346364700</v>
      </c>
      <c r="AH3144" s="8">
        <v>149761</v>
      </c>
      <c r="AI3144" t="s">
        <v>1108</v>
      </c>
      <c r="AJ3144" t="s">
        <v>873</v>
      </c>
      <c r="AK3144" t="s">
        <v>1236</v>
      </c>
    </row>
    <row r="3145" spans="1:37" x14ac:dyDescent="0.3">
      <c r="A3145" t="str">
        <f t="shared" si="147"/>
        <v>RIO SOGAMOSO-RUTA DEL CACAO</v>
      </c>
      <c r="B3145" t="str">
        <f t="shared" si="148"/>
        <v>2016Sep</v>
      </c>
      <c r="C3145" t="str">
        <f t="shared" si="149"/>
        <v>7.118249043-73.44054376</v>
      </c>
      <c r="D3145" s="9" t="s">
        <v>607</v>
      </c>
      <c r="E3145" s="6">
        <v>6602</v>
      </c>
      <c r="F3145" s="9" t="s">
        <v>532</v>
      </c>
      <c r="G3145" s="6">
        <v>68</v>
      </c>
      <c r="H3145" s="9" t="s">
        <v>608</v>
      </c>
      <c r="I3145" s="9" t="s">
        <v>609</v>
      </c>
      <c r="J3145" s="9" t="s">
        <v>103</v>
      </c>
      <c r="K3145" s="9" t="s">
        <v>610</v>
      </c>
      <c r="L3145" s="9" t="s">
        <v>611</v>
      </c>
      <c r="M3145" s="6" t="s">
        <v>612</v>
      </c>
      <c r="N3145" s="6" t="s">
        <v>613</v>
      </c>
      <c r="O3145" s="9" t="s">
        <v>614</v>
      </c>
      <c r="P3145" s="6">
        <v>8500</v>
      </c>
      <c r="Q3145" s="6">
        <v>9300</v>
      </c>
      <c r="R3145" s="6">
        <v>19500</v>
      </c>
      <c r="S3145" s="6">
        <v>24800</v>
      </c>
      <c r="T3145" s="6">
        <v>27900</v>
      </c>
      <c r="U3145" s="6">
        <v>0</v>
      </c>
      <c r="V3145" s="6">
        <v>0</v>
      </c>
      <c r="W3145" s="6">
        <v>0</v>
      </c>
      <c r="X3145" s="6">
        <v>0</v>
      </c>
      <c r="Y3145" s="6">
        <v>8400</v>
      </c>
      <c r="Z3145" s="6">
        <v>8700</v>
      </c>
      <c r="AA3145" s="6">
        <v>7.1182490429999996</v>
      </c>
      <c r="AB3145" s="6">
        <v>-73.440543759999997</v>
      </c>
      <c r="AC3145" s="9" t="s">
        <v>35</v>
      </c>
      <c r="AD3145" s="6">
        <v>1318791300</v>
      </c>
      <c r="AE3145" s="6" t="str">
        <f>MID(TablaPivotFinal[[#This Row],[Fecha]],1,4)</f>
        <v>2016</v>
      </c>
      <c r="AF3145" s="6" t="str">
        <f>MID(TablaPivotFinal[[#This Row],[Fecha]],5,3)</f>
        <v>Sep</v>
      </c>
      <c r="AG3145" s="9">
        <v>1318791300</v>
      </c>
      <c r="AH3145" s="10">
        <v>145218</v>
      </c>
      <c r="AI3145" t="s">
        <v>1108</v>
      </c>
      <c r="AJ3145" t="s">
        <v>872</v>
      </c>
      <c r="AK3145" t="s">
        <v>1236</v>
      </c>
    </row>
    <row r="3146" spans="1:37" x14ac:dyDescent="0.3">
      <c r="A3146" t="str">
        <f t="shared" si="147"/>
        <v>RIO SOGAMOSO-RUTA DEL CACAO</v>
      </c>
      <c r="B3146" t="str">
        <f t="shared" si="148"/>
        <v>2017Abr</v>
      </c>
      <c r="C3146" t="str">
        <f t="shared" si="149"/>
        <v>7.118249043-73.44054376</v>
      </c>
      <c r="D3146" s="7" t="s">
        <v>607</v>
      </c>
      <c r="E3146" s="5">
        <v>6602</v>
      </c>
      <c r="F3146" s="7" t="s">
        <v>532</v>
      </c>
      <c r="G3146" s="5">
        <v>68</v>
      </c>
      <c r="H3146" s="7" t="s">
        <v>608</v>
      </c>
      <c r="I3146" s="7" t="s">
        <v>609</v>
      </c>
      <c r="J3146" s="7" t="s">
        <v>103</v>
      </c>
      <c r="K3146" s="7" t="s">
        <v>610</v>
      </c>
      <c r="L3146" s="7" t="s">
        <v>611</v>
      </c>
      <c r="M3146" s="5" t="s">
        <v>612</v>
      </c>
      <c r="N3146" s="5" t="s">
        <v>613</v>
      </c>
      <c r="O3146" s="7" t="s">
        <v>614</v>
      </c>
      <c r="P3146" s="5">
        <v>8500</v>
      </c>
      <c r="Q3146" s="5">
        <v>9300</v>
      </c>
      <c r="R3146" s="5">
        <v>19500</v>
      </c>
      <c r="S3146" s="5">
        <v>24800</v>
      </c>
      <c r="T3146" s="5">
        <v>27900</v>
      </c>
      <c r="U3146" s="5">
        <v>0</v>
      </c>
      <c r="V3146" s="5">
        <v>0</v>
      </c>
      <c r="W3146" s="5">
        <v>0</v>
      </c>
      <c r="X3146" s="5">
        <v>0</v>
      </c>
      <c r="Y3146" s="5">
        <v>8400</v>
      </c>
      <c r="Z3146" s="5">
        <v>8700</v>
      </c>
      <c r="AA3146" s="5">
        <v>7.1182490429999996</v>
      </c>
      <c r="AB3146" s="5">
        <v>-73.440543759999997</v>
      </c>
      <c r="AC3146" s="7" t="s">
        <v>37</v>
      </c>
      <c r="AD3146" s="5">
        <v>1338833300</v>
      </c>
      <c r="AE3146" s="5" t="str">
        <f>MID(TablaPivotFinal[[#This Row],[Fecha]],1,4)</f>
        <v>2017</v>
      </c>
      <c r="AF3146" s="5" t="str">
        <f>MID(TablaPivotFinal[[#This Row],[Fecha]],5,3)</f>
        <v>Abr</v>
      </c>
      <c r="AG3146" s="7">
        <v>1338833300</v>
      </c>
      <c r="AH3146" s="8">
        <v>4820.6333329999998</v>
      </c>
      <c r="AI3146" t="s">
        <v>1108</v>
      </c>
      <c r="AJ3146" t="s">
        <v>879</v>
      </c>
      <c r="AK3146" t="s">
        <v>1236</v>
      </c>
    </row>
    <row r="3147" spans="1:37" x14ac:dyDescent="0.3">
      <c r="A3147" t="str">
        <f t="shared" si="147"/>
        <v>RIO SOGAMOSO-RUTA DEL CACAO</v>
      </c>
      <c r="B3147" t="str">
        <f t="shared" si="148"/>
        <v>2017Ago</v>
      </c>
      <c r="C3147" t="str">
        <f t="shared" si="149"/>
        <v>7.118249043-73.44054376</v>
      </c>
      <c r="D3147" s="9" t="s">
        <v>607</v>
      </c>
      <c r="E3147" s="6">
        <v>6602</v>
      </c>
      <c r="F3147" s="9" t="s">
        <v>532</v>
      </c>
      <c r="G3147" s="6">
        <v>68</v>
      </c>
      <c r="H3147" s="9" t="s">
        <v>608</v>
      </c>
      <c r="I3147" s="9" t="s">
        <v>609</v>
      </c>
      <c r="J3147" s="9" t="s">
        <v>103</v>
      </c>
      <c r="K3147" s="9" t="s">
        <v>610</v>
      </c>
      <c r="L3147" s="9" t="s">
        <v>611</v>
      </c>
      <c r="M3147" s="6" t="s">
        <v>612</v>
      </c>
      <c r="N3147" s="6" t="s">
        <v>613</v>
      </c>
      <c r="O3147" s="9" t="s">
        <v>614</v>
      </c>
      <c r="P3147" s="6">
        <v>8500</v>
      </c>
      <c r="Q3147" s="6">
        <v>9300</v>
      </c>
      <c r="R3147" s="6">
        <v>19500</v>
      </c>
      <c r="S3147" s="6">
        <v>24800</v>
      </c>
      <c r="T3147" s="6">
        <v>27900</v>
      </c>
      <c r="U3147" s="6">
        <v>0</v>
      </c>
      <c r="V3147" s="6">
        <v>0</v>
      </c>
      <c r="W3147" s="6">
        <v>0</v>
      </c>
      <c r="X3147" s="6">
        <v>0</v>
      </c>
      <c r="Y3147" s="6">
        <v>8400</v>
      </c>
      <c r="Z3147" s="6">
        <v>8700</v>
      </c>
      <c r="AA3147" s="6">
        <v>7.1182490429999996</v>
      </c>
      <c r="AB3147" s="6">
        <v>-73.440543759999997</v>
      </c>
      <c r="AC3147" s="9" t="s">
        <v>39</v>
      </c>
      <c r="AD3147" s="6">
        <v>1373798000</v>
      </c>
      <c r="AE3147" s="6" t="str">
        <f>MID(TablaPivotFinal[[#This Row],[Fecha]],1,4)</f>
        <v>2017</v>
      </c>
      <c r="AF3147" s="6" t="str">
        <f>MID(TablaPivotFinal[[#This Row],[Fecha]],5,3)</f>
        <v>Ago</v>
      </c>
      <c r="AG3147" s="9">
        <v>1373798000</v>
      </c>
      <c r="AH3147" s="10">
        <v>4748.580645</v>
      </c>
      <c r="AI3147" t="s">
        <v>1108</v>
      </c>
      <c r="AJ3147" t="s">
        <v>883</v>
      </c>
      <c r="AK3147" t="s">
        <v>1236</v>
      </c>
    </row>
    <row r="3148" spans="1:37" x14ac:dyDescent="0.3">
      <c r="A3148" t="str">
        <f t="shared" si="147"/>
        <v>RIO SOGAMOSO-RUTA DEL CACAO</v>
      </c>
      <c r="B3148" t="str">
        <f t="shared" si="148"/>
        <v>2017Dic</v>
      </c>
      <c r="C3148" t="str">
        <f t="shared" si="149"/>
        <v>7.118249043-73.44054376</v>
      </c>
      <c r="D3148" s="7" t="s">
        <v>607</v>
      </c>
      <c r="E3148" s="5">
        <v>6602</v>
      </c>
      <c r="F3148" s="7" t="s">
        <v>532</v>
      </c>
      <c r="G3148" s="5">
        <v>68</v>
      </c>
      <c r="H3148" s="7" t="s">
        <v>608</v>
      </c>
      <c r="I3148" s="7" t="s">
        <v>609</v>
      </c>
      <c r="J3148" s="7" t="s">
        <v>103</v>
      </c>
      <c r="K3148" s="7" t="s">
        <v>610</v>
      </c>
      <c r="L3148" s="7" t="s">
        <v>611</v>
      </c>
      <c r="M3148" s="5" t="s">
        <v>612</v>
      </c>
      <c r="N3148" s="5" t="s">
        <v>613</v>
      </c>
      <c r="O3148" s="7" t="s">
        <v>614</v>
      </c>
      <c r="P3148" s="5">
        <v>8500</v>
      </c>
      <c r="Q3148" s="5">
        <v>9300</v>
      </c>
      <c r="R3148" s="5">
        <v>19500</v>
      </c>
      <c r="S3148" s="5">
        <v>24800</v>
      </c>
      <c r="T3148" s="5">
        <v>27900</v>
      </c>
      <c r="U3148" s="5">
        <v>0</v>
      </c>
      <c r="V3148" s="5">
        <v>0</v>
      </c>
      <c r="W3148" s="5">
        <v>0</v>
      </c>
      <c r="X3148" s="5">
        <v>0</v>
      </c>
      <c r="Y3148" s="5">
        <v>8400</v>
      </c>
      <c r="Z3148" s="5">
        <v>8700</v>
      </c>
      <c r="AA3148" s="5">
        <v>7.1182490429999996</v>
      </c>
      <c r="AB3148" s="5">
        <v>-73.440543759999997</v>
      </c>
      <c r="AC3148" s="7" t="s">
        <v>41</v>
      </c>
      <c r="AD3148" s="5">
        <v>948616500</v>
      </c>
      <c r="AE3148" s="5" t="str">
        <f>MID(TablaPivotFinal[[#This Row],[Fecha]],1,4)</f>
        <v>2017</v>
      </c>
      <c r="AF3148" s="5" t="str">
        <f>MID(TablaPivotFinal[[#This Row],[Fecha]],5,3)</f>
        <v>Dic</v>
      </c>
      <c r="AG3148" s="7">
        <v>948616500</v>
      </c>
      <c r="AH3148" s="8">
        <v>3313.0322580000002</v>
      </c>
      <c r="AI3148" t="s">
        <v>1108</v>
      </c>
      <c r="AJ3148" t="s">
        <v>887</v>
      </c>
      <c r="AK3148" t="s">
        <v>1236</v>
      </c>
    </row>
    <row r="3149" spans="1:37" x14ac:dyDescent="0.3">
      <c r="A3149" t="str">
        <f t="shared" si="147"/>
        <v>RIO SOGAMOSO-RUTA DEL CACAO</v>
      </c>
      <c r="B3149" t="str">
        <f t="shared" si="148"/>
        <v>2017Ene</v>
      </c>
      <c r="C3149" t="str">
        <f t="shared" si="149"/>
        <v>7.118249043-73.44054376</v>
      </c>
      <c r="D3149" s="9" t="s">
        <v>607</v>
      </c>
      <c r="E3149" s="6">
        <v>6602</v>
      </c>
      <c r="F3149" s="9" t="s">
        <v>532</v>
      </c>
      <c r="G3149" s="6">
        <v>68</v>
      </c>
      <c r="H3149" s="9" t="s">
        <v>608</v>
      </c>
      <c r="I3149" s="9" t="s">
        <v>609</v>
      </c>
      <c r="J3149" s="9" t="s">
        <v>103</v>
      </c>
      <c r="K3149" s="9" t="s">
        <v>610</v>
      </c>
      <c r="L3149" s="9" t="s">
        <v>611</v>
      </c>
      <c r="M3149" s="6" t="s">
        <v>612</v>
      </c>
      <c r="N3149" s="6" t="s">
        <v>613</v>
      </c>
      <c r="O3149" s="9" t="s">
        <v>614</v>
      </c>
      <c r="P3149" s="6">
        <v>8500</v>
      </c>
      <c r="Q3149" s="6">
        <v>9300</v>
      </c>
      <c r="R3149" s="6">
        <v>19500</v>
      </c>
      <c r="S3149" s="6">
        <v>24800</v>
      </c>
      <c r="T3149" s="6">
        <v>27900</v>
      </c>
      <c r="U3149" s="6">
        <v>0</v>
      </c>
      <c r="V3149" s="6">
        <v>0</v>
      </c>
      <c r="W3149" s="6">
        <v>0</v>
      </c>
      <c r="X3149" s="6">
        <v>0</v>
      </c>
      <c r="Y3149" s="6">
        <v>8400</v>
      </c>
      <c r="Z3149" s="6">
        <v>8700</v>
      </c>
      <c r="AA3149" s="6">
        <v>7.1182490429999996</v>
      </c>
      <c r="AB3149" s="6">
        <v>-73.440543759999997</v>
      </c>
      <c r="AC3149" s="9" t="s">
        <v>43</v>
      </c>
      <c r="AD3149" s="6">
        <v>1497558800</v>
      </c>
      <c r="AE3149" s="6" t="str">
        <f>MID(TablaPivotFinal[[#This Row],[Fecha]],1,4)</f>
        <v>2017</v>
      </c>
      <c r="AF3149" s="6" t="str">
        <f>MID(TablaPivotFinal[[#This Row],[Fecha]],5,3)</f>
        <v>Ene</v>
      </c>
      <c r="AG3149" s="9">
        <v>1497558800</v>
      </c>
      <c r="AH3149" s="10">
        <v>5365.6774189999996</v>
      </c>
      <c r="AI3149" t="s">
        <v>1108</v>
      </c>
      <c r="AJ3149" t="s">
        <v>876</v>
      </c>
      <c r="AK3149" t="s">
        <v>1236</v>
      </c>
    </row>
    <row r="3150" spans="1:37" x14ac:dyDescent="0.3">
      <c r="A3150" t="str">
        <f t="shared" si="147"/>
        <v>RIO SOGAMOSO-RUTA DEL CACAO</v>
      </c>
      <c r="B3150" t="str">
        <f t="shared" si="148"/>
        <v>2017Feb</v>
      </c>
      <c r="C3150" t="str">
        <f t="shared" si="149"/>
        <v>7.118249043-73.44054376</v>
      </c>
      <c r="D3150" s="7" t="s">
        <v>607</v>
      </c>
      <c r="E3150" s="5">
        <v>6602</v>
      </c>
      <c r="F3150" s="7" t="s">
        <v>532</v>
      </c>
      <c r="G3150" s="5">
        <v>68</v>
      </c>
      <c r="H3150" s="7" t="s">
        <v>608</v>
      </c>
      <c r="I3150" s="7" t="s">
        <v>609</v>
      </c>
      <c r="J3150" s="7" t="s">
        <v>103</v>
      </c>
      <c r="K3150" s="7" t="s">
        <v>610</v>
      </c>
      <c r="L3150" s="7" t="s">
        <v>611</v>
      </c>
      <c r="M3150" s="5" t="s">
        <v>612</v>
      </c>
      <c r="N3150" s="5" t="s">
        <v>613</v>
      </c>
      <c r="O3150" s="7" t="s">
        <v>614</v>
      </c>
      <c r="P3150" s="5">
        <v>8500</v>
      </c>
      <c r="Q3150" s="5">
        <v>9300</v>
      </c>
      <c r="R3150" s="5">
        <v>19500</v>
      </c>
      <c r="S3150" s="5">
        <v>24800</v>
      </c>
      <c r="T3150" s="5">
        <v>27900</v>
      </c>
      <c r="U3150" s="5">
        <v>0</v>
      </c>
      <c r="V3150" s="5">
        <v>0</v>
      </c>
      <c r="W3150" s="5">
        <v>0</v>
      </c>
      <c r="X3150" s="5">
        <v>0</v>
      </c>
      <c r="Y3150" s="5">
        <v>8400</v>
      </c>
      <c r="Z3150" s="5">
        <v>8700</v>
      </c>
      <c r="AA3150" s="5">
        <v>7.1182490429999996</v>
      </c>
      <c r="AB3150" s="5">
        <v>-73.440543759999997</v>
      </c>
      <c r="AC3150" s="7" t="s">
        <v>45</v>
      </c>
      <c r="AD3150" s="5">
        <v>1264700100</v>
      </c>
      <c r="AE3150" s="5" t="str">
        <f>MID(TablaPivotFinal[[#This Row],[Fecha]],1,4)</f>
        <v>2017</v>
      </c>
      <c r="AF3150" s="5" t="str">
        <f>MID(TablaPivotFinal[[#This Row],[Fecha]],5,3)</f>
        <v>Feb</v>
      </c>
      <c r="AG3150" s="7">
        <v>1264700100</v>
      </c>
      <c r="AH3150" s="8">
        <v>4744.0714289999996</v>
      </c>
      <c r="AI3150" t="s">
        <v>1108</v>
      </c>
      <c r="AJ3150" t="s">
        <v>877</v>
      </c>
      <c r="AK3150" t="s">
        <v>1236</v>
      </c>
    </row>
    <row r="3151" spans="1:37" x14ac:dyDescent="0.3">
      <c r="A3151" t="str">
        <f t="shared" si="147"/>
        <v>RIO SOGAMOSO-RUTA DEL CACAO</v>
      </c>
      <c r="B3151" t="str">
        <f t="shared" si="148"/>
        <v>2017Jul</v>
      </c>
      <c r="C3151" t="str">
        <f t="shared" si="149"/>
        <v>7.118249043-73.44054376</v>
      </c>
      <c r="D3151" s="9" t="s">
        <v>607</v>
      </c>
      <c r="E3151" s="6">
        <v>6602</v>
      </c>
      <c r="F3151" s="9" t="s">
        <v>532</v>
      </c>
      <c r="G3151" s="6">
        <v>68</v>
      </c>
      <c r="H3151" s="9" t="s">
        <v>608</v>
      </c>
      <c r="I3151" s="9" t="s">
        <v>609</v>
      </c>
      <c r="J3151" s="9" t="s">
        <v>103</v>
      </c>
      <c r="K3151" s="9" t="s">
        <v>610</v>
      </c>
      <c r="L3151" s="9" t="s">
        <v>611</v>
      </c>
      <c r="M3151" s="6" t="s">
        <v>612</v>
      </c>
      <c r="N3151" s="6" t="s">
        <v>613</v>
      </c>
      <c r="O3151" s="9" t="s">
        <v>614</v>
      </c>
      <c r="P3151" s="6">
        <v>8500</v>
      </c>
      <c r="Q3151" s="6">
        <v>9300</v>
      </c>
      <c r="R3151" s="6">
        <v>19500</v>
      </c>
      <c r="S3151" s="6">
        <v>24800</v>
      </c>
      <c r="T3151" s="6">
        <v>27900</v>
      </c>
      <c r="U3151" s="6">
        <v>0</v>
      </c>
      <c r="V3151" s="6">
        <v>0</v>
      </c>
      <c r="W3151" s="6">
        <v>0</v>
      </c>
      <c r="X3151" s="6">
        <v>0</v>
      </c>
      <c r="Y3151" s="6">
        <v>8400</v>
      </c>
      <c r="Z3151" s="6">
        <v>8700</v>
      </c>
      <c r="AA3151" s="6">
        <v>7.1182490429999996</v>
      </c>
      <c r="AB3151" s="6">
        <v>-73.440543759999997</v>
      </c>
      <c r="AC3151" s="9" t="s">
        <v>47</v>
      </c>
      <c r="AD3151" s="6">
        <v>1397535300</v>
      </c>
      <c r="AE3151" s="6" t="str">
        <f>MID(TablaPivotFinal[[#This Row],[Fecha]],1,4)</f>
        <v>2017</v>
      </c>
      <c r="AF3151" s="6" t="str">
        <f>MID(TablaPivotFinal[[#This Row],[Fecha]],5,3)</f>
        <v>Jul</v>
      </c>
      <c r="AG3151" s="9">
        <v>1397535300</v>
      </c>
      <c r="AH3151" s="10">
        <v>4850.6774189999996</v>
      </c>
      <c r="AI3151" t="s">
        <v>1108</v>
      </c>
      <c r="AJ3151" t="s">
        <v>882</v>
      </c>
      <c r="AK3151" t="s">
        <v>1236</v>
      </c>
    </row>
    <row r="3152" spans="1:37" x14ac:dyDescent="0.3">
      <c r="A3152" t="str">
        <f t="shared" si="147"/>
        <v>RIO SOGAMOSO-RUTA DEL CACAO</v>
      </c>
      <c r="B3152" t="str">
        <f t="shared" si="148"/>
        <v>2017Jun</v>
      </c>
      <c r="C3152" t="str">
        <f t="shared" si="149"/>
        <v>7.118249043-73.44054376</v>
      </c>
      <c r="D3152" s="7" t="s">
        <v>607</v>
      </c>
      <c r="E3152" s="5">
        <v>6602</v>
      </c>
      <c r="F3152" s="7" t="s">
        <v>532</v>
      </c>
      <c r="G3152" s="5">
        <v>68</v>
      </c>
      <c r="H3152" s="7" t="s">
        <v>608</v>
      </c>
      <c r="I3152" s="7" t="s">
        <v>609</v>
      </c>
      <c r="J3152" s="7" t="s">
        <v>103</v>
      </c>
      <c r="K3152" s="7" t="s">
        <v>610</v>
      </c>
      <c r="L3152" s="7" t="s">
        <v>611</v>
      </c>
      <c r="M3152" s="5" t="s">
        <v>612</v>
      </c>
      <c r="N3152" s="5" t="s">
        <v>613</v>
      </c>
      <c r="O3152" s="7" t="s">
        <v>614</v>
      </c>
      <c r="P3152" s="5">
        <v>8500</v>
      </c>
      <c r="Q3152" s="5">
        <v>9300</v>
      </c>
      <c r="R3152" s="5">
        <v>19500</v>
      </c>
      <c r="S3152" s="5">
        <v>24800</v>
      </c>
      <c r="T3152" s="5">
        <v>27900</v>
      </c>
      <c r="U3152" s="5">
        <v>0</v>
      </c>
      <c r="V3152" s="5">
        <v>0</v>
      </c>
      <c r="W3152" s="5">
        <v>0</v>
      </c>
      <c r="X3152" s="5">
        <v>0</v>
      </c>
      <c r="Y3152" s="5">
        <v>8400</v>
      </c>
      <c r="Z3152" s="5">
        <v>8700</v>
      </c>
      <c r="AA3152" s="5">
        <v>7.1182490429999996</v>
      </c>
      <c r="AB3152" s="5">
        <v>-73.440543759999997</v>
      </c>
      <c r="AC3152" s="7" t="s">
        <v>49</v>
      </c>
      <c r="AD3152" s="5">
        <v>1342112700</v>
      </c>
      <c r="AE3152" s="5" t="str">
        <f>MID(TablaPivotFinal[[#This Row],[Fecha]],1,4)</f>
        <v>2017</v>
      </c>
      <c r="AF3152" s="5" t="str">
        <f>MID(TablaPivotFinal[[#This Row],[Fecha]],5,3)</f>
        <v>Jun</v>
      </c>
      <c r="AG3152" s="7">
        <v>1342112700</v>
      </c>
      <c r="AH3152" s="8">
        <v>4822.8999999999996</v>
      </c>
      <c r="AI3152" t="s">
        <v>1108</v>
      </c>
      <c r="AJ3152" t="s">
        <v>881</v>
      </c>
      <c r="AK3152" t="s">
        <v>1236</v>
      </c>
    </row>
    <row r="3153" spans="1:37" x14ac:dyDescent="0.3">
      <c r="A3153" t="str">
        <f t="shared" si="147"/>
        <v>RIO SOGAMOSO-RUTA DEL CACAO</v>
      </c>
      <c r="B3153" t="str">
        <f t="shared" si="148"/>
        <v>2017Mar</v>
      </c>
      <c r="C3153" t="str">
        <f t="shared" si="149"/>
        <v>7.118249043-73.44054376</v>
      </c>
      <c r="D3153" s="9" t="s">
        <v>607</v>
      </c>
      <c r="E3153" s="6">
        <v>6602</v>
      </c>
      <c r="F3153" s="9" t="s">
        <v>532</v>
      </c>
      <c r="G3153" s="6">
        <v>68</v>
      </c>
      <c r="H3153" s="9" t="s">
        <v>608</v>
      </c>
      <c r="I3153" s="9" t="s">
        <v>609</v>
      </c>
      <c r="J3153" s="9" t="s">
        <v>103</v>
      </c>
      <c r="K3153" s="9" t="s">
        <v>610</v>
      </c>
      <c r="L3153" s="9" t="s">
        <v>611</v>
      </c>
      <c r="M3153" s="6" t="s">
        <v>612</v>
      </c>
      <c r="N3153" s="6" t="s">
        <v>613</v>
      </c>
      <c r="O3153" s="9" t="s">
        <v>614</v>
      </c>
      <c r="P3153" s="6">
        <v>8500</v>
      </c>
      <c r="Q3153" s="6">
        <v>9300</v>
      </c>
      <c r="R3153" s="6">
        <v>19500</v>
      </c>
      <c r="S3153" s="6">
        <v>24800</v>
      </c>
      <c r="T3153" s="6">
        <v>27900</v>
      </c>
      <c r="U3153" s="6">
        <v>0</v>
      </c>
      <c r="V3153" s="6">
        <v>0</v>
      </c>
      <c r="W3153" s="6">
        <v>0</v>
      </c>
      <c r="X3153" s="6">
        <v>0</v>
      </c>
      <c r="Y3153" s="6">
        <v>8400</v>
      </c>
      <c r="Z3153" s="6">
        <v>8700</v>
      </c>
      <c r="AA3153" s="6">
        <v>7.1182490429999996</v>
      </c>
      <c r="AB3153" s="6">
        <v>-73.440543759999997</v>
      </c>
      <c r="AC3153" s="9" t="s">
        <v>51</v>
      </c>
      <c r="AD3153" s="6">
        <v>1340984000</v>
      </c>
      <c r="AE3153" s="6" t="str">
        <f>MID(TablaPivotFinal[[#This Row],[Fecha]],1,4)</f>
        <v>2017</v>
      </c>
      <c r="AF3153" s="6" t="str">
        <f>MID(TablaPivotFinal[[#This Row],[Fecha]],5,3)</f>
        <v>Mar</v>
      </c>
      <c r="AG3153" s="9">
        <v>1340984000</v>
      </c>
      <c r="AH3153" s="10">
        <v>4582.1935480000002</v>
      </c>
      <c r="AI3153" t="s">
        <v>1108</v>
      </c>
      <c r="AJ3153" t="s">
        <v>878</v>
      </c>
      <c r="AK3153" t="s">
        <v>1236</v>
      </c>
    </row>
    <row r="3154" spans="1:37" x14ac:dyDescent="0.3">
      <c r="A3154" t="str">
        <f t="shared" si="147"/>
        <v>RIO SOGAMOSO-RUTA DEL CACAO</v>
      </c>
      <c r="B3154" t="str">
        <f t="shared" si="148"/>
        <v>2017May</v>
      </c>
      <c r="C3154" t="str">
        <f t="shared" si="149"/>
        <v>7.118249043-73.44054376</v>
      </c>
      <c r="D3154" s="7" t="s">
        <v>607</v>
      </c>
      <c r="E3154" s="5">
        <v>6602</v>
      </c>
      <c r="F3154" s="7" t="s">
        <v>532</v>
      </c>
      <c r="G3154" s="5">
        <v>68</v>
      </c>
      <c r="H3154" s="7" t="s">
        <v>608</v>
      </c>
      <c r="I3154" s="7" t="s">
        <v>609</v>
      </c>
      <c r="J3154" s="7" t="s">
        <v>103</v>
      </c>
      <c r="K3154" s="7" t="s">
        <v>610</v>
      </c>
      <c r="L3154" s="7" t="s">
        <v>611</v>
      </c>
      <c r="M3154" s="5" t="s">
        <v>612</v>
      </c>
      <c r="N3154" s="5" t="s">
        <v>613</v>
      </c>
      <c r="O3154" s="7" t="s">
        <v>614</v>
      </c>
      <c r="P3154" s="5">
        <v>8500</v>
      </c>
      <c r="Q3154" s="5">
        <v>9300</v>
      </c>
      <c r="R3154" s="5">
        <v>19500</v>
      </c>
      <c r="S3154" s="5">
        <v>24800</v>
      </c>
      <c r="T3154" s="5">
        <v>27900</v>
      </c>
      <c r="U3154" s="5">
        <v>0</v>
      </c>
      <c r="V3154" s="5">
        <v>0</v>
      </c>
      <c r="W3154" s="5">
        <v>0</v>
      </c>
      <c r="X3154" s="5">
        <v>0</v>
      </c>
      <c r="Y3154" s="5">
        <v>8400</v>
      </c>
      <c r="Z3154" s="5">
        <v>8700</v>
      </c>
      <c r="AA3154" s="5">
        <v>7.1182490429999996</v>
      </c>
      <c r="AB3154" s="5">
        <v>-73.440543759999997</v>
      </c>
      <c r="AC3154" s="7" t="s">
        <v>53</v>
      </c>
      <c r="AD3154" s="5">
        <v>1305408900</v>
      </c>
      <c r="AE3154" s="5" t="str">
        <f>MID(TablaPivotFinal[[#This Row],[Fecha]],1,4)</f>
        <v>2017</v>
      </c>
      <c r="AF3154" s="5" t="str">
        <f>MID(TablaPivotFinal[[#This Row],[Fecha]],5,3)</f>
        <v>May</v>
      </c>
      <c r="AG3154" s="7">
        <v>1305408900</v>
      </c>
      <c r="AH3154" s="8">
        <v>4489.0322580000002</v>
      </c>
      <c r="AI3154" t="s">
        <v>1108</v>
      </c>
      <c r="AJ3154" t="s">
        <v>880</v>
      </c>
      <c r="AK3154" t="s">
        <v>1236</v>
      </c>
    </row>
    <row r="3155" spans="1:37" x14ac:dyDescent="0.3">
      <c r="A3155" t="str">
        <f t="shared" si="147"/>
        <v>RIO SOGAMOSO-RUTA DEL CACAO</v>
      </c>
      <c r="B3155" t="str">
        <f t="shared" si="148"/>
        <v>2017Nov</v>
      </c>
      <c r="C3155" t="str">
        <f t="shared" si="149"/>
        <v>7.118249043-73.44054376</v>
      </c>
      <c r="D3155" s="9" t="s">
        <v>607</v>
      </c>
      <c r="E3155" s="6">
        <v>6602</v>
      </c>
      <c r="F3155" s="9" t="s">
        <v>532</v>
      </c>
      <c r="G3155" s="6">
        <v>68</v>
      </c>
      <c r="H3155" s="9" t="s">
        <v>608</v>
      </c>
      <c r="I3155" s="9" t="s">
        <v>609</v>
      </c>
      <c r="J3155" s="9" t="s">
        <v>103</v>
      </c>
      <c r="K3155" s="9" t="s">
        <v>610</v>
      </c>
      <c r="L3155" s="9" t="s">
        <v>611</v>
      </c>
      <c r="M3155" s="6" t="s">
        <v>612</v>
      </c>
      <c r="N3155" s="6" t="s">
        <v>613</v>
      </c>
      <c r="O3155" s="9" t="s">
        <v>614</v>
      </c>
      <c r="P3155" s="6">
        <v>8500</v>
      </c>
      <c r="Q3155" s="6">
        <v>9300</v>
      </c>
      <c r="R3155" s="6">
        <v>19500</v>
      </c>
      <c r="S3155" s="6">
        <v>24800</v>
      </c>
      <c r="T3155" s="6">
        <v>27900</v>
      </c>
      <c r="U3155" s="6">
        <v>0</v>
      </c>
      <c r="V3155" s="6">
        <v>0</v>
      </c>
      <c r="W3155" s="6">
        <v>0</v>
      </c>
      <c r="X3155" s="6">
        <v>0</v>
      </c>
      <c r="Y3155" s="6">
        <v>8400</v>
      </c>
      <c r="Z3155" s="6">
        <v>8700</v>
      </c>
      <c r="AA3155" s="6">
        <v>7.1182490429999996</v>
      </c>
      <c r="AB3155" s="6">
        <v>-73.440543759999997</v>
      </c>
      <c r="AC3155" s="9" t="s">
        <v>55</v>
      </c>
      <c r="AD3155" s="6">
        <v>1412049900</v>
      </c>
      <c r="AE3155" s="6" t="str">
        <f>MID(TablaPivotFinal[[#This Row],[Fecha]],1,4)</f>
        <v>2017</v>
      </c>
      <c r="AF3155" s="6" t="str">
        <f>MID(TablaPivotFinal[[#This Row],[Fecha]],5,3)</f>
        <v>Nov</v>
      </c>
      <c r="AG3155" s="9">
        <v>1412049900</v>
      </c>
      <c r="AH3155" s="10">
        <v>4994.8666670000002</v>
      </c>
      <c r="AI3155" t="s">
        <v>1108</v>
      </c>
      <c r="AJ3155" t="s">
        <v>886</v>
      </c>
      <c r="AK3155" t="s">
        <v>1236</v>
      </c>
    </row>
    <row r="3156" spans="1:37" x14ac:dyDescent="0.3">
      <c r="A3156" t="str">
        <f t="shared" si="147"/>
        <v>RIO SOGAMOSO-RUTA DEL CACAO</v>
      </c>
      <c r="B3156" t="str">
        <f t="shared" si="148"/>
        <v>2017Oct</v>
      </c>
      <c r="C3156" t="str">
        <f t="shared" si="149"/>
        <v>7.118249043-73.44054376</v>
      </c>
      <c r="D3156" s="7" t="s">
        <v>607</v>
      </c>
      <c r="E3156" s="5">
        <v>6602</v>
      </c>
      <c r="F3156" s="7" t="s">
        <v>532</v>
      </c>
      <c r="G3156" s="5">
        <v>68</v>
      </c>
      <c r="H3156" s="7" t="s">
        <v>608</v>
      </c>
      <c r="I3156" s="7" t="s">
        <v>609</v>
      </c>
      <c r="J3156" s="7" t="s">
        <v>103</v>
      </c>
      <c r="K3156" s="7" t="s">
        <v>610</v>
      </c>
      <c r="L3156" s="7" t="s">
        <v>611</v>
      </c>
      <c r="M3156" s="5" t="s">
        <v>612</v>
      </c>
      <c r="N3156" s="5" t="s">
        <v>613</v>
      </c>
      <c r="O3156" s="7" t="s">
        <v>614</v>
      </c>
      <c r="P3156" s="5">
        <v>8500</v>
      </c>
      <c r="Q3156" s="5">
        <v>9300</v>
      </c>
      <c r="R3156" s="5">
        <v>19500</v>
      </c>
      <c r="S3156" s="5">
        <v>24800</v>
      </c>
      <c r="T3156" s="5">
        <v>27900</v>
      </c>
      <c r="U3156" s="5">
        <v>0</v>
      </c>
      <c r="V3156" s="5">
        <v>0</v>
      </c>
      <c r="W3156" s="5">
        <v>0</v>
      </c>
      <c r="X3156" s="5">
        <v>0</v>
      </c>
      <c r="Y3156" s="5">
        <v>8400</v>
      </c>
      <c r="Z3156" s="5">
        <v>8700</v>
      </c>
      <c r="AA3156" s="5">
        <v>7.1182490429999996</v>
      </c>
      <c r="AB3156" s="5">
        <v>-73.440543759999997</v>
      </c>
      <c r="AC3156" s="7" t="s">
        <v>57</v>
      </c>
      <c r="AD3156" s="5">
        <v>1451480600</v>
      </c>
      <c r="AE3156" s="5" t="str">
        <f>MID(TablaPivotFinal[[#This Row],[Fecha]],1,4)</f>
        <v>2017</v>
      </c>
      <c r="AF3156" s="5" t="str">
        <f>MID(TablaPivotFinal[[#This Row],[Fecha]],5,3)</f>
        <v>Oct</v>
      </c>
      <c r="AG3156" s="7">
        <v>1451480600</v>
      </c>
      <c r="AH3156" s="8">
        <v>4954.16129</v>
      </c>
      <c r="AI3156" t="s">
        <v>1108</v>
      </c>
      <c r="AJ3156" t="s">
        <v>885</v>
      </c>
      <c r="AK3156" t="s">
        <v>1236</v>
      </c>
    </row>
    <row r="3157" spans="1:37" x14ac:dyDescent="0.3">
      <c r="A3157" t="str">
        <f t="shared" si="147"/>
        <v>RIO SOGAMOSO-RUTA DEL CACAO</v>
      </c>
      <c r="B3157" t="str">
        <f t="shared" si="148"/>
        <v>2017Sep</v>
      </c>
      <c r="C3157" t="str">
        <f t="shared" si="149"/>
        <v>7.118249043-73.44054376</v>
      </c>
      <c r="D3157" s="9" t="s">
        <v>607</v>
      </c>
      <c r="E3157" s="6">
        <v>6602</v>
      </c>
      <c r="F3157" s="9" t="s">
        <v>532</v>
      </c>
      <c r="G3157" s="6">
        <v>68</v>
      </c>
      <c r="H3157" s="9" t="s">
        <v>608</v>
      </c>
      <c r="I3157" s="9" t="s">
        <v>609</v>
      </c>
      <c r="J3157" s="9" t="s">
        <v>103</v>
      </c>
      <c r="K3157" s="9" t="s">
        <v>610</v>
      </c>
      <c r="L3157" s="9" t="s">
        <v>611</v>
      </c>
      <c r="M3157" s="6" t="s">
        <v>612</v>
      </c>
      <c r="N3157" s="6" t="s">
        <v>613</v>
      </c>
      <c r="O3157" s="9" t="s">
        <v>614</v>
      </c>
      <c r="P3157" s="6">
        <v>8500</v>
      </c>
      <c r="Q3157" s="6">
        <v>9300</v>
      </c>
      <c r="R3157" s="6">
        <v>19500</v>
      </c>
      <c r="S3157" s="6">
        <v>24800</v>
      </c>
      <c r="T3157" s="6">
        <v>27900</v>
      </c>
      <c r="U3157" s="6">
        <v>0</v>
      </c>
      <c r="V3157" s="6">
        <v>0</v>
      </c>
      <c r="W3157" s="6">
        <v>0</v>
      </c>
      <c r="X3157" s="6">
        <v>0</v>
      </c>
      <c r="Y3157" s="6">
        <v>8400</v>
      </c>
      <c r="Z3157" s="6">
        <v>8700</v>
      </c>
      <c r="AA3157" s="6">
        <v>7.1182490429999996</v>
      </c>
      <c r="AB3157" s="6">
        <v>-73.440543759999997</v>
      </c>
      <c r="AC3157" s="9" t="s">
        <v>59</v>
      </c>
      <c r="AD3157" s="6">
        <v>1324665000</v>
      </c>
      <c r="AE3157" s="6" t="str">
        <f>MID(TablaPivotFinal[[#This Row],[Fecha]],1,4)</f>
        <v>2017</v>
      </c>
      <c r="AF3157" s="6" t="str">
        <f>MID(TablaPivotFinal[[#This Row],[Fecha]],5,3)</f>
        <v>Sep</v>
      </c>
      <c r="AG3157" s="9">
        <v>1324665000</v>
      </c>
      <c r="AH3157" s="10">
        <v>4684.8999999999996</v>
      </c>
      <c r="AI3157" t="s">
        <v>1108</v>
      </c>
      <c r="AJ3157" t="s">
        <v>884</v>
      </c>
      <c r="AK3157" t="s">
        <v>1236</v>
      </c>
    </row>
    <row r="3158" spans="1:37" x14ac:dyDescent="0.3">
      <c r="A3158" t="str">
        <f t="shared" si="147"/>
        <v>RIO SOGAMOSO-RUTA DEL CACAO</v>
      </c>
      <c r="B3158" t="str">
        <f t="shared" si="148"/>
        <v>2018Abr</v>
      </c>
      <c r="C3158" t="str">
        <f t="shared" si="149"/>
        <v>7.118249043-73.44054376</v>
      </c>
      <c r="D3158" s="7" t="s">
        <v>607</v>
      </c>
      <c r="E3158" s="5">
        <v>6602</v>
      </c>
      <c r="F3158" s="7" t="s">
        <v>532</v>
      </c>
      <c r="G3158" s="5">
        <v>68</v>
      </c>
      <c r="H3158" s="7" t="s">
        <v>608</v>
      </c>
      <c r="I3158" s="7" t="s">
        <v>609</v>
      </c>
      <c r="J3158" s="7" t="s">
        <v>103</v>
      </c>
      <c r="K3158" s="7" t="s">
        <v>610</v>
      </c>
      <c r="L3158" s="7" t="s">
        <v>611</v>
      </c>
      <c r="M3158" s="5" t="s">
        <v>612</v>
      </c>
      <c r="N3158" s="5" t="s">
        <v>613</v>
      </c>
      <c r="O3158" s="7" t="s">
        <v>614</v>
      </c>
      <c r="P3158" s="5">
        <v>8500</v>
      </c>
      <c r="Q3158" s="5">
        <v>9300</v>
      </c>
      <c r="R3158" s="5">
        <v>19500</v>
      </c>
      <c r="S3158" s="5">
        <v>24800</v>
      </c>
      <c r="T3158" s="5">
        <v>27900</v>
      </c>
      <c r="U3158" s="5">
        <v>0</v>
      </c>
      <c r="V3158" s="5">
        <v>0</v>
      </c>
      <c r="W3158" s="5">
        <v>0</v>
      </c>
      <c r="X3158" s="5">
        <v>0</v>
      </c>
      <c r="Y3158" s="5">
        <v>8400</v>
      </c>
      <c r="Z3158" s="5">
        <v>8700</v>
      </c>
      <c r="AA3158" s="5">
        <v>7.1182490429999996</v>
      </c>
      <c r="AB3158" s="5">
        <v>-73.440543759999997</v>
      </c>
      <c r="AC3158" s="7" t="s">
        <v>61</v>
      </c>
      <c r="AD3158" s="5">
        <v>1122420400</v>
      </c>
      <c r="AE3158" s="5" t="str">
        <f>MID(TablaPivotFinal[[#This Row],[Fecha]],1,4)</f>
        <v>2018</v>
      </c>
      <c r="AF3158" s="5" t="str">
        <f>MID(TablaPivotFinal[[#This Row],[Fecha]],5,3)</f>
        <v>Abr</v>
      </c>
      <c r="AG3158" s="7">
        <v>1122420400</v>
      </c>
      <c r="AH3158" s="8">
        <v>132045</v>
      </c>
      <c r="AI3158" t="s">
        <v>1108</v>
      </c>
      <c r="AJ3158" t="s">
        <v>891</v>
      </c>
      <c r="AK3158" t="s">
        <v>1236</v>
      </c>
    </row>
    <row r="3159" spans="1:37" x14ac:dyDescent="0.3">
      <c r="A3159" t="str">
        <f t="shared" si="147"/>
        <v>RIO SOGAMOSO-RUTA DEL CACAO</v>
      </c>
      <c r="B3159" t="str">
        <f t="shared" si="148"/>
        <v>2018Ago</v>
      </c>
      <c r="C3159" t="str">
        <f t="shared" si="149"/>
        <v>7.118249043-73.44054376</v>
      </c>
      <c r="D3159" s="9" t="s">
        <v>607</v>
      </c>
      <c r="E3159" s="6">
        <v>6602</v>
      </c>
      <c r="F3159" s="9" t="s">
        <v>532</v>
      </c>
      <c r="G3159" s="6">
        <v>68</v>
      </c>
      <c r="H3159" s="9" t="s">
        <v>608</v>
      </c>
      <c r="I3159" s="9" t="s">
        <v>609</v>
      </c>
      <c r="J3159" s="9" t="s">
        <v>103</v>
      </c>
      <c r="K3159" s="9" t="s">
        <v>610</v>
      </c>
      <c r="L3159" s="9" t="s">
        <v>611</v>
      </c>
      <c r="M3159" s="6" t="s">
        <v>612</v>
      </c>
      <c r="N3159" s="6" t="s">
        <v>613</v>
      </c>
      <c r="O3159" s="9" t="s">
        <v>614</v>
      </c>
      <c r="P3159" s="6">
        <v>8500</v>
      </c>
      <c r="Q3159" s="6">
        <v>9300</v>
      </c>
      <c r="R3159" s="6">
        <v>19500</v>
      </c>
      <c r="S3159" s="6">
        <v>24800</v>
      </c>
      <c r="T3159" s="6">
        <v>27900</v>
      </c>
      <c r="U3159" s="6">
        <v>0</v>
      </c>
      <c r="V3159" s="6">
        <v>0</v>
      </c>
      <c r="W3159" s="6">
        <v>0</v>
      </c>
      <c r="X3159" s="6">
        <v>0</v>
      </c>
      <c r="Y3159" s="6">
        <v>8400</v>
      </c>
      <c r="Z3159" s="6">
        <v>8700</v>
      </c>
      <c r="AA3159" s="6">
        <v>7.1182490429999996</v>
      </c>
      <c r="AB3159" s="6">
        <v>-73.440543759999997</v>
      </c>
      <c r="AC3159" s="9" t="s">
        <v>63</v>
      </c>
      <c r="AD3159" s="6">
        <v>1234582700</v>
      </c>
      <c r="AE3159" s="6" t="str">
        <f>MID(TablaPivotFinal[[#This Row],[Fecha]],1,4)</f>
        <v>2018</v>
      </c>
      <c r="AF3159" s="6" t="str">
        <f>MID(TablaPivotFinal[[#This Row],[Fecha]],5,3)</f>
        <v>Ago</v>
      </c>
      <c r="AG3159" s="9">
        <v>1234582700</v>
      </c>
      <c r="AH3159" s="10">
        <v>141883</v>
      </c>
      <c r="AI3159" t="s">
        <v>1108</v>
      </c>
      <c r="AJ3159" t="s">
        <v>895</v>
      </c>
      <c r="AK3159" t="s">
        <v>1236</v>
      </c>
    </row>
    <row r="3160" spans="1:37" x14ac:dyDescent="0.3">
      <c r="A3160" t="str">
        <f t="shared" si="147"/>
        <v>RIO SOGAMOSO-RUTA DEL CACAO</v>
      </c>
      <c r="B3160" t="str">
        <f t="shared" si="148"/>
        <v>2018Dic</v>
      </c>
      <c r="C3160" t="str">
        <f t="shared" si="149"/>
        <v>7.118249043-73.44054376</v>
      </c>
      <c r="D3160" s="7" t="s">
        <v>607</v>
      </c>
      <c r="E3160" s="5">
        <v>6602</v>
      </c>
      <c r="F3160" s="7" t="s">
        <v>532</v>
      </c>
      <c r="G3160" s="5">
        <v>68</v>
      </c>
      <c r="H3160" s="7" t="s">
        <v>608</v>
      </c>
      <c r="I3160" s="7" t="s">
        <v>609</v>
      </c>
      <c r="J3160" s="7" t="s">
        <v>103</v>
      </c>
      <c r="K3160" s="7" t="s">
        <v>610</v>
      </c>
      <c r="L3160" s="7" t="s">
        <v>611</v>
      </c>
      <c r="M3160" s="5" t="s">
        <v>612</v>
      </c>
      <c r="N3160" s="5" t="s">
        <v>613</v>
      </c>
      <c r="O3160" s="7" t="s">
        <v>614</v>
      </c>
      <c r="P3160" s="5">
        <v>8500</v>
      </c>
      <c r="Q3160" s="5">
        <v>9300</v>
      </c>
      <c r="R3160" s="5">
        <v>19500</v>
      </c>
      <c r="S3160" s="5">
        <v>24800</v>
      </c>
      <c r="T3160" s="5">
        <v>27900</v>
      </c>
      <c r="U3160" s="5">
        <v>0</v>
      </c>
      <c r="V3160" s="5">
        <v>0</v>
      </c>
      <c r="W3160" s="5">
        <v>0</v>
      </c>
      <c r="X3160" s="5">
        <v>0</v>
      </c>
      <c r="Y3160" s="5">
        <v>8400</v>
      </c>
      <c r="Z3160" s="5">
        <v>8700</v>
      </c>
      <c r="AA3160" s="5">
        <v>7.1182490429999996</v>
      </c>
      <c r="AB3160" s="5">
        <v>-73.440543759999997</v>
      </c>
      <c r="AC3160" s="7" t="s">
        <v>65</v>
      </c>
      <c r="AD3160" s="5">
        <v>1428273500</v>
      </c>
      <c r="AE3160" s="5" t="str">
        <f>MID(TablaPivotFinal[[#This Row],[Fecha]],1,4)</f>
        <v>2018</v>
      </c>
      <c r="AF3160" s="5" t="str">
        <f>MID(TablaPivotFinal[[#This Row],[Fecha]],5,3)</f>
        <v>Dic</v>
      </c>
      <c r="AG3160" s="7">
        <v>1428273500</v>
      </c>
      <c r="AH3160" s="8">
        <v>163816</v>
      </c>
      <c r="AI3160" t="s">
        <v>1108</v>
      </c>
      <c r="AJ3160" t="s">
        <v>899</v>
      </c>
      <c r="AK3160" t="s">
        <v>1236</v>
      </c>
    </row>
    <row r="3161" spans="1:37" x14ac:dyDescent="0.3">
      <c r="A3161" t="str">
        <f t="shared" si="147"/>
        <v>RIO SOGAMOSO-RUTA DEL CACAO</v>
      </c>
      <c r="B3161" t="str">
        <f t="shared" si="148"/>
        <v>2018Ene</v>
      </c>
      <c r="C3161" t="str">
        <f t="shared" si="149"/>
        <v>7.118249043-73.44054376</v>
      </c>
      <c r="D3161" s="9" t="s">
        <v>607</v>
      </c>
      <c r="E3161" s="6">
        <v>6602</v>
      </c>
      <c r="F3161" s="9" t="s">
        <v>532</v>
      </c>
      <c r="G3161" s="6">
        <v>68</v>
      </c>
      <c r="H3161" s="9" t="s">
        <v>608</v>
      </c>
      <c r="I3161" s="9" t="s">
        <v>609</v>
      </c>
      <c r="J3161" s="9" t="s">
        <v>103</v>
      </c>
      <c r="K3161" s="9" t="s">
        <v>610</v>
      </c>
      <c r="L3161" s="9" t="s">
        <v>611</v>
      </c>
      <c r="M3161" s="6" t="s">
        <v>612</v>
      </c>
      <c r="N3161" s="6" t="s">
        <v>613</v>
      </c>
      <c r="O3161" s="9" t="s">
        <v>614</v>
      </c>
      <c r="P3161" s="6">
        <v>8500</v>
      </c>
      <c r="Q3161" s="6">
        <v>9300</v>
      </c>
      <c r="R3161" s="6">
        <v>19500</v>
      </c>
      <c r="S3161" s="6">
        <v>24800</v>
      </c>
      <c r="T3161" s="6">
        <v>27900</v>
      </c>
      <c r="U3161" s="6">
        <v>0</v>
      </c>
      <c r="V3161" s="6">
        <v>0</v>
      </c>
      <c r="W3161" s="6">
        <v>0</v>
      </c>
      <c r="X3161" s="6">
        <v>0</v>
      </c>
      <c r="Y3161" s="6">
        <v>8400</v>
      </c>
      <c r="Z3161" s="6">
        <v>8700</v>
      </c>
      <c r="AA3161" s="6">
        <v>7.1182490429999996</v>
      </c>
      <c r="AB3161" s="6">
        <v>-73.440543759999997</v>
      </c>
      <c r="AC3161" s="9" t="s">
        <v>67</v>
      </c>
      <c r="AD3161" s="6">
        <v>940673400</v>
      </c>
      <c r="AE3161" s="6" t="str">
        <f>MID(TablaPivotFinal[[#This Row],[Fecha]],1,4)</f>
        <v>2018</v>
      </c>
      <c r="AF3161" s="6" t="str">
        <f>MID(TablaPivotFinal[[#This Row],[Fecha]],5,3)</f>
        <v>Ene</v>
      </c>
      <c r="AG3161" s="9">
        <v>940673400</v>
      </c>
      <c r="AH3161" s="10">
        <v>112962</v>
      </c>
      <c r="AI3161" t="s">
        <v>1108</v>
      </c>
      <c r="AJ3161" t="s">
        <v>888</v>
      </c>
      <c r="AK3161" t="s">
        <v>1236</v>
      </c>
    </row>
    <row r="3162" spans="1:37" x14ac:dyDescent="0.3">
      <c r="A3162" t="str">
        <f t="shared" si="147"/>
        <v>RIO SOGAMOSO-RUTA DEL CACAO</v>
      </c>
      <c r="B3162" t="str">
        <f t="shared" si="148"/>
        <v>2018Feb</v>
      </c>
      <c r="C3162" t="str">
        <f t="shared" si="149"/>
        <v>7.118249043-73.44054376</v>
      </c>
      <c r="D3162" s="7" t="s">
        <v>607</v>
      </c>
      <c r="E3162" s="5">
        <v>6602</v>
      </c>
      <c r="F3162" s="7" t="s">
        <v>532</v>
      </c>
      <c r="G3162" s="5">
        <v>68</v>
      </c>
      <c r="H3162" s="7" t="s">
        <v>608</v>
      </c>
      <c r="I3162" s="7" t="s">
        <v>609</v>
      </c>
      <c r="J3162" s="7" t="s">
        <v>103</v>
      </c>
      <c r="K3162" s="7" t="s">
        <v>610</v>
      </c>
      <c r="L3162" s="7" t="s">
        <v>611</v>
      </c>
      <c r="M3162" s="5" t="s">
        <v>612</v>
      </c>
      <c r="N3162" s="5" t="s">
        <v>613</v>
      </c>
      <c r="O3162" s="7" t="s">
        <v>614</v>
      </c>
      <c r="P3162" s="5">
        <v>8500</v>
      </c>
      <c r="Q3162" s="5">
        <v>9300</v>
      </c>
      <c r="R3162" s="5">
        <v>19500</v>
      </c>
      <c r="S3162" s="5">
        <v>24800</v>
      </c>
      <c r="T3162" s="5">
        <v>27900</v>
      </c>
      <c r="U3162" s="5">
        <v>0</v>
      </c>
      <c r="V3162" s="5">
        <v>0</v>
      </c>
      <c r="W3162" s="5">
        <v>0</v>
      </c>
      <c r="X3162" s="5">
        <v>0</v>
      </c>
      <c r="Y3162" s="5">
        <v>8400</v>
      </c>
      <c r="Z3162" s="5">
        <v>8700</v>
      </c>
      <c r="AA3162" s="5">
        <v>7.1182490429999996</v>
      </c>
      <c r="AB3162" s="5">
        <v>-73.440543759999997</v>
      </c>
      <c r="AC3162" s="7" t="s">
        <v>69</v>
      </c>
      <c r="AD3162" s="5">
        <v>973823400</v>
      </c>
      <c r="AE3162" s="5" t="str">
        <f>MID(TablaPivotFinal[[#This Row],[Fecha]],1,4)</f>
        <v>2018</v>
      </c>
      <c r="AF3162" s="5" t="str">
        <f>MID(TablaPivotFinal[[#This Row],[Fecha]],5,3)</f>
        <v>Feb</v>
      </c>
      <c r="AG3162" s="7">
        <v>973823400</v>
      </c>
      <c r="AH3162" s="8">
        <v>114889</v>
      </c>
      <c r="AI3162" t="s">
        <v>1108</v>
      </c>
      <c r="AJ3162" t="s">
        <v>889</v>
      </c>
      <c r="AK3162" t="s">
        <v>1236</v>
      </c>
    </row>
    <row r="3163" spans="1:37" x14ac:dyDescent="0.3">
      <c r="A3163" t="str">
        <f t="shared" si="147"/>
        <v>RIO SOGAMOSO-RUTA DEL CACAO</v>
      </c>
      <c r="B3163" t="str">
        <f t="shared" si="148"/>
        <v>2018Jul</v>
      </c>
      <c r="C3163" t="str">
        <f t="shared" si="149"/>
        <v>7.118249043-73.44054376</v>
      </c>
      <c r="D3163" s="9" t="s">
        <v>607</v>
      </c>
      <c r="E3163" s="6">
        <v>6602</v>
      </c>
      <c r="F3163" s="9" t="s">
        <v>532</v>
      </c>
      <c r="G3163" s="6">
        <v>68</v>
      </c>
      <c r="H3163" s="9" t="s">
        <v>608</v>
      </c>
      <c r="I3163" s="9" t="s">
        <v>609</v>
      </c>
      <c r="J3163" s="9" t="s">
        <v>103</v>
      </c>
      <c r="K3163" s="9" t="s">
        <v>610</v>
      </c>
      <c r="L3163" s="9" t="s">
        <v>611</v>
      </c>
      <c r="M3163" s="6" t="s">
        <v>612</v>
      </c>
      <c r="N3163" s="6" t="s">
        <v>613</v>
      </c>
      <c r="O3163" s="9" t="s">
        <v>614</v>
      </c>
      <c r="P3163" s="6">
        <v>8500</v>
      </c>
      <c r="Q3163" s="6">
        <v>9300</v>
      </c>
      <c r="R3163" s="6">
        <v>19500</v>
      </c>
      <c r="S3163" s="6">
        <v>24800</v>
      </c>
      <c r="T3163" s="6">
        <v>27900</v>
      </c>
      <c r="U3163" s="6">
        <v>0</v>
      </c>
      <c r="V3163" s="6">
        <v>0</v>
      </c>
      <c r="W3163" s="6">
        <v>0</v>
      </c>
      <c r="X3163" s="6">
        <v>0</v>
      </c>
      <c r="Y3163" s="6">
        <v>8400</v>
      </c>
      <c r="Z3163" s="6">
        <v>8700</v>
      </c>
      <c r="AA3163" s="6">
        <v>7.1182490429999996</v>
      </c>
      <c r="AB3163" s="6">
        <v>-73.440543759999997</v>
      </c>
      <c r="AC3163" s="9" t="s">
        <v>71</v>
      </c>
      <c r="AD3163" s="6">
        <v>1233018400</v>
      </c>
      <c r="AE3163" s="6" t="str">
        <f>MID(TablaPivotFinal[[#This Row],[Fecha]],1,4)</f>
        <v>2018</v>
      </c>
      <c r="AF3163" s="6" t="str">
        <f>MID(TablaPivotFinal[[#This Row],[Fecha]],5,3)</f>
        <v>Jul</v>
      </c>
      <c r="AG3163" s="9">
        <v>1233018400</v>
      </c>
      <c r="AH3163" s="10">
        <v>142366</v>
      </c>
      <c r="AI3163" t="s">
        <v>1108</v>
      </c>
      <c r="AJ3163" t="s">
        <v>894</v>
      </c>
      <c r="AK3163" t="s">
        <v>1236</v>
      </c>
    </row>
    <row r="3164" spans="1:37" x14ac:dyDescent="0.3">
      <c r="A3164" t="str">
        <f t="shared" si="147"/>
        <v>RIO SOGAMOSO-RUTA DEL CACAO</v>
      </c>
      <c r="B3164" t="str">
        <f t="shared" si="148"/>
        <v>2018Jun</v>
      </c>
      <c r="C3164" t="str">
        <f t="shared" si="149"/>
        <v>7.118249043-73.44054376</v>
      </c>
      <c r="D3164" s="7" t="s">
        <v>607</v>
      </c>
      <c r="E3164" s="5">
        <v>6602</v>
      </c>
      <c r="F3164" s="7" t="s">
        <v>532</v>
      </c>
      <c r="G3164" s="5">
        <v>68</v>
      </c>
      <c r="H3164" s="7" t="s">
        <v>608</v>
      </c>
      <c r="I3164" s="7" t="s">
        <v>609</v>
      </c>
      <c r="J3164" s="7" t="s">
        <v>103</v>
      </c>
      <c r="K3164" s="7" t="s">
        <v>610</v>
      </c>
      <c r="L3164" s="7" t="s">
        <v>611</v>
      </c>
      <c r="M3164" s="5" t="s">
        <v>612</v>
      </c>
      <c r="N3164" s="5" t="s">
        <v>613</v>
      </c>
      <c r="O3164" s="7" t="s">
        <v>614</v>
      </c>
      <c r="P3164" s="5">
        <v>8500</v>
      </c>
      <c r="Q3164" s="5">
        <v>9300</v>
      </c>
      <c r="R3164" s="5">
        <v>19500</v>
      </c>
      <c r="S3164" s="5">
        <v>24800</v>
      </c>
      <c r="T3164" s="5">
        <v>27900</v>
      </c>
      <c r="U3164" s="5">
        <v>0</v>
      </c>
      <c r="V3164" s="5">
        <v>0</v>
      </c>
      <c r="W3164" s="5">
        <v>0</v>
      </c>
      <c r="X3164" s="5">
        <v>0</v>
      </c>
      <c r="Y3164" s="5">
        <v>8400</v>
      </c>
      <c r="Z3164" s="5">
        <v>8700</v>
      </c>
      <c r="AA3164" s="5">
        <v>7.1182490429999996</v>
      </c>
      <c r="AB3164" s="5">
        <v>-73.440543759999997</v>
      </c>
      <c r="AC3164" s="7" t="s">
        <v>73</v>
      </c>
      <c r="AD3164" s="5">
        <v>1200844700</v>
      </c>
      <c r="AE3164" s="5" t="str">
        <f>MID(TablaPivotFinal[[#This Row],[Fecha]],1,4)</f>
        <v>2018</v>
      </c>
      <c r="AF3164" s="5" t="str">
        <f>MID(TablaPivotFinal[[#This Row],[Fecha]],5,3)</f>
        <v>Jun</v>
      </c>
      <c r="AG3164" s="7">
        <v>1200844700</v>
      </c>
      <c r="AH3164" s="8">
        <v>138800</v>
      </c>
      <c r="AI3164" t="s">
        <v>1108</v>
      </c>
      <c r="AJ3164" t="s">
        <v>893</v>
      </c>
      <c r="AK3164" t="s">
        <v>1236</v>
      </c>
    </row>
    <row r="3165" spans="1:37" x14ac:dyDescent="0.3">
      <c r="A3165" t="str">
        <f t="shared" si="147"/>
        <v>RIO SOGAMOSO-RUTA DEL CACAO</v>
      </c>
      <c r="B3165" t="str">
        <f t="shared" si="148"/>
        <v>2018Mar</v>
      </c>
      <c r="C3165" t="str">
        <f t="shared" si="149"/>
        <v>7.118249043-73.44054376</v>
      </c>
      <c r="D3165" s="9" t="s">
        <v>607</v>
      </c>
      <c r="E3165" s="6">
        <v>6602</v>
      </c>
      <c r="F3165" s="9" t="s">
        <v>532</v>
      </c>
      <c r="G3165" s="6">
        <v>68</v>
      </c>
      <c r="H3165" s="9" t="s">
        <v>608</v>
      </c>
      <c r="I3165" s="9" t="s">
        <v>609</v>
      </c>
      <c r="J3165" s="9" t="s">
        <v>103</v>
      </c>
      <c r="K3165" s="9" t="s">
        <v>610</v>
      </c>
      <c r="L3165" s="9" t="s">
        <v>611</v>
      </c>
      <c r="M3165" s="6" t="s">
        <v>612</v>
      </c>
      <c r="N3165" s="6" t="s">
        <v>613</v>
      </c>
      <c r="O3165" s="9" t="s">
        <v>614</v>
      </c>
      <c r="P3165" s="6">
        <v>8500</v>
      </c>
      <c r="Q3165" s="6">
        <v>9300</v>
      </c>
      <c r="R3165" s="6">
        <v>19500</v>
      </c>
      <c r="S3165" s="6">
        <v>24800</v>
      </c>
      <c r="T3165" s="6">
        <v>27900</v>
      </c>
      <c r="U3165" s="6">
        <v>0</v>
      </c>
      <c r="V3165" s="6">
        <v>0</v>
      </c>
      <c r="W3165" s="6">
        <v>0</v>
      </c>
      <c r="X3165" s="6">
        <v>0</v>
      </c>
      <c r="Y3165" s="6">
        <v>8400</v>
      </c>
      <c r="Z3165" s="6">
        <v>8700</v>
      </c>
      <c r="AA3165" s="6">
        <v>7.1182490429999996</v>
      </c>
      <c r="AB3165" s="6">
        <v>-73.440543759999997</v>
      </c>
      <c r="AC3165" s="9" t="s">
        <v>75</v>
      </c>
      <c r="AD3165" s="6">
        <v>1162331350</v>
      </c>
      <c r="AE3165" s="6" t="str">
        <f>MID(TablaPivotFinal[[#This Row],[Fecha]],1,4)</f>
        <v>2018</v>
      </c>
      <c r="AF3165" s="6" t="str">
        <f>MID(TablaPivotFinal[[#This Row],[Fecha]],5,3)</f>
        <v>Mar</v>
      </c>
      <c r="AG3165" s="9">
        <v>1162331350</v>
      </c>
      <c r="AH3165" s="10">
        <v>137239</v>
      </c>
      <c r="AI3165" t="s">
        <v>1108</v>
      </c>
      <c r="AJ3165" t="s">
        <v>890</v>
      </c>
      <c r="AK3165" t="s">
        <v>1236</v>
      </c>
    </row>
    <row r="3166" spans="1:37" x14ac:dyDescent="0.3">
      <c r="A3166" t="str">
        <f t="shared" si="147"/>
        <v>RIO SOGAMOSO-RUTA DEL CACAO</v>
      </c>
      <c r="B3166" t="str">
        <f t="shared" si="148"/>
        <v>2018May</v>
      </c>
      <c r="C3166" t="str">
        <f t="shared" si="149"/>
        <v>7.118249043-73.44054376</v>
      </c>
      <c r="D3166" s="7" t="s">
        <v>607</v>
      </c>
      <c r="E3166" s="5">
        <v>6602</v>
      </c>
      <c r="F3166" s="7" t="s">
        <v>532</v>
      </c>
      <c r="G3166" s="5">
        <v>68</v>
      </c>
      <c r="H3166" s="7" t="s">
        <v>608</v>
      </c>
      <c r="I3166" s="7" t="s">
        <v>609</v>
      </c>
      <c r="J3166" s="7" t="s">
        <v>103</v>
      </c>
      <c r="K3166" s="7" t="s">
        <v>610</v>
      </c>
      <c r="L3166" s="7" t="s">
        <v>611</v>
      </c>
      <c r="M3166" s="5" t="s">
        <v>612</v>
      </c>
      <c r="N3166" s="5" t="s">
        <v>613</v>
      </c>
      <c r="O3166" s="7" t="s">
        <v>614</v>
      </c>
      <c r="P3166" s="5">
        <v>8500</v>
      </c>
      <c r="Q3166" s="5">
        <v>9300</v>
      </c>
      <c r="R3166" s="5">
        <v>19500</v>
      </c>
      <c r="S3166" s="5">
        <v>24800</v>
      </c>
      <c r="T3166" s="5">
        <v>27900</v>
      </c>
      <c r="U3166" s="5">
        <v>0</v>
      </c>
      <c r="V3166" s="5">
        <v>0</v>
      </c>
      <c r="W3166" s="5">
        <v>0</v>
      </c>
      <c r="X3166" s="5">
        <v>0</v>
      </c>
      <c r="Y3166" s="5">
        <v>8400</v>
      </c>
      <c r="Z3166" s="5">
        <v>8700</v>
      </c>
      <c r="AA3166" s="5">
        <v>7.1182490429999996</v>
      </c>
      <c r="AB3166" s="5">
        <v>-73.440543759999997</v>
      </c>
      <c r="AC3166" s="7" t="s">
        <v>77</v>
      </c>
      <c r="AD3166" s="5">
        <v>1139217300</v>
      </c>
      <c r="AE3166" s="5" t="str">
        <f>MID(TablaPivotFinal[[#This Row],[Fecha]],1,4)</f>
        <v>2018</v>
      </c>
      <c r="AF3166" s="5" t="str">
        <f>MID(TablaPivotFinal[[#This Row],[Fecha]],5,3)</f>
        <v>May</v>
      </c>
      <c r="AG3166" s="7">
        <v>1139217300</v>
      </c>
      <c r="AH3166" s="8">
        <v>131497</v>
      </c>
      <c r="AI3166" t="s">
        <v>1108</v>
      </c>
      <c r="AJ3166" t="s">
        <v>892</v>
      </c>
      <c r="AK3166" t="s">
        <v>1236</v>
      </c>
    </row>
    <row r="3167" spans="1:37" x14ac:dyDescent="0.3">
      <c r="A3167" t="str">
        <f t="shared" si="147"/>
        <v>RIO SOGAMOSO-RUTA DEL CACAO</v>
      </c>
      <c r="B3167" t="str">
        <f t="shared" si="148"/>
        <v>2018Nov</v>
      </c>
      <c r="C3167" t="str">
        <f t="shared" si="149"/>
        <v>7.118249043-73.44054376</v>
      </c>
      <c r="D3167" s="9" t="s">
        <v>607</v>
      </c>
      <c r="E3167" s="6">
        <v>6602</v>
      </c>
      <c r="F3167" s="9" t="s">
        <v>532</v>
      </c>
      <c r="G3167" s="6">
        <v>68</v>
      </c>
      <c r="H3167" s="9" t="s">
        <v>608</v>
      </c>
      <c r="I3167" s="9" t="s">
        <v>609</v>
      </c>
      <c r="J3167" s="9" t="s">
        <v>103</v>
      </c>
      <c r="K3167" s="9" t="s">
        <v>610</v>
      </c>
      <c r="L3167" s="9" t="s">
        <v>611</v>
      </c>
      <c r="M3167" s="6" t="s">
        <v>612</v>
      </c>
      <c r="N3167" s="6" t="s">
        <v>613</v>
      </c>
      <c r="O3167" s="9" t="s">
        <v>614</v>
      </c>
      <c r="P3167" s="6">
        <v>8500</v>
      </c>
      <c r="Q3167" s="6">
        <v>9300</v>
      </c>
      <c r="R3167" s="6">
        <v>19500</v>
      </c>
      <c r="S3167" s="6">
        <v>24800</v>
      </c>
      <c r="T3167" s="6">
        <v>27900</v>
      </c>
      <c r="U3167" s="6">
        <v>0</v>
      </c>
      <c r="V3167" s="6">
        <v>0</v>
      </c>
      <c r="W3167" s="6">
        <v>0</v>
      </c>
      <c r="X3167" s="6">
        <v>0</v>
      </c>
      <c r="Y3167" s="6">
        <v>8400</v>
      </c>
      <c r="Z3167" s="6">
        <v>8700</v>
      </c>
      <c r="AA3167" s="6">
        <v>7.1182490429999996</v>
      </c>
      <c r="AB3167" s="6">
        <v>-73.440543759999997</v>
      </c>
      <c r="AC3167" s="9" t="s">
        <v>79</v>
      </c>
      <c r="AD3167" s="6">
        <v>1206201300</v>
      </c>
      <c r="AE3167" s="6" t="str">
        <f>MID(TablaPivotFinal[[#This Row],[Fecha]],1,4)</f>
        <v>2018</v>
      </c>
      <c r="AF3167" s="6" t="str">
        <f>MID(TablaPivotFinal[[#This Row],[Fecha]],5,3)</f>
        <v>Nov</v>
      </c>
      <c r="AG3167" s="9">
        <v>1206201300</v>
      </c>
      <c r="AH3167" s="10">
        <v>137159</v>
      </c>
      <c r="AI3167" t="s">
        <v>1108</v>
      </c>
      <c r="AJ3167" t="s">
        <v>898</v>
      </c>
      <c r="AK3167" t="s">
        <v>1236</v>
      </c>
    </row>
    <row r="3168" spans="1:37" x14ac:dyDescent="0.3">
      <c r="A3168" t="str">
        <f t="shared" si="147"/>
        <v>RIO SOGAMOSO-RUTA DEL CACAO</v>
      </c>
      <c r="B3168" t="str">
        <f t="shared" si="148"/>
        <v>2018Oct</v>
      </c>
      <c r="C3168" t="str">
        <f t="shared" si="149"/>
        <v>7.118249043-73.44054376</v>
      </c>
      <c r="D3168" s="7" t="s">
        <v>607</v>
      </c>
      <c r="E3168" s="5">
        <v>6602</v>
      </c>
      <c r="F3168" s="7" t="s">
        <v>532</v>
      </c>
      <c r="G3168" s="5">
        <v>68</v>
      </c>
      <c r="H3168" s="7" t="s">
        <v>608</v>
      </c>
      <c r="I3168" s="7" t="s">
        <v>609</v>
      </c>
      <c r="J3168" s="7" t="s">
        <v>103</v>
      </c>
      <c r="K3168" s="7" t="s">
        <v>610</v>
      </c>
      <c r="L3168" s="7" t="s">
        <v>611</v>
      </c>
      <c r="M3168" s="5" t="s">
        <v>612</v>
      </c>
      <c r="N3168" s="5" t="s">
        <v>613</v>
      </c>
      <c r="O3168" s="7" t="s">
        <v>614</v>
      </c>
      <c r="P3168" s="5">
        <v>8500</v>
      </c>
      <c r="Q3168" s="5">
        <v>9300</v>
      </c>
      <c r="R3168" s="5">
        <v>19500</v>
      </c>
      <c r="S3168" s="5">
        <v>24800</v>
      </c>
      <c r="T3168" s="5">
        <v>27900</v>
      </c>
      <c r="U3168" s="5">
        <v>0</v>
      </c>
      <c r="V3168" s="5">
        <v>0</v>
      </c>
      <c r="W3168" s="5">
        <v>0</v>
      </c>
      <c r="X3168" s="5">
        <v>0</v>
      </c>
      <c r="Y3168" s="5">
        <v>8400</v>
      </c>
      <c r="Z3168" s="5">
        <v>8700</v>
      </c>
      <c r="AA3168" s="5">
        <v>7.1182490429999996</v>
      </c>
      <c r="AB3168" s="5">
        <v>-73.440543759999997</v>
      </c>
      <c r="AC3168" s="7" t="s">
        <v>81</v>
      </c>
      <c r="AD3168" s="5">
        <v>1214083000</v>
      </c>
      <c r="AE3168" s="5" t="str">
        <f>MID(TablaPivotFinal[[#This Row],[Fecha]],1,4)</f>
        <v>2018</v>
      </c>
      <c r="AF3168" s="5" t="str">
        <f>MID(TablaPivotFinal[[#This Row],[Fecha]],5,3)</f>
        <v>Oct</v>
      </c>
      <c r="AG3168" s="7">
        <v>1214083000</v>
      </c>
      <c r="AH3168" s="8">
        <v>138482</v>
      </c>
      <c r="AI3168" t="s">
        <v>1108</v>
      </c>
      <c r="AJ3168" t="s">
        <v>897</v>
      </c>
      <c r="AK3168" t="s">
        <v>1236</v>
      </c>
    </row>
    <row r="3169" spans="1:37" x14ac:dyDescent="0.3">
      <c r="A3169" t="str">
        <f t="shared" si="147"/>
        <v>RIO SOGAMOSO-RUTA DEL CACAO</v>
      </c>
      <c r="B3169" t="str">
        <f t="shared" si="148"/>
        <v>2018Sep</v>
      </c>
      <c r="C3169" t="str">
        <f t="shared" si="149"/>
        <v>7.118249043-73.44054376</v>
      </c>
      <c r="D3169" s="9" t="s">
        <v>607</v>
      </c>
      <c r="E3169" s="6">
        <v>6602</v>
      </c>
      <c r="F3169" s="9" t="s">
        <v>532</v>
      </c>
      <c r="G3169" s="6">
        <v>68</v>
      </c>
      <c r="H3169" s="9" t="s">
        <v>608</v>
      </c>
      <c r="I3169" s="9" t="s">
        <v>609</v>
      </c>
      <c r="J3169" s="9" t="s">
        <v>103</v>
      </c>
      <c r="K3169" s="9" t="s">
        <v>610</v>
      </c>
      <c r="L3169" s="9" t="s">
        <v>611</v>
      </c>
      <c r="M3169" s="6" t="s">
        <v>612</v>
      </c>
      <c r="N3169" s="6" t="s">
        <v>613</v>
      </c>
      <c r="O3169" s="9" t="s">
        <v>614</v>
      </c>
      <c r="P3169" s="6">
        <v>8500</v>
      </c>
      <c r="Q3169" s="6">
        <v>9300</v>
      </c>
      <c r="R3169" s="6">
        <v>19500</v>
      </c>
      <c r="S3169" s="6">
        <v>24800</v>
      </c>
      <c r="T3169" s="6">
        <v>27900</v>
      </c>
      <c r="U3169" s="6">
        <v>0</v>
      </c>
      <c r="V3169" s="6">
        <v>0</v>
      </c>
      <c r="W3169" s="6">
        <v>0</v>
      </c>
      <c r="X3169" s="6">
        <v>0</v>
      </c>
      <c r="Y3169" s="6">
        <v>8400</v>
      </c>
      <c r="Z3169" s="6">
        <v>8700</v>
      </c>
      <c r="AA3169" s="6">
        <v>7.1182490429999996</v>
      </c>
      <c r="AB3169" s="6">
        <v>-73.440543759999997</v>
      </c>
      <c r="AC3169" s="9" t="s">
        <v>83</v>
      </c>
      <c r="AD3169" s="6">
        <v>1144462800</v>
      </c>
      <c r="AE3169" s="6" t="str">
        <f>MID(TablaPivotFinal[[#This Row],[Fecha]],1,4)</f>
        <v>2018</v>
      </c>
      <c r="AF3169" s="6" t="str">
        <f>MID(TablaPivotFinal[[#This Row],[Fecha]],5,3)</f>
        <v>Sep</v>
      </c>
      <c r="AG3169" s="9">
        <v>1144462800</v>
      </c>
      <c r="AH3169" s="10">
        <v>130827</v>
      </c>
      <c r="AI3169" t="s">
        <v>1108</v>
      </c>
      <c r="AJ3169" t="s">
        <v>896</v>
      </c>
      <c r="AK3169" t="s">
        <v>1236</v>
      </c>
    </row>
    <row r="3170" spans="1:37" x14ac:dyDescent="0.3">
      <c r="A3170" t="str">
        <f t="shared" si="147"/>
        <v>RIONEGRO-DEPARTAMENTO</v>
      </c>
      <c r="B3170" t="str">
        <f t="shared" si="148"/>
        <v>2016Abr</v>
      </c>
      <c r="C3170" t="str">
        <f t="shared" si="149"/>
        <v>7.243267526-73.14940378</v>
      </c>
      <c r="D3170" s="7" t="s">
        <v>591</v>
      </c>
      <c r="E3170" s="5" t="s">
        <v>616</v>
      </c>
      <c r="F3170" s="7" t="s">
        <v>532</v>
      </c>
      <c r="G3170" s="5">
        <v>68</v>
      </c>
      <c r="H3170" s="7" t="s">
        <v>617</v>
      </c>
      <c r="I3170" s="7" t="s">
        <v>593</v>
      </c>
      <c r="J3170" s="7" t="s">
        <v>3</v>
      </c>
      <c r="K3170" s="7" t="s">
        <v>618</v>
      </c>
      <c r="L3170" s="7" t="s">
        <v>595</v>
      </c>
      <c r="M3170" s="5">
        <v>6569259</v>
      </c>
      <c r="N3170" s="5" t="s">
        <v>585</v>
      </c>
      <c r="O3170" s="7" t="s">
        <v>619</v>
      </c>
      <c r="P3170" s="5">
        <v>7200</v>
      </c>
      <c r="Q3170" s="5">
        <v>8200</v>
      </c>
      <c r="R3170" s="5">
        <v>19600</v>
      </c>
      <c r="S3170" s="5">
        <v>26000</v>
      </c>
      <c r="T3170" s="5">
        <v>29800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7.2432675260000003</v>
      </c>
      <c r="AB3170" s="5">
        <v>-73.14940378</v>
      </c>
      <c r="AC3170" s="7" t="s">
        <v>13</v>
      </c>
      <c r="AD3170" s="5">
        <v>636819450</v>
      </c>
      <c r="AE3170" s="5" t="str">
        <f>MID(TablaPivotFinal[[#This Row],[Fecha]],1,4)</f>
        <v>2016</v>
      </c>
      <c r="AF3170" s="5" t="str">
        <f>MID(TablaPivotFinal[[#This Row],[Fecha]],5,3)</f>
        <v>Abr</v>
      </c>
      <c r="AG3170" s="7">
        <v>636819450</v>
      </c>
      <c r="AH3170" s="8">
        <v>72496</v>
      </c>
      <c r="AI3170" t="s">
        <v>1109</v>
      </c>
      <c r="AJ3170" t="s">
        <v>867</v>
      </c>
      <c r="AK3170" t="s">
        <v>1237</v>
      </c>
    </row>
    <row r="3171" spans="1:37" x14ac:dyDescent="0.3">
      <c r="A3171" t="str">
        <f t="shared" si="147"/>
        <v>RIONEGRO-DEPARTAMENTO</v>
      </c>
      <c r="B3171" t="str">
        <f t="shared" si="148"/>
        <v>2016Ago</v>
      </c>
      <c r="C3171" t="str">
        <f t="shared" si="149"/>
        <v>7.243267526-73.14940378</v>
      </c>
      <c r="D3171" s="9" t="s">
        <v>591</v>
      </c>
      <c r="E3171" s="6" t="s">
        <v>616</v>
      </c>
      <c r="F3171" s="9" t="s">
        <v>532</v>
      </c>
      <c r="G3171" s="6">
        <v>68</v>
      </c>
      <c r="H3171" s="9" t="s">
        <v>617</v>
      </c>
      <c r="I3171" s="9" t="s">
        <v>593</v>
      </c>
      <c r="J3171" s="9" t="s">
        <v>3</v>
      </c>
      <c r="K3171" s="9" t="s">
        <v>618</v>
      </c>
      <c r="L3171" s="9" t="s">
        <v>595</v>
      </c>
      <c r="M3171" s="6">
        <v>6569259</v>
      </c>
      <c r="N3171" s="6" t="s">
        <v>585</v>
      </c>
      <c r="O3171" s="9" t="s">
        <v>619</v>
      </c>
      <c r="P3171" s="6">
        <v>7200</v>
      </c>
      <c r="Q3171" s="6">
        <v>8200</v>
      </c>
      <c r="R3171" s="6">
        <v>19600</v>
      </c>
      <c r="S3171" s="6">
        <v>26000</v>
      </c>
      <c r="T3171" s="6">
        <v>29800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7.2432675260000003</v>
      </c>
      <c r="AB3171" s="6">
        <v>-73.14940378</v>
      </c>
      <c r="AC3171" s="9" t="s">
        <v>15</v>
      </c>
      <c r="AD3171" s="6">
        <v>0</v>
      </c>
      <c r="AE3171" s="6" t="str">
        <f>MID(TablaPivotFinal[[#This Row],[Fecha]],1,4)</f>
        <v>2016</v>
      </c>
      <c r="AF3171" s="6" t="str">
        <f>MID(TablaPivotFinal[[#This Row],[Fecha]],5,3)</f>
        <v>Ago</v>
      </c>
      <c r="AG3171" s="9">
        <v>0</v>
      </c>
      <c r="AH3171" s="10">
        <v>0</v>
      </c>
      <c r="AI3171" t="s">
        <v>1109</v>
      </c>
      <c r="AJ3171" t="s">
        <v>871</v>
      </c>
      <c r="AK3171" t="s">
        <v>1237</v>
      </c>
    </row>
    <row r="3172" spans="1:37" x14ac:dyDescent="0.3">
      <c r="A3172" t="str">
        <f t="shared" si="147"/>
        <v>RIONEGRO-DEPARTAMENTO</v>
      </c>
      <c r="B3172" t="str">
        <f t="shared" si="148"/>
        <v>2016Dic</v>
      </c>
      <c r="C3172" t="str">
        <f t="shared" si="149"/>
        <v>7.243267526-73.14940378</v>
      </c>
      <c r="D3172" s="7" t="s">
        <v>591</v>
      </c>
      <c r="E3172" s="5" t="s">
        <v>616</v>
      </c>
      <c r="F3172" s="7" t="s">
        <v>532</v>
      </c>
      <c r="G3172" s="5">
        <v>68</v>
      </c>
      <c r="H3172" s="7" t="s">
        <v>617</v>
      </c>
      <c r="I3172" s="7" t="s">
        <v>593</v>
      </c>
      <c r="J3172" s="7" t="s">
        <v>3</v>
      </c>
      <c r="K3172" s="7" t="s">
        <v>618</v>
      </c>
      <c r="L3172" s="7" t="s">
        <v>595</v>
      </c>
      <c r="M3172" s="5">
        <v>6569259</v>
      </c>
      <c r="N3172" s="5" t="s">
        <v>585</v>
      </c>
      <c r="O3172" s="7" t="s">
        <v>619</v>
      </c>
      <c r="P3172" s="5">
        <v>7200</v>
      </c>
      <c r="Q3172" s="5">
        <v>8200</v>
      </c>
      <c r="R3172" s="5">
        <v>19600</v>
      </c>
      <c r="S3172" s="5">
        <v>26000</v>
      </c>
      <c r="T3172" s="5">
        <v>29800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7.2432675260000003</v>
      </c>
      <c r="AB3172" s="5">
        <v>-73.14940378</v>
      </c>
      <c r="AC3172" s="7" t="s">
        <v>17</v>
      </c>
      <c r="AD3172" s="5">
        <v>0</v>
      </c>
      <c r="AE3172" s="5" t="str">
        <f>MID(TablaPivotFinal[[#This Row],[Fecha]],1,4)</f>
        <v>2016</v>
      </c>
      <c r="AF3172" s="5" t="str">
        <f>MID(TablaPivotFinal[[#This Row],[Fecha]],5,3)</f>
        <v>Dic</v>
      </c>
      <c r="AG3172" s="7">
        <v>0</v>
      </c>
      <c r="AH3172" s="8">
        <v>0</v>
      </c>
      <c r="AI3172" t="s">
        <v>1109</v>
      </c>
      <c r="AJ3172" t="s">
        <v>875</v>
      </c>
      <c r="AK3172" t="s">
        <v>1237</v>
      </c>
    </row>
    <row r="3173" spans="1:37" x14ac:dyDescent="0.3">
      <c r="A3173" t="str">
        <f t="shared" si="147"/>
        <v>RIONEGRO-DEPARTAMENTO</v>
      </c>
      <c r="B3173" t="str">
        <f t="shared" si="148"/>
        <v>2016Ene</v>
      </c>
      <c r="C3173" t="str">
        <f t="shared" si="149"/>
        <v>7.243267526-73.14940378</v>
      </c>
      <c r="D3173" s="9" t="s">
        <v>591</v>
      </c>
      <c r="E3173" s="6" t="s">
        <v>616</v>
      </c>
      <c r="F3173" s="9" t="s">
        <v>532</v>
      </c>
      <c r="G3173" s="6">
        <v>68</v>
      </c>
      <c r="H3173" s="9" t="s">
        <v>617</v>
      </c>
      <c r="I3173" s="9" t="s">
        <v>593</v>
      </c>
      <c r="J3173" s="9" t="s">
        <v>3</v>
      </c>
      <c r="K3173" s="9" t="s">
        <v>618</v>
      </c>
      <c r="L3173" s="9" t="s">
        <v>595</v>
      </c>
      <c r="M3173" s="6">
        <v>6569259</v>
      </c>
      <c r="N3173" s="6" t="s">
        <v>585</v>
      </c>
      <c r="O3173" s="9" t="s">
        <v>619</v>
      </c>
      <c r="P3173" s="6">
        <v>7200</v>
      </c>
      <c r="Q3173" s="6">
        <v>8200</v>
      </c>
      <c r="R3173" s="6">
        <v>19600</v>
      </c>
      <c r="S3173" s="6">
        <v>26000</v>
      </c>
      <c r="T3173" s="6">
        <v>29800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7.2432675260000003</v>
      </c>
      <c r="AB3173" s="6">
        <v>-73.14940378</v>
      </c>
      <c r="AC3173" s="9" t="s">
        <v>19</v>
      </c>
      <c r="AD3173" s="6">
        <v>1394896500</v>
      </c>
      <c r="AE3173" s="6" t="str">
        <f>MID(TablaPivotFinal[[#This Row],[Fecha]],1,4)</f>
        <v>2016</v>
      </c>
      <c r="AF3173" s="6" t="str">
        <f>MID(TablaPivotFinal[[#This Row],[Fecha]],5,3)</f>
        <v>Ene</v>
      </c>
      <c r="AG3173" s="9">
        <v>1394896500</v>
      </c>
      <c r="AH3173" s="10">
        <v>171327</v>
      </c>
      <c r="AI3173" t="s">
        <v>1109</v>
      </c>
      <c r="AJ3173" t="s">
        <v>864</v>
      </c>
      <c r="AK3173" t="s">
        <v>1237</v>
      </c>
    </row>
    <row r="3174" spans="1:37" x14ac:dyDescent="0.3">
      <c r="A3174" t="str">
        <f t="shared" si="147"/>
        <v>RIONEGRO-DEPARTAMENTO</v>
      </c>
      <c r="B3174" t="str">
        <f t="shared" si="148"/>
        <v>2016Feb</v>
      </c>
      <c r="C3174" t="str">
        <f t="shared" si="149"/>
        <v>7.243267526-73.14940378</v>
      </c>
      <c r="D3174" s="7" t="s">
        <v>591</v>
      </c>
      <c r="E3174" s="5" t="s">
        <v>616</v>
      </c>
      <c r="F3174" s="7" t="s">
        <v>532</v>
      </c>
      <c r="G3174" s="5">
        <v>68</v>
      </c>
      <c r="H3174" s="7" t="s">
        <v>617</v>
      </c>
      <c r="I3174" s="7" t="s">
        <v>593</v>
      </c>
      <c r="J3174" s="7" t="s">
        <v>3</v>
      </c>
      <c r="K3174" s="7" t="s">
        <v>618</v>
      </c>
      <c r="L3174" s="7" t="s">
        <v>595</v>
      </c>
      <c r="M3174" s="5">
        <v>6569259</v>
      </c>
      <c r="N3174" s="5" t="s">
        <v>585</v>
      </c>
      <c r="O3174" s="7" t="s">
        <v>619</v>
      </c>
      <c r="P3174" s="5">
        <v>7200</v>
      </c>
      <c r="Q3174" s="5">
        <v>8200</v>
      </c>
      <c r="R3174" s="5">
        <v>19600</v>
      </c>
      <c r="S3174" s="5">
        <v>26000</v>
      </c>
      <c r="T3174" s="5">
        <v>29800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7.2432675260000003</v>
      </c>
      <c r="AB3174" s="5">
        <v>-73.14940378</v>
      </c>
      <c r="AC3174" s="7" t="s">
        <v>21</v>
      </c>
      <c r="AD3174" s="5">
        <v>1096419550</v>
      </c>
      <c r="AE3174" s="5" t="str">
        <f>MID(TablaPivotFinal[[#This Row],[Fecha]],1,4)</f>
        <v>2016</v>
      </c>
      <c r="AF3174" s="5" t="str">
        <f>MID(TablaPivotFinal[[#This Row],[Fecha]],5,3)</f>
        <v>Feb</v>
      </c>
      <c r="AG3174" s="7">
        <v>1096419550</v>
      </c>
      <c r="AH3174" s="8">
        <v>121789</v>
      </c>
      <c r="AI3174" t="s">
        <v>1109</v>
      </c>
      <c r="AJ3174" t="s">
        <v>865</v>
      </c>
      <c r="AK3174" t="s">
        <v>1237</v>
      </c>
    </row>
    <row r="3175" spans="1:37" x14ac:dyDescent="0.3">
      <c r="A3175" t="str">
        <f t="shared" si="147"/>
        <v>RIONEGRO-DEPARTAMENTO</v>
      </c>
      <c r="B3175" t="str">
        <f t="shared" si="148"/>
        <v>2016Jul</v>
      </c>
      <c r="C3175" t="str">
        <f t="shared" si="149"/>
        <v>7.243267526-73.14940378</v>
      </c>
      <c r="D3175" s="9" t="s">
        <v>591</v>
      </c>
      <c r="E3175" s="6" t="s">
        <v>616</v>
      </c>
      <c r="F3175" s="9" t="s">
        <v>532</v>
      </c>
      <c r="G3175" s="6">
        <v>68</v>
      </c>
      <c r="H3175" s="9" t="s">
        <v>617</v>
      </c>
      <c r="I3175" s="9" t="s">
        <v>593</v>
      </c>
      <c r="J3175" s="9" t="s">
        <v>3</v>
      </c>
      <c r="K3175" s="9" t="s">
        <v>618</v>
      </c>
      <c r="L3175" s="9" t="s">
        <v>595</v>
      </c>
      <c r="M3175" s="6">
        <v>6569259</v>
      </c>
      <c r="N3175" s="6" t="s">
        <v>585</v>
      </c>
      <c r="O3175" s="9" t="s">
        <v>619</v>
      </c>
      <c r="P3175" s="6">
        <v>7200</v>
      </c>
      <c r="Q3175" s="6">
        <v>8200</v>
      </c>
      <c r="R3175" s="6">
        <v>19600</v>
      </c>
      <c r="S3175" s="6">
        <v>26000</v>
      </c>
      <c r="T3175" s="6">
        <v>29800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7.2432675260000003</v>
      </c>
      <c r="AB3175" s="6">
        <v>-73.14940378</v>
      </c>
      <c r="AC3175" s="9" t="s">
        <v>23</v>
      </c>
      <c r="AD3175" s="6">
        <v>0</v>
      </c>
      <c r="AE3175" s="6" t="str">
        <f>MID(TablaPivotFinal[[#This Row],[Fecha]],1,4)</f>
        <v>2016</v>
      </c>
      <c r="AF3175" s="6" t="str">
        <f>MID(TablaPivotFinal[[#This Row],[Fecha]],5,3)</f>
        <v>Jul</v>
      </c>
      <c r="AG3175" s="9">
        <v>0</v>
      </c>
      <c r="AH3175" s="10">
        <v>0</v>
      </c>
      <c r="AI3175" t="s">
        <v>1109</v>
      </c>
      <c r="AJ3175" t="s">
        <v>870</v>
      </c>
      <c r="AK3175" t="s">
        <v>1237</v>
      </c>
    </row>
    <row r="3176" spans="1:37" x14ac:dyDescent="0.3">
      <c r="A3176" t="str">
        <f t="shared" si="147"/>
        <v>RIONEGRO-DEPARTAMENTO</v>
      </c>
      <c r="B3176" t="str">
        <f t="shared" si="148"/>
        <v>2016Jun</v>
      </c>
      <c r="C3176" t="str">
        <f t="shared" si="149"/>
        <v>7.243267526-73.14940378</v>
      </c>
      <c r="D3176" s="7" t="s">
        <v>591</v>
      </c>
      <c r="E3176" s="5" t="s">
        <v>616</v>
      </c>
      <c r="F3176" s="7" t="s">
        <v>532</v>
      </c>
      <c r="G3176" s="5">
        <v>68</v>
      </c>
      <c r="H3176" s="7" t="s">
        <v>617</v>
      </c>
      <c r="I3176" s="7" t="s">
        <v>593</v>
      </c>
      <c r="J3176" s="7" t="s">
        <v>3</v>
      </c>
      <c r="K3176" s="7" t="s">
        <v>618</v>
      </c>
      <c r="L3176" s="7" t="s">
        <v>595</v>
      </c>
      <c r="M3176" s="5">
        <v>6569259</v>
      </c>
      <c r="N3176" s="5" t="s">
        <v>585</v>
      </c>
      <c r="O3176" s="7" t="s">
        <v>619</v>
      </c>
      <c r="P3176" s="5">
        <v>7200</v>
      </c>
      <c r="Q3176" s="5">
        <v>8200</v>
      </c>
      <c r="R3176" s="5">
        <v>19600</v>
      </c>
      <c r="S3176" s="5">
        <v>26000</v>
      </c>
      <c r="T3176" s="5">
        <v>29800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7.2432675260000003</v>
      </c>
      <c r="AB3176" s="5">
        <v>-73.14940378</v>
      </c>
      <c r="AC3176" s="7" t="s">
        <v>25</v>
      </c>
      <c r="AD3176" s="5">
        <v>0</v>
      </c>
      <c r="AE3176" s="5" t="str">
        <f>MID(TablaPivotFinal[[#This Row],[Fecha]],1,4)</f>
        <v>2016</v>
      </c>
      <c r="AF3176" s="5" t="str">
        <f>MID(TablaPivotFinal[[#This Row],[Fecha]],5,3)</f>
        <v>Jun</v>
      </c>
      <c r="AG3176" s="7">
        <v>0</v>
      </c>
      <c r="AH3176" s="8">
        <v>0</v>
      </c>
      <c r="AI3176" t="s">
        <v>1109</v>
      </c>
      <c r="AJ3176" t="s">
        <v>869</v>
      </c>
      <c r="AK3176" t="s">
        <v>1237</v>
      </c>
    </row>
    <row r="3177" spans="1:37" x14ac:dyDescent="0.3">
      <c r="A3177" t="str">
        <f t="shared" si="147"/>
        <v>RIONEGRO-DEPARTAMENTO</v>
      </c>
      <c r="B3177" t="str">
        <f t="shared" si="148"/>
        <v>2016Mar</v>
      </c>
      <c r="C3177" t="str">
        <f t="shared" si="149"/>
        <v>7.243267526-73.14940378</v>
      </c>
      <c r="D3177" s="9" t="s">
        <v>591</v>
      </c>
      <c r="E3177" s="6" t="s">
        <v>616</v>
      </c>
      <c r="F3177" s="9" t="s">
        <v>532</v>
      </c>
      <c r="G3177" s="6">
        <v>68</v>
      </c>
      <c r="H3177" s="9" t="s">
        <v>617</v>
      </c>
      <c r="I3177" s="9" t="s">
        <v>593</v>
      </c>
      <c r="J3177" s="9" t="s">
        <v>3</v>
      </c>
      <c r="K3177" s="9" t="s">
        <v>618</v>
      </c>
      <c r="L3177" s="9" t="s">
        <v>595</v>
      </c>
      <c r="M3177" s="6">
        <v>6569259</v>
      </c>
      <c r="N3177" s="6" t="s">
        <v>585</v>
      </c>
      <c r="O3177" s="9" t="s">
        <v>619</v>
      </c>
      <c r="P3177" s="6">
        <v>7200</v>
      </c>
      <c r="Q3177" s="6">
        <v>8200</v>
      </c>
      <c r="R3177" s="6">
        <v>19600</v>
      </c>
      <c r="S3177" s="6">
        <v>26000</v>
      </c>
      <c r="T3177" s="6">
        <v>29800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7.2432675260000003</v>
      </c>
      <c r="AB3177" s="6">
        <v>-73.14940378</v>
      </c>
      <c r="AC3177" s="9" t="s">
        <v>27</v>
      </c>
      <c r="AD3177" s="6">
        <v>1205491550</v>
      </c>
      <c r="AE3177" s="6" t="str">
        <f>MID(TablaPivotFinal[[#This Row],[Fecha]],1,4)</f>
        <v>2016</v>
      </c>
      <c r="AF3177" s="6" t="str">
        <f>MID(TablaPivotFinal[[#This Row],[Fecha]],5,3)</f>
        <v>Mar</v>
      </c>
      <c r="AG3177" s="9">
        <v>1205491550</v>
      </c>
      <c r="AH3177" s="10">
        <v>139172</v>
      </c>
      <c r="AI3177" t="s">
        <v>1109</v>
      </c>
      <c r="AJ3177" t="s">
        <v>866</v>
      </c>
      <c r="AK3177" t="s">
        <v>1237</v>
      </c>
    </row>
    <row r="3178" spans="1:37" x14ac:dyDescent="0.3">
      <c r="A3178" t="str">
        <f t="shared" si="147"/>
        <v>RIONEGRO-DEPARTAMENTO</v>
      </c>
      <c r="B3178" t="str">
        <f t="shared" si="148"/>
        <v>2016May</v>
      </c>
      <c r="C3178" t="str">
        <f t="shared" si="149"/>
        <v>7.243267526-73.14940378</v>
      </c>
      <c r="D3178" s="7" t="s">
        <v>591</v>
      </c>
      <c r="E3178" s="5" t="s">
        <v>616</v>
      </c>
      <c r="F3178" s="7" t="s">
        <v>532</v>
      </c>
      <c r="G3178" s="5">
        <v>68</v>
      </c>
      <c r="H3178" s="7" t="s">
        <v>617</v>
      </c>
      <c r="I3178" s="7" t="s">
        <v>593</v>
      </c>
      <c r="J3178" s="7" t="s">
        <v>3</v>
      </c>
      <c r="K3178" s="7" t="s">
        <v>618</v>
      </c>
      <c r="L3178" s="7" t="s">
        <v>595</v>
      </c>
      <c r="M3178" s="5">
        <v>6569259</v>
      </c>
      <c r="N3178" s="5" t="s">
        <v>585</v>
      </c>
      <c r="O3178" s="7" t="s">
        <v>619</v>
      </c>
      <c r="P3178" s="5">
        <v>7200</v>
      </c>
      <c r="Q3178" s="5">
        <v>8200</v>
      </c>
      <c r="R3178" s="5">
        <v>19600</v>
      </c>
      <c r="S3178" s="5">
        <v>26000</v>
      </c>
      <c r="T3178" s="5">
        <v>29800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7.2432675260000003</v>
      </c>
      <c r="AB3178" s="5">
        <v>-73.14940378</v>
      </c>
      <c r="AC3178" s="7" t="s">
        <v>29</v>
      </c>
      <c r="AD3178" s="5">
        <v>0</v>
      </c>
      <c r="AE3178" s="5" t="str">
        <f>MID(TablaPivotFinal[[#This Row],[Fecha]],1,4)</f>
        <v>2016</v>
      </c>
      <c r="AF3178" s="5" t="str">
        <f>MID(TablaPivotFinal[[#This Row],[Fecha]],5,3)</f>
        <v>May</v>
      </c>
      <c r="AG3178" s="7">
        <v>0</v>
      </c>
      <c r="AH3178" s="8">
        <v>0</v>
      </c>
      <c r="AI3178" t="s">
        <v>1109</v>
      </c>
      <c r="AJ3178" t="s">
        <v>868</v>
      </c>
      <c r="AK3178" t="s">
        <v>1237</v>
      </c>
    </row>
    <row r="3179" spans="1:37" x14ac:dyDescent="0.3">
      <c r="A3179" t="str">
        <f t="shared" si="147"/>
        <v>RIONEGRO-DEPARTAMENTO</v>
      </c>
      <c r="B3179" t="str">
        <f t="shared" si="148"/>
        <v>2016Nov</v>
      </c>
      <c r="C3179" t="str">
        <f t="shared" si="149"/>
        <v>7.243267526-73.14940378</v>
      </c>
      <c r="D3179" s="9" t="s">
        <v>591</v>
      </c>
      <c r="E3179" s="6" t="s">
        <v>616</v>
      </c>
      <c r="F3179" s="9" t="s">
        <v>532</v>
      </c>
      <c r="G3179" s="6">
        <v>68</v>
      </c>
      <c r="H3179" s="9" t="s">
        <v>617</v>
      </c>
      <c r="I3179" s="9" t="s">
        <v>593</v>
      </c>
      <c r="J3179" s="9" t="s">
        <v>3</v>
      </c>
      <c r="K3179" s="9" t="s">
        <v>618</v>
      </c>
      <c r="L3179" s="9" t="s">
        <v>595</v>
      </c>
      <c r="M3179" s="6">
        <v>6569259</v>
      </c>
      <c r="N3179" s="6" t="s">
        <v>585</v>
      </c>
      <c r="O3179" s="9" t="s">
        <v>619</v>
      </c>
      <c r="P3179" s="6">
        <v>7200</v>
      </c>
      <c r="Q3179" s="6">
        <v>8200</v>
      </c>
      <c r="R3179" s="6">
        <v>19600</v>
      </c>
      <c r="S3179" s="6">
        <v>26000</v>
      </c>
      <c r="T3179" s="6">
        <v>29800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7.2432675260000003</v>
      </c>
      <c r="AB3179" s="6">
        <v>-73.14940378</v>
      </c>
      <c r="AC3179" s="9" t="s">
        <v>31</v>
      </c>
      <c r="AD3179" s="6">
        <v>0</v>
      </c>
      <c r="AE3179" s="6" t="str">
        <f>MID(TablaPivotFinal[[#This Row],[Fecha]],1,4)</f>
        <v>2016</v>
      </c>
      <c r="AF3179" s="6" t="str">
        <f>MID(TablaPivotFinal[[#This Row],[Fecha]],5,3)</f>
        <v>Nov</v>
      </c>
      <c r="AG3179" s="9">
        <v>0</v>
      </c>
      <c r="AH3179" s="10">
        <v>0</v>
      </c>
      <c r="AI3179" t="s">
        <v>1109</v>
      </c>
      <c r="AJ3179" t="s">
        <v>874</v>
      </c>
      <c r="AK3179" t="s">
        <v>1237</v>
      </c>
    </row>
    <row r="3180" spans="1:37" x14ac:dyDescent="0.3">
      <c r="A3180" t="str">
        <f t="shared" si="147"/>
        <v>RIONEGRO-DEPARTAMENTO</v>
      </c>
      <c r="B3180" t="str">
        <f t="shared" si="148"/>
        <v>2016Oct</v>
      </c>
      <c r="C3180" t="str">
        <f t="shared" si="149"/>
        <v>7.243267526-73.14940378</v>
      </c>
      <c r="D3180" s="7" t="s">
        <v>591</v>
      </c>
      <c r="E3180" s="5" t="s">
        <v>616</v>
      </c>
      <c r="F3180" s="7" t="s">
        <v>532</v>
      </c>
      <c r="G3180" s="5">
        <v>68</v>
      </c>
      <c r="H3180" s="7" t="s">
        <v>617</v>
      </c>
      <c r="I3180" s="7" t="s">
        <v>593</v>
      </c>
      <c r="J3180" s="7" t="s">
        <v>3</v>
      </c>
      <c r="K3180" s="7" t="s">
        <v>618</v>
      </c>
      <c r="L3180" s="7" t="s">
        <v>595</v>
      </c>
      <c r="M3180" s="5">
        <v>6569259</v>
      </c>
      <c r="N3180" s="5" t="s">
        <v>585</v>
      </c>
      <c r="O3180" s="7" t="s">
        <v>619</v>
      </c>
      <c r="P3180" s="5">
        <v>7200</v>
      </c>
      <c r="Q3180" s="5">
        <v>8200</v>
      </c>
      <c r="R3180" s="5">
        <v>19600</v>
      </c>
      <c r="S3180" s="5">
        <v>26000</v>
      </c>
      <c r="T3180" s="5">
        <v>29800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7.2432675260000003</v>
      </c>
      <c r="AB3180" s="5">
        <v>-73.14940378</v>
      </c>
      <c r="AC3180" s="7" t="s">
        <v>33</v>
      </c>
      <c r="AD3180" s="5">
        <v>0</v>
      </c>
      <c r="AE3180" s="5" t="str">
        <f>MID(TablaPivotFinal[[#This Row],[Fecha]],1,4)</f>
        <v>2016</v>
      </c>
      <c r="AF3180" s="5" t="str">
        <f>MID(TablaPivotFinal[[#This Row],[Fecha]],5,3)</f>
        <v>Oct</v>
      </c>
      <c r="AG3180" s="7">
        <v>0</v>
      </c>
      <c r="AH3180" s="8">
        <v>0</v>
      </c>
      <c r="AI3180" t="s">
        <v>1109</v>
      </c>
      <c r="AJ3180" t="s">
        <v>873</v>
      </c>
      <c r="AK3180" t="s">
        <v>1237</v>
      </c>
    </row>
    <row r="3181" spans="1:37" x14ac:dyDescent="0.3">
      <c r="A3181" t="str">
        <f t="shared" si="147"/>
        <v>RIONEGRO-DEPARTAMENTO</v>
      </c>
      <c r="B3181" t="str">
        <f t="shared" si="148"/>
        <v>2016Sep</v>
      </c>
      <c r="C3181" t="str">
        <f t="shared" si="149"/>
        <v>7.243267526-73.14940378</v>
      </c>
      <c r="D3181" s="9" t="s">
        <v>591</v>
      </c>
      <c r="E3181" s="6" t="s">
        <v>616</v>
      </c>
      <c r="F3181" s="9" t="s">
        <v>532</v>
      </c>
      <c r="G3181" s="6">
        <v>68</v>
      </c>
      <c r="H3181" s="9" t="s">
        <v>617</v>
      </c>
      <c r="I3181" s="9" t="s">
        <v>593</v>
      </c>
      <c r="J3181" s="9" t="s">
        <v>3</v>
      </c>
      <c r="K3181" s="9" t="s">
        <v>618</v>
      </c>
      <c r="L3181" s="9" t="s">
        <v>595</v>
      </c>
      <c r="M3181" s="6">
        <v>6569259</v>
      </c>
      <c r="N3181" s="6" t="s">
        <v>585</v>
      </c>
      <c r="O3181" s="9" t="s">
        <v>619</v>
      </c>
      <c r="P3181" s="6">
        <v>7200</v>
      </c>
      <c r="Q3181" s="6">
        <v>8200</v>
      </c>
      <c r="R3181" s="6">
        <v>19600</v>
      </c>
      <c r="S3181" s="6">
        <v>26000</v>
      </c>
      <c r="T3181" s="6">
        <v>29800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7.2432675260000003</v>
      </c>
      <c r="AB3181" s="6">
        <v>-73.14940378</v>
      </c>
      <c r="AC3181" s="9" t="s">
        <v>35</v>
      </c>
      <c r="AD3181" s="6">
        <v>0</v>
      </c>
      <c r="AE3181" s="6" t="str">
        <f>MID(TablaPivotFinal[[#This Row],[Fecha]],1,4)</f>
        <v>2016</v>
      </c>
      <c r="AF3181" s="6" t="str">
        <f>MID(TablaPivotFinal[[#This Row],[Fecha]],5,3)</f>
        <v>Sep</v>
      </c>
      <c r="AG3181" s="9">
        <v>0</v>
      </c>
      <c r="AH3181" s="10">
        <v>0</v>
      </c>
      <c r="AI3181" t="s">
        <v>1109</v>
      </c>
      <c r="AJ3181" t="s">
        <v>872</v>
      </c>
      <c r="AK3181" t="s">
        <v>1237</v>
      </c>
    </row>
    <row r="3182" spans="1:37" x14ac:dyDescent="0.3">
      <c r="A3182" t="str">
        <f t="shared" si="147"/>
        <v>RIONEGRO-DEPARTAMENTO</v>
      </c>
      <c r="B3182" t="str">
        <f t="shared" si="148"/>
        <v>2017Abr</v>
      </c>
      <c r="C3182" t="str">
        <f t="shared" si="149"/>
        <v>7.243267526-73.14940378</v>
      </c>
      <c r="D3182" s="7" t="s">
        <v>591</v>
      </c>
      <c r="E3182" s="5" t="s">
        <v>616</v>
      </c>
      <c r="F3182" s="7" t="s">
        <v>532</v>
      </c>
      <c r="G3182" s="5">
        <v>68</v>
      </c>
      <c r="H3182" s="7" t="s">
        <v>617</v>
      </c>
      <c r="I3182" s="7" t="s">
        <v>593</v>
      </c>
      <c r="J3182" s="7" t="s">
        <v>3</v>
      </c>
      <c r="K3182" s="7" t="s">
        <v>618</v>
      </c>
      <c r="L3182" s="7" t="s">
        <v>595</v>
      </c>
      <c r="M3182" s="5">
        <v>6569259</v>
      </c>
      <c r="N3182" s="5" t="s">
        <v>585</v>
      </c>
      <c r="O3182" s="7" t="s">
        <v>619</v>
      </c>
      <c r="P3182" s="5">
        <v>7200</v>
      </c>
      <c r="Q3182" s="5">
        <v>8200</v>
      </c>
      <c r="R3182" s="5">
        <v>19600</v>
      </c>
      <c r="S3182" s="5">
        <v>26000</v>
      </c>
      <c r="T3182" s="5">
        <v>29800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7.2432675260000003</v>
      </c>
      <c r="AB3182" s="5">
        <v>-73.14940378</v>
      </c>
      <c r="AC3182" s="7" t="s">
        <v>37</v>
      </c>
      <c r="AD3182" s="5">
        <v>0</v>
      </c>
      <c r="AE3182" s="5" t="str">
        <f>MID(TablaPivotFinal[[#This Row],[Fecha]],1,4)</f>
        <v>2017</v>
      </c>
      <c r="AF3182" s="5" t="str">
        <f>MID(TablaPivotFinal[[#This Row],[Fecha]],5,3)</f>
        <v>Abr</v>
      </c>
      <c r="AG3182" s="7">
        <v>0</v>
      </c>
      <c r="AH3182" s="8">
        <v>0</v>
      </c>
      <c r="AI3182" t="s">
        <v>1109</v>
      </c>
      <c r="AJ3182" t="s">
        <v>879</v>
      </c>
      <c r="AK3182" t="s">
        <v>1237</v>
      </c>
    </row>
    <row r="3183" spans="1:37" x14ac:dyDescent="0.3">
      <c r="A3183" t="str">
        <f t="shared" si="147"/>
        <v>RIONEGRO-DEPARTAMENTO</v>
      </c>
      <c r="B3183" t="str">
        <f t="shared" si="148"/>
        <v>2017Ago</v>
      </c>
      <c r="C3183" t="str">
        <f t="shared" si="149"/>
        <v>7.243267526-73.14940378</v>
      </c>
      <c r="D3183" s="9" t="s">
        <v>591</v>
      </c>
      <c r="E3183" s="6" t="s">
        <v>616</v>
      </c>
      <c r="F3183" s="9" t="s">
        <v>532</v>
      </c>
      <c r="G3183" s="6">
        <v>68</v>
      </c>
      <c r="H3183" s="9" t="s">
        <v>617</v>
      </c>
      <c r="I3183" s="9" t="s">
        <v>593</v>
      </c>
      <c r="J3183" s="9" t="s">
        <v>3</v>
      </c>
      <c r="K3183" s="9" t="s">
        <v>618</v>
      </c>
      <c r="L3183" s="9" t="s">
        <v>595</v>
      </c>
      <c r="M3183" s="6">
        <v>6569259</v>
      </c>
      <c r="N3183" s="6" t="s">
        <v>585</v>
      </c>
      <c r="O3183" s="9" t="s">
        <v>619</v>
      </c>
      <c r="P3183" s="6">
        <v>7200</v>
      </c>
      <c r="Q3183" s="6">
        <v>8200</v>
      </c>
      <c r="R3183" s="6">
        <v>19600</v>
      </c>
      <c r="S3183" s="6">
        <v>26000</v>
      </c>
      <c r="T3183" s="6">
        <v>29800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7.2432675260000003</v>
      </c>
      <c r="AB3183" s="6">
        <v>-73.14940378</v>
      </c>
      <c r="AC3183" s="9" t="s">
        <v>39</v>
      </c>
      <c r="AD3183" s="6">
        <v>0</v>
      </c>
      <c r="AE3183" s="6" t="str">
        <f>MID(TablaPivotFinal[[#This Row],[Fecha]],1,4)</f>
        <v>2017</v>
      </c>
      <c r="AF3183" s="6" t="str">
        <f>MID(TablaPivotFinal[[#This Row],[Fecha]],5,3)</f>
        <v>Ago</v>
      </c>
      <c r="AG3183" s="9">
        <v>0</v>
      </c>
      <c r="AH3183" s="10">
        <v>0</v>
      </c>
      <c r="AI3183" t="s">
        <v>1109</v>
      </c>
      <c r="AJ3183" t="s">
        <v>883</v>
      </c>
      <c r="AK3183" t="s">
        <v>1237</v>
      </c>
    </row>
    <row r="3184" spans="1:37" x14ac:dyDescent="0.3">
      <c r="A3184" t="str">
        <f t="shared" si="147"/>
        <v>RIONEGRO-DEPARTAMENTO</v>
      </c>
      <c r="B3184" t="str">
        <f t="shared" si="148"/>
        <v>2017Dic</v>
      </c>
      <c r="C3184" t="str">
        <f t="shared" si="149"/>
        <v>7.243267526-73.14940378</v>
      </c>
      <c r="D3184" s="7" t="s">
        <v>591</v>
      </c>
      <c r="E3184" s="5" t="s">
        <v>616</v>
      </c>
      <c r="F3184" s="7" t="s">
        <v>532</v>
      </c>
      <c r="G3184" s="5">
        <v>68</v>
      </c>
      <c r="H3184" s="7" t="s">
        <v>617</v>
      </c>
      <c r="I3184" s="7" t="s">
        <v>593</v>
      </c>
      <c r="J3184" s="7" t="s">
        <v>3</v>
      </c>
      <c r="K3184" s="7" t="s">
        <v>618</v>
      </c>
      <c r="L3184" s="7" t="s">
        <v>595</v>
      </c>
      <c r="M3184" s="5">
        <v>6569259</v>
      </c>
      <c r="N3184" s="5" t="s">
        <v>585</v>
      </c>
      <c r="O3184" s="7" t="s">
        <v>619</v>
      </c>
      <c r="P3184" s="5">
        <v>7200</v>
      </c>
      <c r="Q3184" s="5">
        <v>8200</v>
      </c>
      <c r="R3184" s="5">
        <v>19600</v>
      </c>
      <c r="S3184" s="5">
        <v>26000</v>
      </c>
      <c r="T3184" s="5">
        <v>29800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7.2432675260000003</v>
      </c>
      <c r="AB3184" s="5">
        <v>-73.14940378</v>
      </c>
      <c r="AC3184" s="7" t="s">
        <v>41</v>
      </c>
      <c r="AD3184" s="5">
        <v>0</v>
      </c>
      <c r="AE3184" s="5" t="str">
        <f>MID(TablaPivotFinal[[#This Row],[Fecha]],1,4)</f>
        <v>2017</v>
      </c>
      <c r="AF3184" s="5" t="str">
        <f>MID(TablaPivotFinal[[#This Row],[Fecha]],5,3)</f>
        <v>Dic</v>
      </c>
      <c r="AG3184" s="7">
        <v>0</v>
      </c>
      <c r="AH3184" s="8">
        <v>0</v>
      </c>
      <c r="AI3184" t="s">
        <v>1109</v>
      </c>
      <c r="AJ3184" t="s">
        <v>887</v>
      </c>
      <c r="AK3184" t="s">
        <v>1237</v>
      </c>
    </row>
    <row r="3185" spans="1:37" x14ac:dyDescent="0.3">
      <c r="A3185" t="str">
        <f t="shared" si="147"/>
        <v>RIONEGRO-DEPARTAMENTO</v>
      </c>
      <c r="B3185" t="str">
        <f t="shared" si="148"/>
        <v>2017Ene</v>
      </c>
      <c r="C3185" t="str">
        <f t="shared" si="149"/>
        <v>7.243267526-73.14940378</v>
      </c>
      <c r="D3185" s="9" t="s">
        <v>591</v>
      </c>
      <c r="E3185" s="6" t="s">
        <v>616</v>
      </c>
      <c r="F3185" s="9" t="s">
        <v>532</v>
      </c>
      <c r="G3185" s="6">
        <v>68</v>
      </c>
      <c r="H3185" s="9" t="s">
        <v>617</v>
      </c>
      <c r="I3185" s="9" t="s">
        <v>593</v>
      </c>
      <c r="J3185" s="9" t="s">
        <v>3</v>
      </c>
      <c r="K3185" s="9" t="s">
        <v>618</v>
      </c>
      <c r="L3185" s="9" t="s">
        <v>595</v>
      </c>
      <c r="M3185" s="6">
        <v>6569259</v>
      </c>
      <c r="N3185" s="6" t="s">
        <v>585</v>
      </c>
      <c r="O3185" s="9" t="s">
        <v>619</v>
      </c>
      <c r="P3185" s="6">
        <v>7200</v>
      </c>
      <c r="Q3185" s="6">
        <v>8200</v>
      </c>
      <c r="R3185" s="6">
        <v>19600</v>
      </c>
      <c r="S3185" s="6">
        <v>26000</v>
      </c>
      <c r="T3185" s="6">
        <v>29800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7.2432675260000003</v>
      </c>
      <c r="AB3185" s="6">
        <v>-73.14940378</v>
      </c>
      <c r="AC3185" s="9" t="s">
        <v>43</v>
      </c>
      <c r="AD3185" s="6">
        <v>0</v>
      </c>
      <c r="AE3185" s="6" t="str">
        <f>MID(TablaPivotFinal[[#This Row],[Fecha]],1,4)</f>
        <v>2017</v>
      </c>
      <c r="AF3185" s="6" t="str">
        <f>MID(TablaPivotFinal[[#This Row],[Fecha]],5,3)</f>
        <v>Ene</v>
      </c>
      <c r="AG3185" s="9">
        <v>0</v>
      </c>
      <c r="AH3185" s="10">
        <v>0</v>
      </c>
      <c r="AI3185" t="s">
        <v>1109</v>
      </c>
      <c r="AJ3185" t="s">
        <v>876</v>
      </c>
      <c r="AK3185" t="s">
        <v>1237</v>
      </c>
    </row>
    <row r="3186" spans="1:37" x14ac:dyDescent="0.3">
      <c r="A3186" t="str">
        <f t="shared" si="147"/>
        <v>RIONEGRO-DEPARTAMENTO</v>
      </c>
      <c r="B3186" t="str">
        <f t="shared" si="148"/>
        <v>2017Feb</v>
      </c>
      <c r="C3186" t="str">
        <f t="shared" si="149"/>
        <v>7.243267526-73.14940378</v>
      </c>
      <c r="D3186" s="7" t="s">
        <v>591</v>
      </c>
      <c r="E3186" s="5" t="s">
        <v>616</v>
      </c>
      <c r="F3186" s="7" t="s">
        <v>532</v>
      </c>
      <c r="G3186" s="5">
        <v>68</v>
      </c>
      <c r="H3186" s="7" t="s">
        <v>617</v>
      </c>
      <c r="I3186" s="7" t="s">
        <v>593</v>
      </c>
      <c r="J3186" s="7" t="s">
        <v>3</v>
      </c>
      <c r="K3186" s="7" t="s">
        <v>618</v>
      </c>
      <c r="L3186" s="7" t="s">
        <v>595</v>
      </c>
      <c r="M3186" s="5">
        <v>6569259</v>
      </c>
      <c r="N3186" s="5" t="s">
        <v>585</v>
      </c>
      <c r="O3186" s="7" t="s">
        <v>619</v>
      </c>
      <c r="P3186" s="5">
        <v>7200</v>
      </c>
      <c r="Q3186" s="5">
        <v>8200</v>
      </c>
      <c r="R3186" s="5">
        <v>19600</v>
      </c>
      <c r="S3186" s="5">
        <v>26000</v>
      </c>
      <c r="T3186" s="5">
        <v>29800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7.2432675260000003</v>
      </c>
      <c r="AB3186" s="5">
        <v>-73.14940378</v>
      </c>
      <c r="AC3186" s="7" t="s">
        <v>45</v>
      </c>
      <c r="AD3186" s="5">
        <v>0</v>
      </c>
      <c r="AE3186" s="5" t="str">
        <f>MID(TablaPivotFinal[[#This Row],[Fecha]],1,4)</f>
        <v>2017</v>
      </c>
      <c r="AF3186" s="5" t="str">
        <f>MID(TablaPivotFinal[[#This Row],[Fecha]],5,3)</f>
        <v>Feb</v>
      </c>
      <c r="AG3186" s="7">
        <v>0</v>
      </c>
      <c r="AH3186" s="8">
        <v>0</v>
      </c>
      <c r="AI3186" t="s">
        <v>1109</v>
      </c>
      <c r="AJ3186" t="s">
        <v>877</v>
      </c>
      <c r="AK3186" t="s">
        <v>1237</v>
      </c>
    </row>
    <row r="3187" spans="1:37" x14ac:dyDescent="0.3">
      <c r="A3187" t="str">
        <f t="shared" si="147"/>
        <v>RIONEGRO-DEPARTAMENTO</v>
      </c>
      <c r="B3187" t="str">
        <f t="shared" si="148"/>
        <v>2017Jul</v>
      </c>
      <c r="C3187" t="str">
        <f t="shared" si="149"/>
        <v>7.243267526-73.14940378</v>
      </c>
      <c r="D3187" s="9" t="s">
        <v>591</v>
      </c>
      <c r="E3187" s="6" t="s">
        <v>616</v>
      </c>
      <c r="F3187" s="9" t="s">
        <v>532</v>
      </c>
      <c r="G3187" s="6">
        <v>68</v>
      </c>
      <c r="H3187" s="9" t="s">
        <v>617</v>
      </c>
      <c r="I3187" s="9" t="s">
        <v>593</v>
      </c>
      <c r="J3187" s="9" t="s">
        <v>3</v>
      </c>
      <c r="K3187" s="9" t="s">
        <v>618</v>
      </c>
      <c r="L3187" s="9" t="s">
        <v>595</v>
      </c>
      <c r="M3187" s="6">
        <v>6569259</v>
      </c>
      <c r="N3187" s="6" t="s">
        <v>585</v>
      </c>
      <c r="O3187" s="9" t="s">
        <v>619</v>
      </c>
      <c r="P3187" s="6">
        <v>7200</v>
      </c>
      <c r="Q3187" s="6">
        <v>8200</v>
      </c>
      <c r="R3187" s="6">
        <v>19600</v>
      </c>
      <c r="S3187" s="6">
        <v>26000</v>
      </c>
      <c r="T3187" s="6">
        <v>29800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7.2432675260000003</v>
      </c>
      <c r="AB3187" s="6">
        <v>-73.14940378</v>
      </c>
      <c r="AC3187" s="9" t="s">
        <v>47</v>
      </c>
      <c r="AD3187" s="6">
        <v>0</v>
      </c>
      <c r="AE3187" s="6" t="str">
        <f>MID(TablaPivotFinal[[#This Row],[Fecha]],1,4)</f>
        <v>2017</v>
      </c>
      <c r="AF3187" s="6" t="str">
        <f>MID(TablaPivotFinal[[#This Row],[Fecha]],5,3)</f>
        <v>Jul</v>
      </c>
      <c r="AG3187" s="9">
        <v>0</v>
      </c>
      <c r="AH3187" s="10">
        <v>0</v>
      </c>
      <c r="AI3187" t="s">
        <v>1109</v>
      </c>
      <c r="AJ3187" t="s">
        <v>882</v>
      </c>
      <c r="AK3187" t="s">
        <v>1237</v>
      </c>
    </row>
    <row r="3188" spans="1:37" x14ac:dyDescent="0.3">
      <c r="A3188" t="str">
        <f t="shared" si="147"/>
        <v>RIONEGRO-DEPARTAMENTO</v>
      </c>
      <c r="B3188" t="str">
        <f t="shared" si="148"/>
        <v>2017Jun</v>
      </c>
      <c r="C3188" t="str">
        <f t="shared" si="149"/>
        <v>7.243267526-73.14940378</v>
      </c>
      <c r="D3188" s="7" t="s">
        <v>591</v>
      </c>
      <c r="E3188" s="5" t="s">
        <v>616</v>
      </c>
      <c r="F3188" s="7" t="s">
        <v>532</v>
      </c>
      <c r="G3188" s="5">
        <v>68</v>
      </c>
      <c r="H3188" s="7" t="s">
        <v>617</v>
      </c>
      <c r="I3188" s="7" t="s">
        <v>593</v>
      </c>
      <c r="J3188" s="7" t="s">
        <v>3</v>
      </c>
      <c r="K3188" s="7" t="s">
        <v>618</v>
      </c>
      <c r="L3188" s="7" t="s">
        <v>595</v>
      </c>
      <c r="M3188" s="5">
        <v>6569259</v>
      </c>
      <c r="N3188" s="5" t="s">
        <v>585</v>
      </c>
      <c r="O3188" s="7" t="s">
        <v>619</v>
      </c>
      <c r="P3188" s="5">
        <v>7200</v>
      </c>
      <c r="Q3188" s="5">
        <v>8200</v>
      </c>
      <c r="R3188" s="5">
        <v>19600</v>
      </c>
      <c r="S3188" s="5">
        <v>26000</v>
      </c>
      <c r="T3188" s="5">
        <v>29800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7.2432675260000003</v>
      </c>
      <c r="AB3188" s="5">
        <v>-73.14940378</v>
      </c>
      <c r="AC3188" s="7" t="s">
        <v>49</v>
      </c>
      <c r="AD3188" s="5">
        <v>0</v>
      </c>
      <c r="AE3188" s="5" t="str">
        <f>MID(TablaPivotFinal[[#This Row],[Fecha]],1,4)</f>
        <v>2017</v>
      </c>
      <c r="AF3188" s="5" t="str">
        <f>MID(TablaPivotFinal[[#This Row],[Fecha]],5,3)</f>
        <v>Jun</v>
      </c>
      <c r="AG3188" s="7">
        <v>0</v>
      </c>
      <c r="AH3188" s="8">
        <v>0</v>
      </c>
      <c r="AI3188" t="s">
        <v>1109</v>
      </c>
      <c r="AJ3188" t="s">
        <v>881</v>
      </c>
      <c r="AK3188" t="s">
        <v>1237</v>
      </c>
    </row>
    <row r="3189" spans="1:37" x14ac:dyDescent="0.3">
      <c r="A3189" t="str">
        <f t="shared" si="147"/>
        <v>RIONEGRO-DEPARTAMENTO</v>
      </c>
      <c r="B3189" t="str">
        <f t="shared" si="148"/>
        <v>2017Mar</v>
      </c>
      <c r="C3189" t="str">
        <f t="shared" si="149"/>
        <v>7.243267526-73.14940378</v>
      </c>
      <c r="D3189" s="9" t="s">
        <v>591</v>
      </c>
      <c r="E3189" s="6" t="s">
        <v>616</v>
      </c>
      <c r="F3189" s="9" t="s">
        <v>532</v>
      </c>
      <c r="G3189" s="6">
        <v>68</v>
      </c>
      <c r="H3189" s="9" t="s">
        <v>617</v>
      </c>
      <c r="I3189" s="9" t="s">
        <v>593</v>
      </c>
      <c r="J3189" s="9" t="s">
        <v>3</v>
      </c>
      <c r="K3189" s="9" t="s">
        <v>618</v>
      </c>
      <c r="L3189" s="9" t="s">
        <v>595</v>
      </c>
      <c r="M3189" s="6">
        <v>6569259</v>
      </c>
      <c r="N3189" s="6" t="s">
        <v>585</v>
      </c>
      <c r="O3189" s="9" t="s">
        <v>619</v>
      </c>
      <c r="P3189" s="6">
        <v>7200</v>
      </c>
      <c r="Q3189" s="6">
        <v>8200</v>
      </c>
      <c r="R3189" s="6">
        <v>19600</v>
      </c>
      <c r="S3189" s="6">
        <v>26000</v>
      </c>
      <c r="T3189" s="6">
        <v>29800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7.2432675260000003</v>
      </c>
      <c r="AB3189" s="6">
        <v>-73.14940378</v>
      </c>
      <c r="AC3189" s="9" t="s">
        <v>51</v>
      </c>
      <c r="AD3189" s="6">
        <v>0</v>
      </c>
      <c r="AE3189" s="6" t="str">
        <f>MID(TablaPivotFinal[[#This Row],[Fecha]],1,4)</f>
        <v>2017</v>
      </c>
      <c r="AF3189" s="6" t="str">
        <f>MID(TablaPivotFinal[[#This Row],[Fecha]],5,3)</f>
        <v>Mar</v>
      </c>
      <c r="AG3189" s="9">
        <v>0</v>
      </c>
      <c r="AH3189" s="10">
        <v>0</v>
      </c>
      <c r="AI3189" t="s">
        <v>1109</v>
      </c>
      <c r="AJ3189" t="s">
        <v>878</v>
      </c>
      <c r="AK3189" t="s">
        <v>1237</v>
      </c>
    </row>
    <row r="3190" spans="1:37" x14ac:dyDescent="0.3">
      <c r="A3190" t="str">
        <f t="shared" si="147"/>
        <v>RIONEGRO-DEPARTAMENTO</v>
      </c>
      <c r="B3190" t="str">
        <f t="shared" si="148"/>
        <v>2017May</v>
      </c>
      <c r="C3190" t="str">
        <f t="shared" si="149"/>
        <v>7.243267526-73.14940378</v>
      </c>
      <c r="D3190" s="7" t="s">
        <v>591</v>
      </c>
      <c r="E3190" s="5" t="s">
        <v>616</v>
      </c>
      <c r="F3190" s="7" t="s">
        <v>532</v>
      </c>
      <c r="G3190" s="5">
        <v>68</v>
      </c>
      <c r="H3190" s="7" t="s">
        <v>617</v>
      </c>
      <c r="I3190" s="7" t="s">
        <v>593</v>
      </c>
      <c r="J3190" s="7" t="s">
        <v>3</v>
      </c>
      <c r="K3190" s="7" t="s">
        <v>618</v>
      </c>
      <c r="L3190" s="7" t="s">
        <v>595</v>
      </c>
      <c r="M3190" s="5">
        <v>6569259</v>
      </c>
      <c r="N3190" s="5" t="s">
        <v>585</v>
      </c>
      <c r="O3190" s="7" t="s">
        <v>619</v>
      </c>
      <c r="P3190" s="5">
        <v>7200</v>
      </c>
      <c r="Q3190" s="5">
        <v>8200</v>
      </c>
      <c r="R3190" s="5">
        <v>19600</v>
      </c>
      <c r="S3190" s="5">
        <v>26000</v>
      </c>
      <c r="T3190" s="5">
        <v>29800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7.2432675260000003</v>
      </c>
      <c r="AB3190" s="5">
        <v>-73.14940378</v>
      </c>
      <c r="AC3190" s="7" t="s">
        <v>53</v>
      </c>
      <c r="AD3190" s="5">
        <v>0</v>
      </c>
      <c r="AE3190" s="5" t="str">
        <f>MID(TablaPivotFinal[[#This Row],[Fecha]],1,4)</f>
        <v>2017</v>
      </c>
      <c r="AF3190" s="5" t="str">
        <f>MID(TablaPivotFinal[[#This Row],[Fecha]],5,3)</f>
        <v>May</v>
      </c>
      <c r="AG3190" s="7">
        <v>0</v>
      </c>
      <c r="AH3190" s="8">
        <v>0</v>
      </c>
      <c r="AI3190" t="s">
        <v>1109</v>
      </c>
      <c r="AJ3190" t="s">
        <v>880</v>
      </c>
      <c r="AK3190" t="s">
        <v>1237</v>
      </c>
    </row>
    <row r="3191" spans="1:37" x14ac:dyDescent="0.3">
      <c r="A3191" t="str">
        <f t="shared" si="147"/>
        <v>RIONEGRO-DEPARTAMENTO</v>
      </c>
      <c r="B3191" t="str">
        <f t="shared" si="148"/>
        <v>2017Nov</v>
      </c>
      <c r="C3191" t="str">
        <f t="shared" si="149"/>
        <v>7.243267526-73.14940378</v>
      </c>
      <c r="D3191" s="9" t="s">
        <v>591</v>
      </c>
      <c r="E3191" s="6" t="s">
        <v>616</v>
      </c>
      <c r="F3191" s="9" t="s">
        <v>532</v>
      </c>
      <c r="G3191" s="6">
        <v>68</v>
      </c>
      <c r="H3191" s="9" t="s">
        <v>617</v>
      </c>
      <c r="I3191" s="9" t="s">
        <v>593</v>
      </c>
      <c r="J3191" s="9" t="s">
        <v>3</v>
      </c>
      <c r="K3191" s="9" t="s">
        <v>618</v>
      </c>
      <c r="L3191" s="9" t="s">
        <v>595</v>
      </c>
      <c r="M3191" s="6">
        <v>6569259</v>
      </c>
      <c r="N3191" s="6" t="s">
        <v>585</v>
      </c>
      <c r="O3191" s="9" t="s">
        <v>619</v>
      </c>
      <c r="P3191" s="6">
        <v>7200</v>
      </c>
      <c r="Q3191" s="6">
        <v>8200</v>
      </c>
      <c r="R3191" s="6">
        <v>19600</v>
      </c>
      <c r="S3191" s="6">
        <v>26000</v>
      </c>
      <c r="T3191" s="6">
        <v>29800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7.2432675260000003</v>
      </c>
      <c r="AB3191" s="6">
        <v>-73.14940378</v>
      </c>
      <c r="AC3191" s="9" t="s">
        <v>55</v>
      </c>
      <c r="AD3191" s="6">
        <v>0</v>
      </c>
      <c r="AE3191" s="6" t="str">
        <f>MID(TablaPivotFinal[[#This Row],[Fecha]],1,4)</f>
        <v>2017</v>
      </c>
      <c r="AF3191" s="6" t="str">
        <f>MID(TablaPivotFinal[[#This Row],[Fecha]],5,3)</f>
        <v>Nov</v>
      </c>
      <c r="AG3191" s="9">
        <v>0</v>
      </c>
      <c r="AH3191" s="10">
        <v>0</v>
      </c>
      <c r="AI3191" t="s">
        <v>1109</v>
      </c>
      <c r="AJ3191" t="s">
        <v>886</v>
      </c>
      <c r="AK3191" t="s">
        <v>1237</v>
      </c>
    </row>
    <row r="3192" spans="1:37" x14ac:dyDescent="0.3">
      <c r="A3192" t="str">
        <f t="shared" si="147"/>
        <v>RIONEGRO-DEPARTAMENTO</v>
      </c>
      <c r="B3192" t="str">
        <f t="shared" si="148"/>
        <v>2017Oct</v>
      </c>
      <c r="C3192" t="str">
        <f t="shared" si="149"/>
        <v>7.243267526-73.14940378</v>
      </c>
      <c r="D3192" s="7" t="s">
        <v>591</v>
      </c>
      <c r="E3192" s="5" t="s">
        <v>616</v>
      </c>
      <c r="F3192" s="7" t="s">
        <v>532</v>
      </c>
      <c r="G3192" s="5">
        <v>68</v>
      </c>
      <c r="H3192" s="7" t="s">
        <v>617</v>
      </c>
      <c r="I3192" s="7" t="s">
        <v>593</v>
      </c>
      <c r="J3192" s="7" t="s">
        <v>3</v>
      </c>
      <c r="K3192" s="7" t="s">
        <v>618</v>
      </c>
      <c r="L3192" s="7" t="s">
        <v>595</v>
      </c>
      <c r="M3192" s="5">
        <v>6569259</v>
      </c>
      <c r="N3192" s="5" t="s">
        <v>585</v>
      </c>
      <c r="O3192" s="7" t="s">
        <v>619</v>
      </c>
      <c r="P3192" s="5">
        <v>7200</v>
      </c>
      <c r="Q3192" s="5">
        <v>8200</v>
      </c>
      <c r="R3192" s="5">
        <v>19600</v>
      </c>
      <c r="S3192" s="5">
        <v>26000</v>
      </c>
      <c r="T3192" s="5">
        <v>29800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7.2432675260000003</v>
      </c>
      <c r="AB3192" s="5">
        <v>-73.14940378</v>
      </c>
      <c r="AC3192" s="7" t="s">
        <v>57</v>
      </c>
      <c r="AD3192" s="5">
        <v>0</v>
      </c>
      <c r="AE3192" s="5" t="str">
        <f>MID(TablaPivotFinal[[#This Row],[Fecha]],1,4)</f>
        <v>2017</v>
      </c>
      <c r="AF3192" s="5" t="str">
        <f>MID(TablaPivotFinal[[#This Row],[Fecha]],5,3)</f>
        <v>Oct</v>
      </c>
      <c r="AG3192" s="7">
        <v>0</v>
      </c>
      <c r="AH3192" s="8">
        <v>0</v>
      </c>
      <c r="AI3192" t="s">
        <v>1109</v>
      </c>
      <c r="AJ3192" t="s">
        <v>885</v>
      </c>
      <c r="AK3192" t="s">
        <v>1237</v>
      </c>
    </row>
    <row r="3193" spans="1:37" x14ac:dyDescent="0.3">
      <c r="A3193" t="str">
        <f t="shared" si="147"/>
        <v>RIONEGRO-DEPARTAMENTO</v>
      </c>
      <c r="B3193" t="str">
        <f t="shared" si="148"/>
        <v>2017Sep</v>
      </c>
      <c r="C3193" t="str">
        <f t="shared" si="149"/>
        <v>7.243267526-73.14940378</v>
      </c>
      <c r="D3193" s="9" t="s">
        <v>591</v>
      </c>
      <c r="E3193" s="6" t="s">
        <v>616</v>
      </c>
      <c r="F3193" s="9" t="s">
        <v>532</v>
      </c>
      <c r="G3193" s="6">
        <v>68</v>
      </c>
      <c r="H3193" s="9" t="s">
        <v>617</v>
      </c>
      <c r="I3193" s="9" t="s">
        <v>593</v>
      </c>
      <c r="J3193" s="9" t="s">
        <v>3</v>
      </c>
      <c r="K3193" s="9" t="s">
        <v>618</v>
      </c>
      <c r="L3193" s="9" t="s">
        <v>595</v>
      </c>
      <c r="M3193" s="6">
        <v>6569259</v>
      </c>
      <c r="N3193" s="6" t="s">
        <v>585</v>
      </c>
      <c r="O3193" s="9" t="s">
        <v>619</v>
      </c>
      <c r="P3193" s="6">
        <v>7200</v>
      </c>
      <c r="Q3193" s="6">
        <v>8200</v>
      </c>
      <c r="R3193" s="6">
        <v>19600</v>
      </c>
      <c r="S3193" s="6">
        <v>26000</v>
      </c>
      <c r="T3193" s="6">
        <v>29800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7.2432675260000003</v>
      </c>
      <c r="AB3193" s="6">
        <v>-73.14940378</v>
      </c>
      <c r="AC3193" s="9" t="s">
        <v>59</v>
      </c>
      <c r="AD3193" s="6">
        <v>0</v>
      </c>
      <c r="AE3193" s="6" t="str">
        <f>MID(TablaPivotFinal[[#This Row],[Fecha]],1,4)</f>
        <v>2017</v>
      </c>
      <c r="AF3193" s="6" t="str">
        <f>MID(TablaPivotFinal[[#This Row],[Fecha]],5,3)</f>
        <v>Sep</v>
      </c>
      <c r="AG3193" s="9">
        <v>0</v>
      </c>
      <c r="AH3193" s="10">
        <v>0</v>
      </c>
      <c r="AI3193" t="s">
        <v>1109</v>
      </c>
      <c r="AJ3193" t="s">
        <v>884</v>
      </c>
      <c r="AK3193" t="s">
        <v>1237</v>
      </c>
    </row>
    <row r="3194" spans="1:37" x14ac:dyDescent="0.3">
      <c r="A3194" t="str">
        <f t="shared" si="147"/>
        <v>RIONEGRO-DEPARTAMENTO</v>
      </c>
      <c r="B3194" t="str">
        <f t="shared" si="148"/>
        <v>2018Abr</v>
      </c>
      <c r="C3194" t="str">
        <f t="shared" si="149"/>
        <v>7.243267526-73.14940378</v>
      </c>
      <c r="D3194" s="7" t="s">
        <v>591</v>
      </c>
      <c r="E3194" s="5" t="s">
        <v>616</v>
      </c>
      <c r="F3194" s="7" t="s">
        <v>532</v>
      </c>
      <c r="G3194" s="5">
        <v>68</v>
      </c>
      <c r="H3194" s="7" t="s">
        <v>617</v>
      </c>
      <c r="I3194" s="7" t="s">
        <v>593</v>
      </c>
      <c r="J3194" s="7" t="s">
        <v>3</v>
      </c>
      <c r="K3194" s="7" t="s">
        <v>618</v>
      </c>
      <c r="L3194" s="7" t="s">
        <v>595</v>
      </c>
      <c r="M3194" s="5">
        <v>6569259</v>
      </c>
      <c r="N3194" s="5" t="s">
        <v>585</v>
      </c>
      <c r="O3194" s="7" t="s">
        <v>619</v>
      </c>
      <c r="P3194" s="5">
        <v>7200</v>
      </c>
      <c r="Q3194" s="5">
        <v>8200</v>
      </c>
      <c r="R3194" s="5">
        <v>19600</v>
      </c>
      <c r="S3194" s="5">
        <v>26000</v>
      </c>
      <c r="T3194" s="5">
        <v>29800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7.2432675260000003</v>
      </c>
      <c r="AB3194" s="5">
        <v>-73.14940378</v>
      </c>
      <c r="AC3194" s="7" t="s">
        <v>61</v>
      </c>
      <c r="AD3194" s="5">
        <v>0</v>
      </c>
      <c r="AE3194" s="5" t="str">
        <f>MID(TablaPivotFinal[[#This Row],[Fecha]],1,4)</f>
        <v>2018</v>
      </c>
      <c r="AF3194" s="5" t="str">
        <f>MID(TablaPivotFinal[[#This Row],[Fecha]],5,3)</f>
        <v>Abr</v>
      </c>
      <c r="AG3194" s="7">
        <v>0</v>
      </c>
      <c r="AH3194" s="8">
        <v>0</v>
      </c>
      <c r="AI3194" t="s">
        <v>1109</v>
      </c>
      <c r="AJ3194" t="s">
        <v>891</v>
      </c>
      <c r="AK3194" t="s">
        <v>1237</v>
      </c>
    </row>
    <row r="3195" spans="1:37" x14ac:dyDescent="0.3">
      <c r="A3195" t="str">
        <f t="shared" si="147"/>
        <v>RIONEGRO-DEPARTAMENTO</v>
      </c>
      <c r="B3195" t="str">
        <f t="shared" si="148"/>
        <v>2018Ago</v>
      </c>
      <c r="C3195" t="str">
        <f t="shared" si="149"/>
        <v>7.243267526-73.14940378</v>
      </c>
      <c r="D3195" s="9" t="s">
        <v>591</v>
      </c>
      <c r="E3195" s="6" t="s">
        <v>616</v>
      </c>
      <c r="F3195" s="9" t="s">
        <v>532</v>
      </c>
      <c r="G3195" s="6">
        <v>68</v>
      </c>
      <c r="H3195" s="9" t="s">
        <v>617</v>
      </c>
      <c r="I3195" s="9" t="s">
        <v>593</v>
      </c>
      <c r="J3195" s="9" t="s">
        <v>3</v>
      </c>
      <c r="K3195" s="9" t="s">
        <v>618</v>
      </c>
      <c r="L3195" s="9" t="s">
        <v>595</v>
      </c>
      <c r="M3195" s="6">
        <v>6569259</v>
      </c>
      <c r="N3195" s="6" t="s">
        <v>585</v>
      </c>
      <c r="O3195" s="9" t="s">
        <v>619</v>
      </c>
      <c r="P3195" s="6">
        <v>7200</v>
      </c>
      <c r="Q3195" s="6">
        <v>8200</v>
      </c>
      <c r="R3195" s="6">
        <v>19600</v>
      </c>
      <c r="S3195" s="6">
        <v>26000</v>
      </c>
      <c r="T3195" s="6">
        <v>29800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7.2432675260000003</v>
      </c>
      <c r="AB3195" s="6">
        <v>-73.14940378</v>
      </c>
      <c r="AC3195" s="9" t="s">
        <v>63</v>
      </c>
      <c r="AD3195" s="6">
        <v>0</v>
      </c>
      <c r="AE3195" s="6" t="str">
        <f>MID(TablaPivotFinal[[#This Row],[Fecha]],1,4)</f>
        <v>2018</v>
      </c>
      <c r="AF3195" s="6" t="str">
        <f>MID(TablaPivotFinal[[#This Row],[Fecha]],5,3)</f>
        <v>Ago</v>
      </c>
      <c r="AG3195" s="9">
        <v>0</v>
      </c>
      <c r="AH3195" s="10">
        <v>0</v>
      </c>
      <c r="AI3195" t="s">
        <v>1109</v>
      </c>
      <c r="AJ3195" t="s">
        <v>895</v>
      </c>
      <c r="AK3195" t="s">
        <v>1237</v>
      </c>
    </row>
    <row r="3196" spans="1:37" x14ac:dyDescent="0.3">
      <c r="A3196" t="str">
        <f t="shared" si="147"/>
        <v>RIONEGRO-DEPARTAMENTO</v>
      </c>
      <c r="B3196" t="str">
        <f t="shared" si="148"/>
        <v>2018Dic</v>
      </c>
      <c r="C3196" t="str">
        <f t="shared" si="149"/>
        <v>7.243267526-73.14940378</v>
      </c>
      <c r="D3196" s="7" t="s">
        <v>591</v>
      </c>
      <c r="E3196" s="5" t="s">
        <v>616</v>
      </c>
      <c r="F3196" s="7" t="s">
        <v>532</v>
      </c>
      <c r="G3196" s="5">
        <v>68</v>
      </c>
      <c r="H3196" s="7" t="s">
        <v>617</v>
      </c>
      <c r="I3196" s="7" t="s">
        <v>593</v>
      </c>
      <c r="J3196" s="7" t="s">
        <v>3</v>
      </c>
      <c r="K3196" s="7" t="s">
        <v>618</v>
      </c>
      <c r="L3196" s="7" t="s">
        <v>595</v>
      </c>
      <c r="M3196" s="5">
        <v>6569259</v>
      </c>
      <c r="N3196" s="5" t="s">
        <v>585</v>
      </c>
      <c r="O3196" s="7" t="s">
        <v>619</v>
      </c>
      <c r="P3196" s="5">
        <v>7200</v>
      </c>
      <c r="Q3196" s="5">
        <v>8200</v>
      </c>
      <c r="R3196" s="5">
        <v>19600</v>
      </c>
      <c r="S3196" s="5">
        <v>26000</v>
      </c>
      <c r="T3196" s="5">
        <v>29800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7.2432675260000003</v>
      </c>
      <c r="AB3196" s="5">
        <v>-73.14940378</v>
      </c>
      <c r="AC3196" s="7" t="s">
        <v>65</v>
      </c>
      <c r="AD3196" s="5">
        <v>0</v>
      </c>
      <c r="AE3196" s="5" t="str">
        <f>MID(TablaPivotFinal[[#This Row],[Fecha]],1,4)</f>
        <v>2018</v>
      </c>
      <c r="AF3196" s="5" t="str">
        <f>MID(TablaPivotFinal[[#This Row],[Fecha]],5,3)</f>
        <v>Dic</v>
      </c>
      <c r="AG3196" s="7">
        <v>0</v>
      </c>
      <c r="AH3196" s="8">
        <v>0</v>
      </c>
      <c r="AI3196" t="s">
        <v>1109</v>
      </c>
      <c r="AJ3196" t="s">
        <v>899</v>
      </c>
      <c r="AK3196" t="s">
        <v>1237</v>
      </c>
    </row>
    <row r="3197" spans="1:37" x14ac:dyDescent="0.3">
      <c r="A3197" t="str">
        <f t="shared" si="147"/>
        <v>RIONEGRO-DEPARTAMENTO</v>
      </c>
      <c r="B3197" t="str">
        <f t="shared" si="148"/>
        <v>2018Ene</v>
      </c>
      <c r="C3197" t="str">
        <f t="shared" si="149"/>
        <v>7.243267526-73.14940378</v>
      </c>
      <c r="D3197" s="9" t="s">
        <v>591</v>
      </c>
      <c r="E3197" s="6" t="s">
        <v>616</v>
      </c>
      <c r="F3197" s="9" t="s">
        <v>532</v>
      </c>
      <c r="G3197" s="6">
        <v>68</v>
      </c>
      <c r="H3197" s="9" t="s">
        <v>617</v>
      </c>
      <c r="I3197" s="9" t="s">
        <v>593</v>
      </c>
      <c r="J3197" s="9" t="s">
        <v>3</v>
      </c>
      <c r="K3197" s="9" t="s">
        <v>618</v>
      </c>
      <c r="L3197" s="9" t="s">
        <v>595</v>
      </c>
      <c r="M3197" s="6">
        <v>6569259</v>
      </c>
      <c r="N3197" s="6" t="s">
        <v>585</v>
      </c>
      <c r="O3197" s="9" t="s">
        <v>619</v>
      </c>
      <c r="P3197" s="6">
        <v>7200</v>
      </c>
      <c r="Q3197" s="6">
        <v>8200</v>
      </c>
      <c r="R3197" s="6">
        <v>19600</v>
      </c>
      <c r="S3197" s="6">
        <v>26000</v>
      </c>
      <c r="T3197" s="6">
        <v>29800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7.2432675260000003</v>
      </c>
      <c r="AB3197" s="6">
        <v>-73.14940378</v>
      </c>
      <c r="AC3197" s="9" t="s">
        <v>67</v>
      </c>
      <c r="AD3197" s="6">
        <v>0</v>
      </c>
      <c r="AE3197" s="6" t="str">
        <f>MID(TablaPivotFinal[[#This Row],[Fecha]],1,4)</f>
        <v>2018</v>
      </c>
      <c r="AF3197" s="6" t="str">
        <f>MID(TablaPivotFinal[[#This Row],[Fecha]],5,3)</f>
        <v>Ene</v>
      </c>
      <c r="AG3197" s="9">
        <v>0</v>
      </c>
      <c r="AH3197" s="10">
        <v>0</v>
      </c>
      <c r="AI3197" t="s">
        <v>1109</v>
      </c>
      <c r="AJ3197" t="s">
        <v>888</v>
      </c>
      <c r="AK3197" t="s">
        <v>1237</v>
      </c>
    </row>
    <row r="3198" spans="1:37" x14ac:dyDescent="0.3">
      <c r="A3198" t="str">
        <f t="shared" si="147"/>
        <v>RIONEGRO-DEPARTAMENTO</v>
      </c>
      <c r="B3198" t="str">
        <f t="shared" si="148"/>
        <v>2018Feb</v>
      </c>
      <c r="C3198" t="str">
        <f t="shared" si="149"/>
        <v>7.243267526-73.14940378</v>
      </c>
      <c r="D3198" s="7" t="s">
        <v>591</v>
      </c>
      <c r="E3198" s="5" t="s">
        <v>616</v>
      </c>
      <c r="F3198" s="7" t="s">
        <v>532</v>
      </c>
      <c r="G3198" s="5">
        <v>68</v>
      </c>
      <c r="H3198" s="7" t="s">
        <v>617</v>
      </c>
      <c r="I3198" s="7" t="s">
        <v>593</v>
      </c>
      <c r="J3198" s="7" t="s">
        <v>3</v>
      </c>
      <c r="K3198" s="7" t="s">
        <v>618</v>
      </c>
      <c r="L3198" s="7" t="s">
        <v>595</v>
      </c>
      <c r="M3198" s="5">
        <v>6569259</v>
      </c>
      <c r="N3198" s="5" t="s">
        <v>585</v>
      </c>
      <c r="O3198" s="7" t="s">
        <v>619</v>
      </c>
      <c r="P3198" s="5">
        <v>7200</v>
      </c>
      <c r="Q3198" s="5">
        <v>8200</v>
      </c>
      <c r="R3198" s="5">
        <v>19600</v>
      </c>
      <c r="S3198" s="5">
        <v>26000</v>
      </c>
      <c r="T3198" s="5">
        <v>29800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7.2432675260000003</v>
      </c>
      <c r="AB3198" s="5">
        <v>-73.14940378</v>
      </c>
      <c r="AC3198" s="7" t="s">
        <v>69</v>
      </c>
      <c r="AD3198" s="5">
        <v>0</v>
      </c>
      <c r="AE3198" s="5" t="str">
        <f>MID(TablaPivotFinal[[#This Row],[Fecha]],1,4)</f>
        <v>2018</v>
      </c>
      <c r="AF3198" s="5" t="str">
        <f>MID(TablaPivotFinal[[#This Row],[Fecha]],5,3)</f>
        <v>Feb</v>
      </c>
      <c r="AG3198" s="7">
        <v>0</v>
      </c>
      <c r="AH3198" s="8">
        <v>0</v>
      </c>
      <c r="AI3198" t="s">
        <v>1109</v>
      </c>
      <c r="AJ3198" t="s">
        <v>889</v>
      </c>
      <c r="AK3198" t="s">
        <v>1237</v>
      </c>
    </row>
    <row r="3199" spans="1:37" x14ac:dyDescent="0.3">
      <c r="A3199" t="str">
        <f t="shared" si="147"/>
        <v>RIONEGRO-DEPARTAMENTO</v>
      </c>
      <c r="B3199" t="str">
        <f t="shared" si="148"/>
        <v>2018Jul</v>
      </c>
      <c r="C3199" t="str">
        <f t="shared" si="149"/>
        <v>7.243267526-73.14940378</v>
      </c>
      <c r="D3199" s="9" t="s">
        <v>591</v>
      </c>
      <c r="E3199" s="6" t="s">
        <v>616</v>
      </c>
      <c r="F3199" s="9" t="s">
        <v>532</v>
      </c>
      <c r="G3199" s="6">
        <v>68</v>
      </c>
      <c r="H3199" s="9" t="s">
        <v>617</v>
      </c>
      <c r="I3199" s="9" t="s">
        <v>593</v>
      </c>
      <c r="J3199" s="9" t="s">
        <v>3</v>
      </c>
      <c r="K3199" s="9" t="s">
        <v>618</v>
      </c>
      <c r="L3199" s="9" t="s">
        <v>595</v>
      </c>
      <c r="M3199" s="6">
        <v>6569259</v>
      </c>
      <c r="N3199" s="6" t="s">
        <v>585</v>
      </c>
      <c r="O3199" s="9" t="s">
        <v>619</v>
      </c>
      <c r="P3199" s="6">
        <v>7200</v>
      </c>
      <c r="Q3199" s="6">
        <v>8200</v>
      </c>
      <c r="R3199" s="6">
        <v>19600</v>
      </c>
      <c r="S3199" s="6">
        <v>26000</v>
      </c>
      <c r="T3199" s="6">
        <v>29800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7.2432675260000003</v>
      </c>
      <c r="AB3199" s="6">
        <v>-73.14940378</v>
      </c>
      <c r="AC3199" s="9" t="s">
        <v>71</v>
      </c>
      <c r="AD3199" s="6">
        <v>0</v>
      </c>
      <c r="AE3199" s="6" t="str">
        <f>MID(TablaPivotFinal[[#This Row],[Fecha]],1,4)</f>
        <v>2018</v>
      </c>
      <c r="AF3199" s="6" t="str">
        <f>MID(TablaPivotFinal[[#This Row],[Fecha]],5,3)</f>
        <v>Jul</v>
      </c>
      <c r="AG3199" s="9">
        <v>0</v>
      </c>
      <c r="AH3199" s="10">
        <v>0</v>
      </c>
      <c r="AI3199" t="s">
        <v>1109</v>
      </c>
      <c r="AJ3199" t="s">
        <v>894</v>
      </c>
      <c r="AK3199" t="s">
        <v>1237</v>
      </c>
    </row>
    <row r="3200" spans="1:37" x14ac:dyDescent="0.3">
      <c r="A3200" t="str">
        <f t="shared" si="147"/>
        <v>RIONEGRO-DEPARTAMENTO</v>
      </c>
      <c r="B3200" t="str">
        <f t="shared" si="148"/>
        <v>2018Jun</v>
      </c>
      <c r="C3200" t="str">
        <f t="shared" si="149"/>
        <v>7.243267526-73.14940378</v>
      </c>
      <c r="D3200" s="7" t="s">
        <v>591</v>
      </c>
      <c r="E3200" s="5" t="s">
        <v>616</v>
      </c>
      <c r="F3200" s="7" t="s">
        <v>532</v>
      </c>
      <c r="G3200" s="5">
        <v>68</v>
      </c>
      <c r="H3200" s="7" t="s">
        <v>617</v>
      </c>
      <c r="I3200" s="7" t="s">
        <v>593</v>
      </c>
      <c r="J3200" s="7" t="s">
        <v>3</v>
      </c>
      <c r="K3200" s="7" t="s">
        <v>618</v>
      </c>
      <c r="L3200" s="7" t="s">
        <v>595</v>
      </c>
      <c r="M3200" s="5">
        <v>6569259</v>
      </c>
      <c r="N3200" s="5" t="s">
        <v>585</v>
      </c>
      <c r="O3200" s="7" t="s">
        <v>619</v>
      </c>
      <c r="P3200" s="5">
        <v>7200</v>
      </c>
      <c r="Q3200" s="5">
        <v>8200</v>
      </c>
      <c r="R3200" s="5">
        <v>19600</v>
      </c>
      <c r="S3200" s="5">
        <v>26000</v>
      </c>
      <c r="T3200" s="5">
        <v>29800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7.2432675260000003</v>
      </c>
      <c r="AB3200" s="5">
        <v>-73.14940378</v>
      </c>
      <c r="AC3200" s="7" t="s">
        <v>73</v>
      </c>
      <c r="AD3200" s="5">
        <v>0</v>
      </c>
      <c r="AE3200" s="5" t="str">
        <f>MID(TablaPivotFinal[[#This Row],[Fecha]],1,4)</f>
        <v>2018</v>
      </c>
      <c r="AF3200" s="5" t="str">
        <f>MID(TablaPivotFinal[[#This Row],[Fecha]],5,3)</f>
        <v>Jun</v>
      </c>
      <c r="AG3200" s="7">
        <v>0</v>
      </c>
      <c r="AH3200" s="8">
        <v>0</v>
      </c>
      <c r="AI3200" t="s">
        <v>1109</v>
      </c>
      <c r="AJ3200" t="s">
        <v>893</v>
      </c>
      <c r="AK3200" t="s">
        <v>1237</v>
      </c>
    </row>
    <row r="3201" spans="1:37" x14ac:dyDescent="0.3">
      <c r="A3201" t="str">
        <f t="shared" si="147"/>
        <v>RIONEGRO-DEPARTAMENTO</v>
      </c>
      <c r="B3201" t="str">
        <f t="shared" si="148"/>
        <v>2018Mar</v>
      </c>
      <c r="C3201" t="str">
        <f t="shared" si="149"/>
        <v>7.243267526-73.14940378</v>
      </c>
      <c r="D3201" s="9" t="s">
        <v>591</v>
      </c>
      <c r="E3201" s="6" t="s">
        <v>616</v>
      </c>
      <c r="F3201" s="9" t="s">
        <v>532</v>
      </c>
      <c r="G3201" s="6">
        <v>68</v>
      </c>
      <c r="H3201" s="9" t="s">
        <v>617</v>
      </c>
      <c r="I3201" s="9" t="s">
        <v>593</v>
      </c>
      <c r="J3201" s="9" t="s">
        <v>3</v>
      </c>
      <c r="K3201" s="9" t="s">
        <v>618</v>
      </c>
      <c r="L3201" s="9" t="s">
        <v>595</v>
      </c>
      <c r="M3201" s="6">
        <v>6569259</v>
      </c>
      <c r="N3201" s="6" t="s">
        <v>585</v>
      </c>
      <c r="O3201" s="9" t="s">
        <v>619</v>
      </c>
      <c r="P3201" s="6">
        <v>7200</v>
      </c>
      <c r="Q3201" s="6">
        <v>8200</v>
      </c>
      <c r="R3201" s="6">
        <v>19600</v>
      </c>
      <c r="S3201" s="6">
        <v>26000</v>
      </c>
      <c r="T3201" s="6">
        <v>29800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7.2432675260000003</v>
      </c>
      <c r="AB3201" s="6">
        <v>-73.14940378</v>
      </c>
      <c r="AC3201" s="9" t="s">
        <v>75</v>
      </c>
      <c r="AD3201" s="6">
        <v>0</v>
      </c>
      <c r="AE3201" s="6" t="str">
        <f>MID(TablaPivotFinal[[#This Row],[Fecha]],1,4)</f>
        <v>2018</v>
      </c>
      <c r="AF3201" s="6" t="str">
        <f>MID(TablaPivotFinal[[#This Row],[Fecha]],5,3)</f>
        <v>Mar</v>
      </c>
      <c r="AG3201" s="9">
        <v>0</v>
      </c>
      <c r="AH3201" s="10">
        <v>0</v>
      </c>
      <c r="AI3201" t="s">
        <v>1109</v>
      </c>
      <c r="AJ3201" t="s">
        <v>890</v>
      </c>
      <c r="AK3201" t="s">
        <v>1237</v>
      </c>
    </row>
    <row r="3202" spans="1:37" x14ac:dyDescent="0.3">
      <c r="A3202" t="str">
        <f t="shared" ref="A3202:A3265" si="150">_xlfn.CONCAT(H3202,"-",D3202)</f>
        <v>RIONEGRO-DEPARTAMENTO</v>
      </c>
      <c r="B3202" t="str">
        <f t="shared" si="148"/>
        <v>2018May</v>
      </c>
      <c r="C3202" t="str">
        <f t="shared" si="149"/>
        <v>7.243267526-73.14940378</v>
      </c>
      <c r="D3202" s="7" t="s">
        <v>591</v>
      </c>
      <c r="E3202" s="5" t="s">
        <v>616</v>
      </c>
      <c r="F3202" s="7" t="s">
        <v>532</v>
      </c>
      <c r="G3202" s="5">
        <v>68</v>
      </c>
      <c r="H3202" s="7" t="s">
        <v>617</v>
      </c>
      <c r="I3202" s="7" t="s">
        <v>593</v>
      </c>
      <c r="J3202" s="7" t="s">
        <v>3</v>
      </c>
      <c r="K3202" s="7" t="s">
        <v>618</v>
      </c>
      <c r="L3202" s="7" t="s">
        <v>595</v>
      </c>
      <c r="M3202" s="5">
        <v>6569259</v>
      </c>
      <c r="N3202" s="5" t="s">
        <v>585</v>
      </c>
      <c r="O3202" s="7" t="s">
        <v>619</v>
      </c>
      <c r="P3202" s="5">
        <v>7200</v>
      </c>
      <c r="Q3202" s="5">
        <v>8200</v>
      </c>
      <c r="R3202" s="5">
        <v>19600</v>
      </c>
      <c r="S3202" s="5">
        <v>26000</v>
      </c>
      <c r="T3202" s="5">
        <v>29800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7.2432675260000003</v>
      </c>
      <c r="AB3202" s="5">
        <v>-73.14940378</v>
      </c>
      <c r="AC3202" s="7" t="s">
        <v>77</v>
      </c>
      <c r="AD3202" s="5">
        <v>0</v>
      </c>
      <c r="AE3202" s="5" t="str">
        <f>MID(TablaPivotFinal[[#This Row],[Fecha]],1,4)</f>
        <v>2018</v>
      </c>
      <c r="AF3202" s="5" t="str">
        <f>MID(TablaPivotFinal[[#This Row],[Fecha]],5,3)</f>
        <v>May</v>
      </c>
      <c r="AG3202" s="7">
        <v>0</v>
      </c>
      <c r="AH3202" s="8">
        <v>0</v>
      </c>
      <c r="AI3202" t="s">
        <v>1109</v>
      </c>
      <c r="AJ3202" t="s">
        <v>892</v>
      </c>
      <c r="AK3202" t="s">
        <v>1237</v>
      </c>
    </row>
    <row r="3203" spans="1:37" x14ac:dyDescent="0.3">
      <c r="A3203" t="str">
        <f t="shared" si="150"/>
        <v>RIONEGRO-DEPARTAMENTO</v>
      </c>
      <c r="B3203" t="str">
        <f t="shared" ref="B3203:B3266" si="151">_xlfn.CONCAT(AE3203,AF3203)</f>
        <v>2018Nov</v>
      </c>
      <c r="C3203" t="str">
        <f t="shared" ref="C3203:C3266" si="152">_xlfn.CONCAT(AA3203,AB3203)</f>
        <v>7.243267526-73.14940378</v>
      </c>
      <c r="D3203" s="9" t="s">
        <v>591</v>
      </c>
      <c r="E3203" s="6" t="s">
        <v>616</v>
      </c>
      <c r="F3203" s="9" t="s">
        <v>532</v>
      </c>
      <c r="G3203" s="6">
        <v>68</v>
      </c>
      <c r="H3203" s="9" t="s">
        <v>617</v>
      </c>
      <c r="I3203" s="9" t="s">
        <v>593</v>
      </c>
      <c r="J3203" s="9" t="s">
        <v>3</v>
      </c>
      <c r="K3203" s="9" t="s">
        <v>618</v>
      </c>
      <c r="L3203" s="9" t="s">
        <v>595</v>
      </c>
      <c r="M3203" s="6">
        <v>6569259</v>
      </c>
      <c r="N3203" s="6" t="s">
        <v>585</v>
      </c>
      <c r="O3203" s="9" t="s">
        <v>619</v>
      </c>
      <c r="P3203" s="6">
        <v>7200</v>
      </c>
      <c r="Q3203" s="6">
        <v>8200</v>
      </c>
      <c r="R3203" s="6">
        <v>19600</v>
      </c>
      <c r="S3203" s="6">
        <v>26000</v>
      </c>
      <c r="T3203" s="6">
        <v>29800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7.2432675260000003</v>
      </c>
      <c r="AB3203" s="6">
        <v>-73.14940378</v>
      </c>
      <c r="AC3203" s="9" t="s">
        <v>79</v>
      </c>
      <c r="AD3203" s="6">
        <v>0</v>
      </c>
      <c r="AE3203" s="6" t="str">
        <f>MID(TablaPivotFinal[[#This Row],[Fecha]],1,4)</f>
        <v>2018</v>
      </c>
      <c r="AF3203" s="6" t="str">
        <f>MID(TablaPivotFinal[[#This Row],[Fecha]],5,3)</f>
        <v>Nov</v>
      </c>
      <c r="AG3203" s="9">
        <v>0</v>
      </c>
      <c r="AH3203" s="10">
        <v>0</v>
      </c>
      <c r="AI3203" t="s">
        <v>1109</v>
      </c>
      <c r="AJ3203" t="s">
        <v>898</v>
      </c>
      <c r="AK3203" t="s">
        <v>1237</v>
      </c>
    </row>
    <row r="3204" spans="1:37" x14ac:dyDescent="0.3">
      <c r="A3204" t="str">
        <f t="shared" si="150"/>
        <v>RIONEGRO-DEPARTAMENTO</v>
      </c>
      <c r="B3204" t="str">
        <f t="shared" si="151"/>
        <v>2018Oct</v>
      </c>
      <c r="C3204" t="str">
        <f t="shared" si="152"/>
        <v>7.243267526-73.14940378</v>
      </c>
      <c r="D3204" s="7" t="s">
        <v>591</v>
      </c>
      <c r="E3204" s="5" t="s">
        <v>616</v>
      </c>
      <c r="F3204" s="7" t="s">
        <v>532</v>
      </c>
      <c r="G3204" s="5">
        <v>68</v>
      </c>
      <c r="H3204" s="7" t="s">
        <v>617</v>
      </c>
      <c r="I3204" s="7" t="s">
        <v>593</v>
      </c>
      <c r="J3204" s="7" t="s">
        <v>3</v>
      </c>
      <c r="K3204" s="7" t="s">
        <v>618</v>
      </c>
      <c r="L3204" s="7" t="s">
        <v>595</v>
      </c>
      <c r="M3204" s="5">
        <v>6569259</v>
      </c>
      <c r="N3204" s="5" t="s">
        <v>585</v>
      </c>
      <c r="O3204" s="7" t="s">
        <v>619</v>
      </c>
      <c r="P3204" s="5">
        <v>7200</v>
      </c>
      <c r="Q3204" s="5">
        <v>8200</v>
      </c>
      <c r="R3204" s="5">
        <v>19600</v>
      </c>
      <c r="S3204" s="5">
        <v>26000</v>
      </c>
      <c r="T3204" s="5">
        <v>29800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7.2432675260000003</v>
      </c>
      <c r="AB3204" s="5">
        <v>-73.14940378</v>
      </c>
      <c r="AC3204" s="7" t="s">
        <v>81</v>
      </c>
      <c r="AD3204" s="5">
        <v>0</v>
      </c>
      <c r="AE3204" s="5" t="str">
        <f>MID(TablaPivotFinal[[#This Row],[Fecha]],1,4)</f>
        <v>2018</v>
      </c>
      <c r="AF3204" s="5" t="str">
        <f>MID(TablaPivotFinal[[#This Row],[Fecha]],5,3)</f>
        <v>Oct</v>
      </c>
      <c r="AG3204" s="7">
        <v>0</v>
      </c>
      <c r="AH3204" s="8">
        <v>0</v>
      </c>
      <c r="AI3204" t="s">
        <v>1109</v>
      </c>
      <c r="AJ3204" t="s">
        <v>897</v>
      </c>
      <c r="AK3204" t="s">
        <v>1237</v>
      </c>
    </row>
    <row r="3205" spans="1:37" x14ac:dyDescent="0.3">
      <c r="A3205" t="str">
        <f t="shared" si="150"/>
        <v>RIONEGRO-DEPARTAMENTO</v>
      </c>
      <c r="B3205" t="str">
        <f t="shared" si="151"/>
        <v>2018Sep</v>
      </c>
      <c r="C3205" t="str">
        <f t="shared" si="152"/>
        <v>7.243267526-73.14940378</v>
      </c>
      <c r="D3205" s="9" t="s">
        <v>591</v>
      </c>
      <c r="E3205" s="6" t="s">
        <v>616</v>
      </c>
      <c r="F3205" s="9" t="s">
        <v>532</v>
      </c>
      <c r="G3205" s="6">
        <v>68</v>
      </c>
      <c r="H3205" s="9" t="s">
        <v>617</v>
      </c>
      <c r="I3205" s="9" t="s">
        <v>593</v>
      </c>
      <c r="J3205" s="9" t="s">
        <v>3</v>
      </c>
      <c r="K3205" s="9" t="s">
        <v>618</v>
      </c>
      <c r="L3205" s="9" t="s">
        <v>595</v>
      </c>
      <c r="M3205" s="6">
        <v>6569259</v>
      </c>
      <c r="N3205" s="6" t="s">
        <v>585</v>
      </c>
      <c r="O3205" s="9" t="s">
        <v>619</v>
      </c>
      <c r="P3205" s="6">
        <v>7200</v>
      </c>
      <c r="Q3205" s="6">
        <v>8200</v>
      </c>
      <c r="R3205" s="6">
        <v>19600</v>
      </c>
      <c r="S3205" s="6">
        <v>26000</v>
      </c>
      <c r="T3205" s="6">
        <v>29800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7.2432675260000003</v>
      </c>
      <c r="AB3205" s="6">
        <v>-73.14940378</v>
      </c>
      <c r="AC3205" s="9" t="s">
        <v>83</v>
      </c>
      <c r="AD3205" s="6">
        <v>0</v>
      </c>
      <c r="AE3205" s="6" t="str">
        <f>MID(TablaPivotFinal[[#This Row],[Fecha]],1,4)</f>
        <v>2018</v>
      </c>
      <c r="AF3205" s="6" t="str">
        <f>MID(TablaPivotFinal[[#This Row],[Fecha]],5,3)</f>
        <v>Sep</v>
      </c>
      <c r="AG3205" s="9">
        <v>0</v>
      </c>
      <c r="AH3205" s="10">
        <v>0</v>
      </c>
      <c r="AI3205" t="s">
        <v>1109</v>
      </c>
      <c r="AJ3205" t="s">
        <v>896</v>
      </c>
      <c r="AK3205" t="s">
        <v>1237</v>
      </c>
    </row>
    <row r="3206" spans="1:37" x14ac:dyDescent="0.3">
      <c r="A3206" t="str">
        <f t="shared" si="150"/>
        <v>LA GOMEZ-INVIAS</v>
      </c>
      <c r="B3206" t="str">
        <f t="shared" si="151"/>
        <v>2016Abr</v>
      </c>
      <c r="C3206" t="str">
        <f t="shared" si="152"/>
        <v>7.397175967-73.5465192</v>
      </c>
      <c r="D3206" s="7" t="s">
        <v>111</v>
      </c>
      <c r="E3206" s="5">
        <v>6602</v>
      </c>
      <c r="F3206" s="7" t="s">
        <v>532</v>
      </c>
      <c r="G3206" s="5">
        <v>68</v>
      </c>
      <c r="H3206" s="7" t="s">
        <v>621</v>
      </c>
      <c r="I3206" s="7" t="s">
        <v>539</v>
      </c>
      <c r="J3206" s="7" t="s">
        <v>111</v>
      </c>
      <c r="K3206" s="7" t="s">
        <v>610</v>
      </c>
      <c r="L3206" s="7" t="s">
        <v>541</v>
      </c>
      <c r="M3206" s="5">
        <v>-1</v>
      </c>
      <c r="N3206" s="5">
        <v>-1</v>
      </c>
      <c r="O3206" s="7" t="s">
        <v>622</v>
      </c>
      <c r="P3206" s="5">
        <v>10500</v>
      </c>
      <c r="Q3206" s="5">
        <v>13300</v>
      </c>
      <c r="R3206" s="5">
        <v>31200</v>
      </c>
      <c r="S3206" s="5">
        <v>37400</v>
      </c>
      <c r="T3206" s="5">
        <v>43900</v>
      </c>
      <c r="U3206" s="5">
        <v>0</v>
      </c>
      <c r="V3206" s="5">
        <v>0</v>
      </c>
      <c r="W3206" s="5">
        <v>0</v>
      </c>
      <c r="X3206" s="5">
        <v>0</v>
      </c>
      <c r="Y3206" s="5">
        <v>9300</v>
      </c>
      <c r="Z3206" s="5">
        <v>9500</v>
      </c>
      <c r="AA3206" s="5">
        <v>7.3971759669999999</v>
      </c>
      <c r="AB3206" s="5">
        <v>-73.546519200000006</v>
      </c>
      <c r="AC3206" s="7" t="s">
        <v>13</v>
      </c>
      <c r="AD3206" s="5">
        <v>2261329600</v>
      </c>
      <c r="AE3206" s="5" t="str">
        <f>MID(TablaPivotFinal[[#This Row],[Fecha]],1,4)</f>
        <v>2016</v>
      </c>
      <c r="AF3206" s="5" t="str">
        <f>MID(TablaPivotFinal[[#This Row],[Fecha]],5,3)</f>
        <v>Abr</v>
      </c>
      <c r="AG3206" s="7">
        <v>2261329600</v>
      </c>
      <c r="AH3206" s="8">
        <v>100227</v>
      </c>
      <c r="AI3206" t="s">
        <v>1110</v>
      </c>
      <c r="AJ3206" t="s">
        <v>867</v>
      </c>
      <c r="AK3206" t="s">
        <v>1238</v>
      </c>
    </row>
    <row r="3207" spans="1:37" x14ac:dyDescent="0.3">
      <c r="A3207" t="str">
        <f t="shared" si="150"/>
        <v>LA GOMEZ-INVIAS</v>
      </c>
      <c r="B3207" t="str">
        <f t="shared" si="151"/>
        <v>2016Ago</v>
      </c>
      <c r="C3207" t="str">
        <f t="shared" si="152"/>
        <v>7.397175967-73.5465192</v>
      </c>
      <c r="D3207" s="9" t="s">
        <v>111</v>
      </c>
      <c r="E3207" s="6">
        <v>6602</v>
      </c>
      <c r="F3207" s="9" t="s">
        <v>532</v>
      </c>
      <c r="G3207" s="6">
        <v>68</v>
      </c>
      <c r="H3207" s="9" t="s">
        <v>621</v>
      </c>
      <c r="I3207" s="9" t="s">
        <v>539</v>
      </c>
      <c r="J3207" s="9" t="s">
        <v>111</v>
      </c>
      <c r="K3207" s="9" t="s">
        <v>610</v>
      </c>
      <c r="L3207" s="9" t="s">
        <v>541</v>
      </c>
      <c r="M3207" s="6">
        <v>-1</v>
      </c>
      <c r="N3207" s="6">
        <v>-1</v>
      </c>
      <c r="O3207" s="9" t="s">
        <v>622</v>
      </c>
      <c r="P3207" s="6">
        <v>10500</v>
      </c>
      <c r="Q3207" s="6">
        <v>13300</v>
      </c>
      <c r="R3207" s="6">
        <v>31200</v>
      </c>
      <c r="S3207" s="6">
        <v>37400</v>
      </c>
      <c r="T3207" s="6">
        <v>43900</v>
      </c>
      <c r="U3207" s="6">
        <v>0</v>
      </c>
      <c r="V3207" s="6">
        <v>0</v>
      </c>
      <c r="W3207" s="6">
        <v>0</v>
      </c>
      <c r="X3207" s="6">
        <v>0</v>
      </c>
      <c r="Y3207" s="6">
        <v>9300</v>
      </c>
      <c r="Z3207" s="6">
        <v>9500</v>
      </c>
      <c r="AA3207" s="6">
        <v>7.3971759669999999</v>
      </c>
      <c r="AB3207" s="6">
        <v>-73.546519200000006</v>
      </c>
      <c r="AC3207" s="9" t="s">
        <v>15</v>
      </c>
      <c r="AD3207" s="6">
        <v>2227341500</v>
      </c>
      <c r="AE3207" s="6" t="str">
        <f>MID(TablaPivotFinal[[#This Row],[Fecha]],1,4)</f>
        <v>2016</v>
      </c>
      <c r="AF3207" s="6" t="str">
        <f>MID(TablaPivotFinal[[#This Row],[Fecha]],5,3)</f>
        <v>Ago</v>
      </c>
      <c r="AG3207" s="9">
        <v>2227341500</v>
      </c>
      <c r="AH3207" s="10">
        <v>101799</v>
      </c>
      <c r="AI3207" t="s">
        <v>1110</v>
      </c>
      <c r="AJ3207" t="s">
        <v>871</v>
      </c>
      <c r="AK3207" t="s">
        <v>1238</v>
      </c>
    </row>
    <row r="3208" spans="1:37" x14ac:dyDescent="0.3">
      <c r="A3208" t="str">
        <f t="shared" si="150"/>
        <v>LA GOMEZ-INVIAS</v>
      </c>
      <c r="B3208" t="str">
        <f t="shared" si="151"/>
        <v>2016Dic</v>
      </c>
      <c r="C3208" t="str">
        <f t="shared" si="152"/>
        <v>7.397175967-73.5465192</v>
      </c>
      <c r="D3208" s="7" t="s">
        <v>111</v>
      </c>
      <c r="E3208" s="5">
        <v>6602</v>
      </c>
      <c r="F3208" s="7" t="s">
        <v>532</v>
      </c>
      <c r="G3208" s="5">
        <v>68</v>
      </c>
      <c r="H3208" s="7" t="s">
        <v>621</v>
      </c>
      <c r="I3208" s="7" t="s">
        <v>539</v>
      </c>
      <c r="J3208" s="7" t="s">
        <v>111</v>
      </c>
      <c r="K3208" s="7" t="s">
        <v>610</v>
      </c>
      <c r="L3208" s="7" t="s">
        <v>541</v>
      </c>
      <c r="M3208" s="5">
        <v>-1</v>
      </c>
      <c r="N3208" s="5">
        <v>-1</v>
      </c>
      <c r="O3208" s="7" t="s">
        <v>622</v>
      </c>
      <c r="P3208" s="5">
        <v>10500</v>
      </c>
      <c r="Q3208" s="5">
        <v>13300</v>
      </c>
      <c r="R3208" s="5">
        <v>31200</v>
      </c>
      <c r="S3208" s="5">
        <v>37400</v>
      </c>
      <c r="T3208" s="5">
        <v>43900</v>
      </c>
      <c r="U3208" s="5">
        <v>0</v>
      </c>
      <c r="V3208" s="5">
        <v>0</v>
      </c>
      <c r="W3208" s="5">
        <v>0</v>
      </c>
      <c r="X3208" s="5">
        <v>0</v>
      </c>
      <c r="Y3208" s="5">
        <v>9300</v>
      </c>
      <c r="Z3208" s="5">
        <v>9500</v>
      </c>
      <c r="AA3208" s="5">
        <v>7.3971759669999999</v>
      </c>
      <c r="AB3208" s="5">
        <v>-73.546519200000006</v>
      </c>
      <c r="AC3208" s="7" t="s">
        <v>17</v>
      </c>
      <c r="AD3208" s="5">
        <v>2425108100</v>
      </c>
      <c r="AE3208" s="5" t="str">
        <f>MID(TablaPivotFinal[[#This Row],[Fecha]],1,4)</f>
        <v>2016</v>
      </c>
      <c r="AF3208" s="5" t="str">
        <f>MID(TablaPivotFinal[[#This Row],[Fecha]],5,3)</f>
        <v>Dic</v>
      </c>
      <c r="AG3208" s="7">
        <v>2425108100</v>
      </c>
      <c r="AH3208" s="8">
        <v>131745</v>
      </c>
      <c r="AI3208" t="s">
        <v>1110</v>
      </c>
      <c r="AJ3208" t="s">
        <v>875</v>
      </c>
      <c r="AK3208" t="s">
        <v>1238</v>
      </c>
    </row>
    <row r="3209" spans="1:37" x14ac:dyDescent="0.3">
      <c r="A3209" t="str">
        <f t="shared" si="150"/>
        <v>LA GOMEZ-INVIAS</v>
      </c>
      <c r="B3209" t="str">
        <f t="shared" si="151"/>
        <v>2016Ene</v>
      </c>
      <c r="C3209" t="str">
        <f t="shared" si="152"/>
        <v>7.397175967-73.5465192</v>
      </c>
      <c r="D3209" s="9" t="s">
        <v>111</v>
      </c>
      <c r="E3209" s="6">
        <v>6602</v>
      </c>
      <c r="F3209" s="9" t="s">
        <v>532</v>
      </c>
      <c r="G3209" s="6">
        <v>68</v>
      </c>
      <c r="H3209" s="9" t="s">
        <v>621</v>
      </c>
      <c r="I3209" s="9" t="s">
        <v>539</v>
      </c>
      <c r="J3209" s="9" t="s">
        <v>111</v>
      </c>
      <c r="K3209" s="9" t="s">
        <v>610</v>
      </c>
      <c r="L3209" s="9" t="s">
        <v>541</v>
      </c>
      <c r="M3209" s="6">
        <v>-1</v>
      </c>
      <c r="N3209" s="6">
        <v>-1</v>
      </c>
      <c r="O3209" s="9" t="s">
        <v>622</v>
      </c>
      <c r="P3209" s="6">
        <v>10500</v>
      </c>
      <c r="Q3209" s="6">
        <v>13300</v>
      </c>
      <c r="R3209" s="6">
        <v>31200</v>
      </c>
      <c r="S3209" s="6">
        <v>37400</v>
      </c>
      <c r="T3209" s="6">
        <v>43900</v>
      </c>
      <c r="U3209" s="6">
        <v>0</v>
      </c>
      <c r="V3209" s="6">
        <v>0</v>
      </c>
      <c r="W3209" s="6">
        <v>0</v>
      </c>
      <c r="X3209" s="6">
        <v>0</v>
      </c>
      <c r="Y3209" s="6">
        <v>9300</v>
      </c>
      <c r="Z3209" s="6">
        <v>9500</v>
      </c>
      <c r="AA3209" s="6">
        <v>7.3971759669999999</v>
      </c>
      <c r="AB3209" s="6">
        <v>-73.546519200000006</v>
      </c>
      <c r="AC3209" s="9" t="s">
        <v>19</v>
      </c>
      <c r="AD3209" s="6">
        <v>2695568200</v>
      </c>
      <c r="AE3209" s="6" t="str">
        <f>MID(TablaPivotFinal[[#This Row],[Fecha]],1,4)</f>
        <v>2016</v>
      </c>
      <c r="AF3209" s="6" t="str">
        <f>MID(TablaPivotFinal[[#This Row],[Fecha]],5,3)</f>
        <v>Ene</v>
      </c>
      <c r="AG3209" s="9">
        <v>2695568200</v>
      </c>
      <c r="AH3209" s="10">
        <v>161196</v>
      </c>
      <c r="AI3209" t="s">
        <v>1110</v>
      </c>
      <c r="AJ3209" t="s">
        <v>864</v>
      </c>
      <c r="AK3209" t="s">
        <v>1238</v>
      </c>
    </row>
    <row r="3210" spans="1:37" x14ac:dyDescent="0.3">
      <c r="A3210" t="str">
        <f t="shared" si="150"/>
        <v>LA GOMEZ-INVIAS</v>
      </c>
      <c r="B3210" t="str">
        <f t="shared" si="151"/>
        <v>2016Feb</v>
      </c>
      <c r="C3210" t="str">
        <f t="shared" si="152"/>
        <v>7.397175967-73.5465192</v>
      </c>
      <c r="D3210" s="7" t="s">
        <v>111</v>
      </c>
      <c r="E3210" s="5">
        <v>6602</v>
      </c>
      <c r="F3210" s="7" t="s">
        <v>532</v>
      </c>
      <c r="G3210" s="5">
        <v>68</v>
      </c>
      <c r="H3210" s="7" t="s">
        <v>621</v>
      </c>
      <c r="I3210" s="7" t="s">
        <v>539</v>
      </c>
      <c r="J3210" s="7" t="s">
        <v>111</v>
      </c>
      <c r="K3210" s="7" t="s">
        <v>610</v>
      </c>
      <c r="L3210" s="7" t="s">
        <v>541</v>
      </c>
      <c r="M3210" s="5">
        <v>-1</v>
      </c>
      <c r="N3210" s="5">
        <v>-1</v>
      </c>
      <c r="O3210" s="7" t="s">
        <v>622</v>
      </c>
      <c r="P3210" s="5">
        <v>10500</v>
      </c>
      <c r="Q3210" s="5">
        <v>13300</v>
      </c>
      <c r="R3210" s="5">
        <v>31200</v>
      </c>
      <c r="S3210" s="5">
        <v>37400</v>
      </c>
      <c r="T3210" s="5">
        <v>43900</v>
      </c>
      <c r="U3210" s="5">
        <v>0</v>
      </c>
      <c r="V3210" s="5">
        <v>0</v>
      </c>
      <c r="W3210" s="5">
        <v>0</v>
      </c>
      <c r="X3210" s="5">
        <v>0</v>
      </c>
      <c r="Y3210" s="5">
        <v>9300</v>
      </c>
      <c r="Z3210" s="5">
        <v>9500</v>
      </c>
      <c r="AA3210" s="5">
        <v>7.3971759669999999</v>
      </c>
      <c r="AB3210" s="5">
        <v>-73.546519200000006</v>
      </c>
      <c r="AC3210" s="7" t="s">
        <v>21</v>
      </c>
      <c r="AD3210" s="5">
        <v>2265419600</v>
      </c>
      <c r="AE3210" s="5" t="str">
        <f>MID(TablaPivotFinal[[#This Row],[Fecha]],1,4)</f>
        <v>2016</v>
      </c>
      <c r="AF3210" s="5" t="str">
        <f>MID(TablaPivotFinal[[#This Row],[Fecha]],5,3)</f>
        <v>Feb</v>
      </c>
      <c r="AG3210" s="7">
        <v>2265419600</v>
      </c>
      <c r="AH3210" s="8">
        <v>100913</v>
      </c>
      <c r="AI3210" t="s">
        <v>1110</v>
      </c>
      <c r="AJ3210" t="s">
        <v>865</v>
      </c>
      <c r="AK3210" t="s">
        <v>1238</v>
      </c>
    </row>
    <row r="3211" spans="1:37" x14ac:dyDescent="0.3">
      <c r="A3211" t="str">
        <f t="shared" si="150"/>
        <v>LA GOMEZ-INVIAS</v>
      </c>
      <c r="B3211" t="str">
        <f t="shared" si="151"/>
        <v>2016Jul</v>
      </c>
      <c r="C3211" t="str">
        <f t="shared" si="152"/>
        <v>7.397175967-73.5465192</v>
      </c>
      <c r="D3211" s="9" t="s">
        <v>111</v>
      </c>
      <c r="E3211" s="6">
        <v>6602</v>
      </c>
      <c r="F3211" s="9" t="s">
        <v>532</v>
      </c>
      <c r="G3211" s="6">
        <v>68</v>
      </c>
      <c r="H3211" s="9" t="s">
        <v>621</v>
      </c>
      <c r="I3211" s="9" t="s">
        <v>539</v>
      </c>
      <c r="J3211" s="9" t="s">
        <v>111</v>
      </c>
      <c r="K3211" s="9" t="s">
        <v>610</v>
      </c>
      <c r="L3211" s="9" t="s">
        <v>541</v>
      </c>
      <c r="M3211" s="6">
        <v>-1</v>
      </c>
      <c r="N3211" s="6">
        <v>-1</v>
      </c>
      <c r="O3211" s="9" t="s">
        <v>622</v>
      </c>
      <c r="P3211" s="6">
        <v>10500</v>
      </c>
      <c r="Q3211" s="6">
        <v>13300</v>
      </c>
      <c r="R3211" s="6">
        <v>31200</v>
      </c>
      <c r="S3211" s="6">
        <v>37400</v>
      </c>
      <c r="T3211" s="6">
        <v>43900</v>
      </c>
      <c r="U3211" s="6">
        <v>0</v>
      </c>
      <c r="V3211" s="6">
        <v>0</v>
      </c>
      <c r="W3211" s="6">
        <v>0</v>
      </c>
      <c r="X3211" s="6">
        <v>0</v>
      </c>
      <c r="Y3211" s="6">
        <v>9300</v>
      </c>
      <c r="Z3211" s="6">
        <v>9500</v>
      </c>
      <c r="AA3211" s="6">
        <v>7.3971759669999999</v>
      </c>
      <c r="AB3211" s="6">
        <v>-73.546519200000006</v>
      </c>
      <c r="AC3211" s="9" t="s">
        <v>23</v>
      </c>
      <c r="AD3211" s="6">
        <v>2065560500</v>
      </c>
      <c r="AE3211" s="6" t="str">
        <f>MID(TablaPivotFinal[[#This Row],[Fecha]],1,4)</f>
        <v>2016</v>
      </c>
      <c r="AF3211" s="6" t="str">
        <f>MID(TablaPivotFinal[[#This Row],[Fecha]],5,3)</f>
        <v>Jul</v>
      </c>
      <c r="AG3211" s="9">
        <v>2065560500</v>
      </c>
      <c r="AH3211" s="10">
        <v>100873</v>
      </c>
      <c r="AI3211" t="s">
        <v>1110</v>
      </c>
      <c r="AJ3211" t="s">
        <v>870</v>
      </c>
      <c r="AK3211" t="s">
        <v>1238</v>
      </c>
    </row>
    <row r="3212" spans="1:37" x14ac:dyDescent="0.3">
      <c r="A3212" t="str">
        <f t="shared" si="150"/>
        <v>LA GOMEZ-INVIAS</v>
      </c>
      <c r="B3212" t="str">
        <f t="shared" si="151"/>
        <v>2016Jun</v>
      </c>
      <c r="C3212" t="str">
        <f t="shared" si="152"/>
        <v>7.397175967-73.5465192</v>
      </c>
      <c r="D3212" s="7" t="s">
        <v>111</v>
      </c>
      <c r="E3212" s="5">
        <v>6602</v>
      </c>
      <c r="F3212" s="7" t="s">
        <v>532</v>
      </c>
      <c r="G3212" s="5">
        <v>68</v>
      </c>
      <c r="H3212" s="7" t="s">
        <v>621</v>
      </c>
      <c r="I3212" s="7" t="s">
        <v>539</v>
      </c>
      <c r="J3212" s="7" t="s">
        <v>111</v>
      </c>
      <c r="K3212" s="7" t="s">
        <v>610</v>
      </c>
      <c r="L3212" s="7" t="s">
        <v>541</v>
      </c>
      <c r="M3212" s="5">
        <v>-1</v>
      </c>
      <c r="N3212" s="5">
        <v>-1</v>
      </c>
      <c r="O3212" s="7" t="s">
        <v>622</v>
      </c>
      <c r="P3212" s="5">
        <v>10500</v>
      </c>
      <c r="Q3212" s="5">
        <v>13300</v>
      </c>
      <c r="R3212" s="5">
        <v>31200</v>
      </c>
      <c r="S3212" s="5">
        <v>37400</v>
      </c>
      <c r="T3212" s="5">
        <v>43900</v>
      </c>
      <c r="U3212" s="5">
        <v>0</v>
      </c>
      <c r="V3212" s="5">
        <v>0</v>
      </c>
      <c r="W3212" s="5">
        <v>0</v>
      </c>
      <c r="X3212" s="5">
        <v>0</v>
      </c>
      <c r="Y3212" s="5">
        <v>9300</v>
      </c>
      <c r="Z3212" s="5">
        <v>9500</v>
      </c>
      <c r="AA3212" s="5">
        <v>7.3971759669999999</v>
      </c>
      <c r="AB3212" s="5">
        <v>-73.546519200000006</v>
      </c>
      <c r="AC3212" s="7" t="s">
        <v>25</v>
      </c>
      <c r="AD3212" s="5">
        <v>2199403900</v>
      </c>
      <c r="AE3212" s="5" t="str">
        <f>MID(TablaPivotFinal[[#This Row],[Fecha]],1,4)</f>
        <v>2016</v>
      </c>
      <c r="AF3212" s="5" t="str">
        <f>MID(TablaPivotFinal[[#This Row],[Fecha]],5,3)</f>
        <v>Jun</v>
      </c>
      <c r="AG3212" s="7">
        <v>2199403900</v>
      </c>
      <c r="AH3212" s="8">
        <v>103249</v>
      </c>
      <c r="AI3212" t="s">
        <v>1110</v>
      </c>
      <c r="AJ3212" t="s">
        <v>869</v>
      </c>
      <c r="AK3212" t="s">
        <v>1238</v>
      </c>
    </row>
    <row r="3213" spans="1:37" x14ac:dyDescent="0.3">
      <c r="A3213" t="str">
        <f t="shared" si="150"/>
        <v>LA GOMEZ-INVIAS</v>
      </c>
      <c r="B3213" t="str">
        <f t="shared" si="151"/>
        <v>2016Mar</v>
      </c>
      <c r="C3213" t="str">
        <f t="shared" si="152"/>
        <v>7.397175967-73.5465192</v>
      </c>
      <c r="D3213" s="9" t="s">
        <v>111</v>
      </c>
      <c r="E3213" s="6">
        <v>6602</v>
      </c>
      <c r="F3213" s="9" t="s">
        <v>532</v>
      </c>
      <c r="G3213" s="6">
        <v>68</v>
      </c>
      <c r="H3213" s="9" t="s">
        <v>621</v>
      </c>
      <c r="I3213" s="9" t="s">
        <v>539</v>
      </c>
      <c r="J3213" s="9" t="s">
        <v>111</v>
      </c>
      <c r="K3213" s="9" t="s">
        <v>610</v>
      </c>
      <c r="L3213" s="9" t="s">
        <v>541</v>
      </c>
      <c r="M3213" s="6">
        <v>-1</v>
      </c>
      <c r="N3213" s="6">
        <v>-1</v>
      </c>
      <c r="O3213" s="9" t="s">
        <v>622</v>
      </c>
      <c r="P3213" s="6">
        <v>10500</v>
      </c>
      <c r="Q3213" s="6">
        <v>13300</v>
      </c>
      <c r="R3213" s="6">
        <v>31200</v>
      </c>
      <c r="S3213" s="6">
        <v>37400</v>
      </c>
      <c r="T3213" s="6">
        <v>43900</v>
      </c>
      <c r="U3213" s="6">
        <v>0</v>
      </c>
      <c r="V3213" s="6">
        <v>0</v>
      </c>
      <c r="W3213" s="6">
        <v>0</v>
      </c>
      <c r="X3213" s="6">
        <v>0</v>
      </c>
      <c r="Y3213" s="6">
        <v>9300</v>
      </c>
      <c r="Z3213" s="6">
        <v>9500</v>
      </c>
      <c r="AA3213" s="6">
        <v>7.3971759669999999</v>
      </c>
      <c r="AB3213" s="6">
        <v>-73.546519200000006</v>
      </c>
      <c r="AC3213" s="9" t="s">
        <v>27</v>
      </c>
      <c r="AD3213" s="6">
        <v>2363856300</v>
      </c>
      <c r="AE3213" s="6" t="str">
        <f>MID(TablaPivotFinal[[#This Row],[Fecha]],1,4)</f>
        <v>2016</v>
      </c>
      <c r="AF3213" s="6" t="str">
        <f>MID(TablaPivotFinal[[#This Row],[Fecha]],5,3)</f>
        <v>Mar</v>
      </c>
      <c r="AG3213" s="9">
        <v>2363856300</v>
      </c>
      <c r="AH3213" s="10">
        <v>115893</v>
      </c>
      <c r="AI3213" t="s">
        <v>1110</v>
      </c>
      <c r="AJ3213" t="s">
        <v>866</v>
      </c>
      <c r="AK3213" t="s">
        <v>1238</v>
      </c>
    </row>
    <row r="3214" spans="1:37" x14ac:dyDescent="0.3">
      <c r="A3214" t="str">
        <f t="shared" si="150"/>
        <v>LA GOMEZ-INVIAS</v>
      </c>
      <c r="B3214" t="str">
        <f t="shared" si="151"/>
        <v>2016May</v>
      </c>
      <c r="C3214" t="str">
        <f t="shared" si="152"/>
        <v>7.397175967-73.5465192</v>
      </c>
      <c r="D3214" s="7" t="s">
        <v>111</v>
      </c>
      <c r="E3214" s="5">
        <v>6602</v>
      </c>
      <c r="F3214" s="7" t="s">
        <v>532</v>
      </c>
      <c r="G3214" s="5">
        <v>68</v>
      </c>
      <c r="H3214" s="7" t="s">
        <v>621</v>
      </c>
      <c r="I3214" s="7" t="s">
        <v>539</v>
      </c>
      <c r="J3214" s="7" t="s">
        <v>111</v>
      </c>
      <c r="K3214" s="7" t="s">
        <v>610</v>
      </c>
      <c r="L3214" s="7" t="s">
        <v>541</v>
      </c>
      <c r="M3214" s="5">
        <v>-1</v>
      </c>
      <c r="N3214" s="5">
        <v>-1</v>
      </c>
      <c r="O3214" s="7" t="s">
        <v>622</v>
      </c>
      <c r="P3214" s="5">
        <v>10500</v>
      </c>
      <c r="Q3214" s="5">
        <v>13300</v>
      </c>
      <c r="R3214" s="5">
        <v>31200</v>
      </c>
      <c r="S3214" s="5">
        <v>37400</v>
      </c>
      <c r="T3214" s="5">
        <v>43900</v>
      </c>
      <c r="U3214" s="5">
        <v>0</v>
      </c>
      <c r="V3214" s="5">
        <v>0</v>
      </c>
      <c r="W3214" s="5">
        <v>0</v>
      </c>
      <c r="X3214" s="5">
        <v>0</v>
      </c>
      <c r="Y3214" s="5">
        <v>9300</v>
      </c>
      <c r="Z3214" s="5">
        <v>9500</v>
      </c>
      <c r="AA3214" s="5">
        <v>7.3971759669999999</v>
      </c>
      <c r="AB3214" s="5">
        <v>-73.546519200000006</v>
      </c>
      <c r="AC3214" s="7" t="s">
        <v>29</v>
      </c>
      <c r="AD3214" s="5">
        <v>2026185600</v>
      </c>
      <c r="AE3214" s="5" t="str">
        <f>MID(TablaPivotFinal[[#This Row],[Fecha]],1,4)</f>
        <v>2016</v>
      </c>
      <c r="AF3214" s="5" t="str">
        <f>MID(TablaPivotFinal[[#This Row],[Fecha]],5,3)</f>
        <v>May</v>
      </c>
      <c r="AG3214" s="7">
        <v>2026185600</v>
      </c>
      <c r="AH3214" s="8">
        <v>93041</v>
      </c>
      <c r="AI3214" t="s">
        <v>1110</v>
      </c>
      <c r="AJ3214" t="s">
        <v>868</v>
      </c>
      <c r="AK3214" t="s">
        <v>1238</v>
      </c>
    </row>
    <row r="3215" spans="1:37" x14ac:dyDescent="0.3">
      <c r="A3215" t="str">
        <f t="shared" si="150"/>
        <v>LA GOMEZ-INVIAS</v>
      </c>
      <c r="B3215" t="str">
        <f t="shared" si="151"/>
        <v>2016Nov</v>
      </c>
      <c r="C3215" t="str">
        <f t="shared" si="152"/>
        <v>7.397175967-73.5465192</v>
      </c>
      <c r="D3215" s="9" t="s">
        <v>111</v>
      </c>
      <c r="E3215" s="6">
        <v>6602</v>
      </c>
      <c r="F3215" s="9" t="s">
        <v>532</v>
      </c>
      <c r="G3215" s="6">
        <v>68</v>
      </c>
      <c r="H3215" s="9" t="s">
        <v>621</v>
      </c>
      <c r="I3215" s="9" t="s">
        <v>539</v>
      </c>
      <c r="J3215" s="9" t="s">
        <v>111</v>
      </c>
      <c r="K3215" s="9" t="s">
        <v>610</v>
      </c>
      <c r="L3215" s="9" t="s">
        <v>541</v>
      </c>
      <c r="M3215" s="6">
        <v>-1</v>
      </c>
      <c r="N3215" s="6">
        <v>-1</v>
      </c>
      <c r="O3215" s="9" t="s">
        <v>622</v>
      </c>
      <c r="P3215" s="6">
        <v>10500</v>
      </c>
      <c r="Q3215" s="6">
        <v>13300</v>
      </c>
      <c r="R3215" s="6">
        <v>31200</v>
      </c>
      <c r="S3215" s="6">
        <v>37400</v>
      </c>
      <c r="T3215" s="6">
        <v>43900</v>
      </c>
      <c r="U3215" s="6">
        <v>0</v>
      </c>
      <c r="V3215" s="6">
        <v>0</v>
      </c>
      <c r="W3215" s="6">
        <v>0</v>
      </c>
      <c r="X3215" s="6">
        <v>0</v>
      </c>
      <c r="Y3215" s="6">
        <v>9300</v>
      </c>
      <c r="Z3215" s="6">
        <v>9500</v>
      </c>
      <c r="AA3215" s="6">
        <v>7.3971759669999999</v>
      </c>
      <c r="AB3215" s="6">
        <v>-73.546519200000006</v>
      </c>
      <c r="AC3215" s="9" t="s">
        <v>31</v>
      </c>
      <c r="AD3215" s="6">
        <v>2171275200</v>
      </c>
      <c r="AE3215" s="6" t="str">
        <f>MID(TablaPivotFinal[[#This Row],[Fecha]],1,4)</f>
        <v>2016</v>
      </c>
      <c r="AF3215" s="6" t="str">
        <f>MID(TablaPivotFinal[[#This Row],[Fecha]],5,3)</f>
        <v>Nov</v>
      </c>
      <c r="AG3215" s="9">
        <v>2171275200</v>
      </c>
      <c r="AH3215" s="10">
        <v>102179</v>
      </c>
      <c r="AI3215" t="s">
        <v>1110</v>
      </c>
      <c r="AJ3215" t="s">
        <v>874</v>
      </c>
      <c r="AK3215" t="s">
        <v>1238</v>
      </c>
    </row>
    <row r="3216" spans="1:37" x14ac:dyDescent="0.3">
      <c r="A3216" t="str">
        <f t="shared" si="150"/>
        <v>LA GOMEZ-INVIAS</v>
      </c>
      <c r="B3216" t="str">
        <f t="shared" si="151"/>
        <v>2016Oct</v>
      </c>
      <c r="C3216" t="str">
        <f t="shared" si="152"/>
        <v>7.397175967-73.5465192</v>
      </c>
      <c r="D3216" s="7" t="s">
        <v>111</v>
      </c>
      <c r="E3216" s="5">
        <v>6602</v>
      </c>
      <c r="F3216" s="7" t="s">
        <v>532</v>
      </c>
      <c r="G3216" s="5">
        <v>68</v>
      </c>
      <c r="H3216" s="7" t="s">
        <v>621</v>
      </c>
      <c r="I3216" s="7" t="s">
        <v>539</v>
      </c>
      <c r="J3216" s="7" t="s">
        <v>111</v>
      </c>
      <c r="K3216" s="7" t="s">
        <v>610</v>
      </c>
      <c r="L3216" s="7" t="s">
        <v>541</v>
      </c>
      <c r="M3216" s="5">
        <v>-1</v>
      </c>
      <c r="N3216" s="5">
        <v>-1</v>
      </c>
      <c r="O3216" s="7" t="s">
        <v>622</v>
      </c>
      <c r="P3216" s="5">
        <v>10500</v>
      </c>
      <c r="Q3216" s="5">
        <v>13300</v>
      </c>
      <c r="R3216" s="5">
        <v>31200</v>
      </c>
      <c r="S3216" s="5">
        <v>37400</v>
      </c>
      <c r="T3216" s="5">
        <v>43900</v>
      </c>
      <c r="U3216" s="5">
        <v>0</v>
      </c>
      <c r="V3216" s="5">
        <v>0</v>
      </c>
      <c r="W3216" s="5">
        <v>0</v>
      </c>
      <c r="X3216" s="5">
        <v>0</v>
      </c>
      <c r="Y3216" s="5">
        <v>9300</v>
      </c>
      <c r="Z3216" s="5">
        <v>9500</v>
      </c>
      <c r="AA3216" s="5">
        <v>7.3971759669999999</v>
      </c>
      <c r="AB3216" s="5">
        <v>-73.546519200000006</v>
      </c>
      <c r="AC3216" s="7" t="s">
        <v>33</v>
      </c>
      <c r="AD3216" s="5">
        <v>2180218900</v>
      </c>
      <c r="AE3216" s="5" t="str">
        <f>MID(TablaPivotFinal[[#This Row],[Fecha]],1,4)</f>
        <v>2016</v>
      </c>
      <c r="AF3216" s="5" t="str">
        <f>MID(TablaPivotFinal[[#This Row],[Fecha]],5,3)</f>
        <v>Oct</v>
      </c>
      <c r="AG3216" s="7">
        <v>2180218900</v>
      </c>
      <c r="AH3216" s="8">
        <v>104881</v>
      </c>
      <c r="AI3216" t="s">
        <v>1110</v>
      </c>
      <c r="AJ3216" t="s">
        <v>873</v>
      </c>
      <c r="AK3216" t="s">
        <v>1238</v>
      </c>
    </row>
    <row r="3217" spans="1:37" x14ac:dyDescent="0.3">
      <c r="A3217" t="str">
        <f t="shared" si="150"/>
        <v>LA GOMEZ-INVIAS</v>
      </c>
      <c r="B3217" t="str">
        <f t="shared" si="151"/>
        <v>2016Sep</v>
      </c>
      <c r="C3217" t="str">
        <f t="shared" si="152"/>
        <v>7.397175967-73.5465192</v>
      </c>
      <c r="D3217" s="9" t="s">
        <v>111</v>
      </c>
      <c r="E3217" s="6">
        <v>6602</v>
      </c>
      <c r="F3217" s="9" t="s">
        <v>532</v>
      </c>
      <c r="G3217" s="6">
        <v>68</v>
      </c>
      <c r="H3217" s="9" t="s">
        <v>621</v>
      </c>
      <c r="I3217" s="9" t="s">
        <v>539</v>
      </c>
      <c r="J3217" s="9" t="s">
        <v>111</v>
      </c>
      <c r="K3217" s="9" t="s">
        <v>610</v>
      </c>
      <c r="L3217" s="9" t="s">
        <v>541</v>
      </c>
      <c r="M3217" s="6">
        <v>-1</v>
      </c>
      <c r="N3217" s="6">
        <v>-1</v>
      </c>
      <c r="O3217" s="9" t="s">
        <v>622</v>
      </c>
      <c r="P3217" s="6">
        <v>10500</v>
      </c>
      <c r="Q3217" s="6">
        <v>13300</v>
      </c>
      <c r="R3217" s="6">
        <v>31200</v>
      </c>
      <c r="S3217" s="6">
        <v>37400</v>
      </c>
      <c r="T3217" s="6">
        <v>43900</v>
      </c>
      <c r="U3217" s="6">
        <v>0</v>
      </c>
      <c r="V3217" s="6">
        <v>0</v>
      </c>
      <c r="W3217" s="6">
        <v>0</v>
      </c>
      <c r="X3217" s="6">
        <v>0</v>
      </c>
      <c r="Y3217" s="6">
        <v>9300</v>
      </c>
      <c r="Z3217" s="6">
        <v>9500</v>
      </c>
      <c r="AA3217" s="6">
        <v>7.3971759669999999</v>
      </c>
      <c r="AB3217" s="6">
        <v>-73.546519200000006</v>
      </c>
      <c r="AC3217" s="9" t="s">
        <v>35</v>
      </c>
      <c r="AD3217" s="6">
        <v>2126744600</v>
      </c>
      <c r="AE3217" s="6" t="str">
        <f>MID(TablaPivotFinal[[#This Row],[Fecha]],1,4)</f>
        <v>2016</v>
      </c>
      <c r="AF3217" s="6" t="str">
        <f>MID(TablaPivotFinal[[#This Row],[Fecha]],5,3)</f>
        <v>Sep</v>
      </c>
      <c r="AG3217" s="9">
        <v>2126744600</v>
      </c>
      <c r="AH3217" s="10">
        <v>96511</v>
      </c>
      <c r="AI3217" t="s">
        <v>1110</v>
      </c>
      <c r="AJ3217" t="s">
        <v>872</v>
      </c>
      <c r="AK3217" t="s">
        <v>1238</v>
      </c>
    </row>
    <row r="3218" spans="1:37" x14ac:dyDescent="0.3">
      <c r="A3218" t="str">
        <f t="shared" si="150"/>
        <v>LA GOMEZ-INVIAS</v>
      </c>
      <c r="B3218" t="str">
        <f t="shared" si="151"/>
        <v>2017Abr</v>
      </c>
      <c r="C3218" t="str">
        <f t="shared" si="152"/>
        <v>7.397175967-73.5465192</v>
      </c>
      <c r="D3218" s="7" t="s">
        <v>111</v>
      </c>
      <c r="E3218" s="5">
        <v>6602</v>
      </c>
      <c r="F3218" s="7" t="s">
        <v>532</v>
      </c>
      <c r="G3218" s="5">
        <v>68</v>
      </c>
      <c r="H3218" s="7" t="s">
        <v>621</v>
      </c>
      <c r="I3218" s="7" t="s">
        <v>539</v>
      </c>
      <c r="J3218" s="7" t="s">
        <v>111</v>
      </c>
      <c r="K3218" s="7" t="s">
        <v>610</v>
      </c>
      <c r="L3218" s="7" t="s">
        <v>541</v>
      </c>
      <c r="M3218" s="5">
        <v>-1</v>
      </c>
      <c r="N3218" s="5">
        <v>-1</v>
      </c>
      <c r="O3218" s="7" t="s">
        <v>622</v>
      </c>
      <c r="P3218" s="5">
        <v>10500</v>
      </c>
      <c r="Q3218" s="5">
        <v>13300</v>
      </c>
      <c r="R3218" s="5">
        <v>31200</v>
      </c>
      <c r="S3218" s="5">
        <v>37400</v>
      </c>
      <c r="T3218" s="5">
        <v>43900</v>
      </c>
      <c r="U3218" s="5">
        <v>0</v>
      </c>
      <c r="V3218" s="5">
        <v>0</v>
      </c>
      <c r="W3218" s="5">
        <v>0</v>
      </c>
      <c r="X3218" s="5">
        <v>0</v>
      </c>
      <c r="Y3218" s="5">
        <v>9300</v>
      </c>
      <c r="Z3218" s="5">
        <v>9500</v>
      </c>
      <c r="AA3218" s="5">
        <v>7.3971759669999999</v>
      </c>
      <c r="AB3218" s="5">
        <v>-73.546519200000006</v>
      </c>
      <c r="AC3218" s="7" t="s">
        <v>37</v>
      </c>
      <c r="AD3218" s="5">
        <v>2361947000</v>
      </c>
      <c r="AE3218" s="5" t="str">
        <f>MID(TablaPivotFinal[[#This Row],[Fecha]],1,4)</f>
        <v>2017</v>
      </c>
      <c r="AF3218" s="5" t="str">
        <f>MID(TablaPivotFinal[[#This Row],[Fecha]],5,3)</f>
        <v>Abr</v>
      </c>
      <c r="AG3218" s="7">
        <v>2361947000</v>
      </c>
      <c r="AH3218" s="8">
        <v>3602.0666670000001</v>
      </c>
      <c r="AI3218" t="s">
        <v>1110</v>
      </c>
      <c r="AJ3218" t="s">
        <v>879</v>
      </c>
      <c r="AK3218" t="s">
        <v>1238</v>
      </c>
    </row>
    <row r="3219" spans="1:37" x14ac:dyDescent="0.3">
      <c r="A3219" t="str">
        <f t="shared" si="150"/>
        <v>LA GOMEZ-INVIAS</v>
      </c>
      <c r="B3219" t="str">
        <f t="shared" si="151"/>
        <v>2017Ago</v>
      </c>
      <c r="C3219" t="str">
        <f t="shared" si="152"/>
        <v>7.397175967-73.5465192</v>
      </c>
      <c r="D3219" s="9" t="s">
        <v>111</v>
      </c>
      <c r="E3219" s="6">
        <v>6602</v>
      </c>
      <c r="F3219" s="9" t="s">
        <v>532</v>
      </c>
      <c r="G3219" s="6">
        <v>68</v>
      </c>
      <c r="H3219" s="9" t="s">
        <v>621</v>
      </c>
      <c r="I3219" s="9" t="s">
        <v>539</v>
      </c>
      <c r="J3219" s="9" t="s">
        <v>111</v>
      </c>
      <c r="K3219" s="9" t="s">
        <v>610</v>
      </c>
      <c r="L3219" s="9" t="s">
        <v>541</v>
      </c>
      <c r="M3219" s="6">
        <v>-1</v>
      </c>
      <c r="N3219" s="6">
        <v>-1</v>
      </c>
      <c r="O3219" s="9" t="s">
        <v>622</v>
      </c>
      <c r="P3219" s="6">
        <v>10500</v>
      </c>
      <c r="Q3219" s="6">
        <v>13300</v>
      </c>
      <c r="R3219" s="6">
        <v>31200</v>
      </c>
      <c r="S3219" s="6">
        <v>37400</v>
      </c>
      <c r="T3219" s="6">
        <v>43900</v>
      </c>
      <c r="U3219" s="6">
        <v>0</v>
      </c>
      <c r="V3219" s="6">
        <v>0</v>
      </c>
      <c r="W3219" s="6">
        <v>0</v>
      </c>
      <c r="X3219" s="6">
        <v>0</v>
      </c>
      <c r="Y3219" s="6">
        <v>9300</v>
      </c>
      <c r="Z3219" s="6">
        <v>9500</v>
      </c>
      <c r="AA3219" s="6">
        <v>7.3971759669999999</v>
      </c>
      <c r="AB3219" s="6">
        <v>-73.546519200000006</v>
      </c>
      <c r="AC3219" s="9" t="s">
        <v>39</v>
      </c>
      <c r="AD3219" s="6">
        <v>2372589300</v>
      </c>
      <c r="AE3219" s="6" t="str">
        <f>MID(TablaPivotFinal[[#This Row],[Fecha]],1,4)</f>
        <v>2017</v>
      </c>
      <c r="AF3219" s="6" t="str">
        <f>MID(TablaPivotFinal[[#This Row],[Fecha]],5,3)</f>
        <v>Ago</v>
      </c>
      <c r="AG3219" s="9">
        <v>2372589300</v>
      </c>
      <c r="AH3219" s="10">
        <v>3164.2258059999999</v>
      </c>
      <c r="AI3219" t="s">
        <v>1110</v>
      </c>
      <c r="AJ3219" t="s">
        <v>883</v>
      </c>
      <c r="AK3219" t="s">
        <v>1238</v>
      </c>
    </row>
    <row r="3220" spans="1:37" x14ac:dyDescent="0.3">
      <c r="A3220" t="str">
        <f t="shared" si="150"/>
        <v>LA GOMEZ-INVIAS</v>
      </c>
      <c r="B3220" t="str">
        <f t="shared" si="151"/>
        <v>2017Dic</v>
      </c>
      <c r="C3220" t="str">
        <f t="shared" si="152"/>
        <v>7.397175967-73.5465192</v>
      </c>
      <c r="D3220" s="7" t="s">
        <v>111</v>
      </c>
      <c r="E3220" s="5">
        <v>6602</v>
      </c>
      <c r="F3220" s="7" t="s">
        <v>532</v>
      </c>
      <c r="G3220" s="5">
        <v>68</v>
      </c>
      <c r="H3220" s="7" t="s">
        <v>621</v>
      </c>
      <c r="I3220" s="7" t="s">
        <v>539</v>
      </c>
      <c r="J3220" s="7" t="s">
        <v>111</v>
      </c>
      <c r="K3220" s="7" t="s">
        <v>610</v>
      </c>
      <c r="L3220" s="7" t="s">
        <v>541</v>
      </c>
      <c r="M3220" s="5">
        <v>-1</v>
      </c>
      <c r="N3220" s="5">
        <v>-1</v>
      </c>
      <c r="O3220" s="7" t="s">
        <v>622</v>
      </c>
      <c r="P3220" s="5">
        <v>10500</v>
      </c>
      <c r="Q3220" s="5">
        <v>13300</v>
      </c>
      <c r="R3220" s="5">
        <v>31200</v>
      </c>
      <c r="S3220" s="5">
        <v>37400</v>
      </c>
      <c r="T3220" s="5">
        <v>43900</v>
      </c>
      <c r="U3220" s="5">
        <v>0</v>
      </c>
      <c r="V3220" s="5">
        <v>0</v>
      </c>
      <c r="W3220" s="5">
        <v>0</v>
      </c>
      <c r="X3220" s="5">
        <v>0</v>
      </c>
      <c r="Y3220" s="5">
        <v>9300</v>
      </c>
      <c r="Z3220" s="5">
        <v>9500</v>
      </c>
      <c r="AA3220" s="5">
        <v>7.3971759669999999</v>
      </c>
      <c r="AB3220" s="5">
        <v>-73.546519200000006</v>
      </c>
      <c r="AC3220" s="7" t="s">
        <v>41</v>
      </c>
      <c r="AD3220" s="5">
        <v>0</v>
      </c>
      <c r="AE3220" s="5" t="str">
        <f>MID(TablaPivotFinal[[#This Row],[Fecha]],1,4)</f>
        <v>2017</v>
      </c>
      <c r="AF3220" s="5" t="str">
        <f>MID(TablaPivotFinal[[#This Row],[Fecha]],5,3)</f>
        <v>Dic</v>
      </c>
      <c r="AG3220" s="7">
        <v>0</v>
      </c>
      <c r="AH3220" s="8">
        <v>0</v>
      </c>
      <c r="AI3220" t="s">
        <v>1110</v>
      </c>
      <c r="AJ3220" t="s">
        <v>887</v>
      </c>
      <c r="AK3220" t="s">
        <v>1238</v>
      </c>
    </row>
    <row r="3221" spans="1:37" x14ac:dyDescent="0.3">
      <c r="A3221" t="str">
        <f t="shared" si="150"/>
        <v>LA GOMEZ-INVIAS</v>
      </c>
      <c r="B3221" t="str">
        <f t="shared" si="151"/>
        <v>2017Ene</v>
      </c>
      <c r="C3221" t="str">
        <f t="shared" si="152"/>
        <v>7.397175967-73.5465192</v>
      </c>
      <c r="D3221" s="9" t="s">
        <v>111</v>
      </c>
      <c r="E3221" s="6">
        <v>6602</v>
      </c>
      <c r="F3221" s="9" t="s">
        <v>532</v>
      </c>
      <c r="G3221" s="6">
        <v>68</v>
      </c>
      <c r="H3221" s="9" t="s">
        <v>621</v>
      </c>
      <c r="I3221" s="9" t="s">
        <v>539</v>
      </c>
      <c r="J3221" s="9" t="s">
        <v>111</v>
      </c>
      <c r="K3221" s="9" t="s">
        <v>610</v>
      </c>
      <c r="L3221" s="9" t="s">
        <v>541</v>
      </c>
      <c r="M3221" s="6">
        <v>-1</v>
      </c>
      <c r="N3221" s="6">
        <v>-1</v>
      </c>
      <c r="O3221" s="9" t="s">
        <v>622</v>
      </c>
      <c r="P3221" s="6">
        <v>10500</v>
      </c>
      <c r="Q3221" s="6">
        <v>13300</v>
      </c>
      <c r="R3221" s="6">
        <v>31200</v>
      </c>
      <c r="S3221" s="6">
        <v>37400</v>
      </c>
      <c r="T3221" s="6">
        <v>43900</v>
      </c>
      <c r="U3221" s="6">
        <v>0</v>
      </c>
      <c r="V3221" s="6">
        <v>0</v>
      </c>
      <c r="W3221" s="6">
        <v>0</v>
      </c>
      <c r="X3221" s="6">
        <v>0</v>
      </c>
      <c r="Y3221" s="6">
        <v>9300</v>
      </c>
      <c r="Z3221" s="6">
        <v>9500</v>
      </c>
      <c r="AA3221" s="6">
        <v>7.3971759669999999</v>
      </c>
      <c r="AB3221" s="6">
        <v>-73.546519200000006</v>
      </c>
      <c r="AC3221" s="9" t="s">
        <v>43</v>
      </c>
      <c r="AD3221" s="6">
        <v>2717115800</v>
      </c>
      <c r="AE3221" s="6" t="str">
        <f>MID(TablaPivotFinal[[#This Row],[Fecha]],1,4)</f>
        <v>2017</v>
      </c>
      <c r="AF3221" s="6" t="str">
        <f>MID(TablaPivotFinal[[#This Row],[Fecha]],5,3)</f>
        <v>Ene</v>
      </c>
      <c r="AG3221" s="9">
        <v>2717115800</v>
      </c>
      <c r="AH3221" s="10">
        <v>4895.4516130000002</v>
      </c>
      <c r="AI3221" t="s">
        <v>1110</v>
      </c>
      <c r="AJ3221" t="s">
        <v>876</v>
      </c>
      <c r="AK3221" t="s">
        <v>1238</v>
      </c>
    </row>
    <row r="3222" spans="1:37" x14ac:dyDescent="0.3">
      <c r="A3222" t="str">
        <f t="shared" si="150"/>
        <v>LA GOMEZ-INVIAS</v>
      </c>
      <c r="B3222" t="str">
        <f t="shared" si="151"/>
        <v>2017Feb</v>
      </c>
      <c r="C3222" t="str">
        <f t="shared" si="152"/>
        <v>7.397175967-73.5465192</v>
      </c>
      <c r="D3222" s="7" t="s">
        <v>111</v>
      </c>
      <c r="E3222" s="5">
        <v>6602</v>
      </c>
      <c r="F3222" s="7" t="s">
        <v>532</v>
      </c>
      <c r="G3222" s="5">
        <v>68</v>
      </c>
      <c r="H3222" s="7" t="s">
        <v>621</v>
      </c>
      <c r="I3222" s="7" t="s">
        <v>539</v>
      </c>
      <c r="J3222" s="7" t="s">
        <v>111</v>
      </c>
      <c r="K3222" s="7" t="s">
        <v>610</v>
      </c>
      <c r="L3222" s="7" t="s">
        <v>541</v>
      </c>
      <c r="M3222" s="5">
        <v>-1</v>
      </c>
      <c r="N3222" s="5">
        <v>-1</v>
      </c>
      <c r="O3222" s="7" t="s">
        <v>622</v>
      </c>
      <c r="P3222" s="5">
        <v>10500</v>
      </c>
      <c r="Q3222" s="5">
        <v>13300</v>
      </c>
      <c r="R3222" s="5">
        <v>31200</v>
      </c>
      <c r="S3222" s="5">
        <v>37400</v>
      </c>
      <c r="T3222" s="5">
        <v>43900</v>
      </c>
      <c r="U3222" s="5">
        <v>0</v>
      </c>
      <c r="V3222" s="5">
        <v>0</v>
      </c>
      <c r="W3222" s="5">
        <v>0</v>
      </c>
      <c r="X3222" s="5">
        <v>0</v>
      </c>
      <c r="Y3222" s="5">
        <v>9300</v>
      </c>
      <c r="Z3222" s="5">
        <v>9500</v>
      </c>
      <c r="AA3222" s="5">
        <v>7.3971759669999999</v>
      </c>
      <c r="AB3222" s="5">
        <v>-73.546519200000006</v>
      </c>
      <c r="AC3222" s="7" t="s">
        <v>45</v>
      </c>
      <c r="AD3222" s="5">
        <v>2100582200</v>
      </c>
      <c r="AE3222" s="5" t="str">
        <f>MID(TablaPivotFinal[[#This Row],[Fecha]],1,4)</f>
        <v>2017</v>
      </c>
      <c r="AF3222" s="5" t="str">
        <f>MID(TablaPivotFinal[[#This Row],[Fecha]],5,3)</f>
        <v>Feb</v>
      </c>
      <c r="AG3222" s="7">
        <v>2100582200</v>
      </c>
      <c r="AH3222" s="8">
        <v>3149.9285709999999</v>
      </c>
      <c r="AI3222" t="s">
        <v>1110</v>
      </c>
      <c r="AJ3222" t="s">
        <v>877</v>
      </c>
      <c r="AK3222" t="s">
        <v>1238</v>
      </c>
    </row>
    <row r="3223" spans="1:37" x14ac:dyDescent="0.3">
      <c r="A3223" t="str">
        <f t="shared" si="150"/>
        <v>LA GOMEZ-INVIAS</v>
      </c>
      <c r="B3223" t="str">
        <f t="shared" si="151"/>
        <v>2017Jul</v>
      </c>
      <c r="C3223" t="str">
        <f t="shared" si="152"/>
        <v>7.397175967-73.5465192</v>
      </c>
      <c r="D3223" s="9" t="s">
        <v>111</v>
      </c>
      <c r="E3223" s="6">
        <v>6602</v>
      </c>
      <c r="F3223" s="9" t="s">
        <v>532</v>
      </c>
      <c r="G3223" s="6">
        <v>68</v>
      </c>
      <c r="H3223" s="9" t="s">
        <v>621</v>
      </c>
      <c r="I3223" s="9" t="s">
        <v>539</v>
      </c>
      <c r="J3223" s="9" t="s">
        <v>111</v>
      </c>
      <c r="K3223" s="9" t="s">
        <v>610</v>
      </c>
      <c r="L3223" s="9" t="s">
        <v>541</v>
      </c>
      <c r="M3223" s="6">
        <v>-1</v>
      </c>
      <c r="N3223" s="6">
        <v>-1</v>
      </c>
      <c r="O3223" s="9" t="s">
        <v>622</v>
      </c>
      <c r="P3223" s="6">
        <v>10500</v>
      </c>
      <c r="Q3223" s="6">
        <v>13300</v>
      </c>
      <c r="R3223" s="6">
        <v>31200</v>
      </c>
      <c r="S3223" s="6">
        <v>37400</v>
      </c>
      <c r="T3223" s="6">
        <v>43900</v>
      </c>
      <c r="U3223" s="6">
        <v>0</v>
      </c>
      <c r="V3223" s="6">
        <v>0</v>
      </c>
      <c r="W3223" s="6">
        <v>0</v>
      </c>
      <c r="X3223" s="6">
        <v>0</v>
      </c>
      <c r="Y3223" s="6">
        <v>9300</v>
      </c>
      <c r="Z3223" s="6">
        <v>9500</v>
      </c>
      <c r="AA3223" s="6">
        <v>7.3971759669999999</v>
      </c>
      <c r="AB3223" s="6">
        <v>-73.546519200000006</v>
      </c>
      <c r="AC3223" s="9" t="s">
        <v>47</v>
      </c>
      <c r="AD3223" s="6">
        <v>2273813700</v>
      </c>
      <c r="AE3223" s="6" t="str">
        <f>MID(TablaPivotFinal[[#This Row],[Fecha]],1,4)</f>
        <v>2017</v>
      </c>
      <c r="AF3223" s="6" t="str">
        <f>MID(TablaPivotFinal[[#This Row],[Fecha]],5,3)</f>
        <v>Jul</v>
      </c>
      <c r="AG3223" s="9">
        <v>2273813700</v>
      </c>
      <c r="AH3223" s="10">
        <v>3181.4838709999999</v>
      </c>
      <c r="AI3223" t="s">
        <v>1110</v>
      </c>
      <c r="AJ3223" t="s">
        <v>882</v>
      </c>
      <c r="AK3223" t="s">
        <v>1238</v>
      </c>
    </row>
    <row r="3224" spans="1:37" x14ac:dyDescent="0.3">
      <c r="A3224" t="str">
        <f t="shared" si="150"/>
        <v>LA GOMEZ-INVIAS</v>
      </c>
      <c r="B3224" t="str">
        <f t="shared" si="151"/>
        <v>2017Jun</v>
      </c>
      <c r="C3224" t="str">
        <f t="shared" si="152"/>
        <v>7.397175967-73.5465192</v>
      </c>
      <c r="D3224" s="7" t="s">
        <v>111</v>
      </c>
      <c r="E3224" s="5">
        <v>6602</v>
      </c>
      <c r="F3224" s="7" t="s">
        <v>532</v>
      </c>
      <c r="G3224" s="5">
        <v>68</v>
      </c>
      <c r="H3224" s="7" t="s">
        <v>621</v>
      </c>
      <c r="I3224" s="7" t="s">
        <v>539</v>
      </c>
      <c r="J3224" s="7" t="s">
        <v>111</v>
      </c>
      <c r="K3224" s="7" t="s">
        <v>610</v>
      </c>
      <c r="L3224" s="7" t="s">
        <v>541</v>
      </c>
      <c r="M3224" s="5">
        <v>-1</v>
      </c>
      <c r="N3224" s="5">
        <v>-1</v>
      </c>
      <c r="O3224" s="7" t="s">
        <v>622</v>
      </c>
      <c r="P3224" s="5">
        <v>10500</v>
      </c>
      <c r="Q3224" s="5">
        <v>13300</v>
      </c>
      <c r="R3224" s="5">
        <v>31200</v>
      </c>
      <c r="S3224" s="5">
        <v>37400</v>
      </c>
      <c r="T3224" s="5">
        <v>43900</v>
      </c>
      <c r="U3224" s="5">
        <v>0</v>
      </c>
      <c r="V3224" s="5">
        <v>0</v>
      </c>
      <c r="W3224" s="5">
        <v>0</v>
      </c>
      <c r="X3224" s="5">
        <v>0</v>
      </c>
      <c r="Y3224" s="5">
        <v>9300</v>
      </c>
      <c r="Z3224" s="5">
        <v>9500</v>
      </c>
      <c r="AA3224" s="5">
        <v>7.3971759669999999</v>
      </c>
      <c r="AB3224" s="5">
        <v>-73.546519200000006</v>
      </c>
      <c r="AC3224" s="7" t="s">
        <v>49</v>
      </c>
      <c r="AD3224" s="5">
        <v>2286764700</v>
      </c>
      <c r="AE3224" s="5" t="str">
        <f>MID(TablaPivotFinal[[#This Row],[Fecha]],1,4)</f>
        <v>2017</v>
      </c>
      <c r="AF3224" s="5" t="str">
        <f>MID(TablaPivotFinal[[#This Row],[Fecha]],5,3)</f>
        <v>Jun</v>
      </c>
      <c r="AG3224" s="7">
        <v>2286764700</v>
      </c>
      <c r="AH3224" s="8">
        <v>3282.7</v>
      </c>
      <c r="AI3224" t="s">
        <v>1110</v>
      </c>
      <c r="AJ3224" t="s">
        <v>881</v>
      </c>
      <c r="AK3224" t="s">
        <v>1238</v>
      </c>
    </row>
    <row r="3225" spans="1:37" x14ac:dyDescent="0.3">
      <c r="A3225" t="str">
        <f t="shared" si="150"/>
        <v>LA GOMEZ-INVIAS</v>
      </c>
      <c r="B3225" t="str">
        <f t="shared" si="151"/>
        <v>2017Mar</v>
      </c>
      <c r="C3225" t="str">
        <f t="shared" si="152"/>
        <v>7.397175967-73.5465192</v>
      </c>
      <c r="D3225" s="9" t="s">
        <v>111</v>
      </c>
      <c r="E3225" s="6">
        <v>6602</v>
      </c>
      <c r="F3225" s="9" t="s">
        <v>532</v>
      </c>
      <c r="G3225" s="6">
        <v>68</v>
      </c>
      <c r="H3225" s="9" t="s">
        <v>621</v>
      </c>
      <c r="I3225" s="9" t="s">
        <v>539</v>
      </c>
      <c r="J3225" s="9" t="s">
        <v>111</v>
      </c>
      <c r="K3225" s="9" t="s">
        <v>610</v>
      </c>
      <c r="L3225" s="9" t="s">
        <v>541</v>
      </c>
      <c r="M3225" s="6">
        <v>-1</v>
      </c>
      <c r="N3225" s="6">
        <v>-1</v>
      </c>
      <c r="O3225" s="9" t="s">
        <v>622</v>
      </c>
      <c r="P3225" s="6">
        <v>10500</v>
      </c>
      <c r="Q3225" s="6">
        <v>13300</v>
      </c>
      <c r="R3225" s="6">
        <v>31200</v>
      </c>
      <c r="S3225" s="6">
        <v>37400</v>
      </c>
      <c r="T3225" s="6">
        <v>43900</v>
      </c>
      <c r="U3225" s="6">
        <v>0</v>
      </c>
      <c r="V3225" s="6">
        <v>0</v>
      </c>
      <c r="W3225" s="6">
        <v>0</v>
      </c>
      <c r="X3225" s="6">
        <v>0</v>
      </c>
      <c r="Y3225" s="6">
        <v>9300</v>
      </c>
      <c r="Z3225" s="6">
        <v>9500</v>
      </c>
      <c r="AA3225" s="6">
        <v>7.3971759669999999</v>
      </c>
      <c r="AB3225" s="6">
        <v>-73.546519200000006</v>
      </c>
      <c r="AC3225" s="9" t="s">
        <v>51</v>
      </c>
      <c r="AD3225" s="6">
        <v>2304371500</v>
      </c>
      <c r="AE3225" s="6" t="str">
        <f>MID(TablaPivotFinal[[#This Row],[Fecha]],1,4)</f>
        <v>2017</v>
      </c>
      <c r="AF3225" s="6" t="str">
        <f>MID(TablaPivotFinal[[#This Row],[Fecha]],5,3)</f>
        <v>Mar</v>
      </c>
      <c r="AG3225" s="9">
        <v>2304371500</v>
      </c>
      <c r="AH3225" s="10">
        <v>3046.7096769999998</v>
      </c>
      <c r="AI3225" t="s">
        <v>1110</v>
      </c>
      <c r="AJ3225" t="s">
        <v>878</v>
      </c>
      <c r="AK3225" t="s">
        <v>1238</v>
      </c>
    </row>
    <row r="3226" spans="1:37" x14ac:dyDescent="0.3">
      <c r="A3226" t="str">
        <f t="shared" si="150"/>
        <v>LA GOMEZ-INVIAS</v>
      </c>
      <c r="B3226" t="str">
        <f t="shared" si="151"/>
        <v>2017May</v>
      </c>
      <c r="C3226" t="str">
        <f t="shared" si="152"/>
        <v>7.397175967-73.5465192</v>
      </c>
      <c r="D3226" s="7" t="s">
        <v>111</v>
      </c>
      <c r="E3226" s="5">
        <v>6602</v>
      </c>
      <c r="F3226" s="7" t="s">
        <v>532</v>
      </c>
      <c r="G3226" s="5">
        <v>68</v>
      </c>
      <c r="H3226" s="7" t="s">
        <v>621</v>
      </c>
      <c r="I3226" s="7" t="s">
        <v>539</v>
      </c>
      <c r="J3226" s="7" t="s">
        <v>111</v>
      </c>
      <c r="K3226" s="7" t="s">
        <v>610</v>
      </c>
      <c r="L3226" s="7" t="s">
        <v>541</v>
      </c>
      <c r="M3226" s="5">
        <v>-1</v>
      </c>
      <c r="N3226" s="5">
        <v>-1</v>
      </c>
      <c r="O3226" s="7" t="s">
        <v>622</v>
      </c>
      <c r="P3226" s="5">
        <v>10500</v>
      </c>
      <c r="Q3226" s="5">
        <v>13300</v>
      </c>
      <c r="R3226" s="5">
        <v>31200</v>
      </c>
      <c r="S3226" s="5">
        <v>37400</v>
      </c>
      <c r="T3226" s="5">
        <v>43900</v>
      </c>
      <c r="U3226" s="5">
        <v>0</v>
      </c>
      <c r="V3226" s="5">
        <v>0</v>
      </c>
      <c r="W3226" s="5">
        <v>0</v>
      </c>
      <c r="X3226" s="5">
        <v>0</v>
      </c>
      <c r="Y3226" s="5">
        <v>9300</v>
      </c>
      <c r="Z3226" s="5">
        <v>9500</v>
      </c>
      <c r="AA3226" s="5">
        <v>7.3971759669999999</v>
      </c>
      <c r="AB3226" s="5">
        <v>-73.546519200000006</v>
      </c>
      <c r="AC3226" s="7" t="s">
        <v>53</v>
      </c>
      <c r="AD3226" s="5">
        <v>2219154300</v>
      </c>
      <c r="AE3226" s="5" t="str">
        <f>MID(TablaPivotFinal[[#This Row],[Fecha]],1,4)</f>
        <v>2017</v>
      </c>
      <c r="AF3226" s="5" t="str">
        <f>MID(TablaPivotFinal[[#This Row],[Fecha]],5,3)</f>
        <v>May</v>
      </c>
      <c r="AG3226" s="7">
        <v>2219154300</v>
      </c>
      <c r="AH3226" s="8">
        <v>2963.3870969999998</v>
      </c>
      <c r="AI3226" t="s">
        <v>1110</v>
      </c>
      <c r="AJ3226" t="s">
        <v>880</v>
      </c>
      <c r="AK3226" t="s">
        <v>1238</v>
      </c>
    </row>
    <row r="3227" spans="1:37" x14ac:dyDescent="0.3">
      <c r="A3227" t="str">
        <f t="shared" si="150"/>
        <v>LA GOMEZ-INVIAS</v>
      </c>
      <c r="B3227" t="str">
        <f t="shared" si="151"/>
        <v>2017Nov</v>
      </c>
      <c r="C3227" t="str">
        <f t="shared" si="152"/>
        <v>7.397175967-73.5465192</v>
      </c>
      <c r="D3227" s="9" t="s">
        <v>111</v>
      </c>
      <c r="E3227" s="6">
        <v>6602</v>
      </c>
      <c r="F3227" s="9" t="s">
        <v>532</v>
      </c>
      <c r="G3227" s="6">
        <v>68</v>
      </c>
      <c r="H3227" s="9" t="s">
        <v>621</v>
      </c>
      <c r="I3227" s="9" t="s">
        <v>539</v>
      </c>
      <c r="J3227" s="9" t="s">
        <v>111</v>
      </c>
      <c r="K3227" s="9" t="s">
        <v>610</v>
      </c>
      <c r="L3227" s="9" t="s">
        <v>541</v>
      </c>
      <c r="M3227" s="6">
        <v>-1</v>
      </c>
      <c r="N3227" s="6">
        <v>-1</v>
      </c>
      <c r="O3227" s="9" t="s">
        <v>622</v>
      </c>
      <c r="P3227" s="6">
        <v>10500</v>
      </c>
      <c r="Q3227" s="6">
        <v>13300</v>
      </c>
      <c r="R3227" s="6">
        <v>31200</v>
      </c>
      <c r="S3227" s="6">
        <v>37400</v>
      </c>
      <c r="T3227" s="6">
        <v>43900</v>
      </c>
      <c r="U3227" s="6">
        <v>0</v>
      </c>
      <c r="V3227" s="6">
        <v>0</v>
      </c>
      <c r="W3227" s="6">
        <v>0</v>
      </c>
      <c r="X3227" s="6">
        <v>0</v>
      </c>
      <c r="Y3227" s="6">
        <v>9300</v>
      </c>
      <c r="Z3227" s="6">
        <v>9500</v>
      </c>
      <c r="AA3227" s="6">
        <v>7.3971759669999999</v>
      </c>
      <c r="AB3227" s="6">
        <v>-73.546519200000006</v>
      </c>
      <c r="AC3227" s="9" t="s">
        <v>55</v>
      </c>
      <c r="AD3227" s="6">
        <v>0</v>
      </c>
      <c r="AE3227" s="6" t="str">
        <f>MID(TablaPivotFinal[[#This Row],[Fecha]],1,4)</f>
        <v>2017</v>
      </c>
      <c r="AF3227" s="6" t="str">
        <f>MID(TablaPivotFinal[[#This Row],[Fecha]],5,3)</f>
        <v>Nov</v>
      </c>
      <c r="AG3227" s="9">
        <v>0</v>
      </c>
      <c r="AH3227" s="10">
        <v>0</v>
      </c>
      <c r="AI3227" t="s">
        <v>1110</v>
      </c>
      <c r="AJ3227" t="s">
        <v>886</v>
      </c>
      <c r="AK3227" t="s">
        <v>1238</v>
      </c>
    </row>
    <row r="3228" spans="1:37" x14ac:dyDescent="0.3">
      <c r="A3228" t="str">
        <f t="shared" si="150"/>
        <v>LA GOMEZ-INVIAS</v>
      </c>
      <c r="B3228" t="str">
        <f t="shared" si="151"/>
        <v>2017Oct</v>
      </c>
      <c r="C3228" t="str">
        <f t="shared" si="152"/>
        <v>7.397175967-73.5465192</v>
      </c>
      <c r="D3228" s="7" t="s">
        <v>111</v>
      </c>
      <c r="E3228" s="5">
        <v>6602</v>
      </c>
      <c r="F3228" s="7" t="s">
        <v>532</v>
      </c>
      <c r="G3228" s="5">
        <v>68</v>
      </c>
      <c r="H3228" s="7" t="s">
        <v>621</v>
      </c>
      <c r="I3228" s="7" t="s">
        <v>539</v>
      </c>
      <c r="J3228" s="7" t="s">
        <v>111</v>
      </c>
      <c r="K3228" s="7" t="s">
        <v>610</v>
      </c>
      <c r="L3228" s="7" t="s">
        <v>541</v>
      </c>
      <c r="M3228" s="5">
        <v>-1</v>
      </c>
      <c r="N3228" s="5">
        <v>-1</v>
      </c>
      <c r="O3228" s="7" t="s">
        <v>622</v>
      </c>
      <c r="P3228" s="5">
        <v>10500</v>
      </c>
      <c r="Q3228" s="5">
        <v>13300</v>
      </c>
      <c r="R3228" s="5">
        <v>31200</v>
      </c>
      <c r="S3228" s="5">
        <v>37400</v>
      </c>
      <c r="T3228" s="5">
        <v>43900</v>
      </c>
      <c r="U3228" s="5">
        <v>0</v>
      </c>
      <c r="V3228" s="5">
        <v>0</v>
      </c>
      <c r="W3228" s="5">
        <v>0</v>
      </c>
      <c r="X3228" s="5">
        <v>0</v>
      </c>
      <c r="Y3228" s="5">
        <v>9300</v>
      </c>
      <c r="Z3228" s="5">
        <v>9500</v>
      </c>
      <c r="AA3228" s="5">
        <v>7.3971759669999999</v>
      </c>
      <c r="AB3228" s="5">
        <v>-73.546519200000006</v>
      </c>
      <c r="AC3228" s="7" t="s">
        <v>57</v>
      </c>
      <c r="AD3228" s="5">
        <v>1572666900</v>
      </c>
      <c r="AE3228" s="5" t="str">
        <f>MID(TablaPivotFinal[[#This Row],[Fecha]],1,4)</f>
        <v>2017</v>
      </c>
      <c r="AF3228" s="5" t="str">
        <f>MID(TablaPivotFinal[[#This Row],[Fecha]],5,3)</f>
        <v>Oct</v>
      </c>
      <c r="AG3228" s="7">
        <v>1572666900</v>
      </c>
      <c r="AH3228" s="8">
        <v>3483.1</v>
      </c>
      <c r="AI3228" t="s">
        <v>1110</v>
      </c>
      <c r="AJ3228" t="s">
        <v>885</v>
      </c>
      <c r="AK3228" t="s">
        <v>1238</v>
      </c>
    </row>
    <row r="3229" spans="1:37" x14ac:dyDescent="0.3">
      <c r="A3229" t="str">
        <f t="shared" si="150"/>
        <v>LA GOMEZ-INVIAS</v>
      </c>
      <c r="B3229" t="str">
        <f t="shared" si="151"/>
        <v>2017Sep</v>
      </c>
      <c r="C3229" t="str">
        <f t="shared" si="152"/>
        <v>7.397175967-73.5465192</v>
      </c>
      <c r="D3229" s="9" t="s">
        <v>111</v>
      </c>
      <c r="E3229" s="6">
        <v>6602</v>
      </c>
      <c r="F3229" s="9" t="s">
        <v>532</v>
      </c>
      <c r="G3229" s="6">
        <v>68</v>
      </c>
      <c r="H3229" s="9" t="s">
        <v>621</v>
      </c>
      <c r="I3229" s="9" t="s">
        <v>539</v>
      </c>
      <c r="J3229" s="9" t="s">
        <v>111</v>
      </c>
      <c r="K3229" s="9" t="s">
        <v>610</v>
      </c>
      <c r="L3229" s="9" t="s">
        <v>541</v>
      </c>
      <c r="M3229" s="6">
        <v>-1</v>
      </c>
      <c r="N3229" s="6">
        <v>-1</v>
      </c>
      <c r="O3229" s="9" t="s">
        <v>622</v>
      </c>
      <c r="P3229" s="6">
        <v>10500</v>
      </c>
      <c r="Q3229" s="6">
        <v>13300</v>
      </c>
      <c r="R3229" s="6">
        <v>31200</v>
      </c>
      <c r="S3229" s="6">
        <v>37400</v>
      </c>
      <c r="T3229" s="6">
        <v>43900</v>
      </c>
      <c r="U3229" s="6">
        <v>0</v>
      </c>
      <c r="V3229" s="6">
        <v>0</v>
      </c>
      <c r="W3229" s="6">
        <v>0</v>
      </c>
      <c r="X3229" s="6">
        <v>0</v>
      </c>
      <c r="Y3229" s="6">
        <v>9300</v>
      </c>
      <c r="Z3229" s="6">
        <v>9500</v>
      </c>
      <c r="AA3229" s="6">
        <v>7.3971759669999999</v>
      </c>
      <c r="AB3229" s="6">
        <v>-73.546519200000006</v>
      </c>
      <c r="AC3229" s="9" t="s">
        <v>59</v>
      </c>
      <c r="AD3229" s="6">
        <v>2282550200</v>
      </c>
      <c r="AE3229" s="6" t="str">
        <f>MID(TablaPivotFinal[[#This Row],[Fecha]],1,4)</f>
        <v>2017</v>
      </c>
      <c r="AF3229" s="6" t="str">
        <f>MID(TablaPivotFinal[[#This Row],[Fecha]],5,3)</f>
        <v>Sep</v>
      </c>
      <c r="AG3229" s="9">
        <v>2282550200</v>
      </c>
      <c r="AH3229" s="10">
        <v>3119.2666669999999</v>
      </c>
      <c r="AI3229" t="s">
        <v>1110</v>
      </c>
      <c r="AJ3229" t="s">
        <v>884</v>
      </c>
      <c r="AK3229" t="s">
        <v>1238</v>
      </c>
    </row>
    <row r="3230" spans="1:37" x14ac:dyDescent="0.3">
      <c r="A3230" t="str">
        <f t="shared" si="150"/>
        <v>LA GOMEZ-INVIAS</v>
      </c>
      <c r="B3230" t="str">
        <f t="shared" si="151"/>
        <v>2018Abr</v>
      </c>
      <c r="C3230" t="str">
        <f t="shared" si="152"/>
        <v>7.397175967-73.5465192</v>
      </c>
      <c r="D3230" s="7" t="s">
        <v>111</v>
      </c>
      <c r="E3230" s="5">
        <v>6602</v>
      </c>
      <c r="F3230" s="7" t="s">
        <v>532</v>
      </c>
      <c r="G3230" s="5">
        <v>68</v>
      </c>
      <c r="H3230" s="7" t="s">
        <v>621</v>
      </c>
      <c r="I3230" s="7" t="s">
        <v>539</v>
      </c>
      <c r="J3230" s="7" t="s">
        <v>111</v>
      </c>
      <c r="K3230" s="7" t="s">
        <v>610</v>
      </c>
      <c r="L3230" s="7" t="s">
        <v>541</v>
      </c>
      <c r="M3230" s="5">
        <v>-1</v>
      </c>
      <c r="N3230" s="5">
        <v>-1</v>
      </c>
      <c r="O3230" s="7" t="s">
        <v>622</v>
      </c>
      <c r="P3230" s="5">
        <v>10500</v>
      </c>
      <c r="Q3230" s="5">
        <v>13300</v>
      </c>
      <c r="R3230" s="5">
        <v>31200</v>
      </c>
      <c r="S3230" s="5">
        <v>37400</v>
      </c>
      <c r="T3230" s="5">
        <v>43900</v>
      </c>
      <c r="U3230" s="5">
        <v>0</v>
      </c>
      <c r="V3230" s="5">
        <v>0</v>
      </c>
      <c r="W3230" s="5">
        <v>0</v>
      </c>
      <c r="X3230" s="5">
        <v>0</v>
      </c>
      <c r="Y3230" s="5">
        <v>9300</v>
      </c>
      <c r="Z3230" s="5">
        <v>9500</v>
      </c>
      <c r="AA3230" s="5">
        <v>7.3971759669999999</v>
      </c>
      <c r="AB3230" s="5">
        <v>-73.546519200000006</v>
      </c>
      <c r="AC3230" s="7" t="s">
        <v>61</v>
      </c>
      <c r="AD3230" s="5">
        <v>0</v>
      </c>
      <c r="AE3230" s="5" t="str">
        <f>MID(TablaPivotFinal[[#This Row],[Fecha]],1,4)</f>
        <v>2018</v>
      </c>
      <c r="AF3230" s="5" t="str">
        <f>MID(TablaPivotFinal[[#This Row],[Fecha]],5,3)</f>
        <v>Abr</v>
      </c>
      <c r="AG3230" s="7">
        <v>0</v>
      </c>
      <c r="AH3230" s="8">
        <v>0</v>
      </c>
      <c r="AI3230" t="s">
        <v>1110</v>
      </c>
      <c r="AJ3230" t="s">
        <v>891</v>
      </c>
      <c r="AK3230" t="s">
        <v>1238</v>
      </c>
    </row>
    <row r="3231" spans="1:37" x14ac:dyDescent="0.3">
      <c r="A3231" t="str">
        <f t="shared" si="150"/>
        <v>LA GOMEZ-INVIAS</v>
      </c>
      <c r="B3231" t="str">
        <f t="shared" si="151"/>
        <v>2018Ago</v>
      </c>
      <c r="C3231" t="str">
        <f t="shared" si="152"/>
        <v>7.397175967-73.5465192</v>
      </c>
      <c r="D3231" s="9" t="s">
        <v>111</v>
      </c>
      <c r="E3231" s="6">
        <v>6602</v>
      </c>
      <c r="F3231" s="9" t="s">
        <v>532</v>
      </c>
      <c r="G3231" s="6">
        <v>68</v>
      </c>
      <c r="H3231" s="9" t="s">
        <v>621</v>
      </c>
      <c r="I3231" s="9" t="s">
        <v>539</v>
      </c>
      <c r="J3231" s="9" t="s">
        <v>111</v>
      </c>
      <c r="K3231" s="9" t="s">
        <v>610</v>
      </c>
      <c r="L3231" s="9" t="s">
        <v>541</v>
      </c>
      <c r="M3231" s="6">
        <v>-1</v>
      </c>
      <c r="N3231" s="6">
        <v>-1</v>
      </c>
      <c r="O3231" s="9" t="s">
        <v>622</v>
      </c>
      <c r="P3231" s="6">
        <v>10500</v>
      </c>
      <c r="Q3231" s="6">
        <v>13300</v>
      </c>
      <c r="R3231" s="6">
        <v>31200</v>
      </c>
      <c r="S3231" s="6">
        <v>37400</v>
      </c>
      <c r="T3231" s="6">
        <v>43900</v>
      </c>
      <c r="U3231" s="6">
        <v>0</v>
      </c>
      <c r="V3231" s="6">
        <v>0</v>
      </c>
      <c r="W3231" s="6">
        <v>0</v>
      </c>
      <c r="X3231" s="6">
        <v>0</v>
      </c>
      <c r="Y3231" s="6">
        <v>9300</v>
      </c>
      <c r="Z3231" s="6">
        <v>9500</v>
      </c>
      <c r="AA3231" s="6">
        <v>7.3971759669999999</v>
      </c>
      <c r="AB3231" s="6">
        <v>-73.546519200000006</v>
      </c>
      <c r="AC3231" s="9" t="s">
        <v>63</v>
      </c>
      <c r="AD3231" s="6">
        <v>0</v>
      </c>
      <c r="AE3231" s="6" t="str">
        <f>MID(TablaPivotFinal[[#This Row],[Fecha]],1,4)</f>
        <v>2018</v>
      </c>
      <c r="AF3231" s="6" t="str">
        <f>MID(TablaPivotFinal[[#This Row],[Fecha]],5,3)</f>
        <v>Ago</v>
      </c>
      <c r="AG3231" s="9">
        <v>0</v>
      </c>
      <c r="AH3231" s="10">
        <v>0</v>
      </c>
      <c r="AI3231" t="s">
        <v>1110</v>
      </c>
      <c r="AJ3231" t="s">
        <v>895</v>
      </c>
      <c r="AK3231" t="s">
        <v>1238</v>
      </c>
    </row>
    <row r="3232" spans="1:37" x14ac:dyDescent="0.3">
      <c r="A3232" t="str">
        <f t="shared" si="150"/>
        <v>LA GOMEZ-INVIAS</v>
      </c>
      <c r="B3232" t="str">
        <f t="shared" si="151"/>
        <v>2018Dic</v>
      </c>
      <c r="C3232" t="str">
        <f t="shared" si="152"/>
        <v>7.397175967-73.5465192</v>
      </c>
      <c r="D3232" s="7" t="s">
        <v>111</v>
      </c>
      <c r="E3232" s="5">
        <v>6602</v>
      </c>
      <c r="F3232" s="7" t="s">
        <v>532</v>
      </c>
      <c r="G3232" s="5">
        <v>68</v>
      </c>
      <c r="H3232" s="7" t="s">
        <v>621</v>
      </c>
      <c r="I3232" s="7" t="s">
        <v>539</v>
      </c>
      <c r="J3232" s="7" t="s">
        <v>111</v>
      </c>
      <c r="K3232" s="7" t="s">
        <v>610</v>
      </c>
      <c r="L3232" s="7" t="s">
        <v>541</v>
      </c>
      <c r="M3232" s="5">
        <v>-1</v>
      </c>
      <c r="N3232" s="5">
        <v>-1</v>
      </c>
      <c r="O3232" s="7" t="s">
        <v>622</v>
      </c>
      <c r="P3232" s="5">
        <v>10500</v>
      </c>
      <c r="Q3232" s="5">
        <v>13300</v>
      </c>
      <c r="R3232" s="5">
        <v>31200</v>
      </c>
      <c r="S3232" s="5">
        <v>37400</v>
      </c>
      <c r="T3232" s="5">
        <v>43900</v>
      </c>
      <c r="U3232" s="5">
        <v>0</v>
      </c>
      <c r="V3232" s="5">
        <v>0</v>
      </c>
      <c r="W3232" s="5">
        <v>0</v>
      </c>
      <c r="X3232" s="5">
        <v>0</v>
      </c>
      <c r="Y3232" s="5">
        <v>9300</v>
      </c>
      <c r="Z3232" s="5">
        <v>9500</v>
      </c>
      <c r="AA3232" s="5">
        <v>7.3971759669999999</v>
      </c>
      <c r="AB3232" s="5">
        <v>-73.546519200000006</v>
      </c>
      <c r="AC3232" s="7" t="s">
        <v>65</v>
      </c>
      <c r="AD3232" s="5">
        <v>0</v>
      </c>
      <c r="AE3232" s="5" t="str">
        <f>MID(TablaPivotFinal[[#This Row],[Fecha]],1,4)</f>
        <v>2018</v>
      </c>
      <c r="AF3232" s="5" t="str">
        <f>MID(TablaPivotFinal[[#This Row],[Fecha]],5,3)</f>
        <v>Dic</v>
      </c>
      <c r="AG3232" s="7">
        <v>0</v>
      </c>
      <c r="AH3232" s="8">
        <v>0</v>
      </c>
      <c r="AI3232" t="s">
        <v>1110</v>
      </c>
      <c r="AJ3232" t="s">
        <v>899</v>
      </c>
      <c r="AK3232" t="s">
        <v>1238</v>
      </c>
    </row>
    <row r="3233" spans="1:37" x14ac:dyDescent="0.3">
      <c r="A3233" t="str">
        <f t="shared" si="150"/>
        <v>LA GOMEZ-INVIAS</v>
      </c>
      <c r="B3233" t="str">
        <f t="shared" si="151"/>
        <v>2018Ene</v>
      </c>
      <c r="C3233" t="str">
        <f t="shared" si="152"/>
        <v>7.397175967-73.5465192</v>
      </c>
      <c r="D3233" s="9" t="s">
        <v>111</v>
      </c>
      <c r="E3233" s="6">
        <v>6602</v>
      </c>
      <c r="F3233" s="9" t="s">
        <v>532</v>
      </c>
      <c r="G3233" s="6">
        <v>68</v>
      </c>
      <c r="H3233" s="9" t="s">
        <v>621</v>
      </c>
      <c r="I3233" s="9" t="s">
        <v>539</v>
      </c>
      <c r="J3233" s="9" t="s">
        <v>111</v>
      </c>
      <c r="K3233" s="9" t="s">
        <v>610</v>
      </c>
      <c r="L3233" s="9" t="s">
        <v>541</v>
      </c>
      <c r="M3233" s="6">
        <v>-1</v>
      </c>
      <c r="N3233" s="6">
        <v>-1</v>
      </c>
      <c r="O3233" s="9" t="s">
        <v>622</v>
      </c>
      <c r="P3233" s="6">
        <v>10500</v>
      </c>
      <c r="Q3233" s="6">
        <v>13300</v>
      </c>
      <c r="R3233" s="6">
        <v>31200</v>
      </c>
      <c r="S3233" s="6">
        <v>37400</v>
      </c>
      <c r="T3233" s="6">
        <v>43900</v>
      </c>
      <c r="U3233" s="6">
        <v>0</v>
      </c>
      <c r="V3233" s="6">
        <v>0</v>
      </c>
      <c r="W3233" s="6">
        <v>0</v>
      </c>
      <c r="X3233" s="6">
        <v>0</v>
      </c>
      <c r="Y3233" s="6">
        <v>9300</v>
      </c>
      <c r="Z3233" s="6">
        <v>9500</v>
      </c>
      <c r="AA3233" s="6">
        <v>7.3971759669999999</v>
      </c>
      <c r="AB3233" s="6">
        <v>-73.546519200000006</v>
      </c>
      <c r="AC3233" s="9" t="s">
        <v>67</v>
      </c>
      <c r="AD3233" s="6">
        <v>0</v>
      </c>
      <c r="AE3233" s="6" t="str">
        <f>MID(TablaPivotFinal[[#This Row],[Fecha]],1,4)</f>
        <v>2018</v>
      </c>
      <c r="AF3233" s="6" t="str">
        <f>MID(TablaPivotFinal[[#This Row],[Fecha]],5,3)</f>
        <v>Ene</v>
      </c>
      <c r="AG3233" s="9">
        <v>0</v>
      </c>
      <c r="AH3233" s="10">
        <v>0</v>
      </c>
      <c r="AI3233" t="s">
        <v>1110</v>
      </c>
      <c r="AJ3233" t="s">
        <v>888</v>
      </c>
      <c r="AK3233" t="s">
        <v>1238</v>
      </c>
    </row>
    <row r="3234" spans="1:37" x14ac:dyDescent="0.3">
      <c r="A3234" t="str">
        <f t="shared" si="150"/>
        <v>LA GOMEZ-INVIAS</v>
      </c>
      <c r="B3234" t="str">
        <f t="shared" si="151"/>
        <v>2018Feb</v>
      </c>
      <c r="C3234" t="str">
        <f t="shared" si="152"/>
        <v>7.397175967-73.5465192</v>
      </c>
      <c r="D3234" s="7" t="s">
        <v>111</v>
      </c>
      <c r="E3234" s="5">
        <v>6602</v>
      </c>
      <c r="F3234" s="7" t="s">
        <v>532</v>
      </c>
      <c r="G3234" s="5">
        <v>68</v>
      </c>
      <c r="H3234" s="7" t="s">
        <v>621</v>
      </c>
      <c r="I3234" s="7" t="s">
        <v>539</v>
      </c>
      <c r="J3234" s="7" t="s">
        <v>111</v>
      </c>
      <c r="K3234" s="7" t="s">
        <v>610</v>
      </c>
      <c r="L3234" s="7" t="s">
        <v>541</v>
      </c>
      <c r="M3234" s="5">
        <v>-1</v>
      </c>
      <c r="N3234" s="5">
        <v>-1</v>
      </c>
      <c r="O3234" s="7" t="s">
        <v>622</v>
      </c>
      <c r="P3234" s="5">
        <v>10500</v>
      </c>
      <c r="Q3234" s="5">
        <v>13300</v>
      </c>
      <c r="R3234" s="5">
        <v>31200</v>
      </c>
      <c r="S3234" s="5">
        <v>37400</v>
      </c>
      <c r="T3234" s="5">
        <v>43900</v>
      </c>
      <c r="U3234" s="5">
        <v>0</v>
      </c>
      <c r="V3234" s="5">
        <v>0</v>
      </c>
      <c r="W3234" s="5">
        <v>0</v>
      </c>
      <c r="X3234" s="5">
        <v>0</v>
      </c>
      <c r="Y3234" s="5">
        <v>9300</v>
      </c>
      <c r="Z3234" s="5">
        <v>9500</v>
      </c>
      <c r="AA3234" s="5">
        <v>7.3971759669999999</v>
      </c>
      <c r="AB3234" s="5">
        <v>-73.546519200000006</v>
      </c>
      <c r="AC3234" s="7" t="s">
        <v>69</v>
      </c>
      <c r="AD3234" s="5">
        <v>0</v>
      </c>
      <c r="AE3234" s="5" t="str">
        <f>MID(TablaPivotFinal[[#This Row],[Fecha]],1,4)</f>
        <v>2018</v>
      </c>
      <c r="AF3234" s="5" t="str">
        <f>MID(TablaPivotFinal[[#This Row],[Fecha]],5,3)</f>
        <v>Feb</v>
      </c>
      <c r="AG3234" s="7">
        <v>0</v>
      </c>
      <c r="AH3234" s="8">
        <v>0</v>
      </c>
      <c r="AI3234" t="s">
        <v>1110</v>
      </c>
      <c r="AJ3234" t="s">
        <v>889</v>
      </c>
      <c r="AK3234" t="s">
        <v>1238</v>
      </c>
    </row>
    <row r="3235" spans="1:37" x14ac:dyDescent="0.3">
      <c r="A3235" t="str">
        <f t="shared" si="150"/>
        <v>LA GOMEZ-INVIAS</v>
      </c>
      <c r="B3235" t="str">
        <f t="shared" si="151"/>
        <v>2018Jul</v>
      </c>
      <c r="C3235" t="str">
        <f t="shared" si="152"/>
        <v>7.397175967-73.5465192</v>
      </c>
      <c r="D3235" s="9" t="s">
        <v>111</v>
      </c>
      <c r="E3235" s="6">
        <v>6602</v>
      </c>
      <c r="F3235" s="9" t="s">
        <v>532</v>
      </c>
      <c r="G3235" s="6">
        <v>68</v>
      </c>
      <c r="H3235" s="9" t="s">
        <v>621</v>
      </c>
      <c r="I3235" s="9" t="s">
        <v>539</v>
      </c>
      <c r="J3235" s="9" t="s">
        <v>111</v>
      </c>
      <c r="K3235" s="9" t="s">
        <v>610</v>
      </c>
      <c r="L3235" s="9" t="s">
        <v>541</v>
      </c>
      <c r="M3235" s="6">
        <v>-1</v>
      </c>
      <c r="N3235" s="6">
        <v>-1</v>
      </c>
      <c r="O3235" s="9" t="s">
        <v>622</v>
      </c>
      <c r="P3235" s="6">
        <v>10500</v>
      </c>
      <c r="Q3235" s="6">
        <v>13300</v>
      </c>
      <c r="R3235" s="6">
        <v>31200</v>
      </c>
      <c r="S3235" s="6">
        <v>37400</v>
      </c>
      <c r="T3235" s="6">
        <v>43900</v>
      </c>
      <c r="U3235" s="6">
        <v>0</v>
      </c>
      <c r="V3235" s="6">
        <v>0</v>
      </c>
      <c r="W3235" s="6">
        <v>0</v>
      </c>
      <c r="X3235" s="6">
        <v>0</v>
      </c>
      <c r="Y3235" s="6">
        <v>9300</v>
      </c>
      <c r="Z3235" s="6">
        <v>9500</v>
      </c>
      <c r="AA3235" s="6">
        <v>7.3971759669999999</v>
      </c>
      <c r="AB3235" s="6">
        <v>-73.546519200000006</v>
      </c>
      <c r="AC3235" s="9" t="s">
        <v>71</v>
      </c>
      <c r="AD3235" s="6">
        <v>0</v>
      </c>
      <c r="AE3235" s="6" t="str">
        <f>MID(TablaPivotFinal[[#This Row],[Fecha]],1,4)</f>
        <v>2018</v>
      </c>
      <c r="AF3235" s="6" t="str">
        <f>MID(TablaPivotFinal[[#This Row],[Fecha]],5,3)</f>
        <v>Jul</v>
      </c>
      <c r="AG3235" s="9">
        <v>0</v>
      </c>
      <c r="AH3235" s="10">
        <v>0</v>
      </c>
      <c r="AI3235" t="s">
        <v>1110</v>
      </c>
      <c r="AJ3235" t="s">
        <v>894</v>
      </c>
      <c r="AK3235" t="s">
        <v>1238</v>
      </c>
    </row>
    <row r="3236" spans="1:37" x14ac:dyDescent="0.3">
      <c r="A3236" t="str">
        <f t="shared" si="150"/>
        <v>LA GOMEZ-INVIAS</v>
      </c>
      <c r="B3236" t="str">
        <f t="shared" si="151"/>
        <v>2018Jun</v>
      </c>
      <c r="C3236" t="str">
        <f t="shared" si="152"/>
        <v>7.397175967-73.5465192</v>
      </c>
      <c r="D3236" s="7" t="s">
        <v>111</v>
      </c>
      <c r="E3236" s="5">
        <v>6602</v>
      </c>
      <c r="F3236" s="7" t="s">
        <v>532</v>
      </c>
      <c r="G3236" s="5">
        <v>68</v>
      </c>
      <c r="H3236" s="7" t="s">
        <v>621</v>
      </c>
      <c r="I3236" s="7" t="s">
        <v>539</v>
      </c>
      <c r="J3236" s="7" t="s">
        <v>111</v>
      </c>
      <c r="K3236" s="7" t="s">
        <v>610</v>
      </c>
      <c r="L3236" s="7" t="s">
        <v>541</v>
      </c>
      <c r="M3236" s="5">
        <v>-1</v>
      </c>
      <c r="N3236" s="5">
        <v>-1</v>
      </c>
      <c r="O3236" s="7" t="s">
        <v>622</v>
      </c>
      <c r="P3236" s="5">
        <v>10500</v>
      </c>
      <c r="Q3236" s="5">
        <v>13300</v>
      </c>
      <c r="R3236" s="5">
        <v>31200</v>
      </c>
      <c r="S3236" s="5">
        <v>37400</v>
      </c>
      <c r="T3236" s="5">
        <v>43900</v>
      </c>
      <c r="U3236" s="5">
        <v>0</v>
      </c>
      <c r="V3236" s="5">
        <v>0</v>
      </c>
      <c r="W3236" s="5">
        <v>0</v>
      </c>
      <c r="X3236" s="5">
        <v>0</v>
      </c>
      <c r="Y3236" s="5">
        <v>9300</v>
      </c>
      <c r="Z3236" s="5">
        <v>9500</v>
      </c>
      <c r="AA3236" s="5">
        <v>7.3971759669999999</v>
      </c>
      <c r="AB3236" s="5">
        <v>-73.546519200000006</v>
      </c>
      <c r="AC3236" s="7" t="s">
        <v>73</v>
      </c>
      <c r="AD3236" s="5">
        <v>0</v>
      </c>
      <c r="AE3236" s="5" t="str">
        <f>MID(TablaPivotFinal[[#This Row],[Fecha]],1,4)</f>
        <v>2018</v>
      </c>
      <c r="AF3236" s="5" t="str">
        <f>MID(TablaPivotFinal[[#This Row],[Fecha]],5,3)</f>
        <v>Jun</v>
      </c>
      <c r="AG3236" s="7">
        <v>0</v>
      </c>
      <c r="AH3236" s="8">
        <v>0</v>
      </c>
      <c r="AI3236" t="s">
        <v>1110</v>
      </c>
      <c r="AJ3236" t="s">
        <v>893</v>
      </c>
      <c r="AK3236" t="s">
        <v>1238</v>
      </c>
    </row>
    <row r="3237" spans="1:37" x14ac:dyDescent="0.3">
      <c r="A3237" t="str">
        <f t="shared" si="150"/>
        <v>LA GOMEZ-INVIAS</v>
      </c>
      <c r="B3237" t="str">
        <f t="shared" si="151"/>
        <v>2018Mar</v>
      </c>
      <c r="C3237" t="str">
        <f t="shared" si="152"/>
        <v>7.397175967-73.5465192</v>
      </c>
      <c r="D3237" s="9" t="s">
        <v>111</v>
      </c>
      <c r="E3237" s="6">
        <v>6602</v>
      </c>
      <c r="F3237" s="9" t="s">
        <v>532</v>
      </c>
      <c r="G3237" s="6">
        <v>68</v>
      </c>
      <c r="H3237" s="9" t="s">
        <v>621</v>
      </c>
      <c r="I3237" s="9" t="s">
        <v>539</v>
      </c>
      <c r="J3237" s="9" t="s">
        <v>111</v>
      </c>
      <c r="K3237" s="9" t="s">
        <v>610</v>
      </c>
      <c r="L3237" s="9" t="s">
        <v>541</v>
      </c>
      <c r="M3237" s="6">
        <v>-1</v>
      </c>
      <c r="N3237" s="6">
        <v>-1</v>
      </c>
      <c r="O3237" s="9" t="s">
        <v>622</v>
      </c>
      <c r="P3237" s="6">
        <v>10500</v>
      </c>
      <c r="Q3237" s="6">
        <v>13300</v>
      </c>
      <c r="R3237" s="6">
        <v>31200</v>
      </c>
      <c r="S3237" s="6">
        <v>37400</v>
      </c>
      <c r="T3237" s="6">
        <v>43900</v>
      </c>
      <c r="U3237" s="6">
        <v>0</v>
      </c>
      <c r="V3237" s="6">
        <v>0</v>
      </c>
      <c r="W3237" s="6">
        <v>0</v>
      </c>
      <c r="X3237" s="6">
        <v>0</v>
      </c>
      <c r="Y3237" s="6">
        <v>9300</v>
      </c>
      <c r="Z3237" s="6">
        <v>9500</v>
      </c>
      <c r="AA3237" s="6">
        <v>7.3971759669999999</v>
      </c>
      <c r="AB3237" s="6">
        <v>-73.546519200000006</v>
      </c>
      <c r="AC3237" s="9" t="s">
        <v>75</v>
      </c>
      <c r="AD3237" s="6">
        <v>0</v>
      </c>
      <c r="AE3237" s="6" t="str">
        <f>MID(TablaPivotFinal[[#This Row],[Fecha]],1,4)</f>
        <v>2018</v>
      </c>
      <c r="AF3237" s="6" t="str">
        <f>MID(TablaPivotFinal[[#This Row],[Fecha]],5,3)</f>
        <v>Mar</v>
      </c>
      <c r="AG3237" s="9">
        <v>0</v>
      </c>
      <c r="AH3237" s="10">
        <v>0</v>
      </c>
      <c r="AI3237" t="s">
        <v>1110</v>
      </c>
      <c r="AJ3237" t="s">
        <v>890</v>
      </c>
      <c r="AK3237" t="s">
        <v>1238</v>
      </c>
    </row>
    <row r="3238" spans="1:37" x14ac:dyDescent="0.3">
      <c r="A3238" t="str">
        <f t="shared" si="150"/>
        <v>LA GOMEZ-INVIAS</v>
      </c>
      <c r="B3238" t="str">
        <f t="shared" si="151"/>
        <v>2018May</v>
      </c>
      <c r="C3238" t="str">
        <f t="shared" si="152"/>
        <v>7.397175967-73.5465192</v>
      </c>
      <c r="D3238" s="7" t="s">
        <v>111</v>
      </c>
      <c r="E3238" s="5">
        <v>6602</v>
      </c>
      <c r="F3238" s="7" t="s">
        <v>532</v>
      </c>
      <c r="G3238" s="5">
        <v>68</v>
      </c>
      <c r="H3238" s="7" t="s">
        <v>621</v>
      </c>
      <c r="I3238" s="7" t="s">
        <v>539</v>
      </c>
      <c r="J3238" s="7" t="s">
        <v>111</v>
      </c>
      <c r="K3238" s="7" t="s">
        <v>610</v>
      </c>
      <c r="L3238" s="7" t="s">
        <v>541</v>
      </c>
      <c r="M3238" s="5">
        <v>-1</v>
      </c>
      <c r="N3238" s="5">
        <v>-1</v>
      </c>
      <c r="O3238" s="7" t="s">
        <v>622</v>
      </c>
      <c r="P3238" s="5">
        <v>10500</v>
      </c>
      <c r="Q3238" s="5">
        <v>13300</v>
      </c>
      <c r="R3238" s="5">
        <v>31200</v>
      </c>
      <c r="S3238" s="5">
        <v>37400</v>
      </c>
      <c r="T3238" s="5">
        <v>43900</v>
      </c>
      <c r="U3238" s="5">
        <v>0</v>
      </c>
      <c r="V3238" s="5">
        <v>0</v>
      </c>
      <c r="W3238" s="5">
        <v>0</v>
      </c>
      <c r="X3238" s="5">
        <v>0</v>
      </c>
      <c r="Y3238" s="5">
        <v>9300</v>
      </c>
      <c r="Z3238" s="5">
        <v>9500</v>
      </c>
      <c r="AA3238" s="5">
        <v>7.3971759669999999</v>
      </c>
      <c r="AB3238" s="5">
        <v>-73.546519200000006</v>
      </c>
      <c r="AC3238" s="7" t="s">
        <v>77</v>
      </c>
      <c r="AD3238" s="5">
        <v>0</v>
      </c>
      <c r="AE3238" s="5" t="str">
        <f>MID(TablaPivotFinal[[#This Row],[Fecha]],1,4)</f>
        <v>2018</v>
      </c>
      <c r="AF3238" s="5" t="str">
        <f>MID(TablaPivotFinal[[#This Row],[Fecha]],5,3)</f>
        <v>May</v>
      </c>
      <c r="AG3238" s="7">
        <v>0</v>
      </c>
      <c r="AH3238" s="8">
        <v>0</v>
      </c>
      <c r="AI3238" t="s">
        <v>1110</v>
      </c>
      <c r="AJ3238" t="s">
        <v>892</v>
      </c>
      <c r="AK3238" t="s">
        <v>1238</v>
      </c>
    </row>
    <row r="3239" spans="1:37" x14ac:dyDescent="0.3">
      <c r="A3239" t="str">
        <f t="shared" si="150"/>
        <v>LA GOMEZ-INVIAS</v>
      </c>
      <c r="B3239" t="str">
        <f t="shared" si="151"/>
        <v>2018Nov</v>
      </c>
      <c r="C3239" t="str">
        <f t="shared" si="152"/>
        <v>7.397175967-73.5465192</v>
      </c>
      <c r="D3239" s="9" t="s">
        <v>111</v>
      </c>
      <c r="E3239" s="6">
        <v>6602</v>
      </c>
      <c r="F3239" s="9" t="s">
        <v>532</v>
      </c>
      <c r="G3239" s="6">
        <v>68</v>
      </c>
      <c r="H3239" s="9" t="s">
        <v>621</v>
      </c>
      <c r="I3239" s="9" t="s">
        <v>539</v>
      </c>
      <c r="J3239" s="9" t="s">
        <v>111</v>
      </c>
      <c r="K3239" s="9" t="s">
        <v>610</v>
      </c>
      <c r="L3239" s="9" t="s">
        <v>541</v>
      </c>
      <c r="M3239" s="6">
        <v>-1</v>
      </c>
      <c r="N3239" s="6">
        <v>-1</v>
      </c>
      <c r="O3239" s="9" t="s">
        <v>622</v>
      </c>
      <c r="P3239" s="6">
        <v>10500</v>
      </c>
      <c r="Q3239" s="6">
        <v>13300</v>
      </c>
      <c r="R3239" s="6">
        <v>31200</v>
      </c>
      <c r="S3239" s="6">
        <v>37400</v>
      </c>
      <c r="T3239" s="6">
        <v>43900</v>
      </c>
      <c r="U3239" s="6">
        <v>0</v>
      </c>
      <c r="V3239" s="6">
        <v>0</v>
      </c>
      <c r="W3239" s="6">
        <v>0</v>
      </c>
      <c r="X3239" s="6">
        <v>0</v>
      </c>
      <c r="Y3239" s="6">
        <v>9300</v>
      </c>
      <c r="Z3239" s="6">
        <v>9500</v>
      </c>
      <c r="AA3239" s="6">
        <v>7.3971759669999999</v>
      </c>
      <c r="AB3239" s="6">
        <v>-73.546519200000006</v>
      </c>
      <c r="AC3239" s="9" t="s">
        <v>79</v>
      </c>
      <c r="AD3239" s="6">
        <v>0</v>
      </c>
      <c r="AE3239" s="6" t="str">
        <f>MID(TablaPivotFinal[[#This Row],[Fecha]],1,4)</f>
        <v>2018</v>
      </c>
      <c r="AF3239" s="6" t="str">
        <f>MID(TablaPivotFinal[[#This Row],[Fecha]],5,3)</f>
        <v>Nov</v>
      </c>
      <c r="AG3239" s="9">
        <v>0</v>
      </c>
      <c r="AH3239" s="10">
        <v>0</v>
      </c>
      <c r="AI3239" t="s">
        <v>1110</v>
      </c>
      <c r="AJ3239" t="s">
        <v>898</v>
      </c>
      <c r="AK3239" t="s">
        <v>1238</v>
      </c>
    </row>
    <row r="3240" spans="1:37" x14ac:dyDescent="0.3">
      <c r="A3240" t="str">
        <f t="shared" si="150"/>
        <v>LA GOMEZ-INVIAS</v>
      </c>
      <c r="B3240" t="str">
        <f t="shared" si="151"/>
        <v>2018Oct</v>
      </c>
      <c r="C3240" t="str">
        <f t="shared" si="152"/>
        <v>7.397175967-73.5465192</v>
      </c>
      <c r="D3240" s="7" t="s">
        <v>111</v>
      </c>
      <c r="E3240" s="5">
        <v>6602</v>
      </c>
      <c r="F3240" s="7" t="s">
        <v>532</v>
      </c>
      <c r="G3240" s="5">
        <v>68</v>
      </c>
      <c r="H3240" s="7" t="s">
        <v>621</v>
      </c>
      <c r="I3240" s="7" t="s">
        <v>539</v>
      </c>
      <c r="J3240" s="7" t="s">
        <v>111</v>
      </c>
      <c r="K3240" s="7" t="s">
        <v>610</v>
      </c>
      <c r="L3240" s="7" t="s">
        <v>541</v>
      </c>
      <c r="M3240" s="5">
        <v>-1</v>
      </c>
      <c r="N3240" s="5">
        <v>-1</v>
      </c>
      <c r="O3240" s="7" t="s">
        <v>622</v>
      </c>
      <c r="P3240" s="5">
        <v>10500</v>
      </c>
      <c r="Q3240" s="5">
        <v>13300</v>
      </c>
      <c r="R3240" s="5">
        <v>31200</v>
      </c>
      <c r="S3240" s="5">
        <v>37400</v>
      </c>
      <c r="T3240" s="5">
        <v>43900</v>
      </c>
      <c r="U3240" s="5">
        <v>0</v>
      </c>
      <c r="V3240" s="5">
        <v>0</v>
      </c>
      <c r="W3240" s="5">
        <v>0</v>
      </c>
      <c r="X3240" s="5">
        <v>0</v>
      </c>
      <c r="Y3240" s="5">
        <v>9300</v>
      </c>
      <c r="Z3240" s="5">
        <v>9500</v>
      </c>
      <c r="AA3240" s="5">
        <v>7.3971759669999999</v>
      </c>
      <c r="AB3240" s="5">
        <v>-73.546519200000006</v>
      </c>
      <c r="AC3240" s="7" t="s">
        <v>81</v>
      </c>
      <c r="AD3240" s="5">
        <v>0</v>
      </c>
      <c r="AE3240" s="5" t="str">
        <f>MID(TablaPivotFinal[[#This Row],[Fecha]],1,4)</f>
        <v>2018</v>
      </c>
      <c r="AF3240" s="5" t="str">
        <f>MID(TablaPivotFinal[[#This Row],[Fecha]],5,3)</f>
        <v>Oct</v>
      </c>
      <c r="AG3240" s="7">
        <v>0</v>
      </c>
      <c r="AH3240" s="8">
        <v>0</v>
      </c>
      <c r="AI3240" t="s">
        <v>1110</v>
      </c>
      <c r="AJ3240" t="s">
        <v>897</v>
      </c>
      <c r="AK3240" t="s">
        <v>1238</v>
      </c>
    </row>
    <row r="3241" spans="1:37" x14ac:dyDescent="0.3">
      <c r="A3241" t="str">
        <f t="shared" si="150"/>
        <v>LA GOMEZ-INVIAS</v>
      </c>
      <c r="B3241" t="str">
        <f t="shared" si="151"/>
        <v>2018Sep</v>
      </c>
      <c r="C3241" t="str">
        <f t="shared" si="152"/>
        <v>7.397175967-73.5465192</v>
      </c>
      <c r="D3241" s="9" t="s">
        <v>111</v>
      </c>
      <c r="E3241" s="6">
        <v>6602</v>
      </c>
      <c r="F3241" s="9" t="s">
        <v>532</v>
      </c>
      <c r="G3241" s="6">
        <v>68</v>
      </c>
      <c r="H3241" s="9" t="s">
        <v>621</v>
      </c>
      <c r="I3241" s="9" t="s">
        <v>539</v>
      </c>
      <c r="J3241" s="9" t="s">
        <v>111</v>
      </c>
      <c r="K3241" s="9" t="s">
        <v>610</v>
      </c>
      <c r="L3241" s="9" t="s">
        <v>541</v>
      </c>
      <c r="M3241" s="6">
        <v>-1</v>
      </c>
      <c r="N3241" s="6">
        <v>-1</v>
      </c>
      <c r="O3241" s="9" t="s">
        <v>622</v>
      </c>
      <c r="P3241" s="6">
        <v>10500</v>
      </c>
      <c r="Q3241" s="6">
        <v>13300</v>
      </c>
      <c r="R3241" s="6">
        <v>31200</v>
      </c>
      <c r="S3241" s="6">
        <v>37400</v>
      </c>
      <c r="T3241" s="6">
        <v>43900</v>
      </c>
      <c r="U3241" s="6">
        <v>0</v>
      </c>
      <c r="V3241" s="6">
        <v>0</v>
      </c>
      <c r="W3241" s="6">
        <v>0</v>
      </c>
      <c r="X3241" s="6">
        <v>0</v>
      </c>
      <c r="Y3241" s="6">
        <v>9300</v>
      </c>
      <c r="Z3241" s="6">
        <v>9500</v>
      </c>
      <c r="AA3241" s="6">
        <v>7.3971759669999999</v>
      </c>
      <c r="AB3241" s="6">
        <v>-73.546519200000006</v>
      </c>
      <c r="AC3241" s="9" t="s">
        <v>83</v>
      </c>
      <c r="AD3241" s="6">
        <v>0</v>
      </c>
      <c r="AE3241" s="6" t="str">
        <f>MID(TablaPivotFinal[[#This Row],[Fecha]],1,4)</f>
        <v>2018</v>
      </c>
      <c r="AF3241" s="6" t="str">
        <f>MID(TablaPivotFinal[[#This Row],[Fecha]],5,3)</f>
        <v>Sep</v>
      </c>
      <c r="AG3241" s="9">
        <v>0</v>
      </c>
      <c r="AH3241" s="10">
        <v>0</v>
      </c>
      <c r="AI3241" t="s">
        <v>1110</v>
      </c>
      <c r="AJ3241" t="s">
        <v>896</v>
      </c>
      <c r="AK3241" t="s">
        <v>1238</v>
      </c>
    </row>
    <row r="3242" spans="1:37" x14ac:dyDescent="0.3">
      <c r="A3242" t="str">
        <f t="shared" si="150"/>
        <v>LOS ACACIOS-CONCESION UNION  VIAL RIO PAMPLONITA</v>
      </c>
      <c r="B3242" t="str">
        <f t="shared" si="151"/>
        <v>2016Abr</v>
      </c>
      <c r="C3242" t="str">
        <f t="shared" si="152"/>
        <v>7.72138208-72.57131701</v>
      </c>
      <c r="D3242" s="7" t="s">
        <v>624</v>
      </c>
      <c r="E3242" s="5">
        <v>5505</v>
      </c>
      <c r="F3242" s="7" t="s">
        <v>625</v>
      </c>
      <c r="G3242" s="5">
        <v>54</v>
      </c>
      <c r="H3242" s="7" t="s">
        <v>626</v>
      </c>
      <c r="I3242" s="7" t="s">
        <v>627</v>
      </c>
      <c r="J3242" s="7" t="s">
        <v>103</v>
      </c>
      <c r="K3242" s="7" t="s">
        <v>628</v>
      </c>
      <c r="L3242" s="7" t="s">
        <v>629</v>
      </c>
      <c r="M3242" s="5" t="s">
        <v>630</v>
      </c>
      <c r="N3242" s="5">
        <v>3203452139</v>
      </c>
      <c r="O3242" s="7" t="s">
        <v>631</v>
      </c>
      <c r="P3242" s="5">
        <v>6100</v>
      </c>
      <c r="Q3242" s="5">
        <v>8700</v>
      </c>
      <c r="R3242" s="5">
        <v>19500</v>
      </c>
      <c r="S3242" s="5">
        <v>25100</v>
      </c>
      <c r="T3242" s="5">
        <v>28500</v>
      </c>
      <c r="U3242" s="5">
        <v>0</v>
      </c>
      <c r="V3242" s="5">
        <v>0</v>
      </c>
      <c r="W3242" s="5">
        <v>0</v>
      </c>
      <c r="X3242" s="5">
        <v>0</v>
      </c>
      <c r="Y3242" s="5">
        <v>8500</v>
      </c>
      <c r="Z3242" s="5">
        <v>8800</v>
      </c>
      <c r="AA3242" s="5">
        <v>7.7213820799999997</v>
      </c>
      <c r="AB3242" s="5">
        <v>-72.571317010000001</v>
      </c>
      <c r="AC3242" s="7" t="s">
        <v>13</v>
      </c>
      <c r="AD3242" s="5">
        <v>1115880600</v>
      </c>
      <c r="AE3242" s="5" t="str">
        <f>MID(TablaPivotFinal[[#This Row],[Fecha]],1,4)</f>
        <v>2016</v>
      </c>
      <c r="AF3242" s="5" t="str">
        <f>MID(TablaPivotFinal[[#This Row],[Fecha]],5,3)</f>
        <v>Abr</v>
      </c>
      <c r="AG3242" s="7">
        <v>1115880600</v>
      </c>
      <c r="AH3242" s="8">
        <v>151553</v>
      </c>
      <c r="AI3242" t="s">
        <v>1111</v>
      </c>
      <c r="AJ3242" t="s">
        <v>867</v>
      </c>
      <c r="AK3242" t="s">
        <v>1239</v>
      </c>
    </row>
    <row r="3243" spans="1:37" x14ac:dyDescent="0.3">
      <c r="A3243" t="str">
        <f t="shared" si="150"/>
        <v>LOS ACACIOS-CONCESION UNION  VIAL RIO PAMPLONITA</v>
      </c>
      <c r="B3243" t="str">
        <f t="shared" si="151"/>
        <v>2016Ago</v>
      </c>
      <c r="C3243" t="str">
        <f t="shared" si="152"/>
        <v>7.72138208-72.57131701</v>
      </c>
      <c r="D3243" s="9" t="s">
        <v>624</v>
      </c>
      <c r="E3243" s="6">
        <v>5505</v>
      </c>
      <c r="F3243" s="9" t="s">
        <v>625</v>
      </c>
      <c r="G3243" s="6">
        <v>54</v>
      </c>
      <c r="H3243" s="9" t="s">
        <v>626</v>
      </c>
      <c r="I3243" s="9" t="s">
        <v>627</v>
      </c>
      <c r="J3243" s="9" t="s">
        <v>103</v>
      </c>
      <c r="K3243" s="9" t="s">
        <v>628</v>
      </c>
      <c r="L3243" s="9" t="s">
        <v>629</v>
      </c>
      <c r="M3243" s="6" t="s">
        <v>630</v>
      </c>
      <c r="N3243" s="6">
        <v>3203452139</v>
      </c>
      <c r="O3243" s="9" t="s">
        <v>631</v>
      </c>
      <c r="P3243" s="6">
        <v>6100</v>
      </c>
      <c r="Q3243" s="6">
        <v>8700</v>
      </c>
      <c r="R3243" s="6">
        <v>19500</v>
      </c>
      <c r="S3243" s="6">
        <v>25100</v>
      </c>
      <c r="T3243" s="6">
        <v>28500</v>
      </c>
      <c r="U3243" s="6">
        <v>0</v>
      </c>
      <c r="V3243" s="6">
        <v>0</v>
      </c>
      <c r="W3243" s="6">
        <v>0</v>
      </c>
      <c r="X3243" s="6">
        <v>0</v>
      </c>
      <c r="Y3243" s="6">
        <v>8500</v>
      </c>
      <c r="Z3243" s="6">
        <v>8800</v>
      </c>
      <c r="AA3243" s="6">
        <v>7.7213820799999997</v>
      </c>
      <c r="AB3243" s="6">
        <v>-72.571317010000001</v>
      </c>
      <c r="AC3243" s="9" t="s">
        <v>15</v>
      </c>
      <c r="AD3243" s="6">
        <v>1294630350</v>
      </c>
      <c r="AE3243" s="6" t="str">
        <f>MID(TablaPivotFinal[[#This Row],[Fecha]],1,4)</f>
        <v>2016</v>
      </c>
      <c r="AF3243" s="6" t="str">
        <f>MID(TablaPivotFinal[[#This Row],[Fecha]],5,3)</f>
        <v>Ago</v>
      </c>
      <c r="AG3243" s="9">
        <v>1294630350</v>
      </c>
      <c r="AH3243" s="10">
        <v>181082</v>
      </c>
      <c r="AI3243" t="s">
        <v>1111</v>
      </c>
      <c r="AJ3243" t="s">
        <v>871</v>
      </c>
      <c r="AK3243" t="s">
        <v>1239</v>
      </c>
    </row>
    <row r="3244" spans="1:37" x14ac:dyDescent="0.3">
      <c r="A3244" t="str">
        <f t="shared" si="150"/>
        <v>LOS ACACIOS-CONCESION UNION  VIAL RIO PAMPLONITA</v>
      </c>
      <c r="B3244" t="str">
        <f t="shared" si="151"/>
        <v>2016Dic</v>
      </c>
      <c r="C3244" t="str">
        <f t="shared" si="152"/>
        <v>7.72138208-72.57131701</v>
      </c>
      <c r="D3244" s="7" t="s">
        <v>624</v>
      </c>
      <c r="E3244" s="5">
        <v>5505</v>
      </c>
      <c r="F3244" s="7" t="s">
        <v>625</v>
      </c>
      <c r="G3244" s="5">
        <v>54</v>
      </c>
      <c r="H3244" s="7" t="s">
        <v>626</v>
      </c>
      <c r="I3244" s="7" t="s">
        <v>627</v>
      </c>
      <c r="J3244" s="7" t="s">
        <v>103</v>
      </c>
      <c r="K3244" s="7" t="s">
        <v>628</v>
      </c>
      <c r="L3244" s="7" t="s">
        <v>629</v>
      </c>
      <c r="M3244" s="5" t="s">
        <v>630</v>
      </c>
      <c r="N3244" s="5">
        <v>3203452139</v>
      </c>
      <c r="O3244" s="7" t="s">
        <v>631</v>
      </c>
      <c r="P3244" s="5">
        <v>6100</v>
      </c>
      <c r="Q3244" s="5">
        <v>8700</v>
      </c>
      <c r="R3244" s="5">
        <v>19500</v>
      </c>
      <c r="S3244" s="5">
        <v>25100</v>
      </c>
      <c r="T3244" s="5">
        <v>28500</v>
      </c>
      <c r="U3244" s="5">
        <v>0</v>
      </c>
      <c r="V3244" s="5">
        <v>0</v>
      </c>
      <c r="W3244" s="5">
        <v>0</v>
      </c>
      <c r="X3244" s="5">
        <v>0</v>
      </c>
      <c r="Y3244" s="5">
        <v>8500</v>
      </c>
      <c r="Z3244" s="5">
        <v>8800</v>
      </c>
      <c r="AA3244" s="5">
        <v>7.7213820799999997</v>
      </c>
      <c r="AB3244" s="5">
        <v>-72.571317010000001</v>
      </c>
      <c r="AC3244" s="7" t="s">
        <v>17</v>
      </c>
      <c r="AD3244" s="5">
        <v>1294463650</v>
      </c>
      <c r="AE3244" s="5" t="str">
        <f>MID(TablaPivotFinal[[#This Row],[Fecha]],1,4)</f>
        <v>2016</v>
      </c>
      <c r="AF3244" s="5" t="str">
        <f>MID(TablaPivotFinal[[#This Row],[Fecha]],5,3)</f>
        <v>Dic</v>
      </c>
      <c r="AG3244" s="7">
        <v>1294463650</v>
      </c>
      <c r="AH3244" s="8">
        <v>187561</v>
      </c>
      <c r="AI3244" t="s">
        <v>1111</v>
      </c>
      <c r="AJ3244" t="s">
        <v>875</v>
      </c>
      <c r="AK3244" t="s">
        <v>1239</v>
      </c>
    </row>
    <row r="3245" spans="1:37" x14ac:dyDescent="0.3">
      <c r="A3245" t="str">
        <f t="shared" si="150"/>
        <v>LOS ACACIOS-CONCESION UNION  VIAL RIO PAMPLONITA</v>
      </c>
      <c r="B3245" t="str">
        <f t="shared" si="151"/>
        <v>2016Ene</v>
      </c>
      <c r="C3245" t="str">
        <f t="shared" si="152"/>
        <v>7.72138208-72.57131701</v>
      </c>
      <c r="D3245" s="9" t="s">
        <v>624</v>
      </c>
      <c r="E3245" s="6">
        <v>5505</v>
      </c>
      <c r="F3245" s="9" t="s">
        <v>625</v>
      </c>
      <c r="G3245" s="6">
        <v>54</v>
      </c>
      <c r="H3245" s="9" t="s">
        <v>626</v>
      </c>
      <c r="I3245" s="9" t="s">
        <v>627</v>
      </c>
      <c r="J3245" s="9" t="s">
        <v>103</v>
      </c>
      <c r="K3245" s="9" t="s">
        <v>628</v>
      </c>
      <c r="L3245" s="9" t="s">
        <v>629</v>
      </c>
      <c r="M3245" s="6" t="s">
        <v>630</v>
      </c>
      <c r="N3245" s="6">
        <v>3203452139</v>
      </c>
      <c r="O3245" s="9" t="s">
        <v>631</v>
      </c>
      <c r="P3245" s="6">
        <v>6100</v>
      </c>
      <c r="Q3245" s="6">
        <v>8700</v>
      </c>
      <c r="R3245" s="6">
        <v>19500</v>
      </c>
      <c r="S3245" s="6">
        <v>25100</v>
      </c>
      <c r="T3245" s="6">
        <v>28500</v>
      </c>
      <c r="U3245" s="6">
        <v>0</v>
      </c>
      <c r="V3245" s="6">
        <v>0</v>
      </c>
      <c r="W3245" s="6">
        <v>0</v>
      </c>
      <c r="X3245" s="6">
        <v>0</v>
      </c>
      <c r="Y3245" s="6">
        <v>8500</v>
      </c>
      <c r="Z3245" s="6">
        <v>8800</v>
      </c>
      <c r="AA3245" s="6">
        <v>7.7213820799999997</v>
      </c>
      <c r="AB3245" s="6">
        <v>-72.571317010000001</v>
      </c>
      <c r="AC3245" s="9" t="s">
        <v>19</v>
      </c>
      <c r="AD3245" s="6">
        <v>1267693550</v>
      </c>
      <c r="AE3245" s="6" t="str">
        <f>MID(TablaPivotFinal[[#This Row],[Fecha]],1,4)</f>
        <v>2016</v>
      </c>
      <c r="AF3245" s="6" t="str">
        <f>MID(TablaPivotFinal[[#This Row],[Fecha]],5,3)</f>
        <v>Ene</v>
      </c>
      <c r="AG3245" s="9">
        <v>1267693550</v>
      </c>
      <c r="AH3245" s="10">
        <v>190052</v>
      </c>
      <c r="AI3245" t="s">
        <v>1111</v>
      </c>
      <c r="AJ3245" t="s">
        <v>864</v>
      </c>
      <c r="AK3245" t="s">
        <v>1239</v>
      </c>
    </row>
    <row r="3246" spans="1:37" x14ac:dyDescent="0.3">
      <c r="A3246" t="str">
        <f t="shared" si="150"/>
        <v>LOS ACACIOS-CONCESION UNION  VIAL RIO PAMPLONITA</v>
      </c>
      <c r="B3246" t="str">
        <f t="shared" si="151"/>
        <v>2016Feb</v>
      </c>
      <c r="C3246" t="str">
        <f t="shared" si="152"/>
        <v>7.72138208-72.57131701</v>
      </c>
      <c r="D3246" s="7" t="s">
        <v>624</v>
      </c>
      <c r="E3246" s="5">
        <v>5505</v>
      </c>
      <c r="F3246" s="7" t="s">
        <v>625</v>
      </c>
      <c r="G3246" s="5">
        <v>54</v>
      </c>
      <c r="H3246" s="7" t="s">
        <v>626</v>
      </c>
      <c r="I3246" s="7" t="s">
        <v>627</v>
      </c>
      <c r="J3246" s="7" t="s">
        <v>103</v>
      </c>
      <c r="K3246" s="7" t="s">
        <v>628</v>
      </c>
      <c r="L3246" s="7" t="s">
        <v>629</v>
      </c>
      <c r="M3246" s="5" t="s">
        <v>630</v>
      </c>
      <c r="N3246" s="5">
        <v>3203452139</v>
      </c>
      <c r="O3246" s="7" t="s">
        <v>631</v>
      </c>
      <c r="P3246" s="5">
        <v>6100</v>
      </c>
      <c r="Q3246" s="5">
        <v>8700</v>
      </c>
      <c r="R3246" s="5">
        <v>19500</v>
      </c>
      <c r="S3246" s="5">
        <v>25100</v>
      </c>
      <c r="T3246" s="5">
        <v>28500</v>
      </c>
      <c r="U3246" s="5">
        <v>0</v>
      </c>
      <c r="V3246" s="5">
        <v>0</v>
      </c>
      <c r="W3246" s="5">
        <v>0</v>
      </c>
      <c r="X3246" s="5">
        <v>0</v>
      </c>
      <c r="Y3246" s="5">
        <v>8500</v>
      </c>
      <c r="Z3246" s="5">
        <v>8800</v>
      </c>
      <c r="AA3246" s="5">
        <v>7.7213820799999997</v>
      </c>
      <c r="AB3246" s="5">
        <v>-72.571317010000001</v>
      </c>
      <c r="AC3246" s="7" t="s">
        <v>21</v>
      </c>
      <c r="AD3246" s="5">
        <v>1087644100</v>
      </c>
      <c r="AE3246" s="5" t="str">
        <f>MID(TablaPivotFinal[[#This Row],[Fecha]],1,4)</f>
        <v>2016</v>
      </c>
      <c r="AF3246" s="5" t="str">
        <f>MID(TablaPivotFinal[[#This Row],[Fecha]],5,3)</f>
        <v>Feb</v>
      </c>
      <c r="AG3246" s="7">
        <v>1087644100</v>
      </c>
      <c r="AH3246" s="8">
        <v>148877</v>
      </c>
      <c r="AI3246" t="s">
        <v>1111</v>
      </c>
      <c r="AJ3246" t="s">
        <v>865</v>
      </c>
      <c r="AK3246" t="s">
        <v>1239</v>
      </c>
    </row>
    <row r="3247" spans="1:37" x14ac:dyDescent="0.3">
      <c r="A3247" t="str">
        <f t="shared" si="150"/>
        <v>LOS ACACIOS-CONCESION UNION  VIAL RIO PAMPLONITA</v>
      </c>
      <c r="B3247" t="str">
        <f t="shared" si="151"/>
        <v>2016Jul</v>
      </c>
      <c r="C3247" t="str">
        <f t="shared" si="152"/>
        <v>7.72138208-72.57131701</v>
      </c>
      <c r="D3247" s="9" t="s">
        <v>624</v>
      </c>
      <c r="E3247" s="6">
        <v>5505</v>
      </c>
      <c r="F3247" s="9" t="s">
        <v>625</v>
      </c>
      <c r="G3247" s="6">
        <v>54</v>
      </c>
      <c r="H3247" s="9" t="s">
        <v>626</v>
      </c>
      <c r="I3247" s="9" t="s">
        <v>627</v>
      </c>
      <c r="J3247" s="9" t="s">
        <v>103</v>
      </c>
      <c r="K3247" s="9" t="s">
        <v>628</v>
      </c>
      <c r="L3247" s="9" t="s">
        <v>629</v>
      </c>
      <c r="M3247" s="6" t="s">
        <v>630</v>
      </c>
      <c r="N3247" s="6">
        <v>3203452139</v>
      </c>
      <c r="O3247" s="9" t="s">
        <v>631</v>
      </c>
      <c r="P3247" s="6">
        <v>6100</v>
      </c>
      <c r="Q3247" s="6">
        <v>8700</v>
      </c>
      <c r="R3247" s="6">
        <v>19500</v>
      </c>
      <c r="S3247" s="6">
        <v>25100</v>
      </c>
      <c r="T3247" s="6">
        <v>28500</v>
      </c>
      <c r="U3247" s="6">
        <v>0</v>
      </c>
      <c r="V3247" s="6">
        <v>0</v>
      </c>
      <c r="W3247" s="6">
        <v>0</v>
      </c>
      <c r="X3247" s="6">
        <v>0</v>
      </c>
      <c r="Y3247" s="6">
        <v>8500</v>
      </c>
      <c r="Z3247" s="6">
        <v>8800</v>
      </c>
      <c r="AA3247" s="6">
        <v>7.7213820799999997</v>
      </c>
      <c r="AB3247" s="6">
        <v>-72.571317010000001</v>
      </c>
      <c r="AC3247" s="9" t="s">
        <v>23</v>
      </c>
      <c r="AD3247" s="6">
        <v>1176423350</v>
      </c>
      <c r="AE3247" s="6" t="str">
        <f>MID(TablaPivotFinal[[#This Row],[Fecha]],1,4)</f>
        <v>2016</v>
      </c>
      <c r="AF3247" s="6" t="str">
        <f>MID(TablaPivotFinal[[#This Row],[Fecha]],5,3)</f>
        <v>Jul</v>
      </c>
      <c r="AG3247" s="9">
        <v>1176423350</v>
      </c>
      <c r="AH3247" s="10">
        <v>174848</v>
      </c>
      <c r="AI3247" t="s">
        <v>1111</v>
      </c>
      <c r="AJ3247" t="s">
        <v>870</v>
      </c>
      <c r="AK3247" t="s">
        <v>1239</v>
      </c>
    </row>
    <row r="3248" spans="1:37" x14ac:dyDescent="0.3">
      <c r="A3248" t="str">
        <f t="shared" si="150"/>
        <v>LOS ACACIOS-CONCESION UNION  VIAL RIO PAMPLONITA</v>
      </c>
      <c r="B3248" t="str">
        <f t="shared" si="151"/>
        <v>2016Jun</v>
      </c>
      <c r="C3248" t="str">
        <f t="shared" si="152"/>
        <v>7.72138208-72.57131701</v>
      </c>
      <c r="D3248" s="7" t="s">
        <v>624</v>
      </c>
      <c r="E3248" s="5">
        <v>5505</v>
      </c>
      <c r="F3248" s="7" t="s">
        <v>625</v>
      </c>
      <c r="G3248" s="5">
        <v>54</v>
      </c>
      <c r="H3248" s="7" t="s">
        <v>626</v>
      </c>
      <c r="I3248" s="7" t="s">
        <v>627</v>
      </c>
      <c r="J3248" s="7" t="s">
        <v>103</v>
      </c>
      <c r="K3248" s="7" t="s">
        <v>628</v>
      </c>
      <c r="L3248" s="7" t="s">
        <v>629</v>
      </c>
      <c r="M3248" s="5" t="s">
        <v>630</v>
      </c>
      <c r="N3248" s="5">
        <v>3203452139</v>
      </c>
      <c r="O3248" s="7" t="s">
        <v>631</v>
      </c>
      <c r="P3248" s="5">
        <v>6100</v>
      </c>
      <c r="Q3248" s="5">
        <v>8700</v>
      </c>
      <c r="R3248" s="5">
        <v>19500</v>
      </c>
      <c r="S3248" s="5">
        <v>25100</v>
      </c>
      <c r="T3248" s="5">
        <v>28500</v>
      </c>
      <c r="U3248" s="5">
        <v>0</v>
      </c>
      <c r="V3248" s="5">
        <v>0</v>
      </c>
      <c r="W3248" s="5">
        <v>0</v>
      </c>
      <c r="X3248" s="5">
        <v>0</v>
      </c>
      <c r="Y3248" s="5">
        <v>8500</v>
      </c>
      <c r="Z3248" s="5">
        <v>8800</v>
      </c>
      <c r="AA3248" s="5">
        <v>7.7213820799999997</v>
      </c>
      <c r="AB3248" s="5">
        <v>-72.571317010000001</v>
      </c>
      <c r="AC3248" s="7" t="s">
        <v>25</v>
      </c>
      <c r="AD3248" s="5">
        <v>1148420200</v>
      </c>
      <c r="AE3248" s="5" t="str">
        <f>MID(TablaPivotFinal[[#This Row],[Fecha]],1,4)</f>
        <v>2016</v>
      </c>
      <c r="AF3248" s="5" t="str">
        <f>MID(TablaPivotFinal[[#This Row],[Fecha]],5,3)</f>
        <v>Jun</v>
      </c>
      <c r="AG3248" s="7">
        <v>1148420200</v>
      </c>
      <c r="AH3248" s="8">
        <v>164165</v>
      </c>
      <c r="AI3248" t="s">
        <v>1111</v>
      </c>
      <c r="AJ3248" t="s">
        <v>869</v>
      </c>
      <c r="AK3248" t="s">
        <v>1239</v>
      </c>
    </row>
    <row r="3249" spans="1:37" x14ac:dyDescent="0.3">
      <c r="A3249" t="str">
        <f t="shared" si="150"/>
        <v>LOS ACACIOS-CONCESION UNION  VIAL RIO PAMPLONITA</v>
      </c>
      <c r="B3249" t="str">
        <f t="shared" si="151"/>
        <v>2016Mar</v>
      </c>
      <c r="C3249" t="str">
        <f t="shared" si="152"/>
        <v>7.72138208-72.57131701</v>
      </c>
      <c r="D3249" s="9" t="s">
        <v>624</v>
      </c>
      <c r="E3249" s="6">
        <v>5505</v>
      </c>
      <c r="F3249" s="9" t="s">
        <v>625</v>
      </c>
      <c r="G3249" s="6">
        <v>54</v>
      </c>
      <c r="H3249" s="9" t="s">
        <v>626</v>
      </c>
      <c r="I3249" s="9" t="s">
        <v>627</v>
      </c>
      <c r="J3249" s="9" t="s">
        <v>103</v>
      </c>
      <c r="K3249" s="9" t="s">
        <v>628</v>
      </c>
      <c r="L3249" s="9" t="s">
        <v>629</v>
      </c>
      <c r="M3249" s="6" t="s">
        <v>630</v>
      </c>
      <c r="N3249" s="6">
        <v>3203452139</v>
      </c>
      <c r="O3249" s="9" t="s">
        <v>631</v>
      </c>
      <c r="P3249" s="6">
        <v>6100</v>
      </c>
      <c r="Q3249" s="6">
        <v>8700</v>
      </c>
      <c r="R3249" s="6">
        <v>19500</v>
      </c>
      <c r="S3249" s="6">
        <v>25100</v>
      </c>
      <c r="T3249" s="6">
        <v>28500</v>
      </c>
      <c r="U3249" s="6">
        <v>0</v>
      </c>
      <c r="V3249" s="6">
        <v>0</v>
      </c>
      <c r="W3249" s="6">
        <v>0</v>
      </c>
      <c r="X3249" s="6">
        <v>0</v>
      </c>
      <c r="Y3249" s="6">
        <v>8500</v>
      </c>
      <c r="Z3249" s="6">
        <v>8800</v>
      </c>
      <c r="AA3249" s="6">
        <v>7.7213820799999997</v>
      </c>
      <c r="AB3249" s="6">
        <v>-72.571317010000001</v>
      </c>
      <c r="AC3249" s="9" t="s">
        <v>27</v>
      </c>
      <c r="AD3249" s="6">
        <v>1272424450</v>
      </c>
      <c r="AE3249" s="6" t="str">
        <f>MID(TablaPivotFinal[[#This Row],[Fecha]],1,4)</f>
        <v>2016</v>
      </c>
      <c r="AF3249" s="6" t="str">
        <f>MID(TablaPivotFinal[[#This Row],[Fecha]],5,3)</f>
        <v>Mar</v>
      </c>
      <c r="AG3249" s="9">
        <v>1272424450</v>
      </c>
      <c r="AH3249" s="10">
        <v>183403</v>
      </c>
      <c r="AI3249" t="s">
        <v>1111</v>
      </c>
      <c r="AJ3249" t="s">
        <v>866</v>
      </c>
      <c r="AK3249" t="s">
        <v>1239</v>
      </c>
    </row>
    <row r="3250" spans="1:37" x14ac:dyDescent="0.3">
      <c r="A3250" t="str">
        <f t="shared" si="150"/>
        <v>LOS ACACIOS-CONCESION UNION  VIAL RIO PAMPLONITA</v>
      </c>
      <c r="B3250" t="str">
        <f t="shared" si="151"/>
        <v>2016May</v>
      </c>
      <c r="C3250" t="str">
        <f t="shared" si="152"/>
        <v>7.72138208-72.57131701</v>
      </c>
      <c r="D3250" s="7" t="s">
        <v>624</v>
      </c>
      <c r="E3250" s="5">
        <v>5505</v>
      </c>
      <c r="F3250" s="7" t="s">
        <v>625</v>
      </c>
      <c r="G3250" s="5">
        <v>54</v>
      </c>
      <c r="H3250" s="7" t="s">
        <v>626</v>
      </c>
      <c r="I3250" s="7" t="s">
        <v>627</v>
      </c>
      <c r="J3250" s="7" t="s">
        <v>103</v>
      </c>
      <c r="K3250" s="7" t="s">
        <v>628</v>
      </c>
      <c r="L3250" s="7" t="s">
        <v>629</v>
      </c>
      <c r="M3250" s="5" t="s">
        <v>630</v>
      </c>
      <c r="N3250" s="5">
        <v>3203452139</v>
      </c>
      <c r="O3250" s="7" t="s">
        <v>631</v>
      </c>
      <c r="P3250" s="5">
        <v>6100</v>
      </c>
      <c r="Q3250" s="5">
        <v>8700</v>
      </c>
      <c r="R3250" s="5">
        <v>19500</v>
      </c>
      <c r="S3250" s="5">
        <v>25100</v>
      </c>
      <c r="T3250" s="5">
        <v>28500</v>
      </c>
      <c r="U3250" s="5">
        <v>0</v>
      </c>
      <c r="V3250" s="5">
        <v>0</v>
      </c>
      <c r="W3250" s="5">
        <v>0</v>
      </c>
      <c r="X3250" s="5">
        <v>0</v>
      </c>
      <c r="Y3250" s="5">
        <v>8500</v>
      </c>
      <c r="Z3250" s="5">
        <v>8800</v>
      </c>
      <c r="AA3250" s="5">
        <v>7.7213820799999997</v>
      </c>
      <c r="AB3250" s="5">
        <v>-72.571317010000001</v>
      </c>
      <c r="AC3250" s="7" t="s">
        <v>29</v>
      </c>
      <c r="AD3250" s="5">
        <v>1223572200</v>
      </c>
      <c r="AE3250" s="5" t="str">
        <f>MID(TablaPivotFinal[[#This Row],[Fecha]],1,4)</f>
        <v>2016</v>
      </c>
      <c r="AF3250" s="5" t="str">
        <f>MID(TablaPivotFinal[[#This Row],[Fecha]],5,3)</f>
        <v>May</v>
      </c>
      <c r="AG3250" s="7">
        <v>1223572200</v>
      </c>
      <c r="AH3250" s="8">
        <v>172970</v>
      </c>
      <c r="AI3250" t="s">
        <v>1111</v>
      </c>
      <c r="AJ3250" t="s">
        <v>868</v>
      </c>
      <c r="AK3250" t="s">
        <v>1239</v>
      </c>
    </row>
    <row r="3251" spans="1:37" x14ac:dyDescent="0.3">
      <c r="A3251" t="str">
        <f t="shared" si="150"/>
        <v>LOS ACACIOS-CONCESION UNION  VIAL RIO PAMPLONITA</v>
      </c>
      <c r="B3251" t="str">
        <f t="shared" si="151"/>
        <v>2016Nov</v>
      </c>
      <c r="C3251" t="str">
        <f t="shared" si="152"/>
        <v>7.72138208-72.57131701</v>
      </c>
      <c r="D3251" s="9" t="s">
        <v>624</v>
      </c>
      <c r="E3251" s="6">
        <v>5505</v>
      </c>
      <c r="F3251" s="9" t="s">
        <v>625</v>
      </c>
      <c r="G3251" s="6">
        <v>54</v>
      </c>
      <c r="H3251" s="9" t="s">
        <v>626</v>
      </c>
      <c r="I3251" s="9" t="s">
        <v>627</v>
      </c>
      <c r="J3251" s="9" t="s">
        <v>103</v>
      </c>
      <c r="K3251" s="9" t="s">
        <v>628</v>
      </c>
      <c r="L3251" s="9" t="s">
        <v>629</v>
      </c>
      <c r="M3251" s="6" t="s">
        <v>630</v>
      </c>
      <c r="N3251" s="6">
        <v>3203452139</v>
      </c>
      <c r="O3251" s="9" t="s">
        <v>631</v>
      </c>
      <c r="P3251" s="6">
        <v>6100</v>
      </c>
      <c r="Q3251" s="6">
        <v>8700</v>
      </c>
      <c r="R3251" s="6">
        <v>19500</v>
      </c>
      <c r="S3251" s="6">
        <v>25100</v>
      </c>
      <c r="T3251" s="6">
        <v>28500</v>
      </c>
      <c r="U3251" s="6">
        <v>0</v>
      </c>
      <c r="V3251" s="6">
        <v>0</v>
      </c>
      <c r="W3251" s="6">
        <v>0</v>
      </c>
      <c r="X3251" s="6">
        <v>0</v>
      </c>
      <c r="Y3251" s="6">
        <v>8500</v>
      </c>
      <c r="Z3251" s="6">
        <v>8800</v>
      </c>
      <c r="AA3251" s="6">
        <v>7.7213820799999997</v>
      </c>
      <c r="AB3251" s="6">
        <v>-72.571317010000001</v>
      </c>
      <c r="AC3251" s="9" t="s">
        <v>31</v>
      </c>
      <c r="AD3251" s="6">
        <v>1176485100</v>
      </c>
      <c r="AE3251" s="6" t="str">
        <f>MID(TablaPivotFinal[[#This Row],[Fecha]],1,4)</f>
        <v>2016</v>
      </c>
      <c r="AF3251" s="6" t="str">
        <f>MID(TablaPivotFinal[[#This Row],[Fecha]],5,3)</f>
        <v>Nov</v>
      </c>
      <c r="AG3251" s="9">
        <v>1176485100</v>
      </c>
      <c r="AH3251" s="10">
        <v>164662</v>
      </c>
      <c r="AI3251" t="s">
        <v>1111</v>
      </c>
      <c r="AJ3251" t="s">
        <v>874</v>
      </c>
      <c r="AK3251" t="s">
        <v>1239</v>
      </c>
    </row>
    <row r="3252" spans="1:37" x14ac:dyDescent="0.3">
      <c r="A3252" t="str">
        <f t="shared" si="150"/>
        <v>LOS ACACIOS-CONCESION UNION  VIAL RIO PAMPLONITA</v>
      </c>
      <c r="B3252" t="str">
        <f t="shared" si="151"/>
        <v>2016Oct</v>
      </c>
      <c r="C3252" t="str">
        <f t="shared" si="152"/>
        <v>7.72138208-72.57131701</v>
      </c>
      <c r="D3252" s="7" t="s">
        <v>624</v>
      </c>
      <c r="E3252" s="5">
        <v>5505</v>
      </c>
      <c r="F3252" s="7" t="s">
        <v>625</v>
      </c>
      <c r="G3252" s="5">
        <v>54</v>
      </c>
      <c r="H3252" s="7" t="s">
        <v>626</v>
      </c>
      <c r="I3252" s="7" t="s">
        <v>627</v>
      </c>
      <c r="J3252" s="7" t="s">
        <v>103</v>
      </c>
      <c r="K3252" s="7" t="s">
        <v>628</v>
      </c>
      <c r="L3252" s="7" t="s">
        <v>629</v>
      </c>
      <c r="M3252" s="5" t="s">
        <v>630</v>
      </c>
      <c r="N3252" s="5">
        <v>3203452139</v>
      </c>
      <c r="O3252" s="7" t="s">
        <v>631</v>
      </c>
      <c r="P3252" s="5">
        <v>6100</v>
      </c>
      <c r="Q3252" s="5">
        <v>8700</v>
      </c>
      <c r="R3252" s="5">
        <v>19500</v>
      </c>
      <c r="S3252" s="5">
        <v>25100</v>
      </c>
      <c r="T3252" s="5">
        <v>28500</v>
      </c>
      <c r="U3252" s="5">
        <v>0</v>
      </c>
      <c r="V3252" s="5">
        <v>0</v>
      </c>
      <c r="W3252" s="5">
        <v>0</v>
      </c>
      <c r="X3252" s="5">
        <v>0</v>
      </c>
      <c r="Y3252" s="5">
        <v>8500</v>
      </c>
      <c r="Z3252" s="5">
        <v>8800</v>
      </c>
      <c r="AA3252" s="5">
        <v>7.7213820799999997</v>
      </c>
      <c r="AB3252" s="5">
        <v>-72.571317010000001</v>
      </c>
      <c r="AC3252" s="7" t="s">
        <v>33</v>
      </c>
      <c r="AD3252" s="5">
        <v>1239351500</v>
      </c>
      <c r="AE3252" s="5" t="str">
        <f>MID(TablaPivotFinal[[#This Row],[Fecha]],1,4)</f>
        <v>2016</v>
      </c>
      <c r="AF3252" s="5" t="str">
        <f>MID(TablaPivotFinal[[#This Row],[Fecha]],5,3)</f>
        <v>Oct</v>
      </c>
      <c r="AG3252" s="7">
        <v>1239351500</v>
      </c>
      <c r="AH3252" s="8">
        <v>177569</v>
      </c>
      <c r="AI3252" t="s">
        <v>1111</v>
      </c>
      <c r="AJ3252" t="s">
        <v>873</v>
      </c>
      <c r="AK3252" t="s">
        <v>1239</v>
      </c>
    </row>
    <row r="3253" spans="1:37" x14ac:dyDescent="0.3">
      <c r="A3253" t="str">
        <f t="shared" si="150"/>
        <v>LOS ACACIOS-CONCESION UNION  VIAL RIO PAMPLONITA</v>
      </c>
      <c r="B3253" t="str">
        <f t="shared" si="151"/>
        <v>2016Sep</v>
      </c>
      <c r="C3253" t="str">
        <f t="shared" si="152"/>
        <v>7.72138208-72.57131701</v>
      </c>
      <c r="D3253" s="9" t="s">
        <v>624</v>
      </c>
      <c r="E3253" s="6">
        <v>5505</v>
      </c>
      <c r="F3253" s="9" t="s">
        <v>625</v>
      </c>
      <c r="G3253" s="6">
        <v>54</v>
      </c>
      <c r="H3253" s="9" t="s">
        <v>626</v>
      </c>
      <c r="I3253" s="9" t="s">
        <v>627</v>
      </c>
      <c r="J3253" s="9" t="s">
        <v>103</v>
      </c>
      <c r="K3253" s="9" t="s">
        <v>628</v>
      </c>
      <c r="L3253" s="9" t="s">
        <v>629</v>
      </c>
      <c r="M3253" s="6" t="s">
        <v>630</v>
      </c>
      <c r="N3253" s="6">
        <v>3203452139</v>
      </c>
      <c r="O3253" s="9" t="s">
        <v>631</v>
      </c>
      <c r="P3253" s="6">
        <v>6100</v>
      </c>
      <c r="Q3253" s="6">
        <v>8700</v>
      </c>
      <c r="R3253" s="6">
        <v>19500</v>
      </c>
      <c r="S3253" s="6">
        <v>25100</v>
      </c>
      <c r="T3253" s="6">
        <v>28500</v>
      </c>
      <c r="U3253" s="6">
        <v>0</v>
      </c>
      <c r="V3253" s="6">
        <v>0</v>
      </c>
      <c r="W3253" s="6">
        <v>0</v>
      </c>
      <c r="X3253" s="6">
        <v>0</v>
      </c>
      <c r="Y3253" s="6">
        <v>8500</v>
      </c>
      <c r="Z3253" s="6">
        <v>8800</v>
      </c>
      <c r="AA3253" s="6">
        <v>7.7213820799999997</v>
      </c>
      <c r="AB3253" s="6">
        <v>-72.571317010000001</v>
      </c>
      <c r="AC3253" s="9" t="s">
        <v>35</v>
      </c>
      <c r="AD3253" s="6">
        <v>1146350050</v>
      </c>
      <c r="AE3253" s="6" t="str">
        <f>MID(TablaPivotFinal[[#This Row],[Fecha]],1,4)</f>
        <v>2016</v>
      </c>
      <c r="AF3253" s="6" t="str">
        <f>MID(TablaPivotFinal[[#This Row],[Fecha]],5,3)</f>
        <v>Sep</v>
      </c>
      <c r="AG3253" s="9">
        <v>1146350050</v>
      </c>
      <c r="AH3253" s="10">
        <v>160725</v>
      </c>
      <c r="AI3253" t="s">
        <v>1111</v>
      </c>
      <c r="AJ3253" t="s">
        <v>872</v>
      </c>
      <c r="AK3253" t="s">
        <v>1239</v>
      </c>
    </row>
    <row r="3254" spans="1:37" x14ac:dyDescent="0.3">
      <c r="A3254" t="str">
        <f t="shared" si="150"/>
        <v>LOS ACACIOS-CONCESION UNION  VIAL RIO PAMPLONITA</v>
      </c>
      <c r="B3254" t="str">
        <f t="shared" si="151"/>
        <v>2017Abr</v>
      </c>
      <c r="C3254" t="str">
        <f t="shared" si="152"/>
        <v>7.72138208-72.57131701</v>
      </c>
      <c r="D3254" s="7" t="s">
        <v>624</v>
      </c>
      <c r="E3254" s="5">
        <v>5505</v>
      </c>
      <c r="F3254" s="7" t="s">
        <v>625</v>
      </c>
      <c r="G3254" s="5">
        <v>54</v>
      </c>
      <c r="H3254" s="7" t="s">
        <v>626</v>
      </c>
      <c r="I3254" s="7" t="s">
        <v>627</v>
      </c>
      <c r="J3254" s="7" t="s">
        <v>103</v>
      </c>
      <c r="K3254" s="7" t="s">
        <v>628</v>
      </c>
      <c r="L3254" s="7" t="s">
        <v>629</v>
      </c>
      <c r="M3254" s="5" t="s">
        <v>630</v>
      </c>
      <c r="N3254" s="5">
        <v>3203452139</v>
      </c>
      <c r="O3254" s="7" t="s">
        <v>631</v>
      </c>
      <c r="P3254" s="5">
        <v>6100</v>
      </c>
      <c r="Q3254" s="5">
        <v>8700</v>
      </c>
      <c r="R3254" s="5">
        <v>19500</v>
      </c>
      <c r="S3254" s="5">
        <v>25100</v>
      </c>
      <c r="T3254" s="5">
        <v>28500</v>
      </c>
      <c r="U3254" s="5">
        <v>0</v>
      </c>
      <c r="V3254" s="5">
        <v>0</v>
      </c>
      <c r="W3254" s="5">
        <v>0</v>
      </c>
      <c r="X3254" s="5">
        <v>0</v>
      </c>
      <c r="Y3254" s="5">
        <v>8500</v>
      </c>
      <c r="Z3254" s="5">
        <v>8800</v>
      </c>
      <c r="AA3254" s="5">
        <v>7.7213820799999997</v>
      </c>
      <c r="AB3254" s="5">
        <v>-72.571317010000001</v>
      </c>
      <c r="AC3254" s="7" t="s">
        <v>37</v>
      </c>
      <c r="AD3254" s="5">
        <v>1329877600</v>
      </c>
      <c r="AE3254" s="5" t="str">
        <f>MID(TablaPivotFinal[[#This Row],[Fecha]],1,4)</f>
        <v>2017</v>
      </c>
      <c r="AF3254" s="5" t="str">
        <f>MID(TablaPivotFinal[[#This Row],[Fecha]],5,3)</f>
        <v>Abr</v>
      </c>
      <c r="AG3254" s="7">
        <v>1329877600</v>
      </c>
      <c r="AH3254" s="8">
        <v>6157.7333330000001</v>
      </c>
      <c r="AI3254" t="s">
        <v>1111</v>
      </c>
      <c r="AJ3254" t="s">
        <v>879</v>
      </c>
      <c r="AK3254" t="s">
        <v>1239</v>
      </c>
    </row>
    <row r="3255" spans="1:37" x14ac:dyDescent="0.3">
      <c r="A3255" t="str">
        <f t="shared" si="150"/>
        <v>LOS ACACIOS-CONCESION UNION  VIAL RIO PAMPLONITA</v>
      </c>
      <c r="B3255" t="str">
        <f t="shared" si="151"/>
        <v>2017Ago</v>
      </c>
      <c r="C3255" t="str">
        <f t="shared" si="152"/>
        <v>7.72138208-72.57131701</v>
      </c>
      <c r="D3255" s="9" t="s">
        <v>624</v>
      </c>
      <c r="E3255" s="6">
        <v>5505</v>
      </c>
      <c r="F3255" s="9" t="s">
        <v>625</v>
      </c>
      <c r="G3255" s="6">
        <v>54</v>
      </c>
      <c r="H3255" s="9" t="s">
        <v>626</v>
      </c>
      <c r="I3255" s="9" t="s">
        <v>627</v>
      </c>
      <c r="J3255" s="9" t="s">
        <v>103</v>
      </c>
      <c r="K3255" s="9" t="s">
        <v>628</v>
      </c>
      <c r="L3255" s="9" t="s">
        <v>629</v>
      </c>
      <c r="M3255" s="6" t="s">
        <v>630</v>
      </c>
      <c r="N3255" s="6">
        <v>3203452139</v>
      </c>
      <c r="O3255" s="9" t="s">
        <v>631</v>
      </c>
      <c r="P3255" s="6">
        <v>6100</v>
      </c>
      <c r="Q3255" s="6">
        <v>8700</v>
      </c>
      <c r="R3255" s="6">
        <v>19500</v>
      </c>
      <c r="S3255" s="6">
        <v>25100</v>
      </c>
      <c r="T3255" s="6">
        <v>28500</v>
      </c>
      <c r="U3255" s="6">
        <v>0</v>
      </c>
      <c r="V3255" s="6">
        <v>0</v>
      </c>
      <c r="W3255" s="6">
        <v>0</v>
      </c>
      <c r="X3255" s="6">
        <v>0</v>
      </c>
      <c r="Y3255" s="6">
        <v>8500</v>
      </c>
      <c r="Z3255" s="6">
        <v>8800</v>
      </c>
      <c r="AA3255" s="6">
        <v>7.7213820799999997</v>
      </c>
      <c r="AB3255" s="6">
        <v>-72.571317010000001</v>
      </c>
      <c r="AC3255" s="9" t="s">
        <v>39</v>
      </c>
      <c r="AD3255" s="6">
        <v>1369906450</v>
      </c>
      <c r="AE3255" s="6" t="str">
        <f>MID(TablaPivotFinal[[#This Row],[Fecha]],1,4)</f>
        <v>2017</v>
      </c>
      <c r="AF3255" s="6" t="str">
        <f>MID(TablaPivotFinal[[#This Row],[Fecha]],5,3)</f>
        <v>Ago</v>
      </c>
      <c r="AG3255" s="9">
        <v>1369906450</v>
      </c>
      <c r="AH3255" s="10">
        <v>5935.0967739999996</v>
      </c>
      <c r="AI3255" t="s">
        <v>1111</v>
      </c>
      <c r="AJ3255" t="s">
        <v>883</v>
      </c>
      <c r="AK3255" t="s">
        <v>1239</v>
      </c>
    </row>
    <row r="3256" spans="1:37" x14ac:dyDescent="0.3">
      <c r="A3256" t="str">
        <f t="shared" si="150"/>
        <v>LOS ACACIOS-CONCESION UNION  VIAL RIO PAMPLONITA</v>
      </c>
      <c r="B3256" t="str">
        <f t="shared" si="151"/>
        <v>2017Dic</v>
      </c>
      <c r="C3256" t="str">
        <f t="shared" si="152"/>
        <v>7.72138208-72.57131701</v>
      </c>
      <c r="D3256" s="7" t="s">
        <v>624</v>
      </c>
      <c r="E3256" s="5">
        <v>5505</v>
      </c>
      <c r="F3256" s="7" t="s">
        <v>625</v>
      </c>
      <c r="G3256" s="5">
        <v>54</v>
      </c>
      <c r="H3256" s="7" t="s">
        <v>626</v>
      </c>
      <c r="I3256" s="7" t="s">
        <v>627</v>
      </c>
      <c r="J3256" s="7" t="s">
        <v>103</v>
      </c>
      <c r="K3256" s="7" t="s">
        <v>628</v>
      </c>
      <c r="L3256" s="7" t="s">
        <v>629</v>
      </c>
      <c r="M3256" s="5" t="s">
        <v>630</v>
      </c>
      <c r="N3256" s="5">
        <v>3203452139</v>
      </c>
      <c r="O3256" s="7" t="s">
        <v>631</v>
      </c>
      <c r="P3256" s="5">
        <v>6100</v>
      </c>
      <c r="Q3256" s="5">
        <v>8700</v>
      </c>
      <c r="R3256" s="5">
        <v>19500</v>
      </c>
      <c r="S3256" s="5">
        <v>25100</v>
      </c>
      <c r="T3256" s="5">
        <v>28500</v>
      </c>
      <c r="U3256" s="5">
        <v>0</v>
      </c>
      <c r="V3256" s="5">
        <v>0</v>
      </c>
      <c r="W3256" s="5">
        <v>0</v>
      </c>
      <c r="X3256" s="5">
        <v>0</v>
      </c>
      <c r="Y3256" s="5">
        <v>8500</v>
      </c>
      <c r="Z3256" s="5">
        <v>8800</v>
      </c>
      <c r="AA3256" s="5">
        <v>7.7213820799999997</v>
      </c>
      <c r="AB3256" s="5">
        <v>-72.571317010000001</v>
      </c>
      <c r="AC3256" s="7" t="s">
        <v>41</v>
      </c>
      <c r="AD3256" s="5">
        <v>1432306700</v>
      </c>
      <c r="AE3256" s="5" t="str">
        <f>MID(TablaPivotFinal[[#This Row],[Fecha]],1,4)</f>
        <v>2017</v>
      </c>
      <c r="AF3256" s="5" t="str">
        <f>MID(TablaPivotFinal[[#This Row],[Fecha]],5,3)</f>
        <v>Dic</v>
      </c>
      <c r="AG3256" s="7">
        <v>1432306700</v>
      </c>
      <c r="AH3256" s="8">
        <v>6386.4516130000002</v>
      </c>
      <c r="AI3256" t="s">
        <v>1111</v>
      </c>
      <c r="AJ3256" t="s">
        <v>887</v>
      </c>
      <c r="AK3256" t="s">
        <v>1239</v>
      </c>
    </row>
    <row r="3257" spans="1:37" x14ac:dyDescent="0.3">
      <c r="A3257" t="str">
        <f t="shared" si="150"/>
        <v>LOS ACACIOS-CONCESION UNION  VIAL RIO PAMPLONITA</v>
      </c>
      <c r="B3257" t="str">
        <f t="shared" si="151"/>
        <v>2017Ene</v>
      </c>
      <c r="C3257" t="str">
        <f t="shared" si="152"/>
        <v>7.72138208-72.57131701</v>
      </c>
      <c r="D3257" s="9" t="s">
        <v>624</v>
      </c>
      <c r="E3257" s="6">
        <v>5505</v>
      </c>
      <c r="F3257" s="9" t="s">
        <v>625</v>
      </c>
      <c r="G3257" s="6">
        <v>54</v>
      </c>
      <c r="H3257" s="9" t="s">
        <v>626</v>
      </c>
      <c r="I3257" s="9" t="s">
        <v>627</v>
      </c>
      <c r="J3257" s="9" t="s">
        <v>103</v>
      </c>
      <c r="K3257" s="9" t="s">
        <v>628</v>
      </c>
      <c r="L3257" s="9" t="s">
        <v>629</v>
      </c>
      <c r="M3257" s="6" t="s">
        <v>630</v>
      </c>
      <c r="N3257" s="6">
        <v>3203452139</v>
      </c>
      <c r="O3257" s="9" t="s">
        <v>631</v>
      </c>
      <c r="P3257" s="6">
        <v>6100</v>
      </c>
      <c r="Q3257" s="6">
        <v>8700</v>
      </c>
      <c r="R3257" s="6">
        <v>19500</v>
      </c>
      <c r="S3257" s="6">
        <v>25100</v>
      </c>
      <c r="T3257" s="6">
        <v>28500</v>
      </c>
      <c r="U3257" s="6">
        <v>0</v>
      </c>
      <c r="V3257" s="6">
        <v>0</v>
      </c>
      <c r="W3257" s="6">
        <v>0</v>
      </c>
      <c r="X3257" s="6">
        <v>0</v>
      </c>
      <c r="Y3257" s="6">
        <v>8500</v>
      </c>
      <c r="Z3257" s="6">
        <v>8800</v>
      </c>
      <c r="AA3257" s="6">
        <v>7.7213820799999997</v>
      </c>
      <c r="AB3257" s="6">
        <v>-72.571317010000001</v>
      </c>
      <c r="AC3257" s="9" t="s">
        <v>43</v>
      </c>
      <c r="AD3257" s="6">
        <v>1334227300</v>
      </c>
      <c r="AE3257" s="6" t="str">
        <f>MID(TablaPivotFinal[[#This Row],[Fecha]],1,4)</f>
        <v>2017</v>
      </c>
      <c r="AF3257" s="6" t="str">
        <f>MID(TablaPivotFinal[[#This Row],[Fecha]],5,3)</f>
        <v>Ene</v>
      </c>
      <c r="AG3257" s="9">
        <v>1334227300</v>
      </c>
      <c r="AH3257" s="10">
        <v>6223.83871</v>
      </c>
      <c r="AI3257" t="s">
        <v>1111</v>
      </c>
      <c r="AJ3257" t="s">
        <v>876</v>
      </c>
      <c r="AK3257" t="s">
        <v>1239</v>
      </c>
    </row>
    <row r="3258" spans="1:37" x14ac:dyDescent="0.3">
      <c r="A3258" t="str">
        <f t="shared" si="150"/>
        <v>LOS ACACIOS-CONCESION UNION  VIAL RIO PAMPLONITA</v>
      </c>
      <c r="B3258" t="str">
        <f t="shared" si="151"/>
        <v>2017Feb</v>
      </c>
      <c r="C3258" t="str">
        <f t="shared" si="152"/>
        <v>7.72138208-72.57131701</v>
      </c>
      <c r="D3258" s="7" t="s">
        <v>624</v>
      </c>
      <c r="E3258" s="5">
        <v>5505</v>
      </c>
      <c r="F3258" s="7" t="s">
        <v>625</v>
      </c>
      <c r="G3258" s="5">
        <v>54</v>
      </c>
      <c r="H3258" s="7" t="s">
        <v>626</v>
      </c>
      <c r="I3258" s="7" t="s">
        <v>627</v>
      </c>
      <c r="J3258" s="7" t="s">
        <v>103</v>
      </c>
      <c r="K3258" s="7" t="s">
        <v>628</v>
      </c>
      <c r="L3258" s="7" t="s">
        <v>629</v>
      </c>
      <c r="M3258" s="5" t="s">
        <v>630</v>
      </c>
      <c r="N3258" s="5">
        <v>3203452139</v>
      </c>
      <c r="O3258" s="7" t="s">
        <v>631</v>
      </c>
      <c r="P3258" s="5">
        <v>6100</v>
      </c>
      <c r="Q3258" s="5">
        <v>8700</v>
      </c>
      <c r="R3258" s="5">
        <v>19500</v>
      </c>
      <c r="S3258" s="5">
        <v>25100</v>
      </c>
      <c r="T3258" s="5">
        <v>28500</v>
      </c>
      <c r="U3258" s="5">
        <v>0</v>
      </c>
      <c r="V3258" s="5">
        <v>0</v>
      </c>
      <c r="W3258" s="5">
        <v>0</v>
      </c>
      <c r="X3258" s="5">
        <v>0</v>
      </c>
      <c r="Y3258" s="5">
        <v>8500</v>
      </c>
      <c r="Z3258" s="5">
        <v>8800</v>
      </c>
      <c r="AA3258" s="5">
        <v>7.7213820799999997</v>
      </c>
      <c r="AB3258" s="5">
        <v>-72.571317010000001</v>
      </c>
      <c r="AC3258" s="7" t="s">
        <v>45</v>
      </c>
      <c r="AD3258" s="5">
        <v>1136237150</v>
      </c>
      <c r="AE3258" s="5" t="str">
        <f>MID(TablaPivotFinal[[#This Row],[Fecha]],1,4)</f>
        <v>2017</v>
      </c>
      <c r="AF3258" s="5" t="str">
        <f>MID(TablaPivotFinal[[#This Row],[Fecha]],5,3)</f>
        <v>Feb</v>
      </c>
      <c r="AG3258" s="7">
        <v>1136237150</v>
      </c>
      <c r="AH3258" s="8">
        <v>5382.9285710000004</v>
      </c>
      <c r="AI3258" t="s">
        <v>1111</v>
      </c>
      <c r="AJ3258" t="s">
        <v>877</v>
      </c>
      <c r="AK3258" t="s">
        <v>1239</v>
      </c>
    </row>
    <row r="3259" spans="1:37" x14ac:dyDescent="0.3">
      <c r="A3259" t="str">
        <f t="shared" si="150"/>
        <v>LOS ACACIOS-CONCESION UNION  VIAL RIO PAMPLONITA</v>
      </c>
      <c r="B3259" t="str">
        <f t="shared" si="151"/>
        <v>2017Jul</v>
      </c>
      <c r="C3259" t="str">
        <f t="shared" si="152"/>
        <v>7.72138208-72.57131701</v>
      </c>
      <c r="D3259" s="9" t="s">
        <v>624</v>
      </c>
      <c r="E3259" s="6">
        <v>5505</v>
      </c>
      <c r="F3259" s="9" t="s">
        <v>625</v>
      </c>
      <c r="G3259" s="6">
        <v>54</v>
      </c>
      <c r="H3259" s="9" t="s">
        <v>626</v>
      </c>
      <c r="I3259" s="9" t="s">
        <v>627</v>
      </c>
      <c r="J3259" s="9" t="s">
        <v>103</v>
      </c>
      <c r="K3259" s="9" t="s">
        <v>628</v>
      </c>
      <c r="L3259" s="9" t="s">
        <v>629</v>
      </c>
      <c r="M3259" s="6" t="s">
        <v>630</v>
      </c>
      <c r="N3259" s="6">
        <v>3203452139</v>
      </c>
      <c r="O3259" s="9" t="s">
        <v>631</v>
      </c>
      <c r="P3259" s="6">
        <v>6100</v>
      </c>
      <c r="Q3259" s="6">
        <v>8700</v>
      </c>
      <c r="R3259" s="6">
        <v>19500</v>
      </c>
      <c r="S3259" s="6">
        <v>25100</v>
      </c>
      <c r="T3259" s="6">
        <v>28500</v>
      </c>
      <c r="U3259" s="6">
        <v>0</v>
      </c>
      <c r="V3259" s="6">
        <v>0</v>
      </c>
      <c r="W3259" s="6">
        <v>0</v>
      </c>
      <c r="X3259" s="6">
        <v>0</v>
      </c>
      <c r="Y3259" s="6">
        <v>8500</v>
      </c>
      <c r="Z3259" s="6">
        <v>8800</v>
      </c>
      <c r="AA3259" s="6">
        <v>7.7213820799999997</v>
      </c>
      <c r="AB3259" s="6">
        <v>-72.571317010000001</v>
      </c>
      <c r="AC3259" s="9" t="s">
        <v>47</v>
      </c>
      <c r="AD3259" s="6">
        <v>1361313100</v>
      </c>
      <c r="AE3259" s="6" t="str">
        <f>MID(TablaPivotFinal[[#This Row],[Fecha]],1,4)</f>
        <v>2017</v>
      </c>
      <c r="AF3259" s="6" t="str">
        <f>MID(TablaPivotFinal[[#This Row],[Fecha]],5,3)</f>
        <v>Jul</v>
      </c>
      <c r="AG3259" s="9">
        <v>1361313100</v>
      </c>
      <c r="AH3259" s="10">
        <v>5997.741935</v>
      </c>
      <c r="AI3259" t="s">
        <v>1111</v>
      </c>
      <c r="AJ3259" t="s">
        <v>882</v>
      </c>
      <c r="AK3259" t="s">
        <v>1239</v>
      </c>
    </row>
    <row r="3260" spans="1:37" x14ac:dyDescent="0.3">
      <c r="A3260" t="str">
        <f t="shared" si="150"/>
        <v>LOS ACACIOS-CONCESION UNION  VIAL RIO PAMPLONITA</v>
      </c>
      <c r="B3260" t="str">
        <f t="shared" si="151"/>
        <v>2017Jun</v>
      </c>
      <c r="C3260" t="str">
        <f t="shared" si="152"/>
        <v>7.72138208-72.57131701</v>
      </c>
      <c r="D3260" s="7" t="s">
        <v>624</v>
      </c>
      <c r="E3260" s="5">
        <v>5505</v>
      </c>
      <c r="F3260" s="7" t="s">
        <v>625</v>
      </c>
      <c r="G3260" s="5">
        <v>54</v>
      </c>
      <c r="H3260" s="7" t="s">
        <v>626</v>
      </c>
      <c r="I3260" s="7" t="s">
        <v>627</v>
      </c>
      <c r="J3260" s="7" t="s">
        <v>103</v>
      </c>
      <c r="K3260" s="7" t="s">
        <v>628</v>
      </c>
      <c r="L3260" s="7" t="s">
        <v>629</v>
      </c>
      <c r="M3260" s="5" t="s">
        <v>630</v>
      </c>
      <c r="N3260" s="5">
        <v>3203452139</v>
      </c>
      <c r="O3260" s="7" t="s">
        <v>631</v>
      </c>
      <c r="P3260" s="5">
        <v>6100</v>
      </c>
      <c r="Q3260" s="5">
        <v>8700</v>
      </c>
      <c r="R3260" s="5">
        <v>19500</v>
      </c>
      <c r="S3260" s="5">
        <v>25100</v>
      </c>
      <c r="T3260" s="5">
        <v>28500</v>
      </c>
      <c r="U3260" s="5">
        <v>0</v>
      </c>
      <c r="V3260" s="5">
        <v>0</v>
      </c>
      <c r="W3260" s="5">
        <v>0</v>
      </c>
      <c r="X3260" s="5">
        <v>0</v>
      </c>
      <c r="Y3260" s="5">
        <v>8500</v>
      </c>
      <c r="Z3260" s="5">
        <v>8800</v>
      </c>
      <c r="AA3260" s="5">
        <v>7.7213820799999997</v>
      </c>
      <c r="AB3260" s="5">
        <v>-72.571317010000001</v>
      </c>
      <c r="AC3260" s="7" t="s">
        <v>49</v>
      </c>
      <c r="AD3260" s="5">
        <v>1300072300</v>
      </c>
      <c r="AE3260" s="5" t="str">
        <f>MID(TablaPivotFinal[[#This Row],[Fecha]],1,4)</f>
        <v>2017</v>
      </c>
      <c r="AF3260" s="5" t="str">
        <f>MID(TablaPivotFinal[[#This Row],[Fecha]],5,3)</f>
        <v>Jun</v>
      </c>
      <c r="AG3260" s="7">
        <v>1300072300</v>
      </c>
      <c r="AH3260" s="8">
        <v>5910.8333329999996</v>
      </c>
      <c r="AI3260" t="s">
        <v>1111</v>
      </c>
      <c r="AJ3260" t="s">
        <v>881</v>
      </c>
      <c r="AK3260" t="s">
        <v>1239</v>
      </c>
    </row>
    <row r="3261" spans="1:37" x14ac:dyDescent="0.3">
      <c r="A3261" t="str">
        <f t="shared" si="150"/>
        <v>LOS ACACIOS-CONCESION UNION  VIAL RIO PAMPLONITA</v>
      </c>
      <c r="B3261" t="str">
        <f t="shared" si="151"/>
        <v>2017Mar</v>
      </c>
      <c r="C3261" t="str">
        <f t="shared" si="152"/>
        <v>7.72138208-72.57131701</v>
      </c>
      <c r="D3261" s="9" t="s">
        <v>624</v>
      </c>
      <c r="E3261" s="6">
        <v>5505</v>
      </c>
      <c r="F3261" s="9" t="s">
        <v>625</v>
      </c>
      <c r="G3261" s="6">
        <v>54</v>
      </c>
      <c r="H3261" s="9" t="s">
        <v>626</v>
      </c>
      <c r="I3261" s="9" t="s">
        <v>627</v>
      </c>
      <c r="J3261" s="9" t="s">
        <v>103</v>
      </c>
      <c r="K3261" s="9" t="s">
        <v>628</v>
      </c>
      <c r="L3261" s="9" t="s">
        <v>629</v>
      </c>
      <c r="M3261" s="6" t="s">
        <v>630</v>
      </c>
      <c r="N3261" s="6">
        <v>3203452139</v>
      </c>
      <c r="O3261" s="9" t="s">
        <v>631</v>
      </c>
      <c r="P3261" s="6">
        <v>6100</v>
      </c>
      <c r="Q3261" s="6">
        <v>8700</v>
      </c>
      <c r="R3261" s="6">
        <v>19500</v>
      </c>
      <c r="S3261" s="6">
        <v>25100</v>
      </c>
      <c r="T3261" s="6">
        <v>28500</v>
      </c>
      <c r="U3261" s="6">
        <v>0</v>
      </c>
      <c r="V3261" s="6">
        <v>0</v>
      </c>
      <c r="W3261" s="6">
        <v>0</v>
      </c>
      <c r="X3261" s="6">
        <v>0</v>
      </c>
      <c r="Y3261" s="6">
        <v>8500</v>
      </c>
      <c r="Z3261" s="6">
        <v>8800</v>
      </c>
      <c r="AA3261" s="6">
        <v>7.7213820799999997</v>
      </c>
      <c r="AB3261" s="6">
        <v>-72.571317010000001</v>
      </c>
      <c r="AC3261" s="9" t="s">
        <v>51</v>
      </c>
      <c r="AD3261" s="6">
        <v>1230218050</v>
      </c>
      <c r="AE3261" s="6" t="str">
        <f>MID(TablaPivotFinal[[#This Row],[Fecha]],1,4)</f>
        <v>2017</v>
      </c>
      <c r="AF3261" s="6" t="str">
        <f>MID(TablaPivotFinal[[#This Row],[Fecha]],5,3)</f>
        <v>Mar</v>
      </c>
      <c r="AG3261" s="9">
        <v>1230218050</v>
      </c>
      <c r="AH3261" s="10">
        <v>5313.5161289999996</v>
      </c>
      <c r="AI3261" t="s">
        <v>1111</v>
      </c>
      <c r="AJ3261" t="s">
        <v>878</v>
      </c>
      <c r="AK3261" t="s">
        <v>1239</v>
      </c>
    </row>
    <row r="3262" spans="1:37" x14ac:dyDescent="0.3">
      <c r="A3262" t="str">
        <f t="shared" si="150"/>
        <v>LOS ACACIOS-CONCESION UNION  VIAL RIO PAMPLONITA</v>
      </c>
      <c r="B3262" t="str">
        <f t="shared" si="151"/>
        <v>2017May</v>
      </c>
      <c r="C3262" t="str">
        <f t="shared" si="152"/>
        <v>7.72138208-72.57131701</v>
      </c>
      <c r="D3262" s="7" t="s">
        <v>624</v>
      </c>
      <c r="E3262" s="5">
        <v>5505</v>
      </c>
      <c r="F3262" s="7" t="s">
        <v>625</v>
      </c>
      <c r="G3262" s="5">
        <v>54</v>
      </c>
      <c r="H3262" s="7" t="s">
        <v>626</v>
      </c>
      <c r="I3262" s="7" t="s">
        <v>627</v>
      </c>
      <c r="J3262" s="7" t="s">
        <v>103</v>
      </c>
      <c r="K3262" s="7" t="s">
        <v>628</v>
      </c>
      <c r="L3262" s="7" t="s">
        <v>629</v>
      </c>
      <c r="M3262" s="5" t="s">
        <v>630</v>
      </c>
      <c r="N3262" s="5">
        <v>3203452139</v>
      </c>
      <c r="O3262" s="7" t="s">
        <v>631</v>
      </c>
      <c r="P3262" s="5">
        <v>6100</v>
      </c>
      <c r="Q3262" s="5">
        <v>8700</v>
      </c>
      <c r="R3262" s="5">
        <v>19500</v>
      </c>
      <c r="S3262" s="5">
        <v>25100</v>
      </c>
      <c r="T3262" s="5">
        <v>28500</v>
      </c>
      <c r="U3262" s="5">
        <v>0</v>
      </c>
      <c r="V3262" s="5">
        <v>0</v>
      </c>
      <c r="W3262" s="5">
        <v>0</v>
      </c>
      <c r="X3262" s="5">
        <v>0</v>
      </c>
      <c r="Y3262" s="5">
        <v>8500</v>
      </c>
      <c r="Z3262" s="5">
        <v>8800</v>
      </c>
      <c r="AA3262" s="5">
        <v>7.7213820799999997</v>
      </c>
      <c r="AB3262" s="5">
        <v>-72.571317010000001</v>
      </c>
      <c r="AC3262" s="7" t="s">
        <v>53</v>
      </c>
      <c r="AD3262" s="5">
        <v>1283757850</v>
      </c>
      <c r="AE3262" s="5" t="str">
        <f>MID(TablaPivotFinal[[#This Row],[Fecha]],1,4)</f>
        <v>2017</v>
      </c>
      <c r="AF3262" s="5" t="str">
        <f>MID(TablaPivotFinal[[#This Row],[Fecha]],5,3)</f>
        <v>May</v>
      </c>
      <c r="AG3262" s="7">
        <v>1283757850</v>
      </c>
      <c r="AH3262" s="8">
        <v>5559.3548389999996</v>
      </c>
      <c r="AI3262" t="s">
        <v>1111</v>
      </c>
      <c r="AJ3262" t="s">
        <v>880</v>
      </c>
      <c r="AK3262" t="s">
        <v>1239</v>
      </c>
    </row>
    <row r="3263" spans="1:37" x14ac:dyDescent="0.3">
      <c r="A3263" t="str">
        <f t="shared" si="150"/>
        <v>LOS ACACIOS-CONCESION UNION  VIAL RIO PAMPLONITA</v>
      </c>
      <c r="B3263" t="str">
        <f t="shared" si="151"/>
        <v>2017Nov</v>
      </c>
      <c r="C3263" t="str">
        <f t="shared" si="152"/>
        <v>7.72138208-72.57131701</v>
      </c>
      <c r="D3263" s="9" t="s">
        <v>624</v>
      </c>
      <c r="E3263" s="6">
        <v>5505</v>
      </c>
      <c r="F3263" s="9" t="s">
        <v>625</v>
      </c>
      <c r="G3263" s="6">
        <v>54</v>
      </c>
      <c r="H3263" s="9" t="s">
        <v>626</v>
      </c>
      <c r="I3263" s="9" t="s">
        <v>627</v>
      </c>
      <c r="J3263" s="9" t="s">
        <v>103</v>
      </c>
      <c r="K3263" s="9" t="s">
        <v>628</v>
      </c>
      <c r="L3263" s="9" t="s">
        <v>629</v>
      </c>
      <c r="M3263" s="6" t="s">
        <v>630</v>
      </c>
      <c r="N3263" s="6">
        <v>3203452139</v>
      </c>
      <c r="O3263" s="9" t="s">
        <v>631</v>
      </c>
      <c r="P3263" s="6">
        <v>6100</v>
      </c>
      <c r="Q3263" s="6">
        <v>8700</v>
      </c>
      <c r="R3263" s="6">
        <v>19500</v>
      </c>
      <c r="S3263" s="6">
        <v>25100</v>
      </c>
      <c r="T3263" s="6">
        <v>28500</v>
      </c>
      <c r="U3263" s="6">
        <v>0</v>
      </c>
      <c r="V3263" s="6">
        <v>0</v>
      </c>
      <c r="W3263" s="6">
        <v>0</v>
      </c>
      <c r="X3263" s="6">
        <v>0</v>
      </c>
      <c r="Y3263" s="6">
        <v>8500</v>
      </c>
      <c r="Z3263" s="6">
        <v>8800</v>
      </c>
      <c r="AA3263" s="6">
        <v>7.7213820799999997</v>
      </c>
      <c r="AB3263" s="6">
        <v>-72.571317010000001</v>
      </c>
      <c r="AC3263" s="9" t="s">
        <v>55</v>
      </c>
      <c r="AD3263" s="6">
        <v>1343525500</v>
      </c>
      <c r="AE3263" s="6" t="str">
        <f>MID(TablaPivotFinal[[#This Row],[Fecha]],1,4)</f>
        <v>2017</v>
      </c>
      <c r="AF3263" s="6" t="str">
        <f>MID(TablaPivotFinal[[#This Row],[Fecha]],5,3)</f>
        <v>Nov</v>
      </c>
      <c r="AG3263" s="9">
        <v>1343525500</v>
      </c>
      <c r="AH3263" s="10">
        <v>5897.5</v>
      </c>
      <c r="AI3263" t="s">
        <v>1111</v>
      </c>
      <c r="AJ3263" t="s">
        <v>886</v>
      </c>
      <c r="AK3263" t="s">
        <v>1239</v>
      </c>
    </row>
    <row r="3264" spans="1:37" x14ac:dyDescent="0.3">
      <c r="A3264" t="str">
        <f t="shared" si="150"/>
        <v>LOS ACACIOS-CONCESION UNION  VIAL RIO PAMPLONITA</v>
      </c>
      <c r="B3264" t="str">
        <f t="shared" si="151"/>
        <v>2017Oct</v>
      </c>
      <c r="C3264" t="str">
        <f t="shared" si="152"/>
        <v>7.72138208-72.57131701</v>
      </c>
      <c r="D3264" s="7" t="s">
        <v>624</v>
      </c>
      <c r="E3264" s="5">
        <v>5505</v>
      </c>
      <c r="F3264" s="7" t="s">
        <v>625</v>
      </c>
      <c r="G3264" s="5">
        <v>54</v>
      </c>
      <c r="H3264" s="7" t="s">
        <v>626</v>
      </c>
      <c r="I3264" s="7" t="s">
        <v>627</v>
      </c>
      <c r="J3264" s="7" t="s">
        <v>103</v>
      </c>
      <c r="K3264" s="7" t="s">
        <v>628</v>
      </c>
      <c r="L3264" s="7" t="s">
        <v>629</v>
      </c>
      <c r="M3264" s="5" t="s">
        <v>630</v>
      </c>
      <c r="N3264" s="5">
        <v>3203452139</v>
      </c>
      <c r="O3264" s="7" t="s">
        <v>631</v>
      </c>
      <c r="P3264" s="5">
        <v>6100</v>
      </c>
      <c r="Q3264" s="5">
        <v>8700</v>
      </c>
      <c r="R3264" s="5">
        <v>19500</v>
      </c>
      <c r="S3264" s="5">
        <v>25100</v>
      </c>
      <c r="T3264" s="5">
        <v>28500</v>
      </c>
      <c r="U3264" s="5">
        <v>0</v>
      </c>
      <c r="V3264" s="5">
        <v>0</v>
      </c>
      <c r="W3264" s="5">
        <v>0</v>
      </c>
      <c r="X3264" s="5">
        <v>0</v>
      </c>
      <c r="Y3264" s="5">
        <v>8500</v>
      </c>
      <c r="Z3264" s="5">
        <v>8800</v>
      </c>
      <c r="AA3264" s="5">
        <v>7.7213820799999997</v>
      </c>
      <c r="AB3264" s="5">
        <v>-72.571317010000001</v>
      </c>
      <c r="AC3264" s="7" t="s">
        <v>57</v>
      </c>
      <c r="AD3264" s="5">
        <v>1388879100</v>
      </c>
      <c r="AE3264" s="5" t="str">
        <f>MID(TablaPivotFinal[[#This Row],[Fecha]],1,4)</f>
        <v>2017</v>
      </c>
      <c r="AF3264" s="5" t="str">
        <f>MID(TablaPivotFinal[[#This Row],[Fecha]],5,3)</f>
        <v>Oct</v>
      </c>
      <c r="AG3264" s="7">
        <v>1388879100</v>
      </c>
      <c r="AH3264" s="8">
        <v>5963.2258060000004</v>
      </c>
      <c r="AI3264" t="s">
        <v>1111</v>
      </c>
      <c r="AJ3264" t="s">
        <v>885</v>
      </c>
      <c r="AK3264" t="s">
        <v>1239</v>
      </c>
    </row>
    <row r="3265" spans="1:37" x14ac:dyDescent="0.3">
      <c r="A3265" t="str">
        <f t="shared" si="150"/>
        <v>LOS ACACIOS-CONCESION UNION  VIAL RIO PAMPLONITA</v>
      </c>
      <c r="B3265" t="str">
        <f t="shared" si="151"/>
        <v>2017Sep</v>
      </c>
      <c r="C3265" t="str">
        <f t="shared" si="152"/>
        <v>7.72138208-72.57131701</v>
      </c>
      <c r="D3265" s="9" t="s">
        <v>624</v>
      </c>
      <c r="E3265" s="6">
        <v>5505</v>
      </c>
      <c r="F3265" s="9" t="s">
        <v>625</v>
      </c>
      <c r="G3265" s="6">
        <v>54</v>
      </c>
      <c r="H3265" s="9" t="s">
        <v>626</v>
      </c>
      <c r="I3265" s="9" t="s">
        <v>627</v>
      </c>
      <c r="J3265" s="9" t="s">
        <v>103</v>
      </c>
      <c r="K3265" s="9" t="s">
        <v>628</v>
      </c>
      <c r="L3265" s="9" t="s">
        <v>629</v>
      </c>
      <c r="M3265" s="6" t="s">
        <v>630</v>
      </c>
      <c r="N3265" s="6">
        <v>3203452139</v>
      </c>
      <c r="O3265" s="9" t="s">
        <v>631</v>
      </c>
      <c r="P3265" s="6">
        <v>6100</v>
      </c>
      <c r="Q3265" s="6">
        <v>8700</v>
      </c>
      <c r="R3265" s="6">
        <v>19500</v>
      </c>
      <c r="S3265" s="6">
        <v>25100</v>
      </c>
      <c r="T3265" s="6">
        <v>28500</v>
      </c>
      <c r="U3265" s="6">
        <v>0</v>
      </c>
      <c r="V3265" s="6">
        <v>0</v>
      </c>
      <c r="W3265" s="6">
        <v>0</v>
      </c>
      <c r="X3265" s="6">
        <v>0</v>
      </c>
      <c r="Y3265" s="6">
        <v>8500</v>
      </c>
      <c r="Z3265" s="6">
        <v>8800</v>
      </c>
      <c r="AA3265" s="6">
        <v>7.7213820799999997</v>
      </c>
      <c r="AB3265" s="6">
        <v>-72.571317010000001</v>
      </c>
      <c r="AC3265" s="9" t="s">
        <v>59</v>
      </c>
      <c r="AD3265" s="6">
        <v>1258617000</v>
      </c>
      <c r="AE3265" s="6" t="str">
        <f>MID(TablaPivotFinal[[#This Row],[Fecha]],1,4)</f>
        <v>2017</v>
      </c>
      <c r="AF3265" s="6" t="str">
        <f>MID(TablaPivotFinal[[#This Row],[Fecha]],5,3)</f>
        <v>Sep</v>
      </c>
      <c r="AG3265" s="9">
        <v>1258617000</v>
      </c>
      <c r="AH3265" s="10">
        <v>5546.2333330000001</v>
      </c>
      <c r="AI3265" t="s">
        <v>1111</v>
      </c>
      <c r="AJ3265" t="s">
        <v>884</v>
      </c>
      <c r="AK3265" t="s">
        <v>1239</v>
      </c>
    </row>
    <row r="3266" spans="1:37" x14ac:dyDescent="0.3">
      <c r="A3266" t="str">
        <f t="shared" ref="A3266:A3329" si="153">_xlfn.CONCAT(H3266,"-",D3266)</f>
        <v>LOS ACACIOS-CONCESION UNION  VIAL RIO PAMPLONITA</v>
      </c>
      <c r="B3266" t="str">
        <f t="shared" si="151"/>
        <v>2018Abr</v>
      </c>
      <c r="C3266" t="str">
        <f t="shared" si="152"/>
        <v>7.72138208-72.57131701</v>
      </c>
      <c r="D3266" s="7" t="s">
        <v>624</v>
      </c>
      <c r="E3266" s="5">
        <v>5505</v>
      </c>
      <c r="F3266" s="7" t="s">
        <v>625</v>
      </c>
      <c r="G3266" s="5">
        <v>54</v>
      </c>
      <c r="H3266" s="7" t="s">
        <v>626</v>
      </c>
      <c r="I3266" s="7" t="s">
        <v>627</v>
      </c>
      <c r="J3266" s="7" t="s">
        <v>103</v>
      </c>
      <c r="K3266" s="7" t="s">
        <v>628</v>
      </c>
      <c r="L3266" s="7" t="s">
        <v>629</v>
      </c>
      <c r="M3266" s="5" t="s">
        <v>630</v>
      </c>
      <c r="N3266" s="5">
        <v>3203452139</v>
      </c>
      <c r="O3266" s="7" t="s">
        <v>631</v>
      </c>
      <c r="P3266" s="5">
        <v>6100</v>
      </c>
      <c r="Q3266" s="5">
        <v>8700</v>
      </c>
      <c r="R3266" s="5">
        <v>19500</v>
      </c>
      <c r="S3266" s="5">
        <v>25100</v>
      </c>
      <c r="T3266" s="5">
        <v>28500</v>
      </c>
      <c r="U3266" s="5">
        <v>0</v>
      </c>
      <c r="V3266" s="5">
        <v>0</v>
      </c>
      <c r="W3266" s="5">
        <v>0</v>
      </c>
      <c r="X3266" s="5">
        <v>0</v>
      </c>
      <c r="Y3266" s="5">
        <v>8500</v>
      </c>
      <c r="Z3266" s="5">
        <v>8800</v>
      </c>
      <c r="AA3266" s="5">
        <v>7.7213820799999997</v>
      </c>
      <c r="AB3266" s="5">
        <v>-72.571317010000001</v>
      </c>
      <c r="AC3266" s="7" t="s">
        <v>61</v>
      </c>
      <c r="AD3266" s="5">
        <v>1333516100</v>
      </c>
      <c r="AE3266" s="5" t="str">
        <f>MID(TablaPivotFinal[[#This Row],[Fecha]],1,4)</f>
        <v>2018</v>
      </c>
      <c r="AF3266" s="5" t="str">
        <f>MID(TablaPivotFinal[[#This Row],[Fecha]],5,3)</f>
        <v>Abr</v>
      </c>
      <c r="AG3266" s="7">
        <v>1333516100</v>
      </c>
      <c r="AH3266" s="8">
        <v>173194</v>
      </c>
      <c r="AI3266" t="s">
        <v>1111</v>
      </c>
      <c r="AJ3266" t="s">
        <v>891</v>
      </c>
      <c r="AK3266" t="s">
        <v>1239</v>
      </c>
    </row>
    <row r="3267" spans="1:37" x14ac:dyDescent="0.3">
      <c r="A3267" t="str">
        <f t="shared" si="153"/>
        <v>LOS ACACIOS-CONCESION UNION  VIAL RIO PAMPLONITA</v>
      </c>
      <c r="B3267" t="str">
        <f t="shared" ref="B3267:B3330" si="154">_xlfn.CONCAT(AE3267,AF3267)</f>
        <v>2018Ago</v>
      </c>
      <c r="C3267" t="str">
        <f t="shared" ref="C3267:C3330" si="155">_xlfn.CONCAT(AA3267,AB3267)</f>
        <v>7.72138208-72.57131701</v>
      </c>
      <c r="D3267" s="9" t="s">
        <v>624</v>
      </c>
      <c r="E3267" s="6">
        <v>5505</v>
      </c>
      <c r="F3267" s="9" t="s">
        <v>625</v>
      </c>
      <c r="G3267" s="6">
        <v>54</v>
      </c>
      <c r="H3267" s="9" t="s">
        <v>626</v>
      </c>
      <c r="I3267" s="9" t="s">
        <v>627</v>
      </c>
      <c r="J3267" s="9" t="s">
        <v>103</v>
      </c>
      <c r="K3267" s="9" t="s">
        <v>628</v>
      </c>
      <c r="L3267" s="9" t="s">
        <v>629</v>
      </c>
      <c r="M3267" s="6" t="s">
        <v>630</v>
      </c>
      <c r="N3267" s="6">
        <v>3203452139</v>
      </c>
      <c r="O3267" s="9" t="s">
        <v>631</v>
      </c>
      <c r="P3267" s="6">
        <v>6100</v>
      </c>
      <c r="Q3267" s="6">
        <v>8700</v>
      </c>
      <c r="R3267" s="6">
        <v>19500</v>
      </c>
      <c r="S3267" s="6">
        <v>25100</v>
      </c>
      <c r="T3267" s="6">
        <v>28500</v>
      </c>
      <c r="U3267" s="6">
        <v>0</v>
      </c>
      <c r="V3267" s="6">
        <v>0</v>
      </c>
      <c r="W3267" s="6">
        <v>0</v>
      </c>
      <c r="X3267" s="6">
        <v>0</v>
      </c>
      <c r="Y3267" s="6">
        <v>8500</v>
      </c>
      <c r="Z3267" s="6">
        <v>8800</v>
      </c>
      <c r="AA3267" s="6">
        <v>7.7213820799999997</v>
      </c>
      <c r="AB3267" s="6">
        <v>-72.571317010000001</v>
      </c>
      <c r="AC3267" s="9" t="s">
        <v>63</v>
      </c>
      <c r="AD3267" s="6">
        <v>1552884800</v>
      </c>
      <c r="AE3267" s="6" t="str">
        <f>MID(TablaPivotFinal[[#This Row],[Fecha]],1,4)</f>
        <v>2018</v>
      </c>
      <c r="AF3267" s="6" t="str">
        <f>MID(TablaPivotFinal[[#This Row],[Fecha]],5,3)</f>
        <v>Ago</v>
      </c>
      <c r="AG3267" s="9">
        <v>1552884800</v>
      </c>
      <c r="AH3267" s="10">
        <v>206199</v>
      </c>
      <c r="AI3267" t="s">
        <v>1111</v>
      </c>
      <c r="AJ3267" t="s">
        <v>895</v>
      </c>
      <c r="AK3267" t="s">
        <v>1239</v>
      </c>
    </row>
    <row r="3268" spans="1:37" x14ac:dyDescent="0.3">
      <c r="A3268" t="str">
        <f t="shared" si="153"/>
        <v>LOS ACACIOS-CONCESION UNION  VIAL RIO PAMPLONITA</v>
      </c>
      <c r="B3268" t="str">
        <f t="shared" si="154"/>
        <v>2018Dic</v>
      </c>
      <c r="C3268" t="str">
        <f t="shared" si="155"/>
        <v>7.72138208-72.57131701</v>
      </c>
      <c r="D3268" s="7" t="s">
        <v>624</v>
      </c>
      <c r="E3268" s="5">
        <v>5505</v>
      </c>
      <c r="F3268" s="7" t="s">
        <v>625</v>
      </c>
      <c r="G3268" s="5">
        <v>54</v>
      </c>
      <c r="H3268" s="7" t="s">
        <v>626</v>
      </c>
      <c r="I3268" s="7" t="s">
        <v>627</v>
      </c>
      <c r="J3268" s="7" t="s">
        <v>103</v>
      </c>
      <c r="K3268" s="7" t="s">
        <v>628</v>
      </c>
      <c r="L3268" s="7" t="s">
        <v>629</v>
      </c>
      <c r="M3268" s="5" t="s">
        <v>630</v>
      </c>
      <c r="N3268" s="5">
        <v>3203452139</v>
      </c>
      <c r="O3268" s="7" t="s">
        <v>631</v>
      </c>
      <c r="P3268" s="5">
        <v>6100</v>
      </c>
      <c r="Q3268" s="5">
        <v>8700</v>
      </c>
      <c r="R3268" s="5">
        <v>19500</v>
      </c>
      <c r="S3268" s="5">
        <v>25100</v>
      </c>
      <c r="T3268" s="5">
        <v>28500</v>
      </c>
      <c r="U3268" s="5">
        <v>0</v>
      </c>
      <c r="V3268" s="5">
        <v>0</v>
      </c>
      <c r="W3268" s="5">
        <v>0</v>
      </c>
      <c r="X3268" s="5">
        <v>0</v>
      </c>
      <c r="Y3268" s="5">
        <v>8500</v>
      </c>
      <c r="Z3268" s="5">
        <v>8800</v>
      </c>
      <c r="AA3268" s="5">
        <v>7.7213820799999997</v>
      </c>
      <c r="AB3268" s="5">
        <v>-72.571317010000001</v>
      </c>
      <c r="AC3268" s="7" t="s">
        <v>65</v>
      </c>
      <c r="AD3268" s="5">
        <v>1614721200</v>
      </c>
      <c r="AE3268" s="5" t="str">
        <f>MID(TablaPivotFinal[[#This Row],[Fecha]],1,4)</f>
        <v>2018</v>
      </c>
      <c r="AF3268" s="5" t="str">
        <f>MID(TablaPivotFinal[[#This Row],[Fecha]],5,3)</f>
        <v>Dic</v>
      </c>
      <c r="AG3268" s="7">
        <v>1614721200</v>
      </c>
      <c r="AH3268" s="8">
        <v>216634</v>
      </c>
      <c r="AI3268" t="s">
        <v>1111</v>
      </c>
      <c r="AJ3268" t="s">
        <v>899</v>
      </c>
      <c r="AK3268" t="s">
        <v>1239</v>
      </c>
    </row>
    <row r="3269" spans="1:37" x14ac:dyDescent="0.3">
      <c r="A3269" t="str">
        <f t="shared" si="153"/>
        <v>LOS ACACIOS-CONCESION UNION  VIAL RIO PAMPLONITA</v>
      </c>
      <c r="B3269" t="str">
        <f t="shared" si="154"/>
        <v>2018Ene</v>
      </c>
      <c r="C3269" t="str">
        <f t="shared" si="155"/>
        <v>7.72138208-72.57131701</v>
      </c>
      <c r="D3269" s="9" t="s">
        <v>624</v>
      </c>
      <c r="E3269" s="6">
        <v>5505</v>
      </c>
      <c r="F3269" s="9" t="s">
        <v>625</v>
      </c>
      <c r="G3269" s="6">
        <v>54</v>
      </c>
      <c r="H3269" s="9" t="s">
        <v>626</v>
      </c>
      <c r="I3269" s="9" t="s">
        <v>627</v>
      </c>
      <c r="J3269" s="9" t="s">
        <v>103</v>
      </c>
      <c r="K3269" s="9" t="s">
        <v>628</v>
      </c>
      <c r="L3269" s="9" t="s">
        <v>629</v>
      </c>
      <c r="M3269" s="6" t="s">
        <v>630</v>
      </c>
      <c r="N3269" s="6">
        <v>3203452139</v>
      </c>
      <c r="O3269" s="9" t="s">
        <v>631</v>
      </c>
      <c r="P3269" s="6">
        <v>6100</v>
      </c>
      <c r="Q3269" s="6">
        <v>8700</v>
      </c>
      <c r="R3269" s="6">
        <v>19500</v>
      </c>
      <c r="S3269" s="6">
        <v>25100</v>
      </c>
      <c r="T3269" s="6">
        <v>28500</v>
      </c>
      <c r="U3269" s="6">
        <v>0</v>
      </c>
      <c r="V3269" s="6">
        <v>0</v>
      </c>
      <c r="W3269" s="6">
        <v>0</v>
      </c>
      <c r="X3269" s="6">
        <v>0</v>
      </c>
      <c r="Y3269" s="6">
        <v>8500</v>
      </c>
      <c r="Z3269" s="6">
        <v>8800</v>
      </c>
      <c r="AA3269" s="6">
        <v>7.7213820799999997</v>
      </c>
      <c r="AB3269" s="6">
        <v>-72.571317010000001</v>
      </c>
      <c r="AC3269" s="9" t="s">
        <v>67</v>
      </c>
      <c r="AD3269" s="6">
        <v>1502644550</v>
      </c>
      <c r="AE3269" s="6" t="str">
        <f>MID(TablaPivotFinal[[#This Row],[Fecha]],1,4)</f>
        <v>2018</v>
      </c>
      <c r="AF3269" s="6" t="str">
        <f>MID(TablaPivotFinal[[#This Row],[Fecha]],5,3)</f>
        <v>Ene</v>
      </c>
      <c r="AG3269" s="9">
        <v>1502644550</v>
      </c>
      <c r="AH3269" s="10">
        <v>207255</v>
      </c>
      <c r="AI3269" t="s">
        <v>1111</v>
      </c>
      <c r="AJ3269" t="s">
        <v>888</v>
      </c>
      <c r="AK3269" t="s">
        <v>1239</v>
      </c>
    </row>
    <row r="3270" spans="1:37" x14ac:dyDescent="0.3">
      <c r="A3270" t="str">
        <f t="shared" si="153"/>
        <v>LOS ACACIOS-CONCESION UNION  VIAL RIO PAMPLONITA</v>
      </c>
      <c r="B3270" t="str">
        <f t="shared" si="154"/>
        <v>2018Feb</v>
      </c>
      <c r="C3270" t="str">
        <f t="shared" si="155"/>
        <v>7.72138208-72.57131701</v>
      </c>
      <c r="D3270" s="7" t="s">
        <v>624</v>
      </c>
      <c r="E3270" s="5">
        <v>5505</v>
      </c>
      <c r="F3270" s="7" t="s">
        <v>625</v>
      </c>
      <c r="G3270" s="5">
        <v>54</v>
      </c>
      <c r="H3270" s="7" t="s">
        <v>626</v>
      </c>
      <c r="I3270" s="7" t="s">
        <v>627</v>
      </c>
      <c r="J3270" s="7" t="s">
        <v>103</v>
      </c>
      <c r="K3270" s="7" t="s">
        <v>628</v>
      </c>
      <c r="L3270" s="7" t="s">
        <v>629</v>
      </c>
      <c r="M3270" s="5" t="s">
        <v>630</v>
      </c>
      <c r="N3270" s="5">
        <v>3203452139</v>
      </c>
      <c r="O3270" s="7" t="s">
        <v>631</v>
      </c>
      <c r="P3270" s="5">
        <v>6100</v>
      </c>
      <c r="Q3270" s="5">
        <v>8700</v>
      </c>
      <c r="R3270" s="5">
        <v>19500</v>
      </c>
      <c r="S3270" s="5">
        <v>25100</v>
      </c>
      <c r="T3270" s="5">
        <v>28500</v>
      </c>
      <c r="U3270" s="5">
        <v>0</v>
      </c>
      <c r="V3270" s="5">
        <v>0</v>
      </c>
      <c r="W3270" s="5">
        <v>0</v>
      </c>
      <c r="X3270" s="5">
        <v>0</v>
      </c>
      <c r="Y3270" s="5">
        <v>8500</v>
      </c>
      <c r="Z3270" s="5">
        <v>8800</v>
      </c>
      <c r="AA3270" s="5">
        <v>7.7213820799999997</v>
      </c>
      <c r="AB3270" s="5">
        <v>-72.571317010000001</v>
      </c>
      <c r="AC3270" s="7" t="s">
        <v>69</v>
      </c>
      <c r="AD3270" s="5">
        <v>1173914800</v>
      </c>
      <c r="AE3270" s="5" t="str">
        <f>MID(TablaPivotFinal[[#This Row],[Fecha]],1,4)</f>
        <v>2018</v>
      </c>
      <c r="AF3270" s="5" t="str">
        <f>MID(TablaPivotFinal[[#This Row],[Fecha]],5,3)</f>
        <v>Feb</v>
      </c>
      <c r="AG3270" s="7">
        <v>1173914800</v>
      </c>
      <c r="AH3270" s="8">
        <v>152652</v>
      </c>
      <c r="AI3270" t="s">
        <v>1111</v>
      </c>
      <c r="AJ3270" t="s">
        <v>889</v>
      </c>
      <c r="AK3270" t="s">
        <v>1239</v>
      </c>
    </row>
    <row r="3271" spans="1:37" x14ac:dyDescent="0.3">
      <c r="A3271" t="str">
        <f t="shared" si="153"/>
        <v>LOS ACACIOS-CONCESION UNION  VIAL RIO PAMPLONITA</v>
      </c>
      <c r="B3271" t="str">
        <f t="shared" si="154"/>
        <v>2018Jul</v>
      </c>
      <c r="C3271" t="str">
        <f t="shared" si="155"/>
        <v>7.72138208-72.57131701</v>
      </c>
      <c r="D3271" s="9" t="s">
        <v>624</v>
      </c>
      <c r="E3271" s="6">
        <v>5505</v>
      </c>
      <c r="F3271" s="9" t="s">
        <v>625</v>
      </c>
      <c r="G3271" s="6">
        <v>54</v>
      </c>
      <c r="H3271" s="9" t="s">
        <v>626</v>
      </c>
      <c r="I3271" s="9" t="s">
        <v>627</v>
      </c>
      <c r="J3271" s="9" t="s">
        <v>103</v>
      </c>
      <c r="K3271" s="9" t="s">
        <v>628</v>
      </c>
      <c r="L3271" s="9" t="s">
        <v>629</v>
      </c>
      <c r="M3271" s="6" t="s">
        <v>630</v>
      </c>
      <c r="N3271" s="6">
        <v>3203452139</v>
      </c>
      <c r="O3271" s="9" t="s">
        <v>631</v>
      </c>
      <c r="P3271" s="6">
        <v>6100</v>
      </c>
      <c r="Q3271" s="6">
        <v>8700</v>
      </c>
      <c r="R3271" s="6">
        <v>19500</v>
      </c>
      <c r="S3271" s="6">
        <v>25100</v>
      </c>
      <c r="T3271" s="6">
        <v>28500</v>
      </c>
      <c r="U3271" s="6">
        <v>0</v>
      </c>
      <c r="V3271" s="6">
        <v>0</v>
      </c>
      <c r="W3271" s="6">
        <v>0</v>
      </c>
      <c r="X3271" s="6">
        <v>0</v>
      </c>
      <c r="Y3271" s="6">
        <v>8500</v>
      </c>
      <c r="Z3271" s="6">
        <v>8800</v>
      </c>
      <c r="AA3271" s="6">
        <v>7.7213820799999997</v>
      </c>
      <c r="AB3271" s="6">
        <v>-72.571317010000001</v>
      </c>
      <c r="AC3271" s="9" t="s">
        <v>71</v>
      </c>
      <c r="AD3271" s="6">
        <v>1518446800</v>
      </c>
      <c r="AE3271" s="6" t="str">
        <f>MID(TablaPivotFinal[[#This Row],[Fecha]],1,4)</f>
        <v>2018</v>
      </c>
      <c r="AF3271" s="6" t="str">
        <f>MID(TablaPivotFinal[[#This Row],[Fecha]],5,3)</f>
        <v>Jul</v>
      </c>
      <c r="AG3271" s="9">
        <v>1518446800</v>
      </c>
      <c r="AH3271" s="10">
        <v>203968</v>
      </c>
      <c r="AI3271" t="s">
        <v>1111</v>
      </c>
      <c r="AJ3271" t="s">
        <v>894</v>
      </c>
      <c r="AK3271" t="s">
        <v>1239</v>
      </c>
    </row>
    <row r="3272" spans="1:37" x14ac:dyDescent="0.3">
      <c r="A3272" t="str">
        <f t="shared" si="153"/>
        <v>LOS ACACIOS-CONCESION UNION  VIAL RIO PAMPLONITA</v>
      </c>
      <c r="B3272" t="str">
        <f t="shared" si="154"/>
        <v>2018Jun</v>
      </c>
      <c r="C3272" t="str">
        <f t="shared" si="155"/>
        <v>7.72138208-72.57131701</v>
      </c>
      <c r="D3272" s="7" t="s">
        <v>624</v>
      </c>
      <c r="E3272" s="5">
        <v>5505</v>
      </c>
      <c r="F3272" s="7" t="s">
        <v>625</v>
      </c>
      <c r="G3272" s="5">
        <v>54</v>
      </c>
      <c r="H3272" s="7" t="s">
        <v>626</v>
      </c>
      <c r="I3272" s="7" t="s">
        <v>627</v>
      </c>
      <c r="J3272" s="7" t="s">
        <v>103</v>
      </c>
      <c r="K3272" s="7" t="s">
        <v>628</v>
      </c>
      <c r="L3272" s="7" t="s">
        <v>629</v>
      </c>
      <c r="M3272" s="5" t="s">
        <v>630</v>
      </c>
      <c r="N3272" s="5">
        <v>3203452139</v>
      </c>
      <c r="O3272" s="7" t="s">
        <v>631</v>
      </c>
      <c r="P3272" s="5">
        <v>6100</v>
      </c>
      <c r="Q3272" s="5">
        <v>8700</v>
      </c>
      <c r="R3272" s="5">
        <v>19500</v>
      </c>
      <c r="S3272" s="5">
        <v>25100</v>
      </c>
      <c r="T3272" s="5">
        <v>28500</v>
      </c>
      <c r="U3272" s="5">
        <v>0</v>
      </c>
      <c r="V3272" s="5">
        <v>0</v>
      </c>
      <c r="W3272" s="5">
        <v>0</v>
      </c>
      <c r="X3272" s="5">
        <v>0</v>
      </c>
      <c r="Y3272" s="5">
        <v>8500</v>
      </c>
      <c r="Z3272" s="5">
        <v>8800</v>
      </c>
      <c r="AA3272" s="5">
        <v>7.7213820799999997</v>
      </c>
      <c r="AB3272" s="5">
        <v>-72.571317010000001</v>
      </c>
      <c r="AC3272" s="7" t="s">
        <v>73</v>
      </c>
      <c r="AD3272" s="5">
        <v>1407827250</v>
      </c>
      <c r="AE3272" s="5" t="str">
        <f>MID(TablaPivotFinal[[#This Row],[Fecha]],1,4)</f>
        <v>2018</v>
      </c>
      <c r="AF3272" s="5" t="str">
        <f>MID(TablaPivotFinal[[#This Row],[Fecha]],5,3)</f>
        <v>Jun</v>
      </c>
      <c r="AG3272" s="7">
        <v>1407827250</v>
      </c>
      <c r="AH3272" s="8">
        <v>186892</v>
      </c>
      <c r="AI3272" t="s">
        <v>1111</v>
      </c>
      <c r="AJ3272" t="s">
        <v>893</v>
      </c>
      <c r="AK3272" t="s">
        <v>1239</v>
      </c>
    </row>
    <row r="3273" spans="1:37" x14ac:dyDescent="0.3">
      <c r="A3273" t="str">
        <f t="shared" si="153"/>
        <v>LOS ACACIOS-CONCESION UNION  VIAL RIO PAMPLONITA</v>
      </c>
      <c r="B3273" t="str">
        <f t="shared" si="154"/>
        <v>2018Mar</v>
      </c>
      <c r="C3273" t="str">
        <f t="shared" si="155"/>
        <v>7.72138208-72.57131701</v>
      </c>
      <c r="D3273" s="9" t="s">
        <v>624</v>
      </c>
      <c r="E3273" s="6">
        <v>5505</v>
      </c>
      <c r="F3273" s="9" t="s">
        <v>625</v>
      </c>
      <c r="G3273" s="6">
        <v>54</v>
      </c>
      <c r="H3273" s="9" t="s">
        <v>626</v>
      </c>
      <c r="I3273" s="9" t="s">
        <v>627</v>
      </c>
      <c r="J3273" s="9" t="s">
        <v>103</v>
      </c>
      <c r="K3273" s="9" t="s">
        <v>628</v>
      </c>
      <c r="L3273" s="9" t="s">
        <v>629</v>
      </c>
      <c r="M3273" s="6" t="s">
        <v>630</v>
      </c>
      <c r="N3273" s="6">
        <v>3203452139</v>
      </c>
      <c r="O3273" s="9" t="s">
        <v>631</v>
      </c>
      <c r="P3273" s="6">
        <v>6100</v>
      </c>
      <c r="Q3273" s="6">
        <v>8700</v>
      </c>
      <c r="R3273" s="6">
        <v>19500</v>
      </c>
      <c r="S3273" s="6">
        <v>25100</v>
      </c>
      <c r="T3273" s="6">
        <v>28500</v>
      </c>
      <c r="U3273" s="6">
        <v>0</v>
      </c>
      <c r="V3273" s="6">
        <v>0</v>
      </c>
      <c r="W3273" s="6">
        <v>0</v>
      </c>
      <c r="X3273" s="6">
        <v>0</v>
      </c>
      <c r="Y3273" s="6">
        <v>8500</v>
      </c>
      <c r="Z3273" s="6">
        <v>8800</v>
      </c>
      <c r="AA3273" s="6">
        <v>7.7213820799999997</v>
      </c>
      <c r="AB3273" s="6">
        <v>-72.571317010000001</v>
      </c>
      <c r="AC3273" s="9" t="s">
        <v>75</v>
      </c>
      <c r="AD3273" s="6">
        <v>1467338500</v>
      </c>
      <c r="AE3273" s="6" t="str">
        <f>MID(TablaPivotFinal[[#This Row],[Fecha]],1,4)</f>
        <v>2018</v>
      </c>
      <c r="AF3273" s="6" t="str">
        <f>MID(TablaPivotFinal[[#This Row],[Fecha]],5,3)</f>
        <v>Mar</v>
      </c>
      <c r="AG3273" s="9">
        <v>1467338500</v>
      </c>
      <c r="AH3273" s="10">
        <v>198849</v>
      </c>
      <c r="AI3273" t="s">
        <v>1111</v>
      </c>
      <c r="AJ3273" t="s">
        <v>890</v>
      </c>
      <c r="AK3273" t="s">
        <v>1239</v>
      </c>
    </row>
    <row r="3274" spans="1:37" x14ac:dyDescent="0.3">
      <c r="A3274" t="str">
        <f t="shared" si="153"/>
        <v>LOS ACACIOS-CONCESION UNION  VIAL RIO PAMPLONITA</v>
      </c>
      <c r="B3274" t="str">
        <f t="shared" si="154"/>
        <v>2018May</v>
      </c>
      <c r="C3274" t="str">
        <f t="shared" si="155"/>
        <v>7.72138208-72.57131701</v>
      </c>
      <c r="D3274" s="7" t="s">
        <v>624</v>
      </c>
      <c r="E3274" s="5">
        <v>5505</v>
      </c>
      <c r="F3274" s="7" t="s">
        <v>625</v>
      </c>
      <c r="G3274" s="5">
        <v>54</v>
      </c>
      <c r="H3274" s="7" t="s">
        <v>626</v>
      </c>
      <c r="I3274" s="7" t="s">
        <v>627</v>
      </c>
      <c r="J3274" s="7" t="s">
        <v>103</v>
      </c>
      <c r="K3274" s="7" t="s">
        <v>628</v>
      </c>
      <c r="L3274" s="7" t="s">
        <v>629</v>
      </c>
      <c r="M3274" s="5" t="s">
        <v>630</v>
      </c>
      <c r="N3274" s="5">
        <v>3203452139</v>
      </c>
      <c r="O3274" s="7" t="s">
        <v>631</v>
      </c>
      <c r="P3274" s="5">
        <v>6100</v>
      </c>
      <c r="Q3274" s="5">
        <v>8700</v>
      </c>
      <c r="R3274" s="5">
        <v>19500</v>
      </c>
      <c r="S3274" s="5">
        <v>25100</v>
      </c>
      <c r="T3274" s="5">
        <v>28500</v>
      </c>
      <c r="U3274" s="5">
        <v>0</v>
      </c>
      <c r="V3274" s="5">
        <v>0</v>
      </c>
      <c r="W3274" s="5">
        <v>0</v>
      </c>
      <c r="X3274" s="5">
        <v>0</v>
      </c>
      <c r="Y3274" s="5">
        <v>8500</v>
      </c>
      <c r="Z3274" s="5">
        <v>8800</v>
      </c>
      <c r="AA3274" s="5">
        <v>7.7213820799999997</v>
      </c>
      <c r="AB3274" s="5">
        <v>-72.571317010000001</v>
      </c>
      <c r="AC3274" s="7" t="s">
        <v>77</v>
      </c>
      <c r="AD3274" s="5">
        <v>1325193300</v>
      </c>
      <c r="AE3274" s="5" t="str">
        <f>MID(TablaPivotFinal[[#This Row],[Fecha]],1,4)</f>
        <v>2018</v>
      </c>
      <c r="AF3274" s="5" t="str">
        <f>MID(TablaPivotFinal[[#This Row],[Fecha]],5,3)</f>
        <v>May</v>
      </c>
      <c r="AG3274" s="7">
        <v>1325193300</v>
      </c>
      <c r="AH3274" s="8">
        <v>175876</v>
      </c>
      <c r="AI3274" t="s">
        <v>1111</v>
      </c>
      <c r="AJ3274" t="s">
        <v>892</v>
      </c>
      <c r="AK3274" t="s">
        <v>1239</v>
      </c>
    </row>
    <row r="3275" spans="1:37" x14ac:dyDescent="0.3">
      <c r="A3275" t="str">
        <f t="shared" si="153"/>
        <v>LOS ACACIOS-CONCESION UNION  VIAL RIO PAMPLONITA</v>
      </c>
      <c r="B3275" t="str">
        <f t="shared" si="154"/>
        <v>2018Nov</v>
      </c>
      <c r="C3275" t="str">
        <f t="shared" si="155"/>
        <v>7.72138208-72.57131701</v>
      </c>
      <c r="D3275" s="9" t="s">
        <v>624</v>
      </c>
      <c r="E3275" s="6">
        <v>5505</v>
      </c>
      <c r="F3275" s="9" t="s">
        <v>625</v>
      </c>
      <c r="G3275" s="6">
        <v>54</v>
      </c>
      <c r="H3275" s="9" t="s">
        <v>626</v>
      </c>
      <c r="I3275" s="9" t="s">
        <v>627</v>
      </c>
      <c r="J3275" s="9" t="s">
        <v>103</v>
      </c>
      <c r="K3275" s="9" t="s">
        <v>628</v>
      </c>
      <c r="L3275" s="9" t="s">
        <v>629</v>
      </c>
      <c r="M3275" s="6" t="s">
        <v>630</v>
      </c>
      <c r="N3275" s="6">
        <v>3203452139</v>
      </c>
      <c r="O3275" s="9" t="s">
        <v>631</v>
      </c>
      <c r="P3275" s="6">
        <v>6100</v>
      </c>
      <c r="Q3275" s="6">
        <v>8700</v>
      </c>
      <c r="R3275" s="6">
        <v>19500</v>
      </c>
      <c r="S3275" s="6">
        <v>25100</v>
      </c>
      <c r="T3275" s="6">
        <v>28500</v>
      </c>
      <c r="U3275" s="6">
        <v>0</v>
      </c>
      <c r="V3275" s="6">
        <v>0</v>
      </c>
      <c r="W3275" s="6">
        <v>0</v>
      </c>
      <c r="X3275" s="6">
        <v>0</v>
      </c>
      <c r="Y3275" s="6">
        <v>8500</v>
      </c>
      <c r="Z3275" s="6">
        <v>8800</v>
      </c>
      <c r="AA3275" s="6">
        <v>7.7213820799999997</v>
      </c>
      <c r="AB3275" s="6">
        <v>-72.571317010000001</v>
      </c>
      <c r="AC3275" s="9" t="s">
        <v>79</v>
      </c>
      <c r="AD3275" s="6">
        <v>1385363700</v>
      </c>
      <c r="AE3275" s="6" t="str">
        <f>MID(TablaPivotFinal[[#This Row],[Fecha]],1,4)</f>
        <v>2018</v>
      </c>
      <c r="AF3275" s="6" t="str">
        <f>MID(TablaPivotFinal[[#This Row],[Fecha]],5,3)</f>
        <v>Nov</v>
      </c>
      <c r="AG3275" s="9">
        <v>1385363700</v>
      </c>
      <c r="AH3275" s="10">
        <v>182471</v>
      </c>
      <c r="AI3275" t="s">
        <v>1111</v>
      </c>
      <c r="AJ3275" t="s">
        <v>898</v>
      </c>
      <c r="AK3275" t="s">
        <v>1239</v>
      </c>
    </row>
    <row r="3276" spans="1:37" x14ac:dyDescent="0.3">
      <c r="A3276" t="str">
        <f t="shared" si="153"/>
        <v>LOS ACACIOS-CONCESION UNION  VIAL RIO PAMPLONITA</v>
      </c>
      <c r="B3276" t="str">
        <f t="shared" si="154"/>
        <v>2018Oct</v>
      </c>
      <c r="C3276" t="str">
        <f t="shared" si="155"/>
        <v>7.72138208-72.57131701</v>
      </c>
      <c r="D3276" s="7" t="s">
        <v>624</v>
      </c>
      <c r="E3276" s="5">
        <v>5505</v>
      </c>
      <c r="F3276" s="7" t="s">
        <v>625</v>
      </c>
      <c r="G3276" s="5">
        <v>54</v>
      </c>
      <c r="H3276" s="7" t="s">
        <v>626</v>
      </c>
      <c r="I3276" s="7" t="s">
        <v>627</v>
      </c>
      <c r="J3276" s="7" t="s">
        <v>103</v>
      </c>
      <c r="K3276" s="7" t="s">
        <v>628</v>
      </c>
      <c r="L3276" s="7" t="s">
        <v>629</v>
      </c>
      <c r="M3276" s="5" t="s">
        <v>630</v>
      </c>
      <c r="N3276" s="5">
        <v>3203452139</v>
      </c>
      <c r="O3276" s="7" t="s">
        <v>631</v>
      </c>
      <c r="P3276" s="5">
        <v>6100</v>
      </c>
      <c r="Q3276" s="5">
        <v>8700</v>
      </c>
      <c r="R3276" s="5">
        <v>19500</v>
      </c>
      <c r="S3276" s="5">
        <v>25100</v>
      </c>
      <c r="T3276" s="5">
        <v>28500</v>
      </c>
      <c r="U3276" s="5">
        <v>0</v>
      </c>
      <c r="V3276" s="5">
        <v>0</v>
      </c>
      <c r="W3276" s="5">
        <v>0</v>
      </c>
      <c r="X3276" s="5">
        <v>0</v>
      </c>
      <c r="Y3276" s="5">
        <v>8500</v>
      </c>
      <c r="Z3276" s="5">
        <v>8800</v>
      </c>
      <c r="AA3276" s="5">
        <v>7.7213820799999997</v>
      </c>
      <c r="AB3276" s="5">
        <v>-72.571317010000001</v>
      </c>
      <c r="AC3276" s="7" t="s">
        <v>81</v>
      </c>
      <c r="AD3276" s="5">
        <v>1428226700</v>
      </c>
      <c r="AE3276" s="5" t="str">
        <f>MID(TablaPivotFinal[[#This Row],[Fecha]],1,4)</f>
        <v>2018</v>
      </c>
      <c r="AF3276" s="5" t="str">
        <f>MID(TablaPivotFinal[[#This Row],[Fecha]],5,3)</f>
        <v>Oct</v>
      </c>
      <c r="AG3276" s="7">
        <v>1428226700</v>
      </c>
      <c r="AH3276" s="8">
        <v>187477</v>
      </c>
      <c r="AI3276" t="s">
        <v>1111</v>
      </c>
      <c r="AJ3276" t="s">
        <v>897</v>
      </c>
      <c r="AK3276" t="s">
        <v>1239</v>
      </c>
    </row>
    <row r="3277" spans="1:37" x14ac:dyDescent="0.3">
      <c r="A3277" t="str">
        <f t="shared" si="153"/>
        <v>LOS ACACIOS-CONCESION UNION  VIAL RIO PAMPLONITA</v>
      </c>
      <c r="B3277" t="str">
        <f t="shared" si="154"/>
        <v>2018Sep</v>
      </c>
      <c r="C3277" t="str">
        <f t="shared" si="155"/>
        <v>7.72138208-72.57131701</v>
      </c>
      <c r="D3277" s="9" t="s">
        <v>624</v>
      </c>
      <c r="E3277" s="6">
        <v>5505</v>
      </c>
      <c r="F3277" s="9" t="s">
        <v>625</v>
      </c>
      <c r="G3277" s="6">
        <v>54</v>
      </c>
      <c r="H3277" s="9" t="s">
        <v>626</v>
      </c>
      <c r="I3277" s="9" t="s">
        <v>627</v>
      </c>
      <c r="J3277" s="9" t="s">
        <v>103</v>
      </c>
      <c r="K3277" s="9" t="s">
        <v>628</v>
      </c>
      <c r="L3277" s="9" t="s">
        <v>629</v>
      </c>
      <c r="M3277" s="6" t="s">
        <v>630</v>
      </c>
      <c r="N3277" s="6">
        <v>3203452139</v>
      </c>
      <c r="O3277" s="9" t="s">
        <v>631</v>
      </c>
      <c r="P3277" s="6">
        <v>6100</v>
      </c>
      <c r="Q3277" s="6">
        <v>8700</v>
      </c>
      <c r="R3277" s="6">
        <v>19500</v>
      </c>
      <c r="S3277" s="6">
        <v>25100</v>
      </c>
      <c r="T3277" s="6">
        <v>28500</v>
      </c>
      <c r="U3277" s="6">
        <v>0</v>
      </c>
      <c r="V3277" s="6">
        <v>0</v>
      </c>
      <c r="W3277" s="6">
        <v>0</v>
      </c>
      <c r="X3277" s="6">
        <v>0</v>
      </c>
      <c r="Y3277" s="6">
        <v>8500</v>
      </c>
      <c r="Z3277" s="6">
        <v>8800</v>
      </c>
      <c r="AA3277" s="6">
        <v>7.7213820799999997</v>
      </c>
      <c r="AB3277" s="6">
        <v>-72.571317010000001</v>
      </c>
      <c r="AC3277" s="9" t="s">
        <v>83</v>
      </c>
      <c r="AD3277" s="6">
        <v>1418386600</v>
      </c>
      <c r="AE3277" s="6" t="str">
        <f>MID(TablaPivotFinal[[#This Row],[Fecha]],1,4)</f>
        <v>2018</v>
      </c>
      <c r="AF3277" s="6" t="str">
        <f>MID(TablaPivotFinal[[#This Row],[Fecha]],5,3)</f>
        <v>Sep</v>
      </c>
      <c r="AG3277" s="9">
        <v>1418386600</v>
      </c>
      <c r="AH3277" s="10">
        <v>186508</v>
      </c>
      <c r="AI3277" t="s">
        <v>1111</v>
      </c>
      <c r="AJ3277" t="s">
        <v>896</v>
      </c>
      <c r="AK3277" t="s">
        <v>1239</v>
      </c>
    </row>
    <row r="3278" spans="1:37" x14ac:dyDescent="0.3">
      <c r="A3278" t="str">
        <f t="shared" si="153"/>
        <v>LA PARADA-Concesionaria San Simón S.A</v>
      </c>
      <c r="B3278" t="str">
        <f t="shared" si="154"/>
        <v>2016Abr</v>
      </c>
      <c r="C3278" t="str">
        <f t="shared" si="155"/>
        <v>7.867456472-72.48416464</v>
      </c>
      <c r="D3278" s="7" t="s">
        <v>633</v>
      </c>
      <c r="E3278" s="5">
        <v>7010</v>
      </c>
      <c r="F3278" s="7" t="s">
        <v>625</v>
      </c>
      <c r="G3278" s="5">
        <v>54</v>
      </c>
      <c r="H3278" s="7" t="s">
        <v>634</v>
      </c>
      <c r="I3278" s="7" t="s">
        <v>627</v>
      </c>
      <c r="J3278" s="7" t="s">
        <v>103</v>
      </c>
      <c r="K3278" s="7" t="s">
        <v>635</v>
      </c>
      <c r="L3278" s="7" t="s">
        <v>629</v>
      </c>
      <c r="M3278" s="5">
        <v>3104946611</v>
      </c>
      <c r="N3278" s="5" t="s">
        <v>636</v>
      </c>
      <c r="O3278" s="7" t="s">
        <v>637</v>
      </c>
      <c r="P3278" s="5">
        <v>2000</v>
      </c>
      <c r="Q3278" s="5">
        <v>2000</v>
      </c>
      <c r="R3278" s="5">
        <v>2000</v>
      </c>
      <c r="S3278" s="5">
        <v>2000</v>
      </c>
      <c r="T3278" s="5">
        <v>2000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2000</v>
      </c>
      <c r="AA3278" s="5">
        <v>7.8674564719999998</v>
      </c>
      <c r="AB3278" s="5">
        <v>-72.484164640000003</v>
      </c>
      <c r="AC3278" s="7" t="s">
        <v>13</v>
      </c>
      <c r="AD3278" s="5">
        <v>460244100</v>
      </c>
      <c r="AE3278" s="5" t="str">
        <f>MID(TablaPivotFinal[[#This Row],[Fecha]],1,4)</f>
        <v>2016</v>
      </c>
      <c r="AF3278" s="5" t="str">
        <f>MID(TablaPivotFinal[[#This Row],[Fecha]],5,3)</f>
        <v>Abr</v>
      </c>
      <c r="AG3278" s="7">
        <v>460244100</v>
      </c>
      <c r="AH3278" s="8">
        <v>366972</v>
      </c>
      <c r="AI3278" t="s">
        <v>1112</v>
      </c>
      <c r="AJ3278" t="s">
        <v>867</v>
      </c>
      <c r="AK3278" t="s">
        <v>1240</v>
      </c>
    </row>
    <row r="3279" spans="1:37" x14ac:dyDescent="0.3">
      <c r="A3279" t="str">
        <f t="shared" si="153"/>
        <v>LA PARADA-Concesionaria San Simón S.A</v>
      </c>
      <c r="B3279" t="str">
        <f t="shared" si="154"/>
        <v>2016Ago</v>
      </c>
      <c r="C3279" t="str">
        <f t="shared" si="155"/>
        <v>7.867456472-72.48416464</v>
      </c>
      <c r="D3279" s="9" t="s">
        <v>633</v>
      </c>
      <c r="E3279" s="6">
        <v>7010</v>
      </c>
      <c r="F3279" s="9" t="s">
        <v>625</v>
      </c>
      <c r="G3279" s="6">
        <v>54</v>
      </c>
      <c r="H3279" s="9" t="s">
        <v>634</v>
      </c>
      <c r="I3279" s="9" t="s">
        <v>627</v>
      </c>
      <c r="J3279" s="9" t="s">
        <v>103</v>
      </c>
      <c r="K3279" s="9" t="s">
        <v>635</v>
      </c>
      <c r="L3279" s="9" t="s">
        <v>629</v>
      </c>
      <c r="M3279" s="6">
        <v>3104946611</v>
      </c>
      <c r="N3279" s="6" t="s">
        <v>636</v>
      </c>
      <c r="O3279" s="9" t="s">
        <v>637</v>
      </c>
      <c r="P3279" s="6">
        <v>2000</v>
      </c>
      <c r="Q3279" s="6">
        <v>2000</v>
      </c>
      <c r="R3279" s="6">
        <v>2000</v>
      </c>
      <c r="S3279" s="6">
        <v>2000</v>
      </c>
      <c r="T3279" s="6">
        <v>2000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2000</v>
      </c>
      <c r="AA3279" s="6">
        <v>7.8674564719999998</v>
      </c>
      <c r="AB3279" s="6">
        <v>-72.484164640000003</v>
      </c>
      <c r="AC3279" s="9" t="s">
        <v>15</v>
      </c>
      <c r="AD3279" s="6">
        <v>474419650</v>
      </c>
      <c r="AE3279" s="6" t="str">
        <f>MID(TablaPivotFinal[[#This Row],[Fecha]],1,4)</f>
        <v>2016</v>
      </c>
      <c r="AF3279" s="6" t="str">
        <f>MID(TablaPivotFinal[[#This Row],[Fecha]],5,3)</f>
        <v>Ago</v>
      </c>
      <c r="AG3279" s="9">
        <v>474419650</v>
      </c>
      <c r="AH3279" s="10">
        <v>418040</v>
      </c>
      <c r="AI3279" t="s">
        <v>1112</v>
      </c>
      <c r="AJ3279" t="s">
        <v>871</v>
      </c>
      <c r="AK3279" t="s">
        <v>1240</v>
      </c>
    </row>
    <row r="3280" spans="1:37" x14ac:dyDescent="0.3">
      <c r="A3280" t="str">
        <f t="shared" si="153"/>
        <v>LA PARADA-Concesionaria San Simón S.A</v>
      </c>
      <c r="B3280" t="str">
        <f t="shared" si="154"/>
        <v>2016Dic</v>
      </c>
      <c r="C3280" t="str">
        <f t="shared" si="155"/>
        <v>7.867456472-72.48416464</v>
      </c>
      <c r="D3280" s="7" t="s">
        <v>633</v>
      </c>
      <c r="E3280" s="5">
        <v>7010</v>
      </c>
      <c r="F3280" s="7" t="s">
        <v>625</v>
      </c>
      <c r="G3280" s="5">
        <v>54</v>
      </c>
      <c r="H3280" s="7" t="s">
        <v>634</v>
      </c>
      <c r="I3280" s="7" t="s">
        <v>627</v>
      </c>
      <c r="J3280" s="7" t="s">
        <v>103</v>
      </c>
      <c r="K3280" s="7" t="s">
        <v>635</v>
      </c>
      <c r="L3280" s="7" t="s">
        <v>629</v>
      </c>
      <c r="M3280" s="5">
        <v>3104946611</v>
      </c>
      <c r="N3280" s="5" t="s">
        <v>636</v>
      </c>
      <c r="O3280" s="7" t="s">
        <v>637</v>
      </c>
      <c r="P3280" s="5">
        <v>2000</v>
      </c>
      <c r="Q3280" s="5">
        <v>2000</v>
      </c>
      <c r="R3280" s="5">
        <v>2000</v>
      </c>
      <c r="S3280" s="5">
        <v>2000</v>
      </c>
      <c r="T3280" s="5">
        <v>2000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2000</v>
      </c>
      <c r="AA3280" s="5">
        <v>7.8674564719999998</v>
      </c>
      <c r="AB3280" s="5">
        <v>-72.484164640000003</v>
      </c>
      <c r="AC3280" s="7" t="s">
        <v>17</v>
      </c>
      <c r="AD3280" s="5">
        <v>495201600</v>
      </c>
      <c r="AE3280" s="5" t="str">
        <f>MID(TablaPivotFinal[[#This Row],[Fecha]],1,4)</f>
        <v>2016</v>
      </c>
      <c r="AF3280" s="5" t="str">
        <f>MID(TablaPivotFinal[[#This Row],[Fecha]],5,3)</f>
        <v>Dic</v>
      </c>
      <c r="AG3280" s="7">
        <v>495201600</v>
      </c>
      <c r="AH3280" s="8">
        <v>462565</v>
      </c>
      <c r="AI3280" t="s">
        <v>1112</v>
      </c>
      <c r="AJ3280" t="s">
        <v>875</v>
      </c>
      <c r="AK3280" t="s">
        <v>1240</v>
      </c>
    </row>
    <row r="3281" spans="1:37" x14ac:dyDescent="0.3">
      <c r="A3281" t="str">
        <f t="shared" si="153"/>
        <v>LA PARADA-Concesionaria San Simón S.A</v>
      </c>
      <c r="B3281" t="str">
        <f t="shared" si="154"/>
        <v>2016Ene</v>
      </c>
      <c r="C3281" t="str">
        <f t="shared" si="155"/>
        <v>7.867456472-72.48416464</v>
      </c>
      <c r="D3281" s="9" t="s">
        <v>633</v>
      </c>
      <c r="E3281" s="6">
        <v>7010</v>
      </c>
      <c r="F3281" s="9" t="s">
        <v>625</v>
      </c>
      <c r="G3281" s="6">
        <v>54</v>
      </c>
      <c r="H3281" s="9" t="s">
        <v>634</v>
      </c>
      <c r="I3281" s="9" t="s">
        <v>627</v>
      </c>
      <c r="J3281" s="9" t="s">
        <v>103</v>
      </c>
      <c r="K3281" s="9" t="s">
        <v>635</v>
      </c>
      <c r="L3281" s="9" t="s">
        <v>629</v>
      </c>
      <c r="M3281" s="6">
        <v>3104946611</v>
      </c>
      <c r="N3281" s="6" t="s">
        <v>636</v>
      </c>
      <c r="O3281" s="9" t="s">
        <v>637</v>
      </c>
      <c r="P3281" s="6">
        <v>2000</v>
      </c>
      <c r="Q3281" s="6">
        <v>2000</v>
      </c>
      <c r="R3281" s="6">
        <v>2000</v>
      </c>
      <c r="S3281" s="6">
        <v>2000</v>
      </c>
      <c r="T3281" s="6">
        <v>2000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2000</v>
      </c>
      <c r="AA3281" s="6">
        <v>7.8674564719999998</v>
      </c>
      <c r="AB3281" s="6">
        <v>-72.484164640000003</v>
      </c>
      <c r="AC3281" s="9" t="s">
        <v>19</v>
      </c>
      <c r="AD3281" s="6">
        <v>403208150</v>
      </c>
      <c r="AE3281" s="6" t="str">
        <f>MID(TablaPivotFinal[[#This Row],[Fecha]],1,4)</f>
        <v>2016</v>
      </c>
      <c r="AF3281" s="6" t="str">
        <f>MID(TablaPivotFinal[[#This Row],[Fecha]],5,3)</f>
        <v>Ene</v>
      </c>
      <c r="AG3281" s="9">
        <v>403208150</v>
      </c>
      <c r="AH3281" s="10">
        <v>332881</v>
      </c>
      <c r="AI3281" t="s">
        <v>1112</v>
      </c>
      <c r="AJ3281" t="s">
        <v>864</v>
      </c>
      <c r="AK3281" t="s">
        <v>1240</v>
      </c>
    </row>
    <row r="3282" spans="1:37" x14ac:dyDescent="0.3">
      <c r="A3282" t="str">
        <f t="shared" si="153"/>
        <v>LA PARADA-Concesionaria San Simón S.A</v>
      </c>
      <c r="B3282" t="str">
        <f t="shared" si="154"/>
        <v>2016Feb</v>
      </c>
      <c r="C3282" t="str">
        <f t="shared" si="155"/>
        <v>7.867456472-72.48416464</v>
      </c>
      <c r="D3282" s="7" t="s">
        <v>633</v>
      </c>
      <c r="E3282" s="5">
        <v>7010</v>
      </c>
      <c r="F3282" s="7" t="s">
        <v>625</v>
      </c>
      <c r="G3282" s="5">
        <v>54</v>
      </c>
      <c r="H3282" s="7" t="s">
        <v>634</v>
      </c>
      <c r="I3282" s="7" t="s">
        <v>627</v>
      </c>
      <c r="J3282" s="7" t="s">
        <v>103</v>
      </c>
      <c r="K3282" s="7" t="s">
        <v>635</v>
      </c>
      <c r="L3282" s="7" t="s">
        <v>629</v>
      </c>
      <c r="M3282" s="5">
        <v>3104946611</v>
      </c>
      <c r="N3282" s="5" t="s">
        <v>636</v>
      </c>
      <c r="O3282" s="7" t="s">
        <v>637</v>
      </c>
      <c r="P3282" s="5">
        <v>2000</v>
      </c>
      <c r="Q3282" s="5">
        <v>2000</v>
      </c>
      <c r="R3282" s="5">
        <v>2000</v>
      </c>
      <c r="S3282" s="5">
        <v>2000</v>
      </c>
      <c r="T3282" s="5">
        <v>2000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2000</v>
      </c>
      <c r="AA3282" s="5">
        <v>7.8674564719999998</v>
      </c>
      <c r="AB3282" s="5">
        <v>-72.484164640000003</v>
      </c>
      <c r="AC3282" s="7" t="s">
        <v>21</v>
      </c>
      <c r="AD3282" s="5">
        <v>428755300</v>
      </c>
      <c r="AE3282" s="5" t="str">
        <f>MID(TablaPivotFinal[[#This Row],[Fecha]],1,4)</f>
        <v>2016</v>
      </c>
      <c r="AF3282" s="5" t="str">
        <f>MID(TablaPivotFinal[[#This Row],[Fecha]],5,3)</f>
        <v>Feb</v>
      </c>
      <c r="AG3282" s="7">
        <v>428755300</v>
      </c>
      <c r="AH3282" s="8">
        <v>343622</v>
      </c>
      <c r="AI3282" t="s">
        <v>1112</v>
      </c>
      <c r="AJ3282" t="s">
        <v>865</v>
      </c>
      <c r="AK3282" t="s">
        <v>1240</v>
      </c>
    </row>
    <row r="3283" spans="1:37" x14ac:dyDescent="0.3">
      <c r="A3283" t="str">
        <f t="shared" si="153"/>
        <v>LA PARADA-Concesionaria San Simón S.A</v>
      </c>
      <c r="B3283" t="str">
        <f t="shared" si="154"/>
        <v>2016Jul</v>
      </c>
      <c r="C3283" t="str">
        <f t="shared" si="155"/>
        <v>7.867456472-72.48416464</v>
      </c>
      <c r="D3283" s="9" t="s">
        <v>633</v>
      </c>
      <c r="E3283" s="6">
        <v>7010</v>
      </c>
      <c r="F3283" s="9" t="s">
        <v>625</v>
      </c>
      <c r="G3283" s="6">
        <v>54</v>
      </c>
      <c r="H3283" s="9" t="s">
        <v>634</v>
      </c>
      <c r="I3283" s="9" t="s">
        <v>627</v>
      </c>
      <c r="J3283" s="9" t="s">
        <v>103</v>
      </c>
      <c r="K3283" s="9" t="s">
        <v>635</v>
      </c>
      <c r="L3283" s="9" t="s">
        <v>629</v>
      </c>
      <c r="M3283" s="6">
        <v>3104946611</v>
      </c>
      <c r="N3283" s="6" t="s">
        <v>636</v>
      </c>
      <c r="O3283" s="9" t="s">
        <v>637</v>
      </c>
      <c r="P3283" s="6">
        <v>2000</v>
      </c>
      <c r="Q3283" s="6">
        <v>2000</v>
      </c>
      <c r="R3283" s="6">
        <v>2000</v>
      </c>
      <c r="S3283" s="6">
        <v>2000</v>
      </c>
      <c r="T3283" s="6">
        <v>2000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2000</v>
      </c>
      <c r="AA3283" s="6">
        <v>7.8674564719999998</v>
      </c>
      <c r="AB3283" s="6">
        <v>-72.484164640000003</v>
      </c>
      <c r="AC3283" s="9" t="s">
        <v>23</v>
      </c>
      <c r="AD3283" s="6">
        <v>451820650</v>
      </c>
      <c r="AE3283" s="6" t="str">
        <f>MID(TablaPivotFinal[[#This Row],[Fecha]],1,4)</f>
        <v>2016</v>
      </c>
      <c r="AF3283" s="6" t="str">
        <f>MID(TablaPivotFinal[[#This Row],[Fecha]],5,3)</f>
        <v>Jul</v>
      </c>
      <c r="AG3283" s="9">
        <v>451820650</v>
      </c>
      <c r="AH3283" s="10">
        <v>381386</v>
      </c>
      <c r="AI3283" t="s">
        <v>1112</v>
      </c>
      <c r="AJ3283" t="s">
        <v>870</v>
      </c>
      <c r="AK3283" t="s">
        <v>1240</v>
      </c>
    </row>
    <row r="3284" spans="1:37" x14ac:dyDescent="0.3">
      <c r="A3284" t="str">
        <f t="shared" si="153"/>
        <v>LA PARADA-Concesionaria San Simón S.A</v>
      </c>
      <c r="B3284" t="str">
        <f t="shared" si="154"/>
        <v>2016Jun</v>
      </c>
      <c r="C3284" t="str">
        <f t="shared" si="155"/>
        <v>7.867456472-72.48416464</v>
      </c>
      <c r="D3284" s="7" t="s">
        <v>633</v>
      </c>
      <c r="E3284" s="5">
        <v>7010</v>
      </c>
      <c r="F3284" s="7" t="s">
        <v>625</v>
      </c>
      <c r="G3284" s="5">
        <v>54</v>
      </c>
      <c r="H3284" s="7" t="s">
        <v>634</v>
      </c>
      <c r="I3284" s="7" t="s">
        <v>627</v>
      </c>
      <c r="J3284" s="7" t="s">
        <v>103</v>
      </c>
      <c r="K3284" s="7" t="s">
        <v>635</v>
      </c>
      <c r="L3284" s="7" t="s">
        <v>629</v>
      </c>
      <c r="M3284" s="5">
        <v>3104946611</v>
      </c>
      <c r="N3284" s="5" t="s">
        <v>636</v>
      </c>
      <c r="O3284" s="7" t="s">
        <v>637</v>
      </c>
      <c r="P3284" s="5">
        <v>2000</v>
      </c>
      <c r="Q3284" s="5">
        <v>2000</v>
      </c>
      <c r="R3284" s="5">
        <v>2000</v>
      </c>
      <c r="S3284" s="5">
        <v>2000</v>
      </c>
      <c r="T3284" s="5">
        <v>2000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2000</v>
      </c>
      <c r="AA3284" s="5">
        <v>7.8674564719999998</v>
      </c>
      <c r="AB3284" s="5">
        <v>-72.484164640000003</v>
      </c>
      <c r="AC3284" s="7" t="s">
        <v>25</v>
      </c>
      <c r="AD3284" s="5">
        <v>426801700</v>
      </c>
      <c r="AE3284" s="5" t="str">
        <f>MID(TablaPivotFinal[[#This Row],[Fecha]],1,4)</f>
        <v>2016</v>
      </c>
      <c r="AF3284" s="5" t="str">
        <f>MID(TablaPivotFinal[[#This Row],[Fecha]],5,3)</f>
        <v>Jun</v>
      </c>
      <c r="AG3284" s="7">
        <v>426801700</v>
      </c>
      <c r="AH3284" s="8">
        <v>352280</v>
      </c>
      <c r="AI3284" t="s">
        <v>1112</v>
      </c>
      <c r="AJ3284" t="s">
        <v>869</v>
      </c>
      <c r="AK3284" t="s">
        <v>1240</v>
      </c>
    </row>
    <row r="3285" spans="1:37" x14ac:dyDescent="0.3">
      <c r="A3285" t="str">
        <f t="shared" si="153"/>
        <v>LA PARADA-Concesionaria San Simón S.A</v>
      </c>
      <c r="B3285" t="str">
        <f t="shared" si="154"/>
        <v>2016Mar</v>
      </c>
      <c r="C3285" t="str">
        <f t="shared" si="155"/>
        <v>7.867456472-72.48416464</v>
      </c>
      <c r="D3285" s="9" t="s">
        <v>633</v>
      </c>
      <c r="E3285" s="6">
        <v>7010</v>
      </c>
      <c r="F3285" s="9" t="s">
        <v>625</v>
      </c>
      <c r="G3285" s="6">
        <v>54</v>
      </c>
      <c r="H3285" s="9" t="s">
        <v>634</v>
      </c>
      <c r="I3285" s="9" t="s">
        <v>627</v>
      </c>
      <c r="J3285" s="9" t="s">
        <v>103</v>
      </c>
      <c r="K3285" s="9" t="s">
        <v>635</v>
      </c>
      <c r="L3285" s="9" t="s">
        <v>629</v>
      </c>
      <c r="M3285" s="6">
        <v>3104946611</v>
      </c>
      <c r="N3285" s="6" t="s">
        <v>636</v>
      </c>
      <c r="O3285" s="9" t="s">
        <v>637</v>
      </c>
      <c r="P3285" s="6">
        <v>2000</v>
      </c>
      <c r="Q3285" s="6">
        <v>2000</v>
      </c>
      <c r="R3285" s="6">
        <v>2000</v>
      </c>
      <c r="S3285" s="6">
        <v>2000</v>
      </c>
      <c r="T3285" s="6">
        <v>2000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2000</v>
      </c>
      <c r="AA3285" s="6">
        <v>7.8674564719999998</v>
      </c>
      <c r="AB3285" s="6">
        <v>-72.484164640000003</v>
      </c>
      <c r="AC3285" s="9" t="s">
        <v>27</v>
      </c>
      <c r="AD3285" s="6">
        <v>441131800</v>
      </c>
      <c r="AE3285" s="6" t="str">
        <f>MID(TablaPivotFinal[[#This Row],[Fecha]],1,4)</f>
        <v>2016</v>
      </c>
      <c r="AF3285" s="6" t="str">
        <f>MID(TablaPivotFinal[[#This Row],[Fecha]],5,3)</f>
        <v>Mar</v>
      </c>
      <c r="AG3285" s="9">
        <v>441131800</v>
      </c>
      <c r="AH3285" s="10">
        <v>355894</v>
      </c>
      <c r="AI3285" t="s">
        <v>1112</v>
      </c>
      <c r="AJ3285" t="s">
        <v>866</v>
      </c>
      <c r="AK3285" t="s">
        <v>1240</v>
      </c>
    </row>
    <row r="3286" spans="1:37" x14ac:dyDescent="0.3">
      <c r="A3286" t="str">
        <f t="shared" si="153"/>
        <v>LA PARADA-Concesionaria San Simón S.A</v>
      </c>
      <c r="B3286" t="str">
        <f t="shared" si="154"/>
        <v>2016May</v>
      </c>
      <c r="C3286" t="str">
        <f t="shared" si="155"/>
        <v>7.867456472-72.48416464</v>
      </c>
      <c r="D3286" s="7" t="s">
        <v>633</v>
      </c>
      <c r="E3286" s="5">
        <v>7010</v>
      </c>
      <c r="F3286" s="7" t="s">
        <v>625</v>
      </c>
      <c r="G3286" s="5">
        <v>54</v>
      </c>
      <c r="H3286" s="7" t="s">
        <v>634</v>
      </c>
      <c r="I3286" s="7" t="s">
        <v>627</v>
      </c>
      <c r="J3286" s="7" t="s">
        <v>103</v>
      </c>
      <c r="K3286" s="7" t="s">
        <v>635</v>
      </c>
      <c r="L3286" s="7" t="s">
        <v>629</v>
      </c>
      <c r="M3286" s="5">
        <v>3104946611</v>
      </c>
      <c r="N3286" s="5" t="s">
        <v>636</v>
      </c>
      <c r="O3286" s="7" t="s">
        <v>637</v>
      </c>
      <c r="P3286" s="5">
        <v>2000</v>
      </c>
      <c r="Q3286" s="5">
        <v>2000</v>
      </c>
      <c r="R3286" s="5">
        <v>2000</v>
      </c>
      <c r="S3286" s="5">
        <v>2000</v>
      </c>
      <c r="T3286" s="5">
        <v>2000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2000</v>
      </c>
      <c r="AA3286" s="5">
        <v>7.8674564719999998</v>
      </c>
      <c r="AB3286" s="5">
        <v>-72.484164640000003</v>
      </c>
      <c r="AC3286" s="7" t="s">
        <v>29</v>
      </c>
      <c r="AD3286" s="5">
        <v>462278000</v>
      </c>
      <c r="AE3286" s="5" t="str">
        <f>MID(TablaPivotFinal[[#This Row],[Fecha]],1,4)</f>
        <v>2016</v>
      </c>
      <c r="AF3286" s="5" t="str">
        <f>MID(TablaPivotFinal[[#This Row],[Fecha]],5,3)</f>
        <v>May</v>
      </c>
      <c r="AG3286" s="7">
        <v>462278000</v>
      </c>
      <c r="AH3286" s="8">
        <v>374540</v>
      </c>
      <c r="AI3286" t="s">
        <v>1112</v>
      </c>
      <c r="AJ3286" t="s">
        <v>868</v>
      </c>
      <c r="AK3286" t="s">
        <v>1240</v>
      </c>
    </row>
    <row r="3287" spans="1:37" x14ac:dyDescent="0.3">
      <c r="A3287" t="str">
        <f t="shared" si="153"/>
        <v>LA PARADA-Concesionaria San Simón S.A</v>
      </c>
      <c r="B3287" t="str">
        <f t="shared" si="154"/>
        <v>2016Nov</v>
      </c>
      <c r="C3287" t="str">
        <f t="shared" si="155"/>
        <v>7.867456472-72.48416464</v>
      </c>
      <c r="D3287" s="9" t="s">
        <v>633</v>
      </c>
      <c r="E3287" s="6">
        <v>7010</v>
      </c>
      <c r="F3287" s="9" t="s">
        <v>625</v>
      </c>
      <c r="G3287" s="6">
        <v>54</v>
      </c>
      <c r="H3287" s="9" t="s">
        <v>634</v>
      </c>
      <c r="I3287" s="9" t="s">
        <v>627</v>
      </c>
      <c r="J3287" s="9" t="s">
        <v>103</v>
      </c>
      <c r="K3287" s="9" t="s">
        <v>635</v>
      </c>
      <c r="L3287" s="9" t="s">
        <v>629</v>
      </c>
      <c r="M3287" s="6">
        <v>3104946611</v>
      </c>
      <c r="N3287" s="6" t="s">
        <v>636</v>
      </c>
      <c r="O3287" s="9" t="s">
        <v>637</v>
      </c>
      <c r="P3287" s="6">
        <v>2000</v>
      </c>
      <c r="Q3287" s="6">
        <v>2000</v>
      </c>
      <c r="R3287" s="6">
        <v>2000</v>
      </c>
      <c r="S3287" s="6">
        <v>2000</v>
      </c>
      <c r="T3287" s="6">
        <v>2000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2000</v>
      </c>
      <c r="AA3287" s="6">
        <v>7.8674564719999998</v>
      </c>
      <c r="AB3287" s="6">
        <v>-72.484164640000003</v>
      </c>
      <c r="AC3287" s="9" t="s">
        <v>31</v>
      </c>
      <c r="AD3287" s="6">
        <v>455971150</v>
      </c>
      <c r="AE3287" s="6" t="str">
        <f>MID(TablaPivotFinal[[#This Row],[Fecha]],1,4)</f>
        <v>2016</v>
      </c>
      <c r="AF3287" s="6" t="str">
        <f>MID(TablaPivotFinal[[#This Row],[Fecha]],5,3)</f>
        <v>Nov</v>
      </c>
      <c r="AG3287" s="9">
        <v>455971150</v>
      </c>
      <c r="AH3287" s="10">
        <v>431108</v>
      </c>
      <c r="AI3287" t="s">
        <v>1112</v>
      </c>
      <c r="AJ3287" t="s">
        <v>874</v>
      </c>
      <c r="AK3287" t="s">
        <v>1240</v>
      </c>
    </row>
    <row r="3288" spans="1:37" x14ac:dyDescent="0.3">
      <c r="A3288" t="str">
        <f t="shared" si="153"/>
        <v>LA PARADA-Concesionaria San Simón S.A</v>
      </c>
      <c r="B3288" t="str">
        <f t="shared" si="154"/>
        <v>2016Oct</v>
      </c>
      <c r="C3288" t="str">
        <f t="shared" si="155"/>
        <v>7.867456472-72.48416464</v>
      </c>
      <c r="D3288" s="7" t="s">
        <v>633</v>
      </c>
      <c r="E3288" s="5">
        <v>7010</v>
      </c>
      <c r="F3288" s="7" t="s">
        <v>625</v>
      </c>
      <c r="G3288" s="5">
        <v>54</v>
      </c>
      <c r="H3288" s="7" t="s">
        <v>634</v>
      </c>
      <c r="I3288" s="7" t="s">
        <v>627</v>
      </c>
      <c r="J3288" s="7" t="s">
        <v>103</v>
      </c>
      <c r="K3288" s="7" t="s">
        <v>635</v>
      </c>
      <c r="L3288" s="7" t="s">
        <v>629</v>
      </c>
      <c r="M3288" s="5">
        <v>3104946611</v>
      </c>
      <c r="N3288" s="5" t="s">
        <v>636</v>
      </c>
      <c r="O3288" s="7" t="s">
        <v>637</v>
      </c>
      <c r="P3288" s="5">
        <v>2000</v>
      </c>
      <c r="Q3288" s="5">
        <v>2000</v>
      </c>
      <c r="R3288" s="5">
        <v>2000</v>
      </c>
      <c r="S3288" s="5">
        <v>2000</v>
      </c>
      <c r="T3288" s="5">
        <v>2000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2000</v>
      </c>
      <c r="AA3288" s="5">
        <v>7.8674564719999998</v>
      </c>
      <c r="AB3288" s="5">
        <v>-72.484164640000003</v>
      </c>
      <c r="AC3288" s="7" t="s">
        <v>33</v>
      </c>
      <c r="AD3288" s="5">
        <v>474889250</v>
      </c>
      <c r="AE3288" s="5" t="str">
        <f>MID(TablaPivotFinal[[#This Row],[Fecha]],1,4)</f>
        <v>2016</v>
      </c>
      <c r="AF3288" s="5" t="str">
        <f>MID(TablaPivotFinal[[#This Row],[Fecha]],5,3)</f>
        <v>Oct</v>
      </c>
      <c r="AG3288" s="7">
        <v>474889250</v>
      </c>
      <c r="AH3288" s="8">
        <v>453551</v>
      </c>
      <c r="AI3288" t="s">
        <v>1112</v>
      </c>
      <c r="AJ3288" t="s">
        <v>873</v>
      </c>
      <c r="AK3288" t="s">
        <v>1240</v>
      </c>
    </row>
    <row r="3289" spans="1:37" x14ac:dyDescent="0.3">
      <c r="A3289" t="str">
        <f t="shared" si="153"/>
        <v>LA PARADA-Concesionaria San Simón S.A</v>
      </c>
      <c r="B3289" t="str">
        <f t="shared" si="154"/>
        <v>2016Sep</v>
      </c>
      <c r="C3289" t="str">
        <f t="shared" si="155"/>
        <v>7.867456472-72.48416464</v>
      </c>
      <c r="D3289" s="9" t="s">
        <v>633</v>
      </c>
      <c r="E3289" s="6">
        <v>7010</v>
      </c>
      <c r="F3289" s="9" t="s">
        <v>625</v>
      </c>
      <c r="G3289" s="6">
        <v>54</v>
      </c>
      <c r="H3289" s="9" t="s">
        <v>634</v>
      </c>
      <c r="I3289" s="9" t="s">
        <v>627</v>
      </c>
      <c r="J3289" s="9" t="s">
        <v>103</v>
      </c>
      <c r="K3289" s="9" t="s">
        <v>635</v>
      </c>
      <c r="L3289" s="9" t="s">
        <v>629</v>
      </c>
      <c r="M3289" s="6">
        <v>3104946611</v>
      </c>
      <c r="N3289" s="6" t="s">
        <v>636</v>
      </c>
      <c r="O3289" s="9" t="s">
        <v>637</v>
      </c>
      <c r="P3289" s="6">
        <v>2000</v>
      </c>
      <c r="Q3289" s="6">
        <v>2000</v>
      </c>
      <c r="R3289" s="6">
        <v>2000</v>
      </c>
      <c r="S3289" s="6">
        <v>2000</v>
      </c>
      <c r="T3289" s="6">
        <v>2000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2000</v>
      </c>
      <c r="AA3289" s="6">
        <v>7.8674564719999998</v>
      </c>
      <c r="AB3289" s="6">
        <v>-72.484164640000003</v>
      </c>
      <c r="AC3289" s="9" t="s">
        <v>35</v>
      </c>
      <c r="AD3289" s="6">
        <v>488111100</v>
      </c>
      <c r="AE3289" s="6" t="str">
        <f>MID(TablaPivotFinal[[#This Row],[Fecha]],1,4)</f>
        <v>2016</v>
      </c>
      <c r="AF3289" s="6" t="str">
        <f>MID(TablaPivotFinal[[#This Row],[Fecha]],5,3)</f>
        <v>Sep</v>
      </c>
      <c r="AG3289" s="9">
        <v>488111100</v>
      </c>
      <c r="AH3289" s="10">
        <v>457070</v>
      </c>
      <c r="AI3289" t="s">
        <v>1112</v>
      </c>
      <c r="AJ3289" t="s">
        <v>872</v>
      </c>
      <c r="AK3289" t="s">
        <v>1240</v>
      </c>
    </row>
    <row r="3290" spans="1:37" x14ac:dyDescent="0.3">
      <c r="A3290" t="str">
        <f t="shared" si="153"/>
        <v>LA PARADA-Concesionaria San Simón S.A</v>
      </c>
      <c r="B3290" t="str">
        <f t="shared" si="154"/>
        <v>2017Abr</v>
      </c>
      <c r="C3290" t="str">
        <f t="shared" si="155"/>
        <v>7.867456472-72.48416464</v>
      </c>
      <c r="D3290" s="7" t="s">
        <v>633</v>
      </c>
      <c r="E3290" s="5">
        <v>7010</v>
      </c>
      <c r="F3290" s="7" t="s">
        <v>625</v>
      </c>
      <c r="G3290" s="5">
        <v>54</v>
      </c>
      <c r="H3290" s="7" t="s">
        <v>634</v>
      </c>
      <c r="I3290" s="7" t="s">
        <v>627</v>
      </c>
      <c r="J3290" s="7" t="s">
        <v>103</v>
      </c>
      <c r="K3290" s="7" t="s">
        <v>635</v>
      </c>
      <c r="L3290" s="7" t="s">
        <v>629</v>
      </c>
      <c r="M3290" s="5">
        <v>3104946611</v>
      </c>
      <c r="N3290" s="5" t="s">
        <v>636</v>
      </c>
      <c r="O3290" s="7" t="s">
        <v>637</v>
      </c>
      <c r="P3290" s="5">
        <v>2000</v>
      </c>
      <c r="Q3290" s="5">
        <v>2000</v>
      </c>
      <c r="R3290" s="5">
        <v>2000</v>
      </c>
      <c r="S3290" s="5">
        <v>2000</v>
      </c>
      <c r="T3290" s="5">
        <v>2000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2000</v>
      </c>
      <c r="AA3290" s="5">
        <v>7.8674564719999998</v>
      </c>
      <c r="AB3290" s="5">
        <v>-72.484164640000003</v>
      </c>
      <c r="AC3290" s="7" t="s">
        <v>37</v>
      </c>
      <c r="AD3290" s="5">
        <v>444994300</v>
      </c>
      <c r="AE3290" s="5" t="str">
        <f>MID(TablaPivotFinal[[#This Row],[Fecha]],1,4)</f>
        <v>2017</v>
      </c>
      <c r="AF3290" s="5" t="str">
        <f>MID(TablaPivotFinal[[#This Row],[Fecha]],5,3)</f>
        <v>Abr</v>
      </c>
      <c r="AG3290" s="7">
        <v>444994300</v>
      </c>
      <c r="AH3290" s="8">
        <v>13678.733329999999</v>
      </c>
      <c r="AI3290" t="s">
        <v>1112</v>
      </c>
      <c r="AJ3290" t="s">
        <v>879</v>
      </c>
      <c r="AK3290" t="s">
        <v>1240</v>
      </c>
    </row>
    <row r="3291" spans="1:37" x14ac:dyDescent="0.3">
      <c r="A3291" t="str">
        <f t="shared" si="153"/>
        <v>LA PARADA-Concesionaria San Simón S.A</v>
      </c>
      <c r="B3291" t="str">
        <f t="shared" si="154"/>
        <v>2017Ago</v>
      </c>
      <c r="C3291" t="str">
        <f t="shared" si="155"/>
        <v>7.867456472-72.48416464</v>
      </c>
      <c r="D3291" s="9" t="s">
        <v>633</v>
      </c>
      <c r="E3291" s="6">
        <v>7010</v>
      </c>
      <c r="F3291" s="9" t="s">
        <v>625</v>
      </c>
      <c r="G3291" s="6">
        <v>54</v>
      </c>
      <c r="H3291" s="9" t="s">
        <v>634</v>
      </c>
      <c r="I3291" s="9" t="s">
        <v>627</v>
      </c>
      <c r="J3291" s="9" t="s">
        <v>103</v>
      </c>
      <c r="K3291" s="9" t="s">
        <v>635</v>
      </c>
      <c r="L3291" s="9" t="s">
        <v>629</v>
      </c>
      <c r="M3291" s="6">
        <v>3104946611</v>
      </c>
      <c r="N3291" s="6" t="s">
        <v>636</v>
      </c>
      <c r="O3291" s="9" t="s">
        <v>637</v>
      </c>
      <c r="P3291" s="6">
        <v>2000</v>
      </c>
      <c r="Q3291" s="6">
        <v>2000</v>
      </c>
      <c r="R3291" s="6">
        <v>2000</v>
      </c>
      <c r="S3291" s="6">
        <v>2000</v>
      </c>
      <c r="T3291" s="6">
        <v>2000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2000</v>
      </c>
      <c r="AA3291" s="6">
        <v>7.8674564719999998</v>
      </c>
      <c r="AB3291" s="6">
        <v>-72.484164640000003</v>
      </c>
      <c r="AC3291" s="9" t="s">
        <v>39</v>
      </c>
      <c r="AD3291" s="6">
        <v>506928050</v>
      </c>
      <c r="AE3291" s="6" t="str">
        <f>MID(TablaPivotFinal[[#This Row],[Fecha]],1,4)</f>
        <v>2017</v>
      </c>
      <c r="AF3291" s="6" t="str">
        <f>MID(TablaPivotFinal[[#This Row],[Fecha]],5,3)</f>
        <v>Ago</v>
      </c>
      <c r="AG3291" s="9">
        <v>506928050</v>
      </c>
      <c r="AH3291" s="10">
        <v>15249.16129</v>
      </c>
      <c r="AI3291" t="s">
        <v>1112</v>
      </c>
      <c r="AJ3291" t="s">
        <v>883</v>
      </c>
      <c r="AK3291" t="s">
        <v>1240</v>
      </c>
    </row>
    <row r="3292" spans="1:37" x14ac:dyDescent="0.3">
      <c r="A3292" t="str">
        <f t="shared" si="153"/>
        <v>LA PARADA-Concesionaria San Simón S.A</v>
      </c>
      <c r="B3292" t="str">
        <f t="shared" si="154"/>
        <v>2017Dic</v>
      </c>
      <c r="C3292" t="str">
        <f t="shared" si="155"/>
        <v>7.867456472-72.48416464</v>
      </c>
      <c r="D3292" s="7" t="s">
        <v>633</v>
      </c>
      <c r="E3292" s="5">
        <v>7010</v>
      </c>
      <c r="F3292" s="7" t="s">
        <v>625</v>
      </c>
      <c r="G3292" s="5">
        <v>54</v>
      </c>
      <c r="H3292" s="7" t="s">
        <v>634</v>
      </c>
      <c r="I3292" s="7" t="s">
        <v>627</v>
      </c>
      <c r="J3292" s="7" t="s">
        <v>103</v>
      </c>
      <c r="K3292" s="7" t="s">
        <v>635</v>
      </c>
      <c r="L3292" s="7" t="s">
        <v>629</v>
      </c>
      <c r="M3292" s="5">
        <v>3104946611</v>
      </c>
      <c r="N3292" s="5" t="s">
        <v>636</v>
      </c>
      <c r="O3292" s="7" t="s">
        <v>637</v>
      </c>
      <c r="P3292" s="5">
        <v>2000</v>
      </c>
      <c r="Q3292" s="5">
        <v>2000</v>
      </c>
      <c r="R3292" s="5">
        <v>2000</v>
      </c>
      <c r="S3292" s="5">
        <v>2000</v>
      </c>
      <c r="T3292" s="5">
        <v>2000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2000</v>
      </c>
      <c r="AA3292" s="5">
        <v>7.8674564719999998</v>
      </c>
      <c r="AB3292" s="5">
        <v>-72.484164640000003</v>
      </c>
      <c r="AC3292" s="7" t="s">
        <v>41</v>
      </c>
      <c r="AD3292" s="5">
        <v>531263450</v>
      </c>
      <c r="AE3292" s="5" t="str">
        <f>MID(TablaPivotFinal[[#This Row],[Fecha]],1,4)</f>
        <v>2017</v>
      </c>
      <c r="AF3292" s="5" t="str">
        <f>MID(TablaPivotFinal[[#This Row],[Fecha]],5,3)</f>
        <v>Dic</v>
      </c>
      <c r="AG3292" s="7">
        <v>531263450</v>
      </c>
      <c r="AH3292" s="8">
        <v>17109.32258</v>
      </c>
      <c r="AI3292" t="s">
        <v>1112</v>
      </c>
      <c r="AJ3292" t="s">
        <v>887</v>
      </c>
      <c r="AK3292" t="s">
        <v>1240</v>
      </c>
    </row>
    <row r="3293" spans="1:37" x14ac:dyDescent="0.3">
      <c r="A3293" t="str">
        <f t="shared" si="153"/>
        <v>LA PARADA-Concesionaria San Simón S.A</v>
      </c>
      <c r="B3293" t="str">
        <f t="shared" si="154"/>
        <v>2017Ene</v>
      </c>
      <c r="C3293" t="str">
        <f t="shared" si="155"/>
        <v>7.867456472-72.48416464</v>
      </c>
      <c r="D3293" s="9" t="s">
        <v>633</v>
      </c>
      <c r="E3293" s="6">
        <v>7010</v>
      </c>
      <c r="F3293" s="9" t="s">
        <v>625</v>
      </c>
      <c r="G3293" s="6">
        <v>54</v>
      </c>
      <c r="H3293" s="9" t="s">
        <v>634</v>
      </c>
      <c r="I3293" s="9" t="s">
        <v>627</v>
      </c>
      <c r="J3293" s="9" t="s">
        <v>103</v>
      </c>
      <c r="K3293" s="9" t="s">
        <v>635</v>
      </c>
      <c r="L3293" s="9" t="s">
        <v>629</v>
      </c>
      <c r="M3293" s="6">
        <v>3104946611</v>
      </c>
      <c r="N3293" s="6" t="s">
        <v>636</v>
      </c>
      <c r="O3293" s="9" t="s">
        <v>637</v>
      </c>
      <c r="P3293" s="6">
        <v>2000</v>
      </c>
      <c r="Q3293" s="6">
        <v>2000</v>
      </c>
      <c r="R3293" s="6">
        <v>2000</v>
      </c>
      <c r="S3293" s="6">
        <v>2000</v>
      </c>
      <c r="T3293" s="6">
        <v>2000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2000</v>
      </c>
      <c r="AA3293" s="6">
        <v>7.8674564719999998</v>
      </c>
      <c r="AB3293" s="6">
        <v>-72.484164640000003</v>
      </c>
      <c r="AC3293" s="9" t="s">
        <v>43</v>
      </c>
      <c r="AD3293" s="6">
        <v>437214050</v>
      </c>
      <c r="AE3293" s="6" t="str">
        <f>MID(TablaPivotFinal[[#This Row],[Fecha]],1,4)</f>
        <v>2017</v>
      </c>
      <c r="AF3293" s="6" t="str">
        <f>MID(TablaPivotFinal[[#This Row],[Fecha]],5,3)</f>
        <v>Ene</v>
      </c>
      <c r="AG3293" s="9">
        <v>437214050</v>
      </c>
      <c r="AH3293" s="10">
        <v>13189.25806</v>
      </c>
      <c r="AI3293" t="s">
        <v>1112</v>
      </c>
      <c r="AJ3293" t="s">
        <v>876</v>
      </c>
      <c r="AK3293" t="s">
        <v>1240</v>
      </c>
    </row>
    <row r="3294" spans="1:37" x14ac:dyDescent="0.3">
      <c r="A3294" t="str">
        <f t="shared" si="153"/>
        <v>LA PARADA-Concesionaria San Simón S.A</v>
      </c>
      <c r="B3294" t="str">
        <f t="shared" si="154"/>
        <v>2017Feb</v>
      </c>
      <c r="C3294" t="str">
        <f t="shared" si="155"/>
        <v>7.867456472-72.48416464</v>
      </c>
      <c r="D3294" s="7" t="s">
        <v>633</v>
      </c>
      <c r="E3294" s="5">
        <v>7010</v>
      </c>
      <c r="F3294" s="7" t="s">
        <v>625</v>
      </c>
      <c r="G3294" s="5">
        <v>54</v>
      </c>
      <c r="H3294" s="7" t="s">
        <v>634</v>
      </c>
      <c r="I3294" s="7" t="s">
        <v>627</v>
      </c>
      <c r="J3294" s="7" t="s">
        <v>103</v>
      </c>
      <c r="K3294" s="7" t="s">
        <v>635</v>
      </c>
      <c r="L3294" s="7" t="s">
        <v>629</v>
      </c>
      <c r="M3294" s="5">
        <v>3104946611</v>
      </c>
      <c r="N3294" s="5" t="s">
        <v>636</v>
      </c>
      <c r="O3294" s="7" t="s">
        <v>637</v>
      </c>
      <c r="P3294" s="5">
        <v>2000</v>
      </c>
      <c r="Q3294" s="5">
        <v>2000</v>
      </c>
      <c r="R3294" s="5">
        <v>2000</v>
      </c>
      <c r="S3294" s="5">
        <v>2000</v>
      </c>
      <c r="T3294" s="5">
        <v>2000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2000</v>
      </c>
      <c r="AA3294" s="5">
        <v>7.8674564719999998</v>
      </c>
      <c r="AB3294" s="5">
        <v>-72.484164640000003</v>
      </c>
      <c r="AC3294" s="7" t="s">
        <v>45</v>
      </c>
      <c r="AD3294" s="5">
        <v>451620500</v>
      </c>
      <c r="AE3294" s="5" t="str">
        <f>MID(TablaPivotFinal[[#This Row],[Fecha]],1,4)</f>
        <v>2017</v>
      </c>
      <c r="AF3294" s="5" t="str">
        <f>MID(TablaPivotFinal[[#This Row],[Fecha]],5,3)</f>
        <v>Feb</v>
      </c>
      <c r="AG3294" s="7">
        <v>451620500</v>
      </c>
      <c r="AH3294" s="8">
        <v>14590.42857</v>
      </c>
      <c r="AI3294" t="s">
        <v>1112</v>
      </c>
      <c r="AJ3294" t="s">
        <v>877</v>
      </c>
      <c r="AK3294" t="s">
        <v>1240</v>
      </c>
    </row>
    <row r="3295" spans="1:37" x14ac:dyDescent="0.3">
      <c r="A3295" t="str">
        <f t="shared" si="153"/>
        <v>LA PARADA-Concesionaria San Simón S.A</v>
      </c>
      <c r="B3295" t="str">
        <f t="shared" si="154"/>
        <v>2017Jul</v>
      </c>
      <c r="C3295" t="str">
        <f t="shared" si="155"/>
        <v>7.867456472-72.48416464</v>
      </c>
      <c r="D3295" s="9" t="s">
        <v>633</v>
      </c>
      <c r="E3295" s="6">
        <v>7010</v>
      </c>
      <c r="F3295" s="9" t="s">
        <v>625</v>
      </c>
      <c r="G3295" s="6">
        <v>54</v>
      </c>
      <c r="H3295" s="9" t="s">
        <v>634</v>
      </c>
      <c r="I3295" s="9" t="s">
        <v>627</v>
      </c>
      <c r="J3295" s="9" t="s">
        <v>103</v>
      </c>
      <c r="K3295" s="9" t="s">
        <v>635</v>
      </c>
      <c r="L3295" s="9" t="s">
        <v>629</v>
      </c>
      <c r="M3295" s="6">
        <v>3104946611</v>
      </c>
      <c r="N3295" s="6" t="s">
        <v>636</v>
      </c>
      <c r="O3295" s="9" t="s">
        <v>637</v>
      </c>
      <c r="P3295" s="6">
        <v>2000</v>
      </c>
      <c r="Q3295" s="6">
        <v>2000</v>
      </c>
      <c r="R3295" s="6">
        <v>2000</v>
      </c>
      <c r="S3295" s="6">
        <v>2000</v>
      </c>
      <c r="T3295" s="6">
        <v>2000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2000</v>
      </c>
      <c r="AA3295" s="6">
        <v>7.8674564719999998</v>
      </c>
      <c r="AB3295" s="6">
        <v>-72.484164640000003</v>
      </c>
      <c r="AC3295" s="9" t="s">
        <v>47</v>
      </c>
      <c r="AD3295" s="6">
        <v>481984850</v>
      </c>
      <c r="AE3295" s="6" t="str">
        <f>MID(TablaPivotFinal[[#This Row],[Fecha]],1,4)</f>
        <v>2017</v>
      </c>
      <c r="AF3295" s="6" t="str">
        <f>MID(TablaPivotFinal[[#This Row],[Fecha]],5,3)</f>
        <v>Jul</v>
      </c>
      <c r="AG3295" s="9">
        <v>481984850</v>
      </c>
      <c r="AH3295" s="10">
        <v>14441.32258</v>
      </c>
      <c r="AI3295" t="s">
        <v>1112</v>
      </c>
      <c r="AJ3295" t="s">
        <v>882</v>
      </c>
      <c r="AK3295" t="s">
        <v>1240</v>
      </c>
    </row>
    <row r="3296" spans="1:37" x14ac:dyDescent="0.3">
      <c r="A3296" t="str">
        <f t="shared" si="153"/>
        <v>LA PARADA-Concesionaria San Simón S.A</v>
      </c>
      <c r="B3296" t="str">
        <f t="shared" si="154"/>
        <v>2017Jun</v>
      </c>
      <c r="C3296" t="str">
        <f t="shared" si="155"/>
        <v>7.867456472-72.48416464</v>
      </c>
      <c r="D3296" s="7" t="s">
        <v>633</v>
      </c>
      <c r="E3296" s="5">
        <v>7010</v>
      </c>
      <c r="F3296" s="7" t="s">
        <v>625</v>
      </c>
      <c r="G3296" s="5">
        <v>54</v>
      </c>
      <c r="H3296" s="7" t="s">
        <v>634</v>
      </c>
      <c r="I3296" s="7" t="s">
        <v>627</v>
      </c>
      <c r="J3296" s="7" t="s">
        <v>103</v>
      </c>
      <c r="K3296" s="7" t="s">
        <v>635</v>
      </c>
      <c r="L3296" s="7" t="s">
        <v>629</v>
      </c>
      <c r="M3296" s="5">
        <v>3104946611</v>
      </c>
      <c r="N3296" s="5" t="s">
        <v>636</v>
      </c>
      <c r="O3296" s="7" t="s">
        <v>637</v>
      </c>
      <c r="P3296" s="5">
        <v>2000</v>
      </c>
      <c r="Q3296" s="5">
        <v>2000</v>
      </c>
      <c r="R3296" s="5">
        <v>2000</v>
      </c>
      <c r="S3296" s="5">
        <v>2000</v>
      </c>
      <c r="T3296" s="5">
        <v>2000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2000</v>
      </c>
      <c r="AA3296" s="5">
        <v>7.8674564719999998</v>
      </c>
      <c r="AB3296" s="5">
        <v>-72.484164640000003</v>
      </c>
      <c r="AC3296" s="7" t="s">
        <v>49</v>
      </c>
      <c r="AD3296" s="5">
        <v>453421150</v>
      </c>
      <c r="AE3296" s="5" t="str">
        <f>MID(TablaPivotFinal[[#This Row],[Fecha]],1,4)</f>
        <v>2017</v>
      </c>
      <c r="AF3296" s="5" t="str">
        <f>MID(TablaPivotFinal[[#This Row],[Fecha]],5,3)</f>
        <v>Jun</v>
      </c>
      <c r="AG3296" s="7">
        <v>453421150</v>
      </c>
      <c r="AH3296" s="8">
        <v>14010.03333</v>
      </c>
      <c r="AI3296" t="s">
        <v>1112</v>
      </c>
      <c r="AJ3296" t="s">
        <v>881</v>
      </c>
      <c r="AK3296" t="s">
        <v>1240</v>
      </c>
    </row>
    <row r="3297" spans="1:37" x14ac:dyDescent="0.3">
      <c r="A3297" t="str">
        <f t="shared" si="153"/>
        <v>LA PARADA-Concesionaria San Simón S.A</v>
      </c>
      <c r="B3297" t="str">
        <f t="shared" si="154"/>
        <v>2017Mar</v>
      </c>
      <c r="C3297" t="str">
        <f t="shared" si="155"/>
        <v>7.867456472-72.48416464</v>
      </c>
      <c r="D3297" s="9" t="s">
        <v>633</v>
      </c>
      <c r="E3297" s="6">
        <v>7010</v>
      </c>
      <c r="F3297" s="9" t="s">
        <v>625</v>
      </c>
      <c r="G3297" s="6">
        <v>54</v>
      </c>
      <c r="H3297" s="9" t="s">
        <v>634</v>
      </c>
      <c r="I3297" s="9" t="s">
        <v>627</v>
      </c>
      <c r="J3297" s="9" t="s">
        <v>103</v>
      </c>
      <c r="K3297" s="9" t="s">
        <v>635</v>
      </c>
      <c r="L3297" s="9" t="s">
        <v>629</v>
      </c>
      <c r="M3297" s="6">
        <v>3104946611</v>
      </c>
      <c r="N3297" s="6" t="s">
        <v>636</v>
      </c>
      <c r="O3297" s="9" t="s">
        <v>637</v>
      </c>
      <c r="P3297" s="6">
        <v>2000</v>
      </c>
      <c r="Q3297" s="6">
        <v>2000</v>
      </c>
      <c r="R3297" s="6">
        <v>2000</v>
      </c>
      <c r="S3297" s="6">
        <v>2000</v>
      </c>
      <c r="T3297" s="6">
        <v>2000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2000</v>
      </c>
      <c r="AA3297" s="6">
        <v>7.8674564719999998</v>
      </c>
      <c r="AB3297" s="6">
        <v>-72.484164640000003</v>
      </c>
      <c r="AC3297" s="9" t="s">
        <v>51</v>
      </c>
      <c r="AD3297" s="6">
        <v>508070250</v>
      </c>
      <c r="AE3297" s="6" t="str">
        <f>MID(TablaPivotFinal[[#This Row],[Fecha]],1,4)</f>
        <v>2017</v>
      </c>
      <c r="AF3297" s="6" t="str">
        <f>MID(TablaPivotFinal[[#This Row],[Fecha]],5,3)</f>
        <v>Mar</v>
      </c>
      <c r="AG3297" s="9">
        <v>508070250</v>
      </c>
      <c r="AH3297" s="10">
        <v>14789.58065</v>
      </c>
      <c r="AI3297" t="s">
        <v>1112</v>
      </c>
      <c r="AJ3297" t="s">
        <v>878</v>
      </c>
      <c r="AK3297" t="s">
        <v>1240</v>
      </c>
    </row>
    <row r="3298" spans="1:37" x14ac:dyDescent="0.3">
      <c r="A3298" t="str">
        <f t="shared" si="153"/>
        <v>LA PARADA-Concesionaria San Simón S.A</v>
      </c>
      <c r="B3298" t="str">
        <f t="shared" si="154"/>
        <v>2017May</v>
      </c>
      <c r="C3298" t="str">
        <f t="shared" si="155"/>
        <v>7.867456472-72.48416464</v>
      </c>
      <c r="D3298" s="7" t="s">
        <v>633</v>
      </c>
      <c r="E3298" s="5">
        <v>7010</v>
      </c>
      <c r="F3298" s="7" t="s">
        <v>625</v>
      </c>
      <c r="G3298" s="5">
        <v>54</v>
      </c>
      <c r="H3298" s="7" t="s">
        <v>634</v>
      </c>
      <c r="I3298" s="7" t="s">
        <v>627</v>
      </c>
      <c r="J3298" s="7" t="s">
        <v>103</v>
      </c>
      <c r="K3298" s="7" t="s">
        <v>635</v>
      </c>
      <c r="L3298" s="7" t="s">
        <v>629</v>
      </c>
      <c r="M3298" s="5">
        <v>3104946611</v>
      </c>
      <c r="N3298" s="5" t="s">
        <v>636</v>
      </c>
      <c r="O3298" s="7" t="s">
        <v>637</v>
      </c>
      <c r="P3298" s="5">
        <v>2000</v>
      </c>
      <c r="Q3298" s="5">
        <v>2000</v>
      </c>
      <c r="R3298" s="5">
        <v>2000</v>
      </c>
      <c r="S3298" s="5">
        <v>2000</v>
      </c>
      <c r="T3298" s="5">
        <v>2000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2000</v>
      </c>
      <c r="AA3298" s="5">
        <v>7.8674564719999998</v>
      </c>
      <c r="AB3298" s="5">
        <v>-72.484164640000003</v>
      </c>
      <c r="AC3298" s="7" t="s">
        <v>53</v>
      </c>
      <c r="AD3298" s="5">
        <v>484992300</v>
      </c>
      <c r="AE3298" s="5" t="str">
        <f>MID(TablaPivotFinal[[#This Row],[Fecha]],1,4)</f>
        <v>2017</v>
      </c>
      <c r="AF3298" s="5" t="str">
        <f>MID(TablaPivotFinal[[#This Row],[Fecha]],5,3)</f>
        <v>May</v>
      </c>
      <c r="AG3298" s="7">
        <v>484992300</v>
      </c>
      <c r="AH3298" s="8">
        <v>13983</v>
      </c>
      <c r="AI3298" t="s">
        <v>1112</v>
      </c>
      <c r="AJ3298" t="s">
        <v>880</v>
      </c>
      <c r="AK3298" t="s">
        <v>1240</v>
      </c>
    </row>
    <row r="3299" spans="1:37" x14ac:dyDescent="0.3">
      <c r="A3299" t="str">
        <f t="shared" si="153"/>
        <v>LA PARADA-Concesionaria San Simón S.A</v>
      </c>
      <c r="B3299" t="str">
        <f t="shared" si="154"/>
        <v>2017Nov</v>
      </c>
      <c r="C3299" t="str">
        <f t="shared" si="155"/>
        <v>7.867456472-72.48416464</v>
      </c>
      <c r="D3299" s="9" t="s">
        <v>633</v>
      </c>
      <c r="E3299" s="6">
        <v>7010</v>
      </c>
      <c r="F3299" s="9" t="s">
        <v>625</v>
      </c>
      <c r="G3299" s="6">
        <v>54</v>
      </c>
      <c r="H3299" s="9" t="s">
        <v>634</v>
      </c>
      <c r="I3299" s="9" t="s">
        <v>627</v>
      </c>
      <c r="J3299" s="9" t="s">
        <v>103</v>
      </c>
      <c r="K3299" s="9" t="s">
        <v>635</v>
      </c>
      <c r="L3299" s="9" t="s">
        <v>629</v>
      </c>
      <c r="M3299" s="6">
        <v>3104946611</v>
      </c>
      <c r="N3299" s="6" t="s">
        <v>636</v>
      </c>
      <c r="O3299" s="9" t="s">
        <v>637</v>
      </c>
      <c r="P3299" s="6">
        <v>2000</v>
      </c>
      <c r="Q3299" s="6">
        <v>2000</v>
      </c>
      <c r="R3299" s="6">
        <v>2000</v>
      </c>
      <c r="S3299" s="6">
        <v>2000</v>
      </c>
      <c r="T3299" s="6">
        <v>2000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2000</v>
      </c>
      <c r="AA3299" s="6">
        <v>7.8674564719999998</v>
      </c>
      <c r="AB3299" s="6">
        <v>-72.484164640000003</v>
      </c>
      <c r="AC3299" s="9" t="s">
        <v>55</v>
      </c>
      <c r="AD3299" s="6">
        <v>495470800</v>
      </c>
      <c r="AE3299" s="6" t="str">
        <f>MID(TablaPivotFinal[[#This Row],[Fecha]],1,4)</f>
        <v>2017</v>
      </c>
      <c r="AF3299" s="6" t="str">
        <f>MID(TablaPivotFinal[[#This Row],[Fecha]],5,3)</f>
        <v>Nov</v>
      </c>
      <c r="AG3299" s="9">
        <v>495470800</v>
      </c>
      <c r="AH3299" s="10">
        <v>15647.366669999999</v>
      </c>
      <c r="AI3299" t="s">
        <v>1112</v>
      </c>
      <c r="AJ3299" t="s">
        <v>886</v>
      </c>
      <c r="AK3299" t="s">
        <v>1240</v>
      </c>
    </row>
    <row r="3300" spans="1:37" x14ac:dyDescent="0.3">
      <c r="A3300" t="str">
        <f t="shared" si="153"/>
        <v>LA PARADA-Concesionaria San Simón S.A</v>
      </c>
      <c r="B3300" t="str">
        <f t="shared" si="154"/>
        <v>2017Oct</v>
      </c>
      <c r="C3300" t="str">
        <f t="shared" si="155"/>
        <v>7.867456472-72.48416464</v>
      </c>
      <c r="D3300" s="7" t="s">
        <v>633</v>
      </c>
      <c r="E3300" s="5">
        <v>7010</v>
      </c>
      <c r="F3300" s="7" t="s">
        <v>625</v>
      </c>
      <c r="G3300" s="5">
        <v>54</v>
      </c>
      <c r="H3300" s="7" t="s">
        <v>634</v>
      </c>
      <c r="I3300" s="7" t="s">
        <v>627</v>
      </c>
      <c r="J3300" s="7" t="s">
        <v>103</v>
      </c>
      <c r="K3300" s="7" t="s">
        <v>635</v>
      </c>
      <c r="L3300" s="7" t="s">
        <v>629</v>
      </c>
      <c r="M3300" s="5">
        <v>3104946611</v>
      </c>
      <c r="N3300" s="5" t="s">
        <v>636</v>
      </c>
      <c r="O3300" s="7" t="s">
        <v>637</v>
      </c>
      <c r="P3300" s="5">
        <v>2000</v>
      </c>
      <c r="Q3300" s="5">
        <v>2000</v>
      </c>
      <c r="R3300" s="5">
        <v>2000</v>
      </c>
      <c r="S3300" s="5">
        <v>2000</v>
      </c>
      <c r="T3300" s="5">
        <v>2000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2000</v>
      </c>
      <c r="AA3300" s="5">
        <v>7.8674564719999998</v>
      </c>
      <c r="AB3300" s="5">
        <v>-72.484164640000003</v>
      </c>
      <c r="AC3300" s="7" t="s">
        <v>57</v>
      </c>
      <c r="AD3300" s="5">
        <v>491163750</v>
      </c>
      <c r="AE3300" s="5" t="str">
        <f>MID(TablaPivotFinal[[#This Row],[Fecha]],1,4)</f>
        <v>2017</v>
      </c>
      <c r="AF3300" s="5" t="str">
        <f>MID(TablaPivotFinal[[#This Row],[Fecha]],5,3)</f>
        <v>Oct</v>
      </c>
      <c r="AG3300" s="7">
        <v>491163750</v>
      </c>
      <c r="AH3300" s="8">
        <v>14901</v>
      </c>
      <c r="AI3300" t="s">
        <v>1112</v>
      </c>
      <c r="AJ3300" t="s">
        <v>885</v>
      </c>
      <c r="AK3300" t="s">
        <v>1240</v>
      </c>
    </row>
    <row r="3301" spans="1:37" x14ac:dyDescent="0.3">
      <c r="A3301" t="str">
        <f t="shared" si="153"/>
        <v>LA PARADA-Concesionaria San Simón S.A</v>
      </c>
      <c r="B3301" t="str">
        <f t="shared" si="154"/>
        <v>2017Sep</v>
      </c>
      <c r="C3301" t="str">
        <f t="shared" si="155"/>
        <v>7.867456472-72.48416464</v>
      </c>
      <c r="D3301" s="9" t="s">
        <v>633</v>
      </c>
      <c r="E3301" s="6">
        <v>7010</v>
      </c>
      <c r="F3301" s="9" t="s">
        <v>625</v>
      </c>
      <c r="G3301" s="6">
        <v>54</v>
      </c>
      <c r="H3301" s="9" t="s">
        <v>634</v>
      </c>
      <c r="I3301" s="9" t="s">
        <v>627</v>
      </c>
      <c r="J3301" s="9" t="s">
        <v>103</v>
      </c>
      <c r="K3301" s="9" t="s">
        <v>635</v>
      </c>
      <c r="L3301" s="9" t="s">
        <v>629</v>
      </c>
      <c r="M3301" s="6">
        <v>3104946611</v>
      </c>
      <c r="N3301" s="6" t="s">
        <v>636</v>
      </c>
      <c r="O3301" s="9" t="s">
        <v>637</v>
      </c>
      <c r="P3301" s="6">
        <v>2000</v>
      </c>
      <c r="Q3301" s="6">
        <v>2000</v>
      </c>
      <c r="R3301" s="6">
        <v>2000</v>
      </c>
      <c r="S3301" s="6">
        <v>2000</v>
      </c>
      <c r="T3301" s="6">
        <v>2000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2000</v>
      </c>
      <c r="AA3301" s="6">
        <v>7.8674564719999998</v>
      </c>
      <c r="AB3301" s="6">
        <v>-72.484164640000003</v>
      </c>
      <c r="AC3301" s="9" t="s">
        <v>59</v>
      </c>
      <c r="AD3301" s="6">
        <v>503683400</v>
      </c>
      <c r="AE3301" s="6" t="str">
        <f>MID(TablaPivotFinal[[#This Row],[Fecha]],1,4)</f>
        <v>2017</v>
      </c>
      <c r="AF3301" s="6" t="str">
        <f>MID(TablaPivotFinal[[#This Row],[Fecha]],5,3)</f>
        <v>Sep</v>
      </c>
      <c r="AG3301" s="9">
        <v>503683400</v>
      </c>
      <c r="AH3301" s="10">
        <v>15600.96667</v>
      </c>
      <c r="AI3301" t="s">
        <v>1112</v>
      </c>
      <c r="AJ3301" t="s">
        <v>884</v>
      </c>
      <c r="AK3301" t="s">
        <v>1240</v>
      </c>
    </row>
    <row r="3302" spans="1:37" x14ac:dyDescent="0.3">
      <c r="A3302" t="str">
        <f t="shared" si="153"/>
        <v>LA PARADA-Concesionaria San Simón S.A</v>
      </c>
      <c r="B3302" t="str">
        <f t="shared" si="154"/>
        <v>2018Abr</v>
      </c>
      <c r="C3302" t="str">
        <f t="shared" si="155"/>
        <v>7.867456472-72.48416464</v>
      </c>
      <c r="D3302" s="7" t="s">
        <v>633</v>
      </c>
      <c r="E3302" s="5">
        <v>7010</v>
      </c>
      <c r="F3302" s="7" t="s">
        <v>625</v>
      </c>
      <c r="G3302" s="5">
        <v>54</v>
      </c>
      <c r="H3302" s="7" t="s">
        <v>634</v>
      </c>
      <c r="I3302" s="7" t="s">
        <v>627</v>
      </c>
      <c r="J3302" s="7" t="s">
        <v>103</v>
      </c>
      <c r="K3302" s="7" t="s">
        <v>635</v>
      </c>
      <c r="L3302" s="7" t="s">
        <v>629</v>
      </c>
      <c r="M3302" s="5">
        <v>3104946611</v>
      </c>
      <c r="N3302" s="5" t="s">
        <v>636</v>
      </c>
      <c r="O3302" s="7" t="s">
        <v>637</v>
      </c>
      <c r="P3302" s="5">
        <v>2000</v>
      </c>
      <c r="Q3302" s="5">
        <v>2000</v>
      </c>
      <c r="R3302" s="5">
        <v>2000</v>
      </c>
      <c r="S3302" s="5">
        <v>2000</v>
      </c>
      <c r="T3302" s="5">
        <v>2000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2000</v>
      </c>
      <c r="AA3302" s="5">
        <v>7.8674564719999998</v>
      </c>
      <c r="AB3302" s="5">
        <v>-72.484164640000003</v>
      </c>
      <c r="AC3302" s="7" t="s">
        <v>61</v>
      </c>
      <c r="AD3302" s="5">
        <v>532405850</v>
      </c>
      <c r="AE3302" s="5" t="str">
        <f>MID(TablaPivotFinal[[#This Row],[Fecha]],1,4)</f>
        <v>2018</v>
      </c>
      <c r="AF3302" s="5" t="str">
        <f>MID(TablaPivotFinal[[#This Row],[Fecha]],5,3)</f>
        <v>Abr</v>
      </c>
      <c r="AG3302" s="7">
        <v>532405850</v>
      </c>
      <c r="AH3302" s="8">
        <v>498338</v>
      </c>
      <c r="AI3302" t="s">
        <v>1112</v>
      </c>
      <c r="AJ3302" t="s">
        <v>891</v>
      </c>
      <c r="AK3302" t="s">
        <v>1240</v>
      </c>
    </row>
    <row r="3303" spans="1:37" x14ac:dyDescent="0.3">
      <c r="A3303" t="str">
        <f t="shared" si="153"/>
        <v>LA PARADA-Concesionaria San Simón S.A</v>
      </c>
      <c r="B3303" t="str">
        <f t="shared" si="154"/>
        <v>2018Ago</v>
      </c>
      <c r="C3303" t="str">
        <f t="shared" si="155"/>
        <v>7.867456472-72.48416464</v>
      </c>
      <c r="D3303" s="9" t="s">
        <v>633</v>
      </c>
      <c r="E3303" s="6">
        <v>7010</v>
      </c>
      <c r="F3303" s="9" t="s">
        <v>625</v>
      </c>
      <c r="G3303" s="6">
        <v>54</v>
      </c>
      <c r="H3303" s="9" t="s">
        <v>634</v>
      </c>
      <c r="I3303" s="9" t="s">
        <v>627</v>
      </c>
      <c r="J3303" s="9" t="s">
        <v>103</v>
      </c>
      <c r="K3303" s="9" t="s">
        <v>635</v>
      </c>
      <c r="L3303" s="9" t="s">
        <v>629</v>
      </c>
      <c r="M3303" s="6">
        <v>3104946611</v>
      </c>
      <c r="N3303" s="6" t="s">
        <v>636</v>
      </c>
      <c r="O3303" s="9" t="s">
        <v>637</v>
      </c>
      <c r="P3303" s="6">
        <v>2000</v>
      </c>
      <c r="Q3303" s="6">
        <v>2000</v>
      </c>
      <c r="R3303" s="6">
        <v>2000</v>
      </c>
      <c r="S3303" s="6">
        <v>2000</v>
      </c>
      <c r="T3303" s="6">
        <v>2000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2000</v>
      </c>
      <c r="AA3303" s="6">
        <v>7.8674564719999998</v>
      </c>
      <c r="AB3303" s="6">
        <v>-72.484164640000003</v>
      </c>
      <c r="AC3303" s="9" t="s">
        <v>63</v>
      </c>
      <c r="AD3303" s="6">
        <v>554791000</v>
      </c>
      <c r="AE3303" s="6" t="str">
        <f>MID(TablaPivotFinal[[#This Row],[Fecha]],1,4)</f>
        <v>2018</v>
      </c>
      <c r="AF3303" s="6" t="str">
        <f>MID(TablaPivotFinal[[#This Row],[Fecha]],5,3)</f>
        <v>Ago</v>
      </c>
      <c r="AG3303" s="9">
        <v>554791000</v>
      </c>
      <c r="AH3303" s="10">
        <v>534735</v>
      </c>
      <c r="AI3303" t="s">
        <v>1112</v>
      </c>
      <c r="AJ3303" t="s">
        <v>895</v>
      </c>
      <c r="AK3303" t="s">
        <v>1240</v>
      </c>
    </row>
    <row r="3304" spans="1:37" x14ac:dyDescent="0.3">
      <c r="A3304" t="str">
        <f t="shared" si="153"/>
        <v>LA PARADA-Concesionaria San Simón S.A</v>
      </c>
      <c r="B3304" t="str">
        <f t="shared" si="154"/>
        <v>2018Dic</v>
      </c>
      <c r="C3304" t="str">
        <f t="shared" si="155"/>
        <v>7.867456472-72.48416464</v>
      </c>
      <c r="D3304" s="7" t="s">
        <v>633</v>
      </c>
      <c r="E3304" s="5">
        <v>7010</v>
      </c>
      <c r="F3304" s="7" t="s">
        <v>625</v>
      </c>
      <c r="G3304" s="5">
        <v>54</v>
      </c>
      <c r="H3304" s="7" t="s">
        <v>634</v>
      </c>
      <c r="I3304" s="7" t="s">
        <v>627</v>
      </c>
      <c r="J3304" s="7" t="s">
        <v>103</v>
      </c>
      <c r="K3304" s="7" t="s">
        <v>635</v>
      </c>
      <c r="L3304" s="7" t="s">
        <v>629</v>
      </c>
      <c r="M3304" s="5">
        <v>3104946611</v>
      </c>
      <c r="N3304" s="5" t="s">
        <v>636</v>
      </c>
      <c r="O3304" s="7" t="s">
        <v>637</v>
      </c>
      <c r="P3304" s="5">
        <v>2000</v>
      </c>
      <c r="Q3304" s="5">
        <v>2000</v>
      </c>
      <c r="R3304" s="5">
        <v>2000</v>
      </c>
      <c r="S3304" s="5">
        <v>2000</v>
      </c>
      <c r="T3304" s="5">
        <v>2000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2000</v>
      </c>
      <c r="AA3304" s="5">
        <v>7.8674564719999998</v>
      </c>
      <c r="AB3304" s="5">
        <v>-72.484164640000003</v>
      </c>
      <c r="AC3304" s="7" t="s">
        <v>65</v>
      </c>
      <c r="AD3304" s="5">
        <v>577241800</v>
      </c>
      <c r="AE3304" s="5" t="str">
        <f>MID(TablaPivotFinal[[#This Row],[Fecha]],1,4)</f>
        <v>2018</v>
      </c>
      <c r="AF3304" s="5" t="str">
        <f>MID(TablaPivotFinal[[#This Row],[Fecha]],5,3)</f>
        <v>Dic</v>
      </c>
      <c r="AG3304" s="7">
        <v>577241800</v>
      </c>
      <c r="AH3304" s="8">
        <v>611385</v>
      </c>
      <c r="AI3304" t="s">
        <v>1112</v>
      </c>
      <c r="AJ3304" t="s">
        <v>899</v>
      </c>
      <c r="AK3304" t="s">
        <v>1240</v>
      </c>
    </row>
    <row r="3305" spans="1:37" x14ac:dyDescent="0.3">
      <c r="A3305" t="str">
        <f t="shared" si="153"/>
        <v>LA PARADA-Concesionaria San Simón S.A</v>
      </c>
      <c r="B3305" t="str">
        <f t="shared" si="154"/>
        <v>2018Ene</v>
      </c>
      <c r="C3305" t="str">
        <f t="shared" si="155"/>
        <v>7.867456472-72.48416464</v>
      </c>
      <c r="D3305" s="9" t="s">
        <v>633</v>
      </c>
      <c r="E3305" s="6">
        <v>7010</v>
      </c>
      <c r="F3305" s="9" t="s">
        <v>625</v>
      </c>
      <c r="G3305" s="6">
        <v>54</v>
      </c>
      <c r="H3305" s="9" t="s">
        <v>634</v>
      </c>
      <c r="I3305" s="9" t="s">
        <v>627</v>
      </c>
      <c r="J3305" s="9" t="s">
        <v>103</v>
      </c>
      <c r="K3305" s="9" t="s">
        <v>635</v>
      </c>
      <c r="L3305" s="9" t="s">
        <v>629</v>
      </c>
      <c r="M3305" s="6">
        <v>3104946611</v>
      </c>
      <c r="N3305" s="6" t="s">
        <v>636</v>
      </c>
      <c r="O3305" s="9" t="s">
        <v>637</v>
      </c>
      <c r="P3305" s="6">
        <v>2000</v>
      </c>
      <c r="Q3305" s="6">
        <v>2000</v>
      </c>
      <c r="R3305" s="6">
        <v>2000</v>
      </c>
      <c r="S3305" s="6">
        <v>2000</v>
      </c>
      <c r="T3305" s="6">
        <v>2000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2000</v>
      </c>
      <c r="AA3305" s="6">
        <v>7.8674564719999998</v>
      </c>
      <c r="AB3305" s="6">
        <v>-72.484164640000003</v>
      </c>
      <c r="AC3305" s="9" t="s">
        <v>67</v>
      </c>
      <c r="AD3305" s="6">
        <v>473183250</v>
      </c>
      <c r="AE3305" s="6" t="str">
        <f>MID(TablaPivotFinal[[#This Row],[Fecha]],1,4)</f>
        <v>2018</v>
      </c>
      <c r="AF3305" s="6" t="str">
        <f>MID(TablaPivotFinal[[#This Row],[Fecha]],5,3)</f>
        <v>Ene</v>
      </c>
      <c r="AG3305" s="9">
        <v>473183250</v>
      </c>
      <c r="AH3305" s="10">
        <v>454683</v>
      </c>
      <c r="AI3305" t="s">
        <v>1112</v>
      </c>
      <c r="AJ3305" t="s">
        <v>888</v>
      </c>
      <c r="AK3305" t="s">
        <v>1240</v>
      </c>
    </row>
    <row r="3306" spans="1:37" x14ac:dyDescent="0.3">
      <c r="A3306" t="str">
        <f t="shared" si="153"/>
        <v>LA PARADA-Concesionaria San Simón S.A</v>
      </c>
      <c r="B3306" t="str">
        <f t="shared" si="154"/>
        <v>2018Feb</v>
      </c>
      <c r="C3306" t="str">
        <f t="shared" si="155"/>
        <v>7.867456472-72.48416464</v>
      </c>
      <c r="D3306" s="7" t="s">
        <v>633</v>
      </c>
      <c r="E3306" s="5">
        <v>7010</v>
      </c>
      <c r="F3306" s="7" t="s">
        <v>625</v>
      </c>
      <c r="G3306" s="5">
        <v>54</v>
      </c>
      <c r="H3306" s="7" t="s">
        <v>634</v>
      </c>
      <c r="I3306" s="7" t="s">
        <v>627</v>
      </c>
      <c r="J3306" s="7" t="s">
        <v>103</v>
      </c>
      <c r="K3306" s="7" t="s">
        <v>635</v>
      </c>
      <c r="L3306" s="7" t="s">
        <v>629</v>
      </c>
      <c r="M3306" s="5">
        <v>3104946611</v>
      </c>
      <c r="N3306" s="5" t="s">
        <v>636</v>
      </c>
      <c r="O3306" s="7" t="s">
        <v>637</v>
      </c>
      <c r="P3306" s="5">
        <v>2000</v>
      </c>
      <c r="Q3306" s="5">
        <v>2000</v>
      </c>
      <c r="R3306" s="5">
        <v>2000</v>
      </c>
      <c r="S3306" s="5">
        <v>2000</v>
      </c>
      <c r="T3306" s="5">
        <v>2000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2000</v>
      </c>
      <c r="AA3306" s="5">
        <v>7.8674564719999998</v>
      </c>
      <c r="AB3306" s="5">
        <v>-72.484164640000003</v>
      </c>
      <c r="AC3306" s="7" t="s">
        <v>69</v>
      </c>
      <c r="AD3306" s="5">
        <v>497570250</v>
      </c>
      <c r="AE3306" s="5" t="str">
        <f>MID(TablaPivotFinal[[#This Row],[Fecha]],1,4)</f>
        <v>2018</v>
      </c>
      <c r="AF3306" s="5" t="str">
        <f>MID(TablaPivotFinal[[#This Row],[Fecha]],5,3)</f>
        <v>Feb</v>
      </c>
      <c r="AG3306" s="7">
        <v>497570250</v>
      </c>
      <c r="AH3306" s="8">
        <v>454425</v>
      </c>
      <c r="AI3306" t="s">
        <v>1112</v>
      </c>
      <c r="AJ3306" t="s">
        <v>889</v>
      </c>
      <c r="AK3306" t="s">
        <v>1240</v>
      </c>
    </row>
    <row r="3307" spans="1:37" x14ac:dyDescent="0.3">
      <c r="A3307" t="str">
        <f t="shared" si="153"/>
        <v>LA PARADA-Concesionaria San Simón S.A</v>
      </c>
      <c r="B3307" t="str">
        <f t="shared" si="154"/>
        <v>2018Jul</v>
      </c>
      <c r="C3307" t="str">
        <f t="shared" si="155"/>
        <v>7.867456472-72.48416464</v>
      </c>
      <c r="D3307" s="9" t="s">
        <v>633</v>
      </c>
      <c r="E3307" s="6">
        <v>7010</v>
      </c>
      <c r="F3307" s="9" t="s">
        <v>625</v>
      </c>
      <c r="G3307" s="6">
        <v>54</v>
      </c>
      <c r="H3307" s="9" t="s">
        <v>634</v>
      </c>
      <c r="I3307" s="9" t="s">
        <v>627</v>
      </c>
      <c r="J3307" s="9" t="s">
        <v>103</v>
      </c>
      <c r="K3307" s="9" t="s">
        <v>635</v>
      </c>
      <c r="L3307" s="9" t="s">
        <v>629</v>
      </c>
      <c r="M3307" s="6">
        <v>3104946611</v>
      </c>
      <c r="N3307" s="6" t="s">
        <v>636</v>
      </c>
      <c r="O3307" s="9" t="s">
        <v>637</v>
      </c>
      <c r="P3307" s="6">
        <v>2000</v>
      </c>
      <c r="Q3307" s="6">
        <v>2000</v>
      </c>
      <c r="R3307" s="6">
        <v>2000</v>
      </c>
      <c r="S3307" s="6">
        <v>2000</v>
      </c>
      <c r="T3307" s="6">
        <v>2000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2000</v>
      </c>
      <c r="AA3307" s="6">
        <v>7.8674564719999998</v>
      </c>
      <c r="AB3307" s="6">
        <v>-72.484164640000003</v>
      </c>
      <c r="AC3307" s="9" t="s">
        <v>71</v>
      </c>
      <c r="AD3307" s="6">
        <v>526882750</v>
      </c>
      <c r="AE3307" s="6" t="str">
        <f>MID(TablaPivotFinal[[#This Row],[Fecha]],1,4)</f>
        <v>2018</v>
      </c>
      <c r="AF3307" s="6" t="str">
        <f>MID(TablaPivotFinal[[#This Row],[Fecha]],5,3)</f>
        <v>Jul</v>
      </c>
      <c r="AG3307" s="9">
        <v>526882750</v>
      </c>
      <c r="AH3307" s="10">
        <v>515520</v>
      </c>
      <c r="AI3307" t="s">
        <v>1112</v>
      </c>
      <c r="AJ3307" t="s">
        <v>894</v>
      </c>
      <c r="AK3307" t="s">
        <v>1240</v>
      </c>
    </row>
    <row r="3308" spans="1:37" x14ac:dyDescent="0.3">
      <c r="A3308" t="str">
        <f t="shared" si="153"/>
        <v>LA PARADA-Concesionaria San Simón S.A</v>
      </c>
      <c r="B3308" t="str">
        <f t="shared" si="154"/>
        <v>2018Jun</v>
      </c>
      <c r="C3308" t="str">
        <f t="shared" si="155"/>
        <v>7.867456472-72.48416464</v>
      </c>
      <c r="D3308" s="7" t="s">
        <v>633</v>
      </c>
      <c r="E3308" s="5">
        <v>7010</v>
      </c>
      <c r="F3308" s="7" t="s">
        <v>625</v>
      </c>
      <c r="G3308" s="5">
        <v>54</v>
      </c>
      <c r="H3308" s="7" t="s">
        <v>634</v>
      </c>
      <c r="I3308" s="7" t="s">
        <v>627</v>
      </c>
      <c r="J3308" s="7" t="s">
        <v>103</v>
      </c>
      <c r="K3308" s="7" t="s">
        <v>635</v>
      </c>
      <c r="L3308" s="7" t="s">
        <v>629</v>
      </c>
      <c r="M3308" s="5">
        <v>3104946611</v>
      </c>
      <c r="N3308" s="5" t="s">
        <v>636</v>
      </c>
      <c r="O3308" s="7" t="s">
        <v>637</v>
      </c>
      <c r="P3308" s="5">
        <v>2000</v>
      </c>
      <c r="Q3308" s="5">
        <v>2000</v>
      </c>
      <c r="R3308" s="5">
        <v>2000</v>
      </c>
      <c r="S3308" s="5">
        <v>2000</v>
      </c>
      <c r="T3308" s="5">
        <v>2000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2000</v>
      </c>
      <c r="AA3308" s="5">
        <v>7.8674564719999998</v>
      </c>
      <c r="AB3308" s="5">
        <v>-72.484164640000003</v>
      </c>
      <c r="AC3308" s="7" t="s">
        <v>73</v>
      </c>
      <c r="AD3308" s="5">
        <v>500515500</v>
      </c>
      <c r="AE3308" s="5" t="str">
        <f>MID(TablaPivotFinal[[#This Row],[Fecha]],1,4)</f>
        <v>2018</v>
      </c>
      <c r="AF3308" s="5" t="str">
        <f>MID(TablaPivotFinal[[#This Row],[Fecha]],5,3)</f>
        <v>Jun</v>
      </c>
      <c r="AG3308" s="7">
        <v>500515500</v>
      </c>
      <c r="AH3308" s="8">
        <v>486228</v>
      </c>
      <c r="AI3308" t="s">
        <v>1112</v>
      </c>
      <c r="AJ3308" t="s">
        <v>893</v>
      </c>
      <c r="AK3308" t="s">
        <v>1240</v>
      </c>
    </row>
    <row r="3309" spans="1:37" x14ac:dyDescent="0.3">
      <c r="A3309" t="str">
        <f t="shared" si="153"/>
        <v>LA PARADA-Concesionaria San Simón S.A</v>
      </c>
      <c r="B3309" t="str">
        <f t="shared" si="154"/>
        <v>2018Mar</v>
      </c>
      <c r="C3309" t="str">
        <f t="shared" si="155"/>
        <v>7.867456472-72.48416464</v>
      </c>
      <c r="D3309" s="9" t="s">
        <v>633</v>
      </c>
      <c r="E3309" s="6">
        <v>7010</v>
      </c>
      <c r="F3309" s="9" t="s">
        <v>625</v>
      </c>
      <c r="G3309" s="6">
        <v>54</v>
      </c>
      <c r="H3309" s="9" t="s">
        <v>634</v>
      </c>
      <c r="I3309" s="9" t="s">
        <v>627</v>
      </c>
      <c r="J3309" s="9" t="s">
        <v>103</v>
      </c>
      <c r="K3309" s="9" t="s">
        <v>635</v>
      </c>
      <c r="L3309" s="9" t="s">
        <v>629</v>
      </c>
      <c r="M3309" s="6">
        <v>3104946611</v>
      </c>
      <c r="N3309" s="6" t="s">
        <v>636</v>
      </c>
      <c r="O3309" s="9" t="s">
        <v>637</v>
      </c>
      <c r="P3309" s="6">
        <v>2000</v>
      </c>
      <c r="Q3309" s="6">
        <v>2000</v>
      </c>
      <c r="R3309" s="6">
        <v>2000</v>
      </c>
      <c r="S3309" s="6">
        <v>2000</v>
      </c>
      <c r="T3309" s="6">
        <v>2000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2000</v>
      </c>
      <c r="AA3309" s="6">
        <v>7.8674564719999998</v>
      </c>
      <c r="AB3309" s="6">
        <v>-72.484164640000003</v>
      </c>
      <c r="AC3309" s="9" t="s">
        <v>75</v>
      </c>
      <c r="AD3309" s="6">
        <v>520871850</v>
      </c>
      <c r="AE3309" s="6" t="str">
        <f>MID(TablaPivotFinal[[#This Row],[Fecha]],1,4)</f>
        <v>2018</v>
      </c>
      <c r="AF3309" s="6" t="str">
        <f>MID(TablaPivotFinal[[#This Row],[Fecha]],5,3)</f>
        <v>Mar</v>
      </c>
      <c r="AG3309" s="9">
        <v>520871850</v>
      </c>
      <c r="AH3309" s="10">
        <v>487234</v>
      </c>
      <c r="AI3309" t="s">
        <v>1112</v>
      </c>
      <c r="AJ3309" t="s">
        <v>890</v>
      </c>
      <c r="AK3309" t="s">
        <v>1240</v>
      </c>
    </row>
    <row r="3310" spans="1:37" x14ac:dyDescent="0.3">
      <c r="A3310" t="str">
        <f t="shared" si="153"/>
        <v>LA PARADA-Concesionaria San Simón S.A</v>
      </c>
      <c r="B3310" t="str">
        <f t="shared" si="154"/>
        <v>2018May</v>
      </c>
      <c r="C3310" t="str">
        <f t="shared" si="155"/>
        <v>7.867456472-72.48416464</v>
      </c>
      <c r="D3310" s="7" t="s">
        <v>633</v>
      </c>
      <c r="E3310" s="5">
        <v>7010</v>
      </c>
      <c r="F3310" s="7" t="s">
        <v>625</v>
      </c>
      <c r="G3310" s="5">
        <v>54</v>
      </c>
      <c r="H3310" s="7" t="s">
        <v>634</v>
      </c>
      <c r="I3310" s="7" t="s">
        <v>627</v>
      </c>
      <c r="J3310" s="7" t="s">
        <v>103</v>
      </c>
      <c r="K3310" s="7" t="s">
        <v>635</v>
      </c>
      <c r="L3310" s="7" t="s">
        <v>629</v>
      </c>
      <c r="M3310" s="5">
        <v>3104946611</v>
      </c>
      <c r="N3310" s="5" t="s">
        <v>636</v>
      </c>
      <c r="O3310" s="7" t="s">
        <v>637</v>
      </c>
      <c r="P3310" s="5">
        <v>2000</v>
      </c>
      <c r="Q3310" s="5">
        <v>2000</v>
      </c>
      <c r="R3310" s="5">
        <v>2000</v>
      </c>
      <c r="S3310" s="5">
        <v>2000</v>
      </c>
      <c r="T3310" s="5">
        <v>2000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2000</v>
      </c>
      <c r="AA3310" s="5">
        <v>7.8674564719999998</v>
      </c>
      <c r="AB3310" s="5">
        <v>-72.484164640000003</v>
      </c>
      <c r="AC3310" s="7" t="s">
        <v>77</v>
      </c>
      <c r="AD3310" s="5">
        <v>541808500</v>
      </c>
      <c r="AE3310" s="5" t="str">
        <f>MID(TablaPivotFinal[[#This Row],[Fecha]],1,4)</f>
        <v>2018</v>
      </c>
      <c r="AF3310" s="5" t="str">
        <f>MID(TablaPivotFinal[[#This Row],[Fecha]],5,3)</f>
        <v>May</v>
      </c>
      <c r="AG3310" s="7">
        <v>541808500</v>
      </c>
      <c r="AH3310" s="8">
        <v>511312</v>
      </c>
      <c r="AI3310" t="s">
        <v>1112</v>
      </c>
      <c r="AJ3310" t="s">
        <v>892</v>
      </c>
      <c r="AK3310" t="s">
        <v>1240</v>
      </c>
    </row>
    <row r="3311" spans="1:37" x14ac:dyDescent="0.3">
      <c r="A3311" t="str">
        <f t="shared" si="153"/>
        <v>LA PARADA-Concesionaria San Simón S.A</v>
      </c>
      <c r="B3311" t="str">
        <f t="shared" si="154"/>
        <v>2018Nov</v>
      </c>
      <c r="C3311" t="str">
        <f t="shared" si="155"/>
        <v>7.867456472-72.48416464</v>
      </c>
      <c r="D3311" s="9" t="s">
        <v>633</v>
      </c>
      <c r="E3311" s="6">
        <v>7010</v>
      </c>
      <c r="F3311" s="9" t="s">
        <v>625</v>
      </c>
      <c r="G3311" s="6">
        <v>54</v>
      </c>
      <c r="H3311" s="9" t="s">
        <v>634</v>
      </c>
      <c r="I3311" s="9" t="s">
        <v>627</v>
      </c>
      <c r="J3311" s="9" t="s">
        <v>103</v>
      </c>
      <c r="K3311" s="9" t="s">
        <v>635</v>
      </c>
      <c r="L3311" s="9" t="s">
        <v>629</v>
      </c>
      <c r="M3311" s="6">
        <v>3104946611</v>
      </c>
      <c r="N3311" s="6" t="s">
        <v>636</v>
      </c>
      <c r="O3311" s="9" t="s">
        <v>637</v>
      </c>
      <c r="P3311" s="6">
        <v>2000</v>
      </c>
      <c r="Q3311" s="6">
        <v>2000</v>
      </c>
      <c r="R3311" s="6">
        <v>2000</v>
      </c>
      <c r="S3311" s="6">
        <v>2000</v>
      </c>
      <c r="T3311" s="6">
        <v>2000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2000</v>
      </c>
      <c r="AA3311" s="6">
        <v>7.8674564719999998</v>
      </c>
      <c r="AB3311" s="6">
        <v>-72.484164640000003</v>
      </c>
      <c r="AC3311" s="9" t="s">
        <v>79</v>
      </c>
      <c r="AD3311" s="6">
        <v>542384500</v>
      </c>
      <c r="AE3311" s="6" t="str">
        <f>MID(TablaPivotFinal[[#This Row],[Fecha]],1,4)</f>
        <v>2018</v>
      </c>
      <c r="AF3311" s="6" t="str">
        <f>MID(TablaPivotFinal[[#This Row],[Fecha]],5,3)</f>
        <v>Nov</v>
      </c>
      <c r="AG3311" s="9">
        <v>542384500</v>
      </c>
      <c r="AH3311" s="10">
        <v>541036</v>
      </c>
      <c r="AI3311" t="s">
        <v>1112</v>
      </c>
      <c r="AJ3311" t="s">
        <v>898</v>
      </c>
      <c r="AK3311" t="s">
        <v>1240</v>
      </c>
    </row>
    <row r="3312" spans="1:37" x14ac:dyDescent="0.3">
      <c r="A3312" t="str">
        <f t="shared" si="153"/>
        <v>LA PARADA-Concesionaria San Simón S.A</v>
      </c>
      <c r="B3312" t="str">
        <f t="shared" si="154"/>
        <v>2018Oct</v>
      </c>
      <c r="C3312" t="str">
        <f t="shared" si="155"/>
        <v>7.867456472-72.48416464</v>
      </c>
      <c r="D3312" s="7" t="s">
        <v>633</v>
      </c>
      <c r="E3312" s="5">
        <v>7010</v>
      </c>
      <c r="F3312" s="7" t="s">
        <v>625</v>
      </c>
      <c r="G3312" s="5">
        <v>54</v>
      </c>
      <c r="H3312" s="7" t="s">
        <v>634</v>
      </c>
      <c r="I3312" s="7" t="s">
        <v>627</v>
      </c>
      <c r="J3312" s="7" t="s">
        <v>103</v>
      </c>
      <c r="K3312" s="7" t="s">
        <v>635</v>
      </c>
      <c r="L3312" s="7" t="s">
        <v>629</v>
      </c>
      <c r="M3312" s="5">
        <v>3104946611</v>
      </c>
      <c r="N3312" s="5" t="s">
        <v>636</v>
      </c>
      <c r="O3312" s="7" t="s">
        <v>637</v>
      </c>
      <c r="P3312" s="5">
        <v>2000</v>
      </c>
      <c r="Q3312" s="5">
        <v>2000</v>
      </c>
      <c r="R3312" s="5">
        <v>2000</v>
      </c>
      <c r="S3312" s="5">
        <v>2000</v>
      </c>
      <c r="T3312" s="5">
        <v>2000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2000</v>
      </c>
      <c r="AA3312" s="5">
        <v>7.8674564719999998</v>
      </c>
      <c r="AB3312" s="5">
        <v>-72.484164640000003</v>
      </c>
      <c r="AC3312" s="7" t="s">
        <v>81</v>
      </c>
      <c r="AD3312" s="5">
        <v>562431800</v>
      </c>
      <c r="AE3312" s="5" t="str">
        <f>MID(TablaPivotFinal[[#This Row],[Fecha]],1,4)</f>
        <v>2018</v>
      </c>
      <c r="AF3312" s="5" t="str">
        <f>MID(TablaPivotFinal[[#This Row],[Fecha]],5,3)</f>
        <v>Oct</v>
      </c>
      <c r="AG3312" s="7">
        <v>562431800</v>
      </c>
      <c r="AH3312" s="8">
        <v>552355</v>
      </c>
      <c r="AI3312" t="s">
        <v>1112</v>
      </c>
      <c r="AJ3312" t="s">
        <v>897</v>
      </c>
      <c r="AK3312" t="s">
        <v>1240</v>
      </c>
    </row>
    <row r="3313" spans="1:37" x14ac:dyDescent="0.3">
      <c r="A3313" t="str">
        <f t="shared" si="153"/>
        <v>LA PARADA-Concesionaria San Simón S.A</v>
      </c>
      <c r="B3313" t="str">
        <f t="shared" si="154"/>
        <v>2018Sep</v>
      </c>
      <c r="C3313" t="str">
        <f t="shared" si="155"/>
        <v>7.867456472-72.48416464</v>
      </c>
      <c r="D3313" s="9" t="s">
        <v>633</v>
      </c>
      <c r="E3313" s="6">
        <v>7010</v>
      </c>
      <c r="F3313" s="9" t="s">
        <v>625</v>
      </c>
      <c r="G3313" s="6">
        <v>54</v>
      </c>
      <c r="H3313" s="9" t="s">
        <v>634</v>
      </c>
      <c r="I3313" s="9" t="s">
        <v>627</v>
      </c>
      <c r="J3313" s="9" t="s">
        <v>103</v>
      </c>
      <c r="K3313" s="9" t="s">
        <v>635</v>
      </c>
      <c r="L3313" s="9" t="s">
        <v>629</v>
      </c>
      <c r="M3313" s="6">
        <v>3104946611</v>
      </c>
      <c r="N3313" s="6" t="s">
        <v>636</v>
      </c>
      <c r="O3313" s="9" t="s">
        <v>637</v>
      </c>
      <c r="P3313" s="6">
        <v>2000</v>
      </c>
      <c r="Q3313" s="6">
        <v>2000</v>
      </c>
      <c r="R3313" s="6">
        <v>2000</v>
      </c>
      <c r="S3313" s="6">
        <v>2000</v>
      </c>
      <c r="T3313" s="6">
        <v>2000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2000</v>
      </c>
      <c r="AA3313" s="6">
        <v>7.8674564719999998</v>
      </c>
      <c r="AB3313" s="6">
        <v>-72.484164640000003</v>
      </c>
      <c r="AC3313" s="9" t="s">
        <v>83</v>
      </c>
      <c r="AD3313" s="6">
        <v>564212350</v>
      </c>
      <c r="AE3313" s="6" t="str">
        <f>MID(TablaPivotFinal[[#This Row],[Fecha]],1,4)</f>
        <v>2018</v>
      </c>
      <c r="AF3313" s="6" t="str">
        <f>MID(TablaPivotFinal[[#This Row],[Fecha]],5,3)</f>
        <v>Sep</v>
      </c>
      <c r="AG3313" s="9">
        <v>564212350</v>
      </c>
      <c r="AH3313" s="10">
        <v>544885</v>
      </c>
      <c r="AI3313" t="s">
        <v>1112</v>
      </c>
      <c r="AJ3313" t="s">
        <v>896</v>
      </c>
      <c r="AK3313" t="s">
        <v>1240</v>
      </c>
    </row>
    <row r="3314" spans="1:37" x14ac:dyDescent="0.3">
      <c r="A3314" t="str">
        <f t="shared" si="153"/>
        <v>EL ESCOBAL-Concesionaria San Simón S.A</v>
      </c>
      <c r="B3314" t="str">
        <f t="shared" si="154"/>
        <v>2016Abr</v>
      </c>
      <c r="C3314" t="str">
        <f t="shared" si="155"/>
        <v>7.91059804-72.46945002</v>
      </c>
      <c r="D3314" s="7" t="s">
        <v>633</v>
      </c>
      <c r="E3314" s="5"/>
      <c r="F3314" s="7" t="s">
        <v>625</v>
      </c>
      <c r="G3314" s="5">
        <v>54</v>
      </c>
      <c r="H3314" s="7" t="s">
        <v>639</v>
      </c>
      <c r="I3314" s="7" t="s">
        <v>627</v>
      </c>
      <c r="J3314" s="7" t="s">
        <v>103</v>
      </c>
      <c r="K3314" s="7" t="s">
        <v>640</v>
      </c>
      <c r="L3314" s="7" t="s">
        <v>629</v>
      </c>
      <c r="M3314" s="5" t="s">
        <v>630</v>
      </c>
      <c r="N3314" s="5" t="s">
        <v>636</v>
      </c>
      <c r="O3314" s="7" t="s">
        <v>641</v>
      </c>
      <c r="P3314" s="5">
        <v>2000</v>
      </c>
      <c r="Q3314" s="5">
        <v>2000</v>
      </c>
      <c r="R3314" s="5">
        <v>2000</v>
      </c>
      <c r="S3314" s="5">
        <v>2000</v>
      </c>
      <c r="T3314" s="5">
        <v>2000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2000</v>
      </c>
      <c r="AA3314" s="5">
        <v>7.91059804</v>
      </c>
      <c r="AB3314" s="5">
        <v>-72.469450019999996</v>
      </c>
      <c r="AC3314" s="7" t="s">
        <v>13</v>
      </c>
      <c r="AD3314" s="5">
        <v>38948000</v>
      </c>
      <c r="AE3314" s="5" t="str">
        <f>MID(TablaPivotFinal[[#This Row],[Fecha]],1,4)</f>
        <v>2016</v>
      </c>
      <c r="AF3314" s="5" t="str">
        <f>MID(TablaPivotFinal[[#This Row],[Fecha]],5,3)</f>
        <v>Abr</v>
      </c>
      <c r="AG3314" s="7">
        <v>38948000</v>
      </c>
      <c r="AH3314" s="8">
        <v>75100</v>
      </c>
      <c r="AI3314" t="s">
        <v>1113</v>
      </c>
      <c r="AJ3314" t="s">
        <v>867</v>
      </c>
      <c r="AK3314" t="s">
        <v>1241</v>
      </c>
    </row>
    <row r="3315" spans="1:37" x14ac:dyDescent="0.3">
      <c r="A3315" t="str">
        <f t="shared" si="153"/>
        <v>EL ESCOBAL-Concesionaria San Simón S.A</v>
      </c>
      <c r="B3315" t="str">
        <f t="shared" si="154"/>
        <v>2016Ago</v>
      </c>
      <c r="C3315" t="str">
        <f t="shared" si="155"/>
        <v>7.91059804-72.46945002</v>
      </c>
      <c r="D3315" s="9" t="s">
        <v>633</v>
      </c>
      <c r="E3315" s="6"/>
      <c r="F3315" s="9" t="s">
        <v>625</v>
      </c>
      <c r="G3315" s="6">
        <v>54</v>
      </c>
      <c r="H3315" s="9" t="s">
        <v>639</v>
      </c>
      <c r="I3315" s="9" t="s">
        <v>627</v>
      </c>
      <c r="J3315" s="9" t="s">
        <v>103</v>
      </c>
      <c r="K3315" s="9" t="s">
        <v>640</v>
      </c>
      <c r="L3315" s="9" t="s">
        <v>629</v>
      </c>
      <c r="M3315" s="6" t="s">
        <v>630</v>
      </c>
      <c r="N3315" s="6" t="s">
        <v>636</v>
      </c>
      <c r="O3315" s="9" t="s">
        <v>641</v>
      </c>
      <c r="P3315" s="6">
        <v>2000</v>
      </c>
      <c r="Q3315" s="6">
        <v>2000</v>
      </c>
      <c r="R3315" s="6">
        <v>2000</v>
      </c>
      <c r="S3315" s="6">
        <v>2000</v>
      </c>
      <c r="T3315" s="6">
        <v>2000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2000</v>
      </c>
      <c r="AA3315" s="6">
        <v>7.91059804</v>
      </c>
      <c r="AB3315" s="6">
        <v>-72.469450019999996</v>
      </c>
      <c r="AC3315" s="9" t="s">
        <v>15</v>
      </c>
      <c r="AD3315" s="6">
        <v>41066000</v>
      </c>
      <c r="AE3315" s="6" t="str">
        <f>MID(TablaPivotFinal[[#This Row],[Fecha]],1,4)</f>
        <v>2016</v>
      </c>
      <c r="AF3315" s="6" t="str">
        <f>MID(TablaPivotFinal[[#This Row],[Fecha]],5,3)</f>
        <v>Ago</v>
      </c>
      <c r="AG3315" s="9">
        <v>41066000</v>
      </c>
      <c r="AH3315" s="10">
        <v>87755</v>
      </c>
      <c r="AI3315" t="s">
        <v>1113</v>
      </c>
      <c r="AJ3315" t="s">
        <v>871</v>
      </c>
      <c r="AK3315" t="s">
        <v>1241</v>
      </c>
    </row>
    <row r="3316" spans="1:37" x14ac:dyDescent="0.3">
      <c r="A3316" t="str">
        <f t="shared" si="153"/>
        <v>EL ESCOBAL-Concesionaria San Simón S.A</v>
      </c>
      <c r="B3316" t="str">
        <f t="shared" si="154"/>
        <v>2016Dic</v>
      </c>
      <c r="C3316" t="str">
        <f t="shared" si="155"/>
        <v>7.91059804-72.46945002</v>
      </c>
      <c r="D3316" s="7" t="s">
        <v>633</v>
      </c>
      <c r="E3316" s="5"/>
      <c r="F3316" s="7" t="s">
        <v>625</v>
      </c>
      <c r="G3316" s="5">
        <v>54</v>
      </c>
      <c r="H3316" s="7" t="s">
        <v>639</v>
      </c>
      <c r="I3316" s="7" t="s">
        <v>627</v>
      </c>
      <c r="J3316" s="7" t="s">
        <v>103</v>
      </c>
      <c r="K3316" s="7" t="s">
        <v>640</v>
      </c>
      <c r="L3316" s="7" t="s">
        <v>629</v>
      </c>
      <c r="M3316" s="5" t="s">
        <v>630</v>
      </c>
      <c r="N3316" s="5" t="s">
        <v>636</v>
      </c>
      <c r="O3316" s="7" t="s">
        <v>641</v>
      </c>
      <c r="P3316" s="5">
        <v>2000</v>
      </c>
      <c r="Q3316" s="5">
        <v>2000</v>
      </c>
      <c r="R3316" s="5">
        <v>2000</v>
      </c>
      <c r="S3316" s="5">
        <v>2000</v>
      </c>
      <c r="T3316" s="5">
        <v>2000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2000</v>
      </c>
      <c r="AA3316" s="5">
        <v>7.91059804</v>
      </c>
      <c r="AB3316" s="5">
        <v>-72.469450019999996</v>
      </c>
      <c r="AC3316" s="7" t="s">
        <v>17</v>
      </c>
      <c r="AD3316" s="5">
        <v>47241000</v>
      </c>
      <c r="AE3316" s="5" t="str">
        <f>MID(TablaPivotFinal[[#This Row],[Fecha]],1,4)</f>
        <v>2016</v>
      </c>
      <c r="AF3316" s="5" t="str">
        <f>MID(TablaPivotFinal[[#This Row],[Fecha]],5,3)</f>
        <v>Dic</v>
      </c>
      <c r="AG3316" s="7">
        <v>47241000</v>
      </c>
      <c r="AH3316" s="8">
        <v>101253</v>
      </c>
      <c r="AI3316" t="s">
        <v>1113</v>
      </c>
      <c r="AJ3316" t="s">
        <v>875</v>
      </c>
      <c r="AK3316" t="s">
        <v>1241</v>
      </c>
    </row>
    <row r="3317" spans="1:37" x14ac:dyDescent="0.3">
      <c r="A3317" t="str">
        <f t="shared" si="153"/>
        <v>EL ESCOBAL-Concesionaria San Simón S.A</v>
      </c>
      <c r="B3317" t="str">
        <f t="shared" si="154"/>
        <v>2016Ene</v>
      </c>
      <c r="C3317" t="str">
        <f t="shared" si="155"/>
        <v>7.91059804-72.46945002</v>
      </c>
      <c r="D3317" s="9" t="s">
        <v>633</v>
      </c>
      <c r="E3317" s="6"/>
      <c r="F3317" s="9" t="s">
        <v>625</v>
      </c>
      <c r="G3317" s="6">
        <v>54</v>
      </c>
      <c r="H3317" s="9" t="s">
        <v>639</v>
      </c>
      <c r="I3317" s="9" t="s">
        <v>627</v>
      </c>
      <c r="J3317" s="9" t="s">
        <v>103</v>
      </c>
      <c r="K3317" s="9" t="s">
        <v>640</v>
      </c>
      <c r="L3317" s="9" t="s">
        <v>629</v>
      </c>
      <c r="M3317" s="6" t="s">
        <v>630</v>
      </c>
      <c r="N3317" s="6" t="s">
        <v>636</v>
      </c>
      <c r="O3317" s="9" t="s">
        <v>641</v>
      </c>
      <c r="P3317" s="6">
        <v>2000</v>
      </c>
      <c r="Q3317" s="6">
        <v>2000</v>
      </c>
      <c r="R3317" s="6">
        <v>2000</v>
      </c>
      <c r="S3317" s="6">
        <v>2000</v>
      </c>
      <c r="T3317" s="6">
        <v>2000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2000</v>
      </c>
      <c r="AA3317" s="6">
        <v>7.91059804</v>
      </c>
      <c r="AB3317" s="6">
        <v>-72.469450019999996</v>
      </c>
      <c r="AC3317" s="9" t="s">
        <v>19</v>
      </c>
      <c r="AD3317" s="6">
        <v>31516000</v>
      </c>
      <c r="AE3317" s="6" t="str">
        <f>MID(TablaPivotFinal[[#This Row],[Fecha]],1,4)</f>
        <v>2016</v>
      </c>
      <c r="AF3317" s="6" t="str">
        <f>MID(TablaPivotFinal[[#This Row],[Fecha]],5,3)</f>
        <v>Ene</v>
      </c>
      <c r="AG3317" s="9">
        <v>31516000</v>
      </c>
      <c r="AH3317" s="10">
        <v>66963</v>
      </c>
      <c r="AI3317" t="s">
        <v>1113</v>
      </c>
      <c r="AJ3317" t="s">
        <v>864</v>
      </c>
      <c r="AK3317" t="s">
        <v>1241</v>
      </c>
    </row>
    <row r="3318" spans="1:37" x14ac:dyDescent="0.3">
      <c r="A3318" t="str">
        <f t="shared" si="153"/>
        <v>EL ESCOBAL-Concesionaria San Simón S.A</v>
      </c>
      <c r="B3318" t="str">
        <f t="shared" si="154"/>
        <v>2016Feb</v>
      </c>
      <c r="C3318" t="str">
        <f t="shared" si="155"/>
        <v>7.91059804-72.46945002</v>
      </c>
      <c r="D3318" s="7" t="s">
        <v>633</v>
      </c>
      <c r="E3318" s="5"/>
      <c r="F3318" s="7" t="s">
        <v>625</v>
      </c>
      <c r="G3318" s="5">
        <v>54</v>
      </c>
      <c r="H3318" s="7" t="s">
        <v>639</v>
      </c>
      <c r="I3318" s="7" t="s">
        <v>627</v>
      </c>
      <c r="J3318" s="7" t="s">
        <v>103</v>
      </c>
      <c r="K3318" s="7" t="s">
        <v>640</v>
      </c>
      <c r="L3318" s="7" t="s">
        <v>629</v>
      </c>
      <c r="M3318" s="5" t="s">
        <v>630</v>
      </c>
      <c r="N3318" s="5" t="s">
        <v>636</v>
      </c>
      <c r="O3318" s="7" t="s">
        <v>641</v>
      </c>
      <c r="P3318" s="5">
        <v>2000</v>
      </c>
      <c r="Q3318" s="5">
        <v>2000</v>
      </c>
      <c r="R3318" s="5">
        <v>2000</v>
      </c>
      <c r="S3318" s="5">
        <v>2000</v>
      </c>
      <c r="T3318" s="5">
        <v>2000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2000</v>
      </c>
      <c r="AA3318" s="5">
        <v>7.91059804</v>
      </c>
      <c r="AB3318" s="5">
        <v>-72.469450019999996</v>
      </c>
      <c r="AC3318" s="7" t="s">
        <v>21</v>
      </c>
      <c r="AD3318" s="5">
        <v>35249000</v>
      </c>
      <c r="AE3318" s="5" t="str">
        <f>MID(TablaPivotFinal[[#This Row],[Fecha]],1,4)</f>
        <v>2016</v>
      </c>
      <c r="AF3318" s="5" t="str">
        <f>MID(TablaPivotFinal[[#This Row],[Fecha]],5,3)</f>
        <v>Feb</v>
      </c>
      <c r="AG3318" s="7">
        <v>35249000</v>
      </c>
      <c r="AH3318" s="8">
        <v>71955</v>
      </c>
      <c r="AI3318" t="s">
        <v>1113</v>
      </c>
      <c r="AJ3318" t="s">
        <v>865</v>
      </c>
      <c r="AK3318" t="s">
        <v>1241</v>
      </c>
    </row>
    <row r="3319" spans="1:37" x14ac:dyDescent="0.3">
      <c r="A3319" t="str">
        <f t="shared" si="153"/>
        <v>EL ESCOBAL-Concesionaria San Simón S.A</v>
      </c>
      <c r="B3319" t="str">
        <f t="shared" si="154"/>
        <v>2016Jul</v>
      </c>
      <c r="C3319" t="str">
        <f t="shared" si="155"/>
        <v>7.91059804-72.46945002</v>
      </c>
      <c r="D3319" s="9" t="s">
        <v>633</v>
      </c>
      <c r="E3319" s="6"/>
      <c r="F3319" s="9" t="s">
        <v>625</v>
      </c>
      <c r="G3319" s="6">
        <v>54</v>
      </c>
      <c r="H3319" s="9" t="s">
        <v>639</v>
      </c>
      <c r="I3319" s="9" t="s">
        <v>627</v>
      </c>
      <c r="J3319" s="9" t="s">
        <v>103</v>
      </c>
      <c r="K3319" s="9" t="s">
        <v>640</v>
      </c>
      <c r="L3319" s="9" t="s">
        <v>629</v>
      </c>
      <c r="M3319" s="6" t="s">
        <v>630</v>
      </c>
      <c r="N3319" s="6" t="s">
        <v>636</v>
      </c>
      <c r="O3319" s="9" t="s">
        <v>641</v>
      </c>
      <c r="P3319" s="6">
        <v>2000</v>
      </c>
      <c r="Q3319" s="6">
        <v>2000</v>
      </c>
      <c r="R3319" s="6">
        <v>2000</v>
      </c>
      <c r="S3319" s="6">
        <v>2000</v>
      </c>
      <c r="T3319" s="6">
        <v>2000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2000</v>
      </c>
      <c r="AA3319" s="6">
        <v>7.91059804</v>
      </c>
      <c r="AB3319" s="6">
        <v>-72.469450019999996</v>
      </c>
      <c r="AC3319" s="9" t="s">
        <v>23</v>
      </c>
      <c r="AD3319" s="6">
        <v>38375200</v>
      </c>
      <c r="AE3319" s="6" t="str">
        <f>MID(TablaPivotFinal[[#This Row],[Fecha]],1,4)</f>
        <v>2016</v>
      </c>
      <c r="AF3319" s="6" t="str">
        <f>MID(TablaPivotFinal[[#This Row],[Fecha]],5,3)</f>
        <v>Jul</v>
      </c>
      <c r="AG3319" s="9">
        <v>38375200</v>
      </c>
      <c r="AH3319" s="10">
        <v>79769</v>
      </c>
      <c r="AI3319" t="s">
        <v>1113</v>
      </c>
      <c r="AJ3319" t="s">
        <v>870</v>
      </c>
      <c r="AK3319" t="s">
        <v>1241</v>
      </c>
    </row>
    <row r="3320" spans="1:37" x14ac:dyDescent="0.3">
      <c r="A3320" t="str">
        <f t="shared" si="153"/>
        <v>EL ESCOBAL-Concesionaria San Simón S.A</v>
      </c>
      <c r="B3320" t="str">
        <f t="shared" si="154"/>
        <v>2016Jun</v>
      </c>
      <c r="C3320" t="str">
        <f t="shared" si="155"/>
        <v>7.91059804-72.46945002</v>
      </c>
      <c r="D3320" s="7" t="s">
        <v>633</v>
      </c>
      <c r="E3320" s="5"/>
      <c r="F3320" s="7" t="s">
        <v>625</v>
      </c>
      <c r="G3320" s="5">
        <v>54</v>
      </c>
      <c r="H3320" s="7" t="s">
        <v>639</v>
      </c>
      <c r="I3320" s="7" t="s">
        <v>627</v>
      </c>
      <c r="J3320" s="7" t="s">
        <v>103</v>
      </c>
      <c r="K3320" s="7" t="s">
        <v>640</v>
      </c>
      <c r="L3320" s="7" t="s">
        <v>629</v>
      </c>
      <c r="M3320" s="5" t="s">
        <v>630</v>
      </c>
      <c r="N3320" s="5" t="s">
        <v>636</v>
      </c>
      <c r="O3320" s="7" t="s">
        <v>641</v>
      </c>
      <c r="P3320" s="5">
        <v>2000</v>
      </c>
      <c r="Q3320" s="5">
        <v>2000</v>
      </c>
      <c r="R3320" s="5">
        <v>2000</v>
      </c>
      <c r="S3320" s="5">
        <v>2000</v>
      </c>
      <c r="T3320" s="5">
        <v>2000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2000</v>
      </c>
      <c r="AA3320" s="5">
        <v>7.91059804</v>
      </c>
      <c r="AB3320" s="5">
        <v>-72.469450019999996</v>
      </c>
      <c r="AC3320" s="7" t="s">
        <v>25</v>
      </c>
      <c r="AD3320" s="5">
        <v>35196000</v>
      </c>
      <c r="AE3320" s="5" t="str">
        <f>MID(TablaPivotFinal[[#This Row],[Fecha]],1,4)</f>
        <v>2016</v>
      </c>
      <c r="AF3320" s="5" t="str">
        <f>MID(TablaPivotFinal[[#This Row],[Fecha]],5,3)</f>
        <v>Jun</v>
      </c>
      <c r="AG3320" s="7">
        <v>35196000</v>
      </c>
      <c r="AH3320" s="8">
        <v>71642</v>
      </c>
      <c r="AI3320" t="s">
        <v>1113</v>
      </c>
      <c r="AJ3320" t="s">
        <v>869</v>
      </c>
      <c r="AK3320" t="s">
        <v>1241</v>
      </c>
    </row>
    <row r="3321" spans="1:37" x14ac:dyDescent="0.3">
      <c r="A3321" t="str">
        <f t="shared" si="153"/>
        <v>EL ESCOBAL-Concesionaria San Simón S.A</v>
      </c>
      <c r="B3321" t="str">
        <f t="shared" si="154"/>
        <v>2016Mar</v>
      </c>
      <c r="C3321" t="str">
        <f t="shared" si="155"/>
        <v>7.91059804-72.46945002</v>
      </c>
      <c r="D3321" s="9" t="s">
        <v>633</v>
      </c>
      <c r="E3321" s="6"/>
      <c r="F3321" s="9" t="s">
        <v>625</v>
      </c>
      <c r="G3321" s="6">
        <v>54</v>
      </c>
      <c r="H3321" s="9" t="s">
        <v>639</v>
      </c>
      <c r="I3321" s="9" t="s">
        <v>627</v>
      </c>
      <c r="J3321" s="9" t="s">
        <v>103</v>
      </c>
      <c r="K3321" s="9" t="s">
        <v>640</v>
      </c>
      <c r="L3321" s="9" t="s">
        <v>629</v>
      </c>
      <c r="M3321" s="6" t="s">
        <v>630</v>
      </c>
      <c r="N3321" s="6" t="s">
        <v>636</v>
      </c>
      <c r="O3321" s="9" t="s">
        <v>641</v>
      </c>
      <c r="P3321" s="6">
        <v>2000</v>
      </c>
      <c r="Q3321" s="6">
        <v>2000</v>
      </c>
      <c r="R3321" s="6">
        <v>2000</v>
      </c>
      <c r="S3321" s="6">
        <v>2000</v>
      </c>
      <c r="T3321" s="6">
        <v>2000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2000</v>
      </c>
      <c r="AA3321" s="6">
        <v>7.91059804</v>
      </c>
      <c r="AB3321" s="6">
        <v>-72.469450019999996</v>
      </c>
      <c r="AC3321" s="9" t="s">
        <v>27</v>
      </c>
      <c r="AD3321" s="6">
        <v>35502000</v>
      </c>
      <c r="AE3321" s="6" t="str">
        <f>MID(TablaPivotFinal[[#This Row],[Fecha]],1,4)</f>
        <v>2016</v>
      </c>
      <c r="AF3321" s="6" t="str">
        <f>MID(TablaPivotFinal[[#This Row],[Fecha]],5,3)</f>
        <v>Mar</v>
      </c>
      <c r="AG3321" s="9">
        <v>35502000</v>
      </c>
      <c r="AH3321" s="10">
        <v>71917</v>
      </c>
      <c r="AI3321" t="s">
        <v>1113</v>
      </c>
      <c r="AJ3321" t="s">
        <v>866</v>
      </c>
      <c r="AK3321" t="s">
        <v>1241</v>
      </c>
    </row>
    <row r="3322" spans="1:37" x14ac:dyDescent="0.3">
      <c r="A3322" t="str">
        <f t="shared" si="153"/>
        <v>EL ESCOBAL-Concesionaria San Simón S.A</v>
      </c>
      <c r="B3322" t="str">
        <f t="shared" si="154"/>
        <v>2016May</v>
      </c>
      <c r="C3322" t="str">
        <f t="shared" si="155"/>
        <v>7.91059804-72.46945002</v>
      </c>
      <c r="D3322" s="7" t="s">
        <v>633</v>
      </c>
      <c r="E3322" s="5"/>
      <c r="F3322" s="7" t="s">
        <v>625</v>
      </c>
      <c r="G3322" s="5">
        <v>54</v>
      </c>
      <c r="H3322" s="7" t="s">
        <v>639</v>
      </c>
      <c r="I3322" s="7" t="s">
        <v>627</v>
      </c>
      <c r="J3322" s="7" t="s">
        <v>103</v>
      </c>
      <c r="K3322" s="7" t="s">
        <v>640</v>
      </c>
      <c r="L3322" s="7" t="s">
        <v>629</v>
      </c>
      <c r="M3322" s="5" t="s">
        <v>630</v>
      </c>
      <c r="N3322" s="5" t="s">
        <v>636</v>
      </c>
      <c r="O3322" s="7" t="s">
        <v>641</v>
      </c>
      <c r="P3322" s="5">
        <v>2000</v>
      </c>
      <c r="Q3322" s="5">
        <v>2000</v>
      </c>
      <c r="R3322" s="5">
        <v>2000</v>
      </c>
      <c r="S3322" s="5">
        <v>2000</v>
      </c>
      <c r="T3322" s="5">
        <v>2000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2000</v>
      </c>
      <c r="AA3322" s="5">
        <v>7.91059804</v>
      </c>
      <c r="AB3322" s="5">
        <v>-72.469450019999996</v>
      </c>
      <c r="AC3322" s="7" t="s">
        <v>29</v>
      </c>
      <c r="AD3322" s="5">
        <v>38025000</v>
      </c>
      <c r="AE3322" s="5" t="str">
        <f>MID(TablaPivotFinal[[#This Row],[Fecha]],1,4)</f>
        <v>2016</v>
      </c>
      <c r="AF3322" s="5" t="str">
        <f>MID(TablaPivotFinal[[#This Row],[Fecha]],5,3)</f>
        <v>May</v>
      </c>
      <c r="AG3322" s="7">
        <v>38025000</v>
      </c>
      <c r="AH3322" s="8">
        <v>75916</v>
      </c>
      <c r="AI3322" t="s">
        <v>1113</v>
      </c>
      <c r="AJ3322" t="s">
        <v>868</v>
      </c>
      <c r="AK3322" t="s">
        <v>1241</v>
      </c>
    </row>
    <row r="3323" spans="1:37" x14ac:dyDescent="0.3">
      <c r="A3323" t="str">
        <f t="shared" si="153"/>
        <v>EL ESCOBAL-Concesionaria San Simón S.A</v>
      </c>
      <c r="B3323" t="str">
        <f t="shared" si="154"/>
        <v>2016Nov</v>
      </c>
      <c r="C3323" t="str">
        <f t="shared" si="155"/>
        <v>7.91059804-72.46945002</v>
      </c>
      <c r="D3323" s="9" t="s">
        <v>633</v>
      </c>
      <c r="E3323" s="6"/>
      <c r="F3323" s="9" t="s">
        <v>625</v>
      </c>
      <c r="G3323" s="6">
        <v>54</v>
      </c>
      <c r="H3323" s="9" t="s">
        <v>639</v>
      </c>
      <c r="I3323" s="9" t="s">
        <v>627</v>
      </c>
      <c r="J3323" s="9" t="s">
        <v>103</v>
      </c>
      <c r="K3323" s="9" t="s">
        <v>640</v>
      </c>
      <c r="L3323" s="9" t="s">
        <v>629</v>
      </c>
      <c r="M3323" s="6" t="s">
        <v>630</v>
      </c>
      <c r="N3323" s="6" t="s">
        <v>636</v>
      </c>
      <c r="O3323" s="9" t="s">
        <v>641</v>
      </c>
      <c r="P3323" s="6">
        <v>2000</v>
      </c>
      <c r="Q3323" s="6">
        <v>2000</v>
      </c>
      <c r="R3323" s="6">
        <v>2000</v>
      </c>
      <c r="S3323" s="6">
        <v>2000</v>
      </c>
      <c r="T3323" s="6">
        <v>2000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2000</v>
      </c>
      <c r="AA3323" s="6">
        <v>7.91059804</v>
      </c>
      <c r="AB3323" s="6">
        <v>-72.469450019999996</v>
      </c>
      <c r="AC3323" s="9" t="s">
        <v>31</v>
      </c>
      <c r="AD3323" s="6">
        <v>41777350</v>
      </c>
      <c r="AE3323" s="6" t="str">
        <f>MID(TablaPivotFinal[[#This Row],[Fecha]],1,4)</f>
        <v>2016</v>
      </c>
      <c r="AF3323" s="6" t="str">
        <f>MID(TablaPivotFinal[[#This Row],[Fecha]],5,3)</f>
        <v>Nov</v>
      </c>
      <c r="AG3323" s="9">
        <v>41777350</v>
      </c>
      <c r="AH3323" s="10">
        <v>92443</v>
      </c>
      <c r="AI3323" t="s">
        <v>1113</v>
      </c>
      <c r="AJ3323" t="s">
        <v>874</v>
      </c>
      <c r="AK3323" t="s">
        <v>1241</v>
      </c>
    </row>
    <row r="3324" spans="1:37" x14ac:dyDescent="0.3">
      <c r="A3324" t="str">
        <f t="shared" si="153"/>
        <v>EL ESCOBAL-Concesionaria San Simón S.A</v>
      </c>
      <c r="B3324" t="str">
        <f t="shared" si="154"/>
        <v>2016Oct</v>
      </c>
      <c r="C3324" t="str">
        <f t="shared" si="155"/>
        <v>7.91059804-72.46945002</v>
      </c>
      <c r="D3324" s="7" t="s">
        <v>633</v>
      </c>
      <c r="E3324" s="5"/>
      <c r="F3324" s="7" t="s">
        <v>625</v>
      </c>
      <c r="G3324" s="5">
        <v>54</v>
      </c>
      <c r="H3324" s="7" t="s">
        <v>639</v>
      </c>
      <c r="I3324" s="7" t="s">
        <v>627</v>
      </c>
      <c r="J3324" s="7" t="s">
        <v>103</v>
      </c>
      <c r="K3324" s="7" t="s">
        <v>640</v>
      </c>
      <c r="L3324" s="7" t="s">
        <v>629</v>
      </c>
      <c r="M3324" s="5" t="s">
        <v>630</v>
      </c>
      <c r="N3324" s="5" t="s">
        <v>636</v>
      </c>
      <c r="O3324" s="7" t="s">
        <v>641</v>
      </c>
      <c r="P3324" s="5">
        <v>2000</v>
      </c>
      <c r="Q3324" s="5">
        <v>2000</v>
      </c>
      <c r="R3324" s="5">
        <v>2000</v>
      </c>
      <c r="S3324" s="5">
        <v>2000</v>
      </c>
      <c r="T3324" s="5">
        <v>2000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2000</v>
      </c>
      <c r="AA3324" s="5">
        <v>7.91059804</v>
      </c>
      <c r="AB3324" s="5">
        <v>-72.469450019999996</v>
      </c>
      <c r="AC3324" s="7" t="s">
        <v>33</v>
      </c>
      <c r="AD3324" s="5">
        <v>43372000</v>
      </c>
      <c r="AE3324" s="5" t="str">
        <f>MID(TablaPivotFinal[[#This Row],[Fecha]],1,4)</f>
        <v>2016</v>
      </c>
      <c r="AF3324" s="5" t="str">
        <f>MID(TablaPivotFinal[[#This Row],[Fecha]],5,3)</f>
        <v>Oct</v>
      </c>
      <c r="AG3324" s="7">
        <v>43372000</v>
      </c>
      <c r="AH3324" s="8">
        <v>95902</v>
      </c>
      <c r="AI3324" t="s">
        <v>1113</v>
      </c>
      <c r="AJ3324" t="s">
        <v>873</v>
      </c>
      <c r="AK3324" t="s">
        <v>1241</v>
      </c>
    </row>
    <row r="3325" spans="1:37" x14ac:dyDescent="0.3">
      <c r="A3325" t="str">
        <f t="shared" si="153"/>
        <v>EL ESCOBAL-Concesionaria San Simón S.A</v>
      </c>
      <c r="B3325" t="str">
        <f t="shared" si="154"/>
        <v>2016Sep</v>
      </c>
      <c r="C3325" t="str">
        <f t="shared" si="155"/>
        <v>7.91059804-72.46945002</v>
      </c>
      <c r="D3325" s="9" t="s">
        <v>633</v>
      </c>
      <c r="E3325" s="6"/>
      <c r="F3325" s="9" t="s">
        <v>625</v>
      </c>
      <c r="G3325" s="6">
        <v>54</v>
      </c>
      <c r="H3325" s="9" t="s">
        <v>639</v>
      </c>
      <c r="I3325" s="9" t="s">
        <v>627</v>
      </c>
      <c r="J3325" s="9" t="s">
        <v>103</v>
      </c>
      <c r="K3325" s="9" t="s">
        <v>640</v>
      </c>
      <c r="L3325" s="9" t="s">
        <v>629</v>
      </c>
      <c r="M3325" s="6" t="s">
        <v>630</v>
      </c>
      <c r="N3325" s="6" t="s">
        <v>636</v>
      </c>
      <c r="O3325" s="9" t="s">
        <v>641</v>
      </c>
      <c r="P3325" s="6">
        <v>2000</v>
      </c>
      <c r="Q3325" s="6">
        <v>2000</v>
      </c>
      <c r="R3325" s="6">
        <v>2000</v>
      </c>
      <c r="S3325" s="6">
        <v>2000</v>
      </c>
      <c r="T3325" s="6">
        <v>2000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2000</v>
      </c>
      <c r="AA3325" s="6">
        <v>7.91059804</v>
      </c>
      <c r="AB3325" s="6">
        <v>-72.469450019999996</v>
      </c>
      <c r="AC3325" s="9" t="s">
        <v>35</v>
      </c>
      <c r="AD3325" s="6">
        <v>43929200</v>
      </c>
      <c r="AE3325" s="6" t="str">
        <f>MID(TablaPivotFinal[[#This Row],[Fecha]],1,4)</f>
        <v>2016</v>
      </c>
      <c r="AF3325" s="6" t="str">
        <f>MID(TablaPivotFinal[[#This Row],[Fecha]],5,3)</f>
        <v>Sep</v>
      </c>
      <c r="AG3325" s="9">
        <v>43929200</v>
      </c>
      <c r="AH3325" s="10">
        <v>93932</v>
      </c>
      <c r="AI3325" t="s">
        <v>1113</v>
      </c>
      <c r="AJ3325" t="s">
        <v>872</v>
      </c>
      <c r="AK3325" t="s">
        <v>1241</v>
      </c>
    </row>
    <row r="3326" spans="1:37" x14ac:dyDescent="0.3">
      <c r="A3326" t="str">
        <f t="shared" si="153"/>
        <v>EL ESCOBAL-Concesionaria San Simón S.A</v>
      </c>
      <c r="B3326" t="str">
        <f t="shared" si="154"/>
        <v>2017Abr</v>
      </c>
      <c r="C3326" t="str">
        <f t="shared" si="155"/>
        <v>7.91059804-72.46945002</v>
      </c>
      <c r="D3326" s="7" t="s">
        <v>633</v>
      </c>
      <c r="E3326" s="5"/>
      <c r="F3326" s="7" t="s">
        <v>625</v>
      </c>
      <c r="G3326" s="5">
        <v>54</v>
      </c>
      <c r="H3326" s="7" t="s">
        <v>639</v>
      </c>
      <c r="I3326" s="7" t="s">
        <v>627</v>
      </c>
      <c r="J3326" s="7" t="s">
        <v>103</v>
      </c>
      <c r="K3326" s="7" t="s">
        <v>640</v>
      </c>
      <c r="L3326" s="7" t="s">
        <v>629</v>
      </c>
      <c r="M3326" s="5" t="s">
        <v>630</v>
      </c>
      <c r="N3326" s="5" t="s">
        <v>636</v>
      </c>
      <c r="O3326" s="7" t="s">
        <v>641</v>
      </c>
      <c r="P3326" s="5">
        <v>2000</v>
      </c>
      <c r="Q3326" s="5">
        <v>2000</v>
      </c>
      <c r="R3326" s="5">
        <v>2000</v>
      </c>
      <c r="S3326" s="5">
        <v>2000</v>
      </c>
      <c r="T3326" s="5">
        <v>2000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2000</v>
      </c>
      <c r="AA3326" s="5">
        <v>7.91059804</v>
      </c>
      <c r="AB3326" s="5">
        <v>-72.469450019999996</v>
      </c>
      <c r="AC3326" s="7" t="s">
        <v>37</v>
      </c>
      <c r="AD3326" s="5">
        <v>42592000</v>
      </c>
      <c r="AE3326" s="5" t="str">
        <f>MID(TablaPivotFinal[[#This Row],[Fecha]],1,4)</f>
        <v>2017</v>
      </c>
      <c r="AF3326" s="5" t="str">
        <f>MID(TablaPivotFinal[[#This Row],[Fecha]],5,3)</f>
        <v>Abr</v>
      </c>
      <c r="AG3326" s="7">
        <v>42592000</v>
      </c>
      <c r="AH3326" s="8">
        <v>2995.5666670000001</v>
      </c>
      <c r="AI3326" t="s">
        <v>1113</v>
      </c>
      <c r="AJ3326" t="s">
        <v>879</v>
      </c>
      <c r="AK3326" t="s">
        <v>1241</v>
      </c>
    </row>
    <row r="3327" spans="1:37" x14ac:dyDescent="0.3">
      <c r="A3327" t="str">
        <f t="shared" si="153"/>
        <v>EL ESCOBAL-Concesionaria San Simón S.A</v>
      </c>
      <c r="B3327" t="str">
        <f t="shared" si="154"/>
        <v>2017Ago</v>
      </c>
      <c r="C3327" t="str">
        <f t="shared" si="155"/>
        <v>7.91059804-72.46945002</v>
      </c>
      <c r="D3327" s="9" t="s">
        <v>633</v>
      </c>
      <c r="E3327" s="6"/>
      <c r="F3327" s="9" t="s">
        <v>625</v>
      </c>
      <c r="G3327" s="6">
        <v>54</v>
      </c>
      <c r="H3327" s="9" t="s">
        <v>639</v>
      </c>
      <c r="I3327" s="9" t="s">
        <v>627</v>
      </c>
      <c r="J3327" s="9" t="s">
        <v>103</v>
      </c>
      <c r="K3327" s="9" t="s">
        <v>640</v>
      </c>
      <c r="L3327" s="9" t="s">
        <v>629</v>
      </c>
      <c r="M3327" s="6" t="s">
        <v>630</v>
      </c>
      <c r="N3327" s="6" t="s">
        <v>636</v>
      </c>
      <c r="O3327" s="9" t="s">
        <v>641</v>
      </c>
      <c r="P3327" s="6">
        <v>2000</v>
      </c>
      <c r="Q3327" s="6">
        <v>2000</v>
      </c>
      <c r="R3327" s="6">
        <v>2000</v>
      </c>
      <c r="S3327" s="6">
        <v>2000</v>
      </c>
      <c r="T3327" s="6">
        <v>2000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2000</v>
      </c>
      <c r="AA3327" s="6">
        <v>7.91059804</v>
      </c>
      <c r="AB3327" s="6">
        <v>-72.469450019999996</v>
      </c>
      <c r="AC3327" s="9" t="s">
        <v>39</v>
      </c>
      <c r="AD3327" s="6">
        <v>46841100</v>
      </c>
      <c r="AE3327" s="6" t="str">
        <f>MID(TablaPivotFinal[[#This Row],[Fecha]],1,4)</f>
        <v>2017</v>
      </c>
      <c r="AF3327" s="6" t="str">
        <f>MID(TablaPivotFinal[[#This Row],[Fecha]],5,3)</f>
        <v>Ago</v>
      </c>
      <c r="AG3327" s="9">
        <v>46841100</v>
      </c>
      <c r="AH3327" s="10">
        <v>3276</v>
      </c>
      <c r="AI3327" t="s">
        <v>1113</v>
      </c>
      <c r="AJ3327" t="s">
        <v>883</v>
      </c>
      <c r="AK3327" t="s">
        <v>1241</v>
      </c>
    </row>
    <row r="3328" spans="1:37" x14ac:dyDescent="0.3">
      <c r="A3328" t="str">
        <f t="shared" si="153"/>
        <v>EL ESCOBAL-Concesionaria San Simón S.A</v>
      </c>
      <c r="B3328" t="str">
        <f t="shared" si="154"/>
        <v>2017Dic</v>
      </c>
      <c r="C3328" t="str">
        <f t="shared" si="155"/>
        <v>7.91059804-72.46945002</v>
      </c>
      <c r="D3328" s="7" t="s">
        <v>633</v>
      </c>
      <c r="E3328" s="5"/>
      <c r="F3328" s="7" t="s">
        <v>625</v>
      </c>
      <c r="G3328" s="5">
        <v>54</v>
      </c>
      <c r="H3328" s="7" t="s">
        <v>639</v>
      </c>
      <c r="I3328" s="7" t="s">
        <v>627</v>
      </c>
      <c r="J3328" s="7" t="s">
        <v>103</v>
      </c>
      <c r="K3328" s="7" t="s">
        <v>640</v>
      </c>
      <c r="L3328" s="7" t="s">
        <v>629</v>
      </c>
      <c r="M3328" s="5" t="s">
        <v>630</v>
      </c>
      <c r="N3328" s="5" t="s">
        <v>636</v>
      </c>
      <c r="O3328" s="7" t="s">
        <v>641</v>
      </c>
      <c r="P3328" s="5">
        <v>2000</v>
      </c>
      <c r="Q3328" s="5">
        <v>2000</v>
      </c>
      <c r="R3328" s="5">
        <v>2000</v>
      </c>
      <c r="S3328" s="5">
        <v>2000</v>
      </c>
      <c r="T3328" s="5">
        <v>2000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2000</v>
      </c>
      <c r="AA3328" s="5">
        <v>7.91059804</v>
      </c>
      <c r="AB3328" s="5">
        <v>-72.469450019999996</v>
      </c>
      <c r="AC3328" s="7" t="s">
        <v>41</v>
      </c>
      <c r="AD3328" s="5">
        <v>51503200</v>
      </c>
      <c r="AE3328" s="5" t="str">
        <f>MID(TablaPivotFinal[[#This Row],[Fecha]],1,4)</f>
        <v>2017</v>
      </c>
      <c r="AF3328" s="5" t="str">
        <f>MID(TablaPivotFinal[[#This Row],[Fecha]],5,3)</f>
        <v>Dic</v>
      </c>
      <c r="AG3328" s="7">
        <v>51503200</v>
      </c>
      <c r="AH3328" s="8">
        <v>3630.3225809999999</v>
      </c>
      <c r="AI3328" t="s">
        <v>1113</v>
      </c>
      <c r="AJ3328" t="s">
        <v>887</v>
      </c>
      <c r="AK3328" t="s">
        <v>1241</v>
      </c>
    </row>
    <row r="3329" spans="1:37" x14ac:dyDescent="0.3">
      <c r="A3329" t="str">
        <f t="shared" si="153"/>
        <v>EL ESCOBAL-Concesionaria San Simón S.A</v>
      </c>
      <c r="B3329" t="str">
        <f t="shared" si="154"/>
        <v>2017Ene</v>
      </c>
      <c r="C3329" t="str">
        <f t="shared" si="155"/>
        <v>7.91059804-72.46945002</v>
      </c>
      <c r="D3329" s="9" t="s">
        <v>633</v>
      </c>
      <c r="E3329" s="6"/>
      <c r="F3329" s="9" t="s">
        <v>625</v>
      </c>
      <c r="G3329" s="6">
        <v>54</v>
      </c>
      <c r="H3329" s="9" t="s">
        <v>639</v>
      </c>
      <c r="I3329" s="9" t="s">
        <v>627</v>
      </c>
      <c r="J3329" s="9" t="s">
        <v>103</v>
      </c>
      <c r="K3329" s="9" t="s">
        <v>640</v>
      </c>
      <c r="L3329" s="9" t="s">
        <v>629</v>
      </c>
      <c r="M3329" s="6" t="s">
        <v>630</v>
      </c>
      <c r="N3329" s="6" t="s">
        <v>636</v>
      </c>
      <c r="O3329" s="9" t="s">
        <v>641</v>
      </c>
      <c r="P3329" s="6">
        <v>2000</v>
      </c>
      <c r="Q3329" s="6">
        <v>2000</v>
      </c>
      <c r="R3329" s="6">
        <v>2000</v>
      </c>
      <c r="S3329" s="6">
        <v>2000</v>
      </c>
      <c r="T3329" s="6">
        <v>2000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2000</v>
      </c>
      <c r="AA3329" s="6">
        <v>7.91059804</v>
      </c>
      <c r="AB3329" s="6">
        <v>-72.469450019999996</v>
      </c>
      <c r="AC3329" s="9" t="s">
        <v>43</v>
      </c>
      <c r="AD3329" s="6">
        <v>40087500</v>
      </c>
      <c r="AE3329" s="6" t="str">
        <f>MID(TablaPivotFinal[[#This Row],[Fecha]],1,4)</f>
        <v>2017</v>
      </c>
      <c r="AF3329" s="6" t="str">
        <f>MID(TablaPivotFinal[[#This Row],[Fecha]],5,3)</f>
        <v>Ene</v>
      </c>
      <c r="AG3329" s="9">
        <v>40087500</v>
      </c>
      <c r="AH3329" s="10">
        <v>2857.4838709999999</v>
      </c>
      <c r="AI3329" t="s">
        <v>1113</v>
      </c>
      <c r="AJ3329" t="s">
        <v>876</v>
      </c>
      <c r="AK3329" t="s">
        <v>1241</v>
      </c>
    </row>
    <row r="3330" spans="1:37" x14ac:dyDescent="0.3">
      <c r="A3330" t="str">
        <f t="shared" ref="A3330:A3393" si="156">_xlfn.CONCAT(H3330,"-",D3330)</f>
        <v>EL ESCOBAL-Concesionaria San Simón S.A</v>
      </c>
      <c r="B3330" t="str">
        <f t="shared" si="154"/>
        <v>2017Feb</v>
      </c>
      <c r="C3330" t="str">
        <f t="shared" si="155"/>
        <v>7.91059804-72.46945002</v>
      </c>
      <c r="D3330" s="7" t="s">
        <v>633</v>
      </c>
      <c r="E3330" s="5"/>
      <c r="F3330" s="7" t="s">
        <v>625</v>
      </c>
      <c r="G3330" s="5">
        <v>54</v>
      </c>
      <c r="H3330" s="7" t="s">
        <v>639</v>
      </c>
      <c r="I3330" s="7" t="s">
        <v>627</v>
      </c>
      <c r="J3330" s="7" t="s">
        <v>103</v>
      </c>
      <c r="K3330" s="7" t="s">
        <v>640</v>
      </c>
      <c r="L3330" s="7" t="s">
        <v>629</v>
      </c>
      <c r="M3330" s="5" t="s">
        <v>630</v>
      </c>
      <c r="N3330" s="5" t="s">
        <v>636</v>
      </c>
      <c r="O3330" s="7" t="s">
        <v>641</v>
      </c>
      <c r="P3330" s="5">
        <v>2000</v>
      </c>
      <c r="Q3330" s="5">
        <v>2000</v>
      </c>
      <c r="R3330" s="5">
        <v>2000</v>
      </c>
      <c r="S3330" s="5">
        <v>2000</v>
      </c>
      <c r="T3330" s="5">
        <v>2000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2000</v>
      </c>
      <c r="AA3330" s="5">
        <v>7.91059804</v>
      </c>
      <c r="AB3330" s="5">
        <v>-72.469450019999996</v>
      </c>
      <c r="AC3330" s="7" t="s">
        <v>45</v>
      </c>
      <c r="AD3330" s="5">
        <v>41714300</v>
      </c>
      <c r="AE3330" s="5" t="str">
        <f>MID(TablaPivotFinal[[#This Row],[Fecha]],1,4)</f>
        <v>2017</v>
      </c>
      <c r="AF3330" s="5" t="str">
        <f>MID(TablaPivotFinal[[#This Row],[Fecha]],5,3)</f>
        <v>Feb</v>
      </c>
      <c r="AG3330" s="7">
        <v>41714300</v>
      </c>
      <c r="AH3330" s="8">
        <v>3123.1071430000002</v>
      </c>
      <c r="AI3330" t="s">
        <v>1113</v>
      </c>
      <c r="AJ3330" t="s">
        <v>877</v>
      </c>
      <c r="AK3330" t="s">
        <v>1241</v>
      </c>
    </row>
    <row r="3331" spans="1:37" x14ac:dyDescent="0.3">
      <c r="A3331" t="str">
        <f t="shared" si="156"/>
        <v>EL ESCOBAL-Concesionaria San Simón S.A</v>
      </c>
      <c r="B3331" t="str">
        <f t="shared" ref="B3331:B3394" si="157">_xlfn.CONCAT(AE3331,AF3331)</f>
        <v>2017Jul</v>
      </c>
      <c r="C3331" t="str">
        <f t="shared" ref="C3331:C3394" si="158">_xlfn.CONCAT(AA3331,AB3331)</f>
        <v>7.91059804-72.46945002</v>
      </c>
      <c r="D3331" s="9" t="s">
        <v>633</v>
      </c>
      <c r="E3331" s="6"/>
      <c r="F3331" s="9" t="s">
        <v>625</v>
      </c>
      <c r="G3331" s="6">
        <v>54</v>
      </c>
      <c r="H3331" s="9" t="s">
        <v>639</v>
      </c>
      <c r="I3331" s="9" t="s">
        <v>627</v>
      </c>
      <c r="J3331" s="9" t="s">
        <v>103</v>
      </c>
      <c r="K3331" s="9" t="s">
        <v>640</v>
      </c>
      <c r="L3331" s="9" t="s">
        <v>629</v>
      </c>
      <c r="M3331" s="6" t="s">
        <v>630</v>
      </c>
      <c r="N3331" s="6" t="s">
        <v>636</v>
      </c>
      <c r="O3331" s="9" t="s">
        <v>641</v>
      </c>
      <c r="P3331" s="6">
        <v>2000</v>
      </c>
      <c r="Q3331" s="6">
        <v>2000</v>
      </c>
      <c r="R3331" s="6">
        <v>2000</v>
      </c>
      <c r="S3331" s="6">
        <v>2000</v>
      </c>
      <c r="T3331" s="6">
        <v>2000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2000</v>
      </c>
      <c r="AA3331" s="6">
        <v>7.91059804</v>
      </c>
      <c r="AB3331" s="6">
        <v>-72.469450019999996</v>
      </c>
      <c r="AC3331" s="9" t="s">
        <v>47</v>
      </c>
      <c r="AD3331" s="6">
        <v>45020100</v>
      </c>
      <c r="AE3331" s="6" t="str">
        <f>MID(TablaPivotFinal[[#This Row],[Fecha]],1,4)</f>
        <v>2017</v>
      </c>
      <c r="AF3331" s="6" t="str">
        <f>MID(TablaPivotFinal[[#This Row],[Fecha]],5,3)</f>
        <v>Jul</v>
      </c>
      <c r="AG3331" s="9">
        <v>45020100</v>
      </c>
      <c r="AH3331" s="10">
        <v>3114.8709680000002</v>
      </c>
      <c r="AI3331" t="s">
        <v>1113</v>
      </c>
      <c r="AJ3331" t="s">
        <v>882</v>
      </c>
      <c r="AK3331" t="s">
        <v>1241</v>
      </c>
    </row>
    <row r="3332" spans="1:37" x14ac:dyDescent="0.3">
      <c r="A3332" t="str">
        <f t="shared" si="156"/>
        <v>EL ESCOBAL-Concesionaria San Simón S.A</v>
      </c>
      <c r="B3332" t="str">
        <f t="shared" si="157"/>
        <v>2017Jun</v>
      </c>
      <c r="C3332" t="str">
        <f t="shared" si="158"/>
        <v>7.91059804-72.46945002</v>
      </c>
      <c r="D3332" s="7" t="s">
        <v>633</v>
      </c>
      <c r="E3332" s="5"/>
      <c r="F3332" s="7" t="s">
        <v>625</v>
      </c>
      <c r="G3332" s="5">
        <v>54</v>
      </c>
      <c r="H3332" s="7" t="s">
        <v>639</v>
      </c>
      <c r="I3332" s="7" t="s">
        <v>627</v>
      </c>
      <c r="J3332" s="7" t="s">
        <v>103</v>
      </c>
      <c r="K3332" s="7" t="s">
        <v>640</v>
      </c>
      <c r="L3332" s="7" t="s">
        <v>629</v>
      </c>
      <c r="M3332" s="5" t="s">
        <v>630</v>
      </c>
      <c r="N3332" s="5" t="s">
        <v>636</v>
      </c>
      <c r="O3332" s="7" t="s">
        <v>641</v>
      </c>
      <c r="P3332" s="5">
        <v>2000</v>
      </c>
      <c r="Q3332" s="5">
        <v>2000</v>
      </c>
      <c r="R3332" s="5">
        <v>2000</v>
      </c>
      <c r="S3332" s="5">
        <v>2000</v>
      </c>
      <c r="T3332" s="5">
        <v>2000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2000</v>
      </c>
      <c r="AA3332" s="5">
        <v>7.91059804</v>
      </c>
      <c r="AB3332" s="5">
        <v>-72.469450019999996</v>
      </c>
      <c r="AC3332" s="7" t="s">
        <v>49</v>
      </c>
      <c r="AD3332" s="5">
        <v>40989100</v>
      </c>
      <c r="AE3332" s="5" t="str">
        <f>MID(TablaPivotFinal[[#This Row],[Fecha]],1,4)</f>
        <v>2017</v>
      </c>
      <c r="AF3332" s="5" t="str">
        <f>MID(TablaPivotFinal[[#This Row],[Fecha]],5,3)</f>
        <v>Jun</v>
      </c>
      <c r="AG3332" s="7">
        <v>40989100</v>
      </c>
      <c r="AH3332" s="8">
        <v>3011.4666670000001</v>
      </c>
      <c r="AI3332" t="s">
        <v>1113</v>
      </c>
      <c r="AJ3332" t="s">
        <v>881</v>
      </c>
      <c r="AK3332" t="s">
        <v>1241</v>
      </c>
    </row>
    <row r="3333" spans="1:37" x14ac:dyDescent="0.3">
      <c r="A3333" t="str">
        <f t="shared" si="156"/>
        <v>EL ESCOBAL-Concesionaria San Simón S.A</v>
      </c>
      <c r="B3333" t="str">
        <f t="shared" si="157"/>
        <v>2017Mar</v>
      </c>
      <c r="C3333" t="str">
        <f t="shared" si="158"/>
        <v>7.91059804-72.46945002</v>
      </c>
      <c r="D3333" s="9" t="s">
        <v>633</v>
      </c>
      <c r="E3333" s="6"/>
      <c r="F3333" s="9" t="s">
        <v>625</v>
      </c>
      <c r="G3333" s="6">
        <v>54</v>
      </c>
      <c r="H3333" s="9" t="s">
        <v>639</v>
      </c>
      <c r="I3333" s="9" t="s">
        <v>627</v>
      </c>
      <c r="J3333" s="9" t="s">
        <v>103</v>
      </c>
      <c r="K3333" s="9" t="s">
        <v>640</v>
      </c>
      <c r="L3333" s="9" t="s">
        <v>629</v>
      </c>
      <c r="M3333" s="6" t="s">
        <v>630</v>
      </c>
      <c r="N3333" s="6" t="s">
        <v>636</v>
      </c>
      <c r="O3333" s="9" t="s">
        <v>641</v>
      </c>
      <c r="P3333" s="6">
        <v>2000</v>
      </c>
      <c r="Q3333" s="6">
        <v>2000</v>
      </c>
      <c r="R3333" s="6">
        <v>2000</v>
      </c>
      <c r="S3333" s="6">
        <v>2000</v>
      </c>
      <c r="T3333" s="6">
        <v>2000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2000</v>
      </c>
      <c r="AA3333" s="6">
        <v>7.91059804</v>
      </c>
      <c r="AB3333" s="6">
        <v>-72.469450019999996</v>
      </c>
      <c r="AC3333" s="9" t="s">
        <v>51</v>
      </c>
      <c r="AD3333" s="6">
        <v>48830950</v>
      </c>
      <c r="AE3333" s="6" t="str">
        <f>MID(TablaPivotFinal[[#This Row],[Fecha]],1,4)</f>
        <v>2017</v>
      </c>
      <c r="AF3333" s="6" t="str">
        <f>MID(TablaPivotFinal[[#This Row],[Fecha]],5,3)</f>
        <v>Mar</v>
      </c>
      <c r="AG3333" s="9">
        <v>48830950</v>
      </c>
      <c r="AH3333" s="10">
        <v>3169</v>
      </c>
      <c r="AI3333" t="s">
        <v>1113</v>
      </c>
      <c r="AJ3333" t="s">
        <v>878</v>
      </c>
      <c r="AK3333" t="s">
        <v>1241</v>
      </c>
    </row>
    <row r="3334" spans="1:37" x14ac:dyDescent="0.3">
      <c r="A3334" t="str">
        <f t="shared" si="156"/>
        <v>EL ESCOBAL-Concesionaria San Simón S.A</v>
      </c>
      <c r="B3334" t="str">
        <f t="shared" si="157"/>
        <v>2017May</v>
      </c>
      <c r="C3334" t="str">
        <f t="shared" si="158"/>
        <v>7.91059804-72.46945002</v>
      </c>
      <c r="D3334" s="7" t="s">
        <v>633</v>
      </c>
      <c r="E3334" s="5"/>
      <c r="F3334" s="7" t="s">
        <v>625</v>
      </c>
      <c r="G3334" s="5">
        <v>54</v>
      </c>
      <c r="H3334" s="7" t="s">
        <v>639</v>
      </c>
      <c r="I3334" s="7" t="s">
        <v>627</v>
      </c>
      <c r="J3334" s="7" t="s">
        <v>103</v>
      </c>
      <c r="K3334" s="7" t="s">
        <v>640</v>
      </c>
      <c r="L3334" s="7" t="s">
        <v>629</v>
      </c>
      <c r="M3334" s="5" t="s">
        <v>630</v>
      </c>
      <c r="N3334" s="5" t="s">
        <v>636</v>
      </c>
      <c r="O3334" s="7" t="s">
        <v>641</v>
      </c>
      <c r="P3334" s="5">
        <v>2000</v>
      </c>
      <c r="Q3334" s="5">
        <v>2000</v>
      </c>
      <c r="R3334" s="5">
        <v>2000</v>
      </c>
      <c r="S3334" s="5">
        <v>2000</v>
      </c>
      <c r="T3334" s="5">
        <v>2000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2000</v>
      </c>
      <c r="AA3334" s="5">
        <v>7.91059804</v>
      </c>
      <c r="AB3334" s="5">
        <v>-72.469450019999996</v>
      </c>
      <c r="AC3334" s="7" t="s">
        <v>53</v>
      </c>
      <c r="AD3334" s="5">
        <v>43873500</v>
      </c>
      <c r="AE3334" s="5" t="str">
        <f>MID(TablaPivotFinal[[#This Row],[Fecha]],1,4)</f>
        <v>2017</v>
      </c>
      <c r="AF3334" s="5" t="str">
        <f>MID(TablaPivotFinal[[#This Row],[Fecha]],5,3)</f>
        <v>May</v>
      </c>
      <c r="AG3334" s="7">
        <v>43873500</v>
      </c>
      <c r="AH3334" s="8">
        <v>2971.6451609999999</v>
      </c>
      <c r="AI3334" t="s">
        <v>1113</v>
      </c>
      <c r="AJ3334" t="s">
        <v>880</v>
      </c>
      <c r="AK3334" t="s">
        <v>1241</v>
      </c>
    </row>
    <row r="3335" spans="1:37" x14ac:dyDescent="0.3">
      <c r="A3335" t="str">
        <f t="shared" si="156"/>
        <v>EL ESCOBAL-Concesionaria San Simón S.A</v>
      </c>
      <c r="B3335" t="str">
        <f t="shared" si="157"/>
        <v>2017Nov</v>
      </c>
      <c r="C3335" t="str">
        <f t="shared" si="158"/>
        <v>7.91059804-72.46945002</v>
      </c>
      <c r="D3335" s="9" t="s">
        <v>633</v>
      </c>
      <c r="E3335" s="6"/>
      <c r="F3335" s="9" t="s">
        <v>625</v>
      </c>
      <c r="G3335" s="6">
        <v>54</v>
      </c>
      <c r="H3335" s="9" t="s">
        <v>639</v>
      </c>
      <c r="I3335" s="9" t="s">
        <v>627</v>
      </c>
      <c r="J3335" s="9" t="s">
        <v>103</v>
      </c>
      <c r="K3335" s="9" t="s">
        <v>640</v>
      </c>
      <c r="L3335" s="9" t="s">
        <v>629</v>
      </c>
      <c r="M3335" s="6" t="s">
        <v>630</v>
      </c>
      <c r="N3335" s="6" t="s">
        <v>636</v>
      </c>
      <c r="O3335" s="9" t="s">
        <v>641</v>
      </c>
      <c r="P3335" s="6">
        <v>2000</v>
      </c>
      <c r="Q3335" s="6">
        <v>2000</v>
      </c>
      <c r="R3335" s="6">
        <v>2000</v>
      </c>
      <c r="S3335" s="6">
        <v>2000</v>
      </c>
      <c r="T3335" s="6">
        <v>2000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2000</v>
      </c>
      <c r="AA3335" s="6">
        <v>7.91059804</v>
      </c>
      <c r="AB3335" s="6">
        <v>-72.469450019999996</v>
      </c>
      <c r="AC3335" s="9" t="s">
        <v>55</v>
      </c>
      <c r="AD3335" s="6">
        <v>47419100</v>
      </c>
      <c r="AE3335" s="6" t="str">
        <f>MID(TablaPivotFinal[[#This Row],[Fecha]],1,4)</f>
        <v>2017</v>
      </c>
      <c r="AF3335" s="6" t="str">
        <f>MID(TablaPivotFinal[[#This Row],[Fecha]],5,3)</f>
        <v>Nov</v>
      </c>
      <c r="AG3335" s="9">
        <v>47419100</v>
      </c>
      <c r="AH3335" s="10">
        <v>3413.2</v>
      </c>
      <c r="AI3335" t="s">
        <v>1113</v>
      </c>
      <c r="AJ3335" t="s">
        <v>886</v>
      </c>
      <c r="AK3335" t="s">
        <v>1241</v>
      </c>
    </row>
    <row r="3336" spans="1:37" x14ac:dyDescent="0.3">
      <c r="A3336" t="str">
        <f t="shared" si="156"/>
        <v>EL ESCOBAL-Concesionaria San Simón S.A</v>
      </c>
      <c r="B3336" t="str">
        <f t="shared" si="157"/>
        <v>2017Oct</v>
      </c>
      <c r="C3336" t="str">
        <f t="shared" si="158"/>
        <v>7.91059804-72.46945002</v>
      </c>
      <c r="D3336" s="7" t="s">
        <v>633</v>
      </c>
      <c r="E3336" s="5"/>
      <c r="F3336" s="7" t="s">
        <v>625</v>
      </c>
      <c r="G3336" s="5">
        <v>54</v>
      </c>
      <c r="H3336" s="7" t="s">
        <v>639</v>
      </c>
      <c r="I3336" s="7" t="s">
        <v>627</v>
      </c>
      <c r="J3336" s="7" t="s">
        <v>103</v>
      </c>
      <c r="K3336" s="7" t="s">
        <v>640</v>
      </c>
      <c r="L3336" s="7" t="s">
        <v>629</v>
      </c>
      <c r="M3336" s="5" t="s">
        <v>630</v>
      </c>
      <c r="N3336" s="5" t="s">
        <v>636</v>
      </c>
      <c r="O3336" s="7" t="s">
        <v>641</v>
      </c>
      <c r="P3336" s="5">
        <v>2000</v>
      </c>
      <c r="Q3336" s="5">
        <v>2000</v>
      </c>
      <c r="R3336" s="5">
        <v>2000</v>
      </c>
      <c r="S3336" s="5">
        <v>2000</v>
      </c>
      <c r="T3336" s="5">
        <v>2000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2000</v>
      </c>
      <c r="AA3336" s="5">
        <v>7.91059804</v>
      </c>
      <c r="AB3336" s="5">
        <v>-72.469450019999996</v>
      </c>
      <c r="AC3336" s="7" t="s">
        <v>57</v>
      </c>
      <c r="AD3336" s="5">
        <v>48139400</v>
      </c>
      <c r="AE3336" s="5" t="str">
        <f>MID(TablaPivotFinal[[#This Row],[Fecha]],1,4)</f>
        <v>2017</v>
      </c>
      <c r="AF3336" s="5" t="str">
        <f>MID(TablaPivotFinal[[#This Row],[Fecha]],5,3)</f>
        <v>Oct</v>
      </c>
      <c r="AG3336" s="7">
        <v>48139400</v>
      </c>
      <c r="AH3336" s="8">
        <v>3398.741935</v>
      </c>
      <c r="AI3336" t="s">
        <v>1113</v>
      </c>
      <c r="AJ3336" t="s">
        <v>885</v>
      </c>
      <c r="AK3336" t="s">
        <v>1241</v>
      </c>
    </row>
    <row r="3337" spans="1:37" x14ac:dyDescent="0.3">
      <c r="A3337" t="str">
        <f t="shared" si="156"/>
        <v>EL ESCOBAL-Concesionaria San Simón S.A</v>
      </c>
      <c r="B3337" t="str">
        <f t="shared" si="157"/>
        <v>2017Sep</v>
      </c>
      <c r="C3337" t="str">
        <f t="shared" si="158"/>
        <v>7.91059804-72.46945002</v>
      </c>
      <c r="D3337" s="9" t="s">
        <v>633</v>
      </c>
      <c r="E3337" s="6"/>
      <c r="F3337" s="9" t="s">
        <v>625</v>
      </c>
      <c r="G3337" s="6">
        <v>54</v>
      </c>
      <c r="H3337" s="9" t="s">
        <v>639</v>
      </c>
      <c r="I3337" s="9" t="s">
        <v>627</v>
      </c>
      <c r="J3337" s="9" t="s">
        <v>103</v>
      </c>
      <c r="K3337" s="9" t="s">
        <v>640</v>
      </c>
      <c r="L3337" s="9" t="s">
        <v>629</v>
      </c>
      <c r="M3337" s="6" t="s">
        <v>630</v>
      </c>
      <c r="N3337" s="6" t="s">
        <v>636</v>
      </c>
      <c r="O3337" s="9" t="s">
        <v>641</v>
      </c>
      <c r="P3337" s="6">
        <v>2000</v>
      </c>
      <c r="Q3337" s="6">
        <v>2000</v>
      </c>
      <c r="R3337" s="6">
        <v>2000</v>
      </c>
      <c r="S3337" s="6">
        <v>2000</v>
      </c>
      <c r="T3337" s="6">
        <v>2000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2000</v>
      </c>
      <c r="AA3337" s="6">
        <v>7.91059804</v>
      </c>
      <c r="AB3337" s="6">
        <v>-72.469450019999996</v>
      </c>
      <c r="AC3337" s="9" t="s">
        <v>59</v>
      </c>
      <c r="AD3337" s="6">
        <v>46768000</v>
      </c>
      <c r="AE3337" s="6" t="str">
        <f>MID(TablaPivotFinal[[#This Row],[Fecha]],1,4)</f>
        <v>2017</v>
      </c>
      <c r="AF3337" s="6" t="str">
        <f>MID(TablaPivotFinal[[#This Row],[Fecha]],5,3)</f>
        <v>Sep</v>
      </c>
      <c r="AG3337" s="9">
        <v>46768000</v>
      </c>
      <c r="AH3337" s="10">
        <v>3421.3</v>
      </c>
      <c r="AI3337" t="s">
        <v>1113</v>
      </c>
      <c r="AJ3337" t="s">
        <v>884</v>
      </c>
      <c r="AK3337" t="s">
        <v>1241</v>
      </c>
    </row>
    <row r="3338" spans="1:37" x14ac:dyDescent="0.3">
      <c r="A3338" t="str">
        <f t="shared" si="156"/>
        <v>EL ESCOBAL-Concesionaria San Simón S.A</v>
      </c>
      <c r="B3338" t="str">
        <f t="shared" si="157"/>
        <v>2018Abr</v>
      </c>
      <c r="C3338" t="str">
        <f t="shared" si="158"/>
        <v>7.91059804-72.46945002</v>
      </c>
      <c r="D3338" s="7" t="s">
        <v>633</v>
      </c>
      <c r="E3338" s="5"/>
      <c r="F3338" s="7" t="s">
        <v>625</v>
      </c>
      <c r="G3338" s="5">
        <v>54</v>
      </c>
      <c r="H3338" s="7" t="s">
        <v>639</v>
      </c>
      <c r="I3338" s="7" t="s">
        <v>627</v>
      </c>
      <c r="J3338" s="7" t="s">
        <v>103</v>
      </c>
      <c r="K3338" s="7" t="s">
        <v>640</v>
      </c>
      <c r="L3338" s="7" t="s">
        <v>629</v>
      </c>
      <c r="M3338" s="5" t="s">
        <v>630</v>
      </c>
      <c r="N3338" s="5" t="s">
        <v>636</v>
      </c>
      <c r="O3338" s="7" t="s">
        <v>641</v>
      </c>
      <c r="P3338" s="5">
        <v>2000</v>
      </c>
      <c r="Q3338" s="5">
        <v>2000</v>
      </c>
      <c r="R3338" s="5">
        <v>2000</v>
      </c>
      <c r="S3338" s="5">
        <v>2000</v>
      </c>
      <c r="T3338" s="5">
        <v>2000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2000</v>
      </c>
      <c r="AA3338" s="5">
        <v>7.91059804</v>
      </c>
      <c r="AB3338" s="5">
        <v>-72.469450019999996</v>
      </c>
      <c r="AC3338" s="7" t="s">
        <v>61</v>
      </c>
      <c r="AD3338" s="5">
        <v>50210200</v>
      </c>
      <c r="AE3338" s="5" t="str">
        <f>MID(TablaPivotFinal[[#This Row],[Fecha]],1,4)</f>
        <v>2018</v>
      </c>
      <c r="AF3338" s="5" t="str">
        <f>MID(TablaPivotFinal[[#This Row],[Fecha]],5,3)</f>
        <v>Abr</v>
      </c>
      <c r="AG3338" s="7">
        <v>50210200</v>
      </c>
      <c r="AH3338" s="8">
        <v>109868</v>
      </c>
      <c r="AI3338" t="s">
        <v>1113</v>
      </c>
      <c r="AJ3338" t="s">
        <v>891</v>
      </c>
      <c r="AK3338" t="s">
        <v>1241</v>
      </c>
    </row>
    <row r="3339" spans="1:37" x14ac:dyDescent="0.3">
      <c r="A3339" t="str">
        <f t="shared" si="156"/>
        <v>EL ESCOBAL-Concesionaria San Simón S.A</v>
      </c>
      <c r="B3339" t="str">
        <f t="shared" si="157"/>
        <v>2018Ago</v>
      </c>
      <c r="C3339" t="str">
        <f t="shared" si="158"/>
        <v>7.91059804-72.46945002</v>
      </c>
      <c r="D3339" s="9" t="s">
        <v>633</v>
      </c>
      <c r="E3339" s="6"/>
      <c r="F3339" s="9" t="s">
        <v>625</v>
      </c>
      <c r="G3339" s="6">
        <v>54</v>
      </c>
      <c r="H3339" s="9" t="s">
        <v>639</v>
      </c>
      <c r="I3339" s="9" t="s">
        <v>627</v>
      </c>
      <c r="J3339" s="9" t="s">
        <v>103</v>
      </c>
      <c r="K3339" s="9" t="s">
        <v>640</v>
      </c>
      <c r="L3339" s="9" t="s">
        <v>629</v>
      </c>
      <c r="M3339" s="6" t="s">
        <v>630</v>
      </c>
      <c r="N3339" s="6" t="s">
        <v>636</v>
      </c>
      <c r="O3339" s="9" t="s">
        <v>641</v>
      </c>
      <c r="P3339" s="6">
        <v>2000</v>
      </c>
      <c r="Q3339" s="6">
        <v>2000</v>
      </c>
      <c r="R3339" s="6">
        <v>2000</v>
      </c>
      <c r="S3339" s="6">
        <v>2000</v>
      </c>
      <c r="T3339" s="6">
        <v>2000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2000</v>
      </c>
      <c r="AA3339" s="6">
        <v>7.91059804</v>
      </c>
      <c r="AB3339" s="6">
        <v>-72.469450019999996</v>
      </c>
      <c r="AC3339" s="9" t="s">
        <v>63</v>
      </c>
      <c r="AD3339" s="6">
        <v>53726000</v>
      </c>
      <c r="AE3339" s="6" t="str">
        <f>MID(TablaPivotFinal[[#This Row],[Fecha]],1,4)</f>
        <v>2018</v>
      </c>
      <c r="AF3339" s="6" t="str">
        <f>MID(TablaPivotFinal[[#This Row],[Fecha]],5,3)</f>
        <v>Ago</v>
      </c>
      <c r="AG3339" s="9">
        <v>53726000</v>
      </c>
      <c r="AH3339" s="10">
        <v>118786</v>
      </c>
      <c r="AI3339" t="s">
        <v>1113</v>
      </c>
      <c r="AJ3339" t="s">
        <v>895</v>
      </c>
      <c r="AK3339" t="s">
        <v>1241</v>
      </c>
    </row>
    <row r="3340" spans="1:37" x14ac:dyDescent="0.3">
      <c r="A3340" t="str">
        <f t="shared" si="156"/>
        <v>EL ESCOBAL-Concesionaria San Simón S.A</v>
      </c>
      <c r="B3340" t="str">
        <f t="shared" si="157"/>
        <v>2018Dic</v>
      </c>
      <c r="C3340" t="str">
        <f t="shared" si="158"/>
        <v>7.91059804-72.46945002</v>
      </c>
      <c r="D3340" s="7" t="s">
        <v>633</v>
      </c>
      <c r="E3340" s="5"/>
      <c r="F3340" s="7" t="s">
        <v>625</v>
      </c>
      <c r="G3340" s="5">
        <v>54</v>
      </c>
      <c r="H3340" s="7" t="s">
        <v>639</v>
      </c>
      <c r="I3340" s="7" t="s">
        <v>627</v>
      </c>
      <c r="J3340" s="7" t="s">
        <v>103</v>
      </c>
      <c r="K3340" s="7" t="s">
        <v>640</v>
      </c>
      <c r="L3340" s="7" t="s">
        <v>629</v>
      </c>
      <c r="M3340" s="5" t="s">
        <v>630</v>
      </c>
      <c r="N3340" s="5" t="s">
        <v>636</v>
      </c>
      <c r="O3340" s="7" t="s">
        <v>641</v>
      </c>
      <c r="P3340" s="5">
        <v>2000</v>
      </c>
      <c r="Q3340" s="5">
        <v>2000</v>
      </c>
      <c r="R3340" s="5">
        <v>2000</v>
      </c>
      <c r="S3340" s="5">
        <v>2000</v>
      </c>
      <c r="T3340" s="5">
        <v>2000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2000</v>
      </c>
      <c r="AA3340" s="5">
        <v>7.91059804</v>
      </c>
      <c r="AB3340" s="5">
        <v>-72.469450019999996</v>
      </c>
      <c r="AC3340" s="7" t="s">
        <v>65</v>
      </c>
      <c r="AD3340" s="5">
        <v>58381000</v>
      </c>
      <c r="AE3340" s="5" t="str">
        <f>MID(TablaPivotFinal[[#This Row],[Fecha]],1,4)</f>
        <v>2018</v>
      </c>
      <c r="AF3340" s="5" t="str">
        <f>MID(TablaPivotFinal[[#This Row],[Fecha]],5,3)</f>
        <v>Dic</v>
      </c>
      <c r="AG3340" s="7">
        <v>58381000</v>
      </c>
      <c r="AH3340" s="8">
        <v>137281</v>
      </c>
      <c r="AI3340" t="s">
        <v>1113</v>
      </c>
      <c r="AJ3340" t="s">
        <v>899</v>
      </c>
      <c r="AK3340" t="s">
        <v>1241</v>
      </c>
    </row>
    <row r="3341" spans="1:37" x14ac:dyDescent="0.3">
      <c r="A3341" t="str">
        <f t="shared" si="156"/>
        <v>EL ESCOBAL-Concesionaria San Simón S.A</v>
      </c>
      <c r="B3341" t="str">
        <f t="shared" si="157"/>
        <v>2018Ene</v>
      </c>
      <c r="C3341" t="str">
        <f t="shared" si="158"/>
        <v>7.91059804-72.46945002</v>
      </c>
      <c r="D3341" s="9" t="s">
        <v>633</v>
      </c>
      <c r="E3341" s="6"/>
      <c r="F3341" s="9" t="s">
        <v>625</v>
      </c>
      <c r="G3341" s="6">
        <v>54</v>
      </c>
      <c r="H3341" s="9" t="s">
        <v>639</v>
      </c>
      <c r="I3341" s="9" t="s">
        <v>627</v>
      </c>
      <c r="J3341" s="9" t="s">
        <v>103</v>
      </c>
      <c r="K3341" s="9" t="s">
        <v>640</v>
      </c>
      <c r="L3341" s="9" t="s">
        <v>629</v>
      </c>
      <c r="M3341" s="6" t="s">
        <v>630</v>
      </c>
      <c r="N3341" s="6" t="s">
        <v>636</v>
      </c>
      <c r="O3341" s="9" t="s">
        <v>641</v>
      </c>
      <c r="P3341" s="6">
        <v>2000</v>
      </c>
      <c r="Q3341" s="6">
        <v>2000</v>
      </c>
      <c r="R3341" s="6">
        <v>2000</v>
      </c>
      <c r="S3341" s="6">
        <v>2000</v>
      </c>
      <c r="T3341" s="6">
        <v>2000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2000</v>
      </c>
      <c r="AA3341" s="6">
        <v>7.91059804</v>
      </c>
      <c r="AB3341" s="6">
        <v>-72.469450019999996</v>
      </c>
      <c r="AC3341" s="9" t="s">
        <v>67</v>
      </c>
      <c r="AD3341" s="6">
        <v>42268700</v>
      </c>
      <c r="AE3341" s="6" t="str">
        <f>MID(TablaPivotFinal[[#This Row],[Fecha]],1,4)</f>
        <v>2018</v>
      </c>
      <c r="AF3341" s="6" t="str">
        <f>MID(TablaPivotFinal[[#This Row],[Fecha]],5,3)</f>
        <v>Ene</v>
      </c>
      <c r="AG3341" s="9">
        <v>42268700</v>
      </c>
      <c r="AH3341" s="10">
        <v>93452</v>
      </c>
      <c r="AI3341" t="s">
        <v>1113</v>
      </c>
      <c r="AJ3341" t="s">
        <v>888</v>
      </c>
      <c r="AK3341" t="s">
        <v>1241</v>
      </c>
    </row>
    <row r="3342" spans="1:37" x14ac:dyDescent="0.3">
      <c r="A3342" t="str">
        <f t="shared" si="156"/>
        <v>EL ESCOBAL-Concesionaria San Simón S.A</v>
      </c>
      <c r="B3342" t="str">
        <f t="shared" si="157"/>
        <v>2018Feb</v>
      </c>
      <c r="C3342" t="str">
        <f t="shared" si="158"/>
        <v>7.91059804-72.46945002</v>
      </c>
      <c r="D3342" s="7" t="s">
        <v>633</v>
      </c>
      <c r="E3342" s="5"/>
      <c r="F3342" s="7" t="s">
        <v>625</v>
      </c>
      <c r="G3342" s="5">
        <v>54</v>
      </c>
      <c r="H3342" s="7" t="s">
        <v>639</v>
      </c>
      <c r="I3342" s="7" t="s">
        <v>627</v>
      </c>
      <c r="J3342" s="7" t="s">
        <v>103</v>
      </c>
      <c r="K3342" s="7" t="s">
        <v>640</v>
      </c>
      <c r="L3342" s="7" t="s">
        <v>629</v>
      </c>
      <c r="M3342" s="5" t="s">
        <v>630</v>
      </c>
      <c r="N3342" s="5" t="s">
        <v>636</v>
      </c>
      <c r="O3342" s="7" t="s">
        <v>641</v>
      </c>
      <c r="P3342" s="5">
        <v>2000</v>
      </c>
      <c r="Q3342" s="5">
        <v>2000</v>
      </c>
      <c r="R3342" s="5">
        <v>2000</v>
      </c>
      <c r="S3342" s="5">
        <v>2000</v>
      </c>
      <c r="T3342" s="5">
        <v>2000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2000</v>
      </c>
      <c r="AA3342" s="5">
        <v>7.91059804</v>
      </c>
      <c r="AB3342" s="5">
        <v>-72.469450019999996</v>
      </c>
      <c r="AC3342" s="7" t="s">
        <v>69</v>
      </c>
      <c r="AD3342" s="5">
        <v>46380000</v>
      </c>
      <c r="AE3342" s="5" t="str">
        <f>MID(TablaPivotFinal[[#This Row],[Fecha]],1,4)</f>
        <v>2018</v>
      </c>
      <c r="AF3342" s="5" t="str">
        <f>MID(TablaPivotFinal[[#This Row],[Fecha]],5,3)</f>
        <v>Feb</v>
      </c>
      <c r="AG3342" s="7">
        <v>46380000</v>
      </c>
      <c r="AH3342" s="8">
        <v>96997</v>
      </c>
      <c r="AI3342" t="s">
        <v>1113</v>
      </c>
      <c r="AJ3342" t="s">
        <v>889</v>
      </c>
      <c r="AK3342" t="s">
        <v>1241</v>
      </c>
    </row>
    <row r="3343" spans="1:37" x14ac:dyDescent="0.3">
      <c r="A3343" t="str">
        <f t="shared" si="156"/>
        <v>EL ESCOBAL-Concesionaria San Simón S.A</v>
      </c>
      <c r="B3343" t="str">
        <f t="shared" si="157"/>
        <v>2018Jul</v>
      </c>
      <c r="C3343" t="str">
        <f t="shared" si="158"/>
        <v>7.91059804-72.46945002</v>
      </c>
      <c r="D3343" s="9" t="s">
        <v>633</v>
      </c>
      <c r="E3343" s="6"/>
      <c r="F3343" s="9" t="s">
        <v>625</v>
      </c>
      <c r="G3343" s="6">
        <v>54</v>
      </c>
      <c r="H3343" s="9" t="s">
        <v>639</v>
      </c>
      <c r="I3343" s="9" t="s">
        <v>627</v>
      </c>
      <c r="J3343" s="9" t="s">
        <v>103</v>
      </c>
      <c r="K3343" s="9" t="s">
        <v>640</v>
      </c>
      <c r="L3343" s="9" t="s">
        <v>629</v>
      </c>
      <c r="M3343" s="6" t="s">
        <v>630</v>
      </c>
      <c r="N3343" s="6" t="s">
        <v>636</v>
      </c>
      <c r="O3343" s="9" t="s">
        <v>641</v>
      </c>
      <c r="P3343" s="6">
        <v>2000</v>
      </c>
      <c r="Q3343" s="6">
        <v>2000</v>
      </c>
      <c r="R3343" s="6">
        <v>2000</v>
      </c>
      <c r="S3343" s="6">
        <v>2000</v>
      </c>
      <c r="T3343" s="6">
        <v>2000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2000</v>
      </c>
      <c r="AA3343" s="6">
        <v>7.91059804</v>
      </c>
      <c r="AB3343" s="6">
        <v>-72.469450019999996</v>
      </c>
      <c r="AC3343" s="9" t="s">
        <v>71</v>
      </c>
      <c r="AD3343" s="6">
        <v>49920600</v>
      </c>
      <c r="AE3343" s="6" t="str">
        <f>MID(TablaPivotFinal[[#This Row],[Fecha]],1,4)</f>
        <v>2018</v>
      </c>
      <c r="AF3343" s="6" t="str">
        <f>MID(TablaPivotFinal[[#This Row],[Fecha]],5,3)</f>
        <v>Jul</v>
      </c>
      <c r="AG3343" s="9">
        <v>49920600</v>
      </c>
      <c r="AH3343" s="10">
        <v>114685</v>
      </c>
      <c r="AI3343" t="s">
        <v>1113</v>
      </c>
      <c r="AJ3343" t="s">
        <v>894</v>
      </c>
      <c r="AK3343" t="s">
        <v>1241</v>
      </c>
    </row>
    <row r="3344" spans="1:37" x14ac:dyDescent="0.3">
      <c r="A3344" t="str">
        <f t="shared" si="156"/>
        <v>EL ESCOBAL-Concesionaria San Simón S.A</v>
      </c>
      <c r="B3344" t="str">
        <f t="shared" si="157"/>
        <v>2018Jun</v>
      </c>
      <c r="C3344" t="str">
        <f t="shared" si="158"/>
        <v>7.91059804-72.46945002</v>
      </c>
      <c r="D3344" s="7" t="s">
        <v>633</v>
      </c>
      <c r="E3344" s="5"/>
      <c r="F3344" s="7" t="s">
        <v>625</v>
      </c>
      <c r="G3344" s="5">
        <v>54</v>
      </c>
      <c r="H3344" s="7" t="s">
        <v>639</v>
      </c>
      <c r="I3344" s="7" t="s">
        <v>627</v>
      </c>
      <c r="J3344" s="7" t="s">
        <v>103</v>
      </c>
      <c r="K3344" s="7" t="s">
        <v>640</v>
      </c>
      <c r="L3344" s="7" t="s">
        <v>629</v>
      </c>
      <c r="M3344" s="5" t="s">
        <v>630</v>
      </c>
      <c r="N3344" s="5" t="s">
        <v>636</v>
      </c>
      <c r="O3344" s="7" t="s">
        <v>641</v>
      </c>
      <c r="P3344" s="5">
        <v>2000</v>
      </c>
      <c r="Q3344" s="5">
        <v>2000</v>
      </c>
      <c r="R3344" s="5">
        <v>2000</v>
      </c>
      <c r="S3344" s="5">
        <v>2000</v>
      </c>
      <c r="T3344" s="5">
        <v>2000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2000</v>
      </c>
      <c r="AA3344" s="5">
        <v>7.91059804</v>
      </c>
      <c r="AB3344" s="5">
        <v>-72.469450019999996</v>
      </c>
      <c r="AC3344" s="7" t="s">
        <v>73</v>
      </c>
      <c r="AD3344" s="5">
        <v>46826000</v>
      </c>
      <c r="AE3344" s="5" t="str">
        <f>MID(TablaPivotFinal[[#This Row],[Fecha]],1,4)</f>
        <v>2018</v>
      </c>
      <c r="AF3344" s="5" t="str">
        <f>MID(TablaPivotFinal[[#This Row],[Fecha]],5,3)</f>
        <v>Jun</v>
      </c>
      <c r="AG3344" s="7">
        <v>46826000</v>
      </c>
      <c r="AH3344" s="8">
        <v>106294</v>
      </c>
      <c r="AI3344" t="s">
        <v>1113</v>
      </c>
      <c r="AJ3344" t="s">
        <v>893</v>
      </c>
      <c r="AK3344" t="s">
        <v>1241</v>
      </c>
    </row>
    <row r="3345" spans="1:37" x14ac:dyDescent="0.3">
      <c r="A3345" t="str">
        <f t="shared" si="156"/>
        <v>EL ESCOBAL-Concesionaria San Simón S.A</v>
      </c>
      <c r="B3345" t="str">
        <f t="shared" si="157"/>
        <v>2018Mar</v>
      </c>
      <c r="C3345" t="str">
        <f t="shared" si="158"/>
        <v>7.91059804-72.46945002</v>
      </c>
      <c r="D3345" s="9" t="s">
        <v>633</v>
      </c>
      <c r="E3345" s="6"/>
      <c r="F3345" s="9" t="s">
        <v>625</v>
      </c>
      <c r="G3345" s="6">
        <v>54</v>
      </c>
      <c r="H3345" s="9" t="s">
        <v>639</v>
      </c>
      <c r="I3345" s="9" t="s">
        <v>627</v>
      </c>
      <c r="J3345" s="9" t="s">
        <v>103</v>
      </c>
      <c r="K3345" s="9" t="s">
        <v>640</v>
      </c>
      <c r="L3345" s="9" t="s">
        <v>629</v>
      </c>
      <c r="M3345" s="6" t="s">
        <v>630</v>
      </c>
      <c r="N3345" s="6" t="s">
        <v>636</v>
      </c>
      <c r="O3345" s="9" t="s">
        <v>641</v>
      </c>
      <c r="P3345" s="6">
        <v>2000</v>
      </c>
      <c r="Q3345" s="6">
        <v>2000</v>
      </c>
      <c r="R3345" s="6">
        <v>2000</v>
      </c>
      <c r="S3345" s="6">
        <v>2000</v>
      </c>
      <c r="T3345" s="6">
        <v>2000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2000</v>
      </c>
      <c r="AA3345" s="6">
        <v>7.91059804</v>
      </c>
      <c r="AB3345" s="6">
        <v>-72.469450019999996</v>
      </c>
      <c r="AC3345" s="9" t="s">
        <v>75</v>
      </c>
      <c r="AD3345" s="6">
        <v>48632500</v>
      </c>
      <c r="AE3345" s="6" t="str">
        <f>MID(TablaPivotFinal[[#This Row],[Fecha]],1,4)</f>
        <v>2018</v>
      </c>
      <c r="AF3345" s="6" t="str">
        <f>MID(TablaPivotFinal[[#This Row],[Fecha]],5,3)</f>
        <v>Mar</v>
      </c>
      <c r="AG3345" s="9">
        <v>48632500</v>
      </c>
      <c r="AH3345" s="10">
        <v>108377</v>
      </c>
      <c r="AI3345" t="s">
        <v>1113</v>
      </c>
      <c r="AJ3345" t="s">
        <v>890</v>
      </c>
      <c r="AK3345" t="s">
        <v>1241</v>
      </c>
    </row>
    <row r="3346" spans="1:37" x14ac:dyDescent="0.3">
      <c r="A3346" t="str">
        <f t="shared" si="156"/>
        <v>EL ESCOBAL-Concesionaria San Simón S.A</v>
      </c>
      <c r="B3346" t="str">
        <f t="shared" si="157"/>
        <v>2018May</v>
      </c>
      <c r="C3346" t="str">
        <f t="shared" si="158"/>
        <v>7.91059804-72.46945002</v>
      </c>
      <c r="D3346" s="7" t="s">
        <v>633</v>
      </c>
      <c r="E3346" s="5"/>
      <c r="F3346" s="7" t="s">
        <v>625</v>
      </c>
      <c r="G3346" s="5">
        <v>54</v>
      </c>
      <c r="H3346" s="7" t="s">
        <v>639</v>
      </c>
      <c r="I3346" s="7" t="s">
        <v>627</v>
      </c>
      <c r="J3346" s="7" t="s">
        <v>103</v>
      </c>
      <c r="K3346" s="7" t="s">
        <v>640</v>
      </c>
      <c r="L3346" s="7" t="s">
        <v>629</v>
      </c>
      <c r="M3346" s="5" t="s">
        <v>630</v>
      </c>
      <c r="N3346" s="5" t="s">
        <v>636</v>
      </c>
      <c r="O3346" s="7" t="s">
        <v>641</v>
      </c>
      <c r="P3346" s="5">
        <v>2000</v>
      </c>
      <c r="Q3346" s="5">
        <v>2000</v>
      </c>
      <c r="R3346" s="5">
        <v>2000</v>
      </c>
      <c r="S3346" s="5">
        <v>2000</v>
      </c>
      <c r="T3346" s="5">
        <v>2000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2000</v>
      </c>
      <c r="AA3346" s="5">
        <v>7.91059804</v>
      </c>
      <c r="AB3346" s="5">
        <v>-72.469450019999996</v>
      </c>
      <c r="AC3346" s="7" t="s">
        <v>77</v>
      </c>
      <c r="AD3346" s="5">
        <v>50233700</v>
      </c>
      <c r="AE3346" s="5" t="str">
        <f>MID(TablaPivotFinal[[#This Row],[Fecha]],1,4)</f>
        <v>2018</v>
      </c>
      <c r="AF3346" s="5" t="str">
        <f>MID(TablaPivotFinal[[#This Row],[Fecha]],5,3)</f>
        <v>May</v>
      </c>
      <c r="AG3346" s="7">
        <v>50233700</v>
      </c>
      <c r="AH3346" s="8">
        <v>109740</v>
      </c>
      <c r="AI3346" t="s">
        <v>1113</v>
      </c>
      <c r="AJ3346" t="s">
        <v>892</v>
      </c>
      <c r="AK3346" t="s">
        <v>1241</v>
      </c>
    </row>
    <row r="3347" spans="1:37" x14ac:dyDescent="0.3">
      <c r="A3347" t="str">
        <f t="shared" si="156"/>
        <v>EL ESCOBAL-Concesionaria San Simón S.A</v>
      </c>
      <c r="B3347" t="str">
        <f t="shared" si="157"/>
        <v>2018Nov</v>
      </c>
      <c r="C3347" t="str">
        <f t="shared" si="158"/>
        <v>7.91059804-72.46945002</v>
      </c>
      <c r="D3347" s="9" t="s">
        <v>633</v>
      </c>
      <c r="E3347" s="6"/>
      <c r="F3347" s="9" t="s">
        <v>625</v>
      </c>
      <c r="G3347" s="6">
        <v>54</v>
      </c>
      <c r="H3347" s="9" t="s">
        <v>639</v>
      </c>
      <c r="I3347" s="9" t="s">
        <v>627</v>
      </c>
      <c r="J3347" s="9" t="s">
        <v>103</v>
      </c>
      <c r="K3347" s="9" t="s">
        <v>640</v>
      </c>
      <c r="L3347" s="9" t="s">
        <v>629</v>
      </c>
      <c r="M3347" s="6" t="s">
        <v>630</v>
      </c>
      <c r="N3347" s="6" t="s">
        <v>636</v>
      </c>
      <c r="O3347" s="9" t="s">
        <v>641</v>
      </c>
      <c r="P3347" s="6">
        <v>2000</v>
      </c>
      <c r="Q3347" s="6">
        <v>2000</v>
      </c>
      <c r="R3347" s="6">
        <v>2000</v>
      </c>
      <c r="S3347" s="6">
        <v>2000</v>
      </c>
      <c r="T3347" s="6">
        <v>2000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2000</v>
      </c>
      <c r="AA3347" s="6">
        <v>7.91059804</v>
      </c>
      <c r="AB3347" s="6">
        <v>-72.469450019999996</v>
      </c>
      <c r="AC3347" s="9" t="s">
        <v>79</v>
      </c>
      <c r="AD3347" s="6">
        <v>51385000</v>
      </c>
      <c r="AE3347" s="6" t="str">
        <f>MID(TablaPivotFinal[[#This Row],[Fecha]],1,4)</f>
        <v>2018</v>
      </c>
      <c r="AF3347" s="6" t="str">
        <f>MID(TablaPivotFinal[[#This Row],[Fecha]],5,3)</f>
        <v>Nov</v>
      </c>
      <c r="AG3347" s="9">
        <v>51385000</v>
      </c>
      <c r="AH3347" s="10">
        <v>121283</v>
      </c>
      <c r="AI3347" t="s">
        <v>1113</v>
      </c>
      <c r="AJ3347" t="s">
        <v>898</v>
      </c>
      <c r="AK3347" t="s">
        <v>1241</v>
      </c>
    </row>
    <row r="3348" spans="1:37" x14ac:dyDescent="0.3">
      <c r="A3348" t="str">
        <f t="shared" si="156"/>
        <v>EL ESCOBAL-Concesionaria San Simón S.A</v>
      </c>
      <c r="B3348" t="str">
        <f t="shared" si="157"/>
        <v>2018Oct</v>
      </c>
      <c r="C3348" t="str">
        <f t="shared" si="158"/>
        <v>7.91059804-72.46945002</v>
      </c>
      <c r="D3348" s="7" t="s">
        <v>633</v>
      </c>
      <c r="E3348" s="5"/>
      <c r="F3348" s="7" t="s">
        <v>625</v>
      </c>
      <c r="G3348" s="5">
        <v>54</v>
      </c>
      <c r="H3348" s="7" t="s">
        <v>639</v>
      </c>
      <c r="I3348" s="7" t="s">
        <v>627</v>
      </c>
      <c r="J3348" s="7" t="s">
        <v>103</v>
      </c>
      <c r="K3348" s="7" t="s">
        <v>640</v>
      </c>
      <c r="L3348" s="7" t="s">
        <v>629</v>
      </c>
      <c r="M3348" s="5" t="s">
        <v>630</v>
      </c>
      <c r="N3348" s="5" t="s">
        <v>636</v>
      </c>
      <c r="O3348" s="7" t="s">
        <v>641</v>
      </c>
      <c r="P3348" s="5">
        <v>2000</v>
      </c>
      <c r="Q3348" s="5">
        <v>2000</v>
      </c>
      <c r="R3348" s="5">
        <v>2000</v>
      </c>
      <c r="S3348" s="5">
        <v>2000</v>
      </c>
      <c r="T3348" s="5">
        <v>2000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2000</v>
      </c>
      <c r="AA3348" s="5">
        <v>7.91059804</v>
      </c>
      <c r="AB3348" s="5">
        <v>-72.469450019999996</v>
      </c>
      <c r="AC3348" s="7" t="s">
        <v>81</v>
      </c>
      <c r="AD3348" s="5">
        <v>52761200</v>
      </c>
      <c r="AE3348" s="5" t="str">
        <f>MID(TablaPivotFinal[[#This Row],[Fecha]],1,4)</f>
        <v>2018</v>
      </c>
      <c r="AF3348" s="5" t="str">
        <f>MID(TablaPivotFinal[[#This Row],[Fecha]],5,3)</f>
        <v>Oct</v>
      </c>
      <c r="AG3348" s="7">
        <v>52761200</v>
      </c>
      <c r="AH3348" s="8">
        <v>121039</v>
      </c>
      <c r="AI3348" t="s">
        <v>1113</v>
      </c>
      <c r="AJ3348" t="s">
        <v>897</v>
      </c>
      <c r="AK3348" t="s">
        <v>1241</v>
      </c>
    </row>
    <row r="3349" spans="1:37" x14ac:dyDescent="0.3">
      <c r="A3349" t="str">
        <f t="shared" si="156"/>
        <v>EL ESCOBAL-Concesionaria San Simón S.A</v>
      </c>
      <c r="B3349" t="str">
        <f t="shared" si="157"/>
        <v>2018Sep</v>
      </c>
      <c r="C3349" t="str">
        <f t="shared" si="158"/>
        <v>7.91059804-72.46945002</v>
      </c>
      <c r="D3349" s="9" t="s">
        <v>633</v>
      </c>
      <c r="E3349" s="6"/>
      <c r="F3349" s="9" t="s">
        <v>625</v>
      </c>
      <c r="G3349" s="6">
        <v>54</v>
      </c>
      <c r="H3349" s="9" t="s">
        <v>639</v>
      </c>
      <c r="I3349" s="9" t="s">
        <v>627</v>
      </c>
      <c r="J3349" s="9" t="s">
        <v>103</v>
      </c>
      <c r="K3349" s="9" t="s">
        <v>640</v>
      </c>
      <c r="L3349" s="9" t="s">
        <v>629</v>
      </c>
      <c r="M3349" s="6" t="s">
        <v>630</v>
      </c>
      <c r="N3349" s="6" t="s">
        <v>636</v>
      </c>
      <c r="O3349" s="9" t="s">
        <v>641</v>
      </c>
      <c r="P3349" s="6">
        <v>2000</v>
      </c>
      <c r="Q3349" s="6">
        <v>2000</v>
      </c>
      <c r="R3349" s="6">
        <v>2000</v>
      </c>
      <c r="S3349" s="6">
        <v>2000</v>
      </c>
      <c r="T3349" s="6">
        <v>2000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2000</v>
      </c>
      <c r="AA3349" s="6">
        <v>7.91059804</v>
      </c>
      <c r="AB3349" s="6">
        <v>-72.469450019999996</v>
      </c>
      <c r="AC3349" s="9" t="s">
        <v>83</v>
      </c>
      <c r="AD3349" s="6">
        <v>51338200</v>
      </c>
      <c r="AE3349" s="6" t="str">
        <f>MID(TablaPivotFinal[[#This Row],[Fecha]],1,4)</f>
        <v>2018</v>
      </c>
      <c r="AF3349" s="6" t="str">
        <f>MID(TablaPivotFinal[[#This Row],[Fecha]],5,3)</f>
        <v>Sep</v>
      </c>
      <c r="AG3349" s="9">
        <v>51338200</v>
      </c>
      <c r="AH3349" s="10">
        <v>116398</v>
      </c>
      <c r="AI3349" t="s">
        <v>1113</v>
      </c>
      <c r="AJ3349" t="s">
        <v>896</v>
      </c>
      <c r="AK3349" t="s">
        <v>1241</v>
      </c>
    </row>
    <row r="3350" spans="1:37" x14ac:dyDescent="0.3">
      <c r="A3350" t="str">
        <f t="shared" si="156"/>
        <v>LA APARTADA-Concesión Ruta al Mar</v>
      </c>
      <c r="B3350" t="str">
        <f t="shared" si="157"/>
        <v>2016Abr</v>
      </c>
      <c r="C3350" t="str">
        <f t="shared" si="158"/>
        <v>8.031280606-75.30171963</v>
      </c>
      <c r="D3350" s="7" t="s">
        <v>643</v>
      </c>
      <c r="E3350" s="5">
        <v>2513</v>
      </c>
      <c r="F3350" s="7" t="s">
        <v>644</v>
      </c>
      <c r="G3350" s="5">
        <v>23</v>
      </c>
      <c r="H3350" s="7" t="s">
        <v>645</v>
      </c>
      <c r="I3350" s="7" t="s">
        <v>646</v>
      </c>
      <c r="J3350" s="7" t="s">
        <v>103</v>
      </c>
      <c r="K3350" s="7" t="s">
        <v>647</v>
      </c>
      <c r="L3350" s="7" t="s">
        <v>648</v>
      </c>
      <c r="M3350" s="5">
        <v>3102467118</v>
      </c>
      <c r="N3350" s="5">
        <v>3216177100</v>
      </c>
      <c r="O3350" s="7" t="s">
        <v>649</v>
      </c>
      <c r="P3350" s="5">
        <v>12600</v>
      </c>
      <c r="Q3350" s="5">
        <v>18600</v>
      </c>
      <c r="R3350" s="5">
        <v>18600</v>
      </c>
      <c r="S3350" s="5">
        <v>18600</v>
      </c>
      <c r="T3350" s="5">
        <v>33600</v>
      </c>
      <c r="U3350" s="5">
        <v>53600</v>
      </c>
      <c r="V3350" s="5">
        <v>61800</v>
      </c>
      <c r="W3350" s="5">
        <v>0</v>
      </c>
      <c r="X3350" s="5">
        <v>0</v>
      </c>
      <c r="Y3350" s="5">
        <v>0</v>
      </c>
      <c r="Z3350" s="5">
        <v>0</v>
      </c>
      <c r="AA3350" s="5">
        <v>8.0312806059999993</v>
      </c>
      <c r="AB3350" s="5">
        <v>-75.301719629999994</v>
      </c>
      <c r="AC3350" s="7" t="s">
        <v>13</v>
      </c>
      <c r="AD3350" s="5">
        <v>1199996750</v>
      </c>
      <c r="AE3350" s="5" t="str">
        <f>MID(TablaPivotFinal[[#This Row],[Fecha]],1,4)</f>
        <v>2016</v>
      </c>
      <c r="AF3350" s="5" t="str">
        <f>MID(TablaPivotFinal[[#This Row],[Fecha]],5,3)</f>
        <v>Abr</v>
      </c>
      <c r="AG3350" s="7">
        <v>1199996750</v>
      </c>
      <c r="AH3350" s="8">
        <v>103840</v>
      </c>
      <c r="AI3350" t="s">
        <v>1114</v>
      </c>
      <c r="AJ3350" t="s">
        <v>867</v>
      </c>
      <c r="AK3350" t="s">
        <v>1242</v>
      </c>
    </row>
    <row r="3351" spans="1:37" x14ac:dyDescent="0.3">
      <c r="A3351" t="str">
        <f t="shared" si="156"/>
        <v>LA APARTADA-Concesión Ruta al Mar</v>
      </c>
      <c r="B3351" t="str">
        <f t="shared" si="157"/>
        <v>2016Ago</v>
      </c>
      <c r="C3351" t="str">
        <f t="shared" si="158"/>
        <v>8.031280606-75.30171963</v>
      </c>
      <c r="D3351" s="9" t="s">
        <v>643</v>
      </c>
      <c r="E3351" s="6">
        <v>2513</v>
      </c>
      <c r="F3351" s="9" t="s">
        <v>644</v>
      </c>
      <c r="G3351" s="6">
        <v>23</v>
      </c>
      <c r="H3351" s="9" t="s">
        <v>645</v>
      </c>
      <c r="I3351" s="9" t="s">
        <v>646</v>
      </c>
      <c r="J3351" s="9" t="s">
        <v>103</v>
      </c>
      <c r="K3351" s="9" t="s">
        <v>647</v>
      </c>
      <c r="L3351" s="9" t="s">
        <v>648</v>
      </c>
      <c r="M3351" s="6">
        <v>3102467118</v>
      </c>
      <c r="N3351" s="6">
        <v>3216177100</v>
      </c>
      <c r="O3351" s="9" t="s">
        <v>649</v>
      </c>
      <c r="P3351" s="6">
        <v>12600</v>
      </c>
      <c r="Q3351" s="6">
        <v>18600</v>
      </c>
      <c r="R3351" s="6">
        <v>18600</v>
      </c>
      <c r="S3351" s="6">
        <v>18600</v>
      </c>
      <c r="T3351" s="6">
        <v>33600</v>
      </c>
      <c r="U3351" s="6">
        <v>53600</v>
      </c>
      <c r="V3351" s="6">
        <v>61800</v>
      </c>
      <c r="W3351" s="6">
        <v>0</v>
      </c>
      <c r="X3351" s="6">
        <v>0</v>
      </c>
      <c r="Y3351" s="6">
        <v>0</v>
      </c>
      <c r="Z3351" s="6">
        <v>0</v>
      </c>
      <c r="AA3351" s="6">
        <v>8.0312806059999993</v>
      </c>
      <c r="AB3351" s="6">
        <v>-75.301719629999994</v>
      </c>
      <c r="AC3351" s="9" t="s">
        <v>15</v>
      </c>
      <c r="AD3351" s="6">
        <v>2610716100</v>
      </c>
      <c r="AE3351" s="6" t="str">
        <f>MID(TablaPivotFinal[[#This Row],[Fecha]],1,4)</f>
        <v>2016</v>
      </c>
      <c r="AF3351" s="6" t="str">
        <f>MID(TablaPivotFinal[[#This Row],[Fecha]],5,3)</f>
        <v>Ago</v>
      </c>
      <c r="AG3351" s="9">
        <v>2610716100</v>
      </c>
      <c r="AH3351" s="10">
        <v>113156</v>
      </c>
      <c r="AI3351" t="s">
        <v>1114</v>
      </c>
      <c r="AJ3351" t="s">
        <v>871</v>
      </c>
      <c r="AK3351" t="s">
        <v>1242</v>
      </c>
    </row>
    <row r="3352" spans="1:37" x14ac:dyDescent="0.3">
      <c r="A3352" t="str">
        <f t="shared" si="156"/>
        <v>LA APARTADA-Concesión Ruta al Mar</v>
      </c>
      <c r="B3352" t="str">
        <f t="shared" si="157"/>
        <v>2016Dic</v>
      </c>
      <c r="C3352" t="str">
        <f t="shared" si="158"/>
        <v>8.031280606-75.30171963</v>
      </c>
      <c r="D3352" s="7" t="s">
        <v>643</v>
      </c>
      <c r="E3352" s="5">
        <v>2513</v>
      </c>
      <c r="F3352" s="7" t="s">
        <v>644</v>
      </c>
      <c r="G3352" s="5">
        <v>23</v>
      </c>
      <c r="H3352" s="7" t="s">
        <v>645</v>
      </c>
      <c r="I3352" s="7" t="s">
        <v>646</v>
      </c>
      <c r="J3352" s="7" t="s">
        <v>103</v>
      </c>
      <c r="K3352" s="7" t="s">
        <v>647</v>
      </c>
      <c r="L3352" s="7" t="s">
        <v>648</v>
      </c>
      <c r="M3352" s="5">
        <v>3102467118</v>
      </c>
      <c r="N3352" s="5">
        <v>3216177100</v>
      </c>
      <c r="O3352" s="7" t="s">
        <v>649</v>
      </c>
      <c r="P3352" s="5">
        <v>12600</v>
      </c>
      <c r="Q3352" s="5">
        <v>18600</v>
      </c>
      <c r="R3352" s="5">
        <v>18600</v>
      </c>
      <c r="S3352" s="5">
        <v>18600</v>
      </c>
      <c r="T3352" s="5">
        <v>33600</v>
      </c>
      <c r="U3352" s="5">
        <v>53600</v>
      </c>
      <c r="V3352" s="5">
        <v>61800</v>
      </c>
      <c r="W3352" s="5">
        <v>0</v>
      </c>
      <c r="X3352" s="5">
        <v>0</v>
      </c>
      <c r="Y3352" s="5">
        <v>0</v>
      </c>
      <c r="Z3352" s="5">
        <v>0</v>
      </c>
      <c r="AA3352" s="5">
        <v>8.0312806059999993</v>
      </c>
      <c r="AB3352" s="5">
        <v>-75.301719629999994</v>
      </c>
      <c r="AC3352" s="7" t="s">
        <v>17</v>
      </c>
      <c r="AD3352" s="5">
        <v>2561059200</v>
      </c>
      <c r="AE3352" s="5" t="str">
        <f>MID(TablaPivotFinal[[#This Row],[Fecha]],1,4)</f>
        <v>2016</v>
      </c>
      <c r="AF3352" s="5" t="str">
        <f>MID(TablaPivotFinal[[#This Row],[Fecha]],5,3)</f>
        <v>Dic</v>
      </c>
      <c r="AG3352" s="7">
        <v>2561059200</v>
      </c>
      <c r="AH3352" s="8">
        <v>125142</v>
      </c>
      <c r="AI3352" t="s">
        <v>1114</v>
      </c>
      <c r="AJ3352" t="s">
        <v>875</v>
      </c>
      <c r="AK3352" t="s">
        <v>1242</v>
      </c>
    </row>
    <row r="3353" spans="1:37" x14ac:dyDescent="0.3">
      <c r="A3353" t="str">
        <f t="shared" si="156"/>
        <v>LA APARTADA-Concesión Ruta al Mar</v>
      </c>
      <c r="B3353" t="str">
        <f t="shared" si="157"/>
        <v>2016Ene</v>
      </c>
      <c r="C3353" t="str">
        <f t="shared" si="158"/>
        <v>8.031280606-75.30171963</v>
      </c>
      <c r="D3353" s="9" t="s">
        <v>643</v>
      </c>
      <c r="E3353" s="6">
        <v>2513</v>
      </c>
      <c r="F3353" s="9" t="s">
        <v>644</v>
      </c>
      <c r="G3353" s="6">
        <v>23</v>
      </c>
      <c r="H3353" s="9" t="s">
        <v>645</v>
      </c>
      <c r="I3353" s="9" t="s">
        <v>646</v>
      </c>
      <c r="J3353" s="9" t="s">
        <v>103</v>
      </c>
      <c r="K3353" s="9" t="s">
        <v>647</v>
      </c>
      <c r="L3353" s="9" t="s">
        <v>648</v>
      </c>
      <c r="M3353" s="6">
        <v>3102467118</v>
      </c>
      <c r="N3353" s="6">
        <v>3216177100</v>
      </c>
      <c r="O3353" s="9" t="s">
        <v>649</v>
      </c>
      <c r="P3353" s="6">
        <v>12600</v>
      </c>
      <c r="Q3353" s="6">
        <v>18600</v>
      </c>
      <c r="R3353" s="6">
        <v>18600</v>
      </c>
      <c r="S3353" s="6">
        <v>18600</v>
      </c>
      <c r="T3353" s="6">
        <v>33600</v>
      </c>
      <c r="U3353" s="6">
        <v>53600</v>
      </c>
      <c r="V3353" s="6">
        <v>61800</v>
      </c>
      <c r="W3353" s="6">
        <v>0</v>
      </c>
      <c r="X3353" s="6">
        <v>0</v>
      </c>
      <c r="Y3353" s="6">
        <v>0</v>
      </c>
      <c r="Z3353" s="6">
        <v>0</v>
      </c>
      <c r="AA3353" s="6">
        <v>8.0312806059999993</v>
      </c>
      <c r="AB3353" s="6">
        <v>-75.301719629999994</v>
      </c>
      <c r="AC3353" s="9" t="s">
        <v>19</v>
      </c>
      <c r="AD3353" s="6">
        <v>1597246800</v>
      </c>
      <c r="AE3353" s="6" t="str">
        <f>MID(TablaPivotFinal[[#This Row],[Fecha]],1,4)</f>
        <v>2016</v>
      </c>
      <c r="AF3353" s="6" t="str">
        <f>MID(TablaPivotFinal[[#This Row],[Fecha]],5,3)</f>
        <v>Ene</v>
      </c>
      <c r="AG3353" s="9">
        <v>1597246800</v>
      </c>
      <c r="AH3353" s="10">
        <v>167764</v>
      </c>
      <c r="AI3353" t="s">
        <v>1114</v>
      </c>
      <c r="AJ3353" t="s">
        <v>864</v>
      </c>
      <c r="AK3353" t="s">
        <v>1242</v>
      </c>
    </row>
    <row r="3354" spans="1:37" x14ac:dyDescent="0.3">
      <c r="A3354" t="str">
        <f t="shared" si="156"/>
        <v>LA APARTADA-Concesión Ruta al Mar</v>
      </c>
      <c r="B3354" t="str">
        <f t="shared" si="157"/>
        <v>2016Feb</v>
      </c>
      <c r="C3354" t="str">
        <f t="shared" si="158"/>
        <v>8.031280606-75.30171963</v>
      </c>
      <c r="D3354" s="7" t="s">
        <v>643</v>
      </c>
      <c r="E3354" s="5">
        <v>2513</v>
      </c>
      <c r="F3354" s="7" t="s">
        <v>644</v>
      </c>
      <c r="G3354" s="5">
        <v>23</v>
      </c>
      <c r="H3354" s="7" t="s">
        <v>645</v>
      </c>
      <c r="I3354" s="7" t="s">
        <v>646</v>
      </c>
      <c r="J3354" s="7" t="s">
        <v>103</v>
      </c>
      <c r="K3354" s="7" t="s">
        <v>647</v>
      </c>
      <c r="L3354" s="7" t="s">
        <v>648</v>
      </c>
      <c r="M3354" s="5">
        <v>3102467118</v>
      </c>
      <c r="N3354" s="5">
        <v>3216177100</v>
      </c>
      <c r="O3354" s="7" t="s">
        <v>649</v>
      </c>
      <c r="P3354" s="5">
        <v>12600</v>
      </c>
      <c r="Q3354" s="5">
        <v>18600</v>
      </c>
      <c r="R3354" s="5">
        <v>18600</v>
      </c>
      <c r="S3354" s="5">
        <v>18600</v>
      </c>
      <c r="T3354" s="5">
        <v>33600</v>
      </c>
      <c r="U3354" s="5">
        <v>53600</v>
      </c>
      <c r="V3354" s="5">
        <v>61800</v>
      </c>
      <c r="W3354" s="5">
        <v>0</v>
      </c>
      <c r="X3354" s="5">
        <v>0</v>
      </c>
      <c r="Y3354" s="5">
        <v>0</v>
      </c>
      <c r="Z3354" s="5">
        <v>0</v>
      </c>
      <c r="AA3354" s="5">
        <v>8.0312806059999993</v>
      </c>
      <c r="AB3354" s="5">
        <v>-75.301719629999994</v>
      </c>
      <c r="AC3354" s="7" t="s">
        <v>21</v>
      </c>
      <c r="AD3354" s="5">
        <v>1190170100</v>
      </c>
      <c r="AE3354" s="5" t="str">
        <f>MID(TablaPivotFinal[[#This Row],[Fecha]],1,4)</f>
        <v>2016</v>
      </c>
      <c r="AF3354" s="5" t="str">
        <f>MID(TablaPivotFinal[[#This Row],[Fecha]],5,3)</f>
        <v>Feb</v>
      </c>
      <c r="AG3354" s="7">
        <v>1190170100</v>
      </c>
      <c r="AH3354" s="8">
        <v>107243</v>
      </c>
      <c r="AI3354" t="s">
        <v>1114</v>
      </c>
      <c r="AJ3354" t="s">
        <v>865</v>
      </c>
      <c r="AK3354" t="s">
        <v>1242</v>
      </c>
    </row>
    <row r="3355" spans="1:37" x14ac:dyDescent="0.3">
      <c r="A3355" t="str">
        <f t="shared" si="156"/>
        <v>LA APARTADA-Concesión Ruta al Mar</v>
      </c>
      <c r="B3355" t="str">
        <f t="shared" si="157"/>
        <v>2016Jul</v>
      </c>
      <c r="C3355" t="str">
        <f t="shared" si="158"/>
        <v>8.031280606-75.30171963</v>
      </c>
      <c r="D3355" s="9" t="s">
        <v>643</v>
      </c>
      <c r="E3355" s="6">
        <v>2513</v>
      </c>
      <c r="F3355" s="9" t="s">
        <v>644</v>
      </c>
      <c r="G3355" s="6">
        <v>23</v>
      </c>
      <c r="H3355" s="9" t="s">
        <v>645</v>
      </c>
      <c r="I3355" s="9" t="s">
        <v>646</v>
      </c>
      <c r="J3355" s="9" t="s">
        <v>103</v>
      </c>
      <c r="K3355" s="9" t="s">
        <v>647</v>
      </c>
      <c r="L3355" s="9" t="s">
        <v>648</v>
      </c>
      <c r="M3355" s="6">
        <v>3102467118</v>
      </c>
      <c r="N3355" s="6">
        <v>3216177100</v>
      </c>
      <c r="O3355" s="9" t="s">
        <v>649</v>
      </c>
      <c r="P3355" s="6">
        <v>12600</v>
      </c>
      <c r="Q3355" s="6">
        <v>18600</v>
      </c>
      <c r="R3355" s="6">
        <v>18600</v>
      </c>
      <c r="S3355" s="6">
        <v>18600</v>
      </c>
      <c r="T3355" s="6">
        <v>33600</v>
      </c>
      <c r="U3355" s="6">
        <v>53600</v>
      </c>
      <c r="V3355" s="6">
        <v>61800</v>
      </c>
      <c r="W3355" s="6">
        <v>0</v>
      </c>
      <c r="X3355" s="6">
        <v>0</v>
      </c>
      <c r="Y3355" s="6">
        <v>0</v>
      </c>
      <c r="Z3355" s="6">
        <v>0</v>
      </c>
      <c r="AA3355" s="6">
        <v>8.0312806059999993</v>
      </c>
      <c r="AB3355" s="6">
        <v>-75.301719629999994</v>
      </c>
      <c r="AC3355" s="9" t="s">
        <v>23</v>
      </c>
      <c r="AD3355" s="6">
        <v>1964287700</v>
      </c>
      <c r="AE3355" s="6" t="str">
        <f>MID(TablaPivotFinal[[#This Row],[Fecha]],1,4)</f>
        <v>2016</v>
      </c>
      <c r="AF3355" s="6" t="str">
        <f>MID(TablaPivotFinal[[#This Row],[Fecha]],5,3)</f>
        <v>Jul</v>
      </c>
      <c r="AG3355" s="9">
        <v>1964287700</v>
      </c>
      <c r="AH3355" s="10">
        <v>97907</v>
      </c>
      <c r="AI3355" t="s">
        <v>1114</v>
      </c>
      <c r="AJ3355" t="s">
        <v>870</v>
      </c>
      <c r="AK3355" t="s">
        <v>1242</v>
      </c>
    </row>
    <row r="3356" spans="1:37" x14ac:dyDescent="0.3">
      <c r="A3356" t="str">
        <f t="shared" si="156"/>
        <v>LA APARTADA-Concesión Ruta al Mar</v>
      </c>
      <c r="B3356" t="str">
        <f t="shared" si="157"/>
        <v>2016Jun</v>
      </c>
      <c r="C3356" t="str">
        <f t="shared" si="158"/>
        <v>8.031280606-75.30171963</v>
      </c>
      <c r="D3356" s="7" t="s">
        <v>643</v>
      </c>
      <c r="E3356" s="5">
        <v>2513</v>
      </c>
      <c r="F3356" s="7" t="s">
        <v>644</v>
      </c>
      <c r="G3356" s="5">
        <v>23</v>
      </c>
      <c r="H3356" s="7" t="s">
        <v>645</v>
      </c>
      <c r="I3356" s="7" t="s">
        <v>646</v>
      </c>
      <c r="J3356" s="7" t="s">
        <v>103</v>
      </c>
      <c r="K3356" s="7" t="s">
        <v>647</v>
      </c>
      <c r="L3356" s="7" t="s">
        <v>648</v>
      </c>
      <c r="M3356" s="5">
        <v>3102467118</v>
      </c>
      <c r="N3356" s="5">
        <v>3216177100</v>
      </c>
      <c r="O3356" s="7" t="s">
        <v>649</v>
      </c>
      <c r="P3356" s="5">
        <v>12600</v>
      </c>
      <c r="Q3356" s="5">
        <v>18600</v>
      </c>
      <c r="R3356" s="5">
        <v>18600</v>
      </c>
      <c r="S3356" s="5">
        <v>18600</v>
      </c>
      <c r="T3356" s="5">
        <v>33600</v>
      </c>
      <c r="U3356" s="5">
        <v>53600</v>
      </c>
      <c r="V3356" s="5">
        <v>61800</v>
      </c>
      <c r="W3356" s="5">
        <v>0</v>
      </c>
      <c r="X3356" s="5">
        <v>0</v>
      </c>
      <c r="Y3356" s="5">
        <v>0</v>
      </c>
      <c r="Z3356" s="5">
        <v>0</v>
      </c>
      <c r="AA3356" s="5">
        <v>8.0312806059999993</v>
      </c>
      <c r="AB3356" s="5">
        <v>-75.301719629999994</v>
      </c>
      <c r="AC3356" s="7" t="s">
        <v>25</v>
      </c>
      <c r="AD3356" s="5">
        <v>2143858600</v>
      </c>
      <c r="AE3356" s="5" t="str">
        <f>MID(TablaPivotFinal[[#This Row],[Fecha]],1,4)</f>
        <v>2016</v>
      </c>
      <c r="AF3356" s="5" t="str">
        <f>MID(TablaPivotFinal[[#This Row],[Fecha]],5,3)</f>
        <v>Jun</v>
      </c>
      <c r="AG3356" s="7">
        <v>2143858600</v>
      </c>
      <c r="AH3356" s="8">
        <v>106122</v>
      </c>
      <c r="AI3356" t="s">
        <v>1114</v>
      </c>
      <c r="AJ3356" t="s">
        <v>869</v>
      </c>
      <c r="AK3356" t="s">
        <v>1242</v>
      </c>
    </row>
    <row r="3357" spans="1:37" x14ac:dyDescent="0.3">
      <c r="A3357" t="str">
        <f t="shared" si="156"/>
        <v>LA APARTADA-Concesión Ruta al Mar</v>
      </c>
      <c r="B3357" t="str">
        <f t="shared" si="157"/>
        <v>2016Mar</v>
      </c>
      <c r="C3357" t="str">
        <f t="shared" si="158"/>
        <v>8.031280606-75.30171963</v>
      </c>
      <c r="D3357" s="9" t="s">
        <v>643</v>
      </c>
      <c r="E3357" s="6">
        <v>2513</v>
      </c>
      <c r="F3357" s="9" t="s">
        <v>644</v>
      </c>
      <c r="G3357" s="6">
        <v>23</v>
      </c>
      <c r="H3357" s="9" t="s">
        <v>645</v>
      </c>
      <c r="I3357" s="9" t="s">
        <v>646</v>
      </c>
      <c r="J3357" s="9" t="s">
        <v>103</v>
      </c>
      <c r="K3357" s="9" t="s">
        <v>647</v>
      </c>
      <c r="L3357" s="9" t="s">
        <v>648</v>
      </c>
      <c r="M3357" s="6">
        <v>3102467118</v>
      </c>
      <c r="N3357" s="6">
        <v>3216177100</v>
      </c>
      <c r="O3357" s="9" t="s">
        <v>649</v>
      </c>
      <c r="P3357" s="6">
        <v>12600</v>
      </c>
      <c r="Q3357" s="6">
        <v>18600</v>
      </c>
      <c r="R3357" s="6">
        <v>18600</v>
      </c>
      <c r="S3357" s="6">
        <v>18600</v>
      </c>
      <c r="T3357" s="6">
        <v>33600</v>
      </c>
      <c r="U3357" s="6">
        <v>53600</v>
      </c>
      <c r="V3357" s="6">
        <v>61800</v>
      </c>
      <c r="W3357" s="6">
        <v>0</v>
      </c>
      <c r="X3357" s="6">
        <v>0</v>
      </c>
      <c r="Y3357" s="6">
        <v>0</v>
      </c>
      <c r="Z3357" s="6">
        <v>0</v>
      </c>
      <c r="AA3357" s="6">
        <v>8.0312806059999993</v>
      </c>
      <c r="AB3357" s="6">
        <v>-75.301719629999994</v>
      </c>
      <c r="AC3357" s="9" t="s">
        <v>27</v>
      </c>
      <c r="AD3357" s="6">
        <v>1346262000</v>
      </c>
      <c r="AE3357" s="6" t="str">
        <f>MID(TablaPivotFinal[[#This Row],[Fecha]],1,4)</f>
        <v>2016</v>
      </c>
      <c r="AF3357" s="6" t="str">
        <f>MID(TablaPivotFinal[[#This Row],[Fecha]],5,3)</f>
        <v>Mar</v>
      </c>
      <c r="AG3357" s="9">
        <v>1346262000</v>
      </c>
      <c r="AH3357" s="10">
        <v>129057</v>
      </c>
      <c r="AI3357" t="s">
        <v>1114</v>
      </c>
      <c r="AJ3357" t="s">
        <v>866</v>
      </c>
      <c r="AK3357" t="s">
        <v>1242</v>
      </c>
    </row>
    <row r="3358" spans="1:37" x14ac:dyDescent="0.3">
      <c r="A3358" t="str">
        <f t="shared" si="156"/>
        <v>LA APARTADA-Concesión Ruta al Mar</v>
      </c>
      <c r="B3358" t="str">
        <f t="shared" si="157"/>
        <v>2016May</v>
      </c>
      <c r="C3358" t="str">
        <f t="shared" si="158"/>
        <v>8.031280606-75.30171963</v>
      </c>
      <c r="D3358" s="7" t="s">
        <v>643</v>
      </c>
      <c r="E3358" s="5">
        <v>2513</v>
      </c>
      <c r="F3358" s="7" t="s">
        <v>644</v>
      </c>
      <c r="G3358" s="5">
        <v>23</v>
      </c>
      <c r="H3358" s="7" t="s">
        <v>645</v>
      </c>
      <c r="I3358" s="7" t="s">
        <v>646</v>
      </c>
      <c r="J3358" s="7" t="s">
        <v>103</v>
      </c>
      <c r="K3358" s="7" t="s">
        <v>647</v>
      </c>
      <c r="L3358" s="7" t="s">
        <v>648</v>
      </c>
      <c r="M3358" s="5">
        <v>3102467118</v>
      </c>
      <c r="N3358" s="5">
        <v>3216177100</v>
      </c>
      <c r="O3358" s="7" t="s">
        <v>649</v>
      </c>
      <c r="P3358" s="5">
        <v>12600</v>
      </c>
      <c r="Q3358" s="5">
        <v>18600</v>
      </c>
      <c r="R3358" s="5">
        <v>18600</v>
      </c>
      <c r="S3358" s="5">
        <v>18600</v>
      </c>
      <c r="T3358" s="5">
        <v>33600</v>
      </c>
      <c r="U3358" s="5">
        <v>53600</v>
      </c>
      <c r="V3358" s="5">
        <v>61800</v>
      </c>
      <c r="W3358" s="5">
        <v>0</v>
      </c>
      <c r="X3358" s="5">
        <v>0</v>
      </c>
      <c r="Y3358" s="5">
        <v>0</v>
      </c>
      <c r="Z3358" s="5">
        <v>0</v>
      </c>
      <c r="AA3358" s="5">
        <v>8.0312806059999993</v>
      </c>
      <c r="AB3358" s="5">
        <v>-75.301719629999994</v>
      </c>
      <c r="AC3358" s="7" t="s">
        <v>29</v>
      </c>
      <c r="AD3358" s="5">
        <v>1293357550</v>
      </c>
      <c r="AE3358" s="5" t="str">
        <f>MID(TablaPivotFinal[[#This Row],[Fecha]],1,4)</f>
        <v>2016</v>
      </c>
      <c r="AF3358" s="5" t="str">
        <f>MID(TablaPivotFinal[[#This Row],[Fecha]],5,3)</f>
        <v>May</v>
      </c>
      <c r="AG3358" s="7">
        <v>1293357550</v>
      </c>
      <c r="AH3358" s="8">
        <v>110086</v>
      </c>
      <c r="AI3358" t="s">
        <v>1114</v>
      </c>
      <c r="AJ3358" t="s">
        <v>868</v>
      </c>
      <c r="AK3358" t="s">
        <v>1242</v>
      </c>
    </row>
    <row r="3359" spans="1:37" x14ac:dyDescent="0.3">
      <c r="A3359" t="str">
        <f t="shared" si="156"/>
        <v>LA APARTADA-Concesión Ruta al Mar</v>
      </c>
      <c r="B3359" t="str">
        <f t="shared" si="157"/>
        <v>2016Nov</v>
      </c>
      <c r="C3359" t="str">
        <f t="shared" si="158"/>
        <v>8.031280606-75.30171963</v>
      </c>
      <c r="D3359" s="9" t="s">
        <v>643</v>
      </c>
      <c r="E3359" s="6">
        <v>2513</v>
      </c>
      <c r="F3359" s="9" t="s">
        <v>644</v>
      </c>
      <c r="G3359" s="6">
        <v>23</v>
      </c>
      <c r="H3359" s="9" t="s">
        <v>645</v>
      </c>
      <c r="I3359" s="9" t="s">
        <v>646</v>
      </c>
      <c r="J3359" s="9" t="s">
        <v>103</v>
      </c>
      <c r="K3359" s="9" t="s">
        <v>647</v>
      </c>
      <c r="L3359" s="9" t="s">
        <v>648</v>
      </c>
      <c r="M3359" s="6">
        <v>3102467118</v>
      </c>
      <c r="N3359" s="6">
        <v>3216177100</v>
      </c>
      <c r="O3359" s="9" t="s">
        <v>649</v>
      </c>
      <c r="P3359" s="6">
        <v>12600</v>
      </c>
      <c r="Q3359" s="6">
        <v>18600</v>
      </c>
      <c r="R3359" s="6">
        <v>18600</v>
      </c>
      <c r="S3359" s="6">
        <v>18600</v>
      </c>
      <c r="T3359" s="6">
        <v>33600</v>
      </c>
      <c r="U3359" s="6">
        <v>53600</v>
      </c>
      <c r="V3359" s="6">
        <v>61800</v>
      </c>
      <c r="W3359" s="6">
        <v>0</v>
      </c>
      <c r="X3359" s="6">
        <v>0</v>
      </c>
      <c r="Y3359" s="6">
        <v>0</v>
      </c>
      <c r="Z3359" s="6">
        <v>0</v>
      </c>
      <c r="AA3359" s="6">
        <v>8.0312806059999993</v>
      </c>
      <c r="AB3359" s="6">
        <v>-75.301719629999994</v>
      </c>
      <c r="AC3359" s="9" t="s">
        <v>31</v>
      </c>
      <c r="AD3359" s="6">
        <v>2314701800</v>
      </c>
      <c r="AE3359" s="6" t="str">
        <f>MID(TablaPivotFinal[[#This Row],[Fecha]],1,4)</f>
        <v>2016</v>
      </c>
      <c r="AF3359" s="6" t="str">
        <f>MID(TablaPivotFinal[[#This Row],[Fecha]],5,3)</f>
        <v>Nov</v>
      </c>
      <c r="AG3359" s="9">
        <v>2314701800</v>
      </c>
      <c r="AH3359" s="10">
        <v>102194</v>
      </c>
      <c r="AI3359" t="s">
        <v>1114</v>
      </c>
      <c r="AJ3359" t="s">
        <v>874</v>
      </c>
      <c r="AK3359" t="s">
        <v>1242</v>
      </c>
    </row>
    <row r="3360" spans="1:37" x14ac:dyDescent="0.3">
      <c r="A3360" t="str">
        <f t="shared" si="156"/>
        <v>LA APARTADA-Concesión Ruta al Mar</v>
      </c>
      <c r="B3360" t="str">
        <f t="shared" si="157"/>
        <v>2016Oct</v>
      </c>
      <c r="C3360" t="str">
        <f t="shared" si="158"/>
        <v>8.031280606-75.30171963</v>
      </c>
      <c r="D3360" s="7" t="s">
        <v>643</v>
      </c>
      <c r="E3360" s="5">
        <v>2513</v>
      </c>
      <c r="F3360" s="7" t="s">
        <v>644</v>
      </c>
      <c r="G3360" s="5">
        <v>23</v>
      </c>
      <c r="H3360" s="7" t="s">
        <v>645</v>
      </c>
      <c r="I3360" s="7" t="s">
        <v>646</v>
      </c>
      <c r="J3360" s="7" t="s">
        <v>103</v>
      </c>
      <c r="K3360" s="7" t="s">
        <v>647</v>
      </c>
      <c r="L3360" s="7" t="s">
        <v>648</v>
      </c>
      <c r="M3360" s="5">
        <v>3102467118</v>
      </c>
      <c r="N3360" s="5">
        <v>3216177100</v>
      </c>
      <c r="O3360" s="7" t="s">
        <v>649</v>
      </c>
      <c r="P3360" s="5">
        <v>12600</v>
      </c>
      <c r="Q3360" s="5">
        <v>18600</v>
      </c>
      <c r="R3360" s="5">
        <v>18600</v>
      </c>
      <c r="S3360" s="5">
        <v>18600</v>
      </c>
      <c r="T3360" s="5">
        <v>33600</v>
      </c>
      <c r="U3360" s="5">
        <v>53600</v>
      </c>
      <c r="V3360" s="5">
        <v>61800</v>
      </c>
      <c r="W3360" s="5">
        <v>0</v>
      </c>
      <c r="X3360" s="5">
        <v>0</v>
      </c>
      <c r="Y3360" s="5">
        <v>0</v>
      </c>
      <c r="Z3360" s="5">
        <v>0</v>
      </c>
      <c r="AA3360" s="5">
        <v>8.0312806059999993</v>
      </c>
      <c r="AB3360" s="5">
        <v>-75.301719629999994</v>
      </c>
      <c r="AC3360" s="7" t="s">
        <v>33</v>
      </c>
      <c r="AD3360" s="5">
        <v>2400146900</v>
      </c>
      <c r="AE3360" s="5" t="str">
        <f>MID(TablaPivotFinal[[#This Row],[Fecha]],1,4)</f>
        <v>2016</v>
      </c>
      <c r="AF3360" s="5" t="str">
        <f>MID(TablaPivotFinal[[#This Row],[Fecha]],5,3)</f>
        <v>Oct</v>
      </c>
      <c r="AG3360" s="7">
        <v>2400146900</v>
      </c>
      <c r="AH3360" s="8">
        <v>106531</v>
      </c>
      <c r="AI3360" t="s">
        <v>1114</v>
      </c>
      <c r="AJ3360" t="s">
        <v>873</v>
      </c>
      <c r="AK3360" t="s">
        <v>1242</v>
      </c>
    </row>
    <row r="3361" spans="1:37" x14ac:dyDescent="0.3">
      <c r="A3361" t="str">
        <f t="shared" si="156"/>
        <v>LA APARTADA-Concesión Ruta al Mar</v>
      </c>
      <c r="B3361" t="str">
        <f t="shared" si="157"/>
        <v>2016Sep</v>
      </c>
      <c r="C3361" t="str">
        <f t="shared" si="158"/>
        <v>8.031280606-75.30171963</v>
      </c>
      <c r="D3361" s="9" t="s">
        <v>643</v>
      </c>
      <c r="E3361" s="6">
        <v>2513</v>
      </c>
      <c r="F3361" s="9" t="s">
        <v>644</v>
      </c>
      <c r="G3361" s="6">
        <v>23</v>
      </c>
      <c r="H3361" s="9" t="s">
        <v>645</v>
      </c>
      <c r="I3361" s="9" t="s">
        <v>646</v>
      </c>
      <c r="J3361" s="9" t="s">
        <v>103</v>
      </c>
      <c r="K3361" s="9" t="s">
        <v>647</v>
      </c>
      <c r="L3361" s="9" t="s">
        <v>648</v>
      </c>
      <c r="M3361" s="6">
        <v>3102467118</v>
      </c>
      <c r="N3361" s="6">
        <v>3216177100</v>
      </c>
      <c r="O3361" s="9" t="s">
        <v>649</v>
      </c>
      <c r="P3361" s="6">
        <v>12600</v>
      </c>
      <c r="Q3361" s="6">
        <v>18600</v>
      </c>
      <c r="R3361" s="6">
        <v>18600</v>
      </c>
      <c r="S3361" s="6">
        <v>18600</v>
      </c>
      <c r="T3361" s="6">
        <v>33600</v>
      </c>
      <c r="U3361" s="6">
        <v>53600</v>
      </c>
      <c r="V3361" s="6">
        <v>61800</v>
      </c>
      <c r="W3361" s="6">
        <v>0</v>
      </c>
      <c r="X3361" s="6">
        <v>0</v>
      </c>
      <c r="Y3361" s="6">
        <v>0</v>
      </c>
      <c r="Z3361" s="6">
        <v>0</v>
      </c>
      <c r="AA3361" s="6">
        <v>8.0312806059999993</v>
      </c>
      <c r="AB3361" s="6">
        <v>-75.301719629999994</v>
      </c>
      <c r="AC3361" s="9" t="s">
        <v>35</v>
      </c>
      <c r="AD3361" s="6">
        <v>2302741200</v>
      </c>
      <c r="AE3361" s="6" t="str">
        <f>MID(TablaPivotFinal[[#This Row],[Fecha]],1,4)</f>
        <v>2016</v>
      </c>
      <c r="AF3361" s="6" t="str">
        <f>MID(TablaPivotFinal[[#This Row],[Fecha]],5,3)</f>
        <v>Sep</v>
      </c>
      <c r="AG3361" s="9">
        <v>2302741200</v>
      </c>
      <c r="AH3361" s="10">
        <v>98690</v>
      </c>
      <c r="AI3361" t="s">
        <v>1114</v>
      </c>
      <c r="AJ3361" t="s">
        <v>872</v>
      </c>
      <c r="AK3361" t="s">
        <v>1242</v>
      </c>
    </row>
    <row r="3362" spans="1:37" x14ac:dyDescent="0.3">
      <c r="A3362" t="str">
        <f t="shared" si="156"/>
        <v>LA APARTADA-Concesión Ruta al Mar</v>
      </c>
      <c r="B3362" t="str">
        <f t="shared" si="157"/>
        <v>2017Abr</v>
      </c>
      <c r="C3362" t="str">
        <f t="shared" si="158"/>
        <v>8.031280606-75.30171963</v>
      </c>
      <c r="D3362" s="7" t="s">
        <v>643</v>
      </c>
      <c r="E3362" s="5">
        <v>2513</v>
      </c>
      <c r="F3362" s="7" t="s">
        <v>644</v>
      </c>
      <c r="G3362" s="5">
        <v>23</v>
      </c>
      <c r="H3362" s="7" t="s">
        <v>645</v>
      </c>
      <c r="I3362" s="7" t="s">
        <v>646</v>
      </c>
      <c r="J3362" s="7" t="s">
        <v>103</v>
      </c>
      <c r="K3362" s="7" t="s">
        <v>647</v>
      </c>
      <c r="L3362" s="7" t="s">
        <v>648</v>
      </c>
      <c r="M3362" s="5">
        <v>3102467118</v>
      </c>
      <c r="N3362" s="5">
        <v>3216177100</v>
      </c>
      <c r="O3362" s="7" t="s">
        <v>649</v>
      </c>
      <c r="P3362" s="5">
        <v>12600</v>
      </c>
      <c r="Q3362" s="5">
        <v>18600</v>
      </c>
      <c r="R3362" s="5">
        <v>18600</v>
      </c>
      <c r="S3362" s="5">
        <v>18600</v>
      </c>
      <c r="T3362" s="5">
        <v>33600</v>
      </c>
      <c r="U3362" s="5">
        <v>53600</v>
      </c>
      <c r="V3362" s="5">
        <v>61800</v>
      </c>
      <c r="W3362" s="5">
        <v>0</v>
      </c>
      <c r="X3362" s="5">
        <v>0</v>
      </c>
      <c r="Y3362" s="5">
        <v>0</v>
      </c>
      <c r="Z3362" s="5">
        <v>0</v>
      </c>
      <c r="AA3362" s="5">
        <v>8.0312806059999993</v>
      </c>
      <c r="AB3362" s="5">
        <v>-75.301719629999994</v>
      </c>
      <c r="AC3362" s="7" t="s">
        <v>37</v>
      </c>
      <c r="AD3362" s="5">
        <v>2442400700</v>
      </c>
      <c r="AE3362" s="5" t="str">
        <f>MID(TablaPivotFinal[[#This Row],[Fecha]],1,4)</f>
        <v>2017</v>
      </c>
      <c r="AF3362" s="5" t="str">
        <f>MID(TablaPivotFinal[[#This Row],[Fecha]],5,3)</f>
        <v>Abr</v>
      </c>
      <c r="AG3362" s="7">
        <v>2442400700</v>
      </c>
      <c r="AH3362" s="8">
        <v>3597.1333330000002</v>
      </c>
      <c r="AI3362" t="s">
        <v>1114</v>
      </c>
      <c r="AJ3362" t="s">
        <v>879</v>
      </c>
      <c r="AK3362" t="s">
        <v>1242</v>
      </c>
    </row>
    <row r="3363" spans="1:37" x14ac:dyDescent="0.3">
      <c r="A3363" t="str">
        <f t="shared" si="156"/>
        <v>LA APARTADA-Concesión Ruta al Mar</v>
      </c>
      <c r="B3363" t="str">
        <f t="shared" si="157"/>
        <v>2017Ago</v>
      </c>
      <c r="C3363" t="str">
        <f t="shared" si="158"/>
        <v>8.031280606-75.30171963</v>
      </c>
      <c r="D3363" s="9" t="s">
        <v>643</v>
      </c>
      <c r="E3363" s="6">
        <v>2513</v>
      </c>
      <c r="F3363" s="9" t="s">
        <v>644</v>
      </c>
      <c r="G3363" s="6">
        <v>23</v>
      </c>
      <c r="H3363" s="9" t="s">
        <v>645</v>
      </c>
      <c r="I3363" s="9" t="s">
        <v>646</v>
      </c>
      <c r="J3363" s="9" t="s">
        <v>103</v>
      </c>
      <c r="K3363" s="9" t="s">
        <v>647</v>
      </c>
      <c r="L3363" s="9" t="s">
        <v>648</v>
      </c>
      <c r="M3363" s="6">
        <v>3102467118</v>
      </c>
      <c r="N3363" s="6">
        <v>3216177100</v>
      </c>
      <c r="O3363" s="9" t="s">
        <v>649</v>
      </c>
      <c r="P3363" s="6">
        <v>12600</v>
      </c>
      <c r="Q3363" s="6">
        <v>18600</v>
      </c>
      <c r="R3363" s="6">
        <v>18600</v>
      </c>
      <c r="S3363" s="6">
        <v>18600</v>
      </c>
      <c r="T3363" s="6">
        <v>33600</v>
      </c>
      <c r="U3363" s="6">
        <v>53600</v>
      </c>
      <c r="V3363" s="6">
        <v>61800</v>
      </c>
      <c r="W3363" s="6">
        <v>0</v>
      </c>
      <c r="X3363" s="6">
        <v>0</v>
      </c>
      <c r="Y3363" s="6">
        <v>0</v>
      </c>
      <c r="Z3363" s="6">
        <v>0</v>
      </c>
      <c r="AA3363" s="6">
        <v>8.0312806059999993</v>
      </c>
      <c r="AB3363" s="6">
        <v>-75.301719629999994</v>
      </c>
      <c r="AC3363" s="9" t="s">
        <v>39</v>
      </c>
      <c r="AD3363" s="6">
        <v>2402708600</v>
      </c>
      <c r="AE3363" s="6" t="str">
        <f>MID(TablaPivotFinal[[#This Row],[Fecha]],1,4)</f>
        <v>2017</v>
      </c>
      <c r="AF3363" s="6" t="str">
        <f>MID(TablaPivotFinal[[#This Row],[Fecha]],5,3)</f>
        <v>Ago</v>
      </c>
      <c r="AG3363" s="9">
        <v>2402708600</v>
      </c>
      <c r="AH3363" s="10">
        <v>3261.6774190000001</v>
      </c>
      <c r="AI3363" t="s">
        <v>1114</v>
      </c>
      <c r="AJ3363" t="s">
        <v>883</v>
      </c>
      <c r="AK3363" t="s">
        <v>1242</v>
      </c>
    </row>
    <row r="3364" spans="1:37" x14ac:dyDescent="0.3">
      <c r="A3364" t="str">
        <f t="shared" si="156"/>
        <v>LA APARTADA-Concesión Ruta al Mar</v>
      </c>
      <c r="B3364" t="str">
        <f t="shared" si="157"/>
        <v>2017Dic</v>
      </c>
      <c r="C3364" t="str">
        <f t="shared" si="158"/>
        <v>8.031280606-75.30171963</v>
      </c>
      <c r="D3364" s="7" t="s">
        <v>643</v>
      </c>
      <c r="E3364" s="5">
        <v>2513</v>
      </c>
      <c r="F3364" s="7" t="s">
        <v>644</v>
      </c>
      <c r="G3364" s="5">
        <v>23</v>
      </c>
      <c r="H3364" s="7" t="s">
        <v>645</v>
      </c>
      <c r="I3364" s="7" t="s">
        <v>646</v>
      </c>
      <c r="J3364" s="7" t="s">
        <v>103</v>
      </c>
      <c r="K3364" s="7" t="s">
        <v>647</v>
      </c>
      <c r="L3364" s="7" t="s">
        <v>648</v>
      </c>
      <c r="M3364" s="5">
        <v>3102467118</v>
      </c>
      <c r="N3364" s="5">
        <v>3216177100</v>
      </c>
      <c r="O3364" s="7" t="s">
        <v>649</v>
      </c>
      <c r="P3364" s="5">
        <v>12600</v>
      </c>
      <c r="Q3364" s="5">
        <v>18600</v>
      </c>
      <c r="R3364" s="5">
        <v>18600</v>
      </c>
      <c r="S3364" s="5">
        <v>18600</v>
      </c>
      <c r="T3364" s="5">
        <v>33600</v>
      </c>
      <c r="U3364" s="5">
        <v>53600</v>
      </c>
      <c r="V3364" s="5">
        <v>61800</v>
      </c>
      <c r="W3364" s="5">
        <v>0</v>
      </c>
      <c r="X3364" s="5">
        <v>0</v>
      </c>
      <c r="Y3364" s="5">
        <v>0</v>
      </c>
      <c r="Z3364" s="5">
        <v>0</v>
      </c>
      <c r="AA3364" s="5">
        <v>8.0312806059999993</v>
      </c>
      <c r="AB3364" s="5">
        <v>-75.301719629999994</v>
      </c>
      <c r="AC3364" s="7" t="s">
        <v>41</v>
      </c>
      <c r="AD3364" s="5">
        <v>2749320100</v>
      </c>
      <c r="AE3364" s="5" t="str">
        <f>MID(TablaPivotFinal[[#This Row],[Fecha]],1,4)</f>
        <v>2017</v>
      </c>
      <c r="AF3364" s="5" t="str">
        <f>MID(TablaPivotFinal[[#This Row],[Fecha]],5,3)</f>
        <v>Dic</v>
      </c>
      <c r="AG3364" s="7">
        <v>2749320100</v>
      </c>
      <c r="AH3364" s="8">
        <v>4050.580645</v>
      </c>
      <c r="AI3364" t="s">
        <v>1114</v>
      </c>
      <c r="AJ3364" t="s">
        <v>887</v>
      </c>
      <c r="AK3364" t="s">
        <v>1242</v>
      </c>
    </row>
    <row r="3365" spans="1:37" x14ac:dyDescent="0.3">
      <c r="A3365" t="str">
        <f t="shared" si="156"/>
        <v>LA APARTADA-Concesión Ruta al Mar</v>
      </c>
      <c r="B3365" t="str">
        <f t="shared" si="157"/>
        <v>2017Ene</v>
      </c>
      <c r="C3365" t="str">
        <f t="shared" si="158"/>
        <v>8.031280606-75.30171963</v>
      </c>
      <c r="D3365" s="9" t="s">
        <v>643</v>
      </c>
      <c r="E3365" s="6">
        <v>2513</v>
      </c>
      <c r="F3365" s="9" t="s">
        <v>644</v>
      </c>
      <c r="G3365" s="6">
        <v>23</v>
      </c>
      <c r="H3365" s="9" t="s">
        <v>645</v>
      </c>
      <c r="I3365" s="9" t="s">
        <v>646</v>
      </c>
      <c r="J3365" s="9" t="s">
        <v>103</v>
      </c>
      <c r="K3365" s="9" t="s">
        <v>647</v>
      </c>
      <c r="L3365" s="9" t="s">
        <v>648</v>
      </c>
      <c r="M3365" s="6">
        <v>3102467118</v>
      </c>
      <c r="N3365" s="6">
        <v>3216177100</v>
      </c>
      <c r="O3365" s="9" t="s">
        <v>649</v>
      </c>
      <c r="P3365" s="6">
        <v>12600</v>
      </c>
      <c r="Q3365" s="6">
        <v>18600</v>
      </c>
      <c r="R3365" s="6">
        <v>18600</v>
      </c>
      <c r="S3365" s="6">
        <v>18600</v>
      </c>
      <c r="T3365" s="6">
        <v>33600</v>
      </c>
      <c r="U3365" s="6">
        <v>53600</v>
      </c>
      <c r="V3365" s="6">
        <v>61800</v>
      </c>
      <c r="W3365" s="6">
        <v>0</v>
      </c>
      <c r="X3365" s="6">
        <v>0</v>
      </c>
      <c r="Y3365" s="6">
        <v>0</v>
      </c>
      <c r="Z3365" s="6">
        <v>0</v>
      </c>
      <c r="AA3365" s="6">
        <v>8.0312806059999993</v>
      </c>
      <c r="AB3365" s="6">
        <v>-75.301719629999994</v>
      </c>
      <c r="AC3365" s="9" t="s">
        <v>43</v>
      </c>
      <c r="AD3365" s="6">
        <v>2787817500</v>
      </c>
      <c r="AE3365" s="6" t="str">
        <f>MID(TablaPivotFinal[[#This Row],[Fecha]],1,4)</f>
        <v>2017</v>
      </c>
      <c r="AF3365" s="6" t="str">
        <f>MID(TablaPivotFinal[[#This Row],[Fecha]],5,3)</f>
        <v>Ene</v>
      </c>
      <c r="AG3365" s="9">
        <v>2787817500</v>
      </c>
      <c r="AH3365" s="10">
        <v>4561.7741939999996</v>
      </c>
      <c r="AI3365" t="s">
        <v>1114</v>
      </c>
      <c r="AJ3365" t="s">
        <v>876</v>
      </c>
      <c r="AK3365" t="s">
        <v>1242</v>
      </c>
    </row>
    <row r="3366" spans="1:37" x14ac:dyDescent="0.3">
      <c r="A3366" t="str">
        <f t="shared" si="156"/>
        <v>LA APARTADA-Concesión Ruta al Mar</v>
      </c>
      <c r="B3366" t="str">
        <f t="shared" si="157"/>
        <v>2017Feb</v>
      </c>
      <c r="C3366" t="str">
        <f t="shared" si="158"/>
        <v>8.031280606-75.30171963</v>
      </c>
      <c r="D3366" s="7" t="s">
        <v>643</v>
      </c>
      <c r="E3366" s="5">
        <v>2513</v>
      </c>
      <c r="F3366" s="7" t="s">
        <v>644</v>
      </c>
      <c r="G3366" s="5">
        <v>23</v>
      </c>
      <c r="H3366" s="7" t="s">
        <v>645</v>
      </c>
      <c r="I3366" s="7" t="s">
        <v>646</v>
      </c>
      <c r="J3366" s="7" t="s">
        <v>103</v>
      </c>
      <c r="K3366" s="7" t="s">
        <v>647</v>
      </c>
      <c r="L3366" s="7" t="s">
        <v>648</v>
      </c>
      <c r="M3366" s="5">
        <v>3102467118</v>
      </c>
      <c r="N3366" s="5">
        <v>3216177100</v>
      </c>
      <c r="O3366" s="7" t="s">
        <v>649</v>
      </c>
      <c r="P3366" s="5">
        <v>12600</v>
      </c>
      <c r="Q3366" s="5">
        <v>18600</v>
      </c>
      <c r="R3366" s="5">
        <v>18600</v>
      </c>
      <c r="S3366" s="5">
        <v>18600</v>
      </c>
      <c r="T3366" s="5">
        <v>33600</v>
      </c>
      <c r="U3366" s="5">
        <v>53600</v>
      </c>
      <c r="V3366" s="5">
        <v>61800</v>
      </c>
      <c r="W3366" s="5">
        <v>0</v>
      </c>
      <c r="X3366" s="5">
        <v>0</v>
      </c>
      <c r="Y3366" s="5">
        <v>0</v>
      </c>
      <c r="Z3366" s="5">
        <v>0</v>
      </c>
      <c r="AA3366" s="5">
        <v>8.0312806059999993</v>
      </c>
      <c r="AB3366" s="5">
        <v>-75.301719629999994</v>
      </c>
      <c r="AC3366" s="7" t="s">
        <v>45</v>
      </c>
      <c r="AD3366" s="5">
        <v>2177677400</v>
      </c>
      <c r="AE3366" s="5" t="str">
        <f>MID(TablaPivotFinal[[#This Row],[Fecha]],1,4)</f>
        <v>2017</v>
      </c>
      <c r="AF3366" s="5" t="str">
        <f>MID(TablaPivotFinal[[#This Row],[Fecha]],5,3)</f>
        <v>Feb</v>
      </c>
      <c r="AG3366" s="7">
        <v>2177677400</v>
      </c>
      <c r="AH3366" s="8">
        <v>3092.1785709999999</v>
      </c>
      <c r="AI3366" t="s">
        <v>1114</v>
      </c>
      <c r="AJ3366" t="s">
        <v>877</v>
      </c>
      <c r="AK3366" t="s">
        <v>1242</v>
      </c>
    </row>
    <row r="3367" spans="1:37" x14ac:dyDescent="0.3">
      <c r="A3367" t="str">
        <f t="shared" si="156"/>
        <v>LA APARTADA-Concesión Ruta al Mar</v>
      </c>
      <c r="B3367" t="str">
        <f t="shared" si="157"/>
        <v>2017Jul</v>
      </c>
      <c r="C3367" t="str">
        <f t="shared" si="158"/>
        <v>8.031280606-75.30171963</v>
      </c>
      <c r="D3367" s="9" t="s">
        <v>643</v>
      </c>
      <c r="E3367" s="6">
        <v>2513</v>
      </c>
      <c r="F3367" s="9" t="s">
        <v>644</v>
      </c>
      <c r="G3367" s="6">
        <v>23</v>
      </c>
      <c r="H3367" s="9" t="s">
        <v>645</v>
      </c>
      <c r="I3367" s="9" t="s">
        <v>646</v>
      </c>
      <c r="J3367" s="9" t="s">
        <v>103</v>
      </c>
      <c r="K3367" s="9" t="s">
        <v>647</v>
      </c>
      <c r="L3367" s="9" t="s">
        <v>648</v>
      </c>
      <c r="M3367" s="6">
        <v>3102467118</v>
      </c>
      <c r="N3367" s="6">
        <v>3216177100</v>
      </c>
      <c r="O3367" s="9" t="s">
        <v>649</v>
      </c>
      <c r="P3367" s="6">
        <v>12600</v>
      </c>
      <c r="Q3367" s="6">
        <v>18600</v>
      </c>
      <c r="R3367" s="6">
        <v>18600</v>
      </c>
      <c r="S3367" s="6">
        <v>18600</v>
      </c>
      <c r="T3367" s="6">
        <v>33600</v>
      </c>
      <c r="U3367" s="6">
        <v>53600</v>
      </c>
      <c r="V3367" s="6">
        <v>61800</v>
      </c>
      <c r="W3367" s="6">
        <v>0</v>
      </c>
      <c r="X3367" s="6">
        <v>0</v>
      </c>
      <c r="Y3367" s="6">
        <v>0</v>
      </c>
      <c r="Z3367" s="6">
        <v>0</v>
      </c>
      <c r="AA3367" s="6">
        <v>8.0312806059999993</v>
      </c>
      <c r="AB3367" s="6">
        <v>-75.301719629999994</v>
      </c>
      <c r="AC3367" s="9" t="s">
        <v>47</v>
      </c>
      <c r="AD3367" s="6">
        <v>2325983100</v>
      </c>
      <c r="AE3367" s="6" t="str">
        <f>MID(TablaPivotFinal[[#This Row],[Fecha]],1,4)</f>
        <v>2017</v>
      </c>
      <c r="AF3367" s="6" t="str">
        <f>MID(TablaPivotFinal[[#This Row],[Fecha]],5,3)</f>
        <v>Jul</v>
      </c>
      <c r="AG3367" s="9">
        <v>2325983100</v>
      </c>
      <c r="AH3367" s="10">
        <v>3101.5483869999998</v>
      </c>
      <c r="AI3367" t="s">
        <v>1114</v>
      </c>
      <c r="AJ3367" t="s">
        <v>882</v>
      </c>
      <c r="AK3367" t="s">
        <v>1242</v>
      </c>
    </row>
    <row r="3368" spans="1:37" x14ac:dyDescent="0.3">
      <c r="A3368" t="str">
        <f t="shared" si="156"/>
        <v>LA APARTADA-Concesión Ruta al Mar</v>
      </c>
      <c r="B3368" t="str">
        <f t="shared" si="157"/>
        <v>2017Jun</v>
      </c>
      <c r="C3368" t="str">
        <f t="shared" si="158"/>
        <v>8.031280606-75.30171963</v>
      </c>
      <c r="D3368" s="7" t="s">
        <v>643</v>
      </c>
      <c r="E3368" s="5">
        <v>2513</v>
      </c>
      <c r="F3368" s="7" t="s">
        <v>644</v>
      </c>
      <c r="G3368" s="5">
        <v>23</v>
      </c>
      <c r="H3368" s="7" t="s">
        <v>645</v>
      </c>
      <c r="I3368" s="7" t="s">
        <v>646</v>
      </c>
      <c r="J3368" s="7" t="s">
        <v>103</v>
      </c>
      <c r="K3368" s="7" t="s">
        <v>647</v>
      </c>
      <c r="L3368" s="7" t="s">
        <v>648</v>
      </c>
      <c r="M3368" s="5">
        <v>3102467118</v>
      </c>
      <c r="N3368" s="5">
        <v>3216177100</v>
      </c>
      <c r="O3368" s="7" t="s">
        <v>649</v>
      </c>
      <c r="P3368" s="5">
        <v>12600</v>
      </c>
      <c r="Q3368" s="5">
        <v>18600</v>
      </c>
      <c r="R3368" s="5">
        <v>18600</v>
      </c>
      <c r="S3368" s="5">
        <v>18600</v>
      </c>
      <c r="T3368" s="5">
        <v>33600</v>
      </c>
      <c r="U3368" s="5">
        <v>53600</v>
      </c>
      <c r="V3368" s="5">
        <v>61800</v>
      </c>
      <c r="W3368" s="5">
        <v>0</v>
      </c>
      <c r="X3368" s="5">
        <v>0</v>
      </c>
      <c r="Y3368" s="5">
        <v>0</v>
      </c>
      <c r="Z3368" s="5">
        <v>0</v>
      </c>
      <c r="AA3368" s="5">
        <v>8.0312806059999993</v>
      </c>
      <c r="AB3368" s="5">
        <v>-75.301719629999994</v>
      </c>
      <c r="AC3368" s="7" t="s">
        <v>49</v>
      </c>
      <c r="AD3368" s="5">
        <v>2352045100</v>
      </c>
      <c r="AE3368" s="5" t="str">
        <f>MID(TablaPivotFinal[[#This Row],[Fecha]],1,4)</f>
        <v>2017</v>
      </c>
      <c r="AF3368" s="5" t="str">
        <f>MID(TablaPivotFinal[[#This Row],[Fecha]],5,3)</f>
        <v>Jun</v>
      </c>
      <c r="AG3368" s="7">
        <v>2352045100</v>
      </c>
      <c r="AH3368" s="8">
        <v>3210.1333330000002</v>
      </c>
      <c r="AI3368" t="s">
        <v>1114</v>
      </c>
      <c r="AJ3368" t="s">
        <v>881</v>
      </c>
      <c r="AK3368" t="s">
        <v>1242</v>
      </c>
    </row>
    <row r="3369" spans="1:37" x14ac:dyDescent="0.3">
      <c r="A3369" t="str">
        <f t="shared" si="156"/>
        <v>LA APARTADA-Concesión Ruta al Mar</v>
      </c>
      <c r="B3369" t="str">
        <f t="shared" si="157"/>
        <v>2017Mar</v>
      </c>
      <c r="C3369" t="str">
        <f t="shared" si="158"/>
        <v>8.031280606-75.30171963</v>
      </c>
      <c r="D3369" s="9" t="s">
        <v>643</v>
      </c>
      <c r="E3369" s="6">
        <v>2513</v>
      </c>
      <c r="F3369" s="9" t="s">
        <v>644</v>
      </c>
      <c r="G3369" s="6">
        <v>23</v>
      </c>
      <c r="H3369" s="9" t="s">
        <v>645</v>
      </c>
      <c r="I3369" s="9" t="s">
        <v>646</v>
      </c>
      <c r="J3369" s="9" t="s">
        <v>103</v>
      </c>
      <c r="K3369" s="9" t="s">
        <v>647</v>
      </c>
      <c r="L3369" s="9" t="s">
        <v>648</v>
      </c>
      <c r="M3369" s="6">
        <v>3102467118</v>
      </c>
      <c r="N3369" s="6">
        <v>3216177100</v>
      </c>
      <c r="O3369" s="9" t="s">
        <v>649</v>
      </c>
      <c r="P3369" s="6">
        <v>12600</v>
      </c>
      <c r="Q3369" s="6">
        <v>18600</v>
      </c>
      <c r="R3369" s="6">
        <v>18600</v>
      </c>
      <c r="S3369" s="6">
        <v>18600</v>
      </c>
      <c r="T3369" s="6">
        <v>33600</v>
      </c>
      <c r="U3369" s="6">
        <v>53600</v>
      </c>
      <c r="V3369" s="6">
        <v>61800</v>
      </c>
      <c r="W3369" s="6">
        <v>0</v>
      </c>
      <c r="X3369" s="6">
        <v>0</v>
      </c>
      <c r="Y3369" s="6">
        <v>0</v>
      </c>
      <c r="Z3369" s="6">
        <v>0</v>
      </c>
      <c r="AA3369" s="6">
        <v>8.0312806059999993</v>
      </c>
      <c r="AB3369" s="6">
        <v>-75.301719629999994</v>
      </c>
      <c r="AC3369" s="9" t="s">
        <v>51</v>
      </c>
      <c r="AD3369" s="6">
        <v>2344824200</v>
      </c>
      <c r="AE3369" s="6" t="str">
        <f>MID(TablaPivotFinal[[#This Row],[Fecha]],1,4)</f>
        <v>2017</v>
      </c>
      <c r="AF3369" s="6" t="str">
        <f>MID(TablaPivotFinal[[#This Row],[Fecha]],5,3)</f>
        <v>Mar</v>
      </c>
      <c r="AG3369" s="9">
        <v>2344824200</v>
      </c>
      <c r="AH3369" s="10">
        <v>3010</v>
      </c>
      <c r="AI3369" t="s">
        <v>1114</v>
      </c>
      <c r="AJ3369" t="s">
        <v>878</v>
      </c>
      <c r="AK3369" t="s">
        <v>1242</v>
      </c>
    </row>
    <row r="3370" spans="1:37" x14ac:dyDescent="0.3">
      <c r="A3370" t="str">
        <f t="shared" si="156"/>
        <v>LA APARTADA-Concesión Ruta al Mar</v>
      </c>
      <c r="B3370" t="str">
        <f t="shared" si="157"/>
        <v>2017May</v>
      </c>
      <c r="C3370" t="str">
        <f t="shared" si="158"/>
        <v>8.031280606-75.30171963</v>
      </c>
      <c r="D3370" s="7" t="s">
        <v>643</v>
      </c>
      <c r="E3370" s="5">
        <v>2513</v>
      </c>
      <c r="F3370" s="7" t="s">
        <v>644</v>
      </c>
      <c r="G3370" s="5">
        <v>23</v>
      </c>
      <c r="H3370" s="7" t="s">
        <v>645</v>
      </c>
      <c r="I3370" s="7" t="s">
        <v>646</v>
      </c>
      <c r="J3370" s="7" t="s">
        <v>103</v>
      </c>
      <c r="K3370" s="7" t="s">
        <v>647</v>
      </c>
      <c r="L3370" s="7" t="s">
        <v>648</v>
      </c>
      <c r="M3370" s="5">
        <v>3102467118</v>
      </c>
      <c r="N3370" s="5">
        <v>3216177100</v>
      </c>
      <c r="O3370" s="7" t="s">
        <v>649</v>
      </c>
      <c r="P3370" s="5">
        <v>12600</v>
      </c>
      <c r="Q3370" s="5">
        <v>18600</v>
      </c>
      <c r="R3370" s="5">
        <v>18600</v>
      </c>
      <c r="S3370" s="5">
        <v>18600</v>
      </c>
      <c r="T3370" s="5">
        <v>33600</v>
      </c>
      <c r="U3370" s="5">
        <v>53600</v>
      </c>
      <c r="V3370" s="5">
        <v>61800</v>
      </c>
      <c r="W3370" s="5">
        <v>0</v>
      </c>
      <c r="X3370" s="5">
        <v>0</v>
      </c>
      <c r="Y3370" s="5">
        <v>0</v>
      </c>
      <c r="Z3370" s="5">
        <v>0</v>
      </c>
      <c r="AA3370" s="5">
        <v>8.0312806059999993</v>
      </c>
      <c r="AB3370" s="5">
        <v>-75.301719629999994</v>
      </c>
      <c r="AC3370" s="7" t="s">
        <v>53</v>
      </c>
      <c r="AD3370" s="5">
        <v>2278668100</v>
      </c>
      <c r="AE3370" s="5" t="str">
        <f>MID(TablaPivotFinal[[#This Row],[Fecha]],1,4)</f>
        <v>2017</v>
      </c>
      <c r="AF3370" s="5" t="str">
        <f>MID(TablaPivotFinal[[#This Row],[Fecha]],5,3)</f>
        <v>May</v>
      </c>
      <c r="AG3370" s="7">
        <v>2278668100</v>
      </c>
      <c r="AH3370" s="8">
        <v>2822.9032259999999</v>
      </c>
      <c r="AI3370" t="s">
        <v>1114</v>
      </c>
      <c r="AJ3370" t="s">
        <v>880</v>
      </c>
      <c r="AK3370" t="s">
        <v>1242</v>
      </c>
    </row>
    <row r="3371" spans="1:37" x14ac:dyDescent="0.3">
      <c r="A3371" t="str">
        <f t="shared" si="156"/>
        <v>LA APARTADA-Concesión Ruta al Mar</v>
      </c>
      <c r="B3371" t="str">
        <f t="shared" si="157"/>
        <v>2017Nov</v>
      </c>
      <c r="C3371" t="str">
        <f t="shared" si="158"/>
        <v>8.031280606-75.30171963</v>
      </c>
      <c r="D3371" s="9" t="s">
        <v>643</v>
      </c>
      <c r="E3371" s="6">
        <v>2513</v>
      </c>
      <c r="F3371" s="9" t="s">
        <v>644</v>
      </c>
      <c r="G3371" s="6">
        <v>23</v>
      </c>
      <c r="H3371" s="9" t="s">
        <v>645</v>
      </c>
      <c r="I3371" s="9" t="s">
        <v>646</v>
      </c>
      <c r="J3371" s="9" t="s">
        <v>103</v>
      </c>
      <c r="K3371" s="9" t="s">
        <v>647</v>
      </c>
      <c r="L3371" s="9" t="s">
        <v>648</v>
      </c>
      <c r="M3371" s="6">
        <v>3102467118</v>
      </c>
      <c r="N3371" s="6">
        <v>3216177100</v>
      </c>
      <c r="O3371" s="9" t="s">
        <v>649</v>
      </c>
      <c r="P3371" s="6">
        <v>12600</v>
      </c>
      <c r="Q3371" s="6">
        <v>18600</v>
      </c>
      <c r="R3371" s="6">
        <v>18600</v>
      </c>
      <c r="S3371" s="6">
        <v>18600</v>
      </c>
      <c r="T3371" s="6">
        <v>33600</v>
      </c>
      <c r="U3371" s="6">
        <v>53600</v>
      </c>
      <c r="V3371" s="6">
        <v>61800</v>
      </c>
      <c r="W3371" s="6">
        <v>0</v>
      </c>
      <c r="X3371" s="6">
        <v>0</v>
      </c>
      <c r="Y3371" s="6">
        <v>0</v>
      </c>
      <c r="Z3371" s="6">
        <v>0</v>
      </c>
      <c r="AA3371" s="6">
        <v>8.0312806059999993</v>
      </c>
      <c r="AB3371" s="6">
        <v>-75.301719629999994</v>
      </c>
      <c r="AC3371" s="9" t="s">
        <v>55</v>
      </c>
      <c r="AD3371" s="6">
        <v>2324861000</v>
      </c>
      <c r="AE3371" s="6" t="str">
        <f>MID(TablaPivotFinal[[#This Row],[Fecha]],1,4)</f>
        <v>2017</v>
      </c>
      <c r="AF3371" s="6" t="str">
        <f>MID(TablaPivotFinal[[#This Row],[Fecha]],5,3)</f>
        <v>Nov</v>
      </c>
      <c r="AG3371" s="9">
        <v>2324861000</v>
      </c>
      <c r="AH3371" s="10">
        <v>3037.1</v>
      </c>
      <c r="AI3371" t="s">
        <v>1114</v>
      </c>
      <c r="AJ3371" t="s">
        <v>886</v>
      </c>
      <c r="AK3371" t="s">
        <v>1242</v>
      </c>
    </row>
    <row r="3372" spans="1:37" x14ac:dyDescent="0.3">
      <c r="A3372" t="str">
        <f t="shared" si="156"/>
        <v>LA APARTADA-Concesión Ruta al Mar</v>
      </c>
      <c r="B3372" t="str">
        <f t="shared" si="157"/>
        <v>2017Oct</v>
      </c>
      <c r="C3372" t="str">
        <f t="shared" si="158"/>
        <v>8.031280606-75.30171963</v>
      </c>
      <c r="D3372" s="7" t="s">
        <v>643</v>
      </c>
      <c r="E3372" s="5">
        <v>2513</v>
      </c>
      <c r="F3372" s="7" t="s">
        <v>644</v>
      </c>
      <c r="G3372" s="5">
        <v>23</v>
      </c>
      <c r="H3372" s="7" t="s">
        <v>645</v>
      </c>
      <c r="I3372" s="7" t="s">
        <v>646</v>
      </c>
      <c r="J3372" s="7" t="s">
        <v>103</v>
      </c>
      <c r="K3372" s="7" t="s">
        <v>647</v>
      </c>
      <c r="L3372" s="7" t="s">
        <v>648</v>
      </c>
      <c r="M3372" s="5">
        <v>3102467118</v>
      </c>
      <c r="N3372" s="5">
        <v>3216177100</v>
      </c>
      <c r="O3372" s="7" t="s">
        <v>649</v>
      </c>
      <c r="P3372" s="5">
        <v>12600</v>
      </c>
      <c r="Q3372" s="5">
        <v>18600</v>
      </c>
      <c r="R3372" s="5">
        <v>18600</v>
      </c>
      <c r="S3372" s="5">
        <v>18600</v>
      </c>
      <c r="T3372" s="5">
        <v>33600</v>
      </c>
      <c r="U3372" s="5">
        <v>53600</v>
      </c>
      <c r="V3372" s="5">
        <v>61800</v>
      </c>
      <c r="W3372" s="5">
        <v>0</v>
      </c>
      <c r="X3372" s="5">
        <v>0</v>
      </c>
      <c r="Y3372" s="5">
        <v>0</v>
      </c>
      <c r="Z3372" s="5">
        <v>0</v>
      </c>
      <c r="AA3372" s="5">
        <v>8.0312806059999993</v>
      </c>
      <c r="AB3372" s="5">
        <v>-75.301719629999994</v>
      </c>
      <c r="AC3372" s="7" t="s">
        <v>57</v>
      </c>
      <c r="AD3372" s="5">
        <v>2437576500</v>
      </c>
      <c r="AE3372" s="5" t="str">
        <f>MID(TablaPivotFinal[[#This Row],[Fecha]],1,4)</f>
        <v>2017</v>
      </c>
      <c r="AF3372" s="5" t="str">
        <f>MID(TablaPivotFinal[[#This Row],[Fecha]],5,3)</f>
        <v>Oct</v>
      </c>
      <c r="AG3372" s="7">
        <v>2437576500</v>
      </c>
      <c r="AH3372" s="8">
        <v>3153.6129030000002</v>
      </c>
      <c r="AI3372" t="s">
        <v>1114</v>
      </c>
      <c r="AJ3372" t="s">
        <v>885</v>
      </c>
      <c r="AK3372" t="s">
        <v>1242</v>
      </c>
    </row>
    <row r="3373" spans="1:37" x14ac:dyDescent="0.3">
      <c r="A3373" t="str">
        <f t="shared" si="156"/>
        <v>LA APARTADA-Concesión Ruta al Mar</v>
      </c>
      <c r="B3373" t="str">
        <f t="shared" si="157"/>
        <v>2017Sep</v>
      </c>
      <c r="C3373" t="str">
        <f t="shared" si="158"/>
        <v>8.031280606-75.30171963</v>
      </c>
      <c r="D3373" s="9" t="s">
        <v>643</v>
      </c>
      <c r="E3373" s="6">
        <v>2513</v>
      </c>
      <c r="F3373" s="9" t="s">
        <v>644</v>
      </c>
      <c r="G3373" s="6">
        <v>23</v>
      </c>
      <c r="H3373" s="9" t="s">
        <v>645</v>
      </c>
      <c r="I3373" s="9" t="s">
        <v>646</v>
      </c>
      <c r="J3373" s="9" t="s">
        <v>103</v>
      </c>
      <c r="K3373" s="9" t="s">
        <v>647</v>
      </c>
      <c r="L3373" s="9" t="s">
        <v>648</v>
      </c>
      <c r="M3373" s="6">
        <v>3102467118</v>
      </c>
      <c r="N3373" s="6">
        <v>3216177100</v>
      </c>
      <c r="O3373" s="9" t="s">
        <v>649</v>
      </c>
      <c r="P3373" s="6">
        <v>12600</v>
      </c>
      <c r="Q3373" s="6">
        <v>18600</v>
      </c>
      <c r="R3373" s="6">
        <v>18600</v>
      </c>
      <c r="S3373" s="6">
        <v>18600</v>
      </c>
      <c r="T3373" s="6">
        <v>33600</v>
      </c>
      <c r="U3373" s="6">
        <v>53600</v>
      </c>
      <c r="V3373" s="6">
        <v>61800</v>
      </c>
      <c r="W3373" s="6">
        <v>0</v>
      </c>
      <c r="X3373" s="6">
        <v>0</v>
      </c>
      <c r="Y3373" s="6">
        <v>0</v>
      </c>
      <c r="Z3373" s="6">
        <v>0</v>
      </c>
      <c r="AA3373" s="6">
        <v>8.0312806059999993</v>
      </c>
      <c r="AB3373" s="6">
        <v>-75.301719629999994</v>
      </c>
      <c r="AC3373" s="9" t="s">
        <v>59</v>
      </c>
      <c r="AD3373" s="6">
        <v>2278156300</v>
      </c>
      <c r="AE3373" s="6" t="str">
        <f>MID(TablaPivotFinal[[#This Row],[Fecha]],1,4)</f>
        <v>2017</v>
      </c>
      <c r="AF3373" s="6" t="str">
        <f>MID(TablaPivotFinal[[#This Row],[Fecha]],5,3)</f>
        <v>Sep</v>
      </c>
      <c r="AG3373" s="9">
        <v>2278156300</v>
      </c>
      <c r="AH3373" s="10">
        <v>3003.0333329999999</v>
      </c>
      <c r="AI3373" t="s">
        <v>1114</v>
      </c>
      <c r="AJ3373" t="s">
        <v>884</v>
      </c>
      <c r="AK3373" t="s">
        <v>1242</v>
      </c>
    </row>
    <row r="3374" spans="1:37" x14ac:dyDescent="0.3">
      <c r="A3374" t="str">
        <f t="shared" si="156"/>
        <v>LA APARTADA-Concesión Ruta al Mar</v>
      </c>
      <c r="B3374" t="str">
        <f t="shared" si="157"/>
        <v>2018Abr</v>
      </c>
      <c r="C3374" t="str">
        <f t="shared" si="158"/>
        <v>8.031280606-75.30171963</v>
      </c>
      <c r="D3374" s="7" t="s">
        <v>643</v>
      </c>
      <c r="E3374" s="5">
        <v>2513</v>
      </c>
      <c r="F3374" s="7" t="s">
        <v>644</v>
      </c>
      <c r="G3374" s="5">
        <v>23</v>
      </c>
      <c r="H3374" s="7" t="s">
        <v>645</v>
      </c>
      <c r="I3374" s="7" t="s">
        <v>646</v>
      </c>
      <c r="J3374" s="7" t="s">
        <v>103</v>
      </c>
      <c r="K3374" s="7" t="s">
        <v>647</v>
      </c>
      <c r="L3374" s="7" t="s">
        <v>648</v>
      </c>
      <c r="M3374" s="5">
        <v>3102467118</v>
      </c>
      <c r="N3374" s="5">
        <v>3216177100</v>
      </c>
      <c r="O3374" s="7" t="s">
        <v>649</v>
      </c>
      <c r="P3374" s="5">
        <v>12600</v>
      </c>
      <c r="Q3374" s="5">
        <v>18600</v>
      </c>
      <c r="R3374" s="5">
        <v>18600</v>
      </c>
      <c r="S3374" s="5">
        <v>18600</v>
      </c>
      <c r="T3374" s="5">
        <v>33600</v>
      </c>
      <c r="U3374" s="5">
        <v>53600</v>
      </c>
      <c r="V3374" s="5">
        <v>61800</v>
      </c>
      <c r="W3374" s="5">
        <v>0</v>
      </c>
      <c r="X3374" s="5">
        <v>0</v>
      </c>
      <c r="Y3374" s="5">
        <v>0</v>
      </c>
      <c r="Z3374" s="5">
        <v>0</v>
      </c>
      <c r="AA3374" s="5">
        <v>8.0312806059999993</v>
      </c>
      <c r="AB3374" s="5">
        <v>-75.301719629999994</v>
      </c>
      <c r="AC3374" s="7" t="s">
        <v>61</v>
      </c>
      <c r="AD3374" s="5">
        <v>2530859100</v>
      </c>
      <c r="AE3374" s="5" t="str">
        <f>MID(TablaPivotFinal[[#This Row],[Fecha]],1,4)</f>
        <v>2018</v>
      </c>
      <c r="AF3374" s="5" t="str">
        <f>MID(TablaPivotFinal[[#This Row],[Fecha]],5,3)</f>
        <v>Abr</v>
      </c>
      <c r="AG3374" s="7">
        <v>2530859100</v>
      </c>
      <c r="AH3374" s="8">
        <v>104712</v>
      </c>
      <c r="AI3374" t="s">
        <v>1114</v>
      </c>
      <c r="AJ3374" t="s">
        <v>891</v>
      </c>
      <c r="AK3374" t="s">
        <v>1242</v>
      </c>
    </row>
    <row r="3375" spans="1:37" x14ac:dyDescent="0.3">
      <c r="A3375" t="str">
        <f t="shared" si="156"/>
        <v>LA APARTADA-Concesión Ruta al Mar</v>
      </c>
      <c r="B3375" t="str">
        <f t="shared" si="157"/>
        <v>2018Ago</v>
      </c>
      <c r="C3375" t="str">
        <f t="shared" si="158"/>
        <v>8.031280606-75.30171963</v>
      </c>
      <c r="D3375" s="9" t="s">
        <v>643</v>
      </c>
      <c r="E3375" s="6">
        <v>2513</v>
      </c>
      <c r="F3375" s="9" t="s">
        <v>644</v>
      </c>
      <c r="G3375" s="6">
        <v>23</v>
      </c>
      <c r="H3375" s="9" t="s">
        <v>645</v>
      </c>
      <c r="I3375" s="9" t="s">
        <v>646</v>
      </c>
      <c r="J3375" s="9" t="s">
        <v>103</v>
      </c>
      <c r="K3375" s="9" t="s">
        <v>647</v>
      </c>
      <c r="L3375" s="9" t="s">
        <v>648</v>
      </c>
      <c r="M3375" s="6">
        <v>3102467118</v>
      </c>
      <c r="N3375" s="6">
        <v>3216177100</v>
      </c>
      <c r="O3375" s="9" t="s">
        <v>649</v>
      </c>
      <c r="P3375" s="6">
        <v>12600</v>
      </c>
      <c r="Q3375" s="6">
        <v>18600</v>
      </c>
      <c r="R3375" s="6">
        <v>18600</v>
      </c>
      <c r="S3375" s="6">
        <v>18600</v>
      </c>
      <c r="T3375" s="6">
        <v>33600</v>
      </c>
      <c r="U3375" s="6">
        <v>53600</v>
      </c>
      <c r="V3375" s="6">
        <v>61800</v>
      </c>
      <c r="W3375" s="6">
        <v>0</v>
      </c>
      <c r="X3375" s="6">
        <v>0</v>
      </c>
      <c r="Y3375" s="6">
        <v>0</v>
      </c>
      <c r="Z3375" s="6">
        <v>0</v>
      </c>
      <c r="AA3375" s="6">
        <v>8.0312806059999993</v>
      </c>
      <c r="AB3375" s="6">
        <v>-75.301719629999994</v>
      </c>
      <c r="AC3375" s="9" t="s">
        <v>63</v>
      </c>
      <c r="AD3375" s="6">
        <v>2550116400</v>
      </c>
      <c r="AE3375" s="6" t="str">
        <f>MID(TablaPivotFinal[[#This Row],[Fecha]],1,4)</f>
        <v>2018</v>
      </c>
      <c r="AF3375" s="6" t="str">
        <f>MID(TablaPivotFinal[[#This Row],[Fecha]],5,3)</f>
        <v>Ago</v>
      </c>
      <c r="AG3375" s="9">
        <v>2550116400</v>
      </c>
      <c r="AH3375" s="10">
        <v>106610</v>
      </c>
      <c r="AI3375" t="s">
        <v>1114</v>
      </c>
      <c r="AJ3375" t="s">
        <v>895</v>
      </c>
      <c r="AK3375" t="s">
        <v>1242</v>
      </c>
    </row>
    <row r="3376" spans="1:37" x14ac:dyDescent="0.3">
      <c r="A3376" t="str">
        <f t="shared" si="156"/>
        <v>LA APARTADA-Concesión Ruta al Mar</v>
      </c>
      <c r="B3376" t="str">
        <f t="shared" si="157"/>
        <v>2018Dic</v>
      </c>
      <c r="C3376" t="str">
        <f t="shared" si="158"/>
        <v>8.031280606-75.30171963</v>
      </c>
      <c r="D3376" s="7" t="s">
        <v>643</v>
      </c>
      <c r="E3376" s="5">
        <v>2513</v>
      </c>
      <c r="F3376" s="7" t="s">
        <v>644</v>
      </c>
      <c r="G3376" s="5">
        <v>23</v>
      </c>
      <c r="H3376" s="7" t="s">
        <v>645</v>
      </c>
      <c r="I3376" s="7" t="s">
        <v>646</v>
      </c>
      <c r="J3376" s="7" t="s">
        <v>103</v>
      </c>
      <c r="K3376" s="7" t="s">
        <v>647</v>
      </c>
      <c r="L3376" s="7" t="s">
        <v>648</v>
      </c>
      <c r="M3376" s="5">
        <v>3102467118</v>
      </c>
      <c r="N3376" s="5">
        <v>3216177100</v>
      </c>
      <c r="O3376" s="7" t="s">
        <v>649</v>
      </c>
      <c r="P3376" s="5">
        <v>12600</v>
      </c>
      <c r="Q3376" s="5">
        <v>18600</v>
      </c>
      <c r="R3376" s="5">
        <v>18600</v>
      </c>
      <c r="S3376" s="5">
        <v>18600</v>
      </c>
      <c r="T3376" s="5">
        <v>33600</v>
      </c>
      <c r="U3376" s="5">
        <v>53600</v>
      </c>
      <c r="V3376" s="5">
        <v>61800</v>
      </c>
      <c r="W3376" s="5">
        <v>0</v>
      </c>
      <c r="X3376" s="5">
        <v>0</v>
      </c>
      <c r="Y3376" s="5">
        <v>0</v>
      </c>
      <c r="Z3376" s="5">
        <v>0</v>
      </c>
      <c r="AA3376" s="5">
        <v>8.0312806059999993</v>
      </c>
      <c r="AB3376" s="5">
        <v>-75.301719629999994</v>
      </c>
      <c r="AC3376" s="7" t="s">
        <v>65</v>
      </c>
      <c r="AD3376" s="5">
        <v>2929608400</v>
      </c>
      <c r="AE3376" s="5" t="str">
        <f>MID(TablaPivotFinal[[#This Row],[Fecha]],1,4)</f>
        <v>2018</v>
      </c>
      <c r="AF3376" s="5" t="str">
        <f>MID(TablaPivotFinal[[#This Row],[Fecha]],5,3)</f>
        <v>Dic</v>
      </c>
      <c r="AG3376" s="7">
        <v>2929608400</v>
      </c>
      <c r="AH3376" s="8">
        <v>135689</v>
      </c>
      <c r="AI3376" t="s">
        <v>1114</v>
      </c>
      <c r="AJ3376" t="s">
        <v>899</v>
      </c>
      <c r="AK3376" t="s">
        <v>1242</v>
      </c>
    </row>
    <row r="3377" spans="1:37" x14ac:dyDescent="0.3">
      <c r="A3377" t="str">
        <f t="shared" si="156"/>
        <v>LA APARTADA-Concesión Ruta al Mar</v>
      </c>
      <c r="B3377" t="str">
        <f t="shared" si="157"/>
        <v>2018Ene</v>
      </c>
      <c r="C3377" t="str">
        <f t="shared" si="158"/>
        <v>8.031280606-75.30171963</v>
      </c>
      <c r="D3377" s="9" t="s">
        <v>643</v>
      </c>
      <c r="E3377" s="6">
        <v>2513</v>
      </c>
      <c r="F3377" s="9" t="s">
        <v>644</v>
      </c>
      <c r="G3377" s="6">
        <v>23</v>
      </c>
      <c r="H3377" s="9" t="s">
        <v>645</v>
      </c>
      <c r="I3377" s="9" t="s">
        <v>646</v>
      </c>
      <c r="J3377" s="9" t="s">
        <v>103</v>
      </c>
      <c r="K3377" s="9" t="s">
        <v>647</v>
      </c>
      <c r="L3377" s="9" t="s">
        <v>648</v>
      </c>
      <c r="M3377" s="6">
        <v>3102467118</v>
      </c>
      <c r="N3377" s="6">
        <v>3216177100</v>
      </c>
      <c r="O3377" s="9" t="s">
        <v>649</v>
      </c>
      <c r="P3377" s="6">
        <v>12600</v>
      </c>
      <c r="Q3377" s="6">
        <v>18600</v>
      </c>
      <c r="R3377" s="6">
        <v>18600</v>
      </c>
      <c r="S3377" s="6">
        <v>18600</v>
      </c>
      <c r="T3377" s="6">
        <v>33600</v>
      </c>
      <c r="U3377" s="6">
        <v>53600</v>
      </c>
      <c r="V3377" s="6">
        <v>61800</v>
      </c>
      <c r="W3377" s="6">
        <v>0</v>
      </c>
      <c r="X3377" s="6">
        <v>0</v>
      </c>
      <c r="Y3377" s="6">
        <v>0</v>
      </c>
      <c r="Z3377" s="6">
        <v>0</v>
      </c>
      <c r="AA3377" s="6">
        <v>8.0312806059999993</v>
      </c>
      <c r="AB3377" s="6">
        <v>-75.301719629999994</v>
      </c>
      <c r="AC3377" s="9" t="s">
        <v>67</v>
      </c>
      <c r="AD3377" s="6">
        <v>3132844000</v>
      </c>
      <c r="AE3377" s="6" t="str">
        <f>MID(TablaPivotFinal[[#This Row],[Fecha]],1,4)</f>
        <v>2018</v>
      </c>
      <c r="AF3377" s="6" t="str">
        <f>MID(TablaPivotFinal[[#This Row],[Fecha]],5,3)</f>
        <v>Ene</v>
      </c>
      <c r="AG3377" s="9">
        <v>3132844000</v>
      </c>
      <c r="AH3377" s="10">
        <v>154890</v>
      </c>
      <c r="AI3377" t="s">
        <v>1114</v>
      </c>
      <c r="AJ3377" t="s">
        <v>888</v>
      </c>
      <c r="AK3377" t="s">
        <v>1242</v>
      </c>
    </row>
    <row r="3378" spans="1:37" x14ac:dyDescent="0.3">
      <c r="A3378" t="str">
        <f t="shared" si="156"/>
        <v>LA APARTADA-Concesión Ruta al Mar</v>
      </c>
      <c r="B3378" t="str">
        <f t="shared" si="157"/>
        <v>2018Feb</v>
      </c>
      <c r="C3378" t="str">
        <f t="shared" si="158"/>
        <v>8.031280606-75.30171963</v>
      </c>
      <c r="D3378" s="7" t="s">
        <v>643</v>
      </c>
      <c r="E3378" s="5">
        <v>2513</v>
      </c>
      <c r="F3378" s="7" t="s">
        <v>644</v>
      </c>
      <c r="G3378" s="5">
        <v>23</v>
      </c>
      <c r="H3378" s="7" t="s">
        <v>645</v>
      </c>
      <c r="I3378" s="7" t="s">
        <v>646</v>
      </c>
      <c r="J3378" s="7" t="s">
        <v>103</v>
      </c>
      <c r="K3378" s="7" t="s">
        <v>647</v>
      </c>
      <c r="L3378" s="7" t="s">
        <v>648</v>
      </c>
      <c r="M3378" s="5">
        <v>3102467118</v>
      </c>
      <c r="N3378" s="5">
        <v>3216177100</v>
      </c>
      <c r="O3378" s="7" t="s">
        <v>649</v>
      </c>
      <c r="P3378" s="5">
        <v>12600</v>
      </c>
      <c r="Q3378" s="5">
        <v>18600</v>
      </c>
      <c r="R3378" s="5">
        <v>18600</v>
      </c>
      <c r="S3378" s="5">
        <v>18600</v>
      </c>
      <c r="T3378" s="5">
        <v>33600</v>
      </c>
      <c r="U3378" s="5">
        <v>53600</v>
      </c>
      <c r="V3378" s="5">
        <v>61800</v>
      </c>
      <c r="W3378" s="5">
        <v>0</v>
      </c>
      <c r="X3378" s="5">
        <v>0</v>
      </c>
      <c r="Y3378" s="5">
        <v>0</v>
      </c>
      <c r="Z3378" s="5">
        <v>0</v>
      </c>
      <c r="AA3378" s="5">
        <v>8.0312806059999993</v>
      </c>
      <c r="AB3378" s="5">
        <v>-75.301719629999994</v>
      </c>
      <c r="AC3378" s="7" t="s">
        <v>69</v>
      </c>
      <c r="AD3378" s="5">
        <v>2334329200</v>
      </c>
      <c r="AE3378" s="5" t="str">
        <f>MID(TablaPivotFinal[[#This Row],[Fecha]],1,4)</f>
        <v>2018</v>
      </c>
      <c r="AF3378" s="5" t="str">
        <f>MID(TablaPivotFinal[[#This Row],[Fecha]],5,3)</f>
        <v>Feb</v>
      </c>
      <c r="AG3378" s="7">
        <v>2334329200</v>
      </c>
      <c r="AH3378" s="8">
        <v>91808</v>
      </c>
      <c r="AI3378" t="s">
        <v>1114</v>
      </c>
      <c r="AJ3378" t="s">
        <v>889</v>
      </c>
      <c r="AK3378" t="s">
        <v>1242</v>
      </c>
    </row>
    <row r="3379" spans="1:37" x14ac:dyDescent="0.3">
      <c r="A3379" t="str">
        <f t="shared" si="156"/>
        <v>LA APARTADA-Concesión Ruta al Mar</v>
      </c>
      <c r="B3379" t="str">
        <f t="shared" si="157"/>
        <v>2018Jul</v>
      </c>
      <c r="C3379" t="str">
        <f t="shared" si="158"/>
        <v>8.031280606-75.30171963</v>
      </c>
      <c r="D3379" s="9" t="s">
        <v>643</v>
      </c>
      <c r="E3379" s="6">
        <v>2513</v>
      </c>
      <c r="F3379" s="9" t="s">
        <v>644</v>
      </c>
      <c r="G3379" s="6">
        <v>23</v>
      </c>
      <c r="H3379" s="9" t="s">
        <v>645</v>
      </c>
      <c r="I3379" s="9" t="s">
        <v>646</v>
      </c>
      <c r="J3379" s="9" t="s">
        <v>103</v>
      </c>
      <c r="K3379" s="9" t="s">
        <v>647</v>
      </c>
      <c r="L3379" s="9" t="s">
        <v>648</v>
      </c>
      <c r="M3379" s="6">
        <v>3102467118</v>
      </c>
      <c r="N3379" s="6">
        <v>3216177100</v>
      </c>
      <c r="O3379" s="9" t="s">
        <v>649</v>
      </c>
      <c r="P3379" s="6">
        <v>12600</v>
      </c>
      <c r="Q3379" s="6">
        <v>18600</v>
      </c>
      <c r="R3379" s="6">
        <v>18600</v>
      </c>
      <c r="S3379" s="6">
        <v>18600</v>
      </c>
      <c r="T3379" s="6">
        <v>33600</v>
      </c>
      <c r="U3379" s="6">
        <v>53600</v>
      </c>
      <c r="V3379" s="6">
        <v>61800</v>
      </c>
      <c r="W3379" s="6">
        <v>0</v>
      </c>
      <c r="X3379" s="6">
        <v>0</v>
      </c>
      <c r="Y3379" s="6">
        <v>0</v>
      </c>
      <c r="Z3379" s="6">
        <v>0</v>
      </c>
      <c r="AA3379" s="6">
        <v>8.0312806059999993</v>
      </c>
      <c r="AB3379" s="6">
        <v>-75.301719629999994</v>
      </c>
      <c r="AC3379" s="9" t="s">
        <v>71</v>
      </c>
      <c r="AD3379" s="6">
        <v>2310159500</v>
      </c>
      <c r="AE3379" s="6" t="str">
        <f>MID(TablaPivotFinal[[#This Row],[Fecha]],1,4)</f>
        <v>2018</v>
      </c>
      <c r="AF3379" s="6" t="str">
        <f>MID(TablaPivotFinal[[#This Row],[Fecha]],5,3)</f>
        <v>Jul</v>
      </c>
      <c r="AG3379" s="9">
        <v>2310159500</v>
      </c>
      <c r="AH3379" s="10">
        <v>102404</v>
      </c>
      <c r="AI3379" t="s">
        <v>1114</v>
      </c>
      <c r="AJ3379" t="s">
        <v>894</v>
      </c>
      <c r="AK3379" t="s">
        <v>1242</v>
      </c>
    </row>
    <row r="3380" spans="1:37" x14ac:dyDescent="0.3">
      <c r="A3380" t="str">
        <f t="shared" si="156"/>
        <v>LA APARTADA-Concesión Ruta al Mar</v>
      </c>
      <c r="B3380" t="str">
        <f t="shared" si="157"/>
        <v>2018Jun</v>
      </c>
      <c r="C3380" t="str">
        <f t="shared" si="158"/>
        <v>8.031280606-75.30171963</v>
      </c>
      <c r="D3380" s="7" t="s">
        <v>643</v>
      </c>
      <c r="E3380" s="5">
        <v>2513</v>
      </c>
      <c r="F3380" s="7" t="s">
        <v>644</v>
      </c>
      <c r="G3380" s="5">
        <v>23</v>
      </c>
      <c r="H3380" s="7" t="s">
        <v>645</v>
      </c>
      <c r="I3380" s="7" t="s">
        <v>646</v>
      </c>
      <c r="J3380" s="7" t="s">
        <v>103</v>
      </c>
      <c r="K3380" s="7" t="s">
        <v>647</v>
      </c>
      <c r="L3380" s="7" t="s">
        <v>648</v>
      </c>
      <c r="M3380" s="5">
        <v>3102467118</v>
      </c>
      <c r="N3380" s="5">
        <v>3216177100</v>
      </c>
      <c r="O3380" s="7" t="s">
        <v>649</v>
      </c>
      <c r="P3380" s="5">
        <v>12600</v>
      </c>
      <c r="Q3380" s="5">
        <v>18600</v>
      </c>
      <c r="R3380" s="5">
        <v>18600</v>
      </c>
      <c r="S3380" s="5">
        <v>18600</v>
      </c>
      <c r="T3380" s="5">
        <v>33600</v>
      </c>
      <c r="U3380" s="5">
        <v>53600</v>
      </c>
      <c r="V3380" s="5">
        <v>61800</v>
      </c>
      <c r="W3380" s="5">
        <v>0</v>
      </c>
      <c r="X3380" s="5">
        <v>0</v>
      </c>
      <c r="Y3380" s="5">
        <v>0</v>
      </c>
      <c r="Z3380" s="5">
        <v>0</v>
      </c>
      <c r="AA3380" s="5">
        <v>8.0312806059999993</v>
      </c>
      <c r="AB3380" s="5">
        <v>-75.301719629999994</v>
      </c>
      <c r="AC3380" s="7" t="s">
        <v>73</v>
      </c>
      <c r="AD3380" s="5">
        <v>909735300</v>
      </c>
      <c r="AE3380" s="5" t="str">
        <f>MID(TablaPivotFinal[[#This Row],[Fecha]],1,4)</f>
        <v>2018</v>
      </c>
      <c r="AF3380" s="5" t="str">
        <f>MID(TablaPivotFinal[[#This Row],[Fecha]],5,3)</f>
        <v>Jun</v>
      </c>
      <c r="AG3380" s="7">
        <v>909735300</v>
      </c>
      <c r="AH3380" s="8">
        <v>59339</v>
      </c>
      <c r="AI3380" t="s">
        <v>1114</v>
      </c>
      <c r="AJ3380" t="s">
        <v>893</v>
      </c>
      <c r="AK3380" t="s">
        <v>1242</v>
      </c>
    </row>
    <row r="3381" spans="1:37" x14ac:dyDescent="0.3">
      <c r="A3381" t="str">
        <f t="shared" si="156"/>
        <v>LA APARTADA-Concesión Ruta al Mar</v>
      </c>
      <c r="B3381" t="str">
        <f t="shared" si="157"/>
        <v>2018Mar</v>
      </c>
      <c r="C3381" t="str">
        <f t="shared" si="158"/>
        <v>8.031280606-75.30171963</v>
      </c>
      <c r="D3381" s="9" t="s">
        <v>643</v>
      </c>
      <c r="E3381" s="6">
        <v>2513</v>
      </c>
      <c r="F3381" s="9" t="s">
        <v>644</v>
      </c>
      <c r="G3381" s="6">
        <v>23</v>
      </c>
      <c r="H3381" s="9" t="s">
        <v>645</v>
      </c>
      <c r="I3381" s="9" t="s">
        <v>646</v>
      </c>
      <c r="J3381" s="9" t="s">
        <v>103</v>
      </c>
      <c r="K3381" s="9" t="s">
        <v>647</v>
      </c>
      <c r="L3381" s="9" t="s">
        <v>648</v>
      </c>
      <c r="M3381" s="6">
        <v>3102467118</v>
      </c>
      <c r="N3381" s="6">
        <v>3216177100</v>
      </c>
      <c r="O3381" s="9" t="s">
        <v>649</v>
      </c>
      <c r="P3381" s="6">
        <v>12600</v>
      </c>
      <c r="Q3381" s="6">
        <v>18600</v>
      </c>
      <c r="R3381" s="6">
        <v>18600</v>
      </c>
      <c r="S3381" s="6">
        <v>18600</v>
      </c>
      <c r="T3381" s="6">
        <v>33600</v>
      </c>
      <c r="U3381" s="6">
        <v>53600</v>
      </c>
      <c r="V3381" s="6">
        <v>61800</v>
      </c>
      <c r="W3381" s="6">
        <v>0</v>
      </c>
      <c r="X3381" s="6">
        <v>0</v>
      </c>
      <c r="Y3381" s="6">
        <v>0</v>
      </c>
      <c r="Z3381" s="6">
        <v>0</v>
      </c>
      <c r="AA3381" s="6">
        <v>8.0312806059999993</v>
      </c>
      <c r="AB3381" s="6">
        <v>-75.301719629999994</v>
      </c>
      <c r="AC3381" s="9" t="s">
        <v>75</v>
      </c>
      <c r="AD3381" s="6">
        <v>2608384500</v>
      </c>
      <c r="AE3381" s="6" t="str">
        <f>MID(TablaPivotFinal[[#This Row],[Fecha]],1,4)</f>
        <v>2018</v>
      </c>
      <c r="AF3381" s="6" t="str">
        <f>MID(TablaPivotFinal[[#This Row],[Fecha]],5,3)</f>
        <v>Mar</v>
      </c>
      <c r="AG3381" s="9">
        <v>2608384500</v>
      </c>
      <c r="AH3381" s="10">
        <v>116155</v>
      </c>
      <c r="AI3381" t="s">
        <v>1114</v>
      </c>
      <c r="AJ3381" t="s">
        <v>890</v>
      </c>
      <c r="AK3381" t="s">
        <v>1242</v>
      </c>
    </row>
    <row r="3382" spans="1:37" x14ac:dyDescent="0.3">
      <c r="A3382" t="str">
        <f t="shared" si="156"/>
        <v>LA APARTADA-Concesión Ruta al Mar</v>
      </c>
      <c r="B3382" t="str">
        <f t="shared" si="157"/>
        <v>2018May</v>
      </c>
      <c r="C3382" t="str">
        <f t="shared" si="158"/>
        <v>8.031280606-75.30171963</v>
      </c>
      <c r="D3382" s="7" t="s">
        <v>643</v>
      </c>
      <c r="E3382" s="5">
        <v>2513</v>
      </c>
      <c r="F3382" s="7" t="s">
        <v>644</v>
      </c>
      <c r="G3382" s="5">
        <v>23</v>
      </c>
      <c r="H3382" s="7" t="s">
        <v>645</v>
      </c>
      <c r="I3382" s="7" t="s">
        <v>646</v>
      </c>
      <c r="J3382" s="7" t="s">
        <v>103</v>
      </c>
      <c r="K3382" s="7" t="s">
        <v>647</v>
      </c>
      <c r="L3382" s="7" t="s">
        <v>648</v>
      </c>
      <c r="M3382" s="5">
        <v>3102467118</v>
      </c>
      <c r="N3382" s="5">
        <v>3216177100</v>
      </c>
      <c r="O3382" s="7" t="s">
        <v>649</v>
      </c>
      <c r="P3382" s="5">
        <v>12600</v>
      </c>
      <c r="Q3382" s="5">
        <v>18600</v>
      </c>
      <c r="R3382" s="5">
        <v>18600</v>
      </c>
      <c r="S3382" s="5">
        <v>18600</v>
      </c>
      <c r="T3382" s="5">
        <v>33600</v>
      </c>
      <c r="U3382" s="5">
        <v>53600</v>
      </c>
      <c r="V3382" s="5">
        <v>61800</v>
      </c>
      <c r="W3382" s="5">
        <v>0</v>
      </c>
      <c r="X3382" s="5">
        <v>0</v>
      </c>
      <c r="Y3382" s="5">
        <v>0</v>
      </c>
      <c r="Z3382" s="5">
        <v>0</v>
      </c>
      <c r="AA3382" s="5">
        <v>8.0312806059999993</v>
      </c>
      <c r="AB3382" s="5">
        <v>-75.301719629999994</v>
      </c>
      <c r="AC3382" s="7" t="s">
        <v>77</v>
      </c>
      <c r="AD3382" s="5">
        <v>1810370900</v>
      </c>
      <c r="AE3382" s="5" t="str">
        <f>MID(TablaPivotFinal[[#This Row],[Fecha]],1,4)</f>
        <v>2018</v>
      </c>
      <c r="AF3382" s="5" t="str">
        <f>MID(TablaPivotFinal[[#This Row],[Fecha]],5,3)</f>
        <v>May</v>
      </c>
      <c r="AG3382" s="7">
        <v>1810370900</v>
      </c>
      <c r="AH3382" s="8">
        <v>78775</v>
      </c>
      <c r="AI3382" t="s">
        <v>1114</v>
      </c>
      <c r="AJ3382" t="s">
        <v>892</v>
      </c>
      <c r="AK3382" t="s">
        <v>1242</v>
      </c>
    </row>
    <row r="3383" spans="1:37" x14ac:dyDescent="0.3">
      <c r="A3383" t="str">
        <f t="shared" si="156"/>
        <v>LA APARTADA-Concesión Ruta al Mar</v>
      </c>
      <c r="B3383" t="str">
        <f t="shared" si="157"/>
        <v>2018Nov</v>
      </c>
      <c r="C3383" t="str">
        <f t="shared" si="158"/>
        <v>8.031280606-75.30171963</v>
      </c>
      <c r="D3383" s="9" t="s">
        <v>643</v>
      </c>
      <c r="E3383" s="6">
        <v>2513</v>
      </c>
      <c r="F3383" s="9" t="s">
        <v>644</v>
      </c>
      <c r="G3383" s="6">
        <v>23</v>
      </c>
      <c r="H3383" s="9" t="s">
        <v>645</v>
      </c>
      <c r="I3383" s="9" t="s">
        <v>646</v>
      </c>
      <c r="J3383" s="9" t="s">
        <v>103</v>
      </c>
      <c r="K3383" s="9" t="s">
        <v>647</v>
      </c>
      <c r="L3383" s="9" t="s">
        <v>648</v>
      </c>
      <c r="M3383" s="6">
        <v>3102467118</v>
      </c>
      <c r="N3383" s="6">
        <v>3216177100</v>
      </c>
      <c r="O3383" s="9" t="s">
        <v>649</v>
      </c>
      <c r="P3383" s="6">
        <v>12600</v>
      </c>
      <c r="Q3383" s="6">
        <v>18600</v>
      </c>
      <c r="R3383" s="6">
        <v>18600</v>
      </c>
      <c r="S3383" s="6">
        <v>18600</v>
      </c>
      <c r="T3383" s="6">
        <v>33600</v>
      </c>
      <c r="U3383" s="6">
        <v>53600</v>
      </c>
      <c r="V3383" s="6">
        <v>61800</v>
      </c>
      <c r="W3383" s="6">
        <v>0</v>
      </c>
      <c r="X3383" s="6">
        <v>0</v>
      </c>
      <c r="Y3383" s="6">
        <v>0</v>
      </c>
      <c r="Z3383" s="6">
        <v>0</v>
      </c>
      <c r="AA3383" s="6">
        <v>8.0312806059999993</v>
      </c>
      <c r="AB3383" s="6">
        <v>-75.301719629999994</v>
      </c>
      <c r="AC3383" s="9" t="s">
        <v>79</v>
      </c>
      <c r="AD3383" s="6">
        <v>2494361300</v>
      </c>
      <c r="AE3383" s="6" t="str">
        <f>MID(TablaPivotFinal[[#This Row],[Fecha]],1,4)</f>
        <v>2018</v>
      </c>
      <c r="AF3383" s="6" t="str">
        <f>MID(TablaPivotFinal[[#This Row],[Fecha]],5,3)</f>
        <v>Nov</v>
      </c>
      <c r="AG3383" s="9">
        <v>2494361300</v>
      </c>
      <c r="AH3383" s="10">
        <v>102281</v>
      </c>
      <c r="AI3383" t="s">
        <v>1114</v>
      </c>
      <c r="AJ3383" t="s">
        <v>898</v>
      </c>
      <c r="AK3383" t="s">
        <v>1242</v>
      </c>
    </row>
    <row r="3384" spans="1:37" x14ac:dyDescent="0.3">
      <c r="A3384" t="str">
        <f t="shared" si="156"/>
        <v>LA APARTADA-Concesión Ruta al Mar</v>
      </c>
      <c r="B3384" t="str">
        <f t="shared" si="157"/>
        <v>2018Oct</v>
      </c>
      <c r="C3384" t="str">
        <f t="shared" si="158"/>
        <v>8.031280606-75.30171963</v>
      </c>
      <c r="D3384" s="7" t="s">
        <v>643</v>
      </c>
      <c r="E3384" s="5">
        <v>2513</v>
      </c>
      <c r="F3384" s="7" t="s">
        <v>644</v>
      </c>
      <c r="G3384" s="5">
        <v>23</v>
      </c>
      <c r="H3384" s="7" t="s">
        <v>645</v>
      </c>
      <c r="I3384" s="7" t="s">
        <v>646</v>
      </c>
      <c r="J3384" s="7" t="s">
        <v>103</v>
      </c>
      <c r="K3384" s="7" t="s">
        <v>647</v>
      </c>
      <c r="L3384" s="7" t="s">
        <v>648</v>
      </c>
      <c r="M3384" s="5">
        <v>3102467118</v>
      </c>
      <c r="N3384" s="5">
        <v>3216177100</v>
      </c>
      <c r="O3384" s="7" t="s">
        <v>649</v>
      </c>
      <c r="P3384" s="5">
        <v>12600</v>
      </c>
      <c r="Q3384" s="5">
        <v>18600</v>
      </c>
      <c r="R3384" s="5">
        <v>18600</v>
      </c>
      <c r="S3384" s="5">
        <v>18600</v>
      </c>
      <c r="T3384" s="5">
        <v>33600</v>
      </c>
      <c r="U3384" s="5">
        <v>53600</v>
      </c>
      <c r="V3384" s="5">
        <v>61800</v>
      </c>
      <c r="W3384" s="5">
        <v>0</v>
      </c>
      <c r="X3384" s="5">
        <v>0</v>
      </c>
      <c r="Y3384" s="5">
        <v>0</v>
      </c>
      <c r="Z3384" s="5">
        <v>0</v>
      </c>
      <c r="AA3384" s="5">
        <v>8.0312806059999993</v>
      </c>
      <c r="AB3384" s="5">
        <v>-75.301719629999994</v>
      </c>
      <c r="AC3384" s="7" t="s">
        <v>81</v>
      </c>
      <c r="AD3384" s="5">
        <v>2489442700</v>
      </c>
      <c r="AE3384" s="5" t="str">
        <f>MID(TablaPivotFinal[[#This Row],[Fecha]],1,4)</f>
        <v>2018</v>
      </c>
      <c r="AF3384" s="5" t="str">
        <f>MID(TablaPivotFinal[[#This Row],[Fecha]],5,3)</f>
        <v>Oct</v>
      </c>
      <c r="AG3384" s="7">
        <v>2489442700</v>
      </c>
      <c r="AH3384" s="8">
        <v>105480</v>
      </c>
      <c r="AI3384" t="s">
        <v>1114</v>
      </c>
      <c r="AJ3384" t="s">
        <v>897</v>
      </c>
      <c r="AK3384" t="s">
        <v>1242</v>
      </c>
    </row>
    <row r="3385" spans="1:37" x14ac:dyDescent="0.3">
      <c r="A3385" t="str">
        <f t="shared" si="156"/>
        <v>LA APARTADA-Concesión Ruta al Mar</v>
      </c>
      <c r="B3385" t="str">
        <f t="shared" si="157"/>
        <v>2018Sep</v>
      </c>
      <c r="C3385" t="str">
        <f t="shared" si="158"/>
        <v>8.031280606-75.30171963</v>
      </c>
      <c r="D3385" s="9" t="s">
        <v>643</v>
      </c>
      <c r="E3385" s="6">
        <v>2513</v>
      </c>
      <c r="F3385" s="9" t="s">
        <v>644</v>
      </c>
      <c r="G3385" s="6">
        <v>23</v>
      </c>
      <c r="H3385" s="9" t="s">
        <v>645</v>
      </c>
      <c r="I3385" s="9" t="s">
        <v>646</v>
      </c>
      <c r="J3385" s="9" t="s">
        <v>103</v>
      </c>
      <c r="K3385" s="9" t="s">
        <v>647</v>
      </c>
      <c r="L3385" s="9" t="s">
        <v>648</v>
      </c>
      <c r="M3385" s="6">
        <v>3102467118</v>
      </c>
      <c r="N3385" s="6">
        <v>3216177100</v>
      </c>
      <c r="O3385" s="9" t="s">
        <v>649</v>
      </c>
      <c r="P3385" s="6">
        <v>12600</v>
      </c>
      <c r="Q3385" s="6">
        <v>18600</v>
      </c>
      <c r="R3385" s="6">
        <v>18600</v>
      </c>
      <c r="S3385" s="6">
        <v>18600</v>
      </c>
      <c r="T3385" s="6">
        <v>33600</v>
      </c>
      <c r="U3385" s="6">
        <v>53600</v>
      </c>
      <c r="V3385" s="6">
        <v>61800</v>
      </c>
      <c r="W3385" s="6">
        <v>0</v>
      </c>
      <c r="X3385" s="6">
        <v>0</v>
      </c>
      <c r="Y3385" s="6">
        <v>0</v>
      </c>
      <c r="Z3385" s="6">
        <v>0</v>
      </c>
      <c r="AA3385" s="6">
        <v>8.0312806059999993</v>
      </c>
      <c r="AB3385" s="6">
        <v>-75.301719629999994</v>
      </c>
      <c r="AC3385" s="9" t="s">
        <v>83</v>
      </c>
      <c r="AD3385" s="6">
        <v>2264312800</v>
      </c>
      <c r="AE3385" s="6" t="str">
        <f>MID(TablaPivotFinal[[#This Row],[Fecha]],1,4)</f>
        <v>2018</v>
      </c>
      <c r="AF3385" s="6" t="str">
        <f>MID(TablaPivotFinal[[#This Row],[Fecha]],5,3)</f>
        <v>Sep</v>
      </c>
      <c r="AG3385" s="9">
        <v>2264312800</v>
      </c>
      <c r="AH3385" s="10">
        <v>93183</v>
      </c>
      <c r="AI3385" t="s">
        <v>1114</v>
      </c>
      <c r="AJ3385" t="s">
        <v>896</v>
      </c>
      <c r="AK3385" t="s">
        <v>1242</v>
      </c>
    </row>
    <row r="3386" spans="1:37" x14ac:dyDescent="0.3">
      <c r="A3386" t="str">
        <f t="shared" si="156"/>
        <v>MORRISON-Concesión ruta el sol</v>
      </c>
      <c r="B3386" t="str">
        <f t="shared" si="157"/>
        <v>2016Abr</v>
      </c>
      <c r="C3386" t="str">
        <f t="shared" si="158"/>
        <v>8.09234873-73.56001492</v>
      </c>
      <c r="D3386" s="7" t="s">
        <v>651</v>
      </c>
      <c r="E3386" s="5">
        <v>4514</v>
      </c>
      <c r="F3386" s="7" t="s">
        <v>652</v>
      </c>
      <c r="G3386" s="5">
        <v>20</v>
      </c>
      <c r="H3386" s="7" t="s">
        <v>653</v>
      </c>
      <c r="I3386" s="7" t="s">
        <v>539</v>
      </c>
      <c r="J3386" s="7" t="s">
        <v>111</v>
      </c>
      <c r="K3386" s="7" t="s">
        <v>654</v>
      </c>
      <c r="L3386" s="7" t="s">
        <v>541</v>
      </c>
      <c r="M3386" s="5">
        <v>3165280395</v>
      </c>
      <c r="N3386" s="5" t="s">
        <v>585</v>
      </c>
      <c r="O3386" s="7" t="s">
        <v>655</v>
      </c>
      <c r="P3386" s="5">
        <v>9400</v>
      </c>
      <c r="Q3386" s="5">
        <v>10300</v>
      </c>
      <c r="R3386" s="5">
        <v>21400</v>
      </c>
      <c r="S3386" s="5">
        <v>27400</v>
      </c>
      <c r="T3386" s="5">
        <v>31200</v>
      </c>
      <c r="U3386" s="5">
        <v>0</v>
      </c>
      <c r="V3386" s="5">
        <v>0</v>
      </c>
      <c r="W3386" s="5">
        <v>0</v>
      </c>
      <c r="X3386" s="5">
        <v>0</v>
      </c>
      <c r="Y3386" s="5">
        <v>9300</v>
      </c>
      <c r="Z3386" s="5">
        <v>9500</v>
      </c>
      <c r="AA3386" s="5">
        <v>8.0923487299999994</v>
      </c>
      <c r="AB3386" s="5">
        <v>-73.56001492</v>
      </c>
      <c r="AC3386" s="7" t="s">
        <v>13</v>
      </c>
      <c r="AD3386" s="5">
        <v>2690094300</v>
      </c>
      <c r="AE3386" s="5" t="str">
        <f>MID(TablaPivotFinal[[#This Row],[Fecha]],1,4)</f>
        <v>2016</v>
      </c>
      <c r="AF3386" s="5" t="str">
        <f>MID(TablaPivotFinal[[#This Row],[Fecha]],5,3)</f>
        <v>Abr</v>
      </c>
      <c r="AG3386" s="7">
        <v>2690094300</v>
      </c>
      <c r="AH3386" s="8">
        <v>183641</v>
      </c>
      <c r="AI3386" t="s">
        <v>1115</v>
      </c>
      <c r="AJ3386" t="s">
        <v>867</v>
      </c>
      <c r="AK3386" t="s">
        <v>1243</v>
      </c>
    </row>
    <row r="3387" spans="1:37" x14ac:dyDescent="0.3">
      <c r="A3387" t="str">
        <f t="shared" si="156"/>
        <v>MORRISON-Concesión ruta el sol</v>
      </c>
      <c r="B3387" t="str">
        <f t="shared" si="157"/>
        <v>2016Ago</v>
      </c>
      <c r="C3387" t="str">
        <f t="shared" si="158"/>
        <v>8.09234873-73.56001492</v>
      </c>
      <c r="D3387" s="9" t="s">
        <v>651</v>
      </c>
      <c r="E3387" s="6">
        <v>4514</v>
      </c>
      <c r="F3387" s="9" t="s">
        <v>652</v>
      </c>
      <c r="G3387" s="6">
        <v>20</v>
      </c>
      <c r="H3387" s="9" t="s">
        <v>653</v>
      </c>
      <c r="I3387" s="9" t="s">
        <v>539</v>
      </c>
      <c r="J3387" s="9" t="s">
        <v>111</v>
      </c>
      <c r="K3387" s="9" t="s">
        <v>654</v>
      </c>
      <c r="L3387" s="9" t="s">
        <v>541</v>
      </c>
      <c r="M3387" s="6">
        <v>3165280395</v>
      </c>
      <c r="N3387" s="6" t="s">
        <v>585</v>
      </c>
      <c r="O3387" s="9" t="s">
        <v>655</v>
      </c>
      <c r="P3387" s="6">
        <v>9400</v>
      </c>
      <c r="Q3387" s="6">
        <v>10300</v>
      </c>
      <c r="R3387" s="6">
        <v>21400</v>
      </c>
      <c r="S3387" s="6">
        <v>27400</v>
      </c>
      <c r="T3387" s="6">
        <v>31200</v>
      </c>
      <c r="U3387" s="6">
        <v>0</v>
      </c>
      <c r="V3387" s="6">
        <v>0</v>
      </c>
      <c r="W3387" s="6">
        <v>0</v>
      </c>
      <c r="X3387" s="6">
        <v>0</v>
      </c>
      <c r="Y3387" s="6">
        <v>9300</v>
      </c>
      <c r="Z3387" s="6">
        <v>9500</v>
      </c>
      <c r="AA3387" s="6">
        <v>8.0923487299999994</v>
      </c>
      <c r="AB3387" s="6">
        <v>-73.56001492</v>
      </c>
      <c r="AC3387" s="9" t="s">
        <v>15</v>
      </c>
      <c r="AD3387" s="6">
        <v>2728462700</v>
      </c>
      <c r="AE3387" s="6" t="str">
        <f>MID(TablaPivotFinal[[#This Row],[Fecha]],1,4)</f>
        <v>2016</v>
      </c>
      <c r="AF3387" s="6" t="str">
        <f>MID(TablaPivotFinal[[#This Row],[Fecha]],5,3)</f>
        <v>Ago</v>
      </c>
      <c r="AG3387" s="9">
        <v>2728462700</v>
      </c>
      <c r="AH3387" s="10">
        <v>191195</v>
      </c>
      <c r="AI3387" t="s">
        <v>1115</v>
      </c>
      <c r="AJ3387" t="s">
        <v>871</v>
      </c>
      <c r="AK3387" t="s">
        <v>1243</v>
      </c>
    </row>
    <row r="3388" spans="1:37" x14ac:dyDescent="0.3">
      <c r="A3388" t="str">
        <f t="shared" si="156"/>
        <v>MORRISON-Concesión ruta el sol</v>
      </c>
      <c r="B3388" t="str">
        <f t="shared" si="157"/>
        <v>2016Dic</v>
      </c>
      <c r="C3388" t="str">
        <f t="shared" si="158"/>
        <v>8.09234873-73.56001492</v>
      </c>
      <c r="D3388" s="7" t="s">
        <v>651</v>
      </c>
      <c r="E3388" s="5">
        <v>4514</v>
      </c>
      <c r="F3388" s="7" t="s">
        <v>652</v>
      </c>
      <c r="G3388" s="5">
        <v>20</v>
      </c>
      <c r="H3388" s="7" t="s">
        <v>653</v>
      </c>
      <c r="I3388" s="7" t="s">
        <v>539</v>
      </c>
      <c r="J3388" s="7" t="s">
        <v>111</v>
      </c>
      <c r="K3388" s="7" t="s">
        <v>654</v>
      </c>
      <c r="L3388" s="7" t="s">
        <v>541</v>
      </c>
      <c r="M3388" s="5">
        <v>3165280395</v>
      </c>
      <c r="N3388" s="5" t="s">
        <v>585</v>
      </c>
      <c r="O3388" s="7" t="s">
        <v>655</v>
      </c>
      <c r="P3388" s="5">
        <v>9400</v>
      </c>
      <c r="Q3388" s="5">
        <v>10300</v>
      </c>
      <c r="R3388" s="5">
        <v>21400</v>
      </c>
      <c r="S3388" s="5">
        <v>27400</v>
      </c>
      <c r="T3388" s="5">
        <v>31200</v>
      </c>
      <c r="U3388" s="5">
        <v>0</v>
      </c>
      <c r="V3388" s="5">
        <v>0</v>
      </c>
      <c r="W3388" s="5">
        <v>0</v>
      </c>
      <c r="X3388" s="5">
        <v>0</v>
      </c>
      <c r="Y3388" s="5">
        <v>9300</v>
      </c>
      <c r="Z3388" s="5">
        <v>9500</v>
      </c>
      <c r="AA3388" s="5">
        <v>8.0923487299999994</v>
      </c>
      <c r="AB3388" s="5">
        <v>-73.56001492</v>
      </c>
      <c r="AC3388" s="7" t="s">
        <v>17</v>
      </c>
      <c r="AD3388" s="5">
        <v>2989292500</v>
      </c>
      <c r="AE3388" s="5" t="str">
        <f>MID(TablaPivotFinal[[#This Row],[Fecha]],1,4)</f>
        <v>2016</v>
      </c>
      <c r="AF3388" s="5" t="str">
        <f>MID(TablaPivotFinal[[#This Row],[Fecha]],5,3)</f>
        <v>Dic</v>
      </c>
      <c r="AG3388" s="7">
        <v>2989292500</v>
      </c>
      <c r="AH3388" s="8">
        <v>233909</v>
      </c>
      <c r="AI3388" t="s">
        <v>1115</v>
      </c>
      <c r="AJ3388" t="s">
        <v>875</v>
      </c>
      <c r="AK3388" t="s">
        <v>1243</v>
      </c>
    </row>
    <row r="3389" spans="1:37" x14ac:dyDescent="0.3">
      <c r="A3389" t="str">
        <f t="shared" si="156"/>
        <v>MORRISON-Concesión ruta el sol</v>
      </c>
      <c r="B3389" t="str">
        <f t="shared" si="157"/>
        <v>2016Ene</v>
      </c>
      <c r="C3389" t="str">
        <f t="shared" si="158"/>
        <v>8.09234873-73.56001492</v>
      </c>
      <c r="D3389" s="9" t="s">
        <v>651</v>
      </c>
      <c r="E3389" s="6">
        <v>4514</v>
      </c>
      <c r="F3389" s="9" t="s">
        <v>652</v>
      </c>
      <c r="G3389" s="6">
        <v>20</v>
      </c>
      <c r="H3389" s="9" t="s">
        <v>653</v>
      </c>
      <c r="I3389" s="9" t="s">
        <v>539</v>
      </c>
      <c r="J3389" s="9" t="s">
        <v>111</v>
      </c>
      <c r="K3389" s="9" t="s">
        <v>654</v>
      </c>
      <c r="L3389" s="9" t="s">
        <v>541</v>
      </c>
      <c r="M3389" s="6">
        <v>3165280395</v>
      </c>
      <c r="N3389" s="6" t="s">
        <v>585</v>
      </c>
      <c r="O3389" s="9" t="s">
        <v>655</v>
      </c>
      <c r="P3389" s="6">
        <v>9400</v>
      </c>
      <c r="Q3389" s="6">
        <v>10300</v>
      </c>
      <c r="R3389" s="6">
        <v>21400</v>
      </c>
      <c r="S3389" s="6">
        <v>27400</v>
      </c>
      <c r="T3389" s="6">
        <v>31200</v>
      </c>
      <c r="U3389" s="6">
        <v>0</v>
      </c>
      <c r="V3389" s="6">
        <v>0</v>
      </c>
      <c r="W3389" s="6">
        <v>0</v>
      </c>
      <c r="X3389" s="6">
        <v>0</v>
      </c>
      <c r="Y3389" s="6">
        <v>9300</v>
      </c>
      <c r="Z3389" s="6">
        <v>9500</v>
      </c>
      <c r="AA3389" s="6">
        <v>8.0923487299999994</v>
      </c>
      <c r="AB3389" s="6">
        <v>-73.56001492</v>
      </c>
      <c r="AC3389" s="9" t="s">
        <v>19</v>
      </c>
      <c r="AD3389" s="6">
        <v>3257141600</v>
      </c>
      <c r="AE3389" s="6" t="str">
        <f>MID(TablaPivotFinal[[#This Row],[Fecha]],1,4)</f>
        <v>2016</v>
      </c>
      <c r="AF3389" s="6" t="str">
        <f>MID(TablaPivotFinal[[#This Row],[Fecha]],5,3)</f>
        <v>Ene</v>
      </c>
      <c r="AG3389" s="9">
        <v>3257141600</v>
      </c>
      <c r="AH3389" s="10">
        <v>272137</v>
      </c>
      <c r="AI3389" t="s">
        <v>1115</v>
      </c>
      <c r="AJ3389" t="s">
        <v>864</v>
      </c>
      <c r="AK3389" t="s">
        <v>1243</v>
      </c>
    </row>
    <row r="3390" spans="1:37" x14ac:dyDescent="0.3">
      <c r="A3390" t="str">
        <f t="shared" si="156"/>
        <v>MORRISON-Concesión ruta el sol</v>
      </c>
      <c r="B3390" t="str">
        <f t="shared" si="157"/>
        <v>2016Feb</v>
      </c>
      <c r="C3390" t="str">
        <f t="shared" si="158"/>
        <v>8.09234873-73.56001492</v>
      </c>
      <c r="D3390" s="7" t="s">
        <v>651</v>
      </c>
      <c r="E3390" s="5">
        <v>4514</v>
      </c>
      <c r="F3390" s="7" t="s">
        <v>652</v>
      </c>
      <c r="G3390" s="5">
        <v>20</v>
      </c>
      <c r="H3390" s="7" t="s">
        <v>653</v>
      </c>
      <c r="I3390" s="7" t="s">
        <v>539</v>
      </c>
      <c r="J3390" s="7" t="s">
        <v>111</v>
      </c>
      <c r="K3390" s="7" t="s">
        <v>654</v>
      </c>
      <c r="L3390" s="7" t="s">
        <v>541</v>
      </c>
      <c r="M3390" s="5">
        <v>3165280395</v>
      </c>
      <c r="N3390" s="5" t="s">
        <v>585</v>
      </c>
      <c r="O3390" s="7" t="s">
        <v>655</v>
      </c>
      <c r="P3390" s="5">
        <v>9400</v>
      </c>
      <c r="Q3390" s="5">
        <v>10300</v>
      </c>
      <c r="R3390" s="5">
        <v>21400</v>
      </c>
      <c r="S3390" s="5">
        <v>27400</v>
      </c>
      <c r="T3390" s="5">
        <v>31200</v>
      </c>
      <c r="U3390" s="5">
        <v>0</v>
      </c>
      <c r="V3390" s="5">
        <v>0</v>
      </c>
      <c r="W3390" s="5">
        <v>0</v>
      </c>
      <c r="X3390" s="5">
        <v>0</v>
      </c>
      <c r="Y3390" s="5">
        <v>9300</v>
      </c>
      <c r="Z3390" s="5">
        <v>9500</v>
      </c>
      <c r="AA3390" s="5">
        <v>8.0923487299999994</v>
      </c>
      <c r="AB3390" s="5">
        <v>-73.56001492</v>
      </c>
      <c r="AC3390" s="7" t="s">
        <v>21</v>
      </c>
      <c r="AD3390" s="5">
        <v>2652463500</v>
      </c>
      <c r="AE3390" s="5" t="str">
        <f>MID(TablaPivotFinal[[#This Row],[Fecha]],1,4)</f>
        <v>2016</v>
      </c>
      <c r="AF3390" s="5" t="str">
        <f>MID(TablaPivotFinal[[#This Row],[Fecha]],5,3)</f>
        <v>Feb</v>
      </c>
      <c r="AG3390" s="7">
        <v>2652463500</v>
      </c>
      <c r="AH3390" s="8">
        <v>179564</v>
      </c>
      <c r="AI3390" t="s">
        <v>1115</v>
      </c>
      <c r="AJ3390" t="s">
        <v>865</v>
      </c>
      <c r="AK3390" t="s">
        <v>1243</v>
      </c>
    </row>
    <row r="3391" spans="1:37" x14ac:dyDescent="0.3">
      <c r="A3391" t="str">
        <f t="shared" si="156"/>
        <v>MORRISON-Concesión ruta el sol</v>
      </c>
      <c r="B3391" t="str">
        <f t="shared" si="157"/>
        <v>2016Jul</v>
      </c>
      <c r="C3391" t="str">
        <f t="shared" si="158"/>
        <v>8.09234873-73.56001492</v>
      </c>
      <c r="D3391" s="9" t="s">
        <v>651</v>
      </c>
      <c r="E3391" s="6">
        <v>4514</v>
      </c>
      <c r="F3391" s="9" t="s">
        <v>652</v>
      </c>
      <c r="G3391" s="6">
        <v>20</v>
      </c>
      <c r="H3391" s="9" t="s">
        <v>653</v>
      </c>
      <c r="I3391" s="9" t="s">
        <v>539</v>
      </c>
      <c r="J3391" s="9" t="s">
        <v>111</v>
      </c>
      <c r="K3391" s="9" t="s">
        <v>654</v>
      </c>
      <c r="L3391" s="9" t="s">
        <v>541</v>
      </c>
      <c r="M3391" s="6">
        <v>3165280395</v>
      </c>
      <c r="N3391" s="6" t="s">
        <v>585</v>
      </c>
      <c r="O3391" s="9" t="s">
        <v>655</v>
      </c>
      <c r="P3391" s="6">
        <v>9400</v>
      </c>
      <c r="Q3391" s="6">
        <v>10300</v>
      </c>
      <c r="R3391" s="6">
        <v>21400</v>
      </c>
      <c r="S3391" s="6">
        <v>27400</v>
      </c>
      <c r="T3391" s="6">
        <v>31200</v>
      </c>
      <c r="U3391" s="6">
        <v>0</v>
      </c>
      <c r="V3391" s="6">
        <v>0</v>
      </c>
      <c r="W3391" s="6">
        <v>0</v>
      </c>
      <c r="X3391" s="6">
        <v>0</v>
      </c>
      <c r="Y3391" s="6">
        <v>9300</v>
      </c>
      <c r="Z3391" s="6">
        <v>9500</v>
      </c>
      <c r="AA3391" s="6">
        <v>8.0923487299999994</v>
      </c>
      <c r="AB3391" s="6">
        <v>-73.56001492</v>
      </c>
      <c r="AC3391" s="9" t="s">
        <v>23</v>
      </c>
      <c r="AD3391" s="6">
        <v>2341787100</v>
      </c>
      <c r="AE3391" s="6" t="str">
        <f>MID(TablaPivotFinal[[#This Row],[Fecha]],1,4)</f>
        <v>2016</v>
      </c>
      <c r="AF3391" s="6" t="str">
        <f>MID(TablaPivotFinal[[#This Row],[Fecha]],5,3)</f>
        <v>Jul</v>
      </c>
      <c r="AG3391" s="9">
        <v>2341787100</v>
      </c>
      <c r="AH3391" s="10">
        <v>178316</v>
      </c>
      <c r="AI3391" t="s">
        <v>1115</v>
      </c>
      <c r="AJ3391" t="s">
        <v>870</v>
      </c>
      <c r="AK3391" t="s">
        <v>1243</v>
      </c>
    </row>
    <row r="3392" spans="1:37" x14ac:dyDescent="0.3">
      <c r="A3392" t="str">
        <f t="shared" si="156"/>
        <v>MORRISON-Concesión ruta el sol</v>
      </c>
      <c r="B3392" t="str">
        <f t="shared" si="157"/>
        <v>2016Jun</v>
      </c>
      <c r="C3392" t="str">
        <f t="shared" si="158"/>
        <v>8.09234873-73.56001492</v>
      </c>
      <c r="D3392" s="7" t="s">
        <v>651</v>
      </c>
      <c r="E3392" s="5">
        <v>4514</v>
      </c>
      <c r="F3392" s="7" t="s">
        <v>652</v>
      </c>
      <c r="G3392" s="5">
        <v>20</v>
      </c>
      <c r="H3392" s="7" t="s">
        <v>653</v>
      </c>
      <c r="I3392" s="7" t="s">
        <v>539</v>
      </c>
      <c r="J3392" s="7" t="s">
        <v>111</v>
      </c>
      <c r="K3392" s="7" t="s">
        <v>654</v>
      </c>
      <c r="L3392" s="7" t="s">
        <v>541</v>
      </c>
      <c r="M3392" s="5">
        <v>3165280395</v>
      </c>
      <c r="N3392" s="5" t="s">
        <v>585</v>
      </c>
      <c r="O3392" s="7" t="s">
        <v>655</v>
      </c>
      <c r="P3392" s="5">
        <v>9400</v>
      </c>
      <c r="Q3392" s="5">
        <v>10300</v>
      </c>
      <c r="R3392" s="5">
        <v>21400</v>
      </c>
      <c r="S3392" s="5">
        <v>27400</v>
      </c>
      <c r="T3392" s="5">
        <v>31200</v>
      </c>
      <c r="U3392" s="5">
        <v>0</v>
      </c>
      <c r="V3392" s="5">
        <v>0</v>
      </c>
      <c r="W3392" s="5">
        <v>0</v>
      </c>
      <c r="X3392" s="5">
        <v>0</v>
      </c>
      <c r="Y3392" s="5">
        <v>9300</v>
      </c>
      <c r="Z3392" s="5">
        <v>9500</v>
      </c>
      <c r="AA3392" s="5">
        <v>8.0923487299999994</v>
      </c>
      <c r="AB3392" s="5">
        <v>-73.56001492</v>
      </c>
      <c r="AC3392" s="7" t="s">
        <v>25</v>
      </c>
      <c r="AD3392" s="5">
        <v>2550548400</v>
      </c>
      <c r="AE3392" s="5" t="str">
        <f>MID(TablaPivotFinal[[#This Row],[Fecha]],1,4)</f>
        <v>2016</v>
      </c>
      <c r="AF3392" s="5" t="str">
        <f>MID(TablaPivotFinal[[#This Row],[Fecha]],5,3)</f>
        <v>Jun</v>
      </c>
      <c r="AG3392" s="7">
        <v>2550548400</v>
      </c>
      <c r="AH3392" s="8">
        <v>186452</v>
      </c>
      <c r="AI3392" t="s">
        <v>1115</v>
      </c>
      <c r="AJ3392" t="s">
        <v>869</v>
      </c>
      <c r="AK3392" t="s">
        <v>1243</v>
      </c>
    </row>
    <row r="3393" spans="1:37" x14ac:dyDescent="0.3">
      <c r="A3393" t="str">
        <f t="shared" si="156"/>
        <v>MORRISON-Concesión ruta el sol</v>
      </c>
      <c r="B3393" t="str">
        <f t="shared" si="157"/>
        <v>2016Mar</v>
      </c>
      <c r="C3393" t="str">
        <f t="shared" si="158"/>
        <v>8.09234873-73.56001492</v>
      </c>
      <c r="D3393" s="9" t="s">
        <v>651</v>
      </c>
      <c r="E3393" s="6">
        <v>4514</v>
      </c>
      <c r="F3393" s="9" t="s">
        <v>652</v>
      </c>
      <c r="G3393" s="6">
        <v>20</v>
      </c>
      <c r="H3393" s="9" t="s">
        <v>653</v>
      </c>
      <c r="I3393" s="9" t="s">
        <v>539</v>
      </c>
      <c r="J3393" s="9" t="s">
        <v>111</v>
      </c>
      <c r="K3393" s="9" t="s">
        <v>654</v>
      </c>
      <c r="L3393" s="9" t="s">
        <v>541</v>
      </c>
      <c r="M3393" s="6">
        <v>3165280395</v>
      </c>
      <c r="N3393" s="6" t="s">
        <v>585</v>
      </c>
      <c r="O3393" s="9" t="s">
        <v>655</v>
      </c>
      <c r="P3393" s="6">
        <v>9400</v>
      </c>
      <c r="Q3393" s="6">
        <v>10300</v>
      </c>
      <c r="R3393" s="6">
        <v>21400</v>
      </c>
      <c r="S3393" s="6">
        <v>27400</v>
      </c>
      <c r="T3393" s="6">
        <v>31200</v>
      </c>
      <c r="U3393" s="6">
        <v>0</v>
      </c>
      <c r="V3393" s="6">
        <v>0</v>
      </c>
      <c r="W3393" s="6">
        <v>0</v>
      </c>
      <c r="X3393" s="6">
        <v>0</v>
      </c>
      <c r="Y3393" s="6">
        <v>9300</v>
      </c>
      <c r="Z3393" s="6">
        <v>9500</v>
      </c>
      <c r="AA3393" s="6">
        <v>8.0923487299999994</v>
      </c>
      <c r="AB3393" s="6">
        <v>-73.56001492</v>
      </c>
      <c r="AC3393" s="9" t="s">
        <v>27</v>
      </c>
      <c r="AD3393" s="6">
        <v>2850505400</v>
      </c>
      <c r="AE3393" s="6" t="str">
        <f>MID(TablaPivotFinal[[#This Row],[Fecha]],1,4)</f>
        <v>2016</v>
      </c>
      <c r="AF3393" s="6" t="str">
        <f>MID(TablaPivotFinal[[#This Row],[Fecha]],5,3)</f>
        <v>Mar</v>
      </c>
      <c r="AG3393" s="9">
        <v>2850505400</v>
      </c>
      <c r="AH3393" s="10">
        <v>207652</v>
      </c>
      <c r="AI3393" t="s">
        <v>1115</v>
      </c>
      <c r="AJ3393" t="s">
        <v>866</v>
      </c>
      <c r="AK3393" t="s">
        <v>1243</v>
      </c>
    </row>
    <row r="3394" spans="1:37" x14ac:dyDescent="0.3">
      <c r="A3394" t="str">
        <f t="shared" ref="A3394:A3457" si="159">_xlfn.CONCAT(H3394,"-",D3394)</f>
        <v>MORRISON-Concesión ruta el sol</v>
      </c>
      <c r="B3394" t="str">
        <f t="shared" si="157"/>
        <v>2016May</v>
      </c>
      <c r="C3394" t="str">
        <f t="shared" si="158"/>
        <v>8.09234873-73.56001492</v>
      </c>
      <c r="D3394" s="7" t="s">
        <v>651</v>
      </c>
      <c r="E3394" s="5">
        <v>4514</v>
      </c>
      <c r="F3394" s="7" t="s">
        <v>652</v>
      </c>
      <c r="G3394" s="5">
        <v>20</v>
      </c>
      <c r="H3394" s="7" t="s">
        <v>653</v>
      </c>
      <c r="I3394" s="7" t="s">
        <v>539</v>
      </c>
      <c r="J3394" s="7" t="s">
        <v>111</v>
      </c>
      <c r="K3394" s="7" t="s">
        <v>654</v>
      </c>
      <c r="L3394" s="7" t="s">
        <v>541</v>
      </c>
      <c r="M3394" s="5">
        <v>3165280395</v>
      </c>
      <c r="N3394" s="5" t="s">
        <v>585</v>
      </c>
      <c r="O3394" s="7" t="s">
        <v>655</v>
      </c>
      <c r="P3394" s="5">
        <v>9400</v>
      </c>
      <c r="Q3394" s="5">
        <v>10300</v>
      </c>
      <c r="R3394" s="5">
        <v>21400</v>
      </c>
      <c r="S3394" s="5">
        <v>27400</v>
      </c>
      <c r="T3394" s="5">
        <v>31200</v>
      </c>
      <c r="U3394" s="5">
        <v>0</v>
      </c>
      <c r="V3394" s="5">
        <v>0</v>
      </c>
      <c r="W3394" s="5">
        <v>0</v>
      </c>
      <c r="X3394" s="5">
        <v>0</v>
      </c>
      <c r="Y3394" s="5">
        <v>9300</v>
      </c>
      <c r="Z3394" s="5">
        <v>9500</v>
      </c>
      <c r="AA3394" s="5">
        <v>8.0923487299999994</v>
      </c>
      <c r="AB3394" s="5">
        <v>-73.56001492</v>
      </c>
      <c r="AC3394" s="7" t="s">
        <v>29</v>
      </c>
      <c r="AD3394" s="5">
        <v>2548158700</v>
      </c>
      <c r="AE3394" s="5" t="str">
        <f>MID(TablaPivotFinal[[#This Row],[Fecha]],1,4)</f>
        <v>2016</v>
      </c>
      <c r="AF3394" s="5" t="str">
        <f>MID(TablaPivotFinal[[#This Row],[Fecha]],5,3)</f>
        <v>May</v>
      </c>
      <c r="AG3394" s="7">
        <v>2548158700</v>
      </c>
      <c r="AH3394" s="8">
        <v>179257</v>
      </c>
      <c r="AI3394" t="s">
        <v>1115</v>
      </c>
      <c r="AJ3394" t="s">
        <v>868</v>
      </c>
      <c r="AK3394" t="s">
        <v>1243</v>
      </c>
    </row>
    <row r="3395" spans="1:37" x14ac:dyDescent="0.3">
      <c r="A3395" t="str">
        <f t="shared" si="159"/>
        <v>MORRISON-Concesión ruta el sol</v>
      </c>
      <c r="B3395" t="str">
        <f t="shared" ref="B3395:B3458" si="160">_xlfn.CONCAT(AE3395,AF3395)</f>
        <v>2016Nov</v>
      </c>
      <c r="C3395" t="str">
        <f t="shared" ref="C3395:C3458" si="161">_xlfn.CONCAT(AA3395,AB3395)</f>
        <v>8.09234873-73.56001492</v>
      </c>
      <c r="D3395" s="9" t="s">
        <v>651</v>
      </c>
      <c r="E3395" s="6">
        <v>4514</v>
      </c>
      <c r="F3395" s="9" t="s">
        <v>652</v>
      </c>
      <c r="G3395" s="6">
        <v>20</v>
      </c>
      <c r="H3395" s="9" t="s">
        <v>653</v>
      </c>
      <c r="I3395" s="9" t="s">
        <v>539</v>
      </c>
      <c r="J3395" s="9" t="s">
        <v>111</v>
      </c>
      <c r="K3395" s="9" t="s">
        <v>654</v>
      </c>
      <c r="L3395" s="9" t="s">
        <v>541</v>
      </c>
      <c r="M3395" s="6">
        <v>3165280395</v>
      </c>
      <c r="N3395" s="6" t="s">
        <v>585</v>
      </c>
      <c r="O3395" s="9" t="s">
        <v>655</v>
      </c>
      <c r="P3395" s="6">
        <v>9400</v>
      </c>
      <c r="Q3395" s="6">
        <v>10300</v>
      </c>
      <c r="R3395" s="6">
        <v>21400</v>
      </c>
      <c r="S3395" s="6">
        <v>27400</v>
      </c>
      <c r="T3395" s="6">
        <v>31200</v>
      </c>
      <c r="U3395" s="6">
        <v>0</v>
      </c>
      <c r="V3395" s="6">
        <v>0</v>
      </c>
      <c r="W3395" s="6">
        <v>0</v>
      </c>
      <c r="X3395" s="6">
        <v>0</v>
      </c>
      <c r="Y3395" s="6">
        <v>9300</v>
      </c>
      <c r="Z3395" s="6">
        <v>9500</v>
      </c>
      <c r="AA3395" s="6">
        <v>8.0923487299999994</v>
      </c>
      <c r="AB3395" s="6">
        <v>-73.56001492</v>
      </c>
      <c r="AC3395" s="9" t="s">
        <v>31</v>
      </c>
      <c r="AD3395" s="6">
        <v>2651740600</v>
      </c>
      <c r="AE3395" s="6" t="str">
        <f>MID(TablaPivotFinal[[#This Row],[Fecha]],1,4)</f>
        <v>2016</v>
      </c>
      <c r="AF3395" s="6" t="str">
        <f>MID(TablaPivotFinal[[#This Row],[Fecha]],5,3)</f>
        <v>Nov</v>
      </c>
      <c r="AG3395" s="9">
        <v>2651740600</v>
      </c>
      <c r="AH3395" s="10">
        <v>188696</v>
      </c>
      <c r="AI3395" t="s">
        <v>1115</v>
      </c>
      <c r="AJ3395" t="s">
        <v>874</v>
      </c>
      <c r="AK3395" t="s">
        <v>1243</v>
      </c>
    </row>
    <row r="3396" spans="1:37" x14ac:dyDescent="0.3">
      <c r="A3396" t="str">
        <f t="shared" si="159"/>
        <v>MORRISON-Concesión ruta el sol</v>
      </c>
      <c r="B3396" t="str">
        <f t="shared" si="160"/>
        <v>2016Oct</v>
      </c>
      <c r="C3396" t="str">
        <f t="shared" si="161"/>
        <v>8.09234873-73.56001492</v>
      </c>
      <c r="D3396" s="7" t="s">
        <v>651</v>
      </c>
      <c r="E3396" s="5">
        <v>4514</v>
      </c>
      <c r="F3396" s="7" t="s">
        <v>652</v>
      </c>
      <c r="G3396" s="5">
        <v>20</v>
      </c>
      <c r="H3396" s="7" t="s">
        <v>653</v>
      </c>
      <c r="I3396" s="7" t="s">
        <v>539</v>
      </c>
      <c r="J3396" s="7" t="s">
        <v>111</v>
      </c>
      <c r="K3396" s="7" t="s">
        <v>654</v>
      </c>
      <c r="L3396" s="7" t="s">
        <v>541</v>
      </c>
      <c r="M3396" s="5">
        <v>3165280395</v>
      </c>
      <c r="N3396" s="5" t="s">
        <v>585</v>
      </c>
      <c r="O3396" s="7" t="s">
        <v>655</v>
      </c>
      <c r="P3396" s="5">
        <v>9400</v>
      </c>
      <c r="Q3396" s="5">
        <v>10300</v>
      </c>
      <c r="R3396" s="5">
        <v>21400</v>
      </c>
      <c r="S3396" s="5">
        <v>27400</v>
      </c>
      <c r="T3396" s="5">
        <v>31200</v>
      </c>
      <c r="U3396" s="5">
        <v>0</v>
      </c>
      <c r="V3396" s="5">
        <v>0</v>
      </c>
      <c r="W3396" s="5">
        <v>0</v>
      </c>
      <c r="X3396" s="5">
        <v>0</v>
      </c>
      <c r="Y3396" s="5">
        <v>9300</v>
      </c>
      <c r="Z3396" s="5">
        <v>9500</v>
      </c>
      <c r="AA3396" s="5">
        <v>8.0923487299999994</v>
      </c>
      <c r="AB3396" s="5">
        <v>-73.56001492</v>
      </c>
      <c r="AC3396" s="7" t="s">
        <v>33</v>
      </c>
      <c r="AD3396" s="5">
        <v>2665293200</v>
      </c>
      <c r="AE3396" s="5" t="str">
        <f>MID(TablaPivotFinal[[#This Row],[Fecha]],1,4)</f>
        <v>2016</v>
      </c>
      <c r="AF3396" s="5" t="str">
        <f>MID(TablaPivotFinal[[#This Row],[Fecha]],5,3)</f>
        <v>Oct</v>
      </c>
      <c r="AG3396" s="7">
        <v>2665293200</v>
      </c>
      <c r="AH3396" s="8">
        <v>192399</v>
      </c>
      <c r="AI3396" t="s">
        <v>1115</v>
      </c>
      <c r="AJ3396" t="s">
        <v>873</v>
      </c>
      <c r="AK3396" t="s">
        <v>1243</v>
      </c>
    </row>
    <row r="3397" spans="1:37" x14ac:dyDescent="0.3">
      <c r="A3397" t="str">
        <f t="shared" si="159"/>
        <v>MORRISON-Concesión ruta el sol</v>
      </c>
      <c r="B3397" t="str">
        <f t="shared" si="160"/>
        <v>2016Sep</v>
      </c>
      <c r="C3397" t="str">
        <f t="shared" si="161"/>
        <v>8.09234873-73.56001492</v>
      </c>
      <c r="D3397" s="9" t="s">
        <v>651</v>
      </c>
      <c r="E3397" s="6">
        <v>4514</v>
      </c>
      <c r="F3397" s="9" t="s">
        <v>652</v>
      </c>
      <c r="G3397" s="6">
        <v>20</v>
      </c>
      <c r="H3397" s="9" t="s">
        <v>653</v>
      </c>
      <c r="I3397" s="9" t="s">
        <v>539</v>
      </c>
      <c r="J3397" s="9" t="s">
        <v>111</v>
      </c>
      <c r="K3397" s="9" t="s">
        <v>654</v>
      </c>
      <c r="L3397" s="9" t="s">
        <v>541</v>
      </c>
      <c r="M3397" s="6">
        <v>3165280395</v>
      </c>
      <c r="N3397" s="6" t="s">
        <v>585</v>
      </c>
      <c r="O3397" s="9" t="s">
        <v>655</v>
      </c>
      <c r="P3397" s="6">
        <v>9400</v>
      </c>
      <c r="Q3397" s="6">
        <v>10300</v>
      </c>
      <c r="R3397" s="6">
        <v>21400</v>
      </c>
      <c r="S3397" s="6">
        <v>27400</v>
      </c>
      <c r="T3397" s="6">
        <v>31200</v>
      </c>
      <c r="U3397" s="6">
        <v>0</v>
      </c>
      <c r="V3397" s="6">
        <v>0</v>
      </c>
      <c r="W3397" s="6">
        <v>0</v>
      </c>
      <c r="X3397" s="6">
        <v>0</v>
      </c>
      <c r="Y3397" s="6">
        <v>9300</v>
      </c>
      <c r="Z3397" s="6">
        <v>9500</v>
      </c>
      <c r="AA3397" s="6">
        <v>8.0923487299999994</v>
      </c>
      <c r="AB3397" s="6">
        <v>-73.56001492</v>
      </c>
      <c r="AC3397" s="9" t="s">
        <v>35</v>
      </c>
      <c r="AD3397" s="6">
        <v>2571117800</v>
      </c>
      <c r="AE3397" s="6" t="str">
        <f>MID(TablaPivotFinal[[#This Row],[Fecha]],1,4)</f>
        <v>2016</v>
      </c>
      <c r="AF3397" s="6" t="str">
        <f>MID(TablaPivotFinal[[#This Row],[Fecha]],5,3)</f>
        <v>Sep</v>
      </c>
      <c r="AG3397" s="9">
        <v>2571117800</v>
      </c>
      <c r="AH3397" s="10">
        <v>179391</v>
      </c>
      <c r="AI3397" t="s">
        <v>1115</v>
      </c>
      <c r="AJ3397" t="s">
        <v>872</v>
      </c>
      <c r="AK3397" t="s">
        <v>1243</v>
      </c>
    </row>
    <row r="3398" spans="1:37" x14ac:dyDescent="0.3">
      <c r="A3398" t="str">
        <f t="shared" si="159"/>
        <v>MORRISON-Concesión ruta el sol</v>
      </c>
      <c r="B3398" t="str">
        <f t="shared" si="160"/>
        <v>2017Abr</v>
      </c>
      <c r="C3398" t="str">
        <f t="shared" si="161"/>
        <v>8.09234873-73.56001492</v>
      </c>
      <c r="D3398" s="7" t="s">
        <v>651</v>
      </c>
      <c r="E3398" s="5">
        <v>4514</v>
      </c>
      <c r="F3398" s="7" t="s">
        <v>652</v>
      </c>
      <c r="G3398" s="5">
        <v>20</v>
      </c>
      <c r="H3398" s="7" t="s">
        <v>653</v>
      </c>
      <c r="I3398" s="7" t="s">
        <v>539</v>
      </c>
      <c r="J3398" s="7" t="s">
        <v>111</v>
      </c>
      <c r="K3398" s="7" t="s">
        <v>654</v>
      </c>
      <c r="L3398" s="7" t="s">
        <v>541</v>
      </c>
      <c r="M3398" s="5">
        <v>3165280395</v>
      </c>
      <c r="N3398" s="5" t="s">
        <v>585</v>
      </c>
      <c r="O3398" s="7" t="s">
        <v>655</v>
      </c>
      <c r="P3398" s="5">
        <v>9400</v>
      </c>
      <c r="Q3398" s="5">
        <v>10300</v>
      </c>
      <c r="R3398" s="5">
        <v>21400</v>
      </c>
      <c r="S3398" s="5">
        <v>27400</v>
      </c>
      <c r="T3398" s="5">
        <v>31200</v>
      </c>
      <c r="U3398" s="5">
        <v>0</v>
      </c>
      <c r="V3398" s="5">
        <v>0</v>
      </c>
      <c r="W3398" s="5">
        <v>0</v>
      </c>
      <c r="X3398" s="5">
        <v>0</v>
      </c>
      <c r="Y3398" s="5">
        <v>9300</v>
      </c>
      <c r="Z3398" s="5">
        <v>9500</v>
      </c>
      <c r="AA3398" s="5">
        <v>8.0923487299999994</v>
      </c>
      <c r="AB3398" s="5">
        <v>-73.56001492</v>
      </c>
      <c r="AC3398" s="7" t="s">
        <v>37</v>
      </c>
      <c r="AD3398" s="5">
        <v>2972648400</v>
      </c>
      <c r="AE3398" s="5" t="str">
        <f>MID(TablaPivotFinal[[#This Row],[Fecha]],1,4)</f>
        <v>2017</v>
      </c>
      <c r="AF3398" s="5" t="str">
        <f>MID(TablaPivotFinal[[#This Row],[Fecha]],5,3)</f>
        <v>Abr</v>
      </c>
      <c r="AG3398" s="7">
        <v>2972648400</v>
      </c>
      <c r="AH3398" s="8">
        <v>6684.9666669999997</v>
      </c>
      <c r="AI3398" t="s">
        <v>1115</v>
      </c>
      <c r="AJ3398" t="s">
        <v>879</v>
      </c>
      <c r="AK3398" t="s">
        <v>1243</v>
      </c>
    </row>
    <row r="3399" spans="1:37" x14ac:dyDescent="0.3">
      <c r="A3399" t="str">
        <f t="shared" si="159"/>
        <v>MORRISON-Concesión ruta el sol</v>
      </c>
      <c r="B3399" t="str">
        <f t="shared" si="160"/>
        <v>2017Ago</v>
      </c>
      <c r="C3399" t="str">
        <f t="shared" si="161"/>
        <v>8.09234873-73.56001492</v>
      </c>
      <c r="D3399" s="9" t="s">
        <v>651</v>
      </c>
      <c r="E3399" s="6">
        <v>4514</v>
      </c>
      <c r="F3399" s="9" t="s">
        <v>652</v>
      </c>
      <c r="G3399" s="6">
        <v>20</v>
      </c>
      <c r="H3399" s="9" t="s">
        <v>653</v>
      </c>
      <c r="I3399" s="9" t="s">
        <v>539</v>
      </c>
      <c r="J3399" s="9" t="s">
        <v>111</v>
      </c>
      <c r="K3399" s="9" t="s">
        <v>654</v>
      </c>
      <c r="L3399" s="9" t="s">
        <v>541</v>
      </c>
      <c r="M3399" s="6">
        <v>3165280395</v>
      </c>
      <c r="N3399" s="6" t="s">
        <v>585</v>
      </c>
      <c r="O3399" s="9" t="s">
        <v>655</v>
      </c>
      <c r="P3399" s="6">
        <v>9400</v>
      </c>
      <c r="Q3399" s="6">
        <v>10300</v>
      </c>
      <c r="R3399" s="6">
        <v>21400</v>
      </c>
      <c r="S3399" s="6">
        <v>27400</v>
      </c>
      <c r="T3399" s="6">
        <v>31200</v>
      </c>
      <c r="U3399" s="6">
        <v>0</v>
      </c>
      <c r="V3399" s="6">
        <v>0</v>
      </c>
      <c r="W3399" s="6">
        <v>0</v>
      </c>
      <c r="X3399" s="6">
        <v>0</v>
      </c>
      <c r="Y3399" s="6">
        <v>9300</v>
      </c>
      <c r="Z3399" s="6">
        <v>9500</v>
      </c>
      <c r="AA3399" s="6">
        <v>8.0923487299999994</v>
      </c>
      <c r="AB3399" s="6">
        <v>-73.56001492</v>
      </c>
      <c r="AC3399" s="9" t="s">
        <v>39</v>
      </c>
      <c r="AD3399" s="6">
        <v>2873714400</v>
      </c>
      <c r="AE3399" s="6" t="str">
        <f>MID(TablaPivotFinal[[#This Row],[Fecha]],1,4)</f>
        <v>2017</v>
      </c>
      <c r="AF3399" s="6" t="str">
        <f>MID(TablaPivotFinal[[#This Row],[Fecha]],5,3)</f>
        <v>Ago</v>
      </c>
      <c r="AG3399" s="9">
        <v>2873714400</v>
      </c>
      <c r="AH3399" s="10">
        <v>5990.9032260000004</v>
      </c>
      <c r="AI3399" t="s">
        <v>1115</v>
      </c>
      <c r="AJ3399" t="s">
        <v>883</v>
      </c>
      <c r="AK3399" t="s">
        <v>1243</v>
      </c>
    </row>
    <row r="3400" spans="1:37" x14ac:dyDescent="0.3">
      <c r="A3400" t="str">
        <f t="shared" si="159"/>
        <v>MORRISON-Concesión ruta el sol</v>
      </c>
      <c r="B3400" t="str">
        <f t="shared" si="160"/>
        <v>2017Dic</v>
      </c>
      <c r="C3400" t="str">
        <f t="shared" si="161"/>
        <v>8.09234873-73.56001492</v>
      </c>
      <c r="D3400" s="7" t="s">
        <v>651</v>
      </c>
      <c r="E3400" s="5">
        <v>4514</v>
      </c>
      <c r="F3400" s="7" t="s">
        <v>652</v>
      </c>
      <c r="G3400" s="5">
        <v>20</v>
      </c>
      <c r="H3400" s="7" t="s">
        <v>653</v>
      </c>
      <c r="I3400" s="7" t="s">
        <v>539</v>
      </c>
      <c r="J3400" s="7" t="s">
        <v>111</v>
      </c>
      <c r="K3400" s="7" t="s">
        <v>654</v>
      </c>
      <c r="L3400" s="7" t="s">
        <v>541</v>
      </c>
      <c r="M3400" s="5">
        <v>3165280395</v>
      </c>
      <c r="N3400" s="5" t="s">
        <v>585</v>
      </c>
      <c r="O3400" s="7" t="s">
        <v>655</v>
      </c>
      <c r="P3400" s="5">
        <v>9400</v>
      </c>
      <c r="Q3400" s="5">
        <v>10300</v>
      </c>
      <c r="R3400" s="5">
        <v>21400</v>
      </c>
      <c r="S3400" s="5">
        <v>27400</v>
      </c>
      <c r="T3400" s="5">
        <v>31200</v>
      </c>
      <c r="U3400" s="5">
        <v>0</v>
      </c>
      <c r="V3400" s="5">
        <v>0</v>
      </c>
      <c r="W3400" s="5">
        <v>0</v>
      </c>
      <c r="X3400" s="5">
        <v>0</v>
      </c>
      <c r="Y3400" s="5">
        <v>9300</v>
      </c>
      <c r="Z3400" s="5">
        <v>9500</v>
      </c>
      <c r="AA3400" s="5">
        <v>8.0923487299999994</v>
      </c>
      <c r="AB3400" s="5">
        <v>-73.56001492</v>
      </c>
      <c r="AC3400" s="7" t="s">
        <v>41</v>
      </c>
      <c r="AD3400" s="5">
        <v>0</v>
      </c>
      <c r="AE3400" s="5" t="str">
        <f>MID(TablaPivotFinal[[#This Row],[Fecha]],1,4)</f>
        <v>2017</v>
      </c>
      <c r="AF3400" s="5" t="str">
        <f>MID(TablaPivotFinal[[#This Row],[Fecha]],5,3)</f>
        <v>Dic</v>
      </c>
      <c r="AG3400" s="7">
        <v>0</v>
      </c>
      <c r="AH3400" s="8">
        <v>0</v>
      </c>
      <c r="AI3400" t="s">
        <v>1115</v>
      </c>
      <c r="AJ3400" t="s">
        <v>887</v>
      </c>
      <c r="AK3400" t="s">
        <v>1243</v>
      </c>
    </row>
    <row r="3401" spans="1:37" x14ac:dyDescent="0.3">
      <c r="A3401" t="str">
        <f t="shared" si="159"/>
        <v>MORRISON-Concesión ruta el sol</v>
      </c>
      <c r="B3401" t="str">
        <f t="shared" si="160"/>
        <v>2017Ene</v>
      </c>
      <c r="C3401" t="str">
        <f t="shared" si="161"/>
        <v>8.09234873-73.56001492</v>
      </c>
      <c r="D3401" s="9" t="s">
        <v>651</v>
      </c>
      <c r="E3401" s="6">
        <v>4514</v>
      </c>
      <c r="F3401" s="9" t="s">
        <v>652</v>
      </c>
      <c r="G3401" s="6">
        <v>20</v>
      </c>
      <c r="H3401" s="9" t="s">
        <v>653</v>
      </c>
      <c r="I3401" s="9" t="s">
        <v>539</v>
      </c>
      <c r="J3401" s="9" t="s">
        <v>111</v>
      </c>
      <c r="K3401" s="9" t="s">
        <v>654</v>
      </c>
      <c r="L3401" s="9" t="s">
        <v>541</v>
      </c>
      <c r="M3401" s="6">
        <v>3165280395</v>
      </c>
      <c r="N3401" s="6" t="s">
        <v>585</v>
      </c>
      <c r="O3401" s="9" t="s">
        <v>655</v>
      </c>
      <c r="P3401" s="6">
        <v>9400</v>
      </c>
      <c r="Q3401" s="6">
        <v>10300</v>
      </c>
      <c r="R3401" s="6">
        <v>21400</v>
      </c>
      <c r="S3401" s="6">
        <v>27400</v>
      </c>
      <c r="T3401" s="6">
        <v>31200</v>
      </c>
      <c r="U3401" s="6">
        <v>0</v>
      </c>
      <c r="V3401" s="6">
        <v>0</v>
      </c>
      <c r="W3401" s="6">
        <v>0</v>
      </c>
      <c r="X3401" s="6">
        <v>0</v>
      </c>
      <c r="Y3401" s="6">
        <v>9300</v>
      </c>
      <c r="Z3401" s="6">
        <v>9500</v>
      </c>
      <c r="AA3401" s="6">
        <v>8.0923487299999994</v>
      </c>
      <c r="AB3401" s="6">
        <v>-73.56001492</v>
      </c>
      <c r="AC3401" s="9" t="s">
        <v>43</v>
      </c>
      <c r="AD3401" s="6">
        <v>3406072100</v>
      </c>
      <c r="AE3401" s="6" t="str">
        <f>MID(TablaPivotFinal[[#This Row],[Fecha]],1,4)</f>
        <v>2017</v>
      </c>
      <c r="AF3401" s="6" t="str">
        <f>MID(TablaPivotFinal[[#This Row],[Fecha]],5,3)</f>
        <v>Ene</v>
      </c>
      <c r="AG3401" s="9">
        <v>3406072100</v>
      </c>
      <c r="AH3401" s="10">
        <v>8510.2258060000004</v>
      </c>
      <c r="AI3401" t="s">
        <v>1115</v>
      </c>
      <c r="AJ3401" t="s">
        <v>876</v>
      </c>
      <c r="AK3401" t="s">
        <v>1243</v>
      </c>
    </row>
    <row r="3402" spans="1:37" x14ac:dyDescent="0.3">
      <c r="A3402" t="str">
        <f t="shared" si="159"/>
        <v>MORRISON-Concesión ruta el sol</v>
      </c>
      <c r="B3402" t="str">
        <f t="shared" si="160"/>
        <v>2017Feb</v>
      </c>
      <c r="C3402" t="str">
        <f t="shared" si="161"/>
        <v>8.09234873-73.56001492</v>
      </c>
      <c r="D3402" s="7" t="s">
        <v>651</v>
      </c>
      <c r="E3402" s="5">
        <v>4514</v>
      </c>
      <c r="F3402" s="7" t="s">
        <v>652</v>
      </c>
      <c r="G3402" s="5">
        <v>20</v>
      </c>
      <c r="H3402" s="7" t="s">
        <v>653</v>
      </c>
      <c r="I3402" s="7" t="s">
        <v>539</v>
      </c>
      <c r="J3402" s="7" t="s">
        <v>111</v>
      </c>
      <c r="K3402" s="7" t="s">
        <v>654</v>
      </c>
      <c r="L3402" s="7" t="s">
        <v>541</v>
      </c>
      <c r="M3402" s="5">
        <v>3165280395</v>
      </c>
      <c r="N3402" s="5" t="s">
        <v>585</v>
      </c>
      <c r="O3402" s="7" t="s">
        <v>655</v>
      </c>
      <c r="P3402" s="5">
        <v>9400</v>
      </c>
      <c r="Q3402" s="5">
        <v>10300</v>
      </c>
      <c r="R3402" s="5">
        <v>21400</v>
      </c>
      <c r="S3402" s="5">
        <v>27400</v>
      </c>
      <c r="T3402" s="5">
        <v>31200</v>
      </c>
      <c r="U3402" s="5">
        <v>0</v>
      </c>
      <c r="V3402" s="5">
        <v>0</v>
      </c>
      <c r="W3402" s="5">
        <v>0</v>
      </c>
      <c r="X3402" s="5">
        <v>0</v>
      </c>
      <c r="Y3402" s="5">
        <v>9300</v>
      </c>
      <c r="Z3402" s="5">
        <v>9500</v>
      </c>
      <c r="AA3402" s="5">
        <v>8.0923487299999994</v>
      </c>
      <c r="AB3402" s="5">
        <v>-73.56001492</v>
      </c>
      <c r="AC3402" s="7" t="s">
        <v>45</v>
      </c>
      <c r="AD3402" s="5">
        <v>2614997600</v>
      </c>
      <c r="AE3402" s="5" t="str">
        <f>MID(TablaPivotFinal[[#This Row],[Fecha]],1,4)</f>
        <v>2017</v>
      </c>
      <c r="AF3402" s="5" t="str">
        <f>MID(TablaPivotFinal[[#This Row],[Fecha]],5,3)</f>
        <v>Feb</v>
      </c>
      <c r="AG3402" s="7">
        <v>2614997600</v>
      </c>
      <c r="AH3402" s="8">
        <v>5970.6071430000002</v>
      </c>
      <c r="AI3402" t="s">
        <v>1115</v>
      </c>
      <c r="AJ3402" t="s">
        <v>877</v>
      </c>
      <c r="AK3402" t="s">
        <v>1243</v>
      </c>
    </row>
    <row r="3403" spans="1:37" x14ac:dyDescent="0.3">
      <c r="A3403" t="str">
        <f t="shared" si="159"/>
        <v>MORRISON-Concesión ruta el sol</v>
      </c>
      <c r="B3403" t="str">
        <f t="shared" si="160"/>
        <v>2017Jul</v>
      </c>
      <c r="C3403" t="str">
        <f t="shared" si="161"/>
        <v>8.09234873-73.56001492</v>
      </c>
      <c r="D3403" s="9" t="s">
        <v>651</v>
      </c>
      <c r="E3403" s="6">
        <v>4514</v>
      </c>
      <c r="F3403" s="9" t="s">
        <v>652</v>
      </c>
      <c r="G3403" s="6">
        <v>20</v>
      </c>
      <c r="H3403" s="9" t="s">
        <v>653</v>
      </c>
      <c r="I3403" s="9" t="s">
        <v>539</v>
      </c>
      <c r="J3403" s="9" t="s">
        <v>111</v>
      </c>
      <c r="K3403" s="9" t="s">
        <v>654</v>
      </c>
      <c r="L3403" s="9" t="s">
        <v>541</v>
      </c>
      <c r="M3403" s="6">
        <v>3165280395</v>
      </c>
      <c r="N3403" s="6" t="s">
        <v>585</v>
      </c>
      <c r="O3403" s="9" t="s">
        <v>655</v>
      </c>
      <c r="P3403" s="6">
        <v>9400</v>
      </c>
      <c r="Q3403" s="6">
        <v>10300</v>
      </c>
      <c r="R3403" s="6">
        <v>21400</v>
      </c>
      <c r="S3403" s="6">
        <v>27400</v>
      </c>
      <c r="T3403" s="6">
        <v>31200</v>
      </c>
      <c r="U3403" s="6">
        <v>0</v>
      </c>
      <c r="V3403" s="6">
        <v>0</v>
      </c>
      <c r="W3403" s="6">
        <v>0</v>
      </c>
      <c r="X3403" s="6">
        <v>0</v>
      </c>
      <c r="Y3403" s="6">
        <v>9300</v>
      </c>
      <c r="Z3403" s="6">
        <v>9500</v>
      </c>
      <c r="AA3403" s="6">
        <v>8.0923487299999994</v>
      </c>
      <c r="AB3403" s="6">
        <v>-73.56001492</v>
      </c>
      <c r="AC3403" s="9" t="s">
        <v>47</v>
      </c>
      <c r="AD3403" s="6">
        <v>2849340200</v>
      </c>
      <c r="AE3403" s="6" t="str">
        <f>MID(TablaPivotFinal[[#This Row],[Fecha]],1,4)</f>
        <v>2017</v>
      </c>
      <c r="AF3403" s="6" t="str">
        <f>MID(TablaPivotFinal[[#This Row],[Fecha]],5,3)</f>
        <v>Jul</v>
      </c>
      <c r="AG3403" s="9">
        <v>2849340200</v>
      </c>
      <c r="AH3403" s="10">
        <v>6085.16129</v>
      </c>
      <c r="AI3403" t="s">
        <v>1115</v>
      </c>
      <c r="AJ3403" t="s">
        <v>882</v>
      </c>
      <c r="AK3403" t="s">
        <v>1243</v>
      </c>
    </row>
    <row r="3404" spans="1:37" x14ac:dyDescent="0.3">
      <c r="A3404" t="str">
        <f t="shared" si="159"/>
        <v>MORRISON-Concesión ruta el sol</v>
      </c>
      <c r="B3404" t="str">
        <f t="shared" si="160"/>
        <v>2017Jun</v>
      </c>
      <c r="C3404" t="str">
        <f t="shared" si="161"/>
        <v>8.09234873-73.56001492</v>
      </c>
      <c r="D3404" s="7" t="s">
        <v>651</v>
      </c>
      <c r="E3404" s="5">
        <v>4514</v>
      </c>
      <c r="F3404" s="7" t="s">
        <v>652</v>
      </c>
      <c r="G3404" s="5">
        <v>20</v>
      </c>
      <c r="H3404" s="7" t="s">
        <v>653</v>
      </c>
      <c r="I3404" s="7" t="s">
        <v>539</v>
      </c>
      <c r="J3404" s="7" t="s">
        <v>111</v>
      </c>
      <c r="K3404" s="7" t="s">
        <v>654</v>
      </c>
      <c r="L3404" s="7" t="s">
        <v>541</v>
      </c>
      <c r="M3404" s="5">
        <v>3165280395</v>
      </c>
      <c r="N3404" s="5" t="s">
        <v>585</v>
      </c>
      <c r="O3404" s="7" t="s">
        <v>655</v>
      </c>
      <c r="P3404" s="5">
        <v>9400</v>
      </c>
      <c r="Q3404" s="5">
        <v>10300</v>
      </c>
      <c r="R3404" s="5">
        <v>21400</v>
      </c>
      <c r="S3404" s="5">
        <v>27400</v>
      </c>
      <c r="T3404" s="5">
        <v>31200</v>
      </c>
      <c r="U3404" s="5">
        <v>0</v>
      </c>
      <c r="V3404" s="5">
        <v>0</v>
      </c>
      <c r="W3404" s="5">
        <v>0</v>
      </c>
      <c r="X3404" s="5">
        <v>0</v>
      </c>
      <c r="Y3404" s="5">
        <v>9300</v>
      </c>
      <c r="Z3404" s="5">
        <v>9500</v>
      </c>
      <c r="AA3404" s="5">
        <v>8.0923487299999994</v>
      </c>
      <c r="AB3404" s="5">
        <v>-73.56001492</v>
      </c>
      <c r="AC3404" s="7" t="s">
        <v>49</v>
      </c>
      <c r="AD3404" s="5">
        <v>2880574300</v>
      </c>
      <c r="AE3404" s="5" t="str">
        <f>MID(TablaPivotFinal[[#This Row],[Fecha]],1,4)</f>
        <v>2017</v>
      </c>
      <c r="AF3404" s="5" t="str">
        <f>MID(TablaPivotFinal[[#This Row],[Fecha]],5,3)</f>
        <v>Jun</v>
      </c>
      <c r="AG3404" s="7">
        <v>2880574300</v>
      </c>
      <c r="AH3404" s="8">
        <v>6309.4333329999999</v>
      </c>
      <c r="AI3404" t="s">
        <v>1115</v>
      </c>
      <c r="AJ3404" t="s">
        <v>881</v>
      </c>
      <c r="AK3404" t="s">
        <v>1243</v>
      </c>
    </row>
    <row r="3405" spans="1:37" x14ac:dyDescent="0.3">
      <c r="A3405" t="str">
        <f t="shared" si="159"/>
        <v>MORRISON-Concesión ruta el sol</v>
      </c>
      <c r="B3405" t="str">
        <f t="shared" si="160"/>
        <v>2017Mar</v>
      </c>
      <c r="C3405" t="str">
        <f t="shared" si="161"/>
        <v>8.09234873-73.56001492</v>
      </c>
      <c r="D3405" s="9" t="s">
        <v>651</v>
      </c>
      <c r="E3405" s="6">
        <v>4514</v>
      </c>
      <c r="F3405" s="9" t="s">
        <v>652</v>
      </c>
      <c r="G3405" s="6">
        <v>20</v>
      </c>
      <c r="H3405" s="9" t="s">
        <v>653</v>
      </c>
      <c r="I3405" s="9" t="s">
        <v>539</v>
      </c>
      <c r="J3405" s="9" t="s">
        <v>111</v>
      </c>
      <c r="K3405" s="9" t="s">
        <v>654</v>
      </c>
      <c r="L3405" s="9" t="s">
        <v>541</v>
      </c>
      <c r="M3405" s="6">
        <v>3165280395</v>
      </c>
      <c r="N3405" s="6" t="s">
        <v>585</v>
      </c>
      <c r="O3405" s="9" t="s">
        <v>655</v>
      </c>
      <c r="P3405" s="6">
        <v>9400</v>
      </c>
      <c r="Q3405" s="6">
        <v>10300</v>
      </c>
      <c r="R3405" s="6">
        <v>21400</v>
      </c>
      <c r="S3405" s="6">
        <v>27400</v>
      </c>
      <c r="T3405" s="6">
        <v>31200</v>
      </c>
      <c r="U3405" s="6">
        <v>0</v>
      </c>
      <c r="V3405" s="6">
        <v>0</v>
      </c>
      <c r="W3405" s="6">
        <v>0</v>
      </c>
      <c r="X3405" s="6">
        <v>0</v>
      </c>
      <c r="Y3405" s="6">
        <v>9300</v>
      </c>
      <c r="Z3405" s="6">
        <v>9500</v>
      </c>
      <c r="AA3405" s="6">
        <v>8.0923487299999994</v>
      </c>
      <c r="AB3405" s="6">
        <v>-73.56001492</v>
      </c>
      <c r="AC3405" s="9" t="s">
        <v>51</v>
      </c>
      <c r="AD3405" s="6">
        <v>2863700300</v>
      </c>
      <c r="AE3405" s="6" t="str">
        <f>MID(TablaPivotFinal[[#This Row],[Fecha]],1,4)</f>
        <v>2017</v>
      </c>
      <c r="AF3405" s="6" t="str">
        <f>MID(TablaPivotFinal[[#This Row],[Fecha]],5,3)</f>
        <v>Mar</v>
      </c>
      <c r="AG3405" s="9">
        <v>2863700300</v>
      </c>
      <c r="AH3405" s="10">
        <v>5851.4838710000004</v>
      </c>
      <c r="AI3405" t="s">
        <v>1115</v>
      </c>
      <c r="AJ3405" t="s">
        <v>878</v>
      </c>
      <c r="AK3405" t="s">
        <v>1243</v>
      </c>
    </row>
    <row r="3406" spans="1:37" x14ac:dyDescent="0.3">
      <c r="A3406" t="str">
        <f t="shared" si="159"/>
        <v>MORRISON-Concesión ruta el sol</v>
      </c>
      <c r="B3406" t="str">
        <f t="shared" si="160"/>
        <v>2017May</v>
      </c>
      <c r="C3406" t="str">
        <f t="shared" si="161"/>
        <v>8.09234873-73.56001492</v>
      </c>
      <c r="D3406" s="7" t="s">
        <v>651</v>
      </c>
      <c r="E3406" s="5">
        <v>4514</v>
      </c>
      <c r="F3406" s="7" t="s">
        <v>652</v>
      </c>
      <c r="G3406" s="5">
        <v>20</v>
      </c>
      <c r="H3406" s="7" t="s">
        <v>653</v>
      </c>
      <c r="I3406" s="7" t="s">
        <v>539</v>
      </c>
      <c r="J3406" s="7" t="s">
        <v>111</v>
      </c>
      <c r="K3406" s="7" t="s">
        <v>654</v>
      </c>
      <c r="L3406" s="7" t="s">
        <v>541</v>
      </c>
      <c r="M3406" s="5">
        <v>3165280395</v>
      </c>
      <c r="N3406" s="5" t="s">
        <v>585</v>
      </c>
      <c r="O3406" s="7" t="s">
        <v>655</v>
      </c>
      <c r="P3406" s="5">
        <v>9400</v>
      </c>
      <c r="Q3406" s="5">
        <v>10300</v>
      </c>
      <c r="R3406" s="5">
        <v>21400</v>
      </c>
      <c r="S3406" s="5">
        <v>27400</v>
      </c>
      <c r="T3406" s="5">
        <v>31200</v>
      </c>
      <c r="U3406" s="5">
        <v>0</v>
      </c>
      <c r="V3406" s="5">
        <v>0</v>
      </c>
      <c r="W3406" s="5">
        <v>0</v>
      </c>
      <c r="X3406" s="5">
        <v>0</v>
      </c>
      <c r="Y3406" s="5">
        <v>9300</v>
      </c>
      <c r="Z3406" s="5">
        <v>9500</v>
      </c>
      <c r="AA3406" s="5">
        <v>8.0923487299999994</v>
      </c>
      <c r="AB3406" s="5">
        <v>-73.56001492</v>
      </c>
      <c r="AC3406" s="7" t="s">
        <v>53</v>
      </c>
      <c r="AD3406" s="5">
        <v>2825286100</v>
      </c>
      <c r="AE3406" s="5" t="str">
        <f>MID(TablaPivotFinal[[#This Row],[Fecha]],1,4)</f>
        <v>2017</v>
      </c>
      <c r="AF3406" s="5" t="str">
        <f>MID(TablaPivotFinal[[#This Row],[Fecha]],5,3)</f>
        <v>May</v>
      </c>
      <c r="AG3406" s="7">
        <v>2825286100</v>
      </c>
      <c r="AH3406" s="8">
        <v>5803.2258060000004</v>
      </c>
      <c r="AI3406" t="s">
        <v>1115</v>
      </c>
      <c r="AJ3406" t="s">
        <v>880</v>
      </c>
      <c r="AK3406" t="s">
        <v>1243</v>
      </c>
    </row>
    <row r="3407" spans="1:37" x14ac:dyDescent="0.3">
      <c r="A3407" t="str">
        <f t="shared" si="159"/>
        <v>MORRISON-Concesión ruta el sol</v>
      </c>
      <c r="B3407" t="str">
        <f t="shared" si="160"/>
        <v>2017Nov</v>
      </c>
      <c r="C3407" t="str">
        <f t="shared" si="161"/>
        <v>8.09234873-73.56001492</v>
      </c>
      <c r="D3407" s="9" t="s">
        <v>651</v>
      </c>
      <c r="E3407" s="6">
        <v>4514</v>
      </c>
      <c r="F3407" s="9" t="s">
        <v>652</v>
      </c>
      <c r="G3407" s="6">
        <v>20</v>
      </c>
      <c r="H3407" s="9" t="s">
        <v>653</v>
      </c>
      <c r="I3407" s="9" t="s">
        <v>539</v>
      </c>
      <c r="J3407" s="9" t="s">
        <v>111</v>
      </c>
      <c r="K3407" s="9" t="s">
        <v>654</v>
      </c>
      <c r="L3407" s="9" t="s">
        <v>541</v>
      </c>
      <c r="M3407" s="6">
        <v>3165280395</v>
      </c>
      <c r="N3407" s="6" t="s">
        <v>585</v>
      </c>
      <c r="O3407" s="9" t="s">
        <v>655</v>
      </c>
      <c r="P3407" s="6">
        <v>9400</v>
      </c>
      <c r="Q3407" s="6">
        <v>10300</v>
      </c>
      <c r="R3407" s="6">
        <v>21400</v>
      </c>
      <c r="S3407" s="6">
        <v>27400</v>
      </c>
      <c r="T3407" s="6">
        <v>31200</v>
      </c>
      <c r="U3407" s="6">
        <v>0</v>
      </c>
      <c r="V3407" s="6">
        <v>0</v>
      </c>
      <c r="W3407" s="6">
        <v>0</v>
      </c>
      <c r="X3407" s="6">
        <v>0</v>
      </c>
      <c r="Y3407" s="6">
        <v>9300</v>
      </c>
      <c r="Z3407" s="6">
        <v>9500</v>
      </c>
      <c r="AA3407" s="6">
        <v>8.0923487299999994</v>
      </c>
      <c r="AB3407" s="6">
        <v>-73.56001492</v>
      </c>
      <c r="AC3407" s="9" t="s">
        <v>55</v>
      </c>
      <c r="AD3407" s="6">
        <v>0</v>
      </c>
      <c r="AE3407" s="6" t="str">
        <f>MID(TablaPivotFinal[[#This Row],[Fecha]],1,4)</f>
        <v>2017</v>
      </c>
      <c r="AF3407" s="6" t="str">
        <f>MID(TablaPivotFinal[[#This Row],[Fecha]],5,3)</f>
        <v>Nov</v>
      </c>
      <c r="AG3407" s="9">
        <v>0</v>
      </c>
      <c r="AH3407" s="10">
        <v>0</v>
      </c>
      <c r="AI3407" t="s">
        <v>1115</v>
      </c>
      <c r="AJ3407" t="s">
        <v>886</v>
      </c>
      <c r="AK3407" t="s">
        <v>1243</v>
      </c>
    </row>
    <row r="3408" spans="1:37" x14ac:dyDescent="0.3">
      <c r="A3408" t="str">
        <f t="shared" si="159"/>
        <v>MORRISON-Concesión ruta el sol</v>
      </c>
      <c r="B3408" t="str">
        <f t="shared" si="160"/>
        <v>2017Oct</v>
      </c>
      <c r="C3408" t="str">
        <f t="shared" si="161"/>
        <v>8.09234873-73.56001492</v>
      </c>
      <c r="D3408" s="7" t="s">
        <v>651</v>
      </c>
      <c r="E3408" s="5">
        <v>4514</v>
      </c>
      <c r="F3408" s="7" t="s">
        <v>652</v>
      </c>
      <c r="G3408" s="5">
        <v>20</v>
      </c>
      <c r="H3408" s="7" t="s">
        <v>653</v>
      </c>
      <c r="I3408" s="7" t="s">
        <v>539</v>
      </c>
      <c r="J3408" s="7" t="s">
        <v>111</v>
      </c>
      <c r="K3408" s="7" t="s">
        <v>654</v>
      </c>
      <c r="L3408" s="7" t="s">
        <v>541</v>
      </c>
      <c r="M3408" s="5">
        <v>3165280395</v>
      </c>
      <c r="N3408" s="5" t="s">
        <v>585</v>
      </c>
      <c r="O3408" s="7" t="s">
        <v>655</v>
      </c>
      <c r="P3408" s="5">
        <v>9400</v>
      </c>
      <c r="Q3408" s="5">
        <v>10300</v>
      </c>
      <c r="R3408" s="5">
        <v>21400</v>
      </c>
      <c r="S3408" s="5">
        <v>27400</v>
      </c>
      <c r="T3408" s="5">
        <v>31200</v>
      </c>
      <c r="U3408" s="5">
        <v>0</v>
      </c>
      <c r="V3408" s="5">
        <v>0</v>
      </c>
      <c r="W3408" s="5">
        <v>0</v>
      </c>
      <c r="X3408" s="5">
        <v>0</v>
      </c>
      <c r="Y3408" s="5">
        <v>9300</v>
      </c>
      <c r="Z3408" s="5">
        <v>9500</v>
      </c>
      <c r="AA3408" s="5">
        <v>8.0923487299999994</v>
      </c>
      <c r="AB3408" s="5">
        <v>-73.56001492</v>
      </c>
      <c r="AC3408" s="7" t="s">
        <v>57</v>
      </c>
      <c r="AD3408" s="5">
        <v>1988270500</v>
      </c>
      <c r="AE3408" s="5" t="str">
        <f>MID(TablaPivotFinal[[#This Row],[Fecha]],1,4)</f>
        <v>2017</v>
      </c>
      <c r="AF3408" s="5" t="str">
        <f>MID(TablaPivotFinal[[#This Row],[Fecha]],5,3)</f>
        <v>Oct</v>
      </c>
      <c r="AG3408" s="7">
        <v>1988270500</v>
      </c>
      <c r="AH3408" s="8">
        <v>6543.7</v>
      </c>
      <c r="AI3408" t="s">
        <v>1115</v>
      </c>
      <c r="AJ3408" t="s">
        <v>885</v>
      </c>
      <c r="AK3408" t="s">
        <v>1243</v>
      </c>
    </row>
    <row r="3409" spans="1:37" x14ac:dyDescent="0.3">
      <c r="A3409" t="str">
        <f t="shared" si="159"/>
        <v>MORRISON-Concesión ruta el sol</v>
      </c>
      <c r="B3409" t="str">
        <f t="shared" si="160"/>
        <v>2017Sep</v>
      </c>
      <c r="C3409" t="str">
        <f t="shared" si="161"/>
        <v>8.09234873-73.56001492</v>
      </c>
      <c r="D3409" s="9" t="s">
        <v>651</v>
      </c>
      <c r="E3409" s="6">
        <v>4514</v>
      </c>
      <c r="F3409" s="9" t="s">
        <v>652</v>
      </c>
      <c r="G3409" s="6">
        <v>20</v>
      </c>
      <c r="H3409" s="9" t="s">
        <v>653</v>
      </c>
      <c r="I3409" s="9" t="s">
        <v>539</v>
      </c>
      <c r="J3409" s="9" t="s">
        <v>111</v>
      </c>
      <c r="K3409" s="9" t="s">
        <v>654</v>
      </c>
      <c r="L3409" s="9" t="s">
        <v>541</v>
      </c>
      <c r="M3409" s="6">
        <v>3165280395</v>
      </c>
      <c r="N3409" s="6" t="s">
        <v>585</v>
      </c>
      <c r="O3409" s="9" t="s">
        <v>655</v>
      </c>
      <c r="P3409" s="6">
        <v>9400</v>
      </c>
      <c r="Q3409" s="6">
        <v>10300</v>
      </c>
      <c r="R3409" s="6">
        <v>21400</v>
      </c>
      <c r="S3409" s="6">
        <v>27400</v>
      </c>
      <c r="T3409" s="6">
        <v>31200</v>
      </c>
      <c r="U3409" s="6">
        <v>0</v>
      </c>
      <c r="V3409" s="6">
        <v>0</v>
      </c>
      <c r="W3409" s="6">
        <v>0</v>
      </c>
      <c r="X3409" s="6">
        <v>0</v>
      </c>
      <c r="Y3409" s="6">
        <v>9300</v>
      </c>
      <c r="Z3409" s="6">
        <v>9500</v>
      </c>
      <c r="AA3409" s="6">
        <v>8.0923487299999994</v>
      </c>
      <c r="AB3409" s="6">
        <v>-73.56001492</v>
      </c>
      <c r="AC3409" s="9" t="s">
        <v>59</v>
      </c>
      <c r="AD3409" s="6">
        <v>2852240400</v>
      </c>
      <c r="AE3409" s="6" t="str">
        <f>MID(TablaPivotFinal[[#This Row],[Fecha]],1,4)</f>
        <v>2017</v>
      </c>
      <c r="AF3409" s="6" t="str">
        <f>MID(TablaPivotFinal[[#This Row],[Fecha]],5,3)</f>
        <v>Sep</v>
      </c>
      <c r="AG3409" s="9">
        <v>2852240400</v>
      </c>
      <c r="AH3409" s="10">
        <v>6067.8666670000002</v>
      </c>
      <c r="AI3409" t="s">
        <v>1115</v>
      </c>
      <c r="AJ3409" t="s">
        <v>884</v>
      </c>
      <c r="AK3409" t="s">
        <v>1243</v>
      </c>
    </row>
    <row r="3410" spans="1:37" x14ac:dyDescent="0.3">
      <c r="A3410" t="str">
        <f t="shared" si="159"/>
        <v>MORRISON-Concesión ruta el sol</v>
      </c>
      <c r="B3410" t="str">
        <f t="shared" si="160"/>
        <v>2018Abr</v>
      </c>
      <c r="C3410" t="str">
        <f t="shared" si="161"/>
        <v>8.09234873-73.56001492</v>
      </c>
      <c r="D3410" s="7" t="s">
        <v>651</v>
      </c>
      <c r="E3410" s="5">
        <v>4514</v>
      </c>
      <c r="F3410" s="7" t="s">
        <v>652</v>
      </c>
      <c r="G3410" s="5">
        <v>20</v>
      </c>
      <c r="H3410" s="7" t="s">
        <v>653</v>
      </c>
      <c r="I3410" s="7" t="s">
        <v>539</v>
      </c>
      <c r="J3410" s="7" t="s">
        <v>111</v>
      </c>
      <c r="K3410" s="7" t="s">
        <v>654</v>
      </c>
      <c r="L3410" s="7" t="s">
        <v>541</v>
      </c>
      <c r="M3410" s="5">
        <v>3165280395</v>
      </c>
      <c r="N3410" s="5" t="s">
        <v>585</v>
      </c>
      <c r="O3410" s="7" t="s">
        <v>655</v>
      </c>
      <c r="P3410" s="5">
        <v>9400</v>
      </c>
      <c r="Q3410" s="5">
        <v>10300</v>
      </c>
      <c r="R3410" s="5">
        <v>21400</v>
      </c>
      <c r="S3410" s="5">
        <v>27400</v>
      </c>
      <c r="T3410" s="5">
        <v>31200</v>
      </c>
      <c r="U3410" s="5">
        <v>0</v>
      </c>
      <c r="V3410" s="5">
        <v>0</v>
      </c>
      <c r="W3410" s="5">
        <v>0</v>
      </c>
      <c r="X3410" s="5">
        <v>0</v>
      </c>
      <c r="Y3410" s="5">
        <v>9300</v>
      </c>
      <c r="Z3410" s="5">
        <v>9500</v>
      </c>
      <c r="AA3410" s="5">
        <v>8.0923487299999994</v>
      </c>
      <c r="AB3410" s="5">
        <v>-73.56001492</v>
      </c>
      <c r="AC3410" s="7" t="s">
        <v>61</v>
      </c>
      <c r="AD3410" s="5">
        <v>0</v>
      </c>
      <c r="AE3410" s="5" t="str">
        <f>MID(TablaPivotFinal[[#This Row],[Fecha]],1,4)</f>
        <v>2018</v>
      </c>
      <c r="AF3410" s="5" t="str">
        <f>MID(TablaPivotFinal[[#This Row],[Fecha]],5,3)</f>
        <v>Abr</v>
      </c>
      <c r="AG3410" s="7">
        <v>0</v>
      </c>
      <c r="AH3410" s="8">
        <v>0</v>
      </c>
      <c r="AI3410" t="s">
        <v>1115</v>
      </c>
      <c r="AJ3410" t="s">
        <v>891</v>
      </c>
      <c r="AK3410" t="s">
        <v>1243</v>
      </c>
    </row>
    <row r="3411" spans="1:37" x14ac:dyDescent="0.3">
      <c r="A3411" t="str">
        <f t="shared" si="159"/>
        <v>MORRISON-Concesión ruta el sol</v>
      </c>
      <c r="B3411" t="str">
        <f t="shared" si="160"/>
        <v>2018Ago</v>
      </c>
      <c r="C3411" t="str">
        <f t="shared" si="161"/>
        <v>8.09234873-73.56001492</v>
      </c>
      <c r="D3411" s="9" t="s">
        <v>651</v>
      </c>
      <c r="E3411" s="6">
        <v>4514</v>
      </c>
      <c r="F3411" s="9" t="s">
        <v>652</v>
      </c>
      <c r="G3411" s="6">
        <v>20</v>
      </c>
      <c r="H3411" s="9" t="s">
        <v>653</v>
      </c>
      <c r="I3411" s="9" t="s">
        <v>539</v>
      </c>
      <c r="J3411" s="9" t="s">
        <v>111</v>
      </c>
      <c r="K3411" s="9" t="s">
        <v>654</v>
      </c>
      <c r="L3411" s="9" t="s">
        <v>541</v>
      </c>
      <c r="M3411" s="6">
        <v>3165280395</v>
      </c>
      <c r="N3411" s="6" t="s">
        <v>585</v>
      </c>
      <c r="O3411" s="9" t="s">
        <v>655</v>
      </c>
      <c r="P3411" s="6">
        <v>9400</v>
      </c>
      <c r="Q3411" s="6">
        <v>10300</v>
      </c>
      <c r="R3411" s="6">
        <v>21400</v>
      </c>
      <c r="S3411" s="6">
        <v>27400</v>
      </c>
      <c r="T3411" s="6">
        <v>31200</v>
      </c>
      <c r="U3411" s="6">
        <v>0</v>
      </c>
      <c r="V3411" s="6">
        <v>0</v>
      </c>
      <c r="W3411" s="6">
        <v>0</v>
      </c>
      <c r="X3411" s="6">
        <v>0</v>
      </c>
      <c r="Y3411" s="6">
        <v>9300</v>
      </c>
      <c r="Z3411" s="6">
        <v>9500</v>
      </c>
      <c r="AA3411" s="6">
        <v>8.0923487299999994</v>
      </c>
      <c r="AB3411" s="6">
        <v>-73.56001492</v>
      </c>
      <c r="AC3411" s="9" t="s">
        <v>63</v>
      </c>
      <c r="AD3411" s="6">
        <v>0</v>
      </c>
      <c r="AE3411" s="6" t="str">
        <f>MID(TablaPivotFinal[[#This Row],[Fecha]],1,4)</f>
        <v>2018</v>
      </c>
      <c r="AF3411" s="6" t="str">
        <f>MID(TablaPivotFinal[[#This Row],[Fecha]],5,3)</f>
        <v>Ago</v>
      </c>
      <c r="AG3411" s="9">
        <v>0</v>
      </c>
      <c r="AH3411" s="10">
        <v>0</v>
      </c>
      <c r="AI3411" t="s">
        <v>1115</v>
      </c>
      <c r="AJ3411" t="s">
        <v>895</v>
      </c>
      <c r="AK3411" t="s">
        <v>1243</v>
      </c>
    </row>
    <row r="3412" spans="1:37" x14ac:dyDescent="0.3">
      <c r="A3412" t="str">
        <f t="shared" si="159"/>
        <v>MORRISON-Concesión ruta el sol</v>
      </c>
      <c r="B3412" t="str">
        <f t="shared" si="160"/>
        <v>2018Dic</v>
      </c>
      <c r="C3412" t="str">
        <f t="shared" si="161"/>
        <v>8.09234873-73.56001492</v>
      </c>
      <c r="D3412" s="7" t="s">
        <v>651</v>
      </c>
      <c r="E3412" s="5">
        <v>4514</v>
      </c>
      <c r="F3412" s="7" t="s">
        <v>652</v>
      </c>
      <c r="G3412" s="5">
        <v>20</v>
      </c>
      <c r="H3412" s="7" t="s">
        <v>653</v>
      </c>
      <c r="I3412" s="7" t="s">
        <v>539</v>
      </c>
      <c r="J3412" s="7" t="s">
        <v>111</v>
      </c>
      <c r="K3412" s="7" t="s">
        <v>654</v>
      </c>
      <c r="L3412" s="7" t="s">
        <v>541</v>
      </c>
      <c r="M3412" s="5">
        <v>3165280395</v>
      </c>
      <c r="N3412" s="5" t="s">
        <v>585</v>
      </c>
      <c r="O3412" s="7" t="s">
        <v>655</v>
      </c>
      <c r="P3412" s="5">
        <v>9400</v>
      </c>
      <c r="Q3412" s="5">
        <v>10300</v>
      </c>
      <c r="R3412" s="5">
        <v>21400</v>
      </c>
      <c r="S3412" s="5">
        <v>27400</v>
      </c>
      <c r="T3412" s="5">
        <v>31200</v>
      </c>
      <c r="U3412" s="5">
        <v>0</v>
      </c>
      <c r="V3412" s="5">
        <v>0</v>
      </c>
      <c r="W3412" s="5">
        <v>0</v>
      </c>
      <c r="X3412" s="5">
        <v>0</v>
      </c>
      <c r="Y3412" s="5">
        <v>9300</v>
      </c>
      <c r="Z3412" s="5">
        <v>9500</v>
      </c>
      <c r="AA3412" s="5">
        <v>8.0923487299999994</v>
      </c>
      <c r="AB3412" s="5">
        <v>-73.56001492</v>
      </c>
      <c r="AC3412" s="7" t="s">
        <v>65</v>
      </c>
      <c r="AD3412" s="5">
        <v>0</v>
      </c>
      <c r="AE3412" s="5" t="str">
        <f>MID(TablaPivotFinal[[#This Row],[Fecha]],1,4)</f>
        <v>2018</v>
      </c>
      <c r="AF3412" s="5" t="str">
        <f>MID(TablaPivotFinal[[#This Row],[Fecha]],5,3)</f>
        <v>Dic</v>
      </c>
      <c r="AG3412" s="7">
        <v>0</v>
      </c>
      <c r="AH3412" s="8">
        <v>0</v>
      </c>
      <c r="AI3412" t="s">
        <v>1115</v>
      </c>
      <c r="AJ3412" t="s">
        <v>899</v>
      </c>
      <c r="AK3412" t="s">
        <v>1243</v>
      </c>
    </row>
    <row r="3413" spans="1:37" x14ac:dyDescent="0.3">
      <c r="A3413" t="str">
        <f t="shared" si="159"/>
        <v>MORRISON-Concesión ruta el sol</v>
      </c>
      <c r="B3413" t="str">
        <f t="shared" si="160"/>
        <v>2018Ene</v>
      </c>
      <c r="C3413" t="str">
        <f t="shared" si="161"/>
        <v>8.09234873-73.56001492</v>
      </c>
      <c r="D3413" s="9" t="s">
        <v>651</v>
      </c>
      <c r="E3413" s="6">
        <v>4514</v>
      </c>
      <c r="F3413" s="9" t="s">
        <v>652</v>
      </c>
      <c r="G3413" s="6">
        <v>20</v>
      </c>
      <c r="H3413" s="9" t="s">
        <v>653</v>
      </c>
      <c r="I3413" s="9" t="s">
        <v>539</v>
      </c>
      <c r="J3413" s="9" t="s">
        <v>111</v>
      </c>
      <c r="K3413" s="9" t="s">
        <v>654</v>
      </c>
      <c r="L3413" s="9" t="s">
        <v>541</v>
      </c>
      <c r="M3413" s="6">
        <v>3165280395</v>
      </c>
      <c r="N3413" s="6" t="s">
        <v>585</v>
      </c>
      <c r="O3413" s="9" t="s">
        <v>655</v>
      </c>
      <c r="P3413" s="6">
        <v>9400</v>
      </c>
      <c r="Q3413" s="6">
        <v>10300</v>
      </c>
      <c r="R3413" s="6">
        <v>21400</v>
      </c>
      <c r="S3413" s="6">
        <v>27400</v>
      </c>
      <c r="T3413" s="6">
        <v>31200</v>
      </c>
      <c r="U3413" s="6">
        <v>0</v>
      </c>
      <c r="V3413" s="6">
        <v>0</v>
      </c>
      <c r="W3413" s="6">
        <v>0</v>
      </c>
      <c r="X3413" s="6">
        <v>0</v>
      </c>
      <c r="Y3413" s="6">
        <v>9300</v>
      </c>
      <c r="Z3413" s="6">
        <v>9500</v>
      </c>
      <c r="AA3413" s="6">
        <v>8.0923487299999994</v>
      </c>
      <c r="AB3413" s="6">
        <v>-73.56001492</v>
      </c>
      <c r="AC3413" s="9" t="s">
        <v>67</v>
      </c>
      <c r="AD3413" s="6">
        <v>0</v>
      </c>
      <c r="AE3413" s="6" t="str">
        <f>MID(TablaPivotFinal[[#This Row],[Fecha]],1,4)</f>
        <v>2018</v>
      </c>
      <c r="AF3413" s="6" t="str">
        <f>MID(TablaPivotFinal[[#This Row],[Fecha]],5,3)</f>
        <v>Ene</v>
      </c>
      <c r="AG3413" s="9">
        <v>0</v>
      </c>
      <c r="AH3413" s="10">
        <v>0</v>
      </c>
      <c r="AI3413" t="s">
        <v>1115</v>
      </c>
      <c r="AJ3413" t="s">
        <v>888</v>
      </c>
      <c r="AK3413" t="s">
        <v>1243</v>
      </c>
    </row>
    <row r="3414" spans="1:37" x14ac:dyDescent="0.3">
      <c r="A3414" t="str">
        <f t="shared" si="159"/>
        <v>MORRISON-Concesión ruta el sol</v>
      </c>
      <c r="B3414" t="str">
        <f t="shared" si="160"/>
        <v>2018Feb</v>
      </c>
      <c r="C3414" t="str">
        <f t="shared" si="161"/>
        <v>8.09234873-73.56001492</v>
      </c>
      <c r="D3414" s="7" t="s">
        <v>651</v>
      </c>
      <c r="E3414" s="5">
        <v>4514</v>
      </c>
      <c r="F3414" s="7" t="s">
        <v>652</v>
      </c>
      <c r="G3414" s="5">
        <v>20</v>
      </c>
      <c r="H3414" s="7" t="s">
        <v>653</v>
      </c>
      <c r="I3414" s="7" t="s">
        <v>539</v>
      </c>
      <c r="J3414" s="7" t="s">
        <v>111</v>
      </c>
      <c r="K3414" s="7" t="s">
        <v>654</v>
      </c>
      <c r="L3414" s="7" t="s">
        <v>541</v>
      </c>
      <c r="M3414" s="5">
        <v>3165280395</v>
      </c>
      <c r="N3414" s="5" t="s">
        <v>585</v>
      </c>
      <c r="O3414" s="7" t="s">
        <v>655</v>
      </c>
      <c r="P3414" s="5">
        <v>9400</v>
      </c>
      <c r="Q3414" s="5">
        <v>10300</v>
      </c>
      <c r="R3414" s="5">
        <v>21400</v>
      </c>
      <c r="S3414" s="5">
        <v>27400</v>
      </c>
      <c r="T3414" s="5">
        <v>31200</v>
      </c>
      <c r="U3414" s="5">
        <v>0</v>
      </c>
      <c r="V3414" s="5">
        <v>0</v>
      </c>
      <c r="W3414" s="5">
        <v>0</v>
      </c>
      <c r="X3414" s="5">
        <v>0</v>
      </c>
      <c r="Y3414" s="5">
        <v>9300</v>
      </c>
      <c r="Z3414" s="5">
        <v>9500</v>
      </c>
      <c r="AA3414" s="5">
        <v>8.0923487299999994</v>
      </c>
      <c r="AB3414" s="5">
        <v>-73.56001492</v>
      </c>
      <c r="AC3414" s="7" t="s">
        <v>69</v>
      </c>
      <c r="AD3414" s="5">
        <v>0</v>
      </c>
      <c r="AE3414" s="5" t="str">
        <f>MID(TablaPivotFinal[[#This Row],[Fecha]],1,4)</f>
        <v>2018</v>
      </c>
      <c r="AF3414" s="5" t="str">
        <f>MID(TablaPivotFinal[[#This Row],[Fecha]],5,3)</f>
        <v>Feb</v>
      </c>
      <c r="AG3414" s="7">
        <v>0</v>
      </c>
      <c r="AH3414" s="8">
        <v>0</v>
      </c>
      <c r="AI3414" t="s">
        <v>1115</v>
      </c>
      <c r="AJ3414" t="s">
        <v>889</v>
      </c>
      <c r="AK3414" t="s">
        <v>1243</v>
      </c>
    </row>
    <row r="3415" spans="1:37" x14ac:dyDescent="0.3">
      <c r="A3415" t="str">
        <f t="shared" si="159"/>
        <v>MORRISON-Concesión ruta el sol</v>
      </c>
      <c r="B3415" t="str">
        <f t="shared" si="160"/>
        <v>2018Jul</v>
      </c>
      <c r="C3415" t="str">
        <f t="shared" si="161"/>
        <v>8.09234873-73.56001492</v>
      </c>
      <c r="D3415" s="9" t="s">
        <v>651</v>
      </c>
      <c r="E3415" s="6">
        <v>4514</v>
      </c>
      <c r="F3415" s="9" t="s">
        <v>652</v>
      </c>
      <c r="G3415" s="6">
        <v>20</v>
      </c>
      <c r="H3415" s="9" t="s">
        <v>653</v>
      </c>
      <c r="I3415" s="9" t="s">
        <v>539</v>
      </c>
      <c r="J3415" s="9" t="s">
        <v>111</v>
      </c>
      <c r="K3415" s="9" t="s">
        <v>654</v>
      </c>
      <c r="L3415" s="9" t="s">
        <v>541</v>
      </c>
      <c r="M3415" s="6">
        <v>3165280395</v>
      </c>
      <c r="N3415" s="6" t="s">
        <v>585</v>
      </c>
      <c r="O3415" s="9" t="s">
        <v>655</v>
      </c>
      <c r="P3415" s="6">
        <v>9400</v>
      </c>
      <c r="Q3415" s="6">
        <v>10300</v>
      </c>
      <c r="R3415" s="6">
        <v>21400</v>
      </c>
      <c r="S3415" s="6">
        <v>27400</v>
      </c>
      <c r="T3415" s="6">
        <v>31200</v>
      </c>
      <c r="U3415" s="6">
        <v>0</v>
      </c>
      <c r="V3415" s="6">
        <v>0</v>
      </c>
      <c r="W3415" s="6">
        <v>0</v>
      </c>
      <c r="X3415" s="6">
        <v>0</v>
      </c>
      <c r="Y3415" s="6">
        <v>9300</v>
      </c>
      <c r="Z3415" s="6">
        <v>9500</v>
      </c>
      <c r="AA3415" s="6">
        <v>8.0923487299999994</v>
      </c>
      <c r="AB3415" s="6">
        <v>-73.56001492</v>
      </c>
      <c r="AC3415" s="9" t="s">
        <v>71</v>
      </c>
      <c r="AD3415" s="6">
        <v>0</v>
      </c>
      <c r="AE3415" s="6" t="str">
        <f>MID(TablaPivotFinal[[#This Row],[Fecha]],1,4)</f>
        <v>2018</v>
      </c>
      <c r="AF3415" s="6" t="str">
        <f>MID(TablaPivotFinal[[#This Row],[Fecha]],5,3)</f>
        <v>Jul</v>
      </c>
      <c r="AG3415" s="9">
        <v>0</v>
      </c>
      <c r="AH3415" s="10">
        <v>0</v>
      </c>
      <c r="AI3415" t="s">
        <v>1115</v>
      </c>
      <c r="AJ3415" t="s">
        <v>894</v>
      </c>
      <c r="AK3415" t="s">
        <v>1243</v>
      </c>
    </row>
    <row r="3416" spans="1:37" x14ac:dyDescent="0.3">
      <c r="A3416" t="str">
        <f t="shared" si="159"/>
        <v>MORRISON-Concesión ruta el sol</v>
      </c>
      <c r="B3416" t="str">
        <f t="shared" si="160"/>
        <v>2018Jun</v>
      </c>
      <c r="C3416" t="str">
        <f t="shared" si="161"/>
        <v>8.09234873-73.56001492</v>
      </c>
      <c r="D3416" s="7" t="s">
        <v>651</v>
      </c>
      <c r="E3416" s="5">
        <v>4514</v>
      </c>
      <c r="F3416" s="7" t="s">
        <v>652</v>
      </c>
      <c r="G3416" s="5">
        <v>20</v>
      </c>
      <c r="H3416" s="7" t="s">
        <v>653</v>
      </c>
      <c r="I3416" s="7" t="s">
        <v>539</v>
      </c>
      <c r="J3416" s="7" t="s">
        <v>111</v>
      </c>
      <c r="K3416" s="7" t="s">
        <v>654</v>
      </c>
      <c r="L3416" s="7" t="s">
        <v>541</v>
      </c>
      <c r="M3416" s="5">
        <v>3165280395</v>
      </c>
      <c r="N3416" s="5" t="s">
        <v>585</v>
      </c>
      <c r="O3416" s="7" t="s">
        <v>655</v>
      </c>
      <c r="P3416" s="5">
        <v>9400</v>
      </c>
      <c r="Q3416" s="5">
        <v>10300</v>
      </c>
      <c r="R3416" s="5">
        <v>21400</v>
      </c>
      <c r="S3416" s="5">
        <v>27400</v>
      </c>
      <c r="T3416" s="5">
        <v>31200</v>
      </c>
      <c r="U3416" s="5">
        <v>0</v>
      </c>
      <c r="V3416" s="5">
        <v>0</v>
      </c>
      <c r="W3416" s="5">
        <v>0</v>
      </c>
      <c r="X3416" s="5">
        <v>0</v>
      </c>
      <c r="Y3416" s="5">
        <v>9300</v>
      </c>
      <c r="Z3416" s="5">
        <v>9500</v>
      </c>
      <c r="AA3416" s="5">
        <v>8.0923487299999994</v>
      </c>
      <c r="AB3416" s="5">
        <v>-73.56001492</v>
      </c>
      <c r="AC3416" s="7" t="s">
        <v>73</v>
      </c>
      <c r="AD3416" s="5">
        <v>0</v>
      </c>
      <c r="AE3416" s="5" t="str">
        <f>MID(TablaPivotFinal[[#This Row],[Fecha]],1,4)</f>
        <v>2018</v>
      </c>
      <c r="AF3416" s="5" t="str">
        <f>MID(TablaPivotFinal[[#This Row],[Fecha]],5,3)</f>
        <v>Jun</v>
      </c>
      <c r="AG3416" s="7">
        <v>0</v>
      </c>
      <c r="AH3416" s="8">
        <v>0</v>
      </c>
      <c r="AI3416" t="s">
        <v>1115</v>
      </c>
      <c r="AJ3416" t="s">
        <v>893</v>
      </c>
      <c r="AK3416" t="s">
        <v>1243</v>
      </c>
    </row>
    <row r="3417" spans="1:37" x14ac:dyDescent="0.3">
      <c r="A3417" t="str">
        <f t="shared" si="159"/>
        <v>MORRISON-Concesión ruta el sol</v>
      </c>
      <c r="B3417" t="str">
        <f t="shared" si="160"/>
        <v>2018Mar</v>
      </c>
      <c r="C3417" t="str">
        <f t="shared" si="161"/>
        <v>8.09234873-73.56001492</v>
      </c>
      <c r="D3417" s="9" t="s">
        <v>651</v>
      </c>
      <c r="E3417" s="6">
        <v>4514</v>
      </c>
      <c r="F3417" s="9" t="s">
        <v>652</v>
      </c>
      <c r="G3417" s="6">
        <v>20</v>
      </c>
      <c r="H3417" s="9" t="s">
        <v>653</v>
      </c>
      <c r="I3417" s="9" t="s">
        <v>539</v>
      </c>
      <c r="J3417" s="9" t="s">
        <v>111</v>
      </c>
      <c r="K3417" s="9" t="s">
        <v>654</v>
      </c>
      <c r="L3417" s="9" t="s">
        <v>541</v>
      </c>
      <c r="M3417" s="6">
        <v>3165280395</v>
      </c>
      <c r="N3417" s="6" t="s">
        <v>585</v>
      </c>
      <c r="O3417" s="9" t="s">
        <v>655</v>
      </c>
      <c r="P3417" s="6">
        <v>9400</v>
      </c>
      <c r="Q3417" s="6">
        <v>10300</v>
      </c>
      <c r="R3417" s="6">
        <v>21400</v>
      </c>
      <c r="S3417" s="6">
        <v>27400</v>
      </c>
      <c r="T3417" s="6">
        <v>31200</v>
      </c>
      <c r="U3417" s="6">
        <v>0</v>
      </c>
      <c r="V3417" s="6">
        <v>0</v>
      </c>
      <c r="W3417" s="6">
        <v>0</v>
      </c>
      <c r="X3417" s="6">
        <v>0</v>
      </c>
      <c r="Y3417" s="6">
        <v>9300</v>
      </c>
      <c r="Z3417" s="6">
        <v>9500</v>
      </c>
      <c r="AA3417" s="6">
        <v>8.0923487299999994</v>
      </c>
      <c r="AB3417" s="6">
        <v>-73.56001492</v>
      </c>
      <c r="AC3417" s="9" t="s">
        <v>75</v>
      </c>
      <c r="AD3417" s="6">
        <v>0</v>
      </c>
      <c r="AE3417" s="6" t="str">
        <f>MID(TablaPivotFinal[[#This Row],[Fecha]],1,4)</f>
        <v>2018</v>
      </c>
      <c r="AF3417" s="6" t="str">
        <f>MID(TablaPivotFinal[[#This Row],[Fecha]],5,3)</f>
        <v>Mar</v>
      </c>
      <c r="AG3417" s="9">
        <v>0</v>
      </c>
      <c r="AH3417" s="10">
        <v>0</v>
      </c>
      <c r="AI3417" t="s">
        <v>1115</v>
      </c>
      <c r="AJ3417" t="s">
        <v>890</v>
      </c>
      <c r="AK3417" t="s">
        <v>1243</v>
      </c>
    </row>
    <row r="3418" spans="1:37" x14ac:dyDescent="0.3">
      <c r="A3418" t="str">
        <f t="shared" si="159"/>
        <v>MORRISON-Concesión ruta el sol</v>
      </c>
      <c r="B3418" t="str">
        <f t="shared" si="160"/>
        <v>2018May</v>
      </c>
      <c r="C3418" t="str">
        <f t="shared" si="161"/>
        <v>8.09234873-73.56001492</v>
      </c>
      <c r="D3418" s="7" t="s">
        <v>651</v>
      </c>
      <c r="E3418" s="5">
        <v>4514</v>
      </c>
      <c r="F3418" s="7" t="s">
        <v>652</v>
      </c>
      <c r="G3418" s="5">
        <v>20</v>
      </c>
      <c r="H3418" s="7" t="s">
        <v>653</v>
      </c>
      <c r="I3418" s="7" t="s">
        <v>539</v>
      </c>
      <c r="J3418" s="7" t="s">
        <v>111</v>
      </c>
      <c r="K3418" s="7" t="s">
        <v>654</v>
      </c>
      <c r="L3418" s="7" t="s">
        <v>541</v>
      </c>
      <c r="M3418" s="5">
        <v>3165280395</v>
      </c>
      <c r="N3418" s="5" t="s">
        <v>585</v>
      </c>
      <c r="O3418" s="7" t="s">
        <v>655</v>
      </c>
      <c r="P3418" s="5">
        <v>9400</v>
      </c>
      <c r="Q3418" s="5">
        <v>10300</v>
      </c>
      <c r="R3418" s="5">
        <v>21400</v>
      </c>
      <c r="S3418" s="5">
        <v>27400</v>
      </c>
      <c r="T3418" s="5">
        <v>31200</v>
      </c>
      <c r="U3418" s="5">
        <v>0</v>
      </c>
      <c r="V3418" s="5">
        <v>0</v>
      </c>
      <c r="W3418" s="5">
        <v>0</v>
      </c>
      <c r="X3418" s="5">
        <v>0</v>
      </c>
      <c r="Y3418" s="5">
        <v>9300</v>
      </c>
      <c r="Z3418" s="5">
        <v>9500</v>
      </c>
      <c r="AA3418" s="5">
        <v>8.0923487299999994</v>
      </c>
      <c r="AB3418" s="5">
        <v>-73.56001492</v>
      </c>
      <c r="AC3418" s="7" t="s">
        <v>77</v>
      </c>
      <c r="AD3418" s="5">
        <v>0</v>
      </c>
      <c r="AE3418" s="5" t="str">
        <f>MID(TablaPivotFinal[[#This Row],[Fecha]],1,4)</f>
        <v>2018</v>
      </c>
      <c r="AF3418" s="5" t="str">
        <f>MID(TablaPivotFinal[[#This Row],[Fecha]],5,3)</f>
        <v>May</v>
      </c>
      <c r="AG3418" s="7">
        <v>0</v>
      </c>
      <c r="AH3418" s="8">
        <v>0</v>
      </c>
      <c r="AI3418" t="s">
        <v>1115</v>
      </c>
      <c r="AJ3418" t="s">
        <v>892</v>
      </c>
      <c r="AK3418" t="s">
        <v>1243</v>
      </c>
    </row>
    <row r="3419" spans="1:37" x14ac:dyDescent="0.3">
      <c r="A3419" t="str">
        <f t="shared" si="159"/>
        <v>MORRISON-Concesión ruta el sol</v>
      </c>
      <c r="B3419" t="str">
        <f t="shared" si="160"/>
        <v>2018Nov</v>
      </c>
      <c r="C3419" t="str">
        <f t="shared" si="161"/>
        <v>8.09234873-73.56001492</v>
      </c>
      <c r="D3419" s="9" t="s">
        <v>651</v>
      </c>
      <c r="E3419" s="6">
        <v>4514</v>
      </c>
      <c r="F3419" s="9" t="s">
        <v>652</v>
      </c>
      <c r="G3419" s="6">
        <v>20</v>
      </c>
      <c r="H3419" s="9" t="s">
        <v>653</v>
      </c>
      <c r="I3419" s="9" t="s">
        <v>539</v>
      </c>
      <c r="J3419" s="9" t="s">
        <v>111</v>
      </c>
      <c r="K3419" s="9" t="s">
        <v>654</v>
      </c>
      <c r="L3419" s="9" t="s">
        <v>541</v>
      </c>
      <c r="M3419" s="6">
        <v>3165280395</v>
      </c>
      <c r="N3419" s="6" t="s">
        <v>585</v>
      </c>
      <c r="O3419" s="9" t="s">
        <v>655</v>
      </c>
      <c r="P3419" s="6">
        <v>9400</v>
      </c>
      <c r="Q3419" s="6">
        <v>10300</v>
      </c>
      <c r="R3419" s="6">
        <v>21400</v>
      </c>
      <c r="S3419" s="6">
        <v>27400</v>
      </c>
      <c r="T3419" s="6">
        <v>31200</v>
      </c>
      <c r="U3419" s="6">
        <v>0</v>
      </c>
      <c r="V3419" s="6">
        <v>0</v>
      </c>
      <c r="W3419" s="6">
        <v>0</v>
      </c>
      <c r="X3419" s="6">
        <v>0</v>
      </c>
      <c r="Y3419" s="6">
        <v>9300</v>
      </c>
      <c r="Z3419" s="6">
        <v>9500</v>
      </c>
      <c r="AA3419" s="6">
        <v>8.0923487299999994</v>
      </c>
      <c r="AB3419" s="6">
        <v>-73.56001492</v>
      </c>
      <c r="AC3419" s="9" t="s">
        <v>79</v>
      </c>
      <c r="AD3419" s="6">
        <v>0</v>
      </c>
      <c r="AE3419" s="6" t="str">
        <f>MID(TablaPivotFinal[[#This Row],[Fecha]],1,4)</f>
        <v>2018</v>
      </c>
      <c r="AF3419" s="6" t="str">
        <f>MID(TablaPivotFinal[[#This Row],[Fecha]],5,3)</f>
        <v>Nov</v>
      </c>
      <c r="AG3419" s="9">
        <v>0</v>
      </c>
      <c r="AH3419" s="10">
        <v>0</v>
      </c>
      <c r="AI3419" t="s">
        <v>1115</v>
      </c>
      <c r="AJ3419" t="s">
        <v>898</v>
      </c>
      <c r="AK3419" t="s">
        <v>1243</v>
      </c>
    </row>
    <row r="3420" spans="1:37" x14ac:dyDescent="0.3">
      <c r="A3420" t="str">
        <f t="shared" si="159"/>
        <v>MORRISON-Concesión ruta el sol</v>
      </c>
      <c r="B3420" t="str">
        <f t="shared" si="160"/>
        <v>2018Oct</v>
      </c>
      <c r="C3420" t="str">
        <f t="shared" si="161"/>
        <v>8.09234873-73.56001492</v>
      </c>
      <c r="D3420" s="7" t="s">
        <v>651</v>
      </c>
      <c r="E3420" s="5">
        <v>4514</v>
      </c>
      <c r="F3420" s="7" t="s">
        <v>652</v>
      </c>
      <c r="G3420" s="5">
        <v>20</v>
      </c>
      <c r="H3420" s="7" t="s">
        <v>653</v>
      </c>
      <c r="I3420" s="7" t="s">
        <v>539</v>
      </c>
      <c r="J3420" s="7" t="s">
        <v>111</v>
      </c>
      <c r="K3420" s="7" t="s">
        <v>654</v>
      </c>
      <c r="L3420" s="7" t="s">
        <v>541</v>
      </c>
      <c r="M3420" s="5">
        <v>3165280395</v>
      </c>
      <c r="N3420" s="5" t="s">
        <v>585</v>
      </c>
      <c r="O3420" s="7" t="s">
        <v>655</v>
      </c>
      <c r="P3420" s="5">
        <v>9400</v>
      </c>
      <c r="Q3420" s="5">
        <v>10300</v>
      </c>
      <c r="R3420" s="5">
        <v>21400</v>
      </c>
      <c r="S3420" s="5">
        <v>27400</v>
      </c>
      <c r="T3420" s="5">
        <v>31200</v>
      </c>
      <c r="U3420" s="5">
        <v>0</v>
      </c>
      <c r="V3420" s="5">
        <v>0</v>
      </c>
      <c r="W3420" s="5">
        <v>0</v>
      </c>
      <c r="X3420" s="5">
        <v>0</v>
      </c>
      <c r="Y3420" s="5">
        <v>9300</v>
      </c>
      <c r="Z3420" s="5">
        <v>9500</v>
      </c>
      <c r="AA3420" s="5">
        <v>8.0923487299999994</v>
      </c>
      <c r="AB3420" s="5">
        <v>-73.56001492</v>
      </c>
      <c r="AC3420" s="7" t="s">
        <v>81</v>
      </c>
      <c r="AD3420" s="5">
        <v>0</v>
      </c>
      <c r="AE3420" s="5" t="str">
        <f>MID(TablaPivotFinal[[#This Row],[Fecha]],1,4)</f>
        <v>2018</v>
      </c>
      <c r="AF3420" s="5" t="str">
        <f>MID(TablaPivotFinal[[#This Row],[Fecha]],5,3)</f>
        <v>Oct</v>
      </c>
      <c r="AG3420" s="7">
        <v>0</v>
      </c>
      <c r="AH3420" s="8">
        <v>0</v>
      </c>
      <c r="AI3420" t="s">
        <v>1115</v>
      </c>
      <c r="AJ3420" t="s">
        <v>897</v>
      </c>
      <c r="AK3420" t="s">
        <v>1243</v>
      </c>
    </row>
    <row r="3421" spans="1:37" x14ac:dyDescent="0.3">
      <c r="A3421" t="str">
        <f t="shared" si="159"/>
        <v>MORRISON-Concesión ruta el sol</v>
      </c>
      <c r="B3421" t="str">
        <f t="shared" si="160"/>
        <v>2018Sep</v>
      </c>
      <c r="C3421" t="str">
        <f t="shared" si="161"/>
        <v>8.09234873-73.56001492</v>
      </c>
      <c r="D3421" s="9" t="s">
        <v>651</v>
      </c>
      <c r="E3421" s="6">
        <v>4514</v>
      </c>
      <c r="F3421" s="9" t="s">
        <v>652</v>
      </c>
      <c r="G3421" s="6">
        <v>20</v>
      </c>
      <c r="H3421" s="9" t="s">
        <v>653</v>
      </c>
      <c r="I3421" s="9" t="s">
        <v>539</v>
      </c>
      <c r="J3421" s="9" t="s">
        <v>111</v>
      </c>
      <c r="K3421" s="9" t="s">
        <v>654</v>
      </c>
      <c r="L3421" s="9" t="s">
        <v>541</v>
      </c>
      <c r="M3421" s="6">
        <v>3165280395</v>
      </c>
      <c r="N3421" s="6" t="s">
        <v>585</v>
      </c>
      <c r="O3421" s="9" t="s">
        <v>655</v>
      </c>
      <c r="P3421" s="6">
        <v>9400</v>
      </c>
      <c r="Q3421" s="6">
        <v>10300</v>
      </c>
      <c r="R3421" s="6">
        <v>21400</v>
      </c>
      <c r="S3421" s="6">
        <v>27400</v>
      </c>
      <c r="T3421" s="6">
        <v>31200</v>
      </c>
      <c r="U3421" s="6">
        <v>0</v>
      </c>
      <c r="V3421" s="6">
        <v>0</v>
      </c>
      <c r="W3421" s="6">
        <v>0</v>
      </c>
      <c r="X3421" s="6">
        <v>0</v>
      </c>
      <c r="Y3421" s="6">
        <v>9300</v>
      </c>
      <c r="Z3421" s="6">
        <v>9500</v>
      </c>
      <c r="AA3421" s="6">
        <v>8.0923487299999994</v>
      </c>
      <c r="AB3421" s="6">
        <v>-73.56001492</v>
      </c>
      <c r="AC3421" s="9" t="s">
        <v>83</v>
      </c>
      <c r="AD3421" s="6">
        <v>0</v>
      </c>
      <c r="AE3421" s="6" t="str">
        <f>MID(TablaPivotFinal[[#This Row],[Fecha]],1,4)</f>
        <v>2018</v>
      </c>
      <c r="AF3421" s="6" t="str">
        <f>MID(TablaPivotFinal[[#This Row],[Fecha]],5,3)</f>
        <v>Sep</v>
      </c>
      <c r="AG3421" s="9">
        <v>0</v>
      </c>
      <c r="AH3421" s="10">
        <v>0</v>
      </c>
      <c r="AI3421" t="s">
        <v>1115</v>
      </c>
      <c r="AJ3421" t="s">
        <v>896</v>
      </c>
      <c r="AK3421" t="s">
        <v>1243</v>
      </c>
    </row>
    <row r="3422" spans="1:37" x14ac:dyDescent="0.3">
      <c r="A3422" t="str">
        <f t="shared" si="159"/>
        <v>PLATANAL-Concesión ruta el sol</v>
      </c>
      <c r="B3422" t="str">
        <f t="shared" si="160"/>
        <v>2016Abr</v>
      </c>
      <c r="C3422" t="str">
        <f t="shared" si="161"/>
        <v>8.23123833-73.49857234</v>
      </c>
      <c r="D3422" s="7" t="s">
        <v>651</v>
      </c>
      <c r="E3422" s="5">
        <v>7007</v>
      </c>
      <c r="F3422" s="7" t="s">
        <v>652</v>
      </c>
      <c r="G3422" s="5">
        <v>20</v>
      </c>
      <c r="H3422" s="7" t="s">
        <v>657</v>
      </c>
      <c r="I3422" s="7" t="s">
        <v>539</v>
      </c>
      <c r="J3422" s="7" t="s">
        <v>111</v>
      </c>
      <c r="K3422" s="7" t="s">
        <v>658</v>
      </c>
      <c r="L3422" s="7" t="s">
        <v>541</v>
      </c>
      <c r="M3422" s="5">
        <v>-1</v>
      </c>
      <c r="N3422" s="5">
        <v>-1</v>
      </c>
      <c r="O3422" s="7" t="s">
        <v>659</v>
      </c>
      <c r="P3422" s="5">
        <v>7900</v>
      </c>
      <c r="Q3422" s="5">
        <v>8900</v>
      </c>
      <c r="R3422" s="5">
        <v>18800</v>
      </c>
      <c r="S3422" s="5">
        <v>23800</v>
      </c>
      <c r="T3422" s="5">
        <v>27300</v>
      </c>
      <c r="U3422" s="5">
        <v>0</v>
      </c>
      <c r="V3422" s="5">
        <v>0</v>
      </c>
      <c r="W3422" s="5">
        <v>0</v>
      </c>
      <c r="X3422" s="5">
        <v>0</v>
      </c>
      <c r="Y3422" s="5">
        <v>8100</v>
      </c>
      <c r="Z3422" s="5">
        <v>8400</v>
      </c>
      <c r="AA3422" s="5">
        <v>8.23123833</v>
      </c>
      <c r="AB3422" s="5">
        <v>-73.498572339999996</v>
      </c>
      <c r="AC3422" s="7" t="s">
        <v>13</v>
      </c>
      <c r="AD3422" s="5">
        <v>659543500</v>
      </c>
      <c r="AE3422" s="5" t="str">
        <f>MID(TablaPivotFinal[[#This Row],[Fecha]],1,4)</f>
        <v>2016</v>
      </c>
      <c r="AF3422" s="5" t="str">
        <f>MID(TablaPivotFinal[[#This Row],[Fecha]],5,3)</f>
        <v>Abr</v>
      </c>
      <c r="AG3422" s="7">
        <v>659543500</v>
      </c>
      <c r="AH3422" s="8">
        <v>66343</v>
      </c>
      <c r="AI3422" t="s">
        <v>1116</v>
      </c>
      <c r="AJ3422" t="s">
        <v>867</v>
      </c>
      <c r="AK3422" t="s">
        <v>1244</v>
      </c>
    </row>
    <row r="3423" spans="1:37" x14ac:dyDescent="0.3">
      <c r="A3423" t="str">
        <f t="shared" si="159"/>
        <v>PLATANAL-Concesión ruta el sol</v>
      </c>
      <c r="B3423" t="str">
        <f t="shared" si="160"/>
        <v>2016Ago</v>
      </c>
      <c r="C3423" t="str">
        <f t="shared" si="161"/>
        <v>8.23123833-73.49857234</v>
      </c>
      <c r="D3423" s="9" t="s">
        <v>651</v>
      </c>
      <c r="E3423" s="6">
        <v>7007</v>
      </c>
      <c r="F3423" s="9" t="s">
        <v>652</v>
      </c>
      <c r="G3423" s="6">
        <v>20</v>
      </c>
      <c r="H3423" s="9" t="s">
        <v>657</v>
      </c>
      <c r="I3423" s="9" t="s">
        <v>539</v>
      </c>
      <c r="J3423" s="9" t="s">
        <v>111</v>
      </c>
      <c r="K3423" s="9" t="s">
        <v>658</v>
      </c>
      <c r="L3423" s="9" t="s">
        <v>541</v>
      </c>
      <c r="M3423" s="6">
        <v>-1</v>
      </c>
      <c r="N3423" s="6">
        <v>-1</v>
      </c>
      <c r="O3423" s="9" t="s">
        <v>659</v>
      </c>
      <c r="P3423" s="6">
        <v>7900</v>
      </c>
      <c r="Q3423" s="6">
        <v>8900</v>
      </c>
      <c r="R3423" s="6">
        <v>18800</v>
      </c>
      <c r="S3423" s="6">
        <v>23800</v>
      </c>
      <c r="T3423" s="6">
        <v>27300</v>
      </c>
      <c r="U3423" s="6">
        <v>0</v>
      </c>
      <c r="V3423" s="6">
        <v>0</v>
      </c>
      <c r="W3423" s="6">
        <v>0</v>
      </c>
      <c r="X3423" s="6">
        <v>0</v>
      </c>
      <c r="Y3423" s="6">
        <v>8100</v>
      </c>
      <c r="Z3423" s="6">
        <v>8400</v>
      </c>
      <c r="AA3423" s="6">
        <v>8.23123833</v>
      </c>
      <c r="AB3423" s="6">
        <v>-73.498572339999996</v>
      </c>
      <c r="AC3423" s="9" t="s">
        <v>15</v>
      </c>
      <c r="AD3423" s="6">
        <v>674910100</v>
      </c>
      <c r="AE3423" s="6" t="str">
        <f>MID(TablaPivotFinal[[#This Row],[Fecha]],1,4)</f>
        <v>2016</v>
      </c>
      <c r="AF3423" s="6" t="str">
        <f>MID(TablaPivotFinal[[#This Row],[Fecha]],5,3)</f>
        <v>Ago</v>
      </c>
      <c r="AG3423" s="9">
        <v>674910100</v>
      </c>
      <c r="AH3423" s="10">
        <v>67511</v>
      </c>
      <c r="AI3423" t="s">
        <v>1116</v>
      </c>
      <c r="AJ3423" t="s">
        <v>871</v>
      </c>
      <c r="AK3423" t="s">
        <v>1244</v>
      </c>
    </row>
    <row r="3424" spans="1:37" x14ac:dyDescent="0.3">
      <c r="A3424" t="str">
        <f t="shared" si="159"/>
        <v>PLATANAL-Concesión ruta el sol</v>
      </c>
      <c r="B3424" t="str">
        <f t="shared" si="160"/>
        <v>2016Dic</v>
      </c>
      <c r="C3424" t="str">
        <f t="shared" si="161"/>
        <v>8.23123833-73.49857234</v>
      </c>
      <c r="D3424" s="7" t="s">
        <v>651</v>
      </c>
      <c r="E3424" s="5">
        <v>7007</v>
      </c>
      <c r="F3424" s="7" t="s">
        <v>652</v>
      </c>
      <c r="G3424" s="5">
        <v>20</v>
      </c>
      <c r="H3424" s="7" t="s">
        <v>657</v>
      </c>
      <c r="I3424" s="7" t="s">
        <v>539</v>
      </c>
      <c r="J3424" s="7" t="s">
        <v>111</v>
      </c>
      <c r="K3424" s="7" t="s">
        <v>658</v>
      </c>
      <c r="L3424" s="7" t="s">
        <v>541</v>
      </c>
      <c r="M3424" s="5">
        <v>-1</v>
      </c>
      <c r="N3424" s="5">
        <v>-1</v>
      </c>
      <c r="O3424" s="7" t="s">
        <v>659</v>
      </c>
      <c r="P3424" s="5">
        <v>7900</v>
      </c>
      <c r="Q3424" s="5">
        <v>8900</v>
      </c>
      <c r="R3424" s="5">
        <v>18800</v>
      </c>
      <c r="S3424" s="5">
        <v>23800</v>
      </c>
      <c r="T3424" s="5">
        <v>27300</v>
      </c>
      <c r="U3424" s="5">
        <v>0</v>
      </c>
      <c r="V3424" s="5">
        <v>0</v>
      </c>
      <c r="W3424" s="5">
        <v>0</v>
      </c>
      <c r="X3424" s="5">
        <v>0</v>
      </c>
      <c r="Y3424" s="5">
        <v>8100</v>
      </c>
      <c r="Z3424" s="5">
        <v>8400</v>
      </c>
      <c r="AA3424" s="5">
        <v>8.23123833</v>
      </c>
      <c r="AB3424" s="5">
        <v>-73.498572339999996</v>
      </c>
      <c r="AC3424" s="7" t="s">
        <v>17</v>
      </c>
      <c r="AD3424" s="5">
        <v>691538300</v>
      </c>
      <c r="AE3424" s="5" t="str">
        <f>MID(TablaPivotFinal[[#This Row],[Fecha]],1,4)</f>
        <v>2016</v>
      </c>
      <c r="AF3424" s="5" t="str">
        <f>MID(TablaPivotFinal[[#This Row],[Fecha]],5,3)</f>
        <v>Dic</v>
      </c>
      <c r="AG3424" s="7">
        <v>691538300</v>
      </c>
      <c r="AH3424" s="8">
        <v>73677</v>
      </c>
      <c r="AI3424" t="s">
        <v>1116</v>
      </c>
      <c r="AJ3424" t="s">
        <v>875</v>
      </c>
      <c r="AK3424" t="s">
        <v>1244</v>
      </c>
    </row>
    <row r="3425" spans="1:37" x14ac:dyDescent="0.3">
      <c r="A3425" t="str">
        <f t="shared" si="159"/>
        <v>PLATANAL-Concesión ruta el sol</v>
      </c>
      <c r="B3425" t="str">
        <f t="shared" si="160"/>
        <v>2016Ene</v>
      </c>
      <c r="C3425" t="str">
        <f t="shared" si="161"/>
        <v>8.23123833-73.49857234</v>
      </c>
      <c r="D3425" s="9" t="s">
        <v>651</v>
      </c>
      <c r="E3425" s="6">
        <v>7007</v>
      </c>
      <c r="F3425" s="9" t="s">
        <v>652</v>
      </c>
      <c r="G3425" s="6">
        <v>20</v>
      </c>
      <c r="H3425" s="9" t="s">
        <v>657</v>
      </c>
      <c r="I3425" s="9" t="s">
        <v>539</v>
      </c>
      <c r="J3425" s="9" t="s">
        <v>111</v>
      </c>
      <c r="K3425" s="9" t="s">
        <v>658</v>
      </c>
      <c r="L3425" s="9" t="s">
        <v>541</v>
      </c>
      <c r="M3425" s="6">
        <v>-1</v>
      </c>
      <c r="N3425" s="6">
        <v>-1</v>
      </c>
      <c r="O3425" s="9" t="s">
        <v>659</v>
      </c>
      <c r="P3425" s="6">
        <v>7900</v>
      </c>
      <c r="Q3425" s="6">
        <v>8900</v>
      </c>
      <c r="R3425" s="6">
        <v>18800</v>
      </c>
      <c r="S3425" s="6">
        <v>23800</v>
      </c>
      <c r="T3425" s="6">
        <v>27300</v>
      </c>
      <c r="U3425" s="6">
        <v>0</v>
      </c>
      <c r="V3425" s="6">
        <v>0</v>
      </c>
      <c r="W3425" s="6">
        <v>0</v>
      </c>
      <c r="X3425" s="6">
        <v>0</v>
      </c>
      <c r="Y3425" s="6">
        <v>8100</v>
      </c>
      <c r="Z3425" s="6">
        <v>8400</v>
      </c>
      <c r="AA3425" s="6">
        <v>8.23123833</v>
      </c>
      <c r="AB3425" s="6">
        <v>-73.498572339999996</v>
      </c>
      <c r="AC3425" s="9" t="s">
        <v>19</v>
      </c>
      <c r="AD3425" s="6">
        <v>666300900</v>
      </c>
      <c r="AE3425" s="6" t="str">
        <f>MID(TablaPivotFinal[[#This Row],[Fecha]],1,4)</f>
        <v>2016</v>
      </c>
      <c r="AF3425" s="6" t="str">
        <f>MID(TablaPivotFinal[[#This Row],[Fecha]],5,3)</f>
        <v>Ene</v>
      </c>
      <c r="AG3425" s="9">
        <v>666300900</v>
      </c>
      <c r="AH3425" s="10">
        <v>78224</v>
      </c>
      <c r="AI3425" t="s">
        <v>1116</v>
      </c>
      <c r="AJ3425" t="s">
        <v>864</v>
      </c>
      <c r="AK3425" t="s">
        <v>1244</v>
      </c>
    </row>
    <row r="3426" spans="1:37" x14ac:dyDescent="0.3">
      <c r="A3426" t="str">
        <f t="shared" si="159"/>
        <v>PLATANAL-Concesión ruta el sol</v>
      </c>
      <c r="B3426" t="str">
        <f t="shared" si="160"/>
        <v>2016Feb</v>
      </c>
      <c r="C3426" t="str">
        <f t="shared" si="161"/>
        <v>8.23123833-73.49857234</v>
      </c>
      <c r="D3426" s="7" t="s">
        <v>651</v>
      </c>
      <c r="E3426" s="5">
        <v>7007</v>
      </c>
      <c r="F3426" s="7" t="s">
        <v>652</v>
      </c>
      <c r="G3426" s="5">
        <v>20</v>
      </c>
      <c r="H3426" s="7" t="s">
        <v>657</v>
      </c>
      <c r="I3426" s="7" t="s">
        <v>539</v>
      </c>
      <c r="J3426" s="7" t="s">
        <v>111</v>
      </c>
      <c r="K3426" s="7" t="s">
        <v>658</v>
      </c>
      <c r="L3426" s="7" t="s">
        <v>541</v>
      </c>
      <c r="M3426" s="5">
        <v>-1</v>
      </c>
      <c r="N3426" s="5">
        <v>-1</v>
      </c>
      <c r="O3426" s="7" t="s">
        <v>659</v>
      </c>
      <c r="P3426" s="5">
        <v>7900</v>
      </c>
      <c r="Q3426" s="5">
        <v>8900</v>
      </c>
      <c r="R3426" s="5">
        <v>18800</v>
      </c>
      <c r="S3426" s="5">
        <v>23800</v>
      </c>
      <c r="T3426" s="5">
        <v>27300</v>
      </c>
      <c r="U3426" s="5">
        <v>0</v>
      </c>
      <c r="V3426" s="5">
        <v>0</v>
      </c>
      <c r="W3426" s="5">
        <v>0</v>
      </c>
      <c r="X3426" s="5">
        <v>0</v>
      </c>
      <c r="Y3426" s="5">
        <v>8100</v>
      </c>
      <c r="Z3426" s="5">
        <v>8400</v>
      </c>
      <c r="AA3426" s="5">
        <v>8.23123833</v>
      </c>
      <c r="AB3426" s="5">
        <v>-73.498572339999996</v>
      </c>
      <c r="AC3426" s="7" t="s">
        <v>21</v>
      </c>
      <c r="AD3426" s="5">
        <v>545371400</v>
      </c>
      <c r="AE3426" s="5" t="str">
        <f>MID(TablaPivotFinal[[#This Row],[Fecha]],1,4)</f>
        <v>2016</v>
      </c>
      <c r="AF3426" s="5" t="str">
        <f>MID(TablaPivotFinal[[#This Row],[Fecha]],5,3)</f>
        <v>Feb</v>
      </c>
      <c r="AG3426" s="7">
        <v>545371400</v>
      </c>
      <c r="AH3426" s="8">
        <v>58097</v>
      </c>
      <c r="AI3426" t="s">
        <v>1116</v>
      </c>
      <c r="AJ3426" t="s">
        <v>865</v>
      </c>
      <c r="AK3426" t="s">
        <v>1244</v>
      </c>
    </row>
    <row r="3427" spans="1:37" x14ac:dyDescent="0.3">
      <c r="A3427" t="str">
        <f t="shared" si="159"/>
        <v>PLATANAL-Concesión ruta el sol</v>
      </c>
      <c r="B3427" t="str">
        <f t="shared" si="160"/>
        <v>2016Jul</v>
      </c>
      <c r="C3427" t="str">
        <f t="shared" si="161"/>
        <v>8.23123833-73.49857234</v>
      </c>
      <c r="D3427" s="9" t="s">
        <v>651</v>
      </c>
      <c r="E3427" s="6">
        <v>7007</v>
      </c>
      <c r="F3427" s="9" t="s">
        <v>652</v>
      </c>
      <c r="G3427" s="6">
        <v>20</v>
      </c>
      <c r="H3427" s="9" t="s">
        <v>657</v>
      </c>
      <c r="I3427" s="9" t="s">
        <v>539</v>
      </c>
      <c r="J3427" s="9" t="s">
        <v>111</v>
      </c>
      <c r="K3427" s="9" t="s">
        <v>658</v>
      </c>
      <c r="L3427" s="9" t="s">
        <v>541</v>
      </c>
      <c r="M3427" s="6">
        <v>-1</v>
      </c>
      <c r="N3427" s="6">
        <v>-1</v>
      </c>
      <c r="O3427" s="9" t="s">
        <v>659</v>
      </c>
      <c r="P3427" s="6">
        <v>7900</v>
      </c>
      <c r="Q3427" s="6">
        <v>8900</v>
      </c>
      <c r="R3427" s="6">
        <v>18800</v>
      </c>
      <c r="S3427" s="6">
        <v>23800</v>
      </c>
      <c r="T3427" s="6">
        <v>27300</v>
      </c>
      <c r="U3427" s="6">
        <v>0</v>
      </c>
      <c r="V3427" s="6">
        <v>0</v>
      </c>
      <c r="W3427" s="6">
        <v>0</v>
      </c>
      <c r="X3427" s="6">
        <v>0</v>
      </c>
      <c r="Y3427" s="6">
        <v>8100</v>
      </c>
      <c r="Z3427" s="6">
        <v>8400</v>
      </c>
      <c r="AA3427" s="6">
        <v>8.23123833</v>
      </c>
      <c r="AB3427" s="6">
        <v>-73.498572339999996</v>
      </c>
      <c r="AC3427" s="9" t="s">
        <v>23</v>
      </c>
      <c r="AD3427" s="6">
        <v>534863200</v>
      </c>
      <c r="AE3427" s="6" t="str">
        <f>MID(TablaPivotFinal[[#This Row],[Fecha]],1,4)</f>
        <v>2016</v>
      </c>
      <c r="AF3427" s="6" t="str">
        <f>MID(TablaPivotFinal[[#This Row],[Fecha]],5,3)</f>
        <v>Jul</v>
      </c>
      <c r="AG3427" s="9">
        <v>534863200</v>
      </c>
      <c r="AH3427" s="10">
        <v>60989</v>
      </c>
      <c r="AI3427" t="s">
        <v>1116</v>
      </c>
      <c r="AJ3427" t="s">
        <v>870</v>
      </c>
      <c r="AK3427" t="s">
        <v>1244</v>
      </c>
    </row>
    <row r="3428" spans="1:37" x14ac:dyDescent="0.3">
      <c r="A3428" t="str">
        <f t="shared" si="159"/>
        <v>PLATANAL-Concesión ruta el sol</v>
      </c>
      <c r="B3428" t="str">
        <f t="shared" si="160"/>
        <v>2016Jun</v>
      </c>
      <c r="C3428" t="str">
        <f t="shared" si="161"/>
        <v>8.23123833-73.49857234</v>
      </c>
      <c r="D3428" s="7" t="s">
        <v>651</v>
      </c>
      <c r="E3428" s="5">
        <v>7007</v>
      </c>
      <c r="F3428" s="7" t="s">
        <v>652</v>
      </c>
      <c r="G3428" s="5">
        <v>20</v>
      </c>
      <c r="H3428" s="7" t="s">
        <v>657</v>
      </c>
      <c r="I3428" s="7" t="s">
        <v>539</v>
      </c>
      <c r="J3428" s="7" t="s">
        <v>111</v>
      </c>
      <c r="K3428" s="7" t="s">
        <v>658</v>
      </c>
      <c r="L3428" s="7" t="s">
        <v>541</v>
      </c>
      <c r="M3428" s="5">
        <v>-1</v>
      </c>
      <c r="N3428" s="5">
        <v>-1</v>
      </c>
      <c r="O3428" s="7" t="s">
        <v>659</v>
      </c>
      <c r="P3428" s="5">
        <v>7900</v>
      </c>
      <c r="Q3428" s="5">
        <v>8900</v>
      </c>
      <c r="R3428" s="5">
        <v>18800</v>
      </c>
      <c r="S3428" s="5">
        <v>23800</v>
      </c>
      <c r="T3428" s="5">
        <v>27300</v>
      </c>
      <c r="U3428" s="5">
        <v>0</v>
      </c>
      <c r="V3428" s="5">
        <v>0</v>
      </c>
      <c r="W3428" s="5">
        <v>0</v>
      </c>
      <c r="X3428" s="5">
        <v>0</v>
      </c>
      <c r="Y3428" s="5">
        <v>8100</v>
      </c>
      <c r="Z3428" s="5">
        <v>8400</v>
      </c>
      <c r="AA3428" s="5">
        <v>8.23123833</v>
      </c>
      <c r="AB3428" s="5">
        <v>-73.498572339999996</v>
      </c>
      <c r="AC3428" s="7" t="s">
        <v>25</v>
      </c>
      <c r="AD3428" s="5">
        <v>606806600</v>
      </c>
      <c r="AE3428" s="5" t="str">
        <f>MID(TablaPivotFinal[[#This Row],[Fecha]],1,4)</f>
        <v>2016</v>
      </c>
      <c r="AF3428" s="5" t="str">
        <f>MID(TablaPivotFinal[[#This Row],[Fecha]],5,3)</f>
        <v>Jun</v>
      </c>
      <c r="AG3428" s="7">
        <v>606806600</v>
      </c>
      <c r="AH3428" s="8">
        <v>64349</v>
      </c>
      <c r="AI3428" t="s">
        <v>1116</v>
      </c>
      <c r="AJ3428" t="s">
        <v>869</v>
      </c>
      <c r="AK3428" t="s">
        <v>1244</v>
      </c>
    </row>
    <row r="3429" spans="1:37" x14ac:dyDescent="0.3">
      <c r="A3429" t="str">
        <f t="shared" si="159"/>
        <v>PLATANAL-Concesión ruta el sol</v>
      </c>
      <c r="B3429" t="str">
        <f t="shared" si="160"/>
        <v>2016Mar</v>
      </c>
      <c r="C3429" t="str">
        <f t="shared" si="161"/>
        <v>8.23123833-73.49857234</v>
      </c>
      <c r="D3429" s="9" t="s">
        <v>651</v>
      </c>
      <c r="E3429" s="6">
        <v>7007</v>
      </c>
      <c r="F3429" s="9" t="s">
        <v>652</v>
      </c>
      <c r="G3429" s="6">
        <v>20</v>
      </c>
      <c r="H3429" s="9" t="s">
        <v>657</v>
      </c>
      <c r="I3429" s="9" t="s">
        <v>539</v>
      </c>
      <c r="J3429" s="9" t="s">
        <v>111</v>
      </c>
      <c r="K3429" s="9" t="s">
        <v>658</v>
      </c>
      <c r="L3429" s="9" t="s">
        <v>541</v>
      </c>
      <c r="M3429" s="6">
        <v>-1</v>
      </c>
      <c r="N3429" s="6">
        <v>-1</v>
      </c>
      <c r="O3429" s="9" t="s">
        <v>659</v>
      </c>
      <c r="P3429" s="6">
        <v>7900</v>
      </c>
      <c r="Q3429" s="6">
        <v>8900</v>
      </c>
      <c r="R3429" s="6">
        <v>18800</v>
      </c>
      <c r="S3429" s="6">
        <v>23800</v>
      </c>
      <c r="T3429" s="6">
        <v>27300</v>
      </c>
      <c r="U3429" s="6">
        <v>0</v>
      </c>
      <c r="V3429" s="6">
        <v>0</v>
      </c>
      <c r="W3429" s="6">
        <v>0</v>
      </c>
      <c r="X3429" s="6">
        <v>0</v>
      </c>
      <c r="Y3429" s="6">
        <v>8100</v>
      </c>
      <c r="Z3429" s="6">
        <v>8400</v>
      </c>
      <c r="AA3429" s="6">
        <v>8.23123833</v>
      </c>
      <c r="AB3429" s="6">
        <v>-73.498572339999996</v>
      </c>
      <c r="AC3429" s="9" t="s">
        <v>27</v>
      </c>
      <c r="AD3429" s="6">
        <v>633657100</v>
      </c>
      <c r="AE3429" s="6" t="str">
        <f>MID(TablaPivotFinal[[#This Row],[Fecha]],1,4)</f>
        <v>2016</v>
      </c>
      <c r="AF3429" s="6" t="str">
        <f>MID(TablaPivotFinal[[#This Row],[Fecha]],5,3)</f>
        <v>Mar</v>
      </c>
      <c r="AG3429" s="9">
        <v>633657100</v>
      </c>
      <c r="AH3429" s="10">
        <v>67922</v>
      </c>
      <c r="AI3429" t="s">
        <v>1116</v>
      </c>
      <c r="AJ3429" t="s">
        <v>866</v>
      </c>
      <c r="AK3429" t="s">
        <v>1244</v>
      </c>
    </row>
    <row r="3430" spans="1:37" x14ac:dyDescent="0.3">
      <c r="A3430" t="str">
        <f t="shared" si="159"/>
        <v>PLATANAL-Concesión ruta el sol</v>
      </c>
      <c r="B3430" t="str">
        <f t="shared" si="160"/>
        <v>2016May</v>
      </c>
      <c r="C3430" t="str">
        <f t="shared" si="161"/>
        <v>8.23123833-73.49857234</v>
      </c>
      <c r="D3430" s="7" t="s">
        <v>651</v>
      </c>
      <c r="E3430" s="5">
        <v>7007</v>
      </c>
      <c r="F3430" s="7" t="s">
        <v>652</v>
      </c>
      <c r="G3430" s="5">
        <v>20</v>
      </c>
      <c r="H3430" s="7" t="s">
        <v>657</v>
      </c>
      <c r="I3430" s="7" t="s">
        <v>539</v>
      </c>
      <c r="J3430" s="7" t="s">
        <v>111</v>
      </c>
      <c r="K3430" s="7" t="s">
        <v>658</v>
      </c>
      <c r="L3430" s="7" t="s">
        <v>541</v>
      </c>
      <c r="M3430" s="5">
        <v>-1</v>
      </c>
      <c r="N3430" s="5">
        <v>-1</v>
      </c>
      <c r="O3430" s="7" t="s">
        <v>659</v>
      </c>
      <c r="P3430" s="5">
        <v>7900</v>
      </c>
      <c r="Q3430" s="5">
        <v>8900</v>
      </c>
      <c r="R3430" s="5">
        <v>18800</v>
      </c>
      <c r="S3430" s="5">
        <v>23800</v>
      </c>
      <c r="T3430" s="5">
        <v>27300</v>
      </c>
      <c r="U3430" s="5">
        <v>0</v>
      </c>
      <c r="V3430" s="5">
        <v>0</v>
      </c>
      <c r="W3430" s="5">
        <v>0</v>
      </c>
      <c r="X3430" s="5">
        <v>0</v>
      </c>
      <c r="Y3430" s="5">
        <v>8100</v>
      </c>
      <c r="Z3430" s="5">
        <v>8400</v>
      </c>
      <c r="AA3430" s="5">
        <v>8.23123833</v>
      </c>
      <c r="AB3430" s="5">
        <v>-73.498572339999996</v>
      </c>
      <c r="AC3430" s="7" t="s">
        <v>29</v>
      </c>
      <c r="AD3430" s="5">
        <v>620052500</v>
      </c>
      <c r="AE3430" s="5" t="str">
        <f>MID(TablaPivotFinal[[#This Row],[Fecha]],1,4)</f>
        <v>2016</v>
      </c>
      <c r="AF3430" s="5" t="str">
        <f>MID(TablaPivotFinal[[#This Row],[Fecha]],5,3)</f>
        <v>May</v>
      </c>
      <c r="AG3430" s="7">
        <v>620052500</v>
      </c>
      <c r="AH3430" s="8">
        <v>64141</v>
      </c>
      <c r="AI3430" t="s">
        <v>1116</v>
      </c>
      <c r="AJ3430" t="s">
        <v>868</v>
      </c>
      <c r="AK3430" t="s">
        <v>1244</v>
      </c>
    </row>
    <row r="3431" spans="1:37" x14ac:dyDescent="0.3">
      <c r="A3431" t="str">
        <f t="shared" si="159"/>
        <v>PLATANAL-Concesión ruta el sol</v>
      </c>
      <c r="B3431" t="str">
        <f t="shared" si="160"/>
        <v>2016Nov</v>
      </c>
      <c r="C3431" t="str">
        <f t="shared" si="161"/>
        <v>8.23123833-73.49857234</v>
      </c>
      <c r="D3431" s="9" t="s">
        <v>651</v>
      </c>
      <c r="E3431" s="6">
        <v>7007</v>
      </c>
      <c r="F3431" s="9" t="s">
        <v>652</v>
      </c>
      <c r="G3431" s="6">
        <v>20</v>
      </c>
      <c r="H3431" s="9" t="s">
        <v>657</v>
      </c>
      <c r="I3431" s="9" t="s">
        <v>539</v>
      </c>
      <c r="J3431" s="9" t="s">
        <v>111</v>
      </c>
      <c r="K3431" s="9" t="s">
        <v>658</v>
      </c>
      <c r="L3431" s="9" t="s">
        <v>541</v>
      </c>
      <c r="M3431" s="6">
        <v>-1</v>
      </c>
      <c r="N3431" s="6">
        <v>-1</v>
      </c>
      <c r="O3431" s="9" t="s">
        <v>659</v>
      </c>
      <c r="P3431" s="6">
        <v>7900</v>
      </c>
      <c r="Q3431" s="6">
        <v>8900</v>
      </c>
      <c r="R3431" s="6">
        <v>18800</v>
      </c>
      <c r="S3431" s="6">
        <v>23800</v>
      </c>
      <c r="T3431" s="6">
        <v>27300</v>
      </c>
      <c r="U3431" s="6">
        <v>0</v>
      </c>
      <c r="V3431" s="6">
        <v>0</v>
      </c>
      <c r="W3431" s="6">
        <v>0</v>
      </c>
      <c r="X3431" s="6">
        <v>0</v>
      </c>
      <c r="Y3431" s="6">
        <v>8100</v>
      </c>
      <c r="Z3431" s="6">
        <v>8400</v>
      </c>
      <c r="AA3431" s="6">
        <v>8.23123833</v>
      </c>
      <c r="AB3431" s="6">
        <v>-73.498572339999996</v>
      </c>
      <c r="AC3431" s="9" t="s">
        <v>31</v>
      </c>
      <c r="AD3431" s="6">
        <v>651560900</v>
      </c>
      <c r="AE3431" s="6" t="str">
        <f>MID(TablaPivotFinal[[#This Row],[Fecha]],1,4)</f>
        <v>2016</v>
      </c>
      <c r="AF3431" s="6" t="str">
        <f>MID(TablaPivotFinal[[#This Row],[Fecha]],5,3)</f>
        <v>Nov</v>
      </c>
      <c r="AG3431" s="9">
        <v>651560900</v>
      </c>
      <c r="AH3431" s="10">
        <v>65985</v>
      </c>
      <c r="AI3431" t="s">
        <v>1116</v>
      </c>
      <c r="AJ3431" t="s">
        <v>874</v>
      </c>
      <c r="AK3431" t="s">
        <v>1244</v>
      </c>
    </row>
    <row r="3432" spans="1:37" x14ac:dyDescent="0.3">
      <c r="A3432" t="str">
        <f t="shared" si="159"/>
        <v>PLATANAL-Concesión ruta el sol</v>
      </c>
      <c r="B3432" t="str">
        <f t="shared" si="160"/>
        <v>2016Oct</v>
      </c>
      <c r="C3432" t="str">
        <f t="shared" si="161"/>
        <v>8.23123833-73.49857234</v>
      </c>
      <c r="D3432" s="7" t="s">
        <v>651</v>
      </c>
      <c r="E3432" s="5">
        <v>7007</v>
      </c>
      <c r="F3432" s="7" t="s">
        <v>652</v>
      </c>
      <c r="G3432" s="5">
        <v>20</v>
      </c>
      <c r="H3432" s="7" t="s">
        <v>657</v>
      </c>
      <c r="I3432" s="7" t="s">
        <v>539</v>
      </c>
      <c r="J3432" s="7" t="s">
        <v>111</v>
      </c>
      <c r="K3432" s="7" t="s">
        <v>658</v>
      </c>
      <c r="L3432" s="7" t="s">
        <v>541</v>
      </c>
      <c r="M3432" s="5">
        <v>-1</v>
      </c>
      <c r="N3432" s="5">
        <v>-1</v>
      </c>
      <c r="O3432" s="7" t="s">
        <v>659</v>
      </c>
      <c r="P3432" s="5">
        <v>7900</v>
      </c>
      <c r="Q3432" s="5">
        <v>8900</v>
      </c>
      <c r="R3432" s="5">
        <v>18800</v>
      </c>
      <c r="S3432" s="5">
        <v>23800</v>
      </c>
      <c r="T3432" s="5">
        <v>27300</v>
      </c>
      <c r="U3432" s="5">
        <v>0</v>
      </c>
      <c r="V3432" s="5">
        <v>0</v>
      </c>
      <c r="W3432" s="5">
        <v>0</v>
      </c>
      <c r="X3432" s="5">
        <v>0</v>
      </c>
      <c r="Y3432" s="5">
        <v>8100</v>
      </c>
      <c r="Z3432" s="5">
        <v>8400</v>
      </c>
      <c r="AA3432" s="5">
        <v>8.23123833</v>
      </c>
      <c r="AB3432" s="5">
        <v>-73.498572339999996</v>
      </c>
      <c r="AC3432" s="7" t="s">
        <v>33</v>
      </c>
      <c r="AD3432" s="5">
        <v>661010800</v>
      </c>
      <c r="AE3432" s="5" t="str">
        <f>MID(TablaPivotFinal[[#This Row],[Fecha]],1,4)</f>
        <v>2016</v>
      </c>
      <c r="AF3432" s="5" t="str">
        <f>MID(TablaPivotFinal[[#This Row],[Fecha]],5,3)</f>
        <v>Oct</v>
      </c>
      <c r="AG3432" s="7">
        <v>661010800</v>
      </c>
      <c r="AH3432" s="8">
        <v>67328</v>
      </c>
      <c r="AI3432" t="s">
        <v>1116</v>
      </c>
      <c r="AJ3432" t="s">
        <v>873</v>
      </c>
      <c r="AK3432" t="s">
        <v>1244</v>
      </c>
    </row>
    <row r="3433" spans="1:37" x14ac:dyDescent="0.3">
      <c r="A3433" t="str">
        <f t="shared" si="159"/>
        <v>PLATANAL-Concesión ruta el sol</v>
      </c>
      <c r="B3433" t="str">
        <f t="shared" si="160"/>
        <v>2016Sep</v>
      </c>
      <c r="C3433" t="str">
        <f t="shared" si="161"/>
        <v>8.23123833-73.49857234</v>
      </c>
      <c r="D3433" s="9" t="s">
        <v>651</v>
      </c>
      <c r="E3433" s="6">
        <v>7007</v>
      </c>
      <c r="F3433" s="9" t="s">
        <v>652</v>
      </c>
      <c r="G3433" s="6">
        <v>20</v>
      </c>
      <c r="H3433" s="9" t="s">
        <v>657</v>
      </c>
      <c r="I3433" s="9" t="s">
        <v>539</v>
      </c>
      <c r="J3433" s="9" t="s">
        <v>111</v>
      </c>
      <c r="K3433" s="9" t="s">
        <v>658</v>
      </c>
      <c r="L3433" s="9" t="s">
        <v>541</v>
      </c>
      <c r="M3433" s="6">
        <v>-1</v>
      </c>
      <c r="N3433" s="6">
        <v>-1</v>
      </c>
      <c r="O3433" s="9" t="s">
        <v>659</v>
      </c>
      <c r="P3433" s="6">
        <v>7900</v>
      </c>
      <c r="Q3433" s="6">
        <v>8900</v>
      </c>
      <c r="R3433" s="6">
        <v>18800</v>
      </c>
      <c r="S3433" s="6">
        <v>23800</v>
      </c>
      <c r="T3433" s="6">
        <v>27300</v>
      </c>
      <c r="U3433" s="6">
        <v>0</v>
      </c>
      <c r="V3433" s="6">
        <v>0</v>
      </c>
      <c r="W3433" s="6">
        <v>0</v>
      </c>
      <c r="X3433" s="6">
        <v>0</v>
      </c>
      <c r="Y3433" s="6">
        <v>8100</v>
      </c>
      <c r="Z3433" s="6">
        <v>8400</v>
      </c>
      <c r="AA3433" s="6">
        <v>8.23123833</v>
      </c>
      <c r="AB3433" s="6">
        <v>-73.498572339999996</v>
      </c>
      <c r="AC3433" s="9" t="s">
        <v>35</v>
      </c>
      <c r="AD3433" s="6">
        <v>592488500</v>
      </c>
      <c r="AE3433" s="6" t="str">
        <f>MID(TablaPivotFinal[[#This Row],[Fecha]],1,4)</f>
        <v>2016</v>
      </c>
      <c r="AF3433" s="6" t="str">
        <f>MID(TablaPivotFinal[[#This Row],[Fecha]],5,3)</f>
        <v>Sep</v>
      </c>
      <c r="AG3433" s="9">
        <v>592488500</v>
      </c>
      <c r="AH3433" s="10">
        <v>61066</v>
      </c>
      <c r="AI3433" t="s">
        <v>1116</v>
      </c>
      <c r="AJ3433" t="s">
        <v>872</v>
      </c>
      <c r="AK3433" t="s">
        <v>1244</v>
      </c>
    </row>
    <row r="3434" spans="1:37" x14ac:dyDescent="0.3">
      <c r="A3434" t="str">
        <f t="shared" si="159"/>
        <v>PLATANAL-Concesión ruta el sol</v>
      </c>
      <c r="B3434" t="str">
        <f t="shared" si="160"/>
        <v>2017Abr</v>
      </c>
      <c r="C3434" t="str">
        <f t="shared" si="161"/>
        <v>8.23123833-73.49857234</v>
      </c>
      <c r="D3434" s="7" t="s">
        <v>651</v>
      </c>
      <c r="E3434" s="5">
        <v>7007</v>
      </c>
      <c r="F3434" s="7" t="s">
        <v>652</v>
      </c>
      <c r="G3434" s="5">
        <v>20</v>
      </c>
      <c r="H3434" s="7" t="s">
        <v>657</v>
      </c>
      <c r="I3434" s="7" t="s">
        <v>539</v>
      </c>
      <c r="J3434" s="7" t="s">
        <v>111</v>
      </c>
      <c r="K3434" s="7" t="s">
        <v>658</v>
      </c>
      <c r="L3434" s="7" t="s">
        <v>541</v>
      </c>
      <c r="M3434" s="5">
        <v>-1</v>
      </c>
      <c r="N3434" s="5">
        <v>-1</v>
      </c>
      <c r="O3434" s="7" t="s">
        <v>659</v>
      </c>
      <c r="P3434" s="5">
        <v>7900</v>
      </c>
      <c r="Q3434" s="5">
        <v>8900</v>
      </c>
      <c r="R3434" s="5">
        <v>18800</v>
      </c>
      <c r="S3434" s="5">
        <v>23800</v>
      </c>
      <c r="T3434" s="5">
        <v>27300</v>
      </c>
      <c r="U3434" s="5">
        <v>0</v>
      </c>
      <c r="V3434" s="5">
        <v>0</v>
      </c>
      <c r="W3434" s="5">
        <v>0</v>
      </c>
      <c r="X3434" s="5">
        <v>0</v>
      </c>
      <c r="Y3434" s="5">
        <v>8100</v>
      </c>
      <c r="Z3434" s="5">
        <v>8400</v>
      </c>
      <c r="AA3434" s="5">
        <v>8.23123833</v>
      </c>
      <c r="AB3434" s="5">
        <v>-73.498572339999996</v>
      </c>
      <c r="AC3434" s="7" t="s">
        <v>37</v>
      </c>
      <c r="AD3434" s="5">
        <v>634047300</v>
      </c>
      <c r="AE3434" s="5" t="str">
        <f>MID(TablaPivotFinal[[#This Row],[Fecha]],1,4)</f>
        <v>2017</v>
      </c>
      <c r="AF3434" s="5" t="str">
        <f>MID(TablaPivotFinal[[#This Row],[Fecha]],5,3)</f>
        <v>Abr</v>
      </c>
      <c r="AG3434" s="7">
        <v>634047300</v>
      </c>
      <c r="AH3434" s="8">
        <v>2129.6</v>
      </c>
      <c r="AI3434" t="s">
        <v>1116</v>
      </c>
      <c r="AJ3434" t="s">
        <v>879</v>
      </c>
      <c r="AK3434" t="s">
        <v>1244</v>
      </c>
    </row>
    <row r="3435" spans="1:37" x14ac:dyDescent="0.3">
      <c r="A3435" t="str">
        <f t="shared" si="159"/>
        <v>PLATANAL-Concesión ruta el sol</v>
      </c>
      <c r="B3435" t="str">
        <f t="shared" si="160"/>
        <v>2017Ago</v>
      </c>
      <c r="C3435" t="str">
        <f t="shared" si="161"/>
        <v>8.23123833-73.49857234</v>
      </c>
      <c r="D3435" s="9" t="s">
        <v>651</v>
      </c>
      <c r="E3435" s="6">
        <v>7007</v>
      </c>
      <c r="F3435" s="9" t="s">
        <v>652</v>
      </c>
      <c r="G3435" s="6">
        <v>20</v>
      </c>
      <c r="H3435" s="9" t="s">
        <v>657</v>
      </c>
      <c r="I3435" s="9" t="s">
        <v>539</v>
      </c>
      <c r="J3435" s="9" t="s">
        <v>111</v>
      </c>
      <c r="K3435" s="9" t="s">
        <v>658</v>
      </c>
      <c r="L3435" s="9" t="s">
        <v>541</v>
      </c>
      <c r="M3435" s="6">
        <v>-1</v>
      </c>
      <c r="N3435" s="6">
        <v>-1</v>
      </c>
      <c r="O3435" s="9" t="s">
        <v>659</v>
      </c>
      <c r="P3435" s="6">
        <v>7900</v>
      </c>
      <c r="Q3435" s="6">
        <v>8900</v>
      </c>
      <c r="R3435" s="6">
        <v>18800</v>
      </c>
      <c r="S3435" s="6">
        <v>23800</v>
      </c>
      <c r="T3435" s="6">
        <v>27300</v>
      </c>
      <c r="U3435" s="6">
        <v>0</v>
      </c>
      <c r="V3435" s="6">
        <v>0</v>
      </c>
      <c r="W3435" s="6">
        <v>0</v>
      </c>
      <c r="X3435" s="6">
        <v>0</v>
      </c>
      <c r="Y3435" s="6">
        <v>8100</v>
      </c>
      <c r="Z3435" s="6">
        <v>8400</v>
      </c>
      <c r="AA3435" s="6">
        <v>8.23123833</v>
      </c>
      <c r="AB3435" s="6">
        <v>-73.498572339999996</v>
      </c>
      <c r="AC3435" s="9" t="s">
        <v>39</v>
      </c>
      <c r="AD3435" s="6">
        <v>695406600</v>
      </c>
      <c r="AE3435" s="6" t="str">
        <f>MID(TablaPivotFinal[[#This Row],[Fecha]],1,4)</f>
        <v>2017</v>
      </c>
      <c r="AF3435" s="6" t="str">
        <f>MID(TablaPivotFinal[[#This Row],[Fecha]],5,3)</f>
        <v>Ago</v>
      </c>
      <c r="AG3435" s="9">
        <v>695406600</v>
      </c>
      <c r="AH3435" s="10">
        <v>2089</v>
      </c>
      <c r="AI3435" t="s">
        <v>1116</v>
      </c>
      <c r="AJ3435" t="s">
        <v>883</v>
      </c>
      <c r="AK3435" t="s">
        <v>1244</v>
      </c>
    </row>
    <row r="3436" spans="1:37" x14ac:dyDescent="0.3">
      <c r="A3436" t="str">
        <f t="shared" si="159"/>
        <v>PLATANAL-Concesión ruta el sol</v>
      </c>
      <c r="B3436" t="str">
        <f t="shared" si="160"/>
        <v>2017Dic</v>
      </c>
      <c r="C3436" t="str">
        <f t="shared" si="161"/>
        <v>8.23123833-73.49857234</v>
      </c>
      <c r="D3436" s="7" t="s">
        <v>651</v>
      </c>
      <c r="E3436" s="5">
        <v>7007</v>
      </c>
      <c r="F3436" s="7" t="s">
        <v>652</v>
      </c>
      <c r="G3436" s="5">
        <v>20</v>
      </c>
      <c r="H3436" s="7" t="s">
        <v>657</v>
      </c>
      <c r="I3436" s="7" t="s">
        <v>539</v>
      </c>
      <c r="J3436" s="7" t="s">
        <v>111</v>
      </c>
      <c r="K3436" s="7" t="s">
        <v>658</v>
      </c>
      <c r="L3436" s="7" t="s">
        <v>541</v>
      </c>
      <c r="M3436" s="5">
        <v>-1</v>
      </c>
      <c r="N3436" s="5">
        <v>-1</v>
      </c>
      <c r="O3436" s="7" t="s">
        <v>659</v>
      </c>
      <c r="P3436" s="5">
        <v>7900</v>
      </c>
      <c r="Q3436" s="5">
        <v>8900</v>
      </c>
      <c r="R3436" s="5">
        <v>18800</v>
      </c>
      <c r="S3436" s="5">
        <v>23800</v>
      </c>
      <c r="T3436" s="5">
        <v>27300</v>
      </c>
      <c r="U3436" s="5">
        <v>0</v>
      </c>
      <c r="V3436" s="5">
        <v>0</v>
      </c>
      <c r="W3436" s="5">
        <v>0</v>
      </c>
      <c r="X3436" s="5">
        <v>0</v>
      </c>
      <c r="Y3436" s="5">
        <v>8100</v>
      </c>
      <c r="Z3436" s="5">
        <v>8400</v>
      </c>
      <c r="AA3436" s="5">
        <v>8.23123833</v>
      </c>
      <c r="AB3436" s="5">
        <v>-73.498572339999996</v>
      </c>
      <c r="AC3436" s="7" t="s">
        <v>41</v>
      </c>
      <c r="AD3436" s="5">
        <v>0</v>
      </c>
      <c r="AE3436" s="5" t="str">
        <f>MID(TablaPivotFinal[[#This Row],[Fecha]],1,4)</f>
        <v>2017</v>
      </c>
      <c r="AF3436" s="5" t="str">
        <f>MID(TablaPivotFinal[[#This Row],[Fecha]],5,3)</f>
        <v>Dic</v>
      </c>
      <c r="AG3436" s="7">
        <v>0</v>
      </c>
      <c r="AH3436" s="8">
        <v>0</v>
      </c>
      <c r="AI3436" t="s">
        <v>1116</v>
      </c>
      <c r="AJ3436" t="s">
        <v>887</v>
      </c>
      <c r="AK3436" t="s">
        <v>1244</v>
      </c>
    </row>
    <row r="3437" spans="1:37" x14ac:dyDescent="0.3">
      <c r="A3437" t="str">
        <f t="shared" si="159"/>
        <v>PLATANAL-Concesión ruta el sol</v>
      </c>
      <c r="B3437" t="str">
        <f t="shared" si="160"/>
        <v>2017Ene</v>
      </c>
      <c r="C3437" t="str">
        <f t="shared" si="161"/>
        <v>8.23123833-73.49857234</v>
      </c>
      <c r="D3437" s="9" t="s">
        <v>651</v>
      </c>
      <c r="E3437" s="6">
        <v>7007</v>
      </c>
      <c r="F3437" s="9" t="s">
        <v>652</v>
      </c>
      <c r="G3437" s="6">
        <v>20</v>
      </c>
      <c r="H3437" s="9" t="s">
        <v>657</v>
      </c>
      <c r="I3437" s="9" t="s">
        <v>539</v>
      </c>
      <c r="J3437" s="9" t="s">
        <v>111</v>
      </c>
      <c r="K3437" s="9" t="s">
        <v>658</v>
      </c>
      <c r="L3437" s="9" t="s">
        <v>541</v>
      </c>
      <c r="M3437" s="6">
        <v>-1</v>
      </c>
      <c r="N3437" s="6">
        <v>-1</v>
      </c>
      <c r="O3437" s="9" t="s">
        <v>659</v>
      </c>
      <c r="P3437" s="6">
        <v>7900</v>
      </c>
      <c r="Q3437" s="6">
        <v>8900</v>
      </c>
      <c r="R3437" s="6">
        <v>18800</v>
      </c>
      <c r="S3437" s="6">
        <v>23800</v>
      </c>
      <c r="T3437" s="6">
        <v>27300</v>
      </c>
      <c r="U3437" s="6">
        <v>0</v>
      </c>
      <c r="V3437" s="6">
        <v>0</v>
      </c>
      <c r="W3437" s="6">
        <v>0</v>
      </c>
      <c r="X3437" s="6">
        <v>0</v>
      </c>
      <c r="Y3437" s="6">
        <v>8100</v>
      </c>
      <c r="Z3437" s="6">
        <v>8400</v>
      </c>
      <c r="AA3437" s="6">
        <v>8.23123833</v>
      </c>
      <c r="AB3437" s="6">
        <v>-73.498572339999996</v>
      </c>
      <c r="AC3437" s="9" t="s">
        <v>43</v>
      </c>
      <c r="AD3437" s="6">
        <v>696016500</v>
      </c>
      <c r="AE3437" s="6" t="str">
        <f>MID(TablaPivotFinal[[#This Row],[Fecha]],1,4)</f>
        <v>2017</v>
      </c>
      <c r="AF3437" s="6" t="str">
        <f>MID(TablaPivotFinal[[#This Row],[Fecha]],5,3)</f>
        <v>Ene</v>
      </c>
      <c r="AG3437" s="9">
        <v>696016500</v>
      </c>
      <c r="AH3437" s="10">
        <v>2417</v>
      </c>
      <c r="AI3437" t="s">
        <v>1116</v>
      </c>
      <c r="AJ3437" t="s">
        <v>876</v>
      </c>
      <c r="AK3437" t="s">
        <v>1244</v>
      </c>
    </row>
    <row r="3438" spans="1:37" x14ac:dyDescent="0.3">
      <c r="A3438" t="str">
        <f t="shared" si="159"/>
        <v>PLATANAL-Concesión ruta el sol</v>
      </c>
      <c r="B3438" t="str">
        <f t="shared" si="160"/>
        <v>2017Feb</v>
      </c>
      <c r="C3438" t="str">
        <f t="shared" si="161"/>
        <v>8.23123833-73.49857234</v>
      </c>
      <c r="D3438" s="7" t="s">
        <v>651</v>
      </c>
      <c r="E3438" s="5">
        <v>7007</v>
      </c>
      <c r="F3438" s="7" t="s">
        <v>652</v>
      </c>
      <c r="G3438" s="5">
        <v>20</v>
      </c>
      <c r="H3438" s="7" t="s">
        <v>657</v>
      </c>
      <c r="I3438" s="7" t="s">
        <v>539</v>
      </c>
      <c r="J3438" s="7" t="s">
        <v>111</v>
      </c>
      <c r="K3438" s="7" t="s">
        <v>658</v>
      </c>
      <c r="L3438" s="7" t="s">
        <v>541</v>
      </c>
      <c r="M3438" s="5">
        <v>-1</v>
      </c>
      <c r="N3438" s="5">
        <v>-1</v>
      </c>
      <c r="O3438" s="7" t="s">
        <v>659</v>
      </c>
      <c r="P3438" s="5">
        <v>7900</v>
      </c>
      <c r="Q3438" s="5">
        <v>8900</v>
      </c>
      <c r="R3438" s="5">
        <v>18800</v>
      </c>
      <c r="S3438" s="5">
        <v>23800</v>
      </c>
      <c r="T3438" s="5">
        <v>27300</v>
      </c>
      <c r="U3438" s="5">
        <v>0</v>
      </c>
      <c r="V3438" s="5">
        <v>0</v>
      </c>
      <c r="W3438" s="5">
        <v>0</v>
      </c>
      <c r="X3438" s="5">
        <v>0</v>
      </c>
      <c r="Y3438" s="5">
        <v>8100</v>
      </c>
      <c r="Z3438" s="5">
        <v>8400</v>
      </c>
      <c r="AA3438" s="5">
        <v>8.23123833</v>
      </c>
      <c r="AB3438" s="5">
        <v>-73.498572339999996</v>
      </c>
      <c r="AC3438" s="7" t="s">
        <v>45</v>
      </c>
      <c r="AD3438" s="5">
        <v>571775600</v>
      </c>
      <c r="AE3438" s="5" t="str">
        <f>MID(TablaPivotFinal[[#This Row],[Fecha]],1,4)</f>
        <v>2017</v>
      </c>
      <c r="AF3438" s="5" t="str">
        <f>MID(TablaPivotFinal[[#This Row],[Fecha]],5,3)</f>
        <v>Feb</v>
      </c>
      <c r="AG3438" s="7">
        <v>571775600</v>
      </c>
      <c r="AH3438" s="8">
        <v>1984.2857140000001</v>
      </c>
      <c r="AI3438" t="s">
        <v>1116</v>
      </c>
      <c r="AJ3438" t="s">
        <v>877</v>
      </c>
      <c r="AK3438" t="s">
        <v>1244</v>
      </c>
    </row>
    <row r="3439" spans="1:37" x14ac:dyDescent="0.3">
      <c r="A3439" t="str">
        <f t="shared" si="159"/>
        <v>PLATANAL-Concesión ruta el sol</v>
      </c>
      <c r="B3439" t="str">
        <f t="shared" si="160"/>
        <v>2017Jul</v>
      </c>
      <c r="C3439" t="str">
        <f t="shared" si="161"/>
        <v>8.23123833-73.49857234</v>
      </c>
      <c r="D3439" s="9" t="s">
        <v>651</v>
      </c>
      <c r="E3439" s="6">
        <v>7007</v>
      </c>
      <c r="F3439" s="9" t="s">
        <v>652</v>
      </c>
      <c r="G3439" s="6">
        <v>20</v>
      </c>
      <c r="H3439" s="9" t="s">
        <v>657</v>
      </c>
      <c r="I3439" s="9" t="s">
        <v>539</v>
      </c>
      <c r="J3439" s="9" t="s">
        <v>111</v>
      </c>
      <c r="K3439" s="9" t="s">
        <v>658</v>
      </c>
      <c r="L3439" s="9" t="s">
        <v>541</v>
      </c>
      <c r="M3439" s="6">
        <v>-1</v>
      </c>
      <c r="N3439" s="6">
        <v>-1</v>
      </c>
      <c r="O3439" s="9" t="s">
        <v>659</v>
      </c>
      <c r="P3439" s="6">
        <v>7900</v>
      </c>
      <c r="Q3439" s="6">
        <v>8900</v>
      </c>
      <c r="R3439" s="6">
        <v>18800</v>
      </c>
      <c r="S3439" s="6">
        <v>23800</v>
      </c>
      <c r="T3439" s="6">
        <v>27300</v>
      </c>
      <c r="U3439" s="6">
        <v>0</v>
      </c>
      <c r="V3439" s="6">
        <v>0</v>
      </c>
      <c r="W3439" s="6">
        <v>0</v>
      </c>
      <c r="X3439" s="6">
        <v>0</v>
      </c>
      <c r="Y3439" s="6">
        <v>8100</v>
      </c>
      <c r="Z3439" s="6">
        <v>8400</v>
      </c>
      <c r="AA3439" s="6">
        <v>8.23123833</v>
      </c>
      <c r="AB3439" s="6">
        <v>-73.498572339999996</v>
      </c>
      <c r="AC3439" s="9" t="s">
        <v>47</v>
      </c>
      <c r="AD3439" s="6">
        <v>648185800</v>
      </c>
      <c r="AE3439" s="6" t="str">
        <f>MID(TablaPivotFinal[[#This Row],[Fecha]],1,4)</f>
        <v>2017</v>
      </c>
      <c r="AF3439" s="6" t="str">
        <f>MID(TablaPivotFinal[[#This Row],[Fecha]],5,3)</f>
        <v>Jul</v>
      </c>
      <c r="AG3439" s="9">
        <v>648185800</v>
      </c>
      <c r="AH3439" s="10">
        <v>2050.7096769999998</v>
      </c>
      <c r="AI3439" t="s">
        <v>1116</v>
      </c>
      <c r="AJ3439" t="s">
        <v>882</v>
      </c>
      <c r="AK3439" t="s">
        <v>1244</v>
      </c>
    </row>
    <row r="3440" spans="1:37" x14ac:dyDescent="0.3">
      <c r="A3440" t="str">
        <f t="shared" si="159"/>
        <v>PLATANAL-Concesión ruta el sol</v>
      </c>
      <c r="B3440" t="str">
        <f t="shared" si="160"/>
        <v>2017Jun</v>
      </c>
      <c r="C3440" t="str">
        <f t="shared" si="161"/>
        <v>8.23123833-73.49857234</v>
      </c>
      <c r="D3440" s="7" t="s">
        <v>651</v>
      </c>
      <c r="E3440" s="5">
        <v>7007</v>
      </c>
      <c r="F3440" s="7" t="s">
        <v>652</v>
      </c>
      <c r="G3440" s="5">
        <v>20</v>
      </c>
      <c r="H3440" s="7" t="s">
        <v>657</v>
      </c>
      <c r="I3440" s="7" t="s">
        <v>539</v>
      </c>
      <c r="J3440" s="7" t="s">
        <v>111</v>
      </c>
      <c r="K3440" s="7" t="s">
        <v>658</v>
      </c>
      <c r="L3440" s="7" t="s">
        <v>541</v>
      </c>
      <c r="M3440" s="5">
        <v>-1</v>
      </c>
      <c r="N3440" s="5">
        <v>-1</v>
      </c>
      <c r="O3440" s="7" t="s">
        <v>659</v>
      </c>
      <c r="P3440" s="5">
        <v>7900</v>
      </c>
      <c r="Q3440" s="5">
        <v>8900</v>
      </c>
      <c r="R3440" s="5">
        <v>18800</v>
      </c>
      <c r="S3440" s="5">
        <v>23800</v>
      </c>
      <c r="T3440" s="5">
        <v>27300</v>
      </c>
      <c r="U3440" s="5">
        <v>0</v>
      </c>
      <c r="V3440" s="5">
        <v>0</v>
      </c>
      <c r="W3440" s="5">
        <v>0</v>
      </c>
      <c r="X3440" s="5">
        <v>0</v>
      </c>
      <c r="Y3440" s="5">
        <v>8100</v>
      </c>
      <c r="Z3440" s="5">
        <v>8400</v>
      </c>
      <c r="AA3440" s="5">
        <v>8.23123833</v>
      </c>
      <c r="AB3440" s="5">
        <v>-73.498572339999996</v>
      </c>
      <c r="AC3440" s="7" t="s">
        <v>49</v>
      </c>
      <c r="AD3440" s="5">
        <v>622617500</v>
      </c>
      <c r="AE3440" s="5" t="str">
        <f>MID(TablaPivotFinal[[#This Row],[Fecha]],1,4)</f>
        <v>2017</v>
      </c>
      <c r="AF3440" s="5" t="str">
        <f>MID(TablaPivotFinal[[#This Row],[Fecha]],5,3)</f>
        <v>Jun</v>
      </c>
      <c r="AG3440" s="7">
        <v>622617500</v>
      </c>
      <c r="AH3440" s="8">
        <v>2064.1999999999998</v>
      </c>
      <c r="AI3440" t="s">
        <v>1116</v>
      </c>
      <c r="AJ3440" t="s">
        <v>881</v>
      </c>
      <c r="AK3440" t="s">
        <v>1244</v>
      </c>
    </row>
    <row r="3441" spans="1:37" x14ac:dyDescent="0.3">
      <c r="A3441" t="str">
        <f t="shared" si="159"/>
        <v>PLATANAL-Concesión ruta el sol</v>
      </c>
      <c r="B3441" t="str">
        <f t="shared" si="160"/>
        <v>2017Mar</v>
      </c>
      <c r="C3441" t="str">
        <f t="shared" si="161"/>
        <v>8.23123833-73.49857234</v>
      </c>
      <c r="D3441" s="9" t="s">
        <v>651</v>
      </c>
      <c r="E3441" s="6">
        <v>7007</v>
      </c>
      <c r="F3441" s="9" t="s">
        <v>652</v>
      </c>
      <c r="G3441" s="6">
        <v>20</v>
      </c>
      <c r="H3441" s="9" t="s">
        <v>657</v>
      </c>
      <c r="I3441" s="9" t="s">
        <v>539</v>
      </c>
      <c r="J3441" s="9" t="s">
        <v>111</v>
      </c>
      <c r="K3441" s="9" t="s">
        <v>658</v>
      </c>
      <c r="L3441" s="9" t="s">
        <v>541</v>
      </c>
      <c r="M3441" s="6">
        <v>-1</v>
      </c>
      <c r="N3441" s="6">
        <v>-1</v>
      </c>
      <c r="O3441" s="9" t="s">
        <v>659</v>
      </c>
      <c r="P3441" s="6">
        <v>7900</v>
      </c>
      <c r="Q3441" s="6">
        <v>8900</v>
      </c>
      <c r="R3441" s="6">
        <v>18800</v>
      </c>
      <c r="S3441" s="6">
        <v>23800</v>
      </c>
      <c r="T3441" s="6">
        <v>27300</v>
      </c>
      <c r="U3441" s="6">
        <v>0</v>
      </c>
      <c r="V3441" s="6">
        <v>0</v>
      </c>
      <c r="W3441" s="6">
        <v>0</v>
      </c>
      <c r="X3441" s="6">
        <v>0</v>
      </c>
      <c r="Y3441" s="6">
        <v>8100</v>
      </c>
      <c r="Z3441" s="6">
        <v>8400</v>
      </c>
      <c r="AA3441" s="6">
        <v>8.23123833</v>
      </c>
      <c r="AB3441" s="6">
        <v>-73.498572339999996</v>
      </c>
      <c r="AC3441" s="9" t="s">
        <v>51</v>
      </c>
      <c r="AD3441" s="6">
        <v>600920400</v>
      </c>
      <c r="AE3441" s="6" t="str">
        <f>MID(TablaPivotFinal[[#This Row],[Fecha]],1,4)</f>
        <v>2017</v>
      </c>
      <c r="AF3441" s="6" t="str">
        <f>MID(TablaPivotFinal[[#This Row],[Fecha]],5,3)</f>
        <v>Mar</v>
      </c>
      <c r="AG3441" s="9">
        <v>600920400</v>
      </c>
      <c r="AH3441" s="10">
        <v>1902</v>
      </c>
      <c r="AI3441" t="s">
        <v>1116</v>
      </c>
      <c r="AJ3441" t="s">
        <v>878</v>
      </c>
      <c r="AK3441" t="s">
        <v>1244</v>
      </c>
    </row>
    <row r="3442" spans="1:37" x14ac:dyDescent="0.3">
      <c r="A3442" t="str">
        <f t="shared" si="159"/>
        <v>PLATANAL-Concesión ruta el sol</v>
      </c>
      <c r="B3442" t="str">
        <f t="shared" si="160"/>
        <v>2017May</v>
      </c>
      <c r="C3442" t="str">
        <f t="shared" si="161"/>
        <v>8.23123833-73.49857234</v>
      </c>
      <c r="D3442" s="7" t="s">
        <v>651</v>
      </c>
      <c r="E3442" s="5">
        <v>7007</v>
      </c>
      <c r="F3442" s="7" t="s">
        <v>652</v>
      </c>
      <c r="G3442" s="5">
        <v>20</v>
      </c>
      <c r="H3442" s="7" t="s">
        <v>657</v>
      </c>
      <c r="I3442" s="7" t="s">
        <v>539</v>
      </c>
      <c r="J3442" s="7" t="s">
        <v>111</v>
      </c>
      <c r="K3442" s="7" t="s">
        <v>658</v>
      </c>
      <c r="L3442" s="7" t="s">
        <v>541</v>
      </c>
      <c r="M3442" s="5">
        <v>-1</v>
      </c>
      <c r="N3442" s="5">
        <v>-1</v>
      </c>
      <c r="O3442" s="7" t="s">
        <v>659</v>
      </c>
      <c r="P3442" s="5">
        <v>7900</v>
      </c>
      <c r="Q3442" s="5">
        <v>8900</v>
      </c>
      <c r="R3442" s="5">
        <v>18800</v>
      </c>
      <c r="S3442" s="5">
        <v>23800</v>
      </c>
      <c r="T3442" s="5">
        <v>27300</v>
      </c>
      <c r="U3442" s="5">
        <v>0</v>
      </c>
      <c r="V3442" s="5">
        <v>0</v>
      </c>
      <c r="W3442" s="5">
        <v>0</v>
      </c>
      <c r="X3442" s="5">
        <v>0</v>
      </c>
      <c r="Y3442" s="5">
        <v>8100</v>
      </c>
      <c r="Z3442" s="5">
        <v>8400</v>
      </c>
      <c r="AA3442" s="5">
        <v>8.23123833</v>
      </c>
      <c r="AB3442" s="5">
        <v>-73.498572339999996</v>
      </c>
      <c r="AC3442" s="7" t="s">
        <v>53</v>
      </c>
      <c r="AD3442" s="5">
        <v>624979700</v>
      </c>
      <c r="AE3442" s="5" t="str">
        <f>MID(TablaPivotFinal[[#This Row],[Fecha]],1,4)</f>
        <v>2017</v>
      </c>
      <c r="AF3442" s="5" t="str">
        <f>MID(TablaPivotFinal[[#This Row],[Fecha]],5,3)</f>
        <v>May</v>
      </c>
      <c r="AG3442" s="7">
        <v>624979700</v>
      </c>
      <c r="AH3442" s="8">
        <v>1946.8709679999999</v>
      </c>
      <c r="AI3442" t="s">
        <v>1116</v>
      </c>
      <c r="AJ3442" t="s">
        <v>880</v>
      </c>
      <c r="AK3442" t="s">
        <v>1244</v>
      </c>
    </row>
    <row r="3443" spans="1:37" x14ac:dyDescent="0.3">
      <c r="A3443" t="str">
        <f t="shared" si="159"/>
        <v>PLATANAL-Concesión ruta el sol</v>
      </c>
      <c r="B3443" t="str">
        <f t="shared" si="160"/>
        <v>2017Nov</v>
      </c>
      <c r="C3443" t="str">
        <f t="shared" si="161"/>
        <v>8.23123833-73.49857234</v>
      </c>
      <c r="D3443" s="9" t="s">
        <v>651</v>
      </c>
      <c r="E3443" s="6">
        <v>7007</v>
      </c>
      <c r="F3443" s="9" t="s">
        <v>652</v>
      </c>
      <c r="G3443" s="6">
        <v>20</v>
      </c>
      <c r="H3443" s="9" t="s">
        <v>657</v>
      </c>
      <c r="I3443" s="9" t="s">
        <v>539</v>
      </c>
      <c r="J3443" s="9" t="s">
        <v>111</v>
      </c>
      <c r="K3443" s="9" t="s">
        <v>658</v>
      </c>
      <c r="L3443" s="9" t="s">
        <v>541</v>
      </c>
      <c r="M3443" s="6">
        <v>-1</v>
      </c>
      <c r="N3443" s="6">
        <v>-1</v>
      </c>
      <c r="O3443" s="9" t="s">
        <v>659</v>
      </c>
      <c r="P3443" s="6">
        <v>7900</v>
      </c>
      <c r="Q3443" s="6">
        <v>8900</v>
      </c>
      <c r="R3443" s="6">
        <v>18800</v>
      </c>
      <c r="S3443" s="6">
        <v>23800</v>
      </c>
      <c r="T3443" s="6">
        <v>27300</v>
      </c>
      <c r="U3443" s="6">
        <v>0</v>
      </c>
      <c r="V3443" s="6">
        <v>0</v>
      </c>
      <c r="W3443" s="6">
        <v>0</v>
      </c>
      <c r="X3443" s="6">
        <v>0</v>
      </c>
      <c r="Y3443" s="6">
        <v>8100</v>
      </c>
      <c r="Z3443" s="6">
        <v>8400</v>
      </c>
      <c r="AA3443" s="6">
        <v>8.23123833</v>
      </c>
      <c r="AB3443" s="6">
        <v>-73.498572339999996</v>
      </c>
      <c r="AC3443" s="9" t="s">
        <v>55</v>
      </c>
      <c r="AD3443" s="6">
        <v>0</v>
      </c>
      <c r="AE3443" s="6" t="str">
        <f>MID(TablaPivotFinal[[#This Row],[Fecha]],1,4)</f>
        <v>2017</v>
      </c>
      <c r="AF3443" s="6" t="str">
        <f>MID(TablaPivotFinal[[#This Row],[Fecha]],5,3)</f>
        <v>Nov</v>
      </c>
      <c r="AG3443" s="9">
        <v>0</v>
      </c>
      <c r="AH3443" s="10">
        <v>0</v>
      </c>
      <c r="AI3443" t="s">
        <v>1116</v>
      </c>
      <c r="AJ3443" t="s">
        <v>886</v>
      </c>
      <c r="AK3443" t="s">
        <v>1244</v>
      </c>
    </row>
    <row r="3444" spans="1:37" x14ac:dyDescent="0.3">
      <c r="A3444" t="str">
        <f t="shared" si="159"/>
        <v>PLATANAL-Concesión ruta el sol</v>
      </c>
      <c r="B3444" t="str">
        <f t="shared" si="160"/>
        <v>2017Oct</v>
      </c>
      <c r="C3444" t="str">
        <f t="shared" si="161"/>
        <v>8.23123833-73.49857234</v>
      </c>
      <c r="D3444" s="7" t="s">
        <v>651</v>
      </c>
      <c r="E3444" s="5">
        <v>7007</v>
      </c>
      <c r="F3444" s="7" t="s">
        <v>652</v>
      </c>
      <c r="G3444" s="5">
        <v>20</v>
      </c>
      <c r="H3444" s="7" t="s">
        <v>657</v>
      </c>
      <c r="I3444" s="7" t="s">
        <v>539</v>
      </c>
      <c r="J3444" s="7" t="s">
        <v>111</v>
      </c>
      <c r="K3444" s="7" t="s">
        <v>658</v>
      </c>
      <c r="L3444" s="7" t="s">
        <v>541</v>
      </c>
      <c r="M3444" s="5">
        <v>-1</v>
      </c>
      <c r="N3444" s="5">
        <v>-1</v>
      </c>
      <c r="O3444" s="7" t="s">
        <v>659</v>
      </c>
      <c r="P3444" s="5">
        <v>7900</v>
      </c>
      <c r="Q3444" s="5">
        <v>8900</v>
      </c>
      <c r="R3444" s="5">
        <v>18800</v>
      </c>
      <c r="S3444" s="5">
        <v>23800</v>
      </c>
      <c r="T3444" s="5">
        <v>27300</v>
      </c>
      <c r="U3444" s="5">
        <v>0</v>
      </c>
      <c r="V3444" s="5">
        <v>0</v>
      </c>
      <c r="W3444" s="5">
        <v>0</v>
      </c>
      <c r="X3444" s="5">
        <v>0</v>
      </c>
      <c r="Y3444" s="5">
        <v>8100</v>
      </c>
      <c r="Z3444" s="5">
        <v>8400</v>
      </c>
      <c r="AA3444" s="5">
        <v>8.23123833</v>
      </c>
      <c r="AB3444" s="5">
        <v>-73.498572339999996</v>
      </c>
      <c r="AC3444" s="7" t="s">
        <v>57</v>
      </c>
      <c r="AD3444" s="5">
        <v>448143800</v>
      </c>
      <c r="AE3444" s="5" t="str">
        <f>MID(TablaPivotFinal[[#This Row],[Fecha]],1,4)</f>
        <v>2017</v>
      </c>
      <c r="AF3444" s="5" t="str">
        <f>MID(TablaPivotFinal[[#This Row],[Fecha]],5,3)</f>
        <v>Oct</v>
      </c>
      <c r="AG3444" s="7">
        <v>448143800</v>
      </c>
      <c r="AH3444" s="8">
        <v>2088.5</v>
      </c>
      <c r="AI3444" t="s">
        <v>1116</v>
      </c>
      <c r="AJ3444" t="s">
        <v>885</v>
      </c>
      <c r="AK3444" t="s">
        <v>1244</v>
      </c>
    </row>
    <row r="3445" spans="1:37" x14ac:dyDescent="0.3">
      <c r="A3445" t="str">
        <f t="shared" si="159"/>
        <v>PLATANAL-Concesión ruta el sol</v>
      </c>
      <c r="B3445" t="str">
        <f t="shared" si="160"/>
        <v>2017Sep</v>
      </c>
      <c r="C3445" t="str">
        <f t="shared" si="161"/>
        <v>8.23123833-73.49857234</v>
      </c>
      <c r="D3445" s="9" t="s">
        <v>651</v>
      </c>
      <c r="E3445" s="6">
        <v>7007</v>
      </c>
      <c r="F3445" s="9" t="s">
        <v>652</v>
      </c>
      <c r="G3445" s="6">
        <v>20</v>
      </c>
      <c r="H3445" s="9" t="s">
        <v>657</v>
      </c>
      <c r="I3445" s="9" t="s">
        <v>539</v>
      </c>
      <c r="J3445" s="9" t="s">
        <v>111</v>
      </c>
      <c r="K3445" s="9" t="s">
        <v>658</v>
      </c>
      <c r="L3445" s="9" t="s">
        <v>541</v>
      </c>
      <c r="M3445" s="6">
        <v>-1</v>
      </c>
      <c r="N3445" s="6">
        <v>-1</v>
      </c>
      <c r="O3445" s="9" t="s">
        <v>659</v>
      </c>
      <c r="P3445" s="6">
        <v>7900</v>
      </c>
      <c r="Q3445" s="6">
        <v>8900</v>
      </c>
      <c r="R3445" s="6">
        <v>18800</v>
      </c>
      <c r="S3445" s="6">
        <v>23800</v>
      </c>
      <c r="T3445" s="6">
        <v>27300</v>
      </c>
      <c r="U3445" s="6">
        <v>0</v>
      </c>
      <c r="V3445" s="6">
        <v>0</v>
      </c>
      <c r="W3445" s="6">
        <v>0</v>
      </c>
      <c r="X3445" s="6">
        <v>0</v>
      </c>
      <c r="Y3445" s="6">
        <v>8100</v>
      </c>
      <c r="Z3445" s="6">
        <v>8400</v>
      </c>
      <c r="AA3445" s="6">
        <v>8.23123833</v>
      </c>
      <c r="AB3445" s="6">
        <v>-73.498572339999996</v>
      </c>
      <c r="AC3445" s="9" t="s">
        <v>59</v>
      </c>
      <c r="AD3445" s="6">
        <v>692969100</v>
      </c>
      <c r="AE3445" s="6" t="str">
        <f>MID(TablaPivotFinal[[#This Row],[Fecha]],1,4)</f>
        <v>2017</v>
      </c>
      <c r="AF3445" s="6" t="str">
        <f>MID(TablaPivotFinal[[#This Row],[Fecha]],5,3)</f>
        <v>Sep</v>
      </c>
      <c r="AG3445" s="9">
        <v>692969100</v>
      </c>
      <c r="AH3445" s="10">
        <v>2118.6999999999998</v>
      </c>
      <c r="AI3445" t="s">
        <v>1116</v>
      </c>
      <c r="AJ3445" t="s">
        <v>884</v>
      </c>
      <c r="AK3445" t="s">
        <v>1244</v>
      </c>
    </row>
    <row r="3446" spans="1:37" x14ac:dyDescent="0.3">
      <c r="A3446" t="str">
        <f t="shared" si="159"/>
        <v>PLATANAL-Concesión ruta el sol</v>
      </c>
      <c r="B3446" t="str">
        <f t="shared" si="160"/>
        <v>2018Abr</v>
      </c>
      <c r="C3446" t="str">
        <f t="shared" si="161"/>
        <v>8.23123833-73.49857234</v>
      </c>
      <c r="D3446" s="7" t="s">
        <v>651</v>
      </c>
      <c r="E3446" s="5">
        <v>7007</v>
      </c>
      <c r="F3446" s="7" t="s">
        <v>652</v>
      </c>
      <c r="G3446" s="5">
        <v>20</v>
      </c>
      <c r="H3446" s="7" t="s">
        <v>657</v>
      </c>
      <c r="I3446" s="7" t="s">
        <v>539</v>
      </c>
      <c r="J3446" s="7" t="s">
        <v>111</v>
      </c>
      <c r="K3446" s="7" t="s">
        <v>658</v>
      </c>
      <c r="L3446" s="7" t="s">
        <v>541</v>
      </c>
      <c r="M3446" s="5">
        <v>-1</v>
      </c>
      <c r="N3446" s="5">
        <v>-1</v>
      </c>
      <c r="O3446" s="7" t="s">
        <v>659</v>
      </c>
      <c r="P3446" s="5">
        <v>7900</v>
      </c>
      <c r="Q3446" s="5">
        <v>8900</v>
      </c>
      <c r="R3446" s="5">
        <v>18800</v>
      </c>
      <c r="S3446" s="5">
        <v>23800</v>
      </c>
      <c r="T3446" s="5">
        <v>27300</v>
      </c>
      <c r="U3446" s="5">
        <v>0</v>
      </c>
      <c r="V3446" s="5">
        <v>0</v>
      </c>
      <c r="W3446" s="5">
        <v>0</v>
      </c>
      <c r="X3446" s="5">
        <v>0</v>
      </c>
      <c r="Y3446" s="5">
        <v>8100</v>
      </c>
      <c r="Z3446" s="5">
        <v>8400</v>
      </c>
      <c r="AA3446" s="5">
        <v>8.23123833</v>
      </c>
      <c r="AB3446" s="5">
        <v>-73.498572339999996</v>
      </c>
      <c r="AC3446" s="7" t="s">
        <v>61</v>
      </c>
      <c r="AD3446" s="5">
        <v>0</v>
      </c>
      <c r="AE3446" s="5" t="str">
        <f>MID(TablaPivotFinal[[#This Row],[Fecha]],1,4)</f>
        <v>2018</v>
      </c>
      <c r="AF3446" s="5" t="str">
        <f>MID(TablaPivotFinal[[#This Row],[Fecha]],5,3)</f>
        <v>Abr</v>
      </c>
      <c r="AG3446" s="7">
        <v>0</v>
      </c>
      <c r="AH3446" s="8">
        <v>0</v>
      </c>
      <c r="AI3446" t="s">
        <v>1116</v>
      </c>
      <c r="AJ3446" t="s">
        <v>891</v>
      </c>
      <c r="AK3446" t="s">
        <v>1244</v>
      </c>
    </row>
    <row r="3447" spans="1:37" x14ac:dyDescent="0.3">
      <c r="A3447" t="str">
        <f t="shared" si="159"/>
        <v>PLATANAL-Concesión ruta el sol</v>
      </c>
      <c r="B3447" t="str">
        <f t="shared" si="160"/>
        <v>2018Ago</v>
      </c>
      <c r="C3447" t="str">
        <f t="shared" si="161"/>
        <v>8.23123833-73.49857234</v>
      </c>
      <c r="D3447" s="9" t="s">
        <v>651</v>
      </c>
      <c r="E3447" s="6">
        <v>7007</v>
      </c>
      <c r="F3447" s="9" t="s">
        <v>652</v>
      </c>
      <c r="G3447" s="6">
        <v>20</v>
      </c>
      <c r="H3447" s="9" t="s">
        <v>657</v>
      </c>
      <c r="I3447" s="9" t="s">
        <v>539</v>
      </c>
      <c r="J3447" s="9" t="s">
        <v>111</v>
      </c>
      <c r="K3447" s="9" t="s">
        <v>658</v>
      </c>
      <c r="L3447" s="9" t="s">
        <v>541</v>
      </c>
      <c r="M3447" s="6">
        <v>-1</v>
      </c>
      <c r="N3447" s="6">
        <v>-1</v>
      </c>
      <c r="O3447" s="9" t="s">
        <v>659</v>
      </c>
      <c r="P3447" s="6">
        <v>7900</v>
      </c>
      <c r="Q3447" s="6">
        <v>8900</v>
      </c>
      <c r="R3447" s="6">
        <v>18800</v>
      </c>
      <c r="S3447" s="6">
        <v>23800</v>
      </c>
      <c r="T3447" s="6">
        <v>27300</v>
      </c>
      <c r="U3447" s="6">
        <v>0</v>
      </c>
      <c r="V3447" s="6">
        <v>0</v>
      </c>
      <c r="W3447" s="6">
        <v>0</v>
      </c>
      <c r="X3447" s="6">
        <v>0</v>
      </c>
      <c r="Y3447" s="6">
        <v>8100</v>
      </c>
      <c r="Z3447" s="6">
        <v>8400</v>
      </c>
      <c r="AA3447" s="6">
        <v>8.23123833</v>
      </c>
      <c r="AB3447" s="6">
        <v>-73.498572339999996</v>
      </c>
      <c r="AC3447" s="9" t="s">
        <v>63</v>
      </c>
      <c r="AD3447" s="6">
        <v>0</v>
      </c>
      <c r="AE3447" s="6" t="str">
        <f>MID(TablaPivotFinal[[#This Row],[Fecha]],1,4)</f>
        <v>2018</v>
      </c>
      <c r="AF3447" s="6" t="str">
        <f>MID(TablaPivotFinal[[#This Row],[Fecha]],5,3)</f>
        <v>Ago</v>
      </c>
      <c r="AG3447" s="9">
        <v>0</v>
      </c>
      <c r="AH3447" s="10">
        <v>0</v>
      </c>
      <c r="AI3447" t="s">
        <v>1116</v>
      </c>
      <c r="AJ3447" t="s">
        <v>895</v>
      </c>
      <c r="AK3447" t="s">
        <v>1244</v>
      </c>
    </row>
    <row r="3448" spans="1:37" x14ac:dyDescent="0.3">
      <c r="A3448" t="str">
        <f t="shared" si="159"/>
        <v>PLATANAL-Concesión ruta el sol</v>
      </c>
      <c r="B3448" t="str">
        <f t="shared" si="160"/>
        <v>2018Dic</v>
      </c>
      <c r="C3448" t="str">
        <f t="shared" si="161"/>
        <v>8.23123833-73.49857234</v>
      </c>
      <c r="D3448" s="7" t="s">
        <v>651</v>
      </c>
      <c r="E3448" s="5">
        <v>7007</v>
      </c>
      <c r="F3448" s="7" t="s">
        <v>652</v>
      </c>
      <c r="G3448" s="5">
        <v>20</v>
      </c>
      <c r="H3448" s="7" t="s">
        <v>657</v>
      </c>
      <c r="I3448" s="7" t="s">
        <v>539</v>
      </c>
      <c r="J3448" s="7" t="s">
        <v>111</v>
      </c>
      <c r="K3448" s="7" t="s">
        <v>658</v>
      </c>
      <c r="L3448" s="7" t="s">
        <v>541</v>
      </c>
      <c r="M3448" s="5">
        <v>-1</v>
      </c>
      <c r="N3448" s="5">
        <v>-1</v>
      </c>
      <c r="O3448" s="7" t="s">
        <v>659</v>
      </c>
      <c r="P3448" s="5">
        <v>7900</v>
      </c>
      <c r="Q3448" s="5">
        <v>8900</v>
      </c>
      <c r="R3448" s="5">
        <v>18800</v>
      </c>
      <c r="S3448" s="5">
        <v>23800</v>
      </c>
      <c r="T3448" s="5">
        <v>27300</v>
      </c>
      <c r="U3448" s="5">
        <v>0</v>
      </c>
      <c r="V3448" s="5">
        <v>0</v>
      </c>
      <c r="W3448" s="5">
        <v>0</v>
      </c>
      <c r="X3448" s="5">
        <v>0</v>
      </c>
      <c r="Y3448" s="5">
        <v>8100</v>
      </c>
      <c r="Z3448" s="5">
        <v>8400</v>
      </c>
      <c r="AA3448" s="5">
        <v>8.23123833</v>
      </c>
      <c r="AB3448" s="5">
        <v>-73.498572339999996</v>
      </c>
      <c r="AC3448" s="7" t="s">
        <v>65</v>
      </c>
      <c r="AD3448" s="5">
        <v>0</v>
      </c>
      <c r="AE3448" s="5" t="str">
        <f>MID(TablaPivotFinal[[#This Row],[Fecha]],1,4)</f>
        <v>2018</v>
      </c>
      <c r="AF3448" s="5" t="str">
        <f>MID(TablaPivotFinal[[#This Row],[Fecha]],5,3)</f>
        <v>Dic</v>
      </c>
      <c r="AG3448" s="7">
        <v>0</v>
      </c>
      <c r="AH3448" s="8">
        <v>0</v>
      </c>
      <c r="AI3448" t="s">
        <v>1116</v>
      </c>
      <c r="AJ3448" t="s">
        <v>899</v>
      </c>
      <c r="AK3448" t="s">
        <v>1244</v>
      </c>
    </row>
    <row r="3449" spans="1:37" x14ac:dyDescent="0.3">
      <c r="A3449" t="str">
        <f t="shared" si="159"/>
        <v>PLATANAL-Concesión ruta el sol</v>
      </c>
      <c r="B3449" t="str">
        <f t="shared" si="160"/>
        <v>2018Ene</v>
      </c>
      <c r="C3449" t="str">
        <f t="shared" si="161"/>
        <v>8.23123833-73.49857234</v>
      </c>
      <c r="D3449" s="9" t="s">
        <v>651</v>
      </c>
      <c r="E3449" s="6">
        <v>7007</v>
      </c>
      <c r="F3449" s="9" t="s">
        <v>652</v>
      </c>
      <c r="G3449" s="6">
        <v>20</v>
      </c>
      <c r="H3449" s="9" t="s">
        <v>657</v>
      </c>
      <c r="I3449" s="9" t="s">
        <v>539</v>
      </c>
      <c r="J3449" s="9" t="s">
        <v>111</v>
      </c>
      <c r="K3449" s="9" t="s">
        <v>658</v>
      </c>
      <c r="L3449" s="9" t="s">
        <v>541</v>
      </c>
      <c r="M3449" s="6">
        <v>-1</v>
      </c>
      <c r="N3449" s="6">
        <v>-1</v>
      </c>
      <c r="O3449" s="9" t="s">
        <v>659</v>
      </c>
      <c r="P3449" s="6">
        <v>7900</v>
      </c>
      <c r="Q3449" s="6">
        <v>8900</v>
      </c>
      <c r="R3449" s="6">
        <v>18800</v>
      </c>
      <c r="S3449" s="6">
        <v>23800</v>
      </c>
      <c r="T3449" s="6">
        <v>27300</v>
      </c>
      <c r="U3449" s="6">
        <v>0</v>
      </c>
      <c r="V3449" s="6">
        <v>0</v>
      </c>
      <c r="W3449" s="6">
        <v>0</v>
      </c>
      <c r="X3449" s="6">
        <v>0</v>
      </c>
      <c r="Y3449" s="6">
        <v>8100</v>
      </c>
      <c r="Z3449" s="6">
        <v>8400</v>
      </c>
      <c r="AA3449" s="6">
        <v>8.23123833</v>
      </c>
      <c r="AB3449" s="6">
        <v>-73.498572339999996</v>
      </c>
      <c r="AC3449" s="9" t="s">
        <v>67</v>
      </c>
      <c r="AD3449" s="6">
        <v>0</v>
      </c>
      <c r="AE3449" s="6" t="str">
        <f>MID(TablaPivotFinal[[#This Row],[Fecha]],1,4)</f>
        <v>2018</v>
      </c>
      <c r="AF3449" s="6" t="str">
        <f>MID(TablaPivotFinal[[#This Row],[Fecha]],5,3)</f>
        <v>Ene</v>
      </c>
      <c r="AG3449" s="9">
        <v>0</v>
      </c>
      <c r="AH3449" s="10">
        <v>0</v>
      </c>
      <c r="AI3449" t="s">
        <v>1116</v>
      </c>
      <c r="AJ3449" t="s">
        <v>888</v>
      </c>
      <c r="AK3449" t="s">
        <v>1244</v>
      </c>
    </row>
    <row r="3450" spans="1:37" x14ac:dyDescent="0.3">
      <c r="A3450" t="str">
        <f t="shared" si="159"/>
        <v>PLATANAL-Concesión ruta el sol</v>
      </c>
      <c r="B3450" t="str">
        <f t="shared" si="160"/>
        <v>2018Feb</v>
      </c>
      <c r="C3450" t="str">
        <f t="shared" si="161"/>
        <v>8.23123833-73.49857234</v>
      </c>
      <c r="D3450" s="7" t="s">
        <v>651</v>
      </c>
      <c r="E3450" s="5">
        <v>7007</v>
      </c>
      <c r="F3450" s="7" t="s">
        <v>652</v>
      </c>
      <c r="G3450" s="5">
        <v>20</v>
      </c>
      <c r="H3450" s="7" t="s">
        <v>657</v>
      </c>
      <c r="I3450" s="7" t="s">
        <v>539</v>
      </c>
      <c r="J3450" s="7" t="s">
        <v>111</v>
      </c>
      <c r="K3450" s="7" t="s">
        <v>658</v>
      </c>
      <c r="L3450" s="7" t="s">
        <v>541</v>
      </c>
      <c r="M3450" s="5">
        <v>-1</v>
      </c>
      <c r="N3450" s="5">
        <v>-1</v>
      </c>
      <c r="O3450" s="7" t="s">
        <v>659</v>
      </c>
      <c r="P3450" s="5">
        <v>7900</v>
      </c>
      <c r="Q3450" s="5">
        <v>8900</v>
      </c>
      <c r="R3450" s="5">
        <v>18800</v>
      </c>
      <c r="S3450" s="5">
        <v>23800</v>
      </c>
      <c r="T3450" s="5">
        <v>27300</v>
      </c>
      <c r="U3450" s="5">
        <v>0</v>
      </c>
      <c r="V3450" s="5">
        <v>0</v>
      </c>
      <c r="W3450" s="5">
        <v>0</v>
      </c>
      <c r="X3450" s="5">
        <v>0</v>
      </c>
      <c r="Y3450" s="5">
        <v>8100</v>
      </c>
      <c r="Z3450" s="5">
        <v>8400</v>
      </c>
      <c r="AA3450" s="5">
        <v>8.23123833</v>
      </c>
      <c r="AB3450" s="5">
        <v>-73.498572339999996</v>
      </c>
      <c r="AC3450" s="7" t="s">
        <v>69</v>
      </c>
      <c r="AD3450" s="5">
        <v>0</v>
      </c>
      <c r="AE3450" s="5" t="str">
        <f>MID(TablaPivotFinal[[#This Row],[Fecha]],1,4)</f>
        <v>2018</v>
      </c>
      <c r="AF3450" s="5" t="str">
        <f>MID(TablaPivotFinal[[#This Row],[Fecha]],5,3)</f>
        <v>Feb</v>
      </c>
      <c r="AG3450" s="7">
        <v>0</v>
      </c>
      <c r="AH3450" s="8">
        <v>0</v>
      </c>
      <c r="AI3450" t="s">
        <v>1116</v>
      </c>
      <c r="AJ3450" t="s">
        <v>889</v>
      </c>
      <c r="AK3450" t="s">
        <v>1244</v>
      </c>
    </row>
    <row r="3451" spans="1:37" x14ac:dyDescent="0.3">
      <c r="A3451" t="str">
        <f t="shared" si="159"/>
        <v>PLATANAL-Concesión ruta el sol</v>
      </c>
      <c r="B3451" t="str">
        <f t="shared" si="160"/>
        <v>2018Jul</v>
      </c>
      <c r="C3451" t="str">
        <f t="shared" si="161"/>
        <v>8.23123833-73.49857234</v>
      </c>
      <c r="D3451" s="9" t="s">
        <v>651</v>
      </c>
      <c r="E3451" s="6">
        <v>7007</v>
      </c>
      <c r="F3451" s="9" t="s">
        <v>652</v>
      </c>
      <c r="G3451" s="6">
        <v>20</v>
      </c>
      <c r="H3451" s="9" t="s">
        <v>657</v>
      </c>
      <c r="I3451" s="9" t="s">
        <v>539</v>
      </c>
      <c r="J3451" s="9" t="s">
        <v>111</v>
      </c>
      <c r="K3451" s="9" t="s">
        <v>658</v>
      </c>
      <c r="L3451" s="9" t="s">
        <v>541</v>
      </c>
      <c r="M3451" s="6">
        <v>-1</v>
      </c>
      <c r="N3451" s="6">
        <v>-1</v>
      </c>
      <c r="O3451" s="9" t="s">
        <v>659</v>
      </c>
      <c r="P3451" s="6">
        <v>7900</v>
      </c>
      <c r="Q3451" s="6">
        <v>8900</v>
      </c>
      <c r="R3451" s="6">
        <v>18800</v>
      </c>
      <c r="S3451" s="6">
        <v>23800</v>
      </c>
      <c r="T3451" s="6">
        <v>27300</v>
      </c>
      <c r="U3451" s="6">
        <v>0</v>
      </c>
      <c r="V3451" s="6">
        <v>0</v>
      </c>
      <c r="W3451" s="6">
        <v>0</v>
      </c>
      <c r="X3451" s="6">
        <v>0</v>
      </c>
      <c r="Y3451" s="6">
        <v>8100</v>
      </c>
      <c r="Z3451" s="6">
        <v>8400</v>
      </c>
      <c r="AA3451" s="6">
        <v>8.23123833</v>
      </c>
      <c r="AB3451" s="6">
        <v>-73.498572339999996</v>
      </c>
      <c r="AC3451" s="9" t="s">
        <v>71</v>
      </c>
      <c r="AD3451" s="6">
        <v>0</v>
      </c>
      <c r="AE3451" s="6" t="str">
        <f>MID(TablaPivotFinal[[#This Row],[Fecha]],1,4)</f>
        <v>2018</v>
      </c>
      <c r="AF3451" s="6" t="str">
        <f>MID(TablaPivotFinal[[#This Row],[Fecha]],5,3)</f>
        <v>Jul</v>
      </c>
      <c r="AG3451" s="9">
        <v>0</v>
      </c>
      <c r="AH3451" s="10">
        <v>0</v>
      </c>
      <c r="AI3451" t="s">
        <v>1116</v>
      </c>
      <c r="AJ3451" t="s">
        <v>894</v>
      </c>
      <c r="AK3451" t="s">
        <v>1244</v>
      </c>
    </row>
    <row r="3452" spans="1:37" x14ac:dyDescent="0.3">
      <c r="A3452" t="str">
        <f t="shared" si="159"/>
        <v>PLATANAL-Concesión ruta el sol</v>
      </c>
      <c r="B3452" t="str">
        <f t="shared" si="160"/>
        <v>2018Jun</v>
      </c>
      <c r="C3452" t="str">
        <f t="shared" si="161"/>
        <v>8.23123833-73.49857234</v>
      </c>
      <c r="D3452" s="7" t="s">
        <v>651</v>
      </c>
      <c r="E3452" s="5">
        <v>7007</v>
      </c>
      <c r="F3452" s="7" t="s">
        <v>652</v>
      </c>
      <c r="G3452" s="5">
        <v>20</v>
      </c>
      <c r="H3452" s="7" t="s">
        <v>657</v>
      </c>
      <c r="I3452" s="7" t="s">
        <v>539</v>
      </c>
      <c r="J3452" s="7" t="s">
        <v>111</v>
      </c>
      <c r="K3452" s="7" t="s">
        <v>658</v>
      </c>
      <c r="L3452" s="7" t="s">
        <v>541</v>
      </c>
      <c r="M3452" s="5">
        <v>-1</v>
      </c>
      <c r="N3452" s="5">
        <v>-1</v>
      </c>
      <c r="O3452" s="7" t="s">
        <v>659</v>
      </c>
      <c r="P3452" s="5">
        <v>7900</v>
      </c>
      <c r="Q3452" s="5">
        <v>8900</v>
      </c>
      <c r="R3452" s="5">
        <v>18800</v>
      </c>
      <c r="S3452" s="5">
        <v>23800</v>
      </c>
      <c r="T3452" s="5">
        <v>27300</v>
      </c>
      <c r="U3452" s="5">
        <v>0</v>
      </c>
      <c r="V3452" s="5">
        <v>0</v>
      </c>
      <c r="W3452" s="5">
        <v>0</v>
      </c>
      <c r="X3452" s="5">
        <v>0</v>
      </c>
      <c r="Y3452" s="5">
        <v>8100</v>
      </c>
      <c r="Z3452" s="5">
        <v>8400</v>
      </c>
      <c r="AA3452" s="5">
        <v>8.23123833</v>
      </c>
      <c r="AB3452" s="5">
        <v>-73.498572339999996</v>
      </c>
      <c r="AC3452" s="7" t="s">
        <v>73</v>
      </c>
      <c r="AD3452" s="5">
        <v>0</v>
      </c>
      <c r="AE3452" s="5" t="str">
        <f>MID(TablaPivotFinal[[#This Row],[Fecha]],1,4)</f>
        <v>2018</v>
      </c>
      <c r="AF3452" s="5" t="str">
        <f>MID(TablaPivotFinal[[#This Row],[Fecha]],5,3)</f>
        <v>Jun</v>
      </c>
      <c r="AG3452" s="7">
        <v>0</v>
      </c>
      <c r="AH3452" s="8">
        <v>0</v>
      </c>
      <c r="AI3452" t="s">
        <v>1116</v>
      </c>
      <c r="AJ3452" t="s">
        <v>893</v>
      </c>
      <c r="AK3452" t="s">
        <v>1244</v>
      </c>
    </row>
    <row r="3453" spans="1:37" x14ac:dyDescent="0.3">
      <c r="A3453" t="str">
        <f t="shared" si="159"/>
        <v>PLATANAL-Concesión ruta el sol</v>
      </c>
      <c r="B3453" t="str">
        <f t="shared" si="160"/>
        <v>2018Mar</v>
      </c>
      <c r="C3453" t="str">
        <f t="shared" si="161"/>
        <v>8.23123833-73.49857234</v>
      </c>
      <c r="D3453" s="9" t="s">
        <v>651</v>
      </c>
      <c r="E3453" s="6">
        <v>7007</v>
      </c>
      <c r="F3453" s="9" t="s">
        <v>652</v>
      </c>
      <c r="G3453" s="6">
        <v>20</v>
      </c>
      <c r="H3453" s="9" t="s">
        <v>657</v>
      </c>
      <c r="I3453" s="9" t="s">
        <v>539</v>
      </c>
      <c r="J3453" s="9" t="s">
        <v>111</v>
      </c>
      <c r="K3453" s="9" t="s">
        <v>658</v>
      </c>
      <c r="L3453" s="9" t="s">
        <v>541</v>
      </c>
      <c r="M3453" s="6">
        <v>-1</v>
      </c>
      <c r="N3453" s="6">
        <v>-1</v>
      </c>
      <c r="O3453" s="9" t="s">
        <v>659</v>
      </c>
      <c r="P3453" s="6">
        <v>7900</v>
      </c>
      <c r="Q3453" s="6">
        <v>8900</v>
      </c>
      <c r="R3453" s="6">
        <v>18800</v>
      </c>
      <c r="S3453" s="6">
        <v>23800</v>
      </c>
      <c r="T3453" s="6">
        <v>27300</v>
      </c>
      <c r="U3453" s="6">
        <v>0</v>
      </c>
      <c r="V3453" s="6">
        <v>0</v>
      </c>
      <c r="W3453" s="6">
        <v>0</v>
      </c>
      <c r="X3453" s="6">
        <v>0</v>
      </c>
      <c r="Y3453" s="6">
        <v>8100</v>
      </c>
      <c r="Z3453" s="6">
        <v>8400</v>
      </c>
      <c r="AA3453" s="6">
        <v>8.23123833</v>
      </c>
      <c r="AB3453" s="6">
        <v>-73.498572339999996</v>
      </c>
      <c r="AC3453" s="9" t="s">
        <v>75</v>
      </c>
      <c r="AD3453" s="6">
        <v>0</v>
      </c>
      <c r="AE3453" s="6" t="str">
        <f>MID(TablaPivotFinal[[#This Row],[Fecha]],1,4)</f>
        <v>2018</v>
      </c>
      <c r="AF3453" s="6" t="str">
        <f>MID(TablaPivotFinal[[#This Row],[Fecha]],5,3)</f>
        <v>Mar</v>
      </c>
      <c r="AG3453" s="9">
        <v>0</v>
      </c>
      <c r="AH3453" s="10">
        <v>0</v>
      </c>
      <c r="AI3453" t="s">
        <v>1116</v>
      </c>
      <c r="AJ3453" t="s">
        <v>890</v>
      </c>
      <c r="AK3453" t="s">
        <v>1244</v>
      </c>
    </row>
    <row r="3454" spans="1:37" x14ac:dyDescent="0.3">
      <c r="A3454" t="str">
        <f t="shared" si="159"/>
        <v>PLATANAL-Concesión ruta el sol</v>
      </c>
      <c r="B3454" t="str">
        <f t="shared" si="160"/>
        <v>2018May</v>
      </c>
      <c r="C3454" t="str">
        <f t="shared" si="161"/>
        <v>8.23123833-73.49857234</v>
      </c>
      <c r="D3454" s="7" t="s">
        <v>651</v>
      </c>
      <c r="E3454" s="5">
        <v>7007</v>
      </c>
      <c r="F3454" s="7" t="s">
        <v>652</v>
      </c>
      <c r="G3454" s="5">
        <v>20</v>
      </c>
      <c r="H3454" s="7" t="s">
        <v>657</v>
      </c>
      <c r="I3454" s="7" t="s">
        <v>539</v>
      </c>
      <c r="J3454" s="7" t="s">
        <v>111</v>
      </c>
      <c r="K3454" s="7" t="s">
        <v>658</v>
      </c>
      <c r="L3454" s="7" t="s">
        <v>541</v>
      </c>
      <c r="M3454" s="5">
        <v>-1</v>
      </c>
      <c r="N3454" s="5">
        <v>-1</v>
      </c>
      <c r="O3454" s="7" t="s">
        <v>659</v>
      </c>
      <c r="P3454" s="5">
        <v>7900</v>
      </c>
      <c r="Q3454" s="5">
        <v>8900</v>
      </c>
      <c r="R3454" s="5">
        <v>18800</v>
      </c>
      <c r="S3454" s="5">
        <v>23800</v>
      </c>
      <c r="T3454" s="5">
        <v>27300</v>
      </c>
      <c r="U3454" s="5">
        <v>0</v>
      </c>
      <c r="V3454" s="5">
        <v>0</v>
      </c>
      <c r="W3454" s="5">
        <v>0</v>
      </c>
      <c r="X3454" s="5">
        <v>0</v>
      </c>
      <c r="Y3454" s="5">
        <v>8100</v>
      </c>
      <c r="Z3454" s="5">
        <v>8400</v>
      </c>
      <c r="AA3454" s="5">
        <v>8.23123833</v>
      </c>
      <c r="AB3454" s="5">
        <v>-73.498572339999996</v>
      </c>
      <c r="AC3454" s="7" t="s">
        <v>77</v>
      </c>
      <c r="AD3454" s="5">
        <v>0</v>
      </c>
      <c r="AE3454" s="5" t="str">
        <f>MID(TablaPivotFinal[[#This Row],[Fecha]],1,4)</f>
        <v>2018</v>
      </c>
      <c r="AF3454" s="5" t="str">
        <f>MID(TablaPivotFinal[[#This Row],[Fecha]],5,3)</f>
        <v>May</v>
      </c>
      <c r="AG3454" s="7">
        <v>0</v>
      </c>
      <c r="AH3454" s="8">
        <v>0</v>
      </c>
      <c r="AI3454" t="s">
        <v>1116</v>
      </c>
      <c r="AJ3454" t="s">
        <v>892</v>
      </c>
      <c r="AK3454" t="s">
        <v>1244</v>
      </c>
    </row>
    <row r="3455" spans="1:37" x14ac:dyDescent="0.3">
      <c r="A3455" t="str">
        <f t="shared" si="159"/>
        <v>PLATANAL-Concesión ruta el sol</v>
      </c>
      <c r="B3455" t="str">
        <f t="shared" si="160"/>
        <v>2018Nov</v>
      </c>
      <c r="C3455" t="str">
        <f t="shared" si="161"/>
        <v>8.23123833-73.49857234</v>
      </c>
      <c r="D3455" s="9" t="s">
        <v>651</v>
      </c>
      <c r="E3455" s="6">
        <v>7007</v>
      </c>
      <c r="F3455" s="9" t="s">
        <v>652</v>
      </c>
      <c r="G3455" s="6">
        <v>20</v>
      </c>
      <c r="H3455" s="9" t="s">
        <v>657</v>
      </c>
      <c r="I3455" s="9" t="s">
        <v>539</v>
      </c>
      <c r="J3455" s="9" t="s">
        <v>111</v>
      </c>
      <c r="K3455" s="9" t="s">
        <v>658</v>
      </c>
      <c r="L3455" s="9" t="s">
        <v>541</v>
      </c>
      <c r="M3455" s="6">
        <v>-1</v>
      </c>
      <c r="N3455" s="6">
        <v>-1</v>
      </c>
      <c r="O3455" s="9" t="s">
        <v>659</v>
      </c>
      <c r="P3455" s="6">
        <v>7900</v>
      </c>
      <c r="Q3455" s="6">
        <v>8900</v>
      </c>
      <c r="R3455" s="6">
        <v>18800</v>
      </c>
      <c r="S3455" s="6">
        <v>23800</v>
      </c>
      <c r="T3455" s="6">
        <v>27300</v>
      </c>
      <c r="U3455" s="6">
        <v>0</v>
      </c>
      <c r="V3455" s="6">
        <v>0</v>
      </c>
      <c r="W3455" s="6">
        <v>0</v>
      </c>
      <c r="X3455" s="6">
        <v>0</v>
      </c>
      <c r="Y3455" s="6">
        <v>8100</v>
      </c>
      <c r="Z3455" s="6">
        <v>8400</v>
      </c>
      <c r="AA3455" s="6">
        <v>8.23123833</v>
      </c>
      <c r="AB3455" s="6">
        <v>-73.498572339999996</v>
      </c>
      <c r="AC3455" s="9" t="s">
        <v>79</v>
      </c>
      <c r="AD3455" s="6">
        <v>0</v>
      </c>
      <c r="AE3455" s="6" t="str">
        <f>MID(TablaPivotFinal[[#This Row],[Fecha]],1,4)</f>
        <v>2018</v>
      </c>
      <c r="AF3455" s="6" t="str">
        <f>MID(TablaPivotFinal[[#This Row],[Fecha]],5,3)</f>
        <v>Nov</v>
      </c>
      <c r="AG3455" s="9">
        <v>0</v>
      </c>
      <c r="AH3455" s="10">
        <v>0</v>
      </c>
      <c r="AI3455" t="s">
        <v>1116</v>
      </c>
      <c r="AJ3455" t="s">
        <v>898</v>
      </c>
      <c r="AK3455" t="s">
        <v>1244</v>
      </c>
    </row>
    <row r="3456" spans="1:37" x14ac:dyDescent="0.3">
      <c r="A3456" t="str">
        <f t="shared" si="159"/>
        <v>PLATANAL-Concesión ruta el sol</v>
      </c>
      <c r="B3456" t="str">
        <f t="shared" si="160"/>
        <v>2018Oct</v>
      </c>
      <c r="C3456" t="str">
        <f t="shared" si="161"/>
        <v>8.23123833-73.49857234</v>
      </c>
      <c r="D3456" s="7" t="s">
        <v>651</v>
      </c>
      <c r="E3456" s="5">
        <v>7007</v>
      </c>
      <c r="F3456" s="7" t="s">
        <v>652</v>
      </c>
      <c r="G3456" s="5">
        <v>20</v>
      </c>
      <c r="H3456" s="7" t="s">
        <v>657</v>
      </c>
      <c r="I3456" s="7" t="s">
        <v>539</v>
      </c>
      <c r="J3456" s="7" t="s">
        <v>111</v>
      </c>
      <c r="K3456" s="7" t="s">
        <v>658</v>
      </c>
      <c r="L3456" s="7" t="s">
        <v>541</v>
      </c>
      <c r="M3456" s="5">
        <v>-1</v>
      </c>
      <c r="N3456" s="5">
        <v>-1</v>
      </c>
      <c r="O3456" s="7" t="s">
        <v>659</v>
      </c>
      <c r="P3456" s="5">
        <v>7900</v>
      </c>
      <c r="Q3456" s="5">
        <v>8900</v>
      </c>
      <c r="R3456" s="5">
        <v>18800</v>
      </c>
      <c r="S3456" s="5">
        <v>23800</v>
      </c>
      <c r="T3456" s="5">
        <v>27300</v>
      </c>
      <c r="U3456" s="5">
        <v>0</v>
      </c>
      <c r="V3456" s="5">
        <v>0</v>
      </c>
      <c r="W3456" s="5">
        <v>0</v>
      </c>
      <c r="X3456" s="5">
        <v>0</v>
      </c>
      <c r="Y3456" s="5">
        <v>8100</v>
      </c>
      <c r="Z3456" s="5">
        <v>8400</v>
      </c>
      <c r="AA3456" s="5">
        <v>8.23123833</v>
      </c>
      <c r="AB3456" s="5">
        <v>-73.498572339999996</v>
      </c>
      <c r="AC3456" s="7" t="s">
        <v>81</v>
      </c>
      <c r="AD3456" s="5">
        <v>0</v>
      </c>
      <c r="AE3456" s="5" t="str">
        <f>MID(TablaPivotFinal[[#This Row],[Fecha]],1,4)</f>
        <v>2018</v>
      </c>
      <c r="AF3456" s="5" t="str">
        <f>MID(TablaPivotFinal[[#This Row],[Fecha]],5,3)</f>
        <v>Oct</v>
      </c>
      <c r="AG3456" s="7">
        <v>0</v>
      </c>
      <c r="AH3456" s="8">
        <v>0</v>
      </c>
      <c r="AI3456" t="s">
        <v>1116</v>
      </c>
      <c r="AJ3456" t="s">
        <v>897</v>
      </c>
      <c r="AK3456" t="s">
        <v>1244</v>
      </c>
    </row>
    <row r="3457" spans="1:37" x14ac:dyDescent="0.3">
      <c r="A3457" t="str">
        <f t="shared" si="159"/>
        <v>PLATANAL-Concesión ruta el sol</v>
      </c>
      <c r="B3457" t="str">
        <f t="shared" si="160"/>
        <v>2018Sep</v>
      </c>
      <c r="C3457" t="str">
        <f t="shared" si="161"/>
        <v>8.23123833-73.49857234</v>
      </c>
      <c r="D3457" s="9" t="s">
        <v>651</v>
      </c>
      <c r="E3457" s="6">
        <v>7007</v>
      </c>
      <c r="F3457" s="9" t="s">
        <v>652</v>
      </c>
      <c r="G3457" s="6">
        <v>20</v>
      </c>
      <c r="H3457" s="9" t="s">
        <v>657</v>
      </c>
      <c r="I3457" s="9" t="s">
        <v>539</v>
      </c>
      <c r="J3457" s="9" t="s">
        <v>111</v>
      </c>
      <c r="K3457" s="9" t="s">
        <v>658</v>
      </c>
      <c r="L3457" s="9" t="s">
        <v>541</v>
      </c>
      <c r="M3457" s="6">
        <v>-1</v>
      </c>
      <c r="N3457" s="6">
        <v>-1</v>
      </c>
      <c r="O3457" s="9" t="s">
        <v>659</v>
      </c>
      <c r="P3457" s="6">
        <v>7900</v>
      </c>
      <c r="Q3457" s="6">
        <v>8900</v>
      </c>
      <c r="R3457" s="6">
        <v>18800</v>
      </c>
      <c r="S3457" s="6">
        <v>23800</v>
      </c>
      <c r="T3457" s="6">
        <v>27300</v>
      </c>
      <c r="U3457" s="6">
        <v>0</v>
      </c>
      <c r="V3457" s="6">
        <v>0</v>
      </c>
      <c r="W3457" s="6">
        <v>0</v>
      </c>
      <c r="X3457" s="6">
        <v>0</v>
      </c>
      <c r="Y3457" s="6">
        <v>8100</v>
      </c>
      <c r="Z3457" s="6">
        <v>8400</v>
      </c>
      <c r="AA3457" s="6">
        <v>8.23123833</v>
      </c>
      <c r="AB3457" s="6">
        <v>-73.498572339999996</v>
      </c>
      <c r="AC3457" s="9" t="s">
        <v>83</v>
      </c>
      <c r="AD3457" s="6">
        <v>0</v>
      </c>
      <c r="AE3457" s="6" t="str">
        <f>MID(TablaPivotFinal[[#This Row],[Fecha]],1,4)</f>
        <v>2018</v>
      </c>
      <c r="AF3457" s="6" t="str">
        <f>MID(TablaPivotFinal[[#This Row],[Fecha]],5,3)</f>
        <v>Sep</v>
      </c>
      <c r="AG3457" s="9">
        <v>0</v>
      </c>
      <c r="AH3457" s="10">
        <v>0</v>
      </c>
      <c r="AI3457" t="s">
        <v>1116</v>
      </c>
      <c r="AJ3457" t="s">
        <v>896</v>
      </c>
      <c r="AK3457" t="s">
        <v>1244</v>
      </c>
    </row>
    <row r="3458" spans="1:37" x14ac:dyDescent="0.3">
      <c r="A3458" t="str">
        <f t="shared" ref="A3458:A3521" si="162">_xlfn.CONCAT(H3458,"-",D3458)</f>
        <v>MANGUITOS-Concesión Ruta al Mar</v>
      </c>
      <c r="B3458" t="str">
        <f t="shared" si="160"/>
        <v>2016Abr</v>
      </c>
      <c r="C3458" t="str">
        <f t="shared" si="161"/>
        <v>8.301572194-75.53009875</v>
      </c>
      <c r="D3458" s="7" t="s">
        <v>643</v>
      </c>
      <c r="E3458" s="5">
        <v>2513</v>
      </c>
      <c r="F3458" s="7" t="s">
        <v>644</v>
      </c>
      <c r="G3458" s="5">
        <v>23</v>
      </c>
      <c r="H3458" s="7" t="s">
        <v>661</v>
      </c>
      <c r="I3458" s="7" t="s">
        <v>646</v>
      </c>
      <c r="J3458" s="7" t="s">
        <v>103</v>
      </c>
      <c r="K3458" s="7" t="s">
        <v>647</v>
      </c>
      <c r="L3458" s="7" t="s">
        <v>648</v>
      </c>
      <c r="M3458" s="5">
        <v>-1</v>
      </c>
      <c r="N3458" s="5">
        <v>3216177100</v>
      </c>
      <c r="O3458" s="7" t="s">
        <v>662</v>
      </c>
      <c r="P3458" s="5">
        <v>12600</v>
      </c>
      <c r="Q3458" s="5">
        <v>18600</v>
      </c>
      <c r="R3458" s="5">
        <v>18600</v>
      </c>
      <c r="S3458" s="5">
        <v>18600</v>
      </c>
      <c r="T3458" s="5">
        <v>33600</v>
      </c>
      <c r="U3458" s="5">
        <v>53600</v>
      </c>
      <c r="V3458" s="5">
        <v>61800</v>
      </c>
      <c r="W3458" s="5">
        <v>0</v>
      </c>
      <c r="X3458" s="5">
        <v>0</v>
      </c>
      <c r="Y3458" s="5">
        <v>0</v>
      </c>
      <c r="Z3458" s="5">
        <v>0</v>
      </c>
      <c r="AA3458" s="5">
        <v>8.3015721940000002</v>
      </c>
      <c r="AB3458" s="5">
        <v>-75.530098749999993</v>
      </c>
      <c r="AC3458" s="7" t="s">
        <v>13</v>
      </c>
      <c r="AD3458" s="5">
        <v>0</v>
      </c>
      <c r="AE3458" s="5" t="str">
        <f>MID(TablaPivotFinal[[#This Row],[Fecha]],1,4)</f>
        <v>2016</v>
      </c>
      <c r="AF3458" s="5" t="str">
        <f>MID(TablaPivotFinal[[#This Row],[Fecha]],5,3)</f>
        <v>Abr</v>
      </c>
      <c r="AG3458" s="7">
        <v>0</v>
      </c>
      <c r="AH3458" s="8">
        <v>0</v>
      </c>
      <c r="AI3458" t="s">
        <v>1117</v>
      </c>
      <c r="AJ3458" t="s">
        <v>867</v>
      </c>
      <c r="AK3458" t="s">
        <v>1245</v>
      </c>
    </row>
    <row r="3459" spans="1:37" x14ac:dyDescent="0.3">
      <c r="A3459" t="str">
        <f t="shared" si="162"/>
        <v>MANGUITOS-Concesión Ruta al Mar</v>
      </c>
      <c r="B3459" t="str">
        <f t="shared" ref="B3459:B3522" si="163">_xlfn.CONCAT(AE3459,AF3459)</f>
        <v>2016Ago</v>
      </c>
      <c r="C3459" t="str">
        <f t="shared" ref="C3459:C3522" si="164">_xlfn.CONCAT(AA3459,AB3459)</f>
        <v>8.301572194-75.53009875</v>
      </c>
      <c r="D3459" s="9" t="s">
        <v>643</v>
      </c>
      <c r="E3459" s="6">
        <v>2513</v>
      </c>
      <c r="F3459" s="9" t="s">
        <v>644</v>
      </c>
      <c r="G3459" s="6">
        <v>23</v>
      </c>
      <c r="H3459" s="9" t="s">
        <v>661</v>
      </c>
      <c r="I3459" s="9" t="s">
        <v>646</v>
      </c>
      <c r="J3459" s="9" t="s">
        <v>103</v>
      </c>
      <c r="K3459" s="9" t="s">
        <v>647</v>
      </c>
      <c r="L3459" s="9" t="s">
        <v>648</v>
      </c>
      <c r="M3459" s="6">
        <v>-1</v>
      </c>
      <c r="N3459" s="6">
        <v>3216177100</v>
      </c>
      <c r="O3459" s="9" t="s">
        <v>662</v>
      </c>
      <c r="P3459" s="6">
        <v>12600</v>
      </c>
      <c r="Q3459" s="6">
        <v>18600</v>
      </c>
      <c r="R3459" s="6">
        <v>18600</v>
      </c>
      <c r="S3459" s="6">
        <v>18600</v>
      </c>
      <c r="T3459" s="6">
        <v>33600</v>
      </c>
      <c r="U3459" s="6">
        <v>53600</v>
      </c>
      <c r="V3459" s="6">
        <v>61800</v>
      </c>
      <c r="W3459" s="6">
        <v>0</v>
      </c>
      <c r="X3459" s="6">
        <v>0</v>
      </c>
      <c r="Y3459" s="6">
        <v>0</v>
      </c>
      <c r="Z3459" s="6">
        <v>0</v>
      </c>
      <c r="AA3459" s="6">
        <v>8.3015721940000002</v>
      </c>
      <c r="AB3459" s="6">
        <v>-75.530098749999993</v>
      </c>
      <c r="AC3459" s="9" t="s">
        <v>15</v>
      </c>
      <c r="AD3459" s="6">
        <v>2209057900</v>
      </c>
      <c r="AE3459" s="6" t="str">
        <f>MID(TablaPivotFinal[[#This Row],[Fecha]],1,4)</f>
        <v>2016</v>
      </c>
      <c r="AF3459" s="6" t="str">
        <f>MID(TablaPivotFinal[[#This Row],[Fecha]],5,3)</f>
        <v>Ago</v>
      </c>
      <c r="AG3459" s="9">
        <v>2209057900</v>
      </c>
      <c r="AH3459" s="10">
        <v>138851</v>
      </c>
      <c r="AI3459" t="s">
        <v>1117</v>
      </c>
      <c r="AJ3459" t="s">
        <v>871</v>
      </c>
      <c r="AK3459" t="s">
        <v>1245</v>
      </c>
    </row>
    <row r="3460" spans="1:37" x14ac:dyDescent="0.3">
      <c r="A3460" t="str">
        <f t="shared" si="162"/>
        <v>MANGUITOS-Concesión Ruta al Mar</v>
      </c>
      <c r="B3460" t="str">
        <f t="shared" si="163"/>
        <v>2016Dic</v>
      </c>
      <c r="C3460" t="str">
        <f t="shared" si="164"/>
        <v>8.301572194-75.53009875</v>
      </c>
      <c r="D3460" s="7" t="s">
        <v>643</v>
      </c>
      <c r="E3460" s="5">
        <v>2513</v>
      </c>
      <c r="F3460" s="7" t="s">
        <v>644</v>
      </c>
      <c r="G3460" s="5">
        <v>23</v>
      </c>
      <c r="H3460" s="7" t="s">
        <v>661</v>
      </c>
      <c r="I3460" s="7" t="s">
        <v>646</v>
      </c>
      <c r="J3460" s="7" t="s">
        <v>103</v>
      </c>
      <c r="K3460" s="7" t="s">
        <v>647</v>
      </c>
      <c r="L3460" s="7" t="s">
        <v>648</v>
      </c>
      <c r="M3460" s="5">
        <v>-1</v>
      </c>
      <c r="N3460" s="5">
        <v>3216177100</v>
      </c>
      <c r="O3460" s="7" t="s">
        <v>662</v>
      </c>
      <c r="P3460" s="5">
        <v>12600</v>
      </c>
      <c r="Q3460" s="5">
        <v>18600</v>
      </c>
      <c r="R3460" s="5">
        <v>18600</v>
      </c>
      <c r="S3460" s="5">
        <v>18600</v>
      </c>
      <c r="T3460" s="5">
        <v>33600</v>
      </c>
      <c r="U3460" s="5">
        <v>53600</v>
      </c>
      <c r="V3460" s="5">
        <v>61800</v>
      </c>
      <c r="W3460" s="5">
        <v>0</v>
      </c>
      <c r="X3460" s="5">
        <v>0</v>
      </c>
      <c r="Y3460" s="5">
        <v>0</v>
      </c>
      <c r="Z3460" s="5">
        <v>0</v>
      </c>
      <c r="AA3460" s="5">
        <v>8.3015721940000002</v>
      </c>
      <c r="AB3460" s="5">
        <v>-75.530098749999993</v>
      </c>
      <c r="AC3460" s="7" t="s">
        <v>17</v>
      </c>
      <c r="AD3460" s="5">
        <v>2341947950</v>
      </c>
      <c r="AE3460" s="5" t="str">
        <f>MID(TablaPivotFinal[[#This Row],[Fecha]],1,4)</f>
        <v>2016</v>
      </c>
      <c r="AF3460" s="5" t="str">
        <f>MID(TablaPivotFinal[[#This Row],[Fecha]],5,3)</f>
        <v>Dic</v>
      </c>
      <c r="AG3460" s="7">
        <v>2341947950</v>
      </c>
      <c r="AH3460" s="8">
        <v>157311</v>
      </c>
      <c r="AI3460" t="s">
        <v>1117</v>
      </c>
      <c r="AJ3460" t="s">
        <v>875</v>
      </c>
      <c r="AK3460" t="s">
        <v>1245</v>
      </c>
    </row>
    <row r="3461" spans="1:37" x14ac:dyDescent="0.3">
      <c r="A3461" t="str">
        <f t="shared" si="162"/>
        <v>MANGUITOS-Concesión Ruta al Mar</v>
      </c>
      <c r="B3461" t="str">
        <f t="shared" si="163"/>
        <v>2016Ene</v>
      </c>
      <c r="C3461" t="str">
        <f t="shared" si="164"/>
        <v>8.301572194-75.53009875</v>
      </c>
      <c r="D3461" s="9" t="s">
        <v>643</v>
      </c>
      <c r="E3461" s="6">
        <v>2513</v>
      </c>
      <c r="F3461" s="9" t="s">
        <v>644</v>
      </c>
      <c r="G3461" s="6">
        <v>23</v>
      </c>
      <c r="H3461" s="9" t="s">
        <v>661</v>
      </c>
      <c r="I3461" s="9" t="s">
        <v>646</v>
      </c>
      <c r="J3461" s="9" t="s">
        <v>103</v>
      </c>
      <c r="K3461" s="9" t="s">
        <v>647</v>
      </c>
      <c r="L3461" s="9" t="s">
        <v>648</v>
      </c>
      <c r="M3461" s="6">
        <v>-1</v>
      </c>
      <c r="N3461" s="6">
        <v>3216177100</v>
      </c>
      <c r="O3461" s="9" t="s">
        <v>662</v>
      </c>
      <c r="P3461" s="6">
        <v>12600</v>
      </c>
      <c r="Q3461" s="6">
        <v>18600</v>
      </c>
      <c r="R3461" s="6">
        <v>18600</v>
      </c>
      <c r="S3461" s="6">
        <v>18600</v>
      </c>
      <c r="T3461" s="6">
        <v>33600</v>
      </c>
      <c r="U3461" s="6">
        <v>53600</v>
      </c>
      <c r="V3461" s="6">
        <v>61800</v>
      </c>
      <c r="W3461" s="6">
        <v>0</v>
      </c>
      <c r="X3461" s="6">
        <v>0</v>
      </c>
      <c r="Y3461" s="6">
        <v>0</v>
      </c>
      <c r="Z3461" s="6">
        <v>0</v>
      </c>
      <c r="AA3461" s="6">
        <v>8.3015721940000002</v>
      </c>
      <c r="AB3461" s="6">
        <v>-75.530098749999993</v>
      </c>
      <c r="AC3461" s="9" t="s">
        <v>19</v>
      </c>
      <c r="AD3461" s="6">
        <v>0</v>
      </c>
      <c r="AE3461" s="6" t="str">
        <f>MID(TablaPivotFinal[[#This Row],[Fecha]],1,4)</f>
        <v>2016</v>
      </c>
      <c r="AF3461" s="6" t="str">
        <f>MID(TablaPivotFinal[[#This Row],[Fecha]],5,3)</f>
        <v>Ene</v>
      </c>
      <c r="AG3461" s="9">
        <v>0</v>
      </c>
      <c r="AH3461" s="10">
        <v>0</v>
      </c>
      <c r="AI3461" t="s">
        <v>1117</v>
      </c>
      <c r="AJ3461" t="s">
        <v>864</v>
      </c>
      <c r="AK3461" t="s">
        <v>1245</v>
      </c>
    </row>
    <row r="3462" spans="1:37" x14ac:dyDescent="0.3">
      <c r="A3462" t="str">
        <f t="shared" si="162"/>
        <v>MANGUITOS-Concesión Ruta al Mar</v>
      </c>
      <c r="B3462" t="str">
        <f t="shared" si="163"/>
        <v>2016Feb</v>
      </c>
      <c r="C3462" t="str">
        <f t="shared" si="164"/>
        <v>8.301572194-75.53009875</v>
      </c>
      <c r="D3462" s="7" t="s">
        <v>643</v>
      </c>
      <c r="E3462" s="5">
        <v>2513</v>
      </c>
      <c r="F3462" s="7" t="s">
        <v>644</v>
      </c>
      <c r="G3462" s="5">
        <v>23</v>
      </c>
      <c r="H3462" s="7" t="s">
        <v>661</v>
      </c>
      <c r="I3462" s="7" t="s">
        <v>646</v>
      </c>
      <c r="J3462" s="7" t="s">
        <v>103</v>
      </c>
      <c r="K3462" s="7" t="s">
        <v>647</v>
      </c>
      <c r="L3462" s="7" t="s">
        <v>648</v>
      </c>
      <c r="M3462" s="5">
        <v>-1</v>
      </c>
      <c r="N3462" s="5">
        <v>3216177100</v>
      </c>
      <c r="O3462" s="7" t="s">
        <v>662</v>
      </c>
      <c r="P3462" s="5">
        <v>12600</v>
      </c>
      <c r="Q3462" s="5">
        <v>18600</v>
      </c>
      <c r="R3462" s="5">
        <v>18600</v>
      </c>
      <c r="S3462" s="5">
        <v>18600</v>
      </c>
      <c r="T3462" s="5">
        <v>33600</v>
      </c>
      <c r="U3462" s="5">
        <v>53600</v>
      </c>
      <c r="V3462" s="5">
        <v>61800</v>
      </c>
      <c r="W3462" s="5">
        <v>0</v>
      </c>
      <c r="X3462" s="5">
        <v>0</v>
      </c>
      <c r="Y3462" s="5">
        <v>0</v>
      </c>
      <c r="Z3462" s="5">
        <v>0</v>
      </c>
      <c r="AA3462" s="5">
        <v>8.3015721940000002</v>
      </c>
      <c r="AB3462" s="5">
        <v>-75.530098749999993</v>
      </c>
      <c r="AC3462" s="7" t="s">
        <v>21</v>
      </c>
      <c r="AD3462" s="5">
        <v>0</v>
      </c>
      <c r="AE3462" s="5" t="str">
        <f>MID(TablaPivotFinal[[#This Row],[Fecha]],1,4)</f>
        <v>2016</v>
      </c>
      <c r="AF3462" s="5" t="str">
        <f>MID(TablaPivotFinal[[#This Row],[Fecha]],5,3)</f>
        <v>Feb</v>
      </c>
      <c r="AG3462" s="7">
        <v>0</v>
      </c>
      <c r="AH3462" s="8">
        <v>0</v>
      </c>
      <c r="AI3462" t="s">
        <v>1117</v>
      </c>
      <c r="AJ3462" t="s">
        <v>865</v>
      </c>
      <c r="AK3462" t="s">
        <v>1245</v>
      </c>
    </row>
    <row r="3463" spans="1:37" x14ac:dyDescent="0.3">
      <c r="A3463" t="str">
        <f t="shared" si="162"/>
        <v>MANGUITOS-Concesión Ruta al Mar</v>
      </c>
      <c r="B3463" t="str">
        <f t="shared" si="163"/>
        <v>2016Jul</v>
      </c>
      <c r="C3463" t="str">
        <f t="shared" si="164"/>
        <v>8.301572194-75.53009875</v>
      </c>
      <c r="D3463" s="9" t="s">
        <v>643</v>
      </c>
      <c r="E3463" s="6">
        <v>2513</v>
      </c>
      <c r="F3463" s="9" t="s">
        <v>644</v>
      </c>
      <c r="G3463" s="6">
        <v>23</v>
      </c>
      <c r="H3463" s="9" t="s">
        <v>661</v>
      </c>
      <c r="I3463" s="9" t="s">
        <v>646</v>
      </c>
      <c r="J3463" s="9" t="s">
        <v>103</v>
      </c>
      <c r="K3463" s="9" t="s">
        <v>647</v>
      </c>
      <c r="L3463" s="9" t="s">
        <v>648</v>
      </c>
      <c r="M3463" s="6">
        <v>-1</v>
      </c>
      <c r="N3463" s="6">
        <v>3216177100</v>
      </c>
      <c r="O3463" s="9" t="s">
        <v>662</v>
      </c>
      <c r="P3463" s="6">
        <v>12600</v>
      </c>
      <c r="Q3463" s="6">
        <v>18600</v>
      </c>
      <c r="R3463" s="6">
        <v>18600</v>
      </c>
      <c r="S3463" s="6">
        <v>18600</v>
      </c>
      <c r="T3463" s="6">
        <v>33600</v>
      </c>
      <c r="U3463" s="6">
        <v>53600</v>
      </c>
      <c r="V3463" s="6">
        <v>61800</v>
      </c>
      <c r="W3463" s="6">
        <v>0</v>
      </c>
      <c r="X3463" s="6">
        <v>0</v>
      </c>
      <c r="Y3463" s="6">
        <v>0</v>
      </c>
      <c r="Z3463" s="6">
        <v>0</v>
      </c>
      <c r="AA3463" s="6">
        <v>8.3015721940000002</v>
      </c>
      <c r="AB3463" s="6">
        <v>-75.530098749999993</v>
      </c>
      <c r="AC3463" s="9" t="s">
        <v>23</v>
      </c>
      <c r="AD3463" s="6">
        <v>1588506150</v>
      </c>
      <c r="AE3463" s="6" t="str">
        <f>MID(TablaPivotFinal[[#This Row],[Fecha]],1,4)</f>
        <v>2016</v>
      </c>
      <c r="AF3463" s="6" t="str">
        <f>MID(TablaPivotFinal[[#This Row],[Fecha]],5,3)</f>
        <v>Jul</v>
      </c>
      <c r="AG3463" s="9">
        <v>1588506150</v>
      </c>
      <c r="AH3463" s="10">
        <v>116586</v>
      </c>
      <c r="AI3463" t="s">
        <v>1117</v>
      </c>
      <c r="AJ3463" t="s">
        <v>870</v>
      </c>
      <c r="AK3463" t="s">
        <v>1245</v>
      </c>
    </row>
    <row r="3464" spans="1:37" x14ac:dyDescent="0.3">
      <c r="A3464" t="str">
        <f t="shared" si="162"/>
        <v>MANGUITOS-Concesión Ruta al Mar</v>
      </c>
      <c r="B3464" t="str">
        <f t="shared" si="163"/>
        <v>2016Jun</v>
      </c>
      <c r="C3464" t="str">
        <f t="shared" si="164"/>
        <v>8.301572194-75.53009875</v>
      </c>
      <c r="D3464" s="7" t="s">
        <v>643</v>
      </c>
      <c r="E3464" s="5">
        <v>2513</v>
      </c>
      <c r="F3464" s="7" t="s">
        <v>644</v>
      </c>
      <c r="G3464" s="5">
        <v>23</v>
      </c>
      <c r="H3464" s="7" t="s">
        <v>661</v>
      </c>
      <c r="I3464" s="7" t="s">
        <v>646</v>
      </c>
      <c r="J3464" s="7" t="s">
        <v>103</v>
      </c>
      <c r="K3464" s="7" t="s">
        <v>647</v>
      </c>
      <c r="L3464" s="7" t="s">
        <v>648</v>
      </c>
      <c r="M3464" s="5">
        <v>-1</v>
      </c>
      <c r="N3464" s="5">
        <v>3216177100</v>
      </c>
      <c r="O3464" s="7" t="s">
        <v>662</v>
      </c>
      <c r="P3464" s="5">
        <v>12600</v>
      </c>
      <c r="Q3464" s="5">
        <v>18600</v>
      </c>
      <c r="R3464" s="5">
        <v>18600</v>
      </c>
      <c r="S3464" s="5">
        <v>18600</v>
      </c>
      <c r="T3464" s="5">
        <v>33600</v>
      </c>
      <c r="U3464" s="5">
        <v>53600</v>
      </c>
      <c r="V3464" s="5">
        <v>61800</v>
      </c>
      <c r="W3464" s="5">
        <v>0</v>
      </c>
      <c r="X3464" s="5">
        <v>0</v>
      </c>
      <c r="Y3464" s="5">
        <v>0</v>
      </c>
      <c r="Z3464" s="5">
        <v>0</v>
      </c>
      <c r="AA3464" s="5">
        <v>8.3015721940000002</v>
      </c>
      <c r="AB3464" s="5">
        <v>-75.530098749999993</v>
      </c>
      <c r="AC3464" s="7" t="s">
        <v>25</v>
      </c>
      <c r="AD3464" s="5">
        <v>363342000</v>
      </c>
      <c r="AE3464" s="5" t="str">
        <f>MID(TablaPivotFinal[[#This Row],[Fecha]],1,4)</f>
        <v>2016</v>
      </c>
      <c r="AF3464" s="5" t="str">
        <f>MID(TablaPivotFinal[[#This Row],[Fecha]],5,3)</f>
        <v>Jun</v>
      </c>
      <c r="AG3464" s="7">
        <v>363342000</v>
      </c>
      <c r="AH3464" s="8">
        <v>28198</v>
      </c>
      <c r="AI3464" t="s">
        <v>1117</v>
      </c>
      <c r="AJ3464" t="s">
        <v>869</v>
      </c>
      <c r="AK3464" t="s">
        <v>1245</v>
      </c>
    </row>
    <row r="3465" spans="1:37" x14ac:dyDescent="0.3">
      <c r="A3465" t="str">
        <f t="shared" si="162"/>
        <v>MANGUITOS-Concesión Ruta al Mar</v>
      </c>
      <c r="B3465" t="str">
        <f t="shared" si="163"/>
        <v>2016Mar</v>
      </c>
      <c r="C3465" t="str">
        <f t="shared" si="164"/>
        <v>8.301572194-75.53009875</v>
      </c>
      <c r="D3465" s="9" t="s">
        <v>643</v>
      </c>
      <c r="E3465" s="6">
        <v>2513</v>
      </c>
      <c r="F3465" s="9" t="s">
        <v>644</v>
      </c>
      <c r="G3465" s="6">
        <v>23</v>
      </c>
      <c r="H3465" s="9" t="s">
        <v>661</v>
      </c>
      <c r="I3465" s="9" t="s">
        <v>646</v>
      </c>
      <c r="J3465" s="9" t="s">
        <v>103</v>
      </c>
      <c r="K3465" s="9" t="s">
        <v>647</v>
      </c>
      <c r="L3465" s="9" t="s">
        <v>648</v>
      </c>
      <c r="M3465" s="6">
        <v>-1</v>
      </c>
      <c r="N3465" s="6">
        <v>3216177100</v>
      </c>
      <c r="O3465" s="9" t="s">
        <v>662</v>
      </c>
      <c r="P3465" s="6">
        <v>12600</v>
      </c>
      <c r="Q3465" s="6">
        <v>18600</v>
      </c>
      <c r="R3465" s="6">
        <v>18600</v>
      </c>
      <c r="S3465" s="6">
        <v>18600</v>
      </c>
      <c r="T3465" s="6">
        <v>33600</v>
      </c>
      <c r="U3465" s="6">
        <v>53600</v>
      </c>
      <c r="V3465" s="6">
        <v>61800</v>
      </c>
      <c r="W3465" s="6">
        <v>0</v>
      </c>
      <c r="X3465" s="6">
        <v>0</v>
      </c>
      <c r="Y3465" s="6">
        <v>0</v>
      </c>
      <c r="Z3465" s="6">
        <v>0</v>
      </c>
      <c r="AA3465" s="6">
        <v>8.3015721940000002</v>
      </c>
      <c r="AB3465" s="6">
        <v>-75.530098749999993</v>
      </c>
      <c r="AC3465" s="9" t="s">
        <v>27</v>
      </c>
      <c r="AD3465" s="6">
        <v>0</v>
      </c>
      <c r="AE3465" s="6" t="str">
        <f>MID(TablaPivotFinal[[#This Row],[Fecha]],1,4)</f>
        <v>2016</v>
      </c>
      <c r="AF3465" s="6" t="str">
        <f>MID(TablaPivotFinal[[#This Row],[Fecha]],5,3)</f>
        <v>Mar</v>
      </c>
      <c r="AG3465" s="9">
        <v>0</v>
      </c>
      <c r="AH3465" s="10">
        <v>0</v>
      </c>
      <c r="AI3465" t="s">
        <v>1117</v>
      </c>
      <c r="AJ3465" t="s">
        <v>866</v>
      </c>
      <c r="AK3465" t="s">
        <v>1245</v>
      </c>
    </row>
    <row r="3466" spans="1:37" x14ac:dyDescent="0.3">
      <c r="A3466" t="str">
        <f t="shared" si="162"/>
        <v>MANGUITOS-Concesión Ruta al Mar</v>
      </c>
      <c r="B3466" t="str">
        <f t="shared" si="163"/>
        <v>2016May</v>
      </c>
      <c r="C3466" t="str">
        <f t="shared" si="164"/>
        <v>8.301572194-75.53009875</v>
      </c>
      <c r="D3466" s="7" t="s">
        <v>643</v>
      </c>
      <c r="E3466" s="5">
        <v>2513</v>
      </c>
      <c r="F3466" s="7" t="s">
        <v>644</v>
      </c>
      <c r="G3466" s="5">
        <v>23</v>
      </c>
      <c r="H3466" s="7" t="s">
        <v>661</v>
      </c>
      <c r="I3466" s="7" t="s">
        <v>646</v>
      </c>
      <c r="J3466" s="7" t="s">
        <v>103</v>
      </c>
      <c r="K3466" s="7" t="s">
        <v>647</v>
      </c>
      <c r="L3466" s="7" t="s">
        <v>648</v>
      </c>
      <c r="M3466" s="5">
        <v>-1</v>
      </c>
      <c r="N3466" s="5">
        <v>3216177100</v>
      </c>
      <c r="O3466" s="7" t="s">
        <v>662</v>
      </c>
      <c r="P3466" s="5">
        <v>12600</v>
      </c>
      <c r="Q3466" s="5">
        <v>18600</v>
      </c>
      <c r="R3466" s="5">
        <v>18600</v>
      </c>
      <c r="S3466" s="5">
        <v>18600</v>
      </c>
      <c r="T3466" s="5">
        <v>33600</v>
      </c>
      <c r="U3466" s="5">
        <v>53600</v>
      </c>
      <c r="V3466" s="5">
        <v>61800</v>
      </c>
      <c r="W3466" s="5">
        <v>0</v>
      </c>
      <c r="X3466" s="5">
        <v>0</v>
      </c>
      <c r="Y3466" s="5">
        <v>0</v>
      </c>
      <c r="Z3466" s="5">
        <v>0</v>
      </c>
      <c r="AA3466" s="5">
        <v>8.3015721940000002</v>
      </c>
      <c r="AB3466" s="5">
        <v>-75.530098749999993</v>
      </c>
      <c r="AC3466" s="7" t="s">
        <v>29</v>
      </c>
      <c r="AD3466" s="5">
        <v>0</v>
      </c>
      <c r="AE3466" s="5" t="str">
        <f>MID(TablaPivotFinal[[#This Row],[Fecha]],1,4)</f>
        <v>2016</v>
      </c>
      <c r="AF3466" s="5" t="str">
        <f>MID(TablaPivotFinal[[#This Row],[Fecha]],5,3)</f>
        <v>May</v>
      </c>
      <c r="AG3466" s="7">
        <v>0</v>
      </c>
      <c r="AH3466" s="8">
        <v>0</v>
      </c>
      <c r="AI3466" t="s">
        <v>1117</v>
      </c>
      <c r="AJ3466" t="s">
        <v>868</v>
      </c>
      <c r="AK3466" t="s">
        <v>1245</v>
      </c>
    </row>
    <row r="3467" spans="1:37" x14ac:dyDescent="0.3">
      <c r="A3467" t="str">
        <f t="shared" si="162"/>
        <v>MANGUITOS-Concesión Ruta al Mar</v>
      </c>
      <c r="B3467" t="str">
        <f t="shared" si="163"/>
        <v>2016Nov</v>
      </c>
      <c r="C3467" t="str">
        <f t="shared" si="164"/>
        <v>8.301572194-75.53009875</v>
      </c>
      <c r="D3467" s="9" t="s">
        <v>643</v>
      </c>
      <c r="E3467" s="6">
        <v>2513</v>
      </c>
      <c r="F3467" s="9" t="s">
        <v>644</v>
      </c>
      <c r="G3467" s="6">
        <v>23</v>
      </c>
      <c r="H3467" s="9" t="s">
        <v>661</v>
      </c>
      <c r="I3467" s="9" t="s">
        <v>646</v>
      </c>
      <c r="J3467" s="9" t="s">
        <v>103</v>
      </c>
      <c r="K3467" s="9" t="s">
        <v>647</v>
      </c>
      <c r="L3467" s="9" t="s">
        <v>648</v>
      </c>
      <c r="M3467" s="6">
        <v>-1</v>
      </c>
      <c r="N3467" s="6">
        <v>3216177100</v>
      </c>
      <c r="O3467" s="9" t="s">
        <v>662</v>
      </c>
      <c r="P3467" s="6">
        <v>12600</v>
      </c>
      <c r="Q3467" s="6">
        <v>18600</v>
      </c>
      <c r="R3467" s="6">
        <v>18600</v>
      </c>
      <c r="S3467" s="6">
        <v>18600</v>
      </c>
      <c r="T3467" s="6">
        <v>33600</v>
      </c>
      <c r="U3467" s="6">
        <v>53600</v>
      </c>
      <c r="V3467" s="6">
        <v>61800</v>
      </c>
      <c r="W3467" s="6">
        <v>0</v>
      </c>
      <c r="X3467" s="6">
        <v>0</v>
      </c>
      <c r="Y3467" s="6">
        <v>0</v>
      </c>
      <c r="Z3467" s="6">
        <v>0</v>
      </c>
      <c r="AA3467" s="6">
        <v>8.3015721940000002</v>
      </c>
      <c r="AB3467" s="6">
        <v>-75.530098749999993</v>
      </c>
      <c r="AC3467" s="9" t="s">
        <v>31</v>
      </c>
      <c r="AD3467" s="6">
        <v>2002014550</v>
      </c>
      <c r="AE3467" s="6" t="str">
        <f>MID(TablaPivotFinal[[#This Row],[Fecha]],1,4)</f>
        <v>2016</v>
      </c>
      <c r="AF3467" s="6" t="str">
        <f>MID(TablaPivotFinal[[#This Row],[Fecha]],5,3)</f>
        <v>Nov</v>
      </c>
      <c r="AG3467" s="9">
        <v>2002014550</v>
      </c>
      <c r="AH3467" s="10">
        <v>127987</v>
      </c>
      <c r="AI3467" t="s">
        <v>1117</v>
      </c>
      <c r="AJ3467" t="s">
        <v>874</v>
      </c>
      <c r="AK3467" t="s">
        <v>1245</v>
      </c>
    </row>
    <row r="3468" spans="1:37" x14ac:dyDescent="0.3">
      <c r="A3468" t="str">
        <f t="shared" si="162"/>
        <v>MANGUITOS-Concesión Ruta al Mar</v>
      </c>
      <c r="B3468" t="str">
        <f t="shared" si="163"/>
        <v>2016Oct</v>
      </c>
      <c r="C3468" t="str">
        <f t="shared" si="164"/>
        <v>8.301572194-75.53009875</v>
      </c>
      <c r="D3468" s="7" t="s">
        <v>643</v>
      </c>
      <c r="E3468" s="5">
        <v>2513</v>
      </c>
      <c r="F3468" s="7" t="s">
        <v>644</v>
      </c>
      <c r="G3468" s="5">
        <v>23</v>
      </c>
      <c r="H3468" s="7" t="s">
        <v>661</v>
      </c>
      <c r="I3468" s="7" t="s">
        <v>646</v>
      </c>
      <c r="J3468" s="7" t="s">
        <v>103</v>
      </c>
      <c r="K3468" s="7" t="s">
        <v>647</v>
      </c>
      <c r="L3468" s="7" t="s">
        <v>648</v>
      </c>
      <c r="M3468" s="5">
        <v>-1</v>
      </c>
      <c r="N3468" s="5">
        <v>3216177100</v>
      </c>
      <c r="O3468" s="7" t="s">
        <v>662</v>
      </c>
      <c r="P3468" s="5">
        <v>12600</v>
      </c>
      <c r="Q3468" s="5">
        <v>18600</v>
      </c>
      <c r="R3468" s="5">
        <v>18600</v>
      </c>
      <c r="S3468" s="5">
        <v>18600</v>
      </c>
      <c r="T3468" s="5">
        <v>33600</v>
      </c>
      <c r="U3468" s="5">
        <v>53600</v>
      </c>
      <c r="V3468" s="5">
        <v>61800</v>
      </c>
      <c r="W3468" s="5">
        <v>0</v>
      </c>
      <c r="X3468" s="5">
        <v>0</v>
      </c>
      <c r="Y3468" s="5">
        <v>0</v>
      </c>
      <c r="Z3468" s="5">
        <v>0</v>
      </c>
      <c r="AA3468" s="5">
        <v>8.3015721940000002</v>
      </c>
      <c r="AB3468" s="5">
        <v>-75.530098749999993</v>
      </c>
      <c r="AC3468" s="7" t="s">
        <v>33</v>
      </c>
      <c r="AD3468" s="5">
        <v>2096084650</v>
      </c>
      <c r="AE3468" s="5" t="str">
        <f>MID(TablaPivotFinal[[#This Row],[Fecha]],1,4)</f>
        <v>2016</v>
      </c>
      <c r="AF3468" s="5" t="str">
        <f>MID(TablaPivotFinal[[#This Row],[Fecha]],5,3)</f>
        <v>Oct</v>
      </c>
      <c r="AG3468" s="7">
        <v>2096084650</v>
      </c>
      <c r="AH3468" s="8">
        <v>134411</v>
      </c>
      <c r="AI3468" t="s">
        <v>1117</v>
      </c>
      <c r="AJ3468" t="s">
        <v>873</v>
      </c>
      <c r="AK3468" t="s">
        <v>1245</v>
      </c>
    </row>
    <row r="3469" spans="1:37" x14ac:dyDescent="0.3">
      <c r="A3469" t="str">
        <f t="shared" si="162"/>
        <v>MANGUITOS-Concesión Ruta al Mar</v>
      </c>
      <c r="B3469" t="str">
        <f t="shared" si="163"/>
        <v>2016Sep</v>
      </c>
      <c r="C3469" t="str">
        <f t="shared" si="164"/>
        <v>8.301572194-75.53009875</v>
      </c>
      <c r="D3469" s="9" t="s">
        <v>643</v>
      </c>
      <c r="E3469" s="6">
        <v>2513</v>
      </c>
      <c r="F3469" s="9" t="s">
        <v>644</v>
      </c>
      <c r="G3469" s="6">
        <v>23</v>
      </c>
      <c r="H3469" s="9" t="s">
        <v>661</v>
      </c>
      <c r="I3469" s="9" t="s">
        <v>646</v>
      </c>
      <c r="J3469" s="9" t="s">
        <v>103</v>
      </c>
      <c r="K3469" s="9" t="s">
        <v>647</v>
      </c>
      <c r="L3469" s="9" t="s">
        <v>648</v>
      </c>
      <c r="M3469" s="6">
        <v>-1</v>
      </c>
      <c r="N3469" s="6">
        <v>3216177100</v>
      </c>
      <c r="O3469" s="9" t="s">
        <v>662</v>
      </c>
      <c r="P3469" s="6">
        <v>12600</v>
      </c>
      <c r="Q3469" s="6">
        <v>18600</v>
      </c>
      <c r="R3469" s="6">
        <v>18600</v>
      </c>
      <c r="S3469" s="6">
        <v>18600</v>
      </c>
      <c r="T3469" s="6">
        <v>33600</v>
      </c>
      <c r="U3469" s="6">
        <v>53600</v>
      </c>
      <c r="V3469" s="6">
        <v>61800</v>
      </c>
      <c r="W3469" s="6">
        <v>0</v>
      </c>
      <c r="X3469" s="6">
        <v>0</v>
      </c>
      <c r="Y3469" s="6">
        <v>0</v>
      </c>
      <c r="Z3469" s="6">
        <v>0</v>
      </c>
      <c r="AA3469" s="6">
        <v>8.3015721940000002</v>
      </c>
      <c r="AB3469" s="6">
        <v>-75.530098749999993</v>
      </c>
      <c r="AC3469" s="9" t="s">
        <v>35</v>
      </c>
      <c r="AD3469" s="6">
        <v>2010445300</v>
      </c>
      <c r="AE3469" s="6" t="str">
        <f>MID(TablaPivotFinal[[#This Row],[Fecha]],1,4)</f>
        <v>2016</v>
      </c>
      <c r="AF3469" s="6" t="str">
        <f>MID(TablaPivotFinal[[#This Row],[Fecha]],5,3)</f>
        <v>Sep</v>
      </c>
      <c r="AG3469" s="9">
        <v>2010445300</v>
      </c>
      <c r="AH3469" s="10">
        <v>125569</v>
      </c>
      <c r="AI3469" t="s">
        <v>1117</v>
      </c>
      <c r="AJ3469" t="s">
        <v>872</v>
      </c>
      <c r="AK3469" t="s">
        <v>1245</v>
      </c>
    </row>
    <row r="3470" spans="1:37" x14ac:dyDescent="0.3">
      <c r="A3470" t="str">
        <f t="shared" si="162"/>
        <v>MANGUITOS-Concesión Ruta al Mar</v>
      </c>
      <c r="B3470" t="str">
        <f t="shared" si="163"/>
        <v>2017Abr</v>
      </c>
      <c r="C3470" t="str">
        <f t="shared" si="164"/>
        <v>8.301572194-75.53009875</v>
      </c>
      <c r="D3470" s="7" t="s">
        <v>643</v>
      </c>
      <c r="E3470" s="5">
        <v>2513</v>
      </c>
      <c r="F3470" s="7" t="s">
        <v>644</v>
      </c>
      <c r="G3470" s="5">
        <v>23</v>
      </c>
      <c r="H3470" s="7" t="s">
        <v>661</v>
      </c>
      <c r="I3470" s="7" t="s">
        <v>646</v>
      </c>
      <c r="J3470" s="7" t="s">
        <v>103</v>
      </c>
      <c r="K3470" s="7" t="s">
        <v>647</v>
      </c>
      <c r="L3470" s="7" t="s">
        <v>648</v>
      </c>
      <c r="M3470" s="5">
        <v>-1</v>
      </c>
      <c r="N3470" s="5">
        <v>3216177100</v>
      </c>
      <c r="O3470" s="7" t="s">
        <v>662</v>
      </c>
      <c r="P3470" s="5">
        <v>12600</v>
      </c>
      <c r="Q3470" s="5">
        <v>18600</v>
      </c>
      <c r="R3470" s="5">
        <v>18600</v>
      </c>
      <c r="S3470" s="5">
        <v>18600</v>
      </c>
      <c r="T3470" s="5">
        <v>33600</v>
      </c>
      <c r="U3470" s="5">
        <v>53600</v>
      </c>
      <c r="V3470" s="5">
        <v>61800</v>
      </c>
      <c r="W3470" s="5">
        <v>0</v>
      </c>
      <c r="X3470" s="5">
        <v>0</v>
      </c>
      <c r="Y3470" s="5">
        <v>0</v>
      </c>
      <c r="Z3470" s="5">
        <v>0</v>
      </c>
      <c r="AA3470" s="5">
        <v>8.3015721940000002</v>
      </c>
      <c r="AB3470" s="5">
        <v>-75.530098749999993</v>
      </c>
      <c r="AC3470" s="7" t="s">
        <v>37</v>
      </c>
      <c r="AD3470" s="5">
        <v>2356884300</v>
      </c>
      <c r="AE3470" s="5" t="str">
        <f>MID(TablaPivotFinal[[#This Row],[Fecha]],1,4)</f>
        <v>2017</v>
      </c>
      <c r="AF3470" s="5" t="str">
        <f>MID(TablaPivotFinal[[#This Row],[Fecha]],5,3)</f>
        <v>Abr</v>
      </c>
      <c r="AG3470" s="7">
        <v>2356884300</v>
      </c>
      <c r="AH3470" s="8">
        <v>4614.2333330000001</v>
      </c>
      <c r="AI3470" t="s">
        <v>1117</v>
      </c>
      <c r="AJ3470" t="s">
        <v>879</v>
      </c>
      <c r="AK3470" t="s">
        <v>1245</v>
      </c>
    </row>
    <row r="3471" spans="1:37" x14ac:dyDescent="0.3">
      <c r="A3471" t="str">
        <f t="shared" si="162"/>
        <v>MANGUITOS-Concesión Ruta al Mar</v>
      </c>
      <c r="B3471" t="str">
        <f t="shared" si="163"/>
        <v>2017Ago</v>
      </c>
      <c r="C3471" t="str">
        <f t="shared" si="164"/>
        <v>8.301572194-75.53009875</v>
      </c>
      <c r="D3471" s="9" t="s">
        <v>643</v>
      </c>
      <c r="E3471" s="6">
        <v>2513</v>
      </c>
      <c r="F3471" s="9" t="s">
        <v>644</v>
      </c>
      <c r="G3471" s="6">
        <v>23</v>
      </c>
      <c r="H3471" s="9" t="s">
        <v>661</v>
      </c>
      <c r="I3471" s="9" t="s">
        <v>646</v>
      </c>
      <c r="J3471" s="9" t="s">
        <v>103</v>
      </c>
      <c r="K3471" s="9" t="s">
        <v>647</v>
      </c>
      <c r="L3471" s="9" t="s">
        <v>648</v>
      </c>
      <c r="M3471" s="6">
        <v>-1</v>
      </c>
      <c r="N3471" s="6">
        <v>3216177100</v>
      </c>
      <c r="O3471" s="9" t="s">
        <v>662</v>
      </c>
      <c r="P3471" s="6">
        <v>12600</v>
      </c>
      <c r="Q3471" s="6">
        <v>18600</v>
      </c>
      <c r="R3471" s="6">
        <v>18600</v>
      </c>
      <c r="S3471" s="6">
        <v>18600</v>
      </c>
      <c r="T3471" s="6">
        <v>33600</v>
      </c>
      <c r="U3471" s="6">
        <v>53600</v>
      </c>
      <c r="V3471" s="6">
        <v>61800</v>
      </c>
      <c r="W3471" s="6">
        <v>0</v>
      </c>
      <c r="X3471" s="6">
        <v>0</v>
      </c>
      <c r="Y3471" s="6">
        <v>0</v>
      </c>
      <c r="Z3471" s="6">
        <v>0</v>
      </c>
      <c r="AA3471" s="6">
        <v>8.3015721940000002</v>
      </c>
      <c r="AB3471" s="6">
        <v>-75.530098749999993</v>
      </c>
      <c r="AC3471" s="9" t="s">
        <v>39</v>
      </c>
      <c r="AD3471" s="6">
        <v>2307800400</v>
      </c>
      <c r="AE3471" s="6" t="str">
        <f>MID(TablaPivotFinal[[#This Row],[Fecha]],1,4)</f>
        <v>2017</v>
      </c>
      <c r="AF3471" s="6" t="str">
        <f>MID(TablaPivotFinal[[#This Row],[Fecha]],5,3)</f>
        <v>Ago</v>
      </c>
      <c r="AG3471" s="9">
        <v>2307800400</v>
      </c>
      <c r="AH3471" s="10">
        <v>4084.2903230000002</v>
      </c>
      <c r="AI3471" t="s">
        <v>1117</v>
      </c>
      <c r="AJ3471" t="s">
        <v>883</v>
      </c>
      <c r="AK3471" t="s">
        <v>1245</v>
      </c>
    </row>
    <row r="3472" spans="1:37" x14ac:dyDescent="0.3">
      <c r="A3472" t="str">
        <f t="shared" si="162"/>
        <v>MANGUITOS-Concesión Ruta al Mar</v>
      </c>
      <c r="B3472" t="str">
        <f t="shared" si="163"/>
        <v>2017Dic</v>
      </c>
      <c r="C3472" t="str">
        <f t="shared" si="164"/>
        <v>8.301572194-75.53009875</v>
      </c>
      <c r="D3472" s="7" t="s">
        <v>643</v>
      </c>
      <c r="E3472" s="5">
        <v>2513</v>
      </c>
      <c r="F3472" s="7" t="s">
        <v>644</v>
      </c>
      <c r="G3472" s="5">
        <v>23</v>
      </c>
      <c r="H3472" s="7" t="s">
        <v>661</v>
      </c>
      <c r="I3472" s="7" t="s">
        <v>646</v>
      </c>
      <c r="J3472" s="7" t="s">
        <v>103</v>
      </c>
      <c r="K3472" s="7" t="s">
        <v>647</v>
      </c>
      <c r="L3472" s="7" t="s">
        <v>648</v>
      </c>
      <c r="M3472" s="5">
        <v>-1</v>
      </c>
      <c r="N3472" s="5">
        <v>3216177100</v>
      </c>
      <c r="O3472" s="7" t="s">
        <v>662</v>
      </c>
      <c r="P3472" s="5">
        <v>12600</v>
      </c>
      <c r="Q3472" s="5">
        <v>18600</v>
      </c>
      <c r="R3472" s="5">
        <v>18600</v>
      </c>
      <c r="S3472" s="5">
        <v>18600</v>
      </c>
      <c r="T3472" s="5">
        <v>33600</v>
      </c>
      <c r="U3472" s="5">
        <v>53600</v>
      </c>
      <c r="V3472" s="5">
        <v>61800</v>
      </c>
      <c r="W3472" s="5">
        <v>0</v>
      </c>
      <c r="X3472" s="5">
        <v>0</v>
      </c>
      <c r="Y3472" s="5">
        <v>0</v>
      </c>
      <c r="Z3472" s="5">
        <v>0</v>
      </c>
      <c r="AA3472" s="5">
        <v>8.3015721940000002</v>
      </c>
      <c r="AB3472" s="5">
        <v>-75.530098749999993</v>
      </c>
      <c r="AC3472" s="7" t="s">
        <v>41</v>
      </c>
      <c r="AD3472" s="5">
        <v>2667556800</v>
      </c>
      <c r="AE3472" s="5" t="str">
        <f>MID(TablaPivotFinal[[#This Row],[Fecha]],1,4)</f>
        <v>2017</v>
      </c>
      <c r="AF3472" s="5" t="str">
        <f>MID(TablaPivotFinal[[#This Row],[Fecha]],5,3)</f>
        <v>Dic</v>
      </c>
      <c r="AG3472" s="7">
        <v>2667556800</v>
      </c>
      <c r="AH3472" s="8">
        <v>5052.5161289999996</v>
      </c>
      <c r="AI3472" t="s">
        <v>1117</v>
      </c>
      <c r="AJ3472" t="s">
        <v>887</v>
      </c>
      <c r="AK3472" t="s">
        <v>1245</v>
      </c>
    </row>
    <row r="3473" spans="1:37" x14ac:dyDescent="0.3">
      <c r="A3473" t="str">
        <f t="shared" si="162"/>
        <v>MANGUITOS-Concesión Ruta al Mar</v>
      </c>
      <c r="B3473" t="str">
        <f t="shared" si="163"/>
        <v>2017Ene</v>
      </c>
      <c r="C3473" t="str">
        <f t="shared" si="164"/>
        <v>8.301572194-75.53009875</v>
      </c>
      <c r="D3473" s="9" t="s">
        <v>643</v>
      </c>
      <c r="E3473" s="6">
        <v>2513</v>
      </c>
      <c r="F3473" s="9" t="s">
        <v>644</v>
      </c>
      <c r="G3473" s="6">
        <v>23</v>
      </c>
      <c r="H3473" s="9" t="s">
        <v>661</v>
      </c>
      <c r="I3473" s="9" t="s">
        <v>646</v>
      </c>
      <c r="J3473" s="9" t="s">
        <v>103</v>
      </c>
      <c r="K3473" s="9" t="s">
        <v>647</v>
      </c>
      <c r="L3473" s="9" t="s">
        <v>648</v>
      </c>
      <c r="M3473" s="6">
        <v>-1</v>
      </c>
      <c r="N3473" s="6">
        <v>3216177100</v>
      </c>
      <c r="O3473" s="9" t="s">
        <v>662</v>
      </c>
      <c r="P3473" s="6">
        <v>12600</v>
      </c>
      <c r="Q3473" s="6">
        <v>18600</v>
      </c>
      <c r="R3473" s="6">
        <v>18600</v>
      </c>
      <c r="S3473" s="6">
        <v>18600</v>
      </c>
      <c r="T3473" s="6">
        <v>33600</v>
      </c>
      <c r="U3473" s="6">
        <v>53600</v>
      </c>
      <c r="V3473" s="6">
        <v>61800</v>
      </c>
      <c r="W3473" s="6">
        <v>0</v>
      </c>
      <c r="X3473" s="6">
        <v>0</v>
      </c>
      <c r="Y3473" s="6">
        <v>0</v>
      </c>
      <c r="Z3473" s="6">
        <v>0</v>
      </c>
      <c r="AA3473" s="6">
        <v>8.3015721940000002</v>
      </c>
      <c r="AB3473" s="6">
        <v>-75.530098749999993</v>
      </c>
      <c r="AC3473" s="9" t="s">
        <v>43</v>
      </c>
      <c r="AD3473" s="6">
        <v>2637728850</v>
      </c>
      <c r="AE3473" s="6" t="str">
        <f>MID(TablaPivotFinal[[#This Row],[Fecha]],1,4)</f>
        <v>2017</v>
      </c>
      <c r="AF3473" s="6" t="str">
        <f>MID(TablaPivotFinal[[#This Row],[Fecha]],5,3)</f>
        <v>Ene</v>
      </c>
      <c r="AG3473" s="9">
        <v>2637728850</v>
      </c>
      <c r="AH3473" s="10">
        <v>5545.6129030000002</v>
      </c>
      <c r="AI3473" t="s">
        <v>1117</v>
      </c>
      <c r="AJ3473" t="s">
        <v>876</v>
      </c>
      <c r="AK3473" t="s">
        <v>1245</v>
      </c>
    </row>
    <row r="3474" spans="1:37" x14ac:dyDescent="0.3">
      <c r="A3474" t="str">
        <f t="shared" si="162"/>
        <v>MANGUITOS-Concesión Ruta al Mar</v>
      </c>
      <c r="B3474" t="str">
        <f t="shared" si="163"/>
        <v>2017Feb</v>
      </c>
      <c r="C3474" t="str">
        <f t="shared" si="164"/>
        <v>8.301572194-75.53009875</v>
      </c>
      <c r="D3474" s="7" t="s">
        <v>643</v>
      </c>
      <c r="E3474" s="5">
        <v>2513</v>
      </c>
      <c r="F3474" s="7" t="s">
        <v>644</v>
      </c>
      <c r="G3474" s="5">
        <v>23</v>
      </c>
      <c r="H3474" s="7" t="s">
        <v>661</v>
      </c>
      <c r="I3474" s="7" t="s">
        <v>646</v>
      </c>
      <c r="J3474" s="7" t="s">
        <v>103</v>
      </c>
      <c r="K3474" s="7" t="s">
        <v>647</v>
      </c>
      <c r="L3474" s="7" t="s">
        <v>648</v>
      </c>
      <c r="M3474" s="5">
        <v>-1</v>
      </c>
      <c r="N3474" s="5">
        <v>3216177100</v>
      </c>
      <c r="O3474" s="7" t="s">
        <v>662</v>
      </c>
      <c r="P3474" s="5">
        <v>12600</v>
      </c>
      <c r="Q3474" s="5">
        <v>18600</v>
      </c>
      <c r="R3474" s="5">
        <v>18600</v>
      </c>
      <c r="S3474" s="5">
        <v>18600</v>
      </c>
      <c r="T3474" s="5">
        <v>33600</v>
      </c>
      <c r="U3474" s="5">
        <v>53600</v>
      </c>
      <c r="V3474" s="5">
        <v>61800</v>
      </c>
      <c r="W3474" s="5">
        <v>0</v>
      </c>
      <c r="X3474" s="5">
        <v>0</v>
      </c>
      <c r="Y3474" s="5">
        <v>0</v>
      </c>
      <c r="Z3474" s="5">
        <v>0</v>
      </c>
      <c r="AA3474" s="5">
        <v>8.3015721940000002</v>
      </c>
      <c r="AB3474" s="5">
        <v>-75.530098749999993</v>
      </c>
      <c r="AC3474" s="7" t="s">
        <v>45</v>
      </c>
      <c r="AD3474" s="5">
        <v>2051017900</v>
      </c>
      <c r="AE3474" s="5" t="str">
        <f>MID(TablaPivotFinal[[#This Row],[Fecha]],1,4)</f>
        <v>2017</v>
      </c>
      <c r="AF3474" s="5" t="str">
        <f>MID(TablaPivotFinal[[#This Row],[Fecha]],5,3)</f>
        <v>Feb</v>
      </c>
      <c r="AG3474" s="7">
        <v>2051017900</v>
      </c>
      <c r="AH3474" s="8">
        <v>4090.0357140000001</v>
      </c>
      <c r="AI3474" t="s">
        <v>1117</v>
      </c>
      <c r="AJ3474" t="s">
        <v>877</v>
      </c>
      <c r="AK3474" t="s">
        <v>1245</v>
      </c>
    </row>
    <row r="3475" spans="1:37" x14ac:dyDescent="0.3">
      <c r="A3475" t="str">
        <f t="shared" si="162"/>
        <v>MANGUITOS-Concesión Ruta al Mar</v>
      </c>
      <c r="B3475" t="str">
        <f t="shared" si="163"/>
        <v>2017Jul</v>
      </c>
      <c r="C3475" t="str">
        <f t="shared" si="164"/>
        <v>8.301572194-75.53009875</v>
      </c>
      <c r="D3475" s="9" t="s">
        <v>643</v>
      </c>
      <c r="E3475" s="6">
        <v>2513</v>
      </c>
      <c r="F3475" s="9" t="s">
        <v>644</v>
      </c>
      <c r="G3475" s="6">
        <v>23</v>
      </c>
      <c r="H3475" s="9" t="s">
        <v>661</v>
      </c>
      <c r="I3475" s="9" t="s">
        <v>646</v>
      </c>
      <c r="J3475" s="9" t="s">
        <v>103</v>
      </c>
      <c r="K3475" s="9" t="s">
        <v>647</v>
      </c>
      <c r="L3475" s="9" t="s">
        <v>648</v>
      </c>
      <c r="M3475" s="6">
        <v>-1</v>
      </c>
      <c r="N3475" s="6">
        <v>3216177100</v>
      </c>
      <c r="O3475" s="9" t="s">
        <v>662</v>
      </c>
      <c r="P3475" s="6">
        <v>12600</v>
      </c>
      <c r="Q3475" s="6">
        <v>18600</v>
      </c>
      <c r="R3475" s="6">
        <v>18600</v>
      </c>
      <c r="S3475" s="6">
        <v>18600</v>
      </c>
      <c r="T3475" s="6">
        <v>33600</v>
      </c>
      <c r="U3475" s="6">
        <v>53600</v>
      </c>
      <c r="V3475" s="6">
        <v>61800</v>
      </c>
      <c r="W3475" s="6">
        <v>0</v>
      </c>
      <c r="X3475" s="6">
        <v>0</v>
      </c>
      <c r="Y3475" s="6">
        <v>0</v>
      </c>
      <c r="Z3475" s="6">
        <v>0</v>
      </c>
      <c r="AA3475" s="6">
        <v>8.3015721940000002</v>
      </c>
      <c r="AB3475" s="6">
        <v>-75.530098749999993</v>
      </c>
      <c r="AC3475" s="9" t="s">
        <v>47</v>
      </c>
      <c r="AD3475" s="6">
        <v>2300498500</v>
      </c>
      <c r="AE3475" s="6" t="str">
        <f>MID(TablaPivotFinal[[#This Row],[Fecha]],1,4)</f>
        <v>2017</v>
      </c>
      <c r="AF3475" s="6" t="str">
        <f>MID(TablaPivotFinal[[#This Row],[Fecha]],5,3)</f>
        <v>Jul</v>
      </c>
      <c r="AG3475" s="9">
        <v>2300498500</v>
      </c>
      <c r="AH3475" s="10">
        <v>4193.0967739999996</v>
      </c>
      <c r="AI3475" t="s">
        <v>1117</v>
      </c>
      <c r="AJ3475" t="s">
        <v>882</v>
      </c>
      <c r="AK3475" t="s">
        <v>1245</v>
      </c>
    </row>
    <row r="3476" spans="1:37" x14ac:dyDescent="0.3">
      <c r="A3476" t="str">
        <f t="shared" si="162"/>
        <v>MANGUITOS-Concesión Ruta al Mar</v>
      </c>
      <c r="B3476" t="str">
        <f t="shared" si="163"/>
        <v>2017Jun</v>
      </c>
      <c r="C3476" t="str">
        <f t="shared" si="164"/>
        <v>8.301572194-75.53009875</v>
      </c>
      <c r="D3476" s="7" t="s">
        <v>643</v>
      </c>
      <c r="E3476" s="5">
        <v>2513</v>
      </c>
      <c r="F3476" s="7" t="s">
        <v>644</v>
      </c>
      <c r="G3476" s="5">
        <v>23</v>
      </c>
      <c r="H3476" s="7" t="s">
        <v>661</v>
      </c>
      <c r="I3476" s="7" t="s">
        <v>646</v>
      </c>
      <c r="J3476" s="7" t="s">
        <v>103</v>
      </c>
      <c r="K3476" s="7" t="s">
        <v>647</v>
      </c>
      <c r="L3476" s="7" t="s">
        <v>648</v>
      </c>
      <c r="M3476" s="5">
        <v>-1</v>
      </c>
      <c r="N3476" s="5">
        <v>3216177100</v>
      </c>
      <c r="O3476" s="7" t="s">
        <v>662</v>
      </c>
      <c r="P3476" s="5">
        <v>12600</v>
      </c>
      <c r="Q3476" s="5">
        <v>18600</v>
      </c>
      <c r="R3476" s="5">
        <v>18600</v>
      </c>
      <c r="S3476" s="5">
        <v>18600</v>
      </c>
      <c r="T3476" s="5">
        <v>33600</v>
      </c>
      <c r="U3476" s="5">
        <v>53600</v>
      </c>
      <c r="V3476" s="5">
        <v>61800</v>
      </c>
      <c r="W3476" s="5">
        <v>0</v>
      </c>
      <c r="X3476" s="5">
        <v>0</v>
      </c>
      <c r="Y3476" s="5">
        <v>0</v>
      </c>
      <c r="Z3476" s="5">
        <v>0</v>
      </c>
      <c r="AA3476" s="5">
        <v>8.3015721940000002</v>
      </c>
      <c r="AB3476" s="5">
        <v>-75.530098749999993</v>
      </c>
      <c r="AC3476" s="7" t="s">
        <v>49</v>
      </c>
      <c r="AD3476" s="5">
        <v>2315760100</v>
      </c>
      <c r="AE3476" s="5" t="str">
        <f>MID(TablaPivotFinal[[#This Row],[Fecha]],1,4)</f>
        <v>2017</v>
      </c>
      <c r="AF3476" s="5" t="str">
        <f>MID(TablaPivotFinal[[#This Row],[Fecha]],5,3)</f>
        <v>Jun</v>
      </c>
      <c r="AG3476" s="7">
        <v>2315760100</v>
      </c>
      <c r="AH3476" s="8">
        <v>4348.2333330000001</v>
      </c>
      <c r="AI3476" t="s">
        <v>1117</v>
      </c>
      <c r="AJ3476" t="s">
        <v>881</v>
      </c>
      <c r="AK3476" t="s">
        <v>1245</v>
      </c>
    </row>
    <row r="3477" spans="1:37" x14ac:dyDescent="0.3">
      <c r="A3477" t="str">
        <f t="shared" si="162"/>
        <v>MANGUITOS-Concesión Ruta al Mar</v>
      </c>
      <c r="B3477" t="str">
        <f t="shared" si="163"/>
        <v>2017Mar</v>
      </c>
      <c r="C3477" t="str">
        <f t="shared" si="164"/>
        <v>8.301572194-75.53009875</v>
      </c>
      <c r="D3477" s="9" t="s">
        <v>643</v>
      </c>
      <c r="E3477" s="6">
        <v>2513</v>
      </c>
      <c r="F3477" s="9" t="s">
        <v>644</v>
      </c>
      <c r="G3477" s="6">
        <v>23</v>
      </c>
      <c r="H3477" s="9" t="s">
        <v>661</v>
      </c>
      <c r="I3477" s="9" t="s">
        <v>646</v>
      </c>
      <c r="J3477" s="9" t="s">
        <v>103</v>
      </c>
      <c r="K3477" s="9" t="s">
        <v>647</v>
      </c>
      <c r="L3477" s="9" t="s">
        <v>648</v>
      </c>
      <c r="M3477" s="6">
        <v>-1</v>
      </c>
      <c r="N3477" s="6">
        <v>3216177100</v>
      </c>
      <c r="O3477" s="9" t="s">
        <v>662</v>
      </c>
      <c r="P3477" s="6">
        <v>12600</v>
      </c>
      <c r="Q3477" s="6">
        <v>18600</v>
      </c>
      <c r="R3477" s="6">
        <v>18600</v>
      </c>
      <c r="S3477" s="6">
        <v>18600</v>
      </c>
      <c r="T3477" s="6">
        <v>33600</v>
      </c>
      <c r="U3477" s="6">
        <v>53600</v>
      </c>
      <c r="V3477" s="6">
        <v>61800</v>
      </c>
      <c r="W3477" s="6">
        <v>0</v>
      </c>
      <c r="X3477" s="6">
        <v>0</v>
      </c>
      <c r="Y3477" s="6">
        <v>0</v>
      </c>
      <c r="Z3477" s="6">
        <v>0</v>
      </c>
      <c r="AA3477" s="6">
        <v>8.3015721940000002</v>
      </c>
      <c r="AB3477" s="6">
        <v>-75.530098749999993</v>
      </c>
      <c r="AC3477" s="9" t="s">
        <v>51</v>
      </c>
      <c r="AD3477" s="6">
        <v>2270883000</v>
      </c>
      <c r="AE3477" s="6" t="str">
        <f>MID(TablaPivotFinal[[#This Row],[Fecha]],1,4)</f>
        <v>2017</v>
      </c>
      <c r="AF3477" s="6" t="str">
        <f>MID(TablaPivotFinal[[#This Row],[Fecha]],5,3)</f>
        <v>Mar</v>
      </c>
      <c r="AG3477" s="9">
        <v>2270883000</v>
      </c>
      <c r="AH3477" s="10">
        <v>4070.419355</v>
      </c>
      <c r="AI3477" t="s">
        <v>1117</v>
      </c>
      <c r="AJ3477" t="s">
        <v>878</v>
      </c>
      <c r="AK3477" t="s">
        <v>1245</v>
      </c>
    </row>
    <row r="3478" spans="1:37" x14ac:dyDescent="0.3">
      <c r="A3478" t="str">
        <f t="shared" si="162"/>
        <v>MANGUITOS-Concesión Ruta al Mar</v>
      </c>
      <c r="B3478" t="str">
        <f t="shared" si="163"/>
        <v>2017May</v>
      </c>
      <c r="C3478" t="str">
        <f t="shared" si="164"/>
        <v>8.301572194-75.53009875</v>
      </c>
      <c r="D3478" s="7" t="s">
        <v>643</v>
      </c>
      <c r="E3478" s="5">
        <v>2513</v>
      </c>
      <c r="F3478" s="7" t="s">
        <v>644</v>
      </c>
      <c r="G3478" s="5">
        <v>23</v>
      </c>
      <c r="H3478" s="7" t="s">
        <v>661</v>
      </c>
      <c r="I3478" s="7" t="s">
        <v>646</v>
      </c>
      <c r="J3478" s="7" t="s">
        <v>103</v>
      </c>
      <c r="K3478" s="7" t="s">
        <v>647</v>
      </c>
      <c r="L3478" s="7" t="s">
        <v>648</v>
      </c>
      <c r="M3478" s="5">
        <v>-1</v>
      </c>
      <c r="N3478" s="5">
        <v>3216177100</v>
      </c>
      <c r="O3478" s="7" t="s">
        <v>662</v>
      </c>
      <c r="P3478" s="5">
        <v>12600</v>
      </c>
      <c r="Q3478" s="5">
        <v>18600</v>
      </c>
      <c r="R3478" s="5">
        <v>18600</v>
      </c>
      <c r="S3478" s="5">
        <v>18600</v>
      </c>
      <c r="T3478" s="5">
        <v>33600</v>
      </c>
      <c r="U3478" s="5">
        <v>53600</v>
      </c>
      <c r="V3478" s="5">
        <v>61800</v>
      </c>
      <c r="W3478" s="5">
        <v>0</v>
      </c>
      <c r="X3478" s="5">
        <v>0</v>
      </c>
      <c r="Y3478" s="5">
        <v>0</v>
      </c>
      <c r="Z3478" s="5">
        <v>0</v>
      </c>
      <c r="AA3478" s="5">
        <v>8.3015721940000002</v>
      </c>
      <c r="AB3478" s="5">
        <v>-75.530098749999993</v>
      </c>
      <c r="AC3478" s="7" t="s">
        <v>53</v>
      </c>
      <c r="AD3478" s="5">
        <v>2270363000</v>
      </c>
      <c r="AE3478" s="5" t="str">
        <f>MID(TablaPivotFinal[[#This Row],[Fecha]],1,4)</f>
        <v>2017</v>
      </c>
      <c r="AF3478" s="5" t="str">
        <f>MID(TablaPivotFinal[[#This Row],[Fecha]],5,3)</f>
        <v>May</v>
      </c>
      <c r="AG3478" s="7">
        <v>2270363000</v>
      </c>
      <c r="AH3478" s="8">
        <v>3988.6129030000002</v>
      </c>
      <c r="AI3478" t="s">
        <v>1117</v>
      </c>
      <c r="AJ3478" t="s">
        <v>880</v>
      </c>
      <c r="AK3478" t="s">
        <v>1245</v>
      </c>
    </row>
    <row r="3479" spans="1:37" x14ac:dyDescent="0.3">
      <c r="A3479" t="str">
        <f t="shared" si="162"/>
        <v>MANGUITOS-Concesión Ruta al Mar</v>
      </c>
      <c r="B3479" t="str">
        <f t="shared" si="163"/>
        <v>2017Nov</v>
      </c>
      <c r="C3479" t="str">
        <f t="shared" si="164"/>
        <v>8.301572194-75.53009875</v>
      </c>
      <c r="D3479" s="9" t="s">
        <v>643</v>
      </c>
      <c r="E3479" s="6">
        <v>2513</v>
      </c>
      <c r="F3479" s="9" t="s">
        <v>644</v>
      </c>
      <c r="G3479" s="6">
        <v>23</v>
      </c>
      <c r="H3479" s="9" t="s">
        <v>661</v>
      </c>
      <c r="I3479" s="9" t="s">
        <v>646</v>
      </c>
      <c r="J3479" s="9" t="s">
        <v>103</v>
      </c>
      <c r="K3479" s="9" t="s">
        <v>647</v>
      </c>
      <c r="L3479" s="9" t="s">
        <v>648</v>
      </c>
      <c r="M3479" s="6">
        <v>-1</v>
      </c>
      <c r="N3479" s="6">
        <v>3216177100</v>
      </c>
      <c r="O3479" s="9" t="s">
        <v>662</v>
      </c>
      <c r="P3479" s="6">
        <v>12600</v>
      </c>
      <c r="Q3479" s="6">
        <v>18600</v>
      </c>
      <c r="R3479" s="6">
        <v>18600</v>
      </c>
      <c r="S3479" s="6">
        <v>18600</v>
      </c>
      <c r="T3479" s="6">
        <v>33600</v>
      </c>
      <c r="U3479" s="6">
        <v>53600</v>
      </c>
      <c r="V3479" s="6">
        <v>61800</v>
      </c>
      <c r="W3479" s="6">
        <v>0</v>
      </c>
      <c r="X3479" s="6">
        <v>0</v>
      </c>
      <c r="Y3479" s="6">
        <v>0</v>
      </c>
      <c r="Z3479" s="6">
        <v>0</v>
      </c>
      <c r="AA3479" s="6">
        <v>8.3015721940000002</v>
      </c>
      <c r="AB3479" s="6">
        <v>-75.530098749999993</v>
      </c>
      <c r="AC3479" s="9" t="s">
        <v>55</v>
      </c>
      <c r="AD3479" s="6">
        <v>2288601000</v>
      </c>
      <c r="AE3479" s="6" t="str">
        <f>MID(TablaPivotFinal[[#This Row],[Fecha]],1,4)</f>
        <v>2017</v>
      </c>
      <c r="AF3479" s="6" t="str">
        <f>MID(TablaPivotFinal[[#This Row],[Fecha]],5,3)</f>
        <v>Nov</v>
      </c>
      <c r="AG3479" s="9">
        <v>2288601000</v>
      </c>
      <c r="AH3479" s="10">
        <v>4175</v>
      </c>
      <c r="AI3479" t="s">
        <v>1117</v>
      </c>
      <c r="AJ3479" t="s">
        <v>886</v>
      </c>
      <c r="AK3479" t="s">
        <v>1245</v>
      </c>
    </row>
    <row r="3480" spans="1:37" x14ac:dyDescent="0.3">
      <c r="A3480" t="str">
        <f t="shared" si="162"/>
        <v>MANGUITOS-Concesión Ruta al Mar</v>
      </c>
      <c r="B3480" t="str">
        <f t="shared" si="163"/>
        <v>2017Oct</v>
      </c>
      <c r="C3480" t="str">
        <f t="shared" si="164"/>
        <v>8.301572194-75.53009875</v>
      </c>
      <c r="D3480" s="7" t="s">
        <v>643</v>
      </c>
      <c r="E3480" s="5">
        <v>2513</v>
      </c>
      <c r="F3480" s="7" t="s">
        <v>644</v>
      </c>
      <c r="G3480" s="5">
        <v>23</v>
      </c>
      <c r="H3480" s="7" t="s">
        <v>661</v>
      </c>
      <c r="I3480" s="7" t="s">
        <v>646</v>
      </c>
      <c r="J3480" s="7" t="s">
        <v>103</v>
      </c>
      <c r="K3480" s="7" t="s">
        <v>647</v>
      </c>
      <c r="L3480" s="7" t="s">
        <v>648</v>
      </c>
      <c r="M3480" s="5">
        <v>-1</v>
      </c>
      <c r="N3480" s="5">
        <v>3216177100</v>
      </c>
      <c r="O3480" s="7" t="s">
        <v>662</v>
      </c>
      <c r="P3480" s="5">
        <v>12600</v>
      </c>
      <c r="Q3480" s="5">
        <v>18600</v>
      </c>
      <c r="R3480" s="5">
        <v>18600</v>
      </c>
      <c r="S3480" s="5">
        <v>18600</v>
      </c>
      <c r="T3480" s="5">
        <v>33600</v>
      </c>
      <c r="U3480" s="5">
        <v>53600</v>
      </c>
      <c r="V3480" s="5">
        <v>61800</v>
      </c>
      <c r="W3480" s="5">
        <v>0</v>
      </c>
      <c r="X3480" s="5">
        <v>0</v>
      </c>
      <c r="Y3480" s="5">
        <v>0</v>
      </c>
      <c r="Z3480" s="5">
        <v>0</v>
      </c>
      <c r="AA3480" s="5">
        <v>8.3015721940000002</v>
      </c>
      <c r="AB3480" s="5">
        <v>-75.530098749999993</v>
      </c>
      <c r="AC3480" s="7" t="s">
        <v>57</v>
      </c>
      <c r="AD3480" s="5">
        <v>2356259400</v>
      </c>
      <c r="AE3480" s="5" t="str">
        <f>MID(TablaPivotFinal[[#This Row],[Fecha]],1,4)</f>
        <v>2017</v>
      </c>
      <c r="AF3480" s="5" t="str">
        <f>MID(TablaPivotFinal[[#This Row],[Fecha]],5,3)</f>
        <v>Oct</v>
      </c>
      <c r="AG3480" s="7">
        <v>2356259400</v>
      </c>
      <c r="AH3480" s="8">
        <v>4123.5161289999996</v>
      </c>
      <c r="AI3480" t="s">
        <v>1117</v>
      </c>
      <c r="AJ3480" t="s">
        <v>885</v>
      </c>
      <c r="AK3480" t="s">
        <v>1245</v>
      </c>
    </row>
    <row r="3481" spans="1:37" x14ac:dyDescent="0.3">
      <c r="A3481" t="str">
        <f t="shared" si="162"/>
        <v>MANGUITOS-Concesión Ruta al Mar</v>
      </c>
      <c r="B3481" t="str">
        <f t="shared" si="163"/>
        <v>2017Sep</v>
      </c>
      <c r="C3481" t="str">
        <f t="shared" si="164"/>
        <v>8.301572194-75.53009875</v>
      </c>
      <c r="D3481" s="9" t="s">
        <v>643</v>
      </c>
      <c r="E3481" s="6">
        <v>2513</v>
      </c>
      <c r="F3481" s="9" t="s">
        <v>644</v>
      </c>
      <c r="G3481" s="6">
        <v>23</v>
      </c>
      <c r="H3481" s="9" t="s">
        <v>661</v>
      </c>
      <c r="I3481" s="9" t="s">
        <v>646</v>
      </c>
      <c r="J3481" s="9" t="s">
        <v>103</v>
      </c>
      <c r="K3481" s="9" t="s">
        <v>647</v>
      </c>
      <c r="L3481" s="9" t="s">
        <v>648</v>
      </c>
      <c r="M3481" s="6">
        <v>-1</v>
      </c>
      <c r="N3481" s="6">
        <v>3216177100</v>
      </c>
      <c r="O3481" s="9" t="s">
        <v>662</v>
      </c>
      <c r="P3481" s="6">
        <v>12600</v>
      </c>
      <c r="Q3481" s="6">
        <v>18600</v>
      </c>
      <c r="R3481" s="6">
        <v>18600</v>
      </c>
      <c r="S3481" s="6">
        <v>18600</v>
      </c>
      <c r="T3481" s="6">
        <v>33600</v>
      </c>
      <c r="U3481" s="6">
        <v>53600</v>
      </c>
      <c r="V3481" s="6">
        <v>61800</v>
      </c>
      <c r="W3481" s="6">
        <v>0</v>
      </c>
      <c r="X3481" s="6">
        <v>0</v>
      </c>
      <c r="Y3481" s="6">
        <v>0</v>
      </c>
      <c r="Z3481" s="6">
        <v>0</v>
      </c>
      <c r="AA3481" s="6">
        <v>8.3015721940000002</v>
      </c>
      <c r="AB3481" s="6">
        <v>-75.530098749999993</v>
      </c>
      <c r="AC3481" s="9" t="s">
        <v>59</v>
      </c>
      <c r="AD3481" s="6">
        <v>2266569700</v>
      </c>
      <c r="AE3481" s="6" t="str">
        <f>MID(TablaPivotFinal[[#This Row],[Fecha]],1,4)</f>
        <v>2017</v>
      </c>
      <c r="AF3481" s="6" t="str">
        <f>MID(TablaPivotFinal[[#This Row],[Fecha]],5,3)</f>
        <v>Sep</v>
      </c>
      <c r="AG3481" s="9">
        <v>2266569700</v>
      </c>
      <c r="AH3481" s="10">
        <v>4049.9</v>
      </c>
      <c r="AI3481" t="s">
        <v>1117</v>
      </c>
      <c r="AJ3481" t="s">
        <v>884</v>
      </c>
      <c r="AK3481" t="s">
        <v>1245</v>
      </c>
    </row>
    <row r="3482" spans="1:37" x14ac:dyDescent="0.3">
      <c r="A3482" t="str">
        <f t="shared" si="162"/>
        <v>MANGUITOS-Concesión Ruta al Mar</v>
      </c>
      <c r="B3482" t="str">
        <f t="shared" si="163"/>
        <v>2018Abr</v>
      </c>
      <c r="C3482" t="str">
        <f t="shared" si="164"/>
        <v>8.301572194-75.53009875</v>
      </c>
      <c r="D3482" s="7" t="s">
        <v>643</v>
      </c>
      <c r="E3482" s="5">
        <v>2513</v>
      </c>
      <c r="F3482" s="7" t="s">
        <v>644</v>
      </c>
      <c r="G3482" s="5">
        <v>23</v>
      </c>
      <c r="H3482" s="7" t="s">
        <v>661</v>
      </c>
      <c r="I3482" s="7" t="s">
        <v>646</v>
      </c>
      <c r="J3482" s="7" t="s">
        <v>103</v>
      </c>
      <c r="K3482" s="7" t="s">
        <v>647</v>
      </c>
      <c r="L3482" s="7" t="s">
        <v>648</v>
      </c>
      <c r="M3482" s="5">
        <v>-1</v>
      </c>
      <c r="N3482" s="5">
        <v>3216177100</v>
      </c>
      <c r="O3482" s="7" t="s">
        <v>662</v>
      </c>
      <c r="P3482" s="5">
        <v>12600</v>
      </c>
      <c r="Q3482" s="5">
        <v>18600</v>
      </c>
      <c r="R3482" s="5">
        <v>18600</v>
      </c>
      <c r="S3482" s="5">
        <v>18600</v>
      </c>
      <c r="T3482" s="5">
        <v>33600</v>
      </c>
      <c r="U3482" s="5">
        <v>53600</v>
      </c>
      <c r="V3482" s="5">
        <v>61800</v>
      </c>
      <c r="W3482" s="5">
        <v>0</v>
      </c>
      <c r="X3482" s="5">
        <v>0</v>
      </c>
      <c r="Y3482" s="5">
        <v>0</v>
      </c>
      <c r="Z3482" s="5">
        <v>0</v>
      </c>
      <c r="AA3482" s="5">
        <v>8.3015721940000002</v>
      </c>
      <c r="AB3482" s="5">
        <v>-75.530098749999993</v>
      </c>
      <c r="AC3482" s="7" t="s">
        <v>61</v>
      </c>
      <c r="AD3482" s="5">
        <v>2575713400</v>
      </c>
      <c r="AE3482" s="5" t="str">
        <f>MID(TablaPivotFinal[[#This Row],[Fecha]],1,4)</f>
        <v>2018</v>
      </c>
      <c r="AF3482" s="5" t="str">
        <f>MID(TablaPivotFinal[[#This Row],[Fecha]],5,3)</f>
        <v>Abr</v>
      </c>
      <c r="AG3482" s="7">
        <v>2575713400</v>
      </c>
      <c r="AH3482" s="8">
        <v>122133</v>
      </c>
      <c r="AI3482" t="s">
        <v>1117</v>
      </c>
      <c r="AJ3482" t="s">
        <v>891</v>
      </c>
      <c r="AK3482" t="s">
        <v>1245</v>
      </c>
    </row>
    <row r="3483" spans="1:37" x14ac:dyDescent="0.3">
      <c r="A3483" t="str">
        <f t="shared" si="162"/>
        <v>MANGUITOS-Concesión Ruta al Mar</v>
      </c>
      <c r="B3483" t="str">
        <f t="shared" si="163"/>
        <v>2018Ago</v>
      </c>
      <c r="C3483" t="str">
        <f t="shared" si="164"/>
        <v>8.301572194-75.53009875</v>
      </c>
      <c r="D3483" s="9" t="s">
        <v>643</v>
      </c>
      <c r="E3483" s="6">
        <v>2513</v>
      </c>
      <c r="F3483" s="9" t="s">
        <v>644</v>
      </c>
      <c r="G3483" s="6">
        <v>23</v>
      </c>
      <c r="H3483" s="9" t="s">
        <v>661</v>
      </c>
      <c r="I3483" s="9" t="s">
        <v>646</v>
      </c>
      <c r="J3483" s="9" t="s">
        <v>103</v>
      </c>
      <c r="K3483" s="9" t="s">
        <v>647</v>
      </c>
      <c r="L3483" s="9" t="s">
        <v>648</v>
      </c>
      <c r="M3483" s="6">
        <v>-1</v>
      </c>
      <c r="N3483" s="6">
        <v>3216177100</v>
      </c>
      <c r="O3483" s="9" t="s">
        <v>662</v>
      </c>
      <c r="P3483" s="6">
        <v>12600</v>
      </c>
      <c r="Q3483" s="6">
        <v>18600</v>
      </c>
      <c r="R3483" s="6">
        <v>18600</v>
      </c>
      <c r="S3483" s="6">
        <v>18600</v>
      </c>
      <c r="T3483" s="6">
        <v>33600</v>
      </c>
      <c r="U3483" s="6">
        <v>53600</v>
      </c>
      <c r="V3483" s="6">
        <v>61800</v>
      </c>
      <c r="W3483" s="6">
        <v>0</v>
      </c>
      <c r="X3483" s="6">
        <v>0</v>
      </c>
      <c r="Y3483" s="6">
        <v>0</v>
      </c>
      <c r="Z3483" s="6">
        <v>0</v>
      </c>
      <c r="AA3483" s="6">
        <v>8.3015721940000002</v>
      </c>
      <c r="AB3483" s="6">
        <v>-75.530098749999993</v>
      </c>
      <c r="AC3483" s="9" t="s">
        <v>63</v>
      </c>
      <c r="AD3483" s="6">
        <v>2576352800</v>
      </c>
      <c r="AE3483" s="6" t="str">
        <f>MID(TablaPivotFinal[[#This Row],[Fecha]],1,4)</f>
        <v>2018</v>
      </c>
      <c r="AF3483" s="6" t="str">
        <f>MID(TablaPivotFinal[[#This Row],[Fecha]],5,3)</f>
        <v>Ago</v>
      </c>
      <c r="AG3483" s="9">
        <v>2576352800</v>
      </c>
      <c r="AH3483" s="10">
        <v>124377</v>
      </c>
      <c r="AI3483" t="s">
        <v>1117</v>
      </c>
      <c r="AJ3483" t="s">
        <v>895</v>
      </c>
      <c r="AK3483" t="s">
        <v>1245</v>
      </c>
    </row>
    <row r="3484" spans="1:37" x14ac:dyDescent="0.3">
      <c r="A3484" t="str">
        <f t="shared" si="162"/>
        <v>MANGUITOS-Concesión Ruta al Mar</v>
      </c>
      <c r="B3484" t="str">
        <f t="shared" si="163"/>
        <v>2018Dic</v>
      </c>
      <c r="C3484" t="str">
        <f t="shared" si="164"/>
        <v>8.301572194-75.53009875</v>
      </c>
      <c r="D3484" s="7" t="s">
        <v>643</v>
      </c>
      <c r="E3484" s="5">
        <v>2513</v>
      </c>
      <c r="F3484" s="7" t="s">
        <v>644</v>
      </c>
      <c r="G3484" s="5">
        <v>23</v>
      </c>
      <c r="H3484" s="7" t="s">
        <v>661</v>
      </c>
      <c r="I3484" s="7" t="s">
        <v>646</v>
      </c>
      <c r="J3484" s="7" t="s">
        <v>103</v>
      </c>
      <c r="K3484" s="7" t="s">
        <v>647</v>
      </c>
      <c r="L3484" s="7" t="s">
        <v>648</v>
      </c>
      <c r="M3484" s="5">
        <v>-1</v>
      </c>
      <c r="N3484" s="5">
        <v>3216177100</v>
      </c>
      <c r="O3484" s="7" t="s">
        <v>662</v>
      </c>
      <c r="P3484" s="5">
        <v>12600</v>
      </c>
      <c r="Q3484" s="5">
        <v>18600</v>
      </c>
      <c r="R3484" s="5">
        <v>18600</v>
      </c>
      <c r="S3484" s="5">
        <v>18600</v>
      </c>
      <c r="T3484" s="5">
        <v>33600</v>
      </c>
      <c r="U3484" s="5">
        <v>53600</v>
      </c>
      <c r="V3484" s="5">
        <v>61800</v>
      </c>
      <c r="W3484" s="5">
        <v>0</v>
      </c>
      <c r="X3484" s="5">
        <v>0</v>
      </c>
      <c r="Y3484" s="5">
        <v>0</v>
      </c>
      <c r="Z3484" s="5">
        <v>0</v>
      </c>
      <c r="AA3484" s="5">
        <v>8.3015721940000002</v>
      </c>
      <c r="AB3484" s="5">
        <v>-75.530098749999993</v>
      </c>
      <c r="AC3484" s="7" t="s">
        <v>65</v>
      </c>
      <c r="AD3484" s="5">
        <v>2872627100</v>
      </c>
      <c r="AE3484" s="5" t="str">
        <f>MID(TablaPivotFinal[[#This Row],[Fecha]],1,4)</f>
        <v>2018</v>
      </c>
      <c r="AF3484" s="5" t="str">
        <f>MID(TablaPivotFinal[[#This Row],[Fecha]],5,3)</f>
        <v>Dic</v>
      </c>
      <c r="AG3484" s="7">
        <v>2872627100</v>
      </c>
      <c r="AH3484" s="8">
        <v>150954</v>
      </c>
      <c r="AI3484" t="s">
        <v>1117</v>
      </c>
      <c r="AJ3484" t="s">
        <v>899</v>
      </c>
      <c r="AK3484" t="s">
        <v>1245</v>
      </c>
    </row>
    <row r="3485" spans="1:37" x14ac:dyDescent="0.3">
      <c r="A3485" t="str">
        <f t="shared" si="162"/>
        <v>MANGUITOS-Concesión Ruta al Mar</v>
      </c>
      <c r="B3485" t="str">
        <f t="shared" si="163"/>
        <v>2018Ene</v>
      </c>
      <c r="C3485" t="str">
        <f t="shared" si="164"/>
        <v>8.301572194-75.53009875</v>
      </c>
      <c r="D3485" s="9" t="s">
        <v>643</v>
      </c>
      <c r="E3485" s="6">
        <v>2513</v>
      </c>
      <c r="F3485" s="9" t="s">
        <v>644</v>
      </c>
      <c r="G3485" s="6">
        <v>23</v>
      </c>
      <c r="H3485" s="9" t="s">
        <v>661</v>
      </c>
      <c r="I3485" s="9" t="s">
        <v>646</v>
      </c>
      <c r="J3485" s="9" t="s">
        <v>103</v>
      </c>
      <c r="K3485" s="9" t="s">
        <v>647</v>
      </c>
      <c r="L3485" s="9" t="s">
        <v>648</v>
      </c>
      <c r="M3485" s="6">
        <v>-1</v>
      </c>
      <c r="N3485" s="6">
        <v>3216177100</v>
      </c>
      <c r="O3485" s="9" t="s">
        <v>662</v>
      </c>
      <c r="P3485" s="6">
        <v>12600</v>
      </c>
      <c r="Q3485" s="6">
        <v>18600</v>
      </c>
      <c r="R3485" s="6">
        <v>18600</v>
      </c>
      <c r="S3485" s="6">
        <v>18600</v>
      </c>
      <c r="T3485" s="6">
        <v>33600</v>
      </c>
      <c r="U3485" s="6">
        <v>53600</v>
      </c>
      <c r="V3485" s="6">
        <v>61800</v>
      </c>
      <c r="W3485" s="6">
        <v>0</v>
      </c>
      <c r="X3485" s="6">
        <v>0</v>
      </c>
      <c r="Y3485" s="6">
        <v>0</v>
      </c>
      <c r="Z3485" s="6">
        <v>0</v>
      </c>
      <c r="AA3485" s="6">
        <v>8.3015721940000002</v>
      </c>
      <c r="AB3485" s="6">
        <v>-75.530098749999993</v>
      </c>
      <c r="AC3485" s="9" t="s">
        <v>67</v>
      </c>
      <c r="AD3485" s="6">
        <v>3107466400</v>
      </c>
      <c r="AE3485" s="6" t="str">
        <f>MID(TablaPivotFinal[[#This Row],[Fecha]],1,4)</f>
        <v>2018</v>
      </c>
      <c r="AF3485" s="6" t="str">
        <f>MID(TablaPivotFinal[[#This Row],[Fecha]],5,3)</f>
        <v>Ene</v>
      </c>
      <c r="AG3485" s="9">
        <v>3107466400</v>
      </c>
      <c r="AH3485" s="10">
        <v>175756</v>
      </c>
      <c r="AI3485" t="s">
        <v>1117</v>
      </c>
      <c r="AJ3485" t="s">
        <v>888</v>
      </c>
      <c r="AK3485" t="s">
        <v>1245</v>
      </c>
    </row>
    <row r="3486" spans="1:37" x14ac:dyDescent="0.3">
      <c r="A3486" t="str">
        <f t="shared" si="162"/>
        <v>MANGUITOS-Concesión Ruta al Mar</v>
      </c>
      <c r="B3486" t="str">
        <f t="shared" si="163"/>
        <v>2018Feb</v>
      </c>
      <c r="C3486" t="str">
        <f t="shared" si="164"/>
        <v>8.301572194-75.53009875</v>
      </c>
      <c r="D3486" s="7" t="s">
        <v>643</v>
      </c>
      <c r="E3486" s="5">
        <v>2513</v>
      </c>
      <c r="F3486" s="7" t="s">
        <v>644</v>
      </c>
      <c r="G3486" s="5">
        <v>23</v>
      </c>
      <c r="H3486" s="7" t="s">
        <v>661</v>
      </c>
      <c r="I3486" s="7" t="s">
        <v>646</v>
      </c>
      <c r="J3486" s="7" t="s">
        <v>103</v>
      </c>
      <c r="K3486" s="7" t="s">
        <v>647</v>
      </c>
      <c r="L3486" s="7" t="s">
        <v>648</v>
      </c>
      <c r="M3486" s="5">
        <v>-1</v>
      </c>
      <c r="N3486" s="5">
        <v>3216177100</v>
      </c>
      <c r="O3486" s="7" t="s">
        <v>662</v>
      </c>
      <c r="P3486" s="5">
        <v>12600</v>
      </c>
      <c r="Q3486" s="5">
        <v>18600</v>
      </c>
      <c r="R3486" s="5">
        <v>18600</v>
      </c>
      <c r="S3486" s="5">
        <v>18600</v>
      </c>
      <c r="T3486" s="5">
        <v>33600</v>
      </c>
      <c r="U3486" s="5">
        <v>53600</v>
      </c>
      <c r="V3486" s="5">
        <v>61800</v>
      </c>
      <c r="W3486" s="5">
        <v>0</v>
      </c>
      <c r="X3486" s="5">
        <v>0</v>
      </c>
      <c r="Y3486" s="5">
        <v>0</v>
      </c>
      <c r="Z3486" s="5">
        <v>0</v>
      </c>
      <c r="AA3486" s="5">
        <v>8.3015721940000002</v>
      </c>
      <c r="AB3486" s="5">
        <v>-75.530098749999993</v>
      </c>
      <c r="AC3486" s="7" t="s">
        <v>69</v>
      </c>
      <c r="AD3486" s="5">
        <v>2397012100</v>
      </c>
      <c r="AE3486" s="5" t="str">
        <f>MID(TablaPivotFinal[[#This Row],[Fecha]],1,4)</f>
        <v>2018</v>
      </c>
      <c r="AF3486" s="5" t="str">
        <f>MID(TablaPivotFinal[[#This Row],[Fecha]],5,3)</f>
        <v>Feb</v>
      </c>
      <c r="AG3486" s="7">
        <v>2397012100</v>
      </c>
      <c r="AH3486" s="8">
        <v>110916</v>
      </c>
      <c r="AI3486" t="s">
        <v>1117</v>
      </c>
      <c r="AJ3486" t="s">
        <v>889</v>
      </c>
      <c r="AK3486" t="s">
        <v>1245</v>
      </c>
    </row>
    <row r="3487" spans="1:37" x14ac:dyDescent="0.3">
      <c r="A3487" t="str">
        <f t="shared" si="162"/>
        <v>MANGUITOS-Concesión Ruta al Mar</v>
      </c>
      <c r="B3487" t="str">
        <f t="shared" si="163"/>
        <v>2018Jul</v>
      </c>
      <c r="C3487" t="str">
        <f t="shared" si="164"/>
        <v>8.301572194-75.53009875</v>
      </c>
      <c r="D3487" s="9" t="s">
        <v>643</v>
      </c>
      <c r="E3487" s="6">
        <v>2513</v>
      </c>
      <c r="F3487" s="9" t="s">
        <v>644</v>
      </c>
      <c r="G3487" s="6">
        <v>23</v>
      </c>
      <c r="H3487" s="9" t="s">
        <v>661</v>
      </c>
      <c r="I3487" s="9" t="s">
        <v>646</v>
      </c>
      <c r="J3487" s="9" t="s">
        <v>103</v>
      </c>
      <c r="K3487" s="9" t="s">
        <v>647</v>
      </c>
      <c r="L3487" s="9" t="s">
        <v>648</v>
      </c>
      <c r="M3487" s="6">
        <v>-1</v>
      </c>
      <c r="N3487" s="6">
        <v>3216177100</v>
      </c>
      <c r="O3487" s="9" t="s">
        <v>662</v>
      </c>
      <c r="P3487" s="6">
        <v>12600</v>
      </c>
      <c r="Q3487" s="6">
        <v>18600</v>
      </c>
      <c r="R3487" s="6">
        <v>18600</v>
      </c>
      <c r="S3487" s="6">
        <v>18600</v>
      </c>
      <c r="T3487" s="6">
        <v>33600</v>
      </c>
      <c r="U3487" s="6">
        <v>53600</v>
      </c>
      <c r="V3487" s="6">
        <v>61800</v>
      </c>
      <c r="W3487" s="6">
        <v>0</v>
      </c>
      <c r="X3487" s="6">
        <v>0</v>
      </c>
      <c r="Y3487" s="6">
        <v>0</v>
      </c>
      <c r="Z3487" s="6">
        <v>0</v>
      </c>
      <c r="AA3487" s="6">
        <v>8.3015721940000002</v>
      </c>
      <c r="AB3487" s="6">
        <v>-75.530098749999993</v>
      </c>
      <c r="AC3487" s="9" t="s">
        <v>71</v>
      </c>
      <c r="AD3487" s="6">
        <v>2413777200</v>
      </c>
      <c r="AE3487" s="6" t="str">
        <f>MID(TablaPivotFinal[[#This Row],[Fecha]],1,4)</f>
        <v>2018</v>
      </c>
      <c r="AF3487" s="6" t="str">
        <f>MID(TablaPivotFinal[[#This Row],[Fecha]],5,3)</f>
        <v>Jul</v>
      </c>
      <c r="AG3487" s="9">
        <v>2413777200</v>
      </c>
      <c r="AH3487" s="10">
        <v>121014</v>
      </c>
      <c r="AI3487" t="s">
        <v>1117</v>
      </c>
      <c r="AJ3487" t="s">
        <v>894</v>
      </c>
      <c r="AK3487" t="s">
        <v>1245</v>
      </c>
    </row>
    <row r="3488" spans="1:37" x14ac:dyDescent="0.3">
      <c r="A3488" t="str">
        <f t="shared" si="162"/>
        <v>MANGUITOS-Concesión Ruta al Mar</v>
      </c>
      <c r="B3488" t="str">
        <f t="shared" si="163"/>
        <v>2018Jun</v>
      </c>
      <c r="C3488" t="str">
        <f t="shared" si="164"/>
        <v>8.301572194-75.53009875</v>
      </c>
      <c r="D3488" s="7" t="s">
        <v>643</v>
      </c>
      <c r="E3488" s="5">
        <v>2513</v>
      </c>
      <c r="F3488" s="7" t="s">
        <v>644</v>
      </c>
      <c r="G3488" s="5">
        <v>23</v>
      </c>
      <c r="H3488" s="7" t="s">
        <v>661</v>
      </c>
      <c r="I3488" s="7" t="s">
        <v>646</v>
      </c>
      <c r="J3488" s="7" t="s">
        <v>103</v>
      </c>
      <c r="K3488" s="7" t="s">
        <v>647</v>
      </c>
      <c r="L3488" s="7" t="s">
        <v>648</v>
      </c>
      <c r="M3488" s="5">
        <v>-1</v>
      </c>
      <c r="N3488" s="5">
        <v>3216177100</v>
      </c>
      <c r="O3488" s="7" t="s">
        <v>662</v>
      </c>
      <c r="P3488" s="5">
        <v>12600</v>
      </c>
      <c r="Q3488" s="5">
        <v>18600</v>
      </c>
      <c r="R3488" s="5">
        <v>18600</v>
      </c>
      <c r="S3488" s="5">
        <v>18600</v>
      </c>
      <c r="T3488" s="5">
        <v>33600</v>
      </c>
      <c r="U3488" s="5">
        <v>53600</v>
      </c>
      <c r="V3488" s="5">
        <v>61800</v>
      </c>
      <c r="W3488" s="5">
        <v>0</v>
      </c>
      <c r="X3488" s="5">
        <v>0</v>
      </c>
      <c r="Y3488" s="5">
        <v>0</v>
      </c>
      <c r="Z3488" s="5">
        <v>0</v>
      </c>
      <c r="AA3488" s="5">
        <v>8.3015721940000002</v>
      </c>
      <c r="AB3488" s="5">
        <v>-75.530098749999993</v>
      </c>
      <c r="AC3488" s="7" t="s">
        <v>73</v>
      </c>
      <c r="AD3488" s="5">
        <v>1287208700</v>
      </c>
      <c r="AE3488" s="5" t="str">
        <f>MID(TablaPivotFinal[[#This Row],[Fecha]],1,4)</f>
        <v>2018</v>
      </c>
      <c r="AF3488" s="5" t="str">
        <f>MID(TablaPivotFinal[[#This Row],[Fecha]],5,3)</f>
        <v>Jun</v>
      </c>
      <c r="AG3488" s="7">
        <v>1287208700</v>
      </c>
      <c r="AH3488" s="8">
        <v>80263</v>
      </c>
      <c r="AI3488" t="s">
        <v>1117</v>
      </c>
      <c r="AJ3488" t="s">
        <v>893</v>
      </c>
      <c r="AK3488" t="s">
        <v>1245</v>
      </c>
    </row>
    <row r="3489" spans="1:37" x14ac:dyDescent="0.3">
      <c r="A3489" t="str">
        <f t="shared" si="162"/>
        <v>MANGUITOS-Concesión Ruta al Mar</v>
      </c>
      <c r="B3489" t="str">
        <f t="shared" si="163"/>
        <v>2018Mar</v>
      </c>
      <c r="C3489" t="str">
        <f t="shared" si="164"/>
        <v>8.301572194-75.53009875</v>
      </c>
      <c r="D3489" s="9" t="s">
        <v>643</v>
      </c>
      <c r="E3489" s="6">
        <v>2513</v>
      </c>
      <c r="F3489" s="9" t="s">
        <v>644</v>
      </c>
      <c r="G3489" s="6">
        <v>23</v>
      </c>
      <c r="H3489" s="9" t="s">
        <v>661</v>
      </c>
      <c r="I3489" s="9" t="s">
        <v>646</v>
      </c>
      <c r="J3489" s="9" t="s">
        <v>103</v>
      </c>
      <c r="K3489" s="9" t="s">
        <v>647</v>
      </c>
      <c r="L3489" s="9" t="s">
        <v>648</v>
      </c>
      <c r="M3489" s="6">
        <v>-1</v>
      </c>
      <c r="N3489" s="6">
        <v>3216177100</v>
      </c>
      <c r="O3489" s="9" t="s">
        <v>662</v>
      </c>
      <c r="P3489" s="6">
        <v>12600</v>
      </c>
      <c r="Q3489" s="6">
        <v>18600</v>
      </c>
      <c r="R3489" s="6">
        <v>18600</v>
      </c>
      <c r="S3489" s="6">
        <v>18600</v>
      </c>
      <c r="T3489" s="6">
        <v>33600</v>
      </c>
      <c r="U3489" s="6">
        <v>53600</v>
      </c>
      <c r="V3489" s="6">
        <v>61800</v>
      </c>
      <c r="W3489" s="6">
        <v>0</v>
      </c>
      <c r="X3489" s="6">
        <v>0</v>
      </c>
      <c r="Y3489" s="6">
        <v>0</v>
      </c>
      <c r="Z3489" s="6">
        <v>0</v>
      </c>
      <c r="AA3489" s="6">
        <v>8.3015721940000002</v>
      </c>
      <c r="AB3489" s="6">
        <v>-75.530098749999993</v>
      </c>
      <c r="AC3489" s="9" t="s">
        <v>75</v>
      </c>
      <c r="AD3489" s="6">
        <v>2642357100</v>
      </c>
      <c r="AE3489" s="6" t="str">
        <f>MID(TablaPivotFinal[[#This Row],[Fecha]],1,4)</f>
        <v>2018</v>
      </c>
      <c r="AF3489" s="6" t="str">
        <f>MID(TablaPivotFinal[[#This Row],[Fecha]],5,3)</f>
        <v>Mar</v>
      </c>
      <c r="AG3489" s="9">
        <v>2642357100</v>
      </c>
      <c r="AH3489" s="10">
        <v>132792</v>
      </c>
      <c r="AI3489" t="s">
        <v>1117</v>
      </c>
      <c r="AJ3489" t="s">
        <v>890</v>
      </c>
      <c r="AK3489" t="s">
        <v>1245</v>
      </c>
    </row>
    <row r="3490" spans="1:37" x14ac:dyDescent="0.3">
      <c r="A3490" t="str">
        <f t="shared" si="162"/>
        <v>MANGUITOS-Concesión Ruta al Mar</v>
      </c>
      <c r="B3490" t="str">
        <f t="shared" si="163"/>
        <v>2018May</v>
      </c>
      <c r="C3490" t="str">
        <f t="shared" si="164"/>
        <v>8.301572194-75.53009875</v>
      </c>
      <c r="D3490" s="7" t="s">
        <v>643</v>
      </c>
      <c r="E3490" s="5">
        <v>2513</v>
      </c>
      <c r="F3490" s="7" t="s">
        <v>644</v>
      </c>
      <c r="G3490" s="5">
        <v>23</v>
      </c>
      <c r="H3490" s="7" t="s">
        <v>661</v>
      </c>
      <c r="I3490" s="7" t="s">
        <v>646</v>
      </c>
      <c r="J3490" s="7" t="s">
        <v>103</v>
      </c>
      <c r="K3490" s="7" t="s">
        <v>647</v>
      </c>
      <c r="L3490" s="7" t="s">
        <v>648</v>
      </c>
      <c r="M3490" s="5">
        <v>-1</v>
      </c>
      <c r="N3490" s="5">
        <v>3216177100</v>
      </c>
      <c r="O3490" s="7" t="s">
        <v>662</v>
      </c>
      <c r="P3490" s="5">
        <v>12600</v>
      </c>
      <c r="Q3490" s="5">
        <v>18600</v>
      </c>
      <c r="R3490" s="5">
        <v>18600</v>
      </c>
      <c r="S3490" s="5">
        <v>18600</v>
      </c>
      <c r="T3490" s="5">
        <v>33600</v>
      </c>
      <c r="U3490" s="5">
        <v>53600</v>
      </c>
      <c r="V3490" s="5">
        <v>61800</v>
      </c>
      <c r="W3490" s="5">
        <v>0</v>
      </c>
      <c r="X3490" s="5">
        <v>0</v>
      </c>
      <c r="Y3490" s="5">
        <v>0</v>
      </c>
      <c r="Z3490" s="5">
        <v>0</v>
      </c>
      <c r="AA3490" s="5">
        <v>8.3015721940000002</v>
      </c>
      <c r="AB3490" s="5">
        <v>-75.530098749999993</v>
      </c>
      <c r="AC3490" s="7" t="s">
        <v>77</v>
      </c>
      <c r="AD3490" s="5">
        <v>1989442400</v>
      </c>
      <c r="AE3490" s="5" t="str">
        <f>MID(TablaPivotFinal[[#This Row],[Fecha]],1,4)</f>
        <v>2018</v>
      </c>
      <c r="AF3490" s="5" t="str">
        <f>MID(TablaPivotFinal[[#This Row],[Fecha]],5,3)</f>
        <v>May</v>
      </c>
      <c r="AG3490" s="7">
        <v>1989442400</v>
      </c>
      <c r="AH3490" s="8">
        <v>99084</v>
      </c>
      <c r="AI3490" t="s">
        <v>1117</v>
      </c>
      <c r="AJ3490" t="s">
        <v>892</v>
      </c>
      <c r="AK3490" t="s">
        <v>1245</v>
      </c>
    </row>
    <row r="3491" spans="1:37" x14ac:dyDescent="0.3">
      <c r="A3491" t="str">
        <f t="shared" si="162"/>
        <v>MANGUITOS-Concesión Ruta al Mar</v>
      </c>
      <c r="B3491" t="str">
        <f t="shared" si="163"/>
        <v>2018Nov</v>
      </c>
      <c r="C3491" t="str">
        <f t="shared" si="164"/>
        <v>8.301572194-75.53009875</v>
      </c>
      <c r="D3491" s="9" t="s">
        <v>643</v>
      </c>
      <c r="E3491" s="6">
        <v>2513</v>
      </c>
      <c r="F3491" s="9" t="s">
        <v>644</v>
      </c>
      <c r="G3491" s="6">
        <v>23</v>
      </c>
      <c r="H3491" s="9" t="s">
        <v>661</v>
      </c>
      <c r="I3491" s="9" t="s">
        <v>646</v>
      </c>
      <c r="J3491" s="9" t="s">
        <v>103</v>
      </c>
      <c r="K3491" s="9" t="s">
        <v>647</v>
      </c>
      <c r="L3491" s="9" t="s">
        <v>648</v>
      </c>
      <c r="M3491" s="6">
        <v>-1</v>
      </c>
      <c r="N3491" s="6">
        <v>3216177100</v>
      </c>
      <c r="O3491" s="9" t="s">
        <v>662</v>
      </c>
      <c r="P3491" s="6">
        <v>12600</v>
      </c>
      <c r="Q3491" s="6">
        <v>18600</v>
      </c>
      <c r="R3491" s="6">
        <v>18600</v>
      </c>
      <c r="S3491" s="6">
        <v>18600</v>
      </c>
      <c r="T3491" s="6">
        <v>33600</v>
      </c>
      <c r="U3491" s="6">
        <v>53600</v>
      </c>
      <c r="V3491" s="6">
        <v>61800</v>
      </c>
      <c r="W3491" s="6">
        <v>0</v>
      </c>
      <c r="X3491" s="6">
        <v>0</v>
      </c>
      <c r="Y3491" s="6">
        <v>0</v>
      </c>
      <c r="Z3491" s="6">
        <v>0</v>
      </c>
      <c r="AA3491" s="6">
        <v>8.3015721940000002</v>
      </c>
      <c r="AB3491" s="6">
        <v>-75.530098749999993</v>
      </c>
      <c r="AC3491" s="9" t="s">
        <v>79</v>
      </c>
      <c r="AD3491" s="6">
        <v>2517833100</v>
      </c>
      <c r="AE3491" s="6" t="str">
        <f>MID(TablaPivotFinal[[#This Row],[Fecha]],1,4)</f>
        <v>2018</v>
      </c>
      <c r="AF3491" s="6" t="str">
        <f>MID(TablaPivotFinal[[#This Row],[Fecha]],5,3)</f>
        <v>Nov</v>
      </c>
      <c r="AG3491" s="9">
        <v>2517833100</v>
      </c>
      <c r="AH3491" s="10">
        <v>119806</v>
      </c>
      <c r="AI3491" t="s">
        <v>1117</v>
      </c>
      <c r="AJ3491" t="s">
        <v>898</v>
      </c>
      <c r="AK3491" t="s">
        <v>1245</v>
      </c>
    </row>
    <row r="3492" spans="1:37" x14ac:dyDescent="0.3">
      <c r="A3492" t="str">
        <f t="shared" si="162"/>
        <v>MANGUITOS-Concesión Ruta al Mar</v>
      </c>
      <c r="B3492" t="str">
        <f t="shared" si="163"/>
        <v>2018Oct</v>
      </c>
      <c r="C3492" t="str">
        <f t="shared" si="164"/>
        <v>8.301572194-75.53009875</v>
      </c>
      <c r="D3492" s="7" t="s">
        <v>643</v>
      </c>
      <c r="E3492" s="5">
        <v>2513</v>
      </c>
      <c r="F3492" s="7" t="s">
        <v>644</v>
      </c>
      <c r="G3492" s="5">
        <v>23</v>
      </c>
      <c r="H3492" s="7" t="s">
        <v>661</v>
      </c>
      <c r="I3492" s="7" t="s">
        <v>646</v>
      </c>
      <c r="J3492" s="7" t="s">
        <v>103</v>
      </c>
      <c r="K3492" s="7" t="s">
        <v>647</v>
      </c>
      <c r="L3492" s="7" t="s">
        <v>648</v>
      </c>
      <c r="M3492" s="5">
        <v>-1</v>
      </c>
      <c r="N3492" s="5">
        <v>3216177100</v>
      </c>
      <c r="O3492" s="7" t="s">
        <v>662</v>
      </c>
      <c r="P3492" s="5">
        <v>12600</v>
      </c>
      <c r="Q3492" s="5">
        <v>18600</v>
      </c>
      <c r="R3492" s="5">
        <v>18600</v>
      </c>
      <c r="S3492" s="5">
        <v>18600</v>
      </c>
      <c r="T3492" s="5">
        <v>33600</v>
      </c>
      <c r="U3492" s="5">
        <v>53600</v>
      </c>
      <c r="V3492" s="5">
        <v>61800</v>
      </c>
      <c r="W3492" s="5">
        <v>0</v>
      </c>
      <c r="X3492" s="5">
        <v>0</v>
      </c>
      <c r="Y3492" s="5">
        <v>0</v>
      </c>
      <c r="Z3492" s="5">
        <v>0</v>
      </c>
      <c r="AA3492" s="5">
        <v>8.3015721940000002</v>
      </c>
      <c r="AB3492" s="5">
        <v>-75.530098749999993</v>
      </c>
      <c r="AC3492" s="7" t="s">
        <v>81</v>
      </c>
      <c r="AD3492" s="5">
        <v>2557701800</v>
      </c>
      <c r="AE3492" s="5" t="str">
        <f>MID(TablaPivotFinal[[#This Row],[Fecha]],1,4)</f>
        <v>2018</v>
      </c>
      <c r="AF3492" s="5" t="str">
        <f>MID(TablaPivotFinal[[#This Row],[Fecha]],5,3)</f>
        <v>Oct</v>
      </c>
      <c r="AG3492" s="7">
        <v>2557701800</v>
      </c>
      <c r="AH3492" s="8">
        <v>124871</v>
      </c>
      <c r="AI3492" t="s">
        <v>1117</v>
      </c>
      <c r="AJ3492" t="s">
        <v>897</v>
      </c>
      <c r="AK3492" t="s">
        <v>1245</v>
      </c>
    </row>
    <row r="3493" spans="1:37" x14ac:dyDescent="0.3">
      <c r="A3493" t="str">
        <f t="shared" si="162"/>
        <v>MANGUITOS-Concesión Ruta al Mar</v>
      </c>
      <c r="B3493" t="str">
        <f t="shared" si="163"/>
        <v>2018Sep</v>
      </c>
      <c r="C3493" t="str">
        <f t="shared" si="164"/>
        <v>8.301572194-75.53009875</v>
      </c>
      <c r="D3493" s="9" t="s">
        <v>643</v>
      </c>
      <c r="E3493" s="6">
        <v>2513</v>
      </c>
      <c r="F3493" s="9" t="s">
        <v>644</v>
      </c>
      <c r="G3493" s="6">
        <v>23</v>
      </c>
      <c r="H3493" s="9" t="s">
        <v>661</v>
      </c>
      <c r="I3493" s="9" t="s">
        <v>646</v>
      </c>
      <c r="J3493" s="9" t="s">
        <v>103</v>
      </c>
      <c r="K3493" s="9" t="s">
        <v>647</v>
      </c>
      <c r="L3493" s="9" t="s">
        <v>648</v>
      </c>
      <c r="M3493" s="6">
        <v>-1</v>
      </c>
      <c r="N3493" s="6">
        <v>3216177100</v>
      </c>
      <c r="O3493" s="9" t="s">
        <v>662</v>
      </c>
      <c r="P3493" s="6">
        <v>12600</v>
      </c>
      <c r="Q3493" s="6">
        <v>18600</v>
      </c>
      <c r="R3493" s="6">
        <v>18600</v>
      </c>
      <c r="S3493" s="6">
        <v>18600</v>
      </c>
      <c r="T3493" s="6">
        <v>33600</v>
      </c>
      <c r="U3493" s="6">
        <v>53600</v>
      </c>
      <c r="V3493" s="6">
        <v>61800</v>
      </c>
      <c r="W3493" s="6">
        <v>0</v>
      </c>
      <c r="X3493" s="6">
        <v>0</v>
      </c>
      <c r="Y3493" s="6">
        <v>0</v>
      </c>
      <c r="Z3493" s="6">
        <v>0</v>
      </c>
      <c r="AA3493" s="6">
        <v>8.3015721940000002</v>
      </c>
      <c r="AB3493" s="6">
        <v>-75.530098749999993</v>
      </c>
      <c r="AC3493" s="9" t="s">
        <v>83</v>
      </c>
      <c r="AD3493" s="6">
        <v>2291593600</v>
      </c>
      <c r="AE3493" s="6" t="str">
        <f>MID(TablaPivotFinal[[#This Row],[Fecha]],1,4)</f>
        <v>2018</v>
      </c>
      <c r="AF3493" s="6" t="str">
        <f>MID(TablaPivotFinal[[#This Row],[Fecha]],5,3)</f>
        <v>Sep</v>
      </c>
      <c r="AG3493" s="9">
        <v>2291593600</v>
      </c>
      <c r="AH3493" s="10">
        <v>109983</v>
      </c>
      <c r="AI3493" t="s">
        <v>1117</v>
      </c>
      <c r="AJ3493" t="s">
        <v>896</v>
      </c>
      <c r="AK3493" t="s">
        <v>1245</v>
      </c>
    </row>
    <row r="3494" spans="1:37" x14ac:dyDescent="0.3">
      <c r="A3494" t="str">
        <f t="shared" si="162"/>
        <v>GAMARRA-</v>
      </c>
      <c r="B3494" t="str">
        <f t="shared" si="163"/>
        <v>2016Abr</v>
      </c>
      <c r="C3494" t="str">
        <f t="shared" si="164"/>
        <v>8.329119646-73.69204914</v>
      </c>
      <c r="D3494" s="7"/>
      <c r="E3494" s="5">
        <v>7006</v>
      </c>
      <c r="F3494" s="7" t="s">
        <v>652</v>
      </c>
      <c r="G3494" s="5">
        <v>20</v>
      </c>
      <c r="H3494" s="7" t="s">
        <v>664</v>
      </c>
      <c r="I3494" s="7" t="s">
        <v>539</v>
      </c>
      <c r="J3494" s="7" t="s">
        <v>111</v>
      </c>
      <c r="K3494" s="7" t="s">
        <v>665</v>
      </c>
      <c r="L3494" s="7" t="s">
        <v>541</v>
      </c>
      <c r="M3494" s="5">
        <v>-1</v>
      </c>
      <c r="N3494" s="5">
        <v>-1</v>
      </c>
      <c r="O3494" s="7"/>
      <c r="P3494" s="5">
        <v>7900</v>
      </c>
      <c r="Q3494" s="5">
        <v>8900</v>
      </c>
      <c r="R3494" s="5">
        <v>18800</v>
      </c>
      <c r="S3494" s="5">
        <v>23800</v>
      </c>
      <c r="T3494" s="5">
        <v>27300</v>
      </c>
      <c r="U3494" s="5">
        <v>0</v>
      </c>
      <c r="V3494" s="5">
        <v>0</v>
      </c>
      <c r="W3494" s="5">
        <v>0</v>
      </c>
      <c r="X3494" s="5">
        <v>0</v>
      </c>
      <c r="Y3494" s="5">
        <v>8100</v>
      </c>
      <c r="Z3494" s="5">
        <v>8400</v>
      </c>
      <c r="AA3494" s="5">
        <v>8.3291196460000005</v>
      </c>
      <c r="AB3494" s="5">
        <v>-73.692049139999995</v>
      </c>
      <c r="AC3494" s="7" t="s">
        <v>13</v>
      </c>
      <c r="AD3494" s="5">
        <v>15697200</v>
      </c>
      <c r="AE3494" s="5" t="str">
        <f>MID(TablaPivotFinal[[#This Row],[Fecha]],1,4)</f>
        <v>2016</v>
      </c>
      <c r="AF3494" s="5" t="str">
        <f>MID(TablaPivotFinal[[#This Row],[Fecha]],5,3)</f>
        <v>Abr</v>
      </c>
      <c r="AG3494" s="7">
        <v>15697200</v>
      </c>
      <c r="AH3494" s="8">
        <v>15697200</v>
      </c>
      <c r="AI3494" t="s">
        <v>1118</v>
      </c>
      <c r="AJ3494" t="s">
        <v>867</v>
      </c>
      <c r="AK3494" t="s">
        <v>1246</v>
      </c>
    </row>
    <row r="3495" spans="1:37" x14ac:dyDescent="0.3">
      <c r="A3495" t="str">
        <f t="shared" si="162"/>
        <v>GAMARRA-</v>
      </c>
      <c r="B3495" t="str">
        <f t="shared" si="163"/>
        <v>2016Ago</v>
      </c>
      <c r="C3495" t="str">
        <f t="shared" si="164"/>
        <v>8.329119646-73.69204914</v>
      </c>
      <c r="D3495" s="9"/>
      <c r="E3495" s="6">
        <v>7006</v>
      </c>
      <c r="F3495" s="9" t="s">
        <v>652</v>
      </c>
      <c r="G3495" s="6">
        <v>20</v>
      </c>
      <c r="H3495" s="9" t="s">
        <v>664</v>
      </c>
      <c r="I3495" s="9" t="s">
        <v>539</v>
      </c>
      <c r="J3495" s="9" t="s">
        <v>111</v>
      </c>
      <c r="K3495" s="9" t="s">
        <v>665</v>
      </c>
      <c r="L3495" s="9" t="s">
        <v>541</v>
      </c>
      <c r="M3495" s="6">
        <v>-1</v>
      </c>
      <c r="N3495" s="6">
        <v>-1</v>
      </c>
      <c r="O3495" s="9"/>
      <c r="P3495" s="6">
        <v>7900</v>
      </c>
      <c r="Q3495" s="6">
        <v>8900</v>
      </c>
      <c r="R3495" s="6">
        <v>18800</v>
      </c>
      <c r="S3495" s="6">
        <v>23800</v>
      </c>
      <c r="T3495" s="6">
        <v>27300</v>
      </c>
      <c r="U3495" s="6">
        <v>0</v>
      </c>
      <c r="V3495" s="6">
        <v>0</v>
      </c>
      <c r="W3495" s="6">
        <v>0</v>
      </c>
      <c r="X3495" s="6">
        <v>0</v>
      </c>
      <c r="Y3495" s="6">
        <v>8100</v>
      </c>
      <c r="Z3495" s="6">
        <v>8400</v>
      </c>
      <c r="AA3495" s="6">
        <v>8.3291196460000005</v>
      </c>
      <c r="AB3495" s="6">
        <v>-73.692049139999995</v>
      </c>
      <c r="AC3495" s="9" t="s">
        <v>15</v>
      </c>
      <c r="AD3495" s="6">
        <v>57026900</v>
      </c>
      <c r="AE3495" s="6" t="str">
        <f>MID(TablaPivotFinal[[#This Row],[Fecha]],1,4)</f>
        <v>2016</v>
      </c>
      <c r="AF3495" s="6" t="str">
        <f>MID(TablaPivotFinal[[#This Row],[Fecha]],5,3)</f>
        <v>Ago</v>
      </c>
      <c r="AG3495" s="9">
        <v>57026900</v>
      </c>
      <c r="AH3495" s="10">
        <v>57026900</v>
      </c>
      <c r="AI3495" t="s">
        <v>1118</v>
      </c>
      <c r="AJ3495" t="s">
        <v>871</v>
      </c>
      <c r="AK3495" t="s">
        <v>1246</v>
      </c>
    </row>
    <row r="3496" spans="1:37" x14ac:dyDescent="0.3">
      <c r="A3496" t="str">
        <f t="shared" si="162"/>
        <v>GAMARRA-</v>
      </c>
      <c r="B3496" t="str">
        <f t="shared" si="163"/>
        <v>2016Dic</v>
      </c>
      <c r="C3496" t="str">
        <f t="shared" si="164"/>
        <v>8.329119646-73.69204914</v>
      </c>
      <c r="D3496" s="7"/>
      <c r="E3496" s="5">
        <v>7006</v>
      </c>
      <c r="F3496" s="7" t="s">
        <v>652</v>
      </c>
      <c r="G3496" s="5">
        <v>20</v>
      </c>
      <c r="H3496" s="7" t="s">
        <v>664</v>
      </c>
      <c r="I3496" s="7" t="s">
        <v>539</v>
      </c>
      <c r="J3496" s="7" t="s">
        <v>111</v>
      </c>
      <c r="K3496" s="7" t="s">
        <v>665</v>
      </c>
      <c r="L3496" s="7" t="s">
        <v>541</v>
      </c>
      <c r="M3496" s="5">
        <v>-1</v>
      </c>
      <c r="N3496" s="5">
        <v>-1</v>
      </c>
      <c r="O3496" s="7"/>
      <c r="P3496" s="5">
        <v>7900</v>
      </c>
      <c r="Q3496" s="5">
        <v>8900</v>
      </c>
      <c r="R3496" s="5">
        <v>18800</v>
      </c>
      <c r="S3496" s="5">
        <v>23800</v>
      </c>
      <c r="T3496" s="5">
        <v>27300</v>
      </c>
      <c r="U3496" s="5">
        <v>0</v>
      </c>
      <c r="V3496" s="5">
        <v>0</v>
      </c>
      <c r="W3496" s="5">
        <v>0</v>
      </c>
      <c r="X3496" s="5">
        <v>0</v>
      </c>
      <c r="Y3496" s="5">
        <v>8100</v>
      </c>
      <c r="Z3496" s="5">
        <v>8400</v>
      </c>
      <c r="AA3496" s="5">
        <v>8.3291196460000005</v>
      </c>
      <c r="AB3496" s="5">
        <v>-73.692049139999995</v>
      </c>
      <c r="AC3496" s="7" t="s">
        <v>17</v>
      </c>
      <c r="AD3496" s="5">
        <v>34759400</v>
      </c>
      <c r="AE3496" s="5" t="str">
        <f>MID(TablaPivotFinal[[#This Row],[Fecha]],1,4)</f>
        <v>2016</v>
      </c>
      <c r="AF3496" s="5" t="str">
        <f>MID(TablaPivotFinal[[#This Row],[Fecha]],5,3)</f>
        <v>Dic</v>
      </c>
      <c r="AG3496" s="7">
        <v>34759400</v>
      </c>
      <c r="AH3496" s="8">
        <v>34759400</v>
      </c>
      <c r="AI3496" t="s">
        <v>1118</v>
      </c>
      <c r="AJ3496" t="s">
        <v>875</v>
      </c>
      <c r="AK3496" t="s">
        <v>1246</v>
      </c>
    </row>
    <row r="3497" spans="1:37" x14ac:dyDescent="0.3">
      <c r="A3497" t="str">
        <f t="shared" si="162"/>
        <v>GAMARRA-</v>
      </c>
      <c r="B3497" t="str">
        <f t="shared" si="163"/>
        <v>2016Ene</v>
      </c>
      <c r="C3497" t="str">
        <f t="shared" si="164"/>
        <v>8.329119646-73.69204914</v>
      </c>
      <c r="D3497" s="9"/>
      <c r="E3497" s="6">
        <v>7006</v>
      </c>
      <c r="F3497" s="9" t="s">
        <v>652</v>
      </c>
      <c r="G3497" s="6">
        <v>20</v>
      </c>
      <c r="H3497" s="9" t="s">
        <v>664</v>
      </c>
      <c r="I3497" s="9" t="s">
        <v>539</v>
      </c>
      <c r="J3497" s="9" t="s">
        <v>111</v>
      </c>
      <c r="K3497" s="9" t="s">
        <v>665</v>
      </c>
      <c r="L3497" s="9" t="s">
        <v>541</v>
      </c>
      <c r="M3497" s="6">
        <v>-1</v>
      </c>
      <c r="N3497" s="6">
        <v>-1</v>
      </c>
      <c r="O3497" s="9"/>
      <c r="P3497" s="6">
        <v>7900</v>
      </c>
      <c r="Q3497" s="6">
        <v>8900</v>
      </c>
      <c r="R3497" s="6">
        <v>18800</v>
      </c>
      <c r="S3497" s="6">
        <v>23800</v>
      </c>
      <c r="T3497" s="6">
        <v>27300</v>
      </c>
      <c r="U3497" s="6">
        <v>0</v>
      </c>
      <c r="V3497" s="6">
        <v>0</v>
      </c>
      <c r="W3497" s="6">
        <v>0</v>
      </c>
      <c r="X3497" s="6">
        <v>0</v>
      </c>
      <c r="Y3497" s="6">
        <v>8100</v>
      </c>
      <c r="Z3497" s="6">
        <v>8400</v>
      </c>
      <c r="AA3497" s="6">
        <v>8.3291196460000005</v>
      </c>
      <c r="AB3497" s="6">
        <v>-73.692049139999995</v>
      </c>
      <c r="AC3497" s="9" t="s">
        <v>19</v>
      </c>
      <c r="AD3497" s="6">
        <v>0</v>
      </c>
      <c r="AE3497" s="6" t="str">
        <f>MID(TablaPivotFinal[[#This Row],[Fecha]],1,4)</f>
        <v>2016</v>
      </c>
      <c r="AF3497" s="6" t="str">
        <f>MID(TablaPivotFinal[[#This Row],[Fecha]],5,3)</f>
        <v>Ene</v>
      </c>
      <c r="AG3497" s="9">
        <v>0</v>
      </c>
      <c r="AH3497" s="10">
        <v>0</v>
      </c>
      <c r="AI3497" t="s">
        <v>1118</v>
      </c>
      <c r="AJ3497" t="s">
        <v>864</v>
      </c>
      <c r="AK3497" t="s">
        <v>1246</v>
      </c>
    </row>
    <row r="3498" spans="1:37" x14ac:dyDescent="0.3">
      <c r="A3498" t="str">
        <f t="shared" si="162"/>
        <v>GAMARRA-</v>
      </c>
      <c r="B3498" t="str">
        <f t="shared" si="163"/>
        <v>2016Feb</v>
      </c>
      <c r="C3498" t="str">
        <f t="shared" si="164"/>
        <v>8.329119646-73.69204914</v>
      </c>
      <c r="D3498" s="7"/>
      <c r="E3498" s="5">
        <v>7006</v>
      </c>
      <c r="F3498" s="7" t="s">
        <v>652</v>
      </c>
      <c r="G3498" s="5">
        <v>20</v>
      </c>
      <c r="H3498" s="7" t="s">
        <v>664</v>
      </c>
      <c r="I3498" s="7" t="s">
        <v>539</v>
      </c>
      <c r="J3498" s="7" t="s">
        <v>111</v>
      </c>
      <c r="K3498" s="7" t="s">
        <v>665</v>
      </c>
      <c r="L3498" s="7" t="s">
        <v>541</v>
      </c>
      <c r="M3498" s="5">
        <v>-1</v>
      </c>
      <c r="N3498" s="5">
        <v>-1</v>
      </c>
      <c r="O3498" s="7"/>
      <c r="P3498" s="5">
        <v>7900</v>
      </c>
      <c r="Q3498" s="5">
        <v>8900</v>
      </c>
      <c r="R3498" s="5">
        <v>18800</v>
      </c>
      <c r="S3498" s="5">
        <v>23800</v>
      </c>
      <c r="T3498" s="5">
        <v>27300</v>
      </c>
      <c r="U3498" s="5">
        <v>0</v>
      </c>
      <c r="V3498" s="5">
        <v>0</v>
      </c>
      <c r="W3498" s="5">
        <v>0</v>
      </c>
      <c r="X3498" s="5">
        <v>0</v>
      </c>
      <c r="Y3498" s="5">
        <v>8100</v>
      </c>
      <c r="Z3498" s="5">
        <v>8400</v>
      </c>
      <c r="AA3498" s="5">
        <v>8.3291196460000005</v>
      </c>
      <c r="AB3498" s="5">
        <v>-73.692049139999995</v>
      </c>
      <c r="AC3498" s="7" t="s">
        <v>21</v>
      </c>
      <c r="AD3498" s="5">
        <v>0</v>
      </c>
      <c r="AE3498" s="5" t="str">
        <f>MID(TablaPivotFinal[[#This Row],[Fecha]],1,4)</f>
        <v>2016</v>
      </c>
      <c r="AF3498" s="5" t="str">
        <f>MID(TablaPivotFinal[[#This Row],[Fecha]],5,3)</f>
        <v>Feb</v>
      </c>
      <c r="AG3498" s="7">
        <v>0</v>
      </c>
      <c r="AH3498" s="8">
        <v>0</v>
      </c>
      <c r="AI3498" t="s">
        <v>1118</v>
      </c>
      <c r="AJ3498" t="s">
        <v>865</v>
      </c>
      <c r="AK3498" t="s">
        <v>1246</v>
      </c>
    </row>
    <row r="3499" spans="1:37" x14ac:dyDescent="0.3">
      <c r="A3499" t="str">
        <f t="shared" si="162"/>
        <v>GAMARRA-</v>
      </c>
      <c r="B3499" t="str">
        <f t="shared" si="163"/>
        <v>2016Jul</v>
      </c>
      <c r="C3499" t="str">
        <f t="shared" si="164"/>
        <v>8.329119646-73.69204914</v>
      </c>
      <c r="D3499" s="9"/>
      <c r="E3499" s="6">
        <v>7006</v>
      </c>
      <c r="F3499" s="9" t="s">
        <v>652</v>
      </c>
      <c r="G3499" s="6">
        <v>20</v>
      </c>
      <c r="H3499" s="9" t="s">
        <v>664</v>
      </c>
      <c r="I3499" s="9" t="s">
        <v>539</v>
      </c>
      <c r="J3499" s="9" t="s">
        <v>111</v>
      </c>
      <c r="K3499" s="9" t="s">
        <v>665</v>
      </c>
      <c r="L3499" s="9" t="s">
        <v>541</v>
      </c>
      <c r="M3499" s="6">
        <v>-1</v>
      </c>
      <c r="N3499" s="6">
        <v>-1</v>
      </c>
      <c r="O3499" s="9"/>
      <c r="P3499" s="6">
        <v>7900</v>
      </c>
      <c r="Q3499" s="6">
        <v>8900</v>
      </c>
      <c r="R3499" s="6">
        <v>18800</v>
      </c>
      <c r="S3499" s="6">
        <v>23800</v>
      </c>
      <c r="T3499" s="6">
        <v>27300</v>
      </c>
      <c r="U3499" s="6">
        <v>0</v>
      </c>
      <c r="V3499" s="6">
        <v>0</v>
      </c>
      <c r="W3499" s="6">
        <v>0</v>
      </c>
      <c r="X3499" s="6">
        <v>0</v>
      </c>
      <c r="Y3499" s="6">
        <v>8100</v>
      </c>
      <c r="Z3499" s="6">
        <v>8400</v>
      </c>
      <c r="AA3499" s="6">
        <v>8.3291196460000005</v>
      </c>
      <c r="AB3499" s="6">
        <v>-73.692049139999995</v>
      </c>
      <c r="AC3499" s="9" t="s">
        <v>23</v>
      </c>
      <c r="AD3499" s="6">
        <v>16223200</v>
      </c>
      <c r="AE3499" s="6" t="str">
        <f>MID(TablaPivotFinal[[#This Row],[Fecha]],1,4)</f>
        <v>2016</v>
      </c>
      <c r="AF3499" s="6" t="str">
        <f>MID(TablaPivotFinal[[#This Row],[Fecha]],5,3)</f>
        <v>Jul</v>
      </c>
      <c r="AG3499" s="9">
        <v>16223200</v>
      </c>
      <c r="AH3499" s="10">
        <v>16223200</v>
      </c>
      <c r="AI3499" t="s">
        <v>1118</v>
      </c>
      <c r="AJ3499" t="s">
        <v>870</v>
      </c>
      <c r="AK3499" t="s">
        <v>1246</v>
      </c>
    </row>
    <row r="3500" spans="1:37" x14ac:dyDescent="0.3">
      <c r="A3500" t="str">
        <f t="shared" si="162"/>
        <v>GAMARRA-</v>
      </c>
      <c r="B3500" t="str">
        <f t="shared" si="163"/>
        <v>2016Jun</v>
      </c>
      <c r="C3500" t="str">
        <f t="shared" si="164"/>
        <v>8.329119646-73.69204914</v>
      </c>
      <c r="D3500" s="7"/>
      <c r="E3500" s="5">
        <v>7006</v>
      </c>
      <c r="F3500" s="7" t="s">
        <v>652</v>
      </c>
      <c r="G3500" s="5">
        <v>20</v>
      </c>
      <c r="H3500" s="7" t="s">
        <v>664</v>
      </c>
      <c r="I3500" s="7" t="s">
        <v>539</v>
      </c>
      <c r="J3500" s="7" t="s">
        <v>111</v>
      </c>
      <c r="K3500" s="7" t="s">
        <v>665</v>
      </c>
      <c r="L3500" s="7" t="s">
        <v>541</v>
      </c>
      <c r="M3500" s="5">
        <v>-1</v>
      </c>
      <c r="N3500" s="5">
        <v>-1</v>
      </c>
      <c r="O3500" s="7"/>
      <c r="P3500" s="5">
        <v>7900</v>
      </c>
      <c r="Q3500" s="5">
        <v>8900</v>
      </c>
      <c r="R3500" s="5">
        <v>18800</v>
      </c>
      <c r="S3500" s="5">
        <v>23800</v>
      </c>
      <c r="T3500" s="5">
        <v>27300</v>
      </c>
      <c r="U3500" s="5">
        <v>0</v>
      </c>
      <c r="V3500" s="5">
        <v>0</v>
      </c>
      <c r="W3500" s="5">
        <v>0</v>
      </c>
      <c r="X3500" s="5">
        <v>0</v>
      </c>
      <c r="Y3500" s="5">
        <v>8100</v>
      </c>
      <c r="Z3500" s="5">
        <v>8400</v>
      </c>
      <c r="AA3500" s="5">
        <v>8.3291196460000005</v>
      </c>
      <c r="AB3500" s="5">
        <v>-73.692049139999995</v>
      </c>
      <c r="AC3500" s="7" t="s">
        <v>25</v>
      </c>
      <c r="AD3500" s="5">
        <v>18442400</v>
      </c>
      <c r="AE3500" s="5" t="str">
        <f>MID(TablaPivotFinal[[#This Row],[Fecha]],1,4)</f>
        <v>2016</v>
      </c>
      <c r="AF3500" s="5" t="str">
        <f>MID(TablaPivotFinal[[#This Row],[Fecha]],5,3)</f>
        <v>Jun</v>
      </c>
      <c r="AG3500" s="7">
        <v>18442400</v>
      </c>
      <c r="AH3500" s="8">
        <v>18442400</v>
      </c>
      <c r="AI3500" t="s">
        <v>1118</v>
      </c>
      <c r="AJ3500" t="s">
        <v>869</v>
      </c>
      <c r="AK3500" t="s">
        <v>1246</v>
      </c>
    </row>
    <row r="3501" spans="1:37" x14ac:dyDescent="0.3">
      <c r="A3501" t="str">
        <f t="shared" si="162"/>
        <v>GAMARRA-</v>
      </c>
      <c r="B3501" t="str">
        <f t="shared" si="163"/>
        <v>2016Mar</v>
      </c>
      <c r="C3501" t="str">
        <f t="shared" si="164"/>
        <v>8.329119646-73.69204914</v>
      </c>
      <c r="D3501" s="9"/>
      <c r="E3501" s="6">
        <v>7006</v>
      </c>
      <c r="F3501" s="9" t="s">
        <v>652</v>
      </c>
      <c r="G3501" s="6">
        <v>20</v>
      </c>
      <c r="H3501" s="9" t="s">
        <v>664</v>
      </c>
      <c r="I3501" s="9" t="s">
        <v>539</v>
      </c>
      <c r="J3501" s="9" t="s">
        <v>111</v>
      </c>
      <c r="K3501" s="9" t="s">
        <v>665</v>
      </c>
      <c r="L3501" s="9" t="s">
        <v>541</v>
      </c>
      <c r="M3501" s="6">
        <v>-1</v>
      </c>
      <c r="N3501" s="6">
        <v>-1</v>
      </c>
      <c r="O3501" s="9"/>
      <c r="P3501" s="6">
        <v>7900</v>
      </c>
      <c r="Q3501" s="6">
        <v>8900</v>
      </c>
      <c r="R3501" s="6">
        <v>18800</v>
      </c>
      <c r="S3501" s="6">
        <v>23800</v>
      </c>
      <c r="T3501" s="6">
        <v>27300</v>
      </c>
      <c r="U3501" s="6">
        <v>0</v>
      </c>
      <c r="V3501" s="6">
        <v>0</v>
      </c>
      <c r="W3501" s="6">
        <v>0</v>
      </c>
      <c r="X3501" s="6">
        <v>0</v>
      </c>
      <c r="Y3501" s="6">
        <v>8100</v>
      </c>
      <c r="Z3501" s="6">
        <v>8400</v>
      </c>
      <c r="AA3501" s="6">
        <v>8.3291196460000005</v>
      </c>
      <c r="AB3501" s="6">
        <v>-73.692049139999995</v>
      </c>
      <c r="AC3501" s="9" t="s">
        <v>27</v>
      </c>
      <c r="AD3501" s="6">
        <v>0</v>
      </c>
      <c r="AE3501" s="6" t="str">
        <f>MID(TablaPivotFinal[[#This Row],[Fecha]],1,4)</f>
        <v>2016</v>
      </c>
      <c r="AF3501" s="6" t="str">
        <f>MID(TablaPivotFinal[[#This Row],[Fecha]],5,3)</f>
        <v>Mar</v>
      </c>
      <c r="AG3501" s="9">
        <v>0</v>
      </c>
      <c r="AH3501" s="10">
        <v>0</v>
      </c>
      <c r="AI3501" t="s">
        <v>1118</v>
      </c>
      <c r="AJ3501" t="s">
        <v>866</v>
      </c>
      <c r="AK3501" t="s">
        <v>1246</v>
      </c>
    </row>
    <row r="3502" spans="1:37" x14ac:dyDescent="0.3">
      <c r="A3502" t="str">
        <f t="shared" si="162"/>
        <v>GAMARRA-</v>
      </c>
      <c r="B3502" t="str">
        <f t="shared" si="163"/>
        <v>2016May</v>
      </c>
      <c r="C3502" t="str">
        <f t="shared" si="164"/>
        <v>8.329119646-73.69204914</v>
      </c>
      <c r="D3502" s="7"/>
      <c r="E3502" s="5">
        <v>7006</v>
      </c>
      <c r="F3502" s="7" t="s">
        <v>652</v>
      </c>
      <c r="G3502" s="5">
        <v>20</v>
      </c>
      <c r="H3502" s="7" t="s">
        <v>664</v>
      </c>
      <c r="I3502" s="7" t="s">
        <v>539</v>
      </c>
      <c r="J3502" s="7" t="s">
        <v>111</v>
      </c>
      <c r="K3502" s="7" t="s">
        <v>665</v>
      </c>
      <c r="L3502" s="7" t="s">
        <v>541</v>
      </c>
      <c r="M3502" s="5">
        <v>-1</v>
      </c>
      <c r="N3502" s="5">
        <v>-1</v>
      </c>
      <c r="O3502" s="7"/>
      <c r="P3502" s="5">
        <v>7900</v>
      </c>
      <c r="Q3502" s="5">
        <v>8900</v>
      </c>
      <c r="R3502" s="5">
        <v>18800</v>
      </c>
      <c r="S3502" s="5">
        <v>23800</v>
      </c>
      <c r="T3502" s="5">
        <v>27300</v>
      </c>
      <c r="U3502" s="5">
        <v>0</v>
      </c>
      <c r="V3502" s="5">
        <v>0</v>
      </c>
      <c r="W3502" s="5">
        <v>0</v>
      </c>
      <c r="X3502" s="5">
        <v>0</v>
      </c>
      <c r="Y3502" s="5">
        <v>8100</v>
      </c>
      <c r="Z3502" s="5">
        <v>8400</v>
      </c>
      <c r="AA3502" s="5">
        <v>8.3291196460000005</v>
      </c>
      <c r="AB3502" s="5">
        <v>-73.692049139999995</v>
      </c>
      <c r="AC3502" s="7" t="s">
        <v>29</v>
      </c>
      <c r="AD3502" s="5">
        <v>27052700</v>
      </c>
      <c r="AE3502" s="5" t="str">
        <f>MID(TablaPivotFinal[[#This Row],[Fecha]],1,4)</f>
        <v>2016</v>
      </c>
      <c r="AF3502" s="5" t="str">
        <f>MID(TablaPivotFinal[[#This Row],[Fecha]],5,3)</f>
        <v>May</v>
      </c>
      <c r="AG3502" s="7">
        <v>27052700</v>
      </c>
      <c r="AH3502" s="8">
        <v>27052700</v>
      </c>
      <c r="AI3502" t="s">
        <v>1118</v>
      </c>
      <c r="AJ3502" t="s">
        <v>868</v>
      </c>
      <c r="AK3502" t="s">
        <v>1246</v>
      </c>
    </row>
    <row r="3503" spans="1:37" x14ac:dyDescent="0.3">
      <c r="A3503" t="str">
        <f t="shared" si="162"/>
        <v>GAMARRA-</v>
      </c>
      <c r="B3503" t="str">
        <f t="shared" si="163"/>
        <v>2016Nov</v>
      </c>
      <c r="C3503" t="str">
        <f t="shared" si="164"/>
        <v>8.329119646-73.69204914</v>
      </c>
      <c r="D3503" s="9"/>
      <c r="E3503" s="6">
        <v>7006</v>
      </c>
      <c r="F3503" s="9" t="s">
        <v>652</v>
      </c>
      <c r="G3503" s="6">
        <v>20</v>
      </c>
      <c r="H3503" s="9" t="s">
        <v>664</v>
      </c>
      <c r="I3503" s="9" t="s">
        <v>539</v>
      </c>
      <c r="J3503" s="9" t="s">
        <v>111</v>
      </c>
      <c r="K3503" s="9" t="s">
        <v>665</v>
      </c>
      <c r="L3503" s="9" t="s">
        <v>541</v>
      </c>
      <c r="M3503" s="6">
        <v>-1</v>
      </c>
      <c r="N3503" s="6">
        <v>-1</v>
      </c>
      <c r="O3503" s="9"/>
      <c r="P3503" s="6">
        <v>7900</v>
      </c>
      <c r="Q3503" s="6">
        <v>8900</v>
      </c>
      <c r="R3503" s="6">
        <v>18800</v>
      </c>
      <c r="S3503" s="6">
        <v>23800</v>
      </c>
      <c r="T3503" s="6">
        <v>27300</v>
      </c>
      <c r="U3503" s="6">
        <v>0</v>
      </c>
      <c r="V3503" s="6">
        <v>0</v>
      </c>
      <c r="W3503" s="6">
        <v>0</v>
      </c>
      <c r="X3503" s="6">
        <v>0</v>
      </c>
      <c r="Y3503" s="6">
        <v>8100</v>
      </c>
      <c r="Z3503" s="6">
        <v>8400</v>
      </c>
      <c r="AA3503" s="6">
        <v>8.3291196460000005</v>
      </c>
      <c r="AB3503" s="6">
        <v>-73.692049139999995</v>
      </c>
      <c r="AC3503" s="9" t="s">
        <v>31</v>
      </c>
      <c r="AD3503" s="6">
        <v>61982200</v>
      </c>
      <c r="AE3503" s="6" t="str">
        <f>MID(TablaPivotFinal[[#This Row],[Fecha]],1,4)</f>
        <v>2016</v>
      </c>
      <c r="AF3503" s="6" t="str">
        <f>MID(TablaPivotFinal[[#This Row],[Fecha]],5,3)</f>
        <v>Nov</v>
      </c>
      <c r="AG3503" s="9">
        <v>61982200</v>
      </c>
      <c r="AH3503" s="10">
        <v>61982200</v>
      </c>
      <c r="AI3503" t="s">
        <v>1118</v>
      </c>
      <c r="AJ3503" t="s">
        <v>874</v>
      </c>
      <c r="AK3503" t="s">
        <v>1246</v>
      </c>
    </row>
    <row r="3504" spans="1:37" x14ac:dyDescent="0.3">
      <c r="A3504" t="str">
        <f t="shared" si="162"/>
        <v>GAMARRA-</v>
      </c>
      <c r="B3504" t="str">
        <f t="shared" si="163"/>
        <v>2016Oct</v>
      </c>
      <c r="C3504" t="str">
        <f t="shared" si="164"/>
        <v>8.329119646-73.69204914</v>
      </c>
      <c r="D3504" s="7"/>
      <c r="E3504" s="5">
        <v>7006</v>
      </c>
      <c r="F3504" s="7" t="s">
        <v>652</v>
      </c>
      <c r="G3504" s="5">
        <v>20</v>
      </c>
      <c r="H3504" s="7" t="s">
        <v>664</v>
      </c>
      <c r="I3504" s="7" t="s">
        <v>539</v>
      </c>
      <c r="J3504" s="7" t="s">
        <v>111</v>
      </c>
      <c r="K3504" s="7" t="s">
        <v>665</v>
      </c>
      <c r="L3504" s="7" t="s">
        <v>541</v>
      </c>
      <c r="M3504" s="5">
        <v>-1</v>
      </c>
      <c r="N3504" s="5">
        <v>-1</v>
      </c>
      <c r="O3504" s="7"/>
      <c r="P3504" s="5">
        <v>7900</v>
      </c>
      <c r="Q3504" s="5">
        <v>8900</v>
      </c>
      <c r="R3504" s="5">
        <v>18800</v>
      </c>
      <c r="S3504" s="5">
        <v>23800</v>
      </c>
      <c r="T3504" s="5">
        <v>27300</v>
      </c>
      <c r="U3504" s="5">
        <v>0</v>
      </c>
      <c r="V3504" s="5">
        <v>0</v>
      </c>
      <c r="W3504" s="5">
        <v>0</v>
      </c>
      <c r="X3504" s="5">
        <v>0</v>
      </c>
      <c r="Y3504" s="5">
        <v>8100</v>
      </c>
      <c r="Z3504" s="5">
        <v>8400</v>
      </c>
      <c r="AA3504" s="5">
        <v>8.3291196460000005</v>
      </c>
      <c r="AB3504" s="5">
        <v>-73.692049139999995</v>
      </c>
      <c r="AC3504" s="7" t="s">
        <v>33</v>
      </c>
      <c r="AD3504" s="5">
        <v>40580900</v>
      </c>
      <c r="AE3504" s="5" t="str">
        <f>MID(TablaPivotFinal[[#This Row],[Fecha]],1,4)</f>
        <v>2016</v>
      </c>
      <c r="AF3504" s="5" t="str">
        <f>MID(TablaPivotFinal[[#This Row],[Fecha]],5,3)</f>
        <v>Oct</v>
      </c>
      <c r="AG3504" s="7">
        <v>40580900</v>
      </c>
      <c r="AH3504" s="8">
        <v>40580900</v>
      </c>
      <c r="AI3504" t="s">
        <v>1118</v>
      </c>
      <c r="AJ3504" t="s">
        <v>873</v>
      </c>
      <c r="AK3504" t="s">
        <v>1246</v>
      </c>
    </row>
    <row r="3505" spans="1:37" x14ac:dyDescent="0.3">
      <c r="A3505" t="str">
        <f t="shared" si="162"/>
        <v>GAMARRA-</v>
      </c>
      <c r="B3505" t="str">
        <f t="shared" si="163"/>
        <v>2016Sep</v>
      </c>
      <c r="C3505" t="str">
        <f t="shared" si="164"/>
        <v>8.329119646-73.69204914</v>
      </c>
      <c r="D3505" s="9"/>
      <c r="E3505" s="6">
        <v>7006</v>
      </c>
      <c r="F3505" s="9" t="s">
        <v>652</v>
      </c>
      <c r="G3505" s="6">
        <v>20</v>
      </c>
      <c r="H3505" s="9" t="s">
        <v>664</v>
      </c>
      <c r="I3505" s="9" t="s">
        <v>539</v>
      </c>
      <c r="J3505" s="9" t="s">
        <v>111</v>
      </c>
      <c r="K3505" s="9" t="s">
        <v>665</v>
      </c>
      <c r="L3505" s="9" t="s">
        <v>541</v>
      </c>
      <c r="M3505" s="6">
        <v>-1</v>
      </c>
      <c r="N3505" s="6">
        <v>-1</v>
      </c>
      <c r="O3505" s="9"/>
      <c r="P3505" s="6">
        <v>7900</v>
      </c>
      <c r="Q3505" s="6">
        <v>8900</v>
      </c>
      <c r="R3505" s="6">
        <v>18800</v>
      </c>
      <c r="S3505" s="6">
        <v>23800</v>
      </c>
      <c r="T3505" s="6">
        <v>27300</v>
      </c>
      <c r="U3505" s="6">
        <v>0</v>
      </c>
      <c r="V3505" s="6">
        <v>0</v>
      </c>
      <c r="W3505" s="6">
        <v>0</v>
      </c>
      <c r="X3505" s="6">
        <v>0</v>
      </c>
      <c r="Y3505" s="6">
        <v>8100</v>
      </c>
      <c r="Z3505" s="6">
        <v>8400</v>
      </c>
      <c r="AA3505" s="6">
        <v>8.3291196460000005</v>
      </c>
      <c r="AB3505" s="6">
        <v>-73.692049139999995</v>
      </c>
      <c r="AC3505" s="9" t="s">
        <v>35</v>
      </c>
      <c r="AD3505" s="6">
        <v>104667700</v>
      </c>
      <c r="AE3505" s="6" t="str">
        <f>MID(TablaPivotFinal[[#This Row],[Fecha]],1,4)</f>
        <v>2016</v>
      </c>
      <c r="AF3505" s="6" t="str">
        <f>MID(TablaPivotFinal[[#This Row],[Fecha]],5,3)</f>
        <v>Sep</v>
      </c>
      <c r="AG3505" s="9">
        <v>104667700</v>
      </c>
      <c r="AH3505" s="10">
        <v>104667700</v>
      </c>
      <c r="AI3505" t="s">
        <v>1118</v>
      </c>
      <c r="AJ3505" t="s">
        <v>872</v>
      </c>
      <c r="AK3505" t="s">
        <v>1246</v>
      </c>
    </row>
    <row r="3506" spans="1:37" x14ac:dyDescent="0.3">
      <c r="A3506" t="str">
        <f t="shared" si="162"/>
        <v>GAMARRA-</v>
      </c>
      <c r="B3506" t="str">
        <f t="shared" si="163"/>
        <v>2017Abr</v>
      </c>
      <c r="C3506" t="str">
        <f t="shared" si="164"/>
        <v>8.329119646-73.69204914</v>
      </c>
      <c r="D3506" s="7"/>
      <c r="E3506" s="5">
        <v>7006</v>
      </c>
      <c r="F3506" s="7" t="s">
        <v>652</v>
      </c>
      <c r="G3506" s="5">
        <v>20</v>
      </c>
      <c r="H3506" s="7" t="s">
        <v>664</v>
      </c>
      <c r="I3506" s="7" t="s">
        <v>539</v>
      </c>
      <c r="J3506" s="7" t="s">
        <v>111</v>
      </c>
      <c r="K3506" s="7" t="s">
        <v>665</v>
      </c>
      <c r="L3506" s="7" t="s">
        <v>541</v>
      </c>
      <c r="M3506" s="5">
        <v>-1</v>
      </c>
      <c r="N3506" s="5">
        <v>-1</v>
      </c>
      <c r="O3506" s="7"/>
      <c r="P3506" s="5">
        <v>7900</v>
      </c>
      <c r="Q3506" s="5">
        <v>8900</v>
      </c>
      <c r="R3506" s="5">
        <v>18800</v>
      </c>
      <c r="S3506" s="5">
        <v>23800</v>
      </c>
      <c r="T3506" s="5">
        <v>27300</v>
      </c>
      <c r="U3506" s="5">
        <v>0</v>
      </c>
      <c r="V3506" s="5">
        <v>0</v>
      </c>
      <c r="W3506" s="5">
        <v>0</v>
      </c>
      <c r="X3506" s="5">
        <v>0</v>
      </c>
      <c r="Y3506" s="5">
        <v>8100</v>
      </c>
      <c r="Z3506" s="5">
        <v>8400</v>
      </c>
      <c r="AA3506" s="5">
        <v>8.3291196460000005</v>
      </c>
      <c r="AB3506" s="5">
        <v>-73.692049139999995</v>
      </c>
      <c r="AC3506" s="7" t="s">
        <v>37</v>
      </c>
      <c r="AD3506" s="5">
        <v>49364800</v>
      </c>
      <c r="AE3506" s="5" t="str">
        <f>MID(TablaPivotFinal[[#This Row],[Fecha]],1,4)</f>
        <v>2017</v>
      </c>
      <c r="AF3506" s="5" t="str">
        <f>MID(TablaPivotFinal[[#This Row],[Fecha]],5,3)</f>
        <v>Abr</v>
      </c>
      <c r="AG3506" s="7">
        <v>49364800</v>
      </c>
      <c r="AH3506" s="8">
        <v>1314.2</v>
      </c>
      <c r="AI3506" t="s">
        <v>1118</v>
      </c>
      <c r="AJ3506" t="s">
        <v>879</v>
      </c>
      <c r="AK3506" t="s">
        <v>1246</v>
      </c>
    </row>
    <row r="3507" spans="1:37" x14ac:dyDescent="0.3">
      <c r="A3507" t="str">
        <f t="shared" si="162"/>
        <v>GAMARRA-</v>
      </c>
      <c r="B3507" t="str">
        <f t="shared" si="163"/>
        <v>2017Ago</v>
      </c>
      <c r="C3507" t="str">
        <f t="shared" si="164"/>
        <v>8.329119646-73.69204914</v>
      </c>
      <c r="D3507" s="9"/>
      <c r="E3507" s="6">
        <v>7006</v>
      </c>
      <c r="F3507" s="9" t="s">
        <v>652</v>
      </c>
      <c r="G3507" s="6">
        <v>20</v>
      </c>
      <c r="H3507" s="9" t="s">
        <v>664</v>
      </c>
      <c r="I3507" s="9" t="s">
        <v>539</v>
      </c>
      <c r="J3507" s="9" t="s">
        <v>111</v>
      </c>
      <c r="K3507" s="9" t="s">
        <v>665</v>
      </c>
      <c r="L3507" s="9" t="s">
        <v>541</v>
      </c>
      <c r="M3507" s="6">
        <v>-1</v>
      </c>
      <c r="N3507" s="6">
        <v>-1</v>
      </c>
      <c r="O3507" s="9"/>
      <c r="P3507" s="6">
        <v>7900</v>
      </c>
      <c r="Q3507" s="6">
        <v>8900</v>
      </c>
      <c r="R3507" s="6">
        <v>18800</v>
      </c>
      <c r="S3507" s="6">
        <v>23800</v>
      </c>
      <c r="T3507" s="6">
        <v>27300</v>
      </c>
      <c r="U3507" s="6">
        <v>0</v>
      </c>
      <c r="V3507" s="6">
        <v>0</v>
      </c>
      <c r="W3507" s="6">
        <v>0</v>
      </c>
      <c r="X3507" s="6">
        <v>0</v>
      </c>
      <c r="Y3507" s="6">
        <v>8100</v>
      </c>
      <c r="Z3507" s="6">
        <v>8400</v>
      </c>
      <c r="AA3507" s="6">
        <v>8.3291196460000005</v>
      </c>
      <c r="AB3507" s="6">
        <v>-73.692049139999995</v>
      </c>
      <c r="AC3507" s="9" t="s">
        <v>39</v>
      </c>
      <c r="AD3507" s="6">
        <v>28713300</v>
      </c>
      <c r="AE3507" s="6" t="str">
        <f>MID(TablaPivotFinal[[#This Row],[Fecha]],1,4)</f>
        <v>2017</v>
      </c>
      <c r="AF3507" s="6" t="str">
        <f>MID(TablaPivotFinal[[#This Row],[Fecha]],5,3)</f>
        <v>Ago</v>
      </c>
      <c r="AG3507" s="9">
        <v>28713300</v>
      </c>
      <c r="AH3507" s="10">
        <v>1248.6774190000001</v>
      </c>
      <c r="AI3507" t="s">
        <v>1118</v>
      </c>
      <c r="AJ3507" t="s">
        <v>883</v>
      </c>
      <c r="AK3507" t="s">
        <v>1246</v>
      </c>
    </row>
    <row r="3508" spans="1:37" x14ac:dyDescent="0.3">
      <c r="A3508" t="str">
        <f t="shared" si="162"/>
        <v>GAMARRA-</v>
      </c>
      <c r="B3508" t="str">
        <f t="shared" si="163"/>
        <v>2017Dic</v>
      </c>
      <c r="C3508" t="str">
        <f t="shared" si="164"/>
        <v>8.329119646-73.69204914</v>
      </c>
      <c r="D3508" s="7"/>
      <c r="E3508" s="5">
        <v>7006</v>
      </c>
      <c r="F3508" s="7" t="s">
        <v>652</v>
      </c>
      <c r="G3508" s="5">
        <v>20</v>
      </c>
      <c r="H3508" s="7" t="s">
        <v>664</v>
      </c>
      <c r="I3508" s="7" t="s">
        <v>539</v>
      </c>
      <c r="J3508" s="7" t="s">
        <v>111</v>
      </c>
      <c r="K3508" s="7" t="s">
        <v>665</v>
      </c>
      <c r="L3508" s="7" t="s">
        <v>541</v>
      </c>
      <c r="M3508" s="5">
        <v>-1</v>
      </c>
      <c r="N3508" s="5">
        <v>-1</v>
      </c>
      <c r="O3508" s="7"/>
      <c r="P3508" s="5">
        <v>7900</v>
      </c>
      <c r="Q3508" s="5">
        <v>8900</v>
      </c>
      <c r="R3508" s="5">
        <v>18800</v>
      </c>
      <c r="S3508" s="5">
        <v>23800</v>
      </c>
      <c r="T3508" s="5">
        <v>27300</v>
      </c>
      <c r="U3508" s="5">
        <v>0</v>
      </c>
      <c r="V3508" s="5">
        <v>0</v>
      </c>
      <c r="W3508" s="5">
        <v>0</v>
      </c>
      <c r="X3508" s="5">
        <v>0</v>
      </c>
      <c r="Y3508" s="5">
        <v>8100</v>
      </c>
      <c r="Z3508" s="5">
        <v>8400</v>
      </c>
      <c r="AA3508" s="5">
        <v>8.3291196460000005</v>
      </c>
      <c r="AB3508" s="5">
        <v>-73.692049139999995</v>
      </c>
      <c r="AC3508" s="7" t="s">
        <v>41</v>
      </c>
      <c r="AD3508" s="5">
        <v>0</v>
      </c>
      <c r="AE3508" s="5" t="str">
        <f>MID(TablaPivotFinal[[#This Row],[Fecha]],1,4)</f>
        <v>2017</v>
      </c>
      <c r="AF3508" s="5" t="str">
        <f>MID(TablaPivotFinal[[#This Row],[Fecha]],5,3)</f>
        <v>Dic</v>
      </c>
      <c r="AG3508" s="7">
        <v>0</v>
      </c>
      <c r="AH3508" s="8">
        <v>0</v>
      </c>
      <c r="AI3508" t="s">
        <v>1118</v>
      </c>
      <c r="AJ3508" t="s">
        <v>887</v>
      </c>
      <c r="AK3508" t="s">
        <v>1246</v>
      </c>
    </row>
    <row r="3509" spans="1:37" x14ac:dyDescent="0.3">
      <c r="A3509" t="str">
        <f t="shared" si="162"/>
        <v>GAMARRA-</v>
      </c>
      <c r="B3509" t="str">
        <f t="shared" si="163"/>
        <v>2017Ene</v>
      </c>
      <c r="C3509" t="str">
        <f t="shared" si="164"/>
        <v>8.329119646-73.69204914</v>
      </c>
      <c r="D3509" s="9"/>
      <c r="E3509" s="6">
        <v>7006</v>
      </c>
      <c r="F3509" s="9" t="s">
        <v>652</v>
      </c>
      <c r="G3509" s="6">
        <v>20</v>
      </c>
      <c r="H3509" s="9" t="s">
        <v>664</v>
      </c>
      <c r="I3509" s="9" t="s">
        <v>539</v>
      </c>
      <c r="J3509" s="9" t="s">
        <v>111</v>
      </c>
      <c r="K3509" s="9" t="s">
        <v>665</v>
      </c>
      <c r="L3509" s="9" t="s">
        <v>541</v>
      </c>
      <c r="M3509" s="6">
        <v>-1</v>
      </c>
      <c r="N3509" s="6">
        <v>-1</v>
      </c>
      <c r="O3509" s="9"/>
      <c r="P3509" s="6">
        <v>7900</v>
      </c>
      <c r="Q3509" s="6">
        <v>8900</v>
      </c>
      <c r="R3509" s="6">
        <v>18800</v>
      </c>
      <c r="S3509" s="6">
        <v>23800</v>
      </c>
      <c r="T3509" s="6">
        <v>27300</v>
      </c>
      <c r="U3509" s="6">
        <v>0</v>
      </c>
      <c r="V3509" s="6">
        <v>0</v>
      </c>
      <c r="W3509" s="6">
        <v>0</v>
      </c>
      <c r="X3509" s="6">
        <v>0</v>
      </c>
      <c r="Y3509" s="6">
        <v>8100</v>
      </c>
      <c r="Z3509" s="6">
        <v>8400</v>
      </c>
      <c r="AA3509" s="6">
        <v>8.3291196460000005</v>
      </c>
      <c r="AB3509" s="6">
        <v>-73.692049139999995</v>
      </c>
      <c r="AC3509" s="9" t="s">
        <v>43</v>
      </c>
      <c r="AD3509" s="6">
        <v>28720700</v>
      </c>
      <c r="AE3509" s="6" t="str">
        <f>MID(TablaPivotFinal[[#This Row],[Fecha]],1,4)</f>
        <v>2017</v>
      </c>
      <c r="AF3509" s="6" t="str">
        <f>MID(TablaPivotFinal[[#This Row],[Fecha]],5,3)</f>
        <v>Ene</v>
      </c>
      <c r="AG3509" s="9">
        <v>28720700</v>
      </c>
      <c r="AH3509" s="10">
        <v>1402.193548</v>
      </c>
      <c r="AI3509" t="s">
        <v>1118</v>
      </c>
      <c r="AJ3509" t="s">
        <v>876</v>
      </c>
      <c r="AK3509" t="s">
        <v>1246</v>
      </c>
    </row>
    <row r="3510" spans="1:37" x14ac:dyDescent="0.3">
      <c r="A3510" t="str">
        <f t="shared" si="162"/>
        <v>GAMARRA-</v>
      </c>
      <c r="B3510" t="str">
        <f t="shared" si="163"/>
        <v>2017Feb</v>
      </c>
      <c r="C3510" t="str">
        <f t="shared" si="164"/>
        <v>8.329119646-73.69204914</v>
      </c>
      <c r="D3510" s="7"/>
      <c r="E3510" s="5">
        <v>7006</v>
      </c>
      <c r="F3510" s="7" t="s">
        <v>652</v>
      </c>
      <c r="G3510" s="5">
        <v>20</v>
      </c>
      <c r="H3510" s="7" t="s">
        <v>664</v>
      </c>
      <c r="I3510" s="7" t="s">
        <v>539</v>
      </c>
      <c r="J3510" s="7" t="s">
        <v>111</v>
      </c>
      <c r="K3510" s="7" t="s">
        <v>665</v>
      </c>
      <c r="L3510" s="7" t="s">
        <v>541</v>
      </c>
      <c r="M3510" s="5">
        <v>-1</v>
      </c>
      <c r="N3510" s="5">
        <v>-1</v>
      </c>
      <c r="O3510" s="7"/>
      <c r="P3510" s="5">
        <v>7900</v>
      </c>
      <c r="Q3510" s="5">
        <v>8900</v>
      </c>
      <c r="R3510" s="5">
        <v>18800</v>
      </c>
      <c r="S3510" s="5">
        <v>23800</v>
      </c>
      <c r="T3510" s="5">
        <v>27300</v>
      </c>
      <c r="U3510" s="5">
        <v>0</v>
      </c>
      <c r="V3510" s="5">
        <v>0</v>
      </c>
      <c r="W3510" s="5">
        <v>0</v>
      </c>
      <c r="X3510" s="5">
        <v>0</v>
      </c>
      <c r="Y3510" s="5">
        <v>8100</v>
      </c>
      <c r="Z3510" s="5">
        <v>8400</v>
      </c>
      <c r="AA3510" s="5">
        <v>8.3291196460000005</v>
      </c>
      <c r="AB3510" s="5">
        <v>-73.692049139999995</v>
      </c>
      <c r="AC3510" s="7" t="s">
        <v>45</v>
      </c>
      <c r="AD3510" s="5">
        <v>30216900</v>
      </c>
      <c r="AE3510" s="5" t="str">
        <f>MID(TablaPivotFinal[[#This Row],[Fecha]],1,4)</f>
        <v>2017</v>
      </c>
      <c r="AF3510" s="5" t="str">
        <f>MID(TablaPivotFinal[[#This Row],[Fecha]],5,3)</f>
        <v>Feb</v>
      </c>
      <c r="AG3510" s="7">
        <v>30216900</v>
      </c>
      <c r="AH3510" s="8">
        <v>1414.6785709999999</v>
      </c>
      <c r="AI3510" t="s">
        <v>1118</v>
      </c>
      <c r="AJ3510" t="s">
        <v>877</v>
      </c>
      <c r="AK3510" t="s">
        <v>1246</v>
      </c>
    </row>
    <row r="3511" spans="1:37" x14ac:dyDescent="0.3">
      <c r="A3511" t="str">
        <f t="shared" si="162"/>
        <v>GAMARRA-</v>
      </c>
      <c r="B3511" t="str">
        <f t="shared" si="163"/>
        <v>2017Jul</v>
      </c>
      <c r="C3511" t="str">
        <f t="shared" si="164"/>
        <v>8.329119646-73.69204914</v>
      </c>
      <c r="D3511" s="9"/>
      <c r="E3511" s="6">
        <v>7006</v>
      </c>
      <c r="F3511" s="9" t="s">
        <v>652</v>
      </c>
      <c r="G3511" s="6">
        <v>20</v>
      </c>
      <c r="H3511" s="9" t="s">
        <v>664</v>
      </c>
      <c r="I3511" s="9" t="s">
        <v>539</v>
      </c>
      <c r="J3511" s="9" t="s">
        <v>111</v>
      </c>
      <c r="K3511" s="9" t="s">
        <v>665</v>
      </c>
      <c r="L3511" s="9" t="s">
        <v>541</v>
      </c>
      <c r="M3511" s="6">
        <v>-1</v>
      </c>
      <c r="N3511" s="6">
        <v>-1</v>
      </c>
      <c r="O3511" s="9"/>
      <c r="P3511" s="6">
        <v>7900</v>
      </c>
      <c r="Q3511" s="6">
        <v>8900</v>
      </c>
      <c r="R3511" s="6">
        <v>18800</v>
      </c>
      <c r="S3511" s="6">
        <v>23800</v>
      </c>
      <c r="T3511" s="6">
        <v>27300</v>
      </c>
      <c r="U3511" s="6">
        <v>0</v>
      </c>
      <c r="V3511" s="6">
        <v>0</v>
      </c>
      <c r="W3511" s="6">
        <v>0</v>
      </c>
      <c r="X3511" s="6">
        <v>0</v>
      </c>
      <c r="Y3511" s="6">
        <v>8100</v>
      </c>
      <c r="Z3511" s="6">
        <v>8400</v>
      </c>
      <c r="AA3511" s="6">
        <v>8.3291196460000005</v>
      </c>
      <c r="AB3511" s="6">
        <v>-73.692049139999995</v>
      </c>
      <c r="AC3511" s="9" t="s">
        <v>47</v>
      </c>
      <c r="AD3511" s="6">
        <v>26562300</v>
      </c>
      <c r="AE3511" s="6" t="str">
        <f>MID(TablaPivotFinal[[#This Row],[Fecha]],1,4)</f>
        <v>2017</v>
      </c>
      <c r="AF3511" s="6" t="str">
        <f>MID(TablaPivotFinal[[#This Row],[Fecha]],5,3)</f>
        <v>Jul</v>
      </c>
      <c r="AG3511" s="9">
        <v>26562300</v>
      </c>
      <c r="AH3511" s="10">
        <v>1270.0967740000001</v>
      </c>
      <c r="AI3511" t="s">
        <v>1118</v>
      </c>
      <c r="AJ3511" t="s">
        <v>882</v>
      </c>
      <c r="AK3511" t="s">
        <v>1246</v>
      </c>
    </row>
    <row r="3512" spans="1:37" x14ac:dyDescent="0.3">
      <c r="A3512" t="str">
        <f t="shared" si="162"/>
        <v>GAMARRA-</v>
      </c>
      <c r="B3512" t="str">
        <f t="shared" si="163"/>
        <v>2017Jun</v>
      </c>
      <c r="C3512" t="str">
        <f t="shared" si="164"/>
        <v>8.329119646-73.69204914</v>
      </c>
      <c r="D3512" s="7"/>
      <c r="E3512" s="5">
        <v>7006</v>
      </c>
      <c r="F3512" s="7" t="s">
        <v>652</v>
      </c>
      <c r="G3512" s="5">
        <v>20</v>
      </c>
      <c r="H3512" s="7" t="s">
        <v>664</v>
      </c>
      <c r="I3512" s="7" t="s">
        <v>539</v>
      </c>
      <c r="J3512" s="7" t="s">
        <v>111</v>
      </c>
      <c r="K3512" s="7" t="s">
        <v>665</v>
      </c>
      <c r="L3512" s="7" t="s">
        <v>541</v>
      </c>
      <c r="M3512" s="5">
        <v>-1</v>
      </c>
      <c r="N3512" s="5">
        <v>-1</v>
      </c>
      <c r="O3512" s="7"/>
      <c r="P3512" s="5">
        <v>7900</v>
      </c>
      <c r="Q3512" s="5">
        <v>8900</v>
      </c>
      <c r="R3512" s="5">
        <v>18800</v>
      </c>
      <c r="S3512" s="5">
        <v>23800</v>
      </c>
      <c r="T3512" s="5">
        <v>27300</v>
      </c>
      <c r="U3512" s="5">
        <v>0</v>
      </c>
      <c r="V3512" s="5">
        <v>0</v>
      </c>
      <c r="W3512" s="5">
        <v>0</v>
      </c>
      <c r="X3512" s="5">
        <v>0</v>
      </c>
      <c r="Y3512" s="5">
        <v>8100</v>
      </c>
      <c r="Z3512" s="5">
        <v>8400</v>
      </c>
      <c r="AA3512" s="5">
        <v>8.3291196460000005</v>
      </c>
      <c r="AB3512" s="5">
        <v>-73.692049139999995</v>
      </c>
      <c r="AC3512" s="7" t="s">
        <v>49</v>
      </c>
      <c r="AD3512" s="5">
        <v>10378000</v>
      </c>
      <c r="AE3512" s="5" t="str">
        <f>MID(TablaPivotFinal[[#This Row],[Fecha]],1,4)</f>
        <v>2017</v>
      </c>
      <c r="AF3512" s="5" t="str">
        <f>MID(TablaPivotFinal[[#This Row],[Fecha]],5,3)</f>
        <v>Jun</v>
      </c>
      <c r="AG3512" s="7">
        <v>10378000</v>
      </c>
      <c r="AH3512" s="8">
        <v>1201.5666670000001</v>
      </c>
      <c r="AI3512" t="s">
        <v>1118</v>
      </c>
      <c r="AJ3512" t="s">
        <v>881</v>
      </c>
      <c r="AK3512" t="s">
        <v>1246</v>
      </c>
    </row>
    <row r="3513" spans="1:37" x14ac:dyDescent="0.3">
      <c r="A3513" t="str">
        <f t="shared" si="162"/>
        <v>GAMARRA-</v>
      </c>
      <c r="B3513" t="str">
        <f t="shared" si="163"/>
        <v>2017Mar</v>
      </c>
      <c r="C3513" t="str">
        <f t="shared" si="164"/>
        <v>8.329119646-73.69204914</v>
      </c>
      <c r="D3513" s="9"/>
      <c r="E3513" s="6">
        <v>7006</v>
      </c>
      <c r="F3513" s="9" t="s">
        <v>652</v>
      </c>
      <c r="G3513" s="6">
        <v>20</v>
      </c>
      <c r="H3513" s="9" t="s">
        <v>664</v>
      </c>
      <c r="I3513" s="9" t="s">
        <v>539</v>
      </c>
      <c r="J3513" s="9" t="s">
        <v>111</v>
      </c>
      <c r="K3513" s="9" t="s">
        <v>665</v>
      </c>
      <c r="L3513" s="9" t="s">
        <v>541</v>
      </c>
      <c r="M3513" s="6">
        <v>-1</v>
      </c>
      <c r="N3513" s="6">
        <v>-1</v>
      </c>
      <c r="O3513" s="9"/>
      <c r="P3513" s="6">
        <v>7900</v>
      </c>
      <c r="Q3513" s="6">
        <v>8900</v>
      </c>
      <c r="R3513" s="6">
        <v>18800</v>
      </c>
      <c r="S3513" s="6">
        <v>23800</v>
      </c>
      <c r="T3513" s="6">
        <v>27300</v>
      </c>
      <c r="U3513" s="6">
        <v>0</v>
      </c>
      <c r="V3513" s="6">
        <v>0</v>
      </c>
      <c r="W3513" s="6">
        <v>0</v>
      </c>
      <c r="X3513" s="6">
        <v>0</v>
      </c>
      <c r="Y3513" s="6">
        <v>8100</v>
      </c>
      <c r="Z3513" s="6">
        <v>8400</v>
      </c>
      <c r="AA3513" s="6">
        <v>8.3291196460000005</v>
      </c>
      <c r="AB3513" s="6">
        <v>-73.692049139999995</v>
      </c>
      <c r="AC3513" s="9" t="s">
        <v>51</v>
      </c>
      <c r="AD3513" s="6">
        <v>37846000</v>
      </c>
      <c r="AE3513" s="6" t="str">
        <f>MID(TablaPivotFinal[[#This Row],[Fecha]],1,4)</f>
        <v>2017</v>
      </c>
      <c r="AF3513" s="6" t="str">
        <f>MID(TablaPivotFinal[[#This Row],[Fecha]],5,3)</f>
        <v>Mar</v>
      </c>
      <c r="AG3513" s="9">
        <v>37846000</v>
      </c>
      <c r="AH3513" s="10">
        <v>1288.6451609999999</v>
      </c>
      <c r="AI3513" t="s">
        <v>1118</v>
      </c>
      <c r="AJ3513" t="s">
        <v>878</v>
      </c>
      <c r="AK3513" t="s">
        <v>1246</v>
      </c>
    </row>
    <row r="3514" spans="1:37" x14ac:dyDescent="0.3">
      <c r="A3514" t="str">
        <f t="shared" si="162"/>
        <v>GAMARRA-</v>
      </c>
      <c r="B3514" t="str">
        <f t="shared" si="163"/>
        <v>2017May</v>
      </c>
      <c r="C3514" t="str">
        <f t="shared" si="164"/>
        <v>8.329119646-73.69204914</v>
      </c>
      <c r="D3514" s="7"/>
      <c r="E3514" s="5">
        <v>7006</v>
      </c>
      <c r="F3514" s="7" t="s">
        <v>652</v>
      </c>
      <c r="G3514" s="5">
        <v>20</v>
      </c>
      <c r="H3514" s="7" t="s">
        <v>664</v>
      </c>
      <c r="I3514" s="7" t="s">
        <v>539</v>
      </c>
      <c r="J3514" s="7" t="s">
        <v>111</v>
      </c>
      <c r="K3514" s="7" t="s">
        <v>665</v>
      </c>
      <c r="L3514" s="7" t="s">
        <v>541</v>
      </c>
      <c r="M3514" s="5">
        <v>-1</v>
      </c>
      <c r="N3514" s="5">
        <v>-1</v>
      </c>
      <c r="O3514" s="7"/>
      <c r="P3514" s="5">
        <v>7900</v>
      </c>
      <c r="Q3514" s="5">
        <v>8900</v>
      </c>
      <c r="R3514" s="5">
        <v>18800</v>
      </c>
      <c r="S3514" s="5">
        <v>23800</v>
      </c>
      <c r="T3514" s="5">
        <v>27300</v>
      </c>
      <c r="U3514" s="5">
        <v>0</v>
      </c>
      <c r="V3514" s="5">
        <v>0</v>
      </c>
      <c r="W3514" s="5">
        <v>0</v>
      </c>
      <c r="X3514" s="5">
        <v>0</v>
      </c>
      <c r="Y3514" s="5">
        <v>8100</v>
      </c>
      <c r="Z3514" s="5">
        <v>8400</v>
      </c>
      <c r="AA3514" s="5">
        <v>8.3291196460000005</v>
      </c>
      <c r="AB3514" s="5">
        <v>-73.692049139999995</v>
      </c>
      <c r="AC3514" s="7" t="s">
        <v>53</v>
      </c>
      <c r="AD3514" s="5">
        <v>21857400</v>
      </c>
      <c r="AE3514" s="5" t="str">
        <f>MID(TablaPivotFinal[[#This Row],[Fecha]],1,4)</f>
        <v>2017</v>
      </c>
      <c r="AF3514" s="5" t="str">
        <f>MID(TablaPivotFinal[[#This Row],[Fecha]],5,3)</f>
        <v>May</v>
      </c>
      <c r="AG3514" s="7">
        <v>21857400</v>
      </c>
      <c r="AH3514" s="8">
        <v>1254.548387</v>
      </c>
      <c r="AI3514" t="s">
        <v>1118</v>
      </c>
      <c r="AJ3514" t="s">
        <v>880</v>
      </c>
      <c r="AK3514" t="s">
        <v>1246</v>
      </c>
    </row>
    <row r="3515" spans="1:37" x14ac:dyDescent="0.3">
      <c r="A3515" t="str">
        <f t="shared" si="162"/>
        <v>GAMARRA-</v>
      </c>
      <c r="B3515" t="str">
        <f t="shared" si="163"/>
        <v>2017Nov</v>
      </c>
      <c r="C3515" t="str">
        <f t="shared" si="164"/>
        <v>8.329119646-73.69204914</v>
      </c>
      <c r="D3515" s="9"/>
      <c r="E3515" s="6">
        <v>7006</v>
      </c>
      <c r="F3515" s="9" t="s">
        <v>652</v>
      </c>
      <c r="G3515" s="6">
        <v>20</v>
      </c>
      <c r="H3515" s="9" t="s">
        <v>664</v>
      </c>
      <c r="I3515" s="9" t="s">
        <v>539</v>
      </c>
      <c r="J3515" s="9" t="s">
        <v>111</v>
      </c>
      <c r="K3515" s="9" t="s">
        <v>665</v>
      </c>
      <c r="L3515" s="9" t="s">
        <v>541</v>
      </c>
      <c r="M3515" s="6">
        <v>-1</v>
      </c>
      <c r="N3515" s="6">
        <v>-1</v>
      </c>
      <c r="O3515" s="9"/>
      <c r="P3515" s="6">
        <v>7900</v>
      </c>
      <c r="Q3515" s="6">
        <v>8900</v>
      </c>
      <c r="R3515" s="6">
        <v>18800</v>
      </c>
      <c r="S3515" s="6">
        <v>23800</v>
      </c>
      <c r="T3515" s="6">
        <v>27300</v>
      </c>
      <c r="U3515" s="6">
        <v>0</v>
      </c>
      <c r="V3515" s="6">
        <v>0</v>
      </c>
      <c r="W3515" s="6">
        <v>0</v>
      </c>
      <c r="X3515" s="6">
        <v>0</v>
      </c>
      <c r="Y3515" s="6">
        <v>8100</v>
      </c>
      <c r="Z3515" s="6">
        <v>8400</v>
      </c>
      <c r="AA3515" s="6">
        <v>8.3291196460000005</v>
      </c>
      <c r="AB3515" s="6">
        <v>-73.692049139999995</v>
      </c>
      <c r="AC3515" s="9" t="s">
        <v>55</v>
      </c>
      <c r="AD3515" s="6">
        <v>0</v>
      </c>
      <c r="AE3515" s="6" t="str">
        <f>MID(TablaPivotFinal[[#This Row],[Fecha]],1,4)</f>
        <v>2017</v>
      </c>
      <c r="AF3515" s="6" t="str">
        <f>MID(TablaPivotFinal[[#This Row],[Fecha]],5,3)</f>
        <v>Nov</v>
      </c>
      <c r="AG3515" s="9">
        <v>0</v>
      </c>
      <c r="AH3515" s="10">
        <v>0</v>
      </c>
      <c r="AI3515" t="s">
        <v>1118</v>
      </c>
      <c r="AJ3515" t="s">
        <v>886</v>
      </c>
      <c r="AK3515" t="s">
        <v>1246</v>
      </c>
    </row>
    <row r="3516" spans="1:37" x14ac:dyDescent="0.3">
      <c r="A3516" t="str">
        <f t="shared" si="162"/>
        <v>GAMARRA-</v>
      </c>
      <c r="B3516" t="str">
        <f t="shared" si="163"/>
        <v>2017Oct</v>
      </c>
      <c r="C3516" t="str">
        <f t="shared" si="164"/>
        <v>8.329119646-73.69204914</v>
      </c>
      <c r="D3516" s="7"/>
      <c r="E3516" s="5">
        <v>7006</v>
      </c>
      <c r="F3516" s="7" t="s">
        <v>652</v>
      </c>
      <c r="G3516" s="5">
        <v>20</v>
      </c>
      <c r="H3516" s="7" t="s">
        <v>664</v>
      </c>
      <c r="I3516" s="7" t="s">
        <v>539</v>
      </c>
      <c r="J3516" s="7" t="s">
        <v>111</v>
      </c>
      <c r="K3516" s="7" t="s">
        <v>665</v>
      </c>
      <c r="L3516" s="7" t="s">
        <v>541</v>
      </c>
      <c r="M3516" s="5">
        <v>-1</v>
      </c>
      <c r="N3516" s="5">
        <v>-1</v>
      </c>
      <c r="O3516" s="7"/>
      <c r="P3516" s="5">
        <v>7900</v>
      </c>
      <c r="Q3516" s="5">
        <v>8900</v>
      </c>
      <c r="R3516" s="5">
        <v>18800</v>
      </c>
      <c r="S3516" s="5">
        <v>23800</v>
      </c>
      <c r="T3516" s="5">
        <v>27300</v>
      </c>
      <c r="U3516" s="5">
        <v>0</v>
      </c>
      <c r="V3516" s="5">
        <v>0</v>
      </c>
      <c r="W3516" s="5">
        <v>0</v>
      </c>
      <c r="X3516" s="5">
        <v>0</v>
      </c>
      <c r="Y3516" s="5">
        <v>8100</v>
      </c>
      <c r="Z3516" s="5">
        <v>8400</v>
      </c>
      <c r="AA3516" s="5">
        <v>8.3291196460000005</v>
      </c>
      <c r="AB3516" s="5">
        <v>-73.692049139999995</v>
      </c>
      <c r="AC3516" s="7" t="s">
        <v>57</v>
      </c>
      <c r="AD3516" s="5">
        <v>38872700</v>
      </c>
      <c r="AE3516" s="5" t="str">
        <f>MID(TablaPivotFinal[[#This Row],[Fecha]],1,4)</f>
        <v>2017</v>
      </c>
      <c r="AF3516" s="5" t="str">
        <f>MID(TablaPivotFinal[[#This Row],[Fecha]],5,3)</f>
        <v>Oct</v>
      </c>
      <c r="AG3516" s="7">
        <v>38872700</v>
      </c>
      <c r="AH3516" s="8">
        <v>1277.8</v>
      </c>
      <c r="AI3516" t="s">
        <v>1118</v>
      </c>
      <c r="AJ3516" t="s">
        <v>885</v>
      </c>
      <c r="AK3516" t="s">
        <v>1246</v>
      </c>
    </row>
    <row r="3517" spans="1:37" x14ac:dyDescent="0.3">
      <c r="A3517" t="str">
        <f t="shared" si="162"/>
        <v>GAMARRA-</v>
      </c>
      <c r="B3517" t="str">
        <f t="shared" si="163"/>
        <v>2017Sep</v>
      </c>
      <c r="C3517" t="str">
        <f t="shared" si="164"/>
        <v>8.329119646-73.69204914</v>
      </c>
      <c r="D3517" s="9"/>
      <c r="E3517" s="6">
        <v>7006</v>
      </c>
      <c r="F3517" s="9" t="s">
        <v>652</v>
      </c>
      <c r="G3517" s="6">
        <v>20</v>
      </c>
      <c r="H3517" s="9" t="s">
        <v>664</v>
      </c>
      <c r="I3517" s="9" t="s">
        <v>539</v>
      </c>
      <c r="J3517" s="9" t="s">
        <v>111</v>
      </c>
      <c r="K3517" s="9" t="s">
        <v>665</v>
      </c>
      <c r="L3517" s="9" t="s">
        <v>541</v>
      </c>
      <c r="M3517" s="6">
        <v>-1</v>
      </c>
      <c r="N3517" s="6">
        <v>-1</v>
      </c>
      <c r="O3517" s="9"/>
      <c r="P3517" s="6">
        <v>7900</v>
      </c>
      <c r="Q3517" s="6">
        <v>8900</v>
      </c>
      <c r="R3517" s="6">
        <v>18800</v>
      </c>
      <c r="S3517" s="6">
        <v>23800</v>
      </c>
      <c r="T3517" s="6">
        <v>27300</v>
      </c>
      <c r="U3517" s="6">
        <v>0</v>
      </c>
      <c r="V3517" s="6">
        <v>0</v>
      </c>
      <c r="W3517" s="6">
        <v>0</v>
      </c>
      <c r="X3517" s="6">
        <v>0</v>
      </c>
      <c r="Y3517" s="6">
        <v>8100</v>
      </c>
      <c r="Z3517" s="6">
        <v>8400</v>
      </c>
      <c r="AA3517" s="6">
        <v>8.3291196460000005</v>
      </c>
      <c r="AB3517" s="6">
        <v>-73.692049139999995</v>
      </c>
      <c r="AC3517" s="9" t="s">
        <v>59</v>
      </c>
      <c r="AD3517" s="6">
        <v>34329300</v>
      </c>
      <c r="AE3517" s="6" t="str">
        <f>MID(TablaPivotFinal[[#This Row],[Fecha]],1,4)</f>
        <v>2017</v>
      </c>
      <c r="AF3517" s="6" t="str">
        <f>MID(TablaPivotFinal[[#This Row],[Fecha]],5,3)</f>
        <v>Sep</v>
      </c>
      <c r="AG3517" s="9">
        <v>34329300</v>
      </c>
      <c r="AH3517" s="10">
        <v>1244.9666669999999</v>
      </c>
      <c r="AI3517" t="s">
        <v>1118</v>
      </c>
      <c r="AJ3517" t="s">
        <v>884</v>
      </c>
      <c r="AK3517" t="s">
        <v>1246</v>
      </c>
    </row>
    <row r="3518" spans="1:37" x14ac:dyDescent="0.3">
      <c r="A3518" t="str">
        <f t="shared" si="162"/>
        <v>GAMARRA-</v>
      </c>
      <c r="B3518" t="str">
        <f t="shared" si="163"/>
        <v>2018Abr</v>
      </c>
      <c r="C3518" t="str">
        <f t="shared" si="164"/>
        <v>8.329119646-73.69204914</v>
      </c>
      <c r="D3518" s="7"/>
      <c r="E3518" s="5">
        <v>7006</v>
      </c>
      <c r="F3518" s="7" t="s">
        <v>652</v>
      </c>
      <c r="G3518" s="5">
        <v>20</v>
      </c>
      <c r="H3518" s="7" t="s">
        <v>664</v>
      </c>
      <c r="I3518" s="7" t="s">
        <v>539</v>
      </c>
      <c r="J3518" s="7" t="s">
        <v>111</v>
      </c>
      <c r="K3518" s="7" t="s">
        <v>665</v>
      </c>
      <c r="L3518" s="7" t="s">
        <v>541</v>
      </c>
      <c r="M3518" s="5">
        <v>-1</v>
      </c>
      <c r="N3518" s="5">
        <v>-1</v>
      </c>
      <c r="O3518" s="7"/>
      <c r="P3518" s="5">
        <v>7900</v>
      </c>
      <c r="Q3518" s="5">
        <v>8900</v>
      </c>
      <c r="R3518" s="5">
        <v>18800</v>
      </c>
      <c r="S3518" s="5">
        <v>23800</v>
      </c>
      <c r="T3518" s="5">
        <v>27300</v>
      </c>
      <c r="U3518" s="5">
        <v>0</v>
      </c>
      <c r="V3518" s="5">
        <v>0</v>
      </c>
      <c r="W3518" s="5">
        <v>0</v>
      </c>
      <c r="X3518" s="5">
        <v>0</v>
      </c>
      <c r="Y3518" s="5">
        <v>8100</v>
      </c>
      <c r="Z3518" s="5">
        <v>8400</v>
      </c>
      <c r="AA3518" s="5">
        <v>8.3291196460000005</v>
      </c>
      <c r="AB3518" s="5">
        <v>-73.692049139999995</v>
      </c>
      <c r="AC3518" s="7" t="s">
        <v>61</v>
      </c>
      <c r="AD3518" s="5">
        <v>0</v>
      </c>
      <c r="AE3518" s="5" t="str">
        <f>MID(TablaPivotFinal[[#This Row],[Fecha]],1,4)</f>
        <v>2018</v>
      </c>
      <c r="AF3518" s="5" t="str">
        <f>MID(TablaPivotFinal[[#This Row],[Fecha]],5,3)</f>
        <v>Abr</v>
      </c>
      <c r="AG3518" s="7">
        <v>0</v>
      </c>
      <c r="AH3518" s="8">
        <v>0</v>
      </c>
      <c r="AI3518" t="s">
        <v>1118</v>
      </c>
      <c r="AJ3518" t="s">
        <v>891</v>
      </c>
      <c r="AK3518" t="s">
        <v>1246</v>
      </c>
    </row>
    <row r="3519" spans="1:37" x14ac:dyDescent="0.3">
      <c r="A3519" t="str">
        <f t="shared" si="162"/>
        <v>GAMARRA-</v>
      </c>
      <c r="B3519" t="str">
        <f t="shared" si="163"/>
        <v>2018Ago</v>
      </c>
      <c r="C3519" t="str">
        <f t="shared" si="164"/>
        <v>8.329119646-73.69204914</v>
      </c>
      <c r="D3519" s="9"/>
      <c r="E3519" s="6">
        <v>7006</v>
      </c>
      <c r="F3519" s="9" t="s">
        <v>652</v>
      </c>
      <c r="G3519" s="6">
        <v>20</v>
      </c>
      <c r="H3519" s="9" t="s">
        <v>664</v>
      </c>
      <c r="I3519" s="9" t="s">
        <v>539</v>
      </c>
      <c r="J3519" s="9" t="s">
        <v>111</v>
      </c>
      <c r="K3519" s="9" t="s">
        <v>665</v>
      </c>
      <c r="L3519" s="9" t="s">
        <v>541</v>
      </c>
      <c r="M3519" s="6">
        <v>-1</v>
      </c>
      <c r="N3519" s="6">
        <v>-1</v>
      </c>
      <c r="O3519" s="9"/>
      <c r="P3519" s="6">
        <v>7900</v>
      </c>
      <c r="Q3519" s="6">
        <v>8900</v>
      </c>
      <c r="R3519" s="6">
        <v>18800</v>
      </c>
      <c r="S3519" s="6">
        <v>23800</v>
      </c>
      <c r="T3519" s="6">
        <v>27300</v>
      </c>
      <c r="U3519" s="6">
        <v>0</v>
      </c>
      <c r="V3519" s="6">
        <v>0</v>
      </c>
      <c r="W3519" s="6">
        <v>0</v>
      </c>
      <c r="X3519" s="6">
        <v>0</v>
      </c>
      <c r="Y3519" s="6">
        <v>8100</v>
      </c>
      <c r="Z3519" s="6">
        <v>8400</v>
      </c>
      <c r="AA3519" s="6">
        <v>8.3291196460000005</v>
      </c>
      <c r="AB3519" s="6">
        <v>-73.692049139999995</v>
      </c>
      <c r="AC3519" s="9" t="s">
        <v>63</v>
      </c>
      <c r="AD3519" s="6">
        <v>0</v>
      </c>
      <c r="AE3519" s="6" t="str">
        <f>MID(TablaPivotFinal[[#This Row],[Fecha]],1,4)</f>
        <v>2018</v>
      </c>
      <c r="AF3519" s="6" t="str">
        <f>MID(TablaPivotFinal[[#This Row],[Fecha]],5,3)</f>
        <v>Ago</v>
      </c>
      <c r="AG3519" s="9">
        <v>0</v>
      </c>
      <c r="AH3519" s="10">
        <v>0</v>
      </c>
      <c r="AI3519" t="s">
        <v>1118</v>
      </c>
      <c r="AJ3519" t="s">
        <v>895</v>
      </c>
      <c r="AK3519" t="s">
        <v>1246</v>
      </c>
    </row>
    <row r="3520" spans="1:37" x14ac:dyDescent="0.3">
      <c r="A3520" t="str">
        <f t="shared" si="162"/>
        <v>GAMARRA-</v>
      </c>
      <c r="B3520" t="str">
        <f t="shared" si="163"/>
        <v>2018Dic</v>
      </c>
      <c r="C3520" t="str">
        <f t="shared" si="164"/>
        <v>8.329119646-73.69204914</v>
      </c>
      <c r="D3520" s="7"/>
      <c r="E3520" s="5">
        <v>7006</v>
      </c>
      <c r="F3520" s="7" t="s">
        <v>652</v>
      </c>
      <c r="G3520" s="5">
        <v>20</v>
      </c>
      <c r="H3520" s="7" t="s">
        <v>664</v>
      </c>
      <c r="I3520" s="7" t="s">
        <v>539</v>
      </c>
      <c r="J3520" s="7" t="s">
        <v>111</v>
      </c>
      <c r="K3520" s="7" t="s">
        <v>665</v>
      </c>
      <c r="L3520" s="7" t="s">
        <v>541</v>
      </c>
      <c r="M3520" s="5">
        <v>-1</v>
      </c>
      <c r="N3520" s="5">
        <v>-1</v>
      </c>
      <c r="O3520" s="7"/>
      <c r="P3520" s="5">
        <v>7900</v>
      </c>
      <c r="Q3520" s="5">
        <v>8900</v>
      </c>
      <c r="R3520" s="5">
        <v>18800</v>
      </c>
      <c r="S3520" s="5">
        <v>23800</v>
      </c>
      <c r="T3520" s="5">
        <v>27300</v>
      </c>
      <c r="U3520" s="5">
        <v>0</v>
      </c>
      <c r="V3520" s="5">
        <v>0</v>
      </c>
      <c r="W3520" s="5">
        <v>0</v>
      </c>
      <c r="X3520" s="5">
        <v>0</v>
      </c>
      <c r="Y3520" s="5">
        <v>8100</v>
      </c>
      <c r="Z3520" s="5">
        <v>8400</v>
      </c>
      <c r="AA3520" s="5">
        <v>8.3291196460000005</v>
      </c>
      <c r="AB3520" s="5">
        <v>-73.692049139999995</v>
      </c>
      <c r="AC3520" s="7" t="s">
        <v>65</v>
      </c>
      <c r="AD3520" s="5">
        <v>0</v>
      </c>
      <c r="AE3520" s="5" t="str">
        <f>MID(TablaPivotFinal[[#This Row],[Fecha]],1,4)</f>
        <v>2018</v>
      </c>
      <c r="AF3520" s="5" t="str">
        <f>MID(TablaPivotFinal[[#This Row],[Fecha]],5,3)</f>
        <v>Dic</v>
      </c>
      <c r="AG3520" s="7">
        <v>0</v>
      </c>
      <c r="AH3520" s="8">
        <v>0</v>
      </c>
      <c r="AI3520" t="s">
        <v>1118</v>
      </c>
      <c r="AJ3520" t="s">
        <v>899</v>
      </c>
      <c r="AK3520" t="s">
        <v>1246</v>
      </c>
    </row>
    <row r="3521" spans="1:37" x14ac:dyDescent="0.3">
      <c r="A3521" t="str">
        <f t="shared" si="162"/>
        <v>GAMARRA-</v>
      </c>
      <c r="B3521" t="str">
        <f t="shared" si="163"/>
        <v>2018Ene</v>
      </c>
      <c r="C3521" t="str">
        <f t="shared" si="164"/>
        <v>8.329119646-73.69204914</v>
      </c>
      <c r="D3521" s="9"/>
      <c r="E3521" s="6">
        <v>7006</v>
      </c>
      <c r="F3521" s="9" t="s">
        <v>652</v>
      </c>
      <c r="G3521" s="6">
        <v>20</v>
      </c>
      <c r="H3521" s="9" t="s">
        <v>664</v>
      </c>
      <c r="I3521" s="9" t="s">
        <v>539</v>
      </c>
      <c r="J3521" s="9" t="s">
        <v>111</v>
      </c>
      <c r="K3521" s="9" t="s">
        <v>665</v>
      </c>
      <c r="L3521" s="9" t="s">
        <v>541</v>
      </c>
      <c r="M3521" s="6">
        <v>-1</v>
      </c>
      <c r="N3521" s="6">
        <v>-1</v>
      </c>
      <c r="O3521" s="9"/>
      <c r="P3521" s="6">
        <v>7900</v>
      </c>
      <c r="Q3521" s="6">
        <v>8900</v>
      </c>
      <c r="R3521" s="6">
        <v>18800</v>
      </c>
      <c r="S3521" s="6">
        <v>23800</v>
      </c>
      <c r="T3521" s="6">
        <v>27300</v>
      </c>
      <c r="U3521" s="6">
        <v>0</v>
      </c>
      <c r="V3521" s="6">
        <v>0</v>
      </c>
      <c r="W3521" s="6">
        <v>0</v>
      </c>
      <c r="X3521" s="6">
        <v>0</v>
      </c>
      <c r="Y3521" s="6">
        <v>8100</v>
      </c>
      <c r="Z3521" s="6">
        <v>8400</v>
      </c>
      <c r="AA3521" s="6">
        <v>8.3291196460000005</v>
      </c>
      <c r="AB3521" s="6">
        <v>-73.692049139999995</v>
      </c>
      <c r="AC3521" s="9" t="s">
        <v>67</v>
      </c>
      <c r="AD3521" s="6">
        <v>0</v>
      </c>
      <c r="AE3521" s="6" t="str">
        <f>MID(TablaPivotFinal[[#This Row],[Fecha]],1,4)</f>
        <v>2018</v>
      </c>
      <c r="AF3521" s="6" t="str">
        <f>MID(TablaPivotFinal[[#This Row],[Fecha]],5,3)</f>
        <v>Ene</v>
      </c>
      <c r="AG3521" s="9">
        <v>0</v>
      </c>
      <c r="AH3521" s="10">
        <v>0</v>
      </c>
      <c r="AI3521" t="s">
        <v>1118</v>
      </c>
      <c r="AJ3521" t="s">
        <v>888</v>
      </c>
      <c r="AK3521" t="s">
        <v>1246</v>
      </c>
    </row>
    <row r="3522" spans="1:37" x14ac:dyDescent="0.3">
      <c r="A3522" t="str">
        <f t="shared" ref="A3522:A3585" si="165">_xlfn.CONCAT(H3522,"-",D3522)</f>
        <v>GAMARRA-</v>
      </c>
      <c r="B3522" t="str">
        <f t="shared" si="163"/>
        <v>2018Feb</v>
      </c>
      <c r="C3522" t="str">
        <f t="shared" si="164"/>
        <v>8.329119646-73.69204914</v>
      </c>
      <c r="D3522" s="7"/>
      <c r="E3522" s="5">
        <v>7006</v>
      </c>
      <c r="F3522" s="7" t="s">
        <v>652</v>
      </c>
      <c r="G3522" s="5">
        <v>20</v>
      </c>
      <c r="H3522" s="7" t="s">
        <v>664</v>
      </c>
      <c r="I3522" s="7" t="s">
        <v>539</v>
      </c>
      <c r="J3522" s="7" t="s">
        <v>111</v>
      </c>
      <c r="K3522" s="7" t="s">
        <v>665</v>
      </c>
      <c r="L3522" s="7" t="s">
        <v>541</v>
      </c>
      <c r="M3522" s="5">
        <v>-1</v>
      </c>
      <c r="N3522" s="5">
        <v>-1</v>
      </c>
      <c r="O3522" s="7"/>
      <c r="P3522" s="5">
        <v>7900</v>
      </c>
      <c r="Q3522" s="5">
        <v>8900</v>
      </c>
      <c r="R3522" s="5">
        <v>18800</v>
      </c>
      <c r="S3522" s="5">
        <v>23800</v>
      </c>
      <c r="T3522" s="5">
        <v>27300</v>
      </c>
      <c r="U3522" s="5">
        <v>0</v>
      </c>
      <c r="V3522" s="5">
        <v>0</v>
      </c>
      <c r="W3522" s="5">
        <v>0</v>
      </c>
      <c r="X3522" s="5">
        <v>0</v>
      </c>
      <c r="Y3522" s="5">
        <v>8100</v>
      </c>
      <c r="Z3522" s="5">
        <v>8400</v>
      </c>
      <c r="AA3522" s="5">
        <v>8.3291196460000005</v>
      </c>
      <c r="AB3522" s="5">
        <v>-73.692049139999995</v>
      </c>
      <c r="AC3522" s="7" t="s">
        <v>69</v>
      </c>
      <c r="AD3522" s="5">
        <v>0</v>
      </c>
      <c r="AE3522" s="5" t="str">
        <f>MID(TablaPivotFinal[[#This Row],[Fecha]],1,4)</f>
        <v>2018</v>
      </c>
      <c r="AF3522" s="5" t="str">
        <f>MID(TablaPivotFinal[[#This Row],[Fecha]],5,3)</f>
        <v>Feb</v>
      </c>
      <c r="AG3522" s="7">
        <v>0</v>
      </c>
      <c r="AH3522" s="8">
        <v>0</v>
      </c>
      <c r="AI3522" t="s">
        <v>1118</v>
      </c>
      <c r="AJ3522" t="s">
        <v>889</v>
      </c>
      <c r="AK3522" t="s">
        <v>1246</v>
      </c>
    </row>
    <row r="3523" spans="1:37" x14ac:dyDescent="0.3">
      <c r="A3523" t="str">
        <f t="shared" si="165"/>
        <v>GAMARRA-</v>
      </c>
      <c r="B3523" t="str">
        <f t="shared" ref="B3523:B3586" si="166">_xlfn.CONCAT(AE3523,AF3523)</f>
        <v>2018Jul</v>
      </c>
      <c r="C3523" t="str">
        <f t="shared" ref="C3523:C3586" si="167">_xlfn.CONCAT(AA3523,AB3523)</f>
        <v>8.329119646-73.69204914</v>
      </c>
      <c r="D3523" s="9"/>
      <c r="E3523" s="6">
        <v>7006</v>
      </c>
      <c r="F3523" s="9" t="s">
        <v>652</v>
      </c>
      <c r="G3523" s="6">
        <v>20</v>
      </c>
      <c r="H3523" s="9" t="s">
        <v>664</v>
      </c>
      <c r="I3523" s="9" t="s">
        <v>539</v>
      </c>
      <c r="J3523" s="9" t="s">
        <v>111</v>
      </c>
      <c r="K3523" s="9" t="s">
        <v>665</v>
      </c>
      <c r="L3523" s="9" t="s">
        <v>541</v>
      </c>
      <c r="M3523" s="6">
        <v>-1</v>
      </c>
      <c r="N3523" s="6">
        <v>-1</v>
      </c>
      <c r="O3523" s="9"/>
      <c r="P3523" s="6">
        <v>7900</v>
      </c>
      <c r="Q3523" s="6">
        <v>8900</v>
      </c>
      <c r="R3523" s="6">
        <v>18800</v>
      </c>
      <c r="S3523" s="6">
        <v>23800</v>
      </c>
      <c r="T3523" s="6">
        <v>27300</v>
      </c>
      <c r="U3523" s="6">
        <v>0</v>
      </c>
      <c r="V3523" s="6">
        <v>0</v>
      </c>
      <c r="W3523" s="6">
        <v>0</v>
      </c>
      <c r="X3523" s="6">
        <v>0</v>
      </c>
      <c r="Y3523" s="6">
        <v>8100</v>
      </c>
      <c r="Z3523" s="6">
        <v>8400</v>
      </c>
      <c r="AA3523" s="6">
        <v>8.3291196460000005</v>
      </c>
      <c r="AB3523" s="6">
        <v>-73.692049139999995</v>
      </c>
      <c r="AC3523" s="9" t="s">
        <v>71</v>
      </c>
      <c r="AD3523" s="6">
        <v>0</v>
      </c>
      <c r="AE3523" s="6" t="str">
        <f>MID(TablaPivotFinal[[#This Row],[Fecha]],1,4)</f>
        <v>2018</v>
      </c>
      <c r="AF3523" s="6" t="str">
        <f>MID(TablaPivotFinal[[#This Row],[Fecha]],5,3)</f>
        <v>Jul</v>
      </c>
      <c r="AG3523" s="9">
        <v>0</v>
      </c>
      <c r="AH3523" s="10">
        <v>0</v>
      </c>
      <c r="AI3523" t="s">
        <v>1118</v>
      </c>
      <c r="AJ3523" t="s">
        <v>894</v>
      </c>
      <c r="AK3523" t="s">
        <v>1246</v>
      </c>
    </row>
    <row r="3524" spans="1:37" x14ac:dyDescent="0.3">
      <c r="A3524" t="str">
        <f t="shared" si="165"/>
        <v>GAMARRA-</v>
      </c>
      <c r="B3524" t="str">
        <f t="shared" si="166"/>
        <v>2018Jun</v>
      </c>
      <c r="C3524" t="str">
        <f t="shared" si="167"/>
        <v>8.329119646-73.69204914</v>
      </c>
      <c r="D3524" s="7"/>
      <c r="E3524" s="5">
        <v>7006</v>
      </c>
      <c r="F3524" s="7" t="s">
        <v>652</v>
      </c>
      <c r="G3524" s="5">
        <v>20</v>
      </c>
      <c r="H3524" s="7" t="s">
        <v>664</v>
      </c>
      <c r="I3524" s="7" t="s">
        <v>539</v>
      </c>
      <c r="J3524" s="7" t="s">
        <v>111</v>
      </c>
      <c r="K3524" s="7" t="s">
        <v>665</v>
      </c>
      <c r="L3524" s="7" t="s">
        <v>541</v>
      </c>
      <c r="M3524" s="5">
        <v>-1</v>
      </c>
      <c r="N3524" s="5">
        <v>-1</v>
      </c>
      <c r="O3524" s="7"/>
      <c r="P3524" s="5">
        <v>7900</v>
      </c>
      <c r="Q3524" s="5">
        <v>8900</v>
      </c>
      <c r="R3524" s="5">
        <v>18800</v>
      </c>
      <c r="S3524" s="5">
        <v>23800</v>
      </c>
      <c r="T3524" s="5">
        <v>27300</v>
      </c>
      <c r="U3524" s="5">
        <v>0</v>
      </c>
      <c r="V3524" s="5">
        <v>0</v>
      </c>
      <c r="W3524" s="5">
        <v>0</v>
      </c>
      <c r="X3524" s="5">
        <v>0</v>
      </c>
      <c r="Y3524" s="5">
        <v>8100</v>
      </c>
      <c r="Z3524" s="5">
        <v>8400</v>
      </c>
      <c r="AA3524" s="5">
        <v>8.3291196460000005</v>
      </c>
      <c r="AB3524" s="5">
        <v>-73.692049139999995</v>
      </c>
      <c r="AC3524" s="7" t="s">
        <v>73</v>
      </c>
      <c r="AD3524" s="5">
        <v>0</v>
      </c>
      <c r="AE3524" s="5" t="str">
        <f>MID(TablaPivotFinal[[#This Row],[Fecha]],1,4)</f>
        <v>2018</v>
      </c>
      <c r="AF3524" s="5" t="str">
        <f>MID(TablaPivotFinal[[#This Row],[Fecha]],5,3)</f>
        <v>Jun</v>
      </c>
      <c r="AG3524" s="7">
        <v>0</v>
      </c>
      <c r="AH3524" s="8">
        <v>0</v>
      </c>
      <c r="AI3524" t="s">
        <v>1118</v>
      </c>
      <c r="AJ3524" t="s">
        <v>893</v>
      </c>
      <c r="AK3524" t="s">
        <v>1246</v>
      </c>
    </row>
    <row r="3525" spans="1:37" x14ac:dyDescent="0.3">
      <c r="A3525" t="str">
        <f t="shared" si="165"/>
        <v>GAMARRA-</v>
      </c>
      <c r="B3525" t="str">
        <f t="shared" si="166"/>
        <v>2018Mar</v>
      </c>
      <c r="C3525" t="str">
        <f t="shared" si="167"/>
        <v>8.329119646-73.69204914</v>
      </c>
      <c r="D3525" s="9"/>
      <c r="E3525" s="6">
        <v>7006</v>
      </c>
      <c r="F3525" s="9" t="s">
        <v>652</v>
      </c>
      <c r="G3525" s="6">
        <v>20</v>
      </c>
      <c r="H3525" s="9" t="s">
        <v>664</v>
      </c>
      <c r="I3525" s="9" t="s">
        <v>539</v>
      </c>
      <c r="J3525" s="9" t="s">
        <v>111</v>
      </c>
      <c r="K3525" s="9" t="s">
        <v>665</v>
      </c>
      <c r="L3525" s="9" t="s">
        <v>541</v>
      </c>
      <c r="M3525" s="6">
        <v>-1</v>
      </c>
      <c r="N3525" s="6">
        <v>-1</v>
      </c>
      <c r="O3525" s="9"/>
      <c r="P3525" s="6">
        <v>7900</v>
      </c>
      <c r="Q3525" s="6">
        <v>8900</v>
      </c>
      <c r="R3525" s="6">
        <v>18800</v>
      </c>
      <c r="S3525" s="6">
        <v>23800</v>
      </c>
      <c r="T3525" s="6">
        <v>27300</v>
      </c>
      <c r="U3525" s="6">
        <v>0</v>
      </c>
      <c r="V3525" s="6">
        <v>0</v>
      </c>
      <c r="W3525" s="6">
        <v>0</v>
      </c>
      <c r="X3525" s="6">
        <v>0</v>
      </c>
      <c r="Y3525" s="6">
        <v>8100</v>
      </c>
      <c r="Z3525" s="6">
        <v>8400</v>
      </c>
      <c r="AA3525" s="6">
        <v>8.3291196460000005</v>
      </c>
      <c r="AB3525" s="6">
        <v>-73.692049139999995</v>
      </c>
      <c r="AC3525" s="9" t="s">
        <v>75</v>
      </c>
      <c r="AD3525" s="6">
        <v>0</v>
      </c>
      <c r="AE3525" s="6" t="str">
        <f>MID(TablaPivotFinal[[#This Row],[Fecha]],1,4)</f>
        <v>2018</v>
      </c>
      <c r="AF3525" s="6" t="str">
        <f>MID(TablaPivotFinal[[#This Row],[Fecha]],5,3)</f>
        <v>Mar</v>
      </c>
      <c r="AG3525" s="9">
        <v>0</v>
      </c>
      <c r="AH3525" s="10">
        <v>0</v>
      </c>
      <c r="AI3525" t="s">
        <v>1118</v>
      </c>
      <c r="AJ3525" t="s">
        <v>890</v>
      </c>
      <c r="AK3525" t="s">
        <v>1246</v>
      </c>
    </row>
    <row r="3526" spans="1:37" x14ac:dyDescent="0.3">
      <c r="A3526" t="str">
        <f t="shared" si="165"/>
        <v>GAMARRA-</v>
      </c>
      <c r="B3526" t="str">
        <f t="shared" si="166"/>
        <v>2018May</v>
      </c>
      <c r="C3526" t="str">
        <f t="shared" si="167"/>
        <v>8.329119646-73.69204914</v>
      </c>
      <c r="D3526" s="7"/>
      <c r="E3526" s="5">
        <v>7006</v>
      </c>
      <c r="F3526" s="7" t="s">
        <v>652</v>
      </c>
      <c r="G3526" s="5">
        <v>20</v>
      </c>
      <c r="H3526" s="7" t="s">
        <v>664</v>
      </c>
      <c r="I3526" s="7" t="s">
        <v>539</v>
      </c>
      <c r="J3526" s="7" t="s">
        <v>111</v>
      </c>
      <c r="K3526" s="7" t="s">
        <v>665</v>
      </c>
      <c r="L3526" s="7" t="s">
        <v>541</v>
      </c>
      <c r="M3526" s="5">
        <v>-1</v>
      </c>
      <c r="N3526" s="5">
        <v>-1</v>
      </c>
      <c r="O3526" s="7"/>
      <c r="P3526" s="5">
        <v>7900</v>
      </c>
      <c r="Q3526" s="5">
        <v>8900</v>
      </c>
      <c r="R3526" s="5">
        <v>18800</v>
      </c>
      <c r="S3526" s="5">
        <v>23800</v>
      </c>
      <c r="T3526" s="5">
        <v>27300</v>
      </c>
      <c r="U3526" s="5">
        <v>0</v>
      </c>
      <c r="V3526" s="5">
        <v>0</v>
      </c>
      <c r="W3526" s="5">
        <v>0</v>
      </c>
      <c r="X3526" s="5">
        <v>0</v>
      </c>
      <c r="Y3526" s="5">
        <v>8100</v>
      </c>
      <c r="Z3526" s="5">
        <v>8400</v>
      </c>
      <c r="AA3526" s="5">
        <v>8.3291196460000005</v>
      </c>
      <c r="AB3526" s="5">
        <v>-73.692049139999995</v>
      </c>
      <c r="AC3526" s="7" t="s">
        <v>77</v>
      </c>
      <c r="AD3526" s="5">
        <v>0</v>
      </c>
      <c r="AE3526" s="5" t="str">
        <f>MID(TablaPivotFinal[[#This Row],[Fecha]],1,4)</f>
        <v>2018</v>
      </c>
      <c r="AF3526" s="5" t="str">
        <f>MID(TablaPivotFinal[[#This Row],[Fecha]],5,3)</f>
        <v>May</v>
      </c>
      <c r="AG3526" s="7">
        <v>0</v>
      </c>
      <c r="AH3526" s="8">
        <v>0</v>
      </c>
      <c r="AI3526" t="s">
        <v>1118</v>
      </c>
      <c r="AJ3526" t="s">
        <v>892</v>
      </c>
      <c r="AK3526" t="s">
        <v>1246</v>
      </c>
    </row>
    <row r="3527" spans="1:37" x14ac:dyDescent="0.3">
      <c r="A3527" t="str">
        <f t="shared" si="165"/>
        <v>GAMARRA-</v>
      </c>
      <c r="B3527" t="str">
        <f t="shared" si="166"/>
        <v>2018Nov</v>
      </c>
      <c r="C3527" t="str">
        <f t="shared" si="167"/>
        <v>8.329119646-73.69204914</v>
      </c>
      <c r="D3527" s="9"/>
      <c r="E3527" s="6">
        <v>7006</v>
      </c>
      <c r="F3527" s="9" t="s">
        <v>652</v>
      </c>
      <c r="G3527" s="6">
        <v>20</v>
      </c>
      <c r="H3527" s="9" t="s">
        <v>664</v>
      </c>
      <c r="I3527" s="9" t="s">
        <v>539</v>
      </c>
      <c r="J3527" s="9" t="s">
        <v>111</v>
      </c>
      <c r="K3527" s="9" t="s">
        <v>665</v>
      </c>
      <c r="L3527" s="9" t="s">
        <v>541</v>
      </c>
      <c r="M3527" s="6">
        <v>-1</v>
      </c>
      <c r="N3527" s="6">
        <v>-1</v>
      </c>
      <c r="O3527" s="9"/>
      <c r="P3527" s="6">
        <v>7900</v>
      </c>
      <c r="Q3527" s="6">
        <v>8900</v>
      </c>
      <c r="R3527" s="6">
        <v>18800</v>
      </c>
      <c r="S3527" s="6">
        <v>23800</v>
      </c>
      <c r="T3527" s="6">
        <v>27300</v>
      </c>
      <c r="U3527" s="6">
        <v>0</v>
      </c>
      <c r="V3527" s="6">
        <v>0</v>
      </c>
      <c r="W3527" s="6">
        <v>0</v>
      </c>
      <c r="X3527" s="6">
        <v>0</v>
      </c>
      <c r="Y3527" s="6">
        <v>8100</v>
      </c>
      <c r="Z3527" s="6">
        <v>8400</v>
      </c>
      <c r="AA3527" s="6">
        <v>8.3291196460000005</v>
      </c>
      <c r="AB3527" s="6">
        <v>-73.692049139999995</v>
      </c>
      <c r="AC3527" s="9" t="s">
        <v>79</v>
      </c>
      <c r="AD3527" s="6">
        <v>0</v>
      </c>
      <c r="AE3527" s="6" t="str">
        <f>MID(TablaPivotFinal[[#This Row],[Fecha]],1,4)</f>
        <v>2018</v>
      </c>
      <c r="AF3527" s="6" t="str">
        <f>MID(TablaPivotFinal[[#This Row],[Fecha]],5,3)</f>
        <v>Nov</v>
      </c>
      <c r="AG3527" s="9">
        <v>0</v>
      </c>
      <c r="AH3527" s="10">
        <v>0</v>
      </c>
      <c r="AI3527" t="s">
        <v>1118</v>
      </c>
      <c r="AJ3527" t="s">
        <v>898</v>
      </c>
      <c r="AK3527" t="s">
        <v>1246</v>
      </c>
    </row>
    <row r="3528" spans="1:37" x14ac:dyDescent="0.3">
      <c r="A3528" t="str">
        <f t="shared" si="165"/>
        <v>GAMARRA-</v>
      </c>
      <c r="B3528" t="str">
        <f t="shared" si="166"/>
        <v>2018Oct</v>
      </c>
      <c r="C3528" t="str">
        <f t="shared" si="167"/>
        <v>8.329119646-73.69204914</v>
      </c>
      <c r="D3528" s="7"/>
      <c r="E3528" s="5">
        <v>7006</v>
      </c>
      <c r="F3528" s="7" t="s">
        <v>652</v>
      </c>
      <c r="G3528" s="5">
        <v>20</v>
      </c>
      <c r="H3528" s="7" t="s">
        <v>664</v>
      </c>
      <c r="I3528" s="7" t="s">
        <v>539</v>
      </c>
      <c r="J3528" s="7" t="s">
        <v>111</v>
      </c>
      <c r="K3528" s="7" t="s">
        <v>665</v>
      </c>
      <c r="L3528" s="7" t="s">
        <v>541</v>
      </c>
      <c r="M3528" s="5">
        <v>-1</v>
      </c>
      <c r="N3528" s="5">
        <v>-1</v>
      </c>
      <c r="O3528" s="7"/>
      <c r="P3528" s="5">
        <v>7900</v>
      </c>
      <c r="Q3528" s="5">
        <v>8900</v>
      </c>
      <c r="R3528" s="5">
        <v>18800</v>
      </c>
      <c r="S3528" s="5">
        <v>23800</v>
      </c>
      <c r="T3528" s="5">
        <v>27300</v>
      </c>
      <c r="U3528" s="5">
        <v>0</v>
      </c>
      <c r="V3528" s="5">
        <v>0</v>
      </c>
      <c r="W3528" s="5">
        <v>0</v>
      </c>
      <c r="X3528" s="5">
        <v>0</v>
      </c>
      <c r="Y3528" s="5">
        <v>8100</v>
      </c>
      <c r="Z3528" s="5">
        <v>8400</v>
      </c>
      <c r="AA3528" s="5">
        <v>8.3291196460000005</v>
      </c>
      <c r="AB3528" s="5">
        <v>-73.692049139999995</v>
      </c>
      <c r="AC3528" s="7" t="s">
        <v>81</v>
      </c>
      <c r="AD3528" s="5">
        <v>0</v>
      </c>
      <c r="AE3528" s="5" t="str">
        <f>MID(TablaPivotFinal[[#This Row],[Fecha]],1,4)</f>
        <v>2018</v>
      </c>
      <c r="AF3528" s="5" t="str">
        <f>MID(TablaPivotFinal[[#This Row],[Fecha]],5,3)</f>
        <v>Oct</v>
      </c>
      <c r="AG3528" s="7">
        <v>0</v>
      </c>
      <c r="AH3528" s="8">
        <v>0</v>
      </c>
      <c r="AI3528" t="s">
        <v>1118</v>
      </c>
      <c r="AJ3528" t="s">
        <v>897</v>
      </c>
      <c r="AK3528" t="s">
        <v>1246</v>
      </c>
    </row>
    <row r="3529" spans="1:37" x14ac:dyDescent="0.3">
      <c r="A3529" t="str">
        <f t="shared" si="165"/>
        <v>GAMARRA-</v>
      </c>
      <c r="B3529" t="str">
        <f t="shared" si="166"/>
        <v>2018Sep</v>
      </c>
      <c r="C3529" t="str">
        <f t="shared" si="167"/>
        <v>8.329119646-73.69204914</v>
      </c>
      <c r="D3529" s="9"/>
      <c r="E3529" s="6">
        <v>7006</v>
      </c>
      <c r="F3529" s="9" t="s">
        <v>652</v>
      </c>
      <c r="G3529" s="6">
        <v>20</v>
      </c>
      <c r="H3529" s="9" t="s">
        <v>664</v>
      </c>
      <c r="I3529" s="9" t="s">
        <v>539</v>
      </c>
      <c r="J3529" s="9" t="s">
        <v>111</v>
      </c>
      <c r="K3529" s="9" t="s">
        <v>665</v>
      </c>
      <c r="L3529" s="9" t="s">
        <v>541</v>
      </c>
      <c r="M3529" s="6">
        <v>-1</v>
      </c>
      <c r="N3529" s="6">
        <v>-1</v>
      </c>
      <c r="O3529" s="9"/>
      <c r="P3529" s="6">
        <v>7900</v>
      </c>
      <c r="Q3529" s="6">
        <v>8900</v>
      </c>
      <c r="R3529" s="6">
        <v>18800</v>
      </c>
      <c r="S3529" s="6">
        <v>23800</v>
      </c>
      <c r="T3529" s="6">
        <v>27300</v>
      </c>
      <c r="U3529" s="6">
        <v>0</v>
      </c>
      <c r="V3529" s="6">
        <v>0</v>
      </c>
      <c r="W3529" s="6">
        <v>0</v>
      </c>
      <c r="X3529" s="6">
        <v>0</v>
      </c>
      <c r="Y3529" s="6">
        <v>8100</v>
      </c>
      <c r="Z3529" s="6">
        <v>8400</v>
      </c>
      <c r="AA3529" s="6">
        <v>8.3291196460000005</v>
      </c>
      <c r="AB3529" s="6">
        <v>-73.692049139999995</v>
      </c>
      <c r="AC3529" s="9" t="s">
        <v>83</v>
      </c>
      <c r="AD3529" s="6">
        <v>0</v>
      </c>
      <c r="AE3529" s="6" t="str">
        <f>MID(TablaPivotFinal[[#This Row],[Fecha]],1,4)</f>
        <v>2018</v>
      </c>
      <c r="AF3529" s="6" t="str">
        <f>MID(TablaPivotFinal[[#This Row],[Fecha]],5,3)</f>
        <v>Sep</v>
      </c>
      <c r="AG3529" s="9">
        <v>0</v>
      </c>
      <c r="AH3529" s="10">
        <v>0</v>
      </c>
      <c r="AI3529" t="s">
        <v>1118</v>
      </c>
      <c r="AJ3529" t="s">
        <v>896</v>
      </c>
      <c r="AK3529" t="s">
        <v>1246</v>
      </c>
    </row>
    <row r="3530" spans="1:37" x14ac:dyDescent="0.3">
      <c r="A3530" t="str">
        <f t="shared" si="165"/>
        <v>PURGATORIO-Vías las Américas S.A.S</v>
      </c>
      <c r="B3530" t="str">
        <f t="shared" si="166"/>
        <v>2016Abr</v>
      </c>
      <c r="C3530" t="str">
        <f t="shared" si="167"/>
        <v>8.630659425-75.76376955</v>
      </c>
      <c r="D3530" s="7" t="s">
        <v>667</v>
      </c>
      <c r="E3530" s="5">
        <v>2513</v>
      </c>
      <c r="F3530" s="7" t="s">
        <v>644</v>
      </c>
      <c r="G3530" s="5">
        <v>23</v>
      </c>
      <c r="H3530" s="7" t="s">
        <v>668</v>
      </c>
      <c r="I3530" s="7" t="s">
        <v>646</v>
      </c>
      <c r="J3530" s="7" t="s">
        <v>103</v>
      </c>
      <c r="K3530" s="7" t="s">
        <v>647</v>
      </c>
      <c r="L3530" s="7" t="s">
        <v>648</v>
      </c>
      <c r="M3530" s="5" t="s">
        <v>669</v>
      </c>
      <c r="N3530" s="5">
        <v>947911207</v>
      </c>
      <c r="O3530" s="7" t="s">
        <v>670</v>
      </c>
      <c r="P3530" s="5">
        <v>12600</v>
      </c>
      <c r="Q3530" s="5">
        <v>18600</v>
      </c>
      <c r="R3530" s="5">
        <v>18600</v>
      </c>
      <c r="S3530" s="5">
        <v>18600</v>
      </c>
      <c r="T3530" s="5">
        <v>33600</v>
      </c>
      <c r="U3530" s="5">
        <v>53600</v>
      </c>
      <c r="V3530" s="5">
        <v>61800</v>
      </c>
      <c r="W3530" s="5">
        <v>0</v>
      </c>
      <c r="X3530" s="5">
        <v>0</v>
      </c>
      <c r="Y3530" s="5">
        <v>0</v>
      </c>
      <c r="Z3530" s="5">
        <v>0</v>
      </c>
      <c r="AA3530" s="5">
        <v>8.6306594249999993</v>
      </c>
      <c r="AB3530" s="5">
        <v>-75.763769550000006</v>
      </c>
      <c r="AC3530" s="7" t="s">
        <v>13</v>
      </c>
      <c r="AD3530" s="5">
        <v>693476000</v>
      </c>
      <c r="AE3530" s="5" t="str">
        <f>MID(TablaPivotFinal[[#This Row],[Fecha]],1,4)</f>
        <v>2016</v>
      </c>
      <c r="AF3530" s="5" t="str">
        <f>MID(TablaPivotFinal[[#This Row],[Fecha]],5,3)</f>
        <v>Abr</v>
      </c>
      <c r="AG3530" s="7">
        <v>693476000</v>
      </c>
      <c r="AH3530" s="8">
        <v>85919</v>
      </c>
      <c r="AI3530" t="s">
        <v>1119</v>
      </c>
      <c r="AJ3530" t="s">
        <v>867</v>
      </c>
      <c r="AK3530" t="s">
        <v>1247</v>
      </c>
    </row>
    <row r="3531" spans="1:37" x14ac:dyDescent="0.3">
      <c r="A3531" t="str">
        <f t="shared" si="165"/>
        <v>PURGATORIO-Vías las Américas S.A.S</v>
      </c>
      <c r="B3531" t="str">
        <f t="shared" si="166"/>
        <v>2016Ago</v>
      </c>
      <c r="C3531" t="str">
        <f t="shared" si="167"/>
        <v>8.630659425-75.76376955</v>
      </c>
      <c r="D3531" s="9" t="s">
        <v>667</v>
      </c>
      <c r="E3531" s="6">
        <v>2513</v>
      </c>
      <c r="F3531" s="9" t="s">
        <v>644</v>
      </c>
      <c r="G3531" s="6">
        <v>23</v>
      </c>
      <c r="H3531" s="9" t="s">
        <v>668</v>
      </c>
      <c r="I3531" s="9" t="s">
        <v>646</v>
      </c>
      <c r="J3531" s="9" t="s">
        <v>103</v>
      </c>
      <c r="K3531" s="9" t="s">
        <v>647</v>
      </c>
      <c r="L3531" s="9" t="s">
        <v>648</v>
      </c>
      <c r="M3531" s="6" t="s">
        <v>669</v>
      </c>
      <c r="N3531" s="6">
        <v>947911207</v>
      </c>
      <c r="O3531" s="9" t="s">
        <v>670</v>
      </c>
      <c r="P3531" s="6">
        <v>12600</v>
      </c>
      <c r="Q3531" s="6">
        <v>18600</v>
      </c>
      <c r="R3531" s="6">
        <v>18600</v>
      </c>
      <c r="S3531" s="6">
        <v>18600</v>
      </c>
      <c r="T3531" s="6">
        <v>33600</v>
      </c>
      <c r="U3531" s="6">
        <v>53600</v>
      </c>
      <c r="V3531" s="6">
        <v>61800</v>
      </c>
      <c r="W3531" s="6">
        <v>0</v>
      </c>
      <c r="X3531" s="6">
        <v>0</v>
      </c>
      <c r="Y3531" s="6">
        <v>0</v>
      </c>
      <c r="Z3531" s="6">
        <v>0</v>
      </c>
      <c r="AA3531" s="6">
        <v>8.6306594249999993</v>
      </c>
      <c r="AB3531" s="6">
        <v>-75.763769550000006</v>
      </c>
      <c r="AC3531" s="9" t="s">
        <v>15</v>
      </c>
      <c r="AD3531" s="6">
        <v>753713200</v>
      </c>
      <c r="AE3531" s="6" t="str">
        <f>MID(TablaPivotFinal[[#This Row],[Fecha]],1,4)</f>
        <v>2016</v>
      </c>
      <c r="AF3531" s="6" t="str">
        <f>MID(TablaPivotFinal[[#This Row],[Fecha]],5,3)</f>
        <v>Ago</v>
      </c>
      <c r="AG3531" s="9">
        <v>753713200</v>
      </c>
      <c r="AH3531" s="10">
        <v>95120</v>
      </c>
      <c r="AI3531" t="s">
        <v>1119</v>
      </c>
      <c r="AJ3531" t="s">
        <v>871</v>
      </c>
      <c r="AK3531" t="s">
        <v>1247</v>
      </c>
    </row>
    <row r="3532" spans="1:37" x14ac:dyDescent="0.3">
      <c r="A3532" t="str">
        <f t="shared" si="165"/>
        <v>PURGATORIO-Vías las Américas S.A.S</v>
      </c>
      <c r="B3532" t="str">
        <f t="shared" si="166"/>
        <v>2016Dic</v>
      </c>
      <c r="C3532" t="str">
        <f t="shared" si="167"/>
        <v>8.630659425-75.76376955</v>
      </c>
      <c r="D3532" s="7" t="s">
        <v>667</v>
      </c>
      <c r="E3532" s="5">
        <v>2513</v>
      </c>
      <c r="F3532" s="7" t="s">
        <v>644</v>
      </c>
      <c r="G3532" s="5">
        <v>23</v>
      </c>
      <c r="H3532" s="7" t="s">
        <v>668</v>
      </c>
      <c r="I3532" s="7" t="s">
        <v>646</v>
      </c>
      <c r="J3532" s="7" t="s">
        <v>103</v>
      </c>
      <c r="K3532" s="7" t="s">
        <v>647</v>
      </c>
      <c r="L3532" s="7" t="s">
        <v>648</v>
      </c>
      <c r="M3532" s="5" t="s">
        <v>669</v>
      </c>
      <c r="N3532" s="5">
        <v>947911207</v>
      </c>
      <c r="O3532" s="7" t="s">
        <v>670</v>
      </c>
      <c r="P3532" s="5">
        <v>12600</v>
      </c>
      <c r="Q3532" s="5">
        <v>18600</v>
      </c>
      <c r="R3532" s="5">
        <v>18600</v>
      </c>
      <c r="S3532" s="5">
        <v>18600</v>
      </c>
      <c r="T3532" s="5">
        <v>33600</v>
      </c>
      <c r="U3532" s="5">
        <v>53600</v>
      </c>
      <c r="V3532" s="5">
        <v>61800</v>
      </c>
      <c r="W3532" s="5">
        <v>0</v>
      </c>
      <c r="X3532" s="5">
        <v>0</v>
      </c>
      <c r="Y3532" s="5">
        <v>0</v>
      </c>
      <c r="Z3532" s="5">
        <v>0</v>
      </c>
      <c r="AA3532" s="5">
        <v>8.6306594249999993</v>
      </c>
      <c r="AB3532" s="5">
        <v>-75.763769550000006</v>
      </c>
      <c r="AC3532" s="7" t="s">
        <v>17</v>
      </c>
      <c r="AD3532" s="5">
        <v>864006300</v>
      </c>
      <c r="AE3532" s="5" t="str">
        <f>MID(TablaPivotFinal[[#This Row],[Fecha]],1,4)</f>
        <v>2016</v>
      </c>
      <c r="AF3532" s="5" t="str">
        <f>MID(TablaPivotFinal[[#This Row],[Fecha]],5,3)</f>
        <v>Dic</v>
      </c>
      <c r="AG3532" s="7">
        <v>864006300</v>
      </c>
      <c r="AH3532" s="8">
        <v>110439</v>
      </c>
      <c r="AI3532" t="s">
        <v>1119</v>
      </c>
      <c r="AJ3532" t="s">
        <v>875</v>
      </c>
      <c r="AK3532" t="s">
        <v>1247</v>
      </c>
    </row>
    <row r="3533" spans="1:37" x14ac:dyDescent="0.3">
      <c r="A3533" t="str">
        <f t="shared" si="165"/>
        <v>PURGATORIO-Vías las Américas S.A.S</v>
      </c>
      <c r="B3533" t="str">
        <f t="shared" si="166"/>
        <v>2016Ene</v>
      </c>
      <c r="C3533" t="str">
        <f t="shared" si="167"/>
        <v>8.630659425-75.76376955</v>
      </c>
      <c r="D3533" s="9" t="s">
        <v>667</v>
      </c>
      <c r="E3533" s="6">
        <v>2513</v>
      </c>
      <c r="F3533" s="9" t="s">
        <v>644</v>
      </c>
      <c r="G3533" s="6">
        <v>23</v>
      </c>
      <c r="H3533" s="9" t="s">
        <v>668</v>
      </c>
      <c r="I3533" s="9" t="s">
        <v>646</v>
      </c>
      <c r="J3533" s="9" t="s">
        <v>103</v>
      </c>
      <c r="K3533" s="9" t="s">
        <v>647</v>
      </c>
      <c r="L3533" s="9" t="s">
        <v>648</v>
      </c>
      <c r="M3533" s="6" t="s">
        <v>669</v>
      </c>
      <c r="N3533" s="6">
        <v>947911207</v>
      </c>
      <c r="O3533" s="9" t="s">
        <v>670</v>
      </c>
      <c r="P3533" s="6">
        <v>12600</v>
      </c>
      <c r="Q3533" s="6">
        <v>18600</v>
      </c>
      <c r="R3533" s="6">
        <v>18600</v>
      </c>
      <c r="S3533" s="6">
        <v>18600</v>
      </c>
      <c r="T3533" s="6">
        <v>33600</v>
      </c>
      <c r="U3533" s="6">
        <v>53600</v>
      </c>
      <c r="V3533" s="6">
        <v>61800</v>
      </c>
      <c r="W3533" s="6">
        <v>0</v>
      </c>
      <c r="X3533" s="6">
        <v>0</v>
      </c>
      <c r="Y3533" s="6">
        <v>0</v>
      </c>
      <c r="Z3533" s="6">
        <v>0</v>
      </c>
      <c r="AA3533" s="6">
        <v>8.6306594249999993</v>
      </c>
      <c r="AB3533" s="6">
        <v>-75.763769550000006</v>
      </c>
      <c r="AC3533" s="9" t="s">
        <v>19</v>
      </c>
      <c r="AD3533" s="6">
        <v>937469500</v>
      </c>
      <c r="AE3533" s="6" t="str">
        <f>MID(TablaPivotFinal[[#This Row],[Fecha]],1,4)</f>
        <v>2016</v>
      </c>
      <c r="AF3533" s="6" t="str">
        <f>MID(TablaPivotFinal[[#This Row],[Fecha]],5,3)</f>
        <v>Ene</v>
      </c>
      <c r="AG3533" s="9">
        <v>937469500</v>
      </c>
      <c r="AH3533" s="10">
        <v>123889</v>
      </c>
      <c r="AI3533" t="s">
        <v>1119</v>
      </c>
      <c r="AJ3533" t="s">
        <v>864</v>
      </c>
      <c r="AK3533" t="s">
        <v>1247</v>
      </c>
    </row>
    <row r="3534" spans="1:37" x14ac:dyDescent="0.3">
      <c r="A3534" t="str">
        <f t="shared" si="165"/>
        <v>PURGATORIO-Vías las Américas S.A.S</v>
      </c>
      <c r="B3534" t="str">
        <f t="shared" si="166"/>
        <v>2016Feb</v>
      </c>
      <c r="C3534" t="str">
        <f t="shared" si="167"/>
        <v>8.630659425-75.76376955</v>
      </c>
      <c r="D3534" s="7" t="s">
        <v>667</v>
      </c>
      <c r="E3534" s="5">
        <v>2513</v>
      </c>
      <c r="F3534" s="7" t="s">
        <v>644</v>
      </c>
      <c r="G3534" s="5">
        <v>23</v>
      </c>
      <c r="H3534" s="7" t="s">
        <v>668</v>
      </c>
      <c r="I3534" s="7" t="s">
        <v>646</v>
      </c>
      <c r="J3534" s="7" t="s">
        <v>103</v>
      </c>
      <c r="K3534" s="7" t="s">
        <v>647</v>
      </c>
      <c r="L3534" s="7" t="s">
        <v>648</v>
      </c>
      <c r="M3534" s="5" t="s">
        <v>669</v>
      </c>
      <c r="N3534" s="5">
        <v>947911207</v>
      </c>
      <c r="O3534" s="7" t="s">
        <v>670</v>
      </c>
      <c r="P3534" s="5">
        <v>12600</v>
      </c>
      <c r="Q3534" s="5">
        <v>18600</v>
      </c>
      <c r="R3534" s="5">
        <v>18600</v>
      </c>
      <c r="S3534" s="5">
        <v>18600</v>
      </c>
      <c r="T3534" s="5">
        <v>33600</v>
      </c>
      <c r="U3534" s="5">
        <v>53600</v>
      </c>
      <c r="V3534" s="5">
        <v>61800</v>
      </c>
      <c r="W3534" s="5">
        <v>0</v>
      </c>
      <c r="X3534" s="5">
        <v>0</v>
      </c>
      <c r="Y3534" s="5">
        <v>0</v>
      </c>
      <c r="Z3534" s="5">
        <v>0</v>
      </c>
      <c r="AA3534" s="5">
        <v>8.6306594249999993</v>
      </c>
      <c r="AB3534" s="5">
        <v>-75.763769550000006</v>
      </c>
      <c r="AC3534" s="7" t="s">
        <v>21</v>
      </c>
      <c r="AD3534" s="5">
        <v>718555700</v>
      </c>
      <c r="AE3534" s="5" t="str">
        <f>MID(TablaPivotFinal[[#This Row],[Fecha]],1,4)</f>
        <v>2016</v>
      </c>
      <c r="AF3534" s="5" t="str">
        <f>MID(TablaPivotFinal[[#This Row],[Fecha]],5,3)</f>
        <v>Feb</v>
      </c>
      <c r="AG3534" s="7">
        <v>718555700</v>
      </c>
      <c r="AH3534" s="8">
        <v>89737</v>
      </c>
      <c r="AI3534" t="s">
        <v>1119</v>
      </c>
      <c r="AJ3534" t="s">
        <v>865</v>
      </c>
      <c r="AK3534" t="s">
        <v>1247</v>
      </c>
    </row>
    <row r="3535" spans="1:37" x14ac:dyDescent="0.3">
      <c r="A3535" t="str">
        <f t="shared" si="165"/>
        <v>PURGATORIO-Vías las Américas S.A.S</v>
      </c>
      <c r="B3535" t="str">
        <f t="shared" si="166"/>
        <v>2016Jul</v>
      </c>
      <c r="C3535" t="str">
        <f t="shared" si="167"/>
        <v>8.630659425-75.76376955</v>
      </c>
      <c r="D3535" s="9" t="s">
        <v>667</v>
      </c>
      <c r="E3535" s="6">
        <v>2513</v>
      </c>
      <c r="F3535" s="9" t="s">
        <v>644</v>
      </c>
      <c r="G3535" s="6">
        <v>23</v>
      </c>
      <c r="H3535" s="9" t="s">
        <v>668</v>
      </c>
      <c r="I3535" s="9" t="s">
        <v>646</v>
      </c>
      <c r="J3535" s="9" t="s">
        <v>103</v>
      </c>
      <c r="K3535" s="9" t="s">
        <v>647</v>
      </c>
      <c r="L3535" s="9" t="s">
        <v>648</v>
      </c>
      <c r="M3535" s="6" t="s">
        <v>669</v>
      </c>
      <c r="N3535" s="6">
        <v>947911207</v>
      </c>
      <c r="O3535" s="9" t="s">
        <v>670</v>
      </c>
      <c r="P3535" s="6">
        <v>12600</v>
      </c>
      <c r="Q3535" s="6">
        <v>18600</v>
      </c>
      <c r="R3535" s="6">
        <v>18600</v>
      </c>
      <c r="S3535" s="6">
        <v>18600</v>
      </c>
      <c r="T3535" s="6">
        <v>33600</v>
      </c>
      <c r="U3535" s="6">
        <v>53600</v>
      </c>
      <c r="V3535" s="6">
        <v>61800</v>
      </c>
      <c r="W3535" s="6">
        <v>0</v>
      </c>
      <c r="X3535" s="6">
        <v>0</v>
      </c>
      <c r="Y3535" s="6">
        <v>0</v>
      </c>
      <c r="Z3535" s="6">
        <v>0</v>
      </c>
      <c r="AA3535" s="6">
        <v>8.6306594249999993</v>
      </c>
      <c r="AB3535" s="6">
        <v>-75.763769550000006</v>
      </c>
      <c r="AC3535" s="9" t="s">
        <v>23</v>
      </c>
      <c r="AD3535" s="6">
        <v>728208400</v>
      </c>
      <c r="AE3535" s="6" t="str">
        <f>MID(TablaPivotFinal[[#This Row],[Fecha]],1,4)</f>
        <v>2016</v>
      </c>
      <c r="AF3535" s="6" t="str">
        <f>MID(TablaPivotFinal[[#This Row],[Fecha]],5,3)</f>
        <v>Jul</v>
      </c>
      <c r="AG3535" s="9">
        <v>728208400</v>
      </c>
      <c r="AH3535" s="10">
        <v>94673</v>
      </c>
      <c r="AI3535" t="s">
        <v>1119</v>
      </c>
      <c r="AJ3535" t="s">
        <v>870</v>
      </c>
      <c r="AK3535" t="s">
        <v>1247</v>
      </c>
    </row>
    <row r="3536" spans="1:37" x14ac:dyDescent="0.3">
      <c r="A3536" t="str">
        <f t="shared" si="165"/>
        <v>PURGATORIO-Vías las Américas S.A.S</v>
      </c>
      <c r="B3536" t="str">
        <f t="shared" si="166"/>
        <v>2016Jun</v>
      </c>
      <c r="C3536" t="str">
        <f t="shared" si="167"/>
        <v>8.630659425-75.76376955</v>
      </c>
      <c r="D3536" s="7" t="s">
        <v>667</v>
      </c>
      <c r="E3536" s="5">
        <v>2513</v>
      </c>
      <c r="F3536" s="7" t="s">
        <v>644</v>
      </c>
      <c r="G3536" s="5">
        <v>23</v>
      </c>
      <c r="H3536" s="7" t="s">
        <v>668</v>
      </c>
      <c r="I3536" s="7" t="s">
        <v>646</v>
      </c>
      <c r="J3536" s="7" t="s">
        <v>103</v>
      </c>
      <c r="K3536" s="7" t="s">
        <v>647</v>
      </c>
      <c r="L3536" s="7" t="s">
        <v>648</v>
      </c>
      <c r="M3536" s="5" t="s">
        <v>669</v>
      </c>
      <c r="N3536" s="5">
        <v>947911207</v>
      </c>
      <c r="O3536" s="7" t="s">
        <v>670</v>
      </c>
      <c r="P3536" s="5">
        <v>12600</v>
      </c>
      <c r="Q3536" s="5">
        <v>18600</v>
      </c>
      <c r="R3536" s="5">
        <v>18600</v>
      </c>
      <c r="S3536" s="5">
        <v>18600</v>
      </c>
      <c r="T3536" s="5">
        <v>33600</v>
      </c>
      <c r="U3536" s="5">
        <v>53600</v>
      </c>
      <c r="V3536" s="5">
        <v>61800</v>
      </c>
      <c r="W3536" s="5">
        <v>0</v>
      </c>
      <c r="X3536" s="5">
        <v>0</v>
      </c>
      <c r="Y3536" s="5">
        <v>0</v>
      </c>
      <c r="Z3536" s="5">
        <v>0</v>
      </c>
      <c r="AA3536" s="5">
        <v>8.6306594249999993</v>
      </c>
      <c r="AB3536" s="5">
        <v>-75.763769550000006</v>
      </c>
      <c r="AC3536" s="7" t="s">
        <v>25</v>
      </c>
      <c r="AD3536" s="5">
        <v>767762200</v>
      </c>
      <c r="AE3536" s="5" t="str">
        <f>MID(TablaPivotFinal[[#This Row],[Fecha]],1,4)</f>
        <v>2016</v>
      </c>
      <c r="AF3536" s="5" t="str">
        <f>MID(TablaPivotFinal[[#This Row],[Fecha]],5,3)</f>
        <v>Jun</v>
      </c>
      <c r="AG3536" s="7">
        <v>767762200</v>
      </c>
      <c r="AH3536" s="8">
        <v>96542</v>
      </c>
      <c r="AI3536" t="s">
        <v>1119</v>
      </c>
      <c r="AJ3536" t="s">
        <v>869</v>
      </c>
      <c r="AK3536" t="s">
        <v>1247</v>
      </c>
    </row>
    <row r="3537" spans="1:37" x14ac:dyDescent="0.3">
      <c r="A3537" t="str">
        <f t="shared" si="165"/>
        <v>PURGATORIO-Vías las Américas S.A.S</v>
      </c>
      <c r="B3537" t="str">
        <f t="shared" si="166"/>
        <v>2016Mar</v>
      </c>
      <c r="C3537" t="str">
        <f t="shared" si="167"/>
        <v>8.630659425-75.76376955</v>
      </c>
      <c r="D3537" s="9" t="s">
        <v>667</v>
      </c>
      <c r="E3537" s="6">
        <v>2513</v>
      </c>
      <c r="F3537" s="9" t="s">
        <v>644</v>
      </c>
      <c r="G3537" s="6">
        <v>23</v>
      </c>
      <c r="H3537" s="9" t="s">
        <v>668</v>
      </c>
      <c r="I3537" s="9" t="s">
        <v>646</v>
      </c>
      <c r="J3537" s="9" t="s">
        <v>103</v>
      </c>
      <c r="K3537" s="9" t="s">
        <v>647</v>
      </c>
      <c r="L3537" s="9" t="s">
        <v>648</v>
      </c>
      <c r="M3537" s="6" t="s">
        <v>669</v>
      </c>
      <c r="N3537" s="6">
        <v>947911207</v>
      </c>
      <c r="O3537" s="9" t="s">
        <v>670</v>
      </c>
      <c r="P3537" s="6">
        <v>12600</v>
      </c>
      <c r="Q3537" s="6">
        <v>18600</v>
      </c>
      <c r="R3537" s="6">
        <v>18600</v>
      </c>
      <c r="S3537" s="6">
        <v>18600</v>
      </c>
      <c r="T3537" s="6">
        <v>33600</v>
      </c>
      <c r="U3537" s="6">
        <v>53600</v>
      </c>
      <c r="V3537" s="6">
        <v>61800</v>
      </c>
      <c r="W3537" s="6">
        <v>0</v>
      </c>
      <c r="X3537" s="6">
        <v>0</v>
      </c>
      <c r="Y3537" s="6">
        <v>0</v>
      </c>
      <c r="Z3537" s="6">
        <v>0</v>
      </c>
      <c r="AA3537" s="6">
        <v>8.6306594249999993</v>
      </c>
      <c r="AB3537" s="6">
        <v>-75.763769550000006</v>
      </c>
      <c r="AC3537" s="9" t="s">
        <v>27</v>
      </c>
      <c r="AD3537" s="6">
        <v>829566900</v>
      </c>
      <c r="AE3537" s="6" t="str">
        <f>MID(TablaPivotFinal[[#This Row],[Fecha]],1,4)</f>
        <v>2016</v>
      </c>
      <c r="AF3537" s="6" t="str">
        <f>MID(TablaPivotFinal[[#This Row],[Fecha]],5,3)</f>
        <v>Mar</v>
      </c>
      <c r="AG3537" s="9">
        <v>829566900</v>
      </c>
      <c r="AH3537" s="10">
        <v>105636</v>
      </c>
      <c r="AI3537" t="s">
        <v>1119</v>
      </c>
      <c r="AJ3537" t="s">
        <v>866</v>
      </c>
      <c r="AK3537" t="s">
        <v>1247</v>
      </c>
    </row>
    <row r="3538" spans="1:37" x14ac:dyDescent="0.3">
      <c r="A3538" t="str">
        <f t="shared" si="165"/>
        <v>PURGATORIO-Vías las Américas S.A.S</v>
      </c>
      <c r="B3538" t="str">
        <f t="shared" si="166"/>
        <v>2016May</v>
      </c>
      <c r="C3538" t="str">
        <f t="shared" si="167"/>
        <v>8.630659425-75.76376955</v>
      </c>
      <c r="D3538" s="7" t="s">
        <v>667</v>
      </c>
      <c r="E3538" s="5">
        <v>2513</v>
      </c>
      <c r="F3538" s="7" t="s">
        <v>644</v>
      </c>
      <c r="G3538" s="5">
        <v>23</v>
      </c>
      <c r="H3538" s="7" t="s">
        <v>668</v>
      </c>
      <c r="I3538" s="7" t="s">
        <v>646</v>
      </c>
      <c r="J3538" s="7" t="s">
        <v>103</v>
      </c>
      <c r="K3538" s="7" t="s">
        <v>647</v>
      </c>
      <c r="L3538" s="7" t="s">
        <v>648</v>
      </c>
      <c r="M3538" s="5" t="s">
        <v>669</v>
      </c>
      <c r="N3538" s="5">
        <v>947911207</v>
      </c>
      <c r="O3538" s="7" t="s">
        <v>670</v>
      </c>
      <c r="P3538" s="5">
        <v>12600</v>
      </c>
      <c r="Q3538" s="5">
        <v>18600</v>
      </c>
      <c r="R3538" s="5">
        <v>18600</v>
      </c>
      <c r="S3538" s="5">
        <v>18600</v>
      </c>
      <c r="T3538" s="5">
        <v>33600</v>
      </c>
      <c r="U3538" s="5">
        <v>53600</v>
      </c>
      <c r="V3538" s="5">
        <v>61800</v>
      </c>
      <c r="W3538" s="5">
        <v>0</v>
      </c>
      <c r="X3538" s="5">
        <v>0</v>
      </c>
      <c r="Y3538" s="5">
        <v>0</v>
      </c>
      <c r="Z3538" s="5">
        <v>0</v>
      </c>
      <c r="AA3538" s="5">
        <v>8.6306594249999993</v>
      </c>
      <c r="AB3538" s="5">
        <v>-75.763769550000006</v>
      </c>
      <c r="AC3538" s="7" t="s">
        <v>29</v>
      </c>
      <c r="AD3538" s="5">
        <v>735940600</v>
      </c>
      <c r="AE3538" s="5" t="str">
        <f>MID(TablaPivotFinal[[#This Row],[Fecha]],1,4)</f>
        <v>2016</v>
      </c>
      <c r="AF3538" s="5" t="str">
        <f>MID(TablaPivotFinal[[#This Row],[Fecha]],5,3)</f>
        <v>May</v>
      </c>
      <c r="AG3538" s="7">
        <v>735940600</v>
      </c>
      <c r="AH3538" s="8">
        <v>92443</v>
      </c>
      <c r="AI3538" t="s">
        <v>1119</v>
      </c>
      <c r="AJ3538" t="s">
        <v>868</v>
      </c>
      <c r="AK3538" t="s">
        <v>1247</v>
      </c>
    </row>
    <row r="3539" spans="1:37" x14ac:dyDescent="0.3">
      <c r="A3539" t="str">
        <f t="shared" si="165"/>
        <v>PURGATORIO-Vías las Américas S.A.S</v>
      </c>
      <c r="B3539" t="str">
        <f t="shared" si="166"/>
        <v>2016Nov</v>
      </c>
      <c r="C3539" t="str">
        <f t="shared" si="167"/>
        <v>8.630659425-75.76376955</v>
      </c>
      <c r="D3539" s="9" t="s">
        <v>667</v>
      </c>
      <c r="E3539" s="6">
        <v>2513</v>
      </c>
      <c r="F3539" s="9" t="s">
        <v>644</v>
      </c>
      <c r="G3539" s="6">
        <v>23</v>
      </c>
      <c r="H3539" s="9" t="s">
        <v>668</v>
      </c>
      <c r="I3539" s="9" t="s">
        <v>646</v>
      </c>
      <c r="J3539" s="9" t="s">
        <v>103</v>
      </c>
      <c r="K3539" s="9" t="s">
        <v>647</v>
      </c>
      <c r="L3539" s="9" t="s">
        <v>648</v>
      </c>
      <c r="M3539" s="6" t="s">
        <v>669</v>
      </c>
      <c r="N3539" s="6">
        <v>947911207</v>
      </c>
      <c r="O3539" s="9" t="s">
        <v>670</v>
      </c>
      <c r="P3539" s="6">
        <v>12600</v>
      </c>
      <c r="Q3539" s="6">
        <v>18600</v>
      </c>
      <c r="R3539" s="6">
        <v>18600</v>
      </c>
      <c r="S3539" s="6">
        <v>18600</v>
      </c>
      <c r="T3539" s="6">
        <v>33600</v>
      </c>
      <c r="U3539" s="6">
        <v>53600</v>
      </c>
      <c r="V3539" s="6">
        <v>61800</v>
      </c>
      <c r="W3539" s="6">
        <v>0</v>
      </c>
      <c r="X3539" s="6">
        <v>0</v>
      </c>
      <c r="Y3539" s="6">
        <v>0</v>
      </c>
      <c r="Z3539" s="6">
        <v>0</v>
      </c>
      <c r="AA3539" s="6">
        <v>8.6306594249999993</v>
      </c>
      <c r="AB3539" s="6">
        <v>-75.763769550000006</v>
      </c>
      <c r="AC3539" s="9" t="s">
        <v>31</v>
      </c>
      <c r="AD3539" s="6">
        <v>754804700</v>
      </c>
      <c r="AE3539" s="6" t="str">
        <f>MID(TablaPivotFinal[[#This Row],[Fecha]],1,4)</f>
        <v>2016</v>
      </c>
      <c r="AF3539" s="6" t="str">
        <f>MID(TablaPivotFinal[[#This Row],[Fecha]],5,3)</f>
        <v>Nov</v>
      </c>
      <c r="AG3539" s="9">
        <v>754804700</v>
      </c>
      <c r="AH3539" s="10">
        <v>94204</v>
      </c>
      <c r="AI3539" t="s">
        <v>1119</v>
      </c>
      <c r="AJ3539" t="s">
        <v>874</v>
      </c>
      <c r="AK3539" t="s">
        <v>1247</v>
      </c>
    </row>
    <row r="3540" spans="1:37" x14ac:dyDescent="0.3">
      <c r="A3540" t="str">
        <f t="shared" si="165"/>
        <v>PURGATORIO-Vías las Américas S.A.S</v>
      </c>
      <c r="B3540" t="str">
        <f t="shared" si="166"/>
        <v>2016Oct</v>
      </c>
      <c r="C3540" t="str">
        <f t="shared" si="167"/>
        <v>8.630659425-75.76376955</v>
      </c>
      <c r="D3540" s="7" t="s">
        <v>667</v>
      </c>
      <c r="E3540" s="5">
        <v>2513</v>
      </c>
      <c r="F3540" s="7" t="s">
        <v>644</v>
      </c>
      <c r="G3540" s="5">
        <v>23</v>
      </c>
      <c r="H3540" s="7" t="s">
        <v>668</v>
      </c>
      <c r="I3540" s="7" t="s">
        <v>646</v>
      </c>
      <c r="J3540" s="7" t="s">
        <v>103</v>
      </c>
      <c r="K3540" s="7" t="s">
        <v>647</v>
      </c>
      <c r="L3540" s="7" t="s">
        <v>648</v>
      </c>
      <c r="M3540" s="5" t="s">
        <v>669</v>
      </c>
      <c r="N3540" s="5">
        <v>947911207</v>
      </c>
      <c r="O3540" s="7" t="s">
        <v>670</v>
      </c>
      <c r="P3540" s="5">
        <v>12600</v>
      </c>
      <c r="Q3540" s="5">
        <v>18600</v>
      </c>
      <c r="R3540" s="5">
        <v>18600</v>
      </c>
      <c r="S3540" s="5">
        <v>18600</v>
      </c>
      <c r="T3540" s="5">
        <v>33600</v>
      </c>
      <c r="U3540" s="5">
        <v>53600</v>
      </c>
      <c r="V3540" s="5">
        <v>61800</v>
      </c>
      <c r="W3540" s="5">
        <v>0</v>
      </c>
      <c r="X3540" s="5">
        <v>0</v>
      </c>
      <c r="Y3540" s="5">
        <v>0</v>
      </c>
      <c r="Z3540" s="5">
        <v>0</v>
      </c>
      <c r="AA3540" s="5">
        <v>8.6306594249999993</v>
      </c>
      <c r="AB3540" s="5">
        <v>-75.763769550000006</v>
      </c>
      <c r="AC3540" s="7" t="s">
        <v>33</v>
      </c>
      <c r="AD3540" s="5">
        <v>776502400</v>
      </c>
      <c r="AE3540" s="5" t="str">
        <f>MID(TablaPivotFinal[[#This Row],[Fecha]],1,4)</f>
        <v>2016</v>
      </c>
      <c r="AF3540" s="5" t="str">
        <f>MID(TablaPivotFinal[[#This Row],[Fecha]],5,3)</f>
        <v>Oct</v>
      </c>
      <c r="AG3540" s="7">
        <v>776502400</v>
      </c>
      <c r="AH3540" s="8">
        <v>97696</v>
      </c>
      <c r="AI3540" t="s">
        <v>1119</v>
      </c>
      <c r="AJ3540" t="s">
        <v>873</v>
      </c>
      <c r="AK3540" t="s">
        <v>1247</v>
      </c>
    </row>
    <row r="3541" spans="1:37" x14ac:dyDescent="0.3">
      <c r="A3541" t="str">
        <f t="shared" si="165"/>
        <v>PURGATORIO-Vías las Américas S.A.S</v>
      </c>
      <c r="B3541" t="str">
        <f t="shared" si="166"/>
        <v>2016Sep</v>
      </c>
      <c r="C3541" t="str">
        <f t="shared" si="167"/>
        <v>8.630659425-75.76376955</v>
      </c>
      <c r="D3541" s="9" t="s">
        <v>667</v>
      </c>
      <c r="E3541" s="6">
        <v>2513</v>
      </c>
      <c r="F3541" s="9" t="s">
        <v>644</v>
      </c>
      <c r="G3541" s="6">
        <v>23</v>
      </c>
      <c r="H3541" s="9" t="s">
        <v>668</v>
      </c>
      <c r="I3541" s="9" t="s">
        <v>646</v>
      </c>
      <c r="J3541" s="9" t="s">
        <v>103</v>
      </c>
      <c r="K3541" s="9" t="s">
        <v>647</v>
      </c>
      <c r="L3541" s="9" t="s">
        <v>648</v>
      </c>
      <c r="M3541" s="6" t="s">
        <v>669</v>
      </c>
      <c r="N3541" s="6">
        <v>947911207</v>
      </c>
      <c r="O3541" s="9" t="s">
        <v>670</v>
      </c>
      <c r="P3541" s="6">
        <v>12600</v>
      </c>
      <c r="Q3541" s="6">
        <v>18600</v>
      </c>
      <c r="R3541" s="6">
        <v>18600</v>
      </c>
      <c r="S3541" s="6">
        <v>18600</v>
      </c>
      <c r="T3541" s="6">
        <v>33600</v>
      </c>
      <c r="U3541" s="6">
        <v>53600</v>
      </c>
      <c r="V3541" s="6">
        <v>61800</v>
      </c>
      <c r="W3541" s="6">
        <v>0</v>
      </c>
      <c r="X3541" s="6">
        <v>0</v>
      </c>
      <c r="Y3541" s="6">
        <v>0</v>
      </c>
      <c r="Z3541" s="6">
        <v>0</v>
      </c>
      <c r="AA3541" s="6">
        <v>8.6306594249999993</v>
      </c>
      <c r="AB3541" s="6">
        <v>-75.763769550000006</v>
      </c>
      <c r="AC3541" s="9" t="s">
        <v>35</v>
      </c>
      <c r="AD3541" s="6">
        <v>719074300</v>
      </c>
      <c r="AE3541" s="6" t="str">
        <f>MID(TablaPivotFinal[[#This Row],[Fecha]],1,4)</f>
        <v>2016</v>
      </c>
      <c r="AF3541" s="6" t="str">
        <f>MID(TablaPivotFinal[[#This Row],[Fecha]],5,3)</f>
        <v>Sep</v>
      </c>
      <c r="AG3541" s="9">
        <v>719074300</v>
      </c>
      <c r="AH3541" s="10">
        <v>89786</v>
      </c>
      <c r="AI3541" t="s">
        <v>1119</v>
      </c>
      <c r="AJ3541" t="s">
        <v>872</v>
      </c>
      <c r="AK3541" t="s">
        <v>1247</v>
      </c>
    </row>
    <row r="3542" spans="1:37" x14ac:dyDescent="0.3">
      <c r="A3542" t="str">
        <f t="shared" si="165"/>
        <v>PURGATORIO-Vías las Américas S.A.S</v>
      </c>
      <c r="B3542" t="str">
        <f t="shared" si="166"/>
        <v>2017Abr</v>
      </c>
      <c r="C3542" t="str">
        <f t="shared" si="167"/>
        <v>8.630659425-75.76376955</v>
      </c>
      <c r="D3542" s="7" t="s">
        <v>667</v>
      </c>
      <c r="E3542" s="5">
        <v>2513</v>
      </c>
      <c r="F3542" s="7" t="s">
        <v>644</v>
      </c>
      <c r="G3542" s="5">
        <v>23</v>
      </c>
      <c r="H3542" s="7" t="s">
        <v>668</v>
      </c>
      <c r="I3542" s="7" t="s">
        <v>646</v>
      </c>
      <c r="J3542" s="7" t="s">
        <v>103</v>
      </c>
      <c r="K3542" s="7" t="s">
        <v>647</v>
      </c>
      <c r="L3542" s="7" t="s">
        <v>648</v>
      </c>
      <c r="M3542" s="5" t="s">
        <v>669</v>
      </c>
      <c r="N3542" s="5">
        <v>947911207</v>
      </c>
      <c r="O3542" s="7" t="s">
        <v>670</v>
      </c>
      <c r="P3542" s="5">
        <v>12600</v>
      </c>
      <c r="Q3542" s="5">
        <v>18600</v>
      </c>
      <c r="R3542" s="5">
        <v>18600</v>
      </c>
      <c r="S3542" s="5">
        <v>18600</v>
      </c>
      <c r="T3542" s="5">
        <v>33600</v>
      </c>
      <c r="U3542" s="5">
        <v>53600</v>
      </c>
      <c r="V3542" s="5">
        <v>61800</v>
      </c>
      <c r="W3542" s="5">
        <v>0</v>
      </c>
      <c r="X3542" s="5">
        <v>0</v>
      </c>
      <c r="Y3542" s="5">
        <v>0</v>
      </c>
      <c r="Z3542" s="5">
        <v>0</v>
      </c>
      <c r="AA3542" s="5">
        <v>8.6306594249999993</v>
      </c>
      <c r="AB3542" s="5">
        <v>-75.763769550000006</v>
      </c>
      <c r="AC3542" s="7" t="s">
        <v>37</v>
      </c>
      <c r="AD3542" s="5">
        <v>882347900</v>
      </c>
      <c r="AE3542" s="5" t="str">
        <f>MID(TablaPivotFinal[[#This Row],[Fecha]],1,4)</f>
        <v>2017</v>
      </c>
      <c r="AF3542" s="5" t="str">
        <f>MID(TablaPivotFinal[[#This Row],[Fecha]],5,3)</f>
        <v>Abr</v>
      </c>
      <c r="AG3542" s="7">
        <v>882347900</v>
      </c>
      <c r="AH3542" s="8">
        <v>3386.166667</v>
      </c>
      <c r="AI3542" t="s">
        <v>1119</v>
      </c>
      <c r="AJ3542" t="s">
        <v>879</v>
      </c>
      <c r="AK3542" t="s">
        <v>1247</v>
      </c>
    </row>
    <row r="3543" spans="1:37" x14ac:dyDescent="0.3">
      <c r="A3543" t="str">
        <f t="shared" si="165"/>
        <v>PURGATORIO-Vías las Américas S.A.S</v>
      </c>
      <c r="B3543" t="str">
        <f t="shared" si="166"/>
        <v>2017Ago</v>
      </c>
      <c r="C3543" t="str">
        <f t="shared" si="167"/>
        <v>8.630659425-75.76376955</v>
      </c>
      <c r="D3543" s="9" t="s">
        <v>667</v>
      </c>
      <c r="E3543" s="6">
        <v>2513</v>
      </c>
      <c r="F3543" s="9" t="s">
        <v>644</v>
      </c>
      <c r="G3543" s="6">
        <v>23</v>
      </c>
      <c r="H3543" s="9" t="s">
        <v>668</v>
      </c>
      <c r="I3543" s="9" t="s">
        <v>646</v>
      </c>
      <c r="J3543" s="9" t="s">
        <v>103</v>
      </c>
      <c r="K3543" s="9" t="s">
        <v>647</v>
      </c>
      <c r="L3543" s="9" t="s">
        <v>648</v>
      </c>
      <c r="M3543" s="6" t="s">
        <v>669</v>
      </c>
      <c r="N3543" s="6">
        <v>947911207</v>
      </c>
      <c r="O3543" s="9" t="s">
        <v>670</v>
      </c>
      <c r="P3543" s="6">
        <v>12600</v>
      </c>
      <c r="Q3543" s="6">
        <v>18600</v>
      </c>
      <c r="R3543" s="6">
        <v>18600</v>
      </c>
      <c r="S3543" s="6">
        <v>18600</v>
      </c>
      <c r="T3543" s="6">
        <v>33600</v>
      </c>
      <c r="U3543" s="6">
        <v>53600</v>
      </c>
      <c r="V3543" s="6">
        <v>61800</v>
      </c>
      <c r="W3543" s="6">
        <v>0</v>
      </c>
      <c r="X3543" s="6">
        <v>0</v>
      </c>
      <c r="Y3543" s="6">
        <v>0</v>
      </c>
      <c r="Z3543" s="6">
        <v>0</v>
      </c>
      <c r="AA3543" s="6">
        <v>8.6306594249999993</v>
      </c>
      <c r="AB3543" s="6">
        <v>-75.763769550000006</v>
      </c>
      <c r="AC3543" s="9" t="s">
        <v>39</v>
      </c>
      <c r="AD3543" s="6">
        <v>965059600</v>
      </c>
      <c r="AE3543" s="6" t="str">
        <f>MID(TablaPivotFinal[[#This Row],[Fecha]],1,4)</f>
        <v>2017</v>
      </c>
      <c r="AF3543" s="6" t="str">
        <f>MID(TablaPivotFinal[[#This Row],[Fecha]],5,3)</f>
        <v>Ago</v>
      </c>
      <c r="AG3543" s="9">
        <v>965059600</v>
      </c>
      <c r="AH3543" s="10">
        <v>5951.7121209999996</v>
      </c>
      <c r="AI3543" t="s">
        <v>1119</v>
      </c>
      <c r="AJ3543" t="s">
        <v>883</v>
      </c>
      <c r="AK3543" t="s">
        <v>1247</v>
      </c>
    </row>
    <row r="3544" spans="1:37" x14ac:dyDescent="0.3">
      <c r="A3544" t="str">
        <f t="shared" si="165"/>
        <v>PURGATORIO-Vías las Américas S.A.S</v>
      </c>
      <c r="B3544" t="str">
        <f t="shared" si="166"/>
        <v>2017Dic</v>
      </c>
      <c r="C3544" t="str">
        <f t="shared" si="167"/>
        <v>8.630659425-75.76376955</v>
      </c>
      <c r="D3544" s="7" t="s">
        <v>667</v>
      </c>
      <c r="E3544" s="5">
        <v>2513</v>
      </c>
      <c r="F3544" s="7" t="s">
        <v>644</v>
      </c>
      <c r="G3544" s="5">
        <v>23</v>
      </c>
      <c r="H3544" s="7" t="s">
        <v>668</v>
      </c>
      <c r="I3544" s="7" t="s">
        <v>646</v>
      </c>
      <c r="J3544" s="7" t="s">
        <v>103</v>
      </c>
      <c r="K3544" s="7" t="s">
        <v>647</v>
      </c>
      <c r="L3544" s="7" t="s">
        <v>648</v>
      </c>
      <c r="M3544" s="5" t="s">
        <v>669</v>
      </c>
      <c r="N3544" s="5">
        <v>947911207</v>
      </c>
      <c r="O3544" s="7" t="s">
        <v>670</v>
      </c>
      <c r="P3544" s="5">
        <v>12600</v>
      </c>
      <c r="Q3544" s="5">
        <v>18600</v>
      </c>
      <c r="R3544" s="5">
        <v>18600</v>
      </c>
      <c r="S3544" s="5">
        <v>18600</v>
      </c>
      <c r="T3544" s="5">
        <v>33600</v>
      </c>
      <c r="U3544" s="5">
        <v>53600</v>
      </c>
      <c r="V3544" s="5">
        <v>61800</v>
      </c>
      <c r="W3544" s="5">
        <v>0</v>
      </c>
      <c r="X3544" s="5">
        <v>0</v>
      </c>
      <c r="Y3544" s="5">
        <v>0</v>
      </c>
      <c r="Z3544" s="5">
        <v>0</v>
      </c>
      <c r="AA3544" s="5">
        <v>8.6306594249999993</v>
      </c>
      <c r="AB3544" s="5">
        <v>-75.763769550000006</v>
      </c>
      <c r="AC3544" s="7" t="s">
        <v>41</v>
      </c>
      <c r="AD3544" s="5">
        <v>1558436700</v>
      </c>
      <c r="AE3544" s="5" t="str">
        <f>MID(TablaPivotFinal[[#This Row],[Fecha]],1,4)</f>
        <v>2017</v>
      </c>
      <c r="AF3544" s="5" t="str">
        <f>MID(TablaPivotFinal[[#This Row],[Fecha]],5,3)</f>
        <v>Dic</v>
      </c>
      <c r="AG3544" s="7">
        <v>1558436700</v>
      </c>
      <c r="AH3544" s="8">
        <v>3504.0645159999999</v>
      </c>
      <c r="AI3544" t="s">
        <v>1119</v>
      </c>
      <c r="AJ3544" t="s">
        <v>887</v>
      </c>
      <c r="AK3544" t="s">
        <v>1247</v>
      </c>
    </row>
    <row r="3545" spans="1:37" x14ac:dyDescent="0.3">
      <c r="A3545" t="str">
        <f t="shared" si="165"/>
        <v>PURGATORIO-Vías las Américas S.A.S</v>
      </c>
      <c r="B3545" t="str">
        <f t="shared" si="166"/>
        <v>2017Ene</v>
      </c>
      <c r="C3545" t="str">
        <f t="shared" si="167"/>
        <v>8.630659425-75.76376955</v>
      </c>
      <c r="D3545" s="9" t="s">
        <v>667</v>
      </c>
      <c r="E3545" s="6">
        <v>2513</v>
      </c>
      <c r="F3545" s="9" t="s">
        <v>644</v>
      </c>
      <c r="G3545" s="6">
        <v>23</v>
      </c>
      <c r="H3545" s="9" t="s">
        <v>668</v>
      </c>
      <c r="I3545" s="9" t="s">
        <v>646</v>
      </c>
      <c r="J3545" s="9" t="s">
        <v>103</v>
      </c>
      <c r="K3545" s="9" t="s">
        <v>647</v>
      </c>
      <c r="L3545" s="9" t="s">
        <v>648</v>
      </c>
      <c r="M3545" s="6" t="s">
        <v>669</v>
      </c>
      <c r="N3545" s="6">
        <v>947911207</v>
      </c>
      <c r="O3545" s="9" t="s">
        <v>670</v>
      </c>
      <c r="P3545" s="6">
        <v>12600</v>
      </c>
      <c r="Q3545" s="6">
        <v>18600</v>
      </c>
      <c r="R3545" s="6">
        <v>18600</v>
      </c>
      <c r="S3545" s="6">
        <v>18600</v>
      </c>
      <c r="T3545" s="6">
        <v>33600</v>
      </c>
      <c r="U3545" s="6">
        <v>53600</v>
      </c>
      <c r="V3545" s="6">
        <v>61800</v>
      </c>
      <c r="W3545" s="6">
        <v>0</v>
      </c>
      <c r="X3545" s="6">
        <v>0</v>
      </c>
      <c r="Y3545" s="6">
        <v>0</v>
      </c>
      <c r="Z3545" s="6">
        <v>0</v>
      </c>
      <c r="AA3545" s="6">
        <v>8.6306594249999993</v>
      </c>
      <c r="AB3545" s="6">
        <v>-75.763769550000006</v>
      </c>
      <c r="AC3545" s="9" t="s">
        <v>43</v>
      </c>
      <c r="AD3545" s="6">
        <v>932830500</v>
      </c>
      <c r="AE3545" s="6" t="str">
        <f>MID(TablaPivotFinal[[#This Row],[Fecha]],1,4)</f>
        <v>2017</v>
      </c>
      <c r="AF3545" s="6" t="str">
        <f>MID(TablaPivotFinal[[#This Row],[Fecha]],5,3)</f>
        <v>Ene</v>
      </c>
      <c r="AG3545" s="9">
        <v>932830500</v>
      </c>
      <c r="AH3545" s="10">
        <v>3806.6129030000002</v>
      </c>
      <c r="AI3545" t="s">
        <v>1119</v>
      </c>
      <c r="AJ3545" t="s">
        <v>876</v>
      </c>
      <c r="AK3545" t="s">
        <v>1247</v>
      </c>
    </row>
    <row r="3546" spans="1:37" x14ac:dyDescent="0.3">
      <c r="A3546" t="str">
        <f t="shared" si="165"/>
        <v>PURGATORIO-Vías las Américas S.A.S</v>
      </c>
      <c r="B3546" t="str">
        <f t="shared" si="166"/>
        <v>2017Feb</v>
      </c>
      <c r="C3546" t="str">
        <f t="shared" si="167"/>
        <v>8.630659425-75.76376955</v>
      </c>
      <c r="D3546" s="7" t="s">
        <v>667</v>
      </c>
      <c r="E3546" s="5">
        <v>2513</v>
      </c>
      <c r="F3546" s="7" t="s">
        <v>644</v>
      </c>
      <c r="G3546" s="5">
        <v>23</v>
      </c>
      <c r="H3546" s="7" t="s">
        <v>668</v>
      </c>
      <c r="I3546" s="7" t="s">
        <v>646</v>
      </c>
      <c r="J3546" s="7" t="s">
        <v>103</v>
      </c>
      <c r="K3546" s="7" t="s">
        <v>647</v>
      </c>
      <c r="L3546" s="7" t="s">
        <v>648</v>
      </c>
      <c r="M3546" s="5" t="s">
        <v>669</v>
      </c>
      <c r="N3546" s="5">
        <v>947911207</v>
      </c>
      <c r="O3546" s="7" t="s">
        <v>670</v>
      </c>
      <c r="P3546" s="5">
        <v>12600</v>
      </c>
      <c r="Q3546" s="5">
        <v>18600</v>
      </c>
      <c r="R3546" s="5">
        <v>18600</v>
      </c>
      <c r="S3546" s="5">
        <v>18600</v>
      </c>
      <c r="T3546" s="5">
        <v>33600</v>
      </c>
      <c r="U3546" s="5">
        <v>53600</v>
      </c>
      <c r="V3546" s="5">
        <v>61800</v>
      </c>
      <c r="W3546" s="5">
        <v>0</v>
      </c>
      <c r="X3546" s="5">
        <v>0</v>
      </c>
      <c r="Y3546" s="5">
        <v>0</v>
      </c>
      <c r="Z3546" s="5">
        <v>0</v>
      </c>
      <c r="AA3546" s="5">
        <v>8.6306594249999993</v>
      </c>
      <c r="AB3546" s="5">
        <v>-75.763769550000006</v>
      </c>
      <c r="AC3546" s="7" t="s">
        <v>45</v>
      </c>
      <c r="AD3546" s="5">
        <v>697092900</v>
      </c>
      <c r="AE3546" s="5" t="str">
        <f>MID(TablaPivotFinal[[#This Row],[Fecha]],1,4)</f>
        <v>2017</v>
      </c>
      <c r="AF3546" s="5" t="str">
        <f>MID(TablaPivotFinal[[#This Row],[Fecha]],5,3)</f>
        <v>Feb</v>
      </c>
      <c r="AG3546" s="7">
        <v>697092900</v>
      </c>
      <c r="AH3546" s="8">
        <v>2979.8214290000001</v>
      </c>
      <c r="AI3546" t="s">
        <v>1119</v>
      </c>
      <c r="AJ3546" t="s">
        <v>877</v>
      </c>
      <c r="AK3546" t="s">
        <v>1247</v>
      </c>
    </row>
    <row r="3547" spans="1:37" x14ac:dyDescent="0.3">
      <c r="A3547" t="str">
        <f t="shared" si="165"/>
        <v>PURGATORIO-Vías las Américas S.A.S</v>
      </c>
      <c r="B3547" t="str">
        <f t="shared" si="166"/>
        <v>2017Jul</v>
      </c>
      <c r="C3547" t="str">
        <f t="shared" si="167"/>
        <v>8.630659425-75.76376955</v>
      </c>
      <c r="D3547" s="9" t="s">
        <v>667</v>
      </c>
      <c r="E3547" s="6">
        <v>2513</v>
      </c>
      <c r="F3547" s="9" t="s">
        <v>644</v>
      </c>
      <c r="G3547" s="6">
        <v>23</v>
      </c>
      <c r="H3547" s="9" t="s">
        <v>668</v>
      </c>
      <c r="I3547" s="9" t="s">
        <v>646</v>
      </c>
      <c r="J3547" s="9" t="s">
        <v>103</v>
      </c>
      <c r="K3547" s="9" t="s">
        <v>647</v>
      </c>
      <c r="L3547" s="9" t="s">
        <v>648</v>
      </c>
      <c r="M3547" s="6" t="s">
        <v>669</v>
      </c>
      <c r="N3547" s="6">
        <v>947911207</v>
      </c>
      <c r="O3547" s="9" t="s">
        <v>670</v>
      </c>
      <c r="P3547" s="6">
        <v>12600</v>
      </c>
      <c r="Q3547" s="6">
        <v>18600</v>
      </c>
      <c r="R3547" s="6">
        <v>18600</v>
      </c>
      <c r="S3547" s="6">
        <v>18600</v>
      </c>
      <c r="T3547" s="6">
        <v>33600</v>
      </c>
      <c r="U3547" s="6">
        <v>53600</v>
      </c>
      <c r="V3547" s="6">
        <v>61800</v>
      </c>
      <c r="W3547" s="6">
        <v>0</v>
      </c>
      <c r="X3547" s="6">
        <v>0</v>
      </c>
      <c r="Y3547" s="6">
        <v>0</v>
      </c>
      <c r="Z3547" s="6">
        <v>0</v>
      </c>
      <c r="AA3547" s="6">
        <v>8.6306594249999993</v>
      </c>
      <c r="AB3547" s="6">
        <v>-75.763769550000006</v>
      </c>
      <c r="AC3547" s="9" t="s">
        <v>47</v>
      </c>
      <c r="AD3547" s="6">
        <v>861075200</v>
      </c>
      <c r="AE3547" s="6" t="str">
        <f>MID(TablaPivotFinal[[#This Row],[Fecha]],1,4)</f>
        <v>2017</v>
      </c>
      <c r="AF3547" s="6" t="str">
        <f>MID(TablaPivotFinal[[#This Row],[Fecha]],5,3)</f>
        <v>Jul</v>
      </c>
      <c r="AG3547" s="9">
        <v>861075200</v>
      </c>
      <c r="AH3547" s="10">
        <v>3153.0967740000001</v>
      </c>
      <c r="AI3547" t="s">
        <v>1119</v>
      </c>
      <c r="AJ3547" t="s">
        <v>882</v>
      </c>
      <c r="AK3547" t="s">
        <v>1247</v>
      </c>
    </row>
    <row r="3548" spans="1:37" x14ac:dyDescent="0.3">
      <c r="A3548" t="str">
        <f t="shared" si="165"/>
        <v>PURGATORIO-Vías las Américas S.A.S</v>
      </c>
      <c r="B3548" t="str">
        <f t="shared" si="166"/>
        <v>2017Jun</v>
      </c>
      <c r="C3548" t="str">
        <f t="shared" si="167"/>
        <v>8.630659425-75.76376955</v>
      </c>
      <c r="D3548" s="7" t="s">
        <v>667</v>
      </c>
      <c r="E3548" s="5">
        <v>2513</v>
      </c>
      <c r="F3548" s="7" t="s">
        <v>644</v>
      </c>
      <c r="G3548" s="5">
        <v>23</v>
      </c>
      <c r="H3548" s="7" t="s">
        <v>668</v>
      </c>
      <c r="I3548" s="7" t="s">
        <v>646</v>
      </c>
      <c r="J3548" s="7" t="s">
        <v>103</v>
      </c>
      <c r="K3548" s="7" t="s">
        <v>647</v>
      </c>
      <c r="L3548" s="7" t="s">
        <v>648</v>
      </c>
      <c r="M3548" s="5" t="s">
        <v>669</v>
      </c>
      <c r="N3548" s="5">
        <v>947911207</v>
      </c>
      <c r="O3548" s="7" t="s">
        <v>670</v>
      </c>
      <c r="P3548" s="5">
        <v>12600</v>
      </c>
      <c r="Q3548" s="5">
        <v>18600</v>
      </c>
      <c r="R3548" s="5">
        <v>18600</v>
      </c>
      <c r="S3548" s="5">
        <v>18600</v>
      </c>
      <c r="T3548" s="5">
        <v>33600</v>
      </c>
      <c r="U3548" s="5">
        <v>53600</v>
      </c>
      <c r="V3548" s="5">
        <v>61800</v>
      </c>
      <c r="W3548" s="5">
        <v>0</v>
      </c>
      <c r="X3548" s="5">
        <v>0</v>
      </c>
      <c r="Y3548" s="5">
        <v>0</v>
      </c>
      <c r="Z3548" s="5">
        <v>0</v>
      </c>
      <c r="AA3548" s="5">
        <v>8.6306594249999993</v>
      </c>
      <c r="AB3548" s="5">
        <v>-75.763769550000006</v>
      </c>
      <c r="AC3548" s="7" t="s">
        <v>49</v>
      </c>
      <c r="AD3548" s="5">
        <v>844012600</v>
      </c>
      <c r="AE3548" s="5" t="str">
        <f>MID(TablaPivotFinal[[#This Row],[Fecha]],1,4)</f>
        <v>2017</v>
      </c>
      <c r="AF3548" s="5" t="str">
        <f>MID(TablaPivotFinal[[#This Row],[Fecha]],5,3)</f>
        <v>Jun</v>
      </c>
      <c r="AG3548" s="7">
        <v>844012600</v>
      </c>
      <c r="AH3548" s="8">
        <v>3230.4</v>
      </c>
      <c r="AI3548" t="s">
        <v>1119</v>
      </c>
      <c r="AJ3548" t="s">
        <v>881</v>
      </c>
      <c r="AK3548" t="s">
        <v>1247</v>
      </c>
    </row>
    <row r="3549" spans="1:37" x14ac:dyDescent="0.3">
      <c r="A3549" t="str">
        <f t="shared" si="165"/>
        <v>PURGATORIO-Vías las Américas S.A.S</v>
      </c>
      <c r="B3549" t="str">
        <f t="shared" si="166"/>
        <v>2017Mar</v>
      </c>
      <c r="C3549" t="str">
        <f t="shared" si="167"/>
        <v>8.630659425-75.76376955</v>
      </c>
      <c r="D3549" s="9" t="s">
        <v>667</v>
      </c>
      <c r="E3549" s="6">
        <v>2513</v>
      </c>
      <c r="F3549" s="9" t="s">
        <v>644</v>
      </c>
      <c r="G3549" s="6">
        <v>23</v>
      </c>
      <c r="H3549" s="9" t="s">
        <v>668</v>
      </c>
      <c r="I3549" s="9" t="s">
        <v>646</v>
      </c>
      <c r="J3549" s="9" t="s">
        <v>103</v>
      </c>
      <c r="K3549" s="9" t="s">
        <v>647</v>
      </c>
      <c r="L3549" s="9" t="s">
        <v>648</v>
      </c>
      <c r="M3549" s="6" t="s">
        <v>669</v>
      </c>
      <c r="N3549" s="6">
        <v>947911207</v>
      </c>
      <c r="O3549" s="9" t="s">
        <v>670</v>
      </c>
      <c r="P3549" s="6">
        <v>12600</v>
      </c>
      <c r="Q3549" s="6">
        <v>18600</v>
      </c>
      <c r="R3549" s="6">
        <v>18600</v>
      </c>
      <c r="S3549" s="6">
        <v>18600</v>
      </c>
      <c r="T3549" s="6">
        <v>33600</v>
      </c>
      <c r="U3549" s="6">
        <v>53600</v>
      </c>
      <c r="V3549" s="6">
        <v>61800</v>
      </c>
      <c r="W3549" s="6">
        <v>0</v>
      </c>
      <c r="X3549" s="6">
        <v>0</v>
      </c>
      <c r="Y3549" s="6">
        <v>0</v>
      </c>
      <c r="Z3549" s="6">
        <v>0</v>
      </c>
      <c r="AA3549" s="6">
        <v>8.6306594249999993</v>
      </c>
      <c r="AB3549" s="6">
        <v>-75.763769550000006</v>
      </c>
      <c r="AC3549" s="9" t="s">
        <v>51</v>
      </c>
      <c r="AD3549" s="6">
        <v>783381200</v>
      </c>
      <c r="AE3549" s="6" t="str">
        <f>MID(TablaPivotFinal[[#This Row],[Fecha]],1,4)</f>
        <v>2017</v>
      </c>
      <c r="AF3549" s="6" t="str">
        <f>MID(TablaPivotFinal[[#This Row],[Fecha]],5,3)</f>
        <v>Mar</v>
      </c>
      <c r="AG3549" s="9">
        <v>783381200</v>
      </c>
      <c r="AH3549" s="10">
        <v>2993.4838709999999</v>
      </c>
      <c r="AI3549" t="s">
        <v>1119</v>
      </c>
      <c r="AJ3549" t="s">
        <v>878</v>
      </c>
      <c r="AK3549" t="s">
        <v>1247</v>
      </c>
    </row>
    <row r="3550" spans="1:37" x14ac:dyDescent="0.3">
      <c r="A3550" t="str">
        <f t="shared" si="165"/>
        <v>PURGATORIO-Vías las Américas S.A.S</v>
      </c>
      <c r="B3550" t="str">
        <f t="shared" si="166"/>
        <v>2017May</v>
      </c>
      <c r="C3550" t="str">
        <f t="shared" si="167"/>
        <v>8.630659425-75.76376955</v>
      </c>
      <c r="D3550" s="7" t="s">
        <v>667</v>
      </c>
      <c r="E3550" s="5">
        <v>2513</v>
      </c>
      <c r="F3550" s="7" t="s">
        <v>644</v>
      </c>
      <c r="G3550" s="5">
        <v>23</v>
      </c>
      <c r="H3550" s="7" t="s">
        <v>668</v>
      </c>
      <c r="I3550" s="7" t="s">
        <v>646</v>
      </c>
      <c r="J3550" s="7" t="s">
        <v>103</v>
      </c>
      <c r="K3550" s="7" t="s">
        <v>647</v>
      </c>
      <c r="L3550" s="7" t="s">
        <v>648</v>
      </c>
      <c r="M3550" s="5" t="s">
        <v>669</v>
      </c>
      <c r="N3550" s="5">
        <v>947911207</v>
      </c>
      <c r="O3550" s="7" t="s">
        <v>670</v>
      </c>
      <c r="P3550" s="5">
        <v>12600</v>
      </c>
      <c r="Q3550" s="5">
        <v>18600</v>
      </c>
      <c r="R3550" s="5">
        <v>18600</v>
      </c>
      <c r="S3550" s="5">
        <v>18600</v>
      </c>
      <c r="T3550" s="5">
        <v>33600</v>
      </c>
      <c r="U3550" s="5">
        <v>53600</v>
      </c>
      <c r="V3550" s="5">
        <v>61800</v>
      </c>
      <c r="W3550" s="5">
        <v>0</v>
      </c>
      <c r="X3550" s="5">
        <v>0</v>
      </c>
      <c r="Y3550" s="5">
        <v>0</v>
      </c>
      <c r="Z3550" s="5">
        <v>0</v>
      </c>
      <c r="AA3550" s="5">
        <v>8.6306594249999993</v>
      </c>
      <c r="AB3550" s="5">
        <v>-75.763769550000006</v>
      </c>
      <c r="AC3550" s="7" t="s">
        <v>53</v>
      </c>
      <c r="AD3550" s="5">
        <v>819318600</v>
      </c>
      <c r="AE3550" s="5" t="str">
        <f>MID(TablaPivotFinal[[#This Row],[Fecha]],1,4)</f>
        <v>2017</v>
      </c>
      <c r="AF3550" s="5" t="str">
        <f>MID(TablaPivotFinal[[#This Row],[Fecha]],5,3)</f>
        <v>May</v>
      </c>
      <c r="AG3550" s="7">
        <v>819318600</v>
      </c>
      <c r="AH3550" s="8">
        <v>2960.1290319999998</v>
      </c>
      <c r="AI3550" t="s">
        <v>1119</v>
      </c>
      <c r="AJ3550" t="s">
        <v>880</v>
      </c>
      <c r="AK3550" t="s">
        <v>1247</v>
      </c>
    </row>
    <row r="3551" spans="1:37" x14ac:dyDescent="0.3">
      <c r="A3551" t="str">
        <f t="shared" si="165"/>
        <v>PURGATORIO-Vías las Américas S.A.S</v>
      </c>
      <c r="B3551" t="str">
        <f t="shared" si="166"/>
        <v>2017Nov</v>
      </c>
      <c r="C3551" t="str">
        <f t="shared" si="167"/>
        <v>8.630659425-75.76376955</v>
      </c>
      <c r="D3551" s="9" t="s">
        <v>667</v>
      </c>
      <c r="E3551" s="6">
        <v>2513</v>
      </c>
      <c r="F3551" s="9" t="s">
        <v>644</v>
      </c>
      <c r="G3551" s="6">
        <v>23</v>
      </c>
      <c r="H3551" s="9" t="s">
        <v>668</v>
      </c>
      <c r="I3551" s="9" t="s">
        <v>646</v>
      </c>
      <c r="J3551" s="9" t="s">
        <v>103</v>
      </c>
      <c r="K3551" s="9" t="s">
        <v>647</v>
      </c>
      <c r="L3551" s="9" t="s">
        <v>648</v>
      </c>
      <c r="M3551" s="6" t="s">
        <v>669</v>
      </c>
      <c r="N3551" s="6">
        <v>947911207</v>
      </c>
      <c r="O3551" s="9" t="s">
        <v>670</v>
      </c>
      <c r="P3551" s="6">
        <v>12600</v>
      </c>
      <c r="Q3551" s="6">
        <v>18600</v>
      </c>
      <c r="R3551" s="6">
        <v>18600</v>
      </c>
      <c r="S3551" s="6">
        <v>18600</v>
      </c>
      <c r="T3551" s="6">
        <v>33600</v>
      </c>
      <c r="U3551" s="6">
        <v>53600</v>
      </c>
      <c r="V3551" s="6">
        <v>61800</v>
      </c>
      <c r="W3551" s="6">
        <v>0</v>
      </c>
      <c r="X3551" s="6">
        <v>0</v>
      </c>
      <c r="Y3551" s="6">
        <v>0</v>
      </c>
      <c r="Z3551" s="6">
        <v>0</v>
      </c>
      <c r="AA3551" s="6">
        <v>8.6306594249999993</v>
      </c>
      <c r="AB3551" s="6">
        <v>-75.763769550000006</v>
      </c>
      <c r="AC3551" s="9" t="s">
        <v>55</v>
      </c>
      <c r="AD3551" s="6">
        <v>1348990700</v>
      </c>
      <c r="AE3551" s="6" t="str">
        <f>MID(TablaPivotFinal[[#This Row],[Fecha]],1,4)</f>
        <v>2017</v>
      </c>
      <c r="AF3551" s="6" t="str">
        <f>MID(TablaPivotFinal[[#This Row],[Fecha]],5,3)</f>
        <v>Nov</v>
      </c>
      <c r="AG3551" s="9">
        <v>1348990700</v>
      </c>
      <c r="AH3551" s="10">
        <v>3020.8</v>
      </c>
      <c r="AI3551" t="s">
        <v>1119</v>
      </c>
      <c r="AJ3551" t="s">
        <v>886</v>
      </c>
      <c r="AK3551" t="s">
        <v>1247</v>
      </c>
    </row>
    <row r="3552" spans="1:37" x14ac:dyDescent="0.3">
      <c r="A3552" t="str">
        <f t="shared" si="165"/>
        <v>PURGATORIO-Vías las Américas S.A.S</v>
      </c>
      <c r="B3552" t="str">
        <f t="shared" si="166"/>
        <v>2017Oct</v>
      </c>
      <c r="C3552" t="str">
        <f t="shared" si="167"/>
        <v>8.630659425-75.76376955</v>
      </c>
      <c r="D3552" s="7" t="s">
        <v>667</v>
      </c>
      <c r="E3552" s="5">
        <v>2513</v>
      </c>
      <c r="F3552" s="7" t="s">
        <v>644</v>
      </c>
      <c r="G3552" s="5">
        <v>23</v>
      </c>
      <c r="H3552" s="7" t="s">
        <v>668</v>
      </c>
      <c r="I3552" s="7" t="s">
        <v>646</v>
      </c>
      <c r="J3552" s="7" t="s">
        <v>103</v>
      </c>
      <c r="K3552" s="7" t="s">
        <v>647</v>
      </c>
      <c r="L3552" s="7" t="s">
        <v>648</v>
      </c>
      <c r="M3552" s="5" t="s">
        <v>669</v>
      </c>
      <c r="N3552" s="5">
        <v>947911207</v>
      </c>
      <c r="O3552" s="7" t="s">
        <v>670</v>
      </c>
      <c r="P3552" s="5">
        <v>12600</v>
      </c>
      <c r="Q3552" s="5">
        <v>18600</v>
      </c>
      <c r="R3552" s="5">
        <v>18600</v>
      </c>
      <c r="S3552" s="5">
        <v>18600</v>
      </c>
      <c r="T3552" s="5">
        <v>33600</v>
      </c>
      <c r="U3552" s="5">
        <v>53600</v>
      </c>
      <c r="V3552" s="5">
        <v>61800</v>
      </c>
      <c r="W3552" s="5">
        <v>0</v>
      </c>
      <c r="X3552" s="5">
        <v>0</v>
      </c>
      <c r="Y3552" s="5">
        <v>0</v>
      </c>
      <c r="Z3552" s="5">
        <v>0</v>
      </c>
      <c r="AA3552" s="5">
        <v>8.6306594249999993</v>
      </c>
      <c r="AB3552" s="5">
        <v>-75.763769550000006</v>
      </c>
      <c r="AC3552" s="7" t="s">
        <v>57</v>
      </c>
      <c r="AD3552" s="5">
        <v>1361246800</v>
      </c>
      <c r="AE3552" s="5" t="str">
        <f>MID(TablaPivotFinal[[#This Row],[Fecha]],1,4)</f>
        <v>2017</v>
      </c>
      <c r="AF3552" s="5" t="str">
        <f>MID(TablaPivotFinal[[#This Row],[Fecha]],5,3)</f>
        <v>Oct</v>
      </c>
      <c r="AG3552" s="7">
        <v>1361246800</v>
      </c>
      <c r="AH3552" s="8">
        <v>2925.2903230000002</v>
      </c>
      <c r="AI3552" t="s">
        <v>1119</v>
      </c>
      <c r="AJ3552" t="s">
        <v>885</v>
      </c>
      <c r="AK3552" t="s">
        <v>1247</v>
      </c>
    </row>
    <row r="3553" spans="1:37" x14ac:dyDescent="0.3">
      <c r="A3553" t="str">
        <f t="shared" si="165"/>
        <v>PURGATORIO-Vías las Américas S.A.S</v>
      </c>
      <c r="B3553" t="str">
        <f t="shared" si="166"/>
        <v>2017Sep</v>
      </c>
      <c r="C3553" t="str">
        <f t="shared" si="167"/>
        <v>8.630659425-75.76376955</v>
      </c>
      <c r="D3553" s="9" t="s">
        <v>667</v>
      </c>
      <c r="E3553" s="6">
        <v>2513</v>
      </c>
      <c r="F3553" s="9" t="s">
        <v>644</v>
      </c>
      <c r="G3553" s="6">
        <v>23</v>
      </c>
      <c r="H3553" s="9" t="s">
        <v>668</v>
      </c>
      <c r="I3553" s="9" t="s">
        <v>646</v>
      </c>
      <c r="J3553" s="9" t="s">
        <v>103</v>
      </c>
      <c r="K3553" s="9" t="s">
        <v>647</v>
      </c>
      <c r="L3553" s="9" t="s">
        <v>648</v>
      </c>
      <c r="M3553" s="6" t="s">
        <v>669</v>
      </c>
      <c r="N3553" s="6">
        <v>947911207</v>
      </c>
      <c r="O3553" s="9" t="s">
        <v>670</v>
      </c>
      <c r="P3553" s="6">
        <v>12600</v>
      </c>
      <c r="Q3553" s="6">
        <v>18600</v>
      </c>
      <c r="R3553" s="6">
        <v>18600</v>
      </c>
      <c r="S3553" s="6">
        <v>18600</v>
      </c>
      <c r="T3553" s="6">
        <v>33600</v>
      </c>
      <c r="U3553" s="6">
        <v>53600</v>
      </c>
      <c r="V3553" s="6">
        <v>61800</v>
      </c>
      <c r="W3553" s="6">
        <v>0</v>
      </c>
      <c r="X3553" s="6">
        <v>0</v>
      </c>
      <c r="Y3553" s="6">
        <v>0</v>
      </c>
      <c r="Z3553" s="6">
        <v>0</v>
      </c>
      <c r="AA3553" s="6">
        <v>8.6306594249999993</v>
      </c>
      <c r="AB3553" s="6">
        <v>-75.763769550000006</v>
      </c>
      <c r="AC3553" s="9" t="s">
        <v>59</v>
      </c>
      <c r="AD3553" s="6">
        <v>1262420600</v>
      </c>
      <c r="AE3553" s="6" t="str">
        <f>MID(TablaPivotFinal[[#This Row],[Fecha]],1,4)</f>
        <v>2017</v>
      </c>
      <c r="AF3553" s="6" t="str">
        <f>MID(TablaPivotFinal[[#This Row],[Fecha]],5,3)</f>
        <v>Sep</v>
      </c>
      <c r="AG3553" s="9">
        <v>1262420600</v>
      </c>
      <c r="AH3553" s="10">
        <v>2829.6</v>
      </c>
      <c r="AI3553" t="s">
        <v>1119</v>
      </c>
      <c r="AJ3553" t="s">
        <v>884</v>
      </c>
      <c r="AK3553" t="s">
        <v>1247</v>
      </c>
    </row>
    <row r="3554" spans="1:37" x14ac:dyDescent="0.3">
      <c r="A3554" t="str">
        <f t="shared" si="165"/>
        <v>PURGATORIO-Vías las Américas S.A.S</v>
      </c>
      <c r="B3554" t="str">
        <f t="shared" si="166"/>
        <v>2018Abr</v>
      </c>
      <c r="C3554" t="str">
        <f t="shared" si="167"/>
        <v>8.630659425-75.76376955</v>
      </c>
      <c r="D3554" s="7" t="s">
        <v>667</v>
      </c>
      <c r="E3554" s="5">
        <v>2513</v>
      </c>
      <c r="F3554" s="7" t="s">
        <v>644</v>
      </c>
      <c r="G3554" s="5">
        <v>23</v>
      </c>
      <c r="H3554" s="7" t="s">
        <v>668</v>
      </c>
      <c r="I3554" s="7" t="s">
        <v>646</v>
      </c>
      <c r="J3554" s="7" t="s">
        <v>103</v>
      </c>
      <c r="K3554" s="7" t="s">
        <v>647</v>
      </c>
      <c r="L3554" s="7" t="s">
        <v>648</v>
      </c>
      <c r="M3554" s="5" t="s">
        <v>669</v>
      </c>
      <c r="N3554" s="5">
        <v>947911207</v>
      </c>
      <c r="O3554" s="7" t="s">
        <v>670</v>
      </c>
      <c r="P3554" s="5">
        <v>12600</v>
      </c>
      <c r="Q3554" s="5">
        <v>18600</v>
      </c>
      <c r="R3554" s="5">
        <v>18600</v>
      </c>
      <c r="S3554" s="5">
        <v>18600</v>
      </c>
      <c r="T3554" s="5">
        <v>33600</v>
      </c>
      <c r="U3554" s="5">
        <v>53600</v>
      </c>
      <c r="V3554" s="5">
        <v>61800</v>
      </c>
      <c r="W3554" s="5">
        <v>0</v>
      </c>
      <c r="X3554" s="5">
        <v>0</v>
      </c>
      <c r="Y3554" s="5">
        <v>0</v>
      </c>
      <c r="Z3554" s="5">
        <v>0</v>
      </c>
      <c r="AA3554" s="5">
        <v>8.6306594249999993</v>
      </c>
      <c r="AB3554" s="5">
        <v>-75.763769550000006</v>
      </c>
      <c r="AC3554" s="7" t="s">
        <v>61</v>
      </c>
      <c r="AD3554" s="5">
        <v>1330776600</v>
      </c>
      <c r="AE3554" s="5" t="str">
        <f>MID(TablaPivotFinal[[#This Row],[Fecha]],1,4)</f>
        <v>2018</v>
      </c>
      <c r="AF3554" s="5" t="str">
        <f>MID(TablaPivotFinal[[#This Row],[Fecha]],5,3)</f>
        <v>Abr</v>
      </c>
      <c r="AG3554" s="7">
        <v>1330776600</v>
      </c>
      <c r="AH3554" s="8">
        <v>86736</v>
      </c>
      <c r="AI3554" t="s">
        <v>1119</v>
      </c>
      <c r="AJ3554" t="s">
        <v>891</v>
      </c>
      <c r="AK3554" t="s">
        <v>1247</v>
      </c>
    </row>
    <row r="3555" spans="1:37" x14ac:dyDescent="0.3">
      <c r="A3555" t="str">
        <f t="shared" si="165"/>
        <v>PURGATORIO-Vías las Américas S.A.S</v>
      </c>
      <c r="B3555" t="str">
        <f t="shared" si="166"/>
        <v>2018Ago</v>
      </c>
      <c r="C3555" t="str">
        <f t="shared" si="167"/>
        <v>8.630659425-75.76376955</v>
      </c>
      <c r="D3555" s="9" t="s">
        <v>667</v>
      </c>
      <c r="E3555" s="6">
        <v>2513</v>
      </c>
      <c r="F3555" s="9" t="s">
        <v>644</v>
      </c>
      <c r="G3555" s="6">
        <v>23</v>
      </c>
      <c r="H3555" s="9" t="s">
        <v>668</v>
      </c>
      <c r="I3555" s="9" t="s">
        <v>646</v>
      </c>
      <c r="J3555" s="9" t="s">
        <v>103</v>
      </c>
      <c r="K3555" s="9" t="s">
        <v>647</v>
      </c>
      <c r="L3555" s="9" t="s">
        <v>648</v>
      </c>
      <c r="M3555" s="6" t="s">
        <v>669</v>
      </c>
      <c r="N3555" s="6">
        <v>947911207</v>
      </c>
      <c r="O3555" s="9" t="s">
        <v>670</v>
      </c>
      <c r="P3555" s="6">
        <v>12600</v>
      </c>
      <c r="Q3555" s="6">
        <v>18600</v>
      </c>
      <c r="R3555" s="6">
        <v>18600</v>
      </c>
      <c r="S3555" s="6">
        <v>18600</v>
      </c>
      <c r="T3555" s="6">
        <v>33600</v>
      </c>
      <c r="U3555" s="6">
        <v>53600</v>
      </c>
      <c r="V3555" s="6">
        <v>61800</v>
      </c>
      <c r="W3555" s="6">
        <v>0</v>
      </c>
      <c r="X3555" s="6">
        <v>0</v>
      </c>
      <c r="Y3555" s="6">
        <v>0</v>
      </c>
      <c r="Z3555" s="6">
        <v>0</v>
      </c>
      <c r="AA3555" s="6">
        <v>8.6306594249999993</v>
      </c>
      <c r="AB3555" s="6">
        <v>-75.763769550000006</v>
      </c>
      <c r="AC3555" s="9" t="s">
        <v>63</v>
      </c>
      <c r="AD3555" s="6">
        <v>1360299600</v>
      </c>
      <c r="AE3555" s="6" t="str">
        <f>MID(TablaPivotFinal[[#This Row],[Fecha]],1,4)</f>
        <v>2018</v>
      </c>
      <c r="AF3555" s="6" t="str">
        <f>MID(TablaPivotFinal[[#This Row],[Fecha]],5,3)</f>
        <v>Ago</v>
      </c>
      <c r="AG3555" s="9">
        <v>1360299600</v>
      </c>
      <c r="AH3555" s="10">
        <v>92291</v>
      </c>
      <c r="AI3555" t="s">
        <v>1119</v>
      </c>
      <c r="AJ3555" t="s">
        <v>895</v>
      </c>
      <c r="AK3555" t="s">
        <v>1247</v>
      </c>
    </row>
    <row r="3556" spans="1:37" x14ac:dyDescent="0.3">
      <c r="A3556" t="str">
        <f t="shared" si="165"/>
        <v>PURGATORIO-Vías las Américas S.A.S</v>
      </c>
      <c r="B3556" t="str">
        <f t="shared" si="166"/>
        <v>2018Dic</v>
      </c>
      <c r="C3556" t="str">
        <f t="shared" si="167"/>
        <v>8.630659425-75.76376955</v>
      </c>
      <c r="D3556" s="7" t="s">
        <v>667</v>
      </c>
      <c r="E3556" s="5">
        <v>2513</v>
      </c>
      <c r="F3556" s="7" t="s">
        <v>644</v>
      </c>
      <c r="G3556" s="5">
        <v>23</v>
      </c>
      <c r="H3556" s="7" t="s">
        <v>668</v>
      </c>
      <c r="I3556" s="7" t="s">
        <v>646</v>
      </c>
      <c r="J3556" s="7" t="s">
        <v>103</v>
      </c>
      <c r="K3556" s="7" t="s">
        <v>647</v>
      </c>
      <c r="L3556" s="7" t="s">
        <v>648</v>
      </c>
      <c r="M3556" s="5" t="s">
        <v>669</v>
      </c>
      <c r="N3556" s="5">
        <v>947911207</v>
      </c>
      <c r="O3556" s="7" t="s">
        <v>670</v>
      </c>
      <c r="P3556" s="5">
        <v>12600</v>
      </c>
      <c r="Q3556" s="5">
        <v>18600</v>
      </c>
      <c r="R3556" s="5">
        <v>18600</v>
      </c>
      <c r="S3556" s="5">
        <v>18600</v>
      </c>
      <c r="T3556" s="5">
        <v>33600</v>
      </c>
      <c r="U3556" s="5">
        <v>53600</v>
      </c>
      <c r="V3556" s="5">
        <v>61800</v>
      </c>
      <c r="W3556" s="5">
        <v>0</v>
      </c>
      <c r="X3556" s="5">
        <v>0</v>
      </c>
      <c r="Y3556" s="5">
        <v>0</v>
      </c>
      <c r="Z3556" s="5">
        <v>0</v>
      </c>
      <c r="AA3556" s="5">
        <v>8.6306594249999993</v>
      </c>
      <c r="AB3556" s="5">
        <v>-75.763769550000006</v>
      </c>
      <c r="AC3556" s="7" t="s">
        <v>65</v>
      </c>
      <c r="AD3556" s="5">
        <v>1545757200</v>
      </c>
      <c r="AE3556" s="5" t="str">
        <f>MID(TablaPivotFinal[[#This Row],[Fecha]],1,4)</f>
        <v>2018</v>
      </c>
      <c r="AF3556" s="5" t="str">
        <f>MID(TablaPivotFinal[[#This Row],[Fecha]],5,3)</f>
        <v>Dic</v>
      </c>
      <c r="AG3556" s="7">
        <v>1545757200</v>
      </c>
      <c r="AH3556" s="8">
        <v>108378</v>
      </c>
      <c r="AI3556" t="s">
        <v>1119</v>
      </c>
      <c r="AJ3556" t="s">
        <v>899</v>
      </c>
      <c r="AK3556" t="s">
        <v>1247</v>
      </c>
    </row>
    <row r="3557" spans="1:37" x14ac:dyDescent="0.3">
      <c r="A3557" t="str">
        <f t="shared" si="165"/>
        <v>PURGATORIO-Vías las Américas S.A.S</v>
      </c>
      <c r="B3557" t="str">
        <f t="shared" si="166"/>
        <v>2018Ene</v>
      </c>
      <c r="C3557" t="str">
        <f t="shared" si="167"/>
        <v>8.630659425-75.76376955</v>
      </c>
      <c r="D3557" s="9" t="s">
        <v>667</v>
      </c>
      <c r="E3557" s="6">
        <v>2513</v>
      </c>
      <c r="F3557" s="9" t="s">
        <v>644</v>
      </c>
      <c r="G3557" s="6">
        <v>23</v>
      </c>
      <c r="H3557" s="9" t="s">
        <v>668</v>
      </c>
      <c r="I3557" s="9" t="s">
        <v>646</v>
      </c>
      <c r="J3557" s="9" t="s">
        <v>103</v>
      </c>
      <c r="K3557" s="9" t="s">
        <v>647</v>
      </c>
      <c r="L3557" s="9" t="s">
        <v>648</v>
      </c>
      <c r="M3557" s="6" t="s">
        <v>669</v>
      </c>
      <c r="N3557" s="6">
        <v>947911207</v>
      </c>
      <c r="O3557" s="9" t="s">
        <v>670</v>
      </c>
      <c r="P3557" s="6">
        <v>12600</v>
      </c>
      <c r="Q3557" s="6">
        <v>18600</v>
      </c>
      <c r="R3557" s="6">
        <v>18600</v>
      </c>
      <c r="S3557" s="6">
        <v>18600</v>
      </c>
      <c r="T3557" s="6">
        <v>33600</v>
      </c>
      <c r="U3557" s="6">
        <v>53600</v>
      </c>
      <c r="V3557" s="6">
        <v>61800</v>
      </c>
      <c r="W3557" s="6">
        <v>0</v>
      </c>
      <c r="X3557" s="6">
        <v>0</v>
      </c>
      <c r="Y3557" s="6">
        <v>0</v>
      </c>
      <c r="Z3557" s="6">
        <v>0</v>
      </c>
      <c r="AA3557" s="6">
        <v>8.6306594249999993</v>
      </c>
      <c r="AB3557" s="6">
        <v>-75.763769550000006</v>
      </c>
      <c r="AC3557" s="9" t="s">
        <v>67</v>
      </c>
      <c r="AD3557" s="6">
        <v>1689762000</v>
      </c>
      <c r="AE3557" s="6" t="str">
        <f>MID(TablaPivotFinal[[#This Row],[Fecha]],1,4)</f>
        <v>2018</v>
      </c>
      <c r="AF3557" s="6" t="str">
        <f>MID(TablaPivotFinal[[#This Row],[Fecha]],5,3)</f>
        <v>Ene</v>
      </c>
      <c r="AG3557" s="9">
        <v>1689762000</v>
      </c>
      <c r="AH3557" s="10">
        <v>117549</v>
      </c>
      <c r="AI3557" t="s">
        <v>1119</v>
      </c>
      <c r="AJ3557" t="s">
        <v>888</v>
      </c>
      <c r="AK3557" t="s">
        <v>1247</v>
      </c>
    </row>
    <row r="3558" spans="1:37" x14ac:dyDescent="0.3">
      <c r="A3558" t="str">
        <f t="shared" si="165"/>
        <v>PURGATORIO-Vías las Américas S.A.S</v>
      </c>
      <c r="B3558" t="str">
        <f t="shared" si="166"/>
        <v>2018Feb</v>
      </c>
      <c r="C3558" t="str">
        <f t="shared" si="167"/>
        <v>8.630659425-75.76376955</v>
      </c>
      <c r="D3558" s="7" t="s">
        <v>667</v>
      </c>
      <c r="E3558" s="5">
        <v>2513</v>
      </c>
      <c r="F3558" s="7" t="s">
        <v>644</v>
      </c>
      <c r="G3558" s="5">
        <v>23</v>
      </c>
      <c r="H3558" s="7" t="s">
        <v>668</v>
      </c>
      <c r="I3558" s="7" t="s">
        <v>646</v>
      </c>
      <c r="J3558" s="7" t="s">
        <v>103</v>
      </c>
      <c r="K3558" s="7" t="s">
        <v>647</v>
      </c>
      <c r="L3558" s="7" t="s">
        <v>648</v>
      </c>
      <c r="M3558" s="5" t="s">
        <v>669</v>
      </c>
      <c r="N3558" s="5">
        <v>947911207</v>
      </c>
      <c r="O3558" s="7" t="s">
        <v>670</v>
      </c>
      <c r="P3558" s="5">
        <v>12600</v>
      </c>
      <c r="Q3558" s="5">
        <v>18600</v>
      </c>
      <c r="R3558" s="5">
        <v>18600</v>
      </c>
      <c r="S3558" s="5">
        <v>18600</v>
      </c>
      <c r="T3558" s="5">
        <v>33600</v>
      </c>
      <c r="U3558" s="5">
        <v>53600</v>
      </c>
      <c r="V3558" s="5">
        <v>61800</v>
      </c>
      <c r="W3558" s="5">
        <v>0</v>
      </c>
      <c r="X3558" s="5">
        <v>0</v>
      </c>
      <c r="Y3558" s="5">
        <v>0</v>
      </c>
      <c r="Z3558" s="5">
        <v>0</v>
      </c>
      <c r="AA3558" s="5">
        <v>8.6306594249999993</v>
      </c>
      <c r="AB3558" s="5">
        <v>-75.763769550000006</v>
      </c>
      <c r="AC3558" s="7" t="s">
        <v>69</v>
      </c>
      <c r="AD3558" s="5">
        <v>1246570700</v>
      </c>
      <c r="AE3558" s="5" t="str">
        <f>MID(TablaPivotFinal[[#This Row],[Fecha]],1,4)</f>
        <v>2018</v>
      </c>
      <c r="AF3558" s="5" t="str">
        <f>MID(TablaPivotFinal[[#This Row],[Fecha]],5,3)</f>
        <v>Feb</v>
      </c>
      <c r="AG3558" s="7">
        <v>1246570700</v>
      </c>
      <c r="AH3558" s="8">
        <v>79774</v>
      </c>
      <c r="AI3558" t="s">
        <v>1119</v>
      </c>
      <c r="AJ3558" t="s">
        <v>889</v>
      </c>
      <c r="AK3558" t="s">
        <v>1247</v>
      </c>
    </row>
    <row r="3559" spans="1:37" x14ac:dyDescent="0.3">
      <c r="A3559" t="str">
        <f t="shared" si="165"/>
        <v>PURGATORIO-Vías las Américas S.A.S</v>
      </c>
      <c r="B3559" t="str">
        <f t="shared" si="166"/>
        <v>2018Jul</v>
      </c>
      <c r="C3559" t="str">
        <f t="shared" si="167"/>
        <v>8.630659425-75.76376955</v>
      </c>
      <c r="D3559" s="9" t="s">
        <v>667</v>
      </c>
      <c r="E3559" s="6">
        <v>2513</v>
      </c>
      <c r="F3559" s="9" t="s">
        <v>644</v>
      </c>
      <c r="G3559" s="6">
        <v>23</v>
      </c>
      <c r="H3559" s="9" t="s">
        <v>668</v>
      </c>
      <c r="I3559" s="9" t="s">
        <v>646</v>
      </c>
      <c r="J3559" s="9" t="s">
        <v>103</v>
      </c>
      <c r="K3559" s="9" t="s">
        <v>647</v>
      </c>
      <c r="L3559" s="9" t="s">
        <v>648</v>
      </c>
      <c r="M3559" s="6" t="s">
        <v>669</v>
      </c>
      <c r="N3559" s="6">
        <v>947911207</v>
      </c>
      <c r="O3559" s="9" t="s">
        <v>670</v>
      </c>
      <c r="P3559" s="6">
        <v>12600</v>
      </c>
      <c r="Q3559" s="6">
        <v>18600</v>
      </c>
      <c r="R3559" s="6">
        <v>18600</v>
      </c>
      <c r="S3559" s="6">
        <v>18600</v>
      </c>
      <c r="T3559" s="6">
        <v>33600</v>
      </c>
      <c r="U3559" s="6">
        <v>53600</v>
      </c>
      <c r="V3559" s="6">
        <v>61800</v>
      </c>
      <c r="W3559" s="6">
        <v>0</v>
      </c>
      <c r="X3559" s="6">
        <v>0</v>
      </c>
      <c r="Y3559" s="6">
        <v>0</v>
      </c>
      <c r="Z3559" s="6">
        <v>0</v>
      </c>
      <c r="AA3559" s="6">
        <v>8.6306594249999993</v>
      </c>
      <c r="AB3559" s="6">
        <v>-75.763769550000006</v>
      </c>
      <c r="AC3559" s="9" t="s">
        <v>71</v>
      </c>
      <c r="AD3559" s="6">
        <v>1349502800</v>
      </c>
      <c r="AE3559" s="6" t="str">
        <f>MID(TablaPivotFinal[[#This Row],[Fecha]],1,4)</f>
        <v>2018</v>
      </c>
      <c r="AF3559" s="6" t="str">
        <f>MID(TablaPivotFinal[[#This Row],[Fecha]],5,3)</f>
        <v>Jul</v>
      </c>
      <c r="AG3559" s="9">
        <v>1349502800</v>
      </c>
      <c r="AH3559" s="10">
        <v>91719</v>
      </c>
      <c r="AI3559" t="s">
        <v>1119</v>
      </c>
      <c r="AJ3559" t="s">
        <v>894</v>
      </c>
      <c r="AK3559" t="s">
        <v>1247</v>
      </c>
    </row>
    <row r="3560" spans="1:37" x14ac:dyDescent="0.3">
      <c r="A3560" t="str">
        <f t="shared" si="165"/>
        <v>PURGATORIO-Vías las Américas S.A.S</v>
      </c>
      <c r="B3560" t="str">
        <f t="shared" si="166"/>
        <v>2018Jun</v>
      </c>
      <c r="C3560" t="str">
        <f t="shared" si="167"/>
        <v>8.630659425-75.76376955</v>
      </c>
      <c r="D3560" s="7" t="s">
        <v>667</v>
      </c>
      <c r="E3560" s="5">
        <v>2513</v>
      </c>
      <c r="F3560" s="7" t="s">
        <v>644</v>
      </c>
      <c r="G3560" s="5">
        <v>23</v>
      </c>
      <c r="H3560" s="7" t="s">
        <v>668</v>
      </c>
      <c r="I3560" s="7" t="s">
        <v>646</v>
      </c>
      <c r="J3560" s="7" t="s">
        <v>103</v>
      </c>
      <c r="K3560" s="7" t="s">
        <v>647</v>
      </c>
      <c r="L3560" s="7" t="s">
        <v>648</v>
      </c>
      <c r="M3560" s="5" t="s">
        <v>669</v>
      </c>
      <c r="N3560" s="5">
        <v>947911207</v>
      </c>
      <c r="O3560" s="7" t="s">
        <v>670</v>
      </c>
      <c r="P3560" s="5">
        <v>12600</v>
      </c>
      <c r="Q3560" s="5">
        <v>18600</v>
      </c>
      <c r="R3560" s="5">
        <v>18600</v>
      </c>
      <c r="S3560" s="5">
        <v>18600</v>
      </c>
      <c r="T3560" s="5">
        <v>33600</v>
      </c>
      <c r="U3560" s="5">
        <v>53600</v>
      </c>
      <c r="V3560" s="5">
        <v>61800</v>
      </c>
      <c r="W3560" s="5">
        <v>0</v>
      </c>
      <c r="X3560" s="5">
        <v>0</v>
      </c>
      <c r="Y3560" s="5">
        <v>0</v>
      </c>
      <c r="Z3560" s="5">
        <v>0</v>
      </c>
      <c r="AA3560" s="5">
        <v>8.6306594249999993</v>
      </c>
      <c r="AB3560" s="5">
        <v>-75.763769550000006</v>
      </c>
      <c r="AC3560" s="7" t="s">
        <v>73</v>
      </c>
      <c r="AD3560" s="5">
        <v>1198105300</v>
      </c>
      <c r="AE3560" s="5" t="str">
        <f>MID(TablaPivotFinal[[#This Row],[Fecha]],1,4)</f>
        <v>2018</v>
      </c>
      <c r="AF3560" s="5" t="str">
        <f>MID(TablaPivotFinal[[#This Row],[Fecha]],5,3)</f>
        <v>Jun</v>
      </c>
      <c r="AG3560" s="7">
        <v>1198105300</v>
      </c>
      <c r="AH3560" s="8">
        <v>81844</v>
      </c>
      <c r="AI3560" t="s">
        <v>1119</v>
      </c>
      <c r="AJ3560" t="s">
        <v>893</v>
      </c>
      <c r="AK3560" t="s">
        <v>1247</v>
      </c>
    </row>
    <row r="3561" spans="1:37" x14ac:dyDescent="0.3">
      <c r="A3561" t="str">
        <f t="shared" si="165"/>
        <v>PURGATORIO-Vías las Américas S.A.S</v>
      </c>
      <c r="B3561" t="str">
        <f t="shared" si="166"/>
        <v>2018Mar</v>
      </c>
      <c r="C3561" t="str">
        <f t="shared" si="167"/>
        <v>8.630659425-75.76376955</v>
      </c>
      <c r="D3561" s="9" t="s">
        <v>667</v>
      </c>
      <c r="E3561" s="6">
        <v>2513</v>
      </c>
      <c r="F3561" s="9" t="s">
        <v>644</v>
      </c>
      <c r="G3561" s="6">
        <v>23</v>
      </c>
      <c r="H3561" s="9" t="s">
        <v>668</v>
      </c>
      <c r="I3561" s="9" t="s">
        <v>646</v>
      </c>
      <c r="J3561" s="9" t="s">
        <v>103</v>
      </c>
      <c r="K3561" s="9" t="s">
        <v>647</v>
      </c>
      <c r="L3561" s="9" t="s">
        <v>648</v>
      </c>
      <c r="M3561" s="6" t="s">
        <v>669</v>
      </c>
      <c r="N3561" s="6">
        <v>947911207</v>
      </c>
      <c r="O3561" s="9" t="s">
        <v>670</v>
      </c>
      <c r="P3561" s="6">
        <v>12600</v>
      </c>
      <c r="Q3561" s="6">
        <v>18600</v>
      </c>
      <c r="R3561" s="6">
        <v>18600</v>
      </c>
      <c r="S3561" s="6">
        <v>18600</v>
      </c>
      <c r="T3561" s="6">
        <v>33600</v>
      </c>
      <c r="U3561" s="6">
        <v>53600</v>
      </c>
      <c r="V3561" s="6">
        <v>61800</v>
      </c>
      <c r="W3561" s="6">
        <v>0</v>
      </c>
      <c r="X3561" s="6">
        <v>0</v>
      </c>
      <c r="Y3561" s="6">
        <v>0</v>
      </c>
      <c r="Z3561" s="6">
        <v>0</v>
      </c>
      <c r="AA3561" s="6">
        <v>8.6306594249999993</v>
      </c>
      <c r="AB3561" s="6">
        <v>-75.763769550000006</v>
      </c>
      <c r="AC3561" s="9" t="s">
        <v>75</v>
      </c>
      <c r="AD3561" s="6">
        <v>1437264300</v>
      </c>
      <c r="AE3561" s="6" t="str">
        <f>MID(TablaPivotFinal[[#This Row],[Fecha]],1,4)</f>
        <v>2018</v>
      </c>
      <c r="AF3561" s="6" t="str">
        <f>MID(TablaPivotFinal[[#This Row],[Fecha]],5,3)</f>
        <v>Mar</v>
      </c>
      <c r="AG3561" s="9">
        <v>1437264300</v>
      </c>
      <c r="AH3561" s="10">
        <v>96913</v>
      </c>
      <c r="AI3561" t="s">
        <v>1119</v>
      </c>
      <c r="AJ3561" t="s">
        <v>890</v>
      </c>
      <c r="AK3561" t="s">
        <v>1247</v>
      </c>
    </row>
    <row r="3562" spans="1:37" x14ac:dyDescent="0.3">
      <c r="A3562" t="str">
        <f t="shared" si="165"/>
        <v>PURGATORIO-Vías las Américas S.A.S</v>
      </c>
      <c r="B3562" t="str">
        <f t="shared" si="166"/>
        <v>2018May</v>
      </c>
      <c r="C3562" t="str">
        <f t="shared" si="167"/>
        <v>8.630659425-75.76376955</v>
      </c>
      <c r="D3562" s="7" t="s">
        <v>667</v>
      </c>
      <c r="E3562" s="5">
        <v>2513</v>
      </c>
      <c r="F3562" s="7" t="s">
        <v>644</v>
      </c>
      <c r="G3562" s="5">
        <v>23</v>
      </c>
      <c r="H3562" s="7" t="s">
        <v>668</v>
      </c>
      <c r="I3562" s="7" t="s">
        <v>646</v>
      </c>
      <c r="J3562" s="7" t="s">
        <v>103</v>
      </c>
      <c r="K3562" s="7" t="s">
        <v>647</v>
      </c>
      <c r="L3562" s="7" t="s">
        <v>648</v>
      </c>
      <c r="M3562" s="5" t="s">
        <v>669</v>
      </c>
      <c r="N3562" s="5">
        <v>947911207</v>
      </c>
      <c r="O3562" s="7" t="s">
        <v>670</v>
      </c>
      <c r="P3562" s="5">
        <v>12600</v>
      </c>
      <c r="Q3562" s="5">
        <v>18600</v>
      </c>
      <c r="R3562" s="5">
        <v>18600</v>
      </c>
      <c r="S3562" s="5">
        <v>18600</v>
      </c>
      <c r="T3562" s="5">
        <v>33600</v>
      </c>
      <c r="U3562" s="5">
        <v>53600</v>
      </c>
      <c r="V3562" s="5">
        <v>61800</v>
      </c>
      <c r="W3562" s="5">
        <v>0</v>
      </c>
      <c r="X3562" s="5">
        <v>0</v>
      </c>
      <c r="Y3562" s="5">
        <v>0</v>
      </c>
      <c r="Z3562" s="5">
        <v>0</v>
      </c>
      <c r="AA3562" s="5">
        <v>8.6306594249999993</v>
      </c>
      <c r="AB3562" s="5">
        <v>-75.763769550000006</v>
      </c>
      <c r="AC3562" s="7" t="s">
        <v>77</v>
      </c>
      <c r="AD3562" s="5">
        <v>1240759700</v>
      </c>
      <c r="AE3562" s="5" t="str">
        <f>MID(TablaPivotFinal[[#This Row],[Fecha]],1,4)</f>
        <v>2018</v>
      </c>
      <c r="AF3562" s="5" t="str">
        <f>MID(TablaPivotFinal[[#This Row],[Fecha]],5,3)</f>
        <v>May</v>
      </c>
      <c r="AG3562" s="7">
        <v>1240759700</v>
      </c>
      <c r="AH3562" s="8">
        <v>82801</v>
      </c>
      <c r="AI3562" t="s">
        <v>1119</v>
      </c>
      <c r="AJ3562" t="s">
        <v>892</v>
      </c>
      <c r="AK3562" t="s">
        <v>1247</v>
      </c>
    </row>
    <row r="3563" spans="1:37" x14ac:dyDescent="0.3">
      <c r="A3563" t="str">
        <f t="shared" si="165"/>
        <v>PURGATORIO-Vías las Américas S.A.S</v>
      </c>
      <c r="B3563" t="str">
        <f t="shared" si="166"/>
        <v>2018Nov</v>
      </c>
      <c r="C3563" t="str">
        <f t="shared" si="167"/>
        <v>8.630659425-75.76376955</v>
      </c>
      <c r="D3563" s="9" t="s">
        <v>667</v>
      </c>
      <c r="E3563" s="6">
        <v>2513</v>
      </c>
      <c r="F3563" s="9" t="s">
        <v>644</v>
      </c>
      <c r="G3563" s="6">
        <v>23</v>
      </c>
      <c r="H3563" s="9" t="s">
        <v>668</v>
      </c>
      <c r="I3563" s="9" t="s">
        <v>646</v>
      </c>
      <c r="J3563" s="9" t="s">
        <v>103</v>
      </c>
      <c r="K3563" s="9" t="s">
        <v>647</v>
      </c>
      <c r="L3563" s="9" t="s">
        <v>648</v>
      </c>
      <c r="M3563" s="6" t="s">
        <v>669</v>
      </c>
      <c r="N3563" s="6">
        <v>947911207</v>
      </c>
      <c r="O3563" s="9" t="s">
        <v>670</v>
      </c>
      <c r="P3563" s="6">
        <v>12600</v>
      </c>
      <c r="Q3563" s="6">
        <v>18600</v>
      </c>
      <c r="R3563" s="6">
        <v>18600</v>
      </c>
      <c r="S3563" s="6">
        <v>18600</v>
      </c>
      <c r="T3563" s="6">
        <v>33600</v>
      </c>
      <c r="U3563" s="6">
        <v>53600</v>
      </c>
      <c r="V3563" s="6">
        <v>61800</v>
      </c>
      <c r="W3563" s="6">
        <v>0</v>
      </c>
      <c r="X3563" s="6">
        <v>0</v>
      </c>
      <c r="Y3563" s="6">
        <v>0</v>
      </c>
      <c r="Z3563" s="6">
        <v>0</v>
      </c>
      <c r="AA3563" s="6">
        <v>8.6306594249999993</v>
      </c>
      <c r="AB3563" s="6">
        <v>-75.763769550000006</v>
      </c>
      <c r="AC3563" s="9" t="s">
        <v>79</v>
      </c>
      <c r="AD3563" s="6">
        <v>1322513100</v>
      </c>
      <c r="AE3563" s="6" t="str">
        <f>MID(TablaPivotFinal[[#This Row],[Fecha]],1,4)</f>
        <v>2018</v>
      </c>
      <c r="AF3563" s="6" t="str">
        <f>MID(TablaPivotFinal[[#This Row],[Fecha]],5,3)</f>
        <v>Nov</v>
      </c>
      <c r="AG3563" s="9">
        <v>1322513100</v>
      </c>
      <c r="AH3563" s="10">
        <v>90131</v>
      </c>
      <c r="AI3563" t="s">
        <v>1119</v>
      </c>
      <c r="AJ3563" t="s">
        <v>898</v>
      </c>
      <c r="AK3563" t="s">
        <v>1247</v>
      </c>
    </row>
    <row r="3564" spans="1:37" x14ac:dyDescent="0.3">
      <c r="A3564" t="str">
        <f t="shared" si="165"/>
        <v>PURGATORIO-Vías las Américas S.A.S</v>
      </c>
      <c r="B3564" t="str">
        <f t="shared" si="166"/>
        <v>2018Oct</v>
      </c>
      <c r="C3564" t="str">
        <f t="shared" si="167"/>
        <v>8.630659425-75.76376955</v>
      </c>
      <c r="D3564" s="7" t="s">
        <v>667</v>
      </c>
      <c r="E3564" s="5">
        <v>2513</v>
      </c>
      <c r="F3564" s="7" t="s">
        <v>644</v>
      </c>
      <c r="G3564" s="5">
        <v>23</v>
      </c>
      <c r="H3564" s="7" t="s">
        <v>668</v>
      </c>
      <c r="I3564" s="7" t="s">
        <v>646</v>
      </c>
      <c r="J3564" s="7" t="s">
        <v>103</v>
      </c>
      <c r="K3564" s="7" t="s">
        <v>647</v>
      </c>
      <c r="L3564" s="7" t="s">
        <v>648</v>
      </c>
      <c r="M3564" s="5" t="s">
        <v>669</v>
      </c>
      <c r="N3564" s="5">
        <v>947911207</v>
      </c>
      <c r="O3564" s="7" t="s">
        <v>670</v>
      </c>
      <c r="P3564" s="5">
        <v>12600</v>
      </c>
      <c r="Q3564" s="5">
        <v>18600</v>
      </c>
      <c r="R3564" s="5">
        <v>18600</v>
      </c>
      <c r="S3564" s="5">
        <v>18600</v>
      </c>
      <c r="T3564" s="5">
        <v>33600</v>
      </c>
      <c r="U3564" s="5">
        <v>53600</v>
      </c>
      <c r="V3564" s="5">
        <v>61800</v>
      </c>
      <c r="W3564" s="5">
        <v>0</v>
      </c>
      <c r="X3564" s="5">
        <v>0</v>
      </c>
      <c r="Y3564" s="5">
        <v>0</v>
      </c>
      <c r="Z3564" s="5">
        <v>0</v>
      </c>
      <c r="AA3564" s="5">
        <v>8.6306594249999993</v>
      </c>
      <c r="AB3564" s="5">
        <v>-75.763769550000006</v>
      </c>
      <c r="AC3564" s="7" t="s">
        <v>81</v>
      </c>
      <c r="AD3564" s="5">
        <v>1381690400</v>
      </c>
      <c r="AE3564" s="5" t="str">
        <f>MID(TablaPivotFinal[[#This Row],[Fecha]],1,4)</f>
        <v>2018</v>
      </c>
      <c r="AF3564" s="5" t="str">
        <f>MID(TablaPivotFinal[[#This Row],[Fecha]],5,3)</f>
        <v>Oct</v>
      </c>
      <c r="AG3564" s="7">
        <v>1381690400</v>
      </c>
      <c r="AH3564" s="8">
        <v>93664</v>
      </c>
      <c r="AI3564" t="s">
        <v>1119</v>
      </c>
      <c r="AJ3564" t="s">
        <v>897</v>
      </c>
      <c r="AK3564" t="s">
        <v>1247</v>
      </c>
    </row>
    <row r="3565" spans="1:37" x14ac:dyDescent="0.3">
      <c r="A3565" t="str">
        <f t="shared" si="165"/>
        <v>PURGATORIO-Vías las Américas S.A.S</v>
      </c>
      <c r="B3565" t="str">
        <f t="shared" si="166"/>
        <v>2018Sep</v>
      </c>
      <c r="C3565" t="str">
        <f t="shared" si="167"/>
        <v>8.630659425-75.76376955</v>
      </c>
      <c r="D3565" s="9" t="s">
        <v>667</v>
      </c>
      <c r="E3565" s="6">
        <v>2513</v>
      </c>
      <c r="F3565" s="9" t="s">
        <v>644</v>
      </c>
      <c r="G3565" s="6">
        <v>23</v>
      </c>
      <c r="H3565" s="9" t="s">
        <v>668</v>
      </c>
      <c r="I3565" s="9" t="s">
        <v>646</v>
      </c>
      <c r="J3565" s="9" t="s">
        <v>103</v>
      </c>
      <c r="K3565" s="9" t="s">
        <v>647</v>
      </c>
      <c r="L3565" s="9" t="s">
        <v>648</v>
      </c>
      <c r="M3565" s="6" t="s">
        <v>669</v>
      </c>
      <c r="N3565" s="6">
        <v>947911207</v>
      </c>
      <c r="O3565" s="9" t="s">
        <v>670</v>
      </c>
      <c r="P3565" s="6">
        <v>12600</v>
      </c>
      <c r="Q3565" s="6">
        <v>18600</v>
      </c>
      <c r="R3565" s="6">
        <v>18600</v>
      </c>
      <c r="S3565" s="6">
        <v>18600</v>
      </c>
      <c r="T3565" s="6">
        <v>33600</v>
      </c>
      <c r="U3565" s="6">
        <v>53600</v>
      </c>
      <c r="V3565" s="6">
        <v>61800</v>
      </c>
      <c r="W3565" s="6">
        <v>0</v>
      </c>
      <c r="X3565" s="6">
        <v>0</v>
      </c>
      <c r="Y3565" s="6">
        <v>0</v>
      </c>
      <c r="Z3565" s="6">
        <v>0</v>
      </c>
      <c r="AA3565" s="6">
        <v>8.6306594249999993</v>
      </c>
      <c r="AB3565" s="6">
        <v>-75.763769550000006</v>
      </c>
      <c r="AC3565" s="9" t="s">
        <v>83</v>
      </c>
      <c r="AD3565" s="6">
        <v>1280051100</v>
      </c>
      <c r="AE3565" s="6" t="str">
        <f>MID(TablaPivotFinal[[#This Row],[Fecha]],1,4)</f>
        <v>2018</v>
      </c>
      <c r="AF3565" s="6" t="str">
        <f>MID(TablaPivotFinal[[#This Row],[Fecha]],5,3)</f>
        <v>Sep</v>
      </c>
      <c r="AG3565" s="9">
        <v>1280051100</v>
      </c>
      <c r="AH3565" s="10">
        <v>85496</v>
      </c>
      <c r="AI3565" t="s">
        <v>1119</v>
      </c>
      <c r="AJ3565" t="s">
        <v>896</v>
      </c>
      <c r="AK3565" t="s">
        <v>1247</v>
      </c>
    </row>
    <row r="3566" spans="1:37" x14ac:dyDescent="0.3">
      <c r="A3566" t="str">
        <f t="shared" si="165"/>
        <v>SAN CARLOS-Conseción Ruta al Mar</v>
      </c>
      <c r="B3566" t="str">
        <f t="shared" si="166"/>
        <v>2016Abr</v>
      </c>
      <c r="C3566" t="str">
        <f t="shared" si="167"/>
        <v>8.772659788-75.74238315</v>
      </c>
      <c r="D3566" s="7" t="s">
        <v>672</v>
      </c>
      <c r="E3566" s="5">
        <v>3306</v>
      </c>
      <c r="F3566" s="7" t="s">
        <v>644</v>
      </c>
      <c r="G3566" s="5">
        <v>23</v>
      </c>
      <c r="H3566" s="7" t="s">
        <v>673</v>
      </c>
      <c r="I3566" s="7" t="s">
        <v>646</v>
      </c>
      <c r="J3566" s="7" t="s">
        <v>103</v>
      </c>
      <c r="K3566" s="7" t="s">
        <v>674</v>
      </c>
      <c r="L3566" s="7" t="s">
        <v>648</v>
      </c>
      <c r="M3566" s="5">
        <v>-1</v>
      </c>
      <c r="N3566" s="5">
        <v>3216177100</v>
      </c>
      <c r="O3566" s="7" t="s">
        <v>675</v>
      </c>
      <c r="P3566" s="5">
        <v>12300</v>
      </c>
      <c r="Q3566" s="5">
        <v>18200</v>
      </c>
      <c r="R3566" s="5">
        <v>18200</v>
      </c>
      <c r="S3566" s="5">
        <v>19500</v>
      </c>
      <c r="T3566" s="5">
        <v>19500</v>
      </c>
      <c r="U3566" s="5">
        <v>28300</v>
      </c>
      <c r="V3566" s="5">
        <v>28700</v>
      </c>
      <c r="W3566" s="5">
        <v>0</v>
      </c>
      <c r="X3566" s="5">
        <v>0</v>
      </c>
      <c r="Y3566" s="5">
        <v>0</v>
      </c>
      <c r="Z3566" s="5">
        <v>0</v>
      </c>
      <c r="AA3566" s="5">
        <v>8.7726597880000003</v>
      </c>
      <c r="AB3566" s="5">
        <v>-75.742383149999995</v>
      </c>
      <c r="AC3566" s="7" t="s">
        <v>13</v>
      </c>
      <c r="AD3566" s="5">
        <v>0</v>
      </c>
      <c r="AE3566" s="5" t="str">
        <f>MID(TablaPivotFinal[[#This Row],[Fecha]],1,4)</f>
        <v>2016</v>
      </c>
      <c r="AF3566" s="5" t="str">
        <f>MID(TablaPivotFinal[[#This Row],[Fecha]],5,3)</f>
        <v>Abr</v>
      </c>
      <c r="AG3566" s="7">
        <v>0</v>
      </c>
      <c r="AH3566" s="8">
        <v>0</v>
      </c>
      <c r="AI3566" t="s">
        <v>1120</v>
      </c>
      <c r="AJ3566" t="s">
        <v>867</v>
      </c>
      <c r="AK3566" t="s">
        <v>1248</v>
      </c>
    </row>
    <row r="3567" spans="1:37" x14ac:dyDescent="0.3">
      <c r="A3567" t="str">
        <f t="shared" si="165"/>
        <v>SAN CARLOS-Conseción Ruta al Mar</v>
      </c>
      <c r="B3567" t="str">
        <f t="shared" si="166"/>
        <v>2016Ago</v>
      </c>
      <c r="C3567" t="str">
        <f t="shared" si="167"/>
        <v>8.772659788-75.74238315</v>
      </c>
      <c r="D3567" s="9" t="s">
        <v>672</v>
      </c>
      <c r="E3567" s="6">
        <v>3306</v>
      </c>
      <c r="F3567" s="9" t="s">
        <v>644</v>
      </c>
      <c r="G3567" s="6">
        <v>23</v>
      </c>
      <c r="H3567" s="9" t="s">
        <v>673</v>
      </c>
      <c r="I3567" s="9" t="s">
        <v>646</v>
      </c>
      <c r="J3567" s="9" t="s">
        <v>103</v>
      </c>
      <c r="K3567" s="9" t="s">
        <v>674</v>
      </c>
      <c r="L3567" s="9" t="s">
        <v>648</v>
      </c>
      <c r="M3567" s="6">
        <v>-1</v>
      </c>
      <c r="N3567" s="6">
        <v>3216177100</v>
      </c>
      <c r="O3567" s="9" t="s">
        <v>675</v>
      </c>
      <c r="P3567" s="6">
        <v>12300</v>
      </c>
      <c r="Q3567" s="6">
        <v>18200</v>
      </c>
      <c r="R3567" s="6">
        <v>18200</v>
      </c>
      <c r="S3567" s="6">
        <v>19500</v>
      </c>
      <c r="T3567" s="6">
        <v>19500</v>
      </c>
      <c r="U3567" s="6">
        <v>28300</v>
      </c>
      <c r="V3567" s="6">
        <v>28700</v>
      </c>
      <c r="W3567" s="6">
        <v>0</v>
      </c>
      <c r="X3567" s="6">
        <v>0</v>
      </c>
      <c r="Y3567" s="6">
        <v>0</v>
      </c>
      <c r="Z3567" s="6">
        <v>0</v>
      </c>
      <c r="AA3567" s="6">
        <v>8.7726597880000003</v>
      </c>
      <c r="AB3567" s="6">
        <v>-75.742383149999995</v>
      </c>
      <c r="AC3567" s="9" t="s">
        <v>15</v>
      </c>
      <c r="AD3567" s="6">
        <v>0</v>
      </c>
      <c r="AE3567" s="6" t="str">
        <f>MID(TablaPivotFinal[[#This Row],[Fecha]],1,4)</f>
        <v>2016</v>
      </c>
      <c r="AF3567" s="6" t="str">
        <f>MID(TablaPivotFinal[[#This Row],[Fecha]],5,3)</f>
        <v>Ago</v>
      </c>
      <c r="AG3567" s="9">
        <v>0</v>
      </c>
      <c r="AH3567" s="10">
        <v>0</v>
      </c>
      <c r="AI3567" t="s">
        <v>1120</v>
      </c>
      <c r="AJ3567" t="s">
        <v>871</v>
      </c>
      <c r="AK3567" t="s">
        <v>1248</v>
      </c>
    </row>
    <row r="3568" spans="1:37" x14ac:dyDescent="0.3">
      <c r="A3568" t="str">
        <f t="shared" si="165"/>
        <v>SAN CARLOS-Conseción Ruta al Mar</v>
      </c>
      <c r="B3568" t="str">
        <f t="shared" si="166"/>
        <v>2016Dic</v>
      </c>
      <c r="C3568" t="str">
        <f t="shared" si="167"/>
        <v>8.772659788-75.74238315</v>
      </c>
      <c r="D3568" s="7" t="s">
        <v>672</v>
      </c>
      <c r="E3568" s="5">
        <v>3306</v>
      </c>
      <c r="F3568" s="7" t="s">
        <v>644</v>
      </c>
      <c r="G3568" s="5">
        <v>23</v>
      </c>
      <c r="H3568" s="7" t="s">
        <v>673</v>
      </c>
      <c r="I3568" s="7" t="s">
        <v>646</v>
      </c>
      <c r="J3568" s="7" t="s">
        <v>103</v>
      </c>
      <c r="K3568" s="7" t="s">
        <v>674</v>
      </c>
      <c r="L3568" s="7" t="s">
        <v>648</v>
      </c>
      <c r="M3568" s="5">
        <v>-1</v>
      </c>
      <c r="N3568" s="5">
        <v>3216177100</v>
      </c>
      <c r="O3568" s="7" t="s">
        <v>675</v>
      </c>
      <c r="P3568" s="5">
        <v>12300</v>
      </c>
      <c r="Q3568" s="5">
        <v>18200</v>
      </c>
      <c r="R3568" s="5">
        <v>18200</v>
      </c>
      <c r="S3568" s="5">
        <v>19500</v>
      </c>
      <c r="T3568" s="5">
        <v>19500</v>
      </c>
      <c r="U3568" s="5">
        <v>28300</v>
      </c>
      <c r="V3568" s="5">
        <v>28700</v>
      </c>
      <c r="W3568" s="5">
        <v>0</v>
      </c>
      <c r="X3568" s="5">
        <v>0</v>
      </c>
      <c r="Y3568" s="5">
        <v>0</v>
      </c>
      <c r="Z3568" s="5">
        <v>0</v>
      </c>
      <c r="AA3568" s="5">
        <v>8.7726597880000003</v>
      </c>
      <c r="AB3568" s="5">
        <v>-75.742383149999995</v>
      </c>
      <c r="AC3568" s="7" t="s">
        <v>17</v>
      </c>
      <c r="AD3568" s="5">
        <v>0</v>
      </c>
      <c r="AE3568" s="5" t="str">
        <f>MID(TablaPivotFinal[[#This Row],[Fecha]],1,4)</f>
        <v>2016</v>
      </c>
      <c r="AF3568" s="5" t="str">
        <f>MID(TablaPivotFinal[[#This Row],[Fecha]],5,3)</f>
        <v>Dic</v>
      </c>
      <c r="AG3568" s="7">
        <v>0</v>
      </c>
      <c r="AH3568" s="8">
        <v>0</v>
      </c>
      <c r="AI3568" t="s">
        <v>1120</v>
      </c>
      <c r="AJ3568" t="s">
        <v>875</v>
      </c>
      <c r="AK3568" t="s">
        <v>1248</v>
      </c>
    </row>
    <row r="3569" spans="1:37" x14ac:dyDescent="0.3">
      <c r="A3569" t="str">
        <f t="shared" si="165"/>
        <v>SAN CARLOS-Conseción Ruta al Mar</v>
      </c>
      <c r="B3569" t="str">
        <f t="shared" si="166"/>
        <v>2016Ene</v>
      </c>
      <c r="C3569" t="str">
        <f t="shared" si="167"/>
        <v>8.772659788-75.74238315</v>
      </c>
      <c r="D3569" s="9" t="s">
        <v>672</v>
      </c>
      <c r="E3569" s="6">
        <v>3306</v>
      </c>
      <c r="F3569" s="9" t="s">
        <v>644</v>
      </c>
      <c r="G3569" s="6">
        <v>23</v>
      </c>
      <c r="H3569" s="9" t="s">
        <v>673</v>
      </c>
      <c r="I3569" s="9" t="s">
        <v>646</v>
      </c>
      <c r="J3569" s="9" t="s">
        <v>103</v>
      </c>
      <c r="K3569" s="9" t="s">
        <v>674</v>
      </c>
      <c r="L3569" s="9" t="s">
        <v>648</v>
      </c>
      <c r="M3569" s="6">
        <v>-1</v>
      </c>
      <c r="N3569" s="6">
        <v>3216177100</v>
      </c>
      <c r="O3569" s="9" t="s">
        <v>675</v>
      </c>
      <c r="P3569" s="6">
        <v>12300</v>
      </c>
      <c r="Q3569" s="6">
        <v>18200</v>
      </c>
      <c r="R3569" s="6">
        <v>18200</v>
      </c>
      <c r="S3569" s="6">
        <v>19500</v>
      </c>
      <c r="T3569" s="6">
        <v>19500</v>
      </c>
      <c r="U3569" s="6">
        <v>28300</v>
      </c>
      <c r="V3569" s="6">
        <v>28700</v>
      </c>
      <c r="W3569" s="6">
        <v>0</v>
      </c>
      <c r="X3569" s="6">
        <v>0</v>
      </c>
      <c r="Y3569" s="6">
        <v>0</v>
      </c>
      <c r="Z3569" s="6">
        <v>0</v>
      </c>
      <c r="AA3569" s="6">
        <v>8.7726597880000003</v>
      </c>
      <c r="AB3569" s="6">
        <v>-75.742383149999995</v>
      </c>
      <c r="AC3569" s="9" t="s">
        <v>19</v>
      </c>
      <c r="AD3569" s="6">
        <v>0</v>
      </c>
      <c r="AE3569" s="6" t="str">
        <f>MID(TablaPivotFinal[[#This Row],[Fecha]],1,4)</f>
        <v>2016</v>
      </c>
      <c r="AF3569" s="6" t="str">
        <f>MID(TablaPivotFinal[[#This Row],[Fecha]],5,3)</f>
        <v>Ene</v>
      </c>
      <c r="AG3569" s="9">
        <v>0</v>
      </c>
      <c r="AH3569" s="10">
        <v>0</v>
      </c>
      <c r="AI3569" t="s">
        <v>1120</v>
      </c>
      <c r="AJ3569" t="s">
        <v>864</v>
      </c>
      <c r="AK3569" t="s">
        <v>1248</v>
      </c>
    </row>
    <row r="3570" spans="1:37" x14ac:dyDescent="0.3">
      <c r="A3570" t="str">
        <f t="shared" si="165"/>
        <v>SAN CARLOS-Conseción Ruta al Mar</v>
      </c>
      <c r="B3570" t="str">
        <f t="shared" si="166"/>
        <v>2016Feb</v>
      </c>
      <c r="C3570" t="str">
        <f t="shared" si="167"/>
        <v>8.772659788-75.74238315</v>
      </c>
      <c r="D3570" s="7" t="s">
        <v>672</v>
      </c>
      <c r="E3570" s="5">
        <v>3306</v>
      </c>
      <c r="F3570" s="7" t="s">
        <v>644</v>
      </c>
      <c r="G3570" s="5">
        <v>23</v>
      </c>
      <c r="H3570" s="7" t="s">
        <v>673</v>
      </c>
      <c r="I3570" s="7" t="s">
        <v>646</v>
      </c>
      <c r="J3570" s="7" t="s">
        <v>103</v>
      </c>
      <c r="K3570" s="7" t="s">
        <v>674</v>
      </c>
      <c r="L3570" s="7" t="s">
        <v>648</v>
      </c>
      <c r="M3570" s="5">
        <v>-1</v>
      </c>
      <c r="N3570" s="5">
        <v>3216177100</v>
      </c>
      <c r="O3570" s="7" t="s">
        <v>675</v>
      </c>
      <c r="P3570" s="5">
        <v>12300</v>
      </c>
      <c r="Q3570" s="5">
        <v>18200</v>
      </c>
      <c r="R3570" s="5">
        <v>18200</v>
      </c>
      <c r="S3570" s="5">
        <v>19500</v>
      </c>
      <c r="T3570" s="5">
        <v>19500</v>
      </c>
      <c r="U3570" s="5">
        <v>28300</v>
      </c>
      <c r="V3570" s="5">
        <v>28700</v>
      </c>
      <c r="W3570" s="5">
        <v>0</v>
      </c>
      <c r="X3570" s="5">
        <v>0</v>
      </c>
      <c r="Y3570" s="5">
        <v>0</v>
      </c>
      <c r="Z3570" s="5">
        <v>0</v>
      </c>
      <c r="AA3570" s="5">
        <v>8.7726597880000003</v>
      </c>
      <c r="AB3570" s="5">
        <v>-75.742383149999995</v>
      </c>
      <c r="AC3570" s="7" t="s">
        <v>21</v>
      </c>
      <c r="AD3570" s="5">
        <v>0</v>
      </c>
      <c r="AE3570" s="5" t="str">
        <f>MID(TablaPivotFinal[[#This Row],[Fecha]],1,4)</f>
        <v>2016</v>
      </c>
      <c r="AF3570" s="5" t="str">
        <f>MID(TablaPivotFinal[[#This Row],[Fecha]],5,3)</f>
        <v>Feb</v>
      </c>
      <c r="AG3570" s="7">
        <v>0</v>
      </c>
      <c r="AH3570" s="8">
        <v>0</v>
      </c>
      <c r="AI3570" t="s">
        <v>1120</v>
      </c>
      <c r="AJ3570" t="s">
        <v>865</v>
      </c>
      <c r="AK3570" t="s">
        <v>1248</v>
      </c>
    </row>
    <row r="3571" spans="1:37" x14ac:dyDescent="0.3">
      <c r="A3571" t="str">
        <f t="shared" si="165"/>
        <v>SAN CARLOS-Conseción Ruta al Mar</v>
      </c>
      <c r="B3571" t="str">
        <f t="shared" si="166"/>
        <v>2016Jul</v>
      </c>
      <c r="C3571" t="str">
        <f t="shared" si="167"/>
        <v>8.772659788-75.74238315</v>
      </c>
      <c r="D3571" s="9" t="s">
        <v>672</v>
      </c>
      <c r="E3571" s="6">
        <v>3306</v>
      </c>
      <c r="F3571" s="9" t="s">
        <v>644</v>
      </c>
      <c r="G3571" s="6">
        <v>23</v>
      </c>
      <c r="H3571" s="9" t="s">
        <v>673</v>
      </c>
      <c r="I3571" s="9" t="s">
        <v>646</v>
      </c>
      <c r="J3571" s="9" t="s">
        <v>103</v>
      </c>
      <c r="K3571" s="9" t="s">
        <v>674</v>
      </c>
      <c r="L3571" s="9" t="s">
        <v>648</v>
      </c>
      <c r="M3571" s="6">
        <v>-1</v>
      </c>
      <c r="N3571" s="6">
        <v>3216177100</v>
      </c>
      <c r="O3571" s="9" t="s">
        <v>675</v>
      </c>
      <c r="P3571" s="6">
        <v>12300</v>
      </c>
      <c r="Q3571" s="6">
        <v>18200</v>
      </c>
      <c r="R3571" s="6">
        <v>18200</v>
      </c>
      <c r="S3571" s="6">
        <v>19500</v>
      </c>
      <c r="T3571" s="6">
        <v>19500</v>
      </c>
      <c r="U3571" s="6">
        <v>28300</v>
      </c>
      <c r="V3571" s="6">
        <v>28700</v>
      </c>
      <c r="W3571" s="6">
        <v>0</v>
      </c>
      <c r="X3571" s="6">
        <v>0</v>
      </c>
      <c r="Y3571" s="6">
        <v>0</v>
      </c>
      <c r="Z3571" s="6">
        <v>0</v>
      </c>
      <c r="AA3571" s="6">
        <v>8.7726597880000003</v>
      </c>
      <c r="AB3571" s="6">
        <v>-75.742383149999995</v>
      </c>
      <c r="AC3571" s="9" t="s">
        <v>23</v>
      </c>
      <c r="AD3571" s="6">
        <v>0</v>
      </c>
      <c r="AE3571" s="6" t="str">
        <f>MID(TablaPivotFinal[[#This Row],[Fecha]],1,4)</f>
        <v>2016</v>
      </c>
      <c r="AF3571" s="6" t="str">
        <f>MID(TablaPivotFinal[[#This Row],[Fecha]],5,3)</f>
        <v>Jul</v>
      </c>
      <c r="AG3571" s="9">
        <v>0</v>
      </c>
      <c r="AH3571" s="10">
        <v>0</v>
      </c>
      <c r="AI3571" t="s">
        <v>1120</v>
      </c>
      <c r="AJ3571" t="s">
        <v>870</v>
      </c>
      <c r="AK3571" t="s">
        <v>1248</v>
      </c>
    </row>
    <row r="3572" spans="1:37" x14ac:dyDescent="0.3">
      <c r="A3572" t="str">
        <f t="shared" si="165"/>
        <v>SAN CARLOS-Conseción Ruta al Mar</v>
      </c>
      <c r="B3572" t="str">
        <f t="shared" si="166"/>
        <v>2016Jun</v>
      </c>
      <c r="C3572" t="str">
        <f t="shared" si="167"/>
        <v>8.772659788-75.74238315</v>
      </c>
      <c r="D3572" s="7" t="s">
        <v>672</v>
      </c>
      <c r="E3572" s="5">
        <v>3306</v>
      </c>
      <c r="F3572" s="7" t="s">
        <v>644</v>
      </c>
      <c r="G3572" s="5">
        <v>23</v>
      </c>
      <c r="H3572" s="7" t="s">
        <v>673</v>
      </c>
      <c r="I3572" s="7" t="s">
        <v>646</v>
      </c>
      <c r="J3572" s="7" t="s">
        <v>103</v>
      </c>
      <c r="K3572" s="7" t="s">
        <v>674</v>
      </c>
      <c r="L3572" s="7" t="s">
        <v>648</v>
      </c>
      <c r="M3572" s="5">
        <v>-1</v>
      </c>
      <c r="N3572" s="5">
        <v>3216177100</v>
      </c>
      <c r="O3572" s="7" t="s">
        <v>675</v>
      </c>
      <c r="P3572" s="5">
        <v>12300</v>
      </c>
      <c r="Q3572" s="5">
        <v>18200</v>
      </c>
      <c r="R3572" s="5">
        <v>18200</v>
      </c>
      <c r="S3572" s="5">
        <v>19500</v>
      </c>
      <c r="T3572" s="5">
        <v>19500</v>
      </c>
      <c r="U3572" s="5">
        <v>28300</v>
      </c>
      <c r="V3572" s="5">
        <v>28700</v>
      </c>
      <c r="W3572" s="5">
        <v>0</v>
      </c>
      <c r="X3572" s="5">
        <v>0</v>
      </c>
      <c r="Y3572" s="5">
        <v>0</v>
      </c>
      <c r="Z3572" s="5">
        <v>0</v>
      </c>
      <c r="AA3572" s="5">
        <v>8.7726597880000003</v>
      </c>
      <c r="AB3572" s="5">
        <v>-75.742383149999995</v>
      </c>
      <c r="AC3572" s="7" t="s">
        <v>25</v>
      </c>
      <c r="AD3572" s="5">
        <v>0</v>
      </c>
      <c r="AE3572" s="5" t="str">
        <f>MID(TablaPivotFinal[[#This Row],[Fecha]],1,4)</f>
        <v>2016</v>
      </c>
      <c r="AF3572" s="5" t="str">
        <f>MID(TablaPivotFinal[[#This Row],[Fecha]],5,3)</f>
        <v>Jun</v>
      </c>
      <c r="AG3572" s="7">
        <v>0</v>
      </c>
      <c r="AH3572" s="8">
        <v>0</v>
      </c>
      <c r="AI3572" t="s">
        <v>1120</v>
      </c>
      <c r="AJ3572" t="s">
        <v>869</v>
      </c>
      <c r="AK3572" t="s">
        <v>1248</v>
      </c>
    </row>
    <row r="3573" spans="1:37" x14ac:dyDescent="0.3">
      <c r="A3573" t="str">
        <f t="shared" si="165"/>
        <v>SAN CARLOS-Conseción Ruta al Mar</v>
      </c>
      <c r="B3573" t="str">
        <f t="shared" si="166"/>
        <v>2016Mar</v>
      </c>
      <c r="C3573" t="str">
        <f t="shared" si="167"/>
        <v>8.772659788-75.74238315</v>
      </c>
      <c r="D3573" s="9" t="s">
        <v>672</v>
      </c>
      <c r="E3573" s="6">
        <v>3306</v>
      </c>
      <c r="F3573" s="9" t="s">
        <v>644</v>
      </c>
      <c r="G3573" s="6">
        <v>23</v>
      </c>
      <c r="H3573" s="9" t="s">
        <v>673</v>
      </c>
      <c r="I3573" s="9" t="s">
        <v>646</v>
      </c>
      <c r="J3573" s="9" t="s">
        <v>103</v>
      </c>
      <c r="K3573" s="9" t="s">
        <v>674</v>
      </c>
      <c r="L3573" s="9" t="s">
        <v>648</v>
      </c>
      <c r="M3573" s="6">
        <v>-1</v>
      </c>
      <c r="N3573" s="6">
        <v>3216177100</v>
      </c>
      <c r="O3573" s="9" t="s">
        <v>675</v>
      </c>
      <c r="P3573" s="6">
        <v>12300</v>
      </c>
      <c r="Q3573" s="6">
        <v>18200</v>
      </c>
      <c r="R3573" s="6">
        <v>18200</v>
      </c>
      <c r="S3573" s="6">
        <v>19500</v>
      </c>
      <c r="T3573" s="6">
        <v>19500</v>
      </c>
      <c r="U3573" s="6">
        <v>28300</v>
      </c>
      <c r="V3573" s="6">
        <v>28700</v>
      </c>
      <c r="W3573" s="6">
        <v>0</v>
      </c>
      <c r="X3573" s="6">
        <v>0</v>
      </c>
      <c r="Y3573" s="6">
        <v>0</v>
      </c>
      <c r="Z3573" s="6">
        <v>0</v>
      </c>
      <c r="AA3573" s="6">
        <v>8.7726597880000003</v>
      </c>
      <c r="AB3573" s="6">
        <v>-75.742383149999995</v>
      </c>
      <c r="AC3573" s="9" t="s">
        <v>27</v>
      </c>
      <c r="AD3573" s="6">
        <v>0</v>
      </c>
      <c r="AE3573" s="6" t="str">
        <f>MID(TablaPivotFinal[[#This Row],[Fecha]],1,4)</f>
        <v>2016</v>
      </c>
      <c r="AF3573" s="6" t="str">
        <f>MID(TablaPivotFinal[[#This Row],[Fecha]],5,3)</f>
        <v>Mar</v>
      </c>
      <c r="AG3573" s="9">
        <v>0</v>
      </c>
      <c r="AH3573" s="10">
        <v>0</v>
      </c>
      <c r="AI3573" t="s">
        <v>1120</v>
      </c>
      <c r="AJ3573" t="s">
        <v>866</v>
      </c>
      <c r="AK3573" t="s">
        <v>1248</v>
      </c>
    </row>
    <row r="3574" spans="1:37" x14ac:dyDescent="0.3">
      <c r="A3574" t="str">
        <f t="shared" si="165"/>
        <v>SAN CARLOS-Conseción Ruta al Mar</v>
      </c>
      <c r="B3574" t="str">
        <f t="shared" si="166"/>
        <v>2016May</v>
      </c>
      <c r="C3574" t="str">
        <f t="shared" si="167"/>
        <v>8.772659788-75.74238315</v>
      </c>
      <c r="D3574" s="7" t="s">
        <v>672</v>
      </c>
      <c r="E3574" s="5">
        <v>3306</v>
      </c>
      <c r="F3574" s="7" t="s">
        <v>644</v>
      </c>
      <c r="G3574" s="5">
        <v>23</v>
      </c>
      <c r="H3574" s="7" t="s">
        <v>673</v>
      </c>
      <c r="I3574" s="7" t="s">
        <v>646</v>
      </c>
      <c r="J3574" s="7" t="s">
        <v>103</v>
      </c>
      <c r="K3574" s="7" t="s">
        <v>674</v>
      </c>
      <c r="L3574" s="7" t="s">
        <v>648</v>
      </c>
      <c r="M3574" s="5">
        <v>-1</v>
      </c>
      <c r="N3574" s="5">
        <v>3216177100</v>
      </c>
      <c r="O3574" s="7" t="s">
        <v>675</v>
      </c>
      <c r="P3574" s="5">
        <v>12300</v>
      </c>
      <c r="Q3574" s="5">
        <v>18200</v>
      </c>
      <c r="R3574" s="5">
        <v>18200</v>
      </c>
      <c r="S3574" s="5">
        <v>19500</v>
      </c>
      <c r="T3574" s="5">
        <v>19500</v>
      </c>
      <c r="U3574" s="5">
        <v>28300</v>
      </c>
      <c r="V3574" s="5">
        <v>28700</v>
      </c>
      <c r="W3574" s="5">
        <v>0</v>
      </c>
      <c r="X3574" s="5">
        <v>0</v>
      </c>
      <c r="Y3574" s="5">
        <v>0</v>
      </c>
      <c r="Z3574" s="5">
        <v>0</v>
      </c>
      <c r="AA3574" s="5">
        <v>8.7726597880000003</v>
      </c>
      <c r="AB3574" s="5">
        <v>-75.742383149999995</v>
      </c>
      <c r="AC3574" s="7" t="s">
        <v>29</v>
      </c>
      <c r="AD3574" s="5">
        <v>0</v>
      </c>
      <c r="AE3574" s="5" t="str">
        <f>MID(TablaPivotFinal[[#This Row],[Fecha]],1,4)</f>
        <v>2016</v>
      </c>
      <c r="AF3574" s="5" t="str">
        <f>MID(TablaPivotFinal[[#This Row],[Fecha]],5,3)</f>
        <v>May</v>
      </c>
      <c r="AG3574" s="7">
        <v>0</v>
      </c>
      <c r="AH3574" s="8">
        <v>0</v>
      </c>
      <c r="AI3574" t="s">
        <v>1120</v>
      </c>
      <c r="AJ3574" t="s">
        <v>868</v>
      </c>
      <c r="AK3574" t="s">
        <v>1248</v>
      </c>
    </row>
    <row r="3575" spans="1:37" x14ac:dyDescent="0.3">
      <c r="A3575" t="str">
        <f t="shared" si="165"/>
        <v>SAN CARLOS-Conseción Ruta al Mar</v>
      </c>
      <c r="B3575" t="str">
        <f t="shared" si="166"/>
        <v>2016Nov</v>
      </c>
      <c r="C3575" t="str">
        <f t="shared" si="167"/>
        <v>8.772659788-75.74238315</v>
      </c>
      <c r="D3575" s="9" t="s">
        <v>672</v>
      </c>
      <c r="E3575" s="6">
        <v>3306</v>
      </c>
      <c r="F3575" s="9" t="s">
        <v>644</v>
      </c>
      <c r="G3575" s="6">
        <v>23</v>
      </c>
      <c r="H3575" s="9" t="s">
        <v>673</v>
      </c>
      <c r="I3575" s="9" t="s">
        <v>646</v>
      </c>
      <c r="J3575" s="9" t="s">
        <v>103</v>
      </c>
      <c r="K3575" s="9" t="s">
        <v>674</v>
      </c>
      <c r="L3575" s="9" t="s">
        <v>648</v>
      </c>
      <c r="M3575" s="6">
        <v>-1</v>
      </c>
      <c r="N3575" s="6">
        <v>3216177100</v>
      </c>
      <c r="O3575" s="9" t="s">
        <v>675</v>
      </c>
      <c r="P3575" s="6">
        <v>12300</v>
      </c>
      <c r="Q3575" s="6">
        <v>18200</v>
      </c>
      <c r="R3575" s="6">
        <v>18200</v>
      </c>
      <c r="S3575" s="6">
        <v>19500</v>
      </c>
      <c r="T3575" s="6">
        <v>19500</v>
      </c>
      <c r="U3575" s="6">
        <v>28300</v>
      </c>
      <c r="V3575" s="6">
        <v>28700</v>
      </c>
      <c r="W3575" s="6">
        <v>0</v>
      </c>
      <c r="X3575" s="6">
        <v>0</v>
      </c>
      <c r="Y3575" s="6">
        <v>0</v>
      </c>
      <c r="Z3575" s="6">
        <v>0</v>
      </c>
      <c r="AA3575" s="6">
        <v>8.7726597880000003</v>
      </c>
      <c r="AB3575" s="6">
        <v>-75.742383149999995</v>
      </c>
      <c r="AC3575" s="9" t="s">
        <v>31</v>
      </c>
      <c r="AD3575" s="6">
        <v>0</v>
      </c>
      <c r="AE3575" s="6" t="str">
        <f>MID(TablaPivotFinal[[#This Row],[Fecha]],1,4)</f>
        <v>2016</v>
      </c>
      <c r="AF3575" s="6" t="str">
        <f>MID(TablaPivotFinal[[#This Row],[Fecha]],5,3)</f>
        <v>Nov</v>
      </c>
      <c r="AG3575" s="9">
        <v>0</v>
      </c>
      <c r="AH3575" s="10">
        <v>0</v>
      </c>
      <c r="AI3575" t="s">
        <v>1120</v>
      </c>
      <c r="AJ3575" t="s">
        <v>874</v>
      </c>
      <c r="AK3575" t="s">
        <v>1248</v>
      </c>
    </row>
    <row r="3576" spans="1:37" x14ac:dyDescent="0.3">
      <c r="A3576" t="str">
        <f t="shared" si="165"/>
        <v>SAN CARLOS-Conseción Ruta al Mar</v>
      </c>
      <c r="B3576" t="str">
        <f t="shared" si="166"/>
        <v>2016Oct</v>
      </c>
      <c r="C3576" t="str">
        <f t="shared" si="167"/>
        <v>8.772659788-75.74238315</v>
      </c>
      <c r="D3576" s="7" t="s">
        <v>672</v>
      </c>
      <c r="E3576" s="5">
        <v>3306</v>
      </c>
      <c r="F3576" s="7" t="s">
        <v>644</v>
      </c>
      <c r="G3576" s="5">
        <v>23</v>
      </c>
      <c r="H3576" s="7" t="s">
        <v>673</v>
      </c>
      <c r="I3576" s="7" t="s">
        <v>646</v>
      </c>
      <c r="J3576" s="7" t="s">
        <v>103</v>
      </c>
      <c r="K3576" s="7" t="s">
        <v>674</v>
      </c>
      <c r="L3576" s="7" t="s">
        <v>648</v>
      </c>
      <c r="M3576" s="5">
        <v>-1</v>
      </c>
      <c r="N3576" s="5">
        <v>3216177100</v>
      </c>
      <c r="O3576" s="7" t="s">
        <v>675</v>
      </c>
      <c r="P3576" s="5">
        <v>12300</v>
      </c>
      <c r="Q3576" s="5">
        <v>18200</v>
      </c>
      <c r="R3576" s="5">
        <v>18200</v>
      </c>
      <c r="S3576" s="5">
        <v>19500</v>
      </c>
      <c r="T3576" s="5">
        <v>19500</v>
      </c>
      <c r="U3576" s="5">
        <v>28300</v>
      </c>
      <c r="V3576" s="5">
        <v>28700</v>
      </c>
      <c r="W3576" s="5">
        <v>0</v>
      </c>
      <c r="X3576" s="5">
        <v>0</v>
      </c>
      <c r="Y3576" s="5">
        <v>0</v>
      </c>
      <c r="Z3576" s="5">
        <v>0</v>
      </c>
      <c r="AA3576" s="5">
        <v>8.7726597880000003</v>
      </c>
      <c r="AB3576" s="5">
        <v>-75.742383149999995</v>
      </c>
      <c r="AC3576" s="7" t="s">
        <v>33</v>
      </c>
      <c r="AD3576" s="5">
        <v>0</v>
      </c>
      <c r="AE3576" s="5" t="str">
        <f>MID(TablaPivotFinal[[#This Row],[Fecha]],1,4)</f>
        <v>2016</v>
      </c>
      <c r="AF3576" s="5" t="str">
        <f>MID(TablaPivotFinal[[#This Row],[Fecha]],5,3)</f>
        <v>Oct</v>
      </c>
      <c r="AG3576" s="7">
        <v>0</v>
      </c>
      <c r="AH3576" s="8">
        <v>0</v>
      </c>
      <c r="AI3576" t="s">
        <v>1120</v>
      </c>
      <c r="AJ3576" t="s">
        <v>873</v>
      </c>
      <c r="AK3576" t="s">
        <v>1248</v>
      </c>
    </row>
    <row r="3577" spans="1:37" x14ac:dyDescent="0.3">
      <c r="A3577" t="str">
        <f t="shared" si="165"/>
        <v>SAN CARLOS-Conseción Ruta al Mar</v>
      </c>
      <c r="B3577" t="str">
        <f t="shared" si="166"/>
        <v>2016Sep</v>
      </c>
      <c r="C3577" t="str">
        <f t="shared" si="167"/>
        <v>8.772659788-75.74238315</v>
      </c>
      <c r="D3577" s="9" t="s">
        <v>672</v>
      </c>
      <c r="E3577" s="6">
        <v>3306</v>
      </c>
      <c r="F3577" s="9" t="s">
        <v>644</v>
      </c>
      <c r="G3577" s="6">
        <v>23</v>
      </c>
      <c r="H3577" s="9" t="s">
        <v>673</v>
      </c>
      <c r="I3577" s="9" t="s">
        <v>646</v>
      </c>
      <c r="J3577" s="9" t="s">
        <v>103</v>
      </c>
      <c r="K3577" s="9" t="s">
        <v>674</v>
      </c>
      <c r="L3577" s="9" t="s">
        <v>648</v>
      </c>
      <c r="M3577" s="6">
        <v>-1</v>
      </c>
      <c r="N3577" s="6">
        <v>3216177100</v>
      </c>
      <c r="O3577" s="9" t="s">
        <v>675</v>
      </c>
      <c r="P3577" s="6">
        <v>12300</v>
      </c>
      <c r="Q3577" s="6">
        <v>18200</v>
      </c>
      <c r="R3577" s="6">
        <v>18200</v>
      </c>
      <c r="S3577" s="6">
        <v>19500</v>
      </c>
      <c r="T3577" s="6">
        <v>19500</v>
      </c>
      <c r="U3577" s="6">
        <v>28300</v>
      </c>
      <c r="V3577" s="6">
        <v>28700</v>
      </c>
      <c r="W3577" s="6">
        <v>0</v>
      </c>
      <c r="X3577" s="6">
        <v>0</v>
      </c>
      <c r="Y3577" s="6">
        <v>0</v>
      </c>
      <c r="Z3577" s="6">
        <v>0</v>
      </c>
      <c r="AA3577" s="6">
        <v>8.7726597880000003</v>
      </c>
      <c r="AB3577" s="6">
        <v>-75.742383149999995</v>
      </c>
      <c r="AC3577" s="9" t="s">
        <v>35</v>
      </c>
      <c r="AD3577" s="6">
        <v>0</v>
      </c>
      <c r="AE3577" s="6" t="str">
        <f>MID(TablaPivotFinal[[#This Row],[Fecha]],1,4)</f>
        <v>2016</v>
      </c>
      <c r="AF3577" s="6" t="str">
        <f>MID(TablaPivotFinal[[#This Row],[Fecha]],5,3)</f>
        <v>Sep</v>
      </c>
      <c r="AG3577" s="9">
        <v>0</v>
      </c>
      <c r="AH3577" s="10">
        <v>0</v>
      </c>
      <c r="AI3577" t="s">
        <v>1120</v>
      </c>
      <c r="AJ3577" t="s">
        <v>872</v>
      </c>
      <c r="AK3577" t="s">
        <v>1248</v>
      </c>
    </row>
    <row r="3578" spans="1:37" x14ac:dyDescent="0.3">
      <c r="A3578" t="str">
        <f t="shared" si="165"/>
        <v>SAN CARLOS-Conseción Ruta al Mar</v>
      </c>
      <c r="B3578" t="str">
        <f t="shared" si="166"/>
        <v>2017Abr</v>
      </c>
      <c r="C3578" t="str">
        <f t="shared" si="167"/>
        <v>8.772659788-75.74238315</v>
      </c>
      <c r="D3578" s="7" t="s">
        <v>672</v>
      </c>
      <c r="E3578" s="5">
        <v>3306</v>
      </c>
      <c r="F3578" s="7" t="s">
        <v>644</v>
      </c>
      <c r="G3578" s="5">
        <v>23</v>
      </c>
      <c r="H3578" s="7" t="s">
        <v>673</v>
      </c>
      <c r="I3578" s="7" t="s">
        <v>646</v>
      </c>
      <c r="J3578" s="7" t="s">
        <v>103</v>
      </c>
      <c r="K3578" s="7" t="s">
        <v>674</v>
      </c>
      <c r="L3578" s="7" t="s">
        <v>648</v>
      </c>
      <c r="M3578" s="5">
        <v>-1</v>
      </c>
      <c r="N3578" s="5">
        <v>3216177100</v>
      </c>
      <c r="O3578" s="7" t="s">
        <v>675</v>
      </c>
      <c r="P3578" s="5">
        <v>12300</v>
      </c>
      <c r="Q3578" s="5">
        <v>18200</v>
      </c>
      <c r="R3578" s="5">
        <v>18200</v>
      </c>
      <c r="S3578" s="5">
        <v>19500</v>
      </c>
      <c r="T3578" s="5">
        <v>19500</v>
      </c>
      <c r="U3578" s="5">
        <v>28300</v>
      </c>
      <c r="V3578" s="5">
        <v>28700</v>
      </c>
      <c r="W3578" s="5">
        <v>0</v>
      </c>
      <c r="X3578" s="5">
        <v>0</v>
      </c>
      <c r="Y3578" s="5">
        <v>0</v>
      </c>
      <c r="Z3578" s="5">
        <v>0</v>
      </c>
      <c r="AA3578" s="5">
        <v>8.7726597880000003</v>
      </c>
      <c r="AB3578" s="5">
        <v>-75.742383149999995</v>
      </c>
      <c r="AC3578" s="7" t="s">
        <v>37</v>
      </c>
      <c r="AD3578" s="5">
        <v>0</v>
      </c>
      <c r="AE3578" s="5" t="str">
        <f>MID(TablaPivotFinal[[#This Row],[Fecha]],1,4)</f>
        <v>2017</v>
      </c>
      <c r="AF3578" s="5" t="str">
        <f>MID(TablaPivotFinal[[#This Row],[Fecha]],5,3)</f>
        <v>Abr</v>
      </c>
      <c r="AG3578" s="7">
        <v>0</v>
      </c>
      <c r="AH3578" s="8">
        <v>0</v>
      </c>
      <c r="AI3578" t="s">
        <v>1120</v>
      </c>
      <c r="AJ3578" t="s">
        <v>879</v>
      </c>
      <c r="AK3578" t="s">
        <v>1248</v>
      </c>
    </row>
    <row r="3579" spans="1:37" x14ac:dyDescent="0.3">
      <c r="A3579" t="str">
        <f t="shared" si="165"/>
        <v>SAN CARLOS-Conseción Ruta al Mar</v>
      </c>
      <c r="B3579" t="str">
        <f t="shared" si="166"/>
        <v>2017Ago</v>
      </c>
      <c r="C3579" t="str">
        <f t="shared" si="167"/>
        <v>8.772659788-75.74238315</v>
      </c>
      <c r="D3579" s="9" t="s">
        <v>672</v>
      </c>
      <c r="E3579" s="6">
        <v>3306</v>
      </c>
      <c r="F3579" s="9" t="s">
        <v>644</v>
      </c>
      <c r="G3579" s="6">
        <v>23</v>
      </c>
      <c r="H3579" s="9" t="s">
        <v>673</v>
      </c>
      <c r="I3579" s="9" t="s">
        <v>646</v>
      </c>
      <c r="J3579" s="9" t="s">
        <v>103</v>
      </c>
      <c r="K3579" s="9" t="s">
        <v>674</v>
      </c>
      <c r="L3579" s="9" t="s">
        <v>648</v>
      </c>
      <c r="M3579" s="6">
        <v>-1</v>
      </c>
      <c r="N3579" s="6">
        <v>3216177100</v>
      </c>
      <c r="O3579" s="9" t="s">
        <v>675</v>
      </c>
      <c r="P3579" s="6">
        <v>12300</v>
      </c>
      <c r="Q3579" s="6">
        <v>18200</v>
      </c>
      <c r="R3579" s="6">
        <v>18200</v>
      </c>
      <c r="S3579" s="6">
        <v>19500</v>
      </c>
      <c r="T3579" s="6">
        <v>19500</v>
      </c>
      <c r="U3579" s="6">
        <v>28300</v>
      </c>
      <c r="V3579" s="6">
        <v>28700</v>
      </c>
      <c r="W3579" s="6">
        <v>0</v>
      </c>
      <c r="X3579" s="6">
        <v>0</v>
      </c>
      <c r="Y3579" s="6">
        <v>0</v>
      </c>
      <c r="Z3579" s="6">
        <v>0</v>
      </c>
      <c r="AA3579" s="6">
        <v>8.7726597880000003</v>
      </c>
      <c r="AB3579" s="6">
        <v>-75.742383149999995</v>
      </c>
      <c r="AC3579" s="9" t="s">
        <v>39</v>
      </c>
      <c r="AD3579" s="6">
        <v>0</v>
      </c>
      <c r="AE3579" s="6" t="str">
        <f>MID(TablaPivotFinal[[#This Row],[Fecha]],1,4)</f>
        <v>2017</v>
      </c>
      <c r="AF3579" s="6" t="str">
        <f>MID(TablaPivotFinal[[#This Row],[Fecha]],5,3)</f>
        <v>Ago</v>
      </c>
      <c r="AG3579" s="9">
        <v>0</v>
      </c>
      <c r="AH3579" s="10">
        <v>0</v>
      </c>
      <c r="AI3579" t="s">
        <v>1120</v>
      </c>
      <c r="AJ3579" t="s">
        <v>883</v>
      </c>
      <c r="AK3579" t="s">
        <v>1248</v>
      </c>
    </row>
    <row r="3580" spans="1:37" x14ac:dyDescent="0.3">
      <c r="A3580" t="str">
        <f t="shared" si="165"/>
        <v>SAN CARLOS-Conseción Ruta al Mar</v>
      </c>
      <c r="B3580" t="str">
        <f t="shared" si="166"/>
        <v>2017Dic</v>
      </c>
      <c r="C3580" t="str">
        <f t="shared" si="167"/>
        <v>8.772659788-75.74238315</v>
      </c>
      <c r="D3580" s="7" t="s">
        <v>672</v>
      </c>
      <c r="E3580" s="5">
        <v>3306</v>
      </c>
      <c r="F3580" s="7" t="s">
        <v>644</v>
      </c>
      <c r="G3580" s="5">
        <v>23</v>
      </c>
      <c r="H3580" s="7" t="s">
        <v>673</v>
      </c>
      <c r="I3580" s="7" t="s">
        <v>646</v>
      </c>
      <c r="J3580" s="7" t="s">
        <v>103</v>
      </c>
      <c r="K3580" s="7" t="s">
        <v>674</v>
      </c>
      <c r="L3580" s="7" t="s">
        <v>648</v>
      </c>
      <c r="M3580" s="5">
        <v>-1</v>
      </c>
      <c r="N3580" s="5">
        <v>3216177100</v>
      </c>
      <c r="O3580" s="7" t="s">
        <v>675</v>
      </c>
      <c r="P3580" s="5">
        <v>12300</v>
      </c>
      <c r="Q3580" s="5">
        <v>18200</v>
      </c>
      <c r="R3580" s="5">
        <v>18200</v>
      </c>
      <c r="S3580" s="5">
        <v>19500</v>
      </c>
      <c r="T3580" s="5">
        <v>19500</v>
      </c>
      <c r="U3580" s="5">
        <v>28300</v>
      </c>
      <c r="V3580" s="5">
        <v>28700</v>
      </c>
      <c r="W3580" s="5">
        <v>0</v>
      </c>
      <c r="X3580" s="5">
        <v>0</v>
      </c>
      <c r="Y3580" s="5">
        <v>0</v>
      </c>
      <c r="Z3580" s="5">
        <v>0</v>
      </c>
      <c r="AA3580" s="5">
        <v>8.7726597880000003</v>
      </c>
      <c r="AB3580" s="5">
        <v>-75.742383149999995</v>
      </c>
      <c r="AC3580" s="7" t="s">
        <v>41</v>
      </c>
      <c r="AD3580" s="5">
        <v>0</v>
      </c>
      <c r="AE3580" s="5" t="str">
        <f>MID(TablaPivotFinal[[#This Row],[Fecha]],1,4)</f>
        <v>2017</v>
      </c>
      <c r="AF3580" s="5" t="str">
        <f>MID(TablaPivotFinal[[#This Row],[Fecha]],5,3)</f>
        <v>Dic</v>
      </c>
      <c r="AG3580" s="7">
        <v>0</v>
      </c>
      <c r="AH3580" s="8">
        <v>0</v>
      </c>
      <c r="AI3580" t="s">
        <v>1120</v>
      </c>
      <c r="AJ3580" t="s">
        <v>887</v>
      </c>
      <c r="AK3580" t="s">
        <v>1248</v>
      </c>
    </row>
    <row r="3581" spans="1:37" x14ac:dyDescent="0.3">
      <c r="A3581" t="str">
        <f t="shared" si="165"/>
        <v>SAN CARLOS-Conseción Ruta al Mar</v>
      </c>
      <c r="B3581" t="str">
        <f t="shared" si="166"/>
        <v>2017Ene</v>
      </c>
      <c r="C3581" t="str">
        <f t="shared" si="167"/>
        <v>8.772659788-75.74238315</v>
      </c>
      <c r="D3581" s="9" t="s">
        <v>672</v>
      </c>
      <c r="E3581" s="6">
        <v>3306</v>
      </c>
      <c r="F3581" s="9" t="s">
        <v>644</v>
      </c>
      <c r="G3581" s="6">
        <v>23</v>
      </c>
      <c r="H3581" s="9" t="s">
        <v>673</v>
      </c>
      <c r="I3581" s="9" t="s">
        <v>646</v>
      </c>
      <c r="J3581" s="9" t="s">
        <v>103</v>
      </c>
      <c r="K3581" s="9" t="s">
        <v>674</v>
      </c>
      <c r="L3581" s="9" t="s">
        <v>648</v>
      </c>
      <c r="M3581" s="6">
        <v>-1</v>
      </c>
      <c r="N3581" s="6">
        <v>3216177100</v>
      </c>
      <c r="O3581" s="9" t="s">
        <v>675</v>
      </c>
      <c r="P3581" s="6">
        <v>12300</v>
      </c>
      <c r="Q3581" s="6">
        <v>18200</v>
      </c>
      <c r="R3581" s="6">
        <v>18200</v>
      </c>
      <c r="S3581" s="6">
        <v>19500</v>
      </c>
      <c r="T3581" s="6">
        <v>19500</v>
      </c>
      <c r="U3581" s="6">
        <v>28300</v>
      </c>
      <c r="V3581" s="6">
        <v>28700</v>
      </c>
      <c r="W3581" s="6">
        <v>0</v>
      </c>
      <c r="X3581" s="6">
        <v>0</v>
      </c>
      <c r="Y3581" s="6">
        <v>0</v>
      </c>
      <c r="Z3581" s="6">
        <v>0</v>
      </c>
      <c r="AA3581" s="6">
        <v>8.7726597880000003</v>
      </c>
      <c r="AB3581" s="6">
        <v>-75.742383149999995</v>
      </c>
      <c r="AC3581" s="9" t="s">
        <v>43</v>
      </c>
      <c r="AD3581" s="6">
        <v>0</v>
      </c>
      <c r="AE3581" s="6" t="str">
        <f>MID(TablaPivotFinal[[#This Row],[Fecha]],1,4)</f>
        <v>2017</v>
      </c>
      <c r="AF3581" s="6" t="str">
        <f>MID(TablaPivotFinal[[#This Row],[Fecha]],5,3)</f>
        <v>Ene</v>
      </c>
      <c r="AG3581" s="9">
        <v>0</v>
      </c>
      <c r="AH3581" s="10">
        <v>0</v>
      </c>
      <c r="AI3581" t="s">
        <v>1120</v>
      </c>
      <c r="AJ3581" t="s">
        <v>876</v>
      </c>
      <c r="AK3581" t="s">
        <v>1248</v>
      </c>
    </row>
    <row r="3582" spans="1:37" x14ac:dyDescent="0.3">
      <c r="A3582" t="str">
        <f t="shared" si="165"/>
        <v>SAN CARLOS-Conseción Ruta al Mar</v>
      </c>
      <c r="B3582" t="str">
        <f t="shared" si="166"/>
        <v>2017Feb</v>
      </c>
      <c r="C3582" t="str">
        <f t="shared" si="167"/>
        <v>8.772659788-75.74238315</v>
      </c>
      <c r="D3582" s="7" t="s">
        <v>672</v>
      </c>
      <c r="E3582" s="5">
        <v>3306</v>
      </c>
      <c r="F3582" s="7" t="s">
        <v>644</v>
      </c>
      <c r="G3582" s="5">
        <v>23</v>
      </c>
      <c r="H3582" s="7" t="s">
        <v>673</v>
      </c>
      <c r="I3582" s="7" t="s">
        <v>646</v>
      </c>
      <c r="J3582" s="7" t="s">
        <v>103</v>
      </c>
      <c r="K3582" s="7" t="s">
        <v>674</v>
      </c>
      <c r="L3582" s="7" t="s">
        <v>648</v>
      </c>
      <c r="M3582" s="5">
        <v>-1</v>
      </c>
      <c r="N3582" s="5">
        <v>3216177100</v>
      </c>
      <c r="O3582" s="7" t="s">
        <v>675</v>
      </c>
      <c r="P3582" s="5">
        <v>12300</v>
      </c>
      <c r="Q3582" s="5">
        <v>18200</v>
      </c>
      <c r="R3582" s="5">
        <v>18200</v>
      </c>
      <c r="S3582" s="5">
        <v>19500</v>
      </c>
      <c r="T3582" s="5">
        <v>19500</v>
      </c>
      <c r="U3582" s="5">
        <v>28300</v>
      </c>
      <c r="V3582" s="5">
        <v>28700</v>
      </c>
      <c r="W3582" s="5">
        <v>0</v>
      </c>
      <c r="X3582" s="5">
        <v>0</v>
      </c>
      <c r="Y3582" s="5">
        <v>0</v>
      </c>
      <c r="Z3582" s="5">
        <v>0</v>
      </c>
      <c r="AA3582" s="5">
        <v>8.7726597880000003</v>
      </c>
      <c r="AB3582" s="5">
        <v>-75.742383149999995</v>
      </c>
      <c r="AC3582" s="7" t="s">
        <v>45</v>
      </c>
      <c r="AD3582" s="5">
        <v>0</v>
      </c>
      <c r="AE3582" s="5" t="str">
        <f>MID(TablaPivotFinal[[#This Row],[Fecha]],1,4)</f>
        <v>2017</v>
      </c>
      <c r="AF3582" s="5" t="str">
        <f>MID(TablaPivotFinal[[#This Row],[Fecha]],5,3)</f>
        <v>Feb</v>
      </c>
      <c r="AG3582" s="7">
        <v>0</v>
      </c>
      <c r="AH3582" s="8">
        <v>0</v>
      </c>
      <c r="AI3582" t="s">
        <v>1120</v>
      </c>
      <c r="AJ3582" t="s">
        <v>877</v>
      </c>
      <c r="AK3582" t="s">
        <v>1248</v>
      </c>
    </row>
    <row r="3583" spans="1:37" x14ac:dyDescent="0.3">
      <c r="A3583" t="str">
        <f t="shared" si="165"/>
        <v>SAN CARLOS-Conseción Ruta al Mar</v>
      </c>
      <c r="B3583" t="str">
        <f t="shared" si="166"/>
        <v>2017Jul</v>
      </c>
      <c r="C3583" t="str">
        <f t="shared" si="167"/>
        <v>8.772659788-75.74238315</v>
      </c>
      <c r="D3583" s="9" t="s">
        <v>672</v>
      </c>
      <c r="E3583" s="6">
        <v>3306</v>
      </c>
      <c r="F3583" s="9" t="s">
        <v>644</v>
      </c>
      <c r="G3583" s="6">
        <v>23</v>
      </c>
      <c r="H3583" s="9" t="s">
        <v>673</v>
      </c>
      <c r="I3583" s="9" t="s">
        <v>646</v>
      </c>
      <c r="J3583" s="9" t="s">
        <v>103</v>
      </c>
      <c r="K3583" s="9" t="s">
        <v>674</v>
      </c>
      <c r="L3583" s="9" t="s">
        <v>648</v>
      </c>
      <c r="M3583" s="6">
        <v>-1</v>
      </c>
      <c r="N3583" s="6">
        <v>3216177100</v>
      </c>
      <c r="O3583" s="9" t="s">
        <v>675</v>
      </c>
      <c r="P3583" s="6">
        <v>12300</v>
      </c>
      <c r="Q3583" s="6">
        <v>18200</v>
      </c>
      <c r="R3583" s="6">
        <v>18200</v>
      </c>
      <c r="S3583" s="6">
        <v>19500</v>
      </c>
      <c r="T3583" s="6">
        <v>19500</v>
      </c>
      <c r="U3583" s="6">
        <v>28300</v>
      </c>
      <c r="V3583" s="6">
        <v>28700</v>
      </c>
      <c r="W3583" s="6">
        <v>0</v>
      </c>
      <c r="X3583" s="6">
        <v>0</v>
      </c>
      <c r="Y3583" s="6">
        <v>0</v>
      </c>
      <c r="Z3583" s="6">
        <v>0</v>
      </c>
      <c r="AA3583" s="6">
        <v>8.7726597880000003</v>
      </c>
      <c r="AB3583" s="6">
        <v>-75.742383149999995</v>
      </c>
      <c r="AC3583" s="9" t="s">
        <v>47</v>
      </c>
      <c r="AD3583" s="6">
        <v>0</v>
      </c>
      <c r="AE3583" s="6" t="str">
        <f>MID(TablaPivotFinal[[#This Row],[Fecha]],1,4)</f>
        <v>2017</v>
      </c>
      <c r="AF3583" s="6" t="str">
        <f>MID(TablaPivotFinal[[#This Row],[Fecha]],5,3)</f>
        <v>Jul</v>
      </c>
      <c r="AG3583" s="9">
        <v>0</v>
      </c>
      <c r="AH3583" s="10">
        <v>0</v>
      </c>
      <c r="AI3583" t="s">
        <v>1120</v>
      </c>
      <c r="AJ3583" t="s">
        <v>882</v>
      </c>
      <c r="AK3583" t="s">
        <v>1248</v>
      </c>
    </row>
    <row r="3584" spans="1:37" x14ac:dyDescent="0.3">
      <c r="A3584" t="str">
        <f t="shared" si="165"/>
        <v>SAN CARLOS-Conseción Ruta al Mar</v>
      </c>
      <c r="B3584" t="str">
        <f t="shared" si="166"/>
        <v>2017Jun</v>
      </c>
      <c r="C3584" t="str">
        <f t="shared" si="167"/>
        <v>8.772659788-75.74238315</v>
      </c>
      <c r="D3584" s="7" t="s">
        <v>672</v>
      </c>
      <c r="E3584" s="5">
        <v>3306</v>
      </c>
      <c r="F3584" s="7" t="s">
        <v>644</v>
      </c>
      <c r="G3584" s="5">
        <v>23</v>
      </c>
      <c r="H3584" s="7" t="s">
        <v>673</v>
      </c>
      <c r="I3584" s="7" t="s">
        <v>646</v>
      </c>
      <c r="J3584" s="7" t="s">
        <v>103</v>
      </c>
      <c r="K3584" s="7" t="s">
        <v>674</v>
      </c>
      <c r="L3584" s="7" t="s">
        <v>648</v>
      </c>
      <c r="M3584" s="5">
        <v>-1</v>
      </c>
      <c r="N3584" s="5">
        <v>3216177100</v>
      </c>
      <c r="O3584" s="7" t="s">
        <v>675</v>
      </c>
      <c r="P3584" s="5">
        <v>12300</v>
      </c>
      <c r="Q3584" s="5">
        <v>18200</v>
      </c>
      <c r="R3584" s="5">
        <v>18200</v>
      </c>
      <c r="S3584" s="5">
        <v>19500</v>
      </c>
      <c r="T3584" s="5">
        <v>19500</v>
      </c>
      <c r="U3584" s="5">
        <v>28300</v>
      </c>
      <c r="V3584" s="5">
        <v>28700</v>
      </c>
      <c r="W3584" s="5">
        <v>0</v>
      </c>
      <c r="X3584" s="5">
        <v>0</v>
      </c>
      <c r="Y3584" s="5">
        <v>0</v>
      </c>
      <c r="Z3584" s="5">
        <v>0</v>
      </c>
      <c r="AA3584" s="5">
        <v>8.7726597880000003</v>
      </c>
      <c r="AB3584" s="5">
        <v>-75.742383149999995</v>
      </c>
      <c r="AC3584" s="7" t="s">
        <v>49</v>
      </c>
      <c r="AD3584" s="5">
        <v>0</v>
      </c>
      <c r="AE3584" s="5" t="str">
        <f>MID(TablaPivotFinal[[#This Row],[Fecha]],1,4)</f>
        <v>2017</v>
      </c>
      <c r="AF3584" s="5" t="str">
        <f>MID(TablaPivotFinal[[#This Row],[Fecha]],5,3)</f>
        <v>Jun</v>
      </c>
      <c r="AG3584" s="7">
        <v>0</v>
      </c>
      <c r="AH3584" s="8">
        <v>0</v>
      </c>
      <c r="AI3584" t="s">
        <v>1120</v>
      </c>
      <c r="AJ3584" t="s">
        <v>881</v>
      </c>
      <c r="AK3584" t="s">
        <v>1248</v>
      </c>
    </row>
    <row r="3585" spans="1:37" x14ac:dyDescent="0.3">
      <c r="A3585" t="str">
        <f t="shared" si="165"/>
        <v>SAN CARLOS-Conseción Ruta al Mar</v>
      </c>
      <c r="B3585" t="str">
        <f t="shared" si="166"/>
        <v>2017Mar</v>
      </c>
      <c r="C3585" t="str">
        <f t="shared" si="167"/>
        <v>8.772659788-75.74238315</v>
      </c>
      <c r="D3585" s="9" t="s">
        <v>672</v>
      </c>
      <c r="E3585" s="6">
        <v>3306</v>
      </c>
      <c r="F3585" s="9" t="s">
        <v>644</v>
      </c>
      <c r="G3585" s="6">
        <v>23</v>
      </c>
      <c r="H3585" s="9" t="s">
        <v>673</v>
      </c>
      <c r="I3585" s="9" t="s">
        <v>646</v>
      </c>
      <c r="J3585" s="9" t="s">
        <v>103</v>
      </c>
      <c r="K3585" s="9" t="s">
        <v>674</v>
      </c>
      <c r="L3585" s="9" t="s">
        <v>648</v>
      </c>
      <c r="M3585" s="6">
        <v>-1</v>
      </c>
      <c r="N3585" s="6">
        <v>3216177100</v>
      </c>
      <c r="O3585" s="9" t="s">
        <v>675</v>
      </c>
      <c r="P3585" s="6">
        <v>12300</v>
      </c>
      <c r="Q3585" s="6">
        <v>18200</v>
      </c>
      <c r="R3585" s="6">
        <v>18200</v>
      </c>
      <c r="S3585" s="6">
        <v>19500</v>
      </c>
      <c r="T3585" s="6">
        <v>19500</v>
      </c>
      <c r="U3585" s="6">
        <v>28300</v>
      </c>
      <c r="V3585" s="6">
        <v>28700</v>
      </c>
      <c r="W3585" s="6">
        <v>0</v>
      </c>
      <c r="X3585" s="6">
        <v>0</v>
      </c>
      <c r="Y3585" s="6">
        <v>0</v>
      </c>
      <c r="Z3585" s="6">
        <v>0</v>
      </c>
      <c r="AA3585" s="6">
        <v>8.7726597880000003</v>
      </c>
      <c r="AB3585" s="6">
        <v>-75.742383149999995</v>
      </c>
      <c r="AC3585" s="9" t="s">
        <v>51</v>
      </c>
      <c r="AD3585" s="6">
        <v>0</v>
      </c>
      <c r="AE3585" s="6" t="str">
        <f>MID(TablaPivotFinal[[#This Row],[Fecha]],1,4)</f>
        <v>2017</v>
      </c>
      <c r="AF3585" s="6" t="str">
        <f>MID(TablaPivotFinal[[#This Row],[Fecha]],5,3)</f>
        <v>Mar</v>
      </c>
      <c r="AG3585" s="9">
        <v>0</v>
      </c>
      <c r="AH3585" s="10">
        <v>0</v>
      </c>
      <c r="AI3585" t="s">
        <v>1120</v>
      </c>
      <c r="AJ3585" t="s">
        <v>878</v>
      </c>
      <c r="AK3585" t="s">
        <v>1248</v>
      </c>
    </row>
    <row r="3586" spans="1:37" x14ac:dyDescent="0.3">
      <c r="A3586" t="str">
        <f t="shared" ref="A3586:A3649" si="168">_xlfn.CONCAT(H3586,"-",D3586)</f>
        <v>SAN CARLOS-Conseción Ruta al Mar</v>
      </c>
      <c r="B3586" t="str">
        <f t="shared" si="166"/>
        <v>2017May</v>
      </c>
      <c r="C3586" t="str">
        <f t="shared" si="167"/>
        <v>8.772659788-75.74238315</v>
      </c>
      <c r="D3586" s="7" t="s">
        <v>672</v>
      </c>
      <c r="E3586" s="5">
        <v>3306</v>
      </c>
      <c r="F3586" s="7" t="s">
        <v>644</v>
      </c>
      <c r="G3586" s="5">
        <v>23</v>
      </c>
      <c r="H3586" s="7" t="s">
        <v>673</v>
      </c>
      <c r="I3586" s="7" t="s">
        <v>646</v>
      </c>
      <c r="J3586" s="7" t="s">
        <v>103</v>
      </c>
      <c r="K3586" s="7" t="s">
        <v>674</v>
      </c>
      <c r="L3586" s="7" t="s">
        <v>648</v>
      </c>
      <c r="M3586" s="5">
        <v>-1</v>
      </c>
      <c r="N3586" s="5">
        <v>3216177100</v>
      </c>
      <c r="O3586" s="7" t="s">
        <v>675</v>
      </c>
      <c r="P3586" s="5">
        <v>12300</v>
      </c>
      <c r="Q3586" s="5">
        <v>18200</v>
      </c>
      <c r="R3586" s="5">
        <v>18200</v>
      </c>
      <c r="S3586" s="5">
        <v>19500</v>
      </c>
      <c r="T3586" s="5">
        <v>19500</v>
      </c>
      <c r="U3586" s="5">
        <v>28300</v>
      </c>
      <c r="V3586" s="5">
        <v>28700</v>
      </c>
      <c r="W3586" s="5">
        <v>0</v>
      </c>
      <c r="X3586" s="5">
        <v>0</v>
      </c>
      <c r="Y3586" s="5">
        <v>0</v>
      </c>
      <c r="Z3586" s="5">
        <v>0</v>
      </c>
      <c r="AA3586" s="5">
        <v>8.7726597880000003</v>
      </c>
      <c r="AB3586" s="5">
        <v>-75.742383149999995</v>
      </c>
      <c r="AC3586" s="7" t="s">
        <v>53</v>
      </c>
      <c r="AD3586" s="5">
        <v>0</v>
      </c>
      <c r="AE3586" s="5" t="str">
        <f>MID(TablaPivotFinal[[#This Row],[Fecha]],1,4)</f>
        <v>2017</v>
      </c>
      <c r="AF3586" s="5" t="str">
        <f>MID(TablaPivotFinal[[#This Row],[Fecha]],5,3)</f>
        <v>May</v>
      </c>
      <c r="AG3586" s="7">
        <v>0</v>
      </c>
      <c r="AH3586" s="8">
        <v>0</v>
      </c>
      <c r="AI3586" t="s">
        <v>1120</v>
      </c>
      <c r="AJ3586" t="s">
        <v>880</v>
      </c>
      <c r="AK3586" t="s">
        <v>1248</v>
      </c>
    </row>
    <row r="3587" spans="1:37" x14ac:dyDescent="0.3">
      <c r="A3587" t="str">
        <f t="shared" si="168"/>
        <v>SAN CARLOS-Conseción Ruta al Mar</v>
      </c>
      <c r="B3587" t="str">
        <f t="shared" ref="B3587:B3650" si="169">_xlfn.CONCAT(AE3587,AF3587)</f>
        <v>2017Nov</v>
      </c>
      <c r="C3587" t="str">
        <f t="shared" ref="C3587:C3650" si="170">_xlfn.CONCAT(AA3587,AB3587)</f>
        <v>8.772659788-75.74238315</v>
      </c>
      <c r="D3587" s="9" t="s">
        <v>672</v>
      </c>
      <c r="E3587" s="6">
        <v>3306</v>
      </c>
      <c r="F3587" s="9" t="s">
        <v>644</v>
      </c>
      <c r="G3587" s="6">
        <v>23</v>
      </c>
      <c r="H3587" s="9" t="s">
        <v>673</v>
      </c>
      <c r="I3587" s="9" t="s">
        <v>646</v>
      </c>
      <c r="J3587" s="9" t="s">
        <v>103</v>
      </c>
      <c r="K3587" s="9" t="s">
        <v>674</v>
      </c>
      <c r="L3587" s="9" t="s">
        <v>648</v>
      </c>
      <c r="M3587" s="6">
        <v>-1</v>
      </c>
      <c r="N3587" s="6">
        <v>3216177100</v>
      </c>
      <c r="O3587" s="9" t="s">
        <v>675</v>
      </c>
      <c r="P3587" s="6">
        <v>12300</v>
      </c>
      <c r="Q3587" s="6">
        <v>18200</v>
      </c>
      <c r="R3587" s="6">
        <v>18200</v>
      </c>
      <c r="S3587" s="6">
        <v>19500</v>
      </c>
      <c r="T3587" s="6">
        <v>19500</v>
      </c>
      <c r="U3587" s="6">
        <v>28300</v>
      </c>
      <c r="V3587" s="6">
        <v>28700</v>
      </c>
      <c r="W3587" s="6">
        <v>0</v>
      </c>
      <c r="X3587" s="6">
        <v>0</v>
      </c>
      <c r="Y3587" s="6">
        <v>0</v>
      </c>
      <c r="Z3587" s="6">
        <v>0</v>
      </c>
      <c r="AA3587" s="6">
        <v>8.7726597880000003</v>
      </c>
      <c r="AB3587" s="6">
        <v>-75.742383149999995</v>
      </c>
      <c r="AC3587" s="9" t="s">
        <v>55</v>
      </c>
      <c r="AD3587" s="6">
        <v>0</v>
      </c>
      <c r="AE3587" s="6" t="str">
        <f>MID(TablaPivotFinal[[#This Row],[Fecha]],1,4)</f>
        <v>2017</v>
      </c>
      <c r="AF3587" s="6" t="str">
        <f>MID(TablaPivotFinal[[#This Row],[Fecha]],5,3)</f>
        <v>Nov</v>
      </c>
      <c r="AG3587" s="9">
        <v>0</v>
      </c>
      <c r="AH3587" s="10">
        <v>0</v>
      </c>
      <c r="AI3587" t="s">
        <v>1120</v>
      </c>
      <c r="AJ3587" t="s">
        <v>886</v>
      </c>
      <c r="AK3587" t="s">
        <v>1248</v>
      </c>
    </row>
    <row r="3588" spans="1:37" x14ac:dyDescent="0.3">
      <c r="A3588" t="str">
        <f t="shared" si="168"/>
        <v>SAN CARLOS-Conseción Ruta al Mar</v>
      </c>
      <c r="B3588" t="str">
        <f t="shared" si="169"/>
        <v>2017Oct</v>
      </c>
      <c r="C3588" t="str">
        <f t="shared" si="170"/>
        <v>8.772659788-75.74238315</v>
      </c>
      <c r="D3588" s="7" t="s">
        <v>672</v>
      </c>
      <c r="E3588" s="5">
        <v>3306</v>
      </c>
      <c r="F3588" s="7" t="s">
        <v>644</v>
      </c>
      <c r="G3588" s="5">
        <v>23</v>
      </c>
      <c r="H3588" s="7" t="s">
        <v>673</v>
      </c>
      <c r="I3588" s="7" t="s">
        <v>646</v>
      </c>
      <c r="J3588" s="7" t="s">
        <v>103</v>
      </c>
      <c r="K3588" s="7" t="s">
        <v>674</v>
      </c>
      <c r="L3588" s="7" t="s">
        <v>648</v>
      </c>
      <c r="M3588" s="5">
        <v>-1</v>
      </c>
      <c r="N3588" s="5">
        <v>3216177100</v>
      </c>
      <c r="O3588" s="7" t="s">
        <v>675</v>
      </c>
      <c r="P3588" s="5">
        <v>12300</v>
      </c>
      <c r="Q3588" s="5">
        <v>18200</v>
      </c>
      <c r="R3588" s="5">
        <v>18200</v>
      </c>
      <c r="S3588" s="5">
        <v>19500</v>
      </c>
      <c r="T3588" s="5">
        <v>19500</v>
      </c>
      <c r="U3588" s="5">
        <v>28300</v>
      </c>
      <c r="V3588" s="5">
        <v>28700</v>
      </c>
      <c r="W3588" s="5">
        <v>0</v>
      </c>
      <c r="X3588" s="5">
        <v>0</v>
      </c>
      <c r="Y3588" s="5">
        <v>0</v>
      </c>
      <c r="Z3588" s="5">
        <v>0</v>
      </c>
      <c r="AA3588" s="5">
        <v>8.7726597880000003</v>
      </c>
      <c r="AB3588" s="5">
        <v>-75.742383149999995</v>
      </c>
      <c r="AC3588" s="7" t="s">
        <v>57</v>
      </c>
      <c r="AD3588" s="5">
        <v>0</v>
      </c>
      <c r="AE3588" s="5" t="str">
        <f>MID(TablaPivotFinal[[#This Row],[Fecha]],1,4)</f>
        <v>2017</v>
      </c>
      <c r="AF3588" s="5" t="str">
        <f>MID(TablaPivotFinal[[#This Row],[Fecha]],5,3)</f>
        <v>Oct</v>
      </c>
      <c r="AG3588" s="7">
        <v>0</v>
      </c>
      <c r="AH3588" s="8">
        <v>0</v>
      </c>
      <c r="AI3588" t="s">
        <v>1120</v>
      </c>
      <c r="AJ3588" t="s">
        <v>885</v>
      </c>
      <c r="AK3588" t="s">
        <v>1248</v>
      </c>
    </row>
    <row r="3589" spans="1:37" x14ac:dyDescent="0.3">
      <c r="A3589" t="str">
        <f t="shared" si="168"/>
        <v>SAN CARLOS-Conseción Ruta al Mar</v>
      </c>
      <c r="B3589" t="str">
        <f t="shared" si="169"/>
        <v>2017Sep</v>
      </c>
      <c r="C3589" t="str">
        <f t="shared" si="170"/>
        <v>8.772659788-75.74238315</v>
      </c>
      <c r="D3589" s="9" t="s">
        <v>672</v>
      </c>
      <c r="E3589" s="6">
        <v>3306</v>
      </c>
      <c r="F3589" s="9" t="s">
        <v>644</v>
      </c>
      <c r="G3589" s="6">
        <v>23</v>
      </c>
      <c r="H3589" s="9" t="s">
        <v>673</v>
      </c>
      <c r="I3589" s="9" t="s">
        <v>646</v>
      </c>
      <c r="J3589" s="9" t="s">
        <v>103</v>
      </c>
      <c r="K3589" s="9" t="s">
        <v>674</v>
      </c>
      <c r="L3589" s="9" t="s">
        <v>648</v>
      </c>
      <c r="M3589" s="6">
        <v>-1</v>
      </c>
      <c r="N3589" s="6">
        <v>3216177100</v>
      </c>
      <c r="O3589" s="9" t="s">
        <v>675</v>
      </c>
      <c r="P3589" s="6">
        <v>12300</v>
      </c>
      <c r="Q3589" s="6">
        <v>18200</v>
      </c>
      <c r="R3589" s="6">
        <v>18200</v>
      </c>
      <c r="S3589" s="6">
        <v>19500</v>
      </c>
      <c r="T3589" s="6">
        <v>19500</v>
      </c>
      <c r="U3589" s="6">
        <v>28300</v>
      </c>
      <c r="V3589" s="6">
        <v>28700</v>
      </c>
      <c r="W3589" s="6">
        <v>0</v>
      </c>
      <c r="X3589" s="6">
        <v>0</v>
      </c>
      <c r="Y3589" s="6">
        <v>0</v>
      </c>
      <c r="Z3589" s="6">
        <v>0</v>
      </c>
      <c r="AA3589" s="6">
        <v>8.7726597880000003</v>
      </c>
      <c r="AB3589" s="6">
        <v>-75.742383149999995</v>
      </c>
      <c r="AC3589" s="9" t="s">
        <v>59</v>
      </c>
      <c r="AD3589" s="6">
        <v>0</v>
      </c>
      <c r="AE3589" s="6" t="str">
        <f>MID(TablaPivotFinal[[#This Row],[Fecha]],1,4)</f>
        <v>2017</v>
      </c>
      <c r="AF3589" s="6" t="str">
        <f>MID(TablaPivotFinal[[#This Row],[Fecha]],5,3)</f>
        <v>Sep</v>
      </c>
      <c r="AG3589" s="9">
        <v>0</v>
      </c>
      <c r="AH3589" s="10">
        <v>0</v>
      </c>
      <c r="AI3589" t="s">
        <v>1120</v>
      </c>
      <c r="AJ3589" t="s">
        <v>884</v>
      </c>
      <c r="AK3589" t="s">
        <v>1248</v>
      </c>
    </row>
    <row r="3590" spans="1:37" x14ac:dyDescent="0.3">
      <c r="A3590" t="str">
        <f t="shared" si="168"/>
        <v>SAN CARLOS-Conseción Ruta al Mar</v>
      </c>
      <c r="B3590" t="str">
        <f t="shared" si="169"/>
        <v>2018Abr</v>
      </c>
      <c r="C3590" t="str">
        <f t="shared" si="170"/>
        <v>8.772659788-75.74238315</v>
      </c>
      <c r="D3590" s="7" t="s">
        <v>672</v>
      </c>
      <c r="E3590" s="5">
        <v>3306</v>
      </c>
      <c r="F3590" s="7" t="s">
        <v>644</v>
      </c>
      <c r="G3590" s="5">
        <v>23</v>
      </c>
      <c r="H3590" s="7" t="s">
        <v>673</v>
      </c>
      <c r="I3590" s="7" t="s">
        <v>646</v>
      </c>
      <c r="J3590" s="7" t="s">
        <v>103</v>
      </c>
      <c r="K3590" s="7" t="s">
        <v>674</v>
      </c>
      <c r="L3590" s="7" t="s">
        <v>648</v>
      </c>
      <c r="M3590" s="5">
        <v>-1</v>
      </c>
      <c r="N3590" s="5">
        <v>3216177100</v>
      </c>
      <c r="O3590" s="7" t="s">
        <v>675</v>
      </c>
      <c r="P3590" s="5">
        <v>12300</v>
      </c>
      <c r="Q3590" s="5">
        <v>18200</v>
      </c>
      <c r="R3590" s="5">
        <v>18200</v>
      </c>
      <c r="S3590" s="5">
        <v>19500</v>
      </c>
      <c r="T3590" s="5">
        <v>19500</v>
      </c>
      <c r="U3590" s="5">
        <v>28300</v>
      </c>
      <c r="V3590" s="5">
        <v>28700</v>
      </c>
      <c r="W3590" s="5">
        <v>0</v>
      </c>
      <c r="X3590" s="5">
        <v>0</v>
      </c>
      <c r="Y3590" s="5">
        <v>0</v>
      </c>
      <c r="Z3590" s="5">
        <v>0</v>
      </c>
      <c r="AA3590" s="5">
        <v>8.7726597880000003</v>
      </c>
      <c r="AB3590" s="5">
        <v>-75.742383149999995</v>
      </c>
      <c r="AC3590" s="7" t="s">
        <v>61</v>
      </c>
      <c r="AD3590" s="5">
        <v>0</v>
      </c>
      <c r="AE3590" s="5" t="str">
        <f>MID(TablaPivotFinal[[#This Row],[Fecha]],1,4)</f>
        <v>2018</v>
      </c>
      <c r="AF3590" s="5" t="str">
        <f>MID(TablaPivotFinal[[#This Row],[Fecha]],5,3)</f>
        <v>Abr</v>
      </c>
      <c r="AG3590" s="7">
        <v>0</v>
      </c>
      <c r="AH3590" s="8">
        <v>0</v>
      </c>
      <c r="AI3590" t="s">
        <v>1120</v>
      </c>
      <c r="AJ3590" t="s">
        <v>891</v>
      </c>
      <c r="AK3590" t="s">
        <v>1248</v>
      </c>
    </row>
    <row r="3591" spans="1:37" x14ac:dyDescent="0.3">
      <c r="A3591" t="str">
        <f t="shared" si="168"/>
        <v>SAN CARLOS-Conseción Ruta al Mar</v>
      </c>
      <c r="B3591" t="str">
        <f t="shared" si="169"/>
        <v>2018Ago</v>
      </c>
      <c r="C3591" t="str">
        <f t="shared" si="170"/>
        <v>8.772659788-75.74238315</v>
      </c>
      <c r="D3591" s="9" t="s">
        <v>672</v>
      </c>
      <c r="E3591" s="6">
        <v>3306</v>
      </c>
      <c r="F3591" s="9" t="s">
        <v>644</v>
      </c>
      <c r="G3591" s="6">
        <v>23</v>
      </c>
      <c r="H3591" s="9" t="s">
        <v>673</v>
      </c>
      <c r="I3591" s="9" t="s">
        <v>646</v>
      </c>
      <c r="J3591" s="9" t="s">
        <v>103</v>
      </c>
      <c r="K3591" s="9" t="s">
        <v>674</v>
      </c>
      <c r="L3591" s="9" t="s">
        <v>648</v>
      </c>
      <c r="M3591" s="6">
        <v>-1</v>
      </c>
      <c r="N3591" s="6">
        <v>3216177100</v>
      </c>
      <c r="O3591" s="9" t="s">
        <v>675</v>
      </c>
      <c r="P3591" s="6">
        <v>12300</v>
      </c>
      <c r="Q3591" s="6">
        <v>18200</v>
      </c>
      <c r="R3591" s="6">
        <v>18200</v>
      </c>
      <c r="S3591" s="6">
        <v>19500</v>
      </c>
      <c r="T3591" s="6">
        <v>19500</v>
      </c>
      <c r="U3591" s="6">
        <v>28300</v>
      </c>
      <c r="V3591" s="6">
        <v>28700</v>
      </c>
      <c r="W3591" s="6">
        <v>0</v>
      </c>
      <c r="X3591" s="6">
        <v>0</v>
      </c>
      <c r="Y3591" s="6">
        <v>0</v>
      </c>
      <c r="Z3591" s="6">
        <v>0</v>
      </c>
      <c r="AA3591" s="6">
        <v>8.7726597880000003</v>
      </c>
      <c r="AB3591" s="6">
        <v>-75.742383149999995</v>
      </c>
      <c r="AC3591" s="9" t="s">
        <v>63</v>
      </c>
      <c r="AD3591" s="6">
        <v>0</v>
      </c>
      <c r="AE3591" s="6" t="str">
        <f>MID(TablaPivotFinal[[#This Row],[Fecha]],1,4)</f>
        <v>2018</v>
      </c>
      <c r="AF3591" s="6" t="str">
        <f>MID(TablaPivotFinal[[#This Row],[Fecha]],5,3)</f>
        <v>Ago</v>
      </c>
      <c r="AG3591" s="9">
        <v>0</v>
      </c>
      <c r="AH3591" s="10">
        <v>0</v>
      </c>
      <c r="AI3591" t="s">
        <v>1120</v>
      </c>
      <c r="AJ3591" t="s">
        <v>895</v>
      </c>
      <c r="AK3591" t="s">
        <v>1248</v>
      </c>
    </row>
    <row r="3592" spans="1:37" x14ac:dyDescent="0.3">
      <c r="A3592" t="str">
        <f t="shared" si="168"/>
        <v>SAN CARLOS-Conseción Ruta al Mar</v>
      </c>
      <c r="B3592" t="str">
        <f t="shared" si="169"/>
        <v>2018Dic</v>
      </c>
      <c r="C3592" t="str">
        <f t="shared" si="170"/>
        <v>8.772659788-75.74238315</v>
      </c>
      <c r="D3592" s="7" t="s">
        <v>672</v>
      </c>
      <c r="E3592" s="5">
        <v>3306</v>
      </c>
      <c r="F3592" s="7" t="s">
        <v>644</v>
      </c>
      <c r="G3592" s="5">
        <v>23</v>
      </c>
      <c r="H3592" s="7" t="s">
        <v>673</v>
      </c>
      <c r="I3592" s="7" t="s">
        <v>646</v>
      </c>
      <c r="J3592" s="7" t="s">
        <v>103</v>
      </c>
      <c r="K3592" s="7" t="s">
        <v>674</v>
      </c>
      <c r="L3592" s="7" t="s">
        <v>648</v>
      </c>
      <c r="M3592" s="5">
        <v>-1</v>
      </c>
      <c r="N3592" s="5">
        <v>3216177100</v>
      </c>
      <c r="O3592" s="7" t="s">
        <v>675</v>
      </c>
      <c r="P3592" s="5">
        <v>12300</v>
      </c>
      <c r="Q3592" s="5">
        <v>18200</v>
      </c>
      <c r="R3592" s="5">
        <v>18200</v>
      </c>
      <c r="S3592" s="5">
        <v>19500</v>
      </c>
      <c r="T3592" s="5">
        <v>19500</v>
      </c>
      <c r="U3592" s="5">
        <v>28300</v>
      </c>
      <c r="V3592" s="5">
        <v>28700</v>
      </c>
      <c r="W3592" s="5">
        <v>0</v>
      </c>
      <c r="X3592" s="5">
        <v>0</v>
      </c>
      <c r="Y3592" s="5">
        <v>0</v>
      </c>
      <c r="Z3592" s="5">
        <v>0</v>
      </c>
      <c r="AA3592" s="5">
        <v>8.7726597880000003</v>
      </c>
      <c r="AB3592" s="5">
        <v>-75.742383149999995</v>
      </c>
      <c r="AC3592" s="7" t="s">
        <v>65</v>
      </c>
      <c r="AD3592" s="5">
        <v>0</v>
      </c>
      <c r="AE3592" s="5" t="str">
        <f>MID(TablaPivotFinal[[#This Row],[Fecha]],1,4)</f>
        <v>2018</v>
      </c>
      <c r="AF3592" s="5" t="str">
        <f>MID(TablaPivotFinal[[#This Row],[Fecha]],5,3)</f>
        <v>Dic</v>
      </c>
      <c r="AG3592" s="7">
        <v>0</v>
      </c>
      <c r="AH3592" s="8">
        <v>0</v>
      </c>
      <c r="AI3592" t="s">
        <v>1120</v>
      </c>
      <c r="AJ3592" t="s">
        <v>899</v>
      </c>
      <c r="AK3592" t="s">
        <v>1248</v>
      </c>
    </row>
    <row r="3593" spans="1:37" x14ac:dyDescent="0.3">
      <c r="A3593" t="str">
        <f t="shared" si="168"/>
        <v>SAN CARLOS-Conseción Ruta al Mar</v>
      </c>
      <c r="B3593" t="str">
        <f t="shared" si="169"/>
        <v>2018Ene</v>
      </c>
      <c r="C3593" t="str">
        <f t="shared" si="170"/>
        <v>8.772659788-75.74238315</v>
      </c>
      <c r="D3593" s="9" t="s">
        <v>672</v>
      </c>
      <c r="E3593" s="6">
        <v>3306</v>
      </c>
      <c r="F3593" s="9" t="s">
        <v>644</v>
      </c>
      <c r="G3593" s="6">
        <v>23</v>
      </c>
      <c r="H3593" s="9" t="s">
        <v>673</v>
      </c>
      <c r="I3593" s="9" t="s">
        <v>646</v>
      </c>
      <c r="J3593" s="9" t="s">
        <v>103</v>
      </c>
      <c r="K3593" s="9" t="s">
        <v>674</v>
      </c>
      <c r="L3593" s="9" t="s">
        <v>648</v>
      </c>
      <c r="M3593" s="6">
        <v>-1</v>
      </c>
      <c r="N3593" s="6">
        <v>3216177100</v>
      </c>
      <c r="O3593" s="9" t="s">
        <v>675</v>
      </c>
      <c r="P3593" s="6">
        <v>12300</v>
      </c>
      <c r="Q3593" s="6">
        <v>18200</v>
      </c>
      <c r="R3593" s="6">
        <v>18200</v>
      </c>
      <c r="S3593" s="6">
        <v>19500</v>
      </c>
      <c r="T3593" s="6">
        <v>19500</v>
      </c>
      <c r="U3593" s="6">
        <v>28300</v>
      </c>
      <c r="V3593" s="6">
        <v>28700</v>
      </c>
      <c r="W3593" s="6">
        <v>0</v>
      </c>
      <c r="X3593" s="6">
        <v>0</v>
      </c>
      <c r="Y3593" s="6">
        <v>0</v>
      </c>
      <c r="Z3593" s="6">
        <v>0</v>
      </c>
      <c r="AA3593" s="6">
        <v>8.7726597880000003</v>
      </c>
      <c r="AB3593" s="6">
        <v>-75.742383149999995</v>
      </c>
      <c r="AC3593" s="9" t="s">
        <v>67</v>
      </c>
      <c r="AD3593" s="6">
        <v>0</v>
      </c>
      <c r="AE3593" s="6" t="str">
        <f>MID(TablaPivotFinal[[#This Row],[Fecha]],1,4)</f>
        <v>2018</v>
      </c>
      <c r="AF3593" s="6" t="str">
        <f>MID(TablaPivotFinal[[#This Row],[Fecha]],5,3)</f>
        <v>Ene</v>
      </c>
      <c r="AG3593" s="9">
        <v>0</v>
      </c>
      <c r="AH3593" s="10">
        <v>0</v>
      </c>
      <c r="AI3593" t="s">
        <v>1120</v>
      </c>
      <c r="AJ3593" t="s">
        <v>888</v>
      </c>
      <c r="AK3593" t="s">
        <v>1248</v>
      </c>
    </row>
    <row r="3594" spans="1:37" x14ac:dyDescent="0.3">
      <c r="A3594" t="str">
        <f t="shared" si="168"/>
        <v>SAN CARLOS-Conseción Ruta al Mar</v>
      </c>
      <c r="B3594" t="str">
        <f t="shared" si="169"/>
        <v>2018Feb</v>
      </c>
      <c r="C3594" t="str">
        <f t="shared" si="170"/>
        <v>8.772659788-75.74238315</v>
      </c>
      <c r="D3594" s="7" t="s">
        <v>672</v>
      </c>
      <c r="E3594" s="5">
        <v>3306</v>
      </c>
      <c r="F3594" s="7" t="s">
        <v>644</v>
      </c>
      <c r="G3594" s="5">
        <v>23</v>
      </c>
      <c r="H3594" s="7" t="s">
        <v>673</v>
      </c>
      <c r="I3594" s="7" t="s">
        <v>646</v>
      </c>
      <c r="J3594" s="7" t="s">
        <v>103</v>
      </c>
      <c r="K3594" s="7" t="s">
        <v>674</v>
      </c>
      <c r="L3594" s="7" t="s">
        <v>648</v>
      </c>
      <c r="M3594" s="5">
        <v>-1</v>
      </c>
      <c r="N3594" s="5">
        <v>3216177100</v>
      </c>
      <c r="O3594" s="7" t="s">
        <v>675</v>
      </c>
      <c r="P3594" s="5">
        <v>12300</v>
      </c>
      <c r="Q3594" s="5">
        <v>18200</v>
      </c>
      <c r="R3594" s="5">
        <v>18200</v>
      </c>
      <c r="S3594" s="5">
        <v>19500</v>
      </c>
      <c r="T3594" s="5">
        <v>19500</v>
      </c>
      <c r="U3594" s="5">
        <v>28300</v>
      </c>
      <c r="V3594" s="5">
        <v>28700</v>
      </c>
      <c r="W3594" s="5">
        <v>0</v>
      </c>
      <c r="X3594" s="5">
        <v>0</v>
      </c>
      <c r="Y3594" s="5">
        <v>0</v>
      </c>
      <c r="Z3594" s="5">
        <v>0</v>
      </c>
      <c r="AA3594" s="5">
        <v>8.7726597880000003</v>
      </c>
      <c r="AB3594" s="5">
        <v>-75.742383149999995</v>
      </c>
      <c r="AC3594" s="7" t="s">
        <v>69</v>
      </c>
      <c r="AD3594" s="5">
        <v>0</v>
      </c>
      <c r="AE3594" s="5" t="str">
        <f>MID(TablaPivotFinal[[#This Row],[Fecha]],1,4)</f>
        <v>2018</v>
      </c>
      <c r="AF3594" s="5" t="str">
        <f>MID(TablaPivotFinal[[#This Row],[Fecha]],5,3)</f>
        <v>Feb</v>
      </c>
      <c r="AG3594" s="7">
        <v>0</v>
      </c>
      <c r="AH3594" s="8">
        <v>0</v>
      </c>
      <c r="AI3594" t="s">
        <v>1120</v>
      </c>
      <c r="AJ3594" t="s">
        <v>889</v>
      </c>
      <c r="AK3594" t="s">
        <v>1248</v>
      </c>
    </row>
    <row r="3595" spans="1:37" x14ac:dyDescent="0.3">
      <c r="A3595" t="str">
        <f t="shared" si="168"/>
        <v>SAN CARLOS-Conseción Ruta al Mar</v>
      </c>
      <c r="B3595" t="str">
        <f t="shared" si="169"/>
        <v>2018Jul</v>
      </c>
      <c r="C3595" t="str">
        <f t="shared" si="170"/>
        <v>8.772659788-75.74238315</v>
      </c>
      <c r="D3595" s="9" t="s">
        <v>672</v>
      </c>
      <c r="E3595" s="6">
        <v>3306</v>
      </c>
      <c r="F3595" s="9" t="s">
        <v>644</v>
      </c>
      <c r="G3595" s="6">
        <v>23</v>
      </c>
      <c r="H3595" s="9" t="s">
        <v>673</v>
      </c>
      <c r="I3595" s="9" t="s">
        <v>646</v>
      </c>
      <c r="J3595" s="9" t="s">
        <v>103</v>
      </c>
      <c r="K3595" s="9" t="s">
        <v>674</v>
      </c>
      <c r="L3595" s="9" t="s">
        <v>648</v>
      </c>
      <c r="M3595" s="6">
        <v>-1</v>
      </c>
      <c r="N3595" s="6">
        <v>3216177100</v>
      </c>
      <c r="O3595" s="9" t="s">
        <v>675</v>
      </c>
      <c r="P3595" s="6">
        <v>12300</v>
      </c>
      <c r="Q3595" s="6">
        <v>18200</v>
      </c>
      <c r="R3595" s="6">
        <v>18200</v>
      </c>
      <c r="S3595" s="6">
        <v>19500</v>
      </c>
      <c r="T3595" s="6">
        <v>19500</v>
      </c>
      <c r="U3595" s="6">
        <v>28300</v>
      </c>
      <c r="V3595" s="6">
        <v>28700</v>
      </c>
      <c r="W3595" s="6">
        <v>0</v>
      </c>
      <c r="X3595" s="6">
        <v>0</v>
      </c>
      <c r="Y3595" s="6">
        <v>0</v>
      </c>
      <c r="Z3595" s="6">
        <v>0</v>
      </c>
      <c r="AA3595" s="6">
        <v>8.7726597880000003</v>
      </c>
      <c r="AB3595" s="6">
        <v>-75.742383149999995</v>
      </c>
      <c r="AC3595" s="9" t="s">
        <v>71</v>
      </c>
      <c r="AD3595" s="6">
        <v>0</v>
      </c>
      <c r="AE3595" s="6" t="str">
        <f>MID(TablaPivotFinal[[#This Row],[Fecha]],1,4)</f>
        <v>2018</v>
      </c>
      <c r="AF3595" s="6" t="str">
        <f>MID(TablaPivotFinal[[#This Row],[Fecha]],5,3)</f>
        <v>Jul</v>
      </c>
      <c r="AG3595" s="9">
        <v>0</v>
      </c>
      <c r="AH3595" s="10">
        <v>0</v>
      </c>
      <c r="AI3595" t="s">
        <v>1120</v>
      </c>
      <c r="AJ3595" t="s">
        <v>894</v>
      </c>
      <c r="AK3595" t="s">
        <v>1248</v>
      </c>
    </row>
    <row r="3596" spans="1:37" x14ac:dyDescent="0.3">
      <c r="A3596" t="str">
        <f t="shared" si="168"/>
        <v>SAN CARLOS-Conseción Ruta al Mar</v>
      </c>
      <c r="B3596" t="str">
        <f t="shared" si="169"/>
        <v>2018Jun</v>
      </c>
      <c r="C3596" t="str">
        <f t="shared" si="170"/>
        <v>8.772659788-75.74238315</v>
      </c>
      <c r="D3596" s="7" t="s">
        <v>672</v>
      </c>
      <c r="E3596" s="5">
        <v>3306</v>
      </c>
      <c r="F3596" s="7" t="s">
        <v>644</v>
      </c>
      <c r="G3596" s="5">
        <v>23</v>
      </c>
      <c r="H3596" s="7" t="s">
        <v>673</v>
      </c>
      <c r="I3596" s="7" t="s">
        <v>646</v>
      </c>
      <c r="J3596" s="7" t="s">
        <v>103</v>
      </c>
      <c r="K3596" s="7" t="s">
        <v>674</v>
      </c>
      <c r="L3596" s="7" t="s">
        <v>648</v>
      </c>
      <c r="M3596" s="5">
        <v>-1</v>
      </c>
      <c r="N3596" s="5">
        <v>3216177100</v>
      </c>
      <c r="O3596" s="7" t="s">
        <v>675</v>
      </c>
      <c r="P3596" s="5">
        <v>12300</v>
      </c>
      <c r="Q3596" s="5">
        <v>18200</v>
      </c>
      <c r="R3596" s="5">
        <v>18200</v>
      </c>
      <c r="S3596" s="5">
        <v>19500</v>
      </c>
      <c r="T3596" s="5">
        <v>19500</v>
      </c>
      <c r="U3596" s="5">
        <v>28300</v>
      </c>
      <c r="V3596" s="5">
        <v>28700</v>
      </c>
      <c r="W3596" s="5">
        <v>0</v>
      </c>
      <c r="X3596" s="5">
        <v>0</v>
      </c>
      <c r="Y3596" s="5">
        <v>0</v>
      </c>
      <c r="Z3596" s="5">
        <v>0</v>
      </c>
      <c r="AA3596" s="5">
        <v>8.7726597880000003</v>
      </c>
      <c r="AB3596" s="5">
        <v>-75.742383149999995</v>
      </c>
      <c r="AC3596" s="7" t="s">
        <v>73</v>
      </c>
      <c r="AD3596" s="5">
        <v>0</v>
      </c>
      <c r="AE3596" s="5" t="str">
        <f>MID(TablaPivotFinal[[#This Row],[Fecha]],1,4)</f>
        <v>2018</v>
      </c>
      <c r="AF3596" s="5" t="str">
        <f>MID(TablaPivotFinal[[#This Row],[Fecha]],5,3)</f>
        <v>Jun</v>
      </c>
      <c r="AG3596" s="7">
        <v>0</v>
      </c>
      <c r="AH3596" s="8">
        <v>0</v>
      </c>
      <c r="AI3596" t="s">
        <v>1120</v>
      </c>
      <c r="AJ3596" t="s">
        <v>893</v>
      </c>
      <c r="AK3596" t="s">
        <v>1248</v>
      </c>
    </row>
    <row r="3597" spans="1:37" x14ac:dyDescent="0.3">
      <c r="A3597" t="str">
        <f t="shared" si="168"/>
        <v>SAN CARLOS-Conseción Ruta al Mar</v>
      </c>
      <c r="B3597" t="str">
        <f t="shared" si="169"/>
        <v>2018Mar</v>
      </c>
      <c r="C3597" t="str">
        <f t="shared" si="170"/>
        <v>8.772659788-75.74238315</v>
      </c>
      <c r="D3597" s="9" t="s">
        <v>672</v>
      </c>
      <c r="E3597" s="6">
        <v>3306</v>
      </c>
      <c r="F3597" s="9" t="s">
        <v>644</v>
      </c>
      <c r="G3597" s="6">
        <v>23</v>
      </c>
      <c r="H3597" s="9" t="s">
        <v>673</v>
      </c>
      <c r="I3597" s="9" t="s">
        <v>646</v>
      </c>
      <c r="J3597" s="9" t="s">
        <v>103</v>
      </c>
      <c r="K3597" s="9" t="s">
        <v>674</v>
      </c>
      <c r="L3597" s="9" t="s">
        <v>648</v>
      </c>
      <c r="M3597" s="6">
        <v>-1</v>
      </c>
      <c r="N3597" s="6">
        <v>3216177100</v>
      </c>
      <c r="O3597" s="9" t="s">
        <v>675</v>
      </c>
      <c r="P3597" s="6">
        <v>12300</v>
      </c>
      <c r="Q3597" s="6">
        <v>18200</v>
      </c>
      <c r="R3597" s="6">
        <v>18200</v>
      </c>
      <c r="S3597" s="6">
        <v>19500</v>
      </c>
      <c r="T3597" s="6">
        <v>19500</v>
      </c>
      <c r="U3597" s="6">
        <v>28300</v>
      </c>
      <c r="V3597" s="6">
        <v>28700</v>
      </c>
      <c r="W3597" s="6">
        <v>0</v>
      </c>
      <c r="X3597" s="6">
        <v>0</v>
      </c>
      <c r="Y3597" s="6">
        <v>0</v>
      </c>
      <c r="Z3597" s="6">
        <v>0</v>
      </c>
      <c r="AA3597" s="6">
        <v>8.7726597880000003</v>
      </c>
      <c r="AB3597" s="6">
        <v>-75.742383149999995</v>
      </c>
      <c r="AC3597" s="9" t="s">
        <v>75</v>
      </c>
      <c r="AD3597" s="6">
        <v>0</v>
      </c>
      <c r="AE3597" s="6" t="str">
        <f>MID(TablaPivotFinal[[#This Row],[Fecha]],1,4)</f>
        <v>2018</v>
      </c>
      <c r="AF3597" s="6" t="str">
        <f>MID(TablaPivotFinal[[#This Row],[Fecha]],5,3)</f>
        <v>Mar</v>
      </c>
      <c r="AG3597" s="9">
        <v>0</v>
      </c>
      <c r="AH3597" s="10">
        <v>0</v>
      </c>
      <c r="AI3597" t="s">
        <v>1120</v>
      </c>
      <c r="AJ3597" t="s">
        <v>890</v>
      </c>
      <c r="AK3597" t="s">
        <v>1248</v>
      </c>
    </row>
    <row r="3598" spans="1:37" x14ac:dyDescent="0.3">
      <c r="A3598" t="str">
        <f t="shared" si="168"/>
        <v>SAN CARLOS-Conseción Ruta al Mar</v>
      </c>
      <c r="B3598" t="str">
        <f t="shared" si="169"/>
        <v>2018May</v>
      </c>
      <c r="C3598" t="str">
        <f t="shared" si="170"/>
        <v>8.772659788-75.74238315</v>
      </c>
      <c r="D3598" s="7" t="s">
        <v>672</v>
      </c>
      <c r="E3598" s="5">
        <v>3306</v>
      </c>
      <c r="F3598" s="7" t="s">
        <v>644</v>
      </c>
      <c r="G3598" s="5">
        <v>23</v>
      </c>
      <c r="H3598" s="7" t="s">
        <v>673</v>
      </c>
      <c r="I3598" s="7" t="s">
        <v>646</v>
      </c>
      <c r="J3598" s="7" t="s">
        <v>103</v>
      </c>
      <c r="K3598" s="7" t="s">
        <v>674</v>
      </c>
      <c r="L3598" s="7" t="s">
        <v>648</v>
      </c>
      <c r="M3598" s="5">
        <v>-1</v>
      </c>
      <c r="N3598" s="5">
        <v>3216177100</v>
      </c>
      <c r="O3598" s="7" t="s">
        <v>675</v>
      </c>
      <c r="P3598" s="5">
        <v>12300</v>
      </c>
      <c r="Q3598" s="5">
        <v>18200</v>
      </c>
      <c r="R3598" s="5">
        <v>18200</v>
      </c>
      <c r="S3598" s="5">
        <v>19500</v>
      </c>
      <c r="T3598" s="5">
        <v>19500</v>
      </c>
      <c r="U3598" s="5">
        <v>28300</v>
      </c>
      <c r="V3598" s="5">
        <v>28700</v>
      </c>
      <c r="W3598" s="5">
        <v>0</v>
      </c>
      <c r="X3598" s="5">
        <v>0</v>
      </c>
      <c r="Y3598" s="5">
        <v>0</v>
      </c>
      <c r="Z3598" s="5">
        <v>0</v>
      </c>
      <c r="AA3598" s="5">
        <v>8.7726597880000003</v>
      </c>
      <c r="AB3598" s="5">
        <v>-75.742383149999995</v>
      </c>
      <c r="AC3598" s="7" t="s">
        <v>77</v>
      </c>
      <c r="AD3598" s="5">
        <v>0</v>
      </c>
      <c r="AE3598" s="5" t="str">
        <f>MID(TablaPivotFinal[[#This Row],[Fecha]],1,4)</f>
        <v>2018</v>
      </c>
      <c r="AF3598" s="5" t="str">
        <f>MID(TablaPivotFinal[[#This Row],[Fecha]],5,3)</f>
        <v>May</v>
      </c>
      <c r="AG3598" s="7">
        <v>0</v>
      </c>
      <c r="AH3598" s="8">
        <v>0</v>
      </c>
      <c r="AI3598" t="s">
        <v>1120</v>
      </c>
      <c r="AJ3598" t="s">
        <v>892</v>
      </c>
      <c r="AK3598" t="s">
        <v>1248</v>
      </c>
    </row>
    <row r="3599" spans="1:37" x14ac:dyDescent="0.3">
      <c r="A3599" t="str">
        <f t="shared" si="168"/>
        <v>SAN CARLOS-Conseción Ruta al Mar</v>
      </c>
      <c r="B3599" t="str">
        <f t="shared" si="169"/>
        <v>2018Nov</v>
      </c>
      <c r="C3599" t="str">
        <f t="shared" si="170"/>
        <v>8.772659788-75.74238315</v>
      </c>
      <c r="D3599" s="9" t="s">
        <v>672</v>
      </c>
      <c r="E3599" s="6">
        <v>3306</v>
      </c>
      <c r="F3599" s="9" t="s">
        <v>644</v>
      </c>
      <c r="G3599" s="6">
        <v>23</v>
      </c>
      <c r="H3599" s="9" t="s">
        <v>673</v>
      </c>
      <c r="I3599" s="9" t="s">
        <v>646</v>
      </c>
      <c r="J3599" s="9" t="s">
        <v>103</v>
      </c>
      <c r="K3599" s="9" t="s">
        <v>674</v>
      </c>
      <c r="L3599" s="9" t="s">
        <v>648</v>
      </c>
      <c r="M3599" s="6">
        <v>-1</v>
      </c>
      <c r="N3599" s="6">
        <v>3216177100</v>
      </c>
      <c r="O3599" s="9" t="s">
        <v>675</v>
      </c>
      <c r="P3599" s="6">
        <v>12300</v>
      </c>
      <c r="Q3599" s="6">
        <v>18200</v>
      </c>
      <c r="R3599" s="6">
        <v>18200</v>
      </c>
      <c r="S3599" s="6">
        <v>19500</v>
      </c>
      <c r="T3599" s="6">
        <v>19500</v>
      </c>
      <c r="U3599" s="6">
        <v>28300</v>
      </c>
      <c r="V3599" s="6">
        <v>28700</v>
      </c>
      <c r="W3599" s="6">
        <v>0</v>
      </c>
      <c r="X3599" s="6">
        <v>0</v>
      </c>
      <c r="Y3599" s="6">
        <v>0</v>
      </c>
      <c r="Z3599" s="6">
        <v>0</v>
      </c>
      <c r="AA3599" s="6">
        <v>8.7726597880000003</v>
      </c>
      <c r="AB3599" s="6">
        <v>-75.742383149999995</v>
      </c>
      <c r="AC3599" s="9" t="s">
        <v>79</v>
      </c>
      <c r="AD3599" s="6">
        <v>0</v>
      </c>
      <c r="AE3599" s="6" t="str">
        <f>MID(TablaPivotFinal[[#This Row],[Fecha]],1,4)</f>
        <v>2018</v>
      </c>
      <c r="AF3599" s="6" t="str">
        <f>MID(TablaPivotFinal[[#This Row],[Fecha]],5,3)</f>
        <v>Nov</v>
      </c>
      <c r="AG3599" s="9">
        <v>0</v>
      </c>
      <c r="AH3599" s="10">
        <v>0</v>
      </c>
      <c r="AI3599" t="s">
        <v>1120</v>
      </c>
      <c r="AJ3599" t="s">
        <v>898</v>
      </c>
      <c r="AK3599" t="s">
        <v>1248</v>
      </c>
    </row>
    <row r="3600" spans="1:37" x14ac:dyDescent="0.3">
      <c r="A3600" t="str">
        <f t="shared" si="168"/>
        <v>SAN CARLOS-Conseción Ruta al Mar</v>
      </c>
      <c r="B3600" t="str">
        <f t="shared" si="169"/>
        <v>2018Oct</v>
      </c>
      <c r="C3600" t="str">
        <f t="shared" si="170"/>
        <v>8.772659788-75.74238315</v>
      </c>
      <c r="D3600" s="7" t="s">
        <v>672</v>
      </c>
      <c r="E3600" s="5">
        <v>3306</v>
      </c>
      <c r="F3600" s="7" t="s">
        <v>644</v>
      </c>
      <c r="G3600" s="5">
        <v>23</v>
      </c>
      <c r="H3600" s="7" t="s">
        <v>673</v>
      </c>
      <c r="I3600" s="7" t="s">
        <v>646</v>
      </c>
      <c r="J3600" s="7" t="s">
        <v>103</v>
      </c>
      <c r="K3600" s="7" t="s">
        <v>674</v>
      </c>
      <c r="L3600" s="7" t="s">
        <v>648</v>
      </c>
      <c r="M3600" s="5">
        <v>-1</v>
      </c>
      <c r="N3600" s="5">
        <v>3216177100</v>
      </c>
      <c r="O3600" s="7" t="s">
        <v>675</v>
      </c>
      <c r="P3600" s="5">
        <v>12300</v>
      </c>
      <c r="Q3600" s="5">
        <v>18200</v>
      </c>
      <c r="R3600" s="5">
        <v>18200</v>
      </c>
      <c r="S3600" s="5">
        <v>19500</v>
      </c>
      <c r="T3600" s="5">
        <v>19500</v>
      </c>
      <c r="U3600" s="5">
        <v>28300</v>
      </c>
      <c r="V3600" s="5">
        <v>28700</v>
      </c>
      <c r="W3600" s="5">
        <v>0</v>
      </c>
      <c r="X3600" s="5">
        <v>0</v>
      </c>
      <c r="Y3600" s="5">
        <v>0</v>
      </c>
      <c r="Z3600" s="5">
        <v>0</v>
      </c>
      <c r="AA3600" s="5">
        <v>8.7726597880000003</v>
      </c>
      <c r="AB3600" s="5">
        <v>-75.742383149999995</v>
      </c>
      <c r="AC3600" s="7" t="s">
        <v>81</v>
      </c>
      <c r="AD3600" s="5">
        <v>0</v>
      </c>
      <c r="AE3600" s="5" t="str">
        <f>MID(TablaPivotFinal[[#This Row],[Fecha]],1,4)</f>
        <v>2018</v>
      </c>
      <c r="AF3600" s="5" t="str">
        <f>MID(TablaPivotFinal[[#This Row],[Fecha]],5,3)</f>
        <v>Oct</v>
      </c>
      <c r="AG3600" s="7">
        <v>0</v>
      </c>
      <c r="AH3600" s="8">
        <v>0</v>
      </c>
      <c r="AI3600" t="s">
        <v>1120</v>
      </c>
      <c r="AJ3600" t="s">
        <v>897</v>
      </c>
      <c r="AK3600" t="s">
        <v>1248</v>
      </c>
    </row>
    <row r="3601" spans="1:37" x14ac:dyDescent="0.3">
      <c r="A3601" t="str">
        <f t="shared" si="168"/>
        <v>SAN CARLOS-Conseción Ruta al Mar</v>
      </c>
      <c r="B3601" t="str">
        <f t="shared" si="169"/>
        <v>2018Sep</v>
      </c>
      <c r="C3601" t="str">
        <f t="shared" si="170"/>
        <v>8.772659788-75.74238315</v>
      </c>
      <c r="D3601" s="9" t="s">
        <v>672</v>
      </c>
      <c r="E3601" s="6">
        <v>3306</v>
      </c>
      <c r="F3601" s="9" t="s">
        <v>644</v>
      </c>
      <c r="G3601" s="6">
        <v>23</v>
      </c>
      <c r="H3601" s="9" t="s">
        <v>673</v>
      </c>
      <c r="I3601" s="9" t="s">
        <v>646</v>
      </c>
      <c r="J3601" s="9" t="s">
        <v>103</v>
      </c>
      <c r="K3601" s="9" t="s">
        <v>674</v>
      </c>
      <c r="L3601" s="9" t="s">
        <v>648</v>
      </c>
      <c r="M3601" s="6">
        <v>-1</v>
      </c>
      <c r="N3601" s="6">
        <v>3216177100</v>
      </c>
      <c r="O3601" s="9" t="s">
        <v>675</v>
      </c>
      <c r="P3601" s="6">
        <v>12300</v>
      </c>
      <c r="Q3601" s="6">
        <v>18200</v>
      </c>
      <c r="R3601" s="6">
        <v>18200</v>
      </c>
      <c r="S3601" s="6">
        <v>19500</v>
      </c>
      <c r="T3601" s="6">
        <v>19500</v>
      </c>
      <c r="U3601" s="6">
        <v>28300</v>
      </c>
      <c r="V3601" s="6">
        <v>28700</v>
      </c>
      <c r="W3601" s="6">
        <v>0</v>
      </c>
      <c r="X3601" s="6">
        <v>0</v>
      </c>
      <c r="Y3601" s="6">
        <v>0</v>
      </c>
      <c r="Z3601" s="6">
        <v>0</v>
      </c>
      <c r="AA3601" s="6">
        <v>8.7726597880000003</v>
      </c>
      <c r="AB3601" s="6">
        <v>-75.742383149999995</v>
      </c>
      <c r="AC3601" s="9" t="s">
        <v>83</v>
      </c>
      <c r="AD3601" s="6">
        <v>0</v>
      </c>
      <c r="AE3601" s="6" t="str">
        <f>MID(TablaPivotFinal[[#This Row],[Fecha]],1,4)</f>
        <v>2018</v>
      </c>
      <c r="AF3601" s="6" t="str">
        <f>MID(TablaPivotFinal[[#This Row],[Fecha]],5,3)</f>
        <v>Sep</v>
      </c>
      <c r="AG3601" s="9">
        <v>0</v>
      </c>
      <c r="AH3601" s="10">
        <v>0</v>
      </c>
      <c r="AI3601" t="s">
        <v>1120</v>
      </c>
      <c r="AJ3601" t="s">
        <v>896</v>
      </c>
      <c r="AK3601" t="s">
        <v>1248</v>
      </c>
    </row>
    <row r="3602" spans="1:37" x14ac:dyDescent="0.3">
      <c r="A3602" t="str">
        <f t="shared" si="168"/>
        <v>CEDROS-Vías las Americas S.A.S</v>
      </c>
      <c r="B3602" t="str">
        <f t="shared" si="169"/>
        <v>2016Abr</v>
      </c>
      <c r="C3602" t="str">
        <f t="shared" si="170"/>
        <v>8.819768367-75.99889801</v>
      </c>
      <c r="D3602" s="7" t="s">
        <v>677</v>
      </c>
      <c r="E3602" s="5">
        <v>7401</v>
      </c>
      <c r="F3602" s="7" t="s">
        <v>644</v>
      </c>
      <c r="G3602" s="5">
        <v>23</v>
      </c>
      <c r="H3602" s="7" t="s">
        <v>678</v>
      </c>
      <c r="I3602" s="7" t="s">
        <v>646</v>
      </c>
      <c r="J3602" s="7" t="s">
        <v>103</v>
      </c>
      <c r="K3602" s="7" t="s">
        <v>679</v>
      </c>
      <c r="L3602" s="7" t="s">
        <v>648</v>
      </c>
      <c r="M3602" s="5" t="s">
        <v>680</v>
      </c>
      <c r="N3602" s="5" t="s">
        <v>681</v>
      </c>
      <c r="O3602" s="7" t="s">
        <v>682</v>
      </c>
      <c r="P3602" s="5">
        <v>12600</v>
      </c>
      <c r="Q3602" s="5">
        <v>18600</v>
      </c>
      <c r="R3602" s="5">
        <v>18600</v>
      </c>
      <c r="S3602" s="5">
        <v>18600</v>
      </c>
      <c r="T3602" s="5">
        <v>33600</v>
      </c>
      <c r="U3602" s="5">
        <v>53600</v>
      </c>
      <c r="V3602" s="5">
        <v>61800</v>
      </c>
      <c r="W3602" s="5">
        <v>0</v>
      </c>
      <c r="X3602" s="5">
        <v>0</v>
      </c>
      <c r="Y3602" s="5">
        <v>0</v>
      </c>
      <c r="Z3602" s="5">
        <v>0</v>
      </c>
      <c r="AA3602" s="5">
        <v>8.819768367</v>
      </c>
      <c r="AB3602" s="5">
        <v>-75.998898010000005</v>
      </c>
      <c r="AC3602" s="7" t="s">
        <v>13</v>
      </c>
      <c r="AD3602" s="5">
        <v>503644000</v>
      </c>
      <c r="AE3602" s="5" t="str">
        <f>MID(TablaPivotFinal[[#This Row],[Fecha]],1,4)</f>
        <v>2016</v>
      </c>
      <c r="AF3602" s="5" t="str">
        <f>MID(TablaPivotFinal[[#This Row],[Fecha]],5,3)</f>
        <v>Abr</v>
      </c>
      <c r="AG3602" s="7">
        <v>503644000</v>
      </c>
      <c r="AH3602" s="8">
        <v>61000</v>
      </c>
      <c r="AI3602" t="s">
        <v>1121</v>
      </c>
      <c r="AJ3602" t="s">
        <v>867</v>
      </c>
      <c r="AK3602" t="s">
        <v>1249</v>
      </c>
    </row>
    <row r="3603" spans="1:37" x14ac:dyDescent="0.3">
      <c r="A3603" t="str">
        <f t="shared" si="168"/>
        <v>CEDROS-Vías las Americas S.A.S</v>
      </c>
      <c r="B3603" t="str">
        <f t="shared" si="169"/>
        <v>2016Ago</v>
      </c>
      <c r="C3603" t="str">
        <f t="shared" si="170"/>
        <v>8.819768367-75.99889801</v>
      </c>
      <c r="D3603" s="9" t="s">
        <v>677</v>
      </c>
      <c r="E3603" s="6">
        <v>7401</v>
      </c>
      <c r="F3603" s="9" t="s">
        <v>644</v>
      </c>
      <c r="G3603" s="6">
        <v>23</v>
      </c>
      <c r="H3603" s="9" t="s">
        <v>678</v>
      </c>
      <c r="I3603" s="9" t="s">
        <v>646</v>
      </c>
      <c r="J3603" s="9" t="s">
        <v>103</v>
      </c>
      <c r="K3603" s="9" t="s">
        <v>679</v>
      </c>
      <c r="L3603" s="9" t="s">
        <v>648</v>
      </c>
      <c r="M3603" s="6" t="s">
        <v>680</v>
      </c>
      <c r="N3603" s="6" t="s">
        <v>681</v>
      </c>
      <c r="O3603" s="9" t="s">
        <v>682</v>
      </c>
      <c r="P3603" s="6">
        <v>12600</v>
      </c>
      <c r="Q3603" s="6">
        <v>18600</v>
      </c>
      <c r="R3603" s="6">
        <v>18600</v>
      </c>
      <c r="S3603" s="6">
        <v>18600</v>
      </c>
      <c r="T3603" s="6">
        <v>33600</v>
      </c>
      <c r="U3603" s="6">
        <v>53600</v>
      </c>
      <c r="V3603" s="6">
        <v>61800</v>
      </c>
      <c r="W3603" s="6">
        <v>0</v>
      </c>
      <c r="X3603" s="6">
        <v>0</v>
      </c>
      <c r="Y3603" s="6">
        <v>0</v>
      </c>
      <c r="Z3603" s="6">
        <v>0</v>
      </c>
      <c r="AA3603" s="6">
        <v>8.819768367</v>
      </c>
      <c r="AB3603" s="6">
        <v>-75.998898010000005</v>
      </c>
      <c r="AC3603" s="9" t="s">
        <v>15</v>
      </c>
      <c r="AD3603" s="6">
        <v>546946900</v>
      </c>
      <c r="AE3603" s="6" t="str">
        <f>MID(TablaPivotFinal[[#This Row],[Fecha]],1,4)</f>
        <v>2016</v>
      </c>
      <c r="AF3603" s="6" t="str">
        <f>MID(TablaPivotFinal[[#This Row],[Fecha]],5,3)</f>
        <v>Ago</v>
      </c>
      <c r="AG3603" s="9">
        <v>546946900</v>
      </c>
      <c r="AH3603" s="10">
        <v>66105</v>
      </c>
      <c r="AI3603" t="s">
        <v>1121</v>
      </c>
      <c r="AJ3603" t="s">
        <v>871</v>
      </c>
      <c r="AK3603" t="s">
        <v>1249</v>
      </c>
    </row>
    <row r="3604" spans="1:37" x14ac:dyDescent="0.3">
      <c r="A3604" t="str">
        <f t="shared" si="168"/>
        <v>CEDROS-Vías las Americas S.A.S</v>
      </c>
      <c r="B3604" t="str">
        <f t="shared" si="169"/>
        <v>2016Dic</v>
      </c>
      <c r="C3604" t="str">
        <f t="shared" si="170"/>
        <v>8.819768367-75.99889801</v>
      </c>
      <c r="D3604" s="7" t="s">
        <v>677</v>
      </c>
      <c r="E3604" s="5">
        <v>7401</v>
      </c>
      <c r="F3604" s="7" t="s">
        <v>644</v>
      </c>
      <c r="G3604" s="5">
        <v>23</v>
      </c>
      <c r="H3604" s="7" t="s">
        <v>678</v>
      </c>
      <c r="I3604" s="7" t="s">
        <v>646</v>
      </c>
      <c r="J3604" s="7" t="s">
        <v>103</v>
      </c>
      <c r="K3604" s="7" t="s">
        <v>679</v>
      </c>
      <c r="L3604" s="7" t="s">
        <v>648</v>
      </c>
      <c r="M3604" s="5" t="s">
        <v>680</v>
      </c>
      <c r="N3604" s="5" t="s">
        <v>681</v>
      </c>
      <c r="O3604" s="7" t="s">
        <v>682</v>
      </c>
      <c r="P3604" s="5">
        <v>12600</v>
      </c>
      <c r="Q3604" s="5">
        <v>18600</v>
      </c>
      <c r="R3604" s="5">
        <v>18600</v>
      </c>
      <c r="S3604" s="5">
        <v>18600</v>
      </c>
      <c r="T3604" s="5">
        <v>33600</v>
      </c>
      <c r="U3604" s="5">
        <v>53600</v>
      </c>
      <c r="V3604" s="5">
        <v>61800</v>
      </c>
      <c r="W3604" s="5">
        <v>0</v>
      </c>
      <c r="X3604" s="5">
        <v>0</v>
      </c>
      <c r="Y3604" s="5">
        <v>0</v>
      </c>
      <c r="Z3604" s="5">
        <v>0</v>
      </c>
      <c r="AA3604" s="5">
        <v>8.819768367</v>
      </c>
      <c r="AB3604" s="5">
        <v>-75.998898010000005</v>
      </c>
      <c r="AC3604" s="7" t="s">
        <v>17</v>
      </c>
      <c r="AD3604" s="5">
        <v>599815600</v>
      </c>
      <c r="AE3604" s="5" t="str">
        <f>MID(TablaPivotFinal[[#This Row],[Fecha]],1,4)</f>
        <v>2016</v>
      </c>
      <c r="AF3604" s="5" t="str">
        <f>MID(TablaPivotFinal[[#This Row],[Fecha]],5,3)</f>
        <v>Dic</v>
      </c>
      <c r="AG3604" s="7">
        <v>599815600</v>
      </c>
      <c r="AH3604" s="8">
        <v>73872</v>
      </c>
      <c r="AI3604" t="s">
        <v>1121</v>
      </c>
      <c r="AJ3604" t="s">
        <v>875</v>
      </c>
      <c r="AK3604" t="s">
        <v>1249</v>
      </c>
    </row>
    <row r="3605" spans="1:37" x14ac:dyDescent="0.3">
      <c r="A3605" t="str">
        <f t="shared" si="168"/>
        <v>CEDROS-Vías las Americas S.A.S</v>
      </c>
      <c r="B3605" t="str">
        <f t="shared" si="169"/>
        <v>2016Ene</v>
      </c>
      <c r="C3605" t="str">
        <f t="shared" si="170"/>
        <v>8.819768367-75.99889801</v>
      </c>
      <c r="D3605" s="9" t="s">
        <v>677</v>
      </c>
      <c r="E3605" s="6">
        <v>7401</v>
      </c>
      <c r="F3605" s="9" t="s">
        <v>644</v>
      </c>
      <c r="G3605" s="6">
        <v>23</v>
      </c>
      <c r="H3605" s="9" t="s">
        <v>678</v>
      </c>
      <c r="I3605" s="9" t="s">
        <v>646</v>
      </c>
      <c r="J3605" s="9" t="s">
        <v>103</v>
      </c>
      <c r="K3605" s="9" t="s">
        <v>679</v>
      </c>
      <c r="L3605" s="9" t="s">
        <v>648</v>
      </c>
      <c r="M3605" s="6" t="s">
        <v>680</v>
      </c>
      <c r="N3605" s="6" t="s">
        <v>681</v>
      </c>
      <c r="O3605" s="9" t="s">
        <v>682</v>
      </c>
      <c r="P3605" s="6">
        <v>12600</v>
      </c>
      <c r="Q3605" s="6">
        <v>18600</v>
      </c>
      <c r="R3605" s="6">
        <v>18600</v>
      </c>
      <c r="S3605" s="6">
        <v>18600</v>
      </c>
      <c r="T3605" s="6">
        <v>33600</v>
      </c>
      <c r="U3605" s="6">
        <v>53600</v>
      </c>
      <c r="V3605" s="6">
        <v>61800</v>
      </c>
      <c r="W3605" s="6">
        <v>0</v>
      </c>
      <c r="X3605" s="6">
        <v>0</v>
      </c>
      <c r="Y3605" s="6">
        <v>0</v>
      </c>
      <c r="Z3605" s="6">
        <v>0</v>
      </c>
      <c r="AA3605" s="6">
        <v>8.819768367</v>
      </c>
      <c r="AB3605" s="6">
        <v>-75.998898010000005</v>
      </c>
      <c r="AC3605" s="9" t="s">
        <v>19</v>
      </c>
      <c r="AD3605" s="6">
        <v>578263300</v>
      </c>
      <c r="AE3605" s="6" t="str">
        <f>MID(TablaPivotFinal[[#This Row],[Fecha]],1,4)</f>
        <v>2016</v>
      </c>
      <c r="AF3605" s="6" t="str">
        <f>MID(TablaPivotFinal[[#This Row],[Fecha]],5,3)</f>
        <v>Ene</v>
      </c>
      <c r="AG3605" s="9">
        <v>578263300</v>
      </c>
      <c r="AH3605" s="10">
        <v>75446</v>
      </c>
      <c r="AI3605" t="s">
        <v>1121</v>
      </c>
      <c r="AJ3605" t="s">
        <v>864</v>
      </c>
      <c r="AK3605" t="s">
        <v>1249</v>
      </c>
    </row>
    <row r="3606" spans="1:37" x14ac:dyDescent="0.3">
      <c r="A3606" t="str">
        <f t="shared" si="168"/>
        <v>CEDROS-Vías las Americas S.A.S</v>
      </c>
      <c r="B3606" t="str">
        <f t="shared" si="169"/>
        <v>2016Feb</v>
      </c>
      <c r="C3606" t="str">
        <f t="shared" si="170"/>
        <v>8.819768367-75.99889801</v>
      </c>
      <c r="D3606" s="7" t="s">
        <v>677</v>
      </c>
      <c r="E3606" s="5">
        <v>7401</v>
      </c>
      <c r="F3606" s="7" t="s">
        <v>644</v>
      </c>
      <c r="G3606" s="5">
        <v>23</v>
      </c>
      <c r="H3606" s="7" t="s">
        <v>678</v>
      </c>
      <c r="I3606" s="7" t="s">
        <v>646</v>
      </c>
      <c r="J3606" s="7" t="s">
        <v>103</v>
      </c>
      <c r="K3606" s="7" t="s">
        <v>679</v>
      </c>
      <c r="L3606" s="7" t="s">
        <v>648</v>
      </c>
      <c r="M3606" s="5" t="s">
        <v>680</v>
      </c>
      <c r="N3606" s="5" t="s">
        <v>681</v>
      </c>
      <c r="O3606" s="7" t="s">
        <v>682</v>
      </c>
      <c r="P3606" s="5">
        <v>12600</v>
      </c>
      <c r="Q3606" s="5">
        <v>18600</v>
      </c>
      <c r="R3606" s="5">
        <v>18600</v>
      </c>
      <c r="S3606" s="5">
        <v>18600</v>
      </c>
      <c r="T3606" s="5">
        <v>33600</v>
      </c>
      <c r="U3606" s="5">
        <v>53600</v>
      </c>
      <c r="V3606" s="5">
        <v>61800</v>
      </c>
      <c r="W3606" s="5">
        <v>0</v>
      </c>
      <c r="X3606" s="5">
        <v>0</v>
      </c>
      <c r="Y3606" s="5">
        <v>0</v>
      </c>
      <c r="Z3606" s="5">
        <v>0</v>
      </c>
      <c r="AA3606" s="5">
        <v>8.819768367</v>
      </c>
      <c r="AB3606" s="5">
        <v>-75.998898010000005</v>
      </c>
      <c r="AC3606" s="7" t="s">
        <v>21</v>
      </c>
      <c r="AD3606" s="5">
        <v>501883500</v>
      </c>
      <c r="AE3606" s="5" t="str">
        <f>MID(TablaPivotFinal[[#This Row],[Fecha]],1,4)</f>
        <v>2016</v>
      </c>
      <c r="AF3606" s="5" t="str">
        <f>MID(TablaPivotFinal[[#This Row],[Fecha]],5,3)</f>
        <v>Feb</v>
      </c>
      <c r="AG3606" s="7">
        <v>501883500</v>
      </c>
      <c r="AH3606" s="8">
        <v>61695</v>
      </c>
      <c r="AI3606" t="s">
        <v>1121</v>
      </c>
      <c r="AJ3606" t="s">
        <v>865</v>
      </c>
      <c r="AK3606" t="s">
        <v>1249</v>
      </c>
    </row>
    <row r="3607" spans="1:37" x14ac:dyDescent="0.3">
      <c r="A3607" t="str">
        <f t="shared" si="168"/>
        <v>CEDROS-Vías las Americas S.A.S</v>
      </c>
      <c r="B3607" t="str">
        <f t="shared" si="169"/>
        <v>2016Jul</v>
      </c>
      <c r="C3607" t="str">
        <f t="shared" si="170"/>
        <v>8.819768367-75.99889801</v>
      </c>
      <c r="D3607" s="9" t="s">
        <v>677</v>
      </c>
      <c r="E3607" s="6">
        <v>7401</v>
      </c>
      <c r="F3607" s="9" t="s">
        <v>644</v>
      </c>
      <c r="G3607" s="6">
        <v>23</v>
      </c>
      <c r="H3607" s="9" t="s">
        <v>678</v>
      </c>
      <c r="I3607" s="9" t="s">
        <v>646</v>
      </c>
      <c r="J3607" s="9" t="s">
        <v>103</v>
      </c>
      <c r="K3607" s="9" t="s">
        <v>679</v>
      </c>
      <c r="L3607" s="9" t="s">
        <v>648</v>
      </c>
      <c r="M3607" s="6" t="s">
        <v>680</v>
      </c>
      <c r="N3607" s="6" t="s">
        <v>681</v>
      </c>
      <c r="O3607" s="9" t="s">
        <v>682</v>
      </c>
      <c r="P3607" s="6">
        <v>12600</v>
      </c>
      <c r="Q3607" s="6">
        <v>18600</v>
      </c>
      <c r="R3607" s="6">
        <v>18600</v>
      </c>
      <c r="S3607" s="6">
        <v>18600</v>
      </c>
      <c r="T3607" s="6">
        <v>33600</v>
      </c>
      <c r="U3607" s="6">
        <v>53600</v>
      </c>
      <c r="V3607" s="6">
        <v>61800</v>
      </c>
      <c r="W3607" s="6">
        <v>0</v>
      </c>
      <c r="X3607" s="6">
        <v>0</v>
      </c>
      <c r="Y3607" s="6">
        <v>0</v>
      </c>
      <c r="Z3607" s="6">
        <v>0</v>
      </c>
      <c r="AA3607" s="6">
        <v>8.819768367</v>
      </c>
      <c r="AB3607" s="6">
        <v>-75.998898010000005</v>
      </c>
      <c r="AC3607" s="9" t="s">
        <v>23</v>
      </c>
      <c r="AD3607" s="6">
        <v>560849300</v>
      </c>
      <c r="AE3607" s="6" t="str">
        <f>MID(TablaPivotFinal[[#This Row],[Fecha]],1,4)</f>
        <v>2016</v>
      </c>
      <c r="AF3607" s="6" t="str">
        <f>MID(TablaPivotFinal[[#This Row],[Fecha]],5,3)</f>
        <v>Jul</v>
      </c>
      <c r="AG3607" s="9">
        <v>560849300</v>
      </c>
      <c r="AH3607" s="10">
        <v>68352</v>
      </c>
      <c r="AI3607" t="s">
        <v>1121</v>
      </c>
      <c r="AJ3607" t="s">
        <v>870</v>
      </c>
      <c r="AK3607" t="s">
        <v>1249</v>
      </c>
    </row>
    <row r="3608" spans="1:37" x14ac:dyDescent="0.3">
      <c r="A3608" t="str">
        <f t="shared" si="168"/>
        <v>CEDROS-Vías las Americas S.A.S</v>
      </c>
      <c r="B3608" t="str">
        <f t="shared" si="169"/>
        <v>2016Jun</v>
      </c>
      <c r="C3608" t="str">
        <f t="shared" si="170"/>
        <v>8.819768367-75.99889801</v>
      </c>
      <c r="D3608" s="7" t="s">
        <v>677</v>
      </c>
      <c r="E3608" s="5">
        <v>7401</v>
      </c>
      <c r="F3608" s="7" t="s">
        <v>644</v>
      </c>
      <c r="G3608" s="5">
        <v>23</v>
      </c>
      <c r="H3608" s="7" t="s">
        <v>678</v>
      </c>
      <c r="I3608" s="7" t="s">
        <v>646</v>
      </c>
      <c r="J3608" s="7" t="s">
        <v>103</v>
      </c>
      <c r="K3608" s="7" t="s">
        <v>679</v>
      </c>
      <c r="L3608" s="7" t="s">
        <v>648</v>
      </c>
      <c r="M3608" s="5" t="s">
        <v>680</v>
      </c>
      <c r="N3608" s="5" t="s">
        <v>681</v>
      </c>
      <c r="O3608" s="7" t="s">
        <v>682</v>
      </c>
      <c r="P3608" s="5">
        <v>12600</v>
      </c>
      <c r="Q3608" s="5">
        <v>18600</v>
      </c>
      <c r="R3608" s="5">
        <v>18600</v>
      </c>
      <c r="S3608" s="5">
        <v>18600</v>
      </c>
      <c r="T3608" s="5">
        <v>33600</v>
      </c>
      <c r="U3608" s="5">
        <v>53600</v>
      </c>
      <c r="V3608" s="5">
        <v>61800</v>
      </c>
      <c r="W3608" s="5">
        <v>0</v>
      </c>
      <c r="X3608" s="5">
        <v>0</v>
      </c>
      <c r="Y3608" s="5">
        <v>0</v>
      </c>
      <c r="Z3608" s="5">
        <v>0</v>
      </c>
      <c r="AA3608" s="5">
        <v>8.819768367</v>
      </c>
      <c r="AB3608" s="5">
        <v>-75.998898010000005</v>
      </c>
      <c r="AC3608" s="7" t="s">
        <v>25</v>
      </c>
      <c r="AD3608" s="5">
        <v>559061000</v>
      </c>
      <c r="AE3608" s="5" t="str">
        <f>MID(TablaPivotFinal[[#This Row],[Fecha]],1,4)</f>
        <v>2016</v>
      </c>
      <c r="AF3608" s="5" t="str">
        <f>MID(TablaPivotFinal[[#This Row],[Fecha]],5,3)</f>
        <v>Jun</v>
      </c>
      <c r="AG3608" s="7">
        <v>559061000</v>
      </c>
      <c r="AH3608" s="8">
        <v>66588</v>
      </c>
      <c r="AI3608" t="s">
        <v>1121</v>
      </c>
      <c r="AJ3608" t="s">
        <v>869</v>
      </c>
      <c r="AK3608" t="s">
        <v>1249</v>
      </c>
    </row>
    <row r="3609" spans="1:37" x14ac:dyDescent="0.3">
      <c r="A3609" t="str">
        <f t="shared" si="168"/>
        <v>CEDROS-Vías las Americas S.A.S</v>
      </c>
      <c r="B3609" t="str">
        <f t="shared" si="169"/>
        <v>2016Mar</v>
      </c>
      <c r="C3609" t="str">
        <f t="shared" si="170"/>
        <v>8.819768367-75.99889801</v>
      </c>
      <c r="D3609" s="9" t="s">
        <v>677</v>
      </c>
      <c r="E3609" s="6">
        <v>7401</v>
      </c>
      <c r="F3609" s="9" t="s">
        <v>644</v>
      </c>
      <c r="G3609" s="6">
        <v>23</v>
      </c>
      <c r="H3609" s="9" t="s">
        <v>678</v>
      </c>
      <c r="I3609" s="9" t="s">
        <v>646</v>
      </c>
      <c r="J3609" s="9" t="s">
        <v>103</v>
      </c>
      <c r="K3609" s="9" t="s">
        <v>679</v>
      </c>
      <c r="L3609" s="9" t="s">
        <v>648</v>
      </c>
      <c r="M3609" s="6" t="s">
        <v>680</v>
      </c>
      <c r="N3609" s="6" t="s">
        <v>681</v>
      </c>
      <c r="O3609" s="9" t="s">
        <v>682</v>
      </c>
      <c r="P3609" s="6">
        <v>12600</v>
      </c>
      <c r="Q3609" s="6">
        <v>18600</v>
      </c>
      <c r="R3609" s="6">
        <v>18600</v>
      </c>
      <c r="S3609" s="6">
        <v>18600</v>
      </c>
      <c r="T3609" s="6">
        <v>33600</v>
      </c>
      <c r="U3609" s="6">
        <v>53600</v>
      </c>
      <c r="V3609" s="6">
        <v>61800</v>
      </c>
      <c r="W3609" s="6">
        <v>0</v>
      </c>
      <c r="X3609" s="6">
        <v>0</v>
      </c>
      <c r="Y3609" s="6">
        <v>0</v>
      </c>
      <c r="Z3609" s="6">
        <v>0</v>
      </c>
      <c r="AA3609" s="6">
        <v>8.819768367</v>
      </c>
      <c r="AB3609" s="6">
        <v>-75.998898010000005</v>
      </c>
      <c r="AC3609" s="9" t="s">
        <v>27</v>
      </c>
      <c r="AD3609" s="6">
        <v>585395300</v>
      </c>
      <c r="AE3609" s="6" t="str">
        <f>MID(TablaPivotFinal[[#This Row],[Fecha]],1,4)</f>
        <v>2016</v>
      </c>
      <c r="AF3609" s="6" t="str">
        <f>MID(TablaPivotFinal[[#This Row],[Fecha]],5,3)</f>
        <v>Mar</v>
      </c>
      <c r="AG3609" s="9">
        <v>585395300</v>
      </c>
      <c r="AH3609" s="10">
        <v>72841</v>
      </c>
      <c r="AI3609" t="s">
        <v>1121</v>
      </c>
      <c r="AJ3609" t="s">
        <v>866</v>
      </c>
      <c r="AK3609" t="s">
        <v>1249</v>
      </c>
    </row>
    <row r="3610" spans="1:37" x14ac:dyDescent="0.3">
      <c r="A3610" t="str">
        <f t="shared" si="168"/>
        <v>CEDROS-Vías las Americas S.A.S</v>
      </c>
      <c r="B3610" t="str">
        <f t="shared" si="169"/>
        <v>2016May</v>
      </c>
      <c r="C3610" t="str">
        <f t="shared" si="170"/>
        <v>8.819768367-75.99889801</v>
      </c>
      <c r="D3610" s="7" t="s">
        <v>677</v>
      </c>
      <c r="E3610" s="5">
        <v>7401</v>
      </c>
      <c r="F3610" s="7" t="s">
        <v>644</v>
      </c>
      <c r="G3610" s="5">
        <v>23</v>
      </c>
      <c r="H3610" s="7" t="s">
        <v>678</v>
      </c>
      <c r="I3610" s="7" t="s">
        <v>646</v>
      </c>
      <c r="J3610" s="7" t="s">
        <v>103</v>
      </c>
      <c r="K3610" s="7" t="s">
        <v>679</v>
      </c>
      <c r="L3610" s="7" t="s">
        <v>648</v>
      </c>
      <c r="M3610" s="5" t="s">
        <v>680</v>
      </c>
      <c r="N3610" s="5" t="s">
        <v>681</v>
      </c>
      <c r="O3610" s="7" t="s">
        <v>682</v>
      </c>
      <c r="P3610" s="5">
        <v>12600</v>
      </c>
      <c r="Q3610" s="5">
        <v>18600</v>
      </c>
      <c r="R3610" s="5">
        <v>18600</v>
      </c>
      <c r="S3610" s="5">
        <v>18600</v>
      </c>
      <c r="T3610" s="5">
        <v>33600</v>
      </c>
      <c r="U3610" s="5">
        <v>53600</v>
      </c>
      <c r="V3610" s="5">
        <v>61800</v>
      </c>
      <c r="W3610" s="5">
        <v>0</v>
      </c>
      <c r="X3610" s="5">
        <v>0</v>
      </c>
      <c r="Y3610" s="5">
        <v>0</v>
      </c>
      <c r="Z3610" s="5">
        <v>0</v>
      </c>
      <c r="AA3610" s="5">
        <v>8.819768367</v>
      </c>
      <c r="AB3610" s="5">
        <v>-75.998898010000005</v>
      </c>
      <c r="AC3610" s="7" t="s">
        <v>29</v>
      </c>
      <c r="AD3610" s="5">
        <v>530609600</v>
      </c>
      <c r="AE3610" s="5" t="str">
        <f>MID(TablaPivotFinal[[#This Row],[Fecha]],1,4)</f>
        <v>2016</v>
      </c>
      <c r="AF3610" s="5" t="str">
        <f>MID(TablaPivotFinal[[#This Row],[Fecha]],5,3)</f>
        <v>May</v>
      </c>
      <c r="AG3610" s="7">
        <v>530609600</v>
      </c>
      <c r="AH3610" s="8">
        <v>64686</v>
      </c>
      <c r="AI3610" t="s">
        <v>1121</v>
      </c>
      <c r="AJ3610" t="s">
        <v>868</v>
      </c>
      <c r="AK3610" t="s">
        <v>1249</v>
      </c>
    </row>
    <row r="3611" spans="1:37" x14ac:dyDescent="0.3">
      <c r="A3611" t="str">
        <f t="shared" si="168"/>
        <v>CEDROS-Vías las Americas S.A.S</v>
      </c>
      <c r="B3611" t="str">
        <f t="shared" si="169"/>
        <v>2016Nov</v>
      </c>
      <c r="C3611" t="str">
        <f t="shared" si="170"/>
        <v>8.819768367-75.99889801</v>
      </c>
      <c r="D3611" s="9" t="s">
        <v>677</v>
      </c>
      <c r="E3611" s="6">
        <v>7401</v>
      </c>
      <c r="F3611" s="9" t="s">
        <v>644</v>
      </c>
      <c r="G3611" s="6">
        <v>23</v>
      </c>
      <c r="H3611" s="9" t="s">
        <v>678</v>
      </c>
      <c r="I3611" s="9" t="s">
        <v>646</v>
      </c>
      <c r="J3611" s="9" t="s">
        <v>103</v>
      </c>
      <c r="K3611" s="9" t="s">
        <v>679</v>
      </c>
      <c r="L3611" s="9" t="s">
        <v>648</v>
      </c>
      <c r="M3611" s="6" t="s">
        <v>680</v>
      </c>
      <c r="N3611" s="6" t="s">
        <v>681</v>
      </c>
      <c r="O3611" s="9" t="s">
        <v>682</v>
      </c>
      <c r="P3611" s="6">
        <v>12600</v>
      </c>
      <c r="Q3611" s="6">
        <v>18600</v>
      </c>
      <c r="R3611" s="6">
        <v>18600</v>
      </c>
      <c r="S3611" s="6">
        <v>18600</v>
      </c>
      <c r="T3611" s="6">
        <v>33600</v>
      </c>
      <c r="U3611" s="6">
        <v>53600</v>
      </c>
      <c r="V3611" s="6">
        <v>61800</v>
      </c>
      <c r="W3611" s="6">
        <v>0</v>
      </c>
      <c r="X3611" s="6">
        <v>0</v>
      </c>
      <c r="Y3611" s="6">
        <v>0</v>
      </c>
      <c r="Z3611" s="6">
        <v>0</v>
      </c>
      <c r="AA3611" s="6">
        <v>8.819768367</v>
      </c>
      <c r="AB3611" s="6">
        <v>-75.998898010000005</v>
      </c>
      <c r="AC3611" s="9" t="s">
        <v>31</v>
      </c>
      <c r="AD3611" s="6">
        <v>552760500</v>
      </c>
      <c r="AE3611" s="6" t="str">
        <f>MID(TablaPivotFinal[[#This Row],[Fecha]],1,4)</f>
        <v>2016</v>
      </c>
      <c r="AF3611" s="6" t="str">
        <f>MID(TablaPivotFinal[[#This Row],[Fecha]],5,3)</f>
        <v>Nov</v>
      </c>
      <c r="AG3611" s="9">
        <v>552760500</v>
      </c>
      <c r="AH3611" s="10">
        <v>66984</v>
      </c>
      <c r="AI3611" t="s">
        <v>1121</v>
      </c>
      <c r="AJ3611" t="s">
        <v>874</v>
      </c>
      <c r="AK3611" t="s">
        <v>1249</v>
      </c>
    </row>
    <row r="3612" spans="1:37" x14ac:dyDescent="0.3">
      <c r="A3612" t="str">
        <f t="shared" si="168"/>
        <v>CEDROS-Vías las Americas S.A.S</v>
      </c>
      <c r="B3612" t="str">
        <f t="shared" si="169"/>
        <v>2016Oct</v>
      </c>
      <c r="C3612" t="str">
        <f t="shared" si="170"/>
        <v>8.819768367-75.99889801</v>
      </c>
      <c r="D3612" s="7" t="s">
        <v>677</v>
      </c>
      <c r="E3612" s="5">
        <v>7401</v>
      </c>
      <c r="F3612" s="7" t="s">
        <v>644</v>
      </c>
      <c r="G3612" s="5">
        <v>23</v>
      </c>
      <c r="H3612" s="7" t="s">
        <v>678</v>
      </c>
      <c r="I3612" s="7" t="s">
        <v>646</v>
      </c>
      <c r="J3612" s="7" t="s">
        <v>103</v>
      </c>
      <c r="K3612" s="7" t="s">
        <v>679</v>
      </c>
      <c r="L3612" s="7" t="s">
        <v>648</v>
      </c>
      <c r="M3612" s="5" t="s">
        <v>680</v>
      </c>
      <c r="N3612" s="5" t="s">
        <v>681</v>
      </c>
      <c r="O3612" s="7" t="s">
        <v>682</v>
      </c>
      <c r="P3612" s="5">
        <v>12600</v>
      </c>
      <c r="Q3612" s="5">
        <v>18600</v>
      </c>
      <c r="R3612" s="5">
        <v>18600</v>
      </c>
      <c r="S3612" s="5">
        <v>18600</v>
      </c>
      <c r="T3612" s="5">
        <v>33600</v>
      </c>
      <c r="U3612" s="5">
        <v>53600</v>
      </c>
      <c r="V3612" s="5">
        <v>61800</v>
      </c>
      <c r="W3612" s="5">
        <v>0</v>
      </c>
      <c r="X3612" s="5">
        <v>0</v>
      </c>
      <c r="Y3612" s="5">
        <v>0</v>
      </c>
      <c r="Z3612" s="5">
        <v>0</v>
      </c>
      <c r="AA3612" s="5">
        <v>8.819768367</v>
      </c>
      <c r="AB3612" s="5">
        <v>-75.998898010000005</v>
      </c>
      <c r="AC3612" s="7" t="s">
        <v>33</v>
      </c>
      <c r="AD3612" s="5">
        <v>560851800</v>
      </c>
      <c r="AE3612" s="5" t="str">
        <f>MID(TablaPivotFinal[[#This Row],[Fecha]],1,4)</f>
        <v>2016</v>
      </c>
      <c r="AF3612" s="5" t="str">
        <f>MID(TablaPivotFinal[[#This Row],[Fecha]],5,3)</f>
        <v>Oct</v>
      </c>
      <c r="AG3612" s="7">
        <v>560851800</v>
      </c>
      <c r="AH3612" s="8">
        <v>68420</v>
      </c>
      <c r="AI3612" t="s">
        <v>1121</v>
      </c>
      <c r="AJ3612" t="s">
        <v>873</v>
      </c>
      <c r="AK3612" t="s">
        <v>1249</v>
      </c>
    </row>
    <row r="3613" spans="1:37" x14ac:dyDescent="0.3">
      <c r="A3613" t="str">
        <f t="shared" si="168"/>
        <v>CEDROS-Vías las Americas S.A.S</v>
      </c>
      <c r="B3613" t="str">
        <f t="shared" si="169"/>
        <v>2016Sep</v>
      </c>
      <c r="C3613" t="str">
        <f t="shared" si="170"/>
        <v>8.819768367-75.99889801</v>
      </c>
      <c r="D3613" s="9" t="s">
        <v>677</v>
      </c>
      <c r="E3613" s="6">
        <v>7401</v>
      </c>
      <c r="F3613" s="9" t="s">
        <v>644</v>
      </c>
      <c r="G3613" s="6">
        <v>23</v>
      </c>
      <c r="H3613" s="9" t="s">
        <v>678</v>
      </c>
      <c r="I3613" s="9" t="s">
        <v>646</v>
      </c>
      <c r="J3613" s="9" t="s">
        <v>103</v>
      </c>
      <c r="K3613" s="9" t="s">
        <v>679</v>
      </c>
      <c r="L3613" s="9" t="s">
        <v>648</v>
      </c>
      <c r="M3613" s="6" t="s">
        <v>680</v>
      </c>
      <c r="N3613" s="6" t="s">
        <v>681</v>
      </c>
      <c r="O3613" s="9" t="s">
        <v>682</v>
      </c>
      <c r="P3613" s="6">
        <v>12600</v>
      </c>
      <c r="Q3613" s="6">
        <v>18600</v>
      </c>
      <c r="R3613" s="6">
        <v>18600</v>
      </c>
      <c r="S3613" s="6">
        <v>18600</v>
      </c>
      <c r="T3613" s="6">
        <v>33600</v>
      </c>
      <c r="U3613" s="6">
        <v>53600</v>
      </c>
      <c r="V3613" s="6">
        <v>61800</v>
      </c>
      <c r="W3613" s="6">
        <v>0</v>
      </c>
      <c r="X3613" s="6">
        <v>0</v>
      </c>
      <c r="Y3613" s="6">
        <v>0</v>
      </c>
      <c r="Z3613" s="6">
        <v>0</v>
      </c>
      <c r="AA3613" s="6">
        <v>8.819768367</v>
      </c>
      <c r="AB3613" s="6">
        <v>-75.998898010000005</v>
      </c>
      <c r="AC3613" s="9" t="s">
        <v>35</v>
      </c>
      <c r="AD3613" s="6">
        <v>534704900</v>
      </c>
      <c r="AE3613" s="6" t="str">
        <f>MID(TablaPivotFinal[[#This Row],[Fecha]],1,4)</f>
        <v>2016</v>
      </c>
      <c r="AF3613" s="6" t="str">
        <f>MID(TablaPivotFinal[[#This Row],[Fecha]],5,3)</f>
        <v>Sep</v>
      </c>
      <c r="AG3613" s="9">
        <v>534704900</v>
      </c>
      <c r="AH3613" s="10">
        <v>64850</v>
      </c>
      <c r="AI3613" t="s">
        <v>1121</v>
      </c>
      <c r="AJ3613" t="s">
        <v>872</v>
      </c>
      <c r="AK3613" t="s">
        <v>1249</v>
      </c>
    </row>
    <row r="3614" spans="1:37" x14ac:dyDescent="0.3">
      <c r="A3614" t="str">
        <f t="shared" si="168"/>
        <v>CEDROS-Vías las Americas S.A.S</v>
      </c>
      <c r="B3614" t="str">
        <f t="shared" si="169"/>
        <v>2017Abr</v>
      </c>
      <c r="C3614" t="str">
        <f t="shared" si="170"/>
        <v>8.819768367-75.99889801</v>
      </c>
      <c r="D3614" s="7" t="s">
        <v>677</v>
      </c>
      <c r="E3614" s="5">
        <v>7401</v>
      </c>
      <c r="F3614" s="7" t="s">
        <v>644</v>
      </c>
      <c r="G3614" s="5">
        <v>23</v>
      </c>
      <c r="H3614" s="7" t="s">
        <v>678</v>
      </c>
      <c r="I3614" s="7" t="s">
        <v>646</v>
      </c>
      <c r="J3614" s="7" t="s">
        <v>103</v>
      </c>
      <c r="K3614" s="7" t="s">
        <v>679</v>
      </c>
      <c r="L3614" s="7" t="s">
        <v>648</v>
      </c>
      <c r="M3614" s="5" t="s">
        <v>680</v>
      </c>
      <c r="N3614" s="5" t="s">
        <v>681</v>
      </c>
      <c r="O3614" s="7" t="s">
        <v>682</v>
      </c>
      <c r="P3614" s="5">
        <v>12600</v>
      </c>
      <c r="Q3614" s="5">
        <v>18600</v>
      </c>
      <c r="R3614" s="5">
        <v>18600</v>
      </c>
      <c r="S3614" s="5">
        <v>18600</v>
      </c>
      <c r="T3614" s="5">
        <v>33600</v>
      </c>
      <c r="U3614" s="5">
        <v>53600</v>
      </c>
      <c r="V3614" s="5">
        <v>61800</v>
      </c>
      <c r="W3614" s="5">
        <v>0</v>
      </c>
      <c r="X3614" s="5">
        <v>0</v>
      </c>
      <c r="Y3614" s="5">
        <v>0</v>
      </c>
      <c r="Z3614" s="5">
        <v>0</v>
      </c>
      <c r="AA3614" s="5">
        <v>8.819768367</v>
      </c>
      <c r="AB3614" s="5">
        <v>-75.998898010000005</v>
      </c>
      <c r="AC3614" s="7" t="s">
        <v>37</v>
      </c>
      <c r="AD3614" s="5">
        <v>559498100</v>
      </c>
      <c r="AE3614" s="5" t="str">
        <f>MID(TablaPivotFinal[[#This Row],[Fecha]],1,4)</f>
        <v>2017</v>
      </c>
      <c r="AF3614" s="5" t="str">
        <f>MID(TablaPivotFinal[[#This Row],[Fecha]],5,3)</f>
        <v>Abr</v>
      </c>
      <c r="AG3614" s="7">
        <v>559498100</v>
      </c>
      <c r="AH3614" s="8">
        <v>2227.666667</v>
      </c>
      <c r="AI3614" t="s">
        <v>1121</v>
      </c>
      <c r="AJ3614" t="s">
        <v>879</v>
      </c>
      <c r="AK3614" t="s">
        <v>1249</v>
      </c>
    </row>
    <row r="3615" spans="1:37" x14ac:dyDescent="0.3">
      <c r="A3615" t="str">
        <f t="shared" si="168"/>
        <v>CEDROS-Vías las Americas S.A.S</v>
      </c>
      <c r="B3615" t="str">
        <f t="shared" si="169"/>
        <v>2017Ago</v>
      </c>
      <c r="C3615" t="str">
        <f t="shared" si="170"/>
        <v>8.819768367-75.99889801</v>
      </c>
      <c r="D3615" s="9" t="s">
        <v>677</v>
      </c>
      <c r="E3615" s="6">
        <v>7401</v>
      </c>
      <c r="F3615" s="9" t="s">
        <v>644</v>
      </c>
      <c r="G3615" s="6">
        <v>23</v>
      </c>
      <c r="H3615" s="9" t="s">
        <v>678</v>
      </c>
      <c r="I3615" s="9" t="s">
        <v>646</v>
      </c>
      <c r="J3615" s="9" t="s">
        <v>103</v>
      </c>
      <c r="K3615" s="9" t="s">
        <v>679</v>
      </c>
      <c r="L3615" s="9" t="s">
        <v>648</v>
      </c>
      <c r="M3615" s="6" t="s">
        <v>680</v>
      </c>
      <c r="N3615" s="6" t="s">
        <v>681</v>
      </c>
      <c r="O3615" s="9" t="s">
        <v>682</v>
      </c>
      <c r="P3615" s="6">
        <v>12600</v>
      </c>
      <c r="Q3615" s="6">
        <v>18600</v>
      </c>
      <c r="R3615" s="6">
        <v>18600</v>
      </c>
      <c r="S3615" s="6">
        <v>18600</v>
      </c>
      <c r="T3615" s="6">
        <v>33600</v>
      </c>
      <c r="U3615" s="6">
        <v>53600</v>
      </c>
      <c r="V3615" s="6">
        <v>61800</v>
      </c>
      <c r="W3615" s="6">
        <v>0</v>
      </c>
      <c r="X3615" s="6">
        <v>0</v>
      </c>
      <c r="Y3615" s="6">
        <v>0</v>
      </c>
      <c r="Z3615" s="6">
        <v>0</v>
      </c>
      <c r="AA3615" s="6">
        <v>8.819768367</v>
      </c>
      <c r="AB3615" s="6">
        <v>-75.998898010000005</v>
      </c>
      <c r="AC3615" s="9" t="s">
        <v>39</v>
      </c>
      <c r="AD3615" s="6">
        <v>600418200</v>
      </c>
      <c r="AE3615" s="6" t="str">
        <f>MID(TablaPivotFinal[[#This Row],[Fecha]],1,4)</f>
        <v>2017</v>
      </c>
      <c r="AF3615" s="6" t="str">
        <f>MID(TablaPivotFinal[[#This Row],[Fecha]],5,3)</f>
        <v>Ago</v>
      </c>
      <c r="AG3615" s="9">
        <v>600418200</v>
      </c>
      <c r="AH3615" s="10">
        <v>3769.6111110000002</v>
      </c>
      <c r="AI3615" t="s">
        <v>1121</v>
      </c>
      <c r="AJ3615" t="s">
        <v>883</v>
      </c>
      <c r="AK3615" t="s">
        <v>1249</v>
      </c>
    </row>
    <row r="3616" spans="1:37" x14ac:dyDescent="0.3">
      <c r="A3616" t="str">
        <f t="shared" si="168"/>
        <v>CEDROS-Vías las Americas S.A.S</v>
      </c>
      <c r="B3616" t="str">
        <f t="shared" si="169"/>
        <v>2017Dic</v>
      </c>
      <c r="C3616" t="str">
        <f t="shared" si="170"/>
        <v>8.819768367-75.99889801</v>
      </c>
      <c r="D3616" s="7" t="s">
        <v>677</v>
      </c>
      <c r="E3616" s="5">
        <v>7401</v>
      </c>
      <c r="F3616" s="7" t="s">
        <v>644</v>
      </c>
      <c r="G3616" s="5">
        <v>23</v>
      </c>
      <c r="H3616" s="7" t="s">
        <v>678</v>
      </c>
      <c r="I3616" s="7" t="s">
        <v>646</v>
      </c>
      <c r="J3616" s="7" t="s">
        <v>103</v>
      </c>
      <c r="K3616" s="7" t="s">
        <v>679</v>
      </c>
      <c r="L3616" s="7" t="s">
        <v>648</v>
      </c>
      <c r="M3616" s="5" t="s">
        <v>680</v>
      </c>
      <c r="N3616" s="5" t="s">
        <v>681</v>
      </c>
      <c r="O3616" s="7" t="s">
        <v>682</v>
      </c>
      <c r="P3616" s="5">
        <v>12600</v>
      </c>
      <c r="Q3616" s="5">
        <v>18600</v>
      </c>
      <c r="R3616" s="5">
        <v>18600</v>
      </c>
      <c r="S3616" s="5">
        <v>18600</v>
      </c>
      <c r="T3616" s="5">
        <v>33600</v>
      </c>
      <c r="U3616" s="5">
        <v>53600</v>
      </c>
      <c r="V3616" s="5">
        <v>61800</v>
      </c>
      <c r="W3616" s="5">
        <v>0</v>
      </c>
      <c r="X3616" s="5">
        <v>0</v>
      </c>
      <c r="Y3616" s="5">
        <v>0</v>
      </c>
      <c r="Z3616" s="5">
        <v>0</v>
      </c>
      <c r="AA3616" s="5">
        <v>8.819768367</v>
      </c>
      <c r="AB3616" s="5">
        <v>-75.998898010000005</v>
      </c>
      <c r="AC3616" s="7" t="s">
        <v>41</v>
      </c>
      <c r="AD3616" s="5">
        <v>847882800</v>
      </c>
      <c r="AE3616" s="5" t="str">
        <f>MID(TablaPivotFinal[[#This Row],[Fecha]],1,4)</f>
        <v>2017</v>
      </c>
      <c r="AF3616" s="5" t="str">
        <f>MID(TablaPivotFinal[[#This Row],[Fecha]],5,3)</f>
        <v>Dic</v>
      </c>
      <c r="AG3616" s="7">
        <v>847882800</v>
      </c>
      <c r="AH3616" s="8">
        <v>2042.3548390000001</v>
      </c>
      <c r="AI3616" t="s">
        <v>1121</v>
      </c>
      <c r="AJ3616" t="s">
        <v>887</v>
      </c>
      <c r="AK3616" t="s">
        <v>1249</v>
      </c>
    </row>
    <row r="3617" spans="1:37" x14ac:dyDescent="0.3">
      <c r="A3617" t="str">
        <f t="shared" si="168"/>
        <v>CEDROS-Vías las Americas S.A.S</v>
      </c>
      <c r="B3617" t="str">
        <f t="shared" si="169"/>
        <v>2017Ene</v>
      </c>
      <c r="C3617" t="str">
        <f t="shared" si="170"/>
        <v>8.819768367-75.99889801</v>
      </c>
      <c r="D3617" s="9" t="s">
        <v>677</v>
      </c>
      <c r="E3617" s="6">
        <v>7401</v>
      </c>
      <c r="F3617" s="9" t="s">
        <v>644</v>
      </c>
      <c r="G3617" s="6">
        <v>23</v>
      </c>
      <c r="H3617" s="9" t="s">
        <v>678</v>
      </c>
      <c r="I3617" s="9" t="s">
        <v>646</v>
      </c>
      <c r="J3617" s="9" t="s">
        <v>103</v>
      </c>
      <c r="K3617" s="9" t="s">
        <v>679</v>
      </c>
      <c r="L3617" s="9" t="s">
        <v>648</v>
      </c>
      <c r="M3617" s="6" t="s">
        <v>680</v>
      </c>
      <c r="N3617" s="6" t="s">
        <v>681</v>
      </c>
      <c r="O3617" s="9" t="s">
        <v>682</v>
      </c>
      <c r="P3617" s="6">
        <v>12600</v>
      </c>
      <c r="Q3617" s="6">
        <v>18600</v>
      </c>
      <c r="R3617" s="6">
        <v>18600</v>
      </c>
      <c r="S3617" s="6">
        <v>18600</v>
      </c>
      <c r="T3617" s="6">
        <v>33600</v>
      </c>
      <c r="U3617" s="6">
        <v>53600</v>
      </c>
      <c r="V3617" s="6">
        <v>61800</v>
      </c>
      <c r="W3617" s="6">
        <v>0</v>
      </c>
      <c r="X3617" s="6">
        <v>0</v>
      </c>
      <c r="Y3617" s="6">
        <v>0</v>
      </c>
      <c r="Z3617" s="6">
        <v>0</v>
      </c>
      <c r="AA3617" s="6">
        <v>8.819768367</v>
      </c>
      <c r="AB3617" s="6">
        <v>-75.998898010000005</v>
      </c>
      <c r="AC3617" s="9" t="s">
        <v>43</v>
      </c>
      <c r="AD3617" s="6">
        <v>598827300</v>
      </c>
      <c r="AE3617" s="6" t="str">
        <f>MID(TablaPivotFinal[[#This Row],[Fecha]],1,4)</f>
        <v>2017</v>
      </c>
      <c r="AF3617" s="6" t="str">
        <f>MID(TablaPivotFinal[[#This Row],[Fecha]],5,3)</f>
        <v>Ene</v>
      </c>
      <c r="AG3617" s="9">
        <v>598827300</v>
      </c>
      <c r="AH3617" s="10">
        <v>2373.8709680000002</v>
      </c>
      <c r="AI3617" t="s">
        <v>1121</v>
      </c>
      <c r="AJ3617" t="s">
        <v>876</v>
      </c>
      <c r="AK3617" t="s">
        <v>1249</v>
      </c>
    </row>
    <row r="3618" spans="1:37" x14ac:dyDescent="0.3">
      <c r="A3618" t="str">
        <f t="shared" si="168"/>
        <v>CEDROS-Vías las Americas S.A.S</v>
      </c>
      <c r="B3618" t="str">
        <f t="shared" si="169"/>
        <v>2017Feb</v>
      </c>
      <c r="C3618" t="str">
        <f t="shared" si="170"/>
        <v>8.819768367-75.99889801</v>
      </c>
      <c r="D3618" s="7" t="s">
        <v>677</v>
      </c>
      <c r="E3618" s="5">
        <v>7401</v>
      </c>
      <c r="F3618" s="7" t="s">
        <v>644</v>
      </c>
      <c r="G3618" s="5">
        <v>23</v>
      </c>
      <c r="H3618" s="7" t="s">
        <v>678</v>
      </c>
      <c r="I3618" s="7" t="s">
        <v>646</v>
      </c>
      <c r="J3618" s="7" t="s">
        <v>103</v>
      </c>
      <c r="K3618" s="7" t="s">
        <v>679</v>
      </c>
      <c r="L3618" s="7" t="s">
        <v>648</v>
      </c>
      <c r="M3618" s="5" t="s">
        <v>680</v>
      </c>
      <c r="N3618" s="5" t="s">
        <v>681</v>
      </c>
      <c r="O3618" s="7" t="s">
        <v>682</v>
      </c>
      <c r="P3618" s="5">
        <v>12600</v>
      </c>
      <c r="Q3618" s="5">
        <v>18600</v>
      </c>
      <c r="R3618" s="5">
        <v>18600</v>
      </c>
      <c r="S3618" s="5">
        <v>18600</v>
      </c>
      <c r="T3618" s="5">
        <v>33600</v>
      </c>
      <c r="U3618" s="5">
        <v>53600</v>
      </c>
      <c r="V3618" s="5">
        <v>61800</v>
      </c>
      <c r="W3618" s="5">
        <v>0</v>
      </c>
      <c r="X3618" s="5">
        <v>0</v>
      </c>
      <c r="Y3618" s="5">
        <v>0</v>
      </c>
      <c r="Z3618" s="5">
        <v>0</v>
      </c>
      <c r="AA3618" s="5">
        <v>8.819768367</v>
      </c>
      <c r="AB3618" s="5">
        <v>-75.998898010000005</v>
      </c>
      <c r="AC3618" s="7" t="s">
        <v>45</v>
      </c>
      <c r="AD3618" s="5">
        <v>483816100</v>
      </c>
      <c r="AE3618" s="5" t="str">
        <f>MID(TablaPivotFinal[[#This Row],[Fecha]],1,4)</f>
        <v>2017</v>
      </c>
      <c r="AF3618" s="5" t="str">
        <f>MID(TablaPivotFinal[[#This Row],[Fecha]],5,3)</f>
        <v>Feb</v>
      </c>
      <c r="AG3618" s="7">
        <v>483816100</v>
      </c>
      <c r="AH3618" s="8">
        <v>2023</v>
      </c>
      <c r="AI3618" t="s">
        <v>1121</v>
      </c>
      <c r="AJ3618" t="s">
        <v>877</v>
      </c>
      <c r="AK3618" t="s">
        <v>1249</v>
      </c>
    </row>
    <row r="3619" spans="1:37" x14ac:dyDescent="0.3">
      <c r="A3619" t="str">
        <f t="shared" si="168"/>
        <v>CEDROS-Vías las Americas S.A.S</v>
      </c>
      <c r="B3619" t="str">
        <f t="shared" si="169"/>
        <v>2017Jul</v>
      </c>
      <c r="C3619" t="str">
        <f t="shared" si="170"/>
        <v>8.819768367-75.99889801</v>
      </c>
      <c r="D3619" s="9" t="s">
        <v>677</v>
      </c>
      <c r="E3619" s="6">
        <v>7401</v>
      </c>
      <c r="F3619" s="9" t="s">
        <v>644</v>
      </c>
      <c r="G3619" s="6">
        <v>23</v>
      </c>
      <c r="H3619" s="9" t="s">
        <v>678</v>
      </c>
      <c r="I3619" s="9" t="s">
        <v>646</v>
      </c>
      <c r="J3619" s="9" t="s">
        <v>103</v>
      </c>
      <c r="K3619" s="9" t="s">
        <v>679</v>
      </c>
      <c r="L3619" s="9" t="s">
        <v>648</v>
      </c>
      <c r="M3619" s="6" t="s">
        <v>680</v>
      </c>
      <c r="N3619" s="6" t="s">
        <v>681</v>
      </c>
      <c r="O3619" s="9" t="s">
        <v>682</v>
      </c>
      <c r="P3619" s="6">
        <v>12600</v>
      </c>
      <c r="Q3619" s="6">
        <v>18600</v>
      </c>
      <c r="R3619" s="6">
        <v>18600</v>
      </c>
      <c r="S3619" s="6">
        <v>18600</v>
      </c>
      <c r="T3619" s="6">
        <v>33600</v>
      </c>
      <c r="U3619" s="6">
        <v>53600</v>
      </c>
      <c r="V3619" s="6">
        <v>61800</v>
      </c>
      <c r="W3619" s="6">
        <v>0</v>
      </c>
      <c r="X3619" s="6">
        <v>0</v>
      </c>
      <c r="Y3619" s="6">
        <v>0</v>
      </c>
      <c r="Z3619" s="6">
        <v>0</v>
      </c>
      <c r="AA3619" s="6">
        <v>8.819768367</v>
      </c>
      <c r="AB3619" s="6">
        <v>-75.998898010000005</v>
      </c>
      <c r="AC3619" s="9" t="s">
        <v>47</v>
      </c>
      <c r="AD3619" s="6">
        <v>534894000</v>
      </c>
      <c r="AE3619" s="6" t="str">
        <f>MID(TablaPivotFinal[[#This Row],[Fecha]],1,4)</f>
        <v>2017</v>
      </c>
      <c r="AF3619" s="6" t="str">
        <f>MID(TablaPivotFinal[[#This Row],[Fecha]],5,3)</f>
        <v>Jul</v>
      </c>
      <c r="AG3619" s="9">
        <v>534894000</v>
      </c>
      <c r="AH3619" s="10">
        <v>2017.193548</v>
      </c>
      <c r="AI3619" t="s">
        <v>1121</v>
      </c>
      <c r="AJ3619" t="s">
        <v>882</v>
      </c>
      <c r="AK3619" t="s">
        <v>1249</v>
      </c>
    </row>
    <row r="3620" spans="1:37" x14ac:dyDescent="0.3">
      <c r="A3620" t="str">
        <f t="shared" si="168"/>
        <v>CEDROS-Vías las Americas S.A.S</v>
      </c>
      <c r="B3620" t="str">
        <f t="shared" si="169"/>
        <v>2017Jun</v>
      </c>
      <c r="C3620" t="str">
        <f t="shared" si="170"/>
        <v>8.819768367-75.99889801</v>
      </c>
      <c r="D3620" s="7" t="s">
        <v>677</v>
      </c>
      <c r="E3620" s="5">
        <v>7401</v>
      </c>
      <c r="F3620" s="7" t="s">
        <v>644</v>
      </c>
      <c r="G3620" s="5">
        <v>23</v>
      </c>
      <c r="H3620" s="7" t="s">
        <v>678</v>
      </c>
      <c r="I3620" s="7" t="s">
        <v>646</v>
      </c>
      <c r="J3620" s="7" t="s">
        <v>103</v>
      </c>
      <c r="K3620" s="7" t="s">
        <v>679</v>
      </c>
      <c r="L3620" s="7" t="s">
        <v>648</v>
      </c>
      <c r="M3620" s="5" t="s">
        <v>680</v>
      </c>
      <c r="N3620" s="5" t="s">
        <v>681</v>
      </c>
      <c r="O3620" s="7" t="s">
        <v>682</v>
      </c>
      <c r="P3620" s="5">
        <v>12600</v>
      </c>
      <c r="Q3620" s="5">
        <v>18600</v>
      </c>
      <c r="R3620" s="5">
        <v>18600</v>
      </c>
      <c r="S3620" s="5">
        <v>18600</v>
      </c>
      <c r="T3620" s="5">
        <v>33600</v>
      </c>
      <c r="U3620" s="5">
        <v>53600</v>
      </c>
      <c r="V3620" s="5">
        <v>61800</v>
      </c>
      <c r="W3620" s="5">
        <v>0</v>
      </c>
      <c r="X3620" s="5">
        <v>0</v>
      </c>
      <c r="Y3620" s="5">
        <v>0</v>
      </c>
      <c r="Z3620" s="5">
        <v>0</v>
      </c>
      <c r="AA3620" s="5">
        <v>8.819768367</v>
      </c>
      <c r="AB3620" s="5">
        <v>-75.998898010000005</v>
      </c>
      <c r="AC3620" s="7" t="s">
        <v>49</v>
      </c>
      <c r="AD3620" s="5">
        <v>535334400</v>
      </c>
      <c r="AE3620" s="5" t="str">
        <f>MID(TablaPivotFinal[[#This Row],[Fecha]],1,4)</f>
        <v>2017</v>
      </c>
      <c r="AF3620" s="5" t="str">
        <f>MID(TablaPivotFinal[[#This Row],[Fecha]],5,3)</f>
        <v>Jun</v>
      </c>
      <c r="AG3620" s="7">
        <v>535334400</v>
      </c>
      <c r="AH3620" s="8">
        <v>2055.7666669999999</v>
      </c>
      <c r="AI3620" t="s">
        <v>1121</v>
      </c>
      <c r="AJ3620" t="s">
        <v>881</v>
      </c>
      <c r="AK3620" t="s">
        <v>1249</v>
      </c>
    </row>
    <row r="3621" spans="1:37" x14ac:dyDescent="0.3">
      <c r="A3621" t="str">
        <f t="shared" si="168"/>
        <v>CEDROS-Vías las Americas S.A.S</v>
      </c>
      <c r="B3621" t="str">
        <f t="shared" si="169"/>
        <v>2017Mar</v>
      </c>
      <c r="C3621" t="str">
        <f t="shared" si="170"/>
        <v>8.819768367-75.99889801</v>
      </c>
      <c r="D3621" s="9" t="s">
        <v>677</v>
      </c>
      <c r="E3621" s="6">
        <v>7401</v>
      </c>
      <c r="F3621" s="9" t="s">
        <v>644</v>
      </c>
      <c r="G3621" s="6">
        <v>23</v>
      </c>
      <c r="H3621" s="9" t="s">
        <v>678</v>
      </c>
      <c r="I3621" s="9" t="s">
        <v>646</v>
      </c>
      <c r="J3621" s="9" t="s">
        <v>103</v>
      </c>
      <c r="K3621" s="9" t="s">
        <v>679</v>
      </c>
      <c r="L3621" s="9" t="s">
        <v>648</v>
      </c>
      <c r="M3621" s="6" t="s">
        <v>680</v>
      </c>
      <c r="N3621" s="6" t="s">
        <v>681</v>
      </c>
      <c r="O3621" s="9" t="s">
        <v>682</v>
      </c>
      <c r="P3621" s="6">
        <v>12600</v>
      </c>
      <c r="Q3621" s="6">
        <v>18600</v>
      </c>
      <c r="R3621" s="6">
        <v>18600</v>
      </c>
      <c r="S3621" s="6">
        <v>18600</v>
      </c>
      <c r="T3621" s="6">
        <v>33600</v>
      </c>
      <c r="U3621" s="6">
        <v>53600</v>
      </c>
      <c r="V3621" s="6">
        <v>61800</v>
      </c>
      <c r="W3621" s="6">
        <v>0</v>
      </c>
      <c r="X3621" s="6">
        <v>0</v>
      </c>
      <c r="Y3621" s="6">
        <v>0</v>
      </c>
      <c r="Z3621" s="6">
        <v>0</v>
      </c>
      <c r="AA3621" s="6">
        <v>8.819768367</v>
      </c>
      <c r="AB3621" s="6">
        <v>-75.998898010000005</v>
      </c>
      <c r="AC3621" s="9" t="s">
        <v>51</v>
      </c>
      <c r="AD3621" s="6">
        <v>559761100</v>
      </c>
      <c r="AE3621" s="6" t="str">
        <f>MID(TablaPivotFinal[[#This Row],[Fecha]],1,4)</f>
        <v>2017</v>
      </c>
      <c r="AF3621" s="6" t="str">
        <f>MID(TablaPivotFinal[[#This Row],[Fecha]],5,3)</f>
        <v>Mar</v>
      </c>
      <c r="AG3621" s="9">
        <v>559761100</v>
      </c>
      <c r="AH3621" s="10">
        <v>2057.6774190000001</v>
      </c>
      <c r="AI3621" t="s">
        <v>1121</v>
      </c>
      <c r="AJ3621" t="s">
        <v>878</v>
      </c>
      <c r="AK3621" t="s">
        <v>1249</v>
      </c>
    </row>
    <row r="3622" spans="1:37" x14ac:dyDescent="0.3">
      <c r="A3622" t="str">
        <f t="shared" si="168"/>
        <v>CEDROS-Vías las Americas S.A.S</v>
      </c>
      <c r="B3622" t="str">
        <f t="shared" si="169"/>
        <v>2017May</v>
      </c>
      <c r="C3622" t="str">
        <f t="shared" si="170"/>
        <v>8.819768367-75.99889801</v>
      </c>
      <c r="D3622" s="7" t="s">
        <v>677</v>
      </c>
      <c r="E3622" s="5">
        <v>7401</v>
      </c>
      <c r="F3622" s="7" t="s">
        <v>644</v>
      </c>
      <c r="G3622" s="5">
        <v>23</v>
      </c>
      <c r="H3622" s="7" t="s">
        <v>678</v>
      </c>
      <c r="I3622" s="7" t="s">
        <v>646</v>
      </c>
      <c r="J3622" s="7" t="s">
        <v>103</v>
      </c>
      <c r="K3622" s="7" t="s">
        <v>679</v>
      </c>
      <c r="L3622" s="7" t="s">
        <v>648</v>
      </c>
      <c r="M3622" s="5" t="s">
        <v>680</v>
      </c>
      <c r="N3622" s="5" t="s">
        <v>681</v>
      </c>
      <c r="O3622" s="7" t="s">
        <v>682</v>
      </c>
      <c r="P3622" s="5">
        <v>12600</v>
      </c>
      <c r="Q3622" s="5">
        <v>18600</v>
      </c>
      <c r="R3622" s="5">
        <v>18600</v>
      </c>
      <c r="S3622" s="5">
        <v>18600</v>
      </c>
      <c r="T3622" s="5">
        <v>33600</v>
      </c>
      <c r="U3622" s="5">
        <v>53600</v>
      </c>
      <c r="V3622" s="5">
        <v>61800</v>
      </c>
      <c r="W3622" s="5">
        <v>0</v>
      </c>
      <c r="X3622" s="5">
        <v>0</v>
      </c>
      <c r="Y3622" s="5">
        <v>0</v>
      </c>
      <c r="Z3622" s="5">
        <v>0</v>
      </c>
      <c r="AA3622" s="5">
        <v>8.819768367</v>
      </c>
      <c r="AB3622" s="5">
        <v>-75.998898010000005</v>
      </c>
      <c r="AC3622" s="7" t="s">
        <v>53</v>
      </c>
      <c r="AD3622" s="5">
        <v>491698800</v>
      </c>
      <c r="AE3622" s="5" t="str">
        <f>MID(TablaPivotFinal[[#This Row],[Fecha]],1,4)</f>
        <v>2017</v>
      </c>
      <c r="AF3622" s="5" t="str">
        <f>MID(TablaPivotFinal[[#This Row],[Fecha]],5,3)</f>
        <v>May</v>
      </c>
      <c r="AG3622" s="7">
        <v>491698800</v>
      </c>
      <c r="AH3622" s="8">
        <v>1874.6451609999999</v>
      </c>
      <c r="AI3622" t="s">
        <v>1121</v>
      </c>
      <c r="AJ3622" t="s">
        <v>880</v>
      </c>
      <c r="AK3622" t="s">
        <v>1249</v>
      </c>
    </row>
    <row r="3623" spans="1:37" x14ac:dyDescent="0.3">
      <c r="A3623" t="str">
        <f t="shared" si="168"/>
        <v>CEDROS-Vías las Americas S.A.S</v>
      </c>
      <c r="B3623" t="str">
        <f t="shared" si="169"/>
        <v>2017Nov</v>
      </c>
      <c r="C3623" t="str">
        <f t="shared" si="170"/>
        <v>8.819768367-75.99889801</v>
      </c>
      <c r="D3623" s="9" t="s">
        <v>677</v>
      </c>
      <c r="E3623" s="6">
        <v>7401</v>
      </c>
      <c r="F3623" s="9" t="s">
        <v>644</v>
      </c>
      <c r="G3623" s="6">
        <v>23</v>
      </c>
      <c r="H3623" s="9" t="s">
        <v>678</v>
      </c>
      <c r="I3623" s="9" t="s">
        <v>646</v>
      </c>
      <c r="J3623" s="9" t="s">
        <v>103</v>
      </c>
      <c r="K3623" s="9" t="s">
        <v>679</v>
      </c>
      <c r="L3623" s="9" t="s">
        <v>648</v>
      </c>
      <c r="M3623" s="6" t="s">
        <v>680</v>
      </c>
      <c r="N3623" s="6" t="s">
        <v>681</v>
      </c>
      <c r="O3623" s="9" t="s">
        <v>682</v>
      </c>
      <c r="P3623" s="6">
        <v>12600</v>
      </c>
      <c r="Q3623" s="6">
        <v>18600</v>
      </c>
      <c r="R3623" s="6">
        <v>18600</v>
      </c>
      <c r="S3623" s="6">
        <v>18600</v>
      </c>
      <c r="T3623" s="6">
        <v>33600</v>
      </c>
      <c r="U3623" s="6">
        <v>53600</v>
      </c>
      <c r="V3623" s="6">
        <v>61800</v>
      </c>
      <c r="W3623" s="6">
        <v>0</v>
      </c>
      <c r="X3623" s="6">
        <v>0</v>
      </c>
      <c r="Y3623" s="6">
        <v>0</v>
      </c>
      <c r="Z3623" s="6">
        <v>0</v>
      </c>
      <c r="AA3623" s="6">
        <v>8.819768367</v>
      </c>
      <c r="AB3623" s="6">
        <v>-75.998898010000005</v>
      </c>
      <c r="AC3623" s="9" t="s">
        <v>55</v>
      </c>
      <c r="AD3623" s="6">
        <v>727359800</v>
      </c>
      <c r="AE3623" s="6" t="str">
        <f>MID(TablaPivotFinal[[#This Row],[Fecha]],1,4)</f>
        <v>2017</v>
      </c>
      <c r="AF3623" s="6" t="str">
        <f>MID(TablaPivotFinal[[#This Row],[Fecha]],5,3)</f>
        <v>Nov</v>
      </c>
      <c r="AG3623" s="9">
        <v>727359800</v>
      </c>
      <c r="AH3623" s="10">
        <v>1769.666667</v>
      </c>
      <c r="AI3623" t="s">
        <v>1121</v>
      </c>
      <c r="AJ3623" t="s">
        <v>886</v>
      </c>
      <c r="AK3623" t="s">
        <v>1249</v>
      </c>
    </row>
    <row r="3624" spans="1:37" x14ac:dyDescent="0.3">
      <c r="A3624" t="str">
        <f t="shared" si="168"/>
        <v>CEDROS-Vías las Americas S.A.S</v>
      </c>
      <c r="B3624" t="str">
        <f t="shared" si="169"/>
        <v>2017Oct</v>
      </c>
      <c r="C3624" t="str">
        <f t="shared" si="170"/>
        <v>8.819768367-75.99889801</v>
      </c>
      <c r="D3624" s="7" t="s">
        <v>677</v>
      </c>
      <c r="E3624" s="5">
        <v>7401</v>
      </c>
      <c r="F3624" s="7" t="s">
        <v>644</v>
      </c>
      <c r="G3624" s="5">
        <v>23</v>
      </c>
      <c r="H3624" s="7" t="s">
        <v>678</v>
      </c>
      <c r="I3624" s="7" t="s">
        <v>646</v>
      </c>
      <c r="J3624" s="7" t="s">
        <v>103</v>
      </c>
      <c r="K3624" s="7" t="s">
        <v>679</v>
      </c>
      <c r="L3624" s="7" t="s">
        <v>648</v>
      </c>
      <c r="M3624" s="5" t="s">
        <v>680</v>
      </c>
      <c r="N3624" s="5" t="s">
        <v>681</v>
      </c>
      <c r="O3624" s="7" t="s">
        <v>682</v>
      </c>
      <c r="P3624" s="5">
        <v>12600</v>
      </c>
      <c r="Q3624" s="5">
        <v>18600</v>
      </c>
      <c r="R3624" s="5">
        <v>18600</v>
      </c>
      <c r="S3624" s="5">
        <v>18600</v>
      </c>
      <c r="T3624" s="5">
        <v>33600</v>
      </c>
      <c r="U3624" s="5">
        <v>53600</v>
      </c>
      <c r="V3624" s="5">
        <v>61800</v>
      </c>
      <c r="W3624" s="5">
        <v>0</v>
      </c>
      <c r="X3624" s="5">
        <v>0</v>
      </c>
      <c r="Y3624" s="5">
        <v>0</v>
      </c>
      <c r="Z3624" s="5">
        <v>0</v>
      </c>
      <c r="AA3624" s="5">
        <v>8.819768367</v>
      </c>
      <c r="AB3624" s="5">
        <v>-75.998898010000005</v>
      </c>
      <c r="AC3624" s="7" t="s">
        <v>57</v>
      </c>
      <c r="AD3624" s="5">
        <v>750025500</v>
      </c>
      <c r="AE3624" s="5" t="str">
        <f>MID(TablaPivotFinal[[#This Row],[Fecha]],1,4)</f>
        <v>2017</v>
      </c>
      <c r="AF3624" s="5" t="str">
        <f>MID(TablaPivotFinal[[#This Row],[Fecha]],5,3)</f>
        <v>Oct</v>
      </c>
      <c r="AG3624" s="7">
        <v>750025500</v>
      </c>
      <c r="AH3624" s="8">
        <v>1749.9032259999999</v>
      </c>
      <c r="AI3624" t="s">
        <v>1121</v>
      </c>
      <c r="AJ3624" t="s">
        <v>885</v>
      </c>
      <c r="AK3624" t="s">
        <v>1249</v>
      </c>
    </row>
    <row r="3625" spans="1:37" x14ac:dyDescent="0.3">
      <c r="A3625" t="str">
        <f t="shared" si="168"/>
        <v>CEDROS-Vías las Americas S.A.S</v>
      </c>
      <c r="B3625" t="str">
        <f t="shared" si="169"/>
        <v>2017Sep</v>
      </c>
      <c r="C3625" t="str">
        <f t="shared" si="170"/>
        <v>8.819768367-75.99889801</v>
      </c>
      <c r="D3625" s="9" t="s">
        <v>677</v>
      </c>
      <c r="E3625" s="6">
        <v>7401</v>
      </c>
      <c r="F3625" s="9" t="s">
        <v>644</v>
      </c>
      <c r="G3625" s="6">
        <v>23</v>
      </c>
      <c r="H3625" s="9" t="s">
        <v>678</v>
      </c>
      <c r="I3625" s="9" t="s">
        <v>646</v>
      </c>
      <c r="J3625" s="9" t="s">
        <v>103</v>
      </c>
      <c r="K3625" s="9" t="s">
        <v>679</v>
      </c>
      <c r="L3625" s="9" t="s">
        <v>648</v>
      </c>
      <c r="M3625" s="6" t="s">
        <v>680</v>
      </c>
      <c r="N3625" s="6" t="s">
        <v>681</v>
      </c>
      <c r="O3625" s="9" t="s">
        <v>682</v>
      </c>
      <c r="P3625" s="6">
        <v>12600</v>
      </c>
      <c r="Q3625" s="6">
        <v>18600</v>
      </c>
      <c r="R3625" s="6">
        <v>18600</v>
      </c>
      <c r="S3625" s="6">
        <v>18600</v>
      </c>
      <c r="T3625" s="6">
        <v>33600</v>
      </c>
      <c r="U3625" s="6">
        <v>53600</v>
      </c>
      <c r="V3625" s="6">
        <v>61800</v>
      </c>
      <c r="W3625" s="6">
        <v>0</v>
      </c>
      <c r="X3625" s="6">
        <v>0</v>
      </c>
      <c r="Y3625" s="6">
        <v>0</v>
      </c>
      <c r="Z3625" s="6">
        <v>0</v>
      </c>
      <c r="AA3625" s="6">
        <v>8.819768367</v>
      </c>
      <c r="AB3625" s="6">
        <v>-75.998898010000005</v>
      </c>
      <c r="AC3625" s="9" t="s">
        <v>59</v>
      </c>
      <c r="AD3625" s="6">
        <v>745050000</v>
      </c>
      <c r="AE3625" s="6" t="str">
        <f>MID(TablaPivotFinal[[#This Row],[Fecha]],1,4)</f>
        <v>2017</v>
      </c>
      <c r="AF3625" s="6" t="str">
        <f>MID(TablaPivotFinal[[#This Row],[Fecha]],5,3)</f>
        <v>Sep</v>
      </c>
      <c r="AG3625" s="9">
        <v>745050000</v>
      </c>
      <c r="AH3625" s="10">
        <v>1755.5</v>
      </c>
      <c r="AI3625" t="s">
        <v>1121</v>
      </c>
      <c r="AJ3625" t="s">
        <v>884</v>
      </c>
      <c r="AK3625" t="s">
        <v>1249</v>
      </c>
    </row>
    <row r="3626" spans="1:37" x14ac:dyDescent="0.3">
      <c r="A3626" t="str">
        <f t="shared" si="168"/>
        <v>CEDROS-Vías las Americas S.A.S</v>
      </c>
      <c r="B3626" t="str">
        <f t="shared" si="169"/>
        <v>2018Abr</v>
      </c>
      <c r="C3626" t="str">
        <f t="shared" si="170"/>
        <v>8.819768367-75.99889801</v>
      </c>
      <c r="D3626" s="7" t="s">
        <v>677</v>
      </c>
      <c r="E3626" s="5">
        <v>7401</v>
      </c>
      <c r="F3626" s="7" t="s">
        <v>644</v>
      </c>
      <c r="G3626" s="5">
        <v>23</v>
      </c>
      <c r="H3626" s="7" t="s">
        <v>678</v>
      </c>
      <c r="I3626" s="7" t="s">
        <v>646</v>
      </c>
      <c r="J3626" s="7" t="s">
        <v>103</v>
      </c>
      <c r="K3626" s="7" t="s">
        <v>679</v>
      </c>
      <c r="L3626" s="7" t="s">
        <v>648</v>
      </c>
      <c r="M3626" s="5" t="s">
        <v>680</v>
      </c>
      <c r="N3626" s="5" t="s">
        <v>681</v>
      </c>
      <c r="O3626" s="7" t="s">
        <v>682</v>
      </c>
      <c r="P3626" s="5">
        <v>12600</v>
      </c>
      <c r="Q3626" s="5">
        <v>18600</v>
      </c>
      <c r="R3626" s="5">
        <v>18600</v>
      </c>
      <c r="S3626" s="5">
        <v>18600</v>
      </c>
      <c r="T3626" s="5">
        <v>33600</v>
      </c>
      <c r="U3626" s="5">
        <v>53600</v>
      </c>
      <c r="V3626" s="5">
        <v>61800</v>
      </c>
      <c r="W3626" s="5">
        <v>0</v>
      </c>
      <c r="X3626" s="5">
        <v>0</v>
      </c>
      <c r="Y3626" s="5">
        <v>0</v>
      </c>
      <c r="Z3626" s="5">
        <v>0</v>
      </c>
      <c r="AA3626" s="5">
        <v>8.819768367</v>
      </c>
      <c r="AB3626" s="5">
        <v>-75.998898010000005</v>
      </c>
      <c r="AC3626" s="7" t="s">
        <v>61</v>
      </c>
      <c r="AD3626" s="5">
        <v>731159700</v>
      </c>
      <c r="AE3626" s="5" t="str">
        <f>MID(TablaPivotFinal[[#This Row],[Fecha]],1,4)</f>
        <v>2018</v>
      </c>
      <c r="AF3626" s="5" t="str">
        <f>MID(TablaPivotFinal[[#This Row],[Fecha]],5,3)</f>
        <v>Abr</v>
      </c>
      <c r="AG3626" s="7">
        <v>731159700</v>
      </c>
      <c r="AH3626" s="8">
        <v>51514</v>
      </c>
      <c r="AI3626" t="s">
        <v>1121</v>
      </c>
      <c r="AJ3626" t="s">
        <v>891</v>
      </c>
      <c r="AK3626" t="s">
        <v>1249</v>
      </c>
    </row>
    <row r="3627" spans="1:37" x14ac:dyDescent="0.3">
      <c r="A3627" t="str">
        <f t="shared" si="168"/>
        <v>CEDROS-Vías las Americas S.A.S</v>
      </c>
      <c r="B3627" t="str">
        <f t="shared" si="169"/>
        <v>2018Ago</v>
      </c>
      <c r="C3627" t="str">
        <f t="shared" si="170"/>
        <v>8.819768367-75.99889801</v>
      </c>
      <c r="D3627" s="9" t="s">
        <v>677</v>
      </c>
      <c r="E3627" s="6">
        <v>7401</v>
      </c>
      <c r="F3627" s="9" t="s">
        <v>644</v>
      </c>
      <c r="G3627" s="6">
        <v>23</v>
      </c>
      <c r="H3627" s="9" t="s">
        <v>678</v>
      </c>
      <c r="I3627" s="9" t="s">
        <v>646</v>
      </c>
      <c r="J3627" s="9" t="s">
        <v>103</v>
      </c>
      <c r="K3627" s="9" t="s">
        <v>679</v>
      </c>
      <c r="L3627" s="9" t="s">
        <v>648</v>
      </c>
      <c r="M3627" s="6" t="s">
        <v>680</v>
      </c>
      <c r="N3627" s="6" t="s">
        <v>681</v>
      </c>
      <c r="O3627" s="9" t="s">
        <v>682</v>
      </c>
      <c r="P3627" s="6">
        <v>12600</v>
      </c>
      <c r="Q3627" s="6">
        <v>18600</v>
      </c>
      <c r="R3627" s="6">
        <v>18600</v>
      </c>
      <c r="S3627" s="6">
        <v>18600</v>
      </c>
      <c r="T3627" s="6">
        <v>33600</v>
      </c>
      <c r="U3627" s="6">
        <v>53600</v>
      </c>
      <c r="V3627" s="6">
        <v>61800</v>
      </c>
      <c r="W3627" s="6">
        <v>0</v>
      </c>
      <c r="X3627" s="6">
        <v>0</v>
      </c>
      <c r="Y3627" s="6">
        <v>0</v>
      </c>
      <c r="Z3627" s="6">
        <v>0</v>
      </c>
      <c r="AA3627" s="6">
        <v>8.819768367</v>
      </c>
      <c r="AB3627" s="6">
        <v>-75.998898010000005</v>
      </c>
      <c r="AC3627" s="9" t="s">
        <v>63</v>
      </c>
      <c r="AD3627" s="6">
        <v>765823600</v>
      </c>
      <c r="AE3627" s="6" t="str">
        <f>MID(TablaPivotFinal[[#This Row],[Fecha]],1,4)</f>
        <v>2018</v>
      </c>
      <c r="AF3627" s="6" t="str">
        <f>MID(TablaPivotFinal[[#This Row],[Fecha]],5,3)</f>
        <v>Ago</v>
      </c>
      <c r="AG3627" s="9">
        <v>765823600</v>
      </c>
      <c r="AH3627" s="10">
        <v>55198</v>
      </c>
      <c r="AI3627" t="s">
        <v>1121</v>
      </c>
      <c r="AJ3627" t="s">
        <v>895</v>
      </c>
      <c r="AK3627" t="s">
        <v>1249</v>
      </c>
    </row>
    <row r="3628" spans="1:37" x14ac:dyDescent="0.3">
      <c r="A3628" t="str">
        <f t="shared" si="168"/>
        <v>CEDROS-Vías las Americas S.A.S</v>
      </c>
      <c r="B3628" t="str">
        <f t="shared" si="169"/>
        <v>2018Dic</v>
      </c>
      <c r="C3628" t="str">
        <f t="shared" si="170"/>
        <v>8.819768367-75.99889801</v>
      </c>
      <c r="D3628" s="7" t="s">
        <v>677</v>
      </c>
      <c r="E3628" s="5">
        <v>7401</v>
      </c>
      <c r="F3628" s="7" t="s">
        <v>644</v>
      </c>
      <c r="G3628" s="5">
        <v>23</v>
      </c>
      <c r="H3628" s="7" t="s">
        <v>678</v>
      </c>
      <c r="I3628" s="7" t="s">
        <v>646</v>
      </c>
      <c r="J3628" s="7" t="s">
        <v>103</v>
      </c>
      <c r="K3628" s="7" t="s">
        <v>679</v>
      </c>
      <c r="L3628" s="7" t="s">
        <v>648</v>
      </c>
      <c r="M3628" s="5" t="s">
        <v>680</v>
      </c>
      <c r="N3628" s="5" t="s">
        <v>681</v>
      </c>
      <c r="O3628" s="7" t="s">
        <v>682</v>
      </c>
      <c r="P3628" s="5">
        <v>12600</v>
      </c>
      <c r="Q3628" s="5">
        <v>18600</v>
      </c>
      <c r="R3628" s="5">
        <v>18600</v>
      </c>
      <c r="S3628" s="5">
        <v>18600</v>
      </c>
      <c r="T3628" s="5">
        <v>33600</v>
      </c>
      <c r="U3628" s="5">
        <v>53600</v>
      </c>
      <c r="V3628" s="5">
        <v>61800</v>
      </c>
      <c r="W3628" s="5">
        <v>0</v>
      </c>
      <c r="X3628" s="5">
        <v>0</v>
      </c>
      <c r="Y3628" s="5">
        <v>0</v>
      </c>
      <c r="Z3628" s="5">
        <v>0</v>
      </c>
      <c r="AA3628" s="5">
        <v>8.819768367</v>
      </c>
      <c r="AB3628" s="5">
        <v>-75.998898010000005</v>
      </c>
      <c r="AC3628" s="7" t="s">
        <v>65</v>
      </c>
      <c r="AD3628" s="5">
        <v>863206700</v>
      </c>
      <c r="AE3628" s="5" t="str">
        <f>MID(TablaPivotFinal[[#This Row],[Fecha]],1,4)</f>
        <v>2018</v>
      </c>
      <c r="AF3628" s="5" t="str">
        <f>MID(TablaPivotFinal[[#This Row],[Fecha]],5,3)</f>
        <v>Dic</v>
      </c>
      <c r="AG3628" s="7">
        <v>863206700</v>
      </c>
      <c r="AH3628" s="8">
        <v>64190</v>
      </c>
      <c r="AI3628" t="s">
        <v>1121</v>
      </c>
      <c r="AJ3628" t="s">
        <v>899</v>
      </c>
      <c r="AK3628" t="s">
        <v>1249</v>
      </c>
    </row>
    <row r="3629" spans="1:37" x14ac:dyDescent="0.3">
      <c r="A3629" t="str">
        <f t="shared" si="168"/>
        <v>CEDROS-Vías las Americas S.A.S</v>
      </c>
      <c r="B3629" t="str">
        <f t="shared" si="169"/>
        <v>2018Ene</v>
      </c>
      <c r="C3629" t="str">
        <f t="shared" si="170"/>
        <v>8.819768367-75.99889801</v>
      </c>
      <c r="D3629" s="9" t="s">
        <v>677</v>
      </c>
      <c r="E3629" s="6">
        <v>7401</v>
      </c>
      <c r="F3629" s="9" t="s">
        <v>644</v>
      </c>
      <c r="G3629" s="6">
        <v>23</v>
      </c>
      <c r="H3629" s="9" t="s">
        <v>678</v>
      </c>
      <c r="I3629" s="9" t="s">
        <v>646</v>
      </c>
      <c r="J3629" s="9" t="s">
        <v>103</v>
      </c>
      <c r="K3629" s="9" t="s">
        <v>679</v>
      </c>
      <c r="L3629" s="9" t="s">
        <v>648</v>
      </c>
      <c r="M3629" s="6" t="s">
        <v>680</v>
      </c>
      <c r="N3629" s="6" t="s">
        <v>681</v>
      </c>
      <c r="O3629" s="9" t="s">
        <v>682</v>
      </c>
      <c r="P3629" s="6">
        <v>12600</v>
      </c>
      <c r="Q3629" s="6">
        <v>18600</v>
      </c>
      <c r="R3629" s="6">
        <v>18600</v>
      </c>
      <c r="S3629" s="6">
        <v>18600</v>
      </c>
      <c r="T3629" s="6">
        <v>33600</v>
      </c>
      <c r="U3629" s="6">
        <v>53600</v>
      </c>
      <c r="V3629" s="6">
        <v>61800</v>
      </c>
      <c r="W3629" s="6">
        <v>0</v>
      </c>
      <c r="X3629" s="6">
        <v>0</v>
      </c>
      <c r="Y3629" s="6">
        <v>0</v>
      </c>
      <c r="Z3629" s="6">
        <v>0</v>
      </c>
      <c r="AA3629" s="6">
        <v>8.819768367</v>
      </c>
      <c r="AB3629" s="6">
        <v>-75.998898010000005</v>
      </c>
      <c r="AC3629" s="9" t="s">
        <v>67</v>
      </c>
      <c r="AD3629" s="6">
        <v>833068800</v>
      </c>
      <c r="AE3629" s="6" t="str">
        <f>MID(TablaPivotFinal[[#This Row],[Fecha]],1,4)</f>
        <v>2018</v>
      </c>
      <c r="AF3629" s="6" t="str">
        <f>MID(TablaPivotFinal[[#This Row],[Fecha]],5,3)</f>
        <v>Ene</v>
      </c>
      <c r="AG3629" s="9">
        <v>833068800</v>
      </c>
      <c r="AH3629" s="10">
        <v>61109</v>
      </c>
      <c r="AI3629" t="s">
        <v>1121</v>
      </c>
      <c r="AJ3629" t="s">
        <v>888</v>
      </c>
      <c r="AK3629" t="s">
        <v>1249</v>
      </c>
    </row>
    <row r="3630" spans="1:37" x14ac:dyDescent="0.3">
      <c r="A3630" t="str">
        <f t="shared" si="168"/>
        <v>CEDROS-Vías las Americas S.A.S</v>
      </c>
      <c r="B3630" t="str">
        <f t="shared" si="169"/>
        <v>2018Feb</v>
      </c>
      <c r="C3630" t="str">
        <f t="shared" si="170"/>
        <v>8.819768367-75.99889801</v>
      </c>
      <c r="D3630" s="7" t="s">
        <v>677</v>
      </c>
      <c r="E3630" s="5">
        <v>7401</v>
      </c>
      <c r="F3630" s="7" t="s">
        <v>644</v>
      </c>
      <c r="G3630" s="5">
        <v>23</v>
      </c>
      <c r="H3630" s="7" t="s">
        <v>678</v>
      </c>
      <c r="I3630" s="7" t="s">
        <v>646</v>
      </c>
      <c r="J3630" s="7" t="s">
        <v>103</v>
      </c>
      <c r="K3630" s="7" t="s">
        <v>679</v>
      </c>
      <c r="L3630" s="7" t="s">
        <v>648</v>
      </c>
      <c r="M3630" s="5" t="s">
        <v>680</v>
      </c>
      <c r="N3630" s="5" t="s">
        <v>681</v>
      </c>
      <c r="O3630" s="7" t="s">
        <v>682</v>
      </c>
      <c r="P3630" s="5">
        <v>12600</v>
      </c>
      <c r="Q3630" s="5">
        <v>18600</v>
      </c>
      <c r="R3630" s="5">
        <v>18600</v>
      </c>
      <c r="S3630" s="5">
        <v>18600</v>
      </c>
      <c r="T3630" s="5">
        <v>33600</v>
      </c>
      <c r="U3630" s="5">
        <v>53600</v>
      </c>
      <c r="V3630" s="5">
        <v>61800</v>
      </c>
      <c r="W3630" s="5">
        <v>0</v>
      </c>
      <c r="X3630" s="5">
        <v>0</v>
      </c>
      <c r="Y3630" s="5">
        <v>0</v>
      </c>
      <c r="Z3630" s="5">
        <v>0</v>
      </c>
      <c r="AA3630" s="5">
        <v>8.819768367</v>
      </c>
      <c r="AB3630" s="5">
        <v>-75.998898010000005</v>
      </c>
      <c r="AC3630" s="7" t="s">
        <v>69</v>
      </c>
      <c r="AD3630" s="5">
        <v>672540700</v>
      </c>
      <c r="AE3630" s="5" t="str">
        <f>MID(TablaPivotFinal[[#This Row],[Fecha]],1,4)</f>
        <v>2018</v>
      </c>
      <c r="AF3630" s="5" t="str">
        <f>MID(TablaPivotFinal[[#This Row],[Fecha]],5,3)</f>
        <v>Feb</v>
      </c>
      <c r="AG3630" s="7">
        <v>672540700</v>
      </c>
      <c r="AH3630" s="8">
        <v>47349</v>
      </c>
      <c r="AI3630" t="s">
        <v>1121</v>
      </c>
      <c r="AJ3630" t="s">
        <v>889</v>
      </c>
      <c r="AK3630" t="s">
        <v>1249</v>
      </c>
    </row>
    <row r="3631" spans="1:37" x14ac:dyDescent="0.3">
      <c r="A3631" t="str">
        <f t="shared" si="168"/>
        <v>CEDROS-Vías las Americas S.A.S</v>
      </c>
      <c r="B3631" t="str">
        <f t="shared" si="169"/>
        <v>2018Jul</v>
      </c>
      <c r="C3631" t="str">
        <f t="shared" si="170"/>
        <v>8.819768367-75.99889801</v>
      </c>
      <c r="D3631" s="9" t="s">
        <v>677</v>
      </c>
      <c r="E3631" s="6">
        <v>7401</v>
      </c>
      <c r="F3631" s="9" t="s">
        <v>644</v>
      </c>
      <c r="G3631" s="6">
        <v>23</v>
      </c>
      <c r="H3631" s="9" t="s">
        <v>678</v>
      </c>
      <c r="I3631" s="9" t="s">
        <v>646</v>
      </c>
      <c r="J3631" s="9" t="s">
        <v>103</v>
      </c>
      <c r="K3631" s="9" t="s">
        <v>679</v>
      </c>
      <c r="L3631" s="9" t="s">
        <v>648</v>
      </c>
      <c r="M3631" s="6" t="s">
        <v>680</v>
      </c>
      <c r="N3631" s="6" t="s">
        <v>681</v>
      </c>
      <c r="O3631" s="9" t="s">
        <v>682</v>
      </c>
      <c r="P3631" s="6">
        <v>12600</v>
      </c>
      <c r="Q3631" s="6">
        <v>18600</v>
      </c>
      <c r="R3631" s="6">
        <v>18600</v>
      </c>
      <c r="S3631" s="6">
        <v>18600</v>
      </c>
      <c r="T3631" s="6">
        <v>33600</v>
      </c>
      <c r="U3631" s="6">
        <v>53600</v>
      </c>
      <c r="V3631" s="6">
        <v>61800</v>
      </c>
      <c r="W3631" s="6">
        <v>0</v>
      </c>
      <c r="X3631" s="6">
        <v>0</v>
      </c>
      <c r="Y3631" s="6">
        <v>0</v>
      </c>
      <c r="Z3631" s="6">
        <v>0</v>
      </c>
      <c r="AA3631" s="6">
        <v>8.819768367</v>
      </c>
      <c r="AB3631" s="6">
        <v>-75.998898010000005</v>
      </c>
      <c r="AC3631" s="9" t="s">
        <v>71</v>
      </c>
      <c r="AD3631" s="6">
        <v>859591400</v>
      </c>
      <c r="AE3631" s="6" t="str">
        <f>MID(TablaPivotFinal[[#This Row],[Fecha]],1,4)</f>
        <v>2018</v>
      </c>
      <c r="AF3631" s="6" t="str">
        <f>MID(TablaPivotFinal[[#This Row],[Fecha]],5,3)</f>
        <v>Jul</v>
      </c>
      <c r="AG3631" s="9">
        <v>859591400</v>
      </c>
      <c r="AH3631" s="10">
        <v>59113</v>
      </c>
      <c r="AI3631" t="s">
        <v>1121</v>
      </c>
      <c r="AJ3631" t="s">
        <v>894</v>
      </c>
      <c r="AK3631" t="s">
        <v>1249</v>
      </c>
    </row>
    <row r="3632" spans="1:37" x14ac:dyDescent="0.3">
      <c r="A3632" t="str">
        <f t="shared" si="168"/>
        <v>CEDROS-Vías las Americas S.A.S</v>
      </c>
      <c r="B3632" t="str">
        <f t="shared" si="169"/>
        <v>2018Jun</v>
      </c>
      <c r="C3632" t="str">
        <f t="shared" si="170"/>
        <v>8.819768367-75.99889801</v>
      </c>
      <c r="D3632" s="7" t="s">
        <v>677</v>
      </c>
      <c r="E3632" s="5">
        <v>7401</v>
      </c>
      <c r="F3632" s="7" t="s">
        <v>644</v>
      </c>
      <c r="G3632" s="5">
        <v>23</v>
      </c>
      <c r="H3632" s="7" t="s">
        <v>678</v>
      </c>
      <c r="I3632" s="7" t="s">
        <v>646</v>
      </c>
      <c r="J3632" s="7" t="s">
        <v>103</v>
      </c>
      <c r="K3632" s="7" t="s">
        <v>679</v>
      </c>
      <c r="L3632" s="7" t="s">
        <v>648</v>
      </c>
      <c r="M3632" s="5" t="s">
        <v>680</v>
      </c>
      <c r="N3632" s="5" t="s">
        <v>681</v>
      </c>
      <c r="O3632" s="7" t="s">
        <v>682</v>
      </c>
      <c r="P3632" s="5">
        <v>12600</v>
      </c>
      <c r="Q3632" s="5">
        <v>18600</v>
      </c>
      <c r="R3632" s="5">
        <v>18600</v>
      </c>
      <c r="S3632" s="5">
        <v>18600</v>
      </c>
      <c r="T3632" s="5">
        <v>33600</v>
      </c>
      <c r="U3632" s="5">
        <v>53600</v>
      </c>
      <c r="V3632" s="5">
        <v>61800</v>
      </c>
      <c r="W3632" s="5">
        <v>0</v>
      </c>
      <c r="X3632" s="5">
        <v>0</v>
      </c>
      <c r="Y3632" s="5">
        <v>0</v>
      </c>
      <c r="Z3632" s="5">
        <v>0</v>
      </c>
      <c r="AA3632" s="5">
        <v>8.819768367</v>
      </c>
      <c r="AB3632" s="5">
        <v>-75.998898010000005</v>
      </c>
      <c r="AC3632" s="7" t="s">
        <v>73</v>
      </c>
      <c r="AD3632" s="5">
        <v>1106416900</v>
      </c>
      <c r="AE3632" s="5" t="str">
        <f>MID(TablaPivotFinal[[#This Row],[Fecha]],1,4)</f>
        <v>2018</v>
      </c>
      <c r="AF3632" s="5" t="str">
        <f>MID(TablaPivotFinal[[#This Row],[Fecha]],5,3)</f>
        <v>Jun</v>
      </c>
      <c r="AG3632" s="7">
        <v>1106416900</v>
      </c>
      <c r="AH3632" s="8">
        <v>67981</v>
      </c>
      <c r="AI3632" t="s">
        <v>1121</v>
      </c>
      <c r="AJ3632" t="s">
        <v>893</v>
      </c>
      <c r="AK3632" t="s">
        <v>1249</v>
      </c>
    </row>
    <row r="3633" spans="1:37" x14ac:dyDescent="0.3">
      <c r="A3633" t="str">
        <f t="shared" si="168"/>
        <v>CEDROS-Vías las Americas S.A.S</v>
      </c>
      <c r="B3633" t="str">
        <f t="shared" si="169"/>
        <v>2018Mar</v>
      </c>
      <c r="C3633" t="str">
        <f t="shared" si="170"/>
        <v>8.819768367-75.99889801</v>
      </c>
      <c r="D3633" s="9" t="s">
        <v>677</v>
      </c>
      <c r="E3633" s="6">
        <v>7401</v>
      </c>
      <c r="F3633" s="9" t="s">
        <v>644</v>
      </c>
      <c r="G3633" s="6">
        <v>23</v>
      </c>
      <c r="H3633" s="9" t="s">
        <v>678</v>
      </c>
      <c r="I3633" s="9" t="s">
        <v>646</v>
      </c>
      <c r="J3633" s="9" t="s">
        <v>103</v>
      </c>
      <c r="K3633" s="9" t="s">
        <v>679</v>
      </c>
      <c r="L3633" s="9" t="s">
        <v>648</v>
      </c>
      <c r="M3633" s="6" t="s">
        <v>680</v>
      </c>
      <c r="N3633" s="6" t="s">
        <v>681</v>
      </c>
      <c r="O3633" s="9" t="s">
        <v>682</v>
      </c>
      <c r="P3633" s="6">
        <v>12600</v>
      </c>
      <c r="Q3633" s="6">
        <v>18600</v>
      </c>
      <c r="R3633" s="6">
        <v>18600</v>
      </c>
      <c r="S3633" s="6">
        <v>18600</v>
      </c>
      <c r="T3633" s="6">
        <v>33600</v>
      </c>
      <c r="U3633" s="6">
        <v>53600</v>
      </c>
      <c r="V3633" s="6">
        <v>61800</v>
      </c>
      <c r="W3633" s="6">
        <v>0</v>
      </c>
      <c r="X3633" s="6">
        <v>0</v>
      </c>
      <c r="Y3633" s="6">
        <v>0</v>
      </c>
      <c r="Z3633" s="6">
        <v>0</v>
      </c>
      <c r="AA3633" s="6">
        <v>8.819768367</v>
      </c>
      <c r="AB3633" s="6">
        <v>-75.998898010000005</v>
      </c>
      <c r="AC3633" s="9" t="s">
        <v>75</v>
      </c>
      <c r="AD3633" s="6">
        <v>820388600</v>
      </c>
      <c r="AE3633" s="6" t="str">
        <f>MID(TablaPivotFinal[[#This Row],[Fecha]],1,4)</f>
        <v>2018</v>
      </c>
      <c r="AF3633" s="6" t="str">
        <f>MID(TablaPivotFinal[[#This Row],[Fecha]],5,3)</f>
        <v>Mar</v>
      </c>
      <c r="AG3633" s="9">
        <v>820388600</v>
      </c>
      <c r="AH3633" s="10">
        <v>58944</v>
      </c>
      <c r="AI3633" t="s">
        <v>1121</v>
      </c>
      <c r="AJ3633" t="s">
        <v>890</v>
      </c>
      <c r="AK3633" t="s">
        <v>1249</v>
      </c>
    </row>
    <row r="3634" spans="1:37" x14ac:dyDescent="0.3">
      <c r="A3634" t="str">
        <f t="shared" si="168"/>
        <v>CEDROS-Vías las Americas S.A.S</v>
      </c>
      <c r="B3634" t="str">
        <f t="shared" si="169"/>
        <v>2018May</v>
      </c>
      <c r="C3634" t="str">
        <f t="shared" si="170"/>
        <v>8.819768367-75.99889801</v>
      </c>
      <c r="D3634" s="7" t="s">
        <v>677</v>
      </c>
      <c r="E3634" s="5">
        <v>7401</v>
      </c>
      <c r="F3634" s="7" t="s">
        <v>644</v>
      </c>
      <c r="G3634" s="5">
        <v>23</v>
      </c>
      <c r="H3634" s="7" t="s">
        <v>678</v>
      </c>
      <c r="I3634" s="7" t="s">
        <v>646</v>
      </c>
      <c r="J3634" s="7" t="s">
        <v>103</v>
      </c>
      <c r="K3634" s="7" t="s">
        <v>679</v>
      </c>
      <c r="L3634" s="7" t="s">
        <v>648</v>
      </c>
      <c r="M3634" s="5" t="s">
        <v>680</v>
      </c>
      <c r="N3634" s="5" t="s">
        <v>681</v>
      </c>
      <c r="O3634" s="7" t="s">
        <v>682</v>
      </c>
      <c r="P3634" s="5">
        <v>12600</v>
      </c>
      <c r="Q3634" s="5">
        <v>18600</v>
      </c>
      <c r="R3634" s="5">
        <v>18600</v>
      </c>
      <c r="S3634" s="5">
        <v>18600</v>
      </c>
      <c r="T3634" s="5">
        <v>33600</v>
      </c>
      <c r="U3634" s="5">
        <v>53600</v>
      </c>
      <c r="V3634" s="5">
        <v>61800</v>
      </c>
      <c r="W3634" s="5">
        <v>0</v>
      </c>
      <c r="X3634" s="5">
        <v>0</v>
      </c>
      <c r="Y3634" s="5">
        <v>0</v>
      </c>
      <c r="Z3634" s="5">
        <v>0</v>
      </c>
      <c r="AA3634" s="5">
        <v>8.819768367</v>
      </c>
      <c r="AB3634" s="5">
        <v>-75.998898010000005</v>
      </c>
      <c r="AC3634" s="7" t="s">
        <v>77</v>
      </c>
      <c r="AD3634" s="5">
        <v>900178100</v>
      </c>
      <c r="AE3634" s="5" t="str">
        <f>MID(TablaPivotFinal[[#This Row],[Fecha]],1,4)</f>
        <v>2018</v>
      </c>
      <c r="AF3634" s="5" t="str">
        <f>MID(TablaPivotFinal[[#This Row],[Fecha]],5,3)</f>
        <v>May</v>
      </c>
      <c r="AG3634" s="7">
        <v>900178100</v>
      </c>
      <c r="AH3634" s="8">
        <v>58799</v>
      </c>
      <c r="AI3634" t="s">
        <v>1121</v>
      </c>
      <c r="AJ3634" t="s">
        <v>892</v>
      </c>
      <c r="AK3634" t="s">
        <v>1249</v>
      </c>
    </row>
    <row r="3635" spans="1:37" x14ac:dyDescent="0.3">
      <c r="A3635" t="str">
        <f t="shared" si="168"/>
        <v>CEDROS-Vías las Americas S.A.S</v>
      </c>
      <c r="B3635" t="str">
        <f t="shared" si="169"/>
        <v>2018Nov</v>
      </c>
      <c r="C3635" t="str">
        <f t="shared" si="170"/>
        <v>8.819768367-75.99889801</v>
      </c>
      <c r="D3635" s="9" t="s">
        <v>677</v>
      </c>
      <c r="E3635" s="6">
        <v>7401</v>
      </c>
      <c r="F3635" s="9" t="s">
        <v>644</v>
      </c>
      <c r="G3635" s="6">
        <v>23</v>
      </c>
      <c r="H3635" s="9" t="s">
        <v>678</v>
      </c>
      <c r="I3635" s="9" t="s">
        <v>646</v>
      </c>
      <c r="J3635" s="9" t="s">
        <v>103</v>
      </c>
      <c r="K3635" s="9" t="s">
        <v>679</v>
      </c>
      <c r="L3635" s="9" t="s">
        <v>648</v>
      </c>
      <c r="M3635" s="6" t="s">
        <v>680</v>
      </c>
      <c r="N3635" s="6" t="s">
        <v>681</v>
      </c>
      <c r="O3635" s="9" t="s">
        <v>682</v>
      </c>
      <c r="P3635" s="6">
        <v>12600</v>
      </c>
      <c r="Q3635" s="6">
        <v>18600</v>
      </c>
      <c r="R3635" s="6">
        <v>18600</v>
      </c>
      <c r="S3635" s="6">
        <v>18600</v>
      </c>
      <c r="T3635" s="6">
        <v>33600</v>
      </c>
      <c r="U3635" s="6">
        <v>53600</v>
      </c>
      <c r="V3635" s="6">
        <v>61800</v>
      </c>
      <c r="W3635" s="6">
        <v>0</v>
      </c>
      <c r="X3635" s="6">
        <v>0</v>
      </c>
      <c r="Y3635" s="6">
        <v>0</v>
      </c>
      <c r="Z3635" s="6">
        <v>0</v>
      </c>
      <c r="AA3635" s="6">
        <v>8.819768367</v>
      </c>
      <c r="AB3635" s="6">
        <v>-75.998898010000005</v>
      </c>
      <c r="AC3635" s="9" t="s">
        <v>79</v>
      </c>
      <c r="AD3635" s="6">
        <v>745995500</v>
      </c>
      <c r="AE3635" s="6" t="str">
        <f>MID(TablaPivotFinal[[#This Row],[Fecha]],1,4)</f>
        <v>2018</v>
      </c>
      <c r="AF3635" s="6" t="str">
        <f>MID(TablaPivotFinal[[#This Row],[Fecha]],5,3)</f>
        <v>Nov</v>
      </c>
      <c r="AG3635" s="9">
        <v>745995500</v>
      </c>
      <c r="AH3635" s="10">
        <v>53727</v>
      </c>
      <c r="AI3635" t="s">
        <v>1121</v>
      </c>
      <c r="AJ3635" t="s">
        <v>898</v>
      </c>
      <c r="AK3635" t="s">
        <v>1249</v>
      </c>
    </row>
    <row r="3636" spans="1:37" x14ac:dyDescent="0.3">
      <c r="A3636" t="str">
        <f t="shared" si="168"/>
        <v>CEDROS-Vías las Americas S.A.S</v>
      </c>
      <c r="B3636" t="str">
        <f t="shared" si="169"/>
        <v>2018Oct</v>
      </c>
      <c r="C3636" t="str">
        <f t="shared" si="170"/>
        <v>8.819768367-75.99889801</v>
      </c>
      <c r="D3636" s="7" t="s">
        <v>677</v>
      </c>
      <c r="E3636" s="5">
        <v>7401</v>
      </c>
      <c r="F3636" s="7" t="s">
        <v>644</v>
      </c>
      <c r="G3636" s="5">
        <v>23</v>
      </c>
      <c r="H3636" s="7" t="s">
        <v>678</v>
      </c>
      <c r="I3636" s="7" t="s">
        <v>646</v>
      </c>
      <c r="J3636" s="7" t="s">
        <v>103</v>
      </c>
      <c r="K3636" s="7" t="s">
        <v>679</v>
      </c>
      <c r="L3636" s="7" t="s">
        <v>648</v>
      </c>
      <c r="M3636" s="5" t="s">
        <v>680</v>
      </c>
      <c r="N3636" s="5" t="s">
        <v>681</v>
      </c>
      <c r="O3636" s="7" t="s">
        <v>682</v>
      </c>
      <c r="P3636" s="5">
        <v>12600</v>
      </c>
      <c r="Q3636" s="5">
        <v>18600</v>
      </c>
      <c r="R3636" s="5">
        <v>18600</v>
      </c>
      <c r="S3636" s="5">
        <v>18600</v>
      </c>
      <c r="T3636" s="5">
        <v>33600</v>
      </c>
      <c r="U3636" s="5">
        <v>53600</v>
      </c>
      <c r="V3636" s="5">
        <v>61800</v>
      </c>
      <c r="W3636" s="5">
        <v>0</v>
      </c>
      <c r="X3636" s="5">
        <v>0</v>
      </c>
      <c r="Y3636" s="5">
        <v>0</v>
      </c>
      <c r="Z3636" s="5">
        <v>0</v>
      </c>
      <c r="AA3636" s="5">
        <v>8.819768367</v>
      </c>
      <c r="AB3636" s="5">
        <v>-75.998898010000005</v>
      </c>
      <c r="AC3636" s="7" t="s">
        <v>81</v>
      </c>
      <c r="AD3636" s="5">
        <v>801349500</v>
      </c>
      <c r="AE3636" s="5" t="str">
        <f>MID(TablaPivotFinal[[#This Row],[Fecha]],1,4)</f>
        <v>2018</v>
      </c>
      <c r="AF3636" s="5" t="str">
        <f>MID(TablaPivotFinal[[#This Row],[Fecha]],5,3)</f>
        <v>Oct</v>
      </c>
      <c r="AG3636" s="7">
        <v>801349500</v>
      </c>
      <c r="AH3636" s="8">
        <v>57076</v>
      </c>
      <c r="AI3636" t="s">
        <v>1121</v>
      </c>
      <c r="AJ3636" t="s">
        <v>897</v>
      </c>
      <c r="AK3636" t="s">
        <v>1249</v>
      </c>
    </row>
    <row r="3637" spans="1:37" x14ac:dyDescent="0.3">
      <c r="A3637" t="str">
        <f t="shared" si="168"/>
        <v>CEDROS-Vías las Americas S.A.S</v>
      </c>
      <c r="B3637" t="str">
        <f t="shared" si="169"/>
        <v>2018Sep</v>
      </c>
      <c r="C3637" t="str">
        <f t="shared" si="170"/>
        <v>8.819768367-75.99889801</v>
      </c>
      <c r="D3637" s="9" t="s">
        <v>677</v>
      </c>
      <c r="E3637" s="6">
        <v>7401</v>
      </c>
      <c r="F3637" s="9" t="s">
        <v>644</v>
      </c>
      <c r="G3637" s="6">
        <v>23</v>
      </c>
      <c r="H3637" s="9" t="s">
        <v>678</v>
      </c>
      <c r="I3637" s="9" t="s">
        <v>646</v>
      </c>
      <c r="J3637" s="9" t="s">
        <v>103</v>
      </c>
      <c r="K3637" s="9" t="s">
        <v>679</v>
      </c>
      <c r="L3637" s="9" t="s">
        <v>648</v>
      </c>
      <c r="M3637" s="6" t="s">
        <v>680</v>
      </c>
      <c r="N3637" s="6" t="s">
        <v>681</v>
      </c>
      <c r="O3637" s="9" t="s">
        <v>682</v>
      </c>
      <c r="P3637" s="6">
        <v>12600</v>
      </c>
      <c r="Q3637" s="6">
        <v>18600</v>
      </c>
      <c r="R3637" s="6">
        <v>18600</v>
      </c>
      <c r="S3637" s="6">
        <v>18600</v>
      </c>
      <c r="T3637" s="6">
        <v>33600</v>
      </c>
      <c r="U3637" s="6">
        <v>53600</v>
      </c>
      <c r="V3637" s="6">
        <v>61800</v>
      </c>
      <c r="W3637" s="6">
        <v>0</v>
      </c>
      <c r="X3637" s="6">
        <v>0</v>
      </c>
      <c r="Y3637" s="6">
        <v>0</v>
      </c>
      <c r="Z3637" s="6">
        <v>0</v>
      </c>
      <c r="AA3637" s="6">
        <v>8.819768367</v>
      </c>
      <c r="AB3637" s="6">
        <v>-75.998898010000005</v>
      </c>
      <c r="AC3637" s="9" t="s">
        <v>83</v>
      </c>
      <c r="AD3637" s="6">
        <v>774830600</v>
      </c>
      <c r="AE3637" s="6" t="str">
        <f>MID(TablaPivotFinal[[#This Row],[Fecha]],1,4)</f>
        <v>2018</v>
      </c>
      <c r="AF3637" s="6" t="str">
        <f>MID(TablaPivotFinal[[#This Row],[Fecha]],5,3)</f>
        <v>Sep</v>
      </c>
      <c r="AG3637" s="9">
        <v>774830600</v>
      </c>
      <c r="AH3637" s="10">
        <v>54243</v>
      </c>
      <c r="AI3637" t="s">
        <v>1121</v>
      </c>
      <c r="AJ3637" t="s">
        <v>896</v>
      </c>
      <c r="AK3637" t="s">
        <v>1249</v>
      </c>
    </row>
    <row r="3638" spans="1:37" x14ac:dyDescent="0.3">
      <c r="A3638" t="str">
        <f t="shared" si="168"/>
        <v>LOS GARZONES 1 Y LOS GARZONES 2-Concesión Autopistas de la Sabana Córdoba - Sucre</v>
      </c>
      <c r="B3638" t="str">
        <f t="shared" si="169"/>
        <v>2016Abr</v>
      </c>
      <c r="C3638" t="str">
        <f t="shared" si="170"/>
        <v>8.827783-75.836761</v>
      </c>
      <c r="D3638" s="7" t="s">
        <v>684</v>
      </c>
      <c r="E3638" s="5">
        <v>2103</v>
      </c>
      <c r="F3638" s="7" t="s">
        <v>644</v>
      </c>
      <c r="G3638" s="5">
        <v>23</v>
      </c>
      <c r="H3638" s="7" t="s">
        <v>685</v>
      </c>
      <c r="I3638" s="7" t="s">
        <v>686</v>
      </c>
      <c r="J3638" s="7" t="s">
        <v>103</v>
      </c>
      <c r="K3638" s="7" t="s">
        <v>687</v>
      </c>
      <c r="L3638" s="7" t="s">
        <v>688</v>
      </c>
      <c r="M3638" s="5">
        <v>3124964386</v>
      </c>
      <c r="N3638" s="5" t="s">
        <v>689</v>
      </c>
      <c r="O3638" s="7" t="s">
        <v>690</v>
      </c>
      <c r="P3638" s="5">
        <v>4500</v>
      </c>
      <c r="Q3638" s="5">
        <v>12000</v>
      </c>
      <c r="R3638" s="5">
        <v>18600</v>
      </c>
      <c r="S3638" s="5">
        <v>23600</v>
      </c>
      <c r="T3638" s="5">
        <v>27100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8.8277830000000002</v>
      </c>
      <c r="AB3638" s="5">
        <v>-75.836760999999996</v>
      </c>
      <c r="AC3638" s="7" t="s">
        <v>13</v>
      </c>
      <c r="AD3638" s="5">
        <v>1870379500</v>
      </c>
      <c r="AE3638" s="5" t="str">
        <f>MID(TablaPivotFinal[[#This Row],[Fecha]],1,4)</f>
        <v>2016</v>
      </c>
      <c r="AF3638" s="5" t="str">
        <f>MID(TablaPivotFinal[[#This Row],[Fecha]],5,3)</f>
        <v>Abr</v>
      </c>
      <c r="AG3638" s="7">
        <v>1870379500</v>
      </c>
      <c r="AH3638" s="8">
        <v>406289</v>
      </c>
      <c r="AI3638" t="s">
        <v>1122</v>
      </c>
      <c r="AJ3638" t="s">
        <v>867</v>
      </c>
      <c r="AK3638" t="s">
        <v>1250</v>
      </c>
    </row>
    <row r="3639" spans="1:37" x14ac:dyDescent="0.3">
      <c r="A3639" t="str">
        <f t="shared" si="168"/>
        <v>LOS GARZONES 1 Y LOS GARZONES 2-Concesión Autopistas de la Sabana Córdoba - Sucre</v>
      </c>
      <c r="B3639" t="str">
        <f t="shared" si="169"/>
        <v>2016Ago</v>
      </c>
      <c r="C3639" t="str">
        <f t="shared" si="170"/>
        <v>8.827783-75.836761</v>
      </c>
      <c r="D3639" s="9" t="s">
        <v>684</v>
      </c>
      <c r="E3639" s="6">
        <v>2103</v>
      </c>
      <c r="F3639" s="9" t="s">
        <v>644</v>
      </c>
      <c r="G3639" s="6">
        <v>23</v>
      </c>
      <c r="H3639" s="9" t="s">
        <v>685</v>
      </c>
      <c r="I3639" s="9" t="s">
        <v>686</v>
      </c>
      <c r="J3639" s="9" t="s">
        <v>103</v>
      </c>
      <c r="K3639" s="9" t="s">
        <v>687</v>
      </c>
      <c r="L3639" s="9" t="s">
        <v>688</v>
      </c>
      <c r="M3639" s="6">
        <v>3124964386</v>
      </c>
      <c r="N3639" s="6" t="s">
        <v>689</v>
      </c>
      <c r="O3639" s="9" t="s">
        <v>690</v>
      </c>
      <c r="P3639" s="6">
        <v>4500</v>
      </c>
      <c r="Q3639" s="6">
        <v>12000</v>
      </c>
      <c r="R3639" s="6">
        <v>18600</v>
      </c>
      <c r="S3639" s="6">
        <v>23600</v>
      </c>
      <c r="T3639" s="6">
        <v>27100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8.8277830000000002</v>
      </c>
      <c r="AB3639" s="6">
        <v>-75.836760999999996</v>
      </c>
      <c r="AC3639" s="9" t="s">
        <v>15</v>
      </c>
      <c r="AD3639" s="6">
        <v>2247616700</v>
      </c>
      <c r="AE3639" s="6" t="str">
        <f>MID(TablaPivotFinal[[#This Row],[Fecha]],1,4)</f>
        <v>2016</v>
      </c>
      <c r="AF3639" s="6" t="str">
        <f>MID(TablaPivotFinal[[#This Row],[Fecha]],5,3)</f>
        <v>Ago</v>
      </c>
      <c r="AG3639" s="9">
        <v>2247616700</v>
      </c>
      <c r="AH3639" s="10">
        <v>446984</v>
      </c>
      <c r="AI3639" t="s">
        <v>1122</v>
      </c>
      <c r="AJ3639" t="s">
        <v>871</v>
      </c>
      <c r="AK3639" t="s">
        <v>1250</v>
      </c>
    </row>
    <row r="3640" spans="1:37" x14ac:dyDescent="0.3">
      <c r="A3640" t="str">
        <f t="shared" si="168"/>
        <v>LOS GARZONES 1 Y LOS GARZONES 2-Concesión Autopistas de la Sabana Córdoba - Sucre</v>
      </c>
      <c r="B3640" t="str">
        <f t="shared" si="169"/>
        <v>2016Dic</v>
      </c>
      <c r="C3640" t="str">
        <f t="shared" si="170"/>
        <v>8.827783-75.836761</v>
      </c>
      <c r="D3640" s="7" t="s">
        <v>684</v>
      </c>
      <c r="E3640" s="5">
        <v>2103</v>
      </c>
      <c r="F3640" s="7" t="s">
        <v>644</v>
      </c>
      <c r="G3640" s="5">
        <v>23</v>
      </c>
      <c r="H3640" s="7" t="s">
        <v>685</v>
      </c>
      <c r="I3640" s="7" t="s">
        <v>686</v>
      </c>
      <c r="J3640" s="7" t="s">
        <v>103</v>
      </c>
      <c r="K3640" s="7" t="s">
        <v>687</v>
      </c>
      <c r="L3640" s="7" t="s">
        <v>688</v>
      </c>
      <c r="M3640" s="5">
        <v>3124964386</v>
      </c>
      <c r="N3640" s="5" t="s">
        <v>689</v>
      </c>
      <c r="O3640" s="7" t="s">
        <v>690</v>
      </c>
      <c r="P3640" s="5">
        <v>4500</v>
      </c>
      <c r="Q3640" s="5">
        <v>12000</v>
      </c>
      <c r="R3640" s="5">
        <v>18600</v>
      </c>
      <c r="S3640" s="5">
        <v>23600</v>
      </c>
      <c r="T3640" s="5">
        <v>27100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8.8277830000000002</v>
      </c>
      <c r="AB3640" s="5">
        <v>-75.836760999999996</v>
      </c>
      <c r="AC3640" s="7" t="s">
        <v>17</v>
      </c>
      <c r="AD3640" s="5">
        <v>2402543800</v>
      </c>
      <c r="AE3640" s="5" t="str">
        <f>MID(TablaPivotFinal[[#This Row],[Fecha]],1,4)</f>
        <v>2016</v>
      </c>
      <c r="AF3640" s="5" t="str">
        <f>MID(TablaPivotFinal[[#This Row],[Fecha]],5,3)</f>
        <v>Dic</v>
      </c>
      <c r="AG3640" s="7">
        <v>2402543800</v>
      </c>
      <c r="AH3640" s="8">
        <v>489650</v>
      </c>
      <c r="AI3640" t="s">
        <v>1122</v>
      </c>
      <c r="AJ3640" t="s">
        <v>875</v>
      </c>
      <c r="AK3640" t="s">
        <v>1250</v>
      </c>
    </row>
    <row r="3641" spans="1:37" x14ac:dyDescent="0.3">
      <c r="A3641" t="str">
        <f t="shared" si="168"/>
        <v>LOS GARZONES 1 Y LOS GARZONES 2-Concesión Autopistas de la Sabana Córdoba - Sucre</v>
      </c>
      <c r="B3641" t="str">
        <f t="shared" si="169"/>
        <v>2016Ene</v>
      </c>
      <c r="C3641" t="str">
        <f t="shared" si="170"/>
        <v>8.827783-75.836761</v>
      </c>
      <c r="D3641" s="9" t="s">
        <v>684</v>
      </c>
      <c r="E3641" s="6">
        <v>2103</v>
      </c>
      <c r="F3641" s="9" t="s">
        <v>644</v>
      </c>
      <c r="G3641" s="6">
        <v>23</v>
      </c>
      <c r="H3641" s="9" t="s">
        <v>685</v>
      </c>
      <c r="I3641" s="9" t="s">
        <v>686</v>
      </c>
      <c r="J3641" s="9" t="s">
        <v>103</v>
      </c>
      <c r="K3641" s="9" t="s">
        <v>687</v>
      </c>
      <c r="L3641" s="9" t="s">
        <v>688</v>
      </c>
      <c r="M3641" s="6">
        <v>3124964386</v>
      </c>
      <c r="N3641" s="6" t="s">
        <v>689</v>
      </c>
      <c r="O3641" s="9" t="s">
        <v>690</v>
      </c>
      <c r="P3641" s="6">
        <v>4500</v>
      </c>
      <c r="Q3641" s="6">
        <v>12000</v>
      </c>
      <c r="R3641" s="6">
        <v>18600</v>
      </c>
      <c r="S3641" s="6">
        <v>23600</v>
      </c>
      <c r="T3641" s="6">
        <v>27100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8.8277830000000002</v>
      </c>
      <c r="AB3641" s="6">
        <v>-75.836760999999996</v>
      </c>
      <c r="AC3641" s="9" t="s">
        <v>19</v>
      </c>
      <c r="AD3641" s="6">
        <v>2123530400</v>
      </c>
      <c r="AE3641" s="6" t="str">
        <f>MID(TablaPivotFinal[[#This Row],[Fecha]],1,4)</f>
        <v>2016</v>
      </c>
      <c r="AF3641" s="6" t="str">
        <f>MID(TablaPivotFinal[[#This Row],[Fecha]],5,3)</f>
        <v>Ene</v>
      </c>
      <c r="AG3641" s="9">
        <v>2123530400</v>
      </c>
      <c r="AH3641" s="10">
        <v>469804</v>
      </c>
      <c r="AI3641" t="s">
        <v>1122</v>
      </c>
      <c r="AJ3641" t="s">
        <v>864</v>
      </c>
      <c r="AK3641" t="s">
        <v>1250</v>
      </c>
    </row>
    <row r="3642" spans="1:37" x14ac:dyDescent="0.3">
      <c r="A3642" t="str">
        <f t="shared" si="168"/>
        <v>LOS GARZONES 1 Y LOS GARZONES 2-Concesión Autopistas de la Sabana Córdoba - Sucre</v>
      </c>
      <c r="B3642" t="str">
        <f t="shared" si="169"/>
        <v>2016Feb</v>
      </c>
      <c r="C3642" t="str">
        <f t="shared" si="170"/>
        <v>8.827783-75.836761</v>
      </c>
      <c r="D3642" s="7" t="s">
        <v>684</v>
      </c>
      <c r="E3642" s="5">
        <v>2103</v>
      </c>
      <c r="F3642" s="7" t="s">
        <v>644</v>
      </c>
      <c r="G3642" s="5">
        <v>23</v>
      </c>
      <c r="H3642" s="7" t="s">
        <v>685</v>
      </c>
      <c r="I3642" s="7" t="s">
        <v>686</v>
      </c>
      <c r="J3642" s="7" t="s">
        <v>103</v>
      </c>
      <c r="K3642" s="7" t="s">
        <v>687</v>
      </c>
      <c r="L3642" s="7" t="s">
        <v>688</v>
      </c>
      <c r="M3642" s="5">
        <v>3124964386</v>
      </c>
      <c r="N3642" s="5" t="s">
        <v>689</v>
      </c>
      <c r="O3642" s="7" t="s">
        <v>690</v>
      </c>
      <c r="P3642" s="5">
        <v>4500</v>
      </c>
      <c r="Q3642" s="5">
        <v>12000</v>
      </c>
      <c r="R3642" s="5">
        <v>18600</v>
      </c>
      <c r="S3642" s="5">
        <v>23600</v>
      </c>
      <c r="T3642" s="5">
        <v>27100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8.8277830000000002</v>
      </c>
      <c r="AB3642" s="5">
        <v>-75.836760999999996</v>
      </c>
      <c r="AC3642" s="7" t="s">
        <v>21</v>
      </c>
      <c r="AD3642" s="5">
        <v>1842983900</v>
      </c>
      <c r="AE3642" s="5" t="str">
        <f>MID(TablaPivotFinal[[#This Row],[Fecha]],1,4)</f>
        <v>2016</v>
      </c>
      <c r="AF3642" s="5" t="str">
        <f>MID(TablaPivotFinal[[#This Row],[Fecha]],5,3)</f>
        <v>Feb</v>
      </c>
      <c r="AG3642" s="7">
        <v>1842983900</v>
      </c>
      <c r="AH3642" s="8">
        <v>401559</v>
      </c>
      <c r="AI3642" t="s">
        <v>1122</v>
      </c>
      <c r="AJ3642" t="s">
        <v>865</v>
      </c>
      <c r="AK3642" t="s">
        <v>1250</v>
      </c>
    </row>
    <row r="3643" spans="1:37" x14ac:dyDescent="0.3">
      <c r="A3643" t="str">
        <f t="shared" si="168"/>
        <v>LOS GARZONES 1 Y LOS GARZONES 2-Concesión Autopistas de la Sabana Córdoba - Sucre</v>
      </c>
      <c r="B3643" t="str">
        <f t="shared" si="169"/>
        <v>2016Jul</v>
      </c>
      <c r="C3643" t="str">
        <f t="shared" si="170"/>
        <v>8.827783-75.836761</v>
      </c>
      <c r="D3643" s="9" t="s">
        <v>684</v>
      </c>
      <c r="E3643" s="6">
        <v>2103</v>
      </c>
      <c r="F3643" s="9" t="s">
        <v>644</v>
      </c>
      <c r="G3643" s="6">
        <v>23</v>
      </c>
      <c r="H3643" s="9" t="s">
        <v>685</v>
      </c>
      <c r="I3643" s="9" t="s">
        <v>686</v>
      </c>
      <c r="J3643" s="9" t="s">
        <v>103</v>
      </c>
      <c r="K3643" s="9" t="s">
        <v>687</v>
      </c>
      <c r="L3643" s="9" t="s">
        <v>688</v>
      </c>
      <c r="M3643" s="6">
        <v>3124964386</v>
      </c>
      <c r="N3643" s="6" t="s">
        <v>689</v>
      </c>
      <c r="O3643" s="9" t="s">
        <v>690</v>
      </c>
      <c r="P3643" s="6">
        <v>4500</v>
      </c>
      <c r="Q3643" s="6">
        <v>12000</v>
      </c>
      <c r="R3643" s="6">
        <v>18600</v>
      </c>
      <c r="S3643" s="6">
        <v>23600</v>
      </c>
      <c r="T3643" s="6">
        <v>27100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8.8277830000000002</v>
      </c>
      <c r="AB3643" s="6">
        <v>-75.836760999999996</v>
      </c>
      <c r="AC3643" s="9" t="s">
        <v>23</v>
      </c>
      <c r="AD3643" s="6">
        <v>2062744000</v>
      </c>
      <c r="AE3643" s="6" t="str">
        <f>MID(TablaPivotFinal[[#This Row],[Fecha]],1,4)</f>
        <v>2016</v>
      </c>
      <c r="AF3643" s="6" t="str">
        <f>MID(TablaPivotFinal[[#This Row],[Fecha]],5,3)</f>
        <v>Jul</v>
      </c>
      <c r="AG3643" s="9">
        <v>2062744000</v>
      </c>
      <c r="AH3643" s="10">
        <v>451228</v>
      </c>
      <c r="AI3643" t="s">
        <v>1122</v>
      </c>
      <c r="AJ3643" t="s">
        <v>870</v>
      </c>
      <c r="AK3643" t="s">
        <v>1250</v>
      </c>
    </row>
    <row r="3644" spans="1:37" x14ac:dyDescent="0.3">
      <c r="A3644" t="str">
        <f t="shared" si="168"/>
        <v>LOS GARZONES 1 Y LOS GARZONES 2-Concesión Autopistas de la Sabana Córdoba - Sucre</v>
      </c>
      <c r="B3644" t="str">
        <f t="shared" si="169"/>
        <v>2016Jun</v>
      </c>
      <c r="C3644" t="str">
        <f t="shared" si="170"/>
        <v>8.827783-75.836761</v>
      </c>
      <c r="D3644" s="7" t="s">
        <v>684</v>
      </c>
      <c r="E3644" s="5">
        <v>2103</v>
      </c>
      <c r="F3644" s="7" t="s">
        <v>644</v>
      </c>
      <c r="G3644" s="5">
        <v>23</v>
      </c>
      <c r="H3644" s="7" t="s">
        <v>685</v>
      </c>
      <c r="I3644" s="7" t="s">
        <v>686</v>
      </c>
      <c r="J3644" s="7" t="s">
        <v>103</v>
      </c>
      <c r="K3644" s="7" t="s">
        <v>687</v>
      </c>
      <c r="L3644" s="7" t="s">
        <v>688</v>
      </c>
      <c r="M3644" s="5">
        <v>3124964386</v>
      </c>
      <c r="N3644" s="5" t="s">
        <v>689</v>
      </c>
      <c r="O3644" s="7" t="s">
        <v>690</v>
      </c>
      <c r="P3644" s="5">
        <v>4500</v>
      </c>
      <c r="Q3644" s="5">
        <v>12000</v>
      </c>
      <c r="R3644" s="5">
        <v>18600</v>
      </c>
      <c r="S3644" s="5">
        <v>23600</v>
      </c>
      <c r="T3644" s="5">
        <v>27100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8.8277830000000002</v>
      </c>
      <c r="AB3644" s="5">
        <v>-75.836760999999996</v>
      </c>
      <c r="AC3644" s="7" t="s">
        <v>25</v>
      </c>
      <c r="AD3644" s="5">
        <v>1998127300</v>
      </c>
      <c r="AE3644" s="5" t="str">
        <f>MID(TablaPivotFinal[[#This Row],[Fecha]],1,4)</f>
        <v>2016</v>
      </c>
      <c r="AF3644" s="5" t="str">
        <f>MID(TablaPivotFinal[[#This Row],[Fecha]],5,3)</f>
        <v>Jun</v>
      </c>
      <c r="AG3644" s="7">
        <v>1998127300</v>
      </c>
      <c r="AH3644" s="8">
        <v>438555</v>
      </c>
      <c r="AI3644" t="s">
        <v>1122</v>
      </c>
      <c r="AJ3644" t="s">
        <v>869</v>
      </c>
      <c r="AK3644" t="s">
        <v>1250</v>
      </c>
    </row>
    <row r="3645" spans="1:37" x14ac:dyDescent="0.3">
      <c r="A3645" t="str">
        <f t="shared" si="168"/>
        <v>LOS GARZONES 1 Y LOS GARZONES 2-Concesión Autopistas de la Sabana Córdoba - Sucre</v>
      </c>
      <c r="B3645" t="str">
        <f t="shared" si="169"/>
        <v>2016Mar</v>
      </c>
      <c r="C3645" t="str">
        <f t="shared" si="170"/>
        <v>8.827783-75.836761</v>
      </c>
      <c r="D3645" s="9" t="s">
        <v>684</v>
      </c>
      <c r="E3645" s="6">
        <v>2103</v>
      </c>
      <c r="F3645" s="9" t="s">
        <v>644</v>
      </c>
      <c r="G3645" s="6">
        <v>23</v>
      </c>
      <c r="H3645" s="9" t="s">
        <v>685</v>
      </c>
      <c r="I3645" s="9" t="s">
        <v>686</v>
      </c>
      <c r="J3645" s="9" t="s">
        <v>103</v>
      </c>
      <c r="K3645" s="9" t="s">
        <v>687</v>
      </c>
      <c r="L3645" s="9" t="s">
        <v>688</v>
      </c>
      <c r="M3645" s="6">
        <v>3124964386</v>
      </c>
      <c r="N3645" s="6" t="s">
        <v>689</v>
      </c>
      <c r="O3645" s="9" t="s">
        <v>690</v>
      </c>
      <c r="P3645" s="6">
        <v>4500</v>
      </c>
      <c r="Q3645" s="6">
        <v>12000</v>
      </c>
      <c r="R3645" s="6">
        <v>18600</v>
      </c>
      <c r="S3645" s="6">
        <v>23600</v>
      </c>
      <c r="T3645" s="6">
        <v>27100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8.8277830000000002</v>
      </c>
      <c r="AB3645" s="6">
        <v>-75.836760999999996</v>
      </c>
      <c r="AC3645" s="9" t="s">
        <v>27</v>
      </c>
      <c r="AD3645" s="6">
        <v>2046876500</v>
      </c>
      <c r="AE3645" s="6" t="str">
        <f>MID(TablaPivotFinal[[#This Row],[Fecha]],1,4)</f>
        <v>2016</v>
      </c>
      <c r="AF3645" s="6" t="str">
        <f>MID(TablaPivotFinal[[#This Row],[Fecha]],5,3)</f>
        <v>Mar</v>
      </c>
      <c r="AG3645" s="9">
        <v>2046876500</v>
      </c>
      <c r="AH3645" s="10">
        <v>452539</v>
      </c>
      <c r="AI3645" t="s">
        <v>1122</v>
      </c>
      <c r="AJ3645" t="s">
        <v>866</v>
      </c>
      <c r="AK3645" t="s">
        <v>1250</v>
      </c>
    </row>
    <row r="3646" spans="1:37" x14ac:dyDescent="0.3">
      <c r="A3646" t="str">
        <f t="shared" si="168"/>
        <v>LOS GARZONES 1 Y LOS GARZONES 2-Concesión Autopistas de la Sabana Córdoba - Sucre</v>
      </c>
      <c r="B3646" t="str">
        <f t="shared" si="169"/>
        <v>2016May</v>
      </c>
      <c r="C3646" t="str">
        <f t="shared" si="170"/>
        <v>8.827783-75.836761</v>
      </c>
      <c r="D3646" s="7" t="s">
        <v>684</v>
      </c>
      <c r="E3646" s="5">
        <v>2103</v>
      </c>
      <c r="F3646" s="7" t="s">
        <v>644</v>
      </c>
      <c r="G3646" s="5">
        <v>23</v>
      </c>
      <c r="H3646" s="7" t="s">
        <v>685</v>
      </c>
      <c r="I3646" s="7" t="s">
        <v>686</v>
      </c>
      <c r="J3646" s="7" t="s">
        <v>103</v>
      </c>
      <c r="K3646" s="7" t="s">
        <v>687</v>
      </c>
      <c r="L3646" s="7" t="s">
        <v>688</v>
      </c>
      <c r="M3646" s="5">
        <v>3124964386</v>
      </c>
      <c r="N3646" s="5" t="s">
        <v>689</v>
      </c>
      <c r="O3646" s="7" t="s">
        <v>690</v>
      </c>
      <c r="P3646" s="5">
        <v>4500</v>
      </c>
      <c r="Q3646" s="5">
        <v>12000</v>
      </c>
      <c r="R3646" s="5">
        <v>18600</v>
      </c>
      <c r="S3646" s="5">
        <v>23600</v>
      </c>
      <c r="T3646" s="5">
        <v>27100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8.8277830000000002</v>
      </c>
      <c r="AB3646" s="5">
        <v>-75.836760999999996</v>
      </c>
      <c r="AC3646" s="7" t="s">
        <v>29</v>
      </c>
      <c r="AD3646" s="5">
        <v>1965232200</v>
      </c>
      <c r="AE3646" s="5" t="str">
        <f>MID(TablaPivotFinal[[#This Row],[Fecha]],1,4)</f>
        <v>2016</v>
      </c>
      <c r="AF3646" s="5" t="str">
        <f>MID(TablaPivotFinal[[#This Row],[Fecha]],5,3)</f>
        <v>May</v>
      </c>
      <c r="AG3646" s="7">
        <v>1965232200</v>
      </c>
      <c r="AH3646" s="8">
        <v>434116</v>
      </c>
      <c r="AI3646" t="s">
        <v>1122</v>
      </c>
      <c r="AJ3646" t="s">
        <v>868</v>
      </c>
      <c r="AK3646" t="s">
        <v>1250</v>
      </c>
    </row>
    <row r="3647" spans="1:37" x14ac:dyDescent="0.3">
      <c r="A3647" t="str">
        <f t="shared" si="168"/>
        <v>LOS GARZONES 1 Y LOS GARZONES 2-Concesión Autopistas de la Sabana Córdoba - Sucre</v>
      </c>
      <c r="B3647" t="str">
        <f t="shared" si="169"/>
        <v>2016Nov</v>
      </c>
      <c r="C3647" t="str">
        <f t="shared" si="170"/>
        <v>8.827783-75.836761</v>
      </c>
      <c r="D3647" s="9" t="s">
        <v>684</v>
      </c>
      <c r="E3647" s="6">
        <v>2103</v>
      </c>
      <c r="F3647" s="9" t="s">
        <v>644</v>
      </c>
      <c r="G3647" s="6">
        <v>23</v>
      </c>
      <c r="H3647" s="9" t="s">
        <v>685</v>
      </c>
      <c r="I3647" s="9" t="s">
        <v>686</v>
      </c>
      <c r="J3647" s="9" t="s">
        <v>103</v>
      </c>
      <c r="K3647" s="9" t="s">
        <v>687</v>
      </c>
      <c r="L3647" s="9" t="s">
        <v>688</v>
      </c>
      <c r="M3647" s="6">
        <v>3124964386</v>
      </c>
      <c r="N3647" s="6" t="s">
        <v>689</v>
      </c>
      <c r="O3647" s="9" t="s">
        <v>690</v>
      </c>
      <c r="P3647" s="6">
        <v>4500</v>
      </c>
      <c r="Q3647" s="6">
        <v>12000</v>
      </c>
      <c r="R3647" s="6">
        <v>18600</v>
      </c>
      <c r="S3647" s="6">
        <v>23600</v>
      </c>
      <c r="T3647" s="6">
        <v>27100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8.8277830000000002</v>
      </c>
      <c r="AB3647" s="6">
        <v>-75.836760999999996</v>
      </c>
      <c r="AC3647" s="9" t="s">
        <v>31</v>
      </c>
      <c r="AD3647" s="6">
        <v>2183895700</v>
      </c>
      <c r="AE3647" s="6" t="str">
        <f>MID(TablaPivotFinal[[#This Row],[Fecha]],1,4)</f>
        <v>2016</v>
      </c>
      <c r="AF3647" s="6" t="str">
        <f>MID(TablaPivotFinal[[#This Row],[Fecha]],5,3)</f>
        <v>Nov</v>
      </c>
      <c r="AG3647" s="9">
        <v>2183895700</v>
      </c>
      <c r="AH3647" s="10">
        <v>437048</v>
      </c>
      <c r="AI3647" t="s">
        <v>1122</v>
      </c>
      <c r="AJ3647" t="s">
        <v>874</v>
      </c>
      <c r="AK3647" t="s">
        <v>1250</v>
      </c>
    </row>
    <row r="3648" spans="1:37" x14ac:dyDescent="0.3">
      <c r="A3648" t="str">
        <f t="shared" si="168"/>
        <v>LOS GARZONES 1 Y LOS GARZONES 2-Concesión Autopistas de la Sabana Córdoba - Sucre</v>
      </c>
      <c r="B3648" t="str">
        <f t="shared" si="169"/>
        <v>2016Oct</v>
      </c>
      <c r="C3648" t="str">
        <f t="shared" si="170"/>
        <v>8.827783-75.836761</v>
      </c>
      <c r="D3648" s="7" t="s">
        <v>684</v>
      </c>
      <c r="E3648" s="5">
        <v>2103</v>
      </c>
      <c r="F3648" s="7" t="s">
        <v>644</v>
      </c>
      <c r="G3648" s="5">
        <v>23</v>
      </c>
      <c r="H3648" s="7" t="s">
        <v>685</v>
      </c>
      <c r="I3648" s="7" t="s">
        <v>686</v>
      </c>
      <c r="J3648" s="7" t="s">
        <v>103</v>
      </c>
      <c r="K3648" s="7" t="s">
        <v>687</v>
      </c>
      <c r="L3648" s="7" t="s">
        <v>688</v>
      </c>
      <c r="M3648" s="5">
        <v>3124964386</v>
      </c>
      <c r="N3648" s="5" t="s">
        <v>689</v>
      </c>
      <c r="O3648" s="7" t="s">
        <v>690</v>
      </c>
      <c r="P3648" s="5">
        <v>4500</v>
      </c>
      <c r="Q3648" s="5">
        <v>12000</v>
      </c>
      <c r="R3648" s="5">
        <v>18600</v>
      </c>
      <c r="S3648" s="5">
        <v>23600</v>
      </c>
      <c r="T3648" s="5">
        <v>27100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8.8277830000000002</v>
      </c>
      <c r="AB3648" s="5">
        <v>-75.836760999999996</v>
      </c>
      <c r="AC3648" s="7" t="s">
        <v>33</v>
      </c>
      <c r="AD3648" s="5">
        <v>2224789300</v>
      </c>
      <c r="AE3648" s="5" t="str">
        <f>MID(TablaPivotFinal[[#This Row],[Fecha]],1,4)</f>
        <v>2016</v>
      </c>
      <c r="AF3648" s="5" t="str">
        <f>MID(TablaPivotFinal[[#This Row],[Fecha]],5,3)</f>
        <v>Oct</v>
      </c>
      <c r="AG3648" s="7">
        <v>2224789300</v>
      </c>
      <c r="AH3648" s="8">
        <v>445569</v>
      </c>
      <c r="AI3648" t="s">
        <v>1122</v>
      </c>
      <c r="AJ3648" t="s">
        <v>873</v>
      </c>
      <c r="AK3648" t="s">
        <v>1250</v>
      </c>
    </row>
    <row r="3649" spans="1:37" x14ac:dyDescent="0.3">
      <c r="A3649" t="str">
        <f t="shared" si="168"/>
        <v>LOS GARZONES 1 Y LOS GARZONES 2-Concesión Autopistas de la Sabana Córdoba - Sucre</v>
      </c>
      <c r="B3649" t="str">
        <f t="shared" si="169"/>
        <v>2016Sep</v>
      </c>
      <c r="C3649" t="str">
        <f t="shared" si="170"/>
        <v>8.827783-75.836761</v>
      </c>
      <c r="D3649" s="9" t="s">
        <v>684</v>
      </c>
      <c r="E3649" s="6">
        <v>2103</v>
      </c>
      <c r="F3649" s="9" t="s">
        <v>644</v>
      </c>
      <c r="G3649" s="6">
        <v>23</v>
      </c>
      <c r="H3649" s="9" t="s">
        <v>685</v>
      </c>
      <c r="I3649" s="9" t="s">
        <v>686</v>
      </c>
      <c r="J3649" s="9" t="s">
        <v>103</v>
      </c>
      <c r="K3649" s="9" t="s">
        <v>687</v>
      </c>
      <c r="L3649" s="9" t="s">
        <v>688</v>
      </c>
      <c r="M3649" s="6">
        <v>3124964386</v>
      </c>
      <c r="N3649" s="6" t="s">
        <v>689</v>
      </c>
      <c r="O3649" s="9" t="s">
        <v>690</v>
      </c>
      <c r="P3649" s="6">
        <v>4500</v>
      </c>
      <c r="Q3649" s="6">
        <v>12000</v>
      </c>
      <c r="R3649" s="6">
        <v>18600</v>
      </c>
      <c r="S3649" s="6">
        <v>23600</v>
      </c>
      <c r="T3649" s="6">
        <v>27100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8.8277830000000002</v>
      </c>
      <c r="AB3649" s="6">
        <v>-75.836760999999996</v>
      </c>
      <c r="AC3649" s="9" t="s">
        <v>35</v>
      </c>
      <c r="AD3649" s="6">
        <v>2163209900</v>
      </c>
      <c r="AE3649" s="6" t="str">
        <f>MID(TablaPivotFinal[[#This Row],[Fecha]],1,4)</f>
        <v>2016</v>
      </c>
      <c r="AF3649" s="6" t="str">
        <f>MID(TablaPivotFinal[[#This Row],[Fecha]],5,3)</f>
        <v>Sep</v>
      </c>
      <c r="AG3649" s="9">
        <v>2163209900</v>
      </c>
      <c r="AH3649" s="10">
        <v>428369</v>
      </c>
      <c r="AI3649" t="s">
        <v>1122</v>
      </c>
      <c r="AJ3649" t="s">
        <v>872</v>
      </c>
      <c r="AK3649" t="s">
        <v>1250</v>
      </c>
    </row>
    <row r="3650" spans="1:37" x14ac:dyDescent="0.3">
      <c r="A3650" t="str">
        <f t="shared" ref="A3650:A3713" si="171">_xlfn.CONCAT(H3650,"-",D3650)</f>
        <v>LOS GARZONES 1 Y LOS GARZONES 2-Concesión Autopistas de la Sabana Córdoba - Sucre</v>
      </c>
      <c r="B3650" t="str">
        <f t="shared" si="169"/>
        <v>2017Abr</v>
      </c>
      <c r="C3650" t="str">
        <f t="shared" si="170"/>
        <v>8.827783-75.836761</v>
      </c>
      <c r="D3650" s="7" t="s">
        <v>684</v>
      </c>
      <c r="E3650" s="5">
        <v>2103</v>
      </c>
      <c r="F3650" s="7" t="s">
        <v>644</v>
      </c>
      <c r="G3650" s="5">
        <v>23</v>
      </c>
      <c r="H3650" s="7" t="s">
        <v>685</v>
      </c>
      <c r="I3650" s="7" t="s">
        <v>686</v>
      </c>
      <c r="J3650" s="7" t="s">
        <v>103</v>
      </c>
      <c r="K3650" s="7" t="s">
        <v>687</v>
      </c>
      <c r="L3650" s="7" t="s">
        <v>688</v>
      </c>
      <c r="M3650" s="5">
        <v>3124964386</v>
      </c>
      <c r="N3650" s="5" t="s">
        <v>689</v>
      </c>
      <c r="O3650" s="7" t="s">
        <v>690</v>
      </c>
      <c r="P3650" s="5">
        <v>4500</v>
      </c>
      <c r="Q3650" s="5">
        <v>12000</v>
      </c>
      <c r="R3650" s="5">
        <v>18600</v>
      </c>
      <c r="S3650" s="5">
        <v>23600</v>
      </c>
      <c r="T3650" s="5">
        <v>27100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8.8277830000000002</v>
      </c>
      <c r="AB3650" s="5">
        <v>-75.836760999999996</v>
      </c>
      <c r="AC3650" s="7" t="s">
        <v>37</v>
      </c>
      <c r="AD3650" s="5">
        <v>2208017100</v>
      </c>
      <c r="AE3650" s="5" t="str">
        <f>MID(TablaPivotFinal[[#This Row],[Fecha]],1,4)</f>
        <v>2017</v>
      </c>
      <c r="AF3650" s="5" t="str">
        <f>MID(TablaPivotFinal[[#This Row],[Fecha]],5,3)</f>
        <v>Abr</v>
      </c>
      <c r="AG3650" s="7">
        <v>2208017100</v>
      </c>
      <c r="AH3650" s="8">
        <v>14421.56667</v>
      </c>
      <c r="AI3650" t="s">
        <v>1122</v>
      </c>
      <c r="AJ3650" t="s">
        <v>879</v>
      </c>
      <c r="AK3650" t="s">
        <v>1250</v>
      </c>
    </row>
    <row r="3651" spans="1:37" x14ac:dyDescent="0.3">
      <c r="A3651" t="str">
        <f t="shared" si="171"/>
        <v>LOS GARZONES 1 Y LOS GARZONES 2-Concesión Autopistas de la Sabana Córdoba - Sucre</v>
      </c>
      <c r="B3651" t="str">
        <f t="shared" ref="B3651:B3714" si="172">_xlfn.CONCAT(AE3651,AF3651)</f>
        <v>2017Ago</v>
      </c>
      <c r="C3651" t="str">
        <f t="shared" ref="C3651:C3714" si="173">_xlfn.CONCAT(AA3651,AB3651)</f>
        <v>8.827783-75.836761</v>
      </c>
      <c r="D3651" s="9" t="s">
        <v>684</v>
      </c>
      <c r="E3651" s="6">
        <v>2103</v>
      </c>
      <c r="F3651" s="9" t="s">
        <v>644</v>
      </c>
      <c r="G3651" s="6">
        <v>23</v>
      </c>
      <c r="H3651" s="9" t="s">
        <v>685</v>
      </c>
      <c r="I3651" s="9" t="s">
        <v>686</v>
      </c>
      <c r="J3651" s="9" t="s">
        <v>103</v>
      </c>
      <c r="K3651" s="9" t="s">
        <v>687</v>
      </c>
      <c r="L3651" s="9" t="s">
        <v>688</v>
      </c>
      <c r="M3651" s="6">
        <v>3124964386</v>
      </c>
      <c r="N3651" s="6" t="s">
        <v>689</v>
      </c>
      <c r="O3651" s="9" t="s">
        <v>690</v>
      </c>
      <c r="P3651" s="6">
        <v>4500</v>
      </c>
      <c r="Q3651" s="6">
        <v>12000</v>
      </c>
      <c r="R3651" s="6">
        <v>18600</v>
      </c>
      <c r="S3651" s="6">
        <v>23600</v>
      </c>
      <c r="T3651" s="6">
        <v>27100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8.8277830000000002</v>
      </c>
      <c r="AB3651" s="6">
        <v>-75.836760999999996</v>
      </c>
      <c r="AC3651" s="9" t="s">
        <v>39</v>
      </c>
      <c r="AD3651" s="6">
        <v>2409301850</v>
      </c>
      <c r="AE3651" s="6" t="str">
        <f>MID(TablaPivotFinal[[#This Row],[Fecha]],1,4)</f>
        <v>2017</v>
      </c>
      <c r="AF3651" s="6" t="str">
        <f>MID(TablaPivotFinal[[#This Row],[Fecha]],5,3)</f>
        <v>Ago</v>
      </c>
      <c r="AG3651" s="9">
        <v>2409301850</v>
      </c>
      <c r="AH3651" s="10">
        <v>14449.70968</v>
      </c>
      <c r="AI3651" t="s">
        <v>1122</v>
      </c>
      <c r="AJ3651" t="s">
        <v>883</v>
      </c>
      <c r="AK3651" t="s">
        <v>1250</v>
      </c>
    </row>
    <row r="3652" spans="1:37" x14ac:dyDescent="0.3">
      <c r="A3652" t="str">
        <f t="shared" si="171"/>
        <v>LOS GARZONES 1 Y LOS GARZONES 2-Concesión Autopistas de la Sabana Córdoba - Sucre</v>
      </c>
      <c r="B3652" t="str">
        <f t="shared" si="172"/>
        <v>2017Dic</v>
      </c>
      <c r="C3652" t="str">
        <f t="shared" si="173"/>
        <v>8.827783-75.836761</v>
      </c>
      <c r="D3652" s="7" t="s">
        <v>684</v>
      </c>
      <c r="E3652" s="5">
        <v>2103</v>
      </c>
      <c r="F3652" s="7" t="s">
        <v>644</v>
      </c>
      <c r="G3652" s="5">
        <v>23</v>
      </c>
      <c r="H3652" s="7" t="s">
        <v>685</v>
      </c>
      <c r="I3652" s="7" t="s">
        <v>686</v>
      </c>
      <c r="J3652" s="7" t="s">
        <v>103</v>
      </c>
      <c r="K3652" s="7" t="s">
        <v>687</v>
      </c>
      <c r="L3652" s="7" t="s">
        <v>688</v>
      </c>
      <c r="M3652" s="5">
        <v>3124964386</v>
      </c>
      <c r="N3652" s="5" t="s">
        <v>689</v>
      </c>
      <c r="O3652" s="7" t="s">
        <v>690</v>
      </c>
      <c r="P3652" s="5">
        <v>4500</v>
      </c>
      <c r="Q3652" s="5">
        <v>12000</v>
      </c>
      <c r="R3652" s="5">
        <v>18600</v>
      </c>
      <c r="S3652" s="5">
        <v>23600</v>
      </c>
      <c r="T3652" s="5">
        <v>27100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8.8277830000000002</v>
      </c>
      <c r="AB3652" s="5">
        <v>-75.836760999999996</v>
      </c>
      <c r="AC3652" s="7" t="s">
        <v>41</v>
      </c>
      <c r="AD3652" s="5">
        <v>2418720300</v>
      </c>
      <c r="AE3652" s="5" t="str">
        <f>MID(TablaPivotFinal[[#This Row],[Fecha]],1,4)</f>
        <v>2017</v>
      </c>
      <c r="AF3652" s="5" t="str">
        <f>MID(TablaPivotFinal[[#This Row],[Fecha]],5,3)</f>
        <v>Dic</v>
      </c>
      <c r="AG3652" s="7">
        <v>2418720300</v>
      </c>
      <c r="AH3652" s="8">
        <v>15392.83871</v>
      </c>
      <c r="AI3652" t="s">
        <v>1122</v>
      </c>
      <c r="AJ3652" t="s">
        <v>887</v>
      </c>
      <c r="AK3652" t="s">
        <v>1250</v>
      </c>
    </row>
    <row r="3653" spans="1:37" x14ac:dyDescent="0.3">
      <c r="A3653" t="str">
        <f t="shared" si="171"/>
        <v>LOS GARZONES 1 Y LOS GARZONES 2-Concesión Autopistas de la Sabana Córdoba - Sucre</v>
      </c>
      <c r="B3653" t="str">
        <f t="shared" si="172"/>
        <v>2017Ene</v>
      </c>
      <c r="C3653" t="str">
        <f t="shared" si="173"/>
        <v>8.827783-75.836761</v>
      </c>
      <c r="D3653" s="9" t="s">
        <v>684</v>
      </c>
      <c r="E3653" s="6">
        <v>2103</v>
      </c>
      <c r="F3653" s="9" t="s">
        <v>644</v>
      </c>
      <c r="G3653" s="6">
        <v>23</v>
      </c>
      <c r="H3653" s="9" t="s">
        <v>685</v>
      </c>
      <c r="I3653" s="9" t="s">
        <v>686</v>
      </c>
      <c r="J3653" s="9" t="s">
        <v>103</v>
      </c>
      <c r="K3653" s="9" t="s">
        <v>687</v>
      </c>
      <c r="L3653" s="9" t="s">
        <v>688</v>
      </c>
      <c r="M3653" s="6">
        <v>3124964386</v>
      </c>
      <c r="N3653" s="6" t="s">
        <v>689</v>
      </c>
      <c r="O3653" s="9" t="s">
        <v>690</v>
      </c>
      <c r="P3653" s="6">
        <v>4500</v>
      </c>
      <c r="Q3653" s="6">
        <v>12000</v>
      </c>
      <c r="R3653" s="6">
        <v>18600</v>
      </c>
      <c r="S3653" s="6">
        <v>23600</v>
      </c>
      <c r="T3653" s="6">
        <v>27100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8.8277830000000002</v>
      </c>
      <c r="AB3653" s="6">
        <v>-75.836760999999996</v>
      </c>
      <c r="AC3653" s="9" t="s">
        <v>43</v>
      </c>
      <c r="AD3653" s="6">
        <v>2344087100</v>
      </c>
      <c r="AE3653" s="6" t="str">
        <f>MID(TablaPivotFinal[[#This Row],[Fecha]],1,4)</f>
        <v>2017</v>
      </c>
      <c r="AF3653" s="6" t="str">
        <f>MID(TablaPivotFinal[[#This Row],[Fecha]],5,3)</f>
        <v>Ene</v>
      </c>
      <c r="AG3653" s="9">
        <v>2344087100</v>
      </c>
      <c r="AH3653" s="10">
        <v>15138.25806</v>
      </c>
      <c r="AI3653" t="s">
        <v>1122</v>
      </c>
      <c r="AJ3653" t="s">
        <v>876</v>
      </c>
      <c r="AK3653" t="s">
        <v>1250</v>
      </c>
    </row>
    <row r="3654" spans="1:37" x14ac:dyDescent="0.3">
      <c r="A3654" t="str">
        <f t="shared" si="171"/>
        <v>LOS GARZONES 1 Y LOS GARZONES 2-Concesión Autopistas de la Sabana Córdoba - Sucre</v>
      </c>
      <c r="B3654" t="str">
        <f t="shared" si="172"/>
        <v>2017Feb</v>
      </c>
      <c r="C3654" t="str">
        <f t="shared" si="173"/>
        <v>8.827783-75.836761</v>
      </c>
      <c r="D3654" s="7" t="s">
        <v>684</v>
      </c>
      <c r="E3654" s="5">
        <v>2103</v>
      </c>
      <c r="F3654" s="7" t="s">
        <v>644</v>
      </c>
      <c r="G3654" s="5">
        <v>23</v>
      </c>
      <c r="H3654" s="7" t="s">
        <v>685</v>
      </c>
      <c r="I3654" s="7" t="s">
        <v>686</v>
      </c>
      <c r="J3654" s="7" t="s">
        <v>103</v>
      </c>
      <c r="K3654" s="7" t="s">
        <v>687</v>
      </c>
      <c r="L3654" s="7" t="s">
        <v>688</v>
      </c>
      <c r="M3654" s="5">
        <v>3124964386</v>
      </c>
      <c r="N3654" s="5" t="s">
        <v>689</v>
      </c>
      <c r="O3654" s="7" t="s">
        <v>690</v>
      </c>
      <c r="P3654" s="5">
        <v>4500</v>
      </c>
      <c r="Q3654" s="5">
        <v>12000</v>
      </c>
      <c r="R3654" s="5">
        <v>18600</v>
      </c>
      <c r="S3654" s="5">
        <v>23600</v>
      </c>
      <c r="T3654" s="5">
        <v>27100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8.8277830000000002</v>
      </c>
      <c r="AB3654" s="5">
        <v>-75.836760999999996</v>
      </c>
      <c r="AC3654" s="7" t="s">
        <v>45</v>
      </c>
      <c r="AD3654" s="5">
        <v>2044916000</v>
      </c>
      <c r="AE3654" s="5" t="str">
        <f>MID(TablaPivotFinal[[#This Row],[Fecha]],1,4)</f>
        <v>2017</v>
      </c>
      <c r="AF3654" s="5" t="str">
        <f>MID(TablaPivotFinal[[#This Row],[Fecha]],5,3)</f>
        <v>Feb</v>
      </c>
      <c r="AG3654" s="7">
        <v>2044916000</v>
      </c>
      <c r="AH3654" s="8">
        <v>13916.14286</v>
      </c>
      <c r="AI3654" t="s">
        <v>1122</v>
      </c>
      <c r="AJ3654" t="s">
        <v>877</v>
      </c>
      <c r="AK3654" t="s">
        <v>1250</v>
      </c>
    </row>
    <row r="3655" spans="1:37" x14ac:dyDescent="0.3">
      <c r="A3655" t="str">
        <f t="shared" si="171"/>
        <v>LOS GARZONES 1 Y LOS GARZONES 2-Concesión Autopistas de la Sabana Córdoba - Sucre</v>
      </c>
      <c r="B3655" t="str">
        <f t="shared" si="172"/>
        <v>2017Jul</v>
      </c>
      <c r="C3655" t="str">
        <f t="shared" si="173"/>
        <v>8.827783-75.836761</v>
      </c>
      <c r="D3655" s="9" t="s">
        <v>684</v>
      </c>
      <c r="E3655" s="6">
        <v>2103</v>
      </c>
      <c r="F3655" s="9" t="s">
        <v>644</v>
      </c>
      <c r="G3655" s="6">
        <v>23</v>
      </c>
      <c r="H3655" s="9" t="s">
        <v>685</v>
      </c>
      <c r="I3655" s="9" t="s">
        <v>686</v>
      </c>
      <c r="J3655" s="9" t="s">
        <v>103</v>
      </c>
      <c r="K3655" s="9" t="s">
        <v>687</v>
      </c>
      <c r="L3655" s="9" t="s">
        <v>688</v>
      </c>
      <c r="M3655" s="6">
        <v>3124964386</v>
      </c>
      <c r="N3655" s="6" t="s">
        <v>689</v>
      </c>
      <c r="O3655" s="9" t="s">
        <v>690</v>
      </c>
      <c r="P3655" s="6">
        <v>4500</v>
      </c>
      <c r="Q3655" s="6">
        <v>12000</v>
      </c>
      <c r="R3655" s="6">
        <v>18600</v>
      </c>
      <c r="S3655" s="6">
        <v>23600</v>
      </c>
      <c r="T3655" s="6">
        <v>27100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8.8277830000000002</v>
      </c>
      <c r="AB3655" s="6">
        <v>-75.836760999999996</v>
      </c>
      <c r="AC3655" s="9" t="s">
        <v>47</v>
      </c>
      <c r="AD3655" s="6">
        <v>2316655300</v>
      </c>
      <c r="AE3655" s="6" t="str">
        <f>MID(TablaPivotFinal[[#This Row],[Fecha]],1,4)</f>
        <v>2017</v>
      </c>
      <c r="AF3655" s="6" t="str">
        <f>MID(TablaPivotFinal[[#This Row],[Fecha]],5,3)</f>
        <v>Jul</v>
      </c>
      <c r="AG3655" s="9">
        <v>2316655300</v>
      </c>
      <c r="AH3655" s="10">
        <v>14444.51613</v>
      </c>
      <c r="AI3655" t="s">
        <v>1122</v>
      </c>
      <c r="AJ3655" t="s">
        <v>882</v>
      </c>
      <c r="AK3655" t="s">
        <v>1250</v>
      </c>
    </row>
    <row r="3656" spans="1:37" x14ac:dyDescent="0.3">
      <c r="A3656" t="str">
        <f t="shared" si="171"/>
        <v>LOS GARZONES 1 Y LOS GARZONES 2-Concesión Autopistas de la Sabana Córdoba - Sucre</v>
      </c>
      <c r="B3656" t="str">
        <f t="shared" si="172"/>
        <v>2017Jun</v>
      </c>
      <c r="C3656" t="str">
        <f t="shared" si="173"/>
        <v>8.827783-75.836761</v>
      </c>
      <c r="D3656" s="7" t="s">
        <v>684</v>
      </c>
      <c r="E3656" s="5">
        <v>2103</v>
      </c>
      <c r="F3656" s="7" t="s">
        <v>644</v>
      </c>
      <c r="G3656" s="5">
        <v>23</v>
      </c>
      <c r="H3656" s="7" t="s">
        <v>685</v>
      </c>
      <c r="I3656" s="7" t="s">
        <v>686</v>
      </c>
      <c r="J3656" s="7" t="s">
        <v>103</v>
      </c>
      <c r="K3656" s="7" t="s">
        <v>687</v>
      </c>
      <c r="L3656" s="7" t="s">
        <v>688</v>
      </c>
      <c r="M3656" s="5">
        <v>3124964386</v>
      </c>
      <c r="N3656" s="5" t="s">
        <v>689</v>
      </c>
      <c r="O3656" s="7" t="s">
        <v>690</v>
      </c>
      <c r="P3656" s="5">
        <v>4500</v>
      </c>
      <c r="Q3656" s="5">
        <v>12000</v>
      </c>
      <c r="R3656" s="5">
        <v>18600</v>
      </c>
      <c r="S3656" s="5">
        <v>23600</v>
      </c>
      <c r="T3656" s="5">
        <v>27100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8.8277830000000002</v>
      </c>
      <c r="AB3656" s="5">
        <v>-75.836760999999996</v>
      </c>
      <c r="AC3656" s="7" t="s">
        <v>49</v>
      </c>
      <c r="AD3656" s="5">
        <v>2207306300</v>
      </c>
      <c r="AE3656" s="5" t="str">
        <f>MID(TablaPivotFinal[[#This Row],[Fecha]],1,4)</f>
        <v>2017</v>
      </c>
      <c r="AF3656" s="5" t="str">
        <f>MID(TablaPivotFinal[[#This Row],[Fecha]],5,3)</f>
        <v>Jun</v>
      </c>
      <c r="AG3656" s="7">
        <v>2207306300</v>
      </c>
      <c r="AH3656" s="8">
        <v>14316.7</v>
      </c>
      <c r="AI3656" t="s">
        <v>1122</v>
      </c>
      <c r="AJ3656" t="s">
        <v>881</v>
      </c>
      <c r="AK3656" t="s">
        <v>1250</v>
      </c>
    </row>
    <row r="3657" spans="1:37" x14ac:dyDescent="0.3">
      <c r="A3657" t="str">
        <f t="shared" si="171"/>
        <v>LOS GARZONES 1 Y LOS GARZONES 2-Concesión Autopistas de la Sabana Córdoba - Sucre</v>
      </c>
      <c r="B3657" t="str">
        <f t="shared" si="172"/>
        <v>2017Mar</v>
      </c>
      <c r="C3657" t="str">
        <f t="shared" si="173"/>
        <v>8.827783-75.836761</v>
      </c>
      <c r="D3657" s="9" t="s">
        <v>684</v>
      </c>
      <c r="E3657" s="6">
        <v>2103</v>
      </c>
      <c r="F3657" s="9" t="s">
        <v>644</v>
      </c>
      <c r="G3657" s="6">
        <v>23</v>
      </c>
      <c r="H3657" s="9" t="s">
        <v>685</v>
      </c>
      <c r="I3657" s="9" t="s">
        <v>686</v>
      </c>
      <c r="J3657" s="9" t="s">
        <v>103</v>
      </c>
      <c r="K3657" s="9" t="s">
        <v>687</v>
      </c>
      <c r="L3657" s="9" t="s">
        <v>688</v>
      </c>
      <c r="M3657" s="6">
        <v>3124964386</v>
      </c>
      <c r="N3657" s="6" t="s">
        <v>689</v>
      </c>
      <c r="O3657" s="9" t="s">
        <v>690</v>
      </c>
      <c r="P3657" s="6">
        <v>4500</v>
      </c>
      <c r="Q3657" s="6">
        <v>12000</v>
      </c>
      <c r="R3657" s="6">
        <v>18600</v>
      </c>
      <c r="S3657" s="6">
        <v>23600</v>
      </c>
      <c r="T3657" s="6">
        <v>27100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8.8277830000000002</v>
      </c>
      <c r="AB3657" s="6">
        <v>-75.836760999999996</v>
      </c>
      <c r="AC3657" s="9" t="s">
        <v>51</v>
      </c>
      <c r="AD3657" s="6">
        <v>2280191300</v>
      </c>
      <c r="AE3657" s="6" t="str">
        <f>MID(TablaPivotFinal[[#This Row],[Fecha]],1,4)</f>
        <v>2017</v>
      </c>
      <c r="AF3657" s="6" t="str">
        <f>MID(TablaPivotFinal[[#This Row],[Fecha]],5,3)</f>
        <v>Mar</v>
      </c>
      <c r="AG3657" s="9">
        <v>2280191300</v>
      </c>
      <c r="AH3657" s="10">
        <v>14091.70968</v>
      </c>
      <c r="AI3657" t="s">
        <v>1122</v>
      </c>
      <c r="AJ3657" t="s">
        <v>878</v>
      </c>
      <c r="AK3657" t="s">
        <v>1250</v>
      </c>
    </row>
    <row r="3658" spans="1:37" x14ac:dyDescent="0.3">
      <c r="A3658" t="str">
        <f t="shared" si="171"/>
        <v>LOS GARZONES 1 Y LOS GARZONES 2-Concesión Autopistas de la Sabana Córdoba - Sucre</v>
      </c>
      <c r="B3658" t="str">
        <f t="shared" si="172"/>
        <v>2017May</v>
      </c>
      <c r="C3658" t="str">
        <f t="shared" si="173"/>
        <v>8.827783-75.836761</v>
      </c>
      <c r="D3658" s="7" t="s">
        <v>684</v>
      </c>
      <c r="E3658" s="5">
        <v>2103</v>
      </c>
      <c r="F3658" s="7" t="s">
        <v>644</v>
      </c>
      <c r="G3658" s="5">
        <v>23</v>
      </c>
      <c r="H3658" s="7" t="s">
        <v>685</v>
      </c>
      <c r="I3658" s="7" t="s">
        <v>686</v>
      </c>
      <c r="J3658" s="7" t="s">
        <v>103</v>
      </c>
      <c r="K3658" s="7" t="s">
        <v>687</v>
      </c>
      <c r="L3658" s="7" t="s">
        <v>688</v>
      </c>
      <c r="M3658" s="5">
        <v>3124964386</v>
      </c>
      <c r="N3658" s="5" t="s">
        <v>689</v>
      </c>
      <c r="O3658" s="7" t="s">
        <v>690</v>
      </c>
      <c r="P3658" s="5">
        <v>4500</v>
      </c>
      <c r="Q3658" s="5">
        <v>12000</v>
      </c>
      <c r="R3658" s="5">
        <v>18600</v>
      </c>
      <c r="S3658" s="5">
        <v>23600</v>
      </c>
      <c r="T3658" s="5">
        <v>27100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8.8277830000000002</v>
      </c>
      <c r="AB3658" s="5">
        <v>-75.836760999999996</v>
      </c>
      <c r="AC3658" s="7" t="s">
        <v>53</v>
      </c>
      <c r="AD3658" s="5">
        <v>2202263700</v>
      </c>
      <c r="AE3658" s="5" t="str">
        <f>MID(TablaPivotFinal[[#This Row],[Fecha]],1,4)</f>
        <v>2017</v>
      </c>
      <c r="AF3658" s="5" t="str">
        <f>MID(TablaPivotFinal[[#This Row],[Fecha]],5,3)</f>
        <v>May</v>
      </c>
      <c r="AG3658" s="7">
        <v>2202263700</v>
      </c>
      <c r="AH3658" s="8">
        <v>13840.93548</v>
      </c>
      <c r="AI3658" t="s">
        <v>1122</v>
      </c>
      <c r="AJ3658" t="s">
        <v>880</v>
      </c>
      <c r="AK3658" t="s">
        <v>1250</v>
      </c>
    </row>
    <row r="3659" spans="1:37" x14ac:dyDescent="0.3">
      <c r="A3659" t="str">
        <f t="shared" si="171"/>
        <v>LOS GARZONES 1 Y LOS GARZONES 2-Concesión Autopistas de la Sabana Córdoba - Sucre</v>
      </c>
      <c r="B3659" t="str">
        <f t="shared" si="172"/>
        <v>2017Nov</v>
      </c>
      <c r="C3659" t="str">
        <f t="shared" si="173"/>
        <v>8.827783-75.836761</v>
      </c>
      <c r="D3659" s="9" t="s">
        <v>684</v>
      </c>
      <c r="E3659" s="6">
        <v>2103</v>
      </c>
      <c r="F3659" s="9" t="s">
        <v>644</v>
      </c>
      <c r="G3659" s="6">
        <v>23</v>
      </c>
      <c r="H3659" s="9" t="s">
        <v>685</v>
      </c>
      <c r="I3659" s="9" t="s">
        <v>686</v>
      </c>
      <c r="J3659" s="9" t="s">
        <v>103</v>
      </c>
      <c r="K3659" s="9" t="s">
        <v>687</v>
      </c>
      <c r="L3659" s="9" t="s">
        <v>688</v>
      </c>
      <c r="M3659" s="6">
        <v>3124964386</v>
      </c>
      <c r="N3659" s="6" t="s">
        <v>689</v>
      </c>
      <c r="O3659" s="9" t="s">
        <v>690</v>
      </c>
      <c r="P3659" s="6">
        <v>4500</v>
      </c>
      <c r="Q3659" s="6">
        <v>12000</v>
      </c>
      <c r="R3659" s="6">
        <v>18600</v>
      </c>
      <c r="S3659" s="6">
        <v>23600</v>
      </c>
      <c r="T3659" s="6">
        <v>27100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8.8277830000000002</v>
      </c>
      <c r="AB3659" s="6">
        <v>-75.836760999999996</v>
      </c>
      <c r="AC3659" s="9" t="s">
        <v>55</v>
      </c>
      <c r="AD3659" s="6">
        <v>2231669900</v>
      </c>
      <c r="AE3659" s="6" t="str">
        <f>MID(TablaPivotFinal[[#This Row],[Fecha]],1,4)</f>
        <v>2017</v>
      </c>
      <c r="AF3659" s="6" t="str">
        <f>MID(TablaPivotFinal[[#This Row],[Fecha]],5,3)</f>
        <v>Nov</v>
      </c>
      <c r="AG3659" s="9">
        <v>2231669900</v>
      </c>
      <c r="AH3659" s="10">
        <v>14350.46667</v>
      </c>
      <c r="AI3659" t="s">
        <v>1122</v>
      </c>
      <c r="AJ3659" t="s">
        <v>886</v>
      </c>
      <c r="AK3659" t="s">
        <v>1250</v>
      </c>
    </row>
    <row r="3660" spans="1:37" x14ac:dyDescent="0.3">
      <c r="A3660" t="str">
        <f t="shared" si="171"/>
        <v>LOS GARZONES 1 Y LOS GARZONES 2-Concesión Autopistas de la Sabana Córdoba - Sucre</v>
      </c>
      <c r="B3660" t="str">
        <f t="shared" si="172"/>
        <v>2017Oct</v>
      </c>
      <c r="C3660" t="str">
        <f t="shared" si="173"/>
        <v>8.827783-75.836761</v>
      </c>
      <c r="D3660" s="7" t="s">
        <v>684</v>
      </c>
      <c r="E3660" s="5">
        <v>2103</v>
      </c>
      <c r="F3660" s="7" t="s">
        <v>644</v>
      </c>
      <c r="G3660" s="5">
        <v>23</v>
      </c>
      <c r="H3660" s="7" t="s">
        <v>685</v>
      </c>
      <c r="I3660" s="7" t="s">
        <v>686</v>
      </c>
      <c r="J3660" s="7" t="s">
        <v>103</v>
      </c>
      <c r="K3660" s="7" t="s">
        <v>687</v>
      </c>
      <c r="L3660" s="7" t="s">
        <v>688</v>
      </c>
      <c r="M3660" s="5">
        <v>3124964386</v>
      </c>
      <c r="N3660" s="5" t="s">
        <v>689</v>
      </c>
      <c r="O3660" s="7" t="s">
        <v>690</v>
      </c>
      <c r="P3660" s="5">
        <v>4500</v>
      </c>
      <c r="Q3660" s="5">
        <v>12000</v>
      </c>
      <c r="R3660" s="5">
        <v>18600</v>
      </c>
      <c r="S3660" s="5">
        <v>23600</v>
      </c>
      <c r="T3660" s="5">
        <v>27100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8.8277830000000002</v>
      </c>
      <c r="AB3660" s="5">
        <v>-75.836760999999996</v>
      </c>
      <c r="AC3660" s="7" t="s">
        <v>57</v>
      </c>
      <c r="AD3660" s="5">
        <v>2260215800</v>
      </c>
      <c r="AE3660" s="5" t="str">
        <f>MID(TablaPivotFinal[[#This Row],[Fecha]],1,4)</f>
        <v>2017</v>
      </c>
      <c r="AF3660" s="5" t="str">
        <f>MID(TablaPivotFinal[[#This Row],[Fecha]],5,3)</f>
        <v>Oct</v>
      </c>
      <c r="AG3660" s="7">
        <v>2260215800</v>
      </c>
      <c r="AH3660" s="8">
        <v>13885.93548</v>
      </c>
      <c r="AI3660" t="s">
        <v>1122</v>
      </c>
      <c r="AJ3660" t="s">
        <v>885</v>
      </c>
      <c r="AK3660" t="s">
        <v>1250</v>
      </c>
    </row>
    <row r="3661" spans="1:37" x14ac:dyDescent="0.3">
      <c r="A3661" t="str">
        <f t="shared" si="171"/>
        <v>LOS GARZONES 1 Y LOS GARZONES 2-Concesión Autopistas de la Sabana Córdoba - Sucre</v>
      </c>
      <c r="B3661" t="str">
        <f t="shared" si="172"/>
        <v>2017Sep</v>
      </c>
      <c r="C3661" t="str">
        <f t="shared" si="173"/>
        <v>8.827783-75.836761</v>
      </c>
      <c r="D3661" s="9" t="s">
        <v>684</v>
      </c>
      <c r="E3661" s="6">
        <v>2103</v>
      </c>
      <c r="F3661" s="9" t="s">
        <v>644</v>
      </c>
      <c r="G3661" s="6">
        <v>23</v>
      </c>
      <c r="H3661" s="9" t="s">
        <v>685</v>
      </c>
      <c r="I3661" s="9" t="s">
        <v>686</v>
      </c>
      <c r="J3661" s="9" t="s">
        <v>103</v>
      </c>
      <c r="K3661" s="9" t="s">
        <v>687</v>
      </c>
      <c r="L3661" s="9" t="s">
        <v>688</v>
      </c>
      <c r="M3661" s="6">
        <v>3124964386</v>
      </c>
      <c r="N3661" s="6" t="s">
        <v>689</v>
      </c>
      <c r="O3661" s="9" t="s">
        <v>690</v>
      </c>
      <c r="P3661" s="6">
        <v>4500</v>
      </c>
      <c r="Q3661" s="6">
        <v>12000</v>
      </c>
      <c r="R3661" s="6">
        <v>18600</v>
      </c>
      <c r="S3661" s="6">
        <v>23600</v>
      </c>
      <c r="T3661" s="6">
        <v>27100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8.8277830000000002</v>
      </c>
      <c r="AB3661" s="6">
        <v>-75.836760999999996</v>
      </c>
      <c r="AC3661" s="9" t="s">
        <v>59</v>
      </c>
      <c r="AD3661" s="6">
        <v>2230823700</v>
      </c>
      <c r="AE3661" s="6" t="str">
        <f>MID(TablaPivotFinal[[#This Row],[Fecha]],1,4)</f>
        <v>2017</v>
      </c>
      <c r="AF3661" s="6" t="str">
        <f>MID(TablaPivotFinal[[#This Row],[Fecha]],5,3)</f>
        <v>Sep</v>
      </c>
      <c r="AG3661" s="9">
        <v>2230823700</v>
      </c>
      <c r="AH3661" s="10">
        <v>13944.166670000001</v>
      </c>
      <c r="AI3661" t="s">
        <v>1122</v>
      </c>
      <c r="AJ3661" t="s">
        <v>884</v>
      </c>
      <c r="AK3661" t="s">
        <v>1250</v>
      </c>
    </row>
    <row r="3662" spans="1:37" x14ac:dyDescent="0.3">
      <c r="A3662" t="str">
        <f t="shared" si="171"/>
        <v>LOS GARZONES 1 Y LOS GARZONES 2-Concesión Autopistas de la Sabana Córdoba - Sucre</v>
      </c>
      <c r="B3662" t="str">
        <f t="shared" si="172"/>
        <v>2018Abr</v>
      </c>
      <c r="C3662" t="str">
        <f t="shared" si="173"/>
        <v>8.827783-75.836761</v>
      </c>
      <c r="D3662" s="7" t="s">
        <v>684</v>
      </c>
      <c r="E3662" s="5">
        <v>2103</v>
      </c>
      <c r="F3662" s="7" t="s">
        <v>644</v>
      </c>
      <c r="G3662" s="5">
        <v>23</v>
      </c>
      <c r="H3662" s="7" t="s">
        <v>685</v>
      </c>
      <c r="I3662" s="7" t="s">
        <v>686</v>
      </c>
      <c r="J3662" s="7" t="s">
        <v>103</v>
      </c>
      <c r="K3662" s="7" t="s">
        <v>687</v>
      </c>
      <c r="L3662" s="7" t="s">
        <v>688</v>
      </c>
      <c r="M3662" s="5">
        <v>3124964386</v>
      </c>
      <c r="N3662" s="5" t="s">
        <v>689</v>
      </c>
      <c r="O3662" s="7" t="s">
        <v>690</v>
      </c>
      <c r="P3662" s="5">
        <v>4500</v>
      </c>
      <c r="Q3662" s="5">
        <v>12000</v>
      </c>
      <c r="R3662" s="5">
        <v>18600</v>
      </c>
      <c r="S3662" s="5">
        <v>23600</v>
      </c>
      <c r="T3662" s="5">
        <v>27100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8.8277830000000002</v>
      </c>
      <c r="AB3662" s="5">
        <v>-75.836760999999996</v>
      </c>
      <c r="AC3662" s="7" t="s">
        <v>61</v>
      </c>
      <c r="AD3662" s="5">
        <v>2220210600</v>
      </c>
      <c r="AE3662" s="5" t="str">
        <f>MID(TablaPivotFinal[[#This Row],[Fecha]],1,4)</f>
        <v>2018</v>
      </c>
      <c r="AF3662" s="5" t="str">
        <f>MID(TablaPivotFinal[[#This Row],[Fecha]],5,3)</f>
        <v>Abr</v>
      </c>
      <c r="AG3662" s="7">
        <v>2220210600</v>
      </c>
      <c r="AH3662" s="8">
        <v>415892</v>
      </c>
      <c r="AI3662" t="s">
        <v>1122</v>
      </c>
      <c r="AJ3662" t="s">
        <v>891</v>
      </c>
      <c r="AK3662" t="s">
        <v>1250</v>
      </c>
    </row>
    <row r="3663" spans="1:37" x14ac:dyDescent="0.3">
      <c r="A3663" t="str">
        <f t="shared" si="171"/>
        <v>LOS GARZONES 1 Y LOS GARZONES 2-Concesión Autopistas de la Sabana Córdoba - Sucre</v>
      </c>
      <c r="B3663" t="str">
        <f t="shared" si="172"/>
        <v>2018Ago</v>
      </c>
      <c r="C3663" t="str">
        <f t="shared" si="173"/>
        <v>8.827783-75.836761</v>
      </c>
      <c r="D3663" s="9" t="s">
        <v>684</v>
      </c>
      <c r="E3663" s="6">
        <v>2103</v>
      </c>
      <c r="F3663" s="9" t="s">
        <v>644</v>
      </c>
      <c r="G3663" s="6">
        <v>23</v>
      </c>
      <c r="H3663" s="9" t="s">
        <v>685</v>
      </c>
      <c r="I3663" s="9" t="s">
        <v>686</v>
      </c>
      <c r="J3663" s="9" t="s">
        <v>103</v>
      </c>
      <c r="K3663" s="9" t="s">
        <v>687</v>
      </c>
      <c r="L3663" s="9" t="s">
        <v>688</v>
      </c>
      <c r="M3663" s="6">
        <v>3124964386</v>
      </c>
      <c r="N3663" s="6" t="s">
        <v>689</v>
      </c>
      <c r="O3663" s="9" t="s">
        <v>690</v>
      </c>
      <c r="P3663" s="6">
        <v>4500</v>
      </c>
      <c r="Q3663" s="6">
        <v>12000</v>
      </c>
      <c r="R3663" s="6">
        <v>18600</v>
      </c>
      <c r="S3663" s="6">
        <v>23600</v>
      </c>
      <c r="T3663" s="6">
        <v>27100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8.8277830000000002</v>
      </c>
      <c r="AB3663" s="6">
        <v>-75.836760999999996</v>
      </c>
      <c r="AC3663" s="9" t="s">
        <v>63</v>
      </c>
      <c r="AD3663" s="6">
        <v>2357623400</v>
      </c>
      <c r="AE3663" s="6" t="str">
        <f>MID(TablaPivotFinal[[#This Row],[Fecha]],1,4)</f>
        <v>2018</v>
      </c>
      <c r="AF3663" s="6" t="str">
        <f>MID(TablaPivotFinal[[#This Row],[Fecha]],5,3)</f>
        <v>Ago</v>
      </c>
      <c r="AG3663" s="9">
        <v>2357623400</v>
      </c>
      <c r="AH3663" s="10">
        <v>440409</v>
      </c>
      <c r="AI3663" t="s">
        <v>1122</v>
      </c>
      <c r="AJ3663" t="s">
        <v>895</v>
      </c>
      <c r="AK3663" t="s">
        <v>1250</v>
      </c>
    </row>
    <row r="3664" spans="1:37" x14ac:dyDescent="0.3">
      <c r="A3664" t="str">
        <f t="shared" si="171"/>
        <v>LOS GARZONES 1 Y LOS GARZONES 2-Concesión Autopistas de la Sabana Córdoba - Sucre</v>
      </c>
      <c r="B3664" t="str">
        <f t="shared" si="172"/>
        <v>2018Dic</v>
      </c>
      <c r="C3664" t="str">
        <f t="shared" si="173"/>
        <v>8.827783-75.836761</v>
      </c>
      <c r="D3664" s="7" t="s">
        <v>684</v>
      </c>
      <c r="E3664" s="5">
        <v>2103</v>
      </c>
      <c r="F3664" s="7" t="s">
        <v>644</v>
      </c>
      <c r="G3664" s="5">
        <v>23</v>
      </c>
      <c r="H3664" s="7" t="s">
        <v>685</v>
      </c>
      <c r="I3664" s="7" t="s">
        <v>686</v>
      </c>
      <c r="J3664" s="7" t="s">
        <v>103</v>
      </c>
      <c r="K3664" s="7" t="s">
        <v>687</v>
      </c>
      <c r="L3664" s="7" t="s">
        <v>688</v>
      </c>
      <c r="M3664" s="5">
        <v>3124964386</v>
      </c>
      <c r="N3664" s="5" t="s">
        <v>689</v>
      </c>
      <c r="O3664" s="7" t="s">
        <v>690</v>
      </c>
      <c r="P3664" s="5">
        <v>4500</v>
      </c>
      <c r="Q3664" s="5">
        <v>12000</v>
      </c>
      <c r="R3664" s="5">
        <v>18600</v>
      </c>
      <c r="S3664" s="5">
        <v>23600</v>
      </c>
      <c r="T3664" s="5">
        <v>27100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8.8277830000000002</v>
      </c>
      <c r="AB3664" s="5">
        <v>-75.836760999999996</v>
      </c>
      <c r="AC3664" s="7" t="s">
        <v>65</v>
      </c>
      <c r="AD3664" s="5">
        <v>2545314300</v>
      </c>
      <c r="AE3664" s="5" t="str">
        <f>MID(TablaPivotFinal[[#This Row],[Fecha]],1,4)</f>
        <v>2018</v>
      </c>
      <c r="AF3664" s="5" t="str">
        <f>MID(TablaPivotFinal[[#This Row],[Fecha]],5,3)</f>
        <v>Dic</v>
      </c>
      <c r="AG3664" s="7">
        <v>2545314300</v>
      </c>
      <c r="AH3664" s="8">
        <v>481567</v>
      </c>
      <c r="AI3664" t="s">
        <v>1122</v>
      </c>
      <c r="AJ3664" t="s">
        <v>899</v>
      </c>
      <c r="AK3664" t="s">
        <v>1250</v>
      </c>
    </row>
    <row r="3665" spans="1:37" x14ac:dyDescent="0.3">
      <c r="A3665" t="str">
        <f t="shared" si="171"/>
        <v>LOS GARZONES 1 Y LOS GARZONES 2-Concesión Autopistas de la Sabana Córdoba - Sucre</v>
      </c>
      <c r="B3665" t="str">
        <f t="shared" si="172"/>
        <v>2018Ene</v>
      </c>
      <c r="C3665" t="str">
        <f t="shared" si="173"/>
        <v>8.827783-75.836761</v>
      </c>
      <c r="D3665" s="9" t="s">
        <v>684</v>
      </c>
      <c r="E3665" s="6">
        <v>2103</v>
      </c>
      <c r="F3665" s="9" t="s">
        <v>644</v>
      </c>
      <c r="G3665" s="6">
        <v>23</v>
      </c>
      <c r="H3665" s="9" t="s">
        <v>685</v>
      </c>
      <c r="I3665" s="9" t="s">
        <v>686</v>
      </c>
      <c r="J3665" s="9" t="s">
        <v>103</v>
      </c>
      <c r="K3665" s="9" t="s">
        <v>687</v>
      </c>
      <c r="L3665" s="9" t="s">
        <v>688</v>
      </c>
      <c r="M3665" s="6">
        <v>3124964386</v>
      </c>
      <c r="N3665" s="6" t="s">
        <v>689</v>
      </c>
      <c r="O3665" s="9" t="s">
        <v>690</v>
      </c>
      <c r="P3665" s="6">
        <v>4500</v>
      </c>
      <c r="Q3665" s="6">
        <v>12000</v>
      </c>
      <c r="R3665" s="6">
        <v>18600</v>
      </c>
      <c r="S3665" s="6">
        <v>23600</v>
      </c>
      <c r="T3665" s="6">
        <v>27100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8.8277830000000002</v>
      </c>
      <c r="AB3665" s="6">
        <v>-75.836760999999996</v>
      </c>
      <c r="AC3665" s="9" t="s">
        <v>67</v>
      </c>
      <c r="AD3665" s="6">
        <v>2362288700</v>
      </c>
      <c r="AE3665" s="6" t="str">
        <f>MID(TablaPivotFinal[[#This Row],[Fecha]],1,4)</f>
        <v>2018</v>
      </c>
      <c r="AF3665" s="6" t="str">
        <f>MID(TablaPivotFinal[[#This Row],[Fecha]],5,3)</f>
        <v>Ene</v>
      </c>
      <c r="AG3665" s="9">
        <v>2362288700</v>
      </c>
      <c r="AH3665" s="10">
        <v>457150</v>
      </c>
      <c r="AI3665" t="s">
        <v>1122</v>
      </c>
      <c r="AJ3665" t="s">
        <v>888</v>
      </c>
      <c r="AK3665" t="s">
        <v>1250</v>
      </c>
    </row>
    <row r="3666" spans="1:37" x14ac:dyDescent="0.3">
      <c r="A3666" t="str">
        <f t="shared" si="171"/>
        <v>LOS GARZONES 1 Y LOS GARZONES 2-Concesión Autopistas de la Sabana Córdoba - Sucre</v>
      </c>
      <c r="B3666" t="str">
        <f t="shared" si="172"/>
        <v>2018Feb</v>
      </c>
      <c r="C3666" t="str">
        <f t="shared" si="173"/>
        <v>8.827783-75.836761</v>
      </c>
      <c r="D3666" s="7" t="s">
        <v>684</v>
      </c>
      <c r="E3666" s="5">
        <v>2103</v>
      </c>
      <c r="F3666" s="7" t="s">
        <v>644</v>
      </c>
      <c r="G3666" s="5">
        <v>23</v>
      </c>
      <c r="H3666" s="7" t="s">
        <v>685</v>
      </c>
      <c r="I3666" s="7" t="s">
        <v>686</v>
      </c>
      <c r="J3666" s="7" t="s">
        <v>103</v>
      </c>
      <c r="K3666" s="7" t="s">
        <v>687</v>
      </c>
      <c r="L3666" s="7" t="s">
        <v>688</v>
      </c>
      <c r="M3666" s="5">
        <v>3124964386</v>
      </c>
      <c r="N3666" s="5" t="s">
        <v>689</v>
      </c>
      <c r="O3666" s="7" t="s">
        <v>690</v>
      </c>
      <c r="P3666" s="5">
        <v>4500</v>
      </c>
      <c r="Q3666" s="5">
        <v>12000</v>
      </c>
      <c r="R3666" s="5">
        <v>18600</v>
      </c>
      <c r="S3666" s="5">
        <v>23600</v>
      </c>
      <c r="T3666" s="5">
        <v>27100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8.8277830000000002</v>
      </c>
      <c r="AB3666" s="5">
        <v>-75.836760999999996</v>
      </c>
      <c r="AC3666" s="7" t="s">
        <v>69</v>
      </c>
      <c r="AD3666" s="5">
        <v>2064390800</v>
      </c>
      <c r="AE3666" s="5" t="str">
        <f>MID(TablaPivotFinal[[#This Row],[Fecha]],1,4)</f>
        <v>2018</v>
      </c>
      <c r="AF3666" s="5" t="str">
        <f>MID(TablaPivotFinal[[#This Row],[Fecha]],5,3)</f>
        <v>Feb</v>
      </c>
      <c r="AG3666" s="7">
        <v>2064390800</v>
      </c>
      <c r="AH3666" s="8">
        <v>382433</v>
      </c>
      <c r="AI3666" t="s">
        <v>1122</v>
      </c>
      <c r="AJ3666" t="s">
        <v>889</v>
      </c>
      <c r="AK3666" t="s">
        <v>1250</v>
      </c>
    </row>
    <row r="3667" spans="1:37" x14ac:dyDescent="0.3">
      <c r="A3667" t="str">
        <f t="shared" si="171"/>
        <v>LOS GARZONES 1 Y LOS GARZONES 2-Concesión Autopistas de la Sabana Córdoba - Sucre</v>
      </c>
      <c r="B3667" t="str">
        <f t="shared" si="172"/>
        <v>2018Jul</v>
      </c>
      <c r="C3667" t="str">
        <f t="shared" si="173"/>
        <v>8.827783-75.836761</v>
      </c>
      <c r="D3667" s="9" t="s">
        <v>684</v>
      </c>
      <c r="E3667" s="6">
        <v>2103</v>
      </c>
      <c r="F3667" s="9" t="s">
        <v>644</v>
      </c>
      <c r="G3667" s="6">
        <v>23</v>
      </c>
      <c r="H3667" s="9" t="s">
        <v>685</v>
      </c>
      <c r="I3667" s="9" t="s">
        <v>686</v>
      </c>
      <c r="J3667" s="9" t="s">
        <v>103</v>
      </c>
      <c r="K3667" s="9" t="s">
        <v>687</v>
      </c>
      <c r="L3667" s="9" t="s">
        <v>688</v>
      </c>
      <c r="M3667" s="6">
        <v>3124964386</v>
      </c>
      <c r="N3667" s="6" t="s">
        <v>689</v>
      </c>
      <c r="O3667" s="9" t="s">
        <v>690</v>
      </c>
      <c r="P3667" s="6">
        <v>4500</v>
      </c>
      <c r="Q3667" s="6">
        <v>12000</v>
      </c>
      <c r="R3667" s="6">
        <v>18600</v>
      </c>
      <c r="S3667" s="6">
        <v>23600</v>
      </c>
      <c r="T3667" s="6">
        <v>27100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8.8277830000000002</v>
      </c>
      <c r="AB3667" s="6">
        <v>-75.836760999999996</v>
      </c>
      <c r="AC3667" s="9" t="s">
        <v>71</v>
      </c>
      <c r="AD3667" s="6">
        <v>2350217100</v>
      </c>
      <c r="AE3667" s="6" t="str">
        <f>MID(TablaPivotFinal[[#This Row],[Fecha]],1,4)</f>
        <v>2018</v>
      </c>
      <c r="AF3667" s="6" t="str">
        <f>MID(TablaPivotFinal[[#This Row],[Fecha]],5,3)</f>
        <v>Jul</v>
      </c>
      <c r="AG3667" s="9">
        <v>2350217100</v>
      </c>
      <c r="AH3667" s="10">
        <v>441564</v>
      </c>
      <c r="AI3667" t="s">
        <v>1122</v>
      </c>
      <c r="AJ3667" t="s">
        <v>894</v>
      </c>
      <c r="AK3667" t="s">
        <v>1250</v>
      </c>
    </row>
    <row r="3668" spans="1:37" x14ac:dyDescent="0.3">
      <c r="A3668" t="str">
        <f t="shared" si="171"/>
        <v>LOS GARZONES 1 Y LOS GARZONES 2-Concesión Autopistas de la Sabana Córdoba - Sucre</v>
      </c>
      <c r="B3668" t="str">
        <f t="shared" si="172"/>
        <v>2018Jun</v>
      </c>
      <c r="C3668" t="str">
        <f t="shared" si="173"/>
        <v>8.827783-75.836761</v>
      </c>
      <c r="D3668" s="7" t="s">
        <v>684</v>
      </c>
      <c r="E3668" s="5">
        <v>2103</v>
      </c>
      <c r="F3668" s="7" t="s">
        <v>644</v>
      </c>
      <c r="G3668" s="5">
        <v>23</v>
      </c>
      <c r="H3668" s="7" t="s">
        <v>685</v>
      </c>
      <c r="I3668" s="7" t="s">
        <v>686</v>
      </c>
      <c r="J3668" s="7" t="s">
        <v>103</v>
      </c>
      <c r="K3668" s="7" t="s">
        <v>687</v>
      </c>
      <c r="L3668" s="7" t="s">
        <v>688</v>
      </c>
      <c r="M3668" s="5">
        <v>3124964386</v>
      </c>
      <c r="N3668" s="5" t="s">
        <v>689</v>
      </c>
      <c r="O3668" s="7" t="s">
        <v>690</v>
      </c>
      <c r="P3668" s="5">
        <v>4500</v>
      </c>
      <c r="Q3668" s="5">
        <v>12000</v>
      </c>
      <c r="R3668" s="5">
        <v>18600</v>
      </c>
      <c r="S3668" s="5">
        <v>23600</v>
      </c>
      <c r="T3668" s="5">
        <v>27100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8.8277830000000002</v>
      </c>
      <c r="AB3668" s="5">
        <v>-75.836760999999996</v>
      </c>
      <c r="AC3668" s="7" t="s">
        <v>73</v>
      </c>
      <c r="AD3668" s="5">
        <v>2264832300</v>
      </c>
      <c r="AE3668" s="5" t="str">
        <f>MID(TablaPivotFinal[[#This Row],[Fecha]],1,4)</f>
        <v>2018</v>
      </c>
      <c r="AF3668" s="5" t="str">
        <f>MID(TablaPivotFinal[[#This Row],[Fecha]],5,3)</f>
        <v>Jun</v>
      </c>
      <c r="AG3668" s="7">
        <v>2264832300</v>
      </c>
      <c r="AH3668" s="8">
        <v>419963</v>
      </c>
      <c r="AI3668" t="s">
        <v>1122</v>
      </c>
      <c r="AJ3668" t="s">
        <v>893</v>
      </c>
      <c r="AK3668" t="s">
        <v>1250</v>
      </c>
    </row>
    <row r="3669" spans="1:37" x14ac:dyDescent="0.3">
      <c r="A3669" t="str">
        <f t="shared" si="171"/>
        <v>LOS GARZONES 1 Y LOS GARZONES 2-Concesión Autopistas de la Sabana Córdoba - Sucre</v>
      </c>
      <c r="B3669" t="str">
        <f t="shared" si="172"/>
        <v>2018Mar</v>
      </c>
      <c r="C3669" t="str">
        <f t="shared" si="173"/>
        <v>8.827783-75.836761</v>
      </c>
      <c r="D3669" s="9" t="s">
        <v>684</v>
      </c>
      <c r="E3669" s="6">
        <v>2103</v>
      </c>
      <c r="F3669" s="9" t="s">
        <v>644</v>
      </c>
      <c r="G3669" s="6">
        <v>23</v>
      </c>
      <c r="H3669" s="9" t="s">
        <v>685</v>
      </c>
      <c r="I3669" s="9" t="s">
        <v>686</v>
      </c>
      <c r="J3669" s="9" t="s">
        <v>103</v>
      </c>
      <c r="K3669" s="9" t="s">
        <v>687</v>
      </c>
      <c r="L3669" s="9" t="s">
        <v>688</v>
      </c>
      <c r="M3669" s="6">
        <v>3124964386</v>
      </c>
      <c r="N3669" s="6" t="s">
        <v>689</v>
      </c>
      <c r="O3669" s="9" t="s">
        <v>690</v>
      </c>
      <c r="P3669" s="6">
        <v>4500</v>
      </c>
      <c r="Q3669" s="6">
        <v>12000</v>
      </c>
      <c r="R3669" s="6">
        <v>18600</v>
      </c>
      <c r="S3669" s="6">
        <v>23600</v>
      </c>
      <c r="T3669" s="6">
        <v>27100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8.8277830000000002</v>
      </c>
      <c r="AB3669" s="6">
        <v>-75.836760999999996</v>
      </c>
      <c r="AC3669" s="9" t="s">
        <v>75</v>
      </c>
      <c r="AD3669" s="6">
        <v>2314014100</v>
      </c>
      <c r="AE3669" s="6" t="str">
        <f>MID(TablaPivotFinal[[#This Row],[Fecha]],1,4)</f>
        <v>2018</v>
      </c>
      <c r="AF3669" s="6" t="str">
        <f>MID(TablaPivotFinal[[#This Row],[Fecha]],5,3)</f>
        <v>Mar</v>
      </c>
      <c r="AG3669" s="9">
        <v>2314014100</v>
      </c>
      <c r="AH3669" s="10">
        <v>437121</v>
      </c>
      <c r="AI3669" t="s">
        <v>1122</v>
      </c>
      <c r="AJ3669" t="s">
        <v>890</v>
      </c>
      <c r="AK3669" t="s">
        <v>1250</v>
      </c>
    </row>
    <row r="3670" spans="1:37" x14ac:dyDescent="0.3">
      <c r="A3670" t="str">
        <f t="shared" si="171"/>
        <v>LOS GARZONES 1 Y LOS GARZONES 2-Concesión Autopistas de la Sabana Córdoba - Sucre</v>
      </c>
      <c r="B3670" t="str">
        <f t="shared" si="172"/>
        <v>2018May</v>
      </c>
      <c r="C3670" t="str">
        <f t="shared" si="173"/>
        <v>8.827783-75.836761</v>
      </c>
      <c r="D3670" s="7" t="s">
        <v>684</v>
      </c>
      <c r="E3670" s="5">
        <v>2103</v>
      </c>
      <c r="F3670" s="7" t="s">
        <v>644</v>
      </c>
      <c r="G3670" s="5">
        <v>23</v>
      </c>
      <c r="H3670" s="7" t="s">
        <v>685</v>
      </c>
      <c r="I3670" s="7" t="s">
        <v>686</v>
      </c>
      <c r="J3670" s="7" t="s">
        <v>103</v>
      </c>
      <c r="K3670" s="7" t="s">
        <v>687</v>
      </c>
      <c r="L3670" s="7" t="s">
        <v>688</v>
      </c>
      <c r="M3670" s="5">
        <v>3124964386</v>
      </c>
      <c r="N3670" s="5" t="s">
        <v>689</v>
      </c>
      <c r="O3670" s="7" t="s">
        <v>690</v>
      </c>
      <c r="P3670" s="5">
        <v>4500</v>
      </c>
      <c r="Q3670" s="5">
        <v>12000</v>
      </c>
      <c r="R3670" s="5">
        <v>18600</v>
      </c>
      <c r="S3670" s="5">
        <v>23600</v>
      </c>
      <c r="T3670" s="5">
        <v>27100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8.8277830000000002</v>
      </c>
      <c r="AB3670" s="5">
        <v>-75.836760999999996</v>
      </c>
      <c r="AC3670" s="7" t="s">
        <v>77</v>
      </c>
      <c r="AD3670" s="5">
        <v>2276341300</v>
      </c>
      <c r="AE3670" s="5" t="str">
        <f>MID(TablaPivotFinal[[#This Row],[Fecha]],1,4)</f>
        <v>2018</v>
      </c>
      <c r="AF3670" s="5" t="str">
        <f>MID(TablaPivotFinal[[#This Row],[Fecha]],5,3)</f>
        <v>May</v>
      </c>
      <c r="AG3670" s="7">
        <v>2276341300</v>
      </c>
      <c r="AH3670" s="8">
        <v>423826</v>
      </c>
      <c r="AI3670" t="s">
        <v>1122</v>
      </c>
      <c r="AJ3670" t="s">
        <v>892</v>
      </c>
      <c r="AK3670" t="s">
        <v>1250</v>
      </c>
    </row>
    <row r="3671" spans="1:37" x14ac:dyDescent="0.3">
      <c r="A3671" t="str">
        <f t="shared" si="171"/>
        <v>LOS GARZONES 1 Y LOS GARZONES 2-Concesión Autopistas de la Sabana Córdoba - Sucre</v>
      </c>
      <c r="B3671" t="str">
        <f t="shared" si="172"/>
        <v>2018Nov</v>
      </c>
      <c r="C3671" t="str">
        <f t="shared" si="173"/>
        <v>8.827783-75.836761</v>
      </c>
      <c r="D3671" s="9" t="s">
        <v>684</v>
      </c>
      <c r="E3671" s="6">
        <v>2103</v>
      </c>
      <c r="F3671" s="9" t="s">
        <v>644</v>
      </c>
      <c r="G3671" s="6">
        <v>23</v>
      </c>
      <c r="H3671" s="9" t="s">
        <v>685</v>
      </c>
      <c r="I3671" s="9" t="s">
        <v>686</v>
      </c>
      <c r="J3671" s="9" t="s">
        <v>103</v>
      </c>
      <c r="K3671" s="9" t="s">
        <v>687</v>
      </c>
      <c r="L3671" s="9" t="s">
        <v>688</v>
      </c>
      <c r="M3671" s="6">
        <v>3124964386</v>
      </c>
      <c r="N3671" s="6" t="s">
        <v>689</v>
      </c>
      <c r="O3671" s="9" t="s">
        <v>690</v>
      </c>
      <c r="P3671" s="6">
        <v>4500</v>
      </c>
      <c r="Q3671" s="6">
        <v>12000</v>
      </c>
      <c r="R3671" s="6">
        <v>18600</v>
      </c>
      <c r="S3671" s="6">
        <v>23600</v>
      </c>
      <c r="T3671" s="6">
        <v>27100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8.8277830000000002</v>
      </c>
      <c r="AB3671" s="6">
        <v>-75.836760999999996</v>
      </c>
      <c r="AC3671" s="9" t="s">
        <v>79</v>
      </c>
      <c r="AD3671" s="6">
        <v>2296373800</v>
      </c>
      <c r="AE3671" s="6" t="str">
        <f>MID(TablaPivotFinal[[#This Row],[Fecha]],1,4)</f>
        <v>2018</v>
      </c>
      <c r="AF3671" s="6" t="str">
        <f>MID(TablaPivotFinal[[#This Row],[Fecha]],5,3)</f>
        <v>Nov</v>
      </c>
      <c r="AG3671" s="9">
        <v>2296373800</v>
      </c>
      <c r="AH3671" s="10">
        <v>430763</v>
      </c>
      <c r="AI3671" t="s">
        <v>1122</v>
      </c>
      <c r="AJ3671" t="s">
        <v>898</v>
      </c>
      <c r="AK3671" t="s">
        <v>1250</v>
      </c>
    </row>
    <row r="3672" spans="1:37" x14ac:dyDescent="0.3">
      <c r="A3672" t="str">
        <f t="shared" si="171"/>
        <v>LOS GARZONES 1 Y LOS GARZONES 2-Concesión Autopistas de la Sabana Córdoba - Sucre</v>
      </c>
      <c r="B3672" t="str">
        <f t="shared" si="172"/>
        <v>2018Oct</v>
      </c>
      <c r="C3672" t="str">
        <f t="shared" si="173"/>
        <v>8.827783-75.836761</v>
      </c>
      <c r="D3672" s="7" t="s">
        <v>684</v>
      </c>
      <c r="E3672" s="5">
        <v>2103</v>
      </c>
      <c r="F3672" s="7" t="s">
        <v>644</v>
      </c>
      <c r="G3672" s="5">
        <v>23</v>
      </c>
      <c r="H3672" s="7" t="s">
        <v>685</v>
      </c>
      <c r="I3672" s="7" t="s">
        <v>686</v>
      </c>
      <c r="J3672" s="7" t="s">
        <v>103</v>
      </c>
      <c r="K3672" s="7" t="s">
        <v>687</v>
      </c>
      <c r="L3672" s="7" t="s">
        <v>688</v>
      </c>
      <c r="M3672" s="5">
        <v>3124964386</v>
      </c>
      <c r="N3672" s="5" t="s">
        <v>689</v>
      </c>
      <c r="O3672" s="7" t="s">
        <v>690</v>
      </c>
      <c r="P3672" s="5">
        <v>4500</v>
      </c>
      <c r="Q3672" s="5">
        <v>12000</v>
      </c>
      <c r="R3672" s="5">
        <v>18600</v>
      </c>
      <c r="S3672" s="5">
        <v>23600</v>
      </c>
      <c r="T3672" s="5">
        <v>27100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8.8277830000000002</v>
      </c>
      <c r="AB3672" s="5">
        <v>-75.836760999999996</v>
      </c>
      <c r="AC3672" s="7" t="s">
        <v>81</v>
      </c>
      <c r="AD3672" s="5">
        <v>2418556400</v>
      </c>
      <c r="AE3672" s="5" t="str">
        <f>MID(TablaPivotFinal[[#This Row],[Fecha]],1,4)</f>
        <v>2018</v>
      </c>
      <c r="AF3672" s="5" t="str">
        <f>MID(TablaPivotFinal[[#This Row],[Fecha]],5,3)</f>
        <v>Oct</v>
      </c>
      <c r="AG3672" s="7">
        <v>2418556400</v>
      </c>
      <c r="AH3672" s="8">
        <v>446850</v>
      </c>
      <c r="AI3672" t="s">
        <v>1122</v>
      </c>
      <c r="AJ3672" t="s">
        <v>897</v>
      </c>
      <c r="AK3672" t="s">
        <v>1250</v>
      </c>
    </row>
    <row r="3673" spans="1:37" x14ac:dyDescent="0.3">
      <c r="A3673" t="str">
        <f t="shared" si="171"/>
        <v>LOS GARZONES 1 Y LOS GARZONES 2-Concesión Autopistas de la Sabana Córdoba - Sucre</v>
      </c>
      <c r="B3673" t="str">
        <f t="shared" si="172"/>
        <v>2018Sep</v>
      </c>
      <c r="C3673" t="str">
        <f t="shared" si="173"/>
        <v>8.827783-75.836761</v>
      </c>
      <c r="D3673" s="9" t="s">
        <v>684</v>
      </c>
      <c r="E3673" s="6">
        <v>2103</v>
      </c>
      <c r="F3673" s="9" t="s">
        <v>644</v>
      </c>
      <c r="G3673" s="6">
        <v>23</v>
      </c>
      <c r="H3673" s="9" t="s">
        <v>685</v>
      </c>
      <c r="I3673" s="9" t="s">
        <v>686</v>
      </c>
      <c r="J3673" s="9" t="s">
        <v>103</v>
      </c>
      <c r="K3673" s="9" t="s">
        <v>687</v>
      </c>
      <c r="L3673" s="9" t="s">
        <v>688</v>
      </c>
      <c r="M3673" s="6">
        <v>3124964386</v>
      </c>
      <c r="N3673" s="6" t="s">
        <v>689</v>
      </c>
      <c r="O3673" s="9" t="s">
        <v>690</v>
      </c>
      <c r="P3673" s="6">
        <v>4500</v>
      </c>
      <c r="Q3673" s="6">
        <v>12000</v>
      </c>
      <c r="R3673" s="6">
        <v>18600</v>
      </c>
      <c r="S3673" s="6">
        <v>23600</v>
      </c>
      <c r="T3673" s="6">
        <v>27100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8.8277830000000002</v>
      </c>
      <c r="AB3673" s="6">
        <v>-75.836760999999996</v>
      </c>
      <c r="AC3673" s="9" t="s">
        <v>83</v>
      </c>
      <c r="AD3673" s="6">
        <v>2257823200</v>
      </c>
      <c r="AE3673" s="6" t="str">
        <f>MID(TablaPivotFinal[[#This Row],[Fecha]],1,4)</f>
        <v>2018</v>
      </c>
      <c r="AF3673" s="6" t="str">
        <f>MID(TablaPivotFinal[[#This Row],[Fecha]],5,3)</f>
        <v>Sep</v>
      </c>
      <c r="AG3673" s="9">
        <v>2257823200</v>
      </c>
      <c r="AH3673" s="10">
        <v>420007</v>
      </c>
      <c r="AI3673" t="s">
        <v>1122</v>
      </c>
      <c r="AJ3673" t="s">
        <v>896</v>
      </c>
      <c r="AK3673" t="s">
        <v>1250</v>
      </c>
    </row>
    <row r="3674" spans="1:37" x14ac:dyDescent="0.3">
      <c r="A3674" t="str">
        <f t="shared" si="171"/>
        <v>PAILITAS-INVIAS</v>
      </c>
      <c r="B3674" t="str">
        <f t="shared" si="172"/>
        <v>2016Abr</v>
      </c>
      <c r="C3674" t="str">
        <f t="shared" si="173"/>
        <v>8.852803854-73.66972216</v>
      </c>
      <c r="D3674" s="7" t="s">
        <v>111</v>
      </c>
      <c r="E3674" s="5">
        <v>4515</v>
      </c>
      <c r="F3674" s="7" t="s">
        <v>652</v>
      </c>
      <c r="G3674" s="5">
        <v>20</v>
      </c>
      <c r="H3674" s="7" t="s">
        <v>692</v>
      </c>
      <c r="I3674" s="7" t="s">
        <v>539</v>
      </c>
      <c r="J3674" s="7" t="s">
        <v>111</v>
      </c>
      <c r="K3674" s="7" t="s">
        <v>693</v>
      </c>
      <c r="L3674" s="7" t="s">
        <v>541</v>
      </c>
      <c r="M3674" s="5">
        <v>3165280395</v>
      </c>
      <c r="N3674" s="5">
        <v>-1</v>
      </c>
      <c r="O3674" s="7" t="s">
        <v>694</v>
      </c>
      <c r="P3674" s="5">
        <v>9400</v>
      </c>
      <c r="Q3674" s="5">
        <v>10300</v>
      </c>
      <c r="R3674" s="5">
        <v>21400</v>
      </c>
      <c r="S3674" s="5">
        <v>27400</v>
      </c>
      <c r="T3674" s="5">
        <v>31200</v>
      </c>
      <c r="U3674" s="5">
        <v>0</v>
      </c>
      <c r="V3674" s="5">
        <v>0</v>
      </c>
      <c r="W3674" s="5">
        <v>0</v>
      </c>
      <c r="X3674" s="5">
        <v>0</v>
      </c>
      <c r="Y3674" s="5">
        <v>9300</v>
      </c>
      <c r="Z3674" s="5">
        <v>9500</v>
      </c>
      <c r="AA3674" s="5">
        <v>8.8528038539999994</v>
      </c>
      <c r="AB3674" s="5">
        <v>-73.669722160000006</v>
      </c>
      <c r="AC3674" s="7" t="s">
        <v>13</v>
      </c>
      <c r="AD3674" s="5">
        <v>2577868900</v>
      </c>
      <c r="AE3674" s="5" t="str">
        <f>MID(TablaPivotFinal[[#This Row],[Fecha]],1,4)</f>
        <v>2016</v>
      </c>
      <c r="AF3674" s="5" t="str">
        <f>MID(TablaPivotFinal[[#This Row],[Fecha]],5,3)</f>
        <v>Abr</v>
      </c>
      <c r="AG3674" s="7">
        <v>2577868900</v>
      </c>
      <c r="AH3674" s="8">
        <v>163333</v>
      </c>
      <c r="AI3674" t="s">
        <v>1123</v>
      </c>
      <c r="AJ3674" t="s">
        <v>867</v>
      </c>
      <c r="AK3674" t="s">
        <v>1251</v>
      </c>
    </row>
    <row r="3675" spans="1:37" x14ac:dyDescent="0.3">
      <c r="A3675" t="str">
        <f t="shared" si="171"/>
        <v>PAILITAS-INVIAS</v>
      </c>
      <c r="B3675" t="str">
        <f t="shared" si="172"/>
        <v>2016Ago</v>
      </c>
      <c r="C3675" t="str">
        <f t="shared" si="173"/>
        <v>8.852803854-73.66972216</v>
      </c>
      <c r="D3675" s="9" t="s">
        <v>111</v>
      </c>
      <c r="E3675" s="6">
        <v>4515</v>
      </c>
      <c r="F3675" s="9" t="s">
        <v>652</v>
      </c>
      <c r="G3675" s="6">
        <v>20</v>
      </c>
      <c r="H3675" s="9" t="s">
        <v>692</v>
      </c>
      <c r="I3675" s="9" t="s">
        <v>539</v>
      </c>
      <c r="J3675" s="9" t="s">
        <v>111</v>
      </c>
      <c r="K3675" s="9" t="s">
        <v>693</v>
      </c>
      <c r="L3675" s="9" t="s">
        <v>541</v>
      </c>
      <c r="M3675" s="6">
        <v>3165280395</v>
      </c>
      <c r="N3675" s="6">
        <v>-1</v>
      </c>
      <c r="O3675" s="9" t="s">
        <v>694</v>
      </c>
      <c r="P3675" s="6">
        <v>9400</v>
      </c>
      <c r="Q3675" s="6">
        <v>10300</v>
      </c>
      <c r="R3675" s="6">
        <v>21400</v>
      </c>
      <c r="S3675" s="6">
        <v>27400</v>
      </c>
      <c r="T3675" s="6">
        <v>31200</v>
      </c>
      <c r="U3675" s="6">
        <v>0</v>
      </c>
      <c r="V3675" s="6">
        <v>0</v>
      </c>
      <c r="W3675" s="6">
        <v>0</v>
      </c>
      <c r="X3675" s="6">
        <v>0</v>
      </c>
      <c r="Y3675" s="6">
        <v>9300</v>
      </c>
      <c r="Z3675" s="6">
        <v>9500</v>
      </c>
      <c r="AA3675" s="6">
        <v>8.8528038539999994</v>
      </c>
      <c r="AB3675" s="6">
        <v>-73.669722160000006</v>
      </c>
      <c r="AC3675" s="9" t="s">
        <v>15</v>
      </c>
      <c r="AD3675" s="6">
        <v>2648774000</v>
      </c>
      <c r="AE3675" s="6" t="str">
        <f>MID(TablaPivotFinal[[#This Row],[Fecha]],1,4)</f>
        <v>2016</v>
      </c>
      <c r="AF3675" s="6" t="str">
        <f>MID(TablaPivotFinal[[#This Row],[Fecha]],5,3)</f>
        <v>Ago</v>
      </c>
      <c r="AG3675" s="9">
        <v>2648774000</v>
      </c>
      <c r="AH3675" s="10">
        <v>173029</v>
      </c>
      <c r="AI3675" t="s">
        <v>1123</v>
      </c>
      <c r="AJ3675" t="s">
        <v>871</v>
      </c>
      <c r="AK3675" t="s">
        <v>1251</v>
      </c>
    </row>
    <row r="3676" spans="1:37" x14ac:dyDescent="0.3">
      <c r="A3676" t="str">
        <f t="shared" si="171"/>
        <v>PAILITAS-INVIAS</v>
      </c>
      <c r="B3676" t="str">
        <f t="shared" si="172"/>
        <v>2016Dic</v>
      </c>
      <c r="C3676" t="str">
        <f t="shared" si="173"/>
        <v>8.852803854-73.66972216</v>
      </c>
      <c r="D3676" s="7" t="s">
        <v>111</v>
      </c>
      <c r="E3676" s="5">
        <v>4515</v>
      </c>
      <c r="F3676" s="7" t="s">
        <v>652</v>
      </c>
      <c r="G3676" s="5">
        <v>20</v>
      </c>
      <c r="H3676" s="7" t="s">
        <v>692</v>
      </c>
      <c r="I3676" s="7" t="s">
        <v>539</v>
      </c>
      <c r="J3676" s="7" t="s">
        <v>111</v>
      </c>
      <c r="K3676" s="7" t="s">
        <v>693</v>
      </c>
      <c r="L3676" s="7" t="s">
        <v>541</v>
      </c>
      <c r="M3676" s="5">
        <v>3165280395</v>
      </c>
      <c r="N3676" s="5">
        <v>-1</v>
      </c>
      <c r="O3676" s="7" t="s">
        <v>694</v>
      </c>
      <c r="P3676" s="5">
        <v>9400</v>
      </c>
      <c r="Q3676" s="5">
        <v>10300</v>
      </c>
      <c r="R3676" s="5">
        <v>21400</v>
      </c>
      <c r="S3676" s="5">
        <v>27400</v>
      </c>
      <c r="T3676" s="5">
        <v>31200</v>
      </c>
      <c r="U3676" s="5">
        <v>0</v>
      </c>
      <c r="V3676" s="5">
        <v>0</v>
      </c>
      <c r="W3676" s="5">
        <v>0</v>
      </c>
      <c r="X3676" s="5">
        <v>0</v>
      </c>
      <c r="Y3676" s="5">
        <v>9300</v>
      </c>
      <c r="Z3676" s="5">
        <v>9500</v>
      </c>
      <c r="AA3676" s="5">
        <v>8.8528038539999994</v>
      </c>
      <c r="AB3676" s="5">
        <v>-73.669722160000006</v>
      </c>
      <c r="AC3676" s="7" t="s">
        <v>17</v>
      </c>
      <c r="AD3676" s="5">
        <v>2903656000</v>
      </c>
      <c r="AE3676" s="5" t="str">
        <f>MID(TablaPivotFinal[[#This Row],[Fecha]],1,4)</f>
        <v>2016</v>
      </c>
      <c r="AF3676" s="5" t="str">
        <f>MID(TablaPivotFinal[[#This Row],[Fecha]],5,3)</f>
        <v>Dic</v>
      </c>
      <c r="AG3676" s="7">
        <v>2903656000</v>
      </c>
      <c r="AH3676" s="8">
        <v>214955</v>
      </c>
      <c r="AI3676" t="s">
        <v>1123</v>
      </c>
      <c r="AJ3676" t="s">
        <v>875</v>
      </c>
      <c r="AK3676" t="s">
        <v>1251</v>
      </c>
    </row>
    <row r="3677" spans="1:37" x14ac:dyDescent="0.3">
      <c r="A3677" t="str">
        <f t="shared" si="171"/>
        <v>PAILITAS-INVIAS</v>
      </c>
      <c r="B3677" t="str">
        <f t="shared" si="172"/>
        <v>2016Ene</v>
      </c>
      <c r="C3677" t="str">
        <f t="shared" si="173"/>
        <v>8.852803854-73.66972216</v>
      </c>
      <c r="D3677" s="9" t="s">
        <v>111</v>
      </c>
      <c r="E3677" s="6">
        <v>4515</v>
      </c>
      <c r="F3677" s="9" t="s">
        <v>652</v>
      </c>
      <c r="G3677" s="6">
        <v>20</v>
      </c>
      <c r="H3677" s="9" t="s">
        <v>692</v>
      </c>
      <c r="I3677" s="9" t="s">
        <v>539</v>
      </c>
      <c r="J3677" s="9" t="s">
        <v>111</v>
      </c>
      <c r="K3677" s="9" t="s">
        <v>693</v>
      </c>
      <c r="L3677" s="9" t="s">
        <v>541</v>
      </c>
      <c r="M3677" s="6">
        <v>3165280395</v>
      </c>
      <c r="N3677" s="6">
        <v>-1</v>
      </c>
      <c r="O3677" s="9" t="s">
        <v>694</v>
      </c>
      <c r="P3677" s="6">
        <v>9400</v>
      </c>
      <c r="Q3677" s="6">
        <v>10300</v>
      </c>
      <c r="R3677" s="6">
        <v>21400</v>
      </c>
      <c r="S3677" s="6">
        <v>27400</v>
      </c>
      <c r="T3677" s="6">
        <v>31200</v>
      </c>
      <c r="U3677" s="6">
        <v>0</v>
      </c>
      <c r="V3677" s="6">
        <v>0</v>
      </c>
      <c r="W3677" s="6">
        <v>0</v>
      </c>
      <c r="X3677" s="6">
        <v>0</v>
      </c>
      <c r="Y3677" s="6">
        <v>9300</v>
      </c>
      <c r="Z3677" s="6">
        <v>9500</v>
      </c>
      <c r="AA3677" s="6">
        <v>8.8528038539999994</v>
      </c>
      <c r="AB3677" s="6">
        <v>-73.669722160000006</v>
      </c>
      <c r="AC3677" s="9" t="s">
        <v>19</v>
      </c>
      <c r="AD3677" s="6">
        <v>3101212200</v>
      </c>
      <c r="AE3677" s="6" t="str">
        <f>MID(TablaPivotFinal[[#This Row],[Fecha]],1,4)</f>
        <v>2016</v>
      </c>
      <c r="AF3677" s="6" t="str">
        <f>MID(TablaPivotFinal[[#This Row],[Fecha]],5,3)</f>
        <v>Ene</v>
      </c>
      <c r="AG3677" s="9">
        <v>3101212200</v>
      </c>
      <c r="AH3677" s="10">
        <v>251656</v>
      </c>
      <c r="AI3677" t="s">
        <v>1123</v>
      </c>
      <c r="AJ3677" t="s">
        <v>864</v>
      </c>
      <c r="AK3677" t="s">
        <v>1251</v>
      </c>
    </row>
    <row r="3678" spans="1:37" x14ac:dyDescent="0.3">
      <c r="A3678" t="str">
        <f t="shared" si="171"/>
        <v>PAILITAS-INVIAS</v>
      </c>
      <c r="B3678" t="str">
        <f t="shared" si="172"/>
        <v>2016Feb</v>
      </c>
      <c r="C3678" t="str">
        <f t="shared" si="173"/>
        <v>8.852803854-73.66972216</v>
      </c>
      <c r="D3678" s="7" t="s">
        <v>111</v>
      </c>
      <c r="E3678" s="5">
        <v>4515</v>
      </c>
      <c r="F3678" s="7" t="s">
        <v>652</v>
      </c>
      <c r="G3678" s="5">
        <v>20</v>
      </c>
      <c r="H3678" s="7" t="s">
        <v>692</v>
      </c>
      <c r="I3678" s="7" t="s">
        <v>539</v>
      </c>
      <c r="J3678" s="7" t="s">
        <v>111</v>
      </c>
      <c r="K3678" s="7" t="s">
        <v>693</v>
      </c>
      <c r="L3678" s="7" t="s">
        <v>541</v>
      </c>
      <c r="M3678" s="5">
        <v>3165280395</v>
      </c>
      <c r="N3678" s="5">
        <v>-1</v>
      </c>
      <c r="O3678" s="7" t="s">
        <v>694</v>
      </c>
      <c r="P3678" s="5">
        <v>9400</v>
      </c>
      <c r="Q3678" s="5">
        <v>10300</v>
      </c>
      <c r="R3678" s="5">
        <v>21400</v>
      </c>
      <c r="S3678" s="5">
        <v>27400</v>
      </c>
      <c r="T3678" s="5">
        <v>31200</v>
      </c>
      <c r="U3678" s="5">
        <v>0</v>
      </c>
      <c r="V3678" s="5">
        <v>0</v>
      </c>
      <c r="W3678" s="5">
        <v>0</v>
      </c>
      <c r="X3678" s="5">
        <v>0</v>
      </c>
      <c r="Y3678" s="5">
        <v>9300</v>
      </c>
      <c r="Z3678" s="5">
        <v>9500</v>
      </c>
      <c r="AA3678" s="5">
        <v>8.8528038539999994</v>
      </c>
      <c r="AB3678" s="5">
        <v>-73.669722160000006</v>
      </c>
      <c r="AC3678" s="7" t="s">
        <v>21</v>
      </c>
      <c r="AD3678" s="5">
        <v>2462828900</v>
      </c>
      <c r="AE3678" s="5" t="str">
        <f>MID(TablaPivotFinal[[#This Row],[Fecha]],1,4)</f>
        <v>2016</v>
      </c>
      <c r="AF3678" s="5" t="str">
        <f>MID(TablaPivotFinal[[#This Row],[Fecha]],5,3)</f>
        <v>Feb</v>
      </c>
      <c r="AG3678" s="7">
        <v>2462828900</v>
      </c>
      <c r="AH3678" s="8">
        <v>155982</v>
      </c>
      <c r="AI3678" t="s">
        <v>1123</v>
      </c>
      <c r="AJ3678" t="s">
        <v>865</v>
      </c>
      <c r="AK3678" t="s">
        <v>1251</v>
      </c>
    </row>
    <row r="3679" spans="1:37" x14ac:dyDescent="0.3">
      <c r="A3679" t="str">
        <f t="shared" si="171"/>
        <v>PAILITAS-INVIAS</v>
      </c>
      <c r="B3679" t="str">
        <f t="shared" si="172"/>
        <v>2016Jul</v>
      </c>
      <c r="C3679" t="str">
        <f t="shared" si="173"/>
        <v>8.852803854-73.66972216</v>
      </c>
      <c r="D3679" s="9" t="s">
        <v>111</v>
      </c>
      <c r="E3679" s="6">
        <v>4515</v>
      </c>
      <c r="F3679" s="9" t="s">
        <v>652</v>
      </c>
      <c r="G3679" s="6">
        <v>20</v>
      </c>
      <c r="H3679" s="9" t="s">
        <v>692</v>
      </c>
      <c r="I3679" s="9" t="s">
        <v>539</v>
      </c>
      <c r="J3679" s="9" t="s">
        <v>111</v>
      </c>
      <c r="K3679" s="9" t="s">
        <v>693</v>
      </c>
      <c r="L3679" s="9" t="s">
        <v>541</v>
      </c>
      <c r="M3679" s="6">
        <v>3165280395</v>
      </c>
      <c r="N3679" s="6">
        <v>-1</v>
      </c>
      <c r="O3679" s="9" t="s">
        <v>694</v>
      </c>
      <c r="P3679" s="6">
        <v>9400</v>
      </c>
      <c r="Q3679" s="6">
        <v>10300</v>
      </c>
      <c r="R3679" s="6">
        <v>21400</v>
      </c>
      <c r="S3679" s="6">
        <v>27400</v>
      </c>
      <c r="T3679" s="6">
        <v>31200</v>
      </c>
      <c r="U3679" s="6">
        <v>0</v>
      </c>
      <c r="V3679" s="6">
        <v>0</v>
      </c>
      <c r="W3679" s="6">
        <v>0</v>
      </c>
      <c r="X3679" s="6">
        <v>0</v>
      </c>
      <c r="Y3679" s="6">
        <v>9300</v>
      </c>
      <c r="Z3679" s="6">
        <v>9500</v>
      </c>
      <c r="AA3679" s="6">
        <v>8.8528038539999994</v>
      </c>
      <c r="AB3679" s="6">
        <v>-73.669722160000006</v>
      </c>
      <c r="AC3679" s="9" t="s">
        <v>23</v>
      </c>
      <c r="AD3679" s="6">
        <v>2204545900</v>
      </c>
      <c r="AE3679" s="6" t="str">
        <f>MID(TablaPivotFinal[[#This Row],[Fecha]],1,4)</f>
        <v>2016</v>
      </c>
      <c r="AF3679" s="6" t="str">
        <f>MID(TablaPivotFinal[[#This Row],[Fecha]],5,3)</f>
        <v>Jul</v>
      </c>
      <c r="AG3679" s="9">
        <v>2204545900</v>
      </c>
      <c r="AH3679" s="10">
        <v>159179</v>
      </c>
      <c r="AI3679" t="s">
        <v>1123</v>
      </c>
      <c r="AJ3679" t="s">
        <v>870</v>
      </c>
      <c r="AK3679" t="s">
        <v>1251</v>
      </c>
    </row>
    <row r="3680" spans="1:37" x14ac:dyDescent="0.3">
      <c r="A3680" t="str">
        <f t="shared" si="171"/>
        <v>PAILITAS-INVIAS</v>
      </c>
      <c r="B3680" t="str">
        <f t="shared" si="172"/>
        <v>2016Jun</v>
      </c>
      <c r="C3680" t="str">
        <f t="shared" si="173"/>
        <v>8.852803854-73.66972216</v>
      </c>
      <c r="D3680" s="7" t="s">
        <v>111</v>
      </c>
      <c r="E3680" s="5">
        <v>4515</v>
      </c>
      <c r="F3680" s="7" t="s">
        <v>652</v>
      </c>
      <c r="G3680" s="5">
        <v>20</v>
      </c>
      <c r="H3680" s="7" t="s">
        <v>692</v>
      </c>
      <c r="I3680" s="7" t="s">
        <v>539</v>
      </c>
      <c r="J3680" s="7" t="s">
        <v>111</v>
      </c>
      <c r="K3680" s="7" t="s">
        <v>693</v>
      </c>
      <c r="L3680" s="7" t="s">
        <v>541</v>
      </c>
      <c r="M3680" s="5">
        <v>3165280395</v>
      </c>
      <c r="N3680" s="5">
        <v>-1</v>
      </c>
      <c r="O3680" s="7" t="s">
        <v>694</v>
      </c>
      <c r="P3680" s="5">
        <v>9400</v>
      </c>
      <c r="Q3680" s="5">
        <v>10300</v>
      </c>
      <c r="R3680" s="5">
        <v>21400</v>
      </c>
      <c r="S3680" s="5">
        <v>27400</v>
      </c>
      <c r="T3680" s="5">
        <v>31200</v>
      </c>
      <c r="U3680" s="5">
        <v>0</v>
      </c>
      <c r="V3680" s="5">
        <v>0</v>
      </c>
      <c r="W3680" s="5">
        <v>0</v>
      </c>
      <c r="X3680" s="5">
        <v>0</v>
      </c>
      <c r="Y3680" s="5">
        <v>9300</v>
      </c>
      <c r="Z3680" s="5">
        <v>9500</v>
      </c>
      <c r="AA3680" s="5">
        <v>8.8528038539999994</v>
      </c>
      <c r="AB3680" s="5">
        <v>-73.669722160000006</v>
      </c>
      <c r="AC3680" s="7" t="s">
        <v>25</v>
      </c>
      <c r="AD3680" s="5">
        <v>2435611300</v>
      </c>
      <c r="AE3680" s="5" t="str">
        <f>MID(TablaPivotFinal[[#This Row],[Fecha]],1,4)</f>
        <v>2016</v>
      </c>
      <c r="AF3680" s="5" t="str">
        <f>MID(TablaPivotFinal[[#This Row],[Fecha]],5,3)</f>
        <v>Jun</v>
      </c>
      <c r="AG3680" s="7">
        <v>2435611300</v>
      </c>
      <c r="AH3680" s="8">
        <v>167053</v>
      </c>
      <c r="AI3680" t="s">
        <v>1123</v>
      </c>
      <c r="AJ3680" t="s">
        <v>869</v>
      </c>
      <c r="AK3680" t="s">
        <v>1251</v>
      </c>
    </row>
    <row r="3681" spans="1:37" x14ac:dyDescent="0.3">
      <c r="A3681" t="str">
        <f t="shared" si="171"/>
        <v>PAILITAS-INVIAS</v>
      </c>
      <c r="B3681" t="str">
        <f t="shared" si="172"/>
        <v>2016Mar</v>
      </c>
      <c r="C3681" t="str">
        <f t="shared" si="173"/>
        <v>8.852803854-73.66972216</v>
      </c>
      <c r="D3681" s="9" t="s">
        <v>111</v>
      </c>
      <c r="E3681" s="6">
        <v>4515</v>
      </c>
      <c r="F3681" s="9" t="s">
        <v>652</v>
      </c>
      <c r="G3681" s="6">
        <v>20</v>
      </c>
      <c r="H3681" s="9" t="s">
        <v>692</v>
      </c>
      <c r="I3681" s="9" t="s">
        <v>539</v>
      </c>
      <c r="J3681" s="9" t="s">
        <v>111</v>
      </c>
      <c r="K3681" s="9" t="s">
        <v>693</v>
      </c>
      <c r="L3681" s="9" t="s">
        <v>541</v>
      </c>
      <c r="M3681" s="6">
        <v>3165280395</v>
      </c>
      <c r="N3681" s="6">
        <v>-1</v>
      </c>
      <c r="O3681" s="9" t="s">
        <v>694</v>
      </c>
      <c r="P3681" s="6">
        <v>9400</v>
      </c>
      <c r="Q3681" s="6">
        <v>10300</v>
      </c>
      <c r="R3681" s="6">
        <v>21400</v>
      </c>
      <c r="S3681" s="6">
        <v>27400</v>
      </c>
      <c r="T3681" s="6">
        <v>31200</v>
      </c>
      <c r="U3681" s="6">
        <v>0</v>
      </c>
      <c r="V3681" s="6">
        <v>0</v>
      </c>
      <c r="W3681" s="6">
        <v>0</v>
      </c>
      <c r="X3681" s="6">
        <v>0</v>
      </c>
      <c r="Y3681" s="6">
        <v>9300</v>
      </c>
      <c r="Z3681" s="6">
        <v>9500</v>
      </c>
      <c r="AA3681" s="6">
        <v>8.8528038539999994</v>
      </c>
      <c r="AB3681" s="6">
        <v>-73.669722160000006</v>
      </c>
      <c r="AC3681" s="9" t="s">
        <v>27</v>
      </c>
      <c r="AD3681" s="6">
        <v>2737804300</v>
      </c>
      <c r="AE3681" s="6" t="str">
        <f>MID(TablaPivotFinal[[#This Row],[Fecha]],1,4)</f>
        <v>2016</v>
      </c>
      <c r="AF3681" s="6" t="str">
        <f>MID(TablaPivotFinal[[#This Row],[Fecha]],5,3)</f>
        <v>Mar</v>
      </c>
      <c r="AG3681" s="9">
        <v>2737804300</v>
      </c>
      <c r="AH3681" s="10">
        <v>188816</v>
      </c>
      <c r="AI3681" t="s">
        <v>1123</v>
      </c>
      <c r="AJ3681" t="s">
        <v>866</v>
      </c>
      <c r="AK3681" t="s">
        <v>1251</v>
      </c>
    </row>
    <row r="3682" spans="1:37" x14ac:dyDescent="0.3">
      <c r="A3682" t="str">
        <f t="shared" si="171"/>
        <v>PAILITAS-INVIAS</v>
      </c>
      <c r="B3682" t="str">
        <f t="shared" si="172"/>
        <v>2016May</v>
      </c>
      <c r="C3682" t="str">
        <f t="shared" si="173"/>
        <v>8.852803854-73.66972216</v>
      </c>
      <c r="D3682" s="7" t="s">
        <v>111</v>
      </c>
      <c r="E3682" s="5">
        <v>4515</v>
      </c>
      <c r="F3682" s="7" t="s">
        <v>652</v>
      </c>
      <c r="G3682" s="5">
        <v>20</v>
      </c>
      <c r="H3682" s="7" t="s">
        <v>692</v>
      </c>
      <c r="I3682" s="7" t="s">
        <v>539</v>
      </c>
      <c r="J3682" s="7" t="s">
        <v>111</v>
      </c>
      <c r="K3682" s="7" t="s">
        <v>693</v>
      </c>
      <c r="L3682" s="7" t="s">
        <v>541</v>
      </c>
      <c r="M3682" s="5">
        <v>3165280395</v>
      </c>
      <c r="N3682" s="5">
        <v>-1</v>
      </c>
      <c r="O3682" s="7" t="s">
        <v>694</v>
      </c>
      <c r="P3682" s="5">
        <v>9400</v>
      </c>
      <c r="Q3682" s="5">
        <v>10300</v>
      </c>
      <c r="R3682" s="5">
        <v>21400</v>
      </c>
      <c r="S3682" s="5">
        <v>27400</v>
      </c>
      <c r="T3682" s="5">
        <v>31200</v>
      </c>
      <c r="U3682" s="5">
        <v>0</v>
      </c>
      <c r="V3682" s="5">
        <v>0</v>
      </c>
      <c r="W3682" s="5">
        <v>0</v>
      </c>
      <c r="X3682" s="5">
        <v>0</v>
      </c>
      <c r="Y3682" s="5">
        <v>9300</v>
      </c>
      <c r="Z3682" s="5">
        <v>9500</v>
      </c>
      <c r="AA3682" s="5">
        <v>8.8528038539999994</v>
      </c>
      <c r="AB3682" s="5">
        <v>-73.669722160000006</v>
      </c>
      <c r="AC3682" s="7" t="s">
        <v>29</v>
      </c>
      <c r="AD3682" s="5">
        <v>2471688000</v>
      </c>
      <c r="AE3682" s="5" t="str">
        <f>MID(TablaPivotFinal[[#This Row],[Fecha]],1,4)</f>
        <v>2016</v>
      </c>
      <c r="AF3682" s="5" t="str">
        <f>MID(TablaPivotFinal[[#This Row],[Fecha]],5,3)</f>
        <v>May</v>
      </c>
      <c r="AG3682" s="7">
        <v>2471688000</v>
      </c>
      <c r="AH3682" s="8">
        <v>161484</v>
      </c>
      <c r="AI3682" t="s">
        <v>1123</v>
      </c>
      <c r="AJ3682" t="s">
        <v>868</v>
      </c>
      <c r="AK3682" t="s">
        <v>1251</v>
      </c>
    </row>
    <row r="3683" spans="1:37" x14ac:dyDescent="0.3">
      <c r="A3683" t="str">
        <f t="shared" si="171"/>
        <v>PAILITAS-INVIAS</v>
      </c>
      <c r="B3683" t="str">
        <f t="shared" si="172"/>
        <v>2016Nov</v>
      </c>
      <c r="C3683" t="str">
        <f t="shared" si="173"/>
        <v>8.852803854-73.66972216</v>
      </c>
      <c r="D3683" s="9" t="s">
        <v>111</v>
      </c>
      <c r="E3683" s="6">
        <v>4515</v>
      </c>
      <c r="F3683" s="9" t="s">
        <v>652</v>
      </c>
      <c r="G3683" s="6">
        <v>20</v>
      </c>
      <c r="H3683" s="9" t="s">
        <v>692</v>
      </c>
      <c r="I3683" s="9" t="s">
        <v>539</v>
      </c>
      <c r="J3683" s="9" t="s">
        <v>111</v>
      </c>
      <c r="K3683" s="9" t="s">
        <v>693</v>
      </c>
      <c r="L3683" s="9" t="s">
        <v>541</v>
      </c>
      <c r="M3683" s="6">
        <v>3165280395</v>
      </c>
      <c r="N3683" s="6">
        <v>-1</v>
      </c>
      <c r="O3683" s="9" t="s">
        <v>694</v>
      </c>
      <c r="P3683" s="6">
        <v>9400</v>
      </c>
      <c r="Q3683" s="6">
        <v>10300</v>
      </c>
      <c r="R3683" s="6">
        <v>21400</v>
      </c>
      <c r="S3683" s="6">
        <v>27400</v>
      </c>
      <c r="T3683" s="6">
        <v>31200</v>
      </c>
      <c r="U3683" s="6">
        <v>0</v>
      </c>
      <c r="V3683" s="6">
        <v>0</v>
      </c>
      <c r="W3683" s="6">
        <v>0</v>
      </c>
      <c r="X3683" s="6">
        <v>0</v>
      </c>
      <c r="Y3683" s="6">
        <v>9300</v>
      </c>
      <c r="Z3683" s="6">
        <v>9500</v>
      </c>
      <c r="AA3683" s="6">
        <v>8.8528038539999994</v>
      </c>
      <c r="AB3683" s="6">
        <v>-73.669722160000006</v>
      </c>
      <c r="AC3683" s="9" t="s">
        <v>31</v>
      </c>
      <c r="AD3683" s="6">
        <v>2605483800</v>
      </c>
      <c r="AE3683" s="6" t="str">
        <f>MID(TablaPivotFinal[[#This Row],[Fecha]],1,4)</f>
        <v>2016</v>
      </c>
      <c r="AF3683" s="6" t="str">
        <f>MID(TablaPivotFinal[[#This Row],[Fecha]],5,3)</f>
        <v>Nov</v>
      </c>
      <c r="AG3683" s="9">
        <v>2605483800</v>
      </c>
      <c r="AH3683" s="10">
        <v>172427</v>
      </c>
      <c r="AI3683" t="s">
        <v>1123</v>
      </c>
      <c r="AJ3683" t="s">
        <v>874</v>
      </c>
      <c r="AK3683" t="s">
        <v>1251</v>
      </c>
    </row>
    <row r="3684" spans="1:37" x14ac:dyDescent="0.3">
      <c r="A3684" t="str">
        <f t="shared" si="171"/>
        <v>PAILITAS-INVIAS</v>
      </c>
      <c r="B3684" t="str">
        <f t="shared" si="172"/>
        <v>2016Oct</v>
      </c>
      <c r="C3684" t="str">
        <f t="shared" si="173"/>
        <v>8.852803854-73.66972216</v>
      </c>
      <c r="D3684" s="7" t="s">
        <v>111</v>
      </c>
      <c r="E3684" s="5">
        <v>4515</v>
      </c>
      <c r="F3684" s="7" t="s">
        <v>652</v>
      </c>
      <c r="G3684" s="5">
        <v>20</v>
      </c>
      <c r="H3684" s="7" t="s">
        <v>692</v>
      </c>
      <c r="I3684" s="7" t="s">
        <v>539</v>
      </c>
      <c r="J3684" s="7" t="s">
        <v>111</v>
      </c>
      <c r="K3684" s="7" t="s">
        <v>693</v>
      </c>
      <c r="L3684" s="7" t="s">
        <v>541</v>
      </c>
      <c r="M3684" s="5">
        <v>3165280395</v>
      </c>
      <c r="N3684" s="5">
        <v>-1</v>
      </c>
      <c r="O3684" s="7" t="s">
        <v>694</v>
      </c>
      <c r="P3684" s="5">
        <v>9400</v>
      </c>
      <c r="Q3684" s="5">
        <v>10300</v>
      </c>
      <c r="R3684" s="5">
        <v>21400</v>
      </c>
      <c r="S3684" s="5">
        <v>27400</v>
      </c>
      <c r="T3684" s="5">
        <v>31200</v>
      </c>
      <c r="U3684" s="5">
        <v>0</v>
      </c>
      <c r="V3684" s="5">
        <v>0</v>
      </c>
      <c r="W3684" s="5">
        <v>0</v>
      </c>
      <c r="X3684" s="5">
        <v>0</v>
      </c>
      <c r="Y3684" s="5">
        <v>9300</v>
      </c>
      <c r="Z3684" s="5">
        <v>9500</v>
      </c>
      <c r="AA3684" s="5">
        <v>8.8528038539999994</v>
      </c>
      <c r="AB3684" s="5">
        <v>-73.669722160000006</v>
      </c>
      <c r="AC3684" s="7" t="s">
        <v>33</v>
      </c>
      <c r="AD3684" s="5">
        <v>2621567700</v>
      </c>
      <c r="AE3684" s="5" t="str">
        <f>MID(TablaPivotFinal[[#This Row],[Fecha]],1,4)</f>
        <v>2016</v>
      </c>
      <c r="AF3684" s="5" t="str">
        <f>MID(TablaPivotFinal[[#This Row],[Fecha]],5,3)</f>
        <v>Oct</v>
      </c>
      <c r="AG3684" s="7">
        <v>2621567700</v>
      </c>
      <c r="AH3684" s="8">
        <v>176583</v>
      </c>
      <c r="AI3684" t="s">
        <v>1123</v>
      </c>
      <c r="AJ3684" t="s">
        <v>873</v>
      </c>
      <c r="AK3684" t="s">
        <v>1251</v>
      </c>
    </row>
    <row r="3685" spans="1:37" x14ac:dyDescent="0.3">
      <c r="A3685" t="str">
        <f t="shared" si="171"/>
        <v>PAILITAS-INVIAS</v>
      </c>
      <c r="B3685" t="str">
        <f t="shared" si="172"/>
        <v>2016Sep</v>
      </c>
      <c r="C3685" t="str">
        <f t="shared" si="173"/>
        <v>8.852803854-73.66972216</v>
      </c>
      <c r="D3685" s="9" t="s">
        <v>111</v>
      </c>
      <c r="E3685" s="6">
        <v>4515</v>
      </c>
      <c r="F3685" s="9" t="s">
        <v>652</v>
      </c>
      <c r="G3685" s="6">
        <v>20</v>
      </c>
      <c r="H3685" s="9" t="s">
        <v>692</v>
      </c>
      <c r="I3685" s="9" t="s">
        <v>539</v>
      </c>
      <c r="J3685" s="9" t="s">
        <v>111</v>
      </c>
      <c r="K3685" s="9" t="s">
        <v>693</v>
      </c>
      <c r="L3685" s="9" t="s">
        <v>541</v>
      </c>
      <c r="M3685" s="6">
        <v>3165280395</v>
      </c>
      <c r="N3685" s="6">
        <v>-1</v>
      </c>
      <c r="O3685" s="9" t="s">
        <v>694</v>
      </c>
      <c r="P3685" s="6">
        <v>9400</v>
      </c>
      <c r="Q3685" s="6">
        <v>10300</v>
      </c>
      <c r="R3685" s="6">
        <v>21400</v>
      </c>
      <c r="S3685" s="6">
        <v>27400</v>
      </c>
      <c r="T3685" s="6">
        <v>31200</v>
      </c>
      <c r="U3685" s="6">
        <v>0</v>
      </c>
      <c r="V3685" s="6">
        <v>0</v>
      </c>
      <c r="W3685" s="6">
        <v>0</v>
      </c>
      <c r="X3685" s="6">
        <v>0</v>
      </c>
      <c r="Y3685" s="6">
        <v>9300</v>
      </c>
      <c r="Z3685" s="6">
        <v>9500</v>
      </c>
      <c r="AA3685" s="6">
        <v>8.8528038539999994</v>
      </c>
      <c r="AB3685" s="6">
        <v>-73.669722160000006</v>
      </c>
      <c r="AC3685" s="9" t="s">
        <v>35</v>
      </c>
      <c r="AD3685" s="6">
        <v>2505795000</v>
      </c>
      <c r="AE3685" s="6" t="str">
        <f>MID(TablaPivotFinal[[#This Row],[Fecha]],1,4)</f>
        <v>2016</v>
      </c>
      <c r="AF3685" s="6" t="str">
        <f>MID(TablaPivotFinal[[#This Row],[Fecha]],5,3)</f>
        <v>Sep</v>
      </c>
      <c r="AG3685" s="9">
        <v>2505795000</v>
      </c>
      <c r="AH3685" s="10">
        <v>163306</v>
      </c>
      <c r="AI3685" t="s">
        <v>1123</v>
      </c>
      <c r="AJ3685" t="s">
        <v>872</v>
      </c>
      <c r="AK3685" t="s">
        <v>1251</v>
      </c>
    </row>
    <row r="3686" spans="1:37" x14ac:dyDescent="0.3">
      <c r="A3686" t="str">
        <f t="shared" si="171"/>
        <v>PAILITAS-INVIAS</v>
      </c>
      <c r="B3686" t="str">
        <f t="shared" si="172"/>
        <v>2017Abr</v>
      </c>
      <c r="C3686" t="str">
        <f t="shared" si="173"/>
        <v>8.852803854-73.66972216</v>
      </c>
      <c r="D3686" s="7" t="s">
        <v>111</v>
      </c>
      <c r="E3686" s="5">
        <v>4515</v>
      </c>
      <c r="F3686" s="7" t="s">
        <v>652</v>
      </c>
      <c r="G3686" s="5">
        <v>20</v>
      </c>
      <c r="H3686" s="7" t="s">
        <v>692</v>
      </c>
      <c r="I3686" s="7" t="s">
        <v>539</v>
      </c>
      <c r="J3686" s="7" t="s">
        <v>111</v>
      </c>
      <c r="K3686" s="7" t="s">
        <v>693</v>
      </c>
      <c r="L3686" s="7" t="s">
        <v>541</v>
      </c>
      <c r="M3686" s="5">
        <v>3165280395</v>
      </c>
      <c r="N3686" s="5">
        <v>-1</v>
      </c>
      <c r="O3686" s="7" t="s">
        <v>694</v>
      </c>
      <c r="P3686" s="5">
        <v>9400</v>
      </c>
      <c r="Q3686" s="5">
        <v>10300</v>
      </c>
      <c r="R3686" s="5">
        <v>21400</v>
      </c>
      <c r="S3686" s="5">
        <v>27400</v>
      </c>
      <c r="T3686" s="5">
        <v>31200</v>
      </c>
      <c r="U3686" s="5">
        <v>0</v>
      </c>
      <c r="V3686" s="5">
        <v>0</v>
      </c>
      <c r="W3686" s="5">
        <v>0</v>
      </c>
      <c r="X3686" s="5">
        <v>0</v>
      </c>
      <c r="Y3686" s="5">
        <v>9300</v>
      </c>
      <c r="Z3686" s="5">
        <v>9500</v>
      </c>
      <c r="AA3686" s="5">
        <v>8.8528038539999994</v>
      </c>
      <c r="AB3686" s="5">
        <v>-73.669722160000006</v>
      </c>
      <c r="AC3686" s="7" t="s">
        <v>37</v>
      </c>
      <c r="AD3686" s="5">
        <v>2809776300</v>
      </c>
      <c r="AE3686" s="5" t="str">
        <f>MID(TablaPivotFinal[[#This Row],[Fecha]],1,4)</f>
        <v>2017</v>
      </c>
      <c r="AF3686" s="5" t="str">
        <f>MID(TablaPivotFinal[[#This Row],[Fecha]],5,3)</f>
        <v>Abr</v>
      </c>
      <c r="AG3686" s="7">
        <v>2809776300</v>
      </c>
      <c r="AH3686" s="8">
        <v>6033.3</v>
      </c>
      <c r="AI3686" t="s">
        <v>1123</v>
      </c>
      <c r="AJ3686" t="s">
        <v>879</v>
      </c>
      <c r="AK3686" t="s">
        <v>1251</v>
      </c>
    </row>
    <row r="3687" spans="1:37" x14ac:dyDescent="0.3">
      <c r="A3687" t="str">
        <f t="shared" si="171"/>
        <v>PAILITAS-INVIAS</v>
      </c>
      <c r="B3687" t="str">
        <f t="shared" si="172"/>
        <v>2017Ago</v>
      </c>
      <c r="C3687" t="str">
        <f t="shared" si="173"/>
        <v>8.852803854-73.66972216</v>
      </c>
      <c r="D3687" s="9" t="s">
        <v>111</v>
      </c>
      <c r="E3687" s="6">
        <v>4515</v>
      </c>
      <c r="F3687" s="9" t="s">
        <v>652</v>
      </c>
      <c r="G3687" s="6">
        <v>20</v>
      </c>
      <c r="H3687" s="9" t="s">
        <v>692</v>
      </c>
      <c r="I3687" s="9" t="s">
        <v>539</v>
      </c>
      <c r="J3687" s="9" t="s">
        <v>111</v>
      </c>
      <c r="K3687" s="9" t="s">
        <v>693</v>
      </c>
      <c r="L3687" s="9" t="s">
        <v>541</v>
      </c>
      <c r="M3687" s="6">
        <v>3165280395</v>
      </c>
      <c r="N3687" s="6">
        <v>-1</v>
      </c>
      <c r="O3687" s="9" t="s">
        <v>694</v>
      </c>
      <c r="P3687" s="6">
        <v>9400</v>
      </c>
      <c r="Q3687" s="6">
        <v>10300</v>
      </c>
      <c r="R3687" s="6">
        <v>21400</v>
      </c>
      <c r="S3687" s="6">
        <v>27400</v>
      </c>
      <c r="T3687" s="6">
        <v>31200</v>
      </c>
      <c r="U3687" s="6">
        <v>0</v>
      </c>
      <c r="V3687" s="6">
        <v>0</v>
      </c>
      <c r="W3687" s="6">
        <v>0</v>
      </c>
      <c r="X3687" s="6">
        <v>0</v>
      </c>
      <c r="Y3687" s="6">
        <v>9300</v>
      </c>
      <c r="Z3687" s="6">
        <v>9500</v>
      </c>
      <c r="AA3687" s="6">
        <v>8.8528038539999994</v>
      </c>
      <c r="AB3687" s="6">
        <v>-73.669722160000006</v>
      </c>
      <c r="AC3687" s="9" t="s">
        <v>39</v>
      </c>
      <c r="AD3687" s="6">
        <v>2738032800</v>
      </c>
      <c r="AE3687" s="6" t="str">
        <f>MID(TablaPivotFinal[[#This Row],[Fecha]],1,4)</f>
        <v>2017</v>
      </c>
      <c r="AF3687" s="6" t="str">
        <f>MID(TablaPivotFinal[[#This Row],[Fecha]],5,3)</f>
        <v>Ago</v>
      </c>
      <c r="AG3687" s="9">
        <v>2738032800</v>
      </c>
      <c r="AH3687" s="10">
        <v>5325</v>
      </c>
      <c r="AI3687" t="s">
        <v>1123</v>
      </c>
      <c r="AJ3687" t="s">
        <v>883</v>
      </c>
      <c r="AK3687" t="s">
        <v>1251</v>
      </c>
    </row>
    <row r="3688" spans="1:37" x14ac:dyDescent="0.3">
      <c r="A3688" t="str">
        <f t="shared" si="171"/>
        <v>PAILITAS-INVIAS</v>
      </c>
      <c r="B3688" t="str">
        <f t="shared" si="172"/>
        <v>2017Dic</v>
      </c>
      <c r="C3688" t="str">
        <f t="shared" si="173"/>
        <v>8.852803854-73.66972216</v>
      </c>
      <c r="D3688" s="7" t="s">
        <v>111</v>
      </c>
      <c r="E3688" s="5">
        <v>4515</v>
      </c>
      <c r="F3688" s="7" t="s">
        <v>652</v>
      </c>
      <c r="G3688" s="5">
        <v>20</v>
      </c>
      <c r="H3688" s="7" t="s">
        <v>692</v>
      </c>
      <c r="I3688" s="7" t="s">
        <v>539</v>
      </c>
      <c r="J3688" s="7" t="s">
        <v>111</v>
      </c>
      <c r="K3688" s="7" t="s">
        <v>693</v>
      </c>
      <c r="L3688" s="7" t="s">
        <v>541</v>
      </c>
      <c r="M3688" s="5">
        <v>3165280395</v>
      </c>
      <c r="N3688" s="5">
        <v>-1</v>
      </c>
      <c r="O3688" s="7" t="s">
        <v>694</v>
      </c>
      <c r="P3688" s="5">
        <v>9400</v>
      </c>
      <c r="Q3688" s="5">
        <v>10300</v>
      </c>
      <c r="R3688" s="5">
        <v>21400</v>
      </c>
      <c r="S3688" s="5">
        <v>27400</v>
      </c>
      <c r="T3688" s="5">
        <v>31200</v>
      </c>
      <c r="U3688" s="5">
        <v>0</v>
      </c>
      <c r="V3688" s="5">
        <v>0</v>
      </c>
      <c r="W3688" s="5">
        <v>0</v>
      </c>
      <c r="X3688" s="5">
        <v>0</v>
      </c>
      <c r="Y3688" s="5">
        <v>9300</v>
      </c>
      <c r="Z3688" s="5">
        <v>9500</v>
      </c>
      <c r="AA3688" s="5">
        <v>8.8528038539999994</v>
      </c>
      <c r="AB3688" s="5">
        <v>-73.669722160000006</v>
      </c>
      <c r="AC3688" s="7" t="s">
        <v>41</v>
      </c>
      <c r="AD3688" s="5">
        <v>0</v>
      </c>
      <c r="AE3688" s="5" t="str">
        <f>MID(TablaPivotFinal[[#This Row],[Fecha]],1,4)</f>
        <v>2017</v>
      </c>
      <c r="AF3688" s="5" t="str">
        <f>MID(TablaPivotFinal[[#This Row],[Fecha]],5,3)</f>
        <v>Dic</v>
      </c>
      <c r="AG3688" s="7">
        <v>0</v>
      </c>
      <c r="AH3688" s="8">
        <v>0</v>
      </c>
      <c r="AI3688" t="s">
        <v>1123</v>
      </c>
      <c r="AJ3688" t="s">
        <v>887</v>
      </c>
      <c r="AK3688" t="s">
        <v>1251</v>
      </c>
    </row>
    <row r="3689" spans="1:37" x14ac:dyDescent="0.3">
      <c r="A3689" t="str">
        <f t="shared" si="171"/>
        <v>PAILITAS-INVIAS</v>
      </c>
      <c r="B3689" t="str">
        <f t="shared" si="172"/>
        <v>2017Ene</v>
      </c>
      <c r="C3689" t="str">
        <f t="shared" si="173"/>
        <v>8.852803854-73.66972216</v>
      </c>
      <c r="D3689" s="9" t="s">
        <v>111</v>
      </c>
      <c r="E3689" s="6">
        <v>4515</v>
      </c>
      <c r="F3689" s="9" t="s">
        <v>652</v>
      </c>
      <c r="G3689" s="6">
        <v>20</v>
      </c>
      <c r="H3689" s="9" t="s">
        <v>692</v>
      </c>
      <c r="I3689" s="9" t="s">
        <v>539</v>
      </c>
      <c r="J3689" s="9" t="s">
        <v>111</v>
      </c>
      <c r="K3689" s="9" t="s">
        <v>693</v>
      </c>
      <c r="L3689" s="9" t="s">
        <v>541</v>
      </c>
      <c r="M3689" s="6">
        <v>3165280395</v>
      </c>
      <c r="N3689" s="6">
        <v>-1</v>
      </c>
      <c r="O3689" s="9" t="s">
        <v>694</v>
      </c>
      <c r="P3689" s="6">
        <v>9400</v>
      </c>
      <c r="Q3689" s="6">
        <v>10300</v>
      </c>
      <c r="R3689" s="6">
        <v>21400</v>
      </c>
      <c r="S3689" s="6">
        <v>27400</v>
      </c>
      <c r="T3689" s="6">
        <v>31200</v>
      </c>
      <c r="U3689" s="6">
        <v>0</v>
      </c>
      <c r="V3689" s="6">
        <v>0</v>
      </c>
      <c r="W3689" s="6">
        <v>0</v>
      </c>
      <c r="X3689" s="6">
        <v>0</v>
      </c>
      <c r="Y3689" s="6">
        <v>9300</v>
      </c>
      <c r="Z3689" s="6">
        <v>9500</v>
      </c>
      <c r="AA3689" s="6">
        <v>8.8528038539999994</v>
      </c>
      <c r="AB3689" s="6">
        <v>-73.669722160000006</v>
      </c>
      <c r="AC3689" s="9" t="s">
        <v>43</v>
      </c>
      <c r="AD3689" s="6">
        <v>3301071900</v>
      </c>
      <c r="AE3689" s="6" t="str">
        <f>MID(TablaPivotFinal[[#This Row],[Fecha]],1,4)</f>
        <v>2017</v>
      </c>
      <c r="AF3689" s="6" t="str">
        <f>MID(TablaPivotFinal[[#This Row],[Fecha]],5,3)</f>
        <v>Ene</v>
      </c>
      <c r="AG3689" s="9">
        <v>3301071900</v>
      </c>
      <c r="AH3689" s="10">
        <v>7981.7741939999996</v>
      </c>
      <c r="AI3689" t="s">
        <v>1123</v>
      </c>
      <c r="AJ3689" t="s">
        <v>876</v>
      </c>
      <c r="AK3689" t="s">
        <v>1251</v>
      </c>
    </row>
    <row r="3690" spans="1:37" x14ac:dyDescent="0.3">
      <c r="A3690" t="str">
        <f t="shared" si="171"/>
        <v>PAILITAS-INVIAS</v>
      </c>
      <c r="B3690" t="str">
        <f t="shared" si="172"/>
        <v>2017Feb</v>
      </c>
      <c r="C3690" t="str">
        <f t="shared" si="173"/>
        <v>8.852803854-73.66972216</v>
      </c>
      <c r="D3690" s="7" t="s">
        <v>111</v>
      </c>
      <c r="E3690" s="5">
        <v>4515</v>
      </c>
      <c r="F3690" s="7" t="s">
        <v>652</v>
      </c>
      <c r="G3690" s="5">
        <v>20</v>
      </c>
      <c r="H3690" s="7" t="s">
        <v>692</v>
      </c>
      <c r="I3690" s="7" t="s">
        <v>539</v>
      </c>
      <c r="J3690" s="7" t="s">
        <v>111</v>
      </c>
      <c r="K3690" s="7" t="s">
        <v>693</v>
      </c>
      <c r="L3690" s="7" t="s">
        <v>541</v>
      </c>
      <c r="M3690" s="5">
        <v>3165280395</v>
      </c>
      <c r="N3690" s="5">
        <v>-1</v>
      </c>
      <c r="O3690" s="7" t="s">
        <v>694</v>
      </c>
      <c r="P3690" s="5">
        <v>9400</v>
      </c>
      <c r="Q3690" s="5">
        <v>10300</v>
      </c>
      <c r="R3690" s="5">
        <v>21400</v>
      </c>
      <c r="S3690" s="5">
        <v>27400</v>
      </c>
      <c r="T3690" s="5">
        <v>31200</v>
      </c>
      <c r="U3690" s="5">
        <v>0</v>
      </c>
      <c r="V3690" s="5">
        <v>0</v>
      </c>
      <c r="W3690" s="5">
        <v>0</v>
      </c>
      <c r="X3690" s="5">
        <v>0</v>
      </c>
      <c r="Y3690" s="5">
        <v>9300</v>
      </c>
      <c r="Z3690" s="5">
        <v>9500</v>
      </c>
      <c r="AA3690" s="5">
        <v>8.8528038539999994</v>
      </c>
      <c r="AB3690" s="5">
        <v>-73.669722160000006</v>
      </c>
      <c r="AC3690" s="7" t="s">
        <v>45</v>
      </c>
      <c r="AD3690" s="5">
        <v>2485962900</v>
      </c>
      <c r="AE3690" s="5" t="str">
        <f>MID(TablaPivotFinal[[#This Row],[Fecha]],1,4)</f>
        <v>2017</v>
      </c>
      <c r="AF3690" s="5" t="str">
        <f>MID(TablaPivotFinal[[#This Row],[Fecha]],5,3)</f>
        <v>Feb</v>
      </c>
      <c r="AG3690" s="7">
        <v>2485962900</v>
      </c>
      <c r="AH3690" s="8">
        <v>5304</v>
      </c>
      <c r="AI3690" t="s">
        <v>1123</v>
      </c>
      <c r="AJ3690" t="s">
        <v>877</v>
      </c>
      <c r="AK3690" t="s">
        <v>1251</v>
      </c>
    </row>
    <row r="3691" spans="1:37" x14ac:dyDescent="0.3">
      <c r="A3691" t="str">
        <f t="shared" si="171"/>
        <v>PAILITAS-INVIAS</v>
      </c>
      <c r="B3691" t="str">
        <f t="shared" si="172"/>
        <v>2017Jul</v>
      </c>
      <c r="C3691" t="str">
        <f t="shared" si="173"/>
        <v>8.852803854-73.66972216</v>
      </c>
      <c r="D3691" s="9" t="s">
        <v>111</v>
      </c>
      <c r="E3691" s="6">
        <v>4515</v>
      </c>
      <c r="F3691" s="9" t="s">
        <v>652</v>
      </c>
      <c r="G3691" s="6">
        <v>20</v>
      </c>
      <c r="H3691" s="9" t="s">
        <v>692</v>
      </c>
      <c r="I3691" s="9" t="s">
        <v>539</v>
      </c>
      <c r="J3691" s="9" t="s">
        <v>111</v>
      </c>
      <c r="K3691" s="9" t="s">
        <v>693</v>
      </c>
      <c r="L3691" s="9" t="s">
        <v>541</v>
      </c>
      <c r="M3691" s="6">
        <v>3165280395</v>
      </c>
      <c r="N3691" s="6">
        <v>-1</v>
      </c>
      <c r="O3691" s="9" t="s">
        <v>694</v>
      </c>
      <c r="P3691" s="6">
        <v>9400</v>
      </c>
      <c r="Q3691" s="6">
        <v>10300</v>
      </c>
      <c r="R3691" s="6">
        <v>21400</v>
      </c>
      <c r="S3691" s="6">
        <v>27400</v>
      </c>
      <c r="T3691" s="6">
        <v>31200</v>
      </c>
      <c r="U3691" s="6">
        <v>0</v>
      </c>
      <c r="V3691" s="6">
        <v>0</v>
      </c>
      <c r="W3691" s="6">
        <v>0</v>
      </c>
      <c r="X3691" s="6">
        <v>0</v>
      </c>
      <c r="Y3691" s="6">
        <v>9300</v>
      </c>
      <c r="Z3691" s="6">
        <v>9500</v>
      </c>
      <c r="AA3691" s="6">
        <v>8.8528038539999994</v>
      </c>
      <c r="AB3691" s="6">
        <v>-73.669722160000006</v>
      </c>
      <c r="AC3691" s="9" t="s">
        <v>47</v>
      </c>
      <c r="AD3691" s="6">
        <v>2719216800</v>
      </c>
      <c r="AE3691" s="6" t="str">
        <f>MID(TablaPivotFinal[[#This Row],[Fecha]],1,4)</f>
        <v>2017</v>
      </c>
      <c r="AF3691" s="6" t="str">
        <f>MID(TablaPivotFinal[[#This Row],[Fecha]],5,3)</f>
        <v>Jul</v>
      </c>
      <c r="AG3691" s="9">
        <v>2719216800</v>
      </c>
      <c r="AH3691" s="10">
        <v>5452.3870969999998</v>
      </c>
      <c r="AI3691" t="s">
        <v>1123</v>
      </c>
      <c r="AJ3691" t="s">
        <v>882</v>
      </c>
      <c r="AK3691" t="s">
        <v>1251</v>
      </c>
    </row>
    <row r="3692" spans="1:37" x14ac:dyDescent="0.3">
      <c r="A3692" t="str">
        <f t="shared" si="171"/>
        <v>PAILITAS-INVIAS</v>
      </c>
      <c r="B3692" t="str">
        <f t="shared" si="172"/>
        <v>2017Jun</v>
      </c>
      <c r="C3692" t="str">
        <f t="shared" si="173"/>
        <v>8.852803854-73.66972216</v>
      </c>
      <c r="D3692" s="7" t="s">
        <v>111</v>
      </c>
      <c r="E3692" s="5">
        <v>4515</v>
      </c>
      <c r="F3692" s="7" t="s">
        <v>652</v>
      </c>
      <c r="G3692" s="5">
        <v>20</v>
      </c>
      <c r="H3692" s="7" t="s">
        <v>692</v>
      </c>
      <c r="I3692" s="7" t="s">
        <v>539</v>
      </c>
      <c r="J3692" s="7" t="s">
        <v>111</v>
      </c>
      <c r="K3692" s="7" t="s">
        <v>693</v>
      </c>
      <c r="L3692" s="7" t="s">
        <v>541</v>
      </c>
      <c r="M3692" s="5">
        <v>3165280395</v>
      </c>
      <c r="N3692" s="5">
        <v>-1</v>
      </c>
      <c r="O3692" s="7" t="s">
        <v>694</v>
      </c>
      <c r="P3692" s="5">
        <v>9400</v>
      </c>
      <c r="Q3692" s="5">
        <v>10300</v>
      </c>
      <c r="R3692" s="5">
        <v>21400</v>
      </c>
      <c r="S3692" s="5">
        <v>27400</v>
      </c>
      <c r="T3692" s="5">
        <v>31200</v>
      </c>
      <c r="U3692" s="5">
        <v>0</v>
      </c>
      <c r="V3692" s="5">
        <v>0</v>
      </c>
      <c r="W3692" s="5">
        <v>0</v>
      </c>
      <c r="X3692" s="5">
        <v>0</v>
      </c>
      <c r="Y3692" s="5">
        <v>9300</v>
      </c>
      <c r="Z3692" s="5">
        <v>9500</v>
      </c>
      <c r="AA3692" s="5">
        <v>8.8528038539999994</v>
      </c>
      <c r="AB3692" s="5">
        <v>-73.669722160000006</v>
      </c>
      <c r="AC3692" s="7" t="s">
        <v>49</v>
      </c>
      <c r="AD3692" s="5">
        <v>2750311900</v>
      </c>
      <c r="AE3692" s="5" t="str">
        <f>MID(TablaPivotFinal[[#This Row],[Fecha]],1,4)</f>
        <v>2017</v>
      </c>
      <c r="AF3692" s="5" t="str">
        <f>MID(TablaPivotFinal[[#This Row],[Fecha]],5,3)</f>
        <v>Jun</v>
      </c>
      <c r="AG3692" s="7">
        <v>2750311900</v>
      </c>
      <c r="AH3692" s="8">
        <v>5660.6666670000004</v>
      </c>
      <c r="AI3692" t="s">
        <v>1123</v>
      </c>
      <c r="AJ3692" t="s">
        <v>881</v>
      </c>
      <c r="AK3692" t="s">
        <v>1251</v>
      </c>
    </row>
    <row r="3693" spans="1:37" x14ac:dyDescent="0.3">
      <c r="A3693" t="str">
        <f t="shared" si="171"/>
        <v>PAILITAS-INVIAS</v>
      </c>
      <c r="B3693" t="str">
        <f t="shared" si="172"/>
        <v>2017Mar</v>
      </c>
      <c r="C3693" t="str">
        <f t="shared" si="173"/>
        <v>8.852803854-73.66972216</v>
      </c>
      <c r="D3693" s="9" t="s">
        <v>111</v>
      </c>
      <c r="E3693" s="6">
        <v>4515</v>
      </c>
      <c r="F3693" s="9" t="s">
        <v>652</v>
      </c>
      <c r="G3693" s="6">
        <v>20</v>
      </c>
      <c r="H3693" s="9" t="s">
        <v>692</v>
      </c>
      <c r="I3693" s="9" t="s">
        <v>539</v>
      </c>
      <c r="J3693" s="9" t="s">
        <v>111</v>
      </c>
      <c r="K3693" s="9" t="s">
        <v>693</v>
      </c>
      <c r="L3693" s="9" t="s">
        <v>541</v>
      </c>
      <c r="M3693" s="6">
        <v>3165280395</v>
      </c>
      <c r="N3693" s="6">
        <v>-1</v>
      </c>
      <c r="O3693" s="9" t="s">
        <v>694</v>
      </c>
      <c r="P3693" s="6">
        <v>9400</v>
      </c>
      <c r="Q3693" s="6">
        <v>10300</v>
      </c>
      <c r="R3693" s="6">
        <v>21400</v>
      </c>
      <c r="S3693" s="6">
        <v>27400</v>
      </c>
      <c r="T3693" s="6">
        <v>31200</v>
      </c>
      <c r="U3693" s="6">
        <v>0</v>
      </c>
      <c r="V3693" s="6">
        <v>0</v>
      </c>
      <c r="W3693" s="6">
        <v>0</v>
      </c>
      <c r="X3693" s="6">
        <v>0</v>
      </c>
      <c r="Y3693" s="6">
        <v>9300</v>
      </c>
      <c r="Z3693" s="6">
        <v>9500</v>
      </c>
      <c r="AA3693" s="6">
        <v>8.8528038539999994</v>
      </c>
      <c r="AB3693" s="6">
        <v>-73.669722160000006</v>
      </c>
      <c r="AC3693" s="9" t="s">
        <v>51</v>
      </c>
      <c r="AD3693" s="6">
        <v>2689830600</v>
      </c>
      <c r="AE3693" s="6" t="str">
        <f>MID(TablaPivotFinal[[#This Row],[Fecha]],1,4)</f>
        <v>2017</v>
      </c>
      <c r="AF3693" s="6" t="str">
        <f>MID(TablaPivotFinal[[#This Row],[Fecha]],5,3)</f>
        <v>Mar</v>
      </c>
      <c r="AG3693" s="9">
        <v>2689830600</v>
      </c>
      <c r="AH3693" s="10">
        <v>5125.8064519999998</v>
      </c>
      <c r="AI3693" t="s">
        <v>1123</v>
      </c>
      <c r="AJ3693" t="s">
        <v>878</v>
      </c>
      <c r="AK3693" t="s">
        <v>1251</v>
      </c>
    </row>
    <row r="3694" spans="1:37" x14ac:dyDescent="0.3">
      <c r="A3694" t="str">
        <f t="shared" si="171"/>
        <v>PAILITAS-INVIAS</v>
      </c>
      <c r="B3694" t="str">
        <f t="shared" si="172"/>
        <v>2017May</v>
      </c>
      <c r="C3694" t="str">
        <f t="shared" si="173"/>
        <v>8.852803854-73.66972216</v>
      </c>
      <c r="D3694" s="7" t="s">
        <v>111</v>
      </c>
      <c r="E3694" s="5">
        <v>4515</v>
      </c>
      <c r="F3694" s="7" t="s">
        <v>652</v>
      </c>
      <c r="G3694" s="5">
        <v>20</v>
      </c>
      <c r="H3694" s="7" t="s">
        <v>692</v>
      </c>
      <c r="I3694" s="7" t="s">
        <v>539</v>
      </c>
      <c r="J3694" s="7" t="s">
        <v>111</v>
      </c>
      <c r="K3694" s="7" t="s">
        <v>693</v>
      </c>
      <c r="L3694" s="7" t="s">
        <v>541</v>
      </c>
      <c r="M3694" s="5">
        <v>3165280395</v>
      </c>
      <c r="N3694" s="5">
        <v>-1</v>
      </c>
      <c r="O3694" s="7" t="s">
        <v>694</v>
      </c>
      <c r="P3694" s="5">
        <v>9400</v>
      </c>
      <c r="Q3694" s="5">
        <v>10300</v>
      </c>
      <c r="R3694" s="5">
        <v>21400</v>
      </c>
      <c r="S3694" s="5">
        <v>27400</v>
      </c>
      <c r="T3694" s="5">
        <v>31200</v>
      </c>
      <c r="U3694" s="5">
        <v>0</v>
      </c>
      <c r="V3694" s="5">
        <v>0</v>
      </c>
      <c r="W3694" s="5">
        <v>0</v>
      </c>
      <c r="X3694" s="5">
        <v>0</v>
      </c>
      <c r="Y3694" s="5">
        <v>9300</v>
      </c>
      <c r="Z3694" s="5">
        <v>9500</v>
      </c>
      <c r="AA3694" s="5">
        <v>8.8528038539999994</v>
      </c>
      <c r="AB3694" s="5">
        <v>-73.669722160000006</v>
      </c>
      <c r="AC3694" s="7" t="s">
        <v>53</v>
      </c>
      <c r="AD3694" s="5">
        <v>2662849400</v>
      </c>
      <c r="AE3694" s="5" t="str">
        <f>MID(TablaPivotFinal[[#This Row],[Fecha]],1,4)</f>
        <v>2017</v>
      </c>
      <c r="AF3694" s="5" t="str">
        <f>MID(TablaPivotFinal[[#This Row],[Fecha]],5,3)</f>
        <v>May</v>
      </c>
      <c r="AG3694" s="7">
        <v>2662849400</v>
      </c>
      <c r="AH3694" s="8">
        <v>5091.8709680000002</v>
      </c>
      <c r="AI3694" t="s">
        <v>1123</v>
      </c>
      <c r="AJ3694" t="s">
        <v>880</v>
      </c>
      <c r="AK3694" t="s">
        <v>1251</v>
      </c>
    </row>
    <row r="3695" spans="1:37" x14ac:dyDescent="0.3">
      <c r="A3695" t="str">
        <f t="shared" si="171"/>
        <v>PAILITAS-INVIAS</v>
      </c>
      <c r="B3695" t="str">
        <f t="shared" si="172"/>
        <v>2017Nov</v>
      </c>
      <c r="C3695" t="str">
        <f t="shared" si="173"/>
        <v>8.852803854-73.66972216</v>
      </c>
      <c r="D3695" s="9" t="s">
        <v>111</v>
      </c>
      <c r="E3695" s="6">
        <v>4515</v>
      </c>
      <c r="F3695" s="9" t="s">
        <v>652</v>
      </c>
      <c r="G3695" s="6">
        <v>20</v>
      </c>
      <c r="H3695" s="9" t="s">
        <v>692</v>
      </c>
      <c r="I3695" s="9" t="s">
        <v>539</v>
      </c>
      <c r="J3695" s="9" t="s">
        <v>111</v>
      </c>
      <c r="K3695" s="9" t="s">
        <v>693</v>
      </c>
      <c r="L3695" s="9" t="s">
        <v>541</v>
      </c>
      <c r="M3695" s="6">
        <v>3165280395</v>
      </c>
      <c r="N3695" s="6">
        <v>-1</v>
      </c>
      <c r="O3695" s="9" t="s">
        <v>694</v>
      </c>
      <c r="P3695" s="6">
        <v>9400</v>
      </c>
      <c r="Q3695" s="6">
        <v>10300</v>
      </c>
      <c r="R3695" s="6">
        <v>21400</v>
      </c>
      <c r="S3695" s="6">
        <v>27400</v>
      </c>
      <c r="T3695" s="6">
        <v>31200</v>
      </c>
      <c r="U3695" s="6">
        <v>0</v>
      </c>
      <c r="V3695" s="6">
        <v>0</v>
      </c>
      <c r="W3695" s="6">
        <v>0</v>
      </c>
      <c r="X3695" s="6">
        <v>0</v>
      </c>
      <c r="Y3695" s="6">
        <v>9300</v>
      </c>
      <c r="Z3695" s="6">
        <v>9500</v>
      </c>
      <c r="AA3695" s="6">
        <v>8.8528038539999994</v>
      </c>
      <c r="AB3695" s="6">
        <v>-73.669722160000006</v>
      </c>
      <c r="AC3695" s="9" t="s">
        <v>55</v>
      </c>
      <c r="AD3695" s="6">
        <v>0</v>
      </c>
      <c r="AE3695" s="6" t="str">
        <f>MID(TablaPivotFinal[[#This Row],[Fecha]],1,4)</f>
        <v>2017</v>
      </c>
      <c r="AF3695" s="6" t="str">
        <f>MID(TablaPivotFinal[[#This Row],[Fecha]],5,3)</f>
        <v>Nov</v>
      </c>
      <c r="AG3695" s="9">
        <v>0</v>
      </c>
      <c r="AH3695" s="10">
        <v>0</v>
      </c>
      <c r="AI3695" t="s">
        <v>1123</v>
      </c>
      <c r="AJ3695" t="s">
        <v>886</v>
      </c>
      <c r="AK3695" t="s">
        <v>1251</v>
      </c>
    </row>
    <row r="3696" spans="1:37" x14ac:dyDescent="0.3">
      <c r="A3696" t="str">
        <f t="shared" si="171"/>
        <v>PAILITAS-INVIAS</v>
      </c>
      <c r="B3696" t="str">
        <f t="shared" si="172"/>
        <v>2017Oct</v>
      </c>
      <c r="C3696" t="str">
        <f t="shared" si="173"/>
        <v>8.852803854-73.66972216</v>
      </c>
      <c r="D3696" s="7" t="s">
        <v>111</v>
      </c>
      <c r="E3696" s="5">
        <v>4515</v>
      </c>
      <c r="F3696" s="7" t="s">
        <v>652</v>
      </c>
      <c r="G3696" s="5">
        <v>20</v>
      </c>
      <c r="H3696" s="7" t="s">
        <v>692</v>
      </c>
      <c r="I3696" s="7" t="s">
        <v>539</v>
      </c>
      <c r="J3696" s="7" t="s">
        <v>111</v>
      </c>
      <c r="K3696" s="7" t="s">
        <v>693</v>
      </c>
      <c r="L3696" s="7" t="s">
        <v>541</v>
      </c>
      <c r="M3696" s="5">
        <v>3165280395</v>
      </c>
      <c r="N3696" s="5">
        <v>-1</v>
      </c>
      <c r="O3696" s="7" t="s">
        <v>694</v>
      </c>
      <c r="P3696" s="5">
        <v>9400</v>
      </c>
      <c r="Q3696" s="5">
        <v>10300</v>
      </c>
      <c r="R3696" s="5">
        <v>21400</v>
      </c>
      <c r="S3696" s="5">
        <v>27400</v>
      </c>
      <c r="T3696" s="5">
        <v>31200</v>
      </c>
      <c r="U3696" s="5">
        <v>0</v>
      </c>
      <c r="V3696" s="5">
        <v>0</v>
      </c>
      <c r="W3696" s="5">
        <v>0</v>
      </c>
      <c r="X3696" s="5">
        <v>0</v>
      </c>
      <c r="Y3696" s="5">
        <v>9300</v>
      </c>
      <c r="Z3696" s="5">
        <v>9500</v>
      </c>
      <c r="AA3696" s="5">
        <v>8.8528038539999994</v>
      </c>
      <c r="AB3696" s="5">
        <v>-73.669722160000006</v>
      </c>
      <c r="AC3696" s="7" t="s">
        <v>57</v>
      </c>
      <c r="AD3696" s="5">
        <v>1899992800</v>
      </c>
      <c r="AE3696" s="5" t="str">
        <f>MID(TablaPivotFinal[[#This Row],[Fecha]],1,4)</f>
        <v>2017</v>
      </c>
      <c r="AF3696" s="5" t="str">
        <f>MID(TablaPivotFinal[[#This Row],[Fecha]],5,3)</f>
        <v>Oct</v>
      </c>
      <c r="AG3696" s="7">
        <v>1899992800</v>
      </c>
      <c r="AH3696" s="8">
        <v>5835.7</v>
      </c>
      <c r="AI3696" t="s">
        <v>1123</v>
      </c>
      <c r="AJ3696" t="s">
        <v>885</v>
      </c>
      <c r="AK3696" t="s">
        <v>1251</v>
      </c>
    </row>
    <row r="3697" spans="1:37" x14ac:dyDescent="0.3">
      <c r="A3697" t="str">
        <f t="shared" si="171"/>
        <v>PAILITAS-INVIAS</v>
      </c>
      <c r="B3697" t="str">
        <f t="shared" si="172"/>
        <v>2017Sep</v>
      </c>
      <c r="C3697" t="str">
        <f t="shared" si="173"/>
        <v>8.852803854-73.66972216</v>
      </c>
      <c r="D3697" s="9" t="s">
        <v>111</v>
      </c>
      <c r="E3697" s="6">
        <v>4515</v>
      </c>
      <c r="F3697" s="9" t="s">
        <v>652</v>
      </c>
      <c r="G3697" s="6">
        <v>20</v>
      </c>
      <c r="H3697" s="9" t="s">
        <v>692</v>
      </c>
      <c r="I3697" s="9" t="s">
        <v>539</v>
      </c>
      <c r="J3697" s="9" t="s">
        <v>111</v>
      </c>
      <c r="K3697" s="9" t="s">
        <v>693</v>
      </c>
      <c r="L3697" s="9" t="s">
        <v>541</v>
      </c>
      <c r="M3697" s="6">
        <v>3165280395</v>
      </c>
      <c r="N3697" s="6">
        <v>-1</v>
      </c>
      <c r="O3697" s="9" t="s">
        <v>694</v>
      </c>
      <c r="P3697" s="6">
        <v>9400</v>
      </c>
      <c r="Q3697" s="6">
        <v>10300</v>
      </c>
      <c r="R3697" s="6">
        <v>21400</v>
      </c>
      <c r="S3697" s="6">
        <v>27400</v>
      </c>
      <c r="T3697" s="6">
        <v>31200</v>
      </c>
      <c r="U3697" s="6">
        <v>0</v>
      </c>
      <c r="V3697" s="6">
        <v>0</v>
      </c>
      <c r="W3697" s="6">
        <v>0</v>
      </c>
      <c r="X3697" s="6">
        <v>0</v>
      </c>
      <c r="Y3697" s="6">
        <v>9300</v>
      </c>
      <c r="Z3697" s="6">
        <v>9500</v>
      </c>
      <c r="AA3697" s="6">
        <v>8.8528038539999994</v>
      </c>
      <c r="AB3697" s="6">
        <v>-73.669722160000006</v>
      </c>
      <c r="AC3697" s="9" t="s">
        <v>59</v>
      </c>
      <c r="AD3697" s="6">
        <v>2706372700</v>
      </c>
      <c r="AE3697" s="6" t="str">
        <f>MID(TablaPivotFinal[[#This Row],[Fecha]],1,4)</f>
        <v>2017</v>
      </c>
      <c r="AF3697" s="6" t="str">
        <f>MID(TablaPivotFinal[[#This Row],[Fecha]],5,3)</f>
        <v>Sep</v>
      </c>
      <c r="AG3697" s="9">
        <v>2706372700</v>
      </c>
      <c r="AH3697" s="10">
        <v>5331.0333330000003</v>
      </c>
      <c r="AI3697" t="s">
        <v>1123</v>
      </c>
      <c r="AJ3697" t="s">
        <v>884</v>
      </c>
      <c r="AK3697" t="s">
        <v>1251</v>
      </c>
    </row>
    <row r="3698" spans="1:37" x14ac:dyDescent="0.3">
      <c r="A3698" t="str">
        <f t="shared" si="171"/>
        <v>PAILITAS-INVIAS</v>
      </c>
      <c r="B3698" t="str">
        <f t="shared" si="172"/>
        <v>2018Abr</v>
      </c>
      <c r="C3698" t="str">
        <f t="shared" si="173"/>
        <v>8.852803854-73.66972216</v>
      </c>
      <c r="D3698" s="7" t="s">
        <v>111</v>
      </c>
      <c r="E3698" s="5">
        <v>4515</v>
      </c>
      <c r="F3698" s="7" t="s">
        <v>652</v>
      </c>
      <c r="G3698" s="5">
        <v>20</v>
      </c>
      <c r="H3698" s="7" t="s">
        <v>692</v>
      </c>
      <c r="I3698" s="7" t="s">
        <v>539</v>
      </c>
      <c r="J3698" s="7" t="s">
        <v>111</v>
      </c>
      <c r="K3698" s="7" t="s">
        <v>693</v>
      </c>
      <c r="L3698" s="7" t="s">
        <v>541</v>
      </c>
      <c r="M3698" s="5">
        <v>3165280395</v>
      </c>
      <c r="N3698" s="5">
        <v>-1</v>
      </c>
      <c r="O3698" s="7" t="s">
        <v>694</v>
      </c>
      <c r="P3698" s="5">
        <v>9400</v>
      </c>
      <c r="Q3698" s="5">
        <v>10300</v>
      </c>
      <c r="R3698" s="5">
        <v>21400</v>
      </c>
      <c r="S3698" s="5">
        <v>27400</v>
      </c>
      <c r="T3698" s="5">
        <v>31200</v>
      </c>
      <c r="U3698" s="5">
        <v>0</v>
      </c>
      <c r="V3698" s="5">
        <v>0</v>
      </c>
      <c r="W3698" s="5">
        <v>0</v>
      </c>
      <c r="X3698" s="5">
        <v>0</v>
      </c>
      <c r="Y3698" s="5">
        <v>9300</v>
      </c>
      <c r="Z3698" s="5">
        <v>9500</v>
      </c>
      <c r="AA3698" s="5">
        <v>8.8528038539999994</v>
      </c>
      <c r="AB3698" s="5">
        <v>-73.669722160000006</v>
      </c>
      <c r="AC3698" s="7" t="s">
        <v>61</v>
      </c>
      <c r="AD3698" s="5">
        <v>0</v>
      </c>
      <c r="AE3698" s="5" t="str">
        <f>MID(TablaPivotFinal[[#This Row],[Fecha]],1,4)</f>
        <v>2018</v>
      </c>
      <c r="AF3698" s="5" t="str">
        <f>MID(TablaPivotFinal[[#This Row],[Fecha]],5,3)</f>
        <v>Abr</v>
      </c>
      <c r="AG3698" s="7">
        <v>0</v>
      </c>
      <c r="AH3698" s="8">
        <v>0</v>
      </c>
      <c r="AI3698" t="s">
        <v>1123</v>
      </c>
      <c r="AJ3698" t="s">
        <v>891</v>
      </c>
      <c r="AK3698" t="s">
        <v>1251</v>
      </c>
    </row>
    <row r="3699" spans="1:37" x14ac:dyDescent="0.3">
      <c r="A3699" t="str">
        <f t="shared" si="171"/>
        <v>PAILITAS-INVIAS</v>
      </c>
      <c r="B3699" t="str">
        <f t="shared" si="172"/>
        <v>2018Ago</v>
      </c>
      <c r="C3699" t="str">
        <f t="shared" si="173"/>
        <v>8.852803854-73.66972216</v>
      </c>
      <c r="D3699" s="9" t="s">
        <v>111</v>
      </c>
      <c r="E3699" s="6">
        <v>4515</v>
      </c>
      <c r="F3699" s="9" t="s">
        <v>652</v>
      </c>
      <c r="G3699" s="6">
        <v>20</v>
      </c>
      <c r="H3699" s="9" t="s">
        <v>692</v>
      </c>
      <c r="I3699" s="9" t="s">
        <v>539</v>
      </c>
      <c r="J3699" s="9" t="s">
        <v>111</v>
      </c>
      <c r="K3699" s="9" t="s">
        <v>693</v>
      </c>
      <c r="L3699" s="9" t="s">
        <v>541</v>
      </c>
      <c r="M3699" s="6">
        <v>3165280395</v>
      </c>
      <c r="N3699" s="6">
        <v>-1</v>
      </c>
      <c r="O3699" s="9" t="s">
        <v>694</v>
      </c>
      <c r="P3699" s="6">
        <v>9400</v>
      </c>
      <c r="Q3699" s="6">
        <v>10300</v>
      </c>
      <c r="R3699" s="6">
        <v>21400</v>
      </c>
      <c r="S3699" s="6">
        <v>27400</v>
      </c>
      <c r="T3699" s="6">
        <v>31200</v>
      </c>
      <c r="U3699" s="6">
        <v>0</v>
      </c>
      <c r="V3699" s="6">
        <v>0</v>
      </c>
      <c r="W3699" s="6">
        <v>0</v>
      </c>
      <c r="X3699" s="6">
        <v>0</v>
      </c>
      <c r="Y3699" s="6">
        <v>9300</v>
      </c>
      <c r="Z3699" s="6">
        <v>9500</v>
      </c>
      <c r="AA3699" s="6">
        <v>8.8528038539999994</v>
      </c>
      <c r="AB3699" s="6">
        <v>-73.669722160000006</v>
      </c>
      <c r="AC3699" s="9" t="s">
        <v>63</v>
      </c>
      <c r="AD3699" s="6">
        <v>0</v>
      </c>
      <c r="AE3699" s="6" t="str">
        <f>MID(TablaPivotFinal[[#This Row],[Fecha]],1,4)</f>
        <v>2018</v>
      </c>
      <c r="AF3699" s="6" t="str">
        <f>MID(TablaPivotFinal[[#This Row],[Fecha]],5,3)</f>
        <v>Ago</v>
      </c>
      <c r="AG3699" s="9">
        <v>0</v>
      </c>
      <c r="AH3699" s="10">
        <v>0</v>
      </c>
      <c r="AI3699" t="s">
        <v>1123</v>
      </c>
      <c r="AJ3699" t="s">
        <v>895</v>
      </c>
      <c r="AK3699" t="s">
        <v>1251</v>
      </c>
    </row>
    <row r="3700" spans="1:37" x14ac:dyDescent="0.3">
      <c r="A3700" t="str">
        <f t="shared" si="171"/>
        <v>PAILITAS-INVIAS</v>
      </c>
      <c r="B3700" t="str">
        <f t="shared" si="172"/>
        <v>2018Dic</v>
      </c>
      <c r="C3700" t="str">
        <f t="shared" si="173"/>
        <v>8.852803854-73.66972216</v>
      </c>
      <c r="D3700" s="7" t="s">
        <v>111</v>
      </c>
      <c r="E3700" s="5">
        <v>4515</v>
      </c>
      <c r="F3700" s="7" t="s">
        <v>652</v>
      </c>
      <c r="G3700" s="5">
        <v>20</v>
      </c>
      <c r="H3700" s="7" t="s">
        <v>692</v>
      </c>
      <c r="I3700" s="7" t="s">
        <v>539</v>
      </c>
      <c r="J3700" s="7" t="s">
        <v>111</v>
      </c>
      <c r="K3700" s="7" t="s">
        <v>693</v>
      </c>
      <c r="L3700" s="7" t="s">
        <v>541</v>
      </c>
      <c r="M3700" s="5">
        <v>3165280395</v>
      </c>
      <c r="N3700" s="5">
        <v>-1</v>
      </c>
      <c r="O3700" s="7" t="s">
        <v>694</v>
      </c>
      <c r="P3700" s="5">
        <v>9400</v>
      </c>
      <c r="Q3700" s="5">
        <v>10300</v>
      </c>
      <c r="R3700" s="5">
        <v>21400</v>
      </c>
      <c r="S3700" s="5">
        <v>27400</v>
      </c>
      <c r="T3700" s="5">
        <v>31200</v>
      </c>
      <c r="U3700" s="5">
        <v>0</v>
      </c>
      <c r="V3700" s="5">
        <v>0</v>
      </c>
      <c r="W3700" s="5">
        <v>0</v>
      </c>
      <c r="X3700" s="5">
        <v>0</v>
      </c>
      <c r="Y3700" s="5">
        <v>9300</v>
      </c>
      <c r="Z3700" s="5">
        <v>9500</v>
      </c>
      <c r="AA3700" s="5">
        <v>8.8528038539999994</v>
      </c>
      <c r="AB3700" s="5">
        <v>-73.669722160000006</v>
      </c>
      <c r="AC3700" s="7" t="s">
        <v>65</v>
      </c>
      <c r="AD3700" s="5">
        <v>0</v>
      </c>
      <c r="AE3700" s="5" t="str">
        <f>MID(TablaPivotFinal[[#This Row],[Fecha]],1,4)</f>
        <v>2018</v>
      </c>
      <c r="AF3700" s="5" t="str">
        <f>MID(TablaPivotFinal[[#This Row],[Fecha]],5,3)</f>
        <v>Dic</v>
      </c>
      <c r="AG3700" s="7">
        <v>0</v>
      </c>
      <c r="AH3700" s="8">
        <v>0</v>
      </c>
      <c r="AI3700" t="s">
        <v>1123</v>
      </c>
      <c r="AJ3700" t="s">
        <v>899</v>
      </c>
      <c r="AK3700" t="s">
        <v>1251</v>
      </c>
    </row>
    <row r="3701" spans="1:37" x14ac:dyDescent="0.3">
      <c r="A3701" t="str">
        <f t="shared" si="171"/>
        <v>PAILITAS-INVIAS</v>
      </c>
      <c r="B3701" t="str">
        <f t="shared" si="172"/>
        <v>2018Ene</v>
      </c>
      <c r="C3701" t="str">
        <f t="shared" si="173"/>
        <v>8.852803854-73.66972216</v>
      </c>
      <c r="D3701" s="9" t="s">
        <v>111</v>
      </c>
      <c r="E3701" s="6">
        <v>4515</v>
      </c>
      <c r="F3701" s="9" t="s">
        <v>652</v>
      </c>
      <c r="G3701" s="6">
        <v>20</v>
      </c>
      <c r="H3701" s="9" t="s">
        <v>692</v>
      </c>
      <c r="I3701" s="9" t="s">
        <v>539</v>
      </c>
      <c r="J3701" s="9" t="s">
        <v>111</v>
      </c>
      <c r="K3701" s="9" t="s">
        <v>693</v>
      </c>
      <c r="L3701" s="9" t="s">
        <v>541</v>
      </c>
      <c r="M3701" s="6">
        <v>3165280395</v>
      </c>
      <c r="N3701" s="6">
        <v>-1</v>
      </c>
      <c r="O3701" s="9" t="s">
        <v>694</v>
      </c>
      <c r="P3701" s="6">
        <v>9400</v>
      </c>
      <c r="Q3701" s="6">
        <v>10300</v>
      </c>
      <c r="R3701" s="6">
        <v>21400</v>
      </c>
      <c r="S3701" s="6">
        <v>27400</v>
      </c>
      <c r="T3701" s="6">
        <v>31200</v>
      </c>
      <c r="U3701" s="6">
        <v>0</v>
      </c>
      <c r="V3701" s="6">
        <v>0</v>
      </c>
      <c r="W3701" s="6">
        <v>0</v>
      </c>
      <c r="X3701" s="6">
        <v>0</v>
      </c>
      <c r="Y3701" s="6">
        <v>9300</v>
      </c>
      <c r="Z3701" s="6">
        <v>9500</v>
      </c>
      <c r="AA3701" s="6">
        <v>8.8528038539999994</v>
      </c>
      <c r="AB3701" s="6">
        <v>-73.669722160000006</v>
      </c>
      <c r="AC3701" s="9" t="s">
        <v>67</v>
      </c>
      <c r="AD3701" s="6">
        <v>0</v>
      </c>
      <c r="AE3701" s="6" t="str">
        <f>MID(TablaPivotFinal[[#This Row],[Fecha]],1,4)</f>
        <v>2018</v>
      </c>
      <c r="AF3701" s="6" t="str">
        <f>MID(TablaPivotFinal[[#This Row],[Fecha]],5,3)</f>
        <v>Ene</v>
      </c>
      <c r="AG3701" s="9">
        <v>0</v>
      </c>
      <c r="AH3701" s="10">
        <v>0</v>
      </c>
      <c r="AI3701" t="s">
        <v>1123</v>
      </c>
      <c r="AJ3701" t="s">
        <v>888</v>
      </c>
      <c r="AK3701" t="s">
        <v>1251</v>
      </c>
    </row>
    <row r="3702" spans="1:37" x14ac:dyDescent="0.3">
      <c r="A3702" t="str">
        <f t="shared" si="171"/>
        <v>PAILITAS-INVIAS</v>
      </c>
      <c r="B3702" t="str">
        <f t="shared" si="172"/>
        <v>2018Feb</v>
      </c>
      <c r="C3702" t="str">
        <f t="shared" si="173"/>
        <v>8.852803854-73.66972216</v>
      </c>
      <c r="D3702" s="7" t="s">
        <v>111</v>
      </c>
      <c r="E3702" s="5">
        <v>4515</v>
      </c>
      <c r="F3702" s="7" t="s">
        <v>652</v>
      </c>
      <c r="G3702" s="5">
        <v>20</v>
      </c>
      <c r="H3702" s="7" t="s">
        <v>692</v>
      </c>
      <c r="I3702" s="7" t="s">
        <v>539</v>
      </c>
      <c r="J3702" s="7" t="s">
        <v>111</v>
      </c>
      <c r="K3702" s="7" t="s">
        <v>693</v>
      </c>
      <c r="L3702" s="7" t="s">
        <v>541</v>
      </c>
      <c r="M3702" s="5">
        <v>3165280395</v>
      </c>
      <c r="N3702" s="5">
        <v>-1</v>
      </c>
      <c r="O3702" s="7" t="s">
        <v>694</v>
      </c>
      <c r="P3702" s="5">
        <v>9400</v>
      </c>
      <c r="Q3702" s="5">
        <v>10300</v>
      </c>
      <c r="R3702" s="5">
        <v>21400</v>
      </c>
      <c r="S3702" s="5">
        <v>27400</v>
      </c>
      <c r="T3702" s="5">
        <v>31200</v>
      </c>
      <c r="U3702" s="5">
        <v>0</v>
      </c>
      <c r="V3702" s="5">
        <v>0</v>
      </c>
      <c r="W3702" s="5">
        <v>0</v>
      </c>
      <c r="X3702" s="5">
        <v>0</v>
      </c>
      <c r="Y3702" s="5">
        <v>9300</v>
      </c>
      <c r="Z3702" s="5">
        <v>9500</v>
      </c>
      <c r="AA3702" s="5">
        <v>8.8528038539999994</v>
      </c>
      <c r="AB3702" s="5">
        <v>-73.669722160000006</v>
      </c>
      <c r="AC3702" s="7" t="s">
        <v>69</v>
      </c>
      <c r="AD3702" s="5">
        <v>0</v>
      </c>
      <c r="AE3702" s="5" t="str">
        <f>MID(TablaPivotFinal[[#This Row],[Fecha]],1,4)</f>
        <v>2018</v>
      </c>
      <c r="AF3702" s="5" t="str">
        <f>MID(TablaPivotFinal[[#This Row],[Fecha]],5,3)</f>
        <v>Feb</v>
      </c>
      <c r="AG3702" s="7">
        <v>0</v>
      </c>
      <c r="AH3702" s="8">
        <v>0</v>
      </c>
      <c r="AI3702" t="s">
        <v>1123</v>
      </c>
      <c r="AJ3702" t="s">
        <v>889</v>
      </c>
      <c r="AK3702" t="s">
        <v>1251</v>
      </c>
    </row>
    <row r="3703" spans="1:37" x14ac:dyDescent="0.3">
      <c r="A3703" t="str">
        <f t="shared" si="171"/>
        <v>PAILITAS-INVIAS</v>
      </c>
      <c r="B3703" t="str">
        <f t="shared" si="172"/>
        <v>2018Jul</v>
      </c>
      <c r="C3703" t="str">
        <f t="shared" si="173"/>
        <v>8.852803854-73.66972216</v>
      </c>
      <c r="D3703" s="9" t="s">
        <v>111</v>
      </c>
      <c r="E3703" s="6">
        <v>4515</v>
      </c>
      <c r="F3703" s="9" t="s">
        <v>652</v>
      </c>
      <c r="G3703" s="6">
        <v>20</v>
      </c>
      <c r="H3703" s="9" t="s">
        <v>692</v>
      </c>
      <c r="I3703" s="9" t="s">
        <v>539</v>
      </c>
      <c r="J3703" s="9" t="s">
        <v>111</v>
      </c>
      <c r="K3703" s="9" t="s">
        <v>693</v>
      </c>
      <c r="L3703" s="9" t="s">
        <v>541</v>
      </c>
      <c r="M3703" s="6">
        <v>3165280395</v>
      </c>
      <c r="N3703" s="6">
        <v>-1</v>
      </c>
      <c r="O3703" s="9" t="s">
        <v>694</v>
      </c>
      <c r="P3703" s="6">
        <v>9400</v>
      </c>
      <c r="Q3703" s="6">
        <v>10300</v>
      </c>
      <c r="R3703" s="6">
        <v>21400</v>
      </c>
      <c r="S3703" s="6">
        <v>27400</v>
      </c>
      <c r="T3703" s="6">
        <v>31200</v>
      </c>
      <c r="U3703" s="6">
        <v>0</v>
      </c>
      <c r="V3703" s="6">
        <v>0</v>
      </c>
      <c r="W3703" s="6">
        <v>0</v>
      </c>
      <c r="X3703" s="6">
        <v>0</v>
      </c>
      <c r="Y3703" s="6">
        <v>9300</v>
      </c>
      <c r="Z3703" s="6">
        <v>9500</v>
      </c>
      <c r="AA3703" s="6">
        <v>8.8528038539999994</v>
      </c>
      <c r="AB3703" s="6">
        <v>-73.669722160000006</v>
      </c>
      <c r="AC3703" s="9" t="s">
        <v>71</v>
      </c>
      <c r="AD3703" s="6">
        <v>0</v>
      </c>
      <c r="AE3703" s="6" t="str">
        <f>MID(TablaPivotFinal[[#This Row],[Fecha]],1,4)</f>
        <v>2018</v>
      </c>
      <c r="AF3703" s="6" t="str">
        <f>MID(TablaPivotFinal[[#This Row],[Fecha]],5,3)</f>
        <v>Jul</v>
      </c>
      <c r="AG3703" s="9">
        <v>0</v>
      </c>
      <c r="AH3703" s="10">
        <v>0</v>
      </c>
      <c r="AI3703" t="s">
        <v>1123</v>
      </c>
      <c r="AJ3703" t="s">
        <v>894</v>
      </c>
      <c r="AK3703" t="s">
        <v>1251</v>
      </c>
    </row>
    <row r="3704" spans="1:37" x14ac:dyDescent="0.3">
      <c r="A3704" t="str">
        <f t="shared" si="171"/>
        <v>PAILITAS-INVIAS</v>
      </c>
      <c r="B3704" t="str">
        <f t="shared" si="172"/>
        <v>2018Jun</v>
      </c>
      <c r="C3704" t="str">
        <f t="shared" si="173"/>
        <v>8.852803854-73.66972216</v>
      </c>
      <c r="D3704" s="7" t="s">
        <v>111</v>
      </c>
      <c r="E3704" s="5">
        <v>4515</v>
      </c>
      <c r="F3704" s="7" t="s">
        <v>652</v>
      </c>
      <c r="G3704" s="5">
        <v>20</v>
      </c>
      <c r="H3704" s="7" t="s">
        <v>692</v>
      </c>
      <c r="I3704" s="7" t="s">
        <v>539</v>
      </c>
      <c r="J3704" s="7" t="s">
        <v>111</v>
      </c>
      <c r="K3704" s="7" t="s">
        <v>693</v>
      </c>
      <c r="L3704" s="7" t="s">
        <v>541</v>
      </c>
      <c r="M3704" s="5">
        <v>3165280395</v>
      </c>
      <c r="N3704" s="5">
        <v>-1</v>
      </c>
      <c r="O3704" s="7" t="s">
        <v>694</v>
      </c>
      <c r="P3704" s="5">
        <v>9400</v>
      </c>
      <c r="Q3704" s="5">
        <v>10300</v>
      </c>
      <c r="R3704" s="5">
        <v>21400</v>
      </c>
      <c r="S3704" s="5">
        <v>27400</v>
      </c>
      <c r="T3704" s="5">
        <v>31200</v>
      </c>
      <c r="U3704" s="5">
        <v>0</v>
      </c>
      <c r="V3704" s="5">
        <v>0</v>
      </c>
      <c r="W3704" s="5">
        <v>0</v>
      </c>
      <c r="X3704" s="5">
        <v>0</v>
      </c>
      <c r="Y3704" s="5">
        <v>9300</v>
      </c>
      <c r="Z3704" s="5">
        <v>9500</v>
      </c>
      <c r="AA3704" s="5">
        <v>8.8528038539999994</v>
      </c>
      <c r="AB3704" s="5">
        <v>-73.669722160000006</v>
      </c>
      <c r="AC3704" s="7" t="s">
        <v>73</v>
      </c>
      <c r="AD3704" s="5">
        <v>0</v>
      </c>
      <c r="AE3704" s="5" t="str">
        <f>MID(TablaPivotFinal[[#This Row],[Fecha]],1,4)</f>
        <v>2018</v>
      </c>
      <c r="AF3704" s="5" t="str">
        <f>MID(TablaPivotFinal[[#This Row],[Fecha]],5,3)</f>
        <v>Jun</v>
      </c>
      <c r="AG3704" s="7">
        <v>0</v>
      </c>
      <c r="AH3704" s="8">
        <v>0</v>
      </c>
      <c r="AI3704" t="s">
        <v>1123</v>
      </c>
      <c r="AJ3704" t="s">
        <v>893</v>
      </c>
      <c r="AK3704" t="s">
        <v>1251</v>
      </c>
    </row>
    <row r="3705" spans="1:37" x14ac:dyDescent="0.3">
      <c r="A3705" t="str">
        <f t="shared" si="171"/>
        <v>PAILITAS-INVIAS</v>
      </c>
      <c r="B3705" t="str">
        <f t="shared" si="172"/>
        <v>2018Mar</v>
      </c>
      <c r="C3705" t="str">
        <f t="shared" si="173"/>
        <v>8.852803854-73.66972216</v>
      </c>
      <c r="D3705" s="9" t="s">
        <v>111</v>
      </c>
      <c r="E3705" s="6">
        <v>4515</v>
      </c>
      <c r="F3705" s="9" t="s">
        <v>652</v>
      </c>
      <c r="G3705" s="6">
        <v>20</v>
      </c>
      <c r="H3705" s="9" t="s">
        <v>692</v>
      </c>
      <c r="I3705" s="9" t="s">
        <v>539</v>
      </c>
      <c r="J3705" s="9" t="s">
        <v>111</v>
      </c>
      <c r="K3705" s="9" t="s">
        <v>693</v>
      </c>
      <c r="L3705" s="9" t="s">
        <v>541</v>
      </c>
      <c r="M3705" s="6">
        <v>3165280395</v>
      </c>
      <c r="N3705" s="6">
        <v>-1</v>
      </c>
      <c r="O3705" s="9" t="s">
        <v>694</v>
      </c>
      <c r="P3705" s="6">
        <v>9400</v>
      </c>
      <c r="Q3705" s="6">
        <v>10300</v>
      </c>
      <c r="R3705" s="6">
        <v>21400</v>
      </c>
      <c r="S3705" s="6">
        <v>27400</v>
      </c>
      <c r="T3705" s="6">
        <v>31200</v>
      </c>
      <c r="U3705" s="6">
        <v>0</v>
      </c>
      <c r="V3705" s="6">
        <v>0</v>
      </c>
      <c r="W3705" s="6">
        <v>0</v>
      </c>
      <c r="X3705" s="6">
        <v>0</v>
      </c>
      <c r="Y3705" s="6">
        <v>9300</v>
      </c>
      <c r="Z3705" s="6">
        <v>9500</v>
      </c>
      <c r="AA3705" s="6">
        <v>8.8528038539999994</v>
      </c>
      <c r="AB3705" s="6">
        <v>-73.669722160000006</v>
      </c>
      <c r="AC3705" s="9" t="s">
        <v>75</v>
      </c>
      <c r="AD3705" s="6">
        <v>0</v>
      </c>
      <c r="AE3705" s="6" t="str">
        <f>MID(TablaPivotFinal[[#This Row],[Fecha]],1,4)</f>
        <v>2018</v>
      </c>
      <c r="AF3705" s="6" t="str">
        <f>MID(TablaPivotFinal[[#This Row],[Fecha]],5,3)</f>
        <v>Mar</v>
      </c>
      <c r="AG3705" s="9">
        <v>0</v>
      </c>
      <c r="AH3705" s="10">
        <v>0</v>
      </c>
      <c r="AI3705" t="s">
        <v>1123</v>
      </c>
      <c r="AJ3705" t="s">
        <v>890</v>
      </c>
      <c r="AK3705" t="s">
        <v>1251</v>
      </c>
    </row>
    <row r="3706" spans="1:37" x14ac:dyDescent="0.3">
      <c r="A3706" t="str">
        <f t="shared" si="171"/>
        <v>PAILITAS-INVIAS</v>
      </c>
      <c r="B3706" t="str">
        <f t="shared" si="172"/>
        <v>2018May</v>
      </c>
      <c r="C3706" t="str">
        <f t="shared" si="173"/>
        <v>8.852803854-73.66972216</v>
      </c>
      <c r="D3706" s="7" t="s">
        <v>111</v>
      </c>
      <c r="E3706" s="5">
        <v>4515</v>
      </c>
      <c r="F3706" s="7" t="s">
        <v>652</v>
      </c>
      <c r="G3706" s="5">
        <v>20</v>
      </c>
      <c r="H3706" s="7" t="s">
        <v>692</v>
      </c>
      <c r="I3706" s="7" t="s">
        <v>539</v>
      </c>
      <c r="J3706" s="7" t="s">
        <v>111</v>
      </c>
      <c r="K3706" s="7" t="s">
        <v>693</v>
      </c>
      <c r="L3706" s="7" t="s">
        <v>541</v>
      </c>
      <c r="M3706" s="5">
        <v>3165280395</v>
      </c>
      <c r="N3706" s="5">
        <v>-1</v>
      </c>
      <c r="O3706" s="7" t="s">
        <v>694</v>
      </c>
      <c r="P3706" s="5">
        <v>9400</v>
      </c>
      <c r="Q3706" s="5">
        <v>10300</v>
      </c>
      <c r="R3706" s="5">
        <v>21400</v>
      </c>
      <c r="S3706" s="5">
        <v>27400</v>
      </c>
      <c r="T3706" s="5">
        <v>31200</v>
      </c>
      <c r="U3706" s="5">
        <v>0</v>
      </c>
      <c r="V3706" s="5">
        <v>0</v>
      </c>
      <c r="W3706" s="5">
        <v>0</v>
      </c>
      <c r="X3706" s="5">
        <v>0</v>
      </c>
      <c r="Y3706" s="5">
        <v>9300</v>
      </c>
      <c r="Z3706" s="5">
        <v>9500</v>
      </c>
      <c r="AA3706" s="5">
        <v>8.8528038539999994</v>
      </c>
      <c r="AB3706" s="5">
        <v>-73.669722160000006</v>
      </c>
      <c r="AC3706" s="7" t="s">
        <v>77</v>
      </c>
      <c r="AD3706" s="5">
        <v>0</v>
      </c>
      <c r="AE3706" s="5" t="str">
        <f>MID(TablaPivotFinal[[#This Row],[Fecha]],1,4)</f>
        <v>2018</v>
      </c>
      <c r="AF3706" s="5" t="str">
        <f>MID(TablaPivotFinal[[#This Row],[Fecha]],5,3)</f>
        <v>May</v>
      </c>
      <c r="AG3706" s="7">
        <v>0</v>
      </c>
      <c r="AH3706" s="8">
        <v>0</v>
      </c>
      <c r="AI3706" t="s">
        <v>1123</v>
      </c>
      <c r="AJ3706" t="s">
        <v>892</v>
      </c>
      <c r="AK3706" t="s">
        <v>1251</v>
      </c>
    </row>
    <row r="3707" spans="1:37" x14ac:dyDescent="0.3">
      <c r="A3707" t="str">
        <f t="shared" si="171"/>
        <v>PAILITAS-INVIAS</v>
      </c>
      <c r="B3707" t="str">
        <f t="shared" si="172"/>
        <v>2018Nov</v>
      </c>
      <c r="C3707" t="str">
        <f t="shared" si="173"/>
        <v>8.852803854-73.66972216</v>
      </c>
      <c r="D3707" s="9" t="s">
        <v>111</v>
      </c>
      <c r="E3707" s="6">
        <v>4515</v>
      </c>
      <c r="F3707" s="9" t="s">
        <v>652</v>
      </c>
      <c r="G3707" s="6">
        <v>20</v>
      </c>
      <c r="H3707" s="9" t="s">
        <v>692</v>
      </c>
      <c r="I3707" s="9" t="s">
        <v>539</v>
      </c>
      <c r="J3707" s="9" t="s">
        <v>111</v>
      </c>
      <c r="K3707" s="9" t="s">
        <v>693</v>
      </c>
      <c r="L3707" s="9" t="s">
        <v>541</v>
      </c>
      <c r="M3707" s="6">
        <v>3165280395</v>
      </c>
      <c r="N3707" s="6">
        <v>-1</v>
      </c>
      <c r="O3707" s="9" t="s">
        <v>694</v>
      </c>
      <c r="P3707" s="6">
        <v>9400</v>
      </c>
      <c r="Q3707" s="6">
        <v>10300</v>
      </c>
      <c r="R3707" s="6">
        <v>21400</v>
      </c>
      <c r="S3707" s="6">
        <v>27400</v>
      </c>
      <c r="T3707" s="6">
        <v>31200</v>
      </c>
      <c r="U3707" s="6">
        <v>0</v>
      </c>
      <c r="V3707" s="6">
        <v>0</v>
      </c>
      <c r="W3707" s="6">
        <v>0</v>
      </c>
      <c r="X3707" s="6">
        <v>0</v>
      </c>
      <c r="Y3707" s="6">
        <v>9300</v>
      </c>
      <c r="Z3707" s="6">
        <v>9500</v>
      </c>
      <c r="AA3707" s="6">
        <v>8.8528038539999994</v>
      </c>
      <c r="AB3707" s="6">
        <v>-73.669722160000006</v>
      </c>
      <c r="AC3707" s="9" t="s">
        <v>79</v>
      </c>
      <c r="AD3707" s="6">
        <v>0</v>
      </c>
      <c r="AE3707" s="6" t="str">
        <f>MID(TablaPivotFinal[[#This Row],[Fecha]],1,4)</f>
        <v>2018</v>
      </c>
      <c r="AF3707" s="6" t="str">
        <f>MID(TablaPivotFinal[[#This Row],[Fecha]],5,3)</f>
        <v>Nov</v>
      </c>
      <c r="AG3707" s="9">
        <v>0</v>
      </c>
      <c r="AH3707" s="10">
        <v>0</v>
      </c>
      <c r="AI3707" t="s">
        <v>1123</v>
      </c>
      <c r="AJ3707" t="s">
        <v>898</v>
      </c>
      <c r="AK3707" t="s">
        <v>1251</v>
      </c>
    </row>
    <row r="3708" spans="1:37" x14ac:dyDescent="0.3">
      <c r="A3708" t="str">
        <f t="shared" si="171"/>
        <v>PAILITAS-INVIAS</v>
      </c>
      <c r="B3708" t="str">
        <f t="shared" si="172"/>
        <v>2018Oct</v>
      </c>
      <c r="C3708" t="str">
        <f t="shared" si="173"/>
        <v>8.852803854-73.66972216</v>
      </c>
      <c r="D3708" s="7" t="s">
        <v>111</v>
      </c>
      <c r="E3708" s="5">
        <v>4515</v>
      </c>
      <c r="F3708" s="7" t="s">
        <v>652</v>
      </c>
      <c r="G3708" s="5">
        <v>20</v>
      </c>
      <c r="H3708" s="7" t="s">
        <v>692</v>
      </c>
      <c r="I3708" s="7" t="s">
        <v>539</v>
      </c>
      <c r="J3708" s="7" t="s">
        <v>111</v>
      </c>
      <c r="K3708" s="7" t="s">
        <v>693</v>
      </c>
      <c r="L3708" s="7" t="s">
        <v>541</v>
      </c>
      <c r="M3708" s="5">
        <v>3165280395</v>
      </c>
      <c r="N3708" s="5">
        <v>-1</v>
      </c>
      <c r="O3708" s="7" t="s">
        <v>694</v>
      </c>
      <c r="P3708" s="5">
        <v>9400</v>
      </c>
      <c r="Q3708" s="5">
        <v>10300</v>
      </c>
      <c r="R3708" s="5">
        <v>21400</v>
      </c>
      <c r="S3708" s="5">
        <v>27400</v>
      </c>
      <c r="T3708" s="5">
        <v>31200</v>
      </c>
      <c r="U3708" s="5">
        <v>0</v>
      </c>
      <c r="V3708" s="5">
        <v>0</v>
      </c>
      <c r="W3708" s="5">
        <v>0</v>
      </c>
      <c r="X3708" s="5">
        <v>0</v>
      </c>
      <c r="Y3708" s="5">
        <v>9300</v>
      </c>
      <c r="Z3708" s="5">
        <v>9500</v>
      </c>
      <c r="AA3708" s="5">
        <v>8.8528038539999994</v>
      </c>
      <c r="AB3708" s="5">
        <v>-73.669722160000006</v>
      </c>
      <c r="AC3708" s="7" t="s">
        <v>81</v>
      </c>
      <c r="AD3708" s="5">
        <v>0</v>
      </c>
      <c r="AE3708" s="5" t="str">
        <f>MID(TablaPivotFinal[[#This Row],[Fecha]],1,4)</f>
        <v>2018</v>
      </c>
      <c r="AF3708" s="5" t="str">
        <f>MID(TablaPivotFinal[[#This Row],[Fecha]],5,3)</f>
        <v>Oct</v>
      </c>
      <c r="AG3708" s="7">
        <v>0</v>
      </c>
      <c r="AH3708" s="8">
        <v>0</v>
      </c>
      <c r="AI3708" t="s">
        <v>1123</v>
      </c>
      <c r="AJ3708" t="s">
        <v>897</v>
      </c>
      <c r="AK3708" t="s">
        <v>1251</v>
      </c>
    </row>
    <row r="3709" spans="1:37" x14ac:dyDescent="0.3">
      <c r="A3709" t="str">
        <f t="shared" si="171"/>
        <v>PAILITAS-INVIAS</v>
      </c>
      <c r="B3709" t="str">
        <f t="shared" si="172"/>
        <v>2018Sep</v>
      </c>
      <c r="C3709" t="str">
        <f t="shared" si="173"/>
        <v>8.852803854-73.66972216</v>
      </c>
      <c r="D3709" s="9" t="s">
        <v>111</v>
      </c>
      <c r="E3709" s="6">
        <v>4515</v>
      </c>
      <c r="F3709" s="9" t="s">
        <v>652</v>
      </c>
      <c r="G3709" s="6">
        <v>20</v>
      </c>
      <c r="H3709" s="9" t="s">
        <v>692</v>
      </c>
      <c r="I3709" s="9" t="s">
        <v>539</v>
      </c>
      <c r="J3709" s="9" t="s">
        <v>111</v>
      </c>
      <c r="K3709" s="9" t="s">
        <v>693</v>
      </c>
      <c r="L3709" s="9" t="s">
        <v>541</v>
      </c>
      <c r="M3709" s="6">
        <v>3165280395</v>
      </c>
      <c r="N3709" s="6">
        <v>-1</v>
      </c>
      <c r="O3709" s="9" t="s">
        <v>694</v>
      </c>
      <c r="P3709" s="6">
        <v>9400</v>
      </c>
      <c r="Q3709" s="6">
        <v>10300</v>
      </c>
      <c r="R3709" s="6">
        <v>21400</v>
      </c>
      <c r="S3709" s="6">
        <v>27400</v>
      </c>
      <c r="T3709" s="6">
        <v>31200</v>
      </c>
      <c r="U3709" s="6">
        <v>0</v>
      </c>
      <c r="V3709" s="6">
        <v>0</v>
      </c>
      <c r="W3709" s="6">
        <v>0</v>
      </c>
      <c r="X3709" s="6">
        <v>0</v>
      </c>
      <c r="Y3709" s="6">
        <v>9300</v>
      </c>
      <c r="Z3709" s="6">
        <v>9500</v>
      </c>
      <c r="AA3709" s="6">
        <v>8.8528038539999994</v>
      </c>
      <c r="AB3709" s="6">
        <v>-73.669722160000006</v>
      </c>
      <c r="AC3709" s="9" t="s">
        <v>83</v>
      </c>
      <c r="AD3709" s="6">
        <v>0</v>
      </c>
      <c r="AE3709" s="6" t="str">
        <f>MID(TablaPivotFinal[[#This Row],[Fecha]],1,4)</f>
        <v>2018</v>
      </c>
      <c r="AF3709" s="6" t="str">
        <f>MID(TablaPivotFinal[[#This Row],[Fecha]],5,3)</f>
        <v>Sep</v>
      </c>
      <c r="AG3709" s="9">
        <v>0</v>
      </c>
      <c r="AH3709" s="10">
        <v>0</v>
      </c>
      <c r="AI3709" t="s">
        <v>1123</v>
      </c>
      <c r="AJ3709" t="s">
        <v>896</v>
      </c>
      <c r="AK3709" t="s">
        <v>1251</v>
      </c>
    </row>
    <row r="3710" spans="1:37" x14ac:dyDescent="0.3">
      <c r="A3710" t="str">
        <f t="shared" si="171"/>
        <v>MATA DE CAÑA-Concesión Ruta al Mar</v>
      </c>
      <c r="B3710" t="str">
        <f t="shared" si="172"/>
        <v>2016Abr</v>
      </c>
      <c r="C3710" t="str">
        <f t="shared" si="173"/>
        <v>9.091425667-75.81987948</v>
      </c>
      <c r="D3710" s="7" t="s">
        <v>643</v>
      </c>
      <c r="E3710" s="5">
        <v>2103</v>
      </c>
      <c r="F3710" s="7" t="s">
        <v>644</v>
      </c>
      <c r="G3710" s="5">
        <v>23</v>
      </c>
      <c r="H3710" s="7" t="s">
        <v>696</v>
      </c>
      <c r="I3710" s="7" t="s">
        <v>646</v>
      </c>
      <c r="J3710" s="7" t="s">
        <v>103</v>
      </c>
      <c r="K3710" s="7" t="s">
        <v>697</v>
      </c>
      <c r="L3710" s="7" t="s">
        <v>648</v>
      </c>
      <c r="M3710" s="5" t="s">
        <v>698</v>
      </c>
      <c r="N3710" s="5">
        <v>3216177100</v>
      </c>
      <c r="O3710" s="7" t="s">
        <v>699</v>
      </c>
      <c r="P3710" s="5">
        <v>12300</v>
      </c>
      <c r="Q3710" s="5">
        <v>18200</v>
      </c>
      <c r="R3710" s="5">
        <v>18200</v>
      </c>
      <c r="S3710" s="5">
        <v>18200</v>
      </c>
      <c r="T3710" s="5">
        <v>19500</v>
      </c>
      <c r="U3710" s="5">
        <v>28300</v>
      </c>
      <c r="V3710" s="5">
        <v>28400</v>
      </c>
      <c r="W3710" s="5">
        <v>0</v>
      </c>
      <c r="X3710" s="5">
        <v>0</v>
      </c>
      <c r="Y3710" s="5">
        <v>0</v>
      </c>
      <c r="Z3710" s="5">
        <v>0</v>
      </c>
      <c r="AA3710" s="5">
        <v>9.0914256669999993</v>
      </c>
      <c r="AB3710" s="5">
        <v>-75.819879479999997</v>
      </c>
      <c r="AC3710" s="7" t="s">
        <v>13</v>
      </c>
      <c r="AD3710" s="5">
        <v>604127400</v>
      </c>
      <c r="AE3710" s="5" t="str">
        <f>MID(TablaPivotFinal[[#This Row],[Fecha]],1,4)</f>
        <v>2016</v>
      </c>
      <c r="AF3710" s="5" t="str">
        <f>MID(TablaPivotFinal[[#This Row],[Fecha]],5,3)</f>
        <v>Abr</v>
      </c>
      <c r="AG3710" s="7">
        <v>604127400</v>
      </c>
      <c r="AH3710" s="8">
        <v>73636</v>
      </c>
      <c r="AI3710" t="s">
        <v>1124</v>
      </c>
      <c r="AJ3710" t="s">
        <v>867</v>
      </c>
      <c r="AK3710" t="s">
        <v>1252</v>
      </c>
    </row>
    <row r="3711" spans="1:37" x14ac:dyDescent="0.3">
      <c r="A3711" t="str">
        <f t="shared" si="171"/>
        <v>MATA DE CAÑA-Concesión Ruta al Mar</v>
      </c>
      <c r="B3711" t="str">
        <f t="shared" si="172"/>
        <v>2016Ago</v>
      </c>
      <c r="C3711" t="str">
        <f t="shared" si="173"/>
        <v>9.091425667-75.81987948</v>
      </c>
      <c r="D3711" s="9" t="s">
        <v>643</v>
      </c>
      <c r="E3711" s="6">
        <v>2103</v>
      </c>
      <c r="F3711" s="9" t="s">
        <v>644</v>
      </c>
      <c r="G3711" s="6">
        <v>23</v>
      </c>
      <c r="H3711" s="9" t="s">
        <v>696</v>
      </c>
      <c r="I3711" s="9" t="s">
        <v>646</v>
      </c>
      <c r="J3711" s="9" t="s">
        <v>103</v>
      </c>
      <c r="K3711" s="9" t="s">
        <v>697</v>
      </c>
      <c r="L3711" s="9" t="s">
        <v>648</v>
      </c>
      <c r="M3711" s="6" t="s">
        <v>698</v>
      </c>
      <c r="N3711" s="6">
        <v>3216177100</v>
      </c>
      <c r="O3711" s="9" t="s">
        <v>699</v>
      </c>
      <c r="P3711" s="6">
        <v>12300</v>
      </c>
      <c r="Q3711" s="6">
        <v>18200</v>
      </c>
      <c r="R3711" s="6">
        <v>18200</v>
      </c>
      <c r="S3711" s="6">
        <v>18200</v>
      </c>
      <c r="T3711" s="6">
        <v>19500</v>
      </c>
      <c r="U3711" s="6">
        <v>28300</v>
      </c>
      <c r="V3711" s="6">
        <v>28400</v>
      </c>
      <c r="W3711" s="6">
        <v>0</v>
      </c>
      <c r="X3711" s="6">
        <v>0</v>
      </c>
      <c r="Y3711" s="6">
        <v>0</v>
      </c>
      <c r="Z3711" s="6">
        <v>0</v>
      </c>
      <c r="AA3711" s="6">
        <v>9.0914256669999993</v>
      </c>
      <c r="AB3711" s="6">
        <v>-75.819879479999997</v>
      </c>
      <c r="AC3711" s="9" t="s">
        <v>15</v>
      </c>
      <c r="AD3711" s="6">
        <v>864602300</v>
      </c>
      <c r="AE3711" s="6" t="str">
        <f>MID(TablaPivotFinal[[#This Row],[Fecha]],1,4)</f>
        <v>2016</v>
      </c>
      <c r="AF3711" s="6" t="str">
        <f>MID(TablaPivotFinal[[#This Row],[Fecha]],5,3)</f>
        <v>Ago</v>
      </c>
      <c r="AG3711" s="9">
        <v>864602300</v>
      </c>
      <c r="AH3711" s="10">
        <v>73147</v>
      </c>
      <c r="AI3711" t="s">
        <v>1124</v>
      </c>
      <c r="AJ3711" t="s">
        <v>871</v>
      </c>
      <c r="AK3711" t="s">
        <v>1252</v>
      </c>
    </row>
    <row r="3712" spans="1:37" x14ac:dyDescent="0.3">
      <c r="A3712" t="str">
        <f t="shared" si="171"/>
        <v>MATA DE CAÑA-Concesión Ruta al Mar</v>
      </c>
      <c r="B3712" t="str">
        <f t="shared" si="172"/>
        <v>2016Dic</v>
      </c>
      <c r="C3712" t="str">
        <f t="shared" si="173"/>
        <v>9.091425667-75.81987948</v>
      </c>
      <c r="D3712" s="7" t="s">
        <v>643</v>
      </c>
      <c r="E3712" s="5">
        <v>2103</v>
      </c>
      <c r="F3712" s="7" t="s">
        <v>644</v>
      </c>
      <c r="G3712" s="5">
        <v>23</v>
      </c>
      <c r="H3712" s="7" t="s">
        <v>696</v>
      </c>
      <c r="I3712" s="7" t="s">
        <v>646</v>
      </c>
      <c r="J3712" s="7" t="s">
        <v>103</v>
      </c>
      <c r="K3712" s="7" t="s">
        <v>697</v>
      </c>
      <c r="L3712" s="7" t="s">
        <v>648</v>
      </c>
      <c r="M3712" s="5" t="s">
        <v>698</v>
      </c>
      <c r="N3712" s="5">
        <v>3216177100</v>
      </c>
      <c r="O3712" s="7" t="s">
        <v>699</v>
      </c>
      <c r="P3712" s="5">
        <v>12300</v>
      </c>
      <c r="Q3712" s="5">
        <v>18200</v>
      </c>
      <c r="R3712" s="5">
        <v>18200</v>
      </c>
      <c r="S3712" s="5">
        <v>18200</v>
      </c>
      <c r="T3712" s="5">
        <v>19500</v>
      </c>
      <c r="U3712" s="5">
        <v>28300</v>
      </c>
      <c r="V3712" s="5">
        <v>28400</v>
      </c>
      <c r="W3712" s="5">
        <v>0</v>
      </c>
      <c r="X3712" s="5">
        <v>0</v>
      </c>
      <c r="Y3712" s="5">
        <v>0</v>
      </c>
      <c r="Z3712" s="5">
        <v>0</v>
      </c>
      <c r="AA3712" s="5">
        <v>9.0914256669999993</v>
      </c>
      <c r="AB3712" s="5">
        <v>-75.819879479999997</v>
      </c>
      <c r="AC3712" s="7" t="s">
        <v>17</v>
      </c>
      <c r="AD3712" s="5">
        <v>1040575300</v>
      </c>
      <c r="AE3712" s="5" t="str">
        <f>MID(TablaPivotFinal[[#This Row],[Fecha]],1,4)</f>
        <v>2016</v>
      </c>
      <c r="AF3712" s="5" t="str">
        <f>MID(TablaPivotFinal[[#This Row],[Fecha]],5,3)</f>
        <v>Dic</v>
      </c>
      <c r="AG3712" s="7">
        <v>1040575300</v>
      </c>
      <c r="AH3712" s="8">
        <v>88102</v>
      </c>
      <c r="AI3712" t="s">
        <v>1124</v>
      </c>
      <c r="AJ3712" t="s">
        <v>875</v>
      </c>
      <c r="AK3712" t="s">
        <v>1252</v>
      </c>
    </row>
    <row r="3713" spans="1:37" x14ac:dyDescent="0.3">
      <c r="A3713" t="str">
        <f t="shared" si="171"/>
        <v>MATA DE CAÑA-Concesión Ruta al Mar</v>
      </c>
      <c r="B3713" t="str">
        <f t="shared" si="172"/>
        <v>2016Ene</v>
      </c>
      <c r="C3713" t="str">
        <f t="shared" si="173"/>
        <v>9.091425667-75.81987948</v>
      </c>
      <c r="D3713" s="9" t="s">
        <v>643</v>
      </c>
      <c r="E3713" s="6">
        <v>2103</v>
      </c>
      <c r="F3713" s="9" t="s">
        <v>644</v>
      </c>
      <c r="G3713" s="6">
        <v>23</v>
      </c>
      <c r="H3713" s="9" t="s">
        <v>696</v>
      </c>
      <c r="I3713" s="9" t="s">
        <v>646</v>
      </c>
      <c r="J3713" s="9" t="s">
        <v>103</v>
      </c>
      <c r="K3713" s="9" t="s">
        <v>697</v>
      </c>
      <c r="L3713" s="9" t="s">
        <v>648</v>
      </c>
      <c r="M3713" s="6" t="s">
        <v>698</v>
      </c>
      <c r="N3713" s="6">
        <v>3216177100</v>
      </c>
      <c r="O3713" s="9" t="s">
        <v>699</v>
      </c>
      <c r="P3713" s="6">
        <v>12300</v>
      </c>
      <c r="Q3713" s="6">
        <v>18200</v>
      </c>
      <c r="R3713" s="6">
        <v>18200</v>
      </c>
      <c r="S3713" s="6">
        <v>18200</v>
      </c>
      <c r="T3713" s="6">
        <v>19500</v>
      </c>
      <c r="U3713" s="6">
        <v>28300</v>
      </c>
      <c r="V3713" s="6">
        <v>28400</v>
      </c>
      <c r="W3713" s="6">
        <v>0</v>
      </c>
      <c r="X3713" s="6">
        <v>0</v>
      </c>
      <c r="Y3713" s="6">
        <v>0</v>
      </c>
      <c r="Z3713" s="6">
        <v>0</v>
      </c>
      <c r="AA3713" s="6">
        <v>9.0914256669999993</v>
      </c>
      <c r="AB3713" s="6">
        <v>-75.819879479999997</v>
      </c>
      <c r="AC3713" s="9" t="s">
        <v>19</v>
      </c>
      <c r="AD3713" s="6">
        <v>1011029900</v>
      </c>
      <c r="AE3713" s="6" t="str">
        <f>MID(TablaPivotFinal[[#This Row],[Fecha]],1,4)</f>
        <v>2016</v>
      </c>
      <c r="AF3713" s="6" t="str">
        <f>MID(TablaPivotFinal[[#This Row],[Fecha]],5,3)</f>
        <v>Ene</v>
      </c>
      <c r="AG3713" s="9">
        <v>1011029900</v>
      </c>
      <c r="AH3713" s="10">
        <v>135359</v>
      </c>
      <c r="AI3713" t="s">
        <v>1124</v>
      </c>
      <c r="AJ3713" t="s">
        <v>864</v>
      </c>
      <c r="AK3713" t="s">
        <v>1252</v>
      </c>
    </row>
    <row r="3714" spans="1:37" x14ac:dyDescent="0.3">
      <c r="A3714" t="str">
        <f t="shared" ref="A3714:A3777" si="174">_xlfn.CONCAT(H3714,"-",D3714)</f>
        <v>MATA DE CAÑA-Concesión Ruta al Mar</v>
      </c>
      <c r="B3714" t="str">
        <f t="shared" si="172"/>
        <v>2016Feb</v>
      </c>
      <c r="C3714" t="str">
        <f t="shared" si="173"/>
        <v>9.091425667-75.81987948</v>
      </c>
      <c r="D3714" s="7" t="s">
        <v>643</v>
      </c>
      <c r="E3714" s="5">
        <v>2103</v>
      </c>
      <c r="F3714" s="7" t="s">
        <v>644</v>
      </c>
      <c r="G3714" s="5">
        <v>23</v>
      </c>
      <c r="H3714" s="7" t="s">
        <v>696</v>
      </c>
      <c r="I3714" s="7" t="s">
        <v>646</v>
      </c>
      <c r="J3714" s="7" t="s">
        <v>103</v>
      </c>
      <c r="K3714" s="7" t="s">
        <v>697</v>
      </c>
      <c r="L3714" s="7" t="s">
        <v>648</v>
      </c>
      <c r="M3714" s="5" t="s">
        <v>698</v>
      </c>
      <c r="N3714" s="5">
        <v>3216177100</v>
      </c>
      <c r="O3714" s="7" t="s">
        <v>699</v>
      </c>
      <c r="P3714" s="5">
        <v>12300</v>
      </c>
      <c r="Q3714" s="5">
        <v>18200</v>
      </c>
      <c r="R3714" s="5">
        <v>18200</v>
      </c>
      <c r="S3714" s="5">
        <v>18200</v>
      </c>
      <c r="T3714" s="5">
        <v>19500</v>
      </c>
      <c r="U3714" s="5">
        <v>28300</v>
      </c>
      <c r="V3714" s="5">
        <v>28400</v>
      </c>
      <c r="W3714" s="5">
        <v>0</v>
      </c>
      <c r="X3714" s="5">
        <v>0</v>
      </c>
      <c r="Y3714" s="5">
        <v>0</v>
      </c>
      <c r="Z3714" s="5">
        <v>0</v>
      </c>
      <c r="AA3714" s="5">
        <v>9.0914256669999993</v>
      </c>
      <c r="AB3714" s="5">
        <v>-75.819879479999997</v>
      </c>
      <c r="AC3714" s="7" t="s">
        <v>21</v>
      </c>
      <c r="AD3714" s="5">
        <v>653211700</v>
      </c>
      <c r="AE3714" s="5" t="str">
        <f>MID(TablaPivotFinal[[#This Row],[Fecha]],1,4)</f>
        <v>2016</v>
      </c>
      <c r="AF3714" s="5" t="str">
        <f>MID(TablaPivotFinal[[#This Row],[Fecha]],5,3)</f>
        <v>Feb</v>
      </c>
      <c r="AG3714" s="7">
        <v>653211700</v>
      </c>
      <c r="AH3714" s="8">
        <v>79026</v>
      </c>
      <c r="AI3714" t="s">
        <v>1124</v>
      </c>
      <c r="AJ3714" t="s">
        <v>865</v>
      </c>
      <c r="AK3714" t="s">
        <v>1252</v>
      </c>
    </row>
    <row r="3715" spans="1:37" x14ac:dyDescent="0.3">
      <c r="A3715" t="str">
        <f t="shared" si="174"/>
        <v>MATA DE CAÑA-Concesión Ruta al Mar</v>
      </c>
      <c r="B3715" t="str">
        <f t="shared" ref="B3715:B3778" si="175">_xlfn.CONCAT(AE3715,AF3715)</f>
        <v>2016Jul</v>
      </c>
      <c r="C3715" t="str">
        <f t="shared" ref="C3715:C3778" si="176">_xlfn.CONCAT(AA3715,AB3715)</f>
        <v>9.091425667-75.81987948</v>
      </c>
      <c r="D3715" s="9" t="s">
        <v>643</v>
      </c>
      <c r="E3715" s="6">
        <v>2103</v>
      </c>
      <c r="F3715" s="9" t="s">
        <v>644</v>
      </c>
      <c r="G3715" s="6">
        <v>23</v>
      </c>
      <c r="H3715" s="9" t="s">
        <v>696</v>
      </c>
      <c r="I3715" s="9" t="s">
        <v>646</v>
      </c>
      <c r="J3715" s="9" t="s">
        <v>103</v>
      </c>
      <c r="K3715" s="9" t="s">
        <v>697</v>
      </c>
      <c r="L3715" s="9" t="s">
        <v>648</v>
      </c>
      <c r="M3715" s="6" t="s">
        <v>698</v>
      </c>
      <c r="N3715" s="6">
        <v>3216177100</v>
      </c>
      <c r="O3715" s="9" t="s">
        <v>699</v>
      </c>
      <c r="P3715" s="6">
        <v>12300</v>
      </c>
      <c r="Q3715" s="6">
        <v>18200</v>
      </c>
      <c r="R3715" s="6">
        <v>18200</v>
      </c>
      <c r="S3715" s="6">
        <v>18200</v>
      </c>
      <c r="T3715" s="6">
        <v>19500</v>
      </c>
      <c r="U3715" s="6">
        <v>28300</v>
      </c>
      <c r="V3715" s="6">
        <v>28400</v>
      </c>
      <c r="W3715" s="6">
        <v>0</v>
      </c>
      <c r="X3715" s="6">
        <v>0</v>
      </c>
      <c r="Y3715" s="6">
        <v>0</v>
      </c>
      <c r="Z3715" s="6">
        <v>0</v>
      </c>
      <c r="AA3715" s="6">
        <v>9.0914256669999993</v>
      </c>
      <c r="AB3715" s="6">
        <v>-75.819879479999997</v>
      </c>
      <c r="AC3715" s="9" t="s">
        <v>23</v>
      </c>
      <c r="AD3715" s="6">
        <v>1024817100</v>
      </c>
      <c r="AE3715" s="6" t="str">
        <f>MID(TablaPivotFinal[[#This Row],[Fecha]],1,4)</f>
        <v>2016</v>
      </c>
      <c r="AF3715" s="6" t="str">
        <f>MID(TablaPivotFinal[[#This Row],[Fecha]],5,3)</f>
        <v>Jul</v>
      </c>
      <c r="AG3715" s="9">
        <v>1024817100</v>
      </c>
      <c r="AH3715" s="10">
        <v>85713</v>
      </c>
      <c r="AI3715" t="s">
        <v>1124</v>
      </c>
      <c r="AJ3715" t="s">
        <v>870</v>
      </c>
      <c r="AK3715" t="s">
        <v>1252</v>
      </c>
    </row>
    <row r="3716" spans="1:37" x14ac:dyDescent="0.3">
      <c r="A3716" t="str">
        <f t="shared" si="174"/>
        <v>MATA DE CAÑA-Concesión Ruta al Mar</v>
      </c>
      <c r="B3716" t="str">
        <f t="shared" si="175"/>
        <v>2016Jun</v>
      </c>
      <c r="C3716" t="str">
        <f t="shared" si="176"/>
        <v>9.091425667-75.81987948</v>
      </c>
      <c r="D3716" s="7" t="s">
        <v>643</v>
      </c>
      <c r="E3716" s="5">
        <v>2103</v>
      </c>
      <c r="F3716" s="7" t="s">
        <v>644</v>
      </c>
      <c r="G3716" s="5">
        <v>23</v>
      </c>
      <c r="H3716" s="7" t="s">
        <v>696</v>
      </c>
      <c r="I3716" s="7" t="s">
        <v>646</v>
      </c>
      <c r="J3716" s="7" t="s">
        <v>103</v>
      </c>
      <c r="K3716" s="7" t="s">
        <v>697</v>
      </c>
      <c r="L3716" s="7" t="s">
        <v>648</v>
      </c>
      <c r="M3716" s="5" t="s">
        <v>698</v>
      </c>
      <c r="N3716" s="5">
        <v>3216177100</v>
      </c>
      <c r="O3716" s="7" t="s">
        <v>699</v>
      </c>
      <c r="P3716" s="5">
        <v>12300</v>
      </c>
      <c r="Q3716" s="5">
        <v>18200</v>
      </c>
      <c r="R3716" s="5">
        <v>18200</v>
      </c>
      <c r="S3716" s="5">
        <v>18200</v>
      </c>
      <c r="T3716" s="5">
        <v>19500</v>
      </c>
      <c r="U3716" s="5">
        <v>28300</v>
      </c>
      <c r="V3716" s="5">
        <v>28400</v>
      </c>
      <c r="W3716" s="5">
        <v>0</v>
      </c>
      <c r="X3716" s="5">
        <v>0</v>
      </c>
      <c r="Y3716" s="5">
        <v>0</v>
      </c>
      <c r="Z3716" s="5">
        <v>0</v>
      </c>
      <c r="AA3716" s="5">
        <v>9.0914256669999993</v>
      </c>
      <c r="AB3716" s="5">
        <v>-75.819879479999997</v>
      </c>
      <c r="AC3716" s="7" t="s">
        <v>25</v>
      </c>
      <c r="AD3716" s="5">
        <v>1021535800</v>
      </c>
      <c r="AE3716" s="5" t="str">
        <f>MID(TablaPivotFinal[[#This Row],[Fecha]],1,4)</f>
        <v>2016</v>
      </c>
      <c r="AF3716" s="5" t="str">
        <f>MID(TablaPivotFinal[[#This Row],[Fecha]],5,3)</f>
        <v>Jun</v>
      </c>
      <c r="AG3716" s="7">
        <v>1021535800</v>
      </c>
      <c r="AH3716" s="8">
        <v>82108</v>
      </c>
      <c r="AI3716" t="s">
        <v>1124</v>
      </c>
      <c r="AJ3716" t="s">
        <v>869</v>
      </c>
      <c r="AK3716" t="s">
        <v>1252</v>
      </c>
    </row>
    <row r="3717" spans="1:37" x14ac:dyDescent="0.3">
      <c r="A3717" t="str">
        <f t="shared" si="174"/>
        <v>MATA DE CAÑA-Concesión Ruta al Mar</v>
      </c>
      <c r="B3717" t="str">
        <f t="shared" si="175"/>
        <v>2016Mar</v>
      </c>
      <c r="C3717" t="str">
        <f t="shared" si="176"/>
        <v>9.091425667-75.81987948</v>
      </c>
      <c r="D3717" s="9" t="s">
        <v>643</v>
      </c>
      <c r="E3717" s="6">
        <v>2103</v>
      </c>
      <c r="F3717" s="9" t="s">
        <v>644</v>
      </c>
      <c r="G3717" s="6">
        <v>23</v>
      </c>
      <c r="H3717" s="9" t="s">
        <v>696</v>
      </c>
      <c r="I3717" s="9" t="s">
        <v>646</v>
      </c>
      <c r="J3717" s="9" t="s">
        <v>103</v>
      </c>
      <c r="K3717" s="9" t="s">
        <v>697</v>
      </c>
      <c r="L3717" s="9" t="s">
        <v>648</v>
      </c>
      <c r="M3717" s="6" t="s">
        <v>698</v>
      </c>
      <c r="N3717" s="6">
        <v>3216177100</v>
      </c>
      <c r="O3717" s="9" t="s">
        <v>699</v>
      </c>
      <c r="P3717" s="6">
        <v>12300</v>
      </c>
      <c r="Q3717" s="6">
        <v>18200</v>
      </c>
      <c r="R3717" s="6">
        <v>18200</v>
      </c>
      <c r="S3717" s="6">
        <v>18200</v>
      </c>
      <c r="T3717" s="6">
        <v>19500</v>
      </c>
      <c r="U3717" s="6">
        <v>28300</v>
      </c>
      <c r="V3717" s="6">
        <v>28400</v>
      </c>
      <c r="W3717" s="6">
        <v>0</v>
      </c>
      <c r="X3717" s="6">
        <v>0</v>
      </c>
      <c r="Y3717" s="6">
        <v>0</v>
      </c>
      <c r="Z3717" s="6">
        <v>0</v>
      </c>
      <c r="AA3717" s="6">
        <v>9.0914256669999993</v>
      </c>
      <c r="AB3717" s="6">
        <v>-75.819879479999997</v>
      </c>
      <c r="AC3717" s="9" t="s">
        <v>27</v>
      </c>
      <c r="AD3717" s="6">
        <v>838102600</v>
      </c>
      <c r="AE3717" s="6" t="str">
        <f>MID(TablaPivotFinal[[#This Row],[Fecha]],1,4)</f>
        <v>2016</v>
      </c>
      <c r="AF3717" s="6" t="str">
        <f>MID(TablaPivotFinal[[#This Row],[Fecha]],5,3)</f>
        <v>Mar</v>
      </c>
      <c r="AG3717" s="9">
        <v>838102600</v>
      </c>
      <c r="AH3717" s="10">
        <v>105414</v>
      </c>
      <c r="AI3717" t="s">
        <v>1124</v>
      </c>
      <c r="AJ3717" t="s">
        <v>866</v>
      </c>
      <c r="AK3717" t="s">
        <v>1252</v>
      </c>
    </row>
    <row r="3718" spans="1:37" x14ac:dyDescent="0.3">
      <c r="A3718" t="str">
        <f t="shared" si="174"/>
        <v>MATA DE CAÑA-Concesión Ruta al Mar</v>
      </c>
      <c r="B3718" t="str">
        <f t="shared" si="175"/>
        <v>2016May</v>
      </c>
      <c r="C3718" t="str">
        <f t="shared" si="176"/>
        <v>9.091425667-75.81987948</v>
      </c>
      <c r="D3718" s="7" t="s">
        <v>643</v>
      </c>
      <c r="E3718" s="5">
        <v>2103</v>
      </c>
      <c r="F3718" s="7" t="s">
        <v>644</v>
      </c>
      <c r="G3718" s="5">
        <v>23</v>
      </c>
      <c r="H3718" s="7" t="s">
        <v>696</v>
      </c>
      <c r="I3718" s="7" t="s">
        <v>646</v>
      </c>
      <c r="J3718" s="7" t="s">
        <v>103</v>
      </c>
      <c r="K3718" s="7" t="s">
        <v>697</v>
      </c>
      <c r="L3718" s="7" t="s">
        <v>648</v>
      </c>
      <c r="M3718" s="5" t="s">
        <v>698</v>
      </c>
      <c r="N3718" s="5">
        <v>3216177100</v>
      </c>
      <c r="O3718" s="7" t="s">
        <v>699</v>
      </c>
      <c r="P3718" s="5">
        <v>12300</v>
      </c>
      <c r="Q3718" s="5">
        <v>18200</v>
      </c>
      <c r="R3718" s="5">
        <v>18200</v>
      </c>
      <c r="S3718" s="5">
        <v>18200</v>
      </c>
      <c r="T3718" s="5">
        <v>19500</v>
      </c>
      <c r="U3718" s="5">
        <v>28300</v>
      </c>
      <c r="V3718" s="5">
        <v>28400</v>
      </c>
      <c r="W3718" s="5">
        <v>0</v>
      </c>
      <c r="X3718" s="5">
        <v>0</v>
      </c>
      <c r="Y3718" s="5">
        <v>0</v>
      </c>
      <c r="Z3718" s="5">
        <v>0</v>
      </c>
      <c r="AA3718" s="5">
        <v>9.0914256669999993</v>
      </c>
      <c r="AB3718" s="5">
        <v>-75.819879479999997</v>
      </c>
      <c r="AC3718" s="7" t="s">
        <v>29</v>
      </c>
      <c r="AD3718" s="5">
        <v>701718900</v>
      </c>
      <c r="AE3718" s="5" t="str">
        <f>MID(TablaPivotFinal[[#This Row],[Fecha]],1,4)</f>
        <v>2016</v>
      </c>
      <c r="AF3718" s="5" t="str">
        <f>MID(TablaPivotFinal[[#This Row],[Fecha]],5,3)</f>
        <v>May</v>
      </c>
      <c r="AG3718" s="7">
        <v>701718900</v>
      </c>
      <c r="AH3718" s="8">
        <v>83863</v>
      </c>
      <c r="AI3718" t="s">
        <v>1124</v>
      </c>
      <c r="AJ3718" t="s">
        <v>868</v>
      </c>
      <c r="AK3718" t="s">
        <v>1252</v>
      </c>
    </row>
    <row r="3719" spans="1:37" x14ac:dyDescent="0.3">
      <c r="A3719" t="str">
        <f t="shared" si="174"/>
        <v>MATA DE CAÑA-Concesión Ruta al Mar</v>
      </c>
      <c r="B3719" t="str">
        <f t="shared" si="175"/>
        <v>2016Nov</v>
      </c>
      <c r="C3719" t="str">
        <f t="shared" si="176"/>
        <v>9.091425667-75.81987948</v>
      </c>
      <c r="D3719" s="9" t="s">
        <v>643</v>
      </c>
      <c r="E3719" s="6">
        <v>2103</v>
      </c>
      <c r="F3719" s="9" t="s">
        <v>644</v>
      </c>
      <c r="G3719" s="6">
        <v>23</v>
      </c>
      <c r="H3719" s="9" t="s">
        <v>696</v>
      </c>
      <c r="I3719" s="9" t="s">
        <v>646</v>
      </c>
      <c r="J3719" s="9" t="s">
        <v>103</v>
      </c>
      <c r="K3719" s="9" t="s">
        <v>697</v>
      </c>
      <c r="L3719" s="9" t="s">
        <v>648</v>
      </c>
      <c r="M3719" s="6" t="s">
        <v>698</v>
      </c>
      <c r="N3719" s="6">
        <v>3216177100</v>
      </c>
      <c r="O3719" s="9" t="s">
        <v>699</v>
      </c>
      <c r="P3719" s="6">
        <v>12300</v>
      </c>
      <c r="Q3719" s="6">
        <v>18200</v>
      </c>
      <c r="R3719" s="6">
        <v>18200</v>
      </c>
      <c r="S3719" s="6">
        <v>18200</v>
      </c>
      <c r="T3719" s="6">
        <v>19500</v>
      </c>
      <c r="U3719" s="6">
        <v>28300</v>
      </c>
      <c r="V3719" s="6">
        <v>28400</v>
      </c>
      <c r="W3719" s="6">
        <v>0</v>
      </c>
      <c r="X3719" s="6">
        <v>0</v>
      </c>
      <c r="Y3719" s="6">
        <v>0</v>
      </c>
      <c r="Z3719" s="6">
        <v>0</v>
      </c>
      <c r="AA3719" s="6">
        <v>9.0914256669999993</v>
      </c>
      <c r="AB3719" s="6">
        <v>-75.819879479999997</v>
      </c>
      <c r="AC3719" s="9" t="s">
        <v>31</v>
      </c>
      <c r="AD3719" s="6">
        <v>842121000</v>
      </c>
      <c r="AE3719" s="6" t="str">
        <f>MID(TablaPivotFinal[[#This Row],[Fecha]],1,4)</f>
        <v>2016</v>
      </c>
      <c r="AF3719" s="6" t="str">
        <f>MID(TablaPivotFinal[[#This Row],[Fecha]],5,3)</f>
        <v>Nov</v>
      </c>
      <c r="AG3719" s="9">
        <v>842121000</v>
      </c>
      <c r="AH3719" s="10">
        <v>70050</v>
      </c>
      <c r="AI3719" t="s">
        <v>1124</v>
      </c>
      <c r="AJ3719" t="s">
        <v>874</v>
      </c>
      <c r="AK3719" t="s">
        <v>1252</v>
      </c>
    </row>
    <row r="3720" spans="1:37" x14ac:dyDescent="0.3">
      <c r="A3720" t="str">
        <f t="shared" si="174"/>
        <v>MATA DE CAÑA-Concesión Ruta al Mar</v>
      </c>
      <c r="B3720" t="str">
        <f t="shared" si="175"/>
        <v>2016Oct</v>
      </c>
      <c r="C3720" t="str">
        <f t="shared" si="176"/>
        <v>9.091425667-75.81987948</v>
      </c>
      <c r="D3720" s="7" t="s">
        <v>643</v>
      </c>
      <c r="E3720" s="5">
        <v>2103</v>
      </c>
      <c r="F3720" s="7" t="s">
        <v>644</v>
      </c>
      <c r="G3720" s="5">
        <v>23</v>
      </c>
      <c r="H3720" s="7" t="s">
        <v>696</v>
      </c>
      <c r="I3720" s="7" t="s">
        <v>646</v>
      </c>
      <c r="J3720" s="7" t="s">
        <v>103</v>
      </c>
      <c r="K3720" s="7" t="s">
        <v>697</v>
      </c>
      <c r="L3720" s="7" t="s">
        <v>648</v>
      </c>
      <c r="M3720" s="5" t="s">
        <v>698</v>
      </c>
      <c r="N3720" s="5">
        <v>3216177100</v>
      </c>
      <c r="O3720" s="7" t="s">
        <v>699</v>
      </c>
      <c r="P3720" s="5">
        <v>12300</v>
      </c>
      <c r="Q3720" s="5">
        <v>18200</v>
      </c>
      <c r="R3720" s="5">
        <v>18200</v>
      </c>
      <c r="S3720" s="5">
        <v>18200</v>
      </c>
      <c r="T3720" s="5">
        <v>19500</v>
      </c>
      <c r="U3720" s="5">
        <v>28300</v>
      </c>
      <c r="V3720" s="5">
        <v>28400</v>
      </c>
      <c r="W3720" s="5">
        <v>0</v>
      </c>
      <c r="X3720" s="5">
        <v>0</v>
      </c>
      <c r="Y3720" s="5">
        <v>0</v>
      </c>
      <c r="Z3720" s="5">
        <v>0</v>
      </c>
      <c r="AA3720" s="5">
        <v>9.0914256669999993</v>
      </c>
      <c r="AB3720" s="5">
        <v>-75.819879479999997</v>
      </c>
      <c r="AC3720" s="7" t="s">
        <v>33</v>
      </c>
      <c r="AD3720" s="5">
        <v>885613700</v>
      </c>
      <c r="AE3720" s="5" t="str">
        <f>MID(TablaPivotFinal[[#This Row],[Fecha]],1,4)</f>
        <v>2016</v>
      </c>
      <c r="AF3720" s="5" t="str">
        <f>MID(TablaPivotFinal[[#This Row],[Fecha]],5,3)</f>
        <v>Oct</v>
      </c>
      <c r="AG3720" s="7">
        <v>885613700</v>
      </c>
      <c r="AH3720" s="8">
        <v>73969</v>
      </c>
      <c r="AI3720" t="s">
        <v>1124</v>
      </c>
      <c r="AJ3720" t="s">
        <v>873</v>
      </c>
      <c r="AK3720" t="s">
        <v>1252</v>
      </c>
    </row>
    <row r="3721" spans="1:37" x14ac:dyDescent="0.3">
      <c r="A3721" t="str">
        <f t="shared" si="174"/>
        <v>MATA DE CAÑA-Concesión Ruta al Mar</v>
      </c>
      <c r="B3721" t="str">
        <f t="shared" si="175"/>
        <v>2016Sep</v>
      </c>
      <c r="C3721" t="str">
        <f t="shared" si="176"/>
        <v>9.091425667-75.81987948</v>
      </c>
      <c r="D3721" s="9" t="s">
        <v>643</v>
      </c>
      <c r="E3721" s="6">
        <v>2103</v>
      </c>
      <c r="F3721" s="9" t="s">
        <v>644</v>
      </c>
      <c r="G3721" s="6">
        <v>23</v>
      </c>
      <c r="H3721" s="9" t="s">
        <v>696</v>
      </c>
      <c r="I3721" s="9" t="s">
        <v>646</v>
      </c>
      <c r="J3721" s="9" t="s">
        <v>103</v>
      </c>
      <c r="K3721" s="9" t="s">
        <v>697</v>
      </c>
      <c r="L3721" s="9" t="s">
        <v>648</v>
      </c>
      <c r="M3721" s="6" t="s">
        <v>698</v>
      </c>
      <c r="N3721" s="6">
        <v>3216177100</v>
      </c>
      <c r="O3721" s="9" t="s">
        <v>699</v>
      </c>
      <c r="P3721" s="6">
        <v>12300</v>
      </c>
      <c r="Q3721" s="6">
        <v>18200</v>
      </c>
      <c r="R3721" s="6">
        <v>18200</v>
      </c>
      <c r="S3721" s="6">
        <v>18200</v>
      </c>
      <c r="T3721" s="6">
        <v>19500</v>
      </c>
      <c r="U3721" s="6">
        <v>28300</v>
      </c>
      <c r="V3721" s="6">
        <v>28400</v>
      </c>
      <c r="W3721" s="6">
        <v>0</v>
      </c>
      <c r="X3721" s="6">
        <v>0</v>
      </c>
      <c r="Y3721" s="6">
        <v>0</v>
      </c>
      <c r="Z3721" s="6">
        <v>0</v>
      </c>
      <c r="AA3721" s="6">
        <v>9.0914256669999993</v>
      </c>
      <c r="AB3721" s="6">
        <v>-75.819879479999997</v>
      </c>
      <c r="AC3721" s="9" t="s">
        <v>35</v>
      </c>
      <c r="AD3721" s="6">
        <v>783102900</v>
      </c>
      <c r="AE3721" s="6" t="str">
        <f>MID(TablaPivotFinal[[#This Row],[Fecha]],1,4)</f>
        <v>2016</v>
      </c>
      <c r="AF3721" s="6" t="str">
        <f>MID(TablaPivotFinal[[#This Row],[Fecha]],5,3)</f>
        <v>Sep</v>
      </c>
      <c r="AG3721" s="9">
        <v>783102900</v>
      </c>
      <c r="AH3721" s="10">
        <v>64695</v>
      </c>
      <c r="AI3721" t="s">
        <v>1124</v>
      </c>
      <c r="AJ3721" t="s">
        <v>872</v>
      </c>
      <c r="AK3721" t="s">
        <v>1252</v>
      </c>
    </row>
    <row r="3722" spans="1:37" x14ac:dyDescent="0.3">
      <c r="A3722" t="str">
        <f t="shared" si="174"/>
        <v>MATA DE CAÑA-Concesión Ruta al Mar</v>
      </c>
      <c r="B3722" t="str">
        <f t="shared" si="175"/>
        <v>2017Abr</v>
      </c>
      <c r="C3722" t="str">
        <f t="shared" si="176"/>
        <v>9.091425667-75.81987948</v>
      </c>
      <c r="D3722" s="7" t="s">
        <v>643</v>
      </c>
      <c r="E3722" s="5">
        <v>2103</v>
      </c>
      <c r="F3722" s="7" t="s">
        <v>644</v>
      </c>
      <c r="G3722" s="5">
        <v>23</v>
      </c>
      <c r="H3722" s="7" t="s">
        <v>696</v>
      </c>
      <c r="I3722" s="7" t="s">
        <v>646</v>
      </c>
      <c r="J3722" s="7" t="s">
        <v>103</v>
      </c>
      <c r="K3722" s="7" t="s">
        <v>697</v>
      </c>
      <c r="L3722" s="7" t="s">
        <v>648</v>
      </c>
      <c r="M3722" s="5" t="s">
        <v>698</v>
      </c>
      <c r="N3722" s="5">
        <v>3216177100</v>
      </c>
      <c r="O3722" s="7" t="s">
        <v>699</v>
      </c>
      <c r="P3722" s="5">
        <v>12300</v>
      </c>
      <c r="Q3722" s="5">
        <v>18200</v>
      </c>
      <c r="R3722" s="5">
        <v>18200</v>
      </c>
      <c r="S3722" s="5">
        <v>18200</v>
      </c>
      <c r="T3722" s="5">
        <v>19500</v>
      </c>
      <c r="U3722" s="5">
        <v>28300</v>
      </c>
      <c r="V3722" s="5">
        <v>28400</v>
      </c>
      <c r="W3722" s="5">
        <v>0</v>
      </c>
      <c r="X3722" s="5">
        <v>0</v>
      </c>
      <c r="Y3722" s="5">
        <v>0</v>
      </c>
      <c r="Z3722" s="5">
        <v>0</v>
      </c>
      <c r="AA3722" s="5">
        <v>9.0914256669999993</v>
      </c>
      <c r="AB3722" s="5">
        <v>-75.819879479999997</v>
      </c>
      <c r="AC3722" s="7" t="s">
        <v>37</v>
      </c>
      <c r="AD3722" s="5">
        <v>1107623100</v>
      </c>
      <c r="AE3722" s="5" t="str">
        <f>MID(TablaPivotFinal[[#This Row],[Fecha]],1,4)</f>
        <v>2017</v>
      </c>
      <c r="AF3722" s="5" t="str">
        <f>MID(TablaPivotFinal[[#This Row],[Fecha]],5,3)</f>
        <v>Abr</v>
      </c>
      <c r="AG3722" s="7">
        <v>1107623100</v>
      </c>
      <c r="AH3722" s="8">
        <v>2904.8666669999998</v>
      </c>
      <c r="AI3722" t="s">
        <v>1124</v>
      </c>
      <c r="AJ3722" t="s">
        <v>879</v>
      </c>
      <c r="AK3722" t="s">
        <v>1252</v>
      </c>
    </row>
    <row r="3723" spans="1:37" x14ac:dyDescent="0.3">
      <c r="A3723" t="str">
        <f t="shared" si="174"/>
        <v>MATA DE CAÑA-Concesión Ruta al Mar</v>
      </c>
      <c r="B3723" t="str">
        <f t="shared" si="175"/>
        <v>2017Ago</v>
      </c>
      <c r="C3723" t="str">
        <f t="shared" si="176"/>
        <v>9.091425667-75.81987948</v>
      </c>
      <c r="D3723" s="9" t="s">
        <v>643</v>
      </c>
      <c r="E3723" s="6">
        <v>2103</v>
      </c>
      <c r="F3723" s="9" t="s">
        <v>644</v>
      </c>
      <c r="G3723" s="6">
        <v>23</v>
      </c>
      <c r="H3723" s="9" t="s">
        <v>696</v>
      </c>
      <c r="I3723" s="9" t="s">
        <v>646</v>
      </c>
      <c r="J3723" s="9" t="s">
        <v>103</v>
      </c>
      <c r="K3723" s="9" t="s">
        <v>697</v>
      </c>
      <c r="L3723" s="9" t="s">
        <v>648</v>
      </c>
      <c r="M3723" s="6" t="s">
        <v>698</v>
      </c>
      <c r="N3723" s="6">
        <v>3216177100</v>
      </c>
      <c r="O3723" s="9" t="s">
        <v>699</v>
      </c>
      <c r="P3723" s="6">
        <v>12300</v>
      </c>
      <c r="Q3723" s="6">
        <v>18200</v>
      </c>
      <c r="R3723" s="6">
        <v>18200</v>
      </c>
      <c r="S3723" s="6">
        <v>18200</v>
      </c>
      <c r="T3723" s="6">
        <v>19500</v>
      </c>
      <c r="U3723" s="6">
        <v>28300</v>
      </c>
      <c r="V3723" s="6">
        <v>28400</v>
      </c>
      <c r="W3723" s="6">
        <v>0</v>
      </c>
      <c r="X3723" s="6">
        <v>0</v>
      </c>
      <c r="Y3723" s="6">
        <v>0</v>
      </c>
      <c r="Z3723" s="6">
        <v>0</v>
      </c>
      <c r="AA3723" s="6">
        <v>9.0914256669999993</v>
      </c>
      <c r="AB3723" s="6">
        <v>-75.819879479999997</v>
      </c>
      <c r="AC3723" s="9" t="s">
        <v>39</v>
      </c>
      <c r="AD3723" s="6">
        <v>933511700</v>
      </c>
      <c r="AE3723" s="6" t="str">
        <f>MID(TablaPivotFinal[[#This Row],[Fecha]],1,4)</f>
        <v>2017</v>
      </c>
      <c r="AF3723" s="6" t="str">
        <f>MID(TablaPivotFinal[[#This Row],[Fecha]],5,3)</f>
        <v>Ago</v>
      </c>
      <c r="AG3723" s="9">
        <v>933511700</v>
      </c>
      <c r="AH3723" s="10">
        <v>2375.8709680000002</v>
      </c>
      <c r="AI3723" t="s">
        <v>1124</v>
      </c>
      <c r="AJ3723" t="s">
        <v>883</v>
      </c>
      <c r="AK3723" t="s">
        <v>1252</v>
      </c>
    </row>
    <row r="3724" spans="1:37" x14ac:dyDescent="0.3">
      <c r="A3724" t="str">
        <f t="shared" si="174"/>
        <v>MATA DE CAÑA-Concesión Ruta al Mar</v>
      </c>
      <c r="B3724" t="str">
        <f t="shared" si="175"/>
        <v>2017Dic</v>
      </c>
      <c r="C3724" t="str">
        <f t="shared" si="176"/>
        <v>9.091425667-75.81987948</v>
      </c>
      <c r="D3724" s="7" t="s">
        <v>643</v>
      </c>
      <c r="E3724" s="5">
        <v>2103</v>
      </c>
      <c r="F3724" s="7" t="s">
        <v>644</v>
      </c>
      <c r="G3724" s="5">
        <v>23</v>
      </c>
      <c r="H3724" s="7" t="s">
        <v>696</v>
      </c>
      <c r="I3724" s="7" t="s">
        <v>646</v>
      </c>
      <c r="J3724" s="7" t="s">
        <v>103</v>
      </c>
      <c r="K3724" s="7" t="s">
        <v>697</v>
      </c>
      <c r="L3724" s="7" t="s">
        <v>648</v>
      </c>
      <c r="M3724" s="5" t="s">
        <v>698</v>
      </c>
      <c r="N3724" s="5">
        <v>3216177100</v>
      </c>
      <c r="O3724" s="7" t="s">
        <v>699</v>
      </c>
      <c r="P3724" s="5">
        <v>12300</v>
      </c>
      <c r="Q3724" s="5">
        <v>18200</v>
      </c>
      <c r="R3724" s="5">
        <v>18200</v>
      </c>
      <c r="S3724" s="5">
        <v>18200</v>
      </c>
      <c r="T3724" s="5">
        <v>19500</v>
      </c>
      <c r="U3724" s="5">
        <v>28300</v>
      </c>
      <c r="V3724" s="5">
        <v>28400</v>
      </c>
      <c r="W3724" s="5">
        <v>0</v>
      </c>
      <c r="X3724" s="5">
        <v>0</v>
      </c>
      <c r="Y3724" s="5">
        <v>0</v>
      </c>
      <c r="Z3724" s="5">
        <v>0</v>
      </c>
      <c r="AA3724" s="5">
        <v>9.0914256669999993</v>
      </c>
      <c r="AB3724" s="5">
        <v>-75.819879479999997</v>
      </c>
      <c r="AC3724" s="7" t="s">
        <v>41</v>
      </c>
      <c r="AD3724" s="5">
        <v>1076174200</v>
      </c>
      <c r="AE3724" s="5" t="str">
        <f>MID(TablaPivotFinal[[#This Row],[Fecha]],1,4)</f>
        <v>2017</v>
      </c>
      <c r="AF3724" s="5" t="str">
        <f>MID(TablaPivotFinal[[#This Row],[Fecha]],5,3)</f>
        <v>Dic</v>
      </c>
      <c r="AG3724" s="7">
        <v>1076174200</v>
      </c>
      <c r="AH3724" s="8">
        <v>2790.5483869999998</v>
      </c>
      <c r="AI3724" t="s">
        <v>1124</v>
      </c>
      <c r="AJ3724" t="s">
        <v>887</v>
      </c>
      <c r="AK3724" t="s">
        <v>1252</v>
      </c>
    </row>
    <row r="3725" spans="1:37" x14ac:dyDescent="0.3">
      <c r="A3725" t="str">
        <f t="shared" si="174"/>
        <v>MATA DE CAÑA-Concesión Ruta al Mar</v>
      </c>
      <c r="B3725" t="str">
        <f t="shared" si="175"/>
        <v>2017Ene</v>
      </c>
      <c r="C3725" t="str">
        <f t="shared" si="176"/>
        <v>9.091425667-75.81987948</v>
      </c>
      <c r="D3725" s="9" t="s">
        <v>643</v>
      </c>
      <c r="E3725" s="6">
        <v>2103</v>
      </c>
      <c r="F3725" s="9" t="s">
        <v>644</v>
      </c>
      <c r="G3725" s="6">
        <v>23</v>
      </c>
      <c r="H3725" s="9" t="s">
        <v>696</v>
      </c>
      <c r="I3725" s="9" t="s">
        <v>646</v>
      </c>
      <c r="J3725" s="9" t="s">
        <v>103</v>
      </c>
      <c r="K3725" s="9" t="s">
        <v>697</v>
      </c>
      <c r="L3725" s="9" t="s">
        <v>648</v>
      </c>
      <c r="M3725" s="6" t="s">
        <v>698</v>
      </c>
      <c r="N3725" s="6">
        <v>3216177100</v>
      </c>
      <c r="O3725" s="9" t="s">
        <v>699</v>
      </c>
      <c r="P3725" s="6">
        <v>12300</v>
      </c>
      <c r="Q3725" s="6">
        <v>18200</v>
      </c>
      <c r="R3725" s="6">
        <v>18200</v>
      </c>
      <c r="S3725" s="6">
        <v>18200</v>
      </c>
      <c r="T3725" s="6">
        <v>19500</v>
      </c>
      <c r="U3725" s="6">
        <v>28300</v>
      </c>
      <c r="V3725" s="6">
        <v>28400</v>
      </c>
      <c r="W3725" s="6">
        <v>0</v>
      </c>
      <c r="X3725" s="6">
        <v>0</v>
      </c>
      <c r="Y3725" s="6">
        <v>0</v>
      </c>
      <c r="Z3725" s="6">
        <v>0</v>
      </c>
      <c r="AA3725" s="6">
        <v>9.0914256669999993</v>
      </c>
      <c r="AB3725" s="6">
        <v>-75.819879479999997</v>
      </c>
      <c r="AC3725" s="9" t="s">
        <v>43</v>
      </c>
      <c r="AD3725" s="6">
        <v>1320860500</v>
      </c>
      <c r="AE3725" s="6" t="str">
        <f>MID(TablaPivotFinal[[#This Row],[Fecha]],1,4)</f>
        <v>2017</v>
      </c>
      <c r="AF3725" s="6" t="str">
        <f>MID(TablaPivotFinal[[#This Row],[Fecha]],5,3)</f>
        <v>Ene</v>
      </c>
      <c r="AG3725" s="9">
        <v>1320860500</v>
      </c>
      <c r="AH3725" s="10">
        <v>3605.3870969999998</v>
      </c>
      <c r="AI3725" t="s">
        <v>1124</v>
      </c>
      <c r="AJ3725" t="s">
        <v>876</v>
      </c>
      <c r="AK3725" t="s">
        <v>1252</v>
      </c>
    </row>
    <row r="3726" spans="1:37" x14ac:dyDescent="0.3">
      <c r="A3726" t="str">
        <f t="shared" si="174"/>
        <v>MATA DE CAÑA-Concesión Ruta al Mar</v>
      </c>
      <c r="B3726" t="str">
        <f t="shared" si="175"/>
        <v>2017Feb</v>
      </c>
      <c r="C3726" t="str">
        <f t="shared" si="176"/>
        <v>9.091425667-75.81987948</v>
      </c>
      <c r="D3726" s="7" t="s">
        <v>643</v>
      </c>
      <c r="E3726" s="5">
        <v>2103</v>
      </c>
      <c r="F3726" s="7" t="s">
        <v>644</v>
      </c>
      <c r="G3726" s="5">
        <v>23</v>
      </c>
      <c r="H3726" s="7" t="s">
        <v>696</v>
      </c>
      <c r="I3726" s="7" t="s">
        <v>646</v>
      </c>
      <c r="J3726" s="7" t="s">
        <v>103</v>
      </c>
      <c r="K3726" s="7" t="s">
        <v>697</v>
      </c>
      <c r="L3726" s="7" t="s">
        <v>648</v>
      </c>
      <c r="M3726" s="5" t="s">
        <v>698</v>
      </c>
      <c r="N3726" s="5">
        <v>3216177100</v>
      </c>
      <c r="O3726" s="7" t="s">
        <v>699</v>
      </c>
      <c r="P3726" s="5">
        <v>12300</v>
      </c>
      <c r="Q3726" s="5">
        <v>18200</v>
      </c>
      <c r="R3726" s="5">
        <v>18200</v>
      </c>
      <c r="S3726" s="5">
        <v>18200</v>
      </c>
      <c r="T3726" s="5">
        <v>19500</v>
      </c>
      <c r="U3726" s="5">
        <v>28300</v>
      </c>
      <c r="V3726" s="5">
        <v>28400</v>
      </c>
      <c r="W3726" s="5">
        <v>0</v>
      </c>
      <c r="X3726" s="5">
        <v>0</v>
      </c>
      <c r="Y3726" s="5">
        <v>0</v>
      </c>
      <c r="Z3726" s="5">
        <v>0</v>
      </c>
      <c r="AA3726" s="5">
        <v>9.0914256669999993</v>
      </c>
      <c r="AB3726" s="5">
        <v>-75.819879479999997</v>
      </c>
      <c r="AC3726" s="7" t="s">
        <v>45</v>
      </c>
      <c r="AD3726" s="5">
        <v>720857800</v>
      </c>
      <c r="AE3726" s="5" t="str">
        <f>MID(TablaPivotFinal[[#This Row],[Fecha]],1,4)</f>
        <v>2017</v>
      </c>
      <c r="AF3726" s="5" t="str">
        <f>MID(TablaPivotFinal[[#This Row],[Fecha]],5,3)</f>
        <v>Feb</v>
      </c>
      <c r="AG3726" s="7">
        <v>720857800</v>
      </c>
      <c r="AH3726" s="8">
        <v>2014.1785709999999</v>
      </c>
      <c r="AI3726" t="s">
        <v>1124</v>
      </c>
      <c r="AJ3726" t="s">
        <v>877</v>
      </c>
      <c r="AK3726" t="s">
        <v>1252</v>
      </c>
    </row>
    <row r="3727" spans="1:37" x14ac:dyDescent="0.3">
      <c r="A3727" t="str">
        <f t="shared" si="174"/>
        <v>MATA DE CAÑA-Concesión Ruta al Mar</v>
      </c>
      <c r="B3727" t="str">
        <f t="shared" si="175"/>
        <v>2017Jul</v>
      </c>
      <c r="C3727" t="str">
        <f t="shared" si="176"/>
        <v>9.091425667-75.81987948</v>
      </c>
      <c r="D3727" s="9" t="s">
        <v>643</v>
      </c>
      <c r="E3727" s="6">
        <v>2103</v>
      </c>
      <c r="F3727" s="9" t="s">
        <v>644</v>
      </c>
      <c r="G3727" s="6">
        <v>23</v>
      </c>
      <c r="H3727" s="9" t="s">
        <v>696</v>
      </c>
      <c r="I3727" s="9" t="s">
        <v>646</v>
      </c>
      <c r="J3727" s="9" t="s">
        <v>103</v>
      </c>
      <c r="K3727" s="9" t="s">
        <v>697</v>
      </c>
      <c r="L3727" s="9" t="s">
        <v>648</v>
      </c>
      <c r="M3727" s="6" t="s">
        <v>698</v>
      </c>
      <c r="N3727" s="6">
        <v>3216177100</v>
      </c>
      <c r="O3727" s="9" t="s">
        <v>699</v>
      </c>
      <c r="P3727" s="6">
        <v>12300</v>
      </c>
      <c r="Q3727" s="6">
        <v>18200</v>
      </c>
      <c r="R3727" s="6">
        <v>18200</v>
      </c>
      <c r="S3727" s="6">
        <v>18200</v>
      </c>
      <c r="T3727" s="6">
        <v>19500</v>
      </c>
      <c r="U3727" s="6">
        <v>28300</v>
      </c>
      <c r="V3727" s="6">
        <v>28400</v>
      </c>
      <c r="W3727" s="6">
        <v>0</v>
      </c>
      <c r="X3727" s="6">
        <v>0</v>
      </c>
      <c r="Y3727" s="6">
        <v>0</v>
      </c>
      <c r="Z3727" s="6">
        <v>0</v>
      </c>
      <c r="AA3727" s="6">
        <v>9.0914256669999993</v>
      </c>
      <c r="AB3727" s="6">
        <v>-75.819879479999997</v>
      </c>
      <c r="AC3727" s="9" t="s">
        <v>47</v>
      </c>
      <c r="AD3727" s="6">
        <v>968318600</v>
      </c>
      <c r="AE3727" s="6" t="str">
        <f>MID(TablaPivotFinal[[#This Row],[Fecha]],1,4)</f>
        <v>2017</v>
      </c>
      <c r="AF3727" s="6" t="str">
        <f>MID(TablaPivotFinal[[#This Row],[Fecha]],5,3)</f>
        <v>Jul</v>
      </c>
      <c r="AG3727" s="9">
        <v>968318600</v>
      </c>
      <c r="AH3727" s="10">
        <v>2512.580645</v>
      </c>
      <c r="AI3727" t="s">
        <v>1124</v>
      </c>
      <c r="AJ3727" t="s">
        <v>882</v>
      </c>
      <c r="AK3727" t="s">
        <v>1252</v>
      </c>
    </row>
    <row r="3728" spans="1:37" x14ac:dyDescent="0.3">
      <c r="A3728" t="str">
        <f t="shared" si="174"/>
        <v>MATA DE CAÑA-Concesión Ruta al Mar</v>
      </c>
      <c r="B3728" t="str">
        <f t="shared" si="175"/>
        <v>2017Jun</v>
      </c>
      <c r="C3728" t="str">
        <f t="shared" si="176"/>
        <v>9.091425667-75.81987948</v>
      </c>
      <c r="D3728" s="7" t="s">
        <v>643</v>
      </c>
      <c r="E3728" s="5">
        <v>2103</v>
      </c>
      <c r="F3728" s="7" t="s">
        <v>644</v>
      </c>
      <c r="G3728" s="5">
        <v>23</v>
      </c>
      <c r="H3728" s="7" t="s">
        <v>696</v>
      </c>
      <c r="I3728" s="7" t="s">
        <v>646</v>
      </c>
      <c r="J3728" s="7" t="s">
        <v>103</v>
      </c>
      <c r="K3728" s="7" t="s">
        <v>697</v>
      </c>
      <c r="L3728" s="7" t="s">
        <v>648</v>
      </c>
      <c r="M3728" s="5" t="s">
        <v>698</v>
      </c>
      <c r="N3728" s="5">
        <v>3216177100</v>
      </c>
      <c r="O3728" s="7" t="s">
        <v>699</v>
      </c>
      <c r="P3728" s="5">
        <v>12300</v>
      </c>
      <c r="Q3728" s="5">
        <v>18200</v>
      </c>
      <c r="R3728" s="5">
        <v>18200</v>
      </c>
      <c r="S3728" s="5">
        <v>18200</v>
      </c>
      <c r="T3728" s="5">
        <v>19500</v>
      </c>
      <c r="U3728" s="5">
        <v>28300</v>
      </c>
      <c r="V3728" s="5">
        <v>28400</v>
      </c>
      <c r="W3728" s="5">
        <v>0</v>
      </c>
      <c r="X3728" s="5">
        <v>0</v>
      </c>
      <c r="Y3728" s="5">
        <v>0</v>
      </c>
      <c r="Z3728" s="5">
        <v>0</v>
      </c>
      <c r="AA3728" s="5">
        <v>9.0914256669999993</v>
      </c>
      <c r="AB3728" s="5">
        <v>-75.819879479999997</v>
      </c>
      <c r="AC3728" s="7" t="s">
        <v>49</v>
      </c>
      <c r="AD3728" s="5">
        <v>941225550</v>
      </c>
      <c r="AE3728" s="5" t="str">
        <f>MID(TablaPivotFinal[[#This Row],[Fecha]],1,4)</f>
        <v>2017</v>
      </c>
      <c r="AF3728" s="5" t="str">
        <f>MID(TablaPivotFinal[[#This Row],[Fecha]],5,3)</f>
        <v>Jun</v>
      </c>
      <c r="AG3728" s="7">
        <v>941225550</v>
      </c>
      <c r="AH3728" s="8">
        <v>2485.9666670000001</v>
      </c>
      <c r="AI3728" t="s">
        <v>1124</v>
      </c>
      <c r="AJ3728" t="s">
        <v>881</v>
      </c>
      <c r="AK3728" t="s">
        <v>1252</v>
      </c>
    </row>
    <row r="3729" spans="1:37" x14ac:dyDescent="0.3">
      <c r="A3729" t="str">
        <f t="shared" si="174"/>
        <v>MATA DE CAÑA-Concesión Ruta al Mar</v>
      </c>
      <c r="B3729" t="str">
        <f t="shared" si="175"/>
        <v>2017Mar</v>
      </c>
      <c r="C3729" t="str">
        <f t="shared" si="176"/>
        <v>9.091425667-75.81987948</v>
      </c>
      <c r="D3729" s="9" t="s">
        <v>643</v>
      </c>
      <c r="E3729" s="6">
        <v>2103</v>
      </c>
      <c r="F3729" s="9" t="s">
        <v>644</v>
      </c>
      <c r="G3729" s="6">
        <v>23</v>
      </c>
      <c r="H3729" s="9" t="s">
        <v>696</v>
      </c>
      <c r="I3729" s="9" t="s">
        <v>646</v>
      </c>
      <c r="J3729" s="9" t="s">
        <v>103</v>
      </c>
      <c r="K3729" s="9" t="s">
        <v>697</v>
      </c>
      <c r="L3729" s="9" t="s">
        <v>648</v>
      </c>
      <c r="M3729" s="6" t="s">
        <v>698</v>
      </c>
      <c r="N3729" s="6">
        <v>3216177100</v>
      </c>
      <c r="O3729" s="9" t="s">
        <v>699</v>
      </c>
      <c r="P3729" s="6">
        <v>12300</v>
      </c>
      <c r="Q3729" s="6">
        <v>18200</v>
      </c>
      <c r="R3729" s="6">
        <v>18200</v>
      </c>
      <c r="S3729" s="6">
        <v>18200</v>
      </c>
      <c r="T3729" s="6">
        <v>19500</v>
      </c>
      <c r="U3729" s="6">
        <v>28300</v>
      </c>
      <c r="V3729" s="6">
        <v>28400</v>
      </c>
      <c r="W3729" s="6">
        <v>0</v>
      </c>
      <c r="X3729" s="6">
        <v>0</v>
      </c>
      <c r="Y3729" s="6">
        <v>0</v>
      </c>
      <c r="Z3729" s="6">
        <v>0</v>
      </c>
      <c r="AA3729" s="6">
        <v>9.0914256669999993</v>
      </c>
      <c r="AB3729" s="6">
        <v>-75.819879479999997</v>
      </c>
      <c r="AC3729" s="9" t="s">
        <v>51</v>
      </c>
      <c r="AD3729" s="6">
        <v>837182000</v>
      </c>
      <c r="AE3729" s="6" t="str">
        <f>MID(TablaPivotFinal[[#This Row],[Fecha]],1,4)</f>
        <v>2017</v>
      </c>
      <c r="AF3729" s="6" t="str">
        <f>MID(TablaPivotFinal[[#This Row],[Fecha]],5,3)</f>
        <v>Mar</v>
      </c>
      <c r="AG3729" s="9">
        <v>837182000</v>
      </c>
      <c r="AH3729" s="10">
        <v>2112.4838709999999</v>
      </c>
      <c r="AI3729" t="s">
        <v>1124</v>
      </c>
      <c r="AJ3729" t="s">
        <v>878</v>
      </c>
      <c r="AK3729" t="s">
        <v>1252</v>
      </c>
    </row>
    <row r="3730" spans="1:37" x14ac:dyDescent="0.3">
      <c r="A3730" t="str">
        <f t="shared" si="174"/>
        <v>MATA DE CAÑA-Concesión Ruta al Mar</v>
      </c>
      <c r="B3730" t="str">
        <f t="shared" si="175"/>
        <v>2017May</v>
      </c>
      <c r="C3730" t="str">
        <f t="shared" si="176"/>
        <v>9.091425667-75.81987948</v>
      </c>
      <c r="D3730" s="7" t="s">
        <v>643</v>
      </c>
      <c r="E3730" s="5">
        <v>2103</v>
      </c>
      <c r="F3730" s="7" t="s">
        <v>644</v>
      </c>
      <c r="G3730" s="5">
        <v>23</v>
      </c>
      <c r="H3730" s="7" t="s">
        <v>696</v>
      </c>
      <c r="I3730" s="7" t="s">
        <v>646</v>
      </c>
      <c r="J3730" s="7" t="s">
        <v>103</v>
      </c>
      <c r="K3730" s="7" t="s">
        <v>697</v>
      </c>
      <c r="L3730" s="7" t="s">
        <v>648</v>
      </c>
      <c r="M3730" s="5" t="s">
        <v>698</v>
      </c>
      <c r="N3730" s="5">
        <v>3216177100</v>
      </c>
      <c r="O3730" s="7" t="s">
        <v>699</v>
      </c>
      <c r="P3730" s="5">
        <v>12300</v>
      </c>
      <c r="Q3730" s="5">
        <v>18200</v>
      </c>
      <c r="R3730" s="5">
        <v>18200</v>
      </c>
      <c r="S3730" s="5">
        <v>18200</v>
      </c>
      <c r="T3730" s="5">
        <v>19500</v>
      </c>
      <c r="U3730" s="5">
        <v>28300</v>
      </c>
      <c r="V3730" s="5">
        <v>28400</v>
      </c>
      <c r="W3730" s="5">
        <v>0</v>
      </c>
      <c r="X3730" s="5">
        <v>0</v>
      </c>
      <c r="Y3730" s="5">
        <v>0</v>
      </c>
      <c r="Z3730" s="5">
        <v>0</v>
      </c>
      <c r="AA3730" s="5">
        <v>9.0914256669999993</v>
      </c>
      <c r="AB3730" s="5">
        <v>-75.819879479999997</v>
      </c>
      <c r="AC3730" s="7" t="s">
        <v>53</v>
      </c>
      <c r="AD3730" s="5">
        <v>806559100</v>
      </c>
      <c r="AE3730" s="5" t="str">
        <f>MID(TablaPivotFinal[[#This Row],[Fecha]],1,4)</f>
        <v>2017</v>
      </c>
      <c r="AF3730" s="5" t="str">
        <f>MID(TablaPivotFinal[[#This Row],[Fecha]],5,3)</f>
        <v>May</v>
      </c>
      <c r="AG3730" s="7">
        <v>806559100</v>
      </c>
      <c r="AH3730" s="8">
        <v>2042.0645159999999</v>
      </c>
      <c r="AI3730" t="s">
        <v>1124</v>
      </c>
      <c r="AJ3730" t="s">
        <v>880</v>
      </c>
      <c r="AK3730" t="s">
        <v>1252</v>
      </c>
    </row>
    <row r="3731" spans="1:37" x14ac:dyDescent="0.3">
      <c r="A3731" t="str">
        <f t="shared" si="174"/>
        <v>MATA DE CAÑA-Concesión Ruta al Mar</v>
      </c>
      <c r="B3731" t="str">
        <f t="shared" si="175"/>
        <v>2017Nov</v>
      </c>
      <c r="C3731" t="str">
        <f t="shared" si="176"/>
        <v>9.091425667-75.81987948</v>
      </c>
      <c r="D3731" s="9" t="s">
        <v>643</v>
      </c>
      <c r="E3731" s="6">
        <v>2103</v>
      </c>
      <c r="F3731" s="9" t="s">
        <v>644</v>
      </c>
      <c r="G3731" s="6">
        <v>23</v>
      </c>
      <c r="H3731" s="9" t="s">
        <v>696</v>
      </c>
      <c r="I3731" s="9" t="s">
        <v>646</v>
      </c>
      <c r="J3731" s="9" t="s">
        <v>103</v>
      </c>
      <c r="K3731" s="9" t="s">
        <v>697</v>
      </c>
      <c r="L3731" s="9" t="s">
        <v>648</v>
      </c>
      <c r="M3731" s="6" t="s">
        <v>698</v>
      </c>
      <c r="N3731" s="6">
        <v>3216177100</v>
      </c>
      <c r="O3731" s="9" t="s">
        <v>699</v>
      </c>
      <c r="P3731" s="6">
        <v>12300</v>
      </c>
      <c r="Q3731" s="6">
        <v>18200</v>
      </c>
      <c r="R3731" s="6">
        <v>18200</v>
      </c>
      <c r="S3731" s="6">
        <v>18200</v>
      </c>
      <c r="T3731" s="6">
        <v>19500</v>
      </c>
      <c r="U3731" s="6">
        <v>28300</v>
      </c>
      <c r="V3731" s="6">
        <v>28400</v>
      </c>
      <c r="W3731" s="6">
        <v>0</v>
      </c>
      <c r="X3731" s="6">
        <v>0</v>
      </c>
      <c r="Y3731" s="6">
        <v>0</v>
      </c>
      <c r="Z3731" s="6">
        <v>0</v>
      </c>
      <c r="AA3731" s="6">
        <v>9.0914256669999993</v>
      </c>
      <c r="AB3731" s="6">
        <v>-75.819879479999997</v>
      </c>
      <c r="AC3731" s="9" t="s">
        <v>55</v>
      </c>
      <c r="AD3731" s="6">
        <v>868408000</v>
      </c>
      <c r="AE3731" s="6" t="str">
        <f>MID(TablaPivotFinal[[#This Row],[Fecha]],1,4)</f>
        <v>2017</v>
      </c>
      <c r="AF3731" s="6" t="str">
        <f>MID(TablaPivotFinal[[#This Row],[Fecha]],5,3)</f>
        <v>Nov</v>
      </c>
      <c r="AG3731" s="9">
        <v>868408000</v>
      </c>
      <c r="AH3731" s="10">
        <v>2279.2333330000001</v>
      </c>
      <c r="AI3731" t="s">
        <v>1124</v>
      </c>
      <c r="AJ3731" t="s">
        <v>886</v>
      </c>
      <c r="AK3731" t="s">
        <v>1252</v>
      </c>
    </row>
    <row r="3732" spans="1:37" x14ac:dyDescent="0.3">
      <c r="A3732" t="str">
        <f t="shared" si="174"/>
        <v>MATA DE CAÑA-Concesión Ruta al Mar</v>
      </c>
      <c r="B3732" t="str">
        <f t="shared" si="175"/>
        <v>2017Oct</v>
      </c>
      <c r="C3732" t="str">
        <f t="shared" si="176"/>
        <v>9.091425667-75.81987948</v>
      </c>
      <c r="D3732" s="7" t="s">
        <v>643</v>
      </c>
      <c r="E3732" s="5">
        <v>2103</v>
      </c>
      <c r="F3732" s="7" t="s">
        <v>644</v>
      </c>
      <c r="G3732" s="5">
        <v>23</v>
      </c>
      <c r="H3732" s="7" t="s">
        <v>696</v>
      </c>
      <c r="I3732" s="7" t="s">
        <v>646</v>
      </c>
      <c r="J3732" s="7" t="s">
        <v>103</v>
      </c>
      <c r="K3732" s="7" t="s">
        <v>697</v>
      </c>
      <c r="L3732" s="7" t="s">
        <v>648</v>
      </c>
      <c r="M3732" s="5" t="s">
        <v>698</v>
      </c>
      <c r="N3732" s="5">
        <v>3216177100</v>
      </c>
      <c r="O3732" s="7" t="s">
        <v>699</v>
      </c>
      <c r="P3732" s="5">
        <v>12300</v>
      </c>
      <c r="Q3732" s="5">
        <v>18200</v>
      </c>
      <c r="R3732" s="5">
        <v>18200</v>
      </c>
      <c r="S3732" s="5">
        <v>18200</v>
      </c>
      <c r="T3732" s="5">
        <v>19500</v>
      </c>
      <c r="U3732" s="5">
        <v>28300</v>
      </c>
      <c r="V3732" s="5">
        <v>28400</v>
      </c>
      <c r="W3732" s="5">
        <v>0</v>
      </c>
      <c r="X3732" s="5">
        <v>0</v>
      </c>
      <c r="Y3732" s="5">
        <v>0</v>
      </c>
      <c r="Z3732" s="5">
        <v>0</v>
      </c>
      <c r="AA3732" s="5">
        <v>9.0914256669999993</v>
      </c>
      <c r="AB3732" s="5">
        <v>-75.819879479999997</v>
      </c>
      <c r="AC3732" s="7" t="s">
        <v>57</v>
      </c>
      <c r="AD3732" s="5">
        <v>892373900</v>
      </c>
      <c r="AE3732" s="5" t="str">
        <f>MID(TablaPivotFinal[[#This Row],[Fecha]],1,4)</f>
        <v>2017</v>
      </c>
      <c r="AF3732" s="5" t="str">
        <f>MID(TablaPivotFinal[[#This Row],[Fecha]],5,3)</f>
        <v>Oct</v>
      </c>
      <c r="AG3732" s="7">
        <v>892373900</v>
      </c>
      <c r="AH3732" s="8">
        <v>2256.83871</v>
      </c>
      <c r="AI3732" t="s">
        <v>1124</v>
      </c>
      <c r="AJ3732" t="s">
        <v>885</v>
      </c>
      <c r="AK3732" t="s">
        <v>1252</v>
      </c>
    </row>
    <row r="3733" spans="1:37" x14ac:dyDescent="0.3">
      <c r="A3733" t="str">
        <f t="shared" si="174"/>
        <v>MATA DE CAÑA-Concesión Ruta al Mar</v>
      </c>
      <c r="B3733" t="str">
        <f t="shared" si="175"/>
        <v>2017Sep</v>
      </c>
      <c r="C3733" t="str">
        <f t="shared" si="176"/>
        <v>9.091425667-75.81987948</v>
      </c>
      <c r="D3733" s="9" t="s">
        <v>643</v>
      </c>
      <c r="E3733" s="6">
        <v>2103</v>
      </c>
      <c r="F3733" s="9" t="s">
        <v>644</v>
      </c>
      <c r="G3733" s="6">
        <v>23</v>
      </c>
      <c r="H3733" s="9" t="s">
        <v>696</v>
      </c>
      <c r="I3733" s="9" t="s">
        <v>646</v>
      </c>
      <c r="J3733" s="9" t="s">
        <v>103</v>
      </c>
      <c r="K3733" s="9" t="s">
        <v>697</v>
      </c>
      <c r="L3733" s="9" t="s">
        <v>648</v>
      </c>
      <c r="M3733" s="6" t="s">
        <v>698</v>
      </c>
      <c r="N3733" s="6">
        <v>3216177100</v>
      </c>
      <c r="O3733" s="9" t="s">
        <v>699</v>
      </c>
      <c r="P3733" s="6">
        <v>12300</v>
      </c>
      <c r="Q3733" s="6">
        <v>18200</v>
      </c>
      <c r="R3733" s="6">
        <v>18200</v>
      </c>
      <c r="S3733" s="6">
        <v>18200</v>
      </c>
      <c r="T3733" s="6">
        <v>19500</v>
      </c>
      <c r="U3733" s="6">
        <v>28300</v>
      </c>
      <c r="V3733" s="6">
        <v>28400</v>
      </c>
      <c r="W3733" s="6">
        <v>0</v>
      </c>
      <c r="X3733" s="6">
        <v>0</v>
      </c>
      <c r="Y3733" s="6">
        <v>0</v>
      </c>
      <c r="Z3733" s="6">
        <v>0</v>
      </c>
      <c r="AA3733" s="6">
        <v>9.0914256669999993</v>
      </c>
      <c r="AB3733" s="6">
        <v>-75.819879479999997</v>
      </c>
      <c r="AC3733" s="9" t="s">
        <v>59</v>
      </c>
      <c r="AD3733" s="6">
        <v>814192600</v>
      </c>
      <c r="AE3733" s="6" t="str">
        <f>MID(TablaPivotFinal[[#This Row],[Fecha]],1,4)</f>
        <v>2017</v>
      </c>
      <c r="AF3733" s="6" t="str">
        <f>MID(TablaPivotFinal[[#This Row],[Fecha]],5,3)</f>
        <v>Sep</v>
      </c>
      <c r="AG3733" s="9">
        <v>814192600</v>
      </c>
      <c r="AH3733" s="10">
        <v>2122.6</v>
      </c>
      <c r="AI3733" t="s">
        <v>1124</v>
      </c>
      <c r="AJ3733" t="s">
        <v>884</v>
      </c>
      <c r="AK3733" t="s">
        <v>1252</v>
      </c>
    </row>
    <row r="3734" spans="1:37" x14ac:dyDescent="0.3">
      <c r="A3734" t="str">
        <f t="shared" si="174"/>
        <v>MATA DE CAÑA-Concesión Ruta al Mar</v>
      </c>
      <c r="B3734" t="str">
        <f t="shared" si="175"/>
        <v>2018Abr</v>
      </c>
      <c r="C3734" t="str">
        <f t="shared" si="176"/>
        <v>9.091425667-75.81987948</v>
      </c>
      <c r="D3734" s="7" t="s">
        <v>643</v>
      </c>
      <c r="E3734" s="5">
        <v>2103</v>
      </c>
      <c r="F3734" s="7" t="s">
        <v>644</v>
      </c>
      <c r="G3734" s="5">
        <v>23</v>
      </c>
      <c r="H3734" s="7" t="s">
        <v>696</v>
      </c>
      <c r="I3734" s="7" t="s">
        <v>646</v>
      </c>
      <c r="J3734" s="7" t="s">
        <v>103</v>
      </c>
      <c r="K3734" s="7" t="s">
        <v>697</v>
      </c>
      <c r="L3734" s="7" t="s">
        <v>648</v>
      </c>
      <c r="M3734" s="5" t="s">
        <v>698</v>
      </c>
      <c r="N3734" s="5">
        <v>3216177100</v>
      </c>
      <c r="O3734" s="7" t="s">
        <v>699</v>
      </c>
      <c r="P3734" s="5">
        <v>12300</v>
      </c>
      <c r="Q3734" s="5">
        <v>18200</v>
      </c>
      <c r="R3734" s="5">
        <v>18200</v>
      </c>
      <c r="S3734" s="5">
        <v>18200</v>
      </c>
      <c r="T3734" s="5">
        <v>19500</v>
      </c>
      <c r="U3734" s="5">
        <v>28300</v>
      </c>
      <c r="V3734" s="5">
        <v>28400</v>
      </c>
      <c r="W3734" s="5">
        <v>0</v>
      </c>
      <c r="X3734" s="5">
        <v>0</v>
      </c>
      <c r="Y3734" s="5">
        <v>0</v>
      </c>
      <c r="Z3734" s="5">
        <v>0</v>
      </c>
      <c r="AA3734" s="5">
        <v>9.0914256669999993</v>
      </c>
      <c r="AB3734" s="5">
        <v>-75.819879479999997</v>
      </c>
      <c r="AC3734" s="7" t="s">
        <v>61</v>
      </c>
      <c r="AD3734" s="5">
        <v>829257400</v>
      </c>
      <c r="AE3734" s="5" t="str">
        <f>MID(TablaPivotFinal[[#This Row],[Fecha]],1,4)</f>
        <v>2018</v>
      </c>
      <c r="AF3734" s="5" t="str">
        <f>MID(TablaPivotFinal[[#This Row],[Fecha]],5,3)</f>
        <v>Abr</v>
      </c>
      <c r="AG3734" s="7">
        <v>829257400</v>
      </c>
      <c r="AH3734" s="8">
        <v>61920</v>
      </c>
      <c r="AI3734" t="s">
        <v>1124</v>
      </c>
      <c r="AJ3734" t="s">
        <v>891</v>
      </c>
      <c r="AK3734" t="s">
        <v>1252</v>
      </c>
    </row>
    <row r="3735" spans="1:37" x14ac:dyDescent="0.3">
      <c r="A3735" t="str">
        <f t="shared" si="174"/>
        <v>MATA DE CAÑA-Concesión Ruta al Mar</v>
      </c>
      <c r="B3735" t="str">
        <f t="shared" si="175"/>
        <v>2018Ago</v>
      </c>
      <c r="C3735" t="str">
        <f t="shared" si="176"/>
        <v>9.091425667-75.81987948</v>
      </c>
      <c r="D3735" s="9" t="s">
        <v>643</v>
      </c>
      <c r="E3735" s="6">
        <v>2103</v>
      </c>
      <c r="F3735" s="9" t="s">
        <v>644</v>
      </c>
      <c r="G3735" s="6">
        <v>23</v>
      </c>
      <c r="H3735" s="9" t="s">
        <v>696</v>
      </c>
      <c r="I3735" s="9" t="s">
        <v>646</v>
      </c>
      <c r="J3735" s="9" t="s">
        <v>103</v>
      </c>
      <c r="K3735" s="9" t="s">
        <v>697</v>
      </c>
      <c r="L3735" s="9" t="s">
        <v>648</v>
      </c>
      <c r="M3735" s="6" t="s">
        <v>698</v>
      </c>
      <c r="N3735" s="6">
        <v>3216177100</v>
      </c>
      <c r="O3735" s="9" t="s">
        <v>699</v>
      </c>
      <c r="P3735" s="6">
        <v>12300</v>
      </c>
      <c r="Q3735" s="6">
        <v>18200</v>
      </c>
      <c r="R3735" s="6">
        <v>18200</v>
      </c>
      <c r="S3735" s="6">
        <v>18200</v>
      </c>
      <c r="T3735" s="6">
        <v>19500</v>
      </c>
      <c r="U3735" s="6">
        <v>28300</v>
      </c>
      <c r="V3735" s="6">
        <v>28400</v>
      </c>
      <c r="W3735" s="6">
        <v>0</v>
      </c>
      <c r="X3735" s="6">
        <v>0</v>
      </c>
      <c r="Y3735" s="6">
        <v>0</v>
      </c>
      <c r="Z3735" s="6">
        <v>0</v>
      </c>
      <c r="AA3735" s="6">
        <v>9.0914256669999993</v>
      </c>
      <c r="AB3735" s="6">
        <v>-75.819879479999997</v>
      </c>
      <c r="AC3735" s="9" t="s">
        <v>63</v>
      </c>
      <c r="AD3735" s="6">
        <v>978131500</v>
      </c>
      <c r="AE3735" s="6" t="str">
        <f>MID(TablaPivotFinal[[#This Row],[Fecha]],1,4)</f>
        <v>2018</v>
      </c>
      <c r="AF3735" s="6" t="str">
        <f>MID(TablaPivotFinal[[#This Row],[Fecha]],5,3)</f>
        <v>Ago</v>
      </c>
      <c r="AG3735" s="9">
        <v>978131500</v>
      </c>
      <c r="AH3735" s="10">
        <v>73893</v>
      </c>
      <c r="AI3735" t="s">
        <v>1124</v>
      </c>
      <c r="AJ3735" t="s">
        <v>895</v>
      </c>
      <c r="AK3735" t="s">
        <v>1252</v>
      </c>
    </row>
    <row r="3736" spans="1:37" x14ac:dyDescent="0.3">
      <c r="A3736" t="str">
        <f t="shared" si="174"/>
        <v>MATA DE CAÑA-Concesión Ruta al Mar</v>
      </c>
      <c r="B3736" t="str">
        <f t="shared" si="175"/>
        <v>2018Dic</v>
      </c>
      <c r="C3736" t="str">
        <f t="shared" si="176"/>
        <v>9.091425667-75.81987948</v>
      </c>
      <c r="D3736" s="7" t="s">
        <v>643</v>
      </c>
      <c r="E3736" s="5">
        <v>2103</v>
      </c>
      <c r="F3736" s="7" t="s">
        <v>644</v>
      </c>
      <c r="G3736" s="5">
        <v>23</v>
      </c>
      <c r="H3736" s="7" t="s">
        <v>696</v>
      </c>
      <c r="I3736" s="7" t="s">
        <v>646</v>
      </c>
      <c r="J3736" s="7" t="s">
        <v>103</v>
      </c>
      <c r="K3736" s="7" t="s">
        <v>697</v>
      </c>
      <c r="L3736" s="7" t="s">
        <v>648</v>
      </c>
      <c r="M3736" s="5" t="s">
        <v>698</v>
      </c>
      <c r="N3736" s="5">
        <v>3216177100</v>
      </c>
      <c r="O3736" s="7" t="s">
        <v>699</v>
      </c>
      <c r="P3736" s="5">
        <v>12300</v>
      </c>
      <c r="Q3736" s="5">
        <v>18200</v>
      </c>
      <c r="R3736" s="5">
        <v>18200</v>
      </c>
      <c r="S3736" s="5">
        <v>18200</v>
      </c>
      <c r="T3736" s="5">
        <v>19500</v>
      </c>
      <c r="U3736" s="5">
        <v>28300</v>
      </c>
      <c r="V3736" s="5">
        <v>28400</v>
      </c>
      <c r="W3736" s="5">
        <v>0</v>
      </c>
      <c r="X3736" s="5">
        <v>0</v>
      </c>
      <c r="Y3736" s="5">
        <v>0</v>
      </c>
      <c r="Z3736" s="5">
        <v>0</v>
      </c>
      <c r="AA3736" s="5">
        <v>9.0914256669999993</v>
      </c>
      <c r="AB3736" s="5">
        <v>-75.819879479999997</v>
      </c>
      <c r="AC3736" s="7" t="s">
        <v>65</v>
      </c>
      <c r="AD3736" s="5">
        <v>1171301300</v>
      </c>
      <c r="AE3736" s="5" t="str">
        <f>MID(TablaPivotFinal[[#This Row],[Fecha]],1,4)</f>
        <v>2018</v>
      </c>
      <c r="AF3736" s="5" t="str">
        <f>MID(TablaPivotFinal[[#This Row],[Fecha]],5,3)</f>
        <v>Dic</v>
      </c>
      <c r="AG3736" s="7">
        <v>1171301300</v>
      </c>
      <c r="AH3736" s="8">
        <v>90098</v>
      </c>
      <c r="AI3736" t="s">
        <v>1124</v>
      </c>
      <c r="AJ3736" t="s">
        <v>899</v>
      </c>
      <c r="AK3736" t="s">
        <v>1252</v>
      </c>
    </row>
    <row r="3737" spans="1:37" x14ac:dyDescent="0.3">
      <c r="A3737" t="str">
        <f t="shared" si="174"/>
        <v>MATA DE CAÑA-Concesión Ruta al Mar</v>
      </c>
      <c r="B3737" t="str">
        <f t="shared" si="175"/>
        <v>2018Ene</v>
      </c>
      <c r="C3737" t="str">
        <f t="shared" si="176"/>
        <v>9.091425667-75.81987948</v>
      </c>
      <c r="D3737" s="9" t="s">
        <v>643</v>
      </c>
      <c r="E3737" s="6">
        <v>2103</v>
      </c>
      <c r="F3737" s="9" t="s">
        <v>644</v>
      </c>
      <c r="G3737" s="6">
        <v>23</v>
      </c>
      <c r="H3737" s="9" t="s">
        <v>696</v>
      </c>
      <c r="I3737" s="9" t="s">
        <v>646</v>
      </c>
      <c r="J3737" s="9" t="s">
        <v>103</v>
      </c>
      <c r="K3737" s="9" t="s">
        <v>697</v>
      </c>
      <c r="L3737" s="9" t="s">
        <v>648</v>
      </c>
      <c r="M3737" s="6" t="s">
        <v>698</v>
      </c>
      <c r="N3737" s="6">
        <v>3216177100</v>
      </c>
      <c r="O3737" s="9" t="s">
        <v>699</v>
      </c>
      <c r="P3737" s="6">
        <v>12300</v>
      </c>
      <c r="Q3737" s="6">
        <v>18200</v>
      </c>
      <c r="R3737" s="6">
        <v>18200</v>
      </c>
      <c r="S3737" s="6">
        <v>18200</v>
      </c>
      <c r="T3737" s="6">
        <v>19500</v>
      </c>
      <c r="U3737" s="6">
        <v>28300</v>
      </c>
      <c r="V3737" s="6">
        <v>28400</v>
      </c>
      <c r="W3737" s="6">
        <v>0</v>
      </c>
      <c r="X3737" s="6">
        <v>0</v>
      </c>
      <c r="Y3737" s="6">
        <v>0</v>
      </c>
      <c r="Z3737" s="6">
        <v>0</v>
      </c>
      <c r="AA3737" s="6">
        <v>9.0914256669999993</v>
      </c>
      <c r="AB3737" s="6">
        <v>-75.819879479999997</v>
      </c>
      <c r="AC3737" s="9" t="s">
        <v>67</v>
      </c>
      <c r="AD3737" s="6">
        <v>1367271200</v>
      </c>
      <c r="AE3737" s="6" t="str">
        <f>MID(TablaPivotFinal[[#This Row],[Fecha]],1,4)</f>
        <v>2018</v>
      </c>
      <c r="AF3737" s="6" t="str">
        <f>MID(TablaPivotFinal[[#This Row],[Fecha]],5,3)</f>
        <v>Ene</v>
      </c>
      <c r="AG3737" s="9">
        <v>1367271200</v>
      </c>
      <c r="AH3737" s="10">
        <v>109344</v>
      </c>
      <c r="AI3737" t="s">
        <v>1124</v>
      </c>
      <c r="AJ3737" t="s">
        <v>888</v>
      </c>
      <c r="AK3737" t="s">
        <v>1252</v>
      </c>
    </row>
    <row r="3738" spans="1:37" x14ac:dyDescent="0.3">
      <c r="A3738" t="str">
        <f t="shared" si="174"/>
        <v>MATA DE CAÑA-Concesión Ruta al Mar</v>
      </c>
      <c r="B3738" t="str">
        <f t="shared" si="175"/>
        <v>2018Feb</v>
      </c>
      <c r="C3738" t="str">
        <f t="shared" si="176"/>
        <v>9.091425667-75.81987948</v>
      </c>
      <c r="D3738" s="7" t="s">
        <v>643</v>
      </c>
      <c r="E3738" s="5">
        <v>2103</v>
      </c>
      <c r="F3738" s="7" t="s">
        <v>644</v>
      </c>
      <c r="G3738" s="5">
        <v>23</v>
      </c>
      <c r="H3738" s="7" t="s">
        <v>696</v>
      </c>
      <c r="I3738" s="7" t="s">
        <v>646</v>
      </c>
      <c r="J3738" s="7" t="s">
        <v>103</v>
      </c>
      <c r="K3738" s="7" t="s">
        <v>697</v>
      </c>
      <c r="L3738" s="7" t="s">
        <v>648</v>
      </c>
      <c r="M3738" s="5" t="s">
        <v>698</v>
      </c>
      <c r="N3738" s="5">
        <v>3216177100</v>
      </c>
      <c r="O3738" s="7" t="s">
        <v>699</v>
      </c>
      <c r="P3738" s="5">
        <v>12300</v>
      </c>
      <c r="Q3738" s="5">
        <v>18200</v>
      </c>
      <c r="R3738" s="5">
        <v>18200</v>
      </c>
      <c r="S3738" s="5">
        <v>18200</v>
      </c>
      <c r="T3738" s="5">
        <v>19500</v>
      </c>
      <c r="U3738" s="5">
        <v>28300</v>
      </c>
      <c r="V3738" s="5">
        <v>28400</v>
      </c>
      <c r="W3738" s="5">
        <v>0</v>
      </c>
      <c r="X3738" s="5">
        <v>0</v>
      </c>
      <c r="Y3738" s="5">
        <v>0</v>
      </c>
      <c r="Z3738" s="5">
        <v>0</v>
      </c>
      <c r="AA3738" s="5">
        <v>9.0914256669999993</v>
      </c>
      <c r="AB3738" s="5">
        <v>-75.819879479999997</v>
      </c>
      <c r="AC3738" s="7" t="s">
        <v>69</v>
      </c>
      <c r="AD3738" s="5">
        <v>729917300</v>
      </c>
      <c r="AE3738" s="5" t="str">
        <f>MID(TablaPivotFinal[[#This Row],[Fecha]],1,4)</f>
        <v>2018</v>
      </c>
      <c r="AF3738" s="5" t="str">
        <f>MID(TablaPivotFinal[[#This Row],[Fecha]],5,3)</f>
        <v>Feb</v>
      </c>
      <c r="AG3738" s="7">
        <v>729917300</v>
      </c>
      <c r="AH3738" s="8">
        <v>54227</v>
      </c>
      <c r="AI3738" t="s">
        <v>1124</v>
      </c>
      <c r="AJ3738" t="s">
        <v>889</v>
      </c>
      <c r="AK3738" t="s">
        <v>1252</v>
      </c>
    </row>
    <row r="3739" spans="1:37" x14ac:dyDescent="0.3">
      <c r="A3739" t="str">
        <f t="shared" si="174"/>
        <v>MATA DE CAÑA-Concesión Ruta al Mar</v>
      </c>
      <c r="B3739" t="str">
        <f t="shared" si="175"/>
        <v>2018Jul</v>
      </c>
      <c r="C3739" t="str">
        <f t="shared" si="176"/>
        <v>9.091425667-75.81987948</v>
      </c>
      <c r="D3739" s="9" t="s">
        <v>643</v>
      </c>
      <c r="E3739" s="6">
        <v>2103</v>
      </c>
      <c r="F3739" s="9" t="s">
        <v>644</v>
      </c>
      <c r="G3739" s="6">
        <v>23</v>
      </c>
      <c r="H3739" s="9" t="s">
        <v>696</v>
      </c>
      <c r="I3739" s="9" t="s">
        <v>646</v>
      </c>
      <c r="J3739" s="9" t="s">
        <v>103</v>
      </c>
      <c r="K3739" s="9" t="s">
        <v>697</v>
      </c>
      <c r="L3739" s="9" t="s">
        <v>648</v>
      </c>
      <c r="M3739" s="6" t="s">
        <v>698</v>
      </c>
      <c r="N3739" s="6">
        <v>3216177100</v>
      </c>
      <c r="O3739" s="9" t="s">
        <v>699</v>
      </c>
      <c r="P3739" s="6">
        <v>12300</v>
      </c>
      <c r="Q3739" s="6">
        <v>18200</v>
      </c>
      <c r="R3739" s="6">
        <v>18200</v>
      </c>
      <c r="S3739" s="6">
        <v>18200</v>
      </c>
      <c r="T3739" s="6">
        <v>19500</v>
      </c>
      <c r="U3739" s="6">
        <v>28300</v>
      </c>
      <c r="V3739" s="6">
        <v>28400</v>
      </c>
      <c r="W3739" s="6">
        <v>0</v>
      </c>
      <c r="X3739" s="6">
        <v>0</v>
      </c>
      <c r="Y3739" s="6">
        <v>0</v>
      </c>
      <c r="Z3739" s="6">
        <v>0</v>
      </c>
      <c r="AA3739" s="6">
        <v>9.0914256669999993</v>
      </c>
      <c r="AB3739" s="6">
        <v>-75.819879479999997</v>
      </c>
      <c r="AC3739" s="9" t="s">
        <v>71</v>
      </c>
      <c r="AD3739" s="6">
        <v>1079628500</v>
      </c>
      <c r="AE3739" s="6" t="str">
        <f>MID(TablaPivotFinal[[#This Row],[Fecha]],1,4)</f>
        <v>2018</v>
      </c>
      <c r="AF3739" s="6" t="str">
        <f>MID(TablaPivotFinal[[#This Row],[Fecha]],5,3)</f>
        <v>Jul</v>
      </c>
      <c r="AG3739" s="9">
        <v>1079628500</v>
      </c>
      <c r="AH3739" s="10">
        <v>81659</v>
      </c>
      <c r="AI3739" t="s">
        <v>1124</v>
      </c>
      <c r="AJ3739" t="s">
        <v>894</v>
      </c>
      <c r="AK3739" t="s">
        <v>1252</v>
      </c>
    </row>
    <row r="3740" spans="1:37" x14ac:dyDescent="0.3">
      <c r="A3740" t="str">
        <f t="shared" si="174"/>
        <v>MATA DE CAÑA-Concesión Ruta al Mar</v>
      </c>
      <c r="B3740" t="str">
        <f t="shared" si="175"/>
        <v>2018Jun</v>
      </c>
      <c r="C3740" t="str">
        <f t="shared" si="176"/>
        <v>9.091425667-75.81987948</v>
      </c>
      <c r="D3740" s="7" t="s">
        <v>643</v>
      </c>
      <c r="E3740" s="5">
        <v>2103</v>
      </c>
      <c r="F3740" s="7" t="s">
        <v>644</v>
      </c>
      <c r="G3740" s="5">
        <v>23</v>
      </c>
      <c r="H3740" s="7" t="s">
        <v>696</v>
      </c>
      <c r="I3740" s="7" t="s">
        <v>646</v>
      </c>
      <c r="J3740" s="7" t="s">
        <v>103</v>
      </c>
      <c r="K3740" s="7" t="s">
        <v>697</v>
      </c>
      <c r="L3740" s="7" t="s">
        <v>648</v>
      </c>
      <c r="M3740" s="5" t="s">
        <v>698</v>
      </c>
      <c r="N3740" s="5">
        <v>3216177100</v>
      </c>
      <c r="O3740" s="7" t="s">
        <v>699</v>
      </c>
      <c r="P3740" s="5">
        <v>12300</v>
      </c>
      <c r="Q3740" s="5">
        <v>18200</v>
      </c>
      <c r="R3740" s="5">
        <v>18200</v>
      </c>
      <c r="S3740" s="5">
        <v>18200</v>
      </c>
      <c r="T3740" s="5">
        <v>19500</v>
      </c>
      <c r="U3740" s="5">
        <v>28300</v>
      </c>
      <c r="V3740" s="5">
        <v>28400</v>
      </c>
      <c r="W3740" s="5">
        <v>0</v>
      </c>
      <c r="X3740" s="5">
        <v>0</v>
      </c>
      <c r="Y3740" s="5">
        <v>0</v>
      </c>
      <c r="Z3740" s="5">
        <v>0</v>
      </c>
      <c r="AA3740" s="5">
        <v>9.0914256669999993</v>
      </c>
      <c r="AB3740" s="5">
        <v>-75.819879479999997</v>
      </c>
      <c r="AC3740" s="7" t="s">
        <v>73</v>
      </c>
      <c r="AD3740" s="5">
        <v>1124086200</v>
      </c>
      <c r="AE3740" s="5" t="str">
        <f>MID(TablaPivotFinal[[#This Row],[Fecha]],1,4)</f>
        <v>2018</v>
      </c>
      <c r="AF3740" s="5" t="str">
        <f>MID(TablaPivotFinal[[#This Row],[Fecha]],5,3)</f>
        <v>Jun</v>
      </c>
      <c r="AG3740" s="7">
        <v>1124086200</v>
      </c>
      <c r="AH3740" s="8">
        <v>78611</v>
      </c>
      <c r="AI3740" t="s">
        <v>1124</v>
      </c>
      <c r="AJ3740" t="s">
        <v>893</v>
      </c>
      <c r="AK3740" t="s">
        <v>1252</v>
      </c>
    </row>
    <row r="3741" spans="1:37" x14ac:dyDescent="0.3">
      <c r="A3741" t="str">
        <f t="shared" si="174"/>
        <v>MATA DE CAÑA-Concesión Ruta al Mar</v>
      </c>
      <c r="B3741" t="str">
        <f t="shared" si="175"/>
        <v>2018Mar</v>
      </c>
      <c r="C3741" t="str">
        <f t="shared" si="176"/>
        <v>9.091425667-75.81987948</v>
      </c>
      <c r="D3741" s="9" t="s">
        <v>643</v>
      </c>
      <c r="E3741" s="6">
        <v>2103</v>
      </c>
      <c r="F3741" s="9" t="s">
        <v>644</v>
      </c>
      <c r="G3741" s="6">
        <v>23</v>
      </c>
      <c r="H3741" s="9" t="s">
        <v>696</v>
      </c>
      <c r="I3741" s="9" t="s">
        <v>646</v>
      </c>
      <c r="J3741" s="9" t="s">
        <v>103</v>
      </c>
      <c r="K3741" s="9" t="s">
        <v>697</v>
      </c>
      <c r="L3741" s="9" t="s">
        <v>648</v>
      </c>
      <c r="M3741" s="6" t="s">
        <v>698</v>
      </c>
      <c r="N3741" s="6">
        <v>3216177100</v>
      </c>
      <c r="O3741" s="9" t="s">
        <v>699</v>
      </c>
      <c r="P3741" s="6">
        <v>12300</v>
      </c>
      <c r="Q3741" s="6">
        <v>18200</v>
      </c>
      <c r="R3741" s="6">
        <v>18200</v>
      </c>
      <c r="S3741" s="6">
        <v>18200</v>
      </c>
      <c r="T3741" s="6">
        <v>19500</v>
      </c>
      <c r="U3741" s="6">
        <v>28300</v>
      </c>
      <c r="V3741" s="6">
        <v>28400</v>
      </c>
      <c r="W3741" s="6">
        <v>0</v>
      </c>
      <c r="X3741" s="6">
        <v>0</v>
      </c>
      <c r="Y3741" s="6">
        <v>0</v>
      </c>
      <c r="Z3741" s="6">
        <v>0</v>
      </c>
      <c r="AA3741" s="6">
        <v>9.0914256669999993</v>
      </c>
      <c r="AB3741" s="6">
        <v>-75.819879479999997</v>
      </c>
      <c r="AC3741" s="9" t="s">
        <v>75</v>
      </c>
      <c r="AD3741" s="6">
        <v>1042166000</v>
      </c>
      <c r="AE3741" s="6" t="str">
        <f>MID(TablaPivotFinal[[#This Row],[Fecha]],1,4)</f>
        <v>2018</v>
      </c>
      <c r="AF3741" s="6" t="str">
        <f>MID(TablaPivotFinal[[#This Row],[Fecha]],5,3)</f>
        <v>Mar</v>
      </c>
      <c r="AG3741" s="9">
        <v>1042166000</v>
      </c>
      <c r="AH3741" s="10">
        <v>79789</v>
      </c>
      <c r="AI3741" t="s">
        <v>1124</v>
      </c>
      <c r="AJ3741" t="s">
        <v>890</v>
      </c>
      <c r="AK3741" t="s">
        <v>1252</v>
      </c>
    </row>
    <row r="3742" spans="1:37" x14ac:dyDescent="0.3">
      <c r="A3742" t="str">
        <f t="shared" si="174"/>
        <v>MATA DE CAÑA-Concesión Ruta al Mar</v>
      </c>
      <c r="B3742" t="str">
        <f t="shared" si="175"/>
        <v>2018May</v>
      </c>
      <c r="C3742" t="str">
        <f t="shared" si="176"/>
        <v>9.091425667-75.81987948</v>
      </c>
      <c r="D3742" s="7" t="s">
        <v>643</v>
      </c>
      <c r="E3742" s="5">
        <v>2103</v>
      </c>
      <c r="F3742" s="7" t="s">
        <v>644</v>
      </c>
      <c r="G3742" s="5">
        <v>23</v>
      </c>
      <c r="H3742" s="7" t="s">
        <v>696</v>
      </c>
      <c r="I3742" s="7" t="s">
        <v>646</v>
      </c>
      <c r="J3742" s="7" t="s">
        <v>103</v>
      </c>
      <c r="K3742" s="7" t="s">
        <v>697</v>
      </c>
      <c r="L3742" s="7" t="s">
        <v>648</v>
      </c>
      <c r="M3742" s="5" t="s">
        <v>698</v>
      </c>
      <c r="N3742" s="5">
        <v>3216177100</v>
      </c>
      <c r="O3742" s="7" t="s">
        <v>699</v>
      </c>
      <c r="P3742" s="5">
        <v>12300</v>
      </c>
      <c r="Q3742" s="5">
        <v>18200</v>
      </c>
      <c r="R3742" s="5">
        <v>18200</v>
      </c>
      <c r="S3742" s="5">
        <v>18200</v>
      </c>
      <c r="T3742" s="5">
        <v>19500</v>
      </c>
      <c r="U3742" s="5">
        <v>28300</v>
      </c>
      <c r="V3742" s="5">
        <v>28400</v>
      </c>
      <c r="W3742" s="5">
        <v>0</v>
      </c>
      <c r="X3742" s="5">
        <v>0</v>
      </c>
      <c r="Y3742" s="5">
        <v>0</v>
      </c>
      <c r="Z3742" s="5">
        <v>0</v>
      </c>
      <c r="AA3742" s="5">
        <v>9.0914256669999993</v>
      </c>
      <c r="AB3742" s="5">
        <v>-75.819879479999997</v>
      </c>
      <c r="AC3742" s="7" t="s">
        <v>77</v>
      </c>
      <c r="AD3742" s="5">
        <v>865436800</v>
      </c>
      <c r="AE3742" s="5" t="str">
        <f>MID(TablaPivotFinal[[#This Row],[Fecha]],1,4)</f>
        <v>2018</v>
      </c>
      <c r="AF3742" s="5" t="str">
        <f>MID(TablaPivotFinal[[#This Row],[Fecha]],5,3)</f>
        <v>May</v>
      </c>
      <c r="AG3742" s="7">
        <v>865436800</v>
      </c>
      <c r="AH3742" s="8">
        <v>62764</v>
      </c>
      <c r="AI3742" t="s">
        <v>1124</v>
      </c>
      <c r="AJ3742" t="s">
        <v>892</v>
      </c>
      <c r="AK3742" t="s">
        <v>1252</v>
      </c>
    </row>
    <row r="3743" spans="1:37" x14ac:dyDescent="0.3">
      <c r="A3743" t="str">
        <f t="shared" si="174"/>
        <v>MATA DE CAÑA-Concesión Ruta al Mar</v>
      </c>
      <c r="B3743" t="str">
        <f t="shared" si="175"/>
        <v>2018Nov</v>
      </c>
      <c r="C3743" t="str">
        <f t="shared" si="176"/>
        <v>9.091425667-75.81987948</v>
      </c>
      <c r="D3743" s="9" t="s">
        <v>643</v>
      </c>
      <c r="E3743" s="6">
        <v>2103</v>
      </c>
      <c r="F3743" s="9" t="s">
        <v>644</v>
      </c>
      <c r="G3743" s="6">
        <v>23</v>
      </c>
      <c r="H3743" s="9" t="s">
        <v>696</v>
      </c>
      <c r="I3743" s="9" t="s">
        <v>646</v>
      </c>
      <c r="J3743" s="9" t="s">
        <v>103</v>
      </c>
      <c r="K3743" s="9" t="s">
        <v>697</v>
      </c>
      <c r="L3743" s="9" t="s">
        <v>648</v>
      </c>
      <c r="M3743" s="6" t="s">
        <v>698</v>
      </c>
      <c r="N3743" s="6">
        <v>3216177100</v>
      </c>
      <c r="O3743" s="9" t="s">
        <v>699</v>
      </c>
      <c r="P3743" s="6">
        <v>12300</v>
      </c>
      <c r="Q3743" s="6">
        <v>18200</v>
      </c>
      <c r="R3743" s="6">
        <v>18200</v>
      </c>
      <c r="S3743" s="6">
        <v>18200</v>
      </c>
      <c r="T3743" s="6">
        <v>19500</v>
      </c>
      <c r="U3743" s="6">
        <v>28300</v>
      </c>
      <c r="V3743" s="6">
        <v>28400</v>
      </c>
      <c r="W3743" s="6">
        <v>0</v>
      </c>
      <c r="X3743" s="6">
        <v>0</v>
      </c>
      <c r="Y3743" s="6">
        <v>0</v>
      </c>
      <c r="Z3743" s="6">
        <v>0</v>
      </c>
      <c r="AA3743" s="6">
        <v>9.0914256669999993</v>
      </c>
      <c r="AB3743" s="6">
        <v>-75.819879479999997</v>
      </c>
      <c r="AC3743" s="9" t="s">
        <v>79</v>
      </c>
      <c r="AD3743" s="6">
        <v>930243400</v>
      </c>
      <c r="AE3743" s="6" t="str">
        <f>MID(TablaPivotFinal[[#This Row],[Fecha]],1,4)</f>
        <v>2018</v>
      </c>
      <c r="AF3743" s="6" t="str">
        <f>MID(TablaPivotFinal[[#This Row],[Fecha]],5,3)</f>
        <v>Nov</v>
      </c>
      <c r="AG3743" s="9">
        <v>930243400</v>
      </c>
      <c r="AH3743" s="10">
        <v>69842</v>
      </c>
      <c r="AI3743" t="s">
        <v>1124</v>
      </c>
      <c r="AJ3743" t="s">
        <v>898</v>
      </c>
      <c r="AK3743" t="s">
        <v>1252</v>
      </c>
    </row>
    <row r="3744" spans="1:37" x14ac:dyDescent="0.3">
      <c r="A3744" t="str">
        <f t="shared" si="174"/>
        <v>MATA DE CAÑA-Concesión Ruta al Mar</v>
      </c>
      <c r="B3744" t="str">
        <f t="shared" si="175"/>
        <v>2018Oct</v>
      </c>
      <c r="C3744" t="str">
        <f t="shared" si="176"/>
        <v>9.091425667-75.81987948</v>
      </c>
      <c r="D3744" s="7" t="s">
        <v>643</v>
      </c>
      <c r="E3744" s="5">
        <v>2103</v>
      </c>
      <c r="F3744" s="7" t="s">
        <v>644</v>
      </c>
      <c r="G3744" s="5">
        <v>23</v>
      </c>
      <c r="H3744" s="7" t="s">
        <v>696</v>
      </c>
      <c r="I3744" s="7" t="s">
        <v>646</v>
      </c>
      <c r="J3744" s="7" t="s">
        <v>103</v>
      </c>
      <c r="K3744" s="7" t="s">
        <v>697</v>
      </c>
      <c r="L3744" s="7" t="s">
        <v>648</v>
      </c>
      <c r="M3744" s="5" t="s">
        <v>698</v>
      </c>
      <c r="N3744" s="5">
        <v>3216177100</v>
      </c>
      <c r="O3744" s="7" t="s">
        <v>699</v>
      </c>
      <c r="P3744" s="5">
        <v>12300</v>
      </c>
      <c r="Q3744" s="5">
        <v>18200</v>
      </c>
      <c r="R3744" s="5">
        <v>18200</v>
      </c>
      <c r="S3744" s="5">
        <v>18200</v>
      </c>
      <c r="T3744" s="5">
        <v>19500</v>
      </c>
      <c r="U3744" s="5">
        <v>28300</v>
      </c>
      <c r="V3744" s="5">
        <v>28400</v>
      </c>
      <c r="W3744" s="5">
        <v>0</v>
      </c>
      <c r="X3744" s="5">
        <v>0</v>
      </c>
      <c r="Y3744" s="5">
        <v>0</v>
      </c>
      <c r="Z3744" s="5">
        <v>0</v>
      </c>
      <c r="AA3744" s="5">
        <v>9.0914256669999993</v>
      </c>
      <c r="AB3744" s="5">
        <v>-75.819879479999997</v>
      </c>
      <c r="AC3744" s="7" t="s">
        <v>81</v>
      </c>
      <c r="AD3744" s="5">
        <v>1024705000</v>
      </c>
      <c r="AE3744" s="5" t="str">
        <f>MID(TablaPivotFinal[[#This Row],[Fecha]],1,4)</f>
        <v>2018</v>
      </c>
      <c r="AF3744" s="5" t="str">
        <f>MID(TablaPivotFinal[[#This Row],[Fecha]],5,3)</f>
        <v>Oct</v>
      </c>
      <c r="AG3744" s="7">
        <v>1024705000</v>
      </c>
      <c r="AH3744" s="8">
        <v>76946</v>
      </c>
      <c r="AI3744" t="s">
        <v>1124</v>
      </c>
      <c r="AJ3744" t="s">
        <v>897</v>
      </c>
      <c r="AK3744" t="s">
        <v>1252</v>
      </c>
    </row>
    <row r="3745" spans="1:37" x14ac:dyDescent="0.3">
      <c r="A3745" t="str">
        <f t="shared" si="174"/>
        <v>MATA DE CAÑA-Concesión Ruta al Mar</v>
      </c>
      <c r="B3745" t="str">
        <f t="shared" si="175"/>
        <v>2018Sep</v>
      </c>
      <c r="C3745" t="str">
        <f t="shared" si="176"/>
        <v>9.091425667-75.81987948</v>
      </c>
      <c r="D3745" s="9" t="s">
        <v>643</v>
      </c>
      <c r="E3745" s="6">
        <v>2103</v>
      </c>
      <c r="F3745" s="9" t="s">
        <v>644</v>
      </c>
      <c r="G3745" s="6">
        <v>23</v>
      </c>
      <c r="H3745" s="9" t="s">
        <v>696</v>
      </c>
      <c r="I3745" s="9" t="s">
        <v>646</v>
      </c>
      <c r="J3745" s="9" t="s">
        <v>103</v>
      </c>
      <c r="K3745" s="9" t="s">
        <v>697</v>
      </c>
      <c r="L3745" s="9" t="s">
        <v>648</v>
      </c>
      <c r="M3745" s="6" t="s">
        <v>698</v>
      </c>
      <c r="N3745" s="6">
        <v>3216177100</v>
      </c>
      <c r="O3745" s="9" t="s">
        <v>699</v>
      </c>
      <c r="P3745" s="6">
        <v>12300</v>
      </c>
      <c r="Q3745" s="6">
        <v>18200</v>
      </c>
      <c r="R3745" s="6">
        <v>18200</v>
      </c>
      <c r="S3745" s="6">
        <v>18200</v>
      </c>
      <c r="T3745" s="6">
        <v>19500</v>
      </c>
      <c r="U3745" s="6">
        <v>28300</v>
      </c>
      <c r="V3745" s="6">
        <v>28400</v>
      </c>
      <c r="W3745" s="6">
        <v>0</v>
      </c>
      <c r="X3745" s="6">
        <v>0</v>
      </c>
      <c r="Y3745" s="6">
        <v>0</v>
      </c>
      <c r="Z3745" s="6">
        <v>0</v>
      </c>
      <c r="AA3745" s="6">
        <v>9.0914256669999993</v>
      </c>
      <c r="AB3745" s="6">
        <v>-75.819879479999997</v>
      </c>
      <c r="AC3745" s="9" t="s">
        <v>83</v>
      </c>
      <c r="AD3745" s="6">
        <v>904462500</v>
      </c>
      <c r="AE3745" s="6" t="str">
        <f>MID(TablaPivotFinal[[#This Row],[Fecha]],1,4)</f>
        <v>2018</v>
      </c>
      <c r="AF3745" s="6" t="str">
        <f>MID(TablaPivotFinal[[#This Row],[Fecha]],5,3)</f>
        <v>Sep</v>
      </c>
      <c r="AG3745" s="9">
        <v>904462500</v>
      </c>
      <c r="AH3745" s="10">
        <v>66819</v>
      </c>
      <c r="AI3745" t="s">
        <v>1124</v>
      </c>
      <c r="AJ3745" t="s">
        <v>896</v>
      </c>
      <c r="AK3745" t="s">
        <v>1252</v>
      </c>
    </row>
    <row r="3746" spans="1:37" x14ac:dyDescent="0.3">
      <c r="A3746" t="str">
        <f t="shared" si="174"/>
        <v>LAS FLORES-Concesión Autopistas de la Sabana Córdoba - Sucre</v>
      </c>
      <c r="B3746" t="str">
        <f t="shared" si="175"/>
        <v>2016Abr</v>
      </c>
      <c r="C3746" t="str">
        <f t="shared" si="176"/>
        <v>9.318846937-75.31995382</v>
      </c>
      <c r="D3746" s="7" t="s">
        <v>684</v>
      </c>
      <c r="E3746" s="5">
        <v>2515</v>
      </c>
      <c r="F3746" s="7" t="s">
        <v>701</v>
      </c>
      <c r="G3746" s="5">
        <v>70</v>
      </c>
      <c r="H3746" s="7" t="s">
        <v>702</v>
      </c>
      <c r="I3746" s="7" t="s">
        <v>686</v>
      </c>
      <c r="J3746" s="7" t="s">
        <v>103</v>
      </c>
      <c r="K3746" s="7" t="s">
        <v>703</v>
      </c>
      <c r="L3746" s="7" t="s">
        <v>688</v>
      </c>
      <c r="M3746" s="5">
        <v>3124964386</v>
      </c>
      <c r="N3746" s="5" t="s">
        <v>689</v>
      </c>
      <c r="O3746" s="7" t="s">
        <v>704</v>
      </c>
      <c r="P3746" s="5">
        <v>4500</v>
      </c>
      <c r="Q3746" s="5">
        <v>12000</v>
      </c>
      <c r="R3746" s="5">
        <v>18600</v>
      </c>
      <c r="S3746" s="5">
        <v>23600</v>
      </c>
      <c r="T3746" s="5">
        <v>27100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9.318846937</v>
      </c>
      <c r="AB3746" s="5">
        <v>-75.319953819999995</v>
      </c>
      <c r="AC3746" s="7" t="s">
        <v>13</v>
      </c>
      <c r="AD3746" s="5">
        <v>1534592800</v>
      </c>
      <c r="AE3746" s="5" t="str">
        <f>MID(TablaPivotFinal[[#This Row],[Fecha]],1,4)</f>
        <v>2016</v>
      </c>
      <c r="AF3746" s="5" t="str">
        <f>MID(TablaPivotFinal[[#This Row],[Fecha]],5,3)</f>
        <v>Abr</v>
      </c>
      <c r="AG3746" s="7">
        <v>1534592800</v>
      </c>
      <c r="AH3746" s="8">
        <v>297445</v>
      </c>
      <c r="AI3746" t="s">
        <v>1125</v>
      </c>
      <c r="AJ3746" t="s">
        <v>867</v>
      </c>
      <c r="AK3746" t="s">
        <v>1253</v>
      </c>
    </row>
    <row r="3747" spans="1:37" x14ac:dyDescent="0.3">
      <c r="A3747" t="str">
        <f t="shared" si="174"/>
        <v>LAS FLORES-Concesión Autopistas de la Sabana Córdoba - Sucre</v>
      </c>
      <c r="B3747" t="str">
        <f t="shared" si="175"/>
        <v>2016Ago</v>
      </c>
      <c r="C3747" t="str">
        <f t="shared" si="176"/>
        <v>9.318846937-75.31995382</v>
      </c>
      <c r="D3747" s="9" t="s">
        <v>684</v>
      </c>
      <c r="E3747" s="6">
        <v>2515</v>
      </c>
      <c r="F3747" s="9" t="s">
        <v>701</v>
      </c>
      <c r="G3747" s="6">
        <v>70</v>
      </c>
      <c r="H3747" s="9" t="s">
        <v>702</v>
      </c>
      <c r="I3747" s="9" t="s">
        <v>686</v>
      </c>
      <c r="J3747" s="9" t="s">
        <v>103</v>
      </c>
      <c r="K3747" s="9" t="s">
        <v>703</v>
      </c>
      <c r="L3747" s="9" t="s">
        <v>688</v>
      </c>
      <c r="M3747" s="6">
        <v>3124964386</v>
      </c>
      <c r="N3747" s="6" t="s">
        <v>689</v>
      </c>
      <c r="O3747" s="9" t="s">
        <v>704</v>
      </c>
      <c r="P3747" s="6">
        <v>4500</v>
      </c>
      <c r="Q3747" s="6">
        <v>12000</v>
      </c>
      <c r="R3747" s="6">
        <v>18600</v>
      </c>
      <c r="S3747" s="6">
        <v>23600</v>
      </c>
      <c r="T3747" s="6">
        <v>27100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9.318846937</v>
      </c>
      <c r="AB3747" s="6">
        <v>-75.319953819999995</v>
      </c>
      <c r="AC3747" s="9" t="s">
        <v>15</v>
      </c>
      <c r="AD3747" s="6">
        <v>1920840500</v>
      </c>
      <c r="AE3747" s="6" t="str">
        <f>MID(TablaPivotFinal[[#This Row],[Fecha]],1,4)</f>
        <v>2016</v>
      </c>
      <c r="AF3747" s="6" t="str">
        <f>MID(TablaPivotFinal[[#This Row],[Fecha]],5,3)</f>
        <v>Ago</v>
      </c>
      <c r="AG3747" s="9">
        <v>1920840500</v>
      </c>
      <c r="AH3747" s="10">
        <v>314944</v>
      </c>
      <c r="AI3747" t="s">
        <v>1125</v>
      </c>
      <c r="AJ3747" t="s">
        <v>871</v>
      </c>
      <c r="AK3747" t="s">
        <v>1253</v>
      </c>
    </row>
    <row r="3748" spans="1:37" x14ac:dyDescent="0.3">
      <c r="A3748" t="str">
        <f t="shared" si="174"/>
        <v>LAS FLORES-Concesión Autopistas de la Sabana Córdoba - Sucre</v>
      </c>
      <c r="B3748" t="str">
        <f t="shared" si="175"/>
        <v>2016Dic</v>
      </c>
      <c r="C3748" t="str">
        <f t="shared" si="176"/>
        <v>9.318846937-75.31995382</v>
      </c>
      <c r="D3748" s="7" t="s">
        <v>684</v>
      </c>
      <c r="E3748" s="5">
        <v>2515</v>
      </c>
      <c r="F3748" s="7" t="s">
        <v>701</v>
      </c>
      <c r="G3748" s="5">
        <v>70</v>
      </c>
      <c r="H3748" s="7" t="s">
        <v>702</v>
      </c>
      <c r="I3748" s="7" t="s">
        <v>686</v>
      </c>
      <c r="J3748" s="7" t="s">
        <v>103</v>
      </c>
      <c r="K3748" s="7" t="s">
        <v>703</v>
      </c>
      <c r="L3748" s="7" t="s">
        <v>688</v>
      </c>
      <c r="M3748" s="5">
        <v>3124964386</v>
      </c>
      <c r="N3748" s="5" t="s">
        <v>689</v>
      </c>
      <c r="O3748" s="7" t="s">
        <v>704</v>
      </c>
      <c r="P3748" s="5">
        <v>4500</v>
      </c>
      <c r="Q3748" s="5">
        <v>12000</v>
      </c>
      <c r="R3748" s="5">
        <v>18600</v>
      </c>
      <c r="S3748" s="5">
        <v>23600</v>
      </c>
      <c r="T3748" s="5">
        <v>27100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9.318846937</v>
      </c>
      <c r="AB3748" s="5">
        <v>-75.319953819999995</v>
      </c>
      <c r="AC3748" s="7" t="s">
        <v>17</v>
      </c>
      <c r="AD3748" s="5">
        <v>2095298000</v>
      </c>
      <c r="AE3748" s="5" t="str">
        <f>MID(TablaPivotFinal[[#This Row],[Fecha]],1,4)</f>
        <v>2016</v>
      </c>
      <c r="AF3748" s="5" t="str">
        <f>MID(TablaPivotFinal[[#This Row],[Fecha]],5,3)</f>
        <v>Dic</v>
      </c>
      <c r="AG3748" s="7">
        <v>2095298000</v>
      </c>
      <c r="AH3748" s="8">
        <v>361104</v>
      </c>
      <c r="AI3748" t="s">
        <v>1125</v>
      </c>
      <c r="AJ3748" t="s">
        <v>875</v>
      </c>
      <c r="AK3748" t="s">
        <v>1253</v>
      </c>
    </row>
    <row r="3749" spans="1:37" x14ac:dyDescent="0.3">
      <c r="A3749" t="str">
        <f t="shared" si="174"/>
        <v>LAS FLORES-Concesión Autopistas de la Sabana Córdoba - Sucre</v>
      </c>
      <c r="B3749" t="str">
        <f t="shared" si="175"/>
        <v>2016Ene</v>
      </c>
      <c r="C3749" t="str">
        <f t="shared" si="176"/>
        <v>9.318846937-75.31995382</v>
      </c>
      <c r="D3749" s="9" t="s">
        <v>684</v>
      </c>
      <c r="E3749" s="6">
        <v>2515</v>
      </c>
      <c r="F3749" s="9" t="s">
        <v>701</v>
      </c>
      <c r="G3749" s="6">
        <v>70</v>
      </c>
      <c r="H3749" s="9" t="s">
        <v>702</v>
      </c>
      <c r="I3749" s="9" t="s">
        <v>686</v>
      </c>
      <c r="J3749" s="9" t="s">
        <v>103</v>
      </c>
      <c r="K3749" s="9" t="s">
        <v>703</v>
      </c>
      <c r="L3749" s="9" t="s">
        <v>688</v>
      </c>
      <c r="M3749" s="6">
        <v>3124964386</v>
      </c>
      <c r="N3749" s="6" t="s">
        <v>689</v>
      </c>
      <c r="O3749" s="9" t="s">
        <v>704</v>
      </c>
      <c r="P3749" s="6">
        <v>4500</v>
      </c>
      <c r="Q3749" s="6">
        <v>12000</v>
      </c>
      <c r="R3749" s="6">
        <v>18600</v>
      </c>
      <c r="S3749" s="6">
        <v>23600</v>
      </c>
      <c r="T3749" s="6">
        <v>27100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9.318846937</v>
      </c>
      <c r="AB3749" s="6">
        <v>-75.319953819999995</v>
      </c>
      <c r="AC3749" s="9" t="s">
        <v>19</v>
      </c>
      <c r="AD3749" s="6">
        <v>1697474500</v>
      </c>
      <c r="AE3749" s="6" t="str">
        <f>MID(TablaPivotFinal[[#This Row],[Fecha]],1,4)</f>
        <v>2016</v>
      </c>
      <c r="AF3749" s="6" t="str">
        <f>MID(TablaPivotFinal[[#This Row],[Fecha]],5,3)</f>
        <v>Ene</v>
      </c>
      <c r="AG3749" s="9">
        <v>1697474500</v>
      </c>
      <c r="AH3749" s="10">
        <v>338197</v>
      </c>
      <c r="AI3749" t="s">
        <v>1125</v>
      </c>
      <c r="AJ3749" t="s">
        <v>864</v>
      </c>
      <c r="AK3749" t="s">
        <v>1253</v>
      </c>
    </row>
    <row r="3750" spans="1:37" x14ac:dyDescent="0.3">
      <c r="A3750" t="str">
        <f t="shared" si="174"/>
        <v>LAS FLORES-Concesión Autopistas de la Sabana Córdoba - Sucre</v>
      </c>
      <c r="B3750" t="str">
        <f t="shared" si="175"/>
        <v>2016Feb</v>
      </c>
      <c r="C3750" t="str">
        <f t="shared" si="176"/>
        <v>9.318846937-75.31995382</v>
      </c>
      <c r="D3750" s="7" t="s">
        <v>684</v>
      </c>
      <c r="E3750" s="5">
        <v>2515</v>
      </c>
      <c r="F3750" s="7" t="s">
        <v>701</v>
      </c>
      <c r="G3750" s="5">
        <v>70</v>
      </c>
      <c r="H3750" s="7" t="s">
        <v>702</v>
      </c>
      <c r="I3750" s="7" t="s">
        <v>686</v>
      </c>
      <c r="J3750" s="7" t="s">
        <v>103</v>
      </c>
      <c r="K3750" s="7" t="s">
        <v>703</v>
      </c>
      <c r="L3750" s="7" t="s">
        <v>688</v>
      </c>
      <c r="M3750" s="5">
        <v>3124964386</v>
      </c>
      <c r="N3750" s="5" t="s">
        <v>689</v>
      </c>
      <c r="O3750" s="7" t="s">
        <v>704</v>
      </c>
      <c r="P3750" s="5">
        <v>4500</v>
      </c>
      <c r="Q3750" s="5">
        <v>12000</v>
      </c>
      <c r="R3750" s="5">
        <v>18600</v>
      </c>
      <c r="S3750" s="5">
        <v>23600</v>
      </c>
      <c r="T3750" s="5">
        <v>27100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9.318846937</v>
      </c>
      <c r="AB3750" s="5">
        <v>-75.319953819999995</v>
      </c>
      <c r="AC3750" s="7" t="s">
        <v>21</v>
      </c>
      <c r="AD3750" s="5">
        <v>1504194600</v>
      </c>
      <c r="AE3750" s="5" t="str">
        <f>MID(TablaPivotFinal[[#This Row],[Fecha]],1,4)</f>
        <v>2016</v>
      </c>
      <c r="AF3750" s="5" t="str">
        <f>MID(TablaPivotFinal[[#This Row],[Fecha]],5,3)</f>
        <v>Feb</v>
      </c>
      <c r="AG3750" s="7">
        <v>1504194600</v>
      </c>
      <c r="AH3750" s="8">
        <v>293907</v>
      </c>
      <c r="AI3750" t="s">
        <v>1125</v>
      </c>
      <c r="AJ3750" t="s">
        <v>865</v>
      </c>
      <c r="AK3750" t="s">
        <v>1253</v>
      </c>
    </row>
    <row r="3751" spans="1:37" x14ac:dyDescent="0.3">
      <c r="A3751" t="str">
        <f t="shared" si="174"/>
        <v>LAS FLORES-Concesión Autopistas de la Sabana Córdoba - Sucre</v>
      </c>
      <c r="B3751" t="str">
        <f t="shared" si="175"/>
        <v>2016Jul</v>
      </c>
      <c r="C3751" t="str">
        <f t="shared" si="176"/>
        <v>9.318846937-75.31995382</v>
      </c>
      <c r="D3751" s="9" t="s">
        <v>684</v>
      </c>
      <c r="E3751" s="6">
        <v>2515</v>
      </c>
      <c r="F3751" s="9" t="s">
        <v>701</v>
      </c>
      <c r="G3751" s="6">
        <v>70</v>
      </c>
      <c r="H3751" s="9" t="s">
        <v>702</v>
      </c>
      <c r="I3751" s="9" t="s">
        <v>686</v>
      </c>
      <c r="J3751" s="9" t="s">
        <v>103</v>
      </c>
      <c r="K3751" s="9" t="s">
        <v>703</v>
      </c>
      <c r="L3751" s="9" t="s">
        <v>688</v>
      </c>
      <c r="M3751" s="6">
        <v>3124964386</v>
      </c>
      <c r="N3751" s="6" t="s">
        <v>689</v>
      </c>
      <c r="O3751" s="9" t="s">
        <v>704</v>
      </c>
      <c r="P3751" s="6">
        <v>4500</v>
      </c>
      <c r="Q3751" s="6">
        <v>12000</v>
      </c>
      <c r="R3751" s="6">
        <v>18600</v>
      </c>
      <c r="S3751" s="6">
        <v>23600</v>
      </c>
      <c r="T3751" s="6">
        <v>27100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9.318846937</v>
      </c>
      <c r="AB3751" s="6">
        <v>-75.319953819999995</v>
      </c>
      <c r="AC3751" s="9" t="s">
        <v>23</v>
      </c>
      <c r="AD3751" s="6">
        <v>1590034000</v>
      </c>
      <c r="AE3751" s="6" t="str">
        <f>MID(TablaPivotFinal[[#This Row],[Fecha]],1,4)</f>
        <v>2016</v>
      </c>
      <c r="AF3751" s="6" t="str">
        <f>MID(TablaPivotFinal[[#This Row],[Fecha]],5,3)</f>
        <v>Jul</v>
      </c>
      <c r="AG3751" s="9">
        <v>1590034000</v>
      </c>
      <c r="AH3751" s="10">
        <v>311663</v>
      </c>
      <c r="AI3751" t="s">
        <v>1125</v>
      </c>
      <c r="AJ3751" t="s">
        <v>870</v>
      </c>
      <c r="AK3751" t="s">
        <v>1253</v>
      </c>
    </row>
    <row r="3752" spans="1:37" x14ac:dyDescent="0.3">
      <c r="A3752" t="str">
        <f t="shared" si="174"/>
        <v>LAS FLORES-Concesión Autopistas de la Sabana Córdoba - Sucre</v>
      </c>
      <c r="B3752" t="str">
        <f t="shared" si="175"/>
        <v>2016Jun</v>
      </c>
      <c r="C3752" t="str">
        <f t="shared" si="176"/>
        <v>9.318846937-75.31995382</v>
      </c>
      <c r="D3752" s="7" t="s">
        <v>684</v>
      </c>
      <c r="E3752" s="5">
        <v>2515</v>
      </c>
      <c r="F3752" s="7" t="s">
        <v>701</v>
      </c>
      <c r="G3752" s="5">
        <v>70</v>
      </c>
      <c r="H3752" s="7" t="s">
        <v>702</v>
      </c>
      <c r="I3752" s="7" t="s">
        <v>686</v>
      </c>
      <c r="J3752" s="7" t="s">
        <v>103</v>
      </c>
      <c r="K3752" s="7" t="s">
        <v>703</v>
      </c>
      <c r="L3752" s="7" t="s">
        <v>688</v>
      </c>
      <c r="M3752" s="5">
        <v>3124964386</v>
      </c>
      <c r="N3752" s="5" t="s">
        <v>689</v>
      </c>
      <c r="O3752" s="7" t="s">
        <v>704</v>
      </c>
      <c r="P3752" s="5">
        <v>4500</v>
      </c>
      <c r="Q3752" s="5">
        <v>12000</v>
      </c>
      <c r="R3752" s="5">
        <v>18600</v>
      </c>
      <c r="S3752" s="5">
        <v>23600</v>
      </c>
      <c r="T3752" s="5">
        <v>27100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9.318846937</v>
      </c>
      <c r="AB3752" s="5">
        <v>-75.319953819999995</v>
      </c>
      <c r="AC3752" s="7" t="s">
        <v>25</v>
      </c>
      <c r="AD3752" s="5">
        <v>1532800100</v>
      </c>
      <c r="AE3752" s="5" t="str">
        <f>MID(TablaPivotFinal[[#This Row],[Fecha]],1,4)</f>
        <v>2016</v>
      </c>
      <c r="AF3752" s="5" t="str">
        <f>MID(TablaPivotFinal[[#This Row],[Fecha]],5,3)</f>
        <v>Jun</v>
      </c>
      <c r="AG3752" s="7">
        <v>1532800100</v>
      </c>
      <c r="AH3752" s="8">
        <v>303632</v>
      </c>
      <c r="AI3752" t="s">
        <v>1125</v>
      </c>
      <c r="AJ3752" t="s">
        <v>869</v>
      </c>
      <c r="AK3752" t="s">
        <v>1253</v>
      </c>
    </row>
    <row r="3753" spans="1:37" x14ac:dyDescent="0.3">
      <c r="A3753" t="str">
        <f t="shared" si="174"/>
        <v>LAS FLORES-Concesión Autopistas de la Sabana Córdoba - Sucre</v>
      </c>
      <c r="B3753" t="str">
        <f t="shared" si="175"/>
        <v>2016Mar</v>
      </c>
      <c r="C3753" t="str">
        <f t="shared" si="176"/>
        <v>9.318846937-75.31995382</v>
      </c>
      <c r="D3753" s="9" t="s">
        <v>684</v>
      </c>
      <c r="E3753" s="6">
        <v>2515</v>
      </c>
      <c r="F3753" s="9" t="s">
        <v>701</v>
      </c>
      <c r="G3753" s="6">
        <v>70</v>
      </c>
      <c r="H3753" s="9" t="s">
        <v>702</v>
      </c>
      <c r="I3753" s="9" t="s">
        <v>686</v>
      </c>
      <c r="J3753" s="9" t="s">
        <v>103</v>
      </c>
      <c r="K3753" s="9" t="s">
        <v>703</v>
      </c>
      <c r="L3753" s="9" t="s">
        <v>688</v>
      </c>
      <c r="M3753" s="6">
        <v>3124964386</v>
      </c>
      <c r="N3753" s="6" t="s">
        <v>689</v>
      </c>
      <c r="O3753" s="9" t="s">
        <v>704</v>
      </c>
      <c r="P3753" s="6">
        <v>4500</v>
      </c>
      <c r="Q3753" s="6">
        <v>12000</v>
      </c>
      <c r="R3753" s="6">
        <v>18600</v>
      </c>
      <c r="S3753" s="6">
        <v>23600</v>
      </c>
      <c r="T3753" s="6">
        <v>27100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9.318846937</v>
      </c>
      <c r="AB3753" s="6">
        <v>-75.319953819999995</v>
      </c>
      <c r="AC3753" s="9" t="s">
        <v>27</v>
      </c>
      <c r="AD3753" s="6">
        <v>1627858200</v>
      </c>
      <c r="AE3753" s="6" t="str">
        <f>MID(TablaPivotFinal[[#This Row],[Fecha]],1,4)</f>
        <v>2016</v>
      </c>
      <c r="AF3753" s="6" t="str">
        <f>MID(TablaPivotFinal[[#This Row],[Fecha]],5,3)</f>
        <v>Mar</v>
      </c>
      <c r="AG3753" s="9">
        <v>1627858200</v>
      </c>
      <c r="AH3753" s="10">
        <v>322998</v>
      </c>
      <c r="AI3753" t="s">
        <v>1125</v>
      </c>
      <c r="AJ3753" t="s">
        <v>866</v>
      </c>
      <c r="AK3753" t="s">
        <v>1253</v>
      </c>
    </row>
    <row r="3754" spans="1:37" x14ac:dyDescent="0.3">
      <c r="A3754" t="str">
        <f t="shared" si="174"/>
        <v>LAS FLORES-Concesión Autopistas de la Sabana Córdoba - Sucre</v>
      </c>
      <c r="B3754" t="str">
        <f t="shared" si="175"/>
        <v>2016May</v>
      </c>
      <c r="C3754" t="str">
        <f t="shared" si="176"/>
        <v>9.318846937-75.31995382</v>
      </c>
      <c r="D3754" s="7" t="s">
        <v>684</v>
      </c>
      <c r="E3754" s="5">
        <v>2515</v>
      </c>
      <c r="F3754" s="7" t="s">
        <v>701</v>
      </c>
      <c r="G3754" s="5">
        <v>70</v>
      </c>
      <c r="H3754" s="7" t="s">
        <v>702</v>
      </c>
      <c r="I3754" s="7" t="s">
        <v>686</v>
      </c>
      <c r="J3754" s="7" t="s">
        <v>103</v>
      </c>
      <c r="K3754" s="7" t="s">
        <v>703</v>
      </c>
      <c r="L3754" s="7" t="s">
        <v>688</v>
      </c>
      <c r="M3754" s="5">
        <v>3124964386</v>
      </c>
      <c r="N3754" s="5" t="s">
        <v>689</v>
      </c>
      <c r="O3754" s="7" t="s">
        <v>704</v>
      </c>
      <c r="P3754" s="5">
        <v>4500</v>
      </c>
      <c r="Q3754" s="5">
        <v>12000</v>
      </c>
      <c r="R3754" s="5">
        <v>18600</v>
      </c>
      <c r="S3754" s="5">
        <v>23600</v>
      </c>
      <c r="T3754" s="5">
        <v>27100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9.318846937</v>
      </c>
      <c r="AB3754" s="5">
        <v>-75.319953819999995</v>
      </c>
      <c r="AC3754" s="7" t="s">
        <v>29</v>
      </c>
      <c r="AD3754" s="5">
        <v>1559250200</v>
      </c>
      <c r="AE3754" s="5" t="str">
        <f>MID(TablaPivotFinal[[#This Row],[Fecha]],1,4)</f>
        <v>2016</v>
      </c>
      <c r="AF3754" s="5" t="str">
        <f>MID(TablaPivotFinal[[#This Row],[Fecha]],5,3)</f>
        <v>May</v>
      </c>
      <c r="AG3754" s="7">
        <v>1559250200</v>
      </c>
      <c r="AH3754" s="8">
        <v>307021</v>
      </c>
      <c r="AI3754" t="s">
        <v>1125</v>
      </c>
      <c r="AJ3754" t="s">
        <v>868</v>
      </c>
      <c r="AK3754" t="s">
        <v>1253</v>
      </c>
    </row>
    <row r="3755" spans="1:37" x14ac:dyDescent="0.3">
      <c r="A3755" t="str">
        <f t="shared" si="174"/>
        <v>LAS FLORES-Concesión Autopistas de la Sabana Córdoba - Sucre</v>
      </c>
      <c r="B3755" t="str">
        <f t="shared" si="175"/>
        <v>2016Nov</v>
      </c>
      <c r="C3755" t="str">
        <f t="shared" si="176"/>
        <v>9.318846937-75.31995382</v>
      </c>
      <c r="D3755" s="9" t="s">
        <v>684</v>
      </c>
      <c r="E3755" s="6">
        <v>2515</v>
      </c>
      <c r="F3755" s="9" t="s">
        <v>701</v>
      </c>
      <c r="G3755" s="6">
        <v>70</v>
      </c>
      <c r="H3755" s="9" t="s">
        <v>702</v>
      </c>
      <c r="I3755" s="9" t="s">
        <v>686</v>
      </c>
      <c r="J3755" s="9" t="s">
        <v>103</v>
      </c>
      <c r="K3755" s="9" t="s">
        <v>703</v>
      </c>
      <c r="L3755" s="9" t="s">
        <v>688</v>
      </c>
      <c r="M3755" s="6">
        <v>3124964386</v>
      </c>
      <c r="N3755" s="6" t="s">
        <v>689</v>
      </c>
      <c r="O3755" s="9" t="s">
        <v>704</v>
      </c>
      <c r="P3755" s="6">
        <v>4500</v>
      </c>
      <c r="Q3755" s="6">
        <v>12000</v>
      </c>
      <c r="R3755" s="6">
        <v>18600</v>
      </c>
      <c r="S3755" s="6">
        <v>23600</v>
      </c>
      <c r="T3755" s="6">
        <v>27100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9.318846937</v>
      </c>
      <c r="AB3755" s="6">
        <v>-75.319953819999995</v>
      </c>
      <c r="AC3755" s="9" t="s">
        <v>31</v>
      </c>
      <c r="AD3755" s="6">
        <v>1888657200</v>
      </c>
      <c r="AE3755" s="6" t="str">
        <f>MID(TablaPivotFinal[[#This Row],[Fecha]],1,4)</f>
        <v>2016</v>
      </c>
      <c r="AF3755" s="6" t="str">
        <f>MID(TablaPivotFinal[[#This Row],[Fecha]],5,3)</f>
        <v>Nov</v>
      </c>
      <c r="AG3755" s="9">
        <v>1888657200</v>
      </c>
      <c r="AH3755" s="10">
        <v>314431</v>
      </c>
      <c r="AI3755" t="s">
        <v>1125</v>
      </c>
      <c r="AJ3755" t="s">
        <v>874</v>
      </c>
      <c r="AK3755" t="s">
        <v>1253</v>
      </c>
    </row>
    <row r="3756" spans="1:37" x14ac:dyDescent="0.3">
      <c r="A3756" t="str">
        <f t="shared" si="174"/>
        <v>LAS FLORES-Concesión Autopistas de la Sabana Córdoba - Sucre</v>
      </c>
      <c r="B3756" t="str">
        <f t="shared" si="175"/>
        <v>2016Oct</v>
      </c>
      <c r="C3756" t="str">
        <f t="shared" si="176"/>
        <v>9.318846937-75.31995382</v>
      </c>
      <c r="D3756" s="7" t="s">
        <v>684</v>
      </c>
      <c r="E3756" s="5">
        <v>2515</v>
      </c>
      <c r="F3756" s="7" t="s">
        <v>701</v>
      </c>
      <c r="G3756" s="5">
        <v>70</v>
      </c>
      <c r="H3756" s="7" t="s">
        <v>702</v>
      </c>
      <c r="I3756" s="7" t="s">
        <v>686</v>
      </c>
      <c r="J3756" s="7" t="s">
        <v>103</v>
      </c>
      <c r="K3756" s="7" t="s">
        <v>703</v>
      </c>
      <c r="L3756" s="7" t="s">
        <v>688</v>
      </c>
      <c r="M3756" s="5">
        <v>3124964386</v>
      </c>
      <c r="N3756" s="5" t="s">
        <v>689</v>
      </c>
      <c r="O3756" s="7" t="s">
        <v>704</v>
      </c>
      <c r="P3756" s="5">
        <v>4500</v>
      </c>
      <c r="Q3756" s="5">
        <v>12000</v>
      </c>
      <c r="R3756" s="5">
        <v>18600</v>
      </c>
      <c r="S3756" s="5">
        <v>23600</v>
      </c>
      <c r="T3756" s="5">
        <v>27100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9.318846937</v>
      </c>
      <c r="AB3756" s="5">
        <v>-75.319953819999995</v>
      </c>
      <c r="AC3756" s="7" t="s">
        <v>33</v>
      </c>
      <c r="AD3756" s="5">
        <v>1932590600</v>
      </c>
      <c r="AE3756" s="5" t="str">
        <f>MID(TablaPivotFinal[[#This Row],[Fecha]],1,4)</f>
        <v>2016</v>
      </c>
      <c r="AF3756" s="5" t="str">
        <f>MID(TablaPivotFinal[[#This Row],[Fecha]],5,3)</f>
        <v>Oct</v>
      </c>
      <c r="AG3756" s="7">
        <v>1932590600</v>
      </c>
      <c r="AH3756" s="8">
        <v>319818</v>
      </c>
      <c r="AI3756" t="s">
        <v>1125</v>
      </c>
      <c r="AJ3756" t="s">
        <v>873</v>
      </c>
      <c r="AK3756" t="s">
        <v>1253</v>
      </c>
    </row>
    <row r="3757" spans="1:37" x14ac:dyDescent="0.3">
      <c r="A3757" t="str">
        <f t="shared" si="174"/>
        <v>LAS FLORES-Concesión Autopistas de la Sabana Córdoba - Sucre</v>
      </c>
      <c r="B3757" t="str">
        <f t="shared" si="175"/>
        <v>2016Sep</v>
      </c>
      <c r="C3757" t="str">
        <f t="shared" si="176"/>
        <v>9.318846937-75.31995382</v>
      </c>
      <c r="D3757" s="9" t="s">
        <v>684</v>
      </c>
      <c r="E3757" s="6">
        <v>2515</v>
      </c>
      <c r="F3757" s="9" t="s">
        <v>701</v>
      </c>
      <c r="G3757" s="6">
        <v>70</v>
      </c>
      <c r="H3757" s="9" t="s">
        <v>702</v>
      </c>
      <c r="I3757" s="9" t="s">
        <v>686</v>
      </c>
      <c r="J3757" s="9" t="s">
        <v>103</v>
      </c>
      <c r="K3757" s="9" t="s">
        <v>703</v>
      </c>
      <c r="L3757" s="9" t="s">
        <v>688</v>
      </c>
      <c r="M3757" s="6">
        <v>3124964386</v>
      </c>
      <c r="N3757" s="6" t="s">
        <v>689</v>
      </c>
      <c r="O3757" s="9" t="s">
        <v>704</v>
      </c>
      <c r="P3757" s="6">
        <v>4500</v>
      </c>
      <c r="Q3757" s="6">
        <v>12000</v>
      </c>
      <c r="R3757" s="6">
        <v>18600</v>
      </c>
      <c r="S3757" s="6">
        <v>23600</v>
      </c>
      <c r="T3757" s="6">
        <v>27100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9.318846937</v>
      </c>
      <c r="AB3757" s="6">
        <v>-75.319953819999995</v>
      </c>
      <c r="AC3757" s="9" t="s">
        <v>35</v>
      </c>
      <c r="AD3757" s="6">
        <v>1866478600</v>
      </c>
      <c r="AE3757" s="6" t="str">
        <f>MID(TablaPivotFinal[[#This Row],[Fecha]],1,4)</f>
        <v>2016</v>
      </c>
      <c r="AF3757" s="6" t="str">
        <f>MID(TablaPivotFinal[[#This Row],[Fecha]],5,3)</f>
        <v>Sep</v>
      </c>
      <c r="AG3757" s="9">
        <v>1866478600</v>
      </c>
      <c r="AH3757" s="10">
        <v>310695</v>
      </c>
      <c r="AI3757" t="s">
        <v>1125</v>
      </c>
      <c r="AJ3757" t="s">
        <v>872</v>
      </c>
      <c r="AK3757" t="s">
        <v>1253</v>
      </c>
    </row>
    <row r="3758" spans="1:37" x14ac:dyDescent="0.3">
      <c r="A3758" t="str">
        <f t="shared" si="174"/>
        <v>LAS FLORES-Concesión Autopistas de la Sabana Córdoba - Sucre</v>
      </c>
      <c r="B3758" t="str">
        <f t="shared" si="175"/>
        <v>2017Abr</v>
      </c>
      <c r="C3758" t="str">
        <f t="shared" si="176"/>
        <v>9.318846937-75.31995382</v>
      </c>
      <c r="D3758" s="7" t="s">
        <v>684</v>
      </c>
      <c r="E3758" s="5">
        <v>2515</v>
      </c>
      <c r="F3758" s="7" t="s">
        <v>701</v>
      </c>
      <c r="G3758" s="5">
        <v>70</v>
      </c>
      <c r="H3758" s="7" t="s">
        <v>702</v>
      </c>
      <c r="I3758" s="7" t="s">
        <v>686</v>
      </c>
      <c r="J3758" s="7" t="s">
        <v>103</v>
      </c>
      <c r="K3758" s="7" t="s">
        <v>703</v>
      </c>
      <c r="L3758" s="7" t="s">
        <v>688</v>
      </c>
      <c r="M3758" s="5">
        <v>3124964386</v>
      </c>
      <c r="N3758" s="5" t="s">
        <v>689</v>
      </c>
      <c r="O3758" s="7" t="s">
        <v>704</v>
      </c>
      <c r="P3758" s="5">
        <v>4500</v>
      </c>
      <c r="Q3758" s="5">
        <v>12000</v>
      </c>
      <c r="R3758" s="5">
        <v>18600</v>
      </c>
      <c r="S3758" s="5">
        <v>23600</v>
      </c>
      <c r="T3758" s="5">
        <v>27100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9.318846937</v>
      </c>
      <c r="AB3758" s="5">
        <v>-75.319953819999995</v>
      </c>
      <c r="AC3758" s="7" t="s">
        <v>37</v>
      </c>
      <c r="AD3758" s="5">
        <v>1815148200</v>
      </c>
      <c r="AE3758" s="5" t="str">
        <f>MID(TablaPivotFinal[[#This Row],[Fecha]],1,4)</f>
        <v>2017</v>
      </c>
      <c r="AF3758" s="5" t="str">
        <f>MID(TablaPivotFinal[[#This Row],[Fecha]],5,3)</f>
        <v>Abr</v>
      </c>
      <c r="AG3758" s="7">
        <v>1815148200</v>
      </c>
      <c r="AH3758" s="8">
        <v>10049.03333</v>
      </c>
      <c r="AI3758" t="s">
        <v>1125</v>
      </c>
      <c r="AJ3758" t="s">
        <v>879</v>
      </c>
      <c r="AK3758" t="s">
        <v>1253</v>
      </c>
    </row>
    <row r="3759" spans="1:37" x14ac:dyDescent="0.3">
      <c r="A3759" t="str">
        <f t="shared" si="174"/>
        <v>LAS FLORES-Concesión Autopistas de la Sabana Córdoba - Sucre</v>
      </c>
      <c r="B3759" t="str">
        <f t="shared" si="175"/>
        <v>2017Ago</v>
      </c>
      <c r="C3759" t="str">
        <f t="shared" si="176"/>
        <v>9.318846937-75.31995382</v>
      </c>
      <c r="D3759" s="9" t="s">
        <v>684</v>
      </c>
      <c r="E3759" s="6">
        <v>2515</v>
      </c>
      <c r="F3759" s="9" t="s">
        <v>701</v>
      </c>
      <c r="G3759" s="6">
        <v>70</v>
      </c>
      <c r="H3759" s="9" t="s">
        <v>702</v>
      </c>
      <c r="I3759" s="9" t="s">
        <v>686</v>
      </c>
      <c r="J3759" s="9" t="s">
        <v>103</v>
      </c>
      <c r="K3759" s="9" t="s">
        <v>703</v>
      </c>
      <c r="L3759" s="9" t="s">
        <v>688</v>
      </c>
      <c r="M3759" s="6">
        <v>3124964386</v>
      </c>
      <c r="N3759" s="6" t="s">
        <v>689</v>
      </c>
      <c r="O3759" s="9" t="s">
        <v>704</v>
      </c>
      <c r="P3759" s="6">
        <v>4500</v>
      </c>
      <c r="Q3759" s="6">
        <v>12000</v>
      </c>
      <c r="R3759" s="6">
        <v>18600</v>
      </c>
      <c r="S3759" s="6">
        <v>23600</v>
      </c>
      <c r="T3759" s="6">
        <v>27100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9.318846937</v>
      </c>
      <c r="AB3759" s="6">
        <v>-75.319953819999995</v>
      </c>
      <c r="AC3759" s="9" t="s">
        <v>39</v>
      </c>
      <c r="AD3759" s="6">
        <v>1916819500</v>
      </c>
      <c r="AE3759" s="6" t="str">
        <f>MID(TablaPivotFinal[[#This Row],[Fecha]],1,4)</f>
        <v>2017</v>
      </c>
      <c r="AF3759" s="6" t="str">
        <f>MID(TablaPivotFinal[[#This Row],[Fecha]],5,3)</f>
        <v>Ago</v>
      </c>
      <c r="AG3759" s="9">
        <v>1916819500</v>
      </c>
      <c r="AH3759" s="10">
        <v>9961.7741939999996</v>
      </c>
      <c r="AI3759" t="s">
        <v>1125</v>
      </c>
      <c r="AJ3759" t="s">
        <v>883</v>
      </c>
      <c r="AK3759" t="s">
        <v>1253</v>
      </c>
    </row>
    <row r="3760" spans="1:37" x14ac:dyDescent="0.3">
      <c r="A3760" t="str">
        <f t="shared" si="174"/>
        <v>LAS FLORES-Concesión Autopistas de la Sabana Córdoba - Sucre</v>
      </c>
      <c r="B3760" t="str">
        <f t="shared" si="175"/>
        <v>2017Dic</v>
      </c>
      <c r="C3760" t="str">
        <f t="shared" si="176"/>
        <v>9.318846937-75.31995382</v>
      </c>
      <c r="D3760" s="7" t="s">
        <v>684</v>
      </c>
      <c r="E3760" s="5">
        <v>2515</v>
      </c>
      <c r="F3760" s="7" t="s">
        <v>701</v>
      </c>
      <c r="G3760" s="5">
        <v>70</v>
      </c>
      <c r="H3760" s="7" t="s">
        <v>702</v>
      </c>
      <c r="I3760" s="7" t="s">
        <v>686</v>
      </c>
      <c r="J3760" s="7" t="s">
        <v>103</v>
      </c>
      <c r="K3760" s="7" t="s">
        <v>703</v>
      </c>
      <c r="L3760" s="7" t="s">
        <v>688</v>
      </c>
      <c r="M3760" s="5">
        <v>3124964386</v>
      </c>
      <c r="N3760" s="5" t="s">
        <v>689</v>
      </c>
      <c r="O3760" s="7" t="s">
        <v>704</v>
      </c>
      <c r="P3760" s="5">
        <v>4500</v>
      </c>
      <c r="Q3760" s="5">
        <v>12000</v>
      </c>
      <c r="R3760" s="5">
        <v>18600</v>
      </c>
      <c r="S3760" s="5">
        <v>23600</v>
      </c>
      <c r="T3760" s="5">
        <v>27100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9.318846937</v>
      </c>
      <c r="AB3760" s="5">
        <v>-75.319953819999995</v>
      </c>
      <c r="AC3760" s="7" t="s">
        <v>41</v>
      </c>
      <c r="AD3760" s="5">
        <v>2141535800</v>
      </c>
      <c r="AE3760" s="5" t="str">
        <f>MID(TablaPivotFinal[[#This Row],[Fecha]],1,4)</f>
        <v>2017</v>
      </c>
      <c r="AF3760" s="5" t="str">
        <f>MID(TablaPivotFinal[[#This Row],[Fecha]],5,3)</f>
        <v>Dic</v>
      </c>
      <c r="AG3760" s="7">
        <v>2141535800</v>
      </c>
      <c r="AH3760" s="8">
        <v>11598.03226</v>
      </c>
      <c r="AI3760" t="s">
        <v>1125</v>
      </c>
      <c r="AJ3760" t="s">
        <v>887</v>
      </c>
      <c r="AK3760" t="s">
        <v>1253</v>
      </c>
    </row>
    <row r="3761" spans="1:37" x14ac:dyDescent="0.3">
      <c r="A3761" t="str">
        <f t="shared" si="174"/>
        <v>LAS FLORES-Concesión Autopistas de la Sabana Córdoba - Sucre</v>
      </c>
      <c r="B3761" t="str">
        <f t="shared" si="175"/>
        <v>2017Ene</v>
      </c>
      <c r="C3761" t="str">
        <f t="shared" si="176"/>
        <v>9.318846937-75.31995382</v>
      </c>
      <c r="D3761" s="9" t="s">
        <v>684</v>
      </c>
      <c r="E3761" s="6">
        <v>2515</v>
      </c>
      <c r="F3761" s="9" t="s">
        <v>701</v>
      </c>
      <c r="G3761" s="6">
        <v>70</v>
      </c>
      <c r="H3761" s="9" t="s">
        <v>702</v>
      </c>
      <c r="I3761" s="9" t="s">
        <v>686</v>
      </c>
      <c r="J3761" s="9" t="s">
        <v>103</v>
      </c>
      <c r="K3761" s="9" t="s">
        <v>703</v>
      </c>
      <c r="L3761" s="9" t="s">
        <v>688</v>
      </c>
      <c r="M3761" s="6">
        <v>3124964386</v>
      </c>
      <c r="N3761" s="6" t="s">
        <v>689</v>
      </c>
      <c r="O3761" s="9" t="s">
        <v>704</v>
      </c>
      <c r="P3761" s="6">
        <v>4500</v>
      </c>
      <c r="Q3761" s="6">
        <v>12000</v>
      </c>
      <c r="R3761" s="6">
        <v>18600</v>
      </c>
      <c r="S3761" s="6">
        <v>23600</v>
      </c>
      <c r="T3761" s="6">
        <v>27100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9.318846937</v>
      </c>
      <c r="AB3761" s="6">
        <v>-75.319953819999995</v>
      </c>
      <c r="AC3761" s="9" t="s">
        <v>43</v>
      </c>
      <c r="AD3761" s="6">
        <v>1978579200</v>
      </c>
      <c r="AE3761" s="6" t="str">
        <f>MID(TablaPivotFinal[[#This Row],[Fecha]],1,4)</f>
        <v>2017</v>
      </c>
      <c r="AF3761" s="6" t="str">
        <f>MID(TablaPivotFinal[[#This Row],[Fecha]],5,3)</f>
        <v>Ene</v>
      </c>
      <c r="AG3761" s="9">
        <v>1978579200</v>
      </c>
      <c r="AH3761" s="10">
        <v>10768.96774</v>
      </c>
      <c r="AI3761" t="s">
        <v>1125</v>
      </c>
      <c r="AJ3761" t="s">
        <v>876</v>
      </c>
      <c r="AK3761" t="s">
        <v>1253</v>
      </c>
    </row>
    <row r="3762" spans="1:37" x14ac:dyDescent="0.3">
      <c r="A3762" t="str">
        <f t="shared" si="174"/>
        <v>LAS FLORES-Concesión Autopistas de la Sabana Córdoba - Sucre</v>
      </c>
      <c r="B3762" t="str">
        <f t="shared" si="175"/>
        <v>2017Feb</v>
      </c>
      <c r="C3762" t="str">
        <f t="shared" si="176"/>
        <v>9.318846937-75.31995382</v>
      </c>
      <c r="D3762" s="7" t="s">
        <v>684</v>
      </c>
      <c r="E3762" s="5">
        <v>2515</v>
      </c>
      <c r="F3762" s="7" t="s">
        <v>701</v>
      </c>
      <c r="G3762" s="5">
        <v>70</v>
      </c>
      <c r="H3762" s="7" t="s">
        <v>702</v>
      </c>
      <c r="I3762" s="7" t="s">
        <v>686</v>
      </c>
      <c r="J3762" s="7" t="s">
        <v>103</v>
      </c>
      <c r="K3762" s="7" t="s">
        <v>703</v>
      </c>
      <c r="L3762" s="7" t="s">
        <v>688</v>
      </c>
      <c r="M3762" s="5">
        <v>3124964386</v>
      </c>
      <c r="N3762" s="5" t="s">
        <v>689</v>
      </c>
      <c r="O3762" s="7" t="s">
        <v>704</v>
      </c>
      <c r="P3762" s="5">
        <v>4500</v>
      </c>
      <c r="Q3762" s="5">
        <v>12000</v>
      </c>
      <c r="R3762" s="5">
        <v>18600</v>
      </c>
      <c r="S3762" s="5">
        <v>23600</v>
      </c>
      <c r="T3762" s="5">
        <v>27100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9.318846937</v>
      </c>
      <c r="AB3762" s="5">
        <v>-75.319953819999995</v>
      </c>
      <c r="AC3762" s="7" t="s">
        <v>45</v>
      </c>
      <c r="AD3762" s="5">
        <v>1724084100</v>
      </c>
      <c r="AE3762" s="5" t="str">
        <f>MID(TablaPivotFinal[[#This Row],[Fecha]],1,4)</f>
        <v>2017</v>
      </c>
      <c r="AF3762" s="5" t="str">
        <f>MID(TablaPivotFinal[[#This Row],[Fecha]],5,3)</f>
        <v>Feb</v>
      </c>
      <c r="AG3762" s="7">
        <v>1724084100</v>
      </c>
      <c r="AH3762" s="8">
        <v>9852.1428570000007</v>
      </c>
      <c r="AI3762" t="s">
        <v>1125</v>
      </c>
      <c r="AJ3762" t="s">
        <v>877</v>
      </c>
      <c r="AK3762" t="s">
        <v>1253</v>
      </c>
    </row>
    <row r="3763" spans="1:37" x14ac:dyDescent="0.3">
      <c r="A3763" t="str">
        <f t="shared" si="174"/>
        <v>LAS FLORES-Concesión Autopistas de la Sabana Córdoba - Sucre</v>
      </c>
      <c r="B3763" t="str">
        <f t="shared" si="175"/>
        <v>2017Jul</v>
      </c>
      <c r="C3763" t="str">
        <f t="shared" si="176"/>
        <v>9.318846937-75.31995382</v>
      </c>
      <c r="D3763" s="9" t="s">
        <v>684</v>
      </c>
      <c r="E3763" s="6">
        <v>2515</v>
      </c>
      <c r="F3763" s="9" t="s">
        <v>701</v>
      </c>
      <c r="G3763" s="6">
        <v>70</v>
      </c>
      <c r="H3763" s="9" t="s">
        <v>702</v>
      </c>
      <c r="I3763" s="9" t="s">
        <v>686</v>
      </c>
      <c r="J3763" s="9" t="s">
        <v>103</v>
      </c>
      <c r="K3763" s="9" t="s">
        <v>703</v>
      </c>
      <c r="L3763" s="9" t="s">
        <v>688</v>
      </c>
      <c r="M3763" s="6">
        <v>3124964386</v>
      </c>
      <c r="N3763" s="6" t="s">
        <v>689</v>
      </c>
      <c r="O3763" s="9" t="s">
        <v>704</v>
      </c>
      <c r="P3763" s="6">
        <v>4500</v>
      </c>
      <c r="Q3763" s="6">
        <v>12000</v>
      </c>
      <c r="R3763" s="6">
        <v>18600</v>
      </c>
      <c r="S3763" s="6">
        <v>23600</v>
      </c>
      <c r="T3763" s="6">
        <v>27100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9.318846937</v>
      </c>
      <c r="AB3763" s="6">
        <v>-75.319953819999995</v>
      </c>
      <c r="AC3763" s="9" t="s">
        <v>47</v>
      </c>
      <c r="AD3763" s="6">
        <v>1915903400</v>
      </c>
      <c r="AE3763" s="6" t="str">
        <f>MID(TablaPivotFinal[[#This Row],[Fecha]],1,4)</f>
        <v>2017</v>
      </c>
      <c r="AF3763" s="6" t="str">
        <f>MID(TablaPivotFinal[[#This Row],[Fecha]],5,3)</f>
        <v>Jul</v>
      </c>
      <c r="AG3763" s="9">
        <v>1915903400</v>
      </c>
      <c r="AH3763" s="10">
        <v>10070.54839</v>
      </c>
      <c r="AI3763" t="s">
        <v>1125</v>
      </c>
      <c r="AJ3763" t="s">
        <v>882</v>
      </c>
      <c r="AK3763" t="s">
        <v>1253</v>
      </c>
    </row>
    <row r="3764" spans="1:37" x14ac:dyDescent="0.3">
      <c r="A3764" t="str">
        <f t="shared" si="174"/>
        <v>LAS FLORES-Concesión Autopistas de la Sabana Córdoba - Sucre</v>
      </c>
      <c r="B3764" t="str">
        <f t="shared" si="175"/>
        <v>2017Jun</v>
      </c>
      <c r="C3764" t="str">
        <f t="shared" si="176"/>
        <v>9.318846937-75.31995382</v>
      </c>
      <c r="D3764" s="7" t="s">
        <v>684</v>
      </c>
      <c r="E3764" s="5">
        <v>2515</v>
      </c>
      <c r="F3764" s="7" t="s">
        <v>701</v>
      </c>
      <c r="G3764" s="5">
        <v>70</v>
      </c>
      <c r="H3764" s="7" t="s">
        <v>702</v>
      </c>
      <c r="I3764" s="7" t="s">
        <v>686</v>
      </c>
      <c r="J3764" s="7" t="s">
        <v>103</v>
      </c>
      <c r="K3764" s="7" t="s">
        <v>703</v>
      </c>
      <c r="L3764" s="7" t="s">
        <v>688</v>
      </c>
      <c r="M3764" s="5">
        <v>3124964386</v>
      </c>
      <c r="N3764" s="5" t="s">
        <v>689</v>
      </c>
      <c r="O3764" s="7" t="s">
        <v>704</v>
      </c>
      <c r="P3764" s="5">
        <v>4500</v>
      </c>
      <c r="Q3764" s="5">
        <v>12000</v>
      </c>
      <c r="R3764" s="5">
        <v>18600</v>
      </c>
      <c r="S3764" s="5">
        <v>23600</v>
      </c>
      <c r="T3764" s="5">
        <v>27100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9.318846937</v>
      </c>
      <c r="AB3764" s="5">
        <v>-75.319953819999995</v>
      </c>
      <c r="AC3764" s="7" t="s">
        <v>49</v>
      </c>
      <c r="AD3764" s="5">
        <v>1856805800</v>
      </c>
      <c r="AE3764" s="5" t="str">
        <f>MID(TablaPivotFinal[[#This Row],[Fecha]],1,4)</f>
        <v>2017</v>
      </c>
      <c r="AF3764" s="5" t="str">
        <f>MID(TablaPivotFinal[[#This Row],[Fecha]],5,3)</f>
        <v>Jun</v>
      </c>
      <c r="AG3764" s="7">
        <v>1856805800</v>
      </c>
      <c r="AH3764" s="8">
        <v>9969.6333329999998</v>
      </c>
      <c r="AI3764" t="s">
        <v>1125</v>
      </c>
      <c r="AJ3764" t="s">
        <v>881</v>
      </c>
      <c r="AK3764" t="s">
        <v>1253</v>
      </c>
    </row>
    <row r="3765" spans="1:37" x14ac:dyDescent="0.3">
      <c r="A3765" t="str">
        <f t="shared" si="174"/>
        <v>LAS FLORES-Concesión Autopistas de la Sabana Córdoba - Sucre</v>
      </c>
      <c r="B3765" t="str">
        <f t="shared" si="175"/>
        <v>2017Mar</v>
      </c>
      <c r="C3765" t="str">
        <f t="shared" si="176"/>
        <v>9.318846937-75.31995382</v>
      </c>
      <c r="D3765" s="9" t="s">
        <v>684</v>
      </c>
      <c r="E3765" s="6">
        <v>2515</v>
      </c>
      <c r="F3765" s="9" t="s">
        <v>701</v>
      </c>
      <c r="G3765" s="6">
        <v>70</v>
      </c>
      <c r="H3765" s="9" t="s">
        <v>702</v>
      </c>
      <c r="I3765" s="9" t="s">
        <v>686</v>
      </c>
      <c r="J3765" s="9" t="s">
        <v>103</v>
      </c>
      <c r="K3765" s="9" t="s">
        <v>703</v>
      </c>
      <c r="L3765" s="9" t="s">
        <v>688</v>
      </c>
      <c r="M3765" s="6">
        <v>3124964386</v>
      </c>
      <c r="N3765" s="6" t="s">
        <v>689</v>
      </c>
      <c r="O3765" s="9" t="s">
        <v>704</v>
      </c>
      <c r="P3765" s="6">
        <v>4500</v>
      </c>
      <c r="Q3765" s="6">
        <v>12000</v>
      </c>
      <c r="R3765" s="6">
        <v>18600</v>
      </c>
      <c r="S3765" s="6">
        <v>23600</v>
      </c>
      <c r="T3765" s="6">
        <v>27100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9.318846937</v>
      </c>
      <c r="AB3765" s="6">
        <v>-75.319953819999995</v>
      </c>
      <c r="AC3765" s="9" t="s">
        <v>51</v>
      </c>
      <c r="AD3765" s="6">
        <v>1904741500</v>
      </c>
      <c r="AE3765" s="6" t="str">
        <f>MID(TablaPivotFinal[[#This Row],[Fecha]],1,4)</f>
        <v>2017</v>
      </c>
      <c r="AF3765" s="6" t="str">
        <f>MID(TablaPivotFinal[[#This Row],[Fecha]],5,3)</f>
        <v>Mar</v>
      </c>
      <c r="AG3765" s="9">
        <v>1904741500</v>
      </c>
      <c r="AH3765" s="10">
        <v>9863.8709679999993</v>
      </c>
      <c r="AI3765" t="s">
        <v>1125</v>
      </c>
      <c r="AJ3765" t="s">
        <v>878</v>
      </c>
      <c r="AK3765" t="s">
        <v>1253</v>
      </c>
    </row>
    <row r="3766" spans="1:37" x14ac:dyDescent="0.3">
      <c r="A3766" t="str">
        <f t="shared" si="174"/>
        <v>LAS FLORES-Concesión Autopistas de la Sabana Córdoba - Sucre</v>
      </c>
      <c r="B3766" t="str">
        <f t="shared" si="175"/>
        <v>2017May</v>
      </c>
      <c r="C3766" t="str">
        <f t="shared" si="176"/>
        <v>9.318846937-75.31995382</v>
      </c>
      <c r="D3766" s="7" t="s">
        <v>684</v>
      </c>
      <c r="E3766" s="5">
        <v>2515</v>
      </c>
      <c r="F3766" s="7" t="s">
        <v>701</v>
      </c>
      <c r="G3766" s="5">
        <v>70</v>
      </c>
      <c r="H3766" s="7" t="s">
        <v>702</v>
      </c>
      <c r="I3766" s="7" t="s">
        <v>686</v>
      </c>
      <c r="J3766" s="7" t="s">
        <v>103</v>
      </c>
      <c r="K3766" s="7" t="s">
        <v>703</v>
      </c>
      <c r="L3766" s="7" t="s">
        <v>688</v>
      </c>
      <c r="M3766" s="5">
        <v>3124964386</v>
      </c>
      <c r="N3766" s="5" t="s">
        <v>689</v>
      </c>
      <c r="O3766" s="7" t="s">
        <v>704</v>
      </c>
      <c r="P3766" s="5">
        <v>4500</v>
      </c>
      <c r="Q3766" s="5">
        <v>12000</v>
      </c>
      <c r="R3766" s="5">
        <v>18600</v>
      </c>
      <c r="S3766" s="5">
        <v>23600</v>
      </c>
      <c r="T3766" s="5">
        <v>27100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9.318846937</v>
      </c>
      <c r="AB3766" s="5">
        <v>-75.319953819999995</v>
      </c>
      <c r="AC3766" s="7" t="s">
        <v>53</v>
      </c>
      <c r="AD3766" s="5">
        <v>1875416100</v>
      </c>
      <c r="AE3766" s="5" t="str">
        <f>MID(TablaPivotFinal[[#This Row],[Fecha]],1,4)</f>
        <v>2017</v>
      </c>
      <c r="AF3766" s="5" t="str">
        <f>MID(TablaPivotFinal[[#This Row],[Fecha]],5,3)</f>
        <v>May</v>
      </c>
      <c r="AG3766" s="7">
        <v>1875416100</v>
      </c>
      <c r="AH3766" s="8">
        <v>9681.8064520000007</v>
      </c>
      <c r="AI3766" t="s">
        <v>1125</v>
      </c>
      <c r="AJ3766" t="s">
        <v>880</v>
      </c>
      <c r="AK3766" t="s">
        <v>1253</v>
      </c>
    </row>
    <row r="3767" spans="1:37" x14ac:dyDescent="0.3">
      <c r="A3767" t="str">
        <f t="shared" si="174"/>
        <v>LAS FLORES-Concesión Autopistas de la Sabana Córdoba - Sucre</v>
      </c>
      <c r="B3767" t="str">
        <f t="shared" si="175"/>
        <v>2017Nov</v>
      </c>
      <c r="C3767" t="str">
        <f t="shared" si="176"/>
        <v>9.318846937-75.31995382</v>
      </c>
      <c r="D3767" s="9" t="s">
        <v>684</v>
      </c>
      <c r="E3767" s="6">
        <v>2515</v>
      </c>
      <c r="F3767" s="9" t="s">
        <v>701</v>
      </c>
      <c r="G3767" s="6">
        <v>70</v>
      </c>
      <c r="H3767" s="9" t="s">
        <v>702</v>
      </c>
      <c r="I3767" s="9" t="s">
        <v>686</v>
      </c>
      <c r="J3767" s="9" t="s">
        <v>103</v>
      </c>
      <c r="K3767" s="9" t="s">
        <v>703</v>
      </c>
      <c r="L3767" s="9" t="s">
        <v>688</v>
      </c>
      <c r="M3767" s="6">
        <v>3124964386</v>
      </c>
      <c r="N3767" s="6" t="s">
        <v>689</v>
      </c>
      <c r="O3767" s="9" t="s">
        <v>704</v>
      </c>
      <c r="P3767" s="6">
        <v>4500</v>
      </c>
      <c r="Q3767" s="6">
        <v>12000</v>
      </c>
      <c r="R3767" s="6">
        <v>18600</v>
      </c>
      <c r="S3767" s="6">
        <v>23600</v>
      </c>
      <c r="T3767" s="6">
        <v>27100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9.318846937</v>
      </c>
      <c r="AB3767" s="6">
        <v>-75.319953819999995</v>
      </c>
      <c r="AC3767" s="9" t="s">
        <v>55</v>
      </c>
      <c r="AD3767" s="6">
        <v>1943581000</v>
      </c>
      <c r="AE3767" s="6" t="str">
        <f>MID(TablaPivotFinal[[#This Row],[Fecha]],1,4)</f>
        <v>2017</v>
      </c>
      <c r="AF3767" s="6" t="str">
        <f>MID(TablaPivotFinal[[#This Row],[Fecha]],5,3)</f>
        <v>Nov</v>
      </c>
      <c r="AG3767" s="9">
        <v>1943581000</v>
      </c>
      <c r="AH3767" s="10">
        <v>10366.06667</v>
      </c>
      <c r="AI3767" t="s">
        <v>1125</v>
      </c>
      <c r="AJ3767" t="s">
        <v>886</v>
      </c>
      <c r="AK3767" t="s">
        <v>1253</v>
      </c>
    </row>
    <row r="3768" spans="1:37" x14ac:dyDescent="0.3">
      <c r="A3768" t="str">
        <f t="shared" si="174"/>
        <v>LAS FLORES-Concesión Autopistas de la Sabana Córdoba - Sucre</v>
      </c>
      <c r="B3768" t="str">
        <f t="shared" si="175"/>
        <v>2017Oct</v>
      </c>
      <c r="C3768" t="str">
        <f t="shared" si="176"/>
        <v>9.318846937-75.31995382</v>
      </c>
      <c r="D3768" s="7" t="s">
        <v>684</v>
      </c>
      <c r="E3768" s="5">
        <v>2515</v>
      </c>
      <c r="F3768" s="7" t="s">
        <v>701</v>
      </c>
      <c r="G3768" s="5">
        <v>70</v>
      </c>
      <c r="H3768" s="7" t="s">
        <v>702</v>
      </c>
      <c r="I3768" s="7" t="s">
        <v>686</v>
      </c>
      <c r="J3768" s="7" t="s">
        <v>103</v>
      </c>
      <c r="K3768" s="7" t="s">
        <v>703</v>
      </c>
      <c r="L3768" s="7" t="s">
        <v>688</v>
      </c>
      <c r="M3768" s="5">
        <v>3124964386</v>
      </c>
      <c r="N3768" s="5" t="s">
        <v>689</v>
      </c>
      <c r="O3768" s="7" t="s">
        <v>704</v>
      </c>
      <c r="P3768" s="5">
        <v>4500</v>
      </c>
      <c r="Q3768" s="5">
        <v>12000</v>
      </c>
      <c r="R3768" s="5">
        <v>18600</v>
      </c>
      <c r="S3768" s="5">
        <v>23600</v>
      </c>
      <c r="T3768" s="5">
        <v>27100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9.318846937</v>
      </c>
      <c r="AB3768" s="5">
        <v>-75.319953819999995</v>
      </c>
      <c r="AC3768" s="7" t="s">
        <v>57</v>
      </c>
      <c r="AD3768" s="5">
        <v>1935399500</v>
      </c>
      <c r="AE3768" s="5" t="str">
        <f>MID(TablaPivotFinal[[#This Row],[Fecha]],1,4)</f>
        <v>2017</v>
      </c>
      <c r="AF3768" s="5" t="str">
        <f>MID(TablaPivotFinal[[#This Row],[Fecha]],5,3)</f>
        <v>Oct</v>
      </c>
      <c r="AG3768" s="7">
        <v>1935399500</v>
      </c>
      <c r="AH3768" s="8">
        <v>10089.64516</v>
      </c>
      <c r="AI3768" t="s">
        <v>1125</v>
      </c>
      <c r="AJ3768" t="s">
        <v>885</v>
      </c>
      <c r="AK3768" t="s">
        <v>1253</v>
      </c>
    </row>
    <row r="3769" spans="1:37" x14ac:dyDescent="0.3">
      <c r="A3769" t="str">
        <f t="shared" si="174"/>
        <v>LAS FLORES-Concesión Autopistas de la Sabana Córdoba - Sucre</v>
      </c>
      <c r="B3769" t="str">
        <f t="shared" si="175"/>
        <v>2017Sep</v>
      </c>
      <c r="C3769" t="str">
        <f t="shared" si="176"/>
        <v>9.318846937-75.31995382</v>
      </c>
      <c r="D3769" s="9" t="s">
        <v>684</v>
      </c>
      <c r="E3769" s="6">
        <v>2515</v>
      </c>
      <c r="F3769" s="9" t="s">
        <v>701</v>
      </c>
      <c r="G3769" s="6">
        <v>70</v>
      </c>
      <c r="H3769" s="9" t="s">
        <v>702</v>
      </c>
      <c r="I3769" s="9" t="s">
        <v>686</v>
      </c>
      <c r="J3769" s="9" t="s">
        <v>103</v>
      </c>
      <c r="K3769" s="9" t="s">
        <v>703</v>
      </c>
      <c r="L3769" s="9" t="s">
        <v>688</v>
      </c>
      <c r="M3769" s="6">
        <v>3124964386</v>
      </c>
      <c r="N3769" s="6" t="s">
        <v>689</v>
      </c>
      <c r="O3769" s="9" t="s">
        <v>704</v>
      </c>
      <c r="P3769" s="6">
        <v>4500</v>
      </c>
      <c r="Q3769" s="6">
        <v>12000</v>
      </c>
      <c r="R3769" s="6">
        <v>18600</v>
      </c>
      <c r="S3769" s="6">
        <v>23600</v>
      </c>
      <c r="T3769" s="6">
        <v>27100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9.318846937</v>
      </c>
      <c r="AB3769" s="6">
        <v>-75.319953819999995</v>
      </c>
      <c r="AC3769" s="9" t="s">
        <v>59</v>
      </c>
      <c r="AD3769" s="6">
        <v>1885763400</v>
      </c>
      <c r="AE3769" s="6" t="str">
        <f>MID(TablaPivotFinal[[#This Row],[Fecha]],1,4)</f>
        <v>2017</v>
      </c>
      <c r="AF3769" s="6" t="str">
        <f>MID(TablaPivotFinal[[#This Row],[Fecha]],5,3)</f>
        <v>Sep</v>
      </c>
      <c r="AG3769" s="9">
        <v>1885763400</v>
      </c>
      <c r="AH3769" s="10">
        <v>10145.233329999999</v>
      </c>
      <c r="AI3769" t="s">
        <v>1125</v>
      </c>
      <c r="AJ3769" t="s">
        <v>884</v>
      </c>
      <c r="AK3769" t="s">
        <v>1253</v>
      </c>
    </row>
    <row r="3770" spans="1:37" x14ac:dyDescent="0.3">
      <c r="A3770" t="str">
        <f t="shared" si="174"/>
        <v>LAS FLORES-Concesión Autopistas de la Sabana Córdoba - Sucre</v>
      </c>
      <c r="B3770" t="str">
        <f t="shared" si="175"/>
        <v>2018Abr</v>
      </c>
      <c r="C3770" t="str">
        <f t="shared" si="176"/>
        <v>9.318846937-75.31995382</v>
      </c>
      <c r="D3770" s="7" t="s">
        <v>684</v>
      </c>
      <c r="E3770" s="5">
        <v>2515</v>
      </c>
      <c r="F3770" s="7" t="s">
        <v>701</v>
      </c>
      <c r="G3770" s="5">
        <v>70</v>
      </c>
      <c r="H3770" s="7" t="s">
        <v>702</v>
      </c>
      <c r="I3770" s="7" t="s">
        <v>686</v>
      </c>
      <c r="J3770" s="7" t="s">
        <v>103</v>
      </c>
      <c r="K3770" s="7" t="s">
        <v>703</v>
      </c>
      <c r="L3770" s="7" t="s">
        <v>688</v>
      </c>
      <c r="M3770" s="5">
        <v>3124964386</v>
      </c>
      <c r="N3770" s="5" t="s">
        <v>689</v>
      </c>
      <c r="O3770" s="7" t="s">
        <v>704</v>
      </c>
      <c r="P3770" s="5">
        <v>4500</v>
      </c>
      <c r="Q3770" s="5">
        <v>12000</v>
      </c>
      <c r="R3770" s="5">
        <v>18600</v>
      </c>
      <c r="S3770" s="5">
        <v>23600</v>
      </c>
      <c r="T3770" s="5">
        <v>27100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9.318846937</v>
      </c>
      <c r="AB3770" s="5">
        <v>-75.319953819999995</v>
      </c>
      <c r="AC3770" s="7" t="s">
        <v>61</v>
      </c>
      <c r="AD3770" s="5">
        <v>1924229300</v>
      </c>
      <c r="AE3770" s="5" t="str">
        <f>MID(TablaPivotFinal[[#This Row],[Fecha]],1,4)</f>
        <v>2018</v>
      </c>
      <c r="AF3770" s="5" t="str">
        <f>MID(TablaPivotFinal[[#This Row],[Fecha]],5,3)</f>
        <v>Abr</v>
      </c>
      <c r="AG3770" s="7">
        <v>1924229300</v>
      </c>
      <c r="AH3770" s="8">
        <v>297108</v>
      </c>
      <c r="AI3770" t="s">
        <v>1125</v>
      </c>
      <c r="AJ3770" t="s">
        <v>891</v>
      </c>
      <c r="AK3770" t="s">
        <v>1253</v>
      </c>
    </row>
    <row r="3771" spans="1:37" x14ac:dyDescent="0.3">
      <c r="A3771" t="str">
        <f t="shared" si="174"/>
        <v>LAS FLORES-Concesión Autopistas de la Sabana Córdoba - Sucre</v>
      </c>
      <c r="B3771" t="str">
        <f t="shared" si="175"/>
        <v>2018Ago</v>
      </c>
      <c r="C3771" t="str">
        <f t="shared" si="176"/>
        <v>9.318846937-75.31995382</v>
      </c>
      <c r="D3771" s="9" t="s">
        <v>684</v>
      </c>
      <c r="E3771" s="6">
        <v>2515</v>
      </c>
      <c r="F3771" s="9" t="s">
        <v>701</v>
      </c>
      <c r="G3771" s="6">
        <v>70</v>
      </c>
      <c r="H3771" s="9" t="s">
        <v>702</v>
      </c>
      <c r="I3771" s="9" t="s">
        <v>686</v>
      </c>
      <c r="J3771" s="9" t="s">
        <v>103</v>
      </c>
      <c r="K3771" s="9" t="s">
        <v>703</v>
      </c>
      <c r="L3771" s="9" t="s">
        <v>688</v>
      </c>
      <c r="M3771" s="6">
        <v>3124964386</v>
      </c>
      <c r="N3771" s="6" t="s">
        <v>689</v>
      </c>
      <c r="O3771" s="9" t="s">
        <v>704</v>
      </c>
      <c r="P3771" s="6">
        <v>4500</v>
      </c>
      <c r="Q3771" s="6">
        <v>12000</v>
      </c>
      <c r="R3771" s="6">
        <v>18600</v>
      </c>
      <c r="S3771" s="6">
        <v>23600</v>
      </c>
      <c r="T3771" s="6">
        <v>27100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9.318846937</v>
      </c>
      <c r="AB3771" s="6">
        <v>-75.319953819999995</v>
      </c>
      <c r="AC3771" s="9" t="s">
        <v>63</v>
      </c>
      <c r="AD3771" s="6">
        <v>1984791600</v>
      </c>
      <c r="AE3771" s="6" t="str">
        <f>MID(TablaPivotFinal[[#This Row],[Fecha]],1,4)</f>
        <v>2018</v>
      </c>
      <c r="AF3771" s="6" t="str">
        <f>MID(TablaPivotFinal[[#This Row],[Fecha]],5,3)</f>
        <v>Ago</v>
      </c>
      <c r="AG3771" s="9">
        <v>1984791600</v>
      </c>
      <c r="AH3771" s="10">
        <v>306438</v>
      </c>
      <c r="AI3771" t="s">
        <v>1125</v>
      </c>
      <c r="AJ3771" t="s">
        <v>895</v>
      </c>
      <c r="AK3771" t="s">
        <v>1253</v>
      </c>
    </row>
    <row r="3772" spans="1:37" x14ac:dyDescent="0.3">
      <c r="A3772" t="str">
        <f t="shared" si="174"/>
        <v>LAS FLORES-Concesión Autopistas de la Sabana Córdoba - Sucre</v>
      </c>
      <c r="B3772" t="str">
        <f t="shared" si="175"/>
        <v>2018Dic</v>
      </c>
      <c r="C3772" t="str">
        <f t="shared" si="176"/>
        <v>9.318846937-75.31995382</v>
      </c>
      <c r="D3772" s="7" t="s">
        <v>684</v>
      </c>
      <c r="E3772" s="5">
        <v>2515</v>
      </c>
      <c r="F3772" s="7" t="s">
        <v>701</v>
      </c>
      <c r="G3772" s="5">
        <v>70</v>
      </c>
      <c r="H3772" s="7" t="s">
        <v>702</v>
      </c>
      <c r="I3772" s="7" t="s">
        <v>686</v>
      </c>
      <c r="J3772" s="7" t="s">
        <v>103</v>
      </c>
      <c r="K3772" s="7" t="s">
        <v>703</v>
      </c>
      <c r="L3772" s="7" t="s">
        <v>688</v>
      </c>
      <c r="M3772" s="5">
        <v>3124964386</v>
      </c>
      <c r="N3772" s="5" t="s">
        <v>689</v>
      </c>
      <c r="O3772" s="7" t="s">
        <v>704</v>
      </c>
      <c r="P3772" s="5">
        <v>4500</v>
      </c>
      <c r="Q3772" s="5">
        <v>12000</v>
      </c>
      <c r="R3772" s="5">
        <v>18600</v>
      </c>
      <c r="S3772" s="5">
        <v>23600</v>
      </c>
      <c r="T3772" s="5">
        <v>27100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9.318846937</v>
      </c>
      <c r="AB3772" s="5">
        <v>-75.319953819999995</v>
      </c>
      <c r="AC3772" s="7" t="s">
        <v>65</v>
      </c>
      <c r="AD3772" s="5">
        <v>2189068500</v>
      </c>
      <c r="AE3772" s="5" t="str">
        <f>MID(TablaPivotFinal[[#This Row],[Fecha]],1,4)</f>
        <v>2018</v>
      </c>
      <c r="AF3772" s="5" t="str">
        <f>MID(TablaPivotFinal[[#This Row],[Fecha]],5,3)</f>
        <v>Dic</v>
      </c>
      <c r="AG3772" s="7">
        <v>2189068500</v>
      </c>
      <c r="AH3772" s="8">
        <v>349194</v>
      </c>
      <c r="AI3772" t="s">
        <v>1125</v>
      </c>
      <c r="AJ3772" t="s">
        <v>899</v>
      </c>
      <c r="AK3772" t="s">
        <v>1253</v>
      </c>
    </row>
    <row r="3773" spans="1:37" x14ac:dyDescent="0.3">
      <c r="A3773" t="str">
        <f t="shared" si="174"/>
        <v>LAS FLORES-Concesión Autopistas de la Sabana Córdoba - Sucre</v>
      </c>
      <c r="B3773" t="str">
        <f t="shared" si="175"/>
        <v>2018Ene</v>
      </c>
      <c r="C3773" t="str">
        <f t="shared" si="176"/>
        <v>9.318846937-75.31995382</v>
      </c>
      <c r="D3773" s="9" t="s">
        <v>684</v>
      </c>
      <c r="E3773" s="6">
        <v>2515</v>
      </c>
      <c r="F3773" s="9" t="s">
        <v>701</v>
      </c>
      <c r="G3773" s="6">
        <v>70</v>
      </c>
      <c r="H3773" s="9" t="s">
        <v>702</v>
      </c>
      <c r="I3773" s="9" t="s">
        <v>686</v>
      </c>
      <c r="J3773" s="9" t="s">
        <v>103</v>
      </c>
      <c r="K3773" s="9" t="s">
        <v>703</v>
      </c>
      <c r="L3773" s="9" t="s">
        <v>688</v>
      </c>
      <c r="M3773" s="6">
        <v>3124964386</v>
      </c>
      <c r="N3773" s="6" t="s">
        <v>689</v>
      </c>
      <c r="O3773" s="9" t="s">
        <v>704</v>
      </c>
      <c r="P3773" s="6">
        <v>4500</v>
      </c>
      <c r="Q3773" s="6">
        <v>12000</v>
      </c>
      <c r="R3773" s="6">
        <v>18600</v>
      </c>
      <c r="S3773" s="6">
        <v>23600</v>
      </c>
      <c r="T3773" s="6">
        <v>27100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9.318846937</v>
      </c>
      <c r="AB3773" s="6">
        <v>-75.319953819999995</v>
      </c>
      <c r="AC3773" s="9" t="s">
        <v>67</v>
      </c>
      <c r="AD3773" s="6">
        <v>2035837600</v>
      </c>
      <c r="AE3773" s="6" t="str">
        <f>MID(TablaPivotFinal[[#This Row],[Fecha]],1,4)</f>
        <v>2018</v>
      </c>
      <c r="AF3773" s="6" t="str">
        <f>MID(TablaPivotFinal[[#This Row],[Fecha]],5,3)</f>
        <v>Ene</v>
      </c>
      <c r="AG3773" s="9">
        <v>2035837600</v>
      </c>
      <c r="AH3773" s="10">
        <v>333117</v>
      </c>
      <c r="AI3773" t="s">
        <v>1125</v>
      </c>
      <c r="AJ3773" t="s">
        <v>888</v>
      </c>
      <c r="AK3773" t="s">
        <v>1253</v>
      </c>
    </row>
    <row r="3774" spans="1:37" x14ac:dyDescent="0.3">
      <c r="A3774" t="str">
        <f t="shared" si="174"/>
        <v>LAS FLORES-Concesión Autopistas de la Sabana Córdoba - Sucre</v>
      </c>
      <c r="B3774" t="str">
        <f t="shared" si="175"/>
        <v>2018Feb</v>
      </c>
      <c r="C3774" t="str">
        <f t="shared" si="176"/>
        <v>9.318846937-75.31995382</v>
      </c>
      <c r="D3774" s="7" t="s">
        <v>684</v>
      </c>
      <c r="E3774" s="5">
        <v>2515</v>
      </c>
      <c r="F3774" s="7" t="s">
        <v>701</v>
      </c>
      <c r="G3774" s="5">
        <v>70</v>
      </c>
      <c r="H3774" s="7" t="s">
        <v>702</v>
      </c>
      <c r="I3774" s="7" t="s">
        <v>686</v>
      </c>
      <c r="J3774" s="7" t="s">
        <v>103</v>
      </c>
      <c r="K3774" s="7" t="s">
        <v>703</v>
      </c>
      <c r="L3774" s="7" t="s">
        <v>688</v>
      </c>
      <c r="M3774" s="5">
        <v>3124964386</v>
      </c>
      <c r="N3774" s="5" t="s">
        <v>689</v>
      </c>
      <c r="O3774" s="7" t="s">
        <v>704</v>
      </c>
      <c r="P3774" s="5">
        <v>4500</v>
      </c>
      <c r="Q3774" s="5">
        <v>12000</v>
      </c>
      <c r="R3774" s="5">
        <v>18600</v>
      </c>
      <c r="S3774" s="5">
        <v>23600</v>
      </c>
      <c r="T3774" s="5">
        <v>27100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9.318846937</v>
      </c>
      <c r="AB3774" s="5">
        <v>-75.319953819999995</v>
      </c>
      <c r="AC3774" s="7" t="s">
        <v>69</v>
      </c>
      <c r="AD3774" s="5">
        <v>1761995200</v>
      </c>
      <c r="AE3774" s="5" t="str">
        <f>MID(TablaPivotFinal[[#This Row],[Fecha]],1,4)</f>
        <v>2018</v>
      </c>
      <c r="AF3774" s="5" t="str">
        <f>MID(TablaPivotFinal[[#This Row],[Fecha]],5,3)</f>
        <v>Feb</v>
      </c>
      <c r="AG3774" s="7">
        <v>1761995200</v>
      </c>
      <c r="AH3774" s="8">
        <v>272515</v>
      </c>
      <c r="AI3774" t="s">
        <v>1125</v>
      </c>
      <c r="AJ3774" t="s">
        <v>889</v>
      </c>
      <c r="AK3774" t="s">
        <v>1253</v>
      </c>
    </row>
    <row r="3775" spans="1:37" x14ac:dyDescent="0.3">
      <c r="A3775" t="str">
        <f t="shared" si="174"/>
        <v>LAS FLORES-Concesión Autopistas de la Sabana Córdoba - Sucre</v>
      </c>
      <c r="B3775" t="str">
        <f t="shared" si="175"/>
        <v>2018Jul</v>
      </c>
      <c r="C3775" t="str">
        <f t="shared" si="176"/>
        <v>9.318846937-75.31995382</v>
      </c>
      <c r="D3775" s="9" t="s">
        <v>684</v>
      </c>
      <c r="E3775" s="6">
        <v>2515</v>
      </c>
      <c r="F3775" s="9" t="s">
        <v>701</v>
      </c>
      <c r="G3775" s="6">
        <v>70</v>
      </c>
      <c r="H3775" s="9" t="s">
        <v>702</v>
      </c>
      <c r="I3775" s="9" t="s">
        <v>686</v>
      </c>
      <c r="J3775" s="9" t="s">
        <v>103</v>
      </c>
      <c r="K3775" s="9" t="s">
        <v>703</v>
      </c>
      <c r="L3775" s="9" t="s">
        <v>688</v>
      </c>
      <c r="M3775" s="6">
        <v>3124964386</v>
      </c>
      <c r="N3775" s="6" t="s">
        <v>689</v>
      </c>
      <c r="O3775" s="9" t="s">
        <v>704</v>
      </c>
      <c r="P3775" s="6">
        <v>4500</v>
      </c>
      <c r="Q3775" s="6">
        <v>12000</v>
      </c>
      <c r="R3775" s="6">
        <v>18600</v>
      </c>
      <c r="S3775" s="6">
        <v>23600</v>
      </c>
      <c r="T3775" s="6">
        <v>27100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9.318846937</v>
      </c>
      <c r="AB3775" s="6">
        <v>-75.319953819999995</v>
      </c>
      <c r="AC3775" s="9" t="s">
        <v>71</v>
      </c>
      <c r="AD3775" s="6">
        <v>1944515900</v>
      </c>
      <c r="AE3775" s="6" t="str">
        <f>MID(TablaPivotFinal[[#This Row],[Fecha]],1,4)</f>
        <v>2018</v>
      </c>
      <c r="AF3775" s="6" t="str">
        <f>MID(TablaPivotFinal[[#This Row],[Fecha]],5,3)</f>
        <v>Jul</v>
      </c>
      <c r="AG3775" s="9">
        <v>1944515900</v>
      </c>
      <c r="AH3775" s="10">
        <v>308496</v>
      </c>
      <c r="AI3775" t="s">
        <v>1125</v>
      </c>
      <c r="AJ3775" t="s">
        <v>894</v>
      </c>
      <c r="AK3775" t="s">
        <v>1253</v>
      </c>
    </row>
    <row r="3776" spans="1:37" x14ac:dyDescent="0.3">
      <c r="A3776" t="str">
        <f t="shared" si="174"/>
        <v>LAS FLORES-Concesión Autopistas de la Sabana Córdoba - Sucre</v>
      </c>
      <c r="B3776" t="str">
        <f t="shared" si="175"/>
        <v>2018Jun</v>
      </c>
      <c r="C3776" t="str">
        <f t="shared" si="176"/>
        <v>9.318846937-75.31995382</v>
      </c>
      <c r="D3776" s="7" t="s">
        <v>684</v>
      </c>
      <c r="E3776" s="5">
        <v>2515</v>
      </c>
      <c r="F3776" s="7" t="s">
        <v>701</v>
      </c>
      <c r="G3776" s="5">
        <v>70</v>
      </c>
      <c r="H3776" s="7" t="s">
        <v>702</v>
      </c>
      <c r="I3776" s="7" t="s">
        <v>686</v>
      </c>
      <c r="J3776" s="7" t="s">
        <v>103</v>
      </c>
      <c r="K3776" s="7" t="s">
        <v>703</v>
      </c>
      <c r="L3776" s="7" t="s">
        <v>688</v>
      </c>
      <c r="M3776" s="5">
        <v>3124964386</v>
      </c>
      <c r="N3776" s="5" t="s">
        <v>689</v>
      </c>
      <c r="O3776" s="7" t="s">
        <v>704</v>
      </c>
      <c r="P3776" s="5">
        <v>4500</v>
      </c>
      <c r="Q3776" s="5">
        <v>12000</v>
      </c>
      <c r="R3776" s="5">
        <v>18600</v>
      </c>
      <c r="S3776" s="5">
        <v>23600</v>
      </c>
      <c r="T3776" s="5">
        <v>27100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9.318846937</v>
      </c>
      <c r="AB3776" s="5">
        <v>-75.319953819999995</v>
      </c>
      <c r="AC3776" s="7" t="s">
        <v>73</v>
      </c>
      <c r="AD3776" s="5">
        <v>1741102500</v>
      </c>
      <c r="AE3776" s="5" t="str">
        <f>MID(TablaPivotFinal[[#This Row],[Fecha]],1,4)</f>
        <v>2018</v>
      </c>
      <c r="AF3776" s="5" t="str">
        <f>MID(TablaPivotFinal[[#This Row],[Fecha]],5,3)</f>
        <v>Jun</v>
      </c>
      <c r="AG3776" s="7">
        <v>1741102500</v>
      </c>
      <c r="AH3776" s="8">
        <v>287894</v>
      </c>
      <c r="AI3776" t="s">
        <v>1125</v>
      </c>
      <c r="AJ3776" t="s">
        <v>893</v>
      </c>
      <c r="AK3776" t="s">
        <v>1253</v>
      </c>
    </row>
    <row r="3777" spans="1:37" x14ac:dyDescent="0.3">
      <c r="A3777" t="str">
        <f t="shared" si="174"/>
        <v>LAS FLORES-Concesión Autopistas de la Sabana Córdoba - Sucre</v>
      </c>
      <c r="B3777" t="str">
        <f t="shared" si="175"/>
        <v>2018Mar</v>
      </c>
      <c r="C3777" t="str">
        <f t="shared" si="176"/>
        <v>9.318846937-75.31995382</v>
      </c>
      <c r="D3777" s="9" t="s">
        <v>684</v>
      </c>
      <c r="E3777" s="6">
        <v>2515</v>
      </c>
      <c r="F3777" s="9" t="s">
        <v>701</v>
      </c>
      <c r="G3777" s="6">
        <v>70</v>
      </c>
      <c r="H3777" s="9" t="s">
        <v>702</v>
      </c>
      <c r="I3777" s="9" t="s">
        <v>686</v>
      </c>
      <c r="J3777" s="9" t="s">
        <v>103</v>
      </c>
      <c r="K3777" s="9" t="s">
        <v>703</v>
      </c>
      <c r="L3777" s="9" t="s">
        <v>688</v>
      </c>
      <c r="M3777" s="6">
        <v>3124964386</v>
      </c>
      <c r="N3777" s="6" t="s">
        <v>689</v>
      </c>
      <c r="O3777" s="9" t="s">
        <v>704</v>
      </c>
      <c r="P3777" s="6">
        <v>4500</v>
      </c>
      <c r="Q3777" s="6">
        <v>12000</v>
      </c>
      <c r="R3777" s="6">
        <v>18600</v>
      </c>
      <c r="S3777" s="6">
        <v>23600</v>
      </c>
      <c r="T3777" s="6">
        <v>27100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9.318846937</v>
      </c>
      <c r="AB3777" s="6">
        <v>-75.319953819999995</v>
      </c>
      <c r="AC3777" s="9" t="s">
        <v>75</v>
      </c>
      <c r="AD3777" s="6">
        <v>1960265200</v>
      </c>
      <c r="AE3777" s="6" t="str">
        <f>MID(TablaPivotFinal[[#This Row],[Fecha]],1,4)</f>
        <v>2018</v>
      </c>
      <c r="AF3777" s="6" t="str">
        <f>MID(TablaPivotFinal[[#This Row],[Fecha]],5,3)</f>
        <v>Mar</v>
      </c>
      <c r="AG3777" s="9">
        <v>1960265200</v>
      </c>
      <c r="AH3777" s="10">
        <v>310113</v>
      </c>
      <c r="AI3777" t="s">
        <v>1125</v>
      </c>
      <c r="AJ3777" t="s">
        <v>890</v>
      </c>
      <c r="AK3777" t="s">
        <v>1253</v>
      </c>
    </row>
    <row r="3778" spans="1:37" x14ac:dyDescent="0.3">
      <c r="A3778" t="str">
        <f t="shared" ref="A3778:A3841" si="177">_xlfn.CONCAT(H3778,"-",D3778)</f>
        <v>LAS FLORES-Concesión Autopistas de la Sabana Córdoba - Sucre</v>
      </c>
      <c r="B3778" t="str">
        <f t="shared" si="175"/>
        <v>2018May</v>
      </c>
      <c r="C3778" t="str">
        <f t="shared" si="176"/>
        <v>9.318846937-75.31995382</v>
      </c>
      <c r="D3778" s="7" t="s">
        <v>684</v>
      </c>
      <c r="E3778" s="5">
        <v>2515</v>
      </c>
      <c r="F3778" s="7" t="s">
        <v>701</v>
      </c>
      <c r="G3778" s="5">
        <v>70</v>
      </c>
      <c r="H3778" s="7" t="s">
        <v>702</v>
      </c>
      <c r="I3778" s="7" t="s">
        <v>686</v>
      </c>
      <c r="J3778" s="7" t="s">
        <v>103</v>
      </c>
      <c r="K3778" s="7" t="s">
        <v>703</v>
      </c>
      <c r="L3778" s="7" t="s">
        <v>688</v>
      </c>
      <c r="M3778" s="5">
        <v>3124964386</v>
      </c>
      <c r="N3778" s="5" t="s">
        <v>689</v>
      </c>
      <c r="O3778" s="7" t="s">
        <v>704</v>
      </c>
      <c r="P3778" s="5">
        <v>4500</v>
      </c>
      <c r="Q3778" s="5">
        <v>12000</v>
      </c>
      <c r="R3778" s="5">
        <v>18600</v>
      </c>
      <c r="S3778" s="5">
        <v>23600</v>
      </c>
      <c r="T3778" s="5">
        <v>27100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9.318846937</v>
      </c>
      <c r="AB3778" s="5">
        <v>-75.319953819999995</v>
      </c>
      <c r="AC3778" s="7" t="s">
        <v>77</v>
      </c>
      <c r="AD3778" s="5">
        <v>1856112100</v>
      </c>
      <c r="AE3778" s="5" t="str">
        <f>MID(TablaPivotFinal[[#This Row],[Fecha]],1,4)</f>
        <v>2018</v>
      </c>
      <c r="AF3778" s="5" t="str">
        <f>MID(TablaPivotFinal[[#This Row],[Fecha]],5,3)</f>
        <v>May</v>
      </c>
      <c r="AG3778" s="7">
        <v>1856112100</v>
      </c>
      <c r="AH3778" s="8">
        <v>295749</v>
      </c>
      <c r="AI3778" t="s">
        <v>1125</v>
      </c>
      <c r="AJ3778" t="s">
        <v>892</v>
      </c>
      <c r="AK3778" t="s">
        <v>1253</v>
      </c>
    </row>
    <row r="3779" spans="1:37" x14ac:dyDescent="0.3">
      <c r="A3779" t="str">
        <f t="shared" si="177"/>
        <v>LAS FLORES-Concesión Autopistas de la Sabana Córdoba - Sucre</v>
      </c>
      <c r="B3779" t="str">
        <f t="shared" ref="B3779:B3842" si="178">_xlfn.CONCAT(AE3779,AF3779)</f>
        <v>2018Nov</v>
      </c>
      <c r="C3779" t="str">
        <f t="shared" ref="C3779:C3842" si="179">_xlfn.CONCAT(AA3779,AB3779)</f>
        <v>9.318846937-75.31995382</v>
      </c>
      <c r="D3779" s="9" t="s">
        <v>684</v>
      </c>
      <c r="E3779" s="6">
        <v>2515</v>
      </c>
      <c r="F3779" s="9" t="s">
        <v>701</v>
      </c>
      <c r="G3779" s="6">
        <v>70</v>
      </c>
      <c r="H3779" s="9" t="s">
        <v>702</v>
      </c>
      <c r="I3779" s="9" t="s">
        <v>686</v>
      </c>
      <c r="J3779" s="9" t="s">
        <v>103</v>
      </c>
      <c r="K3779" s="9" t="s">
        <v>703</v>
      </c>
      <c r="L3779" s="9" t="s">
        <v>688</v>
      </c>
      <c r="M3779" s="6">
        <v>3124964386</v>
      </c>
      <c r="N3779" s="6" t="s">
        <v>689</v>
      </c>
      <c r="O3779" s="9" t="s">
        <v>704</v>
      </c>
      <c r="P3779" s="6">
        <v>4500</v>
      </c>
      <c r="Q3779" s="6">
        <v>12000</v>
      </c>
      <c r="R3779" s="6">
        <v>18600</v>
      </c>
      <c r="S3779" s="6">
        <v>23600</v>
      </c>
      <c r="T3779" s="6">
        <v>27100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9.318846937</v>
      </c>
      <c r="AB3779" s="6">
        <v>-75.319953819999995</v>
      </c>
      <c r="AC3779" s="9" t="s">
        <v>79</v>
      </c>
      <c r="AD3779" s="6">
        <v>1952336300</v>
      </c>
      <c r="AE3779" s="6" t="str">
        <f>MID(TablaPivotFinal[[#This Row],[Fecha]],1,4)</f>
        <v>2018</v>
      </c>
      <c r="AF3779" s="6" t="str">
        <f>MID(TablaPivotFinal[[#This Row],[Fecha]],5,3)</f>
        <v>Nov</v>
      </c>
      <c r="AG3779" s="9">
        <v>1952336300</v>
      </c>
      <c r="AH3779" s="10">
        <v>302765</v>
      </c>
      <c r="AI3779" t="s">
        <v>1125</v>
      </c>
      <c r="AJ3779" t="s">
        <v>898</v>
      </c>
      <c r="AK3779" t="s">
        <v>1253</v>
      </c>
    </row>
    <row r="3780" spans="1:37" x14ac:dyDescent="0.3">
      <c r="A3780" t="str">
        <f t="shared" si="177"/>
        <v>LAS FLORES-Concesión Autopistas de la Sabana Córdoba - Sucre</v>
      </c>
      <c r="B3780" t="str">
        <f t="shared" si="178"/>
        <v>2018Oct</v>
      </c>
      <c r="C3780" t="str">
        <f t="shared" si="179"/>
        <v>9.318846937-75.31995382</v>
      </c>
      <c r="D3780" s="7" t="s">
        <v>684</v>
      </c>
      <c r="E3780" s="5">
        <v>2515</v>
      </c>
      <c r="F3780" s="7" t="s">
        <v>701</v>
      </c>
      <c r="G3780" s="5">
        <v>70</v>
      </c>
      <c r="H3780" s="7" t="s">
        <v>702</v>
      </c>
      <c r="I3780" s="7" t="s">
        <v>686</v>
      </c>
      <c r="J3780" s="7" t="s">
        <v>103</v>
      </c>
      <c r="K3780" s="7" t="s">
        <v>703</v>
      </c>
      <c r="L3780" s="7" t="s">
        <v>688</v>
      </c>
      <c r="M3780" s="5">
        <v>3124964386</v>
      </c>
      <c r="N3780" s="5" t="s">
        <v>689</v>
      </c>
      <c r="O3780" s="7" t="s">
        <v>704</v>
      </c>
      <c r="P3780" s="5">
        <v>4500</v>
      </c>
      <c r="Q3780" s="5">
        <v>12000</v>
      </c>
      <c r="R3780" s="5">
        <v>18600</v>
      </c>
      <c r="S3780" s="5">
        <v>23600</v>
      </c>
      <c r="T3780" s="5">
        <v>27100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9.318846937</v>
      </c>
      <c r="AB3780" s="5">
        <v>-75.319953819999995</v>
      </c>
      <c r="AC3780" s="7" t="s">
        <v>81</v>
      </c>
      <c r="AD3780" s="5">
        <v>2006963600</v>
      </c>
      <c r="AE3780" s="5" t="str">
        <f>MID(TablaPivotFinal[[#This Row],[Fecha]],1,4)</f>
        <v>2018</v>
      </c>
      <c r="AF3780" s="5" t="str">
        <f>MID(TablaPivotFinal[[#This Row],[Fecha]],5,3)</f>
        <v>Oct</v>
      </c>
      <c r="AG3780" s="7">
        <v>2006963600</v>
      </c>
      <c r="AH3780" s="8">
        <v>314521</v>
      </c>
      <c r="AI3780" t="s">
        <v>1125</v>
      </c>
      <c r="AJ3780" t="s">
        <v>897</v>
      </c>
      <c r="AK3780" t="s">
        <v>1253</v>
      </c>
    </row>
    <row r="3781" spans="1:37" x14ac:dyDescent="0.3">
      <c r="A3781" t="str">
        <f t="shared" si="177"/>
        <v>LAS FLORES-Concesión Autopistas de la Sabana Córdoba - Sucre</v>
      </c>
      <c r="B3781" t="str">
        <f t="shared" si="178"/>
        <v>2018Sep</v>
      </c>
      <c r="C3781" t="str">
        <f t="shared" si="179"/>
        <v>9.318846937-75.31995382</v>
      </c>
      <c r="D3781" s="9" t="s">
        <v>684</v>
      </c>
      <c r="E3781" s="6">
        <v>2515</v>
      </c>
      <c r="F3781" s="9" t="s">
        <v>701</v>
      </c>
      <c r="G3781" s="6">
        <v>70</v>
      </c>
      <c r="H3781" s="9" t="s">
        <v>702</v>
      </c>
      <c r="I3781" s="9" t="s">
        <v>686</v>
      </c>
      <c r="J3781" s="9" t="s">
        <v>103</v>
      </c>
      <c r="K3781" s="9" t="s">
        <v>703</v>
      </c>
      <c r="L3781" s="9" t="s">
        <v>688</v>
      </c>
      <c r="M3781" s="6">
        <v>3124964386</v>
      </c>
      <c r="N3781" s="6" t="s">
        <v>689</v>
      </c>
      <c r="O3781" s="9" t="s">
        <v>704</v>
      </c>
      <c r="P3781" s="6">
        <v>4500</v>
      </c>
      <c r="Q3781" s="6">
        <v>12000</v>
      </c>
      <c r="R3781" s="6">
        <v>18600</v>
      </c>
      <c r="S3781" s="6">
        <v>23600</v>
      </c>
      <c r="T3781" s="6">
        <v>27100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9.318846937</v>
      </c>
      <c r="AB3781" s="6">
        <v>-75.319953819999995</v>
      </c>
      <c r="AC3781" s="9" t="s">
        <v>83</v>
      </c>
      <c r="AD3781" s="6">
        <v>1921358800</v>
      </c>
      <c r="AE3781" s="6" t="str">
        <f>MID(TablaPivotFinal[[#This Row],[Fecha]],1,4)</f>
        <v>2018</v>
      </c>
      <c r="AF3781" s="6" t="str">
        <f>MID(TablaPivotFinal[[#This Row],[Fecha]],5,3)</f>
        <v>Sep</v>
      </c>
      <c r="AG3781" s="9">
        <v>1921358800</v>
      </c>
      <c r="AH3781" s="10">
        <v>299307</v>
      </c>
      <c r="AI3781" t="s">
        <v>1125</v>
      </c>
      <c r="AJ3781" t="s">
        <v>896</v>
      </c>
      <c r="AK3781" t="s">
        <v>1253</v>
      </c>
    </row>
    <row r="3782" spans="1:37" x14ac:dyDescent="0.3">
      <c r="A3782" t="str">
        <f t="shared" si="177"/>
        <v>LA ESPERANZA-Concesión Autopistas de la Sabana Córdoba - Sucre</v>
      </c>
      <c r="B3782" t="str">
        <f t="shared" si="178"/>
        <v>2016Abr</v>
      </c>
      <c r="C3782" t="str">
        <f t="shared" si="179"/>
        <v>9.430745196-75.43594955</v>
      </c>
      <c r="D3782" s="7" t="s">
        <v>684</v>
      </c>
      <c r="E3782" s="5" t="s">
        <v>706</v>
      </c>
      <c r="F3782" s="7" t="s">
        <v>701</v>
      </c>
      <c r="G3782" s="5">
        <v>70</v>
      </c>
      <c r="H3782" s="7" t="s">
        <v>707</v>
      </c>
      <c r="I3782" s="7" t="s">
        <v>686</v>
      </c>
      <c r="J3782" s="7" t="s">
        <v>103</v>
      </c>
      <c r="K3782" s="7" t="s">
        <v>708</v>
      </c>
      <c r="L3782" s="7" t="s">
        <v>688</v>
      </c>
      <c r="M3782" s="5">
        <v>3124964386</v>
      </c>
      <c r="N3782" s="5" t="s">
        <v>689</v>
      </c>
      <c r="O3782" s="7" t="s">
        <v>709</v>
      </c>
      <c r="P3782" s="5">
        <v>8200</v>
      </c>
      <c r="Q3782" s="5">
        <v>8900</v>
      </c>
      <c r="R3782" s="5">
        <v>19200</v>
      </c>
      <c r="S3782" s="5">
        <v>24300</v>
      </c>
      <c r="T3782" s="5">
        <v>27400</v>
      </c>
      <c r="U3782" s="5">
        <v>0</v>
      </c>
      <c r="V3782" s="5">
        <v>0</v>
      </c>
      <c r="W3782" s="5">
        <v>0</v>
      </c>
      <c r="X3782" s="5">
        <v>0</v>
      </c>
      <c r="Y3782" s="5">
        <v>8400</v>
      </c>
      <c r="Z3782" s="5">
        <v>8700</v>
      </c>
      <c r="AA3782" s="5">
        <v>9.4307451960000002</v>
      </c>
      <c r="AB3782" s="5">
        <v>-75.435949550000004</v>
      </c>
      <c r="AC3782" s="7" t="s">
        <v>13</v>
      </c>
      <c r="AD3782" s="5">
        <v>434229600</v>
      </c>
      <c r="AE3782" s="5" t="str">
        <f>MID(TablaPivotFinal[[#This Row],[Fecha]],1,4)</f>
        <v>2016</v>
      </c>
      <c r="AF3782" s="5" t="str">
        <f>MID(TablaPivotFinal[[#This Row],[Fecha]],5,3)</f>
        <v>Abr</v>
      </c>
      <c r="AG3782" s="7">
        <v>434229600</v>
      </c>
      <c r="AH3782" s="8">
        <v>43156</v>
      </c>
      <c r="AI3782" t="s">
        <v>1126</v>
      </c>
      <c r="AJ3782" t="s">
        <v>867</v>
      </c>
      <c r="AK3782" t="s">
        <v>1254</v>
      </c>
    </row>
    <row r="3783" spans="1:37" x14ac:dyDescent="0.3">
      <c r="A3783" t="str">
        <f t="shared" si="177"/>
        <v>LA ESPERANZA-Concesión Autopistas de la Sabana Córdoba - Sucre</v>
      </c>
      <c r="B3783" t="str">
        <f t="shared" si="178"/>
        <v>2016Ago</v>
      </c>
      <c r="C3783" t="str">
        <f t="shared" si="179"/>
        <v>9.430745196-75.43594955</v>
      </c>
      <c r="D3783" s="9" t="s">
        <v>684</v>
      </c>
      <c r="E3783" s="6" t="s">
        <v>706</v>
      </c>
      <c r="F3783" s="9" t="s">
        <v>701</v>
      </c>
      <c r="G3783" s="6">
        <v>70</v>
      </c>
      <c r="H3783" s="9" t="s">
        <v>707</v>
      </c>
      <c r="I3783" s="9" t="s">
        <v>686</v>
      </c>
      <c r="J3783" s="9" t="s">
        <v>103</v>
      </c>
      <c r="K3783" s="9" t="s">
        <v>708</v>
      </c>
      <c r="L3783" s="9" t="s">
        <v>688</v>
      </c>
      <c r="M3783" s="6">
        <v>3124964386</v>
      </c>
      <c r="N3783" s="6" t="s">
        <v>689</v>
      </c>
      <c r="O3783" s="9" t="s">
        <v>709</v>
      </c>
      <c r="P3783" s="6">
        <v>8200</v>
      </c>
      <c r="Q3783" s="6">
        <v>8900</v>
      </c>
      <c r="R3783" s="6">
        <v>19200</v>
      </c>
      <c r="S3783" s="6">
        <v>24300</v>
      </c>
      <c r="T3783" s="6">
        <v>27400</v>
      </c>
      <c r="U3783" s="6">
        <v>0</v>
      </c>
      <c r="V3783" s="6">
        <v>0</v>
      </c>
      <c r="W3783" s="6">
        <v>0</v>
      </c>
      <c r="X3783" s="6">
        <v>0</v>
      </c>
      <c r="Y3783" s="6">
        <v>8400</v>
      </c>
      <c r="Z3783" s="6">
        <v>8700</v>
      </c>
      <c r="AA3783" s="6">
        <v>9.4307451960000002</v>
      </c>
      <c r="AB3783" s="6">
        <v>-75.435949550000004</v>
      </c>
      <c r="AC3783" s="9" t="s">
        <v>15</v>
      </c>
      <c r="AD3783" s="6">
        <v>1071969000</v>
      </c>
      <c r="AE3783" s="6" t="str">
        <f>MID(TablaPivotFinal[[#This Row],[Fecha]],1,4)</f>
        <v>2016</v>
      </c>
      <c r="AF3783" s="6" t="str">
        <f>MID(TablaPivotFinal[[#This Row],[Fecha]],5,3)</f>
        <v>Ago</v>
      </c>
      <c r="AG3783" s="9">
        <v>1071969000</v>
      </c>
      <c r="AH3783" s="10">
        <v>103542</v>
      </c>
      <c r="AI3783" t="s">
        <v>1126</v>
      </c>
      <c r="AJ3783" t="s">
        <v>871</v>
      </c>
      <c r="AK3783" t="s">
        <v>1254</v>
      </c>
    </row>
    <row r="3784" spans="1:37" x14ac:dyDescent="0.3">
      <c r="A3784" t="str">
        <f t="shared" si="177"/>
        <v>LA ESPERANZA-Concesión Autopistas de la Sabana Córdoba - Sucre</v>
      </c>
      <c r="B3784" t="str">
        <f t="shared" si="178"/>
        <v>2016Dic</v>
      </c>
      <c r="C3784" t="str">
        <f t="shared" si="179"/>
        <v>9.430745196-75.43594955</v>
      </c>
      <c r="D3784" s="7" t="s">
        <v>684</v>
      </c>
      <c r="E3784" s="5" t="s">
        <v>706</v>
      </c>
      <c r="F3784" s="7" t="s">
        <v>701</v>
      </c>
      <c r="G3784" s="5">
        <v>70</v>
      </c>
      <c r="H3784" s="7" t="s">
        <v>707</v>
      </c>
      <c r="I3784" s="7" t="s">
        <v>686</v>
      </c>
      <c r="J3784" s="7" t="s">
        <v>103</v>
      </c>
      <c r="K3784" s="7" t="s">
        <v>708</v>
      </c>
      <c r="L3784" s="7" t="s">
        <v>688</v>
      </c>
      <c r="M3784" s="5">
        <v>3124964386</v>
      </c>
      <c r="N3784" s="5" t="s">
        <v>689</v>
      </c>
      <c r="O3784" s="7" t="s">
        <v>709</v>
      </c>
      <c r="P3784" s="5">
        <v>8200</v>
      </c>
      <c r="Q3784" s="5">
        <v>8900</v>
      </c>
      <c r="R3784" s="5">
        <v>19200</v>
      </c>
      <c r="S3784" s="5">
        <v>24300</v>
      </c>
      <c r="T3784" s="5">
        <v>27400</v>
      </c>
      <c r="U3784" s="5">
        <v>0</v>
      </c>
      <c r="V3784" s="5">
        <v>0</v>
      </c>
      <c r="W3784" s="5">
        <v>0</v>
      </c>
      <c r="X3784" s="5">
        <v>0</v>
      </c>
      <c r="Y3784" s="5">
        <v>8400</v>
      </c>
      <c r="Z3784" s="5">
        <v>8700</v>
      </c>
      <c r="AA3784" s="5">
        <v>9.4307451960000002</v>
      </c>
      <c r="AB3784" s="5">
        <v>-75.435949550000004</v>
      </c>
      <c r="AC3784" s="7" t="s">
        <v>17</v>
      </c>
      <c r="AD3784" s="5">
        <v>1074369400</v>
      </c>
      <c r="AE3784" s="5" t="str">
        <f>MID(TablaPivotFinal[[#This Row],[Fecha]],1,4)</f>
        <v>2016</v>
      </c>
      <c r="AF3784" s="5" t="str">
        <f>MID(TablaPivotFinal[[#This Row],[Fecha]],5,3)</f>
        <v>Dic</v>
      </c>
      <c r="AG3784" s="7">
        <v>1074369400</v>
      </c>
      <c r="AH3784" s="8">
        <v>111557</v>
      </c>
      <c r="AI3784" t="s">
        <v>1126</v>
      </c>
      <c r="AJ3784" t="s">
        <v>875</v>
      </c>
      <c r="AK3784" t="s">
        <v>1254</v>
      </c>
    </row>
    <row r="3785" spans="1:37" x14ac:dyDescent="0.3">
      <c r="A3785" t="str">
        <f t="shared" si="177"/>
        <v>LA ESPERANZA-Concesión Autopistas de la Sabana Córdoba - Sucre</v>
      </c>
      <c r="B3785" t="str">
        <f t="shared" si="178"/>
        <v>2016Ene</v>
      </c>
      <c r="C3785" t="str">
        <f t="shared" si="179"/>
        <v>9.430745196-75.43594955</v>
      </c>
      <c r="D3785" s="9" t="s">
        <v>684</v>
      </c>
      <c r="E3785" s="6" t="s">
        <v>706</v>
      </c>
      <c r="F3785" s="9" t="s">
        <v>701</v>
      </c>
      <c r="G3785" s="6">
        <v>70</v>
      </c>
      <c r="H3785" s="9" t="s">
        <v>707</v>
      </c>
      <c r="I3785" s="9" t="s">
        <v>686</v>
      </c>
      <c r="J3785" s="9" t="s">
        <v>103</v>
      </c>
      <c r="K3785" s="9" t="s">
        <v>708</v>
      </c>
      <c r="L3785" s="9" t="s">
        <v>688</v>
      </c>
      <c r="M3785" s="6">
        <v>3124964386</v>
      </c>
      <c r="N3785" s="6" t="s">
        <v>689</v>
      </c>
      <c r="O3785" s="9" t="s">
        <v>709</v>
      </c>
      <c r="P3785" s="6">
        <v>8200</v>
      </c>
      <c r="Q3785" s="6">
        <v>8900</v>
      </c>
      <c r="R3785" s="6">
        <v>19200</v>
      </c>
      <c r="S3785" s="6">
        <v>24300</v>
      </c>
      <c r="T3785" s="6">
        <v>27400</v>
      </c>
      <c r="U3785" s="6">
        <v>0</v>
      </c>
      <c r="V3785" s="6">
        <v>0</v>
      </c>
      <c r="W3785" s="6">
        <v>0</v>
      </c>
      <c r="X3785" s="6">
        <v>0</v>
      </c>
      <c r="Y3785" s="6">
        <v>8400</v>
      </c>
      <c r="Z3785" s="6">
        <v>8700</v>
      </c>
      <c r="AA3785" s="6">
        <v>9.4307451960000002</v>
      </c>
      <c r="AB3785" s="6">
        <v>-75.435949550000004</v>
      </c>
      <c r="AC3785" s="9" t="s">
        <v>19</v>
      </c>
      <c r="AD3785" s="6">
        <v>0</v>
      </c>
      <c r="AE3785" s="6" t="str">
        <f>MID(TablaPivotFinal[[#This Row],[Fecha]],1,4)</f>
        <v>2016</v>
      </c>
      <c r="AF3785" s="6" t="str">
        <f>MID(TablaPivotFinal[[#This Row],[Fecha]],5,3)</f>
        <v>Ene</v>
      </c>
      <c r="AG3785" s="9">
        <v>0</v>
      </c>
      <c r="AH3785" s="10">
        <v>0</v>
      </c>
      <c r="AI3785" t="s">
        <v>1126</v>
      </c>
      <c r="AJ3785" t="s">
        <v>864</v>
      </c>
      <c r="AK3785" t="s">
        <v>1254</v>
      </c>
    </row>
    <row r="3786" spans="1:37" x14ac:dyDescent="0.3">
      <c r="A3786" t="str">
        <f t="shared" si="177"/>
        <v>LA ESPERANZA-Concesión Autopistas de la Sabana Córdoba - Sucre</v>
      </c>
      <c r="B3786" t="str">
        <f t="shared" si="178"/>
        <v>2016Feb</v>
      </c>
      <c r="C3786" t="str">
        <f t="shared" si="179"/>
        <v>9.430745196-75.43594955</v>
      </c>
      <c r="D3786" s="7" t="s">
        <v>684</v>
      </c>
      <c r="E3786" s="5" t="s">
        <v>706</v>
      </c>
      <c r="F3786" s="7" t="s">
        <v>701</v>
      </c>
      <c r="G3786" s="5">
        <v>70</v>
      </c>
      <c r="H3786" s="7" t="s">
        <v>707</v>
      </c>
      <c r="I3786" s="7" t="s">
        <v>686</v>
      </c>
      <c r="J3786" s="7" t="s">
        <v>103</v>
      </c>
      <c r="K3786" s="7" t="s">
        <v>708</v>
      </c>
      <c r="L3786" s="7" t="s">
        <v>688</v>
      </c>
      <c r="M3786" s="5">
        <v>3124964386</v>
      </c>
      <c r="N3786" s="5" t="s">
        <v>689</v>
      </c>
      <c r="O3786" s="7" t="s">
        <v>709</v>
      </c>
      <c r="P3786" s="5">
        <v>8200</v>
      </c>
      <c r="Q3786" s="5">
        <v>8900</v>
      </c>
      <c r="R3786" s="5">
        <v>19200</v>
      </c>
      <c r="S3786" s="5">
        <v>24300</v>
      </c>
      <c r="T3786" s="5">
        <v>27400</v>
      </c>
      <c r="U3786" s="5">
        <v>0</v>
      </c>
      <c r="V3786" s="5">
        <v>0</v>
      </c>
      <c r="W3786" s="5">
        <v>0</v>
      </c>
      <c r="X3786" s="5">
        <v>0</v>
      </c>
      <c r="Y3786" s="5">
        <v>8400</v>
      </c>
      <c r="Z3786" s="5">
        <v>8700</v>
      </c>
      <c r="AA3786" s="5">
        <v>9.4307451960000002</v>
      </c>
      <c r="AB3786" s="5">
        <v>-75.435949550000004</v>
      </c>
      <c r="AC3786" s="7" t="s">
        <v>21</v>
      </c>
      <c r="AD3786" s="5">
        <v>0</v>
      </c>
      <c r="AE3786" s="5" t="str">
        <f>MID(TablaPivotFinal[[#This Row],[Fecha]],1,4)</f>
        <v>2016</v>
      </c>
      <c r="AF3786" s="5" t="str">
        <f>MID(TablaPivotFinal[[#This Row],[Fecha]],5,3)</f>
        <v>Feb</v>
      </c>
      <c r="AG3786" s="7">
        <v>0</v>
      </c>
      <c r="AH3786" s="8">
        <v>0</v>
      </c>
      <c r="AI3786" t="s">
        <v>1126</v>
      </c>
      <c r="AJ3786" t="s">
        <v>865</v>
      </c>
      <c r="AK3786" t="s">
        <v>1254</v>
      </c>
    </row>
    <row r="3787" spans="1:37" x14ac:dyDescent="0.3">
      <c r="A3787" t="str">
        <f t="shared" si="177"/>
        <v>LA ESPERANZA-Concesión Autopistas de la Sabana Córdoba - Sucre</v>
      </c>
      <c r="B3787" t="str">
        <f t="shared" si="178"/>
        <v>2016Jul</v>
      </c>
      <c r="C3787" t="str">
        <f t="shared" si="179"/>
        <v>9.430745196-75.43594955</v>
      </c>
      <c r="D3787" s="9" t="s">
        <v>684</v>
      </c>
      <c r="E3787" s="6" t="s">
        <v>706</v>
      </c>
      <c r="F3787" s="9" t="s">
        <v>701</v>
      </c>
      <c r="G3787" s="6">
        <v>70</v>
      </c>
      <c r="H3787" s="9" t="s">
        <v>707</v>
      </c>
      <c r="I3787" s="9" t="s">
        <v>686</v>
      </c>
      <c r="J3787" s="9" t="s">
        <v>103</v>
      </c>
      <c r="K3787" s="9" t="s">
        <v>708</v>
      </c>
      <c r="L3787" s="9" t="s">
        <v>688</v>
      </c>
      <c r="M3787" s="6">
        <v>3124964386</v>
      </c>
      <c r="N3787" s="6" t="s">
        <v>689</v>
      </c>
      <c r="O3787" s="9" t="s">
        <v>709</v>
      </c>
      <c r="P3787" s="6">
        <v>8200</v>
      </c>
      <c r="Q3787" s="6">
        <v>8900</v>
      </c>
      <c r="R3787" s="6">
        <v>19200</v>
      </c>
      <c r="S3787" s="6">
        <v>24300</v>
      </c>
      <c r="T3787" s="6">
        <v>27400</v>
      </c>
      <c r="U3787" s="6">
        <v>0</v>
      </c>
      <c r="V3787" s="6">
        <v>0</v>
      </c>
      <c r="W3787" s="6">
        <v>0</v>
      </c>
      <c r="X3787" s="6">
        <v>0</v>
      </c>
      <c r="Y3787" s="6">
        <v>8400</v>
      </c>
      <c r="Z3787" s="6">
        <v>8700</v>
      </c>
      <c r="AA3787" s="6">
        <v>9.4307451960000002</v>
      </c>
      <c r="AB3787" s="6">
        <v>-75.435949550000004</v>
      </c>
      <c r="AC3787" s="9" t="s">
        <v>23</v>
      </c>
      <c r="AD3787" s="6">
        <v>1004796700</v>
      </c>
      <c r="AE3787" s="6" t="str">
        <f>MID(TablaPivotFinal[[#This Row],[Fecha]],1,4)</f>
        <v>2016</v>
      </c>
      <c r="AF3787" s="6" t="str">
        <f>MID(TablaPivotFinal[[#This Row],[Fecha]],5,3)</f>
        <v>Jul</v>
      </c>
      <c r="AG3787" s="9">
        <v>1004796700</v>
      </c>
      <c r="AH3787" s="10">
        <v>109456</v>
      </c>
      <c r="AI3787" t="s">
        <v>1126</v>
      </c>
      <c r="AJ3787" t="s">
        <v>870</v>
      </c>
      <c r="AK3787" t="s">
        <v>1254</v>
      </c>
    </row>
    <row r="3788" spans="1:37" x14ac:dyDescent="0.3">
      <c r="A3788" t="str">
        <f t="shared" si="177"/>
        <v>LA ESPERANZA-Concesión Autopistas de la Sabana Córdoba - Sucre</v>
      </c>
      <c r="B3788" t="str">
        <f t="shared" si="178"/>
        <v>2016Jun</v>
      </c>
      <c r="C3788" t="str">
        <f t="shared" si="179"/>
        <v>9.430745196-75.43594955</v>
      </c>
      <c r="D3788" s="7" t="s">
        <v>684</v>
      </c>
      <c r="E3788" s="5" t="s">
        <v>706</v>
      </c>
      <c r="F3788" s="7" t="s">
        <v>701</v>
      </c>
      <c r="G3788" s="5">
        <v>70</v>
      </c>
      <c r="H3788" s="7" t="s">
        <v>707</v>
      </c>
      <c r="I3788" s="7" t="s">
        <v>686</v>
      </c>
      <c r="J3788" s="7" t="s">
        <v>103</v>
      </c>
      <c r="K3788" s="7" t="s">
        <v>708</v>
      </c>
      <c r="L3788" s="7" t="s">
        <v>688</v>
      </c>
      <c r="M3788" s="5">
        <v>3124964386</v>
      </c>
      <c r="N3788" s="5" t="s">
        <v>689</v>
      </c>
      <c r="O3788" s="7" t="s">
        <v>709</v>
      </c>
      <c r="P3788" s="5">
        <v>8200</v>
      </c>
      <c r="Q3788" s="5">
        <v>8900</v>
      </c>
      <c r="R3788" s="5">
        <v>19200</v>
      </c>
      <c r="S3788" s="5">
        <v>24300</v>
      </c>
      <c r="T3788" s="5">
        <v>27400</v>
      </c>
      <c r="U3788" s="5">
        <v>0</v>
      </c>
      <c r="V3788" s="5">
        <v>0</v>
      </c>
      <c r="W3788" s="5">
        <v>0</v>
      </c>
      <c r="X3788" s="5">
        <v>0</v>
      </c>
      <c r="Y3788" s="5">
        <v>8400</v>
      </c>
      <c r="Z3788" s="5">
        <v>8700</v>
      </c>
      <c r="AA3788" s="5">
        <v>9.4307451960000002</v>
      </c>
      <c r="AB3788" s="5">
        <v>-75.435949550000004</v>
      </c>
      <c r="AC3788" s="7" t="s">
        <v>25</v>
      </c>
      <c r="AD3788" s="5">
        <v>958425600</v>
      </c>
      <c r="AE3788" s="5" t="str">
        <f>MID(TablaPivotFinal[[#This Row],[Fecha]],1,4)</f>
        <v>2016</v>
      </c>
      <c r="AF3788" s="5" t="str">
        <f>MID(TablaPivotFinal[[#This Row],[Fecha]],5,3)</f>
        <v>Jun</v>
      </c>
      <c r="AG3788" s="7">
        <v>958425600</v>
      </c>
      <c r="AH3788" s="8">
        <v>102506</v>
      </c>
      <c r="AI3788" t="s">
        <v>1126</v>
      </c>
      <c r="AJ3788" t="s">
        <v>869</v>
      </c>
      <c r="AK3788" t="s">
        <v>1254</v>
      </c>
    </row>
    <row r="3789" spans="1:37" x14ac:dyDescent="0.3">
      <c r="A3789" t="str">
        <f t="shared" si="177"/>
        <v>LA ESPERANZA-Concesión Autopistas de la Sabana Córdoba - Sucre</v>
      </c>
      <c r="B3789" t="str">
        <f t="shared" si="178"/>
        <v>2016Mar</v>
      </c>
      <c r="C3789" t="str">
        <f t="shared" si="179"/>
        <v>9.430745196-75.43594955</v>
      </c>
      <c r="D3789" s="9" t="s">
        <v>684</v>
      </c>
      <c r="E3789" s="6" t="s">
        <v>706</v>
      </c>
      <c r="F3789" s="9" t="s">
        <v>701</v>
      </c>
      <c r="G3789" s="6">
        <v>70</v>
      </c>
      <c r="H3789" s="9" t="s">
        <v>707</v>
      </c>
      <c r="I3789" s="9" t="s">
        <v>686</v>
      </c>
      <c r="J3789" s="9" t="s">
        <v>103</v>
      </c>
      <c r="K3789" s="9" t="s">
        <v>708</v>
      </c>
      <c r="L3789" s="9" t="s">
        <v>688</v>
      </c>
      <c r="M3789" s="6">
        <v>3124964386</v>
      </c>
      <c r="N3789" s="6" t="s">
        <v>689</v>
      </c>
      <c r="O3789" s="9" t="s">
        <v>709</v>
      </c>
      <c r="P3789" s="6">
        <v>8200</v>
      </c>
      <c r="Q3789" s="6">
        <v>8900</v>
      </c>
      <c r="R3789" s="6">
        <v>19200</v>
      </c>
      <c r="S3789" s="6">
        <v>24300</v>
      </c>
      <c r="T3789" s="6">
        <v>27400</v>
      </c>
      <c r="U3789" s="6">
        <v>0</v>
      </c>
      <c r="V3789" s="6">
        <v>0</v>
      </c>
      <c r="W3789" s="6">
        <v>0</v>
      </c>
      <c r="X3789" s="6">
        <v>0</v>
      </c>
      <c r="Y3789" s="6">
        <v>8400</v>
      </c>
      <c r="Z3789" s="6">
        <v>8700</v>
      </c>
      <c r="AA3789" s="6">
        <v>9.4307451960000002</v>
      </c>
      <c r="AB3789" s="6">
        <v>-75.435949550000004</v>
      </c>
      <c r="AC3789" s="9" t="s">
        <v>27</v>
      </c>
      <c r="AD3789" s="6">
        <v>0</v>
      </c>
      <c r="AE3789" s="6" t="str">
        <f>MID(TablaPivotFinal[[#This Row],[Fecha]],1,4)</f>
        <v>2016</v>
      </c>
      <c r="AF3789" s="6" t="str">
        <f>MID(TablaPivotFinal[[#This Row],[Fecha]],5,3)</f>
        <v>Mar</v>
      </c>
      <c r="AG3789" s="9">
        <v>0</v>
      </c>
      <c r="AH3789" s="10">
        <v>0</v>
      </c>
      <c r="AI3789" t="s">
        <v>1126</v>
      </c>
      <c r="AJ3789" t="s">
        <v>866</v>
      </c>
      <c r="AK3789" t="s">
        <v>1254</v>
      </c>
    </row>
    <row r="3790" spans="1:37" x14ac:dyDescent="0.3">
      <c r="A3790" t="str">
        <f t="shared" si="177"/>
        <v>LA ESPERANZA-Concesión Autopistas de la Sabana Córdoba - Sucre</v>
      </c>
      <c r="B3790" t="str">
        <f t="shared" si="178"/>
        <v>2016May</v>
      </c>
      <c r="C3790" t="str">
        <f t="shared" si="179"/>
        <v>9.430745196-75.43594955</v>
      </c>
      <c r="D3790" s="7" t="s">
        <v>684</v>
      </c>
      <c r="E3790" s="5" t="s">
        <v>706</v>
      </c>
      <c r="F3790" s="7" t="s">
        <v>701</v>
      </c>
      <c r="G3790" s="5">
        <v>70</v>
      </c>
      <c r="H3790" s="7" t="s">
        <v>707</v>
      </c>
      <c r="I3790" s="7" t="s">
        <v>686</v>
      </c>
      <c r="J3790" s="7" t="s">
        <v>103</v>
      </c>
      <c r="K3790" s="7" t="s">
        <v>708</v>
      </c>
      <c r="L3790" s="7" t="s">
        <v>688</v>
      </c>
      <c r="M3790" s="5">
        <v>3124964386</v>
      </c>
      <c r="N3790" s="5" t="s">
        <v>689</v>
      </c>
      <c r="O3790" s="7" t="s">
        <v>709</v>
      </c>
      <c r="P3790" s="5">
        <v>8200</v>
      </c>
      <c r="Q3790" s="5">
        <v>8900</v>
      </c>
      <c r="R3790" s="5">
        <v>19200</v>
      </c>
      <c r="S3790" s="5">
        <v>24300</v>
      </c>
      <c r="T3790" s="5">
        <v>27400</v>
      </c>
      <c r="U3790" s="5">
        <v>0</v>
      </c>
      <c r="V3790" s="5">
        <v>0</v>
      </c>
      <c r="W3790" s="5">
        <v>0</v>
      </c>
      <c r="X3790" s="5">
        <v>0</v>
      </c>
      <c r="Y3790" s="5">
        <v>8400</v>
      </c>
      <c r="Z3790" s="5">
        <v>8700</v>
      </c>
      <c r="AA3790" s="5">
        <v>9.4307451960000002</v>
      </c>
      <c r="AB3790" s="5">
        <v>-75.435949550000004</v>
      </c>
      <c r="AC3790" s="7" t="s">
        <v>29</v>
      </c>
      <c r="AD3790" s="5">
        <v>996268400</v>
      </c>
      <c r="AE3790" s="5" t="str">
        <f>MID(TablaPivotFinal[[#This Row],[Fecha]],1,4)</f>
        <v>2016</v>
      </c>
      <c r="AF3790" s="5" t="str">
        <f>MID(TablaPivotFinal[[#This Row],[Fecha]],5,3)</f>
        <v>May</v>
      </c>
      <c r="AG3790" s="7">
        <v>996268400</v>
      </c>
      <c r="AH3790" s="8">
        <v>102925</v>
      </c>
      <c r="AI3790" t="s">
        <v>1126</v>
      </c>
      <c r="AJ3790" t="s">
        <v>868</v>
      </c>
      <c r="AK3790" t="s">
        <v>1254</v>
      </c>
    </row>
    <row r="3791" spans="1:37" x14ac:dyDescent="0.3">
      <c r="A3791" t="str">
        <f t="shared" si="177"/>
        <v>LA ESPERANZA-Concesión Autopistas de la Sabana Córdoba - Sucre</v>
      </c>
      <c r="B3791" t="str">
        <f t="shared" si="178"/>
        <v>2016Nov</v>
      </c>
      <c r="C3791" t="str">
        <f t="shared" si="179"/>
        <v>9.430745196-75.43594955</v>
      </c>
      <c r="D3791" s="9" t="s">
        <v>684</v>
      </c>
      <c r="E3791" s="6" t="s">
        <v>706</v>
      </c>
      <c r="F3791" s="9" t="s">
        <v>701</v>
      </c>
      <c r="G3791" s="6">
        <v>70</v>
      </c>
      <c r="H3791" s="9" t="s">
        <v>707</v>
      </c>
      <c r="I3791" s="9" t="s">
        <v>686</v>
      </c>
      <c r="J3791" s="9" t="s">
        <v>103</v>
      </c>
      <c r="K3791" s="9" t="s">
        <v>708</v>
      </c>
      <c r="L3791" s="9" t="s">
        <v>688</v>
      </c>
      <c r="M3791" s="6">
        <v>3124964386</v>
      </c>
      <c r="N3791" s="6" t="s">
        <v>689</v>
      </c>
      <c r="O3791" s="9" t="s">
        <v>709</v>
      </c>
      <c r="P3791" s="6">
        <v>8200</v>
      </c>
      <c r="Q3791" s="6">
        <v>8900</v>
      </c>
      <c r="R3791" s="6">
        <v>19200</v>
      </c>
      <c r="S3791" s="6">
        <v>24300</v>
      </c>
      <c r="T3791" s="6">
        <v>27400</v>
      </c>
      <c r="U3791" s="6">
        <v>0</v>
      </c>
      <c r="V3791" s="6">
        <v>0</v>
      </c>
      <c r="W3791" s="6">
        <v>0</v>
      </c>
      <c r="X3791" s="6">
        <v>0</v>
      </c>
      <c r="Y3791" s="6">
        <v>8400</v>
      </c>
      <c r="Z3791" s="6">
        <v>8700</v>
      </c>
      <c r="AA3791" s="6">
        <v>9.4307451960000002</v>
      </c>
      <c r="AB3791" s="6">
        <v>-75.435949550000004</v>
      </c>
      <c r="AC3791" s="9" t="s">
        <v>31</v>
      </c>
      <c r="AD3791" s="6">
        <v>953430900</v>
      </c>
      <c r="AE3791" s="6" t="str">
        <f>MID(TablaPivotFinal[[#This Row],[Fecha]],1,4)</f>
        <v>2016</v>
      </c>
      <c r="AF3791" s="6" t="str">
        <f>MID(TablaPivotFinal[[#This Row],[Fecha]],5,3)</f>
        <v>Nov</v>
      </c>
      <c r="AG3791" s="9">
        <v>953430900</v>
      </c>
      <c r="AH3791" s="10">
        <v>94462</v>
      </c>
      <c r="AI3791" t="s">
        <v>1126</v>
      </c>
      <c r="AJ3791" t="s">
        <v>874</v>
      </c>
      <c r="AK3791" t="s">
        <v>1254</v>
      </c>
    </row>
    <row r="3792" spans="1:37" x14ac:dyDescent="0.3">
      <c r="A3792" t="str">
        <f t="shared" si="177"/>
        <v>LA ESPERANZA-Concesión Autopistas de la Sabana Córdoba - Sucre</v>
      </c>
      <c r="B3792" t="str">
        <f t="shared" si="178"/>
        <v>2016Oct</v>
      </c>
      <c r="C3792" t="str">
        <f t="shared" si="179"/>
        <v>9.430745196-75.43594955</v>
      </c>
      <c r="D3792" s="7" t="s">
        <v>684</v>
      </c>
      <c r="E3792" s="5" t="s">
        <v>706</v>
      </c>
      <c r="F3792" s="7" t="s">
        <v>701</v>
      </c>
      <c r="G3792" s="5">
        <v>70</v>
      </c>
      <c r="H3792" s="7" t="s">
        <v>707</v>
      </c>
      <c r="I3792" s="7" t="s">
        <v>686</v>
      </c>
      <c r="J3792" s="7" t="s">
        <v>103</v>
      </c>
      <c r="K3792" s="7" t="s">
        <v>708</v>
      </c>
      <c r="L3792" s="7" t="s">
        <v>688</v>
      </c>
      <c r="M3792" s="5">
        <v>3124964386</v>
      </c>
      <c r="N3792" s="5" t="s">
        <v>689</v>
      </c>
      <c r="O3792" s="7" t="s">
        <v>709</v>
      </c>
      <c r="P3792" s="5">
        <v>8200</v>
      </c>
      <c r="Q3792" s="5">
        <v>8900</v>
      </c>
      <c r="R3792" s="5">
        <v>19200</v>
      </c>
      <c r="S3792" s="5">
        <v>24300</v>
      </c>
      <c r="T3792" s="5">
        <v>27400</v>
      </c>
      <c r="U3792" s="5">
        <v>0</v>
      </c>
      <c r="V3792" s="5">
        <v>0</v>
      </c>
      <c r="W3792" s="5">
        <v>0</v>
      </c>
      <c r="X3792" s="5">
        <v>0</v>
      </c>
      <c r="Y3792" s="5">
        <v>8400</v>
      </c>
      <c r="Z3792" s="5">
        <v>8700</v>
      </c>
      <c r="AA3792" s="5">
        <v>9.4307451960000002</v>
      </c>
      <c r="AB3792" s="5">
        <v>-75.435949550000004</v>
      </c>
      <c r="AC3792" s="7" t="s">
        <v>33</v>
      </c>
      <c r="AD3792" s="5">
        <v>986377300</v>
      </c>
      <c r="AE3792" s="5" t="str">
        <f>MID(TablaPivotFinal[[#This Row],[Fecha]],1,4)</f>
        <v>2016</v>
      </c>
      <c r="AF3792" s="5" t="str">
        <f>MID(TablaPivotFinal[[#This Row],[Fecha]],5,3)</f>
        <v>Oct</v>
      </c>
      <c r="AG3792" s="7">
        <v>986377300</v>
      </c>
      <c r="AH3792" s="8">
        <v>99274</v>
      </c>
      <c r="AI3792" t="s">
        <v>1126</v>
      </c>
      <c r="AJ3792" t="s">
        <v>873</v>
      </c>
      <c r="AK3792" t="s">
        <v>1254</v>
      </c>
    </row>
    <row r="3793" spans="1:37" x14ac:dyDescent="0.3">
      <c r="A3793" t="str">
        <f t="shared" si="177"/>
        <v>LA ESPERANZA-Concesión Autopistas de la Sabana Córdoba - Sucre</v>
      </c>
      <c r="B3793" t="str">
        <f t="shared" si="178"/>
        <v>2016Sep</v>
      </c>
      <c r="C3793" t="str">
        <f t="shared" si="179"/>
        <v>9.430745196-75.43594955</v>
      </c>
      <c r="D3793" s="9" t="s">
        <v>684</v>
      </c>
      <c r="E3793" s="6" t="s">
        <v>706</v>
      </c>
      <c r="F3793" s="9" t="s">
        <v>701</v>
      </c>
      <c r="G3793" s="6">
        <v>70</v>
      </c>
      <c r="H3793" s="9" t="s">
        <v>707</v>
      </c>
      <c r="I3793" s="9" t="s">
        <v>686</v>
      </c>
      <c r="J3793" s="9" t="s">
        <v>103</v>
      </c>
      <c r="K3793" s="9" t="s">
        <v>708</v>
      </c>
      <c r="L3793" s="9" t="s">
        <v>688</v>
      </c>
      <c r="M3793" s="6">
        <v>3124964386</v>
      </c>
      <c r="N3793" s="6" t="s">
        <v>689</v>
      </c>
      <c r="O3793" s="9" t="s">
        <v>709</v>
      </c>
      <c r="P3793" s="6">
        <v>8200</v>
      </c>
      <c r="Q3793" s="6">
        <v>8900</v>
      </c>
      <c r="R3793" s="6">
        <v>19200</v>
      </c>
      <c r="S3793" s="6">
        <v>24300</v>
      </c>
      <c r="T3793" s="6">
        <v>27400</v>
      </c>
      <c r="U3793" s="6">
        <v>0</v>
      </c>
      <c r="V3793" s="6">
        <v>0</v>
      </c>
      <c r="W3793" s="6">
        <v>0</v>
      </c>
      <c r="X3793" s="6">
        <v>0</v>
      </c>
      <c r="Y3793" s="6">
        <v>8400</v>
      </c>
      <c r="Z3793" s="6">
        <v>8700</v>
      </c>
      <c r="AA3793" s="6">
        <v>9.4307451960000002</v>
      </c>
      <c r="AB3793" s="6">
        <v>-75.435949550000004</v>
      </c>
      <c r="AC3793" s="9" t="s">
        <v>35</v>
      </c>
      <c r="AD3793" s="6">
        <v>981419100</v>
      </c>
      <c r="AE3793" s="6" t="str">
        <f>MID(TablaPivotFinal[[#This Row],[Fecha]],1,4)</f>
        <v>2016</v>
      </c>
      <c r="AF3793" s="6" t="str">
        <f>MID(TablaPivotFinal[[#This Row],[Fecha]],5,3)</f>
        <v>Sep</v>
      </c>
      <c r="AG3793" s="9">
        <v>981419100</v>
      </c>
      <c r="AH3793" s="10">
        <v>96451</v>
      </c>
      <c r="AI3793" t="s">
        <v>1126</v>
      </c>
      <c r="AJ3793" t="s">
        <v>872</v>
      </c>
      <c r="AK3793" t="s">
        <v>1254</v>
      </c>
    </row>
    <row r="3794" spans="1:37" x14ac:dyDescent="0.3">
      <c r="A3794" t="str">
        <f t="shared" si="177"/>
        <v>LA ESPERANZA-Concesión Autopistas de la Sabana Córdoba - Sucre</v>
      </c>
      <c r="B3794" t="str">
        <f t="shared" si="178"/>
        <v>2017Abr</v>
      </c>
      <c r="C3794" t="str">
        <f t="shared" si="179"/>
        <v>9.430745196-75.43594955</v>
      </c>
      <c r="D3794" s="7" t="s">
        <v>684</v>
      </c>
      <c r="E3794" s="5" t="s">
        <v>706</v>
      </c>
      <c r="F3794" s="7" t="s">
        <v>701</v>
      </c>
      <c r="G3794" s="5">
        <v>70</v>
      </c>
      <c r="H3794" s="7" t="s">
        <v>707</v>
      </c>
      <c r="I3794" s="7" t="s">
        <v>686</v>
      </c>
      <c r="J3794" s="7" t="s">
        <v>103</v>
      </c>
      <c r="K3794" s="7" t="s">
        <v>708</v>
      </c>
      <c r="L3794" s="7" t="s">
        <v>688</v>
      </c>
      <c r="M3794" s="5">
        <v>3124964386</v>
      </c>
      <c r="N3794" s="5" t="s">
        <v>689</v>
      </c>
      <c r="O3794" s="7" t="s">
        <v>709</v>
      </c>
      <c r="P3794" s="5">
        <v>8200</v>
      </c>
      <c r="Q3794" s="5">
        <v>8900</v>
      </c>
      <c r="R3794" s="5">
        <v>19200</v>
      </c>
      <c r="S3794" s="5">
        <v>24300</v>
      </c>
      <c r="T3794" s="5">
        <v>27400</v>
      </c>
      <c r="U3794" s="5">
        <v>0</v>
      </c>
      <c r="V3794" s="5">
        <v>0</v>
      </c>
      <c r="W3794" s="5">
        <v>0</v>
      </c>
      <c r="X3794" s="5">
        <v>0</v>
      </c>
      <c r="Y3794" s="5">
        <v>8400</v>
      </c>
      <c r="Z3794" s="5">
        <v>8700</v>
      </c>
      <c r="AA3794" s="5">
        <v>9.4307451960000002</v>
      </c>
      <c r="AB3794" s="5">
        <v>-75.435949550000004</v>
      </c>
      <c r="AC3794" s="7" t="s">
        <v>37</v>
      </c>
      <c r="AD3794" s="5">
        <v>1175011900</v>
      </c>
      <c r="AE3794" s="5" t="str">
        <f>MID(TablaPivotFinal[[#This Row],[Fecha]],1,4)</f>
        <v>2017</v>
      </c>
      <c r="AF3794" s="5" t="str">
        <f>MID(TablaPivotFinal[[#This Row],[Fecha]],5,3)</f>
        <v>Abr</v>
      </c>
      <c r="AG3794" s="7">
        <v>1175011900</v>
      </c>
      <c r="AH3794" s="8">
        <v>3758.3</v>
      </c>
      <c r="AI3794" t="s">
        <v>1126</v>
      </c>
      <c r="AJ3794" t="s">
        <v>879</v>
      </c>
      <c r="AK3794" t="s">
        <v>1254</v>
      </c>
    </row>
    <row r="3795" spans="1:37" x14ac:dyDescent="0.3">
      <c r="A3795" t="str">
        <f t="shared" si="177"/>
        <v>LA ESPERANZA-Concesión Autopistas de la Sabana Córdoba - Sucre</v>
      </c>
      <c r="B3795" t="str">
        <f t="shared" si="178"/>
        <v>2017Ago</v>
      </c>
      <c r="C3795" t="str">
        <f t="shared" si="179"/>
        <v>9.430745196-75.43594955</v>
      </c>
      <c r="D3795" s="9" t="s">
        <v>684</v>
      </c>
      <c r="E3795" s="6" t="s">
        <v>706</v>
      </c>
      <c r="F3795" s="9" t="s">
        <v>701</v>
      </c>
      <c r="G3795" s="6">
        <v>70</v>
      </c>
      <c r="H3795" s="9" t="s">
        <v>707</v>
      </c>
      <c r="I3795" s="9" t="s">
        <v>686</v>
      </c>
      <c r="J3795" s="9" t="s">
        <v>103</v>
      </c>
      <c r="K3795" s="9" t="s">
        <v>708</v>
      </c>
      <c r="L3795" s="9" t="s">
        <v>688</v>
      </c>
      <c r="M3795" s="6">
        <v>3124964386</v>
      </c>
      <c r="N3795" s="6" t="s">
        <v>689</v>
      </c>
      <c r="O3795" s="9" t="s">
        <v>709</v>
      </c>
      <c r="P3795" s="6">
        <v>8200</v>
      </c>
      <c r="Q3795" s="6">
        <v>8900</v>
      </c>
      <c r="R3795" s="6">
        <v>19200</v>
      </c>
      <c r="S3795" s="6">
        <v>24300</v>
      </c>
      <c r="T3795" s="6">
        <v>27400</v>
      </c>
      <c r="U3795" s="6">
        <v>0</v>
      </c>
      <c r="V3795" s="6">
        <v>0</v>
      </c>
      <c r="W3795" s="6">
        <v>0</v>
      </c>
      <c r="X3795" s="6">
        <v>0</v>
      </c>
      <c r="Y3795" s="6">
        <v>8400</v>
      </c>
      <c r="Z3795" s="6">
        <v>8700</v>
      </c>
      <c r="AA3795" s="6">
        <v>9.4307451960000002</v>
      </c>
      <c r="AB3795" s="6">
        <v>-75.435949550000004</v>
      </c>
      <c r="AC3795" s="9" t="s">
        <v>39</v>
      </c>
      <c r="AD3795" s="6">
        <v>1105345300</v>
      </c>
      <c r="AE3795" s="6" t="str">
        <f>MID(TablaPivotFinal[[#This Row],[Fecha]],1,4)</f>
        <v>2017</v>
      </c>
      <c r="AF3795" s="6" t="str">
        <f>MID(TablaPivotFinal[[#This Row],[Fecha]],5,3)</f>
        <v>Ago</v>
      </c>
      <c r="AG3795" s="9">
        <v>1105345300</v>
      </c>
      <c r="AH3795" s="10">
        <v>3313.4516130000002</v>
      </c>
      <c r="AI3795" t="s">
        <v>1126</v>
      </c>
      <c r="AJ3795" t="s">
        <v>883</v>
      </c>
      <c r="AK3795" t="s">
        <v>1254</v>
      </c>
    </row>
    <row r="3796" spans="1:37" x14ac:dyDescent="0.3">
      <c r="A3796" t="str">
        <f t="shared" si="177"/>
        <v>LA ESPERANZA-Concesión Autopistas de la Sabana Córdoba - Sucre</v>
      </c>
      <c r="B3796" t="str">
        <f t="shared" si="178"/>
        <v>2017Dic</v>
      </c>
      <c r="C3796" t="str">
        <f t="shared" si="179"/>
        <v>9.430745196-75.43594955</v>
      </c>
      <c r="D3796" s="7" t="s">
        <v>684</v>
      </c>
      <c r="E3796" s="5" t="s">
        <v>706</v>
      </c>
      <c r="F3796" s="7" t="s">
        <v>701</v>
      </c>
      <c r="G3796" s="5">
        <v>70</v>
      </c>
      <c r="H3796" s="7" t="s">
        <v>707</v>
      </c>
      <c r="I3796" s="7" t="s">
        <v>686</v>
      </c>
      <c r="J3796" s="7" t="s">
        <v>103</v>
      </c>
      <c r="K3796" s="7" t="s">
        <v>708</v>
      </c>
      <c r="L3796" s="7" t="s">
        <v>688</v>
      </c>
      <c r="M3796" s="5">
        <v>3124964386</v>
      </c>
      <c r="N3796" s="5" t="s">
        <v>689</v>
      </c>
      <c r="O3796" s="7" t="s">
        <v>709</v>
      </c>
      <c r="P3796" s="5">
        <v>8200</v>
      </c>
      <c r="Q3796" s="5">
        <v>8900</v>
      </c>
      <c r="R3796" s="5">
        <v>19200</v>
      </c>
      <c r="S3796" s="5">
        <v>24300</v>
      </c>
      <c r="T3796" s="5">
        <v>27400</v>
      </c>
      <c r="U3796" s="5">
        <v>0</v>
      </c>
      <c r="V3796" s="5">
        <v>0</v>
      </c>
      <c r="W3796" s="5">
        <v>0</v>
      </c>
      <c r="X3796" s="5">
        <v>0</v>
      </c>
      <c r="Y3796" s="5">
        <v>8400</v>
      </c>
      <c r="Z3796" s="5">
        <v>8700</v>
      </c>
      <c r="AA3796" s="5">
        <v>9.4307451960000002</v>
      </c>
      <c r="AB3796" s="5">
        <v>-75.435949550000004</v>
      </c>
      <c r="AC3796" s="7" t="s">
        <v>41</v>
      </c>
      <c r="AD3796" s="5">
        <v>1236909900</v>
      </c>
      <c r="AE3796" s="5" t="str">
        <f>MID(TablaPivotFinal[[#This Row],[Fecha]],1,4)</f>
        <v>2017</v>
      </c>
      <c r="AF3796" s="5" t="str">
        <f>MID(TablaPivotFinal[[#This Row],[Fecha]],5,3)</f>
        <v>Dic</v>
      </c>
      <c r="AG3796" s="7">
        <v>1236909900</v>
      </c>
      <c r="AH3796" s="8">
        <v>3853.9032259999999</v>
      </c>
      <c r="AI3796" t="s">
        <v>1126</v>
      </c>
      <c r="AJ3796" t="s">
        <v>887</v>
      </c>
      <c r="AK3796" t="s">
        <v>1254</v>
      </c>
    </row>
    <row r="3797" spans="1:37" x14ac:dyDescent="0.3">
      <c r="A3797" t="str">
        <f t="shared" si="177"/>
        <v>LA ESPERANZA-Concesión Autopistas de la Sabana Córdoba - Sucre</v>
      </c>
      <c r="B3797" t="str">
        <f t="shared" si="178"/>
        <v>2017Ene</v>
      </c>
      <c r="C3797" t="str">
        <f t="shared" si="179"/>
        <v>9.430745196-75.43594955</v>
      </c>
      <c r="D3797" s="9" t="s">
        <v>684</v>
      </c>
      <c r="E3797" s="6" t="s">
        <v>706</v>
      </c>
      <c r="F3797" s="9" t="s">
        <v>701</v>
      </c>
      <c r="G3797" s="6">
        <v>70</v>
      </c>
      <c r="H3797" s="9" t="s">
        <v>707</v>
      </c>
      <c r="I3797" s="9" t="s">
        <v>686</v>
      </c>
      <c r="J3797" s="9" t="s">
        <v>103</v>
      </c>
      <c r="K3797" s="9" t="s">
        <v>708</v>
      </c>
      <c r="L3797" s="9" t="s">
        <v>688</v>
      </c>
      <c r="M3797" s="6">
        <v>3124964386</v>
      </c>
      <c r="N3797" s="6" t="s">
        <v>689</v>
      </c>
      <c r="O3797" s="9" t="s">
        <v>709</v>
      </c>
      <c r="P3797" s="6">
        <v>8200</v>
      </c>
      <c r="Q3797" s="6">
        <v>8900</v>
      </c>
      <c r="R3797" s="6">
        <v>19200</v>
      </c>
      <c r="S3797" s="6">
        <v>24300</v>
      </c>
      <c r="T3797" s="6">
        <v>27400</v>
      </c>
      <c r="U3797" s="6">
        <v>0</v>
      </c>
      <c r="V3797" s="6">
        <v>0</v>
      </c>
      <c r="W3797" s="6">
        <v>0</v>
      </c>
      <c r="X3797" s="6">
        <v>0</v>
      </c>
      <c r="Y3797" s="6">
        <v>8400</v>
      </c>
      <c r="Z3797" s="6">
        <v>8700</v>
      </c>
      <c r="AA3797" s="6">
        <v>9.4307451960000002</v>
      </c>
      <c r="AB3797" s="6">
        <v>-75.435949550000004</v>
      </c>
      <c r="AC3797" s="9" t="s">
        <v>43</v>
      </c>
      <c r="AD3797" s="6">
        <v>1201081000</v>
      </c>
      <c r="AE3797" s="6" t="str">
        <f>MID(TablaPivotFinal[[#This Row],[Fecha]],1,4)</f>
        <v>2017</v>
      </c>
      <c r="AF3797" s="6" t="str">
        <f>MID(TablaPivotFinal[[#This Row],[Fecha]],5,3)</f>
        <v>Ene</v>
      </c>
      <c r="AG3797" s="9">
        <v>1201081000</v>
      </c>
      <c r="AH3797" s="10">
        <v>4032.7096769999998</v>
      </c>
      <c r="AI3797" t="s">
        <v>1126</v>
      </c>
      <c r="AJ3797" t="s">
        <v>876</v>
      </c>
      <c r="AK3797" t="s">
        <v>1254</v>
      </c>
    </row>
    <row r="3798" spans="1:37" x14ac:dyDescent="0.3">
      <c r="A3798" t="str">
        <f t="shared" si="177"/>
        <v>LA ESPERANZA-Concesión Autopistas de la Sabana Córdoba - Sucre</v>
      </c>
      <c r="B3798" t="str">
        <f t="shared" si="178"/>
        <v>2017Feb</v>
      </c>
      <c r="C3798" t="str">
        <f t="shared" si="179"/>
        <v>9.430745196-75.43594955</v>
      </c>
      <c r="D3798" s="7" t="s">
        <v>684</v>
      </c>
      <c r="E3798" s="5" t="s">
        <v>706</v>
      </c>
      <c r="F3798" s="7" t="s">
        <v>701</v>
      </c>
      <c r="G3798" s="5">
        <v>70</v>
      </c>
      <c r="H3798" s="7" t="s">
        <v>707</v>
      </c>
      <c r="I3798" s="7" t="s">
        <v>686</v>
      </c>
      <c r="J3798" s="7" t="s">
        <v>103</v>
      </c>
      <c r="K3798" s="7" t="s">
        <v>708</v>
      </c>
      <c r="L3798" s="7" t="s">
        <v>688</v>
      </c>
      <c r="M3798" s="5">
        <v>3124964386</v>
      </c>
      <c r="N3798" s="5" t="s">
        <v>689</v>
      </c>
      <c r="O3798" s="7" t="s">
        <v>709</v>
      </c>
      <c r="P3798" s="5">
        <v>8200</v>
      </c>
      <c r="Q3798" s="5">
        <v>8900</v>
      </c>
      <c r="R3798" s="5">
        <v>19200</v>
      </c>
      <c r="S3798" s="5">
        <v>24300</v>
      </c>
      <c r="T3798" s="5">
        <v>27400</v>
      </c>
      <c r="U3798" s="5">
        <v>0</v>
      </c>
      <c r="V3798" s="5">
        <v>0</v>
      </c>
      <c r="W3798" s="5">
        <v>0</v>
      </c>
      <c r="X3798" s="5">
        <v>0</v>
      </c>
      <c r="Y3798" s="5">
        <v>8400</v>
      </c>
      <c r="Z3798" s="5">
        <v>8700</v>
      </c>
      <c r="AA3798" s="5">
        <v>9.4307451960000002</v>
      </c>
      <c r="AB3798" s="5">
        <v>-75.435949550000004</v>
      </c>
      <c r="AC3798" s="7" t="s">
        <v>45</v>
      </c>
      <c r="AD3798" s="5">
        <v>926191500</v>
      </c>
      <c r="AE3798" s="5" t="str">
        <f>MID(TablaPivotFinal[[#This Row],[Fecha]],1,4)</f>
        <v>2017</v>
      </c>
      <c r="AF3798" s="5" t="str">
        <f>MID(TablaPivotFinal[[#This Row],[Fecha]],5,3)</f>
        <v>Feb</v>
      </c>
      <c r="AG3798" s="7">
        <v>926191500</v>
      </c>
      <c r="AH3798" s="8">
        <v>3045.4285709999999</v>
      </c>
      <c r="AI3798" t="s">
        <v>1126</v>
      </c>
      <c r="AJ3798" t="s">
        <v>877</v>
      </c>
      <c r="AK3798" t="s">
        <v>1254</v>
      </c>
    </row>
    <row r="3799" spans="1:37" x14ac:dyDescent="0.3">
      <c r="A3799" t="str">
        <f t="shared" si="177"/>
        <v>LA ESPERANZA-Concesión Autopistas de la Sabana Córdoba - Sucre</v>
      </c>
      <c r="B3799" t="str">
        <f t="shared" si="178"/>
        <v>2017Jul</v>
      </c>
      <c r="C3799" t="str">
        <f t="shared" si="179"/>
        <v>9.430745196-75.43594955</v>
      </c>
      <c r="D3799" s="9" t="s">
        <v>684</v>
      </c>
      <c r="E3799" s="6" t="s">
        <v>706</v>
      </c>
      <c r="F3799" s="9" t="s">
        <v>701</v>
      </c>
      <c r="G3799" s="6">
        <v>70</v>
      </c>
      <c r="H3799" s="9" t="s">
        <v>707</v>
      </c>
      <c r="I3799" s="9" t="s">
        <v>686</v>
      </c>
      <c r="J3799" s="9" t="s">
        <v>103</v>
      </c>
      <c r="K3799" s="9" t="s">
        <v>708</v>
      </c>
      <c r="L3799" s="9" t="s">
        <v>688</v>
      </c>
      <c r="M3799" s="6">
        <v>3124964386</v>
      </c>
      <c r="N3799" s="6" t="s">
        <v>689</v>
      </c>
      <c r="O3799" s="9" t="s">
        <v>709</v>
      </c>
      <c r="P3799" s="6">
        <v>8200</v>
      </c>
      <c r="Q3799" s="6">
        <v>8900</v>
      </c>
      <c r="R3799" s="6">
        <v>19200</v>
      </c>
      <c r="S3799" s="6">
        <v>24300</v>
      </c>
      <c r="T3799" s="6">
        <v>27400</v>
      </c>
      <c r="U3799" s="6">
        <v>0</v>
      </c>
      <c r="V3799" s="6">
        <v>0</v>
      </c>
      <c r="W3799" s="6">
        <v>0</v>
      </c>
      <c r="X3799" s="6">
        <v>0</v>
      </c>
      <c r="Y3799" s="6">
        <v>8400</v>
      </c>
      <c r="Z3799" s="6">
        <v>8700</v>
      </c>
      <c r="AA3799" s="6">
        <v>9.4307451960000002</v>
      </c>
      <c r="AB3799" s="6">
        <v>-75.435949550000004</v>
      </c>
      <c r="AC3799" s="9" t="s">
        <v>47</v>
      </c>
      <c r="AD3799" s="6">
        <v>1100902300</v>
      </c>
      <c r="AE3799" s="6" t="str">
        <f>MID(TablaPivotFinal[[#This Row],[Fecha]],1,4)</f>
        <v>2017</v>
      </c>
      <c r="AF3799" s="6" t="str">
        <f>MID(TablaPivotFinal[[#This Row],[Fecha]],5,3)</f>
        <v>Jul</v>
      </c>
      <c r="AG3799" s="9">
        <v>1100902300</v>
      </c>
      <c r="AH3799" s="10">
        <v>3415.4838709999999</v>
      </c>
      <c r="AI3799" t="s">
        <v>1126</v>
      </c>
      <c r="AJ3799" t="s">
        <v>882</v>
      </c>
      <c r="AK3799" t="s">
        <v>1254</v>
      </c>
    </row>
    <row r="3800" spans="1:37" x14ac:dyDescent="0.3">
      <c r="A3800" t="str">
        <f t="shared" si="177"/>
        <v>LA ESPERANZA-Concesión Autopistas de la Sabana Córdoba - Sucre</v>
      </c>
      <c r="B3800" t="str">
        <f t="shared" si="178"/>
        <v>2017Jun</v>
      </c>
      <c r="C3800" t="str">
        <f t="shared" si="179"/>
        <v>9.430745196-75.43594955</v>
      </c>
      <c r="D3800" s="7" t="s">
        <v>684</v>
      </c>
      <c r="E3800" s="5" t="s">
        <v>706</v>
      </c>
      <c r="F3800" s="7" t="s">
        <v>701</v>
      </c>
      <c r="G3800" s="5">
        <v>70</v>
      </c>
      <c r="H3800" s="7" t="s">
        <v>707</v>
      </c>
      <c r="I3800" s="7" t="s">
        <v>686</v>
      </c>
      <c r="J3800" s="7" t="s">
        <v>103</v>
      </c>
      <c r="K3800" s="7" t="s">
        <v>708</v>
      </c>
      <c r="L3800" s="7" t="s">
        <v>688</v>
      </c>
      <c r="M3800" s="5">
        <v>3124964386</v>
      </c>
      <c r="N3800" s="5" t="s">
        <v>689</v>
      </c>
      <c r="O3800" s="7" t="s">
        <v>709</v>
      </c>
      <c r="P3800" s="5">
        <v>8200</v>
      </c>
      <c r="Q3800" s="5">
        <v>8900</v>
      </c>
      <c r="R3800" s="5">
        <v>19200</v>
      </c>
      <c r="S3800" s="5">
        <v>24300</v>
      </c>
      <c r="T3800" s="5">
        <v>27400</v>
      </c>
      <c r="U3800" s="5">
        <v>0</v>
      </c>
      <c r="V3800" s="5">
        <v>0</v>
      </c>
      <c r="W3800" s="5">
        <v>0</v>
      </c>
      <c r="X3800" s="5">
        <v>0</v>
      </c>
      <c r="Y3800" s="5">
        <v>8400</v>
      </c>
      <c r="Z3800" s="5">
        <v>8700</v>
      </c>
      <c r="AA3800" s="5">
        <v>9.4307451960000002</v>
      </c>
      <c r="AB3800" s="5">
        <v>-75.435949550000004</v>
      </c>
      <c r="AC3800" s="7" t="s">
        <v>49</v>
      </c>
      <c r="AD3800" s="5">
        <v>1078301900</v>
      </c>
      <c r="AE3800" s="5" t="str">
        <f>MID(TablaPivotFinal[[#This Row],[Fecha]],1,4)</f>
        <v>2017</v>
      </c>
      <c r="AF3800" s="5" t="str">
        <f>MID(TablaPivotFinal[[#This Row],[Fecha]],5,3)</f>
        <v>Jun</v>
      </c>
      <c r="AG3800" s="7">
        <v>1078301900</v>
      </c>
      <c r="AH3800" s="8">
        <v>3354.1</v>
      </c>
      <c r="AI3800" t="s">
        <v>1126</v>
      </c>
      <c r="AJ3800" t="s">
        <v>881</v>
      </c>
      <c r="AK3800" t="s">
        <v>1254</v>
      </c>
    </row>
    <row r="3801" spans="1:37" x14ac:dyDescent="0.3">
      <c r="A3801" t="str">
        <f t="shared" si="177"/>
        <v>LA ESPERANZA-Concesión Autopistas de la Sabana Córdoba - Sucre</v>
      </c>
      <c r="B3801" t="str">
        <f t="shared" si="178"/>
        <v>2017Mar</v>
      </c>
      <c r="C3801" t="str">
        <f t="shared" si="179"/>
        <v>9.430745196-75.43594955</v>
      </c>
      <c r="D3801" s="9" t="s">
        <v>684</v>
      </c>
      <c r="E3801" s="6" t="s">
        <v>706</v>
      </c>
      <c r="F3801" s="9" t="s">
        <v>701</v>
      </c>
      <c r="G3801" s="6">
        <v>70</v>
      </c>
      <c r="H3801" s="9" t="s">
        <v>707</v>
      </c>
      <c r="I3801" s="9" t="s">
        <v>686</v>
      </c>
      <c r="J3801" s="9" t="s">
        <v>103</v>
      </c>
      <c r="K3801" s="9" t="s">
        <v>708</v>
      </c>
      <c r="L3801" s="9" t="s">
        <v>688</v>
      </c>
      <c r="M3801" s="6">
        <v>3124964386</v>
      </c>
      <c r="N3801" s="6" t="s">
        <v>689</v>
      </c>
      <c r="O3801" s="9" t="s">
        <v>709</v>
      </c>
      <c r="P3801" s="6">
        <v>8200</v>
      </c>
      <c r="Q3801" s="6">
        <v>8900</v>
      </c>
      <c r="R3801" s="6">
        <v>19200</v>
      </c>
      <c r="S3801" s="6">
        <v>24300</v>
      </c>
      <c r="T3801" s="6">
        <v>27400</v>
      </c>
      <c r="U3801" s="6">
        <v>0</v>
      </c>
      <c r="V3801" s="6">
        <v>0</v>
      </c>
      <c r="W3801" s="6">
        <v>0</v>
      </c>
      <c r="X3801" s="6">
        <v>0</v>
      </c>
      <c r="Y3801" s="6">
        <v>8400</v>
      </c>
      <c r="Z3801" s="6">
        <v>8700</v>
      </c>
      <c r="AA3801" s="6">
        <v>9.4307451960000002</v>
      </c>
      <c r="AB3801" s="6">
        <v>-75.435949550000004</v>
      </c>
      <c r="AC3801" s="9" t="s">
        <v>51</v>
      </c>
      <c r="AD3801" s="6">
        <v>1076782200</v>
      </c>
      <c r="AE3801" s="6" t="str">
        <f>MID(TablaPivotFinal[[#This Row],[Fecha]],1,4)</f>
        <v>2017</v>
      </c>
      <c r="AF3801" s="6" t="str">
        <f>MID(TablaPivotFinal[[#This Row],[Fecha]],5,3)</f>
        <v>Mar</v>
      </c>
      <c r="AG3801" s="9">
        <v>1076782200</v>
      </c>
      <c r="AH3801" s="10">
        <v>3196.6129030000002</v>
      </c>
      <c r="AI3801" t="s">
        <v>1126</v>
      </c>
      <c r="AJ3801" t="s">
        <v>878</v>
      </c>
      <c r="AK3801" t="s">
        <v>1254</v>
      </c>
    </row>
    <row r="3802" spans="1:37" x14ac:dyDescent="0.3">
      <c r="A3802" t="str">
        <f t="shared" si="177"/>
        <v>LA ESPERANZA-Concesión Autopistas de la Sabana Córdoba - Sucre</v>
      </c>
      <c r="B3802" t="str">
        <f t="shared" si="178"/>
        <v>2017May</v>
      </c>
      <c r="C3802" t="str">
        <f t="shared" si="179"/>
        <v>9.430745196-75.43594955</v>
      </c>
      <c r="D3802" s="7" t="s">
        <v>684</v>
      </c>
      <c r="E3802" s="5" t="s">
        <v>706</v>
      </c>
      <c r="F3802" s="7" t="s">
        <v>701</v>
      </c>
      <c r="G3802" s="5">
        <v>70</v>
      </c>
      <c r="H3802" s="7" t="s">
        <v>707</v>
      </c>
      <c r="I3802" s="7" t="s">
        <v>686</v>
      </c>
      <c r="J3802" s="7" t="s">
        <v>103</v>
      </c>
      <c r="K3802" s="7" t="s">
        <v>708</v>
      </c>
      <c r="L3802" s="7" t="s">
        <v>688</v>
      </c>
      <c r="M3802" s="5">
        <v>3124964386</v>
      </c>
      <c r="N3802" s="5" t="s">
        <v>689</v>
      </c>
      <c r="O3802" s="7" t="s">
        <v>709</v>
      </c>
      <c r="P3802" s="5">
        <v>8200</v>
      </c>
      <c r="Q3802" s="5">
        <v>8900</v>
      </c>
      <c r="R3802" s="5">
        <v>19200</v>
      </c>
      <c r="S3802" s="5">
        <v>24300</v>
      </c>
      <c r="T3802" s="5">
        <v>27400</v>
      </c>
      <c r="U3802" s="5">
        <v>0</v>
      </c>
      <c r="V3802" s="5">
        <v>0</v>
      </c>
      <c r="W3802" s="5">
        <v>0</v>
      </c>
      <c r="X3802" s="5">
        <v>0</v>
      </c>
      <c r="Y3802" s="5">
        <v>8400</v>
      </c>
      <c r="Z3802" s="5">
        <v>8700</v>
      </c>
      <c r="AA3802" s="5">
        <v>9.4307451960000002</v>
      </c>
      <c r="AB3802" s="5">
        <v>-75.435949550000004</v>
      </c>
      <c r="AC3802" s="7" t="s">
        <v>53</v>
      </c>
      <c r="AD3802" s="5">
        <v>1102115300</v>
      </c>
      <c r="AE3802" s="5" t="str">
        <f>MID(TablaPivotFinal[[#This Row],[Fecha]],1,4)</f>
        <v>2017</v>
      </c>
      <c r="AF3802" s="5" t="str">
        <f>MID(TablaPivotFinal[[#This Row],[Fecha]],5,3)</f>
        <v>May</v>
      </c>
      <c r="AG3802" s="7">
        <v>1102115300</v>
      </c>
      <c r="AH3802" s="8">
        <v>3197.3225809999999</v>
      </c>
      <c r="AI3802" t="s">
        <v>1126</v>
      </c>
      <c r="AJ3802" t="s">
        <v>880</v>
      </c>
      <c r="AK3802" t="s">
        <v>1254</v>
      </c>
    </row>
    <row r="3803" spans="1:37" x14ac:dyDescent="0.3">
      <c r="A3803" t="str">
        <f t="shared" si="177"/>
        <v>LA ESPERANZA-Concesión Autopistas de la Sabana Córdoba - Sucre</v>
      </c>
      <c r="B3803" t="str">
        <f t="shared" si="178"/>
        <v>2017Nov</v>
      </c>
      <c r="C3803" t="str">
        <f t="shared" si="179"/>
        <v>9.430745196-75.43594955</v>
      </c>
      <c r="D3803" s="9" t="s">
        <v>684</v>
      </c>
      <c r="E3803" s="6" t="s">
        <v>706</v>
      </c>
      <c r="F3803" s="9" t="s">
        <v>701</v>
      </c>
      <c r="G3803" s="6">
        <v>70</v>
      </c>
      <c r="H3803" s="9" t="s">
        <v>707</v>
      </c>
      <c r="I3803" s="9" t="s">
        <v>686</v>
      </c>
      <c r="J3803" s="9" t="s">
        <v>103</v>
      </c>
      <c r="K3803" s="9" t="s">
        <v>708</v>
      </c>
      <c r="L3803" s="9" t="s">
        <v>688</v>
      </c>
      <c r="M3803" s="6">
        <v>3124964386</v>
      </c>
      <c r="N3803" s="6" t="s">
        <v>689</v>
      </c>
      <c r="O3803" s="9" t="s">
        <v>709</v>
      </c>
      <c r="P3803" s="6">
        <v>8200</v>
      </c>
      <c r="Q3803" s="6">
        <v>8900</v>
      </c>
      <c r="R3803" s="6">
        <v>19200</v>
      </c>
      <c r="S3803" s="6">
        <v>24300</v>
      </c>
      <c r="T3803" s="6">
        <v>27400</v>
      </c>
      <c r="U3803" s="6">
        <v>0</v>
      </c>
      <c r="V3803" s="6">
        <v>0</v>
      </c>
      <c r="W3803" s="6">
        <v>0</v>
      </c>
      <c r="X3803" s="6">
        <v>0</v>
      </c>
      <c r="Y3803" s="6">
        <v>8400</v>
      </c>
      <c r="Z3803" s="6">
        <v>8700</v>
      </c>
      <c r="AA3803" s="6">
        <v>9.4307451960000002</v>
      </c>
      <c r="AB3803" s="6">
        <v>-75.435949550000004</v>
      </c>
      <c r="AC3803" s="9" t="s">
        <v>55</v>
      </c>
      <c r="AD3803" s="6">
        <v>1087461100</v>
      </c>
      <c r="AE3803" s="6" t="str">
        <f>MID(TablaPivotFinal[[#This Row],[Fecha]],1,4)</f>
        <v>2017</v>
      </c>
      <c r="AF3803" s="6" t="str">
        <f>MID(TablaPivotFinal[[#This Row],[Fecha]],5,3)</f>
        <v>Nov</v>
      </c>
      <c r="AG3803" s="9">
        <v>1087461100</v>
      </c>
      <c r="AH3803" s="10">
        <v>3345</v>
      </c>
      <c r="AI3803" t="s">
        <v>1126</v>
      </c>
      <c r="AJ3803" t="s">
        <v>886</v>
      </c>
      <c r="AK3803" t="s">
        <v>1254</v>
      </c>
    </row>
    <row r="3804" spans="1:37" x14ac:dyDescent="0.3">
      <c r="A3804" t="str">
        <f t="shared" si="177"/>
        <v>LA ESPERANZA-Concesión Autopistas de la Sabana Córdoba - Sucre</v>
      </c>
      <c r="B3804" t="str">
        <f t="shared" si="178"/>
        <v>2017Oct</v>
      </c>
      <c r="C3804" t="str">
        <f t="shared" si="179"/>
        <v>9.430745196-75.43594955</v>
      </c>
      <c r="D3804" s="7" t="s">
        <v>684</v>
      </c>
      <c r="E3804" s="5" t="s">
        <v>706</v>
      </c>
      <c r="F3804" s="7" t="s">
        <v>701</v>
      </c>
      <c r="G3804" s="5">
        <v>70</v>
      </c>
      <c r="H3804" s="7" t="s">
        <v>707</v>
      </c>
      <c r="I3804" s="7" t="s">
        <v>686</v>
      </c>
      <c r="J3804" s="7" t="s">
        <v>103</v>
      </c>
      <c r="K3804" s="7" t="s">
        <v>708</v>
      </c>
      <c r="L3804" s="7" t="s">
        <v>688</v>
      </c>
      <c r="M3804" s="5">
        <v>3124964386</v>
      </c>
      <c r="N3804" s="5" t="s">
        <v>689</v>
      </c>
      <c r="O3804" s="7" t="s">
        <v>709</v>
      </c>
      <c r="P3804" s="5">
        <v>8200</v>
      </c>
      <c r="Q3804" s="5">
        <v>8900</v>
      </c>
      <c r="R3804" s="5">
        <v>19200</v>
      </c>
      <c r="S3804" s="5">
        <v>24300</v>
      </c>
      <c r="T3804" s="5">
        <v>27400</v>
      </c>
      <c r="U3804" s="5">
        <v>0</v>
      </c>
      <c r="V3804" s="5">
        <v>0</v>
      </c>
      <c r="W3804" s="5">
        <v>0</v>
      </c>
      <c r="X3804" s="5">
        <v>0</v>
      </c>
      <c r="Y3804" s="5">
        <v>8400</v>
      </c>
      <c r="Z3804" s="5">
        <v>8700</v>
      </c>
      <c r="AA3804" s="5">
        <v>9.4307451960000002</v>
      </c>
      <c r="AB3804" s="5">
        <v>-75.435949550000004</v>
      </c>
      <c r="AC3804" s="7" t="s">
        <v>57</v>
      </c>
      <c r="AD3804" s="5">
        <v>1150153100</v>
      </c>
      <c r="AE3804" s="5" t="str">
        <f>MID(TablaPivotFinal[[#This Row],[Fecha]],1,4)</f>
        <v>2017</v>
      </c>
      <c r="AF3804" s="5" t="str">
        <f>MID(TablaPivotFinal[[#This Row],[Fecha]],5,3)</f>
        <v>Oct</v>
      </c>
      <c r="AG3804" s="7">
        <v>1150153100</v>
      </c>
      <c r="AH3804" s="8">
        <v>3379.5483869999998</v>
      </c>
      <c r="AI3804" t="s">
        <v>1126</v>
      </c>
      <c r="AJ3804" t="s">
        <v>885</v>
      </c>
      <c r="AK3804" t="s">
        <v>1254</v>
      </c>
    </row>
    <row r="3805" spans="1:37" x14ac:dyDescent="0.3">
      <c r="A3805" t="str">
        <f t="shared" si="177"/>
        <v>LA ESPERANZA-Concesión Autopistas de la Sabana Córdoba - Sucre</v>
      </c>
      <c r="B3805" t="str">
        <f t="shared" si="178"/>
        <v>2017Sep</v>
      </c>
      <c r="C3805" t="str">
        <f t="shared" si="179"/>
        <v>9.430745196-75.43594955</v>
      </c>
      <c r="D3805" s="9" t="s">
        <v>684</v>
      </c>
      <c r="E3805" s="6" t="s">
        <v>706</v>
      </c>
      <c r="F3805" s="9" t="s">
        <v>701</v>
      </c>
      <c r="G3805" s="6">
        <v>70</v>
      </c>
      <c r="H3805" s="9" t="s">
        <v>707</v>
      </c>
      <c r="I3805" s="9" t="s">
        <v>686</v>
      </c>
      <c r="J3805" s="9" t="s">
        <v>103</v>
      </c>
      <c r="K3805" s="9" t="s">
        <v>708</v>
      </c>
      <c r="L3805" s="9" t="s">
        <v>688</v>
      </c>
      <c r="M3805" s="6">
        <v>3124964386</v>
      </c>
      <c r="N3805" s="6" t="s">
        <v>689</v>
      </c>
      <c r="O3805" s="9" t="s">
        <v>709</v>
      </c>
      <c r="P3805" s="6">
        <v>8200</v>
      </c>
      <c r="Q3805" s="6">
        <v>8900</v>
      </c>
      <c r="R3805" s="6">
        <v>19200</v>
      </c>
      <c r="S3805" s="6">
        <v>24300</v>
      </c>
      <c r="T3805" s="6">
        <v>27400</v>
      </c>
      <c r="U3805" s="6">
        <v>0</v>
      </c>
      <c r="V3805" s="6">
        <v>0</v>
      </c>
      <c r="W3805" s="6">
        <v>0</v>
      </c>
      <c r="X3805" s="6">
        <v>0</v>
      </c>
      <c r="Y3805" s="6">
        <v>8400</v>
      </c>
      <c r="Z3805" s="6">
        <v>8700</v>
      </c>
      <c r="AA3805" s="6">
        <v>9.4307451960000002</v>
      </c>
      <c r="AB3805" s="6">
        <v>-75.435949550000004</v>
      </c>
      <c r="AC3805" s="9" t="s">
        <v>59</v>
      </c>
      <c r="AD3805" s="6">
        <v>1118232000</v>
      </c>
      <c r="AE3805" s="6" t="str">
        <f>MID(TablaPivotFinal[[#This Row],[Fecha]],1,4)</f>
        <v>2017</v>
      </c>
      <c r="AF3805" s="6" t="str">
        <f>MID(TablaPivotFinal[[#This Row],[Fecha]],5,3)</f>
        <v>Sep</v>
      </c>
      <c r="AG3805" s="9">
        <v>1118232000</v>
      </c>
      <c r="AH3805" s="10">
        <v>3332.5666670000001</v>
      </c>
      <c r="AI3805" t="s">
        <v>1126</v>
      </c>
      <c r="AJ3805" t="s">
        <v>884</v>
      </c>
      <c r="AK3805" t="s">
        <v>1254</v>
      </c>
    </row>
    <row r="3806" spans="1:37" x14ac:dyDescent="0.3">
      <c r="A3806" t="str">
        <f t="shared" si="177"/>
        <v>LA ESPERANZA-Concesión Autopistas de la Sabana Córdoba - Sucre</v>
      </c>
      <c r="B3806" t="str">
        <f t="shared" si="178"/>
        <v>2018Abr</v>
      </c>
      <c r="C3806" t="str">
        <f t="shared" si="179"/>
        <v>9.430745196-75.43594955</v>
      </c>
      <c r="D3806" s="7" t="s">
        <v>684</v>
      </c>
      <c r="E3806" s="5" t="s">
        <v>706</v>
      </c>
      <c r="F3806" s="7" t="s">
        <v>701</v>
      </c>
      <c r="G3806" s="5">
        <v>70</v>
      </c>
      <c r="H3806" s="7" t="s">
        <v>707</v>
      </c>
      <c r="I3806" s="7" t="s">
        <v>686</v>
      </c>
      <c r="J3806" s="7" t="s">
        <v>103</v>
      </c>
      <c r="K3806" s="7" t="s">
        <v>708</v>
      </c>
      <c r="L3806" s="7" t="s">
        <v>688</v>
      </c>
      <c r="M3806" s="5">
        <v>3124964386</v>
      </c>
      <c r="N3806" s="5" t="s">
        <v>689</v>
      </c>
      <c r="O3806" s="7" t="s">
        <v>709</v>
      </c>
      <c r="P3806" s="5">
        <v>8200</v>
      </c>
      <c r="Q3806" s="5">
        <v>8900</v>
      </c>
      <c r="R3806" s="5">
        <v>19200</v>
      </c>
      <c r="S3806" s="5">
        <v>24300</v>
      </c>
      <c r="T3806" s="5">
        <v>27400</v>
      </c>
      <c r="U3806" s="5">
        <v>0</v>
      </c>
      <c r="V3806" s="5">
        <v>0</v>
      </c>
      <c r="W3806" s="5">
        <v>0</v>
      </c>
      <c r="X3806" s="5">
        <v>0</v>
      </c>
      <c r="Y3806" s="5">
        <v>8400</v>
      </c>
      <c r="Z3806" s="5">
        <v>8700</v>
      </c>
      <c r="AA3806" s="5">
        <v>9.4307451960000002</v>
      </c>
      <c r="AB3806" s="5">
        <v>-75.435949550000004</v>
      </c>
      <c r="AC3806" s="7" t="s">
        <v>61</v>
      </c>
      <c r="AD3806" s="5">
        <v>1182478600</v>
      </c>
      <c r="AE3806" s="5" t="str">
        <f>MID(TablaPivotFinal[[#This Row],[Fecha]],1,4)</f>
        <v>2018</v>
      </c>
      <c r="AF3806" s="5" t="str">
        <f>MID(TablaPivotFinal[[#This Row],[Fecha]],5,3)</f>
        <v>Abr</v>
      </c>
      <c r="AG3806" s="7">
        <v>1182478600</v>
      </c>
      <c r="AH3806" s="8">
        <v>102991</v>
      </c>
      <c r="AI3806" t="s">
        <v>1126</v>
      </c>
      <c r="AJ3806" t="s">
        <v>891</v>
      </c>
      <c r="AK3806" t="s">
        <v>1254</v>
      </c>
    </row>
    <row r="3807" spans="1:37" x14ac:dyDescent="0.3">
      <c r="A3807" t="str">
        <f t="shared" si="177"/>
        <v>LA ESPERANZA-Concesión Autopistas de la Sabana Córdoba - Sucre</v>
      </c>
      <c r="B3807" t="str">
        <f t="shared" si="178"/>
        <v>2018Ago</v>
      </c>
      <c r="C3807" t="str">
        <f t="shared" si="179"/>
        <v>9.430745196-75.43594955</v>
      </c>
      <c r="D3807" s="9" t="s">
        <v>684</v>
      </c>
      <c r="E3807" s="6" t="s">
        <v>706</v>
      </c>
      <c r="F3807" s="9" t="s">
        <v>701</v>
      </c>
      <c r="G3807" s="6">
        <v>70</v>
      </c>
      <c r="H3807" s="9" t="s">
        <v>707</v>
      </c>
      <c r="I3807" s="9" t="s">
        <v>686</v>
      </c>
      <c r="J3807" s="9" t="s">
        <v>103</v>
      </c>
      <c r="K3807" s="9" t="s">
        <v>708</v>
      </c>
      <c r="L3807" s="9" t="s">
        <v>688</v>
      </c>
      <c r="M3807" s="6">
        <v>3124964386</v>
      </c>
      <c r="N3807" s="6" t="s">
        <v>689</v>
      </c>
      <c r="O3807" s="9" t="s">
        <v>709</v>
      </c>
      <c r="P3807" s="6">
        <v>8200</v>
      </c>
      <c r="Q3807" s="6">
        <v>8900</v>
      </c>
      <c r="R3807" s="6">
        <v>19200</v>
      </c>
      <c r="S3807" s="6">
        <v>24300</v>
      </c>
      <c r="T3807" s="6">
        <v>27400</v>
      </c>
      <c r="U3807" s="6">
        <v>0</v>
      </c>
      <c r="V3807" s="6">
        <v>0</v>
      </c>
      <c r="W3807" s="6">
        <v>0</v>
      </c>
      <c r="X3807" s="6">
        <v>0</v>
      </c>
      <c r="Y3807" s="6">
        <v>8400</v>
      </c>
      <c r="Z3807" s="6">
        <v>8700</v>
      </c>
      <c r="AA3807" s="6">
        <v>9.4307451960000002</v>
      </c>
      <c r="AB3807" s="6">
        <v>-75.435949550000004</v>
      </c>
      <c r="AC3807" s="9" t="s">
        <v>63</v>
      </c>
      <c r="AD3807" s="6">
        <v>1181935200</v>
      </c>
      <c r="AE3807" s="6" t="str">
        <f>MID(TablaPivotFinal[[#This Row],[Fecha]],1,4)</f>
        <v>2018</v>
      </c>
      <c r="AF3807" s="6" t="str">
        <f>MID(TablaPivotFinal[[#This Row],[Fecha]],5,3)</f>
        <v>Ago</v>
      </c>
      <c r="AG3807" s="9">
        <v>1181935200</v>
      </c>
      <c r="AH3807" s="10">
        <v>102825</v>
      </c>
      <c r="AI3807" t="s">
        <v>1126</v>
      </c>
      <c r="AJ3807" t="s">
        <v>895</v>
      </c>
      <c r="AK3807" t="s">
        <v>1254</v>
      </c>
    </row>
    <row r="3808" spans="1:37" x14ac:dyDescent="0.3">
      <c r="A3808" t="str">
        <f t="shared" si="177"/>
        <v>LA ESPERANZA-Concesión Autopistas de la Sabana Córdoba - Sucre</v>
      </c>
      <c r="B3808" t="str">
        <f t="shared" si="178"/>
        <v>2018Dic</v>
      </c>
      <c r="C3808" t="str">
        <f t="shared" si="179"/>
        <v>9.430745196-75.43594955</v>
      </c>
      <c r="D3808" s="7" t="s">
        <v>684</v>
      </c>
      <c r="E3808" s="5" t="s">
        <v>706</v>
      </c>
      <c r="F3808" s="7" t="s">
        <v>701</v>
      </c>
      <c r="G3808" s="5">
        <v>70</v>
      </c>
      <c r="H3808" s="7" t="s">
        <v>707</v>
      </c>
      <c r="I3808" s="7" t="s">
        <v>686</v>
      </c>
      <c r="J3808" s="7" t="s">
        <v>103</v>
      </c>
      <c r="K3808" s="7" t="s">
        <v>708</v>
      </c>
      <c r="L3808" s="7" t="s">
        <v>688</v>
      </c>
      <c r="M3808" s="5">
        <v>3124964386</v>
      </c>
      <c r="N3808" s="5" t="s">
        <v>689</v>
      </c>
      <c r="O3808" s="7" t="s">
        <v>709</v>
      </c>
      <c r="P3808" s="5">
        <v>8200</v>
      </c>
      <c r="Q3808" s="5">
        <v>8900</v>
      </c>
      <c r="R3808" s="5">
        <v>19200</v>
      </c>
      <c r="S3808" s="5">
        <v>24300</v>
      </c>
      <c r="T3808" s="5">
        <v>27400</v>
      </c>
      <c r="U3808" s="5">
        <v>0</v>
      </c>
      <c r="V3808" s="5">
        <v>0</v>
      </c>
      <c r="W3808" s="5">
        <v>0</v>
      </c>
      <c r="X3808" s="5">
        <v>0</v>
      </c>
      <c r="Y3808" s="5">
        <v>8400</v>
      </c>
      <c r="Z3808" s="5">
        <v>8700</v>
      </c>
      <c r="AA3808" s="5">
        <v>9.4307451960000002</v>
      </c>
      <c r="AB3808" s="5">
        <v>-75.435949550000004</v>
      </c>
      <c r="AC3808" s="7" t="s">
        <v>65</v>
      </c>
      <c r="AD3808" s="5">
        <v>1330066500</v>
      </c>
      <c r="AE3808" s="5" t="str">
        <f>MID(TablaPivotFinal[[#This Row],[Fecha]],1,4)</f>
        <v>2018</v>
      </c>
      <c r="AF3808" s="5" t="str">
        <f>MID(TablaPivotFinal[[#This Row],[Fecha]],5,3)</f>
        <v>Dic</v>
      </c>
      <c r="AG3808" s="7">
        <v>1330066500</v>
      </c>
      <c r="AH3808" s="8">
        <v>120453</v>
      </c>
      <c r="AI3808" t="s">
        <v>1126</v>
      </c>
      <c r="AJ3808" t="s">
        <v>899</v>
      </c>
      <c r="AK3808" t="s">
        <v>1254</v>
      </c>
    </row>
    <row r="3809" spans="1:37" x14ac:dyDescent="0.3">
      <c r="A3809" t="str">
        <f t="shared" si="177"/>
        <v>LA ESPERANZA-Concesión Autopistas de la Sabana Córdoba - Sucre</v>
      </c>
      <c r="B3809" t="str">
        <f t="shared" si="178"/>
        <v>2018Ene</v>
      </c>
      <c r="C3809" t="str">
        <f t="shared" si="179"/>
        <v>9.430745196-75.43594955</v>
      </c>
      <c r="D3809" s="9" t="s">
        <v>684</v>
      </c>
      <c r="E3809" s="6" t="s">
        <v>706</v>
      </c>
      <c r="F3809" s="9" t="s">
        <v>701</v>
      </c>
      <c r="G3809" s="6">
        <v>70</v>
      </c>
      <c r="H3809" s="9" t="s">
        <v>707</v>
      </c>
      <c r="I3809" s="9" t="s">
        <v>686</v>
      </c>
      <c r="J3809" s="9" t="s">
        <v>103</v>
      </c>
      <c r="K3809" s="9" t="s">
        <v>708</v>
      </c>
      <c r="L3809" s="9" t="s">
        <v>688</v>
      </c>
      <c r="M3809" s="6">
        <v>3124964386</v>
      </c>
      <c r="N3809" s="6" t="s">
        <v>689</v>
      </c>
      <c r="O3809" s="9" t="s">
        <v>709</v>
      </c>
      <c r="P3809" s="6">
        <v>8200</v>
      </c>
      <c r="Q3809" s="6">
        <v>8900</v>
      </c>
      <c r="R3809" s="6">
        <v>19200</v>
      </c>
      <c r="S3809" s="6">
        <v>24300</v>
      </c>
      <c r="T3809" s="6">
        <v>27400</v>
      </c>
      <c r="U3809" s="6">
        <v>0</v>
      </c>
      <c r="V3809" s="6">
        <v>0</v>
      </c>
      <c r="W3809" s="6">
        <v>0</v>
      </c>
      <c r="X3809" s="6">
        <v>0</v>
      </c>
      <c r="Y3809" s="6">
        <v>8400</v>
      </c>
      <c r="Z3809" s="6">
        <v>8700</v>
      </c>
      <c r="AA3809" s="6">
        <v>9.4307451960000002</v>
      </c>
      <c r="AB3809" s="6">
        <v>-75.435949550000004</v>
      </c>
      <c r="AC3809" s="9" t="s">
        <v>67</v>
      </c>
      <c r="AD3809" s="6">
        <v>1389641000</v>
      </c>
      <c r="AE3809" s="6" t="str">
        <f>MID(TablaPivotFinal[[#This Row],[Fecha]],1,4)</f>
        <v>2018</v>
      </c>
      <c r="AF3809" s="6" t="str">
        <f>MID(TablaPivotFinal[[#This Row],[Fecha]],5,3)</f>
        <v>Ene</v>
      </c>
      <c r="AG3809" s="9">
        <v>1389641000</v>
      </c>
      <c r="AH3809" s="10">
        <v>134234</v>
      </c>
      <c r="AI3809" t="s">
        <v>1126</v>
      </c>
      <c r="AJ3809" t="s">
        <v>888</v>
      </c>
      <c r="AK3809" t="s">
        <v>1254</v>
      </c>
    </row>
    <row r="3810" spans="1:37" x14ac:dyDescent="0.3">
      <c r="A3810" t="str">
        <f t="shared" si="177"/>
        <v>LA ESPERANZA-Concesión Autopistas de la Sabana Córdoba - Sucre</v>
      </c>
      <c r="B3810" t="str">
        <f t="shared" si="178"/>
        <v>2018Feb</v>
      </c>
      <c r="C3810" t="str">
        <f t="shared" si="179"/>
        <v>9.430745196-75.43594955</v>
      </c>
      <c r="D3810" s="7" t="s">
        <v>684</v>
      </c>
      <c r="E3810" s="5" t="s">
        <v>706</v>
      </c>
      <c r="F3810" s="7" t="s">
        <v>701</v>
      </c>
      <c r="G3810" s="5">
        <v>70</v>
      </c>
      <c r="H3810" s="7" t="s">
        <v>707</v>
      </c>
      <c r="I3810" s="7" t="s">
        <v>686</v>
      </c>
      <c r="J3810" s="7" t="s">
        <v>103</v>
      </c>
      <c r="K3810" s="7" t="s">
        <v>708</v>
      </c>
      <c r="L3810" s="7" t="s">
        <v>688</v>
      </c>
      <c r="M3810" s="5">
        <v>3124964386</v>
      </c>
      <c r="N3810" s="5" t="s">
        <v>689</v>
      </c>
      <c r="O3810" s="7" t="s">
        <v>709</v>
      </c>
      <c r="P3810" s="5">
        <v>8200</v>
      </c>
      <c r="Q3810" s="5">
        <v>8900</v>
      </c>
      <c r="R3810" s="5">
        <v>19200</v>
      </c>
      <c r="S3810" s="5">
        <v>24300</v>
      </c>
      <c r="T3810" s="5">
        <v>27400</v>
      </c>
      <c r="U3810" s="5">
        <v>0</v>
      </c>
      <c r="V3810" s="5">
        <v>0</v>
      </c>
      <c r="W3810" s="5">
        <v>0</v>
      </c>
      <c r="X3810" s="5">
        <v>0</v>
      </c>
      <c r="Y3810" s="5">
        <v>8400</v>
      </c>
      <c r="Z3810" s="5">
        <v>8700</v>
      </c>
      <c r="AA3810" s="5">
        <v>9.4307451960000002</v>
      </c>
      <c r="AB3810" s="5">
        <v>-75.435949550000004</v>
      </c>
      <c r="AC3810" s="7" t="s">
        <v>69</v>
      </c>
      <c r="AD3810" s="5">
        <v>1059719600</v>
      </c>
      <c r="AE3810" s="5" t="str">
        <f>MID(TablaPivotFinal[[#This Row],[Fecha]],1,4)</f>
        <v>2018</v>
      </c>
      <c r="AF3810" s="5" t="str">
        <f>MID(TablaPivotFinal[[#This Row],[Fecha]],5,3)</f>
        <v>Feb</v>
      </c>
      <c r="AG3810" s="7">
        <v>1059719600</v>
      </c>
      <c r="AH3810" s="8">
        <v>91874</v>
      </c>
      <c r="AI3810" t="s">
        <v>1126</v>
      </c>
      <c r="AJ3810" t="s">
        <v>889</v>
      </c>
      <c r="AK3810" t="s">
        <v>1254</v>
      </c>
    </row>
    <row r="3811" spans="1:37" x14ac:dyDescent="0.3">
      <c r="A3811" t="str">
        <f t="shared" si="177"/>
        <v>LA ESPERANZA-Concesión Autopistas de la Sabana Córdoba - Sucre</v>
      </c>
      <c r="B3811" t="str">
        <f t="shared" si="178"/>
        <v>2018Jul</v>
      </c>
      <c r="C3811" t="str">
        <f t="shared" si="179"/>
        <v>9.430745196-75.43594955</v>
      </c>
      <c r="D3811" s="9" t="s">
        <v>684</v>
      </c>
      <c r="E3811" s="6" t="s">
        <v>706</v>
      </c>
      <c r="F3811" s="9" t="s">
        <v>701</v>
      </c>
      <c r="G3811" s="6">
        <v>70</v>
      </c>
      <c r="H3811" s="9" t="s">
        <v>707</v>
      </c>
      <c r="I3811" s="9" t="s">
        <v>686</v>
      </c>
      <c r="J3811" s="9" t="s">
        <v>103</v>
      </c>
      <c r="K3811" s="9" t="s">
        <v>708</v>
      </c>
      <c r="L3811" s="9" t="s">
        <v>688</v>
      </c>
      <c r="M3811" s="6">
        <v>3124964386</v>
      </c>
      <c r="N3811" s="6" t="s">
        <v>689</v>
      </c>
      <c r="O3811" s="9" t="s">
        <v>709</v>
      </c>
      <c r="P3811" s="6">
        <v>8200</v>
      </c>
      <c r="Q3811" s="6">
        <v>8900</v>
      </c>
      <c r="R3811" s="6">
        <v>19200</v>
      </c>
      <c r="S3811" s="6">
        <v>24300</v>
      </c>
      <c r="T3811" s="6">
        <v>27400</v>
      </c>
      <c r="U3811" s="6">
        <v>0</v>
      </c>
      <c r="V3811" s="6">
        <v>0</v>
      </c>
      <c r="W3811" s="6">
        <v>0</v>
      </c>
      <c r="X3811" s="6">
        <v>0</v>
      </c>
      <c r="Y3811" s="6">
        <v>8400</v>
      </c>
      <c r="Z3811" s="6">
        <v>8700</v>
      </c>
      <c r="AA3811" s="6">
        <v>9.4307451960000002</v>
      </c>
      <c r="AB3811" s="6">
        <v>-75.435949550000004</v>
      </c>
      <c r="AC3811" s="9" t="s">
        <v>71</v>
      </c>
      <c r="AD3811" s="6">
        <v>1214735900</v>
      </c>
      <c r="AE3811" s="6" t="str">
        <f>MID(TablaPivotFinal[[#This Row],[Fecha]],1,4)</f>
        <v>2018</v>
      </c>
      <c r="AF3811" s="6" t="str">
        <f>MID(TablaPivotFinal[[#This Row],[Fecha]],5,3)</f>
        <v>Jul</v>
      </c>
      <c r="AG3811" s="9">
        <v>1214735900</v>
      </c>
      <c r="AH3811" s="10">
        <v>108550</v>
      </c>
      <c r="AI3811" t="s">
        <v>1126</v>
      </c>
      <c r="AJ3811" t="s">
        <v>894</v>
      </c>
      <c r="AK3811" t="s">
        <v>1254</v>
      </c>
    </row>
    <row r="3812" spans="1:37" x14ac:dyDescent="0.3">
      <c r="A3812" t="str">
        <f t="shared" si="177"/>
        <v>LA ESPERANZA-Concesión Autopistas de la Sabana Córdoba - Sucre</v>
      </c>
      <c r="B3812" t="str">
        <f t="shared" si="178"/>
        <v>2018Jun</v>
      </c>
      <c r="C3812" t="str">
        <f t="shared" si="179"/>
        <v>9.430745196-75.43594955</v>
      </c>
      <c r="D3812" s="7" t="s">
        <v>684</v>
      </c>
      <c r="E3812" s="5" t="s">
        <v>706</v>
      </c>
      <c r="F3812" s="7" t="s">
        <v>701</v>
      </c>
      <c r="G3812" s="5">
        <v>70</v>
      </c>
      <c r="H3812" s="7" t="s">
        <v>707</v>
      </c>
      <c r="I3812" s="7" t="s">
        <v>686</v>
      </c>
      <c r="J3812" s="7" t="s">
        <v>103</v>
      </c>
      <c r="K3812" s="7" t="s">
        <v>708</v>
      </c>
      <c r="L3812" s="7" t="s">
        <v>688</v>
      </c>
      <c r="M3812" s="5">
        <v>3124964386</v>
      </c>
      <c r="N3812" s="5" t="s">
        <v>689</v>
      </c>
      <c r="O3812" s="7" t="s">
        <v>709</v>
      </c>
      <c r="P3812" s="5">
        <v>8200</v>
      </c>
      <c r="Q3812" s="5">
        <v>8900</v>
      </c>
      <c r="R3812" s="5">
        <v>19200</v>
      </c>
      <c r="S3812" s="5">
        <v>24300</v>
      </c>
      <c r="T3812" s="5">
        <v>27400</v>
      </c>
      <c r="U3812" s="5">
        <v>0</v>
      </c>
      <c r="V3812" s="5">
        <v>0</v>
      </c>
      <c r="W3812" s="5">
        <v>0</v>
      </c>
      <c r="X3812" s="5">
        <v>0</v>
      </c>
      <c r="Y3812" s="5">
        <v>8400</v>
      </c>
      <c r="Z3812" s="5">
        <v>8700</v>
      </c>
      <c r="AA3812" s="5">
        <v>9.4307451960000002</v>
      </c>
      <c r="AB3812" s="5">
        <v>-75.435949550000004</v>
      </c>
      <c r="AC3812" s="7" t="s">
        <v>73</v>
      </c>
      <c r="AD3812" s="5">
        <v>970336100</v>
      </c>
      <c r="AE3812" s="5" t="str">
        <f>MID(TablaPivotFinal[[#This Row],[Fecha]],1,4)</f>
        <v>2018</v>
      </c>
      <c r="AF3812" s="5" t="str">
        <f>MID(TablaPivotFinal[[#This Row],[Fecha]],5,3)</f>
        <v>Jun</v>
      </c>
      <c r="AG3812" s="7">
        <v>970336100</v>
      </c>
      <c r="AH3812" s="8">
        <v>92965</v>
      </c>
      <c r="AI3812" t="s">
        <v>1126</v>
      </c>
      <c r="AJ3812" t="s">
        <v>893</v>
      </c>
      <c r="AK3812" t="s">
        <v>1254</v>
      </c>
    </row>
    <row r="3813" spans="1:37" x14ac:dyDescent="0.3">
      <c r="A3813" t="str">
        <f t="shared" si="177"/>
        <v>LA ESPERANZA-Concesión Autopistas de la Sabana Córdoba - Sucre</v>
      </c>
      <c r="B3813" t="str">
        <f t="shared" si="178"/>
        <v>2018Mar</v>
      </c>
      <c r="C3813" t="str">
        <f t="shared" si="179"/>
        <v>9.430745196-75.43594955</v>
      </c>
      <c r="D3813" s="9" t="s">
        <v>684</v>
      </c>
      <c r="E3813" s="6" t="s">
        <v>706</v>
      </c>
      <c r="F3813" s="9" t="s">
        <v>701</v>
      </c>
      <c r="G3813" s="6">
        <v>70</v>
      </c>
      <c r="H3813" s="9" t="s">
        <v>707</v>
      </c>
      <c r="I3813" s="9" t="s">
        <v>686</v>
      </c>
      <c r="J3813" s="9" t="s">
        <v>103</v>
      </c>
      <c r="K3813" s="9" t="s">
        <v>708</v>
      </c>
      <c r="L3813" s="9" t="s">
        <v>688</v>
      </c>
      <c r="M3813" s="6">
        <v>3124964386</v>
      </c>
      <c r="N3813" s="6" t="s">
        <v>689</v>
      </c>
      <c r="O3813" s="9" t="s">
        <v>709</v>
      </c>
      <c r="P3813" s="6">
        <v>8200</v>
      </c>
      <c r="Q3813" s="6">
        <v>8900</v>
      </c>
      <c r="R3813" s="6">
        <v>19200</v>
      </c>
      <c r="S3813" s="6">
        <v>24300</v>
      </c>
      <c r="T3813" s="6">
        <v>27400</v>
      </c>
      <c r="U3813" s="6">
        <v>0</v>
      </c>
      <c r="V3813" s="6">
        <v>0</v>
      </c>
      <c r="W3813" s="6">
        <v>0</v>
      </c>
      <c r="X3813" s="6">
        <v>0</v>
      </c>
      <c r="Y3813" s="6">
        <v>8400</v>
      </c>
      <c r="Z3813" s="6">
        <v>8700</v>
      </c>
      <c r="AA3813" s="6">
        <v>9.4307451960000002</v>
      </c>
      <c r="AB3813" s="6">
        <v>-75.435949550000004</v>
      </c>
      <c r="AC3813" s="9" t="s">
        <v>75</v>
      </c>
      <c r="AD3813" s="6">
        <v>1228635800</v>
      </c>
      <c r="AE3813" s="6" t="str">
        <f>MID(TablaPivotFinal[[#This Row],[Fecha]],1,4)</f>
        <v>2018</v>
      </c>
      <c r="AF3813" s="6" t="str">
        <f>MID(TablaPivotFinal[[#This Row],[Fecha]],5,3)</f>
        <v>Mar</v>
      </c>
      <c r="AG3813" s="9">
        <v>1228635800</v>
      </c>
      <c r="AH3813" s="10">
        <v>112953</v>
      </c>
      <c r="AI3813" t="s">
        <v>1126</v>
      </c>
      <c r="AJ3813" t="s">
        <v>890</v>
      </c>
      <c r="AK3813" t="s">
        <v>1254</v>
      </c>
    </row>
    <row r="3814" spans="1:37" x14ac:dyDescent="0.3">
      <c r="A3814" t="str">
        <f t="shared" si="177"/>
        <v>LA ESPERANZA-Concesión Autopistas de la Sabana Córdoba - Sucre</v>
      </c>
      <c r="B3814" t="str">
        <f t="shared" si="178"/>
        <v>2018May</v>
      </c>
      <c r="C3814" t="str">
        <f t="shared" si="179"/>
        <v>9.430745196-75.43594955</v>
      </c>
      <c r="D3814" s="7" t="s">
        <v>684</v>
      </c>
      <c r="E3814" s="5" t="s">
        <v>706</v>
      </c>
      <c r="F3814" s="7" t="s">
        <v>701</v>
      </c>
      <c r="G3814" s="5">
        <v>70</v>
      </c>
      <c r="H3814" s="7" t="s">
        <v>707</v>
      </c>
      <c r="I3814" s="7" t="s">
        <v>686</v>
      </c>
      <c r="J3814" s="7" t="s">
        <v>103</v>
      </c>
      <c r="K3814" s="7" t="s">
        <v>708</v>
      </c>
      <c r="L3814" s="7" t="s">
        <v>688</v>
      </c>
      <c r="M3814" s="5">
        <v>3124964386</v>
      </c>
      <c r="N3814" s="5" t="s">
        <v>689</v>
      </c>
      <c r="O3814" s="7" t="s">
        <v>709</v>
      </c>
      <c r="P3814" s="5">
        <v>8200</v>
      </c>
      <c r="Q3814" s="5">
        <v>8900</v>
      </c>
      <c r="R3814" s="5">
        <v>19200</v>
      </c>
      <c r="S3814" s="5">
        <v>24300</v>
      </c>
      <c r="T3814" s="5">
        <v>27400</v>
      </c>
      <c r="U3814" s="5">
        <v>0</v>
      </c>
      <c r="V3814" s="5">
        <v>0</v>
      </c>
      <c r="W3814" s="5">
        <v>0</v>
      </c>
      <c r="X3814" s="5">
        <v>0</v>
      </c>
      <c r="Y3814" s="5">
        <v>8400</v>
      </c>
      <c r="Z3814" s="5">
        <v>8700</v>
      </c>
      <c r="AA3814" s="5">
        <v>9.4307451960000002</v>
      </c>
      <c r="AB3814" s="5">
        <v>-75.435949550000004</v>
      </c>
      <c r="AC3814" s="7" t="s">
        <v>77</v>
      </c>
      <c r="AD3814" s="5">
        <v>1108587900</v>
      </c>
      <c r="AE3814" s="5" t="str">
        <f>MID(TablaPivotFinal[[#This Row],[Fecha]],1,4)</f>
        <v>2018</v>
      </c>
      <c r="AF3814" s="5" t="str">
        <f>MID(TablaPivotFinal[[#This Row],[Fecha]],5,3)</f>
        <v>May</v>
      </c>
      <c r="AG3814" s="7">
        <v>1108587900</v>
      </c>
      <c r="AH3814" s="8">
        <v>97460</v>
      </c>
      <c r="AI3814" t="s">
        <v>1126</v>
      </c>
      <c r="AJ3814" t="s">
        <v>892</v>
      </c>
      <c r="AK3814" t="s">
        <v>1254</v>
      </c>
    </row>
    <row r="3815" spans="1:37" x14ac:dyDescent="0.3">
      <c r="A3815" t="str">
        <f t="shared" si="177"/>
        <v>LA ESPERANZA-Concesión Autopistas de la Sabana Córdoba - Sucre</v>
      </c>
      <c r="B3815" t="str">
        <f t="shared" si="178"/>
        <v>2018Nov</v>
      </c>
      <c r="C3815" t="str">
        <f t="shared" si="179"/>
        <v>9.430745196-75.43594955</v>
      </c>
      <c r="D3815" s="9" t="s">
        <v>684</v>
      </c>
      <c r="E3815" s="6" t="s">
        <v>706</v>
      </c>
      <c r="F3815" s="9" t="s">
        <v>701</v>
      </c>
      <c r="G3815" s="6">
        <v>70</v>
      </c>
      <c r="H3815" s="9" t="s">
        <v>707</v>
      </c>
      <c r="I3815" s="9" t="s">
        <v>686</v>
      </c>
      <c r="J3815" s="9" t="s">
        <v>103</v>
      </c>
      <c r="K3815" s="9" t="s">
        <v>708</v>
      </c>
      <c r="L3815" s="9" t="s">
        <v>688</v>
      </c>
      <c r="M3815" s="6">
        <v>3124964386</v>
      </c>
      <c r="N3815" s="6" t="s">
        <v>689</v>
      </c>
      <c r="O3815" s="9" t="s">
        <v>709</v>
      </c>
      <c r="P3815" s="6">
        <v>8200</v>
      </c>
      <c r="Q3815" s="6">
        <v>8900</v>
      </c>
      <c r="R3815" s="6">
        <v>19200</v>
      </c>
      <c r="S3815" s="6">
        <v>24300</v>
      </c>
      <c r="T3815" s="6">
        <v>27400</v>
      </c>
      <c r="U3815" s="6">
        <v>0</v>
      </c>
      <c r="V3815" s="6">
        <v>0</v>
      </c>
      <c r="W3815" s="6">
        <v>0</v>
      </c>
      <c r="X3815" s="6">
        <v>0</v>
      </c>
      <c r="Y3815" s="6">
        <v>8400</v>
      </c>
      <c r="Z3815" s="6">
        <v>8700</v>
      </c>
      <c r="AA3815" s="6">
        <v>9.4307451960000002</v>
      </c>
      <c r="AB3815" s="6">
        <v>-75.435949550000004</v>
      </c>
      <c r="AC3815" s="9" t="s">
        <v>79</v>
      </c>
      <c r="AD3815" s="6">
        <v>1174806900</v>
      </c>
      <c r="AE3815" s="6" t="str">
        <f>MID(TablaPivotFinal[[#This Row],[Fecha]],1,4)</f>
        <v>2018</v>
      </c>
      <c r="AF3815" s="6" t="str">
        <f>MID(TablaPivotFinal[[#This Row],[Fecha]],5,3)</f>
        <v>Nov</v>
      </c>
      <c r="AG3815" s="9">
        <v>1174806900</v>
      </c>
      <c r="AH3815" s="10">
        <v>100076</v>
      </c>
      <c r="AI3815" t="s">
        <v>1126</v>
      </c>
      <c r="AJ3815" t="s">
        <v>898</v>
      </c>
      <c r="AK3815" t="s">
        <v>1254</v>
      </c>
    </row>
    <row r="3816" spans="1:37" x14ac:dyDescent="0.3">
      <c r="A3816" t="str">
        <f t="shared" si="177"/>
        <v>LA ESPERANZA-Concesión Autopistas de la Sabana Córdoba - Sucre</v>
      </c>
      <c r="B3816" t="str">
        <f t="shared" si="178"/>
        <v>2018Oct</v>
      </c>
      <c r="C3816" t="str">
        <f t="shared" si="179"/>
        <v>9.430745196-75.43594955</v>
      </c>
      <c r="D3816" s="7" t="s">
        <v>684</v>
      </c>
      <c r="E3816" s="5" t="s">
        <v>706</v>
      </c>
      <c r="F3816" s="7" t="s">
        <v>701</v>
      </c>
      <c r="G3816" s="5">
        <v>70</v>
      </c>
      <c r="H3816" s="7" t="s">
        <v>707</v>
      </c>
      <c r="I3816" s="7" t="s">
        <v>686</v>
      </c>
      <c r="J3816" s="7" t="s">
        <v>103</v>
      </c>
      <c r="K3816" s="7" t="s">
        <v>708</v>
      </c>
      <c r="L3816" s="7" t="s">
        <v>688</v>
      </c>
      <c r="M3816" s="5">
        <v>3124964386</v>
      </c>
      <c r="N3816" s="5" t="s">
        <v>689</v>
      </c>
      <c r="O3816" s="7" t="s">
        <v>709</v>
      </c>
      <c r="P3816" s="5">
        <v>8200</v>
      </c>
      <c r="Q3816" s="5">
        <v>8900</v>
      </c>
      <c r="R3816" s="5">
        <v>19200</v>
      </c>
      <c r="S3816" s="5">
        <v>24300</v>
      </c>
      <c r="T3816" s="5">
        <v>27400</v>
      </c>
      <c r="U3816" s="5">
        <v>0</v>
      </c>
      <c r="V3816" s="5">
        <v>0</v>
      </c>
      <c r="W3816" s="5">
        <v>0</v>
      </c>
      <c r="X3816" s="5">
        <v>0</v>
      </c>
      <c r="Y3816" s="5">
        <v>8400</v>
      </c>
      <c r="Z3816" s="5">
        <v>8700</v>
      </c>
      <c r="AA3816" s="5">
        <v>9.4307451960000002</v>
      </c>
      <c r="AB3816" s="5">
        <v>-75.435949550000004</v>
      </c>
      <c r="AC3816" s="7" t="s">
        <v>81</v>
      </c>
      <c r="AD3816" s="5">
        <v>1197968700</v>
      </c>
      <c r="AE3816" s="5" t="str">
        <f>MID(TablaPivotFinal[[#This Row],[Fecha]],1,4)</f>
        <v>2018</v>
      </c>
      <c r="AF3816" s="5" t="str">
        <f>MID(TablaPivotFinal[[#This Row],[Fecha]],5,3)</f>
        <v>Oct</v>
      </c>
      <c r="AG3816" s="7">
        <v>1197968700</v>
      </c>
      <c r="AH3816" s="8">
        <v>103128</v>
      </c>
      <c r="AI3816" t="s">
        <v>1126</v>
      </c>
      <c r="AJ3816" t="s">
        <v>897</v>
      </c>
      <c r="AK3816" t="s">
        <v>1254</v>
      </c>
    </row>
    <row r="3817" spans="1:37" x14ac:dyDescent="0.3">
      <c r="A3817" t="str">
        <f t="shared" si="177"/>
        <v>LA ESPERANZA-Concesión Autopistas de la Sabana Córdoba - Sucre</v>
      </c>
      <c r="B3817" t="str">
        <f t="shared" si="178"/>
        <v>2018Sep</v>
      </c>
      <c r="C3817" t="str">
        <f t="shared" si="179"/>
        <v>9.430745196-75.43594955</v>
      </c>
      <c r="D3817" s="9" t="s">
        <v>684</v>
      </c>
      <c r="E3817" s="6" t="s">
        <v>706</v>
      </c>
      <c r="F3817" s="9" t="s">
        <v>701</v>
      </c>
      <c r="G3817" s="6">
        <v>70</v>
      </c>
      <c r="H3817" s="9" t="s">
        <v>707</v>
      </c>
      <c r="I3817" s="9" t="s">
        <v>686</v>
      </c>
      <c r="J3817" s="9" t="s">
        <v>103</v>
      </c>
      <c r="K3817" s="9" t="s">
        <v>708</v>
      </c>
      <c r="L3817" s="9" t="s">
        <v>688</v>
      </c>
      <c r="M3817" s="6">
        <v>3124964386</v>
      </c>
      <c r="N3817" s="6" t="s">
        <v>689</v>
      </c>
      <c r="O3817" s="9" t="s">
        <v>709</v>
      </c>
      <c r="P3817" s="6">
        <v>8200</v>
      </c>
      <c r="Q3817" s="6">
        <v>8900</v>
      </c>
      <c r="R3817" s="6">
        <v>19200</v>
      </c>
      <c r="S3817" s="6">
        <v>24300</v>
      </c>
      <c r="T3817" s="6">
        <v>27400</v>
      </c>
      <c r="U3817" s="6">
        <v>0</v>
      </c>
      <c r="V3817" s="6">
        <v>0</v>
      </c>
      <c r="W3817" s="6">
        <v>0</v>
      </c>
      <c r="X3817" s="6">
        <v>0</v>
      </c>
      <c r="Y3817" s="6">
        <v>8400</v>
      </c>
      <c r="Z3817" s="6">
        <v>8700</v>
      </c>
      <c r="AA3817" s="6">
        <v>9.4307451960000002</v>
      </c>
      <c r="AB3817" s="6">
        <v>-75.435949550000004</v>
      </c>
      <c r="AC3817" s="9" t="s">
        <v>83</v>
      </c>
      <c r="AD3817" s="6">
        <v>1110998900</v>
      </c>
      <c r="AE3817" s="6" t="str">
        <f>MID(TablaPivotFinal[[#This Row],[Fecha]],1,4)</f>
        <v>2018</v>
      </c>
      <c r="AF3817" s="6" t="str">
        <f>MID(TablaPivotFinal[[#This Row],[Fecha]],5,3)</f>
        <v>Sep</v>
      </c>
      <c r="AG3817" s="9">
        <v>1110998900</v>
      </c>
      <c r="AH3817" s="10">
        <v>95881</v>
      </c>
      <c r="AI3817" t="s">
        <v>1126</v>
      </c>
      <c r="AJ3817" t="s">
        <v>896</v>
      </c>
      <c r="AK3817" t="s">
        <v>1254</v>
      </c>
    </row>
    <row r="3818" spans="1:37" x14ac:dyDescent="0.3">
      <c r="A3818" t="str">
        <f t="shared" si="177"/>
        <v>RINCON HONDO-INVIAS</v>
      </c>
      <c r="B3818" t="str">
        <f t="shared" si="178"/>
        <v>2016Abr</v>
      </c>
      <c r="C3818" t="str">
        <f t="shared" si="179"/>
        <v>9.431032001-73.47355215</v>
      </c>
      <c r="D3818" s="7" t="s">
        <v>111</v>
      </c>
      <c r="E3818" s="5">
        <v>4901</v>
      </c>
      <c r="F3818" s="7" t="s">
        <v>652</v>
      </c>
      <c r="G3818" s="5">
        <v>20</v>
      </c>
      <c r="H3818" s="7" t="s">
        <v>711</v>
      </c>
      <c r="I3818" s="7" t="s">
        <v>712</v>
      </c>
      <c r="J3818" s="7" t="s">
        <v>111</v>
      </c>
      <c r="K3818" s="7" t="s">
        <v>713</v>
      </c>
      <c r="L3818" s="7" t="s">
        <v>714</v>
      </c>
      <c r="M3818" s="5">
        <v>-1</v>
      </c>
      <c r="N3818" s="5">
        <v>-1</v>
      </c>
      <c r="O3818" s="7" t="s">
        <v>715</v>
      </c>
      <c r="P3818" s="5">
        <v>9300</v>
      </c>
      <c r="Q3818" s="5">
        <v>9900</v>
      </c>
      <c r="R3818" s="5">
        <v>10800</v>
      </c>
      <c r="S3818" s="5">
        <v>11500</v>
      </c>
      <c r="T3818" s="5">
        <v>12400</v>
      </c>
      <c r="U3818" s="5">
        <v>35600</v>
      </c>
      <c r="V3818" s="5">
        <v>40800</v>
      </c>
      <c r="W3818" s="5">
        <v>0</v>
      </c>
      <c r="X3818" s="5">
        <v>0</v>
      </c>
      <c r="Y3818" s="5">
        <v>0</v>
      </c>
      <c r="Z3818" s="5">
        <v>0</v>
      </c>
      <c r="AA3818" s="5">
        <v>9.4310320010000002</v>
      </c>
      <c r="AB3818" s="5">
        <v>-73.473552150000003</v>
      </c>
      <c r="AC3818" s="7" t="s">
        <v>13</v>
      </c>
      <c r="AD3818" s="5">
        <v>0</v>
      </c>
      <c r="AE3818" s="5" t="str">
        <f>MID(TablaPivotFinal[[#This Row],[Fecha]],1,4)</f>
        <v>2016</v>
      </c>
      <c r="AF3818" s="5" t="str">
        <f>MID(TablaPivotFinal[[#This Row],[Fecha]],5,3)</f>
        <v>Abr</v>
      </c>
      <c r="AG3818" s="7">
        <v>0</v>
      </c>
      <c r="AH3818" s="8">
        <v>0</v>
      </c>
      <c r="AI3818" t="s">
        <v>1127</v>
      </c>
      <c r="AJ3818" t="s">
        <v>867</v>
      </c>
      <c r="AK3818" t="s">
        <v>1255</v>
      </c>
    </row>
    <row r="3819" spans="1:37" x14ac:dyDescent="0.3">
      <c r="A3819" t="str">
        <f t="shared" si="177"/>
        <v>RINCON HONDO-INVIAS</v>
      </c>
      <c r="B3819" t="str">
        <f t="shared" si="178"/>
        <v>2016Ago</v>
      </c>
      <c r="C3819" t="str">
        <f t="shared" si="179"/>
        <v>9.431032001-73.47355215</v>
      </c>
      <c r="D3819" s="9" t="s">
        <v>111</v>
      </c>
      <c r="E3819" s="6">
        <v>4901</v>
      </c>
      <c r="F3819" s="9" t="s">
        <v>652</v>
      </c>
      <c r="G3819" s="6">
        <v>20</v>
      </c>
      <c r="H3819" s="9" t="s">
        <v>711</v>
      </c>
      <c r="I3819" s="9" t="s">
        <v>712</v>
      </c>
      <c r="J3819" s="9" t="s">
        <v>111</v>
      </c>
      <c r="K3819" s="9" t="s">
        <v>713</v>
      </c>
      <c r="L3819" s="9" t="s">
        <v>714</v>
      </c>
      <c r="M3819" s="6">
        <v>-1</v>
      </c>
      <c r="N3819" s="6">
        <v>-1</v>
      </c>
      <c r="O3819" s="9" t="s">
        <v>715</v>
      </c>
      <c r="P3819" s="6">
        <v>9300</v>
      </c>
      <c r="Q3819" s="6">
        <v>9900</v>
      </c>
      <c r="R3819" s="6">
        <v>10800</v>
      </c>
      <c r="S3819" s="6">
        <v>11500</v>
      </c>
      <c r="T3819" s="6">
        <v>12400</v>
      </c>
      <c r="U3819" s="6">
        <v>35600</v>
      </c>
      <c r="V3819" s="6">
        <v>40800</v>
      </c>
      <c r="W3819" s="6">
        <v>0</v>
      </c>
      <c r="X3819" s="6">
        <v>0</v>
      </c>
      <c r="Y3819" s="6">
        <v>0</v>
      </c>
      <c r="Z3819" s="6">
        <v>0</v>
      </c>
      <c r="AA3819" s="6">
        <v>9.4310320010000002</v>
      </c>
      <c r="AB3819" s="6">
        <v>-73.473552150000003</v>
      </c>
      <c r="AC3819" s="9" t="s">
        <v>15</v>
      </c>
      <c r="AD3819" s="6">
        <v>523935700</v>
      </c>
      <c r="AE3819" s="6" t="str">
        <f>MID(TablaPivotFinal[[#This Row],[Fecha]],1,4)</f>
        <v>2016</v>
      </c>
      <c r="AF3819" s="6" t="str">
        <f>MID(TablaPivotFinal[[#This Row],[Fecha]],5,3)</f>
        <v>Ago</v>
      </c>
      <c r="AG3819" s="9">
        <v>523935700</v>
      </c>
      <c r="AH3819" s="10">
        <v>50120</v>
      </c>
      <c r="AI3819" t="s">
        <v>1127</v>
      </c>
      <c r="AJ3819" t="s">
        <v>871</v>
      </c>
      <c r="AK3819" t="s">
        <v>1255</v>
      </c>
    </row>
    <row r="3820" spans="1:37" x14ac:dyDescent="0.3">
      <c r="A3820" t="str">
        <f t="shared" si="177"/>
        <v>RINCON HONDO-INVIAS</v>
      </c>
      <c r="B3820" t="str">
        <f t="shared" si="178"/>
        <v>2016Dic</v>
      </c>
      <c r="C3820" t="str">
        <f t="shared" si="179"/>
        <v>9.431032001-73.47355215</v>
      </c>
      <c r="D3820" s="7" t="s">
        <v>111</v>
      </c>
      <c r="E3820" s="5">
        <v>4901</v>
      </c>
      <c r="F3820" s="7" t="s">
        <v>652</v>
      </c>
      <c r="G3820" s="5">
        <v>20</v>
      </c>
      <c r="H3820" s="7" t="s">
        <v>711</v>
      </c>
      <c r="I3820" s="7" t="s">
        <v>712</v>
      </c>
      <c r="J3820" s="7" t="s">
        <v>111</v>
      </c>
      <c r="K3820" s="7" t="s">
        <v>713</v>
      </c>
      <c r="L3820" s="7" t="s">
        <v>714</v>
      </c>
      <c r="M3820" s="5">
        <v>-1</v>
      </c>
      <c r="N3820" s="5">
        <v>-1</v>
      </c>
      <c r="O3820" s="7" t="s">
        <v>715</v>
      </c>
      <c r="P3820" s="5">
        <v>9300</v>
      </c>
      <c r="Q3820" s="5">
        <v>9900</v>
      </c>
      <c r="R3820" s="5">
        <v>10800</v>
      </c>
      <c r="S3820" s="5">
        <v>11500</v>
      </c>
      <c r="T3820" s="5">
        <v>12400</v>
      </c>
      <c r="U3820" s="5">
        <v>35600</v>
      </c>
      <c r="V3820" s="5">
        <v>40800</v>
      </c>
      <c r="W3820" s="5">
        <v>0</v>
      </c>
      <c r="X3820" s="5">
        <v>0</v>
      </c>
      <c r="Y3820" s="5">
        <v>0</v>
      </c>
      <c r="Z3820" s="5">
        <v>0</v>
      </c>
      <c r="AA3820" s="5">
        <v>9.4310320010000002</v>
      </c>
      <c r="AB3820" s="5">
        <v>-73.473552150000003</v>
      </c>
      <c r="AC3820" s="7" t="s">
        <v>17</v>
      </c>
      <c r="AD3820" s="5">
        <v>624728000</v>
      </c>
      <c r="AE3820" s="5" t="str">
        <f>MID(TablaPivotFinal[[#This Row],[Fecha]],1,4)</f>
        <v>2016</v>
      </c>
      <c r="AF3820" s="5" t="str">
        <f>MID(TablaPivotFinal[[#This Row],[Fecha]],5,3)</f>
        <v>Dic</v>
      </c>
      <c r="AG3820" s="7">
        <v>624728000</v>
      </c>
      <c r="AH3820" s="8">
        <v>63978</v>
      </c>
      <c r="AI3820" t="s">
        <v>1127</v>
      </c>
      <c r="AJ3820" t="s">
        <v>875</v>
      </c>
      <c r="AK3820" t="s">
        <v>1255</v>
      </c>
    </row>
    <row r="3821" spans="1:37" x14ac:dyDescent="0.3">
      <c r="A3821" t="str">
        <f t="shared" si="177"/>
        <v>RINCON HONDO-INVIAS</v>
      </c>
      <c r="B3821" t="str">
        <f t="shared" si="178"/>
        <v>2016Ene</v>
      </c>
      <c r="C3821" t="str">
        <f t="shared" si="179"/>
        <v>9.431032001-73.47355215</v>
      </c>
      <c r="D3821" s="9" t="s">
        <v>111</v>
      </c>
      <c r="E3821" s="6">
        <v>4901</v>
      </c>
      <c r="F3821" s="9" t="s">
        <v>652</v>
      </c>
      <c r="G3821" s="6">
        <v>20</v>
      </c>
      <c r="H3821" s="9" t="s">
        <v>711</v>
      </c>
      <c r="I3821" s="9" t="s">
        <v>712</v>
      </c>
      <c r="J3821" s="9" t="s">
        <v>111</v>
      </c>
      <c r="K3821" s="9" t="s">
        <v>713</v>
      </c>
      <c r="L3821" s="9" t="s">
        <v>714</v>
      </c>
      <c r="M3821" s="6">
        <v>-1</v>
      </c>
      <c r="N3821" s="6">
        <v>-1</v>
      </c>
      <c r="O3821" s="9" t="s">
        <v>715</v>
      </c>
      <c r="P3821" s="6">
        <v>9300</v>
      </c>
      <c r="Q3821" s="6">
        <v>9900</v>
      </c>
      <c r="R3821" s="6">
        <v>10800</v>
      </c>
      <c r="S3821" s="6">
        <v>11500</v>
      </c>
      <c r="T3821" s="6">
        <v>12400</v>
      </c>
      <c r="U3821" s="6">
        <v>35600</v>
      </c>
      <c r="V3821" s="6">
        <v>40800</v>
      </c>
      <c r="W3821" s="6">
        <v>0</v>
      </c>
      <c r="X3821" s="6">
        <v>0</v>
      </c>
      <c r="Y3821" s="6">
        <v>0</v>
      </c>
      <c r="Z3821" s="6">
        <v>0</v>
      </c>
      <c r="AA3821" s="6">
        <v>9.4310320010000002</v>
      </c>
      <c r="AB3821" s="6">
        <v>-73.473552150000003</v>
      </c>
      <c r="AC3821" s="9" t="s">
        <v>19</v>
      </c>
      <c r="AD3821" s="6">
        <v>0</v>
      </c>
      <c r="AE3821" s="6" t="str">
        <f>MID(TablaPivotFinal[[#This Row],[Fecha]],1,4)</f>
        <v>2016</v>
      </c>
      <c r="AF3821" s="6" t="str">
        <f>MID(TablaPivotFinal[[#This Row],[Fecha]],5,3)</f>
        <v>Ene</v>
      </c>
      <c r="AG3821" s="9">
        <v>0</v>
      </c>
      <c r="AH3821" s="10">
        <v>0</v>
      </c>
      <c r="AI3821" t="s">
        <v>1127</v>
      </c>
      <c r="AJ3821" t="s">
        <v>864</v>
      </c>
      <c r="AK3821" t="s">
        <v>1255</v>
      </c>
    </row>
    <row r="3822" spans="1:37" x14ac:dyDescent="0.3">
      <c r="A3822" t="str">
        <f t="shared" si="177"/>
        <v>RINCON HONDO-INVIAS</v>
      </c>
      <c r="B3822" t="str">
        <f t="shared" si="178"/>
        <v>2016Feb</v>
      </c>
      <c r="C3822" t="str">
        <f t="shared" si="179"/>
        <v>9.431032001-73.47355215</v>
      </c>
      <c r="D3822" s="7" t="s">
        <v>111</v>
      </c>
      <c r="E3822" s="5">
        <v>4901</v>
      </c>
      <c r="F3822" s="7" t="s">
        <v>652</v>
      </c>
      <c r="G3822" s="5">
        <v>20</v>
      </c>
      <c r="H3822" s="7" t="s">
        <v>711</v>
      </c>
      <c r="I3822" s="7" t="s">
        <v>712</v>
      </c>
      <c r="J3822" s="7" t="s">
        <v>111</v>
      </c>
      <c r="K3822" s="7" t="s">
        <v>713</v>
      </c>
      <c r="L3822" s="7" t="s">
        <v>714</v>
      </c>
      <c r="M3822" s="5">
        <v>-1</v>
      </c>
      <c r="N3822" s="5">
        <v>-1</v>
      </c>
      <c r="O3822" s="7" t="s">
        <v>715</v>
      </c>
      <c r="P3822" s="5">
        <v>9300</v>
      </c>
      <c r="Q3822" s="5">
        <v>9900</v>
      </c>
      <c r="R3822" s="5">
        <v>10800</v>
      </c>
      <c r="S3822" s="5">
        <v>11500</v>
      </c>
      <c r="T3822" s="5">
        <v>12400</v>
      </c>
      <c r="U3822" s="5">
        <v>35600</v>
      </c>
      <c r="V3822" s="5">
        <v>40800</v>
      </c>
      <c r="W3822" s="5">
        <v>0</v>
      </c>
      <c r="X3822" s="5">
        <v>0</v>
      </c>
      <c r="Y3822" s="5">
        <v>0</v>
      </c>
      <c r="Z3822" s="5">
        <v>0</v>
      </c>
      <c r="AA3822" s="5">
        <v>9.4310320010000002</v>
      </c>
      <c r="AB3822" s="5">
        <v>-73.473552150000003</v>
      </c>
      <c r="AC3822" s="7" t="s">
        <v>21</v>
      </c>
      <c r="AD3822" s="5">
        <v>0</v>
      </c>
      <c r="AE3822" s="5" t="str">
        <f>MID(TablaPivotFinal[[#This Row],[Fecha]],1,4)</f>
        <v>2016</v>
      </c>
      <c r="AF3822" s="5" t="str">
        <f>MID(TablaPivotFinal[[#This Row],[Fecha]],5,3)</f>
        <v>Feb</v>
      </c>
      <c r="AG3822" s="7">
        <v>0</v>
      </c>
      <c r="AH3822" s="8">
        <v>0</v>
      </c>
      <c r="AI3822" t="s">
        <v>1127</v>
      </c>
      <c r="AJ3822" t="s">
        <v>865</v>
      </c>
      <c r="AK3822" t="s">
        <v>1255</v>
      </c>
    </row>
    <row r="3823" spans="1:37" x14ac:dyDescent="0.3">
      <c r="A3823" t="str">
        <f t="shared" si="177"/>
        <v>RINCON HONDO-INVIAS</v>
      </c>
      <c r="B3823" t="str">
        <f t="shared" si="178"/>
        <v>2016Jul</v>
      </c>
      <c r="C3823" t="str">
        <f t="shared" si="179"/>
        <v>9.431032001-73.47355215</v>
      </c>
      <c r="D3823" s="9" t="s">
        <v>111</v>
      </c>
      <c r="E3823" s="6">
        <v>4901</v>
      </c>
      <c r="F3823" s="9" t="s">
        <v>652</v>
      </c>
      <c r="G3823" s="6">
        <v>20</v>
      </c>
      <c r="H3823" s="9" t="s">
        <v>711</v>
      </c>
      <c r="I3823" s="9" t="s">
        <v>712</v>
      </c>
      <c r="J3823" s="9" t="s">
        <v>111</v>
      </c>
      <c r="K3823" s="9" t="s">
        <v>713</v>
      </c>
      <c r="L3823" s="9" t="s">
        <v>714</v>
      </c>
      <c r="M3823" s="6">
        <v>-1</v>
      </c>
      <c r="N3823" s="6">
        <v>-1</v>
      </c>
      <c r="O3823" s="9" t="s">
        <v>715</v>
      </c>
      <c r="P3823" s="6">
        <v>9300</v>
      </c>
      <c r="Q3823" s="6">
        <v>9900</v>
      </c>
      <c r="R3823" s="6">
        <v>10800</v>
      </c>
      <c r="S3823" s="6">
        <v>11500</v>
      </c>
      <c r="T3823" s="6">
        <v>12400</v>
      </c>
      <c r="U3823" s="6">
        <v>35600</v>
      </c>
      <c r="V3823" s="6">
        <v>40800</v>
      </c>
      <c r="W3823" s="6">
        <v>0</v>
      </c>
      <c r="X3823" s="6">
        <v>0</v>
      </c>
      <c r="Y3823" s="6">
        <v>0</v>
      </c>
      <c r="Z3823" s="6">
        <v>0</v>
      </c>
      <c r="AA3823" s="6">
        <v>9.4310320010000002</v>
      </c>
      <c r="AB3823" s="6">
        <v>-73.473552150000003</v>
      </c>
      <c r="AC3823" s="9" t="s">
        <v>23</v>
      </c>
      <c r="AD3823" s="6">
        <v>464843500</v>
      </c>
      <c r="AE3823" s="6" t="str">
        <f>MID(TablaPivotFinal[[#This Row],[Fecha]],1,4)</f>
        <v>2016</v>
      </c>
      <c r="AF3823" s="6" t="str">
        <f>MID(TablaPivotFinal[[#This Row],[Fecha]],5,3)</f>
        <v>Jul</v>
      </c>
      <c r="AG3823" s="9">
        <v>464843500</v>
      </c>
      <c r="AH3823" s="10">
        <v>47773</v>
      </c>
      <c r="AI3823" t="s">
        <v>1127</v>
      </c>
      <c r="AJ3823" t="s">
        <v>870</v>
      </c>
      <c r="AK3823" t="s">
        <v>1255</v>
      </c>
    </row>
    <row r="3824" spans="1:37" x14ac:dyDescent="0.3">
      <c r="A3824" t="str">
        <f t="shared" si="177"/>
        <v>RINCON HONDO-INVIAS</v>
      </c>
      <c r="B3824" t="str">
        <f t="shared" si="178"/>
        <v>2016Jun</v>
      </c>
      <c r="C3824" t="str">
        <f t="shared" si="179"/>
        <v>9.431032001-73.47355215</v>
      </c>
      <c r="D3824" s="7" t="s">
        <v>111</v>
      </c>
      <c r="E3824" s="5">
        <v>4901</v>
      </c>
      <c r="F3824" s="7" t="s">
        <v>652</v>
      </c>
      <c r="G3824" s="5">
        <v>20</v>
      </c>
      <c r="H3824" s="7" t="s">
        <v>711</v>
      </c>
      <c r="I3824" s="7" t="s">
        <v>712</v>
      </c>
      <c r="J3824" s="7" t="s">
        <v>111</v>
      </c>
      <c r="K3824" s="7" t="s">
        <v>713</v>
      </c>
      <c r="L3824" s="7" t="s">
        <v>714</v>
      </c>
      <c r="M3824" s="5">
        <v>-1</v>
      </c>
      <c r="N3824" s="5">
        <v>-1</v>
      </c>
      <c r="O3824" s="7" t="s">
        <v>715</v>
      </c>
      <c r="P3824" s="5">
        <v>9300</v>
      </c>
      <c r="Q3824" s="5">
        <v>9900</v>
      </c>
      <c r="R3824" s="5">
        <v>10800</v>
      </c>
      <c r="S3824" s="5">
        <v>11500</v>
      </c>
      <c r="T3824" s="5">
        <v>12400</v>
      </c>
      <c r="U3824" s="5">
        <v>35600</v>
      </c>
      <c r="V3824" s="5">
        <v>40800</v>
      </c>
      <c r="W3824" s="5">
        <v>0</v>
      </c>
      <c r="X3824" s="5">
        <v>0</v>
      </c>
      <c r="Y3824" s="5">
        <v>0</v>
      </c>
      <c r="Z3824" s="5">
        <v>0</v>
      </c>
      <c r="AA3824" s="5">
        <v>9.4310320010000002</v>
      </c>
      <c r="AB3824" s="5">
        <v>-73.473552150000003</v>
      </c>
      <c r="AC3824" s="7" t="s">
        <v>25</v>
      </c>
      <c r="AD3824" s="5">
        <v>483823250</v>
      </c>
      <c r="AE3824" s="5" t="str">
        <f>MID(TablaPivotFinal[[#This Row],[Fecha]],1,4)</f>
        <v>2016</v>
      </c>
      <c r="AF3824" s="5" t="str">
        <f>MID(TablaPivotFinal[[#This Row],[Fecha]],5,3)</f>
        <v>Jun</v>
      </c>
      <c r="AG3824" s="7">
        <v>483823250</v>
      </c>
      <c r="AH3824" s="8">
        <v>48376</v>
      </c>
      <c r="AI3824" t="s">
        <v>1127</v>
      </c>
      <c r="AJ3824" t="s">
        <v>869</v>
      </c>
      <c r="AK3824" t="s">
        <v>1255</v>
      </c>
    </row>
    <row r="3825" spans="1:37" x14ac:dyDescent="0.3">
      <c r="A3825" t="str">
        <f t="shared" si="177"/>
        <v>RINCON HONDO-INVIAS</v>
      </c>
      <c r="B3825" t="str">
        <f t="shared" si="178"/>
        <v>2016Mar</v>
      </c>
      <c r="C3825" t="str">
        <f t="shared" si="179"/>
        <v>9.431032001-73.47355215</v>
      </c>
      <c r="D3825" s="9" t="s">
        <v>111</v>
      </c>
      <c r="E3825" s="6">
        <v>4901</v>
      </c>
      <c r="F3825" s="9" t="s">
        <v>652</v>
      </c>
      <c r="G3825" s="6">
        <v>20</v>
      </c>
      <c r="H3825" s="9" t="s">
        <v>711</v>
      </c>
      <c r="I3825" s="9" t="s">
        <v>712</v>
      </c>
      <c r="J3825" s="9" t="s">
        <v>111</v>
      </c>
      <c r="K3825" s="9" t="s">
        <v>713</v>
      </c>
      <c r="L3825" s="9" t="s">
        <v>714</v>
      </c>
      <c r="M3825" s="6">
        <v>-1</v>
      </c>
      <c r="N3825" s="6">
        <v>-1</v>
      </c>
      <c r="O3825" s="9" t="s">
        <v>715</v>
      </c>
      <c r="P3825" s="6">
        <v>9300</v>
      </c>
      <c r="Q3825" s="6">
        <v>9900</v>
      </c>
      <c r="R3825" s="6">
        <v>10800</v>
      </c>
      <c r="S3825" s="6">
        <v>11500</v>
      </c>
      <c r="T3825" s="6">
        <v>12400</v>
      </c>
      <c r="U3825" s="6">
        <v>35600</v>
      </c>
      <c r="V3825" s="6">
        <v>40800</v>
      </c>
      <c r="W3825" s="6">
        <v>0</v>
      </c>
      <c r="X3825" s="6">
        <v>0</v>
      </c>
      <c r="Y3825" s="6">
        <v>0</v>
      </c>
      <c r="Z3825" s="6">
        <v>0</v>
      </c>
      <c r="AA3825" s="6">
        <v>9.4310320010000002</v>
      </c>
      <c r="AB3825" s="6">
        <v>-73.473552150000003</v>
      </c>
      <c r="AC3825" s="9" t="s">
        <v>27</v>
      </c>
      <c r="AD3825" s="6">
        <v>0</v>
      </c>
      <c r="AE3825" s="6" t="str">
        <f>MID(TablaPivotFinal[[#This Row],[Fecha]],1,4)</f>
        <v>2016</v>
      </c>
      <c r="AF3825" s="6" t="str">
        <f>MID(TablaPivotFinal[[#This Row],[Fecha]],5,3)</f>
        <v>Mar</v>
      </c>
      <c r="AG3825" s="9">
        <v>0</v>
      </c>
      <c r="AH3825" s="10">
        <v>0</v>
      </c>
      <c r="AI3825" t="s">
        <v>1127</v>
      </c>
      <c r="AJ3825" t="s">
        <v>866</v>
      </c>
      <c r="AK3825" t="s">
        <v>1255</v>
      </c>
    </row>
    <row r="3826" spans="1:37" x14ac:dyDescent="0.3">
      <c r="A3826" t="str">
        <f t="shared" si="177"/>
        <v>RINCON HONDO-INVIAS</v>
      </c>
      <c r="B3826" t="str">
        <f t="shared" si="178"/>
        <v>2016May</v>
      </c>
      <c r="C3826" t="str">
        <f t="shared" si="179"/>
        <v>9.431032001-73.47355215</v>
      </c>
      <c r="D3826" s="7" t="s">
        <v>111</v>
      </c>
      <c r="E3826" s="5">
        <v>4901</v>
      </c>
      <c r="F3826" s="7" t="s">
        <v>652</v>
      </c>
      <c r="G3826" s="5">
        <v>20</v>
      </c>
      <c r="H3826" s="7" t="s">
        <v>711</v>
      </c>
      <c r="I3826" s="7" t="s">
        <v>712</v>
      </c>
      <c r="J3826" s="7" t="s">
        <v>111</v>
      </c>
      <c r="K3826" s="7" t="s">
        <v>713</v>
      </c>
      <c r="L3826" s="7" t="s">
        <v>714</v>
      </c>
      <c r="M3826" s="5">
        <v>-1</v>
      </c>
      <c r="N3826" s="5">
        <v>-1</v>
      </c>
      <c r="O3826" s="7" t="s">
        <v>715</v>
      </c>
      <c r="P3826" s="5">
        <v>9300</v>
      </c>
      <c r="Q3826" s="5">
        <v>9900</v>
      </c>
      <c r="R3826" s="5">
        <v>10800</v>
      </c>
      <c r="S3826" s="5">
        <v>11500</v>
      </c>
      <c r="T3826" s="5">
        <v>12400</v>
      </c>
      <c r="U3826" s="5">
        <v>35600</v>
      </c>
      <c r="V3826" s="5">
        <v>40800</v>
      </c>
      <c r="W3826" s="5">
        <v>0</v>
      </c>
      <c r="X3826" s="5">
        <v>0</v>
      </c>
      <c r="Y3826" s="5">
        <v>0</v>
      </c>
      <c r="Z3826" s="5">
        <v>0</v>
      </c>
      <c r="AA3826" s="5">
        <v>9.4310320010000002</v>
      </c>
      <c r="AB3826" s="5">
        <v>-73.473552150000003</v>
      </c>
      <c r="AC3826" s="7" t="s">
        <v>29</v>
      </c>
      <c r="AD3826" s="5">
        <v>346980900</v>
      </c>
      <c r="AE3826" s="5" t="str">
        <f>MID(TablaPivotFinal[[#This Row],[Fecha]],1,4)</f>
        <v>2016</v>
      </c>
      <c r="AF3826" s="5" t="str">
        <f>MID(TablaPivotFinal[[#This Row],[Fecha]],5,3)</f>
        <v>May</v>
      </c>
      <c r="AG3826" s="7">
        <v>346980900</v>
      </c>
      <c r="AH3826" s="8">
        <v>36945</v>
      </c>
      <c r="AI3826" t="s">
        <v>1127</v>
      </c>
      <c r="AJ3826" t="s">
        <v>868</v>
      </c>
      <c r="AK3826" t="s">
        <v>1255</v>
      </c>
    </row>
    <row r="3827" spans="1:37" x14ac:dyDescent="0.3">
      <c r="A3827" t="str">
        <f t="shared" si="177"/>
        <v>RINCON HONDO-INVIAS</v>
      </c>
      <c r="B3827" t="str">
        <f t="shared" si="178"/>
        <v>2016Nov</v>
      </c>
      <c r="C3827" t="str">
        <f t="shared" si="179"/>
        <v>9.431032001-73.47355215</v>
      </c>
      <c r="D3827" s="9" t="s">
        <v>111</v>
      </c>
      <c r="E3827" s="6">
        <v>4901</v>
      </c>
      <c r="F3827" s="9" t="s">
        <v>652</v>
      </c>
      <c r="G3827" s="6">
        <v>20</v>
      </c>
      <c r="H3827" s="9" t="s">
        <v>711</v>
      </c>
      <c r="I3827" s="9" t="s">
        <v>712</v>
      </c>
      <c r="J3827" s="9" t="s">
        <v>111</v>
      </c>
      <c r="K3827" s="9" t="s">
        <v>713</v>
      </c>
      <c r="L3827" s="9" t="s">
        <v>714</v>
      </c>
      <c r="M3827" s="6">
        <v>-1</v>
      </c>
      <c r="N3827" s="6">
        <v>-1</v>
      </c>
      <c r="O3827" s="9" t="s">
        <v>715</v>
      </c>
      <c r="P3827" s="6">
        <v>9300</v>
      </c>
      <c r="Q3827" s="6">
        <v>9900</v>
      </c>
      <c r="R3827" s="6">
        <v>10800</v>
      </c>
      <c r="S3827" s="6">
        <v>11500</v>
      </c>
      <c r="T3827" s="6">
        <v>12400</v>
      </c>
      <c r="U3827" s="6">
        <v>35600</v>
      </c>
      <c r="V3827" s="6">
        <v>40800</v>
      </c>
      <c r="W3827" s="6">
        <v>0</v>
      </c>
      <c r="X3827" s="6">
        <v>0</v>
      </c>
      <c r="Y3827" s="6">
        <v>0</v>
      </c>
      <c r="Z3827" s="6">
        <v>0</v>
      </c>
      <c r="AA3827" s="6">
        <v>9.4310320010000002</v>
      </c>
      <c r="AB3827" s="6">
        <v>-73.473552150000003</v>
      </c>
      <c r="AC3827" s="9" t="s">
        <v>31</v>
      </c>
      <c r="AD3827" s="6">
        <v>488165600</v>
      </c>
      <c r="AE3827" s="6" t="str">
        <f>MID(TablaPivotFinal[[#This Row],[Fecha]],1,4)</f>
        <v>2016</v>
      </c>
      <c r="AF3827" s="6" t="str">
        <f>MID(TablaPivotFinal[[#This Row],[Fecha]],5,3)</f>
        <v>Nov</v>
      </c>
      <c r="AG3827" s="9">
        <v>488165600</v>
      </c>
      <c r="AH3827" s="10">
        <v>48150</v>
      </c>
      <c r="AI3827" t="s">
        <v>1127</v>
      </c>
      <c r="AJ3827" t="s">
        <v>874</v>
      </c>
      <c r="AK3827" t="s">
        <v>1255</v>
      </c>
    </row>
    <row r="3828" spans="1:37" x14ac:dyDescent="0.3">
      <c r="A3828" t="str">
        <f t="shared" si="177"/>
        <v>RINCON HONDO-INVIAS</v>
      </c>
      <c r="B3828" t="str">
        <f t="shared" si="178"/>
        <v>2016Oct</v>
      </c>
      <c r="C3828" t="str">
        <f t="shared" si="179"/>
        <v>9.431032001-73.47355215</v>
      </c>
      <c r="D3828" s="7" t="s">
        <v>111</v>
      </c>
      <c r="E3828" s="5">
        <v>4901</v>
      </c>
      <c r="F3828" s="7" t="s">
        <v>652</v>
      </c>
      <c r="G3828" s="5">
        <v>20</v>
      </c>
      <c r="H3828" s="7" t="s">
        <v>711</v>
      </c>
      <c r="I3828" s="7" t="s">
        <v>712</v>
      </c>
      <c r="J3828" s="7" t="s">
        <v>111</v>
      </c>
      <c r="K3828" s="7" t="s">
        <v>713</v>
      </c>
      <c r="L3828" s="7" t="s">
        <v>714</v>
      </c>
      <c r="M3828" s="5">
        <v>-1</v>
      </c>
      <c r="N3828" s="5">
        <v>-1</v>
      </c>
      <c r="O3828" s="7" t="s">
        <v>715</v>
      </c>
      <c r="P3828" s="5">
        <v>9300</v>
      </c>
      <c r="Q3828" s="5">
        <v>9900</v>
      </c>
      <c r="R3828" s="5">
        <v>10800</v>
      </c>
      <c r="S3828" s="5">
        <v>11500</v>
      </c>
      <c r="T3828" s="5">
        <v>12400</v>
      </c>
      <c r="U3828" s="5">
        <v>35600</v>
      </c>
      <c r="V3828" s="5">
        <v>40800</v>
      </c>
      <c r="W3828" s="5">
        <v>0</v>
      </c>
      <c r="X3828" s="5">
        <v>0</v>
      </c>
      <c r="Y3828" s="5">
        <v>0</v>
      </c>
      <c r="Z3828" s="5">
        <v>0</v>
      </c>
      <c r="AA3828" s="5">
        <v>9.4310320010000002</v>
      </c>
      <c r="AB3828" s="5">
        <v>-73.473552150000003</v>
      </c>
      <c r="AC3828" s="7" t="s">
        <v>33</v>
      </c>
      <c r="AD3828" s="5">
        <v>493239100</v>
      </c>
      <c r="AE3828" s="5" t="str">
        <f>MID(TablaPivotFinal[[#This Row],[Fecha]],1,4)</f>
        <v>2016</v>
      </c>
      <c r="AF3828" s="5" t="str">
        <f>MID(TablaPivotFinal[[#This Row],[Fecha]],5,3)</f>
        <v>Oct</v>
      </c>
      <c r="AG3828" s="7">
        <v>493239100</v>
      </c>
      <c r="AH3828" s="8">
        <v>49677</v>
      </c>
      <c r="AI3828" t="s">
        <v>1127</v>
      </c>
      <c r="AJ3828" t="s">
        <v>873</v>
      </c>
      <c r="AK3828" t="s">
        <v>1255</v>
      </c>
    </row>
    <row r="3829" spans="1:37" x14ac:dyDescent="0.3">
      <c r="A3829" t="str">
        <f t="shared" si="177"/>
        <v>RINCON HONDO-INVIAS</v>
      </c>
      <c r="B3829" t="str">
        <f t="shared" si="178"/>
        <v>2016Sep</v>
      </c>
      <c r="C3829" t="str">
        <f t="shared" si="179"/>
        <v>9.431032001-73.47355215</v>
      </c>
      <c r="D3829" s="9" t="s">
        <v>111</v>
      </c>
      <c r="E3829" s="6">
        <v>4901</v>
      </c>
      <c r="F3829" s="9" t="s">
        <v>652</v>
      </c>
      <c r="G3829" s="6">
        <v>20</v>
      </c>
      <c r="H3829" s="9" t="s">
        <v>711</v>
      </c>
      <c r="I3829" s="9" t="s">
        <v>712</v>
      </c>
      <c r="J3829" s="9" t="s">
        <v>111</v>
      </c>
      <c r="K3829" s="9" t="s">
        <v>713</v>
      </c>
      <c r="L3829" s="9" t="s">
        <v>714</v>
      </c>
      <c r="M3829" s="6">
        <v>-1</v>
      </c>
      <c r="N3829" s="6">
        <v>-1</v>
      </c>
      <c r="O3829" s="9" t="s">
        <v>715</v>
      </c>
      <c r="P3829" s="6">
        <v>9300</v>
      </c>
      <c r="Q3829" s="6">
        <v>9900</v>
      </c>
      <c r="R3829" s="6">
        <v>10800</v>
      </c>
      <c r="S3829" s="6">
        <v>11500</v>
      </c>
      <c r="T3829" s="6">
        <v>12400</v>
      </c>
      <c r="U3829" s="6">
        <v>35600</v>
      </c>
      <c r="V3829" s="6">
        <v>40800</v>
      </c>
      <c r="W3829" s="6">
        <v>0</v>
      </c>
      <c r="X3829" s="6">
        <v>0</v>
      </c>
      <c r="Y3829" s="6">
        <v>0</v>
      </c>
      <c r="Z3829" s="6">
        <v>0</v>
      </c>
      <c r="AA3829" s="6">
        <v>9.4310320010000002</v>
      </c>
      <c r="AB3829" s="6">
        <v>-73.473552150000003</v>
      </c>
      <c r="AC3829" s="9" t="s">
        <v>35</v>
      </c>
      <c r="AD3829" s="6">
        <v>485742200</v>
      </c>
      <c r="AE3829" s="6" t="str">
        <f>MID(TablaPivotFinal[[#This Row],[Fecha]],1,4)</f>
        <v>2016</v>
      </c>
      <c r="AF3829" s="6" t="str">
        <f>MID(TablaPivotFinal[[#This Row],[Fecha]],5,3)</f>
        <v>Sep</v>
      </c>
      <c r="AG3829" s="9">
        <v>485742200</v>
      </c>
      <c r="AH3829" s="10">
        <v>47236</v>
      </c>
      <c r="AI3829" t="s">
        <v>1127</v>
      </c>
      <c r="AJ3829" t="s">
        <v>872</v>
      </c>
      <c r="AK3829" t="s">
        <v>1255</v>
      </c>
    </row>
    <row r="3830" spans="1:37" x14ac:dyDescent="0.3">
      <c r="A3830" t="str">
        <f t="shared" si="177"/>
        <v>RINCON HONDO-INVIAS</v>
      </c>
      <c r="B3830" t="str">
        <f t="shared" si="178"/>
        <v>2017Abr</v>
      </c>
      <c r="C3830" t="str">
        <f t="shared" si="179"/>
        <v>9.431032001-73.47355215</v>
      </c>
      <c r="D3830" s="7" t="s">
        <v>111</v>
      </c>
      <c r="E3830" s="5">
        <v>4901</v>
      </c>
      <c r="F3830" s="7" t="s">
        <v>652</v>
      </c>
      <c r="G3830" s="5">
        <v>20</v>
      </c>
      <c r="H3830" s="7" t="s">
        <v>711</v>
      </c>
      <c r="I3830" s="7" t="s">
        <v>712</v>
      </c>
      <c r="J3830" s="7" t="s">
        <v>111</v>
      </c>
      <c r="K3830" s="7" t="s">
        <v>713</v>
      </c>
      <c r="L3830" s="7" t="s">
        <v>714</v>
      </c>
      <c r="M3830" s="5">
        <v>-1</v>
      </c>
      <c r="N3830" s="5">
        <v>-1</v>
      </c>
      <c r="O3830" s="7" t="s">
        <v>715</v>
      </c>
      <c r="P3830" s="5">
        <v>9300</v>
      </c>
      <c r="Q3830" s="5">
        <v>9900</v>
      </c>
      <c r="R3830" s="5">
        <v>10800</v>
      </c>
      <c r="S3830" s="5">
        <v>11500</v>
      </c>
      <c r="T3830" s="5">
        <v>12400</v>
      </c>
      <c r="U3830" s="5">
        <v>35600</v>
      </c>
      <c r="V3830" s="5">
        <v>40800</v>
      </c>
      <c r="W3830" s="5">
        <v>0</v>
      </c>
      <c r="X3830" s="5">
        <v>0</v>
      </c>
      <c r="Y3830" s="5">
        <v>0</v>
      </c>
      <c r="Z3830" s="5">
        <v>0</v>
      </c>
      <c r="AA3830" s="5">
        <v>9.4310320010000002</v>
      </c>
      <c r="AB3830" s="5">
        <v>-73.473552150000003</v>
      </c>
      <c r="AC3830" s="7" t="s">
        <v>37</v>
      </c>
      <c r="AD3830" s="5">
        <v>624573800</v>
      </c>
      <c r="AE3830" s="5" t="str">
        <f>MID(TablaPivotFinal[[#This Row],[Fecha]],1,4)</f>
        <v>2017</v>
      </c>
      <c r="AF3830" s="5" t="str">
        <f>MID(TablaPivotFinal[[#This Row],[Fecha]],5,3)</f>
        <v>Abr</v>
      </c>
      <c r="AG3830" s="7">
        <v>624573800</v>
      </c>
      <c r="AH3830" s="8">
        <v>1960.666667</v>
      </c>
      <c r="AI3830" t="s">
        <v>1127</v>
      </c>
      <c r="AJ3830" t="s">
        <v>879</v>
      </c>
      <c r="AK3830" t="s">
        <v>1255</v>
      </c>
    </row>
    <row r="3831" spans="1:37" x14ac:dyDescent="0.3">
      <c r="A3831" t="str">
        <f t="shared" si="177"/>
        <v>RINCON HONDO-INVIAS</v>
      </c>
      <c r="B3831" t="str">
        <f t="shared" si="178"/>
        <v>2017Ago</v>
      </c>
      <c r="C3831" t="str">
        <f t="shared" si="179"/>
        <v>9.431032001-73.47355215</v>
      </c>
      <c r="D3831" s="9" t="s">
        <v>111</v>
      </c>
      <c r="E3831" s="6">
        <v>4901</v>
      </c>
      <c r="F3831" s="9" t="s">
        <v>652</v>
      </c>
      <c r="G3831" s="6">
        <v>20</v>
      </c>
      <c r="H3831" s="9" t="s">
        <v>711</v>
      </c>
      <c r="I3831" s="9" t="s">
        <v>712</v>
      </c>
      <c r="J3831" s="9" t="s">
        <v>111</v>
      </c>
      <c r="K3831" s="9" t="s">
        <v>713</v>
      </c>
      <c r="L3831" s="9" t="s">
        <v>714</v>
      </c>
      <c r="M3831" s="6">
        <v>-1</v>
      </c>
      <c r="N3831" s="6">
        <v>-1</v>
      </c>
      <c r="O3831" s="9" t="s">
        <v>715</v>
      </c>
      <c r="P3831" s="6">
        <v>9300</v>
      </c>
      <c r="Q3831" s="6">
        <v>9900</v>
      </c>
      <c r="R3831" s="6">
        <v>10800</v>
      </c>
      <c r="S3831" s="6">
        <v>11500</v>
      </c>
      <c r="T3831" s="6">
        <v>12400</v>
      </c>
      <c r="U3831" s="6">
        <v>35600</v>
      </c>
      <c r="V3831" s="6">
        <v>40800</v>
      </c>
      <c r="W3831" s="6">
        <v>0</v>
      </c>
      <c r="X3831" s="6">
        <v>0</v>
      </c>
      <c r="Y3831" s="6">
        <v>0</v>
      </c>
      <c r="Z3831" s="6">
        <v>0</v>
      </c>
      <c r="AA3831" s="6">
        <v>9.4310320010000002</v>
      </c>
      <c r="AB3831" s="6">
        <v>-73.473552150000003</v>
      </c>
      <c r="AC3831" s="9" t="s">
        <v>39</v>
      </c>
      <c r="AD3831" s="6">
        <v>512157300</v>
      </c>
      <c r="AE3831" s="6" t="str">
        <f>MID(TablaPivotFinal[[#This Row],[Fecha]],1,4)</f>
        <v>2017</v>
      </c>
      <c r="AF3831" s="6" t="str">
        <f>MID(TablaPivotFinal[[#This Row],[Fecha]],5,3)</f>
        <v>Ago</v>
      </c>
      <c r="AG3831" s="9">
        <v>512157300</v>
      </c>
      <c r="AH3831" s="10">
        <v>1582.5161290000001</v>
      </c>
      <c r="AI3831" t="s">
        <v>1127</v>
      </c>
      <c r="AJ3831" t="s">
        <v>883</v>
      </c>
      <c r="AK3831" t="s">
        <v>1255</v>
      </c>
    </row>
    <row r="3832" spans="1:37" x14ac:dyDescent="0.3">
      <c r="A3832" t="str">
        <f t="shared" si="177"/>
        <v>RINCON HONDO-INVIAS</v>
      </c>
      <c r="B3832" t="str">
        <f t="shared" si="178"/>
        <v>2017Dic</v>
      </c>
      <c r="C3832" t="str">
        <f t="shared" si="179"/>
        <v>9.431032001-73.47355215</v>
      </c>
      <c r="D3832" s="7" t="s">
        <v>111</v>
      </c>
      <c r="E3832" s="5">
        <v>4901</v>
      </c>
      <c r="F3832" s="7" t="s">
        <v>652</v>
      </c>
      <c r="G3832" s="5">
        <v>20</v>
      </c>
      <c r="H3832" s="7" t="s">
        <v>711</v>
      </c>
      <c r="I3832" s="7" t="s">
        <v>712</v>
      </c>
      <c r="J3832" s="7" t="s">
        <v>111</v>
      </c>
      <c r="K3832" s="7" t="s">
        <v>713</v>
      </c>
      <c r="L3832" s="7" t="s">
        <v>714</v>
      </c>
      <c r="M3832" s="5">
        <v>-1</v>
      </c>
      <c r="N3832" s="5">
        <v>-1</v>
      </c>
      <c r="O3832" s="7" t="s">
        <v>715</v>
      </c>
      <c r="P3832" s="5">
        <v>9300</v>
      </c>
      <c r="Q3832" s="5">
        <v>9900</v>
      </c>
      <c r="R3832" s="5">
        <v>10800</v>
      </c>
      <c r="S3832" s="5">
        <v>11500</v>
      </c>
      <c r="T3832" s="5">
        <v>12400</v>
      </c>
      <c r="U3832" s="5">
        <v>35600</v>
      </c>
      <c r="V3832" s="5">
        <v>40800</v>
      </c>
      <c r="W3832" s="5">
        <v>0</v>
      </c>
      <c r="X3832" s="5">
        <v>0</v>
      </c>
      <c r="Y3832" s="5">
        <v>0</v>
      </c>
      <c r="Z3832" s="5">
        <v>0</v>
      </c>
      <c r="AA3832" s="5">
        <v>9.4310320010000002</v>
      </c>
      <c r="AB3832" s="5">
        <v>-73.473552150000003</v>
      </c>
      <c r="AC3832" s="7" t="s">
        <v>41</v>
      </c>
      <c r="AD3832" s="5">
        <v>627885300</v>
      </c>
      <c r="AE3832" s="5" t="str">
        <f>MID(TablaPivotFinal[[#This Row],[Fecha]],1,4)</f>
        <v>2017</v>
      </c>
      <c r="AF3832" s="5" t="str">
        <f>MID(TablaPivotFinal[[#This Row],[Fecha]],5,3)</f>
        <v>Dic</v>
      </c>
      <c r="AG3832" s="7">
        <v>627885300</v>
      </c>
      <c r="AH3832" s="8">
        <v>1984.6774190000001</v>
      </c>
      <c r="AI3832" t="s">
        <v>1127</v>
      </c>
      <c r="AJ3832" t="s">
        <v>887</v>
      </c>
      <c r="AK3832" t="s">
        <v>1255</v>
      </c>
    </row>
    <row r="3833" spans="1:37" x14ac:dyDescent="0.3">
      <c r="A3833" t="str">
        <f t="shared" si="177"/>
        <v>RINCON HONDO-INVIAS</v>
      </c>
      <c r="B3833" t="str">
        <f t="shared" si="178"/>
        <v>2017Ene</v>
      </c>
      <c r="C3833" t="str">
        <f t="shared" si="179"/>
        <v>9.431032001-73.47355215</v>
      </c>
      <c r="D3833" s="9" t="s">
        <v>111</v>
      </c>
      <c r="E3833" s="6">
        <v>4901</v>
      </c>
      <c r="F3833" s="9" t="s">
        <v>652</v>
      </c>
      <c r="G3833" s="6">
        <v>20</v>
      </c>
      <c r="H3833" s="9" t="s">
        <v>711</v>
      </c>
      <c r="I3833" s="9" t="s">
        <v>712</v>
      </c>
      <c r="J3833" s="9" t="s">
        <v>111</v>
      </c>
      <c r="K3833" s="9" t="s">
        <v>713</v>
      </c>
      <c r="L3833" s="9" t="s">
        <v>714</v>
      </c>
      <c r="M3833" s="6">
        <v>-1</v>
      </c>
      <c r="N3833" s="6">
        <v>-1</v>
      </c>
      <c r="O3833" s="9" t="s">
        <v>715</v>
      </c>
      <c r="P3833" s="6">
        <v>9300</v>
      </c>
      <c r="Q3833" s="6">
        <v>9900</v>
      </c>
      <c r="R3833" s="6">
        <v>10800</v>
      </c>
      <c r="S3833" s="6">
        <v>11500</v>
      </c>
      <c r="T3833" s="6">
        <v>12400</v>
      </c>
      <c r="U3833" s="6">
        <v>35600</v>
      </c>
      <c r="V3833" s="6">
        <v>40800</v>
      </c>
      <c r="W3833" s="6">
        <v>0</v>
      </c>
      <c r="X3833" s="6">
        <v>0</v>
      </c>
      <c r="Y3833" s="6">
        <v>0</v>
      </c>
      <c r="Z3833" s="6">
        <v>0</v>
      </c>
      <c r="AA3833" s="6">
        <v>9.4310320010000002</v>
      </c>
      <c r="AB3833" s="6">
        <v>-73.473552150000003</v>
      </c>
      <c r="AC3833" s="9" t="s">
        <v>43</v>
      </c>
      <c r="AD3833" s="6">
        <v>610257100</v>
      </c>
      <c r="AE3833" s="6" t="str">
        <f>MID(TablaPivotFinal[[#This Row],[Fecha]],1,4)</f>
        <v>2017</v>
      </c>
      <c r="AF3833" s="6" t="str">
        <f>MID(TablaPivotFinal[[#This Row],[Fecha]],5,3)</f>
        <v>Ene</v>
      </c>
      <c r="AG3833" s="9">
        <v>610257100</v>
      </c>
      <c r="AH3833" s="10">
        <v>1953.7096770000001</v>
      </c>
      <c r="AI3833" t="s">
        <v>1127</v>
      </c>
      <c r="AJ3833" t="s">
        <v>876</v>
      </c>
      <c r="AK3833" t="s">
        <v>1255</v>
      </c>
    </row>
    <row r="3834" spans="1:37" x14ac:dyDescent="0.3">
      <c r="A3834" t="str">
        <f t="shared" si="177"/>
        <v>RINCON HONDO-INVIAS</v>
      </c>
      <c r="B3834" t="str">
        <f t="shared" si="178"/>
        <v>2017Feb</v>
      </c>
      <c r="C3834" t="str">
        <f t="shared" si="179"/>
        <v>9.431032001-73.47355215</v>
      </c>
      <c r="D3834" s="7" t="s">
        <v>111</v>
      </c>
      <c r="E3834" s="5">
        <v>4901</v>
      </c>
      <c r="F3834" s="7" t="s">
        <v>652</v>
      </c>
      <c r="G3834" s="5">
        <v>20</v>
      </c>
      <c r="H3834" s="7" t="s">
        <v>711</v>
      </c>
      <c r="I3834" s="7" t="s">
        <v>712</v>
      </c>
      <c r="J3834" s="7" t="s">
        <v>111</v>
      </c>
      <c r="K3834" s="7" t="s">
        <v>713</v>
      </c>
      <c r="L3834" s="7" t="s">
        <v>714</v>
      </c>
      <c r="M3834" s="5">
        <v>-1</v>
      </c>
      <c r="N3834" s="5">
        <v>-1</v>
      </c>
      <c r="O3834" s="7" t="s">
        <v>715</v>
      </c>
      <c r="P3834" s="5">
        <v>9300</v>
      </c>
      <c r="Q3834" s="5">
        <v>9900</v>
      </c>
      <c r="R3834" s="5">
        <v>10800</v>
      </c>
      <c r="S3834" s="5">
        <v>11500</v>
      </c>
      <c r="T3834" s="5">
        <v>12400</v>
      </c>
      <c r="U3834" s="5">
        <v>35600</v>
      </c>
      <c r="V3834" s="5">
        <v>40800</v>
      </c>
      <c r="W3834" s="5">
        <v>0</v>
      </c>
      <c r="X3834" s="5">
        <v>0</v>
      </c>
      <c r="Y3834" s="5">
        <v>0</v>
      </c>
      <c r="Z3834" s="5">
        <v>0</v>
      </c>
      <c r="AA3834" s="5">
        <v>9.4310320010000002</v>
      </c>
      <c r="AB3834" s="5">
        <v>-73.473552150000003</v>
      </c>
      <c r="AC3834" s="7" t="s">
        <v>45</v>
      </c>
      <c r="AD3834" s="5">
        <v>507092700</v>
      </c>
      <c r="AE3834" s="5" t="str">
        <f>MID(TablaPivotFinal[[#This Row],[Fecha]],1,4)</f>
        <v>2017</v>
      </c>
      <c r="AF3834" s="5" t="str">
        <f>MID(TablaPivotFinal[[#This Row],[Fecha]],5,3)</f>
        <v>Feb</v>
      </c>
      <c r="AG3834" s="7">
        <v>507092700</v>
      </c>
      <c r="AH3834" s="8">
        <v>1650.142857</v>
      </c>
      <c r="AI3834" t="s">
        <v>1127</v>
      </c>
      <c r="AJ3834" t="s">
        <v>877</v>
      </c>
      <c r="AK3834" t="s">
        <v>1255</v>
      </c>
    </row>
    <row r="3835" spans="1:37" x14ac:dyDescent="0.3">
      <c r="A3835" t="str">
        <f t="shared" si="177"/>
        <v>RINCON HONDO-INVIAS</v>
      </c>
      <c r="B3835" t="str">
        <f t="shared" si="178"/>
        <v>2017Jul</v>
      </c>
      <c r="C3835" t="str">
        <f t="shared" si="179"/>
        <v>9.431032001-73.47355215</v>
      </c>
      <c r="D3835" s="9" t="s">
        <v>111</v>
      </c>
      <c r="E3835" s="6">
        <v>4901</v>
      </c>
      <c r="F3835" s="9" t="s">
        <v>652</v>
      </c>
      <c r="G3835" s="6">
        <v>20</v>
      </c>
      <c r="H3835" s="9" t="s">
        <v>711</v>
      </c>
      <c r="I3835" s="9" t="s">
        <v>712</v>
      </c>
      <c r="J3835" s="9" t="s">
        <v>111</v>
      </c>
      <c r="K3835" s="9" t="s">
        <v>713</v>
      </c>
      <c r="L3835" s="9" t="s">
        <v>714</v>
      </c>
      <c r="M3835" s="6">
        <v>-1</v>
      </c>
      <c r="N3835" s="6">
        <v>-1</v>
      </c>
      <c r="O3835" s="9" t="s">
        <v>715</v>
      </c>
      <c r="P3835" s="6">
        <v>9300</v>
      </c>
      <c r="Q3835" s="6">
        <v>9900</v>
      </c>
      <c r="R3835" s="6">
        <v>10800</v>
      </c>
      <c r="S3835" s="6">
        <v>11500</v>
      </c>
      <c r="T3835" s="6">
        <v>12400</v>
      </c>
      <c r="U3835" s="6">
        <v>35600</v>
      </c>
      <c r="V3835" s="6">
        <v>40800</v>
      </c>
      <c r="W3835" s="6">
        <v>0</v>
      </c>
      <c r="X3835" s="6">
        <v>0</v>
      </c>
      <c r="Y3835" s="6">
        <v>0</v>
      </c>
      <c r="Z3835" s="6">
        <v>0</v>
      </c>
      <c r="AA3835" s="6">
        <v>9.4310320010000002</v>
      </c>
      <c r="AB3835" s="6">
        <v>-73.473552150000003</v>
      </c>
      <c r="AC3835" s="9" t="s">
        <v>47</v>
      </c>
      <c r="AD3835" s="6">
        <v>552759500</v>
      </c>
      <c r="AE3835" s="6" t="str">
        <f>MID(TablaPivotFinal[[#This Row],[Fecha]],1,4)</f>
        <v>2017</v>
      </c>
      <c r="AF3835" s="6" t="str">
        <f>MID(TablaPivotFinal[[#This Row],[Fecha]],5,3)</f>
        <v>Jul</v>
      </c>
      <c r="AG3835" s="9">
        <v>552759500</v>
      </c>
      <c r="AH3835" s="10">
        <v>1680.9354840000001</v>
      </c>
      <c r="AI3835" t="s">
        <v>1127</v>
      </c>
      <c r="AJ3835" t="s">
        <v>882</v>
      </c>
      <c r="AK3835" t="s">
        <v>1255</v>
      </c>
    </row>
    <row r="3836" spans="1:37" x14ac:dyDescent="0.3">
      <c r="A3836" t="str">
        <f t="shared" si="177"/>
        <v>RINCON HONDO-INVIAS</v>
      </c>
      <c r="B3836" t="str">
        <f t="shared" si="178"/>
        <v>2017Jun</v>
      </c>
      <c r="C3836" t="str">
        <f t="shared" si="179"/>
        <v>9.431032001-73.47355215</v>
      </c>
      <c r="D3836" s="7" t="s">
        <v>111</v>
      </c>
      <c r="E3836" s="5">
        <v>4901</v>
      </c>
      <c r="F3836" s="7" t="s">
        <v>652</v>
      </c>
      <c r="G3836" s="5">
        <v>20</v>
      </c>
      <c r="H3836" s="7" t="s">
        <v>711</v>
      </c>
      <c r="I3836" s="7" t="s">
        <v>712</v>
      </c>
      <c r="J3836" s="7" t="s">
        <v>111</v>
      </c>
      <c r="K3836" s="7" t="s">
        <v>713</v>
      </c>
      <c r="L3836" s="7" t="s">
        <v>714</v>
      </c>
      <c r="M3836" s="5">
        <v>-1</v>
      </c>
      <c r="N3836" s="5">
        <v>-1</v>
      </c>
      <c r="O3836" s="7" t="s">
        <v>715</v>
      </c>
      <c r="P3836" s="5">
        <v>9300</v>
      </c>
      <c r="Q3836" s="5">
        <v>9900</v>
      </c>
      <c r="R3836" s="5">
        <v>10800</v>
      </c>
      <c r="S3836" s="5">
        <v>11500</v>
      </c>
      <c r="T3836" s="5">
        <v>12400</v>
      </c>
      <c r="U3836" s="5">
        <v>35600</v>
      </c>
      <c r="V3836" s="5">
        <v>40800</v>
      </c>
      <c r="W3836" s="5">
        <v>0</v>
      </c>
      <c r="X3836" s="5">
        <v>0</v>
      </c>
      <c r="Y3836" s="5">
        <v>0</v>
      </c>
      <c r="Z3836" s="5">
        <v>0</v>
      </c>
      <c r="AA3836" s="5">
        <v>9.4310320010000002</v>
      </c>
      <c r="AB3836" s="5">
        <v>-73.473552150000003</v>
      </c>
      <c r="AC3836" s="7" t="s">
        <v>49</v>
      </c>
      <c r="AD3836" s="5">
        <v>533843800</v>
      </c>
      <c r="AE3836" s="5" t="str">
        <f>MID(TablaPivotFinal[[#This Row],[Fecha]],1,4)</f>
        <v>2017</v>
      </c>
      <c r="AF3836" s="5" t="str">
        <f>MID(TablaPivotFinal[[#This Row],[Fecha]],5,3)</f>
        <v>Jun</v>
      </c>
      <c r="AG3836" s="7">
        <v>533843800</v>
      </c>
      <c r="AH3836" s="8">
        <v>1669.333333</v>
      </c>
      <c r="AI3836" t="s">
        <v>1127</v>
      </c>
      <c r="AJ3836" t="s">
        <v>881</v>
      </c>
      <c r="AK3836" t="s">
        <v>1255</v>
      </c>
    </row>
    <row r="3837" spans="1:37" x14ac:dyDescent="0.3">
      <c r="A3837" t="str">
        <f t="shared" si="177"/>
        <v>RINCON HONDO-INVIAS</v>
      </c>
      <c r="B3837" t="str">
        <f t="shared" si="178"/>
        <v>2017Mar</v>
      </c>
      <c r="C3837" t="str">
        <f t="shared" si="179"/>
        <v>9.431032001-73.47355215</v>
      </c>
      <c r="D3837" s="9" t="s">
        <v>111</v>
      </c>
      <c r="E3837" s="6">
        <v>4901</v>
      </c>
      <c r="F3837" s="9" t="s">
        <v>652</v>
      </c>
      <c r="G3837" s="6">
        <v>20</v>
      </c>
      <c r="H3837" s="9" t="s">
        <v>711</v>
      </c>
      <c r="I3837" s="9" t="s">
        <v>712</v>
      </c>
      <c r="J3837" s="9" t="s">
        <v>111</v>
      </c>
      <c r="K3837" s="9" t="s">
        <v>713</v>
      </c>
      <c r="L3837" s="9" t="s">
        <v>714</v>
      </c>
      <c r="M3837" s="6">
        <v>-1</v>
      </c>
      <c r="N3837" s="6">
        <v>-1</v>
      </c>
      <c r="O3837" s="9" t="s">
        <v>715</v>
      </c>
      <c r="P3837" s="6">
        <v>9300</v>
      </c>
      <c r="Q3837" s="6">
        <v>9900</v>
      </c>
      <c r="R3837" s="6">
        <v>10800</v>
      </c>
      <c r="S3837" s="6">
        <v>11500</v>
      </c>
      <c r="T3837" s="6">
        <v>12400</v>
      </c>
      <c r="U3837" s="6">
        <v>35600</v>
      </c>
      <c r="V3837" s="6">
        <v>40800</v>
      </c>
      <c r="W3837" s="6">
        <v>0</v>
      </c>
      <c r="X3837" s="6">
        <v>0</v>
      </c>
      <c r="Y3837" s="6">
        <v>0</v>
      </c>
      <c r="Z3837" s="6">
        <v>0</v>
      </c>
      <c r="AA3837" s="6">
        <v>9.4310320010000002</v>
      </c>
      <c r="AB3837" s="6">
        <v>-73.473552150000003</v>
      </c>
      <c r="AC3837" s="9" t="s">
        <v>51</v>
      </c>
      <c r="AD3837" s="6">
        <v>571007100</v>
      </c>
      <c r="AE3837" s="6" t="str">
        <f>MID(TablaPivotFinal[[#This Row],[Fecha]],1,4)</f>
        <v>2017</v>
      </c>
      <c r="AF3837" s="6" t="str">
        <f>MID(TablaPivotFinal[[#This Row],[Fecha]],5,3)</f>
        <v>Mar</v>
      </c>
      <c r="AG3837" s="9">
        <v>571007100</v>
      </c>
      <c r="AH3837" s="10">
        <v>1676.2903229999999</v>
      </c>
      <c r="AI3837" t="s">
        <v>1127</v>
      </c>
      <c r="AJ3837" t="s">
        <v>878</v>
      </c>
      <c r="AK3837" t="s">
        <v>1255</v>
      </c>
    </row>
    <row r="3838" spans="1:37" x14ac:dyDescent="0.3">
      <c r="A3838" t="str">
        <f t="shared" si="177"/>
        <v>RINCON HONDO-INVIAS</v>
      </c>
      <c r="B3838" t="str">
        <f t="shared" si="178"/>
        <v>2017May</v>
      </c>
      <c r="C3838" t="str">
        <f t="shared" si="179"/>
        <v>9.431032001-73.47355215</v>
      </c>
      <c r="D3838" s="7" t="s">
        <v>111</v>
      </c>
      <c r="E3838" s="5">
        <v>4901</v>
      </c>
      <c r="F3838" s="7" t="s">
        <v>652</v>
      </c>
      <c r="G3838" s="5">
        <v>20</v>
      </c>
      <c r="H3838" s="7" t="s">
        <v>711</v>
      </c>
      <c r="I3838" s="7" t="s">
        <v>712</v>
      </c>
      <c r="J3838" s="7" t="s">
        <v>111</v>
      </c>
      <c r="K3838" s="7" t="s">
        <v>713</v>
      </c>
      <c r="L3838" s="7" t="s">
        <v>714</v>
      </c>
      <c r="M3838" s="5">
        <v>-1</v>
      </c>
      <c r="N3838" s="5">
        <v>-1</v>
      </c>
      <c r="O3838" s="7" t="s">
        <v>715</v>
      </c>
      <c r="P3838" s="5">
        <v>9300</v>
      </c>
      <c r="Q3838" s="5">
        <v>9900</v>
      </c>
      <c r="R3838" s="5">
        <v>10800</v>
      </c>
      <c r="S3838" s="5">
        <v>11500</v>
      </c>
      <c r="T3838" s="5">
        <v>12400</v>
      </c>
      <c r="U3838" s="5">
        <v>35600</v>
      </c>
      <c r="V3838" s="5">
        <v>40800</v>
      </c>
      <c r="W3838" s="5">
        <v>0</v>
      </c>
      <c r="X3838" s="5">
        <v>0</v>
      </c>
      <c r="Y3838" s="5">
        <v>0</v>
      </c>
      <c r="Z3838" s="5">
        <v>0</v>
      </c>
      <c r="AA3838" s="5">
        <v>9.4310320010000002</v>
      </c>
      <c r="AB3838" s="5">
        <v>-73.473552150000003</v>
      </c>
      <c r="AC3838" s="7" t="s">
        <v>53</v>
      </c>
      <c r="AD3838" s="5">
        <v>529768000</v>
      </c>
      <c r="AE3838" s="5" t="str">
        <f>MID(TablaPivotFinal[[#This Row],[Fecha]],1,4)</f>
        <v>2017</v>
      </c>
      <c r="AF3838" s="5" t="str">
        <f>MID(TablaPivotFinal[[#This Row],[Fecha]],5,3)</f>
        <v>May</v>
      </c>
      <c r="AG3838" s="7">
        <v>529768000</v>
      </c>
      <c r="AH3838" s="8">
        <v>1610.1290320000001</v>
      </c>
      <c r="AI3838" t="s">
        <v>1127</v>
      </c>
      <c r="AJ3838" t="s">
        <v>880</v>
      </c>
      <c r="AK3838" t="s">
        <v>1255</v>
      </c>
    </row>
    <row r="3839" spans="1:37" x14ac:dyDescent="0.3">
      <c r="A3839" t="str">
        <f t="shared" si="177"/>
        <v>RINCON HONDO-INVIAS</v>
      </c>
      <c r="B3839" t="str">
        <f t="shared" si="178"/>
        <v>2017Nov</v>
      </c>
      <c r="C3839" t="str">
        <f t="shared" si="179"/>
        <v>9.431032001-73.47355215</v>
      </c>
      <c r="D3839" s="9" t="s">
        <v>111</v>
      </c>
      <c r="E3839" s="6">
        <v>4901</v>
      </c>
      <c r="F3839" s="9" t="s">
        <v>652</v>
      </c>
      <c r="G3839" s="6">
        <v>20</v>
      </c>
      <c r="H3839" s="9" t="s">
        <v>711</v>
      </c>
      <c r="I3839" s="9" t="s">
        <v>712</v>
      </c>
      <c r="J3839" s="9" t="s">
        <v>111</v>
      </c>
      <c r="K3839" s="9" t="s">
        <v>713</v>
      </c>
      <c r="L3839" s="9" t="s">
        <v>714</v>
      </c>
      <c r="M3839" s="6">
        <v>-1</v>
      </c>
      <c r="N3839" s="6">
        <v>-1</v>
      </c>
      <c r="O3839" s="9" t="s">
        <v>715</v>
      </c>
      <c r="P3839" s="6">
        <v>9300</v>
      </c>
      <c r="Q3839" s="6">
        <v>9900</v>
      </c>
      <c r="R3839" s="6">
        <v>10800</v>
      </c>
      <c r="S3839" s="6">
        <v>11500</v>
      </c>
      <c r="T3839" s="6">
        <v>12400</v>
      </c>
      <c r="U3839" s="6">
        <v>35600</v>
      </c>
      <c r="V3839" s="6">
        <v>40800</v>
      </c>
      <c r="W3839" s="6">
        <v>0</v>
      </c>
      <c r="X3839" s="6">
        <v>0</v>
      </c>
      <c r="Y3839" s="6">
        <v>0</v>
      </c>
      <c r="Z3839" s="6">
        <v>0</v>
      </c>
      <c r="AA3839" s="6">
        <v>9.4310320010000002</v>
      </c>
      <c r="AB3839" s="6">
        <v>-73.473552150000003</v>
      </c>
      <c r="AC3839" s="9" t="s">
        <v>55</v>
      </c>
      <c r="AD3839" s="6">
        <v>506661100</v>
      </c>
      <c r="AE3839" s="6" t="str">
        <f>MID(TablaPivotFinal[[#This Row],[Fecha]],1,4)</f>
        <v>2017</v>
      </c>
      <c r="AF3839" s="6" t="str">
        <f>MID(TablaPivotFinal[[#This Row],[Fecha]],5,3)</f>
        <v>Nov</v>
      </c>
      <c r="AG3839" s="9">
        <v>506661100</v>
      </c>
      <c r="AH3839" s="10">
        <v>1589.5666670000001</v>
      </c>
      <c r="AI3839" t="s">
        <v>1127</v>
      </c>
      <c r="AJ3839" t="s">
        <v>886</v>
      </c>
      <c r="AK3839" t="s">
        <v>1255</v>
      </c>
    </row>
    <row r="3840" spans="1:37" x14ac:dyDescent="0.3">
      <c r="A3840" t="str">
        <f t="shared" si="177"/>
        <v>RINCON HONDO-INVIAS</v>
      </c>
      <c r="B3840" t="str">
        <f t="shared" si="178"/>
        <v>2017Oct</v>
      </c>
      <c r="C3840" t="str">
        <f t="shared" si="179"/>
        <v>9.431032001-73.47355215</v>
      </c>
      <c r="D3840" s="7" t="s">
        <v>111</v>
      </c>
      <c r="E3840" s="5">
        <v>4901</v>
      </c>
      <c r="F3840" s="7" t="s">
        <v>652</v>
      </c>
      <c r="G3840" s="5">
        <v>20</v>
      </c>
      <c r="H3840" s="7" t="s">
        <v>711</v>
      </c>
      <c r="I3840" s="7" t="s">
        <v>712</v>
      </c>
      <c r="J3840" s="7" t="s">
        <v>111</v>
      </c>
      <c r="K3840" s="7" t="s">
        <v>713</v>
      </c>
      <c r="L3840" s="7" t="s">
        <v>714</v>
      </c>
      <c r="M3840" s="5">
        <v>-1</v>
      </c>
      <c r="N3840" s="5">
        <v>-1</v>
      </c>
      <c r="O3840" s="7" t="s">
        <v>715</v>
      </c>
      <c r="P3840" s="5">
        <v>9300</v>
      </c>
      <c r="Q3840" s="5">
        <v>9900</v>
      </c>
      <c r="R3840" s="5">
        <v>10800</v>
      </c>
      <c r="S3840" s="5">
        <v>11500</v>
      </c>
      <c r="T3840" s="5">
        <v>12400</v>
      </c>
      <c r="U3840" s="5">
        <v>35600</v>
      </c>
      <c r="V3840" s="5">
        <v>40800</v>
      </c>
      <c r="W3840" s="5">
        <v>0</v>
      </c>
      <c r="X3840" s="5">
        <v>0</v>
      </c>
      <c r="Y3840" s="5">
        <v>0</v>
      </c>
      <c r="Z3840" s="5">
        <v>0</v>
      </c>
      <c r="AA3840" s="5">
        <v>9.4310320010000002</v>
      </c>
      <c r="AB3840" s="5">
        <v>-73.473552150000003</v>
      </c>
      <c r="AC3840" s="7" t="s">
        <v>57</v>
      </c>
      <c r="AD3840" s="5">
        <v>515762900</v>
      </c>
      <c r="AE3840" s="5" t="str">
        <f>MID(TablaPivotFinal[[#This Row],[Fecha]],1,4)</f>
        <v>2017</v>
      </c>
      <c r="AF3840" s="5" t="str">
        <f>MID(TablaPivotFinal[[#This Row],[Fecha]],5,3)</f>
        <v>Oct</v>
      </c>
      <c r="AG3840" s="7">
        <v>515762900</v>
      </c>
      <c r="AH3840" s="8">
        <v>1581.83871</v>
      </c>
      <c r="AI3840" t="s">
        <v>1127</v>
      </c>
      <c r="AJ3840" t="s">
        <v>885</v>
      </c>
      <c r="AK3840" t="s">
        <v>1255</v>
      </c>
    </row>
    <row r="3841" spans="1:37" x14ac:dyDescent="0.3">
      <c r="A3841" t="str">
        <f t="shared" si="177"/>
        <v>RINCON HONDO-INVIAS</v>
      </c>
      <c r="B3841" t="str">
        <f t="shared" si="178"/>
        <v>2017Sep</v>
      </c>
      <c r="C3841" t="str">
        <f t="shared" si="179"/>
        <v>9.431032001-73.47355215</v>
      </c>
      <c r="D3841" s="9" t="s">
        <v>111</v>
      </c>
      <c r="E3841" s="6">
        <v>4901</v>
      </c>
      <c r="F3841" s="9" t="s">
        <v>652</v>
      </c>
      <c r="G3841" s="6">
        <v>20</v>
      </c>
      <c r="H3841" s="9" t="s">
        <v>711</v>
      </c>
      <c r="I3841" s="9" t="s">
        <v>712</v>
      </c>
      <c r="J3841" s="9" t="s">
        <v>111</v>
      </c>
      <c r="K3841" s="9" t="s">
        <v>713</v>
      </c>
      <c r="L3841" s="9" t="s">
        <v>714</v>
      </c>
      <c r="M3841" s="6">
        <v>-1</v>
      </c>
      <c r="N3841" s="6">
        <v>-1</v>
      </c>
      <c r="O3841" s="9" t="s">
        <v>715</v>
      </c>
      <c r="P3841" s="6">
        <v>9300</v>
      </c>
      <c r="Q3841" s="6">
        <v>9900</v>
      </c>
      <c r="R3841" s="6">
        <v>10800</v>
      </c>
      <c r="S3841" s="6">
        <v>11500</v>
      </c>
      <c r="T3841" s="6">
        <v>12400</v>
      </c>
      <c r="U3841" s="6">
        <v>35600</v>
      </c>
      <c r="V3841" s="6">
        <v>40800</v>
      </c>
      <c r="W3841" s="6">
        <v>0</v>
      </c>
      <c r="X3841" s="6">
        <v>0</v>
      </c>
      <c r="Y3841" s="6">
        <v>0</v>
      </c>
      <c r="Z3841" s="6">
        <v>0</v>
      </c>
      <c r="AA3841" s="6">
        <v>9.4310320010000002</v>
      </c>
      <c r="AB3841" s="6">
        <v>-73.473552150000003</v>
      </c>
      <c r="AC3841" s="9" t="s">
        <v>59</v>
      </c>
      <c r="AD3841" s="6">
        <v>486472900</v>
      </c>
      <c r="AE3841" s="6" t="str">
        <f>MID(TablaPivotFinal[[#This Row],[Fecha]],1,4)</f>
        <v>2017</v>
      </c>
      <c r="AF3841" s="6" t="str">
        <f>MID(TablaPivotFinal[[#This Row],[Fecha]],5,3)</f>
        <v>Sep</v>
      </c>
      <c r="AG3841" s="9">
        <v>486472900</v>
      </c>
      <c r="AH3841" s="10">
        <v>1554.7</v>
      </c>
      <c r="AI3841" t="s">
        <v>1127</v>
      </c>
      <c r="AJ3841" t="s">
        <v>884</v>
      </c>
      <c r="AK3841" t="s">
        <v>1255</v>
      </c>
    </row>
    <row r="3842" spans="1:37" x14ac:dyDescent="0.3">
      <c r="A3842" t="str">
        <f t="shared" ref="A3842:A3905" si="180">_xlfn.CONCAT(H3842,"-",D3842)</f>
        <v>RINCON HONDO-INVIAS</v>
      </c>
      <c r="B3842" t="str">
        <f t="shared" si="178"/>
        <v>2018Abr</v>
      </c>
      <c r="C3842" t="str">
        <f t="shared" si="179"/>
        <v>9.431032001-73.47355215</v>
      </c>
      <c r="D3842" s="7" t="s">
        <v>111</v>
      </c>
      <c r="E3842" s="5">
        <v>4901</v>
      </c>
      <c r="F3842" s="7" t="s">
        <v>652</v>
      </c>
      <c r="G3842" s="5">
        <v>20</v>
      </c>
      <c r="H3842" s="7" t="s">
        <v>711</v>
      </c>
      <c r="I3842" s="7" t="s">
        <v>712</v>
      </c>
      <c r="J3842" s="7" t="s">
        <v>111</v>
      </c>
      <c r="K3842" s="7" t="s">
        <v>713</v>
      </c>
      <c r="L3842" s="7" t="s">
        <v>714</v>
      </c>
      <c r="M3842" s="5">
        <v>-1</v>
      </c>
      <c r="N3842" s="5">
        <v>-1</v>
      </c>
      <c r="O3842" s="7" t="s">
        <v>715</v>
      </c>
      <c r="P3842" s="5">
        <v>9300</v>
      </c>
      <c r="Q3842" s="5">
        <v>9900</v>
      </c>
      <c r="R3842" s="5">
        <v>10800</v>
      </c>
      <c r="S3842" s="5">
        <v>11500</v>
      </c>
      <c r="T3842" s="5">
        <v>12400</v>
      </c>
      <c r="U3842" s="5">
        <v>35600</v>
      </c>
      <c r="V3842" s="5">
        <v>40800</v>
      </c>
      <c r="W3842" s="5">
        <v>0</v>
      </c>
      <c r="X3842" s="5">
        <v>0</v>
      </c>
      <c r="Y3842" s="5">
        <v>0</v>
      </c>
      <c r="Z3842" s="5">
        <v>0</v>
      </c>
      <c r="AA3842" s="5">
        <v>9.4310320010000002</v>
      </c>
      <c r="AB3842" s="5">
        <v>-73.473552150000003</v>
      </c>
      <c r="AC3842" s="7" t="s">
        <v>61</v>
      </c>
      <c r="AD3842" s="5">
        <v>0</v>
      </c>
      <c r="AE3842" s="5" t="str">
        <f>MID(TablaPivotFinal[[#This Row],[Fecha]],1,4)</f>
        <v>2018</v>
      </c>
      <c r="AF3842" s="5" t="str">
        <f>MID(TablaPivotFinal[[#This Row],[Fecha]],5,3)</f>
        <v>Abr</v>
      </c>
      <c r="AG3842" s="7">
        <v>0</v>
      </c>
      <c r="AH3842" s="8">
        <v>0</v>
      </c>
      <c r="AI3842" t="s">
        <v>1127</v>
      </c>
      <c r="AJ3842" t="s">
        <v>891</v>
      </c>
      <c r="AK3842" t="s">
        <v>1255</v>
      </c>
    </row>
    <row r="3843" spans="1:37" x14ac:dyDescent="0.3">
      <c r="A3843" t="str">
        <f t="shared" si="180"/>
        <v>RINCON HONDO-INVIAS</v>
      </c>
      <c r="B3843" t="str">
        <f t="shared" ref="B3843:B3906" si="181">_xlfn.CONCAT(AE3843,AF3843)</f>
        <v>2018Ago</v>
      </c>
      <c r="C3843" t="str">
        <f t="shared" ref="C3843:C3906" si="182">_xlfn.CONCAT(AA3843,AB3843)</f>
        <v>9.431032001-73.47355215</v>
      </c>
      <c r="D3843" s="9" t="s">
        <v>111</v>
      </c>
      <c r="E3843" s="6">
        <v>4901</v>
      </c>
      <c r="F3843" s="9" t="s">
        <v>652</v>
      </c>
      <c r="G3843" s="6">
        <v>20</v>
      </c>
      <c r="H3843" s="9" t="s">
        <v>711</v>
      </c>
      <c r="I3843" s="9" t="s">
        <v>712</v>
      </c>
      <c r="J3843" s="9" t="s">
        <v>111</v>
      </c>
      <c r="K3843" s="9" t="s">
        <v>713</v>
      </c>
      <c r="L3843" s="9" t="s">
        <v>714</v>
      </c>
      <c r="M3843" s="6">
        <v>-1</v>
      </c>
      <c r="N3843" s="6">
        <v>-1</v>
      </c>
      <c r="O3843" s="9" t="s">
        <v>715</v>
      </c>
      <c r="P3843" s="6">
        <v>9300</v>
      </c>
      <c r="Q3843" s="6">
        <v>9900</v>
      </c>
      <c r="R3843" s="6">
        <v>10800</v>
      </c>
      <c r="S3843" s="6">
        <v>11500</v>
      </c>
      <c r="T3843" s="6">
        <v>12400</v>
      </c>
      <c r="U3843" s="6">
        <v>35600</v>
      </c>
      <c r="V3843" s="6">
        <v>40800</v>
      </c>
      <c r="W3843" s="6">
        <v>0</v>
      </c>
      <c r="X3843" s="6">
        <v>0</v>
      </c>
      <c r="Y3843" s="6">
        <v>0</v>
      </c>
      <c r="Z3843" s="6">
        <v>0</v>
      </c>
      <c r="AA3843" s="6">
        <v>9.4310320010000002</v>
      </c>
      <c r="AB3843" s="6">
        <v>-73.473552150000003</v>
      </c>
      <c r="AC3843" s="9" t="s">
        <v>63</v>
      </c>
      <c r="AD3843" s="6">
        <v>0</v>
      </c>
      <c r="AE3843" s="6" t="str">
        <f>MID(TablaPivotFinal[[#This Row],[Fecha]],1,4)</f>
        <v>2018</v>
      </c>
      <c r="AF3843" s="6" t="str">
        <f>MID(TablaPivotFinal[[#This Row],[Fecha]],5,3)</f>
        <v>Ago</v>
      </c>
      <c r="AG3843" s="9">
        <v>0</v>
      </c>
      <c r="AH3843" s="10">
        <v>0</v>
      </c>
      <c r="AI3843" t="s">
        <v>1127</v>
      </c>
      <c r="AJ3843" t="s">
        <v>895</v>
      </c>
      <c r="AK3843" t="s">
        <v>1255</v>
      </c>
    </row>
    <row r="3844" spans="1:37" x14ac:dyDescent="0.3">
      <c r="A3844" t="str">
        <f t="shared" si="180"/>
        <v>RINCON HONDO-INVIAS</v>
      </c>
      <c r="B3844" t="str">
        <f t="shared" si="181"/>
        <v>2018Dic</v>
      </c>
      <c r="C3844" t="str">
        <f t="shared" si="182"/>
        <v>9.431032001-73.47355215</v>
      </c>
      <c r="D3844" s="7" t="s">
        <v>111</v>
      </c>
      <c r="E3844" s="5">
        <v>4901</v>
      </c>
      <c r="F3844" s="7" t="s">
        <v>652</v>
      </c>
      <c r="G3844" s="5">
        <v>20</v>
      </c>
      <c r="H3844" s="7" t="s">
        <v>711</v>
      </c>
      <c r="I3844" s="7" t="s">
        <v>712</v>
      </c>
      <c r="J3844" s="7" t="s">
        <v>111</v>
      </c>
      <c r="K3844" s="7" t="s">
        <v>713</v>
      </c>
      <c r="L3844" s="7" t="s">
        <v>714</v>
      </c>
      <c r="M3844" s="5">
        <v>-1</v>
      </c>
      <c r="N3844" s="5">
        <v>-1</v>
      </c>
      <c r="O3844" s="7" t="s">
        <v>715</v>
      </c>
      <c r="P3844" s="5">
        <v>9300</v>
      </c>
      <c r="Q3844" s="5">
        <v>9900</v>
      </c>
      <c r="R3844" s="5">
        <v>10800</v>
      </c>
      <c r="S3844" s="5">
        <v>11500</v>
      </c>
      <c r="T3844" s="5">
        <v>12400</v>
      </c>
      <c r="U3844" s="5">
        <v>35600</v>
      </c>
      <c r="V3844" s="5">
        <v>40800</v>
      </c>
      <c r="W3844" s="5">
        <v>0</v>
      </c>
      <c r="X3844" s="5">
        <v>0</v>
      </c>
      <c r="Y3844" s="5">
        <v>0</v>
      </c>
      <c r="Z3844" s="5">
        <v>0</v>
      </c>
      <c r="AA3844" s="5">
        <v>9.4310320010000002</v>
      </c>
      <c r="AB3844" s="5">
        <v>-73.473552150000003</v>
      </c>
      <c r="AC3844" s="7" t="s">
        <v>65</v>
      </c>
      <c r="AD3844" s="5">
        <v>0</v>
      </c>
      <c r="AE3844" s="5" t="str">
        <f>MID(TablaPivotFinal[[#This Row],[Fecha]],1,4)</f>
        <v>2018</v>
      </c>
      <c r="AF3844" s="5" t="str">
        <f>MID(TablaPivotFinal[[#This Row],[Fecha]],5,3)</f>
        <v>Dic</v>
      </c>
      <c r="AG3844" s="7">
        <v>0</v>
      </c>
      <c r="AH3844" s="8">
        <v>0</v>
      </c>
      <c r="AI3844" t="s">
        <v>1127</v>
      </c>
      <c r="AJ3844" t="s">
        <v>899</v>
      </c>
      <c r="AK3844" t="s">
        <v>1255</v>
      </c>
    </row>
    <row r="3845" spans="1:37" x14ac:dyDescent="0.3">
      <c r="A3845" t="str">
        <f t="shared" si="180"/>
        <v>RINCON HONDO-INVIAS</v>
      </c>
      <c r="B3845" t="str">
        <f t="shared" si="181"/>
        <v>2018Ene</v>
      </c>
      <c r="C3845" t="str">
        <f t="shared" si="182"/>
        <v>9.431032001-73.47355215</v>
      </c>
      <c r="D3845" s="9" t="s">
        <v>111</v>
      </c>
      <c r="E3845" s="6">
        <v>4901</v>
      </c>
      <c r="F3845" s="9" t="s">
        <v>652</v>
      </c>
      <c r="G3845" s="6">
        <v>20</v>
      </c>
      <c r="H3845" s="9" t="s">
        <v>711</v>
      </c>
      <c r="I3845" s="9" t="s">
        <v>712</v>
      </c>
      <c r="J3845" s="9" t="s">
        <v>111</v>
      </c>
      <c r="K3845" s="9" t="s">
        <v>713</v>
      </c>
      <c r="L3845" s="9" t="s">
        <v>714</v>
      </c>
      <c r="M3845" s="6">
        <v>-1</v>
      </c>
      <c r="N3845" s="6">
        <v>-1</v>
      </c>
      <c r="O3845" s="9" t="s">
        <v>715</v>
      </c>
      <c r="P3845" s="6">
        <v>9300</v>
      </c>
      <c r="Q3845" s="6">
        <v>9900</v>
      </c>
      <c r="R3845" s="6">
        <v>10800</v>
      </c>
      <c r="S3845" s="6">
        <v>11500</v>
      </c>
      <c r="T3845" s="6">
        <v>12400</v>
      </c>
      <c r="U3845" s="6">
        <v>35600</v>
      </c>
      <c r="V3845" s="6">
        <v>40800</v>
      </c>
      <c r="W3845" s="6">
        <v>0</v>
      </c>
      <c r="X3845" s="6">
        <v>0</v>
      </c>
      <c r="Y3845" s="6">
        <v>0</v>
      </c>
      <c r="Z3845" s="6">
        <v>0</v>
      </c>
      <c r="AA3845" s="6">
        <v>9.4310320010000002</v>
      </c>
      <c r="AB3845" s="6">
        <v>-73.473552150000003</v>
      </c>
      <c r="AC3845" s="9" t="s">
        <v>67</v>
      </c>
      <c r="AD3845" s="6">
        <v>641586800</v>
      </c>
      <c r="AE3845" s="6" t="str">
        <f>MID(TablaPivotFinal[[#This Row],[Fecha]],1,4)</f>
        <v>2018</v>
      </c>
      <c r="AF3845" s="6" t="str">
        <f>MID(TablaPivotFinal[[#This Row],[Fecha]],5,3)</f>
        <v>Ene</v>
      </c>
      <c r="AG3845" s="9">
        <v>641586800</v>
      </c>
      <c r="AH3845" s="10">
        <v>61769</v>
      </c>
      <c r="AI3845" t="s">
        <v>1127</v>
      </c>
      <c r="AJ3845" t="s">
        <v>888</v>
      </c>
      <c r="AK3845" t="s">
        <v>1255</v>
      </c>
    </row>
    <row r="3846" spans="1:37" x14ac:dyDescent="0.3">
      <c r="A3846" t="str">
        <f t="shared" si="180"/>
        <v>RINCON HONDO-INVIAS</v>
      </c>
      <c r="B3846" t="str">
        <f t="shared" si="181"/>
        <v>2018Feb</v>
      </c>
      <c r="C3846" t="str">
        <f t="shared" si="182"/>
        <v>9.431032001-73.47355215</v>
      </c>
      <c r="D3846" s="7" t="s">
        <v>111</v>
      </c>
      <c r="E3846" s="5">
        <v>4901</v>
      </c>
      <c r="F3846" s="7" t="s">
        <v>652</v>
      </c>
      <c r="G3846" s="5">
        <v>20</v>
      </c>
      <c r="H3846" s="7" t="s">
        <v>711</v>
      </c>
      <c r="I3846" s="7" t="s">
        <v>712</v>
      </c>
      <c r="J3846" s="7" t="s">
        <v>111</v>
      </c>
      <c r="K3846" s="7" t="s">
        <v>713</v>
      </c>
      <c r="L3846" s="7" t="s">
        <v>714</v>
      </c>
      <c r="M3846" s="5">
        <v>-1</v>
      </c>
      <c r="N3846" s="5">
        <v>-1</v>
      </c>
      <c r="O3846" s="7" t="s">
        <v>715</v>
      </c>
      <c r="P3846" s="5">
        <v>9300</v>
      </c>
      <c r="Q3846" s="5">
        <v>9900</v>
      </c>
      <c r="R3846" s="5">
        <v>10800</v>
      </c>
      <c r="S3846" s="5">
        <v>11500</v>
      </c>
      <c r="T3846" s="5">
        <v>12400</v>
      </c>
      <c r="U3846" s="5">
        <v>35600</v>
      </c>
      <c r="V3846" s="5">
        <v>40800</v>
      </c>
      <c r="W3846" s="5">
        <v>0</v>
      </c>
      <c r="X3846" s="5">
        <v>0</v>
      </c>
      <c r="Y3846" s="5">
        <v>0</v>
      </c>
      <c r="Z3846" s="5">
        <v>0</v>
      </c>
      <c r="AA3846" s="5">
        <v>9.4310320010000002</v>
      </c>
      <c r="AB3846" s="5">
        <v>-73.473552150000003</v>
      </c>
      <c r="AC3846" s="7" t="s">
        <v>69</v>
      </c>
      <c r="AD3846" s="5">
        <v>272719500</v>
      </c>
      <c r="AE3846" s="5" t="str">
        <f>MID(TablaPivotFinal[[#This Row],[Fecha]],1,4)</f>
        <v>2018</v>
      </c>
      <c r="AF3846" s="5" t="str">
        <f>MID(TablaPivotFinal[[#This Row],[Fecha]],5,3)</f>
        <v>Feb</v>
      </c>
      <c r="AG3846" s="7">
        <v>272719500</v>
      </c>
      <c r="AH3846" s="8">
        <v>24706</v>
      </c>
      <c r="AI3846" t="s">
        <v>1127</v>
      </c>
      <c r="AJ3846" t="s">
        <v>889</v>
      </c>
      <c r="AK3846" t="s">
        <v>1255</v>
      </c>
    </row>
    <row r="3847" spans="1:37" x14ac:dyDescent="0.3">
      <c r="A3847" t="str">
        <f t="shared" si="180"/>
        <v>RINCON HONDO-INVIAS</v>
      </c>
      <c r="B3847" t="str">
        <f t="shared" si="181"/>
        <v>2018Jul</v>
      </c>
      <c r="C3847" t="str">
        <f t="shared" si="182"/>
        <v>9.431032001-73.47355215</v>
      </c>
      <c r="D3847" s="9" t="s">
        <v>111</v>
      </c>
      <c r="E3847" s="6">
        <v>4901</v>
      </c>
      <c r="F3847" s="9" t="s">
        <v>652</v>
      </c>
      <c r="G3847" s="6">
        <v>20</v>
      </c>
      <c r="H3847" s="9" t="s">
        <v>711</v>
      </c>
      <c r="I3847" s="9" t="s">
        <v>712</v>
      </c>
      <c r="J3847" s="9" t="s">
        <v>111</v>
      </c>
      <c r="K3847" s="9" t="s">
        <v>713</v>
      </c>
      <c r="L3847" s="9" t="s">
        <v>714</v>
      </c>
      <c r="M3847" s="6">
        <v>-1</v>
      </c>
      <c r="N3847" s="6">
        <v>-1</v>
      </c>
      <c r="O3847" s="9" t="s">
        <v>715</v>
      </c>
      <c r="P3847" s="6">
        <v>9300</v>
      </c>
      <c r="Q3847" s="6">
        <v>9900</v>
      </c>
      <c r="R3847" s="6">
        <v>10800</v>
      </c>
      <c r="S3847" s="6">
        <v>11500</v>
      </c>
      <c r="T3847" s="6">
        <v>12400</v>
      </c>
      <c r="U3847" s="6">
        <v>35600</v>
      </c>
      <c r="V3847" s="6">
        <v>40800</v>
      </c>
      <c r="W3847" s="6">
        <v>0</v>
      </c>
      <c r="X3847" s="6">
        <v>0</v>
      </c>
      <c r="Y3847" s="6">
        <v>0</v>
      </c>
      <c r="Z3847" s="6">
        <v>0</v>
      </c>
      <c r="AA3847" s="6">
        <v>9.4310320010000002</v>
      </c>
      <c r="AB3847" s="6">
        <v>-73.473552150000003</v>
      </c>
      <c r="AC3847" s="9" t="s">
        <v>71</v>
      </c>
      <c r="AD3847" s="6">
        <v>0</v>
      </c>
      <c r="AE3847" s="6" t="str">
        <f>MID(TablaPivotFinal[[#This Row],[Fecha]],1,4)</f>
        <v>2018</v>
      </c>
      <c r="AF3847" s="6" t="str">
        <f>MID(TablaPivotFinal[[#This Row],[Fecha]],5,3)</f>
        <v>Jul</v>
      </c>
      <c r="AG3847" s="9">
        <v>0</v>
      </c>
      <c r="AH3847" s="10">
        <v>0</v>
      </c>
      <c r="AI3847" t="s">
        <v>1127</v>
      </c>
      <c r="AJ3847" t="s">
        <v>894</v>
      </c>
      <c r="AK3847" t="s">
        <v>1255</v>
      </c>
    </row>
    <row r="3848" spans="1:37" x14ac:dyDescent="0.3">
      <c r="A3848" t="str">
        <f t="shared" si="180"/>
        <v>RINCON HONDO-INVIAS</v>
      </c>
      <c r="B3848" t="str">
        <f t="shared" si="181"/>
        <v>2018Jun</v>
      </c>
      <c r="C3848" t="str">
        <f t="shared" si="182"/>
        <v>9.431032001-73.47355215</v>
      </c>
      <c r="D3848" s="7" t="s">
        <v>111</v>
      </c>
      <c r="E3848" s="5">
        <v>4901</v>
      </c>
      <c r="F3848" s="7" t="s">
        <v>652</v>
      </c>
      <c r="G3848" s="5">
        <v>20</v>
      </c>
      <c r="H3848" s="7" t="s">
        <v>711</v>
      </c>
      <c r="I3848" s="7" t="s">
        <v>712</v>
      </c>
      <c r="J3848" s="7" t="s">
        <v>111</v>
      </c>
      <c r="K3848" s="7" t="s">
        <v>713</v>
      </c>
      <c r="L3848" s="7" t="s">
        <v>714</v>
      </c>
      <c r="M3848" s="5">
        <v>-1</v>
      </c>
      <c r="N3848" s="5">
        <v>-1</v>
      </c>
      <c r="O3848" s="7" t="s">
        <v>715</v>
      </c>
      <c r="P3848" s="5">
        <v>9300</v>
      </c>
      <c r="Q3848" s="5">
        <v>9900</v>
      </c>
      <c r="R3848" s="5">
        <v>10800</v>
      </c>
      <c r="S3848" s="5">
        <v>11500</v>
      </c>
      <c r="T3848" s="5">
        <v>12400</v>
      </c>
      <c r="U3848" s="5">
        <v>35600</v>
      </c>
      <c r="V3848" s="5">
        <v>40800</v>
      </c>
      <c r="W3848" s="5">
        <v>0</v>
      </c>
      <c r="X3848" s="5">
        <v>0</v>
      </c>
      <c r="Y3848" s="5">
        <v>0</v>
      </c>
      <c r="Z3848" s="5">
        <v>0</v>
      </c>
      <c r="AA3848" s="5">
        <v>9.4310320010000002</v>
      </c>
      <c r="AB3848" s="5">
        <v>-73.473552150000003</v>
      </c>
      <c r="AC3848" s="7" t="s">
        <v>73</v>
      </c>
      <c r="AD3848" s="5">
        <v>0</v>
      </c>
      <c r="AE3848" s="5" t="str">
        <f>MID(TablaPivotFinal[[#This Row],[Fecha]],1,4)</f>
        <v>2018</v>
      </c>
      <c r="AF3848" s="5" t="str">
        <f>MID(TablaPivotFinal[[#This Row],[Fecha]],5,3)</f>
        <v>Jun</v>
      </c>
      <c r="AG3848" s="7">
        <v>0</v>
      </c>
      <c r="AH3848" s="8">
        <v>0</v>
      </c>
      <c r="AI3848" t="s">
        <v>1127</v>
      </c>
      <c r="AJ3848" t="s">
        <v>893</v>
      </c>
      <c r="AK3848" t="s">
        <v>1255</v>
      </c>
    </row>
    <row r="3849" spans="1:37" x14ac:dyDescent="0.3">
      <c r="A3849" t="str">
        <f t="shared" si="180"/>
        <v>RINCON HONDO-INVIAS</v>
      </c>
      <c r="B3849" t="str">
        <f t="shared" si="181"/>
        <v>2018Mar</v>
      </c>
      <c r="C3849" t="str">
        <f t="shared" si="182"/>
        <v>9.431032001-73.47355215</v>
      </c>
      <c r="D3849" s="9" t="s">
        <v>111</v>
      </c>
      <c r="E3849" s="6">
        <v>4901</v>
      </c>
      <c r="F3849" s="9" t="s">
        <v>652</v>
      </c>
      <c r="G3849" s="6">
        <v>20</v>
      </c>
      <c r="H3849" s="9" t="s">
        <v>711</v>
      </c>
      <c r="I3849" s="9" t="s">
        <v>712</v>
      </c>
      <c r="J3849" s="9" t="s">
        <v>111</v>
      </c>
      <c r="K3849" s="9" t="s">
        <v>713</v>
      </c>
      <c r="L3849" s="9" t="s">
        <v>714</v>
      </c>
      <c r="M3849" s="6">
        <v>-1</v>
      </c>
      <c r="N3849" s="6">
        <v>-1</v>
      </c>
      <c r="O3849" s="9" t="s">
        <v>715</v>
      </c>
      <c r="P3849" s="6">
        <v>9300</v>
      </c>
      <c r="Q3849" s="6">
        <v>9900</v>
      </c>
      <c r="R3849" s="6">
        <v>10800</v>
      </c>
      <c r="S3849" s="6">
        <v>11500</v>
      </c>
      <c r="T3849" s="6">
        <v>12400</v>
      </c>
      <c r="U3849" s="6">
        <v>35600</v>
      </c>
      <c r="V3849" s="6">
        <v>40800</v>
      </c>
      <c r="W3849" s="6">
        <v>0</v>
      </c>
      <c r="X3849" s="6">
        <v>0</v>
      </c>
      <c r="Y3849" s="6">
        <v>0</v>
      </c>
      <c r="Z3849" s="6">
        <v>0</v>
      </c>
      <c r="AA3849" s="6">
        <v>9.4310320010000002</v>
      </c>
      <c r="AB3849" s="6">
        <v>-73.473552150000003</v>
      </c>
      <c r="AC3849" s="9" t="s">
        <v>75</v>
      </c>
      <c r="AD3849" s="6">
        <v>0</v>
      </c>
      <c r="AE3849" s="6" t="str">
        <f>MID(TablaPivotFinal[[#This Row],[Fecha]],1,4)</f>
        <v>2018</v>
      </c>
      <c r="AF3849" s="6" t="str">
        <f>MID(TablaPivotFinal[[#This Row],[Fecha]],5,3)</f>
        <v>Mar</v>
      </c>
      <c r="AG3849" s="9">
        <v>0</v>
      </c>
      <c r="AH3849" s="10">
        <v>0</v>
      </c>
      <c r="AI3849" t="s">
        <v>1127</v>
      </c>
      <c r="AJ3849" t="s">
        <v>890</v>
      </c>
      <c r="AK3849" t="s">
        <v>1255</v>
      </c>
    </row>
    <row r="3850" spans="1:37" x14ac:dyDescent="0.3">
      <c r="A3850" t="str">
        <f t="shared" si="180"/>
        <v>RINCON HONDO-INVIAS</v>
      </c>
      <c r="B3850" t="str">
        <f t="shared" si="181"/>
        <v>2018May</v>
      </c>
      <c r="C3850" t="str">
        <f t="shared" si="182"/>
        <v>9.431032001-73.47355215</v>
      </c>
      <c r="D3850" s="7" t="s">
        <v>111</v>
      </c>
      <c r="E3850" s="5">
        <v>4901</v>
      </c>
      <c r="F3850" s="7" t="s">
        <v>652</v>
      </c>
      <c r="G3850" s="5">
        <v>20</v>
      </c>
      <c r="H3850" s="7" t="s">
        <v>711</v>
      </c>
      <c r="I3850" s="7" t="s">
        <v>712</v>
      </c>
      <c r="J3850" s="7" t="s">
        <v>111</v>
      </c>
      <c r="K3850" s="7" t="s">
        <v>713</v>
      </c>
      <c r="L3850" s="7" t="s">
        <v>714</v>
      </c>
      <c r="M3850" s="5">
        <v>-1</v>
      </c>
      <c r="N3850" s="5">
        <v>-1</v>
      </c>
      <c r="O3850" s="7" t="s">
        <v>715</v>
      </c>
      <c r="P3850" s="5">
        <v>9300</v>
      </c>
      <c r="Q3850" s="5">
        <v>9900</v>
      </c>
      <c r="R3850" s="5">
        <v>10800</v>
      </c>
      <c r="S3850" s="5">
        <v>11500</v>
      </c>
      <c r="T3850" s="5">
        <v>12400</v>
      </c>
      <c r="U3850" s="5">
        <v>35600</v>
      </c>
      <c r="V3850" s="5">
        <v>40800</v>
      </c>
      <c r="W3850" s="5">
        <v>0</v>
      </c>
      <c r="X3850" s="5">
        <v>0</v>
      </c>
      <c r="Y3850" s="5">
        <v>0</v>
      </c>
      <c r="Z3850" s="5">
        <v>0</v>
      </c>
      <c r="AA3850" s="5">
        <v>9.4310320010000002</v>
      </c>
      <c r="AB3850" s="5">
        <v>-73.473552150000003</v>
      </c>
      <c r="AC3850" s="7" t="s">
        <v>77</v>
      </c>
      <c r="AD3850" s="5">
        <v>0</v>
      </c>
      <c r="AE3850" s="5" t="str">
        <f>MID(TablaPivotFinal[[#This Row],[Fecha]],1,4)</f>
        <v>2018</v>
      </c>
      <c r="AF3850" s="5" t="str">
        <f>MID(TablaPivotFinal[[#This Row],[Fecha]],5,3)</f>
        <v>May</v>
      </c>
      <c r="AG3850" s="7">
        <v>0</v>
      </c>
      <c r="AH3850" s="8">
        <v>0</v>
      </c>
      <c r="AI3850" t="s">
        <v>1127</v>
      </c>
      <c r="AJ3850" t="s">
        <v>892</v>
      </c>
      <c r="AK3850" t="s">
        <v>1255</v>
      </c>
    </row>
    <row r="3851" spans="1:37" x14ac:dyDescent="0.3">
      <c r="A3851" t="str">
        <f t="shared" si="180"/>
        <v>RINCON HONDO-INVIAS</v>
      </c>
      <c r="B3851" t="str">
        <f t="shared" si="181"/>
        <v>2018Nov</v>
      </c>
      <c r="C3851" t="str">
        <f t="shared" si="182"/>
        <v>9.431032001-73.47355215</v>
      </c>
      <c r="D3851" s="9" t="s">
        <v>111</v>
      </c>
      <c r="E3851" s="6">
        <v>4901</v>
      </c>
      <c r="F3851" s="9" t="s">
        <v>652</v>
      </c>
      <c r="G3851" s="6">
        <v>20</v>
      </c>
      <c r="H3851" s="9" t="s">
        <v>711</v>
      </c>
      <c r="I3851" s="9" t="s">
        <v>712</v>
      </c>
      <c r="J3851" s="9" t="s">
        <v>111</v>
      </c>
      <c r="K3851" s="9" t="s">
        <v>713</v>
      </c>
      <c r="L3851" s="9" t="s">
        <v>714</v>
      </c>
      <c r="M3851" s="6">
        <v>-1</v>
      </c>
      <c r="N3851" s="6">
        <v>-1</v>
      </c>
      <c r="O3851" s="9" t="s">
        <v>715</v>
      </c>
      <c r="P3851" s="6">
        <v>9300</v>
      </c>
      <c r="Q3851" s="6">
        <v>9900</v>
      </c>
      <c r="R3851" s="6">
        <v>10800</v>
      </c>
      <c r="S3851" s="6">
        <v>11500</v>
      </c>
      <c r="T3851" s="6">
        <v>12400</v>
      </c>
      <c r="U3851" s="6">
        <v>35600</v>
      </c>
      <c r="V3851" s="6">
        <v>40800</v>
      </c>
      <c r="W3851" s="6">
        <v>0</v>
      </c>
      <c r="X3851" s="6">
        <v>0</v>
      </c>
      <c r="Y3851" s="6">
        <v>0</v>
      </c>
      <c r="Z3851" s="6">
        <v>0</v>
      </c>
      <c r="AA3851" s="6">
        <v>9.4310320010000002</v>
      </c>
      <c r="AB3851" s="6">
        <v>-73.473552150000003</v>
      </c>
      <c r="AC3851" s="9" t="s">
        <v>79</v>
      </c>
      <c r="AD3851" s="6">
        <v>0</v>
      </c>
      <c r="AE3851" s="6" t="str">
        <f>MID(TablaPivotFinal[[#This Row],[Fecha]],1,4)</f>
        <v>2018</v>
      </c>
      <c r="AF3851" s="6" t="str">
        <f>MID(TablaPivotFinal[[#This Row],[Fecha]],5,3)</f>
        <v>Nov</v>
      </c>
      <c r="AG3851" s="9">
        <v>0</v>
      </c>
      <c r="AH3851" s="10">
        <v>0</v>
      </c>
      <c r="AI3851" t="s">
        <v>1127</v>
      </c>
      <c r="AJ3851" t="s">
        <v>898</v>
      </c>
      <c r="AK3851" t="s">
        <v>1255</v>
      </c>
    </row>
    <row r="3852" spans="1:37" x14ac:dyDescent="0.3">
      <c r="A3852" t="str">
        <f t="shared" si="180"/>
        <v>RINCON HONDO-INVIAS</v>
      </c>
      <c r="B3852" t="str">
        <f t="shared" si="181"/>
        <v>2018Oct</v>
      </c>
      <c r="C3852" t="str">
        <f t="shared" si="182"/>
        <v>9.431032001-73.47355215</v>
      </c>
      <c r="D3852" s="7" t="s">
        <v>111</v>
      </c>
      <c r="E3852" s="5">
        <v>4901</v>
      </c>
      <c r="F3852" s="7" t="s">
        <v>652</v>
      </c>
      <c r="G3852" s="5">
        <v>20</v>
      </c>
      <c r="H3852" s="7" t="s">
        <v>711</v>
      </c>
      <c r="I3852" s="7" t="s">
        <v>712</v>
      </c>
      <c r="J3852" s="7" t="s">
        <v>111</v>
      </c>
      <c r="K3852" s="7" t="s">
        <v>713</v>
      </c>
      <c r="L3852" s="7" t="s">
        <v>714</v>
      </c>
      <c r="M3852" s="5">
        <v>-1</v>
      </c>
      <c r="N3852" s="5">
        <v>-1</v>
      </c>
      <c r="O3852" s="7" t="s">
        <v>715</v>
      </c>
      <c r="P3852" s="5">
        <v>9300</v>
      </c>
      <c r="Q3852" s="5">
        <v>9900</v>
      </c>
      <c r="R3852" s="5">
        <v>10800</v>
      </c>
      <c r="S3852" s="5">
        <v>11500</v>
      </c>
      <c r="T3852" s="5">
        <v>12400</v>
      </c>
      <c r="U3852" s="5">
        <v>35600</v>
      </c>
      <c r="V3852" s="5">
        <v>40800</v>
      </c>
      <c r="W3852" s="5">
        <v>0</v>
      </c>
      <c r="X3852" s="5">
        <v>0</v>
      </c>
      <c r="Y3852" s="5">
        <v>0</v>
      </c>
      <c r="Z3852" s="5">
        <v>0</v>
      </c>
      <c r="AA3852" s="5">
        <v>9.4310320010000002</v>
      </c>
      <c r="AB3852" s="5">
        <v>-73.473552150000003</v>
      </c>
      <c r="AC3852" s="7" t="s">
        <v>81</v>
      </c>
      <c r="AD3852" s="5">
        <v>0</v>
      </c>
      <c r="AE3852" s="5" t="str">
        <f>MID(TablaPivotFinal[[#This Row],[Fecha]],1,4)</f>
        <v>2018</v>
      </c>
      <c r="AF3852" s="5" t="str">
        <f>MID(TablaPivotFinal[[#This Row],[Fecha]],5,3)</f>
        <v>Oct</v>
      </c>
      <c r="AG3852" s="7">
        <v>0</v>
      </c>
      <c r="AH3852" s="8">
        <v>0</v>
      </c>
      <c r="AI3852" t="s">
        <v>1127</v>
      </c>
      <c r="AJ3852" t="s">
        <v>897</v>
      </c>
      <c r="AK3852" t="s">
        <v>1255</v>
      </c>
    </row>
    <row r="3853" spans="1:37" x14ac:dyDescent="0.3">
      <c r="A3853" t="str">
        <f t="shared" si="180"/>
        <v>RINCON HONDO-INVIAS</v>
      </c>
      <c r="B3853" t="str">
        <f t="shared" si="181"/>
        <v>2018Sep</v>
      </c>
      <c r="C3853" t="str">
        <f t="shared" si="182"/>
        <v>9.431032001-73.47355215</v>
      </c>
      <c r="D3853" s="9" t="s">
        <v>111</v>
      </c>
      <c r="E3853" s="6">
        <v>4901</v>
      </c>
      <c r="F3853" s="9" t="s">
        <v>652</v>
      </c>
      <c r="G3853" s="6">
        <v>20</v>
      </c>
      <c r="H3853" s="9" t="s">
        <v>711</v>
      </c>
      <c r="I3853" s="9" t="s">
        <v>712</v>
      </c>
      <c r="J3853" s="9" t="s">
        <v>111</v>
      </c>
      <c r="K3853" s="9" t="s">
        <v>713</v>
      </c>
      <c r="L3853" s="9" t="s">
        <v>714</v>
      </c>
      <c r="M3853" s="6">
        <v>-1</v>
      </c>
      <c r="N3853" s="6">
        <v>-1</v>
      </c>
      <c r="O3853" s="9" t="s">
        <v>715</v>
      </c>
      <c r="P3853" s="6">
        <v>9300</v>
      </c>
      <c r="Q3853" s="6">
        <v>9900</v>
      </c>
      <c r="R3853" s="6">
        <v>10800</v>
      </c>
      <c r="S3853" s="6">
        <v>11500</v>
      </c>
      <c r="T3853" s="6">
        <v>12400</v>
      </c>
      <c r="U3853" s="6">
        <v>35600</v>
      </c>
      <c r="V3853" s="6">
        <v>40800</v>
      </c>
      <c r="W3853" s="6">
        <v>0</v>
      </c>
      <c r="X3853" s="6">
        <v>0</v>
      </c>
      <c r="Y3853" s="6">
        <v>0</v>
      </c>
      <c r="Z3853" s="6">
        <v>0</v>
      </c>
      <c r="AA3853" s="6">
        <v>9.4310320010000002</v>
      </c>
      <c r="AB3853" s="6">
        <v>-73.473552150000003</v>
      </c>
      <c r="AC3853" s="9" t="s">
        <v>83</v>
      </c>
      <c r="AD3853" s="6">
        <v>0</v>
      </c>
      <c r="AE3853" s="6" t="str">
        <f>MID(TablaPivotFinal[[#This Row],[Fecha]],1,4)</f>
        <v>2018</v>
      </c>
      <c r="AF3853" s="6" t="str">
        <f>MID(TablaPivotFinal[[#This Row],[Fecha]],5,3)</f>
        <v>Sep</v>
      </c>
      <c r="AG3853" s="9">
        <v>0</v>
      </c>
      <c r="AH3853" s="10">
        <v>0</v>
      </c>
      <c r="AI3853" t="s">
        <v>1127</v>
      </c>
      <c r="AJ3853" t="s">
        <v>896</v>
      </c>
      <c r="AK3853" t="s">
        <v>1255</v>
      </c>
    </row>
    <row r="3854" spans="1:37" x14ac:dyDescent="0.3">
      <c r="A3854" t="str">
        <f t="shared" si="180"/>
        <v>CAIMANERA-Concesión Ruta al Mar</v>
      </c>
      <c r="B3854" t="str">
        <f t="shared" si="181"/>
        <v>2016Abr</v>
      </c>
      <c r="C3854" t="str">
        <f t="shared" si="182"/>
        <v>9.465677-75.606506</v>
      </c>
      <c r="D3854" s="7" t="s">
        <v>643</v>
      </c>
      <c r="E3854" s="5">
        <v>9004</v>
      </c>
      <c r="F3854" s="7" t="s">
        <v>701</v>
      </c>
      <c r="G3854" s="5">
        <v>70</v>
      </c>
      <c r="H3854" s="7" t="s">
        <v>717</v>
      </c>
      <c r="I3854" s="7" t="s">
        <v>646</v>
      </c>
      <c r="J3854" s="7" t="s">
        <v>103</v>
      </c>
      <c r="K3854" s="7" t="s">
        <v>718</v>
      </c>
      <c r="L3854" s="7" t="s">
        <v>648</v>
      </c>
      <c r="M3854" s="5">
        <v>3153483271</v>
      </c>
      <c r="N3854" s="5">
        <v>3216177100</v>
      </c>
      <c r="O3854" s="7" t="s">
        <v>719</v>
      </c>
      <c r="P3854" s="5">
        <v>12300</v>
      </c>
      <c r="Q3854" s="5">
        <v>18200</v>
      </c>
      <c r="R3854" s="5">
        <v>18200</v>
      </c>
      <c r="S3854" s="5">
        <v>18200</v>
      </c>
      <c r="T3854" s="5">
        <v>19500</v>
      </c>
      <c r="U3854" s="5">
        <v>28300</v>
      </c>
      <c r="V3854" s="5">
        <v>28400</v>
      </c>
      <c r="W3854" s="5">
        <v>0</v>
      </c>
      <c r="X3854" s="5">
        <v>0</v>
      </c>
      <c r="Y3854" s="5">
        <v>0</v>
      </c>
      <c r="Z3854" s="5">
        <v>0</v>
      </c>
      <c r="AA3854" s="5">
        <v>9.4656769999999995</v>
      </c>
      <c r="AB3854" s="5">
        <v>-75.606505999999996</v>
      </c>
      <c r="AC3854" s="7" t="s">
        <v>13</v>
      </c>
      <c r="AD3854" s="5">
        <v>0</v>
      </c>
      <c r="AE3854" s="5" t="str">
        <f>MID(TablaPivotFinal[[#This Row],[Fecha]],1,4)</f>
        <v>2016</v>
      </c>
      <c r="AF3854" s="5" t="str">
        <f>MID(TablaPivotFinal[[#This Row],[Fecha]],5,3)</f>
        <v>Abr</v>
      </c>
      <c r="AG3854" s="7">
        <v>0</v>
      </c>
      <c r="AH3854" s="8">
        <v>0</v>
      </c>
      <c r="AI3854" t="s">
        <v>1128</v>
      </c>
      <c r="AJ3854" t="s">
        <v>867</v>
      </c>
      <c r="AK3854" t="s">
        <v>1256</v>
      </c>
    </row>
    <row r="3855" spans="1:37" x14ac:dyDescent="0.3">
      <c r="A3855" t="str">
        <f t="shared" si="180"/>
        <v>CAIMANERA-Concesión Ruta al Mar</v>
      </c>
      <c r="B3855" t="str">
        <f t="shared" si="181"/>
        <v>2016Ago</v>
      </c>
      <c r="C3855" t="str">
        <f t="shared" si="182"/>
        <v>9.465677-75.606506</v>
      </c>
      <c r="D3855" s="9" t="s">
        <v>643</v>
      </c>
      <c r="E3855" s="6">
        <v>9004</v>
      </c>
      <c r="F3855" s="9" t="s">
        <v>701</v>
      </c>
      <c r="G3855" s="6">
        <v>70</v>
      </c>
      <c r="H3855" s="9" t="s">
        <v>717</v>
      </c>
      <c r="I3855" s="9" t="s">
        <v>646</v>
      </c>
      <c r="J3855" s="9" t="s">
        <v>103</v>
      </c>
      <c r="K3855" s="9" t="s">
        <v>718</v>
      </c>
      <c r="L3855" s="9" t="s">
        <v>648</v>
      </c>
      <c r="M3855" s="6">
        <v>3153483271</v>
      </c>
      <c r="N3855" s="6">
        <v>3216177100</v>
      </c>
      <c r="O3855" s="9" t="s">
        <v>719</v>
      </c>
      <c r="P3855" s="6">
        <v>12300</v>
      </c>
      <c r="Q3855" s="6">
        <v>18200</v>
      </c>
      <c r="R3855" s="6">
        <v>18200</v>
      </c>
      <c r="S3855" s="6">
        <v>18200</v>
      </c>
      <c r="T3855" s="6">
        <v>19500</v>
      </c>
      <c r="U3855" s="6">
        <v>28300</v>
      </c>
      <c r="V3855" s="6">
        <v>28400</v>
      </c>
      <c r="W3855" s="6">
        <v>0</v>
      </c>
      <c r="X3855" s="6">
        <v>0</v>
      </c>
      <c r="Y3855" s="6">
        <v>0</v>
      </c>
      <c r="Z3855" s="6">
        <v>0</v>
      </c>
      <c r="AA3855" s="6">
        <v>9.4656769999999995</v>
      </c>
      <c r="AB3855" s="6">
        <v>-75.606505999999996</v>
      </c>
      <c r="AC3855" s="9" t="s">
        <v>15</v>
      </c>
      <c r="AD3855" s="6">
        <v>478567050</v>
      </c>
      <c r="AE3855" s="6" t="str">
        <f>MID(TablaPivotFinal[[#This Row],[Fecha]],1,4)</f>
        <v>2016</v>
      </c>
      <c r="AF3855" s="6" t="str">
        <f>MID(TablaPivotFinal[[#This Row],[Fecha]],5,3)</f>
        <v>Ago</v>
      </c>
      <c r="AG3855" s="9">
        <v>478567050</v>
      </c>
      <c r="AH3855" s="10">
        <v>49557</v>
      </c>
      <c r="AI3855" t="s">
        <v>1128</v>
      </c>
      <c r="AJ3855" t="s">
        <v>871</v>
      </c>
      <c r="AK3855" t="s">
        <v>1256</v>
      </c>
    </row>
    <row r="3856" spans="1:37" x14ac:dyDescent="0.3">
      <c r="A3856" t="str">
        <f t="shared" si="180"/>
        <v>CAIMANERA-Concesión Ruta al Mar</v>
      </c>
      <c r="B3856" t="str">
        <f t="shared" si="181"/>
        <v>2016Dic</v>
      </c>
      <c r="C3856" t="str">
        <f t="shared" si="182"/>
        <v>9.465677-75.606506</v>
      </c>
      <c r="D3856" s="7" t="s">
        <v>643</v>
      </c>
      <c r="E3856" s="5">
        <v>9004</v>
      </c>
      <c r="F3856" s="7" t="s">
        <v>701</v>
      </c>
      <c r="G3856" s="5">
        <v>70</v>
      </c>
      <c r="H3856" s="7" t="s">
        <v>717</v>
      </c>
      <c r="I3856" s="7" t="s">
        <v>646</v>
      </c>
      <c r="J3856" s="7" t="s">
        <v>103</v>
      </c>
      <c r="K3856" s="7" t="s">
        <v>718</v>
      </c>
      <c r="L3856" s="7" t="s">
        <v>648</v>
      </c>
      <c r="M3856" s="5">
        <v>3153483271</v>
      </c>
      <c r="N3856" s="5">
        <v>3216177100</v>
      </c>
      <c r="O3856" s="7" t="s">
        <v>719</v>
      </c>
      <c r="P3856" s="5">
        <v>12300</v>
      </c>
      <c r="Q3856" s="5">
        <v>18200</v>
      </c>
      <c r="R3856" s="5">
        <v>18200</v>
      </c>
      <c r="S3856" s="5">
        <v>18200</v>
      </c>
      <c r="T3856" s="5">
        <v>19500</v>
      </c>
      <c r="U3856" s="5">
        <v>28300</v>
      </c>
      <c r="V3856" s="5">
        <v>28400</v>
      </c>
      <c r="W3856" s="5">
        <v>0</v>
      </c>
      <c r="X3856" s="5">
        <v>0</v>
      </c>
      <c r="Y3856" s="5">
        <v>0</v>
      </c>
      <c r="Z3856" s="5">
        <v>0</v>
      </c>
      <c r="AA3856" s="5">
        <v>9.4656769999999995</v>
      </c>
      <c r="AB3856" s="5">
        <v>-75.606505999999996</v>
      </c>
      <c r="AC3856" s="7" t="s">
        <v>17</v>
      </c>
      <c r="AD3856" s="5">
        <v>606821500</v>
      </c>
      <c r="AE3856" s="5" t="str">
        <f>MID(TablaPivotFinal[[#This Row],[Fecha]],1,4)</f>
        <v>2016</v>
      </c>
      <c r="AF3856" s="5" t="str">
        <f>MID(TablaPivotFinal[[#This Row],[Fecha]],5,3)</f>
        <v>Dic</v>
      </c>
      <c r="AG3856" s="7">
        <v>606821500</v>
      </c>
      <c r="AH3856" s="8">
        <v>66137</v>
      </c>
      <c r="AI3856" t="s">
        <v>1128</v>
      </c>
      <c r="AJ3856" t="s">
        <v>875</v>
      </c>
      <c r="AK3856" t="s">
        <v>1256</v>
      </c>
    </row>
    <row r="3857" spans="1:37" x14ac:dyDescent="0.3">
      <c r="A3857" t="str">
        <f t="shared" si="180"/>
        <v>CAIMANERA-Concesión Ruta al Mar</v>
      </c>
      <c r="B3857" t="str">
        <f t="shared" si="181"/>
        <v>2016Ene</v>
      </c>
      <c r="C3857" t="str">
        <f t="shared" si="182"/>
        <v>9.465677-75.606506</v>
      </c>
      <c r="D3857" s="9" t="s">
        <v>643</v>
      </c>
      <c r="E3857" s="6">
        <v>9004</v>
      </c>
      <c r="F3857" s="9" t="s">
        <v>701</v>
      </c>
      <c r="G3857" s="6">
        <v>70</v>
      </c>
      <c r="H3857" s="9" t="s">
        <v>717</v>
      </c>
      <c r="I3857" s="9" t="s">
        <v>646</v>
      </c>
      <c r="J3857" s="9" t="s">
        <v>103</v>
      </c>
      <c r="K3857" s="9" t="s">
        <v>718</v>
      </c>
      <c r="L3857" s="9" t="s">
        <v>648</v>
      </c>
      <c r="M3857" s="6">
        <v>3153483271</v>
      </c>
      <c r="N3857" s="6">
        <v>3216177100</v>
      </c>
      <c r="O3857" s="9" t="s">
        <v>719</v>
      </c>
      <c r="P3857" s="6">
        <v>12300</v>
      </c>
      <c r="Q3857" s="6">
        <v>18200</v>
      </c>
      <c r="R3857" s="6">
        <v>18200</v>
      </c>
      <c r="S3857" s="6">
        <v>18200</v>
      </c>
      <c r="T3857" s="6">
        <v>19500</v>
      </c>
      <c r="U3857" s="6">
        <v>28300</v>
      </c>
      <c r="V3857" s="6">
        <v>28400</v>
      </c>
      <c r="W3857" s="6">
        <v>0</v>
      </c>
      <c r="X3857" s="6">
        <v>0</v>
      </c>
      <c r="Y3857" s="6">
        <v>0</v>
      </c>
      <c r="Z3857" s="6">
        <v>0</v>
      </c>
      <c r="AA3857" s="6">
        <v>9.4656769999999995</v>
      </c>
      <c r="AB3857" s="6">
        <v>-75.606505999999996</v>
      </c>
      <c r="AC3857" s="9" t="s">
        <v>19</v>
      </c>
      <c r="AD3857" s="6">
        <v>0</v>
      </c>
      <c r="AE3857" s="6" t="str">
        <f>MID(TablaPivotFinal[[#This Row],[Fecha]],1,4)</f>
        <v>2016</v>
      </c>
      <c r="AF3857" s="6" t="str">
        <f>MID(TablaPivotFinal[[#This Row],[Fecha]],5,3)</f>
        <v>Ene</v>
      </c>
      <c r="AG3857" s="9">
        <v>0</v>
      </c>
      <c r="AH3857" s="10">
        <v>0</v>
      </c>
      <c r="AI3857" t="s">
        <v>1128</v>
      </c>
      <c r="AJ3857" t="s">
        <v>864</v>
      </c>
      <c r="AK3857" t="s">
        <v>1256</v>
      </c>
    </row>
    <row r="3858" spans="1:37" x14ac:dyDescent="0.3">
      <c r="A3858" t="str">
        <f t="shared" si="180"/>
        <v>CAIMANERA-Concesión Ruta al Mar</v>
      </c>
      <c r="B3858" t="str">
        <f t="shared" si="181"/>
        <v>2016Feb</v>
      </c>
      <c r="C3858" t="str">
        <f t="shared" si="182"/>
        <v>9.465677-75.606506</v>
      </c>
      <c r="D3858" s="7" t="s">
        <v>643</v>
      </c>
      <c r="E3858" s="5">
        <v>9004</v>
      </c>
      <c r="F3858" s="7" t="s">
        <v>701</v>
      </c>
      <c r="G3858" s="5">
        <v>70</v>
      </c>
      <c r="H3858" s="7" t="s">
        <v>717</v>
      </c>
      <c r="I3858" s="7" t="s">
        <v>646</v>
      </c>
      <c r="J3858" s="7" t="s">
        <v>103</v>
      </c>
      <c r="K3858" s="7" t="s">
        <v>718</v>
      </c>
      <c r="L3858" s="7" t="s">
        <v>648</v>
      </c>
      <c r="M3858" s="5">
        <v>3153483271</v>
      </c>
      <c r="N3858" s="5">
        <v>3216177100</v>
      </c>
      <c r="O3858" s="7" t="s">
        <v>719</v>
      </c>
      <c r="P3858" s="5">
        <v>12300</v>
      </c>
      <c r="Q3858" s="5">
        <v>18200</v>
      </c>
      <c r="R3858" s="5">
        <v>18200</v>
      </c>
      <c r="S3858" s="5">
        <v>18200</v>
      </c>
      <c r="T3858" s="5">
        <v>19500</v>
      </c>
      <c r="U3858" s="5">
        <v>28300</v>
      </c>
      <c r="V3858" s="5">
        <v>28400</v>
      </c>
      <c r="W3858" s="5">
        <v>0</v>
      </c>
      <c r="X3858" s="5">
        <v>0</v>
      </c>
      <c r="Y3858" s="5">
        <v>0</v>
      </c>
      <c r="Z3858" s="5">
        <v>0</v>
      </c>
      <c r="AA3858" s="5">
        <v>9.4656769999999995</v>
      </c>
      <c r="AB3858" s="5">
        <v>-75.606505999999996</v>
      </c>
      <c r="AC3858" s="7" t="s">
        <v>21</v>
      </c>
      <c r="AD3858" s="5">
        <v>0</v>
      </c>
      <c r="AE3858" s="5" t="str">
        <f>MID(TablaPivotFinal[[#This Row],[Fecha]],1,4)</f>
        <v>2016</v>
      </c>
      <c r="AF3858" s="5" t="str">
        <f>MID(TablaPivotFinal[[#This Row],[Fecha]],5,3)</f>
        <v>Feb</v>
      </c>
      <c r="AG3858" s="7">
        <v>0</v>
      </c>
      <c r="AH3858" s="8">
        <v>0</v>
      </c>
      <c r="AI3858" t="s">
        <v>1128</v>
      </c>
      <c r="AJ3858" t="s">
        <v>865</v>
      </c>
      <c r="AK3858" t="s">
        <v>1256</v>
      </c>
    </row>
    <row r="3859" spans="1:37" x14ac:dyDescent="0.3">
      <c r="A3859" t="str">
        <f t="shared" si="180"/>
        <v>CAIMANERA-Concesión Ruta al Mar</v>
      </c>
      <c r="B3859" t="str">
        <f t="shared" si="181"/>
        <v>2016Jul</v>
      </c>
      <c r="C3859" t="str">
        <f t="shared" si="182"/>
        <v>9.465677-75.606506</v>
      </c>
      <c r="D3859" s="9" t="s">
        <v>643</v>
      </c>
      <c r="E3859" s="6">
        <v>9004</v>
      </c>
      <c r="F3859" s="9" t="s">
        <v>701</v>
      </c>
      <c r="G3859" s="6">
        <v>70</v>
      </c>
      <c r="H3859" s="9" t="s">
        <v>717</v>
      </c>
      <c r="I3859" s="9" t="s">
        <v>646</v>
      </c>
      <c r="J3859" s="9" t="s">
        <v>103</v>
      </c>
      <c r="K3859" s="9" t="s">
        <v>718</v>
      </c>
      <c r="L3859" s="9" t="s">
        <v>648</v>
      </c>
      <c r="M3859" s="6">
        <v>3153483271</v>
      </c>
      <c r="N3859" s="6">
        <v>3216177100</v>
      </c>
      <c r="O3859" s="9" t="s">
        <v>719</v>
      </c>
      <c r="P3859" s="6">
        <v>12300</v>
      </c>
      <c r="Q3859" s="6">
        <v>18200</v>
      </c>
      <c r="R3859" s="6">
        <v>18200</v>
      </c>
      <c r="S3859" s="6">
        <v>18200</v>
      </c>
      <c r="T3859" s="6">
        <v>19500</v>
      </c>
      <c r="U3859" s="6">
        <v>28300</v>
      </c>
      <c r="V3859" s="6">
        <v>28400</v>
      </c>
      <c r="W3859" s="6">
        <v>0</v>
      </c>
      <c r="X3859" s="6">
        <v>0</v>
      </c>
      <c r="Y3859" s="6">
        <v>0</v>
      </c>
      <c r="Z3859" s="6">
        <v>0</v>
      </c>
      <c r="AA3859" s="6">
        <v>9.4656769999999995</v>
      </c>
      <c r="AB3859" s="6">
        <v>-75.606505999999996</v>
      </c>
      <c r="AC3859" s="9" t="s">
        <v>23</v>
      </c>
      <c r="AD3859" s="6">
        <v>33560000</v>
      </c>
      <c r="AE3859" s="6" t="str">
        <f>MID(TablaPivotFinal[[#This Row],[Fecha]],1,4)</f>
        <v>2016</v>
      </c>
      <c r="AF3859" s="6" t="str">
        <f>MID(TablaPivotFinal[[#This Row],[Fecha]],5,3)</f>
        <v>Jul</v>
      </c>
      <c r="AG3859" s="9">
        <v>33560000</v>
      </c>
      <c r="AH3859" s="10">
        <v>3547</v>
      </c>
      <c r="AI3859" t="s">
        <v>1128</v>
      </c>
      <c r="AJ3859" t="s">
        <v>870</v>
      </c>
      <c r="AK3859" t="s">
        <v>1256</v>
      </c>
    </row>
    <row r="3860" spans="1:37" x14ac:dyDescent="0.3">
      <c r="A3860" t="str">
        <f t="shared" si="180"/>
        <v>CAIMANERA-Concesión Ruta al Mar</v>
      </c>
      <c r="B3860" t="str">
        <f t="shared" si="181"/>
        <v>2016Jun</v>
      </c>
      <c r="C3860" t="str">
        <f t="shared" si="182"/>
        <v>9.465677-75.606506</v>
      </c>
      <c r="D3860" s="7" t="s">
        <v>643</v>
      </c>
      <c r="E3860" s="5">
        <v>9004</v>
      </c>
      <c r="F3860" s="7" t="s">
        <v>701</v>
      </c>
      <c r="G3860" s="5">
        <v>70</v>
      </c>
      <c r="H3860" s="7" t="s">
        <v>717</v>
      </c>
      <c r="I3860" s="7" t="s">
        <v>646</v>
      </c>
      <c r="J3860" s="7" t="s">
        <v>103</v>
      </c>
      <c r="K3860" s="7" t="s">
        <v>718</v>
      </c>
      <c r="L3860" s="7" t="s">
        <v>648</v>
      </c>
      <c r="M3860" s="5">
        <v>3153483271</v>
      </c>
      <c r="N3860" s="5">
        <v>3216177100</v>
      </c>
      <c r="O3860" s="7" t="s">
        <v>719</v>
      </c>
      <c r="P3860" s="5">
        <v>12300</v>
      </c>
      <c r="Q3860" s="5">
        <v>18200</v>
      </c>
      <c r="R3860" s="5">
        <v>18200</v>
      </c>
      <c r="S3860" s="5">
        <v>18200</v>
      </c>
      <c r="T3860" s="5">
        <v>19500</v>
      </c>
      <c r="U3860" s="5">
        <v>28300</v>
      </c>
      <c r="V3860" s="5">
        <v>28400</v>
      </c>
      <c r="W3860" s="5">
        <v>0</v>
      </c>
      <c r="X3860" s="5">
        <v>0</v>
      </c>
      <c r="Y3860" s="5">
        <v>0</v>
      </c>
      <c r="Z3860" s="5">
        <v>0</v>
      </c>
      <c r="AA3860" s="5">
        <v>9.4656769999999995</v>
      </c>
      <c r="AB3860" s="5">
        <v>-75.606505999999996</v>
      </c>
      <c r="AC3860" s="7" t="s">
        <v>25</v>
      </c>
      <c r="AD3860" s="5">
        <v>0</v>
      </c>
      <c r="AE3860" s="5" t="str">
        <f>MID(TablaPivotFinal[[#This Row],[Fecha]],1,4)</f>
        <v>2016</v>
      </c>
      <c r="AF3860" s="5" t="str">
        <f>MID(TablaPivotFinal[[#This Row],[Fecha]],5,3)</f>
        <v>Jun</v>
      </c>
      <c r="AG3860" s="7">
        <v>0</v>
      </c>
      <c r="AH3860" s="8">
        <v>0</v>
      </c>
      <c r="AI3860" t="s">
        <v>1128</v>
      </c>
      <c r="AJ3860" t="s">
        <v>869</v>
      </c>
      <c r="AK3860" t="s">
        <v>1256</v>
      </c>
    </row>
    <row r="3861" spans="1:37" x14ac:dyDescent="0.3">
      <c r="A3861" t="str">
        <f t="shared" si="180"/>
        <v>CAIMANERA-Concesión Ruta al Mar</v>
      </c>
      <c r="B3861" t="str">
        <f t="shared" si="181"/>
        <v>2016Mar</v>
      </c>
      <c r="C3861" t="str">
        <f t="shared" si="182"/>
        <v>9.465677-75.606506</v>
      </c>
      <c r="D3861" s="9" t="s">
        <v>643</v>
      </c>
      <c r="E3861" s="6">
        <v>9004</v>
      </c>
      <c r="F3861" s="9" t="s">
        <v>701</v>
      </c>
      <c r="G3861" s="6">
        <v>70</v>
      </c>
      <c r="H3861" s="9" t="s">
        <v>717</v>
      </c>
      <c r="I3861" s="9" t="s">
        <v>646</v>
      </c>
      <c r="J3861" s="9" t="s">
        <v>103</v>
      </c>
      <c r="K3861" s="9" t="s">
        <v>718</v>
      </c>
      <c r="L3861" s="9" t="s">
        <v>648</v>
      </c>
      <c r="M3861" s="6">
        <v>3153483271</v>
      </c>
      <c r="N3861" s="6">
        <v>3216177100</v>
      </c>
      <c r="O3861" s="9" t="s">
        <v>719</v>
      </c>
      <c r="P3861" s="6">
        <v>12300</v>
      </c>
      <c r="Q3861" s="6">
        <v>18200</v>
      </c>
      <c r="R3861" s="6">
        <v>18200</v>
      </c>
      <c r="S3861" s="6">
        <v>18200</v>
      </c>
      <c r="T3861" s="6">
        <v>19500</v>
      </c>
      <c r="U3861" s="6">
        <v>28300</v>
      </c>
      <c r="V3861" s="6">
        <v>28400</v>
      </c>
      <c r="W3861" s="6">
        <v>0</v>
      </c>
      <c r="X3861" s="6">
        <v>0</v>
      </c>
      <c r="Y3861" s="6">
        <v>0</v>
      </c>
      <c r="Z3861" s="6">
        <v>0</v>
      </c>
      <c r="AA3861" s="6">
        <v>9.4656769999999995</v>
      </c>
      <c r="AB3861" s="6">
        <v>-75.606505999999996</v>
      </c>
      <c r="AC3861" s="9" t="s">
        <v>27</v>
      </c>
      <c r="AD3861" s="6">
        <v>0</v>
      </c>
      <c r="AE3861" s="6" t="str">
        <f>MID(TablaPivotFinal[[#This Row],[Fecha]],1,4)</f>
        <v>2016</v>
      </c>
      <c r="AF3861" s="6" t="str">
        <f>MID(TablaPivotFinal[[#This Row],[Fecha]],5,3)</f>
        <v>Mar</v>
      </c>
      <c r="AG3861" s="9">
        <v>0</v>
      </c>
      <c r="AH3861" s="10">
        <v>0</v>
      </c>
      <c r="AI3861" t="s">
        <v>1128</v>
      </c>
      <c r="AJ3861" t="s">
        <v>866</v>
      </c>
      <c r="AK3861" t="s">
        <v>1256</v>
      </c>
    </row>
    <row r="3862" spans="1:37" x14ac:dyDescent="0.3">
      <c r="A3862" t="str">
        <f t="shared" si="180"/>
        <v>CAIMANERA-Concesión Ruta al Mar</v>
      </c>
      <c r="B3862" t="str">
        <f t="shared" si="181"/>
        <v>2016May</v>
      </c>
      <c r="C3862" t="str">
        <f t="shared" si="182"/>
        <v>9.465677-75.606506</v>
      </c>
      <c r="D3862" s="7" t="s">
        <v>643</v>
      </c>
      <c r="E3862" s="5">
        <v>9004</v>
      </c>
      <c r="F3862" s="7" t="s">
        <v>701</v>
      </c>
      <c r="G3862" s="5">
        <v>70</v>
      </c>
      <c r="H3862" s="7" t="s">
        <v>717</v>
      </c>
      <c r="I3862" s="7" t="s">
        <v>646</v>
      </c>
      <c r="J3862" s="7" t="s">
        <v>103</v>
      </c>
      <c r="K3862" s="7" t="s">
        <v>718</v>
      </c>
      <c r="L3862" s="7" t="s">
        <v>648</v>
      </c>
      <c r="M3862" s="5">
        <v>3153483271</v>
      </c>
      <c r="N3862" s="5">
        <v>3216177100</v>
      </c>
      <c r="O3862" s="7" t="s">
        <v>719</v>
      </c>
      <c r="P3862" s="5">
        <v>12300</v>
      </c>
      <c r="Q3862" s="5">
        <v>18200</v>
      </c>
      <c r="R3862" s="5">
        <v>18200</v>
      </c>
      <c r="S3862" s="5">
        <v>18200</v>
      </c>
      <c r="T3862" s="5">
        <v>19500</v>
      </c>
      <c r="U3862" s="5">
        <v>28300</v>
      </c>
      <c r="V3862" s="5">
        <v>28400</v>
      </c>
      <c r="W3862" s="5">
        <v>0</v>
      </c>
      <c r="X3862" s="5">
        <v>0</v>
      </c>
      <c r="Y3862" s="5">
        <v>0</v>
      </c>
      <c r="Z3862" s="5">
        <v>0</v>
      </c>
      <c r="AA3862" s="5">
        <v>9.4656769999999995</v>
      </c>
      <c r="AB3862" s="5">
        <v>-75.606505999999996</v>
      </c>
      <c r="AC3862" s="7" t="s">
        <v>29</v>
      </c>
      <c r="AD3862" s="5">
        <v>0</v>
      </c>
      <c r="AE3862" s="5" t="str">
        <f>MID(TablaPivotFinal[[#This Row],[Fecha]],1,4)</f>
        <v>2016</v>
      </c>
      <c r="AF3862" s="5" t="str">
        <f>MID(TablaPivotFinal[[#This Row],[Fecha]],5,3)</f>
        <v>May</v>
      </c>
      <c r="AG3862" s="7">
        <v>0</v>
      </c>
      <c r="AH3862" s="8">
        <v>0</v>
      </c>
      <c r="AI3862" t="s">
        <v>1128</v>
      </c>
      <c r="AJ3862" t="s">
        <v>868</v>
      </c>
      <c r="AK3862" t="s">
        <v>1256</v>
      </c>
    </row>
    <row r="3863" spans="1:37" x14ac:dyDescent="0.3">
      <c r="A3863" t="str">
        <f t="shared" si="180"/>
        <v>CAIMANERA-Concesión Ruta al Mar</v>
      </c>
      <c r="B3863" t="str">
        <f t="shared" si="181"/>
        <v>2016Nov</v>
      </c>
      <c r="C3863" t="str">
        <f t="shared" si="182"/>
        <v>9.465677-75.606506</v>
      </c>
      <c r="D3863" s="9" t="s">
        <v>643</v>
      </c>
      <c r="E3863" s="6">
        <v>9004</v>
      </c>
      <c r="F3863" s="9" t="s">
        <v>701</v>
      </c>
      <c r="G3863" s="6">
        <v>70</v>
      </c>
      <c r="H3863" s="9" t="s">
        <v>717</v>
      </c>
      <c r="I3863" s="9" t="s">
        <v>646</v>
      </c>
      <c r="J3863" s="9" t="s">
        <v>103</v>
      </c>
      <c r="K3863" s="9" t="s">
        <v>718</v>
      </c>
      <c r="L3863" s="9" t="s">
        <v>648</v>
      </c>
      <c r="M3863" s="6">
        <v>3153483271</v>
      </c>
      <c r="N3863" s="6">
        <v>3216177100</v>
      </c>
      <c r="O3863" s="9" t="s">
        <v>719</v>
      </c>
      <c r="P3863" s="6">
        <v>12300</v>
      </c>
      <c r="Q3863" s="6">
        <v>18200</v>
      </c>
      <c r="R3863" s="6">
        <v>18200</v>
      </c>
      <c r="S3863" s="6">
        <v>18200</v>
      </c>
      <c r="T3863" s="6">
        <v>19500</v>
      </c>
      <c r="U3863" s="6">
        <v>28300</v>
      </c>
      <c r="V3863" s="6">
        <v>28400</v>
      </c>
      <c r="W3863" s="6">
        <v>0</v>
      </c>
      <c r="X3863" s="6">
        <v>0</v>
      </c>
      <c r="Y3863" s="6">
        <v>0</v>
      </c>
      <c r="Z3863" s="6">
        <v>0</v>
      </c>
      <c r="AA3863" s="6">
        <v>9.4656769999999995</v>
      </c>
      <c r="AB3863" s="6">
        <v>-75.606505999999996</v>
      </c>
      <c r="AC3863" s="9" t="s">
        <v>31</v>
      </c>
      <c r="AD3863" s="6">
        <v>428806300</v>
      </c>
      <c r="AE3863" s="6" t="str">
        <f>MID(TablaPivotFinal[[#This Row],[Fecha]],1,4)</f>
        <v>2016</v>
      </c>
      <c r="AF3863" s="6" t="str">
        <f>MID(TablaPivotFinal[[#This Row],[Fecha]],5,3)</f>
        <v>Nov</v>
      </c>
      <c r="AG3863" s="9">
        <v>428806300</v>
      </c>
      <c r="AH3863" s="10">
        <v>51221</v>
      </c>
      <c r="AI3863" t="s">
        <v>1128</v>
      </c>
      <c r="AJ3863" t="s">
        <v>874</v>
      </c>
      <c r="AK3863" t="s">
        <v>1256</v>
      </c>
    </row>
    <row r="3864" spans="1:37" x14ac:dyDescent="0.3">
      <c r="A3864" t="str">
        <f t="shared" si="180"/>
        <v>CAIMANERA-Concesión Ruta al Mar</v>
      </c>
      <c r="B3864" t="str">
        <f t="shared" si="181"/>
        <v>2016Oct</v>
      </c>
      <c r="C3864" t="str">
        <f t="shared" si="182"/>
        <v>9.465677-75.606506</v>
      </c>
      <c r="D3864" s="7" t="s">
        <v>643</v>
      </c>
      <c r="E3864" s="5">
        <v>9004</v>
      </c>
      <c r="F3864" s="7" t="s">
        <v>701</v>
      </c>
      <c r="G3864" s="5">
        <v>70</v>
      </c>
      <c r="H3864" s="7" t="s">
        <v>717</v>
      </c>
      <c r="I3864" s="7" t="s">
        <v>646</v>
      </c>
      <c r="J3864" s="7" t="s">
        <v>103</v>
      </c>
      <c r="K3864" s="7" t="s">
        <v>718</v>
      </c>
      <c r="L3864" s="7" t="s">
        <v>648</v>
      </c>
      <c r="M3864" s="5">
        <v>3153483271</v>
      </c>
      <c r="N3864" s="5">
        <v>3216177100</v>
      </c>
      <c r="O3864" s="7" t="s">
        <v>719</v>
      </c>
      <c r="P3864" s="5">
        <v>12300</v>
      </c>
      <c r="Q3864" s="5">
        <v>18200</v>
      </c>
      <c r="R3864" s="5">
        <v>18200</v>
      </c>
      <c r="S3864" s="5">
        <v>18200</v>
      </c>
      <c r="T3864" s="5">
        <v>19500</v>
      </c>
      <c r="U3864" s="5">
        <v>28300</v>
      </c>
      <c r="V3864" s="5">
        <v>28400</v>
      </c>
      <c r="W3864" s="5">
        <v>0</v>
      </c>
      <c r="X3864" s="5">
        <v>0</v>
      </c>
      <c r="Y3864" s="5">
        <v>0</v>
      </c>
      <c r="Z3864" s="5">
        <v>0</v>
      </c>
      <c r="AA3864" s="5">
        <v>9.4656769999999995</v>
      </c>
      <c r="AB3864" s="5">
        <v>-75.606505999999996</v>
      </c>
      <c r="AC3864" s="7" t="s">
        <v>33</v>
      </c>
      <c r="AD3864" s="5">
        <v>444648000</v>
      </c>
      <c r="AE3864" s="5" t="str">
        <f>MID(TablaPivotFinal[[#This Row],[Fecha]],1,4)</f>
        <v>2016</v>
      </c>
      <c r="AF3864" s="5" t="str">
        <f>MID(TablaPivotFinal[[#This Row],[Fecha]],5,3)</f>
        <v>Oct</v>
      </c>
      <c r="AG3864" s="7">
        <v>444648000</v>
      </c>
      <c r="AH3864" s="8">
        <v>50342</v>
      </c>
      <c r="AI3864" t="s">
        <v>1128</v>
      </c>
      <c r="AJ3864" t="s">
        <v>873</v>
      </c>
      <c r="AK3864" t="s">
        <v>1256</v>
      </c>
    </row>
    <row r="3865" spans="1:37" x14ac:dyDescent="0.3">
      <c r="A3865" t="str">
        <f t="shared" si="180"/>
        <v>CAIMANERA-Concesión Ruta al Mar</v>
      </c>
      <c r="B3865" t="str">
        <f t="shared" si="181"/>
        <v>2016Sep</v>
      </c>
      <c r="C3865" t="str">
        <f t="shared" si="182"/>
        <v>9.465677-75.606506</v>
      </c>
      <c r="D3865" s="9" t="s">
        <v>643</v>
      </c>
      <c r="E3865" s="6">
        <v>9004</v>
      </c>
      <c r="F3865" s="9" t="s">
        <v>701</v>
      </c>
      <c r="G3865" s="6">
        <v>70</v>
      </c>
      <c r="H3865" s="9" t="s">
        <v>717</v>
      </c>
      <c r="I3865" s="9" t="s">
        <v>646</v>
      </c>
      <c r="J3865" s="9" t="s">
        <v>103</v>
      </c>
      <c r="K3865" s="9" t="s">
        <v>718</v>
      </c>
      <c r="L3865" s="9" t="s">
        <v>648</v>
      </c>
      <c r="M3865" s="6">
        <v>3153483271</v>
      </c>
      <c r="N3865" s="6">
        <v>3216177100</v>
      </c>
      <c r="O3865" s="9" t="s">
        <v>719</v>
      </c>
      <c r="P3865" s="6">
        <v>12300</v>
      </c>
      <c r="Q3865" s="6">
        <v>18200</v>
      </c>
      <c r="R3865" s="6">
        <v>18200</v>
      </c>
      <c r="S3865" s="6">
        <v>18200</v>
      </c>
      <c r="T3865" s="6">
        <v>19500</v>
      </c>
      <c r="U3865" s="6">
        <v>28300</v>
      </c>
      <c r="V3865" s="6">
        <v>28400</v>
      </c>
      <c r="W3865" s="6">
        <v>0</v>
      </c>
      <c r="X3865" s="6">
        <v>0</v>
      </c>
      <c r="Y3865" s="6">
        <v>0</v>
      </c>
      <c r="Z3865" s="6">
        <v>0</v>
      </c>
      <c r="AA3865" s="6">
        <v>9.4656769999999995</v>
      </c>
      <c r="AB3865" s="6">
        <v>-75.606505999999996</v>
      </c>
      <c r="AC3865" s="9" t="s">
        <v>35</v>
      </c>
      <c r="AD3865" s="6">
        <v>386701650</v>
      </c>
      <c r="AE3865" s="6" t="str">
        <f>MID(TablaPivotFinal[[#This Row],[Fecha]],1,4)</f>
        <v>2016</v>
      </c>
      <c r="AF3865" s="6" t="str">
        <f>MID(TablaPivotFinal[[#This Row],[Fecha]],5,3)</f>
        <v>Sep</v>
      </c>
      <c r="AG3865" s="9">
        <v>386701650</v>
      </c>
      <c r="AH3865" s="10">
        <v>42476</v>
      </c>
      <c r="AI3865" t="s">
        <v>1128</v>
      </c>
      <c r="AJ3865" t="s">
        <v>872</v>
      </c>
      <c r="AK3865" t="s">
        <v>1256</v>
      </c>
    </row>
    <row r="3866" spans="1:37" x14ac:dyDescent="0.3">
      <c r="A3866" t="str">
        <f t="shared" si="180"/>
        <v>CAIMANERA-Concesión Ruta al Mar</v>
      </c>
      <c r="B3866" t="str">
        <f t="shared" si="181"/>
        <v>2017Abr</v>
      </c>
      <c r="C3866" t="str">
        <f t="shared" si="182"/>
        <v>9.465677-75.606506</v>
      </c>
      <c r="D3866" s="7" t="s">
        <v>643</v>
      </c>
      <c r="E3866" s="5">
        <v>9004</v>
      </c>
      <c r="F3866" s="7" t="s">
        <v>701</v>
      </c>
      <c r="G3866" s="5">
        <v>70</v>
      </c>
      <c r="H3866" s="7" t="s">
        <v>717</v>
      </c>
      <c r="I3866" s="7" t="s">
        <v>646</v>
      </c>
      <c r="J3866" s="7" t="s">
        <v>103</v>
      </c>
      <c r="K3866" s="7" t="s">
        <v>718</v>
      </c>
      <c r="L3866" s="7" t="s">
        <v>648</v>
      </c>
      <c r="M3866" s="5">
        <v>3153483271</v>
      </c>
      <c r="N3866" s="5">
        <v>3216177100</v>
      </c>
      <c r="O3866" s="7" t="s">
        <v>719</v>
      </c>
      <c r="P3866" s="5">
        <v>12300</v>
      </c>
      <c r="Q3866" s="5">
        <v>18200</v>
      </c>
      <c r="R3866" s="5">
        <v>18200</v>
      </c>
      <c r="S3866" s="5">
        <v>18200</v>
      </c>
      <c r="T3866" s="5">
        <v>19500</v>
      </c>
      <c r="U3866" s="5">
        <v>28300</v>
      </c>
      <c r="V3866" s="5">
        <v>28400</v>
      </c>
      <c r="W3866" s="5">
        <v>0</v>
      </c>
      <c r="X3866" s="5">
        <v>0</v>
      </c>
      <c r="Y3866" s="5">
        <v>0</v>
      </c>
      <c r="Z3866" s="5">
        <v>0</v>
      </c>
      <c r="AA3866" s="5">
        <v>9.4656769999999995</v>
      </c>
      <c r="AB3866" s="5">
        <v>-75.606505999999996</v>
      </c>
      <c r="AC3866" s="7" t="s">
        <v>37</v>
      </c>
      <c r="AD3866" s="5">
        <v>756210850</v>
      </c>
      <c r="AE3866" s="5" t="str">
        <f>MID(TablaPivotFinal[[#This Row],[Fecha]],1,4)</f>
        <v>2017</v>
      </c>
      <c r="AF3866" s="5" t="str">
        <f>MID(TablaPivotFinal[[#This Row],[Fecha]],5,3)</f>
        <v>Abr</v>
      </c>
      <c r="AG3866" s="7">
        <v>756210850</v>
      </c>
      <c r="AH3866" s="8">
        <v>2404.7666669999999</v>
      </c>
      <c r="AI3866" t="s">
        <v>1128</v>
      </c>
      <c r="AJ3866" t="s">
        <v>879</v>
      </c>
      <c r="AK3866" t="s">
        <v>1256</v>
      </c>
    </row>
    <row r="3867" spans="1:37" x14ac:dyDescent="0.3">
      <c r="A3867" t="str">
        <f t="shared" si="180"/>
        <v>CAIMANERA-Concesión Ruta al Mar</v>
      </c>
      <c r="B3867" t="str">
        <f t="shared" si="181"/>
        <v>2017Ago</v>
      </c>
      <c r="C3867" t="str">
        <f t="shared" si="182"/>
        <v>9.465677-75.606506</v>
      </c>
      <c r="D3867" s="9" t="s">
        <v>643</v>
      </c>
      <c r="E3867" s="6">
        <v>9004</v>
      </c>
      <c r="F3867" s="9" t="s">
        <v>701</v>
      </c>
      <c r="G3867" s="6">
        <v>70</v>
      </c>
      <c r="H3867" s="9" t="s">
        <v>717</v>
      </c>
      <c r="I3867" s="9" t="s">
        <v>646</v>
      </c>
      <c r="J3867" s="9" t="s">
        <v>103</v>
      </c>
      <c r="K3867" s="9" t="s">
        <v>718</v>
      </c>
      <c r="L3867" s="9" t="s">
        <v>648</v>
      </c>
      <c r="M3867" s="6">
        <v>3153483271</v>
      </c>
      <c r="N3867" s="6">
        <v>3216177100</v>
      </c>
      <c r="O3867" s="9" t="s">
        <v>719</v>
      </c>
      <c r="P3867" s="6">
        <v>12300</v>
      </c>
      <c r="Q3867" s="6">
        <v>18200</v>
      </c>
      <c r="R3867" s="6">
        <v>18200</v>
      </c>
      <c r="S3867" s="6">
        <v>18200</v>
      </c>
      <c r="T3867" s="6">
        <v>19500</v>
      </c>
      <c r="U3867" s="6">
        <v>28300</v>
      </c>
      <c r="V3867" s="6">
        <v>28400</v>
      </c>
      <c r="W3867" s="6">
        <v>0</v>
      </c>
      <c r="X3867" s="6">
        <v>0</v>
      </c>
      <c r="Y3867" s="6">
        <v>0</v>
      </c>
      <c r="Z3867" s="6">
        <v>0</v>
      </c>
      <c r="AA3867" s="6">
        <v>9.4656769999999995</v>
      </c>
      <c r="AB3867" s="6">
        <v>-75.606505999999996</v>
      </c>
      <c r="AC3867" s="9" t="s">
        <v>39</v>
      </c>
      <c r="AD3867" s="6">
        <v>487806950</v>
      </c>
      <c r="AE3867" s="6" t="str">
        <f>MID(TablaPivotFinal[[#This Row],[Fecha]],1,4)</f>
        <v>2017</v>
      </c>
      <c r="AF3867" s="6" t="str">
        <f>MID(TablaPivotFinal[[#This Row],[Fecha]],5,3)</f>
        <v>Ago</v>
      </c>
      <c r="AG3867" s="9">
        <v>487806950</v>
      </c>
      <c r="AH3867" s="10">
        <v>1601.8709679999999</v>
      </c>
      <c r="AI3867" t="s">
        <v>1128</v>
      </c>
      <c r="AJ3867" t="s">
        <v>883</v>
      </c>
      <c r="AK3867" t="s">
        <v>1256</v>
      </c>
    </row>
    <row r="3868" spans="1:37" x14ac:dyDescent="0.3">
      <c r="A3868" t="str">
        <f t="shared" si="180"/>
        <v>CAIMANERA-Concesión Ruta al Mar</v>
      </c>
      <c r="B3868" t="str">
        <f t="shared" si="181"/>
        <v>2017Dic</v>
      </c>
      <c r="C3868" t="str">
        <f t="shared" si="182"/>
        <v>9.465677-75.606506</v>
      </c>
      <c r="D3868" s="7" t="s">
        <v>643</v>
      </c>
      <c r="E3868" s="5">
        <v>9004</v>
      </c>
      <c r="F3868" s="7" t="s">
        <v>701</v>
      </c>
      <c r="G3868" s="5">
        <v>70</v>
      </c>
      <c r="H3868" s="7" t="s">
        <v>717</v>
      </c>
      <c r="I3868" s="7" t="s">
        <v>646</v>
      </c>
      <c r="J3868" s="7" t="s">
        <v>103</v>
      </c>
      <c r="K3868" s="7" t="s">
        <v>718</v>
      </c>
      <c r="L3868" s="7" t="s">
        <v>648</v>
      </c>
      <c r="M3868" s="5">
        <v>3153483271</v>
      </c>
      <c r="N3868" s="5">
        <v>3216177100</v>
      </c>
      <c r="O3868" s="7" t="s">
        <v>719</v>
      </c>
      <c r="P3868" s="5">
        <v>12300</v>
      </c>
      <c r="Q3868" s="5">
        <v>18200</v>
      </c>
      <c r="R3868" s="5">
        <v>18200</v>
      </c>
      <c r="S3868" s="5">
        <v>18200</v>
      </c>
      <c r="T3868" s="5">
        <v>19500</v>
      </c>
      <c r="U3868" s="5">
        <v>28300</v>
      </c>
      <c r="V3868" s="5">
        <v>28400</v>
      </c>
      <c r="W3868" s="5">
        <v>0</v>
      </c>
      <c r="X3868" s="5">
        <v>0</v>
      </c>
      <c r="Y3868" s="5">
        <v>0</v>
      </c>
      <c r="Z3868" s="5">
        <v>0</v>
      </c>
      <c r="AA3868" s="5">
        <v>9.4656769999999995</v>
      </c>
      <c r="AB3868" s="5">
        <v>-75.606505999999996</v>
      </c>
      <c r="AC3868" s="7" t="s">
        <v>41</v>
      </c>
      <c r="AD3868" s="5">
        <v>646904700</v>
      </c>
      <c r="AE3868" s="5" t="str">
        <f>MID(TablaPivotFinal[[#This Row],[Fecha]],1,4)</f>
        <v>2017</v>
      </c>
      <c r="AF3868" s="5" t="str">
        <f>MID(TablaPivotFinal[[#This Row],[Fecha]],5,3)</f>
        <v>Dic</v>
      </c>
      <c r="AG3868" s="7">
        <v>646904700</v>
      </c>
      <c r="AH3868" s="8">
        <v>2007.83871</v>
      </c>
      <c r="AI3868" t="s">
        <v>1128</v>
      </c>
      <c r="AJ3868" t="s">
        <v>887</v>
      </c>
      <c r="AK3868" t="s">
        <v>1256</v>
      </c>
    </row>
    <row r="3869" spans="1:37" x14ac:dyDescent="0.3">
      <c r="A3869" t="str">
        <f t="shared" si="180"/>
        <v>CAIMANERA-Concesión Ruta al Mar</v>
      </c>
      <c r="B3869" t="str">
        <f t="shared" si="181"/>
        <v>2017Ene</v>
      </c>
      <c r="C3869" t="str">
        <f t="shared" si="182"/>
        <v>9.465677-75.606506</v>
      </c>
      <c r="D3869" s="9" t="s">
        <v>643</v>
      </c>
      <c r="E3869" s="6">
        <v>9004</v>
      </c>
      <c r="F3869" s="9" t="s">
        <v>701</v>
      </c>
      <c r="G3869" s="6">
        <v>70</v>
      </c>
      <c r="H3869" s="9" t="s">
        <v>717</v>
      </c>
      <c r="I3869" s="9" t="s">
        <v>646</v>
      </c>
      <c r="J3869" s="9" t="s">
        <v>103</v>
      </c>
      <c r="K3869" s="9" t="s">
        <v>718</v>
      </c>
      <c r="L3869" s="9" t="s">
        <v>648</v>
      </c>
      <c r="M3869" s="6">
        <v>3153483271</v>
      </c>
      <c r="N3869" s="6">
        <v>3216177100</v>
      </c>
      <c r="O3869" s="9" t="s">
        <v>719</v>
      </c>
      <c r="P3869" s="6">
        <v>12300</v>
      </c>
      <c r="Q3869" s="6">
        <v>18200</v>
      </c>
      <c r="R3869" s="6">
        <v>18200</v>
      </c>
      <c r="S3869" s="6">
        <v>18200</v>
      </c>
      <c r="T3869" s="6">
        <v>19500</v>
      </c>
      <c r="U3869" s="6">
        <v>28300</v>
      </c>
      <c r="V3869" s="6">
        <v>28400</v>
      </c>
      <c r="W3869" s="6">
        <v>0</v>
      </c>
      <c r="X3869" s="6">
        <v>0</v>
      </c>
      <c r="Y3869" s="6">
        <v>0</v>
      </c>
      <c r="Z3869" s="6">
        <v>0</v>
      </c>
      <c r="AA3869" s="6">
        <v>9.4656769999999995</v>
      </c>
      <c r="AB3869" s="6">
        <v>-75.606505999999996</v>
      </c>
      <c r="AC3869" s="9" t="s">
        <v>43</v>
      </c>
      <c r="AD3869" s="6">
        <v>937571050</v>
      </c>
      <c r="AE3869" s="6" t="str">
        <f>MID(TablaPivotFinal[[#This Row],[Fecha]],1,4)</f>
        <v>2017</v>
      </c>
      <c r="AF3869" s="6" t="str">
        <f>MID(TablaPivotFinal[[#This Row],[Fecha]],5,3)</f>
        <v>Ene</v>
      </c>
      <c r="AG3869" s="9">
        <v>937571050</v>
      </c>
      <c r="AH3869" s="10">
        <v>3032.0322580000002</v>
      </c>
      <c r="AI3869" t="s">
        <v>1128</v>
      </c>
      <c r="AJ3869" t="s">
        <v>876</v>
      </c>
      <c r="AK3869" t="s">
        <v>1256</v>
      </c>
    </row>
    <row r="3870" spans="1:37" x14ac:dyDescent="0.3">
      <c r="A3870" t="str">
        <f t="shared" si="180"/>
        <v>CAIMANERA-Concesión Ruta al Mar</v>
      </c>
      <c r="B3870" t="str">
        <f t="shared" si="181"/>
        <v>2017Feb</v>
      </c>
      <c r="C3870" t="str">
        <f t="shared" si="182"/>
        <v>9.465677-75.606506</v>
      </c>
      <c r="D3870" s="7" t="s">
        <v>643</v>
      </c>
      <c r="E3870" s="5">
        <v>9004</v>
      </c>
      <c r="F3870" s="7" t="s">
        <v>701</v>
      </c>
      <c r="G3870" s="5">
        <v>70</v>
      </c>
      <c r="H3870" s="7" t="s">
        <v>717</v>
      </c>
      <c r="I3870" s="7" t="s">
        <v>646</v>
      </c>
      <c r="J3870" s="7" t="s">
        <v>103</v>
      </c>
      <c r="K3870" s="7" t="s">
        <v>718</v>
      </c>
      <c r="L3870" s="7" t="s">
        <v>648</v>
      </c>
      <c r="M3870" s="5">
        <v>3153483271</v>
      </c>
      <c r="N3870" s="5">
        <v>3216177100</v>
      </c>
      <c r="O3870" s="7" t="s">
        <v>719</v>
      </c>
      <c r="P3870" s="5">
        <v>12300</v>
      </c>
      <c r="Q3870" s="5">
        <v>18200</v>
      </c>
      <c r="R3870" s="5">
        <v>18200</v>
      </c>
      <c r="S3870" s="5">
        <v>18200</v>
      </c>
      <c r="T3870" s="5">
        <v>19500</v>
      </c>
      <c r="U3870" s="5">
        <v>28300</v>
      </c>
      <c r="V3870" s="5">
        <v>28400</v>
      </c>
      <c r="W3870" s="5">
        <v>0</v>
      </c>
      <c r="X3870" s="5">
        <v>0</v>
      </c>
      <c r="Y3870" s="5">
        <v>0</v>
      </c>
      <c r="Z3870" s="5">
        <v>0</v>
      </c>
      <c r="AA3870" s="5">
        <v>9.4656769999999995</v>
      </c>
      <c r="AB3870" s="5">
        <v>-75.606505999999996</v>
      </c>
      <c r="AC3870" s="7" t="s">
        <v>45</v>
      </c>
      <c r="AD3870" s="5">
        <v>414384500</v>
      </c>
      <c r="AE3870" s="5" t="str">
        <f>MID(TablaPivotFinal[[#This Row],[Fecha]],1,4)</f>
        <v>2017</v>
      </c>
      <c r="AF3870" s="5" t="str">
        <f>MID(TablaPivotFinal[[#This Row],[Fecha]],5,3)</f>
        <v>Feb</v>
      </c>
      <c r="AG3870" s="7">
        <v>414384500</v>
      </c>
      <c r="AH3870" s="8">
        <v>1578.142857</v>
      </c>
      <c r="AI3870" t="s">
        <v>1128</v>
      </c>
      <c r="AJ3870" t="s">
        <v>877</v>
      </c>
      <c r="AK3870" t="s">
        <v>1256</v>
      </c>
    </row>
    <row r="3871" spans="1:37" x14ac:dyDescent="0.3">
      <c r="A3871" t="str">
        <f t="shared" si="180"/>
        <v>CAIMANERA-Concesión Ruta al Mar</v>
      </c>
      <c r="B3871" t="str">
        <f t="shared" si="181"/>
        <v>2017Jul</v>
      </c>
      <c r="C3871" t="str">
        <f t="shared" si="182"/>
        <v>9.465677-75.606506</v>
      </c>
      <c r="D3871" s="9" t="s">
        <v>643</v>
      </c>
      <c r="E3871" s="6">
        <v>9004</v>
      </c>
      <c r="F3871" s="9" t="s">
        <v>701</v>
      </c>
      <c r="G3871" s="6">
        <v>70</v>
      </c>
      <c r="H3871" s="9" t="s">
        <v>717</v>
      </c>
      <c r="I3871" s="9" t="s">
        <v>646</v>
      </c>
      <c r="J3871" s="9" t="s">
        <v>103</v>
      </c>
      <c r="K3871" s="9" t="s">
        <v>718</v>
      </c>
      <c r="L3871" s="9" t="s">
        <v>648</v>
      </c>
      <c r="M3871" s="6">
        <v>3153483271</v>
      </c>
      <c r="N3871" s="6">
        <v>3216177100</v>
      </c>
      <c r="O3871" s="9" t="s">
        <v>719</v>
      </c>
      <c r="P3871" s="6">
        <v>12300</v>
      </c>
      <c r="Q3871" s="6">
        <v>18200</v>
      </c>
      <c r="R3871" s="6">
        <v>18200</v>
      </c>
      <c r="S3871" s="6">
        <v>18200</v>
      </c>
      <c r="T3871" s="6">
        <v>19500</v>
      </c>
      <c r="U3871" s="6">
        <v>28300</v>
      </c>
      <c r="V3871" s="6">
        <v>28400</v>
      </c>
      <c r="W3871" s="6">
        <v>0</v>
      </c>
      <c r="X3871" s="6">
        <v>0</v>
      </c>
      <c r="Y3871" s="6">
        <v>0</v>
      </c>
      <c r="Z3871" s="6">
        <v>0</v>
      </c>
      <c r="AA3871" s="6">
        <v>9.4656769999999995</v>
      </c>
      <c r="AB3871" s="6">
        <v>-75.606505999999996</v>
      </c>
      <c r="AC3871" s="9" t="s">
        <v>47</v>
      </c>
      <c r="AD3871" s="6">
        <v>520768250</v>
      </c>
      <c r="AE3871" s="6" t="str">
        <f>MID(TablaPivotFinal[[#This Row],[Fecha]],1,4)</f>
        <v>2017</v>
      </c>
      <c r="AF3871" s="6" t="str">
        <f>MID(TablaPivotFinal[[#This Row],[Fecha]],5,3)</f>
        <v>Jul</v>
      </c>
      <c r="AG3871" s="9">
        <v>520768250</v>
      </c>
      <c r="AH3871" s="10">
        <v>1718.1290320000001</v>
      </c>
      <c r="AI3871" t="s">
        <v>1128</v>
      </c>
      <c r="AJ3871" t="s">
        <v>882</v>
      </c>
      <c r="AK3871" t="s">
        <v>1256</v>
      </c>
    </row>
    <row r="3872" spans="1:37" x14ac:dyDescent="0.3">
      <c r="A3872" t="str">
        <f t="shared" si="180"/>
        <v>CAIMANERA-Concesión Ruta al Mar</v>
      </c>
      <c r="B3872" t="str">
        <f t="shared" si="181"/>
        <v>2017Jun</v>
      </c>
      <c r="C3872" t="str">
        <f t="shared" si="182"/>
        <v>9.465677-75.606506</v>
      </c>
      <c r="D3872" s="7" t="s">
        <v>643</v>
      </c>
      <c r="E3872" s="5">
        <v>9004</v>
      </c>
      <c r="F3872" s="7" t="s">
        <v>701</v>
      </c>
      <c r="G3872" s="5">
        <v>70</v>
      </c>
      <c r="H3872" s="7" t="s">
        <v>717</v>
      </c>
      <c r="I3872" s="7" t="s">
        <v>646</v>
      </c>
      <c r="J3872" s="7" t="s">
        <v>103</v>
      </c>
      <c r="K3872" s="7" t="s">
        <v>718</v>
      </c>
      <c r="L3872" s="7" t="s">
        <v>648</v>
      </c>
      <c r="M3872" s="5">
        <v>3153483271</v>
      </c>
      <c r="N3872" s="5">
        <v>3216177100</v>
      </c>
      <c r="O3872" s="7" t="s">
        <v>719</v>
      </c>
      <c r="P3872" s="5">
        <v>12300</v>
      </c>
      <c r="Q3872" s="5">
        <v>18200</v>
      </c>
      <c r="R3872" s="5">
        <v>18200</v>
      </c>
      <c r="S3872" s="5">
        <v>18200</v>
      </c>
      <c r="T3872" s="5">
        <v>19500</v>
      </c>
      <c r="U3872" s="5">
        <v>28300</v>
      </c>
      <c r="V3872" s="5">
        <v>28400</v>
      </c>
      <c r="W3872" s="5">
        <v>0</v>
      </c>
      <c r="X3872" s="5">
        <v>0</v>
      </c>
      <c r="Y3872" s="5">
        <v>0</v>
      </c>
      <c r="Z3872" s="5">
        <v>0</v>
      </c>
      <c r="AA3872" s="5">
        <v>9.4656769999999995</v>
      </c>
      <c r="AB3872" s="5">
        <v>-75.606505999999996</v>
      </c>
      <c r="AC3872" s="7" t="s">
        <v>49</v>
      </c>
      <c r="AD3872" s="5">
        <v>529709700</v>
      </c>
      <c r="AE3872" s="5" t="str">
        <f>MID(TablaPivotFinal[[#This Row],[Fecha]],1,4)</f>
        <v>2017</v>
      </c>
      <c r="AF3872" s="5" t="str">
        <f>MID(TablaPivotFinal[[#This Row],[Fecha]],5,3)</f>
        <v>Jun</v>
      </c>
      <c r="AG3872" s="7">
        <v>529709700</v>
      </c>
      <c r="AH3872" s="8">
        <v>1749.3</v>
      </c>
      <c r="AI3872" t="s">
        <v>1128</v>
      </c>
      <c r="AJ3872" t="s">
        <v>881</v>
      </c>
      <c r="AK3872" t="s">
        <v>1256</v>
      </c>
    </row>
    <row r="3873" spans="1:37" x14ac:dyDescent="0.3">
      <c r="A3873" t="str">
        <f t="shared" si="180"/>
        <v>CAIMANERA-Concesión Ruta al Mar</v>
      </c>
      <c r="B3873" t="str">
        <f t="shared" si="181"/>
        <v>2017Mar</v>
      </c>
      <c r="C3873" t="str">
        <f t="shared" si="182"/>
        <v>9.465677-75.606506</v>
      </c>
      <c r="D3873" s="9" t="s">
        <v>643</v>
      </c>
      <c r="E3873" s="6">
        <v>9004</v>
      </c>
      <c r="F3873" s="9" t="s">
        <v>701</v>
      </c>
      <c r="G3873" s="6">
        <v>70</v>
      </c>
      <c r="H3873" s="9" t="s">
        <v>717</v>
      </c>
      <c r="I3873" s="9" t="s">
        <v>646</v>
      </c>
      <c r="J3873" s="9" t="s">
        <v>103</v>
      </c>
      <c r="K3873" s="9" t="s">
        <v>718</v>
      </c>
      <c r="L3873" s="9" t="s">
        <v>648</v>
      </c>
      <c r="M3873" s="6">
        <v>3153483271</v>
      </c>
      <c r="N3873" s="6">
        <v>3216177100</v>
      </c>
      <c r="O3873" s="9" t="s">
        <v>719</v>
      </c>
      <c r="P3873" s="6">
        <v>12300</v>
      </c>
      <c r="Q3873" s="6">
        <v>18200</v>
      </c>
      <c r="R3873" s="6">
        <v>18200</v>
      </c>
      <c r="S3873" s="6">
        <v>18200</v>
      </c>
      <c r="T3873" s="6">
        <v>19500</v>
      </c>
      <c r="U3873" s="6">
        <v>28300</v>
      </c>
      <c r="V3873" s="6">
        <v>28400</v>
      </c>
      <c r="W3873" s="6">
        <v>0</v>
      </c>
      <c r="X3873" s="6">
        <v>0</v>
      </c>
      <c r="Y3873" s="6">
        <v>0</v>
      </c>
      <c r="Z3873" s="6">
        <v>0</v>
      </c>
      <c r="AA3873" s="6">
        <v>9.4656769999999995</v>
      </c>
      <c r="AB3873" s="6">
        <v>-75.606505999999996</v>
      </c>
      <c r="AC3873" s="9" t="s">
        <v>51</v>
      </c>
      <c r="AD3873" s="6">
        <v>468436200</v>
      </c>
      <c r="AE3873" s="6" t="str">
        <f>MID(TablaPivotFinal[[#This Row],[Fecha]],1,4)</f>
        <v>2017</v>
      </c>
      <c r="AF3873" s="6" t="str">
        <f>MID(TablaPivotFinal[[#This Row],[Fecha]],5,3)</f>
        <v>Mar</v>
      </c>
      <c r="AG3873" s="9">
        <v>468436200</v>
      </c>
      <c r="AH3873" s="10">
        <v>1589.612903</v>
      </c>
      <c r="AI3873" t="s">
        <v>1128</v>
      </c>
      <c r="AJ3873" t="s">
        <v>878</v>
      </c>
      <c r="AK3873" t="s">
        <v>1256</v>
      </c>
    </row>
    <row r="3874" spans="1:37" x14ac:dyDescent="0.3">
      <c r="A3874" t="str">
        <f t="shared" si="180"/>
        <v>CAIMANERA-Concesión Ruta al Mar</v>
      </c>
      <c r="B3874" t="str">
        <f t="shared" si="181"/>
        <v>2017May</v>
      </c>
      <c r="C3874" t="str">
        <f t="shared" si="182"/>
        <v>9.465677-75.606506</v>
      </c>
      <c r="D3874" s="7" t="s">
        <v>643</v>
      </c>
      <c r="E3874" s="5">
        <v>9004</v>
      </c>
      <c r="F3874" s="7" t="s">
        <v>701</v>
      </c>
      <c r="G3874" s="5">
        <v>70</v>
      </c>
      <c r="H3874" s="7" t="s">
        <v>717</v>
      </c>
      <c r="I3874" s="7" t="s">
        <v>646</v>
      </c>
      <c r="J3874" s="7" t="s">
        <v>103</v>
      </c>
      <c r="K3874" s="7" t="s">
        <v>718</v>
      </c>
      <c r="L3874" s="7" t="s">
        <v>648</v>
      </c>
      <c r="M3874" s="5">
        <v>3153483271</v>
      </c>
      <c r="N3874" s="5">
        <v>3216177100</v>
      </c>
      <c r="O3874" s="7" t="s">
        <v>719</v>
      </c>
      <c r="P3874" s="5">
        <v>12300</v>
      </c>
      <c r="Q3874" s="5">
        <v>18200</v>
      </c>
      <c r="R3874" s="5">
        <v>18200</v>
      </c>
      <c r="S3874" s="5">
        <v>18200</v>
      </c>
      <c r="T3874" s="5">
        <v>19500</v>
      </c>
      <c r="U3874" s="5">
        <v>28300</v>
      </c>
      <c r="V3874" s="5">
        <v>28400</v>
      </c>
      <c r="W3874" s="5">
        <v>0</v>
      </c>
      <c r="X3874" s="5">
        <v>0</v>
      </c>
      <c r="Y3874" s="5">
        <v>0</v>
      </c>
      <c r="Z3874" s="5">
        <v>0</v>
      </c>
      <c r="AA3874" s="5">
        <v>9.4656769999999995</v>
      </c>
      <c r="AB3874" s="5">
        <v>-75.606505999999996</v>
      </c>
      <c r="AC3874" s="7" t="s">
        <v>53</v>
      </c>
      <c r="AD3874" s="5">
        <v>421217150</v>
      </c>
      <c r="AE3874" s="5" t="str">
        <f>MID(TablaPivotFinal[[#This Row],[Fecha]],1,4)</f>
        <v>2017</v>
      </c>
      <c r="AF3874" s="5" t="str">
        <f>MID(TablaPivotFinal[[#This Row],[Fecha]],5,3)</f>
        <v>May</v>
      </c>
      <c r="AG3874" s="7">
        <v>421217150</v>
      </c>
      <c r="AH3874" s="8">
        <v>1414.258065</v>
      </c>
      <c r="AI3874" t="s">
        <v>1128</v>
      </c>
      <c r="AJ3874" t="s">
        <v>880</v>
      </c>
      <c r="AK3874" t="s">
        <v>1256</v>
      </c>
    </row>
    <row r="3875" spans="1:37" x14ac:dyDescent="0.3">
      <c r="A3875" t="str">
        <f t="shared" si="180"/>
        <v>CAIMANERA-Concesión Ruta al Mar</v>
      </c>
      <c r="B3875" t="str">
        <f t="shared" si="181"/>
        <v>2017Nov</v>
      </c>
      <c r="C3875" t="str">
        <f t="shared" si="182"/>
        <v>9.465677-75.606506</v>
      </c>
      <c r="D3875" s="9" t="s">
        <v>643</v>
      </c>
      <c r="E3875" s="6">
        <v>9004</v>
      </c>
      <c r="F3875" s="9" t="s">
        <v>701</v>
      </c>
      <c r="G3875" s="6">
        <v>70</v>
      </c>
      <c r="H3875" s="9" t="s">
        <v>717</v>
      </c>
      <c r="I3875" s="9" t="s">
        <v>646</v>
      </c>
      <c r="J3875" s="9" t="s">
        <v>103</v>
      </c>
      <c r="K3875" s="9" t="s">
        <v>718</v>
      </c>
      <c r="L3875" s="9" t="s">
        <v>648</v>
      </c>
      <c r="M3875" s="6">
        <v>3153483271</v>
      </c>
      <c r="N3875" s="6">
        <v>3216177100</v>
      </c>
      <c r="O3875" s="9" t="s">
        <v>719</v>
      </c>
      <c r="P3875" s="6">
        <v>12300</v>
      </c>
      <c r="Q3875" s="6">
        <v>18200</v>
      </c>
      <c r="R3875" s="6">
        <v>18200</v>
      </c>
      <c r="S3875" s="6">
        <v>18200</v>
      </c>
      <c r="T3875" s="6">
        <v>19500</v>
      </c>
      <c r="U3875" s="6">
        <v>28300</v>
      </c>
      <c r="V3875" s="6">
        <v>28400</v>
      </c>
      <c r="W3875" s="6">
        <v>0</v>
      </c>
      <c r="X3875" s="6">
        <v>0</v>
      </c>
      <c r="Y3875" s="6">
        <v>0</v>
      </c>
      <c r="Z3875" s="6">
        <v>0</v>
      </c>
      <c r="AA3875" s="6">
        <v>9.4656769999999995</v>
      </c>
      <c r="AB3875" s="6">
        <v>-75.606505999999996</v>
      </c>
      <c r="AC3875" s="9" t="s">
        <v>55</v>
      </c>
      <c r="AD3875" s="6">
        <v>482553050</v>
      </c>
      <c r="AE3875" s="6" t="str">
        <f>MID(TablaPivotFinal[[#This Row],[Fecha]],1,4)</f>
        <v>2017</v>
      </c>
      <c r="AF3875" s="6" t="str">
        <f>MID(TablaPivotFinal[[#This Row],[Fecha]],5,3)</f>
        <v>Nov</v>
      </c>
      <c r="AG3875" s="9">
        <v>482553050</v>
      </c>
      <c r="AH3875" s="10">
        <v>1578.3</v>
      </c>
      <c r="AI3875" t="s">
        <v>1128</v>
      </c>
      <c r="AJ3875" t="s">
        <v>886</v>
      </c>
      <c r="AK3875" t="s">
        <v>1256</v>
      </c>
    </row>
    <row r="3876" spans="1:37" x14ac:dyDescent="0.3">
      <c r="A3876" t="str">
        <f t="shared" si="180"/>
        <v>CAIMANERA-Concesión Ruta al Mar</v>
      </c>
      <c r="B3876" t="str">
        <f t="shared" si="181"/>
        <v>2017Oct</v>
      </c>
      <c r="C3876" t="str">
        <f t="shared" si="182"/>
        <v>9.465677-75.606506</v>
      </c>
      <c r="D3876" s="7" t="s">
        <v>643</v>
      </c>
      <c r="E3876" s="5">
        <v>9004</v>
      </c>
      <c r="F3876" s="7" t="s">
        <v>701</v>
      </c>
      <c r="G3876" s="5">
        <v>70</v>
      </c>
      <c r="H3876" s="7" t="s">
        <v>717</v>
      </c>
      <c r="I3876" s="7" t="s">
        <v>646</v>
      </c>
      <c r="J3876" s="7" t="s">
        <v>103</v>
      </c>
      <c r="K3876" s="7" t="s">
        <v>718</v>
      </c>
      <c r="L3876" s="7" t="s">
        <v>648</v>
      </c>
      <c r="M3876" s="5">
        <v>3153483271</v>
      </c>
      <c r="N3876" s="5">
        <v>3216177100</v>
      </c>
      <c r="O3876" s="7" t="s">
        <v>719</v>
      </c>
      <c r="P3876" s="5">
        <v>12300</v>
      </c>
      <c r="Q3876" s="5">
        <v>18200</v>
      </c>
      <c r="R3876" s="5">
        <v>18200</v>
      </c>
      <c r="S3876" s="5">
        <v>18200</v>
      </c>
      <c r="T3876" s="5">
        <v>19500</v>
      </c>
      <c r="U3876" s="5">
        <v>28300</v>
      </c>
      <c r="V3876" s="5">
        <v>28400</v>
      </c>
      <c r="W3876" s="5">
        <v>0</v>
      </c>
      <c r="X3876" s="5">
        <v>0</v>
      </c>
      <c r="Y3876" s="5">
        <v>0</v>
      </c>
      <c r="Z3876" s="5">
        <v>0</v>
      </c>
      <c r="AA3876" s="5">
        <v>9.4656769999999995</v>
      </c>
      <c r="AB3876" s="5">
        <v>-75.606505999999996</v>
      </c>
      <c r="AC3876" s="7" t="s">
        <v>57</v>
      </c>
      <c r="AD3876" s="5">
        <v>481222900</v>
      </c>
      <c r="AE3876" s="5" t="str">
        <f>MID(TablaPivotFinal[[#This Row],[Fecha]],1,4)</f>
        <v>2017</v>
      </c>
      <c r="AF3876" s="5" t="str">
        <f>MID(TablaPivotFinal[[#This Row],[Fecha]],5,3)</f>
        <v>Oct</v>
      </c>
      <c r="AG3876" s="7">
        <v>481222900</v>
      </c>
      <c r="AH3876" s="8">
        <v>1551.83871</v>
      </c>
      <c r="AI3876" t="s">
        <v>1128</v>
      </c>
      <c r="AJ3876" t="s">
        <v>885</v>
      </c>
      <c r="AK3876" t="s">
        <v>1256</v>
      </c>
    </row>
    <row r="3877" spans="1:37" x14ac:dyDescent="0.3">
      <c r="A3877" t="str">
        <f t="shared" si="180"/>
        <v>CAIMANERA-Concesión Ruta al Mar</v>
      </c>
      <c r="B3877" t="str">
        <f t="shared" si="181"/>
        <v>2017Sep</v>
      </c>
      <c r="C3877" t="str">
        <f t="shared" si="182"/>
        <v>9.465677-75.606506</v>
      </c>
      <c r="D3877" s="9" t="s">
        <v>643</v>
      </c>
      <c r="E3877" s="6">
        <v>9004</v>
      </c>
      <c r="F3877" s="9" t="s">
        <v>701</v>
      </c>
      <c r="G3877" s="6">
        <v>70</v>
      </c>
      <c r="H3877" s="9" t="s">
        <v>717</v>
      </c>
      <c r="I3877" s="9" t="s">
        <v>646</v>
      </c>
      <c r="J3877" s="9" t="s">
        <v>103</v>
      </c>
      <c r="K3877" s="9" t="s">
        <v>718</v>
      </c>
      <c r="L3877" s="9" t="s">
        <v>648</v>
      </c>
      <c r="M3877" s="6">
        <v>3153483271</v>
      </c>
      <c r="N3877" s="6">
        <v>3216177100</v>
      </c>
      <c r="O3877" s="9" t="s">
        <v>719</v>
      </c>
      <c r="P3877" s="6">
        <v>12300</v>
      </c>
      <c r="Q3877" s="6">
        <v>18200</v>
      </c>
      <c r="R3877" s="6">
        <v>18200</v>
      </c>
      <c r="S3877" s="6">
        <v>18200</v>
      </c>
      <c r="T3877" s="6">
        <v>19500</v>
      </c>
      <c r="U3877" s="6">
        <v>28300</v>
      </c>
      <c r="V3877" s="6">
        <v>28400</v>
      </c>
      <c r="W3877" s="6">
        <v>0</v>
      </c>
      <c r="X3877" s="6">
        <v>0</v>
      </c>
      <c r="Y3877" s="6">
        <v>0</v>
      </c>
      <c r="Z3877" s="6">
        <v>0</v>
      </c>
      <c r="AA3877" s="6">
        <v>9.4656769999999995</v>
      </c>
      <c r="AB3877" s="6">
        <v>-75.606505999999996</v>
      </c>
      <c r="AC3877" s="9" t="s">
        <v>59</v>
      </c>
      <c r="AD3877" s="6">
        <v>398811200</v>
      </c>
      <c r="AE3877" s="6" t="str">
        <f>MID(TablaPivotFinal[[#This Row],[Fecha]],1,4)</f>
        <v>2017</v>
      </c>
      <c r="AF3877" s="6" t="str">
        <f>MID(TablaPivotFinal[[#This Row],[Fecha]],5,3)</f>
        <v>Sep</v>
      </c>
      <c r="AG3877" s="9">
        <v>398811200</v>
      </c>
      <c r="AH3877" s="10">
        <v>1387.9</v>
      </c>
      <c r="AI3877" t="s">
        <v>1128</v>
      </c>
      <c r="AJ3877" t="s">
        <v>884</v>
      </c>
      <c r="AK3877" t="s">
        <v>1256</v>
      </c>
    </row>
    <row r="3878" spans="1:37" x14ac:dyDescent="0.3">
      <c r="A3878" t="str">
        <f t="shared" si="180"/>
        <v>CAIMANERA-Concesión Ruta al Mar</v>
      </c>
      <c r="B3878" t="str">
        <f t="shared" si="181"/>
        <v>2018Abr</v>
      </c>
      <c r="C3878" t="str">
        <f t="shared" si="182"/>
        <v>9.465677-75.606506</v>
      </c>
      <c r="D3878" s="7" t="s">
        <v>643</v>
      </c>
      <c r="E3878" s="5">
        <v>9004</v>
      </c>
      <c r="F3878" s="7" t="s">
        <v>701</v>
      </c>
      <c r="G3878" s="5">
        <v>70</v>
      </c>
      <c r="H3878" s="7" t="s">
        <v>717</v>
      </c>
      <c r="I3878" s="7" t="s">
        <v>646</v>
      </c>
      <c r="J3878" s="7" t="s">
        <v>103</v>
      </c>
      <c r="K3878" s="7" t="s">
        <v>718</v>
      </c>
      <c r="L3878" s="7" t="s">
        <v>648</v>
      </c>
      <c r="M3878" s="5">
        <v>3153483271</v>
      </c>
      <c r="N3878" s="5">
        <v>3216177100</v>
      </c>
      <c r="O3878" s="7" t="s">
        <v>719</v>
      </c>
      <c r="P3878" s="5">
        <v>12300</v>
      </c>
      <c r="Q3878" s="5">
        <v>18200</v>
      </c>
      <c r="R3878" s="5">
        <v>18200</v>
      </c>
      <c r="S3878" s="5">
        <v>18200</v>
      </c>
      <c r="T3878" s="5">
        <v>19500</v>
      </c>
      <c r="U3878" s="5">
        <v>28300</v>
      </c>
      <c r="V3878" s="5">
        <v>28400</v>
      </c>
      <c r="W3878" s="5">
        <v>0</v>
      </c>
      <c r="X3878" s="5">
        <v>0</v>
      </c>
      <c r="Y3878" s="5">
        <v>0</v>
      </c>
      <c r="Z3878" s="5">
        <v>0</v>
      </c>
      <c r="AA3878" s="5">
        <v>9.4656769999999995</v>
      </c>
      <c r="AB3878" s="5">
        <v>-75.606505999999996</v>
      </c>
      <c r="AC3878" s="7" t="s">
        <v>61</v>
      </c>
      <c r="AD3878" s="5">
        <v>454937000</v>
      </c>
      <c r="AE3878" s="5" t="str">
        <f>MID(TablaPivotFinal[[#This Row],[Fecha]],1,4)</f>
        <v>2018</v>
      </c>
      <c r="AF3878" s="5" t="str">
        <f>MID(TablaPivotFinal[[#This Row],[Fecha]],5,3)</f>
        <v>Abr</v>
      </c>
      <c r="AG3878" s="7">
        <v>454937000</v>
      </c>
      <c r="AH3878" s="8">
        <v>43498</v>
      </c>
      <c r="AI3878" t="s">
        <v>1128</v>
      </c>
      <c r="AJ3878" t="s">
        <v>891</v>
      </c>
      <c r="AK3878" t="s">
        <v>1256</v>
      </c>
    </row>
    <row r="3879" spans="1:37" x14ac:dyDescent="0.3">
      <c r="A3879" t="str">
        <f t="shared" si="180"/>
        <v>CAIMANERA-Concesión Ruta al Mar</v>
      </c>
      <c r="B3879" t="str">
        <f t="shared" si="181"/>
        <v>2018Ago</v>
      </c>
      <c r="C3879" t="str">
        <f t="shared" si="182"/>
        <v>9.465677-75.606506</v>
      </c>
      <c r="D3879" s="9" t="s">
        <v>643</v>
      </c>
      <c r="E3879" s="6">
        <v>9004</v>
      </c>
      <c r="F3879" s="9" t="s">
        <v>701</v>
      </c>
      <c r="G3879" s="6">
        <v>70</v>
      </c>
      <c r="H3879" s="9" t="s">
        <v>717</v>
      </c>
      <c r="I3879" s="9" t="s">
        <v>646</v>
      </c>
      <c r="J3879" s="9" t="s">
        <v>103</v>
      </c>
      <c r="K3879" s="9" t="s">
        <v>718</v>
      </c>
      <c r="L3879" s="9" t="s">
        <v>648</v>
      </c>
      <c r="M3879" s="6">
        <v>3153483271</v>
      </c>
      <c r="N3879" s="6">
        <v>3216177100</v>
      </c>
      <c r="O3879" s="9" t="s">
        <v>719</v>
      </c>
      <c r="P3879" s="6">
        <v>12300</v>
      </c>
      <c r="Q3879" s="6">
        <v>18200</v>
      </c>
      <c r="R3879" s="6">
        <v>18200</v>
      </c>
      <c r="S3879" s="6">
        <v>18200</v>
      </c>
      <c r="T3879" s="6">
        <v>19500</v>
      </c>
      <c r="U3879" s="6">
        <v>28300</v>
      </c>
      <c r="V3879" s="6">
        <v>28400</v>
      </c>
      <c r="W3879" s="6">
        <v>0</v>
      </c>
      <c r="X3879" s="6">
        <v>0</v>
      </c>
      <c r="Y3879" s="6">
        <v>0</v>
      </c>
      <c r="Z3879" s="6">
        <v>0</v>
      </c>
      <c r="AA3879" s="6">
        <v>9.4656769999999995</v>
      </c>
      <c r="AB3879" s="6">
        <v>-75.606505999999996</v>
      </c>
      <c r="AC3879" s="9" t="s">
        <v>63</v>
      </c>
      <c r="AD3879" s="6">
        <v>479618200</v>
      </c>
      <c r="AE3879" s="6" t="str">
        <f>MID(TablaPivotFinal[[#This Row],[Fecha]],1,4)</f>
        <v>2018</v>
      </c>
      <c r="AF3879" s="6" t="str">
        <f>MID(TablaPivotFinal[[#This Row],[Fecha]],5,3)</f>
        <v>Ago</v>
      </c>
      <c r="AG3879" s="9">
        <v>479618200</v>
      </c>
      <c r="AH3879" s="10">
        <v>46704</v>
      </c>
      <c r="AI3879" t="s">
        <v>1128</v>
      </c>
      <c r="AJ3879" t="s">
        <v>895</v>
      </c>
      <c r="AK3879" t="s">
        <v>1256</v>
      </c>
    </row>
    <row r="3880" spans="1:37" x14ac:dyDescent="0.3">
      <c r="A3880" t="str">
        <f t="shared" si="180"/>
        <v>CAIMANERA-Concesión Ruta al Mar</v>
      </c>
      <c r="B3880" t="str">
        <f t="shared" si="181"/>
        <v>2018Dic</v>
      </c>
      <c r="C3880" t="str">
        <f t="shared" si="182"/>
        <v>9.465677-75.606506</v>
      </c>
      <c r="D3880" s="7" t="s">
        <v>643</v>
      </c>
      <c r="E3880" s="5">
        <v>9004</v>
      </c>
      <c r="F3880" s="7" t="s">
        <v>701</v>
      </c>
      <c r="G3880" s="5">
        <v>70</v>
      </c>
      <c r="H3880" s="7" t="s">
        <v>717</v>
      </c>
      <c r="I3880" s="7" t="s">
        <v>646</v>
      </c>
      <c r="J3880" s="7" t="s">
        <v>103</v>
      </c>
      <c r="K3880" s="7" t="s">
        <v>718</v>
      </c>
      <c r="L3880" s="7" t="s">
        <v>648</v>
      </c>
      <c r="M3880" s="5">
        <v>3153483271</v>
      </c>
      <c r="N3880" s="5">
        <v>3216177100</v>
      </c>
      <c r="O3880" s="7" t="s">
        <v>719</v>
      </c>
      <c r="P3880" s="5">
        <v>12300</v>
      </c>
      <c r="Q3880" s="5">
        <v>18200</v>
      </c>
      <c r="R3880" s="5">
        <v>18200</v>
      </c>
      <c r="S3880" s="5">
        <v>18200</v>
      </c>
      <c r="T3880" s="5">
        <v>19500</v>
      </c>
      <c r="U3880" s="5">
        <v>28300</v>
      </c>
      <c r="V3880" s="5">
        <v>28400</v>
      </c>
      <c r="W3880" s="5">
        <v>0</v>
      </c>
      <c r="X3880" s="5">
        <v>0</v>
      </c>
      <c r="Y3880" s="5">
        <v>0</v>
      </c>
      <c r="Z3880" s="5">
        <v>0</v>
      </c>
      <c r="AA3880" s="5">
        <v>9.4656769999999995</v>
      </c>
      <c r="AB3880" s="5">
        <v>-75.606505999999996</v>
      </c>
      <c r="AC3880" s="7" t="s">
        <v>65</v>
      </c>
      <c r="AD3880" s="5">
        <v>639533800</v>
      </c>
      <c r="AE3880" s="5" t="str">
        <f>MID(TablaPivotFinal[[#This Row],[Fecha]],1,4)</f>
        <v>2018</v>
      </c>
      <c r="AF3880" s="5" t="str">
        <f>MID(TablaPivotFinal[[#This Row],[Fecha]],5,3)</f>
        <v>Dic</v>
      </c>
      <c r="AG3880" s="7">
        <v>639533800</v>
      </c>
      <c r="AH3880" s="8">
        <v>60317</v>
      </c>
      <c r="AI3880" t="s">
        <v>1128</v>
      </c>
      <c r="AJ3880" t="s">
        <v>899</v>
      </c>
      <c r="AK3880" t="s">
        <v>1256</v>
      </c>
    </row>
    <row r="3881" spans="1:37" x14ac:dyDescent="0.3">
      <c r="A3881" t="str">
        <f t="shared" si="180"/>
        <v>CAIMANERA-Concesión Ruta al Mar</v>
      </c>
      <c r="B3881" t="str">
        <f t="shared" si="181"/>
        <v>2018Ene</v>
      </c>
      <c r="C3881" t="str">
        <f t="shared" si="182"/>
        <v>9.465677-75.606506</v>
      </c>
      <c r="D3881" s="9" t="s">
        <v>643</v>
      </c>
      <c r="E3881" s="6">
        <v>9004</v>
      </c>
      <c r="F3881" s="9" t="s">
        <v>701</v>
      </c>
      <c r="G3881" s="6">
        <v>70</v>
      </c>
      <c r="H3881" s="9" t="s">
        <v>717</v>
      </c>
      <c r="I3881" s="9" t="s">
        <v>646</v>
      </c>
      <c r="J3881" s="9" t="s">
        <v>103</v>
      </c>
      <c r="K3881" s="9" t="s">
        <v>718</v>
      </c>
      <c r="L3881" s="9" t="s">
        <v>648</v>
      </c>
      <c r="M3881" s="6">
        <v>3153483271</v>
      </c>
      <c r="N3881" s="6">
        <v>3216177100</v>
      </c>
      <c r="O3881" s="9" t="s">
        <v>719</v>
      </c>
      <c r="P3881" s="6">
        <v>12300</v>
      </c>
      <c r="Q3881" s="6">
        <v>18200</v>
      </c>
      <c r="R3881" s="6">
        <v>18200</v>
      </c>
      <c r="S3881" s="6">
        <v>18200</v>
      </c>
      <c r="T3881" s="6">
        <v>19500</v>
      </c>
      <c r="U3881" s="6">
        <v>28300</v>
      </c>
      <c r="V3881" s="6">
        <v>28400</v>
      </c>
      <c r="W3881" s="6">
        <v>0</v>
      </c>
      <c r="X3881" s="6">
        <v>0</v>
      </c>
      <c r="Y3881" s="6">
        <v>0</v>
      </c>
      <c r="Z3881" s="6">
        <v>0</v>
      </c>
      <c r="AA3881" s="6">
        <v>9.4656769999999995</v>
      </c>
      <c r="AB3881" s="6">
        <v>-75.606505999999996</v>
      </c>
      <c r="AC3881" s="9" t="s">
        <v>67</v>
      </c>
      <c r="AD3881" s="6">
        <v>969965800</v>
      </c>
      <c r="AE3881" s="6" t="str">
        <f>MID(TablaPivotFinal[[#This Row],[Fecha]],1,4)</f>
        <v>2018</v>
      </c>
      <c r="AF3881" s="6" t="str">
        <f>MID(TablaPivotFinal[[#This Row],[Fecha]],5,3)</f>
        <v>Ene</v>
      </c>
      <c r="AG3881" s="9">
        <v>969965800</v>
      </c>
      <c r="AH3881" s="10">
        <v>89593</v>
      </c>
      <c r="AI3881" t="s">
        <v>1128</v>
      </c>
      <c r="AJ3881" t="s">
        <v>888</v>
      </c>
      <c r="AK3881" t="s">
        <v>1256</v>
      </c>
    </row>
    <row r="3882" spans="1:37" x14ac:dyDescent="0.3">
      <c r="A3882" t="str">
        <f t="shared" si="180"/>
        <v>CAIMANERA-Concesión Ruta al Mar</v>
      </c>
      <c r="B3882" t="str">
        <f t="shared" si="181"/>
        <v>2018Feb</v>
      </c>
      <c r="C3882" t="str">
        <f t="shared" si="182"/>
        <v>9.465677-75.606506</v>
      </c>
      <c r="D3882" s="7" t="s">
        <v>643</v>
      </c>
      <c r="E3882" s="5">
        <v>9004</v>
      </c>
      <c r="F3882" s="7" t="s">
        <v>701</v>
      </c>
      <c r="G3882" s="5">
        <v>70</v>
      </c>
      <c r="H3882" s="7" t="s">
        <v>717</v>
      </c>
      <c r="I3882" s="7" t="s">
        <v>646</v>
      </c>
      <c r="J3882" s="7" t="s">
        <v>103</v>
      </c>
      <c r="K3882" s="7" t="s">
        <v>718</v>
      </c>
      <c r="L3882" s="7" t="s">
        <v>648</v>
      </c>
      <c r="M3882" s="5">
        <v>3153483271</v>
      </c>
      <c r="N3882" s="5">
        <v>3216177100</v>
      </c>
      <c r="O3882" s="7" t="s">
        <v>719</v>
      </c>
      <c r="P3882" s="5">
        <v>12300</v>
      </c>
      <c r="Q3882" s="5">
        <v>18200</v>
      </c>
      <c r="R3882" s="5">
        <v>18200</v>
      </c>
      <c r="S3882" s="5">
        <v>18200</v>
      </c>
      <c r="T3882" s="5">
        <v>19500</v>
      </c>
      <c r="U3882" s="5">
        <v>28300</v>
      </c>
      <c r="V3882" s="5">
        <v>28400</v>
      </c>
      <c r="W3882" s="5">
        <v>0</v>
      </c>
      <c r="X3882" s="5">
        <v>0</v>
      </c>
      <c r="Y3882" s="5">
        <v>0</v>
      </c>
      <c r="Z3882" s="5">
        <v>0</v>
      </c>
      <c r="AA3882" s="5">
        <v>9.4656769999999995</v>
      </c>
      <c r="AB3882" s="5">
        <v>-75.606505999999996</v>
      </c>
      <c r="AC3882" s="7" t="s">
        <v>69</v>
      </c>
      <c r="AD3882" s="5">
        <v>421846000</v>
      </c>
      <c r="AE3882" s="5" t="str">
        <f>MID(TablaPivotFinal[[#This Row],[Fecha]],1,4)</f>
        <v>2018</v>
      </c>
      <c r="AF3882" s="5" t="str">
        <f>MID(TablaPivotFinal[[#This Row],[Fecha]],5,3)</f>
        <v>Feb</v>
      </c>
      <c r="AG3882" s="7">
        <v>421846000</v>
      </c>
      <c r="AH3882" s="8">
        <v>40293</v>
      </c>
      <c r="AI3882" t="s">
        <v>1128</v>
      </c>
      <c r="AJ3882" t="s">
        <v>889</v>
      </c>
      <c r="AK3882" t="s">
        <v>1256</v>
      </c>
    </row>
    <row r="3883" spans="1:37" x14ac:dyDescent="0.3">
      <c r="A3883" t="str">
        <f t="shared" si="180"/>
        <v>CAIMANERA-Concesión Ruta al Mar</v>
      </c>
      <c r="B3883" t="str">
        <f t="shared" si="181"/>
        <v>2018Jul</v>
      </c>
      <c r="C3883" t="str">
        <f t="shared" si="182"/>
        <v>9.465677-75.606506</v>
      </c>
      <c r="D3883" s="9" t="s">
        <v>643</v>
      </c>
      <c r="E3883" s="6">
        <v>9004</v>
      </c>
      <c r="F3883" s="9" t="s">
        <v>701</v>
      </c>
      <c r="G3883" s="6">
        <v>70</v>
      </c>
      <c r="H3883" s="9" t="s">
        <v>717</v>
      </c>
      <c r="I3883" s="9" t="s">
        <v>646</v>
      </c>
      <c r="J3883" s="9" t="s">
        <v>103</v>
      </c>
      <c r="K3883" s="9" t="s">
        <v>718</v>
      </c>
      <c r="L3883" s="9" t="s">
        <v>648</v>
      </c>
      <c r="M3883" s="6">
        <v>3153483271</v>
      </c>
      <c r="N3883" s="6">
        <v>3216177100</v>
      </c>
      <c r="O3883" s="9" t="s">
        <v>719</v>
      </c>
      <c r="P3883" s="6">
        <v>12300</v>
      </c>
      <c r="Q3883" s="6">
        <v>18200</v>
      </c>
      <c r="R3883" s="6">
        <v>18200</v>
      </c>
      <c r="S3883" s="6">
        <v>18200</v>
      </c>
      <c r="T3883" s="6">
        <v>19500</v>
      </c>
      <c r="U3883" s="6">
        <v>28300</v>
      </c>
      <c r="V3883" s="6">
        <v>28400</v>
      </c>
      <c r="W3883" s="6">
        <v>0</v>
      </c>
      <c r="X3883" s="6">
        <v>0</v>
      </c>
      <c r="Y3883" s="6">
        <v>0</v>
      </c>
      <c r="Z3883" s="6">
        <v>0</v>
      </c>
      <c r="AA3883" s="6">
        <v>9.4656769999999995</v>
      </c>
      <c r="AB3883" s="6">
        <v>-75.606505999999996</v>
      </c>
      <c r="AC3883" s="9" t="s">
        <v>71</v>
      </c>
      <c r="AD3883" s="6">
        <v>573007500</v>
      </c>
      <c r="AE3883" s="6" t="str">
        <f>MID(TablaPivotFinal[[#This Row],[Fecha]],1,4)</f>
        <v>2018</v>
      </c>
      <c r="AF3883" s="6" t="str">
        <f>MID(TablaPivotFinal[[#This Row],[Fecha]],5,3)</f>
        <v>Jul</v>
      </c>
      <c r="AG3883" s="9">
        <v>573007500</v>
      </c>
      <c r="AH3883" s="10">
        <v>54090</v>
      </c>
      <c r="AI3883" t="s">
        <v>1128</v>
      </c>
      <c r="AJ3883" t="s">
        <v>894</v>
      </c>
      <c r="AK3883" t="s">
        <v>1256</v>
      </c>
    </row>
    <row r="3884" spans="1:37" x14ac:dyDescent="0.3">
      <c r="A3884" t="str">
        <f t="shared" si="180"/>
        <v>CAIMANERA-Concesión Ruta al Mar</v>
      </c>
      <c r="B3884" t="str">
        <f t="shared" si="181"/>
        <v>2018Jun</v>
      </c>
      <c r="C3884" t="str">
        <f t="shared" si="182"/>
        <v>9.465677-75.606506</v>
      </c>
      <c r="D3884" s="7" t="s">
        <v>643</v>
      </c>
      <c r="E3884" s="5">
        <v>9004</v>
      </c>
      <c r="F3884" s="7" t="s">
        <v>701</v>
      </c>
      <c r="G3884" s="5">
        <v>70</v>
      </c>
      <c r="H3884" s="7" t="s">
        <v>717</v>
      </c>
      <c r="I3884" s="7" t="s">
        <v>646</v>
      </c>
      <c r="J3884" s="7" t="s">
        <v>103</v>
      </c>
      <c r="K3884" s="7" t="s">
        <v>718</v>
      </c>
      <c r="L3884" s="7" t="s">
        <v>648</v>
      </c>
      <c r="M3884" s="5">
        <v>3153483271</v>
      </c>
      <c r="N3884" s="5">
        <v>3216177100</v>
      </c>
      <c r="O3884" s="7" t="s">
        <v>719</v>
      </c>
      <c r="P3884" s="5">
        <v>12300</v>
      </c>
      <c r="Q3884" s="5">
        <v>18200</v>
      </c>
      <c r="R3884" s="5">
        <v>18200</v>
      </c>
      <c r="S3884" s="5">
        <v>18200</v>
      </c>
      <c r="T3884" s="5">
        <v>19500</v>
      </c>
      <c r="U3884" s="5">
        <v>28300</v>
      </c>
      <c r="V3884" s="5">
        <v>28400</v>
      </c>
      <c r="W3884" s="5">
        <v>0</v>
      </c>
      <c r="X3884" s="5">
        <v>0</v>
      </c>
      <c r="Y3884" s="5">
        <v>0</v>
      </c>
      <c r="Z3884" s="5">
        <v>0</v>
      </c>
      <c r="AA3884" s="5">
        <v>9.4656769999999995</v>
      </c>
      <c r="AB3884" s="5">
        <v>-75.606505999999996</v>
      </c>
      <c r="AC3884" s="7" t="s">
        <v>73</v>
      </c>
      <c r="AD3884" s="5">
        <v>690332300</v>
      </c>
      <c r="AE3884" s="5" t="str">
        <f>MID(TablaPivotFinal[[#This Row],[Fecha]],1,4)</f>
        <v>2018</v>
      </c>
      <c r="AF3884" s="5" t="str">
        <f>MID(TablaPivotFinal[[#This Row],[Fecha]],5,3)</f>
        <v>Jun</v>
      </c>
      <c r="AG3884" s="7">
        <v>690332300</v>
      </c>
      <c r="AH3884" s="8">
        <v>55883</v>
      </c>
      <c r="AI3884" t="s">
        <v>1128</v>
      </c>
      <c r="AJ3884" t="s">
        <v>893</v>
      </c>
      <c r="AK3884" t="s">
        <v>1256</v>
      </c>
    </row>
    <row r="3885" spans="1:37" x14ac:dyDescent="0.3">
      <c r="A3885" t="str">
        <f t="shared" si="180"/>
        <v>CAIMANERA-Concesión Ruta al Mar</v>
      </c>
      <c r="B3885" t="str">
        <f t="shared" si="181"/>
        <v>2018Mar</v>
      </c>
      <c r="C3885" t="str">
        <f t="shared" si="182"/>
        <v>9.465677-75.606506</v>
      </c>
      <c r="D3885" s="9" t="s">
        <v>643</v>
      </c>
      <c r="E3885" s="6">
        <v>9004</v>
      </c>
      <c r="F3885" s="9" t="s">
        <v>701</v>
      </c>
      <c r="G3885" s="6">
        <v>70</v>
      </c>
      <c r="H3885" s="9" t="s">
        <v>717</v>
      </c>
      <c r="I3885" s="9" t="s">
        <v>646</v>
      </c>
      <c r="J3885" s="9" t="s">
        <v>103</v>
      </c>
      <c r="K3885" s="9" t="s">
        <v>718</v>
      </c>
      <c r="L3885" s="9" t="s">
        <v>648</v>
      </c>
      <c r="M3885" s="6">
        <v>3153483271</v>
      </c>
      <c r="N3885" s="6">
        <v>3216177100</v>
      </c>
      <c r="O3885" s="9" t="s">
        <v>719</v>
      </c>
      <c r="P3885" s="6">
        <v>12300</v>
      </c>
      <c r="Q3885" s="6">
        <v>18200</v>
      </c>
      <c r="R3885" s="6">
        <v>18200</v>
      </c>
      <c r="S3885" s="6">
        <v>18200</v>
      </c>
      <c r="T3885" s="6">
        <v>19500</v>
      </c>
      <c r="U3885" s="6">
        <v>28300</v>
      </c>
      <c r="V3885" s="6">
        <v>28400</v>
      </c>
      <c r="W3885" s="6">
        <v>0</v>
      </c>
      <c r="X3885" s="6">
        <v>0</v>
      </c>
      <c r="Y3885" s="6">
        <v>0</v>
      </c>
      <c r="Z3885" s="6">
        <v>0</v>
      </c>
      <c r="AA3885" s="6">
        <v>9.4656769999999995</v>
      </c>
      <c r="AB3885" s="6">
        <v>-75.606505999999996</v>
      </c>
      <c r="AC3885" s="9" t="s">
        <v>75</v>
      </c>
      <c r="AD3885" s="6">
        <v>662328800</v>
      </c>
      <c r="AE3885" s="6" t="str">
        <f>MID(TablaPivotFinal[[#This Row],[Fecha]],1,4)</f>
        <v>2018</v>
      </c>
      <c r="AF3885" s="6" t="str">
        <f>MID(TablaPivotFinal[[#This Row],[Fecha]],5,3)</f>
        <v>Mar</v>
      </c>
      <c r="AG3885" s="9">
        <v>662328800</v>
      </c>
      <c r="AH3885" s="10">
        <v>61388</v>
      </c>
      <c r="AI3885" t="s">
        <v>1128</v>
      </c>
      <c r="AJ3885" t="s">
        <v>890</v>
      </c>
      <c r="AK3885" t="s">
        <v>1256</v>
      </c>
    </row>
    <row r="3886" spans="1:37" x14ac:dyDescent="0.3">
      <c r="A3886" t="str">
        <f t="shared" si="180"/>
        <v>CAIMANERA-Concesión Ruta al Mar</v>
      </c>
      <c r="B3886" t="str">
        <f t="shared" si="181"/>
        <v>2018May</v>
      </c>
      <c r="C3886" t="str">
        <f t="shared" si="182"/>
        <v>9.465677-75.606506</v>
      </c>
      <c r="D3886" s="7" t="s">
        <v>643</v>
      </c>
      <c r="E3886" s="5">
        <v>9004</v>
      </c>
      <c r="F3886" s="7" t="s">
        <v>701</v>
      </c>
      <c r="G3886" s="5">
        <v>70</v>
      </c>
      <c r="H3886" s="7" t="s">
        <v>717</v>
      </c>
      <c r="I3886" s="7" t="s">
        <v>646</v>
      </c>
      <c r="J3886" s="7" t="s">
        <v>103</v>
      </c>
      <c r="K3886" s="7" t="s">
        <v>718</v>
      </c>
      <c r="L3886" s="7" t="s">
        <v>648</v>
      </c>
      <c r="M3886" s="5">
        <v>3153483271</v>
      </c>
      <c r="N3886" s="5">
        <v>3216177100</v>
      </c>
      <c r="O3886" s="7" t="s">
        <v>719</v>
      </c>
      <c r="P3886" s="5">
        <v>12300</v>
      </c>
      <c r="Q3886" s="5">
        <v>18200</v>
      </c>
      <c r="R3886" s="5">
        <v>18200</v>
      </c>
      <c r="S3886" s="5">
        <v>18200</v>
      </c>
      <c r="T3886" s="5">
        <v>19500</v>
      </c>
      <c r="U3886" s="5">
        <v>28300</v>
      </c>
      <c r="V3886" s="5">
        <v>28400</v>
      </c>
      <c r="W3886" s="5">
        <v>0</v>
      </c>
      <c r="X3886" s="5">
        <v>0</v>
      </c>
      <c r="Y3886" s="5">
        <v>0</v>
      </c>
      <c r="Z3886" s="5">
        <v>0</v>
      </c>
      <c r="AA3886" s="5">
        <v>9.4656769999999995</v>
      </c>
      <c r="AB3886" s="5">
        <v>-75.606505999999996</v>
      </c>
      <c r="AC3886" s="7" t="s">
        <v>77</v>
      </c>
      <c r="AD3886" s="5">
        <v>468829750</v>
      </c>
      <c r="AE3886" s="5" t="str">
        <f>MID(TablaPivotFinal[[#This Row],[Fecha]],1,4)</f>
        <v>2018</v>
      </c>
      <c r="AF3886" s="5" t="str">
        <f>MID(TablaPivotFinal[[#This Row],[Fecha]],5,3)</f>
        <v>May</v>
      </c>
      <c r="AG3886" s="7">
        <v>468829750</v>
      </c>
      <c r="AH3886" s="8">
        <v>42288</v>
      </c>
      <c r="AI3886" t="s">
        <v>1128</v>
      </c>
      <c r="AJ3886" t="s">
        <v>892</v>
      </c>
      <c r="AK3886" t="s">
        <v>1256</v>
      </c>
    </row>
    <row r="3887" spans="1:37" x14ac:dyDescent="0.3">
      <c r="A3887" t="str">
        <f t="shared" si="180"/>
        <v>CAIMANERA-Concesión Ruta al Mar</v>
      </c>
      <c r="B3887" t="str">
        <f t="shared" si="181"/>
        <v>2018Nov</v>
      </c>
      <c r="C3887" t="str">
        <f t="shared" si="182"/>
        <v>9.465677-75.606506</v>
      </c>
      <c r="D3887" s="9" t="s">
        <v>643</v>
      </c>
      <c r="E3887" s="6">
        <v>9004</v>
      </c>
      <c r="F3887" s="9" t="s">
        <v>701</v>
      </c>
      <c r="G3887" s="6">
        <v>70</v>
      </c>
      <c r="H3887" s="9" t="s">
        <v>717</v>
      </c>
      <c r="I3887" s="9" t="s">
        <v>646</v>
      </c>
      <c r="J3887" s="9" t="s">
        <v>103</v>
      </c>
      <c r="K3887" s="9" t="s">
        <v>718</v>
      </c>
      <c r="L3887" s="9" t="s">
        <v>648</v>
      </c>
      <c r="M3887" s="6">
        <v>3153483271</v>
      </c>
      <c r="N3887" s="6">
        <v>3216177100</v>
      </c>
      <c r="O3887" s="9" t="s">
        <v>719</v>
      </c>
      <c r="P3887" s="6">
        <v>12300</v>
      </c>
      <c r="Q3887" s="6">
        <v>18200</v>
      </c>
      <c r="R3887" s="6">
        <v>18200</v>
      </c>
      <c r="S3887" s="6">
        <v>18200</v>
      </c>
      <c r="T3887" s="6">
        <v>19500</v>
      </c>
      <c r="U3887" s="6">
        <v>28300</v>
      </c>
      <c r="V3887" s="6">
        <v>28400</v>
      </c>
      <c r="W3887" s="6">
        <v>0</v>
      </c>
      <c r="X3887" s="6">
        <v>0</v>
      </c>
      <c r="Y3887" s="6">
        <v>0</v>
      </c>
      <c r="Z3887" s="6">
        <v>0</v>
      </c>
      <c r="AA3887" s="6">
        <v>9.4656769999999995</v>
      </c>
      <c r="AB3887" s="6">
        <v>-75.606505999999996</v>
      </c>
      <c r="AC3887" s="9" t="s">
        <v>79</v>
      </c>
      <c r="AD3887" s="6">
        <v>458752900</v>
      </c>
      <c r="AE3887" s="6" t="str">
        <f>MID(TablaPivotFinal[[#This Row],[Fecha]],1,4)</f>
        <v>2018</v>
      </c>
      <c r="AF3887" s="6" t="str">
        <f>MID(TablaPivotFinal[[#This Row],[Fecha]],5,3)</f>
        <v>Nov</v>
      </c>
      <c r="AG3887" s="9">
        <v>458752900</v>
      </c>
      <c r="AH3887" s="10">
        <v>44025</v>
      </c>
      <c r="AI3887" t="s">
        <v>1128</v>
      </c>
      <c r="AJ3887" t="s">
        <v>898</v>
      </c>
      <c r="AK3887" t="s">
        <v>1256</v>
      </c>
    </row>
    <row r="3888" spans="1:37" x14ac:dyDescent="0.3">
      <c r="A3888" t="str">
        <f t="shared" si="180"/>
        <v>CAIMANERA-Concesión Ruta al Mar</v>
      </c>
      <c r="B3888" t="str">
        <f t="shared" si="181"/>
        <v>2018Oct</v>
      </c>
      <c r="C3888" t="str">
        <f t="shared" si="182"/>
        <v>9.465677-75.606506</v>
      </c>
      <c r="D3888" s="7" t="s">
        <v>643</v>
      </c>
      <c r="E3888" s="5">
        <v>9004</v>
      </c>
      <c r="F3888" s="7" t="s">
        <v>701</v>
      </c>
      <c r="G3888" s="5">
        <v>70</v>
      </c>
      <c r="H3888" s="7" t="s">
        <v>717</v>
      </c>
      <c r="I3888" s="7" t="s">
        <v>646</v>
      </c>
      <c r="J3888" s="7" t="s">
        <v>103</v>
      </c>
      <c r="K3888" s="7" t="s">
        <v>718</v>
      </c>
      <c r="L3888" s="7" t="s">
        <v>648</v>
      </c>
      <c r="M3888" s="5">
        <v>3153483271</v>
      </c>
      <c r="N3888" s="5">
        <v>3216177100</v>
      </c>
      <c r="O3888" s="7" t="s">
        <v>719</v>
      </c>
      <c r="P3888" s="5">
        <v>12300</v>
      </c>
      <c r="Q3888" s="5">
        <v>18200</v>
      </c>
      <c r="R3888" s="5">
        <v>18200</v>
      </c>
      <c r="S3888" s="5">
        <v>18200</v>
      </c>
      <c r="T3888" s="5">
        <v>19500</v>
      </c>
      <c r="U3888" s="5">
        <v>28300</v>
      </c>
      <c r="V3888" s="5">
        <v>28400</v>
      </c>
      <c r="W3888" s="5">
        <v>0</v>
      </c>
      <c r="X3888" s="5">
        <v>0</v>
      </c>
      <c r="Y3888" s="5">
        <v>0</v>
      </c>
      <c r="Z3888" s="5">
        <v>0</v>
      </c>
      <c r="AA3888" s="5">
        <v>9.4656769999999995</v>
      </c>
      <c r="AB3888" s="5">
        <v>-75.606505999999996</v>
      </c>
      <c r="AC3888" s="7" t="s">
        <v>81</v>
      </c>
      <c r="AD3888" s="5">
        <v>492889400</v>
      </c>
      <c r="AE3888" s="5" t="str">
        <f>MID(TablaPivotFinal[[#This Row],[Fecha]],1,4)</f>
        <v>2018</v>
      </c>
      <c r="AF3888" s="5" t="str">
        <f>MID(TablaPivotFinal[[#This Row],[Fecha]],5,3)</f>
        <v>Oct</v>
      </c>
      <c r="AG3888" s="7">
        <v>492889400</v>
      </c>
      <c r="AH3888" s="8">
        <v>46811</v>
      </c>
      <c r="AI3888" t="s">
        <v>1128</v>
      </c>
      <c r="AJ3888" t="s">
        <v>897</v>
      </c>
      <c r="AK3888" t="s">
        <v>1256</v>
      </c>
    </row>
    <row r="3889" spans="1:37" x14ac:dyDescent="0.3">
      <c r="A3889" t="str">
        <f t="shared" si="180"/>
        <v>CAIMANERA-Concesión Ruta al Mar</v>
      </c>
      <c r="B3889" t="str">
        <f t="shared" si="181"/>
        <v>2018Sep</v>
      </c>
      <c r="C3889" t="str">
        <f t="shared" si="182"/>
        <v>9.465677-75.606506</v>
      </c>
      <c r="D3889" s="9" t="s">
        <v>643</v>
      </c>
      <c r="E3889" s="6">
        <v>9004</v>
      </c>
      <c r="F3889" s="9" t="s">
        <v>701</v>
      </c>
      <c r="G3889" s="6">
        <v>70</v>
      </c>
      <c r="H3889" s="9" t="s">
        <v>717</v>
      </c>
      <c r="I3889" s="9" t="s">
        <v>646</v>
      </c>
      <c r="J3889" s="9" t="s">
        <v>103</v>
      </c>
      <c r="K3889" s="9" t="s">
        <v>718</v>
      </c>
      <c r="L3889" s="9" t="s">
        <v>648</v>
      </c>
      <c r="M3889" s="6">
        <v>3153483271</v>
      </c>
      <c r="N3889" s="6">
        <v>3216177100</v>
      </c>
      <c r="O3889" s="9" t="s">
        <v>719</v>
      </c>
      <c r="P3889" s="6">
        <v>12300</v>
      </c>
      <c r="Q3889" s="6">
        <v>18200</v>
      </c>
      <c r="R3889" s="6">
        <v>18200</v>
      </c>
      <c r="S3889" s="6">
        <v>18200</v>
      </c>
      <c r="T3889" s="6">
        <v>19500</v>
      </c>
      <c r="U3889" s="6">
        <v>28300</v>
      </c>
      <c r="V3889" s="6">
        <v>28400</v>
      </c>
      <c r="W3889" s="6">
        <v>0</v>
      </c>
      <c r="X3889" s="6">
        <v>0</v>
      </c>
      <c r="Y3889" s="6">
        <v>0</v>
      </c>
      <c r="Z3889" s="6">
        <v>0</v>
      </c>
      <c r="AA3889" s="6">
        <v>9.4656769999999995</v>
      </c>
      <c r="AB3889" s="6">
        <v>-75.606505999999996</v>
      </c>
      <c r="AC3889" s="9" t="s">
        <v>83</v>
      </c>
      <c r="AD3889" s="6">
        <v>412832900</v>
      </c>
      <c r="AE3889" s="6" t="str">
        <f>MID(TablaPivotFinal[[#This Row],[Fecha]],1,4)</f>
        <v>2018</v>
      </c>
      <c r="AF3889" s="6" t="str">
        <f>MID(TablaPivotFinal[[#This Row],[Fecha]],5,3)</f>
        <v>Sep</v>
      </c>
      <c r="AG3889" s="9">
        <v>412832900</v>
      </c>
      <c r="AH3889" s="10">
        <v>39637</v>
      </c>
      <c r="AI3889" t="s">
        <v>1128</v>
      </c>
      <c r="AJ3889" t="s">
        <v>896</v>
      </c>
      <c r="AK3889" t="s">
        <v>1256</v>
      </c>
    </row>
    <row r="3890" spans="1:37" x14ac:dyDescent="0.3">
      <c r="A3890" t="str">
        <f t="shared" si="180"/>
        <v>LA LOMA-Concesión Yuma</v>
      </c>
      <c r="B3890" t="str">
        <f t="shared" si="181"/>
        <v>2016Abr</v>
      </c>
      <c r="C3890" t="str">
        <f t="shared" si="182"/>
        <v>9.638016517-73.63939838</v>
      </c>
      <c r="D3890" s="7" t="s">
        <v>721</v>
      </c>
      <c r="E3890" s="5">
        <v>4516</v>
      </c>
      <c r="F3890" s="7" t="s">
        <v>652</v>
      </c>
      <c r="G3890" s="5">
        <v>20</v>
      </c>
      <c r="H3890" s="7" t="s">
        <v>722</v>
      </c>
      <c r="I3890" s="7" t="s">
        <v>723</v>
      </c>
      <c r="J3890" s="7" t="s">
        <v>103</v>
      </c>
      <c r="K3890" s="7" t="s">
        <v>724</v>
      </c>
      <c r="L3890" s="7" t="s">
        <v>725</v>
      </c>
      <c r="M3890" s="5">
        <v>3158210547</v>
      </c>
      <c r="N3890" s="5" t="s">
        <v>726</v>
      </c>
      <c r="O3890" s="7" t="s">
        <v>727</v>
      </c>
      <c r="P3890" s="5">
        <v>8100</v>
      </c>
      <c r="Q3890" s="5">
        <v>9000</v>
      </c>
      <c r="R3890" s="5">
        <v>19500</v>
      </c>
      <c r="S3890" s="5">
        <v>25100</v>
      </c>
      <c r="T3890" s="5">
        <v>28500</v>
      </c>
      <c r="U3890" s="5">
        <v>0</v>
      </c>
      <c r="V3890" s="5">
        <v>0</v>
      </c>
      <c r="W3890" s="5">
        <v>0</v>
      </c>
      <c r="X3890" s="5">
        <v>0</v>
      </c>
      <c r="Y3890" s="5">
        <v>8700</v>
      </c>
      <c r="Z3890" s="5">
        <v>9000</v>
      </c>
      <c r="AA3890" s="5">
        <v>9.6380165170000005</v>
      </c>
      <c r="AB3890" s="5">
        <v>-73.639398380000003</v>
      </c>
      <c r="AC3890" s="7" t="s">
        <v>13</v>
      </c>
      <c r="AD3890" s="5">
        <v>2147861400</v>
      </c>
      <c r="AE3890" s="5" t="str">
        <f>MID(TablaPivotFinal[[#This Row],[Fecha]],1,4)</f>
        <v>2016</v>
      </c>
      <c r="AF3890" s="5" t="str">
        <f>MID(TablaPivotFinal[[#This Row],[Fecha]],5,3)</f>
        <v>Abr</v>
      </c>
      <c r="AG3890" s="7">
        <v>2147861400</v>
      </c>
      <c r="AH3890" s="8">
        <v>133243</v>
      </c>
      <c r="AI3890" t="s">
        <v>1129</v>
      </c>
      <c r="AJ3890" t="s">
        <v>867</v>
      </c>
      <c r="AK3890" t="s">
        <v>1257</v>
      </c>
    </row>
    <row r="3891" spans="1:37" x14ac:dyDescent="0.3">
      <c r="A3891" t="str">
        <f t="shared" si="180"/>
        <v>LA LOMA-Concesión Yuma</v>
      </c>
      <c r="B3891" t="str">
        <f t="shared" si="181"/>
        <v>2016Ago</v>
      </c>
      <c r="C3891" t="str">
        <f t="shared" si="182"/>
        <v>9.638016517-73.63939838</v>
      </c>
      <c r="D3891" s="9" t="s">
        <v>721</v>
      </c>
      <c r="E3891" s="6">
        <v>4516</v>
      </c>
      <c r="F3891" s="9" t="s">
        <v>652</v>
      </c>
      <c r="G3891" s="6">
        <v>20</v>
      </c>
      <c r="H3891" s="9" t="s">
        <v>722</v>
      </c>
      <c r="I3891" s="9" t="s">
        <v>723</v>
      </c>
      <c r="J3891" s="9" t="s">
        <v>103</v>
      </c>
      <c r="K3891" s="9" t="s">
        <v>724</v>
      </c>
      <c r="L3891" s="9" t="s">
        <v>725</v>
      </c>
      <c r="M3891" s="6">
        <v>3158210547</v>
      </c>
      <c r="N3891" s="6" t="s">
        <v>726</v>
      </c>
      <c r="O3891" s="9" t="s">
        <v>727</v>
      </c>
      <c r="P3891" s="6">
        <v>8100</v>
      </c>
      <c r="Q3891" s="6">
        <v>9000</v>
      </c>
      <c r="R3891" s="6">
        <v>19500</v>
      </c>
      <c r="S3891" s="6">
        <v>25100</v>
      </c>
      <c r="T3891" s="6">
        <v>28500</v>
      </c>
      <c r="U3891" s="6">
        <v>0</v>
      </c>
      <c r="V3891" s="6">
        <v>0</v>
      </c>
      <c r="W3891" s="6">
        <v>0</v>
      </c>
      <c r="X3891" s="6">
        <v>0</v>
      </c>
      <c r="Y3891" s="6">
        <v>8700</v>
      </c>
      <c r="Z3891" s="6">
        <v>9000</v>
      </c>
      <c r="AA3891" s="6">
        <v>9.6380165170000005</v>
      </c>
      <c r="AB3891" s="6">
        <v>-73.639398380000003</v>
      </c>
      <c r="AC3891" s="9" t="s">
        <v>15</v>
      </c>
      <c r="AD3891" s="6">
        <v>2247210000</v>
      </c>
      <c r="AE3891" s="6" t="str">
        <f>MID(TablaPivotFinal[[#This Row],[Fecha]],1,4)</f>
        <v>2016</v>
      </c>
      <c r="AF3891" s="6" t="str">
        <f>MID(TablaPivotFinal[[#This Row],[Fecha]],5,3)</f>
        <v>Ago</v>
      </c>
      <c r="AG3891" s="9">
        <v>2247210000</v>
      </c>
      <c r="AH3891" s="10">
        <v>143952</v>
      </c>
      <c r="AI3891" t="s">
        <v>1129</v>
      </c>
      <c r="AJ3891" t="s">
        <v>871</v>
      </c>
      <c r="AK3891" t="s">
        <v>1257</v>
      </c>
    </row>
    <row r="3892" spans="1:37" x14ac:dyDescent="0.3">
      <c r="A3892" t="str">
        <f t="shared" si="180"/>
        <v>LA LOMA-Concesión Yuma</v>
      </c>
      <c r="B3892" t="str">
        <f t="shared" si="181"/>
        <v>2016Dic</v>
      </c>
      <c r="C3892" t="str">
        <f t="shared" si="182"/>
        <v>9.638016517-73.63939838</v>
      </c>
      <c r="D3892" s="7" t="s">
        <v>721</v>
      </c>
      <c r="E3892" s="5">
        <v>4516</v>
      </c>
      <c r="F3892" s="7" t="s">
        <v>652</v>
      </c>
      <c r="G3892" s="5">
        <v>20</v>
      </c>
      <c r="H3892" s="7" t="s">
        <v>722</v>
      </c>
      <c r="I3892" s="7" t="s">
        <v>723</v>
      </c>
      <c r="J3892" s="7" t="s">
        <v>103</v>
      </c>
      <c r="K3892" s="7" t="s">
        <v>724</v>
      </c>
      <c r="L3892" s="7" t="s">
        <v>725</v>
      </c>
      <c r="M3892" s="5">
        <v>3158210547</v>
      </c>
      <c r="N3892" s="5" t="s">
        <v>726</v>
      </c>
      <c r="O3892" s="7" t="s">
        <v>727</v>
      </c>
      <c r="P3892" s="5">
        <v>8100</v>
      </c>
      <c r="Q3892" s="5">
        <v>9000</v>
      </c>
      <c r="R3892" s="5">
        <v>19500</v>
      </c>
      <c r="S3892" s="5">
        <v>25100</v>
      </c>
      <c r="T3892" s="5">
        <v>28500</v>
      </c>
      <c r="U3892" s="5">
        <v>0</v>
      </c>
      <c r="V3892" s="5">
        <v>0</v>
      </c>
      <c r="W3892" s="5">
        <v>0</v>
      </c>
      <c r="X3892" s="5">
        <v>0</v>
      </c>
      <c r="Y3892" s="5">
        <v>8700</v>
      </c>
      <c r="Z3892" s="5">
        <v>9000</v>
      </c>
      <c r="AA3892" s="5">
        <v>9.6380165170000005</v>
      </c>
      <c r="AB3892" s="5">
        <v>-73.639398380000003</v>
      </c>
      <c r="AC3892" s="7" t="s">
        <v>17</v>
      </c>
      <c r="AD3892" s="5">
        <v>2401858100</v>
      </c>
      <c r="AE3892" s="5" t="str">
        <f>MID(TablaPivotFinal[[#This Row],[Fecha]],1,4)</f>
        <v>2016</v>
      </c>
      <c r="AF3892" s="5" t="str">
        <f>MID(TablaPivotFinal[[#This Row],[Fecha]],5,3)</f>
        <v>Dic</v>
      </c>
      <c r="AG3892" s="7">
        <v>2401858100</v>
      </c>
      <c r="AH3892" s="8">
        <v>175567</v>
      </c>
      <c r="AI3892" t="s">
        <v>1129</v>
      </c>
      <c r="AJ3892" t="s">
        <v>875</v>
      </c>
      <c r="AK3892" t="s">
        <v>1257</v>
      </c>
    </row>
    <row r="3893" spans="1:37" x14ac:dyDescent="0.3">
      <c r="A3893" t="str">
        <f t="shared" si="180"/>
        <v>LA LOMA-Concesión Yuma</v>
      </c>
      <c r="B3893" t="str">
        <f t="shared" si="181"/>
        <v>2016Ene</v>
      </c>
      <c r="C3893" t="str">
        <f t="shared" si="182"/>
        <v>9.638016517-73.63939838</v>
      </c>
      <c r="D3893" s="9" t="s">
        <v>721</v>
      </c>
      <c r="E3893" s="6">
        <v>4516</v>
      </c>
      <c r="F3893" s="9" t="s">
        <v>652</v>
      </c>
      <c r="G3893" s="6">
        <v>20</v>
      </c>
      <c r="H3893" s="9" t="s">
        <v>722</v>
      </c>
      <c r="I3893" s="9" t="s">
        <v>723</v>
      </c>
      <c r="J3893" s="9" t="s">
        <v>103</v>
      </c>
      <c r="K3893" s="9" t="s">
        <v>724</v>
      </c>
      <c r="L3893" s="9" t="s">
        <v>725</v>
      </c>
      <c r="M3893" s="6">
        <v>3158210547</v>
      </c>
      <c r="N3893" s="6" t="s">
        <v>726</v>
      </c>
      <c r="O3893" s="9" t="s">
        <v>727</v>
      </c>
      <c r="P3893" s="6">
        <v>8100</v>
      </c>
      <c r="Q3893" s="6">
        <v>9000</v>
      </c>
      <c r="R3893" s="6">
        <v>19500</v>
      </c>
      <c r="S3893" s="6">
        <v>25100</v>
      </c>
      <c r="T3893" s="6">
        <v>28500</v>
      </c>
      <c r="U3893" s="6">
        <v>0</v>
      </c>
      <c r="V3893" s="6">
        <v>0</v>
      </c>
      <c r="W3893" s="6">
        <v>0</v>
      </c>
      <c r="X3893" s="6">
        <v>0</v>
      </c>
      <c r="Y3893" s="6">
        <v>8700</v>
      </c>
      <c r="Z3893" s="6">
        <v>9000</v>
      </c>
      <c r="AA3893" s="6">
        <v>9.6380165170000005</v>
      </c>
      <c r="AB3893" s="6">
        <v>-73.639398380000003</v>
      </c>
      <c r="AC3893" s="9" t="s">
        <v>19</v>
      </c>
      <c r="AD3893" s="6">
        <v>2645177400</v>
      </c>
      <c r="AE3893" s="6" t="str">
        <f>MID(TablaPivotFinal[[#This Row],[Fecha]],1,4)</f>
        <v>2016</v>
      </c>
      <c r="AF3893" s="6" t="str">
        <f>MID(TablaPivotFinal[[#This Row],[Fecha]],5,3)</f>
        <v>Ene</v>
      </c>
      <c r="AG3893" s="9">
        <v>2645177400</v>
      </c>
      <c r="AH3893" s="10">
        <v>211722</v>
      </c>
      <c r="AI3893" t="s">
        <v>1129</v>
      </c>
      <c r="AJ3893" t="s">
        <v>864</v>
      </c>
      <c r="AK3893" t="s">
        <v>1257</v>
      </c>
    </row>
    <row r="3894" spans="1:37" x14ac:dyDescent="0.3">
      <c r="A3894" t="str">
        <f t="shared" si="180"/>
        <v>LA LOMA-Concesión Yuma</v>
      </c>
      <c r="B3894" t="str">
        <f t="shared" si="181"/>
        <v>2016Feb</v>
      </c>
      <c r="C3894" t="str">
        <f t="shared" si="182"/>
        <v>9.638016517-73.63939838</v>
      </c>
      <c r="D3894" s="7" t="s">
        <v>721</v>
      </c>
      <c r="E3894" s="5">
        <v>4516</v>
      </c>
      <c r="F3894" s="7" t="s">
        <v>652</v>
      </c>
      <c r="G3894" s="5">
        <v>20</v>
      </c>
      <c r="H3894" s="7" t="s">
        <v>722</v>
      </c>
      <c r="I3894" s="7" t="s">
        <v>723</v>
      </c>
      <c r="J3894" s="7" t="s">
        <v>103</v>
      </c>
      <c r="K3894" s="7" t="s">
        <v>724</v>
      </c>
      <c r="L3894" s="7" t="s">
        <v>725</v>
      </c>
      <c r="M3894" s="5">
        <v>3158210547</v>
      </c>
      <c r="N3894" s="5" t="s">
        <v>726</v>
      </c>
      <c r="O3894" s="7" t="s">
        <v>727</v>
      </c>
      <c r="P3894" s="5">
        <v>8100</v>
      </c>
      <c r="Q3894" s="5">
        <v>9000</v>
      </c>
      <c r="R3894" s="5">
        <v>19500</v>
      </c>
      <c r="S3894" s="5">
        <v>25100</v>
      </c>
      <c r="T3894" s="5">
        <v>28500</v>
      </c>
      <c r="U3894" s="5">
        <v>0</v>
      </c>
      <c r="V3894" s="5">
        <v>0</v>
      </c>
      <c r="W3894" s="5">
        <v>0</v>
      </c>
      <c r="X3894" s="5">
        <v>0</v>
      </c>
      <c r="Y3894" s="5">
        <v>8700</v>
      </c>
      <c r="Z3894" s="5">
        <v>9000</v>
      </c>
      <c r="AA3894" s="5">
        <v>9.6380165170000005</v>
      </c>
      <c r="AB3894" s="5">
        <v>-73.639398380000003</v>
      </c>
      <c r="AC3894" s="7" t="s">
        <v>21</v>
      </c>
      <c r="AD3894" s="5">
        <v>2110275800</v>
      </c>
      <c r="AE3894" s="5" t="str">
        <f>MID(TablaPivotFinal[[#This Row],[Fecha]],1,4)</f>
        <v>2016</v>
      </c>
      <c r="AF3894" s="5" t="str">
        <f>MID(TablaPivotFinal[[#This Row],[Fecha]],5,3)</f>
        <v>Feb</v>
      </c>
      <c r="AG3894" s="7">
        <v>2110275800</v>
      </c>
      <c r="AH3894" s="8">
        <v>132343</v>
      </c>
      <c r="AI3894" t="s">
        <v>1129</v>
      </c>
      <c r="AJ3894" t="s">
        <v>865</v>
      </c>
      <c r="AK3894" t="s">
        <v>1257</v>
      </c>
    </row>
    <row r="3895" spans="1:37" x14ac:dyDescent="0.3">
      <c r="A3895" t="str">
        <f t="shared" si="180"/>
        <v>LA LOMA-Concesión Yuma</v>
      </c>
      <c r="B3895" t="str">
        <f t="shared" si="181"/>
        <v>2016Jul</v>
      </c>
      <c r="C3895" t="str">
        <f t="shared" si="182"/>
        <v>9.638016517-73.63939838</v>
      </c>
      <c r="D3895" s="9" t="s">
        <v>721</v>
      </c>
      <c r="E3895" s="6">
        <v>4516</v>
      </c>
      <c r="F3895" s="9" t="s">
        <v>652</v>
      </c>
      <c r="G3895" s="6">
        <v>20</v>
      </c>
      <c r="H3895" s="9" t="s">
        <v>722</v>
      </c>
      <c r="I3895" s="9" t="s">
        <v>723</v>
      </c>
      <c r="J3895" s="9" t="s">
        <v>103</v>
      </c>
      <c r="K3895" s="9" t="s">
        <v>724</v>
      </c>
      <c r="L3895" s="9" t="s">
        <v>725</v>
      </c>
      <c r="M3895" s="6">
        <v>3158210547</v>
      </c>
      <c r="N3895" s="6" t="s">
        <v>726</v>
      </c>
      <c r="O3895" s="9" t="s">
        <v>727</v>
      </c>
      <c r="P3895" s="6">
        <v>8100</v>
      </c>
      <c r="Q3895" s="6">
        <v>9000</v>
      </c>
      <c r="R3895" s="6">
        <v>19500</v>
      </c>
      <c r="S3895" s="6">
        <v>25100</v>
      </c>
      <c r="T3895" s="6">
        <v>28500</v>
      </c>
      <c r="U3895" s="6">
        <v>0</v>
      </c>
      <c r="V3895" s="6">
        <v>0</v>
      </c>
      <c r="W3895" s="6">
        <v>0</v>
      </c>
      <c r="X3895" s="6">
        <v>0</v>
      </c>
      <c r="Y3895" s="6">
        <v>8700</v>
      </c>
      <c r="Z3895" s="6">
        <v>9000</v>
      </c>
      <c r="AA3895" s="6">
        <v>9.6380165170000005</v>
      </c>
      <c r="AB3895" s="6">
        <v>-73.639398380000003</v>
      </c>
      <c r="AC3895" s="9" t="s">
        <v>23</v>
      </c>
      <c r="AD3895" s="6">
        <v>1835433800</v>
      </c>
      <c r="AE3895" s="6" t="str">
        <f>MID(TablaPivotFinal[[#This Row],[Fecha]],1,4)</f>
        <v>2016</v>
      </c>
      <c r="AF3895" s="6" t="str">
        <f>MID(TablaPivotFinal[[#This Row],[Fecha]],5,3)</f>
        <v>Jul</v>
      </c>
      <c r="AG3895" s="9">
        <v>1835433800</v>
      </c>
      <c r="AH3895" s="10">
        <v>130107</v>
      </c>
      <c r="AI3895" t="s">
        <v>1129</v>
      </c>
      <c r="AJ3895" t="s">
        <v>870</v>
      </c>
      <c r="AK3895" t="s">
        <v>1257</v>
      </c>
    </row>
    <row r="3896" spans="1:37" x14ac:dyDescent="0.3">
      <c r="A3896" t="str">
        <f t="shared" si="180"/>
        <v>LA LOMA-Concesión Yuma</v>
      </c>
      <c r="B3896" t="str">
        <f t="shared" si="181"/>
        <v>2016Jun</v>
      </c>
      <c r="C3896" t="str">
        <f t="shared" si="182"/>
        <v>9.638016517-73.63939838</v>
      </c>
      <c r="D3896" s="7" t="s">
        <v>721</v>
      </c>
      <c r="E3896" s="5">
        <v>4516</v>
      </c>
      <c r="F3896" s="7" t="s">
        <v>652</v>
      </c>
      <c r="G3896" s="5">
        <v>20</v>
      </c>
      <c r="H3896" s="7" t="s">
        <v>722</v>
      </c>
      <c r="I3896" s="7" t="s">
        <v>723</v>
      </c>
      <c r="J3896" s="7" t="s">
        <v>103</v>
      </c>
      <c r="K3896" s="7" t="s">
        <v>724</v>
      </c>
      <c r="L3896" s="7" t="s">
        <v>725</v>
      </c>
      <c r="M3896" s="5">
        <v>3158210547</v>
      </c>
      <c r="N3896" s="5" t="s">
        <v>726</v>
      </c>
      <c r="O3896" s="7" t="s">
        <v>727</v>
      </c>
      <c r="P3896" s="5">
        <v>8100</v>
      </c>
      <c r="Q3896" s="5">
        <v>9000</v>
      </c>
      <c r="R3896" s="5">
        <v>19500</v>
      </c>
      <c r="S3896" s="5">
        <v>25100</v>
      </c>
      <c r="T3896" s="5">
        <v>28500</v>
      </c>
      <c r="U3896" s="5">
        <v>0</v>
      </c>
      <c r="V3896" s="5">
        <v>0</v>
      </c>
      <c r="W3896" s="5">
        <v>0</v>
      </c>
      <c r="X3896" s="5">
        <v>0</v>
      </c>
      <c r="Y3896" s="5">
        <v>8700</v>
      </c>
      <c r="Z3896" s="5">
        <v>9000</v>
      </c>
      <c r="AA3896" s="5">
        <v>9.6380165170000005</v>
      </c>
      <c r="AB3896" s="5">
        <v>-73.639398380000003</v>
      </c>
      <c r="AC3896" s="7" t="s">
        <v>25</v>
      </c>
      <c r="AD3896" s="5">
        <v>2038860700</v>
      </c>
      <c r="AE3896" s="5" t="str">
        <f>MID(TablaPivotFinal[[#This Row],[Fecha]],1,4)</f>
        <v>2016</v>
      </c>
      <c r="AF3896" s="5" t="str">
        <f>MID(TablaPivotFinal[[#This Row],[Fecha]],5,3)</f>
        <v>Jun</v>
      </c>
      <c r="AG3896" s="7">
        <v>2038860700</v>
      </c>
      <c r="AH3896" s="8">
        <v>137178</v>
      </c>
      <c r="AI3896" t="s">
        <v>1129</v>
      </c>
      <c r="AJ3896" t="s">
        <v>869</v>
      </c>
      <c r="AK3896" t="s">
        <v>1257</v>
      </c>
    </row>
    <row r="3897" spans="1:37" x14ac:dyDescent="0.3">
      <c r="A3897" t="str">
        <f t="shared" si="180"/>
        <v>LA LOMA-Concesión Yuma</v>
      </c>
      <c r="B3897" t="str">
        <f t="shared" si="181"/>
        <v>2016Mar</v>
      </c>
      <c r="C3897" t="str">
        <f t="shared" si="182"/>
        <v>9.638016517-73.63939838</v>
      </c>
      <c r="D3897" s="9" t="s">
        <v>721</v>
      </c>
      <c r="E3897" s="6">
        <v>4516</v>
      </c>
      <c r="F3897" s="9" t="s">
        <v>652</v>
      </c>
      <c r="G3897" s="6">
        <v>20</v>
      </c>
      <c r="H3897" s="9" t="s">
        <v>722</v>
      </c>
      <c r="I3897" s="9" t="s">
        <v>723</v>
      </c>
      <c r="J3897" s="9" t="s">
        <v>103</v>
      </c>
      <c r="K3897" s="9" t="s">
        <v>724</v>
      </c>
      <c r="L3897" s="9" t="s">
        <v>725</v>
      </c>
      <c r="M3897" s="6">
        <v>3158210547</v>
      </c>
      <c r="N3897" s="6" t="s">
        <v>726</v>
      </c>
      <c r="O3897" s="9" t="s">
        <v>727</v>
      </c>
      <c r="P3897" s="6">
        <v>8100</v>
      </c>
      <c r="Q3897" s="6">
        <v>9000</v>
      </c>
      <c r="R3897" s="6">
        <v>19500</v>
      </c>
      <c r="S3897" s="6">
        <v>25100</v>
      </c>
      <c r="T3897" s="6">
        <v>28500</v>
      </c>
      <c r="U3897" s="6">
        <v>0</v>
      </c>
      <c r="V3897" s="6">
        <v>0</v>
      </c>
      <c r="W3897" s="6">
        <v>0</v>
      </c>
      <c r="X3897" s="6">
        <v>0</v>
      </c>
      <c r="Y3897" s="6">
        <v>8700</v>
      </c>
      <c r="Z3897" s="6">
        <v>9000</v>
      </c>
      <c r="AA3897" s="6">
        <v>9.6380165170000005</v>
      </c>
      <c r="AB3897" s="6">
        <v>-73.639398380000003</v>
      </c>
      <c r="AC3897" s="9" t="s">
        <v>27</v>
      </c>
      <c r="AD3897" s="6">
        <v>2270725800</v>
      </c>
      <c r="AE3897" s="6" t="str">
        <f>MID(TablaPivotFinal[[#This Row],[Fecha]],1,4)</f>
        <v>2016</v>
      </c>
      <c r="AF3897" s="6" t="str">
        <f>MID(TablaPivotFinal[[#This Row],[Fecha]],5,3)</f>
        <v>Mar</v>
      </c>
      <c r="AG3897" s="9">
        <v>2270725800</v>
      </c>
      <c r="AH3897" s="10">
        <v>155130</v>
      </c>
      <c r="AI3897" t="s">
        <v>1129</v>
      </c>
      <c r="AJ3897" t="s">
        <v>866</v>
      </c>
      <c r="AK3897" t="s">
        <v>1257</v>
      </c>
    </row>
    <row r="3898" spans="1:37" x14ac:dyDescent="0.3">
      <c r="A3898" t="str">
        <f t="shared" si="180"/>
        <v>LA LOMA-Concesión Yuma</v>
      </c>
      <c r="B3898" t="str">
        <f t="shared" si="181"/>
        <v>2016May</v>
      </c>
      <c r="C3898" t="str">
        <f t="shared" si="182"/>
        <v>9.638016517-73.63939838</v>
      </c>
      <c r="D3898" s="7" t="s">
        <v>721</v>
      </c>
      <c r="E3898" s="5">
        <v>4516</v>
      </c>
      <c r="F3898" s="7" t="s">
        <v>652</v>
      </c>
      <c r="G3898" s="5">
        <v>20</v>
      </c>
      <c r="H3898" s="7" t="s">
        <v>722</v>
      </c>
      <c r="I3898" s="7" t="s">
        <v>723</v>
      </c>
      <c r="J3898" s="7" t="s">
        <v>103</v>
      </c>
      <c r="K3898" s="7" t="s">
        <v>724</v>
      </c>
      <c r="L3898" s="7" t="s">
        <v>725</v>
      </c>
      <c r="M3898" s="5">
        <v>3158210547</v>
      </c>
      <c r="N3898" s="5" t="s">
        <v>726</v>
      </c>
      <c r="O3898" s="7" t="s">
        <v>727</v>
      </c>
      <c r="P3898" s="5">
        <v>8100</v>
      </c>
      <c r="Q3898" s="5">
        <v>9000</v>
      </c>
      <c r="R3898" s="5">
        <v>19500</v>
      </c>
      <c r="S3898" s="5">
        <v>25100</v>
      </c>
      <c r="T3898" s="5">
        <v>28500</v>
      </c>
      <c r="U3898" s="5">
        <v>0</v>
      </c>
      <c r="V3898" s="5">
        <v>0</v>
      </c>
      <c r="W3898" s="5">
        <v>0</v>
      </c>
      <c r="X3898" s="5">
        <v>0</v>
      </c>
      <c r="Y3898" s="5">
        <v>8700</v>
      </c>
      <c r="Z3898" s="5">
        <v>9000</v>
      </c>
      <c r="AA3898" s="5">
        <v>9.6380165170000005</v>
      </c>
      <c r="AB3898" s="5">
        <v>-73.639398380000003</v>
      </c>
      <c r="AC3898" s="7" t="s">
        <v>29</v>
      </c>
      <c r="AD3898" s="5">
        <v>2025564700</v>
      </c>
      <c r="AE3898" s="5" t="str">
        <f>MID(TablaPivotFinal[[#This Row],[Fecha]],1,4)</f>
        <v>2016</v>
      </c>
      <c r="AF3898" s="5" t="str">
        <f>MID(TablaPivotFinal[[#This Row],[Fecha]],5,3)</f>
        <v>May</v>
      </c>
      <c r="AG3898" s="7">
        <v>2025564700</v>
      </c>
      <c r="AH3898" s="8">
        <v>129142</v>
      </c>
      <c r="AI3898" t="s">
        <v>1129</v>
      </c>
      <c r="AJ3898" t="s">
        <v>868</v>
      </c>
      <c r="AK3898" t="s">
        <v>1257</v>
      </c>
    </row>
    <row r="3899" spans="1:37" x14ac:dyDescent="0.3">
      <c r="A3899" t="str">
        <f t="shared" si="180"/>
        <v>LA LOMA-Concesión Yuma</v>
      </c>
      <c r="B3899" t="str">
        <f t="shared" si="181"/>
        <v>2016Nov</v>
      </c>
      <c r="C3899" t="str">
        <f t="shared" si="182"/>
        <v>9.638016517-73.63939838</v>
      </c>
      <c r="D3899" s="9" t="s">
        <v>721</v>
      </c>
      <c r="E3899" s="6">
        <v>4516</v>
      </c>
      <c r="F3899" s="9" t="s">
        <v>652</v>
      </c>
      <c r="G3899" s="6">
        <v>20</v>
      </c>
      <c r="H3899" s="9" t="s">
        <v>722</v>
      </c>
      <c r="I3899" s="9" t="s">
        <v>723</v>
      </c>
      <c r="J3899" s="9" t="s">
        <v>103</v>
      </c>
      <c r="K3899" s="9" t="s">
        <v>724</v>
      </c>
      <c r="L3899" s="9" t="s">
        <v>725</v>
      </c>
      <c r="M3899" s="6">
        <v>3158210547</v>
      </c>
      <c r="N3899" s="6" t="s">
        <v>726</v>
      </c>
      <c r="O3899" s="9" t="s">
        <v>727</v>
      </c>
      <c r="P3899" s="6">
        <v>8100</v>
      </c>
      <c r="Q3899" s="6">
        <v>9000</v>
      </c>
      <c r="R3899" s="6">
        <v>19500</v>
      </c>
      <c r="S3899" s="6">
        <v>25100</v>
      </c>
      <c r="T3899" s="6">
        <v>28500</v>
      </c>
      <c r="U3899" s="6">
        <v>0</v>
      </c>
      <c r="V3899" s="6">
        <v>0</v>
      </c>
      <c r="W3899" s="6">
        <v>0</v>
      </c>
      <c r="X3899" s="6">
        <v>0</v>
      </c>
      <c r="Y3899" s="6">
        <v>8700</v>
      </c>
      <c r="Z3899" s="6">
        <v>9000</v>
      </c>
      <c r="AA3899" s="6">
        <v>9.6380165170000005</v>
      </c>
      <c r="AB3899" s="6">
        <v>-73.639398380000003</v>
      </c>
      <c r="AC3899" s="9" t="s">
        <v>31</v>
      </c>
      <c r="AD3899" s="6">
        <v>2234502250</v>
      </c>
      <c r="AE3899" s="6" t="str">
        <f>MID(TablaPivotFinal[[#This Row],[Fecha]],1,4)</f>
        <v>2016</v>
      </c>
      <c r="AF3899" s="6" t="str">
        <f>MID(TablaPivotFinal[[#This Row],[Fecha]],5,3)</f>
        <v>Nov</v>
      </c>
      <c r="AG3899" s="9">
        <v>2234502250</v>
      </c>
      <c r="AH3899" s="10">
        <v>146362</v>
      </c>
      <c r="AI3899" t="s">
        <v>1129</v>
      </c>
      <c r="AJ3899" t="s">
        <v>874</v>
      </c>
      <c r="AK3899" t="s">
        <v>1257</v>
      </c>
    </row>
    <row r="3900" spans="1:37" x14ac:dyDescent="0.3">
      <c r="A3900" t="str">
        <f t="shared" si="180"/>
        <v>LA LOMA-Concesión Yuma</v>
      </c>
      <c r="B3900" t="str">
        <f t="shared" si="181"/>
        <v>2016Oct</v>
      </c>
      <c r="C3900" t="str">
        <f t="shared" si="182"/>
        <v>9.638016517-73.63939838</v>
      </c>
      <c r="D3900" s="7" t="s">
        <v>721</v>
      </c>
      <c r="E3900" s="5">
        <v>4516</v>
      </c>
      <c r="F3900" s="7" t="s">
        <v>652</v>
      </c>
      <c r="G3900" s="5">
        <v>20</v>
      </c>
      <c r="H3900" s="7" t="s">
        <v>722</v>
      </c>
      <c r="I3900" s="7" t="s">
        <v>723</v>
      </c>
      <c r="J3900" s="7" t="s">
        <v>103</v>
      </c>
      <c r="K3900" s="7" t="s">
        <v>724</v>
      </c>
      <c r="L3900" s="7" t="s">
        <v>725</v>
      </c>
      <c r="M3900" s="5">
        <v>3158210547</v>
      </c>
      <c r="N3900" s="5" t="s">
        <v>726</v>
      </c>
      <c r="O3900" s="7" t="s">
        <v>727</v>
      </c>
      <c r="P3900" s="5">
        <v>8100</v>
      </c>
      <c r="Q3900" s="5">
        <v>9000</v>
      </c>
      <c r="R3900" s="5">
        <v>19500</v>
      </c>
      <c r="S3900" s="5">
        <v>25100</v>
      </c>
      <c r="T3900" s="5">
        <v>28500</v>
      </c>
      <c r="U3900" s="5">
        <v>0</v>
      </c>
      <c r="V3900" s="5">
        <v>0</v>
      </c>
      <c r="W3900" s="5">
        <v>0</v>
      </c>
      <c r="X3900" s="5">
        <v>0</v>
      </c>
      <c r="Y3900" s="5">
        <v>8700</v>
      </c>
      <c r="Z3900" s="5">
        <v>9000</v>
      </c>
      <c r="AA3900" s="5">
        <v>9.6380165170000005</v>
      </c>
      <c r="AB3900" s="5">
        <v>-73.639398380000003</v>
      </c>
      <c r="AC3900" s="7" t="s">
        <v>33</v>
      </c>
      <c r="AD3900" s="5">
        <v>2270152000</v>
      </c>
      <c r="AE3900" s="5" t="str">
        <f>MID(TablaPivotFinal[[#This Row],[Fecha]],1,4)</f>
        <v>2016</v>
      </c>
      <c r="AF3900" s="5" t="str">
        <f>MID(TablaPivotFinal[[#This Row],[Fecha]],5,3)</f>
        <v>Oct</v>
      </c>
      <c r="AG3900" s="7">
        <v>2270152000</v>
      </c>
      <c r="AH3900" s="8">
        <v>150764</v>
      </c>
      <c r="AI3900" t="s">
        <v>1129</v>
      </c>
      <c r="AJ3900" t="s">
        <v>873</v>
      </c>
      <c r="AK3900" t="s">
        <v>1257</v>
      </c>
    </row>
    <row r="3901" spans="1:37" x14ac:dyDescent="0.3">
      <c r="A3901" t="str">
        <f t="shared" si="180"/>
        <v>LA LOMA-Concesión Yuma</v>
      </c>
      <c r="B3901" t="str">
        <f t="shared" si="181"/>
        <v>2016Sep</v>
      </c>
      <c r="C3901" t="str">
        <f t="shared" si="182"/>
        <v>9.638016517-73.63939838</v>
      </c>
      <c r="D3901" s="9" t="s">
        <v>721</v>
      </c>
      <c r="E3901" s="6">
        <v>4516</v>
      </c>
      <c r="F3901" s="9" t="s">
        <v>652</v>
      </c>
      <c r="G3901" s="6">
        <v>20</v>
      </c>
      <c r="H3901" s="9" t="s">
        <v>722</v>
      </c>
      <c r="I3901" s="9" t="s">
        <v>723</v>
      </c>
      <c r="J3901" s="9" t="s">
        <v>103</v>
      </c>
      <c r="K3901" s="9" t="s">
        <v>724</v>
      </c>
      <c r="L3901" s="9" t="s">
        <v>725</v>
      </c>
      <c r="M3901" s="6">
        <v>3158210547</v>
      </c>
      <c r="N3901" s="6" t="s">
        <v>726</v>
      </c>
      <c r="O3901" s="9" t="s">
        <v>727</v>
      </c>
      <c r="P3901" s="6">
        <v>8100</v>
      </c>
      <c r="Q3901" s="6">
        <v>9000</v>
      </c>
      <c r="R3901" s="6">
        <v>19500</v>
      </c>
      <c r="S3901" s="6">
        <v>25100</v>
      </c>
      <c r="T3901" s="6">
        <v>28500</v>
      </c>
      <c r="U3901" s="6">
        <v>0</v>
      </c>
      <c r="V3901" s="6">
        <v>0</v>
      </c>
      <c r="W3901" s="6">
        <v>0</v>
      </c>
      <c r="X3901" s="6">
        <v>0</v>
      </c>
      <c r="Y3901" s="6">
        <v>8700</v>
      </c>
      <c r="Z3901" s="6">
        <v>9000</v>
      </c>
      <c r="AA3901" s="6">
        <v>9.6380165170000005</v>
      </c>
      <c r="AB3901" s="6">
        <v>-73.639398380000003</v>
      </c>
      <c r="AC3901" s="9" t="s">
        <v>35</v>
      </c>
      <c r="AD3901" s="6">
        <v>2117606700</v>
      </c>
      <c r="AE3901" s="6" t="str">
        <f>MID(TablaPivotFinal[[#This Row],[Fecha]],1,4)</f>
        <v>2016</v>
      </c>
      <c r="AF3901" s="6" t="str">
        <f>MID(TablaPivotFinal[[#This Row],[Fecha]],5,3)</f>
        <v>Sep</v>
      </c>
      <c r="AG3901" s="9">
        <v>2117606700</v>
      </c>
      <c r="AH3901" s="10">
        <v>135997</v>
      </c>
      <c r="AI3901" t="s">
        <v>1129</v>
      </c>
      <c r="AJ3901" t="s">
        <v>872</v>
      </c>
      <c r="AK3901" t="s">
        <v>1257</v>
      </c>
    </row>
    <row r="3902" spans="1:37" x14ac:dyDescent="0.3">
      <c r="A3902" t="str">
        <f t="shared" si="180"/>
        <v>LA LOMA-Concesión Yuma</v>
      </c>
      <c r="B3902" t="str">
        <f t="shared" si="181"/>
        <v>2017Abr</v>
      </c>
      <c r="C3902" t="str">
        <f t="shared" si="182"/>
        <v>9.638016517-73.63939838</v>
      </c>
      <c r="D3902" s="7" t="s">
        <v>721</v>
      </c>
      <c r="E3902" s="5">
        <v>4516</v>
      </c>
      <c r="F3902" s="7" t="s">
        <v>652</v>
      </c>
      <c r="G3902" s="5">
        <v>20</v>
      </c>
      <c r="H3902" s="7" t="s">
        <v>722</v>
      </c>
      <c r="I3902" s="7" t="s">
        <v>723</v>
      </c>
      <c r="J3902" s="7" t="s">
        <v>103</v>
      </c>
      <c r="K3902" s="7" t="s">
        <v>724</v>
      </c>
      <c r="L3902" s="7" t="s">
        <v>725</v>
      </c>
      <c r="M3902" s="5">
        <v>3158210547</v>
      </c>
      <c r="N3902" s="5" t="s">
        <v>726</v>
      </c>
      <c r="O3902" s="7" t="s">
        <v>727</v>
      </c>
      <c r="P3902" s="5">
        <v>8100</v>
      </c>
      <c r="Q3902" s="5">
        <v>9000</v>
      </c>
      <c r="R3902" s="5">
        <v>19500</v>
      </c>
      <c r="S3902" s="5">
        <v>25100</v>
      </c>
      <c r="T3902" s="5">
        <v>28500</v>
      </c>
      <c r="U3902" s="5">
        <v>0</v>
      </c>
      <c r="V3902" s="5">
        <v>0</v>
      </c>
      <c r="W3902" s="5">
        <v>0</v>
      </c>
      <c r="X3902" s="5">
        <v>0</v>
      </c>
      <c r="Y3902" s="5">
        <v>8700</v>
      </c>
      <c r="Z3902" s="5">
        <v>9000</v>
      </c>
      <c r="AA3902" s="5">
        <v>9.6380165170000005</v>
      </c>
      <c r="AB3902" s="5">
        <v>-73.639398380000003</v>
      </c>
      <c r="AC3902" s="7" t="s">
        <v>37</v>
      </c>
      <c r="AD3902" s="5">
        <v>2469286950</v>
      </c>
      <c r="AE3902" s="5" t="str">
        <f>MID(TablaPivotFinal[[#This Row],[Fecha]],1,4)</f>
        <v>2017</v>
      </c>
      <c r="AF3902" s="5" t="str">
        <f>MID(TablaPivotFinal[[#This Row],[Fecha]],5,3)</f>
        <v>Abr</v>
      </c>
      <c r="AG3902" s="7">
        <v>2469286950</v>
      </c>
      <c r="AH3902" s="8">
        <v>5345.5333330000003</v>
      </c>
      <c r="AI3902" t="s">
        <v>1129</v>
      </c>
      <c r="AJ3902" t="s">
        <v>879</v>
      </c>
      <c r="AK3902" t="s">
        <v>1257</v>
      </c>
    </row>
    <row r="3903" spans="1:37" x14ac:dyDescent="0.3">
      <c r="A3903" t="str">
        <f t="shared" si="180"/>
        <v>LA LOMA-Concesión Yuma</v>
      </c>
      <c r="B3903" t="str">
        <f t="shared" si="181"/>
        <v>2017Ago</v>
      </c>
      <c r="C3903" t="str">
        <f t="shared" si="182"/>
        <v>9.638016517-73.63939838</v>
      </c>
      <c r="D3903" s="9" t="s">
        <v>721</v>
      </c>
      <c r="E3903" s="6">
        <v>4516</v>
      </c>
      <c r="F3903" s="9" t="s">
        <v>652</v>
      </c>
      <c r="G3903" s="6">
        <v>20</v>
      </c>
      <c r="H3903" s="9" t="s">
        <v>722</v>
      </c>
      <c r="I3903" s="9" t="s">
        <v>723</v>
      </c>
      <c r="J3903" s="9" t="s">
        <v>103</v>
      </c>
      <c r="K3903" s="9" t="s">
        <v>724</v>
      </c>
      <c r="L3903" s="9" t="s">
        <v>725</v>
      </c>
      <c r="M3903" s="6">
        <v>3158210547</v>
      </c>
      <c r="N3903" s="6" t="s">
        <v>726</v>
      </c>
      <c r="O3903" s="9" t="s">
        <v>727</v>
      </c>
      <c r="P3903" s="6">
        <v>8100</v>
      </c>
      <c r="Q3903" s="6">
        <v>9000</v>
      </c>
      <c r="R3903" s="6">
        <v>19500</v>
      </c>
      <c r="S3903" s="6">
        <v>25100</v>
      </c>
      <c r="T3903" s="6">
        <v>28500</v>
      </c>
      <c r="U3903" s="6">
        <v>0</v>
      </c>
      <c r="V3903" s="6">
        <v>0</v>
      </c>
      <c r="W3903" s="6">
        <v>0</v>
      </c>
      <c r="X3903" s="6">
        <v>0</v>
      </c>
      <c r="Y3903" s="6">
        <v>8700</v>
      </c>
      <c r="Z3903" s="6">
        <v>9000</v>
      </c>
      <c r="AA3903" s="6">
        <v>9.6380165170000005</v>
      </c>
      <c r="AB3903" s="6">
        <v>-73.639398380000003</v>
      </c>
      <c r="AC3903" s="9" t="s">
        <v>39</v>
      </c>
      <c r="AD3903" s="6">
        <v>2290211400</v>
      </c>
      <c r="AE3903" s="6" t="str">
        <f>MID(TablaPivotFinal[[#This Row],[Fecha]],1,4)</f>
        <v>2017</v>
      </c>
      <c r="AF3903" s="6" t="str">
        <f>MID(TablaPivotFinal[[#This Row],[Fecha]],5,3)</f>
        <v>Ago</v>
      </c>
      <c r="AG3903" s="9">
        <v>2290211400</v>
      </c>
      <c r="AH3903" s="10">
        <v>4535.3548389999996</v>
      </c>
      <c r="AI3903" t="s">
        <v>1129</v>
      </c>
      <c r="AJ3903" t="s">
        <v>883</v>
      </c>
      <c r="AK3903" t="s">
        <v>1257</v>
      </c>
    </row>
    <row r="3904" spans="1:37" x14ac:dyDescent="0.3">
      <c r="A3904" t="str">
        <f t="shared" si="180"/>
        <v>LA LOMA-Concesión Yuma</v>
      </c>
      <c r="B3904" t="str">
        <f t="shared" si="181"/>
        <v>2017Dic</v>
      </c>
      <c r="C3904" t="str">
        <f t="shared" si="182"/>
        <v>9.638016517-73.63939838</v>
      </c>
      <c r="D3904" s="7" t="s">
        <v>721</v>
      </c>
      <c r="E3904" s="5">
        <v>4516</v>
      </c>
      <c r="F3904" s="7" t="s">
        <v>652</v>
      </c>
      <c r="G3904" s="5">
        <v>20</v>
      </c>
      <c r="H3904" s="7" t="s">
        <v>722</v>
      </c>
      <c r="I3904" s="7" t="s">
        <v>723</v>
      </c>
      <c r="J3904" s="7" t="s">
        <v>103</v>
      </c>
      <c r="K3904" s="7" t="s">
        <v>724</v>
      </c>
      <c r="L3904" s="7" t="s">
        <v>725</v>
      </c>
      <c r="M3904" s="5">
        <v>3158210547</v>
      </c>
      <c r="N3904" s="5" t="s">
        <v>726</v>
      </c>
      <c r="O3904" s="7" t="s">
        <v>727</v>
      </c>
      <c r="P3904" s="5">
        <v>8100</v>
      </c>
      <c r="Q3904" s="5">
        <v>9000</v>
      </c>
      <c r="R3904" s="5">
        <v>19500</v>
      </c>
      <c r="S3904" s="5">
        <v>25100</v>
      </c>
      <c r="T3904" s="5">
        <v>28500</v>
      </c>
      <c r="U3904" s="5">
        <v>0</v>
      </c>
      <c r="V3904" s="5">
        <v>0</v>
      </c>
      <c r="W3904" s="5">
        <v>0</v>
      </c>
      <c r="X3904" s="5">
        <v>0</v>
      </c>
      <c r="Y3904" s="5">
        <v>8700</v>
      </c>
      <c r="Z3904" s="5">
        <v>9000</v>
      </c>
      <c r="AA3904" s="5">
        <v>9.6380165170000005</v>
      </c>
      <c r="AB3904" s="5">
        <v>-73.639398380000003</v>
      </c>
      <c r="AC3904" s="7" t="s">
        <v>41</v>
      </c>
      <c r="AD3904" s="5">
        <v>2559008400</v>
      </c>
      <c r="AE3904" s="5" t="str">
        <f>MID(TablaPivotFinal[[#This Row],[Fecha]],1,4)</f>
        <v>2017</v>
      </c>
      <c r="AF3904" s="5" t="str">
        <f>MID(TablaPivotFinal[[#This Row],[Fecha]],5,3)</f>
        <v>Dic</v>
      </c>
      <c r="AG3904" s="7">
        <v>2559008400</v>
      </c>
      <c r="AH3904" s="8">
        <v>5797.16129</v>
      </c>
      <c r="AI3904" t="s">
        <v>1129</v>
      </c>
      <c r="AJ3904" t="s">
        <v>887</v>
      </c>
      <c r="AK3904" t="s">
        <v>1257</v>
      </c>
    </row>
    <row r="3905" spans="1:37" x14ac:dyDescent="0.3">
      <c r="A3905" t="str">
        <f t="shared" si="180"/>
        <v>LA LOMA-Concesión Yuma</v>
      </c>
      <c r="B3905" t="str">
        <f t="shared" si="181"/>
        <v>2017Ene</v>
      </c>
      <c r="C3905" t="str">
        <f t="shared" si="182"/>
        <v>9.638016517-73.63939838</v>
      </c>
      <c r="D3905" s="9" t="s">
        <v>721</v>
      </c>
      <c r="E3905" s="6">
        <v>4516</v>
      </c>
      <c r="F3905" s="9" t="s">
        <v>652</v>
      </c>
      <c r="G3905" s="6">
        <v>20</v>
      </c>
      <c r="H3905" s="9" t="s">
        <v>722</v>
      </c>
      <c r="I3905" s="9" t="s">
        <v>723</v>
      </c>
      <c r="J3905" s="9" t="s">
        <v>103</v>
      </c>
      <c r="K3905" s="9" t="s">
        <v>724</v>
      </c>
      <c r="L3905" s="9" t="s">
        <v>725</v>
      </c>
      <c r="M3905" s="6">
        <v>3158210547</v>
      </c>
      <c r="N3905" s="6" t="s">
        <v>726</v>
      </c>
      <c r="O3905" s="9" t="s">
        <v>727</v>
      </c>
      <c r="P3905" s="6">
        <v>8100</v>
      </c>
      <c r="Q3905" s="6">
        <v>9000</v>
      </c>
      <c r="R3905" s="6">
        <v>19500</v>
      </c>
      <c r="S3905" s="6">
        <v>25100</v>
      </c>
      <c r="T3905" s="6">
        <v>28500</v>
      </c>
      <c r="U3905" s="6">
        <v>0</v>
      </c>
      <c r="V3905" s="6">
        <v>0</v>
      </c>
      <c r="W3905" s="6">
        <v>0</v>
      </c>
      <c r="X3905" s="6">
        <v>0</v>
      </c>
      <c r="Y3905" s="6">
        <v>8700</v>
      </c>
      <c r="Z3905" s="6">
        <v>9000</v>
      </c>
      <c r="AA3905" s="6">
        <v>9.6380165170000005</v>
      </c>
      <c r="AB3905" s="6">
        <v>-73.639398380000003</v>
      </c>
      <c r="AC3905" s="9" t="s">
        <v>43</v>
      </c>
      <c r="AD3905" s="6">
        <v>2739829250</v>
      </c>
      <c r="AE3905" s="6" t="str">
        <f>MID(TablaPivotFinal[[#This Row],[Fecha]],1,4)</f>
        <v>2017</v>
      </c>
      <c r="AF3905" s="6" t="str">
        <f>MID(TablaPivotFinal[[#This Row],[Fecha]],5,3)</f>
        <v>Ene</v>
      </c>
      <c r="AG3905" s="9">
        <v>2739829250</v>
      </c>
      <c r="AH3905" s="10">
        <v>6744.0967739999996</v>
      </c>
      <c r="AI3905" t="s">
        <v>1129</v>
      </c>
      <c r="AJ3905" t="s">
        <v>876</v>
      </c>
      <c r="AK3905" t="s">
        <v>1257</v>
      </c>
    </row>
    <row r="3906" spans="1:37" x14ac:dyDescent="0.3">
      <c r="A3906" t="str">
        <f t="shared" ref="A3906:A3969" si="183">_xlfn.CONCAT(H3906,"-",D3906)</f>
        <v>LA LOMA-Concesión Yuma</v>
      </c>
      <c r="B3906" t="str">
        <f t="shared" si="181"/>
        <v>2017Feb</v>
      </c>
      <c r="C3906" t="str">
        <f t="shared" si="182"/>
        <v>9.638016517-73.63939838</v>
      </c>
      <c r="D3906" s="7" t="s">
        <v>721</v>
      </c>
      <c r="E3906" s="5">
        <v>4516</v>
      </c>
      <c r="F3906" s="7" t="s">
        <v>652</v>
      </c>
      <c r="G3906" s="5">
        <v>20</v>
      </c>
      <c r="H3906" s="7" t="s">
        <v>722</v>
      </c>
      <c r="I3906" s="7" t="s">
        <v>723</v>
      </c>
      <c r="J3906" s="7" t="s">
        <v>103</v>
      </c>
      <c r="K3906" s="7" t="s">
        <v>724</v>
      </c>
      <c r="L3906" s="7" t="s">
        <v>725</v>
      </c>
      <c r="M3906" s="5">
        <v>3158210547</v>
      </c>
      <c r="N3906" s="5" t="s">
        <v>726</v>
      </c>
      <c r="O3906" s="7" t="s">
        <v>727</v>
      </c>
      <c r="P3906" s="5">
        <v>8100</v>
      </c>
      <c r="Q3906" s="5">
        <v>9000</v>
      </c>
      <c r="R3906" s="5">
        <v>19500</v>
      </c>
      <c r="S3906" s="5">
        <v>25100</v>
      </c>
      <c r="T3906" s="5">
        <v>28500</v>
      </c>
      <c r="U3906" s="5">
        <v>0</v>
      </c>
      <c r="V3906" s="5">
        <v>0</v>
      </c>
      <c r="W3906" s="5">
        <v>0</v>
      </c>
      <c r="X3906" s="5">
        <v>0</v>
      </c>
      <c r="Y3906" s="5">
        <v>8700</v>
      </c>
      <c r="Z3906" s="5">
        <v>9000</v>
      </c>
      <c r="AA3906" s="5">
        <v>9.6380165170000005</v>
      </c>
      <c r="AB3906" s="5">
        <v>-73.639398380000003</v>
      </c>
      <c r="AC3906" s="7" t="s">
        <v>45</v>
      </c>
      <c r="AD3906" s="5">
        <v>2121276900</v>
      </c>
      <c r="AE3906" s="5" t="str">
        <f>MID(TablaPivotFinal[[#This Row],[Fecha]],1,4)</f>
        <v>2017</v>
      </c>
      <c r="AF3906" s="5" t="str">
        <f>MID(TablaPivotFinal[[#This Row],[Fecha]],5,3)</f>
        <v>Feb</v>
      </c>
      <c r="AG3906" s="7">
        <v>2121276900</v>
      </c>
      <c r="AH3906" s="8">
        <v>4621.7857139999996</v>
      </c>
      <c r="AI3906" t="s">
        <v>1129</v>
      </c>
      <c r="AJ3906" t="s">
        <v>877</v>
      </c>
      <c r="AK3906" t="s">
        <v>1257</v>
      </c>
    </row>
    <row r="3907" spans="1:37" x14ac:dyDescent="0.3">
      <c r="A3907" t="str">
        <f t="shared" si="183"/>
        <v>LA LOMA-Concesión Yuma</v>
      </c>
      <c r="B3907" t="str">
        <f t="shared" ref="B3907:B3970" si="184">_xlfn.CONCAT(AE3907,AF3907)</f>
        <v>2017Jul</v>
      </c>
      <c r="C3907" t="str">
        <f t="shared" ref="C3907:C3970" si="185">_xlfn.CONCAT(AA3907,AB3907)</f>
        <v>9.638016517-73.63939838</v>
      </c>
      <c r="D3907" s="9" t="s">
        <v>721</v>
      </c>
      <c r="E3907" s="6">
        <v>4516</v>
      </c>
      <c r="F3907" s="9" t="s">
        <v>652</v>
      </c>
      <c r="G3907" s="6">
        <v>20</v>
      </c>
      <c r="H3907" s="9" t="s">
        <v>722</v>
      </c>
      <c r="I3907" s="9" t="s">
        <v>723</v>
      </c>
      <c r="J3907" s="9" t="s">
        <v>103</v>
      </c>
      <c r="K3907" s="9" t="s">
        <v>724</v>
      </c>
      <c r="L3907" s="9" t="s">
        <v>725</v>
      </c>
      <c r="M3907" s="6">
        <v>3158210547</v>
      </c>
      <c r="N3907" s="6" t="s">
        <v>726</v>
      </c>
      <c r="O3907" s="9" t="s">
        <v>727</v>
      </c>
      <c r="P3907" s="6">
        <v>8100</v>
      </c>
      <c r="Q3907" s="6">
        <v>9000</v>
      </c>
      <c r="R3907" s="6">
        <v>19500</v>
      </c>
      <c r="S3907" s="6">
        <v>25100</v>
      </c>
      <c r="T3907" s="6">
        <v>28500</v>
      </c>
      <c r="U3907" s="6">
        <v>0</v>
      </c>
      <c r="V3907" s="6">
        <v>0</v>
      </c>
      <c r="W3907" s="6">
        <v>0</v>
      </c>
      <c r="X3907" s="6">
        <v>0</v>
      </c>
      <c r="Y3907" s="6">
        <v>8700</v>
      </c>
      <c r="Z3907" s="6">
        <v>9000</v>
      </c>
      <c r="AA3907" s="6">
        <v>9.6380165170000005</v>
      </c>
      <c r="AB3907" s="6">
        <v>-73.639398380000003</v>
      </c>
      <c r="AC3907" s="9" t="s">
        <v>47</v>
      </c>
      <c r="AD3907" s="6">
        <v>2309150100</v>
      </c>
      <c r="AE3907" s="6" t="str">
        <f>MID(TablaPivotFinal[[#This Row],[Fecha]],1,4)</f>
        <v>2017</v>
      </c>
      <c r="AF3907" s="6" t="str">
        <f>MID(TablaPivotFinal[[#This Row],[Fecha]],5,3)</f>
        <v>Jul</v>
      </c>
      <c r="AG3907" s="9">
        <v>2309150100</v>
      </c>
      <c r="AH3907" s="10">
        <v>4708.3548389999996</v>
      </c>
      <c r="AI3907" t="s">
        <v>1129</v>
      </c>
      <c r="AJ3907" t="s">
        <v>882</v>
      </c>
      <c r="AK3907" t="s">
        <v>1257</v>
      </c>
    </row>
    <row r="3908" spans="1:37" x14ac:dyDescent="0.3">
      <c r="A3908" t="str">
        <f t="shared" si="183"/>
        <v>LA LOMA-Concesión Yuma</v>
      </c>
      <c r="B3908" t="str">
        <f t="shared" si="184"/>
        <v>2017Jun</v>
      </c>
      <c r="C3908" t="str">
        <f t="shared" si="185"/>
        <v>9.638016517-73.63939838</v>
      </c>
      <c r="D3908" s="7" t="s">
        <v>721</v>
      </c>
      <c r="E3908" s="5">
        <v>4516</v>
      </c>
      <c r="F3908" s="7" t="s">
        <v>652</v>
      </c>
      <c r="G3908" s="5">
        <v>20</v>
      </c>
      <c r="H3908" s="7" t="s">
        <v>722</v>
      </c>
      <c r="I3908" s="7" t="s">
        <v>723</v>
      </c>
      <c r="J3908" s="7" t="s">
        <v>103</v>
      </c>
      <c r="K3908" s="7" t="s">
        <v>724</v>
      </c>
      <c r="L3908" s="7" t="s">
        <v>725</v>
      </c>
      <c r="M3908" s="5">
        <v>3158210547</v>
      </c>
      <c r="N3908" s="5" t="s">
        <v>726</v>
      </c>
      <c r="O3908" s="7" t="s">
        <v>727</v>
      </c>
      <c r="P3908" s="5">
        <v>8100</v>
      </c>
      <c r="Q3908" s="5">
        <v>9000</v>
      </c>
      <c r="R3908" s="5">
        <v>19500</v>
      </c>
      <c r="S3908" s="5">
        <v>25100</v>
      </c>
      <c r="T3908" s="5">
        <v>28500</v>
      </c>
      <c r="U3908" s="5">
        <v>0</v>
      </c>
      <c r="V3908" s="5">
        <v>0</v>
      </c>
      <c r="W3908" s="5">
        <v>0</v>
      </c>
      <c r="X3908" s="5">
        <v>0</v>
      </c>
      <c r="Y3908" s="5">
        <v>8700</v>
      </c>
      <c r="Z3908" s="5">
        <v>9000</v>
      </c>
      <c r="AA3908" s="5">
        <v>9.6380165170000005</v>
      </c>
      <c r="AB3908" s="5">
        <v>-73.639398380000003</v>
      </c>
      <c r="AC3908" s="7" t="s">
        <v>49</v>
      </c>
      <c r="AD3908" s="5">
        <v>2485052700</v>
      </c>
      <c r="AE3908" s="5" t="str">
        <f>MID(TablaPivotFinal[[#This Row],[Fecha]],1,4)</f>
        <v>2017</v>
      </c>
      <c r="AF3908" s="5" t="str">
        <f>MID(TablaPivotFinal[[#This Row],[Fecha]],5,3)</f>
        <v>Jun</v>
      </c>
      <c r="AG3908" s="7">
        <v>2485052700</v>
      </c>
      <c r="AH3908" s="8">
        <v>5190.9333329999999</v>
      </c>
      <c r="AI3908" t="s">
        <v>1129</v>
      </c>
      <c r="AJ3908" t="s">
        <v>881</v>
      </c>
      <c r="AK3908" t="s">
        <v>1257</v>
      </c>
    </row>
    <row r="3909" spans="1:37" x14ac:dyDescent="0.3">
      <c r="A3909" t="str">
        <f t="shared" si="183"/>
        <v>LA LOMA-Concesión Yuma</v>
      </c>
      <c r="B3909" t="str">
        <f t="shared" si="184"/>
        <v>2017Mar</v>
      </c>
      <c r="C3909" t="str">
        <f t="shared" si="185"/>
        <v>9.638016517-73.63939838</v>
      </c>
      <c r="D3909" s="9" t="s">
        <v>721</v>
      </c>
      <c r="E3909" s="6">
        <v>4516</v>
      </c>
      <c r="F3909" s="9" t="s">
        <v>652</v>
      </c>
      <c r="G3909" s="6">
        <v>20</v>
      </c>
      <c r="H3909" s="9" t="s">
        <v>722</v>
      </c>
      <c r="I3909" s="9" t="s">
        <v>723</v>
      </c>
      <c r="J3909" s="9" t="s">
        <v>103</v>
      </c>
      <c r="K3909" s="9" t="s">
        <v>724</v>
      </c>
      <c r="L3909" s="9" t="s">
        <v>725</v>
      </c>
      <c r="M3909" s="6">
        <v>3158210547</v>
      </c>
      <c r="N3909" s="6" t="s">
        <v>726</v>
      </c>
      <c r="O3909" s="9" t="s">
        <v>727</v>
      </c>
      <c r="P3909" s="6">
        <v>8100</v>
      </c>
      <c r="Q3909" s="6">
        <v>9000</v>
      </c>
      <c r="R3909" s="6">
        <v>19500</v>
      </c>
      <c r="S3909" s="6">
        <v>25100</v>
      </c>
      <c r="T3909" s="6">
        <v>28500</v>
      </c>
      <c r="U3909" s="6">
        <v>0</v>
      </c>
      <c r="V3909" s="6">
        <v>0</v>
      </c>
      <c r="W3909" s="6">
        <v>0</v>
      </c>
      <c r="X3909" s="6">
        <v>0</v>
      </c>
      <c r="Y3909" s="6">
        <v>8700</v>
      </c>
      <c r="Z3909" s="6">
        <v>9000</v>
      </c>
      <c r="AA3909" s="6">
        <v>9.6380165170000005</v>
      </c>
      <c r="AB3909" s="6">
        <v>-73.639398380000003</v>
      </c>
      <c r="AC3909" s="9" t="s">
        <v>51</v>
      </c>
      <c r="AD3909" s="6">
        <v>2429676150</v>
      </c>
      <c r="AE3909" s="6" t="str">
        <f>MID(TablaPivotFinal[[#This Row],[Fecha]],1,4)</f>
        <v>2017</v>
      </c>
      <c r="AF3909" s="6" t="str">
        <f>MID(TablaPivotFinal[[#This Row],[Fecha]],5,3)</f>
        <v>Mar</v>
      </c>
      <c r="AG3909" s="9">
        <v>2429676150</v>
      </c>
      <c r="AH3909" s="10">
        <v>4706.0645160000004</v>
      </c>
      <c r="AI3909" t="s">
        <v>1129</v>
      </c>
      <c r="AJ3909" t="s">
        <v>878</v>
      </c>
      <c r="AK3909" t="s">
        <v>1257</v>
      </c>
    </row>
    <row r="3910" spans="1:37" x14ac:dyDescent="0.3">
      <c r="A3910" t="str">
        <f t="shared" si="183"/>
        <v>LA LOMA-Concesión Yuma</v>
      </c>
      <c r="B3910" t="str">
        <f t="shared" si="184"/>
        <v>2017May</v>
      </c>
      <c r="C3910" t="str">
        <f t="shared" si="185"/>
        <v>9.638016517-73.63939838</v>
      </c>
      <c r="D3910" s="7" t="s">
        <v>721</v>
      </c>
      <c r="E3910" s="5">
        <v>4516</v>
      </c>
      <c r="F3910" s="7" t="s">
        <v>652</v>
      </c>
      <c r="G3910" s="5">
        <v>20</v>
      </c>
      <c r="H3910" s="7" t="s">
        <v>722</v>
      </c>
      <c r="I3910" s="7" t="s">
        <v>723</v>
      </c>
      <c r="J3910" s="7" t="s">
        <v>103</v>
      </c>
      <c r="K3910" s="7" t="s">
        <v>724</v>
      </c>
      <c r="L3910" s="7" t="s">
        <v>725</v>
      </c>
      <c r="M3910" s="5">
        <v>3158210547</v>
      </c>
      <c r="N3910" s="5" t="s">
        <v>726</v>
      </c>
      <c r="O3910" s="7" t="s">
        <v>727</v>
      </c>
      <c r="P3910" s="5">
        <v>8100</v>
      </c>
      <c r="Q3910" s="5">
        <v>9000</v>
      </c>
      <c r="R3910" s="5">
        <v>19500</v>
      </c>
      <c r="S3910" s="5">
        <v>25100</v>
      </c>
      <c r="T3910" s="5">
        <v>28500</v>
      </c>
      <c r="U3910" s="5">
        <v>0</v>
      </c>
      <c r="V3910" s="5">
        <v>0</v>
      </c>
      <c r="W3910" s="5">
        <v>0</v>
      </c>
      <c r="X3910" s="5">
        <v>0</v>
      </c>
      <c r="Y3910" s="5">
        <v>8700</v>
      </c>
      <c r="Z3910" s="5">
        <v>9000</v>
      </c>
      <c r="AA3910" s="5">
        <v>9.6380165170000005</v>
      </c>
      <c r="AB3910" s="5">
        <v>-73.639398380000003</v>
      </c>
      <c r="AC3910" s="7" t="s">
        <v>53</v>
      </c>
      <c r="AD3910" s="5">
        <v>2484408700</v>
      </c>
      <c r="AE3910" s="5" t="str">
        <f>MID(TablaPivotFinal[[#This Row],[Fecha]],1,4)</f>
        <v>2017</v>
      </c>
      <c r="AF3910" s="5" t="str">
        <f>MID(TablaPivotFinal[[#This Row],[Fecha]],5,3)</f>
        <v>May</v>
      </c>
      <c r="AG3910" s="7">
        <v>2484408700</v>
      </c>
      <c r="AH3910" s="8">
        <v>4791.9677419999998</v>
      </c>
      <c r="AI3910" t="s">
        <v>1129</v>
      </c>
      <c r="AJ3910" t="s">
        <v>880</v>
      </c>
      <c r="AK3910" t="s">
        <v>1257</v>
      </c>
    </row>
    <row r="3911" spans="1:37" x14ac:dyDescent="0.3">
      <c r="A3911" t="str">
        <f t="shared" si="183"/>
        <v>LA LOMA-Concesión Yuma</v>
      </c>
      <c r="B3911" t="str">
        <f t="shared" si="184"/>
        <v>2017Nov</v>
      </c>
      <c r="C3911" t="str">
        <f t="shared" si="185"/>
        <v>9.638016517-73.63939838</v>
      </c>
      <c r="D3911" s="9" t="s">
        <v>721</v>
      </c>
      <c r="E3911" s="6">
        <v>4516</v>
      </c>
      <c r="F3911" s="9" t="s">
        <v>652</v>
      </c>
      <c r="G3911" s="6">
        <v>20</v>
      </c>
      <c r="H3911" s="9" t="s">
        <v>722</v>
      </c>
      <c r="I3911" s="9" t="s">
        <v>723</v>
      </c>
      <c r="J3911" s="9" t="s">
        <v>103</v>
      </c>
      <c r="K3911" s="9" t="s">
        <v>724</v>
      </c>
      <c r="L3911" s="9" t="s">
        <v>725</v>
      </c>
      <c r="M3911" s="6">
        <v>3158210547</v>
      </c>
      <c r="N3911" s="6" t="s">
        <v>726</v>
      </c>
      <c r="O3911" s="9" t="s">
        <v>727</v>
      </c>
      <c r="P3911" s="6">
        <v>8100</v>
      </c>
      <c r="Q3911" s="6">
        <v>9000</v>
      </c>
      <c r="R3911" s="6">
        <v>19500</v>
      </c>
      <c r="S3911" s="6">
        <v>25100</v>
      </c>
      <c r="T3911" s="6">
        <v>28500</v>
      </c>
      <c r="U3911" s="6">
        <v>0</v>
      </c>
      <c r="V3911" s="6">
        <v>0</v>
      </c>
      <c r="W3911" s="6">
        <v>0</v>
      </c>
      <c r="X3911" s="6">
        <v>0</v>
      </c>
      <c r="Y3911" s="6">
        <v>8700</v>
      </c>
      <c r="Z3911" s="6">
        <v>9000</v>
      </c>
      <c r="AA3911" s="6">
        <v>9.6380165170000005</v>
      </c>
      <c r="AB3911" s="6">
        <v>-73.639398380000003</v>
      </c>
      <c r="AC3911" s="9" t="s">
        <v>55</v>
      </c>
      <c r="AD3911" s="6">
        <v>2341340550</v>
      </c>
      <c r="AE3911" s="6" t="str">
        <f>MID(TablaPivotFinal[[#This Row],[Fecha]],1,4)</f>
        <v>2017</v>
      </c>
      <c r="AF3911" s="6" t="str">
        <f>MID(TablaPivotFinal[[#This Row],[Fecha]],5,3)</f>
        <v>Nov</v>
      </c>
      <c r="AG3911" s="9">
        <v>2341340550</v>
      </c>
      <c r="AH3911" s="10">
        <v>4763.2333330000001</v>
      </c>
      <c r="AI3911" t="s">
        <v>1129</v>
      </c>
      <c r="AJ3911" t="s">
        <v>886</v>
      </c>
      <c r="AK3911" t="s">
        <v>1257</v>
      </c>
    </row>
    <row r="3912" spans="1:37" x14ac:dyDescent="0.3">
      <c r="A3912" t="str">
        <f t="shared" si="183"/>
        <v>LA LOMA-Concesión Yuma</v>
      </c>
      <c r="B3912" t="str">
        <f t="shared" si="184"/>
        <v>2017Oct</v>
      </c>
      <c r="C3912" t="str">
        <f t="shared" si="185"/>
        <v>9.638016517-73.63939838</v>
      </c>
      <c r="D3912" s="7" t="s">
        <v>721</v>
      </c>
      <c r="E3912" s="5">
        <v>4516</v>
      </c>
      <c r="F3912" s="7" t="s">
        <v>652</v>
      </c>
      <c r="G3912" s="5">
        <v>20</v>
      </c>
      <c r="H3912" s="7" t="s">
        <v>722</v>
      </c>
      <c r="I3912" s="7" t="s">
        <v>723</v>
      </c>
      <c r="J3912" s="7" t="s">
        <v>103</v>
      </c>
      <c r="K3912" s="7" t="s">
        <v>724</v>
      </c>
      <c r="L3912" s="7" t="s">
        <v>725</v>
      </c>
      <c r="M3912" s="5">
        <v>3158210547</v>
      </c>
      <c r="N3912" s="5" t="s">
        <v>726</v>
      </c>
      <c r="O3912" s="7" t="s">
        <v>727</v>
      </c>
      <c r="P3912" s="5">
        <v>8100</v>
      </c>
      <c r="Q3912" s="5">
        <v>9000</v>
      </c>
      <c r="R3912" s="5">
        <v>19500</v>
      </c>
      <c r="S3912" s="5">
        <v>25100</v>
      </c>
      <c r="T3912" s="5">
        <v>28500</v>
      </c>
      <c r="U3912" s="5">
        <v>0</v>
      </c>
      <c r="V3912" s="5">
        <v>0</v>
      </c>
      <c r="W3912" s="5">
        <v>0</v>
      </c>
      <c r="X3912" s="5">
        <v>0</v>
      </c>
      <c r="Y3912" s="5">
        <v>8700</v>
      </c>
      <c r="Z3912" s="5">
        <v>9000</v>
      </c>
      <c r="AA3912" s="5">
        <v>9.6380165170000005</v>
      </c>
      <c r="AB3912" s="5">
        <v>-73.639398380000003</v>
      </c>
      <c r="AC3912" s="7" t="s">
        <v>57</v>
      </c>
      <c r="AD3912" s="5">
        <v>2430942900</v>
      </c>
      <c r="AE3912" s="5" t="str">
        <f>MID(TablaPivotFinal[[#This Row],[Fecha]],1,4)</f>
        <v>2017</v>
      </c>
      <c r="AF3912" s="5" t="str">
        <f>MID(TablaPivotFinal[[#This Row],[Fecha]],5,3)</f>
        <v>Oct</v>
      </c>
      <c r="AG3912" s="7">
        <v>2430942900</v>
      </c>
      <c r="AH3912" s="8">
        <v>4850</v>
      </c>
      <c r="AI3912" t="s">
        <v>1129</v>
      </c>
      <c r="AJ3912" t="s">
        <v>885</v>
      </c>
      <c r="AK3912" t="s">
        <v>1257</v>
      </c>
    </row>
    <row r="3913" spans="1:37" x14ac:dyDescent="0.3">
      <c r="A3913" t="str">
        <f t="shared" si="183"/>
        <v>LA LOMA-Concesión Yuma</v>
      </c>
      <c r="B3913" t="str">
        <f t="shared" si="184"/>
        <v>2017Sep</v>
      </c>
      <c r="C3913" t="str">
        <f t="shared" si="185"/>
        <v>9.638016517-73.63939838</v>
      </c>
      <c r="D3913" s="9" t="s">
        <v>721</v>
      </c>
      <c r="E3913" s="6">
        <v>4516</v>
      </c>
      <c r="F3913" s="9" t="s">
        <v>652</v>
      </c>
      <c r="G3913" s="6">
        <v>20</v>
      </c>
      <c r="H3913" s="9" t="s">
        <v>722</v>
      </c>
      <c r="I3913" s="9" t="s">
        <v>723</v>
      </c>
      <c r="J3913" s="9" t="s">
        <v>103</v>
      </c>
      <c r="K3913" s="9" t="s">
        <v>724</v>
      </c>
      <c r="L3913" s="9" t="s">
        <v>725</v>
      </c>
      <c r="M3913" s="6">
        <v>3158210547</v>
      </c>
      <c r="N3913" s="6" t="s">
        <v>726</v>
      </c>
      <c r="O3913" s="9" t="s">
        <v>727</v>
      </c>
      <c r="P3913" s="6">
        <v>8100</v>
      </c>
      <c r="Q3913" s="6">
        <v>9000</v>
      </c>
      <c r="R3913" s="6">
        <v>19500</v>
      </c>
      <c r="S3913" s="6">
        <v>25100</v>
      </c>
      <c r="T3913" s="6">
        <v>28500</v>
      </c>
      <c r="U3913" s="6">
        <v>0</v>
      </c>
      <c r="V3913" s="6">
        <v>0</v>
      </c>
      <c r="W3913" s="6">
        <v>0</v>
      </c>
      <c r="X3913" s="6">
        <v>0</v>
      </c>
      <c r="Y3913" s="6">
        <v>8700</v>
      </c>
      <c r="Z3913" s="6">
        <v>9000</v>
      </c>
      <c r="AA3913" s="6">
        <v>9.6380165170000005</v>
      </c>
      <c r="AB3913" s="6">
        <v>-73.639398380000003</v>
      </c>
      <c r="AC3913" s="9" t="s">
        <v>59</v>
      </c>
      <c r="AD3913" s="6">
        <v>2267972900</v>
      </c>
      <c r="AE3913" s="6" t="str">
        <f>MID(TablaPivotFinal[[#This Row],[Fecha]],1,4)</f>
        <v>2017</v>
      </c>
      <c r="AF3913" s="6" t="str">
        <f>MID(TablaPivotFinal[[#This Row],[Fecha]],5,3)</f>
        <v>Sep</v>
      </c>
      <c r="AG3913" s="9">
        <v>2267972900</v>
      </c>
      <c r="AH3913" s="10">
        <v>4587.2333330000001</v>
      </c>
      <c r="AI3913" t="s">
        <v>1129</v>
      </c>
      <c r="AJ3913" t="s">
        <v>884</v>
      </c>
      <c r="AK3913" t="s">
        <v>1257</v>
      </c>
    </row>
    <row r="3914" spans="1:37" x14ac:dyDescent="0.3">
      <c r="A3914" t="str">
        <f t="shared" si="183"/>
        <v>LA LOMA-Concesión Yuma</v>
      </c>
      <c r="B3914" t="str">
        <f t="shared" si="184"/>
        <v>2018Abr</v>
      </c>
      <c r="C3914" t="str">
        <f t="shared" si="185"/>
        <v>9.638016517-73.63939838</v>
      </c>
      <c r="D3914" s="7" t="s">
        <v>721</v>
      </c>
      <c r="E3914" s="5">
        <v>4516</v>
      </c>
      <c r="F3914" s="7" t="s">
        <v>652</v>
      </c>
      <c r="G3914" s="5">
        <v>20</v>
      </c>
      <c r="H3914" s="7" t="s">
        <v>722</v>
      </c>
      <c r="I3914" s="7" t="s">
        <v>723</v>
      </c>
      <c r="J3914" s="7" t="s">
        <v>103</v>
      </c>
      <c r="K3914" s="7" t="s">
        <v>724</v>
      </c>
      <c r="L3914" s="7" t="s">
        <v>725</v>
      </c>
      <c r="M3914" s="5">
        <v>3158210547</v>
      </c>
      <c r="N3914" s="5" t="s">
        <v>726</v>
      </c>
      <c r="O3914" s="7" t="s">
        <v>727</v>
      </c>
      <c r="P3914" s="5">
        <v>8100</v>
      </c>
      <c r="Q3914" s="5">
        <v>9000</v>
      </c>
      <c r="R3914" s="5">
        <v>19500</v>
      </c>
      <c r="S3914" s="5">
        <v>25100</v>
      </c>
      <c r="T3914" s="5">
        <v>28500</v>
      </c>
      <c r="U3914" s="5">
        <v>0</v>
      </c>
      <c r="V3914" s="5">
        <v>0</v>
      </c>
      <c r="W3914" s="5">
        <v>0</v>
      </c>
      <c r="X3914" s="5">
        <v>0</v>
      </c>
      <c r="Y3914" s="5">
        <v>8700</v>
      </c>
      <c r="Z3914" s="5">
        <v>9000</v>
      </c>
      <c r="AA3914" s="5">
        <v>9.6380165170000005</v>
      </c>
      <c r="AB3914" s="5">
        <v>-73.639398380000003</v>
      </c>
      <c r="AC3914" s="7" t="s">
        <v>61</v>
      </c>
      <c r="AD3914" s="5">
        <v>2628425450</v>
      </c>
      <c r="AE3914" s="5" t="str">
        <f>MID(TablaPivotFinal[[#This Row],[Fecha]],1,4)</f>
        <v>2018</v>
      </c>
      <c r="AF3914" s="5" t="str">
        <f>MID(TablaPivotFinal[[#This Row],[Fecha]],5,3)</f>
        <v>Abr</v>
      </c>
      <c r="AG3914" s="7">
        <v>2628425450</v>
      </c>
      <c r="AH3914" s="8">
        <v>151813</v>
      </c>
      <c r="AI3914" t="s">
        <v>1129</v>
      </c>
      <c r="AJ3914" t="s">
        <v>891</v>
      </c>
      <c r="AK3914" t="s">
        <v>1257</v>
      </c>
    </row>
    <row r="3915" spans="1:37" x14ac:dyDescent="0.3">
      <c r="A3915" t="str">
        <f t="shared" si="183"/>
        <v>LA LOMA-Concesión Yuma</v>
      </c>
      <c r="B3915" t="str">
        <f t="shared" si="184"/>
        <v>2018Ago</v>
      </c>
      <c r="C3915" t="str">
        <f t="shared" si="185"/>
        <v>9.638016517-73.63939838</v>
      </c>
      <c r="D3915" s="9" t="s">
        <v>721</v>
      </c>
      <c r="E3915" s="6">
        <v>4516</v>
      </c>
      <c r="F3915" s="9" t="s">
        <v>652</v>
      </c>
      <c r="G3915" s="6">
        <v>20</v>
      </c>
      <c r="H3915" s="9" t="s">
        <v>722</v>
      </c>
      <c r="I3915" s="9" t="s">
        <v>723</v>
      </c>
      <c r="J3915" s="9" t="s">
        <v>103</v>
      </c>
      <c r="K3915" s="9" t="s">
        <v>724</v>
      </c>
      <c r="L3915" s="9" t="s">
        <v>725</v>
      </c>
      <c r="M3915" s="6">
        <v>3158210547</v>
      </c>
      <c r="N3915" s="6" t="s">
        <v>726</v>
      </c>
      <c r="O3915" s="9" t="s">
        <v>727</v>
      </c>
      <c r="P3915" s="6">
        <v>8100</v>
      </c>
      <c r="Q3915" s="6">
        <v>9000</v>
      </c>
      <c r="R3915" s="6">
        <v>19500</v>
      </c>
      <c r="S3915" s="6">
        <v>25100</v>
      </c>
      <c r="T3915" s="6">
        <v>28500</v>
      </c>
      <c r="U3915" s="6">
        <v>0</v>
      </c>
      <c r="V3915" s="6">
        <v>0</v>
      </c>
      <c r="W3915" s="6">
        <v>0</v>
      </c>
      <c r="X3915" s="6">
        <v>0</v>
      </c>
      <c r="Y3915" s="6">
        <v>8700</v>
      </c>
      <c r="Z3915" s="6">
        <v>9000</v>
      </c>
      <c r="AA3915" s="6">
        <v>9.6380165170000005</v>
      </c>
      <c r="AB3915" s="6">
        <v>-73.639398380000003</v>
      </c>
      <c r="AC3915" s="9" t="s">
        <v>63</v>
      </c>
      <c r="AD3915" s="6">
        <v>2612385300</v>
      </c>
      <c r="AE3915" s="6" t="str">
        <f>MID(TablaPivotFinal[[#This Row],[Fecha]],1,4)</f>
        <v>2018</v>
      </c>
      <c r="AF3915" s="6" t="str">
        <f>MID(TablaPivotFinal[[#This Row],[Fecha]],5,3)</f>
        <v>Ago</v>
      </c>
      <c r="AG3915" s="9">
        <v>2612385300</v>
      </c>
      <c r="AH3915" s="10">
        <v>154629</v>
      </c>
      <c r="AI3915" t="s">
        <v>1129</v>
      </c>
      <c r="AJ3915" t="s">
        <v>895</v>
      </c>
      <c r="AK3915" t="s">
        <v>1257</v>
      </c>
    </row>
    <row r="3916" spans="1:37" x14ac:dyDescent="0.3">
      <c r="A3916" t="str">
        <f t="shared" si="183"/>
        <v>LA LOMA-Concesión Yuma</v>
      </c>
      <c r="B3916" t="str">
        <f t="shared" si="184"/>
        <v>2018Dic</v>
      </c>
      <c r="C3916" t="str">
        <f t="shared" si="185"/>
        <v>9.638016517-73.63939838</v>
      </c>
      <c r="D3916" s="7" t="s">
        <v>721</v>
      </c>
      <c r="E3916" s="5">
        <v>4516</v>
      </c>
      <c r="F3916" s="7" t="s">
        <v>652</v>
      </c>
      <c r="G3916" s="5">
        <v>20</v>
      </c>
      <c r="H3916" s="7" t="s">
        <v>722</v>
      </c>
      <c r="I3916" s="7" t="s">
        <v>723</v>
      </c>
      <c r="J3916" s="7" t="s">
        <v>103</v>
      </c>
      <c r="K3916" s="7" t="s">
        <v>724</v>
      </c>
      <c r="L3916" s="7" t="s">
        <v>725</v>
      </c>
      <c r="M3916" s="5">
        <v>3158210547</v>
      </c>
      <c r="N3916" s="5" t="s">
        <v>726</v>
      </c>
      <c r="O3916" s="7" t="s">
        <v>727</v>
      </c>
      <c r="P3916" s="5">
        <v>8100</v>
      </c>
      <c r="Q3916" s="5">
        <v>9000</v>
      </c>
      <c r="R3916" s="5">
        <v>19500</v>
      </c>
      <c r="S3916" s="5">
        <v>25100</v>
      </c>
      <c r="T3916" s="5">
        <v>28500</v>
      </c>
      <c r="U3916" s="5">
        <v>0</v>
      </c>
      <c r="V3916" s="5">
        <v>0</v>
      </c>
      <c r="W3916" s="5">
        <v>0</v>
      </c>
      <c r="X3916" s="5">
        <v>0</v>
      </c>
      <c r="Y3916" s="5">
        <v>8700</v>
      </c>
      <c r="Z3916" s="5">
        <v>9000</v>
      </c>
      <c r="AA3916" s="5">
        <v>9.6380165170000005</v>
      </c>
      <c r="AB3916" s="5">
        <v>-73.639398380000003</v>
      </c>
      <c r="AC3916" s="7" t="s">
        <v>65</v>
      </c>
      <c r="AD3916" s="5">
        <v>2826491050</v>
      </c>
      <c r="AE3916" s="5" t="str">
        <f>MID(TablaPivotFinal[[#This Row],[Fecha]],1,4)</f>
        <v>2018</v>
      </c>
      <c r="AF3916" s="5" t="str">
        <f>MID(TablaPivotFinal[[#This Row],[Fecha]],5,3)</f>
        <v>Dic</v>
      </c>
      <c r="AG3916" s="7">
        <v>2826491050</v>
      </c>
      <c r="AH3916" s="8">
        <v>190995</v>
      </c>
      <c r="AI3916" t="s">
        <v>1129</v>
      </c>
      <c r="AJ3916" t="s">
        <v>899</v>
      </c>
      <c r="AK3916" t="s">
        <v>1257</v>
      </c>
    </row>
    <row r="3917" spans="1:37" x14ac:dyDescent="0.3">
      <c r="A3917" t="str">
        <f t="shared" si="183"/>
        <v>LA LOMA-Concesión Yuma</v>
      </c>
      <c r="B3917" t="str">
        <f t="shared" si="184"/>
        <v>2018Ene</v>
      </c>
      <c r="C3917" t="str">
        <f t="shared" si="185"/>
        <v>9.638016517-73.63939838</v>
      </c>
      <c r="D3917" s="9" t="s">
        <v>721</v>
      </c>
      <c r="E3917" s="6">
        <v>4516</v>
      </c>
      <c r="F3917" s="9" t="s">
        <v>652</v>
      </c>
      <c r="G3917" s="6">
        <v>20</v>
      </c>
      <c r="H3917" s="9" t="s">
        <v>722</v>
      </c>
      <c r="I3917" s="9" t="s">
        <v>723</v>
      </c>
      <c r="J3917" s="9" t="s">
        <v>103</v>
      </c>
      <c r="K3917" s="9" t="s">
        <v>724</v>
      </c>
      <c r="L3917" s="9" t="s">
        <v>725</v>
      </c>
      <c r="M3917" s="6">
        <v>3158210547</v>
      </c>
      <c r="N3917" s="6" t="s">
        <v>726</v>
      </c>
      <c r="O3917" s="9" t="s">
        <v>727</v>
      </c>
      <c r="P3917" s="6">
        <v>8100</v>
      </c>
      <c r="Q3917" s="6">
        <v>9000</v>
      </c>
      <c r="R3917" s="6">
        <v>19500</v>
      </c>
      <c r="S3917" s="6">
        <v>25100</v>
      </c>
      <c r="T3917" s="6">
        <v>28500</v>
      </c>
      <c r="U3917" s="6">
        <v>0</v>
      </c>
      <c r="V3917" s="6">
        <v>0</v>
      </c>
      <c r="W3917" s="6">
        <v>0</v>
      </c>
      <c r="X3917" s="6">
        <v>0</v>
      </c>
      <c r="Y3917" s="6">
        <v>8700</v>
      </c>
      <c r="Z3917" s="6">
        <v>9000</v>
      </c>
      <c r="AA3917" s="6">
        <v>9.6380165170000005</v>
      </c>
      <c r="AB3917" s="6">
        <v>-73.639398380000003</v>
      </c>
      <c r="AC3917" s="9" t="s">
        <v>67</v>
      </c>
      <c r="AD3917" s="6">
        <v>2932552350</v>
      </c>
      <c r="AE3917" s="6" t="str">
        <f>MID(TablaPivotFinal[[#This Row],[Fecha]],1,4)</f>
        <v>2018</v>
      </c>
      <c r="AF3917" s="6" t="str">
        <f>MID(TablaPivotFinal[[#This Row],[Fecha]],5,3)</f>
        <v>Ene</v>
      </c>
      <c r="AG3917" s="9">
        <v>2932552350</v>
      </c>
      <c r="AH3917" s="10">
        <v>215439</v>
      </c>
      <c r="AI3917" t="s">
        <v>1129</v>
      </c>
      <c r="AJ3917" t="s">
        <v>888</v>
      </c>
      <c r="AK3917" t="s">
        <v>1257</v>
      </c>
    </row>
    <row r="3918" spans="1:37" x14ac:dyDescent="0.3">
      <c r="A3918" t="str">
        <f t="shared" si="183"/>
        <v>LA LOMA-Concesión Yuma</v>
      </c>
      <c r="B3918" t="str">
        <f t="shared" si="184"/>
        <v>2018Feb</v>
      </c>
      <c r="C3918" t="str">
        <f t="shared" si="185"/>
        <v>9.638016517-73.63939838</v>
      </c>
      <c r="D3918" s="7" t="s">
        <v>721</v>
      </c>
      <c r="E3918" s="5">
        <v>4516</v>
      </c>
      <c r="F3918" s="7" t="s">
        <v>652</v>
      </c>
      <c r="G3918" s="5">
        <v>20</v>
      </c>
      <c r="H3918" s="7" t="s">
        <v>722</v>
      </c>
      <c r="I3918" s="7" t="s">
        <v>723</v>
      </c>
      <c r="J3918" s="7" t="s">
        <v>103</v>
      </c>
      <c r="K3918" s="7" t="s">
        <v>724</v>
      </c>
      <c r="L3918" s="7" t="s">
        <v>725</v>
      </c>
      <c r="M3918" s="5">
        <v>3158210547</v>
      </c>
      <c r="N3918" s="5" t="s">
        <v>726</v>
      </c>
      <c r="O3918" s="7" t="s">
        <v>727</v>
      </c>
      <c r="P3918" s="5">
        <v>8100</v>
      </c>
      <c r="Q3918" s="5">
        <v>9000</v>
      </c>
      <c r="R3918" s="5">
        <v>19500</v>
      </c>
      <c r="S3918" s="5">
        <v>25100</v>
      </c>
      <c r="T3918" s="5">
        <v>28500</v>
      </c>
      <c r="U3918" s="5">
        <v>0</v>
      </c>
      <c r="V3918" s="5">
        <v>0</v>
      </c>
      <c r="W3918" s="5">
        <v>0</v>
      </c>
      <c r="X3918" s="5">
        <v>0</v>
      </c>
      <c r="Y3918" s="5">
        <v>8700</v>
      </c>
      <c r="Z3918" s="5">
        <v>9000</v>
      </c>
      <c r="AA3918" s="5">
        <v>9.6380165170000005</v>
      </c>
      <c r="AB3918" s="5">
        <v>-73.639398380000003</v>
      </c>
      <c r="AC3918" s="7" t="s">
        <v>69</v>
      </c>
      <c r="AD3918" s="5">
        <v>2244315300</v>
      </c>
      <c r="AE3918" s="5" t="str">
        <f>MID(TablaPivotFinal[[#This Row],[Fecha]],1,4)</f>
        <v>2018</v>
      </c>
      <c r="AF3918" s="5" t="str">
        <f>MID(TablaPivotFinal[[#This Row],[Fecha]],5,3)</f>
        <v>Feb</v>
      </c>
      <c r="AG3918" s="7">
        <v>2244315300</v>
      </c>
      <c r="AH3918" s="8">
        <v>131095</v>
      </c>
      <c r="AI3918" t="s">
        <v>1129</v>
      </c>
      <c r="AJ3918" t="s">
        <v>889</v>
      </c>
      <c r="AK3918" t="s">
        <v>1257</v>
      </c>
    </row>
    <row r="3919" spans="1:37" x14ac:dyDescent="0.3">
      <c r="A3919" t="str">
        <f t="shared" si="183"/>
        <v>LA LOMA-Concesión Yuma</v>
      </c>
      <c r="B3919" t="str">
        <f t="shared" si="184"/>
        <v>2018Jul</v>
      </c>
      <c r="C3919" t="str">
        <f t="shared" si="185"/>
        <v>9.638016517-73.63939838</v>
      </c>
      <c r="D3919" s="9" t="s">
        <v>721</v>
      </c>
      <c r="E3919" s="6">
        <v>4516</v>
      </c>
      <c r="F3919" s="9" t="s">
        <v>652</v>
      </c>
      <c r="G3919" s="6">
        <v>20</v>
      </c>
      <c r="H3919" s="9" t="s">
        <v>722</v>
      </c>
      <c r="I3919" s="9" t="s">
        <v>723</v>
      </c>
      <c r="J3919" s="9" t="s">
        <v>103</v>
      </c>
      <c r="K3919" s="9" t="s">
        <v>724</v>
      </c>
      <c r="L3919" s="9" t="s">
        <v>725</v>
      </c>
      <c r="M3919" s="6">
        <v>3158210547</v>
      </c>
      <c r="N3919" s="6" t="s">
        <v>726</v>
      </c>
      <c r="O3919" s="9" t="s">
        <v>727</v>
      </c>
      <c r="P3919" s="6">
        <v>8100</v>
      </c>
      <c r="Q3919" s="6">
        <v>9000</v>
      </c>
      <c r="R3919" s="6">
        <v>19500</v>
      </c>
      <c r="S3919" s="6">
        <v>25100</v>
      </c>
      <c r="T3919" s="6">
        <v>28500</v>
      </c>
      <c r="U3919" s="6">
        <v>0</v>
      </c>
      <c r="V3919" s="6">
        <v>0</v>
      </c>
      <c r="W3919" s="6">
        <v>0</v>
      </c>
      <c r="X3919" s="6">
        <v>0</v>
      </c>
      <c r="Y3919" s="6">
        <v>8700</v>
      </c>
      <c r="Z3919" s="6">
        <v>9000</v>
      </c>
      <c r="AA3919" s="6">
        <v>9.6380165170000005</v>
      </c>
      <c r="AB3919" s="6">
        <v>-73.639398380000003</v>
      </c>
      <c r="AC3919" s="9" t="s">
        <v>71</v>
      </c>
      <c r="AD3919" s="6">
        <v>2676527300</v>
      </c>
      <c r="AE3919" s="6" t="str">
        <f>MID(TablaPivotFinal[[#This Row],[Fecha]],1,4)</f>
        <v>2018</v>
      </c>
      <c r="AF3919" s="6" t="str">
        <f>MID(TablaPivotFinal[[#This Row],[Fecha]],5,3)</f>
        <v>Jul</v>
      </c>
      <c r="AG3919" s="9">
        <v>2676527300</v>
      </c>
      <c r="AH3919" s="10">
        <v>164480</v>
      </c>
      <c r="AI3919" t="s">
        <v>1129</v>
      </c>
      <c r="AJ3919" t="s">
        <v>894</v>
      </c>
      <c r="AK3919" t="s">
        <v>1257</v>
      </c>
    </row>
    <row r="3920" spans="1:37" x14ac:dyDescent="0.3">
      <c r="A3920" t="str">
        <f t="shared" si="183"/>
        <v>LA LOMA-Concesión Yuma</v>
      </c>
      <c r="B3920" t="str">
        <f t="shared" si="184"/>
        <v>2018Jun</v>
      </c>
      <c r="C3920" t="str">
        <f t="shared" si="185"/>
        <v>9.638016517-73.63939838</v>
      </c>
      <c r="D3920" s="7" t="s">
        <v>721</v>
      </c>
      <c r="E3920" s="5">
        <v>4516</v>
      </c>
      <c r="F3920" s="7" t="s">
        <v>652</v>
      </c>
      <c r="G3920" s="5">
        <v>20</v>
      </c>
      <c r="H3920" s="7" t="s">
        <v>722</v>
      </c>
      <c r="I3920" s="7" t="s">
        <v>723</v>
      </c>
      <c r="J3920" s="7" t="s">
        <v>103</v>
      </c>
      <c r="K3920" s="7" t="s">
        <v>724</v>
      </c>
      <c r="L3920" s="7" t="s">
        <v>725</v>
      </c>
      <c r="M3920" s="5">
        <v>3158210547</v>
      </c>
      <c r="N3920" s="5" t="s">
        <v>726</v>
      </c>
      <c r="O3920" s="7" t="s">
        <v>727</v>
      </c>
      <c r="P3920" s="5">
        <v>8100</v>
      </c>
      <c r="Q3920" s="5">
        <v>9000</v>
      </c>
      <c r="R3920" s="5">
        <v>19500</v>
      </c>
      <c r="S3920" s="5">
        <v>25100</v>
      </c>
      <c r="T3920" s="5">
        <v>28500</v>
      </c>
      <c r="U3920" s="5">
        <v>0</v>
      </c>
      <c r="V3920" s="5">
        <v>0</v>
      </c>
      <c r="W3920" s="5">
        <v>0</v>
      </c>
      <c r="X3920" s="5">
        <v>0</v>
      </c>
      <c r="Y3920" s="5">
        <v>8700</v>
      </c>
      <c r="Z3920" s="5">
        <v>9000</v>
      </c>
      <c r="AA3920" s="5">
        <v>9.6380165170000005</v>
      </c>
      <c r="AB3920" s="5">
        <v>-73.639398380000003</v>
      </c>
      <c r="AC3920" s="7" t="s">
        <v>73</v>
      </c>
      <c r="AD3920" s="5">
        <v>2702543600</v>
      </c>
      <c r="AE3920" s="5" t="str">
        <f>MID(TablaPivotFinal[[#This Row],[Fecha]],1,4)</f>
        <v>2018</v>
      </c>
      <c r="AF3920" s="5" t="str">
        <f>MID(TablaPivotFinal[[#This Row],[Fecha]],5,3)</f>
        <v>Jun</v>
      </c>
      <c r="AG3920" s="7">
        <v>2702543600</v>
      </c>
      <c r="AH3920" s="8">
        <v>164078</v>
      </c>
      <c r="AI3920" t="s">
        <v>1129</v>
      </c>
      <c r="AJ3920" t="s">
        <v>893</v>
      </c>
      <c r="AK3920" t="s">
        <v>1257</v>
      </c>
    </row>
    <row r="3921" spans="1:37" x14ac:dyDescent="0.3">
      <c r="A3921" t="str">
        <f t="shared" si="183"/>
        <v>LA LOMA-Concesión Yuma</v>
      </c>
      <c r="B3921" t="str">
        <f t="shared" si="184"/>
        <v>2018Mar</v>
      </c>
      <c r="C3921" t="str">
        <f t="shared" si="185"/>
        <v>9.638016517-73.63939838</v>
      </c>
      <c r="D3921" s="9" t="s">
        <v>721</v>
      </c>
      <c r="E3921" s="6">
        <v>4516</v>
      </c>
      <c r="F3921" s="9" t="s">
        <v>652</v>
      </c>
      <c r="G3921" s="6">
        <v>20</v>
      </c>
      <c r="H3921" s="9" t="s">
        <v>722</v>
      </c>
      <c r="I3921" s="9" t="s">
        <v>723</v>
      </c>
      <c r="J3921" s="9" t="s">
        <v>103</v>
      </c>
      <c r="K3921" s="9" t="s">
        <v>724</v>
      </c>
      <c r="L3921" s="9" t="s">
        <v>725</v>
      </c>
      <c r="M3921" s="6">
        <v>3158210547</v>
      </c>
      <c r="N3921" s="6" t="s">
        <v>726</v>
      </c>
      <c r="O3921" s="9" t="s">
        <v>727</v>
      </c>
      <c r="P3921" s="6">
        <v>8100</v>
      </c>
      <c r="Q3921" s="6">
        <v>9000</v>
      </c>
      <c r="R3921" s="6">
        <v>19500</v>
      </c>
      <c r="S3921" s="6">
        <v>25100</v>
      </c>
      <c r="T3921" s="6">
        <v>28500</v>
      </c>
      <c r="U3921" s="6">
        <v>0</v>
      </c>
      <c r="V3921" s="6">
        <v>0</v>
      </c>
      <c r="W3921" s="6">
        <v>0</v>
      </c>
      <c r="X3921" s="6">
        <v>0</v>
      </c>
      <c r="Y3921" s="6">
        <v>8700</v>
      </c>
      <c r="Z3921" s="6">
        <v>9000</v>
      </c>
      <c r="AA3921" s="6">
        <v>9.6380165170000005</v>
      </c>
      <c r="AB3921" s="6">
        <v>-73.639398380000003</v>
      </c>
      <c r="AC3921" s="9" t="s">
        <v>75</v>
      </c>
      <c r="AD3921" s="6">
        <v>2653763200</v>
      </c>
      <c r="AE3921" s="6" t="str">
        <f>MID(TablaPivotFinal[[#This Row],[Fecha]],1,4)</f>
        <v>2018</v>
      </c>
      <c r="AF3921" s="6" t="str">
        <f>MID(TablaPivotFinal[[#This Row],[Fecha]],5,3)</f>
        <v>Mar</v>
      </c>
      <c r="AG3921" s="9">
        <v>2653763200</v>
      </c>
      <c r="AH3921" s="10">
        <v>161002</v>
      </c>
      <c r="AI3921" t="s">
        <v>1129</v>
      </c>
      <c r="AJ3921" t="s">
        <v>890</v>
      </c>
      <c r="AK3921" t="s">
        <v>1257</v>
      </c>
    </row>
    <row r="3922" spans="1:37" x14ac:dyDescent="0.3">
      <c r="A3922" t="str">
        <f t="shared" si="183"/>
        <v>LA LOMA-Concesión Yuma</v>
      </c>
      <c r="B3922" t="str">
        <f t="shared" si="184"/>
        <v>2018May</v>
      </c>
      <c r="C3922" t="str">
        <f t="shared" si="185"/>
        <v>9.638016517-73.63939838</v>
      </c>
      <c r="D3922" s="7" t="s">
        <v>721</v>
      </c>
      <c r="E3922" s="5">
        <v>4516</v>
      </c>
      <c r="F3922" s="7" t="s">
        <v>652</v>
      </c>
      <c r="G3922" s="5">
        <v>20</v>
      </c>
      <c r="H3922" s="7" t="s">
        <v>722</v>
      </c>
      <c r="I3922" s="7" t="s">
        <v>723</v>
      </c>
      <c r="J3922" s="7" t="s">
        <v>103</v>
      </c>
      <c r="K3922" s="7" t="s">
        <v>724</v>
      </c>
      <c r="L3922" s="7" t="s">
        <v>725</v>
      </c>
      <c r="M3922" s="5">
        <v>3158210547</v>
      </c>
      <c r="N3922" s="5" t="s">
        <v>726</v>
      </c>
      <c r="O3922" s="7" t="s">
        <v>727</v>
      </c>
      <c r="P3922" s="5">
        <v>8100</v>
      </c>
      <c r="Q3922" s="5">
        <v>9000</v>
      </c>
      <c r="R3922" s="5">
        <v>19500</v>
      </c>
      <c r="S3922" s="5">
        <v>25100</v>
      </c>
      <c r="T3922" s="5">
        <v>28500</v>
      </c>
      <c r="U3922" s="5">
        <v>0</v>
      </c>
      <c r="V3922" s="5">
        <v>0</v>
      </c>
      <c r="W3922" s="5">
        <v>0</v>
      </c>
      <c r="X3922" s="5">
        <v>0</v>
      </c>
      <c r="Y3922" s="5">
        <v>8700</v>
      </c>
      <c r="Z3922" s="5">
        <v>9000</v>
      </c>
      <c r="AA3922" s="5">
        <v>9.6380165170000005</v>
      </c>
      <c r="AB3922" s="5">
        <v>-73.639398380000003</v>
      </c>
      <c r="AC3922" s="7" t="s">
        <v>77</v>
      </c>
      <c r="AD3922" s="5">
        <v>2606455000</v>
      </c>
      <c r="AE3922" s="5" t="str">
        <f>MID(TablaPivotFinal[[#This Row],[Fecha]],1,4)</f>
        <v>2018</v>
      </c>
      <c r="AF3922" s="5" t="str">
        <f>MID(TablaPivotFinal[[#This Row],[Fecha]],5,3)</f>
        <v>May</v>
      </c>
      <c r="AG3922" s="7">
        <v>2606455000</v>
      </c>
      <c r="AH3922" s="8">
        <v>150669</v>
      </c>
      <c r="AI3922" t="s">
        <v>1129</v>
      </c>
      <c r="AJ3922" t="s">
        <v>892</v>
      </c>
      <c r="AK3922" t="s">
        <v>1257</v>
      </c>
    </row>
    <row r="3923" spans="1:37" x14ac:dyDescent="0.3">
      <c r="A3923" t="str">
        <f t="shared" si="183"/>
        <v>LA LOMA-Concesión Yuma</v>
      </c>
      <c r="B3923" t="str">
        <f t="shared" si="184"/>
        <v>2018Nov</v>
      </c>
      <c r="C3923" t="str">
        <f t="shared" si="185"/>
        <v>9.638016517-73.63939838</v>
      </c>
      <c r="D3923" s="9" t="s">
        <v>721</v>
      </c>
      <c r="E3923" s="6">
        <v>4516</v>
      </c>
      <c r="F3923" s="9" t="s">
        <v>652</v>
      </c>
      <c r="G3923" s="6">
        <v>20</v>
      </c>
      <c r="H3923" s="9" t="s">
        <v>722</v>
      </c>
      <c r="I3923" s="9" t="s">
        <v>723</v>
      </c>
      <c r="J3923" s="9" t="s">
        <v>103</v>
      </c>
      <c r="K3923" s="9" t="s">
        <v>724</v>
      </c>
      <c r="L3923" s="9" t="s">
        <v>725</v>
      </c>
      <c r="M3923" s="6">
        <v>3158210547</v>
      </c>
      <c r="N3923" s="6" t="s">
        <v>726</v>
      </c>
      <c r="O3923" s="9" t="s">
        <v>727</v>
      </c>
      <c r="P3923" s="6">
        <v>8100</v>
      </c>
      <c r="Q3923" s="6">
        <v>9000</v>
      </c>
      <c r="R3923" s="6">
        <v>19500</v>
      </c>
      <c r="S3923" s="6">
        <v>25100</v>
      </c>
      <c r="T3923" s="6">
        <v>28500</v>
      </c>
      <c r="U3923" s="6">
        <v>0</v>
      </c>
      <c r="V3923" s="6">
        <v>0</v>
      </c>
      <c r="W3923" s="6">
        <v>0</v>
      </c>
      <c r="X3923" s="6">
        <v>0</v>
      </c>
      <c r="Y3923" s="6">
        <v>8700</v>
      </c>
      <c r="Z3923" s="6">
        <v>9000</v>
      </c>
      <c r="AA3923" s="6">
        <v>9.6380165170000005</v>
      </c>
      <c r="AB3923" s="6">
        <v>-73.639398380000003</v>
      </c>
      <c r="AC3923" s="9" t="s">
        <v>79</v>
      </c>
      <c r="AD3923" s="6">
        <v>2610354450</v>
      </c>
      <c r="AE3923" s="6" t="str">
        <f>MID(TablaPivotFinal[[#This Row],[Fecha]],1,4)</f>
        <v>2018</v>
      </c>
      <c r="AF3923" s="6" t="str">
        <f>MID(TablaPivotFinal[[#This Row],[Fecha]],5,3)</f>
        <v>Nov</v>
      </c>
      <c r="AG3923" s="9">
        <v>2610354450</v>
      </c>
      <c r="AH3923" s="10">
        <v>153004</v>
      </c>
      <c r="AI3923" t="s">
        <v>1129</v>
      </c>
      <c r="AJ3923" t="s">
        <v>898</v>
      </c>
      <c r="AK3923" t="s">
        <v>1257</v>
      </c>
    </row>
    <row r="3924" spans="1:37" x14ac:dyDescent="0.3">
      <c r="A3924" t="str">
        <f t="shared" si="183"/>
        <v>LA LOMA-Concesión Yuma</v>
      </c>
      <c r="B3924" t="str">
        <f t="shared" si="184"/>
        <v>2018Oct</v>
      </c>
      <c r="C3924" t="str">
        <f t="shared" si="185"/>
        <v>9.638016517-73.63939838</v>
      </c>
      <c r="D3924" s="7" t="s">
        <v>721</v>
      </c>
      <c r="E3924" s="5">
        <v>4516</v>
      </c>
      <c r="F3924" s="7" t="s">
        <v>652</v>
      </c>
      <c r="G3924" s="5">
        <v>20</v>
      </c>
      <c r="H3924" s="7" t="s">
        <v>722</v>
      </c>
      <c r="I3924" s="7" t="s">
        <v>723</v>
      </c>
      <c r="J3924" s="7" t="s">
        <v>103</v>
      </c>
      <c r="K3924" s="7" t="s">
        <v>724</v>
      </c>
      <c r="L3924" s="7" t="s">
        <v>725</v>
      </c>
      <c r="M3924" s="5">
        <v>3158210547</v>
      </c>
      <c r="N3924" s="5" t="s">
        <v>726</v>
      </c>
      <c r="O3924" s="7" t="s">
        <v>727</v>
      </c>
      <c r="P3924" s="5">
        <v>8100</v>
      </c>
      <c r="Q3924" s="5">
        <v>9000</v>
      </c>
      <c r="R3924" s="5">
        <v>19500</v>
      </c>
      <c r="S3924" s="5">
        <v>25100</v>
      </c>
      <c r="T3924" s="5">
        <v>28500</v>
      </c>
      <c r="U3924" s="5">
        <v>0</v>
      </c>
      <c r="V3924" s="5">
        <v>0</v>
      </c>
      <c r="W3924" s="5">
        <v>0</v>
      </c>
      <c r="X3924" s="5">
        <v>0</v>
      </c>
      <c r="Y3924" s="5">
        <v>8700</v>
      </c>
      <c r="Z3924" s="5">
        <v>9000</v>
      </c>
      <c r="AA3924" s="5">
        <v>9.6380165170000005</v>
      </c>
      <c r="AB3924" s="5">
        <v>-73.639398380000003</v>
      </c>
      <c r="AC3924" s="7" t="s">
        <v>81</v>
      </c>
      <c r="AD3924" s="5">
        <v>2703902500</v>
      </c>
      <c r="AE3924" s="5" t="str">
        <f>MID(TablaPivotFinal[[#This Row],[Fecha]],1,4)</f>
        <v>2018</v>
      </c>
      <c r="AF3924" s="5" t="str">
        <f>MID(TablaPivotFinal[[#This Row],[Fecha]],5,3)</f>
        <v>Oct</v>
      </c>
      <c r="AG3924" s="7">
        <v>2703902500</v>
      </c>
      <c r="AH3924" s="8">
        <v>160476</v>
      </c>
      <c r="AI3924" t="s">
        <v>1129</v>
      </c>
      <c r="AJ3924" t="s">
        <v>897</v>
      </c>
      <c r="AK3924" t="s">
        <v>1257</v>
      </c>
    </row>
    <row r="3925" spans="1:37" x14ac:dyDescent="0.3">
      <c r="A3925" t="str">
        <f t="shared" si="183"/>
        <v>LA LOMA-Concesión Yuma</v>
      </c>
      <c r="B3925" t="str">
        <f t="shared" si="184"/>
        <v>2018Sep</v>
      </c>
      <c r="C3925" t="str">
        <f t="shared" si="185"/>
        <v>9.638016517-73.63939838</v>
      </c>
      <c r="D3925" s="9" t="s">
        <v>721</v>
      </c>
      <c r="E3925" s="6">
        <v>4516</v>
      </c>
      <c r="F3925" s="9" t="s">
        <v>652</v>
      </c>
      <c r="G3925" s="6">
        <v>20</v>
      </c>
      <c r="H3925" s="9" t="s">
        <v>722</v>
      </c>
      <c r="I3925" s="9" t="s">
        <v>723</v>
      </c>
      <c r="J3925" s="9" t="s">
        <v>103</v>
      </c>
      <c r="K3925" s="9" t="s">
        <v>724</v>
      </c>
      <c r="L3925" s="9" t="s">
        <v>725</v>
      </c>
      <c r="M3925" s="6">
        <v>3158210547</v>
      </c>
      <c r="N3925" s="6" t="s">
        <v>726</v>
      </c>
      <c r="O3925" s="9" t="s">
        <v>727</v>
      </c>
      <c r="P3925" s="6">
        <v>8100</v>
      </c>
      <c r="Q3925" s="6">
        <v>9000</v>
      </c>
      <c r="R3925" s="6">
        <v>19500</v>
      </c>
      <c r="S3925" s="6">
        <v>25100</v>
      </c>
      <c r="T3925" s="6">
        <v>28500</v>
      </c>
      <c r="U3925" s="6">
        <v>0</v>
      </c>
      <c r="V3925" s="6">
        <v>0</v>
      </c>
      <c r="W3925" s="6">
        <v>0</v>
      </c>
      <c r="X3925" s="6">
        <v>0</v>
      </c>
      <c r="Y3925" s="6">
        <v>8700</v>
      </c>
      <c r="Z3925" s="6">
        <v>9000</v>
      </c>
      <c r="AA3925" s="6">
        <v>9.6380165170000005</v>
      </c>
      <c r="AB3925" s="6">
        <v>-73.639398380000003</v>
      </c>
      <c r="AC3925" s="9" t="s">
        <v>83</v>
      </c>
      <c r="AD3925" s="6">
        <v>2565315200</v>
      </c>
      <c r="AE3925" s="6" t="str">
        <f>MID(TablaPivotFinal[[#This Row],[Fecha]],1,4)</f>
        <v>2018</v>
      </c>
      <c r="AF3925" s="6" t="str">
        <f>MID(TablaPivotFinal[[#This Row],[Fecha]],5,3)</f>
        <v>Sep</v>
      </c>
      <c r="AG3925" s="9">
        <v>2565315200</v>
      </c>
      <c r="AH3925" s="10">
        <v>147618</v>
      </c>
      <c r="AI3925" t="s">
        <v>1129</v>
      </c>
      <c r="AJ3925" t="s">
        <v>896</v>
      </c>
      <c r="AK3925" t="s">
        <v>1257</v>
      </c>
    </row>
    <row r="3926" spans="1:37" x14ac:dyDescent="0.3">
      <c r="A3926" t="str">
        <f t="shared" si="183"/>
        <v>EL CARMEN-Autopista de la sabana</v>
      </c>
      <c r="B3926" t="str">
        <f t="shared" si="184"/>
        <v>2016Abr</v>
      </c>
      <c r="C3926" t="str">
        <f t="shared" si="185"/>
        <v>9.681300323-75.12542106</v>
      </c>
      <c r="D3926" s="7" t="s">
        <v>729</v>
      </c>
      <c r="E3926" s="5">
        <v>2515</v>
      </c>
      <c r="F3926" s="7" t="s">
        <v>730</v>
      </c>
      <c r="G3926" s="5">
        <v>13</v>
      </c>
      <c r="H3926" s="7" t="s">
        <v>731</v>
      </c>
      <c r="I3926" s="7" t="s">
        <v>732</v>
      </c>
      <c r="J3926" s="7" t="s">
        <v>103</v>
      </c>
      <c r="K3926" s="7" t="s">
        <v>733</v>
      </c>
      <c r="L3926" s="7" t="s">
        <v>734</v>
      </c>
      <c r="M3926" s="5">
        <v>3162954845</v>
      </c>
      <c r="N3926" s="5" t="s">
        <v>735</v>
      </c>
      <c r="O3926" s="7" t="s">
        <v>736</v>
      </c>
      <c r="P3926" s="5">
        <v>8800</v>
      </c>
      <c r="Q3926" s="5">
        <v>9600</v>
      </c>
      <c r="R3926" s="5">
        <v>20100</v>
      </c>
      <c r="S3926" s="5">
        <v>25600</v>
      </c>
      <c r="T3926" s="5">
        <v>28800</v>
      </c>
      <c r="U3926" s="5">
        <v>0</v>
      </c>
      <c r="V3926" s="5">
        <v>0</v>
      </c>
      <c r="W3926" s="5">
        <v>0</v>
      </c>
      <c r="X3926" s="5">
        <v>0</v>
      </c>
      <c r="Y3926" s="5">
        <v>8400</v>
      </c>
      <c r="Z3926" s="5">
        <v>8700</v>
      </c>
      <c r="AA3926" s="5">
        <v>9.6813003230000003</v>
      </c>
      <c r="AB3926" s="5">
        <v>-75.125421059999994</v>
      </c>
      <c r="AC3926" s="7" t="s">
        <v>13</v>
      </c>
      <c r="AD3926" s="5">
        <v>1053437100</v>
      </c>
      <c r="AE3926" s="5" t="str">
        <f>MID(TablaPivotFinal[[#This Row],[Fecha]],1,4)</f>
        <v>2016</v>
      </c>
      <c r="AF3926" s="5" t="str">
        <f>MID(TablaPivotFinal[[#This Row],[Fecha]],5,3)</f>
        <v>Abr</v>
      </c>
      <c r="AG3926" s="7">
        <v>1053437100</v>
      </c>
      <c r="AH3926" s="8">
        <v>93310</v>
      </c>
      <c r="AI3926" t="s">
        <v>1130</v>
      </c>
      <c r="AJ3926" t="s">
        <v>867</v>
      </c>
      <c r="AK3926" t="s">
        <v>1258</v>
      </c>
    </row>
    <row r="3927" spans="1:37" x14ac:dyDescent="0.3">
      <c r="A3927" t="str">
        <f t="shared" si="183"/>
        <v>EL CARMEN-Autopista de la sabana</v>
      </c>
      <c r="B3927" t="str">
        <f t="shared" si="184"/>
        <v>2016Ago</v>
      </c>
      <c r="C3927" t="str">
        <f t="shared" si="185"/>
        <v>9.681300323-75.12542106</v>
      </c>
      <c r="D3927" s="9" t="s">
        <v>729</v>
      </c>
      <c r="E3927" s="6">
        <v>2515</v>
      </c>
      <c r="F3927" s="9" t="s">
        <v>730</v>
      </c>
      <c r="G3927" s="6">
        <v>13</v>
      </c>
      <c r="H3927" s="9" t="s">
        <v>731</v>
      </c>
      <c r="I3927" s="9" t="s">
        <v>732</v>
      </c>
      <c r="J3927" s="9" t="s">
        <v>103</v>
      </c>
      <c r="K3927" s="9" t="s">
        <v>733</v>
      </c>
      <c r="L3927" s="9" t="s">
        <v>734</v>
      </c>
      <c r="M3927" s="6">
        <v>3162954845</v>
      </c>
      <c r="N3927" s="6" t="s">
        <v>735</v>
      </c>
      <c r="O3927" s="9" t="s">
        <v>736</v>
      </c>
      <c r="P3927" s="6">
        <v>8800</v>
      </c>
      <c r="Q3927" s="6">
        <v>9600</v>
      </c>
      <c r="R3927" s="6">
        <v>20100</v>
      </c>
      <c r="S3927" s="6">
        <v>25600</v>
      </c>
      <c r="T3927" s="6">
        <v>28800</v>
      </c>
      <c r="U3927" s="6">
        <v>0</v>
      </c>
      <c r="V3927" s="6">
        <v>0</v>
      </c>
      <c r="W3927" s="6">
        <v>0</v>
      </c>
      <c r="X3927" s="6">
        <v>0</v>
      </c>
      <c r="Y3927" s="6">
        <v>8400</v>
      </c>
      <c r="Z3927" s="6">
        <v>8700</v>
      </c>
      <c r="AA3927" s="6">
        <v>9.6813003230000003</v>
      </c>
      <c r="AB3927" s="6">
        <v>-75.125421059999994</v>
      </c>
      <c r="AC3927" s="9" t="s">
        <v>15</v>
      </c>
      <c r="AD3927" s="6">
        <v>1159262800</v>
      </c>
      <c r="AE3927" s="6" t="str">
        <f>MID(TablaPivotFinal[[#This Row],[Fecha]],1,4)</f>
        <v>2016</v>
      </c>
      <c r="AF3927" s="6" t="str">
        <f>MID(TablaPivotFinal[[#This Row],[Fecha]],5,3)</f>
        <v>Ago</v>
      </c>
      <c r="AG3927" s="9">
        <v>1159262800</v>
      </c>
      <c r="AH3927" s="10">
        <v>105760</v>
      </c>
      <c r="AI3927" t="s">
        <v>1130</v>
      </c>
      <c r="AJ3927" t="s">
        <v>871</v>
      </c>
      <c r="AK3927" t="s">
        <v>1258</v>
      </c>
    </row>
    <row r="3928" spans="1:37" x14ac:dyDescent="0.3">
      <c r="A3928" t="str">
        <f t="shared" si="183"/>
        <v>EL CARMEN-Autopista de la sabana</v>
      </c>
      <c r="B3928" t="str">
        <f t="shared" si="184"/>
        <v>2016Dic</v>
      </c>
      <c r="C3928" t="str">
        <f t="shared" si="185"/>
        <v>9.681300323-75.12542106</v>
      </c>
      <c r="D3928" s="7" t="s">
        <v>729</v>
      </c>
      <c r="E3928" s="5">
        <v>2515</v>
      </c>
      <c r="F3928" s="7" t="s">
        <v>730</v>
      </c>
      <c r="G3928" s="5">
        <v>13</v>
      </c>
      <c r="H3928" s="7" t="s">
        <v>731</v>
      </c>
      <c r="I3928" s="7" t="s">
        <v>732</v>
      </c>
      <c r="J3928" s="7" t="s">
        <v>103</v>
      </c>
      <c r="K3928" s="7" t="s">
        <v>733</v>
      </c>
      <c r="L3928" s="7" t="s">
        <v>734</v>
      </c>
      <c r="M3928" s="5">
        <v>3162954845</v>
      </c>
      <c r="N3928" s="5" t="s">
        <v>735</v>
      </c>
      <c r="O3928" s="7" t="s">
        <v>736</v>
      </c>
      <c r="P3928" s="5">
        <v>8800</v>
      </c>
      <c r="Q3928" s="5">
        <v>9600</v>
      </c>
      <c r="R3928" s="5">
        <v>20100</v>
      </c>
      <c r="S3928" s="5">
        <v>25600</v>
      </c>
      <c r="T3928" s="5">
        <v>28800</v>
      </c>
      <c r="U3928" s="5">
        <v>0</v>
      </c>
      <c r="V3928" s="5">
        <v>0</v>
      </c>
      <c r="W3928" s="5">
        <v>0</v>
      </c>
      <c r="X3928" s="5">
        <v>0</v>
      </c>
      <c r="Y3928" s="5">
        <v>8400</v>
      </c>
      <c r="Z3928" s="5">
        <v>8700</v>
      </c>
      <c r="AA3928" s="5">
        <v>9.6813003230000003</v>
      </c>
      <c r="AB3928" s="5">
        <v>-75.125421059999994</v>
      </c>
      <c r="AC3928" s="7" t="s">
        <v>17</v>
      </c>
      <c r="AD3928" s="5">
        <v>1329148250</v>
      </c>
      <c r="AE3928" s="5" t="str">
        <f>MID(TablaPivotFinal[[#This Row],[Fecha]],1,4)</f>
        <v>2016</v>
      </c>
      <c r="AF3928" s="5" t="str">
        <f>MID(TablaPivotFinal[[#This Row],[Fecha]],5,3)</f>
        <v>Dic</v>
      </c>
      <c r="AG3928" s="7">
        <v>1329148250</v>
      </c>
      <c r="AH3928" s="8">
        <v>130226</v>
      </c>
      <c r="AI3928" t="s">
        <v>1130</v>
      </c>
      <c r="AJ3928" t="s">
        <v>875</v>
      </c>
      <c r="AK3928" t="s">
        <v>1258</v>
      </c>
    </row>
    <row r="3929" spans="1:37" x14ac:dyDescent="0.3">
      <c r="A3929" t="str">
        <f t="shared" si="183"/>
        <v>EL CARMEN-Autopista de la sabana</v>
      </c>
      <c r="B3929" t="str">
        <f t="shared" si="184"/>
        <v>2016Ene</v>
      </c>
      <c r="C3929" t="str">
        <f t="shared" si="185"/>
        <v>9.681300323-75.12542106</v>
      </c>
      <c r="D3929" s="9" t="s">
        <v>729</v>
      </c>
      <c r="E3929" s="6">
        <v>2515</v>
      </c>
      <c r="F3929" s="9" t="s">
        <v>730</v>
      </c>
      <c r="G3929" s="6">
        <v>13</v>
      </c>
      <c r="H3929" s="9" t="s">
        <v>731</v>
      </c>
      <c r="I3929" s="9" t="s">
        <v>732</v>
      </c>
      <c r="J3929" s="9" t="s">
        <v>103</v>
      </c>
      <c r="K3929" s="9" t="s">
        <v>733</v>
      </c>
      <c r="L3929" s="9" t="s">
        <v>734</v>
      </c>
      <c r="M3929" s="6">
        <v>3162954845</v>
      </c>
      <c r="N3929" s="6" t="s">
        <v>735</v>
      </c>
      <c r="O3929" s="9" t="s">
        <v>736</v>
      </c>
      <c r="P3929" s="6">
        <v>8800</v>
      </c>
      <c r="Q3929" s="6">
        <v>9600</v>
      </c>
      <c r="R3929" s="6">
        <v>20100</v>
      </c>
      <c r="S3929" s="6">
        <v>25600</v>
      </c>
      <c r="T3929" s="6">
        <v>28800</v>
      </c>
      <c r="U3929" s="6">
        <v>0</v>
      </c>
      <c r="V3929" s="6">
        <v>0</v>
      </c>
      <c r="W3929" s="6">
        <v>0</v>
      </c>
      <c r="X3929" s="6">
        <v>0</v>
      </c>
      <c r="Y3929" s="6">
        <v>8400</v>
      </c>
      <c r="Z3929" s="6">
        <v>8700</v>
      </c>
      <c r="AA3929" s="6">
        <v>9.6813003230000003</v>
      </c>
      <c r="AB3929" s="6">
        <v>-75.125421059999994</v>
      </c>
      <c r="AC3929" s="9" t="s">
        <v>19</v>
      </c>
      <c r="AD3929" s="6">
        <v>1263536500</v>
      </c>
      <c r="AE3929" s="6" t="str">
        <f>MID(TablaPivotFinal[[#This Row],[Fecha]],1,4)</f>
        <v>2016</v>
      </c>
      <c r="AF3929" s="6" t="str">
        <f>MID(TablaPivotFinal[[#This Row],[Fecha]],5,3)</f>
        <v>Ene</v>
      </c>
      <c r="AG3929" s="9">
        <v>1263536500</v>
      </c>
      <c r="AH3929" s="10">
        <v>127543</v>
      </c>
      <c r="AI3929" t="s">
        <v>1130</v>
      </c>
      <c r="AJ3929" t="s">
        <v>864</v>
      </c>
      <c r="AK3929" t="s">
        <v>1258</v>
      </c>
    </row>
    <row r="3930" spans="1:37" x14ac:dyDescent="0.3">
      <c r="A3930" t="str">
        <f t="shared" si="183"/>
        <v>EL CARMEN-Autopista de la sabana</v>
      </c>
      <c r="B3930" t="str">
        <f t="shared" si="184"/>
        <v>2016Feb</v>
      </c>
      <c r="C3930" t="str">
        <f t="shared" si="185"/>
        <v>9.681300323-75.12542106</v>
      </c>
      <c r="D3930" s="7" t="s">
        <v>729</v>
      </c>
      <c r="E3930" s="5">
        <v>2515</v>
      </c>
      <c r="F3930" s="7" t="s">
        <v>730</v>
      </c>
      <c r="G3930" s="5">
        <v>13</v>
      </c>
      <c r="H3930" s="7" t="s">
        <v>731</v>
      </c>
      <c r="I3930" s="7" t="s">
        <v>732</v>
      </c>
      <c r="J3930" s="7" t="s">
        <v>103</v>
      </c>
      <c r="K3930" s="7" t="s">
        <v>733</v>
      </c>
      <c r="L3930" s="7" t="s">
        <v>734</v>
      </c>
      <c r="M3930" s="5">
        <v>3162954845</v>
      </c>
      <c r="N3930" s="5" t="s">
        <v>735</v>
      </c>
      <c r="O3930" s="7" t="s">
        <v>736</v>
      </c>
      <c r="P3930" s="5">
        <v>8800</v>
      </c>
      <c r="Q3930" s="5">
        <v>9600</v>
      </c>
      <c r="R3930" s="5">
        <v>20100</v>
      </c>
      <c r="S3930" s="5">
        <v>25600</v>
      </c>
      <c r="T3930" s="5">
        <v>28800</v>
      </c>
      <c r="U3930" s="5">
        <v>0</v>
      </c>
      <c r="V3930" s="5">
        <v>0</v>
      </c>
      <c r="W3930" s="5">
        <v>0</v>
      </c>
      <c r="X3930" s="5">
        <v>0</v>
      </c>
      <c r="Y3930" s="5">
        <v>8400</v>
      </c>
      <c r="Z3930" s="5">
        <v>8700</v>
      </c>
      <c r="AA3930" s="5">
        <v>9.6813003230000003</v>
      </c>
      <c r="AB3930" s="5">
        <v>-75.125421059999994</v>
      </c>
      <c r="AC3930" s="7" t="s">
        <v>21</v>
      </c>
      <c r="AD3930" s="5">
        <v>1019753700</v>
      </c>
      <c r="AE3930" s="5" t="str">
        <f>MID(TablaPivotFinal[[#This Row],[Fecha]],1,4)</f>
        <v>2016</v>
      </c>
      <c r="AF3930" s="5" t="str">
        <f>MID(TablaPivotFinal[[#This Row],[Fecha]],5,3)</f>
        <v>Feb</v>
      </c>
      <c r="AG3930" s="7">
        <v>1019753700</v>
      </c>
      <c r="AH3930" s="8">
        <v>93046</v>
      </c>
      <c r="AI3930" t="s">
        <v>1130</v>
      </c>
      <c r="AJ3930" t="s">
        <v>865</v>
      </c>
      <c r="AK3930" t="s">
        <v>1258</v>
      </c>
    </row>
    <row r="3931" spans="1:37" x14ac:dyDescent="0.3">
      <c r="A3931" t="str">
        <f t="shared" si="183"/>
        <v>EL CARMEN-Autopista de la sabana</v>
      </c>
      <c r="B3931" t="str">
        <f t="shared" si="184"/>
        <v>2016Jul</v>
      </c>
      <c r="C3931" t="str">
        <f t="shared" si="185"/>
        <v>9.681300323-75.12542106</v>
      </c>
      <c r="D3931" s="9" t="s">
        <v>729</v>
      </c>
      <c r="E3931" s="6">
        <v>2515</v>
      </c>
      <c r="F3931" s="9" t="s">
        <v>730</v>
      </c>
      <c r="G3931" s="6">
        <v>13</v>
      </c>
      <c r="H3931" s="9" t="s">
        <v>731</v>
      </c>
      <c r="I3931" s="9" t="s">
        <v>732</v>
      </c>
      <c r="J3931" s="9" t="s">
        <v>103</v>
      </c>
      <c r="K3931" s="9" t="s">
        <v>733</v>
      </c>
      <c r="L3931" s="9" t="s">
        <v>734</v>
      </c>
      <c r="M3931" s="6">
        <v>3162954845</v>
      </c>
      <c r="N3931" s="6" t="s">
        <v>735</v>
      </c>
      <c r="O3931" s="9" t="s">
        <v>736</v>
      </c>
      <c r="P3931" s="6">
        <v>8800</v>
      </c>
      <c r="Q3931" s="6">
        <v>9600</v>
      </c>
      <c r="R3931" s="6">
        <v>20100</v>
      </c>
      <c r="S3931" s="6">
        <v>25600</v>
      </c>
      <c r="T3931" s="6">
        <v>28800</v>
      </c>
      <c r="U3931" s="6">
        <v>0</v>
      </c>
      <c r="V3931" s="6">
        <v>0</v>
      </c>
      <c r="W3931" s="6">
        <v>0</v>
      </c>
      <c r="X3931" s="6">
        <v>0</v>
      </c>
      <c r="Y3931" s="6">
        <v>8400</v>
      </c>
      <c r="Z3931" s="6">
        <v>8700</v>
      </c>
      <c r="AA3931" s="6">
        <v>9.6813003230000003</v>
      </c>
      <c r="AB3931" s="6">
        <v>-75.125421059999994</v>
      </c>
      <c r="AC3931" s="9" t="s">
        <v>23</v>
      </c>
      <c r="AD3931" s="6">
        <v>1034526450</v>
      </c>
      <c r="AE3931" s="6" t="str">
        <f>MID(TablaPivotFinal[[#This Row],[Fecha]],1,4)</f>
        <v>2016</v>
      </c>
      <c r="AF3931" s="6" t="str">
        <f>MID(TablaPivotFinal[[#This Row],[Fecha]],5,3)</f>
        <v>Jul</v>
      </c>
      <c r="AG3931" s="9">
        <v>1034526450</v>
      </c>
      <c r="AH3931" s="10">
        <v>102272</v>
      </c>
      <c r="AI3931" t="s">
        <v>1130</v>
      </c>
      <c r="AJ3931" t="s">
        <v>870</v>
      </c>
      <c r="AK3931" t="s">
        <v>1258</v>
      </c>
    </row>
    <row r="3932" spans="1:37" x14ac:dyDescent="0.3">
      <c r="A3932" t="str">
        <f t="shared" si="183"/>
        <v>EL CARMEN-Autopista de la sabana</v>
      </c>
      <c r="B3932" t="str">
        <f t="shared" si="184"/>
        <v>2016Jun</v>
      </c>
      <c r="C3932" t="str">
        <f t="shared" si="185"/>
        <v>9.681300323-75.12542106</v>
      </c>
      <c r="D3932" s="7" t="s">
        <v>729</v>
      </c>
      <c r="E3932" s="5">
        <v>2515</v>
      </c>
      <c r="F3932" s="7" t="s">
        <v>730</v>
      </c>
      <c r="G3932" s="5">
        <v>13</v>
      </c>
      <c r="H3932" s="7" t="s">
        <v>731</v>
      </c>
      <c r="I3932" s="7" t="s">
        <v>732</v>
      </c>
      <c r="J3932" s="7" t="s">
        <v>103</v>
      </c>
      <c r="K3932" s="7" t="s">
        <v>733</v>
      </c>
      <c r="L3932" s="7" t="s">
        <v>734</v>
      </c>
      <c r="M3932" s="5">
        <v>3162954845</v>
      </c>
      <c r="N3932" s="5" t="s">
        <v>735</v>
      </c>
      <c r="O3932" s="7" t="s">
        <v>736</v>
      </c>
      <c r="P3932" s="5">
        <v>8800</v>
      </c>
      <c r="Q3932" s="5">
        <v>9600</v>
      </c>
      <c r="R3932" s="5">
        <v>20100</v>
      </c>
      <c r="S3932" s="5">
        <v>25600</v>
      </c>
      <c r="T3932" s="5">
        <v>28800</v>
      </c>
      <c r="U3932" s="5">
        <v>0</v>
      </c>
      <c r="V3932" s="5">
        <v>0</v>
      </c>
      <c r="W3932" s="5">
        <v>0</v>
      </c>
      <c r="X3932" s="5">
        <v>0</v>
      </c>
      <c r="Y3932" s="5">
        <v>8400</v>
      </c>
      <c r="Z3932" s="5">
        <v>8700</v>
      </c>
      <c r="AA3932" s="5">
        <v>9.6813003230000003</v>
      </c>
      <c r="AB3932" s="5">
        <v>-75.125421059999994</v>
      </c>
      <c r="AC3932" s="7" t="s">
        <v>25</v>
      </c>
      <c r="AD3932" s="5">
        <v>1035800500</v>
      </c>
      <c r="AE3932" s="5" t="str">
        <f>MID(TablaPivotFinal[[#This Row],[Fecha]],1,4)</f>
        <v>2016</v>
      </c>
      <c r="AF3932" s="5" t="str">
        <f>MID(TablaPivotFinal[[#This Row],[Fecha]],5,3)</f>
        <v>Jun</v>
      </c>
      <c r="AG3932" s="7">
        <v>1035800500</v>
      </c>
      <c r="AH3932" s="8">
        <v>98885</v>
      </c>
      <c r="AI3932" t="s">
        <v>1130</v>
      </c>
      <c r="AJ3932" t="s">
        <v>869</v>
      </c>
      <c r="AK3932" t="s">
        <v>1258</v>
      </c>
    </row>
    <row r="3933" spans="1:37" x14ac:dyDescent="0.3">
      <c r="A3933" t="str">
        <f t="shared" si="183"/>
        <v>EL CARMEN-Autopista de la sabana</v>
      </c>
      <c r="B3933" t="str">
        <f t="shared" si="184"/>
        <v>2016Mar</v>
      </c>
      <c r="C3933" t="str">
        <f t="shared" si="185"/>
        <v>9.681300323-75.12542106</v>
      </c>
      <c r="D3933" s="9" t="s">
        <v>729</v>
      </c>
      <c r="E3933" s="6">
        <v>2515</v>
      </c>
      <c r="F3933" s="9" t="s">
        <v>730</v>
      </c>
      <c r="G3933" s="6">
        <v>13</v>
      </c>
      <c r="H3933" s="9" t="s">
        <v>731</v>
      </c>
      <c r="I3933" s="9" t="s">
        <v>732</v>
      </c>
      <c r="J3933" s="9" t="s">
        <v>103</v>
      </c>
      <c r="K3933" s="9" t="s">
        <v>733</v>
      </c>
      <c r="L3933" s="9" t="s">
        <v>734</v>
      </c>
      <c r="M3933" s="6">
        <v>3162954845</v>
      </c>
      <c r="N3933" s="6" t="s">
        <v>735</v>
      </c>
      <c r="O3933" s="9" t="s">
        <v>736</v>
      </c>
      <c r="P3933" s="6">
        <v>8800</v>
      </c>
      <c r="Q3933" s="6">
        <v>9600</v>
      </c>
      <c r="R3933" s="6">
        <v>20100</v>
      </c>
      <c r="S3933" s="6">
        <v>25600</v>
      </c>
      <c r="T3933" s="6">
        <v>28800</v>
      </c>
      <c r="U3933" s="6">
        <v>0</v>
      </c>
      <c r="V3933" s="6">
        <v>0</v>
      </c>
      <c r="W3933" s="6">
        <v>0</v>
      </c>
      <c r="X3933" s="6">
        <v>0</v>
      </c>
      <c r="Y3933" s="6">
        <v>8400</v>
      </c>
      <c r="Z3933" s="6">
        <v>8700</v>
      </c>
      <c r="AA3933" s="6">
        <v>9.6813003230000003</v>
      </c>
      <c r="AB3933" s="6">
        <v>-75.125421059999994</v>
      </c>
      <c r="AC3933" s="9" t="s">
        <v>27</v>
      </c>
      <c r="AD3933" s="6">
        <v>1193819800</v>
      </c>
      <c r="AE3933" s="6" t="str">
        <f>MID(TablaPivotFinal[[#This Row],[Fecha]],1,4)</f>
        <v>2016</v>
      </c>
      <c r="AF3933" s="6" t="str">
        <f>MID(TablaPivotFinal[[#This Row],[Fecha]],5,3)</f>
        <v>Mar</v>
      </c>
      <c r="AG3933" s="9">
        <v>1193819800</v>
      </c>
      <c r="AH3933" s="10">
        <v>114505</v>
      </c>
      <c r="AI3933" t="s">
        <v>1130</v>
      </c>
      <c r="AJ3933" t="s">
        <v>866</v>
      </c>
      <c r="AK3933" t="s">
        <v>1258</v>
      </c>
    </row>
    <row r="3934" spans="1:37" x14ac:dyDescent="0.3">
      <c r="A3934" t="str">
        <f t="shared" si="183"/>
        <v>EL CARMEN-Autopista de la sabana</v>
      </c>
      <c r="B3934" t="str">
        <f t="shared" si="184"/>
        <v>2016May</v>
      </c>
      <c r="C3934" t="str">
        <f t="shared" si="185"/>
        <v>9.681300323-75.12542106</v>
      </c>
      <c r="D3934" s="7" t="s">
        <v>729</v>
      </c>
      <c r="E3934" s="5">
        <v>2515</v>
      </c>
      <c r="F3934" s="7" t="s">
        <v>730</v>
      </c>
      <c r="G3934" s="5">
        <v>13</v>
      </c>
      <c r="H3934" s="7" t="s">
        <v>731</v>
      </c>
      <c r="I3934" s="7" t="s">
        <v>732</v>
      </c>
      <c r="J3934" s="7" t="s">
        <v>103</v>
      </c>
      <c r="K3934" s="7" t="s">
        <v>733</v>
      </c>
      <c r="L3934" s="7" t="s">
        <v>734</v>
      </c>
      <c r="M3934" s="5">
        <v>3162954845</v>
      </c>
      <c r="N3934" s="5" t="s">
        <v>735</v>
      </c>
      <c r="O3934" s="7" t="s">
        <v>736</v>
      </c>
      <c r="P3934" s="5">
        <v>8800</v>
      </c>
      <c r="Q3934" s="5">
        <v>9600</v>
      </c>
      <c r="R3934" s="5">
        <v>20100</v>
      </c>
      <c r="S3934" s="5">
        <v>25600</v>
      </c>
      <c r="T3934" s="5">
        <v>28800</v>
      </c>
      <c r="U3934" s="5">
        <v>0</v>
      </c>
      <c r="V3934" s="5">
        <v>0</v>
      </c>
      <c r="W3934" s="5">
        <v>0</v>
      </c>
      <c r="X3934" s="5">
        <v>0</v>
      </c>
      <c r="Y3934" s="5">
        <v>8400</v>
      </c>
      <c r="Z3934" s="5">
        <v>8700</v>
      </c>
      <c r="AA3934" s="5">
        <v>9.6813003230000003</v>
      </c>
      <c r="AB3934" s="5">
        <v>-75.125421059999994</v>
      </c>
      <c r="AC3934" s="7" t="s">
        <v>29</v>
      </c>
      <c r="AD3934" s="5">
        <v>1078715000</v>
      </c>
      <c r="AE3934" s="5" t="str">
        <f>MID(TablaPivotFinal[[#This Row],[Fecha]],1,4)</f>
        <v>2016</v>
      </c>
      <c r="AF3934" s="5" t="str">
        <f>MID(TablaPivotFinal[[#This Row],[Fecha]],5,3)</f>
        <v>May</v>
      </c>
      <c r="AG3934" s="7">
        <v>1078715000</v>
      </c>
      <c r="AH3934" s="8">
        <v>99686</v>
      </c>
      <c r="AI3934" t="s">
        <v>1130</v>
      </c>
      <c r="AJ3934" t="s">
        <v>868</v>
      </c>
      <c r="AK3934" t="s">
        <v>1258</v>
      </c>
    </row>
    <row r="3935" spans="1:37" x14ac:dyDescent="0.3">
      <c r="A3935" t="str">
        <f t="shared" si="183"/>
        <v>EL CARMEN-Autopista de la sabana</v>
      </c>
      <c r="B3935" t="str">
        <f t="shared" si="184"/>
        <v>2016Nov</v>
      </c>
      <c r="C3935" t="str">
        <f t="shared" si="185"/>
        <v>9.681300323-75.12542106</v>
      </c>
      <c r="D3935" s="9" t="s">
        <v>729</v>
      </c>
      <c r="E3935" s="6">
        <v>2515</v>
      </c>
      <c r="F3935" s="9" t="s">
        <v>730</v>
      </c>
      <c r="G3935" s="6">
        <v>13</v>
      </c>
      <c r="H3935" s="9" t="s">
        <v>731</v>
      </c>
      <c r="I3935" s="9" t="s">
        <v>732</v>
      </c>
      <c r="J3935" s="9" t="s">
        <v>103</v>
      </c>
      <c r="K3935" s="9" t="s">
        <v>733</v>
      </c>
      <c r="L3935" s="9" t="s">
        <v>734</v>
      </c>
      <c r="M3935" s="6">
        <v>3162954845</v>
      </c>
      <c r="N3935" s="6" t="s">
        <v>735</v>
      </c>
      <c r="O3935" s="9" t="s">
        <v>736</v>
      </c>
      <c r="P3935" s="6">
        <v>8800</v>
      </c>
      <c r="Q3935" s="6">
        <v>9600</v>
      </c>
      <c r="R3935" s="6">
        <v>20100</v>
      </c>
      <c r="S3935" s="6">
        <v>25600</v>
      </c>
      <c r="T3935" s="6">
        <v>28800</v>
      </c>
      <c r="U3935" s="6">
        <v>0</v>
      </c>
      <c r="V3935" s="6">
        <v>0</v>
      </c>
      <c r="W3935" s="6">
        <v>0</v>
      </c>
      <c r="X3935" s="6">
        <v>0</v>
      </c>
      <c r="Y3935" s="6">
        <v>8400</v>
      </c>
      <c r="Z3935" s="6">
        <v>8700</v>
      </c>
      <c r="AA3935" s="6">
        <v>9.6813003230000003</v>
      </c>
      <c r="AB3935" s="6">
        <v>-75.125421059999994</v>
      </c>
      <c r="AC3935" s="9" t="s">
        <v>31</v>
      </c>
      <c r="AD3935" s="6">
        <v>1135098200</v>
      </c>
      <c r="AE3935" s="6" t="str">
        <f>MID(TablaPivotFinal[[#This Row],[Fecha]],1,4)</f>
        <v>2016</v>
      </c>
      <c r="AF3935" s="6" t="str">
        <f>MID(TablaPivotFinal[[#This Row],[Fecha]],5,3)</f>
        <v>Nov</v>
      </c>
      <c r="AG3935" s="9">
        <v>1135098200</v>
      </c>
      <c r="AH3935" s="10">
        <v>105912</v>
      </c>
      <c r="AI3935" t="s">
        <v>1130</v>
      </c>
      <c r="AJ3935" t="s">
        <v>874</v>
      </c>
      <c r="AK3935" t="s">
        <v>1258</v>
      </c>
    </row>
    <row r="3936" spans="1:37" x14ac:dyDescent="0.3">
      <c r="A3936" t="str">
        <f t="shared" si="183"/>
        <v>EL CARMEN-Autopista de la sabana</v>
      </c>
      <c r="B3936" t="str">
        <f t="shared" si="184"/>
        <v>2016Oct</v>
      </c>
      <c r="C3936" t="str">
        <f t="shared" si="185"/>
        <v>9.681300323-75.12542106</v>
      </c>
      <c r="D3936" s="7" t="s">
        <v>729</v>
      </c>
      <c r="E3936" s="5">
        <v>2515</v>
      </c>
      <c r="F3936" s="7" t="s">
        <v>730</v>
      </c>
      <c r="G3936" s="5">
        <v>13</v>
      </c>
      <c r="H3936" s="7" t="s">
        <v>731</v>
      </c>
      <c r="I3936" s="7" t="s">
        <v>732</v>
      </c>
      <c r="J3936" s="7" t="s">
        <v>103</v>
      </c>
      <c r="K3936" s="7" t="s">
        <v>733</v>
      </c>
      <c r="L3936" s="7" t="s">
        <v>734</v>
      </c>
      <c r="M3936" s="5">
        <v>3162954845</v>
      </c>
      <c r="N3936" s="5" t="s">
        <v>735</v>
      </c>
      <c r="O3936" s="7" t="s">
        <v>736</v>
      </c>
      <c r="P3936" s="5">
        <v>8800</v>
      </c>
      <c r="Q3936" s="5">
        <v>9600</v>
      </c>
      <c r="R3936" s="5">
        <v>20100</v>
      </c>
      <c r="S3936" s="5">
        <v>25600</v>
      </c>
      <c r="T3936" s="5">
        <v>28800</v>
      </c>
      <c r="U3936" s="5">
        <v>0</v>
      </c>
      <c r="V3936" s="5">
        <v>0</v>
      </c>
      <c r="W3936" s="5">
        <v>0</v>
      </c>
      <c r="X3936" s="5">
        <v>0</v>
      </c>
      <c r="Y3936" s="5">
        <v>8400</v>
      </c>
      <c r="Z3936" s="5">
        <v>8700</v>
      </c>
      <c r="AA3936" s="5">
        <v>9.6813003230000003</v>
      </c>
      <c r="AB3936" s="5">
        <v>-75.125421059999994</v>
      </c>
      <c r="AC3936" s="7" t="s">
        <v>33</v>
      </c>
      <c r="AD3936" s="5">
        <v>1177322100</v>
      </c>
      <c r="AE3936" s="5" t="str">
        <f>MID(TablaPivotFinal[[#This Row],[Fecha]],1,4)</f>
        <v>2016</v>
      </c>
      <c r="AF3936" s="5" t="str">
        <f>MID(TablaPivotFinal[[#This Row],[Fecha]],5,3)</f>
        <v>Oct</v>
      </c>
      <c r="AG3936" s="7">
        <v>1177322100</v>
      </c>
      <c r="AH3936" s="8">
        <v>110440</v>
      </c>
      <c r="AI3936" t="s">
        <v>1130</v>
      </c>
      <c r="AJ3936" t="s">
        <v>873</v>
      </c>
      <c r="AK3936" t="s">
        <v>1258</v>
      </c>
    </row>
    <row r="3937" spans="1:37" x14ac:dyDescent="0.3">
      <c r="A3937" t="str">
        <f t="shared" si="183"/>
        <v>EL CARMEN-Autopista de la sabana</v>
      </c>
      <c r="B3937" t="str">
        <f t="shared" si="184"/>
        <v>2016Sep</v>
      </c>
      <c r="C3937" t="str">
        <f t="shared" si="185"/>
        <v>9.681300323-75.12542106</v>
      </c>
      <c r="D3937" s="9" t="s">
        <v>729</v>
      </c>
      <c r="E3937" s="6">
        <v>2515</v>
      </c>
      <c r="F3937" s="9" t="s">
        <v>730</v>
      </c>
      <c r="G3937" s="6">
        <v>13</v>
      </c>
      <c r="H3937" s="9" t="s">
        <v>731</v>
      </c>
      <c r="I3937" s="9" t="s">
        <v>732</v>
      </c>
      <c r="J3937" s="9" t="s">
        <v>103</v>
      </c>
      <c r="K3937" s="9" t="s">
        <v>733</v>
      </c>
      <c r="L3937" s="9" t="s">
        <v>734</v>
      </c>
      <c r="M3937" s="6">
        <v>3162954845</v>
      </c>
      <c r="N3937" s="6" t="s">
        <v>735</v>
      </c>
      <c r="O3937" s="9" t="s">
        <v>736</v>
      </c>
      <c r="P3937" s="6">
        <v>8800</v>
      </c>
      <c r="Q3937" s="6">
        <v>9600</v>
      </c>
      <c r="R3937" s="6">
        <v>20100</v>
      </c>
      <c r="S3937" s="6">
        <v>25600</v>
      </c>
      <c r="T3937" s="6">
        <v>28800</v>
      </c>
      <c r="U3937" s="6">
        <v>0</v>
      </c>
      <c r="V3937" s="6">
        <v>0</v>
      </c>
      <c r="W3937" s="6">
        <v>0</v>
      </c>
      <c r="X3937" s="6">
        <v>0</v>
      </c>
      <c r="Y3937" s="6">
        <v>8400</v>
      </c>
      <c r="Z3937" s="6">
        <v>8700</v>
      </c>
      <c r="AA3937" s="6">
        <v>9.6813003230000003</v>
      </c>
      <c r="AB3937" s="6">
        <v>-75.125421059999994</v>
      </c>
      <c r="AC3937" s="9" t="s">
        <v>35</v>
      </c>
      <c r="AD3937" s="6">
        <v>1071888800</v>
      </c>
      <c r="AE3937" s="6" t="str">
        <f>MID(TablaPivotFinal[[#This Row],[Fecha]],1,4)</f>
        <v>2016</v>
      </c>
      <c r="AF3937" s="6" t="str">
        <f>MID(TablaPivotFinal[[#This Row],[Fecha]],5,3)</f>
        <v>Sep</v>
      </c>
      <c r="AG3937" s="9">
        <v>1071888800</v>
      </c>
      <c r="AH3937" s="10">
        <v>98755</v>
      </c>
      <c r="AI3937" t="s">
        <v>1130</v>
      </c>
      <c r="AJ3937" t="s">
        <v>872</v>
      </c>
      <c r="AK3937" t="s">
        <v>1258</v>
      </c>
    </row>
    <row r="3938" spans="1:37" x14ac:dyDescent="0.3">
      <c r="A3938" t="str">
        <f t="shared" si="183"/>
        <v>EL CARMEN-Autopista de la sabana</v>
      </c>
      <c r="B3938" t="str">
        <f t="shared" si="184"/>
        <v>2017Abr</v>
      </c>
      <c r="C3938" t="str">
        <f t="shared" si="185"/>
        <v>9.681300323-75.12542106</v>
      </c>
      <c r="D3938" s="7" t="s">
        <v>729</v>
      </c>
      <c r="E3938" s="5">
        <v>2515</v>
      </c>
      <c r="F3938" s="7" t="s">
        <v>730</v>
      </c>
      <c r="G3938" s="5">
        <v>13</v>
      </c>
      <c r="H3938" s="7" t="s">
        <v>731</v>
      </c>
      <c r="I3938" s="7" t="s">
        <v>732</v>
      </c>
      <c r="J3938" s="7" t="s">
        <v>103</v>
      </c>
      <c r="K3938" s="7" t="s">
        <v>733</v>
      </c>
      <c r="L3938" s="7" t="s">
        <v>734</v>
      </c>
      <c r="M3938" s="5">
        <v>3162954845</v>
      </c>
      <c r="N3938" s="5" t="s">
        <v>735</v>
      </c>
      <c r="O3938" s="7" t="s">
        <v>736</v>
      </c>
      <c r="P3938" s="5">
        <v>8800</v>
      </c>
      <c r="Q3938" s="5">
        <v>9600</v>
      </c>
      <c r="R3938" s="5">
        <v>20100</v>
      </c>
      <c r="S3938" s="5">
        <v>25600</v>
      </c>
      <c r="T3938" s="5">
        <v>28800</v>
      </c>
      <c r="U3938" s="5">
        <v>0</v>
      </c>
      <c r="V3938" s="5">
        <v>0</v>
      </c>
      <c r="W3938" s="5">
        <v>0</v>
      </c>
      <c r="X3938" s="5">
        <v>0</v>
      </c>
      <c r="Y3938" s="5">
        <v>8400</v>
      </c>
      <c r="Z3938" s="5">
        <v>8700</v>
      </c>
      <c r="AA3938" s="5">
        <v>9.6813003230000003</v>
      </c>
      <c r="AB3938" s="5">
        <v>-75.125421059999994</v>
      </c>
      <c r="AC3938" s="7" t="s">
        <v>37</v>
      </c>
      <c r="AD3938" s="5">
        <v>1176960300</v>
      </c>
      <c r="AE3938" s="5" t="str">
        <f>MID(TablaPivotFinal[[#This Row],[Fecha]],1,4)</f>
        <v>2017</v>
      </c>
      <c r="AF3938" s="5" t="str">
        <f>MID(TablaPivotFinal[[#This Row],[Fecha]],5,3)</f>
        <v>Abr</v>
      </c>
      <c r="AG3938" s="7">
        <v>1176960300</v>
      </c>
      <c r="AH3938" s="8">
        <v>3784.9</v>
      </c>
      <c r="AI3938" t="s">
        <v>1130</v>
      </c>
      <c r="AJ3938" t="s">
        <v>879</v>
      </c>
      <c r="AK3938" t="s">
        <v>1258</v>
      </c>
    </row>
    <row r="3939" spans="1:37" x14ac:dyDescent="0.3">
      <c r="A3939" t="str">
        <f t="shared" si="183"/>
        <v>EL CARMEN-Autopista de la sabana</v>
      </c>
      <c r="B3939" t="str">
        <f t="shared" si="184"/>
        <v>2017Ago</v>
      </c>
      <c r="C3939" t="str">
        <f t="shared" si="185"/>
        <v>9.681300323-75.12542106</v>
      </c>
      <c r="D3939" s="9" t="s">
        <v>729</v>
      </c>
      <c r="E3939" s="6">
        <v>2515</v>
      </c>
      <c r="F3939" s="9" t="s">
        <v>730</v>
      </c>
      <c r="G3939" s="6">
        <v>13</v>
      </c>
      <c r="H3939" s="9" t="s">
        <v>731</v>
      </c>
      <c r="I3939" s="9" t="s">
        <v>732</v>
      </c>
      <c r="J3939" s="9" t="s">
        <v>103</v>
      </c>
      <c r="K3939" s="9" t="s">
        <v>733</v>
      </c>
      <c r="L3939" s="9" t="s">
        <v>734</v>
      </c>
      <c r="M3939" s="6">
        <v>3162954845</v>
      </c>
      <c r="N3939" s="6" t="s">
        <v>735</v>
      </c>
      <c r="O3939" s="9" t="s">
        <v>736</v>
      </c>
      <c r="P3939" s="6">
        <v>8800</v>
      </c>
      <c r="Q3939" s="6">
        <v>9600</v>
      </c>
      <c r="R3939" s="6">
        <v>20100</v>
      </c>
      <c r="S3939" s="6">
        <v>25600</v>
      </c>
      <c r="T3939" s="6">
        <v>28800</v>
      </c>
      <c r="U3939" s="6">
        <v>0</v>
      </c>
      <c r="V3939" s="6">
        <v>0</v>
      </c>
      <c r="W3939" s="6">
        <v>0</v>
      </c>
      <c r="X3939" s="6">
        <v>0</v>
      </c>
      <c r="Y3939" s="6">
        <v>8400</v>
      </c>
      <c r="Z3939" s="6">
        <v>8700</v>
      </c>
      <c r="AA3939" s="6">
        <v>9.6813003230000003</v>
      </c>
      <c r="AB3939" s="6">
        <v>-75.125421059999994</v>
      </c>
      <c r="AC3939" s="9" t="s">
        <v>39</v>
      </c>
      <c r="AD3939" s="6">
        <v>1134737800</v>
      </c>
      <c r="AE3939" s="6" t="str">
        <f>MID(TablaPivotFinal[[#This Row],[Fecha]],1,4)</f>
        <v>2017</v>
      </c>
      <c r="AF3939" s="6" t="str">
        <f>MID(TablaPivotFinal[[#This Row],[Fecha]],5,3)</f>
        <v>Ago</v>
      </c>
      <c r="AG3939" s="9">
        <v>1134737800</v>
      </c>
      <c r="AH3939" s="10">
        <v>3367.5483869999998</v>
      </c>
      <c r="AI3939" t="s">
        <v>1130</v>
      </c>
      <c r="AJ3939" t="s">
        <v>883</v>
      </c>
      <c r="AK3939" t="s">
        <v>1258</v>
      </c>
    </row>
    <row r="3940" spans="1:37" x14ac:dyDescent="0.3">
      <c r="A3940" t="str">
        <f t="shared" si="183"/>
        <v>EL CARMEN-Autopista de la sabana</v>
      </c>
      <c r="B3940" t="str">
        <f t="shared" si="184"/>
        <v>2017Dic</v>
      </c>
      <c r="C3940" t="str">
        <f t="shared" si="185"/>
        <v>9.681300323-75.12542106</v>
      </c>
      <c r="D3940" s="7" t="s">
        <v>729</v>
      </c>
      <c r="E3940" s="5">
        <v>2515</v>
      </c>
      <c r="F3940" s="7" t="s">
        <v>730</v>
      </c>
      <c r="G3940" s="5">
        <v>13</v>
      </c>
      <c r="H3940" s="7" t="s">
        <v>731</v>
      </c>
      <c r="I3940" s="7" t="s">
        <v>732</v>
      </c>
      <c r="J3940" s="7" t="s">
        <v>103</v>
      </c>
      <c r="K3940" s="7" t="s">
        <v>733</v>
      </c>
      <c r="L3940" s="7" t="s">
        <v>734</v>
      </c>
      <c r="M3940" s="5">
        <v>3162954845</v>
      </c>
      <c r="N3940" s="5" t="s">
        <v>735</v>
      </c>
      <c r="O3940" s="7" t="s">
        <v>736</v>
      </c>
      <c r="P3940" s="5">
        <v>8800</v>
      </c>
      <c r="Q3940" s="5">
        <v>9600</v>
      </c>
      <c r="R3940" s="5">
        <v>20100</v>
      </c>
      <c r="S3940" s="5">
        <v>25600</v>
      </c>
      <c r="T3940" s="5">
        <v>28800</v>
      </c>
      <c r="U3940" s="5">
        <v>0</v>
      </c>
      <c r="V3940" s="5">
        <v>0</v>
      </c>
      <c r="W3940" s="5">
        <v>0</v>
      </c>
      <c r="X3940" s="5">
        <v>0</v>
      </c>
      <c r="Y3940" s="5">
        <v>8400</v>
      </c>
      <c r="Z3940" s="5">
        <v>8700</v>
      </c>
      <c r="AA3940" s="5">
        <v>9.6813003230000003</v>
      </c>
      <c r="AB3940" s="5">
        <v>-75.125421059999994</v>
      </c>
      <c r="AC3940" s="7" t="s">
        <v>41</v>
      </c>
      <c r="AD3940" s="5">
        <v>1338458200</v>
      </c>
      <c r="AE3940" s="5" t="str">
        <f>MID(TablaPivotFinal[[#This Row],[Fecha]],1,4)</f>
        <v>2017</v>
      </c>
      <c r="AF3940" s="5" t="str">
        <f>MID(TablaPivotFinal[[#This Row],[Fecha]],5,3)</f>
        <v>Dic</v>
      </c>
      <c r="AG3940" s="7">
        <v>1338458200</v>
      </c>
      <c r="AH3940" s="8">
        <v>4200.6774189999996</v>
      </c>
      <c r="AI3940" t="s">
        <v>1130</v>
      </c>
      <c r="AJ3940" t="s">
        <v>887</v>
      </c>
      <c r="AK3940" t="s">
        <v>1258</v>
      </c>
    </row>
    <row r="3941" spans="1:37" x14ac:dyDescent="0.3">
      <c r="A3941" t="str">
        <f t="shared" si="183"/>
        <v>EL CARMEN-Autopista de la sabana</v>
      </c>
      <c r="B3941" t="str">
        <f t="shared" si="184"/>
        <v>2017Ene</v>
      </c>
      <c r="C3941" t="str">
        <f t="shared" si="185"/>
        <v>9.681300323-75.12542106</v>
      </c>
      <c r="D3941" s="9" t="s">
        <v>729</v>
      </c>
      <c r="E3941" s="6">
        <v>2515</v>
      </c>
      <c r="F3941" s="9" t="s">
        <v>730</v>
      </c>
      <c r="G3941" s="6">
        <v>13</v>
      </c>
      <c r="H3941" s="9" t="s">
        <v>731</v>
      </c>
      <c r="I3941" s="9" t="s">
        <v>732</v>
      </c>
      <c r="J3941" s="9" t="s">
        <v>103</v>
      </c>
      <c r="K3941" s="9" t="s">
        <v>733</v>
      </c>
      <c r="L3941" s="9" t="s">
        <v>734</v>
      </c>
      <c r="M3941" s="6">
        <v>3162954845</v>
      </c>
      <c r="N3941" s="6" t="s">
        <v>735</v>
      </c>
      <c r="O3941" s="9" t="s">
        <v>736</v>
      </c>
      <c r="P3941" s="6">
        <v>8800</v>
      </c>
      <c r="Q3941" s="6">
        <v>9600</v>
      </c>
      <c r="R3941" s="6">
        <v>20100</v>
      </c>
      <c r="S3941" s="6">
        <v>25600</v>
      </c>
      <c r="T3941" s="6">
        <v>28800</v>
      </c>
      <c r="U3941" s="6">
        <v>0</v>
      </c>
      <c r="V3941" s="6">
        <v>0</v>
      </c>
      <c r="W3941" s="6">
        <v>0</v>
      </c>
      <c r="X3941" s="6">
        <v>0</v>
      </c>
      <c r="Y3941" s="6">
        <v>8400</v>
      </c>
      <c r="Z3941" s="6">
        <v>8700</v>
      </c>
      <c r="AA3941" s="6">
        <v>9.6813003230000003</v>
      </c>
      <c r="AB3941" s="6">
        <v>-75.125421059999994</v>
      </c>
      <c r="AC3941" s="9" t="s">
        <v>43</v>
      </c>
      <c r="AD3941" s="6">
        <v>1355806400</v>
      </c>
      <c r="AE3941" s="6" t="str">
        <f>MID(TablaPivotFinal[[#This Row],[Fecha]],1,4)</f>
        <v>2017</v>
      </c>
      <c r="AF3941" s="6" t="str">
        <f>MID(TablaPivotFinal[[#This Row],[Fecha]],5,3)</f>
        <v>Ene</v>
      </c>
      <c r="AG3941" s="9">
        <v>1355806400</v>
      </c>
      <c r="AH3941" s="10">
        <v>4292.419355</v>
      </c>
      <c r="AI3941" t="s">
        <v>1130</v>
      </c>
      <c r="AJ3941" t="s">
        <v>876</v>
      </c>
      <c r="AK3941" t="s">
        <v>1258</v>
      </c>
    </row>
    <row r="3942" spans="1:37" x14ac:dyDescent="0.3">
      <c r="A3942" t="str">
        <f t="shared" si="183"/>
        <v>EL CARMEN-Autopista de la sabana</v>
      </c>
      <c r="B3942" t="str">
        <f t="shared" si="184"/>
        <v>2017Feb</v>
      </c>
      <c r="C3942" t="str">
        <f t="shared" si="185"/>
        <v>9.681300323-75.12542106</v>
      </c>
      <c r="D3942" s="7" t="s">
        <v>729</v>
      </c>
      <c r="E3942" s="5">
        <v>2515</v>
      </c>
      <c r="F3942" s="7" t="s">
        <v>730</v>
      </c>
      <c r="G3942" s="5">
        <v>13</v>
      </c>
      <c r="H3942" s="7" t="s">
        <v>731</v>
      </c>
      <c r="I3942" s="7" t="s">
        <v>732</v>
      </c>
      <c r="J3942" s="7" t="s">
        <v>103</v>
      </c>
      <c r="K3942" s="7" t="s">
        <v>733</v>
      </c>
      <c r="L3942" s="7" t="s">
        <v>734</v>
      </c>
      <c r="M3942" s="5">
        <v>3162954845</v>
      </c>
      <c r="N3942" s="5" t="s">
        <v>735</v>
      </c>
      <c r="O3942" s="7" t="s">
        <v>736</v>
      </c>
      <c r="P3942" s="5">
        <v>8800</v>
      </c>
      <c r="Q3942" s="5">
        <v>9600</v>
      </c>
      <c r="R3942" s="5">
        <v>20100</v>
      </c>
      <c r="S3942" s="5">
        <v>25600</v>
      </c>
      <c r="T3942" s="5">
        <v>28800</v>
      </c>
      <c r="U3942" s="5">
        <v>0</v>
      </c>
      <c r="V3942" s="5">
        <v>0</v>
      </c>
      <c r="W3942" s="5">
        <v>0</v>
      </c>
      <c r="X3942" s="5">
        <v>0</v>
      </c>
      <c r="Y3942" s="5">
        <v>8400</v>
      </c>
      <c r="Z3942" s="5">
        <v>8700</v>
      </c>
      <c r="AA3942" s="5">
        <v>9.6813003230000003</v>
      </c>
      <c r="AB3942" s="5">
        <v>-75.125421059999994</v>
      </c>
      <c r="AC3942" s="7" t="s">
        <v>45</v>
      </c>
      <c r="AD3942" s="5">
        <v>1038352700</v>
      </c>
      <c r="AE3942" s="5" t="str">
        <f>MID(TablaPivotFinal[[#This Row],[Fecha]],1,4)</f>
        <v>2017</v>
      </c>
      <c r="AF3942" s="5" t="str">
        <f>MID(TablaPivotFinal[[#This Row],[Fecha]],5,3)</f>
        <v>Feb</v>
      </c>
      <c r="AG3942" s="7">
        <v>1038352700</v>
      </c>
      <c r="AH3942" s="8">
        <v>3348.0714290000001</v>
      </c>
      <c r="AI3942" t="s">
        <v>1130</v>
      </c>
      <c r="AJ3942" t="s">
        <v>877</v>
      </c>
      <c r="AK3942" t="s">
        <v>1258</v>
      </c>
    </row>
    <row r="3943" spans="1:37" x14ac:dyDescent="0.3">
      <c r="A3943" t="str">
        <f t="shared" si="183"/>
        <v>EL CARMEN-Autopista de la sabana</v>
      </c>
      <c r="B3943" t="str">
        <f t="shared" si="184"/>
        <v>2017Jul</v>
      </c>
      <c r="C3943" t="str">
        <f t="shared" si="185"/>
        <v>9.681300323-75.12542106</v>
      </c>
      <c r="D3943" s="9" t="s">
        <v>729</v>
      </c>
      <c r="E3943" s="6">
        <v>2515</v>
      </c>
      <c r="F3943" s="9" t="s">
        <v>730</v>
      </c>
      <c r="G3943" s="6">
        <v>13</v>
      </c>
      <c r="H3943" s="9" t="s">
        <v>731</v>
      </c>
      <c r="I3943" s="9" t="s">
        <v>732</v>
      </c>
      <c r="J3943" s="9" t="s">
        <v>103</v>
      </c>
      <c r="K3943" s="9" t="s">
        <v>733</v>
      </c>
      <c r="L3943" s="9" t="s">
        <v>734</v>
      </c>
      <c r="M3943" s="6">
        <v>3162954845</v>
      </c>
      <c r="N3943" s="6" t="s">
        <v>735</v>
      </c>
      <c r="O3943" s="9" t="s">
        <v>736</v>
      </c>
      <c r="P3943" s="6">
        <v>8800</v>
      </c>
      <c r="Q3943" s="6">
        <v>9600</v>
      </c>
      <c r="R3943" s="6">
        <v>20100</v>
      </c>
      <c r="S3943" s="6">
        <v>25600</v>
      </c>
      <c r="T3943" s="6">
        <v>28800</v>
      </c>
      <c r="U3943" s="6">
        <v>0</v>
      </c>
      <c r="V3943" s="6">
        <v>0</v>
      </c>
      <c r="W3943" s="6">
        <v>0</v>
      </c>
      <c r="X3943" s="6">
        <v>0</v>
      </c>
      <c r="Y3943" s="6">
        <v>8400</v>
      </c>
      <c r="Z3943" s="6">
        <v>8700</v>
      </c>
      <c r="AA3943" s="6">
        <v>9.6813003230000003</v>
      </c>
      <c r="AB3943" s="6">
        <v>-75.125421059999994</v>
      </c>
      <c r="AC3943" s="9" t="s">
        <v>47</v>
      </c>
      <c r="AD3943" s="6">
        <v>1166242000</v>
      </c>
      <c r="AE3943" s="6" t="str">
        <f>MID(TablaPivotFinal[[#This Row],[Fecha]],1,4)</f>
        <v>2017</v>
      </c>
      <c r="AF3943" s="6" t="str">
        <f>MID(TablaPivotFinal[[#This Row],[Fecha]],5,3)</f>
        <v>Jul</v>
      </c>
      <c r="AG3943" s="9">
        <v>1166242000</v>
      </c>
      <c r="AH3943" s="10">
        <v>3496.258065</v>
      </c>
      <c r="AI3943" t="s">
        <v>1130</v>
      </c>
      <c r="AJ3943" t="s">
        <v>882</v>
      </c>
      <c r="AK3943" t="s">
        <v>1258</v>
      </c>
    </row>
    <row r="3944" spans="1:37" x14ac:dyDescent="0.3">
      <c r="A3944" t="str">
        <f t="shared" si="183"/>
        <v>EL CARMEN-Autopista de la sabana</v>
      </c>
      <c r="B3944" t="str">
        <f t="shared" si="184"/>
        <v>2017Jun</v>
      </c>
      <c r="C3944" t="str">
        <f t="shared" si="185"/>
        <v>9.681300323-75.12542106</v>
      </c>
      <c r="D3944" s="7" t="s">
        <v>729</v>
      </c>
      <c r="E3944" s="5">
        <v>2515</v>
      </c>
      <c r="F3944" s="7" t="s">
        <v>730</v>
      </c>
      <c r="G3944" s="5">
        <v>13</v>
      </c>
      <c r="H3944" s="7" t="s">
        <v>731</v>
      </c>
      <c r="I3944" s="7" t="s">
        <v>732</v>
      </c>
      <c r="J3944" s="7" t="s">
        <v>103</v>
      </c>
      <c r="K3944" s="7" t="s">
        <v>733</v>
      </c>
      <c r="L3944" s="7" t="s">
        <v>734</v>
      </c>
      <c r="M3944" s="5">
        <v>3162954845</v>
      </c>
      <c r="N3944" s="5" t="s">
        <v>735</v>
      </c>
      <c r="O3944" s="7" t="s">
        <v>736</v>
      </c>
      <c r="P3944" s="5">
        <v>8800</v>
      </c>
      <c r="Q3944" s="5">
        <v>9600</v>
      </c>
      <c r="R3944" s="5">
        <v>20100</v>
      </c>
      <c r="S3944" s="5">
        <v>25600</v>
      </c>
      <c r="T3944" s="5">
        <v>28800</v>
      </c>
      <c r="U3944" s="5">
        <v>0</v>
      </c>
      <c r="V3944" s="5">
        <v>0</v>
      </c>
      <c r="W3944" s="5">
        <v>0</v>
      </c>
      <c r="X3944" s="5">
        <v>0</v>
      </c>
      <c r="Y3944" s="5">
        <v>8400</v>
      </c>
      <c r="Z3944" s="5">
        <v>8700</v>
      </c>
      <c r="AA3944" s="5">
        <v>9.6813003230000003</v>
      </c>
      <c r="AB3944" s="5">
        <v>-75.125421059999994</v>
      </c>
      <c r="AC3944" s="7" t="s">
        <v>49</v>
      </c>
      <c r="AD3944" s="5">
        <v>1150824800</v>
      </c>
      <c r="AE3944" s="5" t="str">
        <f>MID(TablaPivotFinal[[#This Row],[Fecha]],1,4)</f>
        <v>2017</v>
      </c>
      <c r="AF3944" s="5" t="str">
        <f>MID(TablaPivotFinal[[#This Row],[Fecha]],5,3)</f>
        <v>Jun</v>
      </c>
      <c r="AG3944" s="7">
        <v>1150824800</v>
      </c>
      <c r="AH3944" s="8">
        <v>3524.5333329999999</v>
      </c>
      <c r="AI3944" t="s">
        <v>1130</v>
      </c>
      <c r="AJ3944" t="s">
        <v>881</v>
      </c>
      <c r="AK3944" t="s">
        <v>1258</v>
      </c>
    </row>
    <row r="3945" spans="1:37" x14ac:dyDescent="0.3">
      <c r="A3945" t="str">
        <f t="shared" si="183"/>
        <v>EL CARMEN-Autopista de la sabana</v>
      </c>
      <c r="B3945" t="str">
        <f t="shared" si="184"/>
        <v>2017Mar</v>
      </c>
      <c r="C3945" t="str">
        <f t="shared" si="185"/>
        <v>9.681300323-75.12542106</v>
      </c>
      <c r="D3945" s="9" t="s">
        <v>729</v>
      </c>
      <c r="E3945" s="6">
        <v>2515</v>
      </c>
      <c r="F3945" s="9" t="s">
        <v>730</v>
      </c>
      <c r="G3945" s="6">
        <v>13</v>
      </c>
      <c r="H3945" s="9" t="s">
        <v>731</v>
      </c>
      <c r="I3945" s="9" t="s">
        <v>732</v>
      </c>
      <c r="J3945" s="9" t="s">
        <v>103</v>
      </c>
      <c r="K3945" s="9" t="s">
        <v>733</v>
      </c>
      <c r="L3945" s="9" t="s">
        <v>734</v>
      </c>
      <c r="M3945" s="6">
        <v>3162954845</v>
      </c>
      <c r="N3945" s="6" t="s">
        <v>735</v>
      </c>
      <c r="O3945" s="9" t="s">
        <v>736</v>
      </c>
      <c r="P3945" s="6">
        <v>8800</v>
      </c>
      <c r="Q3945" s="6">
        <v>9600</v>
      </c>
      <c r="R3945" s="6">
        <v>20100</v>
      </c>
      <c r="S3945" s="6">
        <v>25600</v>
      </c>
      <c r="T3945" s="6">
        <v>28800</v>
      </c>
      <c r="U3945" s="6">
        <v>0</v>
      </c>
      <c r="V3945" s="6">
        <v>0</v>
      </c>
      <c r="W3945" s="6">
        <v>0</v>
      </c>
      <c r="X3945" s="6">
        <v>0</v>
      </c>
      <c r="Y3945" s="6">
        <v>8400</v>
      </c>
      <c r="Z3945" s="6">
        <v>8700</v>
      </c>
      <c r="AA3945" s="6">
        <v>9.6813003230000003</v>
      </c>
      <c r="AB3945" s="6">
        <v>-75.125421059999994</v>
      </c>
      <c r="AC3945" s="9" t="s">
        <v>51</v>
      </c>
      <c r="AD3945" s="6">
        <v>1138655700</v>
      </c>
      <c r="AE3945" s="6" t="str">
        <f>MID(TablaPivotFinal[[#This Row],[Fecha]],1,4)</f>
        <v>2017</v>
      </c>
      <c r="AF3945" s="6" t="str">
        <f>MID(TablaPivotFinal[[#This Row],[Fecha]],5,3)</f>
        <v>Mar</v>
      </c>
      <c r="AG3945" s="9">
        <v>1138655700</v>
      </c>
      <c r="AH3945" s="10">
        <v>3318.6451609999999</v>
      </c>
      <c r="AI3945" t="s">
        <v>1130</v>
      </c>
      <c r="AJ3945" t="s">
        <v>878</v>
      </c>
      <c r="AK3945" t="s">
        <v>1258</v>
      </c>
    </row>
    <row r="3946" spans="1:37" x14ac:dyDescent="0.3">
      <c r="A3946" t="str">
        <f t="shared" si="183"/>
        <v>EL CARMEN-Autopista de la sabana</v>
      </c>
      <c r="B3946" t="str">
        <f t="shared" si="184"/>
        <v>2017May</v>
      </c>
      <c r="C3946" t="str">
        <f t="shared" si="185"/>
        <v>9.681300323-75.12542106</v>
      </c>
      <c r="D3946" s="7" t="s">
        <v>729</v>
      </c>
      <c r="E3946" s="5">
        <v>2515</v>
      </c>
      <c r="F3946" s="7" t="s">
        <v>730</v>
      </c>
      <c r="G3946" s="5">
        <v>13</v>
      </c>
      <c r="H3946" s="7" t="s">
        <v>731</v>
      </c>
      <c r="I3946" s="7" t="s">
        <v>732</v>
      </c>
      <c r="J3946" s="7" t="s">
        <v>103</v>
      </c>
      <c r="K3946" s="7" t="s">
        <v>733</v>
      </c>
      <c r="L3946" s="7" t="s">
        <v>734</v>
      </c>
      <c r="M3946" s="5">
        <v>3162954845</v>
      </c>
      <c r="N3946" s="5" t="s">
        <v>735</v>
      </c>
      <c r="O3946" s="7" t="s">
        <v>736</v>
      </c>
      <c r="P3946" s="5">
        <v>8800</v>
      </c>
      <c r="Q3946" s="5">
        <v>9600</v>
      </c>
      <c r="R3946" s="5">
        <v>20100</v>
      </c>
      <c r="S3946" s="5">
        <v>25600</v>
      </c>
      <c r="T3946" s="5">
        <v>28800</v>
      </c>
      <c r="U3946" s="5">
        <v>0</v>
      </c>
      <c r="V3946" s="5">
        <v>0</v>
      </c>
      <c r="W3946" s="5">
        <v>0</v>
      </c>
      <c r="X3946" s="5">
        <v>0</v>
      </c>
      <c r="Y3946" s="5">
        <v>8400</v>
      </c>
      <c r="Z3946" s="5">
        <v>8700</v>
      </c>
      <c r="AA3946" s="5">
        <v>9.6813003230000003</v>
      </c>
      <c r="AB3946" s="5">
        <v>-75.125421059999994</v>
      </c>
      <c r="AC3946" s="7" t="s">
        <v>53</v>
      </c>
      <c r="AD3946" s="5">
        <v>1121246000</v>
      </c>
      <c r="AE3946" s="5" t="str">
        <f>MID(TablaPivotFinal[[#This Row],[Fecha]],1,4)</f>
        <v>2017</v>
      </c>
      <c r="AF3946" s="5" t="str">
        <f>MID(TablaPivotFinal[[#This Row],[Fecha]],5,3)</f>
        <v>May</v>
      </c>
      <c r="AG3946" s="7">
        <v>1121246000</v>
      </c>
      <c r="AH3946" s="8">
        <v>3257.5161290000001</v>
      </c>
      <c r="AI3946" t="s">
        <v>1130</v>
      </c>
      <c r="AJ3946" t="s">
        <v>880</v>
      </c>
      <c r="AK3946" t="s">
        <v>1258</v>
      </c>
    </row>
    <row r="3947" spans="1:37" x14ac:dyDescent="0.3">
      <c r="A3947" t="str">
        <f t="shared" si="183"/>
        <v>EL CARMEN-Autopista de la sabana</v>
      </c>
      <c r="B3947" t="str">
        <f t="shared" si="184"/>
        <v>2017Nov</v>
      </c>
      <c r="C3947" t="str">
        <f t="shared" si="185"/>
        <v>9.681300323-75.12542106</v>
      </c>
      <c r="D3947" s="9" t="s">
        <v>729</v>
      </c>
      <c r="E3947" s="6">
        <v>2515</v>
      </c>
      <c r="F3947" s="9" t="s">
        <v>730</v>
      </c>
      <c r="G3947" s="6">
        <v>13</v>
      </c>
      <c r="H3947" s="9" t="s">
        <v>731</v>
      </c>
      <c r="I3947" s="9" t="s">
        <v>732</v>
      </c>
      <c r="J3947" s="9" t="s">
        <v>103</v>
      </c>
      <c r="K3947" s="9" t="s">
        <v>733</v>
      </c>
      <c r="L3947" s="9" t="s">
        <v>734</v>
      </c>
      <c r="M3947" s="6">
        <v>3162954845</v>
      </c>
      <c r="N3947" s="6" t="s">
        <v>735</v>
      </c>
      <c r="O3947" s="9" t="s">
        <v>736</v>
      </c>
      <c r="P3947" s="6">
        <v>8800</v>
      </c>
      <c r="Q3947" s="6">
        <v>9600</v>
      </c>
      <c r="R3947" s="6">
        <v>20100</v>
      </c>
      <c r="S3947" s="6">
        <v>25600</v>
      </c>
      <c r="T3947" s="6">
        <v>28800</v>
      </c>
      <c r="U3947" s="6">
        <v>0</v>
      </c>
      <c r="V3947" s="6">
        <v>0</v>
      </c>
      <c r="W3947" s="6">
        <v>0</v>
      </c>
      <c r="X3947" s="6">
        <v>0</v>
      </c>
      <c r="Y3947" s="6">
        <v>8400</v>
      </c>
      <c r="Z3947" s="6">
        <v>8700</v>
      </c>
      <c r="AA3947" s="6">
        <v>9.6813003230000003</v>
      </c>
      <c r="AB3947" s="6">
        <v>-75.125421059999994</v>
      </c>
      <c r="AC3947" s="9" t="s">
        <v>55</v>
      </c>
      <c r="AD3947" s="6">
        <v>1171295100</v>
      </c>
      <c r="AE3947" s="6" t="str">
        <f>MID(TablaPivotFinal[[#This Row],[Fecha]],1,4)</f>
        <v>2017</v>
      </c>
      <c r="AF3947" s="6" t="str">
        <f>MID(TablaPivotFinal[[#This Row],[Fecha]],5,3)</f>
        <v>Nov</v>
      </c>
      <c r="AG3947" s="9">
        <v>1171295100</v>
      </c>
      <c r="AH3947" s="10">
        <v>3592.166667</v>
      </c>
      <c r="AI3947" t="s">
        <v>1130</v>
      </c>
      <c r="AJ3947" t="s">
        <v>886</v>
      </c>
      <c r="AK3947" t="s">
        <v>1258</v>
      </c>
    </row>
    <row r="3948" spans="1:37" x14ac:dyDescent="0.3">
      <c r="A3948" t="str">
        <f t="shared" si="183"/>
        <v>EL CARMEN-Autopista de la sabana</v>
      </c>
      <c r="B3948" t="str">
        <f t="shared" si="184"/>
        <v>2017Oct</v>
      </c>
      <c r="C3948" t="str">
        <f t="shared" si="185"/>
        <v>9.681300323-75.12542106</v>
      </c>
      <c r="D3948" s="7" t="s">
        <v>729</v>
      </c>
      <c r="E3948" s="5">
        <v>2515</v>
      </c>
      <c r="F3948" s="7" t="s">
        <v>730</v>
      </c>
      <c r="G3948" s="5">
        <v>13</v>
      </c>
      <c r="H3948" s="7" t="s">
        <v>731</v>
      </c>
      <c r="I3948" s="7" t="s">
        <v>732</v>
      </c>
      <c r="J3948" s="7" t="s">
        <v>103</v>
      </c>
      <c r="K3948" s="7" t="s">
        <v>733</v>
      </c>
      <c r="L3948" s="7" t="s">
        <v>734</v>
      </c>
      <c r="M3948" s="5">
        <v>3162954845</v>
      </c>
      <c r="N3948" s="5" t="s">
        <v>735</v>
      </c>
      <c r="O3948" s="7" t="s">
        <v>736</v>
      </c>
      <c r="P3948" s="5">
        <v>8800</v>
      </c>
      <c r="Q3948" s="5">
        <v>9600</v>
      </c>
      <c r="R3948" s="5">
        <v>20100</v>
      </c>
      <c r="S3948" s="5">
        <v>25600</v>
      </c>
      <c r="T3948" s="5">
        <v>28800</v>
      </c>
      <c r="U3948" s="5">
        <v>0</v>
      </c>
      <c r="V3948" s="5">
        <v>0</v>
      </c>
      <c r="W3948" s="5">
        <v>0</v>
      </c>
      <c r="X3948" s="5">
        <v>0</v>
      </c>
      <c r="Y3948" s="5">
        <v>8400</v>
      </c>
      <c r="Z3948" s="5">
        <v>8700</v>
      </c>
      <c r="AA3948" s="5">
        <v>9.6813003230000003</v>
      </c>
      <c r="AB3948" s="5">
        <v>-75.125421059999994</v>
      </c>
      <c r="AC3948" s="7" t="s">
        <v>57</v>
      </c>
      <c r="AD3948" s="5">
        <v>1168504900</v>
      </c>
      <c r="AE3948" s="5" t="str">
        <f>MID(TablaPivotFinal[[#This Row],[Fecha]],1,4)</f>
        <v>2017</v>
      </c>
      <c r="AF3948" s="5" t="str">
        <f>MID(TablaPivotFinal[[#This Row],[Fecha]],5,3)</f>
        <v>Oct</v>
      </c>
      <c r="AG3948" s="7">
        <v>1168504900</v>
      </c>
      <c r="AH3948" s="8">
        <v>3504.3225809999999</v>
      </c>
      <c r="AI3948" t="s">
        <v>1130</v>
      </c>
      <c r="AJ3948" t="s">
        <v>885</v>
      </c>
      <c r="AK3948" t="s">
        <v>1258</v>
      </c>
    </row>
    <row r="3949" spans="1:37" x14ac:dyDescent="0.3">
      <c r="A3949" t="str">
        <f t="shared" si="183"/>
        <v>EL CARMEN-Autopista de la sabana</v>
      </c>
      <c r="B3949" t="str">
        <f t="shared" si="184"/>
        <v>2017Sep</v>
      </c>
      <c r="C3949" t="str">
        <f t="shared" si="185"/>
        <v>9.681300323-75.12542106</v>
      </c>
      <c r="D3949" s="9" t="s">
        <v>729</v>
      </c>
      <c r="E3949" s="6">
        <v>2515</v>
      </c>
      <c r="F3949" s="9" t="s">
        <v>730</v>
      </c>
      <c r="G3949" s="6">
        <v>13</v>
      </c>
      <c r="H3949" s="9" t="s">
        <v>731</v>
      </c>
      <c r="I3949" s="9" t="s">
        <v>732</v>
      </c>
      <c r="J3949" s="9" t="s">
        <v>103</v>
      </c>
      <c r="K3949" s="9" t="s">
        <v>733</v>
      </c>
      <c r="L3949" s="9" t="s">
        <v>734</v>
      </c>
      <c r="M3949" s="6">
        <v>3162954845</v>
      </c>
      <c r="N3949" s="6" t="s">
        <v>735</v>
      </c>
      <c r="O3949" s="9" t="s">
        <v>736</v>
      </c>
      <c r="P3949" s="6">
        <v>8800</v>
      </c>
      <c r="Q3949" s="6">
        <v>9600</v>
      </c>
      <c r="R3949" s="6">
        <v>20100</v>
      </c>
      <c r="S3949" s="6">
        <v>25600</v>
      </c>
      <c r="T3949" s="6">
        <v>28800</v>
      </c>
      <c r="U3949" s="6">
        <v>0</v>
      </c>
      <c r="V3949" s="6">
        <v>0</v>
      </c>
      <c r="W3949" s="6">
        <v>0</v>
      </c>
      <c r="X3949" s="6">
        <v>0</v>
      </c>
      <c r="Y3949" s="6">
        <v>8400</v>
      </c>
      <c r="Z3949" s="6">
        <v>8700</v>
      </c>
      <c r="AA3949" s="6">
        <v>9.6813003230000003</v>
      </c>
      <c r="AB3949" s="6">
        <v>-75.125421059999994</v>
      </c>
      <c r="AC3949" s="9" t="s">
        <v>59</v>
      </c>
      <c r="AD3949" s="6">
        <v>1080068400</v>
      </c>
      <c r="AE3949" s="6" t="str">
        <f>MID(TablaPivotFinal[[#This Row],[Fecha]],1,4)</f>
        <v>2017</v>
      </c>
      <c r="AF3949" s="6" t="str">
        <f>MID(TablaPivotFinal[[#This Row],[Fecha]],5,3)</f>
        <v>Sep</v>
      </c>
      <c r="AG3949" s="9">
        <v>1080068400</v>
      </c>
      <c r="AH3949" s="10">
        <v>3303.333333</v>
      </c>
      <c r="AI3949" t="s">
        <v>1130</v>
      </c>
      <c r="AJ3949" t="s">
        <v>884</v>
      </c>
      <c r="AK3949" t="s">
        <v>1258</v>
      </c>
    </row>
    <row r="3950" spans="1:37" x14ac:dyDescent="0.3">
      <c r="A3950" t="str">
        <f t="shared" si="183"/>
        <v>EL CARMEN-Autopista de la sabana</v>
      </c>
      <c r="B3950" t="str">
        <f t="shared" si="184"/>
        <v>2018Abr</v>
      </c>
      <c r="C3950" t="str">
        <f t="shared" si="185"/>
        <v>9.681300323-75.12542106</v>
      </c>
      <c r="D3950" s="7" t="s">
        <v>729</v>
      </c>
      <c r="E3950" s="5">
        <v>2515</v>
      </c>
      <c r="F3950" s="7" t="s">
        <v>730</v>
      </c>
      <c r="G3950" s="5">
        <v>13</v>
      </c>
      <c r="H3950" s="7" t="s">
        <v>731</v>
      </c>
      <c r="I3950" s="7" t="s">
        <v>732</v>
      </c>
      <c r="J3950" s="7" t="s">
        <v>103</v>
      </c>
      <c r="K3950" s="7" t="s">
        <v>733</v>
      </c>
      <c r="L3950" s="7" t="s">
        <v>734</v>
      </c>
      <c r="M3950" s="5">
        <v>3162954845</v>
      </c>
      <c r="N3950" s="5" t="s">
        <v>735</v>
      </c>
      <c r="O3950" s="7" t="s">
        <v>736</v>
      </c>
      <c r="P3950" s="5">
        <v>8800</v>
      </c>
      <c r="Q3950" s="5">
        <v>9600</v>
      </c>
      <c r="R3950" s="5">
        <v>20100</v>
      </c>
      <c r="S3950" s="5">
        <v>25600</v>
      </c>
      <c r="T3950" s="5">
        <v>28800</v>
      </c>
      <c r="U3950" s="5">
        <v>0</v>
      </c>
      <c r="V3950" s="5">
        <v>0</v>
      </c>
      <c r="W3950" s="5">
        <v>0</v>
      </c>
      <c r="X3950" s="5">
        <v>0</v>
      </c>
      <c r="Y3950" s="5">
        <v>8400</v>
      </c>
      <c r="Z3950" s="5">
        <v>8700</v>
      </c>
      <c r="AA3950" s="5">
        <v>9.6813003230000003</v>
      </c>
      <c r="AB3950" s="5">
        <v>-75.125421059999994</v>
      </c>
      <c r="AC3950" s="7" t="s">
        <v>61</v>
      </c>
      <c r="AD3950" s="5">
        <v>1153150600</v>
      </c>
      <c r="AE3950" s="5" t="str">
        <f>MID(TablaPivotFinal[[#This Row],[Fecha]],1,4)</f>
        <v>2018</v>
      </c>
      <c r="AF3950" s="5" t="str">
        <f>MID(TablaPivotFinal[[#This Row],[Fecha]],5,3)</f>
        <v>Abr</v>
      </c>
      <c r="AG3950" s="7">
        <v>1153150600</v>
      </c>
      <c r="AH3950" s="8">
        <v>102785</v>
      </c>
      <c r="AI3950" t="s">
        <v>1130</v>
      </c>
      <c r="AJ3950" t="s">
        <v>891</v>
      </c>
      <c r="AK3950" t="s">
        <v>1258</v>
      </c>
    </row>
    <row r="3951" spans="1:37" x14ac:dyDescent="0.3">
      <c r="A3951" t="str">
        <f t="shared" si="183"/>
        <v>EL CARMEN-Autopista de la sabana</v>
      </c>
      <c r="B3951" t="str">
        <f t="shared" si="184"/>
        <v>2018Ago</v>
      </c>
      <c r="C3951" t="str">
        <f t="shared" si="185"/>
        <v>9.681300323-75.12542106</v>
      </c>
      <c r="D3951" s="9" t="s">
        <v>729</v>
      </c>
      <c r="E3951" s="6">
        <v>2515</v>
      </c>
      <c r="F3951" s="9" t="s">
        <v>730</v>
      </c>
      <c r="G3951" s="6">
        <v>13</v>
      </c>
      <c r="H3951" s="9" t="s">
        <v>731</v>
      </c>
      <c r="I3951" s="9" t="s">
        <v>732</v>
      </c>
      <c r="J3951" s="9" t="s">
        <v>103</v>
      </c>
      <c r="K3951" s="9" t="s">
        <v>733</v>
      </c>
      <c r="L3951" s="9" t="s">
        <v>734</v>
      </c>
      <c r="M3951" s="6">
        <v>3162954845</v>
      </c>
      <c r="N3951" s="6" t="s">
        <v>735</v>
      </c>
      <c r="O3951" s="9" t="s">
        <v>736</v>
      </c>
      <c r="P3951" s="6">
        <v>8800</v>
      </c>
      <c r="Q3951" s="6">
        <v>9600</v>
      </c>
      <c r="R3951" s="6">
        <v>20100</v>
      </c>
      <c r="S3951" s="6">
        <v>25600</v>
      </c>
      <c r="T3951" s="6">
        <v>28800</v>
      </c>
      <c r="U3951" s="6">
        <v>0</v>
      </c>
      <c r="V3951" s="6">
        <v>0</v>
      </c>
      <c r="W3951" s="6">
        <v>0</v>
      </c>
      <c r="X3951" s="6">
        <v>0</v>
      </c>
      <c r="Y3951" s="6">
        <v>8400</v>
      </c>
      <c r="Z3951" s="6">
        <v>8700</v>
      </c>
      <c r="AA3951" s="6">
        <v>9.6813003230000003</v>
      </c>
      <c r="AB3951" s="6">
        <v>-75.125421059999994</v>
      </c>
      <c r="AC3951" s="9" t="s">
        <v>63</v>
      </c>
      <c r="AD3951" s="6">
        <v>1152737300</v>
      </c>
      <c r="AE3951" s="6" t="str">
        <f>MID(TablaPivotFinal[[#This Row],[Fecha]],1,4)</f>
        <v>2018</v>
      </c>
      <c r="AF3951" s="6" t="str">
        <f>MID(TablaPivotFinal[[#This Row],[Fecha]],5,3)</f>
        <v>Ago</v>
      </c>
      <c r="AG3951" s="9">
        <v>1152737300</v>
      </c>
      <c r="AH3951" s="10">
        <v>103273</v>
      </c>
      <c r="AI3951" t="s">
        <v>1130</v>
      </c>
      <c r="AJ3951" t="s">
        <v>895</v>
      </c>
      <c r="AK3951" t="s">
        <v>1258</v>
      </c>
    </row>
    <row r="3952" spans="1:37" x14ac:dyDescent="0.3">
      <c r="A3952" t="str">
        <f t="shared" si="183"/>
        <v>EL CARMEN-Autopista de la sabana</v>
      </c>
      <c r="B3952" t="str">
        <f t="shared" si="184"/>
        <v>2018Dic</v>
      </c>
      <c r="C3952" t="str">
        <f t="shared" si="185"/>
        <v>9.681300323-75.12542106</v>
      </c>
      <c r="D3952" s="7" t="s">
        <v>729</v>
      </c>
      <c r="E3952" s="5">
        <v>2515</v>
      </c>
      <c r="F3952" s="7" t="s">
        <v>730</v>
      </c>
      <c r="G3952" s="5">
        <v>13</v>
      </c>
      <c r="H3952" s="7" t="s">
        <v>731</v>
      </c>
      <c r="I3952" s="7" t="s">
        <v>732</v>
      </c>
      <c r="J3952" s="7" t="s">
        <v>103</v>
      </c>
      <c r="K3952" s="7" t="s">
        <v>733</v>
      </c>
      <c r="L3952" s="7" t="s">
        <v>734</v>
      </c>
      <c r="M3952" s="5">
        <v>3162954845</v>
      </c>
      <c r="N3952" s="5" t="s">
        <v>735</v>
      </c>
      <c r="O3952" s="7" t="s">
        <v>736</v>
      </c>
      <c r="P3952" s="5">
        <v>8800</v>
      </c>
      <c r="Q3952" s="5">
        <v>9600</v>
      </c>
      <c r="R3952" s="5">
        <v>20100</v>
      </c>
      <c r="S3952" s="5">
        <v>25600</v>
      </c>
      <c r="T3952" s="5">
        <v>28800</v>
      </c>
      <c r="U3952" s="5">
        <v>0</v>
      </c>
      <c r="V3952" s="5">
        <v>0</v>
      </c>
      <c r="W3952" s="5">
        <v>0</v>
      </c>
      <c r="X3952" s="5">
        <v>0</v>
      </c>
      <c r="Y3952" s="5">
        <v>8400</v>
      </c>
      <c r="Z3952" s="5">
        <v>8700</v>
      </c>
      <c r="AA3952" s="5">
        <v>9.6813003230000003</v>
      </c>
      <c r="AB3952" s="5">
        <v>-75.125421059999994</v>
      </c>
      <c r="AC3952" s="7" t="s">
        <v>65</v>
      </c>
      <c r="AD3952" s="5">
        <v>1333861000</v>
      </c>
      <c r="AE3952" s="5" t="str">
        <f>MID(TablaPivotFinal[[#This Row],[Fecha]],1,4)</f>
        <v>2018</v>
      </c>
      <c r="AF3952" s="5" t="str">
        <f>MID(TablaPivotFinal[[#This Row],[Fecha]],5,3)</f>
        <v>Dic</v>
      </c>
      <c r="AG3952" s="7">
        <v>1333861000</v>
      </c>
      <c r="AH3952" s="8">
        <v>124633</v>
      </c>
      <c r="AI3952" t="s">
        <v>1130</v>
      </c>
      <c r="AJ3952" t="s">
        <v>899</v>
      </c>
      <c r="AK3952" t="s">
        <v>1258</v>
      </c>
    </row>
    <row r="3953" spans="1:37" x14ac:dyDescent="0.3">
      <c r="A3953" t="str">
        <f t="shared" si="183"/>
        <v>EL CARMEN-Autopista de la sabana</v>
      </c>
      <c r="B3953" t="str">
        <f t="shared" si="184"/>
        <v>2018Ene</v>
      </c>
      <c r="C3953" t="str">
        <f t="shared" si="185"/>
        <v>9.681300323-75.12542106</v>
      </c>
      <c r="D3953" s="9" t="s">
        <v>729</v>
      </c>
      <c r="E3953" s="6">
        <v>2515</v>
      </c>
      <c r="F3953" s="9" t="s">
        <v>730</v>
      </c>
      <c r="G3953" s="6">
        <v>13</v>
      </c>
      <c r="H3953" s="9" t="s">
        <v>731</v>
      </c>
      <c r="I3953" s="9" t="s">
        <v>732</v>
      </c>
      <c r="J3953" s="9" t="s">
        <v>103</v>
      </c>
      <c r="K3953" s="9" t="s">
        <v>733</v>
      </c>
      <c r="L3953" s="9" t="s">
        <v>734</v>
      </c>
      <c r="M3953" s="6">
        <v>3162954845</v>
      </c>
      <c r="N3953" s="6" t="s">
        <v>735</v>
      </c>
      <c r="O3953" s="9" t="s">
        <v>736</v>
      </c>
      <c r="P3953" s="6">
        <v>8800</v>
      </c>
      <c r="Q3953" s="6">
        <v>9600</v>
      </c>
      <c r="R3953" s="6">
        <v>20100</v>
      </c>
      <c r="S3953" s="6">
        <v>25600</v>
      </c>
      <c r="T3953" s="6">
        <v>28800</v>
      </c>
      <c r="U3953" s="6">
        <v>0</v>
      </c>
      <c r="V3953" s="6">
        <v>0</v>
      </c>
      <c r="W3953" s="6">
        <v>0</v>
      </c>
      <c r="X3953" s="6">
        <v>0</v>
      </c>
      <c r="Y3953" s="6">
        <v>8400</v>
      </c>
      <c r="Z3953" s="6">
        <v>8700</v>
      </c>
      <c r="AA3953" s="6">
        <v>9.6813003230000003</v>
      </c>
      <c r="AB3953" s="6">
        <v>-75.125421059999994</v>
      </c>
      <c r="AC3953" s="9" t="s">
        <v>67</v>
      </c>
      <c r="AD3953" s="6">
        <v>1366758400</v>
      </c>
      <c r="AE3953" s="6" t="str">
        <f>MID(TablaPivotFinal[[#This Row],[Fecha]],1,4)</f>
        <v>2018</v>
      </c>
      <c r="AF3953" s="6" t="str">
        <f>MID(TablaPivotFinal[[#This Row],[Fecha]],5,3)</f>
        <v>Ene</v>
      </c>
      <c r="AG3953" s="9">
        <v>1366758400</v>
      </c>
      <c r="AH3953" s="10">
        <v>131486</v>
      </c>
      <c r="AI3953" t="s">
        <v>1130</v>
      </c>
      <c r="AJ3953" t="s">
        <v>888</v>
      </c>
      <c r="AK3953" t="s">
        <v>1258</v>
      </c>
    </row>
    <row r="3954" spans="1:37" x14ac:dyDescent="0.3">
      <c r="A3954" t="str">
        <f t="shared" si="183"/>
        <v>EL CARMEN-Autopista de la sabana</v>
      </c>
      <c r="B3954" t="str">
        <f t="shared" si="184"/>
        <v>2018Feb</v>
      </c>
      <c r="C3954" t="str">
        <f t="shared" si="185"/>
        <v>9.681300323-75.12542106</v>
      </c>
      <c r="D3954" s="7" t="s">
        <v>729</v>
      </c>
      <c r="E3954" s="5">
        <v>2515</v>
      </c>
      <c r="F3954" s="7" t="s">
        <v>730</v>
      </c>
      <c r="G3954" s="5">
        <v>13</v>
      </c>
      <c r="H3954" s="7" t="s">
        <v>731</v>
      </c>
      <c r="I3954" s="7" t="s">
        <v>732</v>
      </c>
      <c r="J3954" s="7" t="s">
        <v>103</v>
      </c>
      <c r="K3954" s="7" t="s">
        <v>733</v>
      </c>
      <c r="L3954" s="7" t="s">
        <v>734</v>
      </c>
      <c r="M3954" s="5">
        <v>3162954845</v>
      </c>
      <c r="N3954" s="5" t="s">
        <v>735</v>
      </c>
      <c r="O3954" s="7" t="s">
        <v>736</v>
      </c>
      <c r="P3954" s="5">
        <v>8800</v>
      </c>
      <c r="Q3954" s="5">
        <v>9600</v>
      </c>
      <c r="R3954" s="5">
        <v>20100</v>
      </c>
      <c r="S3954" s="5">
        <v>25600</v>
      </c>
      <c r="T3954" s="5">
        <v>28800</v>
      </c>
      <c r="U3954" s="5">
        <v>0</v>
      </c>
      <c r="V3954" s="5">
        <v>0</v>
      </c>
      <c r="W3954" s="5">
        <v>0</v>
      </c>
      <c r="X3954" s="5">
        <v>0</v>
      </c>
      <c r="Y3954" s="5">
        <v>8400</v>
      </c>
      <c r="Z3954" s="5">
        <v>8700</v>
      </c>
      <c r="AA3954" s="5">
        <v>9.6813003230000003</v>
      </c>
      <c r="AB3954" s="5">
        <v>-75.125421059999994</v>
      </c>
      <c r="AC3954" s="7" t="s">
        <v>69</v>
      </c>
      <c r="AD3954" s="5">
        <v>1026237600</v>
      </c>
      <c r="AE3954" s="5" t="str">
        <f>MID(TablaPivotFinal[[#This Row],[Fecha]],1,4)</f>
        <v>2018</v>
      </c>
      <c r="AF3954" s="5" t="str">
        <f>MID(TablaPivotFinal[[#This Row],[Fecha]],5,3)</f>
        <v>Feb</v>
      </c>
      <c r="AG3954" s="7">
        <v>1026237600</v>
      </c>
      <c r="AH3954" s="8">
        <v>90567</v>
      </c>
      <c r="AI3954" t="s">
        <v>1130</v>
      </c>
      <c r="AJ3954" t="s">
        <v>889</v>
      </c>
      <c r="AK3954" t="s">
        <v>1258</v>
      </c>
    </row>
    <row r="3955" spans="1:37" x14ac:dyDescent="0.3">
      <c r="A3955" t="str">
        <f t="shared" si="183"/>
        <v>EL CARMEN-Autopista de la sabana</v>
      </c>
      <c r="B3955" t="str">
        <f t="shared" si="184"/>
        <v>2018Jul</v>
      </c>
      <c r="C3955" t="str">
        <f t="shared" si="185"/>
        <v>9.681300323-75.12542106</v>
      </c>
      <c r="D3955" s="9" t="s">
        <v>729</v>
      </c>
      <c r="E3955" s="6">
        <v>2515</v>
      </c>
      <c r="F3955" s="9" t="s">
        <v>730</v>
      </c>
      <c r="G3955" s="6">
        <v>13</v>
      </c>
      <c r="H3955" s="9" t="s">
        <v>731</v>
      </c>
      <c r="I3955" s="9" t="s">
        <v>732</v>
      </c>
      <c r="J3955" s="9" t="s">
        <v>103</v>
      </c>
      <c r="K3955" s="9" t="s">
        <v>733</v>
      </c>
      <c r="L3955" s="9" t="s">
        <v>734</v>
      </c>
      <c r="M3955" s="6">
        <v>3162954845</v>
      </c>
      <c r="N3955" s="6" t="s">
        <v>735</v>
      </c>
      <c r="O3955" s="9" t="s">
        <v>736</v>
      </c>
      <c r="P3955" s="6">
        <v>8800</v>
      </c>
      <c r="Q3955" s="6">
        <v>9600</v>
      </c>
      <c r="R3955" s="6">
        <v>20100</v>
      </c>
      <c r="S3955" s="6">
        <v>25600</v>
      </c>
      <c r="T3955" s="6">
        <v>28800</v>
      </c>
      <c r="U3955" s="6">
        <v>0</v>
      </c>
      <c r="V3955" s="6">
        <v>0</v>
      </c>
      <c r="W3955" s="6">
        <v>0</v>
      </c>
      <c r="X3955" s="6">
        <v>0</v>
      </c>
      <c r="Y3955" s="6">
        <v>8400</v>
      </c>
      <c r="Z3955" s="6">
        <v>8700</v>
      </c>
      <c r="AA3955" s="6">
        <v>9.6813003230000003</v>
      </c>
      <c r="AB3955" s="6">
        <v>-75.125421059999994</v>
      </c>
      <c r="AC3955" s="9" t="s">
        <v>71</v>
      </c>
      <c r="AD3955" s="6">
        <v>1166615200</v>
      </c>
      <c r="AE3955" s="6" t="str">
        <f>MID(TablaPivotFinal[[#This Row],[Fecha]],1,4)</f>
        <v>2018</v>
      </c>
      <c r="AF3955" s="6" t="str">
        <f>MID(TablaPivotFinal[[#This Row],[Fecha]],5,3)</f>
        <v>Jul</v>
      </c>
      <c r="AG3955" s="9">
        <v>1166615200</v>
      </c>
      <c r="AH3955" s="10">
        <v>107793</v>
      </c>
      <c r="AI3955" t="s">
        <v>1130</v>
      </c>
      <c r="AJ3955" t="s">
        <v>894</v>
      </c>
      <c r="AK3955" t="s">
        <v>1258</v>
      </c>
    </row>
    <row r="3956" spans="1:37" x14ac:dyDescent="0.3">
      <c r="A3956" t="str">
        <f t="shared" si="183"/>
        <v>EL CARMEN-Autopista de la sabana</v>
      </c>
      <c r="B3956" t="str">
        <f t="shared" si="184"/>
        <v>2018Jun</v>
      </c>
      <c r="C3956" t="str">
        <f t="shared" si="185"/>
        <v>9.681300323-75.12542106</v>
      </c>
      <c r="D3956" s="7" t="s">
        <v>729</v>
      </c>
      <c r="E3956" s="5">
        <v>2515</v>
      </c>
      <c r="F3956" s="7" t="s">
        <v>730</v>
      </c>
      <c r="G3956" s="5">
        <v>13</v>
      </c>
      <c r="H3956" s="7" t="s">
        <v>731</v>
      </c>
      <c r="I3956" s="7" t="s">
        <v>732</v>
      </c>
      <c r="J3956" s="7" t="s">
        <v>103</v>
      </c>
      <c r="K3956" s="7" t="s">
        <v>733</v>
      </c>
      <c r="L3956" s="7" t="s">
        <v>734</v>
      </c>
      <c r="M3956" s="5">
        <v>3162954845</v>
      </c>
      <c r="N3956" s="5" t="s">
        <v>735</v>
      </c>
      <c r="O3956" s="7" t="s">
        <v>736</v>
      </c>
      <c r="P3956" s="5">
        <v>8800</v>
      </c>
      <c r="Q3956" s="5">
        <v>9600</v>
      </c>
      <c r="R3956" s="5">
        <v>20100</v>
      </c>
      <c r="S3956" s="5">
        <v>25600</v>
      </c>
      <c r="T3956" s="5">
        <v>28800</v>
      </c>
      <c r="U3956" s="5">
        <v>0</v>
      </c>
      <c r="V3956" s="5">
        <v>0</v>
      </c>
      <c r="W3956" s="5">
        <v>0</v>
      </c>
      <c r="X3956" s="5">
        <v>0</v>
      </c>
      <c r="Y3956" s="5">
        <v>8400</v>
      </c>
      <c r="Z3956" s="5">
        <v>8700</v>
      </c>
      <c r="AA3956" s="5">
        <v>9.6813003230000003</v>
      </c>
      <c r="AB3956" s="5">
        <v>-75.125421059999994</v>
      </c>
      <c r="AC3956" s="7" t="s">
        <v>73</v>
      </c>
      <c r="AD3956" s="5">
        <v>988493600</v>
      </c>
      <c r="AE3956" s="5" t="str">
        <f>MID(TablaPivotFinal[[#This Row],[Fecha]],1,4)</f>
        <v>2018</v>
      </c>
      <c r="AF3956" s="5" t="str">
        <f>MID(TablaPivotFinal[[#This Row],[Fecha]],5,3)</f>
        <v>Jun</v>
      </c>
      <c r="AG3956" s="7">
        <v>988493600</v>
      </c>
      <c r="AH3956" s="8">
        <v>95824</v>
      </c>
      <c r="AI3956" t="s">
        <v>1130</v>
      </c>
      <c r="AJ3956" t="s">
        <v>893</v>
      </c>
      <c r="AK3956" t="s">
        <v>1258</v>
      </c>
    </row>
    <row r="3957" spans="1:37" x14ac:dyDescent="0.3">
      <c r="A3957" t="str">
        <f t="shared" si="183"/>
        <v>EL CARMEN-Autopista de la sabana</v>
      </c>
      <c r="B3957" t="str">
        <f t="shared" si="184"/>
        <v>2018Mar</v>
      </c>
      <c r="C3957" t="str">
        <f t="shared" si="185"/>
        <v>9.681300323-75.12542106</v>
      </c>
      <c r="D3957" s="9" t="s">
        <v>729</v>
      </c>
      <c r="E3957" s="6">
        <v>2515</v>
      </c>
      <c r="F3957" s="9" t="s">
        <v>730</v>
      </c>
      <c r="G3957" s="6">
        <v>13</v>
      </c>
      <c r="H3957" s="9" t="s">
        <v>731</v>
      </c>
      <c r="I3957" s="9" t="s">
        <v>732</v>
      </c>
      <c r="J3957" s="9" t="s">
        <v>103</v>
      </c>
      <c r="K3957" s="9" t="s">
        <v>733</v>
      </c>
      <c r="L3957" s="9" t="s">
        <v>734</v>
      </c>
      <c r="M3957" s="6">
        <v>3162954845</v>
      </c>
      <c r="N3957" s="6" t="s">
        <v>735</v>
      </c>
      <c r="O3957" s="9" t="s">
        <v>736</v>
      </c>
      <c r="P3957" s="6">
        <v>8800</v>
      </c>
      <c r="Q3957" s="6">
        <v>9600</v>
      </c>
      <c r="R3957" s="6">
        <v>20100</v>
      </c>
      <c r="S3957" s="6">
        <v>25600</v>
      </c>
      <c r="T3957" s="6">
        <v>28800</v>
      </c>
      <c r="U3957" s="6">
        <v>0</v>
      </c>
      <c r="V3957" s="6">
        <v>0</v>
      </c>
      <c r="W3957" s="6">
        <v>0</v>
      </c>
      <c r="X3957" s="6">
        <v>0</v>
      </c>
      <c r="Y3957" s="6">
        <v>8400</v>
      </c>
      <c r="Z3957" s="6">
        <v>8700</v>
      </c>
      <c r="AA3957" s="6">
        <v>9.6813003230000003</v>
      </c>
      <c r="AB3957" s="6">
        <v>-75.125421059999994</v>
      </c>
      <c r="AC3957" s="9" t="s">
        <v>75</v>
      </c>
      <c r="AD3957" s="6">
        <v>1209960100</v>
      </c>
      <c r="AE3957" s="6" t="str">
        <f>MID(TablaPivotFinal[[#This Row],[Fecha]],1,4)</f>
        <v>2018</v>
      </c>
      <c r="AF3957" s="6" t="str">
        <f>MID(TablaPivotFinal[[#This Row],[Fecha]],5,3)</f>
        <v>Mar</v>
      </c>
      <c r="AG3957" s="9">
        <v>1209960100</v>
      </c>
      <c r="AH3957" s="10">
        <v>111073</v>
      </c>
      <c r="AI3957" t="s">
        <v>1130</v>
      </c>
      <c r="AJ3957" t="s">
        <v>890</v>
      </c>
      <c r="AK3957" t="s">
        <v>1258</v>
      </c>
    </row>
    <row r="3958" spans="1:37" x14ac:dyDescent="0.3">
      <c r="A3958" t="str">
        <f t="shared" si="183"/>
        <v>EL CARMEN-Autopista de la sabana</v>
      </c>
      <c r="B3958" t="str">
        <f t="shared" si="184"/>
        <v>2018May</v>
      </c>
      <c r="C3958" t="str">
        <f t="shared" si="185"/>
        <v>9.681300323-75.12542106</v>
      </c>
      <c r="D3958" s="7" t="s">
        <v>729</v>
      </c>
      <c r="E3958" s="5">
        <v>2515</v>
      </c>
      <c r="F3958" s="7" t="s">
        <v>730</v>
      </c>
      <c r="G3958" s="5">
        <v>13</v>
      </c>
      <c r="H3958" s="7" t="s">
        <v>731</v>
      </c>
      <c r="I3958" s="7" t="s">
        <v>732</v>
      </c>
      <c r="J3958" s="7" t="s">
        <v>103</v>
      </c>
      <c r="K3958" s="7" t="s">
        <v>733</v>
      </c>
      <c r="L3958" s="7" t="s">
        <v>734</v>
      </c>
      <c r="M3958" s="5">
        <v>3162954845</v>
      </c>
      <c r="N3958" s="5" t="s">
        <v>735</v>
      </c>
      <c r="O3958" s="7" t="s">
        <v>736</v>
      </c>
      <c r="P3958" s="5">
        <v>8800</v>
      </c>
      <c r="Q3958" s="5">
        <v>9600</v>
      </c>
      <c r="R3958" s="5">
        <v>20100</v>
      </c>
      <c r="S3958" s="5">
        <v>25600</v>
      </c>
      <c r="T3958" s="5">
        <v>28800</v>
      </c>
      <c r="U3958" s="5">
        <v>0</v>
      </c>
      <c r="V3958" s="5">
        <v>0</v>
      </c>
      <c r="W3958" s="5">
        <v>0</v>
      </c>
      <c r="X3958" s="5">
        <v>0</v>
      </c>
      <c r="Y3958" s="5">
        <v>8400</v>
      </c>
      <c r="Z3958" s="5">
        <v>8700</v>
      </c>
      <c r="AA3958" s="5">
        <v>9.6813003230000003</v>
      </c>
      <c r="AB3958" s="5">
        <v>-75.125421059999994</v>
      </c>
      <c r="AC3958" s="7" t="s">
        <v>77</v>
      </c>
      <c r="AD3958" s="5">
        <v>1029099200</v>
      </c>
      <c r="AE3958" s="5" t="str">
        <f>MID(TablaPivotFinal[[#This Row],[Fecha]],1,4)</f>
        <v>2018</v>
      </c>
      <c r="AF3958" s="5" t="str">
        <f>MID(TablaPivotFinal[[#This Row],[Fecha]],5,3)</f>
        <v>May</v>
      </c>
      <c r="AG3958" s="7">
        <v>1029099200</v>
      </c>
      <c r="AH3958" s="8">
        <v>94591</v>
      </c>
      <c r="AI3958" t="s">
        <v>1130</v>
      </c>
      <c r="AJ3958" t="s">
        <v>892</v>
      </c>
      <c r="AK3958" t="s">
        <v>1258</v>
      </c>
    </row>
    <row r="3959" spans="1:37" x14ac:dyDescent="0.3">
      <c r="A3959" t="str">
        <f t="shared" si="183"/>
        <v>EL CARMEN-Autopista de la sabana</v>
      </c>
      <c r="B3959" t="str">
        <f t="shared" si="184"/>
        <v>2018Nov</v>
      </c>
      <c r="C3959" t="str">
        <f t="shared" si="185"/>
        <v>9.681300323-75.12542106</v>
      </c>
      <c r="D3959" s="9" t="s">
        <v>729</v>
      </c>
      <c r="E3959" s="6">
        <v>2515</v>
      </c>
      <c r="F3959" s="9" t="s">
        <v>730</v>
      </c>
      <c r="G3959" s="6">
        <v>13</v>
      </c>
      <c r="H3959" s="9" t="s">
        <v>731</v>
      </c>
      <c r="I3959" s="9" t="s">
        <v>732</v>
      </c>
      <c r="J3959" s="9" t="s">
        <v>103</v>
      </c>
      <c r="K3959" s="9" t="s">
        <v>733</v>
      </c>
      <c r="L3959" s="9" t="s">
        <v>734</v>
      </c>
      <c r="M3959" s="6">
        <v>3162954845</v>
      </c>
      <c r="N3959" s="6" t="s">
        <v>735</v>
      </c>
      <c r="O3959" s="9" t="s">
        <v>736</v>
      </c>
      <c r="P3959" s="6">
        <v>8800</v>
      </c>
      <c r="Q3959" s="6">
        <v>9600</v>
      </c>
      <c r="R3959" s="6">
        <v>20100</v>
      </c>
      <c r="S3959" s="6">
        <v>25600</v>
      </c>
      <c r="T3959" s="6">
        <v>28800</v>
      </c>
      <c r="U3959" s="6">
        <v>0</v>
      </c>
      <c r="V3959" s="6">
        <v>0</v>
      </c>
      <c r="W3959" s="6">
        <v>0</v>
      </c>
      <c r="X3959" s="6">
        <v>0</v>
      </c>
      <c r="Y3959" s="6">
        <v>8400</v>
      </c>
      <c r="Z3959" s="6">
        <v>8700</v>
      </c>
      <c r="AA3959" s="6">
        <v>9.6813003230000003</v>
      </c>
      <c r="AB3959" s="6">
        <v>-75.125421059999994</v>
      </c>
      <c r="AC3959" s="9" t="s">
        <v>79</v>
      </c>
      <c r="AD3959" s="6">
        <v>1152918100</v>
      </c>
      <c r="AE3959" s="6" t="str">
        <f>MID(TablaPivotFinal[[#This Row],[Fecha]],1,4)</f>
        <v>2018</v>
      </c>
      <c r="AF3959" s="6" t="str">
        <f>MID(TablaPivotFinal[[#This Row],[Fecha]],5,3)</f>
        <v>Nov</v>
      </c>
      <c r="AG3959" s="9">
        <v>1152918100</v>
      </c>
      <c r="AH3959" s="10">
        <v>103684</v>
      </c>
      <c r="AI3959" t="s">
        <v>1130</v>
      </c>
      <c r="AJ3959" t="s">
        <v>898</v>
      </c>
      <c r="AK3959" t="s">
        <v>1258</v>
      </c>
    </row>
    <row r="3960" spans="1:37" x14ac:dyDescent="0.3">
      <c r="A3960" t="str">
        <f t="shared" si="183"/>
        <v>EL CARMEN-Autopista de la sabana</v>
      </c>
      <c r="B3960" t="str">
        <f t="shared" si="184"/>
        <v>2018Oct</v>
      </c>
      <c r="C3960" t="str">
        <f t="shared" si="185"/>
        <v>9.681300323-75.12542106</v>
      </c>
      <c r="D3960" s="7" t="s">
        <v>729</v>
      </c>
      <c r="E3960" s="5">
        <v>2515</v>
      </c>
      <c r="F3960" s="7" t="s">
        <v>730</v>
      </c>
      <c r="G3960" s="5">
        <v>13</v>
      </c>
      <c r="H3960" s="7" t="s">
        <v>731</v>
      </c>
      <c r="I3960" s="7" t="s">
        <v>732</v>
      </c>
      <c r="J3960" s="7" t="s">
        <v>103</v>
      </c>
      <c r="K3960" s="7" t="s">
        <v>733</v>
      </c>
      <c r="L3960" s="7" t="s">
        <v>734</v>
      </c>
      <c r="M3960" s="5">
        <v>3162954845</v>
      </c>
      <c r="N3960" s="5" t="s">
        <v>735</v>
      </c>
      <c r="O3960" s="7" t="s">
        <v>736</v>
      </c>
      <c r="P3960" s="5">
        <v>8800</v>
      </c>
      <c r="Q3960" s="5">
        <v>9600</v>
      </c>
      <c r="R3960" s="5">
        <v>20100</v>
      </c>
      <c r="S3960" s="5">
        <v>25600</v>
      </c>
      <c r="T3960" s="5">
        <v>28800</v>
      </c>
      <c r="U3960" s="5">
        <v>0</v>
      </c>
      <c r="V3960" s="5">
        <v>0</v>
      </c>
      <c r="W3960" s="5">
        <v>0</v>
      </c>
      <c r="X3960" s="5">
        <v>0</v>
      </c>
      <c r="Y3960" s="5">
        <v>8400</v>
      </c>
      <c r="Z3960" s="5">
        <v>8700</v>
      </c>
      <c r="AA3960" s="5">
        <v>9.6813003230000003</v>
      </c>
      <c r="AB3960" s="5">
        <v>-75.125421059999994</v>
      </c>
      <c r="AC3960" s="7" t="s">
        <v>81</v>
      </c>
      <c r="AD3960" s="5">
        <v>1175085850</v>
      </c>
      <c r="AE3960" s="5" t="str">
        <f>MID(TablaPivotFinal[[#This Row],[Fecha]],1,4)</f>
        <v>2018</v>
      </c>
      <c r="AF3960" s="5" t="str">
        <f>MID(TablaPivotFinal[[#This Row],[Fecha]],5,3)</f>
        <v>Oct</v>
      </c>
      <c r="AG3960" s="7">
        <v>1175085850</v>
      </c>
      <c r="AH3960" s="8">
        <v>106857</v>
      </c>
      <c r="AI3960" t="s">
        <v>1130</v>
      </c>
      <c r="AJ3960" t="s">
        <v>897</v>
      </c>
      <c r="AK3960" t="s">
        <v>1258</v>
      </c>
    </row>
    <row r="3961" spans="1:37" x14ac:dyDescent="0.3">
      <c r="A3961" t="str">
        <f t="shared" si="183"/>
        <v>EL CARMEN-Autopista de la sabana</v>
      </c>
      <c r="B3961" t="str">
        <f t="shared" si="184"/>
        <v>2018Sep</v>
      </c>
      <c r="C3961" t="str">
        <f t="shared" si="185"/>
        <v>9.681300323-75.12542106</v>
      </c>
      <c r="D3961" s="9" t="s">
        <v>729</v>
      </c>
      <c r="E3961" s="6">
        <v>2515</v>
      </c>
      <c r="F3961" s="9" t="s">
        <v>730</v>
      </c>
      <c r="G3961" s="6">
        <v>13</v>
      </c>
      <c r="H3961" s="9" t="s">
        <v>731</v>
      </c>
      <c r="I3961" s="9" t="s">
        <v>732</v>
      </c>
      <c r="J3961" s="9" t="s">
        <v>103</v>
      </c>
      <c r="K3961" s="9" t="s">
        <v>733</v>
      </c>
      <c r="L3961" s="9" t="s">
        <v>734</v>
      </c>
      <c r="M3961" s="6">
        <v>3162954845</v>
      </c>
      <c r="N3961" s="6" t="s">
        <v>735</v>
      </c>
      <c r="O3961" s="9" t="s">
        <v>736</v>
      </c>
      <c r="P3961" s="6">
        <v>8800</v>
      </c>
      <c r="Q3961" s="6">
        <v>9600</v>
      </c>
      <c r="R3961" s="6">
        <v>20100</v>
      </c>
      <c r="S3961" s="6">
        <v>25600</v>
      </c>
      <c r="T3961" s="6">
        <v>28800</v>
      </c>
      <c r="U3961" s="6">
        <v>0</v>
      </c>
      <c r="V3961" s="6">
        <v>0</v>
      </c>
      <c r="W3961" s="6">
        <v>0</v>
      </c>
      <c r="X3961" s="6">
        <v>0</v>
      </c>
      <c r="Y3961" s="6">
        <v>8400</v>
      </c>
      <c r="Z3961" s="6">
        <v>8700</v>
      </c>
      <c r="AA3961" s="6">
        <v>9.6813003230000003</v>
      </c>
      <c r="AB3961" s="6">
        <v>-75.125421059999994</v>
      </c>
      <c r="AC3961" s="9" t="s">
        <v>83</v>
      </c>
      <c r="AD3961" s="6">
        <v>1080480100</v>
      </c>
      <c r="AE3961" s="6" t="str">
        <f>MID(TablaPivotFinal[[#This Row],[Fecha]],1,4)</f>
        <v>2018</v>
      </c>
      <c r="AF3961" s="6" t="str">
        <f>MID(TablaPivotFinal[[#This Row],[Fecha]],5,3)</f>
        <v>Sep</v>
      </c>
      <c r="AG3961" s="9">
        <v>1080480100</v>
      </c>
      <c r="AH3961" s="10">
        <v>96638</v>
      </c>
      <c r="AI3961" t="s">
        <v>1130</v>
      </c>
      <c r="AJ3961" t="s">
        <v>896</v>
      </c>
      <c r="AK3961" t="s">
        <v>1258</v>
      </c>
    </row>
    <row r="3962" spans="1:37" x14ac:dyDescent="0.3">
      <c r="A3962" t="str">
        <f t="shared" si="183"/>
        <v>PUENTE PLATO-Concesión (Yuma)</v>
      </c>
      <c r="B3962" t="str">
        <f t="shared" si="184"/>
        <v>2016Abr</v>
      </c>
      <c r="C3962" t="str">
        <f t="shared" si="185"/>
        <v>9.791365729-74.80894507</v>
      </c>
      <c r="D3962" s="7" t="s">
        <v>738</v>
      </c>
      <c r="E3962" s="5">
        <v>8002</v>
      </c>
      <c r="F3962" s="7" t="s">
        <v>739</v>
      </c>
      <c r="G3962" s="5">
        <v>47</v>
      </c>
      <c r="H3962" s="7" t="s">
        <v>740</v>
      </c>
      <c r="I3962" s="7" t="s">
        <v>723</v>
      </c>
      <c r="J3962" s="7" t="s">
        <v>103</v>
      </c>
      <c r="K3962" s="7" t="s">
        <v>741</v>
      </c>
      <c r="L3962" s="7" t="s">
        <v>725</v>
      </c>
      <c r="M3962" s="5">
        <v>3165280403</v>
      </c>
      <c r="N3962" s="5" t="s">
        <v>726</v>
      </c>
      <c r="O3962" s="7" t="s">
        <v>742</v>
      </c>
      <c r="P3962" s="5">
        <v>9200</v>
      </c>
      <c r="Q3962" s="5">
        <v>11400</v>
      </c>
      <c r="R3962" s="5">
        <v>24100</v>
      </c>
      <c r="S3962" s="5">
        <v>34100</v>
      </c>
      <c r="T3962" s="5">
        <v>36600</v>
      </c>
      <c r="U3962" s="5">
        <v>0</v>
      </c>
      <c r="V3962" s="5">
        <v>0</v>
      </c>
      <c r="W3962" s="5">
        <v>0</v>
      </c>
      <c r="X3962" s="5">
        <v>0</v>
      </c>
      <c r="Y3962" s="5">
        <v>8700</v>
      </c>
      <c r="Z3962" s="5">
        <v>9000</v>
      </c>
      <c r="AA3962" s="5">
        <v>9.7913657290000007</v>
      </c>
      <c r="AB3962" s="5">
        <v>-74.808945069999993</v>
      </c>
      <c r="AC3962" s="7" t="s">
        <v>13</v>
      </c>
      <c r="AD3962" s="5">
        <v>1170370600</v>
      </c>
      <c r="AE3962" s="5" t="str">
        <f>MID(TablaPivotFinal[[#This Row],[Fecha]],1,4)</f>
        <v>2016</v>
      </c>
      <c r="AF3962" s="5" t="str">
        <f>MID(TablaPivotFinal[[#This Row],[Fecha]],5,3)</f>
        <v>Abr</v>
      </c>
      <c r="AG3962" s="7">
        <v>1170370600</v>
      </c>
      <c r="AH3962" s="8">
        <v>62315</v>
      </c>
      <c r="AI3962" t="s">
        <v>1131</v>
      </c>
      <c r="AJ3962" t="s">
        <v>867</v>
      </c>
      <c r="AK3962" t="s">
        <v>1259</v>
      </c>
    </row>
    <row r="3963" spans="1:37" x14ac:dyDescent="0.3">
      <c r="A3963" t="str">
        <f t="shared" si="183"/>
        <v>PUENTE PLATO-Concesión (Yuma)</v>
      </c>
      <c r="B3963" t="str">
        <f t="shared" si="184"/>
        <v>2016Ago</v>
      </c>
      <c r="C3963" t="str">
        <f t="shared" si="185"/>
        <v>9.791365729-74.80894507</v>
      </c>
      <c r="D3963" s="9" t="s">
        <v>738</v>
      </c>
      <c r="E3963" s="6">
        <v>8002</v>
      </c>
      <c r="F3963" s="9" t="s">
        <v>739</v>
      </c>
      <c r="G3963" s="6">
        <v>47</v>
      </c>
      <c r="H3963" s="9" t="s">
        <v>740</v>
      </c>
      <c r="I3963" s="9" t="s">
        <v>723</v>
      </c>
      <c r="J3963" s="9" t="s">
        <v>103</v>
      </c>
      <c r="K3963" s="9" t="s">
        <v>741</v>
      </c>
      <c r="L3963" s="9" t="s">
        <v>725</v>
      </c>
      <c r="M3963" s="6">
        <v>3165280403</v>
      </c>
      <c r="N3963" s="6" t="s">
        <v>726</v>
      </c>
      <c r="O3963" s="9" t="s">
        <v>742</v>
      </c>
      <c r="P3963" s="6">
        <v>9200</v>
      </c>
      <c r="Q3963" s="6">
        <v>11400</v>
      </c>
      <c r="R3963" s="6">
        <v>24100</v>
      </c>
      <c r="S3963" s="6">
        <v>34100</v>
      </c>
      <c r="T3963" s="6">
        <v>36600</v>
      </c>
      <c r="U3963" s="6">
        <v>0</v>
      </c>
      <c r="V3963" s="6">
        <v>0</v>
      </c>
      <c r="W3963" s="6">
        <v>0</v>
      </c>
      <c r="X3963" s="6">
        <v>0</v>
      </c>
      <c r="Y3963" s="6">
        <v>8700</v>
      </c>
      <c r="Z3963" s="6">
        <v>9000</v>
      </c>
      <c r="AA3963" s="6">
        <v>9.7913657290000007</v>
      </c>
      <c r="AB3963" s="6">
        <v>-74.808945069999993</v>
      </c>
      <c r="AC3963" s="9" t="s">
        <v>15</v>
      </c>
      <c r="AD3963" s="6">
        <v>1069438000</v>
      </c>
      <c r="AE3963" s="6" t="str">
        <f>MID(TablaPivotFinal[[#This Row],[Fecha]],1,4)</f>
        <v>2016</v>
      </c>
      <c r="AF3963" s="6" t="str">
        <f>MID(TablaPivotFinal[[#This Row],[Fecha]],5,3)</f>
        <v>Ago</v>
      </c>
      <c r="AG3963" s="9">
        <v>1069438000</v>
      </c>
      <c r="AH3963" s="10">
        <v>60767</v>
      </c>
      <c r="AI3963" t="s">
        <v>1131</v>
      </c>
      <c r="AJ3963" t="s">
        <v>871</v>
      </c>
      <c r="AK3963" t="s">
        <v>1259</v>
      </c>
    </row>
    <row r="3964" spans="1:37" x14ac:dyDescent="0.3">
      <c r="A3964" t="str">
        <f t="shared" si="183"/>
        <v>PUENTE PLATO-Concesión (Yuma)</v>
      </c>
      <c r="B3964" t="str">
        <f t="shared" si="184"/>
        <v>2016Dic</v>
      </c>
      <c r="C3964" t="str">
        <f t="shared" si="185"/>
        <v>9.791365729-74.80894507</v>
      </c>
      <c r="D3964" s="7" t="s">
        <v>738</v>
      </c>
      <c r="E3964" s="5">
        <v>8002</v>
      </c>
      <c r="F3964" s="7" t="s">
        <v>739</v>
      </c>
      <c r="G3964" s="5">
        <v>47</v>
      </c>
      <c r="H3964" s="7" t="s">
        <v>740</v>
      </c>
      <c r="I3964" s="7" t="s">
        <v>723</v>
      </c>
      <c r="J3964" s="7" t="s">
        <v>103</v>
      </c>
      <c r="K3964" s="7" t="s">
        <v>741</v>
      </c>
      <c r="L3964" s="7" t="s">
        <v>725</v>
      </c>
      <c r="M3964" s="5">
        <v>3165280403</v>
      </c>
      <c r="N3964" s="5" t="s">
        <v>726</v>
      </c>
      <c r="O3964" s="7" t="s">
        <v>742</v>
      </c>
      <c r="P3964" s="5">
        <v>9200</v>
      </c>
      <c r="Q3964" s="5">
        <v>11400</v>
      </c>
      <c r="R3964" s="5">
        <v>24100</v>
      </c>
      <c r="S3964" s="5">
        <v>34100</v>
      </c>
      <c r="T3964" s="5">
        <v>36600</v>
      </c>
      <c r="U3964" s="5">
        <v>0</v>
      </c>
      <c r="V3964" s="5">
        <v>0</v>
      </c>
      <c r="W3964" s="5">
        <v>0</v>
      </c>
      <c r="X3964" s="5">
        <v>0</v>
      </c>
      <c r="Y3964" s="5">
        <v>8700</v>
      </c>
      <c r="Z3964" s="5">
        <v>9000</v>
      </c>
      <c r="AA3964" s="5">
        <v>9.7913657290000007</v>
      </c>
      <c r="AB3964" s="5">
        <v>-74.808945069999993</v>
      </c>
      <c r="AC3964" s="7" t="s">
        <v>17</v>
      </c>
      <c r="AD3964" s="5">
        <v>1159707500</v>
      </c>
      <c r="AE3964" s="5" t="str">
        <f>MID(TablaPivotFinal[[#This Row],[Fecha]],1,4)</f>
        <v>2016</v>
      </c>
      <c r="AF3964" s="5" t="str">
        <f>MID(TablaPivotFinal[[#This Row],[Fecha]],5,3)</f>
        <v>Dic</v>
      </c>
      <c r="AG3964" s="7">
        <v>1159707500</v>
      </c>
      <c r="AH3964" s="8">
        <v>73248</v>
      </c>
      <c r="AI3964" t="s">
        <v>1131</v>
      </c>
      <c r="AJ3964" t="s">
        <v>875</v>
      </c>
      <c r="AK3964" t="s">
        <v>1259</v>
      </c>
    </row>
    <row r="3965" spans="1:37" x14ac:dyDescent="0.3">
      <c r="A3965" t="str">
        <f t="shared" si="183"/>
        <v>PUENTE PLATO-Concesión (Yuma)</v>
      </c>
      <c r="B3965" t="str">
        <f t="shared" si="184"/>
        <v>2016Ene</v>
      </c>
      <c r="C3965" t="str">
        <f t="shared" si="185"/>
        <v>9.791365729-74.80894507</v>
      </c>
      <c r="D3965" s="9" t="s">
        <v>738</v>
      </c>
      <c r="E3965" s="6">
        <v>8002</v>
      </c>
      <c r="F3965" s="9" t="s">
        <v>739</v>
      </c>
      <c r="G3965" s="6">
        <v>47</v>
      </c>
      <c r="H3965" s="9" t="s">
        <v>740</v>
      </c>
      <c r="I3965" s="9" t="s">
        <v>723</v>
      </c>
      <c r="J3965" s="9" t="s">
        <v>103</v>
      </c>
      <c r="K3965" s="9" t="s">
        <v>741</v>
      </c>
      <c r="L3965" s="9" t="s">
        <v>725</v>
      </c>
      <c r="M3965" s="6">
        <v>3165280403</v>
      </c>
      <c r="N3965" s="6" t="s">
        <v>726</v>
      </c>
      <c r="O3965" s="9" t="s">
        <v>742</v>
      </c>
      <c r="P3965" s="6">
        <v>9200</v>
      </c>
      <c r="Q3965" s="6">
        <v>11400</v>
      </c>
      <c r="R3965" s="6">
        <v>24100</v>
      </c>
      <c r="S3965" s="6">
        <v>34100</v>
      </c>
      <c r="T3965" s="6">
        <v>36600</v>
      </c>
      <c r="U3965" s="6">
        <v>0</v>
      </c>
      <c r="V3965" s="6">
        <v>0</v>
      </c>
      <c r="W3965" s="6">
        <v>0</v>
      </c>
      <c r="X3965" s="6">
        <v>0</v>
      </c>
      <c r="Y3965" s="6">
        <v>8700</v>
      </c>
      <c r="Z3965" s="6">
        <v>9000</v>
      </c>
      <c r="AA3965" s="6">
        <v>9.7913657290000007</v>
      </c>
      <c r="AB3965" s="6">
        <v>-74.808945069999993</v>
      </c>
      <c r="AC3965" s="9" t="s">
        <v>19</v>
      </c>
      <c r="AD3965" s="6">
        <v>1299479200</v>
      </c>
      <c r="AE3965" s="6" t="str">
        <f>MID(TablaPivotFinal[[#This Row],[Fecha]],1,4)</f>
        <v>2016</v>
      </c>
      <c r="AF3965" s="6" t="str">
        <f>MID(TablaPivotFinal[[#This Row],[Fecha]],5,3)</f>
        <v>Ene</v>
      </c>
      <c r="AG3965" s="9">
        <v>1299479200</v>
      </c>
      <c r="AH3965" s="10">
        <v>82395</v>
      </c>
      <c r="AI3965" t="s">
        <v>1131</v>
      </c>
      <c r="AJ3965" t="s">
        <v>864</v>
      </c>
      <c r="AK3965" t="s">
        <v>1259</v>
      </c>
    </row>
    <row r="3966" spans="1:37" x14ac:dyDescent="0.3">
      <c r="A3966" t="str">
        <f t="shared" si="183"/>
        <v>PUENTE PLATO-Concesión (Yuma)</v>
      </c>
      <c r="B3966" t="str">
        <f t="shared" si="184"/>
        <v>2016Feb</v>
      </c>
      <c r="C3966" t="str">
        <f t="shared" si="185"/>
        <v>9.791365729-74.80894507</v>
      </c>
      <c r="D3966" s="7" t="s">
        <v>738</v>
      </c>
      <c r="E3966" s="5">
        <v>8002</v>
      </c>
      <c r="F3966" s="7" t="s">
        <v>739</v>
      </c>
      <c r="G3966" s="5">
        <v>47</v>
      </c>
      <c r="H3966" s="7" t="s">
        <v>740</v>
      </c>
      <c r="I3966" s="7" t="s">
        <v>723</v>
      </c>
      <c r="J3966" s="7" t="s">
        <v>103</v>
      </c>
      <c r="K3966" s="7" t="s">
        <v>741</v>
      </c>
      <c r="L3966" s="7" t="s">
        <v>725</v>
      </c>
      <c r="M3966" s="5">
        <v>3165280403</v>
      </c>
      <c r="N3966" s="5" t="s">
        <v>726</v>
      </c>
      <c r="O3966" s="7" t="s">
        <v>742</v>
      </c>
      <c r="P3966" s="5">
        <v>9200</v>
      </c>
      <c r="Q3966" s="5">
        <v>11400</v>
      </c>
      <c r="R3966" s="5">
        <v>24100</v>
      </c>
      <c r="S3966" s="5">
        <v>34100</v>
      </c>
      <c r="T3966" s="5">
        <v>36600</v>
      </c>
      <c r="U3966" s="5">
        <v>0</v>
      </c>
      <c r="V3966" s="5">
        <v>0</v>
      </c>
      <c r="W3966" s="5">
        <v>0</v>
      </c>
      <c r="X3966" s="5">
        <v>0</v>
      </c>
      <c r="Y3966" s="5">
        <v>8700</v>
      </c>
      <c r="Z3966" s="5">
        <v>9000</v>
      </c>
      <c r="AA3966" s="5">
        <v>9.7913657290000007</v>
      </c>
      <c r="AB3966" s="5">
        <v>-74.808945069999993</v>
      </c>
      <c r="AC3966" s="7" t="s">
        <v>21</v>
      </c>
      <c r="AD3966" s="5">
        <v>1222265900</v>
      </c>
      <c r="AE3966" s="5" t="str">
        <f>MID(TablaPivotFinal[[#This Row],[Fecha]],1,4)</f>
        <v>2016</v>
      </c>
      <c r="AF3966" s="5" t="str">
        <f>MID(TablaPivotFinal[[#This Row],[Fecha]],5,3)</f>
        <v>Feb</v>
      </c>
      <c r="AG3966" s="7">
        <v>1222265900</v>
      </c>
      <c r="AH3966" s="8">
        <v>62384</v>
      </c>
      <c r="AI3966" t="s">
        <v>1131</v>
      </c>
      <c r="AJ3966" t="s">
        <v>865</v>
      </c>
      <c r="AK3966" t="s">
        <v>1259</v>
      </c>
    </row>
    <row r="3967" spans="1:37" x14ac:dyDescent="0.3">
      <c r="A3967" t="str">
        <f t="shared" si="183"/>
        <v>PUENTE PLATO-Concesión (Yuma)</v>
      </c>
      <c r="B3967" t="str">
        <f t="shared" si="184"/>
        <v>2016Jul</v>
      </c>
      <c r="C3967" t="str">
        <f t="shared" si="185"/>
        <v>9.791365729-74.80894507</v>
      </c>
      <c r="D3967" s="9" t="s">
        <v>738</v>
      </c>
      <c r="E3967" s="6">
        <v>8002</v>
      </c>
      <c r="F3967" s="9" t="s">
        <v>739</v>
      </c>
      <c r="G3967" s="6">
        <v>47</v>
      </c>
      <c r="H3967" s="9" t="s">
        <v>740</v>
      </c>
      <c r="I3967" s="9" t="s">
        <v>723</v>
      </c>
      <c r="J3967" s="9" t="s">
        <v>103</v>
      </c>
      <c r="K3967" s="9" t="s">
        <v>741</v>
      </c>
      <c r="L3967" s="9" t="s">
        <v>725</v>
      </c>
      <c r="M3967" s="6">
        <v>3165280403</v>
      </c>
      <c r="N3967" s="6" t="s">
        <v>726</v>
      </c>
      <c r="O3967" s="9" t="s">
        <v>742</v>
      </c>
      <c r="P3967" s="6">
        <v>9200</v>
      </c>
      <c r="Q3967" s="6">
        <v>11400</v>
      </c>
      <c r="R3967" s="6">
        <v>24100</v>
      </c>
      <c r="S3967" s="6">
        <v>34100</v>
      </c>
      <c r="T3967" s="6">
        <v>36600</v>
      </c>
      <c r="U3967" s="6">
        <v>0</v>
      </c>
      <c r="V3967" s="6">
        <v>0</v>
      </c>
      <c r="W3967" s="6">
        <v>0</v>
      </c>
      <c r="X3967" s="6">
        <v>0</v>
      </c>
      <c r="Y3967" s="6">
        <v>8700</v>
      </c>
      <c r="Z3967" s="6">
        <v>9000</v>
      </c>
      <c r="AA3967" s="6">
        <v>9.7913657290000007</v>
      </c>
      <c r="AB3967" s="6">
        <v>-74.808945069999993</v>
      </c>
      <c r="AC3967" s="9" t="s">
        <v>23</v>
      </c>
      <c r="AD3967" s="6">
        <v>959435000</v>
      </c>
      <c r="AE3967" s="6" t="str">
        <f>MID(TablaPivotFinal[[#This Row],[Fecha]],1,4)</f>
        <v>2016</v>
      </c>
      <c r="AF3967" s="6" t="str">
        <f>MID(TablaPivotFinal[[#This Row],[Fecha]],5,3)</f>
        <v>Jul</v>
      </c>
      <c r="AG3967" s="9">
        <v>959435000</v>
      </c>
      <c r="AH3967" s="10">
        <v>58659</v>
      </c>
      <c r="AI3967" t="s">
        <v>1131</v>
      </c>
      <c r="AJ3967" t="s">
        <v>870</v>
      </c>
      <c r="AK3967" t="s">
        <v>1259</v>
      </c>
    </row>
    <row r="3968" spans="1:37" x14ac:dyDescent="0.3">
      <c r="A3968" t="str">
        <f t="shared" si="183"/>
        <v>PUENTE PLATO-Concesión (Yuma)</v>
      </c>
      <c r="B3968" t="str">
        <f t="shared" si="184"/>
        <v>2016Jun</v>
      </c>
      <c r="C3968" t="str">
        <f t="shared" si="185"/>
        <v>9.791365729-74.80894507</v>
      </c>
      <c r="D3968" s="7" t="s">
        <v>738</v>
      </c>
      <c r="E3968" s="5">
        <v>8002</v>
      </c>
      <c r="F3968" s="7" t="s">
        <v>739</v>
      </c>
      <c r="G3968" s="5">
        <v>47</v>
      </c>
      <c r="H3968" s="7" t="s">
        <v>740</v>
      </c>
      <c r="I3968" s="7" t="s">
        <v>723</v>
      </c>
      <c r="J3968" s="7" t="s">
        <v>103</v>
      </c>
      <c r="K3968" s="7" t="s">
        <v>741</v>
      </c>
      <c r="L3968" s="7" t="s">
        <v>725</v>
      </c>
      <c r="M3968" s="5">
        <v>3165280403</v>
      </c>
      <c r="N3968" s="5" t="s">
        <v>726</v>
      </c>
      <c r="O3968" s="7" t="s">
        <v>742</v>
      </c>
      <c r="P3968" s="5">
        <v>9200</v>
      </c>
      <c r="Q3968" s="5">
        <v>11400</v>
      </c>
      <c r="R3968" s="5">
        <v>24100</v>
      </c>
      <c r="S3968" s="5">
        <v>34100</v>
      </c>
      <c r="T3968" s="5">
        <v>36600</v>
      </c>
      <c r="U3968" s="5">
        <v>0</v>
      </c>
      <c r="V3968" s="5">
        <v>0</v>
      </c>
      <c r="W3968" s="5">
        <v>0</v>
      </c>
      <c r="X3968" s="5">
        <v>0</v>
      </c>
      <c r="Y3968" s="5">
        <v>8700</v>
      </c>
      <c r="Z3968" s="5">
        <v>9000</v>
      </c>
      <c r="AA3968" s="5">
        <v>9.7913657290000007</v>
      </c>
      <c r="AB3968" s="5">
        <v>-74.808945069999993</v>
      </c>
      <c r="AC3968" s="7" t="s">
        <v>25</v>
      </c>
      <c r="AD3968" s="5">
        <v>1021569200</v>
      </c>
      <c r="AE3968" s="5" t="str">
        <f>MID(TablaPivotFinal[[#This Row],[Fecha]],1,4)</f>
        <v>2016</v>
      </c>
      <c r="AF3968" s="5" t="str">
        <f>MID(TablaPivotFinal[[#This Row],[Fecha]],5,3)</f>
        <v>Jun</v>
      </c>
      <c r="AG3968" s="7">
        <v>1021569200</v>
      </c>
      <c r="AH3968" s="8">
        <v>59130</v>
      </c>
      <c r="AI3968" t="s">
        <v>1131</v>
      </c>
      <c r="AJ3968" t="s">
        <v>869</v>
      </c>
      <c r="AK3968" t="s">
        <v>1259</v>
      </c>
    </row>
    <row r="3969" spans="1:37" x14ac:dyDescent="0.3">
      <c r="A3969" t="str">
        <f t="shared" si="183"/>
        <v>PUENTE PLATO-Concesión (Yuma)</v>
      </c>
      <c r="B3969" t="str">
        <f t="shared" si="184"/>
        <v>2016Mar</v>
      </c>
      <c r="C3969" t="str">
        <f t="shared" si="185"/>
        <v>9.791365729-74.80894507</v>
      </c>
      <c r="D3969" s="9" t="s">
        <v>738</v>
      </c>
      <c r="E3969" s="6">
        <v>8002</v>
      </c>
      <c r="F3969" s="9" t="s">
        <v>739</v>
      </c>
      <c r="G3969" s="6">
        <v>47</v>
      </c>
      <c r="H3969" s="9" t="s">
        <v>740</v>
      </c>
      <c r="I3969" s="9" t="s">
        <v>723</v>
      </c>
      <c r="J3969" s="9" t="s">
        <v>103</v>
      </c>
      <c r="K3969" s="9" t="s">
        <v>741</v>
      </c>
      <c r="L3969" s="9" t="s">
        <v>725</v>
      </c>
      <c r="M3969" s="6">
        <v>3165280403</v>
      </c>
      <c r="N3969" s="6" t="s">
        <v>726</v>
      </c>
      <c r="O3969" s="9" t="s">
        <v>742</v>
      </c>
      <c r="P3969" s="6">
        <v>9200</v>
      </c>
      <c r="Q3969" s="6">
        <v>11400</v>
      </c>
      <c r="R3969" s="6">
        <v>24100</v>
      </c>
      <c r="S3969" s="6">
        <v>34100</v>
      </c>
      <c r="T3969" s="6">
        <v>36600</v>
      </c>
      <c r="U3969" s="6">
        <v>0</v>
      </c>
      <c r="V3969" s="6">
        <v>0</v>
      </c>
      <c r="W3969" s="6">
        <v>0</v>
      </c>
      <c r="X3969" s="6">
        <v>0</v>
      </c>
      <c r="Y3969" s="6">
        <v>8700</v>
      </c>
      <c r="Z3969" s="6">
        <v>9000</v>
      </c>
      <c r="AA3969" s="6">
        <v>9.7913657290000007</v>
      </c>
      <c r="AB3969" s="6">
        <v>-74.808945069999993</v>
      </c>
      <c r="AC3969" s="9" t="s">
        <v>27</v>
      </c>
      <c r="AD3969" s="6">
        <v>1228870500</v>
      </c>
      <c r="AE3969" s="6" t="str">
        <f>MID(TablaPivotFinal[[#This Row],[Fecha]],1,4)</f>
        <v>2016</v>
      </c>
      <c r="AF3969" s="6" t="str">
        <f>MID(TablaPivotFinal[[#This Row],[Fecha]],5,3)</f>
        <v>Mar</v>
      </c>
      <c r="AG3969" s="9">
        <v>1228870500</v>
      </c>
      <c r="AH3969" s="10">
        <v>69979</v>
      </c>
      <c r="AI3969" t="s">
        <v>1131</v>
      </c>
      <c r="AJ3969" t="s">
        <v>866</v>
      </c>
      <c r="AK3969" t="s">
        <v>1259</v>
      </c>
    </row>
    <row r="3970" spans="1:37" x14ac:dyDescent="0.3">
      <c r="A3970" t="str">
        <f t="shared" ref="A3970:A4033" si="186">_xlfn.CONCAT(H3970,"-",D3970)</f>
        <v>PUENTE PLATO-Concesión (Yuma)</v>
      </c>
      <c r="B3970" t="str">
        <f t="shared" si="184"/>
        <v>2016May</v>
      </c>
      <c r="C3970" t="str">
        <f t="shared" si="185"/>
        <v>9.791365729-74.80894507</v>
      </c>
      <c r="D3970" s="7" t="s">
        <v>738</v>
      </c>
      <c r="E3970" s="5">
        <v>8002</v>
      </c>
      <c r="F3970" s="7" t="s">
        <v>739</v>
      </c>
      <c r="G3970" s="5">
        <v>47</v>
      </c>
      <c r="H3970" s="7" t="s">
        <v>740</v>
      </c>
      <c r="I3970" s="7" t="s">
        <v>723</v>
      </c>
      <c r="J3970" s="7" t="s">
        <v>103</v>
      </c>
      <c r="K3970" s="7" t="s">
        <v>741</v>
      </c>
      <c r="L3970" s="7" t="s">
        <v>725</v>
      </c>
      <c r="M3970" s="5">
        <v>3165280403</v>
      </c>
      <c r="N3970" s="5" t="s">
        <v>726</v>
      </c>
      <c r="O3970" s="7" t="s">
        <v>742</v>
      </c>
      <c r="P3970" s="5">
        <v>9200</v>
      </c>
      <c r="Q3970" s="5">
        <v>11400</v>
      </c>
      <c r="R3970" s="5">
        <v>24100</v>
      </c>
      <c r="S3970" s="5">
        <v>34100</v>
      </c>
      <c r="T3970" s="5">
        <v>36600</v>
      </c>
      <c r="U3970" s="5">
        <v>0</v>
      </c>
      <c r="V3970" s="5">
        <v>0</v>
      </c>
      <c r="W3970" s="5">
        <v>0</v>
      </c>
      <c r="X3970" s="5">
        <v>0</v>
      </c>
      <c r="Y3970" s="5">
        <v>8700</v>
      </c>
      <c r="Z3970" s="5">
        <v>9000</v>
      </c>
      <c r="AA3970" s="5">
        <v>9.7913657290000007</v>
      </c>
      <c r="AB3970" s="5">
        <v>-74.808945069999993</v>
      </c>
      <c r="AC3970" s="7" t="s">
        <v>29</v>
      </c>
      <c r="AD3970" s="5">
        <v>988939600</v>
      </c>
      <c r="AE3970" s="5" t="str">
        <f>MID(TablaPivotFinal[[#This Row],[Fecha]],1,4)</f>
        <v>2016</v>
      </c>
      <c r="AF3970" s="5" t="str">
        <f>MID(TablaPivotFinal[[#This Row],[Fecha]],5,3)</f>
        <v>May</v>
      </c>
      <c r="AG3970" s="7">
        <v>988939600</v>
      </c>
      <c r="AH3970" s="8">
        <v>57209</v>
      </c>
      <c r="AI3970" t="s">
        <v>1131</v>
      </c>
      <c r="AJ3970" t="s">
        <v>868</v>
      </c>
      <c r="AK3970" t="s">
        <v>1259</v>
      </c>
    </row>
    <row r="3971" spans="1:37" x14ac:dyDescent="0.3">
      <c r="A3971" t="str">
        <f t="shared" si="186"/>
        <v>PUENTE PLATO-Concesión (Yuma)</v>
      </c>
      <c r="B3971" t="str">
        <f t="shared" ref="B3971:B4034" si="187">_xlfn.CONCAT(AE3971,AF3971)</f>
        <v>2016Nov</v>
      </c>
      <c r="C3971" t="str">
        <f t="shared" ref="C3971:C4034" si="188">_xlfn.CONCAT(AA3971,AB3971)</f>
        <v>9.791365729-74.80894507</v>
      </c>
      <c r="D3971" s="9" t="s">
        <v>738</v>
      </c>
      <c r="E3971" s="6">
        <v>8002</v>
      </c>
      <c r="F3971" s="9" t="s">
        <v>739</v>
      </c>
      <c r="G3971" s="6">
        <v>47</v>
      </c>
      <c r="H3971" s="9" t="s">
        <v>740</v>
      </c>
      <c r="I3971" s="9" t="s">
        <v>723</v>
      </c>
      <c r="J3971" s="9" t="s">
        <v>103</v>
      </c>
      <c r="K3971" s="9" t="s">
        <v>741</v>
      </c>
      <c r="L3971" s="9" t="s">
        <v>725</v>
      </c>
      <c r="M3971" s="6">
        <v>3165280403</v>
      </c>
      <c r="N3971" s="6" t="s">
        <v>726</v>
      </c>
      <c r="O3971" s="9" t="s">
        <v>742</v>
      </c>
      <c r="P3971" s="6">
        <v>9200</v>
      </c>
      <c r="Q3971" s="6">
        <v>11400</v>
      </c>
      <c r="R3971" s="6">
        <v>24100</v>
      </c>
      <c r="S3971" s="6">
        <v>34100</v>
      </c>
      <c r="T3971" s="6">
        <v>36600</v>
      </c>
      <c r="U3971" s="6">
        <v>0</v>
      </c>
      <c r="V3971" s="6">
        <v>0</v>
      </c>
      <c r="W3971" s="6">
        <v>0</v>
      </c>
      <c r="X3971" s="6">
        <v>0</v>
      </c>
      <c r="Y3971" s="6">
        <v>8700</v>
      </c>
      <c r="Z3971" s="6">
        <v>9000</v>
      </c>
      <c r="AA3971" s="6">
        <v>9.7913657290000007</v>
      </c>
      <c r="AB3971" s="6">
        <v>-74.808945069999993</v>
      </c>
      <c r="AC3971" s="9" t="s">
        <v>31</v>
      </c>
      <c r="AD3971" s="6">
        <v>1120544600</v>
      </c>
      <c r="AE3971" s="6" t="str">
        <f>MID(TablaPivotFinal[[#This Row],[Fecha]],1,4)</f>
        <v>2016</v>
      </c>
      <c r="AF3971" s="6" t="str">
        <f>MID(TablaPivotFinal[[#This Row],[Fecha]],5,3)</f>
        <v>Nov</v>
      </c>
      <c r="AG3971" s="9">
        <v>1120544600</v>
      </c>
      <c r="AH3971" s="10">
        <v>63233</v>
      </c>
      <c r="AI3971" t="s">
        <v>1131</v>
      </c>
      <c r="AJ3971" t="s">
        <v>874</v>
      </c>
      <c r="AK3971" t="s">
        <v>1259</v>
      </c>
    </row>
    <row r="3972" spans="1:37" x14ac:dyDescent="0.3">
      <c r="A3972" t="str">
        <f t="shared" si="186"/>
        <v>PUENTE PLATO-Concesión (Yuma)</v>
      </c>
      <c r="B3972" t="str">
        <f t="shared" si="187"/>
        <v>2016Oct</v>
      </c>
      <c r="C3972" t="str">
        <f t="shared" si="188"/>
        <v>9.791365729-74.80894507</v>
      </c>
      <c r="D3972" s="7" t="s">
        <v>738</v>
      </c>
      <c r="E3972" s="5">
        <v>8002</v>
      </c>
      <c r="F3972" s="7" t="s">
        <v>739</v>
      </c>
      <c r="G3972" s="5">
        <v>47</v>
      </c>
      <c r="H3972" s="7" t="s">
        <v>740</v>
      </c>
      <c r="I3972" s="7" t="s">
        <v>723</v>
      </c>
      <c r="J3972" s="7" t="s">
        <v>103</v>
      </c>
      <c r="K3972" s="7" t="s">
        <v>741</v>
      </c>
      <c r="L3972" s="7" t="s">
        <v>725</v>
      </c>
      <c r="M3972" s="5">
        <v>3165280403</v>
      </c>
      <c r="N3972" s="5" t="s">
        <v>726</v>
      </c>
      <c r="O3972" s="7" t="s">
        <v>742</v>
      </c>
      <c r="P3972" s="5">
        <v>9200</v>
      </c>
      <c r="Q3972" s="5">
        <v>11400</v>
      </c>
      <c r="R3972" s="5">
        <v>24100</v>
      </c>
      <c r="S3972" s="5">
        <v>34100</v>
      </c>
      <c r="T3972" s="5">
        <v>36600</v>
      </c>
      <c r="U3972" s="5">
        <v>0</v>
      </c>
      <c r="V3972" s="5">
        <v>0</v>
      </c>
      <c r="W3972" s="5">
        <v>0</v>
      </c>
      <c r="X3972" s="5">
        <v>0</v>
      </c>
      <c r="Y3972" s="5">
        <v>8700</v>
      </c>
      <c r="Z3972" s="5">
        <v>9000</v>
      </c>
      <c r="AA3972" s="5">
        <v>9.7913657290000007</v>
      </c>
      <c r="AB3972" s="5">
        <v>-74.808945069999993</v>
      </c>
      <c r="AC3972" s="7" t="s">
        <v>33</v>
      </c>
      <c r="AD3972" s="5">
        <v>1047964800</v>
      </c>
      <c r="AE3972" s="5" t="str">
        <f>MID(TablaPivotFinal[[#This Row],[Fecha]],1,4)</f>
        <v>2016</v>
      </c>
      <c r="AF3972" s="5" t="str">
        <f>MID(TablaPivotFinal[[#This Row],[Fecha]],5,3)</f>
        <v>Oct</v>
      </c>
      <c r="AG3972" s="7">
        <v>1047964800</v>
      </c>
      <c r="AH3972" s="8">
        <v>62172</v>
      </c>
      <c r="AI3972" t="s">
        <v>1131</v>
      </c>
      <c r="AJ3972" t="s">
        <v>873</v>
      </c>
      <c r="AK3972" t="s">
        <v>1259</v>
      </c>
    </row>
    <row r="3973" spans="1:37" x14ac:dyDescent="0.3">
      <c r="A3973" t="str">
        <f t="shared" si="186"/>
        <v>PUENTE PLATO-Concesión (Yuma)</v>
      </c>
      <c r="B3973" t="str">
        <f t="shared" si="187"/>
        <v>2016Sep</v>
      </c>
      <c r="C3973" t="str">
        <f t="shared" si="188"/>
        <v>9.791365729-74.80894507</v>
      </c>
      <c r="D3973" s="9" t="s">
        <v>738</v>
      </c>
      <c r="E3973" s="6">
        <v>8002</v>
      </c>
      <c r="F3973" s="9" t="s">
        <v>739</v>
      </c>
      <c r="G3973" s="6">
        <v>47</v>
      </c>
      <c r="H3973" s="9" t="s">
        <v>740</v>
      </c>
      <c r="I3973" s="9" t="s">
        <v>723</v>
      </c>
      <c r="J3973" s="9" t="s">
        <v>103</v>
      </c>
      <c r="K3973" s="9" t="s">
        <v>741</v>
      </c>
      <c r="L3973" s="9" t="s">
        <v>725</v>
      </c>
      <c r="M3973" s="6">
        <v>3165280403</v>
      </c>
      <c r="N3973" s="6" t="s">
        <v>726</v>
      </c>
      <c r="O3973" s="9" t="s">
        <v>742</v>
      </c>
      <c r="P3973" s="6">
        <v>9200</v>
      </c>
      <c r="Q3973" s="6">
        <v>11400</v>
      </c>
      <c r="R3973" s="6">
        <v>24100</v>
      </c>
      <c r="S3973" s="6">
        <v>34100</v>
      </c>
      <c r="T3973" s="6">
        <v>36600</v>
      </c>
      <c r="U3973" s="6">
        <v>0</v>
      </c>
      <c r="V3973" s="6">
        <v>0</v>
      </c>
      <c r="W3973" s="6">
        <v>0</v>
      </c>
      <c r="X3973" s="6">
        <v>0</v>
      </c>
      <c r="Y3973" s="6">
        <v>8700</v>
      </c>
      <c r="Z3973" s="6">
        <v>9000</v>
      </c>
      <c r="AA3973" s="6">
        <v>9.7913657290000007</v>
      </c>
      <c r="AB3973" s="6">
        <v>-74.808945069999993</v>
      </c>
      <c r="AC3973" s="9" t="s">
        <v>35</v>
      </c>
      <c r="AD3973" s="6">
        <v>1020333300</v>
      </c>
      <c r="AE3973" s="6" t="str">
        <f>MID(TablaPivotFinal[[#This Row],[Fecha]],1,4)</f>
        <v>2016</v>
      </c>
      <c r="AF3973" s="6" t="str">
        <f>MID(TablaPivotFinal[[#This Row],[Fecha]],5,3)</f>
        <v>Sep</v>
      </c>
      <c r="AG3973" s="9">
        <v>1020333300</v>
      </c>
      <c r="AH3973" s="10">
        <v>58477</v>
      </c>
      <c r="AI3973" t="s">
        <v>1131</v>
      </c>
      <c r="AJ3973" t="s">
        <v>872</v>
      </c>
      <c r="AK3973" t="s">
        <v>1259</v>
      </c>
    </row>
    <row r="3974" spans="1:37" x14ac:dyDescent="0.3">
      <c r="A3974" t="str">
        <f t="shared" si="186"/>
        <v>PUENTE PLATO-Concesión (Yuma)</v>
      </c>
      <c r="B3974" t="str">
        <f t="shared" si="187"/>
        <v>2017Abr</v>
      </c>
      <c r="C3974" t="str">
        <f t="shared" si="188"/>
        <v>9.791365729-74.80894507</v>
      </c>
      <c r="D3974" s="7" t="s">
        <v>738</v>
      </c>
      <c r="E3974" s="5">
        <v>8002</v>
      </c>
      <c r="F3974" s="7" t="s">
        <v>739</v>
      </c>
      <c r="G3974" s="5">
        <v>47</v>
      </c>
      <c r="H3974" s="7" t="s">
        <v>740</v>
      </c>
      <c r="I3974" s="7" t="s">
        <v>723</v>
      </c>
      <c r="J3974" s="7" t="s">
        <v>103</v>
      </c>
      <c r="K3974" s="7" t="s">
        <v>741</v>
      </c>
      <c r="L3974" s="7" t="s">
        <v>725</v>
      </c>
      <c r="M3974" s="5">
        <v>3165280403</v>
      </c>
      <c r="N3974" s="5" t="s">
        <v>726</v>
      </c>
      <c r="O3974" s="7" t="s">
        <v>742</v>
      </c>
      <c r="P3974" s="5">
        <v>9200</v>
      </c>
      <c r="Q3974" s="5">
        <v>11400</v>
      </c>
      <c r="R3974" s="5">
        <v>24100</v>
      </c>
      <c r="S3974" s="5">
        <v>34100</v>
      </c>
      <c r="T3974" s="5">
        <v>36600</v>
      </c>
      <c r="U3974" s="5">
        <v>0</v>
      </c>
      <c r="V3974" s="5">
        <v>0</v>
      </c>
      <c r="W3974" s="5">
        <v>0</v>
      </c>
      <c r="X3974" s="5">
        <v>0</v>
      </c>
      <c r="Y3974" s="5">
        <v>8700</v>
      </c>
      <c r="Z3974" s="5">
        <v>9000</v>
      </c>
      <c r="AA3974" s="5">
        <v>9.7913657290000007</v>
      </c>
      <c r="AB3974" s="5">
        <v>-74.808945069999993</v>
      </c>
      <c r="AC3974" s="7" t="s">
        <v>37</v>
      </c>
      <c r="AD3974" s="5">
        <v>1170228050</v>
      </c>
      <c r="AE3974" s="5" t="str">
        <f>MID(TablaPivotFinal[[#This Row],[Fecha]],1,4)</f>
        <v>2017</v>
      </c>
      <c r="AF3974" s="5" t="str">
        <f>MID(TablaPivotFinal[[#This Row],[Fecha]],5,3)</f>
        <v>Abr</v>
      </c>
      <c r="AG3974" s="7">
        <v>1170228050</v>
      </c>
      <c r="AH3974" s="8">
        <v>2287.4666670000001</v>
      </c>
      <c r="AI3974" t="s">
        <v>1131</v>
      </c>
      <c r="AJ3974" t="s">
        <v>879</v>
      </c>
      <c r="AK3974" t="s">
        <v>1259</v>
      </c>
    </row>
    <row r="3975" spans="1:37" x14ac:dyDescent="0.3">
      <c r="A3975" t="str">
        <f t="shared" si="186"/>
        <v>PUENTE PLATO-Concesión (Yuma)</v>
      </c>
      <c r="B3975" t="str">
        <f t="shared" si="187"/>
        <v>2017Ago</v>
      </c>
      <c r="C3975" t="str">
        <f t="shared" si="188"/>
        <v>9.791365729-74.80894507</v>
      </c>
      <c r="D3975" s="9" t="s">
        <v>738</v>
      </c>
      <c r="E3975" s="6">
        <v>8002</v>
      </c>
      <c r="F3975" s="9" t="s">
        <v>739</v>
      </c>
      <c r="G3975" s="6">
        <v>47</v>
      </c>
      <c r="H3975" s="9" t="s">
        <v>740</v>
      </c>
      <c r="I3975" s="9" t="s">
        <v>723</v>
      </c>
      <c r="J3975" s="9" t="s">
        <v>103</v>
      </c>
      <c r="K3975" s="9" t="s">
        <v>741</v>
      </c>
      <c r="L3975" s="9" t="s">
        <v>725</v>
      </c>
      <c r="M3975" s="6">
        <v>3165280403</v>
      </c>
      <c r="N3975" s="6" t="s">
        <v>726</v>
      </c>
      <c r="O3975" s="9" t="s">
        <v>742</v>
      </c>
      <c r="P3975" s="6">
        <v>9200</v>
      </c>
      <c r="Q3975" s="6">
        <v>11400</v>
      </c>
      <c r="R3975" s="6">
        <v>24100</v>
      </c>
      <c r="S3975" s="6">
        <v>34100</v>
      </c>
      <c r="T3975" s="6">
        <v>36600</v>
      </c>
      <c r="U3975" s="6">
        <v>0</v>
      </c>
      <c r="V3975" s="6">
        <v>0</v>
      </c>
      <c r="W3975" s="6">
        <v>0</v>
      </c>
      <c r="X3975" s="6">
        <v>0</v>
      </c>
      <c r="Y3975" s="6">
        <v>8700</v>
      </c>
      <c r="Z3975" s="6">
        <v>9000</v>
      </c>
      <c r="AA3975" s="6">
        <v>9.7913657290000007</v>
      </c>
      <c r="AB3975" s="6">
        <v>-74.808945069999993</v>
      </c>
      <c r="AC3975" s="9" t="s">
        <v>39</v>
      </c>
      <c r="AD3975" s="6">
        <v>1116513300</v>
      </c>
      <c r="AE3975" s="6" t="str">
        <f>MID(TablaPivotFinal[[#This Row],[Fecha]],1,4)</f>
        <v>2017</v>
      </c>
      <c r="AF3975" s="6" t="str">
        <f>MID(TablaPivotFinal[[#This Row],[Fecha]],5,3)</f>
        <v>Ago</v>
      </c>
      <c r="AG3975" s="9">
        <v>1116513300</v>
      </c>
      <c r="AH3975" s="10">
        <v>1962.5161290000001</v>
      </c>
      <c r="AI3975" t="s">
        <v>1131</v>
      </c>
      <c r="AJ3975" t="s">
        <v>883</v>
      </c>
      <c r="AK3975" t="s">
        <v>1259</v>
      </c>
    </row>
    <row r="3976" spans="1:37" x14ac:dyDescent="0.3">
      <c r="A3976" t="str">
        <f t="shared" si="186"/>
        <v>PUENTE PLATO-Concesión (Yuma)</v>
      </c>
      <c r="B3976" t="str">
        <f t="shared" si="187"/>
        <v>2017Dic</v>
      </c>
      <c r="C3976" t="str">
        <f t="shared" si="188"/>
        <v>9.791365729-74.80894507</v>
      </c>
      <c r="D3976" s="7" t="s">
        <v>738</v>
      </c>
      <c r="E3976" s="5">
        <v>8002</v>
      </c>
      <c r="F3976" s="7" t="s">
        <v>739</v>
      </c>
      <c r="G3976" s="5">
        <v>47</v>
      </c>
      <c r="H3976" s="7" t="s">
        <v>740</v>
      </c>
      <c r="I3976" s="7" t="s">
        <v>723</v>
      </c>
      <c r="J3976" s="7" t="s">
        <v>103</v>
      </c>
      <c r="K3976" s="7" t="s">
        <v>741</v>
      </c>
      <c r="L3976" s="7" t="s">
        <v>725</v>
      </c>
      <c r="M3976" s="5">
        <v>3165280403</v>
      </c>
      <c r="N3976" s="5" t="s">
        <v>726</v>
      </c>
      <c r="O3976" s="7" t="s">
        <v>742</v>
      </c>
      <c r="P3976" s="5">
        <v>9200</v>
      </c>
      <c r="Q3976" s="5">
        <v>11400</v>
      </c>
      <c r="R3976" s="5">
        <v>24100</v>
      </c>
      <c r="S3976" s="5">
        <v>34100</v>
      </c>
      <c r="T3976" s="5">
        <v>36600</v>
      </c>
      <c r="U3976" s="5">
        <v>0</v>
      </c>
      <c r="V3976" s="5">
        <v>0</v>
      </c>
      <c r="W3976" s="5">
        <v>0</v>
      </c>
      <c r="X3976" s="5">
        <v>0</v>
      </c>
      <c r="Y3976" s="5">
        <v>8700</v>
      </c>
      <c r="Z3976" s="5">
        <v>9000</v>
      </c>
      <c r="AA3976" s="5">
        <v>9.7913657290000007</v>
      </c>
      <c r="AB3976" s="5">
        <v>-74.808945069999993</v>
      </c>
      <c r="AC3976" s="7" t="s">
        <v>41</v>
      </c>
      <c r="AD3976" s="5">
        <v>1204926100</v>
      </c>
      <c r="AE3976" s="5" t="str">
        <f>MID(TablaPivotFinal[[#This Row],[Fecha]],1,4)</f>
        <v>2017</v>
      </c>
      <c r="AF3976" s="5" t="str">
        <f>MID(TablaPivotFinal[[#This Row],[Fecha]],5,3)</f>
        <v>Dic</v>
      </c>
      <c r="AG3976" s="7">
        <v>1204926100</v>
      </c>
      <c r="AH3976" s="8">
        <v>2378.1935480000002</v>
      </c>
      <c r="AI3976" t="s">
        <v>1131</v>
      </c>
      <c r="AJ3976" t="s">
        <v>887</v>
      </c>
      <c r="AK3976" t="s">
        <v>1259</v>
      </c>
    </row>
    <row r="3977" spans="1:37" x14ac:dyDescent="0.3">
      <c r="A3977" t="str">
        <f t="shared" si="186"/>
        <v>PUENTE PLATO-Concesión (Yuma)</v>
      </c>
      <c r="B3977" t="str">
        <f t="shared" si="187"/>
        <v>2017Ene</v>
      </c>
      <c r="C3977" t="str">
        <f t="shared" si="188"/>
        <v>9.791365729-74.80894507</v>
      </c>
      <c r="D3977" s="9" t="s">
        <v>738</v>
      </c>
      <c r="E3977" s="6">
        <v>8002</v>
      </c>
      <c r="F3977" s="9" t="s">
        <v>739</v>
      </c>
      <c r="G3977" s="6">
        <v>47</v>
      </c>
      <c r="H3977" s="9" t="s">
        <v>740</v>
      </c>
      <c r="I3977" s="9" t="s">
        <v>723</v>
      </c>
      <c r="J3977" s="9" t="s">
        <v>103</v>
      </c>
      <c r="K3977" s="9" t="s">
        <v>741</v>
      </c>
      <c r="L3977" s="9" t="s">
        <v>725</v>
      </c>
      <c r="M3977" s="6">
        <v>3165280403</v>
      </c>
      <c r="N3977" s="6" t="s">
        <v>726</v>
      </c>
      <c r="O3977" s="9" t="s">
        <v>742</v>
      </c>
      <c r="P3977" s="6">
        <v>9200</v>
      </c>
      <c r="Q3977" s="6">
        <v>11400</v>
      </c>
      <c r="R3977" s="6">
        <v>24100</v>
      </c>
      <c r="S3977" s="6">
        <v>34100</v>
      </c>
      <c r="T3977" s="6">
        <v>36600</v>
      </c>
      <c r="U3977" s="6">
        <v>0</v>
      </c>
      <c r="V3977" s="6">
        <v>0</v>
      </c>
      <c r="W3977" s="6">
        <v>0</v>
      </c>
      <c r="X3977" s="6">
        <v>0</v>
      </c>
      <c r="Y3977" s="6">
        <v>8700</v>
      </c>
      <c r="Z3977" s="6">
        <v>9000</v>
      </c>
      <c r="AA3977" s="6">
        <v>9.7913657290000007</v>
      </c>
      <c r="AB3977" s="6">
        <v>-74.808945069999993</v>
      </c>
      <c r="AC3977" s="9" t="s">
        <v>43</v>
      </c>
      <c r="AD3977" s="6">
        <v>1205901500</v>
      </c>
      <c r="AE3977" s="6" t="str">
        <f>MID(TablaPivotFinal[[#This Row],[Fecha]],1,4)</f>
        <v>2017</v>
      </c>
      <c r="AF3977" s="6" t="str">
        <f>MID(TablaPivotFinal[[#This Row],[Fecha]],5,3)</f>
        <v>Ene</v>
      </c>
      <c r="AG3977" s="9">
        <v>1205901500</v>
      </c>
      <c r="AH3977" s="10">
        <v>2531.0322580000002</v>
      </c>
      <c r="AI3977" t="s">
        <v>1131</v>
      </c>
      <c r="AJ3977" t="s">
        <v>876</v>
      </c>
      <c r="AK3977" t="s">
        <v>1259</v>
      </c>
    </row>
    <row r="3978" spans="1:37" x14ac:dyDescent="0.3">
      <c r="A3978" t="str">
        <f t="shared" si="186"/>
        <v>PUENTE PLATO-Concesión (Yuma)</v>
      </c>
      <c r="B3978" t="str">
        <f t="shared" si="187"/>
        <v>2017Feb</v>
      </c>
      <c r="C3978" t="str">
        <f t="shared" si="188"/>
        <v>9.791365729-74.80894507</v>
      </c>
      <c r="D3978" s="7" t="s">
        <v>738</v>
      </c>
      <c r="E3978" s="5">
        <v>8002</v>
      </c>
      <c r="F3978" s="7" t="s">
        <v>739</v>
      </c>
      <c r="G3978" s="5">
        <v>47</v>
      </c>
      <c r="H3978" s="7" t="s">
        <v>740</v>
      </c>
      <c r="I3978" s="7" t="s">
        <v>723</v>
      </c>
      <c r="J3978" s="7" t="s">
        <v>103</v>
      </c>
      <c r="K3978" s="7" t="s">
        <v>741</v>
      </c>
      <c r="L3978" s="7" t="s">
        <v>725</v>
      </c>
      <c r="M3978" s="5">
        <v>3165280403</v>
      </c>
      <c r="N3978" s="5" t="s">
        <v>726</v>
      </c>
      <c r="O3978" s="7" t="s">
        <v>742</v>
      </c>
      <c r="P3978" s="5">
        <v>9200</v>
      </c>
      <c r="Q3978" s="5">
        <v>11400</v>
      </c>
      <c r="R3978" s="5">
        <v>24100</v>
      </c>
      <c r="S3978" s="5">
        <v>34100</v>
      </c>
      <c r="T3978" s="5">
        <v>36600</v>
      </c>
      <c r="U3978" s="5">
        <v>0</v>
      </c>
      <c r="V3978" s="5">
        <v>0</v>
      </c>
      <c r="W3978" s="5">
        <v>0</v>
      </c>
      <c r="X3978" s="5">
        <v>0</v>
      </c>
      <c r="Y3978" s="5">
        <v>8700</v>
      </c>
      <c r="Z3978" s="5">
        <v>9000</v>
      </c>
      <c r="AA3978" s="5">
        <v>9.7913657290000007</v>
      </c>
      <c r="AB3978" s="5">
        <v>-74.808945069999993</v>
      </c>
      <c r="AC3978" s="7" t="s">
        <v>45</v>
      </c>
      <c r="AD3978" s="5">
        <v>1015297300</v>
      </c>
      <c r="AE3978" s="5" t="str">
        <f>MID(TablaPivotFinal[[#This Row],[Fecha]],1,4)</f>
        <v>2017</v>
      </c>
      <c r="AF3978" s="5" t="str">
        <f>MID(TablaPivotFinal[[#This Row],[Fecha]],5,3)</f>
        <v>Feb</v>
      </c>
      <c r="AG3978" s="7">
        <v>1015297300</v>
      </c>
      <c r="AH3978" s="8">
        <v>1956.9642859999999</v>
      </c>
      <c r="AI3978" t="s">
        <v>1131</v>
      </c>
      <c r="AJ3978" t="s">
        <v>877</v>
      </c>
      <c r="AK3978" t="s">
        <v>1259</v>
      </c>
    </row>
    <row r="3979" spans="1:37" x14ac:dyDescent="0.3">
      <c r="A3979" t="str">
        <f t="shared" si="186"/>
        <v>PUENTE PLATO-Concesión (Yuma)</v>
      </c>
      <c r="B3979" t="str">
        <f t="shared" si="187"/>
        <v>2017Jul</v>
      </c>
      <c r="C3979" t="str">
        <f t="shared" si="188"/>
        <v>9.791365729-74.80894507</v>
      </c>
      <c r="D3979" s="9" t="s">
        <v>738</v>
      </c>
      <c r="E3979" s="6">
        <v>8002</v>
      </c>
      <c r="F3979" s="9" t="s">
        <v>739</v>
      </c>
      <c r="G3979" s="6">
        <v>47</v>
      </c>
      <c r="H3979" s="9" t="s">
        <v>740</v>
      </c>
      <c r="I3979" s="9" t="s">
        <v>723</v>
      </c>
      <c r="J3979" s="9" t="s">
        <v>103</v>
      </c>
      <c r="K3979" s="9" t="s">
        <v>741</v>
      </c>
      <c r="L3979" s="9" t="s">
        <v>725</v>
      </c>
      <c r="M3979" s="6">
        <v>3165280403</v>
      </c>
      <c r="N3979" s="6" t="s">
        <v>726</v>
      </c>
      <c r="O3979" s="9" t="s">
        <v>742</v>
      </c>
      <c r="P3979" s="6">
        <v>9200</v>
      </c>
      <c r="Q3979" s="6">
        <v>11400</v>
      </c>
      <c r="R3979" s="6">
        <v>24100</v>
      </c>
      <c r="S3979" s="6">
        <v>34100</v>
      </c>
      <c r="T3979" s="6">
        <v>36600</v>
      </c>
      <c r="U3979" s="6">
        <v>0</v>
      </c>
      <c r="V3979" s="6">
        <v>0</v>
      </c>
      <c r="W3979" s="6">
        <v>0</v>
      </c>
      <c r="X3979" s="6">
        <v>0</v>
      </c>
      <c r="Y3979" s="6">
        <v>8700</v>
      </c>
      <c r="Z3979" s="6">
        <v>9000</v>
      </c>
      <c r="AA3979" s="6">
        <v>9.7913657290000007</v>
      </c>
      <c r="AB3979" s="6">
        <v>-74.808945069999993</v>
      </c>
      <c r="AC3979" s="9" t="s">
        <v>47</v>
      </c>
      <c r="AD3979" s="6">
        <v>1150949100</v>
      </c>
      <c r="AE3979" s="6" t="str">
        <f>MID(TablaPivotFinal[[#This Row],[Fecha]],1,4)</f>
        <v>2017</v>
      </c>
      <c r="AF3979" s="6" t="str">
        <f>MID(TablaPivotFinal[[#This Row],[Fecha]],5,3)</f>
        <v>Jul</v>
      </c>
      <c r="AG3979" s="9">
        <v>1150949100</v>
      </c>
      <c r="AH3979" s="10">
        <v>2049.7741940000001</v>
      </c>
      <c r="AI3979" t="s">
        <v>1131</v>
      </c>
      <c r="AJ3979" t="s">
        <v>882</v>
      </c>
      <c r="AK3979" t="s">
        <v>1259</v>
      </c>
    </row>
    <row r="3980" spans="1:37" x14ac:dyDescent="0.3">
      <c r="A3980" t="str">
        <f t="shared" si="186"/>
        <v>PUENTE PLATO-Concesión (Yuma)</v>
      </c>
      <c r="B3980" t="str">
        <f t="shared" si="187"/>
        <v>2017Jun</v>
      </c>
      <c r="C3980" t="str">
        <f t="shared" si="188"/>
        <v>9.791365729-74.80894507</v>
      </c>
      <c r="D3980" s="7" t="s">
        <v>738</v>
      </c>
      <c r="E3980" s="5">
        <v>8002</v>
      </c>
      <c r="F3980" s="7" t="s">
        <v>739</v>
      </c>
      <c r="G3980" s="5">
        <v>47</v>
      </c>
      <c r="H3980" s="7" t="s">
        <v>740</v>
      </c>
      <c r="I3980" s="7" t="s">
        <v>723</v>
      </c>
      <c r="J3980" s="7" t="s">
        <v>103</v>
      </c>
      <c r="K3980" s="7" t="s">
        <v>741</v>
      </c>
      <c r="L3980" s="7" t="s">
        <v>725</v>
      </c>
      <c r="M3980" s="5">
        <v>3165280403</v>
      </c>
      <c r="N3980" s="5" t="s">
        <v>726</v>
      </c>
      <c r="O3980" s="7" t="s">
        <v>742</v>
      </c>
      <c r="P3980" s="5">
        <v>9200</v>
      </c>
      <c r="Q3980" s="5">
        <v>11400</v>
      </c>
      <c r="R3980" s="5">
        <v>24100</v>
      </c>
      <c r="S3980" s="5">
        <v>34100</v>
      </c>
      <c r="T3980" s="5">
        <v>36600</v>
      </c>
      <c r="U3980" s="5">
        <v>0</v>
      </c>
      <c r="V3980" s="5">
        <v>0</v>
      </c>
      <c r="W3980" s="5">
        <v>0</v>
      </c>
      <c r="X3980" s="5">
        <v>0</v>
      </c>
      <c r="Y3980" s="5">
        <v>8700</v>
      </c>
      <c r="Z3980" s="5">
        <v>9000</v>
      </c>
      <c r="AA3980" s="5">
        <v>9.7913657290000007</v>
      </c>
      <c r="AB3980" s="5">
        <v>-74.808945069999993</v>
      </c>
      <c r="AC3980" s="7" t="s">
        <v>49</v>
      </c>
      <c r="AD3980" s="5">
        <v>1141524400</v>
      </c>
      <c r="AE3980" s="5" t="str">
        <f>MID(TablaPivotFinal[[#This Row],[Fecha]],1,4)</f>
        <v>2017</v>
      </c>
      <c r="AF3980" s="5" t="str">
        <f>MID(TablaPivotFinal[[#This Row],[Fecha]],5,3)</f>
        <v>Jun</v>
      </c>
      <c r="AG3980" s="7">
        <v>1141524400</v>
      </c>
      <c r="AH3980" s="8">
        <v>2100.4666670000001</v>
      </c>
      <c r="AI3980" t="s">
        <v>1131</v>
      </c>
      <c r="AJ3980" t="s">
        <v>881</v>
      </c>
      <c r="AK3980" t="s">
        <v>1259</v>
      </c>
    </row>
    <row r="3981" spans="1:37" x14ac:dyDescent="0.3">
      <c r="A3981" t="str">
        <f t="shared" si="186"/>
        <v>PUENTE PLATO-Concesión (Yuma)</v>
      </c>
      <c r="B3981" t="str">
        <f t="shared" si="187"/>
        <v>2017Mar</v>
      </c>
      <c r="C3981" t="str">
        <f t="shared" si="188"/>
        <v>9.791365729-74.80894507</v>
      </c>
      <c r="D3981" s="9" t="s">
        <v>738</v>
      </c>
      <c r="E3981" s="6">
        <v>8002</v>
      </c>
      <c r="F3981" s="9" t="s">
        <v>739</v>
      </c>
      <c r="G3981" s="6">
        <v>47</v>
      </c>
      <c r="H3981" s="9" t="s">
        <v>740</v>
      </c>
      <c r="I3981" s="9" t="s">
        <v>723</v>
      </c>
      <c r="J3981" s="9" t="s">
        <v>103</v>
      </c>
      <c r="K3981" s="9" t="s">
        <v>741</v>
      </c>
      <c r="L3981" s="9" t="s">
        <v>725</v>
      </c>
      <c r="M3981" s="6">
        <v>3165280403</v>
      </c>
      <c r="N3981" s="6" t="s">
        <v>726</v>
      </c>
      <c r="O3981" s="9" t="s">
        <v>742</v>
      </c>
      <c r="P3981" s="6">
        <v>9200</v>
      </c>
      <c r="Q3981" s="6">
        <v>11400</v>
      </c>
      <c r="R3981" s="6">
        <v>24100</v>
      </c>
      <c r="S3981" s="6">
        <v>34100</v>
      </c>
      <c r="T3981" s="6">
        <v>36600</v>
      </c>
      <c r="U3981" s="6">
        <v>0</v>
      </c>
      <c r="V3981" s="6">
        <v>0</v>
      </c>
      <c r="W3981" s="6">
        <v>0</v>
      </c>
      <c r="X3981" s="6">
        <v>0</v>
      </c>
      <c r="Y3981" s="6">
        <v>8700</v>
      </c>
      <c r="Z3981" s="6">
        <v>9000</v>
      </c>
      <c r="AA3981" s="6">
        <v>9.7913657290000007</v>
      </c>
      <c r="AB3981" s="6">
        <v>-74.808945069999993</v>
      </c>
      <c r="AC3981" s="9" t="s">
        <v>51</v>
      </c>
      <c r="AD3981" s="6">
        <v>1145641000</v>
      </c>
      <c r="AE3981" s="6" t="str">
        <f>MID(TablaPivotFinal[[#This Row],[Fecha]],1,4)</f>
        <v>2017</v>
      </c>
      <c r="AF3981" s="6" t="str">
        <f>MID(TablaPivotFinal[[#This Row],[Fecha]],5,3)</f>
        <v>Mar</v>
      </c>
      <c r="AG3981" s="9">
        <v>1145641000</v>
      </c>
      <c r="AH3981" s="10">
        <v>1951.9354840000001</v>
      </c>
      <c r="AI3981" t="s">
        <v>1131</v>
      </c>
      <c r="AJ3981" t="s">
        <v>878</v>
      </c>
      <c r="AK3981" t="s">
        <v>1259</v>
      </c>
    </row>
    <row r="3982" spans="1:37" x14ac:dyDescent="0.3">
      <c r="A3982" t="str">
        <f t="shared" si="186"/>
        <v>PUENTE PLATO-Concesión (Yuma)</v>
      </c>
      <c r="B3982" t="str">
        <f t="shared" si="187"/>
        <v>2017May</v>
      </c>
      <c r="C3982" t="str">
        <f t="shared" si="188"/>
        <v>9.791365729-74.80894507</v>
      </c>
      <c r="D3982" s="7" t="s">
        <v>738</v>
      </c>
      <c r="E3982" s="5">
        <v>8002</v>
      </c>
      <c r="F3982" s="7" t="s">
        <v>739</v>
      </c>
      <c r="G3982" s="5">
        <v>47</v>
      </c>
      <c r="H3982" s="7" t="s">
        <v>740</v>
      </c>
      <c r="I3982" s="7" t="s">
        <v>723</v>
      </c>
      <c r="J3982" s="7" t="s">
        <v>103</v>
      </c>
      <c r="K3982" s="7" t="s">
        <v>741</v>
      </c>
      <c r="L3982" s="7" t="s">
        <v>725</v>
      </c>
      <c r="M3982" s="5">
        <v>3165280403</v>
      </c>
      <c r="N3982" s="5" t="s">
        <v>726</v>
      </c>
      <c r="O3982" s="7" t="s">
        <v>742</v>
      </c>
      <c r="P3982" s="5">
        <v>9200</v>
      </c>
      <c r="Q3982" s="5">
        <v>11400</v>
      </c>
      <c r="R3982" s="5">
        <v>24100</v>
      </c>
      <c r="S3982" s="5">
        <v>34100</v>
      </c>
      <c r="T3982" s="5">
        <v>36600</v>
      </c>
      <c r="U3982" s="5">
        <v>0</v>
      </c>
      <c r="V3982" s="5">
        <v>0</v>
      </c>
      <c r="W3982" s="5">
        <v>0</v>
      </c>
      <c r="X3982" s="5">
        <v>0</v>
      </c>
      <c r="Y3982" s="5">
        <v>8700</v>
      </c>
      <c r="Z3982" s="5">
        <v>9000</v>
      </c>
      <c r="AA3982" s="5">
        <v>9.7913657290000007</v>
      </c>
      <c r="AB3982" s="5">
        <v>-74.808945069999993</v>
      </c>
      <c r="AC3982" s="7" t="s">
        <v>53</v>
      </c>
      <c r="AD3982" s="5">
        <v>1114071600</v>
      </c>
      <c r="AE3982" s="5" t="str">
        <f>MID(TablaPivotFinal[[#This Row],[Fecha]],1,4)</f>
        <v>2017</v>
      </c>
      <c r="AF3982" s="5" t="str">
        <f>MID(TablaPivotFinal[[#This Row],[Fecha]],5,3)</f>
        <v>May</v>
      </c>
      <c r="AG3982" s="7">
        <v>1114071600</v>
      </c>
      <c r="AH3982" s="8">
        <v>1950.5161290000001</v>
      </c>
      <c r="AI3982" t="s">
        <v>1131</v>
      </c>
      <c r="AJ3982" t="s">
        <v>880</v>
      </c>
      <c r="AK3982" t="s">
        <v>1259</v>
      </c>
    </row>
    <row r="3983" spans="1:37" x14ac:dyDescent="0.3">
      <c r="A3983" t="str">
        <f t="shared" si="186"/>
        <v>PUENTE PLATO-Concesión (Yuma)</v>
      </c>
      <c r="B3983" t="str">
        <f t="shared" si="187"/>
        <v>2017Nov</v>
      </c>
      <c r="C3983" t="str">
        <f t="shared" si="188"/>
        <v>9.791365729-74.80894507</v>
      </c>
      <c r="D3983" s="9" t="s">
        <v>738</v>
      </c>
      <c r="E3983" s="6">
        <v>8002</v>
      </c>
      <c r="F3983" s="9" t="s">
        <v>739</v>
      </c>
      <c r="G3983" s="6">
        <v>47</v>
      </c>
      <c r="H3983" s="9" t="s">
        <v>740</v>
      </c>
      <c r="I3983" s="9" t="s">
        <v>723</v>
      </c>
      <c r="J3983" s="9" t="s">
        <v>103</v>
      </c>
      <c r="K3983" s="9" t="s">
        <v>741</v>
      </c>
      <c r="L3983" s="9" t="s">
        <v>725</v>
      </c>
      <c r="M3983" s="6">
        <v>3165280403</v>
      </c>
      <c r="N3983" s="6" t="s">
        <v>726</v>
      </c>
      <c r="O3983" s="9" t="s">
        <v>742</v>
      </c>
      <c r="P3983" s="6">
        <v>9200</v>
      </c>
      <c r="Q3983" s="6">
        <v>11400</v>
      </c>
      <c r="R3983" s="6">
        <v>24100</v>
      </c>
      <c r="S3983" s="6">
        <v>34100</v>
      </c>
      <c r="T3983" s="6">
        <v>36600</v>
      </c>
      <c r="U3983" s="6">
        <v>0</v>
      </c>
      <c r="V3983" s="6">
        <v>0</v>
      </c>
      <c r="W3983" s="6">
        <v>0</v>
      </c>
      <c r="X3983" s="6">
        <v>0</v>
      </c>
      <c r="Y3983" s="6">
        <v>8700</v>
      </c>
      <c r="Z3983" s="6">
        <v>9000</v>
      </c>
      <c r="AA3983" s="6">
        <v>9.7913657290000007</v>
      </c>
      <c r="AB3983" s="6">
        <v>-74.808945069999993</v>
      </c>
      <c r="AC3983" s="9" t="s">
        <v>55</v>
      </c>
      <c r="AD3983" s="6">
        <v>1144120600</v>
      </c>
      <c r="AE3983" s="6" t="str">
        <f>MID(TablaPivotFinal[[#This Row],[Fecha]],1,4)</f>
        <v>2017</v>
      </c>
      <c r="AF3983" s="6" t="str">
        <f>MID(TablaPivotFinal[[#This Row],[Fecha]],5,3)</f>
        <v>Nov</v>
      </c>
      <c r="AG3983" s="9">
        <v>1144120600</v>
      </c>
      <c r="AH3983" s="10">
        <v>2072.2333330000001</v>
      </c>
      <c r="AI3983" t="s">
        <v>1131</v>
      </c>
      <c r="AJ3983" t="s">
        <v>886</v>
      </c>
      <c r="AK3983" t="s">
        <v>1259</v>
      </c>
    </row>
    <row r="3984" spans="1:37" x14ac:dyDescent="0.3">
      <c r="A3984" t="str">
        <f t="shared" si="186"/>
        <v>PUENTE PLATO-Concesión (Yuma)</v>
      </c>
      <c r="B3984" t="str">
        <f t="shared" si="187"/>
        <v>2017Oct</v>
      </c>
      <c r="C3984" t="str">
        <f t="shared" si="188"/>
        <v>9.791365729-74.80894507</v>
      </c>
      <c r="D3984" s="7" t="s">
        <v>738</v>
      </c>
      <c r="E3984" s="5">
        <v>8002</v>
      </c>
      <c r="F3984" s="7" t="s">
        <v>739</v>
      </c>
      <c r="G3984" s="5">
        <v>47</v>
      </c>
      <c r="H3984" s="7" t="s">
        <v>740</v>
      </c>
      <c r="I3984" s="7" t="s">
        <v>723</v>
      </c>
      <c r="J3984" s="7" t="s">
        <v>103</v>
      </c>
      <c r="K3984" s="7" t="s">
        <v>741</v>
      </c>
      <c r="L3984" s="7" t="s">
        <v>725</v>
      </c>
      <c r="M3984" s="5">
        <v>3165280403</v>
      </c>
      <c r="N3984" s="5" t="s">
        <v>726</v>
      </c>
      <c r="O3984" s="7" t="s">
        <v>742</v>
      </c>
      <c r="P3984" s="5">
        <v>9200</v>
      </c>
      <c r="Q3984" s="5">
        <v>11400</v>
      </c>
      <c r="R3984" s="5">
        <v>24100</v>
      </c>
      <c r="S3984" s="5">
        <v>34100</v>
      </c>
      <c r="T3984" s="5">
        <v>36600</v>
      </c>
      <c r="U3984" s="5">
        <v>0</v>
      </c>
      <c r="V3984" s="5">
        <v>0</v>
      </c>
      <c r="W3984" s="5">
        <v>0</v>
      </c>
      <c r="X3984" s="5">
        <v>0</v>
      </c>
      <c r="Y3984" s="5">
        <v>8700</v>
      </c>
      <c r="Z3984" s="5">
        <v>9000</v>
      </c>
      <c r="AA3984" s="5">
        <v>9.7913657290000007</v>
      </c>
      <c r="AB3984" s="5">
        <v>-74.808945069999993</v>
      </c>
      <c r="AC3984" s="7" t="s">
        <v>57</v>
      </c>
      <c r="AD3984" s="5">
        <v>1137941800</v>
      </c>
      <c r="AE3984" s="5" t="str">
        <f>MID(TablaPivotFinal[[#This Row],[Fecha]],1,4)</f>
        <v>2017</v>
      </c>
      <c r="AF3984" s="5" t="str">
        <f>MID(TablaPivotFinal[[#This Row],[Fecha]],5,3)</f>
        <v>Oct</v>
      </c>
      <c r="AG3984" s="7">
        <v>1137941800</v>
      </c>
      <c r="AH3984" s="8">
        <v>2020.451613</v>
      </c>
      <c r="AI3984" t="s">
        <v>1131</v>
      </c>
      <c r="AJ3984" t="s">
        <v>885</v>
      </c>
      <c r="AK3984" t="s">
        <v>1259</v>
      </c>
    </row>
    <row r="3985" spans="1:37" x14ac:dyDescent="0.3">
      <c r="A3985" t="str">
        <f t="shared" si="186"/>
        <v>PUENTE PLATO-Concesión (Yuma)</v>
      </c>
      <c r="B3985" t="str">
        <f t="shared" si="187"/>
        <v>2017Sep</v>
      </c>
      <c r="C3985" t="str">
        <f t="shared" si="188"/>
        <v>9.791365729-74.80894507</v>
      </c>
      <c r="D3985" s="9" t="s">
        <v>738</v>
      </c>
      <c r="E3985" s="6">
        <v>8002</v>
      </c>
      <c r="F3985" s="9" t="s">
        <v>739</v>
      </c>
      <c r="G3985" s="6">
        <v>47</v>
      </c>
      <c r="H3985" s="9" t="s">
        <v>740</v>
      </c>
      <c r="I3985" s="9" t="s">
        <v>723</v>
      </c>
      <c r="J3985" s="9" t="s">
        <v>103</v>
      </c>
      <c r="K3985" s="9" t="s">
        <v>741</v>
      </c>
      <c r="L3985" s="9" t="s">
        <v>725</v>
      </c>
      <c r="M3985" s="6">
        <v>3165280403</v>
      </c>
      <c r="N3985" s="6" t="s">
        <v>726</v>
      </c>
      <c r="O3985" s="9" t="s">
        <v>742</v>
      </c>
      <c r="P3985" s="6">
        <v>9200</v>
      </c>
      <c r="Q3985" s="6">
        <v>11400</v>
      </c>
      <c r="R3985" s="6">
        <v>24100</v>
      </c>
      <c r="S3985" s="6">
        <v>34100</v>
      </c>
      <c r="T3985" s="6">
        <v>36600</v>
      </c>
      <c r="U3985" s="6">
        <v>0</v>
      </c>
      <c r="V3985" s="6">
        <v>0</v>
      </c>
      <c r="W3985" s="6">
        <v>0</v>
      </c>
      <c r="X3985" s="6">
        <v>0</v>
      </c>
      <c r="Y3985" s="6">
        <v>8700</v>
      </c>
      <c r="Z3985" s="6">
        <v>9000</v>
      </c>
      <c r="AA3985" s="6">
        <v>9.7913657290000007</v>
      </c>
      <c r="AB3985" s="6">
        <v>-74.808945069999993</v>
      </c>
      <c r="AC3985" s="9" t="s">
        <v>59</v>
      </c>
      <c r="AD3985" s="6">
        <v>1086451700</v>
      </c>
      <c r="AE3985" s="6" t="str">
        <f>MID(TablaPivotFinal[[#This Row],[Fecha]],1,4)</f>
        <v>2017</v>
      </c>
      <c r="AF3985" s="6" t="str">
        <f>MID(TablaPivotFinal[[#This Row],[Fecha]],5,3)</f>
        <v>Sep</v>
      </c>
      <c r="AG3985" s="9">
        <v>1086451700</v>
      </c>
      <c r="AH3985" s="10">
        <v>1964.0666670000001</v>
      </c>
      <c r="AI3985" t="s">
        <v>1131</v>
      </c>
      <c r="AJ3985" t="s">
        <v>884</v>
      </c>
      <c r="AK3985" t="s">
        <v>1259</v>
      </c>
    </row>
    <row r="3986" spans="1:37" x14ac:dyDescent="0.3">
      <c r="A3986" t="str">
        <f t="shared" si="186"/>
        <v>PUENTE PLATO-Concesión (Yuma)</v>
      </c>
      <c r="B3986" t="str">
        <f t="shared" si="187"/>
        <v>2018Abr</v>
      </c>
      <c r="C3986" t="str">
        <f t="shared" si="188"/>
        <v>9.791365729-74.80894507</v>
      </c>
      <c r="D3986" s="7" t="s">
        <v>738</v>
      </c>
      <c r="E3986" s="5">
        <v>8002</v>
      </c>
      <c r="F3986" s="7" t="s">
        <v>739</v>
      </c>
      <c r="G3986" s="5">
        <v>47</v>
      </c>
      <c r="H3986" s="7" t="s">
        <v>740</v>
      </c>
      <c r="I3986" s="7" t="s">
        <v>723</v>
      </c>
      <c r="J3986" s="7" t="s">
        <v>103</v>
      </c>
      <c r="K3986" s="7" t="s">
        <v>741</v>
      </c>
      <c r="L3986" s="7" t="s">
        <v>725</v>
      </c>
      <c r="M3986" s="5">
        <v>3165280403</v>
      </c>
      <c r="N3986" s="5" t="s">
        <v>726</v>
      </c>
      <c r="O3986" s="7" t="s">
        <v>742</v>
      </c>
      <c r="P3986" s="5">
        <v>9200</v>
      </c>
      <c r="Q3986" s="5">
        <v>11400</v>
      </c>
      <c r="R3986" s="5">
        <v>24100</v>
      </c>
      <c r="S3986" s="5">
        <v>34100</v>
      </c>
      <c r="T3986" s="5">
        <v>36600</v>
      </c>
      <c r="U3986" s="5">
        <v>0</v>
      </c>
      <c r="V3986" s="5">
        <v>0</v>
      </c>
      <c r="W3986" s="5">
        <v>0</v>
      </c>
      <c r="X3986" s="5">
        <v>0</v>
      </c>
      <c r="Y3986" s="5">
        <v>8700</v>
      </c>
      <c r="Z3986" s="5">
        <v>9000</v>
      </c>
      <c r="AA3986" s="5">
        <v>9.7913657290000007</v>
      </c>
      <c r="AB3986" s="5">
        <v>-74.808945069999993</v>
      </c>
      <c r="AC3986" s="7" t="s">
        <v>61</v>
      </c>
      <c r="AD3986" s="5">
        <v>1193749700</v>
      </c>
      <c r="AE3986" s="5" t="str">
        <f>MID(TablaPivotFinal[[#This Row],[Fecha]],1,4)</f>
        <v>2018</v>
      </c>
      <c r="AF3986" s="5" t="str">
        <f>MID(TablaPivotFinal[[#This Row],[Fecha]],5,3)</f>
        <v>Abr</v>
      </c>
      <c r="AG3986" s="7">
        <v>1193749700</v>
      </c>
      <c r="AH3986" s="8">
        <v>64450</v>
      </c>
      <c r="AI3986" t="s">
        <v>1131</v>
      </c>
      <c r="AJ3986" t="s">
        <v>891</v>
      </c>
      <c r="AK3986" t="s">
        <v>1259</v>
      </c>
    </row>
    <row r="3987" spans="1:37" x14ac:dyDescent="0.3">
      <c r="A3987" t="str">
        <f t="shared" si="186"/>
        <v>PUENTE PLATO-Concesión (Yuma)</v>
      </c>
      <c r="B3987" t="str">
        <f t="shared" si="187"/>
        <v>2018Ago</v>
      </c>
      <c r="C3987" t="str">
        <f t="shared" si="188"/>
        <v>9.791365729-74.80894507</v>
      </c>
      <c r="D3987" s="9" t="s">
        <v>738</v>
      </c>
      <c r="E3987" s="6">
        <v>8002</v>
      </c>
      <c r="F3987" s="9" t="s">
        <v>739</v>
      </c>
      <c r="G3987" s="6">
        <v>47</v>
      </c>
      <c r="H3987" s="9" t="s">
        <v>740</v>
      </c>
      <c r="I3987" s="9" t="s">
        <v>723</v>
      </c>
      <c r="J3987" s="9" t="s">
        <v>103</v>
      </c>
      <c r="K3987" s="9" t="s">
        <v>741</v>
      </c>
      <c r="L3987" s="9" t="s">
        <v>725</v>
      </c>
      <c r="M3987" s="6">
        <v>3165280403</v>
      </c>
      <c r="N3987" s="6" t="s">
        <v>726</v>
      </c>
      <c r="O3987" s="9" t="s">
        <v>742</v>
      </c>
      <c r="P3987" s="6">
        <v>9200</v>
      </c>
      <c r="Q3987" s="6">
        <v>11400</v>
      </c>
      <c r="R3987" s="6">
        <v>24100</v>
      </c>
      <c r="S3987" s="6">
        <v>34100</v>
      </c>
      <c r="T3987" s="6">
        <v>36600</v>
      </c>
      <c r="U3987" s="6">
        <v>0</v>
      </c>
      <c r="V3987" s="6">
        <v>0</v>
      </c>
      <c r="W3987" s="6">
        <v>0</v>
      </c>
      <c r="X3987" s="6">
        <v>0</v>
      </c>
      <c r="Y3987" s="6">
        <v>8700</v>
      </c>
      <c r="Z3987" s="6">
        <v>9000</v>
      </c>
      <c r="AA3987" s="6">
        <v>9.7913657290000007</v>
      </c>
      <c r="AB3987" s="6">
        <v>-74.808945069999993</v>
      </c>
      <c r="AC3987" s="9" t="s">
        <v>63</v>
      </c>
      <c r="AD3987" s="6">
        <v>1266744500</v>
      </c>
      <c r="AE3987" s="6" t="str">
        <f>MID(TablaPivotFinal[[#This Row],[Fecha]],1,4)</f>
        <v>2018</v>
      </c>
      <c r="AF3987" s="6" t="str">
        <f>MID(TablaPivotFinal[[#This Row],[Fecha]],5,3)</f>
        <v>Ago</v>
      </c>
      <c r="AG3987" s="9">
        <v>1266744500</v>
      </c>
      <c r="AH3987" s="10">
        <v>65794</v>
      </c>
      <c r="AI3987" t="s">
        <v>1131</v>
      </c>
      <c r="AJ3987" t="s">
        <v>895</v>
      </c>
      <c r="AK3987" t="s">
        <v>1259</v>
      </c>
    </row>
    <row r="3988" spans="1:37" x14ac:dyDescent="0.3">
      <c r="A3988" t="str">
        <f t="shared" si="186"/>
        <v>PUENTE PLATO-Concesión (Yuma)</v>
      </c>
      <c r="B3988" t="str">
        <f t="shared" si="187"/>
        <v>2018Dic</v>
      </c>
      <c r="C3988" t="str">
        <f t="shared" si="188"/>
        <v>9.791365729-74.80894507</v>
      </c>
      <c r="D3988" s="7" t="s">
        <v>738</v>
      </c>
      <c r="E3988" s="5">
        <v>8002</v>
      </c>
      <c r="F3988" s="7" t="s">
        <v>739</v>
      </c>
      <c r="G3988" s="5">
        <v>47</v>
      </c>
      <c r="H3988" s="7" t="s">
        <v>740</v>
      </c>
      <c r="I3988" s="7" t="s">
        <v>723</v>
      </c>
      <c r="J3988" s="7" t="s">
        <v>103</v>
      </c>
      <c r="K3988" s="7" t="s">
        <v>741</v>
      </c>
      <c r="L3988" s="7" t="s">
        <v>725</v>
      </c>
      <c r="M3988" s="5">
        <v>3165280403</v>
      </c>
      <c r="N3988" s="5" t="s">
        <v>726</v>
      </c>
      <c r="O3988" s="7" t="s">
        <v>742</v>
      </c>
      <c r="P3988" s="5">
        <v>9200</v>
      </c>
      <c r="Q3988" s="5">
        <v>11400</v>
      </c>
      <c r="R3988" s="5">
        <v>24100</v>
      </c>
      <c r="S3988" s="5">
        <v>34100</v>
      </c>
      <c r="T3988" s="5">
        <v>36600</v>
      </c>
      <c r="U3988" s="5">
        <v>0</v>
      </c>
      <c r="V3988" s="5">
        <v>0</v>
      </c>
      <c r="W3988" s="5">
        <v>0</v>
      </c>
      <c r="X3988" s="5">
        <v>0</v>
      </c>
      <c r="Y3988" s="5">
        <v>8700</v>
      </c>
      <c r="Z3988" s="5">
        <v>9000</v>
      </c>
      <c r="AA3988" s="5">
        <v>9.7913657290000007</v>
      </c>
      <c r="AB3988" s="5">
        <v>-74.808945069999993</v>
      </c>
      <c r="AC3988" s="7" t="s">
        <v>65</v>
      </c>
      <c r="AD3988" s="5">
        <v>1341757500</v>
      </c>
      <c r="AE3988" s="5" t="str">
        <f>MID(TablaPivotFinal[[#This Row],[Fecha]],1,4)</f>
        <v>2018</v>
      </c>
      <c r="AF3988" s="5" t="str">
        <f>MID(TablaPivotFinal[[#This Row],[Fecha]],5,3)</f>
        <v>Dic</v>
      </c>
      <c r="AG3988" s="7">
        <v>1341757500</v>
      </c>
      <c r="AH3988" s="8">
        <v>77509</v>
      </c>
      <c r="AI3988" t="s">
        <v>1131</v>
      </c>
      <c r="AJ3988" t="s">
        <v>899</v>
      </c>
      <c r="AK3988" t="s">
        <v>1259</v>
      </c>
    </row>
    <row r="3989" spans="1:37" x14ac:dyDescent="0.3">
      <c r="A3989" t="str">
        <f t="shared" si="186"/>
        <v>PUENTE PLATO-Concesión (Yuma)</v>
      </c>
      <c r="B3989" t="str">
        <f t="shared" si="187"/>
        <v>2018Ene</v>
      </c>
      <c r="C3989" t="str">
        <f t="shared" si="188"/>
        <v>9.791365729-74.80894507</v>
      </c>
      <c r="D3989" s="9" t="s">
        <v>738</v>
      </c>
      <c r="E3989" s="6">
        <v>8002</v>
      </c>
      <c r="F3989" s="9" t="s">
        <v>739</v>
      </c>
      <c r="G3989" s="6">
        <v>47</v>
      </c>
      <c r="H3989" s="9" t="s">
        <v>740</v>
      </c>
      <c r="I3989" s="9" t="s">
        <v>723</v>
      </c>
      <c r="J3989" s="9" t="s">
        <v>103</v>
      </c>
      <c r="K3989" s="9" t="s">
        <v>741</v>
      </c>
      <c r="L3989" s="9" t="s">
        <v>725</v>
      </c>
      <c r="M3989" s="6">
        <v>3165280403</v>
      </c>
      <c r="N3989" s="6" t="s">
        <v>726</v>
      </c>
      <c r="O3989" s="9" t="s">
        <v>742</v>
      </c>
      <c r="P3989" s="6">
        <v>9200</v>
      </c>
      <c r="Q3989" s="6">
        <v>11400</v>
      </c>
      <c r="R3989" s="6">
        <v>24100</v>
      </c>
      <c r="S3989" s="6">
        <v>34100</v>
      </c>
      <c r="T3989" s="6">
        <v>36600</v>
      </c>
      <c r="U3989" s="6">
        <v>0</v>
      </c>
      <c r="V3989" s="6">
        <v>0</v>
      </c>
      <c r="W3989" s="6">
        <v>0</v>
      </c>
      <c r="X3989" s="6">
        <v>0</v>
      </c>
      <c r="Y3989" s="6">
        <v>8700</v>
      </c>
      <c r="Z3989" s="6">
        <v>9000</v>
      </c>
      <c r="AA3989" s="6">
        <v>9.7913657290000007</v>
      </c>
      <c r="AB3989" s="6">
        <v>-74.808945069999993</v>
      </c>
      <c r="AC3989" s="9" t="s">
        <v>67</v>
      </c>
      <c r="AD3989" s="6">
        <v>1284271000</v>
      </c>
      <c r="AE3989" s="6" t="str">
        <f>MID(TablaPivotFinal[[#This Row],[Fecha]],1,4)</f>
        <v>2018</v>
      </c>
      <c r="AF3989" s="6" t="str">
        <f>MID(TablaPivotFinal[[#This Row],[Fecha]],5,3)</f>
        <v>Ene</v>
      </c>
      <c r="AG3989" s="9">
        <v>1284271000</v>
      </c>
      <c r="AH3989" s="10">
        <v>80253</v>
      </c>
      <c r="AI3989" t="s">
        <v>1131</v>
      </c>
      <c r="AJ3989" t="s">
        <v>888</v>
      </c>
      <c r="AK3989" t="s">
        <v>1259</v>
      </c>
    </row>
    <row r="3990" spans="1:37" x14ac:dyDescent="0.3">
      <c r="A3990" t="str">
        <f t="shared" si="186"/>
        <v>PUENTE PLATO-Concesión (Yuma)</v>
      </c>
      <c r="B3990" t="str">
        <f t="shared" si="187"/>
        <v>2018Feb</v>
      </c>
      <c r="C3990" t="str">
        <f t="shared" si="188"/>
        <v>9.791365729-74.80894507</v>
      </c>
      <c r="D3990" s="7" t="s">
        <v>738</v>
      </c>
      <c r="E3990" s="5">
        <v>8002</v>
      </c>
      <c r="F3990" s="7" t="s">
        <v>739</v>
      </c>
      <c r="G3990" s="5">
        <v>47</v>
      </c>
      <c r="H3990" s="7" t="s">
        <v>740</v>
      </c>
      <c r="I3990" s="7" t="s">
        <v>723</v>
      </c>
      <c r="J3990" s="7" t="s">
        <v>103</v>
      </c>
      <c r="K3990" s="7" t="s">
        <v>741</v>
      </c>
      <c r="L3990" s="7" t="s">
        <v>725</v>
      </c>
      <c r="M3990" s="5">
        <v>3165280403</v>
      </c>
      <c r="N3990" s="5" t="s">
        <v>726</v>
      </c>
      <c r="O3990" s="7" t="s">
        <v>742</v>
      </c>
      <c r="P3990" s="5">
        <v>9200</v>
      </c>
      <c r="Q3990" s="5">
        <v>11400</v>
      </c>
      <c r="R3990" s="5">
        <v>24100</v>
      </c>
      <c r="S3990" s="5">
        <v>34100</v>
      </c>
      <c r="T3990" s="5">
        <v>36600</v>
      </c>
      <c r="U3990" s="5">
        <v>0</v>
      </c>
      <c r="V3990" s="5">
        <v>0</v>
      </c>
      <c r="W3990" s="5">
        <v>0</v>
      </c>
      <c r="X3990" s="5">
        <v>0</v>
      </c>
      <c r="Y3990" s="5">
        <v>8700</v>
      </c>
      <c r="Z3990" s="5">
        <v>9000</v>
      </c>
      <c r="AA3990" s="5">
        <v>9.7913657290000007</v>
      </c>
      <c r="AB3990" s="5">
        <v>-74.808945069999993</v>
      </c>
      <c r="AC3990" s="7" t="s">
        <v>69</v>
      </c>
      <c r="AD3990" s="5">
        <v>1088177700</v>
      </c>
      <c r="AE3990" s="5" t="str">
        <f>MID(TablaPivotFinal[[#This Row],[Fecha]],1,4)</f>
        <v>2018</v>
      </c>
      <c r="AF3990" s="5" t="str">
        <f>MID(TablaPivotFinal[[#This Row],[Fecha]],5,3)</f>
        <v>Feb</v>
      </c>
      <c r="AG3990" s="7">
        <v>1088177700</v>
      </c>
      <c r="AH3990" s="8">
        <v>55564</v>
      </c>
      <c r="AI3990" t="s">
        <v>1131</v>
      </c>
      <c r="AJ3990" t="s">
        <v>889</v>
      </c>
      <c r="AK3990" t="s">
        <v>1259</v>
      </c>
    </row>
    <row r="3991" spans="1:37" x14ac:dyDescent="0.3">
      <c r="A3991" t="str">
        <f t="shared" si="186"/>
        <v>PUENTE PLATO-Concesión (Yuma)</v>
      </c>
      <c r="B3991" t="str">
        <f t="shared" si="187"/>
        <v>2018Jul</v>
      </c>
      <c r="C3991" t="str">
        <f t="shared" si="188"/>
        <v>9.791365729-74.80894507</v>
      </c>
      <c r="D3991" s="9" t="s">
        <v>738</v>
      </c>
      <c r="E3991" s="6">
        <v>8002</v>
      </c>
      <c r="F3991" s="9" t="s">
        <v>739</v>
      </c>
      <c r="G3991" s="6">
        <v>47</v>
      </c>
      <c r="H3991" s="9" t="s">
        <v>740</v>
      </c>
      <c r="I3991" s="9" t="s">
        <v>723</v>
      </c>
      <c r="J3991" s="9" t="s">
        <v>103</v>
      </c>
      <c r="K3991" s="9" t="s">
        <v>741</v>
      </c>
      <c r="L3991" s="9" t="s">
        <v>725</v>
      </c>
      <c r="M3991" s="6">
        <v>3165280403</v>
      </c>
      <c r="N3991" s="6" t="s">
        <v>726</v>
      </c>
      <c r="O3991" s="9" t="s">
        <v>742</v>
      </c>
      <c r="P3991" s="6">
        <v>9200</v>
      </c>
      <c r="Q3991" s="6">
        <v>11400</v>
      </c>
      <c r="R3991" s="6">
        <v>24100</v>
      </c>
      <c r="S3991" s="6">
        <v>34100</v>
      </c>
      <c r="T3991" s="6">
        <v>36600</v>
      </c>
      <c r="U3991" s="6">
        <v>0</v>
      </c>
      <c r="V3991" s="6">
        <v>0</v>
      </c>
      <c r="W3991" s="6">
        <v>0</v>
      </c>
      <c r="X3991" s="6">
        <v>0</v>
      </c>
      <c r="Y3991" s="6">
        <v>8700</v>
      </c>
      <c r="Z3991" s="6">
        <v>9000</v>
      </c>
      <c r="AA3991" s="6">
        <v>9.7913657290000007</v>
      </c>
      <c r="AB3991" s="6">
        <v>-74.808945069999993</v>
      </c>
      <c r="AC3991" s="9" t="s">
        <v>71</v>
      </c>
      <c r="AD3991" s="6">
        <v>1260649500</v>
      </c>
      <c r="AE3991" s="6" t="str">
        <f>MID(TablaPivotFinal[[#This Row],[Fecha]],1,4)</f>
        <v>2018</v>
      </c>
      <c r="AF3991" s="6" t="str">
        <f>MID(TablaPivotFinal[[#This Row],[Fecha]],5,3)</f>
        <v>Jul</v>
      </c>
      <c r="AG3991" s="9">
        <v>1260649500</v>
      </c>
      <c r="AH3991" s="10">
        <v>67911</v>
      </c>
      <c r="AI3991" t="s">
        <v>1131</v>
      </c>
      <c r="AJ3991" t="s">
        <v>894</v>
      </c>
      <c r="AK3991" t="s">
        <v>1259</v>
      </c>
    </row>
    <row r="3992" spans="1:37" x14ac:dyDescent="0.3">
      <c r="A3992" t="str">
        <f t="shared" si="186"/>
        <v>PUENTE PLATO-Concesión (Yuma)</v>
      </c>
      <c r="B3992" t="str">
        <f t="shared" si="187"/>
        <v>2018Jun</v>
      </c>
      <c r="C3992" t="str">
        <f t="shared" si="188"/>
        <v>9.791365729-74.80894507</v>
      </c>
      <c r="D3992" s="7" t="s">
        <v>738</v>
      </c>
      <c r="E3992" s="5">
        <v>8002</v>
      </c>
      <c r="F3992" s="7" t="s">
        <v>739</v>
      </c>
      <c r="G3992" s="5">
        <v>47</v>
      </c>
      <c r="H3992" s="7" t="s">
        <v>740</v>
      </c>
      <c r="I3992" s="7" t="s">
        <v>723</v>
      </c>
      <c r="J3992" s="7" t="s">
        <v>103</v>
      </c>
      <c r="K3992" s="7" t="s">
        <v>741</v>
      </c>
      <c r="L3992" s="7" t="s">
        <v>725</v>
      </c>
      <c r="M3992" s="5">
        <v>3165280403</v>
      </c>
      <c r="N3992" s="5" t="s">
        <v>726</v>
      </c>
      <c r="O3992" s="7" t="s">
        <v>742</v>
      </c>
      <c r="P3992" s="5">
        <v>9200</v>
      </c>
      <c r="Q3992" s="5">
        <v>11400</v>
      </c>
      <c r="R3992" s="5">
        <v>24100</v>
      </c>
      <c r="S3992" s="5">
        <v>34100</v>
      </c>
      <c r="T3992" s="5">
        <v>36600</v>
      </c>
      <c r="U3992" s="5">
        <v>0</v>
      </c>
      <c r="V3992" s="5">
        <v>0</v>
      </c>
      <c r="W3992" s="5">
        <v>0</v>
      </c>
      <c r="X3992" s="5">
        <v>0</v>
      </c>
      <c r="Y3992" s="5">
        <v>8700</v>
      </c>
      <c r="Z3992" s="5">
        <v>9000</v>
      </c>
      <c r="AA3992" s="5">
        <v>9.7913657290000007</v>
      </c>
      <c r="AB3992" s="5">
        <v>-74.808945069999993</v>
      </c>
      <c r="AC3992" s="7" t="s">
        <v>73</v>
      </c>
      <c r="AD3992" s="5">
        <v>1293073650</v>
      </c>
      <c r="AE3992" s="5" t="str">
        <f>MID(TablaPivotFinal[[#This Row],[Fecha]],1,4)</f>
        <v>2018</v>
      </c>
      <c r="AF3992" s="5" t="str">
        <f>MID(TablaPivotFinal[[#This Row],[Fecha]],5,3)</f>
        <v>Jun</v>
      </c>
      <c r="AG3992" s="7">
        <v>1293073650</v>
      </c>
      <c r="AH3992" s="8">
        <v>68446</v>
      </c>
      <c r="AI3992" t="s">
        <v>1131</v>
      </c>
      <c r="AJ3992" t="s">
        <v>893</v>
      </c>
      <c r="AK3992" t="s">
        <v>1259</v>
      </c>
    </row>
    <row r="3993" spans="1:37" x14ac:dyDescent="0.3">
      <c r="A3993" t="str">
        <f t="shared" si="186"/>
        <v>PUENTE PLATO-Concesión (Yuma)</v>
      </c>
      <c r="B3993" t="str">
        <f t="shared" si="187"/>
        <v>2018Mar</v>
      </c>
      <c r="C3993" t="str">
        <f t="shared" si="188"/>
        <v>9.791365729-74.80894507</v>
      </c>
      <c r="D3993" s="9" t="s">
        <v>738</v>
      </c>
      <c r="E3993" s="6">
        <v>8002</v>
      </c>
      <c r="F3993" s="9" t="s">
        <v>739</v>
      </c>
      <c r="G3993" s="6">
        <v>47</v>
      </c>
      <c r="H3993" s="9" t="s">
        <v>740</v>
      </c>
      <c r="I3993" s="9" t="s">
        <v>723</v>
      </c>
      <c r="J3993" s="9" t="s">
        <v>103</v>
      </c>
      <c r="K3993" s="9" t="s">
        <v>741</v>
      </c>
      <c r="L3993" s="9" t="s">
        <v>725</v>
      </c>
      <c r="M3993" s="6">
        <v>3165280403</v>
      </c>
      <c r="N3993" s="6" t="s">
        <v>726</v>
      </c>
      <c r="O3993" s="9" t="s">
        <v>742</v>
      </c>
      <c r="P3993" s="6">
        <v>9200</v>
      </c>
      <c r="Q3993" s="6">
        <v>11400</v>
      </c>
      <c r="R3993" s="6">
        <v>24100</v>
      </c>
      <c r="S3993" s="6">
        <v>34100</v>
      </c>
      <c r="T3993" s="6">
        <v>36600</v>
      </c>
      <c r="U3993" s="6">
        <v>0</v>
      </c>
      <c r="V3993" s="6">
        <v>0</v>
      </c>
      <c r="W3993" s="6">
        <v>0</v>
      </c>
      <c r="X3993" s="6">
        <v>0</v>
      </c>
      <c r="Y3993" s="6">
        <v>8700</v>
      </c>
      <c r="Z3993" s="6">
        <v>9000</v>
      </c>
      <c r="AA3993" s="6">
        <v>9.7913657290000007</v>
      </c>
      <c r="AB3993" s="6">
        <v>-74.808945069999993</v>
      </c>
      <c r="AC3993" s="9" t="s">
        <v>75</v>
      </c>
      <c r="AD3993" s="6">
        <v>1303962300</v>
      </c>
      <c r="AE3993" s="6" t="str">
        <f>MID(TablaPivotFinal[[#This Row],[Fecha]],1,4)</f>
        <v>2018</v>
      </c>
      <c r="AF3993" s="6" t="str">
        <f>MID(TablaPivotFinal[[#This Row],[Fecha]],5,3)</f>
        <v>Mar</v>
      </c>
      <c r="AG3993" s="9">
        <v>1303962300</v>
      </c>
      <c r="AH3993" s="10">
        <v>69226</v>
      </c>
      <c r="AI3993" t="s">
        <v>1131</v>
      </c>
      <c r="AJ3993" t="s">
        <v>890</v>
      </c>
      <c r="AK3993" t="s">
        <v>1259</v>
      </c>
    </row>
    <row r="3994" spans="1:37" x14ac:dyDescent="0.3">
      <c r="A3994" t="str">
        <f t="shared" si="186"/>
        <v>PUENTE PLATO-Concesión (Yuma)</v>
      </c>
      <c r="B3994" t="str">
        <f t="shared" si="187"/>
        <v>2018May</v>
      </c>
      <c r="C3994" t="str">
        <f t="shared" si="188"/>
        <v>9.791365729-74.80894507</v>
      </c>
      <c r="D3994" s="7" t="s">
        <v>738</v>
      </c>
      <c r="E3994" s="5">
        <v>8002</v>
      </c>
      <c r="F3994" s="7" t="s">
        <v>739</v>
      </c>
      <c r="G3994" s="5">
        <v>47</v>
      </c>
      <c r="H3994" s="7" t="s">
        <v>740</v>
      </c>
      <c r="I3994" s="7" t="s">
        <v>723</v>
      </c>
      <c r="J3994" s="7" t="s">
        <v>103</v>
      </c>
      <c r="K3994" s="7" t="s">
        <v>741</v>
      </c>
      <c r="L3994" s="7" t="s">
        <v>725</v>
      </c>
      <c r="M3994" s="5">
        <v>3165280403</v>
      </c>
      <c r="N3994" s="5" t="s">
        <v>726</v>
      </c>
      <c r="O3994" s="7" t="s">
        <v>742</v>
      </c>
      <c r="P3994" s="5">
        <v>9200</v>
      </c>
      <c r="Q3994" s="5">
        <v>11400</v>
      </c>
      <c r="R3994" s="5">
        <v>24100</v>
      </c>
      <c r="S3994" s="5">
        <v>34100</v>
      </c>
      <c r="T3994" s="5">
        <v>36600</v>
      </c>
      <c r="U3994" s="5">
        <v>0</v>
      </c>
      <c r="V3994" s="5">
        <v>0</v>
      </c>
      <c r="W3994" s="5">
        <v>0</v>
      </c>
      <c r="X3994" s="5">
        <v>0</v>
      </c>
      <c r="Y3994" s="5">
        <v>8700</v>
      </c>
      <c r="Z3994" s="5">
        <v>9000</v>
      </c>
      <c r="AA3994" s="5">
        <v>9.7913657290000007</v>
      </c>
      <c r="AB3994" s="5">
        <v>-74.808945069999993</v>
      </c>
      <c r="AC3994" s="7" t="s">
        <v>77</v>
      </c>
      <c r="AD3994" s="5">
        <v>1177147800</v>
      </c>
      <c r="AE3994" s="5" t="str">
        <f>MID(TablaPivotFinal[[#This Row],[Fecha]],1,4)</f>
        <v>2018</v>
      </c>
      <c r="AF3994" s="5" t="str">
        <f>MID(TablaPivotFinal[[#This Row],[Fecha]],5,3)</f>
        <v>May</v>
      </c>
      <c r="AG3994" s="7">
        <v>1177147800</v>
      </c>
      <c r="AH3994" s="8">
        <v>62389</v>
      </c>
      <c r="AI3994" t="s">
        <v>1131</v>
      </c>
      <c r="AJ3994" t="s">
        <v>892</v>
      </c>
      <c r="AK3994" t="s">
        <v>1259</v>
      </c>
    </row>
    <row r="3995" spans="1:37" x14ac:dyDescent="0.3">
      <c r="A3995" t="str">
        <f t="shared" si="186"/>
        <v>PUENTE PLATO-Concesión (Yuma)</v>
      </c>
      <c r="B3995" t="str">
        <f t="shared" si="187"/>
        <v>2018Nov</v>
      </c>
      <c r="C3995" t="str">
        <f t="shared" si="188"/>
        <v>9.791365729-74.80894507</v>
      </c>
      <c r="D3995" s="9" t="s">
        <v>738</v>
      </c>
      <c r="E3995" s="6">
        <v>8002</v>
      </c>
      <c r="F3995" s="9" t="s">
        <v>739</v>
      </c>
      <c r="G3995" s="6">
        <v>47</v>
      </c>
      <c r="H3995" s="9" t="s">
        <v>740</v>
      </c>
      <c r="I3995" s="9" t="s">
        <v>723</v>
      </c>
      <c r="J3995" s="9" t="s">
        <v>103</v>
      </c>
      <c r="K3995" s="9" t="s">
        <v>741</v>
      </c>
      <c r="L3995" s="9" t="s">
        <v>725</v>
      </c>
      <c r="M3995" s="6">
        <v>3165280403</v>
      </c>
      <c r="N3995" s="6" t="s">
        <v>726</v>
      </c>
      <c r="O3995" s="9" t="s">
        <v>742</v>
      </c>
      <c r="P3995" s="6">
        <v>9200</v>
      </c>
      <c r="Q3995" s="6">
        <v>11400</v>
      </c>
      <c r="R3995" s="6">
        <v>24100</v>
      </c>
      <c r="S3995" s="6">
        <v>34100</v>
      </c>
      <c r="T3995" s="6">
        <v>36600</v>
      </c>
      <c r="U3995" s="6">
        <v>0</v>
      </c>
      <c r="V3995" s="6">
        <v>0</v>
      </c>
      <c r="W3995" s="6">
        <v>0</v>
      </c>
      <c r="X3995" s="6">
        <v>0</v>
      </c>
      <c r="Y3995" s="6">
        <v>8700</v>
      </c>
      <c r="Z3995" s="6">
        <v>9000</v>
      </c>
      <c r="AA3995" s="6">
        <v>9.7913657290000007</v>
      </c>
      <c r="AB3995" s="6">
        <v>-74.808945069999993</v>
      </c>
      <c r="AC3995" s="9" t="s">
        <v>79</v>
      </c>
      <c r="AD3995" s="6">
        <v>1263650700</v>
      </c>
      <c r="AE3995" s="6" t="str">
        <f>MID(TablaPivotFinal[[#This Row],[Fecha]],1,4)</f>
        <v>2018</v>
      </c>
      <c r="AF3995" s="6" t="str">
        <f>MID(TablaPivotFinal[[#This Row],[Fecha]],5,3)</f>
        <v>Nov</v>
      </c>
      <c r="AG3995" s="9">
        <v>1263650700</v>
      </c>
      <c r="AH3995" s="10">
        <v>64718</v>
      </c>
      <c r="AI3995" t="s">
        <v>1131</v>
      </c>
      <c r="AJ3995" t="s">
        <v>898</v>
      </c>
      <c r="AK3995" t="s">
        <v>1259</v>
      </c>
    </row>
    <row r="3996" spans="1:37" x14ac:dyDescent="0.3">
      <c r="A3996" t="str">
        <f t="shared" si="186"/>
        <v>PUENTE PLATO-Concesión (Yuma)</v>
      </c>
      <c r="B3996" t="str">
        <f t="shared" si="187"/>
        <v>2018Oct</v>
      </c>
      <c r="C3996" t="str">
        <f t="shared" si="188"/>
        <v>9.791365729-74.80894507</v>
      </c>
      <c r="D3996" s="7" t="s">
        <v>738</v>
      </c>
      <c r="E3996" s="5">
        <v>8002</v>
      </c>
      <c r="F3996" s="7" t="s">
        <v>739</v>
      </c>
      <c r="G3996" s="5">
        <v>47</v>
      </c>
      <c r="H3996" s="7" t="s">
        <v>740</v>
      </c>
      <c r="I3996" s="7" t="s">
        <v>723</v>
      </c>
      <c r="J3996" s="7" t="s">
        <v>103</v>
      </c>
      <c r="K3996" s="7" t="s">
        <v>741</v>
      </c>
      <c r="L3996" s="7" t="s">
        <v>725</v>
      </c>
      <c r="M3996" s="5">
        <v>3165280403</v>
      </c>
      <c r="N3996" s="5" t="s">
        <v>726</v>
      </c>
      <c r="O3996" s="7" t="s">
        <v>742</v>
      </c>
      <c r="P3996" s="5">
        <v>9200</v>
      </c>
      <c r="Q3996" s="5">
        <v>11400</v>
      </c>
      <c r="R3996" s="5">
        <v>24100</v>
      </c>
      <c r="S3996" s="5">
        <v>34100</v>
      </c>
      <c r="T3996" s="5">
        <v>36600</v>
      </c>
      <c r="U3996" s="5">
        <v>0</v>
      </c>
      <c r="V3996" s="5">
        <v>0</v>
      </c>
      <c r="W3996" s="5">
        <v>0</v>
      </c>
      <c r="X3996" s="5">
        <v>0</v>
      </c>
      <c r="Y3996" s="5">
        <v>8700</v>
      </c>
      <c r="Z3996" s="5">
        <v>9000</v>
      </c>
      <c r="AA3996" s="5">
        <v>9.7913657290000007</v>
      </c>
      <c r="AB3996" s="5">
        <v>-74.808945069999993</v>
      </c>
      <c r="AC3996" s="7" t="s">
        <v>81</v>
      </c>
      <c r="AD3996" s="5">
        <v>1296581100</v>
      </c>
      <c r="AE3996" s="5" t="str">
        <f>MID(TablaPivotFinal[[#This Row],[Fecha]],1,4)</f>
        <v>2018</v>
      </c>
      <c r="AF3996" s="5" t="str">
        <f>MID(TablaPivotFinal[[#This Row],[Fecha]],5,3)</f>
        <v>Oct</v>
      </c>
      <c r="AG3996" s="7">
        <v>1296581100</v>
      </c>
      <c r="AH3996" s="8">
        <v>67286</v>
      </c>
      <c r="AI3996" t="s">
        <v>1131</v>
      </c>
      <c r="AJ3996" t="s">
        <v>897</v>
      </c>
      <c r="AK3996" t="s">
        <v>1259</v>
      </c>
    </row>
    <row r="3997" spans="1:37" x14ac:dyDescent="0.3">
      <c r="A3997" t="str">
        <f t="shared" si="186"/>
        <v>PUENTE PLATO-Concesión (Yuma)</v>
      </c>
      <c r="B3997" t="str">
        <f t="shared" si="187"/>
        <v>2018Sep</v>
      </c>
      <c r="C3997" t="str">
        <f t="shared" si="188"/>
        <v>9.791365729-74.80894507</v>
      </c>
      <c r="D3997" s="9" t="s">
        <v>738</v>
      </c>
      <c r="E3997" s="6">
        <v>8002</v>
      </c>
      <c r="F3997" s="9" t="s">
        <v>739</v>
      </c>
      <c r="G3997" s="6">
        <v>47</v>
      </c>
      <c r="H3997" s="9" t="s">
        <v>740</v>
      </c>
      <c r="I3997" s="9" t="s">
        <v>723</v>
      </c>
      <c r="J3997" s="9" t="s">
        <v>103</v>
      </c>
      <c r="K3997" s="9" t="s">
        <v>741</v>
      </c>
      <c r="L3997" s="9" t="s">
        <v>725</v>
      </c>
      <c r="M3997" s="6">
        <v>3165280403</v>
      </c>
      <c r="N3997" s="6" t="s">
        <v>726</v>
      </c>
      <c r="O3997" s="9" t="s">
        <v>742</v>
      </c>
      <c r="P3997" s="6">
        <v>9200</v>
      </c>
      <c r="Q3997" s="6">
        <v>11400</v>
      </c>
      <c r="R3997" s="6">
        <v>24100</v>
      </c>
      <c r="S3997" s="6">
        <v>34100</v>
      </c>
      <c r="T3997" s="6">
        <v>36600</v>
      </c>
      <c r="U3997" s="6">
        <v>0</v>
      </c>
      <c r="V3997" s="6">
        <v>0</v>
      </c>
      <c r="W3997" s="6">
        <v>0</v>
      </c>
      <c r="X3997" s="6">
        <v>0</v>
      </c>
      <c r="Y3997" s="6">
        <v>8700</v>
      </c>
      <c r="Z3997" s="6">
        <v>9000</v>
      </c>
      <c r="AA3997" s="6">
        <v>9.7913657290000007</v>
      </c>
      <c r="AB3997" s="6">
        <v>-74.808945069999993</v>
      </c>
      <c r="AC3997" s="9" t="s">
        <v>83</v>
      </c>
      <c r="AD3997" s="6">
        <v>1235209900</v>
      </c>
      <c r="AE3997" s="6" t="str">
        <f>MID(TablaPivotFinal[[#This Row],[Fecha]],1,4)</f>
        <v>2018</v>
      </c>
      <c r="AF3997" s="6" t="str">
        <f>MID(TablaPivotFinal[[#This Row],[Fecha]],5,3)</f>
        <v>Sep</v>
      </c>
      <c r="AG3997" s="9">
        <v>1235209900</v>
      </c>
      <c r="AH3997" s="10">
        <v>63330</v>
      </c>
      <c r="AI3997" t="s">
        <v>1131</v>
      </c>
      <c r="AJ3997" t="s">
        <v>896</v>
      </c>
      <c r="AK3997" t="s">
        <v>1259</v>
      </c>
    </row>
    <row r="3998" spans="1:37" x14ac:dyDescent="0.3">
      <c r="A3998" t="str">
        <f t="shared" si="186"/>
        <v>EL DIFICIL-Concesión (Yuma)</v>
      </c>
      <c r="B3998" t="str">
        <f t="shared" si="187"/>
        <v>2016Abr</v>
      </c>
      <c r="C3998" t="str">
        <f t="shared" si="188"/>
        <v>9.831146645-74.2677508</v>
      </c>
      <c r="D3998" s="7" t="s">
        <v>738</v>
      </c>
      <c r="E3998" s="5">
        <v>8002</v>
      </c>
      <c r="F3998" s="7" t="s">
        <v>739</v>
      </c>
      <c r="G3998" s="5">
        <v>47</v>
      </c>
      <c r="H3998" s="7" t="s">
        <v>744</v>
      </c>
      <c r="I3998" s="7" t="s">
        <v>723</v>
      </c>
      <c r="J3998" s="7" t="s">
        <v>103</v>
      </c>
      <c r="K3998" s="7" t="s">
        <v>741</v>
      </c>
      <c r="L3998" s="7" t="s">
        <v>725</v>
      </c>
      <c r="M3998" s="5">
        <v>3165298176</v>
      </c>
      <c r="N3998" s="5" t="s">
        <v>726</v>
      </c>
      <c r="O3998" s="7" t="s">
        <v>745</v>
      </c>
      <c r="P3998" s="5">
        <v>9200</v>
      </c>
      <c r="Q3998" s="5">
        <v>11400</v>
      </c>
      <c r="R3998" s="5">
        <v>24100</v>
      </c>
      <c r="S3998" s="5">
        <v>34100</v>
      </c>
      <c r="T3998" s="5">
        <v>36600</v>
      </c>
      <c r="U3998" s="5">
        <v>0</v>
      </c>
      <c r="V3998" s="5">
        <v>0</v>
      </c>
      <c r="W3998" s="5">
        <v>0</v>
      </c>
      <c r="X3998" s="5">
        <v>0</v>
      </c>
      <c r="Y3998" s="5">
        <v>8700</v>
      </c>
      <c r="Z3998" s="5">
        <v>9000</v>
      </c>
      <c r="AA3998" s="5">
        <v>9.8311466450000005</v>
      </c>
      <c r="AB3998" s="5">
        <v>-74.267750800000002</v>
      </c>
      <c r="AC3998" s="7" t="s">
        <v>13</v>
      </c>
      <c r="AD3998" s="5">
        <v>1256277200</v>
      </c>
      <c r="AE3998" s="5" t="str">
        <f>MID(TablaPivotFinal[[#This Row],[Fecha]],1,4)</f>
        <v>2016</v>
      </c>
      <c r="AF3998" s="5" t="str">
        <f>MID(TablaPivotFinal[[#This Row],[Fecha]],5,3)</f>
        <v>Abr</v>
      </c>
      <c r="AG3998" s="7">
        <v>1256277200</v>
      </c>
      <c r="AH3998" s="8">
        <v>70197</v>
      </c>
      <c r="AI3998" t="s">
        <v>1132</v>
      </c>
      <c r="AJ3998" t="s">
        <v>867</v>
      </c>
      <c r="AK3998" t="s">
        <v>1260</v>
      </c>
    </row>
    <row r="3999" spans="1:37" x14ac:dyDescent="0.3">
      <c r="A3999" t="str">
        <f t="shared" si="186"/>
        <v>EL DIFICIL-Concesión (Yuma)</v>
      </c>
      <c r="B3999" t="str">
        <f t="shared" si="187"/>
        <v>2016Ago</v>
      </c>
      <c r="C3999" t="str">
        <f t="shared" si="188"/>
        <v>9.831146645-74.2677508</v>
      </c>
      <c r="D3999" s="9" t="s">
        <v>738</v>
      </c>
      <c r="E3999" s="6">
        <v>8002</v>
      </c>
      <c r="F3999" s="9" t="s">
        <v>739</v>
      </c>
      <c r="G3999" s="6">
        <v>47</v>
      </c>
      <c r="H3999" s="9" t="s">
        <v>744</v>
      </c>
      <c r="I3999" s="9" t="s">
        <v>723</v>
      </c>
      <c r="J3999" s="9" t="s">
        <v>103</v>
      </c>
      <c r="K3999" s="9" t="s">
        <v>741</v>
      </c>
      <c r="L3999" s="9" t="s">
        <v>725</v>
      </c>
      <c r="M3999" s="6">
        <v>3165298176</v>
      </c>
      <c r="N3999" s="6" t="s">
        <v>726</v>
      </c>
      <c r="O3999" s="9" t="s">
        <v>745</v>
      </c>
      <c r="P3999" s="6">
        <v>9200</v>
      </c>
      <c r="Q3999" s="6">
        <v>11400</v>
      </c>
      <c r="R3999" s="6">
        <v>24100</v>
      </c>
      <c r="S3999" s="6">
        <v>34100</v>
      </c>
      <c r="T3999" s="6">
        <v>36600</v>
      </c>
      <c r="U3999" s="6">
        <v>0</v>
      </c>
      <c r="V3999" s="6">
        <v>0</v>
      </c>
      <c r="W3999" s="6">
        <v>0</v>
      </c>
      <c r="X3999" s="6">
        <v>0</v>
      </c>
      <c r="Y3999" s="6">
        <v>8700</v>
      </c>
      <c r="Z3999" s="6">
        <v>9000</v>
      </c>
      <c r="AA3999" s="6">
        <v>9.8311466450000005</v>
      </c>
      <c r="AB3999" s="6">
        <v>-74.267750800000002</v>
      </c>
      <c r="AC3999" s="9" t="s">
        <v>15</v>
      </c>
      <c r="AD3999" s="6">
        <v>1354446200</v>
      </c>
      <c r="AE3999" s="6" t="str">
        <f>MID(TablaPivotFinal[[#This Row],[Fecha]],1,4)</f>
        <v>2016</v>
      </c>
      <c r="AF3999" s="6" t="str">
        <f>MID(TablaPivotFinal[[#This Row],[Fecha]],5,3)</f>
        <v>Ago</v>
      </c>
      <c r="AG3999" s="9">
        <v>1354446200</v>
      </c>
      <c r="AH3999" s="10">
        <v>80034</v>
      </c>
      <c r="AI3999" t="s">
        <v>1132</v>
      </c>
      <c r="AJ3999" t="s">
        <v>871</v>
      </c>
      <c r="AK3999" t="s">
        <v>1260</v>
      </c>
    </row>
    <row r="4000" spans="1:37" x14ac:dyDescent="0.3">
      <c r="A4000" t="str">
        <f t="shared" si="186"/>
        <v>EL DIFICIL-Concesión (Yuma)</v>
      </c>
      <c r="B4000" t="str">
        <f t="shared" si="187"/>
        <v>2016Dic</v>
      </c>
      <c r="C4000" t="str">
        <f t="shared" si="188"/>
        <v>9.831146645-74.2677508</v>
      </c>
      <c r="D4000" s="7" t="s">
        <v>738</v>
      </c>
      <c r="E4000" s="5">
        <v>8002</v>
      </c>
      <c r="F4000" s="7" t="s">
        <v>739</v>
      </c>
      <c r="G4000" s="5">
        <v>47</v>
      </c>
      <c r="H4000" s="7" t="s">
        <v>744</v>
      </c>
      <c r="I4000" s="7" t="s">
        <v>723</v>
      </c>
      <c r="J4000" s="7" t="s">
        <v>103</v>
      </c>
      <c r="K4000" s="7" t="s">
        <v>741</v>
      </c>
      <c r="L4000" s="7" t="s">
        <v>725</v>
      </c>
      <c r="M4000" s="5">
        <v>3165298176</v>
      </c>
      <c r="N4000" s="5" t="s">
        <v>726</v>
      </c>
      <c r="O4000" s="7" t="s">
        <v>745</v>
      </c>
      <c r="P4000" s="5">
        <v>9200</v>
      </c>
      <c r="Q4000" s="5">
        <v>11400</v>
      </c>
      <c r="R4000" s="5">
        <v>24100</v>
      </c>
      <c r="S4000" s="5">
        <v>34100</v>
      </c>
      <c r="T4000" s="5">
        <v>36600</v>
      </c>
      <c r="U4000" s="5">
        <v>0</v>
      </c>
      <c r="V4000" s="5">
        <v>0</v>
      </c>
      <c r="W4000" s="5">
        <v>0</v>
      </c>
      <c r="X4000" s="5">
        <v>0</v>
      </c>
      <c r="Y4000" s="5">
        <v>8700</v>
      </c>
      <c r="Z4000" s="5">
        <v>9000</v>
      </c>
      <c r="AA4000" s="5">
        <v>9.8311466450000005</v>
      </c>
      <c r="AB4000" s="5">
        <v>-74.267750800000002</v>
      </c>
      <c r="AC4000" s="7" t="s">
        <v>17</v>
      </c>
      <c r="AD4000" s="5">
        <v>1553800250</v>
      </c>
      <c r="AE4000" s="5" t="str">
        <f>MID(TablaPivotFinal[[#This Row],[Fecha]],1,4)</f>
        <v>2016</v>
      </c>
      <c r="AF4000" s="5" t="str">
        <f>MID(TablaPivotFinal[[#This Row],[Fecha]],5,3)</f>
        <v>Dic</v>
      </c>
      <c r="AG4000" s="7">
        <v>1553800250</v>
      </c>
      <c r="AH4000" s="8">
        <v>97550</v>
      </c>
      <c r="AI4000" t="s">
        <v>1132</v>
      </c>
      <c r="AJ4000" t="s">
        <v>875</v>
      </c>
      <c r="AK4000" t="s">
        <v>1260</v>
      </c>
    </row>
    <row r="4001" spans="1:37" x14ac:dyDescent="0.3">
      <c r="A4001" t="str">
        <f t="shared" si="186"/>
        <v>EL DIFICIL-Concesión (Yuma)</v>
      </c>
      <c r="B4001" t="str">
        <f t="shared" si="187"/>
        <v>2016Ene</v>
      </c>
      <c r="C4001" t="str">
        <f t="shared" si="188"/>
        <v>9.831146645-74.2677508</v>
      </c>
      <c r="D4001" s="9" t="s">
        <v>738</v>
      </c>
      <c r="E4001" s="6">
        <v>8002</v>
      </c>
      <c r="F4001" s="9" t="s">
        <v>739</v>
      </c>
      <c r="G4001" s="6">
        <v>47</v>
      </c>
      <c r="H4001" s="9" t="s">
        <v>744</v>
      </c>
      <c r="I4001" s="9" t="s">
        <v>723</v>
      </c>
      <c r="J4001" s="9" t="s">
        <v>103</v>
      </c>
      <c r="K4001" s="9" t="s">
        <v>741</v>
      </c>
      <c r="L4001" s="9" t="s">
        <v>725</v>
      </c>
      <c r="M4001" s="6">
        <v>3165298176</v>
      </c>
      <c r="N4001" s="6" t="s">
        <v>726</v>
      </c>
      <c r="O4001" s="9" t="s">
        <v>745</v>
      </c>
      <c r="P4001" s="6">
        <v>9200</v>
      </c>
      <c r="Q4001" s="6">
        <v>11400</v>
      </c>
      <c r="R4001" s="6">
        <v>24100</v>
      </c>
      <c r="S4001" s="6">
        <v>34100</v>
      </c>
      <c r="T4001" s="6">
        <v>36600</v>
      </c>
      <c r="U4001" s="6">
        <v>0</v>
      </c>
      <c r="V4001" s="6">
        <v>0</v>
      </c>
      <c r="W4001" s="6">
        <v>0</v>
      </c>
      <c r="X4001" s="6">
        <v>0</v>
      </c>
      <c r="Y4001" s="6">
        <v>8700</v>
      </c>
      <c r="Z4001" s="6">
        <v>9000</v>
      </c>
      <c r="AA4001" s="6">
        <v>9.8311466450000005</v>
      </c>
      <c r="AB4001" s="6">
        <v>-74.267750800000002</v>
      </c>
      <c r="AC4001" s="9" t="s">
        <v>19</v>
      </c>
      <c r="AD4001" s="6">
        <v>1338266600</v>
      </c>
      <c r="AE4001" s="6" t="str">
        <f>MID(TablaPivotFinal[[#This Row],[Fecha]],1,4)</f>
        <v>2016</v>
      </c>
      <c r="AF4001" s="6" t="str">
        <f>MID(TablaPivotFinal[[#This Row],[Fecha]],5,3)</f>
        <v>Ene</v>
      </c>
      <c r="AG4001" s="9">
        <v>1338266600</v>
      </c>
      <c r="AH4001" s="10">
        <v>87705</v>
      </c>
      <c r="AI4001" t="s">
        <v>1132</v>
      </c>
      <c r="AJ4001" t="s">
        <v>864</v>
      </c>
      <c r="AK4001" t="s">
        <v>1260</v>
      </c>
    </row>
    <row r="4002" spans="1:37" x14ac:dyDescent="0.3">
      <c r="A4002" t="str">
        <f t="shared" si="186"/>
        <v>EL DIFICIL-Concesión (Yuma)</v>
      </c>
      <c r="B4002" t="str">
        <f t="shared" si="187"/>
        <v>2016Feb</v>
      </c>
      <c r="C4002" t="str">
        <f t="shared" si="188"/>
        <v>9.831146645-74.2677508</v>
      </c>
      <c r="D4002" s="7" t="s">
        <v>738</v>
      </c>
      <c r="E4002" s="5">
        <v>8002</v>
      </c>
      <c r="F4002" s="7" t="s">
        <v>739</v>
      </c>
      <c r="G4002" s="5">
        <v>47</v>
      </c>
      <c r="H4002" s="7" t="s">
        <v>744</v>
      </c>
      <c r="I4002" s="7" t="s">
        <v>723</v>
      </c>
      <c r="J4002" s="7" t="s">
        <v>103</v>
      </c>
      <c r="K4002" s="7" t="s">
        <v>741</v>
      </c>
      <c r="L4002" s="7" t="s">
        <v>725</v>
      </c>
      <c r="M4002" s="5">
        <v>3165298176</v>
      </c>
      <c r="N4002" s="5" t="s">
        <v>726</v>
      </c>
      <c r="O4002" s="7" t="s">
        <v>745</v>
      </c>
      <c r="P4002" s="5">
        <v>9200</v>
      </c>
      <c r="Q4002" s="5">
        <v>11400</v>
      </c>
      <c r="R4002" s="5">
        <v>24100</v>
      </c>
      <c r="S4002" s="5">
        <v>34100</v>
      </c>
      <c r="T4002" s="5">
        <v>36600</v>
      </c>
      <c r="U4002" s="5">
        <v>0</v>
      </c>
      <c r="V4002" s="5">
        <v>0</v>
      </c>
      <c r="W4002" s="5">
        <v>0</v>
      </c>
      <c r="X4002" s="5">
        <v>0</v>
      </c>
      <c r="Y4002" s="5">
        <v>8700</v>
      </c>
      <c r="Z4002" s="5">
        <v>9000</v>
      </c>
      <c r="AA4002" s="5">
        <v>9.8311466450000005</v>
      </c>
      <c r="AB4002" s="5">
        <v>-74.267750800000002</v>
      </c>
      <c r="AC4002" s="7" t="s">
        <v>21</v>
      </c>
      <c r="AD4002" s="5">
        <v>1265295500</v>
      </c>
      <c r="AE4002" s="5" t="str">
        <f>MID(TablaPivotFinal[[#This Row],[Fecha]],1,4)</f>
        <v>2016</v>
      </c>
      <c r="AF4002" s="5" t="str">
        <f>MID(TablaPivotFinal[[#This Row],[Fecha]],5,3)</f>
        <v>Feb</v>
      </c>
      <c r="AG4002" s="7">
        <v>1265295500</v>
      </c>
      <c r="AH4002" s="8">
        <v>67980</v>
      </c>
      <c r="AI4002" t="s">
        <v>1132</v>
      </c>
      <c r="AJ4002" t="s">
        <v>865</v>
      </c>
      <c r="AK4002" t="s">
        <v>1260</v>
      </c>
    </row>
    <row r="4003" spans="1:37" x14ac:dyDescent="0.3">
      <c r="A4003" t="str">
        <f t="shared" si="186"/>
        <v>EL DIFICIL-Concesión (Yuma)</v>
      </c>
      <c r="B4003" t="str">
        <f t="shared" si="187"/>
        <v>2016Jul</v>
      </c>
      <c r="C4003" t="str">
        <f t="shared" si="188"/>
        <v>9.831146645-74.2677508</v>
      </c>
      <c r="D4003" s="9" t="s">
        <v>738</v>
      </c>
      <c r="E4003" s="6">
        <v>8002</v>
      </c>
      <c r="F4003" s="9" t="s">
        <v>739</v>
      </c>
      <c r="G4003" s="6">
        <v>47</v>
      </c>
      <c r="H4003" s="9" t="s">
        <v>744</v>
      </c>
      <c r="I4003" s="9" t="s">
        <v>723</v>
      </c>
      <c r="J4003" s="9" t="s">
        <v>103</v>
      </c>
      <c r="K4003" s="9" t="s">
        <v>741</v>
      </c>
      <c r="L4003" s="9" t="s">
        <v>725</v>
      </c>
      <c r="M4003" s="6">
        <v>3165298176</v>
      </c>
      <c r="N4003" s="6" t="s">
        <v>726</v>
      </c>
      <c r="O4003" s="9" t="s">
        <v>745</v>
      </c>
      <c r="P4003" s="6">
        <v>9200</v>
      </c>
      <c r="Q4003" s="6">
        <v>11400</v>
      </c>
      <c r="R4003" s="6">
        <v>24100</v>
      </c>
      <c r="S4003" s="6">
        <v>34100</v>
      </c>
      <c r="T4003" s="6">
        <v>36600</v>
      </c>
      <c r="U4003" s="6">
        <v>0</v>
      </c>
      <c r="V4003" s="6">
        <v>0</v>
      </c>
      <c r="W4003" s="6">
        <v>0</v>
      </c>
      <c r="X4003" s="6">
        <v>0</v>
      </c>
      <c r="Y4003" s="6">
        <v>8700</v>
      </c>
      <c r="Z4003" s="6">
        <v>9000</v>
      </c>
      <c r="AA4003" s="6">
        <v>9.8311466450000005</v>
      </c>
      <c r="AB4003" s="6">
        <v>-74.267750800000002</v>
      </c>
      <c r="AC4003" s="9" t="s">
        <v>23</v>
      </c>
      <c r="AD4003" s="6">
        <v>1082948900</v>
      </c>
      <c r="AE4003" s="6" t="str">
        <f>MID(TablaPivotFinal[[#This Row],[Fecha]],1,4)</f>
        <v>2016</v>
      </c>
      <c r="AF4003" s="6" t="str">
        <f>MID(TablaPivotFinal[[#This Row],[Fecha]],5,3)</f>
        <v>Jul</v>
      </c>
      <c r="AG4003" s="9">
        <v>1082948900</v>
      </c>
      <c r="AH4003" s="10">
        <v>69755</v>
      </c>
      <c r="AI4003" t="s">
        <v>1132</v>
      </c>
      <c r="AJ4003" t="s">
        <v>870</v>
      </c>
      <c r="AK4003" t="s">
        <v>1260</v>
      </c>
    </row>
    <row r="4004" spans="1:37" x14ac:dyDescent="0.3">
      <c r="A4004" t="str">
        <f t="shared" si="186"/>
        <v>EL DIFICIL-Concesión (Yuma)</v>
      </c>
      <c r="B4004" t="str">
        <f t="shared" si="187"/>
        <v>2016Jun</v>
      </c>
      <c r="C4004" t="str">
        <f t="shared" si="188"/>
        <v>9.831146645-74.2677508</v>
      </c>
      <c r="D4004" s="7" t="s">
        <v>738</v>
      </c>
      <c r="E4004" s="5">
        <v>8002</v>
      </c>
      <c r="F4004" s="7" t="s">
        <v>739</v>
      </c>
      <c r="G4004" s="5">
        <v>47</v>
      </c>
      <c r="H4004" s="7" t="s">
        <v>744</v>
      </c>
      <c r="I4004" s="7" t="s">
        <v>723</v>
      </c>
      <c r="J4004" s="7" t="s">
        <v>103</v>
      </c>
      <c r="K4004" s="7" t="s">
        <v>741</v>
      </c>
      <c r="L4004" s="7" t="s">
        <v>725</v>
      </c>
      <c r="M4004" s="5">
        <v>3165298176</v>
      </c>
      <c r="N4004" s="5" t="s">
        <v>726</v>
      </c>
      <c r="O4004" s="7" t="s">
        <v>745</v>
      </c>
      <c r="P4004" s="5">
        <v>9200</v>
      </c>
      <c r="Q4004" s="5">
        <v>11400</v>
      </c>
      <c r="R4004" s="5">
        <v>24100</v>
      </c>
      <c r="S4004" s="5">
        <v>34100</v>
      </c>
      <c r="T4004" s="5">
        <v>36600</v>
      </c>
      <c r="U4004" s="5">
        <v>0</v>
      </c>
      <c r="V4004" s="5">
        <v>0</v>
      </c>
      <c r="W4004" s="5">
        <v>0</v>
      </c>
      <c r="X4004" s="5">
        <v>0</v>
      </c>
      <c r="Y4004" s="5">
        <v>8700</v>
      </c>
      <c r="Z4004" s="5">
        <v>9000</v>
      </c>
      <c r="AA4004" s="5">
        <v>9.8311466450000005</v>
      </c>
      <c r="AB4004" s="5">
        <v>-74.267750800000002</v>
      </c>
      <c r="AC4004" s="7" t="s">
        <v>25</v>
      </c>
      <c r="AD4004" s="5">
        <v>1120576400</v>
      </c>
      <c r="AE4004" s="5" t="str">
        <f>MID(TablaPivotFinal[[#This Row],[Fecha]],1,4)</f>
        <v>2016</v>
      </c>
      <c r="AF4004" s="5" t="str">
        <f>MID(TablaPivotFinal[[#This Row],[Fecha]],5,3)</f>
        <v>Jun</v>
      </c>
      <c r="AG4004" s="7">
        <v>1120576400</v>
      </c>
      <c r="AH4004" s="8">
        <v>68259</v>
      </c>
      <c r="AI4004" t="s">
        <v>1132</v>
      </c>
      <c r="AJ4004" t="s">
        <v>869</v>
      </c>
      <c r="AK4004" t="s">
        <v>1260</v>
      </c>
    </row>
    <row r="4005" spans="1:37" x14ac:dyDescent="0.3">
      <c r="A4005" t="str">
        <f t="shared" si="186"/>
        <v>EL DIFICIL-Concesión (Yuma)</v>
      </c>
      <c r="B4005" t="str">
        <f t="shared" si="187"/>
        <v>2016Mar</v>
      </c>
      <c r="C4005" t="str">
        <f t="shared" si="188"/>
        <v>9.831146645-74.2677508</v>
      </c>
      <c r="D4005" s="9" t="s">
        <v>738</v>
      </c>
      <c r="E4005" s="6">
        <v>8002</v>
      </c>
      <c r="F4005" s="9" t="s">
        <v>739</v>
      </c>
      <c r="G4005" s="6">
        <v>47</v>
      </c>
      <c r="H4005" s="9" t="s">
        <v>744</v>
      </c>
      <c r="I4005" s="9" t="s">
        <v>723</v>
      </c>
      <c r="J4005" s="9" t="s">
        <v>103</v>
      </c>
      <c r="K4005" s="9" t="s">
        <v>741</v>
      </c>
      <c r="L4005" s="9" t="s">
        <v>725</v>
      </c>
      <c r="M4005" s="6">
        <v>3165298176</v>
      </c>
      <c r="N4005" s="6" t="s">
        <v>726</v>
      </c>
      <c r="O4005" s="9" t="s">
        <v>745</v>
      </c>
      <c r="P4005" s="6">
        <v>9200</v>
      </c>
      <c r="Q4005" s="6">
        <v>11400</v>
      </c>
      <c r="R4005" s="6">
        <v>24100</v>
      </c>
      <c r="S4005" s="6">
        <v>34100</v>
      </c>
      <c r="T4005" s="6">
        <v>36600</v>
      </c>
      <c r="U4005" s="6">
        <v>0</v>
      </c>
      <c r="V4005" s="6">
        <v>0</v>
      </c>
      <c r="W4005" s="6">
        <v>0</v>
      </c>
      <c r="X4005" s="6">
        <v>0</v>
      </c>
      <c r="Y4005" s="6">
        <v>8700</v>
      </c>
      <c r="Z4005" s="6">
        <v>9000</v>
      </c>
      <c r="AA4005" s="6">
        <v>9.8311466450000005</v>
      </c>
      <c r="AB4005" s="6">
        <v>-74.267750800000002</v>
      </c>
      <c r="AC4005" s="9" t="s">
        <v>27</v>
      </c>
      <c r="AD4005" s="6">
        <v>1284279300</v>
      </c>
      <c r="AE4005" s="6" t="str">
        <f>MID(TablaPivotFinal[[#This Row],[Fecha]],1,4)</f>
        <v>2016</v>
      </c>
      <c r="AF4005" s="6" t="str">
        <f>MID(TablaPivotFinal[[#This Row],[Fecha]],5,3)</f>
        <v>Mar</v>
      </c>
      <c r="AG4005" s="9">
        <v>1284279300</v>
      </c>
      <c r="AH4005" s="10">
        <v>75815</v>
      </c>
      <c r="AI4005" t="s">
        <v>1132</v>
      </c>
      <c r="AJ4005" t="s">
        <v>866</v>
      </c>
      <c r="AK4005" t="s">
        <v>1260</v>
      </c>
    </row>
    <row r="4006" spans="1:37" x14ac:dyDescent="0.3">
      <c r="A4006" t="str">
        <f t="shared" si="186"/>
        <v>EL DIFICIL-Concesión (Yuma)</v>
      </c>
      <c r="B4006" t="str">
        <f t="shared" si="187"/>
        <v>2016May</v>
      </c>
      <c r="C4006" t="str">
        <f t="shared" si="188"/>
        <v>9.831146645-74.2677508</v>
      </c>
      <c r="D4006" s="7" t="s">
        <v>738</v>
      </c>
      <c r="E4006" s="5">
        <v>8002</v>
      </c>
      <c r="F4006" s="7" t="s">
        <v>739</v>
      </c>
      <c r="G4006" s="5">
        <v>47</v>
      </c>
      <c r="H4006" s="7" t="s">
        <v>744</v>
      </c>
      <c r="I4006" s="7" t="s">
        <v>723</v>
      </c>
      <c r="J4006" s="7" t="s">
        <v>103</v>
      </c>
      <c r="K4006" s="7" t="s">
        <v>741</v>
      </c>
      <c r="L4006" s="7" t="s">
        <v>725</v>
      </c>
      <c r="M4006" s="5">
        <v>3165298176</v>
      </c>
      <c r="N4006" s="5" t="s">
        <v>726</v>
      </c>
      <c r="O4006" s="7" t="s">
        <v>745</v>
      </c>
      <c r="P4006" s="5">
        <v>9200</v>
      </c>
      <c r="Q4006" s="5">
        <v>11400</v>
      </c>
      <c r="R4006" s="5">
        <v>24100</v>
      </c>
      <c r="S4006" s="5">
        <v>34100</v>
      </c>
      <c r="T4006" s="5">
        <v>36600</v>
      </c>
      <c r="U4006" s="5">
        <v>0</v>
      </c>
      <c r="V4006" s="5">
        <v>0</v>
      </c>
      <c r="W4006" s="5">
        <v>0</v>
      </c>
      <c r="X4006" s="5">
        <v>0</v>
      </c>
      <c r="Y4006" s="5">
        <v>8700</v>
      </c>
      <c r="Z4006" s="5">
        <v>9000</v>
      </c>
      <c r="AA4006" s="5">
        <v>9.8311466450000005</v>
      </c>
      <c r="AB4006" s="5">
        <v>-74.267750800000002</v>
      </c>
      <c r="AC4006" s="7" t="s">
        <v>29</v>
      </c>
      <c r="AD4006" s="5">
        <v>1067641900</v>
      </c>
      <c r="AE4006" s="5" t="str">
        <f>MID(TablaPivotFinal[[#This Row],[Fecha]],1,4)</f>
        <v>2016</v>
      </c>
      <c r="AF4006" s="5" t="str">
        <f>MID(TablaPivotFinal[[#This Row],[Fecha]],5,3)</f>
        <v>May</v>
      </c>
      <c r="AG4006" s="7">
        <v>1067641900</v>
      </c>
      <c r="AH4006" s="8">
        <v>65206</v>
      </c>
      <c r="AI4006" t="s">
        <v>1132</v>
      </c>
      <c r="AJ4006" t="s">
        <v>868</v>
      </c>
      <c r="AK4006" t="s">
        <v>1260</v>
      </c>
    </row>
    <row r="4007" spans="1:37" x14ac:dyDescent="0.3">
      <c r="A4007" t="str">
        <f t="shared" si="186"/>
        <v>EL DIFICIL-Concesión (Yuma)</v>
      </c>
      <c r="B4007" t="str">
        <f t="shared" si="187"/>
        <v>2016Nov</v>
      </c>
      <c r="C4007" t="str">
        <f t="shared" si="188"/>
        <v>9.831146645-74.2677508</v>
      </c>
      <c r="D4007" s="9" t="s">
        <v>738</v>
      </c>
      <c r="E4007" s="6">
        <v>8002</v>
      </c>
      <c r="F4007" s="9" t="s">
        <v>739</v>
      </c>
      <c r="G4007" s="6">
        <v>47</v>
      </c>
      <c r="H4007" s="9" t="s">
        <v>744</v>
      </c>
      <c r="I4007" s="9" t="s">
        <v>723</v>
      </c>
      <c r="J4007" s="9" t="s">
        <v>103</v>
      </c>
      <c r="K4007" s="9" t="s">
        <v>741</v>
      </c>
      <c r="L4007" s="9" t="s">
        <v>725</v>
      </c>
      <c r="M4007" s="6">
        <v>3165298176</v>
      </c>
      <c r="N4007" s="6" t="s">
        <v>726</v>
      </c>
      <c r="O4007" s="9" t="s">
        <v>745</v>
      </c>
      <c r="P4007" s="6">
        <v>9200</v>
      </c>
      <c r="Q4007" s="6">
        <v>11400</v>
      </c>
      <c r="R4007" s="6">
        <v>24100</v>
      </c>
      <c r="S4007" s="6">
        <v>34100</v>
      </c>
      <c r="T4007" s="6">
        <v>36600</v>
      </c>
      <c r="U4007" s="6">
        <v>0</v>
      </c>
      <c r="V4007" s="6">
        <v>0</v>
      </c>
      <c r="W4007" s="6">
        <v>0</v>
      </c>
      <c r="X4007" s="6">
        <v>0</v>
      </c>
      <c r="Y4007" s="6">
        <v>8700</v>
      </c>
      <c r="Z4007" s="6">
        <v>9000</v>
      </c>
      <c r="AA4007" s="6">
        <v>9.8311466450000005</v>
      </c>
      <c r="AB4007" s="6">
        <v>-74.267750800000002</v>
      </c>
      <c r="AC4007" s="9" t="s">
        <v>31</v>
      </c>
      <c r="AD4007" s="6">
        <v>1582434400</v>
      </c>
      <c r="AE4007" s="6" t="str">
        <f>MID(TablaPivotFinal[[#This Row],[Fecha]],1,4)</f>
        <v>2016</v>
      </c>
      <c r="AF4007" s="6" t="str">
        <f>MID(TablaPivotFinal[[#This Row],[Fecha]],5,3)</f>
        <v>Nov</v>
      </c>
      <c r="AG4007" s="9">
        <v>1582434400</v>
      </c>
      <c r="AH4007" s="10">
        <v>90128</v>
      </c>
      <c r="AI4007" t="s">
        <v>1132</v>
      </c>
      <c r="AJ4007" t="s">
        <v>874</v>
      </c>
      <c r="AK4007" t="s">
        <v>1260</v>
      </c>
    </row>
    <row r="4008" spans="1:37" x14ac:dyDescent="0.3">
      <c r="A4008" t="str">
        <f t="shared" si="186"/>
        <v>EL DIFICIL-Concesión (Yuma)</v>
      </c>
      <c r="B4008" t="str">
        <f t="shared" si="187"/>
        <v>2016Oct</v>
      </c>
      <c r="C4008" t="str">
        <f t="shared" si="188"/>
        <v>9.831146645-74.2677508</v>
      </c>
      <c r="D4008" s="7" t="s">
        <v>738</v>
      </c>
      <c r="E4008" s="5">
        <v>8002</v>
      </c>
      <c r="F4008" s="7" t="s">
        <v>739</v>
      </c>
      <c r="G4008" s="5">
        <v>47</v>
      </c>
      <c r="H4008" s="7" t="s">
        <v>744</v>
      </c>
      <c r="I4008" s="7" t="s">
        <v>723</v>
      </c>
      <c r="J4008" s="7" t="s">
        <v>103</v>
      </c>
      <c r="K4008" s="7" t="s">
        <v>741</v>
      </c>
      <c r="L4008" s="7" t="s">
        <v>725</v>
      </c>
      <c r="M4008" s="5">
        <v>3165298176</v>
      </c>
      <c r="N4008" s="5" t="s">
        <v>726</v>
      </c>
      <c r="O4008" s="7" t="s">
        <v>745</v>
      </c>
      <c r="P4008" s="5">
        <v>9200</v>
      </c>
      <c r="Q4008" s="5">
        <v>11400</v>
      </c>
      <c r="R4008" s="5">
        <v>24100</v>
      </c>
      <c r="S4008" s="5">
        <v>34100</v>
      </c>
      <c r="T4008" s="5">
        <v>36600</v>
      </c>
      <c r="U4008" s="5">
        <v>0</v>
      </c>
      <c r="V4008" s="5">
        <v>0</v>
      </c>
      <c r="W4008" s="5">
        <v>0</v>
      </c>
      <c r="X4008" s="5">
        <v>0</v>
      </c>
      <c r="Y4008" s="5">
        <v>8700</v>
      </c>
      <c r="Z4008" s="5">
        <v>9000</v>
      </c>
      <c r="AA4008" s="5">
        <v>9.8311466450000005</v>
      </c>
      <c r="AB4008" s="5">
        <v>-74.267750800000002</v>
      </c>
      <c r="AC4008" s="7" t="s">
        <v>33</v>
      </c>
      <c r="AD4008" s="5">
        <v>1494723700</v>
      </c>
      <c r="AE4008" s="5" t="str">
        <f>MID(TablaPivotFinal[[#This Row],[Fecha]],1,4)</f>
        <v>2016</v>
      </c>
      <c r="AF4008" s="5" t="str">
        <f>MID(TablaPivotFinal[[#This Row],[Fecha]],5,3)</f>
        <v>Oct</v>
      </c>
      <c r="AG4008" s="7">
        <v>1494723700</v>
      </c>
      <c r="AH4008" s="8">
        <v>87757</v>
      </c>
      <c r="AI4008" t="s">
        <v>1132</v>
      </c>
      <c r="AJ4008" t="s">
        <v>873</v>
      </c>
      <c r="AK4008" t="s">
        <v>1260</v>
      </c>
    </row>
    <row r="4009" spans="1:37" x14ac:dyDescent="0.3">
      <c r="A4009" t="str">
        <f t="shared" si="186"/>
        <v>EL DIFICIL-Concesión (Yuma)</v>
      </c>
      <c r="B4009" t="str">
        <f t="shared" si="187"/>
        <v>2016Sep</v>
      </c>
      <c r="C4009" t="str">
        <f t="shared" si="188"/>
        <v>9.831146645-74.2677508</v>
      </c>
      <c r="D4009" s="9" t="s">
        <v>738</v>
      </c>
      <c r="E4009" s="6">
        <v>8002</v>
      </c>
      <c r="F4009" s="9" t="s">
        <v>739</v>
      </c>
      <c r="G4009" s="6">
        <v>47</v>
      </c>
      <c r="H4009" s="9" t="s">
        <v>744</v>
      </c>
      <c r="I4009" s="9" t="s">
        <v>723</v>
      </c>
      <c r="J4009" s="9" t="s">
        <v>103</v>
      </c>
      <c r="K4009" s="9" t="s">
        <v>741</v>
      </c>
      <c r="L4009" s="9" t="s">
        <v>725</v>
      </c>
      <c r="M4009" s="6">
        <v>3165298176</v>
      </c>
      <c r="N4009" s="6" t="s">
        <v>726</v>
      </c>
      <c r="O4009" s="9" t="s">
        <v>745</v>
      </c>
      <c r="P4009" s="6">
        <v>9200</v>
      </c>
      <c r="Q4009" s="6">
        <v>11400</v>
      </c>
      <c r="R4009" s="6">
        <v>24100</v>
      </c>
      <c r="S4009" s="6">
        <v>34100</v>
      </c>
      <c r="T4009" s="6">
        <v>36600</v>
      </c>
      <c r="U4009" s="6">
        <v>0</v>
      </c>
      <c r="V4009" s="6">
        <v>0</v>
      </c>
      <c r="W4009" s="6">
        <v>0</v>
      </c>
      <c r="X4009" s="6">
        <v>0</v>
      </c>
      <c r="Y4009" s="6">
        <v>8700</v>
      </c>
      <c r="Z4009" s="6">
        <v>9000</v>
      </c>
      <c r="AA4009" s="6">
        <v>9.8311466450000005</v>
      </c>
      <c r="AB4009" s="6">
        <v>-74.267750800000002</v>
      </c>
      <c r="AC4009" s="9" t="s">
        <v>35</v>
      </c>
      <c r="AD4009" s="6">
        <v>1361934300</v>
      </c>
      <c r="AE4009" s="6" t="str">
        <f>MID(TablaPivotFinal[[#This Row],[Fecha]],1,4)</f>
        <v>2016</v>
      </c>
      <c r="AF4009" s="6" t="str">
        <f>MID(TablaPivotFinal[[#This Row],[Fecha]],5,3)</f>
        <v>Sep</v>
      </c>
      <c r="AG4009" s="9">
        <v>1361934300</v>
      </c>
      <c r="AH4009" s="10">
        <v>79591</v>
      </c>
      <c r="AI4009" t="s">
        <v>1132</v>
      </c>
      <c r="AJ4009" t="s">
        <v>872</v>
      </c>
      <c r="AK4009" t="s">
        <v>1260</v>
      </c>
    </row>
    <row r="4010" spans="1:37" x14ac:dyDescent="0.3">
      <c r="A4010" t="str">
        <f t="shared" si="186"/>
        <v>EL DIFICIL-Concesión (Yuma)</v>
      </c>
      <c r="B4010" t="str">
        <f t="shared" si="187"/>
        <v>2017Abr</v>
      </c>
      <c r="C4010" t="str">
        <f t="shared" si="188"/>
        <v>9.831146645-74.2677508</v>
      </c>
      <c r="D4010" s="7" t="s">
        <v>738</v>
      </c>
      <c r="E4010" s="5">
        <v>8002</v>
      </c>
      <c r="F4010" s="7" t="s">
        <v>739</v>
      </c>
      <c r="G4010" s="5">
        <v>47</v>
      </c>
      <c r="H4010" s="7" t="s">
        <v>744</v>
      </c>
      <c r="I4010" s="7" t="s">
        <v>723</v>
      </c>
      <c r="J4010" s="7" t="s">
        <v>103</v>
      </c>
      <c r="K4010" s="7" t="s">
        <v>741</v>
      </c>
      <c r="L4010" s="7" t="s">
        <v>725</v>
      </c>
      <c r="M4010" s="5">
        <v>3165298176</v>
      </c>
      <c r="N4010" s="5" t="s">
        <v>726</v>
      </c>
      <c r="O4010" s="7" t="s">
        <v>745</v>
      </c>
      <c r="P4010" s="5">
        <v>9200</v>
      </c>
      <c r="Q4010" s="5">
        <v>11400</v>
      </c>
      <c r="R4010" s="5">
        <v>24100</v>
      </c>
      <c r="S4010" s="5">
        <v>34100</v>
      </c>
      <c r="T4010" s="5">
        <v>36600</v>
      </c>
      <c r="U4010" s="5">
        <v>0</v>
      </c>
      <c r="V4010" s="5">
        <v>0</v>
      </c>
      <c r="W4010" s="5">
        <v>0</v>
      </c>
      <c r="X4010" s="5">
        <v>0</v>
      </c>
      <c r="Y4010" s="5">
        <v>8700</v>
      </c>
      <c r="Z4010" s="5">
        <v>9000</v>
      </c>
      <c r="AA4010" s="5">
        <v>9.8311466450000005</v>
      </c>
      <c r="AB4010" s="5">
        <v>-74.267750800000002</v>
      </c>
      <c r="AC4010" s="7" t="s">
        <v>37</v>
      </c>
      <c r="AD4010" s="5">
        <v>1239085850</v>
      </c>
      <c r="AE4010" s="5" t="str">
        <f>MID(TablaPivotFinal[[#This Row],[Fecha]],1,4)</f>
        <v>2017</v>
      </c>
      <c r="AF4010" s="5" t="str">
        <f>MID(TablaPivotFinal[[#This Row],[Fecha]],5,3)</f>
        <v>Abr</v>
      </c>
      <c r="AG4010" s="7">
        <v>1239085850</v>
      </c>
      <c r="AH4010" s="8">
        <v>2521.7333330000001</v>
      </c>
      <c r="AI4010" t="s">
        <v>1132</v>
      </c>
      <c r="AJ4010" t="s">
        <v>879</v>
      </c>
      <c r="AK4010" t="s">
        <v>1260</v>
      </c>
    </row>
    <row r="4011" spans="1:37" x14ac:dyDescent="0.3">
      <c r="A4011" t="str">
        <f t="shared" si="186"/>
        <v>EL DIFICIL-Concesión (Yuma)</v>
      </c>
      <c r="B4011" t="str">
        <f t="shared" si="187"/>
        <v>2017Ago</v>
      </c>
      <c r="C4011" t="str">
        <f t="shared" si="188"/>
        <v>9.831146645-74.2677508</v>
      </c>
      <c r="D4011" s="9" t="s">
        <v>738</v>
      </c>
      <c r="E4011" s="6">
        <v>8002</v>
      </c>
      <c r="F4011" s="9" t="s">
        <v>739</v>
      </c>
      <c r="G4011" s="6">
        <v>47</v>
      </c>
      <c r="H4011" s="9" t="s">
        <v>744</v>
      </c>
      <c r="I4011" s="9" t="s">
        <v>723</v>
      </c>
      <c r="J4011" s="9" t="s">
        <v>103</v>
      </c>
      <c r="K4011" s="9" t="s">
        <v>741</v>
      </c>
      <c r="L4011" s="9" t="s">
        <v>725</v>
      </c>
      <c r="M4011" s="6">
        <v>3165298176</v>
      </c>
      <c r="N4011" s="6" t="s">
        <v>726</v>
      </c>
      <c r="O4011" s="9" t="s">
        <v>745</v>
      </c>
      <c r="P4011" s="6">
        <v>9200</v>
      </c>
      <c r="Q4011" s="6">
        <v>11400</v>
      </c>
      <c r="R4011" s="6">
        <v>24100</v>
      </c>
      <c r="S4011" s="6">
        <v>34100</v>
      </c>
      <c r="T4011" s="6">
        <v>36600</v>
      </c>
      <c r="U4011" s="6">
        <v>0</v>
      </c>
      <c r="V4011" s="6">
        <v>0</v>
      </c>
      <c r="W4011" s="6">
        <v>0</v>
      </c>
      <c r="X4011" s="6">
        <v>0</v>
      </c>
      <c r="Y4011" s="6">
        <v>8700</v>
      </c>
      <c r="Z4011" s="6">
        <v>9000</v>
      </c>
      <c r="AA4011" s="6">
        <v>9.8311466450000005</v>
      </c>
      <c r="AB4011" s="6">
        <v>-74.267750800000002</v>
      </c>
      <c r="AC4011" s="9" t="s">
        <v>39</v>
      </c>
      <c r="AD4011" s="6">
        <v>1164816400</v>
      </c>
      <c r="AE4011" s="6" t="str">
        <f>MID(TablaPivotFinal[[#This Row],[Fecha]],1,4)</f>
        <v>2017</v>
      </c>
      <c r="AF4011" s="6" t="str">
        <f>MID(TablaPivotFinal[[#This Row],[Fecha]],5,3)</f>
        <v>Ago</v>
      </c>
      <c r="AG4011" s="9">
        <v>1164816400</v>
      </c>
      <c r="AH4011" s="10">
        <v>2146.2903230000002</v>
      </c>
      <c r="AI4011" t="s">
        <v>1132</v>
      </c>
      <c r="AJ4011" t="s">
        <v>883</v>
      </c>
      <c r="AK4011" t="s">
        <v>1260</v>
      </c>
    </row>
    <row r="4012" spans="1:37" x14ac:dyDescent="0.3">
      <c r="A4012" t="str">
        <f t="shared" si="186"/>
        <v>EL DIFICIL-Concesión (Yuma)</v>
      </c>
      <c r="B4012" t="str">
        <f t="shared" si="187"/>
        <v>2017Dic</v>
      </c>
      <c r="C4012" t="str">
        <f t="shared" si="188"/>
        <v>9.831146645-74.2677508</v>
      </c>
      <c r="D4012" s="7" t="s">
        <v>738</v>
      </c>
      <c r="E4012" s="5">
        <v>8002</v>
      </c>
      <c r="F4012" s="7" t="s">
        <v>739</v>
      </c>
      <c r="G4012" s="5">
        <v>47</v>
      </c>
      <c r="H4012" s="7" t="s">
        <v>744</v>
      </c>
      <c r="I4012" s="7" t="s">
        <v>723</v>
      </c>
      <c r="J4012" s="7" t="s">
        <v>103</v>
      </c>
      <c r="K4012" s="7" t="s">
        <v>741</v>
      </c>
      <c r="L4012" s="7" t="s">
        <v>725</v>
      </c>
      <c r="M4012" s="5">
        <v>3165298176</v>
      </c>
      <c r="N4012" s="5" t="s">
        <v>726</v>
      </c>
      <c r="O4012" s="7" t="s">
        <v>745</v>
      </c>
      <c r="P4012" s="5">
        <v>9200</v>
      </c>
      <c r="Q4012" s="5">
        <v>11400</v>
      </c>
      <c r="R4012" s="5">
        <v>24100</v>
      </c>
      <c r="S4012" s="5">
        <v>34100</v>
      </c>
      <c r="T4012" s="5">
        <v>36600</v>
      </c>
      <c r="U4012" s="5">
        <v>0</v>
      </c>
      <c r="V4012" s="5">
        <v>0</v>
      </c>
      <c r="W4012" s="5">
        <v>0</v>
      </c>
      <c r="X4012" s="5">
        <v>0</v>
      </c>
      <c r="Y4012" s="5">
        <v>8700</v>
      </c>
      <c r="Z4012" s="5">
        <v>9000</v>
      </c>
      <c r="AA4012" s="5">
        <v>9.8311466450000005</v>
      </c>
      <c r="AB4012" s="5">
        <v>-74.267750800000002</v>
      </c>
      <c r="AC4012" s="7" t="s">
        <v>41</v>
      </c>
      <c r="AD4012" s="5">
        <v>1267021800</v>
      </c>
      <c r="AE4012" s="5" t="str">
        <f>MID(TablaPivotFinal[[#This Row],[Fecha]],1,4)</f>
        <v>2017</v>
      </c>
      <c r="AF4012" s="5" t="str">
        <f>MID(TablaPivotFinal[[#This Row],[Fecha]],5,3)</f>
        <v>Dic</v>
      </c>
      <c r="AG4012" s="7">
        <v>1267021800</v>
      </c>
      <c r="AH4012" s="8">
        <v>2628.419355</v>
      </c>
      <c r="AI4012" t="s">
        <v>1132</v>
      </c>
      <c r="AJ4012" t="s">
        <v>887</v>
      </c>
      <c r="AK4012" t="s">
        <v>1260</v>
      </c>
    </row>
    <row r="4013" spans="1:37" x14ac:dyDescent="0.3">
      <c r="A4013" t="str">
        <f t="shared" si="186"/>
        <v>EL DIFICIL-Concesión (Yuma)</v>
      </c>
      <c r="B4013" t="str">
        <f t="shared" si="187"/>
        <v>2017Ene</v>
      </c>
      <c r="C4013" t="str">
        <f t="shared" si="188"/>
        <v>9.831146645-74.2677508</v>
      </c>
      <c r="D4013" s="9" t="s">
        <v>738</v>
      </c>
      <c r="E4013" s="6">
        <v>8002</v>
      </c>
      <c r="F4013" s="9" t="s">
        <v>739</v>
      </c>
      <c r="G4013" s="6">
        <v>47</v>
      </c>
      <c r="H4013" s="9" t="s">
        <v>744</v>
      </c>
      <c r="I4013" s="9" t="s">
        <v>723</v>
      </c>
      <c r="J4013" s="9" t="s">
        <v>103</v>
      </c>
      <c r="K4013" s="9" t="s">
        <v>741</v>
      </c>
      <c r="L4013" s="9" t="s">
        <v>725</v>
      </c>
      <c r="M4013" s="6">
        <v>3165298176</v>
      </c>
      <c r="N4013" s="6" t="s">
        <v>726</v>
      </c>
      <c r="O4013" s="9" t="s">
        <v>745</v>
      </c>
      <c r="P4013" s="6">
        <v>9200</v>
      </c>
      <c r="Q4013" s="6">
        <v>11400</v>
      </c>
      <c r="R4013" s="6">
        <v>24100</v>
      </c>
      <c r="S4013" s="6">
        <v>34100</v>
      </c>
      <c r="T4013" s="6">
        <v>36600</v>
      </c>
      <c r="U4013" s="6">
        <v>0</v>
      </c>
      <c r="V4013" s="6">
        <v>0</v>
      </c>
      <c r="W4013" s="6">
        <v>0</v>
      </c>
      <c r="X4013" s="6">
        <v>0</v>
      </c>
      <c r="Y4013" s="6">
        <v>8700</v>
      </c>
      <c r="Z4013" s="6">
        <v>9000</v>
      </c>
      <c r="AA4013" s="6">
        <v>9.8311466450000005</v>
      </c>
      <c r="AB4013" s="6">
        <v>-74.267750800000002</v>
      </c>
      <c r="AC4013" s="9" t="s">
        <v>43</v>
      </c>
      <c r="AD4013" s="6">
        <v>1771543000</v>
      </c>
      <c r="AE4013" s="6" t="str">
        <f>MID(TablaPivotFinal[[#This Row],[Fecha]],1,4)</f>
        <v>2017</v>
      </c>
      <c r="AF4013" s="6" t="str">
        <f>MID(TablaPivotFinal[[#This Row],[Fecha]],5,3)</f>
        <v>Ene</v>
      </c>
      <c r="AG4013" s="9">
        <v>1771543000</v>
      </c>
      <c r="AH4013" s="10">
        <v>3530.9677419999998</v>
      </c>
      <c r="AI4013" t="s">
        <v>1132</v>
      </c>
      <c r="AJ4013" t="s">
        <v>876</v>
      </c>
      <c r="AK4013" t="s">
        <v>1260</v>
      </c>
    </row>
    <row r="4014" spans="1:37" x14ac:dyDescent="0.3">
      <c r="A4014" t="str">
        <f t="shared" si="186"/>
        <v>EL DIFICIL-Concesión (Yuma)</v>
      </c>
      <c r="B4014" t="str">
        <f t="shared" si="187"/>
        <v>2017Feb</v>
      </c>
      <c r="C4014" t="str">
        <f t="shared" si="188"/>
        <v>9.831146645-74.2677508</v>
      </c>
      <c r="D4014" s="7" t="s">
        <v>738</v>
      </c>
      <c r="E4014" s="5">
        <v>8002</v>
      </c>
      <c r="F4014" s="7" t="s">
        <v>739</v>
      </c>
      <c r="G4014" s="5">
        <v>47</v>
      </c>
      <c r="H4014" s="7" t="s">
        <v>744</v>
      </c>
      <c r="I4014" s="7" t="s">
        <v>723</v>
      </c>
      <c r="J4014" s="7" t="s">
        <v>103</v>
      </c>
      <c r="K4014" s="7" t="s">
        <v>741</v>
      </c>
      <c r="L4014" s="7" t="s">
        <v>725</v>
      </c>
      <c r="M4014" s="5">
        <v>3165298176</v>
      </c>
      <c r="N4014" s="5" t="s">
        <v>726</v>
      </c>
      <c r="O4014" s="7" t="s">
        <v>745</v>
      </c>
      <c r="P4014" s="5">
        <v>9200</v>
      </c>
      <c r="Q4014" s="5">
        <v>11400</v>
      </c>
      <c r="R4014" s="5">
        <v>24100</v>
      </c>
      <c r="S4014" s="5">
        <v>34100</v>
      </c>
      <c r="T4014" s="5">
        <v>36600</v>
      </c>
      <c r="U4014" s="5">
        <v>0</v>
      </c>
      <c r="V4014" s="5">
        <v>0</v>
      </c>
      <c r="W4014" s="5">
        <v>0</v>
      </c>
      <c r="X4014" s="5">
        <v>0</v>
      </c>
      <c r="Y4014" s="5">
        <v>8700</v>
      </c>
      <c r="Z4014" s="5">
        <v>9000</v>
      </c>
      <c r="AA4014" s="5">
        <v>9.8311466450000005</v>
      </c>
      <c r="AB4014" s="5">
        <v>-74.267750800000002</v>
      </c>
      <c r="AC4014" s="7" t="s">
        <v>45</v>
      </c>
      <c r="AD4014" s="5">
        <v>1739012150</v>
      </c>
      <c r="AE4014" s="5" t="str">
        <f>MID(TablaPivotFinal[[#This Row],[Fecha]],1,4)</f>
        <v>2017</v>
      </c>
      <c r="AF4014" s="5" t="str">
        <f>MID(TablaPivotFinal[[#This Row],[Fecha]],5,3)</f>
        <v>Feb</v>
      </c>
      <c r="AG4014" s="7">
        <v>1739012150</v>
      </c>
      <c r="AH4014" s="8">
        <v>3290.8214290000001</v>
      </c>
      <c r="AI4014" t="s">
        <v>1132</v>
      </c>
      <c r="AJ4014" t="s">
        <v>877</v>
      </c>
      <c r="AK4014" t="s">
        <v>1260</v>
      </c>
    </row>
    <row r="4015" spans="1:37" x14ac:dyDescent="0.3">
      <c r="A4015" t="str">
        <f t="shared" si="186"/>
        <v>EL DIFICIL-Concesión (Yuma)</v>
      </c>
      <c r="B4015" t="str">
        <f t="shared" si="187"/>
        <v>2017Jul</v>
      </c>
      <c r="C4015" t="str">
        <f t="shared" si="188"/>
        <v>9.831146645-74.2677508</v>
      </c>
      <c r="D4015" s="9" t="s">
        <v>738</v>
      </c>
      <c r="E4015" s="6">
        <v>8002</v>
      </c>
      <c r="F4015" s="9" t="s">
        <v>739</v>
      </c>
      <c r="G4015" s="6">
        <v>47</v>
      </c>
      <c r="H4015" s="9" t="s">
        <v>744</v>
      </c>
      <c r="I4015" s="9" t="s">
        <v>723</v>
      </c>
      <c r="J4015" s="9" t="s">
        <v>103</v>
      </c>
      <c r="K4015" s="9" t="s">
        <v>741</v>
      </c>
      <c r="L4015" s="9" t="s">
        <v>725</v>
      </c>
      <c r="M4015" s="6">
        <v>3165298176</v>
      </c>
      <c r="N4015" s="6" t="s">
        <v>726</v>
      </c>
      <c r="O4015" s="9" t="s">
        <v>745</v>
      </c>
      <c r="P4015" s="6">
        <v>9200</v>
      </c>
      <c r="Q4015" s="6">
        <v>11400</v>
      </c>
      <c r="R4015" s="6">
        <v>24100</v>
      </c>
      <c r="S4015" s="6">
        <v>34100</v>
      </c>
      <c r="T4015" s="6">
        <v>36600</v>
      </c>
      <c r="U4015" s="6">
        <v>0</v>
      </c>
      <c r="V4015" s="6">
        <v>0</v>
      </c>
      <c r="W4015" s="6">
        <v>0</v>
      </c>
      <c r="X4015" s="6">
        <v>0</v>
      </c>
      <c r="Y4015" s="6">
        <v>8700</v>
      </c>
      <c r="Z4015" s="6">
        <v>9000</v>
      </c>
      <c r="AA4015" s="6">
        <v>9.8311466450000005</v>
      </c>
      <c r="AB4015" s="6">
        <v>-74.267750800000002</v>
      </c>
      <c r="AC4015" s="9" t="s">
        <v>47</v>
      </c>
      <c r="AD4015" s="6">
        <v>1223412600</v>
      </c>
      <c r="AE4015" s="6" t="str">
        <f>MID(TablaPivotFinal[[#This Row],[Fecha]],1,4)</f>
        <v>2017</v>
      </c>
      <c r="AF4015" s="6" t="str">
        <f>MID(TablaPivotFinal[[#This Row],[Fecha]],5,3)</f>
        <v>Jul</v>
      </c>
      <c r="AG4015" s="9">
        <v>1223412600</v>
      </c>
      <c r="AH4015" s="10">
        <v>2275.0322580000002</v>
      </c>
      <c r="AI4015" t="s">
        <v>1132</v>
      </c>
      <c r="AJ4015" t="s">
        <v>882</v>
      </c>
      <c r="AK4015" t="s">
        <v>1260</v>
      </c>
    </row>
    <row r="4016" spans="1:37" x14ac:dyDescent="0.3">
      <c r="A4016" t="str">
        <f t="shared" si="186"/>
        <v>EL DIFICIL-Concesión (Yuma)</v>
      </c>
      <c r="B4016" t="str">
        <f t="shared" si="187"/>
        <v>2017Jun</v>
      </c>
      <c r="C4016" t="str">
        <f t="shared" si="188"/>
        <v>9.831146645-74.2677508</v>
      </c>
      <c r="D4016" s="7" t="s">
        <v>738</v>
      </c>
      <c r="E4016" s="5">
        <v>8002</v>
      </c>
      <c r="F4016" s="7" t="s">
        <v>739</v>
      </c>
      <c r="G4016" s="5">
        <v>47</v>
      </c>
      <c r="H4016" s="7" t="s">
        <v>744</v>
      </c>
      <c r="I4016" s="7" t="s">
        <v>723</v>
      </c>
      <c r="J4016" s="7" t="s">
        <v>103</v>
      </c>
      <c r="K4016" s="7" t="s">
        <v>741</v>
      </c>
      <c r="L4016" s="7" t="s">
        <v>725</v>
      </c>
      <c r="M4016" s="5">
        <v>3165298176</v>
      </c>
      <c r="N4016" s="5" t="s">
        <v>726</v>
      </c>
      <c r="O4016" s="7" t="s">
        <v>745</v>
      </c>
      <c r="P4016" s="5">
        <v>9200</v>
      </c>
      <c r="Q4016" s="5">
        <v>11400</v>
      </c>
      <c r="R4016" s="5">
        <v>24100</v>
      </c>
      <c r="S4016" s="5">
        <v>34100</v>
      </c>
      <c r="T4016" s="5">
        <v>36600</v>
      </c>
      <c r="U4016" s="5">
        <v>0</v>
      </c>
      <c r="V4016" s="5">
        <v>0</v>
      </c>
      <c r="W4016" s="5">
        <v>0</v>
      </c>
      <c r="X4016" s="5">
        <v>0</v>
      </c>
      <c r="Y4016" s="5">
        <v>8700</v>
      </c>
      <c r="Z4016" s="5">
        <v>9000</v>
      </c>
      <c r="AA4016" s="5">
        <v>9.8311466450000005</v>
      </c>
      <c r="AB4016" s="5">
        <v>-74.267750800000002</v>
      </c>
      <c r="AC4016" s="7" t="s">
        <v>49</v>
      </c>
      <c r="AD4016" s="5">
        <v>1418531900</v>
      </c>
      <c r="AE4016" s="5" t="str">
        <f>MID(TablaPivotFinal[[#This Row],[Fecha]],1,4)</f>
        <v>2017</v>
      </c>
      <c r="AF4016" s="5" t="str">
        <f>MID(TablaPivotFinal[[#This Row],[Fecha]],5,3)</f>
        <v>Jun</v>
      </c>
      <c r="AG4016" s="7">
        <v>1418531900</v>
      </c>
      <c r="AH4016" s="8">
        <v>2644.333333</v>
      </c>
      <c r="AI4016" t="s">
        <v>1132</v>
      </c>
      <c r="AJ4016" t="s">
        <v>881</v>
      </c>
      <c r="AK4016" t="s">
        <v>1260</v>
      </c>
    </row>
    <row r="4017" spans="1:37" x14ac:dyDescent="0.3">
      <c r="A4017" t="str">
        <f t="shared" si="186"/>
        <v>EL DIFICIL-Concesión (Yuma)</v>
      </c>
      <c r="B4017" t="str">
        <f t="shared" si="187"/>
        <v>2017Mar</v>
      </c>
      <c r="C4017" t="str">
        <f t="shared" si="188"/>
        <v>9.831146645-74.2677508</v>
      </c>
      <c r="D4017" s="9" t="s">
        <v>738</v>
      </c>
      <c r="E4017" s="6">
        <v>8002</v>
      </c>
      <c r="F4017" s="9" t="s">
        <v>739</v>
      </c>
      <c r="G4017" s="6">
        <v>47</v>
      </c>
      <c r="H4017" s="9" t="s">
        <v>744</v>
      </c>
      <c r="I4017" s="9" t="s">
        <v>723</v>
      </c>
      <c r="J4017" s="9" t="s">
        <v>103</v>
      </c>
      <c r="K4017" s="9" t="s">
        <v>741</v>
      </c>
      <c r="L4017" s="9" t="s">
        <v>725</v>
      </c>
      <c r="M4017" s="6">
        <v>3165298176</v>
      </c>
      <c r="N4017" s="6" t="s">
        <v>726</v>
      </c>
      <c r="O4017" s="9" t="s">
        <v>745</v>
      </c>
      <c r="P4017" s="6">
        <v>9200</v>
      </c>
      <c r="Q4017" s="6">
        <v>11400</v>
      </c>
      <c r="R4017" s="6">
        <v>24100</v>
      </c>
      <c r="S4017" s="6">
        <v>34100</v>
      </c>
      <c r="T4017" s="6">
        <v>36600</v>
      </c>
      <c r="U4017" s="6">
        <v>0</v>
      </c>
      <c r="V4017" s="6">
        <v>0</v>
      </c>
      <c r="W4017" s="6">
        <v>0</v>
      </c>
      <c r="X4017" s="6">
        <v>0</v>
      </c>
      <c r="Y4017" s="6">
        <v>8700</v>
      </c>
      <c r="Z4017" s="6">
        <v>9000</v>
      </c>
      <c r="AA4017" s="6">
        <v>9.8311466450000005</v>
      </c>
      <c r="AB4017" s="6">
        <v>-74.267750800000002</v>
      </c>
      <c r="AC4017" s="9" t="s">
        <v>51</v>
      </c>
      <c r="AD4017" s="6">
        <v>1881538600</v>
      </c>
      <c r="AE4017" s="6" t="str">
        <f>MID(TablaPivotFinal[[#This Row],[Fecha]],1,4)</f>
        <v>2017</v>
      </c>
      <c r="AF4017" s="6" t="str">
        <f>MID(TablaPivotFinal[[#This Row],[Fecha]],5,3)</f>
        <v>Mar</v>
      </c>
      <c r="AG4017" s="9">
        <v>1881538600</v>
      </c>
      <c r="AH4017" s="10">
        <v>3158.419355</v>
      </c>
      <c r="AI4017" t="s">
        <v>1132</v>
      </c>
      <c r="AJ4017" t="s">
        <v>878</v>
      </c>
      <c r="AK4017" t="s">
        <v>1260</v>
      </c>
    </row>
    <row r="4018" spans="1:37" x14ac:dyDescent="0.3">
      <c r="A4018" t="str">
        <f t="shared" si="186"/>
        <v>EL DIFICIL-Concesión (Yuma)</v>
      </c>
      <c r="B4018" t="str">
        <f t="shared" si="187"/>
        <v>2017May</v>
      </c>
      <c r="C4018" t="str">
        <f t="shared" si="188"/>
        <v>9.831146645-74.2677508</v>
      </c>
      <c r="D4018" s="7" t="s">
        <v>738</v>
      </c>
      <c r="E4018" s="5">
        <v>8002</v>
      </c>
      <c r="F4018" s="7" t="s">
        <v>739</v>
      </c>
      <c r="G4018" s="5">
        <v>47</v>
      </c>
      <c r="H4018" s="7" t="s">
        <v>744</v>
      </c>
      <c r="I4018" s="7" t="s">
        <v>723</v>
      </c>
      <c r="J4018" s="7" t="s">
        <v>103</v>
      </c>
      <c r="K4018" s="7" t="s">
        <v>741</v>
      </c>
      <c r="L4018" s="7" t="s">
        <v>725</v>
      </c>
      <c r="M4018" s="5">
        <v>3165298176</v>
      </c>
      <c r="N4018" s="5" t="s">
        <v>726</v>
      </c>
      <c r="O4018" s="7" t="s">
        <v>745</v>
      </c>
      <c r="P4018" s="5">
        <v>9200</v>
      </c>
      <c r="Q4018" s="5">
        <v>11400</v>
      </c>
      <c r="R4018" s="5">
        <v>24100</v>
      </c>
      <c r="S4018" s="5">
        <v>34100</v>
      </c>
      <c r="T4018" s="5">
        <v>36600</v>
      </c>
      <c r="U4018" s="5">
        <v>0</v>
      </c>
      <c r="V4018" s="5">
        <v>0</v>
      </c>
      <c r="W4018" s="5">
        <v>0</v>
      </c>
      <c r="X4018" s="5">
        <v>0</v>
      </c>
      <c r="Y4018" s="5">
        <v>8700</v>
      </c>
      <c r="Z4018" s="5">
        <v>9000</v>
      </c>
      <c r="AA4018" s="5">
        <v>9.8311466450000005</v>
      </c>
      <c r="AB4018" s="5">
        <v>-74.267750800000002</v>
      </c>
      <c r="AC4018" s="7" t="s">
        <v>53</v>
      </c>
      <c r="AD4018" s="5">
        <v>1392312700</v>
      </c>
      <c r="AE4018" s="5" t="str">
        <f>MID(TablaPivotFinal[[#This Row],[Fecha]],1,4)</f>
        <v>2017</v>
      </c>
      <c r="AF4018" s="5" t="str">
        <f>MID(TablaPivotFinal[[#This Row],[Fecha]],5,3)</f>
        <v>May</v>
      </c>
      <c r="AG4018" s="7">
        <v>1392312700</v>
      </c>
      <c r="AH4018" s="8">
        <v>2482.1935480000002</v>
      </c>
      <c r="AI4018" t="s">
        <v>1132</v>
      </c>
      <c r="AJ4018" t="s">
        <v>880</v>
      </c>
      <c r="AK4018" t="s">
        <v>1260</v>
      </c>
    </row>
    <row r="4019" spans="1:37" x14ac:dyDescent="0.3">
      <c r="A4019" t="str">
        <f t="shared" si="186"/>
        <v>EL DIFICIL-Concesión (Yuma)</v>
      </c>
      <c r="B4019" t="str">
        <f t="shared" si="187"/>
        <v>2017Nov</v>
      </c>
      <c r="C4019" t="str">
        <f t="shared" si="188"/>
        <v>9.831146645-74.2677508</v>
      </c>
      <c r="D4019" s="9" t="s">
        <v>738</v>
      </c>
      <c r="E4019" s="6">
        <v>8002</v>
      </c>
      <c r="F4019" s="9" t="s">
        <v>739</v>
      </c>
      <c r="G4019" s="6">
        <v>47</v>
      </c>
      <c r="H4019" s="9" t="s">
        <v>744</v>
      </c>
      <c r="I4019" s="9" t="s">
        <v>723</v>
      </c>
      <c r="J4019" s="9" t="s">
        <v>103</v>
      </c>
      <c r="K4019" s="9" t="s">
        <v>741</v>
      </c>
      <c r="L4019" s="9" t="s">
        <v>725</v>
      </c>
      <c r="M4019" s="6">
        <v>3165298176</v>
      </c>
      <c r="N4019" s="6" t="s">
        <v>726</v>
      </c>
      <c r="O4019" s="9" t="s">
        <v>745</v>
      </c>
      <c r="P4019" s="6">
        <v>9200</v>
      </c>
      <c r="Q4019" s="6">
        <v>11400</v>
      </c>
      <c r="R4019" s="6">
        <v>24100</v>
      </c>
      <c r="S4019" s="6">
        <v>34100</v>
      </c>
      <c r="T4019" s="6">
        <v>36600</v>
      </c>
      <c r="U4019" s="6">
        <v>0</v>
      </c>
      <c r="V4019" s="6">
        <v>0</v>
      </c>
      <c r="W4019" s="6">
        <v>0</v>
      </c>
      <c r="X4019" s="6">
        <v>0</v>
      </c>
      <c r="Y4019" s="6">
        <v>8700</v>
      </c>
      <c r="Z4019" s="6">
        <v>9000</v>
      </c>
      <c r="AA4019" s="6">
        <v>9.8311466450000005</v>
      </c>
      <c r="AB4019" s="6">
        <v>-74.267750800000002</v>
      </c>
      <c r="AC4019" s="9" t="s">
        <v>55</v>
      </c>
      <c r="AD4019" s="6">
        <v>1209567900</v>
      </c>
      <c r="AE4019" s="6" t="str">
        <f>MID(TablaPivotFinal[[#This Row],[Fecha]],1,4)</f>
        <v>2017</v>
      </c>
      <c r="AF4019" s="6" t="str">
        <f>MID(TablaPivotFinal[[#This Row],[Fecha]],5,3)</f>
        <v>Nov</v>
      </c>
      <c r="AG4019" s="9">
        <v>1209567900</v>
      </c>
      <c r="AH4019" s="10">
        <v>2317.4</v>
      </c>
      <c r="AI4019" t="s">
        <v>1132</v>
      </c>
      <c r="AJ4019" t="s">
        <v>886</v>
      </c>
      <c r="AK4019" t="s">
        <v>1260</v>
      </c>
    </row>
    <row r="4020" spans="1:37" x14ac:dyDescent="0.3">
      <c r="A4020" t="str">
        <f t="shared" si="186"/>
        <v>EL DIFICIL-Concesión (Yuma)</v>
      </c>
      <c r="B4020" t="str">
        <f t="shared" si="187"/>
        <v>2017Oct</v>
      </c>
      <c r="C4020" t="str">
        <f t="shared" si="188"/>
        <v>9.831146645-74.2677508</v>
      </c>
      <c r="D4020" s="7" t="s">
        <v>738</v>
      </c>
      <c r="E4020" s="5">
        <v>8002</v>
      </c>
      <c r="F4020" s="7" t="s">
        <v>739</v>
      </c>
      <c r="G4020" s="5">
        <v>47</v>
      </c>
      <c r="H4020" s="7" t="s">
        <v>744</v>
      </c>
      <c r="I4020" s="7" t="s">
        <v>723</v>
      </c>
      <c r="J4020" s="7" t="s">
        <v>103</v>
      </c>
      <c r="K4020" s="7" t="s">
        <v>741</v>
      </c>
      <c r="L4020" s="7" t="s">
        <v>725</v>
      </c>
      <c r="M4020" s="5">
        <v>3165298176</v>
      </c>
      <c r="N4020" s="5" t="s">
        <v>726</v>
      </c>
      <c r="O4020" s="7" t="s">
        <v>745</v>
      </c>
      <c r="P4020" s="5">
        <v>9200</v>
      </c>
      <c r="Q4020" s="5">
        <v>11400</v>
      </c>
      <c r="R4020" s="5">
        <v>24100</v>
      </c>
      <c r="S4020" s="5">
        <v>34100</v>
      </c>
      <c r="T4020" s="5">
        <v>36600</v>
      </c>
      <c r="U4020" s="5">
        <v>0</v>
      </c>
      <c r="V4020" s="5">
        <v>0</v>
      </c>
      <c r="W4020" s="5">
        <v>0</v>
      </c>
      <c r="X4020" s="5">
        <v>0</v>
      </c>
      <c r="Y4020" s="5">
        <v>8700</v>
      </c>
      <c r="Z4020" s="5">
        <v>9000</v>
      </c>
      <c r="AA4020" s="5">
        <v>9.8311466450000005</v>
      </c>
      <c r="AB4020" s="5">
        <v>-74.267750800000002</v>
      </c>
      <c r="AC4020" s="7" t="s">
        <v>57</v>
      </c>
      <c r="AD4020" s="5">
        <v>1192456200</v>
      </c>
      <c r="AE4020" s="5" t="str">
        <f>MID(TablaPivotFinal[[#This Row],[Fecha]],1,4)</f>
        <v>2017</v>
      </c>
      <c r="AF4020" s="5" t="str">
        <f>MID(TablaPivotFinal[[#This Row],[Fecha]],5,3)</f>
        <v>Oct</v>
      </c>
      <c r="AG4020" s="7">
        <v>1192456200</v>
      </c>
      <c r="AH4020" s="8">
        <v>2218.2903230000002</v>
      </c>
      <c r="AI4020" t="s">
        <v>1132</v>
      </c>
      <c r="AJ4020" t="s">
        <v>885</v>
      </c>
      <c r="AK4020" t="s">
        <v>1260</v>
      </c>
    </row>
    <row r="4021" spans="1:37" x14ac:dyDescent="0.3">
      <c r="A4021" t="str">
        <f t="shared" si="186"/>
        <v>EL DIFICIL-Concesión (Yuma)</v>
      </c>
      <c r="B4021" t="str">
        <f t="shared" si="187"/>
        <v>2017Sep</v>
      </c>
      <c r="C4021" t="str">
        <f t="shared" si="188"/>
        <v>9.831146645-74.2677508</v>
      </c>
      <c r="D4021" s="9" t="s">
        <v>738</v>
      </c>
      <c r="E4021" s="6">
        <v>8002</v>
      </c>
      <c r="F4021" s="9" t="s">
        <v>739</v>
      </c>
      <c r="G4021" s="6">
        <v>47</v>
      </c>
      <c r="H4021" s="9" t="s">
        <v>744</v>
      </c>
      <c r="I4021" s="9" t="s">
        <v>723</v>
      </c>
      <c r="J4021" s="9" t="s">
        <v>103</v>
      </c>
      <c r="K4021" s="9" t="s">
        <v>741</v>
      </c>
      <c r="L4021" s="9" t="s">
        <v>725</v>
      </c>
      <c r="M4021" s="6">
        <v>3165298176</v>
      </c>
      <c r="N4021" s="6" t="s">
        <v>726</v>
      </c>
      <c r="O4021" s="9" t="s">
        <v>745</v>
      </c>
      <c r="P4021" s="6">
        <v>9200</v>
      </c>
      <c r="Q4021" s="6">
        <v>11400</v>
      </c>
      <c r="R4021" s="6">
        <v>24100</v>
      </c>
      <c r="S4021" s="6">
        <v>34100</v>
      </c>
      <c r="T4021" s="6">
        <v>36600</v>
      </c>
      <c r="U4021" s="6">
        <v>0</v>
      </c>
      <c r="V4021" s="6">
        <v>0</v>
      </c>
      <c r="W4021" s="6">
        <v>0</v>
      </c>
      <c r="X4021" s="6">
        <v>0</v>
      </c>
      <c r="Y4021" s="6">
        <v>8700</v>
      </c>
      <c r="Z4021" s="6">
        <v>9000</v>
      </c>
      <c r="AA4021" s="6">
        <v>9.8311466450000005</v>
      </c>
      <c r="AB4021" s="6">
        <v>-74.267750800000002</v>
      </c>
      <c r="AC4021" s="9" t="s">
        <v>59</v>
      </c>
      <c r="AD4021" s="6">
        <v>1144066300</v>
      </c>
      <c r="AE4021" s="6" t="str">
        <f>MID(TablaPivotFinal[[#This Row],[Fecha]],1,4)</f>
        <v>2017</v>
      </c>
      <c r="AF4021" s="6" t="str">
        <f>MID(TablaPivotFinal[[#This Row],[Fecha]],5,3)</f>
        <v>Sep</v>
      </c>
      <c r="AG4021" s="9">
        <v>1144066300</v>
      </c>
      <c r="AH4021" s="10">
        <v>2172.3666669999998</v>
      </c>
      <c r="AI4021" t="s">
        <v>1132</v>
      </c>
      <c r="AJ4021" t="s">
        <v>884</v>
      </c>
      <c r="AK4021" t="s">
        <v>1260</v>
      </c>
    </row>
    <row r="4022" spans="1:37" x14ac:dyDescent="0.3">
      <c r="A4022" t="str">
        <f t="shared" si="186"/>
        <v>EL DIFICIL-Concesión (Yuma)</v>
      </c>
      <c r="B4022" t="str">
        <f t="shared" si="187"/>
        <v>2018Abr</v>
      </c>
      <c r="C4022" t="str">
        <f t="shared" si="188"/>
        <v>9.831146645-74.2677508</v>
      </c>
      <c r="D4022" s="7" t="s">
        <v>738</v>
      </c>
      <c r="E4022" s="5">
        <v>8002</v>
      </c>
      <c r="F4022" s="7" t="s">
        <v>739</v>
      </c>
      <c r="G4022" s="5">
        <v>47</v>
      </c>
      <c r="H4022" s="7" t="s">
        <v>744</v>
      </c>
      <c r="I4022" s="7" t="s">
        <v>723</v>
      </c>
      <c r="J4022" s="7" t="s">
        <v>103</v>
      </c>
      <c r="K4022" s="7" t="s">
        <v>741</v>
      </c>
      <c r="L4022" s="7" t="s">
        <v>725</v>
      </c>
      <c r="M4022" s="5">
        <v>3165298176</v>
      </c>
      <c r="N4022" s="5" t="s">
        <v>726</v>
      </c>
      <c r="O4022" s="7" t="s">
        <v>745</v>
      </c>
      <c r="P4022" s="5">
        <v>9200</v>
      </c>
      <c r="Q4022" s="5">
        <v>11400</v>
      </c>
      <c r="R4022" s="5">
        <v>24100</v>
      </c>
      <c r="S4022" s="5">
        <v>34100</v>
      </c>
      <c r="T4022" s="5">
        <v>36600</v>
      </c>
      <c r="U4022" s="5">
        <v>0</v>
      </c>
      <c r="V4022" s="5">
        <v>0</v>
      </c>
      <c r="W4022" s="5">
        <v>0</v>
      </c>
      <c r="X4022" s="5">
        <v>0</v>
      </c>
      <c r="Y4022" s="5">
        <v>8700</v>
      </c>
      <c r="Z4022" s="5">
        <v>9000</v>
      </c>
      <c r="AA4022" s="5">
        <v>9.8311466450000005</v>
      </c>
      <c r="AB4022" s="5">
        <v>-74.267750800000002</v>
      </c>
      <c r="AC4022" s="7" t="s">
        <v>61</v>
      </c>
      <c r="AD4022" s="5">
        <v>1251916500</v>
      </c>
      <c r="AE4022" s="5" t="str">
        <f>MID(TablaPivotFinal[[#This Row],[Fecha]],1,4)</f>
        <v>2018</v>
      </c>
      <c r="AF4022" s="5" t="str">
        <f>MID(TablaPivotFinal[[#This Row],[Fecha]],5,3)</f>
        <v>Abr</v>
      </c>
      <c r="AG4022" s="7">
        <v>1251916500</v>
      </c>
      <c r="AH4022" s="8">
        <v>70055</v>
      </c>
      <c r="AI4022" t="s">
        <v>1132</v>
      </c>
      <c r="AJ4022" t="s">
        <v>891</v>
      </c>
      <c r="AK4022" t="s">
        <v>1260</v>
      </c>
    </row>
    <row r="4023" spans="1:37" x14ac:dyDescent="0.3">
      <c r="A4023" t="str">
        <f t="shared" si="186"/>
        <v>EL DIFICIL-Concesión (Yuma)</v>
      </c>
      <c r="B4023" t="str">
        <f t="shared" si="187"/>
        <v>2018Ago</v>
      </c>
      <c r="C4023" t="str">
        <f t="shared" si="188"/>
        <v>9.831146645-74.2677508</v>
      </c>
      <c r="D4023" s="9" t="s">
        <v>738</v>
      </c>
      <c r="E4023" s="6">
        <v>8002</v>
      </c>
      <c r="F4023" s="9" t="s">
        <v>739</v>
      </c>
      <c r="G4023" s="6">
        <v>47</v>
      </c>
      <c r="H4023" s="9" t="s">
        <v>744</v>
      </c>
      <c r="I4023" s="9" t="s">
        <v>723</v>
      </c>
      <c r="J4023" s="9" t="s">
        <v>103</v>
      </c>
      <c r="K4023" s="9" t="s">
        <v>741</v>
      </c>
      <c r="L4023" s="9" t="s">
        <v>725</v>
      </c>
      <c r="M4023" s="6">
        <v>3165298176</v>
      </c>
      <c r="N4023" s="6" t="s">
        <v>726</v>
      </c>
      <c r="O4023" s="9" t="s">
        <v>745</v>
      </c>
      <c r="P4023" s="6">
        <v>9200</v>
      </c>
      <c r="Q4023" s="6">
        <v>11400</v>
      </c>
      <c r="R4023" s="6">
        <v>24100</v>
      </c>
      <c r="S4023" s="6">
        <v>34100</v>
      </c>
      <c r="T4023" s="6">
        <v>36600</v>
      </c>
      <c r="U4023" s="6">
        <v>0</v>
      </c>
      <c r="V4023" s="6">
        <v>0</v>
      </c>
      <c r="W4023" s="6">
        <v>0</v>
      </c>
      <c r="X4023" s="6">
        <v>0</v>
      </c>
      <c r="Y4023" s="6">
        <v>8700</v>
      </c>
      <c r="Z4023" s="6">
        <v>9000</v>
      </c>
      <c r="AA4023" s="6">
        <v>9.8311466450000005</v>
      </c>
      <c r="AB4023" s="6">
        <v>-74.267750800000002</v>
      </c>
      <c r="AC4023" s="9" t="s">
        <v>63</v>
      </c>
      <c r="AD4023" s="6">
        <v>1321034100</v>
      </c>
      <c r="AE4023" s="6" t="str">
        <f>MID(TablaPivotFinal[[#This Row],[Fecha]],1,4)</f>
        <v>2018</v>
      </c>
      <c r="AF4023" s="6" t="str">
        <f>MID(TablaPivotFinal[[#This Row],[Fecha]],5,3)</f>
        <v>Ago</v>
      </c>
      <c r="AG4023" s="9">
        <v>1321034100</v>
      </c>
      <c r="AH4023" s="10">
        <v>71890</v>
      </c>
      <c r="AI4023" t="s">
        <v>1132</v>
      </c>
      <c r="AJ4023" t="s">
        <v>895</v>
      </c>
      <c r="AK4023" t="s">
        <v>1260</v>
      </c>
    </row>
    <row r="4024" spans="1:37" x14ac:dyDescent="0.3">
      <c r="A4024" t="str">
        <f t="shared" si="186"/>
        <v>EL DIFICIL-Concesión (Yuma)</v>
      </c>
      <c r="B4024" t="str">
        <f t="shared" si="187"/>
        <v>2018Dic</v>
      </c>
      <c r="C4024" t="str">
        <f t="shared" si="188"/>
        <v>9.831146645-74.2677508</v>
      </c>
      <c r="D4024" s="7" t="s">
        <v>738</v>
      </c>
      <c r="E4024" s="5">
        <v>8002</v>
      </c>
      <c r="F4024" s="7" t="s">
        <v>739</v>
      </c>
      <c r="G4024" s="5">
        <v>47</v>
      </c>
      <c r="H4024" s="7" t="s">
        <v>744</v>
      </c>
      <c r="I4024" s="7" t="s">
        <v>723</v>
      </c>
      <c r="J4024" s="7" t="s">
        <v>103</v>
      </c>
      <c r="K4024" s="7" t="s">
        <v>741</v>
      </c>
      <c r="L4024" s="7" t="s">
        <v>725</v>
      </c>
      <c r="M4024" s="5">
        <v>3165298176</v>
      </c>
      <c r="N4024" s="5" t="s">
        <v>726</v>
      </c>
      <c r="O4024" s="7" t="s">
        <v>745</v>
      </c>
      <c r="P4024" s="5">
        <v>9200</v>
      </c>
      <c r="Q4024" s="5">
        <v>11400</v>
      </c>
      <c r="R4024" s="5">
        <v>24100</v>
      </c>
      <c r="S4024" s="5">
        <v>34100</v>
      </c>
      <c r="T4024" s="5">
        <v>36600</v>
      </c>
      <c r="U4024" s="5">
        <v>0</v>
      </c>
      <c r="V4024" s="5">
        <v>0</v>
      </c>
      <c r="W4024" s="5">
        <v>0</v>
      </c>
      <c r="X4024" s="5">
        <v>0</v>
      </c>
      <c r="Y4024" s="5">
        <v>8700</v>
      </c>
      <c r="Z4024" s="5">
        <v>9000</v>
      </c>
      <c r="AA4024" s="5">
        <v>9.8311466450000005</v>
      </c>
      <c r="AB4024" s="5">
        <v>-74.267750800000002</v>
      </c>
      <c r="AC4024" s="7" t="s">
        <v>65</v>
      </c>
      <c r="AD4024" s="5">
        <v>1407239000</v>
      </c>
      <c r="AE4024" s="5" t="str">
        <f>MID(TablaPivotFinal[[#This Row],[Fecha]],1,4)</f>
        <v>2018</v>
      </c>
      <c r="AF4024" s="5" t="str">
        <f>MID(TablaPivotFinal[[#This Row],[Fecha]],5,3)</f>
        <v>Dic</v>
      </c>
      <c r="AG4024" s="7">
        <v>1407239000</v>
      </c>
      <c r="AH4024" s="8">
        <v>85123</v>
      </c>
      <c r="AI4024" t="s">
        <v>1132</v>
      </c>
      <c r="AJ4024" t="s">
        <v>899</v>
      </c>
      <c r="AK4024" t="s">
        <v>1260</v>
      </c>
    </row>
    <row r="4025" spans="1:37" x14ac:dyDescent="0.3">
      <c r="A4025" t="str">
        <f t="shared" si="186"/>
        <v>EL DIFICIL-Concesión (Yuma)</v>
      </c>
      <c r="B4025" t="str">
        <f t="shared" si="187"/>
        <v>2018Ene</v>
      </c>
      <c r="C4025" t="str">
        <f t="shared" si="188"/>
        <v>9.831146645-74.2677508</v>
      </c>
      <c r="D4025" s="9" t="s">
        <v>738</v>
      </c>
      <c r="E4025" s="6">
        <v>8002</v>
      </c>
      <c r="F4025" s="9" t="s">
        <v>739</v>
      </c>
      <c r="G4025" s="6">
        <v>47</v>
      </c>
      <c r="H4025" s="9" t="s">
        <v>744</v>
      </c>
      <c r="I4025" s="9" t="s">
        <v>723</v>
      </c>
      <c r="J4025" s="9" t="s">
        <v>103</v>
      </c>
      <c r="K4025" s="9" t="s">
        <v>741</v>
      </c>
      <c r="L4025" s="9" t="s">
        <v>725</v>
      </c>
      <c r="M4025" s="6">
        <v>3165298176</v>
      </c>
      <c r="N4025" s="6" t="s">
        <v>726</v>
      </c>
      <c r="O4025" s="9" t="s">
        <v>745</v>
      </c>
      <c r="P4025" s="6">
        <v>9200</v>
      </c>
      <c r="Q4025" s="6">
        <v>11400</v>
      </c>
      <c r="R4025" s="6">
        <v>24100</v>
      </c>
      <c r="S4025" s="6">
        <v>34100</v>
      </c>
      <c r="T4025" s="6">
        <v>36600</v>
      </c>
      <c r="U4025" s="6">
        <v>0</v>
      </c>
      <c r="V4025" s="6">
        <v>0</v>
      </c>
      <c r="W4025" s="6">
        <v>0</v>
      </c>
      <c r="X4025" s="6">
        <v>0</v>
      </c>
      <c r="Y4025" s="6">
        <v>8700</v>
      </c>
      <c r="Z4025" s="6">
        <v>9000</v>
      </c>
      <c r="AA4025" s="6">
        <v>9.8311466450000005</v>
      </c>
      <c r="AB4025" s="6">
        <v>-74.267750800000002</v>
      </c>
      <c r="AC4025" s="9" t="s">
        <v>67</v>
      </c>
      <c r="AD4025" s="6">
        <v>1343445500</v>
      </c>
      <c r="AE4025" s="6" t="str">
        <f>MID(TablaPivotFinal[[#This Row],[Fecha]],1,4)</f>
        <v>2018</v>
      </c>
      <c r="AF4025" s="6" t="str">
        <f>MID(TablaPivotFinal[[#This Row],[Fecha]],5,3)</f>
        <v>Ene</v>
      </c>
      <c r="AG4025" s="9">
        <v>1343445500</v>
      </c>
      <c r="AH4025" s="10">
        <v>86695</v>
      </c>
      <c r="AI4025" t="s">
        <v>1132</v>
      </c>
      <c r="AJ4025" t="s">
        <v>888</v>
      </c>
      <c r="AK4025" t="s">
        <v>1260</v>
      </c>
    </row>
    <row r="4026" spans="1:37" x14ac:dyDescent="0.3">
      <c r="A4026" t="str">
        <f t="shared" si="186"/>
        <v>EL DIFICIL-Concesión (Yuma)</v>
      </c>
      <c r="B4026" t="str">
        <f t="shared" si="187"/>
        <v>2018Feb</v>
      </c>
      <c r="C4026" t="str">
        <f t="shared" si="188"/>
        <v>9.831146645-74.2677508</v>
      </c>
      <c r="D4026" s="7" t="s">
        <v>738</v>
      </c>
      <c r="E4026" s="5">
        <v>8002</v>
      </c>
      <c r="F4026" s="7" t="s">
        <v>739</v>
      </c>
      <c r="G4026" s="5">
        <v>47</v>
      </c>
      <c r="H4026" s="7" t="s">
        <v>744</v>
      </c>
      <c r="I4026" s="7" t="s">
        <v>723</v>
      </c>
      <c r="J4026" s="7" t="s">
        <v>103</v>
      </c>
      <c r="K4026" s="7" t="s">
        <v>741</v>
      </c>
      <c r="L4026" s="7" t="s">
        <v>725</v>
      </c>
      <c r="M4026" s="5">
        <v>3165298176</v>
      </c>
      <c r="N4026" s="5" t="s">
        <v>726</v>
      </c>
      <c r="O4026" s="7" t="s">
        <v>745</v>
      </c>
      <c r="P4026" s="5">
        <v>9200</v>
      </c>
      <c r="Q4026" s="5">
        <v>11400</v>
      </c>
      <c r="R4026" s="5">
        <v>24100</v>
      </c>
      <c r="S4026" s="5">
        <v>34100</v>
      </c>
      <c r="T4026" s="5">
        <v>36600</v>
      </c>
      <c r="U4026" s="5">
        <v>0</v>
      </c>
      <c r="V4026" s="5">
        <v>0</v>
      </c>
      <c r="W4026" s="5">
        <v>0</v>
      </c>
      <c r="X4026" s="5">
        <v>0</v>
      </c>
      <c r="Y4026" s="5">
        <v>8700</v>
      </c>
      <c r="Z4026" s="5">
        <v>9000</v>
      </c>
      <c r="AA4026" s="5">
        <v>9.8311466450000005</v>
      </c>
      <c r="AB4026" s="5">
        <v>-74.267750800000002</v>
      </c>
      <c r="AC4026" s="7" t="s">
        <v>69</v>
      </c>
      <c r="AD4026" s="5">
        <v>1145078200</v>
      </c>
      <c r="AE4026" s="5" t="str">
        <f>MID(TablaPivotFinal[[#This Row],[Fecha]],1,4)</f>
        <v>2018</v>
      </c>
      <c r="AF4026" s="5" t="str">
        <f>MID(TablaPivotFinal[[#This Row],[Fecha]],5,3)</f>
        <v>Feb</v>
      </c>
      <c r="AG4026" s="7">
        <v>1145078200</v>
      </c>
      <c r="AH4026" s="8">
        <v>61526</v>
      </c>
      <c r="AI4026" t="s">
        <v>1132</v>
      </c>
      <c r="AJ4026" t="s">
        <v>889</v>
      </c>
      <c r="AK4026" t="s">
        <v>1260</v>
      </c>
    </row>
    <row r="4027" spans="1:37" x14ac:dyDescent="0.3">
      <c r="A4027" t="str">
        <f t="shared" si="186"/>
        <v>EL DIFICIL-Concesión (Yuma)</v>
      </c>
      <c r="B4027" t="str">
        <f t="shared" si="187"/>
        <v>2018Jul</v>
      </c>
      <c r="C4027" t="str">
        <f t="shared" si="188"/>
        <v>9.831146645-74.2677508</v>
      </c>
      <c r="D4027" s="9" t="s">
        <v>738</v>
      </c>
      <c r="E4027" s="6">
        <v>8002</v>
      </c>
      <c r="F4027" s="9" t="s">
        <v>739</v>
      </c>
      <c r="G4027" s="6">
        <v>47</v>
      </c>
      <c r="H4027" s="9" t="s">
        <v>744</v>
      </c>
      <c r="I4027" s="9" t="s">
        <v>723</v>
      </c>
      <c r="J4027" s="9" t="s">
        <v>103</v>
      </c>
      <c r="K4027" s="9" t="s">
        <v>741</v>
      </c>
      <c r="L4027" s="9" t="s">
        <v>725</v>
      </c>
      <c r="M4027" s="6">
        <v>3165298176</v>
      </c>
      <c r="N4027" s="6" t="s">
        <v>726</v>
      </c>
      <c r="O4027" s="9" t="s">
        <v>745</v>
      </c>
      <c r="P4027" s="6">
        <v>9200</v>
      </c>
      <c r="Q4027" s="6">
        <v>11400</v>
      </c>
      <c r="R4027" s="6">
        <v>24100</v>
      </c>
      <c r="S4027" s="6">
        <v>34100</v>
      </c>
      <c r="T4027" s="6">
        <v>36600</v>
      </c>
      <c r="U4027" s="6">
        <v>0</v>
      </c>
      <c r="V4027" s="6">
        <v>0</v>
      </c>
      <c r="W4027" s="6">
        <v>0</v>
      </c>
      <c r="X4027" s="6">
        <v>0</v>
      </c>
      <c r="Y4027" s="6">
        <v>8700</v>
      </c>
      <c r="Z4027" s="6">
        <v>9000</v>
      </c>
      <c r="AA4027" s="6">
        <v>9.8311466450000005</v>
      </c>
      <c r="AB4027" s="6">
        <v>-74.267750800000002</v>
      </c>
      <c r="AC4027" s="9" t="s">
        <v>71</v>
      </c>
      <c r="AD4027" s="6">
        <v>1330827750</v>
      </c>
      <c r="AE4027" s="6" t="str">
        <f>MID(TablaPivotFinal[[#This Row],[Fecha]],1,4)</f>
        <v>2018</v>
      </c>
      <c r="AF4027" s="6" t="str">
        <f>MID(TablaPivotFinal[[#This Row],[Fecha]],5,3)</f>
        <v>Jul</v>
      </c>
      <c r="AG4027" s="9">
        <v>1330827750</v>
      </c>
      <c r="AH4027" s="10">
        <v>74735</v>
      </c>
      <c r="AI4027" t="s">
        <v>1132</v>
      </c>
      <c r="AJ4027" t="s">
        <v>894</v>
      </c>
      <c r="AK4027" t="s">
        <v>1260</v>
      </c>
    </row>
    <row r="4028" spans="1:37" x14ac:dyDescent="0.3">
      <c r="A4028" t="str">
        <f t="shared" si="186"/>
        <v>EL DIFICIL-Concesión (Yuma)</v>
      </c>
      <c r="B4028" t="str">
        <f t="shared" si="187"/>
        <v>2018Jun</v>
      </c>
      <c r="C4028" t="str">
        <f t="shared" si="188"/>
        <v>9.831146645-74.2677508</v>
      </c>
      <c r="D4028" s="7" t="s">
        <v>738</v>
      </c>
      <c r="E4028" s="5">
        <v>8002</v>
      </c>
      <c r="F4028" s="7" t="s">
        <v>739</v>
      </c>
      <c r="G4028" s="5">
        <v>47</v>
      </c>
      <c r="H4028" s="7" t="s">
        <v>744</v>
      </c>
      <c r="I4028" s="7" t="s">
        <v>723</v>
      </c>
      <c r="J4028" s="7" t="s">
        <v>103</v>
      </c>
      <c r="K4028" s="7" t="s">
        <v>741</v>
      </c>
      <c r="L4028" s="7" t="s">
        <v>725</v>
      </c>
      <c r="M4028" s="5">
        <v>3165298176</v>
      </c>
      <c r="N4028" s="5" t="s">
        <v>726</v>
      </c>
      <c r="O4028" s="7" t="s">
        <v>745</v>
      </c>
      <c r="P4028" s="5">
        <v>9200</v>
      </c>
      <c r="Q4028" s="5">
        <v>11400</v>
      </c>
      <c r="R4028" s="5">
        <v>24100</v>
      </c>
      <c r="S4028" s="5">
        <v>34100</v>
      </c>
      <c r="T4028" s="5">
        <v>36600</v>
      </c>
      <c r="U4028" s="5">
        <v>0</v>
      </c>
      <c r="V4028" s="5">
        <v>0</v>
      </c>
      <c r="W4028" s="5">
        <v>0</v>
      </c>
      <c r="X4028" s="5">
        <v>0</v>
      </c>
      <c r="Y4028" s="5">
        <v>8700</v>
      </c>
      <c r="Z4028" s="5">
        <v>9000</v>
      </c>
      <c r="AA4028" s="5">
        <v>9.8311466450000005</v>
      </c>
      <c r="AB4028" s="5">
        <v>-74.267750800000002</v>
      </c>
      <c r="AC4028" s="7" t="s">
        <v>73</v>
      </c>
      <c r="AD4028" s="5">
        <v>1347860900</v>
      </c>
      <c r="AE4028" s="5" t="str">
        <f>MID(TablaPivotFinal[[#This Row],[Fecha]],1,4)</f>
        <v>2018</v>
      </c>
      <c r="AF4028" s="5" t="str">
        <f>MID(TablaPivotFinal[[#This Row],[Fecha]],5,3)</f>
        <v>Jun</v>
      </c>
      <c r="AG4028" s="7">
        <v>1347860900</v>
      </c>
      <c r="AH4028" s="8">
        <v>74031</v>
      </c>
      <c r="AI4028" t="s">
        <v>1132</v>
      </c>
      <c r="AJ4028" t="s">
        <v>893</v>
      </c>
      <c r="AK4028" t="s">
        <v>1260</v>
      </c>
    </row>
    <row r="4029" spans="1:37" x14ac:dyDescent="0.3">
      <c r="A4029" t="str">
        <f t="shared" si="186"/>
        <v>EL DIFICIL-Concesión (Yuma)</v>
      </c>
      <c r="B4029" t="str">
        <f t="shared" si="187"/>
        <v>2018Mar</v>
      </c>
      <c r="C4029" t="str">
        <f t="shared" si="188"/>
        <v>9.831146645-74.2677508</v>
      </c>
      <c r="D4029" s="9" t="s">
        <v>738</v>
      </c>
      <c r="E4029" s="6">
        <v>8002</v>
      </c>
      <c r="F4029" s="9" t="s">
        <v>739</v>
      </c>
      <c r="G4029" s="6">
        <v>47</v>
      </c>
      <c r="H4029" s="9" t="s">
        <v>744</v>
      </c>
      <c r="I4029" s="9" t="s">
        <v>723</v>
      </c>
      <c r="J4029" s="9" t="s">
        <v>103</v>
      </c>
      <c r="K4029" s="9" t="s">
        <v>741</v>
      </c>
      <c r="L4029" s="9" t="s">
        <v>725</v>
      </c>
      <c r="M4029" s="6">
        <v>3165298176</v>
      </c>
      <c r="N4029" s="6" t="s">
        <v>726</v>
      </c>
      <c r="O4029" s="9" t="s">
        <v>745</v>
      </c>
      <c r="P4029" s="6">
        <v>9200</v>
      </c>
      <c r="Q4029" s="6">
        <v>11400</v>
      </c>
      <c r="R4029" s="6">
        <v>24100</v>
      </c>
      <c r="S4029" s="6">
        <v>34100</v>
      </c>
      <c r="T4029" s="6">
        <v>36600</v>
      </c>
      <c r="U4029" s="6">
        <v>0</v>
      </c>
      <c r="V4029" s="6">
        <v>0</v>
      </c>
      <c r="W4029" s="6">
        <v>0</v>
      </c>
      <c r="X4029" s="6">
        <v>0</v>
      </c>
      <c r="Y4029" s="6">
        <v>8700</v>
      </c>
      <c r="Z4029" s="6">
        <v>9000</v>
      </c>
      <c r="AA4029" s="6">
        <v>9.8311466450000005</v>
      </c>
      <c r="AB4029" s="6">
        <v>-74.267750800000002</v>
      </c>
      <c r="AC4029" s="9" t="s">
        <v>75</v>
      </c>
      <c r="AD4029" s="6">
        <v>1344822300</v>
      </c>
      <c r="AE4029" s="6" t="str">
        <f>MID(TablaPivotFinal[[#This Row],[Fecha]],1,4)</f>
        <v>2018</v>
      </c>
      <c r="AF4029" s="6" t="str">
        <f>MID(TablaPivotFinal[[#This Row],[Fecha]],5,3)</f>
        <v>Mar</v>
      </c>
      <c r="AG4029" s="9">
        <v>1344822300</v>
      </c>
      <c r="AH4029" s="10">
        <v>74541</v>
      </c>
      <c r="AI4029" t="s">
        <v>1132</v>
      </c>
      <c r="AJ4029" t="s">
        <v>890</v>
      </c>
      <c r="AK4029" t="s">
        <v>1260</v>
      </c>
    </row>
    <row r="4030" spans="1:37" x14ac:dyDescent="0.3">
      <c r="A4030" t="str">
        <f t="shared" si="186"/>
        <v>EL DIFICIL-Concesión (Yuma)</v>
      </c>
      <c r="B4030" t="str">
        <f t="shared" si="187"/>
        <v>2018May</v>
      </c>
      <c r="C4030" t="str">
        <f t="shared" si="188"/>
        <v>9.831146645-74.2677508</v>
      </c>
      <c r="D4030" s="7" t="s">
        <v>738</v>
      </c>
      <c r="E4030" s="5">
        <v>8002</v>
      </c>
      <c r="F4030" s="7" t="s">
        <v>739</v>
      </c>
      <c r="G4030" s="5">
        <v>47</v>
      </c>
      <c r="H4030" s="7" t="s">
        <v>744</v>
      </c>
      <c r="I4030" s="7" t="s">
        <v>723</v>
      </c>
      <c r="J4030" s="7" t="s">
        <v>103</v>
      </c>
      <c r="K4030" s="7" t="s">
        <v>741</v>
      </c>
      <c r="L4030" s="7" t="s">
        <v>725</v>
      </c>
      <c r="M4030" s="5">
        <v>3165298176</v>
      </c>
      <c r="N4030" s="5" t="s">
        <v>726</v>
      </c>
      <c r="O4030" s="7" t="s">
        <v>745</v>
      </c>
      <c r="P4030" s="5">
        <v>9200</v>
      </c>
      <c r="Q4030" s="5">
        <v>11400</v>
      </c>
      <c r="R4030" s="5">
        <v>24100</v>
      </c>
      <c r="S4030" s="5">
        <v>34100</v>
      </c>
      <c r="T4030" s="5">
        <v>36600</v>
      </c>
      <c r="U4030" s="5">
        <v>0</v>
      </c>
      <c r="V4030" s="5">
        <v>0</v>
      </c>
      <c r="W4030" s="5">
        <v>0</v>
      </c>
      <c r="X4030" s="5">
        <v>0</v>
      </c>
      <c r="Y4030" s="5">
        <v>8700</v>
      </c>
      <c r="Z4030" s="5">
        <v>9000</v>
      </c>
      <c r="AA4030" s="5">
        <v>9.8311466450000005</v>
      </c>
      <c r="AB4030" s="5">
        <v>-74.267750800000002</v>
      </c>
      <c r="AC4030" s="7" t="s">
        <v>77</v>
      </c>
      <c r="AD4030" s="5">
        <v>1231914200</v>
      </c>
      <c r="AE4030" s="5" t="str">
        <f>MID(TablaPivotFinal[[#This Row],[Fecha]],1,4)</f>
        <v>2018</v>
      </c>
      <c r="AF4030" s="5" t="str">
        <f>MID(TablaPivotFinal[[#This Row],[Fecha]],5,3)</f>
        <v>May</v>
      </c>
      <c r="AG4030" s="7">
        <v>1231914200</v>
      </c>
      <c r="AH4030" s="8">
        <v>67876</v>
      </c>
      <c r="AI4030" t="s">
        <v>1132</v>
      </c>
      <c r="AJ4030" t="s">
        <v>892</v>
      </c>
      <c r="AK4030" t="s">
        <v>1260</v>
      </c>
    </row>
    <row r="4031" spans="1:37" x14ac:dyDescent="0.3">
      <c r="A4031" t="str">
        <f t="shared" si="186"/>
        <v>EL DIFICIL-Concesión (Yuma)</v>
      </c>
      <c r="B4031" t="str">
        <f t="shared" si="187"/>
        <v>2018Nov</v>
      </c>
      <c r="C4031" t="str">
        <f t="shared" si="188"/>
        <v>9.831146645-74.2677508</v>
      </c>
      <c r="D4031" s="9" t="s">
        <v>738</v>
      </c>
      <c r="E4031" s="6">
        <v>8002</v>
      </c>
      <c r="F4031" s="9" t="s">
        <v>739</v>
      </c>
      <c r="G4031" s="6">
        <v>47</v>
      </c>
      <c r="H4031" s="9" t="s">
        <v>744</v>
      </c>
      <c r="I4031" s="9" t="s">
        <v>723</v>
      </c>
      <c r="J4031" s="9" t="s">
        <v>103</v>
      </c>
      <c r="K4031" s="9" t="s">
        <v>741</v>
      </c>
      <c r="L4031" s="9" t="s">
        <v>725</v>
      </c>
      <c r="M4031" s="6">
        <v>3165298176</v>
      </c>
      <c r="N4031" s="6" t="s">
        <v>726</v>
      </c>
      <c r="O4031" s="9" t="s">
        <v>745</v>
      </c>
      <c r="P4031" s="6">
        <v>9200</v>
      </c>
      <c r="Q4031" s="6">
        <v>11400</v>
      </c>
      <c r="R4031" s="6">
        <v>24100</v>
      </c>
      <c r="S4031" s="6">
        <v>34100</v>
      </c>
      <c r="T4031" s="6">
        <v>36600</v>
      </c>
      <c r="U4031" s="6">
        <v>0</v>
      </c>
      <c r="V4031" s="6">
        <v>0</v>
      </c>
      <c r="W4031" s="6">
        <v>0</v>
      </c>
      <c r="X4031" s="6">
        <v>0</v>
      </c>
      <c r="Y4031" s="6">
        <v>8700</v>
      </c>
      <c r="Z4031" s="6">
        <v>9000</v>
      </c>
      <c r="AA4031" s="6">
        <v>9.8311466450000005</v>
      </c>
      <c r="AB4031" s="6">
        <v>-74.267750800000002</v>
      </c>
      <c r="AC4031" s="9" t="s">
        <v>79</v>
      </c>
      <c r="AD4031" s="6">
        <v>1325348450</v>
      </c>
      <c r="AE4031" s="6" t="str">
        <f>MID(TablaPivotFinal[[#This Row],[Fecha]],1,4)</f>
        <v>2018</v>
      </c>
      <c r="AF4031" s="6" t="str">
        <f>MID(TablaPivotFinal[[#This Row],[Fecha]],5,3)</f>
        <v>Nov</v>
      </c>
      <c r="AG4031" s="9">
        <v>1325348450</v>
      </c>
      <c r="AH4031" s="10">
        <v>71922</v>
      </c>
      <c r="AI4031" t="s">
        <v>1132</v>
      </c>
      <c r="AJ4031" t="s">
        <v>898</v>
      </c>
      <c r="AK4031" t="s">
        <v>1260</v>
      </c>
    </row>
    <row r="4032" spans="1:37" x14ac:dyDescent="0.3">
      <c r="A4032" t="str">
        <f t="shared" si="186"/>
        <v>EL DIFICIL-Concesión (Yuma)</v>
      </c>
      <c r="B4032" t="str">
        <f t="shared" si="187"/>
        <v>2018Oct</v>
      </c>
      <c r="C4032" t="str">
        <f t="shared" si="188"/>
        <v>9.831146645-74.2677508</v>
      </c>
      <c r="D4032" s="7" t="s">
        <v>738</v>
      </c>
      <c r="E4032" s="5">
        <v>8002</v>
      </c>
      <c r="F4032" s="7" t="s">
        <v>739</v>
      </c>
      <c r="G4032" s="5">
        <v>47</v>
      </c>
      <c r="H4032" s="7" t="s">
        <v>744</v>
      </c>
      <c r="I4032" s="7" t="s">
        <v>723</v>
      </c>
      <c r="J4032" s="7" t="s">
        <v>103</v>
      </c>
      <c r="K4032" s="7" t="s">
        <v>741</v>
      </c>
      <c r="L4032" s="7" t="s">
        <v>725</v>
      </c>
      <c r="M4032" s="5">
        <v>3165298176</v>
      </c>
      <c r="N4032" s="5" t="s">
        <v>726</v>
      </c>
      <c r="O4032" s="7" t="s">
        <v>745</v>
      </c>
      <c r="P4032" s="5">
        <v>9200</v>
      </c>
      <c r="Q4032" s="5">
        <v>11400</v>
      </c>
      <c r="R4032" s="5">
        <v>24100</v>
      </c>
      <c r="S4032" s="5">
        <v>34100</v>
      </c>
      <c r="T4032" s="5">
        <v>36600</v>
      </c>
      <c r="U4032" s="5">
        <v>0</v>
      </c>
      <c r="V4032" s="5">
        <v>0</v>
      </c>
      <c r="W4032" s="5">
        <v>0</v>
      </c>
      <c r="X4032" s="5">
        <v>0</v>
      </c>
      <c r="Y4032" s="5">
        <v>8700</v>
      </c>
      <c r="Z4032" s="5">
        <v>9000</v>
      </c>
      <c r="AA4032" s="5">
        <v>9.8311466450000005</v>
      </c>
      <c r="AB4032" s="5">
        <v>-74.267750800000002</v>
      </c>
      <c r="AC4032" s="7" t="s">
        <v>81</v>
      </c>
      <c r="AD4032" s="5">
        <v>1351900500</v>
      </c>
      <c r="AE4032" s="5" t="str">
        <f>MID(TablaPivotFinal[[#This Row],[Fecha]],1,4)</f>
        <v>2018</v>
      </c>
      <c r="AF4032" s="5" t="str">
        <f>MID(TablaPivotFinal[[#This Row],[Fecha]],5,3)</f>
        <v>Oct</v>
      </c>
      <c r="AG4032" s="7">
        <v>1351900500</v>
      </c>
      <c r="AH4032" s="8">
        <v>73543</v>
      </c>
      <c r="AI4032" t="s">
        <v>1132</v>
      </c>
      <c r="AJ4032" t="s">
        <v>897</v>
      </c>
      <c r="AK4032" t="s">
        <v>1260</v>
      </c>
    </row>
    <row r="4033" spans="1:37" x14ac:dyDescent="0.3">
      <c r="A4033" t="str">
        <f t="shared" si="186"/>
        <v>EL DIFICIL-Concesión (Yuma)</v>
      </c>
      <c r="B4033" t="str">
        <f t="shared" si="187"/>
        <v>2018Sep</v>
      </c>
      <c r="C4033" t="str">
        <f t="shared" si="188"/>
        <v>9.831146645-74.2677508</v>
      </c>
      <c r="D4033" s="9" t="s">
        <v>738</v>
      </c>
      <c r="E4033" s="6">
        <v>8002</v>
      </c>
      <c r="F4033" s="9" t="s">
        <v>739</v>
      </c>
      <c r="G4033" s="6">
        <v>47</v>
      </c>
      <c r="H4033" s="9" t="s">
        <v>744</v>
      </c>
      <c r="I4033" s="9" t="s">
        <v>723</v>
      </c>
      <c r="J4033" s="9" t="s">
        <v>103</v>
      </c>
      <c r="K4033" s="9" t="s">
        <v>741</v>
      </c>
      <c r="L4033" s="9" t="s">
        <v>725</v>
      </c>
      <c r="M4033" s="6">
        <v>3165298176</v>
      </c>
      <c r="N4033" s="6" t="s">
        <v>726</v>
      </c>
      <c r="O4033" s="9" t="s">
        <v>745</v>
      </c>
      <c r="P4033" s="6">
        <v>9200</v>
      </c>
      <c r="Q4033" s="6">
        <v>11400</v>
      </c>
      <c r="R4033" s="6">
        <v>24100</v>
      </c>
      <c r="S4033" s="6">
        <v>34100</v>
      </c>
      <c r="T4033" s="6">
        <v>36600</v>
      </c>
      <c r="U4033" s="6">
        <v>0</v>
      </c>
      <c r="V4033" s="6">
        <v>0</v>
      </c>
      <c r="W4033" s="6">
        <v>0</v>
      </c>
      <c r="X4033" s="6">
        <v>0</v>
      </c>
      <c r="Y4033" s="6">
        <v>8700</v>
      </c>
      <c r="Z4033" s="6">
        <v>9000</v>
      </c>
      <c r="AA4033" s="6">
        <v>9.8311466450000005</v>
      </c>
      <c r="AB4033" s="6">
        <v>-74.267750800000002</v>
      </c>
      <c r="AC4033" s="9" t="s">
        <v>83</v>
      </c>
      <c r="AD4033" s="6">
        <v>1282837500</v>
      </c>
      <c r="AE4033" s="6" t="str">
        <f>MID(TablaPivotFinal[[#This Row],[Fecha]],1,4)</f>
        <v>2018</v>
      </c>
      <c r="AF4033" s="6" t="str">
        <f>MID(TablaPivotFinal[[#This Row],[Fecha]],5,3)</f>
        <v>Sep</v>
      </c>
      <c r="AG4033" s="9">
        <v>1282837500</v>
      </c>
      <c r="AH4033" s="10">
        <v>68799</v>
      </c>
      <c r="AI4033" t="s">
        <v>1132</v>
      </c>
      <c r="AJ4033" t="s">
        <v>896</v>
      </c>
      <c r="AK4033" t="s">
        <v>1260</v>
      </c>
    </row>
    <row r="4034" spans="1:37" x14ac:dyDescent="0.3">
      <c r="A4034" t="str">
        <f t="shared" ref="A4034:A4097" si="189">_xlfn.CONCAT(H4034,"-",D4034)</f>
        <v>SAN ONOFRE-Concesión Ruta al Mar</v>
      </c>
      <c r="B4034" t="str">
        <f t="shared" si="187"/>
        <v>2016Abr</v>
      </c>
      <c r="C4034" t="str">
        <f t="shared" si="188"/>
        <v>9.863519254-75.39905269</v>
      </c>
      <c r="D4034" s="7" t="s">
        <v>643</v>
      </c>
      <c r="E4034" s="5">
        <v>9005</v>
      </c>
      <c r="F4034" s="7" t="s">
        <v>701</v>
      </c>
      <c r="G4034" s="5">
        <v>70</v>
      </c>
      <c r="H4034" s="7" t="s">
        <v>747</v>
      </c>
      <c r="I4034" s="7" t="s">
        <v>646</v>
      </c>
      <c r="J4034" s="7" t="s">
        <v>103</v>
      </c>
      <c r="K4034" s="7" t="s">
        <v>748</v>
      </c>
      <c r="L4034" s="7" t="s">
        <v>648</v>
      </c>
      <c r="M4034" s="5">
        <v>3104320955</v>
      </c>
      <c r="N4034" s="5">
        <v>3216177100</v>
      </c>
      <c r="O4034" s="7" t="s">
        <v>749</v>
      </c>
      <c r="P4034" s="5">
        <v>12600</v>
      </c>
      <c r="Q4034" s="5">
        <v>18600</v>
      </c>
      <c r="R4034" s="5">
        <v>18600</v>
      </c>
      <c r="S4034" s="5">
        <v>18600</v>
      </c>
      <c r="T4034" s="5">
        <v>33600</v>
      </c>
      <c r="U4034" s="5">
        <v>53600</v>
      </c>
      <c r="V4034" s="5">
        <v>61800</v>
      </c>
      <c r="W4034" s="5">
        <v>0</v>
      </c>
      <c r="X4034" s="5">
        <v>0</v>
      </c>
      <c r="Y4034" s="5">
        <v>0</v>
      </c>
      <c r="Z4034" s="5">
        <v>0</v>
      </c>
      <c r="AA4034" s="5">
        <v>9.8635192539999998</v>
      </c>
      <c r="AB4034" s="5">
        <v>-75.399052690000005</v>
      </c>
      <c r="AC4034" s="7" t="s">
        <v>13</v>
      </c>
      <c r="AD4034" s="5">
        <v>608805500</v>
      </c>
      <c r="AE4034" s="5" t="str">
        <f>MID(TablaPivotFinal[[#This Row],[Fecha]],1,4)</f>
        <v>2016</v>
      </c>
      <c r="AF4034" s="5" t="str">
        <f>MID(TablaPivotFinal[[#This Row],[Fecha]],5,3)</f>
        <v>Abr</v>
      </c>
      <c r="AG4034" s="7">
        <v>608805500</v>
      </c>
      <c r="AH4034" s="8">
        <v>54475</v>
      </c>
      <c r="AI4034" t="s">
        <v>1133</v>
      </c>
      <c r="AJ4034" t="s">
        <v>867</v>
      </c>
      <c r="AK4034" t="s">
        <v>1261</v>
      </c>
    </row>
    <row r="4035" spans="1:37" x14ac:dyDescent="0.3">
      <c r="A4035" t="str">
        <f t="shared" si="189"/>
        <v>SAN ONOFRE-Concesión Ruta al Mar</v>
      </c>
      <c r="B4035" t="str">
        <f t="shared" ref="B4035:B4098" si="190">_xlfn.CONCAT(AE4035,AF4035)</f>
        <v>2016Ago</v>
      </c>
      <c r="C4035" t="str">
        <f t="shared" ref="C4035:C4098" si="191">_xlfn.CONCAT(AA4035,AB4035)</f>
        <v>9.863519254-75.39905269</v>
      </c>
      <c r="D4035" s="9" t="s">
        <v>643</v>
      </c>
      <c r="E4035" s="6">
        <v>9005</v>
      </c>
      <c r="F4035" s="9" t="s">
        <v>701</v>
      </c>
      <c r="G4035" s="6">
        <v>70</v>
      </c>
      <c r="H4035" s="9" t="s">
        <v>747</v>
      </c>
      <c r="I4035" s="9" t="s">
        <v>646</v>
      </c>
      <c r="J4035" s="9" t="s">
        <v>103</v>
      </c>
      <c r="K4035" s="9" t="s">
        <v>748</v>
      </c>
      <c r="L4035" s="9" t="s">
        <v>648</v>
      </c>
      <c r="M4035" s="6">
        <v>3104320955</v>
      </c>
      <c r="N4035" s="6">
        <v>3216177100</v>
      </c>
      <c r="O4035" s="9" t="s">
        <v>749</v>
      </c>
      <c r="P4035" s="6">
        <v>12600</v>
      </c>
      <c r="Q4035" s="6">
        <v>18600</v>
      </c>
      <c r="R4035" s="6">
        <v>18600</v>
      </c>
      <c r="S4035" s="6">
        <v>18600</v>
      </c>
      <c r="T4035" s="6">
        <v>33600</v>
      </c>
      <c r="U4035" s="6">
        <v>53600</v>
      </c>
      <c r="V4035" s="6">
        <v>61800</v>
      </c>
      <c r="W4035" s="6">
        <v>0</v>
      </c>
      <c r="X4035" s="6">
        <v>0</v>
      </c>
      <c r="Y4035" s="6">
        <v>0</v>
      </c>
      <c r="Z4035" s="6">
        <v>0</v>
      </c>
      <c r="AA4035" s="6">
        <v>9.8635192539999998</v>
      </c>
      <c r="AB4035" s="6">
        <v>-75.399052690000005</v>
      </c>
      <c r="AC4035" s="9" t="s">
        <v>15</v>
      </c>
      <c r="AD4035" s="6">
        <v>1019690600</v>
      </c>
      <c r="AE4035" s="6" t="str">
        <f>MID(TablaPivotFinal[[#This Row],[Fecha]],1,4)</f>
        <v>2016</v>
      </c>
      <c r="AF4035" s="6" t="str">
        <f>MID(TablaPivotFinal[[#This Row],[Fecha]],5,3)</f>
        <v>Ago</v>
      </c>
      <c r="AG4035" s="9">
        <v>1019690600</v>
      </c>
      <c r="AH4035" s="10">
        <v>61326</v>
      </c>
      <c r="AI4035" t="s">
        <v>1133</v>
      </c>
      <c r="AJ4035" t="s">
        <v>871</v>
      </c>
      <c r="AK4035" t="s">
        <v>1261</v>
      </c>
    </row>
    <row r="4036" spans="1:37" x14ac:dyDescent="0.3">
      <c r="A4036" t="str">
        <f t="shared" si="189"/>
        <v>SAN ONOFRE-Concesión Ruta al Mar</v>
      </c>
      <c r="B4036" t="str">
        <f t="shared" si="190"/>
        <v>2016Dic</v>
      </c>
      <c r="C4036" t="str">
        <f t="shared" si="191"/>
        <v>9.863519254-75.39905269</v>
      </c>
      <c r="D4036" s="7" t="s">
        <v>643</v>
      </c>
      <c r="E4036" s="5">
        <v>9005</v>
      </c>
      <c r="F4036" s="7" t="s">
        <v>701</v>
      </c>
      <c r="G4036" s="5">
        <v>70</v>
      </c>
      <c r="H4036" s="7" t="s">
        <v>747</v>
      </c>
      <c r="I4036" s="7" t="s">
        <v>646</v>
      </c>
      <c r="J4036" s="7" t="s">
        <v>103</v>
      </c>
      <c r="K4036" s="7" t="s">
        <v>748</v>
      </c>
      <c r="L4036" s="7" t="s">
        <v>648</v>
      </c>
      <c r="M4036" s="5">
        <v>3104320955</v>
      </c>
      <c r="N4036" s="5">
        <v>3216177100</v>
      </c>
      <c r="O4036" s="7" t="s">
        <v>749</v>
      </c>
      <c r="P4036" s="5">
        <v>12600</v>
      </c>
      <c r="Q4036" s="5">
        <v>18600</v>
      </c>
      <c r="R4036" s="5">
        <v>18600</v>
      </c>
      <c r="S4036" s="5">
        <v>18600</v>
      </c>
      <c r="T4036" s="5">
        <v>33600</v>
      </c>
      <c r="U4036" s="5">
        <v>53600</v>
      </c>
      <c r="V4036" s="5">
        <v>61800</v>
      </c>
      <c r="W4036" s="5">
        <v>0</v>
      </c>
      <c r="X4036" s="5">
        <v>0</v>
      </c>
      <c r="Y4036" s="5">
        <v>0</v>
      </c>
      <c r="Z4036" s="5">
        <v>0</v>
      </c>
      <c r="AA4036" s="5">
        <v>9.8635192539999998</v>
      </c>
      <c r="AB4036" s="5">
        <v>-75.399052690000005</v>
      </c>
      <c r="AC4036" s="7" t="s">
        <v>17</v>
      </c>
      <c r="AD4036" s="5">
        <v>1033337300</v>
      </c>
      <c r="AE4036" s="5" t="str">
        <f>MID(TablaPivotFinal[[#This Row],[Fecha]],1,4)</f>
        <v>2016</v>
      </c>
      <c r="AF4036" s="5" t="str">
        <f>MID(TablaPivotFinal[[#This Row],[Fecha]],5,3)</f>
        <v>Dic</v>
      </c>
      <c r="AG4036" s="7">
        <v>1033337300</v>
      </c>
      <c r="AH4036" s="8">
        <v>66585</v>
      </c>
      <c r="AI4036" t="s">
        <v>1133</v>
      </c>
      <c r="AJ4036" t="s">
        <v>875</v>
      </c>
      <c r="AK4036" t="s">
        <v>1261</v>
      </c>
    </row>
    <row r="4037" spans="1:37" x14ac:dyDescent="0.3">
      <c r="A4037" t="str">
        <f t="shared" si="189"/>
        <v>SAN ONOFRE-Concesión Ruta al Mar</v>
      </c>
      <c r="B4037" t="str">
        <f t="shared" si="190"/>
        <v>2016Ene</v>
      </c>
      <c r="C4037" t="str">
        <f t="shared" si="191"/>
        <v>9.863519254-75.39905269</v>
      </c>
      <c r="D4037" s="9" t="s">
        <v>643</v>
      </c>
      <c r="E4037" s="6">
        <v>9005</v>
      </c>
      <c r="F4037" s="9" t="s">
        <v>701</v>
      </c>
      <c r="G4037" s="6">
        <v>70</v>
      </c>
      <c r="H4037" s="9" t="s">
        <v>747</v>
      </c>
      <c r="I4037" s="9" t="s">
        <v>646</v>
      </c>
      <c r="J4037" s="9" t="s">
        <v>103</v>
      </c>
      <c r="K4037" s="9" t="s">
        <v>748</v>
      </c>
      <c r="L4037" s="9" t="s">
        <v>648</v>
      </c>
      <c r="M4037" s="6">
        <v>3104320955</v>
      </c>
      <c r="N4037" s="6">
        <v>3216177100</v>
      </c>
      <c r="O4037" s="9" t="s">
        <v>749</v>
      </c>
      <c r="P4037" s="6">
        <v>12600</v>
      </c>
      <c r="Q4037" s="6">
        <v>18600</v>
      </c>
      <c r="R4037" s="6">
        <v>18600</v>
      </c>
      <c r="S4037" s="6">
        <v>18600</v>
      </c>
      <c r="T4037" s="6">
        <v>33600</v>
      </c>
      <c r="U4037" s="6">
        <v>53600</v>
      </c>
      <c r="V4037" s="6">
        <v>61800</v>
      </c>
      <c r="W4037" s="6">
        <v>0</v>
      </c>
      <c r="X4037" s="6">
        <v>0</v>
      </c>
      <c r="Y4037" s="6">
        <v>0</v>
      </c>
      <c r="Z4037" s="6">
        <v>0</v>
      </c>
      <c r="AA4037" s="6">
        <v>9.8635192539999998</v>
      </c>
      <c r="AB4037" s="6">
        <v>-75.399052690000005</v>
      </c>
      <c r="AC4037" s="9" t="s">
        <v>19</v>
      </c>
      <c r="AD4037" s="6">
        <v>774410000</v>
      </c>
      <c r="AE4037" s="6" t="str">
        <f>MID(TablaPivotFinal[[#This Row],[Fecha]],1,4)</f>
        <v>2016</v>
      </c>
      <c r="AF4037" s="6" t="str">
        <f>MID(TablaPivotFinal[[#This Row],[Fecha]],5,3)</f>
        <v>Ene</v>
      </c>
      <c r="AG4037" s="9">
        <v>774410000</v>
      </c>
      <c r="AH4037" s="10">
        <v>81662</v>
      </c>
      <c r="AI4037" t="s">
        <v>1133</v>
      </c>
      <c r="AJ4037" t="s">
        <v>864</v>
      </c>
      <c r="AK4037" t="s">
        <v>1261</v>
      </c>
    </row>
    <row r="4038" spans="1:37" x14ac:dyDescent="0.3">
      <c r="A4038" t="str">
        <f t="shared" si="189"/>
        <v>SAN ONOFRE-Concesión Ruta al Mar</v>
      </c>
      <c r="B4038" t="str">
        <f t="shared" si="190"/>
        <v>2016Feb</v>
      </c>
      <c r="C4038" t="str">
        <f t="shared" si="191"/>
        <v>9.863519254-75.39905269</v>
      </c>
      <c r="D4038" s="7" t="s">
        <v>643</v>
      </c>
      <c r="E4038" s="5">
        <v>9005</v>
      </c>
      <c r="F4038" s="7" t="s">
        <v>701</v>
      </c>
      <c r="G4038" s="5">
        <v>70</v>
      </c>
      <c r="H4038" s="7" t="s">
        <v>747</v>
      </c>
      <c r="I4038" s="7" t="s">
        <v>646</v>
      </c>
      <c r="J4038" s="7" t="s">
        <v>103</v>
      </c>
      <c r="K4038" s="7" t="s">
        <v>748</v>
      </c>
      <c r="L4038" s="7" t="s">
        <v>648</v>
      </c>
      <c r="M4038" s="5">
        <v>3104320955</v>
      </c>
      <c r="N4038" s="5">
        <v>3216177100</v>
      </c>
      <c r="O4038" s="7" t="s">
        <v>749</v>
      </c>
      <c r="P4038" s="5">
        <v>12600</v>
      </c>
      <c r="Q4038" s="5">
        <v>18600</v>
      </c>
      <c r="R4038" s="5">
        <v>18600</v>
      </c>
      <c r="S4038" s="5">
        <v>18600</v>
      </c>
      <c r="T4038" s="5">
        <v>33600</v>
      </c>
      <c r="U4038" s="5">
        <v>53600</v>
      </c>
      <c r="V4038" s="5">
        <v>61800</v>
      </c>
      <c r="W4038" s="5">
        <v>0</v>
      </c>
      <c r="X4038" s="5">
        <v>0</v>
      </c>
      <c r="Y4038" s="5">
        <v>0</v>
      </c>
      <c r="Z4038" s="5">
        <v>0</v>
      </c>
      <c r="AA4038" s="5">
        <v>9.8635192539999998</v>
      </c>
      <c r="AB4038" s="5">
        <v>-75.399052690000005</v>
      </c>
      <c r="AC4038" s="7" t="s">
        <v>21</v>
      </c>
      <c r="AD4038" s="5">
        <v>628462200</v>
      </c>
      <c r="AE4038" s="5" t="str">
        <f>MID(TablaPivotFinal[[#This Row],[Fecha]],1,4)</f>
        <v>2016</v>
      </c>
      <c r="AF4038" s="5" t="str">
        <f>MID(TablaPivotFinal[[#This Row],[Fecha]],5,3)</f>
        <v>Feb</v>
      </c>
      <c r="AG4038" s="7">
        <v>628462200</v>
      </c>
      <c r="AH4038" s="8">
        <v>57323</v>
      </c>
      <c r="AI4038" t="s">
        <v>1133</v>
      </c>
      <c r="AJ4038" t="s">
        <v>865</v>
      </c>
      <c r="AK4038" t="s">
        <v>1261</v>
      </c>
    </row>
    <row r="4039" spans="1:37" x14ac:dyDescent="0.3">
      <c r="A4039" t="str">
        <f t="shared" si="189"/>
        <v>SAN ONOFRE-Concesión Ruta al Mar</v>
      </c>
      <c r="B4039" t="str">
        <f t="shared" si="190"/>
        <v>2016Jul</v>
      </c>
      <c r="C4039" t="str">
        <f t="shared" si="191"/>
        <v>9.863519254-75.39905269</v>
      </c>
      <c r="D4039" s="9" t="s">
        <v>643</v>
      </c>
      <c r="E4039" s="6">
        <v>9005</v>
      </c>
      <c r="F4039" s="9" t="s">
        <v>701</v>
      </c>
      <c r="G4039" s="6">
        <v>70</v>
      </c>
      <c r="H4039" s="9" t="s">
        <v>747</v>
      </c>
      <c r="I4039" s="9" t="s">
        <v>646</v>
      </c>
      <c r="J4039" s="9" t="s">
        <v>103</v>
      </c>
      <c r="K4039" s="9" t="s">
        <v>748</v>
      </c>
      <c r="L4039" s="9" t="s">
        <v>648</v>
      </c>
      <c r="M4039" s="6">
        <v>3104320955</v>
      </c>
      <c r="N4039" s="6">
        <v>3216177100</v>
      </c>
      <c r="O4039" s="9" t="s">
        <v>749</v>
      </c>
      <c r="P4039" s="6">
        <v>12600</v>
      </c>
      <c r="Q4039" s="6">
        <v>18600</v>
      </c>
      <c r="R4039" s="6">
        <v>18600</v>
      </c>
      <c r="S4039" s="6">
        <v>18600</v>
      </c>
      <c r="T4039" s="6">
        <v>33600</v>
      </c>
      <c r="U4039" s="6">
        <v>53600</v>
      </c>
      <c r="V4039" s="6">
        <v>61800</v>
      </c>
      <c r="W4039" s="6">
        <v>0</v>
      </c>
      <c r="X4039" s="6">
        <v>0</v>
      </c>
      <c r="Y4039" s="6">
        <v>0</v>
      </c>
      <c r="Z4039" s="6">
        <v>0</v>
      </c>
      <c r="AA4039" s="6">
        <v>9.8635192539999998</v>
      </c>
      <c r="AB4039" s="6">
        <v>-75.399052690000005</v>
      </c>
      <c r="AC4039" s="9" t="s">
        <v>23</v>
      </c>
      <c r="AD4039" s="6">
        <v>635451600</v>
      </c>
      <c r="AE4039" s="6" t="str">
        <f>MID(TablaPivotFinal[[#This Row],[Fecha]],1,4)</f>
        <v>2016</v>
      </c>
      <c r="AF4039" s="6" t="str">
        <f>MID(TablaPivotFinal[[#This Row],[Fecha]],5,3)</f>
        <v>Jul</v>
      </c>
      <c r="AG4039" s="9">
        <v>635451600</v>
      </c>
      <c r="AH4039" s="10">
        <v>61792</v>
      </c>
      <c r="AI4039" t="s">
        <v>1133</v>
      </c>
      <c r="AJ4039" t="s">
        <v>870</v>
      </c>
      <c r="AK4039" t="s">
        <v>1261</v>
      </c>
    </row>
    <row r="4040" spans="1:37" x14ac:dyDescent="0.3">
      <c r="A4040" t="str">
        <f t="shared" si="189"/>
        <v>SAN ONOFRE-Concesión Ruta al Mar</v>
      </c>
      <c r="B4040" t="str">
        <f t="shared" si="190"/>
        <v>2016Jun</v>
      </c>
      <c r="C4040" t="str">
        <f t="shared" si="191"/>
        <v>9.863519254-75.39905269</v>
      </c>
      <c r="D4040" s="7" t="s">
        <v>643</v>
      </c>
      <c r="E4040" s="5">
        <v>9005</v>
      </c>
      <c r="F4040" s="7" t="s">
        <v>701</v>
      </c>
      <c r="G4040" s="5">
        <v>70</v>
      </c>
      <c r="H4040" s="7" t="s">
        <v>747</v>
      </c>
      <c r="I4040" s="7" t="s">
        <v>646</v>
      </c>
      <c r="J4040" s="7" t="s">
        <v>103</v>
      </c>
      <c r="K4040" s="7" t="s">
        <v>748</v>
      </c>
      <c r="L4040" s="7" t="s">
        <v>648</v>
      </c>
      <c r="M4040" s="5">
        <v>3104320955</v>
      </c>
      <c r="N4040" s="5">
        <v>3216177100</v>
      </c>
      <c r="O4040" s="7" t="s">
        <v>749</v>
      </c>
      <c r="P4040" s="5">
        <v>12600</v>
      </c>
      <c r="Q4040" s="5">
        <v>18600</v>
      </c>
      <c r="R4040" s="5">
        <v>18600</v>
      </c>
      <c r="S4040" s="5">
        <v>18600</v>
      </c>
      <c r="T4040" s="5">
        <v>33600</v>
      </c>
      <c r="U4040" s="5">
        <v>53600</v>
      </c>
      <c r="V4040" s="5">
        <v>61800</v>
      </c>
      <c r="W4040" s="5">
        <v>0</v>
      </c>
      <c r="X4040" s="5">
        <v>0</v>
      </c>
      <c r="Y4040" s="5">
        <v>0</v>
      </c>
      <c r="Z4040" s="5">
        <v>0</v>
      </c>
      <c r="AA4040" s="5">
        <v>9.8635192539999998</v>
      </c>
      <c r="AB4040" s="5">
        <v>-75.399052690000005</v>
      </c>
      <c r="AC4040" s="7" t="s">
        <v>25</v>
      </c>
      <c r="AD4040" s="5">
        <v>614601000</v>
      </c>
      <c r="AE4040" s="5" t="str">
        <f>MID(TablaPivotFinal[[#This Row],[Fecha]],1,4)</f>
        <v>2016</v>
      </c>
      <c r="AF4040" s="5" t="str">
        <f>MID(TablaPivotFinal[[#This Row],[Fecha]],5,3)</f>
        <v>Jun</v>
      </c>
      <c r="AG4040" s="7">
        <v>614601000</v>
      </c>
      <c r="AH4040" s="8">
        <v>59654</v>
      </c>
      <c r="AI4040" t="s">
        <v>1133</v>
      </c>
      <c r="AJ4040" t="s">
        <v>869</v>
      </c>
      <c r="AK4040" t="s">
        <v>1261</v>
      </c>
    </row>
    <row r="4041" spans="1:37" x14ac:dyDescent="0.3">
      <c r="A4041" t="str">
        <f t="shared" si="189"/>
        <v>SAN ONOFRE-Concesión Ruta al Mar</v>
      </c>
      <c r="B4041" t="str">
        <f t="shared" si="190"/>
        <v>2016Mar</v>
      </c>
      <c r="C4041" t="str">
        <f t="shared" si="191"/>
        <v>9.863519254-75.39905269</v>
      </c>
      <c r="D4041" s="9" t="s">
        <v>643</v>
      </c>
      <c r="E4041" s="6">
        <v>9005</v>
      </c>
      <c r="F4041" s="9" t="s">
        <v>701</v>
      </c>
      <c r="G4041" s="6">
        <v>70</v>
      </c>
      <c r="H4041" s="9" t="s">
        <v>747</v>
      </c>
      <c r="I4041" s="9" t="s">
        <v>646</v>
      </c>
      <c r="J4041" s="9" t="s">
        <v>103</v>
      </c>
      <c r="K4041" s="9" t="s">
        <v>748</v>
      </c>
      <c r="L4041" s="9" t="s">
        <v>648</v>
      </c>
      <c r="M4041" s="6">
        <v>3104320955</v>
      </c>
      <c r="N4041" s="6">
        <v>3216177100</v>
      </c>
      <c r="O4041" s="9" t="s">
        <v>749</v>
      </c>
      <c r="P4041" s="6">
        <v>12600</v>
      </c>
      <c r="Q4041" s="6">
        <v>18600</v>
      </c>
      <c r="R4041" s="6">
        <v>18600</v>
      </c>
      <c r="S4041" s="6">
        <v>18600</v>
      </c>
      <c r="T4041" s="6">
        <v>33600</v>
      </c>
      <c r="U4041" s="6">
        <v>53600</v>
      </c>
      <c r="V4041" s="6">
        <v>61800</v>
      </c>
      <c r="W4041" s="6">
        <v>0</v>
      </c>
      <c r="X4041" s="6">
        <v>0</v>
      </c>
      <c r="Y4041" s="6">
        <v>0</v>
      </c>
      <c r="Z4041" s="6">
        <v>0</v>
      </c>
      <c r="AA4041" s="6">
        <v>9.8635192539999998</v>
      </c>
      <c r="AB4041" s="6">
        <v>-75.399052690000005</v>
      </c>
      <c r="AC4041" s="9" t="s">
        <v>27</v>
      </c>
      <c r="AD4041" s="6">
        <v>733209500</v>
      </c>
      <c r="AE4041" s="6" t="str">
        <f>MID(TablaPivotFinal[[#This Row],[Fecha]],1,4)</f>
        <v>2016</v>
      </c>
      <c r="AF4041" s="6" t="str">
        <f>MID(TablaPivotFinal[[#This Row],[Fecha]],5,3)</f>
        <v>Mar</v>
      </c>
      <c r="AG4041" s="9">
        <v>733209500</v>
      </c>
      <c r="AH4041" s="10">
        <v>74191</v>
      </c>
      <c r="AI4041" t="s">
        <v>1133</v>
      </c>
      <c r="AJ4041" t="s">
        <v>866</v>
      </c>
      <c r="AK4041" t="s">
        <v>1261</v>
      </c>
    </row>
    <row r="4042" spans="1:37" x14ac:dyDescent="0.3">
      <c r="A4042" t="str">
        <f t="shared" si="189"/>
        <v>SAN ONOFRE-Concesión Ruta al Mar</v>
      </c>
      <c r="B4042" t="str">
        <f t="shared" si="190"/>
        <v>2016May</v>
      </c>
      <c r="C4042" t="str">
        <f t="shared" si="191"/>
        <v>9.863519254-75.39905269</v>
      </c>
      <c r="D4042" s="7" t="s">
        <v>643</v>
      </c>
      <c r="E4042" s="5">
        <v>9005</v>
      </c>
      <c r="F4042" s="7" t="s">
        <v>701</v>
      </c>
      <c r="G4042" s="5">
        <v>70</v>
      </c>
      <c r="H4042" s="7" t="s">
        <v>747</v>
      </c>
      <c r="I4042" s="7" t="s">
        <v>646</v>
      </c>
      <c r="J4042" s="7" t="s">
        <v>103</v>
      </c>
      <c r="K4042" s="7" t="s">
        <v>748</v>
      </c>
      <c r="L4042" s="7" t="s">
        <v>648</v>
      </c>
      <c r="M4042" s="5">
        <v>3104320955</v>
      </c>
      <c r="N4042" s="5">
        <v>3216177100</v>
      </c>
      <c r="O4042" s="7" t="s">
        <v>749</v>
      </c>
      <c r="P4042" s="5">
        <v>12600</v>
      </c>
      <c r="Q4042" s="5">
        <v>18600</v>
      </c>
      <c r="R4042" s="5">
        <v>18600</v>
      </c>
      <c r="S4042" s="5">
        <v>18600</v>
      </c>
      <c r="T4042" s="5">
        <v>33600</v>
      </c>
      <c r="U4042" s="5">
        <v>53600</v>
      </c>
      <c r="V4042" s="5">
        <v>61800</v>
      </c>
      <c r="W4042" s="5">
        <v>0</v>
      </c>
      <c r="X4042" s="5">
        <v>0</v>
      </c>
      <c r="Y4042" s="5">
        <v>0</v>
      </c>
      <c r="Z4042" s="5">
        <v>0</v>
      </c>
      <c r="AA4042" s="5">
        <v>9.8635192539999998</v>
      </c>
      <c r="AB4042" s="5">
        <v>-75.399052690000005</v>
      </c>
      <c r="AC4042" s="7" t="s">
        <v>29</v>
      </c>
      <c r="AD4042" s="5">
        <v>656454000</v>
      </c>
      <c r="AE4042" s="5" t="str">
        <f>MID(TablaPivotFinal[[#This Row],[Fecha]],1,4)</f>
        <v>2016</v>
      </c>
      <c r="AF4042" s="5" t="str">
        <f>MID(TablaPivotFinal[[#This Row],[Fecha]],5,3)</f>
        <v>May</v>
      </c>
      <c r="AG4042" s="7">
        <v>656454000</v>
      </c>
      <c r="AH4042" s="8">
        <v>60597</v>
      </c>
      <c r="AI4042" t="s">
        <v>1133</v>
      </c>
      <c r="AJ4042" t="s">
        <v>868</v>
      </c>
      <c r="AK4042" t="s">
        <v>1261</v>
      </c>
    </row>
    <row r="4043" spans="1:37" x14ac:dyDescent="0.3">
      <c r="A4043" t="str">
        <f t="shared" si="189"/>
        <v>SAN ONOFRE-Concesión Ruta al Mar</v>
      </c>
      <c r="B4043" t="str">
        <f t="shared" si="190"/>
        <v>2016Nov</v>
      </c>
      <c r="C4043" t="str">
        <f t="shared" si="191"/>
        <v>9.863519254-75.39905269</v>
      </c>
      <c r="D4043" s="9" t="s">
        <v>643</v>
      </c>
      <c r="E4043" s="6">
        <v>9005</v>
      </c>
      <c r="F4043" s="9" t="s">
        <v>701</v>
      </c>
      <c r="G4043" s="6">
        <v>70</v>
      </c>
      <c r="H4043" s="9" t="s">
        <v>747</v>
      </c>
      <c r="I4043" s="9" t="s">
        <v>646</v>
      </c>
      <c r="J4043" s="9" t="s">
        <v>103</v>
      </c>
      <c r="K4043" s="9" t="s">
        <v>748</v>
      </c>
      <c r="L4043" s="9" t="s">
        <v>648</v>
      </c>
      <c r="M4043" s="6">
        <v>3104320955</v>
      </c>
      <c r="N4043" s="6">
        <v>3216177100</v>
      </c>
      <c r="O4043" s="9" t="s">
        <v>749</v>
      </c>
      <c r="P4043" s="6">
        <v>12600</v>
      </c>
      <c r="Q4043" s="6">
        <v>18600</v>
      </c>
      <c r="R4043" s="6">
        <v>18600</v>
      </c>
      <c r="S4043" s="6">
        <v>18600</v>
      </c>
      <c r="T4043" s="6">
        <v>33600</v>
      </c>
      <c r="U4043" s="6">
        <v>53600</v>
      </c>
      <c r="V4043" s="6">
        <v>61800</v>
      </c>
      <c r="W4043" s="6">
        <v>0</v>
      </c>
      <c r="X4043" s="6">
        <v>0</v>
      </c>
      <c r="Y4043" s="6">
        <v>0</v>
      </c>
      <c r="Z4043" s="6">
        <v>0</v>
      </c>
      <c r="AA4043" s="6">
        <v>9.8635192539999998</v>
      </c>
      <c r="AB4043" s="6">
        <v>-75.399052690000005</v>
      </c>
      <c r="AC4043" s="9" t="s">
        <v>31</v>
      </c>
      <c r="AD4043" s="6">
        <v>888135200</v>
      </c>
      <c r="AE4043" s="6" t="str">
        <f>MID(TablaPivotFinal[[#This Row],[Fecha]],1,4)</f>
        <v>2016</v>
      </c>
      <c r="AF4043" s="6" t="str">
        <f>MID(TablaPivotFinal[[#This Row],[Fecha]],5,3)</f>
        <v>Nov</v>
      </c>
      <c r="AG4043" s="9">
        <v>888135200</v>
      </c>
      <c r="AH4043" s="10">
        <v>54804</v>
      </c>
      <c r="AI4043" t="s">
        <v>1133</v>
      </c>
      <c r="AJ4043" t="s">
        <v>874</v>
      </c>
      <c r="AK4043" t="s">
        <v>1261</v>
      </c>
    </row>
    <row r="4044" spans="1:37" x14ac:dyDescent="0.3">
      <c r="A4044" t="str">
        <f t="shared" si="189"/>
        <v>SAN ONOFRE-Concesión Ruta al Mar</v>
      </c>
      <c r="B4044" t="str">
        <f t="shared" si="190"/>
        <v>2016Oct</v>
      </c>
      <c r="C4044" t="str">
        <f t="shared" si="191"/>
        <v>9.863519254-75.39905269</v>
      </c>
      <c r="D4044" s="7" t="s">
        <v>643</v>
      </c>
      <c r="E4044" s="5">
        <v>9005</v>
      </c>
      <c r="F4044" s="7" t="s">
        <v>701</v>
      </c>
      <c r="G4044" s="5">
        <v>70</v>
      </c>
      <c r="H4044" s="7" t="s">
        <v>747</v>
      </c>
      <c r="I4044" s="7" t="s">
        <v>646</v>
      </c>
      <c r="J4044" s="7" t="s">
        <v>103</v>
      </c>
      <c r="K4044" s="7" t="s">
        <v>748</v>
      </c>
      <c r="L4044" s="7" t="s">
        <v>648</v>
      </c>
      <c r="M4044" s="5">
        <v>3104320955</v>
      </c>
      <c r="N4044" s="5">
        <v>3216177100</v>
      </c>
      <c r="O4044" s="7" t="s">
        <v>749</v>
      </c>
      <c r="P4044" s="5">
        <v>12600</v>
      </c>
      <c r="Q4044" s="5">
        <v>18600</v>
      </c>
      <c r="R4044" s="5">
        <v>18600</v>
      </c>
      <c r="S4044" s="5">
        <v>18600</v>
      </c>
      <c r="T4044" s="5">
        <v>33600</v>
      </c>
      <c r="U4044" s="5">
        <v>53600</v>
      </c>
      <c r="V4044" s="5">
        <v>61800</v>
      </c>
      <c r="W4044" s="5">
        <v>0</v>
      </c>
      <c r="X4044" s="5">
        <v>0</v>
      </c>
      <c r="Y4044" s="5">
        <v>0</v>
      </c>
      <c r="Z4044" s="5">
        <v>0</v>
      </c>
      <c r="AA4044" s="5">
        <v>9.8635192539999998</v>
      </c>
      <c r="AB4044" s="5">
        <v>-75.399052690000005</v>
      </c>
      <c r="AC4044" s="7" t="s">
        <v>33</v>
      </c>
      <c r="AD4044" s="5">
        <v>907357200</v>
      </c>
      <c r="AE4044" s="5" t="str">
        <f>MID(TablaPivotFinal[[#This Row],[Fecha]],1,4)</f>
        <v>2016</v>
      </c>
      <c r="AF4044" s="5" t="str">
        <f>MID(TablaPivotFinal[[#This Row],[Fecha]],5,3)</f>
        <v>Oct</v>
      </c>
      <c r="AG4044" s="7">
        <v>907357200</v>
      </c>
      <c r="AH4044" s="8">
        <v>56442</v>
      </c>
      <c r="AI4044" t="s">
        <v>1133</v>
      </c>
      <c r="AJ4044" t="s">
        <v>873</v>
      </c>
      <c r="AK4044" t="s">
        <v>1261</v>
      </c>
    </row>
    <row r="4045" spans="1:37" x14ac:dyDescent="0.3">
      <c r="A4045" t="str">
        <f t="shared" si="189"/>
        <v>SAN ONOFRE-Concesión Ruta al Mar</v>
      </c>
      <c r="B4045" t="str">
        <f t="shared" si="190"/>
        <v>2016Sep</v>
      </c>
      <c r="C4045" t="str">
        <f t="shared" si="191"/>
        <v>9.863519254-75.39905269</v>
      </c>
      <c r="D4045" s="9" t="s">
        <v>643</v>
      </c>
      <c r="E4045" s="6">
        <v>9005</v>
      </c>
      <c r="F4045" s="9" t="s">
        <v>701</v>
      </c>
      <c r="G4045" s="6">
        <v>70</v>
      </c>
      <c r="H4045" s="9" t="s">
        <v>747</v>
      </c>
      <c r="I4045" s="9" t="s">
        <v>646</v>
      </c>
      <c r="J4045" s="9" t="s">
        <v>103</v>
      </c>
      <c r="K4045" s="9" t="s">
        <v>748</v>
      </c>
      <c r="L4045" s="9" t="s">
        <v>648</v>
      </c>
      <c r="M4045" s="6">
        <v>3104320955</v>
      </c>
      <c r="N4045" s="6">
        <v>3216177100</v>
      </c>
      <c r="O4045" s="9" t="s">
        <v>749</v>
      </c>
      <c r="P4045" s="6">
        <v>12600</v>
      </c>
      <c r="Q4045" s="6">
        <v>18600</v>
      </c>
      <c r="R4045" s="6">
        <v>18600</v>
      </c>
      <c r="S4045" s="6">
        <v>18600</v>
      </c>
      <c r="T4045" s="6">
        <v>33600</v>
      </c>
      <c r="U4045" s="6">
        <v>53600</v>
      </c>
      <c r="V4045" s="6">
        <v>61800</v>
      </c>
      <c r="W4045" s="6">
        <v>0</v>
      </c>
      <c r="X4045" s="6">
        <v>0</v>
      </c>
      <c r="Y4045" s="6">
        <v>0</v>
      </c>
      <c r="Z4045" s="6">
        <v>0</v>
      </c>
      <c r="AA4045" s="6">
        <v>9.8635192539999998</v>
      </c>
      <c r="AB4045" s="6">
        <v>-75.399052690000005</v>
      </c>
      <c r="AC4045" s="9" t="s">
        <v>35</v>
      </c>
      <c r="AD4045" s="6">
        <v>930378800</v>
      </c>
      <c r="AE4045" s="6" t="str">
        <f>MID(TablaPivotFinal[[#This Row],[Fecha]],1,4)</f>
        <v>2016</v>
      </c>
      <c r="AF4045" s="6" t="str">
        <f>MID(TablaPivotFinal[[#This Row],[Fecha]],5,3)</f>
        <v>Sep</v>
      </c>
      <c r="AG4045" s="9">
        <v>930378800</v>
      </c>
      <c r="AH4045" s="10">
        <v>55921</v>
      </c>
      <c r="AI4045" t="s">
        <v>1133</v>
      </c>
      <c r="AJ4045" t="s">
        <v>872</v>
      </c>
      <c r="AK4045" t="s">
        <v>1261</v>
      </c>
    </row>
    <row r="4046" spans="1:37" x14ac:dyDescent="0.3">
      <c r="A4046" t="str">
        <f t="shared" si="189"/>
        <v>SAN ONOFRE-Concesión Ruta al Mar</v>
      </c>
      <c r="B4046" t="str">
        <f t="shared" si="190"/>
        <v>2017Abr</v>
      </c>
      <c r="C4046" t="str">
        <f t="shared" si="191"/>
        <v>9.863519254-75.39905269</v>
      </c>
      <c r="D4046" s="7" t="s">
        <v>643</v>
      </c>
      <c r="E4046" s="5">
        <v>9005</v>
      </c>
      <c r="F4046" s="7" t="s">
        <v>701</v>
      </c>
      <c r="G4046" s="5">
        <v>70</v>
      </c>
      <c r="H4046" s="7" t="s">
        <v>747</v>
      </c>
      <c r="I4046" s="7" t="s">
        <v>646</v>
      </c>
      <c r="J4046" s="7" t="s">
        <v>103</v>
      </c>
      <c r="K4046" s="7" t="s">
        <v>748</v>
      </c>
      <c r="L4046" s="7" t="s">
        <v>648</v>
      </c>
      <c r="M4046" s="5">
        <v>3104320955</v>
      </c>
      <c r="N4046" s="5">
        <v>3216177100</v>
      </c>
      <c r="O4046" s="7" t="s">
        <v>749</v>
      </c>
      <c r="P4046" s="5">
        <v>12600</v>
      </c>
      <c r="Q4046" s="5">
        <v>18600</v>
      </c>
      <c r="R4046" s="5">
        <v>18600</v>
      </c>
      <c r="S4046" s="5">
        <v>18600</v>
      </c>
      <c r="T4046" s="5">
        <v>33600</v>
      </c>
      <c r="U4046" s="5">
        <v>53600</v>
      </c>
      <c r="V4046" s="5">
        <v>61800</v>
      </c>
      <c r="W4046" s="5">
        <v>0</v>
      </c>
      <c r="X4046" s="5">
        <v>0</v>
      </c>
      <c r="Y4046" s="5">
        <v>0</v>
      </c>
      <c r="Z4046" s="5">
        <v>0</v>
      </c>
      <c r="AA4046" s="5">
        <v>9.8635192539999998</v>
      </c>
      <c r="AB4046" s="5">
        <v>-75.399052690000005</v>
      </c>
      <c r="AC4046" s="7" t="s">
        <v>37</v>
      </c>
      <c r="AD4046" s="5">
        <v>1114992000</v>
      </c>
      <c r="AE4046" s="5" t="str">
        <f>MID(TablaPivotFinal[[#This Row],[Fecha]],1,4)</f>
        <v>2017</v>
      </c>
      <c r="AF4046" s="5" t="str">
        <f>MID(TablaPivotFinal[[#This Row],[Fecha]],5,3)</f>
        <v>Abr</v>
      </c>
      <c r="AG4046" s="7">
        <v>1114992000</v>
      </c>
      <c r="AH4046" s="8">
        <v>2266.7333330000001</v>
      </c>
      <c r="AI4046" t="s">
        <v>1133</v>
      </c>
      <c r="AJ4046" t="s">
        <v>879</v>
      </c>
      <c r="AK4046" t="s">
        <v>1261</v>
      </c>
    </row>
    <row r="4047" spans="1:37" x14ac:dyDescent="0.3">
      <c r="A4047" t="str">
        <f t="shared" si="189"/>
        <v>SAN ONOFRE-Concesión Ruta al Mar</v>
      </c>
      <c r="B4047" t="str">
        <f t="shared" si="190"/>
        <v>2017Ago</v>
      </c>
      <c r="C4047" t="str">
        <f t="shared" si="191"/>
        <v>9.863519254-75.39905269</v>
      </c>
      <c r="D4047" s="9" t="s">
        <v>643</v>
      </c>
      <c r="E4047" s="6">
        <v>9005</v>
      </c>
      <c r="F4047" s="9" t="s">
        <v>701</v>
      </c>
      <c r="G4047" s="6">
        <v>70</v>
      </c>
      <c r="H4047" s="9" t="s">
        <v>747</v>
      </c>
      <c r="I4047" s="9" t="s">
        <v>646</v>
      </c>
      <c r="J4047" s="9" t="s">
        <v>103</v>
      </c>
      <c r="K4047" s="9" t="s">
        <v>748</v>
      </c>
      <c r="L4047" s="9" t="s">
        <v>648</v>
      </c>
      <c r="M4047" s="6">
        <v>3104320955</v>
      </c>
      <c r="N4047" s="6">
        <v>3216177100</v>
      </c>
      <c r="O4047" s="9" t="s">
        <v>749</v>
      </c>
      <c r="P4047" s="6">
        <v>12600</v>
      </c>
      <c r="Q4047" s="6">
        <v>18600</v>
      </c>
      <c r="R4047" s="6">
        <v>18600</v>
      </c>
      <c r="S4047" s="6">
        <v>18600</v>
      </c>
      <c r="T4047" s="6">
        <v>33600</v>
      </c>
      <c r="U4047" s="6">
        <v>53600</v>
      </c>
      <c r="V4047" s="6">
        <v>61800</v>
      </c>
      <c r="W4047" s="6">
        <v>0</v>
      </c>
      <c r="X4047" s="6">
        <v>0</v>
      </c>
      <c r="Y4047" s="6">
        <v>0</v>
      </c>
      <c r="Z4047" s="6">
        <v>0</v>
      </c>
      <c r="AA4047" s="6">
        <v>9.8635192539999998</v>
      </c>
      <c r="AB4047" s="6">
        <v>-75.399052690000005</v>
      </c>
      <c r="AC4047" s="9" t="s">
        <v>39</v>
      </c>
      <c r="AD4047" s="6">
        <v>976759400</v>
      </c>
      <c r="AE4047" s="6" t="str">
        <f>MID(TablaPivotFinal[[#This Row],[Fecha]],1,4)</f>
        <v>2017</v>
      </c>
      <c r="AF4047" s="6" t="str">
        <f>MID(TablaPivotFinal[[#This Row],[Fecha]],5,3)</f>
        <v>Ago</v>
      </c>
      <c r="AG4047" s="9">
        <v>976759400</v>
      </c>
      <c r="AH4047" s="10">
        <v>1808.258065</v>
      </c>
      <c r="AI4047" t="s">
        <v>1133</v>
      </c>
      <c r="AJ4047" t="s">
        <v>883</v>
      </c>
      <c r="AK4047" t="s">
        <v>1261</v>
      </c>
    </row>
    <row r="4048" spans="1:37" x14ac:dyDescent="0.3">
      <c r="A4048" t="str">
        <f t="shared" si="189"/>
        <v>SAN ONOFRE-Concesión Ruta al Mar</v>
      </c>
      <c r="B4048" t="str">
        <f t="shared" si="190"/>
        <v>2017Dic</v>
      </c>
      <c r="C4048" t="str">
        <f t="shared" si="191"/>
        <v>9.863519254-75.39905269</v>
      </c>
      <c r="D4048" s="7" t="s">
        <v>643</v>
      </c>
      <c r="E4048" s="5">
        <v>9005</v>
      </c>
      <c r="F4048" s="7" t="s">
        <v>701</v>
      </c>
      <c r="G4048" s="5">
        <v>70</v>
      </c>
      <c r="H4048" s="7" t="s">
        <v>747</v>
      </c>
      <c r="I4048" s="7" t="s">
        <v>646</v>
      </c>
      <c r="J4048" s="7" t="s">
        <v>103</v>
      </c>
      <c r="K4048" s="7" t="s">
        <v>748</v>
      </c>
      <c r="L4048" s="7" t="s">
        <v>648</v>
      </c>
      <c r="M4048" s="5">
        <v>3104320955</v>
      </c>
      <c r="N4048" s="5">
        <v>3216177100</v>
      </c>
      <c r="O4048" s="7" t="s">
        <v>749</v>
      </c>
      <c r="P4048" s="5">
        <v>12600</v>
      </c>
      <c r="Q4048" s="5">
        <v>18600</v>
      </c>
      <c r="R4048" s="5">
        <v>18600</v>
      </c>
      <c r="S4048" s="5">
        <v>18600</v>
      </c>
      <c r="T4048" s="5">
        <v>33600</v>
      </c>
      <c r="U4048" s="5">
        <v>53600</v>
      </c>
      <c r="V4048" s="5">
        <v>61800</v>
      </c>
      <c r="W4048" s="5">
        <v>0</v>
      </c>
      <c r="X4048" s="5">
        <v>0</v>
      </c>
      <c r="Y4048" s="5">
        <v>0</v>
      </c>
      <c r="Z4048" s="5">
        <v>0</v>
      </c>
      <c r="AA4048" s="5">
        <v>9.8635192539999998</v>
      </c>
      <c r="AB4048" s="5">
        <v>-75.399052690000005</v>
      </c>
      <c r="AC4048" s="7" t="s">
        <v>41</v>
      </c>
      <c r="AD4048" s="5">
        <v>1123330900</v>
      </c>
      <c r="AE4048" s="5" t="str">
        <f>MID(TablaPivotFinal[[#This Row],[Fecha]],1,4)</f>
        <v>2017</v>
      </c>
      <c r="AF4048" s="5" t="str">
        <f>MID(TablaPivotFinal[[#This Row],[Fecha]],5,3)</f>
        <v>Dic</v>
      </c>
      <c r="AG4048" s="7">
        <v>1123330900</v>
      </c>
      <c r="AH4048" s="8">
        <v>2194.0967740000001</v>
      </c>
      <c r="AI4048" t="s">
        <v>1133</v>
      </c>
      <c r="AJ4048" t="s">
        <v>887</v>
      </c>
      <c r="AK4048" t="s">
        <v>1261</v>
      </c>
    </row>
    <row r="4049" spans="1:37" x14ac:dyDescent="0.3">
      <c r="A4049" t="str">
        <f t="shared" si="189"/>
        <v>SAN ONOFRE-Concesión Ruta al Mar</v>
      </c>
      <c r="B4049" t="str">
        <f t="shared" si="190"/>
        <v>2017Ene</v>
      </c>
      <c r="C4049" t="str">
        <f t="shared" si="191"/>
        <v>9.863519254-75.39905269</v>
      </c>
      <c r="D4049" s="9" t="s">
        <v>643</v>
      </c>
      <c r="E4049" s="6">
        <v>9005</v>
      </c>
      <c r="F4049" s="9" t="s">
        <v>701</v>
      </c>
      <c r="G4049" s="6">
        <v>70</v>
      </c>
      <c r="H4049" s="9" t="s">
        <v>747</v>
      </c>
      <c r="I4049" s="9" t="s">
        <v>646</v>
      </c>
      <c r="J4049" s="9" t="s">
        <v>103</v>
      </c>
      <c r="K4049" s="9" t="s">
        <v>748</v>
      </c>
      <c r="L4049" s="9" t="s">
        <v>648</v>
      </c>
      <c r="M4049" s="6">
        <v>3104320955</v>
      </c>
      <c r="N4049" s="6">
        <v>3216177100</v>
      </c>
      <c r="O4049" s="9" t="s">
        <v>749</v>
      </c>
      <c r="P4049" s="6">
        <v>12600</v>
      </c>
      <c r="Q4049" s="6">
        <v>18600</v>
      </c>
      <c r="R4049" s="6">
        <v>18600</v>
      </c>
      <c r="S4049" s="6">
        <v>18600</v>
      </c>
      <c r="T4049" s="6">
        <v>33600</v>
      </c>
      <c r="U4049" s="6">
        <v>53600</v>
      </c>
      <c r="V4049" s="6">
        <v>61800</v>
      </c>
      <c r="W4049" s="6">
        <v>0</v>
      </c>
      <c r="X4049" s="6">
        <v>0</v>
      </c>
      <c r="Y4049" s="6">
        <v>0</v>
      </c>
      <c r="Z4049" s="6">
        <v>0</v>
      </c>
      <c r="AA4049" s="6">
        <v>9.8635192539999998</v>
      </c>
      <c r="AB4049" s="6">
        <v>-75.399052690000005</v>
      </c>
      <c r="AC4049" s="9" t="s">
        <v>43</v>
      </c>
      <c r="AD4049" s="6">
        <v>1122703000</v>
      </c>
      <c r="AE4049" s="6" t="str">
        <f>MID(TablaPivotFinal[[#This Row],[Fecha]],1,4)</f>
        <v>2017</v>
      </c>
      <c r="AF4049" s="6" t="str">
        <f>MID(TablaPivotFinal[[#This Row],[Fecha]],5,3)</f>
        <v>Ene</v>
      </c>
      <c r="AG4049" s="9">
        <v>1122703000</v>
      </c>
      <c r="AH4049" s="10">
        <v>2366.4838709999999</v>
      </c>
      <c r="AI4049" t="s">
        <v>1133</v>
      </c>
      <c r="AJ4049" t="s">
        <v>876</v>
      </c>
      <c r="AK4049" t="s">
        <v>1261</v>
      </c>
    </row>
    <row r="4050" spans="1:37" x14ac:dyDescent="0.3">
      <c r="A4050" t="str">
        <f t="shared" si="189"/>
        <v>SAN ONOFRE-Concesión Ruta al Mar</v>
      </c>
      <c r="B4050" t="str">
        <f t="shared" si="190"/>
        <v>2017Feb</v>
      </c>
      <c r="C4050" t="str">
        <f t="shared" si="191"/>
        <v>9.863519254-75.39905269</v>
      </c>
      <c r="D4050" s="7" t="s">
        <v>643</v>
      </c>
      <c r="E4050" s="5">
        <v>9005</v>
      </c>
      <c r="F4050" s="7" t="s">
        <v>701</v>
      </c>
      <c r="G4050" s="5">
        <v>70</v>
      </c>
      <c r="H4050" s="7" t="s">
        <v>747</v>
      </c>
      <c r="I4050" s="7" t="s">
        <v>646</v>
      </c>
      <c r="J4050" s="7" t="s">
        <v>103</v>
      </c>
      <c r="K4050" s="7" t="s">
        <v>748</v>
      </c>
      <c r="L4050" s="7" t="s">
        <v>648</v>
      </c>
      <c r="M4050" s="5">
        <v>3104320955</v>
      </c>
      <c r="N4050" s="5">
        <v>3216177100</v>
      </c>
      <c r="O4050" s="7" t="s">
        <v>749</v>
      </c>
      <c r="P4050" s="5">
        <v>12600</v>
      </c>
      <c r="Q4050" s="5">
        <v>18600</v>
      </c>
      <c r="R4050" s="5">
        <v>18600</v>
      </c>
      <c r="S4050" s="5">
        <v>18600</v>
      </c>
      <c r="T4050" s="5">
        <v>33600</v>
      </c>
      <c r="U4050" s="5">
        <v>53600</v>
      </c>
      <c r="V4050" s="5">
        <v>61800</v>
      </c>
      <c r="W4050" s="5">
        <v>0</v>
      </c>
      <c r="X4050" s="5">
        <v>0</v>
      </c>
      <c r="Y4050" s="5">
        <v>0</v>
      </c>
      <c r="Z4050" s="5">
        <v>0</v>
      </c>
      <c r="AA4050" s="5">
        <v>9.8635192539999998</v>
      </c>
      <c r="AB4050" s="5">
        <v>-75.399052690000005</v>
      </c>
      <c r="AC4050" s="7" t="s">
        <v>45</v>
      </c>
      <c r="AD4050" s="5">
        <v>866742000</v>
      </c>
      <c r="AE4050" s="5" t="str">
        <f>MID(TablaPivotFinal[[#This Row],[Fecha]],1,4)</f>
        <v>2017</v>
      </c>
      <c r="AF4050" s="5" t="str">
        <f>MID(TablaPivotFinal[[#This Row],[Fecha]],5,3)</f>
        <v>Feb</v>
      </c>
      <c r="AG4050" s="7">
        <v>866742000</v>
      </c>
      <c r="AH4050" s="8">
        <v>1790.857143</v>
      </c>
      <c r="AI4050" t="s">
        <v>1133</v>
      </c>
      <c r="AJ4050" t="s">
        <v>877</v>
      </c>
      <c r="AK4050" t="s">
        <v>1261</v>
      </c>
    </row>
    <row r="4051" spans="1:37" x14ac:dyDescent="0.3">
      <c r="A4051" t="str">
        <f t="shared" si="189"/>
        <v>SAN ONOFRE-Concesión Ruta al Mar</v>
      </c>
      <c r="B4051" t="str">
        <f t="shared" si="190"/>
        <v>2017Jul</v>
      </c>
      <c r="C4051" t="str">
        <f t="shared" si="191"/>
        <v>9.863519254-75.39905269</v>
      </c>
      <c r="D4051" s="9" t="s">
        <v>643</v>
      </c>
      <c r="E4051" s="6">
        <v>9005</v>
      </c>
      <c r="F4051" s="9" t="s">
        <v>701</v>
      </c>
      <c r="G4051" s="6">
        <v>70</v>
      </c>
      <c r="H4051" s="9" t="s">
        <v>747</v>
      </c>
      <c r="I4051" s="9" t="s">
        <v>646</v>
      </c>
      <c r="J4051" s="9" t="s">
        <v>103</v>
      </c>
      <c r="K4051" s="9" t="s">
        <v>748</v>
      </c>
      <c r="L4051" s="9" t="s">
        <v>648</v>
      </c>
      <c r="M4051" s="6">
        <v>3104320955</v>
      </c>
      <c r="N4051" s="6">
        <v>3216177100</v>
      </c>
      <c r="O4051" s="9" t="s">
        <v>749</v>
      </c>
      <c r="P4051" s="6">
        <v>12600</v>
      </c>
      <c r="Q4051" s="6">
        <v>18600</v>
      </c>
      <c r="R4051" s="6">
        <v>18600</v>
      </c>
      <c r="S4051" s="6">
        <v>18600</v>
      </c>
      <c r="T4051" s="6">
        <v>33600</v>
      </c>
      <c r="U4051" s="6">
        <v>53600</v>
      </c>
      <c r="V4051" s="6">
        <v>61800</v>
      </c>
      <c r="W4051" s="6">
        <v>0</v>
      </c>
      <c r="X4051" s="6">
        <v>0</v>
      </c>
      <c r="Y4051" s="6">
        <v>0</v>
      </c>
      <c r="Z4051" s="6">
        <v>0</v>
      </c>
      <c r="AA4051" s="6">
        <v>9.8635192539999998</v>
      </c>
      <c r="AB4051" s="6">
        <v>-75.399052690000005</v>
      </c>
      <c r="AC4051" s="9" t="s">
        <v>47</v>
      </c>
      <c r="AD4051" s="6">
        <v>1011385400</v>
      </c>
      <c r="AE4051" s="6" t="str">
        <f>MID(TablaPivotFinal[[#This Row],[Fecha]],1,4)</f>
        <v>2017</v>
      </c>
      <c r="AF4051" s="6" t="str">
        <f>MID(TablaPivotFinal[[#This Row],[Fecha]],5,3)</f>
        <v>Jul</v>
      </c>
      <c r="AG4051" s="9">
        <v>1011385400</v>
      </c>
      <c r="AH4051" s="10">
        <v>1896.258065</v>
      </c>
      <c r="AI4051" t="s">
        <v>1133</v>
      </c>
      <c r="AJ4051" t="s">
        <v>882</v>
      </c>
      <c r="AK4051" t="s">
        <v>1261</v>
      </c>
    </row>
    <row r="4052" spans="1:37" x14ac:dyDescent="0.3">
      <c r="A4052" t="str">
        <f t="shared" si="189"/>
        <v>SAN ONOFRE-Concesión Ruta al Mar</v>
      </c>
      <c r="B4052" t="str">
        <f t="shared" si="190"/>
        <v>2017Jun</v>
      </c>
      <c r="C4052" t="str">
        <f t="shared" si="191"/>
        <v>9.863519254-75.39905269</v>
      </c>
      <c r="D4052" s="7" t="s">
        <v>643</v>
      </c>
      <c r="E4052" s="5">
        <v>9005</v>
      </c>
      <c r="F4052" s="7" t="s">
        <v>701</v>
      </c>
      <c r="G4052" s="5">
        <v>70</v>
      </c>
      <c r="H4052" s="7" t="s">
        <v>747</v>
      </c>
      <c r="I4052" s="7" t="s">
        <v>646</v>
      </c>
      <c r="J4052" s="7" t="s">
        <v>103</v>
      </c>
      <c r="K4052" s="7" t="s">
        <v>748</v>
      </c>
      <c r="L4052" s="7" t="s">
        <v>648</v>
      </c>
      <c r="M4052" s="5">
        <v>3104320955</v>
      </c>
      <c r="N4052" s="5">
        <v>3216177100</v>
      </c>
      <c r="O4052" s="7" t="s">
        <v>749</v>
      </c>
      <c r="P4052" s="5">
        <v>12600</v>
      </c>
      <c r="Q4052" s="5">
        <v>18600</v>
      </c>
      <c r="R4052" s="5">
        <v>18600</v>
      </c>
      <c r="S4052" s="5">
        <v>18600</v>
      </c>
      <c r="T4052" s="5">
        <v>33600</v>
      </c>
      <c r="U4052" s="5">
        <v>53600</v>
      </c>
      <c r="V4052" s="5">
        <v>61800</v>
      </c>
      <c r="W4052" s="5">
        <v>0</v>
      </c>
      <c r="X4052" s="5">
        <v>0</v>
      </c>
      <c r="Y4052" s="5">
        <v>0</v>
      </c>
      <c r="Z4052" s="5">
        <v>0</v>
      </c>
      <c r="AA4052" s="5">
        <v>9.8635192539999998</v>
      </c>
      <c r="AB4052" s="5">
        <v>-75.399052690000005</v>
      </c>
      <c r="AC4052" s="7" t="s">
        <v>49</v>
      </c>
      <c r="AD4052" s="5">
        <v>1040132700</v>
      </c>
      <c r="AE4052" s="5" t="str">
        <f>MID(TablaPivotFinal[[#This Row],[Fecha]],1,4)</f>
        <v>2017</v>
      </c>
      <c r="AF4052" s="5" t="str">
        <f>MID(TablaPivotFinal[[#This Row],[Fecha]],5,3)</f>
        <v>Jun</v>
      </c>
      <c r="AG4052" s="7">
        <v>1040132700</v>
      </c>
      <c r="AH4052" s="8">
        <v>2005.2</v>
      </c>
      <c r="AI4052" t="s">
        <v>1133</v>
      </c>
      <c r="AJ4052" t="s">
        <v>881</v>
      </c>
      <c r="AK4052" t="s">
        <v>1261</v>
      </c>
    </row>
    <row r="4053" spans="1:37" x14ac:dyDescent="0.3">
      <c r="A4053" t="str">
        <f t="shared" si="189"/>
        <v>SAN ONOFRE-Concesión Ruta al Mar</v>
      </c>
      <c r="B4053" t="str">
        <f t="shared" si="190"/>
        <v>2017Mar</v>
      </c>
      <c r="C4053" t="str">
        <f t="shared" si="191"/>
        <v>9.863519254-75.39905269</v>
      </c>
      <c r="D4053" s="9" t="s">
        <v>643</v>
      </c>
      <c r="E4053" s="6">
        <v>9005</v>
      </c>
      <c r="F4053" s="9" t="s">
        <v>701</v>
      </c>
      <c r="G4053" s="6">
        <v>70</v>
      </c>
      <c r="H4053" s="9" t="s">
        <v>747</v>
      </c>
      <c r="I4053" s="9" t="s">
        <v>646</v>
      </c>
      <c r="J4053" s="9" t="s">
        <v>103</v>
      </c>
      <c r="K4053" s="9" t="s">
        <v>748</v>
      </c>
      <c r="L4053" s="9" t="s">
        <v>648</v>
      </c>
      <c r="M4053" s="6">
        <v>3104320955</v>
      </c>
      <c r="N4053" s="6">
        <v>3216177100</v>
      </c>
      <c r="O4053" s="9" t="s">
        <v>749</v>
      </c>
      <c r="P4053" s="6">
        <v>12600</v>
      </c>
      <c r="Q4053" s="6">
        <v>18600</v>
      </c>
      <c r="R4053" s="6">
        <v>18600</v>
      </c>
      <c r="S4053" s="6">
        <v>18600</v>
      </c>
      <c r="T4053" s="6">
        <v>33600</v>
      </c>
      <c r="U4053" s="6">
        <v>53600</v>
      </c>
      <c r="V4053" s="6">
        <v>61800</v>
      </c>
      <c r="W4053" s="6">
        <v>0</v>
      </c>
      <c r="X4053" s="6">
        <v>0</v>
      </c>
      <c r="Y4053" s="6">
        <v>0</v>
      </c>
      <c r="Z4053" s="6">
        <v>0</v>
      </c>
      <c r="AA4053" s="6">
        <v>9.8635192539999998</v>
      </c>
      <c r="AB4053" s="6">
        <v>-75.399052690000005</v>
      </c>
      <c r="AC4053" s="9" t="s">
        <v>51</v>
      </c>
      <c r="AD4053" s="6">
        <v>973912200</v>
      </c>
      <c r="AE4053" s="6" t="str">
        <f>MID(TablaPivotFinal[[#This Row],[Fecha]],1,4)</f>
        <v>2017</v>
      </c>
      <c r="AF4053" s="6" t="str">
        <f>MID(TablaPivotFinal[[#This Row],[Fecha]],5,3)</f>
        <v>Mar</v>
      </c>
      <c r="AG4053" s="9">
        <v>973912200</v>
      </c>
      <c r="AH4053" s="10">
        <v>1817.967742</v>
      </c>
      <c r="AI4053" t="s">
        <v>1133</v>
      </c>
      <c r="AJ4053" t="s">
        <v>878</v>
      </c>
      <c r="AK4053" t="s">
        <v>1261</v>
      </c>
    </row>
    <row r="4054" spans="1:37" x14ac:dyDescent="0.3">
      <c r="A4054" t="str">
        <f t="shared" si="189"/>
        <v>SAN ONOFRE-Concesión Ruta al Mar</v>
      </c>
      <c r="B4054" t="str">
        <f t="shared" si="190"/>
        <v>2017May</v>
      </c>
      <c r="C4054" t="str">
        <f t="shared" si="191"/>
        <v>9.863519254-75.39905269</v>
      </c>
      <c r="D4054" s="7" t="s">
        <v>643</v>
      </c>
      <c r="E4054" s="5">
        <v>9005</v>
      </c>
      <c r="F4054" s="7" t="s">
        <v>701</v>
      </c>
      <c r="G4054" s="5">
        <v>70</v>
      </c>
      <c r="H4054" s="7" t="s">
        <v>747</v>
      </c>
      <c r="I4054" s="7" t="s">
        <v>646</v>
      </c>
      <c r="J4054" s="7" t="s">
        <v>103</v>
      </c>
      <c r="K4054" s="7" t="s">
        <v>748</v>
      </c>
      <c r="L4054" s="7" t="s">
        <v>648</v>
      </c>
      <c r="M4054" s="5">
        <v>3104320955</v>
      </c>
      <c r="N4054" s="5">
        <v>3216177100</v>
      </c>
      <c r="O4054" s="7" t="s">
        <v>749</v>
      </c>
      <c r="P4054" s="5">
        <v>12600</v>
      </c>
      <c r="Q4054" s="5">
        <v>18600</v>
      </c>
      <c r="R4054" s="5">
        <v>18600</v>
      </c>
      <c r="S4054" s="5">
        <v>18600</v>
      </c>
      <c r="T4054" s="5">
        <v>33600</v>
      </c>
      <c r="U4054" s="5">
        <v>53600</v>
      </c>
      <c r="V4054" s="5">
        <v>61800</v>
      </c>
      <c r="W4054" s="5">
        <v>0</v>
      </c>
      <c r="X4054" s="5">
        <v>0</v>
      </c>
      <c r="Y4054" s="5">
        <v>0</v>
      </c>
      <c r="Z4054" s="5">
        <v>0</v>
      </c>
      <c r="AA4054" s="5">
        <v>9.8635192539999998</v>
      </c>
      <c r="AB4054" s="5">
        <v>-75.399052690000005</v>
      </c>
      <c r="AC4054" s="7" t="s">
        <v>53</v>
      </c>
      <c r="AD4054" s="5">
        <v>969873400</v>
      </c>
      <c r="AE4054" s="5" t="str">
        <f>MID(TablaPivotFinal[[#This Row],[Fecha]],1,4)</f>
        <v>2017</v>
      </c>
      <c r="AF4054" s="5" t="str">
        <f>MID(TablaPivotFinal[[#This Row],[Fecha]],5,3)</f>
        <v>May</v>
      </c>
      <c r="AG4054" s="7">
        <v>969873400</v>
      </c>
      <c r="AH4054" s="8">
        <v>1781.8709679999999</v>
      </c>
      <c r="AI4054" t="s">
        <v>1133</v>
      </c>
      <c r="AJ4054" t="s">
        <v>880</v>
      </c>
      <c r="AK4054" t="s">
        <v>1261</v>
      </c>
    </row>
    <row r="4055" spans="1:37" x14ac:dyDescent="0.3">
      <c r="A4055" t="str">
        <f t="shared" si="189"/>
        <v>SAN ONOFRE-Concesión Ruta al Mar</v>
      </c>
      <c r="B4055" t="str">
        <f t="shared" si="190"/>
        <v>2017Nov</v>
      </c>
      <c r="C4055" t="str">
        <f t="shared" si="191"/>
        <v>9.863519254-75.39905269</v>
      </c>
      <c r="D4055" s="9" t="s">
        <v>643</v>
      </c>
      <c r="E4055" s="6">
        <v>9005</v>
      </c>
      <c r="F4055" s="9" t="s">
        <v>701</v>
      </c>
      <c r="G4055" s="6">
        <v>70</v>
      </c>
      <c r="H4055" s="9" t="s">
        <v>747</v>
      </c>
      <c r="I4055" s="9" t="s">
        <v>646</v>
      </c>
      <c r="J4055" s="9" t="s">
        <v>103</v>
      </c>
      <c r="K4055" s="9" t="s">
        <v>748</v>
      </c>
      <c r="L4055" s="9" t="s">
        <v>648</v>
      </c>
      <c r="M4055" s="6">
        <v>3104320955</v>
      </c>
      <c r="N4055" s="6">
        <v>3216177100</v>
      </c>
      <c r="O4055" s="9" t="s">
        <v>749</v>
      </c>
      <c r="P4055" s="6">
        <v>12600</v>
      </c>
      <c r="Q4055" s="6">
        <v>18600</v>
      </c>
      <c r="R4055" s="6">
        <v>18600</v>
      </c>
      <c r="S4055" s="6">
        <v>18600</v>
      </c>
      <c r="T4055" s="6">
        <v>33600</v>
      </c>
      <c r="U4055" s="6">
        <v>53600</v>
      </c>
      <c r="V4055" s="6">
        <v>61800</v>
      </c>
      <c r="W4055" s="6">
        <v>0</v>
      </c>
      <c r="X4055" s="6">
        <v>0</v>
      </c>
      <c r="Y4055" s="6">
        <v>0</v>
      </c>
      <c r="Z4055" s="6">
        <v>0</v>
      </c>
      <c r="AA4055" s="6">
        <v>9.8635192539999998</v>
      </c>
      <c r="AB4055" s="6">
        <v>-75.399052690000005</v>
      </c>
      <c r="AC4055" s="9" t="s">
        <v>55</v>
      </c>
      <c r="AD4055" s="6">
        <v>950461400</v>
      </c>
      <c r="AE4055" s="6" t="str">
        <f>MID(TablaPivotFinal[[#This Row],[Fecha]],1,4)</f>
        <v>2017</v>
      </c>
      <c r="AF4055" s="6" t="str">
        <f>MID(TablaPivotFinal[[#This Row],[Fecha]],5,3)</f>
        <v>Nov</v>
      </c>
      <c r="AG4055" s="9">
        <v>950461400</v>
      </c>
      <c r="AH4055" s="10">
        <v>1807.5333330000001</v>
      </c>
      <c r="AI4055" t="s">
        <v>1133</v>
      </c>
      <c r="AJ4055" t="s">
        <v>886</v>
      </c>
      <c r="AK4055" t="s">
        <v>1261</v>
      </c>
    </row>
    <row r="4056" spans="1:37" x14ac:dyDescent="0.3">
      <c r="A4056" t="str">
        <f t="shared" si="189"/>
        <v>SAN ONOFRE-Concesión Ruta al Mar</v>
      </c>
      <c r="B4056" t="str">
        <f t="shared" si="190"/>
        <v>2017Oct</v>
      </c>
      <c r="C4056" t="str">
        <f t="shared" si="191"/>
        <v>9.863519254-75.39905269</v>
      </c>
      <c r="D4056" s="7" t="s">
        <v>643</v>
      </c>
      <c r="E4056" s="5">
        <v>9005</v>
      </c>
      <c r="F4056" s="7" t="s">
        <v>701</v>
      </c>
      <c r="G4056" s="5">
        <v>70</v>
      </c>
      <c r="H4056" s="7" t="s">
        <v>747</v>
      </c>
      <c r="I4056" s="7" t="s">
        <v>646</v>
      </c>
      <c r="J4056" s="7" t="s">
        <v>103</v>
      </c>
      <c r="K4056" s="7" t="s">
        <v>748</v>
      </c>
      <c r="L4056" s="7" t="s">
        <v>648</v>
      </c>
      <c r="M4056" s="5">
        <v>3104320955</v>
      </c>
      <c r="N4056" s="5">
        <v>3216177100</v>
      </c>
      <c r="O4056" s="7" t="s">
        <v>749</v>
      </c>
      <c r="P4056" s="5">
        <v>12600</v>
      </c>
      <c r="Q4056" s="5">
        <v>18600</v>
      </c>
      <c r="R4056" s="5">
        <v>18600</v>
      </c>
      <c r="S4056" s="5">
        <v>18600</v>
      </c>
      <c r="T4056" s="5">
        <v>33600</v>
      </c>
      <c r="U4056" s="5">
        <v>53600</v>
      </c>
      <c r="V4056" s="5">
        <v>61800</v>
      </c>
      <c r="W4056" s="5">
        <v>0</v>
      </c>
      <c r="X4056" s="5">
        <v>0</v>
      </c>
      <c r="Y4056" s="5">
        <v>0</v>
      </c>
      <c r="Z4056" s="5">
        <v>0</v>
      </c>
      <c r="AA4056" s="5">
        <v>9.8635192539999998</v>
      </c>
      <c r="AB4056" s="5">
        <v>-75.399052690000005</v>
      </c>
      <c r="AC4056" s="7" t="s">
        <v>57</v>
      </c>
      <c r="AD4056" s="5">
        <v>953694100</v>
      </c>
      <c r="AE4056" s="5" t="str">
        <f>MID(TablaPivotFinal[[#This Row],[Fecha]],1,4)</f>
        <v>2017</v>
      </c>
      <c r="AF4056" s="5" t="str">
        <f>MID(TablaPivotFinal[[#This Row],[Fecha]],5,3)</f>
        <v>Oct</v>
      </c>
      <c r="AG4056" s="7">
        <v>953694100</v>
      </c>
      <c r="AH4056" s="8">
        <v>1759.6451609999999</v>
      </c>
      <c r="AI4056" t="s">
        <v>1133</v>
      </c>
      <c r="AJ4056" t="s">
        <v>885</v>
      </c>
      <c r="AK4056" t="s">
        <v>1261</v>
      </c>
    </row>
    <row r="4057" spans="1:37" x14ac:dyDescent="0.3">
      <c r="A4057" t="str">
        <f t="shared" si="189"/>
        <v>SAN ONOFRE-Concesión Ruta al Mar</v>
      </c>
      <c r="B4057" t="str">
        <f t="shared" si="190"/>
        <v>2017Sep</v>
      </c>
      <c r="C4057" t="str">
        <f t="shared" si="191"/>
        <v>9.863519254-75.39905269</v>
      </c>
      <c r="D4057" s="9" t="s">
        <v>643</v>
      </c>
      <c r="E4057" s="6">
        <v>9005</v>
      </c>
      <c r="F4057" s="9" t="s">
        <v>701</v>
      </c>
      <c r="G4057" s="6">
        <v>70</v>
      </c>
      <c r="H4057" s="9" t="s">
        <v>747</v>
      </c>
      <c r="I4057" s="9" t="s">
        <v>646</v>
      </c>
      <c r="J4057" s="9" t="s">
        <v>103</v>
      </c>
      <c r="K4057" s="9" t="s">
        <v>748</v>
      </c>
      <c r="L4057" s="9" t="s">
        <v>648</v>
      </c>
      <c r="M4057" s="6">
        <v>3104320955</v>
      </c>
      <c r="N4057" s="6">
        <v>3216177100</v>
      </c>
      <c r="O4057" s="9" t="s">
        <v>749</v>
      </c>
      <c r="P4057" s="6">
        <v>12600</v>
      </c>
      <c r="Q4057" s="6">
        <v>18600</v>
      </c>
      <c r="R4057" s="6">
        <v>18600</v>
      </c>
      <c r="S4057" s="6">
        <v>18600</v>
      </c>
      <c r="T4057" s="6">
        <v>33600</v>
      </c>
      <c r="U4057" s="6">
        <v>53600</v>
      </c>
      <c r="V4057" s="6">
        <v>61800</v>
      </c>
      <c r="W4057" s="6">
        <v>0</v>
      </c>
      <c r="X4057" s="6">
        <v>0</v>
      </c>
      <c r="Y4057" s="6">
        <v>0</v>
      </c>
      <c r="Z4057" s="6">
        <v>0</v>
      </c>
      <c r="AA4057" s="6">
        <v>9.8635192539999998</v>
      </c>
      <c r="AB4057" s="6">
        <v>-75.399052690000005</v>
      </c>
      <c r="AC4057" s="9" t="s">
        <v>59</v>
      </c>
      <c r="AD4057" s="6">
        <v>953471700</v>
      </c>
      <c r="AE4057" s="6" t="str">
        <f>MID(TablaPivotFinal[[#This Row],[Fecha]],1,4)</f>
        <v>2017</v>
      </c>
      <c r="AF4057" s="6" t="str">
        <f>MID(TablaPivotFinal[[#This Row],[Fecha]],5,3)</f>
        <v>Sep</v>
      </c>
      <c r="AG4057" s="9">
        <v>953471700</v>
      </c>
      <c r="AH4057" s="10">
        <v>1788.4666669999999</v>
      </c>
      <c r="AI4057" t="s">
        <v>1133</v>
      </c>
      <c r="AJ4057" t="s">
        <v>884</v>
      </c>
      <c r="AK4057" t="s">
        <v>1261</v>
      </c>
    </row>
    <row r="4058" spans="1:37" x14ac:dyDescent="0.3">
      <c r="A4058" t="str">
        <f t="shared" si="189"/>
        <v>SAN ONOFRE-Concesión Ruta al Mar</v>
      </c>
      <c r="B4058" t="str">
        <f t="shared" si="190"/>
        <v>2018Abr</v>
      </c>
      <c r="C4058" t="str">
        <f t="shared" si="191"/>
        <v>9.863519254-75.39905269</v>
      </c>
      <c r="D4058" s="7" t="s">
        <v>643</v>
      </c>
      <c r="E4058" s="5">
        <v>9005</v>
      </c>
      <c r="F4058" s="7" t="s">
        <v>701</v>
      </c>
      <c r="G4058" s="5">
        <v>70</v>
      </c>
      <c r="H4058" s="7" t="s">
        <v>747</v>
      </c>
      <c r="I4058" s="7" t="s">
        <v>646</v>
      </c>
      <c r="J4058" s="7" t="s">
        <v>103</v>
      </c>
      <c r="K4058" s="7" t="s">
        <v>748</v>
      </c>
      <c r="L4058" s="7" t="s">
        <v>648</v>
      </c>
      <c r="M4058" s="5">
        <v>3104320955</v>
      </c>
      <c r="N4058" s="5">
        <v>3216177100</v>
      </c>
      <c r="O4058" s="7" t="s">
        <v>749</v>
      </c>
      <c r="P4058" s="5">
        <v>12600</v>
      </c>
      <c r="Q4058" s="5">
        <v>18600</v>
      </c>
      <c r="R4058" s="5">
        <v>18600</v>
      </c>
      <c r="S4058" s="5">
        <v>18600</v>
      </c>
      <c r="T4058" s="5">
        <v>33600</v>
      </c>
      <c r="U4058" s="5">
        <v>53600</v>
      </c>
      <c r="V4058" s="5">
        <v>61800</v>
      </c>
      <c r="W4058" s="5">
        <v>0</v>
      </c>
      <c r="X4058" s="5">
        <v>0</v>
      </c>
      <c r="Y4058" s="5">
        <v>0</v>
      </c>
      <c r="Z4058" s="5">
        <v>0</v>
      </c>
      <c r="AA4058" s="5">
        <v>9.8635192539999998</v>
      </c>
      <c r="AB4058" s="5">
        <v>-75.399052690000005</v>
      </c>
      <c r="AC4058" s="7" t="s">
        <v>61</v>
      </c>
      <c r="AD4058" s="5">
        <v>1105495800</v>
      </c>
      <c r="AE4058" s="5" t="str">
        <f>MID(TablaPivotFinal[[#This Row],[Fecha]],1,4)</f>
        <v>2018</v>
      </c>
      <c r="AF4058" s="5" t="str">
        <f>MID(TablaPivotFinal[[#This Row],[Fecha]],5,3)</f>
        <v>Abr</v>
      </c>
      <c r="AG4058" s="7">
        <v>1105495800</v>
      </c>
      <c r="AH4058" s="8">
        <v>60540</v>
      </c>
      <c r="AI4058" t="s">
        <v>1133</v>
      </c>
      <c r="AJ4058" t="s">
        <v>891</v>
      </c>
      <c r="AK4058" t="s">
        <v>1261</v>
      </c>
    </row>
    <row r="4059" spans="1:37" x14ac:dyDescent="0.3">
      <c r="A4059" t="str">
        <f t="shared" si="189"/>
        <v>SAN ONOFRE-Concesión Ruta al Mar</v>
      </c>
      <c r="B4059" t="str">
        <f t="shared" si="190"/>
        <v>2018Ago</v>
      </c>
      <c r="C4059" t="str">
        <f t="shared" si="191"/>
        <v>9.863519254-75.39905269</v>
      </c>
      <c r="D4059" s="9" t="s">
        <v>643</v>
      </c>
      <c r="E4059" s="6">
        <v>9005</v>
      </c>
      <c r="F4059" s="9" t="s">
        <v>701</v>
      </c>
      <c r="G4059" s="6">
        <v>70</v>
      </c>
      <c r="H4059" s="9" t="s">
        <v>747</v>
      </c>
      <c r="I4059" s="9" t="s">
        <v>646</v>
      </c>
      <c r="J4059" s="9" t="s">
        <v>103</v>
      </c>
      <c r="K4059" s="9" t="s">
        <v>748</v>
      </c>
      <c r="L4059" s="9" t="s">
        <v>648</v>
      </c>
      <c r="M4059" s="6">
        <v>3104320955</v>
      </c>
      <c r="N4059" s="6">
        <v>3216177100</v>
      </c>
      <c r="O4059" s="9" t="s">
        <v>749</v>
      </c>
      <c r="P4059" s="6">
        <v>12600</v>
      </c>
      <c r="Q4059" s="6">
        <v>18600</v>
      </c>
      <c r="R4059" s="6">
        <v>18600</v>
      </c>
      <c r="S4059" s="6">
        <v>18600</v>
      </c>
      <c r="T4059" s="6">
        <v>33600</v>
      </c>
      <c r="U4059" s="6">
        <v>53600</v>
      </c>
      <c r="V4059" s="6">
        <v>61800</v>
      </c>
      <c r="W4059" s="6">
        <v>0</v>
      </c>
      <c r="X4059" s="6">
        <v>0</v>
      </c>
      <c r="Y4059" s="6">
        <v>0</v>
      </c>
      <c r="Z4059" s="6">
        <v>0</v>
      </c>
      <c r="AA4059" s="6">
        <v>9.8635192539999998</v>
      </c>
      <c r="AB4059" s="6">
        <v>-75.399052690000005</v>
      </c>
      <c r="AC4059" s="9" t="s">
        <v>63</v>
      </c>
      <c r="AD4059" s="6">
        <v>1069565000</v>
      </c>
      <c r="AE4059" s="6" t="str">
        <f>MID(TablaPivotFinal[[#This Row],[Fecha]],1,4)</f>
        <v>2018</v>
      </c>
      <c r="AF4059" s="6" t="str">
        <f>MID(TablaPivotFinal[[#This Row],[Fecha]],5,3)</f>
        <v>Ago</v>
      </c>
      <c r="AG4059" s="9">
        <v>1069565000</v>
      </c>
      <c r="AH4059" s="10">
        <v>58692</v>
      </c>
      <c r="AI4059" t="s">
        <v>1133</v>
      </c>
      <c r="AJ4059" t="s">
        <v>895</v>
      </c>
      <c r="AK4059" t="s">
        <v>1261</v>
      </c>
    </row>
    <row r="4060" spans="1:37" x14ac:dyDescent="0.3">
      <c r="A4060" t="str">
        <f t="shared" si="189"/>
        <v>SAN ONOFRE-Concesión Ruta al Mar</v>
      </c>
      <c r="B4060" t="str">
        <f t="shared" si="190"/>
        <v>2018Dic</v>
      </c>
      <c r="C4060" t="str">
        <f t="shared" si="191"/>
        <v>9.863519254-75.39905269</v>
      </c>
      <c r="D4060" s="7" t="s">
        <v>643</v>
      </c>
      <c r="E4060" s="5">
        <v>9005</v>
      </c>
      <c r="F4060" s="7" t="s">
        <v>701</v>
      </c>
      <c r="G4060" s="5">
        <v>70</v>
      </c>
      <c r="H4060" s="7" t="s">
        <v>747</v>
      </c>
      <c r="I4060" s="7" t="s">
        <v>646</v>
      </c>
      <c r="J4060" s="7" t="s">
        <v>103</v>
      </c>
      <c r="K4060" s="7" t="s">
        <v>748</v>
      </c>
      <c r="L4060" s="7" t="s">
        <v>648</v>
      </c>
      <c r="M4060" s="5">
        <v>3104320955</v>
      </c>
      <c r="N4060" s="5">
        <v>3216177100</v>
      </c>
      <c r="O4060" s="7" t="s">
        <v>749</v>
      </c>
      <c r="P4060" s="5">
        <v>12600</v>
      </c>
      <c r="Q4060" s="5">
        <v>18600</v>
      </c>
      <c r="R4060" s="5">
        <v>18600</v>
      </c>
      <c r="S4060" s="5">
        <v>18600</v>
      </c>
      <c r="T4060" s="5">
        <v>33600</v>
      </c>
      <c r="U4060" s="5">
        <v>53600</v>
      </c>
      <c r="V4060" s="5">
        <v>61800</v>
      </c>
      <c r="W4060" s="5">
        <v>0</v>
      </c>
      <c r="X4060" s="5">
        <v>0</v>
      </c>
      <c r="Y4060" s="5">
        <v>0</v>
      </c>
      <c r="Z4060" s="5">
        <v>0</v>
      </c>
      <c r="AA4060" s="5">
        <v>9.8635192539999998</v>
      </c>
      <c r="AB4060" s="5">
        <v>-75.399052690000005</v>
      </c>
      <c r="AC4060" s="7" t="s">
        <v>65</v>
      </c>
      <c r="AD4060" s="5">
        <v>1234068700</v>
      </c>
      <c r="AE4060" s="5" t="str">
        <f>MID(TablaPivotFinal[[#This Row],[Fecha]],1,4)</f>
        <v>2018</v>
      </c>
      <c r="AF4060" s="5" t="str">
        <f>MID(TablaPivotFinal[[#This Row],[Fecha]],5,3)</f>
        <v>Dic</v>
      </c>
      <c r="AG4060" s="7">
        <v>1234068700</v>
      </c>
      <c r="AH4060" s="8">
        <v>71468</v>
      </c>
      <c r="AI4060" t="s">
        <v>1133</v>
      </c>
      <c r="AJ4060" t="s">
        <v>899</v>
      </c>
      <c r="AK4060" t="s">
        <v>1261</v>
      </c>
    </row>
    <row r="4061" spans="1:37" x14ac:dyDescent="0.3">
      <c r="A4061" t="str">
        <f t="shared" si="189"/>
        <v>SAN ONOFRE-Concesión Ruta al Mar</v>
      </c>
      <c r="B4061" t="str">
        <f t="shared" si="190"/>
        <v>2018Ene</v>
      </c>
      <c r="C4061" t="str">
        <f t="shared" si="191"/>
        <v>9.863519254-75.39905269</v>
      </c>
      <c r="D4061" s="9" t="s">
        <v>643</v>
      </c>
      <c r="E4061" s="6">
        <v>9005</v>
      </c>
      <c r="F4061" s="9" t="s">
        <v>701</v>
      </c>
      <c r="G4061" s="6">
        <v>70</v>
      </c>
      <c r="H4061" s="9" t="s">
        <v>747</v>
      </c>
      <c r="I4061" s="9" t="s">
        <v>646</v>
      </c>
      <c r="J4061" s="9" t="s">
        <v>103</v>
      </c>
      <c r="K4061" s="9" t="s">
        <v>748</v>
      </c>
      <c r="L4061" s="9" t="s">
        <v>648</v>
      </c>
      <c r="M4061" s="6">
        <v>3104320955</v>
      </c>
      <c r="N4061" s="6">
        <v>3216177100</v>
      </c>
      <c r="O4061" s="9" t="s">
        <v>749</v>
      </c>
      <c r="P4061" s="6">
        <v>12600</v>
      </c>
      <c r="Q4061" s="6">
        <v>18600</v>
      </c>
      <c r="R4061" s="6">
        <v>18600</v>
      </c>
      <c r="S4061" s="6">
        <v>18600</v>
      </c>
      <c r="T4061" s="6">
        <v>33600</v>
      </c>
      <c r="U4061" s="6">
        <v>53600</v>
      </c>
      <c r="V4061" s="6">
        <v>61800</v>
      </c>
      <c r="W4061" s="6">
        <v>0</v>
      </c>
      <c r="X4061" s="6">
        <v>0</v>
      </c>
      <c r="Y4061" s="6">
        <v>0</v>
      </c>
      <c r="Z4061" s="6">
        <v>0</v>
      </c>
      <c r="AA4061" s="6">
        <v>9.8635192539999998</v>
      </c>
      <c r="AB4061" s="6">
        <v>-75.399052690000005</v>
      </c>
      <c r="AC4061" s="9" t="s">
        <v>67</v>
      </c>
      <c r="AD4061" s="6">
        <v>1236633100</v>
      </c>
      <c r="AE4061" s="6" t="str">
        <f>MID(TablaPivotFinal[[#This Row],[Fecha]],1,4)</f>
        <v>2018</v>
      </c>
      <c r="AF4061" s="6" t="str">
        <f>MID(TablaPivotFinal[[#This Row],[Fecha]],5,3)</f>
        <v>Ene</v>
      </c>
      <c r="AG4061" s="9">
        <v>1236633100</v>
      </c>
      <c r="AH4061" s="10">
        <v>75748</v>
      </c>
      <c r="AI4061" t="s">
        <v>1133</v>
      </c>
      <c r="AJ4061" t="s">
        <v>888</v>
      </c>
      <c r="AK4061" t="s">
        <v>1261</v>
      </c>
    </row>
    <row r="4062" spans="1:37" x14ac:dyDescent="0.3">
      <c r="A4062" t="str">
        <f t="shared" si="189"/>
        <v>SAN ONOFRE-Concesión Ruta al Mar</v>
      </c>
      <c r="B4062" t="str">
        <f t="shared" si="190"/>
        <v>2018Feb</v>
      </c>
      <c r="C4062" t="str">
        <f t="shared" si="191"/>
        <v>9.863519254-75.39905269</v>
      </c>
      <c r="D4062" s="7" t="s">
        <v>643</v>
      </c>
      <c r="E4062" s="5">
        <v>9005</v>
      </c>
      <c r="F4062" s="7" t="s">
        <v>701</v>
      </c>
      <c r="G4062" s="5">
        <v>70</v>
      </c>
      <c r="H4062" s="7" t="s">
        <v>747</v>
      </c>
      <c r="I4062" s="7" t="s">
        <v>646</v>
      </c>
      <c r="J4062" s="7" t="s">
        <v>103</v>
      </c>
      <c r="K4062" s="7" t="s">
        <v>748</v>
      </c>
      <c r="L4062" s="7" t="s">
        <v>648</v>
      </c>
      <c r="M4062" s="5">
        <v>3104320955</v>
      </c>
      <c r="N4062" s="5">
        <v>3216177100</v>
      </c>
      <c r="O4062" s="7" t="s">
        <v>749</v>
      </c>
      <c r="P4062" s="5">
        <v>12600</v>
      </c>
      <c r="Q4062" s="5">
        <v>18600</v>
      </c>
      <c r="R4062" s="5">
        <v>18600</v>
      </c>
      <c r="S4062" s="5">
        <v>18600</v>
      </c>
      <c r="T4062" s="5">
        <v>33600</v>
      </c>
      <c r="U4062" s="5">
        <v>53600</v>
      </c>
      <c r="V4062" s="5">
        <v>61800</v>
      </c>
      <c r="W4062" s="5">
        <v>0</v>
      </c>
      <c r="X4062" s="5">
        <v>0</v>
      </c>
      <c r="Y4062" s="5">
        <v>0</v>
      </c>
      <c r="Z4062" s="5">
        <v>0</v>
      </c>
      <c r="AA4062" s="5">
        <v>9.8635192539999998</v>
      </c>
      <c r="AB4062" s="5">
        <v>-75.399052690000005</v>
      </c>
      <c r="AC4062" s="7" t="s">
        <v>69</v>
      </c>
      <c r="AD4062" s="5">
        <v>960229400</v>
      </c>
      <c r="AE4062" s="5" t="str">
        <f>MID(TablaPivotFinal[[#This Row],[Fecha]],1,4)</f>
        <v>2018</v>
      </c>
      <c r="AF4062" s="5" t="str">
        <f>MID(TablaPivotFinal[[#This Row],[Fecha]],5,3)</f>
        <v>Feb</v>
      </c>
      <c r="AG4062" s="7">
        <v>960229400</v>
      </c>
      <c r="AH4062" s="8">
        <v>51664</v>
      </c>
      <c r="AI4062" t="s">
        <v>1133</v>
      </c>
      <c r="AJ4062" t="s">
        <v>889</v>
      </c>
      <c r="AK4062" t="s">
        <v>1261</v>
      </c>
    </row>
    <row r="4063" spans="1:37" x14ac:dyDescent="0.3">
      <c r="A4063" t="str">
        <f t="shared" si="189"/>
        <v>SAN ONOFRE-Concesión Ruta al Mar</v>
      </c>
      <c r="B4063" t="str">
        <f t="shared" si="190"/>
        <v>2018Jul</v>
      </c>
      <c r="C4063" t="str">
        <f t="shared" si="191"/>
        <v>9.863519254-75.39905269</v>
      </c>
      <c r="D4063" s="9" t="s">
        <v>643</v>
      </c>
      <c r="E4063" s="6">
        <v>9005</v>
      </c>
      <c r="F4063" s="9" t="s">
        <v>701</v>
      </c>
      <c r="G4063" s="6">
        <v>70</v>
      </c>
      <c r="H4063" s="9" t="s">
        <v>747</v>
      </c>
      <c r="I4063" s="9" t="s">
        <v>646</v>
      </c>
      <c r="J4063" s="9" t="s">
        <v>103</v>
      </c>
      <c r="K4063" s="9" t="s">
        <v>748</v>
      </c>
      <c r="L4063" s="9" t="s">
        <v>648</v>
      </c>
      <c r="M4063" s="6">
        <v>3104320955</v>
      </c>
      <c r="N4063" s="6">
        <v>3216177100</v>
      </c>
      <c r="O4063" s="9" t="s">
        <v>749</v>
      </c>
      <c r="P4063" s="6">
        <v>12600</v>
      </c>
      <c r="Q4063" s="6">
        <v>18600</v>
      </c>
      <c r="R4063" s="6">
        <v>18600</v>
      </c>
      <c r="S4063" s="6">
        <v>18600</v>
      </c>
      <c r="T4063" s="6">
        <v>33600</v>
      </c>
      <c r="U4063" s="6">
        <v>53600</v>
      </c>
      <c r="V4063" s="6">
        <v>61800</v>
      </c>
      <c r="W4063" s="6">
        <v>0</v>
      </c>
      <c r="X4063" s="6">
        <v>0</v>
      </c>
      <c r="Y4063" s="6">
        <v>0</v>
      </c>
      <c r="Z4063" s="6">
        <v>0</v>
      </c>
      <c r="AA4063" s="6">
        <v>9.8635192539999998</v>
      </c>
      <c r="AB4063" s="6">
        <v>-75.399052690000005</v>
      </c>
      <c r="AC4063" s="9" t="s">
        <v>71</v>
      </c>
      <c r="AD4063" s="6">
        <v>1108288800</v>
      </c>
      <c r="AE4063" s="6" t="str">
        <f>MID(TablaPivotFinal[[#This Row],[Fecha]],1,4)</f>
        <v>2018</v>
      </c>
      <c r="AF4063" s="6" t="str">
        <f>MID(TablaPivotFinal[[#This Row],[Fecha]],5,3)</f>
        <v>Jul</v>
      </c>
      <c r="AG4063" s="9">
        <v>1108288800</v>
      </c>
      <c r="AH4063" s="10">
        <v>62393</v>
      </c>
      <c r="AI4063" t="s">
        <v>1133</v>
      </c>
      <c r="AJ4063" t="s">
        <v>894</v>
      </c>
      <c r="AK4063" t="s">
        <v>1261</v>
      </c>
    </row>
    <row r="4064" spans="1:37" x14ac:dyDescent="0.3">
      <c r="A4064" t="str">
        <f t="shared" si="189"/>
        <v>SAN ONOFRE-Concesión Ruta al Mar</v>
      </c>
      <c r="B4064" t="str">
        <f t="shared" si="190"/>
        <v>2018Jun</v>
      </c>
      <c r="C4064" t="str">
        <f t="shared" si="191"/>
        <v>9.863519254-75.39905269</v>
      </c>
      <c r="D4064" s="7" t="s">
        <v>643</v>
      </c>
      <c r="E4064" s="5">
        <v>9005</v>
      </c>
      <c r="F4064" s="7" t="s">
        <v>701</v>
      </c>
      <c r="G4064" s="5">
        <v>70</v>
      </c>
      <c r="H4064" s="7" t="s">
        <v>747</v>
      </c>
      <c r="I4064" s="7" t="s">
        <v>646</v>
      </c>
      <c r="J4064" s="7" t="s">
        <v>103</v>
      </c>
      <c r="K4064" s="7" t="s">
        <v>748</v>
      </c>
      <c r="L4064" s="7" t="s">
        <v>648</v>
      </c>
      <c r="M4064" s="5">
        <v>3104320955</v>
      </c>
      <c r="N4064" s="5">
        <v>3216177100</v>
      </c>
      <c r="O4064" s="7" t="s">
        <v>749</v>
      </c>
      <c r="P4064" s="5">
        <v>12600</v>
      </c>
      <c r="Q4064" s="5">
        <v>18600</v>
      </c>
      <c r="R4064" s="5">
        <v>18600</v>
      </c>
      <c r="S4064" s="5">
        <v>18600</v>
      </c>
      <c r="T4064" s="5">
        <v>33600</v>
      </c>
      <c r="U4064" s="5">
        <v>53600</v>
      </c>
      <c r="V4064" s="5">
        <v>61800</v>
      </c>
      <c r="W4064" s="5">
        <v>0</v>
      </c>
      <c r="X4064" s="5">
        <v>0</v>
      </c>
      <c r="Y4064" s="5">
        <v>0</v>
      </c>
      <c r="Z4064" s="5">
        <v>0</v>
      </c>
      <c r="AA4064" s="5">
        <v>9.8635192539999998</v>
      </c>
      <c r="AB4064" s="5">
        <v>-75.399052690000005</v>
      </c>
      <c r="AC4064" s="7" t="s">
        <v>73</v>
      </c>
      <c r="AD4064" s="5">
        <v>1035941000</v>
      </c>
      <c r="AE4064" s="5" t="str">
        <f>MID(TablaPivotFinal[[#This Row],[Fecha]],1,4)</f>
        <v>2018</v>
      </c>
      <c r="AF4064" s="5" t="str">
        <f>MID(TablaPivotFinal[[#This Row],[Fecha]],5,3)</f>
        <v>Jun</v>
      </c>
      <c r="AG4064" s="7">
        <v>1035941000</v>
      </c>
      <c r="AH4064" s="8">
        <v>58363</v>
      </c>
      <c r="AI4064" t="s">
        <v>1133</v>
      </c>
      <c r="AJ4064" t="s">
        <v>893</v>
      </c>
      <c r="AK4064" t="s">
        <v>1261</v>
      </c>
    </row>
    <row r="4065" spans="1:37" x14ac:dyDescent="0.3">
      <c r="A4065" t="str">
        <f t="shared" si="189"/>
        <v>SAN ONOFRE-Concesión Ruta al Mar</v>
      </c>
      <c r="B4065" t="str">
        <f t="shared" si="190"/>
        <v>2018Mar</v>
      </c>
      <c r="C4065" t="str">
        <f t="shared" si="191"/>
        <v>9.863519254-75.39905269</v>
      </c>
      <c r="D4065" s="9" t="s">
        <v>643</v>
      </c>
      <c r="E4065" s="6">
        <v>9005</v>
      </c>
      <c r="F4065" s="9" t="s">
        <v>701</v>
      </c>
      <c r="G4065" s="6">
        <v>70</v>
      </c>
      <c r="H4065" s="9" t="s">
        <v>747</v>
      </c>
      <c r="I4065" s="9" t="s">
        <v>646</v>
      </c>
      <c r="J4065" s="9" t="s">
        <v>103</v>
      </c>
      <c r="K4065" s="9" t="s">
        <v>748</v>
      </c>
      <c r="L4065" s="9" t="s">
        <v>648</v>
      </c>
      <c r="M4065" s="6">
        <v>3104320955</v>
      </c>
      <c r="N4065" s="6">
        <v>3216177100</v>
      </c>
      <c r="O4065" s="9" t="s">
        <v>749</v>
      </c>
      <c r="P4065" s="6">
        <v>12600</v>
      </c>
      <c r="Q4065" s="6">
        <v>18600</v>
      </c>
      <c r="R4065" s="6">
        <v>18600</v>
      </c>
      <c r="S4065" s="6">
        <v>18600</v>
      </c>
      <c r="T4065" s="6">
        <v>33600</v>
      </c>
      <c r="U4065" s="6">
        <v>53600</v>
      </c>
      <c r="V4065" s="6">
        <v>61800</v>
      </c>
      <c r="W4065" s="6">
        <v>0</v>
      </c>
      <c r="X4065" s="6">
        <v>0</v>
      </c>
      <c r="Y4065" s="6">
        <v>0</v>
      </c>
      <c r="Z4065" s="6">
        <v>0</v>
      </c>
      <c r="AA4065" s="6">
        <v>9.8635192539999998</v>
      </c>
      <c r="AB4065" s="6">
        <v>-75.399052690000005</v>
      </c>
      <c r="AC4065" s="9" t="s">
        <v>75</v>
      </c>
      <c r="AD4065" s="6">
        <v>1122183400</v>
      </c>
      <c r="AE4065" s="6" t="str">
        <f>MID(TablaPivotFinal[[#This Row],[Fecha]],1,4)</f>
        <v>2018</v>
      </c>
      <c r="AF4065" s="6" t="str">
        <f>MID(TablaPivotFinal[[#This Row],[Fecha]],5,3)</f>
        <v>Mar</v>
      </c>
      <c r="AG4065" s="9">
        <v>1122183400</v>
      </c>
      <c r="AH4065" s="10">
        <v>63951</v>
      </c>
      <c r="AI4065" t="s">
        <v>1133</v>
      </c>
      <c r="AJ4065" t="s">
        <v>890</v>
      </c>
      <c r="AK4065" t="s">
        <v>1261</v>
      </c>
    </row>
    <row r="4066" spans="1:37" x14ac:dyDescent="0.3">
      <c r="A4066" t="str">
        <f t="shared" si="189"/>
        <v>SAN ONOFRE-Concesión Ruta al Mar</v>
      </c>
      <c r="B4066" t="str">
        <f t="shared" si="190"/>
        <v>2018May</v>
      </c>
      <c r="C4066" t="str">
        <f t="shared" si="191"/>
        <v>9.863519254-75.39905269</v>
      </c>
      <c r="D4066" s="7" t="s">
        <v>643</v>
      </c>
      <c r="E4066" s="5">
        <v>9005</v>
      </c>
      <c r="F4066" s="7" t="s">
        <v>701</v>
      </c>
      <c r="G4066" s="5">
        <v>70</v>
      </c>
      <c r="H4066" s="7" t="s">
        <v>747</v>
      </c>
      <c r="I4066" s="7" t="s">
        <v>646</v>
      </c>
      <c r="J4066" s="7" t="s">
        <v>103</v>
      </c>
      <c r="K4066" s="7" t="s">
        <v>748</v>
      </c>
      <c r="L4066" s="7" t="s">
        <v>648</v>
      </c>
      <c r="M4066" s="5">
        <v>3104320955</v>
      </c>
      <c r="N4066" s="5">
        <v>3216177100</v>
      </c>
      <c r="O4066" s="7" t="s">
        <v>749</v>
      </c>
      <c r="P4066" s="5">
        <v>12600</v>
      </c>
      <c r="Q4066" s="5">
        <v>18600</v>
      </c>
      <c r="R4066" s="5">
        <v>18600</v>
      </c>
      <c r="S4066" s="5">
        <v>18600</v>
      </c>
      <c r="T4066" s="5">
        <v>33600</v>
      </c>
      <c r="U4066" s="5">
        <v>53600</v>
      </c>
      <c r="V4066" s="5">
        <v>61800</v>
      </c>
      <c r="W4066" s="5">
        <v>0</v>
      </c>
      <c r="X4066" s="5">
        <v>0</v>
      </c>
      <c r="Y4066" s="5">
        <v>0</v>
      </c>
      <c r="Z4066" s="5">
        <v>0</v>
      </c>
      <c r="AA4066" s="5">
        <v>9.8635192539999998</v>
      </c>
      <c r="AB4066" s="5">
        <v>-75.399052690000005</v>
      </c>
      <c r="AC4066" s="7" t="s">
        <v>77</v>
      </c>
      <c r="AD4066" s="5">
        <v>1037629000</v>
      </c>
      <c r="AE4066" s="5" t="str">
        <f>MID(TablaPivotFinal[[#This Row],[Fecha]],1,4)</f>
        <v>2018</v>
      </c>
      <c r="AF4066" s="5" t="str">
        <f>MID(TablaPivotFinal[[#This Row],[Fecha]],5,3)</f>
        <v>May</v>
      </c>
      <c r="AG4066" s="7">
        <v>1037629000</v>
      </c>
      <c r="AH4066" s="8">
        <v>56138</v>
      </c>
      <c r="AI4066" t="s">
        <v>1133</v>
      </c>
      <c r="AJ4066" t="s">
        <v>892</v>
      </c>
      <c r="AK4066" t="s">
        <v>1261</v>
      </c>
    </row>
    <row r="4067" spans="1:37" x14ac:dyDescent="0.3">
      <c r="A4067" t="str">
        <f t="shared" si="189"/>
        <v>SAN ONOFRE-Concesión Ruta al Mar</v>
      </c>
      <c r="B4067" t="str">
        <f t="shared" si="190"/>
        <v>2018Nov</v>
      </c>
      <c r="C4067" t="str">
        <f t="shared" si="191"/>
        <v>9.863519254-75.39905269</v>
      </c>
      <c r="D4067" s="9" t="s">
        <v>643</v>
      </c>
      <c r="E4067" s="6">
        <v>9005</v>
      </c>
      <c r="F4067" s="9" t="s">
        <v>701</v>
      </c>
      <c r="G4067" s="6">
        <v>70</v>
      </c>
      <c r="H4067" s="9" t="s">
        <v>747</v>
      </c>
      <c r="I4067" s="9" t="s">
        <v>646</v>
      </c>
      <c r="J4067" s="9" t="s">
        <v>103</v>
      </c>
      <c r="K4067" s="9" t="s">
        <v>748</v>
      </c>
      <c r="L4067" s="9" t="s">
        <v>648</v>
      </c>
      <c r="M4067" s="6">
        <v>3104320955</v>
      </c>
      <c r="N4067" s="6">
        <v>3216177100</v>
      </c>
      <c r="O4067" s="9" t="s">
        <v>749</v>
      </c>
      <c r="P4067" s="6">
        <v>12600</v>
      </c>
      <c r="Q4067" s="6">
        <v>18600</v>
      </c>
      <c r="R4067" s="6">
        <v>18600</v>
      </c>
      <c r="S4067" s="6">
        <v>18600</v>
      </c>
      <c r="T4067" s="6">
        <v>33600</v>
      </c>
      <c r="U4067" s="6">
        <v>53600</v>
      </c>
      <c r="V4067" s="6">
        <v>61800</v>
      </c>
      <c r="W4067" s="6">
        <v>0</v>
      </c>
      <c r="X4067" s="6">
        <v>0</v>
      </c>
      <c r="Y4067" s="6">
        <v>0</v>
      </c>
      <c r="Z4067" s="6">
        <v>0</v>
      </c>
      <c r="AA4067" s="6">
        <v>9.8635192539999998</v>
      </c>
      <c r="AB4067" s="6">
        <v>-75.399052690000005</v>
      </c>
      <c r="AC4067" s="9" t="s">
        <v>79</v>
      </c>
      <c r="AD4067" s="6">
        <v>1012341200</v>
      </c>
      <c r="AE4067" s="6" t="str">
        <f>MID(TablaPivotFinal[[#This Row],[Fecha]],1,4)</f>
        <v>2018</v>
      </c>
      <c r="AF4067" s="6" t="str">
        <f>MID(TablaPivotFinal[[#This Row],[Fecha]],5,3)</f>
        <v>Nov</v>
      </c>
      <c r="AG4067" s="9">
        <v>1012341200</v>
      </c>
      <c r="AH4067" s="10">
        <v>55632</v>
      </c>
      <c r="AI4067" t="s">
        <v>1133</v>
      </c>
      <c r="AJ4067" t="s">
        <v>898</v>
      </c>
      <c r="AK4067" t="s">
        <v>1261</v>
      </c>
    </row>
    <row r="4068" spans="1:37" x14ac:dyDescent="0.3">
      <c r="A4068" t="str">
        <f t="shared" si="189"/>
        <v>SAN ONOFRE-Concesión Ruta al Mar</v>
      </c>
      <c r="B4068" t="str">
        <f t="shared" si="190"/>
        <v>2018Oct</v>
      </c>
      <c r="C4068" t="str">
        <f t="shared" si="191"/>
        <v>9.863519254-75.39905269</v>
      </c>
      <c r="D4068" s="7" t="s">
        <v>643</v>
      </c>
      <c r="E4068" s="5">
        <v>9005</v>
      </c>
      <c r="F4068" s="7" t="s">
        <v>701</v>
      </c>
      <c r="G4068" s="5">
        <v>70</v>
      </c>
      <c r="H4068" s="7" t="s">
        <v>747</v>
      </c>
      <c r="I4068" s="7" t="s">
        <v>646</v>
      </c>
      <c r="J4068" s="7" t="s">
        <v>103</v>
      </c>
      <c r="K4068" s="7" t="s">
        <v>748</v>
      </c>
      <c r="L4068" s="7" t="s">
        <v>648</v>
      </c>
      <c r="M4068" s="5">
        <v>3104320955</v>
      </c>
      <c r="N4068" s="5">
        <v>3216177100</v>
      </c>
      <c r="O4068" s="7" t="s">
        <v>749</v>
      </c>
      <c r="P4068" s="5">
        <v>12600</v>
      </c>
      <c r="Q4068" s="5">
        <v>18600</v>
      </c>
      <c r="R4068" s="5">
        <v>18600</v>
      </c>
      <c r="S4068" s="5">
        <v>18600</v>
      </c>
      <c r="T4068" s="5">
        <v>33600</v>
      </c>
      <c r="U4068" s="5">
        <v>53600</v>
      </c>
      <c r="V4068" s="5">
        <v>61800</v>
      </c>
      <c r="W4068" s="5">
        <v>0</v>
      </c>
      <c r="X4068" s="5">
        <v>0</v>
      </c>
      <c r="Y4068" s="5">
        <v>0</v>
      </c>
      <c r="Z4068" s="5">
        <v>0</v>
      </c>
      <c r="AA4068" s="5">
        <v>9.8635192539999998</v>
      </c>
      <c r="AB4068" s="5">
        <v>-75.399052690000005</v>
      </c>
      <c r="AC4068" s="7" t="s">
        <v>81</v>
      </c>
      <c r="AD4068" s="5">
        <v>1042339900</v>
      </c>
      <c r="AE4068" s="5" t="str">
        <f>MID(TablaPivotFinal[[#This Row],[Fecha]],1,4)</f>
        <v>2018</v>
      </c>
      <c r="AF4068" s="5" t="str">
        <f>MID(TablaPivotFinal[[#This Row],[Fecha]],5,3)</f>
        <v>Oct</v>
      </c>
      <c r="AG4068" s="7">
        <v>1042339900</v>
      </c>
      <c r="AH4068" s="8">
        <v>57009</v>
      </c>
      <c r="AI4068" t="s">
        <v>1133</v>
      </c>
      <c r="AJ4068" t="s">
        <v>897</v>
      </c>
      <c r="AK4068" t="s">
        <v>1261</v>
      </c>
    </row>
    <row r="4069" spans="1:37" x14ac:dyDescent="0.3">
      <c r="A4069" t="str">
        <f t="shared" si="189"/>
        <v>SAN ONOFRE-Concesión Ruta al Mar</v>
      </c>
      <c r="B4069" t="str">
        <f t="shared" si="190"/>
        <v>2018Sep</v>
      </c>
      <c r="C4069" t="str">
        <f t="shared" si="191"/>
        <v>9.863519254-75.39905269</v>
      </c>
      <c r="D4069" s="9" t="s">
        <v>643</v>
      </c>
      <c r="E4069" s="6">
        <v>9005</v>
      </c>
      <c r="F4069" s="9" t="s">
        <v>701</v>
      </c>
      <c r="G4069" s="6">
        <v>70</v>
      </c>
      <c r="H4069" s="9" t="s">
        <v>747</v>
      </c>
      <c r="I4069" s="9" t="s">
        <v>646</v>
      </c>
      <c r="J4069" s="9" t="s">
        <v>103</v>
      </c>
      <c r="K4069" s="9" t="s">
        <v>748</v>
      </c>
      <c r="L4069" s="9" t="s">
        <v>648</v>
      </c>
      <c r="M4069" s="6">
        <v>3104320955</v>
      </c>
      <c r="N4069" s="6">
        <v>3216177100</v>
      </c>
      <c r="O4069" s="9" t="s">
        <v>749</v>
      </c>
      <c r="P4069" s="6">
        <v>12600</v>
      </c>
      <c r="Q4069" s="6">
        <v>18600</v>
      </c>
      <c r="R4069" s="6">
        <v>18600</v>
      </c>
      <c r="S4069" s="6">
        <v>18600</v>
      </c>
      <c r="T4069" s="6">
        <v>33600</v>
      </c>
      <c r="U4069" s="6">
        <v>53600</v>
      </c>
      <c r="V4069" s="6">
        <v>61800</v>
      </c>
      <c r="W4069" s="6">
        <v>0</v>
      </c>
      <c r="X4069" s="6">
        <v>0</v>
      </c>
      <c r="Y4069" s="6">
        <v>0</v>
      </c>
      <c r="Z4069" s="6">
        <v>0</v>
      </c>
      <c r="AA4069" s="6">
        <v>9.8635192539999998</v>
      </c>
      <c r="AB4069" s="6">
        <v>-75.399052690000005</v>
      </c>
      <c r="AC4069" s="9" t="s">
        <v>83</v>
      </c>
      <c r="AD4069" s="6">
        <v>991343700</v>
      </c>
      <c r="AE4069" s="6" t="str">
        <f>MID(TablaPivotFinal[[#This Row],[Fecha]],1,4)</f>
        <v>2018</v>
      </c>
      <c r="AF4069" s="6" t="str">
        <f>MID(TablaPivotFinal[[#This Row],[Fecha]],5,3)</f>
        <v>Sep</v>
      </c>
      <c r="AG4069" s="9">
        <v>991343700</v>
      </c>
      <c r="AH4069" s="10">
        <v>53250</v>
      </c>
      <c r="AI4069" t="s">
        <v>1133</v>
      </c>
      <c r="AJ4069" t="s">
        <v>896</v>
      </c>
      <c r="AK4069" t="s">
        <v>1261</v>
      </c>
    </row>
    <row r="4070" spans="1:37" x14ac:dyDescent="0.3">
      <c r="A4070" t="str">
        <f t="shared" si="189"/>
        <v>EL COPEY-Yuma concecionaria</v>
      </c>
      <c r="B4070" t="str">
        <f t="shared" si="190"/>
        <v>2016Abr</v>
      </c>
      <c r="C4070" t="str">
        <f t="shared" si="191"/>
        <v>10.0603631-73.92382887</v>
      </c>
      <c r="D4070" s="7" t="s">
        <v>751</v>
      </c>
      <c r="E4070" s="5">
        <v>4517</v>
      </c>
      <c r="F4070" s="7" t="s">
        <v>652</v>
      </c>
      <c r="G4070" s="5">
        <v>20</v>
      </c>
      <c r="H4070" s="7" t="s">
        <v>752</v>
      </c>
      <c r="I4070" s="7" t="s">
        <v>723</v>
      </c>
      <c r="J4070" s="7" t="s">
        <v>103</v>
      </c>
      <c r="K4070" s="7" t="s">
        <v>753</v>
      </c>
      <c r="L4070" s="7" t="s">
        <v>725</v>
      </c>
      <c r="M4070" s="5">
        <v>3165280504</v>
      </c>
      <c r="N4070" s="5" t="s">
        <v>726</v>
      </c>
      <c r="O4070" s="7" t="s">
        <v>754</v>
      </c>
      <c r="P4070" s="5">
        <v>7900</v>
      </c>
      <c r="Q4070" s="5">
        <v>8700</v>
      </c>
      <c r="R4070" s="5">
        <v>20300</v>
      </c>
      <c r="S4070" s="5">
        <v>26700</v>
      </c>
      <c r="T4070" s="5">
        <v>30900</v>
      </c>
      <c r="U4070" s="5">
        <v>0</v>
      </c>
      <c r="V4070" s="5">
        <v>0</v>
      </c>
      <c r="W4070" s="5">
        <v>0</v>
      </c>
      <c r="X4070" s="5">
        <v>0</v>
      </c>
      <c r="Y4070" s="5">
        <v>9100</v>
      </c>
      <c r="Z4070" s="5">
        <v>9500</v>
      </c>
      <c r="AA4070" s="5">
        <v>10.0603631</v>
      </c>
      <c r="AB4070" s="5">
        <v>-73.923828869999994</v>
      </c>
      <c r="AC4070" s="7" t="s">
        <v>13</v>
      </c>
      <c r="AD4070" s="5">
        <v>1886462800</v>
      </c>
      <c r="AE4070" s="5" t="str">
        <f>MID(TablaPivotFinal[[#This Row],[Fecha]],1,4)</f>
        <v>2016</v>
      </c>
      <c r="AF4070" s="5" t="str">
        <f>MID(TablaPivotFinal[[#This Row],[Fecha]],5,3)</f>
        <v>Abr</v>
      </c>
      <c r="AG4070" s="7">
        <v>1886462800</v>
      </c>
      <c r="AH4070" s="8">
        <v>136975</v>
      </c>
      <c r="AI4070" t="s">
        <v>1134</v>
      </c>
      <c r="AJ4070" t="s">
        <v>867</v>
      </c>
      <c r="AK4070" t="s">
        <v>1262</v>
      </c>
    </row>
    <row r="4071" spans="1:37" x14ac:dyDescent="0.3">
      <c r="A4071" t="str">
        <f t="shared" si="189"/>
        <v>EL COPEY-Yuma concecionaria</v>
      </c>
      <c r="B4071" t="str">
        <f t="shared" si="190"/>
        <v>2016Ago</v>
      </c>
      <c r="C4071" t="str">
        <f t="shared" si="191"/>
        <v>10.0603631-73.92382887</v>
      </c>
      <c r="D4071" s="9" t="s">
        <v>751</v>
      </c>
      <c r="E4071" s="6">
        <v>4517</v>
      </c>
      <c r="F4071" s="9" t="s">
        <v>652</v>
      </c>
      <c r="G4071" s="6">
        <v>20</v>
      </c>
      <c r="H4071" s="9" t="s">
        <v>752</v>
      </c>
      <c r="I4071" s="9" t="s">
        <v>723</v>
      </c>
      <c r="J4071" s="9" t="s">
        <v>103</v>
      </c>
      <c r="K4071" s="9" t="s">
        <v>753</v>
      </c>
      <c r="L4071" s="9" t="s">
        <v>725</v>
      </c>
      <c r="M4071" s="6">
        <v>3165280504</v>
      </c>
      <c r="N4071" s="6" t="s">
        <v>726</v>
      </c>
      <c r="O4071" s="9" t="s">
        <v>754</v>
      </c>
      <c r="P4071" s="6">
        <v>7900</v>
      </c>
      <c r="Q4071" s="6">
        <v>8700</v>
      </c>
      <c r="R4071" s="6">
        <v>20300</v>
      </c>
      <c r="S4071" s="6">
        <v>26700</v>
      </c>
      <c r="T4071" s="6">
        <v>30900</v>
      </c>
      <c r="U4071" s="6">
        <v>0</v>
      </c>
      <c r="V4071" s="6">
        <v>0</v>
      </c>
      <c r="W4071" s="6">
        <v>0</v>
      </c>
      <c r="X4071" s="6">
        <v>0</v>
      </c>
      <c r="Y4071" s="6">
        <v>9100</v>
      </c>
      <c r="Z4071" s="6">
        <v>9500</v>
      </c>
      <c r="AA4071" s="6">
        <v>10.0603631</v>
      </c>
      <c r="AB4071" s="6">
        <v>-73.923828869999994</v>
      </c>
      <c r="AC4071" s="9" t="s">
        <v>15</v>
      </c>
      <c r="AD4071" s="6">
        <v>2119458800</v>
      </c>
      <c r="AE4071" s="6" t="str">
        <f>MID(TablaPivotFinal[[#This Row],[Fecha]],1,4)</f>
        <v>2016</v>
      </c>
      <c r="AF4071" s="6" t="str">
        <f>MID(TablaPivotFinal[[#This Row],[Fecha]],5,3)</f>
        <v>Ago</v>
      </c>
      <c r="AG4071" s="9">
        <v>2119458800</v>
      </c>
      <c r="AH4071" s="10">
        <v>154534</v>
      </c>
      <c r="AI4071" t="s">
        <v>1134</v>
      </c>
      <c r="AJ4071" t="s">
        <v>871</v>
      </c>
      <c r="AK4071" t="s">
        <v>1262</v>
      </c>
    </row>
    <row r="4072" spans="1:37" x14ac:dyDescent="0.3">
      <c r="A4072" t="str">
        <f t="shared" si="189"/>
        <v>EL COPEY-Yuma concecionaria</v>
      </c>
      <c r="B4072" t="str">
        <f t="shared" si="190"/>
        <v>2016Dic</v>
      </c>
      <c r="C4072" t="str">
        <f t="shared" si="191"/>
        <v>10.0603631-73.92382887</v>
      </c>
      <c r="D4072" s="7" t="s">
        <v>751</v>
      </c>
      <c r="E4072" s="5">
        <v>4517</v>
      </c>
      <c r="F4072" s="7" t="s">
        <v>652</v>
      </c>
      <c r="G4072" s="5">
        <v>20</v>
      </c>
      <c r="H4072" s="7" t="s">
        <v>752</v>
      </c>
      <c r="I4072" s="7" t="s">
        <v>723</v>
      </c>
      <c r="J4072" s="7" t="s">
        <v>103</v>
      </c>
      <c r="K4072" s="7" t="s">
        <v>753</v>
      </c>
      <c r="L4072" s="7" t="s">
        <v>725</v>
      </c>
      <c r="M4072" s="5">
        <v>3165280504</v>
      </c>
      <c r="N4072" s="5" t="s">
        <v>726</v>
      </c>
      <c r="O4072" s="7" t="s">
        <v>754</v>
      </c>
      <c r="P4072" s="5">
        <v>7900</v>
      </c>
      <c r="Q4072" s="5">
        <v>8700</v>
      </c>
      <c r="R4072" s="5">
        <v>20300</v>
      </c>
      <c r="S4072" s="5">
        <v>26700</v>
      </c>
      <c r="T4072" s="5">
        <v>30900</v>
      </c>
      <c r="U4072" s="5">
        <v>0</v>
      </c>
      <c r="V4072" s="5">
        <v>0</v>
      </c>
      <c r="W4072" s="5">
        <v>0</v>
      </c>
      <c r="X4072" s="5">
        <v>0</v>
      </c>
      <c r="Y4072" s="5">
        <v>9100</v>
      </c>
      <c r="Z4072" s="5">
        <v>9500</v>
      </c>
      <c r="AA4072" s="5">
        <v>10.0603631</v>
      </c>
      <c r="AB4072" s="5">
        <v>-73.923828869999994</v>
      </c>
      <c r="AC4072" s="7" t="s">
        <v>17</v>
      </c>
      <c r="AD4072" s="5">
        <v>2368310700</v>
      </c>
      <c r="AE4072" s="5" t="str">
        <f>MID(TablaPivotFinal[[#This Row],[Fecha]],1,4)</f>
        <v>2016</v>
      </c>
      <c r="AF4072" s="5" t="str">
        <f>MID(TablaPivotFinal[[#This Row],[Fecha]],5,3)</f>
        <v>Dic</v>
      </c>
      <c r="AG4072" s="7">
        <v>2368310700</v>
      </c>
      <c r="AH4072" s="8">
        <v>190743</v>
      </c>
      <c r="AI4072" t="s">
        <v>1134</v>
      </c>
      <c r="AJ4072" t="s">
        <v>875</v>
      </c>
      <c r="AK4072" t="s">
        <v>1262</v>
      </c>
    </row>
    <row r="4073" spans="1:37" x14ac:dyDescent="0.3">
      <c r="A4073" t="str">
        <f t="shared" si="189"/>
        <v>EL COPEY-Yuma concecionaria</v>
      </c>
      <c r="B4073" t="str">
        <f t="shared" si="190"/>
        <v>2016Ene</v>
      </c>
      <c r="C4073" t="str">
        <f t="shared" si="191"/>
        <v>10.0603631-73.92382887</v>
      </c>
      <c r="D4073" s="9" t="s">
        <v>751</v>
      </c>
      <c r="E4073" s="6">
        <v>4517</v>
      </c>
      <c r="F4073" s="9" t="s">
        <v>652</v>
      </c>
      <c r="G4073" s="6">
        <v>20</v>
      </c>
      <c r="H4073" s="9" t="s">
        <v>752</v>
      </c>
      <c r="I4073" s="9" t="s">
        <v>723</v>
      </c>
      <c r="J4073" s="9" t="s">
        <v>103</v>
      </c>
      <c r="K4073" s="9" t="s">
        <v>753</v>
      </c>
      <c r="L4073" s="9" t="s">
        <v>725</v>
      </c>
      <c r="M4073" s="6">
        <v>3165280504</v>
      </c>
      <c r="N4073" s="6" t="s">
        <v>726</v>
      </c>
      <c r="O4073" s="9" t="s">
        <v>754</v>
      </c>
      <c r="P4073" s="6">
        <v>7900</v>
      </c>
      <c r="Q4073" s="6">
        <v>8700</v>
      </c>
      <c r="R4073" s="6">
        <v>20300</v>
      </c>
      <c r="S4073" s="6">
        <v>26700</v>
      </c>
      <c r="T4073" s="6">
        <v>30900</v>
      </c>
      <c r="U4073" s="6">
        <v>0</v>
      </c>
      <c r="V4073" s="6">
        <v>0</v>
      </c>
      <c r="W4073" s="6">
        <v>0</v>
      </c>
      <c r="X4073" s="6">
        <v>0</v>
      </c>
      <c r="Y4073" s="6">
        <v>9100</v>
      </c>
      <c r="Z4073" s="6">
        <v>9500</v>
      </c>
      <c r="AA4073" s="6">
        <v>10.0603631</v>
      </c>
      <c r="AB4073" s="6">
        <v>-73.923828869999994</v>
      </c>
      <c r="AC4073" s="9" t="s">
        <v>19</v>
      </c>
      <c r="AD4073" s="6">
        <v>2341546750</v>
      </c>
      <c r="AE4073" s="6" t="str">
        <f>MID(TablaPivotFinal[[#This Row],[Fecha]],1,4)</f>
        <v>2016</v>
      </c>
      <c r="AF4073" s="6" t="str">
        <f>MID(TablaPivotFinal[[#This Row],[Fecha]],5,3)</f>
        <v>Ene</v>
      </c>
      <c r="AG4073" s="9">
        <v>2341546750</v>
      </c>
      <c r="AH4073" s="10">
        <v>211825</v>
      </c>
      <c r="AI4073" t="s">
        <v>1134</v>
      </c>
      <c r="AJ4073" t="s">
        <v>864</v>
      </c>
      <c r="AK4073" t="s">
        <v>1262</v>
      </c>
    </row>
    <row r="4074" spans="1:37" x14ac:dyDescent="0.3">
      <c r="A4074" t="str">
        <f t="shared" si="189"/>
        <v>EL COPEY-Yuma concecionaria</v>
      </c>
      <c r="B4074" t="str">
        <f t="shared" si="190"/>
        <v>2016Feb</v>
      </c>
      <c r="C4074" t="str">
        <f t="shared" si="191"/>
        <v>10.0603631-73.92382887</v>
      </c>
      <c r="D4074" s="7" t="s">
        <v>751</v>
      </c>
      <c r="E4074" s="5">
        <v>4517</v>
      </c>
      <c r="F4074" s="7" t="s">
        <v>652</v>
      </c>
      <c r="G4074" s="5">
        <v>20</v>
      </c>
      <c r="H4074" s="7" t="s">
        <v>752</v>
      </c>
      <c r="I4074" s="7" t="s">
        <v>723</v>
      </c>
      <c r="J4074" s="7" t="s">
        <v>103</v>
      </c>
      <c r="K4074" s="7" t="s">
        <v>753</v>
      </c>
      <c r="L4074" s="7" t="s">
        <v>725</v>
      </c>
      <c r="M4074" s="5">
        <v>3165280504</v>
      </c>
      <c r="N4074" s="5" t="s">
        <v>726</v>
      </c>
      <c r="O4074" s="7" t="s">
        <v>754</v>
      </c>
      <c r="P4074" s="5">
        <v>7900</v>
      </c>
      <c r="Q4074" s="5">
        <v>8700</v>
      </c>
      <c r="R4074" s="5">
        <v>20300</v>
      </c>
      <c r="S4074" s="5">
        <v>26700</v>
      </c>
      <c r="T4074" s="5">
        <v>30900</v>
      </c>
      <c r="U4074" s="5">
        <v>0</v>
      </c>
      <c r="V4074" s="5">
        <v>0</v>
      </c>
      <c r="W4074" s="5">
        <v>0</v>
      </c>
      <c r="X4074" s="5">
        <v>0</v>
      </c>
      <c r="Y4074" s="5">
        <v>9100</v>
      </c>
      <c r="Z4074" s="5">
        <v>9500</v>
      </c>
      <c r="AA4074" s="5">
        <v>10.0603631</v>
      </c>
      <c r="AB4074" s="5">
        <v>-73.923828869999994</v>
      </c>
      <c r="AC4074" s="7" t="s">
        <v>21</v>
      </c>
      <c r="AD4074" s="5">
        <v>1770366900</v>
      </c>
      <c r="AE4074" s="5" t="str">
        <f>MID(TablaPivotFinal[[#This Row],[Fecha]],1,4)</f>
        <v>2016</v>
      </c>
      <c r="AF4074" s="5" t="str">
        <f>MID(TablaPivotFinal[[#This Row],[Fecha]],5,3)</f>
        <v>Feb</v>
      </c>
      <c r="AG4074" s="7">
        <v>1770366900</v>
      </c>
      <c r="AH4074" s="8">
        <v>131599</v>
      </c>
      <c r="AI4074" t="s">
        <v>1134</v>
      </c>
      <c r="AJ4074" t="s">
        <v>865</v>
      </c>
      <c r="AK4074" t="s">
        <v>1262</v>
      </c>
    </row>
    <row r="4075" spans="1:37" x14ac:dyDescent="0.3">
      <c r="A4075" t="str">
        <f t="shared" si="189"/>
        <v>EL COPEY-Yuma concecionaria</v>
      </c>
      <c r="B4075" t="str">
        <f t="shared" si="190"/>
        <v>2016Jul</v>
      </c>
      <c r="C4075" t="str">
        <f t="shared" si="191"/>
        <v>10.0603631-73.92382887</v>
      </c>
      <c r="D4075" s="9" t="s">
        <v>751</v>
      </c>
      <c r="E4075" s="6">
        <v>4517</v>
      </c>
      <c r="F4075" s="9" t="s">
        <v>652</v>
      </c>
      <c r="G4075" s="6">
        <v>20</v>
      </c>
      <c r="H4075" s="9" t="s">
        <v>752</v>
      </c>
      <c r="I4075" s="9" t="s">
        <v>723</v>
      </c>
      <c r="J4075" s="9" t="s">
        <v>103</v>
      </c>
      <c r="K4075" s="9" t="s">
        <v>753</v>
      </c>
      <c r="L4075" s="9" t="s">
        <v>725</v>
      </c>
      <c r="M4075" s="6">
        <v>3165280504</v>
      </c>
      <c r="N4075" s="6" t="s">
        <v>726</v>
      </c>
      <c r="O4075" s="9" t="s">
        <v>754</v>
      </c>
      <c r="P4075" s="6">
        <v>7900</v>
      </c>
      <c r="Q4075" s="6">
        <v>8700</v>
      </c>
      <c r="R4075" s="6">
        <v>20300</v>
      </c>
      <c r="S4075" s="6">
        <v>26700</v>
      </c>
      <c r="T4075" s="6">
        <v>30900</v>
      </c>
      <c r="U4075" s="6">
        <v>0</v>
      </c>
      <c r="V4075" s="6">
        <v>0</v>
      </c>
      <c r="W4075" s="6">
        <v>0</v>
      </c>
      <c r="X4075" s="6">
        <v>0</v>
      </c>
      <c r="Y4075" s="6">
        <v>9100</v>
      </c>
      <c r="Z4075" s="6">
        <v>9500</v>
      </c>
      <c r="AA4075" s="6">
        <v>10.0603631</v>
      </c>
      <c r="AB4075" s="6">
        <v>-73.923828869999994</v>
      </c>
      <c r="AC4075" s="9" t="s">
        <v>23</v>
      </c>
      <c r="AD4075" s="6">
        <v>1783410100</v>
      </c>
      <c r="AE4075" s="6" t="str">
        <f>MID(TablaPivotFinal[[#This Row],[Fecha]],1,4)</f>
        <v>2016</v>
      </c>
      <c r="AF4075" s="6" t="str">
        <f>MID(TablaPivotFinal[[#This Row],[Fecha]],5,3)</f>
        <v>Jul</v>
      </c>
      <c r="AG4075" s="9">
        <v>1783410100</v>
      </c>
      <c r="AH4075" s="10">
        <v>146860</v>
      </c>
      <c r="AI4075" t="s">
        <v>1134</v>
      </c>
      <c r="AJ4075" t="s">
        <v>870</v>
      </c>
      <c r="AK4075" t="s">
        <v>1262</v>
      </c>
    </row>
    <row r="4076" spans="1:37" x14ac:dyDescent="0.3">
      <c r="A4076" t="str">
        <f t="shared" si="189"/>
        <v>EL COPEY-Yuma concecionaria</v>
      </c>
      <c r="B4076" t="str">
        <f t="shared" si="190"/>
        <v>2016Jun</v>
      </c>
      <c r="C4076" t="str">
        <f t="shared" si="191"/>
        <v>10.0603631-73.92382887</v>
      </c>
      <c r="D4076" s="7" t="s">
        <v>751</v>
      </c>
      <c r="E4076" s="5">
        <v>4517</v>
      </c>
      <c r="F4076" s="7" t="s">
        <v>652</v>
      </c>
      <c r="G4076" s="5">
        <v>20</v>
      </c>
      <c r="H4076" s="7" t="s">
        <v>752</v>
      </c>
      <c r="I4076" s="7" t="s">
        <v>723</v>
      </c>
      <c r="J4076" s="7" t="s">
        <v>103</v>
      </c>
      <c r="K4076" s="7" t="s">
        <v>753</v>
      </c>
      <c r="L4076" s="7" t="s">
        <v>725</v>
      </c>
      <c r="M4076" s="5">
        <v>3165280504</v>
      </c>
      <c r="N4076" s="5" t="s">
        <v>726</v>
      </c>
      <c r="O4076" s="7" t="s">
        <v>754</v>
      </c>
      <c r="P4076" s="5">
        <v>7900</v>
      </c>
      <c r="Q4076" s="5">
        <v>8700</v>
      </c>
      <c r="R4076" s="5">
        <v>20300</v>
      </c>
      <c r="S4076" s="5">
        <v>26700</v>
      </c>
      <c r="T4076" s="5">
        <v>30900</v>
      </c>
      <c r="U4076" s="5">
        <v>0</v>
      </c>
      <c r="V4076" s="5">
        <v>0</v>
      </c>
      <c r="W4076" s="5">
        <v>0</v>
      </c>
      <c r="X4076" s="5">
        <v>0</v>
      </c>
      <c r="Y4076" s="5">
        <v>9100</v>
      </c>
      <c r="Z4076" s="5">
        <v>9500</v>
      </c>
      <c r="AA4076" s="5">
        <v>10.0603631</v>
      </c>
      <c r="AB4076" s="5">
        <v>-73.923828869999994</v>
      </c>
      <c r="AC4076" s="7" t="s">
        <v>25</v>
      </c>
      <c r="AD4076" s="5">
        <v>1902241400</v>
      </c>
      <c r="AE4076" s="5" t="str">
        <f>MID(TablaPivotFinal[[#This Row],[Fecha]],1,4)</f>
        <v>2016</v>
      </c>
      <c r="AF4076" s="5" t="str">
        <f>MID(TablaPivotFinal[[#This Row],[Fecha]],5,3)</f>
        <v>Jun</v>
      </c>
      <c r="AG4076" s="7">
        <v>1902241400</v>
      </c>
      <c r="AH4076" s="8">
        <v>146092</v>
      </c>
      <c r="AI4076" t="s">
        <v>1134</v>
      </c>
      <c r="AJ4076" t="s">
        <v>869</v>
      </c>
      <c r="AK4076" t="s">
        <v>1262</v>
      </c>
    </row>
    <row r="4077" spans="1:37" x14ac:dyDescent="0.3">
      <c r="A4077" t="str">
        <f t="shared" si="189"/>
        <v>EL COPEY-Yuma concecionaria</v>
      </c>
      <c r="B4077" t="str">
        <f t="shared" si="190"/>
        <v>2016Mar</v>
      </c>
      <c r="C4077" t="str">
        <f t="shared" si="191"/>
        <v>10.0603631-73.92382887</v>
      </c>
      <c r="D4077" s="9" t="s">
        <v>751</v>
      </c>
      <c r="E4077" s="6">
        <v>4517</v>
      </c>
      <c r="F4077" s="9" t="s">
        <v>652</v>
      </c>
      <c r="G4077" s="6">
        <v>20</v>
      </c>
      <c r="H4077" s="9" t="s">
        <v>752</v>
      </c>
      <c r="I4077" s="9" t="s">
        <v>723</v>
      </c>
      <c r="J4077" s="9" t="s">
        <v>103</v>
      </c>
      <c r="K4077" s="9" t="s">
        <v>753</v>
      </c>
      <c r="L4077" s="9" t="s">
        <v>725</v>
      </c>
      <c r="M4077" s="6">
        <v>3165280504</v>
      </c>
      <c r="N4077" s="6" t="s">
        <v>726</v>
      </c>
      <c r="O4077" s="9" t="s">
        <v>754</v>
      </c>
      <c r="P4077" s="6">
        <v>7900</v>
      </c>
      <c r="Q4077" s="6">
        <v>8700</v>
      </c>
      <c r="R4077" s="6">
        <v>20300</v>
      </c>
      <c r="S4077" s="6">
        <v>26700</v>
      </c>
      <c r="T4077" s="6">
        <v>30900</v>
      </c>
      <c r="U4077" s="6">
        <v>0</v>
      </c>
      <c r="V4077" s="6">
        <v>0</v>
      </c>
      <c r="W4077" s="6">
        <v>0</v>
      </c>
      <c r="X4077" s="6">
        <v>0</v>
      </c>
      <c r="Y4077" s="6">
        <v>9100</v>
      </c>
      <c r="Z4077" s="6">
        <v>9500</v>
      </c>
      <c r="AA4077" s="6">
        <v>10.0603631</v>
      </c>
      <c r="AB4077" s="6">
        <v>-73.923828869999994</v>
      </c>
      <c r="AC4077" s="9" t="s">
        <v>27</v>
      </c>
      <c r="AD4077" s="6">
        <v>2012801400</v>
      </c>
      <c r="AE4077" s="6" t="str">
        <f>MID(TablaPivotFinal[[#This Row],[Fecha]],1,4)</f>
        <v>2016</v>
      </c>
      <c r="AF4077" s="6" t="str">
        <f>MID(TablaPivotFinal[[#This Row],[Fecha]],5,3)</f>
        <v>Mar</v>
      </c>
      <c r="AG4077" s="9">
        <v>2012801400</v>
      </c>
      <c r="AH4077" s="10">
        <v>161149</v>
      </c>
      <c r="AI4077" t="s">
        <v>1134</v>
      </c>
      <c r="AJ4077" t="s">
        <v>866</v>
      </c>
      <c r="AK4077" t="s">
        <v>1262</v>
      </c>
    </row>
    <row r="4078" spans="1:37" x14ac:dyDescent="0.3">
      <c r="A4078" t="str">
        <f t="shared" si="189"/>
        <v>EL COPEY-Yuma concecionaria</v>
      </c>
      <c r="B4078" t="str">
        <f t="shared" si="190"/>
        <v>2016May</v>
      </c>
      <c r="C4078" t="str">
        <f t="shared" si="191"/>
        <v>10.0603631-73.92382887</v>
      </c>
      <c r="D4078" s="7" t="s">
        <v>751</v>
      </c>
      <c r="E4078" s="5">
        <v>4517</v>
      </c>
      <c r="F4078" s="7" t="s">
        <v>652</v>
      </c>
      <c r="G4078" s="5">
        <v>20</v>
      </c>
      <c r="H4078" s="7" t="s">
        <v>752</v>
      </c>
      <c r="I4078" s="7" t="s">
        <v>723</v>
      </c>
      <c r="J4078" s="7" t="s">
        <v>103</v>
      </c>
      <c r="K4078" s="7" t="s">
        <v>753</v>
      </c>
      <c r="L4078" s="7" t="s">
        <v>725</v>
      </c>
      <c r="M4078" s="5">
        <v>3165280504</v>
      </c>
      <c r="N4078" s="5" t="s">
        <v>726</v>
      </c>
      <c r="O4078" s="7" t="s">
        <v>754</v>
      </c>
      <c r="P4078" s="5">
        <v>7900</v>
      </c>
      <c r="Q4078" s="5">
        <v>8700</v>
      </c>
      <c r="R4078" s="5">
        <v>20300</v>
      </c>
      <c r="S4078" s="5">
        <v>26700</v>
      </c>
      <c r="T4078" s="5">
        <v>30900</v>
      </c>
      <c r="U4078" s="5">
        <v>0</v>
      </c>
      <c r="V4078" s="5">
        <v>0</v>
      </c>
      <c r="W4078" s="5">
        <v>0</v>
      </c>
      <c r="X4078" s="5">
        <v>0</v>
      </c>
      <c r="Y4078" s="5">
        <v>9100</v>
      </c>
      <c r="Z4078" s="5">
        <v>9500</v>
      </c>
      <c r="AA4078" s="5">
        <v>10.0603631</v>
      </c>
      <c r="AB4078" s="5">
        <v>-73.923828869999994</v>
      </c>
      <c r="AC4078" s="7" t="s">
        <v>29</v>
      </c>
      <c r="AD4078" s="5">
        <v>1912613100</v>
      </c>
      <c r="AE4078" s="5" t="str">
        <f>MID(TablaPivotFinal[[#This Row],[Fecha]],1,4)</f>
        <v>2016</v>
      </c>
      <c r="AF4078" s="5" t="str">
        <f>MID(TablaPivotFinal[[#This Row],[Fecha]],5,3)</f>
        <v>May</v>
      </c>
      <c r="AG4078" s="7">
        <v>1912613100</v>
      </c>
      <c r="AH4078" s="8">
        <v>140858</v>
      </c>
      <c r="AI4078" t="s">
        <v>1134</v>
      </c>
      <c r="AJ4078" t="s">
        <v>868</v>
      </c>
      <c r="AK4078" t="s">
        <v>1262</v>
      </c>
    </row>
    <row r="4079" spans="1:37" x14ac:dyDescent="0.3">
      <c r="A4079" t="str">
        <f t="shared" si="189"/>
        <v>EL COPEY-Yuma concecionaria</v>
      </c>
      <c r="B4079" t="str">
        <f t="shared" si="190"/>
        <v>2016Nov</v>
      </c>
      <c r="C4079" t="str">
        <f t="shared" si="191"/>
        <v>10.0603631-73.92382887</v>
      </c>
      <c r="D4079" s="9" t="s">
        <v>751</v>
      </c>
      <c r="E4079" s="6">
        <v>4517</v>
      </c>
      <c r="F4079" s="9" t="s">
        <v>652</v>
      </c>
      <c r="G4079" s="6">
        <v>20</v>
      </c>
      <c r="H4079" s="9" t="s">
        <v>752</v>
      </c>
      <c r="I4079" s="9" t="s">
        <v>723</v>
      </c>
      <c r="J4079" s="9" t="s">
        <v>103</v>
      </c>
      <c r="K4079" s="9" t="s">
        <v>753</v>
      </c>
      <c r="L4079" s="9" t="s">
        <v>725</v>
      </c>
      <c r="M4079" s="6">
        <v>3165280504</v>
      </c>
      <c r="N4079" s="6" t="s">
        <v>726</v>
      </c>
      <c r="O4079" s="9" t="s">
        <v>754</v>
      </c>
      <c r="P4079" s="6">
        <v>7900</v>
      </c>
      <c r="Q4079" s="6">
        <v>8700</v>
      </c>
      <c r="R4079" s="6">
        <v>20300</v>
      </c>
      <c r="S4079" s="6">
        <v>26700</v>
      </c>
      <c r="T4079" s="6">
        <v>30900</v>
      </c>
      <c r="U4079" s="6">
        <v>0</v>
      </c>
      <c r="V4079" s="6">
        <v>0</v>
      </c>
      <c r="W4079" s="6">
        <v>0</v>
      </c>
      <c r="X4079" s="6">
        <v>0</v>
      </c>
      <c r="Y4079" s="6">
        <v>9100</v>
      </c>
      <c r="Z4079" s="6">
        <v>9500</v>
      </c>
      <c r="AA4079" s="6">
        <v>10.0603631</v>
      </c>
      <c r="AB4079" s="6">
        <v>-73.923828869999994</v>
      </c>
      <c r="AC4079" s="9" t="s">
        <v>31</v>
      </c>
      <c r="AD4079" s="6">
        <v>2104369550</v>
      </c>
      <c r="AE4079" s="6" t="str">
        <f>MID(TablaPivotFinal[[#This Row],[Fecha]],1,4)</f>
        <v>2016</v>
      </c>
      <c r="AF4079" s="6" t="str">
        <f>MID(TablaPivotFinal[[#This Row],[Fecha]],5,3)</f>
        <v>Nov</v>
      </c>
      <c r="AG4079" s="9">
        <v>2104369550</v>
      </c>
      <c r="AH4079" s="10">
        <v>156959</v>
      </c>
      <c r="AI4079" t="s">
        <v>1134</v>
      </c>
      <c r="AJ4079" t="s">
        <v>874</v>
      </c>
      <c r="AK4079" t="s">
        <v>1262</v>
      </c>
    </row>
    <row r="4080" spans="1:37" x14ac:dyDescent="0.3">
      <c r="A4080" t="str">
        <f t="shared" si="189"/>
        <v>EL COPEY-Yuma concecionaria</v>
      </c>
      <c r="B4080" t="str">
        <f t="shared" si="190"/>
        <v>2016Oct</v>
      </c>
      <c r="C4080" t="str">
        <f t="shared" si="191"/>
        <v>10.0603631-73.92382887</v>
      </c>
      <c r="D4080" s="7" t="s">
        <v>751</v>
      </c>
      <c r="E4080" s="5">
        <v>4517</v>
      </c>
      <c r="F4080" s="7" t="s">
        <v>652</v>
      </c>
      <c r="G4080" s="5">
        <v>20</v>
      </c>
      <c r="H4080" s="7" t="s">
        <v>752</v>
      </c>
      <c r="I4080" s="7" t="s">
        <v>723</v>
      </c>
      <c r="J4080" s="7" t="s">
        <v>103</v>
      </c>
      <c r="K4080" s="7" t="s">
        <v>753</v>
      </c>
      <c r="L4080" s="7" t="s">
        <v>725</v>
      </c>
      <c r="M4080" s="5">
        <v>3165280504</v>
      </c>
      <c r="N4080" s="5" t="s">
        <v>726</v>
      </c>
      <c r="O4080" s="7" t="s">
        <v>754</v>
      </c>
      <c r="P4080" s="5">
        <v>7900</v>
      </c>
      <c r="Q4080" s="5">
        <v>8700</v>
      </c>
      <c r="R4080" s="5">
        <v>20300</v>
      </c>
      <c r="S4080" s="5">
        <v>26700</v>
      </c>
      <c r="T4080" s="5">
        <v>30900</v>
      </c>
      <c r="U4080" s="5">
        <v>0</v>
      </c>
      <c r="V4080" s="5">
        <v>0</v>
      </c>
      <c r="W4080" s="5">
        <v>0</v>
      </c>
      <c r="X4080" s="5">
        <v>0</v>
      </c>
      <c r="Y4080" s="5">
        <v>9100</v>
      </c>
      <c r="Z4080" s="5">
        <v>9500</v>
      </c>
      <c r="AA4080" s="5">
        <v>10.0603631</v>
      </c>
      <c r="AB4080" s="5">
        <v>-73.923828869999994</v>
      </c>
      <c r="AC4080" s="7" t="s">
        <v>33</v>
      </c>
      <c r="AD4080" s="5">
        <v>2086090600</v>
      </c>
      <c r="AE4080" s="5" t="str">
        <f>MID(TablaPivotFinal[[#This Row],[Fecha]],1,4)</f>
        <v>2016</v>
      </c>
      <c r="AF4080" s="5" t="str">
        <f>MID(TablaPivotFinal[[#This Row],[Fecha]],5,3)</f>
        <v>Oct</v>
      </c>
      <c r="AG4080" s="7">
        <v>2086090600</v>
      </c>
      <c r="AH4080" s="8">
        <v>157618</v>
      </c>
      <c r="AI4080" t="s">
        <v>1134</v>
      </c>
      <c r="AJ4080" t="s">
        <v>873</v>
      </c>
      <c r="AK4080" t="s">
        <v>1262</v>
      </c>
    </row>
    <row r="4081" spans="1:37" x14ac:dyDescent="0.3">
      <c r="A4081" t="str">
        <f t="shared" si="189"/>
        <v>EL COPEY-Yuma concecionaria</v>
      </c>
      <c r="B4081" t="str">
        <f t="shared" si="190"/>
        <v>2016Sep</v>
      </c>
      <c r="C4081" t="str">
        <f t="shared" si="191"/>
        <v>10.0603631-73.92382887</v>
      </c>
      <c r="D4081" s="9" t="s">
        <v>751</v>
      </c>
      <c r="E4081" s="6">
        <v>4517</v>
      </c>
      <c r="F4081" s="9" t="s">
        <v>652</v>
      </c>
      <c r="G4081" s="6">
        <v>20</v>
      </c>
      <c r="H4081" s="9" t="s">
        <v>752</v>
      </c>
      <c r="I4081" s="9" t="s">
        <v>723</v>
      </c>
      <c r="J4081" s="9" t="s">
        <v>103</v>
      </c>
      <c r="K4081" s="9" t="s">
        <v>753</v>
      </c>
      <c r="L4081" s="9" t="s">
        <v>725</v>
      </c>
      <c r="M4081" s="6">
        <v>3165280504</v>
      </c>
      <c r="N4081" s="6" t="s">
        <v>726</v>
      </c>
      <c r="O4081" s="9" t="s">
        <v>754</v>
      </c>
      <c r="P4081" s="6">
        <v>7900</v>
      </c>
      <c r="Q4081" s="6">
        <v>8700</v>
      </c>
      <c r="R4081" s="6">
        <v>20300</v>
      </c>
      <c r="S4081" s="6">
        <v>26700</v>
      </c>
      <c r="T4081" s="6">
        <v>30900</v>
      </c>
      <c r="U4081" s="6">
        <v>0</v>
      </c>
      <c r="V4081" s="6">
        <v>0</v>
      </c>
      <c r="W4081" s="6">
        <v>0</v>
      </c>
      <c r="X4081" s="6">
        <v>0</v>
      </c>
      <c r="Y4081" s="6">
        <v>9100</v>
      </c>
      <c r="Z4081" s="6">
        <v>9500</v>
      </c>
      <c r="AA4081" s="6">
        <v>10.0603631</v>
      </c>
      <c r="AB4081" s="6">
        <v>-73.923828869999994</v>
      </c>
      <c r="AC4081" s="9" t="s">
        <v>35</v>
      </c>
      <c r="AD4081" s="6">
        <v>2008386200</v>
      </c>
      <c r="AE4081" s="6" t="str">
        <f>MID(TablaPivotFinal[[#This Row],[Fecha]],1,4)</f>
        <v>2016</v>
      </c>
      <c r="AF4081" s="6" t="str">
        <f>MID(TablaPivotFinal[[#This Row],[Fecha]],5,3)</f>
        <v>Sep</v>
      </c>
      <c r="AG4081" s="9">
        <v>2008386200</v>
      </c>
      <c r="AH4081" s="10">
        <v>144892</v>
      </c>
      <c r="AI4081" t="s">
        <v>1134</v>
      </c>
      <c r="AJ4081" t="s">
        <v>872</v>
      </c>
      <c r="AK4081" t="s">
        <v>1262</v>
      </c>
    </row>
    <row r="4082" spans="1:37" x14ac:dyDescent="0.3">
      <c r="A4082" t="str">
        <f t="shared" si="189"/>
        <v>EL COPEY-Yuma concecionaria</v>
      </c>
      <c r="B4082" t="str">
        <f t="shared" si="190"/>
        <v>2017Abr</v>
      </c>
      <c r="C4082" t="str">
        <f t="shared" si="191"/>
        <v>10.0603631-73.92382887</v>
      </c>
      <c r="D4082" s="7" t="s">
        <v>751</v>
      </c>
      <c r="E4082" s="5">
        <v>4517</v>
      </c>
      <c r="F4082" s="7" t="s">
        <v>652</v>
      </c>
      <c r="G4082" s="5">
        <v>20</v>
      </c>
      <c r="H4082" s="7" t="s">
        <v>752</v>
      </c>
      <c r="I4082" s="7" t="s">
        <v>723</v>
      </c>
      <c r="J4082" s="7" t="s">
        <v>103</v>
      </c>
      <c r="K4082" s="7" t="s">
        <v>753</v>
      </c>
      <c r="L4082" s="7" t="s">
        <v>725</v>
      </c>
      <c r="M4082" s="5">
        <v>3165280504</v>
      </c>
      <c r="N4082" s="5" t="s">
        <v>726</v>
      </c>
      <c r="O4082" s="7" t="s">
        <v>754</v>
      </c>
      <c r="P4082" s="5">
        <v>7900</v>
      </c>
      <c r="Q4082" s="5">
        <v>8700</v>
      </c>
      <c r="R4082" s="5">
        <v>20300</v>
      </c>
      <c r="S4082" s="5">
        <v>26700</v>
      </c>
      <c r="T4082" s="5">
        <v>30900</v>
      </c>
      <c r="U4082" s="5">
        <v>0</v>
      </c>
      <c r="V4082" s="5">
        <v>0</v>
      </c>
      <c r="W4082" s="5">
        <v>0</v>
      </c>
      <c r="X4082" s="5">
        <v>0</v>
      </c>
      <c r="Y4082" s="5">
        <v>9100</v>
      </c>
      <c r="Z4082" s="5">
        <v>9500</v>
      </c>
      <c r="AA4082" s="5">
        <v>10.0603631</v>
      </c>
      <c r="AB4082" s="5">
        <v>-73.923828869999994</v>
      </c>
      <c r="AC4082" s="7" t="s">
        <v>37</v>
      </c>
      <c r="AD4082" s="5">
        <v>2174588600</v>
      </c>
      <c r="AE4082" s="5" t="str">
        <f>MID(TablaPivotFinal[[#This Row],[Fecha]],1,4)</f>
        <v>2017</v>
      </c>
      <c r="AF4082" s="5" t="str">
        <f>MID(TablaPivotFinal[[#This Row],[Fecha]],5,3)</f>
        <v>Abr</v>
      </c>
      <c r="AG4082" s="7">
        <v>2174588600</v>
      </c>
      <c r="AH4082" s="8">
        <v>5465.6333329999998</v>
      </c>
      <c r="AI4082" t="s">
        <v>1134</v>
      </c>
      <c r="AJ4082" t="s">
        <v>879</v>
      </c>
      <c r="AK4082" t="s">
        <v>1262</v>
      </c>
    </row>
    <row r="4083" spans="1:37" x14ac:dyDescent="0.3">
      <c r="A4083" t="str">
        <f t="shared" si="189"/>
        <v>EL COPEY-Yuma concecionaria</v>
      </c>
      <c r="B4083" t="str">
        <f t="shared" si="190"/>
        <v>2017Ago</v>
      </c>
      <c r="C4083" t="str">
        <f t="shared" si="191"/>
        <v>10.0603631-73.92382887</v>
      </c>
      <c r="D4083" s="9" t="s">
        <v>751</v>
      </c>
      <c r="E4083" s="6">
        <v>4517</v>
      </c>
      <c r="F4083" s="9" t="s">
        <v>652</v>
      </c>
      <c r="G4083" s="6">
        <v>20</v>
      </c>
      <c r="H4083" s="9" t="s">
        <v>752</v>
      </c>
      <c r="I4083" s="9" t="s">
        <v>723</v>
      </c>
      <c r="J4083" s="9" t="s">
        <v>103</v>
      </c>
      <c r="K4083" s="9" t="s">
        <v>753</v>
      </c>
      <c r="L4083" s="9" t="s">
        <v>725</v>
      </c>
      <c r="M4083" s="6">
        <v>3165280504</v>
      </c>
      <c r="N4083" s="6" t="s">
        <v>726</v>
      </c>
      <c r="O4083" s="9" t="s">
        <v>754</v>
      </c>
      <c r="P4083" s="6">
        <v>7900</v>
      </c>
      <c r="Q4083" s="6">
        <v>8700</v>
      </c>
      <c r="R4083" s="6">
        <v>20300</v>
      </c>
      <c r="S4083" s="6">
        <v>26700</v>
      </c>
      <c r="T4083" s="6">
        <v>30900</v>
      </c>
      <c r="U4083" s="6">
        <v>0</v>
      </c>
      <c r="V4083" s="6">
        <v>0</v>
      </c>
      <c r="W4083" s="6">
        <v>0</v>
      </c>
      <c r="X4083" s="6">
        <v>0</v>
      </c>
      <c r="Y4083" s="6">
        <v>9100</v>
      </c>
      <c r="Z4083" s="6">
        <v>9500</v>
      </c>
      <c r="AA4083" s="6">
        <v>10.0603631</v>
      </c>
      <c r="AB4083" s="6">
        <v>-73.923828869999994</v>
      </c>
      <c r="AC4083" s="9" t="s">
        <v>39</v>
      </c>
      <c r="AD4083" s="6">
        <v>2094118300</v>
      </c>
      <c r="AE4083" s="6" t="str">
        <f>MID(TablaPivotFinal[[#This Row],[Fecha]],1,4)</f>
        <v>2017</v>
      </c>
      <c r="AF4083" s="6" t="str">
        <f>MID(TablaPivotFinal[[#This Row],[Fecha]],5,3)</f>
        <v>Ago</v>
      </c>
      <c r="AG4083" s="9">
        <v>2094118300</v>
      </c>
      <c r="AH4083" s="10">
        <v>4783.6129030000002</v>
      </c>
      <c r="AI4083" t="s">
        <v>1134</v>
      </c>
      <c r="AJ4083" t="s">
        <v>883</v>
      </c>
      <c r="AK4083" t="s">
        <v>1262</v>
      </c>
    </row>
    <row r="4084" spans="1:37" x14ac:dyDescent="0.3">
      <c r="A4084" t="str">
        <f t="shared" si="189"/>
        <v>EL COPEY-Yuma concecionaria</v>
      </c>
      <c r="B4084" t="str">
        <f t="shared" si="190"/>
        <v>2017Dic</v>
      </c>
      <c r="C4084" t="str">
        <f t="shared" si="191"/>
        <v>10.0603631-73.92382887</v>
      </c>
      <c r="D4084" s="7" t="s">
        <v>751</v>
      </c>
      <c r="E4084" s="5">
        <v>4517</v>
      </c>
      <c r="F4084" s="7" t="s">
        <v>652</v>
      </c>
      <c r="G4084" s="5">
        <v>20</v>
      </c>
      <c r="H4084" s="7" t="s">
        <v>752</v>
      </c>
      <c r="I4084" s="7" t="s">
        <v>723</v>
      </c>
      <c r="J4084" s="7" t="s">
        <v>103</v>
      </c>
      <c r="K4084" s="7" t="s">
        <v>753</v>
      </c>
      <c r="L4084" s="7" t="s">
        <v>725</v>
      </c>
      <c r="M4084" s="5">
        <v>3165280504</v>
      </c>
      <c r="N4084" s="5" t="s">
        <v>726</v>
      </c>
      <c r="O4084" s="7" t="s">
        <v>754</v>
      </c>
      <c r="P4084" s="5">
        <v>7900</v>
      </c>
      <c r="Q4084" s="5">
        <v>8700</v>
      </c>
      <c r="R4084" s="5">
        <v>20300</v>
      </c>
      <c r="S4084" s="5">
        <v>26700</v>
      </c>
      <c r="T4084" s="5">
        <v>30900</v>
      </c>
      <c r="U4084" s="5">
        <v>0</v>
      </c>
      <c r="V4084" s="5">
        <v>0</v>
      </c>
      <c r="W4084" s="5">
        <v>0</v>
      </c>
      <c r="X4084" s="5">
        <v>0</v>
      </c>
      <c r="Y4084" s="5">
        <v>9100</v>
      </c>
      <c r="Z4084" s="5">
        <v>9500</v>
      </c>
      <c r="AA4084" s="5">
        <v>10.0603631</v>
      </c>
      <c r="AB4084" s="5">
        <v>-73.923828869999994</v>
      </c>
      <c r="AC4084" s="7" t="s">
        <v>41</v>
      </c>
      <c r="AD4084" s="5">
        <v>2361653700</v>
      </c>
      <c r="AE4084" s="5" t="str">
        <f>MID(TablaPivotFinal[[#This Row],[Fecha]],1,4)</f>
        <v>2017</v>
      </c>
      <c r="AF4084" s="5" t="str">
        <f>MID(TablaPivotFinal[[#This Row],[Fecha]],5,3)</f>
        <v>Dic</v>
      </c>
      <c r="AG4084" s="7">
        <v>2361653700</v>
      </c>
      <c r="AH4084" s="8">
        <v>6006.3225810000004</v>
      </c>
      <c r="AI4084" t="s">
        <v>1134</v>
      </c>
      <c r="AJ4084" t="s">
        <v>887</v>
      </c>
      <c r="AK4084" t="s">
        <v>1262</v>
      </c>
    </row>
    <row r="4085" spans="1:37" x14ac:dyDescent="0.3">
      <c r="A4085" t="str">
        <f t="shared" si="189"/>
        <v>EL COPEY-Yuma concecionaria</v>
      </c>
      <c r="B4085" t="str">
        <f t="shared" si="190"/>
        <v>2017Ene</v>
      </c>
      <c r="C4085" t="str">
        <f t="shared" si="191"/>
        <v>10.0603631-73.92382887</v>
      </c>
      <c r="D4085" s="9" t="s">
        <v>751</v>
      </c>
      <c r="E4085" s="6">
        <v>4517</v>
      </c>
      <c r="F4085" s="9" t="s">
        <v>652</v>
      </c>
      <c r="G4085" s="6">
        <v>20</v>
      </c>
      <c r="H4085" s="9" t="s">
        <v>752</v>
      </c>
      <c r="I4085" s="9" t="s">
        <v>723</v>
      </c>
      <c r="J4085" s="9" t="s">
        <v>103</v>
      </c>
      <c r="K4085" s="9" t="s">
        <v>753</v>
      </c>
      <c r="L4085" s="9" t="s">
        <v>725</v>
      </c>
      <c r="M4085" s="6">
        <v>3165280504</v>
      </c>
      <c r="N4085" s="6" t="s">
        <v>726</v>
      </c>
      <c r="O4085" s="9" t="s">
        <v>754</v>
      </c>
      <c r="P4085" s="6">
        <v>7900</v>
      </c>
      <c r="Q4085" s="6">
        <v>8700</v>
      </c>
      <c r="R4085" s="6">
        <v>20300</v>
      </c>
      <c r="S4085" s="6">
        <v>26700</v>
      </c>
      <c r="T4085" s="6">
        <v>30900</v>
      </c>
      <c r="U4085" s="6">
        <v>0</v>
      </c>
      <c r="V4085" s="6">
        <v>0</v>
      </c>
      <c r="W4085" s="6">
        <v>0</v>
      </c>
      <c r="X4085" s="6">
        <v>0</v>
      </c>
      <c r="Y4085" s="6">
        <v>9100</v>
      </c>
      <c r="Z4085" s="6">
        <v>9500</v>
      </c>
      <c r="AA4085" s="6">
        <v>10.0603631</v>
      </c>
      <c r="AB4085" s="6">
        <v>-73.923828869999994</v>
      </c>
      <c r="AC4085" s="9" t="s">
        <v>43</v>
      </c>
      <c r="AD4085" s="6">
        <v>2757400800</v>
      </c>
      <c r="AE4085" s="6" t="str">
        <f>MID(TablaPivotFinal[[#This Row],[Fecha]],1,4)</f>
        <v>2017</v>
      </c>
      <c r="AF4085" s="6" t="str">
        <f>MID(TablaPivotFinal[[#This Row],[Fecha]],5,3)</f>
        <v>Ene</v>
      </c>
      <c r="AG4085" s="9">
        <v>2757400800</v>
      </c>
      <c r="AH4085" s="10">
        <v>7251.7741939999996</v>
      </c>
      <c r="AI4085" t="s">
        <v>1134</v>
      </c>
      <c r="AJ4085" t="s">
        <v>876</v>
      </c>
      <c r="AK4085" t="s">
        <v>1262</v>
      </c>
    </row>
    <row r="4086" spans="1:37" x14ac:dyDescent="0.3">
      <c r="A4086" t="str">
        <f t="shared" si="189"/>
        <v>EL COPEY-Yuma concecionaria</v>
      </c>
      <c r="B4086" t="str">
        <f t="shared" si="190"/>
        <v>2017Feb</v>
      </c>
      <c r="C4086" t="str">
        <f t="shared" si="191"/>
        <v>10.0603631-73.92382887</v>
      </c>
      <c r="D4086" s="7" t="s">
        <v>751</v>
      </c>
      <c r="E4086" s="5">
        <v>4517</v>
      </c>
      <c r="F4086" s="7" t="s">
        <v>652</v>
      </c>
      <c r="G4086" s="5">
        <v>20</v>
      </c>
      <c r="H4086" s="7" t="s">
        <v>752</v>
      </c>
      <c r="I4086" s="7" t="s">
        <v>723</v>
      </c>
      <c r="J4086" s="7" t="s">
        <v>103</v>
      </c>
      <c r="K4086" s="7" t="s">
        <v>753</v>
      </c>
      <c r="L4086" s="7" t="s">
        <v>725</v>
      </c>
      <c r="M4086" s="5">
        <v>3165280504</v>
      </c>
      <c r="N4086" s="5" t="s">
        <v>726</v>
      </c>
      <c r="O4086" s="7" t="s">
        <v>754</v>
      </c>
      <c r="P4086" s="5">
        <v>7900</v>
      </c>
      <c r="Q4086" s="5">
        <v>8700</v>
      </c>
      <c r="R4086" s="5">
        <v>20300</v>
      </c>
      <c r="S4086" s="5">
        <v>26700</v>
      </c>
      <c r="T4086" s="5">
        <v>30900</v>
      </c>
      <c r="U4086" s="5">
        <v>0</v>
      </c>
      <c r="V4086" s="5">
        <v>0</v>
      </c>
      <c r="W4086" s="5">
        <v>0</v>
      </c>
      <c r="X4086" s="5">
        <v>0</v>
      </c>
      <c r="Y4086" s="5">
        <v>9100</v>
      </c>
      <c r="Z4086" s="5">
        <v>9500</v>
      </c>
      <c r="AA4086" s="5">
        <v>10.0603631</v>
      </c>
      <c r="AB4086" s="5">
        <v>-73.923828869999994</v>
      </c>
      <c r="AC4086" s="7" t="s">
        <v>45</v>
      </c>
      <c r="AD4086" s="5">
        <v>2114792150</v>
      </c>
      <c r="AE4086" s="5" t="str">
        <f>MID(TablaPivotFinal[[#This Row],[Fecha]],1,4)</f>
        <v>2017</v>
      </c>
      <c r="AF4086" s="5" t="str">
        <f>MID(TablaPivotFinal[[#This Row],[Fecha]],5,3)</f>
        <v>Feb</v>
      </c>
      <c r="AG4086" s="7">
        <v>2114792150</v>
      </c>
      <c r="AH4086" s="8">
        <v>5118.4642860000004</v>
      </c>
      <c r="AI4086" t="s">
        <v>1134</v>
      </c>
      <c r="AJ4086" t="s">
        <v>877</v>
      </c>
      <c r="AK4086" t="s">
        <v>1262</v>
      </c>
    </row>
    <row r="4087" spans="1:37" x14ac:dyDescent="0.3">
      <c r="A4087" t="str">
        <f t="shared" si="189"/>
        <v>EL COPEY-Yuma concecionaria</v>
      </c>
      <c r="B4087" t="str">
        <f t="shared" si="190"/>
        <v>2017Jul</v>
      </c>
      <c r="C4087" t="str">
        <f t="shared" si="191"/>
        <v>10.0603631-73.92382887</v>
      </c>
      <c r="D4087" s="9" t="s">
        <v>751</v>
      </c>
      <c r="E4087" s="6">
        <v>4517</v>
      </c>
      <c r="F4087" s="9" t="s">
        <v>652</v>
      </c>
      <c r="G4087" s="6">
        <v>20</v>
      </c>
      <c r="H4087" s="9" t="s">
        <v>752</v>
      </c>
      <c r="I4087" s="9" t="s">
        <v>723</v>
      </c>
      <c r="J4087" s="9" t="s">
        <v>103</v>
      </c>
      <c r="K4087" s="9" t="s">
        <v>753</v>
      </c>
      <c r="L4087" s="9" t="s">
        <v>725</v>
      </c>
      <c r="M4087" s="6">
        <v>3165280504</v>
      </c>
      <c r="N4087" s="6" t="s">
        <v>726</v>
      </c>
      <c r="O4087" s="9" t="s">
        <v>754</v>
      </c>
      <c r="P4087" s="6">
        <v>7900</v>
      </c>
      <c r="Q4087" s="6">
        <v>8700</v>
      </c>
      <c r="R4087" s="6">
        <v>20300</v>
      </c>
      <c r="S4087" s="6">
        <v>26700</v>
      </c>
      <c r="T4087" s="6">
        <v>30900</v>
      </c>
      <c r="U4087" s="6">
        <v>0</v>
      </c>
      <c r="V4087" s="6">
        <v>0</v>
      </c>
      <c r="W4087" s="6">
        <v>0</v>
      </c>
      <c r="X4087" s="6">
        <v>0</v>
      </c>
      <c r="Y4087" s="6">
        <v>9100</v>
      </c>
      <c r="Z4087" s="6">
        <v>9500</v>
      </c>
      <c r="AA4087" s="6">
        <v>10.0603631</v>
      </c>
      <c r="AB4087" s="6">
        <v>-73.923828869999994</v>
      </c>
      <c r="AC4087" s="9" t="s">
        <v>47</v>
      </c>
      <c r="AD4087" s="6">
        <v>2095199650</v>
      </c>
      <c r="AE4087" s="6" t="str">
        <f>MID(TablaPivotFinal[[#This Row],[Fecha]],1,4)</f>
        <v>2017</v>
      </c>
      <c r="AF4087" s="6" t="str">
        <f>MID(TablaPivotFinal[[#This Row],[Fecha]],5,3)</f>
        <v>Jul</v>
      </c>
      <c r="AG4087" s="9">
        <v>2095199650</v>
      </c>
      <c r="AH4087" s="10">
        <v>4932.0322580000002</v>
      </c>
      <c r="AI4087" t="s">
        <v>1134</v>
      </c>
      <c r="AJ4087" t="s">
        <v>882</v>
      </c>
      <c r="AK4087" t="s">
        <v>1262</v>
      </c>
    </row>
    <row r="4088" spans="1:37" x14ac:dyDescent="0.3">
      <c r="A4088" t="str">
        <f t="shared" si="189"/>
        <v>EL COPEY-Yuma concecionaria</v>
      </c>
      <c r="B4088" t="str">
        <f t="shared" si="190"/>
        <v>2017Jun</v>
      </c>
      <c r="C4088" t="str">
        <f t="shared" si="191"/>
        <v>10.0603631-73.92382887</v>
      </c>
      <c r="D4088" s="7" t="s">
        <v>751</v>
      </c>
      <c r="E4088" s="5">
        <v>4517</v>
      </c>
      <c r="F4088" s="7" t="s">
        <v>652</v>
      </c>
      <c r="G4088" s="5">
        <v>20</v>
      </c>
      <c r="H4088" s="7" t="s">
        <v>752</v>
      </c>
      <c r="I4088" s="7" t="s">
        <v>723</v>
      </c>
      <c r="J4088" s="7" t="s">
        <v>103</v>
      </c>
      <c r="K4088" s="7" t="s">
        <v>753</v>
      </c>
      <c r="L4088" s="7" t="s">
        <v>725</v>
      </c>
      <c r="M4088" s="5">
        <v>3165280504</v>
      </c>
      <c r="N4088" s="5" t="s">
        <v>726</v>
      </c>
      <c r="O4088" s="7" t="s">
        <v>754</v>
      </c>
      <c r="P4088" s="5">
        <v>7900</v>
      </c>
      <c r="Q4088" s="5">
        <v>8700</v>
      </c>
      <c r="R4088" s="5">
        <v>20300</v>
      </c>
      <c r="S4088" s="5">
        <v>26700</v>
      </c>
      <c r="T4088" s="5">
        <v>30900</v>
      </c>
      <c r="U4088" s="5">
        <v>0</v>
      </c>
      <c r="V4088" s="5">
        <v>0</v>
      </c>
      <c r="W4088" s="5">
        <v>0</v>
      </c>
      <c r="X4088" s="5">
        <v>0</v>
      </c>
      <c r="Y4088" s="5">
        <v>9100</v>
      </c>
      <c r="Z4088" s="5">
        <v>9500</v>
      </c>
      <c r="AA4088" s="5">
        <v>10.0603631</v>
      </c>
      <c r="AB4088" s="5">
        <v>-73.923828869999994</v>
      </c>
      <c r="AC4088" s="7" t="s">
        <v>49</v>
      </c>
      <c r="AD4088" s="5">
        <v>2235946150</v>
      </c>
      <c r="AE4088" s="5" t="str">
        <f>MID(TablaPivotFinal[[#This Row],[Fecha]],1,4)</f>
        <v>2017</v>
      </c>
      <c r="AF4088" s="5" t="str">
        <f>MID(TablaPivotFinal[[#This Row],[Fecha]],5,3)</f>
        <v>Jun</v>
      </c>
      <c r="AG4088" s="7">
        <v>2235946150</v>
      </c>
      <c r="AH4088" s="8">
        <v>5316.0666670000001</v>
      </c>
      <c r="AI4088" t="s">
        <v>1134</v>
      </c>
      <c r="AJ4088" t="s">
        <v>881</v>
      </c>
      <c r="AK4088" t="s">
        <v>1262</v>
      </c>
    </row>
    <row r="4089" spans="1:37" x14ac:dyDescent="0.3">
      <c r="A4089" t="str">
        <f t="shared" si="189"/>
        <v>EL COPEY-Yuma concecionaria</v>
      </c>
      <c r="B4089" t="str">
        <f t="shared" si="190"/>
        <v>2017Mar</v>
      </c>
      <c r="C4089" t="str">
        <f t="shared" si="191"/>
        <v>10.0603631-73.92382887</v>
      </c>
      <c r="D4089" s="9" t="s">
        <v>751</v>
      </c>
      <c r="E4089" s="6">
        <v>4517</v>
      </c>
      <c r="F4089" s="9" t="s">
        <v>652</v>
      </c>
      <c r="G4089" s="6">
        <v>20</v>
      </c>
      <c r="H4089" s="9" t="s">
        <v>752</v>
      </c>
      <c r="I4089" s="9" t="s">
        <v>723</v>
      </c>
      <c r="J4089" s="9" t="s">
        <v>103</v>
      </c>
      <c r="K4089" s="9" t="s">
        <v>753</v>
      </c>
      <c r="L4089" s="9" t="s">
        <v>725</v>
      </c>
      <c r="M4089" s="6">
        <v>3165280504</v>
      </c>
      <c r="N4089" s="6" t="s">
        <v>726</v>
      </c>
      <c r="O4089" s="9" t="s">
        <v>754</v>
      </c>
      <c r="P4089" s="6">
        <v>7900</v>
      </c>
      <c r="Q4089" s="6">
        <v>8700</v>
      </c>
      <c r="R4089" s="6">
        <v>20300</v>
      </c>
      <c r="S4089" s="6">
        <v>26700</v>
      </c>
      <c r="T4089" s="6">
        <v>30900</v>
      </c>
      <c r="U4089" s="6">
        <v>0</v>
      </c>
      <c r="V4089" s="6">
        <v>0</v>
      </c>
      <c r="W4089" s="6">
        <v>0</v>
      </c>
      <c r="X4089" s="6">
        <v>0</v>
      </c>
      <c r="Y4089" s="6">
        <v>9100</v>
      </c>
      <c r="Z4089" s="6">
        <v>9500</v>
      </c>
      <c r="AA4089" s="6">
        <v>10.0603631</v>
      </c>
      <c r="AB4089" s="6">
        <v>-73.923828869999994</v>
      </c>
      <c r="AC4089" s="9" t="s">
        <v>51</v>
      </c>
      <c r="AD4089" s="6">
        <v>2360005500</v>
      </c>
      <c r="AE4089" s="6" t="str">
        <f>MID(TablaPivotFinal[[#This Row],[Fecha]],1,4)</f>
        <v>2017</v>
      </c>
      <c r="AF4089" s="6" t="str">
        <f>MID(TablaPivotFinal[[#This Row],[Fecha]],5,3)</f>
        <v>Mar</v>
      </c>
      <c r="AG4089" s="9">
        <v>2360005500</v>
      </c>
      <c r="AH4089" s="10">
        <v>5108.0967739999996</v>
      </c>
      <c r="AI4089" t="s">
        <v>1134</v>
      </c>
      <c r="AJ4089" t="s">
        <v>878</v>
      </c>
      <c r="AK4089" t="s">
        <v>1262</v>
      </c>
    </row>
    <row r="4090" spans="1:37" x14ac:dyDescent="0.3">
      <c r="A4090" t="str">
        <f t="shared" si="189"/>
        <v>EL COPEY-Yuma concecionaria</v>
      </c>
      <c r="B4090" t="str">
        <f t="shared" si="190"/>
        <v>2017May</v>
      </c>
      <c r="C4090" t="str">
        <f t="shared" si="191"/>
        <v>10.0603631-73.92382887</v>
      </c>
      <c r="D4090" s="7" t="s">
        <v>751</v>
      </c>
      <c r="E4090" s="5">
        <v>4517</v>
      </c>
      <c r="F4090" s="7" t="s">
        <v>652</v>
      </c>
      <c r="G4090" s="5">
        <v>20</v>
      </c>
      <c r="H4090" s="7" t="s">
        <v>752</v>
      </c>
      <c r="I4090" s="7" t="s">
        <v>723</v>
      </c>
      <c r="J4090" s="7" t="s">
        <v>103</v>
      </c>
      <c r="K4090" s="7" t="s">
        <v>753</v>
      </c>
      <c r="L4090" s="7" t="s">
        <v>725</v>
      </c>
      <c r="M4090" s="5">
        <v>3165280504</v>
      </c>
      <c r="N4090" s="5" t="s">
        <v>726</v>
      </c>
      <c r="O4090" s="7" t="s">
        <v>754</v>
      </c>
      <c r="P4090" s="5">
        <v>7900</v>
      </c>
      <c r="Q4090" s="5">
        <v>8700</v>
      </c>
      <c r="R4090" s="5">
        <v>20300</v>
      </c>
      <c r="S4090" s="5">
        <v>26700</v>
      </c>
      <c r="T4090" s="5">
        <v>30900</v>
      </c>
      <c r="U4090" s="5">
        <v>0</v>
      </c>
      <c r="V4090" s="5">
        <v>0</v>
      </c>
      <c r="W4090" s="5">
        <v>0</v>
      </c>
      <c r="X4090" s="5">
        <v>0</v>
      </c>
      <c r="Y4090" s="5">
        <v>9100</v>
      </c>
      <c r="Z4090" s="5">
        <v>9500</v>
      </c>
      <c r="AA4090" s="5">
        <v>10.0603631</v>
      </c>
      <c r="AB4090" s="5">
        <v>-73.923828869999994</v>
      </c>
      <c r="AC4090" s="7" t="s">
        <v>53</v>
      </c>
      <c r="AD4090" s="5">
        <v>2241027400</v>
      </c>
      <c r="AE4090" s="5" t="str">
        <f>MID(TablaPivotFinal[[#This Row],[Fecha]],1,4)</f>
        <v>2017</v>
      </c>
      <c r="AF4090" s="5" t="str">
        <f>MID(TablaPivotFinal[[#This Row],[Fecha]],5,3)</f>
        <v>May</v>
      </c>
      <c r="AG4090" s="7">
        <v>2241027400</v>
      </c>
      <c r="AH4090" s="8">
        <v>4948.6451610000004</v>
      </c>
      <c r="AI4090" t="s">
        <v>1134</v>
      </c>
      <c r="AJ4090" t="s">
        <v>880</v>
      </c>
      <c r="AK4090" t="s">
        <v>1262</v>
      </c>
    </row>
    <row r="4091" spans="1:37" x14ac:dyDescent="0.3">
      <c r="A4091" t="str">
        <f t="shared" si="189"/>
        <v>EL COPEY-Yuma concecionaria</v>
      </c>
      <c r="B4091" t="str">
        <f t="shared" si="190"/>
        <v>2017Nov</v>
      </c>
      <c r="C4091" t="str">
        <f t="shared" si="191"/>
        <v>10.0603631-73.92382887</v>
      </c>
      <c r="D4091" s="9" t="s">
        <v>751</v>
      </c>
      <c r="E4091" s="6">
        <v>4517</v>
      </c>
      <c r="F4091" s="9" t="s">
        <v>652</v>
      </c>
      <c r="G4091" s="6">
        <v>20</v>
      </c>
      <c r="H4091" s="9" t="s">
        <v>752</v>
      </c>
      <c r="I4091" s="9" t="s">
        <v>723</v>
      </c>
      <c r="J4091" s="9" t="s">
        <v>103</v>
      </c>
      <c r="K4091" s="9" t="s">
        <v>753</v>
      </c>
      <c r="L4091" s="9" t="s">
        <v>725</v>
      </c>
      <c r="M4091" s="6">
        <v>3165280504</v>
      </c>
      <c r="N4091" s="6" t="s">
        <v>726</v>
      </c>
      <c r="O4091" s="9" t="s">
        <v>754</v>
      </c>
      <c r="P4091" s="6">
        <v>7900</v>
      </c>
      <c r="Q4091" s="6">
        <v>8700</v>
      </c>
      <c r="R4091" s="6">
        <v>20300</v>
      </c>
      <c r="S4091" s="6">
        <v>26700</v>
      </c>
      <c r="T4091" s="6">
        <v>30900</v>
      </c>
      <c r="U4091" s="6">
        <v>0</v>
      </c>
      <c r="V4091" s="6">
        <v>0</v>
      </c>
      <c r="W4091" s="6">
        <v>0</v>
      </c>
      <c r="X4091" s="6">
        <v>0</v>
      </c>
      <c r="Y4091" s="6">
        <v>9100</v>
      </c>
      <c r="Z4091" s="6">
        <v>9500</v>
      </c>
      <c r="AA4091" s="6">
        <v>10.0603631</v>
      </c>
      <c r="AB4091" s="6">
        <v>-73.923828869999994</v>
      </c>
      <c r="AC4091" s="9" t="s">
        <v>55</v>
      </c>
      <c r="AD4091" s="6">
        <v>2119204900</v>
      </c>
      <c r="AE4091" s="6" t="str">
        <f>MID(TablaPivotFinal[[#This Row],[Fecha]],1,4)</f>
        <v>2017</v>
      </c>
      <c r="AF4091" s="6" t="str">
        <f>MID(TablaPivotFinal[[#This Row],[Fecha]],5,3)</f>
        <v>Nov</v>
      </c>
      <c r="AG4091" s="9">
        <v>2119204900</v>
      </c>
      <c r="AH4091" s="10">
        <v>4953.3999999999996</v>
      </c>
      <c r="AI4091" t="s">
        <v>1134</v>
      </c>
      <c r="AJ4091" t="s">
        <v>886</v>
      </c>
      <c r="AK4091" t="s">
        <v>1262</v>
      </c>
    </row>
    <row r="4092" spans="1:37" x14ac:dyDescent="0.3">
      <c r="A4092" t="str">
        <f t="shared" si="189"/>
        <v>EL COPEY-Yuma concecionaria</v>
      </c>
      <c r="B4092" t="str">
        <f t="shared" si="190"/>
        <v>2017Oct</v>
      </c>
      <c r="C4092" t="str">
        <f t="shared" si="191"/>
        <v>10.0603631-73.92382887</v>
      </c>
      <c r="D4092" s="7" t="s">
        <v>751</v>
      </c>
      <c r="E4092" s="5">
        <v>4517</v>
      </c>
      <c r="F4092" s="7" t="s">
        <v>652</v>
      </c>
      <c r="G4092" s="5">
        <v>20</v>
      </c>
      <c r="H4092" s="7" t="s">
        <v>752</v>
      </c>
      <c r="I4092" s="7" t="s">
        <v>723</v>
      </c>
      <c r="J4092" s="7" t="s">
        <v>103</v>
      </c>
      <c r="K4092" s="7" t="s">
        <v>753</v>
      </c>
      <c r="L4092" s="7" t="s">
        <v>725</v>
      </c>
      <c r="M4092" s="5">
        <v>3165280504</v>
      </c>
      <c r="N4092" s="5" t="s">
        <v>726</v>
      </c>
      <c r="O4092" s="7" t="s">
        <v>754</v>
      </c>
      <c r="P4092" s="5">
        <v>7900</v>
      </c>
      <c r="Q4092" s="5">
        <v>8700</v>
      </c>
      <c r="R4092" s="5">
        <v>20300</v>
      </c>
      <c r="S4092" s="5">
        <v>26700</v>
      </c>
      <c r="T4092" s="5">
        <v>30900</v>
      </c>
      <c r="U4092" s="5">
        <v>0</v>
      </c>
      <c r="V4092" s="5">
        <v>0</v>
      </c>
      <c r="W4092" s="5">
        <v>0</v>
      </c>
      <c r="X4092" s="5">
        <v>0</v>
      </c>
      <c r="Y4092" s="5">
        <v>9100</v>
      </c>
      <c r="Z4092" s="5">
        <v>9500</v>
      </c>
      <c r="AA4092" s="5">
        <v>10.0603631</v>
      </c>
      <c r="AB4092" s="5">
        <v>-73.923828869999994</v>
      </c>
      <c r="AC4092" s="7" t="s">
        <v>57</v>
      </c>
      <c r="AD4092" s="5">
        <v>2222492300</v>
      </c>
      <c r="AE4092" s="5" t="str">
        <f>MID(TablaPivotFinal[[#This Row],[Fecha]],1,4)</f>
        <v>2017</v>
      </c>
      <c r="AF4092" s="5" t="str">
        <f>MID(TablaPivotFinal[[#This Row],[Fecha]],5,3)</f>
        <v>Oct</v>
      </c>
      <c r="AG4092" s="7">
        <v>2222492300</v>
      </c>
      <c r="AH4092" s="8">
        <v>5047.1290319999998</v>
      </c>
      <c r="AI4092" t="s">
        <v>1134</v>
      </c>
      <c r="AJ4092" t="s">
        <v>885</v>
      </c>
      <c r="AK4092" t="s">
        <v>1262</v>
      </c>
    </row>
    <row r="4093" spans="1:37" x14ac:dyDescent="0.3">
      <c r="A4093" t="str">
        <f t="shared" si="189"/>
        <v>EL COPEY-Yuma concecionaria</v>
      </c>
      <c r="B4093" t="str">
        <f t="shared" si="190"/>
        <v>2017Sep</v>
      </c>
      <c r="C4093" t="str">
        <f t="shared" si="191"/>
        <v>10.0603631-73.92382887</v>
      </c>
      <c r="D4093" s="9" t="s">
        <v>751</v>
      </c>
      <c r="E4093" s="6">
        <v>4517</v>
      </c>
      <c r="F4093" s="9" t="s">
        <v>652</v>
      </c>
      <c r="G4093" s="6">
        <v>20</v>
      </c>
      <c r="H4093" s="9" t="s">
        <v>752</v>
      </c>
      <c r="I4093" s="9" t="s">
        <v>723</v>
      </c>
      <c r="J4093" s="9" t="s">
        <v>103</v>
      </c>
      <c r="K4093" s="9" t="s">
        <v>753</v>
      </c>
      <c r="L4093" s="9" t="s">
        <v>725</v>
      </c>
      <c r="M4093" s="6">
        <v>3165280504</v>
      </c>
      <c r="N4093" s="6" t="s">
        <v>726</v>
      </c>
      <c r="O4093" s="9" t="s">
        <v>754</v>
      </c>
      <c r="P4093" s="6">
        <v>7900</v>
      </c>
      <c r="Q4093" s="6">
        <v>8700</v>
      </c>
      <c r="R4093" s="6">
        <v>20300</v>
      </c>
      <c r="S4093" s="6">
        <v>26700</v>
      </c>
      <c r="T4093" s="6">
        <v>30900</v>
      </c>
      <c r="U4093" s="6">
        <v>0</v>
      </c>
      <c r="V4093" s="6">
        <v>0</v>
      </c>
      <c r="W4093" s="6">
        <v>0</v>
      </c>
      <c r="X4093" s="6">
        <v>0</v>
      </c>
      <c r="Y4093" s="6">
        <v>9100</v>
      </c>
      <c r="Z4093" s="6">
        <v>9500</v>
      </c>
      <c r="AA4093" s="6">
        <v>10.0603631</v>
      </c>
      <c r="AB4093" s="6">
        <v>-73.923828869999994</v>
      </c>
      <c r="AC4093" s="9" t="s">
        <v>59</v>
      </c>
      <c r="AD4093" s="6">
        <v>2049487600</v>
      </c>
      <c r="AE4093" s="6" t="str">
        <f>MID(TablaPivotFinal[[#This Row],[Fecha]],1,4)</f>
        <v>2017</v>
      </c>
      <c r="AF4093" s="6" t="str">
        <f>MID(TablaPivotFinal[[#This Row],[Fecha]],5,3)</f>
        <v>Sep</v>
      </c>
      <c r="AG4093" s="9">
        <v>2049487600</v>
      </c>
      <c r="AH4093" s="10">
        <v>4716.6666670000004</v>
      </c>
      <c r="AI4093" t="s">
        <v>1134</v>
      </c>
      <c r="AJ4093" t="s">
        <v>884</v>
      </c>
      <c r="AK4093" t="s">
        <v>1262</v>
      </c>
    </row>
    <row r="4094" spans="1:37" x14ac:dyDescent="0.3">
      <c r="A4094" t="str">
        <f t="shared" si="189"/>
        <v>EL COPEY-Yuma concecionaria</v>
      </c>
      <c r="B4094" t="str">
        <f t="shared" si="190"/>
        <v>2018Abr</v>
      </c>
      <c r="C4094" t="str">
        <f t="shared" si="191"/>
        <v>10.0603631-73.92382887</v>
      </c>
      <c r="D4094" s="7" t="s">
        <v>751</v>
      </c>
      <c r="E4094" s="5">
        <v>4517</v>
      </c>
      <c r="F4094" s="7" t="s">
        <v>652</v>
      </c>
      <c r="G4094" s="5">
        <v>20</v>
      </c>
      <c r="H4094" s="7" t="s">
        <v>752</v>
      </c>
      <c r="I4094" s="7" t="s">
        <v>723</v>
      </c>
      <c r="J4094" s="7" t="s">
        <v>103</v>
      </c>
      <c r="K4094" s="7" t="s">
        <v>753</v>
      </c>
      <c r="L4094" s="7" t="s">
        <v>725</v>
      </c>
      <c r="M4094" s="5">
        <v>3165280504</v>
      </c>
      <c r="N4094" s="5" t="s">
        <v>726</v>
      </c>
      <c r="O4094" s="7" t="s">
        <v>754</v>
      </c>
      <c r="P4094" s="5">
        <v>7900</v>
      </c>
      <c r="Q4094" s="5">
        <v>8700</v>
      </c>
      <c r="R4094" s="5">
        <v>20300</v>
      </c>
      <c r="S4094" s="5">
        <v>26700</v>
      </c>
      <c r="T4094" s="5">
        <v>30900</v>
      </c>
      <c r="U4094" s="5">
        <v>0</v>
      </c>
      <c r="V4094" s="5">
        <v>0</v>
      </c>
      <c r="W4094" s="5">
        <v>0</v>
      </c>
      <c r="X4094" s="5">
        <v>0</v>
      </c>
      <c r="Y4094" s="5">
        <v>9100</v>
      </c>
      <c r="Z4094" s="5">
        <v>9500</v>
      </c>
      <c r="AA4094" s="5">
        <v>10.0603631</v>
      </c>
      <c r="AB4094" s="5">
        <v>-73.923828869999994</v>
      </c>
      <c r="AC4094" s="7" t="s">
        <v>61</v>
      </c>
      <c r="AD4094" s="5">
        <v>2452894400</v>
      </c>
      <c r="AE4094" s="5" t="str">
        <f>MID(TablaPivotFinal[[#This Row],[Fecha]],1,4)</f>
        <v>2018</v>
      </c>
      <c r="AF4094" s="5" t="str">
        <f>MID(TablaPivotFinal[[#This Row],[Fecha]],5,3)</f>
        <v>Abr</v>
      </c>
      <c r="AG4094" s="7">
        <v>2452894400</v>
      </c>
      <c r="AH4094" s="8">
        <v>160105</v>
      </c>
      <c r="AI4094" t="s">
        <v>1134</v>
      </c>
      <c r="AJ4094" t="s">
        <v>891</v>
      </c>
      <c r="AK4094" t="s">
        <v>1262</v>
      </c>
    </row>
    <row r="4095" spans="1:37" x14ac:dyDescent="0.3">
      <c r="A4095" t="str">
        <f t="shared" si="189"/>
        <v>EL COPEY-Yuma concecionaria</v>
      </c>
      <c r="B4095" t="str">
        <f t="shared" si="190"/>
        <v>2018Ago</v>
      </c>
      <c r="C4095" t="str">
        <f t="shared" si="191"/>
        <v>10.0603631-73.92382887</v>
      </c>
      <c r="D4095" s="9" t="s">
        <v>751</v>
      </c>
      <c r="E4095" s="6">
        <v>4517</v>
      </c>
      <c r="F4095" s="9" t="s">
        <v>652</v>
      </c>
      <c r="G4095" s="6">
        <v>20</v>
      </c>
      <c r="H4095" s="9" t="s">
        <v>752</v>
      </c>
      <c r="I4095" s="9" t="s">
        <v>723</v>
      </c>
      <c r="J4095" s="9" t="s">
        <v>103</v>
      </c>
      <c r="K4095" s="9" t="s">
        <v>753</v>
      </c>
      <c r="L4095" s="9" t="s">
        <v>725</v>
      </c>
      <c r="M4095" s="6">
        <v>3165280504</v>
      </c>
      <c r="N4095" s="6" t="s">
        <v>726</v>
      </c>
      <c r="O4095" s="9" t="s">
        <v>754</v>
      </c>
      <c r="P4095" s="6">
        <v>7900</v>
      </c>
      <c r="Q4095" s="6">
        <v>8700</v>
      </c>
      <c r="R4095" s="6">
        <v>20300</v>
      </c>
      <c r="S4095" s="6">
        <v>26700</v>
      </c>
      <c r="T4095" s="6">
        <v>30900</v>
      </c>
      <c r="U4095" s="6">
        <v>0</v>
      </c>
      <c r="V4095" s="6">
        <v>0</v>
      </c>
      <c r="W4095" s="6">
        <v>0</v>
      </c>
      <c r="X4095" s="6">
        <v>0</v>
      </c>
      <c r="Y4095" s="6">
        <v>9100</v>
      </c>
      <c r="Z4095" s="6">
        <v>9500</v>
      </c>
      <c r="AA4095" s="6">
        <v>10.0603631</v>
      </c>
      <c r="AB4095" s="6">
        <v>-73.923828869999994</v>
      </c>
      <c r="AC4095" s="9" t="s">
        <v>63</v>
      </c>
      <c r="AD4095" s="6">
        <v>2314613500</v>
      </c>
      <c r="AE4095" s="6" t="str">
        <f>MID(TablaPivotFinal[[#This Row],[Fecha]],1,4)</f>
        <v>2018</v>
      </c>
      <c r="AF4095" s="6" t="str">
        <f>MID(TablaPivotFinal[[#This Row],[Fecha]],5,3)</f>
        <v>Ago</v>
      </c>
      <c r="AG4095" s="9">
        <v>2314613500</v>
      </c>
      <c r="AH4095" s="10">
        <v>154902</v>
      </c>
      <c r="AI4095" t="s">
        <v>1134</v>
      </c>
      <c r="AJ4095" t="s">
        <v>895</v>
      </c>
      <c r="AK4095" t="s">
        <v>1262</v>
      </c>
    </row>
    <row r="4096" spans="1:37" x14ac:dyDescent="0.3">
      <c r="A4096" t="str">
        <f t="shared" si="189"/>
        <v>EL COPEY-Yuma concecionaria</v>
      </c>
      <c r="B4096" t="str">
        <f t="shared" si="190"/>
        <v>2018Dic</v>
      </c>
      <c r="C4096" t="str">
        <f t="shared" si="191"/>
        <v>10.0603631-73.92382887</v>
      </c>
      <c r="D4096" s="7" t="s">
        <v>751</v>
      </c>
      <c r="E4096" s="5">
        <v>4517</v>
      </c>
      <c r="F4096" s="7" t="s">
        <v>652</v>
      </c>
      <c r="G4096" s="5">
        <v>20</v>
      </c>
      <c r="H4096" s="7" t="s">
        <v>752</v>
      </c>
      <c r="I4096" s="7" t="s">
        <v>723</v>
      </c>
      <c r="J4096" s="7" t="s">
        <v>103</v>
      </c>
      <c r="K4096" s="7" t="s">
        <v>753</v>
      </c>
      <c r="L4096" s="7" t="s">
        <v>725</v>
      </c>
      <c r="M4096" s="5">
        <v>3165280504</v>
      </c>
      <c r="N4096" s="5" t="s">
        <v>726</v>
      </c>
      <c r="O4096" s="7" t="s">
        <v>754</v>
      </c>
      <c r="P4096" s="5">
        <v>7900</v>
      </c>
      <c r="Q4096" s="5">
        <v>8700</v>
      </c>
      <c r="R4096" s="5">
        <v>20300</v>
      </c>
      <c r="S4096" s="5">
        <v>26700</v>
      </c>
      <c r="T4096" s="5">
        <v>30900</v>
      </c>
      <c r="U4096" s="5">
        <v>0</v>
      </c>
      <c r="V4096" s="5">
        <v>0</v>
      </c>
      <c r="W4096" s="5">
        <v>0</v>
      </c>
      <c r="X4096" s="5">
        <v>0</v>
      </c>
      <c r="Y4096" s="5">
        <v>9100</v>
      </c>
      <c r="Z4096" s="5">
        <v>9500</v>
      </c>
      <c r="AA4096" s="5">
        <v>10.0603631</v>
      </c>
      <c r="AB4096" s="5">
        <v>-73.923828869999994</v>
      </c>
      <c r="AC4096" s="7" t="s">
        <v>65</v>
      </c>
      <c r="AD4096" s="5">
        <v>2538519200</v>
      </c>
      <c r="AE4096" s="5" t="str">
        <f>MID(TablaPivotFinal[[#This Row],[Fecha]],1,4)</f>
        <v>2018</v>
      </c>
      <c r="AF4096" s="5" t="str">
        <f>MID(TablaPivotFinal[[#This Row],[Fecha]],5,3)</f>
        <v>Dic</v>
      </c>
      <c r="AG4096" s="7">
        <v>2538519200</v>
      </c>
      <c r="AH4096" s="8">
        <v>191343</v>
      </c>
      <c r="AI4096" t="s">
        <v>1134</v>
      </c>
      <c r="AJ4096" t="s">
        <v>899</v>
      </c>
      <c r="AK4096" t="s">
        <v>1262</v>
      </c>
    </row>
    <row r="4097" spans="1:37" x14ac:dyDescent="0.3">
      <c r="A4097" t="str">
        <f t="shared" si="189"/>
        <v>EL COPEY-Yuma concecionaria</v>
      </c>
      <c r="B4097" t="str">
        <f t="shared" si="190"/>
        <v>2018Ene</v>
      </c>
      <c r="C4097" t="str">
        <f t="shared" si="191"/>
        <v>10.0603631-73.92382887</v>
      </c>
      <c r="D4097" s="9" t="s">
        <v>751</v>
      </c>
      <c r="E4097" s="6">
        <v>4517</v>
      </c>
      <c r="F4097" s="9" t="s">
        <v>652</v>
      </c>
      <c r="G4097" s="6">
        <v>20</v>
      </c>
      <c r="H4097" s="9" t="s">
        <v>752</v>
      </c>
      <c r="I4097" s="9" t="s">
        <v>723</v>
      </c>
      <c r="J4097" s="9" t="s">
        <v>103</v>
      </c>
      <c r="K4097" s="9" t="s">
        <v>753</v>
      </c>
      <c r="L4097" s="9" t="s">
        <v>725</v>
      </c>
      <c r="M4097" s="6">
        <v>3165280504</v>
      </c>
      <c r="N4097" s="6" t="s">
        <v>726</v>
      </c>
      <c r="O4097" s="9" t="s">
        <v>754</v>
      </c>
      <c r="P4097" s="6">
        <v>7900</v>
      </c>
      <c r="Q4097" s="6">
        <v>8700</v>
      </c>
      <c r="R4097" s="6">
        <v>20300</v>
      </c>
      <c r="S4097" s="6">
        <v>26700</v>
      </c>
      <c r="T4097" s="6">
        <v>30900</v>
      </c>
      <c r="U4097" s="6">
        <v>0</v>
      </c>
      <c r="V4097" s="6">
        <v>0</v>
      </c>
      <c r="W4097" s="6">
        <v>0</v>
      </c>
      <c r="X4097" s="6">
        <v>0</v>
      </c>
      <c r="Y4097" s="6">
        <v>9100</v>
      </c>
      <c r="Z4097" s="6">
        <v>9500</v>
      </c>
      <c r="AA4097" s="6">
        <v>10.0603631</v>
      </c>
      <c r="AB4097" s="6">
        <v>-73.923828869999994</v>
      </c>
      <c r="AC4097" s="9" t="s">
        <v>67</v>
      </c>
      <c r="AD4097" s="6">
        <v>2715741700</v>
      </c>
      <c r="AE4097" s="6" t="str">
        <f>MID(TablaPivotFinal[[#This Row],[Fecha]],1,4)</f>
        <v>2018</v>
      </c>
      <c r="AF4097" s="6" t="str">
        <f>MID(TablaPivotFinal[[#This Row],[Fecha]],5,3)</f>
        <v>Ene</v>
      </c>
      <c r="AG4097" s="9">
        <v>2715741700</v>
      </c>
      <c r="AH4097" s="10">
        <v>219416</v>
      </c>
      <c r="AI4097" t="s">
        <v>1134</v>
      </c>
      <c r="AJ4097" t="s">
        <v>888</v>
      </c>
      <c r="AK4097" t="s">
        <v>1262</v>
      </c>
    </row>
    <row r="4098" spans="1:37" x14ac:dyDescent="0.3">
      <c r="A4098" t="str">
        <f t="shared" ref="A4098:A4161" si="192">_xlfn.CONCAT(H4098,"-",D4098)</f>
        <v>EL COPEY-Yuma concecionaria</v>
      </c>
      <c r="B4098" t="str">
        <f t="shared" si="190"/>
        <v>2018Feb</v>
      </c>
      <c r="C4098" t="str">
        <f t="shared" si="191"/>
        <v>10.0603631-73.92382887</v>
      </c>
      <c r="D4098" s="7" t="s">
        <v>751</v>
      </c>
      <c r="E4098" s="5">
        <v>4517</v>
      </c>
      <c r="F4098" s="7" t="s">
        <v>652</v>
      </c>
      <c r="G4098" s="5">
        <v>20</v>
      </c>
      <c r="H4098" s="7" t="s">
        <v>752</v>
      </c>
      <c r="I4098" s="7" t="s">
        <v>723</v>
      </c>
      <c r="J4098" s="7" t="s">
        <v>103</v>
      </c>
      <c r="K4098" s="7" t="s">
        <v>753</v>
      </c>
      <c r="L4098" s="7" t="s">
        <v>725</v>
      </c>
      <c r="M4098" s="5">
        <v>3165280504</v>
      </c>
      <c r="N4098" s="5" t="s">
        <v>726</v>
      </c>
      <c r="O4098" s="7" t="s">
        <v>754</v>
      </c>
      <c r="P4098" s="5">
        <v>7900</v>
      </c>
      <c r="Q4098" s="5">
        <v>8700</v>
      </c>
      <c r="R4098" s="5">
        <v>20300</v>
      </c>
      <c r="S4098" s="5">
        <v>26700</v>
      </c>
      <c r="T4098" s="5">
        <v>30900</v>
      </c>
      <c r="U4098" s="5">
        <v>0</v>
      </c>
      <c r="V4098" s="5">
        <v>0</v>
      </c>
      <c r="W4098" s="5">
        <v>0</v>
      </c>
      <c r="X4098" s="5">
        <v>0</v>
      </c>
      <c r="Y4098" s="5">
        <v>9100</v>
      </c>
      <c r="Z4098" s="5">
        <v>9500</v>
      </c>
      <c r="AA4098" s="5">
        <v>10.0603631</v>
      </c>
      <c r="AB4098" s="5">
        <v>-73.923828869999994</v>
      </c>
      <c r="AC4098" s="7" t="s">
        <v>69</v>
      </c>
      <c r="AD4098" s="5">
        <v>2007836200</v>
      </c>
      <c r="AE4098" s="5" t="str">
        <f>MID(TablaPivotFinal[[#This Row],[Fecha]],1,4)</f>
        <v>2018</v>
      </c>
      <c r="AF4098" s="5" t="str">
        <f>MID(TablaPivotFinal[[#This Row],[Fecha]],5,3)</f>
        <v>Feb</v>
      </c>
      <c r="AG4098" s="7">
        <v>2007836200</v>
      </c>
      <c r="AH4098" s="8">
        <v>132320</v>
      </c>
      <c r="AI4098" t="s">
        <v>1134</v>
      </c>
      <c r="AJ4098" t="s">
        <v>889</v>
      </c>
      <c r="AK4098" t="s">
        <v>1262</v>
      </c>
    </row>
    <row r="4099" spans="1:37" x14ac:dyDescent="0.3">
      <c r="A4099" t="str">
        <f t="shared" si="192"/>
        <v>EL COPEY-Yuma concecionaria</v>
      </c>
      <c r="B4099" t="str">
        <f t="shared" ref="B4099:B4162" si="193">_xlfn.CONCAT(AE4099,AF4099)</f>
        <v>2018Jul</v>
      </c>
      <c r="C4099" t="str">
        <f t="shared" ref="C4099:C4162" si="194">_xlfn.CONCAT(AA4099,AB4099)</f>
        <v>10.0603631-73.92382887</v>
      </c>
      <c r="D4099" s="9" t="s">
        <v>751</v>
      </c>
      <c r="E4099" s="6">
        <v>4517</v>
      </c>
      <c r="F4099" s="9" t="s">
        <v>652</v>
      </c>
      <c r="G4099" s="6">
        <v>20</v>
      </c>
      <c r="H4099" s="9" t="s">
        <v>752</v>
      </c>
      <c r="I4099" s="9" t="s">
        <v>723</v>
      </c>
      <c r="J4099" s="9" t="s">
        <v>103</v>
      </c>
      <c r="K4099" s="9" t="s">
        <v>753</v>
      </c>
      <c r="L4099" s="9" t="s">
        <v>725</v>
      </c>
      <c r="M4099" s="6">
        <v>3165280504</v>
      </c>
      <c r="N4099" s="6" t="s">
        <v>726</v>
      </c>
      <c r="O4099" s="9" t="s">
        <v>754</v>
      </c>
      <c r="P4099" s="6">
        <v>7900</v>
      </c>
      <c r="Q4099" s="6">
        <v>8700</v>
      </c>
      <c r="R4099" s="6">
        <v>20300</v>
      </c>
      <c r="S4099" s="6">
        <v>26700</v>
      </c>
      <c r="T4099" s="6">
        <v>30900</v>
      </c>
      <c r="U4099" s="6">
        <v>0</v>
      </c>
      <c r="V4099" s="6">
        <v>0</v>
      </c>
      <c r="W4099" s="6">
        <v>0</v>
      </c>
      <c r="X4099" s="6">
        <v>0</v>
      </c>
      <c r="Y4099" s="6">
        <v>9100</v>
      </c>
      <c r="Z4099" s="6">
        <v>9500</v>
      </c>
      <c r="AA4099" s="6">
        <v>10.0603631</v>
      </c>
      <c r="AB4099" s="6">
        <v>-73.923828869999994</v>
      </c>
      <c r="AC4099" s="9" t="s">
        <v>71</v>
      </c>
      <c r="AD4099" s="6">
        <v>2409713400</v>
      </c>
      <c r="AE4099" s="6" t="str">
        <f>MID(TablaPivotFinal[[#This Row],[Fecha]],1,4)</f>
        <v>2018</v>
      </c>
      <c r="AF4099" s="6" t="str">
        <f>MID(TablaPivotFinal[[#This Row],[Fecha]],5,3)</f>
        <v>Jul</v>
      </c>
      <c r="AG4099" s="9">
        <v>2409713400</v>
      </c>
      <c r="AH4099" s="10">
        <v>167693</v>
      </c>
      <c r="AI4099" t="s">
        <v>1134</v>
      </c>
      <c r="AJ4099" t="s">
        <v>894</v>
      </c>
      <c r="AK4099" t="s">
        <v>1262</v>
      </c>
    </row>
    <row r="4100" spans="1:37" x14ac:dyDescent="0.3">
      <c r="A4100" t="str">
        <f t="shared" si="192"/>
        <v>EL COPEY-Yuma concecionaria</v>
      </c>
      <c r="B4100" t="str">
        <f t="shared" si="193"/>
        <v>2018Jun</v>
      </c>
      <c r="C4100" t="str">
        <f t="shared" si="194"/>
        <v>10.0603631-73.92382887</v>
      </c>
      <c r="D4100" s="7" t="s">
        <v>751</v>
      </c>
      <c r="E4100" s="5">
        <v>4517</v>
      </c>
      <c r="F4100" s="7" t="s">
        <v>652</v>
      </c>
      <c r="G4100" s="5">
        <v>20</v>
      </c>
      <c r="H4100" s="7" t="s">
        <v>752</v>
      </c>
      <c r="I4100" s="7" t="s">
        <v>723</v>
      </c>
      <c r="J4100" s="7" t="s">
        <v>103</v>
      </c>
      <c r="K4100" s="7" t="s">
        <v>753</v>
      </c>
      <c r="L4100" s="7" t="s">
        <v>725</v>
      </c>
      <c r="M4100" s="5">
        <v>3165280504</v>
      </c>
      <c r="N4100" s="5" t="s">
        <v>726</v>
      </c>
      <c r="O4100" s="7" t="s">
        <v>754</v>
      </c>
      <c r="P4100" s="5">
        <v>7900</v>
      </c>
      <c r="Q4100" s="5">
        <v>8700</v>
      </c>
      <c r="R4100" s="5">
        <v>20300</v>
      </c>
      <c r="S4100" s="5">
        <v>26700</v>
      </c>
      <c r="T4100" s="5">
        <v>30900</v>
      </c>
      <c r="U4100" s="5">
        <v>0</v>
      </c>
      <c r="V4100" s="5">
        <v>0</v>
      </c>
      <c r="W4100" s="5">
        <v>0</v>
      </c>
      <c r="X4100" s="5">
        <v>0</v>
      </c>
      <c r="Y4100" s="5">
        <v>9100</v>
      </c>
      <c r="Z4100" s="5">
        <v>9500</v>
      </c>
      <c r="AA4100" s="5">
        <v>10.0603631</v>
      </c>
      <c r="AB4100" s="5">
        <v>-73.923828869999994</v>
      </c>
      <c r="AC4100" s="7" t="s">
        <v>73</v>
      </c>
      <c r="AD4100" s="5">
        <v>2388409550</v>
      </c>
      <c r="AE4100" s="5" t="str">
        <f>MID(TablaPivotFinal[[#This Row],[Fecha]],1,4)</f>
        <v>2018</v>
      </c>
      <c r="AF4100" s="5" t="str">
        <f>MID(TablaPivotFinal[[#This Row],[Fecha]],5,3)</f>
        <v>Jun</v>
      </c>
      <c r="AG4100" s="7">
        <v>2388409550</v>
      </c>
      <c r="AH4100" s="8">
        <v>163544</v>
      </c>
      <c r="AI4100" t="s">
        <v>1134</v>
      </c>
      <c r="AJ4100" t="s">
        <v>893</v>
      </c>
      <c r="AK4100" t="s">
        <v>1262</v>
      </c>
    </row>
    <row r="4101" spans="1:37" x14ac:dyDescent="0.3">
      <c r="A4101" t="str">
        <f t="shared" si="192"/>
        <v>EL COPEY-Yuma concecionaria</v>
      </c>
      <c r="B4101" t="str">
        <f t="shared" si="193"/>
        <v>2018Mar</v>
      </c>
      <c r="C4101" t="str">
        <f t="shared" si="194"/>
        <v>10.0603631-73.92382887</v>
      </c>
      <c r="D4101" s="9" t="s">
        <v>751</v>
      </c>
      <c r="E4101" s="6">
        <v>4517</v>
      </c>
      <c r="F4101" s="9" t="s">
        <v>652</v>
      </c>
      <c r="G4101" s="6">
        <v>20</v>
      </c>
      <c r="H4101" s="9" t="s">
        <v>752</v>
      </c>
      <c r="I4101" s="9" t="s">
        <v>723</v>
      </c>
      <c r="J4101" s="9" t="s">
        <v>103</v>
      </c>
      <c r="K4101" s="9" t="s">
        <v>753</v>
      </c>
      <c r="L4101" s="9" t="s">
        <v>725</v>
      </c>
      <c r="M4101" s="6">
        <v>3165280504</v>
      </c>
      <c r="N4101" s="6" t="s">
        <v>726</v>
      </c>
      <c r="O4101" s="9" t="s">
        <v>754</v>
      </c>
      <c r="P4101" s="6">
        <v>7900</v>
      </c>
      <c r="Q4101" s="6">
        <v>8700</v>
      </c>
      <c r="R4101" s="6">
        <v>20300</v>
      </c>
      <c r="S4101" s="6">
        <v>26700</v>
      </c>
      <c r="T4101" s="6">
        <v>30900</v>
      </c>
      <c r="U4101" s="6">
        <v>0</v>
      </c>
      <c r="V4101" s="6">
        <v>0</v>
      </c>
      <c r="W4101" s="6">
        <v>0</v>
      </c>
      <c r="X4101" s="6">
        <v>0</v>
      </c>
      <c r="Y4101" s="6">
        <v>9100</v>
      </c>
      <c r="Z4101" s="6">
        <v>9500</v>
      </c>
      <c r="AA4101" s="6">
        <v>10.0603631</v>
      </c>
      <c r="AB4101" s="6">
        <v>-73.923828869999994</v>
      </c>
      <c r="AC4101" s="9" t="s">
        <v>75</v>
      </c>
      <c r="AD4101" s="6">
        <v>2373389150</v>
      </c>
      <c r="AE4101" s="6" t="str">
        <f>MID(TablaPivotFinal[[#This Row],[Fecha]],1,4)</f>
        <v>2018</v>
      </c>
      <c r="AF4101" s="6" t="str">
        <f>MID(TablaPivotFinal[[#This Row],[Fecha]],5,3)</f>
        <v>Mar</v>
      </c>
      <c r="AG4101" s="9">
        <v>2373389150</v>
      </c>
      <c r="AH4101" s="10">
        <v>163364</v>
      </c>
      <c r="AI4101" t="s">
        <v>1134</v>
      </c>
      <c r="AJ4101" t="s">
        <v>890</v>
      </c>
      <c r="AK4101" t="s">
        <v>1262</v>
      </c>
    </row>
    <row r="4102" spans="1:37" x14ac:dyDescent="0.3">
      <c r="A4102" t="str">
        <f t="shared" si="192"/>
        <v>EL COPEY-Yuma concecionaria</v>
      </c>
      <c r="B4102" t="str">
        <f t="shared" si="193"/>
        <v>2018May</v>
      </c>
      <c r="C4102" t="str">
        <f t="shared" si="194"/>
        <v>10.0603631-73.92382887</v>
      </c>
      <c r="D4102" s="7" t="s">
        <v>751</v>
      </c>
      <c r="E4102" s="5">
        <v>4517</v>
      </c>
      <c r="F4102" s="7" t="s">
        <v>652</v>
      </c>
      <c r="G4102" s="5">
        <v>20</v>
      </c>
      <c r="H4102" s="7" t="s">
        <v>752</v>
      </c>
      <c r="I4102" s="7" t="s">
        <v>723</v>
      </c>
      <c r="J4102" s="7" t="s">
        <v>103</v>
      </c>
      <c r="K4102" s="7" t="s">
        <v>753</v>
      </c>
      <c r="L4102" s="7" t="s">
        <v>725</v>
      </c>
      <c r="M4102" s="5">
        <v>3165280504</v>
      </c>
      <c r="N4102" s="5" t="s">
        <v>726</v>
      </c>
      <c r="O4102" s="7" t="s">
        <v>754</v>
      </c>
      <c r="P4102" s="5">
        <v>7900</v>
      </c>
      <c r="Q4102" s="5">
        <v>8700</v>
      </c>
      <c r="R4102" s="5">
        <v>20300</v>
      </c>
      <c r="S4102" s="5">
        <v>26700</v>
      </c>
      <c r="T4102" s="5">
        <v>30900</v>
      </c>
      <c r="U4102" s="5">
        <v>0</v>
      </c>
      <c r="V4102" s="5">
        <v>0</v>
      </c>
      <c r="W4102" s="5">
        <v>0</v>
      </c>
      <c r="X4102" s="5">
        <v>0</v>
      </c>
      <c r="Y4102" s="5">
        <v>9100</v>
      </c>
      <c r="Z4102" s="5">
        <v>9500</v>
      </c>
      <c r="AA4102" s="5">
        <v>10.0603631</v>
      </c>
      <c r="AB4102" s="5">
        <v>-73.923828869999994</v>
      </c>
      <c r="AC4102" s="7" t="s">
        <v>77</v>
      </c>
      <c r="AD4102" s="5">
        <v>2383857200</v>
      </c>
      <c r="AE4102" s="5" t="str">
        <f>MID(TablaPivotFinal[[#This Row],[Fecha]],1,4)</f>
        <v>2018</v>
      </c>
      <c r="AF4102" s="5" t="str">
        <f>MID(TablaPivotFinal[[#This Row],[Fecha]],5,3)</f>
        <v>May</v>
      </c>
      <c r="AG4102" s="7">
        <v>2383857200</v>
      </c>
      <c r="AH4102" s="8">
        <v>154196</v>
      </c>
      <c r="AI4102" t="s">
        <v>1134</v>
      </c>
      <c r="AJ4102" t="s">
        <v>892</v>
      </c>
      <c r="AK4102" t="s">
        <v>1262</v>
      </c>
    </row>
    <row r="4103" spans="1:37" x14ac:dyDescent="0.3">
      <c r="A4103" t="str">
        <f t="shared" si="192"/>
        <v>EL COPEY-Yuma concecionaria</v>
      </c>
      <c r="B4103" t="str">
        <f t="shared" si="193"/>
        <v>2018Nov</v>
      </c>
      <c r="C4103" t="str">
        <f t="shared" si="194"/>
        <v>10.0603631-73.92382887</v>
      </c>
      <c r="D4103" s="9" t="s">
        <v>751</v>
      </c>
      <c r="E4103" s="6">
        <v>4517</v>
      </c>
      <c r="F4103" s="9" t="s">
        <v>652</v>
      </c>
      <c r="G4103" s="6">
        <v>20</v>
      </c>
      <c r="H4103" s="9" t="s">
        <v>752</v>
      </c>
      <c r="I4103" s="9" t="s">
        <v>723</v>
      </c>
      <c r="J4103" s="9" t="s">
        <v>103</v>
      </c>
      <c r="K4103" s="9" t="s">
        <v>753</v>
      </c>
      <c r="L4103" s="9" t="s">
        <v>725</v>
      </c>
      <c r="M4103" s="6">
        <v>3165280504</v>
      </c>
      <c r="N4103" s="6" t="s">
        <v>726</v>
      </c>
      <c r="O4103" s="9" t="s">
        <v>754</v>
      </c>
      <c r="P4103" s="6">
        <v>7900</v>
      </c>
      <c r="Q4103" s="6">
        <v>8700</v>
      </c>
      <c r="R4103" s="6">
        <v>20300</v>
      </c>
      <c r="S4103" s="6">
        <v>26700</v>
      </c>
      <c r="T4103" s="6">
        <v>30900</v>
      </c>
      <c r="U4103" s="6">
        <v>0</v>
      </c>
      <c r="V4103" s="6">
        <v>0</v>
      </c>
      <c r="W4103" s="6">
        <v>0</v>
      </c>
      <c r="X4103" s="6">
        <v>0</v>
      </c>
      <c r="Y4103" s="6">
        <v>9100</v>
      </c>
      <c r="Z4103" s="6">
        <v>9500</v>
      </c>
      <c r="AA4103" s="6">
        <v>10.0603631</v>
      </c>
      <c r="AB4103" s="6">
        <v>-73.923828869999994</v>
      </c>
      <c r="AC4103" s="9" t="s">
        <v>79</v>
      </c>
      <c r="AD4103" s="6">
        <v>2327587850</v>
      </c>
      <c r="AE4103" s="6" t="str">
        <f>MID(TablaPivotFinal[[#This Row],[Fecha]],1,4)</f>
        <v>2018</v>
      </c>
      <c r="AF4103" s="6" t="str">
        <f>MID(TablaPivotFinal[[#This Row],[Fecha]],5,3)</f>
        <v>Nov</v>
      </c>
      <c r="AG4103" s="9">
        <v>2327587850</v>
      </c>
      <c r="AH4103" s="10">
        <v>154900</v>
      </c>
      <c r="AI4103" t="s">
        <v>1134</v>
      </c>
      <c r="AJ4103" t="s">
        <v>898</v>
      </c>
      <c r="AK4103" t="s">
        <v>1262</v>
      </c>
    </row>
    <row r="4104" spans="1:37" x14ac:dyDescent="0.3">
      <c r="A4104" t="str">
        <f t="shared" si="192"/>
        <v>EL COPEY-Yuma concecionaria</v>
      </c>
      <c r="B4104" t="str">
        <f t="shared" si="193"/>
        <v>2018Oct</v>
      </c>
      <c r="C4104" t="str">
        <f t="shared" si="194"/>
        <v>10.0603631-73.92382887</v>
      </c>
      <c r="D4104" s="7" t="s">
        <v>751</v>
      </c>
      <c r="E4104" s="5">
        <v>4517</v>
      </c>
      <c r="F4104" s="7" t="s">
        <v>652</v>
      </c>
      <c r="G4104" s="5">
        <v>20</v>
      </c>
      <c r="H4104" s="7" t="s">
        <v>752</v>
      </c>
      <c r="I4104" s="7" t="s">
        <v>723</v>
      </c>
      <c r="J4104" s="7" t="s">
        <v>103</v>
      </c>
      <c r="K4104" s="7" t="s">
        <v>753</v>
      </c>
      <c r="L4104" s="7" t="s">
        <v>725</v>
      </c>
      <c r="M4104" s="5">
        <v>3165280504</v>
      </c>
      <c r="N4104" s="5" t="s">
        <v>726</v>
      </c>
      <c r="O4104" s="7" t="s">
        <v>754</v>
      </c>
      <c r="P4104" s="5">
        <v>7900</v>
      </c>
      <c r="Q4104" s="5">
        <v>8700</v>
      </c>
      <c r="R4104" s="5">
        <v>20300</v>
      </c>
      <c r="S4104" s="5">
        <v>26700</v>
      </c>
      <c r="T4104" s="5">
        <v>30900</v>
      </c>
      <c r="U4104" s="5">
        <v>0</v>
      </c>
      <c r="V4104" s="5">
        <v>0</v>
      </c>
      <c r="W4104" s="5">
        <v>0</v>
      </c>
      <c r="X4104" s="5">
        <v>0</v>
      </c>
      <c r="Y4104" s="5">
        <v>9100</v>
      </c>
      <c r="Z4104" s="5">
        <v>9500</v>
      </c>
      <c r="AA4104" s="5">
        <v>10.0603631</v>
      </c>
      <c r="AB4104" s="5">
        <v>-73.923828869999994</v>
      </c>
      <c r="AC4104" s="7" t="s">
        <v>81</v>
      </c>
      <c r="AD4104" s="5">
        <v>2419954900</v>
      </c>
      <c r="AE4104" s="5" t="str">
        <f>MID(TablaPivotFinal[[#This Row],[Fecha]],1,4)</f>
        <v>2018</v>
      </c>
      <c r="AF4104" s="5" t="str">
        <f>MID(TablaPivotFinal[[#This Row],[Fecha]],5,3)</f>
        <v>Oct</v>
      </c>
      <c r="AG4104" s="7">
        <v>2419954900</v>
      </c>
      <c r="AH4104" s="8">
        <v>162046</v>
      </c>
      <c r="AI4104" t="s">
        <v>1134</v>
      </c>
      <c r="AJ4104" t="s">
        <v>897</v>
      </c>
      <c r="AK4104" t="s">
        <v>1262</v>
      </c>
    </row>
    <row r="4105" spans="1:37" x14ac:dyDescent="0.3">
      <c r="A4105" t="str">
        <f t="shared" si="192"/>
        <v>EL COPEY-Yuma concecionaria</v>
      </c>
      <c r="B4105" t="str">
        <f t="shared" si="193"/>
        <v>2018Sep</v>
      </c>
      <c r="C4105" t="str">
        <f t="shared" si="194"/>
        <v>10.0603631-73.92382887</v>
      </c>
      <c r="D4105" s="9" t="s">
        <v>751</v>
      </c>
      <c r="E4105" s="6">
        <v>4517</v>
      </c>
      <c r="F4105" s="9" t="s">
        <v>652</v>
      </c>
      <c r="G4105" s="6">
        <v>20</v>
      </c>
      <c r="H4105" s="9" t="s">
        <v>752</v>
      </c>
      <c r="I4105" s="9" t="s">
        <v>723</v>
      </c>
      <c r="J4105" s="9" t="s">
        <v>103</v>
      </c>
      <c r="K4105" s="9" t="s">
        <v>753</v>
      </c>
      <c r="L4105" s="9" t="s">
        <v>725</v>
      </c>
      <c r="M4105" s="6">
        <v>3165280504</v>
      </c>
      <c r="N4105" s="6" t="s">
        <v>726</v>
      </c>
      <c r="O4105" s="9" t="s">
        <v>754</v>
      </c>
      <c r="P4105" s="6">
        <v>7900</v>
      </c>
      <c r="Q4105" s="6">
        <v>8700</v>
      </c>
      <c r="R4105" s="6">
        <v>20300</v>
      </c>
      <c r="S4105" s="6">
        <v>26700</v>
      </c>
      <c r="T4105" s="6">
        <v>30900</v>
      </c>
      <c r="U4105" s="6">
        <v>0</v>
      </c>
      <c r="V4105" s="6">
        <v>0</v>
      </c>
      <c r="W4105" s="6">
        <v>0</v>
      </c>
      <c r="X4105" s="6">
        <v>0</v>
      </c>
      <c r="Y4105" s="6">
        <v>9100</v>
      </c>
      <c r="Z4105" s="6">
        <v>9500</v>
      </c>
      <c r="AA4105" s="6">
        <v>10.0603631</v>
      </c>
      <c r="AB4105" s="6">
        <v>-73.923828869999994</v>
      </c>
      <c r="AC4105" s="9" t="s">
        <v>83</v>
      </c>
      <c r="AD4105" s="6">
        <v>2263120700</v>
      </c>
      <c r="AE4105" s="6" t="str">
        <f>MID(TablaPivotFinal[[#This Row],[Fecha]],1,4)</f>
        <v>2018</v>
      </c>
      <c r="AF4105" s="6" t="str">
        <f>MID(TablaPivotFinal[[#This Row],[Fecha]],5,3)</f>
        <v>Sep</v>
      </c>
      <c r="AG4105" s="9">
        <v>2263120700</v>
      </c>
      <c r="AH4105" s="10">
        <v>145767</v>
      </c>
      <c r="AI4105" t="s">
        <v>1134</v>
      </c>
      <c r="AJ4105" t="s">
        <v>896</v>
      </c>
      <c r="AK4105" t="s">
        <v>1262</v>
      </c>
    </row>
    <row r="4106" spans="1:37" x14ac:dyDescent="0.3">
      <c r="A4106" t="str">
        <f t="shared" si="192"/>
        <v>SAN DIEGO-INVIAS</v>
      </c>
      <c r="B4106" t="str">
        <f t="shared" si="193"/>
        <v>2016Abr</v>
      </c>
      <c r="C4106" t="str">
        <f t="shared" si="194"/>
        <v>10.12172583-73.23863778</v>
      </c>
      <c r="D4106" s="7" t="s">
        <v>111</v>
      </c>
      <c r="E4106" s="5">
        <v>4901</v>
      </c>
      <c r="F4106" s="7" t="s">
        <v>652</v>
      </c>
      <c r="G4106" s="5">
        <v>20</v>
      </c>
      <c r="H4106" s="7" t="s">
        <v>756</v>
      </c>
      <c r="I4106" s="7" t="s">
        <v>712</v>
      </c>
      <c r="J4106" s="7" t="s">
        <v>111</v>
      </c>
      <c r="K4106" s="7" t="s">
        <v>713</v>
      </c>
      <c r="L4106" s="7" t="s">
        <v>714</v>
      </c>
      <c r="M4106" s="5">
        <v>-1</v>
      </c>
      <c r="N4106" s="5">
        <v>-1</v>
      </c>
      <c r="O4106" s="7" t="s">
        <v>757</v>
      </c>
      <c r="P4106" s="5">
        <v>4600</v>
      </c>
      <c r="Q4106" s="5">
        <v>5000</v>
      </c>
      <c r="R4106" s="5">
        <v>5500</v>
      </c>
      <c r="S4106" s="5">
        <v>5900</v>
      </c>
      <c r="T4106" s="5">
        <v>12300</v>
      </c>
      <c r="U4106" s="5">
        <v>35600</v>
      </c>
      <c r="V4106" s="5">
        <v>40500</v>
      </c>
      <c r="W4106" s="5">
        <v>0</v>
      </c>
      <c r="X4106" s="5">
        <v>0</v>
      </c>
      <c r="Y4106" s="5">
        <v>0</v>
      </c>
      <c r="Z4106" s="5">
        <v>0</v>
      </c>
      <c r="AA4106" s="5">
        <v>10.121725830000001</v>
      </c>
      <c r="AB4106" s="5">
        <v>-73.238637780000005</v>
      </c>
      <c r="AC4106" s="7" t="s">
        <v>13</v>
      </c>
      <c r="AD4106" s="5">
        <v>0</v>
      </c>
      <c r="AE4106" s="5" t="str">
        <f>MID(TablaPivotFinal[[#This Row],[Fecha]],1,4)</f>
        <v>2016</v>
      </c>
      <c r="AF4106" s="5" t="str">
        <f>MID(TablaPivotFinal[[#This Row],[Fecha]],5,3)</f>
        <v>Abr</v>
      </c>
      <c r="AG4106" s="7">
        <v>0</v>
      </c>
      <c r="AH4106" s="8">
        <v>0</v>
      </c>
      <c r="AI4106" t="s">
        <v>1135</v>
      </c>
      <c r="AJ4106" t="s">
        <v>867</v>
      </c>
      <c r="AK4106" t="s">
        <v>1263</v>
      </c>
    </row>
    <row r="4107" spans="1:37" x14ac:dyDescent="0.3">
      <c r="A4107" t="str">
        <f t="shared" si="192"/>
        <v>SAN DIEGO-INVIAS</v>
      </c>
      <c r="B4107" t="str">
        <f t="shared" si="193"/>
        <v>2016Ago</v>
      </c>
      <c r="C4107" t="str">
        <f t="shared" si="194"/>
        <v>10.12172583-73.23863778</v>
      </c>
      <c r="D4107" s="9" t="s">
        <v>111</v>
      </c>
      <c r="E4107" s="6">
        <v>4901</v>
      </c>
      <c r="F4107" s="9" t="s">
        <v>652</v>
      </c>
      <c r="G4107" s="6">
        <v>20</v>
      </c>
      <c r="H4107" s="9" t="s">
        <v>756</v>
      </c>
      <c r="I4107" s="9" t="s">
        <v>712</v>
      </c>
      <c r="J4107" s="9" t="s">
        <v>111</v>
      </c>
      <c r="K4107" s="9" t="s">
        <v>713</v>
      </c>
      <c r="L4107" s="9" t="s">
        <v>714</v>
      </c>
      <c r="M4107" s="6">
        <v>-1</v>
      </c>
      <c r="N4107" s="6">
        <v>-1</v>
      </c>
      <c r="O4107" s="9" t="s">
        <v>757</v>
      </c>
      <c r="P4107" s="6">
        <v>4600</v>
      </c>
      <c r="Q4107" s="6">
        <v>5000</v>
      </c>
      <c r="R4107" s="6">
        <v>5500</v>
      </c>
      <c r="S4107" s="6">
        <v>5900</v>
      </c>
      <c r="T4107" s="6">
        <v>12300</v>
      </c>
      <c r="U4107" s="6">
        <v>35600</v>
      </c>
      <c r="V4107" s="6">
        <v>40500</v>
      </c>
      <c r="W4107" s="6">
        <v>0</v>
      </c>
      <c r="X4107" s="6">
        <v>0</v>
      </c>
      <c r="Y4107" s="6">
        <v>0</v>
      </c>
      <c r="Z4107" s="6">
        <v>0</v>
      </c>
      <c r="AA4107" s="6">
        <v>10.121725830000001</v>
      </c>
      <c r="AB4107" s="6">
        <v>-73.238637780000005</v>
      </c>
      <c r="AC4107" s="9" t="s">
        <v>15</v>
      </c>
      <c r="AD4107" s="6">
        <v>568048650</v>
      </c>
      <c r="AE4107" s="6" t="str">
        <f>MID(TablaPivotFinal[[#This Row],[Fecha]],1,4)</f>
        <v>2016</v>
      </c>
      <c r="AF4107" s="6" t="str">
        <f>MID(TablaPivotFinal[[#This Row],[Fecha]],5,3)</f>
        <v>Ago</v>
      </c>
      <c r="AG4107" s="9">
        <v>568048650</v>
      </c>
      <c r="AH4107" s="10">
        <v>122692</v>
      </c>
      <c r="AI4107" t="s">
        <v>1135</v>
      </c>
      <c r="AJ4107" t="s">
        <v>871</v>
      </c>
      <c r="AK4107" t="s">
        <v>1263</v>
      </c>
    </row>
    <row r="4108" spans="1:37" x14ac:dyDescent="0.3">
      <c r="A4108" t="str">
        <f t="shared" si="192"/>
        <v>SAN DIEGO-INVIAS</v>
      </c>
      <c r="B4108" t="str">
        <f t="shared" si="193"/>
        <v>2016Dic</v>
      </c>
      <c r="C4108" t="str">
        <f t="shared" si="194"/>
        <v>10.12172583-73.23863778</v>
      </c>
      <c r="D4108" s="7" t="s">
        <v>111</v>
      </c>
      <c r="E4108" s="5">
        <v>4901</v>
      </c>
      <c r="F4108" s="7" t="s">
        <v>652</v>
      </c>
      <c r="G4108" s="5">
        <v>20</v>
      </c>
      <c r="H4108" s="7" t="s">
        <v>756</v>
      </c>
      <c r="I4108" s="7" t="s">
        <v>712</v>
      </c>
      <c r="J4108" s="7" t="s">
        <v>111</v>
      </c>
      <c r="K4108" s="7" t="s">
        <v>713</v>
      </c>
      <c r="L4108" s="7" t="s">
        <v>714</v>
      </c>
      <c r="M4108" s="5">
        <v>-1</v>
      </c>
      <c r="N4108" s="5">
        <v>-1</v>
      </c>
      <c r="O4108" s="7" t="s">
        <v>757</v>
      </c>
      <c r="P4108" s="5">
        <v>4600</v>
      </c>
      <c r="Q4108" s="5">
        <v>5000</v>
      </c>
      <c r="R4108" s="5">
        <v>5500</v>
      </c>
      <c r="S4108" s="5">
        <v>5900</v>
      </c>
      <c r="T4108" s="5">
        <v>12300</v>
      </c>
      <c r="U4108" s="5">
        <v>35600</v>
      </c>
      <c r="V4108" s="5">
        <v>40500</v>
      </c>
      <c r="W4108" s="5">
        <v>0</v>
      </c>
      <c r="X4108" s="5">
        <v>0</v>
      </c>
      <c r="Y4108" s="5">
        <v>0</v>
      </c>
      <c r="Z4108" s="5">
        <v>0</v>
      </c>
      <c r="AA4108" s="5">
        <v>10.121725830000001</v>
      </c>
      <c r="AB4108" s="5">
        <v>-73.238637780000005</v>
      </c>
      <c r="AC4108" s="7" t="s">
        <v>17</v>
      </c>
      <c r="AD4108" s="5">
        <v>627138150</v>
      </c>
      <c r="AE4108" s="5" t="str">
        <f>MID(TablaPivotFinal[[#This Row],[Fecha]],1,4)</f>
        <v>2016</v>
      </c>
      <c r="AF4108" s="5" t="str">
        <f>MID(TablaPivotFinal[[#This Row],[Fecha]],5,3)</f>
        <v>Dic</v>
      </c>
      <c r="AG4108" s="7">
        <v>627138150</v>
      </c>
      <c r="AH4108" s="8">
        <v>142983</v>
      </c>
      <c r="AI4108" t="s">
        <v>1135</v>
      </c>
      <c r="AJ4108" t="s">
        <v>875</v>
      </c>
      <c r="AK4108" t="s">
        <v>1263</v>
      </c>
    </row>
    <row r="4109" spans="1:37" x14ac:dyDescent="0.3">
      <c r="A4109" t="str">
        <f t="shared" si="192"/>
        <v>SAN DIEGO-INVIAS</v>
      </c>
      <c r="B4109" t="str">
        <f t="shared" si="193"/>
        <v>2016Ene</v>
      </c>
      <c r="C4109" t="str">
        <f t="shared" si="194"/>
        <v>10.12172583-73.23863778</v>
      </c>
      <c r="D4109" s="9" t="s">
        <v>111</v>
      </c>
      <c r="E4109" s="6">
        <v>4901</v>
      </c>
      <c r="F4109" s="9" t="s">
        <v>652</v>
      </c>
      <c r="G4109" s="6">
        <v>20</v>
      </c>
      <c r="H4109" s="9" t="s">
        <v>756</v>
      </c>
      <c r="I4109" s="9" t="s">
        <v>712</v>
      </c>
      <c r="J4109" s="9" t="s">
        <v>111</v>
      </c>
      <c r="K4109" s="9" t="s">
        <v>713</v>
      </c>
      <c r="L4109" s="9" t="s">
        <v>714</v>
      </c>
      <c r="M4109" s="6">
        <v>-1</v>
      </c>
      <c r="N4109" s="6">
        <v>-1</v>
      </c>
      <c r="O4109" s="9" t="s">
        <v>757</v>
      </c>
      <c r="P4109" s="6">
        <v>4600</v>
      </c>
      <c r="Q4109" s="6">
        <v>5000</v>
      </c>
      <c r="R4109" s="6">
        <v>5500</v>
      </c>
      <c r="S4109" s="6">
        <v>5900</v>
      </c>
      <c r="T4109" s="6">
        <v>12300</v>
      </c>
      <c r="U4109" s="6">
        <v>35600</v>
      </c>
      <c r="V4109" s="6">
        <v>40500</v>
      </c>
      <c r="W4109" s="6">
        <v>0</v>
      </c>
      <c r="X4109" s="6">
        <v>0</v>
      </c>
      <c r="Y4109" s="6">
        <v>0</v>
      </c>
      <c r="Z4109" s="6">
        <v>0</v>
      </c>
      <c r="AA4109" s="6">
        <v>10.121725830000001</v>
      </c>
      <c r="AB4109" s="6">
        <v>-73.238637780000005</v>
      </c>
      <c r="AC4109" s="9" t="s">
        <v>19</v>
      </c>
      <c r="AD4109" s="6">
        <v>0</v>
      </c>
      <c r="AE4109" s="6" t="str">
        <f>MID(TablaPivotFinal[[#This Row],[Fecha]],1,4)</f>
        <v>2016</v>
      </c>
      <c r="AF4109" s="6" t="str">
        <f>MID(TablaPivotFinal[[#This Row],[Fecha]],5,3)</f>
        <v>Ene</v>
      </c>
      <c r="AG4109" s="9">
        <v>0</v>
      </c>
      <c r="AH4109" s="10">
        <v>0</v>
      </c>
      <c r="AI4109" t="s">
        <v>1135</v>
      </c>
      <c r="AJ4109" t="s">
        <v>864</v>
      </c>
      <c r="AK4109" t="s">
        <v>1263</v>
      </c>
    </row>
    <row r="4110" spans="1:37" x14ac:dyDescent="0.3">
      <c r="A4110" t="str">
        <f t="shared" si="192"/>
        <v>SAN DIEGO-INVIAS</v>
      </c>
      <c r="B4110" t="str">
        <f t="shared" si="193"/>
        <v>2016Feb</v>
      </c>
      <c r="C4110" t="str">
        <f t="shared" si="194"/>
        <v>10.12172583-73.23863778</v>
      </c>
      <c r="D4110" s="7" t="s">
        <v>111</v>
      </c>
      <c r="E4110" s="5">
        <v>4901</v>
      </c>
      <c r="F4110" s="7" t="s">
        <v>652</v>
      </c>
      <c r="G4110" s="5">
        <v>20</v>
      </c>
      <c r="H4110" s="7" t="s">
        <v>756</v>
      </c>
      <c r="I4110" s="7" t="s">
        <v>712</v>
      </c>
      <c r="J4110" s="7" t="s">
        <v>111</v>
      </c>
      <c r="K4110" s="7" t="s">
        <v>713</v>
      </c>
      <c r="L4110" s="7" t="s">
        <v>714</v>
      </c>
      <c r="M4110" s="5">
        <v>-1</v>
      </c>
      <c r="N4110" s="5">
        <v>-1</v>
      </c>
      <c r="O4110" s="7" t="s">
        <v>757</v>
      </c>
      <c r="P4110" s="5">
        <v>4600</v>
      </c>
      <c r="Q4110" s="5">
        <v>5000</v>
      </c>
      <c r="R4110" s="5">
        <v>5500</v>
      </c>
      <c r="S4110" s="5">
        <v>5900</v>
      </c>
      <c r="T4110" s="5">
        <v>12300</v>
      </c>
      <c r="U4110" s="5">
        <v>35600</v>
      </c>
      <c r="V4110" s="5">
        <v>40500</v>
      </c>
      <c r="W4110" s="5">
        <v>0</v>
      </c>
      <c r="X4110" s="5">
        <v>0</v>
      </c>
      <c r="Y4110" s="5">
        <v>0</v>
      </c>
      <c r="Z4110" s="5">
        <v>0</v>
      </c>
      <c r="AA4110" s="5">
        <v>10.121725830000001</v>
      </c>
      <c r="AB4110" s="5">
        <v>-73.238637780000005</v>
      </c>
      <c r="AC4110" s="7" t="s">
        <v>21</v>
      </c>
      <c r="AD4110" s="5">
        <v>0</v>
      </c>
      <c r="AE4110" s="5" t="str">
        <f>MID(TablaPivotFinal[[#This Row],[Fecha]],1,4)</f>
        <v>2016</v>
      </c>
      <c r="AF4110" s="5" t="str">
        <f>MID(TablaPivotFinal[[#This Row],[Fecha]],5,3)</f>
        <v>Feb</v>
      </c>
      <c r="AG4110" s="7">
        <v>0</v>
      </c>
      <c r="AH4110" s="8">
        <v>0</v>
      </c>
      <c r="AI4110" t="s">
        <v>1135</v>
      </c>
      <c r="AJ4110" t="s">
        <v>865</v>
      </c>
      <c r="AK4110" t="s">
        <v>1263</v>
      </c>
    </row>
    <row r="4111" spans="1:37" x14ac:dyDescent="0.3">
      <c r="A4111" t="str">
        <f t="shared" si="192"/>
        <v>SAN DIEGO-INVIAS</v>
      </c>
      <c r="B4111" t="str">
        <f t="shared" si="193"/>
        <v>2016Jul</v>
      </c>
      <c r="C4111" t="str">
        <f t="shared" si="194"/>
        <v>10.12172583-73.23863778</v>
      </c>
      <c r="D4111" s="9" t="s">
        <v>111</v>
      </c>
      <c r="E4111" s="6">
        <v>4901</v>
      </c>
      <c r="F4111" s="9" t="s">
        <v>652</v>
      </c>
      <c r="G4111" s="6">
        <v>20</v>
      </c>
      <c r="H4111" s="9" t="s">
        <v>756</v>
      </c>
      <c r="I4111" s="9" t="s">
        <v>712</v>
      </c>
      <c r="J4111" s="9" t="s">
        <v>111</v>
      </c>
      <c r="K4111" s="9" t="s">
        <v>713</v>
      </c>
      <c r="L4111" s="9" t="s">
        <v>714</v>
      </c>
      <c r="M4111" s="6">
        <v>-1</v>
      </c>
      <c r="N4111" s="6">
        <v>-1</v>
      </c>
      <c r="O4111" s="9" t="s">
        <v>757</v>
      </c>
      <c r="P4111" s="6">
        <v>4600</v>
      </c>
      <c r="Q4111" s="6">
        <v>5000</v>
      </c>
      <c r="R4111" s="6">
        <v>5500</v>
      </c>
      <c r="S4111" s="6">
        <v>5900</v>
      </c>
      <c r="T4111" s="6">
        <v>12300</v>
      </c>
      <c r="U4111" s="6">
        <v>35600</v>
      </c>
      <c r="V4111" s="6">
        <v>40500</v>
      </c>
      <c r="W4111" s="6">
        <v>0</v>
      </c>
      <c r="X4111" s="6">
        <v>0</v>
      </c>
      <c r="Y4111" s="6">
        <v>0</v>
      </c>
      <c r="Z4111" s="6">
        <v>0</v>
      </c>
      <c r="AA4111" s="6">
        <v>10.121725830000001</v>
      </c>
      <c r="AB4111" s="6">
        <v>-73.238637780000005</v>
      </c>
      <c r="AC4111" s="9" t="s">
        <v>23</v>
      </c>
      <c r="AD4111" s="6">
        <v>563505400</v>
      </c>
      <c r="AE4111" s="6" t="str">
        <f>MID(TablaPivotFinal[[#This Row],[Fecha]],1,4)</f>
        <v>2016</v>
      </c>
      <c r="AF4111" s="6" t="str">
        <f>MID(TablaPivotFinal[[#This Row],[Fecha]],5,3)</f>
        <v>Jul</v>
      </c>
      <c r="AG4111" s="9">
        <v>563505400</v>
      </c>
      <c r="AH4111" s="10">
        <v>121786</v>
      </c>
      <c r="AI4111" t="s">
        <v>1135</v>
      </c>
      <c r="AJ4111" t="s">
        <v>870</v>
      </c>
      <c r="AK4111" t="s">
        <v>1263</v>
      </c>
    </row>
    <row r="4112" spans="1:37" x14ac:dyDescent="0.3">
      <c r="A4112" t="str">
        <f t="shared" si="192"/>
        <v>SAN DIEGO-INVIAS</v>
      </c>
      <c r="B4112" t="str">
        <f t="shared" si="193"/>
        <v>2016Jun</v>
      </c>
      <c r="C4112" t="str">
        <f t="shared" si="194"/>
        <v>10.12172583-73.23863778</v>
      </c>
      <c r="D4112" s="7" t="s">
        <v>111</v>
      </c>
      <c r="E4112" s="5">
        <v>4901</v>
      </c>
      <c r="F4112" s="7" t="s">
        <v>652</v>
      </c>
      <c r="G4112" s="5">
        <v>20</v>
      </c>
      <c r="H4112" s="7" t="s">
        <v>756</v>
      </c>
      <c r="I4112" s="7" t="s">
        <v>712</v>
      </c>
      <c r="J4112" s="7" t="s">
        <v>111</v>
      </c>
      <c r="K4112" s="7" t="s">
        <v>713</v>
      </c>
      <c r="L4112" s="7" t="s">
        <v>714</v>
      </c>
      <c r="M4112" s="5">
        <v>-1</v>
      </c>
      <c r="N4112" s="5">
        <v>-1</v>
      </c>
      <c r="O4112" s="7" t="s">
        <v>757</v>
      </c>
      <c r="P4112" s="5">
        <v>4600</v>
      </c>
      <c r="Q4112" s="5">
        <v>5000</v>
      </c>
      <c r="R4112" s="5">
        <v>5500</v>
      </c>
      <c r="S4112" s="5">
        <v>5900</v>
      </c>
      <c r="T4112" s="5">
        <v>12300</v>
      </c>
      <c r="U4112" s="5">
        <v>35600</v>
      </c>
      <c r="V4112" s="5">
        <v>40500</v>
      </c>
      <c r="W4112" s="5">
        <v>0</v>
      </c>
      <c r="X4112" s="5">
        <v>0</v>
      </c>
      <c r="Y4112" s="5">
        <v>0</v>
      </c>
      <c r="Z4112" s="5">
        <v>0</v>
      </c>
      <c r="AA4112" s="5">
        <v>10.121725830000001</v>
      </c>
      <c r="AB4112" s="5">
        <v>-73.238637780000005</v>
      </c>
      <c r="AC4112" s="7" t="s">
        <v>25</v>
      </c>
      <c r="AD4112" s="5">
        <v>571917750</v>
      </c>
      <c r="AE4112" s="5" t="str">
        <f>MID(TablaPivotFinal[[#This Row],[Fecha]],1,4)</f>
        <v>2016</v>
      </c>
      <c r="AF4112" s="5" t="str">
        <f>MID(TablaPivotFinal[[#This Row],[Fecha]],5,3)</f>
        <v>Jun</v>
      </c>
      <c r="AG4112" s="7">
        <v>571917750</v>
      </c>
      <c r="AH4112" s="8">
        <v>117870</v>
      </c>
      <c r="AI4112" t="s">
        <v>1135</v>
      </c>
      <c r="AJ4112" t="s">
        <v>869</v>
      </c>
      <c r="AK4112" t="s">
        <v>1263</v>
      </c>
    </row>
    <row r="4113" spans="1:37" x14ac:dyDescent="0.3">
      <c r="A4113" t="str">
        <f t="shared" si="192"/>
        <v>SAN DIEGO-INVIAS</v>
      </c>
      <c r="B4113" t="str">
        <f t="shared" si="193"/>
        <v>2016Mar</v>
      </c>
      <c r="C4113" t="str">
        <f t="shared" si="194"/>
        <v>10.12172583-73.23863778</v>
      </c>
      <c r="D4113" s="9" t="s">
        <v>111</v>
      </c>
      <c r="E4113" s="6">
        <v>4901</v>
      </c>
      <c r="F4113" s="9" t="s">
        <v>652</v>
      </c>
      <c r="G4113" s="6">
        <v>20</v>
      </c>
      <c r="H4113" s="9" t="s">
        <v>756</v>
      </c>
      <c r="I4113" s="9" t="s">
        <v>712</v>
      </c>
      <c r="J4113" s="9" t="s">
        <v>111</v>
      </c>
      <c r="K4113" s="9" t="s">
        <v>713</v>
      </c>
      <c r="L4113" s="9" t="s">
        <v>714</v>
      </c>
      <c r="M4113" s="6">
        <v>-1</v>
      </c>
      <c r="N4113" s="6">
        <v>-1</v>
      </c>
      <c r="O4113" s="9" t="s">
        <v>757</v>
      </c>
      <c r="P4113" s="6">
        <v>4600</v>
      </c>
      <c r="Q4113" s="6">
        <v>5000</v>
      </c>
      <c r="R4113" s="6">
        <v>5500</v>
      </c>
      <c r="S4113" s="6">
        <v>5900</v>
      </c>
      <c r="T4113" s="6">
        <v>12300</v>
      </c>
      <c r="U4113" s="6">
        <v>35600</v>
      </c>
      <c r="V4113" s="6">
        <v>40500</v>
      </c>
      <c r="W4113" s="6">
        <v>0</v>
      </c>
      <c r="X4113" s="6">
        <v>0</v>
      </c>
      <c r="Y4113" s="6">
        <v>0</v>
      </c>
      <c r="Z4113" s="6">
        <v>0</v>
      </c>
      <c r="AA4113" s="6">
        <v>10.121725830000001</v>
      </c>
      <c r="AB4113" s="6">
        <v>-73.238637780000005</v>
      </c>
      <c r="AC4113" s="9" t="s">
        <v>27</v>
      </c>
      <c r="AD4113" s="6">
        <v>0</v>
      </c>
      <c r="AE4113" s="6" t="str">
        <f>MID(TablaPivotFinal[[#This Row],[Fecha]],1,4)</f>
        <v>2016</v>
      </c>
      <c r="AF4113" s="6" t="str">
        <f>MID(TablaPivotFinal[[#This Row],[Fecha]],5,3)</f>
        <v>Mar</v>
      </c>
      <c r="AG4113" s="9">
        <v>0</v>
      </c>
      <c r="AH4113" s="10">
        <v>0</v>
      </c>
      <c r="AI4113" t="s">
        <v>1135</v>
      </c>
      <c r="AJ4113" t="s">
        <v>866</v>
      </c>
      <c r="AK4113" t="s">
        <v>1263</v>
      </c>
    </row>
    <row r="4114" spans="1:37" x14ac:dyDescent="0.3">
      <c r="A4114" t="str">
        <f t="shared" si="192"/>
        <v>SAN DIEGO-INVIAS</v>
      </c>
      <c r="B4114" t="str">
        <f t="shared" si="193"/>
        <v>2016May</v>
      </c>
      <c r="C4114" t="str">
        <f t="shared" si="194"/>
        <v>10.12172583-73.23863778</v>
      </c>
      <c r="D4114" s="7" t="s">
        <v>111</v>
      </c>
      <c r="E4114" s="5">
        <v>4901</v>
      </c>
      <c r="F4114" s="7" t="s">
        <v>652</v>
      </c>
      <c r="G4114" s="5">
        <v>20</v>
      </c>
      <c r="H4114" s="7" t="s">
        <v>756</v>
      </c>
      <c r="I4114" s="7" t="s">
        <v>712</v>
      </c>
      <c r="J4114" s="7" t="s">
        <v>111</v>
      </c>
      <c r="K4114" s="7" t="s">
        <v>713</v>
      </c>
      <c r="L4114" s="7" t="s">
        <v>714</v>
      </c>
      <c r="M4114" s="5">
        <v>-1</v>
      </c>
      <c r="N4114" s="5">
        <v>-1</v>
      </c>
      <c r="O4114" s="7" t="s">
        <v>757</v>
      </c>
      <c r="P4114" s="5">
        <v>4600</v>
      </c>
      <c r="Q4114" s="5">
        <v>5000</v>
      </c>
      <c r="R4114" s="5">
        <v>5500</v>
      </c>
      <c r="S4114" s="5">
        <v>5900</v>
      </c>
      <c r="T4114" s="5">
        <v>12300</v>
      </c>
      <c r="U4114" s="5">
        <v>35600</v>
      </c>
      <c r="V4114" s="5">
        <v>40500</v>
      </c>
      <c r="W4114" s="5">
        <v>0</v>
      </c>
      <c r="X4114" s="5">
        <v>0</v>
      </c>
      <c r="Y4114" s="5">
        <v>0</v>
      </c>
      <c r="Z4114" s="5">
        <v>0</v>
      </c>
      <c r="AA4114" s="5">
        <v>10.121725830000001</v>
      </c>
      <c r="AB4114" s="5">
        <v>-73.238637780000005</v>
      </c>
      <c r="AC4114" s="7" t="s">
        <v>29</v>
      </c>
      <c r="AD4114" s="5">
        <v>152967800</v>
      </c>
      <c r="AE4114" s="5" t="str">
        <f>MID(TablaPivotFinal[[#This Row],[Fecha]],1,4)</f>
        <v>2016</v>
      </c>
      <c r="AF4114" s="5" t="str">
        <f>MID(TablaPivotFinal[[#This Row],[Fecha]],5,3)</f>
        <v>May</v>
      </c>
      <c r="AG4114" s="7">
        <v>152967800</v>
      </c>
      <c r="AH4114" s="8">
        <v>31802</v>
      </c>
      <c r="AI4114" t="s">
        <v>1135</v>
      </c>
      <c r="AJ4114" t="s">
        <v>868</v>
      </c>
      <c r="AK4114" t="s">
        <v>1263</v>
      </c>
    </row>
    <row r="4115" spans="1:37" x14ac:dyDescent="0.3">
      <c r="A4115" t="str">
        <f t="shared" si="192"/>
        <v>SAN DIEGO-INVIAS</v>
      </c>
      <c r="B4115" t="str">
        <f t="shared" si="193"/>
        <v>2016Nov</v>
      </c>
      <c r="C4115" t="str">
        <f t="shared" si="194"/>
        <v>10.12172583-73.23863778</v>
      </c>
      <c r="D4115" s="9" t="s">
        <v>111</v>
      </c>
      <c r="E4115" s="6">
        <v>4901</v>
      </c>
      <c r="F4115" s="9" t="s">
        <v>652</v>
      </c>
      <c r="G4115" s="6">
        <v>20</v>
      </c>
      <c r="H4115" s="9" t="s">
        <v>756</v>
      </c>
      <c r="I4115" s="9" t="s">
        <v>712</v>
      </c>
      <c r="J4115" s="9" t="s">
        <v>111</v>
      </c>
      <c r="K4115" s="9" t="s">
        <v>713</v>
      </c>
      <c r="L4115" s="9" t="s">
        <v>714</v>
      </c>
      <c r="M4115" s="6">
        <v>-1</v>
      </c>
      <c r="N4115" s="6">
        <v>-1</v>
      </c>
      <c r="O4115" s="9" t="s">
        <v>757</v>
      </c>
      <c r="P4115" s="6">
        <v>4600</v>
      </c>
      <c r="Q4115" s="6">
        <v>5000</v>
      </c>
      <c r="R4115" s="6">
        <v>5500</v>
      </c>
      <c r="S4115" s="6">
        <v>5900</v>
      </c>
      <c r="T4115" s="6">
        <v>12300</v>
      </c>
      <c r="U4115" s="6">
        <v>35600</v>
      </c>
      <c r="V4115" s="6">
        <v>40500</v>
      </c>
      <c r="W4115" s="6">
        <v>0</v>
      </c>
      <c r="X4115" s="6">
        <v>0</v>
      </c>
      <c r="Y4115" s="6">
        <v>0</v>
      </c>
      <c r="Z4115" s="6">
        <v>0</v>
      </c>
      <c r="AA4115" s="6">
        <v>10.121725830000001</v>
      </c>
      <c r="AB4115" s="6">
        <v>-73.238637780000005</v>
      </c>
      <c r="AC4115" s="9" t="s">
        <v>31</v>
      </c>
      <c r="AD4115" s="6">
        <v>522577200</v>
      </c>
      <c r="AE4115" s="6" t="str">
        <f>MID(TablaPivotFinal[[#This Row],[Fecha]],1,4)</f>
        <v>2016</v>
      </c>
      <c r="AF4115" s="6" t="str">
        <f>MID(TablaPivotFinal[[#This Row],[Fecha]],5,3)</f>
        <v>Nov</v>
      </c>
      <c r="AG4115" s="9">
        <v>522577200</v>
      </c>
      <c r="AH4115" s="10">
        <v>115915</v>
      </c>
      <c r="AI4115" t="s">
        <v>1135</v>
      </c>
      <c r="AJ4115" t="s">
        <v>874</v>
      </c>
      <c r="AK4115" t="s">
        <v>1263</v>
      </c>
    </row>
    <row r="4116" spans="1:37" x14ac:dyDescent="0.3">
      <c r="A4116" t="str">
        <f t="shared" si="192"/>
        <v>SAN DIEGO-INVIAS</v>
      </c>
      <c r="B4116" t="str">
        <f t="shared" si="193"/>
        <v>2016Oct</v>
      </c>
      <c r="C4116" t="str">
        <f t="shared" si="194"/>
        <v>10.12172583-73.23863778</v>
      </c>
      <c r="D4116" s="7" t="s">
        <v>111</v>
      </c>
      <c r="E4116" s="5">
        <v>4901</v>
      </c>
      <c r="F4116" s="7" t="s">
        <v>652</v>
      </c>
      <c r="G4116" s="5">
        <v>20</v>
      </c>
      <c r="H4116" s="7" t="s">
        <v>756</v>
      </c>
      <c r="I4116" s="7" t="s">
        <v>712</v>
      </c>
      <c r="J4116" s="7" t="s">
        <v>111</v>
      </c>
      <c r="K4116" s="7" t="s">
        <v>713</v>
      </c>
      <c r="L4116" s="7" t="s">
        <v>714</v>
      </c>
      <c r="M4116" s="5">
        <v>-1</v>
      </c>
      <c r="N4116" s="5">
        <v>-1</v>
      </c>
      <c r="O4116" s="7" t="s">
        <v>757</v>
      </c>
      <c r="P4116" s="5">
        <v>4600</v>
      </c>
      <c r="Q4116" s="5">
        <v>5000</v>
      </c>
      <c r="R4116" s="5">
        <v>5500</v>
      </c>
      <c r="S4116" s="5">
        <v>5900</v>
      </c>
      <c r="T4116" s="5">
        <v>12300</v>
      </c>
      <c r="U4116" s="5">
        <v>35600</v>
      </c>
      <c r="V4116" s="5">
        <v>40500</v>
      </c>
      <c r="W4116" s="5">
        <v>0</v>
      </c>
      <c r="X4116" s="5">
        <v>0</v>
      </c>
      <c r="Y4116" s="5">
        <v>0</v>
      </c>
      <c r="Z4116" s="5">
        <v>0</v>
      </c>
      <c r="AA4116" s="5">
        <v>10.121725830000001</v>
      </c>
      <c r="AB4116" s="5">
        <v>-73.238637780000005</v>
      </c>
      <c r="AC4116" s="7" t="s">
        <v>33</v>
      </c>
      <c r="AD4116" s="5">
        <v>527331750</v>
      </c>
      <c r="AE4116" s="5" t="str">
        <f>MID(TablaPivotFinal[[#This Row],[Fecha]],1,4)</f>
        <v>2016</v>
      </c>
      <c r="AF4116" s="5" t="str">
        <f>MID(TablaPivotFinal[[#This Row],[Fecha]],5,3)</f>
        <v>Oct</v>
      </c>
      <c r="AG4116" s="7">
        <v>527331750</v>
      </c>
      <c r="AH4116" s="8">
        <v>118965</v>
      </c>
      <c r="AI4116" t="s">
        <v>1135</v>
      </c>
      <c r="AJ4116" t="s">
        <v>873</v>
      </c>
      <c r="AK4116" t="s">
        <v>1263</v>
      </c>
    </row>
    <row r="4117" spans="1:37" x14ac:dyDescent="0.3">
      <c r="A4117" t="str">
        <f t="shared" si="192"/>
        <v>SAN DIEGO-INVIAS</v>
      </c>
      <c r="B4117" t="str">
        <f t="shared" si="193"/>
        <v>2016Sep</v>
      </c>
      <c r="C4117" t="str">
        <f t="shared" si="194"/>
        <v>10.12172583-73.23863778</v>
      </c>
      <c r="D4117" s="9" t="s">
        <v>111</v>
      </c>
      <c r="E4117" s="6">
        <v>4901</v>
      </c>
      <c r="F4117" s="9" t="s">
        <v>652</v>
      </c>
      <c r="G4117" s="6">
        <v>20</v>
      </c>
      <c r="H4117" s="9" t="s">
        <v>756</v>
      </c>
      <c r="I4117" s="9" t="s">
        <v>712</v>
      </c>
      <c r="J4117" s="9" t="s">
        <v>111</v>
      </c>
      <c r="K4117" s="9" t="s">
        <v>713</v>
      </c>
      <c r="L4117" s="9" t="s">
        <v>714</v>
      </c>
      <c r="M4117" s="6">
        <v>-1</v>
      </c>
      <c r="N4117" s="6">
        <v>-1</v>
      </c>
      <c r="O4117" s="9" t="s">
        <v>757</v>
      </c>
      <c r="P4117" s="6">
        <v>4600</v>
      </c>
      <c r="Q4117" s="6">
        <v>5000</v>
      </c>
      <c r="R4117" s="6">
        <v>5500</v>
      </c>
      <c r="S4117" s="6">
        <v>5900</v>
      </c>
      <c r="T4117" s="6">
        <v>12300</v>
      </c>
      <c r="U4117" s="6">
        <v>35600</v>
      </c>
      <c r="V4117" s="6">
        <v>40500</v>
      </c>
      <c r="W4117" s="6">
        <v>0</v>
      </c>
      <c r="X4117" s="6">
        <v>0</v>
      </c>
      <c r="Y4117" s="6">
        <v>0</v>
      </c>
      <c r="Z4117" s="6">
        <v>0</v>
      </c>
      <c r="AA4117" s="6">
        <v>10.121725830000001</v>
      </c>
      <c r="AB4117" s="6">
        <v>-73.238637780000005</v>
      </c>
      <c r="AC4117" s="9" t="s">
        <v>35</v>
      </c>
      <c r="AD4117" s="6">
        <v>534229300</v>
      </c>
      <c r="AE4117" s="6" t="str">
        <f>MID(TablaPivotFinal[[#This Row],[Fecha]],1,4)</f>
        <v>2016</v>
      </c>
      <c r="AF4117" s="6" t="str">
        <f>MID(TablaPivotFinal[[#This Row],[Fecha]],5,3)</f>
        <v>Sep</v>
      </c>
      <c r="AG4117" s="9">
        <v>534229300</v>
      </c>
      <c r="AH4117" s="10">
        <v>115241</v>
      </c>
      <c r="AI4117" t="s">
        <v>1135</v>
      </c>
      <c r="AJ4117" t="s">
        <v>872</v>
      </c>
      <c r="AK4117" t="s">
        <v>1263</v>
      </c>
    </row>
    <row r="4118" spans="1:37" x14ac:dyDescent="0.3">
      <c r="A4118" t="str">
        <f t="shared" si="192"/>
        <v>SAN DIEGO-INVIAS</v>
      </c>
      <c r="B4118" t="str">
        <f t="shared" si="193"/>
        <v>2017Abr</v>
      </c>
      <c r="C4118" t="str">
        <f t="shared" si="194"/>
        <v>10.12172583-73.23863778</v>
      </c>
      <c r="D4118" s="7" t="s">
        <v>111</v>
      </c>
      <c r="E4118" s="5">
        <v>4901</v>
      </c>
      <c r="F4118" s="7" t="s">
        <v>652</v>
      </c>
      <c r="G4118" s="5">
        <v>20</v>
      </c>
      <c r="H4118" s="7" t="s">
        <v>756</v>
      </c>
      <c r="I4118" s="7" t="s">
        <v>712</v>
      </c>
      <c r="J4118" s="7" t="s">
        <v>111</v>
      </c>
      <c r="K4118" s="7" t="s">
        <v>713</v>
      </c>
      <c r="L4118" s="7" t="s">
        <v>714</v>
      </c>
      <c r="M4118" s="5">
        <v>-1</v>
      </c>
      <c r="N4118" s="5">
        <v>-1</v>
      </c>
      <c r="O4118" s="7" t="s">
        <v>757</v>
      </c>
      <c r="P4118" s="5">
        <v>4600</v>
      </c>
      <c r="Q4118" s="5">
        <v>5000</v>
      </c>
      <c r="R4118" s="5">
        <v>5500</v>
      </c>
      <c r="S4118" s="5">
        <v>5900</v>
      </c>
      <c r="T4118" s="5">
        <v>12300</v>
      </c>
      <c r="U4118" s="5">
        <v>35600</v>
      </c>
      <c r="V4118" s="5">
        <v>40500</v>
      </c>
      <c r="W4118" s="5">
        <v>0</v>
      </c>
      <c r="X4118" s="5">
        <v>0</v>
      </c>
      <c r="Y4118" s="5">
        <v>0</v>
      </c>
      <c r="Z4118" s="5">
        <v>0</v>
      </c>
      <c r="AA4118" s="5">
        <v>10.121725830000001</v>
      </c>
      <c r="AB4118" s="5">
        <v>-73.238637780000005</v>
      </c>
      <c r="AC4118" s="7" t="s">
        <v>37</v>
      </c>
      <c r="AD4118" s="5">
        <v>558969150</v>
      </c>
      <c r="AE4118" s="5" t="str">
        <f>MID(TablaPivotFinal[[#This Row],[Fecha]],1,4)</f>
        <v>2017</v>
      </c>
      <c r="AF4118" s="5" t="str">
        <f>MID(TablaPivotFinal[[#This Row],[Fecha]],5,3)</f>
        <v>Abr</v>
      </c>
      <c r="AG4118" s="7">
        <v>558969150</v>
      </c>
      <c r="AH4118" s="8">
        <v>3909.2333330000001</v>
      </c>
      <c r="AI4118" t="s">
        <v>1135</v>
      </c>
      <c r="AJ4118" t="s">
        <v>879</v>
      </c>
      <c r="AK4118" t="s">
        <v>1263</v>
      </c>
    </row>
    <row r="4119" spans="1:37" x14ac:dyDescent="0.3">
      <c r="A4119" t="str">
        <f t="shared" si="192"/>
        <v>SAN DIEGO-INVIAS</v>
      </c>
      <c r="B4119" t="str">
        <f t="shared" si="193"/>
        <v>2017Ago</v>
      </c>
      <c r="C4119" t="str">
        <f t="shared" si="194"/>
        <v>10.12172583-73.23863778</v>
      </c>
      <c r="D4119" s="9" t="s">
        <v>111</v>
      </c>
      <c r="E4119" s="6">
        <v>4901</v>
      </c>
      <c r="F4119" s="9" t="s">
        <v>652</v>
      </c>
      <c r="G4119" s="6">
        <v>20</v>
      </c>
      <c r="H4119" s="9" t="s">
        <v>756</v>
      </c>
      <c r="I4119" s="9" t="s">
        <v>712</v>
      </c>
      <c r="J4119" s="9" t="s">
        <v>111</v>
      </c>
      <c r="K4119" s="9" t="s">
        <v>713</v>
      </c>
      <c r="L4119" s="9" t="s">
        <v>714</v>
      </c>
      <c r="M4119" s="6">
        <v>-1</v>
      </c>
      <c r="N4119" s="6">
        <v>-1</v>
      </c>
      <c r="O4119" s="9" t="s">
        <v>757</v>
      </c>
      <c r="P4119" s="6">
        <v>4600</v>
      </c>
      <c r="Q4119" s="6">
        <v>5000</v>
      </c>
      <c r="R4119" s="6">
        <v>5500</v>
      </c>
      <c r="S4119" s="6">
        <v>5900</v>
      </c>
      <c r="T4119" s="6">
        <v>12300</v>
      </c>
      <c r="U4119" s="6">
        <v>35600</v>
      </c>
      <c r="V4119" s="6">
        <v>40500</v>
      </c>
      <c r="W4119" s="6">
        <v>0</v>
      </c>
      <c r="X4119" s="6">
        <v>0</v>
      </c>
      <c r="Y4119" s="6">
        <v>0</v>
      </c>
      <c r="Z4119" s="6">
        <v>0</v>
      </c>
      <c r="AA4119" s="6">
        <v>10.121725830000001</v>
      </c>
      <c r="AB4119" s="6">
        <v>-73.238637780000005</v>
      </c>
      <c r="AC4119" s="9" t="s">
        <v>39</v>
      </c>
      <c r="AD4119" s="6">
        <v>596988650</v>
      </c>
      <c r="AE4119" s="6" t="str">
        <f>MID(TablaPivotFinal[[#This Row],[Fecha]],1,4)</f>
        <v>2017</v>
      </c>
      <c r="AF4119" s="6" t="str">
        <f>MID(TablaPivotFinal[[#This Row],[Fecha]],5,3)</f>
        <v>Ago</v>
      </c>
      <c r="AG4119" s="9">
        <v>596988650</v>
      </c>
      <c r="AH4119" s="10">
        <v>4031.4838709999999</v>
      </c>
      <c r="AI4119" t="s">
        <v>1135</v>
      </c>
      <c r="AJ4119" t="s">
        <v>883</v>
      </c>
      <c r="AK4119" t="s">
        <v>1263</v>
      </c>
    </row>
    <row r="4120" spans="1:37" x14ac:dyDescent="0.3">
      <c r="A4120" t="str">
        <f t="shared" si="192"/>
        <v>SAN DIEGO-INVIAS</v>
      </c>
      <c r="B4120" t="str">
        <f t="shared" si="193"/>
        <v>2017Dic</v>
      </c>
      <c r="C4120" t="str">
        <f t="shared" si="194"/>
        <v>10.12172583-73.23863778</v>
      </c>
      <c r="D4120" s="7" t="s">
        <v>111</v>
      </c>
      <c r="E4120" s="5">
        <v>4901</v>
      </c>
      <c r="F4120" s="7" t="s">
        <v>652</v>
      </c>
      <c r="G4120" s="5">
        <v>20</v>
      </c>
      <c r="H4120" s="7" t="s">
        <v>756</v>
      </c>
      <c r="I4120" s="7" t="s">
        <v>712</v>
      </c>
      <c r="J4120" s="7" t="s">
        <v>111</v>
      </c>
      <c r="K4120" s="7" t="s">
        <v>713</v>
      </c>
      <c r="L4120" s="7" t="s">
        <v>714</v>
      </c>
      <c r="M4120" s="5">
        <v>-1</v>
      </c>
      <c r="N4120" s="5">
        <v>-1</v>
      </c>
      <c r="O4120" s="7" t="s">
        <v>757</v>
      </c>
      <c r="P4120" s="5">
        <v>4600</v>
      </c>
      <c r="Q4120" s="5">
        <v>5000</v>
      </c>
      <c r="R4120" s="5">
        <v>5500</v>
      </c>
      <c r="S4120" s="5">
        <v>5900</v>
      </c>
      <c r="T4120" s="5">
        <v>12300</v>
      </c>
      <c r="U4120" s="5">
        <v>35600</v>
      </c>
      <c r="V4120" s="5">
        <v>40500</v>
      </c>
      <c r="W4120" s="5">
        <v>0</v>
      </c>
      <c r="X4120" s="5">
        <v>0</v>
      </c>
      <c r="Y4120" s="5">
        <v>0</v>
      </c>
      <c r="Z4120" s="5">
        <v>0</v>
      </c>
      <c r="AA4120" s="5">
        <v>10.121725830000001</v>
      </c>
      <c r="AB4120" s="5">
        <v>-73.238637780000005</v>
      </c>
      <c r="AC4120" s="7" t="s">
        <v>41</v>
      </c>
      <c r="AD4120" s="5">
        <v>687253900</v>
      </c>
      <c r="AE4120" s="5" t="str">
        <f>MID(TablaPivotFinal[[#This Row],[Fecha]],1,4)</f>
        <v>2017</v>
      </c>
      <c r="AF4120" s="5" t="str">
        <f>MID(TablaPivotFinal[[#This Row],[Fecha]],5,3)</f>
        <v>Dic</v>
      </c>
      <c r="AG4120" s="7">
        <v>687253900</v>
      </c>
      <c r="AH4120" s="8">
        <v>4697.16129</v>
      </c>
      <c r="AI4120" t="s">
        <v>1135</v>
      </c>
      <c r="AJ4120" t="s">
        <v>887</v>
      </c>
      <c r="AK4120" t="s">
        <v>1263</v>
      </c>
    </row>
    <row r="4121" spans="1:37" x14ac:dyDescent="0.3">
      <c r="A4121" t="str">
        <f t="shared" si="192"/>
        <v>SAN DIEGO-INVIAS</v>
      </c>
      <c r="B4121" t="str">
        <f t="shared" si="193"/>
        <v>2017Ene</v>
      </c>
      <c r="C4121" t="str">
        <f t="shared" si="194"/>
        <v>10.12172583-73.23863778</v>
      </c>
      <c r="D4121" s="9" t="s">
        <v>111</v>
      </c>
      <c r="E4121" s="6">
        <v>4901</v>
      </c>
      <c r="F4121" s="9" t="s">
        <v>652</v>
      </c>
      <c r="G4121" s="6">
        <v>20</v>
      </c>
      <c r="H4121" s="9" t="s">
        <v>756</v>
      </c>
      <c r="I4121" s="9" t="s">
        <v>712</v>
      </c>
      <c r="J4121" s="9" t="s">
        <v>111</v>
      </c>
      <c r="K4121" s="9" t="s">
        <v>713</v>
      </c>
      <c r="L4121" s="9" t="s">
        <v>714</v>
      </c>
      <c r="M4121" s="6">
        <v>-1</v>
      </c>
      <c r="N4121" s="6">
        <v>-1</v>
      </c>
      <c r="O4121" s="9" t="s">
        <v>757</v>
      </c>
      <c r="P4121" s="6">
        <v>4600</v>
      </c>
      <c r="Q4121" s="6">
        <v>5000</v>
      </c>
      <c r="R4121" s="6">
        <v>5500</v>
      </c>
      <c r="S4121" s="6">
        <v>5900</v>
      </c>
      <c r="T4121" s="6">
        <v>12300</v>
      </c>
      <c r="U4121" s="6">
        <v>35600</v>
      </c>
      <c r="V4121" s="6">
        <v>40500</v>
      </c>
      <c r="W4121" s="6">
        <v>0</v>
      </c>
      <c r="X4121" s="6">
        <v>0</v>
      </c>
      <c r="Y4121" s="6">
        <v>0</v>
      </c>
      <c r="Z4121" s="6">
        <v>0</v>
      </c>
      <c r="AA4121" s="6">
        <v>10.121725830000001</v>
      </c>
      <c r="AB4121" s="6">
        <v>-73.238637780000005</v>
      </c>
      <c r="AC4121" s="9" t="s">
        <v>43</v>
      </c>
      <c r="AD4121" s="6">
        <v>588604200</v>
      </c>
      <c r="AE4121" s="6" t="str">
        <f>MID(TablaPivotFinal[[#This Row],[Fecha]],1,4)</f>
        <v>2017</v>
      </c>
      <c r="AF4121" s="6" t="str">
        <f>MID(TablaPivotFinal[[#This Row],[Fecha]],5,3)</f>
        <v>Ene</v>
      </c>
      <c r="AG4121" s="9">
        <v>588604200</v>
      </c>
      <c r="AH4121" s="10">
        <v>4123.6129030000002</v>
      </c>
      <c r="AI4121" t="s">
        <v>1135</v>
      </c>
      <c r="AJ4121" t="s">
        <v>876</v>
      </c>
      <c r="AK4121" t="s">
        <v>1263</v>
      </c>
    </row>
    <row r="4122" spans="1:37" x14ac:dyDescent="0.3">
      <c r="A4122" t="str">
        <f t="shared" si="192"/>
        <v>SAN DIEGO-INVIAS</v>
      </c>
      <c r="B4122" t="str">
        <f t="shared" si="193"/>
        <v>2017Feb</v>
      </c>
      <c r="C4122" t="str">
        <f t="shared" si="194"/>
        <v>10.12172583-73.23863778</v>
      </c>
      <c r="D4122" s="7" t="s">
        <v>111</v>
      </c>
      <c r="E4122" s="5">
        <v>4901</v>
      </c>
      <c r="F4122" s="7" t="s">
        <v>652</v>
      </c>
      <c r="G4122" s="5">
        <v>20</v>
      </c>
      <c r="H4122" s="7" t="s">
        <v>756</v>
      </c>
      <c r="I4122" s="7" t="s">
        <v>712</v>
      </c>
      <c r="J4122" s="7" t="s">
        <v>111</v>
      </c>
      <c r="K4122" s="7" t="s">
        <v>713</v>
      </c>
      <c r="L4122" s="7" t="s">
        <v>714</v>
      </c>
      <c r="M4122" s="5">
        <v>-1</v>
      </c>
      <c r="N4122" s="5">
        <v>-1</v>
      </c>
      <c r="O4122" s="7" t="s">
        <v>757</v>
      </c>
      <c r="P4122" s="5">
        <v>4600</v>
      </c>
      <c r="Q4122" s="5">
        <v>5000</v>
      </c>
      <c r="R4122" s="5">
        <v>5500</v>
      </c>
      <c r="S4122" s="5">
        <v>5900</v>
      </c>
      <c r="T4122" s="5">
        <v>12300</v>
      </c>
      <c r="U4122" s="5">
        <v>35600</v>
      </c>
      <c r="V4122" s="5">
        <v>40500</v>
      </c>
      <c r="W4122" s="5">
        <v>0</v>
      </c>
      <c r="X4122" s="5">
        <v>0</v>
      </c>
      <c r="Y4122" s="5">
        <v>0</v>
      </c>
      <c r="Z4122" s="5">
        <v>0</v>
      </c>
      <c r="AA4122" s="5">
        <v>10.121725830000001</v>
      </c>
      <c r="AB4122" s="5">
        <v>-73.238637780000005</v>
      </c>
      <c r="AC4122" s="7" t="s">
        <v>45</v>
      </c>
      <c r="AD4122" s="5">
        <v>527284950</v>
      </c>
      <c r="AE4122" s="5" t="str">
        <f>MID(TablaPivotFinal[[#This Row],[Fecha]],1,4)</f>
        <v>2017</v>
      </c>
      <c r="AF4122" s="5" t="str">
        <f>MID(TablaPivotFinal[[#This Row],[Fecha]],5,3)</f>
        <v>Feb</v>
      </c>
      <c r="AG4122" s="7">
        <v>527284950</v>
      </c>
      <c r="AH4122" s="8">
        <v>3878.5714290000001</v>
      </c>
      <c r="AI4122" t="s">
        <v>1135</v>
      </c>
      <c r="AJ4122" t="s">
        <v>877</v>
      </c>
      <c r="AK4122" t="s">
        <v>1263</v>
      </c>
    </row>
    <row r="4123" spans="1:37" x14ac:dyDescent="0.3">
      <c r="A4123" t="str">
        <f t="shared" si="192"/>
        <v>SAN DIEGO-INVIAS</v>
      </c>
      <c r="B4123" t="str">
        <f t="shared" si="193"/>
        <v>2017Jul</v>
      </c>
      <c r="C4123" t="str">
        <f t="shared" si="194"/>
        <v>10.12172583-73.23863778</v>
      </c>
      <c r="D4123" s="9" t="s">
        <v>111</v>
      </c>
      <c r="E4123" s="6">
        <v>4901</v>
      </c>
      <c r="F4123" s="9" t="s">
        <v>652</v>
      </c>
      <c r="G4123" s="6">
        <v>20</v>
      </c>
      <c r="H4123" s="9" t="s">
        <v>756</v>
      </c>
      <c r="I4123" s="9" t="s">
        <v>712</v>
      </c>
      <c r="J4123" s="9" t="s">
        <v>111</v>
      </c>
      <c r="K4123" s="9" t="s">
        <v>713</v>
      </c>
      <c r="L4123" s="9" t="s">
        <v>714</v>
      </c>
      <c r="M4123" s="6">
        <v>-1</v>
      </c>
      <c r="N4123" s="6">
        <v>-1</v>
      </c>
      <c r="O4123" s="9" t="s">
        <v>757</v>
      </c>
      <c r="P4123" s="6">
        <v>4600</v>
      </c>
      <c r="Q4123" s="6">
        <v>5000</v>
      </c>
      <c r="R4123" s="6">
        <v>5500</v>
      </c>
      <c r="S4123" s="6">
        <v>5900</v>
      </c>
      <c r="T4123" s="6">
        <v>12300</v>
      </c>
      <c r="U4123" s="6">
        <v>35600</v>
      </c>
      <c r="V4123" s="6">
        <v>40500</v>
      </c>
      <c r="W4123" s="6">
        <v>0</v>
      </c>
      <c r="X4123" s="6">
        <v>0</v>
      </c>
      <c r="Y4123" s="6">
        <v>0</v>
      </c>
      <c r="Z4123" s="6">
        <v>0</v>
      </c>
      <c r="AA4123" s="6">
        <v>10.121725830000001</v>
      </c>
      <c r="AB4123" s="6">
        <v>-73.238637780000005</v>
      </c>
      <c r="AC4123" s="9" t="s">
        <v>47</v>
      </c>
      <c r="AD4123" s="6">
        <v>608230300</v>
      </c>
      <c r="AE4123" s="6" t="str">
        <f>MID(TablaPivotFinal[[#This Row],[Fecha]],1,4)</f>
        <v>2017</v>
      </c>
      <c r="AF4123" s="6" t="str">
        <f>MID(TablaPivotFinal[[#This Row],[Fecha]],5,3)</f>
        <v>Jul</v>
      </c>
      <c r="AG4123" s="9">
        <v>608230300</v>
      </c>
      <c r="AH4123" s="10">
        <v>4039.9354840000001</v>
      </c>
      <c r="AI4123" t="s">
        <v>1135</v>
      </c>
      <c r="AJ4123" t="s">
        <v>882</v>
      </c>
      <c r="AK4123" t="s">
        <v>1263</v>
      </c>
    </row>
    <row r="4124" spans="1:37" x14ac:dyDescent="0.3">
      <c r="A4124" t="str">
        <f t="shared" si="192"/>
        <v>SAN DIEGO-INVIAS</v>
      </c>
      <c r="B4124" t="str">
        <f t="shared" si="193"/>
        <v>2017Jun</v>
      </c>
      <c r="C4124" t="str">
        <f t="shared" si="194"/>
        <v>10.12172583-73.23863778</v>
      </c>
      <c r="D4124" s="7" t="s">
        <v>111</v>
      </c>
      <c r="E4124" s="5">
        <v>4901</v>
      </c>
      <c r="F4124" s="7" t="s">
        <v>652</v>
      </c>
      <c r="G4124" s="5">
        <v>20</v>
      </c>
      <c r="H4124" s="7" t="s">
        <v>756</v>
      </c>
      <c r="I4124" s="7" t="s">
        <v>712</v>
      </c>
      <c r="J4124" s="7" t="s">
        <v>111</v>
      </c>
      <c r="K4124" s="7" t="s">
        <v>713</v>
      </c>
      <c r="L4124" s="7" t="s">
        <v>714</v>
      </c>
      <c r="M4124" s="5">
        <v>-1</v>
      </c>
      <c r="N4124" s="5">
        <v>-1</v>
      </c>
      <c r="O4124" s="7" t="s">
        <v>757</v>
      </c>
      <c r="P4124" s="5">
        <v>4600</v>
      </c>
      <c r="Q4124" s="5">
        <v>5000</v>
      </c>
      <c r="R4124" s="5">
        <v>5500</v>
      </c>
      <c r="S4124" s="5">
        <v>5900</v>
      </c>
      <c r="T4124" s="5">
        <v>12300</v>
      </c>
      <c r="U4124" s="5">
        <v>35600</v>
      </c>
      <c r="V4124" s="5">
        <v>40500</v>
      </c>
      <c r="W4124" s="5">
        <v>0</v>
      </c>
      <c r="X4124" s="5">
        <v>0</v>
      </c>
      <c r="Y4124" s="5">
        <v>0</v>
      </c>
      <c r="Z4124" s="5">
        <v>0</v>
      </c>
      <c r="AA4124" s="5">
        <v>10.121725830000001</v>
      </c>
      <c r="AB4124" s="5">
        <v>-73.238637780000005</v>
      </c>
      <c r="AC4124" s="7" t="s">
        <v>49</v>
      </c>
      <c r="AD4124" s="5">
        <v>581472550</v>
      </c>
      <c r="AE4124" s="5" t="str">
        <f>MID(TablaPivotFinal[[#This Row],[Fecha]],1,4)</f>
        <v>2017</v>
      </c>
      <c r="AF4124" s="5" t="str">
        <f>MID(TablaPivotFinal[[#This Row],[Fecha]],5,3)</f>
        <v>Jun</v>
      </c>
      <c r="AG4124" s="7">
        <v>581472550</v>
      </c>
      <c r="AH4124" s="8">
        <v>3993</v>
      </c>
      <c r="AI4124" t="s">
        <v>1135</v>
      </c>
      <c r="AJ4124" t="s">
        <v>881</v>
      </c>
      <c r="AK4124" t="s">
        <v>1263</v>
      </c>
    </row>
    <row r="4125" spans="1:37" x14ac:dyDescent="0.3">
      <c r="A4125" t="str">
        <f t="shared" si="192"/>
        <v>SAN DIEGO-INVIAS</v>
      </c>
      <c r="B4125" t="str">
        <f t="shared" si="193"/>
        <v>2017Mar</v>
      </c>
      <c r="C4125" t="str">
        <f t="shared" si="194"/>
        <v>10.12172583-73.23863778</v>
      </c>
      <c r="D4125" s="9" t="s">
        <v>111</v>
      </c>
      <c r="E4125" s="6">
        <v>4901</v>
      </c>
      <c r="F4125" s="9" t="s">
        <v>652</v>
      </c>
      <c r="G4125" s="6">
        <v>20</v>
      </c>
      <c r="H4125" s="9" t="s">
        <v>756</v>
      </c>
      <c r="I4125" s="9" t="s">
        <v>712</v>
      </c>
      <c r="J4125" s="9" t="s">
        <v>111</v>
      </c>
      <c r="K4125" s="9" t="s">
        <v>713</v>
      </c>
      <c r="L4125" s="9" t="s">
        <v>714</v>
      </c>
      <c r="M4125" s="6">
        <v>-1</v>
      </c>
      <c r="N4125" s="6">
        <v>-1</v>
      </c>
      <c r="O4125" s="9" t="s">
        <v>757</v>
      </c>
      <c r="P4125" s="6">
        <v>4600</v>
      </c>
      <c r="Q4125" s="6">
        <v>5000</v>
      </c>
      <c r="R4125" s="6">
        <v>5500</v>
      </c>
      <c r="S4125" s="6">
        <v>5900</v>
      </c>
      <c r="T4125" s="6">
        <v>12300</v>
      </c>
      <c r="U4125" s="6">
        <v>35600</v>
      </c>
      <c r="V4125" s="6">
        <v>40500</v>
      </c>
      <c r="W4125" s="6">
        <v>0</v>
      </c>
      <c r="X4125" s="6">
        <v>0</v>
      </c>
      <c r="Y4125" s="6">
        <v>0</v>
      </c>
      <c r="Z4125" s="6">
        <v>0</v>
      </c>
      <c r="AA4125" s="6">
        <v>10.121725830000001</v>
      </c>
      <c r="AB4125" s="6">
        <v>-73.238637780000005</v>
      </c>
      <c r="AC4125" s="9" t="s">
        <v>51</v>
      </c>
      <c r="AD4125" s="6">
        <v>588298650</v>
      </c>
      <c r="AE4125" s="6" t="str">
        <f>MID(TablaPivotFinal[[#This Row],[Fecha]],1,4)</f>
        <v>2017</v>
      </c>
      <c r="AF4125" s="6" t="str">
        <f>MID(TablaPivotFinal[[#This Row],[Fecha]],5,3)</f>
        <v>Mar</v>
      </c>
      <c r="AG4125" s="9">
        <v>588298650</v>
      </c>
      <c r="AH4125" s="10">
        <v>3863.16129</v>
      </c>
      <c r="AI4125" t="s">
        <v>1135</v>
      </c>
      <c r="AJ4125" t="s">
        <v>878</v>
      </c>
      <c r="AK4125" t="s">
        <v>1263</v>
      </c>
    </row>
    <row r="4126" spans="1:37" x14ac:dyDescent="0.3">
      <c r="A4126" t="str">
        <f t="shared" si="192"/>
        <v>SAN DIEGO-INVIAS</v>
      </c>
      <c r="B4126" t="str">
        <f t="shared" si="193"/>
        <v>2017May</v>
      </c>
      <c r="C4126" t="str">
        <f t="shared" si="194"/>
        <v>10.12172583-73.23863778</v>
      </c>
      <c r="D4126" s="7" t="s">
        <v>111</v>
      </c>
      <c r="E4126" s="5">
        <v>4901</v>
      </c>
      <c r="F4126" s="7" t="s">
        <v>652</v>
      </c>
      <c r="G4126" s="5">
        <v>20</v>
      </c>
      <c r="H4126" s="7" t="s">
        <v>756</v>
      </c>
      <c r="I4126" s="7" t="s">
        <v>712</v>
      </c>
      <c r="J4126" s="7" t="s">
        <v>111</v>
      </c>
      <c r="K4126" s="7" t="s">
        <v>713</v>
      </c>
      <c r="L4126" s="7" t="s">
        <v>714</v>
      </c>
      <c r="M4126" s="5">
        <v>-1</v>
      </c>
      <c r="N4126" s="5">
        <v>-1</v>
      </c>
      <c r="O4126" s="7" t="s">
        <v>757</v>
      </c>
      <c r="P4126" s="5">
        <v>4600</v>
      </c>
      <c r="Q4126" s="5">
        <v>5000</v>
      </c>
      <c r="R4126" s="5">
        <v>5500</v>
      </c>
      <c r="S4126" s="5">
        <v>5900</v>
      </c>
      <c r="T4126" s="5">
        <v>12300</v>
      </c>
      <c r="U4126" s="5">
        <v>35600</v>
      </c>
      <c r="V4126" s="5">
        <v>40500</v>
      </c>
      <c r="W4126" s="5">
        <v>0</v>
      </c>
      <c r="X4126" s="5">
        <v>0</v>
      </c>
      <c r="Y4126" s="5">
        <v>0</v>
      </c>
      <c r="Z4126" s="5">
        <v>0</v>
      </c>
      <c r="AA4126" s="5">
        <v>10.121725830000001</v>
      </c>
      <c r="AB4126" s="5">
        <v>-73.238637780000005</v>
      </c>
      <c r="AC4126" s="7" t="s">
        <v>53</v>
      </c>
      <c r="AD4126" s="5">
        <v>559804300</v>
      </c>
      <c r="AE4126" s="5" t="str">
        <f>MID(TablaPivotFinal[[#This Row],[Fecha]],1,4)</f>
        <v>2017</v>
      </c>
      <c r="AF4126" s="5" t="str">
        <f>MID(TablaPivotFinal[[#This Row],[Fecha]],5,3)</f>
        <v>May</v>
      </c>
      <c r="AG4126" s="7">
        <v>559804300</v>
      </c>
      <c r="AH4126" s="8">
        <v>3820.6129030000002</v>
      </c>
      <c r="AI4126" t="s">
        <v>1135</v>
      </c>
      <c r="AJ4126" t="s">
        <v>880</v>
      </c>
      <c r="AK4126" t="s">
        <v>1263</v>
      </c>
    </row>
    <row r="4127" spans="1:37" x14ac:dyDescent="0.3">
      <c r="A4127" t="str">
        <f t="shared" si="192"/>
        <v>SAN DIEGO-INVIAS</v>
      </c>
      <c r="B4127" t="str">
        <f t="shared" si="193"/>
        <v>2017Nov</v>
      </c>
      <c r="C4127" t="str">
        <f t="shared" si="194"/>
        <v>10.12172583-73.23863778</v>
      </c>
      <c r="D4127" s="9" t="s">
        <v>111</v>
      </c>
      <c r="E4127" s="6">
        <v>4901</v>
      </c>
      <c r="F4127" s="9" t="s">
        <v>652</v>
      </c>
      <c r="G4127" s="6">
        <v>20</v>
      </c>
      <c r="H4127" s="9" t="s">
        <v>756</v>
      </c>
      <c r="I4127" s="9" t="s">
        <v>712</v>
      </c>
      <c r="J4127" s="9" t="s">
        <v>111</v>
      </c>
      <c r="K4127" s="9" t="s">
        <v>713</v>
      </c>
      <c r="L4127" s="9" t="s">
        <v>714</v>
      </c>
      <c r="M4127" s="6">
        <v>-1</v>
      </c>
      <c r="N4127" s="6">
        <v>-1</v>
      </c>
      <c r="O4127" s="9" t="s">
        <v>757</v>
      </c>
      <c r="P4127" s="6">
        <v>4600</v>
      </c>
      <c r="Q4127" s="6">
        <v>5000</v>
      </c>
      <c r="R4127" s="6">
        <v>5500</v>
      </c>
      <c r="S4127" s="6">
        <v>5900</v>
      </c>
      <c r="T4127" s="6">
        <v>12300</v>
      </c>
      <c r="U4127" s="6">
        <v>35600</v>
      </c>
      <c r="V4127" s="6">
        <v>40500</v>
      </c>
      <c r="W4127" s="6">
        <v>0</v>
      </c>
      <c r="X4127" s="6">
        <v>0</v>
      </c>
      <c r="Y4127" s="6">
        <v>0</v>
      </c>
      <c r="Z4127" s="6">
        <v>0</v>
      </c>
      <c r="AA4127" s="6">
        <v>10.121725830000001</v>
      </c>
      <c r="AB4127" s="6">
        <v>-73.238637780000005</v>
      </c>
      <c r="AC4127" s="9" t="s">
        <v>55</v>
      </c>
      <c r="AD4127" s="6">
        <v>582182150</v>
      </c>
      <c r="AE4127" s="6" t="str">
        <f>MID(TablaPivotFinal[[#This Row],[Fecha]],1,4)</f>
        <v>2017</v>
      </c>
      <c r="AF4127" s="6" t="str">
        <f>MID(TablaPivotFinal[[#This Row],[Fecha]],5,3)</f>
        <v>Nov</v>
      </c>
      <c r="AG4127" s="9">
        <v>582182150</v>
      </c>
      <c r="AH4127" s="10">
        <v>4043.666667</v>
      </c>
      <c r="AI4127" t="s">
        <v>1135</v>
      </c>
      <c r="AJ4127" t="s">
        <v>886</v>
      </c>
      <c r="AK4127" t="s">
        <v>1263</v>
      </c>
    </row>
    <row r="4128" spans="1:37" x14ac:dyDescent="0.3">
      <c r="A4128" t="str">
        <f t="shared" si="192"/>
        <v>SAN DIEGO-INVIAS</v>
      </c>
      <c r="B4128" t="str">
        <f t="shared" si="193"/>
        <v>2017Oct</v>
      </c>
      <c r="C4128" t="str">
        <f t="shared" si="194"/>
        <v>10.12172583-73.23863778</v>
      </c>
      <c r="D4128" s="7" t="s">
        <v>111</v>
      </c>
      <c r="E4128" s="5">
        <v>4901</v>
      </c>
      <c r="F4128" s="7" t="s">
        <v>652</v>
      </c>
      <c r="G4128" s="5">
        <v>20</v>
      </c>
      <c r="H4128" s="7" t="s">
        <v>756</v>
      </c>
      <c r="I4128" s="7" t="s">
        <v>712</v>
      </c>
      <c r="J4128" s="7" t="s">
        <v>111</v>
      </c>
      <c r="K4128" s="7" t="s">
        <v>713</v>
      </c>
      <c r="L4128" s="7" t="s">
        <v>714</v>
      </c>
      <c r="M4128" s="5">
        <v>-1</v>
      </c>
      <c r="N4128" s="5">
        <v>-1</v>
      </c>
      <c r="O4128" s="7" t="s">
        <v>757</v>
      </c>
      <c r="P4128" s="5">
        <v>4600</v>
      </c>
      <c r="Q4128" s="5">
        <v>5000</v>
      </c>
      <c r="R4128" s="5">
        <v>5500</v>
      </c>
      <c r="S4128" s="5">
        <v>5900</v>
      </c>
      <c r="T4128" s="5">
        <v>12300</v>
      </c>
      <c r="U4128" s="5">
        <v>35600</v>
      </c>
      <c r="V4128" s="5">
        <v>40500</v>
      </c>
      <c r="W4128" s="5">
        <v>0</v>
      </c>
      <c r="X4128" s="5">
        <v>0</v>
      </c>
      <c r="Y4128" s="5">
        <v>0</v>
      </c>
      <c r="Z4128" s="5">
        <v>0</v>
      </c>
      <c r="AA4128" s="5">
        <v>10.121725830000001</v>
      </c>
      <c r="AB4128" s="5">
        <v>-73.238637780000005</v>
      </c>
      <c r="AC4128" s="7" t="s">
        <v>57</v>
      </c>
      <c r="AD4128" s="5">
        <v>590875450</v>
      </c>
      <c r="AE4128" s="5" t="str">
        <f>MID(TablaPivotFinal[[#This Row],[Fecha]],1,4)</f>
        <v>2017</v>
      </c>
      <c r="AF4128" s="5" t="str">
        <f>MID(TablaPivotFinal[[#This Row],[Fecha]],5,3)</f>
        <v>Oct</v>
      </c>
      <c r="AG4128" s="7">
        <v>590875450</v>
      </c>
      <c r="AH4128" s="8">
        <v>3973</v>
      </c>
      <c r="AI4128" t="s">
        <v>1135</v>
      </c>
      <c r="AJ4128" t="s">
        <v>885</v>
      </c>
      <c r="AK4128" t="s">
        <v>1263</v>
      </c>
    </row>
    <row r="4129" spans="1:37" x14ac:dyDescent="0.3">
      <c r="A4129" t="str">
        <f t="shared" si="192"/>
        <v>SAN DIEGO-INVIAS</v>
      </c>
      <c r="B4129" t="str">
        <f t="shared" si="193"/>
        <v>2017Sep</v>
      </c>
      <c r="C4129" t="str">
        <f t="shared" si="194"/>
        <v>10.12172583-73.23863778</v>
      </c>
      <c r="D4129" s="9" t="s">
        <v>111</v>
      </c>
      <c r="E4129" s="6">
        <v>4901</v>
      </c>
      <c r="F4129" s="9" t="s">
        <v>652</v>
      </c>
      <c r="G4129" s="6">
        <v>20</v>
      </c>
      <c r="H4129" s="9" t="s">
        <v>756</v>
      </c>
      <c r="I4129" s="9" t="s">
        <v>712</v>
      </c>
      <c r="J4129" s="9" t="s">
        <v>111</v>
      </c>
      <c r="K4129" s="9" t="s">
        <v>713</v>
      </c>
      <c r="L4129" s="9" t="s">
        <v>714</v>
      </c>
      <c r="M4129" s="6">
        <v>-1</v>
      </c>
      <c r="N4129" s="6">
        <v>-1</v>
      </c>
      <c r="O4129" s="9" t="s">
        <v>757</v>
      </c>
      <c r="P4129" s="6">
        <v>4600</v>
      </c>
      <c r="Q4129" s="6">
        <v>5000</v>
      </c>
      <c r="R4129" s="6">
        <v>5500</v>
      </c>
      <c r="S4129" s="6">
        <v>5900</v>
      </c>
      <c r="T4129" s="6">
        <v>12300</v>
      </c>
      <c r="U4129" s="6">
        <v>35600</v>
      </c>
      <c r="V4129" s="6">
        <v>40500</v>
      </c>
      <c r="W4129" s="6">
        <v>0</v>
      </c>
      <c r="X4129" s="6">
        <v>0</v>
      </c>
      <c r="Y4129" s="6">
        <v>0</v>
      </c>
      <c r="Z4129" s="6">
        <v>0</v>
      </c>
      <c r="AA4129" s="6">
        <v>10.121725830000001</v>
      </c>
      <c r="AB4129" s="6">
        <v>-73.238637780000005</v>
      </c>
      <c r="AC4129" s="9" t="s">
        <v>59</v>
      </c>
      <c r="AD4129" s="6">
        <v>562001000</v>
      </c>
      <c r="AE4129" s="6" t="str">
        <f>MID(TablaPivotFinal[[#This Row],[Fecha]],1,4)</f>
        <v>2017</v>
      </c>
      <c r="AF4129" s="6" t="str">
        <f>MID(TablaPivotFinal[[#This Row],[Fecha]],5,3)</f>
        <v>Sep</v>
      </c>
      <c r="AG4129" s="9">
        <v>562001000</v>
      </c>
      <c r="AH4129" s="10">
        <v>3933.4666670000001</v>
      </c>
      <c r="AI4129" t="s">
        <v>1135</v>
      </c>
      <c r="AJ4129" t="s">
        <v>884</v>
      </c>
      <c r="AK4129" t="s">
        <v>1263</v>
      </c>
    </row>
    <row r="4130" spans="1:37" x14ac:dyDescent="0.3">
      <c r="A4130" t="str">
        <f t="shared" si="192"/>
        <v>SAN DIEGO-INVIAS</v>
      </c>
      <c r="B4130" t="str">
        <f t="shared" si="193"/>
        <v>2018Abr</v>
      </c>
      <c r="C4130" t="str">
        <f t="shared" si="194"/>
        <v>10.12172583-73.23863778</v>
      </c>
      <c r="D4130" s="7" t="s">
        <v>111</v>
      </c>
      <c r="E4130" s="5">
        <v>4901</v>
      </c>
      <c r="F4130" s="7" t="s">
        <v>652</v>
      </c>
      <c r="G4130" s="5">
        <v>20</v>
      </c>
      <c r="H4130" s="7" t="s">
        <v>756</v>
      </c>
      <c r="I4130" s="7" t="s">
        <v>712</v>
      </c>
      <c r="J4130" s="7" t="s">
        <v>111</v>
      </c>
      <c r="K4130" s="7" t="s">
        <v>713</v>
      </c>
      <c r="L4130" s="7" t="s">
        <v>714</v>
      </c>
      <c r="M4130" s="5">
        <v>-1</v>
      </c>
      <c r="N4130" s="5">
        <v>-1</v>
      </c>
      <c r="O4130" s="7" t="s">
        <v>757</v>
      </c>
      <c r="P4130" s="5">
        <v>4600</v>
      </c>
      <c r="Q4130" s="5">
        <v>5000</v>
      </c>
      <c r="R4130" s="5">
        <v>5500</v>
      </c>
      <c r="S4130" s="5">
        <v>5900</v>
      </c>
      <c r="T4130" s="5">
        <v>12300</v>
      </c>
      <c r="U4130" s="5">
        <v>35600</v>
      </c>
      <c r="V4130" s="5">
        <v>40500</v>
      </c>
      <c r="W4130" s="5">
        <v>0</v>
      </c>
      <c r="X4130" s="5">
        <v>0</v>
      </c>
      <c r="Y4130" s="5">
        <v>0</v>
      </c>
      <c r="Z4130" s="5">
        <v>0</v>
      </c>
      <c r="AA4130" s="5">
        <v>10.121725830000001</v>
      </c>
      <c r="AB4130" s="5">
        <v>-73.238637780000005</v>
      </c>
      <c r="AC4130" s="7" t="s">
        <v>61</v>
      </c>
      <c r="AD4130" s="5">
        <v>0</v>
      </c>
      <c r="AE4130" s="5" t="str">
        <f>MID(TablaPivotFinal[[#This Row],[Fecha]],1,4)</f>
        <v>2018</v>
      </c>
      <c r="AF4130" s="5" t="str">
        <f>MID(TablaPivotFinal[[#This Row],[Fecha]],5,3)</f>
        <v>Abr</v>
      </c>
      <c r="AG4130" s="7">
        <v>0</v>
      </c>
      <c r="AH4130" s="8">
        <v>0</v>
      </c>
      <c r="AI4130" t="s">
        <v>1135</v>
      </c>
      <c r="AJ4130" t="s">
        <v>891</v>
      </c>
      <c r="AK4130" t="s">
        <v>1263</v>
      </c>
    </row>
    <row r="4131" spans="1:37" x14ac:dyDescent="0.3">
      <c r="A4131" t="str">
        <f t="shared" si="192"/>
        <v>SAN DIEGO-INVIAS</v>
      </c>
      <c r="B4131" t="str">
        <f t="shared" si="193"/>
        <v>2018Ago</v>
      </c>
      <c r="C4131" t="str">
        <f t="shared" si="194"/>
        <v>10.12172583-73.23863778</v>
      </c>
      <c r="D4131" s="9" t="s">
        <v>111</v>
      </c>
      <c r="E4131" s="6">
        <v>4901</v>
      </c>
      <c r="F4131" s="9" t="s">
        <v>652</v>
      </c>
      <c r="G4131" s="6">
        <v>20</v>
      </c>
      <c r="H4131" s="9" t="s">
        <v>756</v>
      </c>
      <c r="I4131" s="9" t="s">
        <v>712</v>
      </c>
      <c r="J4131" s="9" t="s">
        <v>111</v>
      </c>
      <c r="K4131" s="9" t="s">
        <v>713</v>
      </c>
      <c r="L4131" s="9" t="s">
        <v>714</v>
      </c>
      <c r="M4131" s="6">
        <v>-1</v>
      </c>
      <c r="N4131" s="6">
        <v>-1</v>
      </c>
      <c r="O4131" s="9" t="s">
        <v>757</v>
      </c>
      <c r="P4131" s="6">
        <v>4600</v>
      </c>
      <c r="Q4131" s="6">
        <v>5000</v>
      </c>
      <c r="R4131" s="6">
        <v>5500</v>
      </c>
      <c r="S4131" s="6">
        <v>5900</v>
      </c>
      <c r="T4131" s="6">
        <v>12300</v>
      </c>
      <c r="U4131" s="6">
        <v>35600</v>
      </c>
      <c r="V4131" s="6">
        <v>40500</v>
      </c>
      <c r="W4131" s="6">
        <v>0</v>
      </c>
      <c r="X4131" s="6">
        <v>0</v>
      </c>
      <c r="Y4131" s="6">
        <v>0</v>
      </c>
      <c r="Z4131" s="6">
        <v>0</v>
      </c>
      <c r="AA4131" s="6">
        <v>10.121725830000001</v>
      </c>
      <c r="AB4131" s="6">
        <v>-73.238637780000005</v>
      </c>
      <c r="AC4131" s="9" t="s">
        <v>63</v>
      </c>
      <c r="AD4131" s="6">
        <v>0</v>
      </c>
      <c r="AE4131" s="6" t="str">
        <f>MID(TablaPivotFinal[[#This Row],[Fecha]],1,4)</f>
        <v>2018</v>
      </c>
      <c r="AF4131" s="6" t="str">
        <f>MID(TablaPivotFinal[[#This Row],[Fecha]],5,3)</f>
        <v>Ago</v>
      </c>
      <c r="AG4131" s="9">
        <v>0</v>
      </c>
      <c r="AH4131" s="10">
        <v>0</v>
      </c>
      <c r="AI4131" t="s">
        <v>1135</v>
      </c>
      <c r="AJ4131" t="s">
        <v>895</v>
      </c>
      <c r="AK4131" t="s">
        <v>1263</v>
      </c>
    </row>
    <row r="4132" spans="1:37" x14ac:dyDescent="0.3">
      <c r="A4132" t="str">
        <f t="shared" si="192"/>
        <v>SAN DIEGO-INVIAS</v>
      </c>
      <c r="B4132" t="str">
        <f t="shared" si="193"/>
        <v>2018Dic</v>
      </c>
      <c r="C4132" t="str">
        <f t="shared" si="194"/>
        <v>10.12172583-73.23863778</v>
      </c>
      <c r="D4132" s="7" t="s">
        <v>111</v>
      </c>
      <c r="E4132" s="5">
        <v>4901</v>
      </c>
      <c r="F4132" s="7" t="s">
        <v>652</v>
      </c>
      <c r="G4132" s="5">
        <v>20</v>
      </c>
      <c r="H4132" s="7" t="s">
        <v>756</v>
      </c>
      <c r="I4132" s="7" t="s">
        <v>712</v>
      </c>
      <c r="J4132" s="7" t="s">
        <v>111</v>
      </c>
      <c r="K4132" s="7" t="s">
        <v>713</v>
      </c>
      <c r="L4132" s="7" t="s">
        <v>714</v>
      </c>
      <c r="M4132" s="5">
        <v>-1</v>
      </c>
      <c r="N4132" s="5">
        <v>-1</v>
      </c>
      <c r="O4132" s="7" t="s">
        <v>757</v>
      </c>
      <c r="P4132" s="5">
        <v>4600</v>
      </c>
      <c r="Q4132" s="5">
        <v>5000</v>
      </c>
      <c r="R4132" s="5">
        <v>5500</v>
      </c>
      <c r="S4132" s="5">
        <v>5900</v>
      </c>
      <c r="T4132" s="5">
        <v>12300</v>
      </c>
      <c r="U4132" s="5">
        <v>35600</v>
      </c>
      <c r="V4132" s="5">
        <v>40500</v>
      </c>
      <c r="W4132" s="5">
        <v>0</v>
      </c>
      <c r="X4132" s="5">
        <v>0</v>
      </c>
      <c r="Y4132" s="5">
        <v>0</v>
      </c>
      <c r="Z4132" s="5">
        <v>0</v>
      </c>
      <c r="AA4132" s="5">
        <v>10.121725830000001</v>
      </c>
      <c r="AB4132" s="5">
        <v>-73.238637780000005</v>
      </c>
      <c r="AC4132" s="7" t="s">
        <v>65</v>
      </c>
      <c r="AD4132" s="5">
        <v>0</v>
      </c>
      <c r="AE4132" s="5" t="str">
        <f>MID(TablaPivotFinal[[#This Row],[Fecha]],1,4)</f>
        <v>2018</v>
      </c>
      <c r="AF4132" s="5" t="str">
        <f>MID(TablaPivotFinal[[#This Row],[Fecha]],5,3)</f>
        <v>Dic</v>
      </c>
      <c r="AG4132" s="7">
        <v>0</v>
      </c>
      <c r="AH4132" s="8">
        <v>0</v>
      </c>
      <c r="AI4132" t="s">
        <v>1135</v>
      </c>
      <c r="AJ4132" t="s">
        <v>899</v>
      </c>
      <c r="AK4132" t="s">
        <v>1263</v>
      </c>
    </row>
    <row r="4133" spans="1:37" x14ac:dyDescent="0.3">
      <c r="A4133" t="str">
        <f t="shared" si="192"/>
        <v>SAN DIEGO-INVIAS</v>
      </c>
      <c r="B4133" t="str">
        <f t="shared" si="193"/>
        <v>2018Ene</v>
      </c>
      <c r="C4133" t="str">
        <f t="shared" si="194"/>
        <v>10.12172583-73.23863778</v>
      </c>
      <c r="D4133" s="9" t="s">
        <v>111</v>
      </c>
      <c r="E4133" s="6">
        <v>4901</v>
      </c>
      <c r="F4133" s="9" t="s">
        <v>652</v>
      </c>
      <c r="G4133" s="6">
        <v>20</v>
      </c>
      <c r="H4133" s="9" t="s">
        <v>756</v>
      </c>
      <c r="I4133" s="9" t="s">
        <v>712</v>
      </c>
      <c r="J4133" s="9" t="s">
        <v>111</v>
      </c>
      <c r="K4133" s="9" t="s">
        <v>713</v>
      </c>
      <c r="L4133" s="9" t="s">
        <v>714</v>
      </c>
      <c r="M4133" s="6">
        <v>-1</v>
      </c>
      <c r="N4133" s="6">
        <v>-1</v>
      </c>
      <c r="O4133" s="9" t="s">
        <v>757</v>
      </c>
      <c r="P4133" s="6">
        <v>4600</v>
      </c>
      <c r="Q4133" s="6">
        <v>5000</v>
      </c>
      <c r="R4133" s="6">
        <v>5500</v>
      </c>
      <c r="S4133" s="6">
        <v>5900</v>
      </c>
      <c r="T4133" s="6">
        <v>12300</v>
      </c>
      <c r="U4133" s="6">
        <v>35600</v>
      </c>
      <c r="V4133" s="6">
        <v>40500</v>
      </c>
      <c r="W4133" s="6">
        <v>0</v>
      </c>
      <c r="X4133" s="6">
        <v>0</v>
      </c>
      <c r="Y4133" s="6">
        <v>0</v>
      </c>
      <c r="Z4133" s="6">
        <v>0</v>
      </c>
      <c r="AA4133" s="6">
        <v>10.121725830000001</v>
      </c>
      <c r="AB4133" s="6">
        <v>-73.238637780000005</v>
      </c>
      <c r="AC4133" s="9" t="s">
        <v>67</v>
      </c>
      <c r="AD4133" s="6">
        <v>659413800</v>
      </c>
      <c r="AE4133" s="6" t="str">
        <f>MID(TablaPivotFinal[[#This Row],[Fecha]],1,4)</f>
        <v>2018</v>
      </c>
      <c r="AF4133" s="6" t="str">
        <f>MID(TablaPivotFinal[[#This Row],[Fecha]],5,3)</f>
        <v>Ene</v>
      </c>
      <c r="AG4133" s="9">
        <v>659413800</v>
      </c>
      <c r="AH4133" s="10">
        <v>133587</v>
      </c>
      <c r="AI4133" t="s">
        <v>1135</v>
      </c>
      <c r="AJ4133" t="s">
        <v>888</v>
      </c>
      <c r="AK4133" t="s">
        <v>1263</v>
      </c>
    </row>
    <row r="4134" spans="1:37" x14ac:dyDescent="0.3">
      <c r="A4134" t="str">
        <f t="shared" si="192"/>
        <v>SAN DIEGO-INVIAS</v>
      </c>
      <c r="B4134" t="str">
        <f t="shared" si="193"/>
        <v>2018Feb</v>
      </c>
      <c r="C4134" t="str">
        <f t="shared" si="194"/>
        <v>10.12172583-73.23863778</v>
      </c>
      <c r="D4134" s="7" t="s">
        <v>111</v>
      </c>
      <c r="E4134" s="5">
        <v>4901</v>
      </c>
      <c r="F4134" s="7" t="s">
        <v>652</v>
      </c>
      <c r="G4134" s="5">
        <v>20</v>
      </c>
      <c r="H4134" s="7" t="s">
        <v>756</v>
      </c>
      <c r="I4134" s="7" t="s">
        <v>712</v>
      </c>
      <c r="J4134" s="7" t="s">
        <v>111</v>
      </c>
      <c r="K4134" s="7" t="s">
        <v>713</v>
      </c>
      <c r="L4134" s="7" t="s">
        <v>714</v>
      </c>
      <c r="M4134" s="5">
        <v>-1</v>
      </c>
      <c r="N4134" s="5">
        <v>-1</v>
      </c>
      <c r="O4134" s="7" t="s">
        <v>757</v>
      </c>
      <c r="P4134" s="5">
        <v>4600</v>
      </c>
      <c r="Q4134" s="5">
        <v>5000</v>
      </c>
      <c r="R4134" s="5">
        <v>5500</v>
      </c>
      <c r="S4134" s="5">
        <v>5900</v>
      </c>
      <c r="T4134" s="5">
        <v>12300</v>
      </c>
      <c r="U4134" s="5">
        <v>35600</v>
      </c>
      <c r="V4134" s="5">
        <v>40500</v>
      </c>
      <c r="W4134" s="5">
        <v>0</v>
      </c>
      <c r="X4134" s="5">
        <v>0</v>
      </c>
      <c r="Y4134" s="5">
        <v>0</v>
      </c>
      <c r="Z4134" s="5">
        <v>0</v>
      </c>
      <c r="AA4134" s="5">
        <v>10.121725830000001</v>
      </c>
      <c r="AB4134" s="5">
        <v>-73.238637780000005</v>
      </c>
      <c r="AC4134" s="7" t="s">
        <v>69</v>
      </c>
      <c r="AD4134" s="5">
        <v>369167400</v>
      </c>
      <c r="AE4134" s="5" t="str">
        <f>MID(TablaPivotFinal[[#This Row],[Fecha]],1,4)</f>
        <v>2018</v>
      </c>
      <c r="AF4134" s="5" t="str">
        <f>MID(TablaPivotFinal[[#This Row],[Fecha]],5,3)</f>
        <v>Feb</v>
      </c>
      <c r="AG4134" s="7">
        <v>369167400</v>
      </c>
      <c r="AH4134" s="8">
        <v>66367</v>
      </c>
      <c r="AI4134" t="s">
        <v>1135</v>
      </c>
      <c r="AJ4134" t="s">
        <v>889</v>
      </c>
      <c r="AK4134" t="s">
        <v>1263</v>
      </c>
    </row>
    <row r="4135" spans="1:37" x14ac:dyDescent="0.3">
      <c r="A4135" t="str">
        <f t="shared" si="192"/>
        <v>SAN DIEGO-INVIAS</v>
      </c>
      <c r="B4135" t="str">
        <f t="shared" si="193"/>
        <v>2018Jul</v>
      </c>
      <c r="C4135" t="str">
        <f t="shared" si="194"/>
        <v>10.12172583-73.23863778</v>
      </c>
      <c r="D4135" s="9" t="s">
        <v>111</v>
      </c>
      <c r="E4135" s="6">
        <v>4901</v>
      </c>
      <c r="F4135" s="9" t="s">
        <v>652</v>
      </c>
      <c r="G4135" s="6">
        <v>20</v>
      </c>
      <c r="H4135" s="9" t="s">
        <v>756</v>
      </c>
      <c r="I4135" s="9" t="s">
        <v>712</v>
      </c>
      <c r="J4135" s="9" t="s">
        <v>111</v>
      </c>
      <c r="K4135" s="9" t="s">
        <v>713</v>
      </c>
      <c r="L4135" s="9" t="s">
        <v>714</v>
      </c>
      <c r="M4135" s="6">
        <v>-1</v>
      </c>
      <c r="N4135" s="6">
        <v>-1</v>
      </c>
      <c r="O4135" s="9" t="s">
        <v>757</v>
      </c>
      <c r="P4135" s="6">
        <v>4600</v>
      </c>
      <c r="Q4135" s="6">
        <v>5000</v>
      </c>
      <c r="R4135" s="6">
        <v>5500</v>
      </c>
      <c r="S4135" s="6">
        <v>5900</v>
      </c>
      <c r="T4135" s="6">
        <v>12300</v>
      </c>
      <c r="U4135" s="6">
        <v>35600</v>
      </c>
      <c r="V4135" s="6">
        <v>40500</v>
      </c>
      <c r="W4135" s="6">
        <v>0</v>
      </c>
      <c r="X4135" s="6">
        <v>0</v>
      </c>
      <c r="Y4135" s="6">
        <v>0</v>
      </c>
      <c r="Z4135" s="6">
        <v>0</v>
      </c>
      <c r="AA4135" s="6">
        <v>10.121725830000001</v>
      </c>
      <c r="AB4135" s="6">
        <v>-73.238637780000005</v>
      </c>
      <c r="AC4135" s="9" t="s">
        <v>71</v>
      </c>
      <c r="AD4135" s="6">
        <v>0</v>
      </c>
      <c r="AE4135" s="6" t="str">
        <f>MID(TablaPivotFinal[[#This Row],[Fecha]],1,4)</f>
        <v>2018</v>
      </c>
      <c r="AF4135" s="6" t="str">
        <f>MID(TablaPivotFinal[[#This Row],[Fecha]],5,3)</f>
        <v>Jul</v>
      </c>
      <c r="AG4135" s="9">
        <v>0</v>
      </c>
      <c r="AH4135" s="10">
        <v>0</v>
      </c>
      <c r="AI4135" t="s">
        <v>1135</v>
      </c>
      <c r="AJ4135" t="s">
        <v>894</v>
      </c>
      <c r="AK4135" t="s">
        <v>1263</v>
      </c>
    </row>
    <row r="4136" spans="1:37" x14ac:dyDescent="0.3">
      <c r="A4136" t="str">
        <f t="shared" si="192"/>
        <v>SAN DIEGO-INVIAS</v>
      </c>
      <c r="B4136" t="str">
        <f t="shared" si="193"/>
        <v>2018Jun</v>
      </c>
      <c r="C4136" t="str">
        <f t="shared" si="194"/>
        <v>10.12172583-73.23863778</v>
      </c>
      <c r="D4136" s="7" t="s">
        <v>111</v>
      </c>
      <c r="E4136" s="5">
        <v>4901</v>
      </c>
      <c r="F4136" s="7" t="s">
        <v>652</v>
      </c>
      <c r="G4136" s="5">
        <v>20</v>
      </c>
      <c r="H4136" s="7" t="s">
        <v>756</v>
      </c>
      <c r="I4136" s="7" t="s">
        <v>712</v>
      </c>
      <c r="J4136" s="7" t="s">
        <v>111</v>
      </c>
      <c r="K4136" s="7" t="s">
        <v>713</v>
      </c>
      <c r="L4136" s="7" t="s">
        <v>714</v>
      </c>
      <c r="M4136" s="5">
        <v>-1</v>
      </c>
      <c r="N4136" s="5">
        <v>-1</v>
      </c>
      <c r="O4136" s="7" t="s">
        <v>757</v>
      </c>
      <c r="P4136" s="5">
        <v>4600</v>
      </c>
      <c r="Q4136" s="5">
        <v>5000</v>
      </c>
      <c r="R4136" s="5">
        <v>5500</v>
      </c>
      <c r="S4136" s="5">
        <v>5900</v>
      </c>
      <c r="T4136" s="5">
        <v>12300</v>
      </c>
      <c r="U4136" s="5">
        <v>35600</v>
      </c>
      <c r="V4136" s="5">
        <v>40500</v>
      </c>
      <c r="W4136" s="5">
        <v>0</v>
      </c>
      <c r="X4136" s="5">
        <v>0</v>
      </c>
      <c r="Y4136" s="5">
        <v>0</v>
      </c>
      <c r="Z4136" s="5">
        <v>0</v>
      </c>
      <c r="AA4136" s="5">
        <v>10.121725830000001</v>
      </c>
      <c r="AB4136" s="5">
        <v>-73.238637780000005</v>
      </c>
      <c r="AC4136" s="7" t="s">
        <v>73</v>
      </c>
      <c r="AD4136" s="5">
        <v>0</v>
      </c>
      <c r="AE4136" s="5" t="str">
        <f>MID(TablaPivotFinal[[#This Row],[Fecha]],1,4)</f>
        <v>2018</v>
      </c>
      <c r="AF4136" s="5" t="str">
        <f>MID(TablaPivotFinal[[#This Row],[Fecha]],5,3)</f>
        <v>Jun</v>
      </c>
      <c r="AG4136" s="7">
        <v>0</v>
      </c>
      <c r="AH4136" s="8">
        <v>0</v>
      </c>
      <c r="AI4136" t="s">
        <v>1135</v>
      </c>
      <c r="AJ4136" t="s">
        <v>893</v>
      </c>
      <c r="AK4136" t="s">
        <v>1263</v>
      </c>
    </row>
    <row r="4137" spans="1:37" x14ac:dyDescent="0.3">
      <c r="A4137" t="str">
        <f t="shared" si="192"/>
        <v>SAN DIEGO-INVIAS</v>
      </c>
      <c r="B4137" t="str">
        <f t="shared" si="193"/>
        <v>2018Mar</v>
      </c>
      <c r="C4137" t="str">
        <f t="shared" si="194"/>
        <v>10.12172583-73.23863778</v>
      </c>
      <c r="D4137" s="9" t="s">
        <v>111</v>
      </c>
      <c r="E4137" s="6">
        <v>4901</v>
      </c>
      <c r="F4137" s="9" t="s">
        <v>652</v>
      </c>
      <c r="G4137" s="6">
        <v>20</v>
      </c>
      <c r="H4137" s="9" t="s">
        <v>756</v>
      </c>
      <c r="I4137" s="9" t="s">
        <v>712</v>
      </c>
      <c r="J4137" s="9" t="s">
        <v>111</v>
      </c>
      <c r="K4137" s="9" t="s">
        <v>713</v>
      </c>
      <c r="L4137" s="9" t="s">
        <v>714</v>
      </c>
      <c r="M4137" s="6">
        <v>-1</v>
      </c>
      <c r="N4137" s="6">
        <v>-1</v>
      </c>
      <c r="O4137" s="9" t="s">
        <v>757</v>
      </c>
      <c r="P4137" s="6">
        <v>4600</v>
      </c>
      <c r="Q4137" s="6">
        <v>5000</v>
      </c>
      <c r="R4137" s="6">
        <v>5500</v>
      </c>
      <c r="S4137" s="6">
        <v>5900</v>
      </c>
      <c r="T4137" s="6">
        <v>12300</v>
      </c>
      <c r="U4137" s="6">
        <v>35600</v>
      </c>
      <c r="V4137" s="6">
        <v>40500</v>
      </c>
      <c r="W4137" s="6">
        <v>0</v>
      </c>
      <c r="X4137" s="6">
        <v>0</v>
      </c>
      <c r="Y4137" s="6">
        <v>0</v>
      </c>
      <c r="Z4137" s="6">
        <v>0</v>
      </c>
      <c r="AA4137" s="6">
        <v>10.121725830000001</v>
      </c>
      <c r="AB4137" s="6">
        <v>-73.238637780000005</v>
      </c>
      <c r="AC4137" s="9" t="s">
        <v>75</v>
      </c>
      <c r="AD4137" s="6">
        <v>0</v>
      </c>
      <c r="AE4137" s="6" t="str">
        <f>MID(TablaPivotFinal[[#This Row],[Fecha]],1,4)</f>
        <v>2018</v>
      </c>
      <c r="AF4137" s="6" t="str">
        <f>MID(TablaPivotFinal[[#This Row],[Fecha]],5,3)</f>
        <v>Mar</v>
      </c>
      <c r="AG4137" s="9">
        <v>0</v>
      </c>
      <c r="AH4137" s="10">
        <v>0</v>
      </c>
      <c r="AI4137" t="s">
        <v>1135</v>
      </c>
      <c r="AJ4137" t="s">
        <v>890</v>
      </c>
      <c r="AK4137" t="s">
        <v>1263</v>
      </c>
    </row>
    <row r="4138" spans="1:37" x14ac:dyDescent="0.3">
      <c r="A4138" t="str">
        <f t="shared" si="192"/>
        <v>SAN DIEGO-INVIAS</v>
      </c>
      <c r="B4138" t="str">
        <f t="shared" si="193"/>
        <v>2018May</v>
      </c>
      <c r="C4138" t="str">
        <f t="shared" si="194"/>
        <v>10.12172583-73.23863778</v>
      </c>
      <c r="D4138" s="7" t="s">
        <v>111</v>
      </c>
      <c r="E4138" s="5">
        <v>4901</v>
      </c>
      <c r="F4138" s="7" t="s">
        <v>652</v>
      </c>
      <c r="G4138" s="5">
        <v>20</v>
      </c>
      <c r="H4138" s="7" t="s">
        <v>756</v>
      </c>
      <c r="I4138" s="7" t="s">
        <v>712</v>
      </c>
      <c r="J4138" s="7" t="s">
        <v>111</v>
      </c>
      <c r="K4138" s="7" t="s">
        <v>713</v>
      </c>
      <c r="L4138" s="7" t="s">
        <v>714</v>
      </c>
      <c r="M4138" s="5">
        <v>-1</v>
      </c>
      <c r="N4138" s="5">
        <v>-1</v>
      </c>
      <c r="O4138" s="7" t="s">
        <v>757</v>
      </c>
      <c r="P4138" s="5">
        <v>4600</v>
      </c>
      <c r="Q4138" s="5">
        <v>5000</v>
      </c>
      <c r="R4138" s="5">
        <v>5500</v>
      </c>
      <c r="S4138" s="5">
        <v>5900</v>
      </c>
      <c r="T4138" s="5">
        <v>12300</v>
      </c>
      <c r="U4138" s="5">
        <v>35600</v>
      </c>
      <c r="V4138" s="5">
        <v>40500</v>
      </c>
      <c r="W4138" s="5">
        <v>0</v>
      </c>
      <c r="X4138" s="5">
        <v>0</v>
      </c>
      <c r="Y4138" s="5">
        <v>0</v>
      </c>
      <c r="Z4138" s="5">
        <v>0</v>
      </c>
      <c r="AA4138" s="5">
        <v>10.121725830000001</v>
      </c>
      <c r="AB4138" s="5">
        <v>-73.238637780000005</v>
      </c>
      <c r="AC4138" s="7" t="s">
        <v>77</v>
      </c>
      <c r="AD4138" s="5">
        <v>0</v>
      </c>
      <c r="AE4138" s="5" t="str">
        <f>MID(TablaPivotFinal[[#This Row],[Fecha]],1,4)</f>
        <v>2018</v>
      </c>
      <c r="AF4138" s="5" t="str">
        <f>MID(TablaPivotFinal[[#This Row],[Fecha]],5,3)</f>
        <v>May</v>
      </c>
      <c r="AG4138" s="7">
        <v>0</v>
      </c>
      <c r="AH4138" s="8">
        <v>0</v>
      </c>
      <c r="AI4138" t="s">
        <v>1135</v>
      </c>
      <c r="AJ4138" t="s">
        <v>892</v>
      </c>
      <c r="AK4138" t="s">
        <v>1263</v>
      </c>
    </row>
    <row r="4139" spans="1:37" x14ac:dyDescent="0.3">
      <c r="A4139" t="str">
        <f t="shared" si="192"/>
        <v>SAN DIEGO-INVIAS</v>
      </c>
      <c r="B4139" t="str">
        <f t="shared" si="193"/>
        <v>2018Nov</v>
      </c>
      <c r="C4139" t="str">
        <f t="shared" si="194"/>
        <v>10.12172583-73.23863778</v>
      </c>
      <c r="D4139" s="9" t="s">
        <v>111</v>
      </c>
      <c r="E4139" s="6">
        <v>4901</v>
      </c>
      <c r="F4139" s="9" t="s">
        <v>652</v>
      </c>
      <c r="G4139" s="6">
        <v>20</v>
      </c>
      <c r="H4139" s="9" t="s">
        <v>756</v>
      </c>
      <c r="I4139" s="9" t="s">
        <v>712</v>
      </c>
      <c r="J4139" s="9" t="s">
        <v>111</v>
      </c>
      <c r="K4139" s="9" t="s">
        <v>713</v>
      </c>
      <c r="L4139" s="9" t="s">
        <v>714</v>
      </c>
      <c r="M4139" s="6">
        <v>-1</v>
      </c>
      <c r="N4139" s="6">
        <v>-1</v>
      </c>
      <c r="O4139" s="9" t="s">
        <v>757</v>
      </c>
      <c r="P4139" s="6">
        <v>4600</v>
      </c>
      <c r="Q4139" s="6">
        <v>5000</v>
      </c>
      <c r="R4139" s="6">
        <v>5500</v>
      </c>
      <c r="S4139" s="6">
        <v>5900</v>
      </c>
      <c r="T4139" s="6">
        <v>12300</v>
      </c>
      <c r="U4139" s="6">
        <v>35600</v>
      </c>
      <c r="V4139" s="6">
        <v>40500</v>
      </c>
      <c r="W4139" s="6">
        <v>0</v>
      </c>
      <c r="X4139" s="6">
        <v>0</v>
      </c>
      <c r="Y4139" s="6">
        <v>0</v>
      </c>
      <c r="Z4139" s="6">
        <v>0</v>
      </c>
      <c r="AA4139" s="6">
        <v>10.121725830000001</v>
      </c>
      <c r="AB4139" s="6">
        <v>-73.238637780000005</v>
      </c>
      <c r="AC4139" s="9" t="s">
        <v>79</v>
      </c>
      <c r="AD4139" s="6">
        <v>0</v>
      </c>
      <c r="AE4139" s="6" t="str">
        <f>MID(TablaPivotFinal[[#This Row],[Fecha]],1,4)</f>
        <v>2018</v>
      </c>
      <c r="AF4139" s="6" t="str">
        <f>MID(TablaPivotFinal[[#This Row],[Fecha]],5,3)</f>
        <v>Nov</v>
      </c>
      <c r="AG4139" s="9">
        <v>0</v>
      </c>
      <c r="AH4139" s="10">
        <v>0</v>
      </c>
      <c r="AI4139" t="s">
        <v>1135</v>
      </c>
      <c r="AJ4139" t="s">
        <v>898</v>
      </c>
      <c r="AK4139" t="s">
        <v>1263</v>
      </c>
    </row>
    <row r="4140" spans="1:37" x14ac:dyDescent="0.3">
      <c r="A4140" t="str">
        <f t="shared" si="192"/>
        <v>SAN DIEGO-INVIAS</v>
      </c>
      <c r="B4140" t="str">
        <f t="shared" si="193"/>
        <v>2018Oct</v>
      </c>
      <c r="C4140" t="str">
        <f t="shared" si="194"/>
        <v>10.12172583-73.23863778</v>
      </c>
      <c r="D4140" s="7" t="s">
        <v>111</v>
      </c>
      <c r="E4140" s="5">
        <v>4901</v>
      </c>
      <c r="F4140" s="7" t="s">
        <v>652</v>
      </c>
      <c r="G4140" s="5">
        <v>20</v>
      </c>
      <c r="H4140" s="7" t="s">
        <v>756</v>
      </c>
      <c r="I4140" s="7" t="s">
        <v>712</v>
      </c>
      <c r="J4140" s="7" t="s">
        <v>111</v>
      </c>
      <c r="K4140" s="7" t="s">
        <v>713</v>
      </c>
      <c r="L4140" s="7" t="s">
        <v>714</v>
      </c>
      <c r="M4140" s="5">
        <v>-1</v>
      </c>
      <c r="N4140" s="5">
        <v>-1</v>
      </c>
      <c r="O4140" s="7" t="s">
        <v>757</v>
      </c>
      <c r="P4140" s="5">
        <v>4600</v>
      </c>
      <c r="Q4140" s="5">
        <v>5000</v>
      </c>
      <c r="R4140" s="5">
        <v>5500</v>
      </c>
      <c r="S4140" s="5">
        <v>5900</v>
      </c>
      <c r="T4140" s="5">
        <v>12300</v>
      </c>
      <c r="U4140" s="5">
        <v>35600</v>
      </c>
      <c r="V4140" s="5">
        <v>40500</v>
      </c>
      <c r="W4140" s="5">
        <v>0</v>
      </c>
      <c r="X4140" s="5">
        <v>0</v>
      </c>
      <c r="Y4140" s="5">
        <v>0</v>
      </c>
      <c r="Z4140" s="5">
        <v>0</v>
      </c>
      <c r="AA4140" s="5">
        <v>10.121725830000001</v>
      </c>
      <c r="AB4140" s="5">
        <v>-73.238637780000005</v>
      </c>
      <c r="AC4140" s="7" t="s">
        <v>81</v>
      </c>
      <c r="AD4140" s="5">
        <v>0</v>
      </c>
      <c r="AE4140" s="5" t="str">
        <f>MID(TablaPivotFinal[[#This Row],[Fecha]],1,4)</f>
        <v>2018</v>
      </c>
      <c r="AF4140" s="5" t="str">
        <f>MID(TablaPivotFinal[[#This Row],[Fecha]],5,3)</f>
        <v>Oct</v>
      </c>
      <c r="AG4140" s="7">
        <v>0</v>
      </c>
      <c r="AH4140" s="8">
        <v>0</v>
      </c>
      <c r="AI4140" t="s">
        <v>1135</v>
      </c>
      <c r="AJ4140" t="s">
        <v>897</v>
      </c>
      <c r="AK4140" t="s">
        <v>1263</v>
      </c>
    </row>
    <row r="4141" spans="1:37" x14ac:dyDescent="0.3">
      <c r="A4141" t="str">
        <f t="shared" si="192"/>
        <v>SAN DIEGO-INVIAS</v>
      </c>
      <c r="B4141" t="str">
        <f t="shared" si="193"/>
        <v>2018Sep</v>
      </c>
      <c r="C4141" t="str">
        <f t="shared" si="194"/>
        <v>10.12172583-73.23863778</v>
      </c>
      <c r="D4141" s="9" t="s">
        <v>111</v>
      </c>
      <c r="E4141" s="6">
        <v>4901</v>
      </c>
      <c r="F4141" s="9" t="s">
        <v>652</v>
      </c>
      <c r="G4141" s="6">
        <v>20</v>
      </c>
      <c r="H4141" s="9" t="s">
        <v>756</v>
      </c>
      <c r="I4141" s="9" t="s">
        <v>712</v>
      </c>
      <c r="J4141" s="9" t="s">
        <v>111</v>
      </c>
      <c r="K4141" s="9" t="s">
        <v>713</v>
      </c>
      <c r="L4141" s="9" t="s">
        <v>714</v>
      </c>
      <c r="M4141" s="6">
        <v>-1</v>
      </c>
      <c r="N4141" s="6">
        <v>-1</v>
      </c>
      <c r="O4141" s="9" t="s">
        <v>757</v>
      </c>
      <c r="P4141" s="6">
        <v>4600</v>
      </c>
      <c r="Q4141" s="6">
        <v>5000</v>
      </c>
      <c r="R4141" s="6">
        <v>5500</v>
      </c>
      <c r="S4141" s="6">
        <v>5900</v>
      </c>
      <c r="T4141" s="6">
        <v>12300</v>
      </c>
      <c r="U4141" s="6">
        <v>35600</v>
      </c>
      <c r="V4141" s="6">
        <v>40500</v>
      </c>
      <c r="W4141" s="6">
        <v>0</v>
      </c>
      <c r="X4141" s="6">
        <v>0</v>
      </c>
      <c r="Y4141" s="6">
        <v>0</v>
      </c>
      <c r="Z4141" s="6">
        <v>0</v>
      </c>
      <c r="AA4141" s="6">
        <v>10.121725830000001</v>
      </c>
      <c r="AB4141" s="6">
        <v>-73.238637780000005</v>
      </c>
      <c r="AC4141" s="9" t="s">
        <v>83</v>
      </c>
      <c r="AD4141" s="6">
        <v>0</v>
      </c>
      <c r="AE4141" s="6" t="str">
        <f>MID(TablaPivotFinal[[#This Row],[Fecha]],1,4)</f>
        <v>2018</v>
      </c>
      <c r="AF4141" s="6" t="str">
        <f>MID(TablaPivotFinal[[#This Row],[Fecha]],5,3)</f>
        <v>Sep</v>
      </c>
      <c r="AG4141" s="9">
        <v>0</v>
      </c>
      <c r="AH4141" s="10">
        <v>0</v>
      </c>
      <c r="AI4141" t="s">
        <v>1135</v>
      </c>
      <c r="AJ4141" t="s">
        <v>896</v>
      </c>
      <c r="AK4141" t="s">
        <v>1263</v>
      </c>
    </row>
    <row r="4142" spans="1:37" x14ac:dyDescent="0.3">
      <c r="A4142" t="str">
        <f t="shared" si="192"/>
        <v>GAMBOTE-Ruta Caribe</v>
      </c>
      <c r="B4142" t="str">
        <f t="shared" si="193"/>
        <v>2016Abr</v>
      </c>
      <c r="C4142" t="str">
        <f t="shared" si="194"/>
        <v>10.13613313-75.26428976</v>
      </c>
      <c r="D4142" s="7" t="s">
        <v>759</v>
      </c>
      <c r="E4142" s="5">
        <v>9005</v>
      </c>
      <c r="F4142" s="7" t="s">
        <v>730</v>
      </c>
      <c r="G4142" s="5">
        <v>13</v>
      </c>
      <c r="H4142" s="7" t="s">
        <v>760</v>
      </c>
      <c r="I4142" s="7" t="s">
        <v>761</v>
      </c>
      <c r="J4142" s="7" t="s">
        <v>103</v>
      </c>
      <c r="K4142" s="7" t="s">
        <v>762</v>
      </c>
      <c r="L4142" s="7" t="s">
        <v>763</v>
      </c>
      <c r="M4142" s="5">
        <v>3212057230</v>
      </c>
      <c r="N4142" s="5">
        <v>3212057227</v>
      </c>
      <c r="O4142" s="7" t="s">
        <v>764</v>
      </c>
      <c r="P4142" s="5">
        <v>8000</v>
      </c>
      <c r="Q4142" s="5">
        <v>8900</v>
      </c>
      <c r="R4142" s="5">
        <v>19800</v>
      </c>
      <c r="S4142" s="5">
        <v>26400</v>
      </c>
      <c r="T4142" s="5">
        <v>30200</v>
      </c>
      <c r="U4142" s="5">
        <v>0</v>
      </c>
      <c r="V4142" s="5">
        <v>0</v>
      </c>
      <c r="W4142" s="5">
        <v>0</v>
      </c>
      <c r="X4142" s="5">
        <v>0</v>
      </c>
      <c r="Y4142" s="5">
        <v>8400</v>
      </c>
      <c r="Z4142" s="5">
        <v>8700</v>
      </c>
      <c r="AA4142" s="5">
        <v>10.136133129999999</v>
      </c>
      <c r="AB4142" s="5">
        <v>-75.264289759999997</v>
      </c>
      <c r="AC4142" s="7" t="s">
        <v>13</v>
      </c>
      <c r="AD4142" s="5">
        <v>1939218100</v>
      </c>
      <c r="AE4142" s="5" t="str">
        <f>MID(TablaPivotFinal[[#This Row],[Fecha]],1,4)</f>
        <v>2016</v>
      </c>
      <c r="AF4142" s="5" t="str">
        <f>MID(TablaPivotFinal[[#This Row],[Fecha]],5,3)</f>
        <v>Abr</v>
      </c>
      <c r="AG4142" s="7">
        <v>1939218100</v>
      </c>
      <c r="AH4142" s="8">
        <v>156479</v>
      </c>
      <c r="AI4142" t="s">
        <v>1136</v>
      </c>
      <c r="AJ4142" t="s">
        <v>867</v>
      </c>
      <c r="AK4142" t="s">
        <v>1264</v>
      </c>
    </row>
    <row r="4143" spans="1:37" x14ac:dyDescent="0.3">
      <c r="A4143" t="str">
        <f t="shared" si="192"/>
        <v>GAMBOTE-Ruta Caribe</v>
      </c>
      <c r="B4143" t="str">
        <f t="shared" si="193"/>
        <v>2016Ago</v>
      </c>
      <c r="C4143" t="str">
        <f t="shared" si="194"/>
        <v>10.13613313-75.26428976</v>
      </c>
      <c r="D4143" s="9" t="s">
        <v>759</v>
      </c>
      <c r="E4143" s="6">
        <v>9005</v>
      </c>
      <c r="F4143" s="9" t="s">
        <v>730</v>
      </c>
      <c r="G4143" s="6">
        <v>13</v>
      </c>
      <c r="H4143" s="9" t="s">
        <v>760</v>
      </c>
      <c r="I4143" s="9" t="s">
        <v>761</v>
      </c>
      <c r="J4143" s="9" t="s">
        <v>103</v>
      </c>
      <c r="K4143" s="9" t="s">
        <v>762</v>
      </c>
      <c r="L4143" s="9" t="s">
        <v>763</v>
      </c>
      <c r="M4143" s="6">
        <v>3212057230</v>
      </c>
      <c r="N4143" s="6">
        <v>3212057227</v>
      </c>
      <c r="O4143" s="9" t="s">
        <v>764</v>
      </c>
      <c r="P4143" s="6">
        <v>8000</v>
      </c>
      <c r="Q4143" s="6">
        <v>8900</v>
      </c>
      <c r="R4143" s="6">
        <v>19800</v>
      </c>
      <c r="S4143" s="6">
        <v>26400</v>
      </c>
      <c r="T4143" s="6">
        <v>30200</v>
      </c>
      <c r="U4143" s="6">
        <v>0</v>
      </c>
      <c r="V4143" s="6">
        <v>0</v>
      </c>
      <c r="W4143" s="6">
        <v>0</v>
      </c>
      <c r="X4143" s="6">
        <v>0</v>
      </c>
      <c r="Y4143" s="6">
        <v>8400</v>
      </c>
      <c r="Z4143" s="6">
        <v>8700</v>
      </c>
      <c r="AA4143" s="6">
        <v>10.136133129999999</v>
      </c>
      <c r="AB4143" s="6">
        <v>-75.264289759999997</v>
      </c>
      <c r="AC4143" s="9" t="s">
        <v>15</v>
      </c>
      <c r="AD4143" s="6">
        <v>2022578800</v>
      </c>
      <c r="AE4143" s="6" t="str">
        <f>MID(TablaPivotFinal[[#This Row],[Fecha]],1,4)</f>
        <v>2016</v>
      </c>
      <c r="AF4143" s="6" t="str">
        <f>MID(TablaPivotFinal[[#This Row],[Fecha]],5,3)</f>
        <v>Ago</v>
      </c>
      <c r="AG4143" s="9">
        <v>2022578800</v>
      </c>
      <c r="AH4143" s="10">
        <v>170170</v>
      </c>
      <c r="AI4143" t="s">
        <v>1136</v>
      </c>
      <c r="AJ4143" t="s">
        <v>871</v>
      </c>
      <c r="AK4143" t="s">
        <v>1264</v>
      </c>
    </row>
    <row r="4144" spans="1:37" x14ac:dyDescent="0.3">
      <c r="A4144" t="str">
        <f t="shared" si="192"/>
        <v>GAMBOTE-Ruta Caribe</v>
      </c>
      <c r="B4144" t="str">
        <f t="shared" si="193"/>
        <v>2016Dic</v>
      </c>
      <c r="C4144" t="str">
        <f t="shared" si="194"/>
        <v>10.13613313-75.26428976</v>
      </c>
      <c r="D4144" s="7" t="s">
        <v>759</v>
      </c>
      <c r="E4144" s="5">
        <v>9005</v>
      </c>
      <c r="F4144" s="7" t="s">
        <v>730</v>
      </c>
      <c r="G4144" s="5">
        <v>13</v>
      </c>
      <c r="H4144" s="7" t="s">
        <v>760</v>
      </c>
      <c r="I4144" s="7" t="s">
        <v>761</v>
      </c>
      <c r="J4144" s="7" t="s">
        <v>103</v>
      </c>
      <c r="K4144" s="7" t="s">
        <v>762</v>
      </c>
      <c r="L4144" s="7" t="s">
        <v>763</v>
      </c>
      <c r="M4144" s="5">
        <v>3212057230</v>
      </c>
      <c r="N4144" s="5">
        <v>3212057227</v>
      </c>
      <c r="O4144" s="7" t="s">
        <v>764</v>
      </c>
      <c r="P4144" s="5">
        <v>8000</v>
      </c>
      <c r="Q4144" s="5">
        <v>8900</v>
      </c>
      <c r="R4144" s="5">
        <v>19800</v>
      </c>
      <c r="S4144" s="5">
        <v>26400</v>
      </c>
      <c r="T4144" s="5">
        <v>30200</v>
      </c>
      <c r="U4144" s="5">
        <v>0</v>
      </c>
      <c r="V4144" s="5">
        <v>0</v>
      </c>
      <c r="W4144" s="5">
        <v>0</v>
      </c>
      <c r="X4144" s="5">
        <v>0</v>
      </c>
      <c r="Y4144" s="5">
        <v>8400</v>
      </c>
      <c r="Z4144" s="5">
        <v>8700</v>
      </c>
      <c r="AA4144" s="5">
        <v>10.136133129999999</v>
      </c>
      <c r="AB4144" s="5">
        <v>-75.264289759999997</v>
      </c>
      <c r="AC4144" s="7" t="s">
        <v>17</v>
      </c>
      <c r="AD4144" s="5">
        <v>2101467300</v>
      </c>
      <c r="AE4144" s="5" t="str">
        <f>MID(TablaPivotFinal[[#This Row],[Fecha]],1,4)</f>
        <v>2016</v>
      </c>
      <c r="AF4144" s="5" t="str">
        <f>MID(TablaPivotFinal[[#This Row],[Fecha]],5,3)</f>
        <v>Dic</v>
      </c>
      <c r="AG4144" s="7">
        <v>2101467300</v>
      </c>
      <c r="AH4144" s="8">
        <v>191344</v>
      </c>
      <c r="AI4144" t="s">
        <v>1136</v>
      </c>
      <c r="AJ4144" t="s">
        <v>875</v>
      </c>
      <c r="AK4144" t="s">
        <v>1264</v>
      </c>
    </row>
    <row r="4145" spans="1:37" x14ac:dyDescent="0.3">
      <c r="A4145" t="str">
        <f t="shared" si="192"/>
        <v>GAMBOTE-Ruta Caribe</v>
      </c>
      <c r="B4145" t="str">
        <f t="shared" si="193"/>
        <v>2016Ene</v>
      </c>
      <c r="C4145" t="str">
        <f t="shared" si="194"/>
        <v>10.13613313-75.26428976</v>
      </c>
      <c r="D4145" s="9" t="s">
        <v>759</v>
      </c>
      <c r="E4145" s="6">
        <v>9005</v>
      </c>
      <c r="F4145" s="9" t="s">
        <v>730</v>
      </c>
      <c r="G4145" s="6">
        <v>13</v>
      </c>
      <c r="H4145" s="9" t="s">
        <v>760</v>
      </c>
      <c r="I4145" s="9" t="s">
        <v>761</v>
      </c>
      <c r="J4145" s="9" t="s">
        <v>103</v>
      </c>
      <c r="K4145" s="9" t="s">
        <v>762</v>
      </c>
      <c r="L4145" s="9" t="s">
        <v>763</v>
      </c>
      <c r="M4145" s="6">
        <v>3212057230</v>
      </c>
      <c r="N4145" s="6">
        <v>3212057227</v>
      </c>
      <c r="O4145" s="9" t="s">
        <v>764</v>
      </c>
      <c r="P4145" s="6">
        <v>8000</v>
      </c>
      <c r="Q4145" s="6">
        <v>8900</v>
      </c>
      <c r="R4145" s="6">
        <v>19800</v>
      </c>
      <c r="S4145" s="6">
        <v>26400</v>
      </c>
      <c r="T4145" s="6">
        <v>30200</v>
      </c>
      <c r="U4145" s="6">
        <v>0</v>
      </c>
      <c r="V4145" s="6">
        <v>0</v>
      </c>
      <c r="W4145" s="6">
        <v>0</v>
      </c>
      <c r="X4145" s="6">
        <v>0</v>
      </c>
      <c r="Y4145" s="6">
        <v>8400</v>
      </c>
      <c r="Z4145" s="6">
        <v>8700</v>
      </c>
      <c r="AA4145" s="6">
        <v>10.136133129999999</v>
      </c>
      <c r="AB4145" s="6">
        <v>-75.264289759999997</v>
      </c>
      <c r="AC4145" s="9" t="s">
        <v>19</v>
      </c>
      <c r="AD4145" s="6">
        <v>2298101400</v>
      </c>
      <c r="AE4145" s="6" t="str">
        <f>MID(TablaPivotFinal[[#This Row],[Fecha]],1,4)</f>
        <v>2016</v>
      </c>
      <c r="AF4145" s="6" t="str">
        <f>MID(TablaPivotFinal[[#This Row],[Fecha]],5,3)</f>
        <v>Ene</v>
      </c>
      <c r="AG4145" s="9">
        <v>2298101400</v>
      </c>
      <c r="AH4145" s="10">
        <v>208300</v>
      </c>
      <c r="AI4145" t="s">
        <v>1136</v>
      </c>
      <c r="AJ4145" t="s">
        <v>864</v>
      </c>
      <c r="AK4145" t="s">
        <v>1264</v>
      </c>
    </row>
    <row r="4146" spans="1:37" x14ac:dyDescent="0.3">
      <c r="A4146" t="str">
        <f t="shared" si="192"/>
        <v>GAMBOTE-Ruta Caribe</v>
      </c>
      <c r="B4146" t="str">
        <f t="shared" si="193"/>
        <v>2016Feb</v>
      </c>
      <c r="C4146" t="str">
        <f t="shared" si="194"/>
        <v>10.13613313-75.26428976</v>
      </c>
      <c r="D4146" s="7" t="s">
        <v>759</v>
      </c>
      <c r="E4146" s="5">
        <v>9005</v>
      </c>
      <c r="F4146" s="7" t="s">
        <v>730</v>
      </c>
      <c r="G4146" s="5">
        <v>13</v>
      </c>
      <c r="H4146" s="7" t="s">
        <v>760</v>
      </c>
      <c r="I4146" s="7" t="s">
        <v>761</v>
      </c>
      <c r="J4146" s="7" t="s">
        <v>103</v>
      </c>
      <c r="K4146" s="7" t="s">
        <v>762</v>
      </c>
      <c r="L4146" s="7" t="s">
        <v>763</v>
      </c>
      <c r="M4146" s="5">
        <v>3212057230</v>
      </c>
      <c r="N4146" s="5">
        <v>3212057227</v>
      </c>
      <c r="O4146" s="7" t="s">
        <v>764</v>
      </c>
      <c r="P4146" s="5">
        <v>8000</v>
      </c>
      <c r="Q4146" s="5">
        <v>8900</v>
      </c>
      <c r="R4146" s="5">
        <v>19800</v>
      </c>
      <c r="S4146" s="5">
        <v>26400</v>
      </c>
      <c r="T4146" s="5">
        <v>30200</v>
      </c>
      <c r="U4146" s="5">
        <v>0</v>
      </c>
      <c r="V4146" s="5">
        <v>0</v>
      </c>
      <c r="W4146" s="5">
        <v>0</v>
      </c>
      <c r="X4146" s="5">
        <v>0</v>
      </c>
      <c r="Y4146" s="5">
        <v>8400</v>
      </c>
      <c r="Z4146" s="5">
        <v>8700</v>
      </c>
      <c r="AA4146" s="5">
        <v>10.136133129999999</v>
      </c>
      <c r="AB4146" s="5">
        <v>-75.264289759999997</v>
      </c>
      <c r="AC4146" s="7" t="s">
        <v>21</v>
      </c>
      <c r="AD4146" s="5">
        <v>1999879700</v>
      </c>
      <c r="AE4146" s="5" t="str">
        <f>MID(TablaPivotFinal[[#This Row],[Fecha]],1,4)</f>
        <v>2016</v>
      </c>
      <c r="AF4146" s="5" t="str">
        <f>MID(TablaPivotFinal[[#This Row],[Fecha]],5,3)</f>
        <v>Feb</v>
      </c>
      <c r="AG4146" s="7">
        <v>1999879700</v>
      </c>
      <c r="AH4146" s="8">
        <v>158315</v>
      </c>
      <c r="AI4146" t="s">
        <v>1136</v>
      </c>
      <c r="AJ4146" t="s">
        <v>865</v>
      </c>
      <c r="AK4146" t="s">
        <v>1264</v>
      </c>
    </row>
    <row r="4147" spans="1:37" x14ac:dyDescent="0.3">
      <c r="A4147" t="str">
        <f t="shared" si="192"/>
        <v>GAMBOTE-Ruta Caribe</v>
      </c>
      <c r="B4147" t="str">
        <f t="shared" si="193"/>
        <v>2016Jul</v>
      </c>
      <c r="C4147" t="str">
        <f t="shared" si="194"/>
        <v>10.13613313-75.26428976</v>
      </c>
      <c r="D4147" s="9" t="s">
        <v>759</v>
      </c>
      <c r="E4147" s="6">
        <v>9005</v>
      </c>
      <c r="F4147" s="9" t="s">
        <v>730</v>
      </c>
      <c r="G4147" s="6">
        <v>13</v>
      </c>
      <c r="H4147" s="9" t="s">
        <v>760</v>
      </c>
      <c r="I4147" s="9" t="s">
        <v>761</v>
      </c>
      <c r="J4147" s="9" t="s">
        <v>103</v>
      </c>
      <c r="K4147" s="9" t="s">
        <v>762</v>
      </c>
      <c r="L4147" s="9" t="s">
        <v>763</v>
      </c>
      <c r="M4147" s="6">
        <v>3212057230</v>
      </c>
      <c r="N4147" s="6">
        <v>3212057227</v>
      </c>
      <c r="O4147" s="9" t="s">
        <v>764</v>
      </c>
      <c r="P4147" s="6">
        <v>8000</v>
      </c>
      <c r="Q4147" s="6">
        <v>8900</v>
      </c>
      <c r="R4147" s="6">
        <v>19800</v>
      </c>
      <c r="S4147" s="6">
        <v>26400</v>
      </c>
      <c r="T4147" s="6">
        <v>30200</v>
      </c>
      <c r="U4147" s="6">
        <v>0</v>
      </c>
      <c r="V4147" s="6">
        <v>0</v>
      </c>
      <c r="W4147" s="6">
        <v>0</v>
      </c>
      <c r="X4147" s="6">
        <v>0</v>
      </c>
      <c r="Y4147" s="6">
        <v>8400</v>
      </c>
      <c r="Z4147" s="6">
        <v>8700</v>
      </c>
      <c r="AA4147" s="6">
        <v>10.136133129999999</v>
      </c>
      <c r="AB4147" s="6">
        <v>-75.264289759999997</v>
      </c>
      <c r="AC4147" s="9" t="s">
        <v>23</v>
      </c>
      <c r="AD4147" s="6">
        <v>1779378200</v>
      </c>
      <c r="AE4147" s="6" t="str">
        <f>MID(TablaPivotFinal[[#This Row],[Fecha]],1,4)</f>
        <v>2016</v>
      </c>
      <c r="AF4147" s="6" t="str">
        <f>MID(TablaPivotFinal[[#This Row],[Fecha]],5,3)</f>
        <v>Jul</v>
      </c>
      <c r="AG4147" s="9">
        <v>1779378200</v>
      </c>
      <c r="AH4147" s="10">
        <v>163172</v>
      </c>
      <c r="AI4147" t="s">
        <v>1136</v>
      </c>
      <c r="AJ4147" t="s">
        <v>870</v>
      </c>
      <c r="AK4147" t="s">
        <v>1264</v>
      </c>
    </row>
    <row r="4148" spans="1:37" x14ac:dyDescent="0.3">
      <c r="A4148" t="str">
        <f t="shared" si="192"/>
        <v>GAMBOTE-Ruta Caribe</v>
      </c>
      <c r="B4148" t="str">
        <f t="shared" si="193"/>
        <v>2016Jun</v>
      </c>
      <c r="C4148" t="str">
        <f t="shared" si="194"/>
        <v>10.13613313-75.26428976</v>
      </c>
      <c r="D4148" s="7" t="s">
        <v>759</v>
      </c>
      <c r="E4148" s="5">
        <v>9005</v>
      </c>
      <c r="F4148" s="7" t="s">
        <v>730</v>
      </c>
      <c r="G4148" s="5">
        <v>13</v>
      </c>
      <c r="H4148" s="7" t="s">
        <v>760</v>
      </c>
      <c r="I4148" s="7" t="s">
        <v>761</v>
      </c>
      <c r="J4148" s="7" t="s">
        <v>103</v>
      </c>
      <c r="K4148" s="7" t="s">
        <v>762</v>
      </c>
      <c r="L4148" s="7" t="s">
        <v>763</v>
      </c>
      <c r="M4148" s="5">
        <v>3212057230</v>
      </c>
      <c r="N4148" s="5">
        <v>3212057227</v>
      </c>
      <c r="O4148" s="7" t="s">
        <v>764</v>
      </c>
      <c r="P4148" s="5">
        <v>8000</v>
      </c>
      <c r="Q4148" s="5">
        <v>8900</v>
      </c>
      <c r="R4148" s="5">
        <v>19800</v>
      </c>
      <c r="S4148" s="5">
        <v>26400</v>
      </c>
      <c r="T4148" s="5">
        <v>30200</v>
      </c>
      <c r="U4148" s="5">
        <v>0</v>
      </c>
      <c r="V4148" s="5">
        <v>0</v>
      </c>
      <c r="W4148" s="5">
        <v>0</v>
      </c>
      <c r="X4148" s="5">
        <v>0</v>
      </c>
      <c r="Y4148" s="5">
        <v>8400</v>
      </c>
      <c r="Z4148" s="5">
        <v>8700</v>
      </c>
      <c r="AA4148" s="5">
        <v>10.136133129999999</v>
      </c>
      <c r="AB4148" s="5">
        <v>-75.264289759999997</v>
      </c>
      <c r="AC4148" s="7" t="s">
        <v>25</v>
      </c>
      <c r="AD4148" s="5">
        <v>1809418500</v>
      </c>
      <c r="AE4148" s="5" t="str">
        <f>MID(TablaPivotFinal[[#This Row],[Fecha]],1,4)</f>
        <v>2016</v>
      </c>
      <c r="AF4148" s="5" t="str">
        <f>MID(TablaPivotFinal[[#This Row],[Fecha]],5,3)</f>
        <v>Jun</v>
      </c>
      <c r="AG4148" s="7">
        <v>1809418500</v>
      </c>
      <c r="AH4148" s="8">
        <v>158750</v>
      </c>
      <c r="AI4148" t="s">
        <v>1136</v>
      </c>
      <c r="AJ4148" t="s">
        <v>869</v>
      </c>
      <c r="AK4148" t="s">
        <v>1264</v>
      </c>
    </row>
    <row r="4149" spans="1:37" x14ac:dyDescent="0.3">
      <c r="A4149" t="str">
        <f t="shared" si="192"/>
        <v>GAMBOTE-Ruta Caribe</v>
      </c>
      <c r="B4149" t="str">
        <f t="shared" si="193"/>
        <v>2016Mar</v>
      </c>
      <c r="C4149" t="str">
        <f t="shared" si="194"/>
        <v>10.13613313-75.26428976</v>
      </c>
      <c r="D4149" s="9" t="s">
        <v>759</v>
      </c>
      <c r="E4149" s="6">
        <v>9005</v>
      </c>
      <c r="F4149" s="9" t="s">
        <v>730</v>
      </c>
      <c r="G4149" s="6">
        <v>13</v>
      </c>
      <c r="H4149" s="9" t="s">
        <v>760</v>
      </c>
      <c r="I4149" s="9" t="s">
        <v>761</v>
      </c>
      <c r="J4149" s="9" t="s">
        <v>103</v>
      </c>
      <c r="K4149" s="9" t="s">
        <v>762</v>
      </c>
      <c r="L4149" s="9" t="s">
        <v>763</v>
      </c>
      <c r="M4149" s="6">
        <v>3212057230</v>
      </c>
      <c r="N4149" s="6">
        <v>3212057227</v>
      </c>
      <c r="O4149" s="9" t="s">
        <v>764</v>
      </c>
      <c r="P4149" s="6">
        <v>8000</v>
      </c>
      <c r="Q4149" s="6">
        <v>8900</v>
      </c>
      <c r="R4149" s="6">
        <v>19800</v>
      </c>
      <c r="S4149" s="6">
        <v>26400</v>
      </c>
      <c r="T4149" s="6">
        <v>30200</v>
      </c>
      <c r="U4149" s="6">
        <v>0</v>
      </c>
      <c r="V4149" s="6">
        <v>0</v>
      </c>
      <c r="W4149" s="6">
        <v>0</v>
      </c>
      <c r="X4149" s="6">
        <v>0</v>
      </c>
      <c r="Y4149" s="6">
        <v>8400</v>
      </c>
      <c r="Z4149" s="6">
        <v>8700</v>
      </c>
      <c r="AA4149" s="6">
        <v>10.136133129999999</v>
      </c>
      <c r="AB4149" s="6">
        <v>-75.264289759999997</v>
      </c>
      <c r="AC4149" s="9" t="s">
        <v>27</v>
      </c>
      <c r="AD4149" s="6">
        <v>2145944250</v>
      </c>
      <c r="AE4149" s="6" t="str">
        <f>MID(TablaPivotFinal[[#This Row],[Fecha]],1,4)</f>
        <v>2016</v>
      </c>
      <c r="AF4149" s="6" t="str">
        <f>MID(TablaPivotFinal[[#This Row],[Fecha]],5,3)</f>
        <v>Mar</v>
      </c>
      <c r="AG4149" s="9">
        <v>2145944250</v>
      </c>
      <c r="AH4149" s="10">
        <v>186899</v>
      </c>
      <c r="AI4149" t="s">
        <v>1136</v>
      </c>
      <c r="AJ4149" t="s">
        <v>866</v>
      </c>
      <c r="AK4149" t="s">
        <v>1264</v>
      </c>
    </row>
    <row r="4150" spans="1:37" x14ac:dyDescent="0.3">
      <c r="A4150" t="str">
        <f t="shared" si="192"/>
        <v>GAMBOTE-Ruta Caribe</v>
      </c>
      <c r="B4150" t="str">
        <f t="shared" si="193"/>
        <v>2016May</v>
      </c>
      <c r="C4150" t="str">
        <f t="shared" si="194"/>
        <v>10.13613313-75.26428976</v>
      </c>
      <c r="D4150" s="7" t="s">
        <v>759</v>
      </c>
      <c r="E4150" s="5">
        <v>9005</v>
      </c>
      <c r="F4150" s="7" t="s">
        <v>730</v>
      </c>
      <c r="G4150" s="5">
        <v>13</v>
      </c>
      <c r="H4150" s="7" t="s">
        <v>760</v>
      </c>
      <c r="I4150" s="7" t="s">
        <v>761</v>
      </c>
      <c r="J4150" s="7" t="s">
        <v>103</v>
      </c>
      <c r="K4150" s="7" t="s">
        <v>762</v>
      </c>
      <c r="L4150" s="7" t="s">
        <v>763</v>
      </c>
      <c r="M4150" s="5">
        <v>3212057230</v>
      </c>
      <c r="N4150" s="5">
        <v>3212057227</v>
      </c>
      <c r="O4150" s="7" t="s">
        <v>764</v>
      </c>
      <c r="P4150" s="5">
        <v>8000</v>
      </c>
      <c r="Q4150" s="5">
        <v>8900</v>
      </c>
      <c r="R4150" s="5">
        <v>19800</v>
      </c>
      <c r="S4150" s="5">
        <v>26400</v>
      </c>
      <c r="T4150" s="5">
        <v>30200</v>
      </c>
      <c r="U4150" s="5">
        <v>0</v>
      </c>
      <c r="V4150" s="5">
        <v>0</v>
      </c>
      <c r="W4150" s="5">
        <v>0</v>
      </c>
      <c r="X4150" s="5">
        <v>0</v>
      </c>
      <c r="Y4150" s="5">
        <v>8400</v>
      </c>
      <c r="Z4150" s="5">
        <v>8700</v>
      </c>
      <c r="AA4150" s="5">
        <v>10.136133129999999</v>
      </c>
      <c r="AB4150" s="5">
        <v>-75.264289759999997</v>
      </c>
      <c r="AC4150" s="7" t="s">
        <v>29</v>
      </c>
      <c r="AD4150" s="5">
        <v>1874052400</v>
      </c>
      <c r="AE4150" s="5" t="str">
        <f>MID(TablaPivotFinal[[#This Row],[Fecha]],1,4)</f>
        <v>2016</v>
      </c>
      <c r="AF4150" s="5" t="str">
        <f>MID(TablaPivotFinal[[#This Row],[Fecha]],5,3)</f>
        <v>May</v>
      </c>
      <c r="AG4150" s="7">
        <v>1874052400</v>
      </c>
      <c r="AH4150" s="8">
        <v>160005</v>
      </c>
      <c r="AI4150" t="s">
        <v>1136</v>
      </c>
      <c r="AJ4150" t="s">
        <v>868</v>
      </c>
      <c r="AK4150" t="s">
        <v>1264</v>
      </c>
    </row>
    <row r="4151" spans="1:37" x14ac:dyDescent="0.3">
      <c r="A4151" t="str">
        <f t="shared" si="192"/>
        <v>GAMBOTE-Ruta Caribe</v>
      </c>
      <c r="B4151" t="str">
        <f t="shared" si="193"/>
        <v>2016Nov</v>
      </c>
      <c r="C4151" t="str">
        <f t="shared" si="194"/>
        <v>10.13613313-75.26428976</v>
      </c>
      <c r="D4151" s="9" t="s">
        <v>759</v>
      </c>
      <c r="E4151" s="6">
        <v>9005</v>
      </c>
      <c r="F4151" s="9" t="s">
        <v>730</v>
      </c>
      <c r="G4151" s="6">
        <v>13</v>
      </c>
      <c r="H4151" s="9" t="s">
        <v>760</v>
      </c>
      <c r="I4151" s="9" t="s">
        <v>761</v>
      </c>
      <c r="J4151" s="9" t="s">
        <v>103</v>
      </c>
      <c r="K4151" s="9" t="s">
        <v>762</v>
      </c>
      <c r="L4151" s="9" t="s">
        <v>763</v>
      </c>
      <c r="M4151" s="6">
        <v>3212057230</v>
      </c>
      <c r="N4151" s="6">
        <v>3212057227</v>
      </c>
      <c r="O4151" s="9" t="s">
        <v>764</v>
      </c>
      <c r="P4151" s="6">
        <v>8000</v>
      </c>
      <c r="Q4151" s="6">
        <v>8900</v>
      </c>
      <c r="R4151" s="6">
        <v>19800</v>
      </c>
      <c r="S4151" s="6">
        <v>26400</v>
      </c>
      <c r="T4151" s="6">
        <v>30200</v>
      </c>
      <c r="U4151" s="6">
        <v>0</v>
      </c>
      <c r="V4151" s="6">
        <v>0</v>
      </c>
      <c r="W4151" s="6">
        <v>0</v>
      </c>
      <c r="X4151" s="6">
        <v>0</v>
      </c>
      <c r="Y4151" s="6">
        <v>8400</v>
      </c>
      <c r="Z4151" s="6">
        <v>8700</v>
      </c>
      <c r="AA4151" s="6">
        <v>10.136133129999999</v>
      </c>
      <c r="AB4151" s="6">
        <v>-75.264289759999997</v>
      </c>
      <c r="AC4151" s="9" t="s">
        <v>31</v>
      </c>
      <c r="AD4151" s="6">
        <v>1891097500</v>
      </c>
      <c r="AE4151" s="6" t="str">
        <f>MID(TablaPivotFinal[[#This Row],[Fecha]],1,4)</f>
        <v>2016</v>
      </c>
      <c r="AF4151" s="6" t="str">
        <f>MID(TablaPivotFinal[[#This Row],[Fecha]],5,3)</f>
        <v>Nov</v>
      </c>
      <c r="AG4151" s="9">
        <v>1891097500</v>
      </c>
      <c r="AH4151" s="10">
        <v>159844</v>
      </c>
      <c r="AI4151" t="s">
        <v>1136</v>
      </c>
      <c r="AJ4151" t="s">
        <v>874</v>
      </c>
      <c r="AK4151" t="s">
        <v>1264</v>
      </c>
    </row>
    <row r="4152" spans="1:37" x14ac:dyDescent="0.3">
      <c r="A4152" t="str">
        <f t="shared" si="192"/>
        <v>GAMBOTE-Ruta Caribe</v>
      </c>
      <c r="B4152" t="str">
        <f t="shared" si="193"/>
        <v>2016Oct</v>
      </c>
      <c r="C4152" t="str">
        <f t="shared" si="194"/>
        <v>10.13613313-75.26428976</v>
      </c>
      <c r="D4152" s="7" t="s">
        <v>759</v>
      </c>
      <c r="E4152" s="5">
        <v>9005</v>
      </c>
      <c r="F4152" s="7" t="s">
        <v>730</v>
      </c>
      <c r="G4152" s="5">
        <v>13</v>
      </c>
      <c r="H4152" s="7" t="s">
        <v>760</v>
      </c>
      <c r="I4152" s="7" t="s">
        <v>761</v>
      </c>
      <c r="J4152" s="7" t="s">
        <v>103</v>
      </c>
      <c r="K4152" s="7" t="s">
        <v>762</v>
      </c>
      <c r="L4152" s="7" t="s">
        <v>763</v>
      </c>
      <c r="M4152" s="5">
        <v>3212057230</v>
      </c>
      <c r="N4152" s="5">
        <v>3212057227</v>
      </c>
      <c r="O4152" s="7" t="s">
        <v>764</v>
      </c>
      <c r="P4152" s="5">
        <v>8000</v>
      </c>
      <c r="Q4152" s="5">
        <v>8900</v>
      </c>
      <c r="R4152" s="5">
        <v>19800</v>
      </c>
      <c r="S4152" s="5">
        <v>26400</v>
      </c>
      <c r="T4152" s="5">
        <v>30200</v>
      </c>
      <c r="U4152" s="5">
        <v>0</v>
      </c>
      <c r="V4152" s="5">
        <v>0</v>
      </c>
      <c r="W4152" s="5">
        <v>0</v>
      </c>
      <c r="X4152" s="5">
        <v>0</v>
      </c>
      <c r="Y4152" s="5">
        <v>8400</v>
      </c>
      <c r="Z4152" s="5">
        <v>8700</v>
      </c>
      <c r="AA4152" s="5">
        <v>10.136133129999999</v>
      </c>
      <c r="AB4152" s="5">
        <v>-75.264289759999997</v>
      </c>
      <c r="AC4152" s="7" t="s">
        <v>33</v>
      </c>
      <c r="AD4152" s="5">
        <v>1897802600</v>
      </c>
      <c r="AE4152" s="5" t="str">
        <f>MID(TablaPivotFinal[[#This Row],[Fecha]],1,4)</f>
        <v>2016</v>
      </c>
      <c r="AF4152" s="5" t="str">
        <f>MID(TablaPivotFinal[[#This Row],[Fecha]],5,3)</f>
        <v>Oct</v>
      </c>
      <c r="AG4152" s="7">
        <v>1897802600</v>
      </c>
      <c r="AH4152" s="8">
        <v>165673</v>
      </c>
      <c r="AI4152" t="s">
        <v>1136</v>
      </c>
      <c r="AJ4152" t="s">
        <v>873</v>
      </c>
      <c r="AK4152" t="s">
        <v>1264</v>
      </c>
    </row>
    <row r="4153" spans="1:37" x14ac:dyDescent="0.3">
      <c r="A4153" t="str">
        <f t="shared" si="192"/>
        <v>GAMBOTE-Ruta Caribe</v>
      </c>
      <c r="B4153" t="str">
        <f t="shared" si="193"/>
        <v>2016Sep</v>
      </c>
      <c r="C4153" t="str">
        <f t="shared" si="194"/>
        <v>10.13613313-75.26428976</v>
      </c>
      <c r="D4153" s="9" t="s">
        <v>759</v>
      </c>
      <c r="E4153" s="6">
        <v>9005</v>
      </c>
      <c r="F4153" s="9" t="s">
        <v>730</v>
      </c>
      <c r="G4153" s="6">
        <v>13</v>
      </c>
      <c r="H4153" s="9" t="s">
        <v>760</v>
      </c>
      <c r="I4153" s="9" t="s">
        <v>761</v>
      </c>
      <c r="J4153" s="9" t="s">
        <v>103</v>
      </c>
      <c r="K4153" s="9" t="s">
        <v>762</v>
      </c>
      <c r="L4153" s="9" t="s">
        <v>763</v>
      </c>
      <c r="M4153" s="6">
        <v>3212057230</v>
      </c>
      <c r="N4153" s="6">
        <v>3212057227</v>
      </c>
      <c r="O4153" s="9" t="s">
        <v>764</v>
      </c>
      <c r="P4153" s="6">
        <v>8000</v>
      </c>
      <c r="Q4153" s="6">
        <v>8900</v>
      </c>
      <c r="R4153" s="6">
        <v>19800</v>
      </c>
      <c r="S4153" s="6">
        <v>26400</v>
      </c>
      <c r="T4153" s="6">
        <v>30200</v>
      </c>
      <c r="U4153" s="6">
        <v>0</v>
      </c>
      <c r="V4153" s="6">
        <v>0</v>
      </c>
      <c r="W4153" s="6">
        <v>0</v>
      </c>
      <c r="X4153" s="6">
        <v>0</v>
      </c>
      <c r="Y4153" s="6">
        <v>8400</v>
      </c>
      <c r="Z4153" s="6">
        <v>8700</v>
      </c>
      <c r="AA4153" s="6">
        <v>10.136133129999999</v>
      </c>
      <c r="AB4153" s="6">
        <v>-75.264289759999997</v>
      </c>
      <c r="AC4153" s="9" t="s">
        <v>35</v>
      </c>
      <c r="AD4153" s="6">
        <v>1857175400</v>
      </c>
      <c r="AE4153" s="6" t="str">
        <f>MID(TablaPivotFinal[[#This Row],[Fecha]],1,4)</f>
        <v>2016</v>
      </c>
      <c r="AF4153" s="6" t="str">
        <f>MID(TablaPivotFinal[[#This Row],[Fecha]],5,3)</f>
        <v>Sep</v>
      </c>
      <c r="AG4153" s="9">
        <v>1857175400</v>
      </c>
      <c r="AH4153" s="10">
        <v>157297</v>
      </c>
      <c r="AI4153" t="s">
        <v>1136</v>
      </c>
      <c r="AJ4153" t="s">
        <v>872</v>
      </c>
      <c r="AK4153" t="s">
        <v>1264</v>
      </c>
    </row>
    <row r="4154" spans="1:37" x14ac:dyDescent="0.3">
      <c r="A4154" t="str">
        <f t="shared" si="192"/>
        <v>GAMBOTE-Ruta Caribe</v>
      </c>
      <c r="B4154" t="str">
        <f t="shared" si="193"/>
        <v>2017Abr</v>
      </c>
      <c r="C4154" t="str">
        <f t="shared" si="194"/>
        <v>10.13613313-75.26428976</v>
      </c>
      <c r="D4154" s="7" t="s">
        <v>759</v>
      </c>
      <c r="E4154" s="5">
        <v>9005</v>
      </c>
      <c r="F4154" s="7" t="s">
        <v>730</v>
      </c>
      <c r="G4154" s="5">
        <v>13</v>
      </c>
      <c r="H4154" s="7" t="s">
        <v>760</v>
      </c>
      <c r="I4154" s="7" t="s">
        <v>761</v>
      </c>
      <c r="J4154" s="7" t="s">
        <v>103</v>
      </c>
      <c r="K4154" s="7" t="s">
        <v>762</v>
      </c>
      <c r="L4154" s="7" t="s">
        <v>763</v>
      </c>
      <c r="M4154" s="5">
        <v>3212057230</v>
      </c>
      <c r="N4154" s="5">
        <v>3212057227</v>
      </c>
      <c r="O4154" s="7" t="s">
        <v>764</v>
      </c>
      <c r="P4154" s="5">
        <v>8000</v>
      </c>
      <c r="Q4154" s="5">
        <v>8900</v>
      </c>
      <c r="R4154" s="5">
        <v>19800</v>
      </c>
      <c r="S4154" s="5">
        <v>26400</v>
      </c>
      <c r="T4154" s="5">
        <v>30200</v>
      </c>
      <c r="U4154" s="5">
        <v>0</v>
      </c>
      <c r="V4154" s="5">
        <v>0</v>
      </c>
      <c r="W4154" s="5">
        <v>0</v>
      </c>
      <c r="X4154" s="5">
        <v>0</v>
      </c>
      <c r="Y4154" s="5">
        <v>8400</v>
      </c>
      <c r="Z4154" s="5">
        <v>8700</v>
      </c>
      <c r="AA4154" s="5">
        <v>10.136133129999999</v>
      </c>
      <c r="AB4154" s="5">
        <v>-75.264289759999997</v>
      </c>
      <c r="AC4154" s="7" t="s">
        <v>37</v>
      </c>
      <c r="AD4154" s="5">
        <v>2107112800</v>
      </c>
      <c r="AE4154" s="5" t="str">
        <f>MID(TablaPivotFinal[[#This Row],[Fecha]],1,4)</f>
        <v>2017</v>
      </c>
      <c r="AF4154" s="5" t="str">
        <f>MID(TablaPivotFinal[[#This Row],[Fecha]],5,3)</f>
        <v>Abr</v>
      </c>
      <c r="AG4154" s="7">
        <v>2107112800</v>
      </c>
      <c r="AH4154" s="8">
        <v>5970.0333330000003</v>
      </c>
      <c r="AI4154" t="s">
        <v>1136</v>
      </c>
      <c r="AJ4154" t="s">
        <v>879</v>
      </c>
      <c r="AK4154" t="s">
        <v>1264</v>
      </c>
    </row>
    <row r="4155" spans="1:37" x14ac:dyDescent="0.3">
      <c r="A4155" t="str">
        <f t="shared" si="192"/>
        <v>GAMBOTE-Ruta Caribe</v>
      </c>
      <c r="B4155" t="str">
        <f t="shared" si="193"/>
        <v>2017Ago</v>
      </c>
      <c r="C4155" t="str">
        <f t="shared" si="194"/>
        <v>10.13613313-75.26428976</v>
      </c>
      <c r="D4155" s="9" t="s">
        <v>759</v>
      </c>
      <c r="E4155" s="6">
        <v>9005</v>
      </c>
      <c r="F4155" s="9" t="s">
        <v>730</v>
      </c>
      <c r="G4155" s="6">
        <v>13</v>
      </c>
      <c r="H4155" s="9" t="s">
        <v>760</v>
      </c>
      <c r="I4155" s="9" t="s">
        <v>761</v>
      </c>
      <c r="J4155" s="9" t="s">
        <v>103</v>
      </c>
      <c r="K4155" s="9" t="s">
        <v>762</v>
      </c>
      <c r="L4155" s="9" t="s">
        <v>763</v>
      </c>
      <c r="M4155" s="6">
        <v>3212057230</v>
      </c>
      <c r="N4155" s="6">
        <v>3212057227</v>
      </c>
      <c r="O4155" s="9" t="s">
        <v>764</v>
      </c>
      <c r="P4155" s="6">
        <v>8000</v>
      </c>
      <c r="Q4155" s="6">
        <v>8900</v>
      </c>
      <c r="R4155" s="6">
        <v>19800</v>
      </c>
      <c r="S4155" s="6">
        <v>26400</v>
      </c>
      <c r="T4155" s="6">
        <v>30200</v>
      </c>
      <c r="U4155" s="6">
        <v>0</v>
      </c>
      <c r="V4155" s="6">
        <v>0</v>
      </c>
      <c r="W4155" s="6">
        <v>0</v>
      </c>
      <c r="X4155" s="6">
        <v>0</v>
      </c>
      <c r="Y4155" s="6">
        <v>8400</v>
      </c>
      <c r="Z4155" s="6">
        <v>8700</v>
      </c>
      <c r="AA4155" s="6">
        <v>10.136133129999999</v>
      </c>
      <c r="AB4155" s="6">
        <v>-75.264289759999997</v>
      </c>
      <c r="AC4155" s="9" t="s">
        <v>39</v>
      </c>
      <c r="AD4155" s="6">
        <v>2051477200</v>
      </c>
      <c r="AE4155" s="6" t="str">
        <f>MID(TablaPivotFinal[[#This Row],[Fecha]],1,4)</f>
        <v>2017</v>
      </c>
      <c r="AF4155" s="6" t="str">
        <f>MID(TablaPivotFinal[[#This Row],[Fecha]],5,3)</f>
        <v>Ago</v>
      </c>
      <c r="AG4155" s="9">
        <v>2051477200</v>
      </c>
      <c r="AH4155" s="10">
        <v>5324.16129</v>
      </c>
      <c r="AI4155" t="s">
        <v>1136</v>
      </c>
      <c r="AJ4155" t="s">
        <v>883</v>
      </c>
      <c r="AK4155" t="s">
        <v>1264</v>
      </c>
    </row>
    <row r="4156" spans="1:37" x14ac:dyDescent="0.3">
      <c r="A4156" t="str">
        <f t="shared" si="192"/>
        <v>GAMBOTE-Ruta Caribe</v>
      </c>
      <c r="B4156" t="str">
        <f t="shared" si="193"/>
        <v>2017Dic</v>
      </c>
      <c r="C4156" t="str">
        <f t="shared" si="194"/>
        <v>10.13613313-75.26428976</v>
      </c>
      <c r="D4156" s="7" t="s">
        <v>759</v>
      </c>
      <c r="E4156" s="5">
        <v>9005</v>
      </c>
      <c r="F4156" s="7" t="s">
        <v>730</v>
      </c>
      <c r="G4156" s="5">
        <v>13</v>
      </c>
      <c r="H4156" s="7" t="s">
        <v>760</v>
      </c>
      <c r="I4156" s="7" t="s">
        <v>761</v>
      </c>
      <c r="J4156" s="7" t="s">
        <v>103</v>
      </c>
      <c r="K4156" s="7" t="s">
        <v>762</v>
      </c>
      <c r="L4156" s="7" t="s">
        <v>763</v>
      </c>
      <c r="M4156" s="5">
        <v>3212057230</v>
      </c>
      <c r="N4156" s="5">
        <v>3212057227</v>
      </c>
      <c r="O4156" s="7" t="s">
        <v>764</v>
      </c>
      <c r="P4156" s="5">
        <v>8000</v>
      </c>
      <c r="Q4156" s="5">
        <v>8900</v>
      </c>
      <c r="R4156" s="5">
        <v>19800</v>
      </c>
      <c r="S4156" s="5">
        <v>26400</v>
      </c>
      <c r="T4156" s="5">
        <v>30200</v>
      </c>
      <c r="U4156" s="5">
        <v>0</v>
      </c>
      <c r="V4156" s="5">
        <v>0</v>
      </c>
      <c r="W4156" s="5">
        <v>0</v>
      </c>
      <c r="X4156" s="5">
        <v>0</v>
      </c>
      <c r="Y4156" s="5">
        <v>8400</v>
      </c>
      <c r="Z4156" s="5">
        <v>8700</v>
      </c>
      <c r="AA4156" s="5">
        <v>10.136133129999999</v>
      </c>
      <c r="AB4156" s="5">
        <v>-75.264289759999997</v>
      </c>
      <c r="AC4156" s="7" t="s">
        <v>41</v>
      </c>
      <c r="AD4156" s="5">
        <v>2285875000</v>
      </c>
      <c r="AE4156" s="5" t="str">
        <f>MID(TablaPivotFinal[[#This Row],[Fecha]],1,4)</f>
        <v>2017</v>
      </c>
      <c r="AF4156" s="5" t="str">
        <f>MID(TablaPivotFinal[[#This Row],[Fecha]],5,3)</f>
        <v>Dic</v>
      </c>
      <c r="AG4156" s="7">
        <v>2285875000</v>
      </c>
      <c r="AH4156" s="8">
        <v>6336.6774189999996</v>
      </c>
      <c r="AI4156" t="s">
        <v>1136</v>
      </c>
      <c r="AJ4156" t="s">
        <v>887</v>
      </c>
      <c r="AK4156" t="s">
        <v>1264</v>
      </c>
    </row>
    <row r="4157" spans="1:37" x14ac:dyDescent="0.3">
      <c r="A4157" t="str">
        <f t="shared" si="192"/>
        <v>GAMBOTE-Ruta Caribe</v>
      </c>
      <c r="B4157" t="str">
        <f t="shared" si="193"/>
        <v>2017Ene</v>
      </c>
      <c r="C4157" t="str">
        <f t="shared" si="194"/>
        <v>10.13613313-75.26428976</v>
      </c>
      <c r="D4157" s="9" t="s">
        <v>759</v>
      </c>
      <c r="E4157" s="6">
        <v>9005</v>
      </c>
      <c r="F4157" s="9" t="s">
        <v>730</v>
      </c>
      <c r="G4157" s="6">
        <v>13</v>
      </c>
      <c r="H4157" s="9" t="s">
        <v>760</v>
      </c>
      <c r="I4157" s="9" t="s">
        <v>761</v>
      </c>
      <c r="J4157" s="9" t="s">
        <v>103</v>
      </c>
      <c r="K4157" s="9" t="s">
        <v>762</v>
      </c>
      <c r="L4157" s="9" t="s">
        <v>763</v>
      </c>
      <c r="M4157" s="6">
        <v>3212057230</v>
      </c>
      <c r="N4157" s="6">
        <v>3212057227</v>
      </c>
      <c r="O4157" s="9" t="s">
        <v>764</v>
      </c>
      <c r="P4157" s="6">
        <v>8000</v>
      </c>
      <c r="Q4157" s="6">
        <v>8900</v>
      </c>
      <c r="R4157" s="6">
        <v>19800</v>
      </c>
      <c r="S4157" s="6">
        <v>26400</v>
      </c>
      <c r="T4157" s="6">
        <v>30200</v>
      </c>
      <c r="U4157" s="6">
        <v>0</v>
      </c>
      <c r="V4157" s="6">
        <v>0</v>
      </c>
      <c r="W4157" s="6">
        <v>0</v>
      </c>
      <c r="X4157" s="6">
        <v>0</v>
      </c>
      <c r="Y4157" s="6">
        <v>8400</v>
      </c>
      <c r="Z4157" s="6">
        <v>8700</v>
      </c>
      <c r="AA4157" s="6">
        <v>10.136133129999999</v>
      </c>
      <c r="AB4157" s="6">
        <v>-75.264289759999997</v>
      </c>
      <c r="AC4157" s="9" t="s">
        <v>43</v>
      </c>
      <c r="AD4157" s="6">
        <v>2206714000</v>
      </c>
      <c r="AE4157" s="6" t="str">
        <f>MID(TablaPivotFinal[[#This Row],[Fecha]],1,4)</f>
        <v>2017</v>
      </c>
      <c r="AF4157" s="6" t="str">
        <f>MID(TablaPivotFinal[[#This Row],[Fecha]],5,3)</f>
        <v>Ene</v>
      </c>
      <c r="AG4157" s="9">
        <v>2206714000</v>
      </c>
      <c r="AH4157" s="10">
        <v>6432.7096769999998</v>
      </c>
      <c r="AI4157" t="s">
        <v>1136</v>
      </c>
      <c r="AJ4157" t="s">
        <v>876</v>
      </c>
      <c r="AK4157" t="s">
        <v>1264</v>
      </c>
    </row>
    <row r="4158" spans="1:37" x14ac:dyDescent="0.3">
      <c r="A4158" t="str">
        <f t="shared" si="192"/>
        <v>GAMBOTE-Ruta Caribe</v>
      </c>
      <c r="B4158" t="str">
        <f t="shared" si="193"/>
        <v>2017Feb</v>
      </c>
      <c r="C4158" t="str">
        <f t="shared" si="194"/>
        <v>10.13613313-75.26428976</v>
      </c>
      <c r="D4158" s="7" t="s">
        <v>759</v>
      </c>
      <c r="E4158" s="5">
        <v>9005</v>
      </c>
      <c r="F4158" s="7" t="s">
        <v>730</v>
      </c>
      <c r="G4158" s="5">
        <v>13</v>
      </c>
      <c r="H4158" s="7" t="s">
        <v>760</v>
      </c>
      <c r="I4158" s="7" t="s">
        <v>761</v>
      </c>
      <c r="J4158" s="7" t="s">
        <v>103</v>
      </c>
      <c r="K4158" s="7" t="s">
        <v>762</v>
      </c>
      <c r="L4158" s="7" t="s">
        <v>763</v>
      </c>
      <c r="M4158" s="5">
        <v>3212057230</v>
      </c>
      <c r="N4158" s="5">
        <v>3212057227</v>
      </c>
      <c r="O4158" s="7" t="s">
        <v>764</v>
      </c>
      <c r="P4158" s="5">
        <v>8000</v>
      </c>
      <c r="Q4158" s="5">
        <v>8900</v>
      </c>
      <c r="R4158" s="5">
        <v>19800</v>
      </c>
      <c r="S4158" s="5">
        <v>26400</v>
      </c>
      <c r="T4158" s="5">
        <v>30200</v>
      </c>
      <c r="U4158" s="5">
        <v>0</v>
      </c>
      <c r="V4158" s="5">
        <v>0</v>
      </c>
      <c r="W4158" s="5">
        <v>0</v>
      </c>
      <c r="X4158" s="5">
        <v>0</v>
      </c>
      <c r="Y4158" s="5">
        <v>8400</v>
      </c>
      <c r="Z4158" s="5">
        <v>8700</v>
      </c>
      <c r="AA4158" s="5">
        <v>10.136133129999999</v>
      </c>
      <c r="AB4158" s="5">
        <v>-75.264289759999997</v>
      </c>
      <c r="AC4158" s="7" t="s">
        <v>45</v>
      </c>
      <c r="AD4158" s="5">
        <v>1805802400</v>
      </c>
      <c r="AE4158" s="5" t="str">
        <f>MID(TablaPivotFinal[[#This Row],[Fecha]],1,4)</f>
        <v>2017</v>
      </c>
      <c r="AF4158" s="5" t="str">
        <f>MID(TablaPivotFinal[[#This Row],[Fecha]],5,3)</f>
        <v>Feb</v>
      </c>
      <c r="AG4158" s="7">
        <v>1805802400</v>
      </c>
      <c r="AH4158" s="8">
        <v>5179.8214289999996</v>
      </c>
      <c r="AI4158" t="s">
        <v>1136</v>
      </c>
      <c r="AJ4158" t="s">
        <v>877</v>
      </c>
      <c r="AK4158" t="s">
        <v>1264</v>
      </c>
    </row>
    <row r="4159" spans="1:37" x14ac:dyDescent="0.3">
      <c r="A4159" t="str">
        <f t="shared" si="192"/>
        <v>GAMBOTE-Ruta Caribe</v>
      </c>
      <c r="B4159" t="str">
        <f t="shared" si="193"/>
        <v>2017Jul</v>
      </c>
      <c r="C4159" t="str">
        <f t="shared" si="194"/>
        <v>10.13613313-75.26428976</v>
      </c>
      <c r="D4159" s="9" t="s">
        <v>759</v>
      </c>
      <c r="E4159" s="6">
        <v>9005</v>
      </c>
      <c r="F4159" s="9" t="s">
        <v>730</v>
      </c>
      <c r="G4159" s="6">
        <v>13</v>
      </c>
      <c r="H4159" s="9" t="s">
        <v>760</v>
      </c>
      <c r="I4159" s="9" t="s">
        <v>761</v>
      </c>
      <c r="J4159" s="9" t="s">
        <v>103</v>
      </c>
      <c r="K4159" s="9" t="s">
        <v>762</v>
      </c>
      <c r="L4159" s="9" t="s">
        <v>763</v>
      </c>
      <c r="M4159" s="6">
        <v>3212057230</v>
      </c>
      <c r="N4159" s="6">
        <v>3212057227</v>
      </c>
      <c r="O4159" s="9" t="s">
        <v>764</v>
      </c>
      <c r="P4159" s="6">
        <v>8000</v>
      </c>
      <c r="Q4159" s="6">
        <v>8900</v>
      </c>
      <c r="R4159" s="6">
        <v>19800</v>
      </c>
      <c r="S4159" s="6">
        <v>26400</v>
      </c>
      <c r="T4159" s="6">
        <v>30200</v>
      </c>
      <c r="U4159" s="6">
        <v>0</v>
      </c>
      <c r="V4159" s="6">
        <v>0</v>
      </c>
      <c r="W4159" s="6">
        <v>0</v>
      </c>
      <c r="X4159" s="6">
        <v>0</v>
      </c>
      <c r="Y4159" s="6">
        <v>8400</v>
      </c>
      <c r="Z4159" s="6">
        <v>8700</v>
      </c>
      <c r="AA4159" s="6">
        <v>10.136133129999999</v>
      </c>
      <c r="AB4159" s="6">
        <v>-75.264289759999997</v>
      </c>
      <c r="AC4159" s="9" t="s">
        <v>47</v>
      </c>
      <c r="AD4159" s="6">
        <v>2111623300</v>
      </c>
      <c r="AE4159" s="6" t="str">
        <f>MID(TablaPivotFinal[[#This Row],[Fecha]],1,4)</f>
        <v>2017</v>
      </c>
      <c r="AF4159" s="6" t="str">
        <f>MID(TablaPivotFinal[[#This Row],[Fecha]],5,3)</f>
        <v>Jul</v>
      </c>
      <c r="AG4159" s="9">
        <v>2111623300</v>
      </c>
      <c r="AH4159" s="10">
        <v>5530.2258060000004</v>
      </c>
      <c r="AI4159" t="s">
        <v>1136</v>
      </c>
      <c r="AJ4159" t="s">
        <v>882</v>
      </c>
      <c r="AK4159" t="s">
        <v>1264</v>
      </c>
    </row>
    <row r="4160" spans="1:37" x14ac:dyDescent="0.3">
      <c r="A4160" t="str">
        <f t="shared" si="192"/>
        <v>GAMBOTE-Ruta Caribe</v>
      </c>
      <c r="B4160" t="str">
        <f t="shared" si="193"/>
        <v>2017Jun</v>
      </c>
      <c r="C4160" t="str">
        <f t="shared" si="194"/>
        <v>10.13613313-75.26428976</v>
      </c>
      <c r="D4160" s="7" t="s">
        <v>759</v>
      </c>
      <c r="E4160" s="5">
        <v>9005</v>
      </c>
      <c r="F4160" s="7" t="s">
        <v>730</v>
      </c>
      <c r="G4160" s="5">
        <v>13</v>
      </c>
      <c r="H4160" s="7" t="s">
        <v>760</v>
      </c>
      <c r="I4160" s="7" t="s">
        <v>761</v>
      </c>
      <c r="J4160" s="7" t="s">
        <v>103</v>
      </c>
      <c r="K4160" s="7" t="s">
        <v>762</v>
      </c>
      <c r="L4160" s="7" t="s">
        <v>763</v>
      </c>
      <c r="M4160" s="5">
        <v>3212057230</v>
      </c>
      <c r="N4160" s="5">
        <v>3212057227</v>
      </c>
      <c r="O4160" s="7" t="s">
        <v>764</v>
      </c>
      <c r="P4160" s="5">
        <v>8000</v>
      </c>
      <c r="Q4160" s="5">
        <v>8900</v>
      </c>
      <c r="R4160" s="5">
        <v>19800</v>
      </c>
      <c r="S4160" s="5">
        <v>26400</v>
      </c>
      <c r="T4160" s="5">
        <v>30200</v>
      </c>
      <c r="U4160" s="5">
        <v>0</v>
      </c>
      <c r="V4160" s="5">
        <v>0</v>
      </c>
      <c r="W4160" s="5">
        <v>0</v>
      </c>
      <c r="X4160" s="5">
        <v>0</v>
      </c>
      <c r="Y4160" s="5">
        <v>8400</v>
      </c>
      <c r="Z4160" s="5">
        <v>8700</v>
      </c>
      <c r="AA4160" s="5">
        <v>10.136133129999999</v>
      </c>
      <c r="AB4160" s="5">
        <v>-75.264289759999997</v>
      </c>
      <c r="AC4160" s="7" t="s">
        <v>49</v>
      </c>
      <c r="AD4160" s="5">
        <v>2088403500</v>
      </c>
      <c r="AE4160" s="5" t="str">
        <f>MID(TablaPivotFinal[[#This Row],[Fecha]],1,4)</f>
        <v>2017</v>
      </c>
      <c r="AF4160" s="5" t="str">
        <f>MID(TablaPivotFinal[[#This Row],[Fecha]],5,3)</f>
        <v>Jun</v>
      </c>
      <c r="AG4160" s="7">
        <v>2088403500</v>
      </c>
      <c r="AH4160" s="8">
        <v>5580.7333330000001</v>
      </c>
      <c r="AI4160" t="s">
        <v>1136</v>
      </c>
      <c r="AJ4160" t="s">
        <v>881</v>
      </c>
      <c r="AK4160" t="s">
        <v>1264</v>
      </c>
    </row>
    <row r="4161" spans="1:37" x14ac:dyDescent="0.3">
      <c r="A4161" t="str">
        <f t="shared" si="192"/>
        <v>GAMBOTE-Ruta Caribe</v>
      </c>
      <c r="B4161" t="str">
        <f t="shared" si="193"/>
        <v>2017Mar</v>
      </c>
      <c r="C4161" t="str">
        <f t="shared" si="194"/>
        <v>10.13613313-75.26428976</v>
      </c>
      <c r="D4161" s="9" t="s">
        <v>759</v>
      </c>
      <c r="E4161" s="6">
        <v>9005</v>
      </c>
      <c r="F4161" s="9" t="s">
        <v>730</v>
      </c>
      <c r="G4161" s="6">
        <v>13</v>
      </c>
      <c r="H4161" s="9" t="s">
        <v>760</v>
      </c>
      <c r="I4161" s="9" t="s">
        <v>761</v>
      </c>
      <c r="J4161" s="9" t="s">
        <v>103</v>
      </c>
      <c r="K4161" s="9" t="s">
        <v>762</v>
      </c>
      <c r="L4161" s="9" t="s">
        <v>763</v>
      </c>
      <c r="M4161" s="6">
        <v>3212057230</v>
      </c>
      <c r="N4161" s="6">
        <v>3212057227</v>
      </c>
      <c r="O4161" s="9" t="s">
        <v>764</v>
      </c>
      <c r="P4161" s="6">
        <v>8000</v>
      </c>
      <c r="Q4161" s="6">
        <v>8900</v>
      </c>
      <c r="R4161" s="6">
        <v>19800</v>
      </c>
      <c r="S4161" s="6">
        <v>26400</v>
      </c>
      <c r="T4161" s="6">
        <v>30200</v>
      </c>
      <c r="U4161" s="6">
        <v>0</v>
      </c>
      <c r="V4161" s="6">
        <v>0</v>
      </c>
      <c r="W4161" s="6">
        <v>0</v>
      </c>
      <c r="X4161" s="6">
        <v>0</v>
      </c>
      <c r="Y4161" s="6">
        <v>8400</v>
      </c>
      <c r="Z4161" s="6">
        <v>8700</v>
      </c>
      <c r="AA4161" s="6">
        <v>10.136133129999999</v>
      </c>
      <c r="AB4161" s="6">
        <v>-75.264289759999997</v>
      </c>
      <c r="AC4161" s="9" t="s">
        <v>51</v>
      </c>
      <c r="AD4161" s="6">
        <v>2028825000</v>
      </c>
      <c r="AE4161" s="6" t="str">
        <f>MID(TablaPivotFinal[[#This Row],[Fecha]],1,4)</f>
        <v>2017</v>
      </c>
      <c r="AF4161" s="6" t="str">
        <f>MID(TablaPivotFinal[[#This Row],[Fecha]],5,3)</f>
        <v>Mar</v>
      </c>
      <c r="AG4161" s="9">
        <v>2028825000</v>
      </c>
      <c r="AH4161" s="10">
        <v>5225.1290319999998</v>
      </c>
      <c r="AI4161" t="s">
        <v>1136</v>
      </c>
      <c r="AJ4161" t="s">
        <v>878</v>
      </c>
      <c r="AK4161" t="s">
        <v>1264</v>
      </c>
    </row>
    <row r="4162" spans="1:37" x14ac:dyDescent="0.3">
      <c r="A4162" t="str">
        <f t="shared" ref="A4162:A4225" si="195">_xlfn.CONCAT(H4162,"-",D4162)</f>
        <v>GAMBOTE-Ruta Caribe</v>
      </c>
      <c r="B4162" t="str">
        <f t="shared" si="193"/>
        <v>2017May</v>
      </c>
      <c r="C4162" t="str">
        <f t="shared" si="194"/>
        <v>10.13613313-75.26428976</v>
      </c>
      <c r="D4162" s="7" t="s">
        <v>759</v>
      </c>
      <c r="E4162" s="5">
        <v>9005</v>
      </c>
      <c r="F4162" s="7" t="s">
        <v>730</v>
      </c>
      <c r="G4162" s="5">
        <v>13</v>
      </c>
      <c r="H4162" s="7" t="s">
        <v>760</v>
      </c>
      <c r="I4162" s="7" t="s">
        <v>761</v>
      </c>
      <c r="J4162" s="7" t="s">
        <v>103</v>
      </c>
      <c r="K4162" s="7" t="s">
        <v>762</v>
      </c>
      <c r="L4162" s="7" t="s">
        <v>763</v>
      </c>
      <c r="M4162" s="5">
        <v>3212057230</v>
      </c>
      <c r="N4162" s="5">
        <v>3212057227</v>
      </c>
      <c r="O4162" s="7" t="s">
        <v>764</v>
      </c>
      <c r="P4162" s="5">
        <v>8000</v>
      </c>
      <c r="Q4162" s="5">
        <v>8900</v>
      </c>
      <c r="R4162" s="5">
        <v>19800</v>
      </c>
      <c r="S4162" s="5">
        <v>26400</v>
      </c>
      <c r="T4162" s="5">
        <v>30200</v>
      </c>
      <c r="U4162" s="5">
        <v>0</v>
      </c>
      <c r="V4162" s="5">
        <v>0</v>
      </c>
      <c r="W4162" s="5">
        <v>0</v>
      </c>
      <c r="X4162" s="5">
        <v>0</v>
      </c>
      <c r="Y4162" s="5">
        <v>8400</v>
      </c>
      <c r="Z4162" s="5">
        <v>8700</v>
      </c>
      <c r="AA4162" s="5">
        <v>10.136133129999999</v>
      </c>
      <c r="AB4162" s="5">
        <v>-75.264289759999997</v>
      </c>
      <c r="AC4162" s="7" t="s">
        <v>53</v>
      </c>
      <c r="AD4162" s="5">
        <v>2019528900</v>
      </c>
      <c r="AE4162" s="5" t="str">
        <f>MID(TablaPivotFinal[[#This Row],[Fecha]],1,4)</f>
        <v>2017</v>
      </c>
      <c r="AF4162" s="5" t="str">
        <f>MID(TablaPivotFinal[[#This Row],[Fecha]],5,3)</f>
        <v>May</v>
      </c>
      <c r="AG4162" s="7">
        <v>2019528900</v>
      </c>
      <c r="AH4162" s="8">
        <v>5176.7096769999998</v>
      </c>
      <c r="AI4162" t="s">
        <v>1136</v>
      </c>
      <c r="AJ4162" t="s">
        <v>880</v>
      </c>
      <c r="AK4162" t="s">
        <v>1264</v>
      </c>
    </row>
    <row r="4163" spans="1:37" x14ac:dyDescent="0.3">
      <c r="A4163" t="str">
        <f t="shared" si="195"/>
        <v>GAMBOTE-Ruta Caribe</v>
      </c>
      <c r="B4163" t="str">
        <f t="shared" ref="B4163:B4226" si="196">_xlfn.CONCAT(AE4163,AF4163)</f>
        <v>2017Nov</v>
      </c>
      <c r="C4163" t="str">
        <f t="shared" ref="C4163:C4226" si="197">_xlfn.CONCAT(AA4163,AB4163)</f>
        <v>10.13613313-75.26428976</v>
      </c>
      <c r="D4163" s="9" t="s">
        <v>759</v>
      </c>
      <c r="E4163" s="6">
        <v>9005</v>
      </c>
      <c r="F4163" s="9" t="s">
        <v>730</v>
      </c>
      <c r="G4163" s="6">
        <v>13</v>
      </c>
      <c r="H4163" s="9" t="s">
        <v>760</v>
      </c>
      <c r="I4163" s="9" t="s">
        <v>761</v>
      </c>
      <c r="J4163" s="9" t="s">
        <v>103</v>
      </c>
      <c r="K4163" s="9" t="s">
        <v>762</v>
      </c>
      <c r="L4163" s="9" t="s">
        <v>763</v>
      </c>
      <c r="M4163" s="6">
        <v>3212057230</v>
      </c>
      <c r="N4163" s="6">
        <v>3212057227</v>
      </c>
      <c r="O4163" s="9" t="s">
        <v>764</v>
      </c>
      <c r="P4163" s="6">
        <v>8000</v>
      </c>
      <c r="Q4163" s="6">
        <v>8900</v>
      </c>
      <c r="R4163" s="6">
        <v>19800</v>
      </c>
      <c r="S4163" s="6">
        <v>26400</v>
      </c>
      <c r="T4163" s="6">
        <v>30200</v>
      </c>
      <c r="U4163" s="6">
        <v>0</v>
      </c>
      <c r="V4163" s="6">
        <v>0</v>
      </c>
      <c r="W4163" s="6">
        <v>0</v>
      </c>
      <c r="X4163" s="6">
        <v>0</v>
      </c>
      <c r="Y4163" s="6">
        <v>8400</v>
      </c>
      <c r="Z4163" s="6">
        <v>8700</v>
      </c>
      <c r="AA4163" s="6">
        <v>10.136133129999999</v>
      </c>
      <c r="AB4163" s="6">
        <v>-75.264289759999997</v>
      </c>
      <c r="AC4163" s="9" t="s">
        <v>55</v>
      </c>
      <c r="AD4163" s="6">
        <v>2025524700</v>
      </c>
      <c r="AE4163" s="6" t="str">
        <f>MID(TablaPivotFinal[[#This Row],[Fecha]],1,4)</f>
        <v>2017</v>
      </c>
      <c r="AF4163" s="6" t="str">
        <f>MID(TablaPivotFinal[[#This Row],[Fecha]],5,3)</f>
        <v>Nov</v>
      </c>
      <c r="AG4163" s="9">
        <v>2025524700</v>
      </c>
      <c r="AH4163" s="10">
        <v>5412.9</v>
      </c>
      <c r="AI4163" t="s">
        <v>1136</v>
      </c>
      <c r="AJ4163" t="s">
        <v>886</v>
      </c>
      <c r="AK4163" t="s">
        <v>1264</v>
      </c>
    </row>
    <row r="4164" spans="1:37" x14ac:dyDescent="0.3">
      <c r="A4164" t="str">
        <f t="shared" si="195"/>
        <v>GAMBOTE-Ruta Caribe</v>
      </c>
      <c r="B4164" t="str">
        <f t="shared" si="196"/>
        <v>2017Oct</v>
      </c>
      <c r="C4164" t="str">
        <f t="shared" si="197"/>
        <v>10.13613313-75.26428976</v>
      </c>
      <c r="D4164" s="7" t="s">
        <v>759</v>
      </c>
      <c r="E4164" s="5">
        <v>9005</v>
      </c>
      <c r="F4164" s="7" t="s">
        <v>730</v>
      </c>
      <c r="G4164" s="5">
        <v>13</v>
      </c>
      <c r="H4164" s="7" t="s">
        <v>760</v>
      </c>
      <c r="I4164" s="7" t="s">
        <v>761</v>
      </c>
      <c r="J4164" s="7" t="s">
        <v>103</v>
      </c>
      <c r="K4164" s="7" t="s">
        <v>762</v>
      </c>
      <c r="L4164" s="7" t="s">
        <v>763</v>
      </c>
      <c r="M4164" s="5">
        <v>3212057230</v>
      </c>
      <c r="N4164" s="5">
        <v>3212057227</v>
      </c>
      <c r="O4164" s="7" t="s">
        <v>764</v>
      </c>
      <c r="P4164" s="5">
        <v>8000</v>
      </c>
      <c r="Q4164" s="5">
        <v>8900</v>
      </c>
      <c r="R4164" s="5">
        <v>19800</v>
      </c>
      <c r="S4164" s="5">
        <v>26400</v>
      </c>
      <c r="T4164" s="5">
        <v>30200</v>
      </c>
      <c r="U4164" s="5">
        <v>0</v>
      </c>
      <c r="V4164" s="5">
        <v>0</v>
      </c>
      <c r="W4164" s="5">
        <v>0</v>
      </c>
      <c r="X4164" s="5">
        <v>0</v>
      </c>
      <c r="Y4164" s="5">
        <v>8400</v>
      </c>
      <c r="Z4164" s="5">
        <v>8700</v>
      </c>
      <c r="AA4164" s="5">
        <v>10.136133129999999</v>
      </c>
      <c r="AB4164" s="5">
        <v>-75.264289759999997</v>
      </c>
      <c r="AC4164" s="7" t="s">
        <v>57</v>
      </c>
      <c r="AD4164" s="5">
        <v>2051505100</v>
      </c>
      <c r="AE4164" s="5" t="str">
        <f>MID(TablaPivotFinal[[#This Row],[Fecha]],1,4)</f>
        <v>2017</v>
      </c>
      <c r="AF4164" s="5" t="str">
        <f>MID(TablaPivotFinal[[#This Row],[Fecha]],5,3)</f>
        <v>Oct</v>
      </c>
      <c r="AG4164" s="7">
        <v>2051505100</v>
      </c>
      <c r="AH4164" s="8">
        <v>5361.5483869999998</v>
      </c>
      <c r="AI4164" t="s">
        <v>1136</v>
      </c>
      <c r="AJ4164" t="s">
        <v>885</v>
      </c>
      <c r="AK4164" t="s">
        <v>1264</v>
      </c>
    </row>
    <row r="4165" spans="1:37" x14ac:dyDescent="0.3">
      <c r="A4165" t="str">
        <f t="shared" si="195"/>
        <v>GAMBOTE-Ruta Caribe</v>
      </c>
      <c r="B4165" t="str">
        <f t="shared" si="196"/>
        <v>2017Sep</v>
      </c>
      <c r="C4165" t="str">
        <f t="shared" si="197"/>
        <v>10.13613313-75.26428976</v>
      </c>
      <c r="D4165" s="9" t="s">
        <v>759</v>
      </c>
      <c r="E4165" s="6">
        <v>9005</v>
      </c>
      <c r="F4165" s="9" t="s">
        <v>730</v>
      </c>
      <c r="G4165" s="6">
        <v>13</v>
      </c>
      <c r="H4165" s="9" t="s">
        <v>760</v>
      </c>
      <c r="I4165" s="9" t="s">
        <v>761</v>
      </c>
      <c r="J4165" s="9" t="s">
        <v>103</v>
      </c>
      <c r="K4165" s="9" t="s">
        <v>762</v>
      </c>
      <c r="L4165" s="9" t="s">
        <v>763</v>
      </c>
      <c r="M4165" s="6">
        <v>3212057230</v>
      </c>
      <c r="N4165" s="6">
        <v>3212057227</v>
      </c>
      <c r="O4165" s="9" t="s">
        <v>764</v>
      </c>
      <c r="P4165" s="6">
        <v>8000</v>
      </c>
      <c r="Q4165" s="6">
        <v>8900</v>
      </c>
      <c r="R4165" s="6">
        <v>19800</v>
      </c>
      <c r="S4165" s="6">
        <v>26400</v>
      </c>
      <c r="T4165" s="6">
        <v>30200</v>
      </c>
      <c r="U4165" s="6">
        <v>0</v>
      </c>
      <c r="V4165" s="6">
        <v>0</v>
      </c>
      <c r="W4165" s="6">
        <v>0</v>
      </c>
      <c r="X4165" s="6">
        <v>0</v>
      </c>
      <c r="Y4165" s="6">
        <v>8400</v>
      </c>
      <c r="Z4165" s="6">
        <v>8700</v>
      </c>
      <c r="AA4165" s="6">
        <v>10.136133129999999</v>
      </c>
      <c r="AB4165" s="6">
        <v>-75.264289759999997</v>
      </c>
      <c r="AC4165" s="9" t="s">
        <v>59</v>
      </c>
      <c r="AD4165" s="6">
        <v>1970322700</v>
      </c>
      <c r="AE4165" s="6" t="str">
        <f>MID(TablaPivotFinal[[#This Row],[Fecha]],1,4)</f>
        <v>2017</v>
      </c>
      <c r="AF4165" s="6" t="str">
        <f>MID(TablaPivotFinal[[#This Row],[Fecha]],5,3)</f>
        <v>Sep</v>
      </c>
      <c r="AG4165" s="9">
        <v>1970322700</v>
      </c>
      <c r="AH4165" s="10">
        <v>5230.0666670000001</v>
      </c>
      <c r="AI4165" t="s">
        <v>1136</v>
      </c>
      <c r="AJ4165" t="s">
        <v>884</v>
      </c>
      <c r="AK4165" t="s">
        <v>1264</v>
      </c>
    </row>
    <row r="4166" spans="1:37" x14ac:dyDescent="0.3">
      <c r="A4166" t="str">
        <f t="shared" si="195"/>
        <v>GAMBOTE-Ruta Caribe</v>
      </c>
      <c r="B4166" t="str">
        <f t="shared" si="196"/>
        <v>2018Abr</v>
      </c>
      <c r="C4166" t="str">
        <f t="shared" si="197"/>
        <v>10.13613313-75.26428976</v>
      </c>
      <c r="D4166" s="7" t="s">
        <v>759</v>
      </c>
      <c r="E4166" s="5">
        <v>9005</v>
      </c>
      <c r="F4166" s="7" t="s">
        <v>730</v>
      </c>
      <c r="G4166" s="5">
        <v>13</v>
      </c>
      <c r="H4166" s="7" t="s">
        <v>760</v>
      </c>
      <c r="I4166" s="7" t="s">
        <v>761</v>
      </c>
      <c r="J4166" s="7" t="s">
        <v>103</v>
      </c>
      <c r="K4166" s="7" t="s">
        <v>762</v>
      </c>
      <c r="L4166" s="7" t="s">
        <v>763</v>
      </c>
      <c r="M4166" s="5">
        <v>3212057230</v>
      </c>
      <c r="N4166" s="5">
        <v>3212057227</v>
      </c>
      <c r="O4166" s="7" t="s">
        <v>764</v>
      </c>
      <c r="P4166" s="5">
        <v>8000</v>
      </c>
      <c r="Q4166" s="5">
        <v>8900</v>
      </c>
      <c r="R4166" s="5">
        <v>19800</v>
      </c>
      <c r="S4166" s="5">
        <v>26400</v>
      </c>
      <c r="T4166" s="5">
        <v>30200</v>
      </c>
      <c r="U4166" s="5">
        <v>0</v>
      </c>
      <c r="V4166" s="5">
        <v>0</v>
      </c>
      <c r="W4166" s="5">
        <v>0</v>
      </c>
      <c r="X4166" s="5">
        <v>0</v>
      </c>
      <c r="Y4166" s="5">
        <v>8400</v>
      </c>
      <c r="Z4166" s="5">
        <v>8700</v>
      </c>
      <c r="AA4166" s="5">
        <v>10.136133129999999</v>
      </c>
      <c r="AB4166" s="5">
        <v>-75.264289759999997</v>
      </c>
      <c r="AC4166" s="7" t="s">
        <v>61</v>
      </c>
      <c r="AD4166" s="5">
        <v>2180232600</v>
      </c>
      <c r="AE4166" s="5" t="str">
        <f>MID(TablaPivotFinal[[#This Row],[Fecha]],1,4)</f>
        <v>2018</v>
      </c>
      <c r="AF4166" s="5" t="str">
        <f>MID(TablaPivotFinal[[#This Row],[Fecha]],5,3)</f>
        <v>Abr</v>
      </c>
      <c r="AG4166" s="7">
        <v>2180232600</v>
      </c>
      <c r="AH4166" s="8">
        <v>168728</v>
      </c>
      <c r="AI4166" t="s">
        <v>1136</v>
      </c>
      <c r="AJ4166" t="s">
        <v>891</v>
      </c>
      <c r="AK4166" t="s">
        <v>1264</v>
      </c>
    </row>
    <row r="4167" spans="1:37" x14ac:dyDescent="0.3">
      <c r="A4167" t="str">
        <f t="shared" si="195"/>
        <v>GAMBOTE-Ruta Caribe</v>
      </c>
      <c r="B4167" t="str">
        <f t="shared" si="196"/>
        <v>2018Ago</v>
      </c>
      <c r="C4167" t="str">
        <f t="shared" si="197"/>
        <v>10.13613313-75.26428976</v>
      </c>
      <c r="D4167" s="9" t="s">
        <v>759</v>
      </c>
      <c r="E4167" s="6">
        <v>9005</v>
      </c>
      <c r="F4167" s="9" t="s">
        <v>730</v>
      </c>
      <c r="G4167" s="6">
        <v>13</v>
      </c>
      <c r="H4167" s="9" t="s">
        <v>760</v>
      </c>
      <c r="I4167" s="9" t="s">
        <v>761</v>
      </c>
      <c r="J4167" s="9" t="s">
        <v>103</v>
      </c>
      <c r="K4167" s="9" t="s">
        <v>762</v>
      </c>
      <c r="L4167" s="9" t="s">
        <v>763</v>
      </c>
      <c r="M4167" s="6">
        <v>3212057230</v>
      </c>
      <c r="N4167" s="6">
        <v>3212057227</v>
      </c>
      <c r="O4167" s="9" t="s">
        <v>764</v>
      </c>
      <c r="P4167" s="6">
        <v>8000</v>
      </c>
      <c r="Q4167" s="6">
        <v>8900</v>
      </c>
      <c r="R4167" s="6">
        <v>19800</v>
      </c>
      <c r="S4167" s="6">
        <v>26400</v>
      </c>
      <c r="T4167" s="6">
        <v>30200</v>
      </c>
      <c r="U4167" s="6">
        <v>0</v>
      </c>
      <c r="V4167" s="6">
        <v>0</v>
      </c>
      <c r="W4167" s="6">
        <v>0</v>
      </c>
      <c r="X4167" s="6">
        <v>0</v>
      </c>
      <c r="Y4167" s="6">
        <v>8400</v>
      </c>
      <c r="Z4167" s="6">
        <v>8700</v>
      </c>
      <c r="AA4167" s="6">
        <v>10.136133129999999</v>
      </c>
      <c r="AB4167" s="6">
        <v>-75.264289759999997</v>
      </c>
      <c r="AC4167" s="9" t="s">
        <v>63</v>
      </c>
      <c r="AD4167" s="6">
        <v>2240146400</v>
      </c>
      <c r="AE4167" s="6" t="str">
        <f>MID(TablaPivotFinal[[#This Row],[Fecha]],1,4)</f>
        <v>2018</v>
      </c>
      <c r="AF4167" s="6" t="str">
        <f>MID(TablaPivotFinal[[#This Row],[Fecha]],5,3)</f>
        <v>Ago</v>
      </c>
      <c r="AG4167" s="9">
        <v>2240146400</v>
      </c>
      <c r="AH4167" s="10">
        <v>171901</v>
      </c>
      <c r="AI4167" t="s">
        <v>1136</v>
      </c>
      <c r="AJ4167" t="s">
        <v>895</v>
      </c>
      <c r="AK4167" t="s">
        <v>1264</v>
      </c>
    </row>
    <row r="4168" spans="1:37" x14ac:dyDescent="0.3">
      <c r="A4168" t="str">
        <f t="shared" si="195"/>
        <v>GAMBOTE-Ruta Caribe</v>
      </c>
      <c r="B4168" t="str">
        <f t="shared" si="196"/>
        <v>2018Dic</v>
      </c>
      <c r="C4168" t="str">
        <f t="shared" si="197"/>
        <v>10.13613313-75.26428976</v>
      </c>
      <c r="D4168" s="7" t="s">
        <v>759</v>
      </c>
      <c r="E4168" s="5">
        <v>9005</v>
      </c>
      <c r="F4168" s="7" t="s">
        <v>730</v>
      </c>
      <c r="G4168" s="5">
        <v>13</v>
      </c>
      <c r="H4168" s="7" t="s">
        <v>760</v>
      </c>
      <c r="I4168" s="7" t="s">
        <v>761</v>
      </c>
      <c r="J4168" s="7" t="s">
        <v>103</v>
      </c>
      <c r="K4168" s="7" t="s">
        <v>762</v>
      </c>
      <c r="L4168" s="7" t="s">
        <v>763</v>
      </c>
      <c r="M4168" s="5">
        <v>3212057230</v>
      </c>
      <c r="N4168" s="5">
        <v>3212057227</v>
      </c>
      <c r="O4168" s="7" t="s">
        <v>764</v>
      </c>
      <c r="P4168" s="5">
        <v>8000</v>
      </c>
      <c r="Q4168" s="5">
        <v>8900</v>
      </c>
      <c r="R4168" s="5">
        <v>19800</v>
      </c>
      <c r="S4168" s="5">
        <v>26400</v>
      </c>
      <c r="T4168" s="5">
        <v>30200</v>
      </c>
      <c r="U4168" s="5">
        <v>0</v>
      </c>
      <c r="V4168" s="5">
        <v>0</v>
      </c>
      <c r="W4168" s="5">
        <v>0</v>
      </c>
      <c r="X4168" s="5">
        <v>0</v>
      </c>
      <c r="Y4168" s="5">
        <v>8400</v>
      </c>
      <c r="Z4168" s="5">
        <v>8700</v>
      </c>
      <c r="AA4168" s="5">
        <v>10.136133129999999</v>
      </c>
      <c r="AB4168" s="5">
        <v>-75.264289759999997</v>
      </c>
      <c r="AC4168" s="7" t="s">
        <v>65</v>
      </c>
      <c r="AD4168" s="5">
        <v>2430658600</v>
      </c>
      <c r="AE4168" s="5" t="str">
        <f>MID(TablaPivotFinal[[#This Row],[Fecha]],1,4)</f>
        <v>2018</v>
      </c>
      <c r="AF4168" s="5" t="str">
        <f>MID(TablaPivotFinal[[#This Row],[Fecha]],5,3)</f>
        <v>Dic</v>
      </c>
      <c r="AG4168" s="7">
        <v>2430658600</v>
      </c>
      <c r="AH4168" s="8">
        <v>197562</v>
      </c>
      <c r="AI4168" t="s">
        <v>1136</v>
      </c>
      <c r="AJ4168" t="s">
        <v>899</v>
      </c>
      <c r="AK4168" t="s">
        <v>1264</v>
      </c>
    </row>
    <row r="4169" spans="1:37" x14ac:dyDescent="0.3">
      <c r="A4169" t="str">
        <f t="shared" si="195"/>
        <v>GAMBOTE-Ruta Caribe</v>
      </c>
      <c r="B4169" t="str">
        <f t="shared" si="196"/>
        <v>2018Ene</v>
      </c>
      <c r="C4169" t="str">
        <f t="shared" si="197"/>
        <v>10.13613313-75.26428976</v>
      </c>
      <c r="D4169" s="9" t="s">
        <v>759</v>
      </c>
      <c r="E4169" s="6">
        <v>9005</v>
      </c>
      <c r="F4169" s="9" t="s">
        <v>730</v>
      </c>
      <c r="G4169" s="6">
        <v>13</v>
      </c>
      <c r="H4169" s="9" t="s">
        <v>760</v>
      </c>
      <c r="I4169" s="9" t="s">
        <v>761</v>
      </c>
      <c r="J4169" s="9" t="s">
        <v>103</v>
      </c>
      <c r="K4169" s="9" t="s">
        <v>762</v>
      </c>
      <c r="L4169" s="9" t="s">
        <v>763</v>
      </c>
      <c r="M4169" s="6">
        <v>3212057230</v>
      </c>
      <c r="N4169" s="6">
        <v>3212057227</v>
      </c>
      <c r="O4169" s="9" t="s">
        <v>764</v>
      </c>
      <c r="P4169" s="6">
        <v>8000</v>
      </c>
      <c r="Q4169" s="6">
        <v>8900</v>
      </c>
      <c r="R4169" s="6">
        <v>19800</v>
      </c>
      <c r="S4169" s="6">
        <v>26400</v>
      </c>
      <c r="T4169" s="6">
        <v>30200</v>
      </c>
      <c r="U4169" s="6">
        <v>0</v>
      </c>
      <c r="V4169" s="6">
        <v>0</v>
      </c>
      <c r="W4169" s="6">
        <v>0</v>
      </c>
      <c r="X4169" s="6">
        <v>0</v>
      </c>
      <c r="Y4169" s="6">
        <v>8400</v>
      </c>
      <c r="Z4169" s="6">
        <v>8700</v>
      </c>
      <c r="AA4169" s="6">
        <v>10.136133129999999</v>
      </c>
      <c r="AB4169" s="6">
        <v>-75.264289759999997</v>
      </c>
      <c r="AC4169" s="9" t="s">
        <v>67</v>
      </c>
      <c r="AD4169" s="6">
        <v>2399195600</v>
      </c>
      <c r="AE4169" s="6" t="str">
        <f>MID(TablaPivotFinal[[#This Row],[Fecha]],1,4)</f>
        <v>2018</v>
      </c>
      <c r="AF4169" s="6" t="str">
        <f>MID(TablaPivotFinal[[#This Row],[Fecha]],5,3)</f>
        <v>Ene</v>
      </c>
      <c r="AG4169" s="9">
        <v>2399195600</v>
      </c>
      <c r="AH4169" s="10">
        <v>205424</v>
      </c>
      <c r="AI4169" t="s">
        <v>1136</v>
      </c>
      <c r="AJ4169" t="s">
        <v>888</v>
      </c>
      <c r="AK4169" t="s">
        <v>1264</v>
      </c>
    </row>
    <row r="4170" spans="1:37" x14ac:dyDescent="0.3">
      <c r="A4170" t="str">
        <f t="shared" si="195"/>
        <v>GAMBOTE-Ruta Caribe</v>
      </c>
      <c r="B4170" t="str">
        <f t="shared" si="196"/>
        <v>2018Feb</v>
      </c>
      <c r="C4170" t="str">
        <f t="shared" si="197"/>
        <v>10.13613313-75.26428976</v>
      </c>
      <c r="D4170" s="7" t="s">
        <v>759</v>
      </c>
      <c r="E4170" s="5">
        <v>9005</v>
      </c>
      <c r="F4170" s="7" t="s">
        <v>730</v>
      </c>
      <c r="G4170" s="5">
        <v>13</v>
      </c>
      <c r="H4170" s="7" t="s">
        <v>760</v>
      </c>
      <c r="I4170" s="7" t="s">
        <v>761</v>
      </c>
      <c r="J4170" s="7" t="s">
        <v>103</v>
      </c>
      <c r="K4170" s="7" t="s">
        <v>762</v>
      </c>
      <c r="L4170" s="7" t="s">
        <v>763</v>
      </c>
      <c r="M4170" s="5">
        <v>3212057230</v>
      </c>
      <c r="N4170" s="5">
        <v>3212057227</v>
      </c>
      <c r="O4170" s="7" t="s">
        <v>764</v>
      </c>
      <c r="P4170" s="5">
        <v>8000</v>
      </c>
      <c r="Q4170" s="5">
        <v>8900</v>
      </c>
      <c r="R4170" s="5">
        <v>19800</v>
      </c>
      <c r="S4170" s="5">
        <v>26400</v>
      </c>
      <c r="T4170" s="5">
        <v>30200</v>
      </c>
      <c r="U4170" s="5">
        <v>0</v>
      </c>
      <c r="V4170" s="5">
        <v>0</v>
      </c>
      <c r="W4170" s="5">
        <v>0</v>
      </c>
      <c r="X4170" s="5">
        <v>0</v>
      </c>
      <c r="Y4170" s="5">
        <v>8400</v>
      </c>
      <c r="Z4170" s="5">
        <v>8700</v>
      </c>
      <c r="AA4170" s="5">
        <v>10.136133129999999</v>
      </c>
      <c r="AB4170" s="5">
        <v>-75.264289759999997</v>
      </c>
      <c r="AC4170" s="7" t="s">
        <v>69</v>
      </c>
      <c r="AD4170" s="5">
        <v>1967943500</v>
      </c>
      <c r="AE4170" s="5" t="str">
        <f>MID(TablaPivotFinal[[#This Row],[Fecha]],1,4)</f>
        <v>2018</v>
      </c>
      <c r="AF4170" s="5" t="str">
        <f>MID(TablaPivotFinal[[#This Row],[Fecha]],5,3)</f>
        <v>Feb</v>
      </c>
      <c r="AG4170" s="7">
        <v>1967943500</v>
      </c>
      <c r="AH4170" s="8">
        <v>149429</v>
      </c>
      <c r="AI4170" t="s">
        <v>1136</v>
      </c>
      <c r="AJ4170" t="s">
        <v>889</v>
      </c>
      <c r="AK4170" t="s">
        <v>1264</v>
      </c>
    </row>
    <row r="4171" spans="1:37" x14ac:dyDescent="0.3">
      <c r="A4171" t="str">
        <f t="shared" si="195"/>
        <v>GAMBOTE-Ruta Caribe</v>
      </c>
      <c r="B4171" t="str">
        <f t="shared" si="196"/>
        <v>2018Jul</v>
      </c>
      <c r="C4171" t="str">
        <f t="shared" si="197"/>
        <v>10.13613313-75.26428976</v>
      </c>
      <c r="D4171" s="9" t="s">
        <v>759</v>
      </c>
      <c r="E4171" s="6">
        <v>9005</v>
      </c>
      <c r="F4171" s="9" t="s">
        <v>730</v>
      </c>
      <c r="G4171" s="6">
        <v>13</v>
      </c>
      <c r="H4171" s="9" t="s">
        <v>760</v>
      </c>
      <c r="I4171" s="9" t="s">
        <v>761</v>
      </c>
      <c r="J4171" s="9" t="s">
        <v>103</v>
      </c>
      <c r="K4171" s="9" t="s">
        <v>762</v>
      </c>
      <c r="L4171" s="9" t="s">
        <v>763</v>
      </c>
      <c r="M4171" s="6">
        <v>3212057230</v>
      </c>
      <c r="N4171" s="6">
        <v>3212057227</v>
      </c>
      <c r="O4171" s="9" t="s">
        <v>764</v>
      </c>
      <c r="P4171" s="6">
        <v>8000</v>
      </c>
      <c r="Q4171" s="6">
        <v>8900</v>
      </c>
      <c r="R4171" s="6">
        <v>19800</v>
      </c>
      <c r="S4171" s="6">
        <v>26400</v>
      </c>
      <c r="T4171" s="6">
        <v>30200</v>
      </c>
      <c r="U4171" s="6">
        <v>0</v>
      </c>
      <c r="V4171" s="6">
        <v>0</v>
      </c>
      <c r="W4171" s="6">
        <v>0</v>
      </c>
      <c r="X4171" s="6">
        <v>0</v>
      </c>
      <c r="Y4171" s="6">
        <v>8400</v>
      </c>
      <c r="Z4171" s="6">
        <v>8700</v>
      </c>
      <c r="AA4171" s="6">
        <v>10.136133129999999</v>
      </c>
      <c r="AB4171" s="6">
        <v>-75.264289759999997</v>
      </c>
      <c r="AC4171" s="9" t="s">
        <v>71</v>
      </c>
      <c r="AD4171" s="6">
        <v>2214903000</v>
      </c>
      <c r="AE4171" s="6" t="str">
        <f>MID(TablaPivotFinal[[#This Row],[Fecha]],1,4)</f>
        <v>2018</v>
      </c>
      <c r="AF4171" s="6" t="str">
        <f>MID(TablaPivotFinal[[#This Row],[Fecha]],5,3)</f>
        <v>Jul</v>
      </c>
      <c r="AG4171" s="9">
        <v>2214903000</v>
      </c>
      <c r="AH4171" s="10">
        <v>173637</v>
      </c>
      <c r="AI4171" t="s">
        <v>1136</v>
      </c>
      <c r="AJ4171" t="s">
        <v>894</v>
      </c>
      <c r="AK4171" t="s">
        <v>1264</v>
      </c>
    </row>
    <row r="4172" spans="1:37" x14ac:dyDescent="0.3">
      <c r="A4172" t="str">
        <f t="shared" si="195"/>
        <v>GAMBOTE-Ruta Caribe</v>
      </c>
      <c r="B4172" t="str">
        <f t="shared" si="196"/>
        <v>2018Jun</v>
      </c>
      <c r="C4172" t="str">
        <f t="shared" si="197"/>
        <v>10.13613313-75.26428976</v>
      </c>
      <c r="D4172" s="7" t="s">
        <v>759</v>
      </c>
      <c r="E4172" s="5">
        <v>9005</v>
      </c>
      <c r="F4172" s="7" t="s">
        <v>730</v>
      </c>
      <c r="G4172" s="5">
        <v>13</v>
      </c>
      <c r="H4172" s="7" t="s">
        <v>760</v>
      </c>
      <c r="I4172" s="7" t="s">
        <v>761</v>
      </c>
      <c r="J4172" s="7" t="s">
        <v>103</v>
      </c>
      <c r="K4172" s="7" t="s">
        <v>762</v>
      </c>
      <c r="L4172" s="7" t="s">
        <v>763</v>
      </c>
      <c r="M4172" s="5">
        <v>3212057230</v>
      </c>
      <c r="N4172" s="5">
        <v>3212057227</v>
      </c>
      <c r="O4172" s="7" t="s">
        <v>764</v>
      </c>
      <c r="P4172" s="5">
        <v>8000</v>
      </c>
      <c r="Q4172" s="5">
        <v>8900</v>
      </c>
      <c r="R4172" s="5">
        <v>19800</v>
      </c>
      <c r="S4172" s="5">
        <v>26400</v>
      </c>
      <c r="T4172" s="5">
        <v>30200</v>
      </c>
      <c r="U4172" s="5">
        <v>0</v>
      </c>
      <c r="V4172" s="5">
        <v>0</v>
      </c>
      <c r="W4172" s="5">
        <v>0</v>
      </c>
      <c r="X4172" s="5">
        <v>0</v>
      </c>
      <c r="Y4172" s="5">
        <v>8400</v>
      </c>
      <c r="Z4172" s="5">
        <v>8700</v>
      </c>
      <c r="AA4172" s="5">
        <v>10.136133129999999</v>
      </c>
      <c r="AB4172" s="5">
        <v>-75.264289759999997</v>
      </c>
      <c r="AC4172" s="7" t="s">
        <v>73</v>
      </c>
      <c r="AD4172" s="5">
        <v>2114718600</v>
      </c>
      <c r="AE4172" s="5" t="str">
        <f>MID(TablaPivotFinal[[#This Row],[Fecha]],1,4)</f>
        <v>2018</v>
      </c>
      <c r="AF4172" s="5" t="str">
        <f>MID(TablaPivotFinal[[#This Row],[Fecha]],5,3)</f>
        <v>Jun</v>
      </c>
      <c r="AG4172" s="7">
        <v>2114718600</v>
      </c>
      <c r="AH4172" s="8">
        <v>164692</v>
      </c>
      <c r="AI4172" t="s">
        <v>1136</v>
      </c>
      <c r="AJ4172" t="s">
        <v>893</v>
      </c>
      <c r="AK4172" t="s">
        <v>1264</v>
      </c>
    </row>
    <row r="4173" spans="1:37" x14ac:dyDescent="0.3">
      <c r="A4173" t="str">
        <f t="shared" si="195"/>
        <v>GAMBOTE-Ruta Caribe</v>
      </c>
      <c r="B4173" t="str">
        <f t="shared" si="196"/>
        <v>2018Mar</v>
      </c>
      <c r="C4173" t="str">
        <f t="shared" si="197"/>
        <v>10.13613313-75.26428976</v>
      </c>
      <c r="D4173" s="9" t="s">
        <v>759</v>
      </c>
      <c r="E4173" s="6">
        <v>9005</v>
      </c>
      <c r="F4173" s="9" t="s">
        <v>730</v>
      </c>
      <c r="G4173" s="6">
        <v>13</v>
      </c>
      <c r="H4173" s="9" t="s">
        <v>760</v>
      </c>
      <c r="I4173" s="9" t="s">
        <v>761</v>
      </c>
      <c r="J4173" s="9" t="s">
        <v>103</v>
      </c>
      <c r="K4173" s="9" t="s">
        <v>762</v>
      </c>
      <c r="L4173" s="9" t="s">
        <v>763</v>
      </c>
      <c r="M4173" s="6">
        <v>3212057230</v>
      </c>
      <c r="N4173" s="6">
        <v>3212057227</v>
      </c>
      <c r="O4173" s="9" t="s">
        <v>764</v>
      </c>
      <c r="P4173" s="6">
        <v>8000</v>
      </c>
      <c r="Q4173" s="6">
        <v>8900</v>
      </c>
      <c r="R4173" s="6">
        <v>19800</v>
      </c>
      <c r="S4173" s="6">
        <v>26400</v>
      </c>
      <c r="T4173" s="6">
        <v>30200</v>
      </c>
      <c r="U4173" s="6">
        <v>0</v>
      </c>
      <c r="V4173" s="6">
        <v>0</v>
      </c>
      <c r="W4173" s="6">
        <v>0</v>
      </c>
      <c r="X4173" s="6">
        <v>0</v>
      </c>
      <c r="Y4173" s="6">
        <v>8400</v>
      </c>
      <c r="Z4173" s="6">
        <v>8700</v>
      </c>
      <c r="AA4173" s="6">
        <v>10.136133129999999</v>
      </c>
      <c r="AB4173" s="6">
        <v>-75.264289759999997</v>
      </c>
      <c r="AC4173" s="9" t="s">
        <v>75</v>
      </c>
      <c r="AD4173" s="6">
        <v>2289839300</v>
      </c>
      <c r="AE4173" s="6" t="str">
        <f>MID(TablaPivotFinal[[#This Row],[Fecha]],1,4)</f>
        <v>2018</v>
      </c>
      <c r="AF4173" s="6" t="str">
        <f>MID(TablaPivotFinal[[#This Row],[Fecha]],5,3)</f>
        <v>Mar</v>
      </c>
      <c r="AG4173" s="9">
        <v>2289839300</v>
      </c>
      <c r="AH4173" s="10">
        <v>181586</v>
      </c>
      <c r="AI4173" t="s">
        <v>1136</v>
      </c>
      <c r="AJ4173" t="s">
        <v>890</v>
      </c>
      <c r="AK4173" t="s">
        <v>1264</v>
      </c>
    </row>
    <row r="4174" spans="1:37" x14ac:dyDescent="0.3">
      <c r="A4174" t="str">
        <f t="shared" si="195"/>
        <v>GAMBOTE-Ruta Caribe</v>
      </c>
      <c r="B4174" t="str">
        <f t="shared" si="196"/>
        <v>2018May</v>
      </c>
      <c r="C4174" t="str">
        <f t="shared" si="197"/>
        <v>10.13613313-75.26428976</v>
      </c>
      <c r="D4174" s="7" t="s">
        <v>759</v>
      </c>
      <c r="E4174" s="5">
        <v>9005</v>
      </c>
      <c r="F4174" s="7" t="s">
        <v>730</v>
      </c>
      <c r="G4174" s="5">
        <v>13</v>
      </c>
      <c r="H4174" s="7" t="s">
        <v>760</v>
      </c>
      <c r="I4174" s="7" t="s">
        <v>761</v>
      </c>
      <c r="J4174" s="7" t="s">
        <v>103</v>
      </c>
      <c r="K4174" s="7" t="s">
        <v>762</v>
      </c>
      <c r="L4174" s="7" t="s">
        <v>763</v>
      </c>
      <c r="M4174" s="5">
        <v>3212057230</v>
      </c>
      <c r="N4174" s="5">
        <v>3212057227</v>
      </c>
      <c r="O4174" s="7" t="s">
        <v>764</v>
      </c>
      <c r="P4174" s="5">
        <v>8000</v>
      </c>
      <c r="Q4174" s="5">
        <v>8900</v>
      </c>
      <c r="R4174" s="5">
        <v>19800</v>
      </c>
      <c r="S4174" s="5">
        <v>26400</v>
      </c>
      <c r="T4174" s="5">
        <v>30200</v>
      </c>
      <c r="U4174" s="5">
        <v>0</v>
      </c>
      <c r="V4174" s="5">
        <v>0</v>
      </c>
      <c r="W4174" s="5">
        <v>0</v>
      </c>
      <c r="X4174" s="5">
        <v>0</v>
      </c>
      <c r="Y4174" s="5">
        <v>8400</v>
      </c>
      <c r="Z4174" s="5">
        <v>8700</v>
      </c>
      <c r="AA4174" s="5">
        <v>10.136133129999999</v>
      </c>
      <c r="AB4174" s="5">
        <v>-75.264289759999997</v>
      </c>
      <c r="AC4174" s="7" t="s">
        <v>77</v>
      </c>
      <c r="AD4174" s="5">
        <v>2101520600</v>
      </c>
      <c r="AE4174" s="5" t="str">
        <f>MID(TablaPivotFinal[[#This Row],[Fecha]],1,4)</f>
        <v>2018</v>
      </c>
      <c r="AF4174" s="5" t="str">
        <f>MID(TablaPivotFinal[[#This Row],[Fecha]],5,3)</f>
        <v>May</v>
      </c>
      <c r="AG4174" s="7">
        <v>2101520600</v>
      </c>
      <c r="AH4174" s="8">
        <v>161927</v>
      </c>
      <c r="AI4174" t="s">
        <v>1136</v>
      </c>
      <c r="AJ4174" t="s">
        <v>892</v>
      </c>
      <c r="AK4174" t="s">
        <v>1264</v>
      </c>
    </row>
    <row r="4175" spans="1:37" x14ac:dyDescent="0.3">
      <c r="A4175" t="str">
        <f t="shared" si="195"/>
        <v>GAMBOTE-Ruta Caribe</v>
      </c>
      <c r="B4175" t="str">
        <f t="shared" si="196"/>
        <v>2018Nov</v>
      </c>
      <c r="C4175" t="str">
        <f t="shared" si="197"/>
        <v>10.13613313-75.26428976</v>
      </c>
      <c r="D4175" s="9" t="s">
        <v>759</v>
      </c>
      <c r="E4175" s="6">
        <v>9005</v>
      </c>
      <c r="F4175" s="9" t="s">
        <v>730</v>
      </c>
      <c r="G4175" s="6">
        <v>13</v>
      </c>
      <c r="H4175" s="9" t="s">
        <v>760</v>
      </c>
      <c r="I4175" s="9" t="s">
        <v>761</v>
      </c>
      <c r="J4175" s="9" t="s">
        <v>103</v>
      </c>
      <c r="K4175" s="9" t="s">
        <v>762</v>
      </c>
      <c r="L4175" s="9" t="s">
        <v>763</v>
      </c>
      <c r="M4175" s="6">
        <v>3212057230</v>
      </c>
      <c r="N4175" s="6">
        <v>3212057227</v>
      </c>
      <c r="O4175" s="9" t="s">
        <v>764</v>
      </c>
      <c r="P4175" s="6">
        <v>8000</v>
      </c>
      <c r="Q4175" s="6">
        <v>8900</v>
      </c>
      <c r="R4175" s="6">
        <v>19800</v>
      </c>
      <c r="S4175" s="6">
        <v>26400</v>
      </c>
      <c r="T4175" s="6">
        <v>30200</v>
      </c>
      <c r="U4175" s="6">
        <v>0</v>
      </c>
      <c r="V4175" s="6">
        <v>0</v>
      </c>
      <c r="W4175" s="6">
        <v>0</v>
      </c>
      <c r="X4175" s="6">
        <v>0</v>
      </c>
      <c r="Y4175" s="6">
        <v>8400</v>
      </c>
      <c r="Z4175" s="6">
        <v>8700</v>
      </c>
      <c r="AA4175" s="6">
        <v>10.136133129999999</v>
      </c>
      <c r="AB4175" s="6">
        <v>-75.264289759999997</v>
      </c>
      <c r="AC4175" s="9" t="s">
        <v>79</v>
      </c>
      <c r="AD4175" s="6">
        <v>2157495500</v>
      </c>
      <c r="AE4175" s="6" t="str">
        <f>MID(TablaPivotFinal[[#This Row],[Fecha]],1,4)</f>
        <v>2018</v>
      </c>
      <c r="AF4175" s="6" t="str">
        <f>MID(TablaPivotFinal[[#This Row],[Fecha]],5,3)</f>
        <v>Nov</v>
      </c>
      <c r="AG4175" s="9">
        <v>2157495500</v>
      </c>
      <c r="AH4175" s="10">
        <v>161680</v>
      </c>
      <c r="AI4175" t="s">
        <v>1136</v>
      </c>
      <c r="AJ4175" t="s">
        <v>898</v>
      </c>
      <c r="AK4175" t="s">
        <v>1264</v>
      </c>
    </row>
    <row r="4176" spans="1:37" x14ac:dyDescent="0.3">
      <c r="A4176" t="str">
        <f t="shared" si="195"/>
        <v>GAMBOTE-Ruta Caribe</v>
      </c>
      <c r="B4176" t="str">
        <f t="shared" si="196"/>
        <v>2018Oct</v>
      </c>
      <c r="C4176" t="str">
        <f t="shared" si="197"/>
        <v>10.13613313-75.26428976</v>
      </c>
      <c r="D4176" s="7" t="s">
        <v>759</v>
      </c>
      <c r="E4176" s="5">
        <v>9005</v>
      </c>
      <c r="F4176" s="7" t="s">
        <v>730</v>
      </c>
      <c r="G4176" s="5">
        <v>13</v>
      </c>
      <c r="H4176" s="7" t="s">
        <v>760</v>
      </c>
      <c r="I4176" s="7" t="s">
        <v>761</v>
      </c>
      <c r="J4176" s="7" t="s">
        <v>103</v>
      </c>
      <c r="K4176" s="7" t="s">
        <v>762</v>
      </c>
      <c r="L4176" s="7" t="s">
        <v>763</v>
      </c>
      <c r="M4176" s="5">
        <v>3212057230</v>
      </c>
      <c r="N4176" s="5">
        <v>3212057227</v>
      </c>
      <c r="O4176" s="7" t="s">
        <v>764</v>
      </c>
      <c r="P4176" s="5">
        <v>8000</v>
      </c>
      <c r="Q4176" s="5">
        <v>8900</v>
      </c>
      <c r="R4176" s="5">
        <v>19800</v>
      </c>
      <c r="S4176" s="5">
        <v>26400</v>
      </c>
      <c r="T4176" s="5">
        <v>30200</v>
      </c>
      <c r="U4176" s="5">
        <v>0</v>
      </c>
      <c r="V4176" s="5">
        <v>0</v>
      </c>
      <c r="W4176" s="5">
        <v>0</v>
      </c>
      <c r="X4176" s="5">
        <v>0</v>
      </c>
      <c r="Y4176" s="5">
        <v>8400</v>
      </c>
      <c r="Z4176" s="5">
        <v>8700</v>
      </c>
      <c r="AA4176" s="5">
        <v>10.136133129999999</v>
      </c>
      <c r="AB4176" s="5">
        <v>-75.264289759999997</v>
      </c>
      <c r="AC4176" s="7" t="s">
        <v>81</v>
      </c>
      <c r="AD4176" s="5">
        <v>2262376350</v>
      </c>
      <c r="AE4176" s="5" t="str">
        <f>MID(TablaPivotFinal[[#This Row],[Fecha]],1,4)</f>
        <v>2018</v>
      </c>
      <c r="AF4176" s="5" t="str">
        <f>MID(TablaPivotFinal[[#This Row],[Fecha]],5,3)</f>
        <v>Oct</v>
      </c>
      <c r="AG4176" s="7">
        <v>2262376350</v>
      </c>
      <c r="AH4176" s="8">
        <v>172247</v>
      </c>
      <c r="AI4176" t="s">
        <v>1136</v>
      </c>
      <c r="AJ4176" t="s">
        <v>897</v>
      </c>
      <c r="AK4176" t="s">
        <v>1264</v>
      </c>
    </row>
    <row r="4177" spans="1:37" x14ac:dyDescent="0.3">
      <c r="A4177" t="str">
        <f t="shared" si="195"/>
        <v>GAMBOTE-Ruta Caribe</v>
      </c>
      <c r="B4177" t="str">
        <f t="shared" si="196"/>
        <v>2018Sep</v>
      </c>
      <c r="C4177" t="str">
        <f t="shared" si="197"/>
        <v>10.13613313-75.26428976</v>
      </c>
      <c r="D4177" s="9" t="s">
        <v>759</v>
      </c>
      <c r="E4177" s="6">
        <v>9005</v>
      </c>
      <c r="F4177" s="9" t="s">
        <v>730</v>
      </c>
      <c r="G4177" s="6">
        <v>13</v>
      </c>
      <c r="H4177" s="9" t="s">
        <v>760</v>
      </c>
      <c r="I4177" s="9" t="s">
        <v>761</v>
      </c>
      <c r="J4177" s="9" t="s">
        <v>103</v>
      </c>
      <c r="K4177" s="9" t="s">
        <v>762</v>
      </c>
      <c r="L4177" s="9" t="s">
        <v>763</v>
      </c>
      <c r="M4177" s="6">
        <v>3212057230</v>
      </c>
      <c r="N4177" s="6">
        <v>3212057227</v>
      </c>
      <c r="O4177" s="9" t="s">
        <v>764</v>
      </c>
      <c r="P4177" s="6">
        <v>8000</v>
      </c>
      <c r="Q4177" s="6">
        <v>8900</v>
      </c>
      <c r="R4177" s="6">
        <v>19800</v>
      </c>
      <c r="S4177" s="6">
        <v>26400</v>
      </c>
      <c r="T4177" s="6">
        <v>30200</v>
      </c>
      <c r="U4177" s="6">
        <v>0</v>
      </c>
      <c r="V4177" s="6">
        <v>0</v>
      </c>
      <c r="W4177" s="6">
        <v>0</v>
      </c>
      <c r="X4177" s="6">
        <v>0</v>
      </c>
      <c r="Y4177" s="6">
        <v>8400</v>
      </c>
      <c r="Z4177" s="6">
        <v>8700</v>
      </c>
      <c r="AA4177" s="6">
        <v>10.136133129999999</v>
      </c>
      <c r="AB4177" s="6">
        <v>-75.264289759999997</v>
      </c>
      <c r="AC4177" s="9" t="s">
        <v>83</v>
      </c>
      <c r="AD4177" s="6">
        <v>2134612800</v>
      </c>
      <c r="AE4177" s="6" t="str">
        <f>MID(TablaPivotFinal[[#This Row],[Fecha]],1,4)</f>
        <v>2018</v>
      </c>
      <c r="AF4177" s="6" t="str">
        <f>MID(TablaPivotFinal[[#This Row],[Fecha]],5,3)</f>
        <v>Sep</v>
      </c>
      <c r="AG4177" s="9">
        <v>2134612800</v>
      </c>
      <c r="AH4177" s="10">
        <v>159108</v>
      </c>
      <c r="AI4177" t="s">
        <v>1136</v>
      </c>
      <c r="AJ4177" t="s">
        <v>896</v>
      </c>
      <c r="AK4177" t="s">
        <v>1264</v>
      </c>
    </row>
    <row r="4178" spans="1:37" x14ac:dyDescent="0.3">
      <c r="A4178" t="str">
        <f t="shared" si="195"/>
        <v>CALAMAR-Concesión Montes de Maria</v>
      </c>
      <c r="B4178" t="str">
        <f t="shared" si="196"/>
        <v>2016Abr</v>
      </c>
      <c r="C4178" t="str">
        <f t="shared" si="197"/>
        <v>10.20812679-74.94499546</v>
      </c>
      <c r="D4178" s="7" t="s">
        <v>766</v>
      </c>
      <c r="E4178" s="5">
        <v>2515</v>
      </c>
      <c r="F4178" s="7" t="s">
        <v>730</v>
      </c>
      <c r="G4178" s="5">
        <v>13</v>
      </c>
      <c r="H4178" s="7" t="s">
        <v>767</v>
      </c>
      <c r="I4178" s="7" t="s">
        <v>732</v>
      </c>
      <c r="J4178" s="7" t="s">
        <v>103</v>
      </c>
      <c r="K4178" s="7" t="s">
        <v>768</v>
      </c>
      <c r="L4178" s="7" t="s">
        <v>734</v>
      </c>
      <c r="M4178" s="5">
        <v>3162954845</v>
      </c>
      <c r="N4178" s="5" t="s">
        <v>735</v>
      </c>
      <c r="O4178" s="7" t="s">
        <v>769</v>
      </c>
      <c r="P4178" s="5">
        <v>8300</v>
      </c>
      <c r="Q4178" s="5">
        <v>9000</v>
      </c>
      <c r="R4178" s="5">
        <v>19200</v>
      </c>
      <c r="S4178" s="5">
        <v>24400</v>
      </c>
      <c r="T4178" s="5">
        <v>27400</v>
      </c>
      <c r="U4178" s="5">
        <v>0</v>
      </c>
      <c r="V4178" s="5">
        <v>0</v>
      </c>
      <c r="W4178" s="5">
        <v>0</v>
      </c>
      <c r="X4178" s="5">
        <v>0</v>
      </c>
      <c r="Y4178" s="5">
        <v>8400</v>
      </c>
      <c r="Z4178" s="5">
        <v>8700</v>
      </c>
      <c r="AA4178" s="5">
        <v>10.20812679</v>
      </c>
      <c r="AB4178" s="5">
        <v>-74.944995460000001</v>
      </c>
      <c r="AC4178" s="7" t="s">
        <v>13</v>
      </c>
      <c r="AD4178" s="5">
        <v>809638400</v>
      </c>
      <c r="AE4178" s="5" t="str">
        <f>MID(TablaPivotFinal[[#This Row],[Fecha]],1,4)</f>
        <v>2016</v>
      </c>
      <c r="AF4178" s="5" t="str">
        <f>MID(TablaPivotFinal[[#This Row],[Fecha]],5,3)</f>
        <v>Abr</v>
      </c>
      <c r="AG4178" s="7">
        <v>809638400</v>
      </c>
      <c r="AH4178" s="8">
        <v>72393</v>
      </c>
      <c r="AI4178" t="s">
        <v>1137</v>
      </c>
      <c r="AJ4178" t="s">
        <v>867</v>
      </c>
      <c r="AK4178" t="s">
        <v>1265</v>
      </c>
    </row>
    <row r="4179" spans="1:37" x14ac:dyDescent="0.3">
      <c r="A4179" t="str">
        <f t="shared" si="195"/>
        <v>CALAMAR-Concesión Montes de Maria</v>
      </c>
      <c r="B4179" t="str">
        <f t="shared" si="196"/>
        <v>2016Ago</v>
      </c>
      <c r="C4179" t="str">
        <f t="shared" si="197"/>
        <v>10.20812679-74.94499546</v>
      </c>
      <c r="D4179" s="9" t="s">
        <v>766</v>
      </c>
      <c r="E4179" s="6">
        <v>2515</v>
      </c>
      <c r="F4179" s="9" t="s">
        <v>730</v>
      </c>
      <c r="G4179" s="6">
        <v>13</v>
      </c>
      <c r="H4179" s="9" t="s">
        <v>767</v>
      </c>
      <c r="I4179" s="9" t="s">
        <v>732</v>
      </c>
      <c r="J4179" s="9" t="s">
        <v>103</v>
      </c>
      <c r="K4179" s="9" t="s">
        <v>768</v>
      </c>
      <c r="L4179" s="9" t="s">
        <v>734</v>
      </c>
      <c r="M4179" s="6">
        <v>3162954845</v>
      </c>
      <c r="N4179" s="6" t="s">
        <v>735</v>
      </c>
      <c r="O4179" s="9" t="s">
        <v>769</v>
      </c>
      <c r="P4179" s="6">
        <v>8300</v>
      </c>
      <c r="Q4179" s="6">
        <v>9000</v>
      </c>
      <c r="R4179" s="6">
        <v>19200</v>
      </c>
      <c r="S4179" s="6">
        <v>24400</v>
      </c>
      <c r="T4179" s="6">
        <v>27400</v>
      </c>
      <c r="U4179" s="6">
        <v>0</v>
      </c>
      <c r="V4179" s="6">
        <v>0</v>
      </c>
      <c r="W4179" s="6">
        <v>0</v>
      </c>
      <c r="X4179" s="6">
        <v>0</v>
      </c>
      <c r="Y4179" s="6">
        <v>8400</v>
      </c>
      <c r="Z4179" s="6">
        <v>8700</v>
      </c>
      <c r="AA4179" s="6">
        <v>10.20812679</v>
      </c>
      <c r="AB4179" s="6">
        <v>-74.944995460000001</v>
      </c>
      <c r="AC4179" s="9" t="s">
        <v>15</v>
      </c>
      <c r="AD4179" s="6">
        <v>880365400</v>
      </c>
      <c r="AE4179" s="6" t="str">
        <f>MID(TablaPivotFinal[[#This Row],[Fecha]],1,4)</f>
        <v>2016</v>
      </c>
      <c r="AF4179" s="6" t="str">
        <f>MID(TablaPivotFinal[[#This Row],[Fecha]],5,3)</f>
        <v>Ago</v>
      </c>
      <c r="AG4179" s="9">
        <v>880365400</v>
      </c>
      <c r="AH4179" s="10">
        <v>80841</v>
      </c>
      <c r="AI4179" t="s">
        <v>1137</v>
      </c>
      <c r="AJ4179" t="s">
        <v>871</v>
      </c>
      <c r="AK4179" t="s">
        <v>1265</v>
      </c>
    </row>
    <row r="4180" spans="1:37" x14ac:dyDescent="0.3">
      <c r="A4180" t="str">
        <f t="shared" si="195"/>
        <v>CALAMAR-Concesión Montes de Maria</v>
      </c>
      <c r="B4180" t="str">
        <f t="shared" si="196"/>
        <v>2016Dic</v>
      </c>
      <c r="C4180" t="str">
        <f t="shared" si="197"/>
        <v>10.20812679-74.94499546</v>
      </c>
      <c r="D4180" s="7" t="s">
        <v>766</v>
      </c>
      <c r="E4180" s="5">
        <v>2515</v>
      </c>
      <c r="F4180" s="7" t="s">
        <v>730</v>
      </c>
      <c r="G4180" s="5">
        <v>13</v>
      </c>
      <c r="H4180" s="7" t="s">
        <v>767</v>
      </c>
      <c r="I4180" s="7" t="s">
        <v>732</v>
      </c>
      <c r="J4180" s="7" t="s">
        <v>103</v>
      </c>
      <c r="K4180" s="7" t="s">
        <v>768</v>
      </c>
      <c r="L4180" s="7" t="s">
        <v>734</v>
      </c>
      <c r="M4180" s="5">
        <v>3162954845</v>
      </c>
      <c r="N4180" s="5" t="s">
        <v>735</v>
      </c>
      <c r="O4180" s="7" t="s">
        <v>769</v>
      </c>
      <c r="P4180" s="5">
        <v>8300</v>
      </c>
      <c r="Q4180" s="5">
        <v>9000</v>
      </c>
      <c r="R4180" s="5">
        <v>19200</v>
      </c>
      <c r="S4180" s="5">
        <v>24400</v>
      </c>
      <c r="T4180" s="5">
        <v>27400</v>
      </c>
      <c r="U4180" s="5">
        <v>0</v>
      </c>
      <c r="V4180" s="5">
        <v>0</v>
      </c>
      <c r="W4180" s="5">
        <v>0</v>
      </c>
      <c r="X4180" s="5">
        <v>0</v>
      </c>
      <c r="Y4180" s="5">
        <v>8400</v>
      </c>
      <c r="Z4180" s="5">
        <v>8700</v>
      </c>
      <c r="AA4180" s="5">
        <v>10.20812679</v>
      </c>
      <c r="AB4180" s="5">
        <v>-74.944995460000001</v>
      </c>
      <c r="AC4180" s="7" t="s">
        <v>17</v>
      </c>
      <c r="AD4180" s="5">
        <v>948664900</v>
      </c>
      <c r="AE4180" s="5" t="str">
        <f>MID(TablaPivotFinal[[#This Row],[Fecha]],1,4)</f>
        <v>2016</v>
      </c>
      <c r="AF4180" s="5" t="str">
        <f>MID(TablaPivotFinal[[#This Row],[Fecha]],5,3)</f>
        <v>Dic</v>
      </c>
      <c r="AG4180" s="7">
        <v>948664900</v>
      </c>
      <c r="AH4180" s="8">
        <v>95384</v>
      </c>
      <c r="AI4180" t="s">
        <v>1137</v>
      </c>
      <c r="AJ4180" t="s">
        <v>875</v>
      </c>
      <c r="AK4180" t="s">
        <v>1265</v>
      </c>
    </row>
    <row r="4181" spans="1:37" x14ac:dyDescent="0.3">
      <c r="A4181" t="str">
        <f t="shared" si="195"/>
        <v>CALAMAR-Concesión Montes de Maria</v>
      </c>
      <c r="B4181" t="str">
        <f t="shared" si="196"/>
        <v>2016Ene</v>
      </c>
      <c r="C4181" t="str">
        <f t="shared" si="197"/>
        <v>10.20812679-74.94499546</v>
      </c>
      <c r="D4181" s="9" t="s">
        <v>766</v>
      </c>
      <c r="E4181" s="6">
        <v>2515</v>
      </c>
      <c r="F4181" s="9" t="s">
        <v>730</v>
      </c>
      <c r="G4181" s="6">
        <v>13</v>
      </c>
      <c r="H4181" s="9" t="s">
        <v>767</v>
      </c>
      <c r="I4181" s="9" t="s">
        <v>732</v>
      </c>
      <c r="J4181" s="9" t="s">
        <v>103</v>
      </c>
      <c r="K4181" s="9" t="s">
        <v>768</v>
      </c>
      <c r="L4181" s="9" t="s">
        <v>734</v>
      </c>
      <c r="M4181" s="6">
        <v>3162954845</v>
      </c>
      <c r="N4181" s="6" t="s">
        <v>735</v>
      </c>
      <c r="O4181" s="9" t="s">
        <v>769</v>
      </c>
      <c r="P4181" s="6">
        <v>8300</v>
      </c>
      <c r="Q4181" s="6">
        <v>9000</v>
      </c>
      <c r="R4181" s="6">
        <v>19200</v>
      </c>
      <c r="S4181" s="6">
        <v>24400</v>
      </c>
      <c r="T4181" s="6">
        <v>27400</v>
      </c>
      <c r="U4181" s="6">
        <v>0</v>
      </c>
      <c r="V4181" s="6">
        <v>0</v>
      </c>
      <c r="W4181" s="6">
        <v>0</v>
      </c>
      <c r="X4181" s="6">
        <v>0</v>
      </c>
      <c r="Y4181" s="6">
        <v>8400</v>
      </c>
      <c r="Z4181" s="6">
        <v>8700</v>
      </c>
      <c r="AA4181" s="6">
        <v>10.20812679</v>
      </c>
      <c r="AB4181" s="6">
        <v>-74.944995460000001</v>
      </c>
      <c r="AC4181" s="9" t="s">
        <v>19</v>
      </c>
      <c r="AD4181" s="6">
        <v>979470300</v>
      </c>
      <c r="AE4181" s="6" t="str">
        <f>MID(TablaPivotFinal[[#This Row],[Fecha]],1,4)</f>
        <v>2016</v>
      </c>
      <c r="AF4181" s="6" t="str">
        <f>MID(TablaPivotFinal[[#This Row],[Fecha]],5,3)</f>
        <v>Ene</v>
      </c>
      <c r="AG4181" s="9">
        <v>979470300</v>
      </c>
      <c r="AH4181" s="10">
        <v>97215</v>
      </c>
      <c r="AI4181" t="s">
        <v>1137</v>
      </c>
      <c r="AJ4181" t="s">
        <v>864</v>
      </c>
      <c r="AK4181" t="s">
        <v>1265</v>
      </c>
    </row>
    <row r="4182" spans="1:37" x14ac:dyDescent="0.3">
      <c r="A4182" t="str">
        <f t="shared" si="195"/>
        <v>CALAMAR-Concesión Montes de Maria</v>
      </c>
      <c r="B4182" t="str">
        <f t="shared" si="196"/>
        <v>2016Feb</v>
      </c>
      <c r="C4182" t="str">
        <f t="shared" si="197"/>
        <v>10.20812679-74.94499546</v>
      </c>
      <c r="D4182" s="7" t="s">
        <v>766</v>
      </c>
      <c r="E4182" s="5">
        <v>2515</v>
      </c>
      <c r="F4182" s="7" t="s">
        <v>730</v>
      </c>
      <c r="G4182" s="5">
        <v>13</v>
      </c>
      <c r="H4182" s="7" t="s">
        <v>767</v>
      </c>
      <c r="I4182" s="7" t="s">
        <v>732</v>
      </c>
      <c r="J4182" s="7" t="s">
        <v>103</v>
      </c>
      <c r="K4182" s="7" t="s">
        <v>768</v>
      </c>
      <c r="L4182" s="7" t="s">
        <v>734</v>
      </c>
      <c r="M4182" s="5">
        <v>3162954845</v>
      </c>
      <c r="N4182" s="5" t="s">
        <v>735</v>
      </c>
      <c r="O4182" s="7" t="s">
        <v>769</v>
      </c>
      <c r="P4182" s="5">
        <v>8300</v>
      </c>
      <c r="Q4182" s="5">
        <v>9000</v>
      </c>
      <c r="R4182" s="5">
        <v>19200</v>
      </c>
      <c r="S4182" s="5">
        <v>24400</v>
      </c>
      <c r="T4182" s="5">
        <v>27400</v>
      </c>
      <c r="U4182" s="5">
        <v>0</v>
      </c>
      <c r="V4182" s="5">
        <v>0</v>
      </c>
      <c r="W4182" s="5">
        <v>0</v>
      </c>
      <c r="X4182" s="5">
        <v>0</v>
      </c>
      <c r="Y4182" s="5">
        <v>8400</v>
      </c>
      <c r="Z4182" s="5">
        <v>8700</v>
      </c>
      <c r="AA4182" s="5">
        <v>10.20812679</v>
      </c>
      <c r="AB4182" s="5">
        <v>-74.944995460000001</v>
      </c>
      <c r="AC4182" s="7" t="s">
        <v>21</v>
      </c>
      <c r="AD4182" s="5">
        <v>825006500</v>
      </c>
      <c r="AE4182" s="5" t="str">
        <f>MID(TablaPivotFinal[[#This Row],[Fecha]],1,4)</f>
        <v>2016</v>
      </c>
      <c r="AF4182" s="5" t="str">
        <f>MID(TablaPivotFinal[[#This Row],[Fecha]],5,3)</f>
        <v>Feb</v>
      </c>
      <c r="AG4182" s="7">
        <v>825006500</v>
      </c>
      <c r="AH4182" s="8">
        <v>75682</v>
      </c>
      <c r="AI4182" t="s">
        <v>1137</v>
      </c>
      <c r="AJ4182" t="s">
        <v>865</v>
      </c>
      <c r="AK4182" t="s">
        <v>1265</v>
      </c>
    </row>
    <row r="4183" spans="1:37" x14ac:dyDescent="0.3">
      <c r="A4183" t="str">
        <f t="shared" si="195"/>
        <v>CALAMAR-Concesión Montes de Maria</v>
      </c>
      <c r="B4183" t="str">
        <f t="shared" si="196"/>
        <v>2016Jul</v>
      </c>
      <c r="C4183" t="str">
        <f t="shared" si="197"/>
        <v>10.20812679-74.94499546</v>
      </c>
      <c r="D4183" s="9" t="s">
        <v>766</v>
      </c>
      <c r="E4183" s="6">
        <v>2515</v>
      </c>
      <c r="F4183" s="9" t="s">
        <v>730</v>
      </c>
      <c r="G4183" s="6">
        <v>13</v>
      </c>
      <c r="H4183" s="9" t="s">
        <v>767</v>
      </c>
      <c r="I4183" s="9" t="s">
        <v>732</v>
      </c>
      <c r="J4183" s="9" t="s">
        <v>103</v>
      </c>
      <c r="K4183" s="9" t="s">
        <v>768</v>
      </c>
      <c r="L4183" s="9" t="s">
        <v>734</v>
      </c>
      <c r="M4183" s="6">
        <v>3162954845</v>
      </c>
      <c r="N4183" s="6" t="s">
        <v>735</v>
      </c>
      <c r="O4183" s="9" t="s">
        <v>769</v>
      </c>
      <c r="P4183" s="6">
        <v>8300</v>
      </c>
      <c r="Q4183" s="6">
        <v>9000</v>
      </c>
      <c r="R4183" s="6">
        <v>19200</v>
      </c>
      <c r="S4183" s="6">
        <v>24400</v>
      </c>
      <c r="T4183" s="6">
        <v>27400</v>
      </c>
      <c r="U4183" s="6">
        <v>0</v>
      </c>
      <c r="V4183" s="6">
        <v>0</v>
      </c>
      <c r="W4183" s="6">
        <v>0</v>
      </c>
      <c r="X4183" s="6">
        <v>0</v>
      </c>
      <c r="Y4183" s="6">
        <v>8400</v>
      </c>
      <c r="Z4183" s="6">
        <v>8700</v>
      </c>
      <c r="AA4183" s="6">
        <v>10.20812679</v>
      </c>
      <c r="AB4183" s="6">
        <v>-74.944995460000001</v>
      </c>
      <c r="AC4183" s="9" t="s">
        <v>23</v>
      </c>
      <c r="AD4183" s="6">
        <v>809058800</v>
      </c>
      <c r="AE4183" s="6" t="str">
        <f>MID(TablaPivotFinal[[#This Row],[Fecha]],1,4)</f>
        <v>2016</v>
      </c>
      <c r="AF4183" s="6" t="str">
        <f>MID(TablaPivotFinal[[#This Row],[Fecha]],5,3)</f>
        <v>Jul</v>
      </c>
      <c r="AG4183" s="9">
        <v>809058800</v>
      </c>
      <c r="AH4183" s="10">
        <v>80567</v>
      </c>
      <c r="AI4183" t="s">
        <v>1137</v>
      </c>
      <c r="AJ4183" t="s">
        <v>870</v>
      </c>
      <c r="AK4183" t="s">
        <v>1265</v>
      </c>
    </row>
    <row r="4184" spans="1:37" x14ac:dyDescent="0.3">
      <c r="A4184" t="str">
        <f t="shared" si="195"/>
        <v>CALAMAR-Concesión Montes de Maria</v>
      </c>
      <c r="B4184" t="str">
        <f t="shared" si="196"/>
        <v>2016Jun</v>
      </c>
      <c r="C4184" t="str">
        <f t="shared" si="197"/>
        <v>10.20812679-74.94499546</v>
      </c>
      <c r="D4184" s="7" t="s">
        <v>766</v>
      </c>
      <c r="E4184" s="5">
        <v>2515</v>
      </c>
      <c r="F4184" s="7" t="s">
        <v>730</v>
      </c>
      <c r="G4184" s="5">
        <v>13</v>
      </c>
      <c r="H4184" s="7" t="s">
        <v>767</v>
      </c>
      <c r="I4184" s="7" t="s">
        <v>732</v>
      </c>
      <c r="J4184" s="7" t="s">
        <v>103</v>
      </c>
      <c r="K4184" s="7" t="s">
        <v>768</v>
      </c>
      <c r="L4184" s="7" t="s">
        <v>734</v>
      </c>
      <c r="M4184" s="5">
        <v>3162954845</v>
      </c>
      <c r="N4184" s="5" t="s">
        <v>735</v>
      </c>
      <c r="O4184" s="7" t="s">
        <v>769</v>
      </c>
      <c r="P4184" s="5">
        <v>8300</v>
      </c>
      <c r="Q4184" s="5">
        <v>9000</v>
      </c>
      <c r="R4184" s="5">
        <v>19200</v>
      </c>
      <c r="S4184" s="5">
        <v>24400</v>
      </c>
      <c r="T4184" s="5">
        <v>27400</v>
      </c>
      <c r="U4184" s="5">
        <v>0</v>
      </c>
      <c r="V4184" s="5">
        <v>0</v>
      </c>
      <c r="W4184" s="5">
        <v>0</v>
      </c>
      <c r="X4184" s="5">
        <v>0</v>
      </c>
      <c r="Y4184" s="5">
        <v>8400</v>
      </c>
      <c r="Z4184" s="5">
        <v>8700</v>
      </c>
      <c r="AA4184" s="5">
        <v>10.20812679</v>
      </c>
      <c r="AB4184" s="5">
        <v>-74.944995460000001</v>
      </c>
      <c r="AC4184" s="7" t="s">
        <v>25</v>
      </c>
      <c r="AD4184" s="5">
        <v>805806300</v>
      </c>
      <c r="AE4184" s="5" t="str">
        <f>MID(TablaPivotFinal[[#This Row],[Fecha]],1,4)</f>
        <v>2016</v>
      </c>
      <c r="AF4184" s="5" t="str">
        <f>MID(TablaPivotFinal[[#This Row],[Fecha]],5,3)</f>
        <v>Jun</v>
      </c>
      <c r="AG4184" s="7">
        <v>805806300</v>
      </c>
      <c r="AH4184" s="8">
        <v>76838</v>
      </c>
      <c r="AI4184" t="s">
        <v>1137</v>
      </c>
      <c r="AJ4184" t="s">
        <v>869</v>
      </c>
      <c r="AK4184" t="s">
        <v>1265</v>
      </c>
    </row>
    <row r="4185" spans="1:37" x14ac:dyDescent="0.3">
      <c r="A4185" t="str">
        <f t="shared" si="195"/>
        <v>CALAMAR-Concesión Montes de Maria</v>
      </c>
      <c r="B4185" t="str">
        <f t="shared" si="196"/>
        <v>2016Mar</v>
      </c>
      <c r="C4185" t="str">
        <f t="shared" si="197"/>
        <v>10.20812679-74.94499546</v>
      </c>
      <c r="D4185" s="9" t="s">
        <v>766</v>
      </c>
      <c r="E4185" s="6">
        <v>2515</v>
      </c>
      <c r="F4185" s="9" t="s">
        <v>730</v>
      </c>
      <c r="G4185" s="6">
        <v>13</v>
      </c>
      <c r="H4185" s="9" t="s">
        <v>767</v>
      </c>
      <c r="I4185" s="9" t="s">
        <v>732</v>
      </c>
      <c r="J4185" s="9" t="s">
        <v>103</v>
      </c>
      <c r="K4185" s="9" t="s">
        <v>768</v>
      </c>
      <c r="L4185" s="9" t="s">
        <v>734</v>
      </c>
      <c r="M4185" s="6">
        <v>3162954845</v>
      </c>
      <c r="N4185" s="6" t="s">
        <v>735</v>
      </c>
      <c r="O4185" s="9" t="s">
        <v>769</v>
      </c>
      <c r="P4185" s="6">
        <v>8300</v>
      </c>
      <c r="Q4185" s="6">
        <v>9000</v>
      </c>
      <c r="R4185" s="6">
        <v>19200</v>
      </c>
      <c r="S4185" s="6">
        <v>24400</v>
      </c>
      <c r="T4185" s="6">
        <v>27400</v>
      </c>
      <c r="U4185" s="6">
        <v>0</v>
      </c>
      <c r="V4185" s="6">
        <v>0</v>
      </c>
      <c r="W4185" s="6">
        <v>0</v>
      </c>
      <c r="X4185" s="6">
        <v>0</v>
      </c>
      <c r="Y4185" s="6">
        <v>8400</v>
      </c>
      <c r="Z4185" s="6">
        <v>8700</v>
      </c>
      <c r="AA4185" s="6">
        <v>10.20812679</v>
      </c>
      <c r="AB4185" s="6">
        <v>-74.944995460000001</v>
      </c>
      <c r="AC4185" s="9" t="s">
        <v>27</v>
      </c>
      <c r="AD4185" s="6">
        <v>939530418</v>
      </c>
      <c r="AE4185" s="6" t="str">
        <f>MID(TablaPivotFinal[[#This Row],[Fecha]],1,4)</f>
        <v>2016</v>
      </c>
      <c r="AF4185" s="6" t="str">
        <f>MID(TablaPivotFinal[[#This Row],[Fecha]],5,3)</f>
        <v>Mar</v>
      </c>
      <c r="AG4185" s="9">
        <v>939530418</v>
      </c>
      <c r="AH4185" s="10">
        <v>91891</v>
      </c>
      <c r="AI4185" t="s">
        <v>1137</v>
      </c>
      <c r="AJ4185" t="s">
        <v>866</v>
      </c>
      <c r="AK4185" t="s">
        <v>1265</v>
      </c>
    </row>
    <row r="4186" spans="1:37" x14ac:dyDescent="0.3">
      <c r="A4186" t="str">
        <f t="shared" si="195"/>
        <v>CALAMAR-Concesión Montes de Maria</v>
      </c>
      <c r="B4186" t="str">
        <f t="shared" si="196"/>
        <v>2016May</v>
      </c>
      <c r="C4186" t="str">
        <f t="shared" si="197"/>
        <v>10.20812679-74.94499546</v>
      </c>
      <c r="D4186" s="7" t="s">
        <v>766</v>
      </c>
      <c r="E4186" s="5">
        <v>2515</v>
      </c>
      <c r="F4186" s="7" t="s">
        <v>730</v>
      </c>
      <c r="G4186" s="5">
        <v>13</v>
      </c>
      <c r="H4186" s="7" t="s">
        <v>767</v>
      </c>
      <c r="I4186" s="7" t="s">
        <v>732</v>
      </c>
      <c r="J4186" s="7" t="s">
        <v>103</v>
      </c>
      <c r="K4186" s="7" t="s">
        <v>768</v>
      </c>
      <c r="L4186" s="7" t="s">
        <v>734</v>
      </c>
      <c r="M4186" s="5">
        <v>3162954845</v>
      </c>
      <c r="N4186" s="5" t="s">
        <v>735</v>
      </c>
      <c r="O4186" s="7" t="s">
        <v>769</v>
      </c>
      <c r="P4186" s="5">
        <v>8300</v>
      </c>
      <c r="Q4186" s="5">
        <v>9000</v>
      </c>
      <c r="R4186" s="5">
        <v>19200</v>
      </c>
      <c r="S4186" s="5">
        <v>24400</v>
      </c>
      <c r="T4186" s="5">
        <v>27400</v>
      </c>
      <c r="U4186" s="5">
        <v>0</v>
      </c>
      <c r="V4186" s="5">
        <v>0</v>
      </c>
      <c r="W4186" s="5">
        <v>0</v>
      </c>
      <c r="X4186" s="5">
        <v>0</v>
      </c>
      <c r="Y4186" s="5">
        <v>8400</v>
      </c>
      <c r="Z4186" s="5">
        <v>8700</v>
      </c>
      <c r="AA4186" s="5">
        <v>10.20812679</v>
      </c>
      <c r="AB4186" s="5">
        <v>-74.944995460000001</v>
      </c>
      <c r="AC4186" s="7" t="s">
        <v>29</v>
      </c>
      <c r="AD4186" s="5">
        <v>862592400</v>
      </c>
      <c r="AE4186" s="5" t="str">
        <f>MID(TablaPivotFinal[[#This Row],[Fecha]],1,4)</f>
        <v>2016</v>
      </c>
      <c r="AF4186" s="5" t="str">
        <f>MID(TablaPivotFinal[[#This Row],[Fecha]],5,3)</f>
        <v>May</v>
      </c>
      <c r="AG4186" s="7">
        <v>862592400</v>
      </c>
      <c r="AH4186" s="8">
        <v>79594</v>
      </c>
      <c r="AI4186" t="s">
        <v>1137</v>
      </c>
      <c r="AJ4186" t="s">
        <v>868</v>
      </c>
      <c r="AK4186" t="s">
        <v>1265</v>
      </c>
    </row>
    <row r="4187" spans="1:37" x14ac:dyDescent="0.3">
      <c r="A4187" t="str">
        <f t="shared" si="195"/>
        <v>CALAMAR-Concesión Montes de Maria</v>
      </c>
      <c r="B4187" t="str">
        <f t="shared" si="196"/>
        <v>2016Nov</v>
      </c>
      <c r="C4187" t="str">
        <f t="shared" si="197"/>
        <v>10.20812679-74.94499546</v>
      </c>
      <c r="D4187" s="9" t="s">
        <v>766</v>
      </c>
      <c r="E4187" s="6">
        <v>2515</v>
      </c>
      <c r="F4187" s="9" t="s">
        <v>730</v>
      </c>
      <c r="G4187" s="6">
        <v>13</v>
      </c>
      <c r="H4187" s="9" t="s">
        <v>767</v>
      </c>
      <c r="I4187" s="9" t="s">
        <v>732</v>
      </c>
      <c r="J4187" s="9" t="s">
        <v>103</v>
      </c>
      <c r="K4187" s="9" t="s">
        <v>768</v>
      </c>
      <c r="L4187" s="9" t="s">
        <v>734</v>
      </c>
      <c r="M4187" s="6">
        <v>3162954845</v>
      </c>
      <c r="N4187" s="6" t="s">
        <v>735</v>
      </c>
      <c r="O4187" s="9" t="s">
        <v>769</v>
      </c>
      <c r="P4187" s="6">
        <v>8300</v>
      </c>
      <c r="Q4187" s="6">
        <v>9000</v>
      </c>
      <c r="R4187" s="6">
        <v>19200</v>
      </c>
      <c r="S4187" s="6">
        <v>24400</v>
      </c>
      <c r="T4187" s="6">
        <v>27400</v>
      </c>
      <c r="U4187" s="6">
        <v>0</v>
      </c>
      <c r="V4187" s="6">
        <v>0</v>
      </c>
      <c r="W4187" s="6">
        <v>0</v>
      </c>
      <c r="X4187" s="6">
        <v>0</v>
      </c>
      <c r="Y4187" s="6">
        <v>8400</v>
      </c>
      <c r="Z4187" s="6">
        <v>8700</v>
      </c>
      <c r="AA4187" s="6">
        <v>10.20812679</v>
      </c>
      <c r="AB4187" s="6">
        <v>-74.944995460000001</v>
      </c>
      <c r="AC4187" s="9" t="s">
        <v>31</v>
      </c>
      <c r="AD4187" s="6">
        <v>804739900</v>
      </c>
      <c r="AE4187" s="6" t="str">
        <f>MID(TablaPivotFinal[[#This Row],[Fecha]],1,4)</f>
        <v>2016</v>
      </c>
      <c r="AF4187" s="6" t="str">
        <f>MID(TablaPivotFinal[[#This Row],[Fecha]],5,3)</f>
        <v>Nov</v>
      </c>
      <c r="AG4187" s="9">
        <v>804739900</v>
      </c>
      <c r="AH4187" s="10">
        <v>78547</v>
      </c>
      <c r="AI4187" t="s">
        <v>1137</v>
      </c>
      <c r="AJ4187" t="s">
        <v>874</v>
      </c>
      <c r="AK4187" t="s">
        <v>1265</v>
      </c>
    </row>
    <row r="4188" spans="1:37" x14ac:dyDescent="0.3">
      <c r="A4188" t="str">
        <f t="shared" si="195"/>
        <v>CALAMAR-Concesión Montes de Maria</v>
      </c>
      <c r="B4188" t="str">
        <f t="shared" si="196"/>
        <v>2016Oct</v>
      </c>
      <c r="C4188" t="str">
        <f t="shared" si="197"/>
        <v>10.20812679-74.94499546</v>
      </c>
      <c r="D4188" s="7" t="s">
        <v>766</v>
      </c>
      <c r="E4188" s="5">
        <v>2515</v>
      </c>
      <c r="F4188" s="7" t="s">
        <v>730</v>
      </c>
      <c r="G4188" s="5">
        <v>13</v>
      </c>
      <c r="H4188" s="7" t="s">
        <v>767</v>
      </c>
      <c r="I4188" s="7" t="s">
        <v>732</v>
      </c>
      <c r="J4188" s="7" t="s">
        <v>103</v>
      </c>
      <c r="K4188" s="7" t="s">
        <v>768</v>
      </c>
      <c r="L4188" s="7" t="s">
        <v>734</v>
      </c>
      <c r="M4188" s="5">
        <v>3162954845</v>
      </c>
      <c r="N4188" s="5" t="s">
        <v>735</v>
      </c>
      <c r="O4188" s="7" t="s">
        <v>769</v>
      </c>
      <c r="P4188" s="5">
        <v>8300</v>
      </c>
      <c r="Q4188" s="5">
        <v>9000</v>
      </c>
      <c r="R4188" s="5">
        <v>19200</v>
      </c>
      <c r="S4188" s="5">
        <v>24400</v>
      </c>
      <c r="T4188" s="5">
        <v>27400</v>
      </c>
      <c r="U4188" s="5">
        <v>0</v>
      </c>
      <c r="V4188" s="5">
        <v>0</v>
      </c>
      <c r="W4188" s="5">
        <v>0</v>
      </c>
      <c r="X4188" s="5">
        <v>0</v>
      </c>
      <c r="Y4188" s="5">
        <v>8400</v>
      </c>
      <c r="Z4188" s="5">
        <v>8700</v>
      </c>
      <c r="AA4188" s="5">
        <v>10.20812679</v>
      </c>
      <c r="AB4188" s="5">
        <v>-74.944995460000001</v>
      </c>
      <c r="AC4188" s="7" t="s">
        <v>33</v>
      </c>
      <c r="AD4188" s="5">
        <v>842909200</v>
      </c>
      <c r="AE4188" s="5" t="str">
        <f>MID(TablaPivotFinal[[#This Row],[Fecha]],1,4)</f>
        <v>2016</v>
      </c>
      <c r="AF4188" s="5" t="str">
        <f>MID(TablaPivotFinal[[#This Row],[Fecha]],5,3)</f>
        <v>Oct</v>
      </c>
      <c r="AG4188" s="7">
        <v>842909200</v>
      </c>
      <c r="AH4188" s="8">
        <v>81702</v>
      </c>
      <c r="AI4188" t="s">
        <v>1137</v>
      </c>
      <c r="AJ4188" t="s">
        <v>873</v>
      </c>
      <c r="AK4188" t="s">
        <v>1265</v>
      </c>
    </row>
    <row r="4189" spans="1:37" x14ac:dyDescent="0.3">
      <c r="A4189" t="str">
        <f t="shared" si="195"/>
        <v>CALAMAR-Concesión Montes de Maria</v>
      </c>
      <c r="B4189" t="str">
        <f t="shared" si="196"/>
        <v>2016Sep</v>
      </c>
      <c r="C4189" t="str">
        <f t="shared" si="197"/>
        <v>10.20812679-74.94499546</v>
      </c>
      <c r="D4189" s="9" t="s">
        <v>766</v>
      </c>
      <c r="E4189" s="6">
        <v>2515</v>
      </c>
      <c r="F4189" s="9" t="s">
        <v>730</v>
      </c>
      <c r="G4189" s="6">
        <v>13</v>
      </c>
      <c r="H4189" s="9" t="s">
        <v>767</v>
      </c>
      <c r="I4189" s="9" t="s">
        <v>732</v>
      </c>
      <c r="J4189" s="9" t="s">
        <v>103</v>
      </c>
      <c r="K4189" s="9" t="s">
        <v>768</v>
      </c>
      <c r="L4189" s="9" t="s">
        <v>734</v>
      </c>
      <c r="M4189" s="6">
        <v>3162954845</v>
      </c>
      <c r="N4189" s="6" t="s">
        <v>735</v>
      </c>
      <c r="O4189" s="9" t="s">
        <v>769</v>
      </c>
      <c r="P4189" s="6">
        <v>8300</v>
      </c>
      <c r="Q4189" s="6">
        <v>9000</v>
      </c>
      <c r="R4189" s="6">
        <v>19200</v>
      </c>
      <c r="S4189" s="6">
        <v>24400</v>
      </c>
      <c r="T4189" s="6">
        <v>27400</v>
      </c>
      <c r="U4189" s="6">
        <v>0</v>
      </c>
      <c r="V4189" s="6">
        <v>0</v>
      </c>
      <c r="W4189" s="6">
        <v>0</v>
      </c>
      <c r="X4189" s="6">
        <v>0</v>
      </c>
      <c r="Y4189" s="6">
        <v>8400</v>
      </c>
      <c r="Z4189" s="6">
        <v>8700</v>
      </c>
      <c r="AA4189" s="6">
        <v>10.20812679</v>
      </c>
      <c r="AB4189" s="6">
        <v>-74.944995460000001</v>
      </c>
      <c r="AC4189" s="9" t="s">
        <v>35</v>
      </c>
      <c r="AD4189" s="6">
        <v>805815300</v>
      </c>
      <c r="AE4189" s="6" t="str">
        <f>MID(TablaPivotFinal[[#This Row],[Fecha]],1,4)</f>
        <v>2016</v>
      </c>
      <c r="AF4189" s="6" t="str">
        <f>MID(TablaPivotFinal[[#This Row],[Fecha]],5,3)</f>
        <v>Sep</v>
      </c>
      <c r="AG4189" s="9">
        <v>805815300</v>
      </c>
      <c r="AH4189" s="10">
        <v>75210</v>
      </c>
      <c r="AI4189" t="s">
        <v>1137</v>
      </c>
      <c r="AJ4189" t="s">
        <v>872</v>
      </c>
      <c r="AK4189" t="s">
        <v>1265</v>
      </c>
    </row>
    <row r="4190" spans="1:37" x14ac:dyDescent="0.3">
      <c r="A4190" t="str">
        <f t="shared" si="195"/>
        <v>CALAMAR-Concesión Montes de Maria</v>
      </c>
      <c r="B4190" t="str">
        <f t="shared" si="196"/>
        <v>2017Abr</v>
      </c>
      <c r="C4190" t="str">
        <f t="shared" si="197"/>
        <v>10.20812679-74.94499546</v>
      </c>
      <c r="D4190" s="7" t="s">
        <v>766</v>
      </c>
      <c r="E4190" s="5">
        <v>2515</v>
      </c>
      <c r="F4190" s="7" t="s">
        <v>730</v>
      </c>
      <c r="G4190" s="5">
        <v>13</v>
      </c>
      <c r="H4190" s="7" t="s">
        <v>767</v>
      </c>
      <c r="I4190" s="7" t="s">
        <v>732</v>
      </c>
      <c r="J4190" s="7" t="s">
        <v>103</v>
      </c>
      <c r="K4190" s="7" t="s">
        <v>768</v>
      </c>
      <c r="L4190" s="7" t="s">
        <v>734</v>
      </c>
      <c r="M4190" s="5">
        <v>3162954845</v>
      </c>
      <c r="N4190" s="5" t="s">
        <v>735</v>
      </c>
      <c r="O4190" s="7" t="s">
        <v>769</v>
      </c>
      <c r="P4190" s="5">
        <v>8300</v>
      </c>
      <c r="Q4190" s="5">
        <v>9000</v>
      </c>
      <c r="R4190" s="5">
        <v>19200</v>
      </c>
      <c r="S4190" s="5">
        <v>24400</v>
      </c>
      <c r="T4190" s="5">
        <v>27400</v>
      </c>
      <c r="U4190" s="5">
        <v>0</v>
      </c>
      <c r="V4190" s="5">
        <v>0</v>
      </c>
      <c r="W4190" s="5">
        <v>0</v>
      </c>
      <c r="X4190" s="5">
        <v>0</v>
      </c>
      <c r="Y4190" s="5">
        <v>8400</v>
      </c>
      <c r="Z4190" s="5">
        <v>8700</v>
      </c>
      <c r="AA4190" s="5">
        <v>10.20812679</v>
      </c>
      <c r="AB4190" s="5">
        <v>-74.944995460000001</v>
      </c>
      <c r="AC4190" s="7" t="s">
        <v>37</v>
      </c>
      <c r="AD4190" s="5">
        <v>878259100</v>
      </c>
      <c r="AE4190" s="5" t="str">
        <f>MID(TablaPivotFinal[[#This Row],[Fecha]],1,4)</f>
        <v>2017</v>
      </c>
      <c r="AF4190" s="5" t="str">
        <f>MID(TablaPivotFinal[[#This Row],[Fecha]],5,3)</f>
        <v>Abr</v>
      </c>
      <c r="AG4190" s="7">
        <v>878259100</v>
      </c>
      <c r="AH4190" s="8">
        <v>2878.2333330000001</v>
      </c>
      <c r="AI4190" t="s">
        <v>1137</v>
      </c>
      <c r="AJ4190" t="s">
        <v>879</v>
      </c>
      <c r="AK4190" t="s">
        <v>1265</v>
      </c>
    </row>
    <row r="4191" spans="1:37" x14ac:dyDescent="0.3">
      <c r="A4191" t="str">
        <f t="shared" si="195"/>
        <v>CALAMAR-Concesión Montes de Maria</v>
      </c>
      <c r="B4191" t="str">
        <f t="shared" si="196"/>
        <v>2017Ago</v>
      </c>
      <c r="C4191" t="str">
        <f t="shared" si="197"/>
        <v>10.20812679-74.94499546</v>
      </c>
      <c r="D4191" s="9" t="s">
        <v>766</v>
      </c>
      <c r="E4191" s="6">
        <v>2515</v>
      </c>
      <c r="F4191" s="9" t="s">
        <v>730</v>
      </c>
      <c r="G4191" s="6">
        <v>13</v>
      </c>
      <c r="H4191" s="9" t="s">
        <v>767</v>
      </c>
      <c r="I4191" s="9" t="s">
        <v>732</v>
      </c>
      <c r="J4191" s="9" t="s">
        <v>103</v>
      </c>
      <c r="K4191" s="9" t="s">
        <v>768</v>
      </c>
      <c r="L4191" s="9" t="s">
        <v>734</v>
      </c>
      <c r="M4191" s="6">
        <v>3162954845</v>
      </c>
      <c r="N4191" s="6" t="s">
        <v>735</v>
      </c>
      <c r="O4191" s="9" t="s">
        <v>769</v>
      </c>
      <c r="P4191" s="6">
        <v>8300</v>
      </c>
      <c r="Q4191" s="6">
        <v>9000</v>
      </c>
      <c r="R4191" s="6">
        <v>19200</v>
      </c>
      <c r="S4191" s="6">
        <v>24400</v>
      </c>
      <c r="T4191" s="6">
        <v>27400</v>
      </c>
      <c r="U4191" s="6">
        <v>0</v>
      </c>
      <c r="V4191" s="6">
        <v>0</v>
      </c>
      <c r="W4191" s="6">
        <v>0</v>
      </c>
      <c r="X4191" s="6">
        <v>0</v>
      </c>
      <c r="Y4191" s="6">
        <v>8400</v>
      </c>
      <c r="Z4191" s="6">
        <v>8700</v>
      </c>
      <c r="AA4191" s="6">
        <v>10.20812679</v>
      </c>
      <c r="AB4191" s="6">
        <v>-74.944995460000001</v>
      </c>
      <c r="AC4191" s="9" t="s">
        <v>39</v>
      </c>
      <c r="AD4191" s="6">
        <v>866617500</v>
      </c>
      <c r="AE4191" s="6" t="str">
        <f>MID(TablaPivotFinal[[#This Row],[Fecha]],1,4)</f>
        <v>2017</v>
      </c>
      <c r="AF4191" s="6" t="str">
        <f>MID(TablaPivotFinal[[#This Row],[Fecha]],5,3)</f>
        <v>Ago</v>
      </c>
      <c r="AG4191" s="9">
        <v>866617500</v>
      </c>
      <c r="AH4191" s="10">
        <v>2555.9032259999999</v>
      </c>
      <c r="AI4191" t="s">
        <v>1137</v>
      </c>
      <c r="AJ4191" t="s">
        <v>883</v>
      </c>
      <c r="AK4191" t="s">
        <v>1265</v>
      </c>
    </row>
    <row r="4192" spans="1:37" x14ac:dyDescent="0.3">
      <c r="A4192" t="str">
        <f t="shared" si="195"/>
        <v>CALAMAR-Concesión Montes de Maria</v>
      </c>
      <c r="B4192" t="str">
        <f t="shared" si="196"/>
        <v>2017Dic</v>
      </c>
      <c r="C4192" t="str">
        <f t="shared" si="197"/>
        <v>10.20812679-74.94499546</v>
      </c>
      <c r="D4192" s="7" t="s">
        <v>766</v>
      </c>
      <c r="E4192" s="5">
        <v>2515</v>
      </c>
      <c r="F4192" s="7" t="s">
        <v>730</v>
      </c>
      <c r="G4192" s="5">
        <v>13</v>
      </c>
      <c r="H4192" s="7" t="s">
        <v>767</v>
      </c>
      <c r="I4192" s="7" t="s">
        <v>732</v>
      </c>
      <c r="J4192" s="7" t="s">
        <v>103</v>
      </c>
      <c r="K4192" s="7" t="s">
        <v>768</v>
      </c>
      <c r="L4192" s="7" t="s">
        <v>734</v>
      </c>
      <c r="M4192" s="5">
        <v>3162954845</v>
      </c>
      <c r="N4192" s="5" t="s">
        <v>735</v>
      </c>
      <c r="O4192" s="7" t="s">
        <v>769</v>
      </c>
      <c r="P4192" s="5">
        <v>8300</v>
      </c>
      <c r="Q4192" s="5">
        <v>9000</v>
      </c>
      <c r="R4192" s="5">
        <v>19200</v>
      </c>
      <c r="S4192" s="5">
        <v>24400</v>
      </c>
      <c r="T4192" s="5">
        <v>27400</v>
      </c>
      <c r="U4192" s="5">
        <v>0</v>
      </c>
      <c r="V4192" s="5">
        <v>0</v>
      </c>
      <c r="W4192" s="5">
        <v>0</v>
      </c>
      <c r="X4192" s="5">
        <v>0</v>
      </c>
      <c r="Y4192" s="5">
        <v>8400</v>
      </c>
      <c r="Z4192" s="5">
        <v>8700</v>
      </c>
      <c r="AA4192" s="5">
        <v>10.20812679</v>
      </c>
      <c r="AB4192" s="5">
        <v>-74.944995460000001</v>
      </c>
      <c r="AC4192" s="7" t="s">
        <v>41</v>
      </c>
      <c r="AD4192" s="5">
        <v>985053600</v>
      </c>
      <c r="AE4192" s="5" t="str">
        <f>MID(TablaPivotFinal[[#This Row],[Fecha]],1,4)</f>
        <v>2017</v>
      </c>
      <c r="AF4192" s="5" t="str">
        <f>MID(TablaPivotFinal[[#This Row],[Fecha]],5,3)</f>
        <v>Dic</v>
      </c>
      <c r="AG4192" s="7">
        <v>985053600</v>
      </c>
      <c r="AH4192" s="8">
        <v>3091.4838709999999</v>
      </c>
      <c r="AI4192" t="s">
        <v>1137</v>
      </c>
      <c r="AJ4192" t="s">
        <v>887</v>
      </c>
      <c r="AK4192" t="s">
        <v>1265</v>
      </c>
    </row>
    <row r="4193" spans="1:37" x14ac:dyDescent="0.3">
      <c r="A4193" t="str">
        <f t="shared" si="195"/>
        <v>CALAMAR-Concesión Montes de Maria</v>
      </c>
      <c r="B4193" t="str">
        <f t="shared" si="196"/>
        <v>2017Ene</v>
      </c>
      <c r="C4193" t="str">
        <f t="shared" si="197"/>
        <v>10.20812679-74.94499546</v>
      </c>
      <c r="D4193" s="9" t="s">
        <v>766</v>
      </c>
      <c r="E4193" s="6">
        <v>2515</v>
      </c>
      <c r="F4193" s="9" t="s">
        <v>730</v>
      </c>
      <c r="G4193" s="6">
        <v>13</v>
      </c>
      <c r="H4193" s="9" t="s">
        <v>767</v>
      </c>
      <c r="I4193" s="9" t="s">
        <v>732</v>
      </c>
      <c r="J4193" s="9" t="s">
        <v>103</v>
      </c>
      <c r="K4193" s="9" t="s">
        <v>768</v>
      </c>
      <c r="L4193" s="9" t="s">
        <v>734</v>
      </c>
      <c r="M4193" s="6">
        <v>3162954845</v>
      </c>
      <c r="N4193" s="6" t="s">
        <v>735</v>
      </c>
      <c r="O4193" s="9" t="s">
        <v>769</v>
      </c>
      <c r="P4193" s="6">
        <v>8300</v>
      </c>
      <c r="Q4193" s="6">
        <v>9000</v>
      </c>
      <c r="R4193" s="6">
        <v>19200</v>
      </c>
      <c r="S4193" s="6">
        <v>24400</v>
      </c>
      <c r="T4193" s="6">
        <v>27400</v>
      </c>
      <c r="U4193" s="6">
        <v>0</v>
      </c>
      <c r="V4193" s="6">
        <v>0</v>
      </c>
      <c r="W4193" s="6">
        <v>0</v>
      </c>
      <c r="X4193" s="6">
        <v>0</v>
      </c>
      <c r="Y4193" s="6">
        <v>8400</v>
      </c>
      <c r="Z4193" s="6">
        <v>8700</v>
      </c>
      <c r="AA4193" s="6">
        <v>10.20812679</v>
      </c>
      <c r="AB4193" s="6">
        <v>-74.944995460000001</v>
      </c>
      <c r="AC4193" s="9" t="s">
        <v>43</v>
      </c>
      <c r="AD4193" s="6">
        <v>954605400</v>
      </c>
      <c r="AE4193" s="6" t="str">
        <f>MID(TablaPivotFinal[[#This Row],[Fecha]],1,4)</f>
        <v>2017</v>
      </c>
      <c r="AF4193" s="6" t="str">
        <f>MID(TablaPivotFinal[[#This Row],[Fecha]],5,3)</f>
        <v>Ene</v>
      </c>
      <c r="AG4193" s="9">
        <v>954605400</v>
      </c>
      <c r="AH4193" s="10">
        <v>3038.5483869999998</v>
      </c>
      <c r="AI4193" t="s">
        <v>1137</v>
      </c>
      <c r="AJ4193" t="s">
        <v>876</v>
      </c>
      <c r="AK4193" t="s">
        <v>1265</v>
      </c>
    </row>
    <row r="4194" spans="1:37" x14ac:dyDescent="0.3">
      <c r="A4194" t="str">
        <f t="shared" si="195"/>
        <v>CALAMAR-Concesión Montes de Maria</v>
      </c>
      <c r="B4194" t="str">
        <f t="shared" si="196"/>
        <v>2017Feb</v>
      </c>
      <c r="C4194" t="str">
        <f t="shared" si="197"/>
        <v>10.20812679-74.94499546</v>
      </c>
      <c r="D4194" s="7" t="s">
        <v>766</v>
      </c>
      <c r="E4194" s="5">
        <v>2515</v>
      </c>
      <c r="F4194" s="7" t="s">
        <v>730</v>
      </c>
      <c r="G4194" s="5">
        <v>13</v>
      </c>
      <c r="H4194" s="7" t="s">
        <v>767</v>
      </c>
      <c r="I4194" s="7" t="s">
        <v>732</v>
      </c>
      <c r="J4194" s="7" t="s">
        <v>103</v>
      </c>
      <c r="K4194" s="7" t="s">
        <v>768</v>
      </c>
      <c r="L4194" s="7" t="s">
        <v>734</v>
      </c>
      <c r="M4194" s="5">
        <v>3162954845</v>
      </c>
      <c r="N4194" s="5" t="s">
        <v>735</v>
      </c>
      <c r="O4194" s="7" t="s">
        <v>769</v>
      </c>
      <c r="P4194" s="5">
        <v>8300</v>
      </c>
      <c r="Q4194" s="5">
        <v>9000</v>
      </c>
      <c r="R4194" s="5">
        <v>19200</v>
      </c>
      <c r="S4194" s="5">
        <v>24400</v>
      </c>
      <c r="T4194" s="5">
        <v>27400</v>
      </c>
      <c r="U4194" s="5">
        <v>0</v>
      </c>
      <c r="V4194" s="5">
        <v>0</v>
      </c>
      <c r="W4194" s="5">
        <v>0</v>
      </c>
      <c r="X4194" s="5">
        <v>0</v>
      </c>
      <c r="Y4194" s="5">
        <v>8400</v>
      </c>
      <c r="Z4194" s="5">
        <v>8700</v>
      </c>
      <c r="AA4194" s="5">
        <v>10.20812679</v>
      </c>
      <c r="AB4194" s="5">
        <v>-74.944995460000001</v>
      </c>
      <c r="AC4194" s="7" t="s">
        <v>45</v>
      </c>
      <c r="AD4194" s="5">
        <v>784911000</v>
      </c>
      <c r="AE4194" s="5" t="str">
        <f>MID(TablaPivotFinal[[#This Row],[Fecha]],1,4)</f>
        <v>2017</v>
      </c>
      <c r="AF4194" s="5" t="str">
        <f>MID(TablaPivotFinal[[#This Row],[Fecha]],5,3)</f>
        <v>Feb</v>
      </c>
      <c r="AG4194" s="7">
        <v>784911000</v>
      </c>
      <c r="AH4194" s="8">
        <v>2559.1785709999999</v>
      </c>
      <c r="AI4194" t="s">
        <v>1137</v>
      </c>
      <c r="AJ4194" t="s">
        <v>877</v>
      </c>
      <c r="AK4194" t="s">
        <v>1265</v>
      </c>
    </row>
    <row r="4195" spans="1:37" x14ac:dyDescent="0.3">
      <c r="A4195" t="str">
        <f t="shared" si="195"/>
        <v>CALAMAR-Concesión Montes de Maria</v>
      </c>
      <c r="B4195" t="str">
        <f t="shared" si="196"/>
        <v>2017Jul</v>
      </c>
      <c r="C4195" t="str">
        <f t="shared" si="197"/>
        <v>10.20812679-74.94499546</v>
      </c>
      <c r="D4195" s="9" t="s">
        <v>766</v>
      </c>
      <c r="E4195" s="6">
        <v>2515</v>
      </c>
      <c r="F4195" s="9" t="s">
        <v>730</v>
      </c>
      <c r="G4195" s="6">
        <v>13</v>
      </c>
      <c r="H4195" s="9" t="s">
        <v>767</v>
      </c>
      <c r="I4195" s="9" t="s">
        <v>732</v>
      </c>
      <c r="J4195" s="9" t="s">
        <v>103</v>
      </c>
      <c r="K4195" s="9" t="s">
        <v>768</v>
      </c>
      <c r="L4195" s="9" t="s">
        <v>734</v>
      </c>
      <c r="M4195" s="6">
        <v>3162954845</v>
      </c>
      <c r="N4195" s="6" t="s">
        <v>735</v>
      </c>
      <c r="O4195" s="9" t="s">
        <v>769</v>
      </c>
      <c r="P4195" s="6">
        <v>8300</v>
      </c>
      <c r="Q4195" s="6">
        <v>9000</v>
      </c>
      <c r="R4195" s="6">
        <v>19200</v>
      </c>
      <c r="S4195" s="6">
        <v>24400</v>
      </c>
      <c r="T4195" s="6">
        <v>27400</v>
      </c>
      <c r="U4195" s="6">
        <v>0</v>
      </c>
      <c r="V4195" s="6">
        <v>0</v>
      </c>
      <c r="W4195" s="6">
        <v>0</v>
      </c>
      <c r="X4195" s="6">
        <v>0</v>
      </c>
      <c r="Y4195" s="6">
        <v>8400</v>
      </c>
      <c r="Z4195" s="6">
        <v>8700</v>
      </c>
      <c r="AA4195" s="6">
        <v>10.20812679</v>
      </c>
      <c r="AB4195" s="6">
        <v>-74.944995460000001</v>
      </c>
      <c r="AC4195" s="9" t="s">
        <v>47</v>
      </c>
      <c r="AD4195" s="6">
        <v>887510600</v>
      </c>
      <c r="AE4195" s="6" t="str">
        <f>MID(TablaPivotFinal[[#This Row],[Fecha]],1,4)</f>
        <v>2017</v>
      </c>
      <c r="AF4195" s="6" t="str">
        <f>MID(TablaPivotFinal[[#This Row],[Fecha]],5,3)</f>
        <v>Jul</v>
      </c>
      <c r="AG4195" s="9">
        <v>887510600</v>
      </c>
      <c r="AH4195" s="10">
        <v>2645.1935480000002</v>
      </c>
      <c r="AI4195" t="s">
        <v>1137</v>
      </c>
      <c r="AJ4195" t="s">
        <v>882</v>
      </c>
      <c r="AK4195" t="s">
        <v>1265</v>
      </c>
    </row>
    <row r="4196" spans="1:37" x14ac:dyDescent="0.3">
      <c r="A4196" t="str">
        <f t="shared" si="195"/>
        <v>CALAMAR-Concesión Montes de Maria</v>
      </c>
      <c r="B4196" t="str">
        <f t="shared" si="196"/>
        <v>2017Jun</v>
      </c>
      <c r="C4196" t="str">
        <f t="shared" si="197"/>
        <v>10.20812679-74.94499546</v>
      </c>
      <c r="D4196" s="7" t="s">
        <v>766</v>
      </c>
      <c r="E4196" s="5">
        <v>2515</v>
      </c>
      <c r="F4196" s="7" t="s">
        <v>730</v>
      </c>
      <c r="G4196" s="5">
        <v>13</v>
      </c>
      <c r="H4196" s="7" t="s">
        <v>767</v>
      </c>
      <c r="I4196" s="7" t="s">
        <v>732</v>
      </c>
      <c r="J4196" s="7" t="s">
        <v>103</v>
      </c>
      <c r="K4196" s="7" t="s">
        <v>768</v>
      </c>
      <c r="L4196" s="7" t="s">
        <v>734</v>
      </c>
      <c r="M4196" s="5">
        <v>3162954845</v>
      </c>
      <c r="N4196" s="5" t="s">
        <v>735</v>
      </c>
      <c r="O4196" s="7" t="s">
        <v>769</v>
      </c>
      <c r="P4196" s="5">
        <v>8300</v>
      </c>
      <c r="Q4196" s="5">
        <v>9000</v>
      </c>
      <c r="R4196" s="5">
        <v>19200</v>
      </c>
      <c r="S4196" s="5">
        <v>24400</v>
      </c>
      <c r="T4196" s="5">
        <v>27400</v>
      </c>
      <c r="U4196" s="5">
        <v>0</v>
      </c>
      <c r="V4196" s="5">
        <v>0</v>
      </c>
      <c r="W4196" s="5">
        <v>0</v>
      </c>
      <c r="X4196" s="5">
        <v>0</v>
      </c>
      <c r="Y4196" s="5">
        <v>8400</v>
      </c>
      <c r="Z4196" s="5">
        <v>8700</v>
      </c>
      <c r="AA4196" s="5">
        <v>10.20812679</v>
      </c>
      <c r="AB4196" s="5">
        <v>-74.944995460000001</v>
      </c>
      <c r="AC4196" s="7" t="s">
        <v>49</v>
      </c>
      <c r="AD4196" s="5">
        <v>880647900</v>
      </c>
      <c r="AE4196" s="5" t="str">
        <f>MID(TablaPivotFinal[[#This Row],[Fecha]],1,4)</f>
        <v>2017</v>
      </c>
      <c r="AF4196" s="5" t="str">
        <f>MID(TablaPivotFinal[[#This Row],[Fecha]],5,3)</f>
        <v>Jun</v>
      </c>
      <c r="AG4196" s="7">
        <v>880647900</v>
      </c>
      <c r="AH4196" s="8">
        <v>2688.7666669999999</v>
      </c>
      <c r="AI4196" t="s">
        <v>1137</v>
      </c>
      <c r="AJ4196" t="s">
        <v>881</v>
      </c>
      <c r="AK4196" t="s">
        <v>1265</v>
      </c>
    </row>
    <row r="4197" spans="1:37" x14ac:dyDescent="0.3">
      <c r="A4197" t="str">
        <f t="shared" si="195"/>
        <v>CALAMAR-Concesión Montes de Maria</v>
      </c>
      <c r="B4197" t="str">
        <f t="shared" si="196"/>
        <v>2017Mar</v>
      </c>
      <c r="C4197" t="str">
        <f t="shared" si="197"/>
        <v>10.20812679-74.94499546</v>
      </c>
      <c r="D4197" s="9" t="s">
        <v>766</v>
      </c>
      <c r="E4197" s="6">
        <v>2515</v>
      </c>
      <c r="F4197" s="9" t="s">
        <v>730</v>
      </c>
      <c r="G4197" s="6">
        <v>13</v>
      </c>
      <c r="H4197" s="9" t="s">
        <v>767</v>
      </c>
      <c r="I4197" s="9" t="s">
        <v>732</v>
      </c>
      <c r="J4197" s="9" t="s">
        <v>103</v>
      </c>
      <c r="K4197" s="9" t="s">
        <v>768</v>
      </c>
      <c r="L4197" s="9" t="s">
        <v>734</v>
      </c>
      <c r="M4197" s="6">
        <v>3162954845</v>
      </c>
      <c r="N4197" s="6" t="s">
        <v>735</v>
      </c>
      <c r="O4197" s="9" t="s">
        <v>769</v>
      </c>
      <c r="P4197" s="6">
        <v>8300</v>
      </c>
      <c r="Q4197" s="6">
        <v>9000</v>
      </c>
      <c r="R4197" s="6">
        <v>19200</v>
      </c>
      <c r="S4197" s="6">
        <v>24400</v>
      </c>
      <c r="T4197" s="6">
        <v>27400</v>
      </c>
      <c r="U4197" s="6">
        <v>0</v>
      </c>
      <c r="V4197" s="6">
        <v>0</v>
      </c>
      <c r="W4197" s="6">
        <v>0</v>
      </c>
      <c r="X4197" s="6">
        <v>0</v>
      </c>
      <c r="Y4197" s="6">
        <v>8400</v>
      </c>
      <c r="Z4197" s="6">
        <v>8700</v>
      </c>
      <c r="AA4197" s="6">
        <v>10.20812679</v>
      </c>
      <c r="AB4197" s="6">
        <v>-74.944995460000001</v>
      </c>
      <c r="AC4197" s="9" t="s">
        <v>51</v>
      </c>
      <c r="AD4197" s="6">
        <v>841038400</v>
      </c>
      <c r="AE4197" s="6" t="str">
        <f>MID(TablaPivotFinal[[#This Row],[Fecha]],1,4)</f>
        <v>2017</v>
      </c>
      <c r="AF4197" s="6" t="str">
        <f>MID(TablaPivotFinal[[#This Row],[Fecha]],5,3)</f>
        <v>Mar</v>
      </c>
      <c r="AG4197" s="9">
        <v>841038400</v>
      </c>
      <c r="AH4197" s="10">
        <v>2489.8709680000002</v>
      </c>
      <c r="AI4197" t="s">
        <v>1137</v>
      </c>
      <c r="AJ4197" t="s">
        <v>878</v>
      </c>
      <c r="AK4197" t="s">
        <v>1265</v>
      </c>
    </row>
    <row r="4198" spans="1:37" x14ac:dyDescent="0.3">
      <c r="A4198" t="str">
        <f t="shared" si="195"/>
        <v>CALAMAR-Concesión Montes de Maria</v>
      </c>
      <c r="B4198" t="str">
        <f t="shared" si="196"/>
        <v>2017May</v>
      </c>
      <c r="C4198" t="str">
        <f t="shared" si="197"/>
        <v>10.20812679-74.94499546</v>
      </c>
      <c r="D4198" s="7" t="s">
        <v>766</v>
      </c>
      <c r="E4198" s="5">
        <v>2515</v>
      </c>
      <c r="F4198" s="7" t="s">
        <v>730</v>
      </c>
      <c r="G4198" s="5">
        <v>13</v>
      </c>
      <c r="H4198" s="7" t="s">
        <v>767</v>
      </c>
      <c r="I4198" s="7" t="s">
        <v>732</v>
      </c>
      <c r="J4198" s="7" t="s">
        <v>103</v>
      </c>
      <c r="K4198" s="7" t="s">
        <v>768</v>
      </c>
      <c r="L4198" s="7" t="s">
        <v>734</v>
      </c>
      <c r="M4198" s="5">
        <v>3162954845</v>
      </c>
      <c r="N4198" s="5" t="s">
        <v>735</v>
      </c>
      <c r="O4198" s="7" t="s">
        <v>769</v>
      </c>
      <c r="P4198" s="5">
        <v>8300</v>
      </c>
      <c r="Q4198" s="5">
        <v>9000</v>
      </c>
      <c r="R4198" s="5">
        <v>19200</v>
      </c>
      <c r="S4198" s="5">
        <v>24400</v>
      </c>
      <c r="T4198" s="5">
        <v>27400</v>
      </c>
      <c r="U4198" s="5">
        <v>0</v>
      </c>
      <c r="V4198" s="5">
        <v>0</v>
      </c>
      <c r="W4198" s="5">
        <v>0</v>
      </c>
      <c r="X4198" s="5">
        <v>0</v>
      </c>
      <c r="Y4198" s="5">
        <v>8400</v>
      </c>
      <c r="Z4198" s="5">
        <v>8700</v>
      </c>
      <c r="AA4198" s="5">
        <v>10.20812679</v>
      </c>
      <c r="AB4198" s="5">
        <v>-74.944995460000001</v>
      </c>
      <c r="AC4198" s="7" t="s">
        <v>53</v>
      </c>
      <c r="AD4198" s="5">
        <v>849799500</v>
      </c>
      <c r="AE4198" s="5" t="str">
        <f>MID(TablaPivotFinal[[#This Row],[Fecha]],1,4)</f>
        <v>2017</v>
      </c>
      <c r="AF4198" s="5" t="str">
        <f>MID(TablaPivotFinal[[#This Row],[Fecha]],5,3)</f>
        <v>May</v>
      </c>
      <c r="AG4198" s="7">
        <v>849799500</v>
      </c>
      <c r="AH4198" s="8">
        <v>2489.3870969999998</v>
      </c>
      <c r="AI4198" t="s">
        <v>1137</v>
      </c>
      <c r="AJ4198" t="s">
        <v>880</v>
      </c>
      <c r="AK4198" t="s">
        <v>1265</v>
      </c>
    </row>
    <row r="4199" spans="1:37" x14ac:dyDescent="0.3">
      <c r="A4199" t="str">
        <f t="shared" si="195"/>
        <v>CALAMAR-Concesión Montes de Maria</v>
      </c>
      <c r="B4199" t="str">
        <f t="shared" si="196"/>
        <v>2017Nov</v>
      </c>
      <c r="C4199" t="str">
        <f t="shared" si="197"/>
        <v>10.20812679-74.94499546</v>
      </c>
      <c r="D4199" s="9" t="s">
        <v>766</v>
      </c>
      <c r="E4199" s="6">
        <v>2515</v>
      </c>
      <c r="F4199" s="9" t="s">
        <v>730</v>
      </c>
      <c r="G4199" s="6">
        <v>13</v>
      </c>
      <c r="H4199" s="9" t="s">
        <v>767</v>
      </c>
      <c r="I4199" s="9" t="s">
        <v>732</v>
      </c>
      <c r="J4199" s="9" t="s">
        <v>103</v>
      </c>
      <c r="K4199" s="9" t="s">
        <v>768</v>
      </c>
      <c r="L4199" s="9" t="s">
        <v>734</v>
      </c>
      <c r="M4199" s="6">
        <v>3162954845</v>
      </c>
      <c r="N4199" s="6" t="s">
        <v>735</v>
      </c>
      <c r="O4199" s="9" t="s">
        <v>769</v>
      </c>
      <c r="P4199" s="6">
        <v>8300</v>
      </c>
      <c r="Q4199" s="6">
        <v>9000</v>
      </c>
      <c r="R4199" s="6">
        <v>19200</v>
      </c>
      <c r="S4199" s="6">
        <v>24400</v>
      </c>
      <c r="T4199" s="6">
        <v>27400</v>
      </c>
      <c r="U4199" s="6">
        <v>0</v>
      </c>
      <c r="V4199" s="6">
        <v>0</v>
      </c>
      <c r="W4199" s="6">
        <v>0</v>
      </c>
      <c r="X4199" s="6">
        <v>0</v>
      </c>
      <c r="Y4199" s="6">
        <v>8400</v>
      </c>
      <c r="Z4199" s="6">
        <v>8700</v>
      </c>
      <c r="AA4199" s="6">
        <v>10.20812679</v>
      </c>
      <c r="AB4199" s="6">
        <v>-74.944995460000001</v>
      </c>
      <c r="AC4199" s="9" t="s">
        <v>55</v>
      </c>
      <c r="AD4199" s="6">
        <v>868783700</v>
      </c>
      <c r="AE4199" s="6" t="str">
        <f>MID(TablaPivotFinal[[#This Row],[Fecha]],1,4)</f>
        <v>2017</v>
      </c>
      <c r="AF4199" s="6" t="str">
        <f>MID(TablaPivotFinal[[#This Row],[Fecha]],5,3)</f>
        <v>Nov</v>
      </c>
      <c r="AG4199" s="9">
        <v>868783700</v>
      </c>
      <c r="AH4199" s="10">
        <v>2656.1</v>
      </c>
      <c r="AI4199" t="s">
        <v>1137</v>
      </c>
      <c r="AJ4199" t="s">
        <v>886</v>
      </c>
      <c r="AK4199" t="s">
        <v>1265</v>
      </c>
    </row>
    <row r="4200" spans="1:37" x14ac:dyDescent="0.3">
      <c r="A4200" t="str">
        <f t="shared" si="195"/>
        <v>CALAMAR-Concesión Montes de Maria</v>
      </c>
      <c r="B4200" t="str">
        <f t="shared" si="196"/>
        <v>2017Oct</v>
      </c>
      <c r="C4200" t="str">
        <f t="shared" si="197"/>
        <v>10.20812679-74.94499546</v>
      </c>
      <c r="D4200" s="7" t="s">
        <v>766</v>
      </c>
      <c r="E4200" s="5">
        <v>2515</v>
      </c>
      <c r="F4200" s="7" t="s">
        <v>730</v>
      </c>
      <c r="G4200" s="5">
        <v>13</v>
      </c>
      <c r="H4200" s="7" t="s">
        <v>767</v>
      </c>
      <c r="I4200" s="7" t="s">
        <v>732</v>
      </c>
      <c r="J4200" s="7" t="s">
        <v>103</v>
      </c>
      <c r="K4200" s="7" t="s">
        <v>768</v>
      </c>
      <c r="L4200" s="7" t="s">
        <v>734</v>
      </c>
      <c r="M4200" s="5">
        <v>3162954845</v>
      </c>
      <c r="N4200" s="5" t="s">
        <v>735</v>
      </c>
      <c r="O4200" s="7" t="s">
        <v>769</v>
      </c>
      <c r="P4200" s="5">
        <v>8300</v>
      </c>
      <c r="Q4200" s="5">
        <v>9000</v>
      </c>
      <c r="R4200" s="5">
        <v>19200</v>
      </c>
      <c r="S4200" s="5">
        <v>24400</v>
      </c>
      <c r="T4200" s="5">
        <v>27400</v>
      </c>
      <c r="U4200" s="5">
        <v>0</v>
      </c>
      <c r="V4200" s="5">
        <v>0</v>
      </c>
      <c r="W4200" s="5">
        <v>0</v>
      </c>
      <c r="X4200" s="5">
        <v>0</v>
      </c>
      <c r="Y4200" s="5">
        <v>8400</v>
      </c>
      <c r="Z4200" s="5">
        <v>8700</v>
      </c>
      <c r="AA4200" s="5">
        <v>10.20812679</v>
      </c>
      <c r="AB4200" s="5">
        <v>-74.944995460000001</v>
      </c>
      <c r="AC4200" s="7" t="s">
        <v>57</v>
      </c>
      <c r="AD4200" s="5">
        <v>859584400</v>
      </c>
      <c r="AE4200" s="5" t="str">
        <f>MID(TablaPivotFinal[[#This Row],[Fecha]],1,4)</f>
        <v>2017</v>
      </c>
      <c r="AF4200" s="5" t="str">
        <f>MID(TablaPivotFinal[[#This Row],[Fecha]],5,3)</f>
        <v>Oct</v>
      </c>
      <c r="AG4200" s="7">
        <v>859584400</v>
      </c>
      <c r="AH4200" s="8">
        <v>2580.0967740000001</v>
      </c>
      <c r="AI4200" t="s">
        <v>1137</v>
      </c>
      <c r="AJ4200" t="s">
        <v>885</v>
      </c>
      <c r="AK4200" t="s">
        <v>1265</v>
      </c>
    </row>
    <row r="4201" spans="1:37" x14ac:dyDescent="0.3">
      <c r="A4201" t="str">
        <f t="shared" si="195"/>
        <v>CALAMAR-Concesión Montes de Maria</v>
      </c>
      <c r="B4201" t="str">
        <f t="shared" si="196"/>
        <v>2017Sep</v>
      </c>
      <c r="C4201" t="str">
        <f t="shared" si="197"/>
        <v>10.20812679-74.94499546</v>
      </c>
      <c r="D4201" s="9" t="s">
        <v>766</v>
      </c>
      <c r="E4201" s="6">
        <v>2515</v>
      </c>
      <c r="F4201" s="9" t="s">
        <v>730</v>
      </c>
      <c r="G4201" s="6">
        <v>13</v>
      </c>
      <c r="H4201" s="9" t="s">
        <v>767</v>
      </c>
      <c r="I4201" s="9" t="s">
        <v>732</v>
      </c>
      <c r="J4201" s="9" t="s">
        <v>103</v>
      </c>
      <c r="K4201" s="9" t="s">
        <v>768</v>
      </c>
      <c r="L4201" s="9" t="s">
        <v>734</v>
      </c>
      <c r="M4201" s="6">
        <v>3162954845</v>
      </c>
      <c r="N4201" s="6" t="s">
        <v>735</v>
      </c>
      <c r="O4201" s="9" t="s">
        <v>769</v>
      </c>
      <c r="P4201" s="6">
        <v>8300</v>
      </c>
      <c r="Q4201" s="6">
        <v>9000</v>
      </c>
      <c r="R4201" s="6">
        <v>19200</v>
      </c>
      <c r="S4201" s="6">
        <v>24400</v>
      </c>
      <c r="T4201" s="6">
        <v>27400</v>
      </c>
      <c r="U4201" s="6">
        <v>0</v>
      </c>
      <c r="V4201" s="6">
        <v>0</v>
      </c>
      <c r="W4201" s="6">
        <v>0</v>
      </c>
      <c r="X4201" s="6">
        <v>0</v>
      </c>
      <c r="Y4201" s="6">
        <v>8400</v>
      </c>
      <c r="Z4201" s="6">
        <v>8700</v>
      </c>
      <c r="AA4201" s="6">
        <v>10.20812679</v>
      </c>
      <c r="AB4201" s="6">
        <v>-74.944995460000001</v>
      </c>
      <c r="AC4201" s="9" t="s">
        <v>59</v>
      </c>
      <c r="AD4201" s="6">
        <v>797741100</v>
      </c>
      <c r="AE4201" s="6" t="str">
        <f>MID(TablaPivotFinal[[#This Row],[Fecha]],1,4)</f>
        <v>2017</v>
      </c>
      <c r="AF4201" s="6" t="str">
        <f>MID(TablaPivotFinal[[#This Row],[Fecha]],5,3)</f>
        <v>Sep</v>
      </c>
      <c r="AG4201" s="9">
        <v>797741100</v>
      </c>
      <c r="AH4201" s="10">
        <v>2437.3000000000002</v>
      </c>
      <c r="AI4201" t="s">
        <v>1137</v>
      </c>
      <c r="AJ4201" t="s">
        <v>884</v>
      </c>
      <c r="AK4201" t="s">
        <v>1265</v>
      </c>
    </row>
    <row r="4202" spans="1:37" x14ac:dyDescent="0.3">
      <c r="A4202" t="str">
        <f t="shared" si="195"/>
        <v>CALAMAR-Concesión Montes de Maria</v>
      </c>
      <c r="B4202" t="str">
        <f t="shared" si="196"/>
        <v>2018Abr</v>
      </c>
      <c r="C4202" t="str">
        <f t="shared" si="197"/>
        <v>10.20812679-74.94499546</v>
      </c>
      <c r="D4202" s="7" t="s">
        <v>766</v>
      </c>
      <c r="E4202" s="5">
        <v>2515</v>
      </c>
      <c r="F4202" s="7" t="s">
        <v>730</v>
      </c>
      <c r="G4202" s="5">
        <v>13</v>
      </c>
      <c r="H4202" s="7" t="s">
        <v>767</v>
      </c>
      <c r="I4202" s="7" t="s">
        <v>732</v>
      </c>
      <c r="J4202" s="7" t="s">
        <v>103</v>
      </c>
      <c r="K4202" s="7" t="s">
        <v>768</v>
      </c>
      <c r="L4202" s="7" t="s">
        <v>734</v>
      </c>
      <c r="M4202" s="5">
        <v>3162954845</v>
      </c>
      <c r="N4202" s="5" t="s">
        <v>735</v>
      </c>
      <c r="O4202" s="7" t="s">
        <v>769</v>
      </c>
      <c r="P4202" s="5">
        <v>8300</v>
      </c>
      <c r="Q4202" s="5">
        <v>9000</v>
      </c>
      <c r="R4202" s="5">
        <v>19200</v>
      </c>
      <c r="S4202" s="5">
        <v>24400</v>
      </c>
      <c r="T4202" s="5">
        <v>27400</v>
      </c>
      <c r="U4202" s="5">
        <v>0</v>
      </c>
      <c r="V4202" s="5">
        <v>0</v>
      </c>
      <c r="W4202" s="5">
        <v>0</v>
      </c>
      <c r="X4202" s="5">
        <v>0</v>
      </c>
      <c r="Y4202" s="5">
        <v>8400</v>
      </c>
      <c r="Z4202" s="5">
        <v>8700</v>
      </c>
      <c r="AA4202" s="5">
        <v>10.20812679</v>
      </c>
      <c r="AB4202" s="5">
        <v>-74.944995460000001</v>
      </c>
      <c r="AC4202" s="7" t="s">
        <v>61</v>
      </c>
      <c r="AD4202" s="5">
        <v>850614700</v>
      </c>
      <c r="AE4202" s="5" t="str">
        <f>MID(TablaPivotFinal[[#This Row],[Fecha]],1,4)</f>
        <v>2018</v>
      </c>
      <c r="AF4202" s="5" t="str">
        <f>MID(TablaPivotFinal[[#This Row],[Fecha]],5,3)</f>
        <v>Abr</v>
      </c>
      <c r="AG4202" s="7">
        <v>850614700</v>
      </c>
      <c r="AH4202" s="8">
        <v>76497</v>
      </c>
      <c r="AI4202" t="s">
        <v>1137</v>
      </c>
      <c r="AJ4202" t="s">
        <v>891</v>
      </c>
      <c r="AK4202" t="s">
        <v>1265</v>
      </c>
    </row>
    <row r="4203" spans="1:37" x14ac:dyDescent="0.3">
      <c r="A4203" t="str">
        <f t="shared" si="195"/>
        <v>CALAMAR-Concesión Montes de Maria</v>
      </c>
      <c r="B4203" t="str">
        <f t="shared" si="196"/>
        <v>2018Ago</v>
      </c>
      <c r="C4203" t="str">
        <f t="shared" si="197"/>
        <v>10.20812679-74.94499546</v>
      </c>
      <c r="D4203" s="9" t="s">
        <v>766</v>
      </c>
      <c r="E4203" s="6">
        <v>2515</v>
      </c>
      <c r="F4203" s="9" t="s">
        <v>730</v>
      </c>
      <c r="G4203" s="6">
        <v>13</v>
      </c>
      <c r="H4203" s="9" t="s">
        <v>767</v>
      </c>
      <c r="I4203" s="9" t="s">
        <v>732</v>
      </c>
      <c r="J4203" s="9" t="s">
        <v>103</v>
      </c>
      <c r="K4203" s="9" t="s">
        <v>768</v>
      </c>
      <c r="L4203" s="9" t="s">
        <v>734</v>
      </c>
      <c r="M4203" s="6">
        <v>3162954845</v>
      </c>
      <c r="N4203" s="6" t="s">
        <v>735</v>
      </c>
      <c r="O4203" s="9" t="s">
        <v>769</v>
      </c>
      <c r="P4203" s="6">
        <v>8300</v>
      </c>
      <c r="Q4203" s="6">
        <v>9000</v>
      </c>
      <c r="R4203" s="6">
        <v>19200</v>
      </c>
      <c r="S4203" s="6">
        <v>24400</v>
      </c>
      <c r="T4203" s="6">
        <v>27400</v>
      </c>
      <c r="U4203" s="6">
        <v>0</v>
      </c>
      <c r="V4203" s="6">
        <v>0</v>
      </c>
      <c r="W4203" s="6">
        <v>0</v>
      </c>
      <c r="X4203" s="6">
        <v>0</v>
      </c>
      <c r="Y4203" s="6">
        <v>8400</v>
      </c>
      <c r="Z4203" s="6">
        <v>8700</v>
      </c>
      <c r="AA4203" s="6">
        <v>10.20812679</v>
      </c>
      <c r="AB4203" s="6">
        <v>-74.944995460000001</v>
      </c>
      <c r="AC4203" s="9" t="s">
        <v>63</v>
      </c>
      <c r="AD4203" s="6">
        <v>838028900</v>
      </c>
      <c r="AE4203" s="6" t="str">
        <f>MID(TablaPivotFinal[[#This Row],[Fecha]],1,4)</f>
        <v>2018</v>
      </c>
      <c r="AF4203" s="6" t="str">
        <f>MID(TablaPivotFinal[[#This Row],[Fecha]],5,3)</f>
        <v>Ago</v>
      </c>
      <c r="AG4203" s="9">
        <v>838028900</v>
      </c>
      <c r="AH4203" s="10">
        <v>76131</v>
      </c>
      <c r="AI4203" t="s">
        <v>1137</v>
      </c>
      <c r="AJ4203" t="s">
        <v>895</v>
      </c>
      <c r="AK4203" t="s">
        <v>1265</v>
      </c>
    </row>
    <row r="4204" spans="1:37" x14ac:dyDescent="0.3">
      <c r="A4204" t="str">
        <f t="shared" si="195"/>
        <v>CALAMAR-Concesión Montes de Maria</v>
      </c>
      <c r="B4204" t="str">
        <f t="shared" si="196"/>
        <v>2018Dic</v>
      </c>
      <c r="C4204" t="str">
        <f t="shared" si="197"/>
        <v>10.20812679-74.94499546</v>
      </c>
      <c r="D4204" s="7" t="s">
        <v>766</v>
      </c>
      <c r="E4204" s="5">
        <v>2515</v>
      </c>
      <c r="F4204" s="7" t="s">
        <v>730</v>
      </c>
      <c r="G4204" s="5">
        <v>13</v>
      </c>
      <c r="H4204" s="7" t="s">
        <v>767</v>
      </c>
      <c r="I4204" s="7" t="s">
        <v>732</v>
      </c>
      <c r="J4204" s="7" t="s">
        <v>103</v>
      </c>
      <c r="K4204" s="7" t="s">
        <v>768</v>
      </c>
      <c r="L4204" s="7" t="s">
        <v>734</v>
      </c>
      <c r="M4204" s="5">
        <v>3162954845</v>
      </c>
      <c r="N4204" s="5" t="s">
        <v>735</v>
      </c>
      <c r="O4204" s="7" t="s">
        <v>769</v>
      </c>
      <c r="P4204" s="5">
        <v>8300</v>
      </c>
      <c r="Q4204" s="5">
        <v>9000</v>
      </c>
      <c r="R4204" s="5">
        <v>19200</v>
      </c>
      <c r="S4204" s="5">
        <v>24400</v>
      </c>
      <c r="T4204" s="5">
        <v>27400</v>
      </c>
      <c r="U4204" s="5">
        <v>0</v>
      </c>
      <c r="V4204" s="5">
        <v>0</v>
      </c>
      <c r="W4204" s="5">
        <v>0</v>
      </c>
      <c r="X4204" s="5">
        <v>0</v>
      </c>
      <c r="Y4204" s="5">
        <v>8400</v>
      </c>
      <c r="Z4204" s="5">
        <v>8700</v>
      </c>
      <c r="AA4204" s="5">
        <v>10.20812679</v>
      </c>
      <c r="AB4204" s="5">
        <v>-74.944995460000001</v>
      </c>
      <c r="AC4204" s="7" t="s">
        <v>65</v>
      </c>
      <c r="AD4204" s="5">
        <v>980666600</v>
      </c>
      <c r="AE4204" s="5" t="str">
        <f>MID(TablaPivotFinal[[#This Row],[Fecha]],1,4)</f>
        <v>2018</v>
      </c>
      <c r="AF4204" s="5" t="str">
        <f>MID(TablaPivotFinal[[#This Row],[Fecha]],5,3)</f>
        <v>Dic</v>
      </c>
      <c r="AG4204" s="7">
        <v>980666600</v>
      </c>
      <c r="AH4204" s="8">
        <v>92234</v>
      </c>
      <c r="AI4204" t="s">
        <v>1137</v>
      </c>
      <c r="AJ4204" t="s">
        <v>899</v>
      </c>
      <c r="AK4204" t="s">
        <v>1265</v>
      </c>
    </row>
    <row r="4205" spans="1:37" x14ac:dyDescent="0.3">
      <c r="A4205" t="str">
        <f t="shared" si="195"/>
        <v>CALAMAR-Concesión Montes de Maria</v>
      </c>
      <c r="B4205" t="str">
        <f t="shared" si="196"/>
        <v>2018Ene</v>
      </c>
      <c r="C4205" t="str">
        <f t="shared" si="197"/>
        <v>10.20812679-74.94499546</v>
      </c>
      <c r="D4205" s="9" t="s">
        <v>766</v>
      </c>
      <c r="E4205" s="6">
        <v>2515</v>
      </c>
      <c r="F4205" s="9" t="s">
        <v>730</v>
      </c>
      <c r="G4205" s="6">
        <v>13</v>
      </c>
      <c r="H4205" s="9" t="s">
        <v>767</v>
      </c>
      <c r="I4205" s="9" t="s">
        <v>732</v>
      </c>
      <c r="J4205" s="9" t="s">
        <v>103</v>
      </c>
      <c r="K4205" s="9" t="s">
        <v>768</v>
      </c>
      <c r="L4205" s="9" t="s">
        <v>734</v>
      </c>
      <c r="M4205" s="6">
        <v>3162954845</v>
      </c>
      <c r="N4205" s="6" t="s">
        <v>735</v>
      </c>
      <c r="O4205" s="9" t="s">
        <v>769</v>
      </c>
      <c r="P4205" s="6">
        <v>8300</v>
      </c>
      <c r="Q4205" s="6">
        <v>9000</v>
      </c>
      <c r="R4205" s="6">
        <v>19200</v>
      </c>
      <c r="S4205" s="6">
        <v>24400</v>
      </c>
      <c r="T4205" s="6">
        <v>27400</v>
      </c>
      <c r="U4205" s="6">
        <v>0</v>
      </c>
      <c r="V4205" s="6">
        <v>0</v>
      </c>
      <c r="W4205" s="6">
        <v>0</v>
      </c>
      <c r="X4205" s="6">
        <v>0</v>
      </c>
      <c r="Y4205" s="6">
        <v>8400</v>
      </c>
      <c r="Z4205" s="6">
        <v>8700</v>
      </c>
      <c r="AA4205" s="6">
        <v>10.20812679</v>
      </c>
      <c r="AB4205" s="6">
        <v>-74.944995460000001</v>
      </c>
      <c r="AC4205" s="9" t="s">
        <v>67</v>
      </c>
      <c r="AD4205" s="6">
        <v>954357300</v>
      </c>
      <c r="AE4205" s="6" t="str">
        <f>MID(TablaPivotFinal[[#This Row],[Fecha]],1,4)</f>
        <v>2018</v>
      </c>
      <c r="AF4205" s="6" t="str">
        <f>MID(TablaPivotFinal[[#This Row],[Fecha]],5,3)</f>
        <v>Ene</v>
      </c>
      <c r="AG4205" s="9">
        <v>954357300</v>
      </c>
      <c r="AH4205" s="10">
        <v>92602</v>
      </c>
      <c r="AI4205" t="s">
        <v>1137</v>
      </c>
      <c r="AJ4205" t="s">
        <v>888</v>
      </c>
      <c r="AK4205" t="s">
        <v>1265</v>
      </c>
    </row>
    <row r="4206" spans="1:37" x14ac:dyDescent="0.3">
      <c r="A4206" t="str">
        <f t="shared" si="195"/>
        <v>CALAMAR-Concesión Montes de Maria</v>
      </c>
      <c r="B4206" t="str">
        <f t="shared" si="196"/>
        <v>2018Feb</v>
      </c>
      <c r="C4206" t="str">
        <f t="shared" si="197"/>
        <v>10.20812679-74.94499546</v>
      </c>
      <c r="D4206" s="7" t="s">
        <v>766</v>
      </c>
      <c r="E4206" s="5">
        <v>2515</v>
      </c>
      <c r="F4206" s="7" t="s">
        <v>730</v>
      </c>
      <c r="G4206" s="5">
        <v>13</v>
      </c>
      <c r="H4206" s="7" t="s">
        <v>767</v>
      </c>
      <c r="I4206" s="7" t="s">
        <v>732</v>
      </c>
      <c r="J4206" s="7" t="s">
        <v>103</v>
      </c>
      <c r="K4206" s="7" t="s">
        <v>768</v>
      </c>
      <c r="L4206" s="7" t="s">
        <v>734</v>
      </c>
      <c r="M4206" s="5">
        <v>3162954845</v>
      </c>
      <c r="N4206" s="5" t="s">
        <v>735</v>
      </c>
      <c r="O4206" s="7" t="s">
        <v>769</v>
      </c>
      <c r="P4206" s="5">
        <v>8300</v>
      </c>
      <c r="Q4206" s="5">
        <v>9000</v>
      </c>
      <c r="R4206" s="5">
        <v>19200</v>
      </c>
      <c r="S4206" s="5">
        <v>24400</v>
      </c>
      <c r="T4206" s="5">
        <v>27400</v>
      </c>
      <c r="U4206" s="5">
        <v>0</v>
      </c>
      <c r="V4206" s="5">
        <v>0</v>
      </c>
      <c r="W4206" s="5">
        <v>0</v>
      </c>
      <c r="X4206" s="5">
        <v>0</v>
      </c>
      <c r="Y4206" s="5">
        <v>8400</v>
      </c>
      <c r="Z4206" s="5">
        <v>8700</v>
      </c>
      <c r="AA4206" s="5">
        <v>10.20812679</v>
      </c>
      <c r="AB4206" s="5">
        <v>-74.944995460000001</v>
      </c>
      <c r="AC4206" s="7" t="s">
        <v>69</v>
      </c>
      <c r="AD4206" s="5">
        <v>766516200</v>
      </c>
      <c r="AE4206" s="5" t="str">
        <f>MID(TablaPivotFinal[[#This Row],[Fecha]],1,4)</f>
        <v>2018</v>
      </c>
      <c r="AF4206" s="5" t="str">
        <f>MID(TablaPivotFinal[[#This Row],[Fecha]],5,3)</f>
        <v>Feb</v>
      </c>
      <c r="AG4206" s="7">
        <v>766516200</v>
      </c>
      <c r="AH4206" s="8">
        <v>68229</v>
      </c>
      <c r="AI4206" t="s">
        <v>1137</v>
      </c>
      <c r="AJ4206" t="s">
        <v>889</v>
      </c>
      <c r="AK4206" t="s">
        <v>1265</v>
      </c>
    </row>
    <row r="4207" spans="1:37" x14ac:dyDescent="0.3">
      <c r="A4207" t="str">
        <f t="shared" si="195"/>
        <v>CALAMAR-Concesión Montes de Maria</v>
      </c>
      <c r="B4207" t="str">
        <f t="shared" si="196"/>
        <v>2018Jul</v>
      </c>
      <c r="C4207" t="str">
        <f t="shared" si="197"/>
        <v>10.20812679-74.94499546</v>
      </c>
      <c r="D4207" s="9" t="s">
        <v>766</v>
      </c>
      <c r="E4207" s="6">
        <v>2515</v>
      </c>
      <c r="F4207" s="9" t="s">
        <v>730</v>
      </c>
      <c r="G4207" s="6">
        <v>13</v>
      </c>
      <c r="H4207" s="9" t="s">
        <v>767</v>
      </c>
      <c r="I4207" s="9" t="s">
        <v>732</v>
      </c>
      <c r="J4207" s="9" t="s">
        <v>103</v>
      </c>
      <c r="K4207" s="9" t="s">
        <v>768</v>
      </c>
      <c r="L4207" s="9" t="s">
        <v>734</v>
      </c>
      <c r="M4207" s="6">
        <v>3162954845</v>
      </c>
      <c r="N4207" s="6" t="s">
        <v>735</v>
      </c>
      <c r="O4207" s="9" t="s">
        <v>769</v>
      </c>
      <c r="P4207" s="6">
        <v>8300</v>
      </c>
      <c r="Q4207" s="6">
        <v>9000</v>
      </c>
      <c r="R4207" s="6">
        <v>19200</v>
      </c>
      <c r="S4207" s="6">
        <v>24400</v>
      </c>
      <c r="T4207" s="6">
        <v>27400</v>
      </c>
      <c r="U4207" s="6">
        <v>0</v>
      </c>
      <c r="V4207" s="6">
        <v>0</v>
      </c>
      <c r="W4207" s="6">
        <v>0</v>
      </c>
      <c r="X4207" s="6">
        <v>0</v>
      </c>
      <c r="Y4207" s="6">
        <v>8400</v>
      </c>
      <c r="Z4207" s="6">
        <v>8700</v>
      </c>
      <c r="AA4207" s="6">
        <v>10.20812679</v>
      </c>
      <c r="AB4207" s="6">
        <v>-74.944995460000001</v>
      </c>
      <c r="AC4207" s="9" t="s">
        <v>71</v>
      </c>
      <c r="AD4207" s="6">
        <v>839070800</v>
      </c>
      <c r="AE4207" s="6" t="str">
        <f>MID(TablaPivotFinal[[#This Row],[Fecha]],1,4)</f>
        <v>2018</v>
      </c>
      <c r="AF4207" s="6" t="str">
        <f>MID(TablaPivotFinal[[#This Row],[Fecha]],5,3)</f>
        <v>Jul</v>
      </c>
      <c r="AG4207" s="9">
        <v>839070800</v>
      </c>
      <c r="AH4207" s="10">
        <v>78782</v>
      </c>
      <c r="AI4207" t="s">
        <v>1137</v>
      </c>
      <c r="AJ4207" t="s">
        <v>894</v>
      </c>
      <c r="AK4207" t="s">
        <v>1265</v>
      </c>
    </row>
    <row r="4208" spans="1:37" x14ac:dyDescent="0.3">
      <c r="A4208" t="str">
        <f t="shared" si="195"/>
        <v>CALAMAR-Concesión Montes de Maria</v>
      </c>
      <c r="B4208" t="str">
        <f t="shared" si="196"/>
        <v>2018Jun</v>
      </c>
      <c r="C4208" t="str">
        <f t="shared" si="197"/>
        <v>10.20812679-74.94499546</v>
      </c>
      <c r="D4208" s="7" t="s">
        <v>766</v>
      </c>
      <c r="E4208" s="5">
        <v>2515</v>
      </c>
      <c r="F4208" s="7" t="s">
        <v>730</v>
      </c>
      <c r="G4208" s="5">
        <v>13</v>
      </c>
      <c r="H4208" s="7" t="s">
        <v>767</v>
      </c>
      <c r="I4208" s="7" t="s">
        <v>732</v>
      </c>
      <c r="J4208" s="7" t="s">
        <v>103</v>
      </c>
      <c r="K4208" s="7" t="s">
        <v>768</v>
      </c>
      <c r="L4208" s="7" t="s">
        <v>734</v>
      </c>
      <c r="M4208" s="5">
        <v>3162954845</v>
      </c>
      <c r="N4208" s="5" t="s">
        <v>735</v>
      </c>
      <c r="O4208" s="7" t="s">
        <v>769</v>
      </c>
      <c r="P4208" s="5">
        <v>8300</v>
      </c>
      <c r="Q4208" s="5">
        <v>9000</v>
      </c>
      <c r="R4208" s="5">
        <v>19200</v>
      </c>
      <c r="S4208" s="5">
        <v>24400</v>
      </c>
      <c r="T4208" s="5">
        <v>27400</v>
      </c>
      <c r="U4208" s="5">
        <v>0</v>
      </c>
      <c r="V4208" s="5">
        <v>0</v>
      </c>
      <c r="W4208" s="5">
        <v>0</v>
      </c>
      <c r="X4208" s="5">
        <v>0</v>
      </c>
      <c r="Y4208" s="5">
        <v>8400</v>
      </c>
      <c r="Z4208" s="5">
        <v>8700</v>
      </c>
      <c r="AA4208" s="5">
        <v>10.20812679</v>
      </c>
      <c r="AB4208" s="5">
        <v>-74.944995460000001</v>
      </c>
      <c r="AC4208" s="7" t="s">
        <v>73</v>
      </c>
      <c r="AD4208" s="5">
        <v>722425000</v>
      </c>
      <c r="AE4208" s="5" t="str">
        <f>MID(TablaPivotFinal[[#This Row],[Fecha]],1,4)</f>
        <v>2018</v>
      </c>
      <c r="AF4208" s="5" t="str">
        <f>MID(TablaPivotFinal[[#This Row],[Fecha]],5,3)</f>
        <v>Jun</v>
      </c>
      <c r="AG4208" s="7">
        <v>722425000</v>
      </c>
      <c r="AH4208" s="8">
        <v>71198</v>
      </c>
      <c r="AI4208" t="s">
        <v>1137</v>
      </c>
      <c r="AJ4208" t="s">
        <v>893</v>
      </c>
      <c r="AK4208" t="s">
        <v>1265</v>
      </c>
    </row>
    <row r="4209" spans="1:37" x14ac:dyDescent="0.3">
      <c r="A4209" t="str">
        <f t="shared" si="195"/>
        <v>CALAMAR-Concesión Montes de Maria</v>
      </c>
      <c r="B4209" t="str">
        <f t="shared" si="196"/>
        <v>2018Mar</v>
      </c>
      <c r="C4209" t="str">
        <f t="shared" si="197"/>
        <v>10.20812679-74.94499546</v>
      </c>
      <c r="D4209" s="9" t="s">
        <v>766</v>
      </c>
      <c r="E4209" s="6">
        <v>2515</v>
      </c>
      <c r="F4209" s="9" t="s">
        <v>730</v>
      </c>
      <c r="G4209" s="6">
        <v>13</v>
      </c>
      <c r="H4209" s="9" t="s">
        <v>767</v>
      </c>
      <c r="I4209" s="9" t="s">
        <v>732</v>
      </c>
      <c r="J4209" s="9" t="s">
        <v>103</v>
      </c>
      <c r="K4209" s="9" t="s">
        <v>768</v>
      </c>
      <c r="L4209" s="9" t="s">
        <v>734</v>
      </c>
      <c r="M4209" s="6">
        <v>3162954845</v>
      </c>
      <c r="N4209" s="6" t="s">
        <v>735</v>
      </c>
      <c r="O4209" s="9" t="s">
        <v>769</v>
      </c>
      <c r="P4209" s="6">
        <v>8300</v>
      </c>
      <c r="Q4209" s="6">
        <v>9000</v>
      </c>
      <c r="R4209" s="6">
        <v>19200</v>
      </c>
      <c r="S4209" s="6">
        <v>24400</v>
      </c>
      <c r="T4209" s="6">
        <v>27400</v>
      </c>
      <c r="U4209" s="6">
        <v>0</v>
      </c>
      <c r="V4209" s="6">
        <v>0</v>
      </c>
      <c r="W4209" s="6">
        <v>0</v>
      </c>
      <c r="X4209" s="6">
        <v>0</v>
      </c>
      <c r="Y4209" s="6">
        <v>8400</v>
      </c>
      <c r="Z4209" s="6">
        <v>8700</v>
      </c>
      <c r="AA4209" s="6">
        <v>10.20812679</v>
      </c>
      <c r="AB4209" s="6">
        <v>-74.944995460000001</v>
      </c>
      <c r="AC4209" s="9" t="s">
        <v>75</v>
      </c>
      <c r="AD4209" s="6">
        <v>895204700</v>
      </c>
      <c r="AE4209" s="6" t="str">
        <f>MID(TablaPivotFinal[[#This Row],[Fecha]],1,4)</f>
        <v>2018</v>
      </c>
      <c r="AF4209" s="6" t="str">
        <f>MID(TablaPivotFinal[[#This Row],[Fecha]],5,3)</f>
        <v>Mar</v>
      </c>
      <c r="AG4209" s="9">
        <v>895204700</v>
      </c>
      <c r="AH4209" s="10">
        <v>83621</v>
      </c>
      <c r="AI4209" t="s">
        <v>1137</v>
      </c>
      <c r="AJ4209" t="s">
        <v>890</v>
      </c>
      <c r="AK4209" t="s">
        <v>1265</v>
      </c>
    </row>
    <row r="4210" spans="1:37" x14ac:dyDescent="0.3">
      <c r="A4210" t="str">
        <f t="shared" si="195"/>
        <v>CALAMAR-Concesión Montes de Maria</v>
      </c>
      <c r="B4210" t="str">
        <f t="shared" si="196"/>
        <v>2018May</v>
      </c>
      <c r="C4210" t="str">
        <f t="shared" si="197"/>
        <v>10.20812679-74.94499546</v>
      </c>
      <c r="D4210" s="7" t="s">
        <v>766</v>
      </c>
      <c r="E4210" s="5">
        <v>2515</v>
      </c>
      <c r="F4210" s="7" t="s">
        <v>730</v>
      </c>
      <c r="G4210" s="5">
        <v>13</v>
      </c>
      <c r="H4210" s="7" t="s">
        <v>767</v>
      </c>
      <c r="I4210" s="7" t="s">
        <v>732</v>
      </c>
      <c r="J4210" s="7" t="s">
        <v>103</v>
      </c>
      <c r="K4210" s="7" t="s">
        <v>768</v>
      </c>
      <c r="L4210" s="7" t="s">
        <v>734</v>
      </c>
      <c r="M4210" s="5">
        <v>3162954845</v>
      </c>
      <c r="N4210" s="5" t="s">
        <v>735</v>
      </c>
      <c r="O4210" s="7" t="s">
        <v>769</v>
      </c>
      <c r="P4210" s="5">
        <v>8300</v>
      </c>
      <c r="Q4210" s="5">
        <v>9000</v>
      </c>
      <c r="R4210" s="5">
        <v>19200</v>
      </c>
      <c r="S4210" s="5">
        <v>24400</v>
      </c>
      <c r="T4210" s="5">
        <v>27400</v>
      </c>
      <c r="U4210" s="5">
        <v>0</v>
      </c>
      <c r="V4210" s="5">
        <v>0</v>
      </c>
      <c r="W4210" s="5">
        <v>0</v>
      </c>
      <c r="X4210" s="5">
        <v>0</v>
      </c>
      <c r="Y4210" s="5">
        <v>8400</v>
      </c>
      <c r="Z4210" s="5">
        <v>8700</v>
      </c>
      <c r="AA4210" s="5">
        <v>10.20812679</v>
      </c>
      <c r="AB4210" s="5">
        <v>-74.944995460000001</v>
      </c>
      <c r="AC4210" s="7" t="s">
        <v>77</v>
      </c>
      <c r="AD4210" s="5">
        <v>772319000</v>
      </c>
      <c r="AE4210" s="5" t="str">
        <f>MID(TablaPivotFinal[[#This Row],[Fecha]],1,4)</f>
        <v>2018</v>
      </c>
      <c r="AF4210" s="5" t="str">
        <f>MID(TablaPivotFinal[[#This Row],[Fecha]],5,3)</f>
        <v>May</v>
      </c>
      <c r="AG4210" s="7">
        <v>772319000</v>
      </c>
      <c r="AH4210" s="8">
        <v>71417</v>
      </c>
      <c r="AI4210" t="s">
        <v>1137</v>
      </c>
      <c r="AJ4210" t="s">
        <v>892</v>
      </c>
      <c r="AK4210" t="s">
        <v>1265</v>
      </c>
    </row>
    <row r="4211" spans="1:37" x14ac:dyDescent="0.3">
      <c r="A4211" t="str">
        <f t="shared" si="195"/>
        <v>CALAMAR-Concesión Montes de Maria</v>
      </c>
      <c r="B4211" t="str">
        <f t="shared" si="196"/>
        <v>2018Nov</v>
      </c>
      <c r="C4211" t="str">
        <f t="shared" si="197"/>
        <v>10.20812679-74.94499546</v>
      </c>
      <c r="D4211" s="9" t="s">
        <v>766</v>
      </c>
      <c r="E4211" s="6">
        <v>2515</v>
      </c>
      <c r="F4211" s="9" t="s">
        <v>730</v>
      </c>
      <c r="G4211" s="6">
        <v>13</v>
      </c>
      <c r="H4211" s="9" t="s">
        <v>767</v>
      </c>
      <c r="I4211" s="9" t="s">
        <v>732</v>
      </c>
      <c r="J4211" s="9" t="s">
        <v>103</v>
      </c>
      <c r="K4211" s="9" t="s">
        <v>768</v>
      </c>
      <c r="L4211" s="9" t="s">
        <v>734</v>
      </c>
      <c r="M4211" s="6">
        <v>3162954845</v>
      </c>
      <c r="N4211" s="6" t="s">
        <v>735</v>
      </c>
      <c r="O4211" s="9" t="s">
        <v>769</v>
      </c>
      <c r="P4211" s="6">
        <v>8300</v>
      </c>
      <c r="Q4211" s="6">
        <v>9000</v>
      </c>
      <c r="R4211" s="6">
        <v>19200</v>
      </c>
      <c r="S4211" s="6">
        <v>24400</v>
      </c>
      <c r="T4211" s="6">
        <v>27400</v>
      </c>
      <c r="U4211" s="6">
        <v>0</v>
      </c>
      <c r="V4211" s="6">
        <v>0</v>
      </c>
      <c r="W4211" s="6">
        <v>0</v>
      </c>
      <c r="X4211" s="6">
        <v>0</v>
      </c>
      <c r="Y4211" s="6">
        <v>8400</v>
      </c>
      <c r="Z4211" s="6">
        <v>8700</v>
      </c>
      <c r="AA4211" s="6">
        <v>10.20812679</v>
      </c>
      <c r="AB4211" s="6">
        <v>-74.944995460000001</v>
      </c>
      <c r="AC4211" s="9" t="s">
        <v>79</v>
      </c>
      <c r="AD4211" s="6">
        <v>846989500</v>
      </c>
      <c r="AE4211" s="6" t="str">
        <f>MID(TablaPivotFinal[[#This Row],[Fecha]],1,4)</f>
        <v>2018</v>
      </c>
      <c r="AF4211" s="6" t="str">
        <f>MID(TablaPivotFinal[[#This Row],[Fecha]],5,3)</f>
        <v>Nov</v>
      </c>
      <c r="AG4211" s="9">
        <v>846989500</v>
      </c>
      <c r="AH4211" s="10">
        <v>76433</v>
      </c>
      <c r="AI4211" t="s">
        <v>1137</v>
      </c>
      <c r="AJ4211" t="s">
        <v>898</v>
      </c>
      <c r="AK4211" t="s">
        <v>1265</v>
      </c>
    </row>
    <row r="4212" spans="1:37" x14ac:dyDescent="0.3">
      <c r="A4212" t="str">
        <f t="shared" si="195"/>
        <v>CALAMAR-Concesión Montes de Maria</v>
      </c>
      <c r="B4212" t="str">
        <f t="shared" si="196"/>
        <v>2018Oct</v>
      </c>
      <c r="C4212" t="str">
        <f t="shared" si="197"/>
        <v>10.20812679-74.94499546</v>
      </c>
      <c r="D4212" s="7" t="s">
        <v>766</v>
      </c>
      <c r="E4212" s="5">
        <v>2515</v>
      </c>
      <c r="F4212" s="7" t="s">
        <v>730</v>
      </c>
      <c r="G4212" s="5">
        <v>13</v>
      </c>
      <c r="H4212" s="7" t="s">
        <v>767</v>
      </c>
      <c r="I4212" s="7" t="s">
        <v>732</v>
      </c>
      <c r="J4212" s="7" t="s">
        <v>103</v>
      </c>
      <c r="K4212" s="7" t="s">
        <v>768</v>
      </c>
      <c r="L4212" s="7" t="s">
        <v>734</v>
      </c>
      <c r="M4212" s="5">
        <v>3162954845</v>
      </c>
      <c r="N4212" s="5" t="s">
        <v>735</v>
      </c>
      <c r="O4212" s="7" t="s">
        <v>769</v>
      </c>
      <c r="P4212" s="5">
        <v>8300</v>
      </c>
      <c r="Q4212" s="5">
        <v>9000</v>
      </c>
      <c r="R4212" s="5">
        <v>19200</v>
      </c>
      <c r="S4212" s="5">
        <v>24400</v>
      </c>
      <c r="T4212" s="5">
        <v>27400</v>
      </c>
      <c r="U4212" s="5">
        <v>0</v>
      </c>
      <c r="V4212" s="5">
        <v>0</v>
      </c>
      <c r="W4212" s="5">
        <v>0</v>
      </c>
      <c r="X4212" s="5">
        <v>0</v>
      </c>
      <c r="Y4212" s="5">
        <v>8400</v>
      </c>
      <c r="Z4212" s="5">
        <v>8700</v>
      </c>
      <c r="AA4212" s="5">
        <v>10.20812679</v>
      </c>
      <c r="AB4212" s="5">
        <v>-74.944995460000001</v>
      </c>
      <c r="AC4212" s="7" t="s">
        <v>81</v>
      </c>
      <c r="AD4212" s="5">
        <v>848822300</v>
      </c>
      <c r="AE4212" s="5" t="str">
        <f>MID(TablaPivotFinal[[#This Row],[Fecha]],1,4)</f>
        <v>2018</v>
      </c>
      <c r="AF4212" s="5" t="str">
        <f>MID(TablaPivotFinal[[#This Row],[Fecha]],5,3)</f>
        <v>Oct</v>
      </c>
      <c r="AG4212" s="7">
        <v>848822300</v>
      </c>
      <c r="AH4212" s="8">
        <v>77759</v>
      </c>
      <c r="AI4212" t="s">
        <v>1137</v>
      </c>
      <c r="AJ4212" t="s">
        <v>897</v>
      </c>
      <c r="AK4212" t="s">
        <v>1265</v>
      </c>
    </row>
    <row r="4213" spans="1:37" x14ac:dyDescent="0.3">
      <c r="A4213" t="str">
        <f t="shared" si="195"/>
        <v>CALAMAR-Concesión Montes de Maria</v>
      </c>
      <c r="B4213" t="str">
        <f t="shared" si="196"/>
        <v>2018Sep</v>
      </c>
      <c r="C4213" t="str">
        <f t="shared" si="197"/>
        <v>10.20812679-74.94499546</v>
      </c>
      <c r="D4213" s="9" t="s">
        <v>766</v>
      </c>
      <c r="E4213" s="6">
        <v>2515</v>
      </c>
      <c r="F4213" s="9" t="s">
        <v>730</v>
      </c>
      <c r="G4213" s="6">
        <v>13</v>
      </c>
      <c r="H4213" s="9" t="s">
        <v>767</v>
      </c>
      <c r="I4213" s="9" t="s">
        <v>732</v>
      </c>
      <c r="J4213" s="9" t="s">
        <v>103</v>
      </c>
      <c r="K4213" s="9" t="s">
        <v>768</v>
      </c>
      <c r="L4213" s="9" t="s">
        <v>734</v>
      </c>
      <c r="M4213" s="6">
        <v>3162954845</v>
      </c>
      <c r="N4213" s="6" t="s">
        <v>735</v>
      </c>
      <c r="O4213" s="9" t="s">
        <v>769</v>
      </c>
      <c r="P4213" s="6">
        <v>8300</v>
      </c>
      <c r="Q4213" s="6">
        <v>9000</v>
      </c>
      <c r="R4213" s="6">
        <v>19200</v>
      </c>
      <c r="S4213" s="6">
        <v>24400</v>
      </c>
      <c r="T4213" s="6">
        <v>27400</v>
      </c>
      <c r="U4213" s="6">
        <v>0</v>
      </c>
      <c r="V4213" s="6">
        <v>0</v>
      </c>
      <c r="W4213" s="6">
        <v>0</v>
      </c>
      <c r="X4213" s="6">
        <v>0</v>
      </c>
      <c r="Y4213" s="6">
        <v>8400</v>
      </c>
      <c r="Z4213" s="6">
        <v>8700</v>
      </c>
      <c r="AA4213" s="6">
        <v>10.20812679</v>
      </c>
      <c r="AB4213" s="6">
        <v>-74.944995460000001</v>
      </c>
      <c r="AC4213" s="9" t="s">
        <v>83</v>
      </c>
      <c r="AD4213" s="6">
        <v>790865300</v>
      </c>
      <c r="AE4213" s="6" t="str">
        <f>MID(TablaPivotFinal[[#This Row],[Fecha]],1,4)</f>
        <v>2018</v>
      </c>
      <c r="AF4213" s="6" t="str">
        <f>MID(TablaPivotFinal[[#This Row],[Fecha]],5,3)</f>
        <v>Sep</v>
      </c>
      <c r="AG4213" s="9">
        <v>790865300</v>
      </c>
      <c r="AH4213" s="10">
        <v>71013</v>
      </c>
      <c r="AI4213" t="s">
        <v>1137</v>
      </c>
      <c r="AJ4213" t="s">
        <v>896</v>
      </c>
      <c r="AK4213" t="s">
        <v>1265</v>
      </c>
    </row>
    <row r="4214" spans="1:37" x14ac:dyDescent="0.3">
      <c r="A4214" t="str">
        <f t="shared" si="195"/>
        <v>PASACABALLOS-AUTOPISTAS DEL SOL S.A.</v>
      </c>
      <c r="B4214" t="str">
        <f t="shared" si="196"/>
        <v>2016Abr</v>
      </c>
      <c r="C4214" t="str">
        <f t="shared" si="197"/>
        <v>10.24342537-75.44394476</v>
      </c>
      <c r="D4214" s="7" t="s">
        <v>771</v>
      </c>
      <c r="E4214" s="5" t="s">
        <v>772</v>
      </c>
      <c r="F4214" s="7" t="s">
        <v>730</v>
      </c>
      <c r="G4214" s="5">
        <v>13</v>
      </c>
      <c r="H4214" s="7" t="s">
        <v>773</v>
      </c>
      <c r="I4214" s="7" t="s">
        <v>761</v>
      </c>
      <c r="J4214" s="7" t="s">
        <v>103</v>
      </c>
      <c r="K4214" s="7" t="s">
        <v>774</v>
      </c>
      <c r="L4214" s="7" t="s">
        <v>763</v>
      </c>
      <c r="M4214" s="5">
        <v>-1</v>
      </c>
      <c r="N4214" s="5">
        <v>-1</v>
      </c>
      <c r="O4214" s="7" t="s">
        <v>774</v>
      </c>
      <c r="P4214" s="5">
        <v>8100</v>
      </c>
      <c r="Q4214" s="5">
        <v>8800</v>
      </c>
      <c r="R4214" s="5">
        <v>18700</v>
      </c>
      <c r="S4214" s="5">
        <v>24400</v>
      </c>
      <c r="T4214" s="5">
        <v>28300</v>
      </c>
      <c r="U4214" s="5">
        <v>28300</v>
      </c>
      <c r="V4214" s="5">
        <v>28300</v>
      </c>
      <c r="W4214" s="5">
        <v>0</v>
      </c>
      <c r="X4214" s="5">
        <v>0</v>
      </c>
      <c r="Y4214" s="5">
        <v>0</v>
      </c>
      <c r="Z4214" s="5">
        <v>0</v>
      </c>
      <c r="AA4214" s="5">
        <v>10.243425370000001</v>
      </c>
      <c r="AB4214" s="5">
        <v>-75.443944759999994</v>
      </c>
      <c r="AC4214" s="7" t="s">
        <v>13</v>
      </c>
      <c r="AD4214" s="5">
        <v>0</v>
      </c>
      <c r="AE4214" s="5" t="str">
        <f>MID(TablaPivotFinal[[#This Row],[Fecha]],1,4)</f>
        <v>2016</v>
      </c>
      <c r="AF4214" s="5" t="str">
        <f>MID(TablaPivotFinal[[#This Row],[Fecha]],5,3)</f>
        <v>Abr</v>
      </c>
      <c r="AG4214" s="7">
        <v>0</v>
      </c>
      <c r="AH4214" s="8">
        <v>0</v>
      </c>
      <c r="AI4214" t="s">
        <v>1138</v>
      </c>
      <c r="AJ4214" t="s">
        <v>867</v>
      </c>
      <c r="AK4214" t="s">
        <v>1266</v>
      </c>
    </row>
    <row r="4215" spans="1:37" x14ac:dyDescent="0.3">
      <c r="A4215" t="str">
        <f t="shared" si="195"/>
        <v>PASACABALLOS-AUTOPISTAS DEL SOL S.A.</v>
      </c>
      <c r="B4215" t="str">
        <f t="shared" si="196"/>
        <v>2016Ago</v>
      </c>
      <c r="C4215" t="str">
        <f t="shared" si="197"/>
        <v>10.24342537-75.44394476</v>
      </c>
      <c r="D4215" s="9" t="s">
        <v>771</v>
      </c>
      <c r="E4215" s="6" t="s">
        <v>772</v>
      </c>
      <c r="F4215" s="9" t="s">
        <v>730</v>
      </c>
      <c r="G4215" s="6">
        <v>13</v>
      </c>
      <c r="H4215" s="9" t="s">
        <v>773</v>
      </c>
      <c r="I4215" s="9" t="s">
        <v>761</v>
      </c>
      <c r="J4215" s="9" t="s">
        <v>103</v>
      </c>
      <c r="K4215" s="9" t="s">
        <v>774</v>
      </c>
      <c r="L4215" s="9" t="s">
        <v>763</v>
      </c>
      <c r="M4215" s="6">
        <v>-1</v>
      </c>
      <c r="N4215" s="6">
        <v>-1</v>
      </c>
      <c r="O4215" s="9" t="s">
        <v>774</v>
      </c>
      <c r="P4215" s="6">
        <v>8100</v>
      </c>
      <c r="Q4215" s="6">
        <v>8800</v>
      </c>
      <c r="R4215" s="6">
        <v>18700</v>
      </c>
      <c r="S4215" s="6">
        <v>24400</v>
      </c>
      <c r="T4215" s="6">
        <v>28300</v>
      </c>
      <c r="U4215" s="6">
        <v>28300</v>
      </c>
      <c r="V4215" s="6">
        <v>28300</v>
      </c>
      <c r="W4215" s="6">
        <v>0</v>
      </c>
      <c r="X4215" s="6">
        <v>0</v>
      </c>
      <c r="Y4215" s="6">
        <v>0</v>
      </c>
      <c r="Z4215" s="6">
        <v>0</v>
      </c>
      <c r="AA4215" s="6">
        <v>10.243425370000001</v>
      </c>
      <c r="AB4215" s="6">
        <v>-75.443944759999994</v>
      </c>
      <c r="AC4215" s="9" t="s">
        <v>15</v>
      </c>
      <c r="AD4215" s="6">
        <v>0</v>
      </c>
      <c r="AE4215" s="6" t="str">
        <f>MID(TablaPivotFinal[[#This Row],[Fecha]],1,4)</f>
        <v>2016</v>
      </c>
      <c r="AF4215" s="6" t="str">
        <f>MID(TablaPivotFinal[[#This Row],[Fecha]],5,3)</f>
        <v>Ago</v>
      </c>
      <c r="AG4215" s="9">
        <v>0</v>
      </c>
      <c r="AH4215" s="10">
        <v>0</v>
      </c>
      <c r="AI4215" t="s">
        <v>1138</v>
      </c>
      <c r="AJ4215" t="s">
        <v>871</v>
      </c>
      <c r="AK4215" t="s">
        <v>1266</v>
      </c>
    </row>
    <row r="4216" spans="1:37" x14ac:dyDescent="0.3">
      <c r="A4216" t="str">
        <f t="shared" si="195"/>
        <v>PASACABALLOS-AUTOPISTAS DEL SOL S.A.</v>
      </c>
      <c r="B4216" t="str">
        <f t="shared" si="196"/>
        <v>2016Dic</v>
      </c>
      <c r="C4216" t="str">
        <f t="shared" si="197"/>
        <v>10.24342537-75.44394476</v>
      </c>
      <c r="D4216" s="7" t="s">
        <v>771</v>
      </c>
      <c r="E4216" s="5" t="s">
        <v>772</v>
      </c>
      <c r="F4216" s="7" t="s">
        <v>730</v>
      </c>
      <c r="G4216" s="5">
        <v>13</v>
      </c>
      <c r="H4216" s="7" t="s">
        <v>773</v>
      </c>
      <c r="I4216" s="7" t="s">
        <v>761</v>
      </c>
      <c r="J4216" s="7" t="s">
        <v>103</v>
      </c>
      <c r="K4216" s="7" t="s">
        <v>774</v>
      </c>
      <c r="L4216" s="7" t="s">
        <v>763</v>
      </c>
      <c r="M4216" s="5">
        <v>-1</v>
      </c>
      <c r="N4216" s="5">
        <v>-1</v>
      </c>
      <c r="O4216" s="7" t="s">
        <v>774</v>
      </c>
      <c r="P4216" s="5">
        <v>8100</v>
      </c>
      <c r="Q4216" s="5">
        <v>8800</v>
      </c>
      <c r="R4216" s="5">
        <v>18700</v>
      </c>
      <c r="S4216" s="5">
        <v>24400</v>
      </c>
      <c r="T4216" s="5">
        <v>28300</v>
      </c>
      <c r="U4216" s="5">
        <v>28300</v>
      </c>
      <c r="V4216" s="5">
        <v>28300</v>
      </c>
      <c r="W4216" s="5">
        <v>0</v>
      </c>
      <c r="X4216" s="5">
        <v>0</v>
      </c>
      <c r="Y4216" s="5">
        <v>0</v>
      </c>
      <c r="Z4216" s="5">
        <v>0</v>
      </c>
      <c r="AA4216" s="5">
        <v>10.243425370000001</v>
      </c>
      <c r="AB4216" s="5">
        <v>-75.443944759999994</v>
      </c>
      <c r="AC4216" s="7" t="s">
        <v>17</v>
      </c>
      <c r="AD4216" s="5">
        <v>0</v>
      </c>
      <c r="AE4216" s="5" t="str">
        <f>MID(TablaPivotFinal[[#This Row],[Fecha]],1,4)</f>
        <v>2016</v>
      </c>
      <c r="AF4216" s="5" t="str">
        <f>MID(TablaPivotFinal[[#This Row],[Fecha]],5,3)</f>
        <v>Dic</v>
      </c>
      <c r="AG4216" s="7">
        <v>0</v>
      </c>
      <c r="AH4216" s="8">
        <v>0</v>
      </c>
      <c r="AI4216" t="s">
        <v>1138</v>
      </c>
      <c r="AJ4216" t="s">
        <v>875</v>
      </c>
      <c r="AK4216" t="s">
        <v>1266</v>
      </c>
    </row>
    <row r="4217" spans="1:37" x14ac:dyDescent="0.3">
      <c r="A4217" t="str">
        <f t="shared" si="195"/>
        <v>PASACABALLOS-AUTOPISTAS DEL SOL S.A.</v>
      </c>
      <c r="B4217" t="str">
        <f t="shared" si="196"/>
        <v>2016Ene</v>
      </c>
      <c r="C4217" t="str">
        <f t="shared" si="197"/>
        <v>10.24342537-75.44394476</v>
      </c>
      <c r="D4217" s="9" t="s">
        <v>771</v>
      </c>
      <c r="E4217" s="6" t="s">
        <v>772</v>
      </c>
      <c r="F4217" s="9" t="s">
        <v>730</v>
      </c>
      <c r="G4217" s="6">
        <v>13</v>
      </c>
      <c r="H4217" s="9" t="s">
        <v>773</v>
      </c>
      <c r="I4217" s="9" t="s">
        <v>761</v>
      </c>
      <c r="J4217" s="9" t="s">
        <v>103</v>
      </c>
      <c r="K4217" s="9" t="s">
        <v>774</v>
      </c>
      <c r="L4217" s="9" t="s">
        <v>763</v>
      </c>
      <c r="M4217" s="6">
        <v>-1</v>
      </c>
      <c r="N4217" s="6">
        <v>-1</v>
      </c>
      <c r="O4217" s="9" t="s">
        <v>774</v>
      </c>
      <c r="P4217" s="6">
        <v>8100</v>
      </c>
      <c r="Q4217" s="6">
        <v>8800</v>
      </c>
      <c r="R4217" s="6">
        <v>18700</v>
      </c>
      <c r="S4217" s="6">
        <v>24400</v>
      </c>
      <c r="T4217" s="6">
        <v>28300</v>
      </c>
      <c r="U4217" s="6">
        <v>28300</v>
      </c>
      <c r="V4217" s="6">
        <v>28300</v>
      </c>
      <c r="W4217" s="6">
        <v>0</v>
      </c>
      <c r="X4217" s="6">
        <v>0</v>
      </c>
      <c r="Y4217" s="6">
        <v>0</v>
      </c>
      <c r="Z4217" s="6">
        <v>0</v>
      </c>
      <c r="AA4217" s="6">
        <v>10.243425370000001</v>
      </c>
      <c r="AB4217" s="6">
        <v>-75.443944759999994</v>
      </c>
      <c r="AC4217" s="9" t="s">
        <v>19</v>
      </c>
      <c r="AD4217" s="6">
        <v>0</v>
      </c>
      <c r="AE4217" s="6" t="str">
        <f>MID(TablaPivotFinal[[#This Row],[Fecha]],1,4)</f>
        <v>2016</v>
      </c>
      <c r="AF4217" s="6" t="str">
        <f>MID(TablaPivotFinal[[#This Row],[Fecha]],5,3)</f>
        <v>Ene</v>
      </c>
      <c r="AG4217" s="9">
        <v>0</v>
      </c>
      <c r="AH4217" s="10">
        <v>0</v>
      </c>
      <c r="AI4217" t="s">
        <v>1138</v>
      </c>
      <c r="AJ4217" t="s">
        <v>864</v>
      </c>
      <c r="AK4217" t="s">
        <v>1266</v>
      </c>
    </row>
    <row r="4218" spans="1:37" x14ac:dyDescent="0.3">
      <c r="A4218" t="str">
        <f t="shared" si="195"/>
        <v>PASACABALLOS-AUTOPISTAS DEL SOL S.A.</v>
      </c>
      <c r="B4218" t="str">
        <f t="shared" si="196"/>
        <v>2016Feb</v>
      </c>
      <c r="C4218" t="str">
        <f t="shared" si="197"/>
        <v>10.24342537-75.44394476</v>
      </c>
      <c r="D4218" s="7" t="s">
        <v>771</v>
      </c>
      <c r="E4218" s="5" t="s">
        <v>772</v>
      </c>
      <c r="F4218" s="7" t="s">
        <v>730</v>
      </c>
      <c r="G4218" s="5">
        <v>13</v>
      </c>
      <c r="H4218" s="7" t="s">
        <v>773</v>
      </c>
      <c r="I4218" s="7" t="s">
        <v>761</v>
      </c>
      <c r="J4218" s="7" t="s">
        <v>103</v>
      </c>
      <c r="K4218" s="7" t="s">
        <v>774</v>
      </c>
      <c r="L4218" s="7" t="s">
        <v>763</v>
      </c>
      <c r="M4218" s="5">
        <v>-1</v>
      </c>
      <c r="N4218" s="5">
        <v>-1</v>
      </c>
      <c r="O4218" s="7" t="s">
        <v>774</v>
      </c>
      <c r="P4218" s="5">
        <v>8100</v>
      </c>
      <c r="Q4218" s="5">
        <v>8800</v>
      </c>
      <c r="R4218" s="5">
        <v>18700</v>
      </c>
      <c r="S4218" s="5">
        <v>24400</v>
      </c>
      <c r="T4218" s="5">
        <v>28300</v>
      </c>
      <c r="U4218" s="5">
        <v>28300</v>
      </c>
      <c r="V4218" s="5">
        <v>28300</v>
      </c>
      <c r="W4218" s="5">
        <v>0</v>
      </c>
      <c r="X4218" s="5">
        <v>0</v>
      </c>
      <c r="Y4218" s="5">
        <v>0</v>
      </c>
      <c r="Z4218" s="5">
        <v>0</v>
      </c>
      <c r="AA4218" s="5">
        <v>10.243425370000001</v>
      </c>
      <c r="AB4218" s="5">
        <v>-75.443944759999994</v>
      </c>
      <c r="AC4218" s="7" t="s">
        <v>21</v>
      </c>
      <c r="AD4218" s="5">
        <v>0</v>
      </c>
      <c r="AE4218" s="5" t="str">
        <f>MID(TablaPivotFinal[[#This Row],[Fecha]],1,4)</f>
        <v>2016</v>
      </c>
      <c r="AF4218" s="5" t="str">
        <f>MID(TablaPivotFinal[[#This Row],[Fecha]],5,3)</f>
        <v>Feb</v>
      </c>
      <c r="AG4218" s="7">
        <v>0</v>
      </c>
      <c r="AH4218" s="8">
        <v>0</v>
      </c>
      <c r="AI4218" t="s">
        <v>1138</v>
      </c>
      <c r="AJ4218" t="s">
        <v>865</v>
      </c>
      <c r="AK4218" t="s">
        <v>1266</v>
      </c>
    </row>
    <row r="4219" spans="1:37" x14ac:dyDescent="0.3">
      <c r="A4219" t="str">
        <f t="shared" si="195"/>
        <v>PASACABALLOS-AUTOPISTAS DEL SOL S.A.</v>
      </c>
      <c r="B4219" t="str">
        <f t="shared" si="196"/>
        <v>2016Jul</v>
      </c>
      <c r="C4219" t="str">
        <f t="shared" si="197"/>
        <v>10.24342537-75.44394476</v>
      </c>
      <c r="D4219" s="9" t="s">
        <v>771</v>
      </c>
      <c r="E4219" s="6" t="s">
        <v>772</v>
      </c>
      <c r="F4219" s="9" t="s">
        <v>730</v>
      </c>
      <c r="G4219" s="6">
        <v>13</v>
      </c>
      <c r="H4219" s="9" t="s">
        <v>773</v>
      </c>
      <c r="I4219" s="9" t="s">
        <v>761</v>
      </c>
      <c r="J4219" s="9" t="s">
        <v>103</v>
      </c>
      <c r="K4219" s="9" t="s">
        <v>774</v>
      </c>
      <c r="L4219" s="9" t="s">
        <v>763</v>
      </c>
      <c r="M4219" s="6">
        <v>-1</v>
      </c>
      <c r="N4219" s="6">
        <v>-1</v>
      </c>
      <c r="O4219" s="9" t="s">
        <v>774</v>
      </c>
      <c r="P4219" s="6">
        <v>8100</v>
      </c>
      <c r="Q4219" s="6">
        <v>8800</v>
      </c>
      <c r="R4219" s="6">
        <v>18700</v>
      </c>
      <c r="S4219" s="6">
        <v>24400</v>
      </c>
      <c r="T4219" s="6">
        <v>28300</v>
      </c>
      <c r="U4219" s="6">
        <v>28300</v>
      </c>
      <c r="V4219" s="6">
        <v>28300</v>
      </c>
      <c r="W4219" s="6">
        <v>0</v>
      </c>
      <c r="X4219" s="6">
        <v>0</v>
      </c>
      <c r="Y4219" s="6">
        <v>0</v>
      </c>
      <c r="Z4219" s="6">
        <v>0</v>
      </c>
      <c r="AA4219" s="6">
        <v>10.243425370000001</v>
      </c>
      <c r="AB4219" s="6">
        <v>-75.443944759999994</v>
      </c>
      <c r="AC4219" s="9" t="s">
        <v>23</v>
      </c>
      <c r="AD4219" s="6">
        <v>0</v>
      </c>
      <c r="AE4219" s="6" t="str">
        <f>MID(TablaPivotFinal[[#This Row],[Fecha]],1,4)</f>
        <v>2016</v>
      </c>
      <c r="AF4219" s="6" t="str">
        <f>MID(TablaPivotFinal[[#This Row],[Fecha]],5,3)</f>
        <v>Jul</v>
      </c>
      <c r="AG4219" s="9">
        <v>0</v>
      </c>
      <c r="AH4219" s="10">
        <v>0</v>
      </c>
      <c r="AI4219" t="s">
        <v>1138</v>
      </c>
      <c r="AJ4219" t="s">
        <v>870</v>
      </c>
      <c r="AK4219" t="s">
        <v>1266</v>
      </c>
    </row>
    <row r="4220" spans="1:37" x14ac:dyDescent="0.3">
      <c r="A4220" t="str">
        <f t="shared" si="195"/>
        <v>PASACABALLOS-AUTOPISTAS DEL SOL S.A.</v>
      </c>
      <c r="B4220" t="str">
        <f t="shared" si="196"/>
        <v>2016Jun</v>
      </c>
      <c r="C4220" t="str">
        <f t="shared" si="197"/>
        <v>10.24342537-75.44394476</v>
      </c>
      <c r="D4220" s="7" t="s">
        <v>771</v>
      </c>
      <c r="E4220" s="5" t="s">
        <v>772</v>
      </c>
      <c r="F4220" s="7" t="s">
        <v>730</v>
      </c>
      <c r="G4220" s="5">
        <v>13</v>
      </c>
      <c r="H4220" s="7" t="s">
        <v>773</v>
      </c>
      <c r="I4220" s="7" t="s">
        <v>761</v>
      </c>
      <c r="J4220" s="7" t="s">
        <v>103</v>
      </c>
      <c r="K4220" s="7" t="s">
        <v>774</v>
      </c>
      <c r="L4220" s="7" t="s">
        <v>763</v>
      </c>
      <c r="M4220" s="5">
        <v>-1</v>
      </c>
      <c r="N4220" s="5">
        <v>-1</v>
      </c>
      <c r="O4220" s="7" t="s">
        <v>774</v>
      </c>
      <c r="P4220" s="5">
        <v>8100</v>
      </c>
      <c r="Q4220" s="5">
        <v>8800</v>
      </c>
      <c r="R4220" s="5">
        <v>18700</v>
      </c>
      <c r="S4220" s="5">
        <v>24400</v>
      </c>
      <c r="T4220" s="5">
        <v>28300</v>
      </c>
      <c r="U4220" s="5">
        <v>28300</v>
      </c>
      <c r="V4220" s="5">
        <v>28300</v>
      </c>
      <c r="W4220" s="5">
        <v>0</v>
      </c>
      <c r="X4220" s="5">
        <v>0</v>
      </c>
      <c r="Y4220" s="5">
        <v>0</v>
      </c>
      <c r="Z4220" s="5">
        <v>0</v>
      </c>
      <c r="AA4220" s="5">
        <v>10.243425370000001</v>
      </c>
      <c r="AB4220" s="5">
        <v>-75.443944759999994</v>
      </c>
      <c r="AC4220" s="7" t="s">
        <v>25</v>
      </c>
      <c r="AD4220" s="5">
        <v>0</v>
      </c>
      <c r="AE4220" s="5" t="str">
        <f>MID(TablaPivotFinal[[#This Row],[Fecha]],1,4)</f>
        <v>2016</v>
      </c>
      <c r="AF4220" s="5" t="str">
        <f>MID(TablaPivotFinal[[#This Row],[Fecha]],5,3)</f>
        <v>Jun</v>
      </c>
      <c r="AG4220" s="7">
        <v>0</v>
      </c>
      <c r="AH4220" s="8">
        <v>0</v>
      </c>
      <c r="AI4220" t="s">
        <v>1138</v>
      </c>
      <c r="AJ4220" t="s">
        <v>869</v>
      </c>
      <c r="AK4220" t="s">
        <v>1266</v>
      </c>
    </row>
    <row r="4221" spans="1:37" x14ac:dyDescent="0.3">
      <c r="A4221" t="str">
        <f t="shared" si="195"/>
        <v>PASACABALLOS-AUTOPISTAS DEL SOL S.A.</v>
      </c>
      <c r="B4221" t="str">
        <f t="shared" si="196"/>
        <v>2016Mar</v>
      </c>
      <c r="C4221" t="str">
        <f t="shared" si="197"/>
        <v>10.24342537-75.44394476</v>
      </c>
      <c r="D4221" s="9" t="s">
        <v>771</v>
      </c>
      <c r="E4221" s="6" t="s">
        <v>772</v>
      </c>
      <c r="F4221" s="9" t="s">
        <v>730</v>
      </c>
      <c r="G4221" s="6">
        <v>13</v>
      </c>
      <c r="H4221" s="9" t="s">
        <v>773</v>
      </c>
      <c r="I4221" s="9" t="s">
        <v>761</v>
      </c>
      <c r="J4221" s="9" t="s">
        <v>103</v>
      </c>
      <c r="K4221" s="9" t="s">
        <v>774</v>
      </c>
      <c r="L4221" s="9" t="s">
        <v>763</v>
      </c>
      <c r="M4221" s="6">
        <v>-1</v>
      </c>
      <c r="N4221" s="6">
        <v>-1</v>
      </c>
      <c r="O4221" s="9" t="s">
        <v>774</v>
      </c>
      <c r="P4221" s="6">
        <v>8100</v>
      </c>
      <c r="Q4221" s="6">
        <v>8800</v>
      </c>
      <c r="R4221" s="6">
        <v>18700</v>
      </c>
      <c r="S4221" s="6">
        <v>24400</v>
      </c>
      <c r="T4221" s="6">
        <v>28300</v>
      </c>
      <c r="U4221" s="6">
        <v>28300</v>
      </c>
      <c r="V4221" s="6">
        <v>28300</v>
      </c>
      <c r="W4221" s="6">
        <v>0</v>
      </c>
      <c r="X4221" s="6">
        <v>0</v>
      </c>
      <c r="Y4221" s="6">
        <v>0</v>
      </c>
      <c r="Z4221" s="6">
        <v>0</v>
      </c>
      <c r="AA4221" s="6">
        <v>10.243425370000001</v>
      </c>
      <c r="AB4221" s="6">
        <v>-75.443944759999994</v>
      </c>
      <c r="AC4221" s="9" t="s">
        <v>27</v>
      </c>
      <c r="AD4221" s="6">
        <v>0</v>
      </c>
      <c r="AE4221" s="6" t="str">
        <f>MID(TablaPivotFinal[[#This Row],[Fecha]],1,4)</f>
        <v>2016</v>
      </c>
      <c r="AF4221" s="6" t="str">
        <f>MID(TablaPivotFinal[[#This Row],[Fecha]],5,3)</f>
        <v>Mar</v>
      </c>
      <c r="AG4221" s="9">
        <v>0</v>
      </c>
      <c r="AH4221" s="10">
        <v>0</v>
      </c>
      <c r="AI4221" t="s">
        <v>1138</v>
      </c>
      <c r="AJ4221" t="s">
        <v>866</v>
      </c>
      <c r="AK4221" t="s">
        <v>1266</v>
      </c>
    </row>
    <row r="4222" spans="1:37" x14ac:dyDescent="0.3">
      <c r="A4222" t="str">
        <f t="shared" si="195"/>
        <v>PASACABALLOS-AUTOPISTAS DEL SOL S.A.</v>
      </c>
      <c r="B4222" t="str">
        <f t="shared" si="196"/>
        <v>2016May</v>
      </c>
      <c r="C4222" t="str">
        <f t="shared" si="197"/>
        <v>10.24342537-75.44394476</v>
      </c>
      <c r="D4222" s="7" t="s">
        <v>771</v>
      </c>
      <c r="E4222" s="5" t="s">
        <v>772</v>
      </c>
      <c r="F4222" s="7" t="s">
        <v>730</v>
      </c>
      <c r="G4222" s="5">
        <v>13</v>
      </c>
      <c r="H4222" s="7" t="s">
        <v>773</v>
      </c>
      <c r="I4222" s="7" t="s">
        <v>761</v>
      </c>
      <c r="J4222" s="7" t="s">
        <v>103</v>
      </c>
      <c r="K4222" s="7" t="s">
        <v>774</v>
      </c>
      <c r="L4222" s="7" t="s">
        <v>763</v>
      </c>
      <c r="M4222" s="5">
        <v>-1</v>
      </c>
      <c r="N4222" s="5">
        <v>-1</v>
      </c>
      <c r="O4222" s="7" t="s">
        <v>774</v>
      </c>
      <c r="P4222" s="5">
        <v>8100</v>
      </c>
      <c r="Q4222" s="5">
        <v>8800</v>
      </c>
      <c r="R4222" s="5">
        <v>18700</v>
      </c>
      <c r="S4222" s="5">
        <v>24400</v>
      </c>
      <c r="T4222" s="5">
        <v>28300</v>
      </c>
      <c r="U4222" s="5">
        <v>28300</v>
      </c>
      <c r="V4222" s="5">
        <v>28300</v>
      </c>
      <c r="W4222" s="5">
        <v>0</v>
      </c>
      <c r="X4222" s="5">
        <v>0</v>
      </c>
      <c r="Y4222" s="5">
        <v>0</v>
      </c>
      <c r="Z4222" s="5">
        <v>0</v>
      </c>
      <c r="AA4222" s="5">
        <v>10.243425370000001</v>
      </c>
      <c r="AB4222" s="5">
        <v>-75.443944759999994</v>
      </c>
      <c r="AC4222" s="7" t="s">
        <v>29</v>
      </c>
      <c r="AD4222" s="5">
        <v>0</v>
      </c>
      <c r="AE4222" s="5" t="str">
        <f>MID(TablaPivotFinal[[#This Row],[Fecha]],1,4)</f>
        <v>2016</v>
      </c>
      <c r="AF4222" s="5" t="str">
        <f>MID(TablaPivotFinal[[#This Row],[Fecha]],5,3)</f>
        <v>May</v>
      </c>
      <c r="AG4222" s="7">
        <v>0</v>
      </c>
      <c r="AH4222" s="8">
        <v>0</v>
      </c>
      <c r="AI4222" t="s">
        <v>1138</v>
      </c>
      <c r="AJ4222" t="s">
        <v>868</v>
      </c>
      <c r="AK4222" t="s">
        <v>1266</v>
      </c>
    </row>
    <row r="4223" spans="1:37" x14ac:dyDescent="0.3">
      <c r="A4223" t="str">
        <f t="shared" si="195"/>
        <v>PASACABALLOS-AUTOPISTAS DEL SOL S.A.</v>
      </c>
      <c r="B4223" t="str">
        <f t="shared" si="196"/>
        <v>2016Nov</v>
      </c>
      <c r="C4223" t="str">
        <f t="shared" si="197"/>
        <v>10.24342537-75.44394476</v>
      </c>
      <c r="D4223" s="9" t="s">
        <v>771</v>
      </c>
      <c r="E4223" s="6" t="s">
        <v>772</v>
      </c>
      <c r="F4223" s="9" t="s">
        <v>730</v>
      </c>
      <c r="G4223" s="6">
        <v>13</v>
      </c>
      <c r="H4223" s="9" t="s">
        <v>773</v>
      </c>
      <c r="I4223" s="9" t="s">
        <v>761</v>
      </c>
      <c r="J4223" s="9" t="s">
        <v>103</v>
      </c>
      <c r="K4223" s="9" t="s">
        <v>774</v>
      </c>
      <c r="L4223" s="9" t="s">
        <v>763</v>
      </c>
      <c r="M4223" s="6">
        <v>-1</v>
      </c>
      <c r="N4223" s="6">
        <v>-1</v>
      </c>
      <c r="O4223" s="9" t="s">
        <v>774</v>
      </c>
      <c r="P4223" s="6">
        <v>8100</v>
      </c>
      <c r="Q4223" s="6">
        <v>8800</v>
      </c>
      <c r="R4223" s="6">
        <v>18700</v>
      </c>
      <c r="S4223" s="6">
        <v>24400</v>
      </c>
      <c r="T4223" s="6">
        <v>28300</v>
      </c>
      <c r="U4223" s="6">
        <v>28300</v>
      </c>
      <c r="V4223" s="6">
        <v>28300</v>
      </c>
      <c r="W4223" s="6">
        <v>0</v>
      </c>
      <c r="X4223" s="6">
        <v>0</v>
      </c>
      <c r="Y4223" s="6">
        <v>0</v>
      </c>
      <c r="Z4223" s="6">
        <v>0</v>
      </c>
      <c r="AA4223" s="6">
        <v>10.243425370000001</v>
      </c>
      <c r="AB4223" s="6">
        <v>-75.443944759999994</v>
      </c>
      <c r="AC4223" s="9" t="s">
        <v>31</v>
      </c>
      <c r="AD4223" s="6">
        <v>0</v>
      </c>
      <c r="AE4223" s="6" t="str">
        <f>MID(TablaPivotFinal[[#This Row],[Fecha]],1,4)</f>
        <v>2016</v>
      </c>
      <c r="AF4223" s="6" t="str">
        <f>MID(TablaPivotFinal[[#This Row],[Fecha]],5,3)</f>
        <v>Nov</v>
      </c>
      <c r="AG4223" s="9">
        <v>0</v>
      </c>
      <c r="AH4223" s="10">
        <v>0</v>
      </c>
      <c r="AI4223" t="s">
        <v>1138</v>
      </c>
      <c r="AJ4223" t="s">
        <v>874</v>
      </c>
      <c r="AK4223" t="s">
        <v>1266</v>
      </c>
    </row>
    <row r="4224" spans="1:37" x14ac:dyDescent="0.3">
      <c r="A4224" t="str">
        <f t="shared" si="195"/>
        <v>PASACABALLOS-AUTOPISTAS DEL SOL S.A.</v>
      </c>
      <c r="B4224" t="str">
        <f t="shared" si="196"/>
        <v>2016Oct</v>
      </c>
      <c r="C4224" t="str">
        <f t="shared" si="197"/>
        <v>10.24342537-75.44394476</v>
      </c>
      <c r="D4224" s="7" t="s">
        <v>771</v>
      </c>
      <c r="E4224" s="5" t="s">
        <v>772</v>
      </c>
      <c r="F4224" s="7" t="s">
        <v>730</v>
      </c>
      <c r="G4224" s="5">
        <v>13</v>
      </c>
      <c r="H4224" s="7" t="s">
        <v>773</v>
      </c>
      <c r="I4224" s="7" t="s">
        <v>761</v>
      </c>
      <c r="J4224" s="7" t="s">
        <v>103</v>
      </c>
      <c r="K4224" s="7" t="s">
        <v>774</v>
      </c>
      <c r="L4224" s="7" t="s">
        <v>763</v>
      </c>
      <c r="M4224" s="5">
        <v>-1</v>
      </c>
      <c r="N4224" s="5">
        <v>-1</v>
      </c>
      <c r="O4224" s="7" t="s">
        <v>774</v>
      </c>
      <c r="P4224" s="5">
        <v>8100</v>
      </c>
      <c r="Q4224" s="5">
        <v>8800</v>
      </c>
      <c r="R4224" s="5">
        <v>18700</v>
      </c>
      <c r="S4224" s="5">
        <v>24400</v>
      </c>
      <c r="T4224" s="5">
        <v>28300</v>
      </c>
      <c r="U4224" s="5">
        <v>28300</v>
      </c>
      <c r="V4224" s="5">
        <v>28300</v>
      </c>
      <c r="W4224" s="5">
        <v>0</v>
      </c>
      <c r="X4224" s="5">
        <v>0</v>
      </c>
      <c r="Y4224" s="5">
        <v>0</v>
      </c>
      <c r="Z4224" s="5">
        <v>0</v>
      </c>
      <c r="AA4224" s="5">
        <v>10.243425370000001</v>
      </c>
      <c r="AB4224" s="5">
        <v>-75.443944759999994</v>
      </c>
      <c r="AC4224" s="7" t="s">
        <v>33</v>
      </c>
      <c r="AD4224" s="5">
        <v>0</v>
      </c>
      <c r="AE4224" s="5" t="str">
        <f>MID(TablaPivotFinal[[#This Row],[Fecha]],1,4)</f>
        <v>2016</v>
      </c>
      <c r="AF4224" s="5" t="str">
        <f>MID(TablaPivotFinal[[#This Row],[Fecha]],5,3)</f>
        <v>Oct</v>
      </c>
      <c r="AG4224" s="7">
        <v>0</v>
      </c>
      <c r="AH4224" s="8">
        <v>0</v>
      </c>
      <c r="AI4224" t="s">
        <v>1138</v>
      </c>
      <c r="AJ4224" t="s">
        <v>873</v>
      </c>
      <c r="AK4224" t="s">
        <v>1266</v>
      </c>
    </row>
    <row r="4225" spans="1:37" x14ac:dyDescent="0.3">
      <c r="A4225" t="str">
        <f t="shared" si="195"/>
        <v>PASACABALLOS-AUTOPISTAS DEL SOL S.A.</v>
      </c>
      <c r="B4225" t="str">
        <f t="shared" si="196"/>
        <v>2016Sep</v>
      </c>
      <c r="C4225" t="str">
        <f t="shared" si="197"/>
        <v>10.24342537-75.44394476</v>
      </c>
      <c r="D4225" s="9" t="s">
        <v>771</v>
      </c>
      <c r="E4225" s="6" t="s">
        <v>772</v>
      </c>
      <c r="F4225" s="9" t="s">
        <v>730</v>
      </c>
      <c r="G4225" s="6">
        <v>13</v>
      </c>
      <c r="H4225" s="9" t="s">
        <v>773</v>
      </c>
      <c r="I4225" s="9" t="s">
        <v>761</v>
      </c>
      <c r="J4225" s="9" t="s">
        <v>103</v>
      </c>
      <c r="K4225" s="9" t="s">
        <v>774</v>
      </c>
      <c r="L4225" s="9" t="s">
        <v>763</v>
      </c>
      <c r="M4225" s="6">
        <v>-1</v>
      </c>
      <c r="N4225" s="6">
        <v>-1</v>
      </c>
      <c r="O4225" s="9" t="s">
        <v>774</v>
      </c>
      <c r="P4225" s="6">
        <v>8100</v>
      </c>
      <c r="Q4225" s="6">
        <v>8800</v>
      </c>
      <c r="R4225" s="6">
        <v>18700</v>
      </c>
      <c r="S4225" s="6">
        <v>24400</v>
      </c>
      <c r="T4225" s="6">
        <v>28300</v>
      </c>
      <c r="U4225" s="6">
        <v>28300</v>
      </c>
      <c r="V4225" s="6">
        <v>28300</v>
      </c>
      <c r="W4225" s="6">
        <v>0</v>
      </c>
      <c r="X4225" s="6">
        <v>0</v>
      </c>
      <c r="Y4225" s="6">
        <v>0</v>
      </c>
      <c r="Z4225" s="6">
        <v>0</v>
      </c>
      <c r="AA4225" s="6">
        <v>10.243425370000001</v>
      </c>
      <c r="AB4225" s="6">
        <v>-75.443944759999994</v>
      </c>
      <c r="AC4225" s="9" t="s">
        <v>35</v>
      </c>
      <c r="AD4225" s="6">
        <v>0</v>
      </c>
      <c r="AE4225" s="6" t="str">
        <f>MID(TablaPivotFinal[[#This Row],[Fecha]],1,4)</f>
        <v>2016</v>
      </c>
      <c r="AF4225" s="6" t="str">
        <f>MID(TablaPivotFinal[[#This Row],[Fecha]],5,3)</f>
        <v>Sep</v>
      </c>
      <c r="AG4225" s="9">
        <v>0</v>
      </c>
      <c r="AH4225" s="10">
        <v>0</v>
      </c>
      <c r="AI4225" t="s">
        <v>1138</v>
      </c>
      <c r="AJ4225" t="s">
        <v>872</v>
      </c>
      <c r="AK4225" t="s">
        <v>1266</v>
      </c>
    </row>
    <row r="4226" spans="1:37" x14ac:dyDescent="0.3">
      <c r="A4226" t="str">
        <f t="shared" ref="A4226:A4289" si="198">_xlfn.CONCAT(H4226,"-",D4226)</f>
        <v>PASACABALLOS-AUTOPISTAS DEL SOL S.A.</v>
      </c>
      <c r="B4226" t="str">
        <f t="shared" si="196"/>
        <v>2017Abr</v>
      </c>
      <c r="C4226" t="str">
        <f t="shared" si="197"/>
        <v>10.24342537-75.44394476</v>
      </c>
      <c r="D4226" s="7" t="s">
        <v>771</v>
      </c>
      <c r="E4226" s="5" t="s">
        <v>772</v>
      </c>
      <c r="F4226" s="7" t="s">
        <v>730</v>
      </c>
      <c r="G4226" s="5">
        <v>13</v>
      </c>
      <c r="H4226" s="7" t="s">
        <v>773</v>
      </c>
      <c r="I4226" s="7" t="s">
        <v>761</v>
      </c>
      <c r="J4226" s="7" t="s">
        <v>103</v>
      </c>
      <c r="K4226" s="7" t="s">
        <v>774</v>
      </c>
      <c r="L4226" s="7" t="s">
        <v>763</v>
      </c>
      <c r="M4226" s="5">
        <v>-1</v>
      </c>
      <c r="N4226" s="5">
        <v>-1</v>
      </c>
      <c r="O4226" s="7" t="s">
        <v>774</v>
      </c>
      <c r="P4226" s="5">
        <v>8100</v>
      </c>
      <c r="Q4226" s="5">
        <v>8800</v>
      </c>
      <c r="R4226" s="5">
        <v>18700</v>
      </c>
      <c r="S4226" s="5">
        <v>24400</v>
      </c>
      <c r="T4226" s="5">
        <v>28300</v>
      </c>
      <c r="U4226" s="5">
        <v>28300</v>
      </c>
      <c r="V4226" s="5">
        <v>28300</v>
      </c>
      <c r="W4226" s="5">
        <v>0</v>
      </c>
      <c r="X4226" s="5">
        <v>0</v>
      </c>
      <c r="Y4226" s="5">
        <v>0</v>
      </c>
      <c r="Z4226" s="5">
        <v>0</v>
      </c>
      <c r="AA4226" s="5">
        <v>10.243425370000001</v>
      </c>
      <c r="AB4226" s="5">
        <v>-75.443944759999994</v>
      </c>
      <c r="AC4226" s="7" t="s">
        <v>37</v>
      </c>
      <c r="AD4226" s="5">
        <v>1646356650</v>
      </c>
      <c r="AE4226" s="5" t="str">
        <f>MID(TablaPivotFinal[[#This Row],[Fecha]],1,4)</f>
        <v>2017</v>
      </c>
      <c r="AF4226" s="5" t="str">
        <f>MID(TablaPivotFinal[[#This Row],[Fecha]],5,3)</f>
        <v>Abr</v>
      </c>
      <c r="AG4226" s="7">
        <v>1646356650</v>
      </c>
      <c r="AH4226" s="8">
        <v>3084.3</v>
      </c>
      <c r="AI4226" t="s">
        <v>1138</v>
      </c>
      <c r="AJ4226" t="s">
        <v>879</v>
      </c>
      <c r="AK4226" t="s">
        <v>1266</v>
      </c>
    </row>
    <row r="4227" spans="1:37" x14ac:dyDescent="0.3">
      <c r="A4227" t="str">
        <f t="shared" si="198"/>
        <v>PASACABALLOS-AUTOPISTAS DEL SOL S.A.</v>
      </c>
      <c r="B4227" t="str">
        <f t="shared" ref="B4227:B4290" si="199">_xlfn.CONCAT(AE4227,AF4227)</f>
        <v>2017Ago</v>
      </c>
      <c r="C4227" t="str">
        <f t="shared" ref="C4227:C4290" si="200">_xlfn.CONCAT(AA4227,AB4227)</f>
        <v>10.24342537-75.44394476</v>
      </c>
      <c r="D4227" s="9" t="s">
        <v>771</v>
      </c>
      <c r="E4227" s="6" t="s">
        <v>772</v>
      </c>
      <c r="F4227" s="9" t="s">
        <v>730</v>
      </c>
      <c r="G4227" s="6">
        <v>13</v>
      </c>
      <c r="H4227" s="9" t="s">
        <v>773</v>
      </c>
      <c r="I4227" s="9" t="s">
        <v>761</v>
      </c>
      <c r="J4227" s="9" t="s">
        <v>103</v>
      </c>
      <c r="K4227" s="9" t="s">
        <v>774</v>
      </c>
      <c r="L4227" s="9" t="s">
        <v>763</v>
      </c>
      <c r="M4227" s="6">
        <v>-1</v>
      </c>
      <c r="N4227" s="6">
        <v>-1</v>
      </c>
      <c r="O4227" s="9" t="s">
        <v>774</v>
      </c>
      <c r="P4227" s="6">
        <v>8100</v>
      </c>
      <c r="Q4227" s="6">
        <v>8800</v>
      </c>
      <c r="R4227" s="6">
        <v>18700</v>
      </c>
      <c r="S4227" s="6">
        <v>24400</v>
      </c>
      <c r="T4227" s="6">
        <v>28300</v>
      </c>
      <c r="U4227" s="6">
        <v>28300</v>
      </c>
      <c r="V4227" s="6">
        <v>28300</v>
      </c>
      <c r="W4227" s="6">
        <v>0</v>
      </c>
      <c r="X4227" s="6">
        <v>0</v>
      </c>
      <c r="Y4227" s="6">
        <v>0</v>
      </c>
      <c r="Z4227" s="6">
        <v>0</v>
      </c>
      <c r="AA4227" s="6">
        <v>10.243425370000001</v>
      </c>
      <c r="AB4227" s="6">
        <v>-75.443944759999994</v>
      </c>
      <c r="AC4227" s="9" t="s">
        <v>39</v>
      </c>
      <c r="AD4227" s="6">
        <v>1632249100</v>
      </c>
      <c r="AE4227" s="6" t="str">
        <f>MID(TablaPivotFinal[[#This Row],[Fecha]],1,4)</f>
        <v>2017</v>
      </c>
      <c r="AF4227" s="6" t="str">
        <f>MID(TablaPivotFinal[[#This Row],[Fecha]],5,3)</f>
        <v>Ago</v>
      </c>
      <c r="AG4227" s="9">
        <v>1632249100</v>
      </c>
      <c r="AH4227" s="10">
        <v>2828.9354840000001</v>
      </c>
      <c r="AI4227" t="s">
        <v>1138</v>
      </c>
      <c r="AJ4227" t="s">
        <v>883</v>
      </c>
      <c r="AK4227" t="s">
        <v>1266</v>
      </c>
    </row>
    <row r="4228" spans="1:37" x14ac:dyDescent="0.3">
      <c r="A4228" t="str">
        <f t="shared" si="198"/>
        <v>PASACABALLOS-AUTOPISTAS DEL SOL S.A.</v>
      </c>
      <c r="B4228" t="str">
        <f t="shared" si="199"/>
        <v>2017Dic</v>
      </c>
      <c r="C4228" t="str">
        <f t="shared" si="200"/>
        <v>10.24342537-75.44394476</v>
      </c>
      <c r="D4228" s="7" t="s">
        <v>771</v>
      </c>
      <c r="E4228" s="5" t="s">
        <v>772</v>
      </c>
      <c r="F4228" s="7" t="s">
        <v>730</v>
      </c>
      <c r="G4228" s="5">
        <v>13</v>
      </c>
      <c r="H4228" s="7" t="s">
        <v>773</v>
      </c>
      <c r="I4228" s="7" t="s">
        <v>761</v>
      </c>
      <c r="J4228" s="7" t="s">
        <v>103</v>
      </c>
      <c r="K4228" s="7" t="s">
        <v>774</v>
      </c>
      <c r="L4228" s="7" t="s">
        <v>763</v>
      </c>
      <c r="M4228" s="5">
        <v>-1</v>
      </c>
      <c r="N4228" s="5">
        <v>-1</v>
      </c>
      <c r="O4228" s="7" t="s">
        <v>774</v>
      </c>
      <c r="P4228" s="5">
        <v>8100</v>
      </c>
      <c r="Q4228" s="5">
        <v>8800</v>
      </c>
      <c r="R4228" s="5">
        <v>18700</v>
      </c>
      <c r="S4228" s="5">
        <v>24400</v>
      </c>
      <c r="T4228" s="5">
        <v>28300</v>
      </c>
      <c r="U4228" s="5">
        <v>28300</v>
      </c>
      <c r="V4228" s="5">
        <v>28300</v>
      </c>
      <c r="W4228" s="5">
        <v>0</v>
      </c>
      <c r="X4228" s="5">
        <v>0</v>
      </c>
      <c r="Y4228" s="5">
        <v>0</v>
      </c>
      <c r="Z4228" s="5">
        <v>0</v>
      </c>
      <c r="AA4228" s="5">
        <v>10.243425370000001</v>
      </c>
      <c r="AB4228" s="5">
        <v>-75.443944759999994</v>
      </c>
      <c r="AC4228" s="7" t="s">
        <v>41</v>
      </c>
      <c r="AD4228" s="5">
        <v>1680567900</v>
      </c>
      <c r="AE4228" s="5" t="str">
        <f>MID(TablaPivotFinal[[#This Row],[Fecha]],1,4)</f>
        <v>2017</v>
      </c>
      <c r="AF4228" s="5" t="str">
        <f>MID(TablaPivotFinal[[#This Row],[Fecha]],5,3)</f>
        <v>Dic</v>
      </c>
      <c r="AG4228" s="7">
        <v>1680567900</v>
      </c>
      <c r="AH4228" s="8">
        <v>3134.6129030000002</v>
      </c>
      <c r="AI4228" t="s">
        <v>1138</v>
      </c>
      <c r="AJ4228" t="s">
        <v>887</v>
      </c>
      <c r="AK4228" t="s">
        <v>1266</v>
      </c>
    </row>
    <row r="4229" spans="1:37" x14ac:dyDescent="0.3">
      <c r="A4229" t="str">
        <f t="shared" si="198"/>
        <v>PASACABALLOS-AUTOPISTAS DEL SOL S.A.</v>
      </c>
      <c r="B4229" t="str">
        <f t="shared" si="199"/>
        <v>2017Ene</v>
      </c>
      <c r="C4229" t="str">
        <f t="shared" si="200"/>
        <v>10.24342537-75.44394476</v>
      </c>
      <c r="D4229" s="9" t="s">
        <v>771</v>
      </c>
      <c r="E4229" s="6" t="s">
        <v>772</v>
      </c>
      <c r="F4229" s="9" t="s">
        <v>730</v>
      </c>
      <c r="G4229" s="6">
        <v>13</v>
      </c>
      <c r="H4229" s="9" t="s">
        <v>773</v>
      </c>
      <c r="I4229" s="9" t="s">
        <v>761</v>
      </c>
      <c r="J4229" s="9" t="s">
        <v>103</v>
      </c>
      <c r="K4229" s="9" t="s">
        <v>774</v>
      </c>
      <c r="L4229" s="9" t="s">
        <v>763</v>
      </c>
      <c r="M4229" s="6">
        <v>-1</v>
      </c>
      <c r="N4229" s="6">
        <v>-1</v>
      </c>
      <c r="O4229" s="9" t="s">
        <v>774</v>
      </c>
      <c r="P4229" s="6">
        <v>8100</v>
      </c>
      <c r="Q4229" s="6">
        <v>8800</v>
      </c>
      <c r="R4229" s="6">
        <v>18700</v>
      </c>
      <c r="S4229" s="6">
        <v>24400</v>
      </c>
      <c r="T4229" s="6">
        <v>28300</v>
      </c>
      <c r="U4229" s="6">
        <v>28300</v>
      </c>
      <c r="V4229" s="6">
        <v>28300</v>
      </c>
      <c r="W4229" s="6">
        <v>0</v>
      </c>
      <c r="X4229" s="6">
        <v>0</v>
      </c>
      <c r="Y4229" s="6">
        <v>0</v>
      </c>
      <c r="Z4229" s="6">
        <v>0</v>
      </c>
      <c r="AA4229" s="6">
        <v>10.243425370000001</v>
      </c>
      <c r="AB4229" s="6">
        <v>-75.443944759999994</v>
      </c>
      <c r="AC4229" s="9" t="s">
        <v>43</v>
      </c>
      <c r="AD4229" s="6">
        <v>0</v>
      </c>
      <c r="AE4229" s="6" t="str">
        <f>MID(TablaPivotFinal[[#This Row],[Fecha]],1,4)</f>
        <v>2017</v>
      </c>
      <c r="AF4229" s="6" t="str">
        <f>MID(TablaPivotFinal[[#This Row],[Fecha]],5,3)</f>
        <v>Ene</v>
      </c>
      <c r="AG4229" s="9">
        <v>0</v>
      </c>
      <c r="AH4229" s="10">
        <v>0</v>
      </c>
      <c r="AI4229" t="s">
        <v>1138</v>
      </c>
      <c r="AJ4229" t="s">
        <v>876</v>
      </c>
      <c r="AK4229" t="s">
        <v>1266</v>
      </c>
    </row>
    <row r="4230" spans="1:37" x14ac:dyDescent="0.3">
      <c r="A4230" t="str">
        <f t="shared" si="198"/>
        <v>PASACABALLOS-AUTOPISTAS DEL SOL S.A.</v>
      </c>
      <c r="B4230" t="str">
        <f t="shared" si="199"/>
        <v>2017Feb</v>
      </c>
      <c r="C4230" t="str">
        <f t="shared" si="200"/>
        <v>10.24342537-75.44394476</v>
      </c>
      <c r="D4230" s="7" t="s">
        <v>771</v>
      </c>
      <c r="E4230" s="5" t="s">
        <v>772</v>
      </c>
      <c r="F4230" s="7" t="s">
        <v>730</v>
      </c>
      <c r="G4230" s="5">
        <v>13</v>
      </c>
      <c r="H4230" s="7" t="s">
        <v>773</v>
      </c>
      <c r="I4230" s="7" t="s">
        <v>761</v>
      </c>
      <c r="J4230" s="7" t="s">
        <v>103</v>
      </c>
      <c r="K4230" s="7" t="s">
        <v>774</v>
      </c>
      <c r="L4230" s="7" t="s">
        <v>763</v>
      </c>
      <c r="M4230" s="5">
        <v>-1</v>
      </c>
      <c r="N4230" s="5">
        <v>-1</v>
      </c>
      <c r="O4230" s="7" t="s">
        <v>774</v>
      </c>
      <c r="P4230" s="5">
        <v>8100</v>
      </c>
      <c r="Q4230" s="5">
        <v>8800</v>
      </c>
      <c r="R4230" s="5">
        <v>18700</v>
      </c>
      <c r="S4230" s="5">
        <v>24400</v>
      </c>
      <c r="T4230" s="5">
        <v>28300</v>
      </c>
      <c r="U4230" s="5">
        <v>28300</v>
      </c>
      <c r="V4230" s="5">
        <v>28300</v>
      </c>
      <c r="W4230" s="5">
        <v>0</v>
      </c>
      <c r="X4230" s="5">
        <v>0</v>
      </c>
      <c r="Y4230" s="5">
        <v>0</v>
      </c>
      <c r="Z4230" s="5">
        <v>0</v>
      </c>
      <c r="AA4230" s="5">
        <v>10.243425370000001</v>
      </c>
      <c r="AB4230" s="5">
        <v>-75.443944759999994</v>
      </c>
      <c r="AC4230" s="7" t="s">
        <v>45</v>
      </c>
      <c r="AD4230" s="5">
        <v>0</v>
      </c>
      <c r="AE4230" s="5" t="str">
        <f>MID(TablaPivotFinal[[#This Row],[Fecha]],1,4)</f>
        <v>2017</v>
      </c>
      <c r="AF4230" s="5" t="str">
        <f>MID(TablaPivotFinal[[#This Row],[Fecha]],5,3)</f>
        <v>Feb</v>
      </c>
      <c r="AG4230" s="7">
        <v>0</v>
      </c>
      <c r="AH4230" s="8">
        <v>0</v>
      </c>
      <c r="AI4230" t="s">
        <v>1138</v>
      </c>
      <c r="AJ4230" t="s">
        <v>877</v>
      </c>
      <c r="AK4230" t="s">
        <v>1266</v>
      </c>
    </row>
    <row r="4231" spans="1:37" x14ac:dyDescent="0.3">
      <c r="A4231" t="str">
        <f t="shared" si="198"/>
        <v>PASACABALLOS-AUTOPISTAS DEL SOL S.A.</v>
      </c>
      <c r="B4231" t="str">
        <f t="shared" si="199"/>
        <v>2017Jul</v>
      </c>
      <c r="C4231" t="str">
        <f t="shared" si="200"/>
        <v>10.24342537-75.44394476</v>
      </c>
      <c r="D4231" s="9" t="s">
        <v>771</v>
      </c>
      <c r="E4231" s="6" t="s">
        <v>772</v>
      </c>
      <c r="F4231" s="9" t="s">
        <v>730</v>
      </c>
      <c r="G4231" s="6">
        <v>13</v>
      </c>
      <c r="H4231" s="9" t="s">
        <v>773</v>
      </c>
      <c r="I4231" s="9" t="s">
        <v>761</v>
      </c>
      <c r="J4231" s="9" t="s">
        <v>103</v>
      </c>
      <c r="K4231" s="9" t="s">
        <v>774</v>
      </c>
      <c r="L4231" s="9" t="s">
        <v>763</v>
      </c>
      <c r="M4231" s="6">
        <v>-1</v>
      </c>
      <c r="N4231" s="6">
        <v>-1</v>
      </c>
      <c r="O4231" s="9" t="s">
        <v>774</v>
      </c>
      <c r="P4231" s="6">
        <v>8100</v>
      </c>
      <c r="Q4231" s="6">
        <v>8800</v>
      </c>
      <c r="R4231" s="6">
        <v>18700</v>
      </c>
      <c r="S4231" s="6">
        <v>24400</v>
      </c>
      <c r="T4231" s="6">
        <v>28300</v>
      </c>
      <c r="U4231" s="6">
        <v>28300</v>
      </c>
      <c r="V4231" s="6">
        <v>28300</v>
      </c>
      <c r="W4231" s="6">
        <v>0</v>
      </c>
      <c r="X4231" s="6">
        <v>0</v>
      </c>
      <c r="Y4231" s="6">
        <v>0</v>
      </c>
      <c r="Z4231" s="6">
        <v>0</v>
      </c>
      <c r="AA4231" s="6">
        <v>10.243425370000001</v>
      </c>
      <c r="AB4231" s="6">
        <v>-75.443944759999994</v>
      </c>
      <c r="AC4231" s="9" t="s">
        <v>47</v>
      </c>
      <c r="AD4231" s="6">
        <v>1671451500</v>
      </c>
      <c r="AE4231" s="6" t="str">
        <f>MID(TablaPivotFinal[[#This Row],[Fecha]],1,4)</f>
        <v>2017</v>
      </c>
      <c r="AF4231" s="6" t="str">
        <f>MID(TablaPivotFinal[[#This Row],[Fecha]],5,3)</f>
        <v>Jul</v>
      </c>
      <c r="AG4231" s="9">
        <v>1671451500</v>
      </c>
      <c r="AH4231" s="10">
        <v>2927.741935</v>
      </c>
      <c r="AI4231" t="s">
        <v>1138</v>
      </c>
      <c r="AJ4231" t="s">
        <v>882</v>
      </c>
      <c r="AK4231" t="s">
        <v>1266</v>
      </c>
    </row>
    <row r="4232" spans="1:37" x14ac:dyDescent="0.3">
      <c r="A4232" t="str">
        <f t="shared" si="198"/>
        <v>PASACABALLOS-AUTOPISTAS DEL SOL S.A.</v>
      </c>
      <c r="B4232" t="str">
        <f t="shared" si="199"/>
        <v>2017Jun</v>
      </c>
      <c r="C4232" t="str">
        <f t="shared" si="200"/>
        <v>10.24342537-75.44394476</v>
      </c>
      <c r="D4232" s="7" t="s">
        <v>771</v>
      </c>
      <c r="E4232" s="5" t="s">
        <v>772</v>
      </c>
      <c r="F4232" s="7" t="s">
        <v>730</v>
      </c>
      <c r="G4232" s="5">
        <v>13</v>
      </c>
      <c r="H4232" s="7" t="s">
        <v>773</v>
      </c>
      <c r="I4232" s="7" t="s">
        <v>761</v>
      </c>
      <c r="J4232" s="7" t="s">
        <v>103</v>
      </c>
      <c r="K4232" s="7" t="s">
        <v>774</v>
      </c>
      <c r="L4232" s="7" t="s">
        <v>763</v>
      </c>
      <c r="M4232" s="5">
        <v>-1</v>
      </c>
      <c r="N4232" s="5">
        <v>-1</v>
      </c>
      <c r="O4232" s="7" t="s">
        <v>774</v>
      </c>
      <c r="P4232" s="5">
        <v>8100</v>
      </c>
      <c r="Q4232" s="5">
        <v>8800</v>
      </c>
      <c r="R4232" s="5">
        <v>18700</v>
      </c>
      <c r="S4232" s="5">
        <v>24400</v>
      </c>
      <c r="T4232" s="5">
        <v>28300</v>
      </c>
      <c r="U4232" s="5">
        <v>28300</v>
      </c>
      <c r="V4232" s="5">
        <v>28300</v>
      </c>
      <c r="W4232" s="5">
        <v>0</v>
      </c>
      <c r="X4232" s="5">
        <v>0</v>
      </c>
      <c r="Y4232" s="5">
        <v>0</v>
      </c>
      <c r="Z4232" s="5">
        <v>0</v>
      </c>
      <c r="AA4232" s="5">
        <v>10.243425370000001</v>
      </c>
      <c r="AB4232" s="5">
        <v>-75.443944759999994</v>
      </c>
      <c r="AC4232" s="7" t="s">
        <v>49</v>
      </c>
      <c r="AD4232" s="5">
        <v>1670252400</v>
      </c>
      <c r="AE4232" s="5" t="str">
        <f>MID(TablaPivotFinal[[#This Row],[Fecha]],1,4)</f>
        <v>2017</v>
      </c>
      <c r="AF4232" s="5" t="str">
        <f>MID(TablaPivotFinal[[#This Row],[Fecha]],5,3)</f>
        <v>Jun</v>
      </c>
      <c r="AG4232" s="7">
        <v>1670252400</v>
      </c>
      <c r="AH4232" s="8">
        <v>2973.833333</v>
      </c>
      <c r="AI4232" t="s">
        <v>1138</v>
      </c>
      <c r="AJ4232" t="s">
        <v>881</v>
      </c>
      <c r="AK4232" t="s">
        <v>1266</v>
      </c>
    </row>
    <row r="4233" spans="1:37" x14ac:dyDescent="0.3">
      <c r="A4233" t="str">
        <f t="shared" si="198"/>
        <v>PASACABALLOS-AUTOPISTAS DEL SOL S.A.</v>
      </c>
      <c r="B4233" t="str">
        <f t="shared" si="199"/>
        <v>2017Mar</v>
      </c>
      <c r="C4233" t="str">
        <f t="shared" si="200"/>
        <v>10.24342537-75.44394476</v>
      </c>
      <c r="D4233" s="9" t="s">
        <v>771</v>
      </c>
      <c r="E4233" s="6" t="s">
        <v>772</v>
      </c>
      <c r="F4233" s="9" t="s">
        <v>730</v>
      </c>
      <c r="G4233" s="6">
        <v>13</v>
      </c>
      <c r="H4233" s="9" t="s">
        <v>773</v>
      </c>
      <c r="I4233" s="9" t="s">
        <v>761</v>
      </c>
      <c r="J4233" s="9" t="s">
        <v>103</v>
      </c>
      <c r="K4233" s="9" t="s">
        <v>774</v>
      </c>
      <c r="L4233" s="9" t="s">
        <v>763</v>
      </c>
      <c r="M4233" s="6">
        <v>-1</v>
      </c>
      <c r="N4233" s="6">
        <v>-1</v>
      </c>
      <c r="O4233" s="9" t="s">
        <v>774</v>
      </c>
      <c r="P4233" s="6">
        <v>8100</v>
      </c>
      <c r="Q4233" s="6">
        <v>8800</v>
      </c>
      <c r="R4233" s="6">
        <v>18700</v>
      </c>
      <c r="S4233" s="6">
        <v>24400</v>
      </c>
      <c r="T4233" s="6">
        <v>28300</v>
      </c>
      <c r="U4233" s="6">
        <v>28300</v>
      </c>
      <c r="V4233" s="6">
        <v>28300</v>
      </c>
      <c r="W4233" s="6">
        <v>0</v>
      </c>
      <c r="X4233" s="6">
        <v>0</v>
      </c>
      <c r="Y4233" s="6">
        <v>0</v>
      </c>
      <c r="Z4233" s="6">
        <v>0</v>
      </c>
      <c r="AA4233" s="6">
        <v>10.243425370000001</v>
      </c>
      <c r="AB4233" s="6">
        <v>-75.443944759999994</v>
      </c>
      <c r="AC4233" s="9" t="s">
        <v>51</v>
      </c>
      <c r="AD4233" s="6">
        <v>1597531800</v>
      </c>
      <c r="AE4233" s="6" t="str">
        <f>MID(TablaPivotFinal[[#This Row],[Fecha]],1,4)</f>
        <v>2017</v>
      </c>
      <c r="AF4233" s="6" t="str">
        <f>MID(TablaPivotFinal[[#This Row],[Fecha]],5,3)</f>
        <v>Mar</v>
      </c>
      <c r="AG4233" s="9">
        <v>1597531800</v>
      </c>
      <c r="AH4233" s="10">
        <v>2936.8620689999998</v>
      </c>
      <c r="AI4233" t="s">
        <v>1138</v>
      </c>
      <c r="AJ4233" t="s">
        <v>878</v>
      </c>
      <c r="AK4233" t="s">
        <v>1266</v>
      </c>
    </row>
    <row r="4234" spans="1:37" x14ac:dyDescent="0.3">
      <c r="A4234" t="str">
        <f t="shared" si="198"/>
        <v>PASACABALLOS-AUTOPISTAS DEL SOL S.A.</v>
      </c>
      <c r="B4234" t="str">
        <f t="shared" si="199"/>
        <v>2017May</v>
      </c>
      <c r="C4234" t="str">
        <f t="shared" si="200"/>
        <v>10.24342537-75.44394476</v>
      </c>
      <c r="D4234" s="7" t="s">
        <v>771</v>
      </c>
      <c r="E4234" s="5" t="s">
        <v>772</v>
      </c>
      <c r="F4234" s="7" t="s">
        <v>730</v>
      </c>
      <c r="G4234" s="5">
        <v>13</v>
      </c>
      <c r="H4234" s="7" t="s">
        <v>773</v>
      </c>
      <c r="I4234" s="7" t="s">
        <v>761</v>
      </c>
      <c r="J4234" s="7" t="s">
        <v>103</v>
      </c>
      <c r="K4234" s="7" t="s">
        <v>774</v>
      </c>
      <c r="L4234" s="7" t="s">
        <v>763</v>
      </c>
      <c r="M4234" s="5">
        <v>-1</v>
      </c>
      <c r="N4234" s="5">
        <v>-1</v>
      </c>
      <c r="O4234" s="7" t="s">
        <v>774</v>
      </c>
      <c r="P4234" s="5">
        <v>8100</v>
      </c>
      <c r="Q4234" s="5">
        <v>8800</v>
      </c>
      <c r="R4234" s="5">
        <v>18700</v>
      </c>
      <c r="S4234" s="5">
        <v>24400</v>
      </c>
      <c r="T4234" s="5">
        <v>28300</v>
      </c>
      <c r="U4234" s="5">
        <v>28300</v>
      </c>
      <c r="V4234" s="5">
        <v>28300</v>
      </c>
      <c r="W4234" s="5">
        <v>0</v>
      </c>
      <c r="X4234" s="5">
        <v>0</v>
      </c>
      <c r="Y4234" s="5">
        <v>0</v>
      </c>
      <c r="Z4234" s="5">
        <v>0</v>
      </c>
      <c r="AA4234" s="5">
        <v>10.243425370000001</v>
      </c>
      <c r="AB4234" s="5">
        <v>-75.443944759999994</v>
      </c>
      <c r="AC4234" s="7" t="s">
        <v>53</v>
      </c>
      <c r="AD4234" s="5">
        <v>1633709400</v>
      </c>
      <c r="AE4234" s="5" t="str">
        <f>MID(TablaPivotFinal[[#This Row],[Fecha]],1,4)</f>
        <v>2017</v>
      </c>
      <c r="AF4234" s="5" t="str">
        <f>MID(TablaPivotFinal[[#This Row],[Fecha]],5,3)</f>
        <v>May</v>
      </c>
      <c r="AG4234" s="7">
        <v>1633709400</v>
      </c>
      <c r="AH4234" s="8">
        <v>2763.6129030000002</v>
      </c>
      <c r="AI4234" t="s">
        <v>1138</v>
      </c>
      <c r="AJ4234" t="s">
        <v>880</v>
      </c>
      <c r="AK4234" t="s">
        <v>1266</v>
      </c>
    </row>
    <row r="4235" spans="1:37" x14ac:dyDescent="0.3">
      <c r="A4235" t="str">
        <f t="shared" si="198"/>
        <v>PASACABALLOS-AUTOPISTAS DEL SOL S.A.</v>
      </c>
      <c r="B4235" t="str">
        <f t="shared" si="199"/>
        <v>2017Nov</v>
      </c>
      <c r="C4235" t="str">
        <f t="shared" si="200"/>
        <v>10.24342537-75.44394476</v>
      </c>
      <c r="D4235" s="9" t="s">
        <v>771</v>
      </c>
      <c r="E4235" s="6" t="s">
        <v>772</v>
      </c>
      <c r="F4235" s="9" t="s">
        <v>730</v>
      </c>
      <c r="G4235" s="6">
        <v>13</v>
      </c>
      <c r="H4235" s="9" t="s">
        <v>773</v>
      </c>
      <c r="I4235" s="9" t="s">
        <v>761</v>
      </c>
      <c r="J4235" s="9" t="s">
        <v>103</v>
      </c>
      <c r="K4235" s="9" t="s">
        <v>774</v>
      </c>
      <c r="L4235" s="9" t="s">
        <v>763</v>
      </c>
      <c r="M4235" s="6">
        <v>-1</v>
      </c>
      <c r="N4235" s="6">
        <v>-1</v>
      </c>
      <c r="O4235" s="9" t="s">
        <v>774</v>
      </c>
      <c r="P4235" s="6">
        <v>8100</v>
      </c>
      <c r="Q4235" s="6">
        <v>8800</v>
      </c>
      <c r="R4235" s="6">
        <v>18700</v>
      </c>
      <c r="S4235" s="6">
        <v>24400</v>
      </c>
      <c r="T4235" s="6">
        <v>28300</v>
      </c>
      <c r="U4235" s="6">
        <v>28300</v>
      </c>
      <c r="V4235" s="6">
        <v>28300</v>
      </c>
      <c r="W4235" s="6">
        <v>0</v>
      </c>
      <c r="X4235" s="6">
        <v>0</v>
      </c>
      <c r="Y4235" s="6">
        <v>0</v>
      </c>
      <c r="Z4235" s="6">
        <v>0</v>
      </c>
      <c r="AA4235" s="6">
        <v>10.243425370000001</v>
      </c>
      <c r="AB4235" s="6">
        <v>-75.443944759999994</v>
      </c>
      <c r="AC4235" s="9" t="s">
        <v>55</v>
      </c>
      <c r="AD4235" s="6">
        <v>1597813300</v>
      </c>
      <c r="AE4235" s="6" t="str">
        <f>MID(TablaPivotFinal[[#This Row],[Fecha]],1,4)</f>
        <v>2017</v>
      </c>
      <c r="AF4235" s="6" t="str">
        <f>MID(TablaPivotFinal[[#This Row],[Fecha]],5,3)</f>
        <v>Nov</v>
      </c>
      <c r="AG4235" s="9">
        <v>1597813300</v>
      </c>
      <c r="AH4235" s="10">
        <v>2824.5</v>
      </c>
      <c r="AI4235" t="s">
        <v>1138</v>
      </c>
      <c r="AJ4235" t="s">
        <v>886</v>
      </c>
      <c r="AK4235" t="s">
        <v>1266</v>
      </c>
    </row>
    <row r="4236" spans="1:37" x14ac:dyDescent="0.3">
      <c r="A4236" t="str">
        <f t="shared" si="198"/>
        <v>PASACABALLOS-AUTOPISTAS DEL SOL S.A.</v>
      </c>
      <c r="B4236" t="str">
        <f t="shared" si="199"/>
        <v>2017Oct</v>
      </c>
      <c r="C4236" t="str">
        <f t="shared" si="200"/>
        <v>10.24342537-75.44394476</v>
      </c>
      <c r="D4236" s="7" t="s">
        <v>771</v>
      </c>
      <c r="E4236" s="5" t="s">
        <v>772</v>
      </c>
      <c r="F4236" s="7" t="s">
        <v>730</v>
      </c>
      <c r="G4236" s="5">
        <v>13</v>
      </c>
      <c r="H4236" s="7" t="s">
        <v>773</v>
      </c>
      <c r="I4236" s="7" t="s">
        <v>761</v>
      </c>
      <c r="J4236" s="7" t="s">
        <v>103</v>
      </c>
      <c r="K4236" s="7" t="s">
        <v>774</v>
      </c>
      <c r="L4236" s="7" t="s">
        <v>763</v>
      </c>
      <c r="M4236" s="5">
        <v>-1</v>
      </c>
      <c r="N4236" s="5">
        <v>-1</v>
      </c>
      <c r="O4236" s="7" t="s">
        <v>774</v>
      </c>
      <c r="P4236" s="5">
        <v>8100</v>
      </c>
      <c r="Q4236" s="5">
        <v>8800</v>
      </c>
      <c r="R4236" s="5">
        <v>18700</v>
      </c>
      <c r="S4236" s="5">
        <v>24400</v>
      </c>
      <c r="T4236" s="5">
        <v>28300</v>
      </c>
      <c r="U4236" s="5">
        <v>28300</v>
      </c>
      <c r="V4236" s="5">
        <v>28300</v>
      </c>
      <c r="W4236" s="5">
        <v>0</v>
      </c>
      <c r="X4236" s="5">
        <v>0</v>
      </c>
      <c r="Y4236" s="5">
        <v>0</v>
      </c>
      <c r="Z4236" s="5">
        <v>0</v>
      </c>
      <c r="AA4236" s="5">
        <v>10.243425370000001</v>
      </c>
      <c r="AB4236" s="5">
        <v>-75.443944759999994</v>
      </c>
      <c r="AC4236" s="7" t="s">
        <v>57</v>
      </c>
      <c r="AD4236" s="5">
        <v>1599610900</v>
      </c>
      <c r="AE4236" s="5" t="str">
        <f>MID(TablaPivotFinal[[#This Row],[Fecha]],1,4)</f>
        <v>2017</v>
      </c>
      <c r="AF4236" s="5" t="str">
        <f>MID(TablaPivotFinal[[#This Row],[Fecha]],5,3)</f>
        <v>Oct</v>
      </c>
      <c r="AG4236" s="7">
        <v>1599610900</v>
      </c>
      <c r="AH4236" s="8">
        <v>2801.580645</v>
      </c>
      <c r="AI4236" t="s">
        <v>1138</v>
      </c>
      <c r="AJ4236" t="s">
        <v>885</v>
      </c>
      <c r="AK4236" t="s">
        <v>1266</v>
      </c>
    </row>
    <row r="4237" spans="1:37" x14ac:dyDescent="0.3">
      <c r="A4237" t="str">
        <f t="shared" si="198"/>
        <v>PASACABALLOS-AUTOPISTAS DEL SOL S.A.</v>
      </c>
      <c r="B4237" t="str">
        <f t="shared" si="199"/>
        <v>2017Sep</v>
      </c>
      <c r="C4237" t="str">
        <f t="shared" si="200"/>
        <v>10.24342537-75.44394476</v>
      </c>
      <c r="D4237" s="9" t="s">
        <v>771</v>
      </c>
      <c r="E4237" s="6" t="s">
        <v>772</v>
      </c>
      <c r="F4237" s="9" t="s">
        <v>730</v>
      </c>
      <c r="G4237" s="6">
        <v>13</v>
      </c>
      <c r="H4237" s="9" t="s">
        <v>773</v>
      </c>
      <c r="I4237" s="9" t="s">
        <v>761</v>
      </c>
      <c r="J4237" s="9" t="s">
        <v>103</v>
      </c>
      <c r="K4237" s="9" t="s">
        <v>774</v>
      </c>
      <c r="L4237" s="9" t="s">
        <v>763</v>
      </c>
      <c r="M4237" s="6">
        <v>-1</v>
      </c>
      <c r="N4237" s="6">
        <v>-1</v>
      </c>
      <c r="O4237" s="9" t="s">
        <v>774</v>
      </c>
      <c r="P4237" s="6">
        <v>8100</v>
      </c>
      <c r="Q4237" s="6">
        <v>8800</v>
      </c>
      <c r="R4237" s="6">
        <v>18700</v>
      </c>
      <c r="S4237" s="6">
        <v>24400</v>
      </c>
      <c r="T4237" s="6">
        <v>28300</v>
      </c>
      <c r="U4237" s="6">
        <v>28300</v>
      </c>
      <c r="V4237" s="6">
        <v>28300</v>
      </c>
      <c r="W4237" s="6">
        <v>0</v>
      </c>
      <c r="X4237" s="6">
        <v>0</v>
      </c>
      <c r="Y4237" s="6">
        <v>0</v>
      </c>
      <c r="Z4237" s="6">
        <v>0</v>
      </c>
      <c r="AA4237" s="6">
        <v>10.243425370000001</v>
      </c>
      <c r="AB4237" s="6">
        <v>-75.443944759999994</v>
      </c>
      <c r="AC4237" s="9" t="s">
        <v>59</v>
      </c>
      <c r="AD4237" s="6">
        <v>1573254500</v>
      </c>
      <c r="AE4237" s="6" t="str">
        <f>MID(TablaPivotFinal[[#This Row],[Fecha]],1,4)</f>
        <v>2017</v>
      </c>
      <c r="AF4237" s="6" t="str">
        <f>MID(TablaPivotFinal[[#This Row],[Fecha]],5,3)</f>
        <v>Sep</v>
      </c>
      <c r="AG4237" s="9">
        <v>1573254500</v>
      </c>
      <c r="AH4237" s="10">
        <v>2786.7666669999999</v>
      </c>
      <c r="AI4237" t="s">
        <v>1138</v>
      </c>
      <c r="AJ4237" t="s">
        <v>884</v>
      </c>
      <c r="AK4237" t="s">
        <v>1266</v>
      </c>
    </row>
    <row r="4238" spans="1:37" x14ac:dyDescent="0.3">
      <c r="A4238" t="str">
        <f t="shared" si="198"/>
        <v>PASACABALLOS-AUTOPISTAS DEL SOL S.A.</v>
      </c>
      <c r="B4238" t="str">
        <f t="shared" si="199"/>
        <v>2018Abr</v>
      </c>
      <c r="C4238" t="str">
        <f t="shared" si="200"/>
        <v>10.24342537-75.44394476</v>
      </c>
      <c r="D4238" s="7" t="s">
        <v>771</v>
      </c>
      <c r="E4238" s="5" t="s">
        <v>772</v>
      </c>
      <c r="F4238" s="7" t="s">
        <v>730</v>
      </c>
      <c r="G4238" s="5">
        <v>13</v>
      </c>
      <c r="H4238" s="7" t="s">
        <v>773</v>
      </c>
      <c r="I4238" s="7" t="s">
        <v>761</v>
      </c>
      <c r="J4238" s="7" t="s">
        <v>103</v>
      </c>
      <c r="K4238" s="7" t="s">
        <v>774</v>
      </c>
      <c r="L4238" s="7" t="s">
        <v>763</v>
      </c>
      <c r="M4238" s="5">
        <v>-1</v>
      </c>
      <c r="N4238" s="5">
        <v>-1</v>
      </c>
      <c r="O4238" s="7" t="s">
        <v>774</v>
      </c>
      <c r="P4238" s="5">
        <v>8100</v>
      </c>
      <c r="Q4238" s="5">
        <v>8800</v>
      </c>
      <c r="R4238" s="5">
        <v>18700</v>
      </c>
      <c r="S4238" s="5">
        <v>24400</v>
      </c>
      <c r="T4238" s="5">
        <v>28300</v>
      </c>
      <c r="U4238" s="5">
        <v>28300</v>
      </c>
      <c r="V4238" s="5">
        <v>28300</v>
      </c>
      <c r="W4238" s="5">
        <v>0</v>
      </c>
      <c r="X4238" s="5">
        <v>0</v>
      </c>
      <c r="Y4238" s="5">
        <v>0</v>
      </c>
      <c r="Z4238" s="5">
        <v>0</v>
      </c>
      <c r="AA4238" s="5">
        <v>10.243425370000001</v>
      </c>
      <c r="AB4238" s="5">
        <v>-75.443944759999994</v>
      </c>
      <c r="AC4238" s="7" t="s">
        <v>61</v>
      </c>
      <c r="AD4238" s="5">
        <v>1649429900</v>
      </c>
      <c r="AE4238" s="5" t="str">
        <f>MID(TablaPivotFinal[[#This Row],[Fecha]],1,4)</f>
        <v>2018</v>
      </c>
      <c r="AF4238" s="5" t="str">
        <f>MID(TablaPivotFinal[[#This Row],[Fecha]],5,3)</f>
        <v>Abr</v>
      </c>
      <c r="AG4238" s="7">
        <v>1649429900</v>
      </c>
      <c r="AH4238" s="8">
        <v>84457</v>
      </c>
      <c r="AI4238" t="s">
        <v>1138</v>
      </c>
      <c r="AJ4238" t="s">
        <v>891</v>
      </c>
      <c r="AK4238" t="s">
        <v>1266</v>
      </c>
    </row>
    <row r="4239" spans="1:37" x14ac:dyDescent="0.3">
      <c r="A4239" t="str">
        <f t="shared" si="198"/>
        <v>PASACABALLOS-AUTOPISTAS DEL SOL S.A.</v>
      </c>
      <c r="B4239" t="str">
        <f t="shared" si="199"/>
        <v>2018Ago</v>
      </c>
      <c r="C4239" t="str">
        <f t="shared" si="200"/>
        <v>10.24342537-75.44394476</v>
      </c>
      <c r="D4239" s="9" t="s">
        <v>771</v>
      </c>
      <c r="E4239" s="6" t="s">
        <v>772</v>
      </c>
      <c r="F4239" s="9" t="s">
        <v>730</v>
      </c>
      <c r="G4239" s="6">
        <v>13</v>
      </c>
      <c r="H4239" s="9" t="s">
        <v>773</v>
      </c>
      <c r="I4239" s="9" t="s">
        <v>761</v>
      </c>
      <c r="J4239" s="9" t="s">
        <v>103</v>
      </c>
      <c r="K4239" s="9" t="s">
        <v>774</v>
      </c>
      <c r="L4239" s="9" t="s">
        <v>763</v>
      </c>
      <c r="M4239" s="6">
        <v>-1</v>
      </c>
      <c r="N4239" s="6">
        <v>-1</v>
      </c>
      <c r="O4239" s="9" t="s">
        <v>774</v>
      </c>
      <c r="P4239" s="6">
        <v>8100</v>
      </c>
      <c r="Q4239" s="6">
        <v>8800</v>
      </c>
      <c r="R4239" s="6">
        <v>18700</v>
      </c>
      <c r="S4239" s="6">
        <v>24400</v>
      </c>
      <c r="T4239" s="6">
        <v>28300</v>
      </c>
      <c r="U4239" s="6">
        <v>28300</v>
      </c>
      <c r="V4239" s="6">
        <v>28300</v>
      </c>
      <c r="W4239" s="6">
        <v>0</v>
      </c>
      <c r="X4239" s="6">
        <v>0</v>
      </c>
      <c r="Y4239" s="6">
        <v>0</v>
      </c>
      <c r="Z4239" s="6">
        <v>0</v>
      </c>
      <c r="AA4239" s="6">
        <v>10.243425370000001</v>
      </c>
      <c r="AB4239" s="6">
        <v>-75.443944759999994</v>
      </c>
      <c r="AC4239" s="9" t="s">
        <v>63</v>
      </c>
      <c r="AD4239" s="6">
        <v>1712304200</v>
      </c>
      <c r="AE4239" s="6" t="str">
        <f>MID(TablaPivotFinal[[#This Row],[Fecha]],1,4)</f>
        <v>2018</v>
      </c>
      <c r="AF4239" s="6" t="str">
        <f>MID(TablaPivotFinal[[#This Row],[Fecha]],5,3)</f>
        <v>Ago</v>
      </c>
      <c r="AG4239" s="9">
        <v>1712304200</v>
      </c>
      <c r="AH4239" s="10">
        <v>88206</v>
      </c>
      <c r="AI4239" t="s">
        <v>1138</v>
      </c>
      <c r="AJ4239" t="s">
        <v>895</v>
      </c>
      <c r="AK4239" t="s">
        <v>1266</v>
      </c>
    </row>
    <row r="4240" spans="1:37" x14ac:dyDescent="0.3">
      <c r="A4240" t="str">
        <f t="shared" si="198"/>
        <v>PASACABALLOS-AUTOPISTAS DEL SOL S.A.</v>
      </c>
      <c r="B4240" t="str">
        <f t="shared" si="199"/>
        <v>2018Dic</v>
      </c>
      <c r="C4240" t="str">
        <f t="shared" si="200"/>
        <v>10.24342537-75.44394476</v>
      </c>
      <c r="D4240" s="7" t="s">
        <v>771</v>
      </c>
      <c r="E4240" s="5" t="s">
        <v>772</v>
      </c>
      <c r="F4240" s="7" t="s">
        <v>730</v>
      </c>
      <c r="G4240" s="5">
        <v>13</v>
      </c>
      <c r="H4240" s="7" t="s">
        <v>773</v>
      </c>
      <c r="I4240" s="7" t="s">
        <v>761</v>
      </c>
      <c r="J4240" s="7" t="s">
        <v>103</v>
      </c>
      <c r="K4240" s="7" t="s">
        <v>774</v>
      </c>
      <c r="L4240" s="7" t="s">
        <v>763</v>
      </c>
      <c r="M4240" s="5">
        <v>-1</v>
      </c>
      <c r="N4240" s="5">
        <v>-1</v>
      </c>
      <c r="O4240" s="7" t="s">
        <v>774</v>
      </c>
      <c r="P4240" s="5">
        <v>8100</v>
      </c>
      <c r="Q4240" s="5">
        <v>8800</v>
      </c>
      <c r="R4240" s="5">
        <v>18700</v>
      </c>
      <c r="S4240" s="5">
        <v>24400</v>
      </c>
      <c r="T4240" s="5">
        <v>28300</v>
      </c>
      <c r="U4240" s="5">
        <v>28300</v>
      </c>
      <c r="V4240" s="5">
        <v>28300</v>
      </c>
      <c r="W4240" s="5">
        <v>0</v>
      </c>
      <c r="X4240" s="5">
        <v>0</v>
      </c>
      <c r="Y4240" s="5">
        <v>0</v>
      </c>
      <c r="Z4240" s="5">
        <v>0</v>
      </c>
      <c r="AA4240" s="5">
        <v>10.243425370000001</v>
      </c>
      <c r="AB4240" s="5">
        <v>-75.443944759999994</v>
      </c>
      <c r="AC4240" s="7" t="s">
        <v>65</v>
      </c>
      <c r="AD4240" s="5">
        <v>1746644900</v>
      </c>
      <c r="AE4240" s="5" t="str">
        <f>MID(TablaPivotFinal[[#This Row],[Fecha]],1,4)</f>
        <v>2018</v>
      </c>
      <c r="AF4240" s="5" t="str">
        <f>MID(TablaPivotFinal[[#This Row],[Fecha]],5,3)</f>
        <v>Dic</v>
      </c>
      <c r="AG4240" s="7">
        <v>1746644900</v>
      </c>
      <c r="AH4240" s="8">
        <v>96527</v>
      </c>
      <c r="AI4240" t="s">
        <v>1138</v>
      </c>
      <c r="AJ4240" t="s">
        <v>899</v>
      </c>
      <c r="AK4240" t="s">
        <v>1266</v>
      </c>
    </row>
    <row r="4241" spans="1:37" x14ac:dyDescent="0.3">
      <c r="A4241" t="str">
        <f t="shared" si="198"/>
        <v>PASACABALLOS-AUTOPISTAS DEL SOL S.A.</v>
      </c>
      <c r="B4241" t="str">
        <f t="shared" si="199"/>
        <v>2018Ene</v>
      </c>
      <c r="C4241" t="str">
        <f t="shared" si="200"/>
        <v>10.24342537-75.44394476</v>
      </c>
      <c r="D4241" s="9" t="s">
        <v>771</v>
      </c>
      <c r="E4241" s="6" t="s">
        <v>772</v>
      </c>
      <c r="F4241" s="9" t="s">
        <v>730</v>
      </c>
      <c r="G4241" s="6">
        <v>13</v>
      </c>
      <c r="H4241" s="9" t="s">
        <v>773</v>
      </c>
      <c r="I4241" s="9" t="s">
        <v>761</v>
      </c>
      <c r="J4241" s="9" t="s">
        <v>103</v>
      </c>
      <c r="K4241" s="9" t="s">
        <v>774</v>
      </c>
      <c r="L4241" s="9" t="s">
        <v>763</v>
      </c>
      <c r="M4241" s="6">
        <v>-1</v>
      </c>
      <c r="N4241" s="6">
        <v>-1</v>
      </c>
      <c r="O4241" s="9" t="s">
        <v>774</v>
      </c>
      <c r="P4241" s="6">
        <v>8100</v>
      </c>
      <c r="Q4241" s="6">
        <v>8800</v>
      </c>
      <c r="R4241" s="6">
        <v>18700</v>
      </c>
      <c r="S4241" s="6">
        <v>24400</v>
      </c>
      <c r="T4241" s="6">
        <v>28300</v>
      </c>
      <c r="U4241" s="6">
        <v>28300</v>
      </c>
      <c r="V4241" s="6">
        <v>28300</v>
      </c>
      <c r="W4241" s="6">
        <v>0</v>
      </c>
      <c r="X4241" s="6">
        <v>0</v>
      </c>
      <c r="Y4241" s="6">
        <v>0</v>
      </c>
      <c r="Z4241" s="6">
        <v>0</v>
      </c>
      <c r="AA4241" s="6">
        <v>10.243425370000001</v>
      </c>
      <c r="AB4241" s="6">
        <v>-75.443944759999994</v>
      </c>
      <c r="AC4241" s="9" t="s">
        <v>67</v>
      </c>
      <c r="AD4241" s="6">
        <v>1736356900</v>
      </c>
      <c r="AE4241" s="6" t="str">
        <f>MID(TablaPivotFinal[[#This Row],[Fecha]],1,4)</f>
        <v>2018</v>
      </c>
      <c r="AF4241" s="6" t="str">
        <f>MID(TablaPivotFinal[[#This Row],[Fecha]],5,3)</f>
        <v>Ene</v>
      </c>
      <c r="AG4241" s="9">
        <v>1736356900</v>
      </c>
      <c r="AH4241" s="10">
        <v>101880</v>
      </c>
      <c r="AI4241" t="s">
        <v>1138</v>
      </c>
      <c r="AJ4241" t="s">
        <v>888</v>
      </c>
      <c r="AK4241" t="s">
        <v>1266</v>
      </c>
    </row>
    <row r="4242" spans="1:37" x14ac:dyDescent="0.3">
      <c r="A4242" t="str">
        <f t="shared" si="198"/>
        <v>PASACABALLOS-AUTOPISTAS DEL SOL S.A.</v>
      </c>
      <c r="B4242" t="str">
        <f t="shared" si="199"/>
        <v>2018Feb</v>
      </c>
      <c r="C4242" t="str">
        <f t="shared" si="200"/>
        <v>10.24342537-75.44394476</v>
      </c>
      <c r="D4242" s="7" t="s">
        <v>771</v>
      </c>
      <c r="E4242" s="5" t="s">
        <v>772</v>
      </c>
      <c r="F4242" s="7" t="s">
        <v>730</v>
      </c>
      <c r="G4242" s="5">
        <v>13</v>
      </c>
      <c r="H4242" s="7" t="s">
        <v>773</v>
      </c>
      <c r="I4242" s="7" t="s">
        <v>761</v>
      </c>
      <c r="J4242" s="7" t="s">
        <v>103</v>
      </c>
      <c r="K4242" s="7" t="s">
        <v>774</v>
      </c>
      <c r="L4242" s="7" t="s">
        <v>763</v>
      </c>
      <c r="M4242" s="5">
        <v>-1</v>
      </c>
      <c r="N4242" s="5">
        <v>-1</v>
      </c>
      <c r="O4242" s="7" t="s">
        <v>774</v>
      </c>
      <c r="P4242" s="5">
        <v>8100</v>
      </c>
      <c r="Q4242" s="5">
        <v>8800</v>
      </c>
      <c r="R4242" s="5">
        <v>18700</v>
      </c>
      <c r="S4242" s="5">
        <v>24400</v>
      </c>
      <c r="T4242" s="5">
        <v>28300</v>
      </c>
      <c r="U4242" s="5">
        <v>28300</v>
      </c>
      <c r="V4242" s="5">
        <v>28300</v>
      </c>
      <c r="W4242" s="5">
        <v>0</v>
      </c>
      <c r="X4242" s="5">
        <v>0</v>
      </c>
      <c r="Y4242" s="5">
        <v>0</v>
      </c>
      <c r="Z4242" s="5">
        <v>0</v>
      </c>
      <c r="AA4242" s="5">
        <v>10.243425370000001</v>
      </c>
      <c r="AB4242" s="5">
        <v>-75.443944759999994</v>
      </c>
      <c r="AC4242" s="7" t="s">
        <v>69</v>
      </c>
      <c r="AD4242" s="5">
        <v>1518775300</v>
      </c>
      <c r="AE4242" s="5" t="str">
        <f>MID(TablaPivotFinal[[#This Row],[Fecha]],1,4)</f>
        <v>2018</v>
      </c>
      <c r="AF4242" s="5" t="str">
        <f>MID(TablaPivotFinal[[#This Row],[Fecha]],5,3)</f>
        <v>Feb</v>
      </c>
      <c r="AG4242" s="7">
        <v>1518775300</v>
      </c>
      <c r="AH4242" s="8">
        <v>76785</v>
      </c>
      <c r="AI4242" t="s">
        <v>1138</v>
      </c>
      <c r="AJ4242" t="s">
        <v>889</v>
      </c>
      <c r="AK4242" t="s">
        <v>1266</v>
      </c>
    </row>
    <row r="4243" spans="1:37" x14ac:dyDescent="0.3">
      <c r="A4243" t="str">
        <f t="shared" si="198"/>
        <v>PASACABALLOS-AUTOPISTAS DEL SOL S.A.</v>
      </c>
      <c r="B4243" t="str">
        <f t="shared" si="199"/>
        <v>2018Jul</v>
      </c>
      <c r="C4243" t="str">
        <f t="shared" si="200"/>
        <v>10.24342537-75.44394476</v>
      </c>
      <c r="D4243" s="9" t="s">
        <v>771</v>
      </c>
      <c r="E4243" s="6" t="s">
        <v>772</v>
      </c>
      <c r="F4243" s="9" t="s">
        <v>730</v>
      </c>
      <c r="G4243" s="6">
        <v>13</v>
      </c>
      <c r="H4243" s="9" t="s">
        <v>773</v>
      </c>
      <c r="I4243" s="9" t="s">
        <v>761</v>
      </c>
      <c r="J4243" s="9" t="s">
        <v>103</v>
      </c>
      <c r="K4243" s="9" t="s">
        <v>774</v>
      </c>
      <c r="L4243" s="9" t="s">
        <v>763</v>
      </c>
      <c r="M4243" s="6">
        <v>-1</v>
      </c>
      <c r="N4243" s="6">
        <v>-1</v>
      </c>
      <c r="O4243" s="9" t="s">
        <v>774</v>
      </c>
      <c r="P4243" s="6">
        <v>8100</v>
      </c>
      <c r="Q4243" s="6">
        <v>8800</v>
      </c>
      <c r="R4243" s="6">
        <v>18700</v>
      </c>
      <c r="S4243" s="6">
        <v>24400</v>
      </c>
      <c r="T4243" s="6">
        <v>28300</v>
      </c>
      <c r="U4243" s="6">
        <v>28300</v>
      </c>
      <c r="V4243" s="6">
        <v>28300</v>
      </c>
      <c r="W4243" s="6">
        <v>0</v>
      </c>
      <c r="X4243" s="6">
        <v>0</v>
      </c>
      <c r="Y4243" s="6">
        <v>0</v>
      </c>
      <c r="Z4243" s="6">
        <v>0</v>
      </c>
      <c r="AA4243" s="6">
        <v>10.243425370000001</v>
      </c>
      <c r="AB4243" s="6">
        <v>-75.443944759999994</v>
      </c>
      <c r="AC4243" s="9" t="s">
        <v>71</v>
      </c>
      <c r="AD4243" s="6">
        <v>1641510400</v>
      </c>
      <c r="AE4243" s="6" t="str">
        <f>MID(TablaPivotFinal[[#This Row],[Fecha]],1,4)</f>
        <v>2018</v>
      </c>
      <c r="AF4243" s="6" t="str">
        <f>MID(TablaPivotFinal[[#This Row],[Fecha]],5,3)</f>
        <v>Jul</v>
      </c>
      <c r="AG4243" s="9">
        <v>1641510400</v>
      </c>
      <c r="AH4243" s="10">
        <v>86212</v>
      </c>
      <c r="AI4243" t="s">
        <v>1138</v>
      </c>
      <c r="AJ4243" t="s">
        <v>894</v>
      </c>
      <c r="AK4243" t="s">
        <v>1266</v>
      </c>
    </row>
    <row r="4244" spans="1:37" x14ac:dyDescent="0.3">
      <c r="A4244" t="str">
        <f t="shared" si="198"/>
        <v>PASACABALLOS-AUTOPISTAS DEL SOL S.A.</v>
      </c>
      <c r="B4244" t="str">
        <f t="shared" si="199"/>
        <v>2018Jun</v>
      </c>
      <c r="C4244" t="str">
        <f t="shared" si="200"/>
        <v>10.24342537-75.44394476</v>
      </c>
      <c r="D4244" s="7" t="s">
        <v>771</v>
      </c>
      <c r="E4244" s="5" t="s">
        <v>772</v>
      </c>
      <c r="F4244" s="7" t="s">
        <v>730</v>
      </c>
      <c r="G4244" s="5">
        <v>13</v>
      </c>
      <c r="H4244" s="7" t="s">
        <v>773</v>
      </c>
      <c r="I4244" s="7" t="s">
        <v>761</v>
      </c>
      <c r="J4244" s="7" t="s">
        <v>103</v>
      </c>
      <c r="K4244" s="7" t="s">
        <v>774</v>
      </c>
      <c r="L4244" s="7" t="s">
        <v>763</v>
      </c>
      <c r="M4244" s="5">
        <v>-1</v>
      </c>
      <c r="N4244" s="5">
        <v>-1</v>
      </c>
      <c r="O4244" s="7" t="s">
        <v>774</v>
      </c>
      <c r="P4244" s="5">
        <v>8100</v>
      </c>
      <c r="Q4244" s="5">
        <v>8800</v>
      </c>
      <c r="R4244" s="5">
        <v>18700</v>
      </c>
      <c r="S4244" s="5">
        <v>24400</v>
      </c>
      <c r="T4244" s="5">
        <v>28300</v>
      </c>
      <c r="U4244" s="5">
        <v>28300</v>
      </c>
      <c r="V4244" s="5">
        <v>28300</v>
      </c>
      <c r="W4244" s="5">
        <v>0</v>
      </c>
      <c r="X4244" s="5">
        <v>0</v>
      </c>
      <c r="Y4244" s="5">
        <v>0</v>
      </c>
      <c r="Z4244" s="5">
        <v>0</v>
      </c>
      <c r="AA4244" s="5">
        <v>10.243425370000001</v>
      </c>
      <c r="AB4244" s="5">
        <v>-75.443944759999994</v>
      </c>
      <c r="AC4244" s="7" t="s">
        <v>73</v>
      </c>
      <c r="AD4244" s="5">
        <v>1577777200</v>
      </c>
      <c r="AE4244" s="5" t="str">
        <f>MID(TablaPivotFinal[[#This Row],[Fecha]],1,4)</f>
        <v>2018</v>
      </c>
      <c r="AF4244" s="5" t="str">
        <f>MID(TablaPivotFinal[[#This Row],[Fecha]],5,3)</f>
        <v>Jun</v>
      </c>
      <c r="AG4244" s="7">
        <v>1577777200</v>
      </c>
      <c r="AH4244" s="8">
        <v>81435</v>
      </c>
      <c r="AI4244" t="s">
        <v>1138</v>
      </c>
      <c r="AJ4244" t="s">
        <v>893</v>
      </c>
      <c r="AK4244" t="s">
        <v>1266</v>
      </c>
    </row>
    <row r="4245" spans="1:37" x14ac:dyDescent="0.3">
      <c r="A4245" t="str">
        <f t="shared" si="198"/>
        <v>PASACABALLOS-AUTOPISTAS DEL SOL S.A.</v>
      </c>
      <c r="B4245" t="str">
        <f t="shared" si="199"/>
        <v>2018Mar</v>
      </c>
      <c r="C4245" t="str">
        <f t="shared" si="200"/>
        <v>10.24342537-75.44394476</v>
      </c>
      <c r="D4245" s="9" t="s">
        <v>771</v>
      </c>
      <c r="E4245" s="6" t="s">
        <v>772</v>
      </c>
      <c r="F4245" s="9" t="s">
        <v>730</v>
      </c>
      <c r="G4245" s="6">
        <v>13</v>
      </c>
      <c r="H4245" s="9" t="s">
        <v>773</v>
      </c>
      <c r="I4245" s="9" t="s">
        <v>761</v>
      </c>
      <c r="J4245" s="9" t="s">
        <v>103</v>
      </c>
      <c r="K4245" s="9" t="s">
        <v>774</v>
      </c>
      <c r="L4245" s="9" t="s">
        <v>763</v>
      </c>
      <c r="M4245" s="6">
        <v>-1</v>
      </c>
      <c r="N4245" s="6">
        <v>-1</v>
      </c>
      <c r="O4245" s="9" t="s">
        <v>774</v>
      </c>
      <c r="P4245" s="6">
        <v>8100</v>
      </c>
      <c r="Q4245" s="6">
        <v>8800</v>
      </c>
      <c r="R4245" s="6">
        <v>18700</v>
      </c>
      <c r="S4245" s="6">
        <v>24400</v>
      </c>
      <c r="T4245" s="6">
        <v>28300</v>
      </c>
      <c r="U4245" s="6">
        <v>28300</v>
      </c>
      <c r="V4245" s="6">
        <v>28300</v>
      </c>
      <c r="W4245" s="6">
        <v>0</v>
      </c>
      <c r="X4245" s="6">
        <v>0</v>
      </c>
      <c r="Y4245" s="6">
        <v>0</v>
      </c>
      <c r="Z4245" s="6">
        <v>0</v>
      </c>
      <c r="AA4245" s="6">
        <v>10.243425370000001</v>
      </c>
      <c r="AB4245" s="6">
        <v>-75.443944759999994</v>
      </c>
      <c r="AC4245" s="9" t="s">
        <v>75</v>
      </c>
      <c r="AD4245" s="6">
        <v>1705616600</v>
      </c>
      <c r="AE4245" s="6" t="str">
        <f>MID(TablaPivotFinal[[#This Row],[Fecha]],1,4)</f>
        <v>2018</v>
      </c>
      <c r="AF4245" s="6" t="str">
        <f>MID(TablaPivotFinal[[#This Row],[Fecha]],5,3)</f>
        <v>Mar</v>
      </c>
      <c r="AG4245" s="9">
        <v>1705616600</v>
      </c>
      <c r="AH4245" s="10">
        <v>90347</v>
      </c>
      <c r="AI4245" t="s">
        <v>1138</v>
      </c>
      <c r="AJ4245" t="s">
        <v>890</v>
      </c>
      <c r="AK4245" t="s">
        <v>1266</v>
      </c>
    </row>
    <row r="4246" spans="1:37" x14ac:dyDescent="0.3">
      <c r="A4246" t="str">
        <f t="shared" si="198"/>
        <v>PASACABALLOS-AUTOPISTAS DEL SOL S.A.</v>
      </c>
      <c r="B4246" t="str">
        <f t="shared" si="199"/>
        <v>2018May</v>
      </c>
      <c r="C4246" t="str">
        <f t="shared" si="200"/>
        <v>10.24342537-75.44394476</v>
      </c>
      <c r="D4246" s="7" t="s">
        <v>771</v>
      </c>
      <c r="E4246" s="5" t="s">
        <v>772</v>
      </c>
      <c r="F4246" s="7" t="s">
        <v>730</v>
      </c>
      <c r="G4246" s="5">
        <v>13</v>
      </c>
      <c r="H4246" s="7" t="s">
        <v>773</v>
      </c>
      <c r="I4246" s="7" t="s">
        <v>761</v>
      </c>
      <c r="J4246" s="7" t="s">
        <v>103</v>
      </c>
      <c r="K4246" s="7" t="s">
        <v>774</v>
      </c>
      <c r="L4246" s="7" t="s">
        <v>763</v>
      </c>
      <c r="M4246" s="5">
        <v>-1</v>
      </c>
      <c r="N4246" s="5">
        <v>-1</v>
      </c>
      <c r="O4246" s="7" t="s">
        <v>774</v>
      </c>
      <c r="P4246" s="5">
        <v>8100</v>
      </c>
      <c r="Q4246" s="5">
        <v>8800</v>
      </c>
      <c r="R4246" s="5">
        <v>18700</v>
      </c>
      <c r="S4246" s="5">
        <v>24400</v>
      </c>
      <c r="T4246" s="5">
        <v>28300</v>
      </c>
      <c r="U4246" s="5">
        <v>28300</v>
      </c>
      <c r="V4246" s="5">
        <v>28300</v>
      </c>
      <c r="W4246" s="5">
        <v>0</v>
      </c>
      <c r="X4246" s="5">
        <v>0</v>
      </c>
      <c r="Y4246" s="5">
        <v>0</v>
      </c>
      <c r="Z4246" s="5">
        <v>0</v>
      </c>
      <c r="AA4246" s="5">
        <v>10.243425370000001</v>
      </c>
      <c r="AB4246" s="5">
        <v>-75.443944759999994</v>
      </c>
      <c r="AC4246" s="7" t="s">
        <v>77</v>
      </c>
      <c r="AD4246" s="5">
        <v>1583409800</v>
      </c>
      <c r="AE4246" s="5" t="str">
        <f>MID(TablaPivotFinal[[#This Row],[Fecha]],1,4)</f>
        <v>2018</v>
      </c>
      <c r="AF4246" s="5" t="str">
        <f>MID(TablaPivotFinal[[#This Row],[Fecha]],5,3)</f>
        <v>May</v>
      </c>
      <c r="AG4246" s="7">
        <v>1583409800</v>
      </c>
      <c r="AH4246" s="8">
        <v>80123</v>
      </c>
      <c r="AI4246" t="s">
        <v>1138</v>
      </c>
      <c r="AJ4246" t="s">
        <v>892</v>
      </c>
      <c r="AK4246" t="s">
        <v>1266</v>
      </c>
    </row>
    <row r="4247" spans="1:37" x14ac:dyDescent="0.3">
      <c r="A4247" t="str">
        <f t="shared" si="198"/>
        <v>PASACABALLOS-AUTOPISTAS DEL SOL S.A.</v>
      </c>
      <c r="B4247" t="str">
        <f t="shared" si="199"/>
        <v>2018Nov</v>
      </c>
      <c r="C4247" t="str">
        <f t="shared" si="200"/>
        <v>10.24342537-75.44394476</v>
      </c>
      <c r="D4247" s="9" t="s">
        <v>771</v>
      </c>
      <c r="E4247" s="6" t="s">
        <v>772</v>
      </c>
      <c r="F4247" s="9" t="s">
        <v>730</v>
      </c>
      <c r="G4247" s="6">
        <v>13</v>
      </c>
      <c r="H4247" s="9" t="s">
        <v>773</v>
      </c>
      <c r="I4247" s="9" t="s">
        <v>761</v>
      </c>
      <c r="J4247" s="9" t="s">
        <v>103</v>
      </c>
      <c r="K4247" s="9" t="s">
        <v>774</v>
      </c>
      <c r="L4247" s="9" t="s">
        <v>763</v>
      </c>
      <c r="M4247" s="6">
        <v>-1</v>
      </c>
      <c r="N4247" s="6">
        <v>-1</v>
      </c>
      <c r="O4247" s="9" t="s">
        <v>774</v>
      </c>
      <c r="P4247" s="6">
        <v>8100</v>
      </c>
      <c r="Q4247" s="6">
        <v>8800</v>
      </c>
      <c r="R4247" s="6">
        <v>18700</v>
      </c>
      <c r="S4247" s="6">
        <v>24400</v>
      </c>
      <c r="T4247" s="6">
        <v>28300</v>
      </c>
      <c r="U4247" s="6">
        <v>28300</v>
      </c>
      <c r="V4247" s="6">
        <v>28300</v>
      </c>
      <c r="W4247" s="6">
        <v>0</v>
      </c>
      <c r="X4247" s="6">
        <v>0</v>
      </c>
      <c r="Y4247" s="6">
        <v>0</v>
      </c>
      <c r="Z4247" s="6">
        <v>0</v>
      </c>
      <c r="AA4247" s="6">
        <v>10.243425370000001</v>
      </c>
      <c r="AB4247" s="6">
        <v>-75.443944759999994</v>
      </c>
      <c r="AC4247" s="9" t="s">
        <v>79</v>
      </c>
      <c r="AD4247" s="6">
        <v>1662502100</v>
      </c>
      <c r="AE4247" s="6" t="str">
        <f>MID(TablaPivotFinal[[#This Row],[Fecha]],1,4)</f>
        <v>2018</v>
      </c>
      <c r="AF4247" s="6" t="str">
        <f>MID(TablaPivotFinal[[#This Row],[Fecha]],5,3)</f>
        <v>Nov</v>
      </c>
      <c r="AG4247" s="9">
        <v>1662502100</v>
      </c>
      <c r="AH4247" s="10">
        <v>84942</v>
      </c>
      <c r="AI4247" t="s">
        <v>1138</v>
      </c>
      <c r="AJ4247" t="s">
        <v>898</v>
      </c>
      <c r="AK4247" t="s">
        <v>1266</v>
      </c>
    </row>
    <row r="4248" spans="1:37" x14ac:dyDescent="0.3">
      <c r="A4248" t="str">
        <f t="shared" si="198"/>
        <v>PASACABALLOS-AUTOPISTAS DEL SOL S.A.</v>
      </c>
      <c r="B4248" t="str">
        <f t="shared" si="199"/>
        <v>2018Oct</v>
      </c>
      <c r="C4248" t="str">
        <f t="shared" si="200"/>
        <v>10.24342537-75.44394476</v>
      </c>
      <c r="D4248" s="7" t="s">
        <v>771</v>
      </c>
      <c r="E4248" s="5" t="s">
        <v>772</v>
      </c>
      <c r="F4248" s="7" t="s">
        <v>730</v>
      </c>
      <c r="G4248" s="5">
        <v>13</v>
      </c>
      <c r="H4248" s="7" t="s">
        <v>773</v>
      </c>
      <c r="I4248" s="7" t="s">
        <v>761</v>
      </c>
      <c r="J4248" s="7" t="s">
        <v>103</v>
      </c>
      <c r="K4248" s="7" t="s">
        <v>774</v>
      </c>
      <c r="L4248" s="7" t="s">
        <v>763</v>
      </c>
      <c r="M4248" s="5">
        <v>-1</v>
      </c>
      <c r="N4248" s="5">
        <v>-1</v>
      </c>
      <c r="O4248" s="7" t="s">
        <v>774</v>
      </c>
      <c r="P4248" s="5">
        <v>8100</v>
      </c>
      <c r="Q4248" s="5">
        <v>8800</v>
      </c>
      <c r="R4248" s="5">
        <v>18700</v>
      </c>
      <c r="S4248" s="5">
        <v>24400</v>
      </c>
      <c r="T4248" s="5">
        <v>28300</v>
      </c>
      <c r="U4248" s="5">
        <v>28300</v>
      </c>
      <c r="V4248" s="5">
        <v>28300</v>
      </c>
      <c r="W4248" s="5">
        <v>0</v>
      </c>
      <c r="X4248" s="5">
        <v>0</v>
      </c>
      <c r="Y4248" s="5">
        <v>0</v>
      </c>
      <c r="Z4248" s="5">
        <v>0</v>
      </c>
      <c r="AA4248" s="5">
        <v>10.243425370000001</v>
      </c>
      <c r="AB4248" s="5">
        <v>-75.443944759999994</v>
      </c>
      <c r="AC4248" s="7" t="s">
        <v>81</v>
      </c>
      <c r="AD4248" s="5">
        <v>1721432400</v>
      </c>
      <c r="AE4248" s="5" t="str">
        <f>MID(TablaPivotFinal[[#This Row],[Fecha]],1,4)</f>
        <v>2018</v>
      </c>
      <c r="AF4248" s="5" t="str">
        <f>MID(TablaPivotFinal[[#This Row],[Fecha]],5,3)</f>
        <v>Oct</v>
      </c>
      <c r="AG4248" s="7">
        <v>1721432400</v>
      </c>
      <c r="AH4248" s="8">
        <v>87890</v>
      </c>
      <c r="AI4248" t="s">
        <v>1138</v>
      </c>
      <c r="AJ4248" t="s">
        <v>897</v>
      </c>
      <c r="AK4248" t="s">
        <v>1266</v>
      </c>
    </row>
    <row r="4249" spans="1:37" x14ac:dyDescent="0.3">
      <c r="A4249" t="str">
        <f t="shared" si="198"/>
        <v>PASACABALLOS-AUTOPISTAS DEL SOL S.A.</v>
      </c>
      <c r="B4249" t="str">
        <f t="shared" si="199"/>
        <v>2018Sep</v>
      </c>
      <c r="C4249" t="str">
        <f t="shared" si="200"/>
        <v>10.24342537-75.44394476</v>
      </c>
      <c r="D4249" s="9" t="s">
        <v>771</v>
      </c>
      <c r="E4249" s="6" t="s">
        <v>772</v>
      </c>
      <c r="F4249" s="9" t="s">
        <v>730</v>
      </c>
      <c r="G4249" s="6">
        <v>13</v>
      </c>
      <c r="H4249" s="9" t="s">
        <v>773</v>
      </c>
      <c r="I4249" s="9" t="s">
        <v>761</v>
      </c>
      <c r="J4249" s="9" t="s">
        <v>103</v>
      </c>
      <c r="K4249" s="9" t="s">
        <v>774</v>
      </c>
      <c r="L4249" s="9" t="s">
        <v>763</v>
      </c>
      <c r="M4249" s="6">
        <v>-1</v>
      </c>
      <c r="N4249" s="6">
        <v>-1</v>
      </c>
      <c r="O4249" s="9" t="s">
        <v>774</v>
      </c>
      <c r="P4249" s="6">
        <v>8100</v>
      </c>
      <c r="Q4249" s="6">
        <v>8800</v>
      </c>
      <c r="R4249" s="6">
        <v>18700</v>
      </c>
      <c r="S4249" s="6">
        <v>24400</v>
      </c>
      <c r="T4249" s="6">
        <v>28300</v>
      </c>
      <c r="U4249" s="6">
        <v>28300</v>
      </c>
      <c r="V4249" s="6">
        <v>28300</v>
      </c>
      <c r="W4249" s="6">
        <v>0</v>
      </c>
      <c r="X4249" s="6">
        <v>0</v>
      </c>
      <c r="Y4249" s="6">
        <v>0</v>
      </c>
      <c r="Z4249" s="6">
        <v>0</v>
      </c>
      <c r="AA4249" s="6">
        <v>10.243425370000001</v>
      </c>
      <c r="AB4249" s="6">
        <v>-75.443944759999994</v>
      </c>
      <c r="AC4249" s="9" t="s">
        <v>83</v>
      </c>
      <c r="AD4249" s="6">
        <v>1642926600</v>
      </c>
      <c r="AE4249" s="6" t="str">
        <f>MID(TablaPivotFinal[[#This Row],[Fecha]],1,4)</f>
        <v>2018</v>
      </c>
      <c r="AF4249" s="6" t="str">
        <f>MID(TablaPivotFinal[[#This Row],[Fecha]],5,3)</f>
        <v>Sep</v>
      </c>
      <c r="AG4249" s="9">
        <v>1642926600</v>
      </c>
      <c r="AH4249" s="10">
        <v>81762</v>
      </c>
      <c r="AI4249" t="s">
        <v>1138</v>
      </c>
      <c r="AJ4249" t="s">
        <v>896</v>
      </c>
      <c r="AK4249" t="s">
        <v>1266</v>
      </c>
    </row>
    <row r="4250" spans="1:37" x14ac:dyDescent="0.3">
      <c r="A4250" t="str">
        <f t="shared" si="198"/>
        <v>VALENCIA-Yuma concecionaria</v>
      </c>
      <c r="B4250" t="str">
        <f t="shared" si="199"/>
        <v>2016Abr</v>
      </c>
      <c r="C4250" t="str">
        <f t="shared" si="200"/>
        <v>10.2597059-73.43086954</v>
      </c>
      <c r="D4250" s="7" t="s">
        <v>751</v>
      </c>
      <c r="E4250" s="5">
        <v>8003</v>
      </c>
      <c r="F4250" s="7" t="s">
        <v>652</v>
      </c>
      <c r="G4250" s="5">
        <v>20</v>
      </c>
      <c r="H4250" s="7" t="s">
        <v>776</v>
      </c>
      <c r="I4250" s="7" t="s">
        <v>723</v>
      </c>
      <c r="J4250" s="7" t="s">
        <v>103</v>
      </c>
      <c r="K4250" s="7" t="s">
        <v>777</v>
      </c>
      <c r="L4250" s="7" t="s">
        <v>725</v>
      </c>
      <c r="M4250" s="5">
        <v>3165280411</v>
      </c>
      <c r="N4250" s="5" t="s">
        <v>726</v>
      </c>
      <c r="O4250" s="7" t="s">
        <v>778</v>
      </c>
      <c r="P4250" s="5">
        <v>8100</v>
      </c>
      <c r="Q4250" s="5">
        <v>9000</v>
      </c>
      <c r="R4250" s="5">
        <v>19500</v>
      </c>
      <c r="S4250" s="5">
        <v>25100</v>
      </c>
      <c r="T4250" s="5">
        <v>28500</v>
      </c>
      <c r="U4250" s="5">
        <v>0</v>
      </c>
      <c r="V4250" s="5">
        <v>0</v>
      </c>
      <c r="W4250" s="5">
        <v>0</v>
      </c>
      <c r="X4250" s="5">
        <v>0</v>
      </c>
      <c r="Y4250" s="5">
        <v>8700</v>
      </c>
      <c r="Z4250" s="5">
        <v>9000</v>
      </c>
      <c r="AA4250" s="5">
        <v>10.2597059</v>
      </c>
      <c r="AB4250" s="5">
        <v>-73.430869540000003</v>
      </c>
      <c r="AC4250" s="7" t="s">
        <v>13</v>
      </c>
      <c r="AD4250" s="5">
        <v>770638100</v>
      </c>
      <c r="AE4250" s="5" t="str">
        <f>MID(TablaPivotFinal[[#This Row],[Fecha]],1,4)</f>
        <v>2016</v>
      </c>
      <c r="AF4250" s="5" t="str">
        <f>MID(TablaPivotFinal[[#This Row],[Fecha]],5,3)</f>
        <v>Abr</v>
      </c>
      <c r="AG4250" s="7">
        <v>770638100</v>
      </c>
      <c r="AH4250" s="8">
        <v>94017</v>
      </c>
      <c r="AI4250" t="s">
        <v>1139</v>
      </c>
      <c r="AJ4250" t="s">
        <v>867</v>
      </c>
      <c r="AK4250" t="s">
        <v>1267</v>
      </c>
    </row>
    <row r="4251" spans="1:37" x14ac:dyDescent="0.3">
      <c r="A4251" t="str">
        <f t="shared" si="198"/>
        <v>VALENCIA-Yuma concecionaria</v>
      </c>
      <c r="B4251" t="str">
        <f t="shared" si="199"/>
        <v>2016Ago</v>
      </c>
      <c r="C4251" t="str">
        <f t="shared" si="200"/>
        <v>10.2597059-73.43086954</v>
      </c>
      <c r="D4251" s="9" t="s">
        <v>751</v>
      </c>
      <c r="E4251" s="6">
        <v>8003</v>
      </c>
      <c r="F4251" s="9" t="s">
        <v>652</v>
      </c>
      <c r="G4251" s="6">
        <v>20</v>
      </c>
      <c r="H4251" s="9" t="s">
        <v>776</v>
      </c>
      <c r="I4251" s="9" t="s">
        <v>723</v>
      </c>
      <c r="J4251" s="9" t="s">
        <v>103</v>
      </c>
      <c r="K4251" s="9" t="s">
        <v>777</v>
      </c>
      <c r="L4251" s="9" t="s">
        <v>725</v>
      </c>
      <c r="M4251" s="6">
        <v>3165280411</v>
      </c>
      <c r="N4251" s="6" t="s">
        <v>726</v>
      </c>
      <c r="O4251" s="9" t="s">
        <v>778</v>
      </c>
      <c r="P4251" s="6">
        <v>8100</v>
      </c>
      <c r="Q4251" s="6">
        <v>9000</v>
      </c>
      <c r="R4251" s="6">
        <v>19500</v>
      </c>
      <c r="S4251" s="6">
        <v>25100</v>
      </c>
      <c r="T4251" s="6">
        <v>28500</v>
      </c>
      <c r="U4251" s="6">
        <v>0</v>
      </c>
      <c r="V4251" s="6">
        <v>0</v>
      </c>
      <c r="W4251" s="6">
        <v>0</v>
      </c>
      <c r="X4251" s="6">
        <v>0</v>
      </c>
      <c r="Y4251" s="6">
        <v>8700</v>
      </c>
      <c r="Z4251" s="6">
        <v>9000</v>
      </c>
      <c r="AA4251" s="6">
        <v>10.2597059</v>
      </c>
      <c r="AB4251" s="6">
        <v>-73.430869540000003</v>
      </c>
      <c r="AC4251" s="9" t="s">
        <v>15</v>
      </c>
      <c r="AD4251" s="6">
        <v>808735600</v>
      </c>
      <c r="AE4251" s="6" t="str">
        <f>MID(TablaPivotFinal[[#This Row],[Fecha]],1,4)</f>
        <v>2016</v>
      </c>
      <c r="AF4251" s="6" t="str">
        <f>MID(TablaPivotFinal[[#This Row],[Fecha]],5,3)</f>
        <v>Ago</v>
      </c>
      <c r="AG4251" s="9">
        <v>808735600</v>
      </c>
      <c r="AH4251" s="10">
        <v>98478</v>
      </c>
      <c r="AI4251" t="s">
        <v>1139</v>
      </c>
      <c r="AJ4251" t="s">
        <v>871</v>
      </c>
      <c r="AK4251" t="s">
        <v>1267</v>
      </c>
    </row>
    <row r="4252" spans="1:37" x14ac:dyDescent="0.3">
      <c r="A4252" t="str">
        <f t="shared" si="198"/>
        <v>VALENCIA-Yuma concecionaria</v>
      </c>
      <c r="B4252" t="str">
        <f t="shared" si="199"/>
        <v>2016Dic</v>
      </c>
      <c r="C4252" t="str">
        <f t="shared" si="200"/>
        <v>10.2597059-73.43086954</v>
      </c>
      <c r="D4252" s="7" t="s">
        <v>751</v>
      </c>
      <c r="E4252" s="5">
        <v>8003</v>
      </c>
      <c r="F4252" s="7" t="s">
        <v>652</v>
      </c>
      <c r="G4252" s="5">
        <v>20</v>
      </c>
      <c r="H4252" s="7" t="s">
        <v>776</v>
      </c>
      <c r="I4252" s="7" t="s">
        <v>723</v>
      </c>
      <c r="J4252" s="7" t="s">
        <v>103</v>
      </c>
      <c r="K4252" s="7" t="s">
        <v>777</v>
      </c>
      <c r="L4252" s="7" t="s">
        <v>725</v>
      </c>
      <c r="M4252" s="5">
        <v>3165280411</v>
      </c>
      <c r="N4252" s="5" t="s">
        <v>726</v>
      </c>
      <c r="O4252" s="7" t="s">
        <v>778</v>
      </c>
      <c r="P4252" s="5">
        <v>8100</v>
      </c>
      <c r="Q4252" s="5">
        <v>9000</v>
      </c>
      <c r="R4252" s="5">
        <v>19500</v>
      </c>
      <c r="S4252" s="5">
        <v>25100</v>
      </c>
      <c r="T4252" s="5">
        <v>28500</v>
      </c>
      <c r="U4252" s="5">
        <v>0</v>
      </c>
      <c r="V4252" s="5">
        <v>0</v>
      </c>
      <c r="W4252" s="5">
        <v>0</v>
      </c>
      <c r="X4252" s="5">
        <v>0</v>
      </c>
      <c r="Y4252" s="5">
        <v>8700</v>
      </c>
      <c r="Z4252" s="5">
        <v>9000</v>
      </c>
      <c r="AA4252" s="5">
        <v>10.2597059</v>
      </c>
      <c r="AB4252" s="5">
        <v>-73.430869540000003</v>
      </c>
      <c r="AC4252" s="7" t="s">
        <v>17</v>
      </c>
      <c r="AD4252" s="5">
        <v>934011300</v>
      </c>
      <c r="AE4252" s="5" t="str">
        <f>MID(TablaPivotFinal[[#This Row],[Fecha]],1,4)</f>
        <v>2016</v>
      </c>
      <c r="AF4252" s="5" t="str">
        <f>MID(TablaPivotFinal[[#This Row],[Fecha]],5,3)</f>
        <v>Dic</v>
      </c>
      <c r="AG4252" s="7">
        <v>934011300</v>
      </c>
      <c r="AH4252" s="8">
        <v>115633</v>
      </c>
      <c r="AI4252" t="s">
        <v>1139</v>
      </c>
      <c r="AJ4252" t="s">
        <v>875</v>
      </c>
      <c r="AK4252" t="s">
        <v>1267</v>
      </c>
    </row>
    <row r="4253" spans="1:37" x14ac:dyDescent="0.3">
      <c r="A4253" t="str">
        <f t="shared" si="198"/>
        <v>VALENCIA-Yuma concecionaria</v>
      </c>
      <c r="B4253" t="str">
        <f t="shared" si="199"/>
        <v>2016Ene</v>
      </c>
      <c r="C4253" t="str">
        <f t="shared" si="200"/>
        <v>10.2597059-73.43086954</v>
      </c>
      <c r="D4253" s="9" t="s">
        <v>751</v>
      </c>
      <c r="E4253" s="6">
        <v>8003</v>
      </c>
      <c r="F4253" s="9" t="s">
        <v>652</v>
      </c>
      <c r="G4253" s="6">
        <v>20</v>
      </c>
      <c r="H4253" s="9" t="s">
        <v>776</v>
      </c>
      <c r="I4253" s="9" t="s">
        <v>723</v>
      </c>
      <c r="J4253" s="9" t="s">
        <v>103</v>
      </c>
      <c r="K4253" s="9" t="s">
        <v>777</v>
      </c>
      <c r="L4253" s="9" t="s">
        <v>725</v>
      </c>
      <c r="M4253" s="6">
        <v>3165280411</v>
      </c>
      <c r="N4253" s="6" t="s">
        <v>726</v>
      </c>
      <c r="O4253" s="9" t="s">
        <v>778</v>
      </c>
      <c r="P4253" s="6">
        <v>8100</v>
      </c>
      <c r="Q4253" s="6">
        <v>9000</v>
      </c>
      <c r="R4253" s="6">
        <v>19500</v>
      </c>
      <c r="S4253" s="6">
        <v>25100</v>
      </c>
      <c r="T4253" s="6">
        <v>28500</v>
      </c>
      <c r="U4253" s="6">
        <v>0</v>
      </c>
      <c r="V4253" s="6">
        <v>0</v>
      </c>
      <c r="W4253" s="6">
        <v>0</v>
      </c>
      <c r="X4253" s="6">
        <v>0</v>
      </c>
      <c r="Y4253" s="6">
        <v>8700</v>
      </c>
      <c r="Z4253" s="6">
        <v>9000</v>
      </c>
      <c r="AA4253" s="6">
        <v>10.2597059</v>
      </c>
      <c r="AB4253" s="6">
        <v>-73.430869540000003</v>
      </c>
      <c r="AC4253" s="9" t="s">
        <v>19</v>
      </c>
      <c r="AD4253" s="6">
        <v>873931600</v>
      </c>
      <c r="AE4253" s="6" t="str">
        <f>MID(TablaPivotFinal[[#This Row],[Fecha]],1,4)</f>
        <v>2016</v>
      </c>
      <c r="AF4253" s="6" t="str">
        <f>MID(TablaPivotFinal[[#This Row],[Fecha]],5,3)</f>
        <v>Ene</v>
      </c>
      <c r="AG4253" s="9">
        <v>873931600</v>
      </c>
      <c r="AH4253" s="10">
        <v>112179</v>
      </c>
      <c r="AI4253" t="s">
        <v>1139</v>
      </c>
      <c r="AJ4253" t="s">
        <v>864</v>
      </c>
      <c r="AK4253" t="s">
        <v>1267</v>
      </c>
    </row>
    <row r="4254" spans="1:37" x14ac:dyDescent="0.3">
      <c r="A4254" t="str">
        <f t="shared" si="198"/>
        <v>VALENCIA-Yuma concecionaria</v>
      </c>
      <c r="B4254" t="str">
        <f t="shared" si="199"/>
        <v>2016Feb</v>
      </c>
      <c r="C4254" t="str">
        <f t="shared" si="200"/>
        <v>10.2597059-73.43086954</v>
      </c>
      <c r="D4254" s="7" t="s">
        <v>751</v>
      </c>
      <c r="E4254" s="5">
        <v>8003</v>
      </c>
      <c r="F4254" s="7" t="s">
        <v>652</v>
      </c>
      <c r="G4254" s="5">
        <v>20</v>
      </c>
      <c r="H4254" s="7" t="s">
        <v>776</v>
      </c>
      <c r="I4254" s="7" t="s">
        <v>723</v>
      </c>
      <c r="J4254" s="7" t="s">
        <v>103</v>
      </c>
      <c r="K4254" s="7" t="s">
        <v>777</v>
      </c>
      <c r="L4254" s="7" t="s">
        <v>725</v>
      </c>
      <c r="M4254" s="5">
        <v>3165280411</v>
      </c>
      <c r="N4254" s="5" t="s">
        <v>726</v>
      </c>
      <c r="O4254" s="7" t="s">
        <v>778</v>
      </c>
      <c r="P4254" s="5">
        <v>8100</v>
      </c>
      <c r="Q4254" s="5">
        <v>9000</v>
      </c>
      <c r="R4254" s="5">
        <v>19500</v>
      </c>
      <c r="S4254" s="5">
        <v>25100</v>
      </c>
      <c r="T4254" s="5">
        <v>28500</v>
      </c>
      <c r="U4254" s="5">
        <v>0</v>
      </c>
      <c r="V4254" s="5">
        <v>0</v>
      </c>
      <c r="W4254" s="5">
        <v>0</v>
      </c>
      <c r="X4254" s="5">
        <v>0</v>
      </c>
      <c r="Y4254" s="5">
        <v>8700</v>
      </c>
      <c r="Z4254" s="5">
        <v>9000</v>
      </c>
      <c r="AA4254" s="5">
        <v>10.2597059</v>
      </c>
      <c r="AB4254" s="5">
        <v>-73.430869540000003</v>
      </c>
      <c r="AC4254" s="7" t="s">
        <v>21</v>
      </c>
      <c r="AD4254" s="5">
        <v>730116800</v>
      </c>
      <c r="AE4254" s="5" t="str">
        <f>MID(TablaPivotFinal[[#This Row],[Fecha]],1,4)</f>
        <v>2016</v>
      </c>
      <c r="AF4254" s="5" t="str">
        <f>MID(TablaPivotFinal[[#This Row],[Fecha]],5,3)</f>
        <v>Feb</v>
      </c>
      <c r="AG4254" s="7">
        <v>730116800</v>
      </c>
      <c r="AH4254" s="8">
        <v>88418</v>
      </c>
      <c r="AI4254" t="s">
        <v>1139</v>
      </c>
      <c r="AJ4254" t="s">
        <v>865</v>
      </c>
      <c r="AK4254" t="s">
        <v>1267</v>
      </c>
    </row>
    <row r="4255" spans="1:37" x14ac:dyDescent="0.3">
      <c r="A4255" t="str">
        <f t="shared" si="198"/>
        <v>VALENCIA-Yuma concecionaria</v>
      </c>
      <c r="B4255" t="str">
        <f t="shared" si="199"/>
        <v>2016Jul</v>
      </c>
      <c r="C4255" t="str">
        <f t="shared" si="200"/>
        <v>10.2597059-73.43086954</v>
      </c>
      <c r="D4255" s="9" t="s">
        <v>751</v>
      </c>
      <c r="E4255" s="6">
        <v>8003</v>
      </c>
      <c r="F4255" s="9" t="s">
        <v>652</v>
      </c>
      <c r="G4255" s="6">
        <v>20</v>
      </c>
      <c r="H4255" s="9" t="s">
        <v>776</v>
      </c>
      <c r="I4255" s="9" t="s">
        <v>723</v>
      </c>
      <c r="J4255" s="9" t="s">
        <v>103</v>
      </c>
      <c r="K4255" s="9" t="s">
        <v>777</v>
      </c>
      <c r="L4255" s="9" t="s">
        <v>725</v>
      </c>
      <c r="M4255" s="6">
        <v>3165280411</v>
      </c>
      <c r="N4255" s="6" t="s">
        <v>726</v>
      </c>
      <c r="O4255" s="9" t="s">
        <v>778</v>
      </c>
      <c r="P4255" s="6">
        <v>8100</v>
      </c>
      <c r="Q4255" s="6">
        <v>9000</v>
      </c>
      <c r="R4255" s="6">
        <v>19500</v>
      </c>
      <c r="S4255" s="6">
        <v>25100</v>
      </c>
      <c r="T4255" s="6">
        <v>28500</v>
      </c>
      <c r="U4255" s="6">
        <v>0</v>
      </c>
      <c r="V4255" s="6">
        <v>0</v>
      </c>
      <c r="W4255" s="6">
        <v>0</v>
      </c>
      <c r="X4255" s="6">
        <v>0</v>
      </c>
      <c r="Y4255" s="6">
        <v>8700</v>
      </c>
      <c r="Z4255" s="6">
        <v>9000</v>
      </c>
      <c r="AA4255" s="6">
        <v>10.2597059</v>
      </c>
      <c r="AB4255" s="6">
        <v>-73.430869540000003</v>
      </c>
      <c r="AC4255" s="9" t="s">
        <v>23</v>
      </c>
      <c r="AD4255" s="6">
        <v>832749400</v>
      </c>
      <c r="AE4255" s="6" t="str">
        <f>MID(TablaPivotFinal[[#This Row],[Fecha]],1,4)</f>
        <v>2016</v>
      </c>
      <c r="AF4255" s="6" t="str">
        <f>MID(TablaPivotFinal[[#This Row],[Fecha]],5,3)</f>
        <v>Jul</v>
      </c>
      <c r="AG4255" s="9">
        <v>832749400</v>
      </c>
      <c r="AH4255" s="10">
        <v>102373</v>
      </c>
      <c r="AI4255" t="s">
        <v>1139</v>
      </c>
      <c r="AJ4255" t="s">
        <v>870</v>
      </c>
      <c r="AK4255" t="s">
        <v>1267</v>
      </c>
    </row>
    <row r="4256" spans="1:37" x14ac:dyDescent="0.3">
      <c r="A4256" t="str">
        <f t="shared" si="198"/>
        <v>VALENCIA-Yuma concecionaria</v>
      </c>
      <c r="B4256" t="str">
        <f t="shared" si="199"/>
        <v>2016Jun</v>
      </c>
      <c r="C4256" t="str">
        <f t="shared" si="200"/>
        <v>10.2597059-73.43086954</v>
      </c>
      <c r="D4256" s="7" t="s">
        <v>751</v>
      </c>
      <c r="E4256" s="5">
        <v>8003</v>
      </c>
      <c r="F4256" s="7" t="s">
        <v>652</v>
      </c>
      <c r="G4256" s="5">
        <v>20</v>
      </c>
      <c r="H4256" s="7" t="s">
        <v>776</v>
      </c>
      <c r="I4256" s="7" t="s">
        <v>723</v>
      </c>
      <c r="J4256" s="7" t="s">
        <v>103</v>
      </c>
      <c r="K4256" s="7" t="s">
        <v>777</v>
      </c>
      <c r="L4256" s="7" t="s">
        <v>725</v>
      </c>
      <c r="M4256" s="5">
        <v>3165280411</v>
      </c>
      <c r="N4256" s="5" t="s">
        <v>726</v>
      </c>
      <c r="O4256" s="7" t="s">
        <v>778</v>
      </c>
      <c r="P4256" s="5">
        <v>8100</v>
      </c>
      <c r="Q4256" s="5">
        <v>9000</v>
      </c>
      <c r="R4256" s="5">
        <v>19500</v>
      </c>
      <c r="S4256" s="5">
        <v>25100</v>
      </c>
      <c r="T4256" s="5">
        <v>28500</v>
      </c>
      <c r="U4256" s="5">
        <v>0</v>
      </c>
      <c r="V4256" s="5">
        <v>0</v>
      </c>
      <c r="W4256" s="5">
        <v>0</v>
      </c>
      <c r="X4256" s="5">
        <v>0</v>
      </c>
      <c r="Y4256" s="5">
        <v>8700</v>
      </c>
      <c r="Z4256" s="5">
        <v>9000</v>
      </c>
      <c r="AA4256" s="5">
        <v>10.2597059</v>
      </c>
      <c r="AB4256" s="5">
        <v>-73.430869540000003</v>
      </c>
      <c r="AC4256" s="7" t="s">
        <v>25</v>
      </c>
      <c r="AD4256" s="5">
        <v>789758000</v>
      </c>
      <c r="AE4256" s="5" t="str">
        <f>MID(TablaPivotFinal[[#This Row],[Fecha]],1,4)</f>
        <v>2016</v>
      </c>
      <c r="AF4256" s="5" t="str">
        <f>MID(TablaPivotFinal[[#This Row],[Fecha]],5,3)</f>
        <v>Jun</v>
      </c>
      <c r="AG4256" s="7">
        <v>789758000</v>
      </c>
      <c r="AH4256" s="8">
        <v>94989</v>
      </c>
      <c r="AI4256" t="s">
        <v>1139</v>
      </c>
      <c r="AJ4256" t="s">
        <v>869</v>
      </c>
      <c r="AK4256" t="s">
        <v>1267</v>
      </c>
    </row>
    <row r="4257" spans="1:37" x14ac:dyDescent="0.3">
      <c r="A4257" t="str">
        <f t="shared" si="198"/>
        <v>VALENCIA-Yuma concecionaria</v>
      </c>
      <c r="B4257" t="str">
        <f t="shared" si="199"/>
        <v>2016Mar</v>
      </c>
      <c r="C4257" t="str">
        <f t="shared" si="200"/>
        <v>10.2597059-73.43086954</v>
      </c>
      <c r="D4257" s="9" t="s">
        <v>751</v>
      </c>
      <c r="E4257" s="6">
        <v>8003</v>
      </c>
      <c r="F4257" s="9" t="s">
        <v>652</v>
      </c>
      <c r="G4257" s="6">
        <v>20</v>
      </c>
      <c r="H4257" s="9" t="s">
        <v>776</v>
      </c>
      <c r="I4257" s="9" t="s">
        <v>723</v>
      </c>
      <c r="J4257" s="9" t="s">
        <v>103</v>
      </c>
      <c r="K4257" s="9" t="s">
        <v>777</v>
      </c>
      <c r="L4257" s="9" t="s">
        <v>725</v>
      </c>
      <c r="M4257" s="6">
        <v>3165280411</v>
      </c>
      <c r="N4257" s="6" t="s">
        <v>726</v>
      </c>
      <c r="O4257" s="9" t="s">
        <v>778</v>
      </c>
      <c r="P4257" s="6">
        <v>8100</v>
      </c>
      <c r="Q4257" s="6">
        <v>9000</v>
      </c>
      <c r="R4257" s="6">
        <v>19500</v>
      </c>
      <c r="S4257" s="6">
        <v>25100</v>
      </c>
      <c r="T4257" s="6">
        <v>28500</v>
      </c>
      <c r="U4257" s="6">
        <v>0</v>
      </c>
      <c r="V4257" s="6">
        <v>0</v>
      </c>
      <c r="W4257" s="6">
        <v>0</v>
      </c>
      <c r="X4257" s="6">
        <v>0</v>
      </c>
      <c r="Y4257" s="6">
        <v>8700</v>
      </c>
      <c r="Z4257" s="6">
        <v>9000</v>
      </c>
      <c r="AA4257" s="6">
        <v>10.2597059</v>
      </c>
      <c r="AB4257" s="6">
        <v>-73.430869540000003</v>
      </c>
      <c r="AC4257" s="9" t="s">
        <v>27</v>
      </c>
      <c r="AD4257" s="6">
        <v>811270000</v>
      </c>
      <c r="AE4257" s="6" t="str">
        <f>MID(TablaPivotFinal[[#This Row],[Fecha]],1,4)</f>
        <v>2016</v>
      </c>
      <c r="AF4257" s="6" t="str">
        <f>MID(TablaPivotFinal[[#This Row],[Fecha]],5,3)</f>
        <v>Mar</v>
      </c>
      <c r="AG4257" s="9">
        <v>811270000</v>
      </c>
      <c r="AH4257" s="10">
        <v>100468</v>
      </c>
      <c r="AI4257" t="s">
        <v>1139</v>
      </c>
      <c r="AJ4257" t="s">
        <v>866</v>
      </c>
      <c r="AK4257" t="s">
        <v>1267</v>
      </c>
    </row>
    <row r="4258" spans="1:37" x14ac:dyDescent="0.3">
      <c r="A4258" t="str">
        <f t="shared" si="198"/>
        <v>VALENCIA-Yuma concecionaria</v>
      </c>
      <c r="B4258" t="str">
        <f t="shared" si="199"/>
        <v>2016May</v>
      </c>
      <c r="C4258" t="str">
        <f t="shared" si="200"/>
        <v>10.2597059-73.43086954</v>
      </c>
      <c r="D4258" s="7" t="s">
        <v>751</v>
      </c>
      <c r="E4258" s="5">
        <v>8003</v>
      </c>
      <c r="F4258" s="7" t="s">
        <v>652</v>
      </c>
      <c r="G4258" s="5">
        <v>20</v>
      </c>
      <c r="H4258" s="7" t="s">
        <v>776</v>
      </c>
      <c r="I4258" s="7" t="s">
        <v>723</v>
      </c>
      <c r="J4258" s="7" t="s">
        <v>103</v>
      </c>
      <c r="K4258" s="7" t="s">
        <v>777</v>
      </c>
      <c r="L4258" s="7" t="s">
        <v>725</v>
      </c>
      <c r="M4258" s="5">
        <v>3165280411</v>
      </c>
      <c r="N4258" s="5" t="s">
        <v>726</v>
      </c>
      <c r="O4258" s="7" t="s">
        <v>778</v>
      </c>
      <c r="P4258" s="5">
        <v>8100</v>
      </c>
      <c r="Q4258" s="5">
        <v>9000</v>
      </c>
      <c r="R4258" s="5">
        <v>19500</v>
      </c>
      <c r="S4258" s="5">
        <v>25100</v>
      </c>
      <c r="T4258" s="5">
        <v>28500</v>
      </c>
      <c r="U4258" s="5">
        <v>0</v>
      </c>
      <c r="V4258" s="5">
        <v>0</v>
      </c>
      <c r="W4258" s="5">
        <v>0</v>
      </c>
      <c r="X4258" s="5">
        <v>0</v>
      </c>
      <c r="Y4258" s="5">
        <v>8700</v>
      </c>
      <c r="Z4258" s="5">
        <v>9000</v>
      </c>
      <c r="AA4258" s="5">
        <v>10.2597059</v>
      </c>
      <c r="AB4258" s="5">
        <v>-73.430869540000003</v>
      </c>
      <c r="AC4258" s="7" t="s">
        <v>29</v>
      </c>
      <c r="AD4258" s="5">
        <v>785178000</v>
      </c>
      <c r="AE4258" s="5" t="str">
        <f>MID(TablaPivotFinal[[#This Row],[Fecha]],1,4)</f>
        <v>2016</v>
      </c>
      <c r="AF4258" s="5" t="str">
        <f>MID(TablaPivotFinal[[#This Row],[Fecha]],5,3)</f>
        <v>May</v>
      </c>
      <c r="AG4258" s="7">
        <v>785178000</v>
      </c>
      <c r="AH4258" s="8">
        <v>96844</v>
      </c>
      <c r="AI4258" t="s">
        <v>1139</v>
      </c>
      <c r="AJ4258" t="s">
        <v>868</v>
      </c>
      <c r="AK4258" t="s">
        <v>1267</v>
      </c>
    </row>
    <row r="4259" spans="1:37" x14ac:dyDescent="0.3">
      <c r="A4259" t="str">
        <f t="shared" si="198"/>
        <v>VALENCIA-Yuma concecionaria</v>
      </c>
      <c r="B4259" t="str">
        <f t="shared" si="199"/>
        <v>2016Nov</v>
      </c>
      <c r="C4259" t="str">
        <f t="shared" si="200"/>
        <v>10.2597059-73.43086954</v>
      </c>
      <c r="D4259" s="9" t="s">
        <v>751</v>
      </c>
      <c r="E4259" s="6">
        <v>8003</v>
      </c>
      <c r="F4259" s="9" t="s">
        <v>652</v>
      </c>
      <c r="G4259" s="6">
        <v>20</v>
      </c>
      <c r="H4259" s="9" t="s">
        <v>776</v>
      </c>
      <c r="I4259" s="9" t="s">
        <v>723</v>
      </c>
      <c r="J4259" s="9" t="s">
        <v>103</v>
      </c>
      <c r="K4259" s="9" t="s">
        <v>777</v>
      </c>
      <c r="L4259" s="9" t="s">
        <v>725</v>
      </c>
      <c r="M4259" s="6">
        <v>3165280411</v>
      </c>
      <c r="N4259" s="6" t="s">
        <v>726</v>
      </c>
      <c r="O4259" s="9" t="s">
        <v>778</v>
      </c>
      <c r="P4259" s="6">
        <v>8100</v>
      </c>
      <c r="Q4259" s="6">
        <v>9000</v>
      </c>
      <c r="R4259" s="6">
        <v>19500</v>
      </c>
      <c r="S4259" s="6">
        <v>25100</v>
      </c>
      <c r="T4259" s="6">
        <v>28500</v>
      </c>
      <c r="U4259" s="6">
        <v>0</v>
      </c>
      <c r="V4259" s="6">
        <v>0</v>
      </c>
      <c r="W4259" s="6">
        <v>0</v>
      </c>
      <c r="X4259" s="6">
        <v>0</v>
      </c>
      <c r="Y4259" s="6">
        <v>8700</v>
      </c>
      <c r="Z4259" s="6">
        <v>9000</v>
      </c>
      <c r="AA4259" s="6">
        <v>10.2597059</v>
      </c>
      <c r="AB4259" s="6">
        <v>-73.430869540000003</v>
      </c>
      <c r="AC4259" s="9" t="s">
        <v>31</v>
      </c>
      <c r="AD4259" s="6">
        <v>801810000</v>
      </c>
      <c r="AE4259" s="6" t="str">
        <f>MID(TablaPivotFinal[[#This Row],[Fecha]],1,4)</f>
        <v>2016</v>
      </c>
      <c r="AF4259" s="6" t="str">
        <f>MID(TablaPivotFinal[[#This Row],[Fecha]],5,3)</f>
        <v>Nov</v>
      </c>
      <c r="AG4259" s="9">
        <v>801810000</v>
      </c>
      <c r="AH4259" s="10">
        <v>97008</v>
      </c>
      <c r="AI4259" t="s">
        <v>1139</v>
      </c>
      <c r="AJ4259" t="s">
        <v>874</v>
      </c>
      <c r="AK4259" t="s">
        <v>1267</v>
      </c>
    </row>
    <row r="4260" spans="1:37" x14ac:dyDescent="0.3">
      <c r="A4260" t="str">
        <f t="shared" si="198"/>
        <v>VALENCIA-Yuma concecionaria</v>
      </c>
      <c r="B4260" t="str">
        <f t="shared" si="199"/>
        <v>2016Oct</v>
      </c>
      <c r="C4260" t="str">
        <f t="shared" si="200"/>
        <v>10.2597059-73.43086954</v>
      </c>
      <c r="D4260" s="7" t="s">
        <v>751</v>
      </c>
      <c r="E4260" s="5">
        <v>8003</v>
      </c>
      <c r="F4260" s="7" t="s">
        <v>652</v>
      </c>
      <c r="G4260" s="5">
        <v>20</v>
      </c>
      <c r="H4260" s="7" t="s">
        <v>776</v>
      </c>
      <c r="I4260" s="7" t="s">
        <v>723</v>
      </c>
      <c r="J4260" s="7" t="s">
        <v>103</v>
      </c>
      <c r="K4260" s="7" t="s">
        <v>777</v>
      </c>
      <c r="L4260" s="7" t="s">
        <v>725</v>
      </c>
      <c r="M4260" s="5">
        <v>3165280411</v>
      </c>
      <c r="N4260" s="5" t="s">
        <v>726</v>
      </c>
      <c r="O4260" s="7" t="s">
        <v>778</v>
      </c>
      <c r="P4260" s="5">
        <v>8100</v>
      </c>
      <c r="Q4260" s="5">
        <v>9000</v>
      </c>
      <c r="R4260" s="5">
        <v>19500</v>
      </c>
      <c r="S4260" s="5">
        <v>25100</v>
      </c>
      <c r="T4260" s="5">
        <v>28500</v>
      </c>
      <c r="U4260" s="5">
        <v>0</v>
      </c>
      <c r="V4260" s="5">
        <v>0</v>
      </c>
      <c r="W4260" s="5">
        <v>0</v>
      </c>
      <c r="X4260" s="5">
        <v>0</v>
      </c>
      <c r="Y4260" s="5">
        <v>8700</v>
      </c>
      <c r="Z4260" s="5">
        <v>9000</v>
      </c>
      <c r="AA4260" s="5">
        <v>10.2597059</v>
      </c>
      <c r="AB4260" s="5">
        <v>-73.430869540000003</v>
      </c>
      <c r="AC4260" s="7" t="s">
        <v>33</v>
      </c>
      <c r="AD4260" s="5">
        <v>811991850</v>
      </c>
      <c r="AE4260" s="5" t="str">
        <f>MID(TablaPivotFinal[[#This Row],[Fecha]],1,4)</f>
        <v>2016</v>
      </c>
      <c r="AF4260" s="5" t="str">
        <f>MID(TablaPivotFinal[[#This Row],[Fecha]],5,3)</f>
        <v>Oct</v>
      </c>
      <c r="AG4260" s="7">
        <v>811991850</v>
      </c>
      <c r="AH4260" s="8">
        <v>99347</v>
      </c>
      <c r="AI4260" t="s">
        <v>1139</v>
      </c>
      <c r="AJ4260" t="s">
        <v>873</v>
      </c>
      <c r="AK4260" t="s">
        <v>1267</v>
      </c>
    </row>
    <row r="4261" spans="1:37" x14ac:dyDescent="0.3">
      <c r="A4261" t="str">
        <f t="shared" si="198"/>
        <v>VALENCIA-Yuma concecionaria</v>
      </c>
      <c r="B4261" t="str">
        <f t="shared" si="199"/>
        <v>2016Sep</v>
      </c>
      <c r="C4261" t="str">
        <f t="shared" si="200"/>
        <v>10.2597059-73.43086954</v>
      </c>
      <c r="D4261" s="9" t="s">
        <v>751</v>
      </c>
      <c r="E4261" s="6">
        <v>8003</v>
      </c>
      <c r="F4261" s="9" t="s">
        <v>652</v>
      </c>
      <c r="G4261" s="6">
        <v>20</v>
      </c>
      <c r="H4261" s="9" t="s">
        <v>776</v>
      </c>
      <c r="I4261" s="9" t="s">
        <v>723</v>
      </c>
      <c r="J4261" s="9" t="s">
        <v>103</v>
      </c>
      <c r="K4261" s="9" t="s">
        <v>777</v>
      </c>
      <c r="L4261" s="9" t="s">
        <v>725</v>
      </c>
      <c r="M4261" s="6">
        <v>3165280411</v>
      </c>
      <c r="N4261" s="6" t="s">
        <v>726</v>
      </c>
      <c r="O4261" s="9" t="s">
        <v>778</v>
      </c>
      <c r="P4261" s="6">
        <v>8100</v>
      </c>
      <c r="Q4261" s="6">
        <v>9000</v>
      </c>
      <c r="R4261" s="6">
        <v>19500</v>
      </c>
      <c r="S4261" s="6">
        <v>25100</v>
      </c>
      <c r="T4261" s="6">
        <v>28500</v>
      </c>
      <c r="U4261" s="6">
        <v>0</v>
      </c>
      <c r="V4261" s="6">
        <v>0</v>
      </c>
      <c r="W4261" s="6">
        <v>0</v>
      </c>
      <c r="X4261" s="6">
        <v>0</v>
      </c>
      <c r="Y4261" s="6">
        <v>8700</v>
      </c>
      <c r="Z4261" s="6">
        <v>9000</v>
      </c>
      <c r="AA4261" s="6">
        <v>10.2597059</v>
      </c>
      <c r="AB4261" s="6">
        <v>-73.430869540000003</v>
      </c>
      <c r="AC4261" s="9" t="s">
        <v>35</v>
      </c>
      <c r="AD4261" s="6">
        <v>768450700</v>
      </c>
      <c r="AE4261" s="6" t="str">
        <f>MID(TablaPivotFinal[[#This Row],[Fecha]],1,4)</f>
        <v>2016</v>
      </c>
      <c r="AF4261" s="6" t="str">
        <f>MID(TablaPivotFinal[[#This Row],[Fecha]],5,3)</f>
        <v>Sep</v>
      </c>
      <c r="AG4261" s="9">
        <v>768450700</v>
      </c>
      <c r="AH4261" s="10">
        <v>92839</v>
      </c>
      <c r="AI4261" t="s">
        <v>1139</v>
      </c>
      <c r="AJ4261" t="s">
        <v>872</v>
      </c>
      <c r="AK4261" t="s">
        <v>1267</v>
      </c>
    </row>
    <row r="4262" spans="1:37" x14ac:dyDescent="0.3">
      <c r="A4262" t="str">
        <f t="shared" si="198"/>
        <v>VALENCIA-Yuma concecionaria</v>
      </c>
      <c r="B4262" t="str">
        <f t="shared" si="199"/>
        <v>2017Abr</v>
      </c>
      <c r="C4262" t="str">
        <f t="shared" si="200"/>
        <v>10.2597059-73.43086954</v>
      </c>
      <c r="D4262" s="7" t="s">
        <v>751</v>
      </c>
      <c r="E4262" s="5">
        <v>8003</v>
      </c>
      <c r="F4262" s="7" t="s">
        <v>652</v>
      </c>
      <c r="G4262" s="5">
        <v>20</v>
      </c>
      <c r="H4262" s="7" t="s">
        <v>776</v>
      </c>
      <c r="I4262" s="7" t="s">
        <v>723</v>
      </c>
      <c r="J4262" s="7" t="s">
        <v>103</v>
      </c>
      <c r="K4262" s="7" t="s">
        <v>777</v>
      </c>
      <c r="L4262" s="7" t="s">
        <v>725</v>
      </c>
      <c r="M4262" s="5">
        <v>3165280411</v>
      </c>
      <c r="N4262" s="5" t="s">
        <v>726</v>
      </c>
      <c r="O4262" s="7" t="s">
        <v>778</v>
      </c>
      <c r="P4262" s="5">
        <v>8100</v>
      </c>
      <c r="Q4262" s="5">
        <v>9000</v>
      </c>
      <c r="R4262" s="5">
        <v>19500</v>
      </c>
      <c r="S4262" s="5">
        <v>25100</v>
      </c>
      <c r="T4262" s="5">
        <v>28500</v>
      </c>
      <c r="U4262" s="5">
        <v>0</v>
      </c>
      <c r="V4262" s="5">
        <v>0</v>
      </c>
      <c r="W4262" s="5">
        <v>0</v>
      </c>
      <c r="X4262" s="5">
        <v>0</v>
      </c>
      <c r="Y4262" s="5">
        <v>8700</v>
      </c>
      <c r="Z4262" s="5">
        <v>9000</v>
      </c>
      <c r="AA4262" s="5">
        <v>10.2597059</v>
      </c>
      <c r="AB4262" s="5">
        <v>-73.430869540000003</v>
      </c>
      <c r="AC4262" s="7" t="s">
        <v>37</v>
      </c>
      <c r="AD4262" s="5">
        <v>905116500</v>
      </c>
      <c r="AE4262" s="5" t="str">
        <f>MID(TablaPivotFinal[[#This Row],[Fecha]],1,4)</f>
        <v>2017</v>
      </c>
      <c r="AF4262" s="5" t="str">
        <f>MID(TablaPivotFinal[[#This Row],[Fecha]],5,3)</f>
        <v>Abr</v>
      </c>
      <c r="AG4262" s="7">
        <v>905116500</v>
      </c>
      <c r="AH4262" s="8">
        <v>3592.5666670000001</v>
      </c>
      <c r="AI4262" t="s">
        <v>1139</v>
      </c>
      <c r="AJ4262" t="s">
        <v>879</v>
      </c>
      <c r="AK4262" t="s">
        <v>1267</v>
      </c>
    </row>
    <row r="4263" spans="1:37" x14ac:dyDescent="0.3">
      <c r="A4263" t="str">
        <f t="shared" si="198"/>
        <v>VALENCIA-Yuma concecionaria</v>
      </c>
      <c r="B4263" t="str">
        <f t="shared" si="199"/>
        <v>2017Ago</v>
      </c>
      <c r="C4263" t="str">
        <f t="shared" si="200"/>
        <v>10.2597059-73.43086954</v>
      </c>
      <c r="D4263" s="9" t="s">
        <v>751</v>
      </c>
      <c r="E4263" s="6">
        <v>8003</v>
      </c>
      <c r="F4263" s="9" t="s">
        <v>652</v>
      </c>
      <c r="G4263" s="6">
        <v>20</v>
      </c>
      <c r="H4263" s="9" t="s">
        <v>776</v>
      </c>
      <c r="I4263" s="9" t="s">
        <v>723</v>
      </c>
      <c r="J4263" s="9" t="s">
        <v>103</v>
      </c>
      <c r="K4263" s="9" t="s">
        <v>777</v>
      </c>
      <c r="L4263" s="9" t="s">
        <v>725</v>
      </c>
      <c r="M4263" s="6">
        <v>3165280411</v>
      </c>
      <c r="N4263" s="6" t="s">
        <v>726</v>
      </c>
      <c r="O4263" s="9" t="s">
        <v>778</v>
      </c>
      <c r="P4263" s="6">
        <v>8100</v>
      </c>
      <c r="Q4263" s="6">
        <v>9000</v>
      </c>
      <c r="R4263" s="6">
        <v>19500</v>
      </c>
      <c r="S4263" s="6">
        <v>25100</v>
      </c>
      <c r="T4263" s="6">
        <v>28500</v>
      </c>
      <c r="U4263" s="6">
        <v>0</v>
      </c>
      <c r="V4263" s="6">
        <v>0</v>
      </c>
      <c r="W4263" s="6">
        <v>0</v>
      </c>
      <c r="X4263" s="6">
        <v>0</v>
      </c>
      <c r="Y4263" s="6">
        <v>8700</v>
      </c>
      <c r="Z4263" s="6">
        <v>9000</v>
      </c>
      <c r="AA4263" s="6">
        <v>10.2597059</v>
      </c>
      <c r="AB4263" s="6">
        <v>-73.430869540000003</v>
      </c>
      <c r="AC4263" s="9" t="s">
        <v>39</v>
      </c>
      <c r="AD4263" s="6">
        <v>831606350</v>
      </c>
      <c r="AE4263" s="6" t="str">
        <f>MID(TablaPivotFinal[[#This Row],[Fecha]],1,4)</f>
        <v>2017</v>
      </c>
      <c r="AF4263" s="6" t="str">
        <f>MID(TablaPivotFinal[[#This Row],[Fecha]],5,3)</f>
        <v>Ago</v>
      </c>
      <c r="AG4263" s="9">
        <v>831606350</v>
      </c>
      <c r="AH4263" s="10">
        <v>3137</v>
      </c>
      <c r="AI4263" t="s">
        <v>1139</v>
      </c>
      <c r="AJ4263" t="s">
        <v>883</v>
      </c>
      <c r="AK4263" t="s">
        <v>1267</v>
      </c>
    </row>
    <row r="4264" spans="1:37" x14ac:dyDescent="0.3">
      <c r="A4264" t="str">
        <f t="shared" si="198"/>
        <v>VALENCIA-Yuma concecionaria</v>
      </c>
      <c r="B4264" t="str">
        <f t="shared" si="199"/>
        <v>2017Dic</v>
      </c>
      <c r="C4264" t="str">
        <f t="shared" si="200"/>
        <v>10.2597059-73.43086954</v>
      </c>
      <c r="D4264" s="7" t="s">
        <v>751</v>
      </c>
      <c r="E4264" s="5">
        <v>8003</v>
      </c>
      <c r="F4264" s="7" t="s">
        <v>652</v>
      </c>
      <c r="G4264" s="5">
        <v>20</v>
      </c>
      <c r="H4264" s="7" t="s">
        <v>776</v>
      </c>
      <c r="I4264" s="7" t="s">
        <v>723</v>
      </c>
      <c r="J4264" s="7" t="s">
        <v>103</v>
      </c>
      <c r="K4264" s="7" t="s">
        <v>777</v>
      </c>
      <c r="L4264" s="7" t="s">
        <v>725</v>
      </c>
      <c r="M4264" s="5">
        <v>3165280411</v>
      </c>
      <c r="N4264" s="5" t="s">
        <v>726</v>
      </c>
      <c r="O4264" s="7" t="s">
        <v>778</v>
      </c>
      <c r="P4264" s="5">
        <v>8100</v>
      </c>
      <c r="Q4264" s="5">
        <v>9000</v>
      </c>
      <c r="R4264" s="5">
        <v>19500</v>
      </c>
      <c r="S4264" s="5">
        <v>25100</v>
      </c>
      <c r="T4264" s="5">
        <v>28500</v>
      </c>
      <c r="U4264" s="5">
        <v>0</v>
      </c>
      <c r="V4264" s="5">
        <v>0</v>
      </c>
      <c r="W4264" s="5">
        <v>0</v>
      </c>
      <c r="X4264" s="5">
        <v>0</v>
      </c>
      <c r="Y4264" s="5">
        <v>8700</v>
      </c>
      <c r="Z4264" s="5">
        <v>9000</v>
      </c>
      <c r="AA4264" s="5">
        <v>10.2597059</v>
      </c>
      <c r="AB4264" s="5">
        <v>-73.430869540000003</v>
      </c>
      <c r="AC4264" s="7" t="s">
        <v>41</v>
      </c>
      <c r="AD4264" s="5">
        <v>977224200</v>
      </c>
      <c r="AE4264" s="5" t="str">
        <f>MID(TablaPivotFinal[[#This Row],[Fecha]],1,4)</f>
        <v>2017</v>
      </c>
      <c r="AF4264" s="5" t="str">
        <f>MID(TablaPivotFinal[[#This Row],[Fecha]],5,3)</f>
        <v>Dic</v>
      </c>
      <c r="AG4264" s="7">
        <v>977224200</v>
      </c>
      <c r="AH4264" s="8">
        <v>3784.258065</v>
      </c>
      <c r="AI4264" t="s">
        <v>1139</v>
      </c>
      <c r="AJ4264" t="s">
        <v>887</v>
      </c>
      <c r="AK4264" t="s">
        <v>1267</v>
      </c>
    </row>
    <row r="4265" spans="1:37" x14ac:dyDescent="0.3">
      <c r="A4265" t="str">
        <f t="shared" si="198"/>
        <v>VALENCIA-Yuma concecionaria</v>
      </c>
      <c r="B4265" t="str">
        <f t="shared" si="199"/>
        <v>2017Ene</v>
      </c>
      <c r="C4265" t="str">
        <f t="shared" si="200"/>
        <v>10.2597059-73.43086954</v>
      </c>
      <c r="D4265" s="9" t="s">
        <v>751</v>
      </c>
      <c r="E4265" s="6">
        <v>8003</v>
      </c>
      <c r="F4265" s="9" t="s">
        <v>652</v>
      </c>
      <c r="G4265" s="6">
        <v>20</v>
      </c>
      <c r="H4265" s="9" t="s">
        <v>776</v>
      </c>
      <c r="I4265" s="9" t="s">
        <v>723</v>
      </c>
      <c r="J4265" s="9" t="s">
        <v>103</v>
      </c>
      <c r="K4265" s="9" t="s">
        <v>777</v>
      </c>
      <c r="L4265" s="9" t="s">
        <v>725</v>
      </c>
      <c r="M4265" s="6">
        <v>3165280411</v>
      </c>
      <c r="N4265" s="6" t="s">
        <v>726</v>
      </c>
      <c r="O4265" s="9" t="s">
        <v>778</v>
      </c>
      <c r="P4265" s="6">
        <v>8100</v>
      </c>
      <c r="Q4265" s="6">
        <v>9000</v>
      </c>
      <c r="R4265" s="6">
        <v>19500</v>
      </c>
      <c r="S4265" s="6">
        <v>25100</v>
      </c>
      <c r="T4265" s="6">
        <v>28500</v>
      </c>
      <c r="U4265" s="6">
        <v>0</v>
      </c>
      <c r="V4265" s="6">
        <v>0</v>
      </c>
      <c r="W4265" s="6">
        <v>0</v>
      </c>
      <c r="X4265" s="6">
        <v>0</v>
      </c>
      <c r="Y4265" s="6">
        <v>8700</v>
      </c>
      <c r="Z4265" s="6">
        <v>9000</v>
      </c>
      <c r="AA4265" s="6">
        <v>10.2597059</v>
      </c>
      <c r="AB4265" s="6">
        <v>-73.430869540000003</v>
      </c>
      <c r="AC4265" s="9" t="s">
        <v>43</v>
      </c>
      <c r="AD4265" s="6">
        <v>915326100</v>
      </c>
      <c r="AE4265" s="6" t="str">
        <f>MID(TablaPivotFinal[[#This Row],[Fecha]],1,4)</f>
        <v>2017</v>
      </c>
      <c r="AF4265" s="6" t="str">
        <f>MID(TablaPivotFinal[[#This Row],[Fecha]],5,3)</f>
        <v>Ene</v>
      </c>
      <c r="AG4265" s="9">
        <v>915326100</v>
      </c>
      <c r="AH4265" s="10">
        <v>3621.2258059999999</v>
      </c>
      <c r="AI4265" t="s">
        <v>1139</v>
      </c>
      <c r="AJ4265" t="s">
        <v>876</v>
      </c>
      <c r="AK4265" t="s">
        <v>1267</v>
      </c>
    </row>
    <row r="4266" spans="1:37" x14ac:dyDescent="0.3">
      <c r="A4266" t="str">
        <f t="shared" si="198"/>
        <v>VALENCIA-Yuma concecionaria</v>
      </c>
      <c r="B4266" t="str">
        <f t="shared" si="199"/>
        <v>2017Feb</v>
      </c>
      <c r="C4266" t="str">
        <f t="shared" si="200"/>
        <v>10.2597059-73.43086954</v>
      </c>
      <c r="D4266" s="7" t="s">
        <v>751</v>
      </c>
      <c r="E4266" s="5">
        <v>8003</v>
      </c>
      <c r="F4266" s="7" t="s">
        <v>652</v>
      </c>
      <c r="G4266" s="5">
        <v>20</v>
      </c>
      <c r="H4266" s="7" t="s">
        <v>776</v>
      </c>
      <c r="I4266" s="7" t="s">
        <v>723</v>
      </c>
      <c r="J4266" s="7" t="s">
        <v>103</v>
      </c>
      <c r="K4266" s="7" t="s">
        <v>777</v>
      </c>
      <c r="L4266" s="7" t="s">
        <v>725</v>
      </c>
      <c r="M4266" s="5">
        <v>3165280411</v>
      </c>
      <c r="N4266" s="5" t="s">
        <v>726</v>
      </c>
      <c r="O4266" s="7" t="s">
        <v>778</v>
      </c>
      <c r="P4266" s="5">
        <v>8100</v>
      </c>
      <c r="Q4266" s="5">
        <v>9000</v>
      </c>
      <c r="R4266" s="5">
        <v>19500</v>
      </c>
      <c r="S4266" s="5">
        <v>25100</v>
      </c>
      <c r="T4266" s="5">
        <v>28500</v>
      </c>
      <c r="U4266" s="5">
        <v>0</v>
      </c>
      <c r="V4266" s="5">
        <v>0</v>
      </c>
      <c r="W4266" s="5">
        <v>0</v>
      </c>
      <c r="X4266" s="5">
        <v>0</v>
      </c>
      <c r="Y4266" s="5">
        <v>8700</v>
      </c>
      <c r="Z4266" s="5">
        <v>9000</v>
      </c>
      <c r="AA4266" s="5">
        <v>10.2597059</v>
      </c>
      <c r="AB4266" s="5">
        <v>-73.430869540000003</v>
      </c>
      <c r="AC4266" s="7" t="s">
        <v>45</v>
      </c>
      <c r="AD4266" s="5">
        <v>755449100</v>
      </c>
      <c r="AE4266" s="5" t="str">
        <f>MID(TablaPivotFinal[[#This Row],[Fecha]],1,4)</f>
        <v>2017</v>
      </c>
      <c r="AF4266" s="5" t="str">
        <f>MID(TablaPivotFinal[[#This Row],[Fecha]],5,3)</f>
        <v>Feb</v>
      </c>
      <c r="AG4266" s="7">
        <v>755449100</v>
      </c>
      <c r="AH4266" s="8">
        <v>3123.5357140000001</v>
      </c>
      <c r="AI4266" t="s">
        <v>1139</v>
      </c>
      <c r="AJ4266" t="s">
        <v>877</v>
      </c>
      <c r="AK4266" t="s">
        <v>1267</v>
      </c>
    </row>
    <row r="4267" spans="1:37" x14ac:dyDescent="0.3">
      <c r="A4267" t="str">
        <f t="shared" si="198"/>
        <v>VALENCIA-Yuma concecionaria</v>
      </c>
      <c r="B4267" t="str">
        <f t="shared" si="199"/>
        <v>2017Jul</v>
      </c>
      <c r="C4267" t="str">
        <f t="shared" si="200"/>
        <v>10.2597059-73.43086954</v>
      </c>
      <c r="D4267" s="9" t="s">
        <v>751</v>
      </c>
      <c r="E4267" s="6">
        <v>8003</v>
      </c>
      <c r="F4267" s="9" t="s">
        <v>652</v>
      </c>
      <c r="G4267" s="6">
        <v>20</v>
      </c>
      <c r="H4267" s="9" t="s">
        <v>776</v>
      </c>
      <c r="I4267" s="9" t="s">
        <v>723</v>
      </c>
      <c r="J4267" s="9" t="s">
        <v>103</v>
      </c>
      <c r="K4267" s="9" t="s">
        <v>777</v>
      </c>
      <c r="L4267" s="9" t="s">
        <v>725</v>
      </c>
      <c r="M4267" s="6">
        <v>3165280411</v>
      </c>
      <c r="N4267" s="6" t="s">
        <v>726</v>
      </c>
      <c r="O4267" s="9" t="s">
        <v>778</v>
      </c>
      <c r="P4267" s="6">
        <v>8100</v>
      </c>
      <c r="Q4267" s="6">
        <v>9000</v>
      </c>
      <c r="R4267" s="6">
        <v>19500</v>
      </c>
      <c r="S4267" s="6">
        <v>25100</v>
      </c>
      <c r="T4267" s="6">
        <v>28500</v>
      </c>
      <c r="U4267" s="6">
        <v>0</v>
      </c>
      <c r="V4267" s="6">
        <v>0</v>
      </c>
      <c r="W4267" s="6">
        <v>0</v>
      </c>
      <c r="X4267" s="6">
        <v>0</v>
      </c>
      <c r="Y4267" s="6">
        <v>8700</v>
      </c>
      <c r="Z4267" s="6">
        <v>9000</v>
      </c>
      <c r="AA4267" s="6">
        <v>10.2597059</v>
      </c>
      <c r="AB4267" s="6">
        <v>-73.430869540000003</v>
      </c>
      <c r="AC4267" s="9" t="s">
        <v>47</v>
      </c>
      <c r="AD4267" s="6">
        <v>856197100</v>
      </c>
      <c r="AE4267" s="6" t="str">
        <f>MID(TablaPivotFinal[[#This Row],[Fecha]],1,4)</f>
        <v>2017</v>
      </c>
      <c r="AF4267" s="6" t="str">
        <f>MID(TablaPivotFinal[[#This Row],[Fecha]],5,3)</f>
        <v>Jul</v>
      </c>
      <c r="AG4267" s="9">
        <v>856197100</v>
      </c>
      <c r="AH4267" s="10">
        <v>3229.7741940000001</v>
      </c>
      <c r="AI4267" t="s">
        <v>1139</v>
      </c>
      <c r="AJ4267" t="s">
        <v>882</v>
      </c>
      <c r="AK4267" t="s">
        <v>1267</v>
      </c>
    </row>
    <row r="4268" spans="1:37" x14ac:dyDescent="0.3">
      <c r="A4268" t="str">
        <f t="shared" si="198"/>
        <v>VALENCIA-Yuma concecionaria</v>
      </c>
      <c r="B4268" t="str">
        <f t="shared" si="199"/>
        <v>2017Jun</v>
      </c>
      <c r="C4268" t="str">
        <f t="shared" si="200"/>
        <v>10.2597059-73.43086954</v>
      </c>
      <c r="D4268" s="7" t="s">
        <v>751</v>
      </c>
      <c r="E4268" s="5">
        <v>8003</v>
      </c>
      <c r="F4268" s="7" t="s">
        <v>652</v>
      </c>
      <c r="G4268" s="5">
        <v>20</v>
      </c>
      <c r="H4268" s="7" t="s">
        <v>776</v>
      </c>
      <c r="I4268" s="7" t="s">
        <v>723</v>
      </c>
      <c r="J4268" s="7" t="s">
        <v>103</v>
      </c>
      <c r="K4268" s="7" t="s">
        <v>777</v>
      </c>
      <c r="L4268" s="7" t="s">
        <v>725</v>
      </c>
      <c r="M4268" s="5">
        <v>3165280411</v>
      </c>
      <c r="N4268" s="5" t="s">
        <v>726</v>
      </c>
      <c r="O4268" s="7" t="s">
        <v>778</v>
      </c>
      <c r="P4268" s="5">
        <v>8100</v>
      </c>
      <c r="Q4268" s="5">
        <v>9000</v>
      </c>
      <c r="R4268" s="5">
        <v>19500</v>
      </c>
      <c r="S4268" s="5">
        <v>25100</v>
      </c>
      <c r="T4268" s="5">
        <v>28500</v>
      </c>
      <c r="U4268" s="5">
        <v>0</v>
      </c>
      <c r="V4268" s="5">
        <v>0</v>
      </c>
      <c r="W4268" s="5">
        <v>0</v>
      </c>
      <c r="X4268" s="5">
        <v>0</v>
      </c>
      <c r="Y4268" s="5">
        <v>8700</v>
      </c>
      <c r="Z4268" s="5">
        <v>9000</v>
      </c>
      <c r="AA4268" s="5">
        <v>10.2597059</v>
      </c>
      <c r="AB4268" s="5">
        <v>-73.430869540000003</v>
      </c>
      <c r="AC4268" s="7" t="s">
        <v>49</v>
      </c>
      <c r="AD4268" s="5">
        <v>835607100</v>
      </c>
      <c r="AE4268" s="5" t="str">
        <f>MID(TablaPivotFinal[[#This Row],[Fecha]],1,4)</f>
        <v>2017</v>
      </c>
      <c r="AF4268" s="5" t="str">
        <f>MID(TablaPivotFinal[[#This Row],[Fecha]],5,3)</f>
        <v>Jun</v>
      </c>
      <c r="AG4268" s="7">
        <v>835607100</v>
      </c>
      <c r="AH4268" s="8">
        <v>3263.5666670000001</v>
      </c>
      <c r="AI4268" t="s">
        <v>1139</v>
      </c>
      <c r="AJ4268" t="s">
        <v>881</v>
      </c>
      <c r="AK4268" t="s">
        <v>1267</v>
      </c>
    </row>
    <row r="4269" spans="1:37" x14ac:dyDescent="0.3">
      <c r="A4269" t="str">
        <f t="shared" si="198"/>
        <v>VALENCIA-Yuma concecionaria</v>
      </c>
      <c r="B4269" t="str">
        <f t="shared" si="199"/>
        <v>2017Mar</v>
      </c>
      <c r="C4269" t="str">
        <f t="shared" si="200"/>
        <v>10.2597059-73.43086954</v>
      </c>
      <c r="D4269" s="9" t="s">
        <v>751</v>
      </c>
      <c r="E4269" s="6">
        <v>8003</v>
      </c>
      <c r="F4269" s="9" t="s">
        <v>652</v>
      </c>
      <c r="G4269" s="6">
        <v>20</v>
      </c>
      <c r="H4269" s="9" t="s">
        <v>776</v>
      </c>
      <c r="I4269" s="9" t="s">
        <v>723</v>
      </c>
      <c r="J4269" s="9" t="s">
        <v>103</v>
      </c>
      <c r="K4269" s="9" t="s">
        <v>777</v>
      </c>
      <c r="L4269" s="9" t="s">
        <v>725</v>
      </c>
      <c r="M4269" s="6">
        <v>3165280411</v>
      </c>
      <c r="N4269" s="6" t="s">
        <v>726</v>
      </c>
      <c r="O4269" s="9" t="s">
        <v>778</v>
      </c>
      <c r="P4269" s="6">
        <v>8100</v>
      </c>
      <c r="Q4269" s="6">
        <v>9000</v>
      </c>
      <c r="R4269" s="6">
        <v>19500</v>
      </c>
      <c r="S4269" s="6">
        <v>25100</v>
      </c>
      <c r="T4269" s="6">
        <v>28500</v>
      </c>
      <c r="U4269" s="6">
        <v>0</v>
      </c>
      <c r="V4269" s="6">
        <v>0</v>
      </c>
      <c r="W4269" s="6">
        <v>0</v>
      </c>
      <c r="X4269" s="6">
        <v>0</v>
      </c>
      <c r="Y4269" s="6">
        <v>8700</v>
      </c>
      <c r="Z4269" s="6">
        <v>9000</v>
      </c>
      <c r="AA4269" s="6">
        <v>10.2597059</v>
      </c>
      <c r="AB4269" s="6">
        <v>-73.430869540000003</v>
      </c>
      <c r="AC4269" s="9" t="s">
        <v>51</v>
      </c>
      <c r="AD4269" s="6">
        <v>825184600</v>
      </c>
      <c r="AE4269" s="6" t="str">
        <f>MID(TablaPivotFinal[[#This Row],[Fecha]],1,4)</f>
        <v>2017</v>
      </c>
      <c r="AF4269" s="6" t="str">
        <f>MID(TablaPivotFinal[[#This Row],[Fecha]],5,3)</f>
        <v>Mar</v>
      </c>
      <c r="AG4269" s="9">
        <v>825184600</v>
      </c>
      <c r="AH4269" s="10">
        <v>3068.83871</v>
      </c>
      <c r="AI4269" t="s">
        <v>1139</v>
      </c>
      <c r="AJ4269" t="s">
        <v>878</v>
      </c>
      <c r="AK4269" t="s">
        <v>1267</v>
      </c>
    </row>
    <row r="4270" spans="1:37" x14ac:dyDescent="0.3">
      <c r="A4270" t="str">
        <f t="shared" si="198"/>
        <v>VALENCIA-Yuma concecionaria</v>
      </c>
      <c r="B4270" t="str">
        <f t="shared" si="199"/>
        <v>2017May</v>
      </c>
      <c r="C4270" t="str">
        <f t="shared" si="200"/>
        <v>10.2597059-73.43086954</v>
      </c>
      <c r="D4270" s="7" t="s">
        <v>751</v>
      </c>
      <c r="E4270" s="5">
        <v>8003</v>
      </c>
      <c r="F4270" s="7" t="s">
        <v>652</v>
      </c>
      <c r="G4270" s="5">
        <v>20</v>
      </c>
      <c r="H4270" s="7" t="s">
        <v>776</v>
      </c>
      <c r="I4270" s="7" t="s">
        <v>723</v>
      </c>
      <c r="J4270" s="7" t="s">
        <v>103</v>
      </c>
      <c r="K4270" s="7" t="s">
        <v>777</v>
      </c>
      <c r="L4270" s="7" t="s">
        <v>725</v>
      </c>
      <c r="M4270" s="5">
        <v>3165280411</v>
      </c>
      <c r="N4270" s="5" t="s">
        <v>726</v>
      </c>
      <c r="O4270" s="7" t="s">
        <v>778</v>
      </c>
      <c r="P4270" s="5">
        <v>8100</v>
      </c>
      <c r="Q4270" s="5">
        <v>9000</v>
      </c>
      <c r="R4270" s="5">
        <v>19500</v>
      </c>
      <c r="S4270" s="5">
        <v>25100</v>
      </c>
      <c r="T4270" s="5">
        <v>28500</v>
      </c>
      <c r="U4270" s="5">
        <v>0</v>
      </c>
      <c r="V4270" s="5">
        <v>0</v>
      </c>
      <c r="W4270" s="5">
        <v>0</v>
      </c>
      <c r="X4270" s="5">
        <v>0</v>
      </c>
      <c r="Y4270" s="5">
        <v>8700</v>
      </c>
      <c r="Z4270" s="5">
        <v>9000</v>
      </c>
      <c r="AA4270" s="5">
        <v>10.2597059</v>
      </c>
      <c r="AB4270" s="5">
        <v>-73.430869540000003</v>
      </c>
      <c r="AC4270" s="7" t="s">
        <v>53</v>
      </c>
      <c r="AD4270" s="5">
        <v>843864550</v>
      </c>
      <c r="AE4270" s="5" t="str">
        <f>MID(TablaPivotFinal[[#This Row],[Fecha]],1,4)</f>
        <v>2017</v>
      </c>
      <c r="AF4270" s="5" t="str">
        <f>MID(TablaPivotFinal[[#This Row],[Fecha]],5,3)</f>
        <v>May</v>
      </c>
      <c r="AG4270" s="7">
        <v>843864550</v>
      </c>
      <c r="AH4270" s="8">
        <v>3211.258065</v>
      </c>
      <c r="AI4270" t="s">
        <v>1139</v>
      </c>
      <c r="AJ4270" t="s">
        <v>880</v>
      </c>
      <c r="AK4270" t="s">
        <v>1267</v>
      </c>
    </row>
    <row r="4271" spans="1:37" x14ac:dyDescent="0.3">
      <c r="A4271" t="str">
        <f t="shared" si="198"/>
        <v>VALENCIA-Yuma concecionaria</v>
      </c>
      <c r="B4271" t="str">
        <f t="shared" si="199"/>
        <v>2017Nov</v>
      </c>
      <c r="C4271" t="str">
        <f t="shared" si="200"/>
        <v>10.2597059-73.43086954</v>
      </c>
      <c r="D4271" s="9" t="s">
        <v>751</v>
      </c>
      <c r="E4271" s="6">
        <v>8003</v>
      </c>
      <c r="F4271" s="9" t="s">
        <v>652</v>
      </c>
      <c r="G4271" s="6">
        <v>20</v>
      </c>
      <c r="H4271" s="9" t="s">
        <v>776</v>
      </c>
      <c r="I4271" s="9" t="s">
        <v>723</v>
      </c>
      <c r="J4271" s="9" t="s">
        <v>103</v>
      </c>
      <c r="K4271" s="9" t="s">
        <v>777</v>
      </c>
      <c r="L4271" s="9" t="s">
        <v>725</v>
      </c>
      <c r="M4271" s="6">
        <v>3165280411</v>
      </c>
      <c r="N4271" s="6" t="s">
        <v>726</v>
      </c>
      <c r="O4271" s="9" t="s">
        <v>778</v>
      </c>
      <c r="P4271" s="6">
        <v>8100</v>
      </c>
      <c r="Q4271" s="6">
        <v>9000</v>
      </c>
      <c r="R4271" s="6">
        <v>19500</v>
      </c>
      <c r="S4271" s="6">
        <v>25100</v>
      </c>
      <c r="T4271" s="6">
        <v>28500</v>
      </c>
      <c r="U4271" s="6">
        <v>0</v>
      </c>
      <c r="V4271" s="6">
        <v>0</v>
      </c>
      <c r="W4271" s="6">
        <v>0</v>
      </c>
      <c r="X4271" s="6">
        <v>0</v>
      </c>
      <c r="Y4271" s="6">
        <v>8700</v>
      </c>
      <c r="Z4271" s="6">
        <v>9000</v>
      </c>
      <c r="AA4271" s="6">
        <v>10.2597059</v>
      </c>
      <c r="AB4271" s="6">
        <v>-73.430869540000003</v>
      </c>
      <c r="AC4271" s="9" t="s">
        <v>55</v>
      </c>
      <c r="AD4271" s="6">
        <v>816338000</v>
      </c>
      <c r="AE4271" s="6" t="str">
        <f>MID(TablaPivotFinal[[#This Row],[Fecha]],1,4)</f>
        <v>2017</v>
      </c>
      <c r="AF4271" s="6" t="str">
        <f>MID(TablaPivotFinal[[#This Row],[Fecha]],5,3)</f>
        <v>Nov</v>
      </c>
      <c r="AG4271" s="9">
        <v>816338000</v>
      </c>
      <c r="AH4271" s="10">
        <v>3205.0333329999999</v>
      </c>
      <c r="AI4271" t="s">
        <v>1139</v>
      </c>
      <c r="AJ4271" t="s">
        <v>886</v>
      </c>
      <c r="AK4271" t="s">
        <v>1267</v>
      </c>
    </row>
    <row r="4272" spans="1:37" x14ac:dyDescent="0.3">
      <c r="A4272" t="str">
        <f t="shared" si="198"/>
        <v>VALENCIA-Yuma concecionaria</v>
      </c>
      <c r="B4272" t="str">
        <f t="shared" si="199"/>
        <v>2017Oct</v>
      </c>
      <c r="C4272" t="str">
        <f t="shared" si="200"/>
        <v>10.2597059-73.43086954</v>
      </c>
      <c r="D4272" s="7" t="s">
        <v>751</v>
      </c>
      <c r="E4272" s="5">
        <v>8003</v>
      </c>
      <c r="F4272" s="7" t="s">
        <v>652</v>
      </c>
      <c r="G4272" s="5">
        <v>20</v>
      </c>
      <c r="H4272" s="7" t="s">
        <v>776</v>
      </c>
      <c r="I4272" s="7" t="s">
        <v>723</v>
      </c>
      <c r="J4272" s="7" t="s">
        <v>103</v>
      </c>
      <c r="K4272" s="7" t="s">
        <v>777</v>
      </c>
      <c r="L4272" s="7" t="s">
        <v>725</v>
      </c>
      <c r="M4272" s="5">
        <v>3165280411</v>
      </c>
      <c r="N4272" s="5" t="s">
        <v>726</v>
      </c>
      <c r="O4272" s="7" t="s">
        <v>778</v>
      </c>
      <c r="P4272" s="5">
        <v>8100</v>
      </c>
      <c r="Q4272" s="5">
        <v>9000</v>
      </c>
      <c r="R4272" s="5">
        <v>19500</v>
      </c>
      <c r="S4272" s="5">
        <v>25100</v>
      </c>
      <c r="T4272" s="5">
        <v>28500</v>
      </c>
      <c r="U4272" s="5">
        <v>0</v>
      </c>
      <c r="V4272" s="5">
        <v>0</v>
      </c>
      <c r="W4272" s="5">
        <v>0</v>
      </c>
      <c r="X4272" s="5">
        <v>0</v>
      </c>
      <c r="Y4272" s="5">
        <v>8700</v>
      </c>
      <c r="Z4272" s="5">
        <v>9000</v>
      </c>
      <c r="AA4272" s="5">
        <v>10.2597059</v>
      </c>
      <c r="AB4272" s="5">
        <v>-73.430869540000003</v>
      </c>
      <c r="AC4272" s="7" t="s">
        <v>57</v>
      </c>
      <c r="AD4272" s="5">
        <v>833289950</v>
      </c>
      <c r="AE4272" s="5" t="str">
        <f>MID(TablaPivotFinal[[#This Row],[Fecha]],1,4)</f>
        <v>2017</v>
      </c>
      <c r="AF4272" s="5" t="str">
        <f>MID(TablaPivotFinal[[#This Row],[Fecha]],5,3)</f>
        <v>Oct</v>
      </c>
      <c r="AG4272" s="7">
        <v>833289950</v>
      </c>
      <c r="AH4272" s="8">
        <v>3173.9032259999999</v>
      </c>
      <c r="AI4272" t="s">
        <v>1139</v>
      </c>
      <c r="AJ4272" t="s">
        <v>885</v>
      </c>
      <c r="AK4272" t="s">
        <v>1267</v>
      </c>
    </row>
    <row r="4273" spans="1:37" x14ac:dyDescent="0.3">
      <c r="A4273" t="str">
        <f t="shared" si="198"/>
        <v>VALENCIA-Yuma concecionaria</v>
      </c>
      <c r="B4273" t="str">
        <f t="shared" si="199"/>
        <v>2017Sep</v>
      </c>
      <c r="C4273" t="str">
        <f t="shared" si="200"/>
        <v>10.2597059-73.43086954</v>
      </c>
      <c r="D4273" s="9" t="s">
        <v>751</v>
      </c>
      <c r="E4273" s="6">
        <v>8003</v>
      </c>
      <c r="F4273" s="9" t="s">
        <v>652</v>
      </c>
      <c r="G4273" s="6">
        <v>20</v>
      </c>
      <c r="H4273" s="9" t="s">
        <v>776</v>
      </c>
      <c r="I4273" s="9" t="s">
        <v>723</v>
      </c>
      <c r="J4273" s="9" t="s">
        <v>103</v>
      </c>
      <c r="K4273" s="9" t="s">
        <v>777</v>
      </c>
      <c r="L4273" s="9" t="s">
        <v>725</v>
      </c>
      <c r="M4273" s="6">
        <v>3165280411</v>
      </c>
      <c r="N4273" s="6" t="s">
        <v>726</v>
      </c>
      <c r="O4273" s="9" t="s">
        <v>778</v>
      </c>
      <c r="P4273" s="6">
        <v>8100</v>
      </c>
      <c r="Q4273" s="6">
        <v>9000</v>
      </c>
      <c r="R4273" s="6">
        <v>19500</v>
      </c>
      <c r="S4273" s="6">
        <v>25100</v>
      </c>
      <c r="T4273" s="6">
        <v>28500</v>
      </c>
      <c r="U4273" s="6">
        <v>0</v>
      </c>
      <c r="V4273" s="6">
        <v>0</v>
      </c>
      <c r="W4273" s="6">
        <v>0</v>
      </c>
      <c r="X4273" s="6">
        <v>0</v>
      </c>
      <c r="Y4273" s="6">
        <v>8700</v>
      </c>
      <c r="Z4273" s="6">
        <v>9000</v>
      </c>
      <c r="AA4273" s="6">
        <v>10.2597059</v>
      </c>
      <c r="AB4273" s="6">
        <v>-73.430869540000003</v>
      </c>
      <c r="AC4273" s="9" t="s">
        <v>59</v>
      </c>
      <c r="AD4273" s="6">
        <v>779484450</v>
      </c>
      <c r="AE4273" s="6" t="str">
        <f>MID(TablaPivotFinal[[#This Row],[Fecha]],1,4)</f>
        <v>2017</v>
      </c>
      <c r="AF4273" s="6" t="str">
        <f>MID(TablaPivotFinal[[#This Row],[Fecha]],5,3)</f>
        <v>Sep</v>
      </c>
      <c r="AG4273" s="9">
        <v>779484450</v>
      </c>
      <c r="AH4273" s="10">
        <v>3041.8</v>
      </c>
      <c r="AI4273" t="s">
        <v>1139</v>
      </c>
      <c r="AJ4273" t="s">
        <v>884</v>
      </c>
      <c r="AK4273" t="s">
        <v>1267</v>
      </c>
    </row>
    <row r="4274" spans="1:37" x14ac:dyDescent="0.3">
      <c r="A4274" t="str">
        <f t="shared" si="198"/>
        <v>VALENCIA-Yuma concecionaria</v>
      </c>
      <c r="B4274" t="str">
        <f t="shared" si="199"/>
        <v>2018Abr</v>
      </c>
      <c r="C4274" t="str">
        <f t="shared" si="200"/>
        <v>10.2597059-73.43086954</v>
      </c>
      <c r="D4274" s="7" t="s">
        <v>751</v>
      </c>
      <c r="E4274" s="5">
        <v>8003</v>
      </c>
      <c r="F4274" s="7" t="s">
        <v>652</v>
      </c>
      <c r="G4274" s="5">
        <v>20</v>
      </c>
      <c r="H4274" s="7" t="s">
        <v>776</v>
      </c>
      <c r="I4274" s="7" t="s">
        <v>723</v>
      </c>
      <c r="J4274" s="7" t="s">
        <v>103</v>
      </c>
      <c r="K4274" s="7" t="s">
        <v>777</v>
      </c>
      <c r="L4274" s="7" t="s">
        <v>725</v>
      </c>
      <c r="M4274" s="5">
        <v>3165280411</v>
      </c>
      <c r="N4274" s="5" t="s">
        <v>726</v>
      </c>
      <c r="O4274" s="7" t="s">
        <v>778</v>
      </c>
      <c r="P4274" s="5">
        <v>8100</v>
      </c>
      <c r="Q4274" s="5">
        <v>9000</v>
      </c>
      <c r="R4274" s="5">
        <v>19500</v>
      </c>
      <c r="S4274" s="5">
        <v>25100</v>
      </c>
      <c r="T4274" s="5">
        <v>28500</v>
      </c>
      <c r="U4274" s="5">
        <v>0</v>
      </c>
      <c r="V4274" s="5">
        <v>0</v>
      </c>
      <c r="W4274" s="5">
        <v>0</v>
      </c>
      <c r="X4274" s="5">
        <v>0</v>
      </c>
      <c r="Y4274" s="5">
        <v>8700</v>
      </c>
      <c r="Z4274" s="5">
        <v>9000</v>
      </c>
      <c r="AA4274" s="5">
        <v>10.2597059</v>
      </c>
      <c r="AB4274" s="5">
        <v>-73.430869540000003</v>
      </c>
      <c r="AC4274" s="7" t="s">
        <v>61</v>
      </c>
      <c r="AD4274" s="5">
        <v>930417350</v>
      </c>
      <c r="AE4274" s="5" t="str">
        <f>MID(TablaPivotFinal[[#This Row],[Fecha]],1,4)</f>
        <v>2018</v>
      </c>
      <c r="AF4274" s="5" t="str">
        <f>MID(TablaPivotFinal[[#This Row],[Fecha]],5,3)</f>
        <v>Abr</v>
      </c>
      <c r="AG4274" s="7">
        <v>930417350</v>
      </c>
      <c r="AH4274" s="8">
        <v>105465</v>
      </c>
      <c r="AI4274" t="s">
        <v>1139</v>
      </c>
      <c r="AJ4274" t="s">
        <v>891</v>
      </c>
      <c r="AK4274" t="s">
        <v>1267</v>
      </c>
    </row>
    <row r="4275" spans="1:37" x14ac:dyDescent="0.3">
      <c r="A4275" t="str">
        <f t="shared" si="198"/>
        <v>VALENCIA-Yuma concecionaria</v>
      </c>
      <c r="B4275" t="str">
        <f t="shared" si="199"/>
        <v>2018Ago</v>
      </c>
      <c r="C4275" t="str">
        <f t="shared" si="200"/>
        <v>10.2597059-73.43086954</v>
      </c>
      <c r="D4275" s="9" t="s">
        <v>751</v>
      </c>
      <c r="E4275" s="6">
        <v>8003</v>
      </c>
      <c r="F4275" s="9" t="s">
        <v>652</v>
      </c>
      <c r="G4275" s="6">
        <v>20</v>
      </c>
      <c r="H4275" s="9" t="s">
        <v>776</v>
      </c>
      <c r="I4275" s="9" t="s">
        <v>723</v>
      </c>
      <c r="J4275" s="9" t="s">
        <v>103</v>
      </c>
      <c r="K4275" s="9" t="s">
        <v>777</v>
      </c>
      <c r="L4275" s="9" t="s">
        <v>725</v>
      </c>
      <c r="M4275" s="6">
        <v>3165280411</v>
      </c>
      <c r="N4275" s="6" t="s">
        <v>726</v>
      </c>
      <c r="O4275" s="9" t="s">
        <v>778</v>
      </c>
      <c r="P4275" s="6">
        <v>8100</v>
      </c>
      <c r="Q4275" s="6">
        <v>9000</v>
      </c>
      <c r="R4275" s="6">
        <v>19500</v>
      </c>
      <c r="S4275" s="6">
        <v>25100</v>
      </c>
      <c r="T4275" s="6">
        <v>28500</v>
      </c>
      <c r="U4275" s="6">
        <v>0</v>
      </c>
      <c r="V4275" s="6">
        <v>0</v>
      </c>
      <c r="W4275" s="6">
        <v>0</v>
      </c>
      <c r="X4275" s="6">
        <v>0</v>
      </c>
      <c r="Y4275" s="6">
        <v>8700</v>
      </c>
      <c r="Z4275" s="6">
        <v>9000</v>
      </c>
      <c r="AA4275" s="6">
        <v>10.2597059</v>
      </c>
      <c r="AB4275" s="6">
        <v>-73.430869540000003</v>
      </c>
      <c r="AC4275" s="9" t="s">
        <v>63</v>
      </c>
      <c r="AD4275" s="6">
        <v>886486800</v>
      </c>
      <c r="AE4275" s="6" t="str">
        <f>MID(TablaPivotFinal[[#This Row],[Fecha]],1,4)</f>
        <v>2018</v>
      </c>
      <c r="AF4275" s="6" t="str">
        <f>MID(TablaPivotFinal[[#This Row],[Fecha]],5,3)</f>
        <v>Ago</v>
      </c>
      <c r="AG4275" s="9">
        <v>886486800</v>
      </c>
      <c r="AH4275" s="10">
        <v>100389</v>
      </c>
      <c r="AI4275" t="s">
        <v>1139</v>
      </c>
      <c r="AJ4275" t="s">
        <v>895</v>
      </c>
      <c r="AK4275" t="s">
        <v>1267</v>
      </c>
    </row>
    <row r="4276" spans="1:37" x14ac:dyDescent="0.3">
      <c r="A4276" t="str">
        <f t="shared" si="198"/>
        <v>VALENCIA-Yuma concecionaria</v>
      </c>
      <c r="B4276" t="str">
        <f t="shared" si="199"/>
        <v>2018Dic</v>
      </c>
      <c r="C4276" t="str">
        <f t="shared" si="200"/>
        <v>10.2597059-73.43086954</v>
      </c>
      <c r="D4276" s="7" t="s">
        <v>751</v>
      </c>
      <c r="E4276" s="5">
        <v>8003</v>
      </c>
      <c r="F4276" s="7" t="s">
        <v>652</v>
      </c>
      <c r="G4276" s="5">
        <v>20</v>
      </c>
      <c r="H4276" s="7" t="s">
        <v>776</v>
      </c>
      <c r="I4276" s="7" t="s">
        <v>723</v>
      </c>
      <c r="J4276" s="7" t="s">
        <v>103</v>
      </c>
      <c r="K4276" s="7" t="s">
        <v>777</v>
      </c>
      <c r="L4276" s="7" t="s">
        <v>725</v>
      </c>
      <c r="M4276" s="5">
        <v>3165280411</v>
      </c>
      <c r="N4276" s="5" t="s">
        <v>726</v>
      </c>
      <c r="O4276" s="7" t="s">
        <v>778</v>
      </c>
      <c r="P4276" s="5">
        <v>8100</v>
      </c>
      <c r="Q4276" s="5">
        <v>9000</v>
      </c>
      <c r="R4276" s="5">
        <v>19500</v>
      </c>
      <c r="S4276" s="5">
        <v>25100</v>
      </c>
      <c r="T4276" s="5">
        <v>28500</v>
      </c>
      <c r="U4276" s="5">
        <v>0</v>
      </c>
      <c r="V4276" s="5">
        <v>0</v>
      </c>
      <c r="W4276" s="5">
        <v>0</v>
      </c>
      <c r="X4276" s="5">
        <v>0</v>
      </c>
      <c r="Y4276" s="5">
        <v>8700</v>
      </c>
      <c r="Z4276" s="5">
        <v>9000</v>
      </c>
      <c r="AA4276" s="5">
        <v>10.2597059</v>
      </c>
      <c r="AB4276" s="5">
        <v>-73.430869540000003</v>
      </c>
      <c r="AC4276" s="7" t="s">
        <v>65</v>
      </c>
      <c r="AD4276" s="5">
        <v>1050933450</v>
      </c>
      <c r="AE4276" s="5" t="str">
        <f>MID(TablaPivotFinal[[#This Row],[Fecha]],1,4)</f>
        <v>2018</v>
      </c>
      <c r="AF4276" s="5" t="str">
        <f>MID(TablaPivotFinal[[#This Row],[Fecha]],5,3)</f>
        <v>Dic</v>
      </c>
      <c r="AG4276" s="7">
        <v>1050933450</v>
      </c>
      <c r="AH4276" s="8">
        <v>120647</v>
      </c>
      <c r="AI4276" t="s">
        <v>1139</v>
      </c>
      <c r="AJ4276" t="s">
        <v>899</v>
      </c>
      <c r="AK4276" t="s">
        <v>1267</v>
      </c>
    </row>
    <row r="4277" spans="1:37" x14ac:dyDescent="0.3">
      <c r="A4277" t="str">
        <f t="shared" si="198"/>
        <v>VALENCIA-Yuma concecionaria</v>
      </c>
      <c r="B4277" t="str">
        <f t="shared" si="199"/>
        <v>2018Ene</v>
      </c>
      <c r="C4277" t="str">
        <f t="shared" si="200"/>
        <v>10.2597059-73.43086954</v>
      </c>
      <c r="D4277" s="9" t="s">
        <v>751</v>
      </c>
      <c r="E4277" s="6">
        <v>8003</v>
      </c>
      <c r="F4277" s="9" t="s">
        <v>652</v>
      </c>
      <c r="G4277" s="6">
        <v>20</v>
      </c>
      <c r="H4277" s="9" t="s">
        <v>776</v>
      </c>
      <c r="I4277" s="9" t="s">
        <v>723</v>
      </c>
      <c r="J4277" s="9" t="s">
        <v>103</v>
      </c>
      <c r="K4277" s="9" t="s">
        <v>777</v>
      </c>
      <c r="L4277" s="9" t="s">
        <v>725</v>
      </c>
      <c r="M4277" s="6">
        <v>3165280411</v>
      </c>
      <c r="N4277" s="6" t="s">
        <v>726</v>
      </c>
      <c r="O4277" s="9" t="s">
        <v>778</v>
      </c>
      <c r="P4277" s="6">
        <v>8100</v>
      </c>
      <c r="Q4277" s="6">
        <v>9000</v>
      </c>
      <c r="R4277" s="6">
        <v>19500</v>
      </c>
      <c r="S4277" s="6">
        <v>25100</v>
      </c>
      <c r="T4277" s="6">
        <v>28500</v>
      </c>
      <c r="U4277" s="6">
        <v>0</v>
      </c>
      <c r="V4277" s="6">
        <v>0</v>
      </c>
      <c r="W4277" s="6">
        <v>0</v>
      </c>
      <c r="X4277" s="6">
        <v>0</v>
      </c>
      <c r="Y4277" s="6">
        <v>8700</v>
      </c>
      <c r="Z4277" s="6">
        <v>9000</v>
      </c>
      <c r="AA4277" s="6">
        <v>10.2597059</v>
      </c>
      <c r="AB4277" s="6">
        <v>-73.430869540000003</v>
      </c>
      <c r="AC4277" s="9" t="s">
        <v>67</v>
      </c>
      <c r="AD4277" s="6">
        <v>971978650</v>
      </c>
      <c r="AE4277" s="6" t="str">
        <f>MID(TablaPivotFinal[[#This Row],[Fecha]],1,4)</f>
        <v>2018</v>
      </c>
      <c r="AF4277" s="6" t="str">
        <f>MID(TablaPivotFinal[[#This Row],[Fecha]],5,3)</f>
        <v>Ene</v>
      </c>
      <c r="AG4277" s="9">
        <v>971978650</v>
      </c>
      <c r="AH4277" s="10">
        <v>114506</v>
      </c>
      <c r="AI4277" t="s">
        <v>1139</v>
      </c>
      <c r="AJ4277" t="s">
        <v>888</v>
      </c>
      <c r="AK4277" t="s">
        <v>1267</v>
      </c>
    </row>
    <row r="4278" spans="1:37" x14ac:dyDescent="0.3">
      <c r="A4278" t="str">
        <f t="shared" si="198"/>
        <v>VALENCIA-Yuma concecionaria</v>
      </c>
      <c r="B4278" t="str">
        <f t="shared" si="199"/>
        <v>2018Feb</v>
      </c>
      <c r="C4278" t="str">
        <f t="shared" si="200"/>
        <v>10.2597059-73.43086954</v>
      </c>
      <c r="D4278" s="7" t="s">
        <v>751</v>
      </c>
      <c r="E4278" s="5">
        <v>8003</v>
      </c>
      <c r="F4278" s="7" t="s">
        <v>652</v>
      </c>
      <c r="G4278" s="5">
        <v>20</v>
      </c>
      <c r="H4278" s="7" t="s">
        <v>776</v>
      </c>
      <c r="I4278" s="7" t="s">
        <v>723</v>
      </c>
      <c r="J4278" s="7" t="s">
        <v>103</v>
      </c>
      <c r="K4278" s="7" t="s">
        <v>777</v>
      </c>
      <c r="L4278" s="7" t="s">
        <v>725</v>
      </c>
      <c r="M4278" s="5">
        <v>3165280411</v>
      </c>
      <c r="N4278" s="5" t="s">
        <v>726</v>
      </c>
      <c r="O4278" s="7" t="s">
        <v>778</v>
      </c>
      <c r="P4278" s="5">
        <v>8100</v>
      </c>
      <c r="Q4278" s="5">
        <v>9000</v>
      </c>
      <c r="R4278" s="5">
        <v>19500</v>
      </c>
      <c r="S4278" s="5">
        <v>25100</v>
      </c>
      <c r="T4278" s="5">
        <v>28500</v>
      </c>
      <c r="U4278" s="5">
        <v>0</v>
      </c>
      <c r="V4278" s="5">
        <v>0</v>
      </c>
      <c r="W4278" s="5">
        <v>0</v>
      </c>
      <c r="X4278" s="5">
        <v>0</v>
      </c>
      <c r="Y4278" s="5">
        <v>8700</v>
      </c>
      <c r="Z4278" s="5">
        <v>9000</v>
      </c>
      <c r="AA4278" s="5">
        <v>10.2597059</v>
      </c>
      <c r="AB4278" s="5">
        <v>-73.430869540000003</v>
      </c>
      <c r="AC4278" s="7" t="s">
        <v>69</v>
      </c>
      <c r="AD4278" s="5">
        <v>765932550</v>
      </c>
      <c r="AE4278" s="5" t="str">
        <f>MID(TablaPivotFinal[[#This Row],[Fecha]],1,4)</f>
        <v>2018</v>
      </c>
      <c r="AF4278" s="5" t="str">
        <f>MID(TablaPivotFinal[[#This Row],[Fecha]],5,3)</f>
        <v>Feb</v>
      </c>
      <c r="AG4278" s="7">
        <v>765932550</v>
      </c>
      <c r="AH4278" s="8">
        <v>86696</v>
      </c>
      <c r="AI4278" t="s">
        <v>1139</v>
      </c>
      <c r="AJ4278" t="s">
        <v>889</v>
      </c>
      <c r="AK4278" t="s">
        <v>1267</v>
      </c>
    </row>
    <row r="4279" spans="1:37" x14ac:dyDescent="0.3">
      <c r="A4279" t="str">
        <f t="shared" si="198"/>
        <v>VALENCIA-Yuma concecionaria</v>
      </c>
      <c r="B4279" t="str">
        <f t="shared" si="199"/>
        <v>2018Jul</v>
      </c>
      <c r="C4279" t="str">
        <f t="shared" si="200"/>
        <v>10.2597059-73.43086954</v>
      </c>
      <c r="D4279" s="9" t="s">
        <v>751</v>
      </c>
      <c r="E4279" s="6">
        <v>8003</v>
      </c>
      <c r="F4279" s="9" t="s">
        <v>652</v>
      </c>
      <c r="G4279" s="6">
        <v>20</v>
      </c>
      <c r="H4279" s="9" t="s">
        <v>776</v>
      </c>
      <c r="I4279" s="9" t="s">
        <v>723</v>
      </c>
      <c r="J4279" s="9" t="s">
        <v>103</v>
      </c>
      <c r="K4279" s="9" t="s">
        <v>777</v>
      </c>
      <c r="L4279" s="9" t="s">
        <v>725</v>
      </c>
      <c r="M4279" s="6">
        <v>3165280411</v>
      </c>
      <c r="N4279" s="6" t="s">
        <v>726</v>
      </c>
      <c r="O4279" s="9" t="s">
        <v>778</v>
      </c>
      <c r="P4279" s="6">
        <v>8100</v>
      </c>
      <c r="Q4279" s="6">
        <v>9000</v>
      </c>
      <c r="R4279" s="6">
        <v>19500</v>
      </c>
      <c r="S4279" s="6">
        <v>25100</v>
      </c>
      <c r="T4279" s="6">
        <v>28500</v>
      </c>
      <c r="U4279" s="6">
        <v>0</v>
      </c>
      <c r="V4279" s="6">
        <v>0</v>
      </c>
      <c r="W4279" s="6">
        <v>0</v>
      </c>
      <c r="X4279" s="6">
        <v>0</v>
      </c>
      <c r="Y4279" s="6">
        <v>8700</v>
      </c>
      <c r="Z4279" s="6">
        <v>9000</v>
      </c>
      <c r="AA4279" s="6">
        <v>10.2597059</v>
      </c>
      <c r="AB4279" s="6">
        <v>-73.430869540000003</v>
      </c>
      <c r="AC4279" s="9" t="s">
        <v>71</v>
      </c>
      <c r="AD4279" s="6">
        <v>930497200</v>
      </c>
      <c r="AE4279" s="6" t="str">
        <f>MID(TablaPivotFinal[[#This Row],[Fecha]],1,4)</f>
        <v>2018</v>
      </c>
      <c r="AF4279" s="6" t="str">
        <f>MID(TablaPivotFinal[[#This Row],[Fecha]],5,3)</f>
        <v>Jul</v>
      </c>
      <c r="AG4279" s="9">
        <v>930497200</v>
      </c>
      <c r="AH4279" s="10">
        <v>105625</v>
      </c>
      <c r="AI4279" t="s">
        <v>1139</v>
      </c>
      <c r="AJ4279" t="s">
        <v>894</v>
      </c>
      <c r="AK4279" t="s">
        <v>1267</v>
      </c>
    </row>
    <row r="4280" spans="1:37" x14ac:dyDescent="0.3">
      <c r="A4280" t="str">
        <f t="shared" si="198"/>
        <v>VALENCIA-Yuma concecionaria</v>
      </c>
      <c r="B4280" t="str">
        <f t="shared" si="199"/>
        <v>2018Jun</v>
      </c>
      <c r="C4280" t="str">
        <f t="shared" si="200"/>
        <v>10.2597059-73.43086954</v>
      </c>
      <c r="D4280" s="7" t="s">
        <v>751</v>
      </c>
      <c r="E4280" s="5">
        <v>8003</v>
      </c>
      <c r="F4280" s="7" t="s">
        <v>652</v>
      </c>
      <c r="G4280" s="5">
        <v>20</v>
      </c>
      <c r="H4280" s="7" t="s">
        <v>776</v>
      </c>
      <c r="I4280" s="7" t="s">
        <v>723</v>
      </c>
      <c r="J4280" s="7" t="s">
        <v>103</v>
      </c>
      <c r="K4280" s="7" t="s">
        <v>777</v>
      </c>
      <c r="L4280" s="7" t="s">
        <v>725</v>
      </c>
      <c r="M4280" s="5">
        <v>3165280411</v>
      </c>
      <c r="N4280" s="5" t="s">
        <v>726</v>
      </c>
      <c r="O4280" s="7" t="s">
        <v>778</v>
      </c>
      <c r="P4280" s="5">
        <v>8100</v>
      </c>
      <c r="Q4280" s="5">
        <v>9000</v>
      </c>
      <c r="R4280" s="5">
        <v>19500</v>
      </c>
      <c r="S4280" s="5">
        <v>25100</v>
      </c>
      <c r="T4280" s="5">
        <v>28500</v>
      </c>
      <c r="U4280" s="5">
        <v>0</v>
      </c>
      <c r="V4280" s="5">
        <v>0</v>
      </c>
      <c r="W4280" s="5">
        <v>0</v>
      </c>
      <c r="X4280" s="5">
        <v>0</v>
      </c>
      <c r="Y4280" s="5">
        <v>8700</v>
      </c>
      <c r="Z4280" s="5">
        <v>9000</v>
      </c>
      <c r="AA4280" s="5">
        <v>10.2597059</v>
      </c>
      <c r="AB4280" s="5">
        <v>-73.430869540000003</v>
      </c>
      <c r="AC4280" s="7" t="s">
        <v>73</v>
      </c>
      <c r="AD4280" s="5">
        <v>881282450</v>
      </c>
      <c r="AE4280" s="5" t="str">
        <f>MID(TablaPivotFinal[[#This Row],[Fecha]],1,4)</f>
        <v>2018</v>
      </c>
      <c r="AF4280" s="5" t="str">
        <f>MID(TablaPivotFinal[[#This Row],[Fecha]],5,3)</f>
        <v>Jun</v>
      </c>
      <c r="AG4280" s="7">
        <v>881282450</v>
      </c>
      <c r="AH4280" s="8">
        <v>100226</v>
      </c>
      <c r="AI4280" t="s">
        <v>1139</v>
      </c>
      <c r="AJ4280" t="s">
        <v>893</v>
      </c>
      <c r="AK4280" t="s">
        <v>1267</v>
      </c>
    </row>
    <row r="4281" spans="1:37" x14ac:dyDescent="0.3">
      <c r="A4281" t="str">
        <f t="shared" si="198"/>
        <v>VALENCIA-Yuma concecionaria</v>
      </c>
      <c r="B4281" t="str">
        <f t="shared" si="199"/>
        <v>2018Mar</v>
      </c>
      <c r="C4281" t="str">
        <f t="shared" si="200"/>
        <v>10.2597059-73.43086954</v>
      </c>
      <c r="D4281" s="9" t="s">
        <v>751</v>
      </c>
      <c r="E4281" s="6">
        <v>8003</v>
      </c>
      <c r="F4281" s="9" t="s">
        <v>652</v>
      </c>
      <c r="G4281" s="6">
        <v>20</v>
      </c>
      <c r="H4281" s="9" t="s">
        <v>776</v>
      </c>
      <c r="I4281" s="9" t="s">
        <v>723</v>
      </c>
      <c r="J4281" s="9" t="s">
        <v>103</v>
      </c>
      <c r="K4281" s="9" t="s">
        <v>777</v>
      </c>
      <c r="L4281" s="9" t="s">
        <v>725</v>
      </c>
      <c r="M4281" s="6">
        <v>3165280411</v>
      </c>
      <c r="N4281" s="6" t="s">
        <v>726</v>
      </c>
      <c r="O4281" s="9" t="s">
        <v>778</v>
      </c>
      <c r="P4281" s="6">
        <v>8100</v>
      </c>
      <c r="Q4281" s="6">
        <v>9000</v>
      </c>
      <c r="R4281" s="6">
        <v>19500</v>
      </c>
      <c r="S4281" s="6">
        <v>25100</v>
      </c>
      <c r="T4281" s="6">
        <v>28500</v>
      </c>
      <c r="U4281" s="6">
        <v>0</v>
      </c>
      <c r="V4281" s="6">
        <v>0</v>
      </c>
      <c r="W4281" s="6">
        <v>0</v>
      </c>
      <c r="X4281" s="6">
        <v>0</v>
      </c>
      <c r="Y4281" s="6">
        <v>8700</v>
      </c>
      <c r="Z4281" s="6">
        <v>9000</v>
      </c>
      <c r="AA4281" s="6">
        <v>10.2597059</v>
      </c>
      <c r="AB4281" s="6">
        <v>-73.430869540000003</v>
      </c>
      <c r="AC4281" s="9" t="s">
        <v>75</v>
      </c>
      <c r="AD4281" s="6">
        <v>894543600</v>
      </c>
      <c r="AE4281" s="6" t="str">
        <f>MID(TablaPivotFinal[[#This Row],[Fecha]],1,4)</f>
        <v>2018</v>
      </c>
      <c r="AF4281" s="6" t="str">
        <f>MID(TablaPivotFinal[[#This Row],[Fecha]],5,3)</f>
        <v>Mar</v>
      </c>
      <c r="AG4281" s="9">
        <v>894543600</v>
      </c>
      <c r="AH4281" s="10">
        <v>102437</v>
      </c>
      <c r="AI4281" t="s">
        <v>1139</v>
      </c>
      <c r="AJ4281" t="s">
        <v>890</v>
      </c>
      <c r="AK4281" t="s">
        <v>1267</v>
      </c>
    </row>
    <row r="4282" spans="1:37" x14ac:dyDescent="0.3">
      <c r="A4282" t="str">
        <f t="shared" si="198"/>
        <v>VALENCIA-Yuma concecionaria</v>
      </c>
      <c r="B4282" t="str">
        <f t="shared" si="199"/>
        <v>2018May</v>
      </c>
      <c r="C4282" t="str">
        <f t="shared" si="200"/>
        <v>10.2597059-73.43086954</v>
      </c>
      <c r="D4282" s="7" t="s">
        <v>751</v>
      </c>
      <c r="E4282" s="5">
        <v>8003</v>
      </c>
      <c r="F4282" s="7" t="s">
        <v>652</v>
      </c>
      <c r="G4282" s="5">
        <v>20</v>
      </c>
      <c r="H4282" s="7" t="s">
        <v>776</v>
      </c>
      <c r="I4282" s="7" t="s">
        <v>723</v>
      </c>
      <c r="J4282" s="7" t="s">
        <v>103</v>
      </c>
      <c r="K4282" s="7" t="s">
        <v>777</v>
      </c>
      <c r="L4282" s="7" t="s">
        <v>725</v>
      </c>
      <c r="M4282" s="5">
        <v>3165280411</v>
      </c>
      <c r="N4282" s="5" t="s">
        <v>726</v>
      </c>
      <c r="O4282" s="7" t="s">
        <v>778</v>
      </c>
      <c r="P4282" s="5">
        <v>8100</v>
      </c>
      <c r="Q4282" s="5">
        <v>9000</v>
      </c>
      <c r="R4282" s="5">
        <v>19500</v>
      </c>
      <c r="S4282" s="5">
        <v>25100</v>
      </c>
      <c r="T4282" s="5">
        <v>28500</v>
      </c>
      <c r="U4282" s="5">
        <v>0</v>
      </c>
      <c r="V4282" s="5">
        <v>0</v>
      </c>
      <c r="W4282" s="5">
        <v>0</v>
      </c>
      <c r="X4282" s="5">
        <v>0</v>
      </c>
      <c r="Y4282" s="5">
        <v>8700</v>
      </c>
      <c r="Z4282" s="5">
        <v>9000</v>
      </c>
      <c r="AA4282" s="5">
        <v>10.2597059</v>
      </c>
      <c r="AB4282" s="5">
        <v>-73.430869540000003</v>
      </c>
      <c r="AC4282" s="7" t="s">
        <v>77</v>
      </c>
      <c r="AD4282" s="5">
        <v>877941550</v>
      </c>
      <c r="AE4282" s="5" t="str">
        <f>MID(TablaPivotFinal[[#This Row],[Fecha]],1,4)</f>
        <v>2018</v>
      </c>
      <c r="AF4282" s="5" t="str">
        <f>MID(TablaPivotFinal[[#This Row],[Fecha]],5,3)</f>
        <v>May</v>
      </c>
      <c r="AG4282" s="7">
        <v>877941550</v>
      </c>
      <c r="AH4282" s="8">
        <v>99249</v>
      </c>
      <c r="AI4282" t="s">
        <v>1139</v>
      </c>
      <c r="AJ4282" t="s">
        <v>892</v>
      </c>
      <c r="AK4282" t="s">
        <v>1267</v>
      </c>
    </row>
    <row r="4283" spans="1:37" x14ac:dyDescent="0.3">
      <c r="A4283" t="str">
        <f t="shared" si="198"/>
        <v>VALENCIA-Yuma concecionaria</v>
      </c>
      <c r="B4283" t="str">
        <f t="shared" si="199"/>
        <v>2018Nov</v>
      </c>
      <c r="C4283" t="str">
        <f t="shared" si="200"/>
        <v>10.2597059-73.43086954</v>
      </c>
      <c r="D4283" s="9" t="s">
        <v>751</v>
      </c>
      <c r="E4283" s="6">
        <v>8003</v>
      </c>
      <c r="F4283" s="9" t="s">
        <v>652</v>
      </c>
      <c r="G4283" s="6">
        <v>20</v>
      </c>
      <c r="H4283" s="9" t="s">
        <v>776</v>
      </c>
      <c r="I4283" s="9" t="s">
        <v>723</v>
      </c>
      <c r="J4283" s="9" t="s">
        <v>103</v>
      </c>
      <c r="K4283" s="9" t="s">
        <v>777</v>
      </c>
      <c r="L4283" s="9" t="s">
        <v>725</v>
      </c>
      <c r="M4283" s="6">
        <v>3165280411</v>
      </c>
      <c r="N4283" s="6" t="s">
        <v>726</v>
      </c>
      <c r="O4283" s="9" t="s">
        <v>778</v>
      </c>
      <c r="P4283" s="6">
        <v>8100</v>
      </c>
      <c r="Q4283" s="6">
        <v>9000</v>
      </c>
      <c r="R4283" s="6">
        <v>19500</v>
      </c>
      <c r="S4283" s="6">
        <v>25100</v>
      </c>
      <c r="T4283" s="6">
        <v>28500</v>
      </c>
      <c r="U4283" s="6">
        <v>0</v>
      </c>
      <c r="V4283" s="6">
        <v>0</v>
      </c>
      <c r="W4283" s="6">
        <v>0</v>
      </c>
      <c r="X4283" s="6">
        <v>0</v>
      </c>
      <c r="Y4283" s="6">
        <v>8700</v>
      </c>
      <c r="Z4283" s="6">
        <v>9000</v>
      </c>
      <c r="AA4283" s="6">
        <v>10.2597059</v>
      </c>
      <c r="AB4283" s="6">
        <v>-73.430869540000003</v>
      </c>
      <c r="AC4283" s="9" t="s">
        <v>79</v>
      </c>
      <c r="AD4283" s="6">
        <v>894156150</v>
      </c>
      <c r="AE4283" s="6" t="str">
        <f>MID(TablaPivotFinal[[#This Row],[Fecha]],1,4)</f>
        <v>2018</v>
      </c>
      <c r="AF4283" s="6" t="str">
        <f>MID(TablaPivotFinal[[#This Row],[Fecha]],5,3)</f>
        <v>Nov</v>
      </c>
      <c r="AG4283" s="9">
        <v>894156150</v>
      </c>
      <c r="AH4283" s="10">
        <v>101740</v>
      </c>
      <c r="AI4283" t="s">
        <v>1139</v>
      </c>
      <c r="AJ4283" t="s">
        <v>898</v>
      </c>
      <c r="AK4283" t="s">
        <v>1267</v>
      </c>
    </row>
    <row r="4284" spans="1:37" x14ac:dyDescent="0.3">
      <c r="A4284" t="str">
        <f t="shared" si="198"/>
        <v>VALENCIA-Yuma concecionaria</v>
      </c>
      <c r="B4284" t="str">
        <f t="shared" si="199"/>
        <v>2018Oct</v>
      </c>
      <c r="C4284" t="str">
        <f t="shared" si="200"/>
        <v>10.2597059-73.43086954</v>
      </c>
      <c r="D4284" s="7" t="s">
        <v>751</v>
      </c>
      <c r="E4284" s="5">
        <v>8003</v>
      </c>
      <c r="F4284" s="7" t="s">
        <v>652</v>
      </c>
      <c r="G4284" s="5">
        <v>20</v>
      </c>
      <c r="H4284" s="7" t="s">
        <v>776</v>
      </c>
      <c r="I4284" s="7" t="s">
        <v>723</v>
      </c>
      <c r="J4284" s="7" t="s">
        <v>103</v>
      </c>
      <c r="K4284" s="7" t="s">
        <v>777</v>
      </c>
      <c r="L4284" s="7" t="s">
        <v>725</v>
      </c>
      <c r="M4284" s="5">
        <v>3165280411</v>
      </c>
      <c r="N4284" s="5" t="s">
        <v>726</v>
      </c>
      <c r="O4284" s="7" t="s">
        <v>778</v>
      </c>
      <c r="P4284" s="5">
        <v>8100</v>
      </c>
      <c r="Q4284" s="5">
        <v>9000</v>
      </c>
      <c r="R4284" s="5">
        <v>19500</v>
      </c>
      <c r="S4284" s="5">
        <v>25100</v>
      </c>
      <c r="T4284" s="5">
        <v>28500</v>
      </c>
      <c r="U4284" s="5">
        <v>0</v>
      </c>
      <c r="V4284" s="5">
        <v>0</v>
      </c>
      <c r="W4284" s="5">
        <v>0</v>
      </c>
      <c r="X4284" s="5">
        <v>0</v>
      </c>
      <c r="Y4284" s="5">
        <v>8700</v>
      </c>
      <c r="Z4284" s="5">
        <v>9000</v>
      </c>
      <c r="AA4284" s="5">
        <v>10.2597059</v>
      </c>
      <c r="AB4284" s="5">
        <v>-73.430869540000003</v>
      </c>
      <c r="AC4284" s="7" t="s">
        <v>81</v>
      </c>
      <c r="AD4284" s="5">
        <v>902214900</v>
      </c>
      <c r="AE4284" s="5" t="str">
        <f>MID(TablaPivotFinal[[#This Row],[Fecha]],1,4)</f>
        <v>2018</v>
      </c>
      <c r="AF4284" s="5" t="str">
        <f>MID(TablaPivotFinal[[#This Row],[Fecha]],5,3)</f>
        <v>Oct</v>
      </c>
      <c r="AG4284" s="7">
        <v>902214900</v>
      </c>
      <c r="AH4284" s="8">
        <v>102661</v>
      </c>
      <c r="AI4284" t="s">
        <v>1139</v>
      </c>
      <c r="AJ4284" t="s">
        <v>897</v>
      </c>
      <c r="AK4284" t="s">
        <v>1267</v>
      </c>
    </row>
    <row r="4285" spans="1:37" x14ac:dyDescent="0.3">
      <c r="A4285" t="str">
        <f t="shared" si="198"/>
        <v>VALENCIA-Yuma concecionaria</v>
      </c>
      <c r="B4285" t="str">
        <f t="shared" si="199"/>
        <v>2018Sep</v>
      </c>
      <c r="C4285" t="str">
        <f t="shared" si="200"/>
        <v>10.2597059-73.43086954</v>
      </c>
      <c r="D4285" s="9" t="s">
        <v>751</v>
      </c>
      <c r="E4285" s="6">
        <v>8003</v>
      </c>
      <c r="F4285" s="9" t="s">
        <v>652</v>
      </c>
      <c r="G4285" s="6">
        <v>20</v>
      </c>
      <c r="H4285" s="9" t="s">
        <v>776</v>
      </c>
      <c r="I4285" s="9" t="s">
        <v>723</v>
      </c>
      <c r="J4285" s="9" t="s">
        <v>103</v>
      </c>
      <c r="K4285" s="9" t="s">
        <v>777</v>
      </c>
      <c r="L4285" s="9" t="s">
        <v>725</v>
      </c>
      <c r="M4285" s="6">
        <v>3165280411</v>
      </c>
      <c r="N4285" s="6" t="s">
        <v>726</v>
      </c>
      <c r="O4285" s="9" t="s">
        <v>778</v>
      </c>
      <c r="P4285" s="6">
        <v>8100</v>
      </c>
      <c r="Q4285" s="6">
        <v>9000</v>
      </c>
      <c r="R4285" s="6">
        <v>19500</v>
      </c>
      <c r="S4285" s="6">
        <v>25100</v>
      </c>
      <c r="T4285" s="6">
        <v>28500</v>
      </c>
      <c r="U4285" s="6">
        <v>0</v>
      </c>
      <c r="V4285" s="6">
        <v>0</v>
      </c>
      <c r="W4285" s="6">
        <v>0</v>
      </c>
      <c r="X4285" s="6">
        <v>0</v>
      </c>
      <c r="Y4285" s="6">
        <v>8700</v>
      </c>
      <c r="Z4285" s="6">
        <v>9000</v>
      </c>
      <c r="AA4285" s="6">
        <v>10.2597059</v>
      </c>
      <c r="AB4285" s="6">
        <v>-73.430869540000003</v>
      </c>
      <c r="AC4285" s="9" t="s">
        <v>83</v>
      </c>
      <c r="AD4285" s="6">
        <v>839408700</v>
      </c>
      <c r="AE4285" s="6" t="str">
        <f>MID(TablaPivotFinal[[#This Row],[Fecha]],1,4)</f>
        <v>2018</v>
      </c>
      <c r="AF4285" s="6" t="str">
        <f>MID(TablaPivotFinal[[#This Row],[Fecha]],5,3)</f>
        <v>Sep</v>
      </c>
      <c r="AG4285" s="9">
        <v>839408700</v>
      </c>
      <c r="AH4285" s="10">
        <v>94410</v>
      </c>
      <c r="AI4285" t="s">
        <v>1139</v>
      </c>
      <c r="AJ4285" t="s">
        <v>896</v>
      </c>
      <c r="AK4285" t="s">
        <v>1267</v>
      </c>
    </row>
    <row r="4286" spans="1:37" x14ac:dyDescent="0.3">
      <c r="A4286" t="str">
        <f t="shared" si="198"/>
        <v>TURBACO-Ruta Caribe</v>
      </c>
      <c r="B4286" t="str">
        <f t="shared" si="199"/>
        <v>2016Abr</v>
      </c>
      <c r="C4286" t="str">
        <f t="shared" si="200"/>
        <v>10.35697545-75.44341614</v>
      </c>
      <c r="D4286" s="7" t="s">
        <v>759</v>
      </c>
      <c r="E4286" s="5">
        <v>9005</v>
      </c>
      <c r="F4286" s="7" t="s">
        <v>730</v>
      </c>
      <c r="G4286" s="5">
        <v>13</v>
      </c>
      <c r="H4286" s="7" t="s">
        <v>780</v>
      </c>
      <c r="I4286" s="7" t="s">
        <v>761</v>
      </c>
      <c r="J4286" s="7" t="s">
        <v>103</v>
      </c>
      <c r="K4286" s="7" t="s">
        <v>762</v>
      </c>
      <c r="L4286" s="7" t="s">
        <v>763</v>
      </c>
      <c r="M4286" s="5">
        <v>3212057230</v>
      </c>
      <c r="N4286" s="5">
        <v>3212057227</v>
      </c>
      <c r="O4286" s="7" t="s">
        <v>781</v>
      </c>
      <c r="P4286" s="5">
        <v>3100</v>
      </c>
      <c r="Q4286" s="5">
        <v>7600</v>
      </c>
      <c r="R4286" s="5">
        <v>9300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10.35697545</v>
      </c>
      <c r="AB4286" s="5">
        <v>-75.443416139999997</v>
      </c>
      <c r="AC4286" s="7" t="s">
        <v>13</v>
      </c>
      <c r="AD4286" s="5">
        <v>1316242400</v>
      </c>
      <c r="AE4286" s="5" t="str">
        <f>MID(TablaPivotFinal[[#This Row],[Fecha]],1,4)</f>
        <v>2016</v>
      </c>
      <c r="AF4286" s="5" t="str">
        <f>MID(TablaPivotFinal[[#This Row],[Fecha]],5,3)</f>
        <v>Abr</v>
      </c>
      <c r="AG4286" s="7">
        <v>1316242400</v>
      </c>
      <c r="AH4286" s="8">
        <v>455233</v>
      </c>
      <c r="AI4286" t="s">
        <v>1140</v>
      </c>
      <c r="AJ4286" t="s">
        <v>867</v>
      </c>
      <c r="AK4286" t="s">
        <v>1268</v>
      </c>
    </row>
    <row r="4287" spans="1:37" x14ac:dyDescent="0.3">
      <c r="A4287" t="str">
        <f t="shared" si="198"/>
        <v>TURBACO-Ruta Caribe</v>
      </c>
      <c r="B4287" t="str">
        <f t="shared" si="199"/>
        <v>2016Ago</v>
      </c>
      <c r="C4287" t="str">
        <f t="shared" si="200"/>
        <v>10.35697545-75.44341614</v>
      </c>
      <c r="D4287" s="9" t="s">
        <v>759</v>
      </c>
      <c r="E4287" s="6">
        <v>9005</v>
      </c>
      <c r="F4287" s="9" t="s">
        <v>730</v>
      </c>
      <c r="G4287" s="6">
        <v>13</v>
      </c>
      <c r="H4287" s="9" t="s">
        <v>780</v>
      </c>
      <c r="I4287" s="9" t="s">
        <v>761</v>
      </c>
      <c r="J4287" s="9" t="s">
        <v>103</v>
      </c>
      <c r="K4287" s="9" t="s">
        <v>762</v>
      </c>
      <c r="L4287" s="9" t="s">
        <v>763</v>
      </c>
      <c r="M4287" s="6">
        <v>3212057230</v>
      </c>
      <c r="N4287" s="6">
        <v>3212057227</v>
      </c>
      <c r="O4287" s="9" t="s">
        <v>781</v>
      </c>
      <c r="P4287" s="6">
        <v>3100</v>
      </c>
      <c r="Q4287" s="6">
        <v>7600</v>
      </c>
      <c r="R4287" s="6">
        <v>9300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10.35697545</v>
      </c>
      <c r="AB4287" s="6">
        <v>-75.443416139999997</v>
      </c>
      <c r="AC4287" s="9" t="s">
        <v>15</v>
      </c>
      <c r="AD4287" s="6">
        <v>1378867100</v>
      </c>
      <c r="AE4287" s="6" t="str">
        <f>MID(TablaPivotFinal[[#This Row],[Fecha]],1,4)</f>
        <v>2016</v>
      </c>
      <c r="AF4287" s="6" t="str">
        <f>MID(TablaPivotFinal[[#This Row],[Fecha]],5,3)</f>
        <v>Ago</v>
      </c>
      <c r="AG4287" s="9">
        <v>1378867100</v>
      </c>
      <c r="AH4287" s="10">
        <v>481812</v>
      </c>
      <c r="AI4287" t="s">
        <v>1140</v>
      </c>
      <c r="AJ4287" t="s">
        <v>871</v>
      </c>
      <c r="AK4287" t="s">
        <v>1268</v>
      </c>
    </row>
    <row r="4288" spans="1:37" x14ac:dyDescent="0.3">
      <c r="A4288" t="str">
        <f t="shared" si="198"/>
        <v>TURBACO-Ruta Caribe</v>
      </c>
      <c r="B4288" t="str">
        <f t="shared" si="199"/>
        <v>2016Dic</v>
      </c>
      <c r="C4288" t="str">
        <f t="shared" si="200"/>
        <v>10.35697545-75.44341614</v>
      </c>
      <c r="D4288" s="7" t="s">
        <v>759</v>
      </c>
      <c r="E4288" s="5">
        <v>9005</v>
      </c>
      <c r="F4288" s="7" t="s">
        <v>730</v>
      </c>
      <c r="G4288" s="5">
        <v>13</v>
      </c>
      <c r="H4288" s="7" t="s">
        <v>780</v>
      </c>
      <c r="I4288" s="7" t="s">
        <v>761</v>
      </c>
      <c r="J4288" s="7" t="s">
        <v>103</v>
      </c>
      <c r="K4288" s="7" t="s">
        <v>762</v>
      </c>
      <c r="L4288" s="7" t="s">
        <v>763</v>
      </c>
      <c r="M4288" s="5">
        <v>3212057230</v>
      </c>
      <c r="N4288" s="5">
        <v>3212057227</v>
      </c>
      <c r="O4288" s="7" t="s">
        <v>781</v>
      </c>
      <c r="P4288" s="5">
        <v>3100</v>
      </c>
      <c r="Q4288" s="5">
        <v>7600</v>
      </c>
      <c r="R4288" s="5">
        <v>9300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10.35697545</v>
      </c>
      <c r="AB4288" s="5">
        <v>-75.443416139999997</v>
      </c>
      <c r="AC4288" s="7" t="s">
        <v>17</v>
      </c>
      <c r="AD4288" s="5">
        <v>1477674500</v>
      </c>
      <c r="AE4288" s="5" t="str">
        <f>MID(TablaPivotFinal[[#This Row],[Fecha]],1,4)</f>
        <v>2016</v>
      </c>
      <c r="AF4288" s="5" t="str">
        <f>MID(TablaPivotFinal[[#This Row],[Fecha]],5,3)</f>
        <v>Dic</v>
      </c>
      <c r="AG4288" s="7">
        <v>1477674500</v>
      </c>
      <c r="AH4288" s="8">
        <v>516538</v>
      </c>
      <c r="AI4288" t="s">
        <v>1140</v>
      </c>
      <c r="AJ4288" t="s">
        <v>875</v>
      </c>
      <c r="AK4288" t="s">
        <v>1268</v>
      </c>
    </row>
    <row r="4289" spans="1:37" x14ac:dyDescent="0.3">
      <c r="A4289" t="str">
        <f t="shared" si="198"/>
        <v>TURBACO-Ruta Caribe</v>
      </c>
      <c r="B4289" t="str">
        <f t="shared" si="199"/>
        <v>2016Ene</v>
      </c>
      <c r="C4289" t="str">
        <f t="shared" si="200"/>
        <v>10.35697545-75.44341614</v>
      </c>
      <c r="D4289" s="9" t="s">
        <v>759</v>
      </c>
      <c r="E4289" s="6">
        <v>9005</v>
      </c>
      <c r="F4289" s="9" t="s">
        <v>730</v>
      </c>
      <c r="G4289" s="6">
        <v>13</v>
      </c>
      <c r="H4289" s="9" t="s">
        <v>780</v>
      </c>
      <c r="I4289" s="9" t="s">
        <v>761</v>
      </c>
      <c r="J4289" s="9" t="s">
        <v>103</v>
      </c>
      <c r="K4289" s="9" t="s">
        <v>762</v>
      </c>
      <c r="L4289" s="9" t="s">
        <v>763</v>
      </c>
      <c r="M4289" s="6">
        <v>3212057230</v>
      </c>
      <c r="N4289" s="6">
        <v>3212057227</v>
      </c>
      <c r="O4289" s="9" t="s">
        <v>781</v>
      </c>
      <c r="P4289" s="6">
        <v>3100</v>
      </c>
      <c r="Q4289" s="6">
        <v>7600</v>
      </c>
      <c r="R4289" s="6">
        <v>9300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10.35697545</v>
      </c>
      <c r="AB4289" s="6">
        <v>-75.443416139999997</v>
      </c>
      <c r="AC4289" s="9" t="s">
        <v>19</v>
      </c>
      <c r="AD4289" s="6">
        <v>1362975000</v>
      </c>
      <c r="AE4289" s="6" t="str">
        <f>MID(TablaPivotFinal[[#This Row],[Fecha]],1,4)</f>
        <v>2016</v>
      </c>
      <c r="AF4289" s="6" t="str">
        <f>MID(TablaPivotFinal[[#This Row],[Fecha]],5,3)</f>
        <v>Ene</v>
      </c>
      <c r="AG4289" s="9">
        <v>1362975000</v>
      </c>
      <c r="AH4289" s="10">
        <v>481638</v>
      </c>
      <c r="AI4289" t="s">
        <v>1140</v>
      </c>
      <c r="AJ4289" t="s">
        <v>864</v>
      </c>
      <c r="AK4289" t="s">
        <v>1268</v>
      </c>
    </row>
    <row r="4290" spans="1:37" x14ac:dyDescent="0.3">
      <c r="A4290" t="str">
        <f t="shared" ref="A4290:A4353" si="201">_xlfn.CONCAT(H4290,"-",D4290)</f>
        <v>TURBACO-Ruta Caribe</v>
      </c>
      <c r="B4290" t="str">
        <f t="shared" si="199"/>
        <v>2016Feb</v>
      </c>
      <c r="C4290" t="str">
        <f t="shared" si="200"/>
        <v>10.35697545-75.44341614</v>
      </c>
      <c r="D4290" s="7" t="s">
        <v>759</v>
      </c>
      <c r="E4290" s="5">
        <v>9005</v>
      </c>
      <c r="F4290" s="7" t="s">
        <v>730</v>
      </c>
      <c r="G4290" s="5">
        <v>13</v>
      </c>
      <c r="H4290" s="7" t="s">
        <v>780</v>
      </c>
      <c r="I4290" s="7" t="s">
        <v>761</v>
      </c>
      <c r="J4290" s="7" t="s">
        <v>103</v>
      </c>
      <c r="K4290" s="7" t="s">
        <v>762</v>
      </c>
      <c r="L4290" s="7" t="s">
        <v>763</v>
      </c>
      <c r="M4290" s="5">
        <v>3212057230</v>
      </c>
      <c r="N4290" s="5">
        <v>3212057227</v>
      </c>
      <c r="O4290" s="7" t="s">
        <v>781</v>
      </c>
      <c r="P4290" s="5">
        <v>3100</v>
      </c>
      <c r="Q4290" s="5">
        <v>7600</v>
      </c>
      <c r="R4290" s="5">
        <v>9300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10.35697545</v>
      </c>
      <c r="AB4290" s="5">
        <v>-75.443416139999997</v>
      </c>
      <c r="AC4290" s="7" t="s">
        <v>21</v>
      </c>
      <c r="AD4290" s="5">
        <v>1298356600</v>
      </c>
      <c r="AE4290" s="5" t="str">
        <f>MID(TablaPivotFinal[[#This Row],[Fecha]],1,4)</f>
        <v>2016</v>
      </c>
      <c r="AF4290" s="5" t="str">
        <f>MID(TablaPivotFinal[[#This Row],[Fecha]],5,3)</f>
        <v>Feb</v>
      </c>
      <c r="AG4290" s="7">
        <v>1298356600</v>
      </c>
      <c r="AH4290" s="8">
        <v>440258</v>
      </c>
      <c r="AI4290" t="s">
        <v>1140</v>
      </c>
      <c r="AJ4290" t="s">
        <v>865</v>
      </c>
      <c r="AK4290" t="s">
        <v>1268</v>
      </c>
    </row>
    <row r="4291" spans="1:37" x14ac:dyDescent="0.3">
      <c r="A4291" t="str">
        <f t="shared" si="201"/>
        <v>TURBACO-Ruta Caribe</v>
      </c>
      <c r="B4291" t="str">
        <f t="shared" ref="B4291:B4354" si="202">_xlfn.CONCAT(AE4291,AF4291)</f>
        <v>2016Jul</v>
      </c>
      <c r="C4291" t="str">
        <f t="shared" ref="C4291:C4354" si="203">_xlfn.CONCAT(AA4291,AB4291)</f>
        <v>10.35697545-75.44341614</v>
      </c>
      <c r="D4291" s="9" t="s">
        <v>759</v>
      </c>
      <c r="E4291" s="6">
        <v>9005</v>
      </c>
      <c r="F4291" s="9" t="s">
        <v>730</v>
      </c>
      <c r="G4291" s="6">
        <v>13</v>
      </c>
      <c r="H4291" s="9" t="s">
        <v>780</v>
      </c>
      <c r="I4291" s="9" t="s">
        <v>761</v>
      </c>
      <c r="J4291" s="9" t="s">
        <v>103</v>
      </c>
      <c r="K4291" s="9" t="s">
        <v>762</v>
      </c>
      <c r="L4291" s="9" t="s">
        <v>763</v>
      </c>
      <c r="M4291" s="6">
        <v>3212057230</v>
      </c>
      <c r="N4291" s="6">
        <v>3212057227</v>
      </c>
      <c r="O4291" s="9" t="s">
        <v>781</v>
      </c>
      <c r="P4291" s="6">
        <v>3100</v>
      </c>
      <c r="Q4291" s="6">
        <v>7600</v>
      </c>
      <c r="R4291" s="6">
        <v>9300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10.35697545</v>
      </c>
      <c r="AB4291" s="6">
        <v>-75.443416139999997</v>
      </c>
      <c r="AC4291" s="9" t="s">
        <v>23</v>
      </c>
      <c r="AD4291" s="6">
        <v>1374817400</v>
      </c>
      <c r="AE4291" s="6" t="str">
        <f>MID(TablaPivotFinal[[#This Row],[Fecha]],1,4)</f>
        <v>2016</v>
      </c>
      <c r="AF4291" s="6" t="str">
        <f>MID(TablaPivotFinal[[#This Row],[Fecha]],5,3)</f>
        <v>Jul</v>
      </c>
      <c r="AG4291" s="9">
        <v>1374817400</v>
      </c>
      <c r="AH4291" s="10">
        <v>482933</v>
      </c>
      <c r="AI4291" t="s">
        <v>1140</v>
      </c>
      <c r="AJ4291" t="s">
        <v>870</v>
      </c>
      <c r="AK4291" t="s">
        <v>1268</v>
      </c>
    </row>
    <row r="4292" spans="1:37" x14ac:dyDescent="0.3">
      <c r="A4292" t="str">
        <f t="shared" si="201"/>
        <v>TURBACO-Ruta Caribe</v>
      </c>
      <c r="B4292" t="str">
        <f t="shared" si="202"/>
        <v>2016Jun</v>
      </c>
      <c r="C4292" t="str">
        <f t="shared" si="203"/>
        <v>10.35697545-75.44341614</v>
      </c>
      <c r="D4292" s="7" t="s">
        <v>759</v>
      </c>
      <c r="E4292" s="5">
        <v>9005</v>
      </c>
      <c r="F4292" s="7" t="s">
        <v>730</v>
      </c>
      <c r="G4292" s="5">
        <v>13</v>
      </c>
      <c r="H4292" s="7" t="s">
        <v>780</v>
      </c>
      <c r="I4292" s="7" t="s">
        <v>761</v>
      </c>
      <c r="J4292" s="7" t="s">
        <v>103</v>
      </c>
      <c r="K4292" s="7" t="s">
        <v>762</v>
      </c>
      <c r="L4292" s="7" t="s">
        <v>763</v>
      </c>
      <c r="M4292" s="5">
        <v>3212057230</v>
      </c>
      <c r="N4292" s="5">
        <v>3212057227</v>
      </c>
      <c r="O4292" s="7" t="s">
        <v>781</v>
      </c>
      <c r="P4292" s="5">
        <v>3100</v>
      </c>
      <c r="Q4292" s="5">
        <v>7600</v>
      </c>
      <c r="R4292" s="5">
        <v>9300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10.35697545</v>
      </c>
      <c r="AB4292" s="5">
        <v>-75.443416139999997</v>
      </c>
      <c r="AC4292" s="7" t="s">
        <v>25</v>
      </c>
      <c r="AD4292" s="5">
        <v>1306161800</v>
      </c>
      <c r="AE4292" s="5" t="str">
        <f>MID(TablaPivotFinal[[#This Row],[Fecha]],1,4)</f>
        <v>2016</v>
      </c>
      <c r="AF4292" s="5" t="str">
        <f>MID(TablaPivotFinal[[#This Row],[Fecha]],5,3)</f>
        <v>Jun</v>
      </c>
      <c r="AG4292" s="7">
        <v>1306161800</v>
      </c>
      <c r="AH4292" s="8">
        <v>457723</v>
      </c>
      <c r="AI4292" t="s">
        <v>1140</v>
      </c>
      <c r="AJ4292" t="s">
        <v>869</v>
      </c>
      <c r="AK4292" t="s">
        <v>1268</v>
      </c>
    </row>
    <row r="4293" spans="1:37" x14ac:dyDescent="0.3">
      <c r="A4293" t="str">
        <f t="shared" si="201"/>
        <v>TURBACO-Ruta Caribe</v>
      </c>
      <c r="B4293" t="str">
        <f t="shared" si="202"/>
        <v>2016Mar</v>
      </c>
      <c r="C4293" t="str">
        <f t="shared" si="203"/>
        <v>10.35697545-75.44341614</v>
      </c>
      <c r="D4293" s="9" t="s">
        <v>759</v>
      </c>
      <c r="E4293" s="6">
        <v>9005</v>
      </c>
      <c r="F4293" s="9" t="s">
        <v>730</v>
      </c>
      <c r="G4293" s="6">
        <v>13</v>
      </c>
      <c r="H4293" s="9" t="s">
        <v>780</v>
      </c>
      <c r="I4293" s="9" t="s">
        <v>761</v>
      </c>
      <c r="J4293" s="9" t="s">
        <v>103</v>
      </c>
      <c r="K4293" s="9" t="s">
        <v>762</v>
      </c>
      <c r="L4293" s="9" t="s">
        <v>763</v>
      </c>
      <c r="M4293" s="6">
        <v>3212057230</v>
      </c>
      <c r="N4293" s="6">
        <v>3212057227</v>
      </c>
      <c r="O4293" s="9" t="s">
        <v>781</v>
      </c>
      <c r="P4293" s="6">
        <v>3100</v>
      </c>
      <c r="Q4293" s="6">
        <v>7600</v>
      </c>
      <c r="R4293" s="6">
        <v>9300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10.35697545</v>
      </c>
      <c r="AB4293" s="6">
        <v>-75.443416139999997</v>
      </c>
      <c r="AC4293" s="9" t="s">
        <v>27</v>
      </c>
      <c r="AD4293" s="6">
        <v>1382575400</v>
      </c>
      <c r="AE4293" s="6" t="str">
        <f>MID(TablaPivotFinal[[#This Row],[Fecha]],1,4)</f>
        <v>2016</v>
      </c>
      <c r="AF4293" s="6" t="str">
        <f>MID(TablaPivotFinal[[#This Row],[Fecha]],5,3)</f>
        <v>Mar</v>
      </c>
      <c r="AG4293" s="9">
        <v>1382575400</v>
      </c>
      <c r="AH4293" s="10">
        <v>480517</v>
      </c>
      <c r="AI4293" t="s">
        <v>1140</v>
      </c>
      <c r="AJ4293" t="s">
        <v>866</v>
      </c>
      <c r="AK4293" t="s">
        <v>1268</v>
      </c>
    </row>
    <row r="4294" spans="1:37" x14ac:dyDescent="0.3">
      <c r="A4294" t="str">
        <f t="shared" si="201"/>
        <v>TURBACO-Ruta Caribe</v>
      </c>
      <c r="B4294" t="str">
        <f t="shared" si="202"/>
        <v>2016May</v>
      </c>
      <c r="C4294" t="str">
        <f t="shared" si="203"/>
        <v>10.35697545-75.44341614</v>
      </c>
      <c r="D4294" s="7" t="s">
        <v>759</v>
      </c>
      <c r="E4294" s="5">
        <v>9005</v>
      </c>
      <c r="F4294" s="7" t="s">
        <v>730</v>
      </c>
      <c r="G4294" s="5">
        <v>13</v>
      </c>
      <c r="H4294" s="7" t="s">
        <v>780</v>
      </c>
      <c r="I4294" s="7" t="s">
        <v>761</v>
      </c>
      <c r="J4294" s="7" t="s">
        <v>103</v>
      </c>
      <c r="K4294" s="7" t="s">
        <v>762</v>
      </c>
      <c r="L4294" s="7" t="s">
        <v>763</v>
      </c>
      <c r="M4294" s="5">
        <v>3212057230</v>
      </c>
      <c r="N4294" s="5">
        <v>3212057227</v>
      </c>
      <c r="O4294" s="7" t="s">
        <v>781</v>
      </c>
      <c r="P4294" s="5">
        <v>3100</v>
      </c>
      <c r="Q4294" s="5">
        <v>7600</v>
      </c>
      <c r="R4294" s="5">
        <v>9300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10.35697545</v>
      </c>
      <c r="AB4294" s="5">
        <v>-75.443416139999997</v>
      </c>
      <c r="AC4294" s="7" t="s">
        <v>29</v>
      </c>
      <c r="AD4294" s="5">
        <v>1350494200</v>
      </c>
      <c r="AE4294" s="5" t="str">
        <f>MID(TablaPivotFinal[[#This Row],[Fecha]],1,4)</f>
        <v>2016</v>
      </c>
      <c r="AF4294" s="5" t="str">
        <f>MID(TablaPivotFinal[[#This Row],[Fecha]],5,3)</f>
        <v>May</v>
      </c>
      <c r="AG4294" s="7">
        <v>1350494200</v>
      </c>
      <c r="AH4294" s="8">
        <v>474672</v>
      </c>
      <c r="AI4294" t="s">
        <v>1140</v>
      </c>
      <c r="AJ4294" t="s">
        <v>868</v>
      </c>
      <c r="AK4294" t="s">
        <v>1268</v>
      </c>
    </row>
    <row r="4295" spans="1:37" x14ac:dyDescent="0.3">
      <c r="A4295" t="str">
        <f t="shared" si="201"/>
        <v>TURBACO-Ruta Caribe</v>
      </c>
      <c r="B4295" t="str">
        <f t="shared" si="202"/>
        <v>2016Nov</v>
      </c>
      <c r="C4295" t="str">
        <f t="shared" si="203"/>
        <v>10.35697545-75.44341614</v>
      </c>
      <c r="D4295" s="9" t="s">
        <v>759</v>
      </c>
      <c r="E4295" s="6">
        <v>9005</v>
      </c>
      <c r="F4295" s="9" t="s">
        <v>730</v>
      </c>
      <c r="G4295" s="6">
        <v>13</v>
      </c>
      <c r="H4295" s="9" t="s">
        <v>780</v>
      </c>
      <c r="I4295" s="9" t="s">
        <v>761</v>
      </c>
      <c r="J4295" s="9" t="s">
        <v>103</v>
      </c>
      <c r="K4295" s="9" t="s">
        <v>762</v>
      </c>
      <c r="L4295" s="9" t="s">
        <v>763</v>
      </c>
      <c r="M4295" s="6">
        <v>3212057230</v>
      </c>
      <c r="N4295" s="6">
        <v>3212057227</v>
      </c>
      <c r="O4295" s="9" t="s">
        <v>781</v>
      </c>
      <c r="P4295" s="6">
        <v>3100</v>
      </c>
      <c r="Q4295" s="6">
        <v>7600</v>
      </c>
      <c r="R4295" s="6">
        <v>9300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10.35697545</v>
      </c>
      <c r="AB4295" s="6">
        <v>-75.443416139999997</v>
      </c>
      <c r="AC4295" s="9" t="s">
        <v>31</v>
      </c>
      <c r="AD4295" s="6">
        <v>1277740200</v>
      </c>
      <c r="AE4295" s="6" t="str">
        <f>MID(TablaPivotFinal[[#This Row],[Fecha]],1,4)</f>
        <v>2016</v>
      </c>
      <c r="AF4295" s="6" t="str">
        <f>MID(TablaPivotFinal[[#This Row],[Fecha]],5,3)</f>
        <v>Nov</v>
      </c>
      <c r="AG4295" s="9">
        <v>1277740200</v>
      </c>
      <c r="AH4295" s="10">
        <v>442580</v>
      </c>
      <c r="AI4295" t="s">
        <v>1140</v>
      </c>
      <c r="AJ4295" t="s">
        <v>874</v>
      </c>
      <c r="AK4295" t="s">
        <v>1268</v>
      </c>
    </row>
    <row r="4296" spans="1:37" x14ac:dyDescent="0.3">
      <c r="A4296" t="str">
        <f t="shared" si="201"/>
        <v>TURBACO-Ruta Caribe</v>
      </c>
      <c r="B4296" t="str">
        <f t="shared" si="202"/>
        <v>2016Oct</v>
      </c>
      <c r="C4296" t="str">
        <f t="shared" si="203"/>
        <v>10.35697545-75.44341614</v>
      </c>
      <c r="D4296" s="7" t="s">
        <v>759</v>
      </c>
      <c r="E4296" s="5">
        <v>9005</v>
      </c>
      <c r="F4296" s="7" t="s">
        <v>730</v>
      </c>
      <c r="G4296" s="5">
        <v>13</v>
      </c>
      <c r="H4296" s="7" t="s">
        <v>780</v>
      </c>
      <c r="I4296" s="7" t="s">
        <v>761</v>
      </c>
      <c r="J4296" s="7" t="s">
        <v>103</v>
      </c>
      <c r="K4296" s="7" t="s">
        <v>762</v>
      </c>
      <c r="L4296" s="7" t="s">
        <v>763</v>
      </c>
      <c r="M4296" s="5">
        <v>3212057230</v>
      </c>
      <c r="N4296" s="5">
        <v>3212057227</v>
      </c>
      <c r="O4296" s="7" t="s">
        <v>781</v>
      </c>
      <c r="P4296" s="5">
        <v>3100</v>
      </c>
      <c r="Q4296" s="5">
        <v>7600</v>
      </c>
      <c r="R4296" s="5">
        <v>9300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10.35697545</v>
      </c>
      <c r="AB4296" s="5">
        <v>-75.443416139999997</v>
      </c>
      <c r="AC4296" s="7" t="s">
        <v>33</v>
      </c>
      <c r="AD4296" s="5">
        <v>1338769400</v>
      </c>
      <c r="AE4296" s="5" t="str">
        <f>MID(TablaPivotFinal[[#This Row],[Fecha]],1,4)</f>
        <v>2016</v>
      </c>
      <c r="AF4296" s="5" t="str">
        <f>MID(TablaPivotFinal[[#This Row],[Fecha]],5,3)</f>
        <v>Oct</v>
      </c>
      <c r="AG4296" s="7">
        <v>1338769400</v>
      </c>
      <c r="AH4296" s="8">
        <v>471112</v>
      </c>
      <c r="AI4296" t="s">
        <v>1140</v>
      </c>
      <c r="AJ4296" t="s">
        <v>873</v>
      </c>
      <c r="AK4296" t="s">
        <v>1268</v>
      </c>
    </row>
    <row r="4297" spans="1:37" x14ac:dyDescent="0.3">
      <c r="A4297" t="str">
        <f t="shared" si="201"/>
        <v>TURBACO-Ruta Caribe</v>
      </c>
      <c r="B4297" t="str">
        <f t="shared" si="202"/>
        <v>2016Sep</v>
      </c>
      <c r="C4297" t="str">
        <f t="shared" si="203"/>
        <v>10.35697545-75.44341614</v>
      </c>
      <c r="D4297" s="9" t="s">
        <v>759</v>
      </c>
      <c r="E4297" s="6">
        <v>9005</v>
      </c>
      <c r="F4297" s="9" t="s">
        <v>730</v>
      </c>
      <c r="G4297" s="6">
        <v>13</v>
      </c>
      <c r="H4297" s="9" t="s">
        <v>780</v>
      </c>
      <c r="I4297" s="9" t="s">
        <v>761</v>
      </c>
      <c r="J4297" s="9" t="s">
        <v>103</v>
      </c>
      <c r="K4297" s="9" t="s">
        <v>762</v>
      </c>
      <c r="L4297" s="9" t="s">
        <v>763</v>
      </c>
      <c r="M4297" s="6">
        <v>3212057230</v>
      </c>
      <c r="N4297" s="6">
        <v>3212057227</v>
      </c>
      <c r="O4297" s="9" t="s">
        <v>781</v>
      </c>
      <c r="P4297" s="6">
        <v>3100</v>
      </c>
      <c r="Q4297" s="6">
        <v>7600</v>
      </c>
      <c r="R4297" s="6">
        <v>9300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10.35697545</v>
      </c>
      <c r="AB4297" s="6">
        <v>-75.443416139999997</v>
      </c>
      <c r="AC4297" s="9" t="s">
        <v>35</v>
      </c>
      <c r="AD4297" s="6">
        <v>1352899300</v>
      </c>
      <c r="AE4297" s="6" t="str">
        <f>MID(TablaPivotFinal[[#This Row],[Fecha]],1,4)</f>
        <v>2016</v>
      </c>
      <c r="AF4297" s="6" t="str">
        <f>MID(TablaPivotFinal[[#This Row],[Fecha]],5,3)</f>
        <v>Sep</v>
      </c>
      <c r="AG4297" s="9">
        <v>1352899300</v>
      </c>
      <c r="AH4297" s="10">
        <v>468534</v>
      </c>
      <c r="AI4297" t="s">
        <v>1140</v>
      </c>
      <c r="AJ4297" t="s">
        <v>872</v>
      </c>
      <c r="AK4297" t="s">
        <v>1268</v>
      </c>
    </row>
    <row r="4298" spans="1:37" x14ac:dyDescent="0.3">
      <c r="A4298" t="str">
        <f t="shared" si="201"/>
        <v>TURBACO-Ruta Caribe</v>
      </c>
      <c r="B4298" t="str">
        <f t="shared" si="202"/>
        <v>2017Abr</v>
      </c>
      <c r="C4298" t="str">
        <f t="shared" si="203"/>
        <v>10.35697545-75.44341614</v>
      </c>
      <c r="D4298" s="7" t="s">
        <v>759</v>
      </c>
      <c r="E4298" s="5">
        <v>9005</v>
      </c>
      <c r="F4298" s="7" t="s">
        <v>730</v>
      </c>
      <c r="G4298" s="5">
        <v>13</v>
      </c>
      <c r="H4298" s="7" t="s">
        <v>780</v>
      </c>
      <c r="I4298" s="7" t="s">
        <v>761</v>
      </c>
      <c r="J4298" s="7" t="s">
        <v>103</v>
      </c>
      <c r="K4298" s="7" t="s">
        <v>762</v>
      </c>
      <c r="L4298" s="7" t="s">
        <v>763</v>
      </c>
      <c r="M4298" s="5">
        <v>3212057230</v>
      </c>
      <c r="N4298" s="5">
        <v>3212057227</v>
      </c>
      <c r="O4298" s="7" t="s">
        <v>781</v>
      </c>
      <c r="P4298" s="5">
        <v>3100</v>
      </c>
      <c r="Q4298" s="5">
        <v>7600</v>
      </c>
      <c r="R4298" s="5">
        <v>9300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10.35697545</v>
      </c>
      <c r="AB4298" s="5">
        <v>-75.443416139999997</v>
      </c>
      <c r="AC4298" s="7" t="s">
        <v>37</v>
      </c>
      <c r="AD4298" s="5">
        <v>1563383700</v>
      </c>
      <c r="AE4298" s="5" t="str">
        <f>MID(TablaPivotFinal[[#This Row],[Fecha]],1,4)</f>
        <v>2017</v>
      </c>
      <c r="AF4298" s="5" t="str">
        <f>MID(TablaPivotFinal[[#This Row],[Fecha]],5,3)</f>
        <v>Abr</v>
      </c>
      <c r="AG4298" s="7">
        <v>1563383700</v>
      </c>
      <c r="AH4298" s="8">
        <v>16749.56667</v>
      </c>
      <c r="AI4298" t="s">
        <v>1140</v>
      </c>
      <c r="AJ4298" t="s">
        <v>879</v>
      </c>
      <c r="AK4298" t="s">
        <v>1268</v>
      </c>
    </row>
    <row r="4299" spans="1:37" x14ac:dyDescent="0.3">
      <c r="A4299" t="str">
        <f t="shared" si="201"/>
        <v>TURBACO-Ruta Caribe</v>
      </c>
      <c r="B4299" t="str">
        <f t="shared" si="202"/>
        <v>2017Ago</v>
      </c>
      <c r="C4299" t="str">
        <f t="shared" si="203"/>
        <v>10.35697545-75.44341614</v>
      </c>
      <c r="D4299" s="9" t="s">
        <v>759</v>
      </c>
      <c r="E4299" s="6">
        <v>9005</v>
      </c>
      <c r="F4299" s="9" t="s">
        <v>730</v>
      </c>
      <c r="G4299" s="6">
        <v>13</v>
      </c>
      <c r="H4299" s="9" t="s">
        <v>780</v>
      </c>
      <c r="I4299" s="9" t="s">
        <v>761</v>
      </c>
      <c r="J4299" s="9" t="s">
        <v>103</v>
      </c>
      <c r="K4299" s="9" t="s">
        <v>762</v>
      </c>
      <c r="L4299" s="9" t="s">
        <v>763</v>
      </c>
      <c r="M4299" s="6">
        <v>3212057230</v>
      </c>
      <c r="N4299" s="6">
        <v>3212057227</v>
      </c>
      <c r="O4299" s="9" t="s">
        <v>781</v>
      </c>
      <c r="P4299" s="6">
        <v>3100</v>
      </c>
      <c r="Q4299" s="6">
        <v>7600</v>
      </c>
      <c r="R4299" s="6">
        <v>9300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10.35697545</v>
      </c>
      <c r="AB4299" s="6">
        <v>-75.443416139999997</v>
      </c>
      <c r="AC4299" s="9" t="s">
        <v>39</v>
      </c>
      <c r="AD4299" s="6">
        <v>1674301000</v>
      </c>
      <c r="AE4299" s="6" t="str">
        <f>MID(TablaPivotFinal[[#This Row],[Fecha]],1,4)</f>
        <v>2017</v>
      </c>
      <c r="AF4299" s="6" t="str">
        <f>MID(TablaPivotFinal[[#This Row],[Fecha]],5,3)</f>
        <v>Ago</v>
      </c>
      <c r="AG4299" s="9">
        <v>1674301000</v>
      </c>
      <c r="AH4299" s="10">
        <v>17040.83871</v>
      </c>
      <c r="AI4299" t="s">
        <v>1140</v>
      </c>
      <c r="AJ4299" t="s">
        <v>883</v>
      </c>
      <c r="AK4299" t="s">
        <v>1268</v>
      </c>
    </row>
    <row r="4300" spans="1:37" x14ac:dyDescent="0.3">
      <c r="A4300" t="str">
        <f t="shared" si="201"/>
        <v>TURBACO-Ruta Caribe</v>
      </c>
      <c r="B4300" t="str">
        <f t="shared" si="202"/>
        <v>2017Dic</v>
      </c>
      <c r="C4300" t="str">
        <f t="shared" si="203"/>
        <v>10.35697545-75.44341614</v>
      </c>
      <c r="D4300" s="7" t="s">
        <v>759</v>
      </c>
      <c r="E4300" s="5">
        <v>9005</v>
      </c>
      <c r="F4300" s="7" t="s">
        <v>730</v>
      </c>
      <c r="G4300" s="5">
        <v>13</v>
      </c>
      <c r="H4300" s="7" t="s">
        <v>780</v>
      </c>
      <c r="I4300" s="7" t="s">
        <v>761</v>
      </c>
      <c r="J4300" s="7" t="s">
        <v>103</v>
      </c>
      <c r="K4300" s="7" t="s">
        <v>762</v>
      </c>
      <c r="L4300" s="7" t="s">
        <v>763</v>
      </c>
      <c r="M4300" s="5">
        <v>3212057230</v>
      </c>
      <c r="N4300" s="5">
        <v>3212057227</v>
      </c>
      <c r="O4300" s="7" t="s">
        <v>781</v>
      </c>
      <c r="P4300" s="5">
        <v>3100</v>
      </c>
      <c r="Q4300" s="5">
        <v>7600</v>
      </c>
      <c r="R4300" s="5">
        <v>9300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10.35697545</v>
      </c>
      <c r="AB4300" s="5">
        <v>-75.443416139999997</v>
      </c>
      <c r="AC4300" s="7" t="s">
        <v>41</v>
      </c>
      <c r="AD4300" s="5">
        <v>1760804100</v>
      </c>
      <c r="AE4300" s="5" t="str">
        <f>MID(TablaPivotFinal[[#This Row],[Fecha]],1,4)</f>
        <v>2017</v>
      </c>
      <c r="AF4300" s="5" t="str">
        <f>MID(TablaPivotFinal[[#This Row],[Fecha]],5,3)</f>
        <v>Dic</v>
      </c>
      <c r="AG4300" s="7">
        <v>1760804100</v>
      </c>
      <c r="AH4300" s="8">
        <v>18137.77419</v>
      </c>
      <c r="AI4300" t="s">
        <v>1140</v>
      </c>
      <c r="AJ4300" t="s">
        <v>887</v>
      </c>
      <c r="AK4300" t="s">
        <v>1268</v>
      </c>
    </row>
    <row r="4301" spans="1:37" x14ac:dyDescent="0.3">
      <c r="A4301" t="str">
        <f t="shared" si="201"/>
        <v>TURBACO-Ruta Caribe</v>
      </c>
      <c r="B4301" t="str">
        <f t="shared" si="202"/>
        <v>2017Ene</v>
      </c>
      <c r="C4301" t="str">
        <f t="shared" si="203"/>
        <v>10.35697545-75.44341614</v>
      </c>
      <c r="D4301" s="9" t="s">
        <v>759</v>
      </c>
      <c r="E4301" s="6">
        <v>9005</v>
      </c>
      <c r="F4301" s="9" t="s">
        <v>730</v>
      </c>
      <c r="G4301" s="6">
        <v>13</v>
      </c>
      <c r="H4301" s="9" t="s">
        <v>780</v>
      </c>
      <c r="I4301" s="9" t="s">
        <v>761</v>
      </c>
      <c r="J4301" s="9" t="s">
        <v>103</v>
      </c>
      <c r="K4301" s="9" t="s">
        <v>762</v>
      </c>
      <c r="L4301" s="9" t="s">
        <v>763</v>
      </c>
      <c r="M4301" s="6">
        <v>3212057230</v>
      </c>
      <c r="N4301" s="6">
        <v>3212057227</v>
      </c>
      <c r="O4301" s="9" t="s">
        <v>781</v>
      </c>
      <c r="P4301" s="6">
        <v>3100</v>
      </c>
      <c r="Q4301" s="6">
        <v>7600</v>
      </c>
      <c r="R4301" s="6">
        <v>9300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10.35697545</v>
      </c>
      <c r="AB4301" s="6">
        <v>-75.443416139999997</v>
      </c>
      <c r="AC4301" s="9" t="s">
        <v>43</v>
      </c>
      <c r="AD4301" s="6">
        <v>1505414800</v>
      </c>
      <c r="AE4301" s="6" t="str">
        <f>MID(TablaPivotFinal[[#This Row],[Fecha]],1,4)</f>
        <v>2017</v>
      </c>
      <c r="AF4301" s="6" t="str">
        <f>MID(TablaPivotFinal[[#This Row],[Fecha]],5,3)</f>
        <v>Ene</v>
      </c>
      <c r="AG4301" s="9">
        <v>1505414800</v>
      </c>
      <c r="AH4301" s="10">
        <v>16162.90323</v>
      </c>
      <c r="AI4301" t="s">
        <v>1140</v>
      </c>
      <c r="AJ4301" t="s">
        <v>876</v>
      </c>
      <c r="AK4301" t="s">
        <v>1268</v>
      </c>
    </row>
    <row r="4302" spans="1:37" x14ac:dyDescent="0.3">
      <c r="A4302" t="str">
        <f t="shared" si="201"/>
        <v>TURBACO-Ruta Caribe</v>
      </c>
      <c r="B4302" t="str">
        <f t="shared" si="202"/>
        <v>2017Feb</v>
      </c>
      <c r="C4302" t="str">
        <f t="shared" si="203"/>
        <v>10.35697545-75.44341614</v>
      </c>
      <c r="D4302" s="7" t="s">
        <v>759</v>
      </c>
      <c r="E4302" s="5">
        <v>9005</v>
      </c>
      <c r="F4302" s="7" t="s">
        <v>730</v>
      </c>
      <c r="G4302" s="5">
        <v>13</v>
      </c>
      <c r="H4302" s="7" t="s">
        <v>780</v>
      </c>
      <c r="I4302" s="7" t="s">
        <v>761</v>
      </c>
      <c r="J4302" s="7" t="s">
        <v>103</v>
      </c>
      <c r="K4302" s="7" t="s">
        <v>762</v>
      </c>
      <c r="L4302" s="7" t="s">
        <v>763</v>
      </c>
      <c r="M4302" s="5">
        <v>3212057230</v>
      </c>
      <c r="N4302" s="5">
        <v>3212057227</v>
      </c>
      <c r="O4302" s="7" t="s">
        <v>781</v>
      </c>
      <c r="P4302" s="5">
        <v>3100</v>
      </c>
      <c r="Q4302" s="5">
        <v>7600</v>
      </c>
      <c r="R4302" s="5">
        <v>9300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10.35697545</v>
      </c>
      <c r="AB4302" s="5">
        <v>-75.443416139999997</v>
      </c>
      <c r="AC4302" s="7" t="s">
        <v>45</v>
      </c>
      <c r="AD4302" s="5">
        <v>1373995500</v>
      </c>
      <c r="AE4302" s="5" t="str">
        <f>MID(TablaPivotFinal[[#This Row],[Fecha]],1,4)</f>
        <v>2017</v>
      </c>
      <c r="AF4302" s="5" t="str">
        <f>MID(TablaPivotFinal[[#This Row],[Fecha]],5,3)</f>
        <v>Feb</v>
      </c>
      <c r="AG4302" s="7">
        <v>1373995500</v>
      </c>
      <c r="AH4302" s="8">
        <v>15956.07143</v>
      </c>
      <c r="AI4302" t="s">
        <v>1140</v>
      </c>
      <c r="AJ4302" t="s">
        <v>877</v>
      </c>
      <c r="AK4302" t="s">
        <v>1268</v>
      </c>
    </row>
    <row r="4303" spans="1:37" x14ac:dyDescent="0.3">
      <c r="A4303" t="str">
        <f t="shared" si="201"/>
        <v>TURBACO-Ruta Caribe</v>
      </c>
      <c r="B4303" t="str">
        <f t="shared" si="202"/>
        <v>2017Jul</v>
      </c>
      <c r="C4303" t="str">
        <f t="shared" si="203"/>
        <v>10.35697545-75.44341614</v>
      </c>
      <c r="D4303" s="9" t="s">
        <v>759</v>
      </c>
      <c r="E4303" s="6">
        <v>9005</v>
      </c>
      <c r="F4303" s="9" t="s">
        <v>730</v>
      </c>
      <c r="G4303" s="6">
        <v>13</v>
      </c>
      <c r="H4303" s="9" t="s">
        <v>780</v>
      </c>
      <c r="I4303" s="9" t="s">
        <v>761</v>
      </c>
      <c r="J4303" s="9" t="s">
        <v>103</v>
      </c>
      <c r="K4303" s="9" t="s">
        <v>762</v>
      </c>
      <c r="L4303" s="9" t="s">
        <v>763</v>
      </c>
      <c r="M4303" s="6">
        <v>3212057230</v>
      </c>
      <c r="N4303" s="6">
        <v>3212057227</v>
      </c>
      <c r="O4303" s="9" t="s">
        <v>781</v>
      </c>
      <c r="P4303" s="6">
        <v>3100</v>
      </c>
      <c r="Q4303" s="6">
        <v>7600</v>
      </c>
      <c r="R4303" s="6">
        <v>9300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10.35697545</v>
      </c>
      <c r="AB4303" s="6">
        <v>-75.443416139999997</v>
      </c>
      <c r="AC4303" s="9" t="s">
        <v>47</v>
      </c>
      <c r="AD4303" s="6">
        <v>1666454450</v>
      </c>
      <c r="AE4303" s="6" t="str">
        <f>MID(TablaPivotFinal[[#This Row],[Fecha]],1,4)</f>
        <v>2017</v>
      </c>
      <c r="AF4303" s="6" t="str">
        <f>MID(TablaPivotFinal[[#This Row],[Fecha]],5,3)</f>
        <v>Jul</v>
      </c>
      <c r="AG4303" s="9">
        <v>1666454450</v>
      </c>
      <c r="AH4303" s="10">
        <v>17027.48387</v>
      </c>
      <c r="AI4303" t="s">
        <v>1140</v>
      </c>
      <c r="AJ4303" t="s">
        <v>882</v>
      </c>
      <c r="AK4303" t="s">
        <v>1268</v>
      </c>
    </row>
    <row r="4304" spans="1:37" x14ac:dyDescent="0.3">
      <c r="A4304" t="str">
        <f t="shared" si="201"/>
        <v>TURBACO-Ruta Caribe</v>
      </c>
      <c r="B4304" t="str">
        <f t="shared" si="202"/>
        <v>2017Jun</v>
      </c>
      <c r="C4304" t="str">
        <f t="shared" si="203"/>
        <v>10.35697545-75.44341614</v>
      </c>
      <c r="D4304" s="7" t="s">
        <v>759</v>
      </c>
      <c r="E4304" s="5">
        <v>9005</v>
      </c>
      <c r="F4304" s="7" t="s">
        <v>730</v>
      </c>
      <c r="G4304" s="5">
        <v>13</v>
      </c>
      <c r="H4304" s="7" t="s">
        <v>780</v>
      </c>
      <c r="I4304" s="7" t="s">
        <v>761</v>
      </c>
      <c r="J4304" s="7" t="s">
        <v>103</v>
      </c>
      <c r="K4304" s="7" t="s">
        <v>762</v>
      </c>
      <c r="L4304" s="7" t="s">
        <v>763</v>
      </c>
      <c r="M4304" s="5">
        <v>3212057230</v>
      </c>
      <c r="N4304" s="5">
        <v>3212057227</v>
      </c>
      <c r="O4304" s="7" t="s">
        <v>781</v>
      </c>
      <c r="P4304" s="5">
        <v>3100</v>
      </c>
      <c r="Q4304" s="5">
        <v>7600</v>
      </c>
      <c r="R4304" s="5">
        <v>9300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10.35697545</v>
      </c>
      <c r="AB4304" s="5">
        <v>-75.443416139999997</v>
      </c>
      <c r="AC4304" s="7" t="s">
        <v>49</v>
      </c>
      <c r="AD4304" s="5">
        <v>1580366800</v>
      </c>
      <c r="AE4304" s="5" t="str">
        <f>MID(TablaPivotFinal[[#This Row],[Fecha]],1,4)</f>
        <v>2017</v>
      </c>
      <c r="AF4304" s="5" t="str">
        <f>MID(TablaPivotFinal[[#This Row],[Fecha]],5,3)</f>
        <v>Jun</v>
      </c>
      <c r="AG4304" s="7">
        <v>1580366800</v>
      </c>
      <c r="AH4304" s="8">
        <v>16781.233329999999</v>
      </c>
      <c r="AI4304" t="s">
        <v>1140</v>
      </c>
      <c r="AJ4304" t="s">
        <v>881</v>
      </c>
      <c r="AK4304" t="s">
        <v>1268</v>
      </c>
    </row>
    <row r="4305" spans="1:37" x14ac:dyDescent="0.3">
      <c r="A4305" t="str">
        <f t="shared" si="201"/>
        <v>TURBACO-Ruta Caribe</v>
      </c>
      <c r="B4305" t="str">
        <f t="shared" si="202"/>
        <v>2017Mar</v>
      </c>
      <c r="C4305" t="str">
        <f t="shared" si="203"/>
        <v>10.35697545-75.44341614</v>
      </c>
      <c r="D4305" s="9" t="s">
        <v>759</v>
      </c>
      <c r="E4305" s="6">
        <v>9005</v>
      </c>
      <c r="F4305" s="9" t="s">
        <v>730</v>
      </c>
      <c r="G4305" s="6">
        <v>13</v>
      </c>
      <c r="H4305" s="9" t="s">
        <v>780</v>
      </c>
      <c r="I4305" s="9" t="s">
        <v>761</v>
      </c>
      <c r="J4305" s="9" t="s">
        <v>103</v>
      </c>
      <c r="K4305" s="9" t="s">
        <v>762</v>
      </c>
      <c r="L4305" s="9" t="s">
        <v>763</v>
      </c>
      <c r="M4305" s="6">
        <v>3212057230</v>
      </c>
      <c r="N4305" s="6">
        <v>3212057227</v>
      </c>
      <c r="O4305" s="9" t="s">
        <v>781</v>
      </c>
      <c r="P4305" s="6">
        <v>3100</v>
      </c>
      <c r="Q4305" s="6">
        <v>7600</v>
      </c>
      <c r="R4305" s="6">
        <v>9300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10.35697545</v>
      </c>
      <c r="AB4305" s="6">
        <v>-75.443416139999997</v>
      </c>
      <c r="AC4305" s="9" t="s">
        <v>51</v>
      </c>
      <c r="AD4305" s="6">
        <v>1614141800</v>
      </c>
      <c r="AE4305" s="6" t="str">
        <f>MID(TablaPivotFinal[[#This Row],[Fecha]],1,4)</f>
        <v>2017</v>
      </c>
      <c r="AF4305" s="6" t="str">
        <f>MID(TablaPivotFinal[[#This Row],[Fecha]],5,3)</f>
        <v>Mar</v>
      </c>
      <c r="AG4305" s="9">
        <v>1614141800</v>
      </c>
      <c r="AH4305" s="10">
        <v>16719.64516</v>
      </c>
      <c r="AI4305" t="s">
        <v>1140</v>
      </c>
      <c r="AJ4305" t="s">
        <v>878</v>
      </c>
      <c r="AK4305" t="s">
        <v>1268</v>
      </c>
    </row>
    <row r="4306" spans="1:37" x14ac:dyDescent="0.3">
      <c r="A4306" t="str">
        <f t="shared" si="201"/>
        <v>TURBACO-Ruta Caribe</v>
      </c>
      <c r="B4306" t="str">
        <f t="shared" si="202"/>
        <v>2017May</v>
      </c>
      <c r="C4306" t="str">
        <f t="shared" si="203"/>
        <v>10.35697545-75.44341614</v>
      </c>
      <c r="D4306" s="7" t="s">
        <v>759</v>
      </c>
      <c r="E4306" s="5">
        <v>9005</v>
      </c>
      <c r="F4306" s="7" t="s">
        <v>730</v>
      </c>
      <c r="G4306" s="5">
        <v>13</v>
      </c>
      <c r="H4306" s="7" t="s">
        <v>780</v>
      </c>
      <c r="I4306" s="7" t="s">
        <v>761</v>
      </c>
      <c r="J4306" s="7" t="s">
        <v>103</v>
      </c>
      <c r="K4306" s="7" t="s">
        <v>762</v>
      </c>
      <c r="L4306" s="7" t="s">
        <v>763</v>
      </c>
      <c r="M4306" s="5">
        <v>3212057230</v>
      </c>
      <c r="N4306" s="5">
        <v>3212057227</v>
      </c>
      <c r="O4306" s="7" t="s">
        <v>781</v>
      </c>
      <c r="P4306" s="5">
        <v>3100</v>
      </c>
      <c r="Q4306" s="5">
        <v>7600</v>
      </c>
      <c r="R4306" s="5">
        <v>9300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10.35697545</v>
      </c>
      <c r="AB4306" s="5">
        <v>-75.443416139999997</v>
      </c>
      <c r="AC4306" s="7" t="s">
        <v>53</v>
      </c>
      <c r="AD4306" s="5">
        <v>1609729100</v>
      </c>
      <c r="AE4306" s="5" t="str">
        <f>MID(TablaPivotFinal[[#This Row],[Fecha]],1,4)</f>
        <v>2017</v>
      </c>
      <c r="AF4306" s="5" t="str">
        <f>MID(TablaPivotFinal[[#This Row],[Fecha]],5,3)</f>
        <v>May</v>
      </c>
      <c r="AG4306" s="7">
        <v>1609729100</v>
      </c>
      <c r="AH4306" s="8">
        <v>16580.03226</v>
      </c>
      <c r="AI4306" t="s">
        <v>1140</v>
      </c>
      <c r="AJ4306" t="s">
        <v>880</v>
      </c>
      <c r="AK4306" t="s">
        <v>1268</v>
      </c>
    </row>
    <row r="4307" spans="1:37" x14ac:dyDescent="0.3">
      <c r="A4307" t="str">
        <f t="shared" si="201"/>
        <v>TURBACO-Ruta Caribe</v>
      </c>
      <c r="B4307" t="str">
        <f t="shared" si="202"/>
        <v>2017Nov</v>
      </c>
      <c r="C4307" t="str">
        <f t="shared" si="203"/>
        <v>10.35697545-75.44341614</v>
      </c>
      <c r="D4307" s="9" t="s">
        <v>759</v>
      </c>
      <c r="E4307" s="6">
        <v>9005</v>
      </c>
      <c r="F4307" s="9" t="s">
        <v>730</v>
      </c>
      <c r="G4307" s="6">
        <v>13</v>
      </c>
      <c r="H4307" s="9" t="s">
        <v>780</v>
      </c>
      <c r="I4307" s="9" t="s">
        <v>761</v>
      </c>
      <c r="J4307" s="9" t="s">
        <v>103</v>
      </c>
      <c r="K4307" s="9" t="s">
        <v>762</v>
      </c>
      <c r="L4307" s="9" t="s">
        <v>763</v>
      </c>
      <c r="M4307" s="6">
        <v>3212057230</v>
      </c>
      <c r="N4307" s="6">
        <v>3212057227</v>
      </c>
      <c r="O4307" s="9" t="s">
        <v>781</v>
      </c>
      <c r="P4307" s="6">
        <v>3100</v>
      </c>
      <c r="Q4307" s="6">
        <v>7600</v>
      </c>
      <c r="R4307" s="6">
        <v>9300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10.35697545</v>
      </c>
      <c r="AB4307" s="6">
        <v>-75.443416139999997</v>
      </c>
      <c r="AC4307" s="9" t="s">
        <v>55</v>
      </c>
      <c r="AD4307" s="6">
        <v>1536770400</v>
      </c>
      <c r="AE4307" s="6" t="str">
        <f>MID(TablaPivotFinal[[#This Row],[Fecha]],1,4)</f>
        <v>2017</v>
      </c>
      <c r="AF4307" s="6" t="str">
        <f>MID(TablaPivotFinal[[#This Row],[Fecha]],5,3)</f>
        <v>Nov</v>
      </c>
      <c r="AG4307" s="9">
        <v>1536770400</v>
      </c>
      <c r="AH4307" s="10">
        <v>16154.8</v>
      </c>
      <c r="AI4307" t="s">
        <v>1140</v>
      </c>
      <c r="AJ4307" t="s">
        <v>886</v>
      </c>
      <c r="AK4307" t="s">
        <v>1268</v>
      </c>
    </row>
    <row r="4308" spans="1:37" x14ac:dyDescent="0.3">
      <c r="A4308" t="str">
        <f t="shared" si="201"/>
        <v>TURBACO-Ruta Caribe</v>
      </c>
      <c r="B4308" t="str">
        <f t="shared" si="202"/>
        <v>2017Oct</v>
      </c>
      <c r="C4308" t="str">
        <f t="shared" si="203"/>
        <v>10.35697545-75.44341614</v>
      </c>
      <c r="D4308" s="7" t="s">
        <v>759</v>
      </c>
      <c r="E4308" s="5">
        <v>9005</v>
      </c>
      <c r="F4308" s="7" t="s">
        <v>730</v>
      </c>
      <c r="G4308" s="5">
        <v>13</v>
      </c>
      <c r="H4308" s="7" t="s">
        <v>780</v>
      </c>
      <c r="I4308" s="7" t="s">
        <v>761</v>
      </c>
      <c r="J4308" s="7" t="s">
        <v>103</v>
      </c>
      <c r="K4308" s="7" t="s">
        <v>762</v>
      </c>
      <c r="L4308" s="7" t="s">
        <v>763</v>
      </c>
      <c r="M4308" s="5">
        <v>3212057230</v>
      </c>
      <c r="N4308" s="5">
        <v>3212057227</v>
      </c>
      <c r="O4308" s="7" t="s">
        <v>781</v>
      </c>
      <c r="P4308" s="5">
        <v>3100</v>
      </c>
      <c r="Q4308" s="5">
        <v>7600</v>
      </c>
      <c r="R4308" s="5">
        <v>9300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10.35697545</v>
      </c>
      <c r="AB4308" s="5">
        <v>-75.443416139999997</v>
      </c>
      <c r="AC4308" s="7" t="s">
        <v>57</v>
      </c>
      <c r="AD4308" s="5">
        <v>1651504900</v>
      </c>
      <c r="AE4308" s="5" t="str">
        <f>MID(TablaPivotFinal[[#This Row],[Fecha]],1,4)</f>
        <v>2017</v>
      </c>
      <c r="AF4308" s="5" t="str">
        <f>MID(TablaPivotFinal[[#This Row],[Fecha]],5,3)</f>
        <v>Oct</v>
      </c>
      <c r="AG4308" s="7">
        <v>1651504900</v>
      </c>
      <c r="AH4308" s="8">
        <v>16872.25806</v>
      </c>
      <c r="AI4308" t="s">
        <v>1140</v>
      </c>
      <c r="AJ4308" t="s">
        <v>885</v>
      </c>
      <c r="AK4308" t="s">
        <v>1268</v>
      </c>
    </row>
    <row r="4309" spans="1:37" x14ac:dyDescent="0.3">
      <c r="A4309" t="str">
        <f t="shared" si="201"/>
        <v>TURBACO-Ruta Caribe</v>
      </c>
      <c r="B4309" t="str">
        <f t="shared" si="202"/>
        <v>2017Sep</v>
      </c>
      <c r="C4309" t="str">
        <f t="shared" si="203"/>
        <v>10.35697545-75.44341614</v>
      </c>
      <c r="D4309" s="9" t="s">
        <v>759</v>
      </c>
      <c r="E4309" s="6">
        <v>9005</v>
      </c>
      <c r="F4309" s="9" t="s">
        <v>730</v>
      </c>
      <c r="G4309" s="6">
        <v>13</v>
      </c>
      <c r="H4309" s="9" t="s">
        <v>780</v>
      </c>
      <c r="I4309" s="9" t="s">
        <v>761</v>
      </c>
      <c r="J4309" s="9" t="s">
        <v>103</v>
      </c>
      <c r="K4309" s="9" t="s">
        <v>762</v>
      </c>
      <c r="L4309" s="9" t="s">
        <v>763</v>
      </c>
      <c r="M4309" s="6">
        <v>3212057230</v>
      </c>
      <c r="N4309" s="6">
        <v>3212057227</v>
      </c>
      <c r="O4309" s="9" t="s">
        <v>781</v>
      </c>
      <c r="P4309" s="6">
        <v>3100</v>
      </c>
      <c r="Q4309" s="6">
        <v>7600</v>
      </c>
      <c r="R4309" s="6">
        <v>9300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10.35697545</v>
      </c>
      <c r="AB4309" s="6">
        <v>-75.443416139999997</v>
      </c>
      <c r="AC4309" s="9" t="s">
        <v>59</v>
      </c>
      <c r="AD4309" s="6">
        <v>1573218600</v>
      </c>
      <c r="AE4309" s="6" t="str">
        <f>MID(TablaPivotFinal[[#This Row],[Fecha]],1,4)</f>
        <v>2017</v>
      </c>
      <c r="AF4309" s="6" t="str">
        <f>MID(TablaPivotFinal[[#This Row],[Fecha]],5,3)</f>
        <v>Sep</v>
      </c>
      <c r="AG4309" s="9">
        <v>1573218600</v>
      </c>
      <c r="AH4309" s="10">
        <v>16578.866669999999</v>
      </c>
      <c r="AI4309" t="s">
        <v>1140</v>
      </c>
      <c r="AJ4309" t="s">
        <v>884</v>
      </c>
      <c r="AK4309" t="s">
        <v>1268</v>
      </c>
    </row>
    <row r="4310" spans="1:37" x14ac:dyDescent="0.3">
      <c r="A4310" t="str">
        <f t="shared" si="201"/>
        <v>TURBACO-Ruta Caribe</v>
      </c>
      <c r="B4310" t="str">
        <f t="shared" si="202"/>
        <v>2018Abr</v>
      </c>
      <c r="C4310" t="str">
        <f t="shared" si="203"/>
        <v>10.35697545-75.44341614</v>
      </c>
      <c r="D4310" s="7" t="s">
        <v>759</v>
      </c>
      <c r="E4310" s="5">
        <v>9005</v>
      </c>
      <c r="F4310" s="7" t="s">
        <v>730</v>
      </c>
      <c r="G4310" s="5">
        <v>13</v>
      </c>
      <c r="H4310" s="7" t="s">
        <v>780</v>
      </c>
      <c r="I4310" s="7" t="s">
        <v>761</v>
      </c>
      <c r="J4310" s="7" t="s">
        <v>103</v>
      </c>
      <c r="K4310" s="7" t="s">
        <v>762</v>
      </c>
      <c r="L4310" s="7" t="s">
        <v>763</v>
      </c>
      <c r="M4310" s="5">
        <v>3212057230</v>
      </c>
      <c r="N4310" s="5">
        <v>3212057227</v>
      </c>
      <c r="O4310" s="7" t="s">
        <v>781</v>
      </c>
      <c r="P4310" s="5">
        <v>3100</v>
      </c>
      <c r="Q4310" s="5">
        <v>7600</v>
      </c>
      <c r="R4310" s="5">
        <v>9300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10.35697545</v>
      </c>
      <c r="AB4310" s="5">
        <v>-75.443416139999997</v>
      </c>
      <c r="AC4310" s="7" t="s">
        <v>61</v>
      </c>
      <c r="AD4310" s="5">
        <v>1775466750</v>
      </c>
      <c r="AE4310" s="5" t="str">
        <f>MID(TablaPivotFinal[[#This Row],[Fecha]],1,4)</f>
        <v>2018</v>
      </c>
      <c r="AF4310" s="5" t="str">
        <f>MID(TablaPivotFinal[[#This Row],[Fecha]],5,3)</f>
        <v>Abr</v>
      </c>
      <c r="AG4310" s="7">
        <v>1775466750</v>
      </c>
      <c r="AH4310" s="8">
        <v>521376</v>
      </c>
      <c r="AI4310" t="s">
        <v>1140</v>
      </c>
      <c r="AJ4310" t="s">
        <v>891</v>
      </c>
      <c r="AK4310" t="s">
        <v>1268</v>
      </c>
    </row>
    <row r="4311" spans="1:37" x14ac:dyDescent="0.3">
      <c r="A4311" t="str">
        <f t="shared" si="201"/>
        <v>TURBACO-Ruta Caribe</v>
      </c>
      <c r="B4311" t="str">
        <f t="shared" si="202"/>
        <v>2018Ago</v>
      </c>
      <c r="C4311" t="str">
        <f t="shared" si="203"/>
        <v>10.35697545-75.44341614</v>
      </c>
      <c r="D4311" s="9" t="s">
        <v>759</v>
      </c>
      <c r="E4311" s="6">
        <v>9005</v>
      </c>
      <c r="F4311" s="9" t="s">
        <v>730</v>
      </c>
      <c r="G4311" s="6">
        <v>13</v>
      </c>
      <c r="H4311" s="9" t="s">
        <v>780</v>
      </c>
      <c r="I4311" s="9" t="s">
        <v>761</v>
      </c>
      <c r="J4311" s="9" t="s">
        <v>103</v>
      </c>
      <c r="K4311" s="9" t="s">
        <v>762</v>
      </c>
      <c r="L4311" s="9" t="s">
        <v>763</v>
      </c>
      <c r="M4311" s="6">
        <v>3212057230</v>
      </c>
      <c r="N4311" s="6">
        <v>3212057227</v>
      </c>
      <c r="O4311" s="9" t="s">
        <v>781</v>
      </c>
      <c r="P4311" s="6">
        <v>3100</v>
      </c>
      <c r="Q4311" s="6">
        <v>7600</v>
      </c>
      <c r="R4311" s="6">
        <v>9300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10.35697545</v>
      </c>
      <c r="AB4311" s="6">
        <v>-75.443416139999997</v>
      </c>
      <c r="AC4311" s="9" t="s">
        <v>63</v>
      </c>
      <c r="AD4311" s="6">
        <v>1849901100</v>
      </c>
      <c r="AE4311" s="6" t="str">
        <f>MID(TablaPivotFinal[[#This Row],[Fecha]],1,4)</f>
        <v>2018</v>
      </c>
      <c r="AF4311" s="6" t="str">
        <f>MID(TablaPivotFinal[[#This Row],[Fecha]],5,3)</f>
        <v>Ago</v>
      </c>
      <c r="AG4311" s="9">
        <v>1849901100</v>
      </c>
      <c r="AH4311" s="10">
        <v>543660</v>
      </c>
      <c r="AI4311" t="s">
        <v>1140</v>
      </c>
      <c r="AJ4311" t="s">
        <v>895</v>
      </c>
      <c r="AK4311" t="s">
        <v>1268</v>
      </c>
    </row>
    <row r="4312" spans="1:37" x14ac:dyDescent="0.3">
      <c r="A4312" t="str">
        <f t="shared" si="201"/>
        <v>TURBACO-Ruta Caribe</v>
      </c>
      <c r="B4312" t="str">
        <f t="shared" si="202"/>
        <v>2018Dic</v>
      </c>
      <c r="C4312" t="str">
        <f t="shared" si="203"/>
        <v>10.35697545-75.44341614</v>
      </c>
      <c r="D4312" s="7" t="s">
        <v>759</v>
      </c>
      <c r="E4312" s="5">
        <v>9005</v>
      </c>
      <c r="F4312" s="7" t="s">
        <v>730</v>
      </c>
      <c r="G4312" s="5">
        <v>13</v>
      </c>
      <c r="H4312" s="7" t="s">
        <v>780</v>
      </c>
      <c r="I4312" s="7" t="s">
        <v>761</v>
      </c>
      <c r="J4312" s="7" t="s">
        <v>103</v>
      </c>
      <c r="K4312" s="7" t="s">
        <v>762</v>
      </c>
      <c r="L4312" s="7" t="s">
        <v>763</v>
      </c>
      <c r="M4312" s="5">
        <v>3212057230</v>
      </c>
      <c r="N4312" s="5">
        <v>3212057227</v>
      </c>
      <c r="O4312" s="7" t="s">
        <v>781</v>
      </c>
      <c r="P4312" s="5">
        <v>3100</v>
      </c>
      <c r="Q4312" s="5">
        <v>7600</v>
      </c>
      <c r="R4312" s="5">
        <v>9300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10.35697545</v>
      </c>
      <c r="AB4312" s="5">
        <v>-75.443416139999997</v>
      </c>
      <c r="AC4312" s="7" t="s">
        <v>65</v>
      </c>
      <c r="AD4312" s="5">
        <v>1957579900</v>
      </c>
      <c r="AE4312" s="5" t="str">
        <f>MID(TablaPivotFinal[[#This Row],[Fecha]],1,4)</f>
        <v>2018</v>
      </c>
      <c r="AF4312" s="5" t="str">
        <f>MID(TablaPivotFinal[[#This Row],[Fecha]],5,3)</f>
        <v>Dic</v>
      </c>
      <c r="AG4312" s="7">
        <v>1957579900</v>
      </c>
      <c r="AH4312" s="8">
        <v>578335</v>
      </c>
      <c r="AI4312" t="s">
        <v>1140</v>
      </c>
      <c r="AJ4312" t="s">
        <v>899</v>
      </c>
      <c r="AK4312" t="s">
        <v>1268</v>
      </c>
    </row>
    <row r="4313" spans="1:37" x14ac:dyDescent="0.3">
      <c r="A4313" t="str">
        <f t="shared" si="201"/>
        <v>TURBACO-Ruta Caribe</v>
      </c>
      <c r="B4313" t="str">
        <f t="shared" si="202"/>
        <v>2018Ene</v>
      </c>
      <c r="C4313" t="str">
        <f t="shared" si="203"/>
        <v>10.35697545-75.44341614</v>
      </c>
      <c r="D4313" s="9" t="s">
        <v>759</v>
      </c>
      <c r="E4313" s="6">
        <v>9005</v>
      </c>
      <c r="F4313" s="9" t="s">
        <v>730</v>
      </c>
      <c r="G4313" s="6">
        <v>13</v>
      </c>
      <c r="H4313" s="9" t="s">
        <v>780</v>
      </c>
      <c r="I4313" s="9" t="s">
        <v>761</v>
      </c>
      <c r="J4313" s="9" t="s">
        <v>103</v>
      </c>
      <c r="K4313" s="9" t="s">
        <v>762</v>
      </c>
      <c r="L4313" s="9" t="s">
        <v>763</v>
      </c>
      <c r="M4313" s="6">
        <v>3212057230</v>
      </c>
      <c r="N4313" s="6">
        <v>3212057227</v>
      </c>
      <c r="O4313" s="9" t="s">
        <v>781</v>
      </c>
      <c r="P4313" s="6">
        <v>3100</v>
      </c>
      <c r="Q4313" s="6">
        <v>7600</v>
      </c>
      <c r="R4313" s="6">
        <v>9300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10.35697545</v>
      </c>
      <c r="AB4313" s="6">
        <v>-75.443416139999997</v>
      </c>
      <c r="AC4313" s="9" t="s">
        <v>67</v>
      </c>
      <c r="AD4313" s="6">
        <v>1698419200</v>
      </c>
      <c r="AE4313" s="6" t="str">
        <f>MID(TablaPivotFinal[[#This Row],[Fecha]],1,4)</f>
        <v>2018</v>
      </c>
      <c r="AF4313" s="6" t="str">
        <f>MID(TablaPivotFinal[[#This Row],[Fecha]],5,3)</f>
        <v>Ene</v>
      </c>
      <c r="AG4313" s="9">
        <v>1698419200</v>
      </c>
      <c r="AH4313" s="10">
        <v>540918</v>
      </c>
      <c r="AI4313" t="s">
        <v>1140</v>
      </c>
      <c r="AJ4313" t="s">
        <v>888</v>
      </c>
      <c r="AK4313" t="s">
        <v>1268</v>
      </c>
    </row>
    <row r="4314" spans="1:37" x14ac:dyDescent="0.3">
      <c r="A4314" t="str">
        <f t="shared" si="201"/>
        <v>TURBACO-Ruta Caribe</v>
      </c>
      <c r="B4314" t="str">
        <f t="shared" si="202"/>
        <v>2018Feb</v>
      </c>
      <c r="C4314" t="str">
        <f t="shared" si="203"/>
        <v>10.35697545-75.44341614</v>
      </c>
      <c r="D4314" s="7" t="s">
        <v>759</v>
      </c>
      <c r="E4314" s="5">
        <v>9005</v>
      </c>
      <c r="F4314" s="7" t="s">
        <v>730</v>
      </c>
      <c r="G4314" s="5">
        <v>13</v>
      </c>
      <c r="H4314" s="7" t="s">
        <v>780</v>
      </c>
      <c r="I4314" s="7" t="s">
        <v>761</v>
      </c>
      <c r="J4314" s="7" t="s">
        <v>103</v>
      </c>
      <c r="K4314" s="7" t="s">
        <v>762</v>
      </c>
      <c r="L4314" s="7" t="s">
        <v>763</v>
      </c>
      <c r="M4314" s="5">
        <v>3212057230</v>
      </c>
      <c r="N4314" s="5">
        <v>3212057227</v>
      </c>
      <c r="O4314" s="7" t="s">
        <v>781</v>
      </c>
      <c r="P4314" s="5">
        <v>3100</v>
      </c>
      <c r="Q4314" s="5">
        <v>7600</v>
      </c>
      <c r="R4314" s="5">
        <v>9300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10.35697545</v>
      </c>
      <c r="AB4314" s="5">
        <v>-75.443416139999997</v>
      </c>
      <c r="AC4314" s="7" t="s">
        <v>69</v>
      </c>
      <c r="AD4314" s="5">
        <v>1621135700</v>
      </c>
      <c r="AE4314" s="5" t="str">
        <f>MID(TablaPivotFinal[[#This Row],[Fecha]],1,4)</f>
        <v>2018</v>
      </c>
      <c r="AF4314" s="5" t="str">
        <f>MID(TablaPivotFinal[[#This Row],[Fecha]],5,3)</f>
        <v>Feb</v>
      </c>
      <c r="AG4314" s="7">
        <v>1621135700</v>
      </c>
      <c r="AH4314" s="8">
        <v>478475</v>
      </c>
      <c r="AI4314" t="s">
        <v>1140</v>
      </c>
      <c r="AJ4314" t="s">
        <v>889</v>
      </c>
      <c r="AK4314" t="s">
        <v>1268</v>
      </c>
    </row>
    <row r="4315" spans="1:37" x14ac:dyDescent="0.3">
      <c r="A4315" t="str">
        <f t="shared" si="201"/>
        <v>TURBACO-Ruta Caribe</v>
      </c>
      <c r="B4315" t="str">
        <f t="shared" si="202"/>
        <v>2018Jul</v>
      </c>
      <c r="C4315" t="str">
        <f t="shared" si="203"/>
        <v>10.35697545-75.44341614</v>
      </c>
      <c r="D4315" s="9" t="s">
        <v>759</v>
      </c>
      <c r="E4315" s="6">
        <v>9005</v>
      </c>
      <c r="F4315" s="9" t="s">
        <v>730</v>
      </c>
      <c r="G4315" s="6">
        <v>13</v>
      </c>
      <c r="H4315" s="9" t="s">
        <v>780</v>
      </c>
      <c r="I4315" s="9" t="s">
        <v>761</v>
      </c>
      <c r="J4315" s="9" t="s">
        <v>103</v>
      </c>
      <c r="K4315" s="9" t="s">
        <v>762</v>
      </c>
      <c r="L4315" s="9" t="s">
        <v>763</v>
      </c>
      <c r="M4315" s="6">
        <v>3212057230</v>
      </c>
      <c r="N4315" s="6">
        <v>3212057227</v>
      </c>
      <c r="O4315" s="9" t="s">
        <v>781</v>
      </c>
      <c r="P4315" s="6">
        <v>3100</v>
      </c>
      <c r="Q4315" s="6">
        <v>7600</v>
      </c>
      <c r="R4315" s="6">
        <v>9300</v>
      </c>
      <c r="S4315" s="6">
        <v>0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10.35697545</v>
      </c>
      <c r="AB4315" s="6">
        <v>-75.443416139999997</v>
      </c>
      <c r="AC4315" s="9" t="s">
        <v>71</v>
      </c>
      <c r="AD4315" s="6">
        <v>1828610600</v>
      </c>
      <c r="AE4315" s="6" t="str">
        <f>MID(TablaPivotFinal[[#This Row],[Fecha]],1,4)</f>
        <v>2018</v>
      </c>
      <c r="AF4315" s="6" t="str">
        <f>MID(TablaPivotFinal[[#This Row],[Fecha]],5,3)</f>
        <v>Jul</v>
      </c>
      <c r="AG4315" s="9">
        <v>1828610600</v>
      </c>
      <c r="AH4315" s="10">
        <v>540190</v>
      </c>
      <c r="AI4315" t="s">
        <v>1140</v>
      </c>
      <c r="AJ4315" t="s">
        <v>894</v>
      </c>
      <c r="AK4315" t="s">
        <v>1268</v>
      </c>
    </row>
    <row r="4316" spans="1:37" x14ac:dyDescent="0.3">
      <c r="A4316" t="str">
        <f t="shared" si="201"/>
        <v>TURBACO-Ruta Caribe</v>
      </c>
      <c r="B4316" t="str">
        <f t="shared" si="202"/>
        <v>2018Jun</v>
      </c>
      <c r="C4316" t="str">
        <f t="shared" si="203"/>
        <v>10.35697545-75.44341614</v>
      </c>
      <c r="D4316" s="7" t="s">
        <v>759</v>
      </c>
      <c r="E4316" s="5">
        <v>9005</v>
      </c>
      <c r="F4316" s="7" t="s">
        <v>730</v>
      </c>
      <c r="G4316" s="5">
        <v>13</v>
      </c>
      <c r="H4316" s="7" t="s">
        <v>780</v>
      </c>
      <c r="I4316" s="7" t="s">
        <v>761</v>
      </c>
      <c r="J4316" s="7" t="s">
        <v>103</v>
      </c>
      <c r="K4316" s="7" t="s">
        <v>762</v>
      </c>
      <c r="L4316" s="7" t="s">
        <v>763</v>
      </c>
      <c r="M4316" s="5">
        <v>3212057230</v>
      </c>
      <c r="N4316" s="5">
        <v>3212057227</v>
      </c>
      <c r="O4316" s="7" t="s">
        <v>781</v>
      </c>
      <c r="P4316" s="5">
        <v>3100</v>
      </c>
      <c r="Q4316" s="5">
        <v>7600</v>
      </c>
      <c r="R4316" s="5">
        <v>9300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10.35697545</v>
      </c>
      <c r="AB4316" s="5">
        <v>-75.443416139999997</v>
      </c>
      <c r="AC4316" s="7" t="s">
        <v>73</v>
      </c>
      <c r="AD4316" s="5">
        <v>1723735650</v>
      </c>
      <c r="AE4316" s="5" t="str">
        <f>MID(TablaPivotFinal[[#This Row],[Fecha]],1,4)</f>
        <v>2018</v>
      </c>
      <c r="AF4316" s="5" t="str">
        <f>MID(TablaPivotFinal[[#This Row],[Fecha]],5,3)</f>
        <v>Jun</v>
      </c>
      <c r="AG4316" s="7">
        <v>1723735650</v>
      </c>
      <c r="AH4316" s="8">
        <v>506831</v>
      </c>
      <c r="AI4316" t="s">
        <v>1140</v>
      </c>
      <c r="AJ4316" t="s">
        <v>893</v>
      </c>
      <c r="AK4316" t="s">
        <v>1268</v>
      </c>
    </row>
    <row r="4317" spans="1:37" x14ac:dyDescent="0.3">
      <c r="A4317" t="str">
        <f t="shared" si="201"/>
        <v>TURBACO-Ruta Caribe</v>
      </c>
      <c r="B4317" t="str">
        <f t="shared" si="202"/>
        <v>2018Mar</v>
      </c>
      <c r="C4317" t="str">
        <f t="shared" si="203"/>
        <v>10.35697545-75.44341614</v>
      </c>
      <c r="D4317" s="9" t="s">
        <v>759</v>
      </c>
      <c r="E4317" s="6">
        <v>9005</v>
      </c>
      <c r="F4317" s="9" t="s">
        <v>730</v>
      </c>
      <c r="G4317" s="6">
        <v>13</v>
      </c>
      <c r="H4317" s="9" t="s">
        <v>780</v>
      </c>
      <c r="I4317" s="9" t="s">
        <v>761</v>
      </c>
      <c r="J4317" s="9" t="s">
        <v>103</v>
      </c>
      <c r="K4317" s="9" t="s">
        <v>762</v>
      </c>
      <c r="L4317" s="9" t="s">
        <v>763</v>
      </c>
      <c r="M4317" s="6">
        <v>3212057230</v>
      </c>
      <c r="N4317" s="6">
        <v>3212057227</v>
      </c>
      <c r="O4317" s="9" t="s">
        <v>781</v>
      </c>
      <c r="P4317" s="6">
        <v>3100</v>
      </c>
      <c r="Q4317" s="6">
        <v>7600</v>
      </c>
      <c r="R4317" s="6">
        <v>9300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10.35697545</v>
      </c>
      <c r="AB4317" s="6">
        <v>-75.443416139999997</v>
      </c>
      <c r="AC4317" s="9" t="s">
        <v>75</v>
      </c>
      <c r="AD4317" s="6">
        <v>1828402700</v>
      </c>
      <c r="AE4317" s="6" t="str">
        <f>MID(TablaPivotFinal[[#This Row],[Fecha]],1,4)</f>
        <v>2018</v>
      </c>
      <c r="AF4317" s="6" t="str">
        <f>MID(TablaPivotFinal[[#This Row],[Fecha]],5,3)</f>
        <v>Mar</v>
      </c>
      <c r="AG4317" s="9">
        <v>1828402700</v>
      </c>
      <c r="AH4317" s="10">
        <v>542173</v>
      </c>
      <c r="AI4317" t="s">
        <v>1140</v>
      </c>
      <c r="AJ4317" t="s">
        <v>890</v>
      </c>
      <c r="AK4317" t="s">
        <v>1268</v>
      </c>
    </row>
    <row r="4318" spans="1:37" x14ac:dyDescent="0.3">
      <c r="A4318" t="str">
        <f t="shared" si="201"/>
        <v>TURBACO-Ruta Caribe</v>
      </c>
      <c r="B4318" t="str">
        <f t="shared" si="202"/>
        <v>2018May</v>
      </c>
      <c r="C4318" t="str">
        <f t="shared" si="203"/>
        <v>10.35697545-75.44341614</v>
      </c>
      <c r="D4318" s="7" t="s">
        <v>759</v>
      </c>
      <c r="E4318" s="5">
        <v>9005</v>
      </c>
      <c r="F4318" s="7" t="s">
        <v>730</v>
      </c>
      <c r="G4318" s="5">
        <v>13</v>
      </c>
      <c r="H4318" s="7" t="s">
        <v>780</v>
      </c>
      <c r="I4318" s="7" t="s">
        <v>761</v>
      </c>
      <c r="J4318" s="7" t="s">
        <v>103</v>
      </c>
      <c r="K4318" s="7" t="s">
        <v>762</v>
      </c>
      <c r="L4318" s="7" t="s">
        <v>763</v>
      </c>
      <c r="M4318" s="5">
        <v>3212057230</v>
      </c>
      <c r="N4318" s="5">
        <v>3212057227</v>
      </c>
      <c r="O4318" s="7" t="s">
        <v>781</v>
      </c>
      <c r="P4318" s="5">
        <v>3100</v>
      </c>
      <c r="Q4318" s="5">
        <v>7600</v>
      </c>
      <c r="R4318" s="5">
        <v>9300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10.35697545</v>
      </c>
      <c r="AB4318" s="5">
        <v>-75.443416139999997</v>
      </c>
      <c r="AC4318" s="7" t="s">
        <v>77</v>
      </c>
      <c r="AD4318" s="5">
        <v>1786483600</v>
      </c>
      <c r="AE4318" s="5" t="str">
        <f>MID(TablaPivotFinal[[#This Row],[Fecha]],1,4)</f>
        <v>2018</v>
      </c>
      <c r="AF4318" s="5" t="str">
        <f>MID(TablaPivotFinal[[#This Row],[Fecha]],5,3)</f>
        <v>May</v>
      </c>
      <c r="AG4318" s="7">
        <v>1786483600</v>
      </c>
      <c r="AH4318" s="8">
        <v>525838</v>
      </c>
      <c r="AI4318" t="s">
        <v>1140</v>
      </c>
      <c r="AJ4318" t="s">
        <v>892</v>
      </c>
      <c r="AK4318" t="s">
        <v>1268</v>
      </c>
    </row>
    <row r="4319" spans="1:37" x14ac:dyDescent="0.3">
      <c r="A4319" t="str">
        <f t="shared" si="201"/>
        <v>TURBACO-Ruta Caribe</v>
      </c>
      <c r="B4319" t="str">
        <f t="shared" si="202"/>
        <v>2018Nov</v>
      </c>
      <c r="C4319" t="str">
        <f t="shared" si="203"/>
        <v>10.35697545-75.44341614</v>
      </c>
      <c r="D4319" s="9" t="s">
        <v>759</v>
      </c>
      <c r="E4319" s="6">
        <v>9005</v>
      </c>
      <c r="F4319" s="9" t="s">
        <v>730</v>
      </c>
      <c r="G4319" s="6">
        <v>13</v>
      </c>
      <c r="H4319" s="9" t="s">
        <v>780</v>
      </c>
      <c r="I4319" s="9" t="s">
        <v>761</v>
      </c>
      <c r="J4319" s="9" t="s">
        <v>103</v>
      </c>
      <c r="K4319" s="9" t="s">
        <v>762</v>
      </c>
      <c r="L4319" s="9" t="s">
        <v>763</v>
      </c>
      <c r="M4319" s="6">
        <v>3212057230</v>
      </c>
      <c r="N4319" s="6">
        <v>3212057227</v>
      </c>
      <c r="O4319" s="9" t="s">
        <v>781</v>
      </c>
      <c r="P4319" s="6">
        <v>3100</v>
      </c>
      <c r="Q4319" s="6">
        <v>7600</v>
      </c>
      <c r="R4319" s="6">
        <v>9300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10.35697545</v>
      </c>
      <c r="AB4319" s="6">
        <v>-75.443416139999997</v>
      </c>
      <c r="AC4319" s="9" t="s">
        <v>79</v>
      </c>
      <c r="AD4319" s="6">
        <v>1723673900</v>
      </c>
      <c r="AE4319" s="6" t="str">
        <f>MID(TablaPivotFinal[[#This Row],[Fecha]],1,4)</f>
        <v>2018</v>
      </c>
      <c r="AF4319" s="6" t="str">
        <f>MID(TablaPivotFinal[[#This Row],[Fecha]],5,3)</f>
        <v>Nov</v>
      </c>
      <c r="AG4319" s="9">
        <v>1723673900</v>
      </c>
      <c r="AH4319" s="10">
        <v>503249</v>
      </c>
      <c r="AI4319" t="s">
        <v>1140</v>
      </c>
      <c r="AJ4319" t="s">
        <v>898</v>
      </c>
      <c r="AK4319" t="s">
        <v>1268</v>
      </c>
    </row>
    <row r="4320" spans="1:37" x14ac:dyDescent="0.3">
      <c r="A4320" t="str">
        <f t="shared" si="201"/>
        <v>TURBACO-Ruta Caribe</v>
      </c>
      <c r="B4320" t="str">
        <f t="shared" si="202"/>
        <v>2018Oct</v>
      </c>
      <c r="C4320" t="str">
        <f t="shared" si="203"/>
        <v>10.35697545-75.44341614</v>
      </c>
      <c r="D4320" s="7" t="s">
        <v>759</v>
      </c>
      <c r="E4320" s="5">
        <v>9005</v>
      </c>
      <c r="F4320" s="7" t="s">
        <v>730</v>
      </c>
      <c r="G4320" s="5">
        <v>13</v>
      </c>
      <c r="H4320" s="7" t="s">
        <v>780</v>
      </c>
      <c r="I4320" s="7" t="s">
        <v>761</v>
      </c>
      <c r="J4320" s="7" t="s">
        <v>103</v>
      </c>
      <c r="K4320" s="7" t="s">
        <v>762</v>
      </c>
      <c r="L4320" s="7" t="s">
        <v>763</v>
      </c>
      <c r="M4320" s="5">
        <v>3212057230</v>
      </c>
      <c r="N4320" s="5">
        <v>3212057227</v>
      </c>
      <c r="O4320" s="7" t="s">
        <v>781</v>
      </c>
      <c r="P4320" s="5">
        <v>3100</v>
      </c>
      <c r="Q4320" s="5">
        <v>7600</v>
      </c>
      <c r="R4320" s="5">
        <v>9300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10.35697545</v>
      </c>
      <c r="AB4320" s="5">
        <v>-75.443416139999997</v>
      </c>
      <c r="AC4320" s="7" t="s">
        <v>81</v>
      </c>
      <c r="AD4320" s="5">
        <v>1840293000</v>
      </c>
      <c r="AE4320" s="5" t="str">
        <f>MID(TablaPivotFinal[[#This Row],[Fecha]],1,4)</f>
        <v>2018</v>
      </c>
      <c r="AF4320" s="5" t="str">
        <f>MID(TablaPivotFinal[[#This Row],[Fecha]],5,3)</f>
        <v>Oct</v>
      </c>
      <c r="AG4320" s="7">
        <v>1840293000</v>
      </c>
      <c r="AH4320" s="8">
        <v>538207</v>
      </c>
      <c r="AI4320" t="s">
        <v>1140</v>
      </c>
      <c r="AJ4320" t="s">
        <v>897</v>
      </c>
      <c r="AK4320" t="s">
        <v>1268</v>
      </c>
    </row>
    <row r="4321" spans="1:37" x14ac:dyDescent="0.3">
      <c r="A4321" t="str">
        <f t="shared" si="201"/>
        <v>TURBACO-Ruta Caribe</v>
      </c>
      <c r="B4321" t="str">
        <f t="shared" si="202"/>
        <v>2018Sep</v>
      </c>
      <c r="C4321" t="str">
        <f t="shared" si="203"/>
        <v>10.35697545-75.44341614</v>
      </c>
      <c r="D4321" s="9" t="s">
        <v>759</v>
      </c>
      <c r="E4321" s="6">
        <v>9005</v>
      </c>
      <c r="F4321" s="9" t="s">
        <v>730</v>
      </c>
      <c r="G4321" s="6">
        <v>13</v>
      </c>
      <c r="H4321" s="9" t="s">
        <v>780</v>
      </c>
      <c r="I4321" s="9" t="s">
        <v>761</v>
      </c>
      <c r="J4321" s="9" t="s">
        <v>103</v>
      </c>
      <c r="K4321" s="9" t="s">
        <v>762</v>
      </c>
      <c r="L4321" s="9" t="s">
        <v>763</v>
      </c>
      <c r="M4321" s="6">
        <v>3212057230</v>
      </c>
      <c r="N4321" s="6">
        <v>3212057227</v>
      </c>
      <c r="O4321" s="9" t="s">
        <v>781</v>
      </c>
      <c r="P4321" s="6">
        <v>3100</v>
      </c>
      <c r="Q4321" s="6">
        <v>7600</v>
      </c>
      <c r="R4321" s="6">
        <v>9300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10.35697545</v>
      </c>
      <c r="AB4321" s="6">
        <v>-75.443416139999997</v>
      </c>
      <c r="AC4321" s="9" t="s">
        <v>83</v>
      </c>
      <c r="AD4321" s="6">
        <v>1792488700</v>
      </c>
      <c r="AE4321" s="6" t="str">
        <f>MID(TablaPivotFinal[[#This Row],[Fecha]],1,4)</f>
        <v>2018</v>
      </c>
      <c r="AF4321" s="6" t="str">
        <f>MID(TablaPivotFinal[[#This Row],[Fecha]],5,3)</f>
        <v>Sep</v>
      </c>
      <c r="AG4321" s="9">
        <v>1792488700</v>
      </c>
      <c r="AH4321" s="10">
        <v>524894</v>
      </c>
      <c r="AI4321" t="s">
        <v>1140</v>
      </c>
      <c r="AJ4321" t="s">
        <v>896</v>
      </c>
      <c r="AK4321" t="s">
        <v>1268</v>
      </c>
    </row>
    <row r="4322" spans="1:37" x14ac:dyDescent="0.3">
      <c r="A4322" t="str">
        <f t="shared" si="201"/>
        <v>BAYUNCA-Autopistas del sol</v>
      </c>
      <c r="B4322" t="str">
        <f t="shared" si="202"/>
        <v>2016Abr</v>
      </c>
      <c r="C4322" t="str">
        <f t="shared" si="203"/>
        <v>10.54696941-75.36516595</v>
      </c>
      <c r="D4322" s="7" t="s">
        <v>783</v>
      </c>
      <c r="E4322" s="5">
        <v>9006</v>
      </c>
      <c r="F4322" s="7" t="s">
        <v>730</v>
      </c>
      <c r="G4322" s="5">
        <v>13</v>
      </c>
      <c r="H4322" s="7" t="s">
        <v>784</v>
      </c>
      <c r="I4322" s="7" t="s">
        <v>761</v>
      </c>
      <c r="J4322" s="7" t="s">
        <v>103</v>
      </c>
      <c r="K4322" s="7" t="s">
        <v>785</v>
      </c>
      <c r="L4322" s="7" t="s">
        <v>763</v>
      </c>
      <c r="M4322" s="5">
        <v>3212057236</v>
      </c>
      <c r="N4322" s="5">
        <v>3212057227</v>
      </c>
      <c r="O4322" s="7" t="s">
        <v>786</v>
      </c>
      <c r="P4322" s="5">
        <v>8000</v>
      </c>
      <c r="Q4322" s="5">
        <v>8900</v>
      </c>
      <c r="R4322" s="5">
        <v>19800</v>
      </c>
      <c r="S4322" s="5">
        <v>26400</v>
      </c>
      <c r="T4322" s="5">
        <v>30200</v>
      </c>
      <c r="U4322" s="5">
        <v>0</v>
      </c>
      <c r="V4322" s="5">
        <v>0</v>
      </c>
      <c r="W4322" s="5">
        <v>0</v>
      </c>
      <c r="X4322" s="5">
        <v>0</v>
      </c>
      <c r="Y4322" s="5">
        <v>8400</v>
      </c>
      <c r="Z4322" s="5">
        <v>8700</v>
      </c>
      <c r="AA4322" s="5">
        <v>10.546969410000001</v>
      </c>
      <c r="AB4322" s="5">
        <v>-75.365165950000005</v>
      </c>
      <c r="AC4322" s="7" t="s">
        <v>13</v>
      </c>
      <c r="AD4322" s="5">
        <v>1371641100</v>
      </c>
      <c r="AE4322" s="5" t="str">
        <f>MID(TablaPivotFinal[[#This Row],[Fecha]],1,4)</f>
        <v>2016</v>
      </c>
      <c r="AF4322" s="5" t="str">
        <f>MID(TablaPivotFinal[[#This Row],[Fecha]],5,3)</f>
        <v>Abr</v>
      </c>
      <c r="AG4322" s="7">
        <v>1371641100</v>
      </c>
      <c r="AH4322" s="8">
        <v>112577</v>
      </c>
      <c r="AI4322" t="s">
        <v>1141</v>
      </c>
      <c r="AJ4322" t="s">
        <v>867</v>
      </c>
      <c r="AK4322" t="s">
        <v>1269</v>
      </c>
    </row>
    <row r="4323" spans="1:37" x14ac:dyDescent="0.3">
      <c r="A4323" t="str">
        <f t="shared" si="201"/>
        <v>BAYUNCA-Autopistas del sol</v>
      </c>
      <c r="B4323" t="str">
        <f t="shared" si="202"/>
        <v>2016Ago</v>
      </c>
      <c r="C4323" t="str">
        <f t="shared" si="203"/>
        <v>10.54696941-75.36516595</v>
      </c>
      <c r="D4323" s="9" t="s">
        <v>783</v>
      </c>
      <c r="E4323" s="6">
        <v>9006</v>
      </c>
      <c r="F4323" s="9" t="s">
        <v>730</v>
      </c>
      <c r="G4323" s="6">
        <v>13</v>
      </c>
      <c r="H4323" s="9" t="s">
        <v>784</v>
      </c>
      <c r="I4323" s="9" t="s">
        <v>761</v>
      </c>
      <c r="J4323" s="9" t="s">
        <v>103</v>
      </c>
      <c r="K4323" s="9" t="s">
        <v>785</v>
      </c>
      <c r="L4323" s="9" t="s">
        <v>763</v>
      </c>
      <c r="M4323" s="6">
        <v>3212057236</v>
      </c>
      <c r="N4323" s="6">
        <v>3212057227</v>
      </c>
      <c r="O4323" s="9" t="s">
        <v>786</v>
      </c>
      <c r="P4323" s="6">
        <v>8000</v>
      </c>
      <c r="Q4323" s="6">
        <v>8900</v>
      </c>
      <c r="R4323" s="6">
        <v>19800</v>
      </c>
      <c r="S4323" s="6">
        <v>26400</v>
      </c>
      <c r="T4323" s="6">
        <v>30200</v>
      </c>
      <c r="U4323" s="6">
        <v>0</v>
      </c>
      <c r="V4323" s="6">
        <v>0</v>
      </c>
      <c r="W4323" s="6">
        <v>0</v>
      </c>
      <c r="X4323" s="6">
        <v>0</v>
      </c>
      <c r="Y4323" s="6">
        <v>8400</v>
      </c>
      <c r="Z4323" s="6">
        <v>8700</v>
      </c>
      <c r="AA4323" s="6">
        <v>10.546969410000001</v>
      </c>
      <c r="AB4323" s="6">
        <v>-75.365165950000005</v>
      </c>
      <c r="AC4323" s="9" t="s">
        <v>15</v>
      </c>
      <c r="AD4323" s="6">
        <v>1415666800</v>
      </c>
      <c r="AE4323" s="6" t="str">
        <f>MID(TablaPivotFinal[[#This Row],[Fecha]],1,4)</f>
        <v>2016</v>
      </c>
      <c r="AF4323" s="6" t="str">
        <f>MID(TablaPivotFinal[[#This Row],[Fecha]],5,3)</f>
        <v>Ago</v>
      </c>
      <c r="AG4323" s="9">
        <v>1415666800</v>
      </c>
      <c r="AH4323" s="10">
        <v>118406</v>
      </c>
      <c r="AI4323" t="s">
        <v>1141</v>
      </c>
      <c r="AJ4323" t="s">
        <v>871</v>
      </c>
      <c r="AK4323" t="s">
        <v>1269</v>
      </c>
    </row>
    <row r="4324" spans="1:37" x14ac:dyDescent="0.3">
      <c r="A4324" t="str">
        <f t="shared" si="201"/>
        <v>BAYUNCA-Autopistas del sol</v>
      </c>
      <c r="B4324" t="str">
        <f t="shared" si="202"/>
        <v>2016Dic</v>
      </c>
      <c r="C4324" t="str">
        <f t="shared" si="203"/>
        <v>10.54696941-75.36516595</v>
      </c>
      <c r="D4324" s="7" t="s">
        <v>783</v>
      </c>
      <c r="E4324" s="5">
        <v>9006</v>
      </c>
      <c r="F4324" s="7" t="s">
        <v>730</v>
      </c>
      <c r="G4324" s="5">
        <v>13</v>
      </c>
      <c r="H4324" s="7" t="s">
        <v>784</v>
      </c>
      <c r="I4324" s="7" t="s">
        <v>761</v>
      </c>
      <c r="J4324" s="7" t="s">
        <v>103</v>
      </c>
      <c r="K4324" s="7" t="s">
        <v>785</v>
      </c>
      <c r="L4324" s="7" t="s">
        <v>763</v>
      </c>
      <c r="M4324" s="5">
        <v>3212057236</v>
      </c>
      <c r="N4324" s="5">
        <v>3212057227</v>
      </c>
      <c r="O4324" s="7" t="s">
        <v>786</v>
      </c>
      <c r="P4324" s="5">
        <v>8000</v>
      </c>
      <c r="Q4324" s="5">
        <v>8900</v>
      </c>
      <c r="R4324" s="5">
        <v>19800</v>
      </c>
      <c r="S4324" s="5">
        <v>26400</v>
      </c>
      <c r="T4324" s="5">
        <v>30200</v>
      </c>
      <c r="U4324" s="5">
        <v>0</v>
      </c>
      <c r="V4324" s="5">
        <v>0</v>
      </c>
      <c r="W4324" s="5">
        <v>0</v>
      </c>
      <c r="X4324" s="5">
        <v>0</v>
      </c>
      <c r="Y4324" s="5">
        <v>8400</v>
      </c>
      <c r="Z4324" s="5">
        <v>8700</v>
      </c>
      <c r="AA4324" s="5">
        <v>10.546969410000001</v>
      </c>
      <c r="AB4324" s="5">
        <v>-75.365165950000005</v>
      </c>
      <c r="AC4324" s="7" t="s">
        <v>17</v>
      </c>
      <c r="AD4324" s="5">
        <v>1520075300</v>
      </c>
      <c r="AE4324" s="5" t="str">
        <f>MID(TablaPivotFinal[[#This Row],[Fecha]],1,4)</f>
        <v>2016</v>
      </c>
      <c r="AF4324" s="5" t="str">
        <f>MID(TablaPivotFinal[[#This Row],[Fecha]],5,3)</f>
        <v>Dic</v>
      </c>
      <c r="AG4324" s="7">
        <v>1520075300</v>
      </c>
      <c r="AH4324" s="8">
        <v>128365</v>
      </c>
      <c r="AI4324" t="s">
        <v>1141</v>
      </c>
      <c r="AJ4324" t="s">
        <v>875</v>
      </c>
      <c r="AK4324" t="s">
        <v>1269</v>
      </c>
    </row>
    <row r="4325" spans="1:37" x14ac:dyDescent="0.3">
      <c r="A4325" t="str">
        <f t="shared" si="201"/>
        <v>BAYUNCA-Autopistas del sol</v>
      </c>
      <c r="B4325" t="str">
        <f t="shared" si="202"/>
        <v>2016Ene</v>
      </c>
      <c r="C4325" t="str">
        <f t="shared" si="203"/>
        <v>10.54696941-75.36516595</v>
      </c>
      <c r="D4325" s="9" t="s">
        <v>783</v>
      </c>
      <c r="E4325" s="6">
        <v>9006</v>
      </c>
      <c r="F4325" s="9" t="s">
        <v>730</v>
      </c>
      <c r="G4325" s="6">
        <v>13</v>
      </c>
      <c r="H4325" s="9" t="s">
        <v>784</v>
      </c>
      <c r="I4325" s="9" t="s">
        <v>761</v>
      </c>
      <c r="J4325" s="9" t="s">
        <v>103</v>
      </c>
      <c r="K4325" s="9" t="s">
        <v>785</v>
      </c>
      <c r="L4325" s="9" t="s">
        <v>763</v>
      </c>
      <c r="M4325" s="6">
        <v>3212057236</v>
      </c>
      <c r="N4325" s="6">
        <v>3212057227</v>
      </c>
      <c r="O4325" s="9" t="s">
        <v>786</v>
      </c>
      <c r="P4325" s="6">
        <v>8000</v>
      </c>
      <c r="Q4325" s="6">
        <v>8900</v>
      </c>
      <c r="R4325" s="6">
        <v>19800</v>
      </c>
      <c r="S4325" s="6">
        <v>26400</v>
      </c>
      <c r="T4325" s="6">
        <v>30200</v>
      </c>
      <c r="U4325" s="6">
        <v>0</v>
      </c>
      <c r="V4325" s="6">
        <v>0</v>
      </c>
      <c r="W4325" s="6">
        <v>0</v>
      </c>
      <c r="X4325" s="6">
        <v>0</v>
      </c>
      <c r="Y4325" s="6">
        <v>8400</v>
      </c>
      <c r="Z4325" s="6">
        <v>8700</v>
      </c>
      <c r="AA4325" s="6">
        <v>10.546969410000001</v>
      </c>
      <c r="AB4325" s="6">
        <v>-75.365165950000005</v>
      </c>
      <c r="AC4325" s="9" t="s">
        <v>19</v>
      </c>
      <c r="AD4325" s="6">
        <v>1343467100</v>
      </c>
      <c r="AE4325" s="6" t="str">
        <f>MID(TablaPivotFinal[[#This Row],[Fecha]],1,4)</f>
        <v>2016</v>
      </c>
      <c r="AF4325" s="6" t="str">
        <f>MID(TablaPivotFinal[[#This Row],[Fecha]],5,3)</f>
        <v>Ene</v>
      </c>
      <c r="AG4325" s="9">
        <v>1343467100</v>
      </c>
      <c r="AH4325" s="10">
        <v>116947</v>
      </c>
      <c r="AI4325" t="s">
        <v>1141</v>
      </c>
      <c r="AJ4325" t="s">
        <v>864</v>
      </c>
      <c r="AK4325" t="s">
        <v>1269</v>
      </c>
    </row>
    <row r="4326" spans="1:37" x14ac:dyDescent="0.3">
      <c r="A4326" t="str">
        <f t="shared" si="201"/>
        <v>BAYUNCA-Autopistas del sol</v>
      </c>
      <c r="B4326" t="str">
        <f t="shared" si="202"/>
        <v>2016Feb</v>
      </c>
      <c r="C4326" t="str">
        <f t="shared" si="203"/>
        <v>10.54696941-75.36516595</v>
      </c>
      <c r="D4326" s="7" t="s">
        <v>783</v>
      </c>
      <c r="E4326" s="5">
        <v>9006</v>
      </c>
      <c r="F4326" s="7" t="s">
        <v>730</v>
      </c>
      <c r="G4326" s="5">
        <v>13</v>
      </c>
      <c r="H4326" s="7" t="s">
        <v>784</v>
      </c>
      <c r="I4326" s="7" t="s">
        <v>761</v>
      </c>
      <c r="J4326" s="7" t="s">
        <v>103</v>
      </c>
      <c r="K4326" s="7" t="s">
        <v>785</v>
      </c>
      <c r="L4326" s="7" t="s">
        <v>763</v>
      </c>
      <c r="M4326" s="5">
        <v>3212057236</v>
      </c>
      <c r="N4326" s="5">
        <v>3212057227</v>
      </c>
      <c r="O4326" s="7" t="s">
        <v>786</v>
      </c>
      <c r="P4326" s="5">
        <v>8000</v>
      </c>
      <c r="Q4326" s="5">
        <v>8900</v>
      </c>
      <c r="R4326" s="5">
        <v>19800</v>
      </c>
      <c r="S4326" s="5">
        <v>26400</v>
      </c>
      <c r="T4326" s="5">
        <v>30200</v>
      </c>
      <c r="U4326" s="5">
        <v>0</v>
      </c>
      <c r="V4326" s="5">
        <v>0</v>
      </c>
      <c r="W4326" s="5">
        <v>0</v>
      </c>
      <c r="X4326" s="5">
        <v>0</v>
      </c>
      <c r="Y4326" s="5">
        <v>8400</v>
      </c>
      <c r="Z4326" s="5">
        <v>8700</v>
      </c>
      <c r="AA4326" s="5">
        <v>10.546969410000001</v>
      </c>
      <c r="AB4326" s="5">
        <v>-75.365165950000005</v>
      </c>
      <c r="AC4326" s="7" t="s">
        <v>21</v>
      </c>
      <c r="AD4326" s="5">
        <v>1305052500</v>
      </c>
      <c r="AE4326" s="5" t="str">
        <f>MID(TablaPivotFinal[[#This Row],[Fecha]],1,4)</f>
        <v>2016</v>
      </c>
      <c r="AF4326" s="5" t="str">
        <f>MID(TablaPivotFinal[[#This Row],[Fecha]],5,3)</f>
        <v>Feb</v>
      </c>
      <c r="AG4326" s="7">
        <v>1305052500</v>
      </c>
      <c r="AH4326" s="8">
        <v>109844</v>
      </c>
      <c r="AI4326" t="s">
        <v>1141</v>
      </c>
      <c r="AJ4326" t="s">
        <v>865</v>
      </c>
      <c r="AK4326" t="s">
        <v>1269</v>
      </c>
    </row>
    <row r="4327" spans="1:37" x14ac:dyDescent="0.3">
      <c r="A4327" t="str">
        <f t="shared" si="201"/>
        <v>BAYUNCA-Autopistas del sol</v>
      </c>
      <c r="B4327" t="str">
        <f t="shared" si="202"/>
        <v>2016Jul</v>
      </c>
      <c r="C4327" t="str">
        <f t="shared" si="203"/>
        <v>10.54696941-75.36516595</v>
      </c>
      <c r="D4327" s="9" t="s">
        <v>783</v>
      </c>
      <c r="E4327" s="6">
        <v>9006</v>
      </c>
      <c r="F4327" s="9" t="s">
        <v>730</v>
      </c>
      <c r="G4327" s="6">
        <v>13</v>
      </c>
      <c r="H4327" s="9" t="s">
        <v>784</v>
      </c>
      <c r="I4327" s="9" t="s">
        <v>761</v>
      </c>
      <c r="J4327" s="9" t="s">
        <v>103</v>
      </c>
      <c r="K4327" s="9" t="s">
        <v>785</v>
      </c>
      <c r="L4327" s="9" t="s">
        <v>763</v>
      </c>
      <c r="M4327" s="6">
        <v>3212057236</v>
      </c>
      <c r="N4327" s="6">
        <v>3212057227</v>
      </c>
      <c r="O4327" s="9" t="s">
        <v>786</v>
      </c>
      <c r="P4327" s="6">
        <v>8000</v>
      </c>
      <c r="Q4327" s="6">
        <v>8900</v>
      </c>
      <c r="R4327" s="6">
        <v>19800</v>
      </c>
      <c r="S4327" s="6">
        <v>26400</v>
      </c>
      <c r="T4327" s="6">
        <v>30200</v>
      </c>
      <c r="U4327" s="6">
        <v>0</v>
      </c>
      <c r="V4327" s="6">
        <v>0</v>
      </c>
      <c r="W4327" s="6">
        <v>0</v>
      </c>
      <c r="X4327" s="6">
        <v>0</v>
      </c>
      <c r="Y4327" s="6">
        <v>8400</v>
      </c>
      <c r="Z4327" s="6">
        <v>8700</v>
      </c>
      <c r="AA4327" s="6">
        <v>10.546969410000001</v>
      </c>
      <c r="AB4327" s="6">
        <v>-75.365165950000005</v>
      </c>
      <c r="AC4327" s="9" t="s">
        <v>23</v>
      </c>
      <c r="AD4327" s="6">
        <v>1315090700</v>
      </c>
      <c r="AE4327" s="6" t="str">
        <f>MID(TablaPivotFinal[[#This Row],[Fecha]],1,4)</f>
        <v>2016</v>
      </c>
      <c r="AF4327" s="6" t="str">
        <f>MID(TablaPivotFinal[[#This Row],[Fecha]],5,3)</f>
        <v>Jul</v>
      </c>
      <c r="AG4327" s="9">
        <v>1315090700</v>
      </c>
      <c r="AH4327" s="10">
        <v>115163</v>
      </c>
      <c r="AI4327" t="s">
        <v>1141</v>
      </c>
      <c r="AJ4327" t="s">
        <v>870</v>
      </c>
      <c r="AK4327" t="s">
        <v>1269</v>
      </c>
    </row>
    <row r="4328" spans="1:37" x14ac:dyDescent="0.3">
      <c r="A4328" t="str">
        <f t="shared" si="201"/>
        <v>BAYUNCA-Autopistas del sol</v>
      </c>
      <c r="B4328" t="str">
        <f t="shared" si="202"/>
        <v>2016Jun</v>
      </c>
      <c r="C4328" t="str">
        <f t="shared" si="203"/>
        <v>10.54696941-75.36516595</v>
      </c>
      <c r="D4328" s="7" t="s">
        <v>783</v>
      </c>
      <c r="E4328" s="5">
        <v>9006</v>
      </c>
      <c r="F4328" s="7" t="s">
        <v>730</v>
      </c>
      <c r="G4328" s="5">
        <v>13</v>
      </c>
      <c r="H4328" s="7" t="s">
        <v>784</v>
      </c>
      <c r="I4328" s="7" t="s">
        <v>761</v>
      </c>
      <c r="J4328" s="7" t="s">
        <v>103</v>
      </c>
      <c r="K4328" s="7" t="s">
        <v>785</v>
      </c>
      <c r="L4328" s="7" t="s">
        <v>763</v>
      </c>
      <c r="M4328" s="5">
        <v>3212057236</v>
      </c>
      <c r="N4328" s="5">
        <v>3212057227</v>
      </c>
      <c r="O4328" s="7" t="s">
        <v>786</v>
      </c>
      <c r="P4328" s="5">
        <v>8000</v>
      </c>
      <c r="Q4328" s="5">
        <v>8900</v>
      </c>
      <c r="R4328" s="5">
        <v>19800</v>
      </c>
      <c r="S4328" s="5">
        <v>26400</v>
      </c>
      <c r="T4328" s="5">
        <v>30200</v>
      </c>
      <c r="U4328" s="5">
        <v>0</v>
      </c>
      <c r="V4328" s="5">
        <v>0</v>
      </c>
      <c r="W4328" s="5">
        <v>0</v>
      </c>
      <c r="X4328" s="5">
        <v>0</v>
      </c>
      <c r="Y4328" s="5">
        <v>8400</v>
      </c>
      <c r="Z4328" s="5">
        <v>8700</v>
      </c>
      <c r="AA4328" s="5">
        <v>10.546969410000001</v>
      </c>
      <c r="AB4328" s="5">
        <v>-75.365165950000005</v>
      </c>
      <c r="AC4328" s="7" t="s">
        <v>25</v>
      </c>
      <c r="AD4328" s="5">
        <v>1333453700</v>
      </c>
      <c r="AE4328" s="5" t="str">
        <f>MID(TablaPivotFinal[[#This Row],[Fecha]],1,4)</f>
        <v>2016</v>
      </c>
      <c r="AF4328" s="5" t="str">
        <f>MID(TablaPivotFinal[[#This Row],[Fecha]],5,3)</f>
        <v>Jun</v>
      </c>
      <c r="AG4328" s="7">
        <v>1333453700</v>
      </c>
      <c r="AH4328" s="8">
        <v>112857</v>
      </c>
      <c r="AI4328" t="s">
        <v>1141</v>
      </c>
      <c r="AJ4328" t="s">
        <v>869</v>
      </c>
      <c r="AK4328" t="s">
        <v>1269</v>
      </c>
    </row>
    <row r="4329" spans="1:37" x14ac:dyDescent="0.3">
      <c r="A4329" t="str">
        <f t="shared" si="201"/>
        <v>BAYUNCA-Autopistas del sol</v>
      </c>
      <c r="B4329" t="str">
        <f t="shared" si="202"/>
        <v>2016Mar</v>
      </c>
      <c r="C4329" t="str">
        <f t="shared" si="203"/>
        <v>10.54696941-75.36516595</v>
      </c>
      <c r="D4329" s="9" t="s">
        <v>783</v>
      </c>
      <c r="E4329" s="6">
        <v>9006</v>
      </c>
      <c r="F4329" s="9" t="s">
        <v>730</v>
      </c>
      <c r="G4329" s="6">
        <v>13</v>
      </c>
      <c r="H4329" s="9" t="s">
        <v>784</v>
      </c>
      <c r="I4329" s="9" t="s">
        <v>761</v>
      </c>
      <c r="J4329" s="9" t="s">
        <v>103</v>
      </c>
      <c r="K4329" s="9" t="s">
        <v>785</v>
      </c>
      <c r="L4329" s="9" t="s">
        <v>763</v>
      </c>
      <c r="M4329" s="6">
        <v>3212057236</v>
      </c>
      <c r="N4329" s="6">
        <v>3212057227</v>
      </c>
      <c r="O4329" s="9" t="s">
        <v>786</v>
      </c>
      <c r="P4329" s="6">
        <v>8000</v>
      </c>
      <c r="Q4329" s="6">
        <v>8900</v>
      </c>
      <c r="R4329" s="6">
        <v>19800</v>
      </c>
      <c r="S4329" s="6">
        <v>26400</v>
      </c>
      <c r="T4329" s="6">
        <v>30200</v>
      </c>
      <c r="U4329" s="6">
        <v>0</v>
      </c>
      <c r="V4329" s="6">
        <v>0</v>
      </c>
      <c r="W4329" s="6">
        <v>0</v>
      </c>
      <c r="X4329" s="6">
        <v>0</v>
      </c>
      <c r="Y4329" s="6">
        <v>8400</v>
      </c>
      <c r="Z4329" s="6">
        <v>8700</v>
      </c>
      <c r="AA4329" s="6">
        <v>10.546969410000001</v>
      </c>
      <c r="AB4329" s="6">
        <v>-75.365165950000005</v>
      </c>
      <c r="AC4329" s="9" t="s">
        <v>27</v>
      </c>
      <c r="AD4329" s="6">
        <v>1438935400</v>
      </c>
      <c r="AE4329" s="6" t="str">
        <f>MID(TablaPivotFinal[[#This Row],[Fecha]],1,4)</f>
        <v>2016</v>
      </c>
      <c r="AF4329" s="6" t="str">
        <f>MID(TablaPivotFinal[[#This Row],[Fecha]],5,3)</f>
        <v>Mar</v>
      </c>
      <c r="AG4329" s="9">
        <v>1438935400</v>
      </c>
      <c r="AH4329" s="10">
        <v>119595</v>
      </c>
      <c r="AI4329" t="s">
        <v>1141</v>
      </c>
      <c r="AJ4329" t="s">
        <v>866</v>
      </c>
      <c r="AK4329" t="s">
        <v>1269</v>
      </c>
    </row>
    <row r="4330" spans="1:37" x14ac:dyDescent="0.3">
      <c r="A4330" t="str">
        <f t="shared" si="201"/>
        <v>BAYUNCA-Autopistas del sol</v>
      </c>
      <c r="B4330" t="str">
        <f t="shared" si="202"/>
        <v>2016May</v>
      </c>
      <c r="C4330" t="str">
        <f t="shared" si="203"/>
        <v>10.54696941-75.36516595</v>
      </c>
      <c r="D4330" s="7" t="s">
        <v>783</v>
      </c>
      <c r="E4330" s="5">
        <v>9006</v>
      </c>
      <c r="F4330" s="7" t="s">
        <v>730</v>
      </c>
      <c r="G4330" s="5">
        <v>13</v>
      </c>
      <c r="H4330" s="7" t="s">
        <v>784</v>
      </c>
      <c r="I4330" s="7" t="s">
        <v>761</v>
      </c>
      <c r="J4330" s="7" t="s">
        <v>103</v>
      </c>
      <c r="K4330" s="7" t="s">
        <v>785</v>
      </c>
      <c r="L4330" s="7" t="s">
        <v>763</v>
      </c>
      <c r="M4330" s="5">
        <v>3212057236</v>
      </c>
      <c r="N4330" s="5">
        <v>3212057227</v>
      </c>
      <c r="O4330" s="7" t="s">
        <v>786</v>
      </c>
      <c r="P4330" s="5">
        <v>8000</v>
      </c>
      <c r="Q4330" s="5">
        <v>8900</v>
      </c>
      <c r="R4330" s="5">
        <v>19800</v>
      </c>
      <c r="S4330" s="5">
        <v>26400</v>
      </c>
      <c r="T4330" s="5">
        <v>30200</v>
      </c>
      <c r="U4330" s="5">
        <v>0</v>
      </c>
      <c r="V4330" s="5">
        <v>0</v>
      </c>
      <c r="W4330" s="5">
        <v>0</v>
      </c>
      <c r="X4330" s="5">
        <v>0</v>
      </c>
      <c r="Y4330" s="5">
        <v>8400</v>
      </c>
      <c r="Z4330" s="5">
        <v>8700</v>
      </c>
      <c r="AA4330" s="5">
        <v>10.546969410000001</v>
      </c>
      <c r="AB4330" s="5">
        <v>-75.365165950000005</v>
      </c>
      <c r="AC4330" s="7" t="s">
        <v>29</v>
      </c>
      <c r="AD4330" s="5">
        <v>1301597700</v>
      </c>
      <c r="AE4330" s="5" t="str">
        <f>MID(TablaPivotFinal[[#This Row],[Fecha]],1,4)</f>
        <v>2016</v>
      </c>
      <c r="AF4330" s="5" t="str">
        <f>MID(TablaPivotFinal[[#This Row],[Fecha]],5,3)</f>
        <v>May</v>
      </c>
      <c r="AG4330" s="7">
        <v>1301597700</v>
      </c>
      <c r="AH4330" s="8">
        <v>111040</v>
      </c>
      <c r="AI4330" t="s">
        <v>1141</v>
      </c>
      <c r="AJ4330" t="s">
        <v>868</v>
      </c>
      <c r="AK4330" t="s">
        <v>1269</v>
      </c>
    </row>
    <row r="4331" spans="1:37" x14ac:dyDescent="0.3">
      <c r="A4331" t="str">
        <f t="shared" si="201"/>
        <v>BAYUNCA-Autopistas del sol</v>
      </c>
      <c r="B4331" t="str">
        <f t="shared" si="202"/>
        <v>2016Nov</v>
      </c>
      <c r="C4331" t="str">
        <f t="shared" si="203"/>
        <v>10.54696941-75.36516595</v>
      </c>
      <c r="D4331" s="9" t="s">
        <v>783</v>
      </c>
      <c r="E4331" s="6">
        <v>9006</v>
      </c>
      <c r="F4331" s="9" t="s">
        <v>730</v>
      </c>
      <c r="G4331" s="6">
        <v>13</v>
      </c>
      <c r="H4331" s="9" t="s">
        <v>784</v>
      </c>
      <c r="I4331" s="9" t="s">
        <v>761</v>
      </c>
      <c r="J4331" s="9" t="s">
        <v>103</v>
      </c>
      <c r="K4331" s="9" t="s">
        <v>785</v>
      </c>
      <c r="L4331" s="9" t="s">
        <v>763</v>
      </c>
      <c r="M4331" s="6">
        <v>3212057236</v>
      </c>
      <c r="N4331" s="6">
        <v>3212057227</v>
      </c>
      <c r="O4331" s="9" t="s">
        <v>786</v>
      </c>
      <c r="P4331" s="6">
        <v>8000</v>
      </c>
      <c r="Q4331" s="6">
        <v>8900</v>
      </c>
      <c r="R4331" s="6">
        <v>19800</v>
      </c>
      <c r="S4331" s="6">
        <v>26400</v>
      </c>
      <c r="T4331" s="6">
        <v>30200</v>
      </c>
      <c r="U4331" s="6">
        <v>0</v>
      </c>
      <c r="V4331" s="6">
        <v>0</v>
      </c>
      <c r="W4331" s="6">
        <v>0</v>
      </c>
      <c r="X4331" s="6">
        <v>0</v>
      </c>
      <c r="Y4331" s="6">
        <v>8400</v>
      </c>
      <c r="Z4331" s="6">
        <v>8700</v>
      </c>
      <c r="AA4331" s="6">
        <v>10.546969410000001</v>
      </c>
      <c r="AB4331" s="6">
        <v>-75.365165950000005</v>
      </c>
      <c r="AC4331" s="9" t="s">
        <v>31</v>
      </c>
      <c r="AD4331" s="6">
        <v>1376007000</v>
      </c>
      <c r="AE4331" s="6" t="str">
        <f>MID(TablaPivotFinal[[#This Row],[Fecha]],1,4)</f>
        <v>2016</v>
      </c>
      <c r="AF4331" s="6" t="str">
        <f>MID(TablaPivotFinal[[#This Row],[Fecha]],5,3)</f>
        <v>Nov</v>
      </c>
      <c r="AG4331" s="9">
        <v>1376007000</v>
      </c>
      <c r="AH4331" s="10">
        <v>114654</v>
      </c>
      <c r="AI4331" t="s">
        <v>1141</v>
      </c>
      <c r="AJ4331" t="s">
        <v>874</v>
      </c>
      <c r="AK4331" t="s">
        <v>1269</v>
      </c>
    </row>
    <row r="4332" spans="1:37" x14ac:dyDescent="0.3">
      <c r="A4332" t="str">
        <f t="shared" si="201"/>
        <v>BAYUNCA-Autopistas del sol</v>
      </c>
      <c r="B4332" t="str">
        <f t="shared" si="202"/>
        <v>2016Oct</v>
      </c>
      <c r="C4332" t="str">
        <f t="shared" si="203"/>
        <v>10.54696941-75.36516595</v>
      </c>
      <c r="D4332" s="7" t="s">
        <v>783</v>
      </c>
      <c r="E4332" s="5">
        <v>9006</v>
      </c>
      <c r="F4332" s="7" t="s">
        <v>730</v>
      </c>
      <c r="G4332" s="5">
        <v>13</v>
      </c>
      <c r="H4332" s="7" t="s">
        <v>784</v>
      </c>
      <c r="I4332" s="7" t="s">
        <v>761</v>
      </c>
      <c r="J4332" s="7" t="s">
        <v>103</v>
      </c>
      <c r="K4332" s="7" t="s">
        <v>785</v>
      </c>
      <c r="L4332" s="7" t="s">
        <v>763</v>
      </c>
      <c r="M4332" s="5">
        <v>3212057236</v>
      </c>
      <c r="N4332" s="5">
        <v>3212057227</v>
      </c>
      <c r="O4332" s="7" t="s">
        <v>786</v>
      </c>
      <c r="P4332" s="5">
        <v>8000</v>
      </c>
      <c r="Q4332" s="5">
        <v>8900</v>
      </c>
      <c r="R4332" s="5">
        <v>19800</v>
      </c>
      <c r="S4332" s="5">
        <v>26400</v>
      </c>
      <c r="T4332" s="5">
        <v>30200</v>
      </c>
      <c r="U4332" s="5">
        <v>0</v>
      </c>
      <c r="V4332" s="5">
        <v>0</v>
      </c>
      <c r="W4332" s="5">
        <v>0</v>
      </c>
      <c r="X4332" s="5">
        <v>0</v>
      </c>
      <c r="Y4332" s="5">
        <v>8400</v>
      </c>
      <c r="Z4332" s="5">
        <v>8700</v>
      </c>
      <c r="AA4332" s="5">
        <v>10.546969410000001</v>
      </c>
      <c r="AB4332" s="5">
        <v>-75.365165950000005</v>
      </c>
      <c r="AC4332" s="7" t="s">
        <v>33</v>
      </c>
      <c r="AD4332" s="5">
        <v>1395447200</v>
      </c>
      <c r="AE4332" s="5" t="str">
        <f>MID(TablaPivotFinal[[#This Row],[Fecha]],1,4)</f>
        <v>2016</v>
      </c>
      <c r="AF4332" s="5" t="str">
        <f>MID(TablaPivotFinal[[#This Row],[Fecha]],5,3)</f>
        <v>Oct</v>
      </c>
      <c r="AG4332" s="7">
        <v>1395447200</v>
      </c>
      <c r="AH4332" s="8">
        <v>116168</v>
      </c>
      <c r="AI4332" t="s">
        <v>1141</v>
      </c>
      <c r="AJ4332" t="s">
        <v>873</v>
      </c>
      <c r="AK4332" t="s">
        <v>1269</v>
      </c>
    </row>
    <row r="4333" spans="1:37" x14ac:dyDescent="0.3">
      <c r="A4333" t="str">
        <f t="shared" si="201"/>
        <v>BAYUNCA-Autopistas del sol</v>
      </c>
      <c r="B4333" t="str">
        <f t="shared" si="202"/>
        <v>2016Sep</v>
      </c>
      <c r="C4333" t="str">
        <f t="shared" si="203"/>
        <v>10.54696941-75.36516595</v>
      </c>
      <c r="D4333" s="9" t="s">
        <v>783</v>
      </c>
      <c r="E4333" s="6">
        <v>9006</v>
      </c>
      <c r="F4333" s="9" t="s">
        <v>730</v>
      </c>
      <c r="G4333" s="6">
        <v>13</v>
      </c>
      <c r="H4333" s="9" t="s">
        <v>784</v>
      </c>
      <c r="I4333" s="9" t="s">
        <v>761</v>
      </c>
      <c r="J4333" s="9" t="s">
        <v>103</v>
      </c>
      <c r="K4333" s="9" t="s">
        <v>785</v>
      </c>
      <c r="L4333" s="9" t="s">
        <v>763</v>
      </c>
      <c r="M4333" s="6">
        <v>3212057236</v>
      </c>
      <c r="N4333" s="6">
        <v>3212057227</v>
      </c>
      <c r="O4333" s="9" t="s">
        <v>786</v>
      </c>
      <c r="P4333" s="6">
        <v>8000</v>
      </c>
      <c r="Q4333" s="6">
        <v>8900</v>
      </c>
      <c r="R4333" s="6">
        <v>19800</v>
      </c>
      <c r="S4333" s="6">
        <v>26400</v>
      </c>
      <c r="T4333" s="6">
        <v>30200</v>
      </c>
      <c r="U4333" s="6">
        <v>0</v>
      </c>
      <c r="V4333" s="6">
        <v>0</v>
      </c>
      <c r="W4333" s="6">
        <v>0</v>
      </c>
      <c r="X4333" s="6">
        <v>0</v>
      </c>
      <c r="Y4333" s="6">
        <v>8400</v>
      </c>
      <c r="Z4333" s="6">
        <v>8700</v>
      </c>
      <c r="AA4333" s="6">
        <v>10.546969410000001</v>
      </c>
      <c r="AB4333" s="6">
        <v>-75.365165950000005</v>
      </c>
      <c r="AC4333" s="9" t="s">
        <v>35</v>
      </c>
      <c r="AD4333" s="6">
        <v>1390403100</v>
      </c>
      <c r="AE4333" s="6" t="str">
        <f>MID(TablaPivotFinal[[#This Row],[Fecha]],1,4)</f>
        <v>2016</v>
      </c>
      <c r="AF4333" s="6" t="str">
        <f>MID(TablaPivotFinal[[#This Row],[Fecha]],5,3)</f>
        <v>Sep</v>
      </c>
      <c r="AG4333" s="9">
        <v>1390403100</v>
      </c>
      <c r="AH4333" s="10">
        <v>114666</v>
      </c>
      <c r="AI4333" t="s">
        <v>1141</v>
      </c>
      <c r="AJ4333" t="s">
        <v>872</v>
      </c>
      <c r="AK4333" t="s">
        <v>1269</v>
      </c>
    </row>
    <row r="4334" spans="1:37" x14ac:dyDescent="0.3">
      <c r="A4334" t="str">
        <f t="shared" si="201"/>
        <v>BAYUNCA-Autopistas del sol</v>
      </c>
      <c r="B4334" t="str">
        <f t="shared" si="202"/>
        <v>2017Abr</v>
      </c>
      <c r="C4334" t="str">
        <f t="shared" si="203"/>
        <v>10.54696941-75.36516595</v>
      </c>
      <c r="D4334" s="7" t="s">
        <v>783</v>
      </c>
      <c r="E4334" s="5">
        <v>9006</v>
      </c>
      <c r="F4334" s="7" t="s">
        <v>730</v>
      </c>
      <c r="G4334" s="5">
        <v>13</v>
      </c>
      <c r="H4334" s="7" t="s">
        <v>784</v>
      </c>
      <c r="I4334" s="7" t="s">
        <v>761</v>
      </c>
      <c r="J4334" s="7" t="s">
        <v>103</v>
      </c>
      <c r="K4334" s="7" t="s">
        <v>785</v>
      </c>
      <c r="L4334" s="7" t="s">
        <v>763</v>
      </c>
      <c r="M4334" s="5">
        <v>3212057236</v>
      </c>
      <c r="N4334" s="5">
        <v>3212057227</v>
      </c>
      <c r="O4334" s="7" t="s">
        <v>786</v>
      </c>
      <c r="P4334" s="5">
        <v>8000</v>
      </c>
      <c r="Q4334" s="5">
        <v>8900</v>
      </c>
      <c r="R4334" s="5">
        <v>19800</v>
      </c>
      <c r="S4334" s="5">
        <v>26400</v>
      </c>
      <c r="T4334" s="5">
        <v>30200</v>
      </c>
      <c r="U4334" s="5">
        <v>0</v>
      </c>
      <c r="V4334" s="5">
        <v>0</v>
      </c>
      <c r="W4334" s="5">
        <v>0</v>
      </c>
      <c r="X4334" s="5">
        <v>0</v>
      </c>
      <c r="Y4334" s="5">
        <v>8400</v>
      </c>
      <c r="Z4334" s="5">
        <v>8700</v>
      </c>
      <c r="AA4334" s="5">
        <v>10.546969410000001</v>
      </c>
      <c r="AB4334" s="5">
        <v>-75.365165950000005</v>
      </c>
      <c r="AC4334" s="7" t="s">
        <v>37</v>
      </c>
      <c r="AD4334" s="5">
        <v>1435524900</v>
      </c>
      <c r="AE4334" s="5" t="str">
        <f>MID(TablaPivotFinal[[#This Row],[Fecha]],1,4)</f>
        <v>2017</v>
      </c>
      <c r="AF4334" s="5" t="str">
        <f>MID(TablaPivotFinal[[#This Row],[Fecha]],5,3)</f>
        <v>Abr</v>
      </c>
      <c r="AG4334" s="7">
        <v>1435524900</v>
      </c>
      <c r="AH4334" s="8">
        <v>3838.0666670000001</v>
      </c>
      <c r="AI4334" t="s">
        <v>1141</v>
      </c>
      <c r="AJ4334" t="s">
        <v>879</v>
      </c>
      <c r="AK4334" t="s">
        <v>1269</v>
      </c>
    </row>
    <row r="4335" spans="1:37" x14ac:dyDescent="0.3">
      <c r="A4335" t="str">
        <f t="shared" si="201"/>
        <v>BAYUNCA-Autopistas del sol</v>
      </c>
      <c r="B4335" t="str">
        <f t="shared" si="202"/>
        <v>2017Ago</v>
      </c>
      <c r="C4335" t="str">
        <f t="shared" si="203"/>
        <v>10.54696941-75.36516595</v>
      </c>
      <c r="D4335" s="9" t="s">
        <v>783</v>
      </c>
      <c r="E4335" s="6">
        <v>9006</v>
      </c>
      <c r="F4335" s="9" t="s">
        <v>730</v>
      </c>
      <c r="G4335" s="6">
        <v>13</v>
      </c>
      <c r="H4335" s="9" t="s">
        <v>784</v>
      </c>
      <c r="I4335" s="9" t="s">
        <v>761</v>
      </c>
      <c r="J4335" s="9" t="s">
        <v>103</v>
      </c>
      <c r="K4335" s="9" t="s">
        <v>785</v>
      </c>
      <c r="L4335" s="9" t="s">
        <v>763</v>
      </c>
      <c r="M4335" s="6">
        <v>3212057236</v>
      </c>
      <c r="N4335" s="6">
        <v>3212057227</v>
      </c>
      <c r="O4335" s="9" t="s">
        <v>786</v>
      </c>
      <c r="P4335" s="6">
        <v>8000</v>
      </c>
      <c r="Q4335" s="6">
        <v>8900</v>
      </c>
      <c r="R4335" s="6">
        <v>19800</v>
      </c>
      <c r="S4335" s="6">
        <v>26400</v>
      </c>
      <c r="T4335" s="6">
        <v>30200</v>
      </c>
      <c r="U4335" s="6">
        <v>0</v>
      </c>
      <c r="V4335" s="6">
        <v>0</v>
      </c>
      <c r="W4335" s="6">
        <v>0</v>
      </c>
      <c r="X4335" s="6">
        <v>0</v>
      </c>
      <c r="Y4335" s="6">
        <v>8400</v>
      </c>
      <c r="Z4335" s="6">
        <v>8700</v>
      </c>
      <c r="AA4335" s="6">
        <v>10.546969410000001</v>
      </c>
      <c r="AB4335" s="6">
        <v>-75.365165950000005</v>
      </c>
      <c r="AC4335" s="9" t="s">
        <v>39</v>
      </c>
      <c r="AD4335" s="6">
        <v>1553339500</v>
      </c>
      <c r="AE4335" s="6" t="str">
        <f>MID(TablaPivotFinal[[#This Row],[Fecha]],1,4)</f>
        <v>2017</v>
      </c>
      <c r="AF4335" s="6" t="str">
        <f>MID(TablaPivotFinal[[#This Row],[Fecha]],5,3)</f>
        <v>Ago</v>
      </c>
      <c r="AG4335" s="9">
        <v>1553339500</v>
      </c>
      <c r="AH4335" s="10">
        <v>3862.7741940000001</v>
      </c>
      <c r="AI4335" t="s">
        <v>1141</v>
      </c>
      <c r="AJ4335" t="s">
        <v>883</v>
      </c>
      <c r="AK4335" t="s">
        <v>1269</v>
      </c>
    </row>
    <row r="4336" spans="1:37" x14ac:dyDescent="0.3">
      <c r="A4336" t="str">
        <f t="shared" si="201"/>
        <v>BAYUNCA-Autopistas del sol</v>
      </c>
      <c r="B4336" t="str">
        <f t="shared" si="202"/>
        <v>2017Dic</v>
      </c>
      <c r="C4336" t="str">
        <f t="shared" si="203"/>
        <v>10.54696941-75.36516595</v>
      </c>
      <c r="D4336" s="7" t="s">
        <v>783</v>
      </c>
      <c r="E4336" s="5">
        <v>9006</v>
      </c>
      <c r="F4336" s="7" t="s">
        <v>730</v>
      </c>
      <c r="G4336" s="5">
        <v>13</v>
      </c>
      <c r="H4336" s="7" t="s">
        <v>784</v>
      </c>
      <c r="I4336" s="7" t="s">
        <v>761</v>
      </c>
      <c r="J4336" s="7" t="s">
        <v>103</v>
      </c>
      <c r="K4336" s="7" t="s">
        <v>785</v>
      </c>
      <c r="L4336" s="7" t="s">
        <v>763</v>
      </c>
      <c r="M4336" s="5">
        <v>3212057236</v>
      </c>
      <c r="N4336" s="5">
        <v>3212057227</v>
      </c>
      <c r="O4336" s="7" t="s">
        <v>786</v>
      </c>
      <c r="P4336" s="5">
        <v>8000</v>
      </c>
      <c r="Q4336" s="5">
        <v>8900</v>
      </c>
      <c r="R4336" s="5">
        <v>19800</v>
      </c>
      <c r="S4336" s="5">
        <v>26400</v>
      </c>
      <c r="T4336" s="5">
        <v>30200</v>
      </c>
      <c r="U4336" s="5">
        <v>0</v>
      </c>
      <c r="V4336" s="5">
        <v>0</v>
      </c>
      <c r="W4336" s="5">
        <v>0</v>
      </c>
      <c r="X4336" s="5">
        <v>0</v>
      </c>
      <c r="Y4336" s="5">
        <v>8400</v>
      </c>
      <c r="Z4336" s="5">
        <v>8700</v>
      </c>
      <c r="AA4336" s="5">
        <v>10.546969410000001</v>
      </c>
      <c r="AB4336" s="5">
        <v>-75.365165950000005</v>
      </c>
      <c r="AC4336" s="7" t="s">
        <v>41</v>
      </c>
      <c r="AD4336" s="5">
        <v>1449530550</v>
      </c>
      <c r="AE4336" s="5" t="str">
        <f>MID(TablaPivotFinal[[#This Row],[Fecha]],1,4)</f>
        <v>2017</v>
      </c>
      <c r="AF4336" s="5" t="str">
        <f>MID(TablaPivotFinal[[#This Row],[Fecha]],5,3)</f>
        <v>Dic</v>
      </c>
      <c r="AG4336" s="7">
        <v>1449530550</v>
      </c>
      <c r="AH4336" s="8">
        <v>3855.16129</v>
      </c>
      <c r="AI4336" t="s">
        <v>1141</v>
      </c>
      <c r="AJ4336" t="s">
        <v>887</v>
      </c>
      <c r="AK4336" t="s">
        <v>1269</v>
      </c>
    </row>
    <row r="4337" spans="1:37" x14ac:dyDescent="0.3">
      <c r="A4337" t="str">
        <f t="shared" si="201"/>
        <v>BAYUNCA-Autopistas del sol</v>
      </c>
      <c r="B4337" t="str">
        <f t="shared" si="202"/>
        <v>2017Ene</v>
      </c>
      <c r="C4337" t="str">
        <f t="shared" si="203"/>
        <v>10.54696941-75.36516595</v>
      </c>
      <c r="D4337" s="9" t="s">
        <v>783</v>
      </c>
      <c r="E4337" s="6">
        <v>9006</v>
      </c>
      <c r="F4337" s="9" t="s">
        <v>730</v>
      </c>
      <c r="G4337" s="6">
        <v>13</v>
      </c>
      <c r="H4337" s="9" t="s">
        <v>784</v>
      </c>
      <c r="I4337" s="9" t="s">
        <v>761</v>
      </c>
      <c r="J4337" s="9" t="s">
        <v>103</v>
      </c>
      <c r="K4337" s="9" t="s">
        <v>785</v>
      </c>
      <c r="L4337" s="9" t="s">
        <v>763</v>
      </c>
      <c r="M4337" s="6">
        <v>3212057236</v>
      </c>
      <c r="N4337" s="6">
        <v>3212057227</v>
      </c>
      <c r="O4337" s="9" t="s">
        <v>786</v>
      </c>
      <c r="P4337" s="6">
        <v>8000</v>
      </c>
      <c r="Q4337" s="6">
        <v>8900</v>
      </c>
      <c r="R4337" s="6">
        <v>19800</v>
      </c>
      <c r="S4337" s="6">
        <v>26400</v>
      </c>
      <c r="T4337" s="6">
        <v>30200</v>
      </c>
      <c r="U4337" s="6">
        <v>0</v>
      </c>
      <c r="V4337" s="6">
        <v>0</v>
      </c>
      <c r="W4337" s="6">
        <v>0</v>
      </c>
      <c r="X4337" s="6">
        <v>0</v>
      </c>
      <c r="Y4337" s="6">
        <v>8400</v>
      </c>
      <c r="Z4337" s="6">
        <v>8700</v>
      </c>
      <c r="AA4337" s="6">
        <v>10.546969410000001</v>
      </c>
      <c r="AB4337" s="6">
        <v>-75.365165950000005</v>
      </c>
      <c r="AC4337" s="9" t="s">
        <v>43</v>
      </c>
      <c r="AD4337" s="6">
        <v>1455825650</v>
      </c>
      <c r="AE4337" s="6" t="str">
        <f>MID(TablaPivotFinal[[#This Row],[Fecha]],1,4)</f>
        <v>2017</v>
      </c>
      <c r="AF4337" s="6" t="str">
        <f>MID(TablaPivotFinal[[#This Row],[Fecha]],5,3)</f>
        <v>Ene</v>
      </c>
      <c r="AG4337" s="9">
        <v>1455825650</v>
      </c>
      <c r="AH4337" s="10">
        <v>3872.3548390000001</v>
      </c>
      <c r="AI4337" t="s">
        <v>1141</v>
      </c>
      <c r="AJ4337" t="s">
        <v>876</v>
      </c>
      <c r="AK4337" t="s">
        <v>1269</v>
      </c>
    </row>
    <row r="4338" spans="1:37" x14ac:dyDescent="0.3">
      <c r="A4338" t="str">
        <f t="shared" si="201"/>
        <v>BAYUNCA-Autopistas del sol</v>
      </c>
      <c r="B4338" t="str">
        <f t="shared" si="202"/>
        <v>2017Feb</v>
      </c>
      <c r="C4338" t="str">
        <f t="shared" si="203"/>
        <v>10.54696941-75.36516595</v>
      </c>
      <c r="D4338" s="7" t="s">
        <v>783</v>
      </c>
      <c r="E4338" s="5">
        <v>9006</v>
      </c>
      <c r="F4338" s="7" t="s">
        <v>730</v>
      </c>
      <c r="G4338" s="5">
        <v>13</v>
      </c>
      <c r="H4338" s="7" t="s">
        <v>784</v>
      </c>
      <c r="I4338" s="7" t="s">
        <v>761</v>
      </c>
      <c r="J4338" s="7" t="s">
        <v>103</v>
      </c>
      <c r="K4338" s="7" t="s">
        <v>785</v>
      </c>
      <c r="L4338" s="7" t="s">
        <v>763</v>
      </c>
      <c r="M4338" s="5">
        <v>3212057236</v>
      </c>
      <c r="N4338" s="5">
        <v>3212057227</v>
      </c>
      <c r="O4338" s="7" t="s">
        <v>786</v>
      </c>
      <c r="P4338" s="5">
        <v>8000</v>
      </c>
      <c r="Q4338" s="5">
        <v>8900</v>
      </c>
      <c r="R4338" s="5">
        <v>19800</v>
      </c>
      <c r="S4338" s="5">
        <v>26400</v>
      </c>
      <c r="T4338" s="5">
        <v>30200</v>
      </c>
      <c r="U4338" s="5">
        <v>0</v>
      </c>
      <c r="V4338" s="5">
        <v>0</v>
      </c>
      <c r="W4338" s="5">
        <v>0</v>
      </c>
      <c r="X4338" s="5">
        <v>0</v>
      </c>
      <c r="Y4338" s="5">
        <v>8400</v>
      </c>
      <c r="Z4338" s="5">
        <v>8700</v>
      </c>
      <c r="AA4338" s="5">
        <v>10.546969410000001</v>
      </c>
      <c r="AB4338" s="5">
        <v>-75.365165950000005</v>
      </c>
      <c r="AC4338" s="7" t="s">
        <v>45</v>
      </c>
      <c r="AD4338" s="5">
        <v>1424140100</v>
      </c>
      <c r="AE4338" s="5" t="str">
        <f>MID(TablaPivotFinal[[#This Row],[Fecha]],1,4)</f>
        <v>2017</v>
      </c>
      <c r="AF4338" s="5" t="str">
        <f>MID(TablaPivotFinal[[#This Row],[Fecha]],5,3)</f>
        <v>Feb</v>
      </c>
      <c r="AG4338" s="7">
        <v>1424140100</v>
      </c>
      <c r="AH4338" s="8">
        <v>4007.75</v>
      </c>
      <c r="AI4338" t="s">
        <v>1141</v>
      </c>
      <c r="AJ4338" t="s">
        <v>877</v>
      </c>
      <c r="AK4338" t="s">
        <v>1269</v>
      </c>
    </row>
    <row r="4339" spans="1:37" x14ac:dyDescent="0.3">
      <c r="A4339" t="str">
        <f t="shared" si="201"/>
        <v>BAYUNCA-Autopistas del sol</v>
      </c>
      <c r="B4339" t="str">
        <f t="shared" si="202"/>
        <v>2017Jul</v>
      </c>
      <c r="C4339" t="str">
        <f t="shared" si="203"/>
        <v>10.54696941-75.36516595</v>
      </c>
      <c r="D4339" s="9" t="s">
        <v>783</v>
      </c>
      <c r="E4339" s="6">
        <v>9006</v>
      </c>
      <c r="F4339" s="9" t="s">
        <v>730</v>
      </c>
      <c r="G4339" s="6">
        <v>13</v>
      </c>
      <c r="H4339" s="9" t="s">
        <v>784</v>
      </c>
      <c r="I4339" s="9" t="s">
        <v>761</v>
      </c>
      <c r="J4339" s="9" t="s">
        <v>103</v>
      </c>
      <c r="K4339" s="9" t="s">
        <v>785</v>
      </c>
      <c r="L4339" s="9" t="s">
        <v>763</v>
      </c>
      <c r="M4339" s="6">
        <v>3212057236</v>
      </c>
      <c r="N4339" s="6">
        <v>3212057227</v>
      </c>
      <c r="O4339" s="9" t="s">
        <v>786</v>
      </c>
      <c r="P4339" s="6">
        <v>8000</v>
      </c>
      <c r="Q4339" s="6">
        <v>8900</v>
      </c>
      <c r="R4339" s="6">
        <v>19800</v>
      </c>
      <c r="S4339" s="6">
        <v>26400</v>
      </c>
      <c r="T4339" s="6">
        <v>30200</v>
      </c>
      <c r="U4339" s="6">
        <v>0</v>
      </c>
      <c r="V4339" s="6">
        <v>0</v>
      </c>
      <c r="W4339" s="6">
        <v>0</v>
      </c>
      <c r="X4339" s="6">
        <v>0</v>
      </c>
      <c r="Y4339" s="6">
        <v>8400</v>
      </c>
      <c r="Z4339" s="6">
        <v>8700</v>
      </c>
      <c r="AA4339" s="6">
        <v>10.546969410000001</v>
      </c>
      <c r="AB4339" s="6">
        <v>-75.365165950000005</v>
      </c>
      <c r="AC4339" s="9" t="s">
        <v>47</v>
      </c>
      <c r="AD4339" s="6">
        <v>1467725400</v>
      </c>
      <c r="AE4339" s="6" t="str">
        <f>MID(TablaPivotFinal[[#This Row],[Fecha]],1,4)</f>
        <v>2017</v>
      </c>
      <c r="AF4339" s="6" t="str">
        <f>MID(TablaPivotFinal[[#This Row],[Fecha]],5,3)</f>
        <v>Jul</v>
      </c>
      <c r="AG4339" s="9">
        <v>1467725400</v>
      </c>
      <c r="AH4339" s="10">
        <v>3734.741935</v>
      </c>
      <c r="AI4339" t="s">
        <v>1141</v>
      </c>
      <c r="AJ4339" t="s">
        <v>882</v>
      </c>
      <c r="AK4339" t="s">
        <v>1269</v>
      </c>
    </row>
    <row r="4340" spans="1:37" x14ac:dyDescent="0.3">
      <c r="A4340" t="str">
        <f t="shared" si="201"/>
        <v>BAYUNCA-Autopistas del sol</v>
      </c>
      <c r="B4340" t="str">
        <f t="shared" si="202"/>
        <v>2017Jun</v>
      </c>
      <c r="C4340" t="str">
        <f t="shared" si="203"/>
        <v>10.54696941-75.36516595</v>
      </c>
      <c r="D4340" s="7" t="s">
        <v>783</v>
      </c>
      <c r="E4340" s="5">
        <v>9006</v>
      </c>
      <c r="F4340" s="7" t="s">
        <v>730</v>
      </c>
      <c r="G4340" s="5">
        <v>13</v>
      </c>
      <c r="H4340" s="7" t="s">
        <v>784</v>
      </c>
      <c r="I4340" s="7" t="s">
        <v>761</v>
      </c>
      <c r="J4340" s="7" t="s">
        <v>103</v>
      </c>
      <c r="K4340" s="7" t="s">
        <v>785</v>
      </c>
      <c r="L4340" s="7" t="s">
        <v>763</v>
      </c>
      <c r="M4340" s="5">
        <v>3212057236</v>
      </c>
      <c r="N4340" s="5">
        <v>3212057227</v>
      </c>
      <c r="O4340" s="7" t="s">
        <v>786</v>
      </c>
      <c r="P4340" s="5">
        <v>8000</v>
      </c>
      <c r="Q4340" s="5">
        <v>8900</v>
      </c>
      <c r="R4340" s="5">
        <v>19800</v>
      </c>
      <c r="S4340" s="5">
        <v>26400</v>
      </c>
      <c r="T4340" s="5">
        <v>30200</v>
      </c>
      <c r="U4340" s="5">
        <v>0</v>
      </c>
      <c r="V4340" s="5">
        <v>0</v>
      </c>
      <c r="W4340" s="5">
        <v>0</v>
      </c>
      <c r="X4340" s="5">
        <v>0</v>
      </c>
      <c r="Y4340" s="5">
        <v>8400</v>
      </c>
      <c r="Z4340" s="5">
        <v>8700</v>
      </c>
      <c r="AA4340" s="5">
        <v>10.546969410000001</v>
      </c>
      <c r="AB4340" s="5">
        <v>-75.365165950000005</v>
      </c>
      <c r="AC4340" s="7" t="s">
        <v>49</v>
      </c>
      <c r="AD4340" s="5">
        <v>1461319200</v>
      </c>
      <c r="AE4340" s="5" t="str">
        <f>MID(TablaPivotFinal[[#This Row],[Fecha]],1,4)</f>
        <v>2017</v>
      </c>
      <c r="AF4340" s="5" t="str">
        <f>MID(TablaPivotFinal[[#This Row],[Fecha]],5,3)</f>
        <v>Jun</v>
      </c>
      <c r="AG4340" s="7">
        <v>1461319200</v>
      </c>
      <c r="AH4340" s="8">
        <v>3885.9333329999999</v>
      </c>
      <c r="AI4340" t="s">
        <v>1141</v>
      </c>
      <c r="AJ4340" t="s">
        <v>881</v>
      </c>
      <c r="AK4340" t="s">
        <v>1269</v>
      </c>
    </row>
    <row r="4341" spans="1:37" x14ac:dyDescent="0.3">
      <c r="A4341" t="str">
        <f t="shared" si="201"/>
        <v>BAYUNCA-Autopistas del sol</v>
      </c>
      <c r="B4341" t="str">
        <f t="shared" si="202"/>
        <v>2017Mar</v>
      </c>
      <c r="C4341" t="str">
        <f t="shared" si="203"/>
        <v>10.54696941-75.36516595</v>
      </c>
      <c r="D4341" s="9" t="s">
        <v>783</v>
      </c>
      <c r="E4341" s="6">
        <v>9006</v>
      </c>
      <c r="F4341" s="9" t="s">
        <v>730</v>
      </c>
      <c r="G4341" s="6">
        <v>13</v>
      </c>
      <c r="H4341" s="9" t="s">
        <v>784</v>
      </c>
      <c r="I4341" s="9" t="s">
        <v>761</v>
      </c>
      <c r="J4341" s="9" t="s">
        <v>103</v>
      </c>
      <c r="K4341" s="9" t="s">
        <v>785</v>
      </c>
      <c r="L4341" s="9" t="s">
        <v>763</v>
      </c>
      <c r="M4341" s="6">
        <v>3212057236</v>
      </c>
      <c r="N4341" s="6">
        <v>3212057227</v>
      </c>
      <c r="O4341" s="9" t="s">
        <v>786</v>
      </c>
      <c r="P4341" s="6">
        <v>8000</v>
      </c>
      <c r="Q4341" s="6">
        <v>8900</v>
      </c>
      <c r="R4341" s="6">
        <v>19800</v>
      </c>
      <c r="S4341" s="6">
        <v>26400</v>
      </c>
      <c r="T4341" s="6">
        <v>30200</v>
      </c>
      <c r="U4341" s="6">
        <v>0</v>
      </c>
      <c r="V4341" s="6">
        <v>0</v>
      </c>
      <c r="W4341" s="6">
        <v>0</v>
      </c>
      <c r="X4341" s="6">
        <v>0</v>
      </c>
      <c r="Y4341" s="6">
        <v>8400</v>
      </c>
      <c r="Z4341" s="6">
        <v>8700</v>
      </c>
      <c r="AA4341" s="6">
        <v>10.546969410000001</v>
      </c>
      <c r="AB4341" s="6">
        <v>-75.365165950000005</v>
      </c>
      <c r="AC4341" s="9" t="s">
        <v>51</v>
      </c>
      <c r="AD4341" s="6">
        <v>1526996900</v>
      </c>
      <c r="AE4341" s="6" t="str">
        <f>MID(TablaPivotFinal[[#This Row],[Fecha]],1,4)</f>
        <v>2017</v>
      </c>
      <c r="AF4341" s="6" t="str">
        <f>MID(TablaPivotFinal[[#This Row],[Fecha]],5,3)</f>
        <v>Mar</v>
      </c>
      <c r="AG4341" s="9">
        <v>1526996900</v>
      </c>
      <c r="AH4341" s="10">
        <v>3913.580645</v>
      </c>
      <c r="AI4341" t="s">
        <v>1141</v>
      </c>
      <c r="AJ4341" t="s">
        <v>878</v>
      </c>
      <c r="AK4341" t="s">
        <v>1269</v>
      </c>
    </row>
    <row r="4342" spans="1:37" x14ac:dyDescent="0.3">
      <c r="A4342" t="str">
        <f t="shared" si="201"/>
        <v>BAYUNCA-Autopistas del sol</v>
      </c>
      <c r="B4342" t="str">
        <f t="shared" si="202"/>
        <v>2017May</v>
      </c>
      <c r="C4342" t="str">
        <f t="shared" si="203"/>
        <v>10.54696941-75.36516595</v>
      </c>
      <c r="D4342" s="7" t="s">
        <v>783</v>
      </c>
      <c r="E4342" s="5">
        <v>9006</v>
      </c>
      <c r="F4342" s="7" t="s">
        <v>730</v>
      </c>
      <c r="G4342" s="5">
        <v>13</v>
      </c>
      <c r="H4342" s="7" t="s">
        <v>784</v>
      </c>
      <c r="I4342" s="7" t="s">
        <v>761</v>
      </c>
      <c r="J4342" s="7" t="s">
        <v>103</v>
      </c>
      <c r="K4342" s="7" t="s">
        <v>785</v>
      </c>
      <c r="L4342" s="7" t="s">
        <v>763</v>
      </c>
      <c r="M4342" s="5">
        <v>3212057236</v>
      </c>
      <c r="N4342" s="5">
        <v>3212057227</v>
      </c>
      <c r="O4342" s="7" t="s">
        <v>786</v>
      </c>
      <c r="P4342" s="5">
        <v>8000</v>
      </c>
      <c r="Q4342" s="5">
        <v>8900</v>
      </c>
      <c r="R4342" s="5">
        <v>19800</v>
      </c>
      <c r="S4342" s="5">
        <v>26400</v>
      </c>
      <c r="T4342" s="5">
        <v>30200</v>
      </c>
      <c r="U4342" s="5">
        <v>0</v>
      </c>
      <c r="V4342" s="5">
        <v>0</v>
      </c>
      <c r="W4342" s="5">
        <v>0</v>
      </c>
      <c r="X4342" s="5">
        <v>0</v>
      </c>
      <c r="Y4342" s="5">
        <v>8400</v>
      </c>
      <c r="Z4342" s="5">
        <v>8700</v>
      </c>
      <c r="AA4342" s="5">
        <v>10.546969410000001</v>
      </c>
      <c r="AB4342" s="5">
        <v>-75.365165950000005</v>
      </c>
      <c r="AC4342" s="7" t="s">
        <v>53</v>
      </c>
      <c r="AD4342" s="5">
        <v>1460024100</v>
      </c>
      <c r="AE4342" s="5" t="str">
        <f>MID(TablaPivotFinal[[#This Row],[Fecha]],1,4)</f>
        <v>2017</v>
      </c>
      <c r="AF4342" s="5" t="str">
        <f>MID(TablaPivotFinal[[#This Row],[Fecha]],5,3)</f>
        <v>May</v>
      </c>
      <c r="AG4342" s="7">
        <v>1460024100</v>
      </c>
      <c r="AH4342" s="8">
        <v>3759.7741940000001</v>
      </c>
      <c r="AI4342" t="s">
        <v>1141</v>
      </c>
      <c r="AJ4342" t="s">
        <v>880</v>
      </c>
      <c r="AK4342" t="s">
        <v>1269</v>
      </c>
    </row>
    <row r="4343" spans="1:37" x14ac:dyDescent="0.3">
      <c r="A4343" t="str">
        <f t="shared" si="201"/>
        <v>BAYUNCA-Autopistas del sol</v>
      </c>
      <c r="B4343" t="str">
        <f t="shared" si="202"/>
        <v>2017Nov</v>
      </c>
      <c r="C4343" t="str">
        <f t="shared" si="203"/>
        <v>10.54696941-75.36516595</v>
      </c>
      <c r="D4343" s="9" t="s">
        <v>783</v>
      </c>
      <c r="E4343" s="6">
        <v>9006</v>
      </c>
      <c r="F4343" s="9" t="s">
        <v>730</v>
      </c>
      <c r="G4343" s="6">
        <v>13</v>
      </c>
      <c r="H4343" s="9" t="s">
        <v>784</v>
      </c>
      <c r="I4343" s="9" t="s">
        <v>761</v>
      </c>
      <c r="J4343" s="9" t="s">
        <v>103</v>
      </c>
      <c r="K4343" s="9" t="s">
        <v>785</v>
      </c>
      <c r="L4343" s="9" t="s">
        <v>763</v>
      </c>
      <c r="M4343" s="6">
        <v>3212057236</v>
      </c>
      <c r="N4343" s="6">
        <v>3212057227</v>
      </c>
      <c r="O4343" s="9" t="s">
        <v>786</v>
      </c>
      <c r="P4343" s="6">
        <v>8000</v>
      </c>
      <c r="Q4343" s="6">
        <v>8900</v>
      </c>
      <c r="R4343" s="6">
        <v>19800</v>
      </c>
      <c r="S4343" s="6">
        <v>26400</v>
      </c>
      <c r="T4343" s="6">
        <v>30200</v>
      </c>
      <c r="U4343" s="6">
        <v>0</v>
      </c>
      <c r="V4343" s="6">
        <v>0</v>
      </c>
      <c r="W4343" s="6">
        <v>0</v>
      </c>
      <c r="X4343" s="6">
        <v>0</v>
      </c>
      <c r="Y4343" s="6">
        <v>8400</v>
      </c>
      <c r="Z4343" s="6">
        <v>8700</v>
      </c>
      <c r="AA4343" s="6">
        <v>10.546969410000001</v>
      </c>
      <c r="AB4343" s="6">
        <v>-75.365165950000005</v>
      </c>
      <c r="AC4343" s="9" t="s">
        <v>55</v>
      </c>
      <c r="AD4343" s="6">
        <v>1388133400</v>
      </c>
      <c r="AE4343" s="6" t="str">
        <f>MID(TablaPivotFinal[[#This Row],[Fecha]],1,4)</f>
        <v>2017</v>
      </c>
      <c r="AF4343" s="6" t="str">
        <f>MID(TablaPivotFinal[[#This Row],[Fecha]],5,3)</f>
        <v>Nov</v>
      </c>
      <c r="AG4343" s="9">
        <v>1388133400</v>
      </c>
      <c r="AH4343" s="10">
        <v>3662.9333329999999</v>
      </c>
      <c r="AI4343" t="s">
        <v>1141</v>
      </c>
      <c r="AJ4343" t="s">
        <v>886</v>
      </c>
      <c r="AK4343" t="s">
        <v>1269</v>
      </c>
    </row>
    <row r="4344" spans="1:37" x14ac:dyDescent="0.3">
      <c r="A4344" t="str">
        <f t="shared" si="201"/>
        <v>BAYUNCA-Autopistas del sol</v>
      </c>
      <c r="B4344" t="str">
        <f t="shared" si="202"/>
        <v>2017Oct</v>
      </c>
      <c r="C4344" t="str">
        <f t="shared" si="203"/>
        <v>10.54696941-75.36516595</v>
      </c>
      <c r="D4344" s="7" t="s">
        <v>783</v>
      </c>
      <c r="E4344" s="5">
        <v>9006</v>
      </c>
      <c r="F4344" s="7" t="s">
        <v>730</v>
      </c>
      <c r="G4344" s="5">
        <v>13</v>
      </c>
      <c r="H4344" s="7" t="s">
        <v>784</v>
      </c>
      <c r="I4344" s="7" t="s">
        <v>761</v>
      </c>
      <c r="J4344" s="7" t="s">
        <v>103</v>
      </c>
      <c r="K4344" s="7" t="s">
        <v>785</v>
      </c>
      <c r="L4344" s="7" t="s">
        <v>763</v>
      </c>
      <c r="M4344" s="5">
        <v>3212057236</v>
      </c>
      <c r="N4344" s="5">
        <v>3212057227</v>
      </c>
      <c r="O4344" s="7" t="s">
        <v>786</v>
      </c>
      <c r="P4344" s="5">
        <v>8000</v>
      </c>
      <c r="Q4344" s="5">
        <v>8900</v>
      </c>
      <c r="R4344" s="5">
        <v>19800</v>
      </c>
      <c r="S4344" s="5">
        <v>26400</v>
      </c>
      <c r="T4344" s="5">
        <v>30200</v>
      </c>
      <c r="U4344" s="5">
        <v>0</v>
      </c>
      <c r="V4344" s="5">
        <v>0</v>
      </c>
      <c r="W4344" s="5">
        <v>0</v>
      </c>
      <c r="X4344" s="5">
        <v>0</v>
      </c>
      <c r="Y4344" s="5">
        <v>8400</v>
      </c>
      <c r="Z4344" s="5">
        <v>8700</v>
      </c>
      <c r="AA4344" s="5">
        <v>10.546969410000001</v>
      </c>
      <c r="AB4344" s="5">
        <v>-75.365165950000005</v>
      </c>
      <c r="AC4344" s="7" t="s">
        <v>57</v>
      </c>
      <c r="AD4344" s="5">
        <v>1440317800</v>
      </c>
      <c r="AE4344" s="5" t="str">
        <f>MID(TablaPivotFinal[[#This Row],[Fecha]],1,4)</f>
        <v>2017</v>
      </c>
      <c r="AF4344" s="5" t="str">
        <f>MID(TablaPivotFinal[[#This Row],[Fecha]],5,3)</f>
        <v>Oct</v>
      </c>
      <c r="AG4344" s="7">
        <v>1440317800</v>
      </c>
      <c r="AH4344" s="8">
        <v>3682</v>
      </c>
      <c r="AI4344" t="s">
        <v>1141</v>
      </c>
      <c r="AJ4344" t="s">
        <v>885</v>
      </c>
      <c r="AK4344" t="s">
        <v>1269</v>
      </c>
    </row>
    <row r="4345" spans="1:37" x14ac:dyDescent="0.3">
      <c r="A4345" t="str">
        <f t="shared" si="201"/>
        <v>BAYUNCA-Autopistas del sol</v>
      </c>
      <c r="B4345" t="str">
        <f t="shared" si="202"/>
        <v>2017Sep</v>
      </c>
      <c r="C4345" t="str">
        <f t="shared" si="203"/>
        <v>10.54696941-75.36516595</v>
      </c>
      <c r="D4345" s="9" t="s">
        <v>783</v>
      </c>
      <c r="E4345" s="6">
        <v>9006</v>
      </c>
      <c r="F4345" s="9" t="s">
        <v>730</v>
      </c>
      <c r="G4345" s="6">
        <v>13</v>
      </c>
      <c r="H4345" s="9" t="s">
        <v>784</v>
      </c>
      <c r="I4345" s="9" t="s">
        <v>761</v>
      </c>
      <c r="J4345" s="9" t="s">
        <v>103</v>
      </c>
      <c r="K4345" s="9" t="s">
        <v>785</v>
      </c>
      <c r="L4345" s="9" t="s">
        <v>763</v>
      </c>
      <c r="M4345" s="6">
        <v>3212057236</v>
      </c>
      <c r="N4345" s="6">
        <v>3212057227</v>
      </c>
      <c r="O4345" s="9" t="s">
        <v>786</v>
      </c>
      <c r="P4345" s="6">
        <v>8000</v>
      </c>
      <c r="Q4345" s="6">
        <v>8900</v>
      </c>
      <c r="R4345" s="6">
        <v>19800</v>
      </c>
      <c r="S4345" s="6">
        <v>26400</v>
      </c>
      <c r="T4345" s="6">
        <v>30200</v>
      </c>
      <c r="U4345" s="6">
        <v>0</v>
      </c>
      <c r="V4345" s="6">
        <v>0</v>
      </c>
      <c r="W4345" s="6">
        <v>0</v>
      </c>
      <c r="X4345" s="6">
        <v>0</v>
      </c>
      <c r="Y4345" s="6">
        <v>8400</v>
      </c>
      <c r="Z4345" s="6">
        <v>8700</v>
      </c>
      <c r="AA4345" s="6">
        <v>10.546969410000001</v>
      </c>
      <c r="AB4345" s="6">
        <v>-75.365165950000005</v>
      </c>
      <c r="AC4345" s="9" t="s">
        <v>59</v>
      </c>
      <c r="AD4345" s="6">
        <v>1423128800</v>
      </c>
      <c r="AE4345" s="6" t="str">
        <f>MID(TablaPivotFinal[[#This Row],[Fecha]],1,4)</f>
        <v>2017</v>
      </c>
      <c r="AF4345" s="6" t="str">
        <f>MID(TablaPivotFinal[[#This Row],[Fecha]],5,3)</f>
        <v>Sep</v>
      </c>
      <c r="AG4345" s="9">
        <v>1423128800</v>
      </c>
      <c r="AH4345" s="10">
        <v>3825.166667</v>
      </c>
      <c r="AI4345" t="s">
        <v>1141</v>
      </c>
      <c r="AJ4345" t="s">
        <v>884</v>
      </c>
      <c r="AK4345" t="s">
        <v>1269</v>
      </c>
    </row>
    <row r="4346" spans="1:37" x14ac:dyDescent="0.3">
      <c r="A4346" t="str">
        <f t="shared" si="201"/>
        <v>BAYUNCA-Autopistas del sol</v>
      </c>
      <c r="B4346" t="str">
        <f t="shared" si="202"/>
        <v>2018Abr</v>
      </c>
      <c r="C4346" t="str">
        <f t="shared" si="203"/>
        <v>10.54696941-75.36516595</v>
      </c>
      <c r="D4346" s="7" t="s">
        <v>783</v>
      </c>
      <c r="E4346" s="5">
        <v>9006</v>
      </c>
      <c r="F4346" s="7" t="s">
        <v>730</v>
      </c>
      <c r="G4346" s="5">
        <v>13</v>
      </c>
      <c r="H4346" s="7" t="s">
        <v>784</v>
      </c>
      <c r="I4346" s="7" t="s">
        <v>761</v>
      </c>
      <c r="J4346" s="7" t="s">
        <v>103</v>
      </c>
      <c r="K4346" s="7" t="s">
        <v>785</v>
      </c>
      <c r="L4346" s="7" t="s">
        <v>763</v>
      </c>
      <c r="M4346" s="5">
        <v>3212057236</v>
      </c>
      <c r="N4346" s="5">
        <v>3212057227</v>
      </c>
      <c r="O4346" s="7" t="s">
        <v>786</v>
      </c>
      <c r="P4346" s="5">
        <v>8000</v>
      </c>
      <c r="Q4346" s="5">
        <v>8900</v>
      </c>
      <c r="R4346" s="5">
        <v>19800</v>
      </c>
      <c r="S4346" s="5">
        <v>26400</v>
      </c>
      <c r="T4346" s="5">
        <v>30200</v>
      </c>
      <c r="U4346" s="5">
        <v>0</v>
      </c>
      <c r="V4346" s="5">
        <v>0</v>
      </c>
      <c r="W4346" s="5">
        <v>0</v>
      </c>
      <c r="X4346" s="5">
        <v>0</v>
      </c>
      <c r="Y4346" s="5">
        <v>8400</v>
      </c>
      <c r="Z4346" s="5">
        <v>8700</v>
      </c>
      <c r="AA4346" s="5">
        <v>10.546969410000001</v>
      </c>
      <c r="AB4346" s="5">
        <v>-75.365165950000005</v>
      </c>
      <c r="AC4346" s="7" t="s">
        <v>61</v>
      </c>
      <c r="AD4346" s="5">
        <v>1506797400</v>
      </c>
      <c r="AE4346" s="5" t="str">
        <f>MID(TablaPivotFinal[[#This Row],[Fecha]],1,4)</f>
        <v>2018</v>
      </c>
      <c r="AF4346" s="5" t="str">
        <f>MID(TablaPivotFinal[[#This Row],[Fecha]],5,3)</f>
        <v>Abr</v>
      </c>
      <c r="AG4346" s="7">
        <v>1506797400</v>
      </c>
      <c r="AH4346" s="8">
        <v>113303</v>
      </c>
      <c r="AI4346" t="s">
        <v>1141</v>
      </c>
      <c r="AJ4346" t="s">
        <v>891</v>
      </c>
      <c r="AK4346" t="s">
        <v>1269</v>
      </c>
    </row>
    <row r="4347" spans="1:37" x14ac:dyDescent="0.3">
      <c r="A4347" t="str">
        <f t="shared" si="201"/>
        <v>BAYUNCA-Autopistas del sol</v>
      </c>
      <c r="B4347" t="str">
        <f t="shared" si="202"/>
        <v>2018Ago</v>
      </c>
      <c r="C4347" t="str">
        <f t="shared" si="203"/>
        <v>10.54696941-75.36516595</v>
      </c>
      <c r="D4347" s="9" t="s">
        <v>783</v>
      </c>
      <c r="E4347" s="6">
        <v>9006</v>
      </c>
      <c r="F4347" s="9" t="s">
        <v>730</v>
      </c>
      <c r="G4347" s="6">
        <v>13</v>
      </c>
      <c r="H4347" s="9" t="s">
        <v>784</v>
      </c>
      <c r="I4347" s="9" t="s">
        <v>761</v>
      </c>
      <c r="J4347" s="9" t="s">
        <v>103</v>
      </c>
      <c r="K4347" s="9" t="s">
        <v>785</v>
      </c>
      <c r="L4347" s="9" t="s">
        <v>763</v>
      </c>
      <c r="M4347" s="6">
        <v>3212057236</v>
      </c>
      <c r="N4347" s="6">
        <v>3212057227</v>
      </c>
      <c r="O4347" s="9" t="s">
        <v>786</v>
      </c>
      <c r="P4347" s="6">
        <v>8000</v>
      </c>
      <c r="Q4347" s="6">
        <v>8900</v>
      </c>
      <c r="R4347" s="6">
        <v>19800</v>
      </c>
      <c r="S4347" s="6">
        <v>26400</v>
      </c>
      <c r="T4347" s="6">
        <v>30200</v>
      </c>
      <c r="U4347" s="6">
        <v>0</v>
      </c>
      <c r="V4347" s="6">
        <v>0</v>
      </c>
      <c r="W4347" s="6">
        <v>0</v>
      </c>
      <c r="X4347" s="6">
        <v>0</v>
      </c>
      <c r="Y4347" s="6">
        <v>8400</v>
      </c>
      <c r="Z4347" s="6">
        <v>8700</v>
      </c>
      <c r="AA4347" s="6">
        <v>10.546969410000001</v>
      </c>
      <c r="AB4347" s="6">
        <v>-75.365165950000005</v>
      </c>
      <c r="AC4347" s="9" t="s">
        <v>63</v>
      </c>
      <c r="AD4347" s="6">
        <v>1440085400</v>
      </c>
      <c r="AE4347" s="6" t="str">
        <f>MID(TablaPivotFinal[[#This Row],[Fecha]],1,4)</f>
        <v>2018</v>
      </c>
      <c r="AF4347" s="6" t="str">
        <f>MID(TablaPivotFinal[[#This Row],[Fecha]],5,3)</f>
        <v>Ago</v>
      </c>
      <c r="AG4347" s="9">
        <v>1440085400</v>
      </c>
      <c r="AH4347" s="10">
        <v>110426</v>
      </c>
      <c r="AI4347" t="s">
        <v>1141</v>
      </c>
      <c r="AJ4347" t="s">
        <v>895</v>
      </c>
      <c r="AK4347" t="s">
        <v>1269</v>
      </c>
    </row>
    <row r="4348" spans="1:37" x14ac:dyDescent="0.3">
      <c r="A4348" t="str">
        <f t="shared" si="201"/>
        <v>BAYUNCA-Autopistas del sol</v>
      </c>
      <c r="B4348" t="str">
        <f t="shared" si="202"/>
        <v>2018Dic</v>
      </c>
      <c r="C4348" t="str">
        <f t="shared" si="203"/>
        <v>10.54696941-75.36516595</v>
      </c>
      <c r="D4348" s="7" t="s">
        <v>783</v>
      </c>
      <c r="E4348" s="5">
        <v>9006</v>
      </c>
      <c r="F4348" s="7" t="s">
        <v>730</v>
      </c>
      <c r="G4348" s="5">
        <v>13</v>
      </c>
      <c r="H4348" s="7" t="s">
        <v>784</v>
      </c>
      <c r="I4348" s="7" t="s">
        <v>761</v>
      </c>
      <c r="J4348" s="7" t="s">
        <v>103</v>
      </c>
      <c r="K4348" s="7" t="s">
        <v>785</v>
      </c>
      <c r="L4348" s="7" t="s">
        <v>763</v>
      </c>
      <c r="M4348" s="5">
        <v>3212057236</v>
      </c>
      <c r="N4348" s="5">
        <v>3212057227</v>
      </c>
      <c r="O4348" s="7" t="s">
        <v>786</v>
      </c>
      <c r="P4348" s="5">
        <v>8000</v>
      </c>
      <c r="Q4348" s="5">
        <v>8900</v>
      </c>
      <c r="R4348" s="5">
        <v>19800</v>
      </c>
      <c r="S4348" s="5">
        <v>26400</v>
      </c>
      <c r="T4348" s="5">
        <v>30200</v>
      </c>
      <c r="U4348" s="5">
        <v>0</v>
      </c>
      <c r="V4348" s="5">
        <v>0</v>
      </c>
      <c r="W4348" s="5">
        <v>0</v>
      </c>
      <c r="X4348" s="5">
        <v>0</v>
      </c>
      <c r="Y4348" s="5">
        <v>8400</v>
      </c>
      <c r="Z4348" s="5">
        <v>8700</v>
      </c>
      <c r="AA4348" s="5">
        <v>10.546969410000001</v>
      </c>
      <c r="AB4348" s="5">
        <v>-75.365165950000005</v>
      </c>
      <c r="AC4348" s="7" t="s">
        <v>65</v>
      </c>
      <c r="AD4348" s="5">
        <v>1545802200</v>
      </c>
      <c r="AE4348" s="5" t="str">
        <f>MID(TablaPivotFinal[[#This Row],[Fecha]],1,4)</f>
        <v>2018</v>
      </c>
      <c r="AF4348" s="5" t="str">
        <f>MID(TablaPivotFinal[[#This Row],[Fecha]],5,3)</f>
        <v>Dic</v>
      </c>
      <c r="AG4348" s="7">
        <v>1545802200</v>
      </c>
      <c r="AH4348" s="8">
        <v>119082</v>
      </c>
      <c r="AI4348" t="s">
        <v>1141</v>
      </c>
      <c r="AJ4348" t="s">
        <v>899</v>
      </c>
      <c r="AK4348" t="s">
        <v>1269</v>
      </c>
    </row>
    <row r="4349" spans="1:37" x14ac:dyDescent="0.3">
      <c r="A4349" t="str">
        <f t="shared" si="201"/>
        <v>BAYUNCA-Autopistas del sol</v>
      </c>
      <c r="B4349" t="str">
        <f t="shared" si="202"/>
        <v>2018Ene</v>
      </c>
      <c r="C4349" t="str">
        <f t="shared" si="203"/>
        <v>10.54696941-75.36516595</v>
      </c>
      <c r="D4349" s="9" t="s">
        <v>783</v>
      </c>
      <c r="E4349" s="6">
        <v>9006</v>
      </c>
      <c r="F4349" s="9" t="s">
        <v>730</v>
      </c>
      <c r="G4349" s="6">
        <v>13</v>
      </c>
      <c r="H4349" s="9" t="s">
        <v>784</v>
      </c>
      <c r="I4349" s="9" t="s">
        <v>761</v>
      </c>
      <c r="J4349" s="9" t="s">
        <v>103</v>
      </c>
      <c r="K4349" s="9" t="s">
        <v>785</v>
      </c>
      <c r="L4349" s="9" t="s">
        <v>763</v>
      </c>
      <c r="M4349" s="6">
        <v>3212057236</v>
      </c>
      <c r="N4349" s="6">
        <v>3212057227</v>
      </c>
      <c r="O4349" s="9" t="s">
        <v>786</v>
      </c>
      <c r="P4349" s="6">
        <v>8000</v>
      </c>
      <c r="Q4349" s="6">
        <v>8900</v>
      </c>
      <c r="R4349" s="6">
        <v>19800</v>
      </c>
      <c r="S4349" s="6">
        <v>26400</v>
      </c>
      <c r="T4349" s="6">
        <v>30200</v>
      </c>
      <c r="U4349" s="6">
        <v>0</v>
      </c>
      <c r="V4349" s="6">
        <v>0</v>
      </c>
      <c r="W4349" s="6">
        <v>0</v>
      </c>
      <c r="X4349" s="6">
        <v>0</v>
      </c>
      <c r="Y4349" s="6">
        <v>8400</v>
      </c>
      <c r="Z4349" s="6">
        <v>8700</v>
      </c>
      <c r="AA4349" s="6">
        <v>10.546969410000001</v>
      </c>
      <c r="AB4349" s="6">
        <v>-75.365165950000005</v>
      </c>
      <c r="AC4349" s="9" t="s">
        <v>67</v>
      </c>
      <c r="AD4349" s="6">
        <v>1417575100</v>
      </c>
      <c r="AE4349" s="6" t="str">
        <f>MID(TablaPivotFinal[[#This Row],[Fecha]],1,4)</f>
        <v>2018</v>
      </c>
      <c r="AF4349" s="6" t="str">
        <f>MID(TablaPivotFinal[[#This Row],[Fecha]],5,3)</f>
        <v>Ene</v>
      </c>
      <c r="AG4349" s="9">
        <v>1417575100</v>
      </c>
      <c r="AH4349" s="10">
        <v>114486</v>
      </c>
      <c r="AI4349" t="s">
        <v>1141</v>
      </c>
      <c r="AJ4349" t="s">
        <v>888</v>
      </c>
      <c r="AK4349" t="s">
        <v>1269</v>
      </c>
    </row>
    <row r="4350" spans="1:37" x14ac:dyDescent="0.3">
      <c r="A4350" t="str">
        <f t="shared" si="201"/>
        <v>BAYUNCA-Autopistas del sol</v>
      </c>
      <c r="B4350" t="str">
        <f t="shared" si="202"/>
        <v>2018Feb</v>
      </c>
      <c r="C4350" t="str">
        <f t="shared" si="203"/>
        <v>10.54696941-75.36516595</v>
      </c>
      <c r="D4350" s="7" t="s">
        <v>783</v>
      </c>
      <c r="E4350" s="5">
        <v>9006</v>
      </c>
      <c r="F4350" s="7" t="s">
        <v>730</v>
      </c>
      <c r="G4350" s="5">
        <v>13</v>
      </c>
      <c r="H4350" s="7" t="s">
        <v>784</v>
      </c>
      <c r="I4350" s="7" t="s">
        <v>761</v>
      </c>
      <c r="J4350" s="7" t="s">
        <v>103</v>
      </c>
      <c r="K4350" s="7" t="s">
        <v>785</v>
      </c>
      <c r="L4350" s="7" t="s">
        <v>763</v>
      </c>
      <c r="M4350" s="5">
        <v>3212057236</v>
      </c>
      <c r="N4350" s="5">
        <v>3212057227</v>
      </c>
      <c r="O4350" s="7" t="s">
        <v>786</v>
      </c>
      <c r="P4350" s="5">
        <v>8000</v>
      </c>
      <c r="Q4350" s="5">
        <v>8900</v>
      </c>
      <c r="R4350" s="5">
        <v>19800</v>
      </c>
      <c r="S4350" s="5">
        <v>26400</v>
      </c>
      <c r="T4350" s="5">
        <v>30200</v>
      </c>
      <c r="U4350" s="5">
        <v>0</v>
      </c>
      <c r="V4350" s="5">
        <v>0</v>
      </c>
      <c r="W4350" s="5">
        <v>0</v>
      </c>
      <c r="X4350" s="5">
        <v>0</v>
      </c>
      <c r="Y4350" s="5">
        <v>8400</v>
      </c>
      <c r="Z4350" s="5">
        <v>8700</v>
      </c>
      <c r="AA4350" s="5">
        <v>10.546969410000001</v>
      </c>
      <c r="AB4350" s="5">
        <v>-75.365165950000005</v>
      </c>
      <c r="AC4350" s="7" t="s">
        <v>69</v>
      </c>
      <c r="AD4350" s="5">
        <v>1369770800</v>
      </c>
      <c r="AE4350" s="5" t="str">
        <f>MID(TablaPivotFinal[[#This Row],[Fecha]],1,4)</f>
        <v>2018</v>
      </c>
      <c r="AF4350" s="5" t="str">
        <f>MID(TablaPivotFinal[[#This Row],[Fecha]],5,3)</f>
        <v>Feb</v>
      </c>
      <c r="AG4350" s="7">
        <v>1369770800</v>
      </c>
      <c r="AH4350" s="8">
        <v>104573</v>
      </c>
      <c r="AI4350" t="s">
        <v>1141</v>
      </c>
      <c r="AJ4350" t="s">
        <v>889</v>
      </c>
      <c r="AK4350" t="s">
        <v>1269</v>
      </c>
    </row>
    <row r="4351" spans="1:37" x14ac:dyDescent="0.3">
      <c r="A4351" t="str">
        <f t="shared" si="201"/>
        <v>BAYUNCA-Autopistas del sol</v>
      </c>
      <c r="B4351" t="str">
        <f t="shared" si="202"/>
        <v>2018Jul</v>
      </c>
      <c r="C4351" t="str">
        <f t="shared" si="203"/>
        <v>10.54696941-75.36516595</v>
      </c>
      <c r="D4351" s="9" t="s">
        <v>783</v>
      </c>
      <c r="E4351" s="6">
        <v>9006</v>
      </c>
      <c r="F4351" s="9" t="s">
        <v>730</v>
      </c>
      <c r="G4351" s="6">
        <v>13</v>
      </c>
      <c r="H4351" s="9" t="s">
        <v>784</v>
      </c>
      <c r="I4351" s="9" t="s">
        <v>761</v>
      </c>
      <c r="J4351" s="9" t="s">
        <v>103</v>
      </c>
      <c r="K4351" s="9" t="s">
        <v>785</v>
      </c>
      <c r="L4351" s="9" t="s">
        <v>763</v>
      </c>
      <c r="M4351" s="6">
        <v>3212057236</v>
      </c>
      <c r="N4351" s="6">
        <v>3212057227</v>
      </c>
      <c r="O4351" s="9" t="s">
        <v>786</v>
      </c>
      <c r="P4351" s="6">
        <v>8000</v>
      </c>
      <c r="Q4351" s="6">
        <v>8900</v>
      </c>
      <c r="R4351" s="6">
        <v>19800</v>
      </c>
      <c r="S4351" s="6">
        <v>26400</v>
      </c>
      <c r="T4351" s="6">
        <v>30200</v>
      </c>
      <c r="U4351" s="6">
        <v>0</v>
      </c>
      <c r="V4351" s="6">
        <v>0</v>
      </c>
      <c r="W4351" s="6">
        <v>0</v>
      </c>
      <c r="X4351" s="6">
        <v>0</v>
      </c>
      <c r="Y4351" s="6">
        <v>8400</v>
      </c>
      <c r="Z4351" s="6">
        <v>8700</v>
      </c>
      <c r="AA4351" s="6">
        <v>10.546969410000001</v>
      </c>
      <c r="AB4351" s="6">
        <v>-75.365165950000005</v>
      </c>
      <c r="AC4351" s="9" t="s">
        <v>71</v>
      </c>
      <c r="AD4351" s="6">
        <v>1440023300</v>
      </c>
      <c r="AE4351" s="6" t="str">
        <f>MID(TablaPivotFinal[[#This Row],[Fecha]],1,4)</f>
        <v>2018</v>
      </c>
      <c r="AF4351" s="6" t="str">
        <f>MID(TablaPivotFinal[[#This Row],[Fecha]],5,3)</f>
        <v>Jul</v>
      </c>
      <c r="AG4351" s="9">
        <v>1440023300</v>
      </c>
      <c r="AH4351" s="10">
        <v>112698</v>
      </c>
      <c r="AI4351" t="s">
        <v>1141</v>
      </c>
      <c r="AJ4351" t="s">
        <v>894</v>
      </c>
      <c r="AK4351" t="s">
        <v>1269</v>
      </c>
    </row>
    <row r="4352" spans="1:37" x14ac:dyDescent="0.3">
      <c r="A4352" t="str">
        <f t="shared" si="201"/>
        <v>BAYUNCA-Autopistas del sol</v>
      </c>
      <c r="B4352" t="str">
        <f t="shared" si="202"/>
        <v>2018Jun</v>
      </c>
      <c r="C4352" t="str">
        <f t="shared" si="203"/>
        <v>10.54696941-75.36516595</v>
      </c>
      <c r="D4352" s="7" t="s">
        <v>783</v>
      </c>
      <c r="E4352" s="5">
        <v>9006</v>
      </c>
      <c r="F4352" s="7" t="s">
        <v>730</v>
      </c>
      <c r="G4352" s="5">
        <v>13</v>
      </c>
      <c r="H4352" s="7" t="s">
        <v>784</v>
      </c>
      <c r="I4352" s="7" t="s">
        <v>761</v>
      </c>
      <c r="J4352" s="7" t="s">
        <v>103</v>
      </c>
      <c r="K4352" s="7" t="s">
        <v>785</v>
      </c>
      <c r="L4352" s="7" t="s">
        <v>763</v>
      </c>
      <c r="M4352" s="5">
        <v>3212057236</v>
      </c>
      <c r="N4352" s="5">
        <v>3212057227</v>
      </c>
      <c r="O4352" s="7" t="s">
        <v>786</v>
      </c>
      <c r="P4352" s="5">
        <v>8000</v>
      </c>
      <c r="Q4352" s="5">
        <v>8900</v>
      </c>
      <c r="R4352" s="5">
        <v>19800</v>
      </c>
      <c r="S4352" s="5">
        <v>26400</v>
      </c>
      <c r="T4352" s="5">
        <v>30200</v>
      </c>
      <c r="U4352" s="5">
        <v>0</v>
      </c>
      <c r="V4352" s="5">
        <v>0</v>
      </c>
      <c r="W4352" s="5">
        <v>0</v>
      </c>
      <c r="X4352" s="5">
        <v>0</v>
      </c>
      <c r="Y4352" s="5">
        <v>8400</v>
      </c>
      <c r="Z4352" s="5">
        <v>8700</v>
      </c>
      <c r="AA4352" s="5">
        <v>10.546969410000001</v>
      </c>
      <c r="AB4352" s="5">
        <v>-75.365165950000005</v>
      </c>
      <c r="AC4352" s="7" t="s">
        <v>73</v>
      </c>
      <c r="AD4352" s="5">
        <v>1398270100</v>
      </c>
      <c r="AE4352" s="5" t="str">
        <f>MID(TablaPivotFinal[[#This Row],[Fecha]],1,4)</f>
        <v>2018</v>
      </c>
      <c r="AF4352" s="5" t="str">
        <f>MID(TablaPivotFinal[[#This Row],[Fecha]],5,3)</f>
        <v>Jun</v>
      </c>
      <c r="AG4352" s="7">
        <v>1398270100</v>
      </c>
      <c r="AH4352" s="8">
        <v>109256</v>
      </c>
      <c r="AI4352" t="s">
        <v>1141</v>
      </c>
      <c r="AJ4352" t="s">
        <v>893</v>
      </c>
      <c r="AK4352" t="s">
        <v>1269</v>
      </c>
    </row>
    <row r="4353" spans="1:37" x14ac:dyDescent="0.3">
      <c r="A4353" t="str">
        <f t="shared" si="201"/>
        <v>BAYUNCA-Autopistas del sol</v>
      </c>
      <c r="B4353" t="str">
        <f t="shared" si="202"/>
        <v>2018Mar</v>
      </c>
      <c r="C4353" t="str">
        <f t="shared" si="203"/>
        <v>10.54696941-75.36516595</v>
      </c>
      <c r="D4353" s="9" t="s">
        <v>783</v>
      </c>
      <c r="E4353" s="6">
        <v>9006</v>
      </c>
      <c r="F4353" s="9" t="s">
        <v>730</v>
      </c>
      <c r="G4353" s="6">
        <v>13</v>
      </c>
      <c r="H4353" s="9" t="s">
        <v>784</v>
      </c>
      <c r="I4353" s="9" t="s">
        <v>761</v>
      </c>
      <c r="J4353" s="9" t="s">
        <v>103</v>
      </c>
      <c r="K4353" s="9" t="s">
        <v>785</v>
      </c>
      <c r="L4353" s="9" t="s">
        <v>763</v>
      </c>
      <c r="M4353" s="6">
        <v>3212057236</v>
      </c>
      <c r="N4353" s="6">
        <v>3212057227</v>
      </c>
      <c r="O4353" s="9" t="s">
        <v>786</v>
      </c>
      <c r="P4353" s="6">
        <v>8000</v>
      </c>
      <c r="Q4353" s="6">
        <v>8900</v>
      </c>
      <c r="R4353" s="6">
        <v>19800</v>
      </c>
      <c r="S4353" s="6">
        <v>26400</v>
      </c>
      <c r="T4353" s="6">
        <v>30200</v>
      </c>
      <c r="U4353" s="6">
        <v>0</v>
      </c>
      <c r="V4353" s="6">
        <v>0</v>
      </c>
      <c r="W4353" s="6">
        <v>0</v>
      </c>
      <c r="X4353" s="6">
        <v>0</v>
      </c>
      <c r="Y4353" s="6">
        <v>8400</v>
      </c>
      <c r="Z4353" s="6">
        <v>8700</v>
      </c>
      <c r="AA4353" s="6">
        <v>10.546969410000001</v>
      </c>
      <c r="AB4353" s="6">
        <v>-75.365165950000005</v>
      </c>
      <c r="AC4353" s="9" t="s">
        <v>75</v>
      </c>
      <c r="AD4353" s="6">
        <v>1488487700</v>
      </c>
      <c r="AE4353" s="6" t="str">
        <f>MID(TablaPivotFinal[[#This Row],[Fecha]],1,4)</f>
        <v>2018</v>
      </c>
      <c r="AF4353" s="6" t="str">
        <f>MID(TablaPivotFinal[[#This Row],[Fecha]],5,3)</f>
        <v>Mar</v>
      </c>
      <c r="AG4353" s="9">
        <v>1488487700</v>
      </c>
      <c r="AH4353" s="10">
        <v>114730</v>
      </c>
      <c r="AI4353" t="s">
        <v>1141</v>
      </c>
      <c r="AJ4353" t="s">
        <v>890</v>
      </c>
      <c r="AK4353" t="s">
        <v>1269</v>
      </c>
    </row>
    <row r="4354" spans="1:37" x14ac:dyDescent="0.3">
      <c r="A4354" t="str">
        <f t="shared" ref="A4354:A4417" si="204">_xlfn.CONCAT(H4354,"-",D4354)</f>
        <v>BAYUNCA-Autopistas del sol</v>
      </c>
      <c r="B4354" t="str">
        <f t="shared" si="202"/>
        <v>2018May</v>
      </c>
      <c r="C4354" t="str">
        <f t="shared" si="203"/>
        <v>10.54696941-75.36516595</v>
      </c>
      <c r="D4354" s="7" t="s">
        <v>783</v>
      </c>
      <c r="E4354" s="5">
        <v>9006</v>
      </c>
      <c r="F4354" s="7" t="s">
        <v>730</v>
      </c>
      <c r="G4354" s="5">
        <v>13</v>
      </c>
      <c r="H4354" s="7" t="s">
        <v>784</v>
      </c>
      <c r="I4354" s="7" t="s">
        <v>761</v>
      </c>
      <c r="J4354" s="7" t="s">
        <v>103</v>
      </c>
      <c r="K4354" s="7" t="s">
        <v>785</v>
      </c>
      <c r="L4354" s="7" t="s">
        <v>763</v>
      </c>
      <c r="M4354" s="5">
        <v>3212057236</v>
      </c>
      <c r="N4354" s="5">
        <v>3212057227</v>
      </c>
      <c r="O4354" s="7" t="s">
        <v>786</v>
      </c>
      <c r="P4354" s="5">
        <v>8000</v>
      </c>
      <c r="Q4354" s="5">
        <v>8900</v>
      </c>
      <c r="R4354" s="5">
        <v>19800</v>
      </c>
      <c r="S4354" s="5">
        <v>26400</v>
      </c>
      <c r="T4354" s="5">
        <v>30200</v>
      </c>
      <c r="U4354" s="5">
        <v>0</v>
      </c>
      <c r="V4354" s="5">
        <v>0</v>
      </c>
      <c r="W4354" s="5">
        <v>0</v>
      </c>
      <c r="X4354" s="5">
        <v>0</v>
      </c>
      <c r="Y4354" s="5">
        <v>8400</v>
      </c>
      <c r="Z4354" s="5">
        <v>8700</v>
      </c>
      <c r="AA4354" s="5">
        <v>10.546969410000001</v>
      </c>
      <c r="AB4354" s="5">
        <v>-75.365165950000005</v>
      </c>
      <c r="AC4354" s="7" t="s">
        <v>77</v>
      </c>
      <c r="AD4354" s="5">
        <v>1461157200</v>
      </c>
      <c r="AE4354" s="5" t="str">
        <f>MID(TablaPivotFinal[[#This Row],[Fecha]],1,4)</f>
        <v>2018</v>
      </c>
      <c r="AF4354" s="5" t="str">
        <f>MID(TablaPivotFinal[[#This Row],[Fecha]],5,3)</f>
        <v>May</v>
      </c>
      <c r="AG4354" s="7">
        <v>1461157200</v>
      </c>
      <c r="AH4354" s="8">
        <v>110741</v>
      </c>
      <c r="AI4354" t="s">
        <v>1141</v>
      </c>
      <c r="AJ4354" t="s">
        <v>892</v>
      </c>
      <c r="AK4354" t="s">
        <v>1269</v>
      </c>
    </row>
    <row r="4355" spans="1:37" x14ac:dyDescent="0.3">
      <c r="A4355" t="str">
        <f t="shared" si="204"/>
        <v>BAYUNCA-Autopistas del sol</v>
      </c>
      <c r="B4355" t="str">
        <f t="shared" ref="B4355:B4418" si="205">_xlfn.CONCAT(AE4355,AF4355)</f>
        <v>2018Nov</v>
      </c>
      <c r="C4355" t="str">
        <f t="shared" ref="C4355:C4418" si="206">_xlfn.CONCAT(AA4355,AB4355)</f>
        <v>10.54696941-75.36516595</v>
      </c>
      <c r="D4355" s="9" t="s">
        <v>783</v>
      </c>
      <c r="E4355" s="6">
        <v>9006</v>
      </c>
      <c r="F4355" s="9" t="s">
        <v>730</v>
      </c>
      <c r="G4355" s="6">
        <v>13</v>
      </c>
      <c r="H4355" s="9" t="s">
        <v>784</v>
      </c>
      <c r="I4355" s="9" t="s">
        <v>761</v>
      </c>
      <c r="J4355" s="9" t="s">
        <v>103</v>
      </c>
      <c r="K4355" s="9" t="s">
        <v>785</v>
      </c>
      <c r="L4355" s="9" t="s">
        <v>763</v>
      </c>
      <c r="M4355" s="6">
        <v>3212057236</v>
      </c>
      <c r="N4355" s="6">
        <v>3212057227</v>
      </c>
      <c r="O4355" s="9" t="s">
        <v>786</v>
      </c>
      <c r="P4355" s="6">
        <v>8000</v>
      </c>
      <c r="Q4355" s="6">
        <v>8900</v>
      </c>
      <c r="R4355" s="6">
        <v>19800</v>
      </c>
      <c r="S4355" s="6">
        <v>26400</v>
      </c>
      <c r="T4355" s="6">
        <v>30200</v>
      </c>
      <c r="U4355" s="6">
        <v>0</v>
      </c>
      <c r="V4355" s="6">
        <v>0</v>
      </c>
      <c r="W4355" s="6">
        <v>0</v>
      </c>
      <c r="X4355" s="6">
        <v>0</v>
      </c>
      <c r="Y4355" s="6">
        <v>8400</v>
      </c>
      <c r="Z4355" s="6">
        <v>8700</v>
      </c>
      <c r="AA4355" s="6">
        <v>10.546969410000001</v>
      </c>
      <c r="AB4355" s="6">
        <v>-75.365165950000005</v>
      </c>
      <c r="AC4355" s="9" t="s">
        <v>79</v>
      </c>
      <c r="AD4355" s="6">
        <v>1416189100</v>
      </c>
      <c r="AE4355" s="6" t="str">
        <f>MID(TablaPivotFinal[[#This Row],[Fecha]],1,4)</f>
        <v>2018</v>
      </c>
      <c r="AF4355" s="6" t="str">
        <f>MID(TablaPivotFinal[[#This Row],[Fecha]],5,3)</f>
        <v>Nov</v>
      </c>
      <c r="AG4355" s="9">
        <v>1416189100</v>
      </c>
      <c r="AH4355" s="10">
        <v>107473</v>
      </c>
      <c r="AI4355" t="s">
        <v>1141</v>
      </c>
      <c r="AJ4355" t="s">
        <v>898</v>
      </c>
      <c r="AK4355" t="s">
        <v>1269</v>
      </c>
    </row>
    <row r="4356" spans="1:37" x14ac:dyDescent="0.3">
      <c r="A4356" t="str">
        <f t="shared" si="204"/>
        <v>BAYUNCA-Autopistas del sol</v>
      </c>
      <c r="B4356" t="str">
        <f t="shared" si="205"/>
        <v>2018Oct</v>
      </c>
      <c r="C4356" t="str">
        <f t="shared" si="206"/>
        <v>10.54696941-75.36516595</v>
      </c>
      <c r="D4356" s="7" t="s">
        <v>783</v>
      </c>
      <c r="E4356" s="5">
        <v>9006</v>
      </c>
      <c r="F4356" s="7" t="s">
        <v>730</v>
      </c>
      <c r="G4356" s="5">
        <v>13</v>
      </c>
      <c r="H4356" s="7" t="s">
        <v>784</v>
      </c>
      <c r="I4356" s="7" t="s">
        <v>761</v>
      </c>
      <c r="J4356" s="7" t="s">
        <v>103</v>
      </c>
      <c r="K4356" s="7" t="s">
        <v>785</v>
      </c>
      <c r="L4356" s="7" t="s">
        <v>763</v>
      </c>
      <c r="M4356" s="5">
        <v>3212057236</v>
      </c>
      <c r="N4356" s="5">
        <v>3212057227</v>
      </c>
      <c r="O4356" s="7" t="s">
        <v>786</v>
      </c>
      <c r="P4356" s="5">
        <v>8000</v>
      </c>
      <c r="Q4356" s="5">
        <v>8900</v>
      </c>
      <c r="R4356" s="5">
        <v>19800</v>
      </c>
      <c r="S4356" s="5">
        <v>26400</v>
      </c>
      <c r="T4356" s="5">
        <v>30200</v>
      </c>
      <c r="U4356" s="5">
        <v>0</v>
      </c>
      <c r="V4356" s="5">
        <v>0</v>
      </c>
      <c r="W4356" s="5">
        <v>0</v>
      </c>
      <c r="X4356" s="5">
        <v>0</v>
      </c>
      <c r="Y4356" s="5">
        <v>8400</v>
      </c>
      <c r="Z4356" s="5">
        <v>8700</v>
      </c>
      <c r="AA4356" s="5">
        <v>10.546969410000001</v>
      </c>
      <c r="AB4356" s="5">
        <v>-75.365165950000005</v>
      </c>
      <c r="AC4356" s="7" t="s">
        <v>81</v>
      </c>
      <c r="AD4356" s="5">
        <v>1484881100</v>
      </c>
      <c r="AE4356" s="5" t="str">
        <f>MID(TablaPivotFinal[[#This Row],[Fecha]],1,4)</f>
        <v>2018</v>
      </c>
      <c r="AF4356" s="5" t="str">
        <f>MID(TablaPivotFinal[[#This Row],[Fecha]],5,3)</f>
        <v>Oct</v>
      </c>
      <c r="AG4356" s="7">
        <v>1484881100</v>
      </c>
      <c r="AH4356" s="8">
        <v>112553</v>
      </c>
      <c r="AI4356" t="s">
        <v>1141</v>
      </c>
      <c r="AJ4356" t="s">
        <v>897</v>
      </c>
      <c r="AK4356" t="s">
        <v>1269</v>
      </c>
    </row>
    <row r="4357" spans="1:37" x14ac:dyDescent="0.3">
      <c r="A4357" t="str">
        <f t="shared" si="204"/>
        <v>BAYUNCA-Autopistas del sol</v>
      </c>
      <c r="B4357" t="str">
        <f t="shared" si="205"/>
        <v>2018Sep</v>
      </c>
      <c r="C4357" t="str">
        <f t="shared" si="206"/>
        <v>10.54696941-75.36516595</v>
      </c>
      <c r="D4357" s="9" t="s">
        <v>783</v>
      </c>
      <c r="E4357" s="6">
        <v>9006</v>
      </c>
      <c r="F4357" s="9" t="s">
        <v>730</v>
      </c>
      <c r="G4357" s="6">
        <v>13</v>
      </c>
      <c r="H4357" s="9" t="s">
        <v>784</v>
      </c>
      <c r="I4357" s="9" t="s">
        <v>761</v>
      </c>
      <c r="J4357" s="9" t="s">
        <v>103</v>
      </c>
      <c r="K4357" s="9" t="s">
        <v>785</v>
      </c>
      <c r="L4357" s="9" t="s">
        <v>763</v>
      </c>
      <c r="M4357" s="6">
        <v>3212057236</v>
      </c>
      <c r="N4357" s="6">
        <v>3212057227</v>
      </c>
      <c r="O4357" s="9" t="s">
        <v>786</v>
      </c>
      <c r="P4357" s="6">
        <v>8000</v>
      </c>
      <c r="Q4357" s="6">
        <v>8900</v>
      </c>
      <c r="R4357" s="6">
        <v>19800</v>
      </c>
      <c r="S4357" s="6">
        <v>26400</v>
      </c>
      <c r="T4357" s="6">
        <v>30200</v>
      </c>
      <c r="U4357" s="6">
        <v>0</v>
      </c>
      <c r="V4357" s="6">
        <v>0</v>
      </c>
      <c r="W4357" s="6">
        <v>0</v>
      </c>
      <c r="X4357" s="6">
        <v>0</v>
      </c>
      <c r="Y4357" s="6">
        <v>8400</v>
      </c>
      <c r="Z4357" s="6">
        <v>8700</v>
      </c>
      <c r="AA4357" s="6">
        <v>10.546969410000001</v>
      </c>
      <c r="AB4357" s="6">
        <v>-75.365165950000005</v>
      </c>
      <c r="AC4357" s="9" t="s">
        <v>83</v>
      </c>
      <c r="AD4357" s="6">
        <v>1380306600</v>
      </c>
      <c r="AE4357" s="6" t="str">
        <f>MID(TablaPivotFinal[[#This Row],[Fecha]],1,4)</f>
        <v>2018</v>
      </c>
      <c r="AF4357" s="6" t="str">
        <f>MID(TablaPivotFinal[[#This Row],[Fecha]],5,3)</f>
        <v>Sep</v>
      </c>
      <c r="AG4357" s="9">
        <v>1380306600</v>
      </c>
      <c r="AH4357" s="10">
        <v>104440</v>
      </c>
      <c r="AI4357" t="s">
        <v>1141</v>
      </c>
      <c r="AJ4357" t="s">
        <v>896</v>
      </c>
      <c r="AK4357" t="s">
        <v>1269</v>
      </c>
    </row>
    <row r="4358" spans="1:37" x14ac:dyDescent="0.3">
      <c r="A4358" t="str">
        <f t="shared" si="204"/>
        <v>MARAHUACO-Consorcio vía al mar</v>
      </c>
      <c r="B4358" t="str">
        <f t="shared" si="205"/>
        <v>2016Abr</v>
      </c>
      <c r="C4358" t="str">
        <f t="shared" si="206"/>
        <v>10.57453506-75.45055922</v>
      </c>
      <c r="D4358" s="7" t="s">
        <v>788</v>
      </c>
      <c r="E4358" s="5" t="s">
        <v>789</v>
      </c>
      <c r="F4358" s="7" t="s">
        <v>730</v>
      </c>
      <c r="G4358" s="5">
        <v>13</v>
      </c>
      <c r="H4358" s="7" t="s">
        <v>790</v>
      </c>
      <c r="I4358" s="7" t="s">
        <v>791</v>
      </c>
      <c r="J4358" s="7" t="s">
        <v>103</v>
      </c>
      <c r="K4358" s="7" t="s">
        <v>792</v>
      </c>
      <c r="L4358" s="7" t="s">
        <v>793</v>
      </c>
      <c r="M4358" s="5" t="s">
        <v>794</v>
      </c>
      <c r="N4358" s="5" t="s">
        <v>795</v>
      </c>
      <c r="O4358" s="7" t="s">
        <v>796</v>
      </c>
      <c r="P4358" s="5">
        <v>11300</v>
      </c>
      <c r="Q4358" s="5">
        <v>17200</v>
      </c>
      <c r="R4358" s="5">
        <v>12300</v>
      </c>
      <c r="S4358" s="5">
        <v>21800</v>
      </c>
      <c r="T4358" s="5">
        <v>68700</v>
      </c>
      <c r="U4358" s="5">
        <v>91800</v>
      </c>
      <c r="V4358" s="5">
        <v>101900</v>
      </c>
      <c r="W4358" s="5">
        <v>0</v>
      </c>
      <c r="X4358" s="5">
        <v>0</v>
      </c>
      <c r="Y4358" s="5">
        <v>0</v>
      </c>
      <c r="Z4358" s="5">
        <v>0</v>
      </c>
      <c r="AA4358" s="5">
        <v>10.574535060000001</v>
      </c>
      <c r="AB4358" s="5">
        <v>-75.450559220000002</v>
      </c>
      <c r="AC4358" s="7" t="s">
        <v>13</v>
      </c>
      <c r="AD4358" s="5">
        <v>1027319100</v>
      </c>
      <c r="AE4358" s="5" t="str">
        <f>MID(TablaPivotFinal[[#This Row],[Fecha]],1,4)</f>
        <v>2016</v>
      </c>
      <c r="AF4358" s="5" t="str">
        <f>MID(TablaPivotFinal[[#This Row],[Fecha]],5,3)</f>
        <v>Abr</v>
      </c>
      <c r="AG4358" s="7">
        <v>1027319100</v>
      </c>
      <c r="AH4358" s="8">
        <v>105685</v>
      </c>
      <c r="AI4358" t="s">
        <v>1142</v>
      </c>
      <c r="AJ4358" t="s">
        <v>867</v>
      </c>
      <c r="AK4358" t="s">
        <v>1270</v>
      </c>
    </row>
    <row r="4359" spans="1:37" x14ac:dyDescent="0.3">
      <c r="A4359" t="str">
        <f t="shared" si="204"/>
        <v>MARAHUACO-Consorcio vía al mar</v>
      </c>
      <c r="B4359" t="str">
        <f t="shared" si="205"/>
        <v>2016Ago</v>
      </c>
      <c r="C4359" t="str">
        <f t="shared" si="206"/>
        <v>10.57453506-75.45055922</v>
      </c>
      <c r="D4359" s="9" t="s">
        <v>788</v>
      </c>
      <c r="E4359" s="6" t="s">
        <v>789</v>
      </c>
      <c r="F4359" s="9" t="s">
        <v>730</v>
      </c>
      <c r="G4359" s="6">
        <v>13</v>
      </c>
      <c r="H4359" s="9" t="s">
        <v>790</v>
      </c>
      <c r="I4359" s="9" t="s">
        <v>791</v>
      </c>
      <c r="J4359" s="9" t="s">
        <v>103</v>
      </c>
      <c r="K4359" s="9" t="s">
        <v>792</v>
      </c>
      <c r="L4359" s="9" t="s">
        <v>793</v>
      </c>
      <c r="M4359" s="6" t="s">
        <v>794</v>
      </c>
      <c r="N4359" s="6" t="s">
        <v>795</v>
      </c>
      <c r="O4359" s="9" t="s">
        <v>796</v>
      </c>
      <c r="P4359" s="6">
        <v>11300</v>
      </c>
      <c r="Q4359" s="6">
        <v>17200</v>
      </c>
      <c r="R4359" s="6">
        <v>12300</v>
      </c>
      <c r="S4359" s="6">
        <v>21800</v>
      </c>
      <c r="T4359" s="6">
        <v>68700</v>
      </c>
      <c r="U4359" s="6">
        <v>91800</v>
      </c>
      <c r="V4359" s="6">
        <v>101900</v>
      </c>
      <c r="W4359" s="6">
        <v>0</v>
      </c>
      <c r="X4359" s="6">
        <v>0</v>
      </c>
      <c r="Y4359" s="6">
        <v>0</v>
      </c>
      <c r="Z4359" s="6">
        <v>0</v>
      </c>
      <c r="AA4359" s="6">
        <v>10.574535060000001</v>
      </c>
      <c r="AB4359" s="6">
        <v>-75.450559220000002</v>
      </c>
      <c r="AC4359" s="9" t="s">
        <v>15</v>
      </c>
      <c r="AD4359" s="6">
        <v>1194285500</v>
      </c>
      <c r="AE4359" s="6" t="str">
        <f>MID(TablaPivotFinal[[#This Row],[Fecha]],1,4)</f>
        <v>2016</v>
      </c>
      <c r="AF4359" s="6" t="str">
        <f>MID(TablaPivotFinal[[#This Row],[Fecha]],5,3)</f>
        <v>Ago</v>
      </c>
      <c r="AG4359" s="9">
        <v>1194285500</v>
      </c>
      <c r="AH4359" s="10">
        <v>122998</v>
      </c>
      <c r="AI4359" t="s">
        <v>1142</v>
      </c>
      <c r="AJ4359" t="s">
        <v>871</v>
      </c>
      <c r="AK4359" t="s">
        <v>1270</v>
      </c>
    </row>
    <row r="4360" spans="1:37" x14ac:dyDescent="0.3">
      <c r="A4360" t="str">
        <f t="shared" si="204"/>
        <v>MARAHUACO-Consorcio vía al mar</v>
      </c>
      <c r="B4360" t="str">
        <f t="shared" si="205"/>
        <v>2016Dic</v>
      </c>
      <c r="C4360" t="str">
        <f t="shared" si="206"/>
        <v>10.57453506-75.45055922</v>
      </c>
      <c r="D4360" s="7" t="s">
        <v>788</v>
      </c>
      <c r="E4360" s="5" t="s">
        <v>789</v>
      </c>
      <c r="F4360" s="7" t="s">
        <v>730</v>
      </c>
      <c r="G4360" s="5">
        <v>13</v>
      </c>
      <c r="H4360" s="7" t="s">
        <v>790</v>
      </c>
      <c r="I4360" s="7" t="s">
        <v>791</v>
      </c>
      <c r="J4360" s="7" t="s">
        <v>103</v>
      </c>
      <c r="K4360" s="7" t="s">
        <v>792</v>
      </c>
      <c r="L4360" s="7" t="s">
        <v>793</v>
      </c>
      <c r="M4360" s="5" t="s">
        <v>794</v>
      </c>
      <c r="N4360" s="5" t="s">
        <v>795</v>
      </c>
      <c r="O4360" s="7" t="s">
        <v>796</v>
      </c>
      <c r="P4360" s="5">
        <v>11300</v>
      </c>
      <c r="Q4360" s="5">
        <v>17200</v>
      </c>
      <c r="R4360" s="5">
        <v>12300</v>
      </c>
      <c r="S4360" s="5">
        <v>21800</v>
      </c>
      <c r="T4360" s="5">
        <v>68700</v>
      </c>
      <c r="U4360" s="5">
        <v>91800</v>
      </c>
      <c r="V4360" s="5">
        <v>101900</v>
      </c>
      <c r="W4360" s="5">
        <v>0</v>
      </c>
      <c r="X4360" s="5">
        <v>0</v>
      </c>
      <c r="Y4360" s="5">
        <v>0</v>
      </c>
      <c r="Z4360" s="5">
        <v>0</v>
      </c>
      <c r="AA4360" s="5">
        <v>10.574535060000001</v>
      </c>
      <c r="AB4360" s="5">
        <v>-75.450559220000002</v>
      </c>
      <c r="AC4360" s="7" t="s">
        <v>17</v>
      </c>
      <c r="AD4360" s="5">
        <v>1409644600</v>
      </c>
      <c r="AE4360" s="5" t="str">
        <f>MID(TablaPivotFinal[[#This Row],[Fecha]],1,4)</f>
        <v>2016</v>
      </c>
      <c r="AF4360" s="5" t="str">
        <f>MID(TablaPivotFinal[[#This Row],[Fecha]],5,3)</f>
        <v>Dic</v>
      </c>
      <c r="AG4360" s="7">
        <v>1409644600</v>
      </c>
      <c r="AH4360" s="8">
        <v>132956</v>
      </c>
      <c r="AI4360" t="s">
        <v>1142</v>
      </c>
      <c r="AJ4360" t="s">
        <v>875</v>
      </c>
      <c r="AK4360" t="s">
        <v>1270</v>
      </c>
    </row>
    <row r="4361" spans="1:37" x14ac:dyDescent="0.3">
      <c r="A4361" t="str">
        <f t="shared" si="204"/>
        <v>MARAHUACO-Consorcio vía al mar</v>
      </c>
      <c r="B4361" t="str">
        <f t="shared" si="205"/>
        <v>2016Ene</v>
      </c>
      <c r="C4361" t="str">
        <f t="shared" si="206"/>
        <v>10.57453506-75.45055922</v>
      </c>
      <c r="D4361" s="9" t="s">
        <v>788</v>
      </c>
      <c r="E4361" s="6" t="s">
        <v>789</v>
      </c>
      <c r="F4361" s="9" t="s">
        <v>730</v>
      </c>
      <c r="G4361" s="6">
        <v>13</v>
      </c>
      <c r="H4361" s="9" t="s">
        <v>790</v>
      </c>
      <c r="I4361" s="9" t="s">
        <v>791</v>
      </c>
      <c r="J4361" s="9" t="s">
        <v>103</v>
      </c>
      <c r="K4361" s="9" t="s">
        <v>792</v>
      </c>
      <c r="L4361" s="9" t="s">
        <v>793</v>
      </c>
      <c r="M4361" s="6" t="s">
        <v>794</v>
      </c>
      <c r="N4361" s="6" t="s">
        <v>795</v>
      </c>
      <c r="O4361" s="9" t="s">
        <v>796</v>
      </c>
      <c r="P4361" s="6">
        <v>11300</v>
      </c>
      <c r="Q4361" s="6">
        <v>17200</v>
      </c>
      <c r="R4361" s="6">
        <v>12300</v>
      </c>
      <c r="S4361" s="6">
        <v>21800</v>
      </c>
      <c r="T4361" s="6">
        <v>68700</v>
      </c>
      <c r="U4361" s="6">
        <v>91800</v>
      </c>
      <c r="V4361" s="6">
        <v>101900</v>
      </c>
      <c r="W4361" s="6">
        <v>0</v>
      </c>
      <c r="X4361" s="6">
        <v>0</v>
      </c>
      <c r="Y4361" s="6">
        <v>0</v>
      </c>
      <c r="Z4361" s="6">
        <v>0</v>
      </c>
      <c r="AA4361" s="6">
        <v>10.574535060000001</v>
      </c>
      <c r="AB4361" s="6">
        <v>-75.450559220000002</v>
      </c>
      <c r="AC4361" s="9" t="s">
        <v>19</v>
      </c>
      <c r="AD4361" s="6">
        <v>1360247800</v>
      </c>
      <c r="AE4361" s="6" t="str">
        <f>MID(TablaPivotFinal[[#This Row],[Fecha]],1,4)</f>
        <v>2016</v>
      </c>
      <c r="AF4361" s="6" t="str">
        <f>MID(TablaPivotFinal[[#This Row],[Fecha]],5,3)</f>
        <v>Ene</v>
      </c>
      <c r="AG4361" s="9">
        <v>1360247800</v>
      </c>
      <c r="AH4361" s="10">
        <v>150624</v>
      </c>
      <c r="AI4361" t="s">
        <v>1142</v>
      </c>
      <c r="AJ4361" t="s">
        <v>864</v>
      </c>
      <c r="AK4361" t="s">
        <v>1270</v>
      </c>
    </row>
    <row r="4362" spans="1:37" x14ac:dyDescent="0.3">
      <c r="A4362" t="str">
        <f t="shared" si="204"/>
        <v>MARAHUACO-Consorcio vía al mar</v>
      </c>
      <c r="B4362" t="str">
        <f t="shared" si="205"/>
        <v>2016Feb</v>
      </c>
      <c r="C4362" t="str">
        <f t="shared" si="206"/>
        <v>10.57453506-75.45055922</v>
      </c>
      <c r="D4362" s="7" t="s">
        <v>788</v>
      </c>
      <c r="E4362" s="5" t="s">
        <v>789</v>
      </c>
      <c r="F4362" s="7" t="s">
        <v>730</v>
      </c>
      <c r="G4362" s="5">
        <v>13</v>
      </c>
      <c r="H4362" s="7" t="s">
        <v>790</v>
      </c>
      <c r="I4362" s="7" t="s">
        <v>791</v>
      </c>
      <c r="J4362" s="7" t="s">
        <v>103</v>
      </c>
      <c r="K4362" s="7" t="s">
        <v>792</v>
      </c>
      <c r="L4362" s="7" t="s">
        <v>793</v>
      </c>
      <c r="M4362" s="5" t="s">
        <v>794</v>
      </c>
      <c r="N4362" s="5" t="s">
        <v>795</v>
      </c>
      <c r="O4362" s="7" t="s">
        <v>796</v>
      </c>
      <c r="P4362" s="5">
        <v>11300</v>
      </c>
      <c r="Q4362" s="5">
        <v>17200</v>
      </c>
      <c r="R4362" s="5">
        <v>12300</v>
      </c>
      <c r="S4362" s="5">
        <v>21800</v>
      </c>
      <c r="T4362" s="5">
        <v>68700</v>
      </c>
      <c r="U4362" s="5">
        <v>91800</v>
      </c>
      <c r="V4362" s="5">
        <v>101900</v>
      </c>
      <c r="W4362" s="5">
        <v>0</v>
      </c>
      <c r="X4362" s="5">
        <v>0</v>
      </c>
      <c r="Y4362" s="5">
        <v>0</v>
      </c>
      <c r="Z4362" s="5">
        <v>0</v>
      </c>
      <c r="AA4362" s="5">
        <v>10.574535060000001</v>
      </c>
      <c r="AB4362" s="5">
        <v>-75.450559220000002</v>
      </c>
      <c r="AC4362" s="7" t="s">
        <v>21</v>
      </c>
      <c r="AD4362" s="5">
        <v>1119857700</v>
      </c>
      <c r="AE4362" s="5" t="str">
        <f>MID(TablaPivotFinal[[#This Row],[Fecha]],1,4)</f>
        <v>2016</v>
      </c>
      <c r="AF4362" s="5" t="str">
        <f>MID(TablaPivotFinal[[#This Row],[Fecha]],5,3)</f>
        <v>Feb</v>
      </c>
      <c r="AG4362" s="7">
        <v>1119857700</v>
      </c>
      <c r="AH4362" s="8">
        <v>116039</v>
      </c>
      <c r="AI4362" t="s">
        <v>1142</v>
      </c>
      <c r="AJ4362" t="s">
        <v>865</v>
      </c>
      <c r="AK4362" t="s">
        <v>1270</v>
      </c>
    </row>
    <row r="4363" spans="1:37" x14ac:dyDescent="0.3">
      <c r="A4363" t="str">
        <f t="shared" si="204"/>
        <v>MARAHUACO-Consorcio vía al mar</v>
      </c>
      <c r="B4363" t="str">
        <f t="shared" si="205"/>
        <v>2016Jul</v>
      </c>
      <c r="C4363" t="str">
        <f t="shared" si="206"/>
        <v>10.57453506-75.45055922</v>
      </c>
      <c r="D4363" s="9" t="s">
        <v>788</v>
      </c>
      <c r="E4363" s="6" t="s">
        <v>789</v>
      </c>
      <c r="F4363" s="9" t="s">
        <v>730</v>
      </c>
      <c r="G4363" s="6">
        <v>13</v>
      </c>
      <c r="H4363" s="9" t="s">
        <v>790</v>
      </c>
      <c r="I4363" s="9" t="s">
        <v>791</v>
      </c>
      <c r="J4363" s="9" t="s">
        <v>103</v>
      </c>
      <c r="K4363" s="9" t="s">
        <v>792</v>
      </c>
      <c r="L4363" s="9" t="s">
        <v>793</v>
      </c>
      <c r="M4363" s="6" t="s">
        <v>794</v>
      </c>
      <c r="N4363" s="6" t="s">
        <v>795</v>
      </c>
      <c r="O4363" s="9" t="s">
        <v>796</v>
      </c>
      <c r="P4363" s="6">
        <v>11300</v>
      </c>
      <c r="Q4363" s="6">
        <v>17200</v>
      </c>
      <c r="R4363" s="6">
        <v>12300</v>
      </c>
      <c r="S4363" s="6">
        <v>21800</v>
      </c>
      <c r="T4363" s="6">
        <v>68700</v>
      </c>
      <c r="U4363" s="6">
        <v>91800</v>
      </c>
      <c r="V4363" s="6">
        <v>101900</v>
      </c>
      <c r="W4363" s="6">
        <v>0</v>
      </c>
      <c r="X4363" s="6">
        <v>0</v>
      </c>
      <c r="Y4363" s="6">
        <v>0</v>
      </c>
      <c r="Z4363" s="6">
        <v>0</v>
      </c>
      <c r="AA4363" s="6">
        <v>10.574535060000001</v>
      </c>
      <c r="AB4363" s="6">
        <v>-75.450559220000002</v>
      </c>
      <c r="AC4363" s="9" t="s">
        <v>23</v>
      </c>
      <c r="AD4363" s="6">
        <v>1287230300</v>
      </c>
      <c r="AE4363" s="6" t="str">
        <f>MID(TablaPivotFinal[[#This Row],[Fecha]],1,4)</f>
        <v>2016</v>
      </c>
      <c r="AF4363" s="6" t="str">
        <f>MID(TablaPivotFinal[[#This Row],[Fecha]],5,3)</f>
        <v>Jul</v>
      </c>
      <c r="AG4363" s="9">
        <v>1287230300</v>
      </c>
      <c r="AH4363" s="10">
        <v>133283</v>
      </c>
      <c r="AI4363" t="s">
        <v>1142</v>
      </c>
      <c r="AJ4363" t="s">
        <v>870</v>
      </c>
      <c r="AK4363" t="s">
        <v>1270</v>
      </c>
    </row>
    <row r="4364" spans="1:37" x14ac:dyDescent="0.3">
      <c r="A4364" t="str">
        <f t="shared" si="204"/>
        <v>MARAHUACO-Consorcio vía al mar</v>
      </c>
      <c r="B4364" t="str">
        <f t="shared" si="205"/>
        <v>2016Jun</v>
      </c>
      <c r="C4364" t="str">
        <f t="shared" si="206"/>
        <v>10.57453506-75.45055922</v>
      </c>
      <c r="D4364" s="7" t="s">
        <v>788</v>
      </c>
      <c r="E4364" s="5" t="s">
        <v>789</v>
      </c>
      <c r="F4364" s="7" t="s">
        <v>730</v>
      </c>
      <c r="G4364" s="5">
        <v>13</v>
      </c>
      <c r="H4364" s="7" t="s">
        <v>790</v>
      </c>
      <c r="I4364" s="7" t="s">
        <v>791</v>
      </c>
      <c r="J4364" s="7" t="s">
        <v>103</v>
      </c>
      <c r="K4364" s="7" t="s">
        <v>792</v>
      </c>
      <c r="L4364" s="7" t="s">
        <v>793</v>
      </c>
      <c r="M4364" s="5" t="s">
        <v>794</v>
      </c>
      <c r="N4364" s="5" t="s">
        <v>795</v>
      </c>
      <c r="O4364" s="7" t="s">
        <v>796</v>
      </c>
      <c r="P4364" s="5">
        <v>11300</v>
      </c>
      <c r="Q4364" s="5">
        <v>17200</v>
      </c>
      <c r="R4364" s="5">
        <v>12300</v>
      </c>
      <c r="S4364" s="5">
        <v>21800</v>
      </c>
      <c r="T4364" s="5">
        <v>68700</v>
      </c>
      <c r="U4364" s="5">
        <v>91800</v>
      </c>
      <c r="V4364" s="5">
        <v>101900</v>
      </c>
      <c r="W4364" s="5">
        <v>0</v>
      </c>
      <c r="X4364" s="5">
        <v>0</v>
      </c>
      <c r="Y4364" s="5">
        <v>0</v>
      </c>
      <c r="Z4364" s="5">
        <v>0</v>
      </c>
      <c r="AA4364" s="5">
        <v>10.574535060000001</v>
      </c>
      <c r="AB4364" s="5">
        <v>-75.450559220000002</v>
      </c>
      <c r="AC4364" s="7" t="s">
        <v>25</v>
      </c>
      <c r="AD4364" s="5">
        <v>1134948800</v>
      </c>
      <c r="AE4364" s="5" t="str">
        <f>MID(TablaPivotFinal[[#This Row],[Fecha]],1,4)</f>
        <v>2016</v>
      </c>
      <c r="AF4364" s="5" t="str">
        <f>MID(TablaPivotFinal[[#This Row],[Fecha]],5,3)</f>
        <v>Jun</v>
      </c>
      <c r="AG4364" s="7">
        <v>1134948800</v>
      </c>
      <c r="AH4364" s="8">
        <v>117870</v>
      </c>
      <c r="AI4364" t="s">
        <v>1142</v>
      </c>
      <c r="AJ4364" t="s">
        <v>869</v>
      </c>
      <c r="AK4364" t="s">
        <v>1270</v>
      </c>
    </row>
    <row r="4365" spans="1:37" x14ac:dyDescent="0.3">
      <c r="A4365" t="str">
        <f t="shared" si="204"/>
        <v>MARAHUACO-Consorcio vía al mar</v>
      </c>
      <c r="B4365" t="str">
        <f t="shared" si="205"/>
        <v>2016Mar</v>
      </c>
      <c r="C4365" t="str">
        <f t="shared" si="206"/>
        <v>10.57453506-75.45055922</v>
      </c>
      <c r="D4365" s="9" t="s">
        <v>788</v>
      </c>
      <c r="E4365" s="6" t="s">
        <v>789</v>
      </c>
      <c r="F4365" s="9" t="s">
        <v>730</v>
      </c>
      <c r="G4365" s="6">
        <v>13</v>
      </c>
      <c r="H4365" s="9" t="s">
        <v>790</v>
      </c>
      <c r="I4365" s="9" t="s">
        <v>791</v>
      </c>
      <c r="J4365" s="9" t="s">
        <v>103</v>
      </c>
      <c r="K4365" s="9" t="s">
        <v>792</v>
      </c>
      <c r="L4365" s="9" t="s">
        <v>793</v>
      </c>
      <c r="M4365" s="6" t="s">
        <v>794</v>
      </c>
      <c r="N4365" s="6" t="s">
        <v>795</v>
      </c>
      <c r="O4365" s="9" t="s">
        <v>796</v>
      </c>
      <c r="P4365" s="6">
        <v>11300</v>
      </c>
      <c r="Q4365" s="6">
        <v>17200</v>
      </c>
      <c r="R4365" s="6">
        <v>12300</v>
      </c>
      <c r="S4365" s="6">
        <v>21800</v>
      </c>
      <c r="T4365" s="6">
        <v>68700</v>
      </c>
      <c r="U4365" s="6">
        <v>91800</v>
      </c>
      <c r="V4365" s="6">
        <v>101900</v>
      </c>
      <c r="W4365" s="6">
        <v>0</v>
      </c>
      <c r="X4365" s="6">
        <v>0</v>
      </c>
      <c r="Y4365" s="6">
        <v>0</v>
      </c>
      <c r="Z4365" s="6">
        <v>0</v>
      </c>
      <c r="AA4365" s="6">
        <v>10.574535060000001</v>
      </c>
      <c r="AB4365" s="6">
        <v>-75.450559220000002</v>
      </c>
      <c r="AC4365" s="9" t="s">
        <v>27</v>
      </c>
      <c r="AD4365" s="6">
        <v>1254757105</v>
      </c>
      <c r="AE4365" s="6" t="str">
        <f>MID(TablaPivotFinal[[#This Row],[Fecha]],1,4)</f>
        <v>2016</v>
      </c>
      <c r="AF4365" s="6" t="str">
        <f>MID(TablaPivotFinal[[#This Row],[Fecha]],5,3)</f>
        <v>Mar</v>
      </c>
      <c r="AG4365" s="9">
        <v>1254757105</v>
      </c>
      <c r="AH4365" s="10">
        <v>130521</v>
      </c>
      <c r="AI4365" t="s">
        <v>1142</v>
      </c>
      <c r="AJ4365" t="s">
        <v>866</v>
      </c>
      <c r="AK4365" t="s">
        <v>1270</v>
      </c>
    </row>
    <row r="4366" spans="1:37" x14ac:dyDescent="0.3">
      <c r="A4366" t="str">
        <f t="shared" si="204"/>
        <v>MARAHUACO-Consorcio vía al mar</v>
      </c>
      <c r="B4366" t="str">
        <f t="shared" si="205"/>
        <v>2016May</v>
      </c>
      <c r="C4366" t="str">
        <f t="shared" si="206"/>
        <v>10.57453506-75.45055922</v>
      </c>
      <c r="D4366" s="7" t="s">
        <v>788</v>
      </c>
      <c r="E4366" s="5" t="s">
        <v>789</v>
      </c>
      <c r="F4366" s="7" t="s">
        <v>730</v>
      </c>
      <c r="G4366" s="5">
        <v>13</v>
      </c>
      <c r="H4366" s="7" t="s">
        <v>790</v>
      </c>
      <c r="I4366" s="7" t="s">
        <v>791</v>
      </c>
      <c r="J4366" s="7" t="s">
        <v>103</v>
      </c>
      <c r="K4366" s="7" t="s">
        <v>792</v>
      </c>
      <c r="L4366" s="7" t="s">
        <v>793</v>
      </c>
      <c r="M4366" s="5" t="s">
        <v>794</v>
      </c>
      <c r="N4366" s="5" t="s">
        <v>795</v>
      </c>
      <c r="O4366" s="7" t="s">
        <v>796</v>
      </c>
      <c r="P4366" s="5">
        <v>11300</v>
      </c>
      <c r="Q4366" s="5">
        <v>17200</v>
      </c>
      <c r="R4366" s="5">
        <v>12300</v>
      </c>
      <c r="S4366" s="5">
        <v>21800</v>
      </c>
      <c r="T4366" s="5">
        <v>68700</v>
      </c>
      <c r="U4366" s="5">
        <v>91800</v>
      </c>
      <c r="V4366" s="5">
        <v>101900</v>
      </c>
      <c r="W4366" s="5">
        <v>0</v>
      </c>
      <c r="X4366" s="5">
        <v>0</v>
      </c>
      <c r="Y4366" s="5">
        <v>0</v>
      </c>
      <c r="Z4366" s="5">
        <v>0</v>
      </c>
      <c r="AA4366" s="5">
        <v>10.574535060000001</v>
      </c>
      <c r="AB4366" s="5">
        <v>-75.450559220000002</v>
      </c>
      <c r="AC4366" s="7" t="s">
        <v>29</v>
      </c>
      <c r="AD4366" s="5">
        <v>1107914600</v>
      </c>
      <c r="AE4366" s="5" t="str">
        <f>MID(TablaPivotFinal[[#This Row],[Fecha]],1,4)</f>
        <v>2016</v>
      </c>
      <c r="AF4366" s="5" t="str">
        <f>MID(TablaPivotFinal[[#This Row],[Fecha]],5,3)</f>
        <v>May</v>
      </c>
      <c r="AG4366" s="7">
        <v>1107914600</v>
      </c>
      <c r="AH4366" s="8">
        <v>115154</v>
      </c>
      <c r="AI4366" t="s">
        <v>1142</v>
      </c>
      <c r="AJ4366" t="s">
        <v>868</v>
      </c>
      <c r="AK4366" t="s">
        <v>1270</v>
      </c>
    </row>
    <row r="4367" spans="1:37" x14ac:dyDescent="0.3">
      <c r="A4367" t="str">
        <f t="shared" si="204"/>
        <v>MARAHUACO-Consorcio vía al mar</v>
      </c>
      <c r="B4367" t="str">
        <f t="shared" si="205"/>
        <v>2016Nov</v>
      </c>
      <c r="C4367" t="str">
        <f t="shared" si="206"/>
        <v>10.57453506-75.45055922</v>
      </c>
      <c r="D4367" s="9" t="s">
        <v>788</v>
      </c>
      <c r="E4367" s="6" t="s">
        <v>789</v>
      </c>
      <c r="F4367" s="9" t="s">
        <v>730</v>
      </c>
      <c r="G4367" s="6">
        <v>13</v>
      </c>
      <c r="H4367" s="9" t="s">
        <v>790</v>
      </c>
      <c r="I4367" s="9" t="s">
        <v>791</v>
      </c>
      <c r="J4367" s="9" t="s">
        <v>103</v>
      </c>
      <c r="K4367" s="9" t="s">
        <v>792</v>
      </c>
      <c r="L4367" s="9" t="s">
        <v>793</v>
      </c>
      <c r="M4367" s="6" t="s">
        <v>794</v>
      </c>
      <c r="N4367" s="6" t="s">
        <v>795</v>
      </c>
      <c r="O4367" s="9" t="s">
        <v>796</v>
      </c>
      <c r="P4367" s="6">
        <v>11300</v>
      </c>
      <c r="Q4367" s="6">
        <v>17200</v>
      </c>
      <c r="R4367" s="6">
        <v>12300</v>
      </c>
      <c r="S4367" s="6">
        <v>21800</v>
      </c>
      <c r="T4367" s="6">
        <v>68700</v>
      </c>
      <c r="U4367" s="6">
        <v>91800</v>
      </c>
      <c r="V4367" s="6">
        <v>101900</v>
      </c>
      <c r="W4367" s="6">
        <v>0</v>
      </c>
      <c r="X4367" s="6">
        <v>0</v>
      </c>
      <c r="Y4367" s="6">
        <v>0</v>
      </c>
      <c r="Z4367" s="6">
        <v>0</v>
      </c>
      <c r="AA4367" s="6">
        <v>10.574535060000001</v>
      </c>
      <c r="AB4367" s="6">
        <v>-75.450559220000002</v>
      </c>
      <c r="AC4367" s="9" t="s">
        <v>31</v>
      </c>
      <c r="AD4367" s="6">
        <v>1154353000</v>
      </c>
      <c r="AE4367" s="6" t="str">
        <f>MID(TablaPivotFinal[[#This Row],[Fecha]],1,4)</f>
        <v>2016</v>
      </c>
      <c r="AF4367" s="6" t="str">
        <f>MID(TablaPivotFinal[[#This Row],[Fecha]],5,3)</f>
        <v>Nov</v>
      </c>
      <c r="AG4367" s="9">
        <v>1154353000</v>
      </c>
      <c r="AH4367" s="10">
        <v>114890</v>
      </c>
      <c r="AI4367" t="s">
        <v>1142</v>
      </c>
      <c r="AJ4367" t="s">
        <v>874</v>
      </c>
      <c r="AK4367" t="s">
        <v>1270</v>
      </c>
    </row>
    <row r="4368" spans="1:37" x14ac:dyDescent="0.3">
      <c r="A4368" t="str">
        <f t="shared" si="204"/>
        <v>MARAHUACO-Consorcio vía al mar</v>
      </c>
      <c r="B4368" t="str">
        <f t="shared" si="205"/>
        <v>2016Oct</v>
      </c>
      <c r="C4368" t="str">
        <f t="shared" si="206"/>
        <v>10.57453506-75.45055922</v>
      </c>
      <c r="D4368" s="7" t="s">
        <v>788</v>
      </c>
      <c r="E4368" s="5" t="s">
        <v>789</v>
      </c>
      <c r="F4368" s="7" t="s">
        <v>730</v>
      </c>
      <c r="G4368" s="5">
        <v>13</v>
      </c>
      <c r="H4368" s="7" t="s">
        <v>790</v>
      </c>
      <c r="I4368" s="7" t="s">
        <v>791</v>
      </c>
      <c r="J4368" s="7" t="s">
        <v>103</v>
      </c>
      <c r="K4368" s="7" t="s">
        <v>792</v>
      </c>
      <c r="L4368" s="7" t="s">
        <v>793</v>
      </c>
      <c r="M4368" s="5" t="s">
        <v>794</v>
      </c>
      <c r="N4368" s="5" t="s">
        <v>795</v>
      </c>
      <c r="O4368" s="7" t="s">
        <v>796</v>
      </c>
      <c r="P4368" s="5">
        <v>11300</v>
      </c>
      <c r="Q4368" s="5">
        <v>17200</v>
      </c>
      <c r="R4368" s="5">
        <v>12300</v>
      </c>
      <c r="S4368" s="5">
        <v>21800</v>
      </c>
      <c r="T4368" s="5">
        <v>68700</v>
      </c>
      <c r="U4368" s="5">
        <v>91800</v>
      </c>
      <c r="V4368" s="5">
        <v>101900</v>
      </c>
      <c r="W4368" s="5">
        <v>0</v>
      </c>
      <c r="X4368" s="5">
        <v>0</v>
      </c>
      <c r="Y4368" s="5">
        <v>0</v>
      </c>
      <c r="Z4368" s="5">
        <v>0</v>
      </c>
      <c r="AA4368" s="5">
        <v>10.574535060000001</v>
      </c>
      <c r="AB4368" s="5">
        <v>-75.450559220000002</v>
      </c>
      <c r="AC4368" s="7" t="s">
        <v>33</v>
      </c>
      <c r="AD4368" s="5">
        <v>1209087500</v>
      </c>
      <c r="AE4368" s="5" t="str">
        <f>MID(TablaPivotFinal[[#This Row],[Fecha]],1,4)</f>
        <v>2016</v>
      </c>
      <c r="AF4368" s="5" t="str">
        <f>MID(TablaPivotFinal[[#This Row],[Fecha]],5,3)</f>
        <v>Oct</v>
      </c>
      <c r="AG4368" s="7">
        <v>1209087500</v>
      </c>
      <c r="AH4368" s="8">
        <v>121392</v>
      </c>
      <c r="AI4368" t="s">
        <v>1142</v>
      </c>
      <c r="AJ4368" t="s">
        <v>873</v>
      </c>
      <c r="AK4368" t="s">
        <v>1270</v>
      </c>
    </row>
    <row r="4369" spans="1:37" x14ac:dyDescent="0.3">
      <c r="A4369" t="str">
        <f t="shared" si="204"/>
        <v>MARAHUACO-Consorcio vía al mar</v>
      </c>
      <c r="B4369" t="str">
        <f t="shared" si="205"/>
        <v>2016Sep</v>
      </c>
      <c r="C4369" t="str">
        <f t="shared" si="206"/>
        <v>10.57453506-75.45055922</v>
      </c>
      <c r="D4369" s="9" t="s">
        <v>788</v>
      </c>
      <c r="E4369" s="6" t="s">
        <v>789</v>
      </c>
      <c r="F4369" s="9" t="s">
        <v>730</v>
      </c>
      <c r="G4369" s="6">
        <v>13</v>
      </c>
      <c r="H4369" s="9" t="s">
        <v>790</v>
      </c>
      <c r="I4369" s="9" t="s">
        <v>791</v>
      </c>
      <c r="J4369" s="9" t="s">
        <v>103</v>
      </c>
      <c r="K4369" s="9" t="s">
        <v>792</v>
      </c>
      <c r="L4369" s="9" t="s">
        <v>793</v>
      </c>
      <c r="M4369" s="6" t="s">
        <v>794</v>
      </c>
      <c r="N4369" s="6" t="s">
        <v>795</v>
      </c>
      <c r="O4369" s="9" t="s">
        <v>796</v>
      </c>
      <c r="P4369" s="6">
        <v>11300</v>
      </c>
      <c r="Q4369" s="6">
        <v>17200</v>
      </c>
      <c r="R4369" s="6">
        <v>12300</v>
      </c>
      <c r="S4369" s="6">
        <v>21800</v>
      </c>
      <c r="T4369" s="6">
        <v>68700</v>
      </c>
      <c r="U4369" s="6">
        <v>91800</v>
      </c>
      <c r="V4369" s="6">
        <v>101900</v>
      </c>
      <c r="W4369" s="6">
        <v>0</v>
      </c>
      <c r="X4369" s="6">
        <v>0</v>
      </c>
      <c r="Y4369" s="6">
        <v>0</v>
      </c>
      <c r="Z4369" s="6">
        <v>0</v>
      </c>
      <c r="AA4369" s="6">
        <v>10.574535060000001</v>
      </c>
      <c r="AB4369" s="6">
        <v>-75.450559220000002</v>
      </c>
      <c r="AC4369" s="9" t="s">
        <v>35</v>
      </c>
      <c r="AD4369" s="6">
        <v>1074857000</v>
      </c>
      <c r="AE4369" s="6" t="str">
        <f>MID(TablaPivotFinal[[#This Row],[Fecha]],1,4)</f>
        <v>2016</v>
      </c>
      <c r="AF4369" s="6" t="str">
        <f>MID(TablaPivotFinal[[#This Row],[Fecha]],5,3)</f>
        <v>Sep</v>
      </c>
      <c r="AG4369" s="9">
        <v>1074857000</v>
      </c>
      <c r="AH4369" s="10">
        <v>111392</v>
      </c>
      <c r="AI4369" t="s">
        <v>1142</v>
      </c>
      <c r="AJ4369" t="s">
        <v>872</v>
      </c>
      <c r="AK4369" t="s">
        <v>1270</v>
      </c>
    </row>
    <row r="4370" spans="1:37" x14ac:dyDescent="0.3">
      <c r="A4370" t="str">
        <f t="shared" si="204"/>
        <v>MARAHUACO-Consorcio vía al mar</v>
      </c>
      <c r="B4370" t="str">
        <f t="shared" si="205"/>
        <v>2017Abr</v>
      </c>
      <c r="C4370" t="str">
        <f t="shared" si="206"/>
        <v>10.57453506-75.45055922</v>
      </c>
      <c r="D4370" s="7" t="s">
        <v>788</v>
      </c>
      <c r="E4370" s="5" t="s">
        <v>789</v>
      </c>
      <c r="F4370" s="7" t="s">
        <v>730</v>
      </c>
      <c r="G4370" s="5">
        <v>13</v>
      </c>
      <c r="H4370" s="7" t="s">
        <v>790</v>
      </c>
      <c r="I4370" s="7" t="s">
        <v>791</v>
      </c>
      <c r="J4370" s="7" t="s">
        <v>103</v>
      </c>
      <c r="K4370" s="7" t="s">
        <v>792</v>
      </c>
      <c r="L4370" s="7" t="s">
        <v>793</v>
      </c>
      <c r="M4370" s="5" t="s">
        <v>794</v>
      </c>
      <c r="N4370" s="5" t="s">
        <v>795</v>
      </c>
      <c r="O4370" s="7" t="s">
        <v>796</v>
      </c>
      <c r="P4370" s="5">
        <v>11300</v>
      </c>
      <c r="Q4370" s="5">
        <v>17200</v>
      </c>
      <c r="R4370" s="5">
        <v>12300</v>
      </c>
      <c r="S4370" s="5">
        <v>21800</v>
      </c>
      <c r="T4370" s="5">
        <v>68700</v>
      </c>
      <c r="U4370" s="5">
        <v>91800</v>
      </c>
      <c r="V4370" s="5">
        <v>101900</v>
      </c>
      <c r="W4370" s="5">
        <v>0</v>
      </c>
      <c r="X4370" s="5">
        <v>0</v>
      </c>
      <c r="Y4370" s="5">
        <v>0</v>
      </c>
      <c r="Z4370" s="5">
        <v>0</v>
      </c>
      <c r="AA4370" s="5">
        <v>10.574535060000001</v>
      </c>
      <c r="AB4370" s="5">
        <v>-75.450559220000002</v>
      </c>
      <c r="AC4370" s="7" t="s">
        <v>37</v>
      </c>
      <c r="AD4370" s="5">
        <v>1355638600</v>
      </c>
      <c r="AE4370" s="5" t="str">
        <f>MID(TablaPivotFinal[[#This Row],[Fecha]],1,4)</f>
        <v>2017</v>
      </c>
      <c r="AF4370" s="5" t="str">
        <f>MID(TablaPivotFinal[[#This Row],[Fecha]],5,3)</f>
        <v>Abr</v>
      </c>
      <c r="AG4370" s="7">
        <v>1355638600</v>
      </c>
      <c r="AH4370" s="8">
        <v>4026.0666670000001</v>
      </c>
      <c r="AI4370" t="s">
        <v>1142</v>
      </c>
      <c r="AJ4370" t="s">
        <v>879</v>
      </c>
      <c r="AK4370" t="s">
        <v>1270</v>
      </c>
    </row>
    <row r="4371" spans="1:37" x14ac:dyDescent="0.3">
      <c r="A4371" t="str">
        <f t="shared" si="204"/>
        <v>MARAHUACO-Consorcio vía al mar</v>
      </c>
      <c r="B4371" t="str">
        <f t="shared" si="205"/>
        <v>2017Ago</v>
      </c>
      <c r="C4371" t="str">
        <f t="shared" si="206"/>
        <v>10.57453506-75.45055922</v>
      </c>
      <c r="D4371" s="9" t="s">
        <v>788</v>
      </c>
      <c r="E4371" s="6" t="s">
        <v>789</v>
      </c>
      <c r="F4371" s="9" t="s">
        <v>730</v>
      </c>
      <c r="G4371" s="6">
        <v>13</v>
      </c>
      <c r="H4371" s="9" t="s">
        <v>790</v>
      </c>
      <c r="I4371" s="9" t="s">
        <v>791</v>
      </c>
      <c r="J4371" s="9" t="s">
        <v>103</v>
      </c>
      <c r="K4371" s="9" t="s">
        <v>792</v>
      </c>
      <c r="L4371" s="9" t="s">
        <v>793</v>
      </c>
      <c r="M4371" s="6" t="s">
        <v>794</v>
      </c>
      <c r="N4371" s="6" t="s">
        <v>795</v>
      </c>
      <c r="O4371" s="9" t="s">
        <v>796</v>
      </c>
      <c r="P4371" s="6">
        <v>11300</v>
      </c>
      <c r="Q4371" s="6">
        <v>17200</v>
      </c>
      <c r="R4371" s="6">
        <v>12300</v>
      </c>
      <c r="S4371" s="6">
        <v>21800</v>
      </c>
      <c r="T4371" s="6">
        <v>68700</v>
      </c>
      <c r="U4371" s="6">
        <v>91800</v>
      </c>
      <c r="V4371" s="6">
        <v>101900</v>
      </c>
      <c r="W4371" s="6">
        <v>0</v>
      </c>
      <c r="X4371" s="6">
        <v>0</v>
      </c>
      <c r="Y4371" s="6">
        <v>0</v>
      </c>
      <c r="Z4371" s="6">
        <v>0</v>
      </c>
      <c r="AA4371" s="6">
        <v>10.574535060000001</v>
      </c>
      <c r="AB4371" s="6">
        <v>-75.450559220000002</v>
      </c>
      <c r="AC4371" s="9" t="s">
        <v>39</v>
      </c>
      <c r="AD4371" s="6">
        <v>1287930300</v>
      </c>
      <c r="AE4371" s="6" t="str">
        <f>MID(TablaPivotFinal[[#This Row],[Fecha]],1,4)</f>
        <v>2017</v>
      </c>
      <c r="AF4371" s="6" t="str">
        <f>MID(TablaPivotFinal[[#This Row],[Fecha]],5,3)</f>
        <v>Ago</v>
      </c>
      <c r="AG4371" s="9">
        <v>1287930300</v>
      </c>
      <c r="AH4371" s="10">
        <v>3766.5483869999998</v>
      </c>
      <c r="AI4371" t="s">
        <v>1142</v>
      </c>
      <c r="AJ4371" t="s">
        <v>883</v>
      </c>
      <c r="AK4371" t="s">
        <v>1270</v>
      </c>
    </row>
    <row r="4372" spans="1:37" x14ac:dyDescent="0.3">
      <c r="A4372" t="str">
        <f t="shared" si="204"/>
        <v>MARAHUACO-Consorcio vía al mar</v>
      </c>
      <c r="B4372" t="str">
        <f t="shared" si="205"/>
        <v>2017Dic</v>
      </c>
      <c r="C4372" t="str">
        <f t="shared" si="206"/>
        <v>10.57453506-75.45055922</v>
      </c>
      <c r="D4372" s="7" t="s">
        <v>788</v>
      </c>
      <c r="E4372" s="5" t="s">
        <v>789</v>
      </c>
      <c r="F4372" s="7" t="s">
        <v>730</v>
      </c>
      <c r="G4372" s="5">
        <v>13</v>
      </c>
      <c r="H4372" s="7" t="s">
        <v>790</v>
      </c>
      <c r="I4372" s="7" t="s">
        <v>791</v>
      </c>
      <c r="J4372" s="7" t="s">
        <v>103</v>
      </c>
      <c r="K4372" s="7" t="s">
        <v>792</v>
      </c>
      <c r="L4372" s="7" t="s">
        <v>793</v>
      </c>
      <c r="M4372" s="5" t="s">
        <v>794</v>
      </c>
      <c r="N4372" s="5" t="s">
        <v>795</v>
      </c>
      <c r="O4372" s="7" t="s">
        <v>796</v>
      </c>
      <c r="P4372" s="5">
        <v>11300</v>
      </c>
      <c r="Q4372" s="5">
        <v>17200</v>
      </c>
      <c r="R4372" s="5">
        <v>12300</v>
      </c>
      <c r="S4372" s="5">
        <v>21800</v>
      </c>
      <c r="T4372" s="5">
        <v>68700</v>
      </c>
      <c r="U4372" s="5">
        <v>91800</v>
      </c>
      <c r="V4372" s="5">
        <v>101900</v>
      </c>
      <c r="W4372" s="5">
        <v>0</v>
      </c>
      <c r="X4372" s="5">
        <v>0</v>
      </c>
      <c r="Y4372" s="5">
        <v>0</v>
      </c>
      <c r="Z4372" s="5">
        <v>0</v>
      </c>
      <c r="AA4372" s="5">
        <v>10.574535060000001</v>
      </c>
      <c r="AB4372" s="5">
        <v>-75.450559220000002</v>
      </c>
      <c r="AC4372" s="7" t="s">
        <v>41</v>
      </c>
      <c r="AD4372" s="5">
        <v>1531198900</v>
      </c>
      <c r="AE4372" s="5" t="str">
        <f>MID(TablaPivotFinal[[#This Row],[Fecha]],1,4)</f>
        <v>2017</v>
      </c>
      <c r="AF4372" s="5" t="str">
        <f>MID(TablaPivotFinal[[#This Row],[Fecha]],5,3)</f>
        <v>Dic</v>
      </c>
      <c r="AG4372" s="7">
        <v>1531198900</v>
      </c>
      <c r="AH4372" s="8">
        <v>4490.4838710000004</v>
      </c>
      <c r="AI4372" t="s">
        <v>1142</v>
      </c>
      <c r="AJ4372" t="s">
        <v>887</v>
      </c>
      <c r="AK4372" t="s">
        <v>1270</v>
      </c>
    </row>
    <row r="4373" spans="1:37" x14ac:dyDescent="0.3">
      <c r="A4373" t="str">
        <f t="shared" si="204"/>
        <v>MARAHUACO-Consorcio vía al mar</v>
      </c>
      <c r="B4373" t="str">
        <f t="shared" si="205"/>
        <v>2017Ene</v>
      </c>
      <c r="C4373" t="str">
        <f t="shared" si="206"/>
        <v>10.57453506-75.45055922</v>
      </c>
      <c r="D4373" s="9" t="s">
        <v>788</v>
      </c>
      <c r="E4373" s="6" t="s">
        <v>789</v>
      </c>
      <c r="F4373" s="9" t="s">
        <v>730</v>
      </c>
      <c r="G4373" s="6">
        <v>13</v>
      </c>
      <c r="H4373" s="9" t="s">
        <v>790</v>
      </c>
      <c r="I4373" s="9" t="s">
        <v>791</v>
      </c>
      <c r="J4373" s="9" t="s">
        <v>103</v>
      </c>
      <c r="K4373" s="9" t="s">
        <v>792</v>
      </c>
      <c r="L4373" s="9" t="s">
        <v>793</v>
      </c>
      <c r="M4373" s="6" t="s">
        <v>794</v>
      </c>
      <c r="N4373" s="6" t="s">
        <v>795</v>
      </c>
      <c r="O4373" s="9" t="s">
        <v>796</v>
      </c>
      <c r="P4373" s="6">
        <v>11300</v>
      </c>
      <c r="Q4373" s="6">
        <v>17200</v>
      </c>
      <c r="R4373" s="6">
        <v>12300</v>
      </c>
      <c r="S4373" s="6">
        <v>21800</v>
      </c>
      <c r="T4373" s="6">
        <v>68700</v>
      </c>
      <c r="U4373" s="6">
        <v>91800</v>
      </c>
      <c r="V4373" s="6">
        <v>101900</v>
      </c>
      <c r="W4373" s="6">
        <v>0</v>
      </c>
      <c r="X4373" s="6">
        <v>0</v>
      </c>
      <c r="Y4373" s="6">
        <v>0</v>
      </c>
      <c r="Z4373" s="6">
        <v>0</v>
      </c>
      <c r="AA4373" s="6">
        <v>10.574535060000001</v>
      </c>
      <c r="AB4373" s="6">
        <v>-75.450559220000002</v>
      </c>
      <c r="AC4373" s="9" t="s">
        <v>43</v>
      </c>
      <c r="AD4373" s="6">
        <v>1604925800</v>
      </c>
      <c r="AE4373" s="6" t="str">
        <f>MID(TablaPivotFinal[[#This Row],[Fecha]],1,4)</f>
        <v>2017</v>
      </c>
      <c r="AF4373" s="6" t="str">
        <f>MID(TablaPivotFinal[[#This Row],[Fecha]],5,3)</f>
        <v>Ene</v>
      </c>
      <c r="AG4373" s="9">
        <v>1604925800</v>
      </c>
      <c r="AH4373" s="10">
        <v>4789.419355</v>
      </c>
      <c r="AI4373" t="s">
        <v>1142</v>
      </c>
      <c r="AJ4373" t="s">
        <v>876</v>
      </c>
      <c r="AK4373" t="s">
        <v>1270</v>
      </c>
    </row>
    <row r="4374" spans="1:37" x14ac:dyDescent="0.3">
      <c r="A4374" t="str">
        <f t="shared" si="204"/>
        <v>MARAHUACO-Consorcio vía al mar</v>
      </c>
      <c r="B4374" t="str">
        <f t="shared" si="205"/>
        <v>2017Feb</v>
      </c>
      <c r="C4374" t="str">
        <f t="shared" si="206"/>
        <v>10.57453506-75.45055922</v>
      </c>
      <c r="D4374" s="7" t="s">
        <v>788</v>
      </c>
      <c r="E4374" s="5" t="s">
        <v>789</v>
      </c>
      <c r="F4374" s="7" t="s">
        <v>730</v>
      </c>
      <c r="G4374" s="5">
        <v>13</v>
      </c>
      <c r="H4374" s="7" t="s">
        <v>790</v>
      </c>
      <c r="I4374" s="7" t="s">
        <v>791</v>
      </c>
      <c r="J4374" s="7" t="s">
        <v>103</v>
      </c>
      <c r="K4374" s="7" t="s">
        <v>792</v>
      </c>
      <c r="L4374" s="7" t="s">
        <v>793</v>
      </c>
      <c r="M4374" s="5" t="s">
        <v>794</v>
      </c>
      <c r="N4374" s="5" t="s">
        <v>795</v>
      </c>
      <c r="O4374" s="7" t="s">
        <v>796</v>
      </c>
      <c r="P4374" s="5">
        <v>11300</v>
      </c>
      <c r="Q4374" s="5">
        <v>17200</v>
      </c>
      <c r="R4374" s="5">
        <v>12300</v>
      </c>
      <c r="S4374" s="5">
        <v>21800</v>
      </c>
      <c r="T4374" s="5">
        <v>68700</v>
      </c>
      <c r="U4374" s="5">
        <v>91800</v>
      </c>
      <c r="V4374" s="5">
        <v>101900</v>
      </c>
      <c r="W4374" s="5">
        <v>0</v>
      </c>
      <c r="X4374" s="5">
        <v>0</v>
      </c>
      <c r="Y4374" s="5">
        <v>0</v>
      </c>
      <c r="Z4374" s="5">
        <v>0</v>
      </c>
      <c r="AA4374" s="5">
        <v>10.574535060000001</v>
      </c>
      <c r="AB4374" s="5">
        <v>-75.450559220000002</v>
      </c>
      <c r="AC4374" s="7" t="s">
        <v>45</v>
      </c>
      <c r="AD4374" s="5">
        <v>1297685000</v>
      </c>
      <c r="AE4374" s="5" t="str">
        <f>MID(TablaPivotFinal[[#This Row],[Fecha]],1,4)</f>
        <v>2017</v>
      </c>
      <c r="AF4374" s="5" t="str">
        <f>MID(TablaPivotFinal[[#This Row],[Fecha]],5,3)</f>
        <v>Feb</v>
      </c>
      <c r="AG4374" s="7">
        <v>1297685000</v>
      </c>
      <c r="AH4374" s="8">
        <v>4116.9642860000004</v>
      </c>
      <c r="AI4374" t="s">
        <v>1142</v>
      </c>
      <c r="AJ4374" t="s">
        <v>877</v>
      </c>
      <c r="AK4374" t="s">
        <v>1270</v>
      </c>
    </row>
    <row r="4375" spans="1:37" x14ac:dyDescent="0.3">
      <c r="A4375" t="str">
        <f t="shared" si="204"/>
        <v>MARAHUACO-Consorcio vía al mar</v>
      </c>
      <c r="B4375" t="str">
        <f t="shared" si="205"/>
        <v>2017Jul</v>
      </c>
      <c r="C4375" t="str">
        <f t="shared" si="206"/>
        <v>10.57453506-75.45055922</v>
      </c>
      <c r="D4375" s="9" t="s">
        <v>788</v>
      </c>
      <c r="E4375" s="6" t="s">
        <v>789</v>
      </c>
      <c r="F4375" s="9" t="s">
        <v>730</v>
      </c>
      <c r="G4375" s="6">
        <v>13</v>
      </c>
      <c r="H4375" s="9" t="s">
        <v>790</v>
      </c>
      <c r="I4375" s="9" t="s">
        <v>791</v>
      </c>
      <c r="J4375" s="9" t="s">
        <v>103</v>
      </c>
      <c r="K4375" s="9" t="s">
        <v>792</v>
      </c>
      <c r="L4375" s="9" t="s">
        <v>793</v>
      </c>
      <c r="M4375" s="6" t="s">
        <v>794</v>
      </c>
      <c r="N4375" s="6" t="s">
        <v>795</v>
      </c>
      <c r="O4375" s="9" t="s">
        <v>796</v>
      </c>
      <c r="P4375" s="6">
        <v>11300</v>
      </c>
      <c r="Q4375" s="6">
        <v>17200</v>
      </c>
      <c r="R4375" s="6">
        <v>12300</v>
      </c>
      <c r="S4375" s="6">
        <v>21800</v>
      </c>
      <c r="T4375" s="6">
        <v>68700</v>
      </c>
      <c r="U4375" s="6">
        <v>91800</v>
      </c>
      <c r="V4375" s="6">
        <v>101900</v>
      </c>
      <c r="W4375" s="6">
        <v>0</v>
      </c>
      <c r="X4375" s="6">
        <v>0</v>
      </c>
      <c r="Y4375" s="6">
        <v>0</v>
      </c>
      <c r="Z4375" s="6">
        <v>0</v>
      </c>
      <c r="AA4375" s="6">
        <v>10.574535060000001</v>
      </c>
      <c r="AB4375" s="6">
        <v>-75.450559220000002</v>
      </c>
      <c r="AC4375" s="9" t="s">
        <v>47</v>
      </c>
      <c r="AD4375" s="6">
        <v>1409359600</v>
      </c>
      <c r="AE4375" s="6" t="str">
        <f>MID(TablaPivotFinal[[#This Row],[Fecha]],1,4)</f>
        <v>2017</v>
      </c>
      <c r="AF4375" s="6" t="str">
        <f>MID(TablaPivotFinal[[#This Row],[Fecha]],5,3)</f>
        <v>Jul</v>
      </c>
      <c r="AG4375" s="9">
        <v>1409359600</v>
      </c>
      <c r="AH4375" s="10">
        <v>4039.83871</v>
      </c>
      <c r="AI4375" t="s">
        <v>1142</v>
      </c>
      <c r="AJ4375" t="s">
        <v>882</v>
      </c>
      <c r="AK4375" t="s">
        <v>1270</v>
      </c>
    </row>
    <row r="4376" spans="1:37" x14ac:dyDescent="0.3">
      <c r="A4376" t="str">
        <f t="shared" si="204"/>
        <v>MARAHUACO-Consorcio vía al mar</v>
      </c>
      <c r="B4376" t="str">
        <f t="shared" si="205"/>
        <v>2017Jun</v>
      </c>
      <c r="C4376" t="str">
        <f t="shared" si="206"/>
        <v>10.57453506-75.45055922</v>
      </c>
      <c r="D4376" s="7" t="s">
        <v>788</v>
      </c>
      <c r="E4376" s="5" t="s">
        <v>789</v>
      </c>
      <c r="F4376" s="7" t="s">
        <v>730</v>
      </c>
      <c r="G4376" s="5">
        <v>13</v>
      </c>
      <c r="H4376" s="7" t="s">
        <v>790</v>
      </c>
      <c r="I4376" s="7" t="s">
        <v>791</v>
      </c>
      <c r="J4376" s="7" t="s">
        <v>103</v>
      </c>
      <c r="K4376" s="7" t="s">
        <v>792</v>
      </c>
      <c r="L4376" s="7" t="s">
        <v>793</v>
      </c>
      <c r="M4376" s="5" t="s">
        <v>794</v>
      </c>
      <c r="N4376" s="5" t="s">
        <v>795</v>
      </c>
      <c r="O4376" s="7" t="s">
        <v>796</v>
      </c>
      <c r="P4376" s="5">
        <v>11300</v>
      </c>
      <c r="Q4376" s="5">
        <v>17200</v>
      </c>
      <c r="R4376" s="5">
        <v>12300</v>
      </c>
      <c r="S4376" s="5">
        <v>21800</v>
      </c>
      <c r="T4376" s="5">
        <v>68700</v>
      </c>
      <c r="U4376" s="5">
        <v>91800</v>
      </c>
      <c r="V4376" s="5">
        <v>101900</v>
      </c>
      <c r="W4376" s="5">
        <v>0</v>
      </c>
      <c r="X4376" s="5">
        <v>0</v>
      </c>
      <c r="Y4376" s="5">
        <v>0</v>
      </c>
      <c r="Z4376" s="5">
        <v>0</v>
      </c>
      <c r="AA4376" s="5">
        <v>10.574535060000001</v>
      </c>
      <c r="AB4376" s="5">
        <v>-75.450559220000002</v>
      </c>
      <c r="AC4376" s="7" t="s">
        <v>49</v>
      </c>
      <c r="AD4376" s="5">
        <v>1308688300</v>
      </c>
      <c r="AE4376" s="5" t="str">
        <f>MID(TablaPivotFinal[[#This Row],[Fecha]],1,4)</f>
        <v>2017</v>
      </c>
      <c r="AF4376" s="5" t="str">
        <f>MID(TablaPivotFinal[[#This Row],[Fecha]],5,3)</f>
        <v>Jun</v>
      </c>
      <c r="AG4376" s="7">
        <v>1308688300</v>
      </c>
      <c r="AH4376" s="8">
        <v>3857.7</v>
      </c>
      <c r="AI4376" t="s">
        <v>1142</v>
      </c>
      <c r="AJ4376" t="s">
        <v>881</v>
      </c>
      <c r="AK4376" t="s">
        <v>1270</v>
      </c>
    </row>
    <row r="4377" spans="1:37" x14ac:dyDescent="0.3">
      <c r="A4377" t="str">
        <f t="shared" si="204"/>
        <v>MARAHUACO-Consorcio vía al mar</v>
      </c>
      <c r="B4377" t="str">
        <f t="shared" si="205"/>
        <v>2017Mar</v>
      </c>
      <c r="C4377" t="str">
        <f t="shared" si="206"/>
        <v>10.57453506-75.45055922</v>
      </c>
      <c r="D4377" s="9" t="s">
        <v>788</v>
      </c>
      <c r="E4377" s="6" t="s">
        <v>789</v>
      </c>
      <c r="F4377" s="9" t="s">
        <v>730</v>
      </c>
      <c r="G4377" s="6">
        <v>13</v>
      </c>
      <c r="H4377" s="9" t="s">
        <v>790</v>
      </c>
      <c r="I4377" s="9" t="s">
        <v>791</v>
      </c>
      <c r="J4377" s="9" t="s">
        <v>103</v>
      </c>
      <c r="K4377" s="9" t="s">
        <v>792</v>
      </c>
      <c r="L4377" s="9" t="s">
        <v>793</v>
      </c>
      <c r="M4377" s="6" t="s">
        <v>794</v>
      </c>
      <c r="N4377" s="6" t="s">
        <v>795</v>
      </c>
      <c r="O4377" s="9" t="s">
        <v>796</v>
      </c>
      <c r="P4377" s="6">
        <v>11300</v>
      </c>
      <c r="Q4377" s="6">
        <v>17200</v>
      </c>
      <c r="R4377" s="6">
        <v>12300</v>
      </c>
      <c r="S4377" s="6">
        <v>21800</v>
      </c>
      <c r="T4377" s="6">
        <v>68700</v>
      </c>
      <c r="U4377" s="6">
        <v>91800</v>
      </c>
      <c r="V4377" s="6">
        <v>101900</v>
      </c>
      <c r="W4377" s="6">
        <v>0</v>
      </c>
      <c r="X4377" s="6">
        <v>0</v>
      </c>
      <c r="Y4377" s="6">
        <v>0</v>
      </c>
      <c r="Z4377" s="6">
        <v>0</v>
      </c>
      <c r="AA4377" s="6">
        <v>10.574535060000001</v>
      </c>
      <c r="AB4377" s="6">
        <v>-75.450559220000002</v>
      </c>
      <c r="AC4377" s="9" t="s">
        <v>51</v>
      </c>
      <c r="AD4377" s="6">
        <v>1298239600</v>
      </c>
      <c r="AE4377" s="6" t="str">
        <f>MID(TablaPivotFinal[[#This Row],[Fecha]],1,4)</f>
        <v>2017</v>
      </c>
      <c r="AF4377" s="6" t="str">
        <f>MID(TablaPivotFinal[[#This Row],[Fecha]],5,3)</f>
        <v>Mar</v>
      </c>
      <c r="AG4377" s="9">
        <v>1298239600</v>
      </c>
      <c r="AH4377" s="10">
        <v>3702.2903230000002</v>
      </c>
      <c r="AI4377" t="s">
        <v>1142</v>
      </c>
      <c r="AJ4377" t="s">
        <v>878</v>
      </c>
      <c r="AK4377" t="s">
        <v>1270</v>
      </c>
    </row>
    <row r="4378" spans="1:37" x14ac:dyDescent="0.3">
      <c r="A4378" t="str">
        <f t="shared" si="204"/>
        <v>MARAHUACO-Consorcio vía al mar</v>
      </c>
      <c r="B4378" t="str">
        <f t="shared" si="205"/>
        <v>2017May</v>
      </c>
      <c r="C4378" t="str">
        <f t="shared" si="206"/>
        <v>10.57453506-75.45055922</v>
      </c>
      <c r="D4378" s="7" t="s">
        <v>788</v>
      </c>
      <c r="E4378" s="5" t="s">
        <v>789</v>
      </c>
      <c r="F4378" s="7" t="s">
        <v>730</v>
      </c>
      <c r="G4378" s="5">
        <v>13</v>
      </c>
      <c r="H4378" s="7" t="s">
        <v>790</v>
      </c>
      <c r="I4378" s="7" t="s">
        <v>791</v>
      </c>
      <c r="J4378" s="7" t="s">
        <v>103</v>
      </c>
      <c r="K4378" s="7" t="s">
        <v>792</v>
      </c>
      <c r="L4378" s="7" t="s">
        <v>793</v>
      </c>
      <c r="M4378" s="5" t="s">
        <v>794</v>
      </c>
      <c r="N4378" s="5" t="s">
        <v>795</v>
      </c>
      <c r="O4378" s="7" t="s">
        <v>796</v>
      </c>
      <c r="P4378" s="5">
        <v>11300</v>
      </c>
      <c r="Q4378" s="5">
        <v>17200</v>
      </c>
      <c r="R4378" s="5">
        <v>12300</v>
      </c>
      <c r="S4378" s="5">
        <v>21800</v>
      </c>
      <c r="T4378" s="5">
        <v>68700</v>
      </c>
      <c r="U4378" s="5">
        <v>91800</v>
      </c>
      <c r="V4378" s="5">
        <v>101900</v>
      </c>
      <c r="W4378" s="5">
        <v>0</v>
      </c>
      <c r="X4378" s="5">
        <v>0</v>
      </c>
      <c r="Y4378" s="5">
        <v>0</v>
      </c>
      <c r="Z4378" s="5">
        <v>0</v>
      </c>
      <c r="AA4378" s="5">
        <v>10.574535060000001</v>
      </c>
      <c r="AB4378" s="5">
        <v>-75.450559220000002</v>
      </c>
      <c r="AC4378" s="7" t="s">
        <v>53</v>
      </c>
      <c r="AD4378" s="5">
        <v>1168034200</v>
      </c>
      <c r="AE4378" s="5" t="str">
        <f>MID(TablaPivotFinal[[#This Row],[Fecha]],1,4)</f>
        <v>2017</v>
      </c>
      <c r="AF4378" s="5" t="str">
        <f>MID(TablaPivotFinal[[#This Row],[Fecha]],5,3)</f>
        <v>May</v>
      </c>
      <c r="AG4378" s="7">
        <v>1168034200</v>
      </c>
      <c r="AH4378" s="8">
        <v>3365.5161290000001</v>
      </c>
      <c r="AI4378" t="s">
        <v>1142</v>
      </c>
      <c r="AJ4378" t="s">
        <v>880</v>
      </c>
      <c r="AK4378" t="s">
        <v>1270</v>
      </c>
    </row>
    <row r="4379" spans="1:37" x14ac:dyDescent="0.3">
      <c r="A4379" t="str">
        <f t="shared" si="204"/>
        <v>MARAHUACO-Consorcio vía al mar</v>
      </c>
      <c r="B4379" t="str">
        <f t="shared" si="205"/>
        <v>2017Nov</v>
      </c>
      <c r="C4379" t="str">
        <f t="shared" si="206"/>
        <v>10.57453506-75.45055922</v>
      </c>
      <c r="D4379" s="9" t="s">
        <v>788</v>
      </c>
      <c r="E4379" s="6" t="s">
        <v>789</v>
      </c>
      <c r="F4379" s="9" t="s">
        <v>730</v>
      </c>
      <c r="G4379" s="6">
        <v>13</v>
      </c>
      <c r="H4379" s="9" t="s">
        <v>790</v>
      </c>
      <c r="I4379" s="9" t="s">
        <v>791</v>
      </c>
      <c r="J4379" s="9" t="s">
        <v>103</v>
      </c>
      <c r="K4379" s="9" t="s">
        <v>792</v>
      </c>
      <c r="L4379" s="9" t="s">
        <v>793</v>
      </c>
      <c r="M4379" s="6" t="s">
        <v>794</v>
      </c>
      <c r="N4379" s="6" t="s">
        <v>795</v>
      </c>
      <c r="O4379" s="9" t="s">
        <v>796</v>
      </c>
      <c r="P4379" s="6">
        <v>11300</v>
      </c>
      <c r="Q4379" s="6">
        <v>17200</v>
      </c>
      <c r="R4379" s="6">
        <v>12300</v>
      </c>
      <c r="S4379" s="6">
        <v>21800</v>
      </c>
      <c r="T4379" s="6">
        <v>68700</v>
      </c>
      <c r="U4379" s="6">
        <v>91800</v>
      </c>
      <c r="V4379" s="6">
        <v>101900</v>
      </c>
      <c r="W4379" s="6">
        <v>0</v>
      </c>
      <c r="X4379" s="6">
        <v>0</v>
      </c>
      <c r="Y4379" s="6">
        <v>0</v>
      </c>
      <c r="Z4379" s="6">
        <v>0</v>
      </c>
      <c r="AA4379" s="6">
        <v>10.574535060000001</v>
      </c>
      <c r="AB4379" s="6">
        <v>-75.450559220000002</v>
      </c>
      <c r="AC4379" s="9" t="s">
        <v>55</v>
      </c>
      <c r="AD4379" s="6">
        <v>1272099100</v>
      </c>
      <c r="AE4379" s="6" t="str">
        <f>MID(TablaPivotFinal[[#This Row],[Fecha]],1,4)</f>
        <v>2017</v>
      </c>
      <c r="AF4379" s="6" t="str">
        <f>MID(TablaPivotFinal[[#This Row],[Fecha]],5,3)</f>
        <v>Nov</v>
      </c>
      <c r="AG4379" s="9">
        <v>1272099100</v>
      </c>
      <c r="AH4379" s="10">
        <v>3848.5</v>
      </c>
      <c r="AI4379" t="s">
        <v>1142</v>
      </c>
      <c r="AJ4379" t="s">
        <v>886</v>
      </c>
      <c r="AK4379" t="s">
        <v>1270</v>
      </c>
    </row>
    <row r="4380" spans="1:37" x14ac:dyDescent="0.3">
      <c r="A4380" t="str">
        <f t="shared" si="204"/>
        <v>MARAHUACO-Consorcio vía al mar</v>
      </c>
      <c r="B4380" t="str">
        <f t="shared" si="205"/>
        <v>2017Oct</v>
      </c>
      <c r="C4380" t="str">
        <f t="shared" si="206"/>
        <v>10.57453506-75.45055922</v>
      </c>
      <c r="D4380" s="7" t="s">
        <v>788</v>
      </c>
      <c r="E4380" s="5" t="s">
        <v>789</v>
      </c>
      <c r="F4380" s="7" t="s">
        <v>730</v>
      </c>
      <c r="G4380" s="5">
        <v>13</v>
      </c>
      <c r="H4380" s="7" t="s">
        <v>790</v>
      </c>
      <c r="I4380" s="7" t="s">
        <v>791</v>
      </c>
      <c r="J4380" s="7" t="s">
        <v>103</v>
      </c>
      <c r="K4380" s="7" t="s">
        <v>792</v>
      </c>
      <c r="L4380" s="7" t="s">
        <v>793</v>
      </c>
      <c r="M4380" s="5" t="s">
        <v>794</v>
      </c>
      <c r="N4380" s="5" t="s">
        <v>795</v>
      </c>
      <c r="O4380" s="7" t="s">
        <v>796</v>
      </c>
      <c r="P4380" s="5">
        <v>11300</v>
      </c>
      <c r="Q4380" s="5">
        <v>17200</v>
      </c>
      <c r="R4380" s="5">
        <v>12300</v>
      </c>
      <c r="S4380" s="5">
        <v>21800</v>
      </c>
      <c r="T4380" s="5">
        <v>68700</v>
      </c>
      <c r="U4380" s="5">
        <v>91800</v>
      </c>
      <c r="V4380" s="5">
        <v>101900</v>
      </c>
      <c r="W4380" s="5">
        <v>0</v>
      </c>
      <c r="X4380" s="5">
        <v>0</v>
      </c>
      <c r="Y4380" s="5">
        <v>0</v>
      </c>
      <c r="Z4380" s="5">
        <v>0</v>
      </c>
      <c r="AA4380" s="5">
        <v>10.574535060000001</v>
      </c>
      <c r="AB4380" s="5">
        <v>-75.450559220000002</v>
      </c>
      <c r="AC4380" s="7" t="s">
        <v>57</v>
      </c>
      <c r="AD4380" s="5">
        <v>1434037300</v>
      </c>
      <c r="AE4380" s="5" t="str">
        <f>MID(TablaPivotFinal[[#This Row],[Fecha]],1,4)</f>
        <v>2017</v>
      </c>
      <c r="AF4380" s="5" t="str">
        <f>MID(TablaPivotFinal[[#This Row],[Fecha]],5,3)</f>
        <v>Oct</v>
      </c>
      <c r="AG4380" s="7">
        <v>1434037300</v>
      </c>
      <c r="AH4380" s="8">
        <v>4145.9354839999996</v>
      </c>
      <c r="AI4380" t="s">
        <v>1142</v>
      </c>
      <c r="AJ4380" t="s">
        <v>885</v>
      </c>
      <c r="AK4380" t="s">
        <v>1270</v>
      </c>
    </row>
    <row r="4381" spans="1:37" x14ac:dyDescent="0.3">
      <c r="A4381" t="str">
        <f t="shared" si="204"/>
        <v>MARAHUACO-Consorcio vía al mar</v>
      </c>
      <c r="B4381" t="str">
        <f t="shared" si="205"/>
        <v>2017Sep</v>
      </c>
      <c r="C4381" t="str">
        <f t="shared" si="206"/>
        <v>10.57453506-75.45055922</v>
      </c>
      <c r="D4381" s="9" t="s">
        <v>788</v>
      </c>
      <c r="E4381" s="6" t="s">
        <v>789</v>
      </c>
      <c r="F4381" s="9" t="s">
        <v>730</v>
      </c>
      <c r="G4381" s="6">
        <v>13</v>
      </c>
      <c r="H4381" s="9" t="s">
        <v>790</v>
      </c>
      <c r="I4381" s="9" t="s">
        <v>791</v>
      </c>
      <c r="J4381" s="9" t="s">
        <v>103</v>
      </c>
      <c r="K4381" s="9" t="s">
        <v>792</v>
      </c>
      <c r="L4381" s="9" t="s">
        <v>793</v>
      </c>
      <c r="M4381" s="6" t="s">
        <v>794</v>
      </c>
      <c r="N4381" s="6" t="s">
        <v>795</v>
      </c>
      <c r="O4381" s="9" t="s">
        <v>796</v>
      </c>
      <c r="P4381" s="6">
        <v>11300</v>
      </c>
      <c r="Q4381" s="6">
        <v>17200</v>
      </c>
      <c r="R4381" s="6">
        <v>12300</v>
      </c>
      <c r="S4381" s="6">
        <v>21800</v>
      </c>
      <c r="T4381" s="6">
        <v>68700</v>
      </c>
      <c r="U4381" s="6">
        <v>91800</v>
      </c>
      <c r="V4381" s="6">
        <v>101900</v>
      </c>
      <c r="W4381" s="6">
        <v>0</v>
      </c>
      <c r="X4381" s="6">
        <v>0</v>
      </c>
      <c r="Y4381" s="6">
        <v>0</v>
      </c>
      <c r="Z4381" s="6">
        <v>0</v>
      </c>
      <c r="AA4381" s="6">
        <v>10.574535060000001</v>
      </c>
      <c r="AB4381" s="6">
        <v>-75.450559220000002</v>
      </c>
      <c r="AC4381" s="9" t="s">
        <v>59</v>
      </c>
      <c r="AD4381" s="6">
        <v>1257138300</v>
      </c>
      <c r="AE4381" s="6" t="str">
        <f>MID(TablaPivotFinal[[#This Row],[Fecha]],1,4)</f>
        <v>2017</v>
      </c>
      <c r="AF4381" s="6" t="str">
        <f>MID(TablaPivotFinal[[#This Row],[Fecha]],5,3)</f>
        <v>Sep</v>
      </c>
      <c r="AG4381" s="9">
        <v>1257138300</v>
      </c>
      <c r="AH4381" s="10">
        <v>3789.333333</v>
      </c>
      <c r="AI4381" t="s">
        <v>1142</v>
      </c>
      <c r="AJ4381" t="s">
        <v>884</v>
      </c>
      <c r="AK4381" t="s">
        <v>1270</v>
      </c>
    </row>
    <row r="4382" spans="1:37" x14ac:dyDescent="0.3">
      <c r="A4382" t="str">
        <f t="shared" si="204"/>
        <v>MARAHUACO-Consorcio vía al mar</v>
      </c>
      <c r="B4382" t="str">
        <f t="shared" si="205"/>
        <v>2018Abr</v>
      </c>
      <c r="C4382" t="str">
        <f t="shared" si="206"/>
        <v>10.57453506-75.45055922</v>
      </c>
      <c r="D4382" s="7" t="s">
        <v>788</v>
      </c>
      <c r="E4382" s="5" t="s">
        <v>789</v>
      </c>
      <c r="F4382" s="7" t="s">
        <v>730</v>
      </c>
      <c r="G4382" s="5">
        <v>13</v>
      </c>
      <c r="H4382" s="7" t="s">
        <v>790</v>
      </c>
      <c r="I4382" s="7" t="s">
        <v>791</v>
      </c>
      <c r="J4382" s="7" t="s">
        <v>103</v>
      </c>
      <c r="K4382" s="7" t="s">
        <v>792</v>
      </c>
      <c r="L4382" s="7" t="s">
        <v>793</v>
      </c>
      <c r="M4382" s="5" t="s">
        <v>794</v>
      </c>
      <c r="N4382" s="5" t="s">
        <v>795</v>
      </c>
      <c r="O4382" s="7" t="s">
        <v>796</v>
      </c>
      <c r="P4382" s="5">
        <v>11300</v>
      </c>
      <c r="Q4382" s="5">
        <v>17200</v>
      </c>
      <c r="R4382" s="5">
        <v>12300</v>
      </c>
      <c r="S4382" s="5">
        <v>21800</v>
      </c>
      <c r="T4382" s="5">
        <v>68700</v>
      </c>
      <c r="U4382" s="5">
        <v>91800</v>
      </c>
      <c r="V4382" s="5">
        <v>101900</v>
      </c>
      <c r="W4382" s="5">
        <v>0</v>
      </c>
      <c r="X4382" s="5">
        <v>0</v>
      </c>
      <c r="Y4382" s="5">
        <v>0</v>
      </c>
      <c r="Z4382" s="5">
        <v>0</v>
      </c>
      <c r="AA4382" s="5">
        <v>10.574535060000001</v>
      </c>
      <c r="AB4382" s="5">
        <v>-75.450559220000002</v>
      </c>
      <c r="AC4382" s="7" t="s">
        <v>61</v>
      </c>
      <c r="AD4382" s="5">
        <v>1361276500</v>
      </c>
      <c r="AE4382" s="5" t="str">
        <f>MID(TablaPivotFinal[[#This Row],[Fecha]],1,4)</f>
        <v>2018</v>
      </c>
      <c r="AF4382" s="5" t="str">
        <f>MID(TablaPivotFinal[[#This Row],[Fecha]],5,3)</f>
        <v>Abr</v>
      </c>
      <c r="AG4382" s="7">
        <v>1361276500</v>
      </c>
      <c r="AH4382" s="8">
        <v>117994</v>
      </c>
      <c r="AI4382" t="s">
        <v>1142</v>
      </c>
      <c r="AJ4382" t="s">
        <v>891</v>
      </c>
      <c r="AK4382" t="s">
        <v>1270</v>
      </c>
    </row>
    <row r="4383" spans="1:37" x14ac:dyDescent="0.3">
      <c r="A4383" t="str">
        <f t="shared" si="204"/>
        <v>MARAHUACO-Consorcio vía al mar</v>
      </c>
      <c r="B4383" t="str">
        <f t="shared" si="205"/>
        <v>2018Ago</v>
      </c>
      <c r="C4383" t="str">
        <f t="shared" si="206"/>
        <v>10.57453506-75.45055922</v>
      </c>
      <c r="D4383" s="9" t="s">
        <v>788</v>
      </c>
      <c r="E4383" s="6" t="s">
        <v>789</v>
      </c>
      <c r="F4383" s="9" t="s">
        <v>730</v>
      </c>
      <c r="G4383" s="6">
        <v>13</v>
      </c>
      <c r="H4383" s="9" t="s">
        <v>790</v>
      </c>
      <c r="I4383" s="9" t="s">
        <v>791</v>
      </c>
      <c r="J4383" s="9" t="s">
        <v>103</v>
      </c>
      <c r="K4383" s="9" t="s">
        <v>792</v>
      </c>
      <c r="L4383" s="9" t="s">
        <v>793</v>
      </c>
      <c r="M4383" s="6" t="s">
        <v>794</v>
      </c>
      <c r="N4383" s="6" t="s">
        <v>795</v>
      </c>
      <c r="O4383" s="9" t="s">
        <v>796</v>
      </c>
      <c r="P4383" s="6">
        <v>11300</v>
      </c>
      <c r="Q4383" s="6">
        <v>17200</v>
      </c>
      <c r="R4383" s="6">
        <v>12300</v>
      </c>
      <c r="S4383" s="6">
        <v>21800</v>
      </c>
      <c r="T4383" s="6">
        <v>68700</v>
      </c>
      <c r="U4383" s="6">
        <v>91800</v>
      </c>
      <c r="V4383" s="6">
        <v>101900</v>
      </c>
      <c r="W4383" s="6">
        <v>0</v>
      </c>
      <c r="X4383" s="6">
        <v>0</v>
      </c>
      <c r="Y4383" s="6">
        <v>0</v>
      </c>
      <c r="Z4383" s="6">
        <v>0</v>
      </c>
      <c r="AA4383" s="6">
        <v>10.574535060000001</v>
      </c>
      <c r="AB4383" s="6">
        <v>-75.450559220000002</v>
      </c>
      <c r="AC4383" s="9" t="s">
        <v>63</v>
      </c>
      <c r="AD4383" s="6">
        <v>1478232100</v>
      </c>
      <c r="AE4383" s="6" t="str">
        <f>MID(TablaPivotFinal[[#This Row],[Fecha]],1,4)</f>
        <v>2018</v>
      </c>
      <c r="AF4383" s="6" t="str">
        <f>MID(TablaPivotFinal[[#This Row],[Fecha]],5,3)</f>
        <v>Ago</v>
      </c>
      <c r="AG4383" s="9">
        <v>1478232100</v>
      </c>
      <c r="AH4383" s="10">
        <v>129188</v>
      </c>
      <c r="AI4383" t="s">
        <v>1142</v>
      </c>
      <c r="AJ4383" t="s">
        <v>895</v>
      </c>
      <c r="AK4383" t="s">
        <v>1270</v>
      </c>
    </row>
    <row r="4384" spans="1:37" x14ac:dyDescent="0.3">
      <c r="A4384" t="str">
        <f t="shared" si="204"/>
        <v>MARAHUACO-Consorcio vía al mar</v>
      </c>
      <c r="B4384" t="str">
        <f t="shared" si="205"/>
        <v>2018Dic</v>
      </c>
      <c r="C4384" t="str">
        <f t="shared" si="206"/>
        <v>10.57453506-75.45055922</v>
      </c>
      <c r="D4384" s="7" t="s">
        <v>788</v>
      </c>
      <c r="E4384" s="5" t="s">
        <v>789</v>
      </c>
      <c r="F4384" s="7" t="s">
        <v>730</v>
      </c>
      <c r="G4384" s="5">
        <v>13</v>
      </c>
      <c r="H4384" s="7" t="s">
        <v>790</v>
      </c>
      <c r="I4384" s="7" t="s">
        <v>791</v>
      </c>
      <c r="J4384" s="7" t="s">
        <v>103</v>
      </c>
      <c r="K4384" s="7" t="s">
        <v>792</v>
      </c>
      <c r="L4384" s="7" t="s">
        <v>793</v>
      </c>
      <c r="M4384" s="5" t="s">
        <v>794</v>
      </c>
      <c r="N4384" s="5" t="s">
        <v>795</v>
      </c>
      <c r="O4384" s="7" t="s">
        <v>796</v>
      </c>
      <c r="P4384" s="5">
        <v>11300</v>
      </c>
      <c r="Q4384" s="5">
        <v>17200</v>
      </c>
      <c r="R4384" s="5">
        <v>12300</v>
      </c>
      <c r="S4384" s="5">
        <v>21800</v>
      </c>
      <c r="T4384" s="5">
        <v>68700</v>
      </c>
      <c r="U4384" s="5">
        <v>91800</v>
      </c>
      <c r="V4384" s="5">
        <v>101900</v>
      </c>
      <c r="W4384" s="5">
        <v>0</v>
      </c>
      <c r="X4384" s="5">
        <v>0</v>
      </c>
      <c r="Y4384" s="5">
        <v>0</v>
      </c>
      <c r="Z4384" s="5">
        <v>0</v>
      </c>
      <c r="AA4384" s="5">
        <v>10.574535060000001</v>
      </c>
      <c r="AB4384" s="5">
        <v>-75.450559220000002</v>
      </c>
      <c r="AC4384" s="7" t="s">
        <v>65</v>
      </c>
      <c r="AD4384" s="5">
        <v>1765275600</v>
      </c>
      <c r="AE4384" s="5" t="str">
        <f>MID(TablaPivotFinal[[#This Row],[Fecha]],1,4)</f>
        <v>2018</v>
      </c>
      <c r="AF4384" s="5" t="str">
        <f>MID(TablaPivotFinal[[#This Row],[Fecha]],5,3)</f>
        <v>Dic</v>
      </c>
      <c r="AG4384" s="7">
        <v>1765275600</v>
      </c>
      <c r="AH4384" s="8">
        <v>154819</v>
      </c>
      <c r="AI4384" t="s">
        <v>1142</v>
      </c>
      <c r="AJ4384" t="s">
        <v>899</v>
      </c>
      <c r="AK4384" t="s">
        <v>1270</v>
      </c>
    </row>
    <row r="4385" spans="1:37" x14ac:dyDescent="0.3">
      <c r="A4385" t="str">
        <f t="shared" si="204"/>
        <v>MARAHUACO-Consorcio vía al mar</v>
      </c>
      <c r="B4385" t="str">
        <f t="shared" si="205"/>
        <v>2018Ene</v>
      </c>
      <c r="C4385" t="str">
        <f t="shared" si="206"/>
        <v>10.57453506-75.45055922</v>
      </c>
      <c r="D4385" s="9" t="s">
        <v>788</v>
      </c>
      <c r="E4385" s="6" t="s">
        <v>789</v>
      </c>
      <c r="F4385" s="9" t="s">
        <v>730</v>
      </c>
      <c r="G4385" s="6">
        <v>13</v>
      </c>
      <c r="H4385" s="9" t="s">
        <v>790</v>
      </c>
      <c r="I4385" s="9" t="s">
        <v>791</v>
      </c>
      <c r="J4385" s="9" t="s">
        <v>103</v>
      </c>
      <c r="K4385" s="9" t="s">
        <v>792</v>
      </c>
      <c r="L4385" s="9" t="s">
        <v>793</v>
      </c>
      <c r="M4385" s="6" t="s">
        <v>794</v>
      </c>
      <c r="N4385" s="6" t="s">
        <v>795</v>
      </c>
      <c r="O4385" s="9" t="s">
        <v>796</v>
      </c>
      <c r="P4385" s="6">
        <v>11300</v>
      </c>
      <c r="Q4385" s="6">
        <v>17200</v>
      </c>
      <c r="R4385" s="6">
        <v>12300</v>
      </c>
      <c r="S4385" s="6">
        <v>21800</v>
      </c>
      <c r="T4385" s="6">
        <v>68700</v>
      </c>
      <c r="U4385" s="6">
        <v>91800</v>
      </c>
      <c r="V4385" s="6">
        <v>101900</v>
      </c>
      <c r="W4385" s="6">
        <v>0</v>
      </c>
      <c r="X4385" s="6">
        <v>0</v>
      </c>
      <c r="Y4385" s="6">
        <v>0</v>
      </c>
      <c r="Z4385" s="6">
        <v>0</v>
      </c>
      <c r="AA4385" s="6">
        <v>10.574535060000001</v>
      </c>
      <c r="AB4385" s="6">
        <v>-75.450559220000002</v>
      </c>
      <c r="AC4385" s="9" t="s">
        <v>67</v>
      </c>
      <c r="AD4385" s="6">
        <v>1697954400</v>
      </c>
      <c r="AE4385" s="6" t="str">
        <f>MID(TablaPivotFinal[[#This Row],[Fecha]],1,4)</f>
        <v>2018</v>
      </c>
      <c r="AF4385" s="6" t="str">
        <f>MID(TablaPivotFinal[[#This Row],[Fecha]],5,3)</f>
        <v>Ene</v>
      </c>
      <c r="AG4385" s="9">
        <v>1697954400</v>
      </c>
      <c r="AH4385" s="10">
        <v>152528</v>
      </c>
      <c r="AI4385" t="s">
        <v>1142</v>
      </c>
      <c r="AJ4385" t="s">
        <v>888</v>
      </c>
      <c r="AK4385" t="s">
        <v>1270</v>
      </c>
    </row>
    <row r="4386" spans="1:37" x14ac:dyDescent="0.3">
      <c r="A4386" t="str">
        <f t="shared" si="204"/>
        <v>MARAHUACO-Consorcio vía al mar</v>
      </c>
      <c r="B4386" t="str">
        <f t="shared" si="205"/>
        <v>2018Feb</v>
      </c>
      <c r="C4386" t="str">
        <f t="shared" si="206"/>
        <v>10.57453506-75.45055922</v>
      </c>
      <c r="D4386" s="7" t="s">
        <v>788</v>
      </c>
      <c r="E4386" s="5" t="s">
        <v>789</v>
      </c>
      <c r="F4386" s="7" t="s">
        <v>730</v>
      </c>
      <c r="G4386" s="5">
        <v>13</v>
      </c>
      <c r="H4386" s="7" t="s">
        <v>790</v>
      </c>
      <c r="I4386" s="7" t="s">
        <v>791</v>
      </c>
      <c r="J4386" s="7" t="s">
        <v>103</v>
      </c>
      <c r="K4386" s="7" t="s">
        <v>792</v>
      </c>
      <c r="L4386" s="7" t="s">
        <v>793</v>
      </c>
      <c r="M4386" s="5" t="s">
        <v>794</v>
      </c>
      <c r="N4386" s="5" t="s">
        <v>795</v>
      </c>
      <c r="O4386" s="7" t="s">
        <v>796</v>
      </c>
      <c r="P4386" s="5">
        <v>11300</v>
      </c>
      <c r="Q4386" s="5">
        <v>17200</v>
      </c>
      <c r="R4386" s="5">
        <v>12300</v>
      </c>
      <c r="S4386" s="5">
        <v>21800</v>
      </c>
      <c r="T4386" s="5">
        <v>68700</v>
      </c>
      <c r="U4386" s="5">
        <v>91800</v>
      </c>
      <c r="V4386" s="5">
        <v>101900</v>
      </c>
      <c r="W4386" s="5">
        <v>0</v>
      </c>
      <c r="X4386" s="5">
        <v>0</v>
      </c>
      <c r="Y4386" s="5">
        <v>0</v>
      </c>
      <c r="Z4386" s="5">
        <v>0</v>
      </c>
      <c r="AA4386" s="5">
        <v>10.574535060000001</v>
      </c>
      <c r="AB4386" s="5">
        <v>-75.450559220000002</v>
      </c>
      <c r="AC4386" s="7" t="s">
        <v>69</v>
      </c>
      <c r="AD4386" s="5">
        <v>1368183100</v>
      </c>
      <c r="AE4386" s="5" t="str">
        <f>MID(TablaPivotFinal[[#This Row],[Fecha]],1,4)</f>
        <v>2018</v>
      </c>
      <c r="AF4386" s="5" t="str">
        <f>MID(TablaPivotFinal[[#This Row],[Fecha]],5,3)</f>
        <v>Feb</v>
      </c>
      <c r="AG4386" s="7">
        <v>1368183100</v>
      </c>
      <c r="AH4386" s="8">
        <v>119145</v>
      </c>
      <c r="AI4386" t="s">
        <v>1142</v>
      </c>
      <c r="AJ4386" t="s">
        <v>889</v>
      </c>
      <c r="AK4386" t="s">
        <v>1270</v>
      </c>
    </row>
    <row r="4387" spans="1:37" x14ac:dyDescent="0.3">
      <c r="A4387" t="str">
        <f t="shared" si="204"/>
        <v>MARAHUACO-Consorcio vía al mar</v>
      </c>
      <c r="B4387" t="str">
        <f t="shared" si="205"/>
        <v>2018Jul</v>
      </c>
      <c r="C4387" t="str">
        <f t="shared" si="206"/>
        <v>10.57453506-75.45055922</v>
      </c>
      <c r="D4387" s="9" t="s">
        <v>788</v>
      </c>
      <c r="E4387" s="6" t="s">
        <v>789</v>
      </c>
      <c r="F4387" s="9" t="s">
        <v>730</v>
      </c>
      <c r="G4387" s="6">
        <v>13</v>
      </c>
      <c r="H4387" s="9" t="s">
        <v>790</v>
      </c>
      <c r="I4387" s="9" t="s">
        <v>791</v>
      </c>
      <c r="J4387" s="9" t="s">
        <v>103</v>
      </c>
      <c r="K4387" s="9" t="s">
        <v>792</v>
      </c>
      <c r="L4387" s="9" t="s">
        <v>793</v>
      </c>
      <c r="M4387" s="6" t="s">
        <v>794</v>
      </c>
      <c r="N4387" s="6" t="s">
        <v>795</v>
      </c>
      <c r="O4387" s="9" t="s">
        <v>796</v>
      </c>
      <c r="P4387" s="6">
        <v>11300</v>
      </c>
      <c r="Q4387" s="6">
        <v>17200</v>
      </c>
      <c r="R4387" s="6">
        <v>12300</v>
      </c>
      <c r="S4387" s="6">
        <v>21800</v>
      </c>
      <c r="T4387" s="6">
        <v>68700</v>
      </c>
      <c r="U4387" s="6">
        <v>91800</v>
      </c>
      <c r="V4387" s="6">
        <v>101900</v>
      </c>
      <c r="W4387" s="6">
        <v>0</v>
      </c>
      <c r="X4387" s="6">
        <v>0</v>
      </c>
      <c r="Y4387" s="6">
        <v>0</v>
      </c>
      <c r="Z4387" s="6">
        <v>0</v>
      </c>
      <c r="AA4387" s="6">
        <v>10.574535060000001</v>
      </c>
      <c r="AB4387" s="6">
        <v>-75.450559220000002</v>
      </c>
      <c r="AC4387" s="9" t="s">
        <v>71</v>
      </c>
      <c r="AD4387" s="6">
        <v>1551745100</v>
      </c>
      <c r="AE4387" s="6" t="str">
        <f>MID(TablaPivotFinal[[#This Row],[Fecha]],1,4)</f>
        <v>2018</v>
      </c>
      <c r="AF4387" s="6" t="str">
        <f>MID(TablaPivotFinal[[#This Row],[Fecha]],5,3)</f>
        <v>Jul</v>
      </c>
      <c r="AG4387" s="9">
        <v>1551745100</v>
      </c>
      <c r="AH4387" s="10">
        <v>135429</v>
      </c>
      <c r="AI4387" t="s">
        <v>1142</v>
      </c>
      <c r="AJ4387" t="s">
        <v>894</v>
      </c>
      <c r="AK4387" t="s">
        <v>1270</v>
      </c>
    </row>
    <row r="4388" spans="1:37" x14ac:dyDescent="0.3">
      <c r="A4388" t="str">
        <f t="shared" si="204"/>
        <v>MARAHUACO-Consorcio vía al mar</v>
      </c>
      <c r="B4388" t="str">
        <f t="shared" si="205"/>
        <v>2018Jun</v>
      </c>
      <c r="C4388" t="str">
        <f t="shared" si="206"/>
        <v>10.57453506-75.45055922</v>
      </c>
      <c r="D4388" s="7" t="s">
        <v>788</v>
      </c>
      <c r="E4388" s="5" t="s">
        <v>789</v>
      </c>
      <c r="F4388" s="7" t="s">
        <v>730</v>
      </c>
      <c r="G4388" s="5">
        <v>13</v>
      </c>
      <c r="H4388" s="7" t="s">
        <v>790</v>
      </c>
      <c r="I4388" s="7" t="s">
        <v>791</v>
      </c>
      <c r="J4388" s="7" t="s">
        <v>103</v>
      </c>
      <c r="K4388" s="7" t="s">
        <v>792</v>
      </c>
      <c r="L4388" s="7" t="s">
        <v>793</v>
      </c>
      <c r="M4388" s="5" t="s">
        <v>794</v>
      </c>
      <c r="N4388" s="5" t="s">
        <v>795</v>
      </c>
      <c r="O4388" s="7" t="s">
        <v>796</v>
      </c>
      <c r="P4388" s="5">
        <v>11300</v>
      </c>
      <c r="Q4388" s="5">
        <v>17200</v>
      </c>
      <c r="R4388" s="5">
        <v>12300</v>
      </c>
      <c r="S4388" s="5">
        <v>21800</v>
      </c>
      <c r="T4388" s="5">
        <v>68700</v>
      </c>
      <c r="U4388" s="5">
        <v>91800</v>
      </c>
      <c r="V4388" s="5">
        <v>101900</v>
      </c>
      <c r="W4388" s="5">
        <v>0</v>
      </c>
      <c r="X4388" s="5">
        <v>0</v>
      </c>
      <c r="Y4388" s="5">
        <v>0</v>
      </c>
      <c r="Z4388" s="5">
        <v>0</v>
      </c>
      <c r="AA4388" s="5">
        <v>10.574535060000001</v>
      </c>
      <c r="AB4388" s="5">
        <v>-75.450559220000002</v>
      </c>
      <c r="AC4388" s="7" t="s">
        <v>73</v>
      </c>
      <c r="AD4388" s="5">
        <v>1381678100</v>
      </c>
      <c r="AE4388" s="5" t="str">
        <f>MID(TablaPivotFinal[[#This Row],[Fecha]],1,4)</f>
        <v>2018</v>
      </c>
      <c r="AF4388" s="5" t="str">
        <f>MID(TablaPivotFinal[[#This Row],[Fecha]],5,3)</f>
        <v>Jun</v>
      </c>
      <c r="AG4388" s="7">
        <v>1381678100</v>
      </c>
      <c r="AH4388" s="8">
        <v>120184</v>
      </c>
      <c r="AI4388" t="s">
        <v>1142</v>
      </c>
      <c r="AJ4388" t="s">
        <v>893</v>
      </c>
      <c r="AK4388" t="s">
        <v>1270</v>
      </c>
    </row>
    <row r="4389" spans="1:37" x14ac:dyDescent="0.3">
      <c r="A4389" t="str">
        <f t="shared" si="204"/>
        <v>MARAHUACO-Consorcio vía al mar</v>
      </c>
      <c r="B4389" t="str">
        <f t="shared" si="205"/>
        <v>2018Mar</v>
      </c>
      <c r="C4389" t="str">
        <f t="shared" si="206"/>
        <v>10.57453506-75.45055922</v>
      </c>
      <c r="D4389" s="9" t="s">
        <v>788</v>
      </c>
      <c r="E4389" s="6" t="s">
        <v>789</v>
      </c>
      <c r="F4389" s="9" t="s">
        <v>730</v>
      </c>
      <c r="G4389" s="6">
        <v>13</v>
      </c>
      <c r="H4389" s="9" t="s">
        <v>790</v>
      </c>
      <c r="I4389" s="9" t="s">
        <v>791</v>
      </c>
      <c r="J4389" s="9" t="s">
        <v>103</v>
      </c>
      <c r="K4389" s="9" t="s">
        <v>792</v>
      </c>
      <c r="L4389" s="9" t="s">
        <v>793</v>
      </c>
      <c r="M4389" s="6" t="s">
        <v>794</v>
      </c>
      <c r="N4389" s="6" t="s">
        <v>795</v>
      </c>
      <c r="O4389" s="9" t="s">
        <v>796</v>
      </c>
      <c r="P4389" s="6">
        <v>11300</v>
      </c>
      <c r="Q4389" s="6">
        <v>17200</v>
      </c>
      <c r="R4389" s="6">
        <v>12300</v>
      </c>
      <c r="S4389" s="6">
        <v>21800</v>
      </c>
      <c r="T4389" s="6">
        <v>68700</v>
      </c>
      <c r="U4389" s="6">
        <v>91800</v>
      </c>
      <c r="V4389" s="6">
        <v>101900</v>
      </c>
      <c r="W4389" s="6">
        <v>0</v>
      </c>
      <c r="X4389" s="6">
        <v>0</v>
      </c>
      <c r="Y4389" s="6">
        <v>0</v>
      </c>
      <c r="Z4389" s="6">
        <v>0</v>
      </c>
      <c r="AA4389" s="6">
        <v>10.574535060000001</v>
      </c>
      <c r="AB4389" s="6">
        <v>-75.450559220000002</v>
      </c>
      <c r="AC4389" s="9" t="s">
        <v>75</v>
      </c>
      <c r="AD4389" s="6">
        <v>1574193200</v>
      </c>
      <c r="AE4389" s="6" t="str">
        <f>MID(TablaPivotFinal[[#This Row],[Fecha]],1,4)</f>
        <v>2018</v>
      </c>
      <c r="AF4389" s="6" t="str">
        <f>MID(TablaPivotFinal[[#This Row],[Fecha]],5,3)</f>
        <v>Mar</v>
      </c>
      <c r="AG4389" s="9">
        <v>1574193200</v>
      </c>
      <c r="AH4389" s="10">
        <v>136019</v>
      </c>
      <c r="AI4389" t="s">
        <v>1142</v>
      </c>
      <c r="AJ4389" t="s">
        <v>890</v>
      </c>
      <c r="AK4389" t="s">
        <v>1270</v>
      </c>
    </row>
    <row r="4390" spans="1:37" x14ac:dyDescent="0.3">
      <c r="A4390" t="str">
        <f t="shared" si="204"/>
        <v>MARAHUACO-Consorcio vía al mar</v>
      </c>
      <c r="B4390" t="str">
        <f t="shared" si="205"/>
        <v>2018May</v>
      </c>
      <c r="C4390" t="str">
        <f t="shared" si="206"/>
        <v>10.57453506-75.45055922</v>
      </c>
      <c r="D4390" s="7" t="s">
        <v>788</v>
      </c>
      <c r="E4390" s="5" t="s">
        <v>789</v>
      </c>
      <c r="F4390" s="7" t="s">
        <v>730</v>
      </c>
      <c r="G4390" s="5">
        <v>13</v>
      </c>
      <c r="H4390" s="7" t="s">
        <v>790</v>
      </c>
      <c r="I4390" s="7" t="s">
        <v>791</v>
      </c>
      <c r="J4390" s="7" t="s">
        <v>103</v>
      </c>
      <c r="K4390" s="7" t="s">
        <v>792</v>
      </c>
      <c r="L4390" s="7" t="s">
        <v>793</v>
      </c>
      <c r="M4390" s="5" t="s">
        <v>794</v>
      </c>
      <c r="N4390" s="5" t="s">
        <v>795</v>
      </c>
      <c r="O4390" s="7" t="s">
        <v>796</v>
      </c>
      <c r="P4390" s="5">
        <v>11300</v>
      </c>
      <c r="Q4390" s="5">
        <v>17200</v>
      </c>
      <c r="R4390" s="5">
        <v>12300</v>
      </c>
      <c r="S4390" s="5">
        <v>21800</v>
      </c>
      <c r="T4390" s="5">
        <v>68700</v>
      </c>
      <c r="U4390" s="5">
        <v>91800</v>
      </c>
      <c r="V4390" s="5">
        <v>101900</v>
      </c>
      <c r="W4390" s="5">
        <v>0</v>
      </c>
      <c r="X4390" s="5">
        <v>0</v>
      </c>
      <c r="Y4390" s="5">
        <v>0</v>
      </c>
      <c r="Z4390" s="5">
        <v>0</v>
      </c>
      <c r="AA4390" s="5">
        <v>10.574535060000001</v>
      </c>
      <c r="AB4390" s="5">
        <v>-75.450559220000002</v>
      </c>
      <c r="AC4390" s="7" t="s">
        <v>77</v>
      </c>
      <c r="AD4390" s="5">
        <v>1282236400</v>
      </c>
      <c r="AE4390" s="5" t="str">
        <f>MID(TablaPivotFinal[[#This Row],[Fecha]],1,4)</f>
        <v>2018</v>
      </c>
      <c r="AF4390" s="5" t="str">
        <f>MID(TablaPivotFinal[[#This Row],[Fecha]],5,3)</f>
        <v>May</v>
      </c>
      <c r="AG4390" s="7">
        <v>1282236400</v>
      </c>
      <c r="AH4390" s="8">
        <v>111282</v>
      </c>
      <c r="AI4390" t="s">
        <v>1142</v>
      </c>
      <c r="AJ4390" t="s">
        <v>892</v>
      </c>
      <c r="AK4390" t="s">
        <v>1270</v>
      </c>
    </row>
    <row r="4391" spans="1:37" x14ac:dyDescent="0.3">
      <c r="A4391" t="str">
        <f t="shared" si="204"/>
        <v>MARAHUACO-Consorcio vía al mar</v>
      </c>
      <c r="B4391" t="str">
        <f t="shared" si="205"/>
        <v>2018Nov</v>
      </c>
      <c r="C4391" t="str">
        <f t="shared" si="206"/>
        <v>10.57453506-75.45055922</v>
      </c>
      <c r="D4391" s="9" t="s">
        <v>788</v>
      </c>
      <c r="E4391" s="6" t="s">
        <v>789</v>
      </c>
      <c r="F4391" s="9" t="s">
        <v>730</v>
      </c>
      <c r="G4391" s="6">
        <v>13</v>
      </c>
      <c r="H4391" s="9" t="s">
        <v>790</v>
      </c>
      <c r="I4391" s="9" t="s">
        <v>791</v>
      </c>
      <c r="J4391" s="9" t="s">
        <v>103</v>
      </c>
      <c r="K4391" s="9" t="s">
        <v>792</v>
      </c>
      <c r="L4391" s="9" t="s">
        <v>793</v>
      </c>
      <c r="M4391" s="6" t="s">
        <v>794</v>
      </c>
      <c r="N4391" s="6" t="s">
        <v>795</v>
      </c>
      <c r="O4391" s="9" t="s">
        <v>796</v>
      </c>
      <c r="P4391" s="6">
        <v>11300</v>
      </c>
      <c r="Q4391" s="6">
        <v>17200</v>
      </c>
      <c r="R4391" s="6">
        <v>12300</v>
      </c>
      <c r="S4391" s="6">
        <v>21800</v>
      </c>
      <c r="T4391" s="6">
        <v>68700</v>
      </c>
      <c r="U4391" s="6">
        <v>91800</v>
      </c>
      <c r="V4391" s="6">
        <v>101900</v>
      </c>
      <c r="W4391" s="6">
        <v>0</v>
      </c>
      <c r="X4391" s="6">
        <v>0</v>
      </c>
      <c r="Y4391" s="6">
        <v>0</v>
      </c>
      <c r="Z4391" s="6">
        <v>0</v>
      </c>
      <c r="AA4391" s="6">
        <v>10.574535060000001</v>
      </c>
      <c r="AB4391" s="6">
        <v>-75.450559220000002</v>
      </c>
      <c r="AC4391" s="9" t="s">
        <v>79</v>
      </c>
      <c r="AD4391" s="6">
        <v>1437096000</v>
      </c>
      <c r="AE4391" s="6" t="str">
        <f>MID(TablaPivotFinal[[#This Row],[Fecha]],1,4)</f>
        <v>2018</v>
      </c>
      <c r="AF4391" s="6" t="str">
        <f>MID(TablaPivotFinal[[#This Row],[Fecha]],5,3)</f>
        <v>Nov</v>
      </c>
      <c r="AG4391" s="9">
        <v>1437096000</v>
      </c>
      <c r="AH4391" s="10">
        <v>125773</v>
      </c>
      <c r="AI4391" t="s">
        <v>1142</v>
      </c>
      <c r="AJ4391" t="s">
        <v>898</v>
      </c>
      <c r="AK4391" t="s">
        <v>1270</v>
      </c>
    </row>
    <row r="4392" spans="1:37" x14ac:dyDescent="0.3">
      <c r="A4392" t="str">
        <f t="shared" si="204"/>
        <v>MARAHUACO-Consorcio vía al mar</v>
      </c>
      <c r="B4392" t="str">
        <f t="shared" si="205"/>
        <v>2018Oct</v>
      </c>
      <c r="C4392" t="str">
        <f t="shared" si="206"/>
        <v>10.57453506-75.45055922</v>
      </c>
      <c r="D4392" s="7" t="s">
        <v>788</v>
      </c>
      <c r="E4392" s="5" t="s">
        <v>789</v>
      </c>
      <c r="F4392" s="7" t="s">
        <v>730</v>
      </c>
      <c r="G4392" s="5">
        <v>13</v>
      </c>
      <c r="H4392" s="7" t="s">
        <v>790</v>
      </c>
      <c r="I4392" s="7" t="s">
        <v>791</v>
      </c>
      <c r="J4392" s="7" t="s">
        <v>103</v>
      </c>
      <c r="K4392" s="7" t="s">
        <v>792</v>
      </c>
      <c r="L4392" s="7" t="s">
        <v>793</v>
      </c>
      <c r="M4392" s="5" t="s">
        <v>794</v>
      </c>
      <c r="N4392" s="5" t="s">
        <v>795</v>
      </c>
      <c r="O4392" s="7" t="s">
        <v>796</v>
      </c>
      <c r="P4392" s="5">
        <v>11300</v>
      </c>
      <c r="Q4392" s="5">
        <v>17200</v>
      </c>
      <c r="R4392" s="5">
        <v>12300</v>
      </c>
      <c r="S4392" s="5">
        <v>21800</v>
      </c>
      <c r="T4392" s="5">
        <v>68700</v>
      </c>
      <c r="U4392" s="5">
        <v>91800</v>
      </c>
      <c r="V4392" s="5">
        <v>101900</v>
      </c>
      <c r="W4392" s="5">
        <v>0</v>
      </c>
      <c r="X4392" s="5">
        <v>0</v>
      </c>
      <c r="Y4392" s="5">
        <v>0</v>
      </c>
      <c r="Z4392" s="5">
        <v>0</v>
      </c>
      <c r="AA4392" s="5">
        <v>10.574535060000001</v>
      </c>
      <c r="AB4392" s="5">
        <v>-75.450559220000002</v>
      </c>
      <c r="AC4392" s="7" t="s">
        <v>81</v>
      </c>
      <c r="AD4392" s="5">
        <v>1454829300</v>
      </c>
      <c r="AE4392" s="5" t="str">
        <f>MID(TablaPivotFinal[[#This Row],[Fecha]],1,4)</f>
        <v>2018</v>
      </c>
      <c r="AF4392" s="5" t="str">
        <f>MID(TablaPivotFinal[[#This Row],[Fecha]],5,3)</f>
        <v>Oct</v>
      </c>
      <c r="AG4392" s="7">
        <v>1454829300</v>
      </c>
      <c r="AH4392" s="8">
        <v>127497</v>
      </c>
      <c r="AI4392" t="s">
        <v>1142</v>
      </c>
      <c r="AJ4392" t="s">
        <v>897</v>
      </c>
      <c r="AK4392" t="s">
        <v>1270</v>
      </c>
    </row>
    <row r="4393" spans="1:37" x14ac:dyDescent="0.3">
      <c r="A4393" t="str">
        <f t="shared" si="204"/>
        <v>MARAHUACO-Consorcio vía al mar</v>
      </c>
      <c r="B4393" t="str">
        <f t="shared" si="205"/>
        <v>2018Sep</v>
      </c>
      <c r="C4393" t="str">
        <f t="shared" si="206"/>
        <v>10.57453506-75.45055922</v>
      </c>
      <c r="D4393" s="9" t="s">
        <v>788</v>
      </c>
      <c r="E4393" s="6" t="s">
        <v>789</v>
      </c>
      <c r="F4393" s="9" t="s">
        <v>730</v>
      </c>
      <c r="G4393" s="6">
        <v>13</v>
      </c>
      <c r="H4393" s="9" t="s">
        <v>790</v>
      </c>
      <c r="I4393" s="9" t="s">
        <v>791</v>
      </c>
      <c r="J4393" s="9" t="s">
        <v>103</v>
      </c>
      <c r="K4393" s="9" t="s">
        <v>792</v>
      </c>
      <c r="L4393" s="9" t="s">
        <v>793</v>
      </c>
      <c r="M4393" s="6" t="s">
        <v>794</v>
      </c>
      <c r="N4393" s="6" t="s">
        <v>795</v>
      </c>
      <c r="O4393" s="9" t="s">
        <v>796</v>
      </c>
      <c r="P4393" s="6">
        <v>11300</v>
      </c>
      <c r="Q4393" s="6">
        <v>17200</v>
      </c>
      <c r="R4393" s="6">
        <v>12300</v>
      </c>
      <c r="S4393" s="6">
        <v>21800</v>
      </c>
      <c r="T4393" s="6">
        <v>68700</v>
      </c>
      <c r="U4393" s="6">
        <v>91800</v>
      </c>
      <c r="V4393" s="6">
        <v>101900</v>
      </c>
      <c r="W4393" s="6">
        <v>0</v>
      </c>
      <c r="X4393" s="6">
        <v>0</v>
      </c>
      <c r="Y4393" s="6">
        <v>0</v>
      </c>
      <c r="Z4393" s="6">
        <v>0</v>
      </c>
      <c r="AA4393" s="6">
        <v>10.574535060000001</v>
      </c>
      <c r="AB4393" s="6">
        <v>-75.450559220000002</v>
      </c>
      <c r="AC4393" s="9" t="s">
        <v>83</v>
      </c>
      <c r="AD4393" s="6">
        <v>1318668800</v>
      </c>
      <c r="AE4393" s="6" t="str">
        <f>MID(TablaPivotFinal[[#This Row],[Fecha]],1,4)</f>
        <v>2018</v>
      </c>
      <c r="AF4393" s="6" t="str">
        <f>MID(TablaPivotFinal[[#This Row],[Fecha]],5,3)</f>
        <v>Sep</v>
      </c>
      <c r="AG4393" s="9">
        <v>1318668800</v>
      </c>
      <c r="AH4393" s="10">
        <v>114964</v>
      </c>
      <c r="AI4393" t="s">
        <v>1142</v>
      </c>
      <c r="AJ4393" t="s">
        <v>896</v>
      </c>
      <c r="AK4393" t="s">
        <v>1270</v>
      </c>
    </row>
    <row r="4394" spans="1:37" x14ac:dyDescent="0.3">
      <c r="A4394" t="str">
        <f t="shared" si="204"/>
        <v>TUCURINCA-Concesión (Yuma)</v>
      </c>
      <c r="B4394" t="str">
        <f t="shared" si="205"/>
        <v>2016Abr</v>
      </c>
      <c r="C4394" t="str">
        <f t="shared" si="206"/>
        <v>10.60894721-74.1684538</v>
      </c>
      <c r="D4394" s="7" t="s">
        <v>738</v>
      </c>
      <c r="E4394" s="5">
        <v>4518</v>
      </c>
      <c r="F4394" s="7" t="s">
        <v>739</v>
      </c>
      <c r="G4394" s="5">
        <v>47</v>
      </c>
      <c r="H4394" s="7" t="s">
        <v>798</v>
      </c>
      <c r="I4394" s="7" t="s">
        <v>723</v>
      </c>
      <c r="J4394" s="7" t="s">
        <v>103</v>
      </c>
      <c r="K4394" s="7" t="s">
        <v>799</v>
      </c>
      <c r="L4394" s="7" t="s">
        <v>725</v>
      </c>
      <c r="M4394" s="5">
        <v>3176486588</v>
      </c>
      <c r="N4394" s="5" t="s">
        <v>726</v>
      </c>
      <c r="O4394" s="7" t="s">
        <v>800</v>
      </c>
      <c r="P4394" s="5">
        <v>8500</v>
      </c>
      <c r="Q4394" s="5">
        <v>9400</v>
      </c>
      <c r="R4394" s="5">
        <v>21900</v>
      </c>
      <c r="S4394" s="5">
        <v>28800</v>
      </c>
      <c r="T4394" s="5">
        <v>33400</v>
      </c>
      <c r="U4394" s="5">
        <v>0</v>
      </c>
      <c r="V4394" s="5">
        <v>0</v>
      </c>
      <c r="W4394" s="5">
        <v>0</v>
      </c>
      <c r="X4394" s="5">
        <v>0</v>
      </c>
      <c r="Y4394" s="5">
        <v>9800</v>
      </c>
      <c r="Z4394" s="5">
        <v>10300</v>
      </c>
      <c r="AA4394" s="5">
        <v>10.60894721</v>
      </c>
      <c r="AB4394" s="5">
        <v>-74.168453799999995</v>
      </c>
      <c r="AC4394" s="7" t="s">
        <v>13</v>
      </c>
      <c r="AD4394" s="5">
        <v>2052236300</v>
      </c>
      <c r="AE4394" s="5" t="str">
        <f>MID(TablaPivotFinal[[#This Row],[Fecha]],1,4)</f>
        <v>2016</v>
      </c>
      <c r="AF4394" s="5" t="str">
        <f>MID(TablaPivotFinal[[#This Row],[Fecha]],5,3)</f>
        <v>Abr</v>
      </c>
      <c r="AG4394" s="7">
        <v>2052236300</v>
      </c>
      <c r="AH4394" s="8">
        <v>158484</v>
      </c>
      <c r="AI4394" t="s">
        <v>1143</v>
      </c>
      <c r="AJ4394" t="s">
        <v>867</v>
      </c>
      <c r="AK4394" t="s">
        <v>1271</v>
      </c>
    </row>
    <row r="4395" spans="1:37" x14ac:dyDescent="0.3">
      <c r="A4395" t="str">
        <f t="shared" si="204"/>
        <v>TUCURINCA-Concesión (Yuma)</v>
      </c>
      <c r="B4395" t="str">
        <f t="shared" si="205"/>
        <v>2016Ago</v>
      </c>
      <c r="C4395" t="str">
        <f t="shared" si="206"/>
        <v>10.60894721-74.1684538</v>
      </c>
      <c r="D4395" s="9" t="s">
        <v>738</v>
      </c>
      <c r="E4395" s="6">
        <v>4518</v>
      </c>
      <c r="F4395" s="9" t="s">
        <v>739</v>
      </c>
      <c r="G4395" s="6">
        <v>47</v>
      </c>
      <c r="H4395" s="9" t="s">
        <v>798</v>
      </c>
      <c r="I4395" s="9" t="s">
        <v>723</v>
      </c>
      <c r="J4395" s="9" t="s">
        <v>103</v>
      </c>
      <c r="K4395" s="9" t="s">
        <v>799</v>
      </c>
      <c r="L4395" s="9" t="s">
        <v>725</v>
      </c>
      <c r="M4395" s="6">
        <v>3176486588</v>
      </c>
      <c r="N4395" s="6" t="s">
        <v>726</v>
      </c>
      <c r="O4395" s="9" t="s">
        <v>800</v>
      </c>
      <c r="P4395" s="6">
        <v>8500</v>
      </c>
      <c r="Q4395" s="6">
        <v>9400</v>
      </c>
      <c r="R4395" s="6">
        <v>21900</v>
      </c>
      <c r="S4395" s="6">
        <v>28800</v>
      </c>
      <c r="T4395" s="6">
        <v>33400</v>
      </c>
      <c r="U4395" s="6">
        <v>0</v>
      </c>
      <c r="V4395" s="6">
        <v>0</v>
      </c>
      <c r="W4395" s="6">
        <v>0</v>
      </c>
      <c r="X4395" s="6">
        <v>0</v>
      </c>
      <c r="Y4395" s="6">
        <v>9800</v>
      </c>
      <c r="Z4395" s="6">
        <v>10300</v>
      </c>
      <c r="AA4395" s="6">
        <v>10.60894721</v>
      </c>
      <c r="AB4395" s="6">
        <v>-74.168453799999995</v>
      </c>
      <c r="AC4395" s="9" t="s">
        <v>15</v>
      </c>
      <c r="AD4395" s="6">
        <v>2400712450</v>
      </c>
      <c r="AE4395" s="6" t="str">
        <f>MID(TablaPivotFinal[[#This Row],[Fecha]],1,4)</f>
        <v>2016</v>
      </c>
      <c r="AF4395" s="6" t="str">
        <f>MID(TablaPivotFinal[[#This Row],[Fecha]],5,3)</f>
        <v>Ago</v>
      </c>
      <c r="AG4395" s="9">
        <v>2400712450</v>
      </c>
      <c r="AH4395" s="10">
        <v>172250</v>
      </c>
      <c r="AI4395" t="s">
        <v>1143</v>
      </c>
      <c r="AJ4395" t="s">
        <v>871</v>
      </c>
      <c r="AK4395" t="s">
        <v>1271</v>
      </c>
    </row>
    <row r="4396" spans="1:37" x14ac:dyDescent="0.3">
      <c r="A4396" t="str">
        <f t="shared" si="204"/>
        <v>TUCURINCA-Concesión (Yuma)</v>
      </c>
      <c r="B4396" t="str">
        <f t="shared" si="205"/>
        <v>2016Dic</v>
      </c>
      <c r="C4396" t="str">
        <f t="shared" si="206"/>
        <v>10.60894721-74.1684538</v>
      </c>
      <c r="D4396" s="7" t="s">
        <v>738</v>
      </c>
      <c r="E4396" s="5">
        <v>4518</v>
      </c>
      <c r="F4396" s="7" t="s">
        <v>739</v>
      </c>
      <c r="G4396" s="5">
        <v>47</v>
      </c>
      <c r="H4396" s="7" t="s">
        <v>798</v>
      </c>
      <c r="I4396" s="7" t="s">
        <v>723</v>
      </c>
      <c r="J4396" s="7" t="s">
        <v>103</v>
      </c>
      <c r="K4396" s="7" t="s">
        <v>799</v>
      </c>
      <c r="L4396" s="7" t="s">
        <v>725</v>
      </c>
      <c r="M4396" s="5">
        <v>3176486588</v>
      </c>
      <c r="N4396" s="5" t="s">
        <v>726</v>
      </c>
      <c r="O4396" s="7" t="s">
        <v>800</v>
      </c>
      <c r="P4396" s="5">
        <v>8500</v>
      </c>
      <c r="Q4396" s="5">
        <v>9400</v>
      </c>
      <c r="R4396" s="5">
        <v>21900</v>
      </c>
      <c r="S4396" s="5">
        <v>28800</v>
      </c>
      <c r="T4396" s="5">
        <v>33400</v>
      </c>
      <c r="U4396" s="5">
        <v>0</v>
      </c>
      <c r="V4396" s="5">
        <v>0</v>
      </c>
      <c r="W4396" s="5">
        <v>0</v>
      </c>
      <c r="X4396" s="5">
        <v>0</v>
      </c>
      <c r="Y4396" s="5">
        <v>9800</v>
      </c>
      <c r="Z4396" s="5">
        <v>10300</v>
      </c>
      <c r="AA4396" s="5">
        <v>10.60894721</v>
      </c>
      <c r="AB4396" s="5">
        <v>-74.168453799999995</v>
      </c>
      <c r="AC4396" s="7" t="s">
        <v>17</v>
      </c>
      <c r="AD4396" s="5">
        <v>2568060400</v>
      </c>
      <c r="AE4396" s="5" t="str">
        <f>MID(TablaPivotFinal[[#This Row],[Fecha]],1,4)</f>
        <v>2016</v>
      </c>
      <c r="AF4396" s="5" t="str">
        <f>MID(TablaPivotFinal[[#This Row],[Fecha]],5,3)</f>
        <v>Dic</v>
      </c>
      <c r="AG4396" s="7">
        <v>2568060400</v>
      </c>
      <c r="AH4396" s="8">
        <v>205548</v>
      </c>
      <c r="AI4396" t="s">
        <v>1143</v>
      </c>
      <c r="AJ4396" t="s">
        <v>875</v>
      </c>
      <c r="AK4396" t="s">
        <v>1271</v>
      </c>
    </row>
    <row r="4397" spans="1:37" x14ac:dyDescent="0.3">
      <c r="A4397" t="str">
        <f t="shared" si="204"/>
        <v>TUCURINCA-Concesión (Yuma)</v>
      </c>
      <c r="B4397" t="str">
        <f t="shared" si="205"/>
        <v>2016Ene</v>
      </c>
      <c r="C4397" t="str">
        <f t="shared" si="206"/>
        <v>10.60894721-74.1684538</v>
      </c>
      <c r="D4397" s="9" t="s">
        <v>738</v>
      </c>
      <c r="E4397" s="6">
        <v>4518</v>
      </c>
      <c r="F4397" s="9" t="s">
        <v>739</v>
      </c>
      <c r="G4397" s="6">
        <v>47</v>
      </c>
      <c r="H4397" s="9" t="s">
        <v>798</v>
      </c>
      <c r="I4397" s="9" t="s">
        <v>723</v>
      </c>
      <c r="J4397" s="9" t="s">
        <v>103</v>
      </c>
      <c r="K4397" s="9" t="s">
        <v>799</v>
      </c>
      <c r="L4397" s="9" t="s">
        <v>725</v>
      </c>
      <c r="M4397" s="6">
        <v>3176486588</v>
      </c>
      <c r="N4397" s="6" t="s">
        <v>726</v>
      </c>
      <c r="O4397" s="9" t="s">
        <v>800</v>
      </c>
      <c r="P4397" s="6">
        <v>8500</v>
      </c>
      <c r="Q4397" s="6">
        <v>9400</v>
      </c>
      <c r="R4397" s="6">
        <v>21900</v>
      </c>
      <c r="S4397" s="6">
        <v>28800</v>
      </c>
      <c r="T4397" s="6">
        <v>33400</v>
      </c>
      <c r="U4397" s="6">
        <v>0</v>
      </c>
      <c r="V4397" s="6">
        <v>0</v>
      </c>
      <c r="W4397" s="6">
        <v>0</v>
      </c>
      <c r="X4397" s="6">
        <v>0</v>
      </c>
      <c r="Y4397" s="6">
        <v>9800</v>
      </c>
      <c r="Z4397" s="6">
        <v>10300</v>
      </c>
      <c r="AA4397" s="6">
        <v>10.60894721</v>
      </c>
      <c r="AB4397" s="6">
        <v>-74.168453799999995</v>
      </c>
      <c r="AC4397" s="9" t="s">
        <v>19</v>
      </c>
      <c r="AD4397" s="6">
        <v>2513234850</v>
      </c>
      <c r="AE4397" s="6" t="str">
        <f>MID(TablaPivotFinal[[#This Row],[Fecha]],1,4)</f>
        <v>2016</v>
      </c>
      <c r="AF4397" s="6" t="str">
        <f>MID(TablaPivotFinal[[#This Row],[Fecha]],5,3)</f>
        <v>Ene</v>
      </c>
      <c r="AG4397" s="9">
        <v>2513234850</v>
      </c>
      <c r="AH4397" s="10">
        <v>234135</v>
      </c>
      <c r="AI4397" t="s">
        <v>1143</v>
      </c>
      <c r="AJ4397" t="s">
        <v>864</v>
      </c>
      <c r="AK4397" t="s">
        <v>1271</v>
      </c>
    </row>
    <row r="4398" spans="1:37" x14ac:dyDescent="0.3">
      <c r="A4398" t="str">
        <f t="shared" si="204"/>
        <v>TUCURINCA-Concesión (Yuma)</v>
      </c>
      <c r="B4398" t="str">
        <f t="shared" si="205"/>
        <v>2016Feb</v>
      </c>
      <c r="C4398" t="str">
        <f t="shared" si="206"/>
        <v>10.60894721-74.1684538</v>
      </c>
      <c r="D4398" s="7" t="s">
        <v>738</v>
      </c>
      <c r="E4398" s="5">
        <v>4518</v>
      </c>
      <c r="F4398" s="7" t="s">
        <v>739</v>
      </c>
      <c r="G4398" s="5">
        <v>47</v>
      </c>
      <c r="H4398" s="7" t="s">
        <v>798</v>
      </c>
      <c r="I4398" s="7" t="s">
        <v>723</v>
      </c>
      <c r="J4398" s="7" t="s">
        <v>103</v>
      </c>
      <c r="K4398" s="7" t="s">
        <v>799</v>
      </c>
      <c r="L4398" s="7" t="s">
        <v>725</v>
      </c>
      <c r="M4398" s="5">
        <v>3176486588</v>
      </c>
      <c r="N4398" s="5" t="s">
        <v>726</v>
      </c>
      <c r="O4398" s="7" t="s">
        <v>800</v>
      </c>
      <c r="P4398" s="5">
        <v>8500</v>
      </c>
      <c r="Q4398" s="5">
        <v>9400</v>
      </c>
      <c r="R4398" s="5">
        <v>21900</v>
      </c>
      <c r="S4398" s="5">
        <v>28800</v>
      </c>
      <c r="T4398" s="5">
        <v>33400</v>
      </c>
      <c r="U4398" s="5">
        <v>0</v>
      </c>
      <c r="V4398" s="5">
        <v>0</v>
      </c>
      <c r="W4398" s="5">
        <v>0</v>
      </c>
      <c r="X4398" s="5">
        <v>0</v>
      </c>
      <c r="Y4398" s="5">
        <v>9800</v>
      </c>
      <c r="Z4398" s="5">
        <v>10300</v>
      </c>
      <c r="AA4398" s="5">
        <v>10.60894721</v>
      </c>
      <c r="AB4398" s="5">
        <v>-74.168453799999995</v>
      </c>
      <c r="AC4398" s="7" t="s">
        <v>21</v>
      </c>
      <c r="AD4398" s="5">
        <v>1927805250</v>
      </c>
      <c r="AE4398" s="5" t="str">
        <f>MID(TablaPivotFinal[[#This Row],[Fecha]],1,4)</f>
        <v>2016</v>
      </c>
      <c r="AF4398" s="5" t="str">
        <f>MID(TablaPivotFinal[[#This Row],[Fecha]],5,3)</f>
        <v>Feb</v>
      </c>
      <c r="AG4398" s="7">
        <v>1927805250</v>
      </c>
      <c r="AH4398" s="8">
        <v>151783</v>
      </c>
      <c r="AI4398" t="s">
        <v>1143</v>
      </c>
      <c r="AJ4398" t="s">
        <v>865</v>
      </c>
      <c r="AK4398" t="s">
        <v>1271</v>
      </c>
    </row>
    <row r="4399" spans="1:37" x14ac:dyDescent="0.3">
      <c r="A4399" t="str">
        <f t="shared" si="204"/>
        <v>TUCURINCA-Concesión (Yuma)</v>
      </c>
      <c r="B4399" t="str">
        <f t="shared" si="205"/>
        <v>2016Jul</v>
      </c>
      <c r="C4399" t="str">
        <f t="shared" si="206"/>
        <v>10.60894721-74.1684538</v>
      </c>
      <c r="D4399" s="9" t="s">
        <v>738</v>
      </c>
      <c r="E4399" s="6">
        <v>4518</v>
      </c>
      <c r="F4399" s="9" t="s">
        <v>739</v>
      </c>
      <c r="G4399" s="6">
        <v>47</v>
      </c>
      <c r="H4399" s="9" t="s">
        <v>798</v>
      </c>
      <c r="I4399" s="9" t="s">
        <v>723</v>
      </c>
      <c r="J4399" s="9" t="s">
        <v>103</v>
      </c>
      <c r="K4399" s="9" t="s">
        <v>799</v>
      </c>
      <c r="L4399" s="9" t="s">
        <v>725</v>
      </c>
      <c r="M4399" s="6">
        <v>3176486588</v>
      </c>
      <c r="N4399" s="6" t="s">
        <v>726</v>
      </c>
      <c r="O4399" s="9" t="s">
        <v>800</v>
      </c>
      <c r="P4399" s="6">
        <v>8500</v>
      </c>
      <c r="Q4399" s="6">
        <v>9400</v>
      </c>
      <c r="R4399" s="6">
        <v>21900</v>
      </c>
      <c r="S4399" s="6">
        <v>28800</v>
      </c>
      <c r="T4399" s="6">
        <v>33400</v>
      </c>
      <c r="U4399" s="6">
        <v>0</v>
      </c>
      <c r="V4399" s="6">
        <v>0</v>
      </c>
      <c r="W4399" s="6">
        <v>0</v>
      </c>
      <c r="X4399" s="6">
        <v>0</v>
      </c>
      <c r="Y4399" s="6">
        <v>9800</v>
      </c>
      <c r="Z4399" s="6">
        <v>10300</v>
      </c>
      <c r="AA4399" s="6">
        <v>10.60894721</v>
      </c>
      <c r="AB4399" s="6">
        <v>-74.168453799999995</v>
      </c>
      <c r="AC4399" s="9" t="s">
        <v>23</v>
      </c>
      <c r="AD4399" s="6">
        <v>2096408800</v>
      </c>
      <c r="AE4399" s="6" t="str">
        <f>MID(TablaPivotFinal[[#This Row],[Fecha]],1,4)</f>
        <v>2016</v>
      </c>
      <c r="AF4399" s="6" t="str">
        <f>MID(TablaPivotFinal[[#This Row],[Fecha]],5,3)</f>
        <v>Jul</v>
      </c>
      <c r="AG4399" s="9">
        <v>2096408800</v>
      </c>
      <c r="AH4399" s="10">
        <v>169309</v>
      </c>
      <c r="AI4399" t="s">
        <v>1143</v>
      </c>
      <c r="AJ4399" t="s">
        <v>870</v>
      </c>
      <c r="AK4399" t="s">
        <v>1271</v>
      </c>
    </row>
    <row r="4400" spans="1:37" x14ac:dyDescent="0.3">
      <c r="A4400" t="str">
        <f t="shared" si="204"/>
        <v>TUCURINCA-Concesión (Yuma)</v>
      </c>
      <c r="B4400" t="str">
        <f t="shared" si="205"/>
        <v>2016Jun</v>
      </c>
      <c r="C4400" t="str">
        <f t="shared" si="206"/>
        <v>10.60894721-74.1684538</v>
      </c>
      <c r="D4400" s="7" t="s">
        <v>738</v>
      </c>
      <c r="E4400" s="5">
        <v>4518</v>
      </c>
      <c r="F4400" s="7" t="s">
        <v>739</v>
      </c>
      <c r="G4400" s="5">
        <v>47</v>
      </c>
      <c r="H4400" s="7" t="s">
        <v>798</v>
      </c>
      <c r="I4400" s="7" t="s">
        <v>723</v>
      </c>
      <c r="J4400" s="7" t="s">
        <v>103</v>
      </c>
      <c r="K4400" s="7" t="s">
        <v>799</v>
      </c>
      <c r="L4400" s="7" t="s">
        <v>725</v>
      </c>
      <c r="M4400" s="5">
        <v>3176486588</v>
      </c>
      <c r="N4400" s="5" t="s">
        <v>726</v>
      </c>
      <c r="O4400" s="7" t="s">
        <v>800</v>
      </c>
      <c r="P4400" s="5">
        <v>8500</v>
      </c>
      <c r="Q4400" s="5">
        <v>9400</v>
      </c>
      <c r="R4400" s="5">
        <v>21900</v>
      </c>
      <c r="S4400" s="5">
        <v>28800</v>
      </c>
      <c r="T4400" s="5">
        <v>33400</v>
      </c>
      <c r="U4400" s="5">
        <v>0</v>
      </c>
      <c r="V4400" s="5">
        <v>0</v>
      </c>
      <c r="W4400" s="5">
        <v>0</v>
      </c>
      <c r="X4400" s="5">
        <v>0</v>
      </c>
      <c r="Y4400" s="5">
        <v>9800</v>
      </c>
      <c r="Z4400" s="5">
        <v>10300</v>
      </c>
      <c r="AA4400" s="5">
        <v>10.60894721</v>
      </c>
      <c r="AB4400" s="5">
        <v>-74.168453799999995</v>
      </c>
      <c r="AC4400" s="7" t="s">
        <v>25</v>
      </c>
      <c r="AD4400" s="5">
        <v>2235581050</v>
      </c>
      <c r="AE4400" s="5" t="str">
        <f>MID(TablaPivotFinal[[#This Row],[Fecha]],1,4)</f>
        <v>2016</v>
      </c>
      <c r="AF4400" s="5" t="str">
        <f>MID(TablaPivotFinal[[#This Row],[Fecha]],5,3)</f>
        <v>Jun</v>
      </c>
      <c r="AG4400" s="7">
        <v>2235581050</v>
      </c>
      <c r="AH4400" s="8">
        <v>167776</v>
      </c>
      <c r="AI4400" t="s">
        <v>1143</v>
      </c>
      <c r="AJ4400" t="s">
        <v>869</v>
      </c>
      <c r="AK4400" t="s">
        <v>1271</v>
      </c>
    </row>
    <row r="4401" spans="1:37" x14ac:dyDescent="0.3">
      <c r="A4401" t="str">
        <f t="shared" si="204"/>
        <v>TUCURINCA-Concesión (Yuma)</v>
      </c>
      <c r="B4401" t="str">
        <f t="shared" si="205"/>
        <v>2016Mar</v>
      </c>
      <c r="C4401" t="str">
        <f t="shared" si="206"/>
        <v>10.60894721-74.1684538</v>
      </c>
      <c r="D4401" s="9" t="s">
        <v>738</v>
      </c>
      <c r="E4401" s="6">
        <v>4518</v>
      </c>
      <c r="F4401" s="9" t="s">
        <v>739</v>
      </c>
      <c r="G4401" s="6">
        <v>47</v>
      </c>
      <c r="H4401" s="9" t="s">
        <v>798</v>
      </c>
      <c r="I4401" s="9" t="s">
        <v>723</v>
      </c>
      <c r="J4401" s="9" t="s">
        <v>103</v>
      </c>
      <c r="K4401" s="9" t="s">
        <v>799</v>
      </c>
      <c r="L4401" s="9" t="s">
        <v>725</v>
      </c>
      <c r="M4401" s="6">
        <v>3176486588</v>
      </c>
      <c r="N4401" s="6" t="s">
        <v>726</v>
      </c>
      <c r="O4401" s="9" t="s">
        <v>800</v>
      </c>
      <c r="P4401" s="6">
        <v>8500</v>
      </c>
      <c r="Q4401" s="6">
        <v>9400</v>
      </c>
      <c r="R4401" s="6">
        <v>21900</v>
      </c>
      <c r="S4401" s="6">
        <v>28800</v>
      </c>
      <c r="T4401" s="6">
        <v>33400</v>
      </c>
      <c r="U4401" s="6">
        <v>0</v>
      </c>
      <c r="V4401" s="6">
        <v>0</v>
      </c>
      <c r="W4401" s="6">
        <v>0</v>
      </c>
      <c r="X4401" s="6">
        <v>0</v>
      </c>
      <c r="Y4401" s="6">
        <v>9800</v>
      </c>
      <c r="Z4401" s="6">
        <v>10300</v>
      </c>
      <c r="AA4401" s="6">
        <v>10.60894721</v>
      </c>
      <c r="AB4401" s="6">
        <v>-74.168453799999995</v>
      </c>
      <c r="AC4401" s="9" t="s">
        <v>27</v>
      </c>
      <c r="AD4401" s="6">
        <v>2181138700</v>
      </c>
      <c r="AE4401" s="6" t="str">
        <f>MID(TablaPivotFinal[[#This Row],[Fecha]],1,4)</f>
        <v>2016</v>
      </c>
      <c r="AF4401" s="6" t="str">
        <f>MID(TablaPivotFinal[[#This Row],[Fecha]],5,3)</f>
        <v>Mar</v>
      </c>
      <c r="AG4401" s="9">
        <v>2181138700</v>
      </c>
      <c r="AH4401" s="10">
        <v>183028</v>
      </c>
      <c r="AI4401" t="s">
        <v>1143</v>
      </c>
      <c r="AJ4401" t="s">
        <v>866</v>
      </c>
      <c r="AK4401" t="s">
        <v>1271</v>
      </c>
    </row>
    <row r="4402" spans="1:37" x14ac:dyDescent="0.3">
      <c r="A4402" t="str">
        <f t="shared" si="204"/>
        <v>TUCURINCA-Concesión (Yuma)</v>
      </c>
      <c r="B4402" t="str">
        <f t="shared" si="205"/>
        <v>2016May</v>
      </c>
      <c r="C4402" t="str">
        <f t="shared" si="206"/>
        <v>10.60894721-74.1684538</v>
      </c>
      <c r="D4402" s="7" t="s">
        <v>738</v>
      </c>
      <c r="E4402" s="5">
        <v>4518</v>
      </c>
      <c r="F4402" s="7" t="s">
        <v>739</v>
      </c>
      <c r="G4402" s="5">
        <v>47</v>
      </c>
      <c r="H4402" s="7" t="s">
        <v>798</v>
      </c>
      <c r="I4402" s="7" t="s">
        <v>723</v>
      </c>
      <c r="J4402" s="7" t="s">
        <v>103</v>
      </c>
      <c r="K4402" s="7" t="s">
        <v>799</v>
      </c>
      <c r="L4402" s="7" t="s">
        <v>725</v>
      </c>
      <c r="M4402" s="5">
        <v>3176486588</v>
      </c>
      <c r="N4402" s="5" t="s">
        <v>726</v>
      </c>
      <c r="O4402" s="7" t="s">
        <v>800</v>
      </c>
      <c r="P4402" s="5">
        <v>8500</v>
      </c>
      <c r="Q4402" s="5">
        <v>9400</v>
      </c>
      <c r="R4402" s="5">
        <v>21900</v>
      </c>
      <c r="S4402" s="5">
        <v>28800</v>
      </c>
      <c r="T4402" s="5">
        <v>33400</v>
      </c>
      <c r="U4402" s="5">
        <v>0</v>
      </c>
      <c r="V4402" s="5">
        <v>0</v>
      </c>
      <c r="W4402" s="5">
        <v>0</v>
      </c>
      <c r="X4402" s="5">
        <v>0</v>
      </c>
      <c r="Y4402" s="5">
        <v>9800</v>
      </c>
      <c r="Z4402" s="5">
        <v>10300</v>
      </c>
      <c r="AA4402" s="5">
        <v>10.60894721</v>
      </c>
      <c r="AB4402" s="5">
        <v>-74.168453799999995</v>
      </c>
      <c r="AC4402" s="7" t="s">
        <v>29</v>
      </c>
      <c r="AD4402" s="5">
        <v>2248187650</v>
      </c>
      <c r="AE4402" s="5" t="str">
        <f>MID(TablaPivotFinal[[#This Row],[Fecha]],1,4)</f>
        <v>2016</v>
      </c>
      <c r="AF4402" s="5" t="str">
        <f>MID(TablaPivotFinal[[#This Row],[Fecha]],5,3)</f>
        <v>May</v>
      </c>
      <c r="AG4402" s="7">
        <v>2248187650</v>
      </c>
      <c r="AH4402" s="8">
        <v>163421</v>
      </c>
      <c r="AI4402" t="s">
        <v>1143</v>
      </c>
      <c r="AJ4402" t="s">
        <v>868</v>
      </c>
      <c r="AK4402" t="s">
        <v>1271</v>
      </c>
    </row>
    <row r="4403" spans="1:37" x14ac:dyDescent="0.3">
      <c r="A4403" t="str">
        <f t="shared" si="204"/>
        <v>TUCURINCA-Concesión (Yuma)</v>
      </c>
      <c r="B4403" t="str">
        <f t="shared" si="205"/>
        <v>2016Nov</v>
      </c>
      <c r="C4403" t="str">
        <f t="shared" si="206"/>
        <v>10.60894721-74.1684538</v>
      </c>
      <c r="D4403" s="9" t="s">
        <v>738</v>
      </c>
      <c r="E4403" s="6">
        <v>4518</v>
      </c>
      <c r="F4403" s="9" t="s">
        <v>739</v>
      </c>
      <c r="G4403" s="6">
        <v>47</v>
      </c>
      <c r="H4403" s="9" t="s">
        <v>798</v>
      </c>
      <c r="I4403" s="9" t="s">
        <v>723</v>
      </c>
      <c r="J4403" s="9" t="s">
        <v>103</v>
      </c>
      <c r="K4403" s="9" t="s">
        <v>799</v>
      </c>
      <c r="L4403" s="9" t="s">
        <v>725</v>
      </c>
      <c r="M4403" s="6">
        <v>3176486588</v>
      </c>
      <c r="N4403" s="6" t="s">
        <v>726</v>
      </c>
      <c r="O4403" s="9" t="s">
        <v>800</v>
      </c>
      <c r="P4403" s="6">
        <v>8500</v>
      </c>
      <c r="Q4403" s="6">
        <v>9400</v>
      </c>
      <c r="R4403" s="6">
        <v>21900</v>
      </c>
      <c r="S4403" s="6">
        <v>28800</v>
      </c>
      <c r="T4403" s="6">
        <v>33400</v>
      </c>
      <c r="U4403" s="6">
        <v>0</v>
      </c>
      <c r="V4403" s="6">
        <v>0</v>
      </c>
      <c r="W4403" s="6">
        <v>0</v>
      </c>
      <c r="X4403" s="6">
        <v>0</v>
      </c>
      <c r="Y4403" s="6">
        <v>9800</v>
      </c>
      <c r="Z4403" s="6">
        <v>10300</v>
      </c>
      <c r="AA4403" s="6">
        <v>10.60894721</v>
      </c>
      <c r="AB4403" s="6">
        <v>-74.168453799999995</v>
      </c>
      <c r="AC4403" s="9" t="s">
        <v>31</v>
      </c>
      <c r="AD4403" s="6">
        <v>2295433450</v>
      </c>
      <c r="AE4403" s="6" t="str">
        <f>MID(TablaPivotFinal[[#This Row],[Fecha]],1,4)</f>
        <v>2016</v>
      </c>
      <c r="AF4403" s="6" t="str">
        <f>MID(TablaPivotFinal[[#This Row],[Fecha]],5,3)</f>
        <v>Nov</v>
      </c>
      <c r="AG4403" s="9">
        <v>2295433450</v>
      </c>
      <c r="AH4403" s="10">
        <v>169189</v>
      </c>
      <c r="AI4403" t="s">
        <v>1143</v>
      </c>
      <c r="AJ4403" t="s">
        <v>874</v>
      </c>
      <c r="AK4403" t="s">
        <v>1271</v>
      </c>
    </row>
    <row r="4404" spans="1:37" x14ac:dyDescent="0.3">
      <c r="A4404" t="str">
        <f t="shared" si="204"/>
        <v>TUCURINCA-Concesión (Yuma)</v>
      </c>
      <c r="B4404" t="str">
        <f t="shared" si="205"/>
        <v>2016Oct</v>
      </c>
      <c r="C4404" t="str">
        <f t="shared" si="206"/>
        <v>10.60894721-74.1684538</v>
      </c>
      <c r="D4404" s="7" t="s">
        <v>738</v>
      </c>
      <c r="E4404" s="5">
        <v>4518</v>
      </c>
      <c r="F4404" s="7" t="s">
        <v>739</v>
      </c>
      <c r="G4404" s="5">
        <v>47</v>
      </c>
      <c r="H4404" s="7" t="s">
        <v>798</v>
      </c>
      <c r="I4404" s="7" t="s">
        <v>723</v>
      </c>
      <c r="J4404" s="7" t="s">
        <v>103</v>
      </c>
      <c r="K4404" s="7" t="s">
        <v>799</v>
      </c>
      <c r="L4404" s="7" t="s">
        <v>725</v>
      </c>
      <c r="M4404" s="5">
        <v>3176486588</v>
      </c>
      <c r="N4404" s="5" t="s">
        <v>726</v>
      </c>
      <c r="O4404" s="7" t="s">
        <v>800</v>
      </c>
      <c r="P4404" s="5">
        <v>8500</v>
      </c>
      <c r="Q4404" s="5">
        <v>9400</v>
      </c>
      <c r="R4404" s="5">
        <v>21900</v>
      </c>
      <c r="S4404" s="5">
        <v>28800</v>
      </c>
      <c r="T4404" s="5">
        <v>33400</v>
      </c>
      <c r="U4404" s="5">
        <v>0</v>
      </c>
      <c r="V4404" s="5">
        <v>0</v>
      </c>
      <c r="W4404" s="5">
        <v>0</v>
      </c>
      <c r="X4404" s="5">
        <v>0</v>
      </c>
      <c r="Y4404" s="5">
        <v>9800</v>
      </c>
      <c r="Z4404" s="5">
        <v>10300</v>
      </c>
      <c r="AA4404" s="5">
        <v>10.60894721</v>
      </c>
      <c r="AB4404" s="5">
        <v>-74.168453799999995</v>
      </c>
      <c r="AC4404" s="7" t="s">
        <v>33</v>
      </c>
      <c r="AD4404" s="5">
        <v>2350515400</v>
      </c>
      <c r="AE4404" s="5" t="str">
        <f>MID(TablaPivotFinal[[#This Row],[Fecha]],1,4)</f>
        <v>2016</v>
      </c>
      <c r="AF4404" s="5" t="str">
        <f>MID(TablaPivotFinal[[#This Row],[Fecha]],5,3)</f>
        <v>Oct</v>
      </c>
      <c r="AG4404" s="7">
        <v>2350515400</v>
      </c>
      <c r="AH4404" s="8">
        <v>174783</v>
      </c>
      <c r="AI4404" t="s">
        <v>1143</v>
      </c>
      <c r="AJ4404" t="s">
        <v>873</v>
      </c>
      <c r="AK4404" t="s">
        <v>1271</v>
      </c>
    </row>
    <row r="4405" spans="1:37" x14ac:dyDescent="0.3">
      <c r="A4405" t="str">
        <f t="shared" si="204"/>
        <v>TUCURINCA-Concesión (Yuma)</v>
      </c>
      <c r="B4405" t="str">
        <f t="shared" si="205"/>
        <v>2016Sep</v>
      </c>
      <c r="C4405" t="str">
        <f t="shared" si="206"/>
        <v>10.60894721-74.1684538</v>
      </c>
      <c r="D4405" s="9" t="s">
        <v>738</v>
      </c>
      <c r="E4405" s="6">
        <v>4518</v>
      </c>
      <c r="F4405" s="9" t="s">
        <v>739</v>
      </c>
      <c r="G4405" s="6">
        <v>47</v>
      </c>
      <c r="H4405" s="9" t="s">
        <v>798</v>
      </c>
      <c r="I4405" s="9" t="s">
        <v>723</v>
      </c>
      <c r="J4405" s="9" t="s">
        <v>103</v>
      </c>
      <c r="K4405" s="9" t="s">
        <v>799</v>
      </c>
      <c r="L4405" s="9" t="s">
        <v>725</v>
      </c>
      <c r="M4405" s="6">
        <v>3176486588</v>
      </c>
      <c r="N4405" s="6" t="s">
        <v>726</v>
      </c>
      <c r="O4405" s="9" t="s">
        <v>800</v>
      </c>
      <c r="P4405" s="6">
        <v>8500</v>
      </c>
      <c r="Q4405" s="6">
        <v>9400</v>
      </c>
      <c r="R4405" s="6">
        <v>21900</v>
      </c>
      <c r="S4405" s="6">
        <v>28800</v>
      </c>
      <c r="T4405" s="6">
        <v>33400</v>
      </c>
      <c r="U4405" s="6">
        <v>0</v>
      </c>
      <c r="V4405" s="6">
        <v>0</v>
      </c>
      <c r="W4405" s="6">
        <v>0</v>
      </c>
      <c r="X4405" s="6">
        <v>0</v>
      </c>
      <c r="Y4405" s="6">
        <v>9800</v>
      </c>
      <c r="Z4405" s="6">
        <v>10300</v>
      </c>
      <c r="AA4405" s="6">
        <v>10.60894721</v>
      </c>
      <c r="AB4405" s="6">
        <v>-74.168453799999995</v>
      </c>
      <c r="AC4405" s="9" t="s">
        <v>35</v>
      </c>
      <c r="AD4405" s="6">
        <v>2266356900</v>
      </c>
      <c r="AE4405" s="6" t="str">
        <f>MID(TablaPivotFinal[[#This Row],[Fecha]],1,4)</f>
        <v>2016</v>
      </c>
      <c r="AF4405" s="6" t="str">
        <f>MID(TablaPivotFinal[[#This Row],[Fecha]],5,3)</f>
        <v>Sep</v>
      </c>
      <c r="AG4405" s="9">
        <v>2266356900</v>
      </c>
      <c r="AH4405" s="10">
        <v>162009</v>
      </c>
      <c r="AI4405" t="s">
        <v>1143</v>
      </c>
      <c r="AJ4405" t="s">
        <v>872</v>
      </c>
      <c r="AK4405" t="s">
        <v>1271</v>
      </c>
    </row>
    <row r="4406" spans="1:37" x14ac:dyDescent="0.3">
      <c r="A4406" t="str">
        <f t="shared" si="204"/>
        <v>TUCURINCA-Concesión (Yuma)</v>
      </c>
      <c r="B4406" t="str">
        <f t="shared" si="205"/>
        <v>2017Abr</v>
      </c>
      <c r="C4406" t="str">
        <f t="shared" si="206"/>
        <v>10.60894721-74.1684538</v>
      </c>
      <c r="D4406" s="7" t="s">
        <v>738</v>
      </c>
      <c r="E4406" s="5">
        <v>4518</v>
      </c>
      <c r="F4406" s="7" t="s">
        <v>739</v>
      </c>
      <c r="G4406" s="5">
        <v>47</v>
      </c>
      <c r="H4406" s="7" t="s">
        <v>798</v>
      </c>
      <c r="I4406" s="7" t="s">
        <v>723</v>
      </c>
      <c r="J4406" s="7" t="s">
        <v>103</v>
      </c>
      <c r="K4406" s="7" t="s">
        <v>799</v>
      </c>
      <c r="L4406" s="7" t="s">
        <v>725</v>
      </c>
      <c r="M4406" s="5">
        <v>3176486588</v>
      </c>
      <c r="N4406" s="5" t="s">
        <v>726</v>
      </c>
      <c r="O4406" s="7" t="s">
        <v>800</v>
      </c>
      <c r="P4406" s="5">
        <v>8500</v>
      </c>
      <c r="Q4406" s="5">
        <v>9400</v>
      </c>
      <c r="R4406" s="5">
        <v>21900</v>
      </c>
      <c r="S4406" s="5">
        <v>28800</v>
      </c>
      <c r="T4406" s="5">
        <v>33400</v>
      </c>
      <c r="U4406" s="5">
        <v>0</v>
      </c>
      <c r="V4406" s="5">
        <v>0</v>
      </c>
      <c r="W4406" s="5">
        <v>0</v>
      </c>
      <c r="X4406" s="5">
        <v>0</v>
      </c>
      <c r="Y4406" s="5">
        <v>9800</v>
      </c>
      <c r="Z4406" s="5">
        <v>10300</v>
      </c>
      <c r="AA4406" s="5">
        <v>10.60894721</v>
      </c>
      <c r="AB4406" s="5">
        <v>-74.168453799999995</v>
      </c>
      <c r="AC4406" s="7" t="s">
        <v>37</v>
      </c>
      <c r="AD4406" s="5">
        <v>2533760500</v>
      </c>
      <c r="AE4406" s="5" t="str">
        <f>MID(TablaPivotFinal[[#This Row],[Fecha]],1,4)</f>
        <v>2017</v>
      </c>
      <c r="AF4406" s="5" t="str">
        <f>MID(TablaPivotFinal[[#This Row],[Fecha]],5,3)</f>
        <v>Abr</v>
      </c>
      <c r="AG4406" s="7">
        <v>2533760500</v>
      </c>
      <c r="AH4406" s="8">
        <v>6206.4</v>
      </c>
      <c r="AI4406" t="s">
        <v>1143</v>
      </c>
      <c r="AJ4406" t="s">
        <v>879</v>
      </c>
      <c r="AK4406" t="s">
        <v>1271</v>
      </c>
    </row>
    <row r="4407" spans="1:37" x14ac:dyDescent="0.3">
      <c r="A4407" t="str">
        <f t="shared" si="204"/>
        <v>TUCURINCA-Concesión (Yuma)</v>
      </c>
      <c r="B4407" t="str">
        <f t="shared" si="205"/>
        <v>2017Ago</v>
      </c>
      <c r="C4407" t="str">
        <f t="shared" si="206"/>
        <v>10.60894721-74.1684538</v>
      </c>
      <c r="D4407" s="9" t="s">
        <v>738</v>
      </c>
      <c r="E4407" s="6">
        <v>4518</v>
      </c>
      <c r="F4407" s="9" t="s">
        <v>739</v>
      </c>
      <c r="G4407" s="6">
        <v>47</v>
      </c>
      <c r="H4407" s="9" t="s">
        <v>798</v>
      </c>
      <c r="I4407" s="9" t="s">
        <v>723</v>
      </c>
      <c r="J4407" s="9" t="s">
        <v>103</v>
      </c>
      <c r="K4407" s="9" t="s">
        <v>799</v>
      </c>
      <c r="L4407" s="9" t="s">
        <v>725</v>
      </c>
      <c r="M4407" s="6">
        <v>3176486588</v>
      </c>
      <c r="N4407" s="6" t="s">
        <v>726</v>
      </c>
      <c r="O4407" s="9" t="s">
        <v>800</v>
      </c>
      <c r="P4407" s="6">
        <v>8500</v>
      </c>
      <c r="Q4407" s="6">
        <v>9400</v>
      </c>
      <c r="R4407" s="6">
        <v>21900</v>
      </c>
      <c r="S4407" s="6">
        <v>28800</v>
      </c>
      <c r="T4407" s="6">
        <v>33400</v>
      </c>
      <c r="U4407" s="6">
        <v>0</v>
      </c>
      <c r="V4407" s="6">
        <v>0</v>
      </c>
      <c r="W4407" s="6">
        <v>0</v>
      </c>
      <c r="X4407" s="6">
        <v>0</v>
      </c>
      <c r="Y4407" s="6">
        <v>9800</v>
      </c>
      <c r="Z4407" s="6">
        <v>10300</v>
      </c>
      <c r="AA4407" s="6">
        <v>10.60894721</v>
      </c>
      <c r="AB4407" s="6">
        <v>-74.168453799999995</v>
      </c>
      <c r="AC4407" s="9" t="s">
        <v>39</v>
      </c>
      <c r="AD4407" s="6">
        <v>2490265200</v>
      </c>
      <c r="AE4407" s="6" t="str">
        <f>MID(TablaPivotFinal[[#This Row],[Fecha]],1,4)</f>
        <v>2017</v>
      </c>
      <c r="AF4407" s="6" t="str">
        <f>MID(TablaPivotFinal[[#This Row],[Fecha]],5,3)</f>
        <v>Ago</v>
      </c>
      <c r="AG4407" s="9">
        <v>2490265200</v>
      </c>
      <c r="AH4407" s="10">
        <v>5557.6129030000002</v>
      </c>
      <c r="AI4407" t="s">
        <v>1143</v>
      </c>
      <c r="AJ4407" t="s">
        <v>883</v>
      </c>
      <c r="AK4407" t="s">
        <v>1271</v>
      </c>
    </row>
    <row r="4408" spans="1:37" x14ac:dyDescent="0.3">
      <c r="A4408" t="str">
        <f t="shared" si="204"/>
        <v>TUCURINCA-Concesión (Yuma)</v>
      </c>
      <c r="B4408" t="str">
        <f t="shared" si="205"/>
        <v>2017Dic</v>
      </c>
      <c r="C4408" t="str">
        <f t="shared" si="206"/>
        <v>10.60894721-74.1684538</v>
      </c>
      <c r="D4408" s="7" t="s">
        <v>738</v>
      </c>
      <c r="E4408" s="5">
        <v>4518</v>
      </c>
      <c r="F4408" s="7" t="s">
        <v>739</v>
      </c>
      <c r="G4408" s="5">
        <v>47</v>
      </c>
      <c r="H4408" s="7" t="s">
        <v>798</v>
      </c>
      <c r="I4408" s="7" t="s">
        <v>723</v>
      </c>
      <c r="J4408" s="7" t="s">
        <v>103</v>
      </c>
      <c r="K4408" s="7" t="s">
        <v>799</v>
      </c>
      <c r="L4408" s="7" t="s">
        <v>725</v>
      </c>
      <c r="M4408" s="5">
        <v>3176486588</v>
      </c>
      <c r="N4408" s="5" t="s">
        <v>726</v>
      </c>
      <c r="O4408" s="7" t="s">
        <v>800</v>
      </c>
      <c r="P4408" s="5">
        <v>8500</v>
      </c>
      <c r="Q4408" s="5">
        <v>9400</v>
      </c>
      <c r="R4408" s="5">
        <v>21900</v>
      </c>
      <c r="S4408" s="5">
        <v>28800</v>
      </c>
      <c r="T4408" s="5">
        <v>33400</v>
      </c>
      <c r="U4408" s="5">
        <v>0</v>
      </c>
      <c r="V4408" s="5">
        <v>0</v>
      </c>
      <c r="W4408" s="5">
        <v>0</v>
      </c>
      <c r="X4408" s="5">
        <v>0</v>
      </c>
      <c r="Y4408" s="5">
        <v>9800</v>
      </c>
      <c r="Z4408" s="5">
        <v>10300</v>
      </c>
      <c r="AA4408" s="5">
        <v>10.60894721</v>
      </c>
      <c r="AB4408" s="5">
        <v>-74.168453799999995</v>
      </c>
      <c r="AC4408" s="7" t="s">
        <v>41</v>
      </c>
      <c r="AD4408" s="5">
        <v>2798237000</v>
      </c>
      <c r="AE4408" s="5" t="str">
        <f>MID(TablaPivotFinal[[#This Row],[Fecha]],1,4)</f>
        <v>2017</v>
      </c>
      <c r="AF4408" s="5" t="str">
        <f>MID(TablaPivotFinal[[#This Row],[Fecha]],5,3)</f>
        <v>Dic</v>
      </c>
      <c r="AG4408" s="7">
        <v>2798237000</v>
      </c>
      <c r="AH4408" s="8">
        <v>6864.83871</v>
      </c>
      <c r="AI4408" t="s">
        <v>1143</v>
      </c>
      <c r="AJ4408" t="s">
        <v>887</v>
      </c>
      <c r="AK4408" t="s">
        <v>1271</v>
      </c>
    </row>
    <row r="4409" spans="1:37" x14ac:dyDescent="0.3">
      <c r="A4409" t="str">
        <f t="shared" si="204"/>
        <v>TUCURINCA-Concesión (Yuma)</v>
      </c>
      <c r="B4409" t="str">
        <f t="shared" si="205"/>
        <v>2017Ene</v>
      </c>
      <c r="C4409" t="str">
        <f t="shared" si="206"/>
        <v>10.60894721-74.1684538</v>
      </c>
      <c r="D4409" s="9" t="s">
        <v>738</v>
      </c>
      <c r="E4409" s="6">
        <v>4518</v>
      </c>
      <c r="F4409" s="9" t="s">
        <v>739</v>
      </c>
      <c r="G4409" s="6">
        <v>47</v>
      </c>
      <c r="H4409" s="9" t="s">
        <v>798</v>
      </c>
      <c r="I4409" s="9" t="s">
        <v>723</v>
      </c>
      <c r="J4409" s="9" t="s">
        <v>103</v>
      </c>
      <c r="K4409" s="9" t="s">
        <v>799</v>
      </c>
      <c r="L4409" s="9" t="s">
        <v>725</v>
      </c>
      <c r="M4409" s="6">
        <v>3176486588</v>
      </c>
      <c r="N4409" s="6" t="s">
        <v>726</v>
      </c>
      <c r="O4409" s="9" t="s">
        <v>800</v>
      </c>
      <c r="P4409" s="6">
        <v>8500</v>
      </c>
      <c r="Q4409" s="6">
        <v>9400</v>
      </c>
      <c r="R4409" s="6">
        <v>21900</v>
      </c>
      <c r="S4409" s="6">
        <v>28800</v>
      </c>
      <c r="T4409" s="6">
        <v>33400</v>
      </c>
      <c r="U4409" s="6">
        <v>0</v>
      </c>
      <c r="V4409" s="6">
        <v>0</v>
      </c>
      <c r="W4409" s="6">
        <v>0</v>
      </c>
      <c r="X4409" s="6">
        <v>0</v>
      </c>
      <c r="Y4409" s="6">
        <v>9800</v>
      </c>
      <c r="Z4409" s="6">
        <v>10300</v>
      </c>
      <c r="AA4409" s="6">
        <v>10.60894721</v>
      </c>
      <c r="AB4409" s="6">
        <v>-74.168453799999995</v>
      </c>
      <c r="AC4409" s="9" t="s">
        <v>43</v>
      </c>
      <c r="AD4409" s="6">
        <v>2908323900</v>
      </c>
      <c r="AE4409" s="6" t="str">
        <f>MID(TablaPivotFinal[[#This Row],[Fecha]],1,4)</f>
        <v>2017</v>
      </c>
      <c r="AF4409" s="6" t="str">
        <f>MID(TablaPivotFinal[[#This Row],[Fecha]],5,3)</f>
        <v>Ene</v>
      </c>
      <c r="AG4409" s="9">
        <v>2908323900</v>
      </c>
      <c r="AH4409" s="10">
        <v>7573.8709680000002</v>
      </c>
      <c r="AI4409" t="s">
        <v>1143</v>
      </c>
      <c r="AJ4409" t="s">
        <v>876</v>
      </c>
      <c r="AK4409" t="s">
        <v>1271</v>
      </c>
    </row>
    <row r="4410" spans="1:37" x14ac:dyDescent="0.3">
      <c r="A4410" t="str">
        <f t="shared" si="204"/>
        <v>TUCURINCA-Concesión (Yuma)</v>
      </c>
      <c r="B4410" t="str">
        <f t="shared" si="205"/>
        <v>2017Feb</v>
      </c>
      <c r="C4410" t="str">
        <f t="shared" si="206"/>
        <v>10.60894721-74.1684538</v>
      </c>
      <c r="D4410" s="7" t="s">
        <v>738</v>
      </c>
      <c r="E4410" s="5">
        <v>4518</v>
      </c>
      <c r="F4410" s="7" t="s">
        <v>739</v>
      </c>
      <c r="G4410" s="5">
        <v>47</v>
      </c>
      <c r="H4410" s="7" t="s">
        <v>798</v>
      </c>
      <c r="I4410" s="7" t="s">
        <v>723</v>
      </c>
      <c r="J4410" s="7" t="s">
        <v>103</v>
      </c>
      <c r="K4410" s="7" t="s">
        <v>799</v>
      </c>
      <c r="L4410" s="7" t="s">
        <v>725</v>
      </c>
      <c r="M4410" s="5">
        <v>3176486588</v>
      </c>
      <c r="N4410" s="5" t="s">
        <v>726</v>
      </c>
      <c r="O4410" s="7" t="s">
        <v>800</v>
      </c>
      <c r="P4410" s="5">
        <v>8500</v>
      </c>
      <c r="Q4410" s="5">
        <v>9400</v>
      </c>
      <c r="R4410" s="5">
        <v>21900</v>
      </c>
      <c r="S4410" s="5">
        <v>28800</v>
      </c>
      <c r="T4410" s="5">
        <v>33400</v>
      </c>
      <c r="U4410" s="5">
        <v>0</v>
      </c>
      <c r="V4410" s="5">
        <v>0</v>
      </c>
      <c r="W4410" s="5">
        <v>0</v>
      </c>
      <c r="X4410" s="5">
        <v>0</v>
      </c>
      <c r="Y4410" s="5">
        <v>9800</v>
      </c>
      <c r="Z4410" s="5">
        <v>10300</v>
      </c>
      <c r="AA4410" s="5">
        <v>10.60894721</v>
      </c>
      <c r="AB4410" s="5">
        <v>-74.168453799999995</v>
      </c>
      <c r="AC4410" s="7" t="s">
        <v>45</v>
      </c>
      <c r="AD4410" s="5">
        <v>2267500700</v>
      </c>
      <c r="AE4410" s="5" t="str">
        <f>MID(TablaPivotFinal[[#This Row],[Fecha]],1,4)</f>
        <v>2017</v>
      </c>
      <c r="AF4410" s="5" t="str">
        <f>MID(TablaPivotFinal[[#This Row],[Fecha]],5,3)</f>
        <v>Feb</v>
      </c>
      <c r="AG4410" s="7">
        <v>2267500700</v>
      </c>
      <c r="AH4410" s="8">
        <v>5492.3214289999996</v>
      </c>
      <c r="AI4410" t="s">
        <v>1143</v>
      </c>
      <c r="AJ4410" t="s">
        <v>877</v>
      </c>
      <c r="AK4410" t="s">
        <v>1271</v>
      </c>
    </row>
    <row r="4411" spans="1:37" x14ac:dyDescent="0.3">
      <c r="A4411" t="str">
        <f t="shared" si="204"/>
        <v>TUCURINCA-Concesión (Yuma)</v>
      </c>
      <c r="B4411" t="str">
        <f t="shared" si="205"/>
        <v>2017Jul</v>
      </c>
      <c r="C4411" t="str">
        <f t="shared" si="206"/>
        <v>10.60894721-74.1684538</v>
      </c>
      <c r="D4411" s="9" t="s">
        <v>738</v>
      </c>
      <c r="E4411" s="6">
        <v>4518</v>
      </c>
      <c r="F4411" s="9" t="s">
        <v>739</v>
      </c>
      <c r="G4411" s="6">
        <v>47</v>
      </c>
      <c r="H4411" s="9" t="s">
        <v>798</v>
      </c>
      <c r="I4411" s="9" t="s">
        <v>723</v>
      </c>
      <c r="J4411" s="9" t="s">
        <v>103</v>
      </c>
      <c r="K4411" s="9" t="s">
        <v>799</v>
      </c>
      <c r="L4411" s="9" t="s">
        <v>725</v>
      </c>
      <c r="M4411" s="6">
        <v>3176486588</v>
      </c>
      <c r="N4411" s="6" t="s">
        <v>726</v>
      </c>
      <c r="O4411" s="9" t="s">
        <v>800</v>
      </c>
      <c r="P4411" s="6">
        <v>8500</v>
      </c>
      <c r="Q4411" s="6">
        <v>9400</v>
      </c>
      <c r="R4411" s="6">
        <v>21900</v>
      </c>
      <c r="S4411" s="6">
        <v>28800</v>
      </c>
      <c r="T4411" s="6">
        <v>33400</v>
      </c>
      <c r="U4411" s="6">
        <v>0</v>
      </c>
      <c r="V4411" s="6">
        <v>0</v>
      </c>
      <c r="W4411" s="6">
        <v>0</v>
      </c>
      <c r="X4411" s="6">
        <v>0</v>
      </c>
      <c r="Y4411" s="6">
        <v>9800</v>
      </c>
      <c r="Z4411" s="6">
        <v>10300</v>
      </c>
      <c r="AA4411" s="6">
        <v>10.60894721</v>
      </c>
      <c r="AB4411" s="6">
        <v>-74.168453799999995</v>
      </c>
      <c r="AC4411" s="9" t="s">
        <v>47</v>
      </c>
      <c r="AD4411" s="6">
        <v>2464377300</v>
      </c>
      <c r="AE4411" s="6" t="str">
        <f>MID(TablaPivotFinal[[#This Row],[Fecha]],1,4)</f>
        <v>2017</v>
      </c>
      <c r="AF4411" s="6" t="str">
        <f>MID(TablaPivotFinal[[#This Row],[Fecha]],5,3)</f>
        <v>Jul</v>
      </c>
      <c r="AG4411" s="9">
        <v>2464377300</v>
      </c>
      <c r="AH4411" s="10">
        <v>5676.5483869999998</v>
      </c>
      <c r="AI4411" t="s">
        <v>1143</v>
      </c>
      <c r="AJ4411" t="s">
        <v>882</v>
      </c>
      <c r="AK4411" t="s">
        <v>1271</v>
      </c>
    </row>
    <row r="4412" spans="1:37" x14ac:dyDescent="0.3">
      <c r="A4412" t="str">
        <f t="shared" si="204"/>
        <v>TUCURINCA-Concesión (Yuma)</v>
      </c>
      <c r="B4412" t="str">
        <f t="shared" si="205"/>
        <v>2017Jun</v>
      </c>
      <c r="C4412" t="str">
        <f t="shared" si="206"/>
        <v>10.60894721-74.1684538</v>
      </c>
      <c r="D4412" s="7" t="s">
        <v>738</v>
      </c>
      <c r="E4412" s="5">
        <v>4518</v>
      </c>
      <c r="F4412" s="7" t="s">
        <v>739</v>
      </c>
      <c r="G4412" s="5">
        <v>47</v>
      </c>
      <c r="H4412" s="7" t="s">
        <v>798</v>
      </c>
      <c r="I4412" s="7" t="s">
        <v>723</v>
      </c>
      <c r="J4412" s="7" t="s">
        <v>103</v>
      </c>
      <c r="K4412" s="7" t="s">
        <v>799</v>
      </c>
      <c r="L4412" s="7" t="s">
        <v>725</v>
      </c>
      <c r="M4412" s="5">
        <v>3176486588</v>
      </c>
      <c r="N4412" s="5" t="s">
        <v>726</v>
      </c>
      <c r="O4412" s="7" t="s">
        <v>800</v>
      </c>
      <c r="P4412" s="5">
        <v>8500</v>
      </c>
      <c r="Q4412" s="5">
        <v>9400</v>
      </c>
      <c r="R4412" s="5">
        <v>21900</v>
      </c>
      <c r="S4412" s="5">
        <v>28800</v>
      </c>
      <c r="T4412" s="5">
        <v>33400</v>
      </c>
      <c r="U4412" s="5">
        <v>0</v>
      </c>
      <c r="V4412" s="5">
        <v>0</v>
      </c>
      <c r="W4412" s="5">
        <v>0</v>
      </c>
      <c r="X4412" s="5">
        <v>0</v>
      </c>
      <c r="Y4412" s="5">
        <v>9800</v>
      </c>
      <c r="Z4412" s="5">
        <v>10300</v>
      </c>
      <c r="AA4412" s="5">
        <v>10.60894721</v>
      </c>
      <c r="AB4412" s="5">
        <v>-74.168453799999995</v>
      </c>
      <c r="AC4412" s="7" t="s">
        <v>49</v>
      </c>
      <c r="AD4412" s="5">
        <v>2485354700</v>
      </c>
      <c r="AE4412" s="5" t="str">
        <f>MID(TablaPivotFinal[[#This Row],[Fecha]],1,4)</f>
        <v>2017</v>
      </c>
      <c r="AF4412" s="5" t="str">
        <f>MID(TablaPivotFinal[[#This Row],[Fecha]],5,3)</f>
        <v>Jun</v>
      </c>
      <c r="AG4412" s="7">
        <v>2485354700</v>
      </c>
      <c r="AH4412" s="8">
        <v>5828.4</v>
      </c>
      <c r="AI4412" t="s">
        <v>1143</v>
      </c>
      <c r="AJ4412" t="s">
        <v>881</v>
      </c>
      <c r="AK4412" t="s">
        <v>1271</v>
      </c>
    </row>
    <row r="4413" spans="1:37" x14ac:dyDescent="0.3">
      <c r="A4413" t="str">
        <f t="shared" si="204"/>
        <v>TUCURINCA-Concesión (Yuma)</v>
      </c>
      <c r="B4413" t="str">
        <f t="shared" si="205"/>
        <v>2017Mar</v>
      </c>
      <c r="C4413" t="str">
        <f t="shared" si="206"/>
        <v>10.60894721-74.1684538</v>
      </c>
      <c r="D4413" s="9" t="s">
        <v>738</v>
      </c>
      <c r="E4413" s="6">
        <v>4518</v>
      </c>
      <c r="F4413" s="9" t="s">
        <v>739</v>
      </c>
      <c r="G4413" s="6">
        <v>47</v>
      </c>
      <c r="H4413" s="9" t="s">
        <v>798</v>
      </c>
      <c r="I4413" s="9" t="s">
        <v>723</v>
      </c>
      <c r="J4413" s="9" t="s">
        <v>103</v>
      </c>
      <c r="K4413" s="9" t="s">
        <v>799</v>
      </c>
      <c r="L4413" s="9" t="s">
        <v>725</v>
      </c>
      <c r="M4413" s="6">
        <v>3176486588</v>
      </c>
      <c r="N4413" s="6" t="s">
        <v>726</v>
      </c>
      <c r="O4413" s="9" t="s">
        <v>800</v>
      </c>
      <c r="P4413" s="6">
        <v>8500</v>
      </c>
      <c r="Q4413" s="6">
        <v>9400</v>
      </c>
      <c r="R4413" s="6">
        <v>21900</v>
      </c>
      <c r="S4413" s="6">
        <v>28800</v>
      </c>
      <c r="T4413" s="6">
        <v>33400</v>
      </c>
      <c r="U4413" s="6">
        <v>0</v>
      </c>
      <c r="V4413" s="6">
        <v>0</v>
      </c>
      <c r="W4413" s="6">
        <v>0</v>
      </c>
      <c r="X4413" s="6">
        <v>0</v>
      </c>
      <c r="Y4413" s="6">
        <v>9800</v>
      </c>
      <c r="Z4413" s="6">
        <v>10300</v>
      </c>
      <c r="AA4413" s="6">
        <v>10.60894721</v>
      </c>
      <c r="AB4413" s="6">
        <v>-74.168453799999995</v>
      </c>
      <c r="AC4413" s="9" t="s">
        <v>51</v>
      </c>
      <c r="AD4413" s="6">
        <v>2493734500</v>
      </c>
      <c r="AE4413" s="6" t="str">
        <f>MID(TablaPivotFinal[[#This Row],[Fecha]],1,4)</f>
        <v>2017</v>
      </c>
      <c r="AF4413" s="6" t="str">
        <f>MID(TablaPivotFinal[[#This Row],[Fecha]],5,3)</f>
        <v>Mar</v>
      </c>
      <c r="AG4413" s="9">
        <v>2493734500</v>
      </c>
      <c r="AH4413" s="10">
        <v>5447.5161289999996</v>
      </c>
      <c r="AI4413" t="s">
        <v>1143</v>
      </c>
      <c r="AJ4413" t="s">
        <v>878</v>
      </c>
      <c r="AK4413" t="s">
        <v>1271</v>
      </c>
    </row>
    <row r="4414" spans="1:37" x14ac:dyDescent="0.3">
      <c r="A4414" t="str">
        <f t="shared" si="204"/>
        <v>TUCURINCA-Concesión (Yuma)</v>
      </c>
      <c r="B4414" t="str">
        <f t="shared" si="205"/>
        <v>2017May</v>
      </c>
      <c r="C4414" t="str">
        <f t="shared" si="206"/>
        <v>10.60894721-74.1684538</v>
      </c>
      <c r="D4414" s="7" t="s">
        <v>738</v>
      </c>
      <c r="E4414" s="5">
        <v>4518</v>
      </c>
      <c r="F4414" s="7" t="s">
        <v>739</v>
      </c>
      <c r="G4414" s="5">
        <v>47</v>
      </c>
      <c r="H4414" s="7" t="s">
        <v>798</v>
      </c>
      <c r="I4414" s="7" t="s">
        <v>723</v>
      </c>
      <c r="J4414" s="7" t="s">
        <v>103</v>
      </c>
      <c r="K4414" s="7" t="s">
        <v>799</v>
      </c>
      <c r="L4414" s="7" t="s">
        <v>725</v>
      </c>
      <c r="M4414" s="5">
        <v>3176486588</v>
      </c>
      <c r="N4414" s="5" t="s">
        <v>726</v>
      </c>
      <c r="O4414" s="7" t="s">
        <v>800</v>
      </c>
      <c r="P4414" s="5">
        <v>8500</v>
      </c>
      <c r="Q4414" s="5">
        <v>9400</v>
      </c>
      <c r="R4414" s="5">
        <v>21900</v>
      </c>
      <c r="S4414" s="5">
        <v>28800</v>
      </c>
      <c r="T4414" s="5">
        <v>33400</v>
      </c>
      <c r="U4414" s="5">
        <v>0</v>
      </c>
      <c r="V4414" s="5">
        <v>0</v>
      </c>
      <c r="W4414" s="5">
        <v>0</v>
      </c>
      <c r="X4414" s="5">
        <v>0</v>
      </c>
      <c r="Y4414" s="5">
        <v>9800</v>
      </c>
      <c r="Z4414" s="5">
        <v>10300</v>
      </c>
      <c r="AA4414" s="5">
        <v>10.60894721</v>
      </c>
      <c r="AB4414" s="5">
        <v>-74.168453799999995</v>
      </c>
      <c r="AC4414" s="7" t="s">
        <v>53</v>
      </c>
      <c r="AD4414" s="5">
        <v>2485008200</v>
      </c>
      <c r="AE4414" s="5" t="str">
        <f>MID(TablaPivotFinal[[#This Row],[Fecha]],1,4)</f>
        <v>2017</v>
      </c>
      <c r="AF4414" s="5" t="str">
        <f>MID(TablaPivotFinal[[#This Row],[Fecha]],5,3)</f>
        <v>May</v>
      </c>
      <c r="AG4414" s="7">
        <v>2485008200</v>
      </c>
      <c r="AH4414" s="8">
        <v>5439.5483869999998</v>
      </c>
      <c r="AI4414" t="s">
        <v>1143</v>
      </c>
      <c r="AJ4414" t="s">
        <v>880</v>
      </c>
      <c r="AK4414" t="s">
        <v>1271</v>
      </c>
    </row>
    <row r="4415" spans="1:37" x14ac:dyDescent="0.3">
      <c r="A4415" t="str">
        <f t="shared" si="204"/>
        <v>TUCURINCA-Concesión (Yuma)</v>
      </c>
      <c r="B4415" t="str">
        <f t="shared" si="205"/>
        <v>2017Nov</v>
      </c>
      <c r="C4415" t="str">
        <f t="shared" si="206"/>
        <v>10.60894721-74.1684538</v>
      </c>
      <c r="D4415" s="9" t="s">
        <v>738</v>
      </c>
      <c r="E4415" s="6">
        <v>4518</v>
      </c>
      <c r="F4415" s="9" t="s">
        <v>739</v>
      </c>
      <c r="G4415" s="6">
        <v>47</v>
      </c>
      <c r="H4415" s="9" t="s">
        <v>798</v>
      </c>
      <c r="I4415" s="9" t="s">
        <v>723</v>
      </c>
      <c r="J4415" s="9" t="s">
        <v>103</v>
      </c>
      <c r="K4415" s="9" t="s">
        <v>799</v>
      </c>
      <c r="L4415" s="9" t="s">
        <v>725</v>
      </c>
      <c r="M4415" s="6">
        <v>3176486588</v>
      </c>
      <c r="N4415" s="6" t="s">
        <v>726</v>
      </c>
      <c r="O4415" s="9" t="s">
        <v>800</v>
      </c>
      <c r="P4415" s="6">
        <v>8500</v>
      </c>
      <c r="Q4415" s="6">
        <v>9400</v>
      </c>
      <c r="R4415" s="6">
        <v>21900</v>
      </c>
      <c r="S4415" s="6">
        <v>28800</v>
      </c>
      <c r="T4415" s="6">
        <v>33400</v>
      </c>
      <c r="U4415" s="6">
        <v>0</v>
      </c>
      <c r="V4415" s="6">
        <v>0</v>
      </c>
      <c r="W4415" s="6">
        <v>0</v>
      </c>
      <c r="X4415" s="6">
        <v>0</v>
      </c>
      <c r="Y4415" s="6">
        <v>9800</v>
      </c>
      <c r="Z4415" s="6">
        <v>10300</v>
      </c>
      <c r="AA4415" s="6">
        <v>10.60894721</v>
      </c>
      <c r="AB4415" s="6">
        <v>-74.168453799999995</v>
      </c>
      <c r="AC4415" s="9" t="s">
        <v>55</v>
      </c>
      <c r="AD4415" s="6">
        <v>2497168550</v>
      </c>
      <c r="AE4415" s="6" t="str">
        <f>MID(TablaPivotFinal[[#This Row],[Fecha]],1,4)</f>
        <v>2017</v>
      </c>
      <c r="AF4415" s="6" t="str">
        <f>MID(TablaPivotFinal[[#This Row],[Fecha]],5,3)</f>
        <v>Nov</v>
      </c>
      <c r="AG4415" s="9">
        <v>2497168550</v>
      </c>
      <c r="AH4415" s="10">
        <v>5695.0333330000003</v>
      </c>
      <c r="AI4415" t="s">
        <v>1143</v>
      </c>
      <c r="AJ4415" t="s">
        <v>886</v>
      </c>
      <c r="AK4415" t="s">
        <v>1271</v>
      </c>
    </row>
    <row r="4416" spans="1:37" x14ac:dyDescent="0.3">
      <c r="A4416" t="str">
        <f t="shared" si="204"/>
        <v>TUCURINCA-Concesión (Yuma)</v>
      </c>
      <c r="B4416" t="str">
        <f t="shared" si="205"/>
        <v>2017Oct</v>
      </c>
      <c r="C4416" t="str">
        <f t="shared" si="206"/>
        <v>10.60894721-74.1684538</v>
      </c>
      <c r="D4416" s="7" t="s">
        <v>738</v>
      </c>
      <c r="E4416" s="5">
        <v>4518</v>
      </c>
      <c r="F4416" s="7" t="s">
        <v>739</v>
      </c>
      <c r="G4416" s="5">
        <v>47</v>
      </c>
      <c r="H4416" s="7" t="s">
        <v>798</v>
      </c>
      <c r="I4416" s="7" t="s">
        <v>723</v>
      </c>
      <c r="J4416" s="7" t="s">
        <v>103</v>
      </c>
      <c r="K4416" s="7" t="s">
        <v>799</v>
      </c>
      <c r="L4416" s="7" t="s">
        <v>725</v>
      </c>
      <c r="M4416" s="5">
        <v>3176486588</v>
      </c>
      <c r="N4416" s="5" t="s">
        <v>726</v>
      </c>
      <c r="O4416" s="7" t="s">
        <v>800</v>
      </c>
      <c r="P4416" s="5">
        <v>8500</v>
      </c>
      <c r="Q4416" s="5">
        <v>9400</v>
      </c>
      <c r="R4416" s="5">
        <v>21900</v>
      </c>
      <c r="S4416" s="5">
        <v>28800</v>
      </c>
      <c r="T4416" s="5">
        <v>33400</v>
      </c>
      <c r="U4416" s="5">
        <v>0</v>
      </c>
      <c r="V4416" s="5">
        <v>0</v>
      </c>
      <c r="W4416" s="5">
        <v>0</v>
      </c>
      <c r="X4416" s="5">
        <v>0</v>
      </c>
      <c r="Y4416" s="5">
        <v>9800</v>
      </c>
      <c r="Z4416" s="5">
        <v>10300</v>
      </c>
      <c r="AA4416" s="5">
        <v>10.60894721</v>
      </c>
      <c r="AB4416" s="5">
        <v>-74.168453799999995</v>
      </c>
      <c r="AC4416" s="7" t="s">
        <v>57</v>
      </c>
      <c r="AD4416" s="5">
        <v>2626916650</v>
      </c>
      <c r="AE4416" s="5" t="str">
        <f>MID(TablaPivotFinal[[#This Row],[Fecha]],1,4)</f>
        <v>2017</v>
      </c>
      <c r="AF4416" s="5" t="str">
        <f>MID(TablaPivotFinal[[#This Row],[Fecha]],5,3)</f>
        <v>Oct</v>
      </c>
      <c r="AG4416" s="7">
        <v>2626916650</v>
      </c>
      <c r="AH4416" s="8">
        <v>5831.580645</v>
      </c>
      <c r="AI4416" t="s">
        <v>1143</v>
      </c>
      <c r="AJ4416" t="s">
        <v>885</v>
      </c>
      <c r="AK4416" t="s">
        <v>1271</v>
      </c>
    </row>
    <row r="4417" spans="1:37" x14ac:dyDescent="0.3">
      <c r="A4417" t="str">
        <f t="shared" si="204"/>
        <v>TUCURINCA-Concesión (Yuma)</v>
      </c>
      <c r="B4417" t="str">
        <f t="shared" si="205"/>
        <v>2017Sep</v>
      </c>
      <c r="C4417" t="str">
        <f t="shared" si="206"/>
        <v>10.60894721-74.1684538</v>
      </c>
      <c r="D4417" s="9" t="s">
        <v>738</v>
      </c>
      <c r="E4417" s="6">
        <v>4518</v>
      </c>
      <c r="F4417" s="9" t="s">
        <v>739</v>
      </c>
      <c r="G4417" s="6">
        <v>47</v>
      </c>
      <c r="H4417" s="9" t="s">
        <v>798</v>
      </c>
      <c r="I4417" s="9" t="s">
        <v>723</v>
      </c>
      <c r="J4417" s="9" t="s">
        <v>103</v>
      </c>
      <c r="K4417" s="9" t="s">
        <v>799</v>
      </c>
      <c r="L4417" s="9" t="s">
        <v>725</v>
      </c>
      <c r="M4417" s="6">
        <v>3176486588</v>
      </c>
      <c r="N4417" s="6" t="s">
        <v>726</v>
      </c>
      <c r="O4417" s="9" t="s">
        <v>800</v>
      </c>
      <c r="P4417" s="6">
        <v>8500</v>
      </c>
      <c r="Q4417" s="6">
        <v>9400</v>
      </c>
      <c r="R4417" s="6">
        <v>21900</v>
      </c>
      <c r="S4417" s="6">
        <v>28800</v>
      </c>
      <c r="T4417" s="6">
        <v>33400</v>
      </c>
      <c r="U4417" s="6">
        <v>0</v>
      </c>
      <c r="V4417" s="6">
        <v>0</v>
      </c>
      <c r="W4417" s="6">
        <v>0</v>
      </c>
      <c r="X4417" s="6">
        <v>0</v>
      </c>
      <c r="Y4417" s="6">
        <v>9800</v>
      </c>
      <c r="Z4417" s="6">
        <v>10300</v>
      </c>
      <c r="AA4417" s="6">
        <v>10.60894721</v>
      </c>
      <c r="AB4417" s="6">
        <v>-74.168453799999995</v>
      </c>
      <c r="AC4417" s="9" t="s">
        <v>59</v>
      </c>
      <c r="AD4417" s="6">
        <v>2435201200</v>
      </c>
      <c r="AE4417" s="6" t="str">
        <f>MID(TablaPivotFinal[[#This Row],[Fecha]],1,4)</f>
        <v>2017</v>
      </c>
      <c r="AF4417" s="6" t="str">
        <f>MID(TablaPivotFinal[[#This Row],[Fecha]],5,3)</f>
        <v>Sep</v>
      </c>
      <c r="AG4417" s="9">
        <v>2435201200</v>
      </c>
      <c r="AH4417" s="10">
        <v>5494.8</v>
      </c>
      <c r="AI4417" t="s">
        <v>1143</v>
      </c>
      <c r="AJ4417" t="s">
        <v>884</v>
      </c>
      <c r="AK4417" t="s">
        <v>1271</v>
      </c>
    </row>
    <row r="4418" spans="1:37" x14ac:dyDescent="0.3">
      <c r="A4418" t="str">
        <f t="shared" ref="A4418:A4481" si="207">_xlfn.CONCAT(H4418,"-",D4418)</f>
        <v>TUCURINCA-Concesión (Yuma)</v>
      </c>
      <c r="B4418" t="str">
        <f t="shared" si="205"/>
        <v>2018Abr</v>
      </c>
      <c r="C4418" t="str">
        <f t="shared" si="206"/>
        <v>10.60894721-74.1684538</v>
      </c>
      <c r="D4418" s="7" t="s">
        <v>738</v>
      </c>
      <c r="E4418" s="5">
        <v>4518</v>
      </c>
      <c r="F4418" s="7" t="s">
        <v>739</v>
      </c>
      <c r="G4418" s="5">
        <v>47</v>
      </c>
      <c r="H4418" s="7" t="s">
        <v>798</v>
      </c>
      <c r="I4418" s="7" t="s">
        <v>723</v>
      </c>
      <c r="J4418" s="7" t="s">
        <v>103</v>
      </c>
      <c r="K4418" s="7" t="s">
        <v>799</v>
      </c>
      <c r="L4418" s="7" t="s">
        <v>725</v>
      </c>
      <c r="M4418" s="5">
        <v>3176486588</v>
      </c>
      <c r="N4418" s="5" t="s">
        <v>726</v>
      </c>
      <c r="O4418" s="7" t="s">
        <v>800</v>
      </c>
      <c r="P4418" s="5">
        <v>8500</v>
      </c>
      <c r="Q4418" s="5">
        <v>9400</v>
      </c>
      <c r="R4418" s="5">
        <v>21900</v>
      </c>
      <c r="S4418" s="5">
        <v>28800</v>
      </c>
      <c r="T4418" s="5">
        <v>33400</v>
      </c>
      <c r="U4418" s="5">
        <v>0</v>
      </c>
      <c r="V4418" s="5">
        <v>0</v>
      </c>
      <c r="W4418" s="5">
        <v>0</v>
      </c>
      <c r="X4418" s="5">
        <v>0</v>
      </c>
      <c r="Y4418" s="5">
        <v>9800</v>
      </c>
      <c r="Z4418" s="5">
        <v>10300</v>
      </c>
      <c r="AA4418" s="5">
        <v>10.60894721</v>
      </c>
      <c r="AB4418" s="5">
        <v>-74.168453799999995</v>
      </c>
      <c r="AC4418" s="7" t="s">
        <v>61</v>
      </c>
      <c r="AD4418" s="5">
        <v>2903364300</v>
      </c>
      <c r="AE4418" s="5" t="str">
        <f>MID(TablaPivotFinal[[#This Row],[Fecha]],1,4)</f>
        <v>2018</v>
      </c>
      <c r="AF4418" s="5" t="str">
        <f>MID(TablaPivotFinal[[#This Row],[Fecha]],5,3)</f>
        <v>Abr</v>
      </c>
      <c r="AG4418" s="7">
        <v>2903364300</v>
      </c>
      <c r="AH4418" s="8">
        <v>184845</v>
      </c>
      <c r="AI4418" t="s">
        <v>1143</v>
      </c>
      <c r="AJ4418" t="s">
        <v>891</v>
      </c>
      <c r="AK4418" t="s">
        <v>1271</v>
      </c>
    </row>
    <row r="4419" spans="1:37" x14ac:dyDescent="0.3">
      <c r="A4419" t="str">
        <f t="shared" si="207"/>
        <v>TUCURINCA-Concesión (Yuma)</v>
      </c>
      <c r="B4419" t="str">
        <f t="shared" ref="B4419:B4482" si="208">_xlfn.CONCAT(AE4419,AF4419)</f>
        <v>2018Ago</v>
      </c>
      <c r="C4419" t="str">
        <f t="shared" ref="C4419:C4482" si="209">_xlfn.CONCAT(AA4419,AB4419)</f>
        <v>10.60894721-74.1684538</v>
      </c>
      <c r="D4419" s="9" t="s">
        <v>738</v>
      </c>
      <c r="E4419" s="6">
        <v>4518</v>
      </c>
      <c r="F4419" s="9" t="s">
        <v>739</v>
      </c>
      <c r="G4419" s="6">
        <v>47</v>
      </c>
      <c r="H4419" s="9" t="s">
        <v>798</v>
      </c>
      <c r="I4419" s="9" t="s">
        <v>723</v>
      </c>
      <c r="J4419" s="9" t="s">
        <v>103</v>
      </c>
      <c r="K4419" s="9" t="s">
        <v>799</v>
      </c>
      <c r="L4419" s="9" t="s">
        <v>725</v>
      </c>
      <c r="M4419" s="6">
        <v>3176486588</v>
      </c>
      <c r="N4419" s="6" t="s">
        <v>726</v>
      </c>
      <c r="O4419" s="9" t="s">
        <v>800</v>
      </c>
      <c r="P4419" s="6">
        <v>8500</v>
      </c>
      <c r="Q4419" s="6">
        <v>9400</v>
      </c>
      <c r="R4419" s="6">
        <v>21900</v>
      </c>
      <c r="S4419" s="6">
        <v>28800</v>
      </c>
      <c r="T4419" s="6">
        <v>33400</v>
      </c>
      <c r="U4419" s="6">
        <v>0</v>
      </c>
      <c r="V4419" s="6">
        <v>0</v>
      </c>
      <c r="W4419" s="6">
        <v>0</v>
      </c>
      <c r="X4419" s="6">
        <v>0</v>
      </c>
      <c r="Y4419" s="6">
        <v>9800</v>
      </c>
      <c r="Z4419" s="6">
        <v>10300</v>
      </c>
      <c r="AA4419" s="6">
        <v>10.60894721</v>
      </c>
      <c r="AB4419" s="6">
        <v>-74.168453799999995</v>
      </c>
      <c r="AC4419" s="9" t="s">
        <v>63</v>
      </c>
      <c r="AD4419" s="6">
        <v>2753022200</v>
      </c>
      <c r="AE4419" s="6" t="str">
        <f>MID(TablaPivotFinal[[#This Row],[Fecha]],1,4)</f>
        <v>2018</v>
      </c>
      <c r="AF4419" s="6" t="str">
        <f>MID(TablaPivotFinal[[#This Row],[Fecha]],5,3)</f>
        <v>Ago</v>
      </c>
      <c r="AG4419" s="9">
        <v>2753022200</v>
      </c>
      <c r="AH4419" s="10">
        <v>179758</v>
      </c>
      <c r="AI4419" t="s">
        <v>1143</v>
      </c>
      <c r="AJ4419" t="s">
        <v>895</v>
      </c>
      <c r="AK4419" t="s">
        <v>1271</v>
      </c>
    </row>
    <row r="4420" spans="1:37" x14ac:dyDescent="0.3">
      <c r="A4420" t="str">
        <f t="shared" si="207"/>
        <v>TUCURINCA-Concesión (Yuma)</v>
      </c>
      <c r="B4420" t="str">
        <f t="shared" si="208"/>
        <v>2018Dic</v>
      </c>
      <c r="C4420" t="str">
        <f t="shared" si="209"/>
        <v>10.60894721-74.1684538</v>
      </c>
      <c r="D4420" s="7" t="s">
        <v>738</v>
      </c>
      <c r="E4420" s="5">
        <v>4518</v>
      </c>
      <c r="F4420" s="7" t="s">
        <v>739</v>
      </c>
      <c r="G4420" s="5">
        <v>47</v>
      </c>
      <c r="H4420" s="7" t="s">
        <v>798</v>
      </c>
      <c r="I4420" s="7" t="s">
        <v>723</v>
      </c>
      <c r="J4420" s="7" t="s">
        <v>103</v>
      </c>
      <c r="K4420" s="7" t="s">
        <v>799</v>
      </c>
      <c r="L4420" s="7" t="s">
        <v>725</v>
      </c>
      <c r="M4420" s="5">
        <v>3176486588</v>
      </c>
      <c r="N4420" s="5" t="s">
        <v>726</v>
      </c>
      <c r="O4420" s="7" t="s">
        <v>800</v>
      </c>
      <c r="P4420" s="5">
        <v>8500</v>
      </c>
      <c r="Q4420" s="5">
        <v>9400</v>
      </c>
      <c r="R4420" s="5">
        <v>21900</v>
      </c>
      <c r="S4420" s="5">
        <v>28800</v>
      </c>
      <c r="T4420" s="5">
        <v>33400</v>
      </c>
      <c r="U4420" s="5">
        <v>0</v>
      </c>
      <c r="V4420" s="5">
        <v>0</v>
      </c>
      <c r="W4420" s="5">
        <v>0</v>
      </c>
      <c r="X4420" s="5">
        <v>0</v>
      </c>
      <c r="Y4420" s="5">
        <v>9800</v>
      </c>
      <c r="Z4420" s="5">
        <v>10300</v>
      </c>
      <c r="AA4420" s="5">
        <v>10.60894721</v>
      </c>
      <c r="AB4420" s="5">
        <v>-74.168453799999995</v>
      </c>
      <c r="AC4420" s="7" t="s">
        <v>65</v>
      </c>
      <c r="AD4420" s="5">
        <v>3002839300</v>
      </c>
      <c r="AE4420" s="5" t="str">
        <f>MID(TablaPivotFinal[[#This Row],[Fecha]],1,4)</f>
        <v>2018</v>
      </c>
      <c r="AF4420" s="5" t="str">
        <f>MID(TablaPivotFinal[[#This Row],[Fecha]],5,3)</f>
        <v>Dic</v>
      </c>
      <c r="AG4420" s="7">
        <v>3002839300</v>
      </c>
      <c r="AH4420" s="8">
        <v>218307</v>
      </c>
      <c r="AI4420" t="s">
        <v>1143</v>
      </c>
      <c r="AJ4420" t="s">
        <v>899</v>
      </c>
      <c r="AK4420" t="s">
        <v>1271</v>
      </c>
    </row>
    <row r="4421" spans="1:37" x14ac:dyDescent="0.3">
      <c r="A4421" t="str">
        <f t="shared" si="207"/>
        <v>TUCURINCA-Concesión (Yuma)</v>
      </c>
      <c r="B4421" t="str">
        <f t="shared" si="208"/>
        <v>2018Ene</v>
      </c>
      <c r="C4421" t="str">
        <f t="shared" si="209"/>
        <v>10.60894721-74.1684538</v>
      </c>
      <c r="D4421" s="9" t="s">
        <v>738</v>
      </c>
      <c r="E4421" s="6">
        <v>4518</v>
      </c>
      <c r="F4421" s="9" t="s">
        <v>739</v>
      </c>
      <c r="G4421" s="6">
        <v>47</v>
      </c>
      <c r="H4421" s="9" t="s">
        <v>798</v>
      </c>
      <c r="I4421" s="9" t="s">
        <v>723</v>
      </c>
      <c r="J4421" s="9" t="s">
        <v>103</v>
      </c>
      <c r="K4421" s="9" t="s">
        <v>799</v>
      </c>
      <c r="L4421" s="9" t="s">
        <v>725</v>
      </c>
      <c r="M4421" s="6">
        <v>3176486588</v>
      </c>
      <c r="N4421" s="6" t="s">
        <v>726</v>
      </c>
      <c r="O4421" s="9" t="s">
        <v>800</v>
      </c>
      <c r="P4421" s="6">
        <v>8500</v>
      </c>
      <c r="Q4421" s="6">
        <v>9400</v>
      </c>
      <c r="R4421" s="6">
        <v>21900</v>
      </c>
      <c r="S4421" s="6">
        <v>28800</v>
      </c>
      <c r="T4421" s="6">
        <v>33400</v>
      </c>
      <c r="U4421" s="6">
        <v>0</v>
      </c>
      <c r="V4421" s="6">
        <v>0</v>
      </c>
      <c r="W4421" s="6">
        <v>0</v>
      </c>
      <c r="X4421" s="6">
        <v>0</v>
      </c>
      <c r="Y4421" s="6">
        <v>9800</v>
      </c>
      <c r="Z4421" s="6">
        <v>10300</v>
      </c>
      <c r="AA4421" s="6">
        <v>10.60894721</v>
      </c>
      <c r="AB4421" s="6">
        <v>-74.168453799999995</v>
      </c>
      <c r="AC4421" s="9" t="s">
        <v>67</v>
      </c>
      <c r="AD4421" s="6">
        <v>3185983800</v>
      </c>
      <c r="AE4421" s="6" t="str">
        <f>MID(TablaPivotFinal[[#This Row],[Fecha]],1,4)</f>
        <v>2018</v>
      </c>
      <c r="AF4421" s="6" t="str">
        <f>MID(TablaPivotFinal[[#This Row],[Fecha]],5,3)</f>
        <v>Ene</v>
      </c>
      <c r="AG4421" s="9">
        <v>3185983800</v>
      </c>
      <c r="AH4421" s="10">
        <v>245396</v>
      </c>
      <c r="AI4421" t="s">
        <v>1143</v>
      </c>
      <c r="AJ4421" t="s">
        <v>888</v>
      </c>
      <c r="AK4421" t="s">
        <v>1271</v>
      </c>
    </row>
    <row r="4422" spans="1:37" x14ac:dyDescent="0.3">
      <c r="A4422" t="str">
        <f t="shared" si="207"/>
        <v>TUCURINCA-Concesión (Yuma)</v>
      </c>
      <c r="B4422" t="str">
        <f t="shared" si="208"/>
        <v>2018Feb</v>
      </c>
      <c r="C4422" t="str">
        <f t="shared" si="209"/>
        <v>10.60894721-74.1684538</v>
      </c>
      <c r="D4422" s="7" t="s">
        <v>738</v>
      </c>
      <c r="E4422" s="5">
        <v>4518</v>
      </c>
      <c r="F4422" s="7" t="s">
        <v>739</v>
      </c>
      <c r="G4422" s="5">
        <v>47</v>
      </c>
      <c r="H4422" s="7" t="s">
        <v>798</v>
      </c>
      <c r="I4422" s="7" t="s">
        <v>723</v>
      </c>
      <c r="J4422" s="7" t="s">
        <v>103</v>
      </c>
      <c r="K4422" s="7" t="s">
        <v>799</v>
      </c>
      <c r="L4422" s="7" t="s">
        <v>725</v>
      </c>
      <c r="M4422" s="5">
        <v>3176486588</v>
      </c>
      <c r="N4422" s="5" t="s">
        <v>726</v>
      </c>
      <c r="O4422" s="7" t="s">
        <v>800</v>
      </c>
      <c r="P4422" s="5">
        <v>8500</v>
      </c>
      <c r="Q4422" s="5">
        <v>9400</v>
      </c>
      <c r="R4422" s="5">
        <v>21900</v>
      </c>
      <c r="S4422" s="5">
        <v>28800</v>
      </c>
      <c r="T4422" s="5">
        <v>33400</v>
      </c>
      <c r="U4422" s="5">
        <v>0</v>
      </c>
      <c r="V4422" s="5">
        <v>0</v>
      </c>
      <c r="W4422" s="5">
        <v>0</v>
      </c>
      <c r="X4422" s="5">
        <v>0</v>
      </c>
      <c r="Y4422" s="5">
        <v>9800</v>
      </c>
      <c r="Z4422" s="5">
        <v>10300</v>
      </c>
      <c r="AA4422" s="5">
        <v>10.60894721</v>
      </c>
      <c r="AB4422" s="5">
        <v>-74.168453799999995</v>
      </c>
      <c r="AC4422" s="7" t="s">
        <v>69</v>
      </c>
      <c r="AD4422" s="5">
        <v>2406402000</v>
      </c>
      <c r="AE4422" s="5" t="str">
        <f>MID(TablaPivotFinal[[#This Row],[Fecha]],1,4)</f>
        <v>2018</v>
      </c>
      <c r="AF4422" s="5" t="str">
        <f>MID(TablaPivotFinal[[#This Row],[Fecha]],5,3)</f>
        <v>Feb</v>
      </c>
      <c r="AG4422" s="7">
        <v>2406402000</v>
      </c>
      <c r="AH4422" s="8">
        <v>155709</v>
      </c>
      <c r="AI4422" t="s">
        <v>1143</v>
      </c>
      <c r="AJ4422" t="s">
        <v>889</v>
      </c>
      <c r="AK4422" t="s">
        <v>1271</v>
      </c>
    </row>
    <row r="4423" spans="1:37" x14ac:dyDescent="0.3">
      <c r="A4423" t="str">
        <f t="shared" si="207"/>
        <v>TUCURINCA-Concesión (Yuma)</v>
      </c>
      <c r="B4423" t="str">
        <f t="shared" si="208"/>
        <v>2018Jul</v>
      </c>
      <c r="C4423" t="str">
        <f t="shared" si="209"/>
        <v>10.60894721-74.1684538</v>
      </c>
      <c r="D4423" s="9" t="s">
        <v>738</v>
      </c>
      <c r="E4423" s="6">
        <v>4518</v>
      </c>
      <c r="F4423" s="9" t="s">
        <v>739</v>
      </c>
      <c r="G4423" s="6">
        <v>47</v>
      </c>
      <c r="H4423" s="9" t="s">
        <v>798</v>
      </c>
      <c r="I4423" s="9" t="s">
        <v>723</v>
      </c>
      <c r="J4423" s="9" t="s">
        <v>103</v>
      </c>
      <c r="K4423" s="9" t="s">
        <v>799</v>
      </c>
      <c r="L4423" s="9" t="s">
        <v>725</v>
      </c>
      <c r="M4423" s="6">
        <v>3176486588</v>
      </c>
      <c r="N4423" s="6" t="s">
        <v>726</v>
      </c>
      <c r="O4423" s="9" t="s">
        <v>800</v>
      </c>
      <c r="P4423" s="6">
        <v>8500</v>
      </c>
      <c r="Q4423" s="6">
        <v>9400</v>
      </c>
      <c r="R4423" s="6">
        <v>21900</v>
      </c>
      <c r="S4423" s="6">
        <v>28800</v>
      </c>
      <c r="T4423" s="6">
        <v>33400</v>
      </c>
      <c r="U4423" s="6">
        <v>0</v>
      </c>
      <c r="V4423" s="6">
        <v>0</v>
      </c>
      <c r="W4423" s="6">
        <v>0</v>
      </c>
      <c r="X4423" s="6">
        <v>0</v>
      </c>
      <c r="Y4423" s="6">
        <v>9800</v>
      </c>
      <c r="Z4423" s="6">
        <v>10300</v>
      </c>
      <c r="AA4423" s="6">
        <v>10.60894721</v>
      </c>
      <c r="AB4423" s="6">
        <v>-74.168453799999995</v>
      </c>
      <c r="AC4423" s="9" t="s">
        <v>71</v>
      </c>
      <c r="AD4423" s="6">
        <v>2860446100</v>
      </c>
      <c r="AE4423" s="6" t="str">
        <f>MID(TablaPivotFinal[[#This Row],[Fecha]],1,4)</f>
        <v>2018</v>
      </c>
      <c r="AF4423" s="6" t="str">
        <f>MID(TablaPivotFinal[[#This Row],[Fecha]],5,3)</f>
        <v>Jul</v>
      </c>
      <c r="AG4423" s="9">
        <v>2860446100</v>
      </c>
      <c r="AH4423" s="10">
        <v>193380</v>
      </c>
      <c r="AI4423" t="s">
        <v>1143</v>
      </c>
      <c r="AJ4423" t="s">
        <v>894</v>
      </c>
      <c r="AK4423" t="s">
        <v>1271</v>
      </c>
    </row>
    <row r="4424" spans="1:37" x14ac:dyDescent="0.3">
      <c r="A4424" t="str">
        <f t="shared" si="207"/>
        <v>TUCURINCA-Concesión (Yuma)</v>
      </c>
      <c r="B4424" t="str">
        <f t="shared" si="208"/>
        <v>2018Jun</v>
      </c>
      <c r="C4424" t="str">
        <f t="shared" si="209"/>
        <v>10.60894721-74.1684538</v>
      </c>
      <c r="D4424" s="7" t="s">
        <v>738</v>
      </c>
      <c r="E4424" s="5">
        <v>4518</v>
      </c>
      <c r="F4424" s="7" t="s">
        <v>739</v>
      </c>
      <c r="G4424" s="5">
        <v>47</v>
      </c>
      <c r="H4424" s="7" t="s">
        <v>798</v>
      </c>
      <c r="I4424" s="7" t="s">
        <v>723</v>
      </c>
      <c r="J4424" s="7" t="s">
        <v>103</v>
      </c>
      <c r="K4424" s="7" t="s">
        <v>799</v>
      </c>
      <c r="L4424" s="7" t="s">
        <v>725</v>
      </c>
      <c r="M4424" s="5">
        <v>3176486588</v>
      </c>
      <c r="N4424" s="5" t="s">
        <v>726</v>
      </c>
      <c r="O4424" s="7" t="s">
        <v>800</v>
      </c>
      <c r="P4424" s="5">
        <v>8500</v>
      </c>
      <c r="Q4424" s="5">
        <v>9400</v>
      </c>
      <c r="R4424" s="5">
        <v>21900</v>
      </c>
      <c r="S4424" s="5">
        <v>28800</v>
      </c>
      <c r="T4424" s="5">
        <v>33400</v>
      </c>
      <c r="U4424" s="5">
        <v>0</v>
      </c>
      <c r="V4424" s="5">
        <v>0</v>
      </c>
      <c r="W4424" s="5">
        <v>0</v>
      </c>
      <c r="X4424" s="5">
        <v>0</v>
      </c>
      <c r="Y4424" s="5">
        <v>9800</v>
      </c>
      <c r="Z4424" s="5">
        <v>10300</v>
      </c>
      <c r="AA4424" s="5">
        <v>10.60894721</v>
      </c>
      <c r="AB4424" s="5">
        <v>-74.168453799999995</v>
      </c>
      <c r="AC4424" s="7" t="s">
        <v>73</v>
      </c>
      <c r="AD4424" s="5">
        <v>2832306700</v>
      </c>
      <c r="AE4424" s="5" t="str">
        <f>MID(TablaPivotFinal[[#This Row],[Fecha]],1,4)</f>
        <v>2018</v>
      </c>
      <c r="AF4424" s="5" t="str">
        <f>MID(TablaPivotFinal[[#This Row],[Fecha]],5,3)</f>
        <v>Jun</v>
      </c>
      <c r="AG4424" s="7">
        <v>2832306700</v>
      </c>
      <c r="AH4424" s="8">
        <v>188059</v>
      </c>
      <c r="AI4424" t="s">
        <v>1143</v>
      </c>
      <c r="AJ4424" t="s">
        <v>893</v>
      </c>
      <c r="AK4424" t="s">
        <v>1271</v>
      </c>
    </row>
    <row r="4425" spans="1:37" x14ac:dyDescent="0.3">
      <c r="A4425" t="str">
        <f t="shared" si="207"/>
        <v>TUCURINCA-Concesión (Yuma)</v>
      </c>
      <c r="B4425" t="str">
        <f t="shared" si="208"/>
        <v>2018Mar</v>
      </c>
      <c r="C4425" t="str">
        <f t="shared" si="209"/>
        <v>10.60894721-74.1684538</v>
      </c>
      <c r="D4425" s="9" t="s">
        <v>738</v>
      </c>
      <c r="E4425" s="6">
        <v>4518</v>
      </c>
      <c r="F4425" s="9" t="s">
        <v>739</v>
      </c>
      <c r="G4425" s="6">
        <v>47</v>
      </c>
      <c r="H4425" s="9" t="s">
        <v>798</v>
      </c>
      <c r="I4425" s="9" t="s">
        <v>723</v>
      </c>
      <c r="J4425" s="9" t="s">
        <v>103</v>
      </c>
      <c r="K4425" s="9" t="s">
        <v>799</v>
      </c>
      <c r="L4425" s="9" t="s">
        <v>725</v>
      </c>
      <c r="M4425" s="6">
        <v>3176486588</v>
      </c>
      <c r="N4425" s="6" t="s">
        <v>726</v>
      </c>
      <c r="O4425" s="9" t="s">
        <v>800</v>
      </c>
      <c r="P4425" s="6">
        <v>8500</v>
      </c>
      <c r="Q4425" s="6">
        <v>9400</v>
      </c>
      <c r="R4425" s="6">
        <v>21900</v>
      </c>
      <c r="S4425" s="6">
        <v>28800</v>
      </c>
      <c r="T4425" s="6">
        <v>33400</v>
      </c>
      <c r="U4425" s="6">
        <v>0</v>
      </c>
      <c r="V4425" s="6">
        <v>0</v>
      </c>
      <c r="W4425" s="6">
        <v>0</v>
      </c>
      <c r="X4425" s="6">
        <v>0</v>
      </c>
      <c r="Y4425" s="6">
        <v>9800</v>
      </c>
      <c r="Z4425" s="6">
        <v>10300</v>
      </c>
      <c r="AA4425" s="6">
        <v>10.60894721</v>
      </c>
      <c r="AB4425" s="6">
        <v>-74.168453799999995</v>
      </c>
      <c r="AC4425" s="9" t="s">
        <v>75</v>
      </c>
      <c r="AD4425" s="6">
        <v>2813943000</v>
      </c>
      <c r="AE4425" s="6" t="str">
        <f>MID(TablaPivotFinal[[#This Row],[Fecha]],1,4)</f>
        <v>2018</v>
      </c>
      <c r="AF4425" s="6" t="str">
        <f>MID(TablaPivotFinal[[#This Row],[Fecha]],5,3)</f>
        <v>Mar</v>
      </c>
      <c r="AG4425" s="9">
        <v>2813943000</v>
      </c>
      <c r="AH4425" s="10">
        <v>189006</v>
      </c>
      <c r="AI4425" t="s">
        <v>1143</v>
      </c>
      <c r="AJ4425" t="s">
        <v>890</v>
      </c>
      <c r="AK4425" t="s">
        <v>1271</v>
      </c>
    </row>
    <row r="4426" spans="1:37" x14ac:dyDescent="0.3">
      <c r="A4426" t="str">
        <f t="shared" si="207"/>
        <v>TUCURINCA-Concesión (Yuma)</v>
      </c>
      <c r="B4426" t="str">
        <f t="shared" si="208"/>
        <v>2018May</v>
      </c>
      <c r="C4426" t="str">
        <f t="shared" si="209"/>
        <v>10.60894721-74.1684538</v>
      </c>
      <c r="D4426" s="7" t="s">
        <v>738</v>
      </c>
      <c r="E4426" s="5">
        <v>4518</v>
      </c>
      <c r="F4426" s="7" t="s">
        <v>739</v>
      </c>
      <c r="G4426" s="5">
        <v>47</v>
      </c>
      <c r="H4426" s="7" t="s">
        <v>798</v>
      </c>
      <c r="I4426" s="7" t="s">
        <v>723</v>
      </c>
      <c r="J4426" s="7" t="s">
        <v>103</v>
      </c>
      <c r="K4426" s="7" t="s">
        <v>799</v>
      </c>
      <c r="L4426" s="7" t="s">
        <v>725</v>
      </c>
      <c r="M4426" s="5">
        <v>3176486588</v>
      </c>
      <c r="N4426" s="5" t="s">
        <v>726</v>
      </c>
      <c r="O4426" s="7" t="s">
        <v>800</v>
      </c>
      <c r="P4426" s="5">
        <v>8500</v>
      </c>
      <c r="Q4426" s="5">
        <v>9400</v>
      </c>
      <c r="R4426" s="5">
        <v>21900</v>
      </c>
      <c r="S4426" s="5">
        <v>28800</v>
      </c>
      <c r="T4426" s="5">
        <v>33400</v>
      </c>
      <c r="U4426" s="5">
        <v>0</v>
      </c>
      <c r="V4426" s="5">
        <v>0</v>
      </c>
      <c r="W4426" s="5">
        <v>0</v>
      </c>
      <c r="X4426" s="5">
        <v>0</v>
      </c>
      <c r="Y4426" s="5">
        <v>9800</v>
      </c>
      <c r="Z4426" s="5">
        <v>10300</v>
      </c>
      <c r="AA4426" s="5">
        <v>10.60894721</v>
      </c>
      <c r="AB4426" s="5">
        <v>-74.168453799999995</v>
      </c>
      <c r="AC4426" s="7" t="s">
        <v>77</v>
      </c>
      <c r="AD4426" s="5">
        <v>2842598700</v>
      </c>
      <c r="AE4426" s="5" t="str">
        <f>MID(TablaPivotFinal[[#This Row],[Fecha]],1,4)</f>
        <v>2018</v>
      </c>
      <c r="AF4426" s="5" t="str">
        <f>MID(TablaPivotFinal[[#This Row],[Fecha]],5,3)</f>
        <v>May</v>
      </c>
      <c r="AG4426" s="7">
        <v>2842598700</v>
      </c>
      <c r="AH4426" s="8">
        <v>179888</v>
      </c>
      <c r="AI4426" t="s">
        <v>1143</v>
      </c>
      <c r="AJ4426" t="s">
        <v>892</v>
      </c>
      <c r="AK4426" t="s">
        <v>1271</v>
      </c>
    </row>
    <row r="4427" spans="1:37" x14ac:dyDescent="0.3">
      <c r="A4427" t="str">
        <f t="shared" si="207"/>
        <v>TUCURINCA-Concesión (Yuma)</v>
      </c>
      <c r="B4427" t="str">
        <f t="shared" si="208"/>
        <v>2018Nov</v>
      </c>
      <c r="C4427" t="str">
        <f t="shared" si="209"/>
        <v>10.60894721-74.1684538</v>
      </c>
      <c r="D4427" s="9" t="s">
        <v>738</v>
      </c>
      <c r="E4427" s="6">
        <v>4518</v>
      </c>
      <c r="F4427" s="9" t="s">
        <v>739</v>
      </c>
      <c r="G4427" s="6">
        <v>47</v>
      </c>
      <c r="H4427" s="9" t="s">
        <v>798</v>
      </c>
      <c r="I4427" s="9" t="s">
        <v>723</v>
      </c>
      <c r="J4427" s="9" t="s">
        <v>103</v>
      </c>
      <c r="K4427" s="9" t="s">
        <v>799</v>
      </c>
      <c r="L4427" s="9" t="s">
        <v>725</v>
      </c>
      <c r="M4427" s="6">
        <v>3176486588</v>
      </c>
      <c r="N4427" s="6" t="s">
        <v>726</v>
      </c>
      <c r="O4427" s="9" t="s">
        <v>800</v>
      </c>
      <c r="P4427" s="6">
        <v>8500</v>
      </c>
      <c r="Q4427" s="6">
        <v>9400</v>
      </c>
      <c r="R4427" s="6">
        <v>21900</v>
      </c>
      <c r="S4427" s="6">
        <v>28800</v>
      </c>
      <c r="T4427" s="6">
        <v>33400</v>
      </c>
      <c r="U4427" s="6">
        <v>0</v>
      </c>
      <c r="V4427" s="6">
        <v>0</v>
      </c>
      <c r="W4427" s="6">
        <v>0</v>
      </c>
      <c r="X4427" s="6">
        <v>0</v>
      </c>
      <c r="Y4427" s="6">
        <v>9800</v>
      </c>
      <c r="Z4427" s="6">
        <v>10300</v>
      </c>
      <c r="AA4427" s="6">
        <v>10.60894721</v>
      </c>
      <c r="AB4427" s="6">
        <v>-74.168453799999995</v>
      </c>
      <c r="AC4427" s="9" t="s">
        <v>79</v>
      </c>
      <c r="AD4427" s="6">
        <v>2759153800</v>
      </c>
      <c r="AE4427" s="6" t="str">
        <f>MID(TablaPivotFinal[[#This Row],[Fecha]],1,4)</f>
        <v>2018</v>
      </c>
      <c r="AF4427" s="6" t="str">
        <f>MID(TablaPivotFinal[[#This Row],[Fecha]],5,3)</f>
        <v>Nov</v>
      </c>
      <c r="AG4427" s="9">
        <v>2759153800</v>
      </c>
      <c r="AH4427" s="10">
        <v>179904</v>
      </c>
      <c r="AI4427" t="s">
        <v>1143</v>
      </c>
      <c r="AJ4427" t="s">
        <v>898</v>
      </c>
      <c r="AK4427" t="s">
        <v>1271</v>
      </c>
    </row>
    <row r="4428" spans="1:37" x14ac:dyDescent="0.3">
      <c r="A4428" t="str">
        <f t="shared" si="207"/>
        <v>TUCURINCA-Concesión (Yuma)</v>
      </c>
      <c r="B4428" t="str">
        <f t="shared" si="208"/>
        <v>2018Oct</v>
      </c>
      <c r="C4428" t="str">
        <f t="shared" si="209"/>
        <v>10.60894721-74.1684538</v>
      </c>
      <c r="D4428" s="7" t="s">
        <v>738</v>
      </c>
      <c r="E4428" s="5">
        <v>4518</v>
      </c>
      <c r="F4428" s="7" t="s">
        <v>739</v>
      </c>
      <c r="G4428" s="5">
        <v>47</v>
      </c>
      <c r="H4428" s="7" t="s">
        <v>798</v>
      </c>
      <c r="I4428" s="7" t="s">
        <v>723</v>
      </c>
      <c r="J4428" s="7" t="s">
        <v>103</v>
      </c>
      <c r="K4428" s="7" t="s">
        <v>799</v>
      </c>
      <c r="L4428" s="7" t="s">
        <v>725</v>
      </c>
      <c r="M4428" s="5">
        <v>3176486588</v>
      </c>
      <c r="N4428" s="5" t="s">
        <v>726</v>
      </c>
      <c r="O4428" s="7" t="s">
        <v>800</v>
      </c>
      <c r="P4428" s="5">
        <v>8500</v>
      </c>
      <c r="Q4428" s="5">
        <v>9400</v>
      </c>
      <c r="R4428" s="5">
        <v>21900</v>
      </c>
      <c r="S4428" s="5">
        <v>28800</v>
      </c>
      <c r="T4428" s="5">
        <v>33400</v>
      </c>
      <c r="U4428" s="5">
        <v>0</v>
      </c>
      <c r="V4428" s="5">
        <v>0</v>
      </c>
      <c r="W4428" s="5">
        <v>0</v>
      </c>
      <c r="X4428" s="5">
        <v>0</v>
      </c>
      <c r="Y4428" s="5">
        <v>9800</v>
      </c>
      <c r="Z4428" s="5">
        <v>10300</v>
      </c>
      <c r="AA4428" s="5">
        <v>10.60894721</v>
      </c>
      <c r="AB4428" s="5">
        <v>-74.168453799999995</v>
      </c>
      <c r="AC4428" s="7" t="s">
        <v>81</v>
      </c>
      <c r="AD4428" s="5">
        <v>2858337200</v>
      </c>
      <c r="AE4428" s="5" t="str">
        <f>MID(TablaPivotFinal[[#This Row],[Fecha]],1,4)</f>
        <v>2018</v>
      </c>
      <c r="AF4428" s="5" t="str">
        <f>MID(TablaPivotFinal[[#This Row],[Fecha]],5,3)</f>
        <v>Oct</v>
      </c>
      <c r="AG4428" s="7">
        <v>2858337200</v>
      </c>
      <c r="AH4428" s="8">
        <v>186504</v>
      </c>
      <c r="AI4428" t="s">
        <v>1143</v>
      </c>
      <c r="AJ4428" t="s">
        <v>897</v>
      </c>
      <c r="AK4428" t="s">
        <v>1271</v>
      </c>
    </row>
    <row r="4429" spans="1:37" x14ac:dyDescent="0.3">
      <c r="A4429" t="str">
        <f t="shared" si="207"/>
        <v>TUCURINCA-Concesión (Yuma)</v>
      </c>
      <c r="B4429" t="str">
        <f t="shared" si="208"/>
        <v>2018Sep</v>
      </c>
      <c r="C4429" t="str">
        <f t="shared" si="209"/>
        <v>10.60894721-74.1684538</v>
      </c>
      <c r="D4429" s="9" t="s">
        <v>738</v>
      </c>
      <c r="E4429" s="6">
        <v>4518</v>
      </c>
      <c r="F4429" s="9" t="s">
        <v>739</v>
      </c>
      <c r="G4429" s="6">
        <v>47</v>
      </c>
      <c r="H4429" s="9" t="s">
        <v>798</v>
      </c>
      <c r="I4429" s="9" t="s">
        <v>723</v>
      </c>
      <c r="J4429" s="9" t="s">
        <v>103</v>
      </c>
      <c r="K4429" s="9" t="s">
        <v>799</v>
      </c>
      <c r="L4429" s="9" t="s">
        <v>725</v>
      </c>
      <c r="M4429" s="6">
        <v>3176486588</v>
      </c>
      <c r="N4429" s="6" t="s">
        <v>726</v>
      </c>
      <c r="O4429" s="9" t="s">
        <v>800</v>
      </c>
      <c r="P4429" s="6">
        <v>8500</v>
      </c>
      <c r="Q4429" s="6">
        <v>9400</v>
      </c>
      <c r="R4429" s="6">
        <v>21900</v>
      </c>
      <c r="S4429" s="6">
        <v>28800</v>
      </c>
      <c r="T4429" s="6">
        <v>33400</v>
      </c>
      <c r="U4429" s="6">
        <v>0</v>
      </c>
      <c r="V4429" s="6">
        <v>0</v>
      </c>
      <c r="W4429" s="6">
        <v>0</v>
      </c>
      <c r="X4429" s="6">
        <v>0</v>
      </c>
      <c r="Y4429" s="6">
        <v>9800</v>
      </c>
      <c r="Z4429" s="6">
        <v>10300</v>
      </c>
      <c r="AA4429" s="6">
        <v>10.60894721</v>
      </c>
      <c r="AB4429" s="6">
        <v>-74.168453799999995</v>
      </c>
      <c r="AC4429" s="9" t="s">
        <v>83</v>
      </c>
      <c r="AD4429" s="6">
        <v>2693130700</v>
      </c>
      <c r="AE4429" s="6" t="str">
        <f>MID(TablaPivotFinal[[#This Row],[Fecha]],1,4)</f>
        <v>2018</v>
      </c>
      <c r="AF4429" s="6" t="str">
        <f>MID(TablaPivotFinal[[#This Row],[Fecha]],5,3)</f>
        <v>Sep</v>
      </c>
      <c r="AG4429" s="9">
        <v>2693130700</v>
      </c>
      <c r="AH4429" s="10">
        <v>169771</v>
      </c>
      <c r="AI4429" t="s">
        <v>1143</v>
      </c>
      <c r="AJ4429" t="s">
        <v>896</v>
      </c>
      <c r="AK4429" t="s">
        <v>1271</v>
      </c>
    </row>
    <row r="4430" spans="1:37" x14ac:dyDescent="0.3">
      <c r="A4430" t="str">
        <f t="shared" si="207"/>
        <v>SABANAGRANDE-Consorcio Ruta Caribe</v>
      </c>
      <c r="B4430" t="str">
        <f t="shared" si="208"/>
        <v>2016Abr</v>
      </c>
      <c r="C4430" t="str">
        <f t="shared" si="209"/>
        <v>10.79958164-74.75900513</v>
      </c>
      <c r="D4430" s="7" t="s">
        <v>802</v>
      </c>
      <c r="E4430" s="5">
        <v>2516</v>
      </c>
      <c r="F4430" s="7" t="s">
        <v>803</v>
      </c>
      <c r="G4430" s="5">
        <v>8</v>
      </c>
      <c r="H4430" s="7" t="s">
        <v>804</v>
      </c>
      <c r="I4430" s="7" t="s">
        <v>761</v>
      </c>
      <c r="J4430" s="7" t="s">
        <v>103</v>
      </c>
      <c r="K4430" s="7" t="s">
        <v>805</v>
      </c>
      <c r="L4430" s="7" t="s">
        <v>763</v>
      </c>
      <c r="M4430" s="5">
        <v>3006738048</v>
      </c>
      <c r="N4430" s="5">
        <v>3212057227</v>
      </c>
      <c r="O4430" s="7" t="s">
        <v>806</v>
      </c>
      <c r="P4430" s="5">
        <v>8500</v>
      </c>
      <c r="Q4430" s="5">
        <v>9200</v>
      </c>
      <c r="R4430" s="5">
        <v>20200</v>
      </c>
      <c r="S4430" s="5">
        <v>26400</v>
      </c>
      <c r="T4430" s="5">
        <v>30500</v>
      </c>
      <c r="U4430" s="5">
        <v>0</v>
      </c>
      <c r="V4430" s="5">
        <v>0</v>
      </c>
      <c r="W4430" s="5">
        <v>0</v>
      </c>
      <c r="X4430" s="5">
        <v>0</v>
      </c>
      <c r="Y4430" s="5">
        <v>8400</v>
      </c>
      <c r="Z4430" s="5">
        <v>8700</v>
      </c>
      <c r="AA4430" s="5">
        <v>10.79958164</v>
      </c>
      <c r="AB4430" s="5">
        <v>-74.759005130000006</v>
      </c>
      <c r="AC4430" s="7" t="s">
        <v>13</v>
      </c>
      <c r="AD4430" s="5">
        <v>1878676200</v>
      </c>
      <c r="AE4430" s="5" t="str">
        <f>MID(TablaPivotFinal[[#This Row],[Fecha]],1,4)</f>
        <v>2016</v>
      </c>
      <c r="AF4430" s="5" t="str">
        <f>MID(TablaPivotFinal[[#This Row],[Fecha]],5,3)</f>
        <v>Abr</v>
      </c>
      <c r="AG4430" s="7">
        <v>1878676200</v>
      </c>
      <c r="AH4430" s="8">
        <v>286384</v>
      </c>
      <c r="AI4430" t="s">
        <v>1144</v>
      </c>
      <c r="AJ4430" t="s">
        <v>867</v>
      </c>
      <c r="AK4430" t="s">
        <v>1272</v>
      </c>
    </row>
    <row r="4431" spans="1:37" x14ac:dyDescent="0.3">
      <c r="A4431" t="str">
        <f t="shared" si="207"/>
        <v>SABANAGRANDE-Consorcio Ruta Caribe</v>
      </c>
      <c r="B4431" t="str">
        <f t="shared" si="208"/>
        <v>2016Ago</v>
      </c>
      <c r="C4431" t="str">
        <f t="shared" si="209"/>
        <v>10.79958164-74.75900513</v>
      </c>
      <c r="D4431" s="9" t="s">
        <v>802</v>
      </c>
      <c r="E4431" s="6">
        <v>2516</v>
      </c>
      <c r="F4431" s="9" t="s">
        <v>803</v>
      </c>
      <c r="G4431" s="6">
        <v>8</v>
      </c>
      <c r="H4431" s="9" t="s">
        <v>804</v>
      </c>
      <c r="I4431" s="9" t="s">
        <v>761</v>
      </c>
      <c r="J4431" s="9" t="s">
        <v>103</v>
      </c>
      <c r="K4431" s="9" t="s">
        <v>805</v>
      </c>
      <c r="L4431" s="9" t="s">
        <v>763</v>
      </c>
      <c r="M4431" s="6">
        <v>3006738048</v>
      </c>
      <c r="N4431" s="6">
        <v>3212057227</v>
      </c>
      <c r="O4431" s="9" t="s">
        <v>806</v>
      </c>
      <c r="P4431" s="6">
        <v>8500</v>
      </c>
      <c r="Q4431" s="6">
        <v>9200</v>
      </c>
      <c r="R4431" s="6">
        <v>20200</v>
      </c>
      <c r="S4431" s="6">
        <v>26400</v>
      </c>
      <c r="T4431" s="6">
        <v>30500</v>
      </c>
      <c r="U4431" s="6">
        <v>0</v>
      </c>
      <c r="V4431" s="6">
        <v>0</v>
      </c>
      <c r="W4431" s="6">
        <v>0</v>
      </c>
      <c r="X4431" s="6">
        <v>0</v>
      </c>
      <c r="Y4431" s="6">
        <v>8400</v>
      </c>
      <c r="Z4431" s="6">
        <v>8700</v>
      </c>
      <c r="AA4431" s="6">
        <v>10.79958164</v>
      </c>
      <c r="AB4431" s="6">
        <v>-74.759005130000006</v>
      </c>
      <c r="AC4431" s="9" t="s">
        <v>15</v>
      </c>
      <c r="AD4431" s="6">
        <v>2051155700</v>
      </c>
      <c r="AE4431" s="6" t="str">
        <f>MID(TablaPivotFinal[[#This Row],[Fecha]],1,4)</f>
        <v>2016</v>
      </c>
      <c r="AF4431" s="6" t="str">
        <f>MID(TablaPivotFinal[[#This Row],[Fecha]],5,3)</f>
        <v>Ago</v>
      </c>
      <c r="AG4431" s="9">
        <v>2051155700</v>
      </c>
      <c r="AH4431" s="10">
        <v>311820</v>
      </c>
      <c r="AI4431" t="s">
        <v>1144</v>
      </c>
      <c r="AJ4431" t="s">
        <v>871</v>
      </c>
      <c r="AK4431" t="s">
        <v>1272</v>
      </c>
    </row>
    <row r="4432" spans="1:37" x14ac:dyDescent="0.3">
      <c r="A4432" t="str">
        <f t="shared" si="207"/>
        <v>SABANAGRANDE-Consorcio Ruta Caribe</v>
      </c>
      <c r="B4432" t="str">
        <f t="shared" si="208"/>
        <v>2016Dic</v>
      </c>
      <c r="C4432" t="str">
        <f t="shared" si="209"/>
        <v>10.79958164-74.75900513</v>
      </c>
      <c r="D4432" s="7" t="s">
        <v>802</v>
      </c>
      <c r="E4432" s="5">
        <v>2516</v>
      </c>
      <c r="F4432" s="7" t="s">
        <v>803</v>
      </c>
      <c r="G4432" s="5">
        <v>8</v>
      </c>
      <c r="H4432" s="7" t="s">
        <v>804</v>
      </c>
      <c r="I4432" s="7" t="s">
        <v>761</v>
      </c>
      <c r="J4432" s="7" t="s">
        <v>103</v>
      </c>
      <c r="K4432" s="7" t="s">
        <v>805</v>
      </c>
      <c r="L4432" s="7" t="s">
        <v>763</v>
      </c>
      <c r="M4432" s="5">
        <v>3006738048</v>
      </c>
      <c r="N4432" s="5">
        <v>3212057227</v>
      </c>
      <c r="O4432" s="7" t="s">
        <v>806</v>
      </c>
      <c r="P4432" s="5">
        <v>8500</v>
      </c>
      <c r="Q4432" s="5">
        <v>9200</v>
      </c>
      <c r="R4432" s="5">
        <v>20200</v>
      </c>
      <c r="S4432" s="5">
        <v>26400</v>
      </c>
      <c r="T4432" s="5">
        <v>30500</v>
      </c>
      <c r="U4432" s="5">
        <v>0</v>
      </c>
      <c r="V4432" s="5">
        <v>0</v>
      </c>
      <c r="W4432" s="5">
        <v>0</v>
      </c>
      <c r="X4432" s="5">
        <v>0</v>
      </c>
      <c r="Y4432" s="5">
        <v>8400</v>
      </c>
      <c r="Z4432" s="5">
        <v>8700</v>
      </c>
      <c r="AA4432" s="5">
        <v>10.79958164</v>
      </c>
      <c r="AB4432" s="5">
        <v>-74.759005130000006</v>
      </c>
      <c r="AC4432" s="7" t="s">
        <v>17</v>
      </c>
      <c r="AD4432" s="5">
        <v>2292931600</v>
      </c>
      <c r="AE4432" s="5" t="str">
        <f>MID(TablaPivotFinal[[#This Row],[Fecha]],1,4)</f>
        <v>2016</v>
      </c>
      <c r="AF4432" s="5" t="str">
        <f>MID(TablaPivotFinal[[#This Row],[Fecha]],5,3)</f>
        <v>Dic</v>
      </c>
      <c r="AG4432" s="7">
        <v>2292931600</v>
      </c>
      <c r="AH4432" s="8">
        <v>350405</v>
      </c>
      <c r="AI4432" t="s">
        <v>1144</v>
      </c>
      <c r="AJ4432" t="s">
        <v>875</v>
      </c>
      <c r="AK4432" t="s">
        <v>1272</v>
      </c>
    </row>
    <row r="4433" spans="1:37" x14ac:dyDescent="0.3">
      <c r="A4433" t="str">
        <f t="shared" si="207"/>
        <v>SABANAGRANDE-Consorcio Ruta Caribe</v>
      </c>
      <c r="B4433" t="str">
        <f t="shared" si="208"/>
        <v>2016Ene</v>
      </c>
      <c r="C4433" t="str">
        <f t="shared" si="209"/>
        <v>10.79958164-74.75900513</v>
      </c>
      <c r="D4433" s="9" t="s">
        <v>802</v>
      </c>
      <c r="E4433" s="6">
        <v>2516</v>
      </c>
      <c r="F4433" s="9" t="s">
        <v>803</v>
      </c>
      <c r="G4433" s="6">
        <v>8</v>
      </c>
      <c r="H4433" s="9" t="s">
        <v>804</v>
      </c>
      <c r="I4433" s="9" t="s">
        <v>761</v>
      </c>
      <c r="J4433" s="9" t="s">
        <v>103</v>
      </c>
      <c r="K4433" s="9" t="s">
        <v>805</v>
      </c>
      <c r="L4433" s="9" t="s">
        <v>763</v>
      </c>
      <c r="M4433" s="6">
        <v>3006738048</v>
      </c>
      <c r="N4433" s="6">
        <v>3212057227</v>
      </c>
      <c r="O4433" s="9" t="s">
        <v>806</v>
      </c>
      <c r="P4433" s="6">
        <v>8500</v>
      </c>
      <c r="Q4433" s="6">
        <v>9200</v>
      </c>
      <c r="R4433" s="6">
        <v>20200</v>
      </c>
      <c r="S4433" s="6">
        <v>26400</v>
      </c>
      <c r="T4433" s="6">
        <v>30500</v>
      </c>
      <c r="U4433" s="6">
        <v>0</v>
      </c>
      <c r="V4433" s="6">
        <v>0</v>
      </c>
      <c r="W4433" s="6">
        <v>0</v>
      </c>
      <c r="X4433" s="6">
        <v>0</v>
      </c>
      <c r="Y4433" s="6">
        <v>8400</v>
      </c>
      <c r="Z4433" s="6">
        <v>8700</v>
      </c>
      <c r="AA4433" s="6">
        <v>10.79958164</v>
      </c>
      <c r="AB4433" s="6">
        <v>-74.759005130000006</v>
      </c>
      <c r="AC4433" s="9" t="s">
        <v>19</v>
      </c>
      <c r="AD4433" s="6">
        <v>2000364700</v>
      </c>
      <c r="AE4433" s="6" t="str">
        <f>MID(TablaPivotFinal[[#This Row],[Fecha]],1,4)</f>
        <v>2016</v>
      </c>
      <c r="AF4433" s="6" t="str">
        <f>MID(TablaPivotFinal[[#This Row],[Fecha]],5,3)</f>
        <v>Ene</v>
      </c>
      <c r="AG4433" s="9">
        <v>2000364700</v>
      </c>
      <c r="AH4433" s="10">
        <v>306516</v>
      </c>
      <c r="AI4433" t="s">
        <v>1144</v>
      </c>
      <c r="AJ4433" t="s">
        <v>864</v>
      </c>
      <c r="AK4433" t="s">
        <v>1272</v>
      </c>
    </row>
    <row r="4434" spans="1:37" x14ac:dyDescent="0.3">
      <c r="A4434" t="str">
        <f t="shared" si="207"/>
        <v>SABANAGRANDE-Consorcio Ruta Caribe</v>
      </c>
      <c r="B4434" t="str">
        <f t="shared" si="208"/>
        <v>2016Feb</v>
      </c>
      <c r="C4434" t="str">
        <f t="shared" si="209"/>
        <v>10.79958164-74.75900513</v>
      </c>
      <c r="D4434" s="7" t="s">
        <v>802</v>
      </c>
      <c r="E4434" s="5">
        <v>2516</v>
      </c>
      <c r="F4434" s="7" t="s">
        <v>803</v>
      </c>
      <c r="G4434" s="5">
        <v>8</v>
      </c>
      <c r="H4434" s="7" t="s">
        <v>804</v>
      </c>
      <c r="I4434" s="7" t="s">
        <v>761</v>
      </c>
      <c r="J4434" s="7" t="s">
        <v>103</v>
      </c>
      <c r="K4434" s="7" t="s">
        <v>805</v>
      </c>
      <c r="L4434" s="7" t="s">
        <v>763</v>
      </c>
      <c r="M4434" s="5">
        <v>3006738048</v>
      </c>
      <c r="N4434" s="5">
        <v>3212057227</v>
      </c>
      <c r="O4434" s="7" t="s">
        <v>806</v>
      </c>
      <c r="P4434" s="5">
        <v>8500</v>
      </c>
      <c r="Q4434" s="5">
        <v>9200</v>
      </c>
      <c r="R4434" s="5">
        <v>20200</v>
      </c>
      <c r="S4434" s="5">
        <v>26400</v>
      </c>
      <c r="T4434" s="5">
        <v>30500</v>
      </c>
      <c r="U4434" s="5">
        <v>0</v>
      </c>
      <c r="V4434" s="5">
        <v>0</v>
      </c>
      <c r="W4434" s="5">
        <v>0</v>
      </c>
      <c r="X4434" s="5">
        <v>0</v>
      </c>
      <c r="Y4434" s="5">
        <v>8400</v>
      </c>
      <c r="Z4434" s="5">
        <v>8700</v>
      </c>
      <c r="AA4434" s="5">
        <v>10.79958164</v>
      </c>
      <c r="AB4434" s="5">
        <v>-74.759005130000006</v>
      </c>
      <c r="AC4434" s="7" t="s">
        <v>21</v>
      </c>
      <c r="AD4434" s="5">
        <v>1775254400</v>
      </c>
      <c r="AE4434" s="5" t="str">
        <f>MID(TablaPivotFinal[[#This Row],[Fecha]],1,4)</f>
        <v>2016</v>
      </c>
      <c r="AF4434" s="5" t="str">
        <f>MID(TablaPivotFinal[[#This Row],[Fecha]],5,3)</f>
        <v>Feb</v>
      </c>
      <c r="AG4434" s="7">
        <v>1775254400</v>
      </c>
      <c r="AH4434" s="8">
        <v>272304</v>
      </c>
      <c r="AI4434" t="s">
        <v>1144</v>
      </c>
      <c r="AJ4434" t="s">
        <v>865</v>
      </c>
      <c r="AK4434" t="s">
        <v>1272</v>
      </c>
    </row>
    <row r="4435" spans="1:37" x14ac:dyDescent="0.3">
      <c r="A4435" t="str">
        <f t="shared" si="207"/>
        <v>SABANAGRANDE-Consorcio Ruta Caribe</v>
      </c>
      <c r="B4435" t="str">
        <f t="shared" si="208"/>
        <v>2016Jul</v>
      </c>
      <c r="C4435" t="str">
        <f t="shared" si="209"/>
        <v>10.79958164-74.75900513</v>
      </c>
      <c r="D4435" s="9" t="s">
        <v>802</v>
      </c>
      <c r="E4435" s="6">
        <v>2516</v>
      </c>
      <c r="F4435" s="9" t="s">
        <v>803</v>
      </c>
      <c r="G4435" s="6">
        <v>8</v>
      </c>
      <c r="H4435" s="9" t="s">
        <v>804</v>
      </c>
      <c r="I4435" s="9" t="s">
        <v>761</v>
      </c>
      <c r="J4435" s="9" t="s">
        <v>103</v>
      </c>
      <c r="K4435" s="9" t="s">
        <v>805</v>
      </c>
      <c r="L4435" s="9" t="s">
        <v>763</v>
      </c>
      <c r="M4435" s="6">
        <v>3006738048</v>
      </c>
      <c r="N4435" s="6">
        <v>3212057227</v>
      </c>
      <c r="O4435" s="9" t="s">
        <v>806</v>
      </c>
      <c r="P4435" s="6">
        <v>8500</v>
      </c>
      <c r="Q4435" s="6">
        <v>9200</v>
      </c>
      <c r="R4435" s="6">
        <v>20200</v>
      </c>
      <c r="S4435" s="6">
        <v>26400</v>
      </c>
      <c r="T4435" s="6">
        <v>30500</v>
      </c>
      <c r="U4435" s="6">
        <v>0</v>
      </c>
      <c r="V4435" s="6">
        <v>0</v>
      </c>
      <c r="W4435" s="6">
        <v>0</v>
      </c>
      <c r="X4435" s="6">
        <v>0</v>
      </c>
      <c r="Y4435" s="6">
        <v>8400</v>
      </c>
      <c r="Z4435" s="6">
        <v>8700</v>
      </c>
      <c r="AA4435" s="6">
        <v>10.79958164</v>
      </c>
      <c r="AB4435" s="6">
        <v>-74.759005130000006</v>
      </c>
      <c r="AC4435" s="9" t="s">
        <v>23</v>
      </c>
      <c r="AD4435" s="6">
        <v>1937364000</v>
      </c>
      <c r="AE4435" s="6" t="str">
        <f>MID(TablaPivotFinal[[#This Row],[Fecha]],1,4)</f>
        <v>2016</v>
      </c>
      <c r="AF4435" s="6" t="str">
        <f>MID(TablaPivotFinal[[#This Row],[Fecha]],5,3)</f>
        <v>Jul</v>
      </c>
      <c r="AG4435" s="9">
        <v>1937364000</v>
      </c>
      <c r="AH4435" s="10">
        <v>304546</v>
      </c>
      <c r="AI4435" t="s">
        <v>1144</v>
      </c>
      <c r="AJ4435" t="s">
        <v>870</v>
      </c>
      <c r="AK4435" t="s">
        <v>1272</v>
      </c>
    </row>
    <row r="4436" spans="1:37" x14ac:dyDescent="0.3">
      <c r="A4436" t="str">
        <f t="shared" si="207"/>
        <v>SABANAGRANDE-Consorcio Ruta Caribe</v>
      </c>
      <c r="B4436" t="str">
        <f t="shared" si="208"/>
        <v>2016Jun</v>
      </c>
      <c r="C4436" t="str">
        <f t="shared" si="209"/>
        <v>10.79958164-74.75900513</v>
      </c>
      <c r="D4436" s="7" t="s">
        <v>802</v>
      </c>
      <c r="E4436" s="5">
        <v>2516</v>
      </c>
      <c r="F4436" s="7" t="s">
        <v>803</v>
      </c>
      <c r="G4436" s="5">
        <v>8</v>
      </c>
      <c r="H4436" s="7" t="s">
        <v>804</v>
      </c>
      <c r="I4436" s="7" t="s">
        <v>761</v>
      </c>
      <c r="J4436" s="7" t="s">
        <v>103</v>
      </c>
      <c r="K4436" s="7" t="s">
        <v>805</v>
      </c>
      <c r="L4436" s="7" t="s">
        <v>763</v>
      </c>
      <c r="M4436" s="5">
        <v>3006738048</v>
      </c>
      <c r="N4436" s="5">
        <v>3212057227</v>
      </c>
      <c r="O4436" s="7" t="s">
        <v>806</v>
      </c>
      <c r="P4436" s="5">
        <v>8500</v>
      </c>
      <c r="Q4436" s="5">
        <v>9200</v>
      </c>
      <c r="R4436" s="5">
        <v>20200</v>
      </c>
      <c r="S4436" s="5">
        <v>26400</v>
      </c>
      <c r="T4436" s="5">
        <v>30500</v>
      </c>
      <c r="U4436" s="5">
        <v>0</v>
      </c>
      <c r="V4436" s="5">
        <v>0</v>
      </c>
      <c r="W4436" s="5">
        <v>0</v>
      </c>
      <c r="X4436" s="5">
        <v>0</v>
      </c>
      <c r="Y4436" s="5">
        <v>8400</v>
      </c>
      <c r="Z4436" s="5">
        <v>8700</v>
      </c>
      <c r="AA4436" s="5">
        <v>10.79958164</v>
      </c>
      <c r="AB4436" s="5">
        <v>-74.759005130000006</v>
      </c>
      <c r="AC4436" s="7" t="s">
        <v>25</v>
      </c>
      <c r="AD4436" s="5">
        <v>1922827700</v>
      </c>
      <c r="AE4436" s="5" t="str">
        <f>MID(TablaPivotFinal[[#This Row],[Fecha]],1,4)</f>
        <v>2016</v>
      </c>
      <c r="AF4436" s="5" t="str">
        <f>MID(TablaPivotFinal[[#This Row],[Fecha]],5,3)</f>
        <v>Jun</v>
      </c>
      <c r="AG4436" s="7">
        <v>1922827700</v>
      </c>
      <c r="AH4436" s="8">
        <v>294415</v>
      </c>
      <c r="AI4436" t="s">
        <v>1144</v>
      </c>
      <c r="AJ4436" t="s">
        <v>869</v>
      </c>
      <c r="AK4436" t="s">
        <v>1272</v>
      </c>
    </row>
    <row r="4437" spans="1:37" x14ac:dyDescent="0.3">
      <c r="A4437" t="str">
        <f t="shared" si="207"/>
        <v>SABANAGRANDE-Consorcio Ruta Caribe</v>
      </c>
      <c r="B4437" t="str">
        <f t="shared" si="208"/>
        <v>2016Mar</v>
      </c>
      <c r="C4437" t="str">
        <f t="shared" si="209"/>
        <v>10.79958164-74.75900513</v>
      </c>
      <c r="D4437" s="9" t="s">
        <v>802</v>
      </c>
      <c r="E4437" s="6">
        <v>2516</v>
      </c>
      <c r="F4437" s="9" t="s">
        <v>803</v>
      </c>
      <c r="G4437" s="6">
        <v>8</v>
      </c>
      <c r="H4437" s="9" t="s">
        <v>804</v>
      </c>
      <c r="I4437" s="9" t="s">
        <v>761</v>
      </c>
      <c r="J4437" s="9" t="s">
        <v>103</v>
      </c>
      <c r="K4437" s="9" t="s">
        <v>805</v>
      </c>
      <c r="L4437" s="9" t="s">
        <v>763</v>
      </c>
      <c r="M4437" s="6">
        <v>3006738048</v>
      </c>
      <c r="N4437" s="6">
        <v>3212057227</v>
      </c>
      <c r="O4437" s="9" t="s">
        <v>806</v>
      </c>
      <c r="P4437" s="6">
        <v>8500</v>
      </c>
      <c r="Q4437" s="6">
        <v>9200</v>
      </c>
      <c r="R4437" s="6">
        <v>20200</v>
      </c>
      <c r="S4437" s="6">
        <v>26400</v>
      </c>
      <c r="T4437" s="6">
        <v>30500</v>
      </c>
      <c r="U4437" s="6">
        <v>0</v>
      </c>
      <c r="V4437" s="6">
        <v>0</v>
      </c>
      <c r="W4437" s="6">
        <v>0</v>
      </c>
      <c r="X4437" s="6">
        <v>0</v>
      </c>
      <c r="Y4437" s="6">
        <v>8400</v>
      </c>
      <c r="Z4437" s="6">
        <v>8700</v>
      </c>
      <c r="AA4437" s="6">
        <v>10.79958164</v>
      </c>
      <c r="AB4437" s="6">
        <v>-74.759005130000006</v>
      </c>
      <c r="AC4437" s="9" t="s">
        <v>27</v>
      </c>
      <c r="AD4437" s="6">
        <v>1965043100</v>
      </c>
      <c r="AE4437" s="6" t="str">
        <f>MID(TablaPivotFinal[[#This Row],[Fecha]],1,4)</f>
        <v>2016</v>
      </c>
      <c r="AF4437" s="6" t="str">
        <f>MID(TablaPivotFinal[[#This Row],[Fecha]],5,3)</f>
        <v>Mar</v>
      </c>
      <c r="AG4437" s="9">
        <v>1965043100</v>
      </c>
      <c r="AH4437" s="10">
        <v>300536</v>
      </c>
      <c r="AI4437" t="s">
        <v>1144</v>
      </c>
      <c r="AJ4437" t="s">
        <v>866</v>
      </c>
      <c r="AK4437" t="s">
        <v>1272</v>
      </c>
    </row>
    <row r="4438" spans="1:37" x14ac:dyDescent="0.3">
      <c r="A4438" t="str">
        <f t="shared" si="207"/>
        <v>SABANAGRANDE-Consorcio Ruta Caribe</v>
      </c>
      <c r="B4438" t="str">
        <f t="shared" si="208"/>
        <v>2016May</v>
      </c>
      <c r="C4438" t="str">
        <f t="shared" si="209"/>
        <v>10.79958164-74.75900513</v>
      </c>
      <c r="D4438" s="7" t="s">
        <v>802</v>
      </c>
      <c r="E4438" s="5">
        <v>2516</v>
      </c>
      <c r="F4438" s="7" t="s">
        <v>803</v>
      </c>
      <c r="G4438" s="5">
        <v>8</v>
      </c>
      <c r="H4438" s="7" t="s">
        <v>804</v>
      </c>
      <c r="I4438" s="7" t="s">
        <v>761</v>
      </c>
      <c r="J4438" s="7" t="s">
        <v>103</v>
      </c>
      <c r="K4438" s="7" t="s">
        <v>805</v>
      </c>
      <c r="L4438" s="7" t="s">
        <v>763</v>
      </c>
      <c r="M4438" s="5">
        <v>3006738048</v>
      </c>
      <c r="N4438" s="5">
        <v>3212057227</v>
      </c>
      <c r="O4438" s="7" t="s">
        <v>806</v>
      </c>
      <c r="P4438" s="5">
        <v>8500</v>
      </c>
      <c r="Q4438" s="5">
        <v>9200</v>
      </c>
      <c r="R4438" s="5">
        <v>20200</v>
      </c>
      <c r="S4438" s="5">
        <v>26400</v>
      </c>
      <c r="T4438" s="5">
        <v>30500</v>
      </c>
      <c r="U4438" s="5">
        <v>0</v>
      </c>
      <c r="V4438" s="5">
        <v>0</v>
      </c>
      <c r="W4438" s="5">
        <v>0</v>
      </c>
      <c r="X4438" s="5">
        <v>0</v>
      </c>
      <c r="Y4438" s="5">
        <v>8400</v>
      </c>
      <c r="Z4438" s="5">
        <v>8700</v>
      </c>
      <c r="AA4438" s="5">
        <v>10.79958164</v>
      </c>
      <c r="AB4438" s="5">
        <v>-74.759005130000006</v>
      </c>
      <c r="AC4438" s="7" t="s">
        <v>29</v>
      </c>
      <c r="AD4438" s="5">
        <v>1942044100</v>
      </c>
      <c r="AE4438" s="5" t="str">
        <f>MID(TablaPivotFinal[[#This Row],[Fecha]],1,4)</f>
        <v>2016</v>
      </c>
      <c r="AF4438" s="5" t="str">
        <f>MID(TablaPivotFinal[[#This Row],[Fecha]],5,3)</f>
        <v>May</v>
      </c>
      <c r="AG4438" s="7">
        <v>1942044100</v>
      </c>
      <c r="AH4438" s="8">
        <v>297518</v>
      </c>
      <c r="AI4438" t="s">
        <v>1144</v>
      </c>
      <c r="AJ4438" t="s">
        <v>868</v>
      </c>
      <c r="AK4438" t="s">
        <v>1272</v>
      </c>
    </row>
    <row r="4439" spans="1:37" x14ac:dyDescent="0.3">
      <c r="A4439" t="str">
        <f t="shared" si="207"/>
        <v>SABANAGRANDE-Consorcio Ruta Caribe</v>
      </c>
      <c r="B4439" t="str">
        <f t="shared" si="208"/>
        <v>2016Nov</v>
      </c>
      <c r="C4439" t="str">
        <f t="shared" si="209"/>
        <v>10.79958164-74.75900513</v>
      </c>
      <c r="D4439" s="9" t="s">
        <v>802</v>
      </c>
      <c r="E4439" s="6">
        <v>2516</v>
      </c>
      <c r="F4439" s="9" t="s">
        <v>803</v>
      </c>
      <c r="G4439" s="6">
        <v>8</v>
      </c>
      <c r="H4439" s="9" t="s">
        <v>804</v>
      </c>
      <c r="I4439" s="9" t="s">
        <v>761</v>
      </c>
      <c r="J4439" s="9" t="s">
        <v>103</v>
      </c>
      <c r="K4439" s="9" t="s">
        <v>805</v>
      </c>
      <c r="L4439" s="9" t="s">
        <v>763</v>
      </c>
      <c r="M4439" s="6">
        <v>3006738048</v>
      </c>
      <c r="N4439" s="6">
        <v>3212057227</v>
      </c>
      <c r="O4439" s="9" t="s">
        <v>806</v>
      </c>
      <c r="P4439" s="6">
        <v>8500</v>
      </c>
      <c r="Q4439" s="6">
        <v>9200</v>
      </c>
      <c r="R4439" s="6">
        <v>20200</v>
      </c>
      <c r="S4439" s="6">
        <v>26400</v>
      </c>
      <c r="T4439" s="6">
        <v>30500</v>
      </c>
      <c r="U4439" s="6">
        <v>0</v>
      </c>
      <c r="V4439" s="6">
        <v>0</v>
      </c>
      <c r="W4439" s="6">
        <v>0</v>
      </c>
      <c r="X4439" s="6">
        <v>0</v>
      </c>
      <c r="Y4439" s="6">
        <v>8400</v>
      </c>
      <c r="Z4439" s="6">
        <v>8700</v>
      </c>
      <c r="AA4439" s="6">
        <v>10.79958164</v>
      </c>
      <c r="AB4439" s="6">
        <v>-74.759005130000006</v>
      </c>
      <c r="AC4439" s="9" t="s">
        <v>31</v>
      </c>
      <c r="AD4439" s="6">
        <v>2034221600</v>
      </c>
      <c r="AE4439" s="6" t="str">
        <f>MID(TablaPivotFinal[[#This Row],[Fecha]],1,4)</f>
        <v>2016</v>
      </c>
      <c r="AF4439" s="6" t="str">
        <f>MID(TablaPivotFinal[[#This Row],[Fecha]],5,3)</f>
        <v>Nov</v>
      </c>
      <c r="AG4439" s="9">
        <v>2034221600</v>
      </c>
      <c r="AH4439" s="10">
        <v>307853</v>
      </c>
      <c r="AI4439" t="s">
        <v>1144</v>
      </c>
      <c r="AJ4439" t="s">
        <v>874</v>
      </c>
      <c r="AK4439" t="s">
        <v>1272</v>
      </c>
    </row>
    <row r="4440" spans="1:37" x14ac:dyDescent="0.3">
      <c r="A4440" t="str">
        <f t="shared" si="207"/>
        <v>SABANAGRANDE-Consorcio Ruta Caribe</v>
      </c>
      <c r="B4440" t="str">
        <f t="shared" si="208"/>
        <v>2016Oct</v>
      </c>
      <c r="C4440" t="str">
        <f t="shared" si="209"/>
        <v>10.79958164-74.75900513</v>
      </c>
      <c r="D4440" s="7" t="s">
        <v>802</v>
      </c>
      <c r="E4440" s="5">
        <v>2516</v>
      </c>
      <c r="F4440" s="7" t="s">
        <v>803</v>
      </c>
      <c r="G4440" s="5">
        <v>8</v>
      </c>
      <c r="H4440" s="7" t="s">
        <v>804</v>
      </c>
      <c r="I4440" s="7" t="s">
        <v>761</v>
      </c>
      <c r="J4440" s="7" t="s">
        <v>103</v>
      </c>
      <c r="K4440" s="7" t="s">
        <v>805</v>
      </c>
      <c r="L4440" s="7" t="s">
        <v>763</v>
      </c>
      <c r="M4440" s="5">
        <v>3006738048</v>
      </c>
      <c r="N4440" s="5">
        <v>3212057227</v>
      </c>
      <c r="O4440" s="7" t="s">
        <v>806</v>
      </c>
      <c r="P4440" s="5">
        <v>8500</v>
      </c>
      <c r="Q4440" s="5">
        <v>9200</v>
      </c>
      <c r="R4440" s="5">
        <v>20200</v>
      </c>
      <c r="S4440" s="5">
        <v>26400</v>
      </c>
      <c r="T4440" s="5">
        <v>30500</v>
      </c>
      <c r="U4440" s="5">
        <v>0</v>
      </c>
      <c r="V4440" s="5">
        <v>0</v>
      </c>
      <c r="W4440" s="5">
        <v>0</v>
      </c>
      <c r="X4440" s="5">
        <v>0</v>
      </c>
      <c r="Y4440" s="5">
        <v>8400</v>
      </c>
      <c r="Z4440" s="5">
        <v>8700</v>
      </c>
      <c r="AA4440" s="5">
        <v>10.79958164</v>
      </c>
      <c r="AB4440" s="5">
        <v>-74.759005130000006</v>
      </c>
      <c r="AC4440" s="7" t="s">
        <v>33</v>
      </c>
      <c r="AD4440" s="5">
        <v>2063266800</v>
      </c>
      <c r="AE4440" s="5" t="str">
        <f>MID(TablaPivotFinal[[#This Row],[Fecha]],1,4)</f>
        <v>2016</v>
      </c>
      <c r="AF4440" s="5" t="str">
        <f>MID(TablaPivotFinal[[#This Row],[Fecha]],5,3)</f>
        <v>Oct</v>
      </c>
      <c r="AG4440" s="7">
        <v>2063266800</v>
      </c>
      <c r="AH4440" s="8">
        <v>314346</v>
      </c>
      <c r="AI4440" t="s">
        <v>1144</v>
      </c>
      <c r="AJ4440" t="s">
        <v>873</v>
      </c>
      <c r="AK4440" t="s">
        <v>1272</v>
      </c>
    </row>
    <row r="4441" spans="1:37" x14ac:dyDescent="0.3">
      <c r="A4441" t="str">
        <f t="shared" si="207"/>
        <v>SABANAGRANDE-Consorcio Ruta Caribe</v>
      </c>
      <c r="B4441" t="str">
        <f t="shared" si="208"/>
        <v>2016Sep</v>
      </c>
      <c r="C4441" t="str">
        <f t="shared" si="209"/>
        <v>10.79958164-74.75900513</v>
      </c>
      <c r="D4441" s="9" t="s">
        <v>802</v>
      </c>
      <c r="E4441" s="6">
        <v>2516</v>
      </c>
      <c r="F4441" s="9" t="s">
        <v>803</v>
      </c>
      <c r="G4441" s="6">
        <v>8</v>
      </c>
      <c r="H4441" s="9" t="s">
        <v>804</v>
      </c>
      <c r="I4441" s="9" t="s">
        <v>761</v>
      </c>
      <c r="J4441" s="9" t="s">
        <v>103</v>
      </c>
      <c r="K4441" s="9" t="s">
        <v>805</v>
      </c>
      <c r="L4441" s="9" t="s">
        <v>763</v>
      </c>
      <c r="M4441" s="6">
        <v>3006738048</v>
      </c>
      <c r="N4441" s="6">
        <v>3212057227</v>
      </c>
      <c r="O4441" s="9" t="s">
        <v>806</v>
      </c>
      <c r="P4441" s="6">
        <v>8500</v>
      </c>
      <c r="Q4441" s="6">
        <v>9200</v>
      </c>
      <c r="R4441" s="6">
        <v>20200</v>
      </c>
      <c r="S4441" s="6">
        <v>26400</v>
      </c>
      <c r="T4441" s="6">
        <v>30500</v>
      </c>
      <c r="U4441" s="6">
        <v>0</v>
      </c>
      <c r="V4441" s="6">
        <v>0</v>
      </c>
      <c r="W4441" s="6">
        <v>0</v>
      </c>
      <c r="X4441" s="6">
        <v>0</v>
      </c>
      <c r="Y4441" s="6">
        <v>8400</v>
      </c>
      <c r="Z4441" s="6">
        <v>8700</v>
      </c>
      <c r="AA4441" s="6">
        <v>10.79958164</v>
      </c>
      <c r="AB4441" s="6">
        <v>-74.759005130000006</v>
      </c>
      <c r="AC4441" s="9" t="s">
        <v>35</v>
      </c>
      <c r="AD4441" s="6">
        <v>1961048100</v>
      </c>
      <c r="AE4441" s="6" t="str">
        <f>MID(TablaPivotFinal[[#This Row],[Fecha]],1,4)</f>
        <v>2016</v>
      </c>
      <c r="AF4441" s="6" t="str">
        <f>MID(TablaPivotFinal[[#This Row],[Fecha]],5,3)</f>
        <v>Sep</v>
      </c>
      <c r="AG4441" s="9">
        <v>1961048100</v>
      </c>
      <c r="AH4441" s="10">
        <v>302202</v>
      </c>
      <c r="AI4441" t="s">
        <v>1144</v>
      </c>
      <c r="AJ4441" t="s">
        <v>872</v>
      </c>
      <c r="AK4441" t="s">
        <v>1272</v>
      </c>
    </row>
    <row r="4442" spans="1:37" x14ac:dyDescent="0.3">
      <c r="A4442" t="str">
        <f t="shared" si="207"/>
        <v>SABANAGRANDE-Consorcio Ruta Caribe</v>
      </c>
      <c r="B4442" t="str">
        <f t="shared" si="208"/>
        <v>2017Abr</v>
      </c>
      <c r="C4442" t="str">
        <f t="shared" si="209"/>
        <v>10.79958164-74.75900513</v>
      </c>
      <c r="D4442" s="7" t="s">
        <v>802</v>
      </c>
      <c r="E4442" s="5">
        <v>2516</v>
      </c>
      <c r="F4442" s="7" t="s">
        <v>803</v>
      </c>
      <c r="G4442" s="5">
        <v>8</v>
      </c>
      <c r="H4442" s="7" t="s">
        <v>804</v>
      </c>
      <c r="I4442" s="7" t="s">
        <v>761</v>
      </c>
      <c r="J4442" s="7" t="s">
        <v>103</v>
      </c>
      <c r="K4442" s="7" t="s">
        <v>805</v>
      </c>
      <c r="L4442" s="7" t="s">
        <v>763</v>
      </c>
      <c r="M4442" s="5">
        <v>3006738048</v>
      </c>
      <c r="N4442" s="5">
        <v>3212057227</v>
      </c>
      <c r="O4442" s="7" t="s">
        <v>806</v>
      </c>
      <c r="P4442" s="5">
        <v>8500</v>
      </c>
      <c r="Q4442" s="5">
        <v>9200</v>
      </c>
      <c r="R4442" s="5">
        <v>20200</v>
      </c>
      <c r="S4442" s="5">
        <v>26400</v>
      </c>
      <c r="T4442" s="5">
        <v>30500</v>
      </c>
      <c r="U4442" s="5">
        <v>0</v>
      </c>
      <c r="V4442" s="5">
        <v>0</v>
      </c>
      <c r="W4442" s="5">
        <v>0</v>
      </c>
      <c r="X4442" s="5">
        <v>0</v>
      </c>
      <c r="Y4442" s="5">
        <v>8400</v>
      </c>
      <c r="Z4442" s="5">
        <v>8700</v>
      </c>
      <c r="AA4442" s="5">
        <v>10.79958164</v>
      </c>
      <c r="AB4442" s="5">
        <v>-74.759005130000006</v>
      </c>
      <c r="AC4442" s="7" t="s">
        <v>37</v>
      </c>
      <c r="AD4442" s="5">
        <v>2134828100</v>
      </c>
      <c r="AE4442" s="5" t="str">
        <f>MID(TablaPivotFinal[[#This Row],[Fecha]],1,4)</f>
        <v>2017</v>
      </c>
      <c r="AF4442" s="5" t="str">
        <f>MID(TablaPivotFinal[[#This Row],[Fecha]],5,3)</f>
        <v>Abr</v>
      </c>
      <c r="AG4442" s="7">
        <v>2134828100</v>
      </c>
      <c r="AH4442" s="8">
        <v>10464.766670000001</v>
      </c>
      <c r="AI4442" t="s">
        <v>1144</v>
      </c>
      <c r="AJ4442" t="s">
        <v>879</v>
      </c>
      <c r="AK4442" t="s">
        <v>1272</v>
      </c>
    </row>
    <row r="4443" spans="1:37" x14ac:dyDescent="0.3">
      <c r="A4443" t="str">
        <f t="shared" si="207"/>
        <v>SABANAGRANDE-Consorcio Ruta Caribe</v>
      </c>
      <c r="B4443" t="str">
        <f t="shared" si="208"/>
        <v>2017Ago</v>
      </c>
      <c r="C4443" t="str">
        <f t="shared" si="209"/>
        <v>10.79958164-74.75900513</v>
      </c>
      <c r="D4443" s="9" t="s">
        <v>802</v>
      </c>
      <c r="E4443" s="6">
        <v>2516</v>
      </c>
      <c r="F4443" s="9" t="s">
        <v>803</v>
      </c>
      <c r="G4443" s="6">
        <v>8</v>
      </c>
      <c r="H4443" s="9" t="s">
        <v>804</v>
      </c>
      <c r="I4443" s="9" t="s">
        <v>761</v>
      </c>
      <c r="J4443" s="9" t="s">
        <v>103</v>
      </c>
      <c r="K4443" s="9" t="s">
        <v>805</v>
      </c>
      <c r="L4443" s="9" t="s">
        <v>763</v>
      </c>
      <c r="M4443" s="6">
        <v>3006738048</v>
      </c>
      <c r="N4443" s="6">
        <v>3212057227</v>
      </c>
      <c r="O4443" s="9" t="s">
        <v>806</v>
      </c>
      <c r="P4443" s="6">
        <v>8500</v>
      </c>
      <c r="Q4443" s="6">
        <v>9200</v>
      </c>
      <c r="R4443" s="6">
        <v>20200</v>
      </c>
      <c r="S4443" s="6">
        <v>26400</v>
      </c>
      <c r="T4443" s="6">
        <v>30500</v>
      </c>
      <c r="U4443" s="6">
        <v>0</v>
      </c>
      <c r="V4443" s="6">
        <v>0</v>
      </c>
      <c r="W4443" s="6">
        <v>0</v>
      </c>
      <c r="X4443" s="6">
        <v>0</v>
      </c>
      <c r="Y4443" s="6">
        <v>8400</v>
      </c>
      <c r="Z4443" s="6">
        <v>8700</v>
      </c>
      <c r="AA4443" s="6">
        <v>10.79958164</v>
      </c>
      <c r="AB4443" s="6">
        <v>-74.759005130000006</v>
      </c>
      <c r="AC4443" s="9" t="s">
        <v>39</v>
      </c>
      <c r="AD4443" s="6">
        <v>2169951700</v>
      </c>
      <c r="AE4443" s="6" t="str">
        <f>MID(TablaPivotFinal[[#This Row],[Fecha]],1,4)</f>
        <v>2017</v>
      </c>
      <c r="AF4443" s="6" t="str">
        <f>MID(TablaPivotFinal[[#This Row],[Fecha]],5,3)</f>
        <v>Ago</v>
      </c>
      <c r="AG4443" s="9">
        <v>2169951700</v>
      </c>
      <c r="AH4443" s="10">
        <v>10261.51613</v>
      </c>
      <c r="AI4443" t="s">
        <v>1144</v>
      </c>
      <c r="AJ4443" t="s">
        <v>883</v>
      </c>
      <c r="AK4443" t="s">
        <v>1272</v>
      </c>
    </row>
    <row r="4444" spans="1:37" x14ac:dyDescent="0.3">
      <c r="A4444" t="str">
        <f t="shared" si="207"/>
        <v>SABANAGRANDE-Consorcio Ruta Caribe</v>
      </c>
      <c r="B4444" t="str">
        <f t="shared" si="208"/>
        <v>2017Dic</v>
      </c>
      <c r="C4444" t="str">
        <f t="shared" si="209"/>
        <v>10.79958164-74.75900513</v>
      </c>
      <c r="D4444" s="7" t="s">
        <v>802</v>
      </c>
      <c r="E4444" s="5">
        <v>2516</v>
      </c>
      <c r="F4444" s="7" t="s">
        <v>803</v>
      </c>
      <c r="G4444" s="5">
        <v>8</v>
      </c>
      <c r="H4444" s="7" t="s">
        <v>804</v>
      </c>
      <c r="I4444" s="7" t="s">
        <v>761</v>
      </c>
      <c r="J4444" s="7" t="s">
        <v>103</v>
      </c>
      <c r="K4444" s="7" t="s">
        <v>805</v>
      </c>
      <c r="L4444" s="7" t="s">
        <v>763</v>
      </c>
      <c r="M4444" s="5">
        <v>3006738048</v>
      </c>
      <c r="N4444" s="5">
        <v>3212057227</v>
      </c>
      <c r="O4444" s="7" t="s">
        <v>806</v>
      </c>
      <c r="P4444" s="5">
        <v>8500</v>
      </c>
      <c r="Q4444" s="5">
        <v>9200</v>
      </c>
      <c r="R4444" s="5">
        <v>20200</v>
      </c>
      <c r="S4444" s="5">
        <v>26400</v>
      </c>
      <c r="T4444" s="5">
        <v>30500</v>
      </c>
      <c r="U4444" s="5">
        <v>0</v>
      </c>
      <c r="V4444" s="5">
        <v>0</v>
      </c>
      <c r="W4444" s="5">
        <v>0</v>
      </c>
      <c r="X4444" s="5">
        <v>0</v>
      </c>
      <c r="Y4444" s="5">
        <v>8400</v>
      </c>
      <c r="Z4444" s="5">
        <v>8700</v>
      </c>
      <c r="AA4444" s="5">
        <v>10.79958164</v>
      </c>
      <c r="AB4444" s="5">
        <v>-74.759005130000006</v>
      </c>
      <c r="AC4444" s="7" t="s">
        <v>41</v>
      </c>
      <c r="AD4444" s="5">
        <v>2344888300</v>
      </c>
      <c r="AE4444" s="5" t="str">
        <f>MID(TablaPivotFinal[[#This Row],[Fecha]],1,4)</f>
        <v>2017</v>
      </c>
      <c r="AF4444" s="5" t="str">
        <f>MID(TablaPivotFinal[[#This Row],[Fecha]],5,3)</f>
        <v>Dic</v>
      </c>
      <c r="AG4444" s="7">
        <v>2344888300</v>
      </c>
      <c r="AH4444" s="8">
        <v>11113.90323</v>
      </c>
      <c r="AI4444" t="s">
        <v>1144</v>
      </c>
      <c r="AJ4444" t="s">
        <v>887</v>
      </c>
      <c r="AK4444" t="s">
        <v>1272</v>
      </c>
    </row>
    <row r="4445" spans="1:37" x14ac:dyDescent="0.3">
      <c r="A4445" t="str">
        <f t="shared" si="207"/>
        <v>SABANAGRANDE-Consorcio Ruta Caribe</v>
      </c>
      <c r="B4445" t="str">
        <f t="shared" si="208"/>
        <v>2017Ene</v>
      </c>
      <c r="C4445" t="str">
        <f t="shared" si="209"/>
        <v>10.79958164-74.75900513</v>
      </c>
      <c r="D4445" s="9" t="s">
        <v>802</v>
      </c>
      <c r="E4445" s="6">
        <v>2516</v>
      </c>
      <c r="F4445" s="9" t="s">
        <v>803</v>
      </c>
      <c r="G4445" s="6">
        <v>8</v>
      </c>
      <c r="H4445" s="9" t="s">
        <v>804</v>
      </c>
      <c r="I4445" s="9" t="s">
        <v>761</v>
      </c>
      <c r="J4445" s="9" t="s">
        <v>103</v>
      </c>
      <c r="K4445" s="9" t="s">
        <v>805</v>
      </c>
      <c r="L4445" s="9" t="s">
        <v>763</v>
      </c>
      <c r="M4445" s="6">
        <v>3006738048</v>
      </c>
      <c r="N4445" s="6">
        <v>3212057227</v>
      </c>
      <c r="O4445" s="9" t="s">
        <v>806</v>
      </c>
      <c r="P4445" s="6">
        <v>8500</v>
      </c>
      <c r="Q4445" s="6">
        <v>9200</v>
      </c>
      <c r="R4445" s="6">
        <v>20200</v>
      </c>
      <c r="S4445" s="6">
        <v>26400</v>
      </c>
      <c r="T4445" s="6">
        <v>30500</v>
      </c>
      <c r="U4445" s="6">
        <v>0</v>
      </c>
      <c r="V4445" s="6">
        <v>0</v>
      </c>
      <c r="W4445" s="6">
        <v>0</v>
      </c>
      <c r="X4445" s="6">
        <v>0</v>
      </c>
      <c r="Y4445" s="6">
        <v>8400</v>
      </c>
      <c r="Z4445" s="6">
        <v>8700</v>
      </c>
      <c r="AA4445" s="6">
        <v>10.79958164</v>
      </c>
      <c r="AB4445" s="6">
        <v>-74.759005130000006</v>
      </c>
      <c r="AC4445" s="9" t="s">
        <v>43</v>
      </c>
      <c r="AD4445" s="6">
        <v>2203974100</v>
      </c>
      <c r="AE4445" s="6" t="str">
        <f>MID(TablaPivotFinal[[#This Row],[Fecha]],1,4)</f>
        <v>2017</v>
      </c>
      <c r="AF4445" s="6" t="str">
        <f>MID(TablaPivotFinal[[#This Row],[Fecha]],5,3)</f>
        <v>Ene</v>
      </c>
      <c r="AG4445" s="9">
        <v>2203974100</v>
      </c>
      <c r="AH4445" s="10">
        <v>10421.6129</v>
      </c>
      <c r="AI4445" t="s">
        <v>1144</v>
      </c>
      <c r="AJ4445" t="s">
        <v>876</v>
      </c>
      <c r="AK4445" t="s">
        <v>1272</v>
      </c>
    </row>
    <row r="4446" spans="1:37" x14ac:dyDescent="0.3">
      <c r="A4446" t="str">
        <f t="shared" si="207"/>
        <v>SABANAGRANDE-Consorcio Ruta Caribe</v>
      </c>
      <c r="B4446" t="str">
        <f t="shared" si="208"/>
        <v>2017Feb</v>
      </c>
      <c r="C4446" t="str">
        <f t="shared" si="209"/>
        <v>10.79958164-74.75900513</v>
      </c>
      <c r="D4446" s="7" t="s">
        <v>802</v>
      </c>
      <c r="E4446" s="5">
        <v>2516</v>
      </c>
      <c r="F4446" s="7" t="s">
        <v>803</v>
      </c>
      <c r="G4446" s="5">
        <v>8</v>
      </c>
      <c r="H4446" s="7" t="s">
        <v>804</v>
      </c>
      <c r="I4446" s="7" t="s">
        <v>761</v>
      </c>
      <c r="J4446" s="7" t="s">
        <v>103</v>
      </c>
      <c r="K4446" s="7" t="s">
        <v>805</v>
      </c>
      <c r="L4446" s="7" t="s">
        <v>763</v>
      </c>
      <c r="M4446" s="5">
        <v>3006738048</v>
      </c>
      <c r="N4446" s="5">
        <v>3212057227</v>
      </c>
      <c r="O4446" s="7" t="s">
        <v>806</v>
      </c>
      <c r="P4446" s="5">
        <v>8500</v>
      </c>
      <c r="Q4446" s="5">
        <v>9200</v>
      </c>
      <c r="R4446" s="5">
        <v>20200</v>
      </c>
      <c r="S4446" s="5">
        <v>26400</v>
      </c>
      <c r="T4446" s="5">
        <v>30500</v>
      </c>
      <c r="U4446" s="5">
        <v>0</v>
      </c>
      <c r="V4446" s="5">
        <v>0</v>
      </c>
      <c r="W4446" s="5">
        <v>0</v>
      </c>
      <c r="X4446" s="5">
        <v>0</v>
      </c>
      <c r="Y4446" s="5">
        <v>8400</v>
      </c>
      <c r="Z4446" s="5">
        <v>8700</v>
      </c>
      <c r="AA4446" s="5">
        <v>10.79958164</v>
      </c>
      <c r="AB4446" s="5">
        <v>-74.759005130000006</v>
      </c>
      <c r="AC4446" s="7" t="s">
        <v>45</v>
      </c>
      <c r="AD4446" s="5">
        <v>2045686100</v>
      </c>
      <c r="AE4446" s="5" t="str">
        <f>MID(TablaPivotFinal[[#This Row],[Fecha]],1,4)</f>
        <v>2017</v>
      </c>
      <c r="AF4446" s="5" t="str">
        <f>MID(TablaPivotFinal[[#This Row],[Fecha]],5,3)</f>
        <v>Feb</v>
      </c>
      <c r="AG4446" s="7">
        <v>2045686100</v>
      </c>
      <c r="AH4446" s="8">
        <v>10545.46429</v>
      </c>
      <c r="AI4446" t="s">
        <v>1144</v>
      </c>
      <c r="AJ4446" t="s">
        <v>877</v>
      </c>
      <c r="AK4446" t="s">
        <v>1272</v>
      </c>
    </row>
    <row r="4447" spans="1:37" x14ac:dyDescent="0.3">
      <c r="A4447" t="str">
        <f t="shared" si="207"/>
        <v>SABANAGRANDE-Consorcio Ruta Caribe</v>
      </c>
      <c r="B4447" t="str">
        <f t="shared" si="208"/>
        <v>2017Jul</v>
      </c>
      <c r="C4447" t="str">
        <f t="shared" si="209"/>
        <v>10.79958164-74.75900513</v>
      </c>
      <c r="D4447" s="9" t="s">
        <v>802</v>
      </c>
      <c r="E4447" s="6">
        <v>2516</v>
      </c>
      <c r="F4447" s="9" t="s">
        <v>803</v>
      </c>
      <c r="G4447" s="6">
        <v>8</v>
      </c>
      <c r="H4447" s="9" t="s">
        <v>804</v>
      </c>
      <c r="I4447" s="9" t="s">
        <v>761</v>
      </c>
      <c r="J4447" s="9" t="s">
        <v>103</v>
      </c>
      <c r="K4447" s="9" t="s">
        <v>805</v>
      </c>
      <c r="L4447" s="9" t="s">
        <v>763</v>
      </c>
      <c r="M4447" s="6">
        <v>3006738048</v>
      </c>
      <c r="N4447" s="6">
        <v>3212057227</v>
      </c>
      <c r="O4447" s="9" t="s">
        <v>806</v>
      </c>
      <c r="P4447" s="6">
        <v>8500</v>
      </c>
      <c r="Q4447" s="6">
        <v>9200</v>
      </c>
      <c r="R4447" s="6">
        <v>20200</v>
      </c>
      <c r="S4447" s="6">
        <v>26400</v>
      </c>
      <c r="T4447" s="6">
        <v>30500</v>
      </c>
      <c r="U4447" s="6">
        <v>0</v>
      </c>
      <c r="V4447" s="6">
        <v>0</v>
      </c>
      <c r="W4447" s="6">
        <v>0</v>
      </c>
      <c r="X4447" s="6">
        <v>0</v>
      </c>
      <c r="Y4447" s="6">
        <v>8400</v>
      </c>
      <c r="Z4447" s="6">
        <v>8700</v>
      </c>
      <c r="AA4447" s="6">
        <v>10.79958164</v>
      </c>
      <c r="AB4447" s="6">
        <v>-74.759005130000006</v>
      </c>
      <c r="AC4447" s="9" t="s">
        <v>47</v>
      </c>
      <c r="AD4447" s="6">
        <v>2169933400</v>
      </c>
      <c r="AE4447" s="6" t="str">
        <f>MID(TablaPivotFinal[[#This Row],[Fecha]],1,4)</f>
        <v>2017</v>
      </c>
      <c r="AF4447" s="6" t="str">
        <f>MID(TablaPivotFinal[[#This Row],[Fecha]],5,3)</f>
        <v>Jul</v>
      </c>
      <c r="AG4447" s="9">
        <v>2169933400</v>
      </c>
      <c r="AH4447" s="10">
        <v>10277.51613</v>
      </c>
      <c r="AI4447" t="s">
        <v>1144</v>
      </c>
      <c r="AJ4447" t="s">
        <v>882</v>
      </c>
      <c r="AK4447" t="s">
        <v>1272</v>
      </c>
    </row>
    <row r="4448" spans="1:37" x14ac:dyDescent="0.3">
      <c r="A4448" t="str">
        <f t="shared" si="207"/>
        <v>SABANAGRANDE-Consorcio Ruta Caribe</v>
      </c>
      <c r="B4448" t="str">
        <f t="shared" si="208"/>
        <v>2017Jun</v>
      </c>
      <c r="C4448" t="str">
        <f t="shared" si="209"/>
        <v>10.79958164-74.75900513</v>
      </c>
      <c r="D4448" s="7" t="s">
        <v>802</v>
      </c>
      <c r="E4448" s="5">
        <v>2516</v>
      </c>
      <c r="F4448" s="7" t="s">
        <v>803</v>
      </c>
      <c r="G4448" s="5">
        <v>8</v>
      </c>
      <c r="H4448" s="7" t="s">
        <v>804</v>
      </c>
      <c r="I4448" s="7" t="s">
        <v>761</v>
      </c>
      <c r="J4448" s="7" t="s">
        <v>103</v>
      </c>
      <c r="K4448" s="7" t="s">
        <v>805</v>
      </c>
      <c r="L4448" s="7" t="s">
        <v>763</v>
      </c>
      <c r="M4448" s="5">
        <v>3006738048</v>
      </c>
      <c r="N4448" s="5">
        <v>3212057227</v>
      </c>
      <c r="O4448" s="7" t="s">
        <v>806</v>
      </c>
      <c r="P4448" s="5">
        <v>8500</v>
      </c>
      <c r="Q4448" s="5">
        <v>9200</v>
      </c>
      <c r="R4448" s="5">
        <v>20200</v>
      </c>
      <c r="S4448" s="5">
        <v>26400</v>
      </c>
      <c r="T4448" s="5">
        <v>30500</v>
      </c>
      <c r="U4448" s="5">
        <v>0</v>
      </c>
      <c r="V4448" s="5">
        <v>0</v>
      </c>
      <c r="W4448" s="5">
        <v>0</v>
      </c>
      <c r="X4448" s="5">
        <v>0</v>
      </c>
      <c r="Y4448" s="5">
        <v>8400</v>
      </c>
      <c r="Z4448" s="5">
        <v>8700</v>
      </c>
      <c r="AA4448" s="5">
        <v>10.79958164</v>
      </c>
      <c r="AB4448" s="5">
        <v>-74.759005130000006</v>
      </c>
      <c r="AC4448" s="7" t="s">
        <v>49</v>
      </c>
      <c r="AD4448" s="5">
        <v>2138265000</v>
      </c>
      <c r="AE4448" s="5" t="str">
        <f>MID(TablaPivotFinal[[#This Row],[Fecha]],1,4)</f>
        <v>2017</v>
      </c>
      <c r="AF4448" s="5" t="str">
        <f>MID(TablaPivotFinal[[#This Row],[Fecha]],5,3)</f>
        <v>Jun</v>
      </c>
      <c r="AG4448" s="7">
        <v>2138265000</v>
      </c>
      <c r="AH4448" s="8">
        <v>10273.733329999999</v>
      </c>
      <c r="AI4448" t="s">
        <v>1144</v>
      </c>
      <c r="AJ4448" t="s">
        <v>881</v>
      </c>
      <c r="AK4448" t="s">
        <v>1272</v>
      </c>
    </row>
    <row r="4449" spans="1:37" x14ac:dyDescent="0.3">
      <c r="A4449" t="str">
        <f t="shared" si="207"/>
        <v>SABANAGRANDE-Consorcio Ruta Caribe</v>
      </c>
      <c r="B4449" t="str">
        <f t="shared" si="208"/>
        <v>2017Mar</v>
      </c>
      <c r="C4449" t="str">
        <f t="shared" si="209"/>
        <v>10.79958164-74.75900513</v>
      </c>
      <c r="D4449" s="9" t="s">
        <v>802</v>
      </c>
      <c r="E4449" s="6">
        <v>2516</v>
      </c>
      <c r="F4449" s="9" t="s">
        <v>803</v>
      </c>
      <c r="G4449" s="6">
        <v>8</v>
      </c>
      <c r="H4449" s="9" t="s">
        <v>804</v>
      </c>
      <c r="I4449" s="9" t="s">
        <v>761</v>
      </c>
      <c r="J4449" s="9" t="s">
        <v>103</v>
      </c>
      <c r="K4449" s="9" t="s">
        <v>805</v>
      </c>
      <c r="L4449" s="9" t="s">
        <v>763</v>
      </c>
      <c r="M4449" s="6">
        <v>3006738048</v>
      </c>
      <c r="N4449" s="6">
        <v>3212057227</v>
      </c>
      <c r="O4449" s="9" t="s">
        <v>806</v>
      </c>
      <c r="P4449" s="6">
        <v>8500</v>
      </c>
      <c r="Q4449" s="6">
        <v>9200</v>
      </c>
      <c r="R4449" s="6">
        <v>20200</v>
      </c>
      <c r="S4449" s="6">
        <v>26400</v>
      </c>
      <c r="T4449" s="6">
        <v>30500</v>
      </c>
      <c r="U4449" s="6">
        <v>0</v>
      </c>
      <c r="V4449" s="6">
        <v>0</v>
      </c>
      <c r="W4449" s="6">
        <v>0</v>
      </c>
      <c r="X4449" s="6">
        <v>0</v>
      </c>
      <c r="Y4449" s="6">
        <v>8400</v>
      </c>
      <c r="Z4449" s="6">
        <v>8700</v>
      </c>
      <c r="AA4449" s="6">
        <v>10.79958164</v>
      </c>
      <c r="AB4449" s="6">
        <v>-74.759005130000006</v>
      </c>
      <c r="AC4449" s="9" t="s">
        <v>51</v>
      </c>
      <c r="AD4449" s="6">
        <v>2190873500</v>
      </c>
      <c r="AE4449" s="6" t="str">
        <f>MID(TablaPivotFinal[[#This Row],[Fecha]],1,4)</f>
        <v>2017</v>
      </c>
      <c r="AF4449" s="6" t="str">
        <f>MID(TablaPivotFinal[[#This Row],[Fecha]],5,3)</f>
        <v>Mar</v>
      </c>
      <c r="AG4449" s="9">
        <v>2190873500</v>
      </c>
      <c r="AH4449" s="10">
        <v>10319.83871</v>
      </c>
      <c r="AI4449" t="s">
        <v>1144</v>
      </c>
      <c r="AJ4449" t="s">
        <v>878</v>
      </c>
      <c r="AK4449" t="s">
        <v>1272</v>
      </c>
    </row>
    <row r="4450" spans="1:37" x14ac:dyDescent="0.3">
      <c r="A4450" t="str">
        <f t="shared" si="207"/>
        <v>SABANAGRANDE-Consorcio Ruta Caribe</v>
      </c>
      <c r="B4450" t="str">
        <f t="shared" si="208"/>
        <v>2017May</v>
      </c>
      <c r="C4450" t="str">
        <f t="shared" si="209"/>
        <v>10.79958164-74.75900513</v>
      </c>
      <c r="D4450" s="7" t="s">
        <v>802</v>
      </c>
      <c r="E4450" s="5">
        <v>2516</v>
      </c>
      <c r="F4450" s="7" t="s">
        <v>803</v>
      </c>
      <c r="G4450" s="5">
        <v>8</v>
      </c>
      <c r="H4450" s="7" t="s">
        <v>804</v>
      </c>
      <c r="I4450" s="7" t="s">
        <v>761</v>
      </c>
      <c r="J4450" s="7" t="s">
        <v>103</v>
      </c>
      <c r="K4450" s="7" t="s">
        <v>805</v>
      </c>
      <c r="L4450" s="7" t="s">
        <v>763</v>
      </c>
      <c r="M4450" s="5">
        <v>3006738048</v>
      </c>
      <c r="N4450" s="5">
        <v>3212057227</v>
      </c>
      <c r="O4450" s="7" t="s">
        <v>806</v>
      </c>
      <c r="P4450" s="5">
        <v>8500</v>
      </c>
      <c r="Q4450" s="5">
        <v>9200</v>
      </c>
      <c r="R4450" s="5">
        <v>20200</v>
      </c>
      <c r="S4450" s="5">
        <v>26400</v>
      </c>
      <c r="T4450" s="5">
        <v>30500</v>
      </c>
      <c r="U4450" s="5">
        <v>0</v>
      </c>
      <c r="V4450" s="5">
        <v>0</v>
      </c>
      <c r="W4450" s="5">
        <v>0</v>
      </c>
      <c r="X4450" s="5">
        <v>0</v>
      </c>
      <c r="Y4450" s="5">
        <v>8400</v>
      </c>
      <c r="Z4450" s="5">
        <v>8700</v>
      </c>
      <c r="AA4450" s="5">
        <v>10.79958164</v>
      </c>
      <c r="AB4450" s="5">
        <v>-74.759005130000006</v>
      </c>
      <c r="AC4450" s="7" t="s">
        <v>53</v>
      </c>
      <c r="AD4450" s="5">
        <v>2143636100</v>
      </c>
      <c r="AE4450" s="5" t="str">
        <f>MID(TablaPivotFinal[[#This Row],[Fecha]],1,4)</f>
        <v>2017</v>
      </c>
      <c r="AF4450" s="5" t="str">
        <f>MID(TablaPivotFinal[[#This Row],[Fecha]],5,3)</f>
        <v>May</v>
      </c>
      <c r="AG4450" s="7">
        <v>2143636100</v>
      </c>
      <c r="AH4450" s="8">
        <v>10090.80645</v>
      </c>
      <c r="AI4450" t="s">
        <v>1144</v>
      </c>
      <c r="AJ4450" t="s">
        <v>880</v>
      </c>
      <c r="AK4450" t="s">
        <v>1272</v>
      </c>
    </row>
    <row r="4451" spans="1:37" x14ac:dyDescent="0.3">
      <c r="A4451" t="str">
        <f t="shared" si="207"/>
        <v>SABANAGRANDE-Consorcio Ruta Caribe</v>
      </c>
      <c r="B4451" t="str">
        <f t="shared" si="208"/>
        <v>2017Nov</v>
      </c>
      <c r="C4451" t="str">
        <f t="shared" si="209"/>
        <v>10.79958164-74.75900513</v>
      </c>
      <c r="D4451" s="9" t="s">
        <v>802</v>
      </c>
      <c r="E4451" s="6">
        <v>2516</v>
      </c>
      <c r="F4451" s="9" t="s">
        <v>803</v>
      </c>
      <c r="G4451" s="6">
        <v>8</v>
      </c>
      <c r="H4451" s="9" t="s">
        <v>804</v>
      </c>
      <c r="I4451" s="9" t="s">
        <v>761</v>
      </c>
      <c r="J4451" s="9" t="s">
        <v>103</v>
      </c>
      <c r="K4451" s="9" t="s">
        <v>805</v>
      </c>
      <c r="L4451" s="9" t="s">
        <v>763</v>
      </c>
      <c r="M4451" s="6">
        <v>3006738048</v>
      </c>
      <c r="N4451" s="6">
        <v>3212057227</v>
      </c>
      <c r="O4451" s="9" t="s">
        <v>806</v>
      </c>
      <c r="P4451" s="6">
        <v>8500</v>
      </c>
      <c r="Q4451" s="6">
        <v>9200</v>
      </c>
      <c r="R4451" s="6">
        <v>20200</v>
      </c>
      <c r="S4451" s="6">
        <v>26400</v>
      </c>
      <c r="T4451" s="6">
        <v>30500</v>
      </c>
      <c r="U4451" s="6">
        <v>0</v>
      </c>
      <c r="V4451" s="6">
        <v>0</v>
      </c>
      <c r="W4451" s="6">
        <v>0</v>
      </c>
      <c r="X4451" s="6">
        <v>0</v>
      </c>
      <c r="Y4451" s="6">
        <v>8400</v>
      </c>
      <c r="Z4451" s="6">
        <v>8700</v>
      </c>
      <c r="AA4451" s="6">
        <v>10.79958164</v>
      </c>
      <c r="AB4451" s="6">
        <v>-74.759005130000006</v>
      </c>
      <c r="AC4451" s="9" t="s">
        <v>55</v>
      </c>
      <c r="AD4451" s="6">
        <v>2147856000</v>
      </c>
      <c r="AE4451" s="6" t="str">
        <f>MID(TablaPivotFinal[[#This Row],[Fecha]],1,4)</f>
        <v>2017</v>
      </c>
      <c r="AF4451" s="6" t="str">
        <f>MID(TablaPivotFinal[[#This Row],[Fecha]],5,3)</f>
        <v>Nov</v>
      </c>
      <c r="AG4451" s="9">
        <v>2147856000</v>
      </c>
      <c r="AH4451" s="10">
        <v>10346.299999999999</v>
      </c>
      <c r="AI4451" t="s">
        <v>1144</v>
      </c>
      <c r="AJ4451" t="s">
        <v>886</v>
      </c>
      <c r="AK4451" t="s">
        <v>1272</v>
      </c>
    </row>
    <row r="4452" spans="1:37" x14ac:dyDescent="0.3">
      <c r="A4452" t="str">
        <f t="shared" si="207"/>
        <v>SABANAGRANDE-Consorcio Ruta Caribe</v>
      </c>
      <c r="B4452" t="str">
        <f t="shared" si="208"/>
        <v>2017Oct</v>
      </c>
      <c r="C4452" t="str">
        <f t="shared" si="209"/>
        <v>10.79958164-74.75900513</v>
      </c>
      <c r="D4452" s="7" t="s">
        <v>802</v>
      </c>
      <c r="E4452" s="5">
        <v>2516</v>
      </c>
      <c r="F4452" s="7" t="s">
        <v>803</v>
      </c>
      <c r="G4452" s="5">
        <v>8</v>
      </c>
      <c r="H4452" s="7" t="s">
        <v>804</v>
      </c>
      <c r="I4452" s="7" t="s">
        <v>761</v>
      </c>
      <c r="J4452" s="7" t="s">
        <v>103</v>
      </c>
      <c r="K4452" s="7" t="s">
        <v>805</v>
      </c>
      <c r="L4452" s="7" t="s">
        <v>763</v>
      </c>
      <c r="M4452" s="5">
        <v>3006738048</v>
      </c>
      <c r="N4452" s="5">
        <v>3212057227</v>
      </c>
      <c r="O4452" s="7" t="s">
        <v>806</v>
      </c>
      <c r="P4452" s="5">
        <v>8500</v>
      </c>
      <c r="Q4452" s="5">
        <v>9200</v>
      </c>
      <c r="R4452" s="5">
        <v>20200</v>
      </c>
      <c r="S4452" s="5">
        <v>26400</v>
      </c>
      <c r="T4452" s="5">
        <v>30500</v>
      </c>
      <c r="U4452" s="5">
        <v>0</v>
      </c>
      <c r="V4452" s="5">
        <v>0</v>
      </c>
      <c r="W4452" s="5">
        <v>0</v>
      </c>
      <c r="X4452" s="5">
        <v>0</v>
      </c>
      <c r="Y4452" s="5">
        <v>8400</v>
      </c>
      <c r="Z4452" s="5">
        <v>8700</v>
      </c>
      <c r="AA4452" s="5">
        <v>10.79958164</v>
      </c>
      <c r="AB4452" s="5">
        <v>-74.759005130000006</v>
      </c>
      <c r="AC4452" s="7" t="s">
        <v>57</v>
      </c>
      <c r="AD4452" s="5">
        <v>2159636800</v>
      </c>
      <c r="AE4452" s="5" t="str">
        <f>MID(TablaPivotFinal[[#This Row],[Fecha]],1,4)</f>
        <v>2017</v>
      </c>
      <c r="AF4452" s="5" t="str">
        <f>MID(TablaPivotFinal[[#This Row],[Fecha]],5,3)</f>
        <v>Oct</v>
      </c>
      <c r="AG4452" s="7">
        <v>2159636800</v>
      </c>
      <c r="AH4452" s="8">
        <v>10190.09677</v>
      </c>
      <c r="AI4452" t="s">
        <v>1144</v>
      </c>
      <c r="AJ4452" t="s">
        <v>885</v>
      </c>
      <c r="AK4452" t="s">
        <v>1272</v>
      </c>
    </row>
    <row r="4453" spans="1:37" x14ac:dyDescent="0.3">
      <c r="A4453" t="str">
        <f t="shared" si="207"/>
        <v>SABANAGRANDE-Consorcio Ruta Caribe</v>
      </c>
      <c r="B4453" t="str">
        <f t="shared" si="208"/>
        <v>2017Sep</v>
      </c>
      <c r="C4453" t="str">
        <f t="shared" si="209"/>
        <v>10.79958164-74.75900513</v>
      </c>
      <c r="D4453" s="9" t="s">
        <v>802</v>
      </c>
      <c r="E4453" s="6">
        <v>2516</v>
      </c>
      <c r="F4453" s="9" t="s">
        <v>803</v>
      </c>
      <c r="G4453" s="6">
        <v>8</v>
      </c>
      <c r="H4453" s="9" t="s">
        <v>804</v>
      </c>
      <c r="I4453" s="9" t="s">
        <v>761</v>
      </c>
      <c r="J4453" s="9" t="s">
        <v>103</v>
      </c>
      <c r="K4453" s="9" t="s">
        <v>805</v>
      </c>
      <c r="L4453" s="9" t="s">
        <v>763</v>
      </c>
      <c r="M4453" s="6">
        <v>3006738048</v>
      </c>
      <c r="N4453" s="6">
        <v>3212057227</v>
      </c>
      <c r="O4453" s="9" t="s">
        <v>806</v>
      </c>
      <c r="P4453" s="6">
        <v>8500</v>
      </c>
      <c r="Q4453" s="6">
        <v>9200</v>
      </c>
      <c r="R4453" s="6">
        <v>20200</v>
      </c>
      <c r="S4453" s="6">
        <v>26400</v>
      </c>
      <c r="T4453" s="6">
        <v>30500</v>
      </c>
      <c r="U4453" s="6">
        <v>0</v>
      </c>
      <c r="V4453" s="6">
        <v>0</v>
      </c>
      <c r="W4453" s="6">
        <v>0</v>
      </c>
      <c r="X4453" s="6">
        <v>0</v>
      </c>
      <c r="Y4453" s="6">
        <v>8400</v>
      </c>
      <c r="Z4453" s="6">
        <v>8700</v>
      </c>
      <c r="AA4453" s="6">
        <v>10.79958164</v>
      </c>
      <c r="AB4453" s="6">
        <v>-74.759005130000006</v>
      </c>
      <c r="AC4453" s="9" t="s">
        <v>59</v>
      </c>
      <c r="AD4453" s="6">
        <v>2048557900</v>
      </c>
      <c r="AE4453" s="6" t="str">
        <f>MID(TablaPivotFinal[[#This Row],[Fecha]],1,4)</f>
        <v>2017</v>
      </c>
      <c r="AF4453" s="6" t="str">
        <f>MID(TablaPivotFinal[[#This Row],[Fecha]],5,3)</f>
        <v>Sep</v>
      </c>
      <c r="AG4453" s="9">
        <v>2048557900</v>
      </c>
      <c r="AH4453" s="10">
        <v>10174.166670000001</v>
      </c>
      <c r="AI4453" t="s">
        <v>1144</v>
      </c>
      <c r="AJ4453" t="s">
        <v>884</v>
      </c>
      <c r="AK4453" t="s">
        <v>1272</v>
      </c>
    </row>
    <row r="4454" spans="1:37" x14ac:dyDescent="0.3">
      <c r="A4454" t="str">
        <f t="shared" si="207"/>
        <v>SABANAGRANDE-Consorcio Ruta Caribe</v>
      </c>
      <c r="B4454" t="str">
        <f t="shared" si="208"/>
        <v>2018Abr</v>
      </c>
      <c r="C4454" t="str">
        <f t="shared" si="209"/>
        <v>10.79958164-74.75900513</v>
      </c>
      <c r="D4454" s="7" t="s">
        <v>802</v>
      </c>
      <c r="E4454" s="5">
        <v>2516</v>
      </c>
      <c r="F4454" s="7" t="s">
        <v>803</v>
      </c>
      <c r="G4454" s="5">
        <v>8</v>
      </c>
      <c r="H4454" s="7" t="s">
        <v>804</v>
      </c>
      <c r="I4454" s="7" t="s">
        <v>761</v>
      </c>
      <c r="J4454" s="7" t="s">
        <v>103</v>
      </c>
      <c r="K4454" s="7" t="s">
        <v>805</v>
      </c>
      <c r="L4454" s="7" t="s">
        <v>763</v>
      </c>
      <c r="M4454" s="5">
        <v>3006738048</v>
      </c>
      <c r="N4454" s="5">
        <v>3212057227</v>
      </c>
      <c r="O4454" s="7" t="s">
        <v>806</v>
      </c>
      <c r="P4454" s="5">
        <v>8500</v>
      </c>
      <c r="Q4454" s="5">
        <v>9200</v>
      </c>
      <c r="R4454" s="5">
        <v>20200</v>
      </c>
      <c r="S4454" s="5">
        <v>26400</v>
      </c>
      <c r="T4454" s="5">
        <v>30500</v>
      </c>
      <c r="U4454" s="5">
        <v>0</v>
      </c>
      <c r="V4454" s="5">
        <v>0</v>
      </c>
      <c r="W4454" s="5">
        <v>0</v>
      </c>
      <c r="X4454" s="5">
        <v>0</v>
      </c>
      <c r="Y4454" s="5">
        <v>8400</v>
      </c>
      <c r="Z4454" s="5">
        <v>8700</v>
      </c>
      <c r="AA4454" s="5">
        <v>10.79958164</v>
      </c>
      <c r="AB4454" s="5">
        <v>-74.759005130000006</v>
      </c>
      <c r="AC4454" s="7" t="s">
        <v>61</v>
      </c>
      <c r="AD4454" s="5">
        <v>2200156000</v>
      </c>
      <c r="AE4454" s="5" t="str">
        <f>MID(TablaPivotFinal[[#This Row],[Fecha]],1,4)</f>
        <v>2018</v>
      </c>
      <c r="AF4454" s="5" t="str">
        <f>MID(TablaPivotFinal[[#This Row],[Fecha]],5,3)</f>
        <v>Abr</v>
      </c>
      <c r="AG4454" s="7">
        <v>2200156000</v>
      </c>
      <c r="AH4454" s="8">
        <v>301752</v>
      </c>
      <c r="AI4454" t="s">
        <v>1144</v>
      </c>
      <c r="AJ4454" t="s">
        <v>891</v>
      </c>
      <c r="AK4454" t="s">
        <v>1272</v>
      </c>
    </row>
    <row r="4455" spans="1:37" x14ac:dyDescent="0.3">
      <c r="A4455" t="str">
        <f t="shared" si="207"/>
        <v>SABANAGRANDE-Consorcio Ruta Caribe</v>
      </c>
      <c r="B4455" t="str">
        <f t="shared" si="208"/>
        <v>2018Ago</v>
      </c>
      <c r="C4455" t="str">
        <f t="shared" si="209"/>
        <v>10.79958164-74.75900513</v>
      </c>
      <c r="D4455" s="9" t="s">
        <v>802</v>
      </c>
      <c r="E4455" s="6">
        <v>2516</v>
      </c>
      <c r="F4455" s="9" t="s">
        <v>803</v>
      </c>
      <c r="G4455" s="6">
        <v>8</v>
      </c>
      <c r="H4455" s="9" t="s">
        <v>804</v>
      </c>
      <c r="I4455" s="9" t="s">
        <v>761</v>
      </c>
      <c r="J4455" s="9" t="s">
        <v>103</v>
      </c>
      <c r="K4455" s="9" t="s">
        <v>805</v>
      </c>
      <c r="L4455" s="9" t="s">
        <v>763</v>
      </c>
      <c r="M4455" s="6">
        <v>3006738048</v>
      </c>
      <c r="N4455" s="6">
        <v>3212057227</v>
      </c>
      <c r="O4455" s="9" t="s">
        <v>806</v>
      </c>
      <c r="P4455" s="6">
        <v>8500</v>
      </c>
      <c r="Q4455" s="6">
        <v>9200</v>
      </c>
      <c r="R4455" s="6">
        <v>20200</v>
      </c>
      <c r="S4455" s="6">
        <v>26400</v>
      </c>
      <c r="T4455" s="6">
        <v>30500</v>
      </c>
      <c r="U4455" s="6">
        <v>0</v>
      </c>
      <c r="V4455" s="6">
        <v>0</v>
      </c>
      <c r="W4455" s="6">
        <v>0</v>
      </c>
      <c r="X4455" s="6">
        <v>0</v>
      </c>
      <c r="Y4455" s="6">
        <v>8400</v>
      </c>
      <c r="Z4455" s="6">
        <v>8700</v>
      </c>
      <c r="AA4455" s="6">
        <v>10.79958164</v>
      </c>
      <c r="AB4455" s="6">
        <v>-74.759005130000006</v>
      </c>
      <c r="AC4455" s="9" t="s">
        <v>63</v>
      </c>
      <c r="AD4455" s="6">
        <v>2241156800</v>
      </c>
      <c r="AE4455" s="6" t="str">
        <f>MID(TablaPivotFinal[[#This Row],[Fecha]],1,4)</f>
        <v>2018</v>
      </c>
      <c r="AF4455" s="6" t="str">
        <f>MID(TablaPivotFinal[[#This Row],[Fecha]],5,3)</f>
        <v>Ago</v>
      </c>
      <c r="AG4455" s="9">
        <v>2241156800</v>
      </c>
      <c r="AH4455" s="10">
        <v>309329</v>
      </c>
      <c r="AI4455" t="s">
        <v>1144</v>
      </c>
      <c r="AJ4455" t="s">
        <v>895</v>
      </c>
      <c r="AK4455" t="s">
        <v>1272</v>
      </c>
    </row>
    <row r="4456" spans="1:37" x14ac:dyDescent="0.3">
      <c r="A4456" t="str">
        <f t="shared" si="207"/>
        <v>SABANAGRANDE-Consorcio Ruta Caribe</v>
      </c>
      <c r="B4456" t="str">
        <f t="shared" si="208"/>
        <v>2018Dic</v>
      </c>
      <c r="C4456" t="str">
        <f t="shared" si="209"/>
        <v>10.79958164-74.75900513</v>
      </c>
      <c r="D4456" s="7" t="s">
        <v>802</v>
      </c>
      <c r="E4456" s="5">
        <v>2516</v>
      </c>
      <c r="F4456" s="7" t="s">
        <v>803</v>
      </c>
      <c r="G4456" s="5">
        <v>8</v>
      </c>
      <c r="H4456" s="7" t="s">
        <v>804</v>
      </c>
      <c r="I4456" s="7" t="s">
        <v>761</v>
      </c>
      <c r="J4456" s="7" t="s">
        <v>103</v>
      </c>
      <c r="K4456" s="7" t="s">
        <v>805</v>
      </c>
      <c r="L4456" s="7" t="s">
        <v>763</v>
      </c>
      <c r="M4456" s="5">
        <v>3006738048</v>
      </c>
      <c r="N4456" s="5">
        <v>3212057227</v>
      </c>
      <c r="O4456" s="7" t="s">
        <v>806</v>
      </c>
      <c r="P4456" s="5">
        <v>8500</v>
      </c>
      <c r="Q4456" s="5">
        <v>9200</v>
      </c>
      <c r="R4456" s="5">
        <v>20200</v>
      </c>
      <c r="S4456" s="5">
        <v>26400</v>
      </c>
      <c r="T4456" s="5">
        <v>30500</v>
      </c>
      <c r="U4456" s="5">
        <v>0</v>
      </c>
      <c r="V4456" s="5">
        <v>0</v>
      </c>
      <c r="W4456" s="5">
        <v>0</v>
      </c>
      <c r="X4456" s="5">
        <v>0</v>
      </c>
      <c r="Y4456" s="5">
        <v>8400</v>
      </c>
      <c r="Z4456" s="5">
        <v>8700</v>
      </c>
      <c r="AA4456" s="5">
        <v>10.79958164</v>
      </c>
      <c r="AB4456" s="5">
        <v>-74.759005130000006</v>
      </c>
      <c r="AC4456" s="7" t="s">
        <v>65</v>
      </c>
      <c r="AD4456" s="5">
        <v>2511964300</v>
      </c>
      <c r="AE4456" s="5" t="str">
        <f>MID(TablaPivotFinal[[#This Row],[Fecha]],1,4)</f>
        <v>2018</v>
      </c>
      <c r="AF4456" s="5" t="str">
        <f>MID(TablaPivotFinal[[#This Row],[Fecha]],5,3)</f>
        <v>Dic</v>
      </c>
      <c r="AG4456" s="7">
        <v>2511964300</v>
      </c>
      <c r="AH4456" s="8">
        <v>338107</v>
      </c>
      <c r="AI4456" t="s">
        <v>1144</v>
      </c>
      <c r="AJ4456" t="s">
        <v>899</v>
      </c>
      <c r="AK4456" t="s">
        <v>1272</v>
      </c>
    </row>
    <row r="4457" spans="1:37" x14ac:dyDescent="0.3">
      <c r="A4457" t="str">
        <f t="shared" si="207"/>
        <v>SABANAGRANDE-Consorcio Ruta Caribe</v>
      </c>
      <c r="B4457" t="str">
        <f t="shared" si="208"/>
        <v>2018Ene</v>
      </c>
      <c r="C4457" t="str">
        <f t="shared" si="209"/>
        <v>10.79958164-74.75900513</v>
      </c>
      <c r="D4457" s="9" t="s">
        <v>802</v>
      </c>
      <c r="E4457" s="6">
        <v>2516</v>
      </c>
      <c r="F4457" s="9" t="s">
        <v>803</v>
      </c>
      <c r="G4457" s="6">
        <v>8</v>
      </c>
      <c r="H4457" s="9" t="s">
        <v>804</v>
      </c>
      <c r="I4457" s="9" t="s">
        <v>761</v>
      </c>
      <c r="J4457" s="9" t="s">
        <v>103</v>
      </c>
      <c r="K4457" s="9" t="s">
        <v>805</v>
      </c>
      <c r="L4457" s="9" t="s">
        <v>763</v>
      </c>
      <c r="M4457" s="6">
        <v>3006738048</v>
      </c>
      <c r="N4457" s="6">
        <v>3212057227</v>
      </c>
      <c r="O4457" s="9" t="s">
        <v>806</v>
      </c>
      <c r="P4457" s="6">
        <v>8500</v>
      </c>
      <c r="Q4457" s="6">
        <v>9200</v>
      </c>
      <c r="R4457" s="6">
        <v>20200</v>
      </c>
      <c r="S4457" s="6">
        <v>26400</v>
      </c>
      <c r="T4457" s="6">
        <v>30500</v>
      </c>
      <c r="U4457" s="6">
        <v>0</v>
      </c>
      <c r="V4457" s="6">
        <v>0</v>
      </c>
      <c r="W4457" s="6">
        <v>0</v>
      </c>
      <c r="X4457" s="6">
        <v>0</v>
      </c>
      <c r="Y4457" s="6">
        <v>8400</v>
      </c>
      <c r="Z4457" s="6">
        <v>8700</v>
      </c>
      <c r="AA4457" s="6">
        <v>10.79958164</v>
      </c>
      <c r="AB4457" s="6">
        <v>-74.759005130000006</v>
      </c>
      <c r="AC4457" s="9" t="s">
        <v>67</v>
      </c>
      <c r="AD4457" s="6">
        <v>2300177400</v>
      </c>
      <c r="AE4457" s="6" t="str">
        <f>MID(TablaPivotFinal[[#This Row],[Fecha]],1,4)</f>
        <v>2018</v>
      </c>
      <c r="AF4457" s="6" t="str">
        <f>MID(TablaPivotFinal[[#This Row],[Fecha]],5,3)</f>
        <v>Ene</v>
      </c>
      <c r="AG4457" s="9">
        <v>2300177400</v>
      </c>
      <c r="AH4457" s="10">
        <v>321140</v>
      </c>
      <c r="AI4457" t="s">
        <v>1144</v>
      </c>
      <c r="AJ4457" t="s">
        <v>888</v>
      </c>
      <c r="AK4457" t="s">
        <v>1272</v>
      </c>
    </row>
    <row r="4458" spans="1:37" x14ac:dyDescent="0.3">
      <c r="A4458" t="str">
        <f t="shared" si="207"/>
        <v>SABANAGRANDE-Consorcio Ruta Caribe</v>
      </c>
      <c r="B4458" t="str">
        <f t="shared" si="208"/>
        <v>2018Feb</v>
      </c>
      <c r="C4458" t="str">
        <f t="shared" si="209"/>
        <v>10.79958164-74.75900513</v>
      </c>
      <c r="D4458" s="7" t="s">
        <v>802</v>
      </c>
      <c r="E4458" s="5">
        <v>2516</v>
      </c>
      <c r="F4458" s="7" t="s">
        <v>803</v>
      </c>
      <c r="G4458" s="5">
        <v>8</v>
      </c>
      <c r="H4458" s="7" t="s">
        <v>804</v>
      </c>
      <c r="I4458" s="7" t="s">
        <v>761</v>
      </c>
      <c r="J4458" s="7" t="s">
        <v>103</v>
      </c>
      <c r="K4458" s="7" t="s">
        <v>805</v>
      </c>
      <c r="L4458" s="7" t="s">
        <v>763</v>
      </c>
      <c r="M4458" s="5">
        <v>3006738048</v>
      </c>
      <c r="N4458" s="5">
        <v>3212057227</v>
      </c>
      <c r="O4458" s="7" t="s">
        <v>806</v>
      </c>
      <c r="P4458" s="5">
        <v>8500</v>
      </c>
      <c r="Q4458" s="5">
        <v>9200</v>
      </c>
      <c r="R4458" s="5">
        <v>20200</v>
      </c>
      <c r="S4458" s="5">
        <v>26400</v>
      </c>
      <c r="T4458" s="5">
        <v>30500</v>
      </c>
      <c r="U4458" s="5">
        <v>0</v>
      </c>
      <c r="V4458" s="5">
        <v>0</v>
      </c>
      <c r="W4458" s="5">
        <v>0</v>
      </c>
      <c r="X4458" s="5">
        <v>0</v>
      </c>
      <c r="Y4458" s="5">
        <v>8400</v>
      </c>
      <c r="Z4458" s="5">
        <v>8700</v>
      </c>
      <c r="AA4458" s="5">
        <v>10.79958164</v>
      </c>
      <c r="AB4458" s="5">
        <v>-74.759005130000006</v>
      </c>
      <c r="AC4458" s="7" t="s">
        <v>69</v>
      </c>
      <c r="AD4458" s="5">
        <v>2074211300</v>
      </c>
      <c r="AE4458" s="5" t="str">
        <f>MID(TablaPivotFinal[[#This Row],[Fecha]],1,4)</f>
        <v>2018</v>
      </c>
      <c r="AF4458" s="5" t="str">
        <f>MID(TablaPivotFinal[[#This Row],[Fecha]],5,3)</f>
        <v>Feb</v>
      </c>
      <c r="AG4458" s="7">
        <v>2074211300</v>
      </c>
      <c r="AH4458" s="8">
        <v>286541</v>
      </c>
      <c r="AI4458" t="s">
        <v>1144</v>
      </c>
      <c r="AJ4458" t="s">
        <v>889</v>
      </c>
      <c r="AK4458" t="s">
        <v>1272</v>
      </c>
    </row>
    <row r="4459" spans="1:37" x14ac:dyDescent="0.3">
      <c r="A4459" t="str">
        <f t="shared" si="207"/>
        <v>SABANAGRANDE-Consorcio Ruta Caribe</v>
      </c>
      <c r="B4459" t="str">
        <f t="shared" si="208"/>
        <v>2018Jul</v>
      </c>
      <c r="C4459" t="str">
        <f t="shared" si="209"/>
        <v>10.79958164-74.75900513</v>
      </c>
      <c r="D4459" s="9" t="s">
        <v>802</v>
      </c>
      <c r="E4459" s="6">
        <v>2516</v>
      </c>
      <c r="F4459" s="9" t="s">
        <v>803</v>
      </c>
      <c r="G4459" s="6">
        <v>8</v>
      </c>
      <c r="H4459" s="9" t="s">
        <v>804</v>
      </c>
      <c r="I4459" s="9" t="s">
        <v>761</v>
      </c>
      <c r="J4459" s="9" t="s">
        <v>103</v>
      </c>
      <c r="K4459" s="9" t="s">
        <v>805</v>
      </c>
      <c r="L4459" s="9" t="s">
        <v>763</v>
      </c>
      <c r="M4459" s="6">
        <v>3006738048</v>
      </c>
      <c r="N4459" s="6">
        <v>3212057227</v>
      </c>
      <c r="O4459" s="9" t="s">
        <v>806</v>
      </c>
      <c r="P4459" s="6">
        <v>8500</v>
      </c>
      <c r="Q4459" s="6">
        <v>9200</v>
      </c>
      <c r="R4459" s="6">
        <v>20200</v>
      </c>
      <c r="S4459" s="6">
        <v>26400</v>
      </c>
      <c r="T4459" s="6">
        <v>30500</v>
      </c>
      <c r="U4459" s="6">
        <v>0</v>
      </c>
      <c r="V4459" s="6">
        <v>0</v>
      </c>
      <c r="W4459" s="6">
        <v>0</v>
      </c>
      <c r="X4459" s="6">
        <v>0</v>
      </c>
      <c r="Y4459" s="6">
        <v>8400</v>
      </c>
      <c r="Z4459" s="6">
        <v>8700</v>
      </c>
      <c r="AA4459" s="6">
        <v>10.79958164</v>
      </c>
      <c r="AB4459" s="6">
        <v>-74.759005130000006</v>
      </c>
      <c r="AC4459" s="9" t="s">
        <v>71</v>
      </c>
      <c r="AD4459" s="6">
        <v>2228012300</v>
      </c>
      <c r="AE4459" s="6" t="str">
        <f>MID(TablaPivotFinal[[#This Row],[Fecha]],1,4)</f>
        <v>2018</v>
      </c>
      <c r="AF4459" s="6" t="str">
        <f>MID(TablaPivotFinal[[#This Row],[Fecha]],5,3)</f>
        <v>Jul</v>
      </c>
      <c r="AG4459" s="9">
        <v>2228012300</v>
      </c>
      <c r="AH4459" s="10">
        <v>308236</v>
      </c>
      <c r="AI4459" t="s">
        <v>1144</v>
      </c>
      <c r="AJ4459" t="s">
        <v>894</v>
      </c>
      <c r="AK4459" t="s">
        <v>1272</v>
      </c>
    </row>
    <row r="4460" spans="1:37" x14ac:dyDescent="0.3">
      <c r="A4460" t="str">
        <f t="shared" si="207"/>
        <v>SABANAGRANDE-Consorcio Ruta Caribe</v>
      </c>
      <c r="B4460" t="str">
        <f t="shared" si="208"/>
        <v>2018Jun</v>
      </c>
      <c r="C4460" t="str">
        <f t="shared" si="209"/>
        <v>10.79958164-74.75900513</v>
      </c>
      <c r="D4460" s="7" t="s">
        <v>802</v>
      </c>
      <c r="E4460" s="5">
        <v>2516</v>
      </c>
      <c r="F4460" s="7" t="s">
        <v>803</v>
      </c>
      <c r="G4460" s="5">
        <v>8</v>
      </c>
      <c r="H4460" s="7" t="s">
        <v>804</v>
      </c>
      <c r="I4460" s="7" t="s">
        <v>761</v>
      </c>
      <c r="J4460" s="7" t="s">
        <v>103</v>
      </c>
      <c r="K4460" s="7" t="s">
        <v>805</v>
      </c>
      <c r="L4460" s="7" t="s">
        <v>763</v>
      </c>
      <c r="M4460" s="5">
        <v>3006738048</v>
      </c>
      <c r="N4460" s="5">
        <v>3212057227</v>
      </c>
      <c r="O4460" s="7" t="s">
        <v>806</v>
      </c>
      <c r="P4460" s="5">
        <v>8500</v>
      </c>
      <c r="Q4460" s="5">
        <v>9200</v>
      </c>
      <c r="R4460" s="5">
        <v>20200</v>
      </c>
      <c r="S4460" s="5">
        <v>26400</v>
      </c>
      <c r="T4460" s="5">
        <v>30500</v>
      </c>
      <c r="U4460" s="5">
        <v>0</v>
      </c>
      <c r="V4460" s="5">
        <v>0</v>
      </c>
      <c r="W4460" s="5">
        <v>0</v>
      </c>
      <c r="X4460" s="5">
        <v>0</v>
      </c>
      <c r="Y4460" s="5">
        <v>8400</v>
      </c>
      <c r="Z4460" s="5">
        <v>8700</v>
      </c>
      <c r="AA4460" s="5">
        <v>10.79958164</v>
      </c>
      <c r="AB4460" s="5">
        <v>-74.759005130000006</v>
      </c>
      <c r="AC4460" s="7" t="s">
        <v>73</v>
      </c>
      <c r="AD4460" s="5">
        <v>2060644400</v>
      </c>
      <c r="AE4460" s="5" t="str">
        <f>MID(TablaPivotFinal[[#This Row],[Fecha]],1,4)</f>
        <v>2018</v>
      </c>
      <c r="AF4460" s="5" t="str">
        <f>MID(TablaPivotFinal[[#This Row],[Fecha]],5,3)</f>
        <v>Jun</v>
      </c>
      <c r="AG4460" s="7">
        <v>2060644400</v>
      </c>
      <c r="AH4460" s="8">
        <v>294885</v>
      </c>
      <c r="AI4460" t="s">
        <v>1144</v>
      </c>
      <c r="AJ4460" t="s">
        <v>893</v>
      </c>
      <c r="AK4460" t="s">
        <v>1272</v>
      </c>
    </row>
    <row r="4461" spans="1:37" x14ac:dyDescent="0.3">
      <c r="A4461" t="str">
        <f t="shared" si="207"/>
        <v>SABANAGRANDE-Consorcio Ruta Caribe</v>
      </c>
      <c r="B4461" t="str">
        <f t="shared" si="208"/>
        <v>2018Mar</v>
      </c>
      <c r="C4461" t="str">
        <f t="shared" si="209"/>
        <v>10.79958164-74.75900513</v>
      </c>
      <c r="D4461" s="9" t="s">
        <v>802</v>
      </c>
      <c r="E4461" s="6">
        <v>2516</v>
      </c>
      <c r="F4461" s="9" t="s">
        <v>803</v>
      </c>
      <c r="G4461" s="6">
        <v>8</v>
      </c>
      <c r="H4461" s="9" t="s">
        <v>804</v>
      </c>
      <c r="I4461" s="9" t="s">
        <v>761</v>
      </c>
      <c r="J4461" s="9" t="s">
        <v>103</v>
      </c>
      <c r="K4461" s="9" t="s">
        <v>805</v>
      </c>
      <c r="L4461" s="9" t="s">
        <v>763</v>
      </c>
      <c r="M4461" s="6">
        <v>3006738048</v>
      </c>
      <c r="N4461" s="6">
        <v>3212057227</v>
      </c>
      <c r="O4461" s="9" t="s">
        <v>806</v>
      </c>
      <c r="P4461" s="6">
        <v>8500</v>
      </c>
      <c r="Q4461" s="6">
        <v>9200</v>
      </c>
      <c r="R4461" s="6">
        <v>20200</v>
      </c>
      <c r="S4461" s="6">
        <v>26400</v>
      </c>
      <c r="T4461" s="6">
        <v>30500</v>
      </c>
      <c r="U4461" s="6">
        <v>0</v>
      </c>
      <c r="V4461" s="6">
        <v>0</v>
      </c>
      <c r="W4461" s="6">
        <v>0</v>
      </c>
      <c r="X4461" s="6">
        <v>0</v>
      </c>
      <c r="Y4461" s="6">
        <v>8400</v>
      </c>
      <c r="Z4461" s="6">
        <v>8700</v>
      </c>
      <c r="AA4461" s="6">
        <v>10.79958164</v>
      </c>
      <c r="AB4461" s="6">
        <v>-74.759005130000006</v>
      </c>
      <c r="AC4461" s="9" t="s">
        <v>75</v>
      </c>
      <c r="AD4461" s="6">
        <v>2322009500</v>
      </c>
      <c r="AE4461" s="6" t="str">
        <f>MID(TablaPivotFinal[[#This Row],[Fecha]],1,4)</f>
        <v>2018</v>
      </c>
      <c r="AF4461" s="6" t="str">
        <f>MID(TablaPivotFinal[[#This Row],[Fecha]],5,3)</f>
        <v>Mar</v>
      </c>
      <c r="AG4461" s="9">
        <v>2322009500</v>
      </c>
      <c r="AH4461" s="10">
        <v>321151</v>
      </c>
      <c r="AI4461" t="s">
        <v>1144</v>
      </c>
      <c r="AJ4461" t="s">
        <v>890</v>
      </c>
      <c r="AK4461" t="s">
        <v>1272</v>
      </c>
    </row>
    <row r="4462" spans="1:37" x14ac:dyDescent="0.3">
      <c r="A4462" t="str">
        <f t="shared" si="207"/>
        <v>SABANAGRANDE-Consorcio Ruta Caribe</v>
      </c>
      <c r="B4462" t="str">
        <f t="shared" si="208"/>
        <v>2018May</v>
      </c>
      <c r="C4462" t="str">
        <f t="shared" si="209"/>
        <v>10.79958164-74.75900513</v>
      </c>
      <c r="D4462" s="7" t="s">
        <v>802</v>
      </c>
      <c r="E4462" s="5">
        <v>2516</v>
      </c>
      <c r="F4462" s="7" t="s">
        <v>803</v>
      </c>
      <c r="G4462" s="5">
        <v>8</v>
      </c>
      <c r="H4462" s="7" t="s">
        <v>804</v>
      </c>
      <c r="I4462" s="7" t="s">
        <v>761</v>
      </c>
      <c r="J4462" s="7" t="s">
        <v>103</v>
      </c>
      <c r="K4462" s="7" t="s">
        <v>805</v>
      </c>
      <c r="L4462" s="7" t="s">
        <v>763</v>
      </c>
      <c r="M4462" s="5">
        <v>3006738048</v>
      </c>
      <c r="N4462" s="5">
        <v>3212057227</v>
      </c>
      <c r="O4462" s="7" t="s">
        <v>806</v>
      </c>
      <c r="P4462" s="5">
        <v>8500</v>
      </c>
      <c r="Q4462" s="5">
        <v>9200</v>
      </c>
      <c r="R4462" s="5">
        <v>20200</v>
      </c>
      <c r="S4462" s="5">
        <v>26400</v>
      </c>
      <c r="T4462" s="5">
        <v>30500</v>
      </c>
      <c r="U4462" s="5">
        <v>0</v>
      </c>
      <c r="V4462" s="5">
        <v>0</v>
      </c>
      <c r="W4462" s="5">
        <v>0</v>
      </c>
      <c r="X4462" s="5">
        <v>0</v>
      </c>
      <c r="Y4462" s="5">
        <v>8400</v>
      </c>
      <c r="Z4462" s="5">
        <v>8700</v>
      </c>
      <c r="AA4462" s="5">
        <v>10.79958164</v>
      </c>
      <c r="AB4462" s="5">
        <v>-74.759005130000006</v>
      </c>
      <c r="AC4462" s="7" t="s">
        <v>77</v>
      </c>
      <c r="AD4462" s="5">
        <v>2191414900</v>
      </c>
      <c r="AE4462" s="5" t="str">
        <f>MID(TablaPivotFinal[[#This Row],[Fecha]],1,4)</f>
        <v>2018</v>
      </c>
      <c r="AF4462" s="5" t="str">
        <f>MID(TablaPivotFinal[[#This Row],[Fecha]],5,3)</f>
        <v>May</v>
      </c>
      <c r="AG4462" s="7">
        <v>2191414900</v>
      </c>
      <c r="AH4462" s="8">
        <v>307127</v>
      </c>
      <c r="AI4462" t="s">
        <v>1144</v>
      </c>
      <c r="AJ4462" t="s">
        <v>892</v>
      </c>
      <c r="AK4462" t="s">
        <v>1272</v>
      </c>
    </row>
    <row r="4463" spans="1:37" x14ac:dyDescent="0.3">
      <c r="A4463" t="str">
        <f t="shared" si="207"/>
        <v>SABANAGRANDE-Consorcio Ruta Caribe</v>
      </c>
      <c r="B4463" t="str">
        <f t="shared" si="208"/>
        <v>2018Nov</v>
      </c>
      <c r="C4463" t="str">
        <f t="shared" si="209"/>
        <v>10.79958164-74.75900513</v>
      </c>
      <c r="D4463" s="9" t="s">
        <v>802</v>
      </c>
      <c r="E4463" s="6">
        <v>2516</v>
      </c>
      <c r="F4463" s="9" t="s">
        <v>803</v>
      </c>
      <c r="G4463" s="6">
        <v>8</v>
      </c>
      <c r="H4463" s="9" t="s">
        <v>804</v>
      </c>
      <c r="I4463" s="9" t="s">
        <v>761</v>
      </c>
      <c r="J4463" s="9" t="s">
        <v>103</v>
      </c>
      <c r="K4463" s="9" t="s">
        <v>805</v>
      </c>
      <c r="L4463" s="9" t="s">
        <v>763</v>
      </c>
      <c r="M4463" s="6">
        <v>3006738048</v>
      </c>
      <c r="N4463" s="6">
        <v>3212057227</v>
      </c>
      <c r="O4463" s="9" t="s">
        <v>806</v>
      </c>
      <c r="P4463" s="6">
        <v>8500</v>
      </c>
      <c r="Q4463" s="6">
        <v>9200</v>
      </c>
      <c r="R4463" s="6">
        <v>20200</v>
      </c>
      <c r="S4463" s="6">
        <v>26400</v>
      </c>
      <c r="T4463" s="6">
        <v>30500</v>
      </c>
      <c r="U4463" s="6">
        <v>0</v>
      </c>
      <c r="V4463" s="6">
        <v>0</v>
      </c>
      <c r="W4463" s="6">
        <v>0</v>
      </c>
      <c r="X4463" s="6">
        <v>0</v>
      </c>
      <c r="Y4463" s="6">
        <v>8400</v>
      </c>
      <c r="Z4463" s="6">
        <v>8700</v>
      </c>
      <c r="AA4463" s="6">
        <v>10.79958164</v>
      </c>
      <c r="AB4463" s="6">
        <v>-74.759005130000006</v>
      </c>
      <c r="AC4463" s="9" t="s">
        <v>79</v>
      </c>
      <c r="AD4463" s="6">
        <v>2308250800</v>
      </c>
      <c r="AE4463" s="6" t="str">
        <f>MID(TablaPivotFinal[[#This Row],[Fecha]],1,4)</f>
        <v>2018</v>
      </c>
      <c r="AF4463" s="6" t="str">
        <f>MID(TablaPivotFinal[[#This Row],[Fecha]],5,3)</f>
        <v>Nov</v>
      </c>
      <c r="AG4463" s="9">
        <v>2308250800</v>
      </c>
      <c r="AH4463" s="10">
        <v>309205</v>
      </c>
      <c r="AI4463" t="s">
        <v>1144</v>
      </c>
      <c r="AJ4463" t="s">
        <v>898</v>
      </c>
      <c r="AK4463" t="s">
        <v>1272</v>
      </c>
    </row>
    <row r="4464" spans="1:37" x14ac:dyDescent="0.3">
      <c r="A4464" t="str">
        <f t="shared" si="207"/>
        <v>SABANAGRANDE-Consorcio Ruta Caribe</v>
      </c>
      <c r="B4464" t="str">
        <f t="shared" si="208"/>
        <v>2018Oct</v>
      </c>
      <c r="C4464" t="str">
        <f t="shared" si="209"/>
        <v>10.79958164-74.75900513</v>
      </c>
      <c r="D4464" s="7" t="s">
        <v>802</v>
      </c>
      <c r="E4464" s="5">
        <v>2516</v>
      </c>
      <c r="F4464" s="7" t="s">
        <v>803</v>
      </c>
      <c r="G4464" s="5">
        <v>8</v>
      </c>
      <c r="H4464" s="7" t="s">
        <v>804</v>
      </c>
      <c r="I4464" s="7" t="s">
        <v>761</v>
      </c>
      <c r="J4464" s="7" t="s">
        <v>103</v>
      </c>
      <c r="K4464" s="7" t="s">
        <v>805</v>
      </c>
      <c r="L4464" s="7" t="s">
        <v>763</v>
      </c>
      <c r="M4464" s="5">
        <v>3006738048</v>
      </c>
      <c r="N4464" s="5">
        <v>3212057227</v>
      </c>
      <c r="O4464" s="7" t="s">
        <v>806</v>
      </c>
      <c r="P4464" s="5">
        <v>8500</v>
      </c>
      <c r="Q4464" s="5">
        <v>9200</v>
      </c>
      <c r="R4464" s="5">
        <v>20200</v>
      </c>
      <c r="S4464" s="5">
        <v>26400</v>
      </c>
      <c r="T4464" s="5">
        <v>30500</v>
      </c>
      <c r="U4464" s="5">
        <v>0</v>
      </c>
      <c r="V4464" s="5">
        <v>0</v>
      </c>
      <c r="W4464" s="5">
        <v>0</v>
      </c>
      <c r="X4464" s="5">
        <v>0</v>
      </c>
      <c r="Y4464" s="5">
        <v>8400</v>
      </c>
      <c r="Z4464" s="5">
        <v>8700</v>
      </c>
      <c r="AA4464" s="5">
        <v>10.79958164</v>
      </c>
      <c r="AB4464" s="5">
        <v>-74.759005130000006</v>
      </c>
      <c r="AC4464" s="7" t="s">
        <v>81</v>
      </c>
      <c r="AD4464" s="5">
        <v>2316656300</v>
      </c>
      <c r="AE4464" s="5" t="str">
        <f>MID(TablaPivotFinal[[#This Row],[Fecha]],1,4)</f>
        <v>2018</v>
      </c>
      <c r="AF4464" s="5" t="str">
        <f>MID(TablaPivotFinal[[#This Row],[Fecha]],5,3)</f>
        <v>Oct</v>
      </c>
      <c r="AG4464" s="7">
        <v>2316656300</v>
      </c>
      <c r="AH4464" s="8">
        <v>315034</v>
      </c>
      <c r="AI4464" t="s">
        <v>1144</v>
      </c>
      <c r="AJ4464" t="s">
        <v>897</v>
      </c>
      <c r="AK4464" t="s">
        <v>1272</v>
      </c>
    </row>
    <row r="4465" spans="1:37" x14ac:dyDescent="0.3">
      <c r="A4465" t="str">
        <f t="shared" si="207"/>
        <v>SABANAGRANDE-Consorcio Ruta Caribe</v>
      </c>
      <c r="B4465" t="str">
        <f t="shared" si="208"/>
        <v>2018Sep</v>
      </c>
      <c r="C4465" t="str">
        <f t="shared" si="209"/>
        <v>10.79958164-74.75900513</v>
      </c>
      <c r="D4465" s="9" t="s">
        <v>802</v>
      </c>
      <c r="E4465" s="6">
        <v>2516</v>
      </c>
      <c r="F4465" s="9" t="s">
        <v>803</v>
      </c>
      <c r="G4465" s="6">
        <v>8</v>
      </c>
      <c r="H4465" s="9" t="s">
        <v>804</v>
      </c>
      <c r="I4465" s="9" t="s">
        <v>761</v>
      </c>
      <c r="J4465" s="9" t="s">
        <v>103</v>
      </c>
      <c r="K4465" s="9" t="s">
        <v>805</v>
      </c>
      <c r="L4465" s="9" t="s">
        <v>763</v>
      </c>
      <c r="M4465" s="6">
        <v>3006738048</v>
      </c>
      <c r="N4465" s="6">
        <v>3212057227</v>
      </c>
      <c r="O4465" s="9" t="s">
        <v>806</v>
      </c>
      <c r="P4465" s="6">
        <v>8500</v>
      </c>
      <c r="Q4465" s="6">
        <v>9200</v>
      </c>
      <c r="R4465" s="6">
        <v>20200</v>
      </c>
      <c r="S4465" s="6">
        <v>26400</v>
      </c>
      <c r="T4465" s="6">
        <v>30500</v>
      </c>
      <c r="U4465" s="6">
        <v>0</v>
      </c>
      <c r="V4465" s="6">
        <v>0</v>
      </c>
      <c r="W4465" s="6">
        <v>0</v>
      </c>
      <c r="X4465" s="6">
        <v>0</v>
      </c>
      <c r="Y4465" s="6">
        <v>8400</v>
      </c>
      <c r="Z4465" s="6">
        <v>8700</v>
      </c>
      <c r="AA4465" s="6">
        <v>10.79958164</v>
      </c>
      <c r="AB4465" s="6">
        <v>-74.759005130000006</v>
      </c>
      <c r="AC4465" s="9" t="s">
        <v>83</v>
      </c>
      <c r="AD4465" s="6">
        <v>2191783100</v>
      </c>
      <c r="AE4465" s="6" t="str">
        <f>MID(TablaPivotFinal[[#This Row],[Fecha]],1,4)</f>
        <v>2018</v>
      </c>
      <c r="AF4465" s="6" t="str">
        <f>MID(TablaPivotFinal[[#This Row],[Fecha]],5,3)</f>
        <v>Sep</v>
      </c>
      <c r="AG4465" s="9">
        <v>2191783100</v>
      </c>
      <c r="AH4465" s="10">
        <v>299989</v>
      </c>
      <c r="AI4465" t="s">
        <v>1144</v>
      </c>
      <c r="AJ4465" t="s">
        <v>896</v>
      </c>
      <c r="AK4465" t="s">
        <v>1272</v>
      </c>
    </row>
    <row r="4466" spans="1:37" x14ac:dyDescent="0.3">
      <c r="A4466" t="str">
        <f t="shared" si="207"/>
        <v>SAN JUAN-INVIAS</v>
      </c>
      <c r="B4466" t="str">
        <f t="shared" si="208"/>
        <v>2016Abr</v>
      </c>
      <c r="C4466" t="str">
        <f t="shared" si="209"/>
        <v>10.80001593-72.97554033</v>
      </c>
      <c r="D4466" s="7" t="s">
        <v>111</v>
      </c>
      <c r="E4466" s="5">
        <v>4902</v>
      </c>
      <c r="F4466" s="7" t="s">
        <v>808</v>
      </c>
      <c r="G4466" s="5">
        <v>44</v>
      </c>
      <c r="H4466" s="7" t="s">
        <v>809</v>
      </c>
      <c r="I4466" s="7" t="s">
        <v>712</v>
      </c>
      <c r="J4466" s="7" t="s">
        <v>111</v>
      </c>
      <c r="K4466" s="7" t="s">
        <v>810</v>
      </c>
      <c r="L4466" s="7" t="s">
        <v>714</v>
      </c>
      <c r="M4466" s="5">
        <v>-1</v>
      </c>
      <c r="N4466" s="5">
        <v>-1</v>
      </c>
      <c r="O4466" s="7" t="s">
        <v>811</v>
      </c>
      <c r="P4466" s="5">
        <v>9300</v>
      </c>
      <c r="Q4466" s="5">
        <v>9900</v>
      </c>
      <c r="R4466" s="5">
        <v>10800</v>
      </c>
      <c r="S4466" s="5">
        <v>11500</v>
      </c>
      <c r="T4466" s="5">
        <v>12400</v>
      </c>
      <c r="U4466" s="5">
        <v>35600</v>
      </c>
      <c r="V4466" s="5">
        <v>40800</v>
      </c>
      <c r="W4466" s="5">
        <v>0</v>
      </c>
      <c r="X4466" s="5">
        <v>0</v>
      </c>
      <c r="Y4466" s="5">
        <v>0</v>
      </c>
      <c r="Z4466" s="5">
        <v>0</v>
      </c>
      <c r="AA4466" s="5">
        <v>10.800015930000001</v>
      </c>
      <c r="AB4466" s="5">
        <v>-72.975540330000001</v>
      </c>
      <c r="AC4466" s="7" t="s">
        <v>13</v>
      </c>
      <c r="AD4466" s="5">
        <v>820317300</v>
      </c>
      <c r="AE4466" s="5" t="str">
        <f>MID(TablaPivotFinal[[#This Row],[Fecha]],1,4)</f>
        <v>2016</v>
      </c>
      <c r="AF4466" s="5" t="str">
        <f>MID(TablaPivotFinal[[#This Row],[Fecha]],5,3)</f>
        <v>Abr</v>
      </c>
      <c r="AG4466" s="7">
        <v>820317300</v>
      </c>
      <c r="AH4466" s="8">
        <v>135545</v>
      </c>
      <c r="AI4466" t="s">
        <v>1145</v>
      </c>
      <c r="AJ4466" t="s">
        <v>867</v>
      </c>
      <c r="AK4466" t="s">
        <v>1273</v>
      </c>
    </row>
    <row r="4467" spans="1:37" x14ac:dyDescent="0.3">
      <c r="A4467" t="str">
        <f t="shared" si="207"/>
        <v>SAN JUAN-INVIAS</v>
      </c>
      <c r="B4467" t="str">
        <f t="shared" si="208"/>
        <v>2016Ago</v>
      </c>
      <c r="C4467" t="str">
        <f t="shared" si="209"/>
        <v>10.80001593-72.97554033</v>
      </c>
      <c r="D4467" s="9" t="s">
        <v>111</v>
      </c>
      <c r="E4467" s="6">
        <v>4902</v>
      </c>
      <c r="F4467" s="9" t="s">
        <v>808</v>
      </c>
      <c r="G4467" s="6">
        <v>44</v>
      </c>
      <c r="H4467" s="9" t="s">
        <v>809</v>
      </c>
      <c r="I4467" s="9" t="s">
        <v>712</v>
      </c>
      <c r="J4467" s="9" t="s">
        <v>111</v>
      </c>
      <c r="K4467" s="9" t="s">
        <v>810</v>
      </c>
      <c r="L4467" s="9" t="s">
        <v>714</v>
      </c>
      <c r="M4467" s="6">
        <v>-1</v>
      </c>
      <c r="N4467" s="6">
        <v>-1</v>
      </c>
      <c r="O4467" s="9" t="s">
        <v>811</v>
      </c>
      <c r="P4467" s="6">
        <v>9300</v>
      </c>
      <c r="Q4467" s="6">
        <v>9900</v>
      </c>
      <c r="R4467" s="6">
        <v>10800</v>
      </c>
      <c r="S4467" s="6">
        <v>11500</v>
      </c>
      <c r="T4467" s="6">
        <v>12400</v>
      </c>
      <c r="U4467" s="6">
        <v>35600</v>
      </c>
      <c r="V4467" s="6">
        <v>40800</v>
      </c>
      <c r="W4467" s="6">
        <v>0</v>
      </c>
      <c r="X4467" s="6">
        <v>0</v>
      </c>
      <c r="Y4467" s="6">
        <v>0</v>
      </c>
      <c r="Z4467" s="6">
        <v>0</v>
      </c>
      <c r="AA4467" s="6">
        <v>10.800015930000001</v>
      </c>
      <c r="AB4467" s="6">
        <v>-72.975540330000001</v>
      </c>
      <c r="AC4467" s="9" t="s">
        <v>15</v>
      </c>
      <c r="AD4467" s="6">
        <v>1012952100</v>
      </c>
      <c r="AE4467" s="6" t="str">
        <f>MID(TablaPivotFinal[[#This Row],[Fecha]],1,4)</f>
        <v>2016</v>
      </c>
      <c r="AF4467" s="6" t="str">
        <f>MID(TablaPivotFinal[[#This Row],[Fecha]],5,3)</f>
        <v>Ago</v>
      </c>
      <c r="AG4467" s="9">
        <v>1012952100</v>
      </c>
      <c r="AH4467" s="10">
        <v>137910</v>
      </c>
      <c r="AI4467" t="s">
        <v>1145</v>
      </c>
      <c r="AJ4467" t="s">
        <v>871</v>
      </c>
      <c r="AK4467" t="s">
        <v>1273</v>
      </c>
    </row>
    <row r="4468" spans="1:37" x14ac:dyDescent="0.3">
      <c r="A4468" t="str">
        <f t="shared" si="207"/>
        <v>SAN JUAN-INVIAS</v>
      </c>
      <c r="B4468" t="str">
        <f t="shared" si="208"/>
        <v>2016Dic</v>
      </c>
      <c r="C4468" t="str">
        <f t="shared" si="209"/>
        <v>10.80001593-72.97554033</v>
      </c>
      <c r="D4468" s="7" t="s">
        <v>111</v>
      </c>
      <c r="E4468" s="5">
        <v>4902</v>
      </c>
      <c r="F4468" s="7" t="s">
        <v>808</v>
      </c>
      <c r="G4468" s="5">
        <v>44</v>
      </c>
      <c r="H4468" s="7" t="s">
        <v>809</v>
      </c>
      <c r="I4468" s="7" t="s">
        <v>712</v>
      </c>
      <c r="J4468" s="7" t="s">
        <v>111</v>
      </c>
      <c r="K4468" s="7" t="s">
        <v>810</v>
      </c>
      <c r="L4468" s="7" t="s">
        <v>714</v>
      </c>
      <c r="M4468" s="5">
        <v>-1</v>
      </c>
      <c r="N4468" s="5">
        <v>-1</v>
      </c>
      <c r="O4468" s="7" t="s">
        <v>811</v>
      </c>
      <c r="P4468" s="5">
        <v>9300</v>
      </c>
      <c r="Q4468" s="5">
        <v>9900</v>
      </c>
      <c r="R4468" s="5">
        <v>10800</v>
      </c>
      <c r="S4468" s="5">
        <v>11500</v>
      </c>
      <c r="T4468" s="5">
        <v>12400</v>
      </c>
      <c r="U4468" s="5">
        <v>35600</v>
      </c>
      <c r="V4468" s="5">
        <v>40800</v>
      </c>
      <c r="W4468" s="5">
        <v>0</v>
      </c>
      <c r="X4468" s="5">
        <v>0</v>
      </c>
      <c r="Y4468" s="5">
        <v>0</v>
      </c>
      <c r="Z4468" s="5">
        <v>0</v>
      </c>
      <c r="AA4468" s="5">
        <v>10.800015930000001</v>
      </c>
      <c r="AB4468" s="5">
        <v>-72.975540330000001</v>
      </c>
      <c r="AC4468" s="7" t="s">
        <v>17</v>
      </c>
      <c r="AD4468" s="5">
        <v>1117228300</v>
      </c>
      <c r="AE4468" s="5" t="str">
        <f>MID(TablaPivotFinal[[#This Row],[Fecha]],1,4)</f>
        <v>2016</v>
      </c>
      <c r="AF4468" s="5" t="str">
        <f>MID(TablaPivotFinal[[#This Row],[Fecha]],5,3)</f>
        <v>Dic</v>
      </c>
      <c r="AG4468" s="7">
        <v>1117228300</v>
      </c>
      <c r="AH4468" s="8">
        <v>157732</v>
      </c>
      <c r="AI4468" t="s">
        <v>1145</v>
      </c>
      <c r="AJ4468" t="s">
        <v>875</v>
      </c>
      <c r="AK4468" t="s">
        <v>1273</v>
      </c>
    </row>
    <row r="4469" spans="1:37" x14ac:dyDescent="0.3">
      <c r="A4469" t="str">
        <f t="shared" si="207"/>
        <v>SAN JUAN-INVIAS</v>
      </c>
      <c r="B4469" t="str">
        <f t="shared" si="208"/>
        <v>2016Ene</v>
      </c>
      <c r="C4469" t="str">
        <f t="shared" si="209"/>
        <v>10.80001593-72.97554033</v>
      </c>
      <c r="D4469" s="9" t="s">
        <v>111</v>
      </c>
      <c r="E4469" s="6">
        <v>4902</v>
      </c>
      <c r="F4469" s="9" t="s">
        <v>808</v>
      </c>
      <c r="G4469" s="6">
        <v>44</v>
      </c>
      <c r="H4469" s="9" t="s">
        <v>809</v>
      </c>
      <c r="I4469" s="9" t="s">
        <v>712</v>
      </c>
      <c r="J4469" s="9" t="s">
        <v>111</v>
      </c>
      <c r="K4469" s="9" t="s">
        <v>810</v>
      </c>
      <c r="L4469" s="9" t="s">
        <v>714</v>
      </c>
      <c r="M4469" s="6">
        <v>-1</v>
      </c>
      <c r="N4469" s="6">
        <v>-1</v>
      </c>
      <c r="O4469" s="9" t="s">
        <v>811</v>
      </c>
      <c r="P4469" s="6">
        <v>9300</v>
      </c>
      <c r="Q4469" s="6">
        <v>9900</v>
      </c>
      <c r="R4469" s="6">
        <v>10800</v>
      </c>
      <c r="S4469" s="6">
        <v>11500</v>
      </c>
      <c r="T4469" s="6">
        <v>12400</v>
      </c>
      <c r="U4469" s="6">
        <v>35600</v>
      </c>
      <c r="V4469" s="6">
        <v>40800</v>
      </c>
      <c r="W4469" s="6">
        <v>0</v>
      </c>
      <c r="X4469" s="6">
        <v>0</v>
      </c>
      <c r="Y4469" s="6">
        <v>0</v>
      </c>
      <c r="Z4469" s="6">
        <v>0</v>
      </c>
      <c r="AA4469" s="6">
        <v>10.800015930000001</v>
      </c>
      <c r="AB4469" s="6">
        <v>-72.975540330000001</v>
      </c>
      <c r="AC4469" s="9" t="s">
        <v>19</v>
      </c>
      <c r="AD4469" s="6">
        <v>871764500</v>
      </c>
      <c r="AE4469" s="6" t="str">
        <f>MID(TablaPivotFinal[[#This Row],[Fecha]],1,4)</f>
        <v>2016</v>
      </c>
      <c r="AF4469" s="6" t="str">
        <f>MID(TablaPivotFinal[[#This Row],[Fecha]],5,3)</f>
        <v>Ene</v>
      </c>
      <c r="AG4469" s="9">
        <v>871764500</v>
      </c>
      <c r="AH4469" s="10">
        <v>147102</v>
      </c>
      <c r="AI4469" t="s">
        <v>1145</v>
      </c>
      <c r="AJ4469" t="s">
        <v>864</v>
      </c>
      <c r="AK4469" t="s">
        <v>1273</v>
      </c>
    </row>
    <row r="4470" spans="1:37" x14ac:dyDescent="0.3">
      <c r="A4470" t="str">
        <f t="shared" si="207"/>
        <v>SAN JUAN-INVIAS</v>
      </c>
      <c r="B4470" t="str">
        <f t="shared" si="208"/>
        <v>2016Feb</v>
      </c>
      <c r="C4470" t="str">
        <f t="shared" si="209"/>
        <v>10.80001593-72.97554033</v>
      </c>
      <c r="D4470" s="7" t="s">
        <v>111</v>
      </c>
      <c r="E4470" s="5">
        <v>4902</v>
      </c>
      <c r="F4470" s="7" t="s">
        <v>808</v>
      </c>
      <c r="G4470" s="5">
        <v>44</v>
      </c>
      <c r="H4470" s="7" t="s">
        <v>809</v>
      </c>
      <c r="I4470" s="7" t="s">
        <v>712</v>
      </c>
      <c r="J4470" s="7" t="s">
        <v>111</v>
      </c>
      <c r="K4470" s="7" t="s">
        <v>810</v>
      </c>
      <c r="L4470" s="7" t="s">
        <v>714</v>
      </c>
      <c r="M4470" s="5">
        <v>-1</v>
      </c>
      <c r="N4470" s="5">
        <v>-1</v>
      </c>
      <c r="O4470" s="7" t="s">
        <v>811</v>
      </c>
      <c r="P4470" s="5">
        <v>9300</v>
      </c>
      <c r="Q4470" s="5">
        <v>9900</v>
      </c>
      <c r="R4470" s="5">
        <v>10800</v>
      </c>
      <c r="S4470" s="5">
        <v>11500</v>
      </c>
      <c r="T4470" s="5">
        <v>12400</v>
      </c>
      <c r="U4470" s="5">
        <v>35600</v>
      </c>
      <c r="V4470" s="5">
        <v>40800</v>
      </c>
      <c r="W4470" s="5">
        <v>0</v>
      </c>
      <c r="X4470" s="5">
        <v>0</v>
      </c>
      <c r="Y4470" s="5">
        <v>0</v>
      </c>
      <c r="Z4470" s="5">
        <v>0</v>
      </c>
      <c r="AA4470" s="5">
        <v>10.800015930000001</v>
      </c>
      <c r="AB4470" s="5">
        <v>-72.975540330000001</v>
      </c>
      <c r="AC4470" s="7" t="s">
        <v>21</v>
      </c>
      <c r="AD4470" s="5">
        <v>766846600</v>
      </c>
      <c r="AE4470" s="5" t="str">
        <f>MID(TablaPivotFinal[[#This Row],[Fecha]],1,4)</f>
        <v>2016</v>
      </c>
      <c r="AF4470" s="5" t="str">
        <f>MID(TablaPivotFinal[[#This Row],[Fecha]],5,3)</f>
        <v>Feb</v>
      </c>
      <c r="AG4470" s="7">
        <v>766846600</v>
      </c>
      <c r="AH4470" s="8">
        <v>126869</v>
      </c>
      <c r="AI4470" t="s">
        <v>1145</v>
      </c>
      <c r="AJ4470" t="s">
        <v>865</v>
      </c>
      <c r="AK4470" t="s">
        <v>1273</v>
      </c>
    </row>
    <row r="4471" spans="1:37" x14ac:dyDescent="0.3">
      <c r="A4471" t="str">
        <f t="shared" si="207"/>
        <v>SAN JUAN-INVIAS</v>
      </c>
      <c r="B4471" t="str">
        <f t="shared" si="208"/>
        <v>2016Jul</v>
      </c>
      <c r="C4471" t="str">
        <f t="shared" si="209"/>
        <v>10.80001593-72.97554033</v>
      </c>
      <c r="D4471" s="9" t="s">
        <v>111</v>
      </c>
      <c r="E4471" s="6">
        <v>4902</v>
      </c>
      <c r="F4471" s="9" t="s">
        <v>808</v>
      </c>
      <c r="G4471" s="6">
        <v>44</v>
      </c>
      <c r="H4471" s="9" t="s">
        <v>809</v>
      </c>
      <c r="I4471" s="9" t="s">
        <v>712</v>
      </c>
      <c r="J4471" s="9" t="s">
        <v>111</v>
      </c>
      <c r="K4471" s="9" t="s">
        <v>810</v>
      </c>
      <c r="L4471" s="9" t="s">
        <v>714</v>
      </c>
      <c r="M4471" s="6">
        <v>-1</v>
      </c>
      <c r="N4471" s="6">
        <v>-1</v>
      </c>
      <c r="O4471" s="9" t="s">
        <v>811</v>
      </c>
      <c r="P4471" s="6">
        <v>9300</v>
      </c>
      <c r="Q4471" s="6">
        <v>9900</v>
      </c>
      <c r="R4471" s="6">
        <v>10800</v>
      </c>
      <c r="S4471" s="6">
        <v>11500</v>
      </c>
      <c r="T4471" s="6">
        <v>12400</v>
      </c>
      <c r="U4471" s="6">
        <v>35600</v>
      </c>
      <c r="V4471" s="6">
        <v>40800</v>
      </c>
      <c r="W4471" s="6">
        <v>0</v>
      </c>
      <c r="X4471" s="6">
        <v>0</v>
      </c>
      <c r="Y4471" s="6">
        <v>0</v>
      </c>
      <c r="Z4471" s="6">
        <v>0</v>
      </c>
      <c r="AA4471" s="6">
        <v>10.800015930000001</v>
      </c>
      <c r="AB4471" s="6">
        <v>-72.975540330000001</v>
      </c>
      <c r="AC4471" s="9" t="s">
        <v>23</v>
      </c>
      <c r="AD4471" s="6">
        <v>1015191700</v>
      </c>
      <c r="AE4471" s="6" t="str">
        <f>MID(TablaPivotFinal[[#This Row],[Fecha]],1,4)</f>
        <v>2016</v>
      </c>
      <c r="AF4471" s="6" t="str">
        <f>MID(TablaPivotFinal[[#This Row],[Fecha]],5,3)</f>
        <v>Jul</v>
      </c>
      <c r="AG4471" s="9">
        <v>1015191700</v>
      </c>
      <c r="AH4471" s="10">
        <v>142226</v>
      </c>
      <c r="AI4471" t="s">
        <v>1145</v>
      </c>
      <c r="AJ4471" t="s">
        <v>870</v>
      </c>
      <c r="AK4471" t="s">
        <v>1273</v>
      </c>
    </row>
    <row r="4472" spans="1:37" x14ac:dyDescent="0.3">
      <c r="A4472" t="str">
        <f t="shared" si="207"/>
        <v>SAN JUAN-INVIAS</v>
      </c>
      <c r="B4472" t="str">
        <f t="shared" si="208"/>
        <v>2016Jun</v>
      </c>
      <c r="C4472" t="str">
        <f t="shared" si="209"/>
        <v>10.80001593-72.97554033</v>
      </c>
      <c r="D4472" s="7" t="s">
        <v>111</v>
      </c>
      <c r="E4472" s="5">
        <v>4902</v>
      </c>
      <c r="F4472" s="7" t="s">
        <v>808</v>
      </c>
      <c r="G4472" s="5">
        <v>44</v>
      </c>
      <c r="H4472" s="7" t="s">
        <v>809</v>
      </c>
      <c r="I4472" s="7" t="s">
        <v>712</v>
      </c>
      <c r="J4472" s="7" t="s">
        <v>111</v>
      </c>
      <c r="K4472" s="7" t="s">
        <v>810</v>
      </c>
      <c r="L4472" s="7" t="s">
        <v>714</v>
      </c>
      <c r="M4472" s="5">
        <v>-1</v>
      </c>
      <c r="N4472" s="5">
        <v>-1</v>
      </c>
      <c r="O4472" s="7" t="s">
        <v>811</v>
      </c>
      <c r="P4472" s="5">
        <v>9300</v>
      </c>
      <c r="Q4472" s="5">
        <v>9900</v>
      </c>
      <c r="R4472" s="5">
        <v>10800</v>
      </c>
      <c r="S4472" s="5">
        <v>11500</v>
      </c>
      <c r="T4472" s="5">
        <v>12400</v>
      </c>
      <c r="U4472" s="5">
        <v>35600</v>
      </c>
      <c r="V4472" s="5">
        <v>40800</v>
      </c>
      <c r="W4472" s="5">
        <v>0</v>
      </c>
      <c r="X4472" s="5">
        <v>0</v>
      </c>
      <c r="Y4472" s="5">
        <v>0</v>
      </c>
      <c r="Z4472" s="5">
        <v>0</v>
      </c>
      <c r="AA4472" s="5">
        <v>10.800015930000001</v>
      </c>
      <c r="AB4472" s="5">
        <v>-72.975540330000001</v>
      </c>
      <c r="AC4472" s="7" t="s">
        <v>25</v>
      </c>
      <c r="AD4472" s="5">
        <v>964126800</v>
      </c>
      <c r="AE4472" s="5" t="str">
        <f>MID(TablaPivotFinal[[#This Row],[Fecha]],1,4)</f>
        <v>2016</v>
      </c>
      <c r="AF4472" s="5" t="str">
        <f>MID(TablaPivotFinal[[#This Row],[Fecha]],5,3)</f>
        <v>Jun</v>
      </c>
      <c r="AG4472" s="7">
        <v>964126800</v>
      </c>
      <c r="AH4472" s="8">
        <v>132636</v>
      </c>
      <c r="AI4472" t="s">
        <v>1145</v>
      </c>
      <c r="AJ4472" t="s">
        <v>869</v>
      </c>
      <c r="AK4472" t="s">
        <v>1273</v>
      </c>
    </row>
    <row r="4473" spans="1:37" x14ac:dyDescent="0.3">
      <c r="A4473" t="str">
        <f t="shared" si="207"/>
        <v>SAN JUAN-INVIAS</v>
      </c>
      <c r="B4473" t="str">
        <f t="shared" si="208"/>
        <v>2016Mar</v>
      </c>
      <c r="C4473" t="str">
        <f t="shared" si="209"/>
        <v>10.80001593-72.97554033</v>
      </c>
      <c r="D4473" s="9" t="s">
        <v>111</v>
      </c>
      <c r="E4473" s="6">
        <v>4902</v>
      </c>
      <c r="F4473" s="9" t="s">
        <v>808</v>
      </c>
      <c r="G4473" s="6">
        <v>44</v>
      </c>
      <c r="H4473" s="9" t="s">
        <v>809</v>
      </c>
      <c r="I4473" s="9" t="s">
        <v>712</v>
      </c>
      <c r="J4473" s="9" t="s">
        <v>111</v>
      </c>
      <c r="K4473" s="9" t="s">
        <v>810</v>
      </c>
      <c r="L4473" s="9" t="s">
        <v>714</v>
      </c>
      <c r="M4473" s="6">
        <v>-1</v>
      </c>
      <c r="N4473" s="6">
        <v>-1</v>
      </c>
      <c r="O4473" s="9" t="s">
        <v>811</v>
      </c>
      <c r="P4473" s="6">
        <v>9300</v>
      </c>
      <c r="Q4473" s="6">
        <v>9900</v>
      </c>
      <c r="R4473" s="6">
        <v>10800</v>
      </c>
      <c r="S4473" s="6">
        <v>11500</v>
      </c>
      <c r="T4473" s="6">
        <v>12400</v>
      </c>
      <c r="U4473" s="6">
        <v>35600</v>
      </c>
      <c r="V4473" s="6">
        <v>40800</v>
      </c>
      <c r="W4473" s="6">
        <v>0</v>
      </c>
      <c r="X4473" s="6">
        <v>0</v>
      </c>
      <c r="Y4473" s="6">
        <v>0</v>
      </c>
      <c r="Z4473" s="6">
        <v>0</v>
      </c>
      <c r="AA4473" s="6">
        <v>10.800015930000001</v>
      </c>
      <c r="AB4473" s="6">
        <v>-72.975540330000001</v>
      </c>
      <c r="AC4473" s="9" t="s">
        <v>27</v>
      </c>
      <c r="AD4473" s="6">
        <v>865550400</v>
      </c>
      <c r="AE4473" s="6" t="str">
        <f>MID(TablaPivotFinal[[#This Row],[Fecha]],1,4)</f>
        <v>2016</v>
      </c>
      <c r="AF4473" s="6" t="str">
        <f>MID(TablaPivotFinal[[#This Row],[Fecha]],5,3)</f>
        <v>Mar</v>
      </c>
      <c r="AG4473" s="9">
        <v>865550400</v>
      </c>
      <c r="AH4473" s="10">
        <v>142780</v>
      </c>
      <c r="AI4473" t="s">
        <v>1145</v>
      </c>
      <c r="AJ4473" t="s">
        <v>866</v>
      </c>
      <c r="AK4473" t="s">
        <v>1273</v>
      </c>
    </row>
    <row r="4474" spans="1:37" x14ac:dyDescent="0.3">
      <c r="A4474" t="str">
        <f t="shared" si="207"/>
        <v>SAN JUAN-INVIAS</v>
      </c>
      <c r="B4474" t="str">
        <f t="shared" si="208"/>
        <v>2016May</v>
      </c>
      <c r="C4474" t="str">
        <f t="shared" si="209"/>
        <v>10.80001593-72.97554033</v>
      </c>
      <c r="D4474" s="7" t="s">
        <v>111</v>
      </c>
      <c r="E4474" s="5">
        <v>4902</v>
      </c>
      <c r="F4474" s="7" t="s">
        <v>808</v>
      </c>
      <c r="G4474" s="5">
        <v>44</v>
      </c>
      <c r="H4474" s="7" t="s">
        <v>809</v>
      </c>
      <c r="I4474" s="7" t="s">
        <v>712</v>
      </c>
      <c r="J4474" s="7" t="s">
        <v>111</v>
      </c>
      <c r="K4474" s="7" t="s">
        <v>810</v>
      </c>
      <c r="L4474" s="7" t="s">
        <v>714</v>
      </c>
      <c r="M4474" s="5">
        <v>-1</v>
      </c>
      <c r="N4474" s="5">
        <v>-1</v>
      </c>
      <c r="O4474" s="7" t="s">
        <v>811</v>
      </c>
      <c r="P4474" s="5">
        <v>9300</v>
      </c>
      <c r="Q4474" s="5">
        <v>9900</v>
      </c>
      <c r="R4474" s="5">
        <v>10800</v>
      </c>
      <c r="S4474" s="5">
        <v>11500</v>
      </c>
      <c r="T4474" s="5">
        <v>12400</v>
      </c>
      <c r="U4474" s="5">
        <v>35600</v>
      </c>
      <c r="V4474" s="5">
        <v>40800</v>
      </c>
      <c r="W4474" s="5">
        <v>0</v>
      </c>
      <c r="X4474" s="5">
        <v>0</v>
      </c>
      <c r="Y4474" s="5">
        <v>0</v>
      </c>
      <c r="Z4474" s="5">
        <v>0</v>
      </c>
      <c r="AA4474" s="5">
        <v>10.800015930000001</v>
      </c>
      <c r="AB4474" s="5">
        <v>-72.975540330000001</v>
      </c>
      <c r="AC4474" s="7" t="s">
        <v>29</v>
      </c>
      <c r="AD4474" s="5">
        <v>835288800</v>
      </c>
      <c r="AE4474" s="5" t="str">
        <f>MID(TablaPivotFinal[[#This Row],[Fecha]],1,4)</f>
        <v>2016</v>
      </c>
      <c r="AF4474" s="5" t="str">
        <f>MID(TablaPivotFinal[[#This Row],[Fecha]],5,3)</f>
        <v>May</v>
      </c>
      <c r="AG4474" s="7">
        <v>835288800</v>
      </c>
      <c r="AH4474" s="8">
        <v>137221</v>
      </c>
      <c r="AI4474" t="s">
        <v>1145</v>
      </c>
      <c r="AJ4474" t="s">
        <v>868</v>
      </c>
      <c r="AK4474" t="s">
        <v>1273</v>
      </c>
    </row>
    <row r="4475" spans="1:37" x14ac:dyDescent="0.3">
      <c r="A4475" t="str">
        <f t="shared" si="207"/>
        <v>SAN JUAN-INVIAS</v>
      </c>
      <c r="B4475" t="str">
        <f t="shared" si="208"/>
        <v>2016Nov</v>
      </c>
      <c r="C4475" t="str">
        <f t="shared" si="209"/>
        <v>10.80001593-72.97554033</v>
      </c>
      <c r="D4475" s="9" t="s">
        <v>111</v>
      </c>
      <c r="E4475" s="6">
        <v>4902</v>
      </c>
      <c r="F4475" s="9" t="s">
        <v>808</v>
      </c>
      <c r="G4475" s="6">
        <v>44</v>
      </c>
      <c r="H4475" s="9" t="s">
        <v>809</v>
      </c>
      <c r="I4475" s="9" t="s">
        <v>712</v>
      </c>
      <c r="J4475" s="9" t="s">
        <v>111</v>
      </c>
      <c r="K4475" s="9" t="s">
        <v>810</v>
      </c>
      <c r="L4475" s="9" t="s">
        <v>714</v>
      </c>
      <c r="M4475" s="6">
        <v>-1</v>
      </c>
      <c r="N4475" s="6">
        <v>-1</v>
      </c>
      <c r="O4475" s="9" t="s">
        <v>811</v>
      </c>
      <c r="P4475" s="6">
        <v>9300</v>
      </c>
      <c r="Q4475" s="6">
        <v>9900</v>
      </c>
      <c r="R4475" s="6">
        <v>10800</v>
      </c>
      <c r="S4475" s="6">
        <v>11500</v>
      </c>
      <c r="T4475" s="6">
        <v>12400</v>
      </c>
      <c r="U4475" s="6">
        <v>35600</v>
      </c>
      <c r="V4475" s="6">
        <v>40800</v>
      </c>
      <c r="W4475" s="6">
        <v>0</v>
      </c>
      <c r="X4475" s="6">
        <v>0</v>
      </c>
      <c r="Y4475" s="6">
        <v>0</v>
      </c>
      <c r="Z4475" s="6">
        <v>0</v>
      </c>
      <c r="AA4475" s="6">
        <v>10.800015930000001</v>
      </c>
      <c r="AB4475" s="6">
        <v>-72.975540330000001</v>
      </c>
      <c r="AC4475" s="9" t="s">
        <v>31</v>
      </c>
      <c r="AD4475" s="6">
        <v>971887450</v>
      </c>
      <c r="AE4475" s="6" t="str">
        <f>MID(TablaPivotFinal[[#This Row],[Fecha]],1,4)</f>
        <v>2016</v>
      </c>
      <c r="AF4475" s="6" t="str">
        <f>MID(TablaPivotFinal[[#This Row],[Fecha]],5,3)</f>
        <v>Nov</v>
      </c>
      <c r="AG4475" s="9">
        <v>971887450</v>
      </c>
      <c r="AH4475" s="10">
        <v>139151</v>
      </c>
      <c r="AI4475" t="s">
        <v>1145</v>
      </c>
      <c r="AJ4475" t="s">
        <v>874</v>
      </c>
      <c r="AK4475" t="s">
        <v>1273</v>
      </c>
    </row>
    <row r="4476" spans="1:37" x14ac:dyDescent="0.3">
      <c r="A4476" t="str">
        <f t="shared" si="207"/>
        <v>SAN JUAN-INVIAS</v>
      </c>
      <c r="B4476" t="str">
        <f t="shared" si="208"/>
        <v>2016Oct</v>
      </c>
      <c r="C4476" t="str">
        <f t="shared" si="209"/>
        <v>10.80001593-72.97554033</v>
      </c>
      <c r="D4476" s="7" t="s">
        <v>111</v>
      </c>
      <c r="E4476" s="5">
        <v>4902</v>
      </c>
      <c r="F4476" s="7" t="s">
        <v>808</v>
      </c>
      <c r="G4476" s="5">
        <v>44</v>
      </c>
      <c r="H4476" s="7" t="s">
        <v>809</v>
      </c>
      <c r="I4476" s="7" t="s">
        <v>712</v>
      </c>
      <c r="J4476" s="7" t="s">
        <v>111</v>
      </c>
      <c r="K4476" s="7" t="s">
        <v>810</v>
      </c>
      <c r="L4476" s="7" t="s">
        <v>714</v>
      </c>
      <c r="M4476" s="5">
        <v>-1</v>
      </c>
      <c r="N4476" s="5">
        <v>-1</v>
      </c>
      <c r="O4476" s="7" t="s">
        <v>811</v>
      </c>
      <c r="P4476" s="5">
        <v>9300</v>
      </c>
      <c r="Q4476" s="5">
        <v>9900</v>
      </c>
      <c r="R4476" s="5">
        <v>10800</v>
      </c>
      <c r="S4476" s="5">
        <v>11500</v>
      </c>
      <c r="T4476" s="5">
        <v>12400</v>
      </c>
      <c r="U4476" s="5">
        <v>35600</v>
      </c>
      <c r="V4476" s="5">
        <v>40800</v>
      </c>
      <c r="W4476" s="5">
        <v>0</v>
      </c>
      <c r="X4476" s="5">
        <v>0</v>
      </c>
      <c r="Y4476" s="5">
        <v>0</v>
      </c>
      <c r="Z4476" s="5">
        <v>0</v>
      </c>
      <c r="AA4476" s="5">
        <v>10.800015930000001</v>
      </c>
      <c r="AB4476" s="5">
        <v>-72.975540330000001</v>
      </c>
      <c r="AC4476" s="7" t="s">
        <v>33</v>
      </c>
      <c r="AD4476" s="5">
        <v>980405400</v>
      </c>
      <c r="AE4476" s="5" t="str">
        <f>MID(TablaPivotFinal[[#This Row],[Fecha]],1,4)</f>
        <v>2016</v>
      </c>
      <c r="AF4476" s="5" t="str">
        <f>MID(TablaPivotFinal[[#This Row],[Fecha]],5,3)</f>
        <v>Oct</v>
      </c>
      <c r="AG4476" s="7">
        <v>980405400</v>
      </c>
      <c r="AH4476" s="8">
        <v>140636</v>
      </c>
      <c r="AI4476" t="s">
        <v>1145</v>
      </c>
      <c r="AJ4476" t="s">
        <v>873</v>
      </c>
      <c r="AK4476" t="s">
        <v>1273</v>
      </c>
    </row>
    <row r="4477" spans="1:37" x14ac:dyDescent="0.3">
      <c r="A4477" t="str">
        <f t="shared" si="207"/>
        <v>SAN JUAN-INVIAS</v>
      </c>
      <c r="B4477" t="str">
        <f t="shared" si="208"/>
        <v>2016Sep</v>
      </c>
      <c r="C4477" t="str">
        <f t="shared" si="209"/>
        <v>10.80001593-72.97554033</v>
      </c>
      <c r="D4477" s="9" t="s">
        <v>111</v>
      </c>
      <c r="E4477" s="6">
        <v>4902</v>
      </c>
      <c r="F4477" s="9" t="s">
        <v>808</v>
      </c>
      <c r="G4477" s="6">
        <v>44</v>
      </c>
      <c r="H4477" s="9" t="s">
        <v>809</v>
      </c>
      <c r="I4477" s="9" t="s">
        <v>712</v>
      </c>
      <c r="J4477" s="9" t="s">
        <v>111</v>
      </c>
      <c r="K4477" s="9" t="s">
        <v>810</v>
      </c>
      <c r="L4477" s="9" t="s">
        <v>714</v>
      </c>
      <c r="M4477" s="6">
        <v>-1</v>
      </c>
      <c r="N4477" s="6">
        <v>-1</v>
      </c>
      <c r="O4477" s="9" t="s">
        <v>811</v>
      </c>
      <c r="P4477" s="6">
        <v>9300</v>
      </c>
      <c r="Q4477" s="6">
        <v>9900</v>
      </c>
      <c r="R4477" s="6">
        <v>10800</v>
      </c>
      <c r="S4477" s="6">
        <v>11500</v>
      </c>
      <c r="T4477" s="6">
        <v>12400</v>
      </c>
      <c r="U4477" s="6">
        <v>35600</v>
      </c>
      <c r="V4477" s="6">
        <v>40800</v>
      </c>
      <c r="W4477" s="6">
        <v>0</v>
      </c>
      <c r="X4477" s="6">
        <v>0</v>
      </c>
      <c r="Y4477" s="6">
        <v>0</v>
      </c>
      <c r="Z4477" s="6">
        <v>0</v>
      </c>
      <c r="AA4477" s="6">
        <v>10.800015930000001</v>
      </c>
      <c r="AB4477" s="6">
        <v>-72.975540330000001</v>
      </c>
      <c r="AC4477" s="9" t="s">
        <v>35</v>
      </c>
      <c r="AD4477" s="6">
        <v>961454800</v>
      </c>
      <c r="AE4477" s="6" t="str">
        <f>MID(TablaPivotFinal[[#This Row],[Fecha]],1,4)</f>
        <v>2016</v>
      </c>
      <c r="AF4477" s="6" t="str">
        <f>MID(TablaPivotFinal[[#This Row],[Fecha]],5,3)</f>
        <v>Sep</v>
      </c>
      <c r="AG4477" s="9">
        <v>961454800</v>
      </c>
      <c r="AH4477" s="10">
        <v>133742</v>
      </c>
      <c r="AI4477" t="s">
        <v>1145</v>
      </c>
      <c r="AJ4477" t="s">
        <v>872</v>
      </c>
      <c r="AK4477" t="s">
        <v>1273</v>
      </c>
    </row>
    <row r="4478" spans="1:37" x14ac:dyDescent="0.3">
      <c r="A4478" t="str">
        <f t="shared" si="207"/>
        <v>SAN JUAN-INVIAS</v>
      </c>
      <c r="B4478" t="str">
        <f t="shared" si="208"/>
        <v>2017Abr</v>
      </c>
      <c r="C4478" t="str">
        <f t="shared" si="209"/>
        <v>10.80001593-72.97554033</v>
      </c>
      <c r="D4478" s="7" t="s">
        <v>111</v>
      </c>
      <c r="E4478" s="5">
        <v>4902</v>
      </c>
      <c r="F4478" s="7" t="s">
        <v>808</v>
      </c>
      <c r="G4478" s="5">
        <v>44</v>
      </c>
      <c r="H4478" s="7" t="s">
        <v>809</v>
      </c>
      <c r="I4478" s="7" t="s">
        <v>712</v>
      </c>
      <c r="J4478" s="7" t="s">
        <v>111</v>
      </c>
      <c r="K4478" s="7" t="s">
        <v>810</v>
      </c>
      <c r="L4478" s="7" t="s">
        <v>714</v>
      </c>
      <c r="M4478" s="5">
        <v>-1</v>
      </c>
      <c r="N4478" s="5">
        <v>-1</v>
      </c>
      <c r="O4478" s="7" t="s">
        <v>811</v>
      </c>
      <c r="P4478" s="5">
        <v>9300</v>
      </c>
      <c r="Q4478" s="5">
        <v>9900</v>
      </c>
      <c r="R4478" s="5">
        <v>10800</v>
      </c>
      <c r="S4478" s="5">
        <v>11500</v>
      </c>
      <c r="T4478" s="5">
        <v>12400</v>
      </c>
      <c r="U4478" s="5">
        <v>35600</v>
      </c>
      <c r="V4478" s="5">
        <v>40800</v>
      </c>
      <c r="W4478" s="5">
        <v>0</v>
      </c>
      <c r="X4478" s="5">
        <v>0</v>
      </c>
      <c r="Y4478" s="5">
        <v>0</v>
      </c>
      <c r="Z4478" s="5">
        <v>0</v>
      </c>
      <c r="AA4478" s="5">
        <v>10.800015930000001</v>
      </c>
      <c r="AB4478" s="5">
        <v>-72.975540330000001</v>
      </c>
      <c r="AC4478" s="7" t="s">
        <v>37</v>
      </c>
      <c r="AD4478" s="5">
        <v>1095005250</v>
      </c>
      <c r="AE4478" s="5" t="str">
        <f>MID(TablaPivotFinal[[#This Row],[Fecha]],1,4)</f>
        <v>2017</v>
      </c>
      <c r="AF4478" s="5" t="str">
        <f>MID(TablaPivotFinal[[#This Row],[Fecha]],5,3)</f>
        <v>Abr</v>
      </c>
      <c r="AG4478" s="7">
        <v>1095005250</v>
      </c>
      <c r="AH4478" s="8">
        <v>4880.3666670000002</v>
      </c>
      <c r="AI4478" t="s">
        <v>1145</v>
      </c>
      <c r="AJ4478" t="s">
        <v>879</v>
      </c>
      <c r="AK4478" t="s">
        <v>1273</v>
      </c>
    </row>
    <row r="4479" spans="1:37" x14ac:dyDescent="0.3">
      <c r="A4479" t="str">
        <f t="shared" si="207"/>
        <v>SAN JUAN-INVIAS</v>
      </c>
      <c r="B4479" t="str">
        <f t="shared" si="208"/>
        <v>2017Ago</v>
      </c>
      <c r="C4479" t="str">
        <f t="shared" si="209"/>
        <v>10.80001593-72.97554033</v>
      </c>
      <c r="D4479" s="9" t="s">
        <v>111</v>
      </c>
      <c r="E4479" s="6">
        <v>4902</v>
      </c>
      <c r="F4479" s="9" t="s">
        <v>808</v>
      </c>
      <c r="G4479" s="6">
        <v>44</v>
      </c>
      <c r="H4479" s="9" t="s">
        <v>809</v>
      </c>
      <c r="I4479" s="9" t="s">
        <v>712</v>
      </c>
      <c r="J4479" s="9" t="s">
        <v>111</v>
      </c>
      <c r="K4479" s="9" t="s">
        <v>810</v>
      </c>
      <c r="L4479" s="9" t="s">
        <v>714</v>
      </c>
      <c r="M4479" s="6">
        <v>-1</v>
      </c>
      <c r="N4479" s="6">
        <v>-1</v>
      </c>
      <c r="O4479" s="9" t="s">
        <v>811</v>
      </c>
      <c r="P4479" s="6">
        <v>9300</v>
      </c>
      <c r="Q4479" s="6">
        <v>9900</v>
      </c>
      <c r="R4479" s="6">
        <v>10800</v>
      </c>
      <c r="S4479" s="6">
        <v>11500</v>
      </c>
      <c r="T4479" s="6">
        <v>12400</v>
      </c>
      <c r="U4479" s="6">
        <v>35600</v>
      </c>
      <c r="V4479" s="6">
        <v>40800</v>
      </c>
      <c r="W4479" s="6">
        <v>0</v>
      </c>
      <c r="X4479" s="6">
        <v>0</v>
      </c>
      <c r="Y4479" s="6">
        <v>0</v>
      </c>
      <c r="Z4479" s="6">
        <v>0</v>
      </c>
      <c r="AA4479" s="6">
        <v>10.800015930000001</v>
      </c>
      <c r="AB4479" s="6">
        <v>-72.975540330000001</v>
      </c>
      <c r="AC4479" s="9" t="s">
        <v>39</v>
      </c>
      <c r="AD4479" s="6">
        <v>1199368800</v>
      </c>
      <c r="AE4479" s="6" t="str">
        <f>MID(TablaPivotFinal[[#This Row],[Fecha]],1,4)</f>
        <v>2017</v>
      </c>
      <c r="AF4479" s="6" t="str">
        <f>MID(TablaPivotFinal[[#This Row],[Fecha]],5,3)</f>
        <v>Ago</v>
      </c>
      <c r="AG4479" s="9">
        <v>1199368800</v>
      </c>
      <c r="AH4479" s="10">
        <v>5175.4516130000002</v>
      </c>
      <c r="AI4479" t="s">
        <v>1145</v>
      </c>
      <c r="AJ4479" t="s">
        <v>883</v>
      </c>
      <c r="AK4479" t="s">
        <v>1273</v>
      </c>
    </row>
    <row r="4480" spans="1:37" x14ac:dyDescent="0.3">
      <c r="A4480" t="str">
        <f t="shared" si="207"/>
        <v>SAN JUAN-INVIAS</v>
      </c>
      <c r="B4480" t="str">
        <f t="shared" si="208"/>
        <v>2017Dic</v>
      </c>
      <c r="C4480" t="str">
        <f t="shared" si="209"/>
        <v>10.80001593-72.97554033</v>
      </c>
      <c r="D4480" s="7" t="s">
        <v>111</v>
      </c>
      <c r="E4480" s="5">
        <v>4902</v>
      </c>
      <c r="F4480" s="7" t="s">
        <v>808</v>
      </c>
      <c r="G4480" s="5">
        <v>44</v>
      </c>
      <c r="H4480" s="7" t="s">
        <v>809</v>
      </c>
      <c r="I4480" s="7" t="s">
        <v>712</v>
      </c>
      <c r="J4480" s="7" t="s">
        <v>111</v>
      </c>
      <c r="K4480" s="7" t="s">
        <v>810</v>
      </c>
      <c r="L4480" s="7" t="s">
        <v>714</v>
      </c>
      <c r="M4480" s="5">
        <v>-1</v>
      </c>
      <c r="N4480" s="5">
        <v>-1</v>
      </c>
      <c r="O4480" s="7" t="s">
        <v>811</v>
      </c>
      <c r="P4480" s="5">
        <v>9300</v>
      </c>
      <c r="Q4480" s="5">
        <v>9900</v>
      </c>
      <c r="R4480" s="5">
        <v>10800</v>
      </c>
      <c r="S4480" s="5">
        <v>11500</v>
      </c>
      <c r="T4480" s="5">
        <v>12400</v>
      </c>
      <c r="U4480" s="5">
        <v>35600</v>
      </c>
      <c r="V4480" s="5">
        <v>40800</v>
      </c>
      <c r="W4480" s="5">
        <v>0</v>
      </c>
      <c r="X4480" s="5">
        <v>0</v>
      </c>
      <c r="Y4480" s="5">
        <v>0</v>
      </c>
      <c r="Z4480" s="5">
        <v>0</v>
      </c>
      <c r="AA4480" s="5">
        <v>10.800015930000001</v>
      </c>
      <c r="AB4480" s="5">
        <v>-72.975540330000001</v>
      </c>
      <c r="AC4480" s="7" t="s">
        <v>41</v>
      </c>
      <c r="AD4480" s="5">
        <v>1431599100</v>
      </c>
      <c r="AE4480" s="5" t="str">
        <f>MID(TablaPivotFinal[[#This Row],[Fecha]],1,4)</f>
        <v>2017</v>
      </c>
      <c r="AF4480" s="5" t="str">
        <f>MID(TablaPivotFinal[[#This Row],[Fecha]],5,3)</f>
        <v>Dic</v>
      </c>
      <c r="AG4480" s="7">
        <v>1431599100</v>
      </c>
      <c r="AH4480" s="8">
        <v>5985.6451610000004</v>
      </c>
      <c r="AI4480" t="s">
        <v>1145</v>
      </c>
      <c r="AJ4480" t="s">
        <v>887</v>
      </c>
      <c r="AK4480" t="s">
        <v>1273</v>
      </c>
    </row>
    <row r="4481" spans="1:37" x14ac:dyDescent="0.3">
      <c r="A4481" t="str">
        <f t="shared" si="207"/>
        <v>SAN JUAN-INVIAS</v>
      </c>
      <c r="B4481" t="str">
        <f t="shared" si="208"/>
        <v>2017Ene</v>
      </c>
      <c r="C4481" t="str">
        <f t="shared" si="209"/>
        <v>10.80001593-72.97554033</v>
      </c>
      <c r="D4481" s="9" t="s">
        <v>111</v>
      </c>
      <c r="E4481" s="6">
        <v>4902</v>
      </c>
      <c r="F4481" s="9" t="s">
        <v>808</v>
      </c>
      <c r="G4481" s="6">
        <v>44</v>
      </c>
      <c r="H4481" s="9" t="s">
        <v>809</v>
      </c>
      <c r="I4481" s="9" t="s">
        <v>712</v>
      </c>
      <c r="J4481" s="9" t="s">
        <v>111</v>
      </c>
      <c r="K4481" s="9" t="s">
        <v>810</v>
      </c>
      <c r="L4481" s="9" t="s">
        <v>714</v>
      </c>
      <c r="M4481" s="6">
        <v>-1</v>
      </c>
      <c r="N4481" s="6">
        <v>-1</v>
      </c>
      <c r="O4481" s="9" t="s">
        <v>811</v>
      </c>
      <c r="P4481" s="6">
        <v>9300</v>
      </c>
      <c r="Q4481" s="6">
        <v>9900</v>
      </c>
      <c r="R4481" s="6">
        <v>10800</v>
      </c>
      <c r="S4481" s="6">
        <v>11500</v>
      </c>
      <c r="T4481" s="6">
        <v>12400</v>
      </c>
      <c r="U4481" s="6">
        <v>35600</v>
      </c>
      <c r="V4481" s="6">
        <v>40800</v>
      </c>
      <c r="W4481" s="6">
        <v>0</v>
      </c>
      <c r="X4481" s="6">
        <v>0</v>
      </c>
      <c r="Y4481" s="6">
        <v>0</v>
      </c>
      <c r="Z4481" s="6">
        <v>0</v>
      </c>
      <c r="AA4481" s="6">
        <v>10.800015930000001</v>
      </c>
      <c r="AB4481" s="6">
        <v>-72.975540330000001</v>
      </c>
      <c r="AC4481" s="9" t="s">
        <v>43</v>
      </c>
      <c r="AD4481" s="6">
        <v>1097172250</v>
      </c>
      <c r="AE4481" s="6" t="str">
        <f>MID(TablaPivotFinal[[#This Row],[Fecha]],1,4)</f>
        <v>2017</v>
      </c>
      <c r="AF4481" s="6" t="str">
        <f>MID(TablaPivotFinal[[#This Row],[Fecha]],5,3)</f>
        <v>Ene</v>
      </c>
      <c r="AG4481" s="9">
        <v>1097172250</v>
      </c>
      <c r="AH4481" s="10">
        <v>4822.9677419999998</v>
      </c>
      <c r="AI4481" t="s">
        <v>1145</v>
      </c>
      <c r="AJ4481" t="s">
        <v>876</v>
      </c>
      <c r="AK4481" t="s">
        <v>1273</v>
      </c>
    </row>
    <row r="4482" spans="1:37" x14ac:dyDescent="0.3">
      <c r="A4482" t="str">
        <f t="shared" ref="A4482:A4545" si="210">_xlfn.CONCAT(H4482,"-",D4482)</f>
        <v>SAN JUAN-INVIAS</v>
      </c>
      <c r="B4482" t="str">
        <f t="shared" si="208"/>
        <v>2017Feb</v>
      </c>
      <c r="C4482" t="str">
        <f t="shared" si="209"/>
        <v>10.80001593-72.97554033</v>
      </c>
      <c r="D4482" s="7" t="s">
        <v>111</v>
      </c>
      <c r="E4482" s="5">
        <v>4902</v>
      </c>
      <c r="F4482" s="7" t="s">
        <v>808</v>
      </c>
      <c r="G4482" s="5">
        <v>44</v>
      </c>
      <c r="H4482" s="7" t="s">
        <v>809</v>
      </c>
      <c r="I4482" s="7" t="s">
        <v>712</v>
      </c>
      <c r="J4482" s="7" t="s">
        <v>111</v>
      </c>
      <c r="K4482" s="7" t="s">
        <v>810</v>
      </c>
      <c r="L4482" s="7" t="s">
        <v>714</v>
      </c>
      <c r="M4482" s="5">
        <v>-1</v>
      </c>
      <c r="N4482" s="5">
        <v>-1</v>
      </c>
      <c r="O4482" s="7" t="s">
        <v>811</v>
      </c>
      <c r="P4482" s="5">
        <v>9300</v>
      </c>
      <c r="Q4482" s="5">
        <v>9900</v>
      </c>
      <c r="R4482" s="5">
        <v>10800</v>
      </c>
      <c r="S4482" s="5">
        <v>11500</v>
      </c>
      <c r="T4482" s="5">
        <v>12400</v>
      </c>
      <c r="U4482" s="5">
        <v>35600</v>
      </c>
      <c r="V4482" s="5">
        <v>40800</v>
      </c>
      <c r="W4482" s="5">
        <v>0</v>
      </c>
      <c r="X4482" s="5">
        <v>0</v>
      </c>
      <c r="Y4482" s="5">
        <v>0</v>
      </c>
      <c r="Z4482" s="5">
        <v>0</v>
      </c>
      <c r="AA4482" s="5">
        <v>10.800015930000001</v>
      </c>
      <c r="AB4482" s="5">
        <v>-72.975540330000001</v>
      </c>
      <c r="AC4482" s="7" t="s">
        <v>45</v>
      </c>
      <c r="AD4482" s="5">
        <v>963106400</v>
      </c>
      <c r="AE4482" s="5" t="str">
        <f>MID(TablaPivotFinal[[#This Row],[Fecha]],1,4)</f>
        <v>2017</v>
      </c>
      <c r="AF4482" s="5" t="str">
        <f>MID(TablaPivotFinal[[#This Row],[Fecha]],5,3)</f>
        <v>Feb</v>
      </c>
      <c r="AG4482" s="7">
        <v>963106400</v>
      </c>
      <c r="AH4482" s="8">
        <v>4627.5714289999996</v>
      </c>
      <c r="AI4482" t="s">
        <v>1145</v>
      </c>
      <c r="AJ4482" t="s">
        <v>877</v>
      </c>
      <c r="AK4482" t="s">
        <v>1273</v>
      </c>
    </row>
    <row r="4483" spans="1:37" x14ac:dyDescent="0.3">
      <c r="A4483" t="str">
        <f t="shared" si="210"/>
        <v>SAN JUAN-INVIAS</v>
      </c>
      <c r="B4483" t="str">
        <f t="shared" ref="B4483:B4546" si="211">_xlfn.CONCAT(AE4483,AF4483)</f>
        <v>2017Jul</v>
      </c>
      <c r="C4483" t="str">
        <f t="shared" ref="C4483:C4546" si="212">_xlfn.CONCAT(AA4483,AB4483)</f>
        <v>10.80001593-72.97554033</v>
      </c>
      <c r="D4483" s="9" t="s">
        <v>111</v>
      </c>
      <c r="E4483" s="6">
        <v>4902</v>
      </c>
      <c r="F4483" s="9" t="s">
        <v>808</v>
      </c>
      <c r="G4483" s="6">
        <v>44</v>
      </c>
      <c r="H4483" s="9" t="s">
        <v>809</v>
      </c>
      <c r="I4483" s="9" t="s">
        <v>712</v>
      </c>
      <c r="J4483" s="9" t="s">
        <v>111</v>
      </c>
      <c r="K4483" s="9" t="s">
        <v>810</v>
      </c>
      <c r="L4483" s="9" t="s">
        <v>714</v>
      </c>
      <c r="M4483" s="6">
        <v>-1</v>
      </c>
      <c r="N4483" s="6">
        <v>-1</v>
      </c>
      <c r="O4483" s="9" t="s">
        <v>811</v>
      </c>
      <c r="P4483" s="6">
        <v>9300</v>
      </c>
      <c r="Q4483" s="6">
        <v>9900</v>
      </c>
      <c r="R4483" s="6">
        <v>10800</v>
      </c>
      <c r="S4483" s="6">
        <v>11500</v>
      </c>
      <c r="T4483" s="6">
        <v>12400</v>
      </c>
      <c r="U4483" s="6">
        <v>35600</v>
      </c>
      <c r="V4483" s="6">
        <v>40800</v>
      </c>
      <c r="W4483" s="6">
        <v>0</v>
      </c>
      <c r="X4483" s="6">
        <v>0</v>
      </c>
      <c r="Y4483" s="6">
        <v>0</v>
      </c>
      <c r="Z4483" s="6">
        <v>0</v>
      </c>
      <c r="AA4483" s="6">
        <v>10.800015930000001</v>
      </c>
      <c r="AB4483" s="6">
        <v>-72.975540330000001</v>
      </c>
      <c r="AC4483" s="9" t="s">
        <v>47</v>
      </c>
      <c r="AD4483" s="6">
        <v>1222118700</v>
      </c>
      <c r="AE4483" s="6" t="str">
        <f>MID(TablaPivotFinal[[#This Row],[Fecha]],1,4)</f>
        <v>2017</v>
      </c>
      <c r="AF4483" s="6" t="str">
        <f>MID(TablaPivotFinal[[#This Row],[Fecha]],5,3)</f>
        <v>Jul</v>
      </c>
      <c r="AG4483" s="9">
        <v>1222118700</v>
      </c>
      <c r="AH4483" s="10">
        <v>5242.1935480000002</v>
      </c>
      <c r="AI4483" t="s">
        <v>1145</v>
      </c>
      <c r="AJ4483" t="s">
        <v>882</v>
      </c>
      <c r="AK4483" t="s">
        <v>1273</v>
      </c>
    </row>
    <row r="4484" spans="1:37" x14ac:dyDescent="0.3">
      <c r="A4484" t="str">
        <f t="shared" si="210"/>
        <v>SAN JUAN-INVIAS</v>
      </c>
      <c r="B4484" t="str">
        <f t="shared" si="211"/>
        <v>2017Jun</v>
      </c>
      <c r="C4484" t="str">
        <f t="shared" si="212"/>
        <v>10.80001593-72.97554033</v>
      </c>
      <c r="D4484" s="7" t="s">
        <v>111</v>
      </c>
      <c r="E4484" s="5">
        <v>4902</v>
      </c>
      <c r="F4484" s="7" t="s">
        <v>808</v>
      </c>
      <c r="G4484" s="5">
        <v>44</v>
      </c>
      <c r="H4484" s="7" t="s">
        <v>809</v>
      </c>
      <c r="I4484" s="7" t="s">
        <v>712</v>
      </c>
      <c r="J4484" s="7" t="s">
        <v>111</v>
      </c>
      <c r="K4484" s="7" t="s">
        <v>810</v>
      </c>
      <c r="L4484" s="7" t="s">
        <v>714</v>
      </c>
      <c r="M4484" s="5">
        <v>-1</v>
      </c>
      <c r="N4484" s="5">
        <v>-1</v>
      </c>
      <c r="O4484" s="7" t="s">
        <v>811</v>
      </c>
      <c r="P4484" s="5">
        <v>9300</v>
      </c>
      <c r="Q4484" s="5">
        <v>9900</v>
      </c>
      <c r="R4484" s="5">
        <v>10800</v>
      </c>
      <c r="S4484" s="5">
        <v>11500</v>
      </c>
      <c r="T4484" s="5">
        <v>12400</v>
      </c>
      <c r="U4484" s="5">
        <v>35600</v>
      </c>
      <c r="V4484" s="5">
        <v>40800</v>
      </c>
      <c r="W4484" s="5">
        <v>0</v>
      </c>
      <c r="X4484" s="5">
        <v>0</v>
      </c>
      <c r="Y4484" s="5">
        <v>0</v>
      </c>
      <c r="Z4484" s="5">
        <v>0</v>
      </c>
      <c r="AA4484" s="5">
        <v>10.800015930000001</v>
      </c>
      <c r="AB4484" s="5">
        <v>-72.975540330000001</v>
      </c>
      <c r="AC4484" s="7" t="s">
        <v>49</v>
      </c>
      <c r="AD4484" s="5">
        <v>1150816050</v>
      </c>
      <c r="AE4484" s="5" t="str">
        <f>MID(TablaPivotFinal[[#This Row],[Fecha]],1,4)</f>
        <v>2017</v>
      </c>
      <c r="AF4484" s="5" t="str">
        <f>MID(TablaPivotFinal[[#This Row],[Fecha]],5,3)</f>
        <v>Jun</v>
      </c>
      <c r="AG4484" s="7">
        <v>1150816050</v>
      </c>
      <c r="AH4484" s="8">
        <v>5090.6666670000004</v>
      </c>
      <c r="AI4484" t="s">
        <v>1145</v>
      </c>
      <c r="AJ4484" t="s">
        <v>881</v>
      </c>
      <c r="AK4484" t="s">
        <v>1273</v>
      </c>
    </row>
    <row r="4485" spans="1:37" x14ac:dyDescent="0.3">
      <c r="A4485" t="str">
        <f t="shared" si="210"/>
        <v>SAN JUAN-INVIAS</v>
      </c>
      <c r="B4485" t="str">
        <f t="shared" si="211"/>
        <v>2017Mar</v>
      </c>
      <c r="C4485" t="str">
        <f t="shared" si="212"/>
        <v>10.80001593-72.97554033</v>
      </c>
      <c r="D4485" s="9" t="s">
        <v>111</v>
      </c>
      <c r="E4485" s="6">
        <v>4902</v>
      </c>
      <c r="F4485" s="9" t="s">
        <v>808</v>
      </c>
      <c r="G4485" s="6">
        <v>44</v>
      </c>
      <c r="H4485" s="9" t="s">
        <v>809</v>
      </c>
      <c r="I4485" s="9" t="s">
        <v>712</v>
      </c>
      <c r="J4485" s="9" t="s">
        <v>111</v>
      </c>
      <c r="K4485" s="9" t="s">
        <v>810</v>
      </c>
      <c r="L4485" s="9" t="s">
        <v>714</v>
      </c>
      <c r="M4485" s="6">
        <v>-1</v>
      </c>
      <c r="N4485" s="6">
        <v>-1</v>
      </c>
      <c r="O4485" s="9" t="s">
        <v>811</v>
      </c>
      <c r="P4485" s="6">
        <v>9300</v>
      </c>
      <c r="Q4485" s="6">
        <v>9900</v>
      </c>
      <c r="R4485" s="6">
        <v>10800</v>
      </c>
      <c r="S4485" s="6">
        <v>11500</v>
      </c>
      <c r="T4485" s="6">
        <v>12400</v>
      </c>
      <c r="U4485" s="6">
        <v>35600</v>
      </c>
      <c r="V4485" s="6">
        <v>40800</v>
      </c>
      <c r="W4485" s="6">
        <v>0</v>
      </c>
      <c r="X4485" s="6">
        <v>0</v>
      </c>
      <c r="Y4485" s="6">
        <v>0</v>
      </c>
      <c r="Z4485" s="6">
        <v>0</v>
      </c>
      <c r="AA4485" s="6">
        <v>10.800015930000001</v>
      </c>
      <c r="AB4485" s="6">
        <v>-72.975540330000001</v>
      </c>
      <c r="AC4485" s="9" t="s">
        <v>51</v>
      </c>
      <c r="AD4485" s="6">
        <v>1106010500</v>
      </c>
      <c r="AE4485" s="6" t="str">
        <f>MID(TablaPivotFinal[[#This Row],[Fecha]],1,4)</f>
        <v>2017</v>
      </c>
      <c r="AF4485" s="6" t="str">
        <f>MID(TablaPivotFinal[[#This Row],[Fecha]],5,3)</f>
        <v>Mar</v>
      </c>
      <c r="AG4485" s="9">
        <v>1106010500</v>
      </c>
      <c r="AH4485" s="10">
        <v>4785.2258060000004</v>
      </c>
      <c r="AI4485" t="s">
        <v>1145</v>
      </c>
      <c r="AJ4485" t="s">
        <v>878</v>
      </c>
      <c r="AK4485" t="s">
        <v>1273</v>
      </c>
    </row>
    <row r="4486" spans="1:37" x14ac:dyDescent="0.3">
      <c r="A4486" t="str">
        <f t="shared" si="210"/>
        <v>SAN JUAN-INVIAS</v>
      </c>
      <c r="B4486" t="str">
        <f t="shared" si="211"/>
        <v>2017May</v>
      </c>
      <c r="C4486" t="str">
        <f t="shared" si="212"/>
        <v>10.80001593-72.97554033</v>
      </c>
      <c r="D4486" s="7" t="s">
        <v>111</v>
      </c>
      <c r="E4486" s="5">
        <v>4902</v>
      </c>
      <c r="F4486" s="7" t="s">
        <v>808</v>
      </c>
      <c r="G4486" s="5">
        <v>44</v>
      </c>
      <c r="H4486" s="7" t="s">
        <v>809</v>
      </c>
      <c r="I4486" s="7" t="s">
        <v>712</v>
      </c>
      <c r="J4486" s="7" t="s">
        <v>111</v>
      </c>
      <c r="K4486" s="7" t="s">
        <v>810</v>
      </c>
      <c r="L4486" s="7" t="s">
        <v>714</v>
      </c>
      <c r="M4486" s="5">
        <v>-1</v>
      </c>
      <c r="N4486" s="5">
        <v>-1</v>
      </c>
      <c r="O4486" s="7" t="s">
        <v>811</v>
      </c>
      <c r="P4486" s="5">
        <v>9300</v>
      </c>
      <c r="Q4486" s="5">
        <v>9900</v>
      </c>
      <c r="R4486" s="5">
        <v>10800</v>
      </c>
      <c r="S4486" s="5">
        <v>11500</v>
      </c>
      <c r="T4486" s="5">
        <v>12400</v>
      </c>
      <c r="U4486" s="5">
        <v>35600</v>
      </c>
      <c r="V4486" s="5">
        <v>40800</v>
      </c>
      <c r="W4486" s="5">
        <v>0</v>
      </c>
      <c r="X4486" s="5">
        <v>0</v>
      </c>
      <c r="Y4486" s="5">
        <v>0</v>
      </c>
      <c r="Z4486" s="5">
        <v>0</v>
      </c>
      <c r="AA4486" s="5">
        <v>10.800015930000001</v>
      </c>
      <c r="AB4486" s="5">
        <v>-72.975540330000001</v>
      </c>
      <c r="AC4486" s="7" t="s">
        <v>53</v>
      </c>
      <c r="AD4486" s="5">
        <v>1113768700</v>
      </c>
      <c r="AE4486" s="5" t="str">
        <f>MID(TablaPivotFinal[[#This Row],[Fecha]],1,4)</f>
        <v>2017</v>
      </c>
      <c r="AF4486" s="5" t="str">
        <f>MID(TablaPivotFinal[[#This Row],[Fecha]],5,3)</f>
        <v>May</v>
      </c>
      <c r="AG4486" s="7">
        <v>1113768700</v>
      </c>
      <c r="AH4486" s="8">
        <v>4865.9032260000004</v>
      </c>
      <c r="AI4486" t="s">
        <v>1145</v>
      </c>
      <c r="AJ4486" t="s">
        <v>880</v>
      </c>
      <c r="AK4486" t="s">
        <v>1273</v>
      </c>
    </row>
    <row r="4487" spans="1:37" x14ac:dyDescent="0.3">
      <c r="A4487" t="str">
        <f t="shared" si="210"/>
        <v>SAN JUAN-INVIAS</v>
      </c>
      <c r="B4487" t="str">
        <f t="shared" si="211"/>
        <v>2017Nov</v>
      </c>
      <c r="C4487" t="str">
        <f t="shared" si="212"/>
        <v>10.80001593-72.97554033</v>
      </c>
      <c r="D4487" s="9" t="s">
        <v>111</v>
      </c>
      <c r="E4487" s="6">
        <v>4902</v>
      </c>
      <c r="F4487" s="9" t="s">
        <v>808</v>
      </c>
      <c r="G4487" s="6">
        <v>44</v>
      </c>
      <c r="H4487" s="9" t="s">
        <v>809</v>
      </c>
      <c r="I4487" s="9" t="s">
        <v>712</v>
      </c>
      <c r="J4487" s="9" t="s">
        <v>111</v>
      </c>
      <c r="K4487" s="9" t="s">
        <v>810</v>
      </c>
      <c r="L4487" s="9" t="s">
        <v>714</v>
      </c>
      <c r="M4487" s="6">
        <v>-1</v>
      </c>
      <c r="N4487" s="6">
        <v>-1</v>
      </c>
      <c r="O4487" s="9" t="s">
        <v>811</v>
      </c>
      <c r="P4487" s="6">
        <v>9300</v>
      </c>
      <c r="Q4487" s="6">
        <v>9900</v>
      </c>
      <c r="R4487" s="6">
        <v>10800</v>
      </c>
      <c r="S4487" s="6">
        <v>11500</v>
      </c>
      <c r="T4487" s="6">
        <v>12400</v>
      </c>
      <c r="U4487" s="6">
        <v>35600</v>
      </c>
      <c r="V4487" s="6">
        <v>40800</v>
      </c>
      <c r="W4487" s="6">
        <v>0</v>
      </c>
      <c r="X4487" s="6">
        <v>0</v>
      </c>
      <c r="Y4487" s="6">
        <v>0</v>
      </c>
      <c r="Z4487" s="6">
        <v>0</v>
      </c>
      <c r="AA4487" s="6">
        <v>10.800015930000001</v>
      </c>
      <c r="AB4487" s="6">
        <v>-72.975540330000001</v>
      </c>
      <c r="AC4487" s="9" t="s">
        <v>55</v>
      </c>
      <c r="AD4487" s="6">
        <v>1215070400</v>
      </c>
      <c r="AE4487" s="6" t="str">
        <f>MID(TablaPivotFinal[[#This Row],[Fecha]],1,4)</f>
        <v>2017</v>
      </c>
      <c r="AF4487" s="6" t="str">
        <f>MID(TablaPivotFinal[[#This Row],[Fecha]],5,3)</f>
        <v>Nov</v>
      </c>
      <c r="AG4487" s="9">
        <v>1215070400</v>
      </c>
      <c r="AH4487" s="10">
        <v>5412.2</v>
      </c>
      <c r="AI4487" t="s">
        <v>1145</v>
      </c>
      <c r="AJ4487" t="s">
        <v>886</v>
      </c>
      <c r="AK4487" t="s">
        <v>1273</v>
      </c>
    </row>
    <row r="4488" spans="1:37" x14ac:dyDescent="0.3">
      <c r="A4488" t="str">
        <f t="shared" si="210"/>
        <v>SAN JUAN-INVIAS</v>
      </c>
      <c r="B4488" t="str">
        <f t="shared" si="211"/>
        <v>2017Oct</v>
      </c>
      <c r="C4488" t="str">
        <f t="shared" si="212"/>
        <v>10.80001593-72.97554033</v>
      </c>
      <c r="D4488" s="7" t="s">
        <v>111</v>
      </c>
      <c r="E4488" s="5">
        <v>4902</v>
      </c>
      <c r="F4488" s="7" t="s">
        <v>808</v>
      </c>
      <c r="G4488" s="5">
        <v>44</v>
      </c>
      <c r="H4488" s="7" t="s">
        <v>809</v>
      </c>
      <c r="I4488" s="7" t="s">
        <v>712</v>
      </c>
      <c r="J4488" s="7" t="s">
        <v>111</v>
      </c>
      <c r="K4488" s="7" t="s">
        <v>810</v>
      </c>
      <c r="L4488" s="7" t="s">
        <v>714</v>
      </c>
      <c r="M4488" s="5">
        <v>-1</v>
      </c>
      <c r="N4488" s="5">
        <v>-1</v>
      </c>
      <c r="O4488" s="7" t="s">
        <v>811</v>
      </c>
      <c r="P4488" s="5">
        <v>9300</v>
      </c>
      <c r="Q4488" s="5">
        <v>9900</v>
      </c>
      <c r="R4488" s="5">
        <v>10800</v>
      </c>
      <c r="S4488" s="5">
        <v>11500</v>
      </c>
      <c r="T4488" s="5">
        <v>12400</v>
      </c>
      <c r="U4488" s="5">
        <v>35600</v>
      </c>
      <c r="V4488" s="5">
        <v>40800</v>
      </c>
      <c r="W4488" s="5">
        <v>0</v>
      </c>
      <c r="X4488" s="5">
        <v>0</v>
      </c>
      <c r="Y4488" s="5">
        <v>0</v>
      </c>
      <c r="Z4488" s="5">
        <v>0</v>
      </c>
      <c r="AA4488" s="5">
        <v>10.800015930000001</v>
      </c>
      <c r="AB4488" s="5">
        <v>-72.975540330000001</v>
      </c>
      <c r="AC4488" s="7" t="s">
        <v>57</v>
      </c>
      <c r="AD4488" s="5">
        <v>1246199700</v>
      </c>
      <c r="AE4488" s="5" t="str">
        <f>MID(TablaPivotFinal[[#This Row],[Fecha]],1,4)</f>
        <v>2017</v>
      </c>
      <c r="AF4488" s="5" t="str">
        <f>MID(TablaPivotFinal[[#This Row],[Fecha]],5,3)</f>
        <v>Oct</v>
      </c>
      <c r="AG4488" s="7">
        <v>1246199700</v>
      </c>
      <c r="AH4488" s="8">
        <v>5347.7741939999996</v>
      </c>
      <c r="AI4488" t="s">
        <v>1145</v>
      </c>
      <c r="AJ4488" t="s">
        <v>885</v>
      </c>
      <c r="AK4488" t="s">
        <v>1273</v>
      </c>
    </row>
    <row r="4489" spans="1:37" x14ac:dyDescent="0.3">
      <c r="A4489" t="str">
        <f t="shared" si="210"/>
        <v>SAN JUAN-INVIAS</v>
      </c>
      <c r="B4489" t="str">
        <f t="shared" si="211"/>
        <v>2017Sep</v>
      </c>
      <c r="C4489" t="str">
        <f t="shared" si="212"/>
        <v>10.80001593-72.97554033</v>
      </c>
      <c r="D4489" s="9" t="s">
        <v>111</v>
      </c>
      <c r="E4489" s="6">
        <v>4902</v>
      </c>
      <c r="F4489" s="9" t="s">
        <v>808</v>
      </c>
      <c r="G4489" s="6">
        <v>44</v>
      </c>
      <c r="H4489" s="9" t="s">
        <v>809</v>
      </c>
      <c r="I4489" s="9" t="s">
        <v>712</v>
      </c>
      <c r="J4489" s="9" t="s">
        <v>111</v>
      </c>
      <c r="K4489" s="9" t="s">
        <v>810</v>
      </c>
      <c r="L4489" s="9" t="s">
        <v>714</v>
      </c>
      <c r="M4489" s="6">
        <v>-1</v>
      </c>
      <c r="N4489" s="6">
        <v>-1</v>
      </c>
      <c r="O4489" s="9" t="s">
        <v>811</v>
      </c>
      <c r="P4489" s="6">
        <v>9300</v>
      </c>
      <c r="Q4489" s="6">
        <v>9900</v>
      </c>
      <c r="R4489" s="6">
        <v>10800</v>
      </c>
      <c r="S4489" s="6">
        <v>11500</v>
      </c>
      <c r="T4489" s="6">
        <v>12400</v>
      </c>
      <c r="U4489" s="6">
        <v>35600</v>
      </c>
      <c r="V4489" s="6">
        <v>40800</v>
      </c>
      <c r="W4489" s="6">
        <v>0</v>
      </c>
      <c r="X4489" s="6">
        <v>0</v>
      </c>
      <c r="Y4489" s="6">
        <v>0</v>
      </c>
      <c r="Z4489" s="6">
        <v>0</v>
      </c>
      <c r="AA4489" s="6">
        <v>10.800015930000001</v>
      </c>
      <c r="AB4489" s="6">
        <v>-72.975540330000001</v>
      </c>
      <c r="AC4489" s="9" t="s">
        <v>59</v>
      </c>
      <c r="AD4489" s="6">
        <v>1188429200</v>
      </c>
      <c r="AE4489" s="6" t="str">
        <f>MID(TablaPivotFinal[[#This Row],[Fecha]],1,4)</f>
        <v>2017</v>
      </c>
      <c r="AF4489" s="6" t="str">
        <f>MID(TablaPivotFinal[[#This Row],[Fecha]],5,3)</f>
        <v>Sep</v>
      </c>
      <c r="AG4489" s="9">
        <v>1188429200</v>
      </c>
      <c r="AH4489" s="10">
        <v>5295.5666670000001</v>
      </c>
      <c r="AI4489" t="s">
        <v>1145</v>
      </c>
      <c r="AJ4489" t="s">
        <v>884</v>
      </c>
      <c r="AK4489" t="s">
        <v>1273</v>
      </c>
    </row>
    <row r="4490" spans="1:37" x14ac:dyDescent="0.3">
      <c r="A4490" t="str">
        <f t="shared" si="210"/>
        <v>SAN JUAN-INVIAS</v>
      </c>
      <c r="B4490" t="str">
        <f t="shared" si="211"/>
        <v>2018Abr</v>
      </c>
      <c r="C4490" t="str">
        <f t="shared" si="212"/>
        <v>10.80001593-72.97554033</v>
      </c>
      <c r="D4490" s="7" t="s">
        <v>111</v>
      </c>
      <c r="E4490" s="5">
        <v>4902</v>
      </c>
      <c r="F4490" s="7" t="s">
        <v>808</v>
      </c>
      <c r="G4490" s="5">
        <v>44</v>
      </c>
      <c r="H4490" s="7" t="s">
        <v>809</v>
      </c>
      <c r="I4490" s="7" t="s">
        <v>712</v>
      </c>
      <c r="J4490" s="7" t="s">
        <v>111</v>
      </c>
      <c r="K4490" s="7" t="s">
        <v>810</v>
      </c>
      <c r="L4490" s="7" t="s">
        <v>714</v>
      </c>
      <c r="M4490" s="5">
        <v>-1</v>
      </c>
      <c r="N4490" s="5">
        <v>-1</v>
      </c>
      <c r="O4490" s="7" t="s">
        <v>811</v>
      </c>
      <c r="P4490" s="5">
        <v>9300</v>
      </c>
      <c r="Q4490" s="5">
        <v>9900</v>
      </c>
      <c r="R4490" s="5">
        <v>10800</v>
      </c>
      <c r="S4490" s="5">
        <v>11500</v>
      </c>
      <c r="T4490" s="5">
        <v>12400</v>
      </c>
      <c r="U4490" s="5">
        <v>35600</v>
      </c>
      <c r="V4490" s="5">
        <v>40800</v>
      </c>
      <c r="W4490" s="5">
        <v>0</v>
      </c>
      <c r="X4490" s="5">
        <v>0</v>
      </c>
      <c r="Y4490" s="5">
        <v>0</v>
      </c>
      <c r="Z4490" s="5">
        <v>0</v>
      </c>
      <c r="AA4490" s="5">
        <v>10.800015930000001</v>
      </c>
      <c r="AB4490" s="5">
        <v>-72.975540330000001</v>
      </c>
      <c r="AC4490" s="7" t="s">
        <v>61</v>
      </c>
      <c r="AD4490" s="5">
        <v>0</v>
      </c>
      <c r="AE4490" s="5" t="str">
        <f>MID(TablaPivotFinal[[#This Row],[Fecha]],1,4)</f>
        <v>2018</v>
      </c>
      <c r="AF4490" s="5" t="str">
        <f>MID(TablaPivotFinal[[#This Row],[Fecha]],5,3)</f>
        <v>Abr</v>
      </c>
      <c r="AG4490" s="7">
        <v>0</v>
      </c>
      <c r="AH4490" s="8">
        <v>0</v>
      </c>
      <c r="AI4490" t="s">
        <v>1145</v>
      </c>
      <c r="AJ4490" t="s">
        <v>891</v>
      </c>
      <c r="AK4490" t="s">
        <v>1273</v>
      </c>
    </row>
    <row r="4491" spans="1:37" x14ac:dyDescent="0.3">
      <c r="A4491" t="str">
        <f t="shared" si="210"/>
        <v>SAN JUAN-INVIAS</v>
      </c>
      <c r="B4491" t="str">
        <f t="shared" si="211"/>
        <v>2018Ago</v>
      </c>
      <c r="C4491" t="str">
        <f t="shared" si="212"/>
        <v>10.80001593-72.97554033</v>
      </c>
      <c r="D4491" s="9" t="s">
        <v>111</v>
      </c>
      <c r="E4491" s="6">
        <v>4902</v>
      </c>
      <c r="F4491" s="9" t="s">
        <v>808</v>
      </c>
      <c r="G4491" s="6">
        <v>44</v>
      </c>
      <c r="H4491" s="9" t="s">
        <v>809</v>
      </c>
      <c r="I4491" s="9" t="s">
        <v>712</v>
      </c>
      <c r="J4491" s="9" t="s">
        <v>111</v>
      </c>
      <c r="K4491" s="9" t="s">
        <v>810</v>
      </c>
      <c r="L4491" s="9" t="s">
        <v>714</v>
      </c>
      <c r="M4491" s="6">
        <v>-1</v>
      </c>
      <c r="N4491" s="6">
        <v>-1</v>
      </c>
      <c r="O4491" s="9" t="s">
        <v>811</v>
      </c>
      <c r="P4491" s="6">
        <v>9300</v>
      </c>
      <c r="Q4491" s="6">
        <v>9900</v>
      </c>
      <c r="R4491" s="6">
        <v>10800</v>
      </c>
      <c r="S4491" s="6">
        <v>11500</v>
      </c>
      <c r="T4491" s="6">
        <v>12400</v>
      </c>
      <c r="U4491" s="6">
        <v>35600</v>
      </c>
      <c r="V4491" s="6">
        <v>40800</v>
      </c>
      <c r="W4491" s="6">
        <v>0</v>
      </c>
      <c r="X4491" s="6">
        <v>0</v>
      </c>
      <c r="Y4491" s="6">
        <v>0</v>
      </c>
      <c r="Z4491" s="6">
        <v>0</v>
      </c>
      <c r="AA4491" s="6">
        <v>10.800015930000001</v>
      </c>
      <c r="AB4491" s="6">
        <v>-72.975540330000001</v>
      </c>
      <c r="AC4491" s="9" t="s">
        <v>63</v>
      </c>
      <c r="AD4491" s="6">
        <v>0</v>
      </c>
      <c r="AE4491" s="6" t="str">
        <f>MID(TablaPivotFinal[[#This Row],[Fecha]],1,4)</f>
        <v>2018</v>
      </c>
      <c r="AF4491" s="6" t="str">
        <f>MID(TablaPivotFinal[[#This Row],[Fecha]],5,3)</f>
        <v>Ago</v>
      </c>
      <c r="AG4491" s="9">
        <v>0</v>
      </c>
      <c r="AH4491" s="10">
        <v>0</v>
      </c>
      <c r="AI4491" t="s">
        <v>1145</v>
      </c>
      <c r="AJ4491" t="s">
        <v>895</v>
      </c>
      <c r="AK4491" t="s">
        <v>1273</v>
      </c>
    </row>
    <row r="4492" spans="1:37" x14ac:dyDescent="0.3">
      <c r="A4492" t="str">
        <f t="shared" si="210"/>
        <v>SAN JUAN-INVIAS</v>
      </c>
      <c r="B4492" t="str">
        <f t="shared" si="211"/>
        <v>2018Dic</v>
      </c>
      <c r="C4492" t="str">
        <f t="shared" si="212"/>
        <v>10.80001593-72.97554033</v>
      </c>
      <c r="D4492" s="7" t="s">
        <v>111</v>
      </c>
      <c r="E4492" s="5">
        <v>4902</v>
      </c>
      <c r="F4492" s="7" t="s">
        <v>808</v>
      </c>
      <c r="G4492" s="5">
        <v>44</v>
      </c>
      <c r="H4492" s="7" t="s">
        <v>809</v>
      </c>
      <c r="I4492" s="7" t="s">
        <v>712</v>
      </c>
      <c r="J4492" s="7" t="s">
        <v>111</v>
      </c>
      <c r="K4492" s="7" t="s">
        <v>810</v>
      </c>
      <c r="L4492" s="7" t="s">
        <v>714</v>
      </c>
      <c r="M4492" s="5">
        <v>-1</v>
      </c>
      <c r="N4492" s="5">
        <v>-1</v>
      </c>
      <c r="O4492" s="7" t="s">
        <v>811</v>
      </c>
      <c r="P4492" s="5">
        <v>9300</v>
      </c>
      <c r="Q4492" s="5">
        <v>9900</v>
      </c>
      <c r="R4492" s="5">
        <v>10800</v>
      </c>
      <c r="S4492" s="5">
        <v>11500</v>
      </c>
      <c r="T4492" s="5">
        <v>12400</v>
      </c>
      <c r="U4492" s="5">
        <v>35600</v>
      </c>
      <c r="V4492" s="5">
        <v>40800</v>
      </c>
      <c r="W4492" s="5">
        <v>0</v>
      </c>
      <c r="X4492" s="5">
        <v>0</v>
      </c>
      <c r="Y4492" s="5">
        <v>0</v>
      </c>
      <c r="Z4492" s="5">
        <v>0</v>
      </c>
      <c r="AA4492" s="5">
        <v>10.800015930000001</v>
      </c>
      <c r="AB4492" s="5">
        <v>-72.975540330000001</v>
      </c>
      <c r="AC4492" s="7" t="s">
        <v>65</v>
      </c>
      <c r="AD4492" s="5">
        <v>0</v>
      </c>
      <c r="AE4492" s="5" t="str">
        <f>MID(TablaPivotFinal[[#This Row],[Fecha]],1,4)</f>
        <v>2018</v>
      </c>
      <c r="AF4492" s="5" t="str">
        <f>MID(TablaPivotFinal[[#This Row],[Fecha]],5,3)</f>
        <v>Dic</v>
      </c>
      <c r="AG4492" s="7">
        <v>0</v>
      </c>
      <c r="AH4492" s="8">
        <v>0</v>
      </c>
      <c r="AI4492" t="s">
        <v>1145</v>
      </c>
      <c r="AJ4492" t="s">
        <v>899</v>
      </c>
      <c r="AK4492" t="s">
        <v>1273</v>
      </c>
    </row>
    <row r="4493" spans="1:37" x14ac:dyDescent="0.3">
      <c r="A4493" t="str">
        <f t="shared" si="210"/>
        <v>SAN JUAN-INVIAS</v>
      </c>
      <c r="B4493" t="str">
        <f t="shared" si="211"/>
        <v>2018Ene</v>
      </c>
      <c r="C4493" t="str">
        <f t="shared" si="212"/>
        <v>10.80001593-72.97554033</v>
      </c>
      <c r="D4493" s="9" t="s">
        <v>111</v>
      </c>
      <c r="E4493" s="6">
        <v>4902</v>
      </c>
      <c r="F4493" s="9" t="s">
        <v>808</v>
      </c>
      <c r="G4493" s="6">
        <v>44</v>
      </c>
      <c r="H4493" s="9" t="s">
        <v>809</v>
      </c>
      <c r="I4493" s="9" t="s">
        <v>712</v>
      </c>
      <c r="J4493" s="9" t="s">
        <v>111</v>
      </c>
      <c r="K4493" s="9" t="s">
        <v>810</v>
      </c>
      <c r="L4493" s="9" t="s">
        <v>714</v>
      </c>
      <c r="M4493" s="6">
        <v>-1</v>
      </c>
      <c r="N4493" s="6">
        <v>-1</v>
      </c>
      <c r="O4493" s="9" t="s">
        <v>811</v>
      </c>
      <c r="P4493" s="6">
        <v>9300</v>
      </c>
      <c r="Q4493" s="6">
        <v>9900</v>
      </c>
      <c r="R4493" s="6">
        <v>10800</v>
      </c>
      <c r="S4493" s="6">
        <v>11500</v>
      </c>
      <c r="T4493" s="6">
        <v>12400</v>
      </c>
      <c r="U4493" s="6">
        <v>35600</v>
      </c>
      <c r="V4493" s="6">
        <v>40800</v>
      </c>
      <c r="W4493" s="6">
        <v>0</v>
      </c>
      <c r="X4493" s="6">
        <v>0</v>
      </c>
      <c r="Y4493" s="6">
        <v>0</v>
      </c>
      <c r="Z4493" s="6">
        <v>0</v>
      </c>
      <c r="AA4493" s="6">
        <v>10.800015930000001</v>
      </c>
      <c r="AB4493" s="6">
        <v>-72.975540330000001</v>
      </c>
      <c r="AC4493" s="9" t="s">
        <v>67</v>
      </c>
      <c r="AD4493" s="6">
        <v>1378342800</v>
      </c>
      <c r="AE4493" s="6" t="str">
        <f>MID(TablaPivotFinal[[#This Row],[Fecha]],1,4)</f>
        <v>2018</v>
      </c>
      <c r="AF4493" s="6" t="str">
        <f>MID(TablaPivotFinal[[#This Row],[Fecha]],5,3)</f>
        <v>Ene</v>
      </c>
      <c r="AG4493" s="9">
        <v>1378342800</v>
      </c>
      <c r="AH4493" s="10">
        <v>175205</v>
      </c>
      <c r="AI4493" t="s">
        <v>1145</v>
      </c>
      <c r="AJ4493" t="s">
        <v>888</v>
      </c>
      <c r="AK4493" t="s">
        <v>1273</v>
      </c>
    </row>
    <row r="4494" spans="1:37" x14ac:dyDescent="0.3">
      <c r="A4494" t="str">
        <f t="shared" si="210"/>
        <v>SAN JUAN-INVIAS</v>
      </c>
      <c r="B4494" t="str">
        <f t="shared" si="211"/>
        <v>2018Feb</v>
      </c>
      <c r="C4494" t="str">
        <f t="shared" si="212"/>
        <v>10.80001593-72.97554033</v>
      </c>
      <c r="D4494" s="7" t="s">
        <v>111</v>
      </c>
      <c r="E4494" s="5">
        <v>4902</v>
      </c>
      <c r="F4494" s="7" t="s">
        <v>808</v>
      </c>
      <c r="G4494" s="5">
        <v>44</v>
      </c>
      <c r="H4494" s="7" t="s">
        <v>809</v>
      </c>
      <c r="I4494" s="7" t="s">
        <v>712</v>
      </c>
      <c r="J4494" s="7" t="s">
        <v>111</v>
      </c>
      <c r="K4494" s="7" t="s">
        <v>810</v>
      </c>
      <c r="L4494" s="7" t="s">
        <v>714</v>
      </c>
      <c r="M4494" s="5">
        <v>-1</v>
      </c>
      <c r="N4494" s="5">
        <v>-1</v>
      </c>
      <c r="O4494" s="7" t="s">
        <v>811</v>
      </c>
      <c r="P4494" s="5">
        <v>9300</v>
      </c>
      <c r="Q4494" s="5">
        <v>9900</v>
      </c>
      <c r="R4494" s="5">
        <v>10800</v>
      </c>
      <c r="S4494" s="5">
        <v>11500</v>
      </c>
      <c r="T4494" s="5">
        <v>12400</v>
      </c>
      <c r="U4494" s="5">
        <v>35600</v>
      </c>
      <c r="V4494" s="5">
        <v>40800</v>
      </c>
      <c r="W4494" s="5">
        <v>0</v>
      </c>
      <c r="X4494" s="5">
        <v>0</v>
      </c>
      <c r="Y4494" s="5">
        <v>0</v>
      </c>
      <c r="Z4494" s="5">
        <v>0</v>
      </c>
      <c r="AA4494" s="5">
        <v>10.800015930000001</v>
      </c>
      <c r="AB4494" s="5">
        <v>-72.975540330000001</v>
      </c>
      <c r="AC4494" s="7" t="s">
        <v>69</v>
      </c>
      <c r="AD4494" s="5">
        <v>761020500</v>
      </c>
      <c r="AE4494" s="5" t="str">
        <f>MID(TablaPivotFinal[[#This Row],[Fecha]],1,4)</f>
        <v>2018</v>
      </c>
      <c r="AF4494" s="5" t="str">
        <f>MID(TablaPivotFinal[[#This Row],[Fecha]],5,3)</f>
        <v>Feb</v>
      </c>
      <c r="AG4494" s="7">
        <v>761020500</v>
      </c>
      <c r="AH4494" s="8">
        <v>93411</v>
      </c>
      <c r="AI4494" t="s">
        <v>1145</v>
      </c>
      <c r="AJ4494" t="s">
        <v>889</v>
      </c>
      <c r="AK4494" t="s">
        <v>1273</v>
      </c>
    </row>
    <row r="4495" spans="1:37" x14ac:dyDescent="0.3">
      <c r="A4495" t="str">
        <f t="shared" si="210"/>
        <v>SAN JUAN-INVIAS</v>
      </c>
      <c r="B4495" t="str">
        <f t="shared" si="211"/>
        <v>2018Jul</v>
      </c>
      <c r="C4495" t="str">
        <f t="shared" si="212"/>
        <v>10.80001593-72.97554033</v>
      </c>
      <c r="D4495" s="9" t="s">
        <v>111</v>
      </c>
      <c r="E4495" s="6">
        <v>4902</v>
      </c>
      <c r="F4495" s="9" t="s">
        <v>808</v>
      </c>
      <c r="G4495" s="6">
        <v>44</v>
      </c>
      <c r="H4495" s="9" t="s">
        <v>809</v>
      </c>
      <c r="I4495" s="9" t="s">
        <v>712</v>
      </c>
      <c r="J4495" s="9" t="s">
        <v>111</v>
      </c>
      <c r="K4495" s="9" t="s">
        <v>810</v>
      </c>
      <c r="L4495" s="9" t="s">
        <v>714</v>
      </c>
      <c r="M4495" s="6">
        <v>-1</v>
      </c>
      <c r="N4495" s="6">
        <v>-1</v>
      </c>
      <c r="O4495" s="9" t="s">
        <v>811</v>
      </c>
      <c r="P4495" s="6">
        <v>9300</v>
      </c>
      <c r="Q4495" s="6">
        <v>9900</v>
      </c>
      <c r="R4495" s="6">
        <v>10800</v>
      </c>
      <c r="S4495" s="6">
        <v>11500</v>
      </c>
      <c r="T4495" s="6">
        <v>12400</v>
      </c>
      <c r="U4495" s="6">
        <v>35600</v>
      </c>
      <c r="V4495" s="6">
        <v>40800</v>
      </c>
      <c r="W4495" s="6">
        <v>0</v>
      </c>
      <c r="X4495" s="6">
        <v>0</v>
      </c>
      <c r="Y4495" s="6">
        <v>0</v>
      </c>
      <c r="Z4495" s="6">
        <v>0</v>
      </c>
      <c r="AA4495" s="6">
        <v>10.800015930000001</v>
      </c>
      <c r="AB4495" s="6">
        <v>-72.975540330000001</v>
      </c>
      <c r="AC4495" s="9" t="s">
        <v>71</v>
      </c>
      <c r="AD4495" s="6">
        <v>0</v>
      </c>
      <c r="AE4495" s="6" t="str">
        <f>MID(TablaPivotFinal[[#This Row],[Fecha]],1,4)</f>
        <v>2018</v>
      </c>
      <c r="AF4495" s="6" t="str">
        <f>MID(TablaPivotFinal[[#This Row],[Fecha]],5,3)</f>
        <v>Jul</v>
      </c>
      <c r="AG4495" s="9">
        <v>0</v>
      </c>
      <c r="AH4495" s="10">
        <v>0</v>
      </c>
      <c r="AI4495" t="s">
        <v>1145</v>
      </c>
      <c r="AJ4495" t="s">
        <v>894</v>
      </c>
      <c r="AK4495" t="s">
        <v>1273</v>
      </c>
    </row>
    <row r="4496" spans="1:37" x14ac:dyDescent="0.3">
      <c r="A4496" t="str">
        <f t="shared" si="210"/>
        <v>SAN JUAN-INVIAS</v>
      </c>
      <c r="B4496" t="str">
        <f t="shared" si="211"/>
        <v>2018Jun</v>
      </c>
      <c r="C4496" t="str">
        <f t="shared" si="212"/>
        <v>10.80001593-72.97554033</v>
      </c>
      <c r="D4496" s="7" t="s">
        <v>111</v>
      </c>
      <c r="E4496" s="5">
        <v>4902</v>
      </c>
      <c r="F4496" s="7" t="s">
        <v>808</v>
      </c>
      <c r="G4496" s="5">
        <v>44</v>
      </c>
      <c r="H4496" s="7" t="s">
        <v>809</v>
      </c>
      <c r="I4496" s="7" t="s">
        <v>712</v>
      </c>
      <c r="J4496" s="7" t="s">
        <v>111</v>
      </c>
      <c r="K4496" s="7" t="s">
        <v>810</v>
      </c>
      <c r="L4496" s="7" t="s">
        <v>714</v>
      </c>
      <c r="M4496" s="5">
        <v>-1</v>
      </c>
      <c r="N4496" s="5">
        <v>-1</v>
      </c>
      <c r="O4496" s="7" t="s">
        <v>811</v>
      </c>
      <c r="P4496" s="5">
        <v>9300</v>
      </c>
      <c r="Q4496" s="5">
        <v>9900</v>
      </c>
      <c r="R4496" s="5">
        <v>10800</v>
      </c>
      <c r="S4496" s="5">
        <v>11500</v>
      </c>
      <c r="T4496" s="5">
        <v>12400</v>
      </c>
      <c r="U4496" s="5">
        <v>35600</v>
      </c>
      <c r="V4496" s="5">
        <v>40800</v>
      </c>
      <c r="W4496" s="5">
        <v>0</v>
      </c>
      <c r="X4496" s="5">
        <v>0</v>
      </c>
      <c r="Y4496" s="5">
        <v>0</v>
      </c>
      <c r="Z4496" s="5">
        <v>0</v>
      </c>
      <c r="AA4496" s="5">
        <v>10.800015930000001</v>
      </c>
      <c r="AB4496" s="5">
        <v>-72.975540330000001</v>
      </c>
      <c r="AC4496" s="7" t="s">
        <v>73</v>
      </c>
      <c r="AD4496" s="5">
        <v>0</v>
      </c>
      <c r="AE4496" s="5" t="str">
        <f>MID(TablaPivotFinal[[#This Row],[Fecha]],1,4)</f>
        <v>2018</v>
      </c>
      <c r="AF4496" s="5" t="str">
        <f>MID(TablaPivotFinal[[#This Row],[Fecha]],5,3)</f>
        <v>Jun</v>
      </c>
      <c r="AG4496" s="7">
        <v>0</v>
      </c>
      <c r="AH4496" s="8">
        <v>0</v>
      </c>
      <c r="AI4496" t="s">
        <v>1145</v>
      </c>
      <c r="AJ4496" t="s">
        <v>893</v>
      </c>
      <c r="AK4496" t="s">
        <v>1273</v>
      </c>
    </row>
    <row r="4497" spans="1:37" x14ac:dyDescent="0.3">
      <c r="A4497" t="str">
        <f t="shared" si="210"/>
        <v>SAN JUAN-INVIAS</v>
      </c>
      <c r="B4497" t="str">
        <f t="shared" si="211"/>
        <v>2018Mar</v>
      </c>
      <c r="C4497" t="str">
        <f t="shared" si="212"/>
        <v>10.80001593-72.97554033</v>
      </c>
      <c r="D4497" s="9" t="s">
        <v>111</v>
      </c>
      <c r="E4497" s="6">
        <v>4902</v>
      </c>
      <c r="F4497" s="9" t="s">
        <v>808</v>
      </c>
      <c r="G4497" s="6">
        <v>44</v>
      </c>
      <c r="H4497" s="9" t="s">
        <v>809</v>
      </c>
      <c r="I4497" s="9" t="s">
        <v>712</v>
      </c>
      <c r="J4497" s="9" t="s">
        <v>111</v>
      </c>
      <c r="K4497" s="9" t="s">
        <v>810</v>
      </c>
      <c r="L4497" s="9" t="s">
        <v>714</v>
      </c>
      <c r="M4497" s="6">
        <v>-1</v>
      </c>
      <c r="N4497" s="6">
        <v>-1</v>
      </c>
      <c r="O4497" s="9" t="s">
        <v>811</v>
      </c>
      <c r="P4497" s="6">
        <v>9300</v>
      </c>
      <c r="Q4497" s="6">
        <v>9900</v>
      </c>
      <c r="R4497" s="6">
        <v>10800</v>
      </c>
      <c r="S4497" s="6">
        <v>11500</v>
      </c>
      <c r="T4497" s="6">
        <v>12400</v>
      </c>
      <c r="U4497" s="6">
        <v>35600</v>
      </c>
      <c r="V4497" s="6">
        <v>40800</v>
      </c>
      <c r="W4497" s="6">
        <v>0</v>
      </c>
      <c r="X4497" s="6">
        <v>0</v>
      </c>
      <c r="Y4497" s="6">
        <v>0</v>
      </c>
      <c r="Z4497" s="6">
        <v>0</v>
      </c>
      <c r="AA4497" s="6">
        <v>10.800015930000001</v>
      </c>
      <c r="AB4497" s="6">
        <v>-72.975540330000001</v>
      </c>
      <c r="AC4497" s="9" t="s">
        <v>75</v>
      </c>
      <c r="AD4497" s="6">
        <v>0</v>
      </c>
      <c r="AE4497" s="6" t="str">
        <f>MID(TablaPivotFinal[[#This Row],[Fecha]],1,4)</f>
        <v>2018</v>
      </c>
      <c r="AF4497" s="6" t="str">
        <f>MID(TablaPivotFinal[[#This Row],[Fecha]],5,3)</f>
        <v>Mar</v>
      </c>
      <c r="AG4497" s="9">
        <v>0</v>
      </c>
      <c r="AH4497" s="10">
        <v>0</v>
      </c>
      <c r="AI4497" t="s">
        <v>1145</v>
      </c>
      <c r="AJ4497" t="s">
        <v>890</v>
      </c>
      <c r="AK4497" t="s">
        <v>1273</v>
      </c>
    </row>
    <row r="4498" spans="1:37" x14ac:dyDescent="0.3">
      <c r="A4498" t="str">
        <f t="shared" si="210"/>
        <v>SAN JUAN-INVIAS</v>
      </c>
      <c r="B4498" t="str">
        <f t="shared" si="211"/>
        <v>2018May</v>
      </c>
      <c r="C4498" t="str">
        <f t="shared" si="212"/>
        <v>10.80001593-72.97554033</v>
      </c>
      <c r="D4498" s="7" t="s">
        <v>111</v>
      </c>
      <c r="E4498" s="5">
        <v>4902</v>
      </c>
      <c r="F4498" s="7" t="s">
        <v>808</v>
      </c>
      <c r="G4498" s="5">
        <v>44</v>
      </c>
      <c r="H4498" s="7" t="s">
        <v>809</v>
      </c>
      <c r="I4498" s="7" t="s">
        <v>712</v>
      </c>
      <c r="J4498" s="7" t="s">
        <v>111</v>
      </c>
      <c r="K4498" s="7" t="s">
        <v>810</v>
      </c>
      <c r="L4498" s="7" t="s">
        <v>714</v>
      </c>
      <c r="M4498" s="5">
        <v>-1</v>
      </c>
      <c r="N4498" s="5">
        <v>-1</v>
      </c>
      <c r="O4498" s="7" t="s">
        <v>811</v>
      </c>
      <c r="P4498" s="5">
        <v>9300</v>
      </c>
      <c r="Q4498" s="5">
        <v>9900</v>
      </c>
      <c r="R4498" s="5">
        <v>10800</v>
      </c>
      <c r="S4498" s="5">
        <v>11500</v>
      </c>
      <c r="T4498" s="5">
        <v>12400</v>
      </c>
      <c r="U4498" s="5">
        <v>35600</v>
      </c>
      <c r="V4498" s="5">
        <v>40800</v>
      </c>
      <c r="W4498" s="5">
        <v>0</v>
      </c>
      <c r="X4498" s="5">
        <v>0</v>
      </c>
      <c r="Y4498" s="5">
        <v>0</v>
      </c>
      <c r="Z4498" s="5">
        <v>0</v>
      </c>
      <c r="AA4498" s="5">
        <v>10.800015930000001</v>
      </c>
      <c r="AB4498" s="5">
        <v>-72.975540330000001</v>
      </c>
      <c r="AC4498" s="7" t="s">
        <v>77</v>
      </c>
      <c r="AD4498" s="5">
        <v>0</v>
      </c>
      <c r="AE4498" s="5" t="str">
        <f>MID(TablaPivotFinal[[#This Row],[Fecha]],1,4)</f>
        <v>2018</v>
      </c>
      <c r="AF4498" s="5" t="str">
        <f>MID(TablaPivotFinal[[#This Row],[Fecha]],5,3)</f>
        <v>May</v>
      </c>
      <c r="AG4498" s="7">
        <v>0</v>
      </c>
      <c r="AH4498" s="8">
        <v>0</v>
      </c>
      <c r="AI4498" t="s">
        <v>1145</v>
      </c>
      <c r="AJ4498" t="s">
        <v>892</v>
      </c>
      <c r="AK4498" t="s">
        <v>1273</v>
      </c>
    </row>
    <row r="4499" spans="1:37" x14ac:dyDescent="0.3">
      <c r="A4499" t="str">
        <f t="shared" si="210"/>
        <v>SAN JUAN-INVIAS</v>
      </c>
      <c r="B4499" t="str">
        <f t="shared" si="211"/>
        <v>2018Nov</v>
      </c>
      <c r="C4499" t="str">
        <f t="shared" si="212"/>
        <v>10.80001593-72.97554033</v>
      </c>
      <c r="D4499" s="9" t="s">
        <v>111</v>
      </c>
      <c r="E4499" s="6">
        <v>4902</v>
      </c>
      <c r="F4499" s="9" t="s">
        <v>808</v>
      </c>
      <c r="G4499" s="6">
        <v>44</v>
      </c>
      <c r="H4499" s="9" t="s">
        <v>809</v>
      </c>
      <c r="I4499" s="9" t="s">
        <v>712</v>
      </c>
      <c r="J4499" s="9" t="s">
        <v>111</v>
      </c>
      <c r="K4499" s="9" t="s">
        <v>810</v>
      </c>
      <c r="L4499" s="9" t="s">
        <v>714</v>
      </c>
      <c r="M4499" s="6">
        <v>-1</v>
      </c>
      <c r="N4499" s="6">
        <v>-1</v>
      </c>
      <c r="O4499" s="9" t="s">
        <v>811</v>
      </c>
      <c r="P4499" s="6">
        <v>9300</v>
      </c>
      <c r="Q4499" s="6">
        <v>9900</v>
      </c>
      <c r="R4499" s="6">
        <v>10800</v>
      </c>
      <c r="S4499" s="6">
        <v>11500</v>
      </c>
      <c r="T4499" s="6">
        <v>12400</v>
      </c>
      <c r="U4499" s="6">
        <v>35600</v>
      </c>
      <c r="V4499" s="6">
        <v>40800</v>
      </c>
      <c r="W4499" s="6">
        <v>0</v>
      </c>
      <c r="X4499" s="6">
        <v>0</v>
      </c>
      <c r="Y4499" s="6">
        <v>0</v>
      </c>
      <c r="Z4499" s="6">
        <v>0</v>
      </c>
      <c r="AA4499" s="6">
        <v>10.800015930000001</v>
      </c>
      <c r="AB4499" s="6">
        <v>-72.975540330000001</v>
      </c>
      <c r="AC4499" s="9" t="s">
        <v>79</v>
      </c>
      <c r="AD4499" s="6">
        <v>0</v>
      </c>
      <c r="AE4499" s="6" t="str">
        <f>MID(TablaPivotFinal[[#This Row],[Fecha]],1,4)</f>
        <v>2018</v>
      </c>
      <c r="AF4499" s="6" t="str">
        <f>MID(TablaPivotFinal[[#This Row],[Fecha]],5,3)</f>
        <v>Nov</v>
      </c>
      <c r="AG4499" s="9">
        <v>0</v>
      </c>
      <c r="AH4499" s="10">
        <v>0</v>
      </c>
      <c r="AI4499" t="s">
        <v>1145</v>
      </c>
      <c r="AJ4499" t="s">
        <v>898</v>
      </c>
      <c r="AK4499" t="s">
        <v>1273</v>
      </c>
    </row>
    <row r="4500" spans="1:37" x14ac:dyDescent="0.3">
      <c r="A4500" t="str">
        <f t="shared" si="210"/>
        <v>SAN JUAN-INVIAS</v>
      </c>
      <c r="B4500" t="str">
        <f t="shared" si="211"/>
        <v>2018Oct</v>
      </c>
      <c r="C4500" t="str">
        <f t="shared" si="212"/>
        <v>10.80001593-72.97554033</v>
      </c>
      <c r="D4500" s="7" t="s">
        <v>111</v>
      </c>
      <c r="E4500" s="5">
        <v>4902</v>
      </c>
      <c r="F4500" s="7" t="s">
        <v>808</v>
      </c>
      <c r="G4500" s="5">
        <v>44</v>
      </c>
      <c r="H4500" s="7" t="s">
        <v>809</v>
      </c>
      <c r="I4500" s="7" t="s">
        <v>712</v>
      </c>
      <c r="J4500" s="7" t="s">
        <v>111</v>
      </c>
      <c r="K4500" s="7" t="s">
        <v>810</v>
      </c>
      <c r="L4500" s="7" t="s">
        <v>714</v>
      </c>
      <c r="M4500" s="5">
        <v>-1</v>
      </c>
      <c r="N4500" s="5">
        <v>-1</v>
      </c>
      <c r="O4500" s="7" t="s">
        <v>811</v>
      </c>
      <c r="P4500" s="5">
        <v>9300</v>
      </c>
      <c r="Q4500" s="5">
        <v>9900</v>
      </c>
      <c r="R4500" s="5">
        <v>10800</v>
      </c>
      <c r="S4500" s="5">
        <v>11500</v>
      </c>
      <c r="T4500" s="5">
        <v>12400</v>
      </c>
      <c r="U4500" s="5">
        <v>35600</v>
      </c>
      <c r="V4500" s="5">
        <v>40800</v>
      </c>
      <c r="W4500" s="5">
        <v>0</v>
      </c>
      <c r="X4500" s="5">
        <v>0</v>
      </c>
      <c r="Y4500" s="5">
        <v>0</v>
      </c>
      <c r="Z4500" s="5">
        <v>0</v>
      </c>
      <c r="AA4500" s="5">
        <v>10.800015930000001</v>
      </c>
      <c r="AB4500" s="5">
        <v>-72.975540330000001</v>
      </c>
      <c r="AC4500" s="7" t="s">
        <v>81</v>
      </c>
      <c r="AD4500" s="5">
        <v>0</v>
      </c>
      <c r="AE4500" s="5" t="str">
        <f>MID(TablaPivotFinal[[#This Row],[Fecha]],1,4)</f>
        <v>2018</v>
      </c>
      <c r="AF4500" s="5" t="str">
        <f>MID(TablaPivotFinal[[#This Row],[Fecha]],5,3)</f>
        <v>Oct</v>
      </c>
      <c r="AG4500" s="7">
        <v>0</v>
      </c>
      <c r="AH4500" s="8">
        <v>0</v>
      </c>
      <c r="AI4500" t="s">
        <v>1145</v>
      </c>
      <c r="AJ4500" t="s">
        <v>897</v>
      </c>
      <c r="AK4500" t="s">
        <v>1273</v>
      </c>
    </row>
    <row r="4501" spans="1:37" x14ac:dyDescent="0.3">
      <c r="A4501" t="str">
        <f t="shared" si="210"/>
        <v>SAN JUAN-INVIAS</v>
      </c>
      <c r="B4501" t="str">
        <f t="shared" si="211"/>
        <v>2018Sep</v>
      </c>
      <c r="C4501" t="str">
        <f t="shared" si="212"/>
        <v>10.80001593-72.97554033</v>
      </c>
      <c r="D4501" s="9" t="s">
        <v>111</v>
      </c>
      <c r="E4501" s="6">
        <v>4902</v>
      </c>
      <c r="F4501" s="9" t="s">
        <v>808</v>
      </c>
      <c r="G4501" s="6">
        <v>44</v>
      </c>
      <c r="H4501" s="9" t="s">
        <v>809</v>
      </c>
      <c r="I4501" s="9" t="s">
        <v>712</v>
      </c>
      <c r="J4501" s="9" t="s">
        <v>111</v>
      </c>
      <c r="K4501" s="9" t="s">
        <v>810</v>
      </c>
      <c r="L4501" s="9" t="s">
        <v>714</v>
      </c>
      <c r="M4501" s="6">
        <v>-1</v>
      </c>
      <c r="N4501" s="6">
        <v>-1</v>
      </c>
      <c r="O4501" s="9" t="s">
        <v>811</v>
      </c>
      <c r="P4501" s="6">
        <v>9300</v>
      </c>
      <c r="Q4501" s="6">
        <v>9900</v>
      </c>
      <c r="R4501" s="6">
        <v>10800</v>
      </c>
      <c r="S4501" s="6">
        <v>11500</v>
      </c>
      <c r="T4501" s="6">
        <v>12400</v>
      </c>
      <c r="U4501" s="6">
        <v>35600</v>
      </c>
      <c r="V4501" s="6">
        <v>40800</v>
      </c>
      <c r="W4501" s="6">
        <v>0</v>
      </c>
      <c r="X4501" s="6">
        <v>0</v>
      </c>
      <c r="Y4501" s="6">
        <v>0</v>
      </c>
      <c r="Z4501" s="6">
        <v>0</v>
      </c>
      <c r="AA4501" s="6">
        <v>10.800015930000001</v>
      </c>
      <c r="AB4501" s="6">
        <v>-72.975540330000001</v>
      </c>
      <c r="AC4501" s="9" t="s">
        <v>83</v>
      </c>
      <c r="AD4501" s="6">
        <v>0</v>
      </c>
      <c r="AE4501" s="6" t="str">
        <f>MID(TablaPivotFinal[[#This Row],[Fecha]],1,4)</f>
        <v>2018</v>
      </c>
      <c r="AF4501" s="6" t="str">
        <f>MID(TablaPivotFinal[[#This Row],[Fecha]],5,3)</f>
        <v>Sep</v>
      </c>
      <c r="AG4501" s="9">
        <v>0</v>
      </c>
      <c r="AH4501" s="10">
        <v>0</v>
      </c>
      <c r="AI4501" t="s">
        <v>1145</v>
      </c>
      <c r="AJ4501" t="s">
        <v>896</v>
      </c>
      <c r="AK4501" t="s">
        <v>1273</v>
      </c>
    </row>
    <row r="4502" spans="1:37" x14ac:dyDescent="0.3">
      <c r="A4502" t="str">
        <f t="shared" si="210"/>
        <v>GALAPA-Autopista del Sol</v>
      </c>
      <c r="B4502" t="str">
        <f t="shared" si="211"/>
        <v>2016Abr</v>
      </c>
      <c r="C4502" t="str">
        <f t="shared" si="212"/>
        <v>10.83754487-74.9021277</v>
      </c>
      <c r="D4502" s="7" t="s">
        <v>813</v>
      </c>
      <c r="E4502" s="5">
        <v>9006</v>
      </c>
      <c r="F4502" s="7" t="s">
        <v>803</v>
      </c>
      <c r="G4502" s="5">
        <v>8</v>
      </c>
      <c r="H4502" s="7" t="s">
        <v>814</v>
      </c>
      <c r="I4502" s="7" t="s">
        <v>815</v>
      </c>
      <c r="J4502" s="7" t="s">
        <v>103</v>
      </c>
      <c r="K4502" s="7" t="s">
        <v>785</v>
      </c>
      <c r="L4502" s="7" t="s">
        <v>816</v>
      </c>
      <c r="M4502" s="5">
        <v>3212057229</v>
      </c>
      <c r="N4502" s="5">
        <v>3212057229</v>
      </c>
      <c r="O4502" s="7" t="s">
        <v>817</v>
      </c>
      <c r="P4502" s="5">
        <v>8500</v>
      </c>
      <c r="Q4502" s="5">
        <v>9200</v>
      </c>
      <c r="R4502" s="5">
        <v>19700</v>
      </c>
      <c r="S4502" s="5">
        <v>25300</v>
      </c>
      <c r="T4502" s="5">
        <v>28500</v>
      </c>
      <c r="U4502" s="5">
        <v>0</v>
      </c>
      <c r="V4502" s="5">
        <v>0</v>
      </c>
      <c r="W4502" s="5">
        <v>0</v>
      </c>
      <c r="X4502" s="5">
        <v>0</v>
      </c>
      <c r="Y4502" s="5">
        <v>8700</v>
      </c>
      <c r="Z4502" s="5">
        <v>9000</v>
      </c>
      <c r="AA4502" s="5">
        <v>10.83754487</v>
      </c>
      <c r="AB4502" s="5">
        <v>-74.902127699999994</v>
      </c>
      <c r="AC4502" s="7" t="s">
        <v>13</v>
      </c>
      <c r="AD4502" s="5">
        <v>2047208700</v>
      </c>
      <c r="AE4502" s="5" t="str">
        <f>MID(TablaPivotFinal[[#This Row],[Fecha]],1,4)</f>
        <v>2016</v>
      </c>
      <c r="AF4502" s="5" t="str">
        <f>MID(TablaPivotFinal[[#This Row],[Fecha]],5,3)</f>
        <v>Abr</v>
      </c>
      <c r="AG4502" s="7">
        <v>2047208700</v>
      </c>
      <c r="AH4502" s="8">
        <v>215015</v>
      </c>
      <c r="AI4502" t="s">
        <v>1146</v>
      </c>
      <c r="AJ4502" t="s">
        <v>867</v>
      </c>
      <c r="AK4502" t="s">
        <v>1274</v>
      </c>
    </row>
    <row r="4503" spans="1:37" x14ac:dyDescent="0.3">
      <c r="A4503" t="str">
        <f t="shared" si="210"/>
        <v>GALAPA-Autopista del Sol</v>
      </c>
      <c r="B4503" t="str">
        <f t="shared" si="211"/>
        <v>2016Ago</v>
      </c>
      <c r="C4503" t="str">
        <f t="shared" si="212"/>
        <v>10.83754487-74.9021277</v>
      </c>
      <c r="D4503" s="9" t="s">
        <v>813</v>
      </c>
      <c r="E4503" s="6">
        <v>9006</v>
      </c>
      <c r="F4503" s="9" t="s">
        <v>803</v>
      </c>
      <c r="G4503" s="6">
        <v>8</v>
      </c>
      <c r="H4503" s="9" t="s">
        <v>814</v>
      </c>
      <c r="I4503" s="9" t="s">
        <v>815</v>
      </c>
      <c r="J4503" s="9" t="s">
        <v>103</v>
      </c>
      <c r="K4503" s="9" t="s">
        <v>785</v>
      </c>
      <c r="L4503" s="9" t="s">
        <v>816</v>
      </c>
      <c r="M4503" s="6">
        <v>3212057229</v>
      </c>
      <c r="N4503" s="6">
        <v>3212057229</v>
      </c>
      <c r="O4503" s="9" t="s">
        <v>817</v>
      </c>
      <c r="P4503" s="6">
        <v>8500</v>
      </c>
      <c r="Q4503" s="6">
        <v>9200</v>
      </c>
      <c r="R4503" s="6">
        <v>19700</v>
      </c>
      <c r="S4503" s="6">
        <v>25300</v>
      </c>
      <c r="T4503" s="6">
        <v>28500</v>
      </c>
      <c r="U4503" s="6">
        <v>0</v>
      </c>
      <c r="V4503" s="6">
        <v>0</v>
      </c>
      <c r="W4503" s="6">
        <v>0</v>
      </c>
      <c r="X4503" s="6">
        <v>0</v>
      </c>
      <c r="Y4503" s="6">
        <v>8700</v>
      </c>
      <c r="Z4503" s="6">
        <v>9000</v>
      </c>
      <c r="AA4503" s="6">
        <v>10.83754487</v>
      </c>
      <c r="AB4503" s="6">
        <v>-74.902127699999994</v>
      </c>
      <c r="AC4503" s="9" t="s">
        <v>15</v>
      </c>
      <c r="AD4503" s="6">
        <v>2088896100</v>
      </c>
      <c r="AE4503" s="6" t="str">
        <f>MID(TablaPivotFinal[[#This Row],[Fecha]],1,4)</f>
        <v>2016</v>
      </c>
      <c r="AF4503" s="6" t="str">
        <f>MID(TablaPivotFinal[[#This Row],[Fecha]],5,3)</f>
        <v>Ago</v>
      </c>
      <c r="AG4503" s="9">
        <v>2088896100</v>
      </c>
      <c r="AH4503" s="10">
        <v>221567</v>
      </c>
      <c r="AI4503" t="s">
        <v>1146</v>
      </c>
      <c r="AJ4503" t="s">
        <v>871</v>
      </c>
      <c r="AK4503" t="s">
        <v>1274</v>
      </c>
    </row>
    <row r="4504" spans="1:37" x14ac:dyDescent="0.3">
      <c r="A4504" t="str">
        <f t="shared" si="210"/>
        <v>GALAPA-Autopista del Sol</v>
      </c>
      <c r="B4504" t="str">
        <f t="shared" si="211"/>
        <v>2016Dic</v>
      </c>
      <c r="C4504" t="str">
        <f t="shared" si="212"/>
        <v>10.83754487-74.9021277</v>
      </c>
      <c r="D4504" s="7" t="s">
        <v>813</v>
      </c>
      <c r="E4504" s="5">
        <v>9006</v>
      </c>
      <c r="F4504" s="7" t="s">
        <v>803</v>
      </c>
      <c r="G4504" s="5">
        <v>8</v>
      </c>
      <c r="H4504" s="7" t="s">
        <v>814</v>
      </c>
      <c r="I4504" s="7" t="s">
        <v>815</v>
      </c>
      <c r="J4504" s="7" t="s">
        <v>103</v>
      </c>
      <c r="K4504" s="7" t="s">
        <v>785</v>
      </c>
      <c r="L4504" s="7" t="s">
        <v>816</v>
      </c>
      <c r="M4504" s="5">
        <v>3212057229</v>
      </c>
      <c r="N4504" s="5">
        <v>3212057229</v>
      </c>
      <c r="O4504" s="7" t="s">
        <v>817</v>
      </c>
      <c r="P4504" s="5">
        <v>8500</v>
      </c>
      <c r="Q4504" s="5">
        <v>9200</v>
      </c>
      <c r="R4504" s="5">
        <v>19700</v>
      </c>
      <c r="S4504" s="5">
        <v>25300</v>
      </c>
      <c r="T4504" s="5">
        <v>28500</v>
      </c>
      <c r="U4504" s="5">
        <v>0</v>
      </c>
      <c r="V4504" s="5">
        <v>0</v>
      </c>
      <c r="W4504" s="5">
        <v>0</v>
      </c>
      <c r="X4504" s="5">
        <v>0</v>
      </c>
      <c r="Y4504" s="5">
        <v>8700</v>
      </c>
      <c r="Z4504" s="5">
        <v>9000</v>
      </c>
      <c r="AA4504" s="5">
        <v>10.83754487</v>
      </c>
      <c r="AB4504" s="5">
        <v>-74.902127699999994</v>
      </c>
      <c r="AC4504" s="7" t="s">
        <v>17</v>
      </c>
      <c r="AD4504" s="5">
        <v>2263443700</v>
      </c>
      <c r="AE4504" s="5" t="str">
        <f>MID(TablaPivotFinal[[#This Row],[Fecha]],1,4)</f>
        <v>2016</v>
      </c>
      <c r="AF4504" s="5" t="str">
        <f>MID(TablaPivotFinal[[#This Row],[Fecha]],5,3)</f>
        <v>Dic</v>
      </c>
      <c r="AG4504" s="7">
        <v>2263443700</v>
      </c>
      <c r="AH4504" s="8">
        <v>243956</v>
      </c>
      <c r="AI4504" t="s">
        <v>1146</v>
      </c>
      <c r="AJ4504" t="s">
        <v>875</v>
      </c>
      <c r="AK4504" t="s">
        <v>1274</v>
      </c>
    </row>
    <row r="4505" spans="1:37" x14ac:dyDescent="0.3">
      <c r="A4505" t="str">
        <f t="shared" si="210"/>
        <v>GALAPA-Autopista del Sol</v>
      </c>
      <c r="B4505" t="str">
        <f t="shared" si="211"/>
        <v>2016Ene</v>
      </c>
      <c r="C4505" t="str">
        <f t="shared" si="212"/>
        <v>10.83754487-74.9021277</v>
      </c>
      <c r="D4505" s="9" t="s">
        <v>813</v>
      </c>
      <c r="E4505" s="6">
        <v>9006</v>
      </c>
      <c r="F4505" s="9" t="s">
        <v>803</v>
      </c>
      <c r="G4505" s="6">
        <v>8</v>
      </c>
      <c r="H4505" s="9" t="s">
        <v>814</v>
      </c>
      <c r="I4505" s="9" t="s">
        <v>815</v>
      </c>
      <c r="J4505" s="9" t="s">
        <v>103</v>
      </c>
      <c r="K4505" s="9" t="s">
        <v>785</v>
      </c>
      <c r="L4505" s="9" t="s">
        <v>816</v>
      </c>
      <c r="M4505" s="6">
        <v>3212057229</v>
      </c>
      <c r="N4505" s="6">
        <v>3212057229</v>
      </c>
      <c r="O4505" s="9" t="s">
        <v>817</v>
      </c>
      <c r="P4505" s="6">
        <v>8500</v>
      </c>
      <c r="Q4505" s="6">
        <v>9200</v>
      </c>
      <c r="R4505" s="6">
        <v>19700</v>
      </c>
      <c r="S4505" s="6">
        <v>25300</v>
      </c>
      <c r="T4505" s="6">
        <v>28500</v>
      </c>
      <c r="U4505" s="6">
        <v>0</v>
      </c>
      <c r="V4505" s="6">
        <v>0</v>
      </c>
      <c r="W4505" s="6">
        <v>0</v>
      </c>
      <c r="X4505" s="6">
        <v>0</v>
      </c>
      <c r="Y4505" s="6">
        <v>8700</v>
      </c>
      <c r="Z4505" s="6">
        <v>9000</v>
      </c>
      <c r="AA4505" s="6">
        <v>10.83754487</v>
      </c>
      <c r="AB4505" s="6">
        <v>-74.902127699999994</v>
      </c>
      <c r="AC4505" s="9" t="s">
        <v>19</v>
      </c>
      <c r="AD4505" s="6">
        <v>2143339600</v>
      </c>
      <c r="AE4505" s="6" t="str">
        <f>MID(TablaPivotFinal[[#This Row],[Fecha]],1,4)</f>
        <v>2016</v>
      </c>
      <c r="AF4505" s="6" t="str">
        <f>MID(TablaPivotFinal[[#This Row],[Fecha]],5,3)</f>
        <v>Ene</v>
      </c>
      <c r="AG4505" s="9">
        <v>2143339600</v>
      </c>
      <c r="AH4505" s="10">
        <v>229113</v>
      </c>
      <c r="AI4505" t="s">
        <v>1146</v>
      </c>
      <c r="AJ4505" t="s">
        <v>864</v>
      </c>
      <c r="AK4505" t="s">
        <v>1274</v>
      </c>
    </row>
    <row r="4506" spans="1:37" x14ac:dyDescent="0.3">
      <c r="A4506" t="str">
        <f t="shared" si="210"/>
        <v>GALAPA-Autopista del Sol</v>
      </c>
      <c r="B4506" t="str">
        <f t="shared" si="211"/>
        <v>2016Feb</v>
      </c>
      <c r="C4506" t="str">
        <f t="shared" si="212"/>
        <v>10.83754487-74.9021277</v>
      </c>
      <c r="D4506" s="7" t="s">
        <v>813</v>
      </c>
      <c r="E4506" s="5">
        <v>9006</v>
      </c>
      <c r="F4506" s="7" t="s">
        <v>803</v>
      </c>
      <c r="G4506" s="5">
        <v>8</v>
      </c>
      <c r="H4506" s="7" t="s">
        <v>814</v>
      </c>
      <c r="I4506" s="7" t="s">
        <v>815</v>
      </c>
      <c r="J4506" s="7" t="s">
        <v>103</v>
      </c>
      <c r="K4506" s="7" t="s">
        <v>785</v>
      </c>
      <c r="L4506" s="7" t="s">
        <v>816</v>
      </c>
      <c r="M4506" s="5">
        <v>3212057229</v>
      </c>
      <c r="N4506" s="5">
        <v>3212057229</v>
      </c>
      <c r="O4506" s="7" t="s">
        <v>817</v>
      </c>
      <c r="P4506" s="5">
        <v>8500</v>
      </c>
      <c r="Q4506" s="5">
        <v>9200</v>
      </c>
      <c r="R4506" s="5">
        <v>19700</v>
      </c>
      <c r="S4506" s="5">
        <v>25300</v>
      </c>
      <c r="T4506" s="5">
        <v>28500</v>
      </c>
      <c r="U4506" s="5">
        <v>0</v>
      </c>
      <c r="V4506" s="5">
        <v>0</v>
      </c>
      <c r="W4506" s="5">
        <v>0</v>
      </c>
      <c r="X4506" s="5">
        <v>0</v>
      </c>
      <c r="Y4506" s="5">
        <v>8700</v>
      </c>
      <c r="Z4506" s="5">
        <v>9000</v>
      </c>
      <c r="AA4506" s="5">
        <v>10.83754487</v>
      </c>
      <c r="AB4506" s="5">
        <v>-74.902127699999994</v>
      </c>
      <c r="AC4506" s="7" t="s">
        <v>21</v>
      </c>
      <c r="AD4506" s="5">
        <v>2016773500</v>
      </c>
      <c r="AE4506" s="5" t="str">
        <f>MID(TablaPivotFinal[[#This Row],[Fecha]],1,4)</f>
        <v>2016</v>
      </c>
      <c r="AF4506" s="5" t="str">
        <f>MID(TablaPivotFinal[[#This Row],[Fecha]],5,3)</f>
        <v>Feb</v>
      </c>
      <c r="AG4506" s="7">
        <v>2016773500</v>
      </c>
      <c r="AH4506" s="8">
        <v>210508</v>
      </c>
      <c r="AI4506" t="s">
        <v>1146</v>
      </c>
      <c r="AJ4506" t="s">
        <v>865</v>
      </c>
      <c r="AK4506" t="s">
        <v>1274</v>
      </c>
    </row>
    <row r="4507" spans="1:37" x14ac:dyDescent="0.3">
      <c r="A4507" t="str">
        <f t="shared" si="210"/>
        <v>GALAPA-Autopista del Sol</v>
      </c>
      <c r="B4507" t="str">
        <f t="shared" si="211"/>
        <v>2016Jul</v>
      </c>
      <c r="C4507" t="str">
        <f t="shared" si="212"/>
        <v>10.83754487-74.9021277</v>
      </c>
      <c r="D4507" s="9" t="s">
        <v>813</v>
      </c>
      <c r="E4507" s="6">
        <v>9006</v>
      </c>
      <c r="F4507" s="9" t="s">
        <v>803</v>
      </c>
      <c r="G4507" s="6">
        <v>8</v>
      </c>
      <c r="H4507" s="9" t="s">
        <v>814</v>
      </c>
      <c r="I4507" s="9" t="s">
        <v>815</v>
      </c>
      <c r="J4507" s="9" t="s">
        <v>103</v>
      </c>
      <c r="K4507" s="9" t="s">
        <v>785</v>
      </c>
      <c r="L4507" s="9" t="s">
        <v>816</v>
      </c>
      <c r="M4507" s="6">
        <v>3212057229</v>
      </c>
      <c r="N4507" s="6">
        <v>3212057229</v>
      </c>
      <c r="O4507" s="9" t="s">
        <v>817</v>
      </c>
      <c r="P4507" s="6">
        <v>8500</v>
      </c>
      <c r="Q4507" s="6">
        <v>9200</v>
      </c>
      <c r="R4507" s="6">
        <v>19700</v>
      </c>
      <c r="S4507" s="6">
        <v>25300</v>
      </c>
      <c r="T4507" s="6">
        <v>28500</v>
      </c>
      <c r="U4507" s="6">
        <v>0</v>
      </c>
      <c r="V4507" s="6">
        <v>0</v>
      </c>
      <c r="W4507" s="6">
        <v>0</v>
      </c>
      <c r="X4507" s="6">
        <v>0</v>
      </c>
      <c r="Y4507" s="6">
        <v>8700</v>
      </c>
      <c r="Z4507" s="6">
        <v>9000</v>
      </c>
      <c r="AA4507" s="6">
        <v>10.83754487</v>
      </c>
      <c r="AB4507" s="6">
        <v>-74.902127699999994</v>
      </c>
      <c r="AC4507" s="9" t="s">
        <v>23</v>
      </c>
      <c r="AD4507" s="6">
        <v>2053881000</v>
      </c>
      <c r="AE4507" s="6" t="str">
        <f>MID(TablaPivotFinal[[#This Row],[Fecha]],1,4)</f>
        <v>2016</v>
      </c>
      <c r="AF4507" s="6" t="str">
        <f>MID(TablaPivotFinal[[#This Row],[Fecha]],5,3)</f>
        <v>Jul</v>
      </c>
      <c r="AG4507" s="9">
        <v>2053881000</v>
      </c>
      <c r="AH4507" s="10">
        <v>223793</v>
      </c>
      <c r="AI4507" t="s">
        <v>1146</v>
      </c>
      <c r="AJ4507" t="s">
        <v>870</v>
      </c>
      <c r="AK4507" t="s">
        <v>1274</v>
      </c>
    </row>
    <row r="4508" spans="1:37" x14ac:dyDescent="0.3">
      <c r="A4508" t="str">
        <f t="shared" si="210"/>
        <v>GALAPA-Autopista del Sol</v>
      </c>
      <c r="B4508" t="str">
        <f t="shared" si="211"/>
        <v>2016Jun</v>
      </c>
      <c r="C4508" t="str">
        <f t="shared" si="212"/>
        <v>10.83754487-74.9021277</v>
      </c>
      <c r="D4508" s="7" t="s">
        <v>813</v>
      </c>
      <c r="E4508" s="5">
        <v>9006</v>
      </c>
      <c r="F4508" s="7" t="s">
        <v>803</v>
      </c>
      <c r="G4508" s="5">
        <v>8</v>
      </c>
      <c r="H4508" s="7" t="s">
        <v>814</v>
      </c>
      <c r="I4508" s="7" t="s">
        <v>815</v>
      </c>
      <c r="J4508" s="7" t="s">
        <v>103</v>
      </c>
      <c r="K4508" s="7" t="s">
        <v>785</v>
      </c>
      <c r="L4508" s="7" t="s">
        <v>816</v>
      </c>
      <c r="M4508" s="5">
        <v>3212057229</v>
      </c>
      <c r="N4508" s="5">
        <v>3212057229</v>
      </c>
      <c r="O4508" s="7" t="s">
        <v>817</v>
      </c>
      <c r="P4508" s="5">
        <v>8500</v>
      </c>
      <c r="Q4508" s="5">
        <v>9200</v>
      </c>
      <c r="R4508" s="5">
        <v>19700</v>
      </c>
      <c r="S4508" s="5">
        <v>25300</v>
      </c>
      <c r="T4508" s="5">
        <v>28500</v>
      </c>
      <c r="U4508" s="5">
        <v>0</v>
      </c>
      <c r="V4508" s="5">
        <v>0</v>
      </c>
      <c r="W4508" s="5">
        <v>0</v>
      </c>
      <c r="X4508" s="5">
        <v>0</v>
      </c>
      <c r="Y4508" s="5">
        <v>8700</v>
      </c>
      <c r="Z4508" s="5">
        <v>9000</v>
      </c>
      <c r="AA4508" s="5">
        <v>10.83754487</v>
      </c>
      <c r="AB4508" s="5">
        <v>-74.902127699999994</v>
      </c>
      <c r="AC4508" s="7" t="s">
        <v>25</v>
      </c>
      <c r="AD4508" s="5">
        <v>2008626900</v>
      </c>
      <c r="AE4508" s="5" t="str">
        <f>MID(TablaPivotFinal[[#This Row],[Fecha]],1,4)</f>
        <v>2016</v>
      </c>
      <c r="AF4508" s="5" t="str">
        <f>MID(TablaPivotFinal[[#This Row],[Fecha]],5,3)</f>
        <v>Jun</v>
      </c>
      <c r="AG4508" s="7">
        <v>2008626900</v>
      </c>
      <c r="AH4508" s="8">
        <v>213009</v>
      </c>
      <c r="AI4508" t="s">
        <v>1146</v>
      </c>
      <c r="AJ4508" t="s">
        <v>869</v>
      </c>
      <c r="AK4508" t="s">
        <v>1274</v>
      </c>
    </row>
    <row r="4509" spans="1:37" x14ac:dyDescent="0.3">
      <c r="A4509" t="str">
        <f t="shared" si="210"/>
        <v>GALAPA-Autopista del Sol</v>
      </c>
      <c r="B4509" t="str">
        <f t="shared" si="211"/>
        <v>2016Mar</v>
      </c>
      <c r="C4509" t="str">
        <f t="shared" si="212"/>
        <v>10.83754487-74.9021277</v>
      </c>
      <c r="D4509" s="9" t="s">
        <v>813</v>
      </c>
      <c r="E4509" s="6">
        <v>9006</v>
      </c>
      <c r="F4509" s="9" t="s">
        <v>803</v>
      </c>
      <c r="G4509" s="6">
        <v>8</v>
      </c>
      <c r="H4509" s="9" t="s">
        <v>814</v>
      </c>
      <c r="I4509" s="9" t="s">
        <v>815</v>
      </c>
      <c r="J4509" s="9" t="s">
        <v>103</v>
      </c>
      <c r="K4509" s="9" t="s">
        <v>785</v>
      </c>
      <c r="L4509" s="9" t="s">
        <v>816</v>
      </c>
      <c r="M4509" s="6">
        <v>3212057229</v>
      </c>
      <c r="N4509" s="6">
        <v>3212057229</v>
      </c>
      <c r="O4509" s="9" t="s">
        <v>817</v>
      </c>
      <c r="P4509" s="6">
        <v>8500</v>
      </c>
      <c r="Q4509" s="6">
        <v>9200</v>
      </c>
      <c r="R4509" s="6">
        <v>19700</v>
      </c>
      <c r="S4509" s="6">
        <v>25300</v>
      </c>
      <c r="T4509" s="6">
        <v>28500</v>
      </c>
      <c r="U4509" s="6">
        <v>0</v>
      </c>
      <c r="V4509" s="6">
        <v>0</v>
      </c>
      <c r="W4509" s="6">
        <v>0</v>
      </c>
      <c r="X4509" s="6">
        <v>0</v>
      </c>
      <c r="Y4509" s="6">
        <v>8700</v>
      </c>
      <c r="Z4509" s="6">
        <v>9000</v>
      </c>
      <c r="AA4509" s="6">
        <v>10.83754487</v>
      </c>
      <c r="AB4509" s="6">
        <v>-74.902127699999994</v>
      </c>
      <c r="AC4509" s="9" t="s">
        <v>27</v>
      </c>
      <c r="AD4509" s="6">
        <v>2212686700</v>
      </c>
      <c r="AE4509" s="6" t="str">
        <f>MID(TablaPivotFinal[[#This Row],[Fecha]],1,4)</f>
        <v>2016</v>
      </c>
      <c r="AF4509" s="6" t="str">
        <f>MID(TablaPivotFinal[[#This Row],[Fecha]],5,3)</f>
        <v>Mar</v>
      </c>
      <c r="AG4509" s="9">
        <v>2212686700</v>
      </c>
      <c r="AH4509" s="10">
        <v>229872</v>
      </c>
      <c r="AI4509" t="s">
        <v>1146</v>
      </c>
      <c r="AJ4509" t="s">
        <v>866</v>
      </c>
      <c r="AK4509" t="s">
        <v>1274</v>
      </c>
    </row>
    <row r="4510" spans="1:37" x14ac:dyDescent="0.3">
      <c r="A4510" t="str">
        <f t="shared" si="210"/>
        <v>GALAPA-Autopista del Sol</v>
      </c>
      <c r="B4510" t="str">
        <f t="shared" si="211"/>
        <v>2016May</v>
      </c>
      <c r="C4510" t="str">
        <f t="shared" si="212"/>
        <v>10.83754487-74.9021277</v>
      </c>
      <c r="D4510" s="7" t="s">
        <v>813</v>
      </c>
      <c r="E4510" s="5">
        <v>9006</v>
      </c>
      <c r="F4510" s="7" t="s">
        <v>803</v>
      </c>
      <c r="G4510" s="5">
        <v>8</v>
      </c>
      <c r="H4510" s="7" t="s">
        <v>814</v>
      </c>
      <c r="I4510" s="7" t="s">
        <v>815</v>
      </c>
      <c r="J4510" s="7" t="s">
        <v>103</v>
      </c>
      <c r="K4510" s="7" t="s">
        <v>785</v>
      </c>
      <c r="L4510" s="7" t="s">
        <v>816</v>
      </c>
      <c r="M4510" s="5">
        <v>3212057229</v>
      </c>
      <c r="N4510" s="5">
        <v>3212057229</v>
      </c>
      <c r="O4510" s="7" t="s">
        <v>817</v>
      </c>
      <c r="P4510" s="5">
        <v>8500</v>
      </c>
      <c r="Q4510" s="5">
        <v>9200</v>
      </c>
      <c r="R4510" s="5">
        <v>19700</v>
      </c>
      <c r="S4510" s="5">
        <v>25300</v>
      </c>
      <c r="T4510" s="5">
        <v>28500</v>
      </c>
      <c r="U4510" s="5">
        <v>0</v>
      </c>
      <c r="V4510" s="5">
        <v>0</v>
      </c>
      <c r="W4510" s="5">
        <v>0</v>
      </c>
      <c r="X4510" s="5">
        <v>0</v>
      </c>
      <c r="Y4510" s="5">
        <v>8700</v>
      </c>
      <c r="Z4510" s="5">
        <v>9000</v>
      </c>
      <c r="AA4510" s="5">
        <v>10.83754487</v>
      </c>
      <c r="AB4510" s="5">
        <v>-74.902127699999994</v>
      </c>
      <c r="AC4510" s="7" t="s">
        <v>29</v>
      </c>
      <c r="AD4510" s="5">
        <v>2062395500</v>
      </c>
      <c r="AE4510" s="5" t="str">
        <f>MID(TablaPivotFinal[[#This Row],[Fecha]],1,4)</f>
        <v>2016</v>
      </c>
      <c r="AF4510" s="5" t="str">
        <f>MID(TablaPivotFinal[[#This Row],[Fecha]],5,3)</f>
        <v>May</v>
      </c>
      <c r="AG4510" s="7">
        <v>2062395500</v>
      </c>
      <c r="AH4510" s="8">
        <v>219500</v>
      </c>
      <c r="AI4510" t="s">
        <v>1146</v>
      </c>
      <c r="AJ4510" t="s">
        <v>868</v>
      </c>
      <c r="AK4510" t="s">
        <v>1274</v>
      </c>
    </row>
    <row r="4511" spans="1:37" x14ac:dyDescent="0.3">
      <c r="A4511" t="str">
        <f t="shared" si="210"/>
        <v>GALAPA-Autopista del Sol</v>
      </c>
      <c r="B4511" t="str">
        <f t="shared" si="211"/>
        <v>2016Nov</v>
      </c>
      <c r="C4511" t="str">
        <f t="shared" si="212"/>
        <v>10.83754487-74.9021277</v>
      </c>
      <c r="D4511" s="9" t="s">
        <v>813</v>
      </c>
      <c r="E4511" s="6">
        <v>9006</v>
      </c>
      <c r="F4511" s="9" t="s">
        <v>803</v>
      </c>
      <c r="G4511" s="6">
        <v>8</v>
      </c>
      <c r="H4511" s="9" t="s">
        <v>814</v>
      </c>
      <c r="I4511" s="9" t="s">
        <v>815</v>
      </c>
      <c r="J4511" s="9" t="s">
        <v>103</v>
      </c>
      <c r="K4511" s="9" t="s">
        <v>785</v>
      </c>
      <c r="L4511" s="9" t="s">
        <v>816</v>
      </c>
      <c r="M4511" s="6">
        <v>3212057229</v>
      </c>
      <c r="N4511" s="6">
        <v>3212057229</v>
      </c>
      <c r="O4511" s="9" t="s">
        <v>817</v>
      </c>
      <c r="P4511" s="6">
        <v>8500</v>
      </c>
      <c r="Q4511" s="6">
        <v>9200</v>
      </c>
      <c r="R4511" s="6">
        <v>19700</v>
      </c>
      <c r="S4511" s="6">
        <v>25300</v>
      </c>
      <c r="T4511" s="6">
        <v>28500</v>
      </c>
      <c r="U4511" s="6">
        <v>0</v>
      </c>
      <c r="V4511" s="6">
        <v>0</v>
      </c>
      <c r="W4511" s="6">
        <v>0</v>
      </c>
      <c r="X4511" s="6">
        <v>0</v>
      </c>
      <c r="Y4511" s="6">
        <v>8700</v>
      </c>
      <c r="Z4511" s="6">
        <v>9000</v>
      </c>
      <c r="AA4511" s="6">
        <v>10.83754487</v>
      </c>
      <c r="AB4511" s="6">
        <v>-74.902127699999994</v>
      </c>
      <c r="AC4511" s="9" t="s">
        <v>31</v>
      </c>
      <c r="AD4511" s="6">
        <v>2049153900</v>
      </c>
      <c r="AE4511" s="6" t="str">
        <f>MID(TablaPivotFinal[[#This Row],[Fecha]],1,4)</f>
        <v>2016</v>
      </c>
      <c r="AF4511" s="6" t="str">
        <f>MID(TablaPivotFinal[[#This Row],[Fecha]],5,3)</f>
        <v>Nov</v>
      </c>
      <c r="AG4511" s="9">
        <v>2049153900</v>
      </c>
      <c r="AH4511" s="10">
        <v>218493</v>
      </c>
      <c r="AI4511" t="s">
        <v>1146</v>
      </c>
      <c r="AJ4511" t="s">
        <v>874</v>
      </c>
      <c r="AK4511" t="s">
        <v>1274</v>
      </c>
    </row>
    <row r="4512" spans="1:37" x14ac:dyDescent="0.3">
      <c r="A4512" t="str">
        <f t="shared" si="210"/>
        <v>GALAPA-Autopista del Sol</v>
      </c>
      <c r="B4512" t="str">
        <f t="shared" si="211"/>
        <v>2016Oct</v>
      </c>
      <c r="C4512" t="str">
        <f t="shared" si="212"/>
        <v>10.83754487-74.9021277</v>
      </c>
      <c r="D4512" s="7" t="s">
        <v>813</v>
      </c>
      <c r="E4512" s="5">
        <v>9006</v>
      </c>
      <c r="F4512" s="7" t="s">
        <v>803</v>
      </c>
      <c r="G4512" s="5">
        <v>8</v>
      </c>
      <c r="H4512" s="7" t="s">
        <v>814</v>
      </c>
      <c r="I4512" s="7" t="s">
        <v>815</v>
      </c>
      <c r="J4512" s="7" t="s">
        <v>103</v>
      </c>
      <c r="K4512" s="7" t="s">
        <v>785</v>
      </c>
      <c r="L4512" s="7" t="s">
        <v>816</v>
      </c>
      <c r="M4512" s="5">
        <v>3212057229</v>
      </c>
      <c r="N4512" s="5">
        <v>3212057229</v>
      </c>
      <c r="O4512" s="7" t="s">
        <v>817</v>
      </c>
      <c r="P4512" s="5">
        <v>8500</v>
      </c>
      <c r="Q4512" s="5">
        <v>9200</v>
      </c>
      <c r="R4512" s="5">
        <v>19700</v>
      </c>
      <c r="S4512" s="5">
        <v>25300</v>
      </c>
      <c r="T4512" s="5">
        <v>28500</v>
      </c>
      <c r="U4512" s="5">
        <v>0</v>
      </c>
      <c r="V4512" s="5">
        <v>0</v>
      </c>
      <c r="W4512" s="5">
        <v>0</v>
      </c>
      <c r="X4512" s="5">
        <v>0</v>
      </c>
      <c r="Y4512" s="5">
        <v>8700</v>
      </c>
      <c r="Z4512" s="5">
        <v>9000</v>
      </c>
      <c r="AA4512" s="5">
        <v>10.83754487</v>
      </c>
      <c r="AB4512" s="5">
        <v>-74.902127699999994</v>
      </c>
      <c r="AC4512" s="7" t="s">
        <v>33</v>
      </c>
      <c r="AD4512" s="5">
        <v>2068814200</v>
      </c>
      <c r="AE4512" s="5" t="str">
        <f>MID(TablaPivotFinal[[#This Row],[Fecha]],1,4)</f>
        <v>2016</v>
      </c>
      <c r="AF4512" s="5" t="str">
        <f>MID(TablaPivotFinal[[#This Row],[Fecha]],5,3)</f>
        <v>Oct</v>
      </c>
      <c r="AG4512" s="7">
        <v>2068814200</v>
      </c>
      <c r="AH4512" s="8">
        <v>222279</v>
      </c>
      <c r="AI4512" t="s">
        <v>1146</v>
      </c>
      <c r="AJ4512" t="s">
        <v>873</v>
      </c>
      <c r="AK4512" t="s">
        <v>1274</v>
      </c>
    </row>
    <row r="4513" spans="1:37" x14ac:dyDescent="0.3">
      <c r="A4513" t="str">
        <f t="shared" si="210"/>
        <v>GALAPA-Autopista del Sol</v>
      </c>
      <c r="B4513" t="str">
        <f t="shared" si="211"/>
        <v>2016Sep</v>
      </c>
      <c r="C4513" t="str">
        <f t="shared" si="212"/>
        <v>10.83754487-74.9021277</v>
      </c>
      <c r="D4513" s="9" t="s">
        <v>813</v>
      </c>
      <c r="E4513" s="6">
        <v>9006</v>
      </c>
      <c r="F4513" s="9" t="s">
        <v>803</v>
      </c>
      <c r="G4513" s="6">
        <v>8</v>
      </c>
      <c r="H4513" s="9" t="s">
        <v>814</v>
      </c>
      <c r="I4513" s="9" t="s">
        <v>815</v>
      </c>
      <c r="J4513" s="9" t="s">
        <v>103</v>
      </c>
      <c r="K4513" s="9" t="s">
        <v>785</v>
      </c>
      <c r="L4513" s="9" t="s">
        <v>816</v>
      </c>
      <c r="M4513" s="6">
        <v>3212057229</v>
      </c>
      <c r="N4513" s="6">
        <v>3212057229</v>
      </c>
      <c r="O4513" s="9" t="s">
        <v>817</v>
      </c>
      <c r="P4513" s="6">
        <v>8500</v>
      </c>
      <c r="Q4513" s="6">
        <v>9200</v>
      </c>
      <c r="R4513" s="6">
        <v>19700</v>
      </c>
      <c r="S4513" s="6">
        <v>25300</v>
      </c>
      <c r="T4513" s="6">
        <v>28500</v>
      </c>
      <c r="U4513" s="6">
        <v>0</v>
      </c>
      <c r="V4513" s="6">
        <v>0</v>
      </c>
      <c r="W4513" s="6">
        <v>0</v>
      </c>
      <c r="X4513" s="6">
        <v>0</v>
      </c>
      <c r="Y4513" s="6">
        <v>8700</v>
      </c>
      <c r="Z4513" s="6">
        <v>9000</v>
      </c>
      <c r="AA4513" s="6">
        <v>10.83754487</v>
      </c>
      <c r="AB4513" s="6">
        <v>-74.902127699999994</v>
      </c>
      <c r="AC4513" s="9" t="s">
        <v>35</v>
      </c>
      <c r="AD4513" s="6">
        <v>2022139200</v>
      </c>
      <c r="AE4513" s="6" t="str">
        <f>MID(TablaPivotFinal[[#This Row],[Fecha]],1,4)</f>
        <v>2016</v>
      </c>
      <c r="AF4513" s="6" t="str">
        <f>MID(TablaPivotFinal[[#This Row],[Fecha]],5,3)</f>
        <v>Sep</v>
      </c>
      <c r="AG4513" s="9">
        <v>2022139200</v>
      </c>
      <c r="AH4513" s="10">
        <v>213679</v>
      </c>
      <c r="AI4513" t="s">
        <v>1146</v>
      </c>
      <c r="AJ4513" t="s">
        <v>872</v>
      </c>
      <c r="AK4513" t="s">
        <v>1274</v>
      </c>
    </row>
    <row r="4514" spans="1:37" x14ac:dyDescent="0.3">
      <c r="A4514" t="str">
        <f t="shared" si="210"/>
        <v>GALAPA-Autopista del Sol</v>
      </c>
      <c r="B4514" t="str">
        <f t="shared" si="211"/>
        <v>2017Abr</v>
      </c>
      <c r="C4514" t="str">
        <f t="shared" si="212"/>
        <v>10.83754487-74.9021277</v>
      </c>
      <c r="D4514" s="7" t="s">
        <v>813</v>
      </c>
      <c r="E4514" s="5">
        <v>9006</v>
      </c>
      <c r="F4514" s="7" t="s">
        <v>803</v>
      </c>
      <c r="G4514" s="5">
        <v>8</v>
      </c>
      <c r="H4514" s="7" t="s">
        <v>814</v>
      </c>
      <c r="I4514" s="7" t="s">
        <v>815</v>
      </c>
      <c r="J4514" s="7" t="s">
        <v>103</v>
      </c>
      <c r="K4514" s="7" t="s">
        <v>785</v>
      </c>
      <c r="L4514" s="7" t="s">
        <v>816</v>
      </c>
      <c r="M4514" s="5">
        <v>3212057229</v>
      </c>
      <c r="N4514" s="5">
        <v>3212057229</v>
      </c>
      <c r="O4514" s="7" t="s">
        <v>817</v>
      </c>
      <c r="P4514" s="5">
        <v>8500</v>
      </c>
      <c r="Q4514" s="5">
        <v>9200</v>
      </c>
      <c r="R4514" s="5">
        <v>19700</v>
      </c>
      <c r="S4514" s="5">
        <v>25300</v>
      </c>
      <c r="T4514" s="5">
        <v>28500</v>
      </c>
      <c r="U4514" s="5">
        <v>0</v>
      </c>
      <c r="V4514" s="5">
        <v>0</v>
      </c>
      <c r="W4514" s="5">
        <v>0</v>
      </c>
      <c r="X4514" s="5">
        <v>0</v>
      </c>
      <c r="Y4514" s="5">
        <v>8700</v>
      </c>
      <c r="Z4514" s="5">
        <v>9000</v>
      </c>
      <c r="AA4514" s="5">
        <v>10.83754487</v>
      </c>
      <c r="AB4514" s="5">
        <v>-74.902127699999994</v>
      </c>
      <c r="AC4514" s="7" t="s">
        <v>37</v>
      </c>
      <c r="AD4514" s="5">
        <v>2133969500</v>
      </c>
      <c r="AE4514" s="5" t="str">
        <f>MID(TablaPivotFinal[[#This Row],[Fecha]],1,4)</f>
        <v>2017</v>
      </c>
      <c r="AF4514" s="5" t="str">
        <f>MID(TablaPivotFinal[[#This Row],[Fecha]],5,3)</f>
        <v>Abr</v>
      </c>
      <c r="AG4514" s="7">
        <v>2133969500</v>
      </c>
      <c r="AH4514" s="8">
        <v>7210.6333329999998</v>
      </c>
      <c r="AI4514" t="s">
        <v>1146</v>
      </c>
      <c r="AJ4514" t="s">
        <v>879</v>
      </c>
      <c r="AK4514" t="s">
        <v>1274</v>
      </c>
    </row>
    <row r="4515" spans="1:37" x14ac:dyDescent="0.3">
      <c r="A4515" t="str">
        <f t="shared" si="210"/>
        <v>GALAPA-Autopista del Sol</v>
      </c>
      <c r="B4515" t="str">
        <f t="shared" si="211"/>
        <v>2017Ago</v>
      </c>
      <c r="C4515" t="str">
        <f t="shared" si="212"/>
        <v>10.83754487-74.9021277</v>
      </c>
      <c r="D4515" s="9" t="s">
        <v>813</v>
      </c>
      <c r="E4515" s="6">
        <v>9006</v>
      </c>
      <c r="F4515" s="9" t="s">
        <v>803</v>
      </c>
      <c r="G4515" s="6">
        <v>8</v>
      </c>
      <c r="H4515" s="9" t="s">
        <v>814</v>
      </c>
      <c r="I4515" s="9" t="s">
        <v>815</v>
      </c>
      <c r="J4515" s="9" t="s">
        <v>103</v>
      </c>
      <c r="K4515" s="9" t="s">
        <v>785</v>
      </c>
      <c r="L4515" s="9" t="s">
        <v>816</v>
      </c>
      <c r="M4515" s="6">
        <v>3212057229</v>
      </c>
      <c r="N4515" s="6">
        <v>3212057229</v>
      </c>
      <c r="O4515" s="9" t="s">
        <v>817</v>
      </c>
      <c r="P4515" s="6">
        <v>8500</v>
      </c>
      <c r="Q4515" s="6">
        <v>9200</v>
      </c>
      <c r="R4515" s="6">
        <v>19700</v>
      </c>
      <c r="S4515" s="6">
        <v>25300</v>
      </c>
      <c r="T4515" s="6">
        <v>28500</v>
      </c>
      <c r="U4515" s="6">
        <v>0</v>
      </c>
      <c r="V4515" s="6">
        <v>0</v>
      </c>
      <c r="W4515" s="6">
        <v>0</v>
      </c>
      <c r="X4515" s="6">
        <v>0</v>
      </c>
      <c r="Y4515" s="6">
        <v>8700</v>
      </c>
      <c r="Z4515" s="6">
        <v>9000</v>
      </c>
      <c r="AA4515" s="6">
        <v>10.83754487</v>
      </c>
      <c r="AB4515" s="6">
        <v>-74.902127699999994</v>
      </c>
      <c r="AC4515" s="9" t="s">
        <v>39</v>
      </c>
      <c r="AD4515" s="6">
        <v>2342963300</v>
      </c>
      <c r="AE4515" s="6" t="str">
        <f>MID(TablaPivotFinal[[#This Row],[Fecha]],1,4)</f>
        <v>2017</v>
      </c>
      <c r="AF4515" s="6" t="str">
        <f>MID(TablaPivotFinal[[#This Row],[Fecha]],5,3)</f>
        <v>Ago</v>
      </c>
      <c r="AG4515" s="9">
        <v>2342963300</v>
      </c>
      <c r="AH4515" s="10">
        <v>7548.3225810000004</v>
      </c>
      <c r="AI4515" t="s">
        <v>1146</v>
      </c>
      <c r="AJ4515" t="s">
        <v>883</v>
      </c>
      <c r="AK4515" t="s">
        <v>1274</v>
      </c>
    </row>
    <row r="4516" spans="1:37" x14ac:dyDescent="0.3">
      <c r="A4516" t="str">
        <f t="shared" si="210"/>
        <v>GALAPA-Autopista del Sol</v>
      </c>
      <c r="B4516" t="str">
        <f t="shared" si="211"/>
        <v>2017Dic</v>
      </c>
      <c r="C4516" t="str">
        <f t="shared" si="212"/>
        <v>10.83754487-74.9021277</v>
      </c>
      <c r="D4516" s="7" t="s">
        <v>813</v>
      </c>
      <c r="E4516" s="5">
        <v>9006</v>
      </c>
      <c r="F4516" s="7" t="s">
        <v>803</v>
      </c>
      <c r="G4516" s="5">
        <v>8</v>
      </c>
      <c r="H4516" s="7" t="s">
        <v>814</v>
      </c>
      <c r="I4516" s="7" t="s">
        <v>815</v>
      </c>
      <c r="J4516" s="7" t="s">
        <v>103</v>
      </c>
      <c r="K4516" s="7" t="s">
        <v>785</v>
      </c>
      <c r="L4516" s="7" t="s">
        <v>816</v>
      </c>
      <c r="M4516" s="5">
        <v>3212057229</v>
      </c>
      <c r="N4516" s="5">
        <v>3212057229</v>
      </c>
      <c r="O4516" s="7" t="s">
        <v>817</v>
      </c>
      <c r="P4516" s="5">
        <v>8500</v>
      </c>
      <c r="Q4516" s="5">
        <v>9200</v>
      </c>
      <c r="R4516" s="5">
        <v>19700</v>
      </c>
      <c r="S4516" s="5">
        <v>25300</v>
      </c>
      <c r="T4516" s="5">
        <v>28500</v>
      </c>
      <c r="U4516" s="5">
        <v>0</v>
      </c>
      <c r="V4516" s="5">
        <v>0</v>
      </c>
      <c r="W4516" s="5">
        <v>0</v>
      </c>
      <c r="X4516" s="5">
        <v>0</v>
      </c>
      <c r="Y4516" s="5">
        <v>8700</v>
      </c>
      <c r="Z4516" s="5">
        <v>9000</v>
      </c>
      <c r="AA4516" s="5">
        <v>10.83754487</v>
      </c>
      <c r="AB4516" s="5">
        <v>-74.902127699999994</v>
      </c>
      <c r="AC4516" s="7" t="s">
        <v>41</v>
      </c>
      <c r="AD4516" s="5">
        <v>2360279600</v>
      </c>
      <c r="AE4516" s="5" t="str">
        <f>MID(TablaPivotFinal[[#This Row],[Fecha]],1,4)</f>
        <v>2017</v>
      </c>
      <c r="AF4516" s="5" t="str">
        <f>MID(TablaPivotFinal[[#This Row],[Fecha]],5,3)</f>
        <v>Dic</v>
      </c>
      <c r="AG4516" s="7">
        <v>2360279600</v>
      </c>
      <c r="AH4516" s="8">
        <v>7887.8709680000002</v>
      </c>
      <c r="AI4516" t="s">
        <v>1146</v>
      </c>
      <c r="AJ4516" t="s">
        <v>887</v>
      </c>
      <c r="AK4516" t="s">
        <v>1274</v>
      </c>
    </row>
    <row r="4517" spans="1:37" x14ac:dyDescent="0.3">
      <c r="A4517" t="str">
        <f t="shared" si="210"/>
        <v>GALAPA-Autopista del Sol</v>
      </c>
      <c r="B4517" t="str">
        <f t="shared" si="211"/>
        <v>2017Ene</v>
      </c>
      <c r="C4517" t="str">
        <f t="shared" si="212"/>
        <v>10.83754487-74.9021277</v>
      </c>
      <c r="D4517" s="9" t="s">
        <v>813</v>
      </c>
      <c r="E4517" s="6">
        <v>9006</v>
      </c>
      <c r="F4517" s="9" t="s">
        <v>803</v>
      </c>
      <c r="G4517" s="6">
        <v>8</v>
      </c>
      <c r="H4517" s="9" t="s">
        <v>814</v>
      </c>
      <c r="I4517" s="9" t="s">
        <v>815</v>
      </c>
      <c r="J4517" s="9" t="s">
        <v>103</v>
      </c>
      <c r="K4517" s="9" t="s">
        <v>785</v>
      </c>
      <c r="L4517" s="9" t="s">
        <v>816</v>
      </c>
      <c r="M4517" s="6">
        <v>3212057229</v>
      </c>
      <c r="N4517" s="6">
        <v>3212057229</v>
      </c>
      <c r="O4517" s="9" t="s">
        <v>817</v>
      </c>
      <c r="P4517" s="6">
        <v>8500</v>
      </c>
      <c r="Q4517" s="6">
        <v>9200</v>
      </c>
      <c r="R4517" s="6">
        <v>19700</v>
      </c>
      <c r="S4517" s="6">
        <v>25300</v>
      </c>
      <c r="T4517" s="6">
        <v>28500</v>
      </c>
      <c r="U4517" s="6">
        <v>0</v>
      </c>
      <c r="V4517" s="6">
        <v>0</v>
      </c>
      <c r="W4517" s="6">
        <v>0</v>
      </c>
      <c r="X4517" s="6">
        <v>0</v>
      </c>
      <c r="Y4517" s="6">
        <v>8700</v>
      </c>
      <c r="Z4517" s="6">
        <v>9000</v>
      </c>
      <c r="AA4517" s="6">
        <v>10.83754487</v>
      </c>
      <c r="AB4517" s="6">
        <v>-74.902127699999994</v>
      </c>
      <c r="AC4517" s="9" t="s">
        <v>43</v>
      </c>
      <c r="AD4517" s="6">
        <v>2131275300</v>
      </c>
      <c r="AE4517" s="6" t="str">
        <f>MID(TablaPivotFinal[[#This Row],[Fecha]],1,4)</f>
        <v>2017</v>
      </c>
      <c r="AF4517" s="6" t="str">
        <f>MID(TablaPivotFinal[[#This Row],[Fecha]],5,3)</f>
        <v>Ene</v>
      </c>
      <c r="AG4517" s="9">
        <v>2131275300</v>
      </c>
      <c r="AH4517" s="10">
        <v>7161.1935480000002</v>
      </c>
      <c r="AI4517" t="s">
        <v>1146</v>
      </c>
      <c r="AJ4517" t="s">
        <v>876</v>
      </c>
      <c r="AK4517" t="s">
        <v>1274</v>
      </c>
    </row>
    <row r="4518" spans="1:37" x14ac:dyDescent="0.3">
      <c r="A4518" t="str">
        <f t="shared" si="210"/>
        <v>GALAPA-Autopista del Sol</v>
      </c>
      <c r="B4518" t="str">
        <f t="shared" si="211"/>
        <v>2017Feb</v>
      </c>
      <c r="C4518" t="str">
        <f t="shared" si="212"/>
        <v>10.83754487-74.9021277</v>
      </c>
      <c r="D4518" s="7" t="s">
        <v>813</v>
      </c>
      <c r="E4518" s="5">
        <v>9006</v>
      </c>
      <c r="F4518" s="7" t="s">
        <v>803</v>
      </c>
      <c r="G4518" s="5">
        <v>8</v>
      </c>
      <c r="H4518" s="7" t="s">
        <v>814</v>
      </c>
      <c r="I4518" s="7" t="s">
        <v>815</v>
      </c>
      <c r="J4518" s="7" t="s">
        <v>103</v>
      </c>
      <c r="K4518" s="7" t="s">
        <v>785</v>
      </c>
      <c r="L4518" s="7" t="s">
        <v>816</v>
      </c>
      <c r="M4518" s="5">
        <v>3212057229</v>
      </c>
      <c r="N4518" s="5">
        <v>3212057229</v>
      </c>
      <c r="O4518" s="7" t="s">
        <v>817</v>
      </c>
      <c r="P4518" s="5">
        <v>8500</v>
      </c>
      <c r="Q4518" s="5">
        <v>9200</v>
      </c>
      <c r="R4518" s="5">
        <v>19700</v>
      </c>
      <c r="S4518" s="5">
        <v>25300</v>
      </c>
      <c r="T4518" s="5">
        <v>28500</v>
      </c>
      <c r="U4518" s="5">
        <v>0</v>
      </c>
      <c r="V4518" s="5">
        <v>0</v>
      </c>
      <c r="W4518" s="5">
        <v>0</v>
      </c>
      <c r="X4518" s="5">
        <v>0</v>
      </c>
      <c r="Y4518" s="5">
        <v>8700</v>
      </c>
      <c r="Z4518" s="5">
        <v>9000</v>
      </c>
      <c r="AA4518" s="5">
        <v>10.83754487</v>
      </c>
      <c r="AB4518" s="5">
        <v>-74.902127699999994</v>
      </c>
      <c r="AC4518" s="7" t="s">
        <v>45</v>
      </c>
      <c r="AD4518" s="5">
        <v>2010671800</v>
      </c>
      <c r="AE4518" s="5" t="str">
        <f>MID(TablaPivotFinal[[#This Row],[Fecha]],1,4)</f>
        <v>2017</v>
      </c>
      <c r="AF4518" s="5" t="str">
        <f>MID(TablaPivotFinal[[#This Row],[Fecha]],5,3)</f>
        <v>Feb</v>
      </c>
      <c r="AG4518" s="7">
        <v>2010671800</v>
      </c>
      <c r="AH4518" s="8">
        <v>7320.4285710000004</v>
      </c>
      <c r="AI4518" t="s">
        <v>1146</v>
      </c>
      <c r="AJ4518" t="s">
        <v>877</v>
      </c>
      <c r="AK4518" t="s">
        <v>1274</v>
      </c>
    </row>
    <row r="4519" spans="1:37" x14ac:dyDescent="0.3">
      <c r="A4519" t="str">
        <f t="shared" si="210"/>
        <v>GALAPA-Autopista del Sol</v>
      </c>
      <c r="B4519" t="str">
        <f t="shared" si="211"/>
        <v>2017Jul</v>
      </c>
      <c r="C4519" t="str">
        <f t="shared" si="212"/>
        <v>10.83754487-74.9021277</v>
      </c>
      <c r="D4519" s="9" t="s">
        <v>813</v>
      </c>
      <c r="E4519" s="6">
        <v>9006</v>
      </c>
      <c r="F4519" s="9" t="s">
        <v>803</v>
      </c>
      <c r="G4519" s="6">
        <v>8</v>
      </c>
      <c r="H4519" s="9" t="s">
        <v>814</v>
      </c>
      <c r="I4519" s="9" t="s">
        <v>815</v>
      </c>
      <c r="J4519" s="9" t="s">
        <v>103</v>
      </c>
      <c r="K4519" s="9" t="s">
        <v>785</v>
      </c>
      <c r="L4519" s="9" t="s">
        <v>816</v>
      </c>
      <c r="M4519" s="6">
        <v>3212057229</v>
      </c>
      <c r="N4519" s="6">
        <v>3212057229</v>
      </c>
      <c r="O4519" s="9" t="s">
        <v>817</v>
      </c>
      <c r="P4519" s="6">
        <v>8500</v>
      </c>
      <c r="Q4519" s="6">
        <v>9200</v>
      </c>
      <c r="R4519" s="6">
        <v>19700</v>
      </c>
      <c r="S4519" s="6">
        <v>25300</v>
      </c>
      <c r="T4519" s="6">
        <v>28500</v>
      </c>
      <c r="U4519" s="6">
        <v>0</v>
      </c>
      <c r="V4519" s="6">
        <v>0</v>
      </c>
      <c r="W4519" s="6">
        <v>0</v>
      </c>
      <c r="X4519" s="6">
        <v>0</v>
      </c>
      <c r="Y4519" s="6">
        <v>8700</v>
      </c>
      <c r="Z4519" s="6">
        <v>9000</v>
      </c>
      <c r="AA4519" s="6">
        <v>10.83754487</v>
      </c>
      <c r="AB4519" s="6">
        <v>-74.902127699999994</v>
      </c>
      <c r="AC4519" s="9" t="s">
        <v>47</v>
      </c>
      <c r="AD4519" s="6">
        <v>2280698700</v>
      </c>
      <c r="AE4519" s="6" t="str">
        <f>MID(TablaPivotFinal[[#This Row],[Fecha]],1,4)</f>
        <v>2017</v>
      </c>
      <c r="AF4519" s="6" t="str">
        <f>MID(TablaPivotFinal[[#This Row],[Fecha]],5,3)</f>
        <v>Jul</v>
      </c>
      <c r="AG4519" s="9">
        <v>2280698700</v>
      </c>
      <c r="AH4519" s="10">
        <v>7471.0322580000002</v>
      </c>
      <c r="AI4519" t="s">
        <v>1146</v>
      </c>
      <c r="AJ4519" t="s">
        <v>882</v>
      </c>
      <c r="AK4519" t="s">
        <v>1274</v>
      </c>
    </row>
    <row r="4520" spans="1:37" x14ac:dyDescent="0.3">
      <c r="A4520" t="str">
        <f t="shared" si="210"/>
        <v>GALAPA-Autopista del Sol</v>
      </c>
      <c r="B4520" t="str">
        <f t="shared" si="211"/>
        <v>2017Jun</v>
      </c>
      <c r="C4520" t="str">
        <f t="shared" si="212"/>
        <v>10.83754487-74.9021277</v>
      </c>
      <c r="D4520" s="7" t="s">
        <v>813</v>
      </c>
      <c r="E4520" s="5">
        <v>9006</v>
      </c>
      <c r="F4520" s="7" t="s">
        <v>803</v>
      </c>
      <c r="G4520" s="5">
        <v>8</v>
      </c>
      <c r="H4520" s="7" t="s">
        <v>814</v>
      </c>
      <c r="I4520" s="7" t="s">
        <v>815</v>
      </c>
      <c r="J4520" s="7" t="s">
        <v>103</v>
      </c>
      <c r="K4520" s="7" t="s">
        <v>785</v>
      </c>
      <c r="L4520" s="7" t="s">
        <v>816</v>
      </c>
      <c r="M4520" s="5">
        <v>3212057229</v>
      </c>
      <c r="N4520" s="5">
        <v>3212057229</v>
      </c>
      <c r="O4520" s="7" t="s">
        <v>817</v>
      </c>
      <c r="P4520" s="5">
        <v>8500</v>
      </c>
      <c r="Q4520" s="5">
        <v>9200</v>
      </c>
      <c r="R4520" s="5">
        <v>19700</v>
      </c>
      <c r="S4520" s="5">
        <v>25300</v>
      </c>
      <c r="T4520" s="5">
        <v>28500</v>
      </c>
      <c r="U4520" s="5">
        <v>0</v>
      </c>
      <c r="V4520" s="5">
        <v>0</v>
      </c>
      <c r="W4520" s="5">
        <v>0</v>
      </c>
      <c r="X4520" s="5">
        <v>0</v>
      </c>
      <c r="Y4520" s="5">
        <v>8700</v>
      </c>
      <c r="Z4520" s="5">
        <v>9000</v>
      </c>
      <c r="AA4520" s="5">
        <v>10.83754487</v>
      </c>
      <c r="AB4520" s="5">
        <v>-74.902127699999994</v>
      </c>
      <c r="AC4520" s="7" t="s">
        <v>49</v>
      </c>
      <c r="AD4520" s="5">
        <v>2133416200</v>
      </c>
      <c r="AE4520" s="5" t="str">
        <f>MID(TablaPivotFinal[[#This Row],[Fecha]],1,4)</f>
        <v>2017</v>
      </c>
      <c r="AF4520" s="5" t="str">
        <f>MID(TablaPivotFinal[[#This Row],[Fecha]],5,3)</f>
        <v>Jun</v>
      </c>
      <c r="AG4520" s="7">
        <v>2133416200</v>
      </c>
      <c r="AH4520" s="8">
        <v>7252.6</v>
      </c>
      <c r="AI4520" t="s">
        <v>1146</v>
      </c>
      <c r="AJ4520" t="s">
        <v>881</v>
      </c>
      <c r="AK4520" t="s">
        <v>1274</v>
      </c>
    </row>
    <row r="4521" spans="1:37" x14ac:dyDescent="0.3">
      <c r="A4521" t="str">
        <f t="shared" si="210"/>
        <v>GALAPA-Autopista del Sol</v>
      </c>
      <c r="B4521" t="str">
        <f t="shared" si="211"/>
        <v>2017Mar</v>
      </c>
      <c r="C4521" t="str">
        <f t="shared" si="212"/>
        <v>10.83754487-74.9021277</v>
      </c>
      <c r="D4521" s="9" t="s">
        <v>813</v>
      </c>
      <c r="E4521" s="6">
        <v>9006</v>
      </c>
      <c r="F4521" s="9" t="s">
        <v>803</v>
      </c>
      <c r="G4521" s="6">
        <v>8</v>
      </c>
      <c r="H4521" s="9" t="s">
        <v>814</v>
      </c>
      <c r="I4521" s="9" t="s">
        <v>815</v>
      </c>
      <c r="J4521" s="9" t="s">
        <v>103</v>
      </c>
      <c r="K4521" s="9" t="s">
        <v>785</v>
      </c>
      <c r="L4521" s="9" t="s">
        <v>816</v>
      </c>
      <c r="M4521" s="6">
        <v>3212057229</v>
      </c>
      <c r="N4521" s="6">
        <v>3212057229</v>
      </c>
      <c r="O4521" s="9" t="s">
        <v>817</v>
      </c>
      <c r="P4521" s="6">
        <v>8500</v>
      </c>
      <c r="Q4521" s="6">
        <v>9200</v>
      </c>
      <c r="R4521" s="6">
        <v>19700</v>
      </c>
      <c r="S4521" s="6">
        <v>25300</v>
      </c>
      <c r="T4521" s="6">
        <v>28500</v>
      </c>
      <c r="U4521" s="6">
        <v>0</v>
      </c>
      <c r="V4521" s="6">
        <v>0</v>
      </c>
      <c r="W4521" s="6">
        <v>0</v>
      </c>
      <c r="X4521" s="6">
        <v>0</v>
      </c>
      <c r="Y4521" s="6">
        <v>8700</v>
      </c>
      <c r="Z4521" s="6">
        <v>9000</v>
      </c>
      <c r="AA4521" s="6">
        <v>10.83754487</v>
      </c>
      <c r="AB4521" s="6">
        <v>-74.902127699999994</v>
      </c>
      <c r="AC4521" s="9" t="s">
        <v>51</v>
      </c>
      <c r="AD4521" s="6">
        <v>2291416500</v>
      </c>
      <c r="AE4521" s="6" t="str">
        <f>MID(TablaPivotFinal[[#This Row],[Fecha]],1,4)</f>
        <v>2017</v>
      </c>
      <c r="AF4521" s="6" t="str">
        <f>MID(TablaPivotFinal[[#This Row],[Fecha]],5,3)</f>
        <v>Mar</v>
      </c>
      <c r="AG4521" s="9">
        <v>2291416500</v>
      </c>
      <c r="AH4521" s="10">
        <v>7491</v>
      </c>
      <c r="AI4521" t="s">
        <v>1146</v>
      </c>
      <c r="AJ4521" t="s">
        <v>878</v>
      </c>
      <c r="AK4521" t="s">
        <v>1274</v>
      </c>
    </row>
    <row r="4522" spans="1:37" x14ac:dyDescent="0.3">
      <c r="A4522" t="str">
        <f t="shared" si="210"/>
        <v>GALAPA-Autopista del Sol</v>
      </c>
      <c r="B4522" t="str">
        <f t="shared" si="211"/>
        <v>2017May</v>
      </c>
      <c r="C4522" t="str">
        <f t="shared" si="212"/>
        <v>10.83754487-74.9021277</v>
      </c>
      <c r="D4522" s="7" t="s">
        <v>813</v>
      </c>
      <c r="E4522" s="5">
        <v>9006</v>
      </c>
      <c r="F4522" s="7" t="s">
        <v>803</v>
      </c>
      <c r="G4522" s="5">
        <v>8</v>
      </c>
      <c r="H4522" s="7" t="s">
        <v>814</v>
      </c>
      <c r="I4522" s="7" t="s">
        <v>815</v>
      </c>
      <c r="J4522" s="7" t="s">
        <v>103</v>
      </c>
      <c r="K4522" s="7" t="s">
        <v>785</v>
      </c>
      <c r="L4522" s="7" t="s">
        <v>816</v>
      </c>
      <c r="M4522" s="5">
        <v>3212057229</v>
      </c>
      <c r="N4522" s="5">
        <v>3212057229</v>
      </c>
      <c r="O4522" s="7" t="s">
        <v>817</v>
      </c>
      <c r="P4522" s="5">
        <v>8500</v>
      </c>
      <c r="Q4522" s="5">
        <v>9200</v>
      </c>
      <c r="R4522" s="5">
        <v>19700</v>
      </c>
      <c r="S4522" s="5">
        <v>25300</v>
      </c>
      <c r="T4522" s="5">
        <v>28500</v>
      </c>
      <c r="U4522" s="5">
        <v>0</v>
      </c>
      <c r="V4522" s="5">
        <v>0</v>
      </c>
      <c r="W4522" s="5">
        <v>0</v>
      </c>
      <c r="X4522" s="5">
        <v>0</v>
      </c>
      <c r="Y4522" s="5">
        <v>8700</v>
      </c>
      <c r="Z4522" s="5">
        <v>9000</v>
      </c>
      <c r="AA4522" s="5">
        <v>10.83754487</v>
      </c>
      <c r="AB4522" s="5">
        <v>-74.902127699999994</v>
      </c>
      <c r="AC4522" s="7" t="s">
        <v>53</v>
      </c>
      <c r="AD4522" s="5">
        <v>2155441600</v>
      </c>
      <c r="AE4522" s="5" t="str">
        <f>MID(TablaPivotFinal[[#This Row],[Fecha]],1,4)</f>
        <v>2017</v>
      </c>
      <c r="AF4522" s="5" t="str">
        <f>MID(TablaPivotFinal[[#This Row],[Fecha]],5,3)</f>
        <v>May</v>
      </c>
      <c r="AG4522" s="7">
        <v>2155441600</v>
      </c>
      <c r="AH4522" s="8">
        <v>7102.0967739999996</v>
      </c>
      <c r="AI4522" t="s">
        <v>1146</v>
      </c>
      <c r="AJ4522" t="s">
        <v>880</v>
      </c>
      <c r="AK4522" t="s">
        <v>1274</v>
      </c>
    </row>
    <row r="4523" spans="1:37" x14ac:dyDescent="0.3">
      <c r="A4523" t="str">
        <f t="shared" si="210"/>
        <v>GALAPA-Autopista del Sol</v>
      </c>
      <c r="B4523" t="str">
        <f t="shared" si="211"/>
        <v>2017Nov</v>
      </c>
      <c r="C4523" t="str">
        <f t="shared" si="212"/>
        <v>10.83754487-74.9021277</v>
      </c>
      <c r="D4523" s="9" t="s">
        <v>813</v>
      </c>
      <c r="E4523" s="6">
        <v>9006</v>
      </c>
      <c r="F4523" s="9" t="s">
        <v>803</v>
      </c>
      <c r="G4523" s="6">
        <v>8</v>
      </c>
      <c r="H4523" s="9" t="s">
        <v>814</v>
      </c>
      <c r="I4523" s="9" t="s">
        <v>815</v>
      </c>
      <c r="J4523" s="9" t="s">
        <v>103</v>
      </c>
      <c r="K4523" s="9" t="s">
        <v>785</v>
      </c>
      <c r="L4523" s="9" t="s">
        <v>816</v>
      </c>
      <c r="M4523" s="6">
        <v>3212057229</v>
      </c>
      <c r="N4523" s="6">
        <v>3212057229</v>
      </c>
      <c r="O4523" s="9" t="s">
        <v>817</v>
      </c>
      <c r="P4523" s="6">
        <v>8500</v>
      </c>
      <c r="Q4523" s="6">
        <v>9200</v>
      </c>
      <c r="R4523" s="6">
        <v>19700</v>
      </c>
      <c r="S4523" s="6">
        <v>25300</v>
      </c>
      <c r="T4523" s="6">
        <v>28500</v>
      </c>
      <c r="U4523" s="6">
        <v>0</v>
      </c>
      <c r="V4523" s="6">
        <v>0</v>
      </c>
      <c r="W4523" s="6">
        <v>0</v>
      </c>
      <c r="X4523" s="6">
        <v>0</v>
      </c>
      <c r="Y4523" s="6">
        <v>8700</v>
      </c>
      <c r="Z4523" s="6">
        <v>9000</v>
      </c>
      <c r="AA4523" s="6">
        <v>10.83754487</v>
      </c>
      <c r="AB4523" s="6">
        <v>-74.902127699999994</v>
      </c>
      <c r="AC4523" s="9" t="s">
        <v>55</v>
      </c>
      <c r="AD4523" s="6">
        <v>2241458500</v>
      </c>
      <c r="AE4523" s="6" t="str">
        <f>MID(TablaPivotFinal[[#This Row],[Fecha]],1,4)</f>
        <v>2017</v>
      </c>
      <c r="AF4523" s="6" t="str">
        <f>MID(TablaPivotFinal[[#This Row],[Fecha]],5,3)</f>
        <v>Nov</v>
      </c>
      <c r="AG4523" s="9">
        <v>2241458500</v>
      </c>
      <c r="AH4523" s="10">
        <v>7562.5</v>
      </c>
      <c r="AI4523" t="s">
        <v>1146</v>
      </c>
      <c r="AJ4523" t="s">
        <v>886</v>
      </c>
      <c r="AK4523" t="s">
        <v>1274</v>
      </c>
    </row>
    <row r="4524" spans="1:37" x14ac:dyDescent="0.3">
      <c r="A4524" t="str">
        <f t="shared" si="210"/>
        <v>GALAPA-Autopista del Sol</v>
      </c>
      <c r="B4524" t="str">
        <f t="shared" si="211"/>
        <v>2017Oct</v>
      </c>
      <c r="C4524" t="str">
        <f t="shared" si="212"/>
        <v>10.83754487-74.9021277</v>
      </c>
      <c r="D4524" s="7" t="s">
        <v>813</v>
      </c>
      <c r="E4524" s="5">
        <v>9006</v>
      </c>
      <c r="F4524" s="7" t="s">
        <v>803</v>
      </c>
      <c r="G4524" s="5">
        <v>8</v>
      </c>
      <c r="H4524" s="7" t="s">
        <v>814</v>
      </c>
      <c r="I4524" s="7" t="s">
        <v>815</v>
      </c>
      <c r="J4524" s="7" t="s">
        <v>103</v>
      </c>
      <c r="K4524" s="7" t="s">
        <v>785</v>
      </c>
      <c r="L4524" s="7" t="s">
        <v>816</v>
      </c>
      <c r="M4524" s="5">
        <v>3212057229</v>
      </c>
      <c r="N4524" s="5">
        <v>3212057229</v>
      </c>
      <c r="O4524" s="7" t="s">
        <v>817</v>
      </c>
      <c r="P4524" s="5">
        <v>8500</v>
      </c>
      <c r="Q4524" s="5">
        <v>9200</v>
      </c>
      <c r="R4524" s="5">
        <v>19700</v>
      </c>
      <c r="S4524" s="5">
        <v>25300</v>
      </c>
      <c r="T4524" s="5">
        <v>28500</v>
      </c>
      <c r="U4524" s="5">
        <v>0</v>
      </c>
      <c r="V4524" s="5">
        <v>0</v>
      </c>
      <c r="W4524" s="5">
        <v>0</v>
      </c>
      <c r="X4524" s="5">
        <v>0</v>
      </c>
      <c r="Y4524" s="5">
        <v>8700</v>
      </c>
      <c r="Z4524" s="5">
        <v>9000</v>
      </c>
      <c r="AA4524" s="5">
        <v>10.83754487</v>
      </c>
      <c r="AB4524" s="5">
        <v>-74.902127699999994</v>
      </c>
      <c r="AC4524" s="7" t="s">
        <v>57</v>
      </c>
      <c r="AD4524" s="5">
        <v>2213953800</v>
      </c>
      <c r="AE4524" s="5" t="str">
        <f>MID(TablaPivotFinal[[#This Row],[Fecha]],1,4)</f>
        <v>2017</v>
      </c>
      <c r="AF4524" s="5" t="str">
        <f>MID(TablaPivotFinal[[#This Row],[Fecha]],5,3)</f>
        <v>Oct</v>
      </c>
      <c r="AG4524" s="7">
        <v>2213953800</v>
      </c>
      <c r="AH4524" s="8">
        <v>7295.2258060000004</v>
      </c>
      <c r="AI4524" t="s">
        <v>1146</v>
      </c>
      <c r="AJ4524" t="s">
        <v>885</v>
      </c>
      <c r="AK4524" t="s">
        <v>1274</v>
      </c>
    </row>
    <row r="4525" spans="1:37" x14ac:dyDescent="0.3">
      <c r="A4525" t="str">
        <f t="shared" si="210"/>
        <v>GALAPA-Autopista del Sol</v>
      </c>
      <c r="B4525" t="str">
        <f t="shared" si="211"/>
        <v>2017Sep</v>
      </c>
      <c r="C4525" t="str">
        <f t="shared" si="212"/>
        <v>10.83754487-74.9021277</v>
      </c>
      <c r="D4525" s="9" t="s">
        <v>813</v>
      </c>
      <c r="E4525" s="6">
        <v>9006</v>
      </c>
      <c r="F4525" s="9" t="s">
        <v>803</v>
      </c>
      <c r="G4525" s="6">
        <v>8</v>
      </c>
      <c r="H4525" s="9" t="s">
        <v>814</v>
      </c>
      <c r="I4525" s="9" t="s">
        <v>815</v>
      </c>
      <c r="J4525" s="9" t="s">
        <v>103</v>
      </c>
      <c r="K4525" s="9" t="s">
        <v>785</v>
      </c>
      <c r="L4525" s="9" t="s">
        <v>816</v>
      </c>
      <c r="M4525" s="6">
        <v>3212057229</v>
      </c>
      <c r="N4525" s="6">
        <v>3212057229</v>
      </c>
      <c r="O4525" s="9" t="s">
        <v>817</v>
      </c>
      <c r="P4525" s="6">
        <v>8500</v>
      </c>
      <c r="Q4525" s="6">
        <v>9200</v>
      </c>
      <c r="R4525" s="6">
        <v>19700</v>
      </c>
      <c r="S4525" s="6">
        <v>25300</v>
      </c>
      <c r="T4525" s="6">
        <v>28500</v>
      </c>
      <c r="U4525" s="6">
        <v>0</v>
      </c>
      <c r="V4525" s="6">
        <v>0</v>
      </c>
      <c r="W4525" s="6">
        <v>0</v>
      </c>
      <c r="X4525" s="6">
        <v>0</v>
      </c>
      <c r="Y4525" s="6">
        <v>8700</v>
      </c>
      <c r="Z4525" s="6">
        <v>9000</v>
      </c>
      <c r="AA4525" s="6">
        <v>10.83754487</v>
      </c>
      <c r="AB4525" s="6">
        <v>-74.902127699999994</v>
      </c>
      <c r="AC4525" s="9" t="s">
        <v>59</v>
      </c>
      <c r="AD4525" s="6">
        <v>2157705500</v>
      </c>
      <c r="AE4525" s="6" t="str">
        <f>MID(TablaPivotFinal[[#This Row],[Fecha]],1,4)</f>
        <v>2017</v>
      </c>
      <c r="AF4525" s="6" t="str">
        <f>MID(TablaPivotFinal[[#This Row],[Fecha]],5,3)</f>
        <v>Sep</v>
      </c>
      <c r="AG4525" s="9">
        <v>2157705500</v>
      </c>
      <c r="AH4525" s="10">
        <v>7374.2</v>
      </c>
      <c r="AI4525" t="s">
        <v>1146</v>
      </c>
      <c r="AJ4525" t="s">
        <v>884</v>
      </c>
      <c r="AK4525" t="s">
        <v>1274</v>
      </c>
    </row>
    <row r="4526" spans="1:37" x14ac:dyDescent="0.3">
      <c r="A4526" t="str">
        <f t="shared" si="210"/>
        <v>GALAPA-Autopista del Sol</v>
      </c>
      <c r="B4526" t="str">
        <f t="shared" si="211"/>
        <v>2018Abr</v>
      </c>
      <c r="C4526" t="str">
        <f t="shared" si="212"/>
        <v>10.83754487-74.9021277</v>
      </c>
      <c r="D4526" s="7" t="s">
        <v>813</v>
      </c>
      <c r="E4526" s="5">
        <v>9006</v>
      </c>
      <c r="F4526" s="7" t="s">
        <v>803</v>
      </c>
      <c r="G4526" s="5">
        <v>8</v>
      </c>
      <c r="H4526" s="7" t="s">
        <v>814</v>
      </c>
      <c r="I4526" s="7" t="s">
        <v>815</v>
      </c>
      <c r="J4526" s="7" t="s">
        <v>103</v>
      </c>
      <c r="K4526" s="7" t="s">
        <v>785</v>
      </c>
      <c r="L4526" s="7" t="s">
        <v>816</v>
      </c>
      <c r="M4526" s="5">
        <v>3212057229</v>
      </c>
      <c r="N4526" s="5">
        <v>3212057229</v>
      </c>
      <c r="O4526" s="7" t="s">
        <v>817</v>
      </c>
      <c r="P4526" s="5">
        <v>8500</v>
      </c>
      <c r="Q4526" s="5">
        <v>9200</v>
      </c>
      <c r="R4526" s="5">
        <v>19700</v>
      </c>
      <c r="S4526" s="5">
        <v>25300</v>
      </c>
      <c r="T4526" s="5">
        <v>28500</v>
      </c>
      <c r="U4526" s="5">
        <v>0</v>
      </c>
      <c r="V4526" s="5">
        <v>0</v>
      </c>
      <c r="W4526" s="5">
        <v>0</v>
      </c>
      <c r="X4526" s="5">
        <v>0</v>
      </c>
      <c r="Y4526" s="5">
        <v>8700</v>
      </c>
      <c r="Z4526" s="5">
        <v>9000</v>
      </c>
      <c r="AA4526" s="5">
        <v>10.83754487</v>
      </c>
      <c r="AB4526" s="5">
        <v>-74.902127699999994</v>
      </c>
      <c r="AC4526" s="7" t="s">
        <v>61</v>
      </c>
      <c r="AD4526" s="5">
        <v>2321275000</v>
      </c>
      <c r="AE4526" s="5" t="str">
        <f>MID(TablaPivotFinal[[#This Row],[Fecha]],1,4)</f>
        <v>2018</v>
      </c>
      <c r="AF4526" s="5" t="str">
        <f>MID(TablaPivotFinal[[#This Row],[Fecha]],5,3)</f>
        <v>Abr</v>
      </c>
      <c r="AG4526" s="7">
        <v>2321275000</v>
      </c>
      <c r="AH4526" s="8">
        <v>224850</v>
      </c>
      <c r="AI4526" t="s">
        <v>1146</v>
      </c>
      <c r="AJ4526" t="s">
        <v>891</v>
      </c>
      <c r="AK4526" t="s">
        <v>1274</v>
      </c>
    </row>
    <row r="4527" spans="1:37" x14ac:dyDescent="0.3">
      <c r="A4527" t="str">
        <f t="shared" si="210"/>
        <v>GALAPA-Autopista del Sol</v>
      </c>
      <c r="B4527" t="str">
        <f t="shared" si="211"/>
        <v>2018Ago</v>
      </c>
      <c r="C4527" t="str">
        <f t="shared" si="212"/>
        <v>10.83754487-74.9021277</v>
      </c>
      <c r="D4527" s="9" t="s">
        <v>813</v>
      </c>
      <c r="E4527" s="6">
        <v>9006</v>
      </c>
      <c r="F4527" s="9" t="s">
        <v>803</v>
      </c>
      <c r="G4527" s="6">
        <v>8</v>
      </c>
      <c r="H4527" s="9" t="s">
        <v>814</v>
      </c>
      <c r="I4527" s="9" t="s">
        <v>815</v>
      </c>
      <c r="J4527" s="9" t="s">
        <v>103</v>
      </c>
      <c r="K4527" s="9" t="s">
        <v>785</v>
      </c>
      <c r="L4527" s="9" t="s">
        <v>816</v>
      </c>
      <c r="M4527" s="6">
        <v>3212057229</v>
      </c>
      <c r="N4527" s="6">
        <v>3212057229</v>
      </c>
      <c r="O4527" s="9" t="s">
        <v>817</v>
      </c>
      <c r="P4527" s="6">
        <v>8500</v>
      </c>
      <c r="Q4527" s="6">
        <v>9200</v>
      </c>
      <c r="R4527" s="6">
        <v>19700</v>
      </c>
      <c r="S4527" s="6">
        <v>25300</v>
      </c>
      <c r="T4527" s="6">
        <v>28500</v>
      </c>
      <c r="U4527" s="6">
        <v>0</v>
      </c>
      <c r="V4527" s="6">
        <v>0</v>
      </c>
      <c r="W4527" s="6">
        <v>0</v>
      </c>
      <c r="X4527" s="6">
        <v>0</v>
      </c>
      <c r="Y4527" s="6">
        <v>8700</v>
      </c>
      <c r="Z4527" s="6">
        <v>9000</v>
      </c>
      <c r="AA4527" s="6">
        <v>10.83754487</v>
      </c>
      <c r="AB4527" s="6">
        <v>-74.902127699999994</v>
      </c>
      <c r="AC4527" s="9" t="s">
        <v>63</v>
      </c>
      <c r="AD4527" s="6">
        <v>2402966700</v>
      </c>
      <c r="AE4527" s="6" t="str">
        <f>MID(TablaPivotFinal[[#This Row],[Fecha]],1,4)</f>
        <v>2018</v>
      </c>
      <c r="AF4527" s="6" t="str">
        <f>MID(TablaPivotFinal[[#This Row],[Fecha]],5,3)</f>
        <v>Ago</v>
      </c>
      <c r="AG4527" s="9">
        <v>2402966700</v>
      </c>
      <c r="AH4527" s="10">
        <v>233013</v>
      </c>
      <c r="AI4527" t="s">
        <v>1146</v>
      </c>
      <c r="AJ4527" t="s">
        <v>895</v>
      </c>
      <c r="AK4527" t="s">
        <v>1274</v>
      </c>
    </row>
    <row r="4528" spans="1:37" x14ac:dyDescent="0.3">
      <c r="A4528" t="str">
        <f t="shared" si="210"/>
        <v>GALAPA-Autopista del Sol</v>
      </c>
      <c r="B4528" t="str">
        <f t="shared" si="211"/>
        <v>2018Dic</v>
      </c>
      <c r="C4528" t="str">
        <f t="shared" si="212"/>
        <v>10.83754487-74.9021277</v>
      </c>
      <c r="D4528" s="7" t="s">
        <v>813</v>
      </c>
      <c r="E4528" s="5">
        <v>9006</v>
      </c>
      <c r="F4528" s="7" t="s">
        <v>803</v>
      </c>
      <c r="G4528" s="5">
        <v>8</v>
      </c>
      <c r="H4528" s="7" t="s">
        <v>814</v>
      </c>
      <c r="I4528" s="7" t="s">
        <v>815</v>
      </c>
      <c r="J4528" s="7" t="s">
        <v>103</v>
      </c>
      <c r="K4528" s="7" t="s">
        <v>785</v>
      </c>
      <c r="L4528" s="7" t="s">
        <v>816</v>
      </c>
      <c r="M4528" s="5">
        <v>3212057229</v>
      </c>
      <c r="N4528" s="5">
        <v>3212057229</v>
      </c>
      <c r="O4528" s="7" t="s">
        <v>817</v>
      </c>
      <c r="P4528" s="5">
        <v>8500</v>
      </c>
      <c r="Q4528" s="5">
        <v>9200</v>
      </c>
      <c r="R4528" s="5">
        <v>19700</v>
      </c>
      <c r="S4528" s="5">
        <v>25300</v>
      </c>
      <c r="T4528" s="5">
        <v>28500</v>
      </c>
      <c r="U4528" s="5">
        <v>0</v>
      </c>
      <c r="V4528" s="5">
        <v>0</v>
      </c>
      <c r="W4528" s="5">
        <v>0</v>
      </c>
      <c r="X4528" s="5">
        <v>0</v>
      </c>
      <c r="Y4528" s="5">
        <v>8700</v>
      </c>
      <c r="Z4528" s="5">
        <v>9000</v>
      </c>
      <c r="AA4528" s="5">
        <v>10.83754487</v>
      </c>
      <c r="AB4528" s="5">
        <v>-74.902127699999994</v>
      </c>
      <c r="AC4528" s="7" t="s">
        <v>65</v>
      </c>
      <c r="AD4528" s="5">
        <v>2489830400</v>
      </c>
      <c r="AE4528" s="5" t="str">
        <f>MID(TablaPivotFinal[[#This Row],[Fecha]],1,4)</f>
        <v>2018</v>
      </c>
      <c r="AF4528" s="5" t="str">
        <f>MID(TablaPivotFinal[[#This Row],[Fecha]],5,3)</f>
        <v>Dic</v>
      </c>
      <c r="AG4528" s="7">
        <v>2489830400</v>
      </c>
      <c r="AH4528" s="8">
        <v>249466</v>
      </c>
      <c r="AI4528" t="s">
        <v>1146</v>
      </c>
      <c r="AJ4528" t="s">
        <v>899</v>
      </c>
      <c r="AK4528" t="s">
        <v>1274</v>
      </c>
    </row>
    <row r="4529" spans="1:37" x14ac:dyDescent="0.3">
      <c r="A4529" t="str">
        <f t="shared" si="210"/>
        <v>GALAPA-Autopista del Sol</v>
      </c>
      <c r="B4529" t="str">
        <f t="shared" si="211"/>
        <v>2018Ene</v>
      </c>
      <c r="C4529" t="str">
        <f t="shared" si="212"/>
        <v>10.83754487-74.9021277</v>
      </c>
      <c r="D4529" s="9" t="s">
        <v>813</v>
      </c>
      <c r="E4529" s="6">
        <v>9006</v>
      </c>
      <c r="F4529" s="9" t="s">
        <v>803</v>
      </c>
      <c r="G4529" s="6">
        <v>8</v>
      </c>
      <c r="H4529" s="9" t="s">
        <v>814</v>
      </c>
      <c r="I4529" s="9" t="s">
        <v>815</v>
      </c>
      <c r="J4529" s="9" t="s">
        <v>103</v>
      </c>
      <c r="K4529" s="9" t="s">
        <v>785</v>
      </c>
      <c r="L4529" s="9" t="s">
        <v>816</v>
      </c>
      <c r="M4529" s="6">
        <v>3212057229</v>
      </c>
      <c r="N4529" s="6">
        <v>3212057229</v>
      </c>
      <c r="O4529" s="9" t="s">
        <v>817</v>
      </c>
      <c r="P4529" s="6">
        <v>8500</v>
      </c>
      <c r="Q4529" s="6">
        <v>9200</v>
      </c>
      <c r="R4529" s="6">
        <v>19700</v>
      </c>
      <c r="S4529" s="6">
        <v>25300</v>
      </c>
      <c r="T4529" s="6">
        <v>28500</v>
      </c>
      <c r="U4529" s="6">
        <v>0</v>
      </c>
      <c r="V4529" s="6">
        <v>0</v>
      </c>
      <c r="W4529" s="6">
        <v>0</v>
      </c>
      <c r="X4529" s="6">
        <v>0</v>
      </c>
      <c r="Y4529" s="6">
        <v>8700</v>
      </c>
      <c r="Z4529" s="6">
        <v>9000</v>
      </c>
      <c r="AA4529" s="6">
        <v>10.83754487</v>
      </c>
      <c r="AB4529" s="6">
        <v>-74.902127699999994</v>
      </c>
      <c r="AC4529" s="9" t="s">
        <v>67</v>
      </c>
      <c r="AD4529" s="6">
        <v>2277150900</v>
      </c>
      <c r="AE4529" s="6" t="str">
        <f>MID(TablaPivotFinal[[#This Row],[Fecha]],1,4)</f>
        <v>2018</v>
      </c>
      <c r="AF4529" s="6" t="str">
        <f>MID(TablaPivotFinal[[#This Row],[Fecha]],5,3)</f>
        <v>Ene</v>
      </c>
      <c r="AG4529" s="9">
        <v>2277150900</v>
      </c>
      <c r="AH4529" s="10">
        <v>228982</v>
      </c>
      <c r="AI4529" t="s">
        <v>1146</v>
      </c>
      <c r="AJ4529" t="s">
        <v>888</v>
      </c>
      <c r="AK4529" t="s">
        <v>1274</v>
      </c>
    </row>
    <row r="4530" spans="1:37" x14ac:dyDescent="0.3">
      <c r="A4530" t="str">
        <f t="shared" si="210"/>
        <v>GALAPA-Autopista del Sol</v>
      </c>
      <c r="B4530" t="str">
        <f t="shared" si="211"/>
        <v>2018Feb</v>
      </c>
      <c r="C4530" t="str">
        <f t="shared" si="212"/>
        <v>10.83754487-74.9021277</v>
      </c>
      <c r="D4530" s="7" t="s">
        <v>813</v>
      </c>
      <c r="E4530" s="5">
        <v>9006</v>
      </c>
      <c r="F4530" s="7" t="s">
        <v>803</v>
      </c>
      <c r="G4530" s="5">
        <v>8</v>
      </c>
      <c r="H4530" s="7" t="s">
        <v>814</v>
      </c>
      <c r="I4530" s="7" t="s">
        <v>815</v>
      </c>
      <c r="J4530" s="7" t="s">
        <v>103</v>
      </c>
      <c r="K4530" s="7" t="s">
        <v>785</v>
      </c>
      <c r="L4530" s="7" t="s">
        <v>816</v>
      </c>
      <c r="M4530" s="5">
        <v>3212057229</v>
      </c>
      <c r="N4530" s="5">
        <v>3212057229</v>
      </c>
      <c r="O4530" s="7" t="s">
        <v>817</v>
      </c>
      <c r="P4530" s="5">
        <v>8500</v>
      </c>
      <c r="Q4530" s="5">
        <v>9200</v>
      </c>
      <c r="R4530" s="5">
        <v>19700</v>
      </c>
      <c r="S4530" s="5">
        <v>25300</v>
      </c>
      <c r="T4530" s="5">
        <v>28500</v>
      </c>
      <c r="U4530" s="5">
        <v>0</v>
      </c>
      <c r="V4530" s="5">
        <v>0</v>
      </c>
      <c r="W4530" s="5">
        <v>0</v>
      </c>
      <c r="X4530" s="5">
        <v>0</v>
      </c>
      <c r="Y4530" s="5">
        <v>8700</v>
      </c>
      <c r="Z4530" s="5">
        <v>9000</v>
      </c>
      <c r="AA4530" s="5">
        <v>10.83754487</v>
      </c>
      <c r="AB4530" s="5">
        <v>-74.902127699999994</v>
      </c>
      <c r="AC4530" s="7" t="s">
        <v>69</v>
      </c>
      <c r="AD4530" s="5">
        <v>2072462700</v>
      </c>
      <c r="AE4530" s="5" t="str">
        <f>MID(TablaPivotFinal[[#This Row],[Fecha]],1,4)</f>
        <v>2018</v>
      </c>
      <c r="AF4530" s="5" t="str">
        <f>MID(TablaPivotFinal[[#This Row],[Fecha]],5,3)</f>
        <v>Feb</v>
      </c>
      <c r="AG4530" s="7">
        <v>2072462700</v>
      </c>
      <c r="AH4530" s="8">
        <v>203910</v>
      </c>
      <c r="AI4530" t="s">
        <v>1146</v>
      </c>
      <c r="AJ4530" t="s">
        <v>889</v>
      </c>
      <c r="AK4530" t="s">
        <v>1274</v>
      </c>
    </row>
    <row r="4531" spans="1:37" x14ac:dyDescent="0.3">
      <c r="A4531" t="str">
        <f t="shared" si="210"/>
        <v>GALAPA-Autopista del Sol</v>
      </c>
      <c r="B4531" t="str">
        <f t="shared" si="211"/>
        <v>2018Jul</v>
      </c>
      <c r="C4531" t="str">
        <f t="shared" si="212"/>
        <v>10.83754487-74.9021277</v>
      </c>
      <c r="D4531" s="9" t="s">
        <v>813</v>
      </c>
      <c r="E4531" s="6">
        <v>9006</v>
      </c>
      <c r="F4531" s="9" t="s">
        <v>803</v>
      </c>
      <c r="G4531" s="6">
        <v>8</v>
      </c>
      <c r="H4531" s="9" t="s">
        <v>814</v>
      </c>
      <c r="I4531" s="9" t="s">
        <v>815</v>
      </c>
      <c r="J4531" s="9" t="s">
        <v>103</v>
      </c>
      <c r="K4531" s="9" t="s">
        <v>785</v>
      </c>
      <c r="L4531" s="9" t="s">
        <v>816</v>
      </c>
      <c r="M4531" s="6">
        <v>3212057229</v>
      </c>
      <c r="N4531" s="6">
        <v>3212057229</v>
      </c>
      <c r="O4531" s="9" t="s">
        <v>817</v>
      </c>
      <c r="P4531" s="6">
        <v>8500</v>
      </c>
      <c r="Q4531" s="6">
        <v>9200</v>
      </c>
      <c r="R4531" s="6">
        <v>19700</v>
      </c>
      <c r="S4531" s="6">
        <v>25300</v>
      </c>
      <c r="T4531" s="6">
        <v>28500</v>
      </c>
      <c r="U4531" s="6">
        <v>0</v>
      </c>
      <c r="V4531" s="6">
        <v>0</v>
      </c>
      <c r="W4531" s="6">
        <v>0</v>
      </c>
      <c r="X4531" s="6">
        <v>0</v>
      </c>
      <c r="Y4531" s="6">
        <v>8700</v>
      </c>
      <c r="Z4531" s="6">
        <v>9000</v>
      </c>
      <c r="AA4531" s="6">
        <v>10.83754487</v>
      </c>
      <c r="AB4531" s="6">
        <v>-74.902127699999994</v>
      </c>
      <c r="AC4531" s="9" t="s">
        <v>71</v>
      </c>
      <c r="AD4531" s="6">
        <v>2311715300</v>
      </c>
      <c r="AE4531" s="6" t="str">
        <f>MID(TablaPivotFinal[[#This Row],[Fecha]],1,4)</f>
        <v>2018</v>
      </c>
      <c r="AF4531" s="6" t="str">
        <f>MID(TablaPivotFinal[[#This Row],[Fecha]],5,3)</f>
        <v>Jul</v>
      </c>
      <c r="AG4531" s="9">
        <v>2311715300</v>
      </c>
      <c r="AH4531" s="10">
        <v>228815</v>
      </c>
      <c r="AI4531" t="s">
        <v>1146</v>
      </c>
      <c r="AJ4531" t="s">
        <v>894</v>
      </c>
      <c r="AK4531" t="s">
        <v>1274</v>
      </c>
    </row>
    <row r="4532" spans="1:37" x14ac:dyDescent="0.3">
      <c r="A4532" t="str">
        <f t="shared" si="210"/>
        <v>GALAPA-Autopista del Sol</v>
      </c>
      <c r="B4532" t="str">
        <f t="shared" si="211"/>
        <v>2018Jun</v>
      </c>
      <c r="C4532" t="str">
        <f t="shared" si="212"/>
        <v>10.83754487-74.9021277</v>
      </c>
      <c r="D4532" s="7" t="s">
        <v>813</v>
      </c>
      <c r="E4532" s="5">
        <v>9006</v>
      </c>
      <c r="F4532" s="7" t="s">
        <v>803</v>
      </c>
      <c r="G4532" s="5">
        <v>8</v>
      </c>
      <c r="H4532" s="7" t="s">
        <v>814</v>
      </c>
      <c r="I4532" s="7" t="s">
        <v>815</v>
      </c>
      <c r="J4532" s="7" t="s">
        <v>103</v>
      </c>
      <c r="K4532" s="7" t="s">
        <v>785</v>
      </c>
      <c r="L4532" s="7" t="s">
        <v>816</v>
      </c>
      <c r="M4532" s="5">
        <v>3212057229</v>
      </c>
      <c r="N4532" s="5">
        <v>3212057229</v>
      </c>
      <c r="O4532" s="7" t="s">
        <v>817</v>
      </c>
      <c r="P4532" s="5">
        <v>8500</v>
      </c>
      <c r="Q4532" s="5">
        <v>9200</v>
      </c>
      <c r="R4532" s="5">
        <v>19700</v>
      </c>
      <c r="S4532" s="5">
        <v>25300</v>
      </c>
      <c r="T4532" s="5">
        <v>28500</v>
      </c>
      <c r="U4532" s="5">
        <v>0</v>
      </c>
      <c r="V4532" s="5">
        <v>0</v>
      </c>
      <c r="W4532" s="5">
        <v>0</v>
      </c>
      <c r="X4532" s="5">
        <v>0</v>
      </c>
      <c r="Y4532" s="5">
        <v>8700</v>
      </c>
      <c r="Z4532" s="5">
        <v>9000</v>
      </c>
      <c r="AA4532" s="5">
        <v>10.83754487</v>
      </c>
      <c r="AB4532" s="5">
        <v>-74.902127699999994</v>
      </c>
      <c r="AC4532" s="7" t="s">
        <v>73</v>
      </c>
      <c r="AD4532" s="5">
        <v>2219262100</v>
      </c>
      <c r="AE4532" s="5" t="str">
        <f>MID(TablaPivotFinal[[#This Row],[Fecha]],1,4)</f>
        <v>2018</v>
      </c>
      <c r="AF4532" s="5" t="str">
        <f>MID(TablaPivotFinal[[#This Row],[Fecha]],5,3)</f>
        <v>Jun</v>
      </c>
      <c r="AG4532" s="7">
        <v>2219262100</v>
      </c>
      <c r="AH4532" s="8">
        <v>218380</v>
      </c>
      <c r="AI4532" t="s">
        <v>1146</v>
      </c>
      <c r="AJ4532" t="s">
        <v>893</v>
      </c>
      <c r="AK4532" t="s">
        <v>1274</v>
      </c>
    </row>
    <row r="4533" spans="1:37" x14ac:dyDescent="0.3">
      <c r="A4533" t="str">
        <f t="shared" si="210"/>
        <v>GALAPA-Autopista del Sol</v>
      </c>
      <c r="B4533" t="str">
        <f t="shared" si="211"/>
        <v>2018Mar</v>
      </c>
      <c r="C4533" t="str">
        <f t="shared" si="212"/>
        <v>10.83754487-74.9021277</v>
      </c>
      <c r="D4533" s="9" t="s">
        <v>813</v>
      </c>
      <c r="E4533" s="6">
        <v>9006</v>
      </c>
      <c r="F4533" s="9" t="s">
        <v>803</v>
      </c>
      <c r="G4533" s="6">
        <v>8</v>
      </c>
      <c r="H4533" s="9" t="s">
        <v>814</v>
      </c>
      <c r="I4533" s="9" t="s">
        <v>815</v>
      </c>
      <c r="J4533" s="9" t="s">
        <v>103</v>
      </c>
      <c r="K4533" s="9" t="s">
        <v>785</v>
      </c>
      <c r="L4533" s="9" t="s">
        <v>816</v>
      </c>
      <c r="M4533" s="6">
        <v>3212057229</v>
      </c>
      <c r="N4533" s="6">
        <v>3212057229</v>
      </c>
      <c r="O4533" s="9" t="s">
        <v>817</v>
      </c>
      <c r="P4533" s="6">
        <v>8500</v>
      </c>
      <c r="Q4533" s="6">
        <v>9200</v>
      </c>
      <c r="R4533" s="6">
        <v>19700</v>
      </c>
      <c r="S4533" s="6">
        <v>25300</v>
      </c>
      <c r="T4533" s="6">
        <v>28500</v>
      </c>
      <c r="U4533" s="6">
        <v>0</v>
      </c>
      <c r="V4533" s="6">
        <v>0</v>
      </c>
      <c r="W4533" s="6">
        <v>0</v>
      </c>
      <c r="X4533" s="6">
        <v>0</v>
      </c>
      <c r="Y4533" s="6">
        <v>8700</v>
      </c>
      <c r="Z4533" s="6">
        <v>9000</v>
      </c>
      <c r="AA4533" s="6">
        <v>10.83754487</v>
      </c>
      <c r="AB4533" s="6">
        <v>-74.902127699999994</v>
      </c>
      <c r="AC4533" s="9" t="s">
        <v>75</v>
      </c>
      <c r="AD4533" s="6">
        <v>2401524900</v>
      </c>
      <c r="AE4533" s="6" t="str">
        <f>MID(TablaPivotFinal[[#This Row],[Fecha]],1,4)</f>
        <v>2018</v>
      </c>
      <c r="AF4533" s="6" t="str">
        <f>MID(TablaPivotFinal[[#This Row],[Fecha]],5,3)</f>
        <v>Mar</v>
      </c>
      <c r="AG4533" s="9">
        <v>2401524900</v>
      </c>
      <c r="AH4533" s="10">
        <v>238032</v>
      </c>
      <c r="AI4533" t="s">
        <v>1146</v>
      </c>
      <c r="AJ4533" t="s">
        <v>890</v>
      </c>
      <c r="AK4533" t="s">
        <v>1274</v>
      </c>
    </row>
    <row r="4534" spans="1:37" x14ac:dyDescent="0.3">
      <c r="A4534" t="str">
        <f t="shared" si="210"/>
        <v>GALAPA-Autopista del Sol</v>
      </c>
      <c r="B4534" t="str">
        <f t="shared" si="211"/>
        <v>2018May</v>
      </c>
      <c r="C4534" t="str">
        <f t="shared" si="212"/>
        <v>10.83754487-74.9021277</v>
      </c>
      <c r="D4534" s="7" t="s">
        <v>813</v>
      </c>
      <c r="E4534" s="5">
        <v>9006</v>
      </c>
      <c r="F4534" s="7" t="s">
        <v>803</v>
      </c>
      <c r="G4534" s="5">
        <v>8</v>
      </c>
      <c r="H4534" s="7" t="s">
        <v>814</v>
      </c>
      <c r="I4534" s="7" t="s">
        <v>815</v>
      </c>
      <c r="J4534" s="7" t="s">
        <v>103</v>
      </c>
      <c r="K4534" s="7" t="s">
        <v>785</v>
      </c>
      <c r="L4534" s="7" t="s">
        <v>816</v>
      </c>
      <c r="M4534" s="5">
        <v>3212057229</v>
      </c>
      <c r="N4534" s="5">
        <v>3212057229</v>
      </c>
      <c r="O4534" s="7" t="s">
        <v>817</v>
      </c>
      <c r="P4534" s="5">
        <v>8500</v>
      </c>
      <c r="Q4534" s="5">
        <v>9200</v>
      </c>
      <c r="R4534" s="5">
        <v>19700</v>
      </c>
      <c r="S4534" s="5">
        <v>25300</v>
      </c>
      <c r="T4534" s="5">
        <v>28500</v>
      </c>
      <c r="U4534" s="5">
        <v>0</v>
      </c>
      <c r="V4534" s="5">
        <v>0</v>
      </c>
      <c r="W4534" s="5">
        <v>0</v>
      </c>
      <c r="X4534" s="5">
        <v>0</v>
      </c>
      <c r="Y4534" s="5">
        <v>8700</v>
      </c>
      <c r="Z4534" s="5">
        <v>9000</v>
      </c>
      <c r="AA4534" s="5">
        <v>10.83754487</v>
      </c>
      <c r="AB4534" s="5">
        <v>-74.902127699999994</v>
      </c>
      <c r="AC4534" s="7" t="s">
        <v>77</v>
      </c>
      <c r="AD4534" s="5">
        <v>2302366300</v>
      </c>
      <c r="AE4534" s="5" t="str">
        <f>MID(TablaPivotFinal[[#This Row],[Fecha]],1,4)</f>
        <v>2018</v>
      </c>
      <c r="AF4534" s="5" t="str">
        <f>MID(TablaPivotFinal[[#This Row],[Fecha]],5,3)</f>
        <v>May</v>
      </c>
      <c r="AG4534" s="7">
        <v>2302366300</v>
      </c>
      <c r="AH4534" s="8">
        <v>224452</v>
      </c>
      <c r="AI4534" t="s">
        <v>1146</v>
      </c>
      <c r="AJ4534" t="s">
        <v>892</v>
      </c>
      <c r="AK4534" t="s">
        <v>1274</v>
      </c>
    </row>
    <row r="4535" spans="1:37" x14ac:dyDescent="0.3">
      <c r="A4535" t="str">
        <f t="shared" si="210"/>
        <v>GALAPA-Autopista del Sol</v>
      </c>
      <c r="B4535" t="str">
        <f t="shared" si="211"/>
        <v>2018Nov</v>
      </c>
      <c r="C4535" t="str">
        <f t="shared" si="212"/>
        <v>10.83754487-74.9021277</v>
      </c>
      <c r="D4535" s="9" t="s">
        <v>813</v>
      </c>
      <c r="E4535" s="6">
        <v>9006</v>
      </c>
      <c r="F4535" s="9" t="s">
        <v>803</v>
      </c>
      <c r="G4535" s="6">
        <v>8</v>
      </c>
      <c r="H4535" s="9" t="s">
        <v>814</v>
      </c>
      <c r="I4535" s="9" t="s">
        <v>815</v>
      </c>
      <c r="J4535" s="9" t="s">
        <v>103</v>
      </c>
      <c r="K4535" s="9" t="s">
        <v>785</v>
      </c>
      <c r="L4535" s="9" t="s">
        <v>816</v>
      </c>
      <c r="M4535" s="6">
        <v>3212057229</v>
      </c>
      <c r="N4535" s="6">
        <v>3212057229</v>
      </c>
      <c r="O4535" s="9" t="s">
        <v>817</v>
      </c>
      <c r="P4535" s="6">
        <v>8500</v>
      </c>
      <c r="Q4535" s="6">
        <v>9200</v>
      </c>
      <c r="R4535" s="6">
        <v>19700</v>
      </c>
      <c r="S4535" s="6">
        <v>25300</v>
      </c>
      <c r="T4535" s="6">
        <v>28500</v>
      </c>
      <c r="U4535" s="6">
        <v>0</v>
      </c>
      <c r="V4535" s="6">
        <v>0</v>
      </c>
      <c r="W4535" s="6">
        <v>0</v>
      </c>
      <c r="X4535" s="6">
        <v>0</v>
      </c>
      <c r="Y4535" s="6">
        <v>8700</v>
      </c>
      <c r="Z4535" s="6">
        <v>9000</v>
      </c>
      <c r="AA4535" s="6">
        <v>10.83754487</v>
      </c>
      <c r="AB4535" s="6">
        <v>-74.902127699999994</v>
      </c>
      <c r="AC4535" s="9" t="s">
        <v>79</v>
      </c>
      <c r="AD4535" s="6">
        <v>2257300500</v>
      </c>
      <c r="AE4535" s="6" t="str">
        <f>MID(TablaPivotFinal[[#This Row],[Fecha]],1,4)</f>
        <v>2018</v>
      </c>
      <c r="AF4535" s="6" t="str">
        <f>MID(TablaPivotFinal[[#This Row],[Fecha]],5,3)</f>
        <v>Nov</v>
      </c>
      <c r="AG4535" s="9">
        <v>2257300500</v>
      </c>
      <c r="AH4535" s="10">
        <v>223998</v>
      </c>
      <c r="AI4535" t="s">
        <v>1146</v>
      </c>
      <c r="AJ4535" t="s">
        <v>898</v>
      </c>
      <c r="AK4535" t="s">
        <v>1274</v>
      </c>
    </row>
    <row r="4536" spans="1:37" x14ac:dyDescent="0.3">
      <c r="A4536" t="str">
        <f t="shared" si="210"/>
        <v>GALAPA-Autopista del Sol</v>
      </c>
      <c r="B4536" t="str">
        <f t="shared" si="211"/>
        <v>2018Oct</v>
      </c>
      <c r="C4536" t="str">
        <f t="shared" si="212"/>
        <v>10.83754487-74.9021277</v>
      </c>
      <c r="D4536" s="7" t="s">
        <v>813</v>
      </c>
      <c r="E4536" s="5">
        <v>9006</v>
      </c>
      <c r="F4536" s="7" t="s">
        <v>803</v>
      </c>
      <c r="G4536" s="5">
        <v>8</v>
      </c>
      <c r="H4536" s="7" t="s">
        <v>814</v>
      </c>
      <c r="I4536" s="7" t="s">
        <v>815</v>
      </c>
      <c r="J4536" s="7" t="s">
        <v>103</v>
      </c>
      <c r="K4536" s="7" t="s">
        <v>785</v>
      </c>
      <c r="L4536" s="7" t="s">
        <v>816</v>
      </c>
      <c r="M4536" s="5">
        <v>3212057229</v>
      </c>
      <c r="N4536" s="5">
        <v>3212057229</v>
      </c>
      <c r="O4536" s="7" t="s">
        <v>817</v>
      </c>
      <c r="P4536" s="5">
        <v>8500</v>
      </c>
      <c r="Q4536" s="5">
        <v>9200</v>
      </c>
      <c r="R4536" s="5">
        <v>19700</v>
      </c>
      <c r="S4536" s="5">
        <v>25300</v>
      </c>
      <c r="T4536" s="5">
        <v>28500</v>
      </c>
      <c r="U4536" s="5">
        <v>0</v>
      </c>
      <c r="V4536" s="5">
        <v>0</v>
      </c>
      <c r="W4536" s="5">
        <v>0</v>
      </c>
      <c r="X4536" s="5">
        <v>0</v>
      </c>
      <c r="Y4536" s="5">
        <v>8700</v>
      </c>
      <c r="Z4536" s="5">
        <v>9000</v>
      </c>
      <c r="AA4536" s="5">
        <v>10.83754487</v>
      </c>
      <c r="AB4536" s="5">
        <v>-74.902127699999994</v>
      </c>
      <c r="AC4536" s="7" t="s">
        <v>81</v>
      </c>
      <c r="AD4536" s="5">
        <v>2312571100</v>
      </c>
      <c r="AE4536" s="5" t="str">
        <f>MID(TablaPivotFinal[[#This Row],[Fecha]],1,4)</f>
        <v>2018</v>
      </c>
      <c r="AF4536" s="5" t="str">
        <f>MID(TablaPivotFinal[[#This Row],[Fecha]],5,3)</f>
        <v>Oct</v>
      </c>
      <c r="AG4536" s="7">
        <v>2312571100</v>
      </c>
      <c r="AH4536" s="8">
        <v>228351</v>
      </c>
      <c r="AI4536" t="s">
        <v>1146</v>
      </c>
      <c r="AJ4536" t="s">
        <v>897</v>
      </c>
      <c r="AK4536" t="s">
        <v>1274</v>
      </c>
    </row>
    <row r="4537" spans="1:37" x14ac:dyDescent="0.3">
      <c r="A4537" t="str">
        <f t="shared" si="210"/>
        <v>GALAPA-Autopista del Sol</v>
      </c>
      <c r="B4537" t="str">
        <f t="shared" si="211"/>
        <v>2018Sep</v>
      </c>
      <c r="C4537" t="str">
        <f t="shared" si="212"/>
        <v>10.83754487-74.9021277</v>
      </c>
      <c r="D4537" s="9" t="s">
        <v>813</v>
      </c>
      <c r="E4537" s="6">
        <v>9006</v>
      </c>
      <c r="F4537" s="9" t="s">
        <v>803</v>
      </c>
      <c r="G4537" s="6">
        <v>8</v>
      </c>
      <c r="H4537" s="9" t="s">
        <v>814</v>
      </c>
      <c r="I4537" s="9" t="s">
        <v>815</v>
      </c>
      <c r="J4537" s="9" t="s">
        <v>103</v>
      </c>
      <c r="K4537" s="9" t="s">
        <v>785</v>
      </c>
      <c r="L4537" s="9" t="s">
        <v>816</v>
      </c>
      <c r="M4537" s="6">
        <v>3212057229</v>
      </c>
      <c r="N4537" s="6">
        <v>3212057229</v>
      </c>
      <c r="O4537" s="9" t="s">
        <v>817</v>
      </c>
      <c r="P4537" s="6">
        <v>8500</v>
      </c>
      <c r="Q4537" s="6">
        <v>9200</v>
      </c>
      <c r="R4537" s="6">
        <v>19700</v>
      </c>
      <c r="S4537" s="6">
        <v>25300</v>
      </c>
      <c r="T4537" s="6">
        <v>28500</v>
      </c>
      <c r="U4537" s="6">
        <v>0</v>
      </c>
      <c r="V4537" s="6">
        <v>0</v>
      </c>
      <c r="W4537" s="6">
        <v>0</v>
      </c>
      <c r="X4537" s="6">
        <v>0</v>
      </c>
      <c r="Y4537" s="6">
        <v>8700</v>
      </c>
      <c r="Z4537" s="6">
        <v>9000</v>
      </c>
      <c r="AA4537" s="6">
        <v>10.83754487</v>
      </c>
      <c r="AB4537" s="6">
        <v>-74.902127699999994</v>
      </c>
      <c r="AC4537" s="9" t="s">
        <v>83</v>
      </c>
      <c r="AD4537" s="6">
        <v>2287948700</v>
      </c>
      <c r="AE4537" s="6" t="str">
        <f>MID(TablaPivotFinal[[#This Row],[Fecha]],1,4)</f>
        <v>2018</v>
      </c>
      <c r="AF4537" s="6" t="str">
        <f>MID(TablaPivotFinal[[#This Row],[Fecha]],5,3)</f>
        <v>Sep</v>
      </c>
      <c r="AG4537" s="9">
        <v>2287948700</v>
      </c>
      <c r="AH4537" s="10">
        <v>222630</v>
      </c>
      <c r="AI4537" t="s">
        <v>1146</v>
      </c>
      <c r="AJ4537" t="s">
        <v>896</v>
      </c>
      <c r="AK4537" t="s">
        <v>1274</v>
      </c>
    </row>
    <row r="4538" spans="1:37" x14ac:dyDescent="0.3">
      <c r="A4538" t="str">
        <f t="shared" si="210"/>
        <v>PUERTO COLOMBIA-Consorcio vía al mar</v>
      </c>
      <c r="B4538" t="str">
        <f t="shared" si="211"/>
        <v>2016Abr</v>
      </c>
      <c r="C4538" t="str">
        <f t="shared" si="212"/>
        <v>10.96756325-74.95610546</v>
      </c>
      <c r="D4538" s="7" t="s">
        <v>788</v>
      </c>
      <c r="E4538" s="5" t="s">
        <v>789</v>
      </c>
      <c r="F4538" s="7" t="s">
        <v>803</v>
      </c>
      <c r="G4538" s="5">
        <v>8</v>
      </c>
      <c r="H4538" s="7" t="s">
        <v>819</v>
      </c>
      <c r="I4538" s="7" t="s">
        <v>791</v>
      </c>
      <c r="J4538" s="7" t="s">
        <v>103</v>
      </c>
      <c r="K4538" s="7" t="s">
        <v>792</v>
      </c>
      <c r="L4538" s="7" t="s">
        <v>793</v>
      </c>
      <c r="M4538" s="5" t="s">
        <v>820</v>
      </c>
      <c r="N4538" s="5" t="s">
        <v>795</v>
      </c>
      <c r="O4538" s="7" t="s">
        <v>821</v>
      </c>
      <c r="P4538" s="5">
        <v>11300</v>
      </c>
      <c r="Q4538" s="5">
        <v>17200</v>
      </c>
      <c r="R4538" s="5">
        <v>12300</v>
      </c>
      <c r="S4538" s="5">
        <v>21800</v>
      </c>
      <c r="T4538" s="5">
        <v>68700</v>
      </c>
      <c r="U4538" s="5">
        <v>91800</v>
      </c>
      <c r="V4538" s="5">
        <v>101900</v>
      </c>
      <c r="W4538" s="5">
        <v>0</v>
      </c>
      <c r="X4538" s="5">
        <v>0</v>
      </c>
      <c r="Y4538" s="5">
        <v>0</v>
      </c>
      <c r="Z4538" s="5">
        <v>0</v>
      </c>
      <c r="AA4538" s="5">
        <v>10.96756325</v>
      </c>
      <c r="AB4538" s="5">
        <v>-74.956105460000003</v>
      </c>
      <c r="AC4538" s="7" t="s">
        <v>13</v>
      </c>
      <c r="AD4538" s="5">
        <v>1592873600</v>
      </c>
      <c r="AE4538" s="5" t="str">
        <f>MID(TablaPivotFinal[[#This Row],[Fecha]],1,4)</f>
        <v>2016</v>
      </c>
      <c r="AF4538" s="5" t="str">
        <f>MID(TablaPivotFinal[[#This Row],[Fecha]],5,3)</f>
        <v>Abr</v>
      </c>
      <c r="AG4538" s="7">
        <v>1592873600</v>
      </c>
      <c r="AH4538" s="8">
        <v>149624</v>
      </c>
      <c r="AI4538" t="s">
        <v>1147</v>
      </c>
      <c r="AJ4538" t="s">
        <v>867</v>
      </c>
      <c r="AK4538" t="s">
        <v>1275</v>
      </c>
    </row>
    <row r="4539" spans="1:37" x14ac:dyDescent="0.3">
      <c r="A4539" t="str">
        <f t="shared" si="210"/>
        <v>PUERTO COLOMBIA-Consorcio vía al mar</v>
      </c>
      <c r="B4539" t="str">
        <f t="shared" si="211"/>
        <v>2016Ago</v>
      </c>
      <c r="C4539" t="str">
        <f t="shared" si="212"/>
        <v>10.96756325-74.95610546</v>
      </c>
      <c r="D4539" s="9" t="s">
        <v>788</v>
      </c>
      <c r="E4539" s="6" t="s">
        <v>789</v>
      </c>
      <c r="F4539" s="9" t="s">
        <v>803</v>
      </c>
      <c r="G4539" s="6">
        <v>8</v>
      </c>
      <c r="H4539" s="9" t="s">
        <v>819</v>
      </c>
      <c r="I4539" s="9" t="s">
        <v>791</v>
      </c>
      <c r="J4539" s="9" t="s">
        <v>103</v>
      </c>
      <c r="K4539" s="9" t="s">
        <v>792</v>
      </c>
      <c r="L4539" s="9" t="s">
        <v>793</v>
      </c>
      <c r="M4539" s="6" t="s">
        <v>820</v>
      </c>
      <c r="N4539" s="6" t="s">
        <v>795</v>
      </c>
      <c r="O4539" s="9" t="s">
        <v>821</v>
      </c>
      <c r="P4539" s="6">
        <v>11300</v>
      </c>
      <c r="Q4539" s="6">
        <v>17200</v>
      </c>
      <c r="R4539" s="6">
        <v>12300</v>
      </c>
      <c r="S4539" s="6">
        <v>21800</v>
      </c>
      <c r="T4539" s="6">
        <v>68700</v>
      </c>
      <c r="U4539" s="6">
        <v>91800</v>
      </c>
      <c r="V4539" s="6">
        <v>101900</v>
      </c>
      <c r="W4539" s="6">
        <v>0</v>
      </c>
      <c r="X4539" s="6">
        <v>0</v>
      </c>
      <c r="Y4539" s="6">
        <v>0</v>
      </c>
      <c r="Z4539" s="6">
        <v>0</v>
      </c>
      <c r="AA4539" s="6">
        <v>10.96756325</v>
      </c>
      <c r="AB4539" s="6">
        <v>-74.956105460000003</v>
      </c>
      <c r="AC4539" s="9" t="s">
        <v>15</v>
      </c>
      <c r="AD4539" s="6">
        <v>1857524100</v>
      </c>
      <c r="AE4539" s="6" t="str">
        <f>MID(TablaPivotFinal[[#This Row],[Fecha]],1,4)</f>
        <v>2016</v>
      </c>
      <c r="AF4539" s="6" t="str">
        <f>MID(TablaPivotFinal[[#This Row],[Fecha]],5,3)</f>
        <v>Ago</v>
      </c>
      <c r="AG4539" s="9">
        <v>1857524100</v>
      </c>
      <c r="AH4539" s="10">
        <v>173502</v>
      </c>
      <c r="AI4539" t="s">
        <v>1147</v>
      </c>
      <c r="AJ4539" t="s">
        <v>871</v>
      </c>
      <c r="AK4539" t="s">
        <v>1275</v>
      </c>
    </row>
    <row r="4540" spans="1:37" x14ac:dyDescent="0.3">
      <c r="A4540" t="str">
        <f t="shared" si="210"/>
        <v>PUERTO COLOMBIA-Consorcio vía al mar</v>
      </c>
      <c r="B4540" t="str">
        <f t="shared" si="211"/>
        <v>2016Dic</v>
      </c>
      <c r="C4540" t="str">
        <f t="shared" si="212"/>
        <v>10.96756325-74.95610546</v>
      </c>
      <c r="D4540" s="7" t="s">
        <v>788</v>
      </c>
      <c r="E4540" s="5" t="s">
        <v>789</v>
      </c>
      <c r="F4540" s="7" t="s">
        <v>803</v>
      </c>
      <c r="G4540" s="5">
        <v>8</v>
      </c>
      <c r="H4540" s="7" t="s">
        <v>819</v>
      </c>
      <c r="I4540" s="7" t="s">
        <v>791</v>
      </c>
      <c r="J4540" s="7" t="s">
        <v>103</v>
      </c>
      <c r="K4540" s="7" t="s">
        <v>792</v>
      </c>
      <c r="L4540" s="7" t="s">
        <v>793</v>
      </c>
      <c r="M4540" s="5" t="s">
        <v>820</v>
      </c>
      <c r="N4540" s="5" t="s">
        <v>795</v>
      </c>
      <c r="O4540" s="7" t="s">
        <v>821</v>
      </c>
      <c r="P4540" s="5">
        <v>11300</v>
      </c>
      <c r="Q4540" s="5">
        <v>17200</v>
      </c>
      <c r="R4540" s="5">
        <v>12300</v>
      </c>
      <c r="S4540" s="5">
        <v>21800</v>
      </c>
      <c r="T4540" s="5">
        <v>68700</v>
      </c>
      <c r="U4540" s="5">
        <v>91800</v>
      </c>
      <c r="V4540" s="5">
        <v>101900</v>
      </c>
      <c r="W4540" s="5">
        <v>0</v>
      </c>
      <c r="X4540" s="5">
        <v>0</v>
      </c>
      <c r="Y4540" s="5">
        <v>0</v>
      </c>
      <c r="Z4540" s="5">
        <v>0</v>
      </c>
      <c r="AA4540" s="5">
        <v>10.96756325</v>
      </c>
      <c r="AB4540" s="5">
        <v>-74.956105460000003</v>
      </c>
      <c r="AC4540" s="7" t="s">
        <v>17</v>
      </c>
      <c r="AD4540" s="5">
        <v>2211522700</v>
      </c>
      <c r="AE4540" s="5" t="str">
        <f>MID(TablaPivotFinal[[#This Row],[Fecha]],1,4)</f>
        <v>2016</v>
      </c>
      <c r="AF4540" s="5" t="str">
        <f>MID(TablaPivotFinal[[#This Row],[Fecha]],5,3)</f>
        <v>Dic</v>
      </c>
      <c r="AG4540" s="7">
        <v>2211522700</v>
      </c>
      <c r="AH4540" s="8">
        <v>189124</v>
      </c>
      <c r="AI4540" t="s">
        <v>1147</v>
      </c>
      <c r="AJ4540" t="s">
        <v>875</v>
      </c>
      <c r="AK4540" t="s">
        <v>1275</v>
      </c>
    </row>
    <row r="4541" spans="1:37" x14ac:dyDescent="0.3">
      <c r="A4541" t="str">
        <f t="shared" si="210"/>
        <v>PUERTO COLOMBIA-Consorcio vía al mar</v>
      </c>
      <c r="B4541" t="str">
        <f t="shared" si="211"/>
        <v>2016Ene</v>
      </c>
      <c r="C4541" t="str">
        <f t="shared" si="212"/>
        <v>10.96756325-74.95610546</v>
      </c>
      <c r="D4541" s="9" t="s">
        <v>788</v>
      </c>
      <c r="E4541" s="6" t="s">
        <v>789</v>
      </c>
      <c r="F4541" s="9" t="s">
        <v>803</v>
      </c>
      <c r="G4541" s="6">
        <v>8</v>
      </c>
      <c r="H4541" s="9" t="s">
        <v>819</v>
      </c>
      <c r="I4541" s="9" t="s">
        <v>791</v>
      </c>
      <c r="J4541" s="9" t="s">
        <v>103</v>
      </c>
      <c r="K4541" s="9" t="s">
        <v>792</v>
      </c>
      <c r="L4541" s="9" t="s">
        <v>793</v>
      </c>
      <c r="M4541" s="6" t="s">
        <v>820</v>
      </c>
      <c r="N4541" s="6" t="s">
        <v>795</v>
      </c>
      <c r="O4541" s="9" t="s">
        <v>821</v>
      </c>
      <c r="P4541" s="6">
        <v>11300</v>
      </c>
      <c r="Q4541" s="6">
        <v>17200</v>
      </c>
      <c r="R4541" s="6">
        <v>12300</v>
      </c>
      <c r="S4541" s="6">
        <v>21800</v>
      </c>
      <c r="T4541" s="6">
        <v>68700</v>
      </c>
      <c r="U4541" s="6">
        <v>91800</v>
      </c>
      <c r="V4541" s="6">
        <v>101900</v>
      </c>
      <c r="W4541" s="6">
        <v>0</v>
      </c>
      <c r="X4541" s="6">
        <v>0</v>
      </c>
      <c r="Y4541" s="6">
        <v>0</v>
      </c>
      <c r="Z4541" s="6">
        <v>0</v>
      </c>
      <c r="AA4541" s="6">
        <v>10.96756325</v>
      </c>
      <c r="AB4541" s="6">
        <v>-74.956105460000003</v>
      </c>
      <c r="AC4541" s="9" t="s">
        <v>19</v>
      </c>
      <c r="AD4541" s="6">
        <v>2146704600</v>
      </c>
      <c r="AE4541" s="6" t="str">
        <f>MID(TablaPivotFinal[[#This Row],[Fecha]],1,4)</f>
        <v>2016</v>
      </c>
      <c r="AF4541" s="6" t="str">
        <f>MID(TablaPivotFinal[[#This Row],[Fecha]],5,3)</f>
        <v>Ene</v>
      </c>
      <c r="AG4541" s="9">
        <v>2146704600</v>
      </c>
      <c r="AH4541" s="10">
        <v>224862</v>
      </c>
      <c r="AI4541" t="s">
        <v>1147</v>
      </c>
      <c r="AJ4541" t="s">
        <v>864</v>
      </c>
      <c r="AK4541" t="s">
        <v>1275</v>
      </c>
    </row>
    <row r="4542" spans="1:37" x14ac:dyDescent="0.3">
      <c r="A4542" t="str">
        <f t="shared" si="210"/>
        <v>PUERTO COLOMBIA-Consorcio vía al mar</v>
      </c>
      <c r="B4542" t="str">
        <f t="shared" si="211"/>
        <v>2016Feb</v>
      </c>
      <c r="C4542" t="str">
        <f t="shared" si="212"/>
        <v>10.96756325-74.95610546</v>
      </c>
      <c r="D4542" s="7" t="s">
        <v>788</v>
      </c>
      <c r="E4542" s="5" t="s">
        <v>789</v>
      </c>
      <c r="F4542" s="7" t="s">
        <v>803</v>
      </c>
      <c r="G4542" s="5">
        <v>8</v>
      </c>
      <c r="H4542" s="7" t="s">
        <v>819</v>
      </c>
      <c r="I4542" s="7" t="s">
        <v>791</v>
      </c>
      <c r="J4542" s="7" t="s">
        <v>103</v>
      </c>
      <c r="K4542" s="7" t="s">
        <v>792</v>
      </c>
      <c r="L4542" s="7" t="s">
        <v>793</v>
      </c>
      <c r="M4542" s="5" t="s">
        <v>820</v>
      </c>
      <c r="N4542" s="5" t="s">
        <v>795</v>
      </c>
      <c r="O4542" s="7" t="s">
        <v>821</v>
      </c>
      <c r="P4542" s="5">
        <v>11300</v>
      </c>
      <c r="Q4542" s="5">
        <v>17200</v>
      </c>
      <c r="R4542" s="5">
        <v>12300</v>
      </c>
      <c r="S4542" s="5">
        <v>21800</v>
      </c>
      <c r="T4542" s="5">
        <v>68700</v>
      </c>
      <c r="U4542" s="5">
        <v>91800</v>
      </c>
      <c r="V4542" s="5">
        <v>101900</v>
      </c>
      <c r="W4542" s="5">
        <v>0</v>
      </c>
      <c r="X4542" s="5">
        <v>0</v>
      </c>
      <c r="Y4542" s="5">
        <v>0</v>
      </c>
      <c r="Z4542" s="5">
        <v>0</v>
      </c>
      <c r="AA4542" s="5">
        <v>10.96756325</v>
      </c>
      <c r="AB4542" s="5">
        <v>-74.956105460000003</v>
      </c>
      <c r="AC4542" s="7" t="s">
        <v>21</v>
      </c>
      <c r="AD4542" s="5">
        <v>1666969800</v>
      </c>
      <c r="AE4542" s="5" t="str">
        <f>MID(TablaPivotFinal[[#This Row],[Fecha]],1,4)</f>
        <v>2016</v>
      </c>
      <c r="AF4542" s="5" t="str">
        <f>MID(TablaPivotFinal[[#This Row],[Fecha]],5,3)</f>
        <v>Feb</v>
      </c>
      <c r="AG4542" s="7">
        <v>1666969800</v>
      </c>
      <c r="AH4542" s="8">
        <v>161503</v>
      </c>
      <c r="AI4542" t="s">
        <v>1147</v>
      </c>
      <c r="AJ4542" t="s">
        <v>865</v>
      </c>
      <c r="AK4542" t="s">
        <v>1275</v>
      </c>
    </row>
    <row r="4543" spans="1:37" x14ac:dyDescent="0.3">
      <c r="A4543" t="str">
        <f t="shared" si="210"/>
        <v>PUERTO COLOMBIA-Consorcio vía al mar</v>
      </c>
      <c r="B4543" t="str">
        <f t="shared" si="211"/>
        <v>2016Jul</v>
      </c>
      <c r="C4543" t="str">
        <f t="shared" si="212"/>
        <v>10.96756325-74.95610546</v>
      </c>
      <c r="D4543" s="9" t="s">
        <v>788</v>
      </c>
      <c r="E4543" s="6" t="s">
        <v>789</v>
      </c>
      <c r="F4543" s="9" t="s">
        <v>803</v>
      </c>
      <c r="G4543" s="6">
        <v>8</v>
      </c>
      <c r="H4543" s="9" t="s">
        <v>819</v>
      </c>
      <c r="I4543" s="9" t="s">
        <v>791</v>
      </c>
      <c r="J4543" s="9" t="s">
        <v>103</v>
      </c>
      <c r="K4543" s="9" t="s">
        <v>792</v>
      </c>
      <c r="L4543" s="9" t="s">
        <v>793</v>
      </c>
      <c r="M4543" s="6" t="s">
        <v>820</v>
      </c>
      <c r="N4543" s="6" t="s">
        <v>795</v>
      </c>
      <c r="O4543" s="9" t="s">
        <v>821</v>
      </c>
      <c r="P4543" s="6">
        <v>11300</v>
      </c>
      <c r="Q4543" s="6">
        <v>17200</v>
      </c>
      <c r="R4543" s="6">
        <v>12300</v>
      </c>
      <c r="S4543" s="6">
        <v>21800</v>
      </c>
      <c r="T4543" s="6">
        <v>68700</v>
      </c>
      <c r="U4543" s="6">
        <v>91800</v>
      </c>
      <c r="V4543" s="6">
        <v>101900</v>
      </c>
      <c r="W4543" s="6">
        <v>0</v>
      </c>
      <c r="X4543" s="6">
        <v>0</v>
      </c>
      <c r="Y4543" s="6">
        <v>0</v>
      </c>
      <c r="Z4543" s="6">
        <v>0</v>
      </c>
      <c r="AA4543" s="6">
        <v>10.96756325</v>
      </c>
      <c r="AB4543" s="6">
        <v>-74.956105460000003</v>
      </c>
      <c r="AC4543" s="9" t="s">
        <v>23</v>
      </c>
      <c r="AD4543" s="6">
        <v>2073798500</v>
      </c>
      <c r="AE4543" s="6" t="str">
        <f>MID(TablaPivotFinal[[#This Row],[Fecha]],1,4)</f>
        <v>2016</v>
      </c>
      <c r="AF4543" s="6" t="str">
        <f>MID(TablaPivotFinal[[#This Row],[Fecha]],5,3)</f>
        <v>Jul</v>
      </c>
      <c r="AG4543" s="9">
        <v>2073798500</v>
      </c>
      <c r="AH4543" s="10">
        <v>198028</v>
      </c>
      <c r="AI4543" t="s">
        <v>1147</v>
      </c>
      <c r="AJ4543" t="s">
        <v>870</v>
      </c>
      <c r="AK4543" t="s">
        <v>1275</v>
      </c>
    </row>
    <row r="4544" spans="1:37" x14ac:dyDescent="0.3">
      <c r="A4544" t="str">
        <f t="shared" si="210"/>
        <v>PUERTO COLOMBIA-Consorcio vía al mar</v>
      </c>
      <c r="B4544" t="str">
        <f t="shared" si="211"/>
        <v>2016Jun</v>
      </c>
      <c r="C4544" t="str">
        <f t="shared" si="212"/>
        <v>10.96756325-74.95610546</v>
      </c>
      <c r="D4544" s="7" t="s">
        <v>788</v>
      </c>
      <c r="E4544" s="5" t="s">
        <v>789</v>
      </c>
      <c r="F4544" s="7" t="s">
        <v>803</v>
      </c>
      <c r="G4544" s="5">
        <v>8</v>
      </c>
      <c r="H4544" s="7" t="s">
        <v>819</v>
      </c>
      <c r="I4544" s="7" t="s">
        <v>791</v>
      </c>
      <c r="J4544" s="7" t="s">
        <v>103</v>
      </c>
      <c r="K4544" s="7" t="s">
        <v>792</v>
      </c>
      <c r="L4544" s="7" t="s">
        <v>793</v>
      </c>
      <c r="M4544" s="5" t="s">
        <v>820</v>
      </c>
      <c r="N4544" s="5" t="s">
        <v>795</v>
      </c>
      <c r="O4544" s="7" t="s">
        <v>821</v>
      </c>
      <c r="P4544" s="5">
        <v>11300</v>
      </c>
      <c r="Q4544" s="5">
        <v>17200</v>
      </c>
      <c r="R4544" s="5">
        <v>12300</v>
      </c>
      <c r="S4544" s="5">
        <v>21800</v>
      </c>
      <c r="T4544" s="5">
        <v>68700</v>
      </c>
      <c r="U4544" s="5">
        <v>91800</v>
      </c>
      <c r="V4544" s="5">
        <v>101900</v>
      </c>
      <c r="W4544" s="5">
        <v>0</v>
      </c>
      <c r="X4544" s="5">
        <v>0</v>
      </c>
      <c r="Y4544" s="5">
        <v>0</v>
      </c>
      <c r="Z4544" s="5">
        <v>0</v>
      </c>
      <c r="AA4544" s="5">
        <v>10.96756325</v>
      </c>
      <c r="AB4544" s="5">
        <v>-74.956105460000003</v>
      </c>
      <c r="AC4544" s="7" t="s">
        <v>25</v>
      </c>
      <c r="AD4544" s="5">
        <v>1770839800</v>
      </c>
      <c r="AE4544" s="5" t="str">
        <f>MID(TablaPivotFinal[[#This Row],[Fecha]],1,4)</f>
        <v>2016</v>
      </c>
      <c r="AF4544" s="5" t="str">
        <f>MID(TablaPivotFinal[[#This Row],[Fecha]],5,3)</f>
        <v>Jun</v>
      </c>
      <c r="AG4544" s="7">
        <v>1770839800</v>
      </c>
      <c r="AH4544" s="8">
        <v>168219</v>
      </c>
      <c r="AI4544" t="s">
        <v>1147</v>
      </c>
      <c r="AJ4544" t="s">
        <v>869</v>
      </c>
      <c r="AK4544" t="s">
        <v>1275</v>
      </c>
    </row>
    <row r="4545" spans="1:37" x14ac:dyDescent="0.3">
      <c r="A4545" t="str">
        <f t="shared" si="210"/>
        <v>PUERTO COLOMBIA-Consorcio vía al mar</v>
      </c>
      <c r="B4545" t="str">
        <f t="shared" si="211"/>
        <v>2016Mar</v>
      </c>
      <c r="C4545" t="str">
        <f t="shared" si="212"/>
        <v>10.96756325-74.95610546</v>
      </c>
      <c r="D4545" s="9" t="s">
        <v>788</v>
      </c>
      <c r="E4545" s="6" t="s">
        <v>789</v>
      </c>
      <c r="F4545" s="9" t="s">
        <v>803</v>
      </c>
      <c r="G4545" s="6">
        <v>8</v>
      </c>
      <c r="H4545" s="9" t="s">
        <v>819</v>
      </c>
      <c r="I4545" s="9" t="s">
        <v>791</v>
      </c>
      <c r="J4545" s="9" t="s">
        <v>103</v>
      </c>
      <c r="K4545" s="9" t="s">
        <v>792</v>
      </c>
      <c r="L4545" s="9" t="s">
        <v>793</v>
      </c>
      <c r="M4545" s="6" t="s">
        <v>820</v>
      </c>
      <c r="N4545" s="6" t="s">
        <v>795</v>
      </c>
      <c r="O4545" s="9" t="s">
        <v>821</v>
      </c>
      <c r="P4545" s="6">
        <v>11300</v>
      </c>
      <c r="Q4545" s="6">
        <v>17200</v>
      </c>
      <c r="R4545" s="6">
        <v>12300</v>
      </c>
      <c r="S4545" s="6">
        <v>21800</v>
      </c>
      <c r="T4545" s="6">
        <v>68700</v>
      </c>
      <c r="U4545" s="6">
        <v>91800</v>
      </c>
      <c r="V4545" s="6">
        <v>101900</v>
      </c>
      <c r="W4545" s="6">
        <v>0</v>
      </c>
      <c r="X4545" s="6">
        <v>0</v>
      </c>
      <c r="Y4545" s="6">
        <v>0</v>
      </c>
      <c r="Z4545" s="6">
        <v>0</v>
      </c>
      <c r="AA4545" s="6">
        <v>10.96756325</v>
      </c>
      <c r="AB4545" s="6">
        <v>-74.956105460000003</v>
      </c>
      <c r="AC4545" s="9" t="s">
        <v>27</v>
      </c>
      <c r="AD4545" s="6">
        <v>1987465300</v>
      </c>
      <c r="AE4545" s="6" t="str">
        <f>MID(TablaPivotFinal[[#This Row],[Fecha]],1,4)</f>
        <v>2016</v>
      </c>
      <c r="AF4545" s="6" t="str">
        <f>MID(TablaPivotFinal[[#This Row],[Fecha]],5,3)</f>
        <v>Mar</v>
      </c>
      <c r="AG4545" s="9">
        <v>1987465300</v>
      </c>
      <c r="AH4545" s="10">
        <v>193958</v>
      </c>
      <c r="AI4545" t="s">
        <v>1147</v>
      </c>
      <c r="AJ4545" t="s">
        <v>866</v>
      </c>
      <c r="AK4545" t="s">
        <v>1275</v>
      </c>
    </row>
    <row r="4546" spans="1:37" x14ac:dyDescent="0.3">
      <c r="A4546" t="str">
        <f t="shared" ref="A4546:A4609" si="213">_xlfn.CONCAT(H4546,"-",D4546)</f>
        <v>PUERTO COLOMBIA-Consorcio vía al mar</v>
      </c>
      <c r="B4546" t="str">
        <f t="shared" si="211"/>
        <v>2016May</v>
      </c>
      <c r="C4546" t="str">
        <f t="shared" si="212"/>
        <v>10.96756325-74.95610546</v>
      </c>
      <c r="D4546" s="7" t="s">
        <v>788</v>
      </c>
      <c r="E4546" s="5" t="s">
        <v>789</v>
      </c>
      <c r="F4546" s="7" t="s">
        <v>803</v>
      </c>
      <c r="G4546" s="5">
        <v>8</v>
      </c>
      <c r="H4546" s="7" t="s">
        <v>819</v>
      </c>
      <c r="I4546" s="7" t="s">
        <v>791</v>
      </c>
      <c r="J4546" s="7" t="s">
        <v>103</v>
      </c>
      <c r="K4546" s="7" t="s">
        <v>792</v>
      </c>
      <c r="L4546" s="7" t="s">
        <v>793</v>
      </c>
      <c r="M4546" s="5" t="s">
        <v>820</v>
      </c>
      <c r="N4546" s="5" t="s">
        <v>795</v>
      </c>
      <c r="O4546" s="7" t="s">
        <v>821</v>
      </c>
      <c r="P4546" s="5">
        <v>11300</v>
      </c>
      <c r="Q4546" s="5">
        <v>17200</v>
      </c>
      <c r="R4546" s="5">
        <v>12300</v>
      </c>
      <c r="S4546" s="5">
        <v>21800</v>
      </c>
      <c r="T4546" s="5">
        <v>68700</v>
      </c>
      <c r="U4546" s="5">
        <v>91800</v>
      </c>
      <c r="V4546" s="5">
        <v>101900</v>
      </c>
      <c r="W4546" s="5">
        <v>0</v>
      </c>
      <c r="X4546" s="5">
        <v>0</v>
      </c>
      <c r="Y4546" s="5">
        <v>0</v>
      </c>
      <c r="Z4546" s="5">
        <v>0</v>
      </c>
      <c r="AA4546" s="5">
        <v>10.96756325</v>
      </c>
      <c r="AB4546" s="5">
        <v>-74.956105460000003</v>
      </c>
      <c r="AC4546" s="7" t="s">
        <v>29</v>
      </c>
      <c r="AD4546" s="5">
        <v>1837900900</v>
      </c>
      <c r="AE4546" s="5" t="str">
        <f>MID(TablaPivotFinal[[#This Row],[Fecha]],1,4)</f>
        <v>2016</v>
      </c>
      <c r="AF4546" s="5" t="str">
        <f>MID(TablaPivotFinal[[#This Row],[Fecha]],5,3)</f>
        <v>May</v>
      </c>
      <c r="AG4546" s="7">
        <v>1837900900</v>
      </c>
      <c r="AH4546" s="8">
        <v>170995</v>
      </c>
      <c r="AI4546" t="s">
        <v>1147</v>
      </c>
      <c r="AJ4546" t="s">
        <v>868</v>
      </c>
      <c r="AK4546" t="s">
        <v>1275</v>
      </c>
    </row>
    <row r="4547" spans="1:37" x14ac:dyDescent="0.3">
      <c r="A4547" t="str">
        <f t="shared" si="213"/>
        <v>PUERTO COLOMBIA-Consorcio vía al mar</v>
      </c>
      <c r="B4547" t="str">
        <f t="shared" ref="B4547:B4610" si="214">_xlfn.CONCAT(AE4547,AF4547)</f>
        <v>2016Nov</v>
      </c>
      <c r="C4547" t="str">
        <f t="shared" ref="C4547:C4610" si="215">_xlfn.CONCAT(AA4547,AB4547)</f>
        <v>10.96756325-74.95610546</v>
      </c>
      <c r="D4547" s="9" t="s">
        <v>788</v>
      </c>
      <c r="E4547" s="6" t="s">
        <v>789</v>
      </c>
      <c r="F4547" s="9" t="s">
        <v>803</v>
      </c>
      <c r="G4547" s="6">
        <v>8</v>
      </c>
      <c r="H4547" s="9" t="s">
        <v>819</v>
      </c>
      <c r="I4547" s="9" t="s">
        <v>791</v>
      </c>
      <c r="J4547" s="9" t="s">
        <v>103</v>
      </c>
      <c r="K4547" s="9" t="s">
        <v>792</v>
      </c>
      <c r="L4547" s="9" t="s">
        <v>793</v>
      </c>
      <c r="M4547" s="6" t="s">
        <v>820</v>
      </c>
      <c r="N4547" s="6" t="s">
        <v>795</v>
      </c>
      <c r="O4547" s="9" t="s">
        <v>821</v>
      </c>
      <c r="P4547" s="6">
        <v>11300</v>
      </c>
      <c r="Q4547" s="6">
        <v>17200</v>
      </c>
      <c r="R4547" s="6">
        <v>12300</v>
      </c>
      <c r="S4547" s="6">
        <v>21800</v>
      </c>
      <c r="T4547" s="6">
        <v>68700</v>
      </c>
      <c r="U4547" s="6">
        <v>91800</v>
      </c>
      <c r="V4547" s="6">
        <v>101900</v>
      </c>
      <c r="W4547" s="6">
        <v>0</v>
      </c>
      <c r="X4547" s="6">
        <v>0</v>
      </c>
      <c r="Y4547" s="6">
        <v>0</v>
      </c>
      <c r="Z4547" s="6">
        <v>0</v>
      </c>
      <c r="AA4547" s="6">
        <v>10.96756325</v>
      </c>
      <c r="AB4547" s="6">
        <v>-74.956105460000003</v>
      </c>
      <c r="AC4547" s="9" t="s">
        <v>31</v>
      </c>
      <c r="AD4547" s="6">
        <v>1690581800</v>
      </c>
      <c r="AE4547" s="6" t="str">
        <f>MID(TablaPivotFinal[[#This Row],[Fecha]],1,4)</f>
        <v>2016</v>
      </c>
      <c r="AF4547" s="6" t="str">
        <f>MID(TablaPivotFinal[[#This Row],[Fecha]],5,3)</f>
        <v>Nov</v>
      </c>
      <c r="AG4547" s="9">
        <v>1690581800</v>
      </c>
      <c r="AH4547" s="10">
        <v>159063</v>
      </c>
      <c r="AI4547" t="s">
        <v>1147</v>
      </c>
      <c r="AJ4547" t="s">
        <v>874</v>
      </c>
      <c r="AK4547" t="s">
        <v>1275</v>
      </c>
    </row>
    <row r="4548" spans="1:37" x14ac:dyDescent="0.3">
      <c r="A4548" t="str">
        <f t="shared" si="213"/>
        <v>PUERTO COLOMBIA-Consorcio vía al mar</v>
      </c>
      <c r="B4548" t="str">
        <f t="shared" si="214"/>
        <v>2016Oct</v>
      </c>
      <c r="C4548" t="str">
        <f t="shared" si="215"/>
        <v>10.96756325-74.95610546</v>
      </c>
      <c r="D4548" s="7" t="s">
        <v>788</v>
      </c>
      <c r="E4548" s="5" t="s">
        <v>789</v>
      </c>
      <c r="F4548" s="7" t="s">
        <v>803</v>
      </c>
      <c r="G4548" s="5">
        <v>8</v>
      </c>
      <c r="H4548" s="7" t="s">
        <v>819</v>
      </c>
      <c r="I4548" s="7" t="s">
        <v>791</v>
      </c>
      <c r="J4548" s="7" t="s">
        <v>103</v>
      </c>
      <c r="K4548" s="7" t="s">
        <v>792</v>
      </c>
      <c r="L4548" s="7" t="s">
        <v>793</v>
      </c>
      <c r="M4548" s="5" t="s">
        <v>820</v>
      </c>
      <c r="N4548" s="5" t="s">
        <v>795</v>
      </c>
      <c r="O4548" s="7" t="s">
        <v>821</v>
      </c>
      <c r="P4548" s="5">
        <v>11300</v>
      </c>
      <c r="Q4548" s="5">
        <v>17200</v>
      </c>
      <c r="R4548" s="5">
        <v>12300</v>
      </c>
      <c r="S4548" s="5">
        <v>21800</v>
      </c>
      <c r="T4548" s="5">
        <v>68700</v>
      </c>
      <c r="U4548" s="5">
        <v>91800</v>
      </c>
      <c r="V4548" s="5">
        <v>101900</v>
      </c>
      <c r="W4548" s="5">
        <v>0</v>
      </c>
      <c r="X4548" s="5">
        <v>0</v>
      </c>
      <c r="Y4548" s="5">
        <v>0</v>
      </c>
      <c r="Z4548" s="5">
        <v>0</v>
      </c>
      <c r="AA4548" s="5">
        <v>10.96756325</v>
      </c>
      <c r="AB4548" s="5">
        <v>-74.956105460000003</v>
      </c>
      <c r="AC4548" s="7" t="s">
        <v>33</v>
      </c>
      <c r="AD4548" s="5">
        <v>1808628200</v>
      </c>
      <c r="AE4548" s="5" t="str">
        <f>MID(TablaPivotFinal[[#This Row],[Fecha]],1,4)</f>
        <v>2016</v>
      </c>
      <c r="AF4548" s="5" t="str">
        <f>MID(TablaPivotFinal[[#This Row],[Fecha]],5,3)</f>
        <v>Oct</v>
      </c>
      <c r="AG4548" s="7">
        <v>1808628200</v>
      </c>
      <c r="AH4548" s="8">
        <v>170667</v>
      </c>
      <c r="AI4548" t="s">
        <v>1147</v>
      </c>
      <c r="AJ4548" t="s">
        <v>873</v>
      </c>
      <c r="AK4548" t="s">
        <v>1275</v>
      </c>
    </row>
    <row r="4549" spans="1:37" x14ac:dyDescent="0.3">
      <c r="A4549" t="str">
        <f t="shared" si="213"/>
        <v>PUERTO COLOMBIA-Consorcio vía al mar</v>
      </c>
      <c r="B4549" t="str">
        <f t="shared" si="214"/>
        <v>2016Sep</v>
      </c>
      <c r="C4549" t="str">
        <f t="shared" si="215"/>
        <v>10.96756325-74.95610546</v>
      </c>
      <c r="D4549" s="9" t="s">
        <v>788</v>
      </c>
      <c r="E4549" s="6" t="s">
        <v>789</v>
      </c>
      <c r="F4549" s="9" t="s">
        <v>803</v>
      </c>
      <c r="G4549" s="6">
        <v>8</v>
      </c>
      <c r="H4549" s="9" t="s">
        <v>819</v>
      </c>
      <c r="I4549" s="9" t="s">
        <v>791</v>
      </c>
      <c r="J4549" s="9" t="s">
        <v>103</v>
      </c>
      <c r="K4549" s="9" t="s">
        <v>792</v>
      </c>
      <c r="L4549" s="9" t="s">
        <v>793</v>
      </c>
      <c r="M4549" s="6" t="s">
        <v>820</v>
      </c>
      <c r="N4549" s="6" t="s">
        <v>795</v>
      </c>
      <c r="O4549" s="9" t="s">
        <v>821</v>
      </c>
      <c r="P4549" s="6">
        <v>11300</v>
      </c>
      <c r="Q4549" s="6">
        <v>17200</v>
      </c>
      <c r="R4549" s="6">
        <v>12300</v>
      </c>
      <c r="S4549" s="6">
        <v>21800</v>
      </c>
      <c r="T4549" s="6">
        <v>68700</v>
      </c>
      <c r="U4549" s="6">
        <v>91800</v>
      </c>
      <c r="V4549" s="6">
        <v>101900</v>
      </c>
      <c r="W4549" s="6">
        <v>0</v>
      </c>
      <c r="X4549" s="6">
        <v>0</v>
      </c>
      <c r="Y4549" s="6">
        <v>0</v>
      </c>
      <c r="Z4549" s="6">
        <v>0</v>
      </c>
      <c r="AA4549" s="6">
        <v>10.96756325</v>
      </c>
      <c r="AB4549" s="6">
        <v>-74.956105460000003</v>
      </c>
      <c r="AC4549" s="9" t="s">
        <v>35</v>
      </c>
      <c r="AD4549" s="6">
        <v>1687647500</v>
      </c>
      <c r="AE4549" s="6" t="str">
        <f>MID(TablaPivotFinal[[#This Row],[Fecha]],1,4)</f>
        <v>2016</v>
      </c>
      <c r="AF4549" s="6" t="str">
        <f>MID(TablaPivotFinal[[#This Row],[Fecha]],5,3)</f>
        <v>Sep</v>
      </c>
      <c r="AG4549" s="9">
        <v>1687647500</v>
      </c>
      <c r="AH4549" s="10">
        <v>154640</v>
      </c>
      <c r="AI4549" t="s">
        <v>1147</v>
      </c>
      <c r="AJ4549" t="s">
        <v>872</v>
      </c>
      <c r="AK4549" t="s">
        <v>1275</v>
      </c>
    </row>
    <row r="4550" spans="1:37" x14ac:dyDescent="0.3">
      <c r="A4550" t="str">
        <f t="shared" si="213"/>
        <v>PUERTO COLOMBIA-Consorcio vía al mar</v>
      </c>
      <c r="B4550" t="str">
        <f t="shared" si="214"/>
        <v>2017Abr</v>
      </c>
      <c r="C4550" t="str">
        <f t="shared" si="215"/>
        <v>10.96756325-74.95610546</v>
      </c>
      <c r="D4550" s="7" t="s">
        <v>788</v>
      </c>
      <c r="E4550" s="5" t="s">
        <v>789</v>
      </c>
      <c r="F4550" s="7" t="s">
        <v>803</v>
      </c>
      <c r="G4550" s="5">
        <v>8</v>
      </c>
      <c r="H4550" s="7" t="s">
        <v>819</v>
      </c>
      <c r="I4550" s="7" t="s">
        <v>791</v>
      </c>
      <c r="J4550" s="7" t="s">
        <v>103</v>
      </c>
      <c r="K4550" s="7" t="s">
        <v>792</v>
      </c>
      <c r="L4550" s="7" t="s">
        <v>793</v>
      </c>
      <c r="M4550" s="5" t="s">
        <v>820</v>
      </c>
      <c r="N4550" s="5" t="s">
        <v>795</v>
      </c>
      <c r="O4550" s="7" t="s">
        <v>821</v>
      </c>
      <c r="P4550" s="5">
        <v>11300</v>
      </c>
      <c r="Q4550" s="5">
        <v>17200</v>
      </c>
      <c r="R4550" s="5">
        <v>12300</v>
      </c>
      <c r="S4550" s="5">
        <v>21800</v>
      </c>
      <c r="T4550" s="5">
        <v>68700</v>
      </c>
      <c r="U4550" s="5">
        <v>91800</v>
      </c>
      <c r="V4550" s="5">
        <v>101900</v>
      </c>
      <c r="W4550" s="5">
        <v>0</v>
      </c>
      <c r="X4550" s="5">
        <v>0</v>
      </c>
      <c r="Y4550" s="5">
        <v>0</v>
      </c>
      <c r="Z4550" s="5">
        <v>0</v>
      </c>
      <c r="AA4550" s="5">
        <v>10.96756325</v>
      </c>
      <c r="AB4550" s="5">
        <v>-74.956105460000003</v>
      </c>
      <c r="AC4550" s="7" t="s">
        <v>37</v>
      </c>
      <c r="AD4550" s="5">
        <v>2197674600</v>
      </c>
      <c r="AE4550" s="5" t="str">
        <f>MID(TablaPivotFinal[[#This Row],[Fecha]],1,4)</f>
        <v>2017</v>
      </c>
      <c r="AF4550" s="5" t="str">
        <f>MID(TablaPivotFinal[[#This Row],[Fecha]],5,3)</f>
        <v>Abr</v>
      </c>
      <c r="AG4550" s="7">
        <v>2197674600</v>
      </c>
      <c r="AH4550" s="8">
        <v>5978.9</v>
      </c>
      <c r="AI4550" t="s">
        <v>1147</v>
      </c>
      <c r="AJ4550" t="s">
        <v>879</v>
      </c>
      <c r="AK4550" t="s">
        <v>1275</v>
      </c>
    </row>
    <row r="4551" spans="1:37" x14ac:dyDescent="0.3">
      <c r="A4551" t="str">
        <f t="shared" si="213"/>
        <v>PUERTO COLOMBIA-Consorcio vía al mar</v>
      </c>
      <c r="B4551" t="str">
        <f t="shared" si="214"/>
        <v>2017Ago</v>
      </c>
      <c r="C4551" t="str">
        <f t="shared" si="215"/>
        <v>10.96756325-74.95610546</v>
      </c>
      <c r="D4551" s="9" t="s">
        <v>788</v>
      </c>
      <c r="E4551" s="6" t="s">
        <v>789</v>
      </c>
      <c r="F4551" s="9" t="s">
        <v>803</v>
      </c>
      <c r="G4551" s="6">
        <v>8</v>
      </c>
      <c r="H4551" s="9" t="s">
        <v>819</v>
      </c>
      <c r="I4551" s="9" t="s">
        <v>791</v>
      </c>
      <c r="J4551" s="9" t="s">
        <v>103</v>
      </c>
      <c r="K4551" s="9" t="s">
        <v>792</v>
      </c>
      <c r="L4551" s="9" t="s">
        <v>793</v>
      </c>
      <c r="M4551" s="6" t="s">
        <v>820</v>
      </c>
      <c r="N4551" s="6" t="s">
        <v>795</v>
      </c>
      <c r="O4551" s="9" t="s">
        <v>821</v>
      </c>
      <c r="P4551" s="6">
        <v>11300</v>
      </c>
      <c r="Q4551" s="6">
        <v>17200</v>
      </c>
      <c r="R4551" s="6">
        <v>12300</v>
      </c>
      <c r="S4551" s="6">
        <v>21800</v>
      </c>
      <c r="T4551" s="6">
        <v>68700</v>
      </c>
      <c r="U4551" s="6">
        <v>91800</v>
      </c>
      <c r="V4551" s="6">
        <v>101900</v>
      </c>
      <c r="W4551" s="6">
        <v>0</v>
      </c>
      <c r="X4551" s="6">
        <v>0</v>
      </c>
      <c r="Y4551" s="6">
        <v>0</v>
      </c>
      <c r="Z4551" s="6">
        <v>0</v>
      </c>
      <c r="AA4551" s="6">
        <v>10.96756325</v>
      </c>
      <c r="AB4551" s="6">
        <v>-74.956105460000003</v>
      </c>
      <c r="AC4551" s="9" t="s">
        <v>39</v>
      </c>
      <c r="AD4551" s="6">
        <v>2070234600</v>
      </c>
      <c r="AE4551" s="6" t="str">
        <f>MID(TablaPivotFinal[[#This Row],[Fecha]],1,4)</f>
        <v>2017</v>
      </c>
      <c r="AF4551" s="6" t="str">
        <f>MID(TablaPivotFinal[[#This Row],[Fecha]],5,3)</f>
        <v>Ago</v>
      </c>
      <c r="AG4551" s="9">
        <v>2070234600</v>
      </c>
      <c r="AH4551" s="10">
        <v>5438.2258060000004</v>
      </c>
      <c r="AI4551" t="s">
        <v>1147</v>
      </c>
      <c r="AJ4551" t="s">
        <v>883</v>
      </c>
      <c r="AK4551" t="s">
        <v>1275</v>
      </c>
    </row>
    <row r="4552" spans="1:37" x14ac:dyDescent="0.3">
      <c r="A4552" t="str">
        <f t="shared" si="213"/>
        <v>PUERTO COLOMBIA-Consorcio vía al mar</v>
      </c>
      <c r="B4552" t="str">
        <f t="shared" si="214"/>
        <v>2017Dic</v>
      </c>
      <c r="C4552" t="str">
        <f t="shared" si="215"/>
        <v>10.96756325-74.95610546</v>
      </c>
      <c r="D4552" s="7" t="s">
        <v>788</v>
      </c>
      <c r="E4552" s="5" t="s">
        <v>789</v>
      </c>
      <c r="F4552" s="7" t="s">
        <v>803</v>
      </c>
      <c r="G4552" s="5">
        <v>8</v>
      </c>
      <c r="H4552" s="7" t="s">
        <v>819</v>
      </c>
      <c r="I4552" s="7" t="s">
        <v>791</v>
      </c>
      <c r="J4552" s="7" t="s">
        <v>103</v>
      </c>
      <c r="K4552" s="7" t="s">
        <v>792</v>
      </c>
      <c r="L4552" s="7" t="s">
        <v>793</v>
      </c>
      <c r="M4552" s="5" t="s">
        <v>820</v>
      </c>
      <c r="N4552" s="5" t="s">
        <v>795</v>
      </c>
      <c r="O4552" s="7" t="s">
        <v>821</v>
      </c>
      <c r="P4552" s="5">
        <v>11300</v>
      </c>
      <c r="Q4552" s="5">
        <v>17200</v>
      </c>
      <c r="R4552" s="5">
        <v>12300</v>
      </c>
      <c r="S4552" s="5">
        <v>21800</v>
      </c>
      <c r="T4552" s="5">
        <v>68700</v>
      </c>
      <c r="U4552" s="5">
        <v>91800</v>
      </c>
      <c r="V4552" s="5">
        <v>101900</v>
      </c>
      <c r="W4552" s="5">
        <v>0</v>
      </c>
      <c r="X4552" s="5">
        <v>0</v>
      </c>
      <c r="Y4552" s="5">
        <v>0</v>
      </c>
      <c r="Z4552" s="5">
        <v>0</v>
      </c>
      <c r="AA4552" s="5">
        <v>10.96756325</v>
      </c>
      <c r="AB4552" s="5">
        <v>-74.956105460000003</v>
      </c>
      <c r="AC4552" s="7" t="s">
        <v>41</v>
      </c>
      <c r="AD4552" s="5">
        <v>2417176500</v>
      </c>
      <c r="AE4552" s="5" t="str">
        <f>MID(TablaPivotFinal[[#This Row],[Fecha]],1,4)</f>
        <v>2017</v>
      </c>
      <c r="AF4552" s="5" t="str">
        <f>MID(TablaPivotFinal[[#This Row],[Fecha]],5,3)</f>
        <v>Dic</v>
      </c>
      <c r="AG4552" s="7">
        <v>2417176500</v>
      </c>
      <c r="AH4552" s="8">
        <v>6509.4838710000004</v>
      </c>
      <c r="AI4552" t="s">
        <v>1147</v>
      </c>
      <c r="AJ4552" t="s">
        <v>887</v>
      </c>
      <c r="AK4552" t="s">
        <v>1275</v>
      </c>
    </row>
    <row r="4553" spans="1:37" x14ac:dyDescent="0.3">
      <c r="A4553" t="str">
        <f t="shared" si="213"/>
        <v>PUERTO COLOMBIA-Consorcio vía al mar</v>
      </c>
      <c r="B4553" t="str">
        <f t="shared" si="214"/>
        <v>2017Ene</v>
      </c>
      <c r="C4553" t="str">
        <f t="shared" si="215"/>
        <v>10.96756325-74.95610546</v>
      </c>
      <c r="D4553" s="9" t="s">
        <v>788</v>
      </c>
      <c r="E4553" s="6" t="s">
        <v>789</v>
      </c>
      <c r="F4553" s="9" t="s">
        <v>803</v>
      </c>
      <c r="G4553" s="6">
        <v>8</v>
      </c>
      <c r="H4553" s="9" t="s">
        <v>819</v>
      </c>
      <c r="I4553" s="9" t="s">
        <v>791</v>
      </c>
      <c r="J4553" s="9" t="s">
        <v>103</v>
      </c>
      <c r="K4553" s="9" t="s">
        <v>792</v>
      </c>
      <c r="L4553" s="9" t="s">
        <v>793</v>
      </c>
      <c r="M4553" s="6" t="s">
        <v>820</v>
      </c>
      <c r="N4553" s="6" t="s">
        <v>795</v>
      </c>
      <c r="O4553" s="9" t="s">
        <v>821</v>
      </c>
      <c r="P4553" s="6">
        <v>11300</v>
      </c>
      <c r="Q4553" s="6">
        <v>17200</v>
      </c>
      <c r="R4553" s="6">
        <v>12300</v>
      </c>
      <c r="S4553" s="6">
        <v>21800</v>
      </c>
      <c r="T4553" s="6">
        <v>68700</v>
      </c>
      <c r="U4553" s="6">
        <v>91800</v>
      </c>
      <c r="V4553" s="6">
        <v>101900</v>
      </c>
      <c r="W4553" s="6">
        <v>0</v>
      </c>
      <c r="X4553" s="6">
        <v>0</v>
      </c>
      <c r="Y4553" s="6">
        <v>0</v>
      </c>
      <c r="Z4553" s="6">
        <v>0</v>
      </c>
      <c r="AA4553" s="6">
        <v>10.96756325</v>
      </c>
      <c r="AB4553" s="6">
        <v>-74.956105460000003</v>
      </c>
      <c r="AC4553" s="9" t="s">
        <v>43</v>
      </c>
      <c r="AD4553" s="6">
        <v>2516824800</v>
      </c>
      <c r="AE4553" s="6" t="str">
        <f>MID(TablaPivotFinal[[#This Row],[Fecha]],1,4)</f>
        <v>2017</v>
      </c>
      <c r="AF4553" s="6" t="str">
        <f>MID(TablaPivotFinal[[#This Row],[Fecha]],5,3)</f>
        <v>Ene</v>
      </c>
      <c r="AG4553" s="9">
        <v>2516824800</v>
      </c>
      <c r="AH4553" s="10">
        <v>6963.419355</v>
      </c>
      <c r="AI4553" t="s">
        <v>1147</v>
      </c>
      <c r="AJ4553" t="s">
        <v>876</v>
      </c>
      <c r="AK4553" t="s">
        <v>1275</v>
      </c>
    </row>
    <row r="4554" spans="1:37" x14ac:dyDescent="0.3">
      <c r="A4554" t="str">
        <f t="shared" si="213"/>
        <v>PUERTO COLOMBIA-Consorcio vía al mar</v>
      </c>
      <c r="B4554" t="str">
        <f t="shared" si="214"/>
        <v>2017Feb</v>
      </c>
      <c r="C4554" t="str">
        <f t="shared" si="215"/>
        <v>10.96756325-74.95610546</v>
      </c>
      <c r="D4554" s="7" t="s">
        <v>788</v>
      </c>
      <c r="E4554" s="5" t="s">
        <v>789</v>
      </c>
      <c r="F4554" s="7" t="s">
        <v>803</v>
      </c>
      <c r="G4554" s="5">
        <v>8</v>
      </c>
      <c r="H4554" s="7" t="s">
        <v>819</v>
      </c>
      <c r="I4554" s="7" t="s">
        <v>791</v>
      </c>
      <c r="J4554" s="7" t="s">
        <v>103</v>
      </c>
      <c r="K4554" s="7" t="s">
        <v>792</v>
      </c>
      <c r="L4554" s="7" t="s">
        <v>793</v>
      </c>
      <c r="M4554" s="5" t="s">
        <v>820</v>
      </c>
      <c r="N4554" s="5" t="s">
        <v>795</v>
      </c>
      <c r="O4554" s="7" t="s">
        <v>821</v>
      </c>
      <c r="P4554" s="5">
        <v>11300</v>
      </c>
      <c r="Q4554" s="5">
        <v>17200</v>
      </c>
      <c r="R4554" s="5">
        <v>12300</v>
      </c>
      <c r="S4554" s="5">
        <v>21800</v>
      </c>
      <c r="T4554" s="5">
        <v>68700</v>
      </c>
      <c r="U4554" s="5">
        <v>91800</v>
      </c>
      <c r="V4554" s="5">
        <v>101900</v>
      </c>
      <c r="W4554" s="5">
        <v>0</v>
      </c>
      <c r="X4554" s="5">
        <v>0</v>
      </c>
      <c r="Y4554" s="5">
        <v>0</v>
      </c>
      <c r="Z4554" s="5">
        <v>0</v>
      </c>
      <c r="AA4554" s="5">
        <v>10.96756325</v>
      </c>
      <c r="AB4554" s="5">
        <v>-74.956105460000003</v>
      </c>
      <c r="AC4554" s="7" t="s">
        <v>45</v>
      </c>
      <c r="AD4554" s="5">
        <v>1973095500</v>
      </c>
      <c r="AE4554" s="5" t="str">
        <f>MID(TablaPivotFinal[[#This Row],[Fecha]],1,4)</f>
        <v>2017</v>
      </c>
      <c r="AF4554" s="5" t="str">
        <f>MID(TablaPivotFinal[[#This Row],[Fecha]],5,3)</f>
        <v>Feb</v>
      </c>
      <c r="AG4554" s="7">
        <v>1973095500</v>
      </c>
      <c r="AH4554" s="8">
        <v>5703.5714289999996</v>
      </c>
      <c r="AI4554" t="s">
        <v>1147</v>
      </c>
      <c r="AJ4554" t="s">
        <v>877</v>
      </c>
      <c r="AK4554" t="s">
        <v>1275</v>
      </c>
    </row>
    <row r="4555" spans="1:37" x14ac:dyDescent="0.3">
      <c r="A4555" t="str">
        <f t="shared" si="213"/>
        <v>PUERTO COLOMBIA-Consorcio vía al mar</v>
      </c>
      <c r="B4555" t="str">
        <f t="shared" si="214"/>
        <v>2017Jul</v>
      </c>
      <c r="C4555" t="str">
        <f t="shared" si="215"/>
        <v>10.96756325-74.95610546</v>
      </c>
      <c r="D4555" s="9" t="s">
        <v>788</v>
      </c>
      <c r="E4555" s="6" t="s">
        <v>789</v>
      </c>
      <c r="F4555" s="9" t="s">
        <v>803</v>
      </c>
      <c r="G4555" s="6">
        <v>8</v>
      </c>
      <c r="H4555" s="9" t="s">
        <v>819</v>
      </c>
      <c r="I4555" s="9" t="s">
        <v>791</v>
      </c>
      <c r="J4555" s="9" t="s">
        <v>103</v>
      </c>
      <c r="K4555" s="9" t="s">
        <v>792</v>
      </c>
      <c r="L4555" s="9" t="s">
        <v>793</v>
      </c>
      <c r="M4555" s="6" t="s">
        <v>820</v>
      </c>
      <c r="N4555" s="6" t="s">
        <v>795</v>
      </c>
      <c r="O4555" s="9" t="s">
        <v>821</v>
      </c>
      <c r="P4555" s="6">
        <v>11300</v>
      </c>
      <c r="Q4555" s="6">
        <v>17200</v>
      </c>
      <c r="R4555" s="6">
        <v>12300</v>
      </c>
      <c r="S4555" s="6">
        <v>21800</v>
      </c>
      <c r="T4555" s="6">
        <v>68700</v>
      </c>
      <c r="U4555" s="6">
        <v>91800</v>
      </c>
      <c r="V4555" s="6">
        <v>101900</v>
      </c>
      <c r="W4555" s="6">
        <v>0</v>
      </c>
      <c r="X4555" s="6">
        <v>0</v>
      </c>
      <c r="Y4555" s="6">
        <v>0</v>
      </c>
      <c r="Z4555" s="6">
        <v>0</v>
      </c>
      <c r="AA4555" s="6">
        <v>10.96756325</v>
      </c>
      <c r="AB4555" s="6">
        <v>-74.956105460000003</v>
      </c>
      <c r="AC4555" s="9" t="s">
        <v>47</v>
      </c>
      <c r="AD4555" s="6">
        <v>2257298600</v>
      </c>
      <c r="AE4555" s="6" t="str">
        <f>MID(TablaPivotFinal[[#This Row],[Fecha]],1,4)</f>
        <v>2017</v>
      </c>
      <c r="AF4555" s="6" t="str">
        <f>MID(TablaPivotFinal[[#This Row],[Fecha]],5,3)</f>
        <v>Jul</v>
      </c>
      <c r="AG4555" s="9">
        <v>2257298600</v>
      </c>
      <c r="AH4555" s="10">
        <v>5912.2258060000004</v>
      </c>
      <c r="AI4555" t="s">
        <v>1147</v>
      </c>
      <c r="AJ4555" t="s">
        <v>882</v>
      </c>
      <c r="AK4555" t="s">
        <v>1275</v>
      </c>
    </row>
    <row r="4556" spans="1:37" x14ac:dyDescent="0.3">
      <c r="A4556" t="str">
        <f t="shared" si="213"/>
        <v>PUERTO COLOMBIA-Consorcio vía al mar</v>
      </c>
      <c r="B4556" t="str">
        <f t="shared" si="214"/>
        <v>2017Jun</v>
      </c>
      <c r="C4556" t="str">
        <f t="shared" si="215"/>
        <v>10.96756325-74.95610546</v>
      </c>
      <c r="D4556" s="7" t="s">
        <v>788</v>
      </c>
      <c r="E4556" s="5" t="s">
        <v>789</v>
      </c>
      <c r="F4556" s="7" t="s">
        <v>803</v>
      </c>
      <c r="G4556" s="5">
        <v>8</v>
      </c>
      <c r="H4556" s="7" t="s">
        <v>819</v>
      </c>
      <c r="I4556" s="7" t="s">
        <v>791</v>
      </c>
      <c r="J4556" s="7" t="s">
        <v>103</v>
      </c>
      <c r="K4556" s="7" t="s">
        <v>792</v>
      </c>
      <c r="L4556" s="7" t="s">
        <v>793</v>
      </c>
      <c r="M4556" s="5" t="s">
        <v>820</v>
      </c>
      <c r="N4556" s="5" t="s">
        <v>795</v>
      </c>
      <c r="O4556" s="7" t="s">
        <v>821</v>
      </c>
      <c r="P4556" s="5">
        <v>11300</v>
      </c>
      <c r="Q4556" s="5">
        <v>17200</v>
      </c>
      <c r="R4556" s="5">
        <v>12300</v>
      </c>
      <c r="S4556" s="5">
        <v>21800</v>
      </c>
      <c r="T4556" s="5">
        <v>68700</v>
      </c>
      <c r="U4556" s="5">
        <v>91800</v>
      </c>
      <c r="V4556" s="5">
        <v>101900</v>
      </c>
      <c r="W4556" s="5">
        <v>0</v>
      </c>
      <c r="X4556" s="5">
        <v>0</v>
      </c>
      <c r="Y4556" s="5">
        <v>0</v>
      </c>
      <c r="Z4556" s="5">
        <v>0</v>
      </c>
      <c r="AA4556" s="5">
        <v>10.96756325</v>
      </c>
      <c r="AB4556" s="5">
        <v>-74.956105460000003</v>
      </c>
      <c r="AC4556" s="7" t="s">
        <v>49</v>
      </c>
      <c r="AD4556" s="5">
        <v>2148617400</v>
      </c>
      <c r="AE4556" s="5" t="str">
        <f>MID(TablaPivotFinal[[#This Row],[Fecha]],1,4)</f>
        <v>2017</v>
      </c>
      <c r="AF4556" s="5" t="str">
        <f>MID(TablaPivotFinal[[#This Row],[Fecha]],5,3)</f>
        <v>Jun</v>
      </c>
      <c r="AG4556" s="7">
        <v>2148617400</v>
      </c>
      <c r="AH4556" s="8">
        <v>5664.9333329999999</v>
      </c>
      <c r="AI4556" t="s">
        <v>1147</v>
      </c>
      <c r="AJ4556" t="s">
        <v>881</v>
      </c>
      <c r="AK4556" t="s">
        <v>1275</v>
      </c>
    </row>
    <row r="4557" spans="1:37" x14ac:dyDescent="0.3">
      <c r="A4557" t="str">
        <f t="shared" si="213"/>
        <v>PUERTO COLOMBIA-Consorcio vía al mar</v>
      </c>
      <c r="B4557" t="str">
        <f t="shared" si="214"/>
        <v>2017Mar</v>
      </c>
      <c r="C4557" t="str">
        <f t="shared" si="215"/>
        <v>10.96756325-74.95610546</v>
      </c>
      <c r="D4557" s="9" t="s">
        <v>788</v>
      </c>
      <c r="E4557" s="6" t="s">
        <v>789</v>
      </c>
      <c r="F4557" s="9" t="s">
        <v>803</v>
      </c>
      <c r="G4557" s="6">
        <v>8</v>
      </c>
      <c r="H4557" s="9" t="s">
        <v>819</v>
      </c>
      <c r="I4557" s="9" t="s">
        <v>791</v>
      </c>
      <c r="J4557" s="9" t="s">
        <v>103</v>
      </c>
      <c r="K4557" s="9" t="s">
        <v>792</v>
      </c>
      <c r="L4557" s="9" t="s">
        <v>793</v>
      </c>
      <c r="M4557" s="6" t="s">
        <v>820</v>
      </c>
      <c r="N4557" s="6" t="s">
        <v>795</v>
      </c>
      <c r="O4557" s="9" t="s">
        <v>821</v>
      </c>
      <c r="P4557" s="6">
        <v>11300</v>
      </c>
      <c r="Q4557" s="6">
        <v>17200</v>
      </c>
      <c r="R4557" s="6">
        <v>12300</v>
      </c>
      <c r="S4557" s="6">
        <v>21800</v>
      </c>
      <c r="T4557" s="6">
        <v>68700</v>
      </c>
      <c r="U4557" s="6">
        <v>91800</v>
      </c>
      <c r="V4557" s="6">
        <v>101900</v>
      </c>
      <c r="W4557" s="6">
        <v>0</v>
      </c>
      <c r="X4557" s="6">
        <v>0</v>
      </c>
      <c r="Y4557" s="6">
        <v>0</v>
      </c>
      <c r="Z4557" s="6">
        <v>0</v>
      </c>
      <c r="AA4557" s="6">
        <v>10.96756325</v>
      </c>
      <c r="AB4557" s="6">
        <v>-74.956105460000003</v>
      </c>
      <c r="AC4557" s="9" t="s">
        <v>51</v>
      </c>
      <c r="AD4557" s="6">
        <v>2099465700</v>
      </c>
      <c r="AE4557" s="6" t="str">
        <f>MID(TablaPivotFinal[[#This Row],[Fecha]],1,4)</f>
        <v>2017</v>
      </c>
      <c r="AF4557" s="6" t="str">
        <f>MID(TablaPivotFinal[[#This Row],[Fecha]],5,3)</f>
        <v>Mar</v>
      </c>
      <c r="AG4557" s="9">
        <v>2099465700</v>
      </c>
      <c r="AH4557" s="10">
        <v>5217.16129</v>
      </c>
      <c r="AI4557" t="s">
        <v>1147</v>
      </c>
      <c r="AJ4557" t="s">
        <v>878</v>
      </c>
      <c r="AK4557" t="s">
        <v>1275</v>
      </c>
    </row>
    <row r="4558" spans="1:37" x14ac:dyDescent="0.3">
      <c r="A4558" t="str">
        <f t="shared" si="213"/>
        <v>PUERTO COLOMBIA-Consorcio vía al mar</v>
      </c>
      <c r="B4558" t="str">
        <f t="shared" si="214"/>
        <v>2017May</v>
      </c>
      <c r="C4558" t="str">
        <f t="shared" si="215"/>
        <v>10.96756325-74.95610546</v>
      </c>
      <c r="D4558" s="7" t="s">
        <v>788</v>
      </c>
      <c r="E4558" s="5" t="s">
        <v>789</v>
      </c>
      <c r="F4558" s="7" t="s">
        <v>803</v>
      </c>
      <c r="G4558" s="5">
        <v>8</v>
      </c>
      <c r="H4558" s="7" t="s">
        <v>819</v>
      </c>
      <c r="I4558" s="7" t="s">
        <v>791</v>
      </c>
      <c r="J4558" s="7" t="s">
        <v>103</v>
      </c>
      <c r="K4558" s="7" t="s">
        <v>792</v>
      </c>
      <c r="L4558" s="7" t="s">
        <v>793</v>
      </c>
      <c r="M4558" s="5" t="s">
        <v>820</v>
      </c>
      <c r="N4558" s="5" t="s">
        <v>795</v>
      </c>
      <c r="O4558" s="7" t="s">
        <v>821</v>
      </c>
      <c r="P4558" s="5">
        <v>11300</v>
      </c>
      <c r="Q4558" s="5">
        <v>17200</v>
      </c>
      <c r="R4558" s="5">
        <v>12300</v>
      </c>
      <c r="S4558" s="5">
        <v>21800</v>
      </c>
      <c r="T4558" s="5">
        <v>68700</v>
      </c>
      <c r="U4558" s="5">
        <v>91800</v>
      </c>
      <c r="V4558" s="5">
        <v>101900</v>
      </c>
      <c r="W4558" s="5">
        <v>0</v>
      </c>
      <c r="X4558" s="5">
        <v>0</v>
      </c>
      <c r="Y4558" s="5">
        <v>0</v>
      </c>
      <c r="Z4558" s="5">
        <v>0</v>
      </c>
      <c r="AA4558" s="5">
        <v>10.96756325</v>
      </c>
      <c r="AB4558" s="5">
        <v>-74.956105460000003</v>
      </c>
      <c r="AC4558" s="7" t="s">
        <v>53</v>
      </c>
      <c r="AD4558" s="5">
        <v>1867987000</v>
      </c>
      <c r="AE4558" s="5" t="str">
        <f>MID(TablaPivotFinal[[#This Row],[Fecha]],1,4)</f>
        <v>2017</v>
      </c>
      <c r="AF4558" s="5" t="str">
        <f>MID(TablaPivotFinal[[#This Row],[Fecha]],5,3)</f>
        <v>May</v>
      </c>
      <c r="AG4558" s="7">
        <v>1867987000</v>
      </c>
      <c r="AH4558" s="8">
        <v>4869.741935</v>
      </c>
      <c r="AI4558" t="s">
        <v>1147</v>
      </c>
      <c r="AJ4558" t="s">
        <v>880</v>
      </c>
      <c r="AK4558" t="s">
        <v>1275</v>
      </c>
    </row>
    <row r="4559" spans="1:37" x14ac:dyDescent="0.3">
      <c r="A4559" t="str">
        <f t="shared" si="213"/>
        <v>PUERTO COLOMBIA-Consorcio vía al mar</v>
      </c>
      <c r="B4559" t="str">
        <f t="shared" si="214"/>
        <v>2017Nov</v>
      </c>
      <c r="C4559" t="str">
        <f t="shared" si="215"/>
        <v>10.96756325-74.95610546</v>
      </c>
      <c r="D4559" s="9" t="s">
        <v>788</v>
      </c>
      <c r="E4559" s="6" t="s">
        <v>789</v>
      </c>
      <c r="F4559" s="9" t="s">
        <v>803</v>
      </c>
      <c r="G4559" s="6">
        <v>8</v>
      </c>
      <c r="H4559" s="9" t="s">
        <v>819</v>
      </c>
      <c r="I4559" s="9" t="s">
        <v>791</v>
      </c>
      <c r="J4559" s="9" t="s">
        <v>103</v>
      </c>
      <c r="K4559" s="9" t="s">
        <v>792</v>
      </c>
      <c r="L4559" s="9" t="s">
        <v>793</v>
      </c>
      <c r="M4559" s="6" t="s">
        <v>820</v>
      </c>
      <c r="N4559" s="6" t="s">
        <v>795</v>
      </c>
      <c r="O4559" s="9" t="s">
        <v>821</v>
      </c>
      <c r="P4559" s="6">
        <v>11300</v>
      </c>
      <c r="Q4559" s="6">
        <v>17200</v>
      </c>
      <c r="R4559" s="6">
        <v>12300</v>
      </c>
      <c r="S4559" s="6">
        <v>21800</v>
      </c>
      <c r="T4559" s="6">
        <v>68700</v>
      </c>
      <c r="U4559" s="6">
        <v>91800</v>
      </c>
      <c r="V4559" s="6">
        <v>101900</v>
      </c>
      <c r="W4559" s="6">
        <v>0</v>
      </c>
      <c r="X4559" s="6">
        <v>0</v>
      </c>
      <c r="Y4559" s="6">
        <v>0</v>
      </c>
      <c r="Z4559" s="6">
        <v>0</v>
      </c>
      <c r="AA4559" s="6">
        <v>10.96756325</v>
      </c>
      <c r="AB4559" s="6">
        <v>-74.956105460000003</v>
      </c>
      <c r="AC4559" s="9" t="s">
        <v>55</v>
      </c>
      <c r="AD4559" s="6">
        <v>2060998000</v>
      </c>
      <c r="AE4559" s="6" t="str">
        <f>MID(TablaPivotFinal[[#This Row],[Fecha]],1,4)</f>
        <v>2017</v>
      </c>
      <c r="AF4559" s="6" t="str">
        <f>MID(TablaPivotFinal[[#This Row],[Fecha]],5,3)</f>
        <v>Nov</v>
      </c>
      <c r="AG4559" s="9">
        <v>2060998000</v>
      </c>
      <c r="AH4559" s="10">
        <v>5592.7333330000001</v>
      </c>
      <c r="AI4559" t="s">
        <v>1147</v>
      </c>
      <c r="AJ4559" t="s">
        <v>886</v>
      </c>
      <c r="AK4559" t="s">
        <v>1275</v>
      </c>
    </row>
    <row r="4560" spans="1:37" x14ac:dyDescent="0.3">
      <c r="A4560" t="str">
        <f t="shared" si="213"/>
        <v>PUERTO COLOMBIA-Consorcio vía al mar</v>
      </c>
      <c r="B4560" t="str">
        <f t="shared" si="214"/>
        <v>2017Oct</v>
      </c>
      <c r="C4560" t="str">
        <f t="shared" si="215"/>
        <v>10.96756325-74.95610546</v>
      </c>
      <c r="D4560" s="7" t="s">
        <v>788</v>
      </c>
      <c r="E4560" s="5" t="s">
        <v>789</v>
      </c>
      <c r="F4560" s="7" t="s">
        <v>803</v>
      </c>
      <c r="G4560" s="5">
        <v>8</v>
      </c>
      <c r="H4560" s="7" t="s">
        <v>819</v>
      </c>
      <c r="I4560" s="7" t="s">
        <v>791</v>
      </c>
      <c r="J4560" s="7" t="s">
        <v>103</v>
      </c>
      <c r="K4560" s="7" t="s">
        <v>792</v>
      </c>
      <c r="L4560" s="7" t="s">
        <v>793</v>
      </c>
      <c r="M4560" s="5" t="s">
        <v>820</v>
      </c>
      <c r="N4560" s="5" t="s">
        <v>795</v>
      </c>
      <c r="O4560" s="7" t="s">
        <v>821</v>
      </c>
      <c r="P4560" s="5">
        <v>11300</v>
      </c>
      <c r="Q4560" s="5">
        <v>17200</v>
      </c>
      <c r="R4560" s="5">
        <v>12300</v>
      </c>
      <c r="S4560" s="5">
        <v>21800</v>
      </c>
      <c r="T4560" s="5">
        <v>68700</v>
      </c>
      <c r="U4560" s="5">
        <v>91800</v>
      </c>
      <c r="V4560" s="5">
        <v>101900</v>
      </c>
      <c r="W4560" s="5">
        <v>0</v>
      </c>
      <c r="X4560" s="5">
        <v>0</v>
      </c>
      <c r="Y4560" s="5">
        <v>0</v>
      </c>
      <c r="Z4560" s="5">
        <v>0</v>
      </c>
      <c r="AA4560" s="5">
        <v>10.96756325</v>
      </c>
      <c r="AB4560" s="5">
        <v>-74.956105460000003</v>
      </c>
      <c r="AC4560" s="7" t="s">
        <v>57</v>
      </c>
      <c r="AD4560" s="5">
        <v>2214439800</v>
      </c>
      <c r="AE4560" s="5" t="str">
        <f>MID(TablaPivotFinal[[#This Row],[Fecha]],1,4)</f>
        <v>2017</v>
      </c>
      <c r="AF4560" s="5" t="str">
        <f>MID(TablaPivotFinal[[#This Row],[Fecha]],5,3)</f>
        <v>Oct</v>
      </c>
      <c r="AG4560" s="7">
        <v>2214439800</v>
      </c>
      <c r="AH4560" s="8">
        <v>5787.3225810000004</v>
      </c>
      <c r="AI4560" t="s">
        <v>1147</v>
      </c>
      <c r="AJ4560" t="s">
        <v>885</v>
      </c>
      <c r="AK4560" t="s">
        <v>1275</v>
      </c>
    </row>
    <row r="4561" spans="1:37" x14ac:dyDescent="0.3">
      <c r="A4561" t="str">
        <f t="shared" si="213"/>
        <v>PUERTO COLOMBIA-Consorcio vía al mar</v>
      </c>
      <c r="B4561" t="str">
        <f t="shared" si="214"/>
        <v>2017Sep</v>
      </c>
      <c r="C4561" t="str">
        <f t="shared" si="215"/>
        <v>10.96756325-74.95610546</v>
      </c>
      <c r="D4561" s="9" t="s">
        <v>788</v>
      </c>
      <c r="E4561" s="6" t="s">
        <v>789</v>
      </c>
      <c r="F4561" s="9" t="s">
        <v>803</v>
      </c>
      <c r="G4561" s="6">
        <v>8</v>
      </c>
      <c r="H4561" s="9" t="s">
        <v>819</v>
      </c>
      <c r="I4561" s="9" t="s">
        <v>791</v>
      </c>
      <c r="J4561" s="9" t="s">
        <v>103</v>
      </c>
      <c r="K4561" s="9" t="s">
        <v>792</v>
      </c>
      <c r="L4561" s="9" t="s">
        <v>793</v>
      </c>
      <c r="M4561" s="6" t="s">
        <v>820</v>
      </c>
      <c r="N4561" s="6" t="s">
        <v>795</v>
      </c>
      <c r="O4561" s="9" t="s">
        <v>821</v>
      </c>
      <c r="P4561" s="6">
        <v>11300</v>
      </c>
      <c r="Q4561" s="6">
        <v>17200</v>
      </c>
      <c r="R4561" s="6">
        <v>12300</v>
      </c>
      <c r="S4561" s="6">
        <v>21800</v>
      </c>
      <c r="T4561" s="6">
        <v>68700</v>
      </c>
      <c r="U4561" s="6">
        <v>91800</v>
      </c>
      <c r="V4561" s="6">
        <v>101900</v>
      </c>
      <c r="W4561" s="6">
        <v>0</v>
      </c>
      <c r="X4561" s="6">
        <v>0</v>
      </c>
      <c r="Y4561" s="6">
        <v>0</v>
      </c>
      <c r="Z4561" s="6">
        <v>0</v>
      </c>
      <c r="AA4561" s="6">
        <v>10.96756325</v>
      </c>
      <c r="AB4561" s="6">
        <v>-74.956105460000003</v>
      </c>
      <c r="AC4561" s="9" t="s">
        <v>59</v>
      </c>
      <c r="AD4561" s="6">
        <v>1919977300</v>
      </c>
      <c r="AE4561" s="6" t="str">
        <f>MID(TablaPivotFinal[[#This Row],[Fecha]],1,4)</f>
        <v>2017</v>
      </c>
      <c r="AF4561" s="6" t="str">
        <f>MID(TablaPivotFinal[[#This Row],[Fecha]],5,3)</f>
        <v>Sep</v>
      </c>
      <c r="AG4561" s="9">
        <v>1919977300</v>
      </c>
      <c r="AH4561" s="10">
        <v>5220.6666670000004</v>
      </c>
      <c r="AI4561" t="s">
        <v>1147</v>
      </c>
      <c r="AJ4561" t="s">
        <v>884</v>
      </c>
      <c r="AK4561" t="s">
        <v>1275</v>
      </c>
    </row>
    <row r="4562" spans="1:37" x14ac:dyDescent="0.3">
      <c r="A4562" t="str">
        <f t="shared" si="213"/>
        <v>PUERTO COLOMBIA-Consorcio vía al mar</v>
      </c>
      <c r="B4562" t="str">
        <f t="shared" si="214"/>
        <v>2018Abr</v>
      </c>
      <c r="C4562" t="str">
        <f t="shared" si="215"/>
        <v>10.96756325-74.95610546</v>
      </c>
      <c r="D4562" s="7" t="s">
        <v>788</v>
      </c>
      <c r="E4562" s="5" t="s">
        <v>789</v>
      </c>
      <c r="F4562" s="7" t="s">
        <v>803</v>
      </c>
      <c r="G4562" s="5">
        <v>8</v>
      </c>
      <c r="H4562" s="7" t="s">
        <v>819</v>
      </c>
      <c r="I4562" s="7" t="s">
        <v>791</v>
      </c>
      <c r="J4562" s="7" t="s">
        <v>103</v>
      </c>
      <c r="K4562" s="7" t="s">
        <v>792</v>
      </c>
      <c r="L4562" s="7" t="s">
        <v>793</v>
      </c>
      <c r="M4562" s="5" t="s">
        <v>820</v>
      </c>
      <c r="N4562" s="5" t="s">
        <v>795</v>
      </c>
      <c r="O4562" s="7" t="s">
        <v>821</v>
      </c>
      <c r="P4562" s="5">
        <v>11300</v>
      </c>
      <c r="Q4562" s="5">
        <v>17200</v>
      </c>
      <c r="R4562" s="5">
        <v>12300</v>
      </c>
      <c r="S4562" s="5">
        <v>21800</v>
      </c>
      <c r="T4562" s="5">
        <v>68700</v>
      </c>
      <c r="U4562" s="5">
        <v>91800</v>
      </c>
      <c r="V4562" s="5">
        <v>101900</v>
      </c>
      <c r="W4562" s="5">
        <v>0</v>
      </c>
      <c r="X4562" s="5">
        <v>0</v>
      </c>
      <c r="Y4562" s="5">
        <v>0</v>
      </c>
      <c r="Z4562" s="5">
        <v>0</v>
      </c>
      <c r="AA4562" s="5">
        <v>10.96756325</v>
      </c>
      <c r="AB4562" s="5">
        <v>-74.956105460000003</v>
      </c>
      <c r="AC4562" s="7" t="s">
        <v>61</v>
      </c>
      <c r="AD4562" s="5">
        <v>2042297700</v>
      </c>
      <c r="AE4562" s="5" t="str">
        <f>MID(TablaPivotFinal[[#This Row],[Fecha]],1,4)</f>
        <v>2018</v>
      </c>
      <c r="AF4562" s="5" t="str">
        <f>MID(TablaPivotFinal[[#This Row],[Fecha]],5,3)</f>
        <v>Abr</v>
      </c>
      <c r="AG4562" s="7">
        <v>2042297700</v>
      </c>
      <c r="AH4562" s="8">
        <v>157748</v>
      </c>
      <c r="AI4562" t="s">
        <v>1147</v>
      </c>
      <c r="AJ4562" t="s">
        <v>891</v>
      </c>
      <c r="AK4562" t="s">
        <v>1275</v>
      </c>
    </row>
    <row r="4563" spans="1:37" x14ac:dyDescent="0.3">
      <c r="A4563" t="str">
        <f t="shared" si="213"/>
        <v>PUERTO COLOMBIA-Consorcio vía al mar</v>
      </c>
      <c r="B4563" t="str">
        <f t="shared" si="214"/>
        <v>2018Ago</v>
      </c>
      <c r="C4563" t="str">
        <f t="shared" si="215"/>
        <v>10.96756325-74.95610546</v>
      </c>
      <c r="D4563" s="9" t="s">
        <v>788</v>
      </c>
      <c r="E4563" s="6" t="s">
        <v>789</v>
      </c>
      <c r="F4563" s="9" t="s">
        <v>803</v>
      </c>
      <c r="G4563" s="6">
        <v>8</v>
      </c>
      <c r="H4563" s="9" t="s">
        <v>819</v>
      </c>
      <c r="I4563" s="9" t="s">
        <v>791</v>
      </c>
      <c r="J4563" s="9" t="s">
        <v>103</v>
      </c>
      <c r="K4563" s="9" t="s">
        <v>792</v>
      </c>
      <c r="L4563" s="9" t="s">
        <v>793</v>
      </c>
      <c r="M4563" s="6" t="s">
        <v>820</v>
      </c>
      <c r="N4563" s="6" t="s">
        <v>795</v>
      </c>
      <c r="O4563" s="9" t="s">
        <v>821</v>
      </c>
      <c r="P4563" s="6">
        <v>11300</v>
      </c>
      <c r="Q4563" s="6">
        <v>17200</v>
      </c>
      <c r="R4563" s="6">
        <v>12300</v>
      </c>
      <c r="S4563" s="6">
        <v>21800</v>
      </c>
      <c r="T4563" s="6">
        <v>68700</v>
      </c>
      <c r="U4563" s="6">
        <v>91800</v>
      </c>
      <c r="V4563" s="6">
        <v>101900</v>
      </c>
      <c r="W4563" s="6">
        <v>0</v>
      </c>
      <c r="X4563" s="6">
        <v>0</v>
      </c>
      <c r="Y4563" s="6">
        <v>0</v>
      </c>
      <c r="Z4563" s="6">
        <v>0</v>
      </c>
      <c r="AA4563" s="6">
        <v>10.96756325</v>
      </c>
      <c r="AB4563" s="6">
        <v>-74.956105460000003</v>
      </c>
      <c r="AC4563" s="9" t="s">
        <v>63</v>
      </c>
      <c r="AD4563" s="6">
        <v>2400760900</v>
      </c>
      <c r="AE4563" s="6" t="str">
        <f>MID(TablaPivotFinal[[#This Row],[Fecha]],1,4)</f>
        <v>2018</v>
      </c>
      <c r="AF4563" s="6" t="str">
        <f>MID(TablaPivotFinal[[#This Row],[Fecha]],5,3)</f>
        <v>Ago</v>
      </c>
      <c r="AG4563" s="9">
        <v>2400760900</v>
      </c>
      <c r="AH4563" s="10">
        <v>184915</v>
      </c>
      <c r="AI4563" t="s">
        <v>1147</v>
      </c>
      <c r="AJ4563" t="s">
        <v>895</v>
      </c>
      <c r="AK4563" t="s">
        <v>1275</v>
      </c>
    </row>
    <row r="4564" spans="1:37" x14ac:dyDescent="0.3">
      <c r="A4564" t="str">
        <f t="shared" si="213"/>
        <v>PUERTO COLOMBIA-Consorcio vía al mar</v>
      </c>
      <c r="B4564" t="str">
        <f t="shared" si="214"/>
        <v>2018Dic</v>
      </c>
      <c r="C4564" t="str">
        <f t="shared" si="215"/>
        <v>10.96756325-74.95610546</v>
      </c>
      <c r="D4564" s="7" t="s">
        <v>788</v>
      </c>
      <c r="E4564" s="5" t="s">
        <v>789</v>
      </c>
      <c r="F4564" s="7" t="s">
        <v>803</v>
      </c>
      <c r="G4564" s="5">
        <v>8</v>
      </c>
      <c r="H4564" s="7" t="s">
        <v>819</v>
      </c>
      <c r="I4564" s="7" t="s">
        <v>791</v>
      </c>
      <c r="J4564" s="7" t="s">
        <v>103</v>
      </c>
      <c r="K4564" s="7" t="s">
        <v>792</v>
      </c>
      <c r="L4564" s="7" t="s">
        <v>793</v>
      </c>
      <c r="M4564" s="5" t="s">
        <v>820</v>
      </c>
      <c r="N4564" s="5" t="s">
        <v>795</v>
      </c>
      <c r="O4564" s="7" t="s">
        <v>821</v>
      </c>
      <c r="P4564" s="5">
        <v>11300</v>
      </c>
      <c r="Q4564" s="5">
        <v>17200</v>
      </c>
      <c r="R4564" s="5">
        <v>12300</v>
      </c>
      <c r="S4564" s="5">
        <v>21800</v>
      </c>
      <c r="T4564" s="5">
        <v>68700</v>
      </c>
      <c r="U4564" s="5">
        <v>91800</v>
      </c>
      <c r="V4564" s="5">
        <v>101900</v>
      </c>
      <c r="W4564" s="5">
        <v>0</v>
      </c>
      <c r="X4564" s="5">
        <v>0</v>
      </c>
      <c r="Y4564" s="5">
        <v>0</v>
      </c>
      <c r="Z4564" s="5">
        <v>0</v>
      </c>
      <c r="AA4564" s="5">
        <v>10.96756325</v>
      </c>
      <c r="AB4564" s="5">
        <v>-74.956105460000003</v>
      </c>
      <c r="AC4564" s="7" t="s">
        <v>65</v>
      </c>
      <c r="AD4564" s="5">
        <v>2763932200</v>
      </c>
      <c r="AE4564" s="5" t="str">
        <f>MID(TablaPivotFinal[[#This Row],[Fecha]],1,4)</f>
        <v>2018</v>
      </c>
      <c r="AF4564" s="5" t="str">
        <f>MID(TablaPivotFinal[[#This Row],[Fecha]],5,3)</f>
        <v>Dic</v>
      </c>
      <c r="AG4564" s="7">
        <v>2763932200</v>
      </c>
      <c r="AH4564" s="8">
        <v>220649</v>
      </c>
      <c r="AI4564" t="s">
        <v>1147</v>
      </c>
      <c r="AJ4564" t="s">
        <v>899</v>
      </c>
      <c r="AK4564" t="s">
        <v>1275</v>
      </c>
    </row>
    <row r="4565" spans="1:37" x14ac:dyDescent="0.3">
      <c r="A4565" t="str">
        <f t="shared" si="213"/>
        <v>PUERTO COLOMBIA-Consorcio vía al mar</v>
      </c>
      <c r="B4565" t="str">
        <f t="shared" si="214"/>
        <v>2018Ene</v>
      </c>
      <c r="C4565" t="str">
        <f t="shared" si="215"/>
        <v>10.96756325-74.95610546</v>
      </c>
      <c r="D4565" s="9" t="s">
        <v>788</v>
      </c>
      <c r="E4565" s="6" t="s">
        <v>789</v>
      </c>
      <c r="F4565" s="9" t="s">
        <v>803</v>
      </c>
      <c r="G4565" s="6">
        <v>8</v>
      </c>
      <c r="H4565" s="9" t="s">
        <v>819</v>
      </c>
      <c r="I4565" s="9" t="s">
        <v>791</v>
      </c>
      <c r="J4565" s="9" t="s">
        <v>103</v>
      </c>
      <c r="K4565" s="9" t="s">
        <v>792</v>
      </c>
      <c r="L4565" s="9" t="s">
        <v>793</v>
      </c>
      <c r="M4565" s="6" t="s">
        <v>820</v>
      </c>
      <c r="N4565" s="6" t="s">
        <v>795</v>
      </c>
      <c r="O4565" s="9" t="s">
        <v>821</v>
      </c>
      <c r="P4565" s="6">
        <v>11300</v>
      </c>
      <c r="Q4565" s="6">
        <v>17200</v>
      </c>
      <c r="R4565" s="6">
        <v>12300</v>
      </c>
      <c r="S4565" s="6">
        <v>21800</v>
      </c>
      <c r="T4565" s="6">
        <v>68700</v>
      </c>
      <c r="U4565" s="6">
        <v>91800</v>
      </c>
      <c r="V4565" s="6">
        <v>101900</v>
      </c>
      <c r="W4565" s="6">
        <v>0</v>
      </c>
      <c r="X4565" s="6">
        <v>0</v>
      </c>
      <c r="Y4565" s="6">
        <v>0</v>
      </c>
      <c r="Z4565" s="6">
        <v>0</v>
      </c>
      <c r="AA4565" s="6">
        <v>10.96756325</v>
      </c>
      <c r="AB4565" s="6">
        <v>-74.956105460000003</v>
      </c>
      <c r="AC4565" s="9" t="s">
        <v>67</v>
      </c>
      <c r="AD4565" s="6">
        <v>2473418300</v>
      </c>
      <c r="AE4565" s="6" t="str">
        <f>MID(TablaPivotFinal[[#This Row],[Fecha]],1,4)</f>
        <v>2018</v>
      </c>
      <c r="AF4565" s="6" t="str">
        <f>MID(TablaPivotFinal[[#This Row],[Fecha]],5,3)</f>
        <v>Ene</v>
      </c>
      <c r="AG4565" s="9">
        <v>2473418300</v>
      </c>
      <c r="AH4565" s="10">
        <v>214778</v>
      </c>
      <c r="AI4565" t="s">
        <v>1147</v>
      </c>
      <c r="AJ4565" t="s">
        <v>888</v>
      </c>
      <c r="AK4565" t="s">
        <v>1275</v>
      </c>
    </row>
    <row r="4566" spans="1:37" x14ac:dyDescent="0.3">
      <c r="A4566" t="str">
        <f t="shared" si="213"/>
        <v>PUERTO COLOMBIA-Consorcio vía al mar</v>
      </c>
      <c r="B4566" t="str">
        <f t="shared" si="214"/>
        <v>2018Feb</v>
      </c>
      <c r="C4566" t="str">
        <f t="shared" si="215"/>
        <v>10.96756325-74.95610546</v>
      </c>
      <c r="D4566" s="7" t="s">
        <v>788</v>
      </c>
      <c r="E4566" s="5" t="s">
        <v>789</v>
      </c>
      <c r="F4566" s="7" t="s">
        <v>803</v>
      </c>
      <c r="G4566" s="5">
        <v>8</v>
      </c>
      <c r="H4566" s="7" t="s">
        <v>819</v>
      </c>
      <c r="I4566" s="7" t="s">
        <v>791</v>
      </c>
      <c r="J4566" s="7" t="s">
        <v>103</v>
      </c>
      <c r="K4566" s="7" t="s">
        <v>792</v>
      </c>
      <c r="L4566" s="7" t="s">
        <v>793</v>
      </c>
      <c r="M4566" s="5" t="s">
        <v>820</v>
      </c>
      <c r="N4566" s="5" t="s">
        <v>795</v>
      </c>
      <c r="O4566" s="7" t="s">
        <v>821</v>
      </c>
      <c r="P4566" s="5">
        <v>11300</v>
      </c>
      <c r="Q4566" s="5">
        <v>17200</v>
      </c>
      <c r="R4566" s="5">
        <v>12300</v>
      </c>
      <c r="S4566" s="5">
        <v>21800</v>
      </c>
      <c r="T4566" s="5">
        <v>68700</v>
      </c>
      <c r="U4566" s="5">
        <v>91800</v>
      </c>
      <c r="V4566" s="5">
        <v>101900</v>
      </c>
      <c r="W4566" s="5">
        <v>0</v>
      </c>
      <c r="X4566" s="5">
        <v>0</v>
      </c>
      <c r="Y4566" s="5">
        <v>0</v>
      </c>
      <c r="Z4566" s="5">
        <v>0</v>
      </c>
      <c r="AA4566" s="5">
        <v>10.96756325</v>
      </c>
      <c r="AB4566" s="5">
        <v>-74.956105460000003</v>
      </c>
      <c r="AC4566" s="7" t="s">
        <v>69</v>
      </c>
      <c r="AD4566" s="5">
        <v>1970802800</v>
      </c>
      <c r="AE4566" s="5" t="str">
        <f>MID(TablaPivotFinal[[#This Row],[Fecha]],1,4)</f>
        <v>2018</v>
      </c>
      <c r="AF4566" s="5" t="str">
        <f>MID(TablaPivotFinal[[#This Row],[Fecha]],5,3)</f>
        <v>Feb</v>
      </c>
      <c r="AG4566" s="7">
        <v>1970802800</v>
      </c>
      <c r="AH4566" s="8">
        <v>159335</v>
      </c>
      <c r="AI4566" t="s">
        <v>1147</v>
      </c>
      <c r="AJ4566" t="s">
        <v>889</v>
      </c>
      <c r="AK4566" t="s">
        <v>1275</v>
      </c>
    </row>
    <row r="4567" spans="1:37" x14ac:dyDescent="0.3">
      <c r="A4567" t="str">
        <f t="shared" si="213"/>
        <v>PUERTO COLOMBIA-Consorcio vía al mar</v>
      </c>
      <c r="B4567" t="str">
        <f t="shared" si="214"/>
        <v>2018Jul</v>
      </c>
      <c r="C4567" t="str">
        <f t="shared" si="215"/>
        <v>10.96756325-74.95610546</v>
      </c>
      <c r="D4567" s="9" t="s">
        <v>788</v>
      </c>
      <c r="E4567" s="6" t="s">
        <v>789</v>
      </c>
      <c r="F4567" s="9" t="s">
        <v>803</v>
      </c>
      <c r="G4567" s="6">
        <v>8</v>
      </c>
      <c r="H4567" s="9" t="s">
        <v>819</v>
      </c>
      <c r="I4567" s="9" t="s">
        <v>791</v>
      </c>
      <c r="J4567" s="9" t="s">
        <v>103</v>
      </c>
      <c r="K4567" s="9" t="s">
        <v>792</v>
      </c>
      <c r="L4567" s="9" t="s">
        <v>793</v>
      </c>
      <c r="M4567" s="6" t="s">
        <v>820</v>
      </c>
      <c r="N4567" s="6" t="s">
        <v>795</v>
      </c>
      <c r="O4567" s="9" t="s">
        <v>821</v>
      </c>
      <c r="P4567" s="6">
        <v>11300</v>
      </c>
      <c r="Q4567" s="6">
        <v>17200</v>
      </c>
      <c r="R4567" s="6">
        <v>12300</v>
      </c>
      <c r="S4567" s="6">
        <v>21800</v>
      </c>
      <c r="T4567" s="6">
        <v>68700</v>
      </c>
      <c r="U4567" s="6">
        <v>91800</v>
      </c>
      <c r="V4567" s="6">
        <v>101900</v>
      </c>
      <c r="W4567" s="6">
        <v>0</v>
      </c>
      <c r="X4567" s="6">
        <v>0</v>
      </c>
      <c r="Y4567" s="6">
        <v>0</v>
      </c>
      <c r="Z4567" s="6">
        <v>0</v>
      </c>
      <c r="AA4567" s="6">
        <v>10.96756325</v>
      </c>
      <c r="AB4567" s="6">
        <v>-74.956105460000003</v>
      </c>
      <c r="AC4567" s="9" t="s">
        <v>71</v>
      </c>
      <c r="AD4567" s="6">
        <v>2551952400</v>
      </c>
      <c r="AE4567" s="6" t="str">
        <f>MID(TablaPivotFinal[[#This Row],[Fecha]],1,4)</f>
        <v>2018</v>
      </c>
      <c r="AF4567" s="6" t="str">
        <f>MID(TablaPivotFinal[[#This Row],[Fecha]],5,3)</f>
        <v>Jul</v>
      </c>
      <c r="AG4567" s="9">
        <v>2551952400</v>
      </c>
      <c r="AH4567" s="10">
        <v>201883</v>
      </c>
      <c r="AI4567" t="s">
        <v>1147</v>
      </c>
      <c r="AJ4567" t="s">
        <v>894</v>
      </c>
      <c r="AK4567" t="s">
        <v>1275</v>
      </c>
    </row>
    <row r="4568" spans="1:37" x14ac:dyDescent="0.3">
      <c r="A4568" t="str">
        <f t="shared" si="213"/>
        <v>PUERTO COLOMBIA-Consorcio vía al mar</v>
      </c>
      <c r="B4568" t="str">
        <f t="shared" si="214"/>
        <v>2018Jun</v>
      </c>
      <c r="C4568" t="str">
        <f t="shared" si="215"/>
        <v>10.96756325-74.95610546</v>
      </c>
      <c r="D4568" s="7" t="s">
        <v>788</v>
      </c>
      <c r="E4568" s="5" t="s">
        <v>789</v>
      </c>
      <c r="F4568" s="7" t="s">
        <v>803</v>
      </c>
      <c r="G4568" s="5">
        <v>8</v>
      </c>
      <c r="H4568" s="7" t="s">
        <v>819</v>
      </c>
      <c r="I4568" s="7" t="s">
        <v>791</v>
      </c>
      <c r="J4568" s="7" t="s">
        <v>103</v>
      </c>
      <c r="K4568" s="7" t="s">
        <v>792</v>
      </c>
      <c r="L4568" s="7" t="s">
        <v>793</v>
      </c>
      <c r="M4568" s="5" t="s">
        <v>820</v>
      </c>
      <c r="N4568" s="5" t="s">
        <v>795</v>
      </c>
      <c r="O4568" s="7" t="s">
        <v>821</v>
      </c>
      <c r="P4568" s="5">
        <v>11300</v>
      </c>
      <c r="Q4568" s="5">
        <v>17200</v>
      </c>
      <c r="R4568" s="5">
        <v>12300</v>
      </c>
      <c r="S4568" s="5">
        <v>21800</v>
      </c>
      <c r="T4568" s="5">
        <v>68700</v>
      </c>
      <c r="U4568" s="5">
        <v>91800</v>
      </c>
      <c r="V4568" s="5">
        <v>101900</v>
      </c>
      <c r="W4568" s="5">
        <v>0</v>
      </c>
      <c r="X4568" s="5">
        <v>0</v>
      </c>
      <c r="Y4568" s="5">
        <v>0</v>
      </c>
      <c r="Z4568" s="5">
        <v>0</v>
      </c>
      <c r="AA4568" s="5">
        <v>10.96756325</v>
      </c>
      <c r="AB4568" s="5">
        <v>-74.956105460000003</v>
      </c>
      <c r="AC4568" s="7" t="s">
        <v>73</v>
      </c>
      <c r="AD4568" s="5">
        <v>2276672400</v>
      </c>
      <c r="AE4568" s="5" t="str">
        <f>MID(TablaPivotFinal[[#This Row],[Fecha]],1,4)</f>
        <v>2018</v>
      </c>
      <c r="AF4568" s="5" t="str">
        <f>MID(TablaPivotFinal[[#This Row],[Fecha]],5,3)</f>
        <v>Jun</v>
      </c>
      <c r="AG4568" s="7">
        <v>2276672400</v>
      </c>
      <c r="AH4568" s="8">
        <v>176143</v>
      </c>
      <c r="AI4568" t="s">
        <v>1147</v>
      </c>
      <c r="AJ4568" t="s">
        <v>893</v>
      </c>
      <c r="AK4568" t="s">
        <v>1275</v>
      </c>
    </row>
    <row r="4569" spans="1:37" x14ac:dyDescent="0.3">
      <c r="A4569" t="str">
        <f t="shared" si="213"/>
        <v>PUERTO COLOMBIA-Consorcio vía al mar</v>
      </c>
      <c r="B4569" t="str">
        <f t="shared" si="214"/>
        <v>2018Mar</v>
      </c>
      <c r="C4569" t="str">
        <f t="shared" si="215"/>
        <v>10.96756325-74.95610546</v>
      </c>
      <c r="D4569" s="9" t="s">
        <v>788</v>
      </c>
      <c r="E4569" s="6" t="s">
        <v>789</v>
      </c>
      <c r="F4569" s="9" t="s">
        <v>803</v>
      </c>
      <c r="G4569" s="6">
        <v>8</v>
      </c>
      <c r="H4569" s="9" t="s">
        <v>819</v>
      </c>
      <c r="I4569" s="9" t="s">
        <v>791</v>
      </c>
      <c r="J4569" s="9" t="s">
        <v>103</v>
      </c>
      <c r="K4569" s="9" t="s">
        <v>792</v>
      </c>
      <c r="L4569" s="9" t="s">
        <v>793</v>
      </c>
      <c r="M4569" s="6" t="s">
        <v>820</v>
      </c>
      <c r="N4569" s="6" t="s">
        <v>795</v>
      </c>
      <c r="O4569" s="9" t="s">
        <v>821</v>
      </c>
      <c r="P4569" s="6">
        <v>11300</v>
      </c>
      <c r="Q4569" s="6">
        <v>17200</v>
      </c>
      <c r="R4569" s="6">
        <v>12300</v>
      </c>
      <c r="S4569" s="6">
        <v>21800</v>
      </c>
      <c r="T4569" s="6">
        <v>68700</v>
      </c>
      <c r="U4569" s="6">
        <v>91800</v>
      </c>
      <c r="V4569" s="6">
        <v>101900</v>
      </c>
      <c r="W4569" s="6">
        <v>0</v>
      </c>
      <c r="X4569" s="6">
        <v>0</v>
      </c>
      <c r="Y4569" s="6">
        <v>0</v>
      </c>
      <c r="Z4569" s="6">
        <v>0</v>
      </c>
      <c r="AA4569" s="6">
        <v>10.96756325</v>
      </c>
      <c r="AB4569" s="6">
        <v>-74.956105460000003</v>
      </c>
      <c r="AC4569" s="9" t="s">
        <v>75</v>
      </c>
      <c r="AD4569" s="6">
        <v>2403180400</v>
      </c>
      <c r="AE4569" s="6" t="str">
        <f>MID(TablaPivotFinal[[#This Row],[Fecha]],1,4)</f>
        <v>2018</v>
      </c>
      <c r="AF4569" s="6" t="str">
        <f>MID(TablaPivotFinal[[#This Row],[Fecha]],5,3)</f>
        <v>Mar</v>
      </c>
      <c r="AG4569" s="9">
        <v>2403180400</v>
      </c>
      <c r="AH4569" s="10">
        <v>191824</v>
      </c>
      <c r="AI4569" t="s">
        <v>1147</v>
      </c>
      <c r="AJ4569" t="s">
        <v>890</v>
      </c>
      <c r="AK4569" t="s">
        <v>1275</v>
      </c>
    </row>
    <row r="4570" spans="1:37" x14ac:dyDescent="0.3">
      <c r="A4570" t="str">
        <f t="shared" si="213"/>
        <v>PUERTO COLOMBIA-Consorcio vía al mar</v>
      </c>
      <c r="B4570" t="str">
        <f t="shared" si="214"/>
        <v>2018May</v>
      </c>
      <c r="C4570" t="str">
        <f t="shared" si="215"/>
        <v>10.96756325-74.95610546</v>
      </c>
      <c r="D4570" s="7" t="s">
        <v>788</v>
      </c>
      <c r="E4570" s="5" t="s">
        <v>789</v>
      </c>
      <c r="F4570" s="7" t="s">
        <v>803</v>
      </c>
      <c r="G4570" s="5">
        <v>8</v>
      </c>
      <c r="H4570" s="7" t="s">
        <v>819</v>
      </c>
      <c r="I4570" s="7" t="s">
        <v>791</v>
      </c>
      <c r="J4570" s="7" t="s">
        <v>103</v>
      </c>
      <c r="K4570" s="7" t="s">
        <v>792</v>
      </c>
      <c r="L4570" s="7" t="s">
        <v>793</v>
      </c>
      <c r="M4570" s="5" t="s">
        <v>820</v>
      </c>
      <c r="N4570" s="5" t="s">
        <v>795</v>
      </c>
      <c r="O4570" s="7" t="s">
        <v>821</v>
      </c>
      <c r="P4570" s="5">
        <v>11300</v>
      </c>
      <c r="Q4570" s="5">
        <v>17200</v>
      </c>
      <c r="R4570" s="5">
        <v>12300</v>
      </c>
      <c r="S4570" s="5">
        <v>21800</v>
      </c>
      <c r="T4570" s="5">
        <v>68700</v>
      </c>
      <c r="U4570" s="5">
        <v>91800</v>
      </c>
      <c r="V4570" s="5">
        <v>101900</v>
      </c>
      <c r="W4570" s="5">
        <v>0</v>
      </c>
      <c r="X4570" s="5">
        <v>0</v>
      </c>
      <c r="Y4570" s="5">
        <v>0</v>
      </c>
      <c r="Z4570" s="5">
        <v>0</v>
      </c>
      <c r="AA4570" s="5">
        <v>10.96756325</v>
      </c>
      <c r="AB4570" s="5">
        <v>-74.956105460000003</v>
      </c>
      <c r="AC4570" s="7" t="s">
        <v>77</v>
      </c>
      <c r="AD4570" s="5">
        <v>1967619000</v>
      </c>
      <c r="AE4570" s="5" t="str">
        <f>MID(TablaPivotFinal[[#This Row],[Fecha]],1,4)</f>
        <v>2018</v>
      </c>
      <c r="AF4570" s="5" t="str">
        <f>MID(TablaPivotFinal[[#This Row],[Fecha]],5,3)</f>
        <v>May</v>
      </c>
      <c r="AG4570" s="7">
        <v>1967619000</v>
      </c>
      <c r="AH4570" s="8">
        <v>154361</v>
      </c>
      <c r="AI4570" t="s">
        <v>1147</v>
      </c>
      <c r="AJ4570" t="s">
        <v>892</v>
      </c>
      <c r="AK4570" t="s">
        <v>1275</v>
      </c>
    </row>
    <row r="4571" spans="1:37" x14ac:dyDescent="0.3">
      <c r="A4571" t="str">
        <f t="shared" si="213"/>
        <v>PUERTO COLOMBIA-Consorcio vía al mar</v>
      </c>
      <c r="B4571" t="str">
        <f t="shared" si="214"/>
        <v>2018Nov</v>
      </c>
      <c r="C4571" t="str">
        <f t="shared" si="215"/>
        <v>10.96756325-74.95610546</v>
      </c>
      <c r="D4571" s="9" t="s">
        <v>788</v>
      </c>
      <c r="E4571" s="6" t="s">
        <v>789</v>
      </c>
      <c r="F4571" s="9" t="s">
        <v>803</v>
      </c>
      <c r="G4571" s="6">
        <v>8</v>
      </c>
      <c r="H4571" s="9" t="s">
        <v>819</v>
      </c>
      <c r="I4571" s="9" t="s">
        <v>791</v>
      </c>
      <c r="J4571" s="9" t="s">
        <v>103</v>
      </c>
      <c r="K4571" s="9" t="s">
        <v>792</v>
      </c>
      <c r="L4571" s="9" t="s">
        <v>793</v>
      </c>
      <c r="M4571" s="6" t="s">
        <v>820</v>
      </c>
      <c r="N4571" s="6" t="s">
        <v>795</v>
      </c>
      <c r="O4571" s="9" t="s">
        <v>821</v>
      </c>
      <c r="P4571" s="6">
        <v>11300</v>
      </c>
      <c r="Q4571" s="6">
        <v>17200</v>
      </c>
      <c r="R4571" s="6">
        <v>12300</v>
      </c>
      <c r="S4571" s="6">
        <v>21800</v>
      </c>
      <c r="T4571" s="6">
        <v>68700</v>
      </c>
      <c r="U4571" s="6">
        <v>91800</v>
      </c>
      <c r="V4571" s="6">
        <v>101900</v>
      </c>
      <c r="W4571" s="6">
        <v>0</v>
      </c>
      <c r="X4571" s="6">
        <v>0</v>
      </c>
      <c r="Y4571" s="6">
        <v>0</v>
      </c>
      <c r="Z4571" s="6">
        <v>0</v>
      </c>
      <c r="AA4571" s="6">
        <v>10.96756325</v>
      </c>
      <c r="AB4571" s="6">
        <v>-74.956105460000003</v>
      </c>
      <c r="AC4571" s="9" t="s">
        <v>79</v>
      </c>
      <c r="AD4571" s="6">
        <v>2401582000</v>
      </c>
      <c r="AE4571" s="6" t="str">
        <f>MID(TablaPivotFinal[[#This Row],[Fecha]],1,4)</f>
        <v>2018</v>
      </c>
      <c r="AF4571" s="6" t="str">
        <f>MID(TablaPivotFinal[[#This Row],[Fecha]],5,3)</f>
        <v>Nov</v>
      </c>
      <c r="AG4571" s="9">
        <v>2401582000</v>
      </c>
      <c r="AH4571" s="10">
        <v>181665</v>
      </c>
      <c r="AI4571" t="s">
        <v>1147</v>
      </c>
      <c r="AJ4571" t="s">
        <v>898</v>
      </c>
      <c r="AK4571" t="s">
        <v>1275</v>
      </c>
    </row>
    <row r="4572" spans="1:37" x14ac:dyDescent="0.3">
      <c r="A4572" t="str">
        <f t="shared" si="213"/>
        <v>PUERTO COLOMBIA-Consorcio vía al mar</v>
      </c>
      <c r="B4572" t="str">
        <f t="shared" si="214"/>
        <v>2018Oct</v>
      </c>
      <c r="C4572" t="str">
        <f t="shared" si="215"/>
        <v>10.96756325-74.95610546</v>
      </c>
      <c r="D4572" s="7" t="s">
        <v>788</v>
      </c>
      <c r="E4572" s="5" t="s">
        <v>789</v>
      </c>
      <c r="F4572" s="7" t="s">
        <v>803</v>
      </c>
      <c r="G4572" s="5">
        <v>8</v>
      </c>
      <c r="H4572" s="7" t="s">
        <v>819</v>
      </c>
      <c r="I4572" s="7" t="s">
        <v>791</v>
      </c>
      <c r="J4572" s="7" t="s">
        <v>103</v>
      </c>
      <c r="K4572" s="7" t="s">
        <v>792</v>
      </c>
      <c r="L4572" s="7" t="s">
        <v>793</v>
      </c>
      <c r="M4572" s="5" t="s">
        <v>820</v>
      </c>
      <c r="N4572" s="5" t="s">
        <v>795</v>
      </c>
      <c r="O4572" s="7" t="s">
        <v>821</v>
      </c>
      <c r="P4572" s="5">
        <v>11300</v>
      </c>
      <c r="Q4572" s="5">
        <v>17200</v>
      </c>
      <c r="R4572" s="5">
        <v>12300</v>
      </c>
      <c r="S4572" s="5">
        <v>21800</v>
      </c>
      <c r="T4572" s="5">
        <v>68700</v>
      </c>
      <c r="U4572" s="5">
        <v>91800</v>
      </c>
      <c r="V4572" s="5">
        <v>101900</v>
      </c>
      <c r="W4572" s="5">
        <v>0</v>
      </c>
      <c r="X4572" s="5">
        <v>0</v>
      </c>
      <c r="Y4572" s="5">
        <v>0</v>
      </c>
      <c r="Z4572" s="5">
        <v>0</v>
      </c>
      <c r="AA4572" s="5">
        <v>10.96756325</v>
      </c>
      <c r="AB4572" s="5">
        <v>-74.956105460000003</v>
      </c>
      <c r="AC4572" s="7" t="s">
        <v>81</v>
      </c>
      <c r="AD4572" s="5">
        <v>2343183900</v>
      </c>
      <c r="AE4572" s="5" t="str">
        <f>MID(TablaPivotFinal[[#This Row],[Fecha]],1,4)</f>
        <v>2018</v>
      </c>
      <c r="AF4572" s="5" t="str">
        <f>MID(TablaPivotFinal[[#This Row],[Fecha]],5,3)</f>
        <v>Oct</v>
      </c>
      <c r="AG4572" s="7">
        <v>2343183900</v>
      </c>
      <c r="AH4572" s="8">
        <v>179552</v>
      </c>
      <c r="AI4572" t="s">
        <v>1147</v>
      </c>
      <c r="AJ4572" t="s">
        <v>897</v>
      </c>
      <c r="AK4572" t="s">
        <v>1275</v>
      </c>
    </row>
    <row r="4573" spans="1:37" x14ac:dyDescent="0.3">
      <c r="A4573" t="str">
        <f t="shared" si="213"/>
        <v>PUERTO COLOMBIA-Consorcio vía al mar</v>
      </c>
      <c r="B4573" t="str">
        <f t="shared" si="214"/>
        <v>2018Sep</v>
      </c>
      <c r="C4573" t="str">
        <f t="shared" si="215"/>
        <v>10.96756325-74.95610546</v>
      </c>
      <c r="D4573" s="9" t="s">
        <v>788</v>
      </c>
      <c r="E4573" s="6" t="s">
        <v>789</v>
      </c>
      <c r="F4573" s="9" t="s">
        <v>803</v>
      </c>
      <c r="G4573" s="6">
        <v>8</v>
      </c>
      <c r="H4573" s="9" t="s">
        <v>819</v>
      </c>
      <c r="I4573" s="9" t="s">
        <v>791</v>
      </c>
      <c r="J4573" s="9" t="s">
        <v>103</v>
      </c>
      <c r="K4573" s="9" t="s">
        <v>792</v>
      </c>
      <c r="L4573" s="9" t="s">
        <v>793</v>
      </c>
      <c r="M4573" s="6" t="s">
        <v>820</v>
      </c>
      <c r="N4573" s="6" t="s">
        <v>795</v>
      </c>
      <c r="O4573" s="9" t="s">
        <v>821</v>
      </c>
      <c r="P4573" s="6">
        <v>11300</v>
      </c>
      <c r="Q4573" s="6">
        <v>17200</v>
      </c>
      <c r="R4573" s="6">
        <v>12300</v>
      </c>
      <c r="S4573" s="6">
        <v>21800</v>
      </c>
      <c r="T4573" s="6">
        <v>68700</v>
      </c>
      <c r="U4573" s="6">
        <v>91800</v>
      </c>
      <c r="V4573" s="6">
        <v>101900</v>
      </c>
      <c r="W4573" s="6">
        <v>0</v>
      </c>
      <c r="X4573" s="6">
        <v>0</v>
      </c>
      <c r="Y4573" s="6">
        <v>0</v>
      </c>
      <c r="Z4573" s="6">
        <v>0</v>
      </c>
      <c r="AA4573" s="6">
        <v>10.96756325</v>
      </c>
      <c r="AB4573" s="6">
        <v>-74.956105460000003</v>
      </c>
      <c r="AC4573" s="9" t="s">
        <v>83</v>
      </c>
      <c r="AD4573" s="6">
        <v>2152449100</v>
      </c>
      <c r="AE4573" s="6" t="str">
        <f>MID(TablaPivotFinal[[#This Row],[Fecha]],1,4)</f>
        <v>2018</v>
      </c>
      <c r="AF4573" s="6" t="str">
        <f>MID(TablaPivotFinal[[#This Row],[Fecha]],5,3)</f>
        <v>Sep</v>
      </c>
      <c r="AG4573" s="9">
        <v>2152449100</v>
      </c>
      <c r="AH4573" s="10">
        <v>163986</v>
      </c>
      <c r="AI4573" t="s">
        <v>1147</v>
      </c>
      <c r="AJ4573" t="s">
        <v>896</v>
      </c>
      <c r="AK4573" t="s">
        <v>1275</v>
      </c>
    </row>
    <row r="4574" spans="1:37" x14ac:dyDescent="0.3">
      <c r="A4574" t="str">
        <f t="shared" si="213"/>
        <v>PAPIROS-Consorcio vía al mar</v>
      </c>
      <c r="B4574" t="str">
        <f t="shared" si="214"/>
        <v>2016Abr</v>
      </c>
      <c r="C4574" t="str">
        <f t="shared" si="215"/>
        <v>11.01269973-74.88958809</v>
      </c>
      <c r="D4574" s="7" t="s">
        <v>788</v>
      </c>
      <c r="E4574" s="5" t="s">
        <v>789</v>
      </c>
      <c r="F4574" s="7" t="s">
        <v>803</v>
      </c>
      <c r="G4574" s="5">
        <v>8</v>
      </c>
      <c r="H4574" s="7" t="s">
        <v>823</v>
      </c>
      <c r="I4574" s="7" t="s">
        <v>791</v>
      </c>
      <c r="J4574" s="7" t="s">
        <v>103</v>
      </c>
      <c r="K4574" s="7" t="s">
        <v>792</v>
      </c>
      <c r="L4574" s="7" t="s">
        <v>793</v>
      </c>
      <c r="M4574" s="5">
        <v>3173317167</v>
      </c>
      <c r="N4574" s="5" t="s">
        <v>824</v>
      </c>
      <c r="O4574" s="7" t="s">
        <v>825</v>
      </c>
      <c r="P4574" s="5">
        <v>4800</v>
      </c>
      <c r="Q4574" s="5">
        <v>5700</v>
      </c>
      <c r="R4574" s="5">
        <v>11400</v>
      </c>
      <c r="S4574" s="5">
        <v>20200</v>
      </c>
      <c r="T4574" s="5">
        <v>63600</v>
      </c>
      <c r="U4574" s="5">
        <v>85000</v>
      </c>
      <c r="V4574" s="5">
        <v>94400</v>
      </c>
      <c r="W4574" s="5">
        <v>0</v>
      </c>
      <c r="X4574" s="5">
        <v>0</v>
      </c>
      <c r="Y4574" s="5">
        <v>0</v>
      </c>
      <c r="Z4574" s="5">
        <v>0</v>
      </c>
      <c r="AA4574" s="5">
        <v>11.01269973</v>
      </c>
      <c r="AB4574" s="5">
        <v>-74.889588090000004</v>
      </c>
      <c r="AC4574" s="7" t="s">
        <v>13</v>
      </c>
      <c r="AD4574" s="5">
        <v>342115100</v>
      </c>
      <c r="AE4574" s="5" t="str">
        <f>MID(TablaPivotFinal[[#This Row],[Fecha]],1,4)</f>
        <v>2016</v>
      </c>
      <c r="AF4574" s="5" t="str">
        <f>MID(TablaPivotFinal[[#This Row],[Fecha]],5,3)</f>
        <v>Abr</v>
      </c>
      <c r="AG4574" s="7">
        <v>342115100</v>
      </c>
      <c r="AH4574" s="8">
        <v>45849</v>
      </c>
      <c r="AI4574" t="s">
        <v>1148</v>
      </c>
      <c r="AJ4574" t="s">
        <v>867</v>
      </c>
      <c r="AK4574" t="s">
        <v>1276</v>
      </c>
    </row>
    <row r="4575" spans="1:37" x14ac:dyDescent="0.3">
      <c r="A4575" t="str">
        <f t="shared" si="213"/>
        <v>PAPIROS-Consorcio vía al mar</v>
      </c>
      <c r="B4575" t="str">
        <f t="shared" si="214"/>
        <v>2016Ago</v>
      </c>
      <c r="C4575" t="str">
        <f t="shared" si="215"/>
        <v>11.01269973-74.88958809</v>
      </c>
      <c r="D4575" s="9" t="s">
        <v>788</v>
      </c>
      <c r="E4575" s="6" t="s">
        <v>789</v>
      </c>
      <c r="F4575" s="9" t="s">
        <v>803</v>
      </c>
      <c r="G4575" s="6">
        <v>8</v>
      </c>
      <c r="H4575" s="9" t="s">
        <v>823</v>
      </c>
      <c r="I4575" s="9" t="s">
        <v>791</v>
      </c>
      <c r="J4575" s="9" t="s">
        <v>103</v>
      </c>
      <c r="K4575" s="9" t="s">
        <v>792</v>
      </c>
      <c r="L4575" s="9" t="s">
        <v>793</v>
      </c>
      <c r="M4575" s="6">
        <v>3173317167</v>
      </c>
      <c r="N4575" s="6" t="s">
        <v>824</v>
      </c>
      <c r="O4575" s="9" t="s">
        <v>825</v>
      </c>
      <c r="P4575" s="6">
        <v>4800</v>
      </c>
      <c r="Q4575" s="6">
        <v>5700</v>
      </c>
      <c r="R4575" s="6">
        <v>11400</v>
      </c>
      <c r="S4575" s="6">
        <v>20200</v>
      </c>
      <c r="T4575" s="6">
        <v>63600</v>
      </c>
      <c r="U4575" s="6">
        <v>85000</v>
      </c>
      <c r="V4575" s="6">
        <v>94400</v>
      </c>
      <c r="W4575" s="6">
        <v>0</v>
      </c>
      <c r="X4575" s="6">
        <v>0</v>
      </c>
      <c r="Y4575" s="6">
        <v>0</v>
      </c>
      <c r="Z4575" s="6">
        <v>0</v>
      </c>
      <c r="AA4575" s="6">
        <v>11.01269973</v>
      </c>
      <c r="AB4575" s="6">
        <v>-74.889588090000004</v>
      </c>
      <c r="AC4575" s="9" t="s">
        <v>15</v>
      </c>
      <c r="AD4575" s="6">
        <v>289476500</v>
      </c>
      <c r="AE4575" s="6" t="str">
        <f>MID(TablaPivotFinal[[#This Row],[Fecha]],1,4)</f>
        <v>2016</v>
      </c>
      <c r="AF4575" s="6" t="str">
        <f>MID(TablaPivotFinal[[#This Row],[Fecha]],5,3)</f>
        <v>Ago</v>
      </c>
      <c r="AG4575" s="9">
        <v>289476500</v>
      </c>
      <c r="AH4575" s="10">
        <v>37712</v>
      </c>
      <c r="AI4575" t="s">
        <v>1148</v>
      </c>
      <c r="AJ4575" t="s">
        <v>871</v>
      </c>
      <c r="AK4575" t="s">
        <v>1276</v>
      </c>
    </row>
    <row r="4576" spans="1:37" x14ac:dyDescent="0.3">
      <c r="A4576" t="str">
        <f t="shared" si="213"/>
        <v>PAPIROS-Consorcio vía al mar</v>
      </c>
      <c r="B4576" t="str">
        <f t="shared" si="214"/>
        <v>2016Dic</v>
      </c>
      <c r="C4576" t="str">
        <f t="shared" si="215"/>
        <v>11.01269973-74.88958809</v>
      </c>
      <c r="D4576" s="7" t="s">
        <v>788</v>
      </c>
      <c r="E4576" s="5" t="s">
        <v>789</v>
      </c>
      <c r="F4576" s="7" t="s">
        <v>803</v>
      </c>
      <c r="G4576" s="5">
        <v>8</v>
      </c>
      <c r="H4576" s="7" t="s">
        <v>823</v>
      </c>
      <c r="I4576" s="7" t="s">
        <v>791</v>
      </c>
      <c r="J4576" s="7" t="s">
        <v>103</v>
      </c>
      <c r="K4576" s="7" t="s">
        <v>792</v>
      </c>
      <c r="L4576" s="7" t="s">
        <v>793</v>
      </c>
      <c r="M4576" s="5">
        <v>3173317167</v>
      </c>
      <c r="N4576" s="5" t="s">
        <v>824</v>
      </c>
      <c r="O4576" s="7" t="s">
        <v>825</v>
      </c>
      <c r="P4576" s="5">
        <v>4800</v>
      </c>
      <c r="Q4576" s="5">
        <v>5700</v>
      </c>
      <c r="R4576" s="5">
        <v>11400</v>
      </c>
      <c r="S4576" s="5">
        <v>20200</v>
      </c>
      <c r="T4576" s="5">
        <v>63600</v>
      </c>
      <c r="U4576" s="5">
        <v>85000</v>
      </c>
      <c r="V4576" s="5">
        <v>94400</v>
      </c>
      <c r="W4576" s="5">
        <v>0</v>
      </c>
      <c r="X4576" s="5">
        <v>0</v>
      </c>
      <c r="Y4576" s="5">
        <v>0</v>
      </c>
      <c r="Z4576" s="5">
        <v>0</v>
      </c>
      <c r="AA4576" s="5">
        <v>11.01269973</v>
      </c>
      <c r="AB4576" s="5">
        <v>-74.889588090000004</v>
      </c>
      <c r="AC4576" s="7" t="s">
        <v>17</v>
      </c>
      <c r="AD4576" s="5">
        <v>215590600</v>
      </c>
      <c r="AE4576" s="5" t="str">
        <f>MID(TablaPivotFinal[[#This Row],[Fecha]],1,4)</f>
        <v>2016</v>
      </c>
      <c r="AF4576" s="5" t="str">
        <f>MID(TablaPivotFinal[[#This Row],[Fecha]],5,3)</f>
        <v>Dic</v>
      </c>
      <c r="AG4576" s="7">
        <v>215590600</v>
      </c>
      <c r="AH4576" s="8">
        <v>27521</v>
      </c>
      <c r="AI4576" t="s">
        <v>1148</v>
      </c>
      <c r="AJ4576" t="s">
        <v>875</v>
      </c>
      <c r="AK4576" t="s">
        <v>1276</v>
      </c>
    </row>
    <row r="4577" spans="1:37" x14ac:dyDescent="0.3">
      <c r="A4577" t="str">
        <f t="shared" si="213"/>
        <v>PAPIROS-Consorcio vía al mar</v>
      </c>
      <c r="B4577" t="str">
        <f t="shared" si="214"/>
        <v>2016Ene</v>
      </c>
      <c r="C4577" t="str">
        <f t="shared" si="215"/>
        <v>11.01269973-74.88958809</v>
      </c>
      <c r="D4577" s="9" t="s">
        <v>788</v>
      </c>
      <c r="E4577" s="6" t="s">
        <v>789</v>
      </c>
      <c r="F4577" s="9" t="s">
        <v>803</v>
      </c>
      <c r="G4577" s="6">
        <v>8</v>
      </c>
      <c r="H4577" s="9" t="s">
        <v>823</v>
      </c>
      <c r="I4577" s="9" t="s">
        <v>791</v>
      </c>
      <c r="J4577" s="9" t="s">
        <v>103</v>
      </c>
      <c r="K4577" s="9" t="s">
        <v>792</v>
      </c>
      <c r="L4577" s="9" t="s">
        <v>793</v>
      </c>
      <c r="M4577" s="6">
        <v>3173317167</v>
      </c>
      <c r="N4577" s="6" t="s">
        <v>824</v>
      </c>
      <c r="O4577" s="9" t="s">
        <v>825</v>
      </c>
      <c r="P4577" s="6">
        <v>4800</v>
      </c>
      <c r="Q4577" s="6">
        <v>5700</v>
      </c>
      <c r="R4577" s="6">
        <v>11400</v>
      </c>
      <c r="S4577" s="6">
        <v>20200</v>
      </c>
      <c r="T4577" s="6">
        <v>63600</v>
      </c>
      <c r="U4577" s="6">
        <v>85000</v>
      </c>
      <c r="V4577" s="6">
        <v>94400</v>
      </c>
      <c r="W4577" s="6">
        <v>0</v>
      </c>
      <c r="X4577" s="6">
        <v>0</v>
      </c>
      <c r="Y4577" s="6">
        <v>0</v>
      </c>
      <c r="Z4577" s="6">
        <v>0</v>
      </c>
      <c r="AA4577" s="6">
        <v>11.01269973</v>
      </c>
      <c r="AB4577" s="6">
        <v>-74.889588090000004</v>
      </c>
      <c r="AC4577" s="9" t="s">
        <v>19</v>
      </c>
      <c r="AD4577" s="6">
        <v>254689200</v>
      </c>
      <c r="AE4577" s="6" t="str">
        <f>MID(TablaPivotFinal[[#This Row],[Fecha]],1,4)</f>
        <v>2016</v>
      </c>
      <c r="AF4577" s="6" t="str">
        <f>MID(TablaPivotFinal[[#This Row],[Fecha]],5,3)</f>
        <v>Ene</v>
      </c>
      <c r="AG4577" s="9">
        <v>254689200</v>
      </c>
      <c r="AH4577" s="10">
        <v>40298</v>
      </c>
      <c r="AI4577" t="s">
        <v>1148</v>
      </c>
      <c r="AJ4577" t="s">
        <v>864</v>
      </c>
      <c r="AK4577" t="s">
        <v>1276</v>
      </c>
    </row>
    <row r="4578" spans="1:37" x14ac:dyDescent="0.3">
      <c r="A4578" t="str">
        <f t="shared" si="213"/>
        <v>PAPIROS-Consorcio vía al mar</v>
      </c>
      <c r="B4578" t="str">
        <f t="shared" si="214"/>
        <v>2016Feb</v>
      </c>
      <c r="C4578" t="str">
        <f t="shared" si="215"/>
        <v>11.01269973-74.88958809</v>
      </c>
      <c r="D4578" s="7" t="s">
        <v>788</v>
      </c>
      <c r="E4578" s="5" t="s">
        <v>789</v>
      </c>
      <c r="F4578" s="7" t="s">
        <v>803</v>
      </c>
      <c r="G4578" s="5">
        <v>8</v>
      </c>
      <c r="H4578" s="7" t="s">
        <v>823</v>
      </c>
      <c r="I4578" s="7" t="s">
        <v>791</v>
      </c>
      <c r="J4578" s="7" t="s">
        <v>103</v>
      </c>
      <c r="K4578" s="7" t="s">
        <v>792</v>
      </c>
      <c r="L4578" s="7" t="s">
        <v>793</v>
      </c>
      <c r="M4578" s="5">
        <v>3173317167</v>
      </c>
      <c r="N4578" s="5" t="s">
        <v>824</v>
      </c>
      <c r="O4578" s="7" t="s">
        <v>825</v>
      </c>
      <c r="P4578" s="5">
        <v>4800</v>
      </c>
      <c r="Q4578" s="5">
        <v>5700</v>
      </c>
      <c r="R4578" s="5">
        <v>11400</v>
      </c>
      <c r="S4578" s="5">
        <v>20200</v>
      </c>
      <c r="T4578" s="5">
        <v>63600</v>
      </c>
      <c r="U4578" s="5">
        <v>85000</v>
      </c>
      <c r="V4578" s="5">
        <v>94400</v>
      </c>
      <c r="W4578" s="5">
        <v>0</v>
      </c>
      <c r="X4578" s="5">
        <v>0</v>
      </c>
      <c r="Y4578" s="5">
        <v>0</v>
      </c>
      <c r="Z4578" s="5">
        <v>0</v>
      </c>
      <c r="AA4578" s="5">
        <v>11.01269973</v>
      </c>
      <c r="AB4578" s="5">
        <v>-74.889588090000004</v>
      </c>
      <c r="AC4578" s="7" t="s">
        <v>21</v>
      </c>
      <c r="AD4578" s="5">
        <v>292430000</v>
      </c>
      <c r="AE4578" s="5" t="str">
        <f>MID(TablaPivotFinal[[#This Row],[Fecha]],1,4)</f>
        <v>2016</v>
      </c>
      <c r="AF4578" s="5" t="str">
        <f>MID(TablaPivotFinal[[#This Row],[Fecha]],5,3)</f>
        <v>Feb</v>
      </c>
      <c r="AG4578" s="7">
        <v>292430000</v>
      </c>
      <c r="AH4578" s="8">
        <v>42069</v>
      </c>
      <c r="AI4578" t="s">
        <v>1148</v>
      </c>
      <c r="AJ4578" t="s">
        <v>865</v>
      </c>
      <c r="AK4578" t="s">
        <v>1276</v>
      </c>
    </row>
    <row r="4579" spans="1:37" x14ac:dyDescent="0.3">
      <c r="A4579" t="str">
        <f t="shared" si="213"/>
        <v>PAPIROS-Consorcio vía al mar</v>
      </c>
      <c r="B4579" t="str">
        <f t="shared" si="214"/>
        <v>2016Jul</v>
      </c>
      <c r="C4579" t="str">
        <f t="shared" si="215"/>
        <v>11.01269973-74.88958809</v>
      </c>
      <c r="D4579" s="9" t="s">
        <v>788</v>
      </c>
      <c r="E4579" s="6" t="s">
        <v>789</v>
      </c>
      <c r="F4579" s="9" t="s">
        <v>803</v>
      </c>
      <c r="G4579" s="6">
        <v>8</v>
      </c>
      <c r="H4579" s="9" t="s">
        <v>823</v>
      </c>
      <c r="I4579" s="9" t="s">
        <v>791</v>
      </c>
      <c r="J4579" s="9" t="s">
        <v>103</v>
      </c>
      <c r="K4579" s="9" t="s">
        <v>792</v>
      </c>
      <c r="L4579" s="9" t="s">
        <v>793</v>
      </c>
      <c r="M4579" s="6">
        <v>3173317167</v>
      </c>
      <c r="N4579" s="6" t="s">
        <v>824</v>
      </c>
      <c r="O4579" s="9" t="s">
        <v>825</v>
      </c>
      <c r="P4579" s="6">
        <v>4800</v>
      </c>
      <c r="Q4579" s="6">
        <v>5700</v>
      </c>
      <c r="R4579" s="6">
        <v>11400</v>
      </c>
      <c r="S4579" s="6">
        <v>20200</v>
      </c>
      <c r="T4579" s="6">
        <v>63600</v>
      </c>
      <c r="U4579" s="6">
        <v>85000</v>
      </c>
      <c r="V4579" s="6">
        <v>94400</v>
      </c>
      <c r="W4579" s="6">
        <v>0</v>
      </c>
      <c r="X4579" s="6">
        <v>0</v>
      </c>
      <c r="Y4579" s="6">
        <v>0</v>
      </c>
      <c r="Z4579" s="6">
        <v>0</v>
      </c>
      <c r="AA4579" s="6">
        <v>11.01269973</v>
      </c>
      <c r="AB4579" s="6">
        <v>-74.889588090000004</v>
      </c>
      <c r="AC4579" s="9" t="s">
        <v>23</v>
      </c>
      <c r="AD4579" s="6">
        <v>240833600</v>
      </c>
      <c r="AE4579" s="6" t="str">
        <f>MID(TablaPivotFinal[[#This Row],[Fecha]],1,4)</f>
        <v>2016</v>
      </c>
      <c r="AF4579" s="6" t="str">
        <f>MID(TablaPivotFinal[[#This Row],[Fecha]],5,3)</f>
        <v>Jul</v>
      </c>
      <c r="AG4579" s="9">
        <v>240833600</v>
      </c>
      <c r="AH4579" s="10">
        <v>32533</v>
      </c>
      <c r="AI4579" t="s">
        <v>1148</v>
      </c>
      <c r="AJ4579" t="s">
        <v>870</v>
      </c>
      <c r="AK4579" t="s">
        <v>1276</v>
      </c>
    </row>
    <row r="4580" spans="1:37" x14ac:dyDescent="0.3">
      <c r="A4580" t="str">
        <f t="shared" si="213"/>
        <v>PAPIROS-Consorcio vía al mar</v>
      </c>
      <c r="B4580" t="str">
        <f t="shared" si="214"/>
        <v>2016Jun</v>
      </c>
      <c r="C4580" t="str">
        <f t="shared" si="215"/>
        <v>11.01269973-74.88958809</v>
      </c>
      <c r="D4580" s="7" t="s">
        <v>788</v>
      </c>
      <c r="E4580" s="5" t="s">
        <v>789</v>
      </c>
      <c r="F4580" s="7" t="s">
        <v>803</v>
      </c>
      <c r="G4580" s="5">
        <v>8</v>
      </c>
      <c r="H4580" s="7" t="s">
        <v>823</v>
      </c>
      <c r="I4580" s="7" t="s">
        <v>791</v>
      </c>
      <c r="J4580" s="7" t="s">
        <v>103</v>
      </c>
      <c r="K4580" s="7" t="s">
        <v>792</v>
      </c>
      <c r="L4580" s="7" t="s">
        <v>793</v>
      </c>
      <c r="M4580" s="5">
        <v>3173317167</v>
      </c>
      <c r="N4580" s="5" t="s">
        <v>824</v>
      </c>
      <c r="O4580" s="7" t="s">
        <v>825</v>
      </c>
      <c r="P4580" s="5">
        <v>4800</v>
      </c>
      <c r="Q4580" s="5">
        <v>5700</v>
      </c>
      <c r="R4580" s="5">
        <v>11400</v>
      </c>
      <c r="S4580" s="5">
        <v>20200</v>
      </c>
      <c r="T4580" s="5">
        <v>63600</v>
      </c>
      <c r="U4580" s="5">
        <v>85000</v>
      </c>
      <c r="V4580" s="5">
        <v>94400</v>
      </c>
      <c r="W4580" s="5">
        <v>0</v>
      </c>
      <c r="X4580" s="5">
        <v>0</v>
      </c>
      <c r="Y4580" s="5">
        <v>0</v>
      </c>
      <c r="Z4580" s="5">
        <v>0</v>
      </c>
      <c r="AA4580" s="5">
        <v>11.01269973</v>
      </c>
      <c r="AB4580" s="5">
        <v>-74.889588090000004</v>
      </c>
      <c r="AC4580" s="7" t="s">
        <v>25</v>
      </c>
      <c r="AD4580" s="5">
        <v>290663500</v>
      </c>
      <c r="AE4580" s="5" t="str">
        <f>MID(TablaPivotFinal[[#This Row],[Fecha]],1,4)</f>
        <v>2016</v>
      </c>
      <c r="AF4580" s="5" t="str">
        <f>MID(TablaPivotFinal[[#This Row],[Fecha]],5,3)</f>
        <v>Jun</v>
      </c>
      <c r="AG4580" s="7">
        <v>290663500</v>
      </c>
      <c r="AH4580" s="8">
        <v>37946</v>
      </c>
      <c r="AI4580" t="s">
        <v>1148</v>
      </c>
      <c r="AJ4580" t="s">
        <v>869</v>
      </c>
      <c r="AK4580" t="s">
        <v>1276</v>
      </c>
    </row>
    <row r="4581" spans="1:37" x14ac:dyDescent="0.3">
      <c r="A4581" t="str">
        <f t="shared" si="213"/>
        <v>PAPIROS-Consorcio vía al mar</v>
      </c>
      <c r="B4581" t="str">
        <f t="shared" si="214"/>
        <v>2016Mar</v>
      </c>
      <c r="C4581" t="str">
        <f t="shared" si="215"/>
        <v>11.01269973-74.88958809</v>
      </c>
      <c r="D4581" s="9" t="s">
        <v>788</v>
      </c>
      <c r="E4581" s="6" t="s">
        <v>789</v>
      </c>
      <c r="F4581" s="9" t="s">
        <v>803</v>
      </c>
      <c r="G4581" s="6">
        <v>8</v>
      </c>
      <c r="H4581" s="9" t="s">
        <v>823</v>
      </c>
      <c r="I4581" s="9" t="s">
        <v>791</v>
      </c>
      <c r="J4581" s="9" t="s">
        <v>103</v>
      </c>
      <c r="K4581" s="9" t="s">
        <v>792</v>
      </c>
      <c r="L4581" s="9" t="s">
        <v>793</v>
      </c>
      <c r="M4581" s="6">
        <v>3173317167</v>
      </c>
      <c r="N4581" s="6" t="s">
        <v>824</v>
      </c>
      <c r="O4581" s="9" t="s">
        <v>825</v>
      </c>
      <c r="P4581" s="6">
        <v>4800</v>
      </c>
      <c r="Q4581" s="6">
        <v>5700</v>
      </c>
      <c r="R4581" s="6">
        <v>11400</v>
      </c>
      <c r="S4581" s="6">
        <v>20200</v>
      </c>
      <c r="T4581" s="6">
        <v>63600</v>
      </c>
      <c r="U4581" s="6">
        <v>85000</v>
      </c>
      <c r="V4581" s="6">
        <v>94400</v>
      </c>
      <c r="W4581" s="6">
        <v>0</v>
      </c>
      <c r="X4581" s="6">
        <v>0</v>
      </c>
      <c r="Y4581" s="6">
        <v>0</v>
      </c>
      <c r="Z4581" s="6">
        <v>0</v>
      </c>
      <c r="AA4581" s="6">
        <v>11.01269973</v>
      </c>
      <c r="AB4581" s="6">
        <v>-74.889588090000004</v>
      </c>
      <c r="AC4581" s="9" t="s">
        <v>27</v>
      </c>
      <c r="AD4581" s="6">
        <v>296898700</v>
      </c>
      <c r="AE4581" s="6" t="str">
        <f>MID(TablaPivotFinal[[#This Row],[Fecha]],1,4)</f>
        <v>2016</v>
      </c>
      <c r="AF4581" s="6" t="str">
        <f>MID(TablaPivotFinal[[#This Row],[Fecha]],5,3)</f>
        <v>Mar</v>
      </c>
      <c r="AG4581" s="9">
        <v>296898700</v>
      </c>
      <c r="AH4581" s="10">
        <v>42931</v>
      </c>
      <c r="AI4581" t="s">
        <v>1148</v>
      </c>
      <c r="AJ4581" t="s">
        <v>866</v>
      </c>
      <c r="AK4581" t="s">
        <v>1276</v>
      </c>
    </row>
    <row r="4582" spans="1:37" x14ac:dyDescent="0.3">
      <c r="A4582" t="str">
        <f t="shared" si="213"/>
        <v>PAPIROS-Consorcio vía al mar</v>
      </c>
      <c r="B4582" t="str">
        <f t="shared" si="214"/>
        <v>2016May</v>
      </c>
      <c r="C4582" t="str">
        <f t="shared" si="215"/>
        <v>11.01269973-74.88958809</v>
      </c>
      <c r="D4582" s="7" t="s">
        <v>788</v>
      </c>
      <c r="E4582" s="5" t="s">
        <v>789</v>
      </c>
      <c r="F4582" s="7" t="s">
        <v>803</v>
      </c>
      <c r="G4582" s="5">
        <v>8</v>
      </c>
      <c r="H4582" s="7" t="s">
        <v>823</v>
      </c>
      <c r="I4582" s="7" t="s">
        <v>791</v>
      </c>
      <c r="J4582" s="7" t="s">
        <v>103</v>
      </c>
      <c r="K4582" s="7" t="s">
        <v>792</v>
      </c>
      <c r="L4582" s="7" t="s">
        <v>793</v>
      </c>
      <c r="M4582" s="5">
        <v>3173317167</v>
      </c>
      <c r="N4582" s="5" t="s">
        <v>824</v>
      </c>
      <c r="O4582" s="7" t="s">
        <v>825</v>
      </c>
      <c r="P4582" s="5">
        <v>4800</v>
      </c>
      <c r="Q4582" s="5">
        <v>5700</v>
      </c>
      <c r="R4582" s="5">
        <v>11400</v>
      </c>
      <c r="S4582" s="5">
        <v>20200</v>
      </c>
      <c r="T4582" s="5">
        <v>63600</v>
      </c>
      <c r="U4582" s="5">
        <v>85000</v>
      </c>
      <c r="V4582" s="5">
        <v>94400</v>
      </c>
      <c r="W4582" s="5">
        <v>0</v>
      </c>
      <c r="X4582" s="5">
        <v>0</v>
      </c>
      <c r="Y4582" s="5">
        <v>0</v>
      </c>
      <c r="Z4582" s="5">
        <v>0</v>
      </c>
      <c r="AA4582" s="5">
        <v>11.01269973</v>
      </c>
      <c r="AB4582" s="5">
        <v>-74.889588090000004</v>
      </c>
      <c r="AC4582" s="7" t="s">
        <v>29</v>
      </c>
      <c r="AD4582" s="5">
        <v>325282100</v>
      </c>
      <c r="AE4582" s="5" t="str">
        <f>MID(TablaPivotFinal[[#This Row],[Fecha]],1,4)</f>
        <v>2016</v>
      </c>
      <c r="AF4582" s="5" t="str">
        <f>MID(TablaPivotFinal[[#This Row],[Fecha]],5,3)</f>
        <v>May</v>
      </c>
      <c r="AG4582" s="7">
        <v>325282100</v>
      </c>
      <c r="AH4582" s="8">
        <v>47031</v>
      </c>
      <c r="AI4582" t="s">
        <v>1148</v>
      </c>
      <c r="AJ4582" t="s">
        <v>868</v>
      </c>
      <c r="AK4582" t="s">
        <v>1276</v>
      </c>
    </row>
    <row r="4583" spans="1:37" x14ac:dyDescent="0.3">
      <c r="A4583" t="str">
        <f t="shared" si="213"/>
        <v>PAPIROS-Consorcio vía al mar</v>
      </c>
      <c r="B4583" t="str">
        <f t="shared" si="214"/>
        <v>2016Nov</v>
      </c>
      <c r="C4583" t="str">
        <f t="shared" si="215"/>
        <v>11.01269973-74.88958809</v>
      </c>
      <c r="D4583" s="9" t="s">
        <v>788</v>
      </c>
      <c r="E4583" s="6" t="s">
        <v>789</v>
      </c>
      <c r="F4583" s="9" t="s">
        <v>803</v>
      </c>
      <c r="G4583" s="6">
        <v>8</v>
      </c>
      <c r="H4583" s="9" t="s">
        <v>823</v>
      </c>
      <c r="I4583" s="9" t="s">
        <v>791</v>
      </c>
      <c r="J4583" s="9" t="s">
        <v>103</v>
      </c>
      <c r="K4583" s="9" t="s">
        <v>792</v>
      </c>
      <c r="L4583" s="9" t="s">
        <v>793</v>
      </c>
      <c r="M4583" s="6">
        <v>3173317167</v>
      </c>
      <c r="N4583" s="6" t="s">
        <v>824</v>
      </c>
      <c r="O4583" s="9" t="s">
        <v>825</v>
      </c>
      <c r="P4583" s="6">
        <v>4800</v>
      </c>
      <c r="Q4583" s="6">
        <v>5700</v>
      </c>
      <c r="R4583" s="6">
        <v>11400</v>
      </c>
      <c r="S4583" s="6">
        <v>20200</v>
      </c>
      <c r="T4583" s="6">
        <v>63600</v>
      </c>
      <c r="U4583" s="6">
        <v>85000</v>
      </c>
      <c r="V4583" s="6">
        <v>94400</v>
      </c>
      <c r="W4583" s="6">
        <v>0</v>
      </c>
      <c r="X4583" s="6">
        <v>0</v>
      </c>
      <c r="Y4583" s="6">
        <v>0</v>
      </c>
      <c r="Z4583" s="6">
        <v>0</v>
      </c>
      <c r="AA4583" s="6">
        <v>11.01269973</v>
      </c>
      <c r="AB4583" s="6">
        <v>-74.889588090000004</v>
      </c>
      <c r="AC4583" s="9" t="s">
        <v>31</v>
      </c>
      <c r="AD4583" s="6">
        <v>218826300</v>
      </c>
      <c r="AE4583" s="6" t="str">
        <f>MID(TablaPivotFinal[[#This Row],[Fecha]],1,4)</f>
        <v>2016</v>
      </c>
      <c r="AF4583" s="6" t="str">
        <f>MID(TablaPivotFinal[[#This Row],[Fecha]],5,3)</f>
        <v>Nov</v>
      </c>
      <c r="AG4583" s="9">
        <v>218826300</v>
      </c>
      <c r="AH4583" s="10">
        <v>27283</v>
      </c>
      <c r="AI4583" t="s">
        <v>1148</v>
      </c>
      <c r="AJ4583" t="s">
        <v>874</v>
      </c>
      <c r="AK4583" t="s">
        <v>1276</v>
      </c>
    </row>
    <row r="4584" spans="1:37" x14ac:dyDescent="0.3">
      <c r="A4584" t="str">
        <f t="shared" si="213"/>
        <v>PAPIROS-Consorcio vía al mar</v>
      </c>
      <c r="B4584" t="str">
        <f t="shared" si="214"/>
        <v>2016Oct</v>
      </c>
      <c r="C4584" t="str">
        <f t="shared" si="215"/>
        <v>11.01269973-74.88958809</v>
      </c>
      <c r="D4584" s="7" t="s">
        <v>788</v>
      </c>
      <c r="E4584" s="5" t="s">
        <v>789</v>
      </c>
      <c r="F4584" s="7" t="s">
        <v>803</v>
      </c>
      <c r="G4584" s="5">
        <v>8</v>
      </c>
      <c r="H4584" s="7" t="s">
        <v>823</v>
      </c>
      <c r="I4584" s="7" t="s">
        <v>791</v>
      </c>
      <c r="J4584" s="7" t="s">
        <v>103</v>
      </c>
      <c r="K4584" s="7" t="s">
        <v>792</v>
      </c>
      <c r="L4584" s="7" t="s">
        <v>793</v>
      </c>
      <c r="M4584" s="5">
        <v>3173317167</v>
      </c>
      <c r="N4584" s="5" t="s">
        <v>824</v>
      </c>
      <c r="O4584" s="7" t="s">
        <v>825</v>
      </c>
      <c r="P4584" s="5">
        <v>4800</v>
      </c>
      <c r="Q4584" s="5">
        <v>5700</v>
      </c>
      <c r="R4584" s="5">
        <v>11400</v>
      </c>
      <c r="S4584" s="5">
        <v>20200</v>
      </c>
      <c r="T4584" s="5">
        <v>63600</v>
      </c>
      <c r="U4584" s="5">
        <v>85000</v>
      </c>
      <c r="V4584" s="5">
        <v>94400</v>
      </c>
      <c r="W4584" s="5">
        <v>0</v>
      </c>
      <c r="X4584" s="5">
        <v>0</v>
      </c>
      <c r="Y4584" s="5">
        <v>0</v>
      </c>
      <c r="Z4584" s="5">
        <v>0</v>
      </c>
      <c r="AA4584" s="5">
        <v>11.01269973</v>
      </c>
      <c r="AB4584" s="5">
        <v>-74.889588090000004</v>
      </c>
      <c r="AC4584" s="7" t="s">
        <v>33</v>
      </c>
      <c r="AD4584" s="5">
        <v>266292800</v>
      </c>
      <c r="AE4584" s="5" t="str">
        <f>MID(TablaPivotFinal[[#This Row],[Fecha]],1,4)</f>
        <v>2016</v>
      </c>
      <c r="AF4584" s="5" t="str">
        <f>MID(TablaPivotFinal[[#This Row],[Fecha]],5,3)</f>
        <v>Oct</v>
      </c>
      <c r="AG4584" s="7">
        <v>266292800</v>
      </c>
      <c r="AH4584" s="8">
        <v>29337</v>
      </c>
      <c r="AI4584" t="s">
        <v>1148</v>
      </c>
      <c r="AJ4584" t="s">
        <v>873</v>
      </c>
      <c r="AK4584" t="s">
        <v>1276</v>
      </c>
    </row>
    <row r="4585" spans="1:37" x14ac:dyDescent="0.3">
      <c r="A4585" t="str">
        <f t="shared" si="213"/>
        <v>PAPIROS-Consorcio vía al mar</v>
      </c>
      <c r="B4585" t="str">
        <f t="shared" si="214"/>
        <v>2016Sep</v>
      </c>
      <c r="C4585" t="str">
        <f t="shared" si="215"/>
        <v>11.01269973-74.88958809</v>
      </c>
      <c r="D4585" s="9" t="s">
        <v>788</v>
      </c>
      <c r="E4585" s="6" t="s">
        <v>789</v>
      </c>
      <c r="F4585" s="9" t="s">
        <v>803</v>
      </c>
      <c r="G4585" s="6">
        <v>8</v>
      </c>
      <c r="H4585" s="9" t="s">
        <v>823</v>
      </c>
      <c r="I4585" s="9" t="s">
        <v>791</v>
      </c>
      <c r="J4585" s="9" t="s">
        <v>103</v>
      </c>
      <c r="K4585" s="9" t="s">
        <v>792</v>
      </c>
      <c r="L4585" s="9" t="s">
        <v>793</v>
      </c>
      <c r="M4585" s="6">
        <v>3173317167</v>
      </c>
      <c r="N4585" s="6" t="s">
        <v>824</v>
      </c>
      <c r="O4585" s="9" t="s">
        <v>825</v>
      </c>
      <c r="P4585" s="6">
        <v>4800</v>
      </c>
      <c r="Q4585" s="6">
        <v>5700</v>
      </c>
      <c r="R4585" s="6">
        <v>11400</v>
      </c>
      <c r="S4585" s="6">
        <v>20200</v>
      </c>
      <c r="T4585" s="6">
        <v>63600</v>
      </c>
      <c r="U4585" s="6">
        <v>85000</v>
      </c>
      <c r="V4585" s="6">
        <v>94400</v>
      </c>
      <c r="W4585" s="6">
        <v>0</v>
      </c>
      <c r="X4585" s="6">
        <v>0</v>
      </c>
      <c r="Y4585" s="6">
        <v>0</v>
      </c>
      <c r="Z4585" s="6">
        <v>0</v>
      </c>
      <c r="AA4585" s="6">
        <v>11.01269973</v>
      </c>
      <c r="AB4585" s="6">
        <v>-74.889588090000004</v>
      </c>
      <c r="AC4585" s="9" t="s">
        <v>35</v>
      </c>
      <c r="AD4585" s="6">
        <v>320099800</v>
      </c>
      <c r="AE4585" s="6" t="str">
        <f>MID(TablaPivotFinal[[#This Row],[Fecha]],1,4)</f>
        <v>2016</v>
      </c>
      <c r="AF4585" s="6" t="str">
        <f>MID(TablaPivotFinal[[#This Row],[Fecha]],5,3)</f>
        <v>Sep</v>
      </c>
      <c r="AG4585" s="9">
        <v>320099800</v>
      </c>
      <c r="AH4585" s="10">
        <v>38920</v>
      </c>
      <c r="AI4585" t="s">
        <v>1148</v>
      </c>
      <c r="AJ4585" t="s">
        <v>872</v>
      </c>
      <c r="AK4585" t="s">
        <v>1276</v>
      </c>
    </row>
    <row r="4586" spans="1:37" x14ac:dyDescent="0.3">
      <c r="A4586" t="str">
        <f t="shared" si="213"/>
        <v>PAPIROS-Consorcio vía al mar</v>
      </c>
      <c r="B4586" t="str">
        <f t="shared" si="214"/>
        <v>2017Abr</v>
      </c>
      <c r="C4586" t="str">
        <f t="shared" si="215"/>
        <v>11.01269973-74.88958809</v>
      </c>
      <c r="D4586" s="7" t="s">
        <v>788</v>
      </c>
      <c r="E4586" s="5" t="s">
        <v>789</v>
      </c>
      <c r="F4586" s="7" t="s">
        <v>803</v>
      </c>
      <c r="G4586" s="5">
        <v>8</v>
      </c>
      <c r="H4586" s="7" t="s">
        <v>823</v>
      </c>
      <c r="I4586" s="7" t="s">
        <v>791</v>
      </c>
      <c r="J4586" s="7" t="s">
        <v>103</v>
      </c>
      <c r="K4586" s="7" t="s">
        <v>792</v>
      </c>
      <c r="L4586" s="7" t="s">
        <v>793</v>
      </c>
      <c r="M4586" s="5">
        <v>3173317167</v>
      </c>
      <c r="N4586" s="5" t="s">
        <v>824</v>
      </c>
      <c r="O4586" s="7" t="s">
        <v>825</v>
      </c>
      <c r="P4586" s="5">
        <v>4800</v>
      </c>
      <c r="Q4586" s="5">
        <v>5700</v>
      </c>
      <c r="R4586" s="5">
        <v>11400</v>
      </c>
      <c r="S4586" s="5">
        <v>20200</v>
      </c>
      <c r="T4586" s="5">
        <v>63600</v>
      </c>
      <c r="U4586" s="5">
        <v>85000</v>
      </c>
      <c r="V4586" s="5">
        <v>94400</v>
      </c>
      <c r="W4586" s="5">
        <v>0</v>
      </c>
      <c r="X4586" s="5">
        <v>0</v>
      </c>
      <c r="Y4586" s="5">
        <v>0</v>
      </c>
      <c r="Z4586" s="5">
        <v>0</v>
      </c>
      <c r="AA4586" s="5">
        <v>11.01269973</v>
      </c>
      <c r="AB4586" s="5">
        <v>-74.889588090000004</v>
      </c>
      <c r="AC4586" s="7" t="s">
        <v>37</v>
      </c>
      <c r="AD4586" s="5">
        <v>257696900</v>
      </c>
      <c r="AE4586" s="5" t="str">
        <f>MID(TablaPivotFinal[[#This Row],[Fecha]],1,4)</f>
        <v>2017</v>
      </c>
      <c r="AF4586" s="5" t="str">
        <f>MID(TablaPivotFinal[[#This Row],[Fecha]],5,3)</f>
        <v>Abr</v>
      </c>
      <c r="AG4586" s="7">
        <v>257696900</v>
      </c>
      <c r="AH4586" s="8">
        <v>1074.9666669999999</v>
      </c>
      <c r="AI4586" t="s">
        <v>1148</v>
      </c>
      <c r="AJ4586" t="s">
        <v>879</v>
      </c>
      <c r="AK4586" t="s">
        <v>1276</v>
      </c>
    </row>
    <row r="4587" spans="1:37" x14ac:dyDescent="0.3">
      <c r="A4587" t="str">
        <f t="shared" si="213"/>
        <v>PAPIROS-Consorcio vía al mar</v>
      </c>
      <c r="B4587" t="str">
        <f t="shared" si="214"/>
        <v>2017Ago</v>
      </c>
      <c r="C4587" t="str">
        <f t="shared" si="215"/>
        <v>11.01269973-74.88958809</v>
      </c>
      <c r="D4587" s="9" t="s">
        <v>788</v>
      </c>
      <c r="E4587" s="6" t="s">
        <v>789</v>
      </c>
      <c r="F4587" s="9" t="s">
        <v>803</v>
      </c>
      <c r="G4587" s="6">
        <v>8</v>
      </c>
      <c r="H4587" s="9" t="s">
        <v>823</v>
      </c>
      <c r="I4587" s="9" t="s">
        <v>791</v>
      </c>
      <c r="J4587" s="9" t="s">
        <v>103</v>
      </c>
      <c r="K4587" s="9" t="s">
        <v>792</v>
      </c>
      <c r="L4587" s="9" t="s">
        <v>793</v>
      </c>
      <c r="M4587" s="6">
        <v>3173317167</v>
      </c>
      <c r="N4587" s="6" t="s">
        <v>824</v>
      </c>
      <c r="O4587" s="9" t="s">
        <v>825</v>
      </c>
      <c r="P4587" s="6">
        <v>4800</v>
      </c>
      <c r="Q4587" s="6">
        <v>5700</v>
      </c>
      <c r="R4587" s="6">
        <v>11400</v>
      </c>
      <c r="S4587" s="6">
        <v>20200</v>
      </c>
      <c r="T4587" s="6">
        <v>63600</v>
      </c>
      <c r="U4587" s="6">
        <v>85000</v>
      </c>
      <c r="V4587" s="6">
        <v>94400</v>
      </c>
      <c r="W4587" s="6">
        <v>0</v>
      </c>
      <c r="X4587" s="6">
        <v>0</v>
      </c>
      <c r="Y4587" s="6">
        <v>0</v>
      </c>
      <c r="Z4587" s="6">
        <v>0</v>
      </c>
      <c r="AA4587" s="6">
        <v>11.01269973</v>
      </c>
      <c r="AB4587" s="6">
        <v>-74.889588090000004</v>
      </c>
      <c r="AC4587" s="9" t="s">
        <v>39</v>
      </c>
      <c r="AD4587" s="6">
        <v>225192700</v>
      </c>
      <c r="AE4587" s="6" t="str">
        <f>MID(TablaPivotFinal[[#This Row],[Fecha]],1,4)</f>
        <v>2017</v>
      </c>
      <c r="AF4587" s="6" t="str">
        <f>MID(TablaPivotFinal[[#This Row],[Fecha]],5,3)</f>
        <v>Ago</v>
      </c>
      <c r="AG4587" s="9">
        <v>225192700</v>
      </c>
      <c r="AH4587" s="10">
        <v>1319.419355</v>
      </c>
      <c r="AI4587" t="s">
        <v>1148</v>
      </c>
      <c r="AJ4587" t="s">
        <v>883</v>
      </c>
      <c r="AK4587" t="s">
        <v>1276</v>
      </c>
    </row>
    <row r="4588" spans="1:37" x14ac:dyDescent="0.3">
      <c r="A4588" t="str">
        <f t="shared" si="213"/>
        <v>PAPIROS-Consorcio vía al mar</v>
      </c>
      <c r="B4588" t="str">
        <f t="shared" si="214"/>
        <v>2017Dic</v>
      </c>
      <c r="C4588" t="str">
        <f t="shared" si="215"/>
        <v>11.01269973-74.88958809</v>
      </c>
      <c r="D4588" s="7" t="s">
        <v>788</v>
      </c>
      <c r="E4588" s="5" t="s">
        <v>789</v>
      </c>
      <c r="F4588" s="7" t="s">
        <v>803</v>
      </c>
      <c r="G4588" s="5">
        <v>8</v>
      </c>
      <c r="H4588" s="7" t="s">
        <v>823</v>
      </c>
      <c r="I4588" s="7" t="s">
        <v>791</v>
      </c>
      <c r="J4588" s="7" t="s">
        <v>103</v>
      </c>
      <c r="K4588" s="7" t="s">
        <v>792</v>
      </c>
      <c r="L4588" s="7" t="s">
        <v>793</v>
      </c>
      <c r="M4588" s="5">
        <v>3173317167</v>
      </c>
      <c r="N4588" s="5" t="s">
        <v>824</v>
      </c>
      <c r="O4588" s="7" t="s">
        <v>825</v>
      </c>
      <c r="P4588" s="5">
        <v>4800</v>
      </c>
      <c r="Q4588" s="5">
        <v>5700</v>
      </c>
      <c r="R4588" s="5">
        <v>11400</v>
      </c>
      <c r="S4588" s="5">
        <v>20200</v>
      </c>
      <c r="T4588" s="5">
        <v>63600</v>
      </c>
      <c r="U4588" s="5">
        <v>85000</v>
      </c>
      <c r="V4588" s="5">
        <v>94400</v>
      </c>
      <c r="W4588" s="5">
        <v>0</v>
      </c>
      <c r="X4588" s="5">
        <v>0</v>
      </c>
      <c r="Y4588" s="5">
        <v>0</v>
      </c>
      <c r="Z4588" s="5">
        <v>0</v>
      </c>
      <c r="AA4588" s="5">
        <v>11.01269973</v>
      </c>
      <c r="AB4588" s="5">
        <v>-74.889588090000004</v>
      </c>
      <c r="AC4588" s="7" t="s">
        <v>41</v>
      </c>
      <c r="AD4588" s="5">
        <v>297512300</v>
      </c>
      <c r="AE4588" s="5" t="str">
        <f>MID(TablaPivotFinal[[#This Row],[Fecha]],1,4)</f>
        <v>2017</v>
      </c>
      <c r="AF4588" s="5" t="str">
        <f>MID(TablaPivotFinal[[#This Row],[Fecha]],5,3)</f>
        <v>Dic</v>
      </c>
      <c r="AG4588" s="7">
        <v>297512300</v>
      </c>
      <c r="AH4588" s="8">
        <v>1513.258065</v>
      </c>
      <c r="AI4588" t="s">
        <v>1148</v>
      </c>
      <c r="AJ4588" t="s">
        <v>887</v>
      </c>
      <c r="AK4588" t="s">
        <v>1276</v>
      </c>
    </row>
    <row r="4589" spans="1:37" x14ac:dyDescent="0.3">
      <c r="A4589" t="str">
        <f t="shared" si="213"/>
        <v>PAPIROS-Consorcio vía al mar</v>
      </c>
      <c r="B4589" t="str">
        <f t="shared" si="214"/>
        <v>2017Ene</v>
      </c>
      <c r="C4589" t="str">
        <f t="shared" si="215"/>
        <v>11.01269973-74.88958809</v>
      </c>
      <c r="D4589" s="9" t="s">
        <v>788</v>
      </c>
      <c r="E4589" s="6" t="s">
        <v>789</v>
      </c>
      <c r="F4589" s="9" t="s">
        <v>803</v>
      </c>
      <c r="G4589" s="6">
        <v>8</v>
      </c>
      <c r="H4589" s="9" t="s">
        <v>823</v>
      </c>
      <c r="I4589" s="9" t="s">
        <v>791</v>
      </c>
      <c r="J4589" s="9" t="s">
        <v>103</v>
      </c>
      <c r="K4589" s="9" t="s">
        <v>792</v>
      </c>
      <c r="L4589" s="9" t="s">
        <v>793</v>
      </c>
      <c r="M4589" s="6">
        <v>3173317167</v>
      </c>
      <c r="N4589" s="6" t="s">
        <v>824</v>
      </c>
      <c r="O4589" s="9" t="s">
        <v>825</v>
      </c>
      <c r="P4589" s="6">
        <v>4800</v>
      </c>
      <c r="Q4589" s="6">
        <v>5700</v>
      </c>
      <c r="R4589" s="6">
        <v>11400</v>
      </c>
      <c r="S4589" s="6">
        <v>20200</v>
      </c>
      <c r="T4589" s="6">
        <v>63600</v>
      </c>
      <c r="U4589" s="6">
        <v>85000</v>
      </c>
      <c r="V4589" s="6">
        <v>94400</v>
      </c>
      <c r="W4589" s="6">
        <v>0</v>
      </c>
      <c r="X4589" s="6">
        <v>0</v>
      </c>
      <c r="Y4589" s="6">
        <v>0</v>
      </c>
      <c r="Z4589" s="6">
        <v>0</v>
      </c>
      <c r="AA4589" s="6">
        <v>11.01269973</v>
      </c>
      <c r="AB4589" s="6">
        <v>-74.889588090000004</v>
      </c>
      <c r="AC4589" s="9" t="s">
        <v>43</v>
      </c>
      <c r="AD4589" s="6">
        <v>241938300</v>
      </c>
      <c r="AE4589" s="6" t="str">
        <f>MID(TablaPivotFinal[[#This Row],[Fecha]],1,4)</f>
        <v>2017</v>
      </c>
      <c r="AF4589" s="6" t="str">
        <f>MID(TablaPivotFinal[[#This Row],[Fecha]],5,3)</f>
        <v>Ene</v>
      </c>
      <c r="AG4589" s="9">
        <v>241938300</v>
      </c>
      <c r="AH4589" s="10">
        <v>1061.741935</v>
      </c>
      <c r="AI4589" t="s">
        <v>1148</v>
      </c>
      <c r="AJ4589" t="s">
        <v>876</v>
      </c>
      <c r="AK4589" t="s">
        <v>1276</v>
      </c>
    </row>
    <row r="4590" spans="1:37" x14ac:dyDescent="0.3">
      <c r="A4590" t="str">
        <f t="shared" si="213"/>
        <v>PAPIROS-Consorcio vía al mar</v>
      </c>
      <c r="B4590" t="str">
        <f t="shared" si="214"/>
        <v>2017Feb</v>
      </c>
      <c r="C4590" t="str">
        <f t="shared" si="215"/>
        <v>11.01269973-74.88958809</v>
      </c>
      <c r="D4590" s="7" t="s">
        <v>788</v>
      </c>
      <c r="E4590" s="5" t="s">
        <v>789</v>
      </c>
      <c r="F4590" s="7" t="s">
        <v>803</v>
      </c>
      <c r="G4590" s="5">
        <v>8</v>
      </c>
      <c r="H4590" s="7" t="s">
        <v>823</v>
      </c>
      <c r="I4590" s="7" t="s">
        <v>791</v>
      </c>
      <c r="J4590" s="7" t="s">
        <v>103</v>
      </c>
      <c r="K4590" s="7" t="s">
        <v>792</v>
      </c>
      <c r="L4590" s="7" t="s">
        <v>793</v>
      </c>
      <c r="M4590" s="5">
        <v>3173317167</v>
      </c>
      <c r="N4590" s="5" t="s">
        <v>824</v>
      </c>
      <c r="O4590" s="7" t="s">
        <v>825</v>
      </c>
      <c r="P4590" s="5">
        <v>4800</v>
      </c>
      <c r="Q4590" s="5">
        <v>5700</v>
      </c>
      <c r="R4590" s="5">
        <v>11400</v>
      </c>
      <c r="S4590" s="5">
        <v>20200</v>
      </c>
      <c r="T4590" s="5">
        <v>63600</v>
      </c>
      <c r="U4590" s="5">
        <v>85000</v>
      </c>
      <c r="V4590" s="5">
        <v>94400</v>
      </c>
      <c r="W4590" s="5">
        <v>0</v>
      </c>
      <c r="X4590" s="5">
        <v>0</v>
      </c>
      <c r="Y4590" s="5">
        <v>0</v>
      </c>
      <c r="Z4590" s="5">
        <v>0</v>
      </c>
      <c r="AA4590" s="5">
        <v>11.01269973</v>
      </c>
      <c r="AB4590" s="5">
        <v>-74.889588090000004</v>
      </c>
      <c r="AC4590" s="7" t="s">
        <v>45</v>
      </c>
      <c r="AD4590" s="5">
        <v>215865000</v>
      </c>
      <c r="AE4590" s="5" t="str">
        <f>MID(TablaPivotFinal[[#This Row],[Fecha]],1,4)</f>
        <v>2017</v>
      </c>
      <c r="AF4590" s="5" t="str">
        <f>MID(TablaPivotFinal[[#This Row],[Fecha]],5,3)</f>
        <v>Feb</v>
      </c>
      <c r="AG4590" s="7">
        <v>215865000</v>
      </c>
      <c r="AH4590" s="8">
        <v>1015.714286</v>
      </c>
      <c r="AI4590" t="s">
        <v>1148</v>
      </c>
      <c r="AJ4590" t="s">
        <v>877</v>
      </c>
      <c r="AK4590" t="s">
        <v>1276</v>
      </c>
    </row>
    <row r="4591" spans="1:37" x14ac:dyDescent="0.3">
      <c r="A4591" t="str">
        <f t="shared" si="213"/>
        <v>PAPIROS-Consorcio vía al mar</v>
      </c>
      <c r="B4591" t="str">
        <f t="shared" si="214"/>
        <v>2017Jul</v>
      </c>
      <c r="C4591" t="str">
        <f t="shared" si="215"/>
        <v>11.01269973-74.88958809</v>
      </c>
      <c r="D4591" s="9" t="s">
        <v>788</v>
      </c>
      <c r="E4591" s="6" t="s">
        <v>789</v>
      </c>
      <c r="F4591" s="9" t="s">
        <v>803</v>
      </c>
      <c r="G4591" s="6">
        <v>8</v>
      </c>
      <c r="H4591" s="9" t="s">
        <v>823</v>
      </c>
      <c r="I4591" s="9" t="s">
        <v>791</v>
      </c>
      <c r="J4591" s="9" t="s">
        <v>103</v>
      </c>
      <c r="K4591" s="9" t="s">
        <v>792</v>
      </c>
      <c r="L4591" s="9" t="s">
        <v>793</v>
      </c>
      <c r="M4591" s="6">
        <v>3173317167</v>
      </c>
      <c r="N4591" s="6" t="s">
        <v>824</v>
      </c>
      <c r="O4591" s="9" t="s">
        <v>825</v>
      </c>
      <c r="P4591" s="6">
        <v>4800</v>
      </c>
      <c r="Q4591" s="6">
        <v>5700</v>
      </c>
      <c r="R4591" s="6">
        <v>11400</v>
      </c>
      <c r="S4591" s="6">
        <v>20200</v>
      </c>
      <c r="T4591" s="6">
        <v>63600</v>
      </c>
      <c r="U4591" s="6">
        <v>85000</v>
      </c>
      <c r="V4591" s="6">
        <v>94400</v>
      </c>
      <c r="W4591" s="6">
        <v>0</v>
      </c>
      <c r="X4591" s="6">
        <v>0</v>
      </c>
      <c r="Y4591" s="6">
        <v>0</v>
      </c>
      <c r="Z4591" s="6">
        <v>0</v>
      </c>
      <c r="AA4591" s="6">
        <v>11.01269973</v>
      </c>
      <c r="AB4591" s="6">
        <v>-74.889588090000004</v>
      </c>
      <c r="AC4591" s="9" t="s">
        <v>47</v>
      </c>
      <c r="AD4591" s="6">
        <v>219897100</v>
      </c>
      <c r="AE4591" s="6" t="str">
        <f>MID(TablaPivotFinal[[#This Row],[Fecha]],1,4)</f>
        <v>2017</v>
      </c>
      <c r="AF4591" s="6" t="str">
        <f>MID(TablaPivotFinal[[#This Row],[Fecha]],5,3)</f>
        <v>Jul</v>
      </c>
      <c r="AG4591" s="9">
        <v>219897100</v>
      </c>
      <c r="AH4591" s="10">
        <v>1044.16129</v>
      </c>
      <c r="AI4591" t="s">
        <v>1148</v>
      </c>
      <c r="AJ4591" t="s">
        <v>882</v>
      </c>
      <c r="AK4591" t="s">
        <v>1276</v>
      </c>
    </row>
    <row r="4592" spans="1:37" x14ac:dyDescent="0.3">
      <c r="A4592" t="str">
        <f t="shared" si="213"/>
        <v>PAPIROS-Consorcio vía al mar</v>
      </c>
      <c r="B4592" t="str">
        <f t="shared" si="214"/>
        <v>2017Jun</v>
      </c>
      <c r="C4592" t="str">
        <f t="shared" si="215"/>
        <v>11.01269973-74.88958809</v>
      </c>
      <c r="D4592" s="7" t="s">
        <v>788</v>
      </c>
      <c r="E4592" s="5" t="s">
        <v>789</v>
      </c>
      <c r="F4592" s="7" t="s">
        <v>803</v>
      </c>
      <c r="G4592" s="5">
        <v>8</v>
      </c>
      <c r="H4592" s="7" t="s">
        <v>823</v>
      </c>
      <c r="I4592" s="7" t="s">
        <v>791</v>
      </c>
      <c r="J4592" s="7" t="s">
        <v>103</v>
      </c>
      <c r="K4592" s="7" t="s">
        <v>792</v>
      </c>
      <c r="L4592" s="7" t="s">
        <v>793</v>
      </c>
      <c r="M4592" s="5">
        <v>3173317167</v>
      </c>
      <c r="N4592" s="5" t="s">
        <v>824</v>
      </c>
      <c r="O4592" s="7" t="s">
        <v>825</v>
      </c>
      <c r="P4592" s="5">
        <v>4800</v>
      </c>
      <c r="Q4592" s="5">
        <v>5700</v>
      </c>
      <c r="R4592" s="5">
        <v>11400</v>
      </c>
      <c r="S4592" s="5">
        <v>20200</v>
      </c>
      <c r="T4592" s="5">
        <v>63600</v>
      </c>
      <c r="U4592" s="5">
        <v>85000</v>
      </c>
      <c r="V4592" s="5">
        <v>94400</v>
      </c>
      <c r="W4592" s="5">
        <v>0</v>
      </c>
      <c r="X4592" s="5">
        <v>0</v>
      </c>
      <c r="Y4592" s="5">
        <v>0</v>
      </c>
      <c r="Z4592" s="5">
        <v>0</v>
      </c>
      <c r="AA4592" s="5">
        <v>11.01269973</v>
      </c>
      <c r="AB4592" s="5">
        <v>-74.889588090000004</v>
      </c>
      <c r="AC4592" s="7" t="s">
        <v>49</v>
      </c>
      <c r="AD4592" s="5">
        <v>254907900</v>
      </c>
      <c r="AE4592" s="5" t="str">
        <f>MID(TablaPivotFinal[[#This Row],[Fecha]],1,4)</f>
        <v>2017</v>
      </c>
      <c r="AF4592" s="5" t="str">
        <f>MID(TablaPivotFinal[[#This Row],[Fecha]],5,3)</f>
        <v>Jun</v>
      </c>
      <c r="AG4592" s="7">
        <v>254907900</v>
      </c>
      <c r="AH4592" s="8">
        <v>1168.4666669999999</v>
      </c>
      <c r="AI4592" t="s">
        <v>1148</v>
      </c>
      <c r="AJ4592" t="s">
        <v>881</v>
      </c>
      <c r="AK4592" t="s">
        <v>1276</v>
      </c>
    </row>
    <row r="4593" spans="1:37" x14ac:dyDescent="0.3">
      <c r="A4593" t="str">
        <f t="shared" si="213"/>
        <v>PAPIROS-Consorcio vía al mar</v>
      </c>
      <c r="B4593" t="str">
        <f t="shared" si="214"/>
        <v>2017Mar</v>
      </c>
      <c r="C4593" t="str">
        <f t="shared" si="215"/>
        <v>11.01269973-74.88958809</v>
      </c>
      <c r="D4593" s="9" t="s">
        <v>788</v>
      </c>
      <c r="E4593" s="6" t="s">
        <v>789</v>
      </c>
      <c r="F4593" s="9" t="s">
        <v>803</v>
      </c>
      <c r="G4593" s="6">
        <v>8</v>
      </c>
      <c r="H4593" s="9" t="s">
        <v>823</v>
      </c>
      <c r="I4593" s="9" t="s">
        <v>791</v>
      </c>
      <c r="J4593" s="9" t="s">
        <v>103</v>
      </c>
      <c r="K4593" s="9" t="s">
        <v>792</v>
      </c>
      <c r="L4593" s="9" t="s">
        <v>793</v>
      </c>
      <c r="M4593" s="6">
        <v>3173317167</v>
      </c>
      <c r="N4593" s="6" t="s">
        <v>824</v>
      </c>
      <c r="O4593" s="9" t="s">
        <v>825</v>
      </c>
      <c r="P4593" s="6">
        <v>4800</v>
      </c>
      <c r="Q4593" s="6">
        <v>5700</v>
      </c>
      <c r="R4593" s="6">
        <v>11400</v>
      </c>
      <c r="S4593" s="6">
        <v>20200</v>
      </c>
      <c r="T4593" s="6">
        <v>63600</v>
      </c>
      <c r="U4593" s="6">
        <v>85000</v>
      </c>
      <c r="V4593" s="6">
        <v>94400</v>
      </c>
      <c r="W4593" s="6">
        <v>0</v>
      </c>
      <c r="X4593" s="6">
        <v>0</v>
      </c>
      <c r="Y4593" s="6">
        <v>0</v>
      </c>
      <c r="Z4593" s="6">
        <v>0</v>
      </c>
      <c r="AA4593" s="6">
        <v>11.01269973</v>
      </c>
      <c r="AB4593" s="6">
        <v>-74.889588090000004</v>
      </c>
      <c r="AC4593" s="9" t="s">
        <v>51</v>
      </c>
      <c r="AD4593" s="6">
        <v>302737300</v>
      </c>
      <c r="AE4593" s="6" t="str">
        <f>MID(TablaPivotFinal[[#This Row],[Fecha]],1,4)</f>
        <v>2017</v>
      </c>
      <c r="AF4593" s="6" t="str">
        <f>MID(TablaPivotFinal[[#This Row],[Fecha]],5,3)</f>
        <v>Mar</v>
      </c>
      <c r="AG4593" s="9">
        <v>302737300</v>
      </c>
      <c r="AH4593" s="10">
        <v>1115.548387</v>
      </c>
      <c r="AI4593" t="s">
        <v>1148</v>
      </c>
      <c r="AJ4593" t="s">
        <v>878</v>
      </c>
      <c r="AK4593" t="s">
        <v>1276</v>
      </c>
    </row>
    <row r="4594" spans="1:37" x14ac:dyDescent="0.3">
      <c r="A4594" t="str">
        <f t="shared" si="213"/>
        <v>PAPIROS-Consorcio vía al mar</v>
      </c>
      <c r="B4594" t="str">
        <f t="shared" si="214"/>
        <v>2017May</v>
      </c>
      <c r="C4594" t="str">
        <f t="shared" si="215"/>
        <v>11.01269973-74.88958809</v>
      </c>
      <c r="D4594" s="7" t="s">
        <v>788</v>
      </c>
      <c r="E4594" s="5" t="s">
        <v>789</v>
      </c>
      <c r="F4594" s="7" t="s">
        <v>803</v>
      </c>
      <c r="G4594" s="5">
        <v>8</v>
      </c>
      <c r="H4594" s="7" t="s">
        <v>823</v>
      </c>
      <c r="I4594" s="7" t="s">
        <v>791</v>
      </c>
      <c r="J4594" s="7" t="s">
        <v>103</v>
      </c>
      <c r="K4594" s="7" t="s">
        <v>792</v>
      </c>
      <c r="L4594" s="7" t="s">
        <v>793</v>
      </c>
      <c r="M4594" s="5">
        <v>3173317167</v>
      </c>
      <c r="N4594" s="5" t="s">
        <v>824</v>
      </c>
      <c r="O4594" s="7" t="s">
        <v>825</v>
      </c>
      <c r="P4594" s="5">
        <v>4800</v>
      </c>
      <c r="Q4594" s="5">
        <v>5700</v>
      </c>
      <c r="R4594" s="5">
        <v>11400</v>
      </c>
      <c r="S4594" s="5">
        <v>20200</v>
      </c>
      <c r="T4594" s="5">
        <v>63600</v>
      </c>
      <c r="U4594" s="5">
        <v>85000</v>
      </c>
      <c r="V4594" s="5">
        <v>94400</v>
      </c>
      <c r="W4594" s="5">
        <v>0</v>
      </c>
      <c r="X4594" s="5">
        <v>0</v>
      </c>
      <c r="Y4594" s="5">
        <v>0</v>
      </c>
      <c r="Z4594" s="5">
        <v>0</v>
      </c>
      <c r="AA4594" s="5">
        <v>11.01269973</v>
      </c>
      <c r="AB4594" s="5">
        <v>-74.889588090000004</v>
      </c>
      <c r="AC4594" s="7" t="s">
        <v>53</v>
      </c>
      <c r="AD4594" s="5">
        <v>273345500</v>
      </c>
      <c r="AE4594" s="5" t="str">
        <f>MID(TablaPivotFinal[[#This Row],[Fecha]],1,4)</f>
        <v>2017</v>
      </c>
      <c r="AF4594" s="5" t="str">
        <f>MID(TablaPivotFinal[[#This Row],[Fecha]],5,3)</f>
        <v>May</v>
      </c>
      <c r="AG4594" s="7">
        <v>273345500</v>
      </c>
      <c r="AH4594" s="8">
        <v>1241.193548</v>
      </c>
      <c r="AI4594" t="s">
        <v>1148</v>
      </c>
      <c r="AJ4594" t="s">
        <v>880</v>
      </c>
      <c r="AK4594" t="s">
        <v>1276</v>
      </c>
    </row>
    <row r="4595" spans="1:37" x14ac:dyDescent="0.3">
      <c r="A4595" t="str">
        <f t="shared" si="213"/>
        <v>PAPIROS-Consorcio vía al mar</v>
      </c>
      <c r="B4595" t="str">
        <f t="shared" si="214"/>
        <v>2017Nov</v>
      </c>
      <c r="C4595" t="str">
        <f t="shared" si="215"/>
        <v>11.01269973-74.88958809</v>
      </c>
      <c r="D4595" s="9" t="s">
        <v>788</v>
      </c>
      <c r="E4595" s="6" t="s">
        <v>789</v>
      </c>
      <c r="F4595" s="9" t="s">
        <v>803</v>
      </c>
      <c r="G4595" s="6">
        <v>8</v>
      </c>
      <c r="H4595" s="9" t="s">
        <v>823</v>
      </c>
      <c r="I4595" s="9" t="s">
        <v>791</v>
      </c>
      <c r="J4595" s="9" t="s">
        <v>103</v>
      </c>
      <c r="K4595" s="9" t="s">
        <v>792</v>
      </c>
      <c r="L4595" s="9" t="s">
        <v>793</v>
      </c>
      <c r="M4595" s="6">
        <v>3173317167</v>
      </c>
      <c r="N4595" s="6" t="s">
        <v>824</v>
      </c>
      <c r="O4595" s="9" t="s">
        <v>825</v>
      </c>
      <c r="P4595" s="6">
        <v>4800</v>
      </c>
      <c r="Q4595" s="6">
        <v>5700</v>
      </c>
      <c r="R4595" s="6">
        <v>11400</v>
      </c>
      <c r="S4595" s="6">
        <v>20200</v>
      </c>
      <c r="T4595" s="6">
        <v>63600</v>
      </c>
      <c r="U4595" s="6">
        <v>85000</v>
      </c>
      <c r="V4595" s="6">
        <v>94400</v>
      </c>
      <c r="W4595" s="6">
        <v>0</v>
      </c>
      <c r="X4595" s="6">
        <v>0</v>
      </c>
      <c r="Y4595" s="6">
        <v>0</v>
      </c>
      <c r="Z4595" s="6">
        <v>0</v>
      </c>
      <c r="AA4595" s="6">
        <v>11.01269973</v>
      </c>
      <c r="AB4595" s="6">
        <v>-74.889588090000004</v>
      </c>
      <c r="AC4595" s="9" t="s">
        <v>55</v>
      </c>
      <c r="AD4595" s="6">
        <v>334689800</v>
      </c>
      <c r="AE4595" s="6" t="str">
        <f>MID(TablaPivotFinal[[#This Row],[Fecha]],1,4)</f>
        <v>2017</v>
      </c>
      <c r="AF4595" s="6" t="str">
        <f>MID(TablaPivotFinal[[#This Row],[Fecha]],5,3)</f>
        <v>Nov</v>
      </c>
      <c r="AG4595" s="9">
        <v>334689800</v>
      </c>
      <c r="AH4595" s="10">
        <v>1760.0333330000001</v>
      </c>
      <c r="AI4595" t="s">
        <v>1148</v>
      </c>
      <c r="AJ4595" t="s">
        <v>886</v>
      </c>
      <c r="AK4595" t="s">
        <v>1276</v>
      </c>
    </row>
    <row r="4596" spans="1:37" x14ac:dyDescent="0.3">
      <c r="A4596" t="str">
        <f t="shared" si="213"/>
        <v>PAPIROS-Consorcio vía al mar</v>
      </c>
      <c r="B4596" t="str">
        <f t="shared" si="214"/>
        <v>2017Oct</v>
      </c>
      <c r="C4596" t="str">
        <f t="shared" si="215"/>
        <v>11.01269973-74.88958809</v>
      </c>
      <c r="D4596" s="7" t="s">
        <v>788</v>
      </c>
      <c r="E4596" s="5" t="s">
        <v>789</v>
      </c>
      <c r="F4596" s="7" t="s">
        <v>803</v>
      </c>
      <c r="G4596" s="5">
        <v>8</v>
      </c>
      <c r="H4596" s="7" t="s">
        <v>823</v>
      </c>
      <c r="I4596" s="7" t="s">
        <v>791</v>
      </c>
      <c r="J4596" s="7" t="s">
        <v>103</v>
      </c>
      <c r="K4596" s="7" t="s">
        <v>792</v>
      </c>
      <c r="L4596" s="7" t="s">
        <v>793</v>
      </c>
      <c r="M4596" s="5">
        <v>3173317167</v>
      </c>
      <c r="N4596" s="5" t="s">
        <v>824</v>
      </c>
      <c r="O4596" s="7" t="s">
        <v>825</v>
      </c>
      <c r="P4596" s="5">
        <v>4800</v>
      </c>
      <c r="Q4596" s="5">
        <v>5700</v>
      </c>
      <c r="R4596" s="5">
        <v>11400</v>
      </c>
      <c r="S4596" s="5">
        <v>20200</v>
      </c>
      <c r="T4596" s="5">
        <v>63600</v>
      </c>
      <c r="U4596" s="5">
        <v>85000</v>
      </c>
      <c r="V4596" s="5">
        <v>94400</v>
      </c>
      <c r="W4596" s="5">
        <v>0</v>
      </c>
      <c r="X4596" s="5">
        <v>0</v>
      </c>
      <c r="Y4596" s="5">
        <v>0</v>
      </c>
      <c r="Z4596" s="5">
        <v>0</v>
      </c>
      <c r="AA4596" s="5">
        <v>11.01269973</v>
      </c>
      <c r="AB4596" s="5">
        <v>-74.889588090000004</v>
      </c>
      <c r="AC4596" s="7" t="s">
        <v>57</v>
      </c>
      <c r="AD4596" s="5">
        <v>315842600</v>
      </c>
      <c r="AE4596" s="5" t="str">
        <f>MID(TablaPivotFinal[[#This Row],[Fecha]],1,4)</f>
        <v>2017</v>
      </c>
      <c r="AF4596" s="5" t="str">
        <f>MID(TablaPivotFinal[[#This Row],[Fecha]],5,3)</f>
        <v>Oct</v>
      </c>
      <c r="AG4596" s="7">
        <v>315842600</v>
      </c>
      <c r="AH4596" s="8">
        <v>1530.2258059999999</v>
      </c>
      <c r="AI4596" t="s">
        <v>1148</v>
      </c>
      <c r="AJ4596" t="s">
        <v>885</v>
      </c>
      <c r="AK4596" t="s">
        <v>1276</v>
      </c>
    </row>
    <row r="4597" spans="1:37" x14ac:dyDescent="0.3">
      <c r="A4597" t="str">
        <f t="shared" si="213"/>
        <v>PAPIROS-Consorcio vía al mar</v>
      </c>
      <c r="B4597" t="str">
        <f t="shared" si="214"/>
        <v>2017Sep</v>
      </c>
      <c r="C4597" t="str">
        <f t="shared" si="215"/>
        <v>11.01269973-74.88958809</v>
      </c>
      <c r="D4597" s="9" t="s">
        <v>788</v>
      </c>
      <c r="E4597" s="6" t="s">
        <v>789</v>
      </c>
      <c r="F4597" s="9" t="s">
        <v>803</v>
      </c>
      <c r="G4597" s="6">
        <v>8</v>
      </c>
      <c r="H4597" s="9" t="s">
        <v>823</v>
      </c>
      <c r="I4597" s="9" t="s">
        <v>791</v>
      </c>
      <c r="J4597" s="9" t="s">
        <v>103</v>
      </c>
      <c r="K4597" s="9" t="s">
        <v>792</v>
      </c>
      <c r="L4597" s="9" t="s">
        <v>793</v>
      </c>
      <c r="M4597" s="6">
        <v>3173317167</v>
      </c>
      <c r="N4597" s="6" t="s">
        <v>824</v>
      </c>
      <c r="O4597" s="9" t="s">
        <v>825</v>
      </c>
      <c r="P4597" s="6">
        <v>4800</v>
      </c>
      <c r="Q4597" s="6">
        <v>5700</v>
      </c>
      <c r="R4597" s="6">
        <v>11400</v>
      </c>
      <c r="S4597" s="6">
        <v>20200</v>
      </c>
      <c r="T4597" s="6">
        <v>63600</v>
      </c>
      <c r="U4597" s="6">
        <v>85000</v>
      </c>
      <c r="V4597" s="6">
        <v>94400</v>
      </c>
      <c r="W4597" s="6">
        <v>0</v>
      </c>
      <c r="X4597" s="6">
        <v>0</v>
      </c>
      <c r="Y4597" s="6">
        <v>0</v>
      </c>
      <c r="Z4597" s="6">
        <v>0</v>
      </c>
      <c r="AA4597" s="6">
        <v>11.01269973</v>
      </c>
      <c r="AB4597" s="6">
        <v>-74.889588090000004</v>
      </c>
      <c r="AC4597" s="9" t="s">
        <v>59</v>
      </c>
      <c r="AD4597" s="6">
        <v>285399100</v>
      </c>
      <c r="AE4597" s="6" t="str">
        <f>MID(TablaPivotFinal[[#This Row],[Fecha]],1,4)</f>
        <v>2017</v>
      </c>
      <c r="AF4597" s="6" t="str">
        <f>MID(TablaPivotFinal[[#This Row],[Fecha]],5,3)</f>
        <v>Sep</v>
      </c>
      <c r="AG4597" s="9">
        <v>285399100</v>
      </c>
      <c r="AH4597" s="10">
        <v>1523.8</v>
      </c>
      <c r="AI4597" t="s">
        <v>1148</v>
      </c>
      <c r="AJ4597" t="s">
        <v>884</v>
      </c>
      <c r="AK4597" t="s">
        <v>1276</v>
      </c>
    </row>
    <row r="4598" spans="1:37" x14ac:dyDescent="0.3">
      <c r="A4598" t="str">
        <f t="shared" si="213"/>
        <v>PAPIROS-Consorcio vía al mar</v>
      </c>
      <c r="B4598" t="str">
        <f t="shared" si="214"/>
        <v>2018Abr</v>
      </c>
      <c r="C4598" t="str">
        <f t="shared" si="215"/>
        <v>11.01269973-74.88958809</v>
      </c>
      <c r="D4598" s="7" t="s">
        <v>788</v>
      </c>
      <c r="E4598" s="5" t="s">
        <v>789</v>
      </c>
      <c r="F4598" s="7" t="s">
        <v>803</v>
      </c>
      <c r="G4598" s="5">
        <v>8</v>
      </c>
      <c r="H4598" s="7" t="s">
        <v>823</v>
      </c>
      <c r="I4598" s="7" t="s">
        <v>791</v>
      </c>
      <c r="J4598" s="7" t="s">
        <v>103</v>
      </c>
      <c r="K4598" s="7" t="s">
        <v>792</v>
      </c>
      <c r="L4598" s="7" t="s">
        <v>793</v>
      </c>
      <c r="M4598" s="5">
        <v>3173317167</v>
      </c>
      <c r="N4598" s="5" t="s">
        <v>824</v>
      </c>
      <c r="O4598" s="7" t="s">
        <v>825</v>
      </c>
      <c r="P4598" s="5">
        <v>4800</v>
      </c>
      <c r="Q4598" s="5">
        <v>5700</v>
      </c>
      <c r="R4598" s="5">
        <v>11400</v>
      </c>
      <c r="S4598" s="5">
        <v>20200</v>
      </c>
      <c r="T4598" s="5">
        <v>63600</v>
      </c>
      <c r="U4598" s="5">
        <v>85000</v>
      </c>
      <c r="V4598" s="5">
        <v>94400</v>
      </c>
      <c r="W4598" s="5">
        <v>0</v>
      </c>
      <c r="X4598" s="5">
        <v>0</v>
      </c>
      <c r="Y4598" s="5">
        <v>0</v>
      </c>
      <c r="Z4598" s="5">
        <v>0</v>
      </c>
      <c r="AA4598" s="5">
        <v>11.01269973</v>
      </c>
      <c r="AB4598" s="5">
        <v>-74.889588090000004</v>
      </c>
      <c r="AC4598" s="7" t="s">
        <v>61</v>
      </c>
      <c r="AD4598" s="5">
        <v>512236200</v>
      </c>
      <c r="AE4598" s="5" t="str">
        <f>MID(TablaPivotFinal[[#This Row],[Fecha]],1,4)</f>
        <v>2018</v>
      </c>
      <c r="AF4598" s="5" t="str">
        <f>MID(TablaPivotFinal[[#This Row],[Fecha]],5,3)</f>
        <v>Abr</v>
      </c>
      <c r="AG4598" s="7">
        <v>512236200</v>
      </c>
      <c r="AH4598" s="8">
        <v>56273</v>
      </c>
      <c r="AI4598" t="s">
        <v>1148</v>
      </c>
      <c r="AJ4598" t="s">
        <v>891</v>
      </c>
      <c r="AK4598" t="s">
        <v>1276</v>
      </c>
    </row>
    <row r="4599" spans="1:37" x14ac:dyDescent="0.3">
      <c r="A4599" t="str">
        <f t="shared" si="213"/>
        <v>PAPIROS-Consorcio vía al mar</v>
      </c>
      <c r="B4599" t="str">
        <f t="shared" si="214"/>
        <v>2018Ago</v>
      </c>
      <c r="C4599" t="str">
        <f t="shared" si="215"/>
        <v>11.01269973-74.88958809</v>
      </c>
      <c r="D4599" s="9" t="s">
        <v>788</v>
      </c>
      <c r="E4599" s="6" t="s">
        <v>789</v>
      </c>
      <c r="F4599" s="9" t="s">
        <v>803</v>
      </c>
      <c r="G4599" s="6">
        <v>8</v>
      </c>
      <c r="H4599" s="9" t="s">
        <v>823</v>
      </c>
      <c r="I4599" s="9" t="s">
        <v>791</v>
      </c>
      <c r="J4599" s="9" t="s">
        <v>103</v>
      </c>
      <c r="K4599" s="9" t="s">
        <v>792</v>
      </c>
      <c r="L4599" s="9" t="s">
        <v>793</v>
      </c>
      <c r="M4599" s="6">
        <v>3173317167</v>
      </c>
      <c r="N4599" s="6" t="s">
        <v>824</v>
      </c>
      <c r="O4599" s="9" t="s">
        <v>825</v>
      </c>
      <c r="P4599" s="6">
        <v>4800</v>
      </c>
      <c r="Q4599" s="6">
        <v>5700</v>
      </c>
      <c r="R4599" s="6">
        <v>11400</v>
      </c>
      <c r="S4599" s="6">
        <v>20200</v>
      </c>
      <c r="T4599" s="6">
        <v>63600</v>
      </c>
      <c r="U4599" s="6">
        <v>85000</v>
      </c>
      <c r="V4599" s="6">
        <v>94400</v>
      </c>
      <c r="W4599" s="6">
        <v>0</v>
      </c>
      <c r="X4599" s="6">
        <v>0</v>
      </c>
      <c r="Y4599" s="6">
        <v>0</v>
      </c>
      <c r="Z4599" s="6">
        <v>0</v>
      </c>
      <c r="AA4599" s="6">
        <v>11.01269973</v>
      </c>
      <c r="AB4599" s="6">
        <v>-74.889588090000004</v>
      </c>
      <c r="AC4599" s="9" t="s">
        <v>63</v>
      </c>
      <c r="AD4599" s="6">
        <v>517189500</v>
      </c>
      <c r="AE4599" s="6" t="str">
        <f>MID(TablaPivotFinal[[#This Row],[Fecha]],1,4)</f>
        <v>2018</v>
      </c>
      <c r="AF4599" s="6" t="str">
        <f>MID(TablaPivotFinal[[#This Row],[Fecha]],5,3)</f>
        <v>Ago</v>
      </c>
      <c r="AG4599" s="9">
        <v>517189500</v>
      </c>
      <c r="AH4599" s="10">
        <v>54368</v>
      </c>
      <c r="AI4599" t="s">
        <v>1148</v>
      </c>
      <c r="AJ4599" t="s">
        <v>895</v>
      </c>
      <c r="AK4599" t="s">
        <v>1276</v>
      </c>
    </row>
    <row r="4600" spans="1:37" x14ac:dyDescent="0.3">
      <c r="A4600" t="str">
        <f t="shared" si="213"/>
        <v>PAPIROS-Consorcio vía al mar</v>
      </c>
      <c r="B4600" t="str">
        <f t="shared" si="214"/>
        <v>2018Dic</v>
      </c>
      <c r="C4600" t="str">
        <f t="shared" si="215"/>
        <v>11.01269973-74.88958809</v>
      </c>
      <c r="D4600" s="7" t="s">
        <v>788</v>
      </c>
      <c r="E4600" s="5" t="s">
        <v>789</v>
      </c>
      <c r="F4600" s="7" t="s">
        <v>803</v>
      </c>
      <c r="G4600" s="5">
        <v>8</v>
      </c>
      <c r="H4600" s="7" t="s">
        <v>823</v>
      </c>
      <c r="I4600" s="7" t="s">
        <v>791</v>
      </c>
      <c r="J4600" s="7" t="s">
        <v>103</v>
      </c>
      <c r="K4600" s="7" t="s">
        <v>792</v>
      </c>
      <c r="L4600" s="7" t="s">
        <v>793</v>
      </c>
      <c r="M4600" s="5">
        <v>3173317167</v>
      </c>
      <c r="N4600" s="5" t="s">
        <v>824</v>
      </c>
      <c r="O4600" s="7" t="s">
        <v>825</v>
      </c>
      <c r="P4600" s="5">
        <v>4800</v>
      </c>
      <c r="Q4600" s="5">
        <v>5700</v>
      </c>
      <c r="R4600" s="5">
        <v>11400</v>
      </c>
      <c r="S4600" s="5">
        <v>20200</v>
      </c>
      <c r="T4600" s="5">
        <v>63600</v>
      </c>
      <c r="U4600" s="5">
        <v>85000</v>
      </c>
      <c r="V4600" s="5">
        <v>94400</v>
      </c>
      <c r="W4600" s="5">
        <v>0</v>
      </c>
      <c r="X4600" s="5">
        <v>0</v>
      </c>
      <c r="Y4600" s="5">
        <v>0</v>
      </c>
      <c r="Z4600" s="5">
        <v>0</v>
      </c>
      <c r="AA4600" s="5">
        <v>11.01269973</v>
      </c>
      <c r="AB4600" s="5">
        <v>-74.889588090000004</v>
      </c>
      <c r="AC4600" s="7" t="s">
        <v>65</v>
      </c>
      <c r="AD4600" s="5">
        <v>403928100</v>
      </c>
      <c r="AE4600" s="5" t="str">
        <f>MID(TablaPivotFinal[[#This Row],[Fecha]],1,4)</f>
        <v>2018</v>
      </c>
      <c r="AF4600" s="5" t="str">
        <f>MID(TablaPivotFinal[[#This Row],[Fecha]],5,3)</f>
        <v>Dic</v>
      </c>
      <c r="AG4600" s="7">
        <v>403928100</v>
      </c>
      <c r="AH4600" s="8">
        <v>51989</v>
      </c>
      <c r="AI4600" t="s">
        <v>1148</v>
      </c>
      <c r="AJ4600" t="s">
        <v>899</v>
      </c>
      <c r="AK4600" t="s">
        <v>1276</v>
      </c>
    </row>
    <row r="4601" spans="1:37" x14ac:dyDescent="0.3">
      <c r="A4601" t="str">
        <f t="shared" si="213"/>
        <v>PAPIROS-Consorcio vía al mar</v>
      </c>
      <c r="B4601" t="str">
        <f t="shared" si="214"/>
        <v>2018Ene</v>
      </c>
      <c r="C4601" t="str">
        <f t="shared" si="215"/>
        <v>11.01269973-74.88958809</v>
      </c>
      <c r="D4601" s="9" t="s">
        <v>788</v>
      </c>
      <c r="E4601" s="6" t="s">
        <v>789</v>
      </c>
      <c r="F4601" s="9" t="s">
        <v>803</v>
      </c>
      <c r="G4601" s="6">
        <v>8</v>
      </c>
      <c r="H4601" s="9" t="s">
        <v>823</v>
      </c>
      <c r="I4601" s="9" t="s">
        <v>791</v>
      </c>
      <c r="J4601" s="9" t="s">
        <v>103</v>
      </c>
      <c r="K4601" s="9" t="s">
        <v>792</v>
      </c>
      <c r="L4601" s="9" t="s">
        <v>793</v>
      </c>
      <c r="M4601" s="6">
        <v>3173317167</v>
      </c>
      <c r="N4601" s="6" t="s">
        <v>824</v>
      </c>
      <c r="O4601" s="9" t="s">
        <v>825</v>
      </c>
      <c r="P4601" s="6">
        <v>4800</v>
      </c>
      <c r="Q4601" s="6">
        <v>5700</v>
      </c>
      <c r="R4601" s="6">
        <v>11400</v>
      </c>
      <c r="S4601" s="6">
        <v>20200</v>
      </c>
      <c r="T4601" s="6">
        <v>63600</v>
      </c>
      <c r="U4601" s="6">
        <v>85000</v>
      </c>
      <c r="V4601" s="6">
        <v>94400</v>
      </c>
      <c r="W4601" s="6">
        <v>0</v>
      </c>
      <c r="X4601" s="6">
        <v>0</v>
      </c>
      <c r="Y4601" s="6">
        <v>0</v>
      </c>
      <c r="Z4601" s="6">
        <v>0</v>
      </c>
      <c r="AA4601" s="6">
        <v>11.01269973</v>
      </c>
      <c r="AB4601" s="6">
        <v>-74.889588090000004</v>
      </c>
      <c r="AC4601" s="9" t="s">
        <v>67</v>
      </c>
      <c r="AD4601" s="6">
        <v>281343700</v>
      </c>
      <c r="AE4601" s="6" t="str">
        <f>MID(TablaPivotFinal[[#This Row],[Fecha]],1,4)</f>
        <v>2018</v>
      </c>
      <c r="AF4601" s="6" t="str">
        <f>MID(TablaPivotFinal[[#This Row],[Fecha]],5,3)</f>
        <v>Ene</v>
      </c>
      <c r="AG4601" s="9">
        <v>281343700</v>
      </c>
      <c r="AH4601" s="10">
        <v>48567</v>
      </c>
      <c r="AI4601" t="s">
        <v>1148</v>
      </c>
      <c r="AJ4601" t="s">
        <v>888</v>
      </c>
      <c r="AK4601" t="s">
        <v>1276</v>
      </c>
    </row>
    <row r="4602" spans="1:37" x14ac:dyDescent="0.3">
      <c r="A4602" t="str">
        <f t="shared" si="213"/>
        <v>PAPIROS-Consorcio vía al mar</v>
      </c>
      <c r="B4602" t="str">
        <f t="shared" si="214"/>
        <v>2018Feb</v>
      </c>
      <c r="C4602" t="str">
        <f t="shared" si="215"/>
        <v>11.01269973-74.88958809</v>
      </c>
      <c r="D4602" s="7" t="s">
        <v>788</v>
      </c>
      <c r="E4602" s="5" t="s">
        <v>789</v>
      </c>
      <c r="F4602" s="7" t="s">
        <v>803</v>
      </c>
      <c r="G4602" s="5">
        <v>8</v>
      </c>
      <c r="H4602" s="7" t="s">
        <v>823</v>
      </c>
      <c r="I4602" s="7" t="s">
        <v>791</v>
      </c>
      <c r="J4602" s="7" t="s">
        <v>103</v>
      </c>
      <c r="K4602" s="7" t="s">
        <v>792</v>
      </c>
      <c r="L4602" s="7" t="s">
        <v>793</v>
      </c>
      <c r="M4602" s="5">
        <v>3173317167</v>
      </c>
      <c r="N4602" s="5" t="s">
        <v>824</v>
      </c>
      <c r="O4602" s="7" t="s">
        <v>825</v>
      </c>
      <c r="P4602" s="5">
        <v>4800</v>
      </c>
      <c r="Q4602" s="5">
        <v>5700</v>
      </c>
      <c r="R4602" s="5">
        <v>11400</v>
      </c>
      <c r="S4602" s="5">
        <v>20200</v>
      </c>
      <c r="T4602" s="5">
        <v>63600</v>
      </c>
      <c r="U4602" s="5">
        <v>85000</v>
      </c>
      <c r="V4602" s="5">
        <v>94400</v>
      </c>
      <c r="W4602" s="5">
        <v>0</v>
      </c>
      <c r="X4602" s="5">
        <v>0</v>
      </c>
      <c r="Y4602" s="5">
        <v>0</v>
      </c>
      <c r="Z4602" s="5">
        <v>0</v>
      </c>
      <c r="AA4602" s="5">
        <v>11.01269973</v>
      </c>
      <c r="AB4602" s="5">
        <v>-74.889588090000004</v>
      </c>
      <c r="AC4602" s="7" t="s">
        <v>69</v>
      </c>
      <c r="AD4602" s="5">
        <v>284232500</v>
      </c>
      <c r="AE4602" s="5" t="str">
        <f>MID(TablaPivotFinal[[#This Row],[Fecha]],1,4)</f>
        <v>2018</v>
      </c>
      <c r="AF4602" s="5" t="str">
        <f>MID(TablaPivotFinal[[#This Row],[Fecha]],5,3)</f>
        <v>Feb</v>
      </c>
      <c r="AG4602" s="7">
        <v>284232500</v>
      </c>
      <c r="AH4602" s="8">
        <v>44770</v>
      </c>
      <c r="AI4602" t="s">
        <v>1148</v>
      </c>
      <c r="AJ4602" t="s">
        <v>889</v>
      </c>
      <c r="AK4602" t="s">
        <v>1276</v>
      </c>
    </row>
    <row r="4603" spans="1:37" x14ac:dyDescent="0.3">
      <c r="A4603" t="str">
        <f t="shared" si="213"/>
        <v>PAPIROS-Consorcio vía al mar</v>
      </c>
      <c r="B4603" t="str">
        <f t="shared" si="214"/>
        <v>2018Jul</v>
      </c>
      <c r="C4603" t="str">
        <f t="shared" si="215"/>
        <v>11.01269973-74.88958809</v>
      </c>
      <c r="D4603" s="9" t="s">
        <v>788</v>
      </c>
      <c r="E4603" s="6" t="s">
        <v>789</v>
      </c>
      <c r="F4603" s="9" t="s">
        <v>803</v>
      </c>
      <c r="G4603" s="6">
        <v>8</v>
      </c>
      <c r="H4603" s="9" t="s">
        <v>823</v>
      </c>
      <c r="I4603" s="9" t="s">
        <v>791</v>
      </c>
      <c r="J4603" s="9" t="s">
        <v>103</v>
      </c>
      <c r="K4603" s="9" t="s">
        <v>792</v>
      </c>
      <c r="L4603" s="9" t="s">
        <v>793</v>
      </c>
      <c r="M4603" s="6">
        <v>3173317167</v>
      </c>
      <c r="N4603" s="6" t="s">
        <v>824</v>
      </c>
      <c r="O4603" s="9" t="s">
        <v>825</v>
      </c>
      <c r="P4603" s="6">
        <v>4800</v>
      </c>
      <c r="Q4603" s="6">
        <v>5700</v>
      </c>
      <c r="R4603" s="6">
        <v>11400</v>
      </c>
      <c r="S4603" s="6">
        <v>20200</v>
      </c>
      <c r="T4603" s="6">
        <v>63600</v>
      </c>
      <c r="U4603" s="6">
        <v>85000</v>
      </c>
      <c r="V4603" s="6">
        <v>94400</v>
      </c>
      <c r="W4603" s="6">
        <v>0</v>
      </c>
      <c r="X4603" s="6">
        <v>0</v>
      </c>
      <c r="Y4603" s="6">
        <v>0</v>
      </c>
      <c r="Z4603" s="6">
        <v>0</v>
      </c>
      <c r="AA4603" s="6">
        <v>11.01269973</v>
      </c>
      <c r="AB4603" s="6">
        <v>-74.889588090000004</v>
      </c>
      <c r="AC4603" s="9" t="s">
        <v>71</v>
      </c>
      <c r="AD4603" s="6">
        <v>462603000</v>
      </c>
      <c r="AE4603" s="6" t="str">
        <f>MID(TablaPivotFinal[[#This Row],[Fecha]],1,4)</f>
        <v>2018</v>
      </c>
      <c r="AF4603" s="6" t="str">
        <f>MID(TablaPivotFinal[[#This Row],[Fecha]],5,3)</f>
        <v>Jul</v>
      </c>
      <c r="AG4603" s="9">
        <v>462603000</v>
      </c>
      <c r="AH4603" s="10">
        <v>134189</v>
      </c>
      <c r="AI4603" t="s">
        <v>1148</v>
      </c>
      <c r="AJ4603" t="s">
        <v>894</v>
      </c>
      <c r="AK4603" t="s">
        <v>1276</v>
      </c>
    </row>
    <row r="4604" spans="1:37" x14ac:dyDescent="0.3">
      <c r="A4604" t="str">
        <f t="shared" si="213"/>
        <v>PAPIROS-Consorcio vía al mar</v>
      </c>
      <c r="B4604" t="str">
        <f t="shared" si="214"/>
        <v>2018Jun</v>
      </c>
      <c r="C4604" t="str">
        <f t="shared" si="215"/>
        <v>11.01269973-74.88958809</v>
      </c>
      <c r="D4604" s="7" t="s">
        <v>788</v>
      </c>
      <c r="E4604" s="5" t="s">
        <v>789</v>
      </c>
      <c r="F4604" s="7" t="s">
        <v>803</v>
      </c>
      <c r="G4604" s="5">
        <v>8</v>
      </c>
      <c r="H4604" s="7" t="s">
        <v>823</v>
      </c>
      <c r="I4604" s="7" t="s">
        <v>791</v>
      </c>
      <c r="J4604" s="7" t="s">
        <v>103</v>
      </c>
      <c r="K4604" s="7" t="s">
        <v>792</v>
      </c>
      <c r="L4604" s="7" t="s">
        <v>793</v>
      </c>
      <c r="M4604" s="5">
        <v>3173317167</v>
      </c>
      <c r="N4604" s="5" t="s">
        <v>824</v>
      </c>
      <c r="O4604" s="7" t="s">
        <v>825</v>
      </c>
      <c r="P4604" s="5">
        <v>4800</v>
      </c>
      <c r="Q4604" s="5">
        <v>5700</v>
      </c>
      <c r="R4604" s="5">
        <v>11400</v>
      </c>
      <c r="S4604" s="5">
        <v>20200</v>
      </c>
      <c r="T4604" s="5">
        <v>63600</v>
      </c>
      <c r="U4604" s="5">
        <v>85000</v>
      </c>
      <c r="V4604" s="5">
        <v>94400</v>
      </c>
      <c r="W4604" s="5">
        <v>0</v>
      </c>
      <c r="X4604" s="5">
        <v>0</v>
      </c>
      <c r="Y4604" s="5">
        <v>0</v>
      </c>
      <c r="Z4604" s="5">
        <v>0</v>
      </c>
      <c r="AA4604" s="5">
        <v>11.01269973</v>
      </c>
      <c r="AB4604" s="5">
        <v>-74.889588090000004</v>
      </c>
      <c r="AC4604" s="7" t="s">
        <v>73</v>
      </c>
      <c r="AD4604" s="5">
        <v>414212000</v>
      </c>
      <c r="AE4604" s="5" t="str">
        <f>MID(TablaPivotFinal[[#This Row],[Fecha]],1,4)</f>
        <v>2018</v>
      </c>
      <c r="AF4604" s="5" t="str">
        <f>MID(TablaPivotFinal[[#This Row],[Fecha]],5,3)</f>
        <v>Jun</v>
      </c>
      <c r="AG4604" s="7">
        <v>414212000</v>
      </c>
      <c r="AH4604" s="8">
        <v>44371</v>
      </c>
      <c r="AI4604" t="s">
        <v>1148</v>
      </c>
      <c r="AJ4604" t="s">
        <v>893</v>
      </c>
      <c r="AK4604" t="s">
        <v>1276</v>
      </c>
    </row>
    <row r="4605" spans="1:37" x14ac:dyDescent="0.3">
      <c r="A4605" t="str">
        <f t="shared" si="213"/>
        <v>PAPIROS-Consorcio vía al mar</v>
      </c>
      <c r="B4605" t="str">
        <f t="shared" si="214"/>
        <v>2018Mar</v>
      </c>
      <c r="C4605" t="str">
        <f t="shared" si="215"/>
        <v>11.01269973-74.88958809</v>
      </c>
      <c r="D4605" s="9" t="s">
        <v>788</v>
      </c>
      <c r="E4605" s="6" t="s">
        <v>789</v>
      </c>
      <c r="F4605" s="9" t="s">
        <v>803</v>
      </c>
      <c r="G4605" s="6">
        <v>8</v>
      </c>
      <c r="H4605" s="9" t="s">
        <v>823</v>
      </c>
      <c r="I4605" s="9" t="s">
        <v>791</v>
      </c>
      <c r="J4605" s="9" t="s">
        <v>103</v>
      </c>
      <c r="K4605" s="9" t="s">
        <v>792</v>
      </c>
      <c r="L4605" s="9" t="s">
        <v>793</v>
      </c>
      <c r="M4605" s="6">
        <v>3173317167</v>
      </c>
      <c r="N4605" s="6" t="s">
        <v>824</v>
      </c>
      <c r="O4605" s="9" t="s">
        <v>825</v>
      </c>
      <c r="P4605" s="6">
        <v>4800</v>
      </c>
      <c r="Q4605" s="6">
        <v>5700</v>
      </c>
      <c r="R4605" s="6">
        <v>11400</v>
      </c>
      <c r="S4605" s="6">
        <v>20200</v>
      </c>
      <c r="T4605" s="6">
        <v>63600</v>
      </c>
      <c r="U4605" s="6">
        <v>85000</v>
      </c>
      <c r="V4605" s="6">
        <v>94400</v>
      </c>
      <c r="W4605" s="6">
        <v>0</v>
      </c>
      <c r="X4605" s="6">
        <v>0</v>
      </c>
      <c r="Y4605" s="6">
        <v>0</v>
      </c>
      <c r="Z4605" s="6">
        <v>0</v>
      </c>
      <c r="AA4605" s="6">
        <v>11.01269973</v>
      </c>
      <c r="AB4605" s="6">
        <v>-74.889588090000004</v>
      </c>
      <c r="AC4605" s="9" t="s">
        <v>75</v>
      </c>
      <c r="AD4605" s="6">
        <v>349278600</v>
      </c>
      <c r="AE4605" s="6" t="str">
        <f>MID(TablaPivotFinal[[#This Row],[Fecha]],1,4)</f>
        <v>2018</v>
      </c>
      <c r="AF4605" s="6" t="str">
        <f>MID(TablaPivotFinal[[#This Row],[Fecha]],5,3)</f>
        <v>Mar</v>
      </c>
      <c r="AG4605" s="9">
        <v>349278600</v>
      </c>
      <c r="AH4605" s="10">
        <v>50705</v>
      </c>
      <c r="AI4605" t="s">
        <v>1148</v>
      </c>
      <c r="AJ4605" t="s">
        <v>890</v>
      </c>
      <c r="AK4605" t="s">
        <v>1276</v>
      </c>
    </row>
    <row r="4606" spans="1:37" x14ac:dyDescent="0.3">
      <c r="A4606" t="str">
        <f t="shared" si="213"/>
        <v>PAPIROS-Consorcio vía al mar</v>
      </c>
      <c r="B4606" t="str">
        <f t="shared" si="214"/>
        <v>2018May</v>
      </c>
      <c r="C4606" t="str">
        <f t="shared" si="215"/>
        <v>11.01269973-74.88958809</v>
      </c>
      <c r="D4606" s="7" t="s">
        <v>788</v>
      </c>
      <c r="E4606" s="5" t="s">
        <v>789</v>
      </c>
      <c r="F4606" s="7" t="s">
        <v>803</v>
      </c>
      <c r="G4606" s="5">
        <v>8</v>
      </c>
      <c r="H4606" s="7" t="s">
        <v>823</v>
      </c>
      <c r="I4606" s="7" t="s">
        <v>791</v>
      </c>
      <c r="J4606" s="7" t="s">
        <v>103</v>
      </c>
      <c r="K4606" s="7" t="s">
        <v>792</v>
      </c>
      <c r="L4606" s="7" t="s">
        <v>793</v>
      </c>
      <c r="M4606" s="5">
        <v>3173317167</v>
      </c>
      <c r="N4606" s="5" t="s">
        <v>824</v>
      </c>
      <c r="O4606" s="7" t="s">
        <v>825</v>
      </c>
      <c r="P4606" s="5">
        <v>4800</v>
      </c>
      <c r="Q4606" s="5">
        <v>5700</v>
      </c>
      <c r="R4606" s="5">
        <v>11400</v>
      </c>
      <c r="S4606" s="5">
        <v>20200</v>
      </c>
      <c r="T4606" s="5">
        <v>63600</v>
      </c>
      <c r="U4606" s="5">
        <v>85000</v>
      </c>
      <c r="V4606" s="5">
        <v>94400</v>
      </c>
      <c r="W4606" s="5">
        <v>0</v>
      </c>
      <c r="X4606" s="5">
        <v>0</v>
      </c>
      <c r="Y4606" s="5">
        <v>0</v>
      </c>
      <c r="Z4606" s="5">
        <v>0</v>
      </c>
      <c r="AA4606" s="5">
        <v>11.01269973</v>
      </c>
      <c r="AB4606" s="5">
        <v>-74.889588090000004</v>
      </c>
      <c r="AC4606" s="7" t="s">
        <v>77</v>
      </c>
      <c r="AD4606" s="5">
        <v>546659200</v>
      </c>
      <c r="AE4606" s="5" t="str">
        <f>MID(TablaPivotFinal[[#This Row],[Fecha]],1,4)</f>
        <v>2018</v>
      </c>
      <c r="AF4606" s="5" t="str">
        <f>MID(TablaPivotFinal[[#This Row],[Fecha]],5,3)</f>
        <v>May</v>
      </c>
      <c r="AG4606" s="7">
        <v>546659200</v>
      </c>
      <c r="AH4606" s="8">
        <v>56995</v>
      </c>
      <c r="AI4606" t="s">
        <v>1148</v>
      </c>
      <c r="AJ4606" t="s">
        <v>892</v>
      </c>
      <c r="AK4606" t="s">
        <v>1276</v>
      </c>
    </row>
    <row r="4607" spans="1:37" x14ac:dyDescent="0.3">
      <c r="A4607" t="str">
        <f t="shared" si="213"/>
        <v>PAPIROS-Consorcio vía al mar</v>
      </c>
      <c r="B4607" t="str">
        <f t="shared" si="214"/>
        <v>2018Nov</v>
      </c>
      <c r="C4607" t="str">
        <f t="shared" si="215"/>
        <v>11.01269973-74.88958809</v>
      </c>
      <c r="D4607" s="9" t="s">
        <v>788</v>
      </c>
      <c r="E4607" s="6" t="s">
        <v>789</v>
      </c>
      <c r="F4607" s="9" t="s">
        <v>803</v>
      </c>
      <c r="G4607" s="6">
        <v>8</v>
      </c>
      <c r="H4607" s="9" t="s">
        <v>823</v>
      </c>
      <c r="I4607" s="9" t="s">
        <v>791</v>
      </c>
      <c r="J4607" s="9" t="s">
        <v>103</v>
      </c>
      <c r="K4607" s="9" t="s">
        <v>792</v>
      </c>
      <c r="L4607" s="9" t="s">
        <v>793</v>
      </c>
      <c r="M4607" s="6">
        <v>3173317167</v>
      </c>
      <c r="N4607" s="6" t="s">
        <v>824</v>
      </c>
      <c r="O4607" s="9" t="s">
        <v>825</v>
      </c>
      <c r="P4607" s="6">
        <v>4800</v>
      </c>
      <c r="Q4607" s="6">
        <v>5700</v>
      </c>
      <c r="R4607" s="6">
        <v>11400</v>
      </c>
      <c r="S4607" s="6">
        <v>20200</v>
      </c>
      <c r="T4607" s="6">
        <v>63600</v>
      </c>
      <c r="U4607" s="6">
        <v>85000</v>
      </c>
      <c r="V4607" s="6">
        <v>94400</v>
      </c>
      <c r="W4607" s="6">
        <v>0</v>
      </c>
      <c r="X4607" s="6">
        <v>0</v>
      </c>
      <c r="Y4607" s="6">
        <v>0</v>
      </c>
      <c r="Z4607" s="6">
        <v>0</v>
      </c>
      <c r="AA4607" s="6">
        <v>11.01269973</v>
      </c>
      <c r="AB4607" s="6">
        <v>-74.889588090000004</v>
      </c>
      <c r="AC4607" s="9" t="s">
        <v>79</v>
      </c>
      <c r="AD4607" s="6">
        <v>452290800</v>
      </c>
      <c r="AE4607" s="6" t="str">
        <f>MID(TablaPivotFinal[[#This Row],[Fecha]],1,4)</f>
        <v>2018</v>
      </c>
      <c r="AF4607" s="6" t="str">
        <f>MID(TablaPivotFinal[[#This Row],[Fecha]],5,3)</f>
        <v>Nov</v>
      </c>
      <c r="AG4607" s="9">
        <v>452290800</v>
      </c>
      <c r="AH4607" s="10">
        <v>54656</v>
      </c>
      <c r="AI4607" t="s">
        <v>1148</v>
      </c>
      <c r="AJ4607" t="s">
        <v>898</v>
      </c>
      <c r="AK4607" t="s">
        <v>1276</v>
      </c>
    </row>
    <row r="4608" spans="1:37" x14ac:dyDescent="0.3">
      <c r="A4608" t="str">
        <f t="shared" si="213"/>
        <v>PAPIROS-Consorcio vía al mar</v>
      </c>
      <c r="B4608" t="str">
        <f t="shared" si="214"/>
        <v>2018Oct</v>
      </c>
      <c r="C4608" t="str">
        <f t="shared" si="215"/>
        <v>11.01269973-74.88958809</v>
      </c>
      <c r="D4608" s="7" t="s">
        <v>788</v>
      </c>
      <c r="E4608" s="5" t="s">
        <v>789</v>
      </c>
      <c r="F4608" s="7" t="s">
        <v>803</v>
      </c>
      <c r="G4608" s="5">
        <v>8</v>
      </c>
      <c r="H4608" s="7" t="s">
        <v>823</v>
      </c>
      <c r="I4608" s="7" t="s">
        <v>791</v>
      </c>
      <c r="J4608" s="7" t="s">
        <v>103</v>
      </c>
      <c r="K4608" s="7" t="s">
        <v>792</v>
      </c>
      <c r="L4608" s="7" t="s">
        <v>793</v>
      </c>
      <c r="M4608" s="5">
        <v>3173317167</v>
      </c>
      <c r="N4608" s="5" t="s">
        <v>824</v>
      </c>
      <c r="O4608" s="7" t="s">
        <v>825</v>
      </c>
      <c r="P4608" s="5">
        <v>4800</v>
      </c>
      <c r="Q4608" s="5">
        <v>5700</v>
      </c>
      <c r="R4608" s="5">
        <v>11400</v>
      </c>
      <c r="S4608" s="5">
        <v>20200</v>
      </c>
      <c r="T4608" s="5">
        <v>63600</v>
      </c>
      <c r="U4608" s="5">
        <v>85000</v>
      </c>
      <c r="V4608" s="5">
        <v>94400</v>
      </c>
      <c r="W4608" s="5">
        <v>0</v>
      </c>
      <c r="X4608" s="5">
        <v>0</v>
      </c>
      <c r="Y4608" s="5">
        <v>0</v>
      </c>
      <c r="Z4608" s="5">
        <v>0</v>
      </c>
      <c r="AA4608" s="5">
        <v>11.01269973</v>
      </c>
      <c r="AB4608" s="5">
        <v>-74.889588090000004</v>
      </c>
      <c r="AC4608" s="7" t="s">
        <v>81</v>
      </c>
      <c r="AD4608" s="5">
        <v>482776500</v>
      </c>
      <c r="AE4608" s="5" t="str">
        <f>MID(TablaPivotFinal[[#This Row],[Fecha]],1,4)</f>
        <v>2018</v>
      </c>
      <c r="AF4608" s="5" t="str">
        <f>MID(TablaPivotFinal[[#This Row],[Fecha]],5,3)</f>
        <v>Oct</v>
      </c>
      <c r="AG4608" s="7">
        <v>482776500</v>
      </c>
      <c r="AH4608" s="8">
        <v>55238</v>
      </c>
      <c r="AI4608" t="s">
        <v>1148</v>
      </c>
      <c r="AJ4608" t="s">
        <v>897</v>
      </c>
      <c r="AK4608" t="s">
        <v>1276</v>
      </c>
    </row>
    <row r="4609" spans="1:37" x14ac:dyDescent="0.3">
      <c r="A4609" t="str">
        <f t="shared" si="213"/>
        <v>PAPIROS-Consorcio vía al mar</v>
      </c>
      <c r="B4609" t="str">
        <f t="shared" si="214"/>
        <v>2018Sep</v>
      </c>
      <c r="C4609" t="str">
        <f t="shared" si="215"/>
        <v>11.01269973-74.88958809</v>
      </c>
      <c r="D4609" s="9" t="s">
        <v>788</v>
      </c>
      <c r="E4609" s="6" t="s">
        <v>789</v>
      </c>
      <c r="F4609" s="9" t="s">
        <v>803</v>
      </c>
      <c r="G4609" s="6">
        <v>8</v>
      </c>
      <c r="H4609" s="9" t="s">
        <v>823</v>
      </c>
      <c r="I4609" s="9" t="s">
        <v>791</v>
      </c>
      <c r="J4609" s="9" t="s">
        <v>103</v>
      </c>
      <c r="K4609" s="9" t="s">
        <v>792</v>
      </c>
      <c r="L4609" s="9" t="s">
        <v>793</v>
      </c>
      <c r="M4609" s="6">
        <v>3173317167</v>
      </c>
      <c r="N4609" s="6" t="s">
        <v>824</v>
      </c>
      <c r="O4609" s="9" t="s">
        <v>825</v>
      </c>
      <c r="P4609" s="6">
        <v>4800</v>
      </c>
      <c r="Q4609" s="6">
        <v>5700</v>
      </c>
      <c r="R4609" s="6">
        <v>11400</v>
      </c>
      <c r="S4609" s="6">
        <v>20200</v>
      </c>
      <c r="T4609" s="6">
        <v>63600</v>
      </c>
      <c r="U4609" s="6">
        <v>85000</v>
      </c>
      <c r="V4609" s="6">
        <v>94400</v>
      </c>
      <c r="W4609" s="6">
        <v>0</v>
      </c>
      <c r="X4609" s="6">
        <v>0</v>
      </c>
      <c r="Y4609" s="6">
        <v>0</v>
      </c>
      <c r="Z4609" s="6">
        <v>0</v>
      </c>
      <c r="AA4609" s="6">
        <v>11.01269973</v>
      </c>
      <c r="AB4609" s="6">
        <v>-74.889588090000004</v>
      </c>
      <c r="AC4609" s="9" t="s">
        <v>83</v>
      </c>
      <c r="AD4609" s="6">
        <v>450919200</v>
      </c>
      <c r="AE4609" s="6" t="str">
        <f>MID(TablaPivotFinal[[#This Row],[Fecha]],1,4)</f>
        <v>2018</v>
      </c>
      <c r="AF4609" s="6" t="str">
        <f>MID(TablaPivotFinal[[#This Row],[Fecha]],5,3)</f>
        <v>Sep</v>
      </c>
      <c r="AG4609" s="9">
        <v>450919200</v>
      </c>
      <c r="AH4609" s="10">
        <v>55416</v>
      </c>
      <c r="AI4609" t="s">
        <v>1148</v>
      </c>
      <c r="AJ4609" t="s">
        <v>896</v>
      </c>
      <c r="AK4609" t="s">
        <v>1276</v>
      </c>
    </row>
    <row r="4610" spans="1:37" x14ac:dyDescent="0.3">
      <c r="A4610" t="str">
        <f t="shared" ref="A4610:A4673" si="216">_xlfn.CONCAT(H4610,"-",D4610)</f>
        <v>EL EBANAL-Concesión  Santa Marta - Paraguachón S.A .</v>
      </c>
      <c r="B4610" t="str">
        <f t="shared" si="214"/>
        <v>2016Abr</v>
      </c>
      <c r="C4610" t="str">
        <f t="shared" si="215"/>
        <v>11.27621663-73.12210778</v>
      </c>
      <c r="D4610" s="7" t="s">
        <v>827</v>
      </c>
      <c r="E4610" s="5">
        <v>9009</v>
      </c>
      <c r="F4610" s="7" t="s">
        <v>808</v>
      </c>
      <c r="G4610" s="5">
        <v>44</v>
      </c>
      <c r="H4610" s="7" t="s">
        <v>828</v>
      </c>
      <c r="I4610" s="7" t="s">
        <v>829</v>
      </c>
      <c r="J4610" s="7" t="s">
        <v>103</v>
      </c>
      <c r="K4610" s="7" t="s">
        <v>830</v>
      </c>
      <c r="L4610" s="7" t="s">
        <v>831</v>
      </c>
      <c r="M4610" s="5" t="s">
        <v>832</v>
      </c>
      <c r="N4610" s="5" t="s">
        <v>833</v>
      </c>
      <c r="O4610" s="7" t="s">
        <v>834</v>
      </c>
      <c r="P4610" s="5">
        <v>9600</v>
      </c>
      <c r="Q4610" s="5">
        <v>14800</v>
      </c>
      <c r="R4610" s="5">
        <v>11900</v>
      </c>
      <c r="S4610" s="5">
        <v>18900</v>
      </c>
      <c r="T4610" s="5">
        <v>27700</v>
      </c>
      <c r="U4610" s="5">
        <v>44700</v>
      </c>
      <c r="V4610" s="5">
        <v>56400</v>
      </c>
      <c r="W4610" s="5">
        <v>0</v>
      </c>
      <c r="X4610" s="5">
        <v>0</v>
      </c>
      <c r="Y4610" s="5">
        <v>0</v>
      </c>
      <c r="Z4610" s="5">
        <v>0</v>
      </c>
      <c r="AA4610" s="5">
        <v>11.27621663</v>
      </c>
      <c r="AB4610" s="5">
        <v>-73.122107779999993</v>
      </c>
      <c r="AC4610" s="7" t="s">
        <v>13</v>
      </c>
      <c r="AD4610" s="5">
        <v>840841000</v>
      </c>
      <c r="AE4610" s="5" t="str">
        <f>MID(TablaPivotFinal[[#This Row],[Fecha]],1,4)</f>
        <v>2016</v>
      </c>
      <c r="AF4610" s="5" t="str">
        <f>MID(TablaPivotFinal[[#This Row],[Fecha]],5,3)</f>
        <v>Abr</v>
      </c>
      <c r="AG4610" s="7">
        <v>840841000</v>
      </c>
      <c r="AH4610" s="8">
        <v>59611</v>
      </c>
      <c r="AI4610" t="s">
        <v>1149</v>
      </c>
      <c r="AJ4610" t="s">
        <v>867</v>
      </c>
      <c r="AK4610" t="s">
        <v>1277</v>
      </c>
    </row>
    <row r="4611" spans="1:37" x14ac:dyDescent="0.3">
      <c r="A4611" t="str">
        <f t="shared" si="216"/>
        <v>EL EBANAL-Concesión  Santa Marta - Paraguachón S.A .</v>
      </c>
      <c r="B4611" t="str">
        <f t="shared" ref="B4611:B4674" si="217">_xlfn.CONCAT(AE4611,AF4611)</f>
        <v>2016Ago</v>
      </c>
      <c r="C4611" t="str">
        <f t="shared" ref="C4611:C4674" si="218">_xlfn.CONCAT(AA4611,AB4611)</f>
        <v>11.27621663-73.12210778</v>
      </c>
      <c r="D4611" s="9" t="s">
        <v>827</v>
      </c>
      <c r="E4611" s="6">
        <v>9009</v>
      </c>
      <c r="F4611" s="9" t="s">
        <v>808</v>
      </c>
      <c r="G4611" s="6">
        <v>44</v>
      </c>
      <c r="H4611" s="9" t="s">
        <v>828</v>
      </c>
      <c r="I4611" s="9" t="s">
        <v>829</v>
      </c>
      <c r="J4611" s="9" t="s">
        <v>103</v>
      </c>
      <c r="K4611" s="9" t="s">
        <v>830</v>
      </c>
      <c r="L4611" s="9" t="s">
        <v>831</v>
      </c>
      <c r="M4611" s="6" t="s">
        <v>832</v>
      </c>
      <c r="N4611" s="6" t="s">
        <v>833</v>
      </c>
      <c r="O4611" s="9" t="s">
        <v>834</v>
      </c>
      <c r="P4611" s="6">
        <v>9600</v>
      </c>
      <c r="Q4611" s="6">
        <v>14800</v>
      </c>
      <c r="R4611" s="6">
        <v>11900</v>
      </c>
      <c r="S4611" s="6">
        <v>18900</v>
      </c>
      <c r="T4611" s="6">
        <v>27700</v>
      </c>
      <c r="U4611" s="6">
        <v>44700</v>
      </c>
      <c r="V4611" s="6">
        <v>56400</v>
      </c>
      <c r="W4611" s="6">
        <v>0</v>
      </c>
      <c r="X4611" s="6">
        <v>0</v>
      </c>
      <c r="Y4611" s="6">
        <v>0</v>
      </c>
      <c r="Z4611" s="6">
        <v>0</v>
      </c>
      <c r="AA4611" s="6">
        <v>11.27621663</v>
      </c>
      <c r="AB4611" s="6">
        <v>-73.122107779999993</v>
      </c>
      <c r="AC4611" s="9" t="s">
        <v>15</v>
      </c>
      <c r="AD4611" s="6">
        <v>946422700</v>
      </c>
      <c r="AE4611" s="6" t="str">
        <f>MID(TablaPivotFinal[[#This Row],[Fecha]],1,4)</f>
        <v>2016</v>
      </c>
      <c r="AF4611" s="6" t="str">
        <f>MID(TablaPivotFinal[[#This Row],[Fecha]],5,3)</f>
        <v>Ago</v>
      </c>
      <c r="AG4611" s="9">
        <v>946422700</v>
      </c>
      <c r="AH4611" s="10">
        <v>68281</v>
      </c>
      <c r="AI4611" t="s">
        <v>1149</v>
      </c>
      <c r="AJ4611" t="s">
        <v>871</v>
      </c>
      <c r="AK4611" t="s">
        <v>1277</v>
      </c>
    </row>
    <row r="4612" spans="1:37" x14ac:dyDescent="0.3">
      <c r="A4612" t="str">
        <f t="shared" si="216"/>
        <v>EL EBANAL-Concesión  Santa Marta - Paraguachón S.A .</v>
      </c>
      <c r="B4612" t="str">
        <f t="shared" si="217"/>
        <v>2016Dic</v>
      </c>
      <c r="C4612" t="str">
        <f t="shared" si="218"/>
        <v>11.27621663-73.12210778</v>
      </c>
      <c r="D4612" s="7" t="s">
        <v>827</v>
      </c>
      <c r="E4612" s="5">
        <v>9009</v>
      </c>
      <c r="F4612" s="7" t="s">
        <v>808</v>
      </c>
      <c r="G4612" s="5">
        <v>44</v>
      </c>
      <c r="H4612" s="7" t="s">
        <v>828</v>
      </c>
      <c r="I4612" s="7" t="s">
        <v>829</v>
      </c>
      <c r="J4612" s="7" t="s">
        <v>103</v>
      </c>
      <c r="K4612" s="7" t="s">
        <v>830</v>
      </c>
      <c r="L4612" s="7" t="s">
        <v>831</v>
      </c>
      <c r="M4612" s="5" t="s">
        <v>832</v>
      </c>
      <c r="N4612" s="5" t="s">
        <v>833</v>
      </c>
      <c r="O4612" s="7" t="s">
        <v>834</v>
      </c>
      <c r="P4612" s="5">
        <v>9600</v>
      </c>
      <c r="Q4612" s="5">
        <v>14800</v>
      </c>
      <c r="R4612" s="5">
        <v>11900</v>
      </c>
      <c r="S4612" s="5">
        <v>18900</v>
      </c>
      <c r="T4612" s="5">
        <v>27700</v>
      </c>
      <c r="U4612" s="5">
        <v>44700</v>
      </c>
      <c r="V4612" s="5">
        <v>56400</v>
      </c>
      <c r="W4612" s="5">
        <v>0</v>
      </c>
      <c r="X4612" s="5">
        <v>0</v>
      </c>
      <c r="Y4612" s="5">
        <v>0</v>
      </c>
      <c r="Z4612" s="5">
        <v>0</v>
      </c>
      <c r="AA4612" s="5">
        <v>11.27621663</v>
      </c>
      <c r="AB4612" s="5">
        <v>-73.122107779999993</v>
      </c>
      <c r="AC4612" s="7" t="s">
        <v>17</v>
      </c>
      <c r="AD4612" s="5">
        <v>1019854000</v>
      </c>
      <c r="AE4612" s="5" t="str">
        <f>MID(TablaPivotFinal[[#This Row],[Fecha]],1,4)</f>
        <v>2016</v>
      </c>
      <c r="AF4612" s="5" t="str">
        <f>MID(TablaPivotFinal[[#This Row],[Fecha]],5,3)</f>
        <v>Dic</v>
      </c>
      <c r="AG4612" s="7">
        <v>1019854000</v>
      </c>
      <c r="AH4612" s="8">
        <v>78334</v>
      </c>
      <c r="AI4612" t="s">
        <v>1149</v>
      </c>
      <c r="AJ4612" t="s">
        <v>875</v>
      </c>
      <c r="AK4612" t="s">
        <v>1277</v>
      </c>
    </row>
    <row r="4613" spans="1:37" x14ac:dyDescent="0.3">
      <c r="A4613" t="str">
        <f t="shared" si="216"/>
        <v>EL EBANAL-Concesión  Santa Marta - Paraguachón S.A .</v>
      </c>
      <c r="B4613" t="str">
        <f t="shared" si="217"/>
        <v>2016Ene</v>
      </c>
      <c r="C4613" t="str">
        <f t="shared" si="218"/>
        <v>11.27621663-73.12210778</v>
      </c>
      <c r="D4613" s="9" t="s">
        <v>827</v>
      </c>
      <c r="E4613" s="6">
        <v>9009</v>
      </c>
      <c r="F4613" s="9" t="s">
        <v>808</v>
      </c>
      <c r="G4613" s="6">
        <v>44</v>
      </c>
      <c r="H4613" s="9" t="s">
        <v>828</v>
      </c>
      <c r="I4613" s="9" t="s">
        <v>829</v>
      </c>
      <c r="J4613" s="9" t="s">
        <v>103</v>
      </c>
      <c r="K4613" s="9" t="s">
        <v>830</v>
      </c>
      <c r="L4613" s="9" t="s">
        <v>831</v>
      </c>
      <c r="M4613" s="6" t="s">
        <v>832</v>
      </c>
      <c r="N4613" s="6" t="s">
        <v>833</v>
      </c>
      <c r="O4613" s="9" t="s">
        <v>834</v>
      </c>
      <c r="P4613" s="6">
        <v>9600</v>
      </c>
      <c r="Q4613" s="6">
        <v>14800</v>
      </c>
      <c r="R4613" s="6">
        <v>11900</v>
      </c>
      <c r="S4613" s="6">
        <v>18900</v>
      </c>
      <c r="T4613" s="6">
        <v>27700</v>
      </c>
      <c r="U4613" s="6">
        <v>44700</v>
      </c>
      <c r="V4613" s="6">
        <v>56400</v>
      </c>
      <c r="W4613" s="6">
        <v>0</v>
      </c>
      <c r="X4613" s="6">
        <v>0</v>
      </c>
      <c r="Y4613" s="6">
        <v>0</v>
      </c>
      <c r="Z4613" s="6">
        <v>0</v>
      </c>
      <c r="AA4613" s="6">
        <v>11.27621663</v>
      </c>
      <c r="AB4613" s="6">
        <v>-73.122107779999993</v>
      </c>
      <c r="AC4613" s="9" t="s">
        <v>19</v>
      </c>
      <c r="AD4613" s="6">
        <v>972600100</v>
      </c>
      <c r="AE4613" s="6" t="str">
        <f>MID(TablaPivotFinal[[#This Row],[Fecha]],1,4)</f>
        <v>2016</v>
      </c>
      <c r="AF4613" s="6" t="str">
        <f>MID(TablaPivotFinal[[#This Row],[Fecha]],5,3)</f>
        <v>Ene</v>
      </c>
      <c r="AG4613" s="9">
        <v>972600100</v>
      </c>
      <c r="AH4613" s="10">
        <v>76405</v>
      </c>
      <c r="AI4613" t="s">
        <v>1149</v>
      </c>
      <c r="AJ4613" t="s">
        <v>864</v>
      </c>
      <c r="AK4613" t="s">
        <v>1277</v>
      </c>
    </row>
    <row r="4614" spans="1:37" x14ac:dyDescent="0.3">
      <c r="A4614" t="str">
        <f t="shared" si="216"/>
        <v>EL EBANAL-Concesión  Santa Marta - Paraguachón S.A .</v>
      </c>
      <c r="B4614" t="str">
        <f t="shared" si="217"/>
        <v>2016Feb</v>
      </c>
      <c r="C4614" t="str">
        <f t="shared" si="218"/>
        <v>11.27621663-73.12210778</v>
      </c>
      <c r="D4614" s="7" t="s">
        <v>827</v>
      </c>
      <c r="E4614" s="5">
        <v>9009</v>
      </c>
      <c r="F4614" s="7" t="s">
        <v>808</v>
      </c>
      <c r="G4614" s="5">
        <v>44</v>
      </c>
      <c r="H4614" s="7" t="s">
        <v>828</v>
      </c>
      <c r="I4614" s="7" t="s">
        <v>829</v>
      </c>
      <c r="J4614" s="7" t="s">
        <v>103</v>
      </c>
      <c r="K4614" s="7" t="s">
        <v>830</v>
      </c>
      <c r="L4614" s="7" t="s">
        <v>831</v>
      </c>
      <c r="M4614" s="5" t="s">
        <v>832</v>
      </c>
      <c r="N4614" s="5" t="s">
        <v>833</v>
      </c>
      <c r="O4614" s="7" t="s">
        <v>834</v>
      </c>
      <c r="P4614" s="5">
        <v>9600</v>
      </c>
      <c r="Q4614" s="5">
        <v>14800</v>
      </c>
      <c r="R4614" s="5">
        <v>11900</v>
      </c>
      <c r="S4614" s="5">
        <v>18900</v>
      </c>
      <c r="T4614" s="5">
        <v>27700</v>
      </c>
      <c r="U4614" s="5">
        <v>44700</v>
      </c>
      <c r="V4614" s="5">
        <v>56400</v>
      </c>
      <c r="W4614" s="5">
        <v>0</v>
      </c>
      <c r="X4614" s="5">
        <v>0</v>
      </c>
      <c r="Y4614" s="5">
        <v>0</v>
      </c>
      <c r="Z4614" s="5">
        <v>0</v>
      </c>
      <c r="AA4614" s="5">
        <v>11.27621663</v>
      </c>
      <c r="AB4614" s="5">
        <v>-73.122107779999993</v>
      </c>
      <c r="AC4614" s="7" t="s">
        <v>21</v>
      </c>
      <c r="AD4614" s="5">
        <v>858374200</v>
      </c>
      <c r="AE4614" s="5" t="str">
        <f>MID(TablaPivotFinal[[#This Row],[Fecha]],1,4)</f>
        <v>2016</v>
      </c>
      <c r="AF4614" s="5" t="str">
        <f>MID(TablaPivotFinal[[#This Row],[Fecha]],5,3)</f>
        <v>Feb</v>
      </c>
      <c r="AG4614" s="7">
        <v>858374200</v>
      </c>
      <c r="AH4614" s="8">
        <v>59804</v>
      </c>
      <c r="AI4614" t="s">
        <v>1149</v>
      </c>
      <c r="AJ4614" t="s">
        <v>865</v>
      </c>
      <c r="AK4614" t="s">
        <v>1277</v>
      </c>
    </row>
    <row r="4615" spans="1:37" x14ac:dyDescent="0.3">
      <c r="A4615" t="str">
        <f t="shared" si="216"/>
        <v>EL EBANAL-Concesión  Santa Marta - Paraguachón S.A .</v>
      </c>
      <c r="B4615" t="str">
        <f t="shared" si="217"/>
        <v>2016Jul</v>
      </c>
      <c r="C4615" t="str">
        <f t="shared" si="218"/>
        <v>11.27621663-73.12210778</v>
      </c>
      <c r="D4615" s="9" t="s">
        <v>827</v>
      </c>
      <c r="E4615" s="6">
        <v>9009</v>
      </c>
      <c r="F4615" s="9" t="s">
        <v>808</v>
      </c>
      <c r="G4615" s="6">
        <v>44</v>
      </c>
      <c r="H4615" s="9" t="s">
        <v>828</v>
      </c>
      <c r="I4615" s="9" t="s">
        <v>829</v>
      </c>
      <c r="J4615" s="9" t="s">
        <v>103</v>
      </c>
      <c r="K4615" s="9" t="s">
        <v>830</v>
      </c>
      <c r="L4615" s="9" t="s">
        <v>831</v>
      </c>
      <c r="M4615" s="6" t="s">
        <v>832</v>
      </c>
      <c r="N4615" s="6" t="s">
        <v>833</v>
      </c>
      <c r="O4615" s="9" t="s">
        <v>834</v>
      </c>
      <c r="P4615" s="6">
        <v>9600</v>
      </c>
      <c r="Q4615" s="6">
        <v>14800</v>
      </c>
      <c r="R4615" s="6">
        <v>11900</v>
      </c>
      <c r="S4615" s="6">
        <v>18900</v>
      </c>
      <c r="T4615" s="6">
        <v>27700</v>
      </c>
      <c r="U4615" s="6">
        <v>44700</v>
      </c>
      <c r="V4615" s="6">
        <v>56400</v>
      </c>
      <c r="W4615" s="6">
        <v>0</v>
      </c>
      <c r="X4615" s="6">
        <v>0</v>
      </c>
      <c r="Y4615" s="6">
        <v>0</v>
      </c>
      <c r="Z4615" s="6">
        <v>0</v>
      </c>
      <c r="AA4615" s="6">
        <v>11.27621663</v>
      </c>
      <c r="AB4615" s="6">
        <v>-73.122107779999993</v>
      </c>
      <c r="AC4615" s="9" t="s">
        <v>23</v>
      </c>
      <c r="AD4615" s="6">
        <v>993208200</v>
      </c>
      <c r="AE4615" s="6" t="str">
        <f>MID(TablaPivotFinal[[#This Row],[Fecha]],1,4)</f>
        <v>2016</v>
      </c>
      <c r="AF4615" s="6" t="str">
        <f>MID(TablaPivotFinal[[#This Row],[Fecha]],5,3)</f>
        <v>Jul</v>
      </c>
      <c r="AG4615" s="9">
        <v>993208200</v>
      </c>
      <c r="AH4615" s="10">
        <v>72289</v>
      </c>
      <c r="AI4615" t="s">
        <v>1149</v>
      </c>
      <c r="AJ4615" t="s">
        <v>870</v>
      </c>
      <c r="AK4615" t="s">
        <v>1277</v>
      </c>
    </row>
    <row r="4616" spans="1:37" x14ac:dyDescent="0.3">
      <c r="A4616" t="str">
        <f t="shared" si="216"/>
        <v>EL EBANAL-Concesión  Santa Marta - Paraguachón S.A .</v>
      </c>
      <c r="B4616" t="str">
        <f t="shared" si="217"/>
        <v>2016Jun</v>
      </c>
      <c r="C4616" t="str">
        <f t="shared" si="218"/>
        <v>11.27621663-73.12210778</v>
      </c>
      <c r="D4616" s="7" t="s">
        <v>827</v>
      </c>
      <c r="E4616" s="5">
        <v>9009</v>
      </c>
      <c r="F4616" s="7" t="s">
        <v>808</v>
      </c>
      <c r="G4616" s="5">
        <v>44</v>
      </c>
      <c r="H4616" s="7" t="s">
        <v>828</v>
      </c>
      <c r="I4616" s="7" t="s">
        <v>829</v>
      </c>
      <c r="J4616" s="7" t="s">
        <v>103</v>
      </c>
      <c r="K4616" s="7" t="s">
        <v>830</v>
      </c>
      <c r="L4616" s="7" t="s">
        <v>831</v>
      </c>
      <c r="M4616" s="5" t="s">
        <v>832</v>
      </c>
      <c r="N4616" s="5" t="s">
        <v>833</v>
      </c>
      <c r="O4616" s="7" t="s">
        <v>834</v>
      </c>
      <c r="P4616" s="5">
        <v>9600</v>
      </c>
      <c r="Q4616" s="5">
        <v>14800</v>
      </c>
      <c r="R4616" s="5">
        <v>11900</v>
      </c>
      <c r="S4616" s="5">
        <v>18900</v>
      </c>
      <c r="T4616" s="5">
        <v>27700</v>
      </c>
      <c r="U4616" s="5">
        <v>44700</v>
      </c>
      <c r="V4616" s="5">
        <v>56400</v>
      </c>
      <c r="W4616" s="5">
        <v>0</v>
      </c>
      <c r="X4616" s="5">
        <v>0</v>
      </c>
      <c r="Y4616" s="5">
        <v>0</v>
      </c>
      <c r="Z4616" s="5">
        <v>0</v>
      </c>
      <c r="AA4616" s="5">
        <v>11.27621663</v>
      </c>
      <c r="AB4616" s="5">
        <v>-73.122107779999993</v>
      </c>
      <c r="AC4616" s="7" t="s">
        <v>25</v>
      </c>
      <c r="AD4616" s="5">
        <v>886071200</v>
      </c>
      <c r="AE4616" s="5" t="str">
        <f>MID(TablaPivotFinal[[#This Row],[Fecha]],1,4)</f>
        <v>2016</v>
      </c>
      <c r="AF4616" s="5" t="str">
        <f>MID(TablaPivotFinal[[#This Row],[Fecha]],5,3)</f>
        <v>Jun</v>
      </c>
      <c r="AG4616" s="7">
        <v>886071200</v>
      </c>
      <c r="AH4616" s="8">
        <v>64022</v>
      </c>
      <c r="AI4616" t="s">
        <v>1149</v>
      </c>
      <c r="AJ4616" t="s">
        <v>869</v>
      </c>
      <c r="AK4616" t="s">
        <v>1277</v>
      </c>
    </row>
    <row r="4617" spans="1:37" x14ac:dyDescent="0.3">
      <c r="A4617" t="str">
        <f t="shared" si="216"/>
        <v>EL EBANAL-Concesión  Santa Marta - Paraguachón S.A .</v>
      </c>
      <c r="B4617" t="str">
        <f t="shared" si="217"/>
        <v>2016Mar</v>
      </c>
      <c r="C4617" t="str">
        <f t="shared" si="218"/>
        <v>11.27621663-73.12210778</v>
      </c>
      <c r="D4617" s="9" t="s">
        <v>827</v>
      </c>
      <c r="E4617" s="6">
        <v>9009</v>
      </c>
      <c r="F4617" s="9" t="s">
        <v>808</v>
      </c>
      <c r="G4617" s="6">
        <v>44</v>
      </c>
      <c r="H4617" s="9" t="s">
        <v>828</v>
      </c>
      <c r="I4617" s="9" t="s">
        <v>829</v>
      </c>
      <c r="J4617" s="9" t="s">
        <v>103</v>
      </c>
      <c r="K4617" s="9" t="s">
        <v>830</v>
      </c>
      <c r="L4617" s="9" t="s">
        <v>831</v>
      </c>
      <c r="M4617" s="6" t="s">
        <v>832</v>
      </c>
      <c r="N4617" s="6" t="s">
        <v>833</v>
      </c>
      <c r="O4617" s="9" t="s">
        <v>834</v>
      </c>
      <c r="P4617" s="6">
        <v>9600</v>
      </c>
      <c r="Q4617" s="6">
        <v>14800</v>
      </c>
      <c r="R4617" s="6">
        <v>11900</v>
      </c>
      <c r="S4617" s="6">
        <v>18900</v>
      </c>
      <c r="T4617" s="6">
        <v>27700</v>
      </c>
      <c r="U4617" s="6">
        <v>44700</v>
      </c>
      <c r="V4617" s="6">
        <v>56400</v>
      </c>
      <c r="W4617" s="6">
        <v>0</v>
      </c>
      <c r="X4617" s="6">
        <v>0</v>
      </c>
      <c r="Y4617" s="6">
        <v>0</v>
      </c>
      <c r="Z4617" s="6">
        <v>0</v>
      </c>
      <c r="AA4617" s="6">
        <v>11.27621663</v>
      </c>
      <c r="AB4617" s="6">
        <v>-73.122107779999993</v>
      </c>
      <c r="AC4617" s="9" t="s">
        <v>27</v>
      </c>
      <c r="AD4617" s="6">
        <v>941490400</v>
      </c>
      <c r="AE4617" s="6" t="str">
        <f>MID(TablaPivotFinal[[#This Row],[Fecha]],1,4)</f>
        <v>2016</v>
      </c>
      <c r="AF4617" s="6" t="str">
        <f>MID(TablaPivotFinal[[#This Row],[Fecha]],5,3)</f>
        <v>Mar</v>
      </c>
      <c r="AG4617" s="9">
        <v>941490400</v>
      </c>
      <c r="AH4617" s="10">
        <v>72422</v>
      </c>
      <c r="AI4617" t="s">
        <v>1149</v>
      </c>
      <c r="AJ4617" t="s">
        <v>866</v>
      </c>
      <c r="AK4617" t="s">
        <v>1277</v>
      </c>
    </row>
    <row r="4618" spans="1:37" x14ac:dyDescent="0.3">
      <c r="A4618" t="str">
        <f t="shared" si="216"/>
        <v>EL EBANAL-Concesión  Santa Marta - Paraguachón S.A .</v>
      </c>
      <c r="B4618" t="str">
        <f t="shared" si="217"/>
        <v>2016May</v>
      </c>
      <c r="C4618" t="str">
        <f t="shared" si="218"/>
        <v>11.27621663-73.12210778</v>
      </c>
      <c r="D4618" s="7" t="s">
        <v>827</v>
      </c>
      <c r="E4618" s="5">
        <v>9009</v>
      </c>
      <c r="F4618" s="7" t="s">
        <v>808</v>
      </c>
      <c r="G4618" s="5">
        <v>44</v>
      </c>
      <c r="H4618" s="7" t="s">
        <v>828</v>
      </c>
      <c r="I4618" s="7" t="s">
        <v>829</v>
      </c>
      <c r="J4618" s="7" t="s">
        <v>103</v>
      </c>
      <c r="K4618" s="7" t="s">
        <v>830</v>
      </c>
      <c r="L4618" s="7" t="s">
        <v>831</v>
      </c>
      <c r="M4618" s="5" t="s">
        <v>832</v>
      </c>
      <c r="N4618" s="5" t="s">
        <v>833</v>
      </c>
      <c r="O4618" s="7" t="s">
        <v>834</v>
      </c>
      <c r="P4618" s="5">
        <v>9600</v>
      </c>
      <c r="Q4618" s="5">
        <v>14800</v>
      </c>
      <c r="R4618" s="5">
        <v>11900</v>
      </c>
      <c r="S4618" s="5">
        <v>18900</v>
      </c>
      <c r="T4618" s="5">
        <v>27700</v>
      </c>
      <c r="U4618" s="5">
        <v>44700</v>
      </c>
      <c r="V4618" s="5">
        <v>56400</v>
      </c>
      <c r="W4618" s="5">
        <v>0</v>
      </c>
      <c r="X4618" s="5">
        <v>0</v>
      </c>
      <c r="Y4618" s="5">
        <v>0</v>
      </c>
      <c r="Z4618" s="5">
        <v>0</v>
      </c>
      <c r="AA4618" s="5">
        <v>11.27621663</v>
      </c>
      <c r="AB4618" s="5">
        <v>-73.122107779999993</v>
      </c>
      <c r="AC4618" s="7" t="s">
        <v>29</v>
      </c>
      <c r="AD4618" s="5">
        <v>675639000</v>
      </c>
      <c r="AE4618" s="5" t="str">
        <f>MID(TablaPivotFinal[[#This Row],[Fecha]],1,4)</f>
        <v>2016</v>
      </c>
      <c r="AF4618" s="5" t="str">
        <f>MID(TablaPivotFinal[[#This Row],[Fecha]],5,3)</f>
        <v>May</v>
      </c>
      <c r="AG4618" s="7">
        <v>675639000</v>
      </c>
      <c r="AH4618" s="8">
        <v>58418</v>
      </c>
      <c r="AI4618" t="s">
        <v>1149</v>
      </c>
      <c r="AJ4618" t="s">
        <v>868</v>
      </c>
      <c r="AK4618" t="s">
        <v>1277</v>
      </c>
    </row>
    <row r="4619" spans="1:37" x14ac:dyDescent="0.3">
      <c r="A4619" t="str">
        <f t="shared" si="216"/>
        <v>EL EBANAL-Concesión  Santa Marta - Paraguachón S.A .</v>
      </c>
      <c r="B4619" t="str">
        <f t="shared" si="217"/>
        <v>2016Nov</v>
      </c>
      <c r="C4619" t="str">
        <f t="shared" si="218"/>
        <v>11.27621663-73.12210778</v>
      </c>
      <c r="D4619" s="9" t="s">
        <v>827</v>
      </c>
      <c r="E4619" s="6">
        <v>9009</v>
      </c>
      <c r="F4619" s="9" t="s">
        <v>808</v>
      </c>
      <c r="G4619" s="6">
        <v>44</v>
      </c>
      <c r="H4619" s="9" t="s">
        <v>828</v>
      </c>
      <c r="I4619" s="9" t="s">
        <v>829</v>
      </c>
      <c r="J4619" s="9" t="s">
        <v>103</v>
      </c>
      <c r="K4619" s="9" t="s">
        <v>830</v>
      </c>
      <c r="L4619" s="9" t="s">
        <v>831</v>
      </c>
      <c r="M4619" s="6" t="s">
        <v>832</v>
      </c>
      <c r="N4619" s="6" t="s">
        <v>833</v>
      </c>
      <c r="O4619" s="9" t="s">
        <v>834</v>
      </c>
      <c r="P4619" s="6">
        <v>9600</v>
      </c>
      <c r="Q4619" s="6">
        <v>14800</v>
      </c>
      <c r="R4619" s="6">
        <v>11900</v>
      </c>
      <c r="S4619" s="6">
        <v>18900</v>
      </c>
      <c r="T4619" s="6">
        <v>27700</v>
      </c>
      <c r="U4619" s="6">
        <v>44700</v>
      </c>
      <c r="V4619" s="6">
        <v>56400</v>
      </c>
      <c r="W4619" s="6">
        <v>0</v>
      </c>
      <c r="X4619" s="6">
        <v>0</v>
      </c>
      <c r="Y4619" s="6">
        <v>0</v>
      </c>
      <c r="Z4619" s="6">
        <v>0</v>
      </c>
      <c r="AA4619" s="6">
        <v>11.27621663</v>
      </c>
      <c r="AB4619" s="6">
        <v>-73.122107779999993</v>
      </c>
      <c r="AC4619" s="9" t="s">
        <v>31</v>
      </c>
      <c r="AD4619" s="6">
        <v>1023181300</v>
      </c>
      <c r="AE4619" s="6" t="str">
        <f>MID(TablaPivotFinal[[#This Row],[Fecha]],1,4)</f>
        <v>2016</v>
      </c>
      <c r="AF4619" s="6" t="str">
        <f>MID(TablaPivotFinal[[#This Row],[Fecha]],5,3)</f>
        <v>Nov</v>
      </c>
      <c r="AG4619" s="9">
        <v>1023181300</v>
      </c>
      <c r="AH4619" s="10">
        <v>69316</v>
      </c>
      <c r="AI4619" t="s">
        <v>1149</v>
      </c>
      <c r="AJ4619" t="s">
        <v>874</v>
      </c>
      <c r="AK4619" t="s">
        <v>1277</v>
      </c>
    </row>
    <row r="4620" spans="1:37" x14ac:dyDescent="0.3">
      <c r="A4620" t="str">
        <f t="shared" si="216"/>
        <v>EL EBANAL-Concesión  Santa Marta - Paraguachón S.A .</v>
      </c>
      <c r="B4620" t="str">
        <f t="shared" si="217"/>
        <v>2016Oct</v>
      </c>
      <c r="C4620" t="str">
        <f t="shared" si="218"/>
        <v>11.27621663-73.12210778</v>
      </c>
      <c r="D4620" s="7" t="s">
        <v>827</v>
      </c>
      <c r="E4620" s="5">
        <v>9009</v>
      </c>
      <c r="F4620" s="7" t="s">
        <v>808</v>
      </c>
      <c r="G4620" s="5">
        <v>44</v>
      </c>
      <c r="H4620" s="7" t="s">
        <v>828</v>
      </c>
      <c r="I4620" s="7" t="s">
        <v>829</v>
      </c>
      <c r="J4620" s="7" t="s">
        <v>103</v>
      </c>
      <c r="K4620" s="7" t="s">
        <v>830</v>
      </c>
      <c r="L4620" s="7" t="s">
        <v>831</v>
      </c>
      <c r="M4620" s="5" t="s">
        <v>832</v>
      </c>
      <c r="N4620" s="5" t="s">
        <v>833</v>
      </c>
      <c r="O4620" s="7" t="s">
        <v>834</v>
      </c>
      <c r="P4620" s="5">
        <v>9600</v>
      </c>
      <c r="Q4620" s="5">
        <v>14800</v>
      </c>
      <c r="R4620" s="5">
        <v>11900</v>
      </c>
      <c r="S4620" s="5">
        <v>18900</v>
      </c>
      <c r="T4620" s="5">
        <v>27700</v>
      </c>
      <c r="U4620" s="5">
        <v>44700</v>
      </c>
      <c r="V4620" s="5">
        <v>56400</v>
      </c>
      <c r="W4620" s="5">
        <v>0</v>
      </c>
      <c r="X4620" s="5">
        <v>0</v>
      </c>
      <c r="Y4620" s="5">
        <v>0</v>
      </c>
      <c r="Z4620" s="5">
        <v>0</v>
      </c>
      <c r="AA4620" s="5">
        <v>11.27621663</v>
      </c>
      <c r="AB4620" s="5">
        <v>-73.122107779999993</v>
      </c>
      <c r="AC4620" s="7" t="s">
        <v>33</v>
      </c>
      <c r="AD4620" s="5">
        <v>1072414000</v>
      </c>
      <c r="AE4620" s="5" t="str">
        <f>MID(TablaPivotFinal[[#This Row],[Fecha]],1,4)</f>
        <v>2016</v>
      </c>
      <c r="AF4620" s="5" t="str">
        <f>MID(TablaPivotFinal[[#This Row],[Fecha]],5,3)</f>
        <v>Oct</v>
      </c>
      <c r="AG4620" s="7">
        <v>1072414000</v>
      </c>
      <c r="AH4620" s="8">
        <v>71597</v>
      </c>
      <c r="AI4620" t="s">
        <v>1149</v>
      </c>
      <c r="AJ4620" t="s">
        <v>873</v>
      </c>
      <c r="AK4620" t="s">
        <v>1277</v>
      </c>
    </row>
    <row r="4621" spans="1:37" x14ac:dyDescent="0.3">
      <c r="A4621" t="str">
        <f t="shared" si="216"/>
        <v>EL EBANAL-Concesión  Santa Marta - Paraguachón S.A .</v>
      </c>
      <c r="B4621" t="str">
        <f t="shared" si="217"/>
        <v>2016Sep</v>
      </c>
      <c r="C4621" t="str">
        <f t="shared" si="218"/>
        <v>11.27621663-73.12210778</v>
      </c>
      <c r="D4621" s="9" t="s">
        <v>827</v>
      </c>
      <c r="E4621" s="6">
        <v>9009</v>
      </c>
      <c r="F4621" s="9" t="s">
        <v>808</v>
      </c>
      <c r="G4621" s="6">
        <v>44</v>
      </c>
      <c r="H4621" s="9" t="s">
        <v>828</v>
      </c>
      <c r="I4621" s="9" t="s">
        <v>829</v>
      </c>
      <c r="J4621" s="9" t="s">
        <v>103</v>
      </c>
      <c r="K4621" s="9" t="s">
        <v>830</v>
      </c>
      <c r="L4621" s="9" t="s">
        <v>831</v>
      </c>
      <c r="M4621" s="6" t="s">
        <v>832</v>
      </c>
      <c r="N4621" s="6" t="s">
        <v>833</v>
      </c>
      <c r="O4621" s="9" t="s">
        <v>834</v>
      </c>
      <c r="P4621" s="6">
        <v>9600</v>
      </c>
      <c r="Q4621" s="6">
        <v>14800</v>
      </c>
      <c r="R4621" s="6">
        <v>11900</v>
      </c>
      <c r="S4621" s="6">
        <v>18900</v>
      </c>
      <c r="T4621" s="6">
        <v>27700</v>
      </c>
      <c r="U4621" s="6">
        <v>44700</v>
      </c>
      <c r="V4621" s="6">
        <v>56400</v>
      </c>
      <c r="W4621" s="6">
        <v>0</v>
      </c>
      <c r="X4621" s="6">
        <v>0</v>
      </c>
      <c r="Y4621" s="6">
        <v>0</v>
      </c>
      <c r="Z4621" s="6">
        <v>0</v>
      </c>
      <c r="AA4621" s="6">
        <v>11.27621663</v>
      </c>
      <c r="AB4621" s="6">
        <v>-73.122107779999993</v>
      </c>
      <c r="AC4621" s="9" t="s">
        <v>35</v>
      </c>
      <c r="AD4621" s="6">
        <v>989306400</v>
      </c>
      <c r="AE4621" s="6" t="str">
        <f>MID(TablaPivotFinal[[#This Row],[Fecha]],1,4)</f>
        <v>2016</v>
      </c>
      <c r="AF4621" s="6" t="str">
        <f>MID(TablaPivotFinal[[#This Row],[Fecha]],5,3)</f>
        <v>Sep</v>
      </c>
      <c r="AG4621" s="9">
        <v>989306400</v>
      </c>
      <c r="AH4621" s="10">
        <v>66594</v>
      </c>
      <c r="AI4621" t="s">
        <v>1149</v>
      </c>
      <c r="AJ4621" t="s">
        <v>872</v>
      </c>
      <c r="AK4621" t="s">
        <v>1277</v>
      </c>
    </row>
    <row r="4622" spans="1:37" x14ac:dyDescent="0.3">
      <c r="A4622" t="str">
        <f t="shared" si="216"/>
        <v>EL EBANAL-Concesión  Santa Marta - Paraguachón S.A .</v>
      </c>
      <c r="B4622" t="str">
        <f t="shared" si="217"/>
        <v>2017Abr</v>
      </c>
      <c r="C4622" t="str">
        <f t="shared" si="218"/>
        <v>11.27621663-73.12210778</v>
      </c>
      <c r="D4622" s="7" t="s">
        <v>827</v>
      </c>
      <c r="E4622" s="5">
        <v>9009</v>
      </c>
      <c r="F4622" s="7" t="s">
        <v>808</v>
      </c>
      <c r="G4622" s="5">
        <v>44</v>
      </c>
      <c r="H4622" s="7" t="s">
        <v>828</v>
      </c>
      <c r="I4622" s="7" t="s">
        <v>829</v>
      </c>
      <c r="J4622" s="7" t="s">
        <v>103</v>
      </c>
      <c r="K4622" s="7" t="s">
        <v>830</v>
      </c>
      <c r="L4622" s="7" t="s">
        <v>831</v>
      </c>
      <c r="M4622" s="5" t="s">
        <v>832</v>
      </c>
      <c r="N4622" s="5" t="s">
        <v>833</v>
      </c>
      <c r="O4622" s="7" t="s">
        <v>834</v>
      </c>
      <c r="P4622" s="5">
        <v>9600</v>
      </c>
      <c r="Q4622" s="5">
        <v>14800</v>
      </c>
      <c r="R4622" s="5">
        <v>11900</v>
      </c>
      <c r="S4622" s="5">
        <v>18900</v>
      </c>
      <c r="T4622" s="5">
        <v>27700</v>
      </c>
      <c r="U4622" s="5">
        <v>44700</v>
      </c>
      <c r="V4622" s="5">
        <v>56400</v>
      </c>
      <c r="W4622" s="5">
        <v>0</v>
      </c>
      <c r="X4622" s="5">
        <v>0</v>
      </c>
      <c r="Y4622" s="5">
        <v>0</v>
      </c>
      <c r="Z4622" s="5">
        <v>0</v>
      </c>
      <c r="AA4622" s="5">
        <v>11.27621663</v>
      </c>
      <c r="AB4622" s="5">
        <v>-73.122107779999993</v>
      </c>
      <c r="AC4622" s="7" t="s">
        <v>37</v>
      </c>
      <c r="AD4622" s="5">
        <v>967384800</v>
      </c>
      <c r="AE4622" s="5" t="str">
        <f>MID(TablaPivotFinal[[#This Row],[Fecha]],1,4)</f>
        <v>2017</v>
      </c>
      <c r="AF4622" s="5" t="str">
        <f>MID(TablaPivotFinal[[#This Row],[Fecha]],5,3)</f>
        <v>Abr</v>
      </c>
      <c r="AG4622" s="7">
        <v>967384800</v>
      </c>
      <c r="AH4622" s="8">
        <v>2448.4</v>
      </c>
      <c r="AI4622" t="s">
        <v>1149</v>
      </c>
      <c r="AJ4622" t="s">
        <v>879</v>
      </c>
      <c r="AK4622" t="s">
        <v>1277</v>
      </c>
    </row>
    <row r="4623" spans="1:37" x14ac:dyDescent="0.3">
      <c r="A4623" t="str">
        <f t="shared" si="216"/>
        <v>EL EBANAL-Concesión  Santa Marta - Paraguachón S.A .</v>
      </c>
      <c r="B4623" t="str">
        <f t="shared" si="217"/>
        <v>2017Ago</v>
      </c>
      <c r="C4623" t="str">
        <f t="shared" si="218"/>
        <v>11.27621663-73.12210778</v>
      </c>
      <c r="D4623" s="9" t="s">
        <v>827</v>
      </c>
      <c r="E4623" s="6">
        <v>9009</v>
      </c>
      <c r="F4623" s="9" t="s">
        <v>808</v>
      </c>
      <c r="G4623" s="6">
        <v>44</v>
      </c>
      <c r="H4623" s="9" t="s">
        <v>828</v>
      </c>
      <c r="I4623" s="9" t="s">
        <v>829</v>
      </c>
      <c r="J4623" s="9" t="s">
        <v>103</v>
      </c>
      <c r="K4623" s="9" t="s">
        <v>830</v>
      </c>
      <c r="L4623" s="9" t="s">
        <v>831</v>
      </c>
      <c r="M4623" s="6" t="s">
        <v>832</v>
      </c>
      <c r="N4623" s="6" t="s">
        <v>833</v>
      </c>
      <c r="O4623" s="9" t="s">
        <v>834</v>
      </c>
      <c r="P4623" s="6">
        <v>9600</v>
      </c>
      <c r="Q4623" s="6">
        <v>14800</v>
      </c>
      <c r="R4623" s="6">
        <v>11900</v>
      </c>
      <c r="S4623" s="6">
        <v>18900</v>
      </c>
      <c r="T4623" s="6">
        <v>27700</v>
      </c>
      <c r="U4623" s="6">
        <v>44700</v>
      </c>
      <c r="V4623" s="6">
        <v>56400</v>
      </c>
      <c r="W4623" s="6">
        <v>0</v>
      </c>
      <c r="X4623" s="6">
        <v>0</v>
      </c>
      <c r="Y4623" s="6">
        <v>0</v>
      </c>
      <c r="Z4623" s="6">
        <v>0</v>
      </c>
      <c r="AA4623" s="6">
        <v>11.27621663</v>
      </c>
      <c r="AB4623" s="6">
        <v>-73.122107779999993</v>
      </c>
      <c r="AC4623" s="9" t="s">
        <v>39</v>
      </c>
      <c r="AD4623" s="6">
        <v>1003345100</v>
      </c>
      <c r="AE4623" s="6" t="str">
        <f>MID(TablaPivotFinal[[#This Row],[Fecha]],1,4)</f>
        <v>2017</v>
      </c>
      <c r="AF4623" s="6" t="str">
        <f>MID(TablaPivotFinal[[#This Row],[Fecha]],5,3)</f>
        <v>Ago</v>
      </c>
      <c r="AG4623" s="9">
        <v>1003345100</v>
      </c>
      <c r="AH4623" s="10">
        <v>2283.4516130000002</v>
      </c>
      <c r="AI4623" t="s">
        <v>1149</v>
      </c>
      <c r="AJ4623" t="s">
        <v>883</v>
      </c>
      <c r="AK4623" t="s">
        <v>1277</v>
      </c>
    </row>
    <row r="4624" spans="1:37" x14ac:dyDescent="0.3">
      <c r="A4624" t="str">
        <f t="shared" si="216"/>
        <v>EL EBANAL-Concesión  Santa Marta - Paraguachón S.A .</v>
      </c>
      <c r="B4624" t="str">
        <f t="shared" si="217"/>
        <v>2017Dic</v>
      </c>
      <c r="C4624" t="str">
        <f t="shared" si="218"/>
        <v>11.27621663-73.12210778</v>
      </c>
      <c r="D4624" s="7" t="s">
        <v>827</v>
      </c>
      <c r="E4624" s="5">
        <v>9009</v>
      </c>
      <c r="F4624" s="7" t="s">
        <v>808</v>
      </c>
      <c r="G4624" s="5">
        <v>44</v>
      </c>
      <c r="H4624" s="7" t="s">
        <v>828</v>
      </c>
      <c r="I4624" s="7" t="s">
        <v>829</v>
      </c>
      <c r="J4624" s="7" t="s">
        <v>103</v>
      </c>
      <c r="K4624" s="7" t="s">
        <v>830</v>
      </c>
      <c r="L4624" s="7" t="s">
        <v>831</v>
      </c>
      <c r="M4624" s="5" t="s">
        <v>832</v>
      </c>
      <c r="N4624" s="5" t="s">
        <v>833</v>
      </c>
      <c r="O4624" s="7" t="s">
        <v>834</v>
      </c>
      <c r="P4624" s="5">
        <v>9600</v>
      </c>
      <c r="Q4624" s="5">
        <v>14800</v>
      </c>
      <c r="R4624" s="5">
        <v>11900</v>
      </c>
      <c r="S4624" s="5">
        <v>18900</v>
      </c>
      <c r="T4624" s="5">
        <v>27700</v>
      </c>
      <c r="U4624" s="5">
        <v>44700</v>
      </c>
      <c r="V4624" s="5">
        <v>56400</v>
      </c>
      <c r="W4624" s="5">
        <v>0</v>
      </c>
      <c r="X4624" s="5">
        <v>0</v>
      </c>
      <c r="Y4624" s="5">
        <v>0</v>
      </c>
      <c r="Z4624" s="5">
        <v>0</v>
      </c>
      <c r="AA4624" s="5">
        <v>11.27621663</v>
      </c>
      <c r="AB4624" s="5">
        <v>-73.122107779999993</v>
      </c>
      <c r="AC4624" s="7" t="s">
        <v>41</v>
      </c>
      <c r="AD4624" s="5">
        <v>1132678500</v>
      </c>
      <c r="AE4624" s="5" t="str">
        <f>MID(TablaPivotFinal[[#This Row],[Fecha]],1,4)</f>
        <v>2017</v>
      </c>
      <c r="AF4624" s="5" t="str">
        <f>MID(TablaPivotFinal[[#This Row],[Fecha]],5,3)</f>
        <v>Dic</v>
      </c>
      <c r="AG4624" s="7">
        <v>1132678500</v>
      </c>
      <c r="AH4624" s="8">
        <v>2701.83871</v>
      </c>
      <c r="AI4624" t="s">
        <v>1149</v>
      </c>
      <c r="AJ4624" t="s">
        <v>887</v>
      </c>
      <c r="AK4624" t="s">
        <v>1277</v>
      </c>
    </row>
    <row r="4625" spans="1:37" x14ac:dyDescent="0.3">
      <c r="A4625" t="str">
        <f t="shared" si="216"/>
        <v>EL EBANAL-Concesión  Santa Marta - Paraguachón S.A .</v>
      </c>
      <c r="B4625" t="str">
        <f t="shared" si="217"/>
        <v>2017Ene</v>
      </c>
      <c r="C4625" t="str">
        <f t="shared" si="218"/>
        <v>11.27621663-73.12210778</v>
      </c>
      <c r="D4625" s="9" t="s">
        <v>827</v>
      </c>
      <c r="E4625" s="6">
        <v>9009</v>
      </c>
      <c r="F4625" s="9" t="s">
        <v>808</v>
      </c>
      <c r="G4625" s="6">
        <v>44</v>
      </c>
      <c r="H4625" s="9" t="s">
        <v>828</v>
      </c>
      <c r="I4625" s="9" t="s">
        <v>829</v>
      </c>
      <c r="J4625" s="9" t="s">
        <v>103</v>
      </c>
      <c r="K4625" s="9" t="s">
        <v>830</v>
      </c>
      <c r="L4625" s="9" t="s">
        <v>831</v>
      </c>
      <c r="M4625" s="6" t="s">
        <v>832</v>
      </c>
      <c r="N4625" s="6" t="s">
        <v>833</v>
      </c>
      <c r="O4625" s="9" t="s">
        <v>834</v>
      </c>
      <c r="P4625" s="6">
        <v>9600</v>
      </c>
      <c r="Q4625" s="6">
        <v>14800</v>
      </c>
      <c r="R4625" s="6">
        <v>11900</v>
      </c>
      <c r="S4625" s="6">
        <v>18900</v>
      </c>
      <c r="T4625" s="6">
        <v>27700</v>
      </c>
      <c r="U4625" s="6">
        <v>44700</v>
      </c>
      <c r="V4625" s="6">
        <v>56400</v>
      </c>
      <c r="W4625" s="6">
        <v>0</v>
      </c>
      <c r="X4625" s="6">
        <v>0</v>
      </c>
      <c r="Y4625" s="6">
        <v>0</v>
      </c>
      <c r="Z4625" s="6">
        <v>0</v>
      </c>
      <c r="AA4625" s="6">
        <v>11.27621663</v>
      </c>
      <c r="AB4625" s="6">
        <v>-73.122107779999993</v>
      </c>
      <c r="AC4625" s="9" t="s">
        <v>43</v>
      </c>
      <c r="AD4625" s="6">
        <v>1110319000</v>
      </c>
      <c r="AE4625" s="6" t="str">
        <f>MID(TablaPivotFinal[[#This Row],[Fecha]],1,4)</f>
        <v>2017</v>
      </c>
      <c r="AF4625" s="6" t="str">
        <f>MID(TablaPivotFinal[[#This Row],[Fecha]],5,3)</f>
        <v>Ene</v>
      </c>
      <c r="AG4625" s="9">
        <v>1110319000</v>
      </c>
      <c r="AH4625" s="10">
        <v>2673.580645</v>
      </c>
      <c r="AI4625" t="s">
        <v>1149</v>
      </c>
      <c r="AJ4625" t="s">
        <v>876</v>
      </c>
      <c r="AK4625" t="s">
        <v>1277</v>
      </c>
    </row>
    <row r="4626" spans="1:37" x14ac:dyDescent="0.3">
      <c r="A4626" t="str">
        <f t="shared" si="216"/>
        <v>EL EBANAL-Concesión  Santa Marta - Paraguachón S.A .</v>
      </c>
      <c r="B4626" t="str">
        <f t="shared" si="217"/>
        <v>2017Feb</v>
      </c>
      <c r="C4626" t="str">
        <f t="shared" si="218"/>
        <v>11.27621663-73.12210778</v>
      </c>
      <c r="D4626" s="7" t="s">
        <v>827</v>
      </c>
      <c r="E4626" s="5">
        <v>9009</v>
      </c>
      <c r="F4626" s="7" t="s">
        <v>808</v>
      </c>
      <c r="G4626" s="5">
        <v>44</v>
      </c>
      <c r="H4626" s="7" t="s">
        <v>828</v>
      </c>
      <c r="I4626" s="7" t="s">
        <v>829</v>
      </c>
      <c r="J4626" s="7" t="s">
        <v>103</v>
      </c>
      <c r="K4626" s="7" t="s">
        <v>830</v>
      </c>
      <c r="L4626" s="7" t="s">
        <v>831</v>
      </c>
      <c r="M4626" s="5" t="s">
        <v>832</v>
      </c>
      <c r="N4626" s="5" t="s">
        <v>833</v>
      </c>
      <c r="O4626" s="7" t="s">
        <v>834</v>
      </c>
      <c r="P4626" s="5">
        <v>9600</v>
      </c>
      <c r="Q4626" s="5">
        <v>14800</v>
      </c>
      <c r="R4626" s="5">
        <v>11900</v>
      </c>
      <c r="S4626" s="5">
        <v>18900</v>
      </c>
      <c r="T4626" s="5">
        <v>27700</v>
      </c>
      <c r="U4626" s="5">
        <v>44700</v>
      </c>
      <c r="V4626" s="5">
        <v>56400</v>
      </c>
      <c r="W4626" s="5">
        <v>0</v>
      </c>
      <c r="X4626" s="5">
        <v>0</v>
      </c>
      <c r="Y4626" s="5">
        <v>0</v>
      </c>
      <c r="Z4626" s="5">
        <v>0</v>
      </c>
      <c r="AA4626" s="5">
        <v>11.27621663</v>
      </c>
      <c r="AB4626" s="5">
        <v>-73.122107779999993</v>
      </c>
      <c r="AC4626" s="7" t="s">
        <v>45</v>
      </c>
      <c r="AD4626" s="5">
        <v>952529800</v>
      </c>
      <c r="AE4626" s="5" t="str">
        <f>MID(TablaPivotFinal[[#This Row],[Fecha]],1,4)</f>
        <v>2017</v>
      </c>
      <c r="AF4626" s="5" t="str">
        <f>MID(TablaPivotFinal[[#This Row],[Fecha]],5,3)</f>
        <v>Feb</v>
      </c>
      <c r="AG4626" s="7">
        <v>952529800</v>
      </c>
      <c r="AH4626" s="8">
        <v>2279.0714290000001</v>
      </c>
      <c r="AI4626" t="s">
        <v>1149</v>
      </c>
      <c r="AJ4626" t="s">
        <v>877</v>
      </c>
      <c r="AK4626" t="s">
        <v>1277</v>
      </c>
    </row>
    <row r="4627" spans="1:37" x14ac:dyDescent="0.3">
      <c r="A4627" t="str">
        <f t="shared" si="216"/>
        <v>EL EBANAL-Concesión  Santa Marta - Paraguachón S.A .</v>
      </c>
      <c r="B4627" t="str">
        <f t="shared" si="217"/>
        <v>2017Jul</v>
      </c>
      <c r="C4627" t="str">
        <f t="shared" si="218"/>
        <v>11.27621663-73.12210778</v>
      </c>
      <c r="D4627" s="9" t="s">
        <v>827</v>
      </c>
      <c r="E4627" s="6">
        <v>9009</v>
      </c>
      <c r="F4627" s="9" t="s">
        <v>808</v>
      </c>
      <c r="G4627" s="6">
        <v>44</v>
      </c>
      <c r="H4627" s="9" t="s">
        <v>828</v>
      </c>
      <c r="I4627" s="9" t="s">
        <v>829</v>
      </c>
      <c r="J4627" s="9" t="s">
        <v>103</v>
      </c>
      <c r="K4627" s="9" t="s">
        <v>830</v>
      </c>
      <c r="L4627" s="9" t="s">
        <v>831</v>
      </c>
      <c r="M4627" s="6" t="s">
        <v>832</v>
      </c>
      <c r="N4627" s="6" t="s">
        <v>833</v>
      </c>
      <c r="O4627" s="9" t="s">
        <v>834</v>
      </c>
      <c r="P4627" s="6">
        <v>9600</v>
      </c>
      <c r="Q4627" s="6">
        <v>14800</v>
      </c>
      <c r="R4627" s="6">
        <v>11900</v>
      </c>
      <c r="S4627" s="6">
        <v>18900</v>
      </c>
      <c r="T4627" s="6">
        <v>27700</v>
      </c>
      <c r="U4627" s="6">
        <v>44700</v>
      </c>
      <c r="V4627" s="6">
        <v>56400</v>
      </c>
      <c r="W4627" s="6">
        <v>0</v>
      </c>
      <c r="X4627" s="6">
        <v>0</v>
      </c>
      <c r="Y4627" s="6">
        <v>0</v>
      </c>
      <c r="Z4627" s="6">
        <v>0</v>
      </c>
      <c r="AA4627" s="6">
        <v>11.27621663</v>
      </c>
      <c r="AB4627" s="6">
        <v>-73.122107779999993</v>
      </c>
      <c r="AC4627" s="9" t="s">
        <v>47</v>
      </c>
      <c r="AD4627" s="6">
        <v>1084802800</v>
      </c>
      <c r="AE4627" s="6" t="str">
        <f>MID(TablaPivotFinal[[#This Row],[Fecha]],1,4)</f>
        <v>2017</v>
      </c>
      <c r="AF4627" s="6" t="str">
        <f>MID(TablaPivotFinal[[#This Row],[Fecha]],5,3)</f>
        <v>Jul</v>
      </c>
      <c r="AG4627" s="9">
        <v>1084802800</v>
      </c>
      <c r="AH4627" s="10">
        <v>2394.5483869999998</v>
      </c>
      <c r="AI4627" t="s">
        <v>1149</v>
      </c>
      <c r="AJ4627" t="s">
        <v>882</v>
      </c>
      <c r="AK4627" t="s">
        <v>1277</v>
      </c>
    </row>
    <row r="4628" spans="1:37" x14ac:dyDescent="0.3">
      <c r="A4628" t="str">
        <f t="shared" si="216"/>
        <v>EL EBANAL-Concesión  Santa Marta - Paraguachón S.A .</v>
      </c>
      <c r="B4628" t="str">
        <f t="shared" si="217"/>
        <v>2017Jun</v>
      </c>
      <c r="C4628" t="str">
        <f t="shared" si="218"/>
        <v>11.27621663-73.12210778</v>
      </c>
      <c r="D4628" s="7" t="s">
        <v>827</v>
      </c>
      <c r="E4628" s="5">
        <v>9009</v>
      </c>
      <c r="F4628" s="7" t="s">
        <v>808</v>
      </c>
      <c r="G4628" s="5">
        <v>44</v>
      </c>
      <c r="H4628" s="7" t="s">
        <v>828</v>
      </c>
      <c r="I4628" s="7" t="s">
        <v>829</v>
      </c>
      <c r="J4628" s="7" t="s">
        <v>103</v>
      </c>
      <c r="K4628" s="7" t="s">
        <v>830</v>
      </c>
      <c r="L4628" s="7" t="s">
        <v>831</v>
      </c>
      <c r="M4628" s="5" t="s">
        <v>832</v>
      </c>
      <c r="N4628" s="5" t="s">
        <v>833</v>
      </c>
      <c r="O4628" s="7" t="s">
        <v>834</v>
      </c>
      <c r="P4628" s="5">
        <v>9600</v>
      </c>
      <c r="Q4628" s="5">
        <v>14800</v>
      </c>
      <c r="R4628" s="5">
        <v>11900</v>
      </c>
      <c r="S4628" s="5">
        <v>18900</v>
      </c>
      <c r="T4628" s="5">
        <v>27700</v>
      </c>
      <c r="U4628" s="5">
        <v>44700</v>
      </c>
      <c r="V4628" s="5">
        <v>56400</v>
      </c>
      <c r="W4628" s="5">
        <v>0</v>
      </c>
      <c r="X4628" s="5">
        <v>0</v>
      </c>
      <c r="Y4628" s="5">
        <v>0</v>
      </c>
      <c r="Z4628" s="5">
        <v>0</v>
      </c>
      <c r="AA4628" s="5">
        <v>11.27621663</v>
      </c>
      <c r="AB4628" s="5">
        <v>-73.122107779999993</v>
      </c>
      <c r="AC4628" s="7" t="s">
        <v>49</v>
      </c>
      <c r="AD4628" s="5">
        <v>982205300</v>
      </c>
      <c r="AE4628" s="5" t="str">
        <f>MID(TablaPivotFinal[[#This Row],[Fecha]],1,4)</f>
        <v>2017</v>
      </c>
      <c r="AF4628" s="5" t="str">
        <f>MID(TablaPivotFinal[[#This Row],[Fecha]],5,3)</f>
        <v>Jun</v>
      </c>
      <c r="AG4628" s="7">
        <v>982205300</v>
      </c>
      <c r="AH4628" s="8">
        <v>2330.2666669999999</v>
      </c>
      <c r="AI4628" t="s">
        <v>1149</v>
      </c>
      <c r="AJ4628" t="s">
        <v>881</v>
      </c>
      <c r="AK4628" t="s">
        <v>1277</v>
      </c>
    </row>
    <row r="4629" spans="1:37" x14ac:dyDescent="0.3">
      <c r="A4629" t="str">
        <f t="shared" si="216"/>
        <v>EL EBANAL-Concesión  Santa Marta - Paraguachón S.A .</v>
      </c>
      <c r="B4629" t="str">
        <f t="shared" si="217"/>
        <v>2017Mar</v>
      </c>
      <c r="C4629" t="str">
        <f t="shared" si="218"/>
        <v>11.27621663-73.12210778</v>
      </c>
      <c r="D4629" s="9" t="s">
        <v>827</v>
      </c>
      <c r="E4629" s="6">
        <v>9009</v>
      </c>
      <c r="F4629" s="9" t="s">
        <v>808</v>
      </c>
      <c r="G4629" s="6">
        <v>44</v>
      </c>
      <c r="H4629" s="9" t="s">
        <v>828</v>
      </c>
      <c r="I4629" s="9" t="s">
        <v>829</v>
      </c>
      <c r="J4629" s="9" t="s">
        <v>103</v>
      </c>
      <c r="K4629" s="9" t="s">
        <v>830</v>
      </c>
      <c r="L4629" s="9" t="s">
        <v>831</v>
      </c>
      <c r="M4629" s="6" t="s">
        <v>832</v>
      </c>
      <c r="N4629" s="6" t="s">
        <v>833</v>
      </c>
      <c r="O4629" s="9" t="s">
        <v>834</v>
      </c>
      <c r="P4629" s="6">
        <v>9600</v>
      </c>
      <c r="Q4629" s="6">
        <v>14800</v>
      </c>
      <c r="R4629" s="6">
        <v>11900</v>
      </c>
      <c r="S4629" s="6">
        <v>18900</v>
      </c>
      <c r="T4629" s="6">
        <v>27700</v>
      </c>
      <c r="U4629" s="6">
        <v>44700</v>
      </c>
      <c r="V4629" s="6">
        <v>56400</v>
      </c>
      <c r="W4629" s="6">
        <v>0</v>
      </c>
      <c r="X4629" s="6">
        <v>0</v>
      </c>
      <c r="Y4629" s="6">
        <v>0</v>
      </c>
      <c r="Z4629" s="6">
        <v>0</v>
      </c>
      <c r="AA4629" s="6">
        <v>11.27621663</v>
      </c>
      <c r="AB4629" s="6">
        <v>-73.122107779999993</v>
      </c>
      <c r="AC4629" s="9" t="s">
        <v>51</v>
      </c>
      <c r="AD4629" s="6">
        <v>972622100</v>
      </c>
      <c r="AE4629" s="6" t="str">
        <f>MID(TablaPivotFinal[[#This Row],[Fecha]],1,4)</f>
        <v>2017</v>
      </c>
      <c r="AF4629" s="6" t="str">
        <f>MID(TablaPivotFinal[[#This Row],[Fecha]],5,3)</f>
        <v>Mar</v>
      </c>
      <c r="AG4629" s="9">
        <v>972622100</v>
      </c>
      <c r="AH4629" s="10">
        <v>2185.5161290000001</v>
      </c>
      <c r="AI4629" t="s">
        <v>1149</v>
      </c>
      <c r="AJ4629" t="s">
        <v>878</v>
      </c>
      <c r="AK4629" t="s">
        <v>1277</v>
      </c>
    </row>
    <row r="4630" spans="1:37" x14ac:dyDescent="0.3">
      <c r="A4630" t="str">
        <f t="shared" si="216"/>
        <v>EL EBANAL-Concesión  Santa Marta - Paraguachón S.A .</v>
      </c>
      <c r="B4630" t="str">
        <f t="shared" si="217"/>
        <v>2017May</v>
      </c>
      <c r="C4630" t="str">
        <f t="shared" si="218"/>
        <v>11.27621663-73.12210778</v>
      </c>
      <c r="D4630" s="7" t="s">
        <v>827</v>
      </c>
      <c r="E4630" s="5">
        <v>9009</v>
      </c>
      <c r="F4630" s="7" t="s">
        <v>808</v>
      </c>
      <c r="G4630" s="5">
        <v>44</v>
      </c>
      <c r="H4630" s="7" t="s">
        <v>828</v>
      </c>
      <c r="I4630" s="7" t="s">
        <v>829</v>
      </c>
      <c r="J4630" s="7" t="s">
        <v>103</v>
      </c>
      <c r="K4630" s="7" t="s">
        <v>830</v>
      </c>
      <c r="L4630" s="7" t="s">
        <v>831</v>
      </c>
      <c r="M4630" s="5" t="s">
        <v>832</v>
      </c>
      <c r="N4630" s="5" t="s">
        <v>833</v>
      </c>
      <c r="O4630" s="7" t="s">
        <v>834</v>
      </c>
      <c r="P4630" s="5">
        <v>9600</v>
      </c>
      <c r="Q4630" s="5">
        <v>14800</v>
      </c>
      <c r="R4630" s="5">
        <v>11900</v>
      </c>
      <c r="S4630" s="5">
        <v>18900</v>
      </c>
      <c r="T4630" s="5">
        <v>27700</v>
      </c>
      <c r="U4630" s="5">
        <v>44700</v>
      </c>
      <c r="V4630" s="5">
        <v>56400</v>
      </c>
      <c r="W4630" s="5">
        <v>0</v>
      </c>
      <c r="X4630" s="5">
        <v>0</v>
      </c>
      <c r="Y4630" s="5">
        <v>0</v>
      </c>
      <c r="Z4630" s="5">
        <v>0</v>
      </c>
      <c r="AA4630" s="5">
        <v>11.27621663</v>
      </c>
      <c r="AB4630" s="5">
        <v>-73.122107779999993</v>
      </c>
      <c r="AC4630" s="7" t="s">
        <v>53</v>
      </c>
      <c r="AD4630" s="5">
        <v>887523400</v>
      </c>
      <c r="AE4630" s="5" t="str">
        <f>MID(TablaPivotFinal[[#This Row],[Fecha]],1,4)</f>
        <v>2017</v>
      </c>
      <c r="AF4630" s="5" t="str">
        <f>MID(TablaPivotFinal[[#This Row],[Fecha]],5,3)</f>
        <v>May</v>
      </c>
      <c r="AG4630" s="7">
        <v>887523400</v>
      </c>
      <c r="AH4630" s="8">
        <v>2095.3225809999999</v>
      </c>
      <c r="AI4630" t="s">
        <v>1149</v>
      </c>
      <c r="AJ4630" t="s">
        <v>880</v>
      </c>
      <c r="AK4630" t="s">
        <v>1277</v>
      </c>
    </row>
    <row r="4631" spans="1:37" x14ac:dyDescent="0.3">
      <c r="A4631" t="str">
        <f t="shared" si="216"/>
        <v>EL EBANAL-Concesión  Santa Marta - Paraguachón S.A .</v>
      </c>
      <c r="B4631" t="str">
        <f t="shared" si="217"/>
        <v>2017Nov</v>
      </c>
      <c r="C4631" t="str">
        <f t="shared" si="218"/>
        <v>11.27621663-73.12210778</v>
      </c>
      <c r="D4631" s="9" t="s">
        <v>827</v>
      </c>
      <c r="E4631" s="6">
        <v>9009</v>
      </c>
      <c r="F4631" s="9" t="s">
        <v>808</v>
      </c>
      <c r="G4631" s="6">
        <v>44</v>
      </c>
      <c r="H4631" s="9" t="s">
        <v>828</v>
      </c>
      <c r="I4631" s="9" t="s">
        <v>829</v>
      </c>
      <c r="J4631" s="9" t="s">
        <v>103</v>
      </c>
      <c r="K4631" s="9" t="s">
        <v>830</v>
      </c>
      <c r="L4631" s="9" t="s">
        <v>831</v>
      </c>
      <c r="M4631" s="6" t="s">
        <v>832</v>
      </c>
      <c r="N4631" s="6" t="s">
        <v>833</v>
      </c>
      <c r="O4631" s="9" t="s">
        <v>834</v>
      </c>
      <c r="P4631" s="6">
        <v>9600</v>
      </c>
      <c r="Q4631" s="6">
        <v>14800</v>
      </c>
      <c r="R4631" s="6">
        <v>11900</v>
      </c>
      <c r="S4631" s="6">
        <v>18900</v>
      </c>
      <c r="T4631" s="6">
        <v>27700</v>
      </c>
      <c r="U4631" s="6">
        <v>44700</v>
      </c>
      <c r="V4631" s="6">
        <v>56400</v>
      </c>
      <c r="W4631" s="6">
        <v>0</v>
      </c>
      <c r="X4631" s="6">
        <v>0</v>
      </c>
      <c r="Y4631" s="6">
        <v>0</v>
      </c>
      <c r="Z4631" s="6">
        <v>0</v>
      </c>
      <c r="AA4631" s="6">
        <v>11.27621663</v>
      </c>
      <c r="AB4631" s="6">
        <v>-73.122107779999993</v>
      </c>
      <c r="AC4631" s="9" t="s">
        <v>55</v>
      </c>
      <c r="AD4631" s="6">
        <v>1001695300</v>
      </c>
      <c r="AE4631" s="6" t="str">
        <f>MID(TablaPivotFinal[[#This Row],[Fecha]],1,4)</f>
        <v>2017</v>
      </c>
      <c r="AF4631" s="6" t="str">
        <f>MID(TablaPivotFinal[[#This Row],[Fecha]],5,3)</f>
        <v>Nov</v>
      </c>
      <c r="AG4631" s="9">
        <v>1001695300</v>
      </c>
      <c r="AH4631" s="10">
        <v>2335.7666669999999</v>
      </c>
      <c r="AI4631" t="s">
        <v>1149</v>
      </c>
      <c r="AJ4631" t="s">
        <v>886</v>
      </c>
      <c r="AK4631" t="s">
        <v>1277</v>
      </c>
    </row>
    <row r="4632" spans="1:37" x14ac:dyDescent="0.3">
      <c r="A4632" t="str">
        <f t="shared" si="216"/>
        <v>EL EBANAL-Concesión  Santa Marta - Paraguachón S.A .</v>
      </c>
      <c r="B4632" t="str">
        <f t="shared" si="217"/>
        <v>2017Oct</v>
      </c>
      <c r="C4632" t="str">
        <f t="shared" si="218"/>
        <v>11.27621663-73.12210778</v>
      </c>
      <c r="D4632" s="7" t="s">
        <v>827</v>
      </c>
      <c r="E4632" s="5">
        <v>9009</v>
      </c>
      <c r="F4632" s="7" t="s">
        <v>808</v>
      </c>
      <c r="G4632" s="5">
        <v>44</v>
      </c>
      <c r="H4632" s="7" t="s">
        <v>828</v>
      </c>
      <c r="I4632" s="7" t="s">
        <v>829</v>
      </c>
      <c r="J4632" s="7" t="s">
        <v>103</v>
      </c>
      <c r="K4632" s="7" t="s">
        <v>830</v>
      </c>
      <c r="L4632" s="7" t="s">
        <v>831</v>
      </c>
      <c r="M4632" s="5" t="s">
        <v>832</v>
      </c>
      <c r="N4632" s="5" t="s">
        <v>833</v>
      </c>
      <c r="O4632" s="7" t="s">
        <v>834</v>
      </c>
      <c r="P4632" s="5">
        <v>9600</v>
      </c>
      <c r="Q4632" s="5">
        <v>14800</v>
      </c>
      <c r="R4632" s="5">
        <v>11900</v>
      </c>
      <c r="S4632" s="5">
        <v>18900</v>
      </c>
      <c r="T4632" s="5">
        <v>27700</v>
      </c>
      <c r="U4632" s="5">
        <v>44700</v>
      </c>
      <c r="V4632" s="5">
        <v>56400</v>
      </c>
      <c r="W4632" s="5">
        <v>0</v>
      </c>
      <c r="X4632" s="5">
        <v>0</v>
      </c>
      <c r="Y4632" s="5">
        <v>0</v>
      </c>
      <c r="Z4632" s="5">
        <v>0</v>
      </c>
      <c r="AA4632" s="5">
        <v>11.27621663</v>
      </c>
      <c r="AB4632" s="5">
        <v>-73.122107779999993</v>
      </c>
      <c r="AC4632" s="7" t="s">
        <v>57</v>
      </c>
      <c r="AD4632" s="5">
        <v>1102680000</v>
      </c>
      <c r="AE4632" s="5" t="str">
        <f>MID(TablaPivotFinal[[#This Row],[Fecha]],1,4)</f>
        <v>2017</v>
      </c>
      <c r="AF4632" s="5" t="str">
        <f>MID(TablaPivotFinal[[#This Row],[Fecha]],5,3)</f>
        <v>Oct</v>
      </c>
      <c r="AG4632" s="7">
        <v>1102680000</v>
      </c>
      <c r="AH4632" s="8">
        <v>2378.741935</v>
      </c>
      <c r="AI4632" t="s">
        <v>1149</v>
      </c>
      <c r="AJ4632" t="s">
        <v>885</v>
      </c>
      <c r="AK4632" t="s">
        <v>1277</v>
      </c>
    </row>
    <row r="4633" spans="1:37" x14ac:dyDescent="0.3">
      <c r="A4633" t="str">
        <f t="shared" si="216"/>
        <v>EL EBANAL-Concesión  Santa Marta - Paraguachón S.A .</v>
      </c>
      <c r="B4633" t="str">
        <f t="shared" si="217"/>
        <v>2017Sep</v>
      </c>
      <c r="C4633" t="str">
        <f t="shared" si="218"/>
        <v>11.27621663-73.12210778</v>
      </c>
      <c r="D4633" s="9" t="s">
        <v>827</v>
      </c>
      <c r="E4633" s="6">
        <v>9009</v>
      </c>
      <c r="F4633" s="9" t="s">
        <v>808</v>
      </c>
      <c r="G4633" s="6">
        <v>44</v>
      </c>
      <c r="H4633" s="9" t="s">
        <v>828</v>
      </c>
      <c r="I4633" s="9" t="s">
        <v>829</v>
      </c>
      <c r="J4633" s="9" t="s">
        <v>103</v>
      </c>
      <c r="K4633" s="9" t="s">
        <v>830</v>
      </c>
      <c r="L4633" s="9" t="s">
        <v>831</v>
      </c>
      <c r="M4633" s="6" t="s">
        <v>832</v>
      </c>
      <c r="N4633" s="6" t="s">
        <v>833</v>
      </c>
      <c r="O4633" s="9" t="s">
        <v>834</v>
      </c>
      <c r="P4633" s="6">
        <v>9600</v>
      </c>
      <c r="Q4633" s="6">
        <v>14800</v>
      </c>
      <c r="R4633" s="6">
        <v>11900</v>
      </c>
      <c r="S4633" s="6">
        <v>18900</v>
      </c>
      <c r="T4633" s="6">
        <v>27700</v>
      </c>
      <c r="U4633" s="6">
        <v>44700</v>
      </c>
      <c r="V4633" s="6">
        <v>56400</v>
      </c>
      <c r="W4633" s="6">
        <v>0</v>
      </c>
      <c r="X4633" s="6">
        <v>0</v>
      </c>
      <c r="Y4633" s="6">
        <v>0</v>
      </c>
      <c r="Z4633" s="6">
        <v>0</v>
      </c>
      <c r="AA4633" s="6">
        <v>11.27621663</v>
      </c>
      <c r="AB4633" s="6">
        <v>-73.122107779999993</v>
      </c>
      <c r="AC4633" s="9" t="s">
        <v>59</v>
      </c>
      <c r="AD4633" s="6">
        <v>991985100</v>
      </c>
      <c r="AE4633" s="6" t="str">
        <f>MID(TablaPivotFinal[[#This Row],[Fecha]],1,4)</f>
        <v>2017</v>
      </c>
      <c r="AF4633" s="6" t="str">
        <f>MID(TablaPivotFinal[[#This Row],[Fecha]],5,3)</f>
        <v>Sep</v>
      </c>
      <c r="AG4633" s="9">
        <v>991985100</v>
      </c>
      <c r="AH4633" s="10">
        <v>2263.2666669999999</v>
      </c>
      <c r="AI4633" t="s">
        <v>1149</v>
      </c>
      <c r="AJ4633" t="s">
        <v>884</v>
      </c>
      <c r="AK4633" t="s">
        <v>1277</v>
      </c>
    </row>
    <row r="4634" spans="1:37" x14ac:dyDescent="0.3">
      <c r="A4634" t="str">
        <f t="shared" si="216"/>
        <v>EL EBANAL-Concesión  Santa Marta - Paraguachón S.A .</v>
      </c>
      <c r="B4634" t="str">
        <f t="shared" si="217"/>
        <v>2018Abr</v>
      </c>
      <c r="C4634" t="str">
        <f t="shared" si="218"/>
        <v>11.27621663-73.12210778</v>
      </c>
      <c r="D4634" s="7" t="s">
        <v>827</v>
      </c>
      <c r="E4634" s="5">
        <v>9009</v>
      </c>
      <c r="F4634" s="7" t="s">
        <v>808</v>
      </c>
      <c r="G4634" s="5">
        <v>44</v>
      </c>
      <c r="H4634" s="7" t="s">
        <v>828</v>
      </c>
      <c r="I4634" s="7" t="s">
        <v>829</v>
      </c>
      <c r="J4634" s="7" t="s">
        <v>103</v>
      </c>
      <c r="K4634" s="7" t="s">
        <v>830</v>
      </c>
      <c r="L4634" s="7" t="s">
        <v>831</v>
      </c>
      <c r="M4634" s="5" t="s">
        <v>832</v>
      </c>
      <c r="N4634" s="5" t="s">
        <v>833</v>
      </c>
      <c r="O4634" s="7" t="s">
        <v>834</v>
      </c>
      <c r="P4634" s="5">
        <v>9600</v>
      </c>
      <c r="Q4634" s="5">
        <v>14800</v>
      </c>
      <c r="R4634" s="5">
        <v>11900</v>
      </c>
      <c r="S4634" s="5">
        <v>18900</v>
      </c>
      <c r="T4634" s="5">
        <v>27700</v>
      </c>
      <c r="U4634" s="5">
        <v>44700</v>
      </c>
      <c r="V4634" s="5">
        <v>56400</v>
      </c>
      <c r="W4634" s="5">
        <v>0</v>
      </c>
      <c r="X4634" s="5">
        <v>0</v>
      </c>
      <c r="Y4634" s="5">
        <v>0</v>
      </c>
      <c r="Z4634" s="5">
        <v>0</v>
      </c>
      <c r="AA4634" s="5">
        <v>11.27621663</v>
      </c>
      <c r="AB4634" s="5">
        <v>-73.122107779999993</v>
      </c>
      <c r="AC4634" s="7" t="s">
        <v>61</v>
      </c>
      <c r="AD4634" s="5">
        <v>1082794100</v>
      </c>
      <c r="AE4634" s="5" t="str">
        <f>MID(TablaPivotFinal[[#This Row],[Fecha]],1,4)</f>
        <v>2018</v>
      </c>
      <c r="AF4634" s="5" t="str">
        <f>MID(TablaPivotFinal[[#This Row],[Fecha]],5,3)</f>
        <v>Abr</v>
      </c>
      <c r="AG4634" s="7">
        <v>1082794100</v>
      </c>
      <c r="AH4634" s="8">
        <v>71488</v>
      </c>
      <c r="AI4634" t="s">
        <v>1149</v>
      </c>
      <c r="AJ4634" t="s">
        <v>891</v>
      </c>
      <c r="AK4634" t="s">
        <v>1277</v>
      </c>
    </row>
    <row r="4635" spans="1:37" x14ac:dyDescent="0.3">
      <c r="A4635" t="str">
        <f t="shared" si="216"/>
        <v>EL EBANAL-Concesión  Santa Marta - Paraguachón S.A .</v>
      </c>
      <c r="B4635" t="str">
        <f t="shared" si="217"/>
        <v>2018Ago</v>
      </c>
      <c r="C4635" t="str">
        <f t="shared" si="218"/>
        <v>11.27621663-73.12210778</v>
      </c>
      <c r="D4635" s="9" t="s">
        <v>827</v>
      </c>
      <c r="E4635" s="6">
        <v>9009</v>
      </c>
      <c r="F4635" s="9" t="s">
        <v>808</v>
      </c>
      <c r="G4635" s="6">
        <v>44</v>
      </c>
      <c r="H4635" s="9" t="s">
        <v>828</v>
      </c>
      <c r="I4635" s="9" t="s">
        <v>829</v>
      </c>
      <c r="J4635" s="9" t="s">
        <v>103</v>
      </c>
      <c r="K4635" s="9" t="s">
        <v>830</v>
      </c>
      <c r="L4635" s="9" t="s">
        <v>831</v>
      </c>
      <c r="M4635" s="6" t="s">
        <v>832</v>
      </c>
      <c r="N4635" s="6" t="s">
        <v>833</v>
      </c>
      <c r="O4635" s="9" t="s">
        <v>834</v>
      </c>
      <c r="P4635" s="6">
        <v>9600</v>
      </c>
      <c r="Q4635" s="6">
        <v>14800</v>
      </c>
      <c r="R4635" s="6">
        <v>11900</v>
      </c>
      <c r="S4635" s="6">
        <v>18900</v>
      </c>
      <c r="T4635" s="6">
        <v>27700</v>
      </c>
      <c r="U4635" s="6">
        <v>44700</v>
      </c>
      <c r="V4635" s="6">
        <v>56400</v>
      </c>
      <c r="W4635" s="6">
        <v>0</v>
      </c>
      <c r="X4635" s="6">
        <v>0</v>
      </c>
      <c r="Y4635" s="6">
        <v>0</v>
      </c>
      <c r="Z4635" s="6">
        <v>0</v>
      </c>
      <c r="AA4635" s="6">
        <v>11.27621663</v>
      </c>
      <c r="AB4635" s="6">
        <v>-73.122107779999993</v>
      </c>
      <c r="AC4635" s="9" t="s">
        <v>63</v>
      </c>
      <c r="AD4635" s="6">
        <v>1090870000</v>
      </c>
      <c r="AE4635" s="6" t="str">
        <f>MID(TablaPivotFinal[[#This Row],[Fecha]],1,4)</f>
        <v>2018</v>
      </c>
      <c r="AF4635" s="6" t="str">
        <f>MID(TablaPivotFinal[[#This Row],[Fecha]],5,3)</f>
        <v>Ago</v>
      </c>
      <c r="AG4635" s="9">
        <v>1090870000</v>
      </c>
      <c r="AH4635" s="10">
        <v>75638</v>
      </c>
      <c r="AI4635" t="s">
        <v>1149</v>
      </c>
      <c r="AJ4635" t="s">
        <v>895</v>
      </c>
      <c r="AK4635" t="s">
        <v>1277</v>
      </c>
    </row>
    <row r="4636" spans="1:37" x14ac:dyDescent="0.3">
      <c r="A4636" t="str">
        <f t="shared" si="216"/>
        <v>EL EBANAL-Concesión  Santa Marta - Paraguachón S.A .</v>
      </c>
      <c r="B4636" t="str">
        <f t="shared" si="217"/>
        <v>2018Dic</v>
      </c>
      <c r="C4636" t="str">
        <f t="shared" si="218"/>
        <v>11.27621663-73.12210778</v>
      </c>
      <c r="D4636" s="7" t="s">
        <v>827</v>
      </c>
      <c r="E4636" s="5">
        <v>9009</v>
      </c>
      <c r="F4636" s="7" t="s">
        <v>808</v>
      </c>
      <c r="G4636" s="5">
        <v>44</v>
      </c>
      <c r="H4636" s="7" t="s">
        <v>828</v>
      </c>
      <c r="I4636" s="7" t="s">
        <v>829</v>
      </c>
      <c r="J4636" s="7" t="s">
        <v>103</v>
      </c>
      <c r="K4636" s="7" t="s">
        <v>830</v>
      </c>
      <c r="L4636" s="7" t="s">
        <v>831</v>
      </c>
      <c r="M4636" s="5" t="s">
        <v>832</v>
      </c>
      <c r="N4636" s="5" t="s">
        <v>833</v>
      </c>
      <c r="O4636" s="7" t="s">
        <v>834</v>
      </c>
      <c r="P4636" s="5">
        <v>9600</v>
      </c>
      <c r="Q4636" s="5">
        <v>14800</v>
      </c>
      <c r="R4636" s="5">
        <v>11900</v>
      </c>
      <c r="S4636" s="5">
        <v>18900</v>
      </c>
      <c r="T4636" s="5">
        <v>27700</v>
      </c>
      <c r="U4636" s="5">
        <v>44700</v>
      </c>
      <c r="V4636" s="5">
        <v>56400</v>
      </c>
      <c r="W4636" s="5">
        <v>0</v>
      </c>
      <c r="X4636" s="5">
        <v>0</v>
      </c>
      <c r="Y4636" s="5">
        <v>0</v>
      </c>
      <c r="Z4636" s="5">
        <v>0</v>
      </c>
      <c r="AA4636" s="5">
        <v>11.27621663</v>
      </c>
      <c r="AB4636" s="5">
        <v>-73.122107779999993</v>
      </c>
      <c r="AC4636" s="7" t="s">
        <v>65</v>
      </c>
      <c r="AD4636" s="5">
        <v>1190715700</v>
      </c>
      <c r="AE4636" s="5" t="str">
        <f>MID(TablaPivotFinal[[#This Row],[Fecha]],1,4)</f>
        <v>2018</v>
      </c>
      <c r="AF4636" s="5" t="str">
        <f>MID(TablaPivotFinal[[#This Row],[Fecha]],5,3)</f>
        <v>Dic</v>
      </c>
      <c r="AG4636" s="7">
        <v>1190715700</v>
      </c>
      <c r="AH4636" s="8">
        <v>86845</v>
      </c>
      <c r="AI4636" t="s">
        <v>1149</v>
      </c>
      <c r="AJ4636" t="s">
        <v>899</v>
      </c>
      <c r="AK4636" t="s">
        <v>1277</v>
      </c>
    </row>
    <row r="4637" spans="1:37" x14ac:dyDescent="0.3">
      <c r="A4637" t="str">
        <f t="shared" si="216"/>
        <v>EL EBANAL-Concesión  Santa Marta - Paraguachón S.A .</v>
      </c>
      <c r="B4637" t="str">
        <f t="shared" si="217"/>
        <v>2018Ene</v>
      </c>
      <c r="C4637" t="str">
        <f t="shared" si="218"/>
        <v>11.27621663-73.12210778</v>
      </c>
      <c r="D4637" s="9" t="s">
        <v>827</v>
      </c>
      <c r="E4637" s="6">
        <v>9009</v>
      </c>
      <c r="F4637" s="9" t="s">
        <v>808</v>
      </c>
      <c r="G4637" s="6">
        <v>44</v>
      </c>
      <c r="H4637" s="9" t="s">
        <v>828</v>
      </c>
      <c r="I4637" s="9" t="s">
        <v>829</v>
      </c>
      <c r="J4637" s="9" t="s">
        <v>103</v>
      </c>
      <c r="K4637" s="9" t="s">
        <v>830</v>
      </c>
      <c r="L4637" s="9" t="s">
        <v>831</v>
      </c>
      <c r="M4637" s="6" t="s">
        <v>832</v>
      </c>
      <c r="N4637" s="6" t="s">
        <v>833</v>
      </c>
      <c r="O4637" s="9" t="s">
        <v>834</v>
      </c>
      <c r="P4637" s="6">
        <v>9600</v>
      </c>
      <c r="Q4637" s="6">
        <v>14800</v>
      </c>
      <c r="R4637" s="6">
        <v>11900</v>
      </c>
      <c r="S4637" s="6">
        <v>18900</v>
      </c>
      <c r="T4637" s="6">
        <v>27700</v>
      </c>
      <c r="U4637" s="6">
        <v>44700</v>
      </c>
      <c r="V4637" s="6">
        <v>56400</v>
      </c>
      <c r="W4637" s="6">
        <v>0</v>
      </c>
      <c r="X4637" s="6">
        <v>0</v>
      </c>
      <c r="Y4637" s="6">
        <v>0</v>
      </c>
      <c r="Z4637" s="6">
        <v>0</v>
      </c>
      <c r="AA4637" s="6">
        <v>11.27621663</v>
      </c>
      <c r="AB4637" s="6">
        <v>-73.122107779999993</v>
      </c>
      <c r="AC4637" s="9" t="s">
        <v>67</v>
      </c>
      <c r="AD4637" s="6">
        <v>1198880900</v>
      </c>
      <c r="AE4637" s="6" t="str">
        <f>MID(TablaPivotFinal[[#This Row],[Fecha]],1,4)</f>
        <v>2018</v>
      </c>
      <c r="AF4637" s="6" t="str">
        <f>MID(TablaPivotFinal[[#This Row],[Fecha]],5,3)</f>
        <v>Ene</v>
      </c>
      <c r="AG4637" s="9">
        <v>1198880900</v>
      </c>
      <c r="AH4637" s="10">
        <v>87311</v>
      </c>
      <c r="AI4637" t="s">
        <v>1149</v>
      </c>
      <c r="AJ4637" t="s">
        <v>888</v>
      </c>
      <c r="AK4637" t="s">
        <v>1277</v>
      </c>
    </row>
    <row r="4638" spans="1:37" x14ac:dyDescent="0.3">
      <c r="A4638" t="str">
        <f t="shared" si="216"/>
        <v>EL EBANAL-Concesión  Santa Marta - Paraguachón S.A .</v>
      </c>
      <c r="B4638" t="str">
        <f t="shared" si="217"/>
        <v>2018Feb</v>
      </c>
      <c r="C4638" t="str">
        <f t="shared" si="218"/>
        <v>11.27621663-73.12210778</v>
      </c>
      <c r="D4638" s="7" t="s">
        <v>827</v>
      </c>
      <c r="E4638" s="5">
        <v>9009</v>
      </c>
      <c r="F4638" s="7" t="s">
        <v>808</v>
      </c>
      <c r="G4638" s="5">
        <v>44</v>
      </c>
      <c r="H4638" s="7" t="s">
        <v>828</v>
      </c>
      <c r="I4638" s="7" t="s">
        <v>829</v>
      </c>
      <c r="J4638" s="7" t="s">
        <v>103</v>
      </c>
      <c r="K4638" s="7" t="s">
        <v>830</v>
      </c>
      <c r="L4638" s="7" t="s">
        <v>831</v>
      </c>
      <c r="M4638" s="5" t="s">
        <v>832</v>
      </c>
      <c r="N4638" s="5" t="s">
        <v>833</v>
      </c>
      <c r="O4638" s="7" t="s">
        <v>834</v>
      </c>
      <c r="P4638" s="5">
        <v>9600</v>
      </c>
      <c r="Q4638" s="5">
        <v>14800</v>
      </c>
      <c r="R4638" s="5">
        <v>11900</v>
      </c>
      <c r="S4638" s="5">
        <v>18900</v>
      </c>
      <c r="T4638" s="5">
        <v>27700</v>
      </c>
      <c r="U4638" s="5">
        <v>44700</v>
      </c>
      <c r="V4638" s="5">
        <v>56400</v>
      </c>
      <c r="W4638" s="5">
        <v>0</v>
      </c>
      <c r="X4638" s="5">
        <v>0</v>
      </c>
      <c r="Y4638" s="5">
        <v>0</v>
      </c>
      <c r="Z4638" s="5">
        <v>0</v>
      </c>
      <c r="AA4638" s="5">
        <v>11.27621663</v>
      </c>
      <c r="AB4638" s="5">
        <v>-73.122107779999993</v>
      </c>
      <c r="AC4638" s="7" t="s">
        <v>69</v>
      </c>
      <c r="AD4638" s="5">
        <v>897627800</v>
      </c>
      <c r="AE4638" s="5" t="str">
        <f>MID(TablaPivotFinal[[#This Row],[Fecha]],1,4)</f>
        <v>2018</v>
      </c>
      <c r="AF4638" s="5" t="str">
        <f>MID(TablaPivotFinal[[#This Row],[Fecha]],5,3)</f>
        <v>Feb</v>
      </c>
      <c r="AG4638" s="7">
        <v>897627800</v>
      </c>
      <c r="AH4638" s="8">
        <v>65127</v>
      </c>
      <c r="AI4638" t="s">
        <v>1149</v>
      </c>
      <c r="AJ4638" t="s">
        <v>889</v>
      </c>
      <c r="AK4638" t="s">
        <v>1277</v>
      </c>
    </row>
    <row r="4639" spans="1:37" x14ac:dyDescent="0.3">
      <c r="A4639" t="str">
        <f t="shared" si="216"/>
        <v>EL EBANAL-Concesión  Santa Marta - Paraguachón S.A .</v>
      </c>
      <c r="B4639" t="str">
        <f t="shared" si="217"/>
        <v>2018Jul</v>
      </c>
      <c r="C4639" t="str">
        <f t="shared" si="218"/>
        <v>11.27621663-73.12210778</v>
      </c>
      <c r="D4639" s="9" t="s">
        <v>827</v>
      </c>
      <c r="E4639" s="6">
        <v>9009</v>
      </c>
      <c r="F4639" s="9" t="s">
        <v>808</v>
      </c>
      <c r="G4639" s="6">
        <v>44</v>
      </c>
      <c r="H4639" s="9" t="s">
        <v>828</v>
      </c>
      <c r="I4639" s="9" t="s">
        <v>829</v>
      </c>
      <c r="J4639" s="9" t="s">
        <v>103</v>
      </c>
      <c r="K4639" s="9" t="s">
        <v>830</v>
      </c>
      <c r="L4639" s="9" t="s">
        <v>831</v>
      </c>
      <c r="M4639" s="6" t="s">
        <v>832</v>
      </c>
      <c r="N4639" s="6" t="s">
        <v>833</v>
      </c>
      <c r="O4639" s="9" t="s">
        <v>834</v>
      </c>
      <c r="P4639" s="6">
        <v>9600</v>
      </c>
      <c r="Q4639" s="6">
        <v>14800</v>
      </c>
      <c r="R4639" s="6">
        <v>11900</v>
      </c>
      <c r="S4639" s="6">
        <v>18900</v>
      </c>
      <c r="T4639" s="6">
        <v>27700</v>
      </c>
      <c r="U4639" s="6">
        <v>44700</v>
      </c>
      <c r="V4639" s="6">
        <v>56400</v>
      </c>
      <c r="W4639" s="6">
        <v>0</v>
      </c>
      <c r="X4639" s="6">
        <v>0</v>
      </c>
      <c r="Y4639" s="6">
        <v>0</v>
      </c>
      <c r="Z4639" s="6">
        <v>0</v>
      </c>
      <c r="AA4639" s="6">
        <v>11.27621663</v>
      </c>
      <c r="AB4639" s="6">
        <v>-73.122107779999993</v>
      </c>
      <c r="AC4639" s="9" t="s">
        <v>71</v>
      </c>
      <c r="AD4639" s="6">
        <v>1125666800</v>
      </c>
      <c r="AE4639" s="6" t="str">
        <f>MID(TablaPivotFinal[[#This Row],[Fecha]],1,4)</f>
        <v>2018</v>
      </c>
      <c r="AF4639" s="6" t="str">
        <f>MID(TablaPivotFinal[[#This Row],[Fecha]],5,3)</f>
        <v>Jul</v>
      </c>
      <c r="AG4639" s="9">
        <v>1125666800</v>
      </c>
      <c r="AH4639" s="10">
        <v>80554</v>
      </c>
      <c r="AI4639" t="s">
        <v>1149</v>
      </c>
      <c r="AJ4639" t="s">
        <v>894</v>
      </c>
      <c r="AK4639" t="s">
        <v>1277</v>
      </c>
    </row>
    <row r="4640" spans="1:37" x14ac:dyDescent="0.3">
      <c r="A4640" t="str">
        <f t="shared" si="216"/>
        <v>EL EBANAL-Concesión  Santa Marta - Paraguachón S.A .</v>
      </c>
      <c r="B4640" t="str">
        <f t="shared" si="217"/>
        <v>2018Jun</v>
      </c>
      <c r="C4640" t="str">
        <f t="shared" si="218"/>
        <v>11.27621663-73.12210778</v>
      </c>
      <c r="D4640" s="7" t="s">
        <v>827</v>
      </c>
      <c r="E4640" s="5">
        <v>9009</v>
      </c>
      <c r="F4640" s="7" t="s">
        <v>808</v>
      </c>
      <c r="G4640" s="5">
        <v>44</v>
      </c>
      <c r="H4640" s="7" t="s">
        <v>828</v>
      </c>
      <c r="I4640" s="7" t="s">
        <v>829</v>
      </c>
      <c r="J4640" s="7" t="s">
        <v>103</v>
      </c>
      <c r="K4640" s="7" t="s">
        <v>830</v>
      </c>
      <c r="L4640" s="7" t="s">
        <v>831</v>
      </c>
      <c r="M4640" s="5" t="s">
        <v>832</v>
      </c>
      <c r="N4640" s="5" t="s">
        <v>833</v>
      </c>
      <c r="O4640" s="7" t="s">
        <v>834</v>
      </c>
      <c r="P4640" s="5">
        <v>9600</v>
      </c>
      <c r="Q4640" s="5">
        <v>14800</v>
      </c>
      <c r="R4640" s="5">
        <v>11900</v>
      </c>
      <c r="S4640" s="5">
        <v>18900</v>
      </c>
      <c r="T4640" s="5">
        <v>27700</v>
      </c>
      <c r="U4640" s="5">
        <v>44700</v>
      </c>
      <c r="V4640" s="5">
        <v>56400</v>
      </c>
      <c r="W4640" s="5">
        <v>0</v>
      </c>
      <c r="X4640" s="5">
        <v>0</v>
      </c>
      <c r="Y4640" s="5">
        <v>0</v>
      </c>
      <c r="Z4640" s="5">
        <v>0</v>
      </c>
      <c r="AA4640" s="5">
        <v>11.27621663</v>
      </c>
      <c r="AB4640" s="5">
        <v>-73.122107779999993</v>
      </c>
      <c r="AC4640" s="7" t="s">
        <v>73</v>
      </c>
      <c r="AD4640" s="5">
        <v>1008735400</v>
      </c>
      <c r="AE4640" s="5" t="str">
        <f>MID(TablaPivotFinal[[#This Row],[Fecha]],1,4)</f>
        <v>2018</v>
      </c>
      <c r="AF4640" s="5" t="str">
        <f>MID(TablaPivotFinal[[#This Row],[Fecha]],5,3)</f>
        <v>Jun</v>
      </c>
      <c r="AG4640" s="7">
        <v>1008735400</v>
      </c>
      <c r="AH4640" s="8">
        <v>72526</v>
      </c>
      <c r="AI4640" t="s">
        <v>1149</v>
      </c>
      <c r="AJ4640" t="s">
        <v>893</v>
      </c>
      <c r="AK4640" t="s">
        <v>1277</v>
      </c>
    </row>
    <row r="4641" spans="1:37" x14ac:dyDescent="0.3">
      <c r="A4641" t="str">
        <f t="shared" si="216"/>
        <v>EL EBANAL-Concesión  Santa Marta - Paraguachón S.A .</v>
      </c>
      <c r="B4641" t="str">
        <f t="shared" si="217"/>
        <v>2018Mar</v>
      </c>
      <c r="C4641" t="str">
        <f t="shared" si="218"/>
        <v>11.27621663-73.12210778</v>
      </c>
      <c r="D4641" s="9" t="s">
        <v>827</v>
      </c>
      <c r="E4641" s="6">
        <v>9009</v>
      </c>
      <c r="F4641" s="9" t="s">
        <v>808</v>
      </c>
      <c r="G4641" s="6">
        <v>44</v>
      </c>
      <c r="H4641" s="9" t="s">
        <v>828</v>
      </c>
      <c r="I4641" s="9" t="s">
        <v>829</v>
      </c>
      <c r="J4641" s="9" t="s">
        <v>103</v>
      </c>
      <c r="K4641" s="9" t="s">
        <v>830</v>
      </c>
      <c r="L4641" s="9" t="s">
        <v>831</v>
      </c>
      <c r="M4641" s="6" t="s">
        <v>832</v>
      </c>
      <c r="N4641" s="6" t="s">
        <v>833</v>
      </c>
      <c r="O4641" s="9" t="s">
        <v>834</v>
      </c>
      <c r="P4641" s="6">
        <v>9600</v>
      </c>
      <c r="Q4641" s="6">
        <v>14800</v>
      </c>
      <c r="R4641" s="6">
        <v>11900</v>
      </c>
      <c r="S4641" s="6">
        <v>18900</v>
      </c>
      <c r="T4641" s="6">
        <v>27700</v>
      </c>
      <c r="U4641" s="6">
        <v>44700</v>
      </c>
      <c r="V4641" s="6">
        <v>56400</v>
      </c>
      <c r="W4641" s="6">
        <v>0</v>
      </c>
      <c r="X4641" s="6">
        <v>0</v>
      </c>
      <c r="Y4641" s="6">
        <v>0</v>
      </c>
      <c r="Z4641" s="6">
        <v>0</v>
      </c>
      <c r="AA4641" s="6">
        <v>11.27621663</v>
      </c>
      <c r="AB4641" s="6">
        <v>-73.122107779999993</v>
      </c>
      <c r="AC4641" s="9" t="s">
        <v>75</v>
      </c>
      <c r="AD4641" s="6">
        <v>1155614000</v>
      </c>
      <c r="AE4641" s="6" t="str">
        <f>MID(TablaPivotFinal[[#This Row],[Fecha]],1,4)</f>
        <v>2018</v>
      </c>
      <c r="AF4641" s="6" t="str">
        <f>MID(TablaPivotFinal[[#This Row],[Fecha]],5,3)</f>
        <v>Mar</v>
      </c>
      <c r="AG4641" s="9">
        <v>1155614000</v>
      </c>
      <c r="AH4641" s="10">
        <v>80070</v>
      </c>
      <c r="AI4641" t="s">
        <v>1149</v>
      </c>
      <c r="AJ4641" t="s">
        <v>890</v>
      </c>
      <c r="AK4641" t="s">
        <v>1277</v>
      </c>
    </row>
    <row r="4642" spans="1:37" x14ac:dyDescent="0.3">
      <c r="A4642" t="str">
        <f t="shared" si="216"/>
        <v>EL EBANAL-Concesión  Santa Marta - Paraguachón S.A .</v>
      </c>
      <c r="B4642" t="str">
        <f t="shared" si="217"/>
        <v>2018May</v>
      </c>
      <c r="C4642" t="str">
        <f t="shared" si="218"/>
        <v>11.27621663-73.12210778</v>
      </c>
      <c r="D4642" s="7" t="s">
        <v>827</v>
      </c>
      <c r="E4642" s="5">
        <v>9009</v>
      </c>
      <c r="F4642" s="7" t="s">
        <v>808</v>
      </c>
      <c r="G4642" s="5">
        <v>44</v>
      </c>
      <c r="H4642" s="7" t="s">
        <v>828</v>
      </c>
      <c r="I4642" s="7" t="s">
        <v>829</v>
      </c>
      <c r="J4642" s="7" t="s">
        <v>103</v>
      </c>
      <c r="K4642" s="7" t="s">
        <v>830</v>
      </c>
      <c r="L4642" s="7" t="s">
        <v>831</v>
      </c>
      <c r="M4642" s="5" t="s">
        <v>832</v>
      </c>
      <c r="N4642" s="5" t="s">
        <v>833</v>
      </c>
      <c r="O4642" s="7" t="s">
        <v>834</v>
      </c>
      <c r="P4642" s="5">
        <v>9600</v>
      </c>
      <c r="Q4642" s="5">
        <v>14800</v>
      </c>
      <c r="R4642" s="5">
        <v>11900</v>
      </c>
      <c r="S4642" s="5">
        <v>18900</v>
      </c>
      <c r="T4642" s="5">
        <v>27700</v>
      </c>
      <c r="U4642" s="5">
        <v>44700</v>
      </c>
      <c r="V4642" s="5">
        <v>56400</v>
      </c>
      <c r="W4642" s="5">
        <v>0</v>
      </c>
      <c r="X4642" s="5">
        <v>0</v>
      </c>
      <c r="Y4642" s="5">
        <v>0</v>
      </c>
      <c r="Z4642" s="5">
        <v>0</v>
      </c>
      <c r="AA4642" s="5">
        <v>11.27621663</v>
      </c>
      <c r="AB4642" s="5">
        <v>-73.122107779999993</v>
      </c>
      <c r="AC4642" s="7" t="s">
        <v>77</v>
      </c>
      <c r="AD4642" s="5">
        <v>1004509700</v>
      </c>
      <c r="AE4642" s="5" t="str">
        <f>MID(TablaPivotFinal[[#This Row],[Fecha]],1,4)</f>
        <v>2018</v>
      </c>
      <c r="AF4642" s="5" t="str">
        <f>MID(TablaPivotFinal[[#This Row],[Fecha]],5,3)</f>
        <v>May</v>
      </c>
      <c r="AG4642" s="7">
        <v>1004509700</v>
      </c>
      <c r="AH4642" s="8">
        <v>68998</v>
      </c>
      <c r="AI4642" t="s">
        <v>1149</v>
      </c>
      <c r="AJ4642" t="s">
        <v>892</v>
      </c>
      <c r="AK4642" t="s">
        <v>1277</v>
      </c>
    </row>
    <row r="4643" spans="1:37" x14ac:dyDescent="0.3">
      <c r="A4643" t="str">
        <f t="shared" si="216"/>
        <v>EL EBANAL-Concesión  Santa Marta - Paraguachón S.A .</v>
      </c>
      <c r="B4643" t="str">
        <f t="shared" si="217"/>
        <v>2018Nov</v>
      </c>
      <c r="C4643" t="str">
        <f t="shared" si="218"/>
        <v>11.27621663-73.12210778</v>
      </c>
      <c r="D4643" s="9" t="s">
        <v>827</v>
      </c>
      <c r="E4643" s="6">
        <v>9009</v>
      </c>
      <c r="F4643" s="9" t="s">
        <v>808</v>
      </c>
      <c r="G4643" s="6">
        <v>44</v>
      </c>
      <c r="H4643" s="9" t="s">
        <v>828</v>
      </c>
      <c r="I4643" s="9" t="s">
        <v>829</v>
      </c>
      <c r="J4643" s="9" t="s">
        <v>103</v>
      </c>
      <c r="K4643" s="9" t="s">
        <v>830</v>
      </c>
      <c r="L4643" s="9" t="s">
        <v>831</v>
      </c>
      <c r="M4643" s="6" t="s">
        <v>832</v>
      </c>
      <c r="N4643" s="6" t="s">
        <v>833</v>
      </c>
      <c r="O4643" s="9" t="s">
        <v>834</v>
      </c>
      <c r="P4643" s="6">
        <v>9600</v>
      </c>
      <c r="Q4643" s="6">
        <v>14800</v>
      </c>
      <c r="R4643" s="6">
        <v>11900</v>
      </c>
      <c r="S4643" s="6">
        <v>18900</v>
      </c>
      <c r="T4643" s="6">
        <v>27700</v>
      </c>
      <c r="U4643" s="6">
        <v>44700</v>
      </c>
      <c r="V4643" s="6">
        <v>56400</v>
      </c>
      <c r="W4643" s="6">
        <v>0</v>
      </c>
      <c r="X4643" s="6">
        <v>0</v>
      </c>
      <c r="Y4643" s="6">
        <v>0</v>
      </c>
      <c r="Z4643" s="6">
        <v>0</v>
      </c>
      <c r="AA4643" s="6">
        <v>11.27621663</v>
      </c>
      <c r="AB4643" s="6">
        <v>-73.122107779999993</v>
      </c>
      <c r="AC4643" s="9" t="s">
        <v>79</v>
      </c>
      <c r="AD4643" s="6">
        <v>1005482900</v>
      </c>
      <c r="AE4643" s="6" t="str">
        <f>MID(TablaPivotFinal[[#This Row],[Fecha]],1,4)</f>
        <v>2018</v>
      </c>
      <c r="AF4643" s="6" t="str">
        <f>MID(TablaPivotFinal[[#This Row],[Fecha]],5,3)</f>
        <v>Nov</v>
      </c>
      <c r="AG4643" s="9">
        <v>1005482900</v>
      </c>
      <c r="AH4643" s="10">
        <v>70929</v>
      </c>
      <c r="AI4643" t="s">
        <v>1149</v>
      </c>
      <c r="AJ4643" t="s">
        <v>898</v>
      </c>
      <c r="AK4643" t="s">
        <v>1277</v>
      </c>
    </row>
    <row r="4644" spans="1:37" x14ac:dyDescent="0.3">
      <c r="A4644" t="str">
        <f t="shared" si="216"/>
        <v>EL EBANAL-Concesión  Santa Marta - Paraguachón S.A .</v>
      </c>
      <c r="B4644" t="str">
        <f t="shared" si="217"/>
        <v>2018Oct</v>
      </c>
      <c r="C4644" t="str">
        <f t="shared" si="218"/>
        <v>11.27621663-73.12210778</v>
      </c>
      <c r="D4644" s="7" t="s">
        <v>827</v>
      </c>
      <c r="E4644" s="5">
        <v>9009</v>
      </c>
      <c r="F4644" s="7" t="s">
        <v>808</v>
      </c>
      <c r="G4644" s="5">
        <v>44</v>
      </c>
      <c r="H4644" s="7" t="s">
        <v>828</v>
      </c>
      <c r="I4644" s="7" t="s">
        <v>829</v>
      </c>
      <c r="J4644" s="7" t="s">
        <v>103</v>
      </c>
      <c r="K4644" s="7" t="s">
        <v>830</v>
      </c>
      <c r="L4644" s="7" t="s">
        <v>831</v>
      </c>
      <c r="M4644" s="5" t="s">
        <v>832</v>
      </c>
      <c r="N4644" s="5" t="s">
        <v>833</v>
      </c>
      <c r="O4644" s="7" t="s">
        <v>834</v>
      </c>
      <c r="P4644" s="5">
        <v>9600</v>
      </c>
      <c r="Q4644" s="5">
        <v>14800</v>
      </c>
      <c r="R4644" s="5">
        <v>11900</v>
      </c>
      <c r="S4644" s="5">
        <v>18900</v>
      </c>
      <c r="T4644" s="5">
        <v>27700</v>
      </c>
      <c r="U4644" s="5">
        <v>44700</v>
      </c>
      <c r="V4644" s="5">
        <v>56400</v>
      </c>
      <c r="W4644" s="5">
        <v>0</v>
      </c>
      <c r="X4644" s="5">
        <v>0</v>
      </c>
      <c r="Y4644" s="5">
        <v>0</v>
      </c>
      <c r="Z4644" s="5">
        <v>0</v>
      </c>
      <c r="AA4644" s="5">
        <v>11.27621663</v>
      </c>
      <c r="AB4644" s="5">
        <v>-73.122107779999993</v>
      </c>
      <c r="AC4644" s="7" t="s">
        <v>81</v>
      </c>
      <c r="AD4644" s="5">
        <v>1084991300</v>
      </c>
      <c r="AE4644" s="5" t="str">
        <f>MID(TablaPivotFinal[[#This Row],[Fecha]],1,4)</f>
        <v>2018</v>
      </c>
      <c r="AF4644" s="5" t="str">
        <f>MID(TablaPivotFinal[[#This Row],[Fecha]],5,3)</f>
        <v>Oct</v>
      </c>
      <c r="AG4644" s="7">
        <v>1084991300</v>
      </c>
      <c r="AH4644" s="8">
        <v>73013</v>
      </c>
      <c r="AI4644" t="s">
        <v>1149</v>
      </c>
      <c r="AJ4644" t="s">
        <v>897</v>
      </c>
      <c r="AK4644" t="s">
        <v>1277</v>
      </c>
    </row>
    <row r="4645" spans="1:37" x14ac:dyDescent="0.3">
      <c r="A4645" t="str">
        <f t="shared" si="216"/>
        <v>EL EBANAL-Concesión  Santa Marta - Paraguachón S.A .</v>
      </c>
      <c r="B4645" t="str">
        <f t="shared" si="217"/>
        <v>2018Sep</v>
      </c>
      <c r="C4645" t="str">
        <f t="shared" si="218"/>
        <v>11.27621663-73.12210778</v>
      </c>
      <c r="D4645" s="9" t="s">
        <v>827</v>
      </c>
      <c r="E4645" s="6">
        <v>9009</v>
      </c>
      <c r="F4645" s="9" t="s">
        <v>808</v>
      </c>
      <c r="G4645" s="6">
        <v>44</v>
      </c>
      <c r="H4645" s="9" t="s">
        <v>828</v>
      </c>
      <c r="I4645" s="9" t="s">
        <v>829</v>
      </c>
      <c r="J4645" s="9" t="s">
        <v>103</v>
      </c>
      <c r="K4645" s="9" t="s">
        <v>830</v>
      </c>
      <c r="L4645" s="9" t="s">
        <v>831</v>
      </c>
      <c r="M4645" s="6" t="s">
        <v>832</v>
      </c>
      <c r="N4645" s="6" t="s">
        <v>833</v>
      </c>
      <c r="O4645" s="9" t="s">
        <v>834</v>
      </c>
      <c r="P4645" s="6">
        <v>9600</v>
      </c>
      <c r="Q4645" s="6">
        <v>14800</v>
      </c>
      <c r="R4645" s="6">
        <v>11900</v>
      </c>
      <c r="S4645" s="6">
        <v>18900</v>
      </c>
      <c r="T4645" s="6">
        <v>27700</v>
      </c>
      <c r="U4645" s="6">
        <v>44700</v>
      </c>
      <c r="V4645" s="6">
        <v>56400</v>
      </c>
      <c r="W4645" s="6">
        <v>0</v>
      </c>
      <c r="X4645" s="6">
        <v>0</v>
      </c>
      <c r="Y4645" s="6">
        <v>0</v>
      </c>
      <c r="Z4645" s="6">
        <v>0</v>
      </c>
      <c r="AA4645" s="6">
        <v>11.27621663</v>
      </c>
      <c r="AB4645" s="6">
        <v>-73.122107779999993</v>
      </c>
      <c r="AC4645" s="9" t="s">
        <v>83</v>
      </c>
      <c r="AD4645" s="6">
        <v>1062846900</v>
      </c>
      <c r="AE4645" s="6" t="str">
        <f>MID(TablaPivotFinal[[#This Row],[Fecha]],1,4)</f>
        <v>2018</v>
      </c>
      <c r="AF4645" s="6" t="str">
        <f>MID(TablaPivotFinal[[#This Row],[Fecha]],5,3)</f>
        <v>Sep</v>
      </c>
      <c r="AG4645" s="9">
        <v>1062846900</v>
      </c>
      <c r="AH4645" s="10">
        <v>70850</v>
      </c>
      <c r="AI4645" t="s">
        <v>1149</v>
      </c>
      <c r="AJ4645" t="s">
        <v>896</v>
      </c>
      <c r="AK4645" t="s">
        <v>1277</v>
      </c>
    </row>
    <row r="4646" spans="1:37" x14ac:dyDescent="0.3">
      <c r="A4646" t="str">
        <f t="shared" si="216"/>
        <v>PARAGUACHON-Concesión  Santa Marta Paraguachón S.A.</v>
      </c>
      <c r="B4646" t="str">
        <f t="shared" si="217"/>
        <v>2016Abr</v>
      </c>
      <c r="C4646" t="str">
        <f t="shared" si="218"/>
        <v>11.36760313-72.15667267</v>
      </c>
      <c r="D4646" s="7" t="s">
        <v>836</v>
      </c>
      <c r="E4646" s="5">
        <v>9010</v>
      </c>
      <c r="F4646" s="7" t="s">
        <v>808</v>
      </c>
      <c r="G4646" s="5">
        <v>44</v>
      </c>
      <c r="H4646" s="7" t="s">
        <v>837</v>
      </c>
      <c r="I4646" s="7" t="s">
        <v>829</v>
      </c>
      <c r="J4646" s="7" t="s">
        <v>103</v>
      </c>
      <c r="K4646" s="7" t="s">
        <v>838</v>
      </c>
      <c r="L4646" s="7" t="s">
        <v>831</v>
      </c>
      <c r="M4646" s="5" t="s">
        <v>832</v>
      </c>
      <c r="N4646" s="5" t="s">
        <v>833</v>
      </c>
      <c r="O4646" s="7" t="s">
        <v>839</v>
      </c>
      <c r="P4646" s="5">
        <v>9600</v>
      </c>
      <c r="Q4646" s="5">
        <v>14800</v>
      </c>
      <c r="R4646" s="5">
        <v>11900</v>
      </c>
      <c r="S4646" s="5">
        <v>18900</v>
      </c>
      <c r="T4646" s="5">
        <v>27700</v>
      </c>
      <c r="U4646" s="5">
        <v>44700</v>
      </c>
      <c r="V4646" s="5">
        <v>56400</v>
      </c>
      <c r="W4646" s="5">
        <v>0</v>
      </c>
      <c r="X4646" s="5">
        <v>0</v>
      </c>
      <c r="Y4646" s="5">
        <v>0</v>
      </c>
      <c r="Z4646" s="5">
        <v>0</v>
      </c>
      <c r="AA4646" s="5">
        <v>11.367603129999999</v>
      </c>
      <c r="AB4646" s="5">
        <v>-72.156672670000006</v>
      </c>
      <c r="AC4646" s="7" t="s">
        <v>13</v>
      </c>
      <c r="AD4646" s="5">
        <v>216528000</v>
      </c>
      <c r="AE4646" s="5" t="str">
        <f>MID(TablaPivotFinal[[#This Row],[Fecha]],1,4)</f>
        <v>2016</v>
      </c>
      <c r="AF4646" s="5" t="str">
        <f>MID(TablaPivotFinal[[#This Row],[Fecha]],5,3)</f>
        <v>Abr</v>
      </c>
      <c r="AG4646" s="7">
        <v>216528000</v>
      </c>
      <c r="AH4646" s="8">
        <v>32501</v>
      </c>
      <c r="AI4646" t="s">
        <v>1150</v>
      </c>
      <c r="AJ4646" t="s">
        <v>867</v>
      </c>
      <c r="AK4646" t="s">
        <v>1278</v>
      </c>
    </row>
    <row r="4647" spans="1:37" x14ac:dyDescent="0.3">
      <c r="A4647" t="str">
        <f t="shared" si="216"/>
        <v>PARAGUACHON-Concesión  Santa Marta Paraguachón S.A.</v>
      </c>
      <c r="B4647" t="str">
        <f t="shared" si="217"/>
        <v>2016Ago</v>
      </c>
      <c r="C4647" t="str">
        <f t="shared" si="218"/>
        <v>11.36760313-72.15667267</v>
      </c>
      <c r="D4647" s="9" t="s">
        <v>836</v>
      </c>
      <c r="E4647" s="6">
        <v>9010</v>
      </c>
      <c r="F4647" s="9" t="s">
        <v>808</v>
      </c>
      <c r="G4647" s="6">
        <v>44</v>
      </c>
      <c r="H4647" s="9" t="s">
        <v>837</v>
      </c>
      <c r="I4647" s="9" t="s">
        <v>829</v>
      </c>
      <c r="J4647" s="9" t="s">
        <v>103</v>
      </c>
      <c r="K4647" s="9" t="s">
        <v>838</v>
      </c>
      <c r="L4647" s="9" t="s">
        <v>831</v>
      </c>
      <c r="M4647" s="6" t="s">
        <v>832</v>
      </c>
      <c r="N4647" s="6" t="s">
        <v>833</v>
      </c>
      <c r="O4647" s="9" t="s">
        <v>839</v>
      </c>
      <c r="P4647" s="6">
        <v>9600</v>
      </c>
      <c r="Q4647" s="6">
        <v>14800</v>
      </c>
      <c r="R4647" s="6">
        <v>11900</v>
      </c>
      <c r="S4647" s="6">
        <v>18900</v>
      </c>
      <c r="T4647" s="6">
        <v>27700</v>
      </c>
      <c r="U4647" s="6">
        <v>44700</v>
      </c>
      <c r="V4647" s="6">
        <v>56400</v>
      </c>
      <c r="W4647" s="6">
        <v>0</v>
      </c>
      <c r="X4647" s="6">
        <v>0</v>
      </c>
      <c r="Y4647" s="6">
        <v>0</v>
      </c>
      <c r="Z4647" s="6">
        <v>0</v>
      </c>
      <c r="AA4647" s="6">
        <v>11.367603129999999</v>
      </c>
      <c r="AB4647" s="6">
        <v>-72.156672670000006</v>
      </c>
      <c r="AC4647" s="9" t="s">
        <v>15</v>
      </c>
      <c r="AD4647" s="6">
        <v>321863000</v>
      </c>
      <c r="AE4647" s="6" t="str">
        <f>MID(TablaPivotFinal[[#This Row],[Fecha]],1,4)</f>
        <v>2016</v>
      </c>
      <c r="AF4647" s="6" t="str">
        <f>MID(TablaPivotFinal[[#This Row],[Fecha]],5,3)</f>
        <v>Ago</v>
      </c>
      <c r="AG4647" s="9">
        <v>321863000</v>
      </c>
      <c r="AH4647" s="10">
        <v>51105</v>
      </c>
      <c r="AI4647" t="s">
        <v>1150</v>
      </c>
      <c r="AJ4647" t="s">
        <v>871</v>
      </c>
      <c r="AK4647" t="s">
        <v>1278</v>
      </c>
    </row>
    <row r="4648" spans="1:37" x14ac:dyDescent="0.3">
      <c r="A4648" t="str">
        <f t="shared" si="216"/>
        <v>PARAGUACHON-Concesión  Santa Marta Paraguachón S.A.</v>
      </c>
      <c r="B4648" t="str">
        <f t="shared" si="217"/>
        <v>2016Dic</v>
      </c>
      <c r="C4648" t="str">
        <f t="shared" si="218"/>
        <v>11.36760313-72.15667267</v>
      </c>
      <c r="D4648" s="7" t="s">
        <v>836</v>
      </c>
      <c r="E4648" s="5">
        <v>9010</v>
      </c>
      <c r="F4648" s="7" t="s">
        <v>808</v>
      </c>
      <c r="G4648" s="5">
        <v>44</v>
      </c>
      <c r="H4648" s="7" t="s">
        <v>837</v>
      </c>
      <c r="I4648" s="7" t="s">
        <v>829</v>
      </c>
      <c r="J4648" s="7" t="s">
        <v>103</v>
      </c>
      <c r="K4648" s="7" t="s">
        <v>838</v>
      </c>
      <c r="L4648" s="7" t="s">
        <v>831</v>
      </c>
      <c r="M4648" s="5" t="s">
        <v>832</v>
      </c>
      <c r="N4648" s="5" t="s">
        <v>833</v>
      </c>
      <c r="O4648" s="7" t="s">
        <v>839</v>
      </c>
      <c r="P4648" s="5">
        <v>9600</v>
      </c>
      <c r="Q4648" s="5">
        <v>14800</v>
      </c>
      <c r="R4648" s="5">
        <v>11900</v>
      </c>
      <c r="S4648" s="5">
        <v>18900</v>
      </c>
      <c r="T4648" s="5">
        <v>27700</v>
      </c>
      <c r="U4648" s="5">
        <v>44700</v>
      </c>
      <c r="V4648" s="5">
        <v>56400</v>
      </c>
      <c r="W4648" s="5">
        <v>0</v>
      </c>
      <c r="X4648" s="5">
        <v>0</v>
      </c>
      <c r="Y4648" s="5">
        <v>0</v>
      </c>
      <c r="Z4648" s="5">
        <v>0</v>
      </c>
      <c r="AA4648" s="5">
        <v>11.367603129999999</v>
      </c>
      <c r="AB4648" s="5">
        <v>-72.156672670000006</v>
      </c>
      <c r="AC4648" s="7" t="s">
        <v>17</v>
      </c>
      <c r="AD4648" s="5">
        <v>451896000</v>
      </c>
      <c r="AE4648" s="5" t="str">
        <f>MID(TablaPivotFinal[[#This Row],[Fecha]],1,4)</f>
        <v>2016</v>
      </c>
      <c r="AF4648" s="5" t="str">
        <f>MID(TablaPivotFinal[[#This Row],[Fecha]],5,3)</f>
        <v>Dic</v>
      </c>
      <c r="AG4648" s="7">
        <v>451896000</v>
      </c>
      <c r="AH4648" s="8">
        <v>61276</v>
      </c>
      <c r="AI4648" t="s">
        <v>1150</v>
      </c>
      <c r="AJ4648" t="s">
        <v>875</v>
      </c>
      <c r="AK4648" t="s">
        <v>1278</v>
      </c>
    </row>
    <row r="4649" spans="1:37" x14ac:dyDescent="0.3">
      <c r="A4649" t="str">
        <f t="shared" si="216"/>
        <v>PARAGUACHON-Concesión  Santa Marta Paraguachón S.A.</v>
      </c>
      <c r="B4649" t="str">
        <f t="shared" si="217"/>
        <v>2016Ene</v>
      </c>
      <c r="C4649" t="str">
        <f t="shared" si="218"/>
        <v>11.36760313-72.15667267</v>
      </c>
      <c r="D4649" s="9" t="s">
        <v>836</v>
      </c>
      <c r="E4649" s="6">
        <v>9010</v>
      </c>
      <c r="F4649" s="9" t="s">
        <v>808</v>
      </c>
      <c r="G4649" s="6">
        <v>44</v>
      </c>
      <c r="H4649" s="9" t="s">
        <v>837</v>
      </c>
      <c r="I4649" s="9" t="s">
        <v>829</v>
      </c>
      <c r="J4649" s="9" t="s">
        <v>103</v>
      </c>
      <c r="K4649" s="9" t="s">
        <v>838</v>
      </c>
      <c r="L4649" s="9" t="s">
        <v>831</v>
      </c>
      <c r="M4649" s="6" t="s">
        <v>832</v>
      </c>
      <c r="N4649" s="6" t="s">
        <v>833</v>
      </c>
      <c r="O4649" s="9" t="s">
        <v>839</v>
      </c>
      <c r="P4649" s="6">
        <v>9600</v>
      </c>
      <c r="Q4649" s="6">
        <v>14800</v>
      </c>
      <c r="R4649" s="6">
        <v>11900</v>
      </c>
      <c r="S4649" s="6">
        <v>18900</v>
      </c>
      <c r="T4649" s="6">
        <v>27700</v>
      </c>
      <c r="U4649" s="6">
        <v>44700</v>
      </c>
      <c r="V4649" s="6">
        <v>56400</v>
      </c>
      <c r="W4649" s="6">
        <v>0</v>
      </c>
      <c r="X4649" s="6">
        <v>0</v>
      </c>
      <c r="Y4649" s="6">
        <v>0</v>
      </c>
      <c r="Z4649" s="6">
        <v>0</v>
      </c>
      <c r="AA4649" s="6">
        <v>11.367603129999999</v>
      </c>
      <c r="AB4649" s="6">
        <v>-72.156672670000006</v>
      </c>
      <c r="AC4649" s="9" t="s">
        <v>19</v>
      </c>
      <c r="AD4649" s="6">
        <v>186677300</v>
      </c>
      <c r="AE4649" s="6" t="str">
        <f>MID(TablaPivotFinal[[#This Row],[Fecha]],1,4)</f>
        <v>2016</v>
      </c>
      <c r="AF4649" s="6" t="str">
        <f>MID(TablaPivotFinal[[#This Row],[Fecha]],5,3)</f>
        <v>Ene</v>
      </c>
      <c r="AG4649" s="9">
        <v>186677300</v>
      </c>
      <c r="AH4649" s="10">
        <v>29217</v>
      </c>
      <c r="AI4649" t="s">
        <v>1150</v>
      </c>
      <c r="AJ4649" t="s">
        <v>864</v>
      </c>
      <c r="AK4649" t="s">
        <v>1278</v>
      </c>
    </row>
    <row r="4650" spans="1:37" x14ac:dyDescent="0.3">
      <c r="A4650" t="str">
        <f t="shared" si="216"/>
        <v>PARAGUACHON-Concesión  Santa Marta Paraguachón S.A.</v>
      </c>
      <c r="B4650" t="str">
        <f t="shared" si="217"/>
        <v>2016Feb</v>
      </c>
      <c r="C4650" t="str">
        <f t="shared" si="218"/>
        <v>11.36760313-72.15667267</v>
      </c>
      <c r="D4650" s="7" t="s">
        <v>836</v>
      </c>
      <c r="E4650" s="5">
        <v>9010</v>
      </c>
      <c r="F4650" s="7" t="s">
        <v>808</v>
      </c>
      <c r="G4650" s="5">
        <v>44</v>
      </c>
      <c r="H4650" s="7" t="s">
        <v>837</v>
      </c>
      <c r="I4650" s="7" t="s">
        <v>829</v>
      </c>
      <c r="J4650" s="7" t="s">
        <v>103</v>
      </c>
      <c r="K4650" s="7" t="s">
        <v>838</v>
      </c>
      <c r="L4650" s="7" t="s">
        <v>831</v>
      </c>
      <c r="M4650" s="5" t="s">
        <v>832</v>
      </c>
      <c r="N4650" s="5" t="s">
        <v>833</v>
      </c>
      <c r="O4650" s="7" t="s">
        <v>839</v>
      </c>
      <c r="P4650" s="5">
        <v>9600</v>
      </c>
      <c r="Q4650" s="5">
        <v>14800</v>
      </c>
      <c r="R4650" s="5">
        <v>11900</v>
      </c>
      <c r="S4650" s="5">
        <v>18900</v>
      </c>
      <c r="T4650" s="5">
        <v>27700</v>
      </c>
      <c r="U4650" s="5">
        <v>44700</v>
      </c>
      <c r="V4650" s="5">
        <v>56400</v>
      </c>
      <c r="W4650" s="5">
        <v>0</v>
      </c>
      <c r="X4650" s="5">
        <v>0</v>
      </c>
      <c r="Y4650" s="5">
        <v>0</v>
      </c>
      <c r="Z4650" s="5">
        <v>0</v>
      </c>
      <c r="AA4650" s="5">
        <v>11.367603129999999</v>
      </c>
      <c r="AB4650" s="5">
        <v>-72.156672670000006</v>
      </c>
      <c r="AC4650" s="7" t="s">
        <v>21</v>
      </c>
      <c r="AD4650" s="5">
        <v>190979600</v>
      </c>
      <c r="AE4650" s="5" t="str">
        <f>MID(TablaPivotFinal[[#This Row],[Fecha]],1,4)</f>
        <v>2016</v>
      </c>
      <c r="AF4650" s="5" t="str">
        <f>MID(TablaPivotFinal[[#This Row],[Fecha]],5,3)</f>
        <v>Feb</v>
      </c>
      <c r="AG4650" s="7">
        <v>190979600</v>
      </c>
      <c r="AH4650" s="8">
        <v>29308</v>
      </c>
      <c r="AI4650" t="s">
        <v>1150</v>
      </c>
      <c r="AJ4650" t="s">
        <v>865</v>
      </c>
      <c r="AK4650" t="s">
        <v>1278</v>
      </c>
    </row>
    <row r="4651" spans="1:37" x14ac:dyDescent="0.3">
      <c r="A4651" t="str">
        <f t="shared" si="216"/>
        <v>PARAGUACHON-Concesión  Santa Marta Paraguachón S.A.</v>
      </c>
      <c r="B4651" t="str">
        <f t="shared" si="217"/>
        <v>2016Jul</v>
      </c>
      <c r="C4651" t="str">
        <f t="shared" si="218"/>
        <v>11.36760313-72.15667267</v>
      </c>
      <c r="D4651" s="9" t="s">
        <v>836</v>
      </c>
      <c r="E4651" s="6">
        <v>9010</v>
      </c>
      <c r="F4651" s="9" t="s">
        <v>808</v>
      </c>
      <c r="G4651" s="6">
        <v>44</v>
      </c>
      <c r="H4651" s="9" t="s">
        <v>837</v>
      </c>
      <c r="I4651" s="9" t="s">
        <v>829</v>
      </c>
      <c r="J4651" s="9" t="s">
        <v>103</v>
      </c>
      <c r="K4651" s="9" t="s">
        <v>838</v>
      </c>
      <c r="L4651" s="9" t="s">
        <v>831</v>
      </c>
      <c r="M4651" s="6" t="s">
        <v>832</v>
      </c>
      <c r="N4651" s="6" t="s">
        <v>833</v>
      </c>
      <c r="O4651" s="9" t="s">
        <v>839</v>
      </c>
      <c r="P4651" s="6">
        <v>9600</v>
      </c>
      <c r="Q4651" s="6">
        <v>14800</v>
      </c>
      <c r="R4651" s="6">
        <v>11900</v>
      </c>
      <c r="S4651" s="6">
        <v>18900</v>
      </c>
      <c r="T4651" s="6">
        <v>27700</v>
      </c>
      <c r="U4651" s="6">
        <v>44700</v>
      </c>
      <c r="V4651" s="6">
        <v>56400</v>
      </c>
      <c r="W4651" s="6">
        <v>0</v>
      </c>
      <c r="X4651" s="6">
        <v>0</v>
      </c>
      <c r="Y4651" s="6">
        <v>0</v>
      </c>
      <c r="Z4651" s="6">
        <v>0</v>
      </c>
      <c r="AA4651" s="6">
        <v>11.367603129999999</v>
      </c>
      <c r="AB4651" s="6">
        <v>-72.156672670000006</v>
      </c>
      <c r="AC4651" s="9" t="s">
        <v>23</v>
      </c>
      <c r="AD4651" s="6">
        <v>291797000</v>
      </c>
      <c r="AE4651" s="6" t="str">
        <f>MID(TablaPivotFinal[[#This Row],[Fecha]],1,4)</f>
        <v>2016</v>
      </c>
      <c r="AF4651" s="6" t="str">
        <f>MID(TablaPivotFinal[[#This Row],[Fecha]],5,3)</f>
        <v>Jul</v>
      </c>
      <c r="AG4651" s="9">
        <v>291797000</v>
      </c>
      <c r="AH4651" s="10">
        <v>43485</v>
      </c>
      <c r="AI4651" t="s">
        <v>1150</v>
      </c>
      <c r="AJ4651" t="s">
        <v>870</v>
      </c>
      <c r="AK4651" t="s">
        <v>1278</v>
      </c>
    </row>
    <row r="4652" spans="1:37" x14ac:dyDescent="0.3">
      <c r="A4652" t="str">
        <f t="shared" si="216"/>
        <v>PARAGUACHON-Concesión  Santa Marta Paraguachón S.A.</v>
      </c>
      <c r="B4652" t="str">
        <f t="shared" si="217"/>
        <v>2016Jun</v>
      </c>
      <c r="C4652" t="str">
        <f t="shared" si="218"/>
        <v>11.36760313-72.15667267</v>
      </c>
      <c r="D4652" s="7" t="s">
        <v>836</v>
      </c>
      <c r="E4652" s="5">
        <v>9010</v>
      </c>
      <c r="F4652" s="7" t="s">
        <v>808</v>
      </c>
      <c r="G4652" s="5">
        <v>44</v>
      </c>
      <c r="H4652" s="7" t="s">
        <v>837</v>
      </c>
      <c r="I4652" s="7" t="s">
        <v>829</v>
      </c>
      <c r="J4652" s="7" t="s">
        <v>103</v>
      </c>
      <c r="K4652" s="7" t="s">
        <v>838</v>
      </c>
      <c r="L4652" s="7" t="s">
        <v>831</v>
      </c>
      <c r="M4652" s="5" t="s">
        <v>832</v>
      </c>
      <c r="N4652" s="5" t="s">
        <v>833</v>
      </c>
      <c r="O4652" s="7" t="s">
        <v>839</v>
      </c>
      <c r="P4652" s="5">
        <v>9600</v>
      </c>
      <c r="Q4652" s="5">
        <v>14800</v>
      </c>
      <c r="R4652" s="5">
        <v>11900</v>
      </c>
      <c r="S4652" s="5">
        <v>18900</v>
      </c>
      <c r="T4652" s="5">
        <v>27700</v>
      </c>
      <c r="U4652" s="5">
        <v>44700</v>
      </c>
      <c r="V4652" s="5">
        <v>56400</v>
      </c>
      <c r="W4652" s="5">
        <v>0</v>
      </c>
      <c r="X4652" s="5">
        <v>0</v>
      </c>
      <c r="Y4652" s="5">
        <v>0</v>
      </c>
      <c r="Z4652" s="5">
        <v>0</v>
      </c>
      <c r="AA4652" s="5">
        <v>11.367603129999999</v>
      </c>
      <c r="AB4652" s="5">
        <v>-72.156672670000006</v>
      </c>
      <c r="AC4652" s="7" t="s">
        <v>25</v>
      </c>
      <c r="AD4652" s="5">
        <v>231314700</v>
      </c>
      <c r="AE4652" s="5" t="str">
        <f>MID(TablaPivotFinal[[#This Row],[Fecha]],1,4)</f>
        <v>2016</v>
      </c>
      <c r="AF4652" s="5" t="str">
        <f>MID(TablaPivotFinal[[#This Row],[Fecha]],5,3)</f>
        <v>Jun</v>
      </c>
      <c r="AG4652" s="7">
        <v>231314700</v>
      </c>
      <c r="AH4652" s="8">
        <v>35470</v>
      </c>
      <c r="AI4652" t="s">
        <v>1150</v>
      </c>
      <c r="AJ4652" t="s">
        <v>869</v>
      </c>
      <c r="AK4652" t="s">
        <v>1278</v>
      </c>
    </row>
    <row r="4653" spans="1:37" x14ac:dyDescent="0.3">
      <c r="A4653" t="str">
        <f t="shared" si="216"/>
        <v>PARAGUACHON-Concesión  Santa Marta Paraguachón S.A.</v>
      </c>
      <c r="B4653" t="str">
        <f t="shared" si="217"/>
        <v>2016Mar</v>
      </c>
      <c r="C4653" t="str">
        <f t="shared" si="218"/>
        <v>11.36760313-72.15667267</v>
      </c>
      <c r="D4653" s="9" t="s">
        <v>836</v>
      </c>
      <c r="E4653" s="6">
        <v>9010</v>
      </c>
      <c r="F4653" s="9" t="s">
        <v>808</v>
      </c>
      <c r="G4653" s="6">
        <v>44</v>
      </c>
      <c r="H4653" s="9" t="s">
        <v>837</v>
      </c>
      <c r="I4653" s="9" t="s">
        <v>829</v>
      </c>
      <c r="J4653" s="9" t="s">
        <v>103</v>
      </c>
      <c r="K4653" s="9" t="s">
        <v>838</v>
      </c>
      <c r="L4653" s="9" t="s">
        <v>831</v>
      </c>
      <c r="M4653" s="6" t="s">
        <v>832</v>
      </c>
      <c r="N4653" s="6" t="s">
        <v>833</v>
      </c>
      <c r="O4653" s="9" t="s">
        <v>839</v>
      </c>
      <c r="P4653" s="6">
        <v>9600</v>
      </c>
      <c r="Q4653" s="6">
        <v>14800</v>
      </c>
      <c r="R4653" s="6">
        <v>11900</v>
      </c>
      <c r="S4653" s="6">
        <v>18900</v>
      </c>
      <c r="T4653" s="6">
        <v>27700</v>
      </c>
      <c r="U4653" s="6">
        <v>44700</v>
      </c>
      <c r="V4653" s="6">
        <v>56400</v>
      </c>
      <c r="W4653" s="6">
        <v>0</v>
      </c>
      <c r="X4653" s="6">
        <v>0</v>
      </c>
      <c r="Y4653" s="6">
        <v>0</v>
      </c>
      <c r="Z4653" s="6">
        <v>0</v>
      </c>
      <c r="AA4653" s="6">
        <v>11.367603129999999</v>
      </c>
      <c r="AB4653" s="6">
        <v>-72.156672670000006</v>
      </c>
      <c r="AC4653" s="9" t="s">
        <v>27</v>
      </c>
      <c r="AD4653" s="6">
        <v>223190100</v>
      </c>
      <c r="AE4653" s="6" t="str">
        <f>MID(TablaPivotFinal[[#This Row],[Fecha]],1,4)</f>
        <v>2016</v>
      </c>
      <c r="AF4653" s="6" t="str">
        <f>MID(TablaPivotFinal[[#This Row],[Fecha]],5,3)</f>
        <v>Mar</v>
      </c>
      <c r="AG4653" s="9">
        <v>223190100</v>
      </c>
      <c r="AH4653" s="10">
        <v>33678</v>
      </c>
      <c r="AI4653" t="s">
        <v>1150</v>
      </c>
      <c r="AJ4653" t="s">
        <v>866</v>
      </c>
      <c r="AK4653" t="s">
        <v>1278</v>
      </c>
    </row>
    <row r="4654" spans="1:37" x14ac:dyDescent="0.3">
      <c r="A4654" t="str">
        <f t="shared" si="216"/>
        <v>PARAGUACHON-Concesión  Santa Marta Paraguachón S.A.</v>
      </c>
      <c r="B4654" t="str">
        <f t="shared" si="217"/>
        <v>2016May</v>
      </c>
      <c r="C4654" t="str">
        <f t="shared" si="218"/>
        <v>11.36760313-72.15667267</v>
      </c>
      <c r="D4654" s="7" t="s">
        <v>836</v>
      </c>
      <c r="E4654" s="5">
        <v>9010</v>
      </c>
      <c r="F4654" s="7" t="s">
        <v>808</v>
      </c>
      <c r="G4654" s="5">
        <v>44</v>
      </c>
      <c r="H4654" s="7" t="s">
        <v>837</v>
      </c>
      <c r="I4654" s="7" t="s">
        <v>829</v>
      </c>
      <c r="J4654" s="7" t="s">
        <v>103</v>
      </c>
      <c r="K4654" s="7" t="s">
        <v>838</v>
      </c>
      <c r="L4654" s="7" t="s">
        <v>831</v>
      </c>
      <c r="M4654" s="5" t="s">
        <v>832</v>
      </c>
      <c r="N4654" s="5" t="s">
        <v>833</v>
      </c>
      <c r="O4654" s="7" t="s">
        <v>839</v>
      </c>
      <c r="P4654" s="5">
        <v>9600</v>
      </c>
      <c r="Q4654" s="5">
        <v>14800</v>
      </c>
      <c r="R4654" s="5">
        <v>11900</v>
      </c>
      <c r="S4654" s="5">
        <v>18900</v>
      </c>
      <c r="T4654" s="5">
        <v>27700</v>
      </c>
      <c r="U4654" s="5">
        <v>44700</v>
      </c>
      <c r="V4654" s="5">
        <v>56400</v>
      </c>
      <c r="W4654" s="5">
        <v>0</v>
      </c>
      <c r="X4654" s="5">
        <v>0</v>
      </c>
      <c r="Y4654" s="5">
        <v>0</v>
      </c>
      <c r="Z4654" s="5">
        <v>0</v>
      </c>
      <c r="AA4654" s="5">
        <v>11.367603129999999</v>
      </c>
      <c r="AB4654" s="5">
        <v>-72.156672670000006</v>
      </c>
      <c r="AC4654" s="7" t="s">
        <v>29</v>
      </c>
      <c r="AD4654" s="5">
        <v>231410200</v>
      </c>
      <c r="AE4654" s="5" t="str">
        <f>MID(TablaPivotFinal[[#This Row],[Fecha]],1,4)</f>
        <v>2016</v>
      </c>
      <c r="AF4654" s="5" t="str">
        <f>MID(TablaPivotFinal[[#This Row],[Fecha]],5,3)</f>
        <v>May</v>
      </c>
      <c r="AG4654" s="7">
        <v>231410200</v>
      </c>
      <c r="AH4654" s="8">
        <v>35310</v>
      </c>
      <c r="AI4654" t="s">
        <v>1150</v>
      </c>
      <c r="AJ4654" t="s">
        <v>868</v>
      </c>
      <c r="AK4654" t="s">
        <v>1278</v>
      </c>
    </row>
    <row r="4655" spans="1:37" x14ac:dyDescent="0.3">
      <c r="A4655" t="str">
        <f t="shared" si="216"/>
        <v>PARAGUACHON-Concesión  Santa Marta Paraguachón S.A.</v>
      </c>
      <c r="B4655" t="str">
        <f t="shared" si="217"/>
        <v>2016Nov</v>
      </c>
      <c r="C4655" t="str">
        <f t="shared" si="218"/>
        <v>11.36760313-72.15667267</v>
      </c>
      <c r="D4655" s="9" t="s">
        <v>836</v>
      </c>
      <c r="E4655" s="6">
        <v>9010</v>
      </c>
      <c r="F4655" s="9" t="s">
        <v>808</v>
      </c>
      <c r="G4655" s="6">
        <v>44</v>
      </c>
      <c r="H4655" s="9" t="s">
        <v>837</v>
      </c>
      <c r="I4655" s="9" t="s">
        <v>829</v>
      </c>
      <c r="J4655" s="9" t="s">
        <v>103</v>
      </c>
      <c r="K4655" s="9" t="s">
        <v>838</v>
      </c>
      <c r="L4655" s="9" t="s">
        <v>831</v>
      </c>
      <c r="M4655" s="6" t="s">
        <v>832</v>
      </c>
      <c r="N4655" s="6" t="s">
        <v>833</v>
      </c>
      <c r="O4655" s="9" t="s">
        <v>839</v>
      </c>
      <c r="P4655" s="6">
        <v>9600</v>
      </c>
      <c r="Q4655" s="6">
        <v>14800</v>
      </c>
      <c r="R4655" s="6">
        <v>11900</v>
      </c>
      <c r="S4655" s="6">
        <v>18900</v>
      </c>
      <c r="T4655" s="6">
        <v>27700</v>
      </c>
      <c r="U4655" s="6">
        <v>44700</v>
      </c>
      <c r="V4655" s="6">
        <v>56400</v>
      </c>
      <c r="W4655" s="6">
        <v>0</v>
      </c>
      <c r="X4655" s="6">
        <v>0</v>
      </c>
      <c r="Y4655" s="6">
        <v>0</v>
      </c>
      <c r="Z4655" s="6">
        <v>0</v>
      </c>
      <c r="AA4655" s="6">
        <v>11.367603129999999</v>
      </c>
      <c r="AB4655" s="6">
        <v>-72.156672670000006</v>
      </c>
      <c r="AC4655" s="9" t="s">
        <v>31</v>
      </c>
      <c r="AD4655" s="6">
        <v>412637000</v>
      </c>
      <c r="AE4655" s="6" t="str">
        <f>MID(TablaPivotFinal[[#This Row],[Fecha]],1,4)</f>
        <v>2016</v>
      </c>
      <c r="AF4655" s="6" t="str">
        <f>MID(TablaPivotFinal[[#This Row],[Fecha]],5,3)</f>
        <v>Nov</v>
      </c>
      <c r="AG4655" s="9">
        <v>412637000</v>
      </c>
      <c r="AH4655" s="10">
        <v>56877</v>
      </c>
      <c r="AI4655" t="s">
        <v>1150</v>
      </c>
      <c r="AJ4655" t="s">
        <v>874</v>
      </c>
      <c r="AK4655" t="s">
        <v>1278</v>
      </c>
    </row>
    <row r="4656" spans="1:37" x14ac:dyDescent="0.3">
      <c r="A4656" t="str">
        <f t="shared" si="216"/>
        <v>PARAGUACHON-Concesión  Santa Marta Paraguachón S.A.</v>
      </c>
      <c r="B4656" t="str">
        <f t="shared" si="217"/>
        <v>2016Oct</v>
      </c>
      <c r="C4656" t="str">
        <f t="shared" si="218"/>
        <v>11.36760313-72.15667267</v>
      </c>
      <c r="D4656" s="7" t="s">
        <v>836</v>
      </c>
      <c r="E4656" s="5">
        <v>9010</v>
      </c>
      <c r="F4656" s="7" t="s">
        <v>808</v>
      </c>
      <c r="G4656" s="5">
        <v>44</v>
      </c>
      <c r="H4656" s="7" t="s">
        <v>837</v>
      </c>
      <c r="I4656" s="7" t="s">
        <v>829</v>
      </c>
      <c r="J4656" s="7" t="s">
        <v>103</v>
      </c>
      <c r="K4656" s="7" t="s">
        <v>838</v>
      </c>
      <c r="L4656" s="7" t="s">
        <v>831</v>
      </c>
      <c r="M4656" s="5" t="s">
        <v>832</v>
      </c>
      <c r="N4656" s="5" t="s">
        <v>833</v>
      </c>
      <c r="O4656" s="7" t="s">
        <v>839</v>
      </c>
      <c r="P4656" s="5">
        <v>9600</v>
      </c>
      <c r="Q4656" s="5">
        <v>14800</v>
      </c>
      <c r="R4656" s="5">
        <v>11900</v>
      </c>
      <c r="S4656" s="5">
        <v>18900</v>
      </c>
      <c r="T4656" s="5">
        <v>27700</v>
      </c>
      <c r="U4656" s="5">
        <v>44700</v>
      </c>
      <c r="V4656" s="5">
        <v>56400</v>
      </c>
      <c r="W4656" s="5">
        <v>0</v>
      </c>
      <c r="X4656" s="5">
        <v>0</v>
      </c>
      <c r="Y4656" s="5">
        <v>0</v>
      </c>
      <c r="Z4656" s="5">
        <v>0</v>
      </c>
      <c r="AA4656" s="5">
        <v>11.367603129999999</v>
      </c>
      <c r="AB4656" s="5">
        <v>-72.156672670000006</v>
      </c>
      <c r="AC4656" s="7" t="s">
        <v>33</v>
      </c>
      <c r="AD4656" s="5">
        <v>398752800</v>
      </c>
      <c r="AE4656" s="5" t="str">
        <f>MID(TablaPivotFinal[[#This Row],[Fecha]],1,4)</f>
        <v>2016</v>
      </c>
      <c r="AF4656" s="5" t="str">
        <f>MID(TablaPivotFinal[[#This Row],[Fecha]],5,3)</f>
        <v>Oct</v>
      </c>
      <c r="AG4656" s="7">
        <v>398752800</v>
      </c>
      <c r="AH4656" s="8">
        <v>56258</v>
      </c>
      <c r="AI4656" t="s">
        <v>1150</v>
      </c>
      <c r="AJ4656" t="s">
        <v>873</v>
      </c>
      <c r="AK4656" t="s">
        <v>1278</v>
      </c>
    </row>
    <row r="4657" spans="1:37" x14ac:dyDescent="0.3">
      <c r="A4657" t="str">
        <f t="shared" si="216"/>
        <v>PARAGUACHON-Concesión  Santa Marta Paraguachón S.A.</v>
      </c>
      <c r="B4657" t="str">
        <f t="shared" si="217"/>
        <v>2016Sep</v>
      </c>
      <c r="C4657" t="str">
        <f t="shared" si="218"/>
        <v>11.36760313-72.15667267</v>
      </c>
      <c r="D4657" s="9" t="s">
        <v>836</v>
      </c>
      <c r="E4657" s="6">
        <v>9010</v>
      </c>
      <c r="F4657" s="9" t="s">
        <v>808</v>
      </c>
      <c r="G4657" s="6">
        <v>44</v>
      </c>
      <c r="H4657" s="9" t="s">
        <v>837</v>
      </c>
      <c r="I4657" s="9" t="s">
        <v>829</v>
      </c>
      <c r="J4657" s="9" t="s">
        <v>103</v>
      </c>
      <c r="K4657" s="9" t="s">
        <v>838</v>
      </c>
      <c r="L4657" s="9" t="s">
        <v>831</v>
      </c>
      <c r="M4657" s="6" t="s">
        <v>832</v>
      </c>
      <c r="N4657" s="6" t="s">
        <v>833</v>
      </c>
      <c r="O4657" s="9" t="s">
        <v>839</v>
      </c>
      <c r="P4657" s="6">
        <v>9600</v>
      </c>
      <c r="Q4657" s="6">
        <v>14800</v>
      </c>
      <c r="R4657" s="6">
        <v>11900</v>
      </c>
      <c r="S4657" s="6">
        <v>18900</v>
      </c>
      <c r="T4657" s="6">
        <v>27700</v>
      </c>
      <c r="U4657" s="6">
        <v>44700</v>
      </c>
      <c r="V4657" s="6">
        <v>56400</v>
      </c>
      <c r="W4657" s="6">
        <v>0</v>
      </c>
      <c r="X4657" s="6">
        <v>0</v>
      </c>
      <c r="Y4657" s="6">
        <v>0</v>
      </c>
      <c r="Z4657" s="6">
        <v>0</v>
      </c>
      <c r="AA4657" s="6">
        <v>11.367603129999999</v>
      </c>
      <c r="AB4657" s="6">
        <v>-72.156672670000006</v>
      </c>
      <c r="AC4657" s="9" t="s">
        <v>35</v>
      </c>
      <c r="AD4657" s="6">
        <v>354995400</v>
      </c>
      <c r="AE4657" s="6" t="str">
        <f>MID(TablaPivotFinal[[#This Row],[Fecha]],1,4)</f>
        <v>2016</v>
      </c>
      <c r="AF4657" s="6" t="str">
        <f>MID(TablaPivotFinal[[#This Row],[Fecha]],5,3)</f>
        <v>Sep</v>
      </c>
      <c r="AG4657" s="9">
        <v>354995400</v>
      </c>
      <c r="AH4657" s="10">
        <v>52437</v>
      </c>
      <c r="AI4657" t="s">
        <v>1150</v>
      </c>
      <c r="AJ4657" t="s">
        <v>872</v>
      </c>
      <c r="AK4657" t="s">
        <v>1278</v>
      </c>
    </row>
    <row r="4658" spans="1:37" x14ac:dyDescent="0.3">
      <c r="A4658" t="str">
        <f t="shared" si="216"/>
        <v>PARAGUACHON-Concesión  Santa Marta Paraguachón S.A.</v>
      </c>
      <c r="B4658" t="str">
        <f t="shared" si="217"/>
        <v>2017Abr</v>
      </c>
      <c r="C4658" t="str">
        <f t="shared" si="218"/>
        <v>11.36760313-72.15667267</v>
      </c>
      <c r="D4658" s="7" t="s">
        <v>836</v>
      </c>
      <c r="E4658" s="5">
        <v>9010</v>
      </c>
      <c r="F4658" s="7" t="s">
        <v>808</v>
      </c>
      <c r="G4658" s="5">
        <v>44</v>
      </c>
      <c r="H4658" s="7" t="s">
        <v>837</v>
      </c>
      <c r="I4658" s="7" t="s">
        <v>829</v>
      </c>
      <c r="J4658" s="7" t="s">
        <v>103</v>
      </c>
      <c r="K4658" s="7" t="s">
        <v>838</v>
      </c>
      <c r="L4658" s="7" t="s">
        <v>831</v>
      </c>
      <c r="M4658" s="5" t="s">
        <v>832</v>
      </c>
      <c r="N4658" s="5" t="s">
        <v>833</v>
      </c>
      <c r="O4658" s="7" t="s">
        <v>839</v>
      </c>
      <c r="P4658" s="5">
        <v>9600</v>
      </c>
      <c r="Q4658" s="5">
        <v>14800</v>
      </c>
      <c r="R4658" s="5">
        <v>11900</v>
      </c>
      <c r="S4658" s="5">
        <v>18900</v>
      </c>
      <c r="T4658" s="5">
        <v>27700</v>
      </c>
      <c r="U4658" s="5">
        <v>44700</v>
      </c>
      <c r="V4658" s="5">
        <v>56400</v>
      </c>
      <c r="W4658" s="5">
        <v>0</v>
      </c>
      <c r="X4658" s="5">
        <v>0</v>
      </c>
      <c r="Y4658" s="5">
        <v>0</v>
      </c>
      <c r="Z4658" s="5">
        <v>0</v>
      </c>
      <c r="AA4658" s="5">
        <v>11.367603129999999</v>
      </c>
      <c r="AB4658" s="5">
        <v>-72.156672670000006</v>
      </c>
      <c r="AC4658" s="7" t="s">
        <v>37</v>
      </c>
      <c r="AD4658" s="5">
        <v>427687100</v>
      </c>
      <c r="AE4658" s="5" t="str">
        <f>MID(TablaPivotFinal[[#This Row],[Fecha]],1,4)</f>
        <v>2017</v>
      </c>
      <c r="AF4658" s="5" t="str">
        <f>MID(TablaPivotFinal[[#This Row],[Fecha]],5,3)</f>
        <v>Abr</v>
      </c>
      <c r="AG4658" s="7">
        <v>427687100</v>
      </c>
      <c r="AH4658" s="8">
        <v>1817.2</v>
      </c>
      <c r="AI4658" t="s">
        <v>1150</v>
      </c>
      <c r="AJ4658" t="s">
        <v>879</v>
      </c>
      <c r="AK4658" t="s">
        <v>1278</v>
      </c>
    </row>
    <row r="4659" spans="1:37" x14ac:dyDescent="0.3">
      <c r="A4659" t="str">
        <f t="shared" si="216"/>
        <v>PARAGUACHON-Concesión  Santa Marta Paraguachón S.A.</v>
      </c>
      <c r="B4659" t="str">
        <f t="shared" si="217"/>
        <v>2017Ago</v>
      </c>
      <c r="C4659" t="str">
        <f t="shared" si="218"/>
        <v>11.36760313-72.15667267</v>
      </c>
      <c r="D4659" s="9" t="s">
        <v>836</v>
      </c>
      <c r="E4659" s="6">
        <v>9010</v>
      </c>
      <c r="F4659" s="9" t="s">
        <v>808</v>
      </c>
      <c r="G4659" s="6">
        <v>44</v>
      </c>
      <c r="H4659" s="9" t="s">
        <v>837</v>
      </c>
      <c r="I4659" s="9" t="s">
        <v>829</v>
      </c>
      <c r="J4659" s="9" t="s">
        <v>103</v>
      </c>
      <c r="K4659" s="9" t="s">
        <v>838</v>
      </c>
      <c r="L4659" s="9" t="s">
        <v>831</v>
      </c>
      <c r="M4659" s="6" t="s">
        <v>832</v>
      </c>
      <c r="N4659" s="6" t="s">
        <v>833</v>
      </c>
      <c r="O4659" s="9" t="s">
        <v>839</v>
      </c>
      <c r="P4659" s="6">
        <v>9600</v>
      </c>
      <c r="Q4659" s="6">
        <v>14800</v>
      </c>
      <c r="R4659" s="6">
        <v>11900</v>
      </c>
      <c r="S4659" s="6">
        <v>18900</v>
      </c>
      <c r="T4659" s="6">
        <v>27700</v>
      </c>
      <c r="U4659" s="6">
        <v>44700</v>
      </c>
      <c r="V4659" s="6">
        <v>56400</v>
      </c>
      <c r="W4659" s="6">
        <v>0</v>
      </c>
      <c r="X4659" s="6">
        <v>0</v>
      </c>
      <c r="Y4659" s="6">
        <v>0</v>
      </c>
      <c r="Z4659" s="6">
        <v>0</v>
      </c>
      <c r="AA4659" s="6">
        <v>11.367603129999999</v>
      </c>
      <c r="AB4659" s="6">
        <v>-72.156672670000006</v>
      </c>
      <c r="AC4659" s="9" t="s">
        <v>39</v>
      </c>
      <c r="AD4659" s="6">
        <v>613512600</v>
      </c>
      <c r="AE4659" s="6" t="str">
        <f>MID(TablaPivotFinal[[#This Row],[Fecha]],1,4)</f>
        <v>2017</v>
      </c>
      <c r="AF4659" s="6" t="str">
        <f>MID(TablaPivotFinal[[#This Row],[Fecha]],5,3)</f>
        <v>Ago</v>
      </c>
      <c r="AG4659" s="9">
        <v>613512600</v>
      </c>
      <c r="AH4659" s="10">
        <v>2271.258065</v>
      </c>
      <c r="AI4659" t="s">
        <v>1150</v>
      </c>
      <c r="AJ4659" t="s">
        <v>883</v>
      </c>
      <c r="AK4659" t="s">
        <v>1278</v>
      </c>
    </row>
    <row r="4660" spans="1:37" x14ac:dyDescent="0.3">
      <c r="A4660" t="str">
        <f t="shared" si="216"/>
        <v>PARAGUACHON-Concesión  Santa Marta Paraguachón S.A.</v>
      </c>
      <c r="B4660" t="str">
        <f t="shared" si="217"/>
        <v>2017Dic</v>
      </c>
      <c r="C4660" t="str">
        <f t="shared" si="218"/>
        <v>11.36760313-72.15667267</v>
      </c>
      <c r="D4660" s="7" t="s">
        <v>836</v>
      </c>
      <c r="E4660" s="5">
        <v>9010</v>
      </c>
      <c r="F4660" s="7" t="s">
        <v>808</v>
      </c>
      <c r="G4660" s="5">
        <v>44</v>
      </c>
      <c r="H4660" s="7" t="s">
        <v>837</v>
      </c>
      <c r="I4660" s="7" t="s">
        <v>829</v>
      </c>
      <c r="J4660" s="7" t="s">
        <v>103</v>
      </c>
      <c r="K4660" s="7" t="s">
        <v>838</v>
      </c>
      <c r="L4660" s="7" t="s">
        <v>831</v>
      </c>
      <c r="M4660" s="5" t="s">
        <v>832</v>
      </c>
      <c r="N4660" s="5" t="s">
        <v>833</v>
      </c>
      <c r="O4660" s="7" t="s">
        <v>839</v>
      </c>
      <c r="P4660" s="5">
        <v>9600</v>
      </c>
      <c r="Q4660" s="5">
        <v>14800</v>
      </c>
      <c r="R4660" s="5">
        <v>11900</v>
      </c>
      <c r="S4660" s="5">
        <v>18900</v>
      </c>
      <c r="T4660" s="5">
        <v>27700</v>
      </c>
      <c r="U4660" s="5">
        <v>44700</v>
      </c>
      <c r="V4660" s="5">
        <v>56400</v>
      </c>
      <c r="W4660" s="5">
        <v>0</v>
      </c>
      <c r="X4660" s="5">
        <v>0</v>
      </c>
      <c r="Y4660" s="5">
        <v>0</v>
      </c>
      <c r="Z4660" s="5">
        <v>0</v>
      </c>
      <c r="AA4660" s="5">
        <v>11.367603129999999</v>
      </c>
      <c r="AB4660" s="5">
        <v>-72.156672670000006</v>
      </c>
      <c r="AC4660" s="7" t="s">
        <v>41</v>
      </c>
      <c r="AD4660" s="5">
        <v>724315300</v>
      </c>
      <c r="AE4660" s="5" t="str">
        <f>MID(TablaPivotFinal[[#This Row],[Fecha]],1,4)</f>
        <v>2017</v>
      </c>
      <c r="AF4660" s="5" t="str">
        <f>MID(TablaPivotFinal[[#This Row],[Fecha]],5,3)</f>
        <v>Dic</v>
      </c>
      <c r="AG4660" s="7">
        <v>724315300</v>
      </c>
      <c r="AH4660" s="8">
        <v>2884.4838709999999</v>
      </c>
      <c r="AI4660" t="s">
        <v>1150</v>
      </c>
      <c r="AJ4660" t="s">
        <v>887</v>
      </c>
      <c r="AK4660" t="s">
        <v>1278</v>
      </c>
    </row>
    <row r="4661" spans="1:37" x14ac:dyDescent="0.3">
      <c r="A4661" t="str">
        <f t="shared" si="216"/>
        <v>PARAGUACHON-Concesión  Santa Marta Paraguachón S.A.</v>
      </c>
      <c r="B4661" t="str">
        <f t="shared" si="217"/>
        <v>2017Ene</v>
      </c>
      <c r="C4661" t="str">
        <f t="shared" si="218"/>
        <v>11.36760313-72.15667267</v>
      </c>
      <c r="D4661" s="9" t="s">
        <v>836</v>
      </c>
      <c r="E4661" s="6">
        <v>9010</v>
      </c>
      <c r="F4661" s="9" t="s">
        <v>808</v>
      </c>
      <c r="G4661" s="6">
        <v>44</v>
      </c>
      <c r="H4661" s="9" t="s">
        <v>837</v>
      </c>
      <c r="I4661" s="9" t="s">
        <v>829</v>
      </c>
      <c r="J4661" s="9" t="s">
        <v>103</v>
      </c>
      <c r="K4661" s="9" t="s">
        <v>838</v>
      </c>
      <c r="L4661" s="9" t="s">
        <v>831</v>
      </c>
      <c r="M4661" s="6" t="s">
        <v>832</v>
      </c>
      <c r="N4661" s="6" t="s">
        <v>833</v>
      </c>
      <c r="O4661" s="9" t="s">
        <v>839</v>
      </c>
      <c r="P4661" s="6">
        <v>9600</v>
      </c>
      <c r="Q4661" s="6">
        <v>14800</v>
      </c>
      <c r="R4661" s="6">
        <v>11900</v>
      </c>
      <c r="S4661" s="6">
        <v>18900</v>
      </c>
      <c r="T4661" s="6">
        <v>27700</v>
      </c>
      <c r="U4661" s="6">
        <v>44700</v>
      </c>
      <c r="V4661" s="6">
        <v>56400</v>
      </c>
      <c r="W4661" s="6">
        <v>0</v>
      </c>
      <c r="X4661" s="6">
        <v>0</v>
      </c>
      <c r="Y4661" s="6">
        <v>0</v>
      </c>
      <c r="Z4661" s="6">
        <v>0</v>
      </c>
      <c r="AA4661" s="6">
        <v>11.367603129999999</v>
      </c>
      <c r="AB4661" s="6">
        <v>-72.156672670000006</v>
      </c>
      <c r="AC4661" s="9" t="s">
        <v>43</v>
      </c>
      <c r="AD4661" s="6">
        <v>459007000</v>
      </c>
      <c r="AE4661" s="6" t="str">
        <f>MID(TablaPivotFinal[[#This Row],[Fecha]],1,4)</f>
        <v>2017</v>
      </c>
      <c r="AF4661" s="6" t="str">
        <f>MID(TablaPivotFinal[[#This Row],[Fecha]],5,3)</f>
        <v>Ene</v>
      </c>
      <c r="AG4661" s="9">
        <v>459007000</v>
      </c>
      <c r="AH4661" s="10">
        <v>1930.3225809999999</v>
      </c>
      <c r="AI4661" t="s">
        <v>1150</v>
      </c>
      <c r="AJ4661" t="s">
        <v>876</v>
      </c>
      <c r="AK4661" t="s">
        <v>1278</v>
      </c>
    </row>
    <row r="4662" spans="1:37" x14ac:dyDescent="0.3">
      <c r="A4662" t="str">
        <f t="shared" si="216"/>
        <v>PARAGUACHON-Concesión  Santa Marta Paraguachón S.A.</v>
      </c>
      <c r="B4662" t="str">
        <f t="shared" si="217"/>
        <v>2017Feb</v>
      </c>
      <c r="C4662" t="str">
        <f t="shared" si="218"/>
        <v>11.36760313-72.15667267</v>
      </c>
      <c r="D4662" s="7" t="s">
        <v>836</v>
      </c>
      <c r="E4662" s="5">
        <v>9010</v>
      </c>
      <c r="F4662" s="7" t="s">
        <v>808</v>
      </c>
      <c r="G4662" s="5">
        <v>44</v>
      </c>
      <c r="H4662" s="7" t="s">
        <v>837</v>
      </c>
      <c r="I4662" s="7" t="s">
        <v>829</v>
      </c>
      <c r="J4662" s="7" t="s">
        <v>103</v>
      </c>
      <c r="K4662" s="7" t="s">
        <v>838</v>
      </c>
      <c r="L4662" s="7" t="s">
        <v>831</v>
      </c>
      <c r="M4662" s="5" t="s">
        <v>832</v>
      </c>
      <c r="N4662" s="5" t="s">
        <v>833</v>
      </c>
      <c r="O4662" s="7" t="s">
        <v>839</v>
      </c>
      <c r="P4662" s="5">
        <v>9600</v>
      </c>
      <c r="Q4662" s="5">
        <v>14800</v>
      </c>
      <c r="R4662" s="5">
        <v>11900</v>
      </c>
      <c r="S4662" s="5">
        <v>18900</v>
      </c>
      <c r="T4662" s="5">
        <v>27700</v>
      </c>
      <c r="U4662" s="5">
        <v>44700</v>
      </c>
      <c r="V4662" s="5">
        <v>56400</v>
      </c>
      <c r="W4662" s="5">
        <v>0</v>
      </c>
      <c r="X4662" s="5">
        <v>0</v>
      </c>
      <c r="Y4662" s="5">
        <v>0</v>
      </c>
      <c r="Z4662" s="5">
        <v>0</v>
      </c>
      <c r="AA4662" s="5">
        <v>11.367603129999999</v>
      </c>
      <c r="AB4662" s="5">
        <v>-72.156672670000006</v>
      </c>
      <c r="AC4662" s="7" t="s">
        <v>45</v>
      </c>
      <c r="AD4662" s="5">
        <v>431943900</v>
      </c>
      <c r="AE4662" s="5" t="str">
        <f>MID(TablaPivotFinal[[#This Row],[Fecha]],1,4)</f>
        <v>2017</v>
      </c>
      <c r="AF4662" s="5" t="str">
        <f>MID(TablaPivotFinal[[#This Row],[Fecha]],5,3)</f>
        <v>Feb</v>
      </c>
      <c r="AG4662" s="7">
        <v>431943900</v>
      </c>
      <c r="AH4662" s="8">
        <v>1938.1785709999999</v>
      </c>
      <c r="AI4662" t="s">
        <v>1150</v>
      </c>
      <c r="AJ4662" t="s">
        <v>877</v>
      </c>
      <c r="AK4662" t="s">
        <v>1278</v>
      </c>
    </row>
    <row r="4663" spans="1:37" x14ac:dyDescent="0.3">
      <c r="A4663" t="str">
        <f t="shared" si="216"/>
        <v>PARAGUACHON-Concesión  Santa Marta Paraguachón S.A.</v>
      </c>
      <c r="B4663" t="str">
        <f t="shared" si="217"/>
        <v>2017Jul</v>
      </c>
      <c r="C4663" t="str">
        <f t="shared" si="218"/>
        <v>11.36760313-72.15667267</v>
      </c>
      <c r="D4663" s="9" t="s">
        <v>836</v>
      </c>
      <c r="E4663" s="6">
        <v>9010</v>
      </c>
      <c r="F4663" s="9" t="s">
        <v>808</v>
      </c>
      <c r="G4663" s="6">
        <v>44</v>
      </c>
      <c r="H4663" s="9" t="s">
        <v>837</v>
      </c>
      <c r="I4663" s="9" t="s">
        <v>829</v>
      </c>
      <c r="J4663" s="9" t="s">
        <v>103</v>
      </c>
      <c r="K4663" s="9" t="s">
        <v>838</v>
      </c>
      <c r="L4663" s="9" t="s">
        <v>831</v>
      </c>
      <c r="M4663" s="6" t="s">
        <v>832</v>
      </c>
      <c r="N4663" s="6" t="s">
        <v>833</v>
      </c>
      <c r="O4663" s="9" t="s">
        <v>839</v>
      </c>
      <c r="P4663" s="6">
        <v>9600</v>
      </c>
      <c r="Q4663" s="6">
        <v>14800</v>
      </c>
      <c r="R4663" s="6">
        <v>11900</v>
      </c>
      <c r="S4663" s="6">
        <v>18900</v>
      </c>
      <c r="T4663" s="6">
        <v>27700</v>
      </c>
      <c r="U4663" s="6">
        <v>44700</v>
      </c>
      <c r="V4663" s="6">
        <v>56400</v>
      </c>
      <c r="W4663" s="6">
        <v>0</v>
      </c>
      <c r="X4663" s="6">
        <v>0</v>
      </c>
      <c r="Y4663" s="6">
        <v>0</v>
      </c>
      <c r="Z4663" s="6">
        <v>0</v>
      </c>
      <c r="AA4663" s="6">
        <v>11.367603129999999</v>
      </c>
      <c r="AB4663" s="6">
        <v>-72.156672670000006</v>
      </c>
      <c r="AC4663" s="9" t="s">
        <v>47</v>
      </c>
      <c r="AD4663" s="6">
        <v>545389400</v>
      </c>
      <c r="AE4663" s="6" t="str">
        <f>MID(TablaPivotFinal[[#This Row],[Fecha]],1,4)</f>
        <v>2017</v>
      </c>
      <c r="AF4663" s="6" t="str">
        <f>MID(TablaPivotFinal[[#This Row],[Fecha]],5,3)</f>
        <v>Jul</v>
      </c>
      <c r="AG4663" s="9">
        <v>545389400</v>
      </c>
      <c r="AH4663" s="10">
        <v>1987.580645</v>
      </c>
      <c r="AI4663" t="s">
        <v>1150</v>
      </c>
      <c r="AJ4663" t="s">
        <v>882</v>
      </c>
      <c r="AK4663" t="s">
        <v>1278</v>
      </c>
    </row>
    <row r="4664" spans="1:37" x14ac:dyDescent="0.3">
      <c r="A4664" t="str">
        <f t="shared" si="216"/>
        <v>PARAGUACHON-Concesión  Santa Marta Paraguachón S.A.</v>
      </c>
      <c r="B4664" t="str">
        <f t="shared" si="217"/>
        <v>2017Jun</v>
      </c>
      <c r="C4664" t="str">
        <f t="shared" si="218"/>
        <v>11.36760313-72.15667267</v>
      </c>
      <c r="D4664" s="7" t="s">
        <v>836</v>
      </c>
      <c r="E4664" s="5">
        <v>9010</v>
      </c>
      <c r="F4664" s="7" t="s">
        <v>808</v>
      </c>
      <c r="G4664" s="5">
        <v>44</v>
      </c>
      <c r="H4664" s="7" t="s">
        <v>837</v>
      </c>
      <c r="I4664" s="7" t="s">
        <v>829</v>
      </c>
      <c r="J4664" s="7" t="s">
        <v>103</v>
      </c>
      <c r="K4664" s="7" t="s">
        <v>838</v>
      </c>
      <c r="L4664" s="7" t="s">
        <v>831</v>
      </c>
      <c r="M4664" s="5" t="s">
        <v>832</v>
      </c>
      <c r="N4664" s="5" t="s">
        <v>833</v>
      </c>
      <c r="O4664" s="7" t="s">
        <v>839</v>
      </c>
      <c r="P4664" s="5">
        <v>9600</v>
      </c>
      <c r="Q4664" s="5">
        <v>14800</v>
      </c>
      <c r="R4664" s="5">
        <v>11900</v>
      </c>
      <c r="S4664" s="5">
        <v>18900</v>
      </c>
      <c r="T4664" s="5">
        <v>27700</v>
      </c>
      <c r="U4664" s="5">
        <v>44700</v>
      </c>
      <c r="V4664" s="5">
        <v>56400</v>
      </c>
      <c r="W4664" s="5">
        <v>0</v>
      </c>
      <c r="X4664" s="5">
        <v>0</v>
      </c>
      <c r="Y4664" s="5">
        <v>0</v>
      </c>
      <c r="Z4664" s="5">
        <v>0</v>
      </c>
      <c r="AA4664" s="5">
        <v>11.367603129999999</v>
      </c>
      <c r="AB4664" s="5">
        <v>-72.156672670000006</v>
      </c>
      <c r="AC4664" s="7" t="s">
        <v>49</v>
      </c>
      <c r="AD4664" s="5">
        <v>447881800</v>
      </c>
      <c r="AE4664" s="5" t="str">
        <f>MID(TablaPivotFinal[[#This Row],[Fecha]],1,4)</f>
        <v>2017</v>
      </c>
      <c r="AF4664" s="5" t="str">
        <f>MID(TablaPivotFinal[[#This Row],[Fecha]],5,3)</f>
        <v>Jun</v>
      </c>
      <c r="AG4664" s="7">
        <v>447881800</v>
      </c>
      <c r="AH4664" s="8">
        <v>1751.9</v>
      </c>
      <c r="AI4664" t="s">
        <v>1150</v>
      </c>
      <c r="AJ4664" t="s">
        <v>881</v>
      </c>
      <c r="AK4664" t="s">
        <v>1278</v>
      </c>
    </row>
    <row r="4665" spans="1:37" x14ac:dyDescent="0.3">
      <c r="A4665" t="str">
        <f t="shared" si="216"/>
        <v>PARAGUACHON-Concesión  Santa Marta Paraguachón S.A.</v>
      </c>
      <c r="B4665" t="str">
        <f t="shared" si="217"/>
        <v>2017Mar</v>
      </c>
      <c r="C4665" t="str">
        <f t="shared" si="218"/>
        <v>11.36760313-72.15667267</v>
      </c>
      <c r="D4665" s="9" t="s">
        <v>836</v>
      </c>
      <c r="E4665" s="6">
        <v>9010</v>
      </c>
      <c r="F4665" s="9" t="s">
        <v>808</v>
      </c>
      <c r="G4665" s="6">
        <v>44</v>
      </c>
      <c r="H4665" s="9" t="s">
        <v>837</v>
      </c>
      <c r="I4665" s="9" t="s">
        <v>829</v>
      </c>
      <c r="J4665" s="9" t="s">
        <v>103</v>
      </c>
      <c r="K4665" s="9" t="s">
        <v>838</v>
      </c>
      <c r="L4665" s="9" t="s">
        <v>831</v>
      </c>
      <c r="M4665" s="6" t="s">
        <v>832</v>
      </c>
      <c r="N4665" s="6" t="s">
        <v>833</v>
      </c>
      <c r="O4665" s="9" t="s">
        <v>839</v>
      </c>
      <c r="P4665" s="6">
        <v>9600</v>
      </c>
      <c r="Q4665" s="6">
        <v>14800</v>
      </c>
      <c r="R4665" s="6">
        <v>11900</v>
      </c>
      <c r="S4665" s="6">
        <v>18900</v>
      </c>
      <c r="T4665" s="6">
        <v>27700</v>
      </c>
      <c r="U4665" s="6">
        <v>44700</v>
      </c>
      <c r="V4665" s="6">
        <v>56400</v>
      </c>
      <c r="W4665" s="6">
        <v>0</v>
      </c>
      <c r="X4665" s="6">
        <v>0</v>
      </c>
      <c r="Y4665" s="6">
        <v>0</v>
      </c>
      <c r="Z4665" s="6">
        <v>0</v>
      </c>
      <c r="AA4665" s="6">
        <v>11.367603129999999</v>
      </c>
      <c r="AB4665" s="6">
        <v>-72.156672670000006</v>
      </c>
      <c r="AC4665" s="9" t="s">
        <v>51</v>
      </c>
      <c r="AD4665" s="6">
        <v>454939800</v>
      </c>
      <c r="AE4665" s="6" t="str">
        <f>MID(TablaPivotFinal[[#This Row],[Fecha]],1,4)</f>
        <v>2017</v>
      </c>
      <c r="AF4665" s="6" t="str">
        <f>MID(TablaPivotFinal[[#This Row],[Fecha]],5,3)</f>
        <v>Mar</v>
      </c>
      <c r="AG4665" s="9">
        <v>454939800</v>
      </c>
      <c r="AH4665" s="10">
        <v>1828.5161290000001</v>
      </c>
      <c r="AI4665" t="s">
        <v>1150</v>
      </c>
      <c r="AJ4665" t="s">
        <v>878</v>
      </c>
      <c r="AK4665" t="s">
        <v>1278</v>
      </c>
    </row>
    <row r="4666" spans="1:37" x14ac:dyDescent="0.3">
      <c r="A4666" t="str">
        <f t="shared" si="216"/>
        <v>PARAGUACHON-Concesión  Santa Marta Paraguachón S.A.</v>
      </c>
      <c r="B4666" t="str">
        <f t="shared" si="217"/>
        <v>2017May</v>
      </c>
      <c r="C4666" t="str">
        <f t="shared" si="218"/>
        <v>11.36760313-72.15667267</v>
      </c>
      <c r="D4666" s="7" t="s">
        <v>836</v>
      </c>
      <c r="E4666" s="5">
        <v>9010</v>
      </c>
      <c r="F4666" s="7" t="s">
        <v>808</v>
      </c>
      <c r="G4666" s="5">
        <v>44</v>
      </c>
      <c r="H4666" s="7" t="s">
        <v>837</v>
      </c>
      <c r="I4666" s="7" t="s">
        <v>829</v>
      </c>
      <c r="J4666" s="7" t="s">
        <v>103</v>
      </c>
      <c r="K4666" s="7" t="s">
        <v>838</v>
      </c>
      <c r="L4666" s="7" t="s">
        <v>831</v>
      </c>
      <c r="M4666" s="5" t="s">
        <v>832</v>
      </c>
      <c r="N4666" s="5" t="s">
        <v>833</v>
      </c>
      <c r="O4666" s="7" t="s">
        <v>839</v>
      </c>
      <c r="P4666" s="5">
        <v>9600</v>
      </c>
      <c r="Q4666" s="5">
        <v>14800</v>
      </c>
      <c r="R4666" s="5">
        <v>11900</v>
      </c>
      <c r="S4666" s="5">
        <v>18900</v>
      </c>
      <c r="T4666" s="5">
        <v>27700</v>
      </c>
      <c r="U4666" s="5">
        <v>44700</v>
      </c>
      <c r="V4666" s="5">
        <v>56400</v>
      </c>
      <c r="W4666" s="5">
        <v>0</v>
      </c>
      <c r="X4666" s="5">
        <v>0</v>
      </c>
      <c r="Y4666" s="5">
        <v>0</v>
      </c>
      <c r="Z4666" s="5">
        <v>0</v>
      </c>
      <c r="AA4666" s="5">
        <v>11.367603129999999</v>
      </c>
      <c r="AB4666" s="5">
        <v>-72.156672670000006</v>
      </c>
      <c r="AC4666" s="7" t="s">
        <v>53</v>
      </c>
      <c r="AD4666" s="5">
        <v>438019300</v>
      </c>
      <c r="AE4666" s="5" t="str">
        <f>MID(TablaPivotFinal[[#This Row],[Fecha]],1,4)</f>
        <v>2017</v>
      </c>
      <c r="AF4666" s="5" t="str">
        <f>MID(TablaPivotFinal[[#This Row],[Fecha]],5,3)</f>
        <v>May</v>
      </c>
      <c r="AG4666" s="7">
        <v>438019300</v>
      </c>
      <c r="AH4666" s="8">
        <v>1720.2903229999999</v>
      </c>
      <c r="AI4666" t="s">
        <v>1150</v>
      </c>
      <c r="AJ4666" t="s">
        <v>880</v>
      </c>
      <c r="AK4666" t="s">
        <v>1278</v>
      </c>
    </row>
    <row r="4667" spans="1:37" x14ac:dyDescent="0.3">
      <c r="A4667" t="str">
        <f t="shared" si="216"/>
        <v>PARAGUACHON-Concesión  Santa Marta Paraguachón S.A.</v>
      </c>
      <c r="B4667" t="str">
        <f t="shared" si="217"/>
        <v>2017Nov</v>
      </c>
      <c r="C4667" t="str">
        <f t="shared" si="218"/>
        <v>11.36760313-72.15667267</v>
      </c>
      <c r="D4667" s="9" t="s">
        <v>836</v>
      </c>
      <c r="E4667" s="6">
        <v>9010</v>
      </c>
      <c r="F4667" s="9" t="s">
        <v>808</v>
      </c>
      <c r="G4667" s="6">
        <v>44</v>
      </c>
      <c r="H4667" s="9" t="s">
        <v>837</v>
      </c>
      <c r="I4667" s="9" t="s">
        <v>829</v>
      </c>
      <c r="J4667" s="9" t="s">
        <v>103</v>
      </c>
      <c r="K4667" s="9" t="s">
        <v>838</v>
      </c>
      <c r="L4667" s="9" t="s">
        <v>831</v>
      </c>
      <c r="M4667" s="6" t="s">
        <v>832</v>
      </c>
      <c r="N4667" s="6" t="s">
        <v>833</v>
      </c>
      <c r="O4667" s="9" t="s">
        <v>839</v>
      </c>
      <c r="P4667" s="6">
        <v>9600</v>
      </c>
      <c r="Q4667" s="6">
        <v>14800</v>
      </c>
      <c r="R4667" s="6">
        <v>11900</v>
      </c>
      <c r="S4667" s="6">
        <v>18900</v>
      </c>
      <c r="T4667" s="6">
        <v>27700</v>
      </c>
      <c r="U4667" s="6">
        <v>44700</v>
      </c>
      <c r="V4667" s="6">
        <v>56400</v>
      </c>
      <c r="W4667" s="6">
        <v>0</v>
      </c>
      <c r="X4667" s="6">
        <v>0</v>
      </c>
      <c r="Y4667" s="6">
        <v>0</v>
      </c>
      <c r="Z4667" s="6">
        <v>0</v>
      </c>
      <c r="AA4667" s="6">
        <v>11.367603129999999</v>
      </c>
      <c r="AB4667" s="6">
        <v>-72.156672670000006</v>
      </c>
      <c r="AC4667" s="9" t="s">
        <v>55</v>
      </c>
      <c r="AD4667" s="6">
        <v>592278500</v>
      </c>
      <c r="AE4667" s="6" t="str">
        <f>MID(TablaPivotFinal[[#This Row],[Fecha]],1,4)</f>
        <v>2017</v>
      </c>
      <c r="AF4667" s="6" t="str">
        <f>MID(TablaPivotFinal[[#This Row],[Fecha]],5,3)</f>
        <v>Nov</v>
      </c>
      <c r="AG4667" s="9">
        <v>592278500</v>
      </c>
      <c r="AH4667" s="10">
        <v>2425.9666670000001</v>
      </c>
      <c r="AI4667" t="s">
        <v>1150</v>
      </c>
      <c r="AJ4667" t="s">
        <v>886</v>
      </c>
      <c r="AK4667" t="s">
        <v>1278</v>
      </c>
    </row>
    <row r="4668" spans="1:37" x14ac:dyDescent="0.3">
      <c r="A4668" t="str">
        <f t="shared" si="216"/>
        <v>PARAGUACHON-Concesión  Santa Marta Paraguachón S.A.</v>
      </c>
      <c r="B4668" t="str">
        <f t="shared" si="217"/>
        <v>2017Oct</v>
      </c>
      <c r="C4668" t="str">
        <f t="shared" si="218"/>
        <v>11.36760313-72.15667267</v>
      </c>
      <c r="D4668" s="7" t="s">
        <v>836</v>
      </c>
      <c r="E4668" s="5">
        <v>9010</v>
      </c>
      <c r="F4668" s="7" t="s">
        <v>808</v>
      </c>
      <c r="G4668" s="5">
        <v>44</v>
      </c>
      <c r="H4668" s="7" t="s">
        <v>837</v>
      </c>
      <c r="I4668" s="7" t="s">
        <v>829</v>
      </c>
      <c r="J4668" s="7" t="s">
        <v>103</v>
      </c>
      <c r="K4668" s="7" t="s">
        <v>838</v>
      </c>
      <c r="L4668" s="7" t="s">
        <v>831</v>
      </c>
      <c r="M4668" s="5" t="s">
        <v>832</v>
      </c>
      <c r="N4668" s="5" t="s">
        <v>833</v>
      </c>
      <c r="O4668" s="7" t="s">
        <v>839</v>
      </c>
      <c r="P4668" s="5">
        <v>9600</v>
      </c>
      <c r="Q4668" s="5">
        <v>14800</v>
      </c>
      <c r="R4668" s="5">
        <v>11900</v>
      </c>
      <c r="S4668" s="5">
        <v>18900</v>
      </c>
      <c r="T4668" s="5">
        <v>27700</v>
      </c>
      <c r="U4668" s="5">
        <v>44700</v>
      </c>
      <c r="V4668" s="5">
        <v>56400</v>
      </c>
      <c r="W4668" s="5">
        <v>0</v>
      </c>
      <c r="X4668" s="5">
        <v>0</v>
      </c>
      <c r="Y4668" s="5">
        <v>0</v>
      </c>
      <c r="Z4668" s="5">
        <v>0</v>
      </c>
      <c r="AA4668" s="5">
        <v>11.367603129999999</v>
      </c>
      <c r="AB4668" s="5">
        <v>-72.156672670000006</v>
      </c>
      <c r="AC4668" s="7" t="s">
        <v>57</v>
      </c>
      <c r="AD4668" s="5">
        <v>621009800</v>
      </c>
      <c r="AE4668" s="5" t="str">
        <f>MID(TablaPivotFinal[[#This Row],[Fecha]],1,4)</f>
        <v>2017</v>
      </c>
      <c r="AF4668" s="5" t="str">
        <f>MID(TablaPivotFinal[[#This Row],[Fecha]],5,3)</f>
        <v>Oct</v>
      </c>
      <c r="AG4668" s="7">
        <v>621009800</v>
      </c>
      <c r="AH4668" s="8">
        <v>2299.6451609999999</v>
      </c>
      <c r="AI4668" t="s">
        <v>1150</v>
      </c>
      <c r="AJ4668" t="s">
        <v>885</v>
      </c>
      <c r="AK4668" t="s">
        <v>1278</v>
      </c>
    </row>
    <row r="4669" spans="1:37" x14ac:dyDescent="0.3">
      <c r="A4669" t="str">
        <f t="shared" si="216"/>
        <v>PARAGUACHON-Concesión  Santa Marta Paraguachón S.A.</v>
      </c>
      <c r="B4669" t="str">
        <f t="shared" si="217"/>
        <v>2017Sep</v>
      </c>
      <c r="C4669" t="str">
        <f t="shared" si="218"/>
        <v>11.36760313-72.15667267</v>
      </c>
      <c r="D4669" s="9" t="s">
        <v>836</v>
      </c>
      <c r="E4669" s="6">
        <v>9010</v>
      </c>
      <c r="F4669" s="9" t="s">
        <v>808</v>
      </c>
      <c r="G4669" s="6">
        <v>44</v>
      </c>
      <c r="H4669" s="9" t="s">
        <v>837</v>
      </c>
      <c r="I4669" s="9" t="s">
        <v>829</v>
      </c>
      <c r="J4669" s="9" t="s">
        <v>103</v>
      </c>
      <c r="K4669" s="9" t="s">
        <v>838</v>
      </c>
      <c r="L4669" s="9" t="s">
        <v>831</v>
      </c>
      <c r="M4669" s="6" t="s">
        <v>832</v>
      </c>
      <c r="N4669" s="6" t="s">
        <v>833</v>
      </c>
      <c r="O4669" s="9" t="s">
        <v>839</v>
      </c>
      <c r="P4669" s="6">
        <v>9600</v>
      </c>
      <c r="Q4669" s="6">
        <v>14800</v>
      </c>
      <c r="R4669" s="6">
        <v>11900</v>
      </c>
      <c r="S4669" s="6">
        <v>18900</v>
      </c>
      <c r="T4669" s="6">
        <v>27700</v>
      </c>
      <c r="U4669" s="6">
        <v>44700</v>
      </c>
      <c r="V4669" s="6">
        <v>56400</v>
      </c>
      <c r="W4669" s="6">
        <v>0</v>
      </c>
      <c r="X4669" s="6">
        <v>0</v>
      </c>
      <c r="Y4669" s="6">
        <v>0</v>
      </c>
      <c r="Z4669" s="6">
        <v>0</v>
      </c>
      <c r="AA4669" s="6">
        <v>11.367603129999999</v>
      </c>
      <c r="AB4669" s="6">
        <v>-72.156672670000006</v>
      </c>
      <c r="AC4669" s="9" t="s">
        <v>59</v>
      </c>
      <c r="AD4669" s="6">
        <v>564302600</v>
      </c>
      <c r="AE4669" s="6" t="str">
        <f>MID(TablaPivotFinal[[#This Row],[Fecha]],1,4)</f>
        <v>2017</v>
      </c>
      <c r="AF4669" s="6" t="str">
        <f>MID(TablaPivotFinal[[#This Row],[Fecha]],5,3)</f>
        <v>Sep</v>
      </c>
      <c r="AG4669" s="9">
        <v>564302600</v>
      </c>
      <c r="AH4669" s="10">
        <v>2296.666667</v>
      </c>
      <c r="AI4669" t="s">
        <v>1150</v>
      </c>
      <c r="AJ4669" t="s">
        <v>884</v>
      </c>
      <c r="AK4669" t="s">
        <v>1278</v>
      </c>
    </row>
    <row r="4670" spans="1:37" x14ac:dyDescent="0.3">
      <c r="A4670" t="str">
        <f t="shared" si="216"/>
        <v>PARAGUACHON-Concesión  Santa Marta Paraguachón S.A.</v>
      </c>
      <c r="B4670" t="str">
        <f t="shared" si="217"/>
        <v>2018Abr</v>
      </c>
      <c r="C4670" t="str">
        <f t="shared" si="218"/>
        <v>11.36760313-72.15667267</v>
      </c>
      <c r="D4670" s="7" t="s">
        <v>836</v>
      </c>
      <c r="E4670" s="5">
        <v>9010</v>
      </c>
      <c r="F4670" s="7" t="s">
        <v>808</v>
      </c>
      <c r="G4670" s="5">
        <v>44</v>
      </c>
      <c r="H4670" s="7" t="s">
        <v>837</v>
      </c>
      <c r="I4670" s="7" t="s">
        <v>829</v>
      </c>
      <c r="J4670" s="7" t="s">
        <v>103</v>
      </c>
      <c r="K4670" s="7" t="s">
        <v>838</v>
      </c>
      <c r="L4670" s="7" t="s">
        <v>831</v>
      </c>
      <c r="M4670" s="5" t="s">
        <v>832</v>
      </c>
      <c r="N4670" s="5" t="s">
        <v>833</v>
      </c>
      <c r="O4670" s="7" t="s">
        <v>839</v>
      </c>
      <c r="P4670" s="5">
        <v>9600</v>
      </c>
      <c r="Q4670" s="5">
        <v>14800</v>
      </c>
      <c r="R4670" s="5">
        <v>11900</v>
      </c>
      <c r="S4670" s="5">
        <v>18900</v>
      </c>
      <c r="T4670" s="5">
        <v>27700</v>
      </c>
      <c r="U4670" s="5">
        <v>44700</v>
      </c>
      <c r="V4670" s="5">
        <v>56400</v>
      </c>
      <c r="W4670" s="5">
        <v>0</v>
      </c>
      <c r="X4670" s="5">
        <v>0</v>
      </c>
      <c r="Y4670" s="5">
        <v>0</v>
      </c>
      <c r="Z4670" s="5">
        <v>0</v>
      </c>
      <c r="AA4670" s="5">
        <v>11.367603129999999</v>
      </c>
      <c r="AB4670" s="5">
        <v>-72.156672670000006</v>
      </c>
      <c r="AC4670" s="7" t="s">
        <v>61</v>
      </c>
      <c r="AD4670" s="5">
        <v>457249300</v>
      </c>
      <c r="AE4670" s="5" t="str">
        <f>MID(TablaPivotFinal[[#This Row],[Fecha]],1,4)</f>
        <v>2018</v>
      </c>
      <c r="AF4670" s="5" t="str">
        <f>MID(TablaPivotFinal[[#This Row],[Fecha]],5,3)</f>
        <v>Abr</v>
      </c>
      <c r="AG4670" s="7">
        <v>457249300</v>
      </c>
      <c r="AH4670" s="8">
        <v>58706</v>
      </c>
      <c r="AI4670" t="s">
        <v>1150</v>
      </c>
      <c r="AJ4670" t="s">
        <v>891</v>
      </c>
      <c r="AK4670" t="s">
        <v>1278</v>
      </c>
    </row>
    <row r="4671" spans="1:37" x14ac:dyDescent="0.3">
      <c r="A4671" t="str">
        <f t="shared" si="216"/>
        <v>PARAGUACHON-Concesión  Santa Marta Paraguachón S.A.</v>
      </c>
      <c r="B4671" t="str">
        <f t="shared" si="217"/>
        <v>2018Ago</v>
      </c>
      <c r="C4671" t="str">
        <f t="shared" si="218"/>
        <v>11.36760313-72.15667267</v>
      </c>
      <c r="D4671" s="9" t="s">
        <v>836</v>
      </c>
      <c r="E4671" s="6">
        <v>9010</v>
      </c>
      <c r="F4671" s="9" t="s">
        <v>808</v>
      </c>
      <c r="G4671" s="6">
        <v>44</v>
      </c>
      <c r="H4671" s="9" t="s">
        <v>837</v>
      </c>
      <c r="I4671" s="9" t="s">
        <v>829</v>
      </c>
      <c r="J4671" s="9" t="s">
        <v>103</v>
      </c>
      <c r="K4671" s="9" t="s">
        <v>838</v>
      </c>
      <c r="L4671" s="9" t="s">
        <v>831</v>
      </c>
      <c r="M4671" s="6" t="s">
        <v>832</v>
      </c>
      <c r="N4671" s="6" t="s">
        <v>833</v>
      </c>
      <c r="O4671" s="9" t="s">
        <v>839</v>
      </c>
      <c r="P4671" s="6">
        <v>9600</v>
      </c>
      <c r="Q4671" s="6">
        <v>14800</v>
      </c>
      <c r="R4671" s="6">
        <v>11900</v>
      </c>
      <c r="S4671" s="6">
        <v>18900</v>
      </c>
      <c r="T4671" s="6">
        <v>27700</v>
      </c>
      <c r="U4671" s="6">
        <v>44700</v>
      </c>
      <c r="V4671" s="6">
        <v>56400</v>
      </c>
      <c r="W4671" s="6">
        <v>0</v>
      </c>
      <c r="X4671" s="6">
        <v>0</v>
      </c>
      <c r="Y4671" s="6">
        <v>0</v>
      </c>
      <c r="Z4671" s="6">
        <v>0</v>
      </c>
      <c r="AA4671" s="6">
        <v>11.367603129999999</v>
      </c>
      <c r="AB4671" s="6">
        <v>-72.156672670000006</v>
      </c>
      <c r="AC4671" s="9" t="s">
        <v>63</v>
      </c>
      <c r="AD4671" s="6">
        <v>471584600</v>
      </c>
      <c r="AE4671" s="6" t="str">
        <f>MID(TablaPivotFinal[[#This Row],[Fecha]],1,4)</f>
        <v>2018</v>
      </c>
      <c r="AF4671" s="6" t="str">
        <f>MID(TablaPivotFinal[[#This Row],[Fecha]],5,3)</f>
        <v>Ago</v>
      </c>
      <c r="AG4671" s="9">
        <v>471584600</v>
      </c>
      <c r="AH4671" s="10">
        <v>64174</v>
      </c>
      <c r="AI4671" t="s">
        <v>1150</v>
      </c>
      <c r="AJ4671" t="s">
        <v>895</v>
      </c>
      <c r="AK4671" t="s">
        <v>1278</v>
      </c>
    </row>
    <row r="4672" spans="1:37" x14ac:dyDescent="0.3">
      <c r="A4672" t="str">
        <f t="shared" si="216"/>
        <v>PARAGUACHON-Concesión  Santa Marta Paraguachón S.A.</v>
      </c>
      <c r="B4672" t="str">
        <f t="shared" si="217"/>
        <v>2018Dic</v>
      </c>
      <c r="C4672" t="str">
        <f t="shared" si="218"/>
        <v>11.36760313-72.15667267</v>
      </c>
      <c r="D4672" s="7" t="s">
        <v>836</v>
      </c>
      <c r="E4672" s="5">
        <v>9010</v>
      </c>
      <c r="F4672" s="7" t="s">
        <v>808</v>
      </c>
      <c r="G4672" s="5">
        <v>44</v>
      </c>
      <c r="H4672" s="7" t="s">
        <v>837</v>
      </c>
      <c r="I4672" s="7" t="s">
        <v>829</v>
      </c>
      <c r="J4672" s="7" t="s">
        <v>103</v>
      </c>
      <c r="K4672" s="7" t="s">
        <v>838</v>
      </c>
      <c r="L4672" s="7" t="s">
        <v>831</v>
      </c>
      <c r="M4672" s="5" t="s">
        <v>832</v>
      </c>
      <c r="N4672" s="5" t="s">
        <v>833</v>
      </c>
      <c r="O4672" s="7" t="s">
        <v>839</v>
      </c>
      <c r="P4672" s="5">
        <v>9600</v>
      </c>
      <c r="Q4672" s="5">
        <v>14800</v>
      </c>
      <c r="R4672" s="5">
        <v>11900</v>
      </c>
      <c r="S4672" s="5">
        <v>18900</v>
      </c>
      <c r="T4672" s="5">
        <v>27700</v>
      </c>
      <c r="U4672" s="5">
        <v>44700</v>
      </c>
      <c r="V4672" s="5">
        <v>56400</v>
      </c>
      <c r="W4672" s="5">
        <v>0</v>
      </c>
      <c r="X4672" s="5">
        <v>0</v>
      </c>
      <c r="Y4672" s="5">
        <v>0</v>
      </c>
      <c r="Z4672" s="5">
        <v>0</v>
      </c>
      <c r="AA4672" s="5">
        <v>11.367603129999999</v>
      </c>
      <c r="AB4672" s="5">
        <v>-72.156672670000006</v>
      </c>
      <c r="AC4672" s="7" t="s">
        <v>65</v>
      </c>
      <c r="AD4672" s="5">
        <v>697267200</v>
      </c>
      <c r="AE4672" s="5" t="str">
        <f>MID(TablaPivotFinal[[#This Row],[Fecha]],1,4)</f>
        <v>2018</v>
      </c>
      <c r="AF4672" s="5" t="str">
        <f>MID(TablaPivotFinal[[#This Row],[Fecha]],5,3)</f>
        <v>Dic</v>
      </c>
      <c r="AG4672" s="7">
        <v>697267200</v>
      </c>
      <c r="AH4672" s="8">
        <v>89188</v>
      </c>
      <c r="AI4672" t="s">
        <v>1150</v>
      </c>
      <c r="AJ4672" t="s">
        <v>899</v>
      </c>
      <c r="AK4672" t="s">
        <v>1278</v>
      </c>
    </row>
    <row r="4673" spans="1:37" x14ac:dyDescent="0.3">
      <c r="A4673" t="str">
        <f t="shared" si="216"/>
        <v>PARAGUACHON-Concesión  Santa Marta Paraguachón S.A.</v>
      </c>
      <c r="B4673" t="str">
        <f t="shared" si="217"/>
        <v>2018Ene</v>
      </c>
      <c r="C4673" t="str">
        <f t="shared" si="218"/>
        <v>11.36760313-72.15667267</v>
      </c>
      <c r="D4673" s="9" t="s">
        <v>836</v>
      </c>
      <c r="E4673" s="6">
        <v>9010</v>
      </c>
      <c r="F4673" s="9" t="s">
        <v>808</v>
      </c>
      <c r="G4673" s="6">
        <v>44</v>
      </c>
      <c r="H4673" s="9" t="s">
        <v>837</v>
      </c>
      <c r="I4673" s="9" t="s">
        <v>829</v>
      </c>
      <c r="J4673" s="9" t="s">
        <v>103</v>
      </c>
      <c r="K4673" s="9" t="s">
        <v>838</v>
      </c>
      <c r="L4673" s="9" t="s">
        <v>831</v>
      </c>
      <c r="M4673" s="6" t="s">
        <v>832</v>
      </c>
      <c r="N4673" s="6" t="s">
        <v>833</v>
      </c>
      <c r="O4673" s="9" t="s">
        <v>839</v>
      </c>
      <c r="P4673" s="6">
        <v>9600</v>
      </c>
      <c r="Q4673" s="6">
        <v>14800</v>
      </c>
      <c r="R4673" s="6">
        <v>11900</v>
      </c>
      <c r="S4673" s="6">
        <v>18900</v>
      </c>
      <c r="T4673" s="6">
        <v>27700</v>
      </c>
      <c r="U4673" s="6">
        <v>44700</v>
      </c>
      <c r="V4673" s="6">
        <v>56400</v>
      </c>
      <c r="W4673" s="6">
        <v>0</v>
      </c>
      <c r="X4673" s="6">
        <v>0</v>
      </c>
      <c r="Y4673" s="6">
        <v>0</v>
      </c>
      <c r="Z4673" s="6">
        <v>0</v>
      </c>
      <c r="AA4673" s="6">
        <v>11.367603129999999</v>
      </c>
      <c r="AB4673" s="6">
        <v>-72.156672670000006</v>
      </c>
      <c r="AC4673" s="9" t="s">
        <v>67</v>
      </c>
      <c r="AD4673" s="6">
        <v>642321300</v>
      </c>
      <c r="AE4673" s="6" t="str">
        <f>MID(TablaPivotFinal[[#This Row],[Fecha]],1,4)</f>
        <v>2018</v>
      </c>
      <c r="AF4673" s="6" t="str">
        <f>MID(TablaPivotFinal[[#This Row],[Fecha]],5,3)</f>
        <v>Ene</v>
      </c>
      <c r="AG4673" s="9">
        <v>642321300</v>
      </c>
      <c r="AH4673" s="10">
        <v>77902</v>
      </c>
      <c r="AI4673" t="s">
        <v>1150</v>
      </c>
      <c r="AJ4673" t="s">
        <v>888</v>
      </c>
      <c r="AK4673" t="s">
        <v>1278</v>
      </c>
    </row>
    <row r="4674" spans="1:37" x14ac:dyDescent="0.3">
      <c r="A4674" t="str">
        <f t="shared" ref="A4674:A4717" si="219">_xlfn.CONCAT(H4674,"-",D4674)</f>
        <v>PARAGUACHON-Concesión  Santa Marta Paraguachón S.A.</v>
      </c>
      <c r="B4674" t="str">
        <f t="shared" si="217"/>
        <v>2018Feb</v>
      </c>
      <c r="C4674" t="str">
        <f t="shared" si="218"/>
        <v>11.36760313-72.15667267</v>
      </c>
      <c r="D4674" s="7" t="s">
        <v>836</v>
      </c>
      <c r="E4674" s="5">
        <v>9010</v>
      </c>
      <c r="F4674" s="7" t="s">
        <v>808</v>
      </c>
      <c r="G4674" s="5">
        <v>44</v>
      </c>
      <c r="H4674" s="7" t="s">
        <v>837</v>
      </c>
      <c r="I4674" s="7" t="s">
        <v>829</v>
      </c>
      <c r="J4674" s="7" t="s">
        <v>103</v>
      </c>
      <c r="K4674" s="7" t="s">
        <v>838</v>
      </c>
      <c r="L4674" s="7" t="s">
        <v>831</v>
      </c>
      <c r="M4674" s="5" t="s">
        <v>832</v>
      </c>
      <c r="N4674" s="5" t="s">
        <v>833</v>
      </c>
      <c r="O4674" s="7" t="s">
        <v>839</v>
      </c>
      <c r="P4674" s="5">
        <v>9600</v>
      </c>
      <c r="Q4674" s="5">
        <v>14800</v>
      </c>
      <c r="R4674" s="5">
        <v>11900</v>
      </c>
      <c r="S4674" s="5">
        <v>18900</v>
      </c>
      <c r="T4674" s="5">
        <v>27700</v>
      </c>
      <c r="U4674" s="5">
        <v>44700</v>
      </c>
      <c r="V4674" s="5">
        <v>56400</v>
      </c>
      <c r="W4674" s="5">
        <v>0</v>
      </c>
      <c r="X4674" s="5">
        <v>0</v>
      </c>
      <c r="Y4674" s="5">
        <v>0</v>
      </c>
      <c r="Z4674" s="5">
        <v>0</v>
      </c>
      <c r="AA4674" s="5">
        <v>11.367603129999999</v>
      </c>
      <c r="AB4674" s="5">
        <v>-72.156672670000006</v>
      </c>
      <c r="AC4674" s="7" t="s">
        <v>69</v>
      </c>
      <c r="AD4674" s="5">
        <v>499952000</v>
      </c>
      <c r="AE4674" s="5" t="str">
        <f>MID(TablaPivotFinal[[#This Row],[Fecha]],1,4)</f>
        <v>2018</v>
      </c>
      <c r="AF4674" s="5" t="str">
        <f>MID(TablaPivotFinal[[#This Row],[Fecha]],5,3)</f>
        <v>Feb</v>
      </c>
      <c r="AG4674" s="7">
        <v>499952000</v>
      </c>
      <c r="AH4674" s="8">
        <v>63791</v>
      </c>
      <c r="AI4674" t="s">
        <v>1150</v>
      </c>
      <c r="AJ4674" t="s">
        <v>889</v>
      </c>
      <c r="AK4674" t="s">
        <v>1278</v>
      </c>
    </row>
    <row r="4675" spans="1:37" x14ac:dyDescent="0.3">
      <c r="A4675" t="str">
        <f t="shared" si="219"/>
        <v>PARAGUACHON-Concesión  Santa Marta Paraguachón S.A.</v>
      </c>
      <c r="B4675" t="str">
        <f t="shared" ref="B4675:B4717" si="220">_xlfn.CONCAT(AE4675,AF4675)</f>
        <v>2018Jul</v>
      </c>
      <c r="C4675" t="str">
        <f t="shared" ref="C4675:C4717" si="221">_xlfn.CONCAT(AA4675,AB4675)</f>
        <v>11.36760313-72.15667267</v>
      </c>
      <c r="D4675" s="9" t="s">
        <v>836</v>
      </c>
      <c r="E4675" s="6">
        <v>9010</v>
      </c>
      <c r="F4675" s="9" t="s">
        <v>808</v>
      </c>
      <c r="G4675" s="6">
        <v>44</v>
      </c>
      <c r="H4675" s="9" t="s">
        <v>837</v>
      </c>
      <c r="I4675" s="9" t="s">
        <v>829</v>
      </c>
      <c r="J4675" s="9" t="s">
        <v>103</v>
      </c>
      <c r="K4675" s="9" t="s">
        <v>838</v>
      </c>
      <c r="L4675" s="9" t="s">
        <v>831</v>
      </c>
      <c r="M4675" s="6" t="s">
        <v>832</v>
      </c>
      <c r="N4675" s="6" t="s">
        <v>833</v>
      </c>
      <c r="O4675" s="9" t="s">
        <v>839</v>
      </c>
      <c r="P4675" s="6">
        <v>9600</v>
      </c>
      <c r="Q4675" s="6">
        <v>14800</v>
      </c>
      <c r="R4675" s="6">
        <v>11900</v>
      </c>
      <c r="S4675" s="6">
        <v>18900</v>
      </c>
      <c r="T4675" s="6">
        <v>27700</v>
      </c>
      <c r="U4675" s="6">
        <v>44700</v>
      </c>
      <c r="V4675" s="6">
        <v>56400</v>
      </c>
      <c r="W4675" s="6">
        <v>0</v>
      </c>
      <c r="X4675" s="6">
        <v>0</v>
      </c>
      <c r="Y4675" s="6">
        <v>0</v>
      </c>
      <c r="Z4675" s="6">
        <v>0</v>
      </c>
      <c r="AA4675" s="6">
        <v>11.367603129999999</v>
      </c>
      <c r="AB4675" s="6">
        <v>-72.156672670000006</v>
      </c>
      <c r="AC4675" s="9" t="s">
        <v>71</v>
      </c>
      <c r="AD4675" s="6">
        <v>481556200</v>
      </c>
      <c r="AE4675" s="6" t="str">
        <f>MID(TablaPivotFinal[[#This Row],[Fecha]],1,4)</f>
        <v>2018</v>
      </c>
      <c r="AF4675" s="6" t="str">
        <f>MID(TablaPivotFinal[[#This Row],[Fecha]],5,3)</f>
        <v>Jul</v>
      </c>
      <c r="AG4675" s="9">
        <v>481556200</v>
      </c>
      <c r="AH4675" s="10">
        <v>64956</v>
      </c>
      <c r="AI4675" t="s">
        <v>1150</v>
      </c>
      <c r="AJ4675" t="s">
        <v>894</v>
      </c>
      <c r="AK4675" t="s">
        <v>1278</v>
      </c>
    </row>
    <row r="4676" spans="1:37" x14ac:dyDescent="0.3">
      <c r="A4676" t="str">
        <f t="shared" si="219"/>
        <v>PARAGUACHON-Concesión  Santa Marta Paraguachón S.A.</v>
      </c>
      <c r="B4676" t="str">
        <f t="shared" si="220"/>
        <v>2018Jun</v>
      </c>
      <c r="C4676" t="str">
        <f t="shared" si="221"/>
        <v>11.36760313-72.15667267</v>
      </c>
      <c r="D4676" s="7" t="s">
        <v>836</v>
      </c>
      <c r="E4676" s="5">
        <v>9010</v>
      </c>
      <c r="F4676" s="7" t="s">
        <v>808</v>
      </c>
      <c r="G4676" s="5">
        <v>44</v>
      </c>
      <c r="H4676" s="7" t="s">
        <v>837</v>
      </c>
      <c r="I4676" s="7" t="s">
        <v>829</v>
      </c>
      <c r="J4676" s="7" t="s">
        <v>103</v>
      </c>
      <c r="K4676" s="7" t="s">
        <v>838</v>
      </c>
      <c r="L4676" s="7" t="s">
        <v>831</v>
      </c>
      <c r="M4676" s="5" t="s">
        <v>832</v>
      </c>
      <c r="N4676" s="5" t="s">
        <v>833</v>
      </c>
      <c r="O4676" s="7" t="s">
        <v>839</v>
      </c>
      <c r="P4676" s="5">
        <v>9600</v>
      </c>
      <c r="Q4676" s="5">
        <v>14800</v>
      </c>
      <c r="R4676" s="5">
        <v>11900</v>
      </c>
      <c r="S4676" s="5">
        <v>18900</v>
      </c>
      <c r="T4676" s="5">
        <v>27700</v>
      </c>
      <c r="U4676" s="5">
        <v>44700</v>
      </c>
      <c r="V4676" s="5">
        <v>56400</v>
      </c>
      <c r="W4676" s="5">
        <v>0</v>
      </c>
      <c r="X4676" s="5">
        <v>0</v>
      </c>
      <c r="Y4676" s="5">
        <v>0</v>
      </c>
      <c r="Z4676" s="5">
        <v>0</v>
      </c>
      <c r="AA4676" s="5">
        <v>11.367603129999999</v>
      </c>
      <c r="AB4676" s="5">
        <v>-72.156672670000006</v>
      </c>
      <c r="AC4676" s="7" t="s">
        <v>73</v>
      </c>
      <c r="AD4676" s="5">
        <v>401325600</v>
      </c>
      <c r="AE4676" s="5" t="str">
        <f>MID(TablaPivotFinal[[#This Row],[Fecha]],1,4)</f>
        <v>2018</v>
      </c>
      <c r="AF4676" s="5" t="str">
        <f>MID(TablaPivotFinal[[#This Row],[Fecha]],5,3)</f>
        <v>Jun</v>
      </c>
      <c r="AG4676" s="7">
        <v>401325600</v>
      </c>
      <c r="AH4676" s="8">
        <v>52875</v>
      </c>
      <c r="AI4676" t="s">
        <v>1150</v>
      </c>
      <c r="AJ4676" t="s">
        <v>893</v>
      </c>
      <c r="AK4676" t="s">
        <v>1278</v>
      </c>
    </row>
    <row r="4677" spans="1:37" x14ac:dyDescent="0.3">
      <c r="A4677" t="str">
        <f t="shared" si="219"/>
        <v>PARAGUACHON-Concesión  Santa Marta Paraguachón S.A.</v>
      </c>
      <c r="B4677" t="str">
        <f t="shared" si="220"/>
        <v>2018Mar</v>
      </c>
      <c r="C4677" t="str">
        <f t="shared" si="221"/>
        <v>11.36760313-72.15667267</v>
      </c>
      <c r="D4677" s="9" t="s">
        <v>836</v>
      </c>
      <c r="E4677" s="6">
        <v>9010</v>
      </c>
      <c r="F4677" s="9" t="s">
        <v>808</v>
      </c>
      <c r="G4677" s="6">
        <v>44</v>
      </c>
      <c r="H4677" s="9" t="s">
        <v>837</v>
      </c>
      <c r="I4677" s="9" t="s">
        <v>829</v>
      </c>
      <c r="J4677" s="9" t="s">
        <v>103</v>
      </c>
      <c r="K4677" s="9" t="s">
        <v>838</v>
      </c>
      <c r="L4677" s="9" t="s">
        <v>831</v>
      </c>
      <c r="M4677" s="6" t="s">
        <v>832</v>
      </c>
      <c r="N4677" s="6" t="s">
        <v>833</v>
      </c>
      <c r="O4677" s="9" t="s">
        <v>839</v>
      </c>
      <c r="P4677" s="6">
        <v>9600</v>
      </c>
      <c r="Q4677" s="6">
        <v>14800</v>
      </c>
      <c r="R4677" s="6">
        <v>11900</v>
      </c>
      <c r="S4677" s="6">
        <v>18900</v>
      </c>
      <c r="T4677" s="6">
        <v>27700</v>
      </c>
      <c r="U4677" s="6">
        <v>44700</v>
      </c>
      <c r="V4677" s="6">
        <v>56400</v>
      </c>
      <c r="W4677" s="6">
        <v>0</v>
      </c>
      <c r="X4677" s="6">
        <v>0</v>
      </c>
      <c r="Y4677" s="6">
        <v>0</v>
      </c>
      <c r="Z4677" s="6">
        <v>0</v>
      </c>
      <c r="AA4677" s="6">
        <v>11.367603129999999</v>
      </c>
      <c r="AB4677" s="6">
        <v>-72.156672670000006</v>
      </c>
      <c r="AC4677" s="9" t="s">
        <v>75</v>
      </c>
      <c r="AD4677" s="6">
        <v>440557400</v>
      </c>
      <c r="AE4677" s="6" t="str">
        <f>MID(TablaPivotFinal[[#This Row],[Fecha]],1,4)</f>
        <v>2018</v>
      </c>
      <c r="AF4677" s="6" t="str">
        <f>MID(TablaPivotFinal[[#This Row],[Fecha]],5,3)</f>
        <v>Mar</v>
      </c>
      <c r="AG4677" s="9">
        <v>440557400</v>
      </c>
      <c r="AH4677" s="10">
        <v>59363</v>
      </c>
      <c r="AI4677" t="s">
        <v>1150</v>
      </c>
      <c r="AJ4677" t="s">
        <v>890</v>
      </c>
      <c r="AK4677" t="s">
        <v>1278</v>
      </c>
    </row>
    <row r="4678" spans="1:37" x14ac:dyDescent="0.3">
      <c r="A4678" t="str">
        <f t="shared" si="219"/>
        <v>PARAGUACHON-Concesión  Santa Marta Paraguachón S.A.</v>
      </c>
      <c r="B4678" t="str">
        <f t="shared" si="220"/>
        <v>2018May</v>
      </c>
      <c r="C4678" t="str">
        <f t="shared" si="221"/>
        <v>11.36760313-72.15667267</v>
      </c>
      <c r="D4678" s="7" t="s">
        <v>836</v>
      </c>
      <c r="E4678" s="5">
        <v>9010</v>
      </c>
      <c r="F4678" s="7" t="s">
        <v>808</v>
      </c>
      <c r="G4678" s="5">
        <v>44</v>
      </c>
      <c r="H4678" s="7" t="s">
        <v>837</v>
      </c>
      <c r="I4678" s="7" t="s">
        <v>829</v>
      </c>
      <c r="J4678" s="7" t="s">
        <v>103</v>
      </c>
      <c r="K4678" s="7" t="s">
        <v>838</v>
      </c>
      <c r="L4678" s="7" t="s">
        <v>831</v>
      </c>
      <c r="M4678" s="5" t="s">
        <v>832</v>
      </c>
      <c r="N4678" s="5" t="s">
        <v>833</v>
      </c>
      <c r="O4678" s="7" t="s">
        <v>839</v>
      </c>
      <c r="P4678" s="5">
        <v>9600</v>
      </c>
      <c r="Q4678" s="5">
        <v>14800</v>
      </c>
      <c r="R4678" s="5">
        <v>11900</v>
      </c>
      <c r="S4678" s="5">
        <v>18900</v>
      </c>
      <c r="T4678" s="5">
        <v>27700</v>
      </c>
      <c r="U4678" s="5">
        <v>44700</v>
      </c>
      <c r="V4678" s="5">
        <v>56400</v>
      </c>
      <c r="W4678" s="5">
        <v>0</v>
      </c>
      <c r="X4678" s="5">
        <v>0</v>
      </c>
      <c r="Y4678" s="5">
        <v>0</v>
      </c>
      <c r="Z4678" s="5">
        <v>0</v>
      </c>
      <c r="AA4678" s="5">
        <v>11.367603129999999</v>
      </c>
      <c r="AB4678" s="5">
        <v>-72.156672670000006</v>
      </c>
      <c r="AC4678" s="7" t="s">
        <v>77</v>
      </c>
      <c r="AD4678" s="5">
        <v>418981000</v>
      </c>
      <c r="AE4678" s="5" t="str">
        <f>MID(TablaPivotFinal[[#This Row],[Fecha]],1,4)</f>
        <v>2018</v>
      </c>
      <c r="AF4678" s="5" t="str">
        <f>MID(TablaPivotFinal[[#This Row],[Fecha]],5,3)</f>
        <v>May</v>
      </c>
      <c r="AG4678" s="7">
        <v>418981000</v>
      </c>
      <c r="AH4678" s="8">
        <v>53101</v>
      </c>
      <c r="AI4678" t="s">
        <v>1150</v>
      </c>
      <c r="AJ4678" t="s">
        <v>892</v>
      </c>
      <c r="AK4678" t="s">
        <v>1278</v>
      </c>
    </row>
    <row r="4679" spans="1:37" x14ac:dyDescent="0.3">
      <c r="A4679" t="str">
        <f t="shared" si="219"/>
        <v>PARAGUACHON-Concesión  Santa Marta Paraguachón S.A.</v>
      </c>
      <c r="B4679" t="str">
        <f t="shared" si="220"/>
        <v>2018Nov</v>
      </c>
      <c r="C4679" t="str">
        <f t="shared" si="221"/>
        <v>11.36760313-72.15667267</v>
      </c>
      <c r="D4679" s="9" t="s">
        <v>836</v>
      </c>
      <c r="E4679" s="6">
        <v>9010</v>
      </c>
      <c r="F4679" s="9" t="s">
        <v>808</v>
      </c>
      <c r="G4679" s="6">
        <v>44</v>
      </c>
      <c r="H4679" s="9" t="s">
        <v>837</v>
      </c>
      <c r="I4679" s="9" t="s">
        <v>829</v>
      </c>
      <c r="J4679" s="9" t="s">
        <v>103</v>
      </c>
      <c r="K4679" s="9" t="s">
        <v>838</v>
      </c>
      <c r="L4679" s="9" t="s">
        <v>831</v>
      </c>
      <c r="M4679" s="6" t="s">
        <v>832</v>
      </c>
      <c r="N4679" s="6" t="s">
        <v>833</v>
      </c>
      <c r="O4679" s="9" t="s">
        <v>839</v>
      </c>
      <c r="P4679" s="6">
        <v>9600</v>
      </c>
      <c r="Q4679" s="6">
        <v>14800</v>
      </c>
      <c r="R4679" s="6">
        <v>11900</v>
      </c>
      <c r="S4679" s="6">
        <v>18900</v>
      </c>
      <c r="T4679" s="6">
        <v>27700</v>
      </c>
      <c r="U4679" s="6">
        <v>44700</v>
      </c>
      <c r="V4679" s="6">
        <v>56400</v>
      </c>
      <c r="W4679" s="6">
        <v>0</v>
      </c>
      <c r="X4679" s="6">
        <v>0</v>
      </c>
      <c r="Y4679" s="6">
        <v>0</v>
      </c>
      <c r="Z4679" s="6">
        <v>0</v>
      </c>
      <c r="AA4679" s="6">
        <v>11.367603129999999</v>
      </c>
      <c r="AB4679" s="6">
        <v>-72.156672670000006</v>
      </c>
      <c r="AC4679" s="9" t="s">
        <v>79</v>
      </c>
      <c r="AD4679" s="6">
        <v>510857900</v>
      </c>
      <c r="AE4679" s="6" t="str">
        <f>MID(TablaPivotFinal[[#This Row],[Fecha]],1,4)</f>
        <v>2018</v>
      </c>
      <c r="AF4679" s="6" t="str">
        <f>MID(TablaPivotFinal[[#This Row],[Fecha]],5,3)</f>
        <v>Nov</v>
      </c>
      <c r="AG4679" s="9">
        <v>510857900</v>
      </c>
      <c r="AH4679" s="10">
        <v>65382</v>
      </c>
      <c r="AI4679" t="s">
        <v>1150</v>
      </c>
      <c r="AJ4679" t="s">
        <v>898</v>
      </c>
      <c r="AK4679" t="s">
        <v>1278</v>
      </c>
    </row>
    <row r="4680" spans="1:37" x14ac:dyDescent="0.3">
      <c r="A4680" t="str">
        <f t="shared" si="219"/>
        <v>PARAGUACHON-Concesión  Santa Marta Paraguachón S.A.</v>
      </c>
      <c r="B4680" t="str">
        <f t="shared" si="220"/>
        <v>2018Oct</v>
      </c>
      <c r="C4680" t="str">
        <f t="shared" si="221"/>
        <v>11.36760313-72.15667267</v>
      </c>
      <c r="D4680" s="7" t="s">
        <v>836</v>
      </c>
      <c r="E4680" s="5">
        <v>9010</v>
      </c>
      <c r="F4680" s="7" t="s">
        <v>808</v>
      </c>
      <c r="G4680" s="5">
        <v>44</v>
      </c>
      <c r="H4680" s="7" t="s">
        <v>837</v>
      </c>
      <c r="I4680" s="7" t="s">
        <v>829</v>
      </c>
      <c r="J4680" s="7" t="s">
        <v>103</v>
      </c>
      <c r="K4680" s="7" t="s">
        <v>838</v>
      </c>
      <c r="L4680" s="7" t="s">
        <v>831</v>
      </c>
      <c r="M4680" s="5" t="s">
        <v>832</v>
      </c>
      <c r="N4680" s="5" t="s">
        <v>833</v>
      </c>
      <c r="O4680" s="7" t="s">
        <v>839</v>
      </c>
      <c r="P4680" s="5">
        <v>9600</v>
      </c>
      <c r="Q4680" s="5">
        <v>14800</v>
      </c>
      <c r="R4680" s="5">
        <v>11900</v>
      </c>
      <c r="S4680" s="5">
        <v>18900</v>
      </c>
      <c r="T4680" s="5">
        <v>27700</v>
      </c>
      <c r="U4680" s="5">
        <v>44700</v>
      </c>
      <c r="V4680" s="5">
        <v>56400</v>
      </c>
      <c r="W4680" s="5">
        <v>0</v>
      </c>
      <c r="X4680" s="5">
        <v>0</v>
      </c>
      <c r="Y4680" s="5">
        <v>0</v>
      </c>
      <c r="Z4680" s="5">
        <v>0</v>
      </c>
      <c r="AA4680" s="5">
        <v>11.367603129999999</v>
      </c>
      <c r="AB4680" s="5">
        <v>-72.156672670000006</v>
      </c>
      <c r="AC4680" s="7" t="s">
        <v>81</v>
      </c>
      <c r="AD4680" s="5">
        <v>508015500</v>
      </c>
      <c r="AE4680" s="5" t="str">
        <f>MID(TablaPivotFinal[[#This Row],[Fecha]],1,4)</f>
        <v>2018</v>
      </c>
      <c r="AF4680" s="5" t="str">
        <f>MID(TablaPivotFinal[[#This Row],[Fecha]],5,3)</f>
        <v>Oct</v>
      </c>
      <c r="AG4680" s="7">
        <v>508015500</v>
      </c>
      <c r="AH4680" s="8">
        <v>64745</v>
      </c>
      <c r="AI4680" t="s">
        <v>1150</v>
      </c>
      <c r="AJ4680" t="s">
        <v>897</v>
      </c>
      <c r="AK4680" t="s">
        <v>1278</v>
      </c>
    </row>
    <row r="4681" spans="1:37" x14ac:dyDescent="0.3">
      <c r="A4681" t="str">
        <f t="shared" si="219"/>
        <v>PARAGUACHON-Concesión  Santa Marta Paraguachón S.A.</v>
      </c>
      <c r="B4681" t="str">
        <f t="shared" si="220"/>
        <v>2018Sep</v>
      </c>
      <c r="C4681" t="str">
        <f t="shared" si="221"/>
        <v>11.36760313-72.15667267</v>
      </c>
      <c r="D4681" s="9" t="s">
        <v>836</v>
      </c>
      <c r="E4681" s="6">
        <v>9010</v>
      </c>
      <c r="F4681" s="9" t="s">
        <v>808</v>
      </c>
      <c r="G4681" s="6">
        <v>44</v>
      </c>
      <c r="H4681" s="9" t="s">
        <v>837</v>
      </c>
      <c r="I4681" s="9" t="s">
        <v>829</v>
      </c>
      <c r="J4681" s="9" t="s">
        <v>103</v>
      </c>
      <c r="K4681" s="9" t="s">
        <v>838</v>
      </c>
      <c r="L4681" s="9" t="s">
        <v>831</v>
      </c>
      <c r="M4681" s="6" t="s">
        <v>832</v>
      </c>
      <c r="N4681" s="6" t="s">
        <v>833</v>
      </c>
      <c r="O4681" s="9" t="s">
        <v>839</v>
      </c>
      <c r="P4681" s="6">
        <v>9600</v>
      </c>
      <c r="Q4681" s="6">
        <v>14800</v>
      </c>
      <c r="R4681" s="6">
        <v>11900</v>
      </c>
      <c r="S4681" s="6">
        <v>18900</v>
      </c>
      <c r="T4681" s="6">
        <v>27700</v>
      </c>
      <c r="U4681" s="6">
        <v>44700</v>
      </c>
      <c r="V4681" s="6">
        <v>56400</v>
      </c>
      <c r="W4681" s="6">
        <v>0</v>
      </c>
      <c r="X4681" s="6">
        <v>0</v>
      </c>
      <c r="Y4681" s="6">
        <v>0</v>
      </c>
      <c r="Z4681" s="6">
        <v>0</v>
      </c>
      <c r="AA4681" s="6">
        <v>11.367603129999999</v>
      </c>
      <c r="AB4681" s="6">
        <v>-72.156672670000006</v>
      </c>
      <c r="AC4681" s="9" t="s">
        <v>83</v>
      </c>
      <c r="AD4681" s="6">
        <v>482367500</v>
      </c>
      <c r="AE4681" s="6" t="str">
        <f>MID(TablaPivotFinal[[#This Row],[Fecha]],1,4)</f>
        <v>2018</v>
      </c>
      <c r="AF4681" s="6" t="str">
        <f>MID(TablaPivotFinal[[#This Row],[Fecha]],5,3)</f>
        <v>Sep</v>
      </c>
      <c r="AG4681" s="9">
        <v>482367500</v>
      </c>
      <c r="AH4681" s="10">
        <v>61102</v>
      </c>
      <c r="AI4681" t="s">
        <v>1150</v>
      </c>
      <c r="AJ4681" t="s">
        <v>896</v>
      </c>
      <c r="AK4681" t="s">
        <v>1278</v>
      </c>
    </row>
    <row r="4682" spans="1:37" x14ac:dyDescent="0.3">
      <c r="A4682" t="str">
        <f t="shared" si="219"/>
        <v>ALTO PINO-Concesión  Santa Marta Paraguachón S.A</v>
      </c>
      <c r="B4682" t="str">
        <f t="shared" si="220"/>
        <v>2016Abr</v>
      </c>
      <c r="C4682" t="str">
        <f t="shared" si="221"/>
        <v>11.44487365-72.54235206</v>
      </c>
      <c r="D4682" s="7" t="s">
        <v>841</v>
      </c>
      <c r="E4682" s="5">
        <v>9010</v>
      </c>
      <c r="F4682" s="7" t="s">
        <v>808</v>
      </c>
      <c r="G4682" s="5">
        <v>44</v>
      </c>
      <c r="H4682" s="7" t="s">
        <v>842</v>
      </c>
      <c r="I4682" s="7" t="s">
        <v>829</v>
      </c>
      <c r="J4682" s="7" t="s">
        <v>103</v>
      </c>
      <c r="K4682" s="7" t="s">
        <v>838</v>
      </c>
      <c r="L4682" s="7" t="s">
        <v>831</v>
      </c>
      <c r="M4682" s="5" t="s">
        <v>843</v>
      </c>
      <c r="N4682" s="5" t="s">
        <v>833</v>
      </c>
      <c r="O4682" s="7" t="s">
        <v>844</v>
      </c>
      <c r="P4682" s="5">
        <v>9600</v>
      </c>
      <c r="Q4682" s="5">
        <v>14800</v>
      </c>
      <c r="R4682" s="5">
        <v>11900</v>
      </c>
      <c r="S4682" s="5">
        <v>18900</v>
      </c>
      <c r="T4682" s="5">
        <v>27700</v>
      </c>
      <c r="U4682" s="5">
        <v>44700</v>
      </c>
      <c r="V4682" s="5">
        <v>56400</v>
      </c>
      <c r="W4682" s="5">
        <v>0</v>
      </c>
      <c r="X4682" s="5">
        <v>0</v>
      </c>
      <c r="Y4682" s="5">
        <v>0</v>
      </c>
      <c r="Z4682" s="5">
        <v>0</v>
      </c>
      <c r="AA4682" s="5">
        <v>11.44487365</v>
      </c>
      <c r="AB4682" s="5">
        <v>-72.542352059999999</v>
      </c>
      <c r="AC4682" s="7" t="s">
        <v>13</v>
      </c>
      <c r="AD4682" s="5">
        <v>700097200</v>
      </c>
      <c r="AE4682" s="5" t="str">
        <f>MID(TablaPivotFinal[[#This Row],[Fecha]],1,4)</f>
        <v>2016</v>
      </c>
      <c r="AF4682" s="5" t="str">
        <f>MID(TablaPivotFinal[[#This Row],[Fecha]],5,3)</f>
        <v>Abr</v>
      </c>
      <c r="AG4682" s="7">
        <v>700097200</v>
      </c>
      <c r="AH4682" s="8">
        <v>71805</v>
      </c>
      <c r="AI4682" t="s">
        <v>1151</v>
      </c>
      <c r="AJ4682" t="s">
        <v>867</v>
      </c>
      <c r="AK4682" t="s">
        <v>1279</v>
      </c>
    </row>
    <row r="4683" spans="1:37" x14ac:dyDescent="0.3">
      <c r="A4683" t="str">
        <f t="shared" si="219"/>
        <v>ALTO PINO-Concesión  Santa Marta Paraguachón S.A</v>
      </c>
      <c r="B4683" t="str">
        <f t="shared" si="220"/>
        <v>2016Ago</v>
      </c>
      <c r="C4683" t="str">
        <f t="shared" si="221"/>
        <v>11.44487365-72.54235206</v>
      </c>
      <c r="D4683" s="9" t="s">
        <v>841</v>
      </c>
      <c r="E4683" s="6">
        <v>9010</v>
      </c>
      <c r="F4683" s="9" t="s">
        <v>808</v>
      </c>
      <c r="G4683" s="6">
        <v>44</v>
      </c>
      <c r="H4683" s="9" t="s">
        <v>842</v>
      </c>
      <c r="I4683" s="9" t="s">
        <v>829</v>
      </c>
      <c r="J4683" s="9" t="s">
        <v>103</v>
      </c>
      <c r="K4683" s="9" t="s">
        <v>838</v>
      </c>
      <c r="L4683" s="9" t="s">
        <v>831</v>
      </c>
      <c r="M4683" s="6" t="s">
        <v>843</v>
      </c>
      <c r="N4683" s="6" t="s">
        <v>833</v>
      </c>
      <c r="O4683" s="9" t="s">
        <v>844</v>
      </c>
      <c r="P4683" s="6">
        <v>9600</v>
      </c>
      <c r="Q4683" s="6">
        <v>14800</v>
      </c>
      <c r="R4683" s="6">
        <v>11900</v>
      </c>
      <c r="S4683" s="6">
        <v>18900</v>
      </c>
      <c r="T4683" s="6">
        <v>27700</v>
      </c>
      <c r="U4683" s="6">
        <v>44700</v>
      </c>
      <c r="V4683" s="6">
        <v>56400</v>
      </c>
      <c r="W4683" s="6">
        <v>0</v>
      </c>
      <c r="X4683" s="6">
        <v>0</v>
      </c>
      <c r="Y4683" s="6">
        <v>0</v>
      </c>
      <c r="Z4683" s="6">
        <v>0</v>
      </c>
      <c r="AA4683" s="6">
        <v>11.44487365</v>
      </c>
      <c r="AB4683" s="6">
        <v>-72.542352059999999</v>
      </c>
      <c r="AC4683" s="9" t="s">
        <v>15</v>
      </c>
      <c r="AD4683" s="6">
        <v>764325800</v>
      </c>
      <c r="AE4683" s="6" t="str">
        <f>MID(TablaPivotFinal[[#This Row],[Fecha]],1,4)</f>
        <v>2016</v>
      </c>
      <c r="AF4683" s="6" t="str">
        <f>MID(TablaPivotFinal[[#This Row],[Fecha]],5,3)</f>
        <v>Ago</v>
      </c>
      <c r="AG4683" s="9">
        <v>764325800</v>
      </c>
      <c r="AH4683" s="10">
        <v>75793</v>
      </c>
      <c r="AI4683" t="s">
        <v>1151</v>
      </c>
      <c r="AJ4683" t="s">
        <v>871</v>
      </c>
      <c r="AK4683" t="s">
        <v>1279</v>
      </c>
    </row>
    <row r="4684" spans="1:37" x14ac:dyDescent="0.3">
      <c r="A4684" t="str">
        <f t="shared" si="219"/>
        <v>ALTO PINO-Concesión  Santa Marta Paraguachón S.A</v>
      </c>
      <c r="B4684" t="str">
        <f t="shared" si="220"/>
        <v>2016Dic</v>
      </c>
      <c r="C4684" t="str">
        <f t="shared" si="221"/>
        <v>11.44487365-72.54235206</v>
      </c>
      <c r="D4684" s="7" t="s">
        <v>841</v>
      </c>
      <c r="E4684" s="5">
        <v>9010</v>
      </c>
      <c r="F4684" s="7" t="s">
        <v>808</v>
      </c>
      <c r="G4684" s="5">
        <v>44</v>
      </c>
      <c r="H4684" s="7" t="s">
        <v>842</v>
      </c>
      <c r="I4684" s="7" t="s">
        <v>829</v>
      </c>
      <c r="J4684" s="7" t="s">
        <v>103</v>
      </c>
      <c r="K4684" s="7" t="s">
        <v>838</v>
      </c>
      <c r="L4684" s="7" t="s">
        <v>831</v>
      </c>
      <c r="M4684" s="5" t="s">
        <v>843</v>
      </c>
      <c r="N4684" s="5" t="s">
        <v>833</v>
      </c>
      <c r="O4684" s="7" t="s">
        <v>844</v>
      </c>
      <c r="P4684" s="5">
        <v>9600</v>
      </c>
      <c r="Q4684" s="5">
        <v>14800</v>
      </c>
      <c r="R4684" s="5">
        <v>11900</v>
      </c>
      <c r="S4684" s="5">
        <v>18900</v>
      </c>
      <c r="T4684" s="5">
        <v>27700</v>
      </c>
      <c r="U4684" s="5">
        <v>44700</v>
      </c>
      <c r="V4684" s="5">
        <v>56400</v>
      </c>
      <c r="W4684" s="5">
        <v>0</v>
      </c>
      <c r="X4684" s="5">
        <v>0</v>
      </c>
      <c r="Y4684" s="5">
        <v>0</v>
      </c>
      <c r="Z4684" s="5">
        <v>0</v>
      </c>
      <c r="AA4684" s="5">
        <v>11.44487365</v>
      </c>
      <c r="AB4684" s="5">
        <v>-72.542352059999999</v>
      </c>
      <c r="AC4684" s="7" t="s">
        <v>17</v>
      </c>
      <c r="AD4684" s="5">
        <v>938535100</v>
      </c>
      <c r="AE4684" s="5" t="str">
        <f>MID(TablaPivotFinal[[#This Row],[Fecha]],1,4)</f>
        <v>2016</v>
      </c>
      <c r="AF4684" s="5" t="str">
        <f>MID(TablaPivotFinal[[#This Row],[Fecha]],5,3)</f>
        <v>Dic</v>
      </c>
      <c r="AG4684" s="7">
        <v>938535100</v>
      </c>
      <c r="AH4684" s="8">
        <v>96055</v>
      </c>
      <c r="AI4684" t="s">
        <v>1151</v>
      </c>
      <c r="AJ4684" t="s">
        <v>875</v>
      </c>
      <c r="AK4684" t="s">
        <v>1279</v>
      </c>
    </row>
    <row r="4685" spans="1:37" x14ac:dyDescent="0.3">
      <c r="A4685" t="str">
        <f t="shared" si="219"/>
        <v>ALTO PINO-Concesión  Santa Marta Paraguachón S.A</v>
      </c>
      <c r="B4685" t="str">
        <f t="shared" si="220"/>
        <v>2016Ene</v>
      </c>
      <c r="C4685" t="str">
        <f t="shared" si="221"/>
        <v>11.44487365-72.54235206</v>
      </c>
      <c r="D4685" s="9" t="s">
        <v>841</v>
      </c>
      <c r="E4685" s="6">
        <v>9010</v>
      </c>
      <c r="F4685" s="9" t="s">
        <v>808</v>
      </c>
      <c r="G4685" s="6">
        <v>44</v>
      </c>
      <c r="H4685" s="9" t="s">
        <v>842</v>
      </c>
      <c r="I4685" s="9" t="s">
        <v>829</v>
      </c>
      <c r="J4685" s="9" t="s">
        <v>103</v>
      </c>
      <c r="K4685" s="9" t="s">
        <v>838</v>
      </c>
      <c r="L4685" s="9" t="s">
        <v>831</v>
      </c>
      <c r="M4685" s="6" t="s">
        <v>843</v>
      </c>
      <c r="N4685" s="6" t="s">
        <v>833</v>
      </c>
      <c r="O4685" s="9" t="s">
        <v>844</v>
      </c>
      <c r="P4685" s="6">
        <v>9600</v>
      </c>
      <c r="Q4685" s="6">
        <v>14800</v>
      </c>
      <c r="R4685" s="6">
        <v>11900</v>
      </c>
      <c r="S4685" s="6">
        <v>18900</v>
      </c>
      <c r="T4685" s="6">
        <v>27700</v>
      </c>
      <c r="U4685" s="6">
        <v>44700</v>
      </c>
      <c r="V4685" s="6">
        <v>56400</v>
      </c>
      <c r="W4685" s="6">
        <v>0</v>
      </c>
      <c r="X4685" s="6">
        <v>0</v>
      </c>
      <c r="Y4685" s="6">
        <v>0</v>
      </c>
      <c r="Z4685" s="6">
        <v>0</v>
      </c>
      <c r="AA4685" s="6">
        <v>11.44487365</v>
      </c>
      <c r="AB4685" s="6">
        <v>-72.542352059999999</v>
      </c>
      <c r="AC4685" s="9" t="s">
        <v>19</v>
      </c>
      <c r="AD4685" s="6">
        <v>711399300</v>
      </c>
      <c r="AE4685" s="6" t="str">
        <f>MID(TablaPivotFinal[[#This Row],[Fecha]],1,4)</f>
        <v>2016</v>
      </c>
      <c r="AF4685" s="6" t="str">
        <f>MID(TablaPivotFinal[[#This Row],[Fecha]],5,3)</f>
        <v>Ene</v>
      </c>
      <c r="AG4685" s="9">
        <v>711399300</v>
      </c>
      <c r="AH4685" s="10">
        <v>78230</v>
      </c>
      <c r="AI4685" t="s">
        <v>1151</v>
      </c>
      <c r="AJ4685" t="s">
        <v>864</v>
      </c>
      <c r="AK4685" t="s">
        <v>1279</v>
      </c>
    </row>
    <row r="4686" spans="1:37" x14ac:dyDescent="0.3">
      <c r="A4686" t="str">
        <f t="shared" si="219"/>
        <v>ALTO PINO-Concesión  Santa Marta Paraguachón S.A</v>
      </c>
      <c r="B4686" t="str">
        <f t="shared" si="220"/>
        <v>2016Feb</v>
      </c>
      <c r="C4686" t="str">
        <f t="shared" si="221"/>
        <v>11.44487365-72.54235206</v>
      </c>
      <c r="D4686" s="7" t="s">
        <v>841</v>
      </c>
      <c r="E4686" s="5">
        <v>9010</v>
      </c>
      <c r="F4686" s="7" t="s">
        <v>808</v>
      </c>
      <c r="G4686" s="5">
        <v>44</v>
      </c>
      <c r="H4686" s="7" t="s">
        <v>842</v>
      </c>
      <c r="I4686" s="7" t="s">
        <v>829</v>
      </c>
      <c r="J4686" s="7" t="s">
        <v>103</v>
      </c>
      <c r="K4686" s="7" t="s">
        <v>838</v>
      </c>
      <c r="L4686" s="7" t="s">
        <v>831</v>
      </c>
      <c r="M4686" s="5" t="s">
        <v>843</v>
      </c>
      <c r="N4686" s="5" t="s">
        <v>833</v>
      </c>
      <c r="O4686" s="7" t="s">
        <v>844</v>
      </c>
      <c r="P4686" s="5">
        <v>9600</v>
      </c>
      <c r="Q4686" s="5">
        <v>14800</v>
      </c>
      <c r="R4686" s="5">
        <v>11900</v>
      </c>
      <c r="S4686" s="5">
        <v>18900</v>
      </c>
      <c r="T4686" s="5">
        <v>27700</v>
      </c>
      <c r="U4686" s="5">
        <v>44700</v>
      </c>
      <c r="V4686" s="5">
        <v>56400</v>
      </c>
      <c r="W4686" s="5">
        <v>0</v>
      </c>
      <c r="X4686" s="5">
        <v>0</v>
      </c>
      <c r="Y4686" s="5">
        <v>0</v>
      </c>
      <c r="Z4686" s="5">
        <v>0</v>
      </c>
      <c r="AA4686" s="5">
        <v>11.44487365</v>
      </c>
      <c r="AB4686" s="5">
        <v>-72.542352059999999</v>
      </c>
      <c r="AC4686" s="7" t="s">
        <v>21</v>
      </c>
      <c r="AD4686" s="5">
        <v>658404800</v>
      </c>
      <c r="AE4686" s="5" t="str">
        <f>MID(TablaPivotFinal[[#This Row],[Fecha]],1,4)</f>
        <v>2016</v>
      </c>
      <c r="AF4686" s="5" t="str">
        <f>MID(TablaPivotFinal[[#This Row],[Fecha]],5,3)</f>
        <v>Feb</v>
      </c>
      <c r="AG4686" s="7">
        <v>658404800</v>
      </c>
      <c r="AH4686" s="8">
        <v>68291</v>
      </c>
      <c r="AI4686" t="s">
        <v>1151</v>
      </c>
      <c r="AJ4686" t="s">
        <v>865</v>
      </c>
      <c r="AK4686" t="s">
        <v>1279</v>
      </c>
    </row>
    <row r="4687" spans="1:37" x14ac:dyDescent="0.3">
      <c r="A4687" t="str">
        <f t="shared" si="219"/>
        <v>ALTO PINO-Concesión  Santa Marta Paraguachón S.A</v>
      </c>
      <c r="B4687" t="str">
        <f t="shared" si="220"/>
        <v>2016Jul</v>
      </c>
      <c r="C4687" t="str">
        <f t="shared" si="221"/>
        <v>11.44487365-72.54235206</v>
      </c>
      <c r="D4687" s="9" t="s">
        <v>841</v>
      </c>
      <c r="E4687" s="6">
        <v>9010</v>
      </c>
      <c r="F4687" s="9" t="s">
        <v>808</v>
      </c>
      <c r="G4687" s="6">
        <v>44</v>
      </c>
      <c r="H4687" s="9" t="s">
        <v>842</v>
      </c>
      <c r="I4687" s="9" t="s">
        <v>829</v>
      </c>
      <c r="J4687" s="9" t="s">
        <v>103</v>
      </c>
      <c r="K4687" s="9" t="s">
        <v>838</v>
      </c>
      <c r="L4687" s="9" t="s">
        <v>831</v>
      </c>
      <c r="M4687" s="6" t="s">
        <v>843</v>
      </c>
      <c r="N4687" s="6" t="s">
        <v>833</v>
      </c>
      <c r="O4687" s="9" t="s">
        <v>844</v>
      </c>
      <c r="P4687" s="6">
        <v>9600</v>
      </c>
      <c r="Q4687" s="6">
        <v>14800</v>
      </c>
      <c r="R4687" s="6">
        <v>11900</v>
      </c>
      <c r="S4687" s="6">
        <v>18900</v>
      </c>
      <c r="T4687" s="6">
        <v>27700</v>
      </c>
      <c r="U4687" s="6">
        <v>44700</v>
      </c>
      <c r="V4687" s="6">
        <v>56400</v>
      </c>
      <c r="W4687" s="6">
        <v>0</v>
      </c>
      <c r="X4687" s="6">
        <v>0</v>
      </c>
      <c r="Y4687" s="6">
        <v>0</v>
      </c>
      <c r="Z4687" s="6">
        <v>0</v>
      </c>
      <c r="AA4687" s="6">
        <v>11.44487365</v>
      </c>
      <c r="AB4687" s="6">
        <v>-72.542352059999999</v>
      </c>
      <c r="AC4687" s="9" t="s">
        <v>23</v>
      </c>
      <c r="AD4687" s="6">
        <v>779730000</v>
      </c>
      <c r="AE4687" s="6" t="str">
        <f>MID(TablaPivotFinal[[#This Row],[Fecha]],1,4)</f>
        <v>2016</v>
      </c>
      <c r="AF4687" s="6" t="str">
        <f>MID(TablaPivotFinal[[#This Row],[Fecha]],5,3)</f>
        <v>Jul</v>
      </c>
      <c r="AG4687" s="9">
        <v>779730000</v>
      </c>
      <c r="AH4687" s="10">
        <v>79065</v>
      </c>
      <c r="AI4687" t="s">
        <v>1151</v>
      </c>
      <c r="AJ4687" t="s">
        <v>870</v>
      </c>
      <c r="AK4687" t="s">
        <v>1279</v>
      </c>
    </row>
    <row r="4688" spans="1:37" x14ac:dyDescent="0.3">
      <c r="A4688" t="str">
        <f t="shared" si="219"/>
        <v>ALTO PINO-Concesión  Santa Marta Paraguachón S.A</v>
      </c>
      <c r="B4688" t="str">
        <f t="shared" si="220"/>
        <v>2016Jun</v>
      </c>
      <c r="C4688" t="str">
        <f t="shared" si="221"/>
        <v>11.44487365-72.54235206</v>
      </c>
      <c r="D4688" s="7" t="s">
        <v>841</v>
      </c>
      <c r="E4688" s="5">
        <v>9010</v>
      </c>
      <c r="F4688" s="7" t="s">
        <v>808</v>
      </c>
      <c r="G4688" s="5">
        <v>44</v>
      </c>
      <c r="H4688" s="7" t="s">
        <v>842</v>
      </c>
      <c r="I4688" s="7" t="s">
        <v>829</v>
      </c>
      <c r="J4688" s="7" t="s">
        <v>103</v>
      </c>
      <c r="K4688" s="7" t="s">
        <v>838</v>
      </c>
      <c r="L4688" s="7" t="s">
        <v>831</v>
      </c>
      <c r="M4688" s="5" t="s">
        <v>843</v>
      </c>
      <c r="N4688" s="5" t="s">
        <v>833</v>
      </c>
      <c r="O4688" s="7" t="s">
        <v>844</v>
      </c>
      <c r="P4688" s="5">
        <v>9600</v>
      </c>
      <c r="Q4688" s="5">
        <v>14800</v>
      </c>
      <c r="R4688" s="5">
        <v>11900</v>
      </c>
      <c r="S4688" s="5">
        <v>18900</v>
      </c>
      <c r="T4688" s="5">
        <v>27700</v>
      </c>
      <c r="U4688" s="5">
        <v>44700</v>
      </c>
      <c r="V4688" s="5">
        <v>56400</v>
      </c>
      <c r="W4688" s="5">
        <v>0</v>
      </c>
      <c r="X4688" s="5">
        <v>0</v>
      </c>
      <c r="Y4688" s="5">
        <v>0</v>
      </c>
      <c r="Z4688" s="5">
        <v>0</v>
      </c>
      <c r="AA4688" s="5">
        <v>11.44487365</v>
      </c>
      <c r="AB4688" s="5">
        <v>-72.542352059999999</v>
      </c>
      <c r="AC4688" s="7" t="s">
        <v>25</v>
      </c>
      <c r="AD4688" s="5">
        <v>775326500</v>
      </c>
      <c r="AE4688" s="5" t="str">
        <f>MID(TablaPivotFinal[[#This Row],[Fecha]],1,4)</f>
        <v>2016</v>
      </c>
      <c r="AF4688" s="5" t="str">
        <f>MID(TablaPivotFinal[[#This Row],[Fecha]],5,3)</f>
        <v>Jun</v>
      </c>
      <c r="AG4688" s="7">
        <v>775326500</v>
      </c>
      <c r="AH4688" s="8">
        <v>77763</v>
      </c>
      <c r="AI4688" t="s">
        <v>1151</v>
      </c>
      <c r="AJ4688" t="s">
        <v>869</v>
      </c>
      <c r="AK4688" t="s">
        <v>1279</v>
      </c>
    </row>
    <row r="4689" spans="1:37" x14ac:dyDescent="0.3">
      <c r="A4689" t="str">
        <f t="shared" si="219"/>
        <v>ALTO PINO-Concesión  Santa Marta Paraguachón S.A</v>
      </c>
      <c r="B4689" t="str">
        <f t="shared" si="220"/>
        <v>2016Mar</v>
      </c>
      <c r="C4689" t="str">
        <f t="shared" si="221"/>
        <v>11.44487365-72.54235206</v>
      </c>
      <c r="D4689" s="9" t="s">
        <v>841</v>
      </c>
      <c r="E4689" s="6">
        <v>9010</v>
      </c>
      <c r="F4689" s="9" t="s">
        <v>808</v>
      </c>
      <c r="G4689" s="6">
        <v>44</v>
      </c>
      <c r="H4689" s="9" t="s">
        <v>842</v>
      </c>
      <c r="I4689" s="9" t="s">
        <v>829</v>
      </c>
      <c r="J4689" s="9" t="s">
        <v>103</v>
      </c>
      <c r="K4689" s="9" t="s">
        <v>838</v>
      </c>
      <c r="L4689" s="9" t="s">
        <v>831</v>
      </c>
      <c r="M4689" s="6" t="s">
        <v>843</v>
      </c>
      <c r="N4689" s="6" t="s">
        <v>833</v>
      </c>
      <c r="O4689" s="9" t="s">
        <v>844</v>
      </c>
      <c r="P4689" s="6">
        <v>9600</v>
      </c>
      <c r="Q4689" s="6">
        <v>14800</v>
      </c>
      <c r="R4689" s="6">
        <v>11900</v>
      </c>
      <c r="S4689" s="6">
        <v>18900</v>
      </c>
      <c r="T4689" s="6">
        <v>27700</v>
      </c>
      <c r="U4689" s="6">
        <v>44700</v>
      </c>
      <c r="V4689" s="6">
        <v>56400</v>
      </c>
      <c r="W4689" s="6">
        <v>0</v>
      </c>
      <c r="X4689" s="6">
        <v>0</v>
      </c>
      <c r="Y4689" s="6">
        <v>0</v>
      </c>
      <c r="Z4689" s="6">
        <v>0</v>
      </c>
      <c r="AA4689" s="6">
        <v>11.44487365</v>
      </c>
      <c r="AB4689" s="6">
        <v>-72.542352059999999</v>
      </c>
      <c r="AC4689" s="9" t="s">
        <v>27</v>
      </c>
      <c r="AD4689" s="6">
        <v>742849600</v>
      </c>
      <c r="AE4689" s="6" t="str">
        <f>MID(TablaPivotFinal[[#This Row],[Fecha]],1,4)</f>
        <v>2016</v>
      </c>
      <c r="AF4689" s="6" t="str">
        <f>MID(TablaPivotFinal[[#This Row],[Fecha]],5,3)</f>
        <v>Mar</v>
      </c>
      <c r="AG4689" s="9">
        <v>742849600</v>
      </c>
      <c r="AH4689" s="10">
        <v>77989</v>
      </c>
      <c r="AI4689" t="s">
        <v>1151</v>
      </c>
      <c r="AJ4689" t="s">
        <v>866</v>
      </c>
      <c r="AK4689" t="s">
        <v>1279</v>
      </c>
    </row>
    <row r="4690" spans="1:37" x14ac:dyDescent="0.3">
      <c r="A4690" t="str">
        <f t="shared" si="219"/>
        <v>ALTO PINO-Concesión  Santa Marta Paraguachón S.A</v>
      </c>
      <c r="B4690" t="str">
        <f t="shared" si="220"/>
        <v>2016May</v>
      </c>
      <c r="C4690" t="str">
        <f t="shared" si="221"/>
        <v>11.44487365-72.54235206</v>
      </c>
      <c r="D4690" s="7" t="s">
        <v>841</v>
      </c>
      <c r="E4690" s="5">
        <v>9010</v>
      </c>
      <c r="F4690" s="7" t="s">
        <v>808</v>
      </c>
      <c r="G4690" s="5">
        <v>44</v>
      </c>
      <c r="H4690" s="7" t="s">
        <v>842</v>
      </c>
      <c r="I4690" s="7" t="s">
        <v>829</v>
      </c>
      <c r="J4690" s="7" t="s">
        <v>103</v>
      </c>
      <c r="K4690" s="7" t="s">
        <v>838</v>
      </c>
      <c r="L4690" s="7" t="s">
        <v>831</v>
      </c>
      <c r="M4690" s="5" t="s">
        <v>843</v>
      </c>
      <c r="N4690" s="5" t="s">
        <v>833</v>
      </c>
      <c r="O4690" s="7" t="s">
        <v>844</v>
      </c>
      <c r="P4690" s="5">
        <v>9600</v>
      </c>
      <c r="Q4690" s="5">
        <v>14800</v>
      </c>
      <c r="R4690" s="5">
        <v>11900</v>
      </c>
      <c r="S4690" s="5">
        <v>18900</v>
      </c>
      <c r="T4690" s="5">
        <v>27700</v>
      </c>
      <c r="U4690" s="5">
        <v>44700</v>
      </c>
      <c r="V4690" s="5">
        <v>56400</v>
      </c>
      <c r="W4690" s="5">
        <v>0</v>
      </c>
      <c r="X4690" s="5">
        <v>0</v>
      </c>
      <c r="Y4690" s="5">
        <v>0</v>
      </c>
      <c r="Z4690" s="5">
        <v>0</v>
      </c>
      <c r="AA4690" s="5">
        <v>11.44487365</v>
      </c>
      <c r="AB4690" s="5">
        <v>-72.542352059999999</v>
      </c>
      <c r="AC4690" s="7" t="s">
        <v>29</v>
      </c>
      <c r="AD4690" s="5">
        <v>840477200</v>
      </c>
      <c r="AE4690" s="5" t="str">
        <f>MID(TablaPivotFinal[[#This Row],[Fecha]],1,4)</f>
        <v>2016</v>
      </c>
      <c r="AF4690" s="5" t="str">
        <f>MID(TablaPivotFinal[[#This Row],[Fecha]],5,3)</f>
        <v>May</v>
      </c>
      <c r="AG4690" s="7">
        <v>840477200</v>
      </c>
      <c r="AH4690" s="8">
        <v>83063</v>
      </c>
      <c r="AI4690" t="s">
        <v>1151</v>
      </c>
      <c r="AJ4690" t="s">
        <v>868</v>
      </c>
      <c r="AK4690" t="s">
        <v>1279</v>
      </c>
    </row>
    <row r="4691" spans="1:37" x14ac:dyDescent="0.3">
      <c r="A4691" t="str">
        <f t="shared" si="219"/>
        <v>ALTO PINO-Concesión  Santa Marta Paraguachón S.A</v>
      </c>
      <c r="B4691" t="str">
        <f t="shared" si="220"/>
        <v>2016Nov</v>
      </c>
      <c r="C4691" t="str">
        <f t="shared" si="221"/>
        <v>11.44487365-72.54235206</v>
      </c>
      <c r="D4691" s="9" t="s">
        <v>841</v>
      </c>
      <c r="E4691" s="6">
        <v>9010</v>
      </c>
      <c r="F4691" s="9" t="s">
        <v>808</v>
      </c>
      <c r="G4691" s="6">
        <v>44</v>
      </c>
      <c r="H4691" s="9" t="s">
        <v>842</v>
      </c>
      <c r="I4691" s="9" t="s">
        <v>829</v>
      </c>
      <c r="J4691" s="9" t="s">
        <v>103</v>
      </c>
      <c r="K4691" s="9" t="s">
        <v>838</v>
      </c>
      <c r="L4691" s="9" t="s">
        <v>831</v>
      </c>
      <c r="M4691" s="6" t="s">
        <v>843</v>
      </c>
      <c r="N4691" s="6" t="s">
        <v>833</v>
      </c>
      <c r="O4691" s="9" t="s">
        <v>844</v>
      </c>
      <c r="P4691" s="6">
        <v>9600</v>
      </c>
      <c r="Q4691" s="6">
        <v>14800</v>
      </c>
      <c r="R4691" s="6">
        <v>11900</v>
      </c>
      <c r="S4691" s="6">
        <v>18900</v>
      </c>
      <c r="T4691" s="6">
        <v>27700</v>
      </c>
      <c r="U4691" s="6">
        <v>44700</v>
      </c>
      <c r="V4691" s="6">
        <v>56400</v>
      </c>
      <c r="W4691" s="6">
        <v>0</v>
      </c>
      <c r="X4691" s="6">
        <v>0</v>
      </c>
      <c r="Y4691" s="6">
        <v>0</v>
      </c>
      <c r="Z4691" s="6">
        <v>0</v>
      </c>
      <c r="AA4691" s="6">
        <v>11.44487365</v>
      </c>
      <c r="AB4691" s="6">
        <v>-72.542352059999999</v>
      </c>
      <c r="AC4691" s="9" t="s">
        <v>31</v>
      </c>
      <c r="AD4691" s="6">
        <v>821051400</v>
      </c>
      <c r="AE4691" s="6" t="str">
        <f>MID(TablaPivotFinal[[#This Row],[Fecha]],1,4)</f>
        <v>2016</v>
      </c>
      <c r="AF4691" s="6" t="str">
        <f>MID(TablaPivotFinal[[#This Row],[Fecha]],5,3)</f>
        <v>Nov</v>
      </c>
      <c r="AG4691" s="9">
        <v>821051400</v>
      </c>
      <c r="AH4691" s="10">
        <v>83090</v>
      </c>
      <c r="AI4691" t="s">
        <v>1151</v>
      </c>
      <c r="AJ4691" t="s">
        <v>874</v>
      </c>
      <c r="AK4691" t="s">
        <v>1279</v>
      </c>
    </row>
    <row r="4692" spans="1:37" x14ac:dyDescent="0.3">
      <c r="A4692" t="str">
        <f t="shared" si="219"/>
        <v>ALTO PINO-Concesión  Santa Marta Paraguachón S.A</v>
      </c>
      <c r="B4692" t="str">
        <f t="shared" si="220"/>
        <v>2016Oct</v>
      </c>
      <c r="C4692" t="str">
        <f t="shared" si="221"/>
        <v>11.44487365-72.54235206</v>
      </c>
      <c r="D4692" s="7" t="s">
        <v>841</v>
      </c>
      <c r="E4692" s="5">
        <v>9010</v>
      </c>
      <c r="F4692" s="7" t="s">
        <v>808</v>
      </c>
      <c r="G4692" s="5">
        <v>44</v>
      </c>
      <c r="H4692" s="7" t="s">
        <v>842</v>
      </c>
      <c r="I4692" s="7" t="s">
        <v>829</v>
      </c>
      <c r="J4692" s="7" t="s">
        <v>103</v>
      </c>
      <c r="K4692" s="7" t="s">
        <v>838</v>
      </c>
      <c r="L4692" s="7" t="s">
        <v>831</v>
      </c>
      <c r="M4692" s="5" t="s">
        <v>843</v>
      </c>
      <c r="N4692" s="5" t="s">
        <v>833</v>
      </c>
      <c r="O4692" s="7" t="s">
        <v>844</v>
      </c>
      <c r="P4692" s="5">
        <v>9600</v>
      </c>
      <c r="Q4692" s="5">
        <v>14800</v>
      </c>
      <c r="R4692" s="5">
        <v>11900</v>
      </c>
      <c r="S4692" s="5">
        <v>18900</v>
      </c>
      <c r="T4692" s="5">
        <v>27700</v>
      </c>
      <c r="U4692" s="5">
        <v>44700</v>
      </c>
      <c r="V4692" s="5">
        <v>56400</v>
      </c>
      <c r="W4692" s="5">
        <v>0</v>
      </c>
      <c r="X4692" s="5">
        <v>0</v>
      </c>
      <c r="Y4692" s="5">
        <v>0</v>
      </c>
      <c r="Z4692" s="5">
        <v>0</v>
      </c>
      <c r="AA4692" s="5">
        <v>11.44487365</v>
      </c>
      <c r="AB4692" s="5">
        <v>-72.542352059999999</v>
      </c>
      <c r="AC4692" s="7" t="s">
        <v>33</v>
      </c>
      <c r="AD4692" s="5">
        <v>772537000</v>
      </c>
      <c r="AE4692" s="5" t="str">
        <f>MID(TablaPivotFinal[[#This Row],[Fecha]],1,4)</f>
        <v>2016</v>
      </c>
      <c r="AF4692" s="5" t="str">
        <f>MID(TablaPivotFinal[[#This Row],[Fecha]],5,3)</f>
        <v>Oct</v>
      </c>
      <c r="AG4692" s="7">
        <v>772537000</v>
      </c>
      <c r="AH4692" s="8">
        <v>78084</v>
      </c>
      <c r="AI4692" t="s">
        <v>1151</v>
      </c>
      <c r="AJ4692" t="s">
        <v>873</v>
      </c>
      <c r="AK4692" t="s">
        <v>1279</v>
      </c>
    </row>
    <row r="4693" spans="1:37" x14ac:dyDescent="0.3">
      <c r="A4693" t="str">
        <f t="shared" si="219"/>
        <v>ALTO PINO-Concesión  Santa Marta Paraguachón S.A</v>
      </c>
      <c r="B4693" t="str">
        <f t="shared" si="220"/>
        <v>2016Sep</v>
      </c>
      <c r="C4693" t="str">
        <f t="shared" si="221"/>
        <v>11.44487365-72.54235206</v>
      </c>
      <c r="D4693" s="9" t="s">
        <v>841</v>
      </c>
      <c r="E4693" s="6">
        <v>9010</v>
      </c>
      <c r="F4693" s="9" t="s">
        <v>808</v>
      </c>
      <c r="G4693" s="6">
        <v>44</v>
      </c>
      <c r="H4693" s="9" t="s">
        <v>842</v>
      </c>
      <c r="I4693" s="9" t="s">
        <v>829</v>
      </c>
      <c r="J4693" s="9" t="s">
        <v>103</v>
      </c>
      <c r="K4693" s="9" t="s">
        <v>838</v>
      </c>
      <c r="L4693" s="9" t="s">
        <v>831</v>
      </c>
      <c r="M4693" s="6" t="s">
        <v>843</v>
      </c>
      <c r="N4693" s="6" t="s">
        <v>833</v>
      </c>
      <c r="O4693" s="9" t="s">
        <v>844</v>
      </c>
      <c r="P4693" s="6">
        <v>9600</v>
      </c>
      <c r="Q4693" s="6">
        <v>14800</v>
      </c>
      <c r="R4693" s="6">
        <v>11900</v>
      </c>
      <c r="S4693" s="6">
        <v>18900</v>
      </c>
      <c r="T4693" s="6">
        <v>27700</v>
      </c>
      <c r="U4693" s="6">
        <v>44700</v>
      </c>
      <c r="V4693" s="6">
        <v>56400</v>
      </c>
      <c r="W4693" s="6">
        <v>0</v>
      </c>
      <c r="X4693" s="6">
        <v>0</v>
      </c>
      <c r="Y4693" s="6">
        <v>0</v>
      </c>
      <c r="Z4693" s="6">
        <v>0</v>
      </c>
      <c r="AA4693" s="6">
        <v>11.44487365</v>
      </c>
      <c r="AB4693" s="6">
        <v>-72.542352059999999</v>
      </c>
      <c r="AC4693" s="9" t="s">
        <v>35</v>
      </c>
      <c r="AD4693" s="6">
        <v>729998300</v>
      </c>
      <c r="AE4693" s="6" t="str">
        <f>MID(TablaPivotFinal[[#This Row],[Fecha]],1,4)</f>
        <v>2016</v>
      </c>
      <c r="AF4693" s="6" t="str">
        <f>MID(TablaPivotFinal[[#This Row],[Fecha]],5,3)</f>
        <v>Sep</v>
      </c>
      <c r="AG4693" s="9">
        <v>729998300</v>
      </c>
      <c r="AH4693" s="10">
        <v>74170</v>
      </c>
      <c r="AI4693" t="s">
        <v>1151</v>
      </c>
      <c r="AJ4693" t="s">
        <v>872</v>
      </c>
      <c r="AK4693" t="s">
        <v>1279</v>
      </c>
    </row>
    <row r="4694" spans="1:37" x14ac:dyDescent="0.3">
      <c r="A4694" t="str">
        <f t="shared" si="219"/>
        <v>ALTO PINO-Concesión  Santa Marta Paraguachón S.A</v>
      </c>
      <c r="B4694" t="str">
        <f t="shared" si="220"/>
        <v>2017Abr</v>
      </c>
      <c r="C4694" t="str">
        <f t="shared" si="221"/>
        <v>11.44487365-72.54235206</v>
      </c>
      <c r="D4694" s="7" t="s">
        <v>841</v>
      </c>
      <c r="E4694" s="5">
        <v>9010</v>
      </c>
      <c r="F4694" s="7" t="s">
        <v>808</v>
      </c>
      <c r="G4694" s="5">
        <v>44</v>
      </c>
      <c r="H4694" s="7" t="s">
        <v>842</v>
      </c>
      <c r="I4694" s="7" t="s">
        <v>829</v>
      </c>
      <c r="J4694" s="7" t="s">
        <v>103</v>
      </c>
      <c r="K4694" s="7" t="s">
        <v>838</v>
      </c>
      <c r="L4694" s="7" t="s">
        <v>831</v>
      </c>
      <c r="M4694" s="5" t="s">
        <v>843</v>
      </c>
      <c r="N4694" s="5" t="s">
        <v>833</v>
      </c>
      <c r="O4694" s="7" t="s">
        <v>844</v>
      </c>
      <c r="P4694" s="5">
        <v>9600</v>
      </c>
      <c r="Q4694" s="5">
        <v>14800</v>
      </c>
      <c r="R4694" s="5">
        <v>11900</v>
      </c>
      <c r="S4694" s="5">
        <v>18900</v>
      </c>
      <c r="T4694" s="5">
        <v>27700</v>
      </c>
      <c r="U4694" s="5">
        <v>44700</v>
      </c>
      <c r="V4694" s="5">
        <v>56400</v>
      </c>
      <c r="W4694" s="5">
        <v>0</v>
      </c>
      <c r="X4694" s="5">
        <v>0</v>
      </c>
      <c r="Y4694" s="5">
        <v>0</v>
      </c>
      <c r="Z4694" s="5">
        <v>0</v>
      </c>
      <c r="AA4694" s="5">
        <v>11.44487365</v>
      </c>
      <c r="AB4694" s="5">
        <v>-72.542352059999999</v>
      </c>
      <c r="AC4694" s="7" t="s">
        <v>37</v>
      </c>
      <c r="AD4694" s="5">
        <v>855524700</v>
      </c>
      <c r="AE4694" s="5" t="str">
        <f>MID(TablaPivotFinal[[#This Row],[Fecha]],1,4)</f>
        <v>2017</v>
      </c>
      <c r="AF4694" s="5" t="str">
        <f>MID(TablaPivotFinal[[#This Row],[Fecha]],5,3)</f>
        <v>Abr</v>
      </c>
      <c r="AG4694" s="7">
        <v>855524700</v>
      </c>
      <c r="AH4694" s="8">
        <v>2772.7666669999999</v>
      </c>
      <c r="AI4694" t="s">
        <v>1151</v>
      </c>
      <c r="AJ4694" t="s">
        <v>879</v>
      </c>
      <c r="AK4694" t="s">
        <v>1279</v>
      </c>
    </row>
    <row r="4695" spans="1:37" x14ac:dyDescent="0.3">
      <c r="A4695" t="str">
        <f t="shared" si="219"/>
        <v>ALTO PINO-Concesión  Santa Marta Paraguachón S.A</v>
      </c>
      <c r="B4695" t="str">
        <f t="shared" si="220"/>
        <v>2017Ago</v>
      </c>
      <c r="C4695" t="str">
        <f t="shared" si="221"/>
        <v>11.44487365-72.54235206</v>
      </c>
      <c r="D4695" s="9" t="s">
        <v>841</v>
      </c>
      <c r="E4695" s="6">
        <v>9010</v>
      </c>
      <c r="F4695" s="9" t="s">
        <v>808</v>
      </c>
      <c r="G4695" s="6">
        <v>44</v>
      </c>
      <c r="H4695" s="9" t="s">
        <v>842</v>
      </c>
      <c r="I4695" s="9" t="s">
        <v>829</v>
      </c>
      <c r="J4695" s="9" t="s">
        <v>103</v>
      </c>
      <c r="K4695" s="9" t="s">
        <v>838</v>
      </c>
      <c r="L4695" s="9" t="s">
        <v>831</v>
      </c>
      <c r="M4695" s="6" t="s">
        <v>843</v>
      </c>
      <c r="N4695" s="6" t="s">
        <v>833</v>
      </c>
      <c r="O4695" s="9" t="s">
        <v>844</v>
      </c>
      <c r="P4695" s="6">
        <v>9600</v>
      </c>
      <c r="Q4695" s="6">
        <v>14800</v>
      </c>
      <c r="R4695" s="6">
        <v>11900</v>
      </c>
      <c r="S4695" s="6">
        <v>18900</v>
      </c>
      <c r="T4695" s="6">
        <v>27700</v>
      </c>
      <c r="U4695" s="6">
        <v>44700</v>
      </c>
      <c r="V4695" s="6">
        <v>56400</v>
      </c>
      <c r="W4695" s="6">
        <v>0</v>
      </c>
      <c r="X4695" s="6">
        <v>0</v>
      </c>
      <c r="Y4695" s="6">
        <v>0</v>
      </c>
      <c r="Z4695" s="6">
        <v>0</v>
      </c>
      <c r="AA4695" s="6">
        <v>11.44487365</v>
      </c>
      <c r="AB4695" s="6">
        <v>-72.542352059999999</v>
      </c>
      <c r="AC4695" s="9" t="s">
        <v>39</v>
      </c>
      <c r="AD4695" s="6">
        <v>1027317400</v>
      </c>
      <c r="AE4695" s="6" t="str">
        <f>MID(TablaPivotFinal[[#This Row],[Fecha]],1,4)</f>
        <v>2017</v>
      </c>
      <c r="AF4695" s="6" t="str">
        <f>MID(TablaPivotFinal[[#This Row],[Fecha]],5,3)</f>
        <v>Ago</v>
      </c>
      <c r="AG4695" s="9">
        <v>1027317400</v>
      </c>
      <c r="AH4695" s="10">
        <v>3061.4516130000002</v>
      </c>
      <c r="AI4695" t="s">
        <v>1151</v>
      </c>
      <c r="AJ4695" t="s">
        <v>883</v>
      </c>
      <c r="AK4695" t="s">
        <v>1279</v>
      </c>
    </row>
    <row r="4696" spans="1:37" x14ac:dyDescent="0.3">
      <c r="A4696" t="str">
        <f t="shared" si="219"/>
        <v>ALTO PINO-Concesión  Santa Marta Paraguachón S.A</v>
      </c>
      <c r="B4696" t="str">
        <f t="shared" si="220"/>
        <v>2017Dic</v>
      </c>
      <c r="C4696" t="str">
        <f t="shared" si="221"/>
        <v>11.44487365-72.54235206</v>
      </c>
      <c r="D4696" s="7" t="s">
        <v>841</v>
      </c>
      <c r="E4696" s="5">
        <v>9010</v>
      </c>
      <c r="F4696" s="7" t="s">
        <v>808</v>
      </c>
      <c r="G4696" s="5">
        <v>44</v>
      </c>
      <c r="H4696" s="7" t="s">
        <v>842</v>
      </c>
      <c r="I4696" s="7" t="s">
        <v>829</v>
      </c>
      <c r="J4696" s="7" t="s">
        <v>103</v>
      </c>
      <c r="K4696" s="7" t="s">
        <v>838</v>
      </c>
      <c r="L4696" s="7" t="s">
        <v>831</v>
      </c>
      <c r="M4696" s="5" t="s">
        <v>843</v>
      </c>
      <c r="N4696" s="5" t="s">
        <v>833</v>
      </c>
      <c r="O4696" s="7" t="s">
        <v>844</v>
      </c>
      <c r="P4696" s="5">
        <v>9600</v>
      </c>
      <c r="Q4696" s="5">
        <v>14800</v>
      </c>
      <c r="R4696" s="5">
        <v>11900</v>
      </c>
      <c r="S4696" s="5">
        <v>18900</v>
      </c>
      <c r="T4696" s="5">
        <v>27700</v>
      </c>
      <c r="U4696" s="5">
        <v>44700</v>
      </c>
      <c r="V4696" s="5">
        <v>56400</v>
      </c>
      <c r="W4696" s="5">
        <v>0</v>
      </c>
      <c r="X4696" s="5">
        <v>0</v>
      </c>
      <c r="Y4696" s="5">
        <v>0</v>
      </c>
      <c r="Z4696" s="5">
        <v>0</v>
      </c>
      <c r="AA4696" s="5">
        <v>11.44487365</v>
      </c>
      <c r="AB4696" s="5">
        <v>-72.542352059999999</v>
      </c>
      <c r="AC4696" s="7" t="s">
        <v>41</v>
      </c>
      <c r="AD4696" s="5">
        <v>1116498900</v>
      </c>
      <c r="AE4696" s="5" t="str">
        <f>MID(TablaPivotFinal[[#This Row],[Fecha]],1,4)</f>
        <v>2017</v>
      </c>
      <c r="AF4696" s="5" t="str">
        <f>MID(TablaPivotFinal[[#This Row],[Fecha]],5,3)</f>
        <v>Dic</v>
      </c>
      <c r="AG4696" s="7">
        <v>1116498900</v>
      </c>
      <c r="AH4696" s="8">
        <v>3591.419355</v>
      </c>
      <c r="AI4696" t="s">
        <v>1151</v>
      </c>
      <c r="AJ4696" t="s">
        <v>887</v>
      </c>
      <c r="AK4696" t="s">
        <v>1279</v>
      </c>
    </row>
    <row r="4697" spans="1:37" x14ac:dyDescent="0.3">
      <c r="A4697" t="str">
        <f t="shared" si="219"/>
        <v>ALTO PINO-Concesión  Santa Marta Paraguachón S.A</v>
      </c>
      <c r="B4697" t="str">
        <f t="shared" si="220"/>
        <v>2017Ene</v>
      </c>
      <c r="C4697" t="str">
        <f t="shared" si="221"/>
        <v>11.44487365-72.54235206</v>
      </c>
      <c r="D4697" s="9" t="s">
        <v>841</v>
      </c>
      <c r="E4697" s="6">
        <v>9010</v>
      </c>
      <c r="F4697" s="9" t="s">
        <v>808</v>
      </c>
      <c r="G4697" s="6">
        <v>44</v>
      </c>
      <c r="H4697" s="9" t="s">
        <v>842</v>
      </c>
      <c r="I4697" s="9" t="s">
        <v>829</v>
      </c>
      <c r="J4697" s="9" t="s">
        <v>103</v>
      </c>
      <c r="K4697" s="9" t="s">
        <v>838</v>
      </c>
      <c r="L4697" s="9" t="s">
        <v>831</v>
      </c>
      <c r="M4697" s="6" t="s">
        <v>843</v>
      </c>
      <c r="N4697" s="6" t="s">
        <v>833</v>
      </c>
      <c r="O4697" s="9" t="s">
        <v>844</v>
      </c>
      <c r="P4697" s="6">
        <v>9600</v>
      </c>
      <c r="Q4697" s="6">
        <v>14800</v>
      </c>
      <c r="R4697" s="6">
        <v>11900</v>
      </c>
      <c r="S4697" s="6">
        <v>18900</v>
      </c>
      <c r="T4697" s="6">
        <v>27700</v>
      </c>
      <c r="U4697" s="6">
        <v>44700</v>
      </c>
      <c r="V4697" s="6">
        <v>56400</v>
      </c>
      <c r="W4697" s="6">
        <v>0</v>
      </c>
      <c r="X4697" s="6">
        <v>0</v>
      </c>
      <c r="Y4697" s="6">
        <v>0</v>
      </c>
      <c r="Z4697" s="6">
        <v>0</v>
      </c>
      <c r="AA4697" s="6">
        <v>11.44487365</v>
      </c>
      <c r="AB4697" s="6">
        <v>-72.542352059999999</v>
      </c>
      <c r="AC4697" s="9" t="s">
        <v>43</v>
      </c>
      <c r="AD4697" s="6">
        <v>854625100</v>
      </c>
      <c r="AE4697" s="6" t="str">
        <f>MID(TablaPivotFinal[[#This Row],[Fecha]],1,4)</f>
        <v>2017</v>
      </c>
      <c r="AF4697" s="6" t="str">
        <f>MID(TablaPivotFinal[[#This Row],[Fecha]],5,3)</f>
        <v>Ene</v>
      </c>
      <c r="AG4697" s="9">
        <v>854625100</v>
      </c>
      <c r="AH4697" s="10">
        <v>2743.4516130000002</v>
      </c>
      <c r="AI4697" t="s">
        <v>1151</v>
      </c>
      <c r="AJ4697" t="s">
        <v>876</v>
      </c>
      <c r="AK4697" t="s">
        <v>1279</v>
      </c>
    </row>
    <row r="4698" spans="1:37" x14ac:dyDescent="0.3">
      <c r="A4698" t="str">
        <f t="shared" si="219"/>
        <v>ALTO PINO-Concesión  Santa Marta Paraguachón S.A</v>
      </c>
      <c r="B4698" t="str">
        <f t="shared" si="220"/>
        <v>2017Feb</v>
      </c>
      <c r="C4698" t="str">
        <f t="shared" si="221"/>
        <v>11.44487365-72.54235206</v>
      </c>
      <c r="D4698" s="7" t="s">
        <v>841</v>
      </c>
      <c r="E4698" s="5">
        <v>9010</v>
      </c>
      <c r="F4698" s="7" t="s">
        <v>808</v>
      </c>
      <c r="G4698" s="5">
        <v>44</v>
      </c>
      <c r="H4698" s="7" t="s">
        <v>842</v>
      </c>
      <c r="I4698" s="7" t="s">
        <v>829</v>
      </c>
      <c r="J4698" s="7" t="s">
        <v>103</v>
      </c>
      <c r="K4698" s="7" t="s">
        <v>838</v>
      </c>
      <c r="L4698" s="7" t="s">
        <v>831</v>
      </c>
      <c r="M4698" s="5" t="s">
        <v>843</v>
      </c>
      <c r="N4698" s="5" t="s">
        <v>833</v>
      </c>
      <c r="O4698" s="7" t="s">
        <v>844</v>
      </c>
      <c r="P4698" s="5">
        <v>9600</v>
      </c>
      <c r="Q4698" s="5">
        <v>14800</v>
      </c>
      <c r="R4698" s="5">
        <v>11900</v>
      </c>
      <c r="S4698" s="5">
        <v>18900</v>
      </c>
      <c r="T4698" s="5">
        <v>27700</v>
      </c>
      <c r="U4698" s="5">
        <v>44700</v>
      </c>
      <c r="V4698" s="5">
        <v>56400</v>
      </c>
      <c r="W4698" s="5">
        <v>0</v>
      </c>
      <c r="X4698" s="5">
        <v>0</v>
      </c>
      <c r="Y4698" s="5">
        <v>0</v>
      </c>
      <c r="Z4698" s="5">
        <v>0</v>
      </c>
      <c r="AA4698" s="5">
        <v>11.44487365</v>
      </c>
      <c r="AB4698" s="5">
        <v>-72.542352059999999</v>
      </c>
      <c r="AC4698" s="7" t="s">
        <v>45</v>
      </c>
      <c r="AD4698" s="5">
        <v>787179300</v>
      </c>
      <c r="AE4698" s="5" t="str">
        <f>MID(TablaPivotFinal[[#This Row],[Fecha]],1,4)</f>
        <v>2017</v>
      </c>
      <c r="AF4698" s="5" t="str">
        <f>MID(TablaPivotFinal[[#This Row],[Fecha]],5,3)</f>
        <v>Feb</v>
      </c>
      <c r="AG4698" s="7">
        <v>787179300</v>
      </c>
      <c r="AH4698" s="8">
        <v>2692.1071430000002</v>
      </c>
      <c r="AI4698" t="s">
        <v>1151</v>
      </c>
      <c r="AJ4698" t="s">
        <v>877</v>
      </c>
      <c r="AK4698" t="s">
        <v>1279</v>
      </c>
    </row>
    <row r="4699" spans="1:37" x14ac:dyDescent="0.3">
      <c r="A4699" t="str">
        <f t="shared" si="219"/>
        <v>ALTO PINO-Concesión  Santa Marta Paraguachón S.A</v>
      </c>
      <c r="B4699" t="str">
        <f t="shared" si="220"/>
        <v>2017Jul</v>
      </c>
      <c r="C4699" t="str">
        <f t="shared" si="221"/>
        <v>11.44487365-72.54235206</v>
      </c>
      <c r="D4699" s="9" t="s">
        <v>841</v>
      </c>
      <c r="E4699" s="6">
        <v>9010</v>
      </c>
      <c r="F4699" s="9" t="s">
        <v>808</v>
      </c>
      <c r="G4699" s="6">
        <v>44</v>
      </c>
      <c r="H4699" s="9" t="s">
        <v>842</v>
      </c>
      <c r="I4699" s="9" t="s">
        <v>829</v>
      </c>
      <c r="J4699" s="9" t="s">
        <v>103</v>
      </c>
      <c r="K4699" s="9" t="s">
        <v>838</v>
      </c>
      <c r="L4699" s="9" t="s">
        <v>831</v>
      </c>
      <c r="M4699" s="6" t="s">
        <v>843</v>
      </c>
      <c r="N4699" s="6" t="s">
        <v>833</v>
      </c>
      <c r="O4699" s="9" t="s">
        <v>844</v>
      </c>
      <c r="P4699" s="6">
        <v>9600</v>
      </c>
      <c r="Q4699" s="6">
        <v>14800</v>
      </c>
      <c r="R4699" s="6">
        <v>11900</v>
      </c>
      <c r="S4699" s="6">
        <v>18900</v>
      </c>
      <c r="T4699" s="6">
        <v>27700</v>
      </c>
      <c r="U4699" s="6">
        <v>44700</v>
      </c>
      <c r="V4699" s="6">
        <v>56400</v>
      </c>
      <c r="W4699" s="6">
        <v>0</v>
      </c>
      <c r="X4699" s="6">
        <v>0</v>
      </c>
      <c r="Y4699" s="6">
        <v>0</v>
      </c>
      <c r="Z4699" s="6">
        <v>0</v>
      </c>
      <c r="AA4699" s="6">
        <v>11.44487365</v>
      </c>
      <c r="AB4699" s="6">
        <v>-72.542352059999999</v>
      </c>
      <c r="AC4699" s="9" t="s">
        <v>47</v>
      </c>
      <c r="AD4699" s="6">
        <v>1037302800</v>
      </c>
      <c r="AE4699" s="6" t="str">
        <f>MID(TablaPivotFinal[[#This Row],[Fecha]],1,4)</f>
        <v>2017</v>
      </c>
      <c r="AF4699" s="6" t="str">
        <f>MID(TablaPivotFinal[[#This Row],[Fecha]],5,3)</f>
        <v>Jul</v>
      </c>
      <c r="AG4699" s="9">
        <v>1037302800</v>
      </c>
      <c r="AH4699" s="10">
        <v>3047.9354840000001</v>
      </c>
      <c r="AI4699" t="s">
        <v>1151</v>
      </c>
      <c r="AJ4699" t="s">
        <v>882</v>
      </c>
      <c r="AK4699" t="s">
        <v>1279</v>
      </c>
    </row>
    <row r="4700" spans="1:37" x14ac:dyDescent="0.3">
      <c r="A4700" t="str">
        <f t="shared" si="219"/>
        <v>ALTO PINO-Concesión  Santa Marta Paraguachón S.A</v>
      </c>
      <c r="B4700" t="str">
        <f t="shared" si="220"/>
        <v>2017Jun</v>
      </c>
      <c r="C4700" t="str">
        <f t="shared" si="221"/>
        <v>11.44487365-72.54235206</v>
      </c>
      <c r="D4700" s="7" t="s">
        <v>841</v>
      </c>
      <c r="E4700" s="5">
        <v>9010</v>
      </c>
      <c r="F4700" s="7" t="s">
        <v>808</v>
      </c>
      <c r="G4700" s="5">
        <v>44</v>
      </c>
      <c r="H4700" s="7" t="s">
        <v>842</v>
      </c>
      <c r="I4700" s="7" t="s">
        <v>829</v>
      </c>
      <c r="J4700" s="7" t="s">
        <v>103</v>
      </c>
      <c r="K4700" s="7" t="s">
        <v>838</v>
      </c>
      <c r="L4700" s="7" t="s">
        <v>831</v>
      </c>
      <c r="M4700" s="5" t="s">
        <v>843</v>
      </c>
      <c r="N4700" s="5" t="s">
        <v>833</v>
      </c>
      <c r="O4700" s="7" t="s">
        <v>844</v>
      </c>
      <c r="P4700" s="5">
        <v>9600</v>
      </c>
      <c r="Q4700" s="5">
        <v>14800</v>
      </c>
      <c r="R4700" s="5">
        <v>11900</v>
      </c>
      <c r="S4700" s="5">
        <v>18900</v>
      </c>
      <c r="T4700" s="5">
        <v>27700</v>
      </c>
      <c r="U4700" s="5">
        <v>44700</v>
      </c>
      <c r="V4700" s="5">
        <v>56400</v>
      </c>
      <c r="W4700" s="5">
        <v>0</v>
      </c>
      <c r="X4700" s="5">
        <v>0</v>
      </c>
      <c r="Y4700" s="5">
        <v>0</v>
      </c>
      <c r="Z4700" s="5">
        <v>0</v>
      </c>
      <c r="AA4700" s="5">
        <v>11.44487365</v>
      </c>
      <c r="AB4700" s="5">
        <v>-72.542352059999999</v>
      </c>
      <c r="AC4700" s="7" t="s">
        <v>49</v>
      </c>
      <c r="AD4700" s="5">
        <v>936704200</v>
      </c>
      <c r="AE4700" s="5" t="str">
        <f>MID(TablaPivotFinal[[#This Row],[Fecha]],1,4)</f>
        <v>2017</v>
      </c>
      <c r="AF4700" s="5" t="str">
        <f>MID(TablaPivotFinal[[#This Row],[Fecha]],5,3)</f>
        <v>Jun</v>
      </c>
      <c r="AG4700" s="7">
        <v>936704200</v>
      </c>
      <c r="AH4700" s="8">
        <v>2927.9333329999999</v>
      </c>
      <c r="AI4700" t="s">
        <v>1151</v>
      </c>
      <c r="AJ4700" t="s">
        <v>881</v>
      </c>
      <c r="AK4700" t="s">
        <v>1279</v>
      </c>
    </row>
    <row r="4701" spans="1:37" x14ac:dyDescent="0.3">
      <c r="A4701" t="str">
        <f t="shared" si="219"/>
        <v>ALTO PINO-Concesión  Santa Marta Paraguachón S.A</v>
      </c>
      <c r="B4701" t="str">
        <f t="shared" si="220"/>
        <v>2017Mar</v>
      </c>
      <c r="C4701" t="str">
        <f t="shared" si="221"/>
        <v>11.44487365-72.54235206</v>
      </c>
      <c r="D4701" s="9" t="s">
        <v>841</v>
      </c>
      <c r="E4701" s="6">
        <v>9010</v>
      </c>
      <c r="F4701" s="9" t="s">
        <v>808</v>
      </c>
      <c r="G4701" s="6">
        <v>44</v>
      </c>
      <c r="H4701" s="9" t="s">
        <v>842</v>
      </c>
      <c r="I4701" s="9" t="s">
        <v>829</v>
      </c>
      <c r="J4701" s="9" t="s">
        <v>103</v>
      </c>
      <c r="K4701" s="9" t="s">
        <v>838</v>
      </c>
      <c r="L4701" s="9" t="s">
        <v>831</v>
      </c>
      <c r="M4701" s="6" t="s">
        <v>843</v>
      </c>
      <c r="N4701" s="6" t="s">
        <v>833</v>
      </c>
      <c r="O4701" s="9" t="s">
        <v>844</v>
      </c>
      <c r="P4701" s="6">
        <v>9600</v>
      </c>
      <c r="Q4701" s="6">
        <v>14800</v>
      </c>
      <c r="R4701" s="6">
        <v>11900</v>
      </c>
      <c r="S4701" s="6">
        <v>18900</v>
      </c>
      <c r="T4701" s="6">
        <v>27700</v>
      </c>
      <c r="U4701" s="6">
        <v>44700</v>
      </c>
      <c r="V4701" s="6">
        <v>56400</v>
      </c>
      <c r="W4701" s="6">
        <v>0</v>
      </c>
      <c r="X4701" s="6">
        <v>0</v>
      </c>
      <c r="Y4701" s="6">
        <v>0</v>
      </c>
      <c r="Z4701" s="6">
        <v>0</v>
      </c>
      <c r="AA4701" s="6">
        <v>11.44487365</v>
      </c>
      <c r="AB4701" s="6">
        <v>-72.542352059999999</v>
      </c>
      <c r="AC4701" s="9" t="s">
        <v>51</v>
      </c>
      <c r="AD4701" s="6">
        <v>909125900</v>
      </c>
      <c r="AE4701" s="6" t="str">
        <f>MID(TablaPivotFinal[[#This Row],[Fecha]],1,4)</f>
        <v>2017</v>
      </c>
      <c r="AF4701" s="6" t="str">
        <f>MID(TablaPivotFinal[[#This Row],[Fecha]],5,3)</f>
        <v>Mar</v>
      </c>
      <c r="AG4701" s="9">
        <v>909125900</v>
      </c>
      <c r="AH4701" s="10">
        <v>2794.2258059999999</v>
      </c>
      <c r="AI4701" t="s">
        <v>1151</v>
      </c>
      <c r="AJ4701" t="s">
        <v>878</v>
      </c>
      <c r="AK4701" t="s">
        <v>1279</v>
      </c>
    </row>
    <row r="4702" spans="1:37" x14ac:dyDescent="0.3">
      <c r="A4702" t="str">
        <f t="shared" si="219"/>
        <v>ALTO PINO-Concesión  Santa Marta Paraguachón S.A</v>
      </c>
      <c r="B4702" t="str">
        <f t="shared" si="220"/>
        <v>2017May</v>
      </c>
      <c r="C4702" t="str">
        <f t="shared" si="221"/>
        <v>11.44487365-72.54235206</v>
      </c>
      <c r="D4702" s="7" t="s">
        <v>841</v>
      </c>
      <c r="E4702" s="5">
        <v>9010</v>
      </c>
      <c r="F4702" s="7" t="s">
        <v>808</v>
      </c>
      <c r="G4702" s="5">
        <v>44</v>
      </c>
      <c r="H4702" s="7" t="s">
        <v>842</v>
      </c>
      <c r="I4702" s="7" t="s">
        <v>829</v>
      </c>
      <c r="J4702" s="7" t="s">
        <v>103</v>
      </c>
      <c r="K4702" s="7" t="s">
        <v>838</v>
      </c>
      <c r="L4702" s="7" t="s">
        <v>831</v>
      </c>
      <c r="M4702" s="5" t="s">
        <v>843</v>
      </c>
      <c r="N4702" s="5" t="s">
        <v>833</v>
      </c>
      <c r="O4702" s="7" t="s">
        <v>844</v>
      </c>
      <c r="P4702" s="5">
        <v>9600</v>
      </c>
      <c r="Q4702" s="5">
        <v>14800</v>
      </c>
      <c r="R4702" s="5">
        <v>11900</v>
      </c>
      <c r="S4702" s="5">
        <v>18900</v>
      </c>
      <c r="T4702" s="5">
        <v>27700</v>
      </c>
      <c r="U4702" s="5">
        <v>44700</v>
      </c>
      <c r="V4702" s="5">
        <v>56400</v>
      </c>
      <c r="W4702" s="5">
        <v>0</v>
      </c>
      <c r="X4702" s="5">
        <v>0</v>
      </c>
      <c r="Y4702" s="5">
        <v>0</v>
      </c>
      <c r="Z4702" s="5">
        <v>0</v>
      </c>
      <c r="AA4702" s="5">
        <v>11.44487365</v>
      </c>
      <c r="AB4702" s="5">
        <v>-72.542352059999999</v>
      </c>
      <c r="AC4702" s="7" t="s">
        <v>53</v>
      </c>
      <c r="AD4702" s="5">
        <v>1032711600</v>
      </c>
      <c r="AE4702" s="5" t="str">
        <f>MID(TablaPivotFinal[[#This Row],[Fecha]],1,4)</f>
        <v>2017</v>
      </c>
      <c r="AF4702" s="5" t="str">
        <f>MID(TablaPivotFinal[[#This Row],[Fecha]],5,3)</f>
        <v>May</v>
      </c>
      <c r="AG4702" s="7">
        <v>1032711600</v>
      </c>
      <c r="AH4702" s="8">
        <v>3078.9032259999999</v>
      </c>
      <c r="AI4702" t="s">
        <v>1151</v>
      </c>
      <c r="AJ4702" t="s">
        <v>880</v>
      </c>
      <c r="AK4702" t="s">
        <v>1279</v>
      </c>
    </row>
    <row r="4703" spans="1:37" x14ac:dyDescent="0.3">
      <c r="A4703" t="str">
        <f t="shared" si="219"/>
        <v>ALTO PINO-Concesión  Santa Marta Paraguachón S.A</v>
      </c>
      <c r="B4703" t="str">
        <f t="shared" si="220"/>
        <v>2017Nov</v>
      </c>
      <c r="C4703" t="str">
        <f t="shared" si="221"/>
        <v>11.44487365-72.54235206</v>
      </c>
      <c r="D4703" s="9" t="s">
        <v>841</v>
      </c>
      <c r="E4703" s="6">
        <v>9010</v>
      </c>
      <c r="F4703" s="9" t="s">
        <v>808</v>
      </c>
      <c r="G4703" s="6">
        <v>44</v>
      </c>
      <c r="H4703" s="9" t="s">
        <v>842</v>
      </c>
      <c r="I4703" s="9" t="s">
        <v>829</v>
      </c>
      <c r="J4703" s="9" t="s">
        <v>103</v>
      </c>
      <c r="K4703" s="9" t="s">
        <v>838</v>
      </c>
      <c r="L4703" s="9" t="s">
        <v>831</v>
      </c>
      <c r="M4703" s="6" t="s">
        <v>843</v>
      </c>
      <c r="N4703" s="6" t="s">
        <v>833</v>
      </c>
      <c r="O4703" s="9" t="s">
        <v>844</v>
      </c>
      <c r="P4703" s="6">
        <v>9600</v>
      </c>
      <c r="Q4703" s="6">
        <v>14800</v>
      </c>
      <c r="R4703" s="6">
        <v>11900</v>
      </c>
      <c r="S4703" s="6">
        <v>18900</v>
      </c>
      <c r="T4703" s="6">
        <v>27700</v>
      </c>
      <c r="U4703" s="6">
        <v>44700</v>
      </c>
      <c r="V4703" s="6">
        <v>56400</v>
      </c>
      <c r="W4703" s="6">
        <v>0</v>
      </c>
      <c r="X4703" s="6">
        <v>0</v>
      </c>
      <c r="Y4703" s="6">
        <v>0</v>
      </c>
      <c r="Z4703" s="6">
        <v>0</v>
      </c>
      <c r="AA4703" s="6">
        <v>11.44487365</v>
      </c>
      <c r="AB4703" s="6">
        <v>-72.542352059999999</v>
      </c>
      <c r="AC4703" s="9" t="s">
        <v>55</v>
      </c>
      <c r="AD4703" s="6">
        <v>905728600</v>
      </c>
      <c r="AE4703" s="6" t="str">
        <f>MID(TablaPivotFinal[[#This Row],[Fecha]],1,4)</f>
        <v>2017</v>
      </c>
      <c r="AF4703" s="6" t="str">
        <f>MID(TablaPivotFinal[[#This Row],[Fecha]],5,3)</f>
        <v>Nov</v>
      </c>
      <c r="AG4703" s="9">
        <v>905728600</v>
      </c>
      <c r="AH4703" s="10">
        <v>2987.7333330000001</v>
      </c>
      <c r="AI4703" t="s">
        <v>1151</v>
      </c>
      <c r="AJ4703" t="s">
        <v>886</v>
      </c>
      <c r="AK4703" t="s">
        <v>1279</v>
      </c>
    </row>
    <row r="4704" spans="1:37" x14ac:dyDescent="0.3">
      <c r="A4704" t="str">
        <f t="shared" si="219"/>
        <v>ALTO PINO-Concesión  Santa Marta Paraguachón S.A</v>
      </c>
      <c r="B4704" t="str">
        <f t="shared" si="220"/>
        <v>2017Oct</v>
      </c>
      <c r="C4704" t="str">
        <f t="shared" si="221"/>
        <v>11.44487365-72.54235206</v>
      </c>
      <c r="D4704" s="7" t="s">
        <v>841</v>
      </c>
      <c r="E4704" s="5">
        <v>9010</v>
      </c>
      <c r="F4704" s="7" t="s">
        <v>808</v>
      </c>
      <c r="G4704" s="5">
        <v>44</v>
      </c>
      <c r="H4704" s="7" t="s">
        <v>842</v>
      </c>
      <c r="I4704" s="7" t="s">
        <v>829</v>
      </c>
      <c r="J4704" s="7" t="s">
        <v>103</v>
      </c>
      <c r="K4704" s="7" t="s">
        <v>838</v>
      </c>
      <c r="L4704" s="7" t="s">
        <v>831</v>
      </c>
      <c r="M4704" s="5" t="s">
        <v>843</v>
      </c>
      <c r="N4704" s="5" t="s">
        <v>833</v>
      </c>
      <c r="O4704" s="7" t="s">
        <v>844</v>
      </c>
      <c r="P4704" s="5">
        <v>9600</v>
      </c>
      <c r="Q4704" s="5">
        <v>14800</v>
      </c>
      <c r="R4704" s="5">
        <v>11900</v>
      </c>
      <c r="S4704" s="5">
        <v>18900</v>
      </c>
      <c r="T4704" s="5">
        <v>27700</v>
      </c>
      <c r="U4704" s="5">
        <v>44700</v>
      </c>
      <c r="V4704" s="5">
        <v>56400</v>
      </c>
      <c r="W4704" s="5">
        <v>0</v>
      </c>
      <c r="X4704" s="5">
        <v>0</v>
      </c>
      <c r="Y4704" s="5">
        <v>0</v>
      </c>
      <c r="Z4704" s="5">
        <v>0</v>
      </c>
      <c r="AA4704" s="5">
        <v>11.44487365</v>
      </c>
      <c r="AB4704" s="5">
        <v>-72.542352059999999</v>
      </c>
      <c r="AC4704" s="7" t="s">
        <v>57</v>
      </c>
      <c r="AD4704" s="5">
        <v>1011560700</v>
      </c>
      <c r="AE4704" s="5" t="str">
        <f>MID(TablaPivotFinal[[#This Row],[Fecha]],1,4)</f>
        <v>2017</v>
      </c>
      <c r="AF4704" s="5" t="str">
        <f>MID(TablaPivotFinal[[#This Row],[Fecha]],5,3)</f>
        <v>Oct</v>
      </c>
      <c r="AG4704" s="7">
        <v>1011560700</v>
      </c>
      <c r="AH4704" s="8">
        <v>3072.5483869999998</v>
      </c>
      <c r="AI4704" t="s">
        <v>1151</v>
      </c>
      <c r="AJ4704" t="s">
        <v>885</v>
      </c>
      <c r="AK4704" t="s">
        <v>1279</v>
      </c>
    </row>
    <row r="4705" spans="1:37" x14ac:dyDescent="0.3">
      <c r="A4705" t="str">
        <f t="shared" si="219"/>
        <v>ALTO PINO-Concesión  Santa Marta Paraguachón S.A</v>
      </c>
      <c r="B4705" t="str">
        <f t="shared" si="220"/>
        <v>2017Sep</v>
      </c>
      <c r="C4705" t="str">
        <f t="shared" si="221"/>
        <v>11.44487365-72.54235206</v>
      </c>
      <c r="D4705" s="9" t="s">
        <v>841</v>
      </c>
      <c r="E4705" s="6">
        <v>9010</v>
      </c>
      <c r="F4705" s="9" t="s">
        <v>808</v>
      </c>
      <c r="G4705" s="6">
        <v>44</v>
      </c>
      <c r="H4705" s="9" t="s">
        <v>842</v>
      </c>
      <c r="I4705" s="9" t="s">
        <v>829</v>
      </c>
      <c r="J4705" s="9" t="s">
        <v>103</v>
      </c>
      <c r="K4705" s="9" t="s">
        <v>838</v>
      </c>
      <c r="L4705" s="9" t="s">
        <v>831</v>
      </c>
      <c r="M4705" s="6" t="s">
        <v>843</v>
      </c>
      <c r="N4705" s="6" t="s">
        <v>833</v>
      </c>
      <c r="O4705" s="9" t="s">
        <v>844</v>
      </c>
      <c r="P4705" s="6">
        <v>9600</v>
      </c>
      <c r="Q4705" s="6">
        <v>14800</v>
      </c>
      <c r="R4705" s="6">
        <v>11900</v>
      </c>
      <c r="S4705" s="6">
        <v>18900</v>
      </c>
      <c r="T4705" s="6">
        <v>27700</v>
      </c>
      <c r="U4705" s="6">
        <v>44700</v>
      </c>
      <c r="V4705" s="6">
        <v>56400</v>
      </c>
      <c r="W4705" s="6">
        <v>0</v>
      </c>
      <c r="X4705" s="6">
        <v>0</v>
      </c>
      <c r="Y4705" s="6">
        <v>0</v>
      </c>
      <c r="Z4705" s="6">
        <v>0</v>
      </c>
      <c r="AA4705" s="6">
        <v>11.44487365</v>
      </c>
      <c r="AB4705" s="6">
        <v>-72.542352059999999</v>
      </c>
      <c r="AC4705" s="9" t="s">
        <v>59</v>
      </c>
      <c r="AD4705" s="6">
        <v>949416200</v>
      </c>
      <c r="AE4705" s="6" t="str">
        <f>MID(TablaPivotFinal[[#This Row],[Fecha]],1,4)</f>
        <v>2017</v>
      </c>
      <c r="AF4705" s="6" t="str">
        <f>MID(TablaPivotFinal[[#This Row],[Fecha]],5,3)</f>
        <v>Sep</v>
      </c>
      <c r="AG4705" s="9">
        <v>949416200</v>
      </c>
      <c r="AH4705" s="10">
        <v>3089.7333330000001</v>
      </c>
      <c r="AI4705" t="s">
        <v>1151</v>
      </c>
      <c r="AJ4705" t="s">
        <v>884</v>
      </c>
      <c r="AK4705" t="s">
        <v>1279</v>
      </c>
    </row>
    <row r="4706" spans="1:37" x14ac:dyDescent="0.3">
      <c r="A4706" t="str">
        <f t="shared" si="219"/>
        <v>ALTO PINO-Concesión  Santa Marta Paraguachón S.A</v>
      </c>
      <c r="B4706" t="str">
        <f t="shared" si="220"/>
        <v>2018Abr</v>
      </c>
      <c r="C4706" t="str">
        <f t="shared" si="221"/>
        <v>11.44487365-72.54235206</v>
      </c>
      <c r="D4706" s="7" t="s">
        <v>841</v>
      </c>
      <c r="E4706" s="5">
        <v>9010</v>
      </c>
      <c r="F4706" s="7" t="s">
        <v>808</v>
      </c>
      <c r="G4706" s="5">
        <v>44</v>
      </c>
      <c r="H4706" s="7" t="s">
        <v>842</v>
      </c>
      <c r="I4706" s="7" t="s">
        <v>829</v>
      </c>
      <c r="J4706" s="7" t="s">
        <v>103</v>
      </c>
      <c r="K4706" s="7" t="s">
        <v>838</v>
      </c>
      <c r="L4706" s="7" t="s">
        <v>831</v>
      </c>
      <c r="M4706" s="5" t="s">
        <v>843</v>
      </c>
      <c r="N4706" s="5" t="s">
        <v>833</v>
      </c>
      <c r="O4706" s="7" t="s">
        <v>844</v>
      </c>
      <c r="P4706" s="5">
        <v>9600</v>
      </c>
      <c r="Q4706" s="5">
        <v>14800</v>
      </c>
      <c r="R4706" s="5">
        <v>11900</v>
      </c>
      <c r="S4706" s="5">
        <v>18900</v>
      </c>
      <c r="T4706" s="5">
        <v>27700</v>
      </c>
      <c r="U4706" s="5">
        <v>44700</v>
      </c>
      <c r="V4706" s="5">
        <v>56400</v>
      </c>
      <c r="W4706" s="5">
        <v>0</v>
      </c>
      <c r="X4706" s="5">
        <v>0</v>
      </c>
      <c r="Y4706" s="5">
        <v>0</v>
      </c>
      <c r="Z4706" s="5">
        <v>0</v>
      </c>
      <c r="AA4706" s="5">
        <v>11.44487365</v>
      </c>
      <c r="AB4706" s="5">
        <v>-72.542352059999999</v>
      </c>
      <c r="AC4706" s="7" t="s">
        <v>61</v>
      </c>
      <c r="AD4706" s="5">
        <v>999982600</v>
      </c>
      <c r="AE4706" s="5" t="str">
        <f>MID(TablaPivotFinal[[#This Row],[Fecha]],1,4)</f>
        <v>2018</v>
      </c>
      <c r="AF4706" s="5" t="str">
        <f>MID(TablaPivotFinal[[#This Row],[Fecha]],5,3)</f>
        <v>Abr</v>
      </c>
      <c r="AG4706" s="7">
        <v>999982600</v>
      </c>
      <c r="AH4706" s="8">
        <v>143557</v>
      </c>
      <c r="AI4706" t="s">
        <v>1151</v>
      </c>
      <c r="AJ4706" t="s">
        <v>891</v>
      </c>
      <c r="AK4706" t="s">
        <v>1279</v>
      </c>
    </row>
    <row r="4707" spans="1:37" x14ac:dyDescent="0.3">
      <c r="A4707" t="str">
        <f t="shared" si="219"/>
        <v>ALTO PINO-Concesión  Santa Marta Paraguachón S.A</v>
      </c>
      <c r="B4707" t="str">
        <f t="shared" si="220"/>
        <v>2018Ago</v>
      </c>
      <c r="C4707" t="str">
        <f t="shared" si="221"/>
        <v>11.44487365-72.54235206</v>
      </c>
      <c r="D4707" s="9" t="s">
        <v>841</v>
      </c>
      <c r="E4707" s="6">
        <v>9010</v>
      </c>
      <c r="F4707" s="9" t="s">
        <v>808</v>
      </c>
      <c r="G4707" s="6">
        <v>44</v>
      </c>
      <c r="H4707" s="9" t="s">
        <v>842</v>
      </c>
      <c r="I4707" s="9" t="s">
        <v>829</v>
      </c>
      <c r="J4707" s="9" t="s">
        <v>103</v>
      </c>
      <c r="K4707" s="9" t="s">
        <v>838</v>
      </c>
      <c r="L4707" s="9" t="s">
        <v>831</v>
      </c>
      <c r="M4707" s="6" t="s">
        <v>843</v>
      </c>
      <c r="N4707" s="6" t="s">
        <v>833</v>
      </c>
      <c r="O4707" s="9" t="s">
        <v>844</v>
      </c>
      <c r="P4707" s="6">
        <v>9600</v>
      </c>
      <c r="Q4707" s="6">
        <v>14800</v>
      </c>
      <c r="R4707" s="6">
        <v>11900</v>
      </c>
      <c r="S4707" s="6">
        <v>18900</v>
      </c>
      <c r="T4707" s="6">
        <v>27700</v>
      </c>
      <c r="U4707" s="6">
        <v>44700</v>
      </c>
      <c r="V4707" s="6">
        <v>56400</v>
      </c>
      <c r="W4707" s="6">
        <v>0</v>
      </c>
      <c r="X4707" s="6">
        <v>0</v>
      </c>
      <c r="Y4707" s="6">
        <v>0</v>
      </c>
      <c r="Z4707" s="6">
        <v>0</v>
      </c>
      <c r="AA4707" s="6">
        <v>11.44487365</v>
      </c>
      <c r="AB4707" s="6">
        <v>-72.542352059999999</v>
      </c>
      <c r="AC4707" s="9" t="s">
        <v>63</v>
      </c>
      <c r="AD4707" s="6">
        <v>991399700</v>
      </c>
      <c r="AE4707" s="6" t="str">
        <f>MID(TablaPivotFinal[[#This Row],[Fecha]],1,4)</f>
        <v>2018</v>
      </c>
      <c r="AF4707" s="6" t="str">
        <f>MID(TablaPivotFinal[[#This Row],[Fecha]],5,3)</f>
        <v>Ago</v>
      </c>
      <c r="AG4707" s="9">
        <v>991399700</v>
      </c>
      <c r="AH4707" s="10">
        <v>153731</v>
      </c>
      <c r="AI4707" t="s">
        <v>1151</v>
      </c>
      <c r="AJ4707" t="s">
        <v>895</v>
      </c>
      <c r="AK4707" t="s">
        <v>1279</v>
      </c>
    </row>
    <row r="4708" spans="1:37" x14ac:dyDescent="0.3">
      <c r="A4708" t="str">
        <f t="shared" si="219"/>
        <v>ALTO PINO-Concesión  Santa Marta Paraguachón S.A</v>
      </c>
      <c r="B4708" t="str">
        <f t="shared" si="220"/>
        <v>2018Dic</v>
      </c>
      <c r="C4708" t="str">
        <f t="shared" si="221"/>
        <v>11.44487365-72.54235206</v>
      </c>
      <c r="D4708" s="7" t="s">
        <v>841</v>
      </c>
      <c r="E4708" s="5">
        <v>9010</v>
      </c>
      <c r="F4708" s="7" t="s">
        <v>808</v>
      </c>
      <c r="G4708" s="5">
        <v>44</v>
      </c>
      <c r="H4708" s="7" t="s">
        <v>842</v>
      </c>
      <c r="I4708" s="7" t="s">
        <v>829</v>
      </c>
      <c r="J4708" s="7" t="s">
        <v>103</v>
      </c>
      <c r="K4708" s="7" t="s">
        <v>838</v>
      </c>
      <c r="L4708" s="7" t="s">
        <v>831</v>
      </c>
      <c r="M4708" s="5" t="s">
        <v>843</v>
      </c>
      <c r="N4708" s="5" t="s">
        <v>833</v>
      </c>
      <c r="O4708" s="7" t="s">
        <v>844</v>
      </c>
      <c r="P4708" s="5">
        <v>9600</v>
      </c>
      <c r="Q4708" s="5">
        <v>14800</v>
      </c>
      <c r="R4708" s="5">
        <v>11900</v>
      </c>
      <c r="S4708" s="5">
        <v>18900</v>
      </c>
      <c r="T4708" s="5">
        <v>27700</v>
      </c>
      <c r="U4708" s="5">
        <v>44700</v>
      </c>
      <c r="V4708" s="5">
        <v>56400</v>
      </c>
      <c r="W4708" s="5">
        <v>0</v>
      </c>
      <c r="X4708" s="5">
        <v>0</v>
      </c>
      <c r="Y4708" s="5">
        <v>0</v>
      </c>
      <c r="Z4708" s="5">
        <v>0</v>
      </c>
      <c r="AA4708" s="5">
        <v>11.44487365</v>
      </c>
      <c r="AB4708" s="5">
        <v>-72.542352059999999</v>
      </c>
      <c r="AC4708" s="7" t="s">
        <v>65</v>
      </c>
      <c r="AD4708" s="5">
        <v>1225961600</v>
      </c>
      <c r="AE4708" s="5" t="str">
        <f>MID(TablaPivotFinal[[#This Row],[Fecha]],1,4)</f>
        <v>2018</v>
      </c>
      <c r="AF4708" s="5" t="str">
        <f>MID(TablaPivotFinal[[#This Row],[Fecha]],5,3)</f>
        <v>Dic</v>
      </c>
      <c r="AG4708" s="7">
        <v>1225961600</v>
      </c>
      <c r="AH4708" s="8">
        <v>164997</v>
      </c>
      <c r="AI4708" t="s">
        <v>1151</v>
      </c>
      <c r="AJ4708" t="s">
        <v>899</v>
      </c>
      <c r="AK4708" t="s">
        <v>1279</v>
      </c>
    </row>
    <row r="4709" spans="1:37" x14ac:dyDescent="0.3">
      <c r="A4709" t="str">
        <f t="shared" si="219"/>
        <v>ALTO PINO-Concesión  Santa Marta Paraguachón S.A</v>
      </c>
      <c r="B4709" t="str">
        <f t="shared" si="220"/>
        <v>2018Ene</v>
      </c>
      <c r="C4709" t="str">
        <f t="shared" si="221"/>
        <v>11.44487365-72.54235206</v>
      </c>
      <c r="D4709" s="9" t="s">
        <v>841</v>
      </c>
      <c r="E4709" s="6">
        <v>9010</v>
      </c>
      <c r="F4709" s="9" t="s">
        <v>808</v>
      </c>
      <c r="G4709" s="6">
        <v>44</v>
      </c>
      <c r="H4709" s="9" t="s">
        <v>842</v>
      </c>
      <c r="I4709" s="9" t="s">
        <v>829</v>
      </c>
      <c r="J4709" s="9" t="s">
        <v>103</v>
      </c>
      <c r="K4709" s="9" t="s">
        <v>838</v>
      </c>
      <c r="L4709" s="9" t="s">
        <v>831</v>
      </c>
      <c r="M4709" s="6" t="s">
        <v>843</v>
      </c>
      <c r="N4709" s="6" t="s">
        <v>833</v>
      </c>
      <c r="O4709" s="9" t="s">
        <v>844</v>
      </c>
      <c r="P4709" s="6">
        <v>9600</v>
      </c>
      <c r="Q4709" s="6">
        <v>14800</v>
      </c>
      <c r="R4709" s="6">
        <v>11900</v>
      </c>
      <c r="S4709" s="6">
        <v>18900</v>
      </c>
      <c r="T4709" s="6">
        <v>27700</v>
      </c>
      <c r="U4709" s="6">
        <v>44700</v>
      </c>
      <c r="V4709" s="6">
        <v>56400</v>
      </c>
      <c r="W4709" s="6">
        <v>0</v>
      </c>
      <c r="X4709" s="6">
        <v>0</v>
      </c>
      <c r="Y4709" s="6">
        <v>0</v>
      </c>
      <c r="Z4709" s="6">
        <v>0</v>
      </c>
      <c r="AA4709" s="6">
        <v>11.44487365</v>
      </c>
      <c r="AB4709" s="6">
        <v>-72.542352059999999</v>
      </c>
      <c r="AC4709" s="9" t="s">
        <v>67</v>
      </c>
      <c r="AD4709" s="6">
        <v>1040235000</v>
      </c>
      <c r="AE4709" s="6" t="str">
        <f>MID(TablaPivotFinal[[#This Row],[Fecha]],1,4)</f>
        <v>2018</v>
      </c>
      <c r="AF4709" s="6" t="str">
        <f>MID(TablaPivotFinal[[#This Row],[Fecha]],5,3)</f>
        <v>Ene</v>
      </c>
      <c r="AG4709" s="9">
        <v>1040235000</v>
      </c>
      <c r="AH4709" s="10">
        <v>181820</v>
      </c>
      <c r="AI4709" t="s">
        <v>1151</v>
      </c>
      <c r="AJ4709" t="s">
        <v>888</v>
      </c>
      <c r="AK4709" t="s">
        <v>1279</v>
      </c>
    </row>
    <row r="4710" spans="1:37" x14ac:dyDescent="0.3">
      <c r="A4710" t="str">
        <f t="shared" si="219"/>
        <v>ALTO PINO-Concesión  Santa Marta Paraguachón S.A</v>
      </c>
      <c r="B4710" t="str">
        <f t="shared" si="220"/>
        <v>2018Feb</v>
      </c>
      <c r="C4710" t="str">
        <f t="shared" si="221"/>
        <v>11.44487365-72.54235206</v>
      </c>
      <c r="D4710" s="7" t="s">
        <v>841</v>
      </c>
      <c r="E4710" s="5">
        <v>9010</v>
      </c>
      <c r="F4710" s="7" t="s">
        <v>808</v>
      </c>
      <c r="G4710" s="5">
        <v>44</v>
      </c>
      <c r="H4710" s="7" t="s">
        <v>842</v>
      </c>
      <c r="I4710" s="7" t="s">
        <v>829</v>
      </c>
      <c r="J4710" s="7" t="s">
        <v>103</v>
      </c>
      <c r="K4710" s="7" t="s">
        <v>838</v>
      </c>
      <c r="L4710" s="7" t="s">
        <v>831</v>
      </c>
      <c r="M4710" s="5" t="s">
        <v>843</v>
      </c>
      <c r="N4710" s="5" t="s">
        <v>833</v>
      </c>
      <c r="O4710" s="7" t="s">
        <v>844</v>
      </c>
      <c r="P4710" s="5">
        <v>9600</v>
      </c>
      <c r="Q4710" s="5">
        <v>14800</v>
      </c>
      <c r="R4710" s="5">
        <v>11900</v>
      </c>
      <c r="S4710" s="5">
        <v>18900</v>
      </c>
      <c r="T4710" s="5">
        <v>27700</v>
      </c>
      <c r="U4710" s="5">
        <v>44700</v>
      </c>
      <c r="V4710" s="5">
        <v>56400</v>
      </c>
      <c r="W4710" s="5">
        <v>0</v>
      </c>
      <c r="X4710" s="5">
        <v>0</v>
      </c>
      <c r="Y4710" s="5">
        <v>0</v>
      </c>
      <c r="Z4710" s="5">
        <v>0</v>
      </c>
      <c r="AA4710" s="5">
        <v>11.44487365</v>
      </c>
      <c r="AB4710" s="5">
        <v>-72.542352059999999</v>
      </c>
      <c r="AC4710" s="7" t="s">
        <v>69</v>
      </c>
      <c r="AD4710" s="5">
        <v>901487100</v>
      </c>
      <c r="AE4710" s="5" t="str">
        <f>MID(TablaPivotFinal[[#This Row],[Fecha]],1,4)</f>
        <v>2018</v>
      </c>
      <c r="AF4710" s="5" t="str">
        <f>MID(TablaPivotFinal[[#This Row],[Fecha]],5,3)</f>
        <v>Feb</v>
      </c>
      <c r="AG4710" s="7">
        <v>901487100</v>
      </c>
      <c r="AH4710" s="8">
        <v>130604</v>
      </c>
      <c r="AI4710" t="s">
        <v>1151</v>
      </c>
      <c r="AJ4710" t="s">
        <v>889</v>
      </c>
      <c r="AK4710" t="s">
        <v>1279</v>
      </c>
    </row>
    <row r="4711" spans="1:37" x14ac:dyDescent="0.3">
      <c r="A4711" t="str">
        <f t="shared" si="219"/>
        <v>ALTO PINO-Concesión  Santa Marta Paraguachón S.A</v>
      </c>
      <c r="B4711" t="str">
        <f t="shared" si="220"/>
        <v>2018Jul</v>
      </c>
      <c r="C4711" t="str">
        <f t="shared" si="221"/>
        <v>11.44487365-72.54235206</v>
      </c>
      <c r="D4711" s="9" t="s">
        <v>841</v>
      </c>
      <c r="E4711" s="6">
        <v>9010</v>
      </c>
      <c r="F4711" s="9" t="s">
        <v>808</v>
      </c>
      <c r="G4711" s="6">
        <v>44</v>
      </c>
      <c r="H4711" s="9" t="s">
        <v>842</v>
      </c>
      <c r="I4711" s="9" t="s">
        <v>829</v>
      </c>
      <c r="J4711" s="9" t="s">
        <v>103</v>
      </c>
      <c r="K4711" s="9" t="s">
        <v>838</v>
      </c>
      <c r="L4711" s="9" t="s">
        <v>831</v>
      </c>
      <c r="M4711" s="6" t="s">
        <v>843</v>
      </c>
      <c r="N4711" s="6" t="s">
        <v>833</v>
      </c>
      <c r="O4711" s="9" t="s">
        <v>844</v>
      </c>
      <c r="P4711" s="6">
        <v>9600</v>
      </c>
      <c r="Q4711" s="6">
        <v>14800</v>
      </c>
      <c r="R4711" s="6">
        <v>11900</v>
      </c>
      <c r="S4711" s="6">
        <v>18900</v>
      </c>
      <c r="T4711" s="6">
        <v>27700</v>
      </c>
      <c r="U4711" s="6">
        <v>44700</v>
      </c>
      <c r="V4711" s="6">
        <v>56400</v>
      </c>
      <c r="W4711" s="6">
        <v>0</v>
      </c>
      <c r="X4711" s="6">
        <v>0</v>
      </c>
      <c r="Y4711" s="6">
        <v>0</v>
      </c>
      <c r="Z4711" s="6">
        <v>0</v>
      </c>
      <c r="AA4711" s="6">
        <v>11.44487365</v>
      </c>
      <c r="AB4711" s="6">
        <v>-72.542352059999999</v>
      </c>
      <c r="AC4711" s="9" t="s">
        <v>71</v>
      </c>
      <c r="AD4711" s="6">
        <v>1015934600</v>
      </c>
      <c r="AE4711" s="6" t="str">
        <f>MID(TablaPivotFinal[[#This Row],[Fecha]],1,4)</f>
        <v>2018</v>
      </c>
      <c r="AF4711" s="6" t="str">
        <f>MID(TablaPivotFinal[[#This Row],[Fecha]],5,3)</f>
        <v>Jul</v>
      </c>
      <c r="AG4711" s="9">
        <v>1015934600</v>
      </c>
      <c r="AH4711" s="10">
        <v>156102</v>
      </c>
      <c r="AI4711" t="s">
        <v>1151</v>
      </c>
      <c r="AJ4711" t="s">
        <v>894</v>
      </c>
      <c r="AK4711" t="s">
        <v>1279</v>
      </c>
    </row>
    <row r="4712" spans="1:37" x14ac:dyDescent="0.3">
      <c r="A4712" t="str">
        <f t="shared" si="219"/>
        <v>ALTO PINO-Concesión  Santa Marta Paraguachón S.A</v>
      </c>
      <c r="B4712" t="str">
        <f t="shared" si="220"/>
        <v>2018Jun</v>
      </c>
      <c r="C4712" t="str">
        <f t="shared" si="221"/>
        <v>11.44487365-72.54235206</v>
      </c>
      <c r="D4712" s="7" t="s">
        <v>841</v>
      </c>
      <c r="E4712" s="5">
        <v>9010</v>
      </c>
      <c r="F4712" s="7" t="s">
        <v>808</v>
      </c>
      <c r="G4712" s="5">
        <v>44</v>
      </c>
      <c r="H4712" s="7" t="s">
        <v>842</v>
      </c>
      <c r="I4712" s="7" t="s">
        <v>829</v>
      </c>
      <c r="J4712" s="7" t="s">
        <v>103</v>
      </c>
      <c r="K4712" s="7" t="s">
        <v>838</v>
      </c>
      <c r="L4712" s="7" t="s">
        <v>831</v>
      </c>
      <c r="M4712" s="5" t="s">
        <v>843</v>
      </c>
      <c r="N4712" s="5" t="s">
        <v>833</v>
      </c>
      <c r="O4712" s="7" t="s">
        <v>844</v>
      </c>
      <c r="P4712" s="5">
        <v>9600</v>
      </c>
      <c r="Q4712" s="5">
        <v>14800</v>
      </c>
      <c r="R4712" s="5">
        <v>11900</v>
      </c>
      <c r="S4712" s="5">
        <v>18900</v>
      </c>
      <c r="T4712" s="5">
        <v>27700</v>
      </c>
      <c r="U4712" s="5">
        <v>44700</v>
      </c>
      <c r="V4712" s="5">
        <v>56400</v>
      </c>
      <c r="W4712" s="5">
        <v>0</v>
      </c>
      <c r="X4712" s="5">
        <v>0</v>
      </c>
      <c r="Y4712" s="5">
        <v>0</v>
      </c>
      <c r="Z4712" s="5">
        <v>0</v>
      </c>
      <c r="AA4712" s="5">
        <v>11.44487365</v>
      </c>
      <c r="AB4712" s="5">
        <v>-72.542352059999999</v>
      </c>
      <c r="AC4712" s="7" t="s">
        <v>73</v>
      </c>
      <c r="AD4712" s="5">
        <v>958756300</v>
      </c>
      <c r="AE4712" s="5" t="str">
        <f>MID(TablaPivotFinal[[#This Row],[Fecha]],1,4)</f>
        <v>2018</v>
      </c>
      <c r="AF4712" s="5" t="str">
        <f>MID(TablaPivotFinal[[#This Row],[Fecha]],5,3)</f>
        <v>Jun</v>
      </c>
      <c r="AG4712" s="7">
        <v>958756300</v>
      </c>
      <c r="AH4712" s="8">
        <v>149184</v>
      </c>
      <c r="AI4712" t="s">
        <v>1151</v>
      </c>
      <c r="AJ4712" t="s">
        <v>893</v>
      </c>
      <c r="AK4712" t="s">
        <v>1279</v>
      </c>
    </row>
    <row r="4713" spans="1:37" x14ac:dyDescent="0.3">
      <c r="A4713" t="str">
        <f t="shared" si="219"/>
        <v>ALTO PINO-Concesión  Santa Marta Paraguachón S.A</v>
      </c>
      <c r="B4713" t="str">
        <f t="shared" si="220"/>
        <v>2018Mar</v>
      </c>
      <c r="C4713" t="str">
        <f t="shared" si="221"/>
        <v>11.44487365-72.54235206</v>
      </c>
      <c r="D4713" s="9" t="s">
        <v>841</v>
      </c>
      <c r="E4713" s="6">
        <v>9010</v>
      </c>
      <c r="F4713" s="9" t="s">
        <v>808</v>
      </c>
      <c r="G4713" s="6">
        <v>44</v>
      </c>
      <c r="H4713" s="9" t="s">
        <v>842</v>
      </c>
      <c r="I4713" s="9" t="s">
        <v>829</v>
      </c>
      <c r="J4713" s="9" t="s">
        <v>103</v>
      </c>
      <c r="K4713" s="9" t="s">
        <v>838</v>
      </c>
      <c r="L4713" s="9" t="s">
        <v>831</v>
      </c>
      <c r="M4713" s="6" t="s">
        <v>843</v>
      </c>
      <c r="N4713" s="6" t="s">
        <v>833</v>
      </c>
      <c r="O4713" s="9" t="s">
        <v>844</v>
      </c>
      <c r="P4713" s="6">
        <v>9600</v>
      </c>
      <c r="Q4713" s="6">
        <v>14800</v>
      </c>
      <c r="R4713" s="6">
        <v>11900</v>
      </c>
      <c r="S4713" s="6">
        <v>18900</v>
      </c>
      <c r="T4713" s="6">
        <v>27700</v>
      </c>
      <c r="U4713" s="6">
        <v>44700</v>
      </c>
      <c r="V4713" s="6">
        <v>56400</v>
      </c>
      <c r="W4713" s="6">
        <v>0</v>
      </c>
      <c r="X4713" s="6">
        <v>0</v>
      </c>
      <c r="Y4713" s="6">
        <v>0</v>
      </c>
      <c r="Z4713" s="6">
        <v>0</v>
      </c>
      <c r="AA4713" s="6">
        <v>11.44487365</v>
      </c>
      <c r="AB4713" s="6">
        <v>-72.542352059999999</v>
      </c>
      <c r="AC4713" s="9" t="s">
        <v>75</v>
      </c>
      <c r="AD4713" s="6">
        <v>1047426700</v>
      </c>
      <c r="AE4713" s="6" t="str">
        <f>MID(TablaPivotFinal[[#This Row],[Fecha]],1,4)</f>
        <v>2018</v>
      </c>
      <c r="AF4713" s="6" t="str">
        <f>MID(TablaPivotFinal[[#This Row],[Fecha]],5,3)</f>
        <v>Mar</v>
      </c>
      <c r="AG4713" s="9">
        <v>1047426700</v>
      </c>
      <c r="AH4713" s="10">
        <v>154935</v>
      </c>
      <c r="AI4713" t="s">
        <v>1151</v>
      </c>
      <c r="AJ4713" t="s">
        <v>890</v>
      </c>
      <c r="AK4713" t="s">
        <v>1279</v>
      </c>
    </row>
    <row r="4714" spans="1:37" x14ac:dyDescent="0.3">
      <c r="A4714" t="str">
        <f t="shared" si="219"/>
        <v>ALTO PINO-Concesión  Santa Marta Paraguachón S.A</v>
      </c>
      <c r="B4714" t="str">
        <f t="shared" si="220"/>
        <v>2018May</v>
      </c>
      <c r="C4714" t="str">
        <f t="shared" si="221"/>
        <v>11.44487365-72.54235206</v>
      </c>
      <c r="D4714" s="7" t="s">
        <v>841</v>
      </c>
      <c r="E4714" s="5">
        <v>9010</v>
      </c>
      <c r="F4714" s="7" t="s">
        <v>808</v>
      </c>
      <c r="G4714" s="5">
        <v>44</v>
      </c>
      <c r="H4714" s="7" t="s">
        <v>842</v>
      </c>
      <c r="I4714" s="7" t="s">
        <v>829</v>
      </c>
      <c r="J4714" s="7" t="s">
        <v>103</v>
      </c>
      <c r="K4714" s="7" t="s">
        <v>838</v>
      </c>
      <c r="L4714" s="7" t="s">
        <v>831</v>
      </c>
      <c r="M4714" s="5" t="s">
        <v>843</v>
      </c>
      <c r="N4714" s="5" t="s">
        <v>833</v>
      </c>
      <c r="O4714" s="7" t="s">
        <v>844</v>
      </c>
      <c r="P4714" s="5">
        <v>9600</v>
      </c>
      <c r="Q4714" s="5">
        <v>14800</v>
      </c>
      <c r="R4714" s="5">
        <v>11900</v>
      </c>
      <c r="S4714" s="5">
        <v>18900</v>
      </c>
      <c r="T4714" s="5">
        <v>27700</v>
      </c>
      <c r="U4714" s="5">
        <v>44700</v>
      </c>
      <c r="V4714" s="5">
        <v>56400</v>
      </c>
      <c r="W4714" s="5">
        <v>0</v>
      </c>
      <c r="X4714" s="5">
        <v>0</v>
      </c>
      <c r="Y4714" s="5">
        <v>0</v>
      </c>
      <c r="Z4714" s="5">
        <v>0</v>
      </c>
      <c r="AA4714" s="5">
        <v>11.44487365</v>
      </c>
      <c r="AB4714" s="5">
        <v>-72.542352059999999</v>
      </c>
      <c r="AC4714" s="7" t="s">
        <v>77</v>
      </c>
      <c r="AD4714" s="5">
        <v>994672300</v>
      </c>
      <c r="AE4714" s="5" t="str">
        <f>MID(TablaPivotFinal[[#This Row],[Fecha]],1,4)</f>
        <v>2018</v>
      </c>
      <c r="AF4714" s="5" t="str">
        <f>MID(TablaPivotFinal[[#This Row],[Fecha]],5,3)</f>
        <v>May</v>
      </c>
      <c r="AG4714" s="7">
        <v>994672300</v>
      </c>
      <c r="AH4714" s="8">
        <v>145362</v>
      </c>
      <c r="AI4714" t="s">
        <v>1151</v>
      </c>
      <c r="AJ4714" t="s">
        <v>892</v>
      </c>
      <c r="AK4714" t="s">
        <v>1279</v>
      </c>
    </row>
    <row r="4715" spans="1:37" x14ac:dyDescent="0.3">
      <c r="A4715" t="str">
        <f t="shared" si="219"/>
        <v>ALTO PINO-Concesión  Santa Marta Paraguachón S.A</v>
      </c>
      <c r="B4715" t="str">
        <f t="shared" si="220"/>
        <v>2018Nov</v>
      </c>
      <c r="C4715" t="str">
        <f t="shared" si="221"/>
        <v>11.44487365-72.54235206</v>
      </c>
      <c r="D4715" s="9" t="s">
        <v>841</v>
      </c>
      <c r="E4715" s="6">
        <v>9010</v>
      </c>
      <c r="F4715" s="9" t="s">
        <v>808</v>
      </c>
      <c r="G4715" s="6">
        <v>44</v>
      </c>
      <c r="H4715" s="9" t="s">
        <v>842</v>
      </c>
      <c r="I4715" s="9" t="s">
        <v>829</v>
      </c>
      <c r="J4715" s="9" t="s">
        <v>103</v>
      </c>
      <c r="K4715" s="9" t="s">
        <v>838</v>
      </c>
      <c r="L4715" s="9" t="s">
        <v>831</v>
      </c>
      <c r="M4715" s="6" t="s">
        <v>843</v>
      </c>
      <c r="N4715" s="6" t="s">
        <v>833</v>
      </c>
      <c r="O4715" s="9" t="s">
        <v>844</v>
      </c>
      <c r="P4715" s="6">
        <v>9600</v>
      </c>
      <c r="Q4715" s="6">
        <v>14800</v>
      </c>
      <c r="R4715" s="6">
        <v>11900</v>
      </c>
      <c r="S4715" s="6">
        <v>18900</v>
      </c>
      <c r="T4715" s="6">
        <v>27700</v>
      </c>
      <c r="U4715" s="6">
        <v>44700</v>
      </c>
      <c r="V4715" s="6">
        <v>56400</v>
      </c>
      <c r="W4715" s="6">
        <v>0</v>
      </c>
      <c r="X4715" s="6">
        <v>0</v>
      </c>
      <c r="Y4715" s="6">
        <v>0</v>
      </c>
      <c r="Z4715" s="6">
        <v>0</v>
      </c>
      <c r="AA4715" s="6">
        <v>11.44487365</v>
      </c>
      <c r="AB4715" s="6">
        <v>-72.542352059999999</v>
      </c>
      <c r="AC4715" s="9" t="s">
        <v>79</v>
      </c>
      <c r="AD4715" s="6">
        <v>955777300</v>
      </c>
      <c r="AE4715" s="6" t="str">
        <f>MID(TablaPivotFinal[[#This Row],[Fecha]],1,4)</f>
        <v>2018</v>
      </c>
      <c r="AF4715" s="6" t="str">
        <f>MID(TablaPivotFinal[[#This Row],[Fecha]],5,3)</f>
        <v>Nov</v>
      </c>
      <c r="AG4715" s="9">
        <v>955777300</v>
      </c>
      <c r="AH4715" s="10">
        <v>142114</v>
      </c>
      <c r="AI4715" t="s">
        <v>1151</v>
      </c>
      <c r="AJ4715" t="s">
        <v>898</v>
      </c>
      <c r="AK4715" t="s">
        <v>1279</v>
      </c>
    </row>
    <row r="4716" spans="1:37" x14ac:dyDescent="0.3">
      <c r="A4716" t="str">
        <f t="shared" si="219"/>
        <v>ALTO PINO-Concesión  Santa Marta Paraguachón S.A</v>
      </c>
      <c r="B4716" t="str">
        <f t="shared" si="220"/>
        <v>2018Oct</v>
      </c>
      <c r="C4716" t="str">
        <f t="shared" si="221"/>
        <v>11.44487365-72.54235206</v>
      </c>
      <c r="D4716" s="7" t="s">
        <v>841</v>
      </c>
      <c r="E4716" s="5">
        <v>9010</v>
      </c>
      <c r="F4716" s="7" t="s">
        <v>808</v>
      </c>
      <c r="G4716" s="5">
        <v>44</v>
      </c>
      <c r="H4716" s="7" t="s">
        <v>842</v>
      </c>
      <c r="I4716" s="7" t="s">
        <v>829</v>
      </c>
      <c r="J4716" s="7" t="s">
        <v>103</v>
      </c>
      <c r="K4716" s="7" t="s">
        <v>838</v>
      </c>
      <c r="L4716" s="7" t="s">
        <v>831</v>
      </c>
      <c r="M4716" s="5" t="s">
        <v>843</v>
      </c>
      <c r="N4716" s="5" t="s">
        <v>833</v>
      </c>
      <c r="O4716" s="7" t="s">
        <v>844</v>
      </c>
      <c r="P4716" s="5">
        <v>9600</v>
      </c>
      <c r="Q4716" s="5">
        <v>14800</v>
      </c>
      <c r="R4716" s="5">
        <v>11900</v>
      </c>
      <c r="S4716" s="5">
        <v>18900</v>
      </c>
      <c r="T4716" s="5">
        <v>27700</v>
      </c>
      <c r="U4716" s="5">
        <v>44700</v>
      </c>
      <c r="V4716" s="5">
        <v>56400</v>
      </c>
      <c r="W4716" s="5">
        <v>0</v>
      </c>
      <c r="X4716" s="5">
        <v>0</v>
      </c>
      <c r="Y4716" s="5">
        <v>0</v>
      </c>
      <c r="Z4716" s="5">
        <v>0</v>
      </c>
      <c r="AA4716" s="5">
        <v>11.44487365</v>
      </c>
      <c r="AB4716" s="5">
        <v>-72.542352059999999</v>
      </c>
      <c r="AC4716" s="7" t="s">
        <v>81</v>
      </c>
      <c r="AD4716" s="5">
        <v>952158600</v>
      </c>
      <c r="AE4716" s="5" t="str">
        <f>MID(TablaPivotFinal[[#This Row],[Fecha]],1,4)</f>
        <v>2018</v>
      </c>
      <c r="AF4716" s="5" t="str">
        <f>MID(TablaPivotFinal[[#This Row],[Fecha]],5,3)</f>
        <v>Oct</v>
      </c>
      <c r="AG4716" s="7">
        <v>952158600</v>
      </c>
      <c r="AH4716" s="8">
        <v>149186</v>
      </c>
      <c r="AI4716" t="s">
        <v>1151</v>
      </c>
      <c r="AJ4716" t="s">
        <v>897</v>
      </c>
      <c r="AK4716" t="s">
        <v>1279</v>
      </c>
    </row>
    <row r="4717" spans="1:37" x14ac:dyDescent="0.3">
      <c r="A4717" t="str">
        <f t="shared" si="219"/>
        <v>ALTO PINO-Concesión  Santa Marta Paraguachón S.A</v>
      </c>
      <c r="B4717" t="str">
        <f t="shared" si="220"/>
        <v>2018Sep</v>
      </c>
      <c r="C4717" t="str">
        <f t="shared" si="221"/>
        <v>11.44487365-72.54235206</v>
      </c>
      <c r="D4717" s="9" t="s">
        <v>841</v>
      </c>
      <c r="E4717" s="6">
        <v>9010</v>
      </c>
      <c r="F4717" s="9" t="s">
        <v>808</v>
      </c>
      <c r="G4717" s="6">
        <v>44</v>
      </c>
      <c r="H4717" s="9" t="s">
        <v>842</v>
      </c>
      <c r="I4717" s="9" t="s">
        <v>829</v>
      </c>
      <c r="J4717" s="9" t="s">
        <v>103</v>
      </c>
      <c r="K4717" s="9" t="s">
        <v>838</v>
      </c>
      <c r="L4717" s="9" t="s">
        <v>831</v>
      </c>
      <c r="M4717" s="6" t="s">
        <v>843</v>
      </c>
      <c r="N4717" s="6" t="s">
        <v>833</v>
      </c>
      <c r="O4717" s="9" t="s">
        <v>844</v>
      </c>
      <c r="P4717" s="6">
        <v>9600</v>
      </c>
      <c r="Q4717" s="6">
        <v>14800</v>
      </c>
      <c r="R4717" s="6">
        <v>11900</v>
      </c>
      <c r="S4717" s="6">
        <v>18900</v>
      </c>
      <c r="T4717" s="6">
        <v>27700</v>
      </c>
      <c r="U4717" s="6">
        <v>44700</v>
      </c>
      <c r="V4717" s="6">
        <v>56400</v>
      </c>
      <c r="W4717" s="6">
        <v>0</v>
      </c>
      <c r="X4717" s="6">
        <v>0</v>
      </c>
      <c r="Y4717" s="6">
        <v>0</v>
      </c>
      <c r="Z4717" s="6">
        <v>0</v>
      </c>
      <c r="AA4717" s="6">
        <v>11.44487365</v>
      </c>
      <c r="AB4717" s="6">
        <v>-72.542352059999999</v>
      </c>
      <c r="AC4717" s="9" t="s">
        <v>83</v>
      </c>
      <c r="AD4717" s="6">
        <v>961139300</v>
      </c>
      <c r="AE4717" s="6" t="str">
        <f>MID(TablaPivotFinal[[#This Row],[Fecha]],1,4)</f>
        <v>2018</v>
      </c>
      <c r="AF4717" s="6" t="str">
        <f>MID(TablaPivotFinal[[#This Row],[Fecha]],5,3)</f>
        <v>Sep</v>
      </c>
      <c r="AG4717" s="9">
        <v>961139300</v>
      </c>
      <c r="AH4717" s="10">
        <v>140036</v>
      </c>
      <c r="AI4717" t="s">
        <v>1151</v>
      </c>
      <c r="AJ4717" t="s">
        <v>896</v>
      </c>
      <c r="AK4717" t="s">
        <v>1279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D417F-C056-4186-958A-001D6B9FD1A4}">
  <dimension ref="A1:E4717"/>
  <sheetViews>
    <sheetView tabSelected="1" topLeftCell="A4687" workbookViewId="0">
      <selection sqref="A1:E4717"/>
    </sheetView>
  </sheetViews>
  <sheetFormatPr defaultColWidth="11.5546875" defaultRowHeight="14.4" x14ac:dyDescent="0.3"/>
  <cols>
    <col min="1" max="1" width="16.33203125" customWidth="1"/>
    <col min="2" max="2" width="17.77734375" bestFit="1" customWidth="1"/>
    <col min="3" max="3" width="79.5546875" bestFit="1" customWidth="1"/>
    <col min="5" max="5" width="23.109375" bestFit="1" customWidth="1"/>
  </cols>
  <sheetData>
    <row r="1" spans="1:5" x14ac:dyDescent="0.3">
      <c r="A1" s="3" t="s">
        <v>849</v>
      </c>
      <c r="B1" s="4" t="s">
        <v>850</v>
      </c>
      <c r="C1" s="11" t="s">
        <v>1153</v>
      </c>
      <c r="D1" s="11" t="s">
        <v>1154</v>
      </c>
      <c r="E1" s="11" t="s">
        <v>1156</v>
      </c>
    </row>
    <row r="2" spans="1:5" x14ac:dyDescent="0.3">
      <c r="A2" s="12">
        <v>1757557000</v>
      </c>
      <c r="B2" s="13">
        <v>0</v>
      </c>
      <c r="C2" t="s">
        <v>1029</v>
      </c>
      <c r="D2" t="s">
        <v>867</v>
      </c>
      <c r="E2" t="s">
        <v>1426</v>
      </c>
    </row>
    <row r="3" spans="1:5" x14ac:dyDescent="0.3">
      <c r="A3" s="14">
        <v>2114986700</v>
      </c>
      <c r="B3" s="15">
        <v>0</v>
      </c>
      <c r="C3" t="s">
        <v>1029</v>
      </c>
      <c r="D3" t="s">
        <v>871</v>
      </c>
      <c r="E3" t="s">
        <v>1426</v>
      </c>
    </row>
    <row r="4" spans="1:5" x14ac:dyDescent="0.3">
      <c r="A4" s="12">
        <v>2138665250</v>
      </c>
      <c r="B4" s="13">
        <v>0</v>
      </c>
      <c r="C4" t="s">
        <v>1029</v>
      </c>
      <c r="D4" t="s">
        <v>875</v>
      </c>
      <c r="E4" t="s">
        <v>1426</v>
      </c>
    </row>
    <row r="5" spans="1:5" x14ac:dyDescent="0.3">
      <c r="A5" s="14">
        <v>1912606260</v>
      </c>
      <c r="B5" s="15">
        <v>0</v>
      </c>
      <c r="C5" t="s">
        <v>1029</v>
      </c>
      <c r="D5" t="s">
        <v>864</v>
      </c>
      <c r="E5" t="s">
        <v>1426</v>
      </c>
    </row>
    <row r="6" spans="1:5" x14ac:dyDescent="0.3">
      <c r="A6" s="12">
        <v>1643486700</v>
      </c>
      <c r="B6" s="13">
        <v>0</v>
      </c>
      <c r="C6" t="s">
        <v>1029</v>
      </c>
      <c r="D6" t="s">
        <v>865</v>
      </c>
      <c r="E6" t="s">
        <v>1426</v>
      </c>
    </row>
    <row r="7" spans="1:5" x14ac:dyDescent="0.3">
      <c r="A7" s="14">
        <v>1595026500</v>
      </c>
      <c r="B7" s="15">
        <v>0</v>
      </c>
      <c r="C7" t="s">
        <v>1029</v>
      </c>
      <c r="D7" t="s">
        <v>870</v>
      </c>
      <c r="E7" t="s">
        <v>1426</v>
      </c>
    </row>
    <row r="8" spans="1:5" x14ac:dyDescent="0.3">
      <c r="A8" s="12">
        <v>1376947400</v>
      </c>
      <c r="B8" s="13">
        <v>0</v>
      </c>
      <c r="C8" t="s">
        <v>1029</v>
      </c>
      <c r="D8" t="s">
        <v>869</v>
      </c>
      <c r="E8" t="s">
        <v>1426</v>
      </c>
    </row>
    <row r="9" spans="1:5" x14ac:dyDescent="0.3">
      <c r="A9" s="14">
        <v>1882526400</v>
      </c>
      <c r="B9" s="15">
        <v>0</v>
      </c>
      <c r="C9" t="s">
        <v>1029</v>
      </c>
      <c r="D9" t="s">
        <v>866</v>
      </c>
      <c r="E9" t="s">
        <v>1426</v>
      </c>
    </row>
    <row r="10" spans="1:5" x14ac:dyDescent="0.3">
      <c r="A10" s="12">
        <v>1846765200</v>
      </c>
      <c r="B10" s="13">
        <v>0</v>
      </c>
      <c r="C10" t="s">
        <v>1029</v>
      </c>
      <c r="D10" t="s">
        <v>868</v>
      </c>
      <c r="E10" t="s">
        <v>1426</v>
      </c>
    </row>
    <row r="11" spans="1:5" x14ac:dyDescent="0.3">
      <c r="A11" s="14">
        <v>1843770600</v>
      </c>
      <c r="B11" s="15">
        <v>0</v>
      </c>
      <c r="C11" t="s">
        <v>1029</v>
      </c>
      <c r="D11" t="s">
        <v>874</v>
      </c>
      <c r="E11" t="s">
        <v>1426</v>
      </c>
    </row>
    <row r="12" spans="1:5" x14ac:dyDescent="0.3">
      <c r="A12" s="12">
        <v>1840207400</v>
      </c>
      <c r="B12" s="13">
        <v>0</v>
      </c>
      <c r="C12" t="s">
        <v>1029</v>
      </c>
      <c r="D12" t="s">
        <v>873</v>
      </c>
      <c r="E12" t="s">
        <v>1426</v>
      </c>
    </row>
    <row r="13" spans="1:5" x14ac:dyDescent="0.3">
      <c r="A13" s="14">
        <v>1775657600</v>
      </c>
      <c r="B13" s="15">
        <v>0</v>
      </c>
      <c r="C13" t="s">
        <v>1029</v>
      </c>
      <c r="D13" t="s">
        <v>872</v>
      </c>
      <c r="E13" t="s">
        <v>1426</v>
      </c>
    </row>
    <row r="14" spans="1:5" x14ac:dyDescent="0.3">
      <c r="A14" s="12">
        <v>1851303000</v>
      </c>
      <c r="B14" s="13">
        <v>0</v>
      </c>
      <c r="C14" t="s">
        <v>1029</v>
      </c>
      <c r="D14" t="s">
        <v>879</v>
      </c>
      <c r="E14" t="s">
        <v>1426</v>
      </c>
    </row>
    <row r="15" spans="1:5" x14ac:dyDescent="0.3">
      <c r="A15" s="14">
        <v>1998554950</v>
      </c>
      <c r="B15" s="15">
        <v>0</v>
      </c>
      <c r="C15" t="s">
        <v>1029</v>
      </c>
      <c r="D15" t="s">
        <v>883</v>
      </c>
      <c r="E15" t="s">
        <v>1426</v>
      </c>
    </row>
    <row r="16" spans="1:5" x14ac:dyDescent="0.3">
      <c r="A16" s="12">
        <v>2236577450</v>
      </c>
      <c r="B16" s="13">
        <v>0</v>
      </c>
      <c r="C16" t="s">
        <v>1029</v>
      </c>
      <c r="D16" t="s">
        <v>887</v>
      </c>
      <c r="E16" t="s">
        <v>1426</v>
      </c>
    </row>
    <row r="17" spans="1:5" x14ac:dyDescent="0.3">
      <c r="A17" s="14">
        <v>2049444200</v>
      </c>
      <c r="B17" s="15">
        <v>0</v>
      </c>
      <c r="C17" t="s">
        <v>1029</v>
      </c>
      <c r="D17" t="s">
        <v>876</v>
      </c>
      <c r="E17" t="s">
        <v>1426</v>
      </c>
    </row>
    <row r="18" spans="1:5" x14ac:dyDescent="0.3">
      <c r="A18" s="12">
        <v>1716857800</v>
      </c>
      <c r="B18" s="13">
        <v>0</v>
      </c>
      <c r="C18" t="s">
        <v>1029</v>
      </c>
      <c r="D18" t="s">
        <v>877</v>
      </c>
      <c r="E18" t="s">
        <v>1426</v>
      </c>
    </row>
    <row r="19" spans="1:5" x14ac:dyDescent="0.3">
      <c r="A19" s="14">
        <v>2038911700</v>
      </c>
      <c r="B19" s="15">
        <v>0</v>
      </c>
      <c r="C19" t="s">
        <v>1029</v>
      </c>
      <c r="D19" t="s">
        <v>882</v>
      </c>
      <c r="E19" t="s">
        <v>1426</v>
      </c>
    </row>
    <row r="20" spans="1:5" x14ac:dyDescent="0.3">
      <c r="A20" s="12">
        <v>1843700300</v>
      </c>
      <c r="B20" s="13">
        <v>0</v>
      </c>
      <c r="C20" t="s">
        <v>1029</v>
      </c>
      <c r="D20" t="s">
        <v>881</v>
      </c>
      <c r="E20" t="s">
        <v>1426</v>
      </c>
    </row>
    <row r="21" spans="1:5" x14ac:dyDescent="0.3">
      <c r="A21" s="14">
        <v>1771840600</v>
      </c>
      <c r="B21" s="15">
        <v>0</v>
      </c>
      <c r="C21" t="s">
        <v>1029</v>
      </c>
      <c r="D21" t="s">
        <v>878</v>
      </c>
      <c r="E21" t="s">
        <v>1426</v>
      </c>
    </row>
    <row r="22" spans="1:5" x14ac:dyDescent="0.3">
      <c r="A22" s="12">
        <v>1829400050</v>
      </c>
      <c r="B22" s="13">
        <v>0</v>
      </c>
      <c r="C22" t="s">
        <v>1029</v>
      </c>
      <c r="D22" t="s">
        <v>880</v>
      </c>
      <c r="E22" t="s">
        <v>1426</v>
      </c>
    </row>
    <row r="23" spans="1:5" x14ac:dyDescent="0.3">
      <c r="A23" s="14">
        <v>1873566900</v>
      </c>
      <c r="B23" s="15">
        <v>0</v>
      </c>
      <c r="C23" t="s">
        <v>1029</v>
      </c>
      <c r="D23" t="s">
        <v>886</v>
      </c>
      <c r="E23" t="s">
        <v>1426</v>
      </c>
    </row>
    <row r="24" spans="1:5" x14ac:dyDescent="0.3">
      <c r="A24" s="12">
        <v>1885397550</v>
      </c>
      <c r="B24" s="13">
        <v>0</v>
      </c>
      <c r="C24" t="s">
        <v>1029</v>
      </c>
      <c r="D24" t="s">
        <v>885</v>
      </c>
      <c r="E24" t="s">
        <v>1426</v>
      </c>
    </row>
    <row r="25" spans="1:5" x14ac:dyDescent="0.3">
      <c r="A25" s="14">
        <v>1855225450</v>
      </c>
      <c r="B25" s="15">
        <v>0</v>
      </c>
      <c r="C25" t="s">
        <v>1029</v>
      </c>
      <c r="D25" t="s">
        <v>884</v>
      </c>
      <c r="E25" t="s">
        <v>1426</v>
      </c>
    </row>
    <row r="26" spans="1:5" x14ac:dyDescent="0.3">
      <c r="A26" s="12">
        <v>1985467250</v>
      </c>
      <c r="B26" s="13">
        <v>0</v>
      </c>
      <c r="C26" t="s">
        <v>1029</v>
      </c>
      <c r="D26" t="s">
        <v>891</v>
      </c>
      <c r="E26" t="s">
        <v>1426</v>
      </c>
    </row>
    <row r="27" spans="1:5" x14ac:dyDescent="0.3">
      <c r="A27" s="14">
        <v>2112929000</v>
      </c>
      <c r="B27" s="15">
        <v>0</v>
      </c>
      <c r="C27" t="s">
        <v>1029</v>
      </c>
      <c r="D27" t="s">
        <v>895</v>
      </c>
      <c r="E27" t="s">
        <v>1426</v>
      </c>
    </row>
    <row r="28" spans="1:5" x14ac:dyDescent="0.3">
      <c r="A28" s="12">
        <v>2145544250</v>
      </c>
      <c r="B28" s="13">
        <v>0</v>
      </c>
      <c r="C28" t="s">
        <v>1029</v>
      </c>
      <c r="D28" t="s">
        <v>899</v>
      </c>
      <c r="E28" t="s">
        <v>1426</v>
      </c>
    </row>
    <row r="29" spans="1:5" x14ac:dyDescent="0.3">
      <c r="A29" s="14">
        <v>2174293050</v>
      </c>
      <c r="B29" s="15">
        <v>0</v>
      </c>
      <c r="C29" t="s">
        <v>1029</v>
      </c>
      <c r="D29" t="s">
        <v>888</v>
      </c>
      <c r="E29" t="s">
        <v>1426</v>
      </c>
    </row>
    <row r="30" spans="1:5" x14ac:dyDescent="0.3">
      <c r="A30" s="12">
        <v>1797840150</v>
      </c>
      <c r="B30" s="13">
        <v>0</v>
      </c>
      <c r="C30" t="s">
        <v>1029</v>
      </c>
      <c r="D30" t="s">
        <v>889</v>
      </c>
      <c r="E30" t="s">
        <v>1426</v>
      </c>
    </row>
    <row r="31" spans="1:5" x14ac:dyDescent="0.3">
      <c r="A31" s="14">
        <v>2166842200</v>
      </c>
      <c r="B31" s="15">
        <v>0</v>
      </c>
      <c r="C31" t="s">
        <v>1029</v>
      </c>
      <c r="D31" t="s">
        <v>894</v>
      </c>
      <c r="E31" t="s">
        <v>1426</v>
      </c>
    </row>
    <row r="32" spans="1:5" x14ac:dyDescent="0.3">
      <c r="A32" s="12">
        <v>2027698900</v>
      </c>
      <c r="B32" s="13">
        <v>0</v>
      </c>
      <c r="C32" t="s">
        <v>1029</v>
      </c>
      <c r="D32" t="s">
        <v>893</v>
      </c>
      <c r="E32" t="s">
        <v>1426</v>
      </c>
    </row>
    <row r="33" spans="1:5" x14ac:dyDescent="0.3">
      <c r="A33" s="14">
        <v>2109521350</v>
      </c>
      <c r="B33" s="15">
        <v>0</v>
      </c>
      <c r="C33" t="s">
        <v>1029</v>
      </c>
      <c r="D33" t="s">
        <v>890</v>
      </c>
      <c r="E33" t="s">
        <v>1426</v>
      </c>
    </row>
    <row r="34" spans="1:5" x14ac:dyDescent="0.3">
      <c r="A34" s="12">
        <v>2034015650</v>
      </c>
      <c r="B34" s="13">
        <v>0</v>
      </c>
      <c r="C34" t="s">
        <v>1029</v>
      </c>
      <c r="D34" t="s">
        <v>892</v>
      </c>
      <c r="E34" t="s">
        <v>1426</v>
      </c>
    </row>
    <row r="35" spans="1:5" x14ac:dyDescent="0.3">
      <c r="A35" s="14">
        <v>1892676900</v>
      </c>
      <c r="B35" s="15">
        <v>0</v>
      </c>
      <c r="C35" t="s">
        <v>1029</v>
      </c>
      <c r="D35" t="s">
        <v>898</v>
      </c>
      <c r="E35" t="s">
        <v>1426</v>
      </c>
    </row>
    <row r="36" spans="1:5" x14ac:dyDescent="0.3">
      <c r="A36" s="12">
        <v>1981968850</v>
      </c>
      <c r="B36" s="13">
        <v>0</v>
      </c>
      <c r="C36" t="s">
        <v>1029</v>
      </c>
      <c r="D36" t="s">
        <v>897</v>
      </c>
      <c r="E36" t="s">
        <v>1426</v>
      </c>
    </row>
    <row r="37" spans="1:5" x14ac:dyDescent="0.3">
      <c r="A37" s="14">
        <v>1946893000</v>
      </c>
      <c r="B37" s="15">
        <v>0</v>
      </c>
      <c r="C37" t="s">
        <v>1029</v>
      </c>
      <c r="D37" t="s">
        <v>896</v>
      </c>
      <c r="E37" t="s">
        <v>1426</v>
      </c>
    </row>
    <row r="38" spans="1:5" x14ac:dyDescent="0.3">
      <c r="A38" s="12">
        <v>1757557000</v>
      </c>
      <c r="B38" s="13">
        <v>181944</v>
      </c>
      <c r="C38" t="s">
        <v>1029</v>
      </c>
      <c r="D38" t="s">
        <v>867</v>
      </c>
      <c r="E38" t="s">
        <v>1426</v>
      </c>
    </row>
    <row r="39" spans="1:5" x14ac:dyDescent="0.3">
      <c r="A39" s="14">
        <v>2114986700</v>
      </c>
      <c r="B39" s="15">
        <v>218581</v>
      </c>
      <c r="C39" t="s">
        <v>1029</v>
      </c>
      <c r="D39" t="s">
        <v>871</v>
      </c>
      <c r="E39" t="s">
        <v>1426</v>
      </c>
    </row>
    <row r="40" spans="1:5" x14ac:dyDescent="0.3">
      <c r="A40" s="12">
        <v>2138665250</v>
      </c>
      <c r="B40" s="13">
        <v>223790</v>
      </c>
      <c r="C40" t="s">
        <v>1029</v>
      </c>
      <c r="D40" t="s">
        <v>875</v>
      </c>
      <c r="E40" t="s">
        <v>1426</v>
      </c>
    </row>
    <row r="41" spans="1:5" x14ac:dyDescent="0.3">
      <c r="A41" s="14">
        <v>1912606260</v>
      </c>
      <c r="B41" s="15">
        <v>208113</v>
      </c>
      <c r="C41" t="s">
        <v>1029</v>
      </c>
      <c r="D41" t="s">
        <v>864</v>
      </c>
      <c r="E41" t="s">
        <v>1426</v>
      </c>
    </row>
    <row r="42" spans="1:5" x14ac:dyDescent="0.3">
      <c r="A42" s="12">
        <v>1643486700</v>
      </c>
      <c r="B42" s="13">
        <v>170098</v>
      </c>
      <c r="C42" t="s">
        <v>1029</v>
      </c>
      <c r="D42" t="s">
        <v>865</v>
      </c>
      <c r="E42" t="s">
        <v>1426</v>
      </c>
    </row>
    <row r="43" spans="1:5" x14ac:dyDescent="0.3">
      <c r="A43" s="14">
        <v>1595026500</v>
      </c>
      <c r="B43" s="15">
        <v>171091</v>
      </c>
      <c r="C43" t="s">
        <v>1029</v>
      </c>
      <c r="D43" t="s">
        <v>870</v>
      </c>
      <c r="E43" t="s">
        <v>1426</v>
      </c>
    </row>
    <row r="44" spans="1:5" x14ac:dyDescent="0.3">
      <c r="A44" s="12">
        <v>1376947400</v>
      </c>
      <c r="B44" s="13">
        <v>148897</v>
      </c>
      <c r="C44" t="s">
        <v>1029</v>
      </c>
      <c r="D44" t="s">
        <v>869</v>
      </c>
      <c r="E44" t="s">
        <v>1426</v>
      </c>
    </row>
    <row r="45" spans="1:5" x14ac:dyDescent="0.3">
      <c r="A45" s="14">
        <v>1882526400</v>
      </c>
      <c r="B45" s="15">
        <v>196233</v>
      </c>
      <c r="C45" t="s">
        <v>1029</v>
      </c>
      <c r="D45" t="s">
        <v>866</v>
      </c>
      <c r="E45" t="s">
        <v>1426</v>
      </c>
    </row>
    <row r="46" spans="1:5" x14ac:dyDescent="0.3">
      <c r="A46" s="12">
        <v>1846765200</v>
      </c>
      <c r="B46" s="13">
        <v>191710</v>
      </c>
      <c r="C46" t="s">
        <v>1029</v>
      </c>
      <c r="D46" t="s">
        <v>868</v>
      </c>
      <c r="E46" t="s">
        <v>1426</v>
      </c>
    </row>
    <row r="47" spans="1:5" x14ac:dyDescent="0.3">
      <c r="A47" s="14">
        <v>1843770600</v>
      </c>
      <c r="B47" s="15">
        <v>191326</v>
      </c>
      <c r="C47" t="s">
        <v>1029</v>
      </c>
      <c r="D47" t="s">
        <v>874</v>
      </c>
      <c r="E47" t="s">
        <v>1426</v>
      </c>
    </row>
    <row r="48" spans="1:5" x14ac:dyDescent="0.3">
      <c r="A48" s="12">
        <v>1840207400</v>
      </c>
      <c r="B48" s="13">
        <v>190771</v>
      </c>
      <c r="C48" t="s">
        <v>1029</v>
      </c>
      <c r="D48" t="s">
        <v>873</v>
      </c>
      <c r="E48" t="s">
        <v>1426</v>
      </c>
    </row>
    <row r="49" spans="1:5" x14ac:dyDescent="0.3">
      <c r="A49" s="14">
        <v>1775657600</v>
      </c>
      <c r="B49" s="15">
        <v>183318</v>
      </c>
      <c r="C49" t="s">
        <v>1029</v>
      </c>
      <c r="D49" t="s">
        <v>872</v>
      </c>
      <c r="E49" t="s">
        <v>1426</v>
      </c>
    </row>
    <row r="50" spans="1:5" x14ac:dyDescent="0.3">
      <c r="A50" s="12">
        <v>1851303000</v>
      </c>
      <c r="B50" s="13">
        <v>6044</v>
      </c>
      <c r="C50" t="s">
        <v>1029</v>
      </c>
      <c r="D50" t="s">
        <v>879</v>
      </c>
      <c r="E50" t="s">
        <v>1426</v>
      </c>
    </row>
    <row r="51" spans="1:5" x14ac:dyDescent="0.3">
      <c r="A51" s="14">
        <v>1998554950</v>
      </c>
      <c r="B51" s="15">
        <v>6296</v>
      </c>
      <c r="C51" t="s">
        <v>1029</v>
      </c>
      <c r="D51" t="s">
        <v>883</v>
      </c>
      <c r="E51" t="s">
        <v>1426</v>
      </c>
    </row>
    <row r="52" spans="1:5" x14ac:dyDescent="0.3">
      <c r="A52" s="12">
        <v>2236577450</v>
      </c>
      <c r="B52" s="13">
        <v>7085</v>
      </c>
      <c r="C52" t="s">
        <v>1029</v>
      </c>
      <c r="D52" t="s">
        <v>887</v>
      </c>
      <c r="E52" t="s">
        <v>1426</v>
      </c>
    </row>
    <row r="53" spans="1:5" x14ac:dyDescent="0.3">
      <c r="A53" s="14">
        <v>2049444200</v>
      </c>
      <c r="B53" s="15">
        <v>6797</v>
      </c>
      <c r="C53" t="s">
        <v>1029</v>
      </c>
      <c r="D53" t="s">
        <v>876</v>
      </c>
      <c r="E53" t="s">
        <v>1426</v>
      </c>
    </row>
    <row r="54" spans="1:5" x14ac:dyDescent="0.3">
      <c r="A54" s="12">
        <v>1716857800</v>
      </c>
      <c r="B54" s="13">
        <v>5940</v>
      </c>
      <c r="C54" t="s">
        <v>1029</v>
      </c>
      <c r="D54" t="s">
        <v>877</v>
      </c>
      <c r="E54" t="s">
        <v>1426</v>
      </c>
    </row>
    <row r="55" spans="1:5" x14ac:dyDescent="0.3">
      <c r="A55" s="14">
        <v>2038911700</v>
      </c>
      <c r="B55" s="15">
        <v>6395</v>
      </c>
      <c r="C55" t="s">
        <v>1029</v>
      </c>
      <c r="D55" t="s">
        <v>882</v>
      </c>
      <c r="E55" t="s">
        <v>1426</v>
      </c>
    </row>
    <row r="56" spans="1:5" x14ac:dyDescent="0.3">
      <c r="A56" s="12">
        <v>1843700300</v>
      </c>
      <c r="B56" s="13">
        <v>5924</v>
      </c>
      <c r="C56" t="s">
        <v>1029</v>
      </c>
      <c r="D56" t="s">
        <v>881</v>
      </c>
      <c r="E56" t="s">
        <v>1426</v>
      </c>
    </row>
    <row r="57" spans="1:5" x14ac:dyDescent="0.3">
      <c r="A57" s="14">
        <v>1771840600</v>
      </c>
      <c r="B57" s="15">
        <v>5569</v>
      </c>
      <c r="C57" t="s">
        <v>1029</v>
      </c>
      <c r="D57" t="s">
        <v>878</v>
      </c>
      <c r="E57" t="s">
        <v>1426</v>
      </c>
    </row>
    <row r="58" spans="1:5" x14ac:dyDescent="0.3">
      <c r="A58" s="12">
        <v>1829400050</v>
      </c>
      <c r="B58" s="13">
        <v>5735</v>
      </c>
      <c r="C58" t="s">
        <v>1029</v>
      </c>
      <c r="D58" t="s">
        <v>880</v>
      </c>
      <c r="E58" t="s">
        <v>1426</v>
      </c>
    </row>
    <row r="59" spans="1:5" x14ac:dyDescent="0.3">
      <c r="A59" s="14">
        <v>1873566900</v>
      </c>
      <c r="B59" s="15">
        <v>6075</v>
      </c>
      <c r="C59" t="s">
        <v>1029</v>
      </c>
      <c r="D59" t="s">
        <v>886</v>
      </c>
      <c r="E59" t="s">
        <v>1426</v>
      </c>
    </row>
    <row r="60" spans="1:5" x14ac:dyDescent="0.3">
      <c r="A60" s="12">
        <v>1885397550</v>
      </c>
      <c r="B60" s="13">
        <v>5907</v>
      </c>
      <c r="C60" t="s">
        <v>1029</v>
      </c>
      <c r="D60" t="s">
        <v>885</v>
      </c>
      <c r="E60" t="s">
        <v>1426</v>
      </c>
    </row>
    <row r="61" spans="1:5" x14ac:dyDescent="0.3">
      <c r="A61" s="14">
        <v>1855225450</v>
      </c>
      <c r="B61" s="15">
        <v>5985</v>
      </c>
      <c r="C61" t="s">
        <v>1029</v>
      </c>
      <c r="D61" t="s">
        <v>884</v>
      </c>
      <c r="E61" t="s">
        <v>1426</v>
      </c>
    </row>
    <row r="62" spans="1:5" x14ac:dyDescent="0.3">
      <c r="A62" s="12">
        <v>1985467250</v>
      </c>
      <c r="B62" s="13">
        <v>183944</v>
      </c>
      <c r="C62" t="s">
        <v>1029</v>
      </c>
      <c r="D62" t="s">
        <v>891</v>
      </c>
      <c r="E62" t="s">
        <v>1426</v>
      </c>
    </row>
    <row r="63" spans="1:5" x14ac:dyDescent="0.3">
      <c r="A63" s="14">
        <v>2112929000</v>
      </c>
      <c r="B63" s="15">
        <v>195734</v>
      </c>
      <c r="C63" t="s">
        <v>1029</v>
      </c>
      <c r="D63" t="s">
        <v>895</v>
      </c>
      <c r="E63" t="s">
        <v>1426</v>
      </c>
    </row>
    <row r="64" spans="1:5" x14ac:dyDescent="0.3">
      <c r="A64" s="12">
        <v>2145544250</v>
      </c>
      <c r="B64" s="13">
        <v>198026</v>
      </c>
      <c r="C64" t="s">
        <v>1029</v>
      </c>
      <c r="D64" t="s">
        <v>899</v>
      </c>
      <c r="E64" t="s">
        <v>1426</v>
      </c>
    </row>
    <row r="65" spans="1:5" x14ac:dyDescent="0.3">
      <c r="A65" s="14">
        <v>2174293050</v>
      </c>
      <c r="B65" s="15">
        <v>212383</v>
      </c>
      <c r="C65" t="s">
        <v>1029</v>
      </c>
      <c r="D65" t="s">
        <v>888</v>
      </c>
      <c r="E65" t="s">
        <v>1426</v>
      </c>
    </row>
    <row r="66" spans="1:5" x14ac:dyDescent="0.3">
      <c r="A66" s="12">
        <v>1797840150</v>
      </c>
      <c r="B66" s="13">
        <v>166550</v>
      </c>
      <c r="C66" t="s">
        <v>1029</v>
      </c>
      <c r="D66" t="s">
        <v>889</v>
      </c>
      <c r="E66" t="s">
        <v>1426</v>
      </c>
    </row>
    <row r="67" spans="1:5" x14ac:dyDescent="0.3">
      <c r="A67" s="14">
        <v>2166842200</v>
      </c>
      <c r="B67" s="15">
        <v>202059</v>
      </c>
      <c r="C67" t="s">
        <v>1029</v>
      </c>
      <c r="D67" t="s">
        <v>894</v>
      </c>
      <c r="E67" t="s">
        <v>1426</v>
      </c>
    </row>
    <row r="68" spans="1:5" x14ac:dyDescent="0.3">
      <c r="A68" s="12">
        <v>2027698900</v>
      </c>
      <c r="B68" s="13">
        <v>187283</v>
      </c>
      <c r="C68" t="s">
        <v>1029</v>
      </c>
      <c r="D68" t="s">
        <v>893</v>
      </c>
      <c r="E68" t="s">
        <v>1426</v>
      </c>
    </row>
    <row r="69" spans="1:5" x14ac:dyDescent="0.3">
      <c r="A69" s="14">
        <v>2109521350</v>
      </c>
      <c r="B69" s="15">
        <v>197465</v>
      </c>
      <c r="C69" t="s">
        <v>1029</v>
      </c>
      <c r="D69" t="s">
        <v>890</v>
      </c>
      <c r="E69" t="s">
        <v>1426</v>
      </c>
    </row>
    <row r="70" spans="1:5" x14ac:dyDescent="0.3">
      <c r="A70" s="12">
        <v>2034015650</v>
      </c>
      <c r="B70" s="13">
        <v>188553</v>
      </c>
      <c r="C70" t="s">
        <v>1029</v>
      </c>
      <c r="D70" t="s">
        <v>892</v>
      </c>
      <c r="E70" t="s">
        <v>1426</v>
      </c>
    </row>
    <row r="71" spans="1:5" x14ac:dyDescent="0.3">
      <c r="A71" s="14">
        <v>1892676900</v>
      </c>
      <c r="B71" s="15">
        <v>172724</v>
      </c>
      <c r="C71" t="s">
        <v>1029</v>
      </c>
      <c r="D71" t="s">
        <v>898</v>
      </c>
      <c r="E71" t="s">
        <v>1426</v>
      </c>
    </row>
    <row r="72" spans="1:5" x14ac:dyDescent="0.3">
      <c r="A72" s="12">
        <v>1981968850</v>
      </c>
      <c r="B72" s="13">
        <v>182497</v>
      </c>
      <c r="C72" t="s">
        <v>1029</v>
      </c>
      <c r="D72" t="s">
        <v>897</v>
      </c>
      <c r="E72" t="s">
        <v>1426</v>
      </c>
    </row>
    <row r="73" spans="1:5" x14ac:dyDescent="0.3">
      <c r="A73" s="14">
        <v>1946893000</v>
      </c>
      <c r="B73" s="15">
        <v>179559</v>
      </c>
      <c r="C73" t="s">
        <v>1029</v>
      </c>
      <c r="D73" t="s">
        <v>896</v>
      </c>
      <c r="E73" t="s">
        <v>1426</v>
      </c>
    </row>
    <row r="74" spans="1:5" x14ac:dyDescent="0.3">
      <c r="A74" s="12">
        <v>0</v>
      </c>
      <c r="B74" s="13">
        <v>0</v>
      </c>
      <c r="C74" t="s">
        <v>1030</v>
      </c>
      <c r="D74" t="s">
        <v>867</v>
      </c>
      <c r="E74" t="s">
        <v>1427</v>
      </c>
    </row>
    <row r="75" spans="1:5" x14ac:dyDescent="0.3">
      <c r="A75" s="14">
        <v>0</v>
      </c>
      <c r="B75" s="15">
        <v>0</v>
      </c>
      <c r="C75" t="s">
        <v>1030</v>
      </c>
      <c r="D75" t="s">
        <v>871</v>
      </c>
      <c r="E75" t="s">
        <v>1427</v>
      </c>
    </row>
    <row r="76" spans="1:5" x14ac:dyDescent="0.3">
      <c r="A76" s="12">
        <v>0</v>
      </c>
      <c r="B76" s="13">
        <v>0</v>
      </c>
      <c r="C76" t="s">
        <v>1030</v>
      </c>
      <c r="D76" t="s">
        <v>875</v>
      </c>
      <c r="E76" t="s">
        <v>1427</v>
      </c>
    </row>
    <row r="77" spans="1:5" x14ac:dyDescent="0.3">
      <c r="A77" s="14">
        <v>0</v>
      </c>
      <c r="B77" s="15">
        <v>0</v>
      </c>
      <c r="C77" t="s">
        <v>1030</v>
      </c>
      <c r="D77" t="s">
        <v>864</v>
      </c>
      <c r="E77" t="s">
        <v>1427</v>
      </c>
    </row>
    <row r="78" spans="1:5" x14ac:dyDescent="0.3">
      <c r="A78" s="12">
        <v>0</v>
      </c>
      <c r="B78" s="13">
        <v>0</v>
      </c>
      <c r="C78" t="s">
        <v>1030</v>
      </c>
      <c r="D78" t="s">
        <v>865</v>
      </c>
      <c r="E78" t="s">
        <v>1427</v>
      </c>
    </row>
    <row r="79" spans="1:5" x14ac:dyDescent="0.3">
      <c r="A79" s="14">
        <v>0</v>
      </c>
      <c r="B79" s="15">
        <v>0</v>
      </c>
      <c r="C79" t="s">
        <v>1030</v>
      </c>
      <c r="D79" t="s">
        <v>870</v>
      </c>
      <c r="E79" t="s">
        <v>1427</v>
      </c>
    </row>
    <row r="80" spans="1:5" x14ac:dyDescent="0.3">
      <c r="A80" s="12">
        <v>0</v>
      </c>
      <c r="B80" s="13">
        <v>0</v>
      </c>
      <c r="C80" t="s">
        <v>1030</v>
      </c>
      <c r="D80" t="s">
        <v>869</v>
      </c>
      <c r="E80" t="s">
        <v>1427</v>
      </c>
    </row>
    <row r="81" spans="1:5" x14ac:dyDescent="0.3">
      <c r="A81" s="14">
        <v>0</v>
      </c>
      <c r="B81" s="15">
        <v>0</v>
      </c>
      <c r="C81" t="s">
        <v>1030</v>
      </c>
      <c r="D81" t="s">
        <v>866</v>
      </c>
      <c r="E81" t="s">
        <v>1427</v>
      </c>
    </row>
    <row r="82" spans="1:5" x14ac:dyDescent="0.3">
      <c r="A82" s="12">
        <v>0</v>
      </c>
      <c r="B82" s="13">
        <v>0</v>
      </c>
      <c r="C82" t="s">
        <v>1030</v>
      </c>
      <c r="D82" t="s">
        <v>868</v>
      </c>
      <c r="E82" t="s">
        <v>1427</v>
      </c>
    </row>
    <row r="83" spans="1:5" x14ac:dyDescent="0.3">
      <c r="A83" s="14">
        <v>0</v>
      </c>
      <c r="B83" s="15">
        <v>0</v>
      </c>
      <c r="C83" t="s">
        <v>1030</v>
      </c>
      <c r="D83" t="s">
        <v>874</v>
      </c>
      <c r="E83" t="s">
        <v>1427</v>
      </c>
    </row>
    <row r="84" spans="1:5" x14ac:dyDescent="0.3">
      <c r="A84" s="12">
        <v>0</v>
      </c>
      <c r="B84" s="13">
        <v>0</v>
      </c>
      <c r="C84" t="s">
        <v>1030</v>
      </c>
      <c r="D84" t="s">
        <v>873</v>
      </c>
      <c r="E84" t="s">
        <v>1427</v>
      </c>
    </row>
    <row r="85" spans="1:5" x14ac:dyDescent="0.3">
      <c r="A85" s="14">
        <v>0</v>
      </c>
      <c r="B85" s="15">
        <v>0</v>
      </c>
      <c r="C85" t="s">
        <v>1030</v>
      </c>
      <c r="D85" t="s">
        <v>872</v>
      </c>
      <c r="E85" t="s">
        <v>1427</v>
      </c>
    </row>
    <row r="86" spans="1:5" x14ac:dyDescent="0.3">
      <c r="A86" s="12">
        <v>0</v>
      </c>
      <c r="B86" s="13">
        <v>0</v>
      </c>
      <c r="C86" t="s">
        <v>1030</v>
      </c>
      <c r="D86" t="s">
        <v>879</v>
      </c>
      <c r="E86" t="s">
        <v>1427</v>
      </c>
    </row>
    <row r="87" spans="1:5" x14ac:dyDescent="0.3">
      <c r="A87" s="14">
        <v>0</v>
      </c>
      <c r="B87" s="15">
        <v>0</v>
      </c>
      <c r="C87" t="s">
        <v>1030</v>
      </c>
      <c r="D87" t="s">
        <v>883</v>
      </c>
      <c r="E87" t="s">
        <v>1427</v>
      </c>
    </row>
    <row r="88" spans="1:5" x14ac:dyDescent="0.3">
      <c r="A88" s="12">
        <v>0</v>
      </c>
      <c r="B88" s="13">
        <v>0</v>
      </c>
      <c r="C88" t="s">
        <v>1030</v>
      </c>
      <c r="D88" t="s">
        <v>887</v>
      </c>
      <c r="E88" t="s">
        <v>1427</v>
      </c>
    </row>
    <row r="89" spans="1:5" x14ac:dyDescent="0.3">
      <c r="A89" s="14">
        <v>0</v>
      </c>
      <c r="B89" s="15">
        <v>0</v>
      </c>
      <c r="C89" t="s">
        <v>1030</v>
      </c>
      <c r="D89" t="s">
        <v>876</v>
      </c>
      <c r="E89" t="s">
        <v>1427</v>
      </c>
    </row>
    <row r="90" spans="1:5" x14ac:dyDescent="0.3">
      <c r="A90" s="12">
        <v>0</v>
      </c>
      <c r="B90" s="13">
        <v>0</v>
      </c>
      <c r="C90" t="s">
        <v>1030</v>
      </c>
      <c r="D90" t="s">
        <v>877</v>
      </c>
      <c r="E90" t="s">
        <v>1427</v>
      </c>
    </row>
    <row r="91" spans="1:5" x14ac:dyDescent="0.3">
      <c r="A91" s="14">
        <v>0</v>
      </c>
      <c r="B91" s="15">
        <v>0</v>
      </c>
      <c r="C91" t="s">
        <v>1030</v>
      </c>
      <c r="D91" t="s">
        <v>882</v>
      </c>
      <c r="E91" t="s">
        <v>1427</v>
      </c>
    </row>
    <row r="92" spans="1:5" x14ac:dyDescent="0.3">
      <c r="A92" s="12">
        <v>0</v>
      </c>
      <c r="B92" s="13">
        <v>0</v>
      </c>
      <c r="C92" t="s">
        <v>1030</v>
      </c>
      <c r="D92" t="s">
        <v>881</v>
      </c>
      <c r="E92" t="s">
        <v>1427</v>
      </c>
    </row>
    <row r="93" spans="1:5" x14ac:dyDescent="0.3">
      <c r="A93" s="14">
        <v>0</v>
      </c>
      <c r="B93" s="15">
        <v>0</v>
      </c>
      <c r="C93" t="s">
        <v>1030</v>
      </c>
      <c r="D93" t="s">
        <v>878</v>
      </c>
      <c r="E93" t="s">
        <v>1427</v>
      </c>
    </row>
    <row r="94" spans="1:5" x14ac:dyDescent="0.3">
      <c r="A94" s="12">
        <v>0</v>
      </c>
      <c r="B94" s="13">
        <v>0</v>
      </c>
      <c r="C94" t="s">
        <v>1030</v>
      </c>
      <c r="D94" t="s">
        <v>880</v>
      </c>
      <c r="E94" t="s">
        <v>1427</v>
      </c>
    </row>
    <row r="95" spans="1:5" x14ac:dyDescent="0.3">
      <c r="A95" s="14">
        <v>0</v>
      </c>
      <c r="B95" s="15">
        <v>0</v>
      </c>
      <c r="C95" t="s">
        <v>1030</v>
      </c>
      <c r="D95" t="s">
        <v>886</v>
      </c>
      <c r="E95" t="s">
        <v>1427</v>
      </c>
    </row>
    <row r="96" spans="1:5" x14ac:dyDescent="0.3">
      <c r="A96" s="12">
        <v>0</v>
      </c>
      <c r="B96" s="13">
        <v>0</v>
      </c>
      <c r="C96" t="s">
        <v>1030</v>
      </c>
      <c r="D96" t="s">
        <v>885</v>
      </c>
      <c r="E96" t="s">
        <v>1427</v>
      </c>
    </row>
    <row r="97" spans="1:5" x14ac:dyDescent="0.3">
      <c r="A97" s="14">
        <v>0</v>
      </c>
      <c r="B97" s="15">
        <v>0</v>
      </c>
      <c r="C97" t="s">
        <v>1030</v>
      </c>
      <c r="D97" t="s">
        <v>884</v>
      </c>
      <c r="E97" t="s">
        <v>1427</v>
      </c>
    </row>
    <row r="98" spans="1:5" x14ac:dyDescent="0.3">
      <c r="A98" s="12">
        <v>0</v>
      </c>
      <c r="B98" s="13">
        <v>0</v>
      </c>
      <c r="C98" t="s">
        <v>1030</v>
      </c>
      <c r="D98" t="s">
        <v>891</v>
      </c>
      <c r="E98" t="s">
        <v>1427</v>
      </c>
    </row>
    <row r="99" spans="1:5" x14ac:dyDescent="0.3">
      <c r="A99" s="14">
        <v>0</v>
      </c>
      <c r="B99" s="15">
        <v>0</v>
      </c>
      <c r="C99" t="s">
        <v>1030</v>
      </c>
      <c r="D99" t="s">
        <v>895</v>
      </c>
      <c r="E99" t="s">
        <v>1427</v>
      </c>
    </row>
    <row r="100" spans="1:5" x14ac:dyDescent="0.3">
      <c r="A100" s="12">
        <v>0</v>
      </c>
      <c r="B100" s="13">
        <v>0</v>
      </c>
      <c r="C100" t="s">
        <v>1030</v>
      </c>
      <c r="D100" t="s">
        <v>899</v>
      </c>
      <c r="E100" t="s">
        <v>1427</v>
      </c>
    </row>
    <row r="101" spans="1:5" x14ac:dyDescent="0.3">
      <c r="A101" s="14">
        <v>0</v>
      </c>
      <c r="B101" s="15">
        <v>0</v>
      </c>
      <c r="C101" t="s">
        <v>1030</v>
      </c>
      <c r="D101" t="s">
        <v>888</v>
      </c>
      <c r="E101" t="s">
        <v>1427</v>
      </c>
    </row>
    <row r="102" spans="1:5" x14ac:dyDescent="0.3">
      <c r="A102" s="12">
        <v>0</v>
      </c>
      <c r="B102" s="13">
        <v>0</v>
      </c>
      <c r="C102" t="s">
        <v>1030</v>
      </c>
      <c r="D102" t="s">
        <v>889</v>
      </c>
      <c r="E102" t="s">
        <v>1427</v>
      </c>
    </row>
    <row r="103" spans="1:5" x14ac:dyDescent="0.3">
      <c r="A103" s="14">
        <v>0</v>
      </c>
      <c r="B103" s="15">
        <v>0</v>
      </c>
      <c r="C103" t="s">
        <v>1030</v>
      </c>
      <c r="D103" t="s">
        <v>894</v>
      </c>
      <c r="E103" t="s">
        <v>1427</v>
      </c>
    </row>
    <row r="104" spans="1:5" x14ac:dyDescent="0.3">
      <c r="A104" s="12">
        <v>0</v>
      </c>
      <c r="B104" s="13">
        <v>0</v>
      </c>
      <c r="C104" t="s">
        <v>1030</v>
      </c>
      <c r="D104" t="s">
        <v>893</v>
      </c>
      <c r="E104" t="s">
        <v>1427</v>
      </c>
    </row>
    <row r="105" spans="1:5" x14ac:dyDescent="0.3">
      <c r="A105" s="14">
        <v>0</v>
      </c>
      <c r="B105" s="15">
        <v>0</v>
      </c>
      <c r="C105" t="s">
        <v>1030</v>
      </c>
      <c r="D105" t="s">
        <v>890</v>
      </c>
      <c r="E105" t="s">
        <v>1427</v>
      </c>
    </row>
    <row r="106" spans="1:5" x14ac:dyDescent="0.3">
      <c r="A106" s="12">
        <v>0</v>
      </c>
      <c r="B106" s="13">
        <v>0</v>
      </c>
      <c r="C106" t="s">
        <v>1030</v>
      </c>
      <c r="D106" t="s">
        <v>892</v>
      </c>
      <c r="E106" t="s">
        <v>1427</v>
      </c>
    </row>
    <row r="107" spans="1:5" x14ac:dyDescent="0.3">
      <c r="A107" s="14">
        <v>0</v>
      </c>
      <c r="B107" s="15">
        <v>0</v>
      </c>
      <c r="C107" t="s">
        <v>1030</v>
      </c>
      <c r="D107" t="s">
        <v>898</v>
      </c>
      <c r="E107" t="s">
        <v>1427</v>
      </c>
    </row>
    <row r="108" spans="1:5" x14ac:dyDescent="0.3">
      <c r="A108" s="12">
        <v>0</v>
      </c>
      <c r="B108" s="13">
        <v>0</v>
      </c>
      <c r="C108" t="s">
        <v>1030</v>
      </c>
      <c r="D108" t="s">
        <v>897</v>
      </c>
      <c r="E108" t="s">
        <v>1427</v>
      </c>
    </row>
    <row r="109" spans="1:5" x14ac:dyDescent="0.3">
      <c r="A109" s="14">
        <v>0</v>
      </c>
      <c r="B109" s="15">
        <v>0</v>
      </c>
      <c r="C109" t="s">
        <v>1030</v>
      </c>
      <c r="D109" t="s">
        <v>896</v>
      </c>
      <c r="E109" t="s">
        <v>1427</v>
      </c>
    </row>
    <row r="110" spans="1:5" x14ac:dyDescent="0.3">
      <c r="A110" s="12">
        <v>0</v>
      </c>
      <c r="B110" s="13">
        <v>0</v>
      </c>
      <c r="C110" t="s">
        <v>1031</v>
      </c>
      <c r="D110" t="s">
        <v>867</v>
      </c>
      <c r="E110" t="s">
        <v>1428</v>
      </c>
    </row>
    <row r="111" spans="1:5" x14ac:dyDescent="0.3">
      <c r="A111" s="14">
        <v>0</v>
      </c>
      <c r="B111" s="15">
        <v>0</v>
      </c>
      <c r="C111" t="s">
        <v>1031</v>
      </c>
      <c r="D111" t="s">
        <v>871</v>
      </c>
      <c r="E111" t="s">
        <v>1428</v>
      </c>
    </row>
    <row r="112" spans="1:5" x14ac:dyDescent="0.3">
      <c r="A112" s="12">
        <v>0</v>
      </c>
      <c r="B112" s="13">
        <v>0</v>
      </c>
      <c r="C112" t="s">
        <v>1031</v>
      </c>
      <c r="D112" t="s">
        <v>875</v>
      </c>
      <c r="E112" t="s">
        <v>1428</v>
      </c>
    </row>
    <row r="113" spans="1:5" x14ac:dyDescent="0.3">
      <c r="A113" s="14">
        <v>0</v>
      </c>
      <c r="B113" s="15">
        <v>0</v>
      </c>
      <c r="C113" t="s">
        <v>1031</v>
      </c>
      <c r="D113" t="s">
        <v>864</v>
      </c>
      <c r="E113" t="s">
        <v>1428</v>
      </c>
    </row>
    <row r="114" spans="1:5" x14ac:dyDescent="0.3">
      <c r="A114" s="12">
        <v>0</v>
      </c>
      <c r="B114" s="13">
        <v>0</v>
      </c>
      <c r="C114" t="s">
        <v>1031</v>
      </c>
      <c r="D114" t="s">
        <v>865</v>
      </c>
      <c r="E114" t="s">
        <v>1428</v>
      </c>
    </row>
    <row r="115" spans="1:5" x14ac:dyDescent="0.3">
      <c r="A115" s="14">
        <v>0</v>
      </c>
      <c r="B115" s="15">
        <v>0</v>
      </c>
      <c r="C115" t="s">
        <v>1031</v>
      </c>
      <c r="D115" t="s">
        <v>870</v>
      </c>
      <c r="E115" t="s">
        <v>1428</v>
      </c>
    </row>
    <row r="116" spans="1:5" x14ac:dyDescent="0.3">
      <c r="A116" s="12">
        <v>0</v>
      </c>
      <c r="B116" s="13">
        <v>0</v>
      </c>
      <c r="C116" t="s">
        <v>1031</v>
      </c>
      <c r="D116" t="s">
        <v>869</v>
      </c>
      <c r="E116" t="s">
        <v>1428</v>
      </c>
    </row>
    <row r="117" spans="1:5" x14ac:dyDescent="0.3">
      <c r="A117" s="14">
        <v>0</v>
      </c>
      <c r="B117" s="15">
        <v>0</v>
      </c>
      <c r="C117" t="s">
        <v>1031</v>
      </c>
      <c r="D117" t="s">
        <v>866</v>
      </c>
      <c r="E117" t="s">
        <v>1428</v>
      </c>
    </row>
    <row r="118" spans="1:5" x14ac:dyDescent="0.3">
      <c r="A118" s="12">
        <v>0</v>
      </c>
      <c r="B118" s="13">
        <v>0</v>
      </c>
      <c r="C118" t="s">
        <v>1031</v>
      </c>
      <c r="D118" t="s">
        <v>868</v>
      </c>
      <c r="E118" t="s">
        <v>1428</v>
      </c>
    </row>
    <row r="119" spans="1:5" x14ac:dyDescent="0.3">
      <c r="A119" s="14">
        <v>0</v>
      </c>
      <c r="B119" s="15">
        <v>0</v>
      </c>
      <c r="C119" t="s">
        <v>1031</v>
      </c>
      <c r="D119" t="s">
        <v>874</v>
      </c>
      <c r="E119" t="s">
        <v>1428</v>
      </c>
    </row>
    <row r="120" spans="1:5" x14ac:dyDescent="0.3">
      <c r="A120" s="12">
        <v>0</v>
      </c>
      <c r="B120" s="13">
        <v>0</v>
      </c>
      <c r="C120" t="s">
        <v>1031</v>
      </c>
      <c r="D120" t="s">
        <v>873</v>
      </c>
      <c r="E120" t="s">
        <v>1428</v>
      </c>
    </row>
    <row r="121" spans="1:5" x14ac:dyDescent="0.3">
      <c r="A121" s="14">
        <v>0</v>
      </c>
      <c r="B121" s="15">
        <v>0</v>
      </c>
      <c r="C121" t="s">
        <v>1031</v>
      </c>
      <c r="D121" t="s">
        <v>872</v>
      </c>
      <c r="E121" t="s">
        <v>1428</v>
      </c>
    </row>
    <row r="122" spans="1:5" x14ac:dyDescent="0.3">
      <c r="A122" s="12">
        <v>0</v>
      </c>
      <c r="B122" s="13">
        <v>0</v>
      </c>
      <c r="C122" t="s">
        <v>1031</v>
      </c>
      <c r="D122" t="s">
        <v>879</v>
      </c>
      <c r="E122" t="s">
        <v>1428</v>
      </c>
    </row>
    <row r="123" spans="1:5" x14ac:dyDescent="0.3">
      <c r="A123" s="14">
        <v>0</v>
      </c>
      <c r="B123" s="15">
        <v>0</v>
      </c>
      <c r="C123" t="s">
        <v>1031</v>
      </c>
      <c r="D123" t="s">
        <v>883</v>
      </c>
      <c r="E123" t="s">
        <v>1428</v>
      </c>
    </row>
    <row r="124" spans="1:5" x14ac:dyDescent="0.3">
      <c r="A124" s="12">
        <v>0</v>
      </c>
      <c r="B124" s="13">
        <v>0</v>
      </c>
      <c r="C124" t="s">
        <v>1031</v>
      </c>
      <c r="D124" t="s">
        <v>887</v>
      </c>
      <c r="E124" t="s">
        <v>1428</v>
      </c>
    </row>
    <row r="125" spans="1:5" x14ac:dyDescent="0.3">
      <c r="A125" s="14">
        <v>0</v>
      </c>
      <c r="B125" s="15">
        <v>0</v>
      </c>
      <c r="C125" t="s">
        <v>1031</v>
      </c>
      <c r="D125" t="s">
        <v>876</v>
      </c>
      <c r="E125" t="s">
        <v>1428</v>
      </c>
    </row>
    <row r="126" spans="1:5" x14ac:dyDescent="0.3">
      <c r="A126" s="12">
        <v>0</v>
      </c>
      <c r="B126" s="13">
        <v>0</v>
      </c>
      <c r="C126" t="s">
        <v>1031</v>
      </c>
      <c r="D126" t="s">
        <v>877</v>
      </c>
      <c r="E126" t="s">
        <v>1428</v>
      </c>
    </row>
    <row r="127" spans="1:5" x14ac:dyDescent="0.3">
      <c r="A127" s="14">
        <v>0</v>
      </c>
      <c r="B127" s="15">
        <v>0</v>
      </c>
      <c r="C127" t="s">
        <v>1031</v>
      </c>
      <c r="D127" t="s">
        <v>882</v>
      </c>
      <c r="E127" t="s">
        <v>1428</v>
      </c>
    </row>
    <row r="128" spans="1:5" x14ac:dyDescent="0.3">
      <c r="A128" s="12">
        <v>0</v>
      </c>
      <c r="B128" s="13">
        <v>0</v>
      </c>
      <c r="C128" t="s">
        <v>1031</v>
      </c>
      <c r="D128" t="s">
        <v>881</v>
      </c>
      <c r="E128" t="s">
        <v>1428</v>
      </c>
    </row>
    <row r="129" spans="1:5" x14ac:dyDescent="0.3">
      <c r="A129" s="14">
        <v>0</v>
      </c>
      <c r="B129" s="15">
        <v>0</v>
      </c>
      <c r="C129" t="s">
        <v>1031</v>
      </c>
      <c r="D129" t="s">
        <v>878</v>
      </c>
      <c r="E129" t="s">
        <v>1428</v>
      </c>
    </row>
    <row r="130" spans="1:5" x14ac:dyDescent="0.3">
      <c r="A130" s="12">
        <v>0</v>
      </c>
      <c r="B130" s="13">
        <v>0</v>
      </c>
      <c r="C130" t="s">
        <v>1031</v>
      </c>
      <c r="D130" t="s">
        <v>880</v>
      </c>
      <c r="E130" t="s">
        <v>1428</v>
      </c>
    </row>
    <row r="131" spans="1:5" x14ac:dyDescent="0.3">
      <c r="A131" s="14">
        <v>0</v>
      </c>
      <c r="B131" s="15">
        <v>0</v>
      </c>
      <c r="C131" t="s">
        <v>1031</v>
      </c>
      <c r="D131" t="s">
        <v>886</v>
      </c>
      <c r="E131" t="s">
        <v>1428</v>
      </c>
    </row>
    <row r="132" spans="1:5" x14ac:dyDescent="0.3">
      <c r="A132" s="12">
        <v>0</v>
      </c>
      <c r="B132" s="13">
        <v>0</v>
      </c>
      <c r="C132" t="s">
        <v>1031</v>
      </c>
      <c r="D132" t="s">
        <v>885</v>
      </c>
      <c r="E132" t="s">
        <v>1428</v>
      </c>
    </row>
    <row r="133" spans="1:5" x14ac:dyDescent="0.3">
      <c r="A133" s="14">
        <v>0</v>
      </c>
      <c r="B133" s="15">
        <v>0</v>
      </c>
      <c r="C133" t="s">
        <v>1031</v>
      </c>
      <c r="D133" t="s">
        <v>884</v>
      </c>
      <c r="E133" t="s">
        <v>1428</v>
      </c>
    </row>
    <row r="134" spans="1:5" x14ac:dyDescent="0.3">
      <c r="A134" s="12">
        <v>0</v>
      </c>
      <c r="B134" s="13">
        <v>0</v>
      </c>
      <c r="C134" t="s">
        <v>1031</v>
      </c>
      <c r="D134" t="s">
        <v>891</v>
      </c>
      <c r="E134" t="s">
        <v>1428</v>
      </c>
    </row>
    <row r="135" spans="1:5" x14ac:dyDescent="0.3">
      <c r="A135" s="14">
        <v>0</v>
      </c>
      <c r="B135" s="15">
        <v>0</v>
      </c>
      <c r="C135" t="s">
        <v>1031</v>
      </c>
      <c r="D135" t="s">
        <v>895</v>
      </c>
      <c r="E135" t="s">
        <v>1428</v>
      </c>
    </row>
    <row r="136" spans="1:5" x14ac:dyDescent="0.3">
      <c r="A136" s="12">
        <v>0</v>
      </c>
      <c r="B136" s="13">
        <v>0</v>
      </c>
      <c r="C136" t="s">
        <v>1031</v>
      </c>
      <c r="D136" t="s">
        <v>899</v>
      </c>
      <c r="E136" t="s">
        <v>1428</v>
      </c>
    </row>
    <row r="137" spans="1:5" x14ac:dyDescent="0.3">
      <c r="A137" s="14">
        <v>0</v>
      </c>
      <c r="B137" s="15">
        <v>0</v>
      </c>
      <c r="C137" t="s">
        <v>1031</v>
      </c>
      <c r="D137" t="s">
        <v>888</v>
      </c>
      <c r="E137" t="s">
        <v>1428</v>
      </c>
    </row>
    <row r="138" spans="1:5" x14ac:dyDescent="0.3">
      <c r="A138" s="12">
        <v>0</v>
      </c>
      <c r="B138" s="13">
        <v>0</v>
      </c>
      <c r="C138" t="s">
        <v>1031</v>
      </c>
      <c r="D138" t="s">
        <v>889</v>
      </c>
      <c r="E138" t="s">
        <v>1428</v>
      </c>
    </row>
    <row r="139" spans="1:5" x14ac:dyDescent="0.3">
      <c r="A139" s="14">
        <v>0</v>
      </c>
      <c r="B139" s="15">
        <v>0</v>
      </c>
      <c r="C139" t="s">
        <v>1031</v>
      </c>
      <c r="D139" t="s">
        <v>894</v>
      </c>
      <c r="E139" t="s">
        <v>1428</v>
      </c>
    </row>
    <row r="140" spans="1:5" x14ac:dyDescent="0.3">
      <c r="A140" s="12">
        <v>0</v>
      </c>
      <c r="B140" s="13">
        <v>0</v>
      </c>
      <c r="C140" t="s">
        <v>1031</v>
      </c>
      <c r="D140" t="s">
        <v>893</v>
      </c>
      <c r="E140" t="s">
        <v>1428</v>
      </c>
    </row>
    <row r="141" spans="1:5" x14ac:dyDescent="0.3">
      <c r="A141" s="14">
        <v>0</v>
      </c>
      <c r="B141" s="15">
        <v>0</v>
      </c>
      <c r="C141" t="s">
        <v>1031</v>
      </c>
      <c r="D141" t="s">
        <v>890</v>
      </c>
      <c r="E141" t="s">
        <v>1428</v>
      </c>
    </row>
    <row r="142" spans="1:5" x14ac:dyDescent="0.3">
      <c r="A142" s="12">
        <v>0</v>
      </c>
      <c r="B142" s="13">
        <v>0</v>
      </c>
      <c r="C142" t="s">
        <v>1031</v>
      </c>
      <c r="D142" t="s">
        <v>892</v>
      </c>
      <c r="E142" t="s">
        <v>1428</v>
      </c>
    </row>
    <row r="143" spans="1:5" x14ac:dyDescent="0.3">
      <c r="A143" s="14">
        <v>0</v>
      </c>
      <c r="B143" s="15">
        <v>0</v>
      </c>
      <c r="C143" t="s">
        <v>1031</v>
      </c>
      <c r="D143" t="s">
        <v>898</v>
      </c>
      <c r="E143" t="s">
        <v>1428</v>
      </c>
    </row>
    <row r="144" spans="1:5" x14ac:dyDescent="0.3">
      <c r="A144" s="12">
        <v>0</v>
      </c>
      <c r="B144" s="13">
        <v>0</v>
      </c>
      <c r="C144" t="s">
        <v>1031</v>
      </c>
      <c r="D144" t="s">
        <v>897</v>
      </c>
      <c r="E144" t="s">
        <v>1428</v>
      </c>
    </row>
    <row r="145" spans="1:5" x14ac:dyDescent="0.3">
      <c r="A145" s="14">
        <v>0</v>
      </c>
      <c r="B145" s="15">
        <v>0</v>
      </c>
      <c r="C145" t="s">
        <v>1031</v>
      </c>
      <c r="D145" t="s">
        <v>896</v>
      </c>
      <c r="E145" t="s">
        <v>1428</v>
      </c>
    </row>
    <row r="146" spans="1:5" x14ac:dyDescent="0.3">
      <c r="A146" s="12">
        <v>775343900</v>
      </c>
      <c r="B146" s="13">
        <v>89415</v>
      </c>
      <c r="C146" t="s">
        <v>1032</v>
      </c>
      <c r="D146" t="s">
        <v>867</v>
      </c>
      <c r="E146" t="s">
        <v>1429</v>
      </c>
    </row>
    <row r="147" spans="1:5" x14ac:dyDescent="0.3">
      <c r="A147" s="14">
        <v>899136600</v>
      </c>
      <c r="B147" s="15">
        <v>104534</v>
      </c>
      <c r="C147" t="s">
        <v>1032</v>
      </c>
      <c r="D147" t="s">
        <v>871</v>
      </c>
      <c r="E147" t="s">
        <v>1429</v>
      </c>
    </row>
    <row r="148" spans="1:5" x14ac:dyDescent="0.3">
      <c r="A148" s="12">
        <v>1083914600</v>
      </c>
      <c r="B148" s="13">
        <v>125534</v>
      </c>
      <c r="C148" t="s">
        <v>1032</v>
      </c>
      <c r="D148" t="s">
        <v>875</v>
      </c>
      <c r="E148" t="s">
        <v>1429</v>
      </c>
    </row>
    <row r="149" spans="1:5" x14ac:dyDescent="0.3">
      <c r="A149" s="14">
        <v>897229200</v>
      </c>
      <c r="B149" s="15">
        <v>111120</v>
      </c>
      <c r="C149" t="s">
        <v>1032</v>
      </c>
      <c r="D149" t="s">
        <v>864</v>
      </c>
      <c r="E149" t="s">
        <v>1429</v>
      </c>
    </row>
    <row r="150" spans="1:5" x14ac:dyDescent="0.3">
      <c r="A150" s="12">
        <v>727568200</v>
      </c>
      <c r="B150" s="13">
        <v>84031</v>
      </c>
      <c r="C150" t="s">
        <v>1032</v>
      </c>
      <c r="D150" t="s">
        <v>865</v>
      </c>
      <c r="E150" t="s">
        <v>1429</v>
      </c>
    </row>
    <row r="151" spans="1:5" x14ac:dyDescent="0.3">
      <c r="A151" s="14">
        <v>797252500</v>
      </c>
      <c r="B151" s="15">
        <v>97479</v>
      </c>
      <c r="C151" t="s">
        <v>1032</v>
      </c>
      <c r="D151" t="s">
        <v>870</v>
      </c>
      <c r="E151" t="s">
        <v>1429</v>
      </c>
    </row>
    <row r="152" spans="1:5" x14ac:dyDescent="0.3">
      <c r="A152" s="12">
        <v>782643600</v>
      </c>
      <c r="B152" s="13">
        <v>92988</v>
      </c>
      <c r="C152" t="s">
        <v>1032</v>
      </c>
      <c r="D152" t="s">
        <v>869</v>
      </c>
      <c r="E152" t="s">
        <v>1429</v>
      </c>
    </row>
    <row r="153" spans="1:5" x14ac:dyDescent="0.3">
      <c r="A153" s="14">
        <v>849542000</v>
      </c>
      <c r="B153" s="15">
        <v>101005</v>
      </c>
      <c r="C153" t="s">
        <v>1032</v>
      </c>
      <c r="D153" t="s">
        <v>866</v>
      </c>
      <c r="E153" t="s">
        <v>1429</v>
      </c>
    </row>
    <row r="154" spans="1:5" x14ac:dyDescent="0.3">
      <c r="A154" s="12">
        <v>836189800</v>
      </c>
      <c r="B154" s="13">
        <v>96922</v>
      </c>
      <c r="C154" t="s">
        <v>1032</v>
      </c>
      <c r="D154" t="s">
        <v>868</v>
      </c>
      <c r="E154" t="s">
        <v>1429</v>
      </c>
    </row>
    <row r="155" spans="1:5" x14ac:dyDescent="0.3">
      <c r="A155" s="14">
        <v>976688000</v>
      </c>
      <c r="B155" s="15">
        <v>111004</v>
      </c>
      <c r="C155" t="s">
        <v>1032</v>
      </c>
      <c r="D155" t="s">
        <v>874</v>
      </c>
      <c r="E155" t="s">
        <v>1429</v>
      </c>
    </row>
    <row r="156" spans="1:5" x14ac:dyDescent="0.3">
      <c r="A156" s="12">
        <v>986426700</v>
      </c>
      <c r="B156" s="13">
        <v>113812</v>
      </c>
      <c r="C156" t="s">
        <v>1032</v>
      </c>
      <c r="D156" t="s">
        <v>873</v>
      </c>
      <c r="E156" t="s">
        <v>1429</v>
      </c>
    </row>
    <row r="157" spans="1:5" x14ac:dyDescent="0.3">
      <c r="A157" s="14">
        <v>890835600</v>
      </c>
      <c r="B157" s="15">
        <v>101744</v>
      </c>
      <c r="C157" t="s">
        <v>1032</v>
      </c>
      <c r="D157" t="s">
        <v>872</v>
      </c>
      <c r="E157" t="s">
        <v>1429</v>
      </c>
    </row>
    <row r="158" spans="1:5" x14ac:dyDescent="0.3">
      <c r="A158" s="12">
        <v>945317700</v>
      </c>
      <c r="B158" s="13">
        <v>3524</v>
      </c>
      <c r="C158" t="s">
        <v>1032</v>
      </c>
      <c r="D158" t="s">
        <v>879</v>
      </c>
      <c r="E158" t="s">
        <v>1429</v>
      </c>
    </row>
    <row r="159" spans="1:5" x14ac:dyDescent="0.3">
      <c r="A159" s="14">
        <v>937030100</v>
      </c>
      <c r="B159" s="15">
        <v>3309</v>
      </c>
      <c r="C159" t="s">
        <v>1032</v>
      </c>
      <c r="D159" t="s">
        <v>883</v>
      </c>
      <c r="E159" t="s">
        <v>1429</v>
      </c>
    </row>
    <row r="160" spans="1:5" x14ac:dyDescent="0.3">
      <c r="A160" s="12">
        <v>1047607000</v>
      </c>
      <c r="B160" s="13">
        <v>3804</v>
      </c>
      <c r="C160" t="s">
        <v>1032</v>
      </c>
      <c r="D160" t="s">
        <v>887</v>
      </c>
      <c r="E160" t="s">
        <v>1429</v>
      </c>
    </row>
    <row r="161" spans="1:5" x14ac:dyDescent="0.3">
      <c r="A161" s="14">
        <v>1026025200</v>
      </c>
      <c r="B161" s="15">
        <v>3804</v>
      </c>
      <c r="C161" t="s">
        <v>1032</v>
      </c>
      <c r="D161" t="s">
        <v>876</v>
      </c>
      <c r="E161" t="s">
        <v>1429</v>
      </c>
    </row>
    <row r="162" spans="1:5" x14ac:dyDescent="0.3">
      <c r="A162" s="12">
        <v>831348800</v>
      </c>
      <c r="B162" s="13">
        <v>3175</v>
      </c>
      <c r="C162" t="s">
        <v>1032</v>
      </c>
      <c r="D162" t="s">
        <v>877</v>
      </c>
      <c r="E162" t="s">
        <v>1429</v>
      </c>
    </row>
    <row r="163" spans="1:5" x14ac:dyDescent="0.3">
      <c r="A163" s="14">
        <v>937902900</v>
      </c>
      <c r="B163" s="15">
        <v>3318</v>
      </c>
      <c r="C163" t="s">
        <v>1032</v>
      </c>
      <c r="D163" t="s">
        <v>882</v>
      </c>
      <c r="E163" t="s">
        <v>1429</v>
      </c>
    </row>
    <row r="164" spans="1:5" x14ac:dyDescent="0.3">
      <c r="A164" s="12">
        <v>907360800</v>
      </c>
      <c r="B164" s="13">
        <v>3314</v>
      </c>
      <c r="C164" t="s">
        <v>1032</v>
      </c>
      <c r="D164" t="s">
        <v>881</v>
      </c>
      <c r="E164" t="s">
        <v>1429</v>
      </c>
    </row>
    <row r="165" spans="1:5" x14ac:dyDescent="0.3">
      <c r="A165" s="14">
        <v>922533400</v>
      </c>
      <c r="B165" s="15">
        <v>3191</v>
      </c>
      <c r="C165" t="s">
        <v>1032</v>
      </c>
      <c r="D165" t="s">
        <v>878</v>
      </c>
      <c r="E165" t="s">
        <v>1429</v>
      </c>
    </row>
    <row r="166" spans="1:5" x14ac:dyDescent="0.3">
      <c r="A166" s="12">
        <v>859769500</v>
      </c>
      <c r="B166" s="13">
        <v>3065</v>
      </c>
      <c r="C166" t="s">
        <v>1032</v>
      </c>
      <c r="D166" t="s">
        <v>880</v>
      </c>
      <c r="E166" t="s">
        <v>1429</v>
      </c>
    </row>
    <row r="167" spans="1:5" x14ac:dyDescent="0.3">
      <c r="A167" s="14">
        <v>909386800</v>
      </c>
      <c r="B167" s="15">
        <v>3364</v>
      </c>
      <c r="C167" t="s">
        <v>1032</v>
      </c>
      <c r="D167" t="s">
        <v>886</v>
      </c>
      <c r="E167" t="s">
        <v>1429</v>
      </c>
    </row>
    <row r="168" spans="1:5" x14ac:dyDescent="0.3">
      <c r="A168" s="12">
        <v>913620100</v>
      </c>
      <c r="B168" s="13">
        <v>3271</v>
      </c>
      <c r="C168" t="s">
        <v>1032</v>
      </c>
      <c r="D168" t="s">
        <v>885</v>
      </c>
      <c r="E168" t="s">
        <v>1429</v>
      </c>
    </row>
    <row r="169" spans="1:5" x14ac:dyDescent="0.3">
      <c r="A169" s="14">
        <v>862162100</v>
      </c>
      <c r="B169" s="15">
        <v>3159</v>
      </c>
      <c r="C169" t="s">
        <v>1032</v>
      </c>
      <c r="D169" t="s">
        <v>884</v>
      </c>
      <c r="E169" t="s">
        <v>1429</v>
      </c>
    </row>
    <row r="170" spans="1:5" x14ac:dyDescent="0.3">
      <c r="A170" s="12">
        <v>832832200</v>
      </c>
      <c r="B170" s="13">
        <v>93962</v>
      </c>
      <c r="C170" t="s">
        <v>1032</v>
      </c>
      <c r="D170" t="s">
        <v>891</v>
      </c>
      <c r="E170" t="s">
        <v>1429</v>
      </c>
    </row>
    <row r="171" spans="1:5" x14ac:dyDescent="0.3">
      <c r="A171" s="14">
        <v>878398600</v>
      </c>
      <c r="B171" s="15">
        <v>94174</v>
      </c>
      <c r="C171" t="s">
        <v>1032</v>
      </c>
      <c r="D171" t="s">
        <v>895</v>
      </c>
      <c r="E171" t="s">
        <v>1429</v>
      </c>
    </row>
    <row r="172" spans="1:5" x14ac:dyDescent="0.3">
      <c r="A172" s="12">
        <v>1088629800</v>
      </c>
      <c r="B172" s="13">
        <v>112008</v>
      </c>
      <c r="C172" t="s">
        <v>1032</v>
      </c>
      <c r="D172" t="s">
        <v>899</v>
      </c>
      <c r="E172" t="s">
        <v>1429</v>
      </c>
    </row>
    <row r="173" spans="1:5" x14ac:dyDescent="0.3">
      <c r="A173" s="14">
        <v>1052404750</v>
      </c>
      <c r="B173" s="15">
        <v>101016</v>
      </c>
      <c r="C173" t="s">
        <v>1032</v>
      </c>
      <c r="D173" t="s">
        <v>888</v>
      </c>
      <c r="E173" t="s">
        <v>1429</v>
      </c>
    </row>
    <row r="174" spans="1:5" x14ac:dyDescent="0.3">
      <c r="A174" s="12">
        <v>820941300</v>
      </c>
      <c r="B174" s="13">
        <v>85340</v>
      </c>
      <c r="C174" t="s">
        <v>1032</v>
      </c>
      <c r="D174" t="s">
        <v>889</v>
      </c>
      <c r="E174" t="s">
        <v>1429</v>
      </c>
    </row>
    <row r="175" spans="1:5" x14ac:dyDescent="0.3">
      <c r="A175" s="14">
        <v>878718500</v>
      </c>
      <c r="B175" s="15">
        <v>97179</v>
      </c>
      <c r="C175" t="s">
        <v>1032</v>
      </c>
      <c r="D175" t="s">
        <v>894</v>
      </c>
      <c r="E175" t="s">
        <v>1429</v>
      </c>
    </row>
    <row r="176" spans="1:5" x14ac:dyDescent="0.3">
      <c r="A176" s="12">
        <v>842452800</v>
      </c>
      <c r="B176" s="13">
        <v>91076</v>
      </c>
      <c r="C176" t="s">
        <v>1032</v>
      </c>
      <c r="D176" t="s">
        <v>893</v>
      </c>
      <c r="E176" t="s">
        <v>1429</v>
      </c>
    </row>
    <row r="177" spans="1:5" x14ac:dyDescent="0.3">
      <c r="A177" s="14">
        <v>964838000</v>
      </c>
      <c r="B177" s="15">
        <v>98276</v>
      </c>
      <c r="C177" t="s">
        <v>1032</v>
      </c>
      <c r="D177" t="s">
        <v>890</v>
      </c>
      <c r="E177" t="s">
        <v>1429</v>
      </c>
    </row>
    <row r="178" spans="1:5" x14ac:dyDescent="0.3">
      <c r="A178" s="12">
        <v>883287900</v>
      </c>
      <c r="B178" s="13">
        <v>93823</v>
      </c>
      <c r="C178" t="s">
        <v>1032</v>
      </c>
      <c r="D178" t="s">
        <v>892</v>
      </c>
      <c r="E178" t="s">
        <v>1429</v>
      </c>
    </row>
    <row r="179" spans="1:5" x14ac:dyDescent="0.3">
      <c r="A179" s="14">
        <v>951010200</v>
      </c>
      <c r="B179" s="15">
        <v>88780</v>
      </c>
      <c r="C179" t="s">
        <v>1032</v>
      </c>
      <c r="D179" t="s">
        <v>898</v>
      </c>
      <c r="E179" t="s">
        <v>1429</v>
      </c>
    </row>
    <row r="180" spans="1:5" x14ac:dyDescent="0.3">
      <c r="A180" s="12">
        <v>946871200</v>
      </c>
      <c r="B180" s="13">
        <v>89538</v>
      </c>
      <c r="C180" t="s">
        <v>1032</v>
      </c>
      <c r="D180" t="s">
        <v>897</v>
      </c>
      <c r="E180" t="s">
        <v>1429</v>
      </c>
    </row>
    <row r="181" spans="1:5" x14ac:dyDescent="0.3">
      <c r="A181" s="14">
        <v>851838800</v>
      </c>
      <c r="B181" s="15">
        <v>88958</v>
      </c>
      <c r="C181" t="s">
        <v>1032</v>
      </c>
      <c r="D181" t="s">
        <v>896</v>
      </c>
      <c r="E181" t="s">
        <v>1429</v>
      </c>
    </row>
    <row r="182" spans="1:5" x14ac:dyDescent="0.3">
      <c r="A182" s="12">
        <v>1988033000</v>
      </c>
      <c r="B182" s="13">
        <v>186438</v>
      </c>
      <c r="C182" t="s">
        <v>1033</v>
      </c>
      <c r="D182" t="s">
        <v>867</v>
      </c>
      <c r="E182" t="s">
        <v>1430</v>
      </c>
    </row>
    <row r="183" spans="1:5" x14ac:dyDescent="0.3">
      <c r="A183" s="14">
        <v>2430319800</v>
      </c>
      <c r="B183" s="15">
        <v>225164</v>
      </c>
      <c r="C183" t="s">
        <v>1033</v>
      </c>
      <c r="D183" t="s">
        <v>871</v>
      </c>
      <c r="E183" t="s">
        <v>1430</v>
      </c>
    </row>
    <row r="184" spans="1:5" x14ac:dyDescent="0.3">
      <c r="A184" s="12">
        <v>2503449600</v>
      </c>
      <c r="B184" s="13">
        <v>246716</v>
      </c>
      <c r="C184" t="s">
        <v>1033</v>
      </c>
      <c r="D184" t="s">
        <v>875</v>
      </c>
      <c r="E184" t="s">
        <v>1430</v>
      </c>
    </row>
    <row r="185" spans="1:5" x14ac:dyDescent="0.3">
      <c r="A185" s="14">
        <v>2281270900</v>
      </c>
      <c r="B185" s="15">
        <v>239447</v>
      </c>
      <c r="C185" t="s">
        <v>1033</v>
      </c>
      <c r="D185" t="s">
        <v>864</v>
      </c>
      <c r="E185" t="s">
        <v>1430</v>
      </c>
    </row>
    <row r="186" spans="1:5" x14ac:dyDescent="0.3">
      <c r="A186" s="12">
        <v>1967118300</v>
      </c>
      <c r="B186" s="13">
        <v>183591</v>
      </c>
      <c r="C186" t="s">
        <v>1033</v>
      </c>
      <c r="D186" t="s">
        <v>865</v>
      </c>
      <c r="E186" t="s">
        <v>1430</v>
      </c>
    </row>
    <row r="187" spans="1:5" x14ac:dyDescent="0.3">
      <c r="A187" s="14">
        <v>2040237900</v>
      </c>
      <c r="B187" s="15">
        <v>214002</v>
      </c>
      <c r="C187" t="s">
        <v>1033</v>
      </c>
      <c r="D187" t="s">
        <v>870</v>
      </c>
      <c r="E187" t="s">
        <v>1430</v>
      </c>
    </row>
    <row r="188" spans="1:5" x14ac:dyDescent="0.3">
      <c r="A188" s="12">
        <v>1358423100</v>
      </c>
      <c r="B188" s="13">
        <v>133276</v>
      </c>
      <c r="C188" t="s">
        <v>1033</v>
      </c>
      <c r="D188" t="s">
        <v>869</v>
      </c>
      <c r="E188" t="s">
        <v>1430</v>
      </c>
    </row>
    <row r="189" spans="1:5" x14ac:dyDescent="0.3">
      <c r="A189" s="14">
        <v>2305675800</v>
      </c>
      <c r="B189" s="15">
        <v>226546</v>
      </c>
      <c r="C189" t="s">
        <v>1033</v>
      </c>
      <c r="D189" t="s">
        <v>866</v>
      </c>
      <c r="E189" t="s">
        <v>1430</v>
      </c>
    </row>
    <row r="190" spans="1:5" x14ac:dyDescent="0.3">
      <c r="A190" s="12">
        <v>2111622100</v>
      </c>
      <c r="B190" s="13">
        <v>201084</v>
      </c>
      <c r="C190" t="s">
        <v>1033</v>
      </c>
      <c r="D190" t="s">
        <v>868</v>
      </c>
      <c r="E190" t="s">
        <v>1430</v>
      </c>
    </row>
    <row r="191" spans="1:5" x14ac:dyDescent="0.3">
      <c r="A191" s="14">
        <v>2231469450</v>
      </c>
      <c r="B191" s="15">
        <v>214318</v>
      </c>
      <c r="C191" t="s">
        <v>1033</v>
      </c>
      <c r="D191" t="s">
        <v>874</v>
      </c>
      <c r="E191" t="s">
        <v>1430</v>
      </c>
    </row>
    <row r="192" spans="1:5" x14ac:dyDescent="0.3">
      <c r="A192" s="12">
        <v>2209695700</v>
      </c>
      <c r="B192" s="13">
        <v>212793</v>
      </c>
      <c r="C192" t="s">
        <v>1033</v>
      </c>
      <c r="D192" t="s">
        <v>873</v>
      </c>
      <c r="E192" t="s">
        <v>1430</v>
      </c>
    </row>
    <row r="193" spans="1:5" x14ac:dyDescent="0.3">
      <c r="A193" s="14">
        <v>2113931150</v>
      </c>
      <c r="B193" s="15">
        <v>199745</v>
      </c>
      <c r="C193" t="s">
        <v>1033</v>
      </c>
      <c r="D193" t="s">
        <v>872</v>
      </c>
      <c r="E193" t="s">
        <v>1430</v>
      </c>
    </row>
    <row r="194" spans="1:5" x14ac:dyDescent="0.3">
      <c r="A194" s="12">
        <v>2377006000</v>
      </c>
      <c r="B194" s="13">
        <v>7554</v>
      </c>
      <c r="C194" t="s">
        <v>1033</v>
      </c>
      <c r="D194" t="s">
        <v>879</v>
      </c>
      <c r="E194" t="s">
        <v>1430</v>
      </c>
    </row>
    <row r="195" spans="1:5" x14ac:dyDescent="0.3">
      <c r="A195" s="14">
        <v>2493916400</v>
      </c>
      <c r="B195" s="15">
        <v>7356</v>
      </c>
      <c r="C195" t="s">
        <v>1033</v>
      </c>
      <c r="D195" t="s">
        <v>883</v>
      </c>
      <c r="E195" t="s">
        <v>1430</v>
      </c>
    </row>
    <row r="196" spans="1:5" x14ac:dyDescent="0.3">
      <c r="A196" s="12">
        <v>2715139700</v>
      </c>
      <c r="B196" s="13">
        <v>8281</v>
      </c>
      <c r="C196" t="s">
        <v>1033</v>
      </c>
      <c r="D196" t="s">
        <v>887</v>
      </c>
      <c r="E196" t="s">
        <v>1430</v>
      </c>
    </row>
    <row r="197" spans="1:5" x14ac:dyDescent="0.3">
      <c r="A197" s="14">
        <v>2488709950</v>
      </c>
      <c r="B197" s="15">
        <v>7992</v>
      </c>
      <c r="C197" t="s">
        <v>1033</v>
      </c>
      <c r="D197" t="s">
        <v>876</v>
      </c>
      <c r="E197" t="s">
        <v>1430</v>
      </c>
    </row>
    <row r="198" spans="1:5" x14ac:dyDescent="0.3">
      <c r="A198" s="12">
        <v>2047484100</v>
      </c>
      <c r="B198" s="13">
        <v>6511</v>
      </c>
      <c r="C198" t="s">
        <v>1033</v>
      </c>
      <c r="D198" t="s">
        <v>877</v>
      </c>
      <c r="E198" t="s">
        <v>1430</v>
      </c>
    </row>
    <row r="199" spans="1:5" x14ac:dyDescent="0.3">
      <c r="A199" s="14">
        <v>2544124600</v>
      </c>
      <c r="B199" s="15">
        <v>7620</v>
      </c>
      <c r="C199" t="s">
        <v>1033</v>
      </c>
      <c r="D199" t="s">
        <v>882</v>
      </c>
      <c r="E199" t="s">
        <v>1430</v>
      </c>
    </row>
    <row r="200" spans="1:5" x14ac:dyDescent="0.3">
      <c r="A200" s="12">
        <v>2341211100</v>
      </c>
      <c r="B200" s="13">
        <v>7120</v>
      </c>
      <c r="C200" t="s">
        <v>1033</v>
      </c>
      <c r="D200" t="s">
        <v>881</v>
      </c>
      <c r="E200" t="s">
        <v>1430</v>
      </c>
    </row>
    <row r="201" spans="1:5" x14ac:dyDescent="0.3">
      <c r="A201" s="14">
        <v>2188276350</v>
      </c>
      <c r="B201" s="15">
        <v>6465</v>
      </c>
      <c r="C201" t="s">
        <v>1033</v>
      </c>
      <c r="D201" t="s">
        <v>878</v>
      </c>
      <c r="E201" t="s">
        <v>1430</v>
      </c>
    </row>
    <row r="202" spans="1:5" x14ac:dyDescent="0.3">
      <c r="A202" s="12">
        <v>2209181000</v>
      </c>
      <c r="B202" s="13">
        <v>6585</v>
      </c>
      <c r="C202" t="s">
        <v>1033</v>
      </c>
      <c r="D202" t="s">
        <v>880</v>
      </c>
      <c r="E202" t="s">
        <v>1430</v>
      </c>
    </row>
    <row r="203" spans="1:5" x14ac:dyDescent="0.3">
      <c r="A203" s="14">
        <v>2065749300</v>
      </c>
      <c r="B203" s="15">
        <v>6036</v>
      </c>
      <c r="C203" t="s">
        <v>1033</v>
      </c>
      <c r="D203" t="s">
        <v>886</v>
      </c>
      <c r="E203" t="s">
        <v>1430</v>
      </c>
    </row>
    <row r="204" spans="1:5" x14ac:dyDescent="0.3">
      <c r="A204" s="12">
        <v>2333679750</v>
      </c>
      <c r="B204" s="13">
        <v>6705</v>
      </c>
      <c r="C204" t="s">
        <v>1033</v>
      </c>
      <c r="D204" t="s">
        <v>885</v>
      </c>
      <c r="E204" t="s">
        <v>1430</v>
      </c>
    </row>
    <row r="205" spans="1:5" x14ac:dyDescent="0.3">
      <c r="A205" s="14">
        <v>2306203500</v>
      </c>
      <c r="B205" s="15">
        <v>6826</v>
      </c>
      <c r="C205" t="s">
        <v>1033</v>
      </c>
      <c r="D205" t="s">
        <v>884</v>
      </c>
      <c r="E205" t="s">
        <v>1430</v>
      </c>
    </row>
    <row r="206" spans="1:5" x14ac:dyDescent="0.3">
      <c r="A206" s="12">
        <v>2445795550</v>
      </c>
      <c r="B206" s="13">
        <v>214390</v>
      </c>
      <c r="C206" t="s">
        <v>1033</v>
      </c>
      <c r="D206" t="s">
        <v>891</v>
      </c>
      <c r="E206" t="s">
        <v>1430</v>
      </c>
    </row>
    <row r="207" spans="1:5" x14ac:dyDescent="0.3">
      <c r="A207" s="14">
        <v>2640026200</v>
      </c>
      <c r="B207" s="15">
        <v>229114</v>
      </c>
      <c r="C207" t="s">
        <v>1033</v>
      </c>
      <c r="D207" t="s">
        <v>895</v>
      </c>
      <c r="E207" t="s">
        <v>1430</v>
      </c>
    </row>
    <row r="208" spans="1:5" x14ac:dyDescent="0.3">
      <c r="A208" s="12">
        <v>0</v>
      </c>
      <c r="B208" s="13">
        <v>0</v>
      </c>
      <c r="C208" t="s">
        <v>1033</v>
      </c>
      <c r="D208" t="s">
        <v>899</v>
      </c>
      <c r="E208" t="s">
        <v>1430</v>
      </c>
    </row>
    <row r="209" spans="1:5" x14ac:dyDescent="0.3">
      <c r="A209" s="14">
        <v>2706814200</v>
      </c>
      <c r="B209" s="15">
        <v>257357</v>
      </c>
      <c r="C209" t="s">
        <v>1033</v>
      </c>
      <c r="D209" t="s">
        <v>888</v>
      </c>
      <c r="E209" t="s">
        <v>1430</v>
      </c>
    </row>
    <row r="210" spans="1:5" x14ac:dyDescent="0.3">
      <c r="A210" s="12">
        <v>2186328400</v>
      </c>
      <c r="B210" s="13">
        <v>185831</v>
      </c>
      <c r="C210" t="s">
        <v>1033</v>
      </c>
      <c r="D210" t="s">
        <v>889</v>
      </c>
      <c r="E210" t="s">
        <v>1430</v>
      </c>
    </row>
    <row r="211" spans="1:5" x14ac:dyDescent="0.3">
      <c r="A211" s="14">
        <v>2696347300</v>
      </c>
      <c r="B211" s="15">
        <v>241636</v>
      </c>
      <c r="C211" t="s">
        <v>1033</v>
      </c>
      <c r="D211" t="s">
        <v>894</v>
      </c>
      <c r="E211" t="s">
        <v>1430</v>
      </c>
    </row>
    <row r="212" spans="1:5" x14ac:dyDescent="0.3">
      <c r="A212" s="12">
        <v>2457925500</v>
      </c>
      <c r="B212" s="13">
        <v>218417</v>
      </c>
      <c r="C212" t="s">
        <v>1033</v>
      </c>
      <c r="D212" t="s">
        <v>893</v>
      </c>
      <c r="E212" t="s">
        <v>1430</v>
      </c>
    </row>
    <row r="213" spans="1:5" x14ac:dyDescent="0.3">
      <c r="A213" s="14">
        <v>2611886750</v>
      </c>
      <c r="B213" s="15">
        <v>235556</v>
      </c>
      <c r="C213" t="s">
        <v>1033</v>
      </c>
      <c r="D213" t="s">
        <v>890</v>
      </c>
      <c r="E213" t="s">
        <v>1430</v>
      </c>
    </row>
    <row r="214" spans="1:5" x14ac:dyDescent="0.3">
      <c r="A214" s="12">
        <v>2381986600</v>
      </c>
      <c r="B214" s="13">
        <v>208193</v>
      </c>
      <c r="C214" t="s">
        <v>1033</v>
      </c>
      <c r="D214" t="s">
        <v>892</v>
      </c>
      <c r="E214" t="s">
        <v>1430</v>
      </c>
    </row>
    <row r="215" spans="1:5" x14ac:dyDescent="0.3">
      <c r="A215" s="14">
        <v>0</v>
      </c>
      <c r="B215" s="15">
        <v>0</v>
      </c>
      <c r="C215" t="s">
        <v>1033</v>
      </c>
      <c r="D215" t="s">
        <v>898</v>
      </c>
      <c r="E215" t="s">
        <v>1430</v>
      </c>
    </row>
    <row r="216" spans="1:5" x14ac:dyDescent="0.3">
      <c r="A216" s="12">
        <v>2613248400</v>
      </c>
      <c r="B216" s="13">
        <v>228591</v>
      </c>
      <c r="C216" t="s">
        <v>1033</v>
      </c>
      <c r="D216" t="s">
        <v>897</v>
      </c>
      <c r="E216" t="s">
        <v>1430</v>
      </c>
    </row>
    <row r="217" spans="1:5" x14ac:dyDescent="0.3">
      <c r="A217" s="14">
        <v>2456653400</v>
      </c>
      <c r="B217" s="15">
        <v>211439</v>
      </c>
      <c r="C217" t="s">
        <v>1033</v>
      </c>
      <c r="D217" t="s">
        <v>896</v>
      </c>
      <c r="E217" t="s">
        <v>1430</v>
      </c>
    </row>
    <row r="218" spans="1:5" x14ac:dyDescent="0.3">
      <c r="A218" s="12">
        <v>1225580400</v>
      </c>
      <c r="B218" s="13">
        <v>148280</v>
      </c>
      <c r="C218" t="s">
        <v>1034</v>
      </c>
      <c r="D218" t="s">
        <v>867</v>
      </c>
      <c r="E218" t="s">
        <v>1431</v>
      </c>
    </row>
    <row r="219" spans="1:5" x14ac:dyDescent="0.3">
      <c r="A219" s="14">
        <v>1361228150</v>
      </c>
      <c r="B219" s="15">
        <v>164369</v>
      </c>
      <c r="C219" t="s">
        <v>1034</v>
      </c>
      <c r="D219" t="s">
        <v>871</v>
      </c>
      <c r="E219" t="s">
        <v>1431</v>
      </c>
    </row>
    <row r="220" spans="1:5" x14ac:dyDescent="0.3">
      <c r="A220" s="12">
        <v>1567409064</v>
      </c>
      <c r="B220" s="13">
        <v>190735</v>
      </c>
      <c r="C220" t="s">
        <v>1034</v>
      </c>
      <c r="D220" t="s">
        <v>875</v>
      </c>
      <c r="E220" t="s">
        <v>1431</v>
      </c>
    </row>
    <row r="221" spans="1:5" x14ac:dyDescent="0.3">
      <c r="A221" s="14">
        <v>1383821850</v>
      </c>
      <c r="B221" s="15">
        <v>178548</v>
      </c>
      <c r="C221" t="s">
        <v>1034</v>
      </c>
      <c r="D221" t="s">
        <v>864</v>
      </c>
      <c r="E221" t="s">
        <v>1431</v>
      </c>
    </row>
    <row r="222" spans="1:5" x14ac:dyDescent="0.3">
      <c r="A222" s="12">
        <v>1166403750</v>
      </c>
      <c r="B222" s="13">
        <v>142711</v>
      </c>
      <c r="C222" t="s">
        <v>1034</v>
      </c>
      <c r="D222" t="s">
        <v>865</v>
      </c>
      <c r="E222" t="s">
        <v>1431</v>
      </c>
    </row>
    <row r="223" spans="1:5" x14ac:dyDescent="0.3">
      <c r="A223" s="14">
        <v>1269069650</v>
      </c>
      <c r="B223" s="15">
        <v>160506</v>
      </c>
      <c r="C223" t="s">
        <v>1034</v>
      </c>
      <c r="D223" t="s">
        <v>870</v>
      </c>
      <c r="E223" t="s">
        <v>1431</v>
      </c>
    </row>
    <row r="224" spans="1:5" x14ac:dyDescent="0.3">
      <c r="A224" s="12">
        <v>1263578800</v>
      </c>
      <c r="B224" s="13">
        <v>155178</v>
      </c>
      <c r="C224" t="s">
        <v>1034</v>
      </c>
      <c r="D224" t="s">
        <v>869</v>
      </c>
      <c r="E224" t="s">
        <v>1431</v>
      </c>
    </row>
    <row r="225" spans="1:5" x14ac:dyDescent="0.3">
      <c r="A225" s="14">
        <v>1312718150</v>
      </c>
      <c r="B225" s="15">
        <v>163229</v>
      </c>
      <c r="C225" t="s">
        <v>1034</v>
      </c>
      <c r="D225" t="s">
        <v>866</v>
      </c>
      <c r="E225" t="s">
        <v>1431</v>
      </c>
    </row>
    <row r="226" spans="1:5" x14ac:dyDescent="0.3">
      <c r="A226" s="12">
        <v>1299439900</v>
      </c>
      <c r="B226" s="13">
        <v>158264</v>
      </c>
      <c r="C226" t="s">
        <v>1034</v>
      </c>
      <c r="D226" t="s">
        <v>868</v>
      </c>
      <c r="E226" t="s">
        <v>1431</v>
      </c>
    </row>
    <row r="227" spans="1:5" x14ac:dyDescent="0.3">
      <c r="A227" s="14">
        <v>1393672350</v>
      </c>
      <c r="B227" s="15">
        <v>165432</v>
      </c>
      <c r="C227" t="s">
        <v>1034</v>
      </c>
      <c r="D227" t="s">
        <v>874</v>
      </c>
      <c r="E227" t="s">
        <v>1431</v>
      </c>
    </row>
    <row r="228" spans="1:5" x14ac:dyDescent="0.3">
      <c r="A228" s="12">
        <v>1409495800</v>
      </c>
      <c r="B228" s="13">
        <v>169879</v>
      </c>
      <c r="C228" t="s">
        <v>1034</v>
      </c>
      <c r="D228" t="s">
        <v>873</v>
      </c>
      <c r="E228" t="s">
        <v>1431</v>
      </c>
    </row>
    <row r="229" spans="1:5" x14ac:dyDescent="0.3">
      <c r="A229" s="14">
        <v>1324864300</v>
      </c>
      <c r="B229" s="15">
        <v>157680</v>
      </c>
      <c r="C229" t="s">
        <v>1034</v>
      </c>
      <c r="D229" t="s">
        <v>872</v>
      </c>
      <c r="E229" t="s">
        <v>1431</v>
      </c>
    </row>
    <row r="230" spans="1:5" x14ac:dyDescent="0.3">
      <c r="A230" s="12">
        <v>1356628500</v>
      </c>
      <c r="B230" s="13">
        <v>5296</v>
      </c>
      <c r="C230" t="s">
        <v>1034</v>
      </c>
      <c r="D230" t="s">
        <v>879</v>
      </c>
      <c r="E230" t="s">
        <v>1431</v>
      </c>
    </row>
    <row r="231" spans="1:5" x14ac:dyDescent="0.3">
      <c r="A231" s="14">
        <v>1410243450</v>
      </c>
      <c r="B231" s="15">
        <v>5216</v>
      </c>
      <c r="C231" t="s">
        <v>1034</v>
      </c>
      <c r="D231" t="s">
        <v>883</v>
      </c>
      <c r="E231" t="s">
        <v>1431</v>
      </c>
    </row>
    <row r="232" spans="1:5" x14ac:dyDescent="0.3">
      <c r="A232" s="12">
        <v>1599764450</v>
      </c>
      <c r="B232" s="13">
        <v>6063</v>
      </c>
      <c r="C232" t="s">
        <v>1034</v>
      </c>
      <c r="D232" t="s">
        <v>887</v>
      </c>
      <c r="E232" t="s">
        <v>1431</v>
      </c>
    </row>
    <row r="233" spans="1:5" x14ac:dyDescent="0.3">
      <c r="A233" s="14">
        <v>1439550750</v>
      </c>
      <c r="B233" s="15">
        <v>5557</v>
      </c>
      <c r="C233" t="s">
        <v>1034</v>
      </c>
      <c r="D233" t="s">
        <v>876</v>
      </c>
      <c r="E233" t="s">
        <v>1431</v>
      </c>
    </row>
    <row r="234" spans="1:5" x14ac:dyDescent="0.3">
      <c r="A234" s="12">
        <v>1122225400</v>
      </c>
      <c r="B234" s="13">
        <v>4568</v>
      </c>
      <c r="C234" t="s">
        <v>1034</v>
      </c>
      <c r="D234" t="s">
        <v>877</v>
      </c>
      <c r="E234" t="s">
        <v>1431</v>
      </c>
    </row>
    <row r="235" spans="1:5" x14ac:dyDescent="0.3">
      <c r="A235" s="14">
        <v>1442567850</v>
      </c>
      <c r="B235" s="15">
        <v>5357</v>
      </c>
      <c r="C235" t="s">
        <v>1034</v>
      </c>
      <c r="D235" t="s">
        <v>882</v>
      </c>
      <c r="E235" t="s">
        <v>1431</v>
      </c>
    </row>
    <row r="236" spans="1:5" x14ac:dyDescent="0.3">
      <c r="A236" s="12">
        <v>1380126950</v>
      </c>
      <c r="B236" s="13">
        <v>5315</v>
      </c>
      <c r="C236" t="s">
        <v>1034</v>
      </c>
      <c r="D236" t="s">
        <v>881</v>
      </c>
      <c r="E236" t="s">
        <v>1431</v>
      </c>
    </row>
    <row r="237" spans="1:5" x14ac:dyDescent="0.3">
      <c r="A237" s="14">
        <v>1341164500</v>
      </c>
      <c r="B237" s="15">
        <v>4927</v>
      </c>
      <c r="C237" t="s">
        <v>1034</v>
      </c>
      <c r="D237" t="s">
        <v>878</v>
      </c>
      <c r="E237" t="s">
        <v>1431</v>
      </c>
    </row>
    <row r="238" spans="1:5" x14ac:dyDescent="0.3">
      <c r="A238" s="12">
        <v>1297133300</v>
      </c>
      <c r="B238" s="13">
        <v>4880</v>
      </c>
      <c r="C238" t="s">
        <v>1034</v>
      </c>
      <c r="D238" t="s">
        <v>880</v>
      </c>
      <c r="E238" t="s">
        <v>1431</v>
      </c>
    </row>
    <row r="239" spans="1:5" x14ac:dyDescent="0.3">
      <c r="A239" s="14">
        <v>1353968700</v>
      </c>
      <c r="B239" s="15">
        <v>5218</v>
      </c>
      <c r="C239" t="s">
        <v>1034</v>
      </c>
      <c r="D239" t="s">
        <v>886</v>
      </c>
      <c r="E239" t="s">
        <v>1431</v>
      </c>
    </row>
    <row r="240" spans="1:5" x14ac:dyDescent="0.3">
      <c r="A240" s="12">
        <v>1378981400</v>
      </c>
      <c r="B240" s="13">
        <v>5153</v>
      </c>
      <c r="C240" t="s">
        <v>1034</v>
      </c>
      <c r="D240" t="s">
        <v>885</v>
      </c>
      <c r="E240" t="s">
        <v>1431</v>
      </c>
    </row>
    <row r="241" spans="1:5" x14ac:dyDescent="0.3">
      <c r="A241" s="14">
        <v>1331761050</v>
      </c>
      <c r="B241" s="15">
        <v>5083</v>
      </c>
      <c r="C241" t="s">
        <v>1034</v>
      </c>
      <c r="D241" t="s">
        <v>884</v>
      </c>
      <c r="E241" t="s">
        <v>1431</v>
      </c>
    </row>
    <row r="242" spans="1:5" x14ac:dyDescent="0.3">
      <c r="A242" s="12">
        <v>1296809300</v>
      </c>
      <c r="B242" s="13">
        <v>143921</v>
      </c>
      <c r="C242" t="s">
        <v>1034</v>
      </c>
      <c r="D242" t="s">
        <v>891</v>
      </c>
      <c r="E242" t="s">
        <v>1431</v>
      </c>
    </row>
    <row r="243" spans="1:5" x14ac:dyDescent="0.3">
      <c r="A243" s="14">
        <v>1395656350</v>
      </c>
      <c r="B243" s="15">
        <v>155363</v>
      </c>
      <c r="C243" t="s">
        <v>1034</v>
      </c>
      <c r="D243" t="s">
        <v>895</v>
      </c>
      <c r="E243" t="s">
        <v>1431</v>
      </c>
    </row>
    <row r="244" spans="1:5" x14ac:dyDescent="0.3">
      <c r="A244" s="12">
        <v>1633511100</v>
      </c>
      <c r="B244" s="13">
        <v>183518</v>
      </c>
      <c r="C244" t="s">
        <v>1034</v>
      </c>
      <c r="D244" t="s">
        <v>899</v>
      </c>
      <c r="E244" t="s">
        <v>1431</v>
      </c>
    </row>
    <row r="245" spans="1:5" x14ac:dyDescent="0.3">
      <c r="A245" s="14">
        <v>1516525750</v>
      </c>
      <c r="B245" s="15">
        <v>175755</v>
      </c>
      <c r="C245" t="s">
        <v>1034</v>
      </c>
      <c r="D245" t="s">
        <v>888</v>
      </c>
      <c r="E245" t="s">
        <v>1431</v>
      </c>
    </row>
    <row r="246" spans="1:5" x14ac:dyDescent="0.3">
      <c r="A246" s="12">
        <v>1221803700</v>
      </c>
      <c r="B246" s="13">
        <v>134753</v>
      </c>
      <c r="C246" t="s">
        <v>1034</v>
      </c>
      <c r="D246" t="s">
        <v>889</v>
      </c>
      <c r="E246" t="s">
        <v>1431</v>
      </c>
    </row>
    <row r="247" spans="1:5" x14ac:dyDescent="0.3">
      <c r="A247" s="14">
        <v>1392117700</v>
      </c>
      <c r="B247" s="15">
        <v>157955</v>
      </c>
      <c r="C247" t="s">
        <v>1034</v>
      </c>
      <c r="D247" t="s">
        <v>894</v>
      </c>
      <c r="E247" t="s">
        <v>1431</v>
      </c>
    </row>
    <row r="248" spans="1:5" x14ac:dyDescent="0.3">
      <c r="A248" s="12">
        <v>1321953700</v>
      </c>
      <c r="B248" s="13">
        <v>150635</v>
      </c>
      <c r="C248" t="s">
        <v>1034</v>
      </c>
      <c r="D248" t="s">
        <v>893</v>
      </c>
      <c r="E248" t="s">
        <v>1431</v>
      </c>
    </row>
    <row r="249" spans="1:5" x14ac:dyDescent="0.3">
      <c r="A249" s="14">
        <v>1429173000</v>
      </c>
      <c r="B249" s="15">
        <v>159997</v>
      </c>
      <c r="C249" t="s">
        <v>1034</v>
      </c>
      <c r="D249" t="s">
        <v>890</v>
      </c>
      <c r="E249" t="s">
        <v>1431</v>
      </c>
    </row>
    <row r="250" spans="1:5" x14ac:dyDescent="0.3">
      <c r="A250" s="12">
        <v>1323148700</v>
      </c>
      <c r="B250" s="13">
        <v>144695</v>
      </c>
      <c r="C250" t="s">
        <v>1034</v>
      </c>
      <c r="D250" t="s">
        <v>892</v>
      </c>
      <c r="E250" t="s">
        <v>1431</v>
      </c>
    </row>
    <row r="251" spans="1:5" x14ac:dyDescent="0.3">
      <c r="A251" s="14">
        <v>1415271800</v>
      </c>
      <c r="B251" s="15">
        <v>155233</v>
      </c>
      <c r="C251" t="s">
        <v>1034</v>
      </c>
      <c r="D251" t="s">
        <v>898</v>
      </c>
      <c r="E251" t="s">
        <v>1431</v>
      </c>
    </row>
    <row r="252" spans="1:5" x14ac:dyDescent="0.3">
      <c r="A252" s="12">
        <v>1453270650</v>
      </c>
      <c r="B252" s="13">
        <v>160183</v>
      </c>
      <c r="C252" t="s">
        <v>1034</v>
      </c>
      <c r="D252" t="s">
        <v>897</v>
      </c>
      <c r="E252" t="s">
        <v>1431</v>
      </c>
    </row>
    <row r="253" spans="1:5" x14ac:dyDescent="0.3">
      <c r="A253" s="14">
        <v>1328419400</v>
      </c>
      <c r="B253" s="15">
        <v>146853</v>
      </c>
      <c r="C253" t="s">
        <v>1034</v>
      </c>
      <c r="D253" t="s">
        <v>896</v>
      </c>
      <c r="E253" t="s">
        <v>1431</v>
      </c>
    </row>
    <row r="254" spans="1:5" x14ac:dyDescent="0.3">
      <c r="A254" s="12">
        <v>1641735000</v>
      </c>
      <c r="B254" s="13">
        <v>0</v>
      </c>
      <c r="C254" t="s">
        <v>1035</v>
      </c>
      <c r="D254" t="s">
        <v>867</v>
      </c>
      <c r="E254" t="s">
        <v>1432</v>
      </c>
    </row>
    <row r="255" spans="1:5" x14ac:dyDescent="0.3">
      <c r="A255" s="14">
        <v>1895569350</v>
      </c>
      <c r="B255" s="15">
        <v>325307</v>
      </c>
      <c r="C255" t="s">
        <v>1035</v>
      </c>
      <c r="D255" t="s">
        <v>871</v>
      </c>
      <c r="E255" t="s">
        <v>1432</v>
      </c>
    </row>
    <row r="256" spans="1:5" x14ac:dyDescent="0.3">
      <c r="A256" s="12">
        <v>2179109650</v>
      </c>
      <c r="B256" s="13">
        <v>401437</v>
      </c>
      <c r="C256" t="s">
        <v>1035</v>
      </c>
      <c r="D256" t="s">
        <v>875</v>
      </c>
      <c r="E256" t="s">
        <v>1432</v>
      </c>
    </row>
    <row r="257" spans="1:5" x14ac:dyDescent="0.3">
      <c r="A257" s="14">
        <v>2001079550</v>
      </c>
      <c r="B257" s="15">
        <v>0</v>
      </c>
      <c r="C257" t="s">
        <v>1035</v>
      </c>
      <c r="D257" t="s">
        <v>864</v>
      </c>
      <c r="E257" t="s">
        <v>1432</v>
      </c>
    </row>
    <row r="258" spans="1:5" x14ac:dyDescent="0.3">
      <c r="A258" s="12">
        <v>1557645900</v>
      </c>
      <c r="B258" s="13">
        <v>0</v>
      </c>
      <c r="C258" t="s">
        <v>1035</v>
      </c>
      <c r="D258" t="s">
        <v>865</v>
      </c>
      <c r="E258" t="s">
        <v>1432</v>
      </c>
    </row>
    <row r="259" spans="1:5" x14ac:dyDescent="0.3">
      <c r="A259" s="14">
        <v>1840742500</v>
      </c>
      <c r="B259" s="15">
        <v>368154</v>
      </c>
      <c r="C259" t="s">
        <v>1035</v>
      </c>
      <c r="D259" t="s">
        <v>870</v>
      </c>
      <c r="E259" t="s">
        <v>1432</v>
      </c>
    </row>
    <row r="260" spans="1:5" x14ac:dyDescent="0.3">
      <c r="A260" s="12">
        <v>657509100</v>
      </c>
      <c r="B260" s="13">
        <v>119074</v>
      </c>
      <c r="C260" t="s">
        <v>1035</v>
      </c>
      <c r="D260" t="s">
        <v>869</v>
      </c>
      <c r="E260" t="s">
        <v>1432</v>
      </c>
    </row>
    <row r="261" spans="1:5" x14ac:dyDescent="0.3">
      <c r="A261" s="14">
        <v>1790635900</v>
      </c>
      <c r="B261" s="15">
        <v>0</v>
      </c>
      <c r="C261" t="s">
        <v>1035</v>
      </c>
      <c r="D261" t="s">
        <v>866</v>
      </c>
      <c r="E261" t="s">
        <v>1432</v>
      </c>
    </row>
    <row r="262" spans="1:5" x14ac:dyDescent="0.3">
      <c r="A262" s="12">
        <v>1779634100</v>
      </c>
      <c r="B262" s="13">
        <v>0</v>
      </c>
      <c r="C262" t="s">
        <v>1035</v>
      </c>
      <c r="D262" t="s">
        <v>868</v>
      </c>
      <c r="E262" t="s">
        <v>1432</v>
      </c>
    </row>
    <row r="263" spans="1:5" x14ac:dyDescent="0.3">
      <c r="A263" s="14">
        <v>1895418400</v>
      </c>
      <c r="B263" s="15">
        <v>323812</v>
      </c>
      <c r="C263" t="s">
        <v>1035</v>
      </c>
      <c r="D263" t="s">
        <v>874</v>
      </c>
      <c r="E263" t="s">
        <v>1432</v>
      </c>
    </row>
    <row r="264" spans="1:5" x14ac:dyDescent="0.3">
      <c r="A264" s="12">
        <v>1944191550</v>
      </c>
      <c r="B264" s="13">
        <v>341649</v>
      </c>
      <c r="C264" t="s">
        <v>1035</v>
      </c>
      <c r="D264" t="s">
        <v>873</v>
      </c>
      <c r="E264" t="s">
        <v>1432</v>
      </c>
    </row>
    <row r="265" spans="1:5" x14ac:dyDescent="0.3">
      <c r="A265" s="14">
        <v>1777273900</v>
      </c>
      <c r="B265" s="15">
        <v>294532</v>
      </c>
      <c r="C265" t="s">
        <v>1035</v>
      </c>
      <c r="D265" t="s">
        <v>872</v>
      </c>
      <c r="E265" t="s">
        <v>1432</v>
      </c>
    </row>
    <row r="266" spans="1:5" x14ac:dyDescent="0.3">
      <c r="A266" s="12">
        <v>1978841000</v>
      </c>
      <c r="B266" s="13">
        <v>5103</v>
      </c>
      <c r="C266" t="s">
        <v>1035</v>
      </c>
      <c r="D266" t="s">
        <v>879</v>
      </c>
      <c r="E266" t="s">
        <v>1432</v>
      </c>
    </row>
    <row r="267" spans="1:5" x14ac:dyDescent="0.3">
      <c r="A267" s="14">
        <v>2029676150</v>
      </c>
      <c r="B267" s="15">
        <v>4848</v>
      </c>
      <c r="C267" t="s">
        <v>1035</v>
      </c>
      <c r="D267" t="s">
        <v>883</v>
      </c>
      <c r="E267" t="s">
        <v>1432</v>
      </c>
    </row>
    <row r="268" spans="1:5" x14ac:dyDescent="0.3">
      <c r="A268" s="12">
        <v>2416130550</v>
      </c>
      <c r="B268" s="13">
        <v>6136</v>
      </c>
      <c r="C268" t="s">
        <v>1035</v>
      </c>
      <c r="D268" t="s">
        <v>887</v>
      </c>
      <c r="E268" t="s">
        <v>1432</v>
      </c>
    </row>
    <row r="269" spans="1:5" x14ac:dyDescent="0.3">
      <c r="A269" s="14">
        <v>2167210500</v>
      </c>
      <c r="B269" s="15">
        <v>5679</v>
      </c>
      <c r="C269" t="s">
        <v>1035</v>
      </c>
      <c r="D269" t="s">
        <v>876</v>
      </c>
      <c r="E269" t="s">
        <v>1432</v>
      </c>
    </row>
    <row r="270" spans="1:5" x14ac:dyDescent="0.3">
      <c r="A270" s="12">
        <v>1723983200</v>
      </c>
      <c r="B270" s="13">
        <v>4408</v>
      </c>
      <c r="C270" t="s">
        <v>1035</v>
      </c>
      <c r="D270" t="s">
        <v>877</v>
      </c>
      <c r="E270" t="s">
        <v>1432</v>
      </c>
    </row>
    <row r="271" spans="1:5" x14ac:dyDescent="0.3">
      <c r="A271" s="14">
        <v>2172916650</v>
      </c>
      <c r="B271" s="15">
        <v>5370</v>
      </c>
      <c r="C271" t="s">
        <v>1035</v>
      </c>
      <c r="D271" t="s">
        <v>882</v>
      </c>
      <c r="E271" t="s">
        <v>1432</v>
      </c>
    </row>
    <row r="272" spans="1:5" x14ac:dyDescent="0.3">
      <c r="A272" s="12">
        <v>2104763800</v>
      </c>
      <c r="B272" s="13">
        <v>5308</v>
      </c>
      <c r="C272" t="s">
        <v>1035</v>
      </c>
      <c r="D272" t="s">
        <v>881</v>
      </c>
      <c r="E272" t="s">
        <v>1432</v>
      </c>
    </row>
    <row r="273" spans="1:5" x14ac:dyDescent="0.3">
      <c r="A273" s="14">
        <v>1896397500</v>
      </c>
      <c r="B273" s="15">
        <v>4476</v>
      </c>
      <c r="C273" t="s">
        <v>1035</v>
      </c>
      <c r="D273" t="s">
        <v>878</v>
      </c>
      <c r="E273" t="s">
        <v>1432</v>
      </c>
    </row>
    <row r="274" spans="1:5" x14ac:dyDescent="0.3">
      <c r="A274" s="12">
        <v>1843133900</v>
      </c>
      <c r="B274" s="13">
        <v>4465</v>
      </c>
      <c r="C274" t="s">
        <v>1035</v>
      </c>
      <c r="D274" t="s">
        <v>880</v>
      </c>
      <c r="E274" t="s">
        <v>1432</v>
      </c>
    </row>
    <row r="275" spans="1:5" x14ac:dyDescent="0.3">
      <c r="A275" s="14">
        <v>2019520300</v>
      </c>
      <c r="B275" s="15">
        <v>5038</v>
      </c>
      <c r="C275" t="s">
        <v>1035</v>
      </c>
      <c r="D275" t="s">
        <v>886</v>
      </c>
      <c r="E275" t="s">
        <v>1432</v>
      </c>
    </row>
    <row r="276" spans="1:5" x14ac:dyDescent="0.3">
      <c r="A276" s="12">
        <v>2105333350</v>
      </c>
      <c r="B276" s="13">
        <v>5077</v>
      </c>
      <c r="C276" t="s">
        <v>1035</v>
      </c>
      <c r="D276" t="s">
        <v>885</v>
      </c>
      <c r="E276" t="s">
        <v>1432</v>
      </c>
    </row>
    <row r="277" spans="1:5" x14ac:dyDescent="0.3">
      <c r="A277" s="14">
        <v>1872003150</v>
      </c>
      <c r="B277" s="15">
        <v>4561</v>
      </c>
      <c r="C277" t="s">
        <v>1035</v>
      </c>
      <c r="D277" t="s">
        <v>884</v>
      </c>
      <c r="E277" t="s">
        <v>1432</v>
      </c>
    </row>
    <row r="278" spans="1:5" x14ac:dyDescent="0.3">
      <c r="A278" s="12">
        <v>2114081600</v>
      </c>
      <c r="B278" s="13">
        <v>145993</v>
      </c>
      <c r="C278" t="s">
        <v>1035</v>
      </c>
      <c r="D278" t="s">
        <v>891</v>
      </c>
      <c r="E278" t="s">
        <v>1432</v>
      </c>
    </row>
    <row r="279" spans="1:5" x14ac:dyDescent="0.3">
      <c r="A279" s="14">
        <v>2250838700</v>
      </c>
      <c r="B279" s="15">
        <v>155241</v>
      </c>
      <c r="C279" t="s">
        <v>1035</v>
      </c>
      <c r="D279" t="s">
        <v>895</v>
      </c>
      <c r="E279" t="s">
        <v>1432</v>
      </c>
    </row>
    <row r="280" spans="1:5" x14ac:dyDescent="0.3">
      <c r="A280" s="12">
        <v>2720462000</v>
      </c>
      <c r="B280" s="13">
        <v>194599</v>
      </c>
      <c r="C280" t="s">
        <v>1035</v>
      </c>
      <c r="D280" t="s">
        <v>899</v>
      </c>
      <c r="E280" t="s">
        <v>1432</v>
      </c>
    </row>
    <row r="281" spans="1:5" x14ac:dyDescent="0.3">
      <c r="A281" s="14">
        <v>2430152050</v>
      </c>
      <c r="B281" s="15">
        <v>184141</v>
      </c>
      <c r="C281" t="s">
        <v>1035</v>
      </c>
      <c r="D281" t="s">
        <v>888</v>
      </c>
      <c r="E281" t="s">
        <v>1432</v>
      </c>
    </row>
    <row r="282" spans="1:5" x14ac:dyDescent="0.3">
      <c r="A282" s="12">
        <v>1914913100</v>
      </c>
      <c r="B282" s="13">
        <v>129199</v>
      </c>
      <c r="C282" t="s">
        <v>1035</v>
      </c>
      <c r="D282" t="s">
        <v>889</v>
      </c>
      <c r="E282" t="s">
        <v>1432</v>
      </c>
    </row>
    <row r="283" spans="1:5" x14ac:dyDescent="0.3">
      <c r="A283" s="14">
        <v>2374300200</v>
      </c>
      <c r="B283" s="15">
        <v>171047</v>
      </c>
      <c r="C283" t="s">
        <v>1035</v>
      </c>
      <c r="D283" t="s">
        <v>894</v>
      </c>
      <c r="E283" t="s">
        <v>1432</v>
      </c>
    </row>
    <row r="284" spans="1:5" x14ac:dyDescent="0.3">
      <c r="A284" s="12">
        <v>2306387950</v>
      </c>
      <c r="B284" s="13">
        <v>166065</v>
      </c>
      <c r="C284" t="s">
        <v>1035</v>
      </c>
      <c r="D284" t="s">
        <v>893</v>
      </c>
      <c r="E284" t="s">
        <v>1432</v>
      </c>
    </row>
    <row r="285" spans="1:5" x14ac:dyDescent="0.3">
      <c r="A285" s="14">
        <v>2337416650</v>
      </c>
      <c r="B285" s="15">
        <v>164717</v>
      </c>
      <c r="C285" t="s">
        <v>1035</v>
      </c>
      <c r="D285" t="s">
        <v>890</v>
      </c>
      <c r="E285" t="s">
        <v>1432</v>
      </c>
    </row>
    <row r="286" spans="1:5" x14ac:dyDescent="0.3">
      <c r="A286" s="12">
        <v>2133371950</v>
      </c>
      <c r="B286" s="13">
        <v>147565</v>
      </c>
      <c r="C286" t="s">
        <v>1035</v>
      </c>
      <c r="D286" t="s">
        <v>892</v>
      </c>
      <c r="E286" t="s">
        <v>1432</v>
      </c>
    </row>
    <row r="287" spans="1:5" x14ac:dyDescent="0.3">
      <c r="A287" s="14">
        <v>2330950600</v>
      </c>
      <c r="B287" s="15">
        <v>157733</v>
      </c>
      <c r="C287" t="s">
        <v>1035</v>
      </c>
      <c r="D287" t="s">
        <v>898</v>
      </c>
      <c r="E287" t="s">
        <v>1432</v>
      </c>
    </row>
    <row r="288" spans="1:5" x14ac:dyDescent="0.3">
      <c r="A288" s="12">
        <v>2381275250</v>
      </c>
      <c r="B288" s="13">
        <v>163510</v>
      </c>
      <c r="C288" t="s">
        <v>1035</v>
      </c>
      <c r="D288" t="s">
        <v>897</v>
      </c>
      <c r="E288" t="s">
        <v>1432</v>
      </c>
    </row>
    <row r="289" spans="1:5" x14ac:dyDescent="0.3">
      <c r="A289" s="14">
        <v>2102632000</v>
      </c>
      <c r="B289" s="15">
        <v>144039</v>
      </c>
      <c r="C289" t="s">
        <v>1035</v>
      </c>
      <c r="D289" t="s">
        <v>896</v>
      </c>
      <c r="E289" t="s">
        <v>1432</v>
      </c>
    </row>
    <row r="290" spans="1:5" x14ac:dyDescent="0.3">
      <c r="A290" s="12">
        <v>2617425900</v>
      </c>
      <c r="B290" s="13">
        <v>277106</v>
      </c>
      <c r="C290" t="s">
        <v>1036</v>
      </c>
      <c r="D290" t="s">
        <v>867</v>
      </c>
      <c r="E290" t="s">
        <v>1433</v>
      </c>
    </row>
    <row r="291" spans="1:5" x14ac:dyDescent="0.3">
      <c r="A291" s="14">
        <v>3233775000</v>
      </c>
      <c r="B291" s="15">
        <v>330214</v>
      </c>
      <c r="C291" t="s">
        <v>1036</v>
      </c>
      <c r="D291" t="s">
        <v>871</v>
      </c>
      <c r="E291" t="s">
        <v>1433</v>
      </c>
    </row>
    <row r="292" spans="1:5" x14ac:dyDescent="0.3">
      <c r="A292" s="12">
        <v>3352821200</v>
      </c>
      <c r="B292" s="13">
        <v>364238</v>
      </c>
      <c r="C292" t="s">
        <v>1036</v>
      </c>
      <c r="D292" t="s">
        <v>875</v>
      </c>
      <c r="E292" t="s">
        <v>1433</v>
      </c>
    </row>
    <row r="293" spans="1:5" x14ac:dyDescent="0.3">
      <c r="A293" s="14">
        <v>2937552600</v>
      </c>
      <c r="B293" s="15">
        <v>330247</v>
      </c>
      <c r="C293" t="s">
        <v>1036</v>
      </c>
      <c r="D293" t="s">
        <v>864</v>
      </c>
      <c r="E293" t="s">
        <v>1433</v>
      </c>
    </row>
    <row r="294" spans="1:5" x14ac:dyDescent="0.3">
      <c r="A294" s="12">
        <v>2640579300</v>
      </c>
      <c r="B294" s="13">
        <v>272409</v>
      </c>
      <c r="C294" t="s">
        <v>1036</v>
      </c>
      <c r="D294" t="s">
        <v>865</v>
      </c>
      <c r="E294" t="s">
        <v>1433</v>
      </c>
    </row>
    <row r="295" spans="1:5" x14ac:dyDescent="0.3">
      <c r="A295" s="14">
        <v>2890892300</v>
      </c>
      <c r="B295" s="15">
        <v>318263</v>
      </c>
      <c r="C295" t="s">
        <v>1036</v>
      </c>
      <c r="D295" t="s">
        <v>870</v>
      </c>
      <c r="E295" t="s">
        <v>1433</v>
      </c>
    </row>
    <row r="296" spans="1:5" x14ac:dyDescent="0.3">
      <c r="A296" s="12">
        <v>2185010300</v>
      </c>
      <c r="B296" s="13">
        <v>237760</v>
      </c>
      <c r="C296" t="s">
        <v>1036</v>
      </c>
      <c r="D296" t="s">
        <v>869</v>
      </c>
      <c r="E296" t="s">
        <v>1433</v>
      </c>
    </row>
    <row r="297" spans="1:5" x14ac:dyDescent="0.3">
      <c r="A297" s="14">
        <v>3028157900</v>
      </c>
      <c r="B297" s="15">
        <v>321510</v>
      </c>
      <c r="C297" t="s">
        <v>1036</v>
      </c>
      <c r="D297" t="s">
        <v>866</v>
      </c>
      <c r="E297" t="s">
        <v>1433</v>
      </c>
    </row>
    <row r="298" spans="1:5" x14ac:dyDescent="0.3">
      <c r="A298" s="12">
        <v>2807074300</v>
      </c>
      <c r="B298" s="13">
        <v>295280</v>
      </c>
      <c r="C298" t="s">
        <v>1036</v>
      </c>
      <c r="D298" t="s">
        <v>868</v>
      </c>
      <c r="E298" t="s">
        <v>1433</v>
      </c>
    </row>
    <row r="299" spans="1:5" x14ac:dyDescent="0.3">
      <c r="A299" s="14">
        <v>3067280700</v>
      </c>
      <c r="B299" s="15">
        <v>316328</v>
      </c>
      <c r="C299" t="s">
        <v>1036</v>
      </c>
      <c r="D299" t="s">
        <v>874</v>
      </c>
      <c r="E299" t="s">
        <v>1433</v>
      </c>
    </row>
    <row r="300" spans="1:5" x14ac:dyDescent="0.3">
      <c r="A300" s="12">
        <v>2994296700</v>
      </c>
      <c r="B300" s="13">
        <v>316619</v>
      </c>
      <c r="C300" t="s">
        <v>1036</v>
      </c>
      <c r="D300" t="s">
        <v>873</v>
      </c>
      <c r="E300" t="s">
        <v>1433</v>
      </c>
    </row>
    <row r="301" spans="1:5" x14ac:dyDescent="0.3">
      <c r="A301" s="14">
        <v>2989799500</v>
      </c>
      <c r="B301" s="15">
        <v>300347</v>
      </c>
      <c r="C301" t="s">
        <v>1036</v>
      </c>
      <c r="D301" t="s">
        <v>872</v>
      </c>
      <c r="E301" t="s">
        <v>1433</v>
      </c>
    </row>
    <row r="302" spans="1:5" x14ac:dyDescent="0.3">
      <c r="A302" s="12">
        <v>3109241900</v>
      </c>
      <c r="B302" s="13">
        <v>10781</v>
      </c>
      <c r="C302" t="s">
        <v>1036</v>
      </c>
      <c r="D302" t="s">
        <v>879</v>
      </c>
      <c r="E302" t="s">
        <v>1433</v>
      </c>
    </row>
    <row r="303" spans="1:5" x14ac:dyDescent="0.3">
      <c r="A303" s="14">
        <v>3386501400</v>
      </c>
      <c r="B303" s="15">
        <v>10784</v>
      </c>
      <c r="C303" t="s">
        <v>1036</v>
      </c>
      <c r="D303" t="s">
        <v>883</v>
      </c>
      <c r="E303" t="s">
        <v>1433</v>
      </c>
    </row>
    <row r="304" spans="1:5" x14ac:dyDescent="0.3">
      <c r="A304" s="12">
        <v>3649452950</v>
      </c>
      <c r="B304" s="13">
        <v>12101</v>
      </c>
      <c r="C304" t="s">
        <v>1036</v>
      </c>
      <c r="D304" t="s">
        <v>887</v>
      </c>
      <c r="E304" t="s">
        <v>1433</v>
      </c>
    </row>
    <row r="305" spans="1:5" x14ac:dyDescent="0.3">
      <c r="A305" s="14">
        <v>3319521400</v>
      </c>
      <c r="B305" s="15">
        <v>11275</v>
      </c>
      <c r="C305" t="s">
        <v>1036</v>
      </c>
      <c r="D305" t="s">
        <v>876</v>
      </c>
      <c r="E305" t="s">
        <v>1433</v>
      </c>
    </row>
    <row r="306" spans="1:5" x14ac:dyDescent="0.3">
      <c r="A306" s="12">
        <v>2830877800</v>
      </c>
      <c r="B306" s="13">
        <v>9744</v>
      </c>
      <c r="C306" t="s">
        <v>1036</v>
      </c>
      <c r="D306" t="s">
        <v>877</v>
      </c>
      <c r="E306" t="s">
        <v>1433</v>
      </c>
    </row>
    <row r="307" spans="1:5" x14ac:dyDescent="0.3">
      <c r="A307" s="14">
        <v>3455616600</v>
      </c>
      <c r="B307" s="15">
        <v>10993</v>
      </c>
      <c r="C307" t="s">
        <v>1036</v>
      </c>
      <c r="D307" t="s">
        <v>882</v>
      </c>
      <c r="E307" t="s">
        <v>1433</v>
      </c>
    </row>
    <row r="308" spans="1:5" x14ac:dyDescent="0.3">
      <c r="A308" s="12">
        <v>3115072800</v>
      </c>
      <c r="B308" s="13">
        <v>10477</v>
      </c>
      <c r="C308" t="s">
        <v>1036</v>
      </c>
      <c r="D308" t="s">
        <v>881</v>
      </c>
      <c r="E308" t="s">
        <v>1433</v>
      </c>
    </row>
    <row r="309" spans="1:5" x14ac:dyDescent="0.3">
      <c r="A309" s="14">
        <v>2998653600</v>
      </c>
      <c r="B309" s="15">
        <v>9685</v>
      </c>
      <c r="C309" t="s">
        <v>1036</v>
      </c>
      <c r="D309" t="s">
        <v>878</v>
      </c>
      <c r="E309" t="s">
        <v>1433</v>
      </c>
    </row>
    <row r="310" spans="1:5" x14ac:dyDescent="0.3">
      <c r="A310" s="12">
        <v>2965079800</v>
      </c>
      <c r="B310" s="13">
        <v>9893</v>
      </c>
      <c r="C310" t="s">
        <v>1036</v>
      </c>
      <c r="D310" t="s">
        <v>880</v>
      </c>
      <c r="E310" t="s">
        <v>1433</v>
      </c>
    </row>
    <row r="311" spans="1:5" x14ac:dyDescent="0.3">
      <c r="A311" s="14">
        <v>2827641150</v>
      </c>
      <c r="B311" s="15">
        <v>9201</v>
      </c>
      <c r="C311" t="s">
        <v>1036</v>
      </c>
      <c r="D311" t="s">
        <v>886</v>
      </c>
      <c r="E311" t="s">
        <v>1433</v>
      </c>
    </row>
    <row r="312" spans="1:5" x14ac:dyDescent="0.3">
      <c r="A312" s="12">
        <v>3229166200</v>
      </c>
      <c r="B312" s="13">
        <v>10200</v>
      </c>
      <c r="C312" t="s">
        <v>1036</v>
      </c>
      <c r="D312" t="s">
        <v>885</v>
      </c>
      <c r="E312" t="s">
        <v>1433</v>
      </c>
    </row>
    <row r="313" spans="1:5" x14ac:dyDescent="0.3">
      <c r="A313" s="14">
        <v>3177820300</v>
      </c>
      <c r="B313" s="15">
        <v>10256</v>
      </c>
      <c r="C313" t="s">
        <v>1036</v>
      </c>
      <c r="D313" t="s">
        <v>884</v>
      </c>
      <c r="E313" t="s">
        <v>1433</v>
      </c>
    </row>
    <row r="314" spans="1:5" x14ac:dyDescent="0.3">
      <c r="A314" s="12">
        <v>3363717300</v>
      </c>
      <c r="B314" s="13">
        <v>317608</v>
      </c>
      <c r="C314" t="s">
        <v>1036</v>
      </c>
      <c r="D314" t="s">
        <v>891</v>
      </c>
      <c r="E314" t="s">
        <v>1433</v>
      </c>
    </row>
    <row r="315" spans="1:5" x14ac:dyDescent="0.3">
      <c r="A315" s="14">
        <v>3632112600</v>
      </c>
      <c r="B315" s="15">
        <v>341067</v>
      </c>
      <c r="C315" t="s">
        <v>1036</v>
      </c>
      <c r="D315" t="s">
        <v>895</v>
      </c>
      <c r="E315" t="s">
        <v>1433</v>
      </c>
    </row>
    <row r="316" spans="1:5" x14ac:dyDescent="0.3">
      <c r="A316" s="12">
        <v>0</v>
      </c>
      <c r="B316" s="13">
        <v>0</v>
      </c>
      <c r="C316" t="s">
        <v>1036</v>
      </c>
      <c r="D316" t="s">
        <v>899</v>
      </c>
      <c r="E316" t="s">
        <v>1433</v>
      </c>
    </row>
    <row r="317" spans="1:5" x14ac:dyDescent="0.3">
      <c r="A317" s="14">
        <v>3569589100</v>
      </c>
      <c r="B317" s="15">
        <v>362643</v>
      </c>
      <c r="C317" t="s">
        <v>1036</v>
      </c>
      <c r="D317" t="s">
        <v>888</v>
      </c>
      <c r="E317" t="s">
        <v>1433</v>
      </c>
    </row>
    <row r="318" spans="1:5" x14ac:dyDescent="0.3">
      <c r="A318" s="12">
        <v>2982301500</v>
      </c>
      <c r="B318" s="13">
        <v>280022</v>
      </c>
      <c r="C318" t="s">
        <v>1036</v>
      </c>
      <c r="D318" t="s">
        <v>889</v>
      </c>
      <c r="E318" t="s">
        <v>1433</v>
      </c>
    </row>
    <row r="319" spans="1:5" x14ac:dyDescent="0.3">
      <c r="A319" s="14">
        <v>3716513300</v>
      </c>
      <c r="B319" s="15">
        <v>351726</v>
      </c>
      <c r="C319" t="s">
        <v>1036</v>
      </c>
      <c r="D319" t="s">
        <v>894</v>
      </c>
      <c r="E319" t="s">
        <v>1433</v>
      </c>
    </row>
    <row r="320" spans="1:5" x14ac:dyDescent="0.3">
      <c r="A320" s="12">
        <v>3393585400</v>
      </c>
      <c r="B320" s="13">
        <v>322113</v>
      </c>
      <c r="C320" t="s">
        <v>1036</v>
      </c>
      <c r="D320" t="s">
        <v>893</v>
      </c>
      <c r="E320" t="s">
        <v>1433</v>
      </c>
    </row>
    <row r="321" spans="1:5" x14ac:dyDescent="0.3">
      <c r="A321" s="14">
        <v>3628838700</v>
      </c>
      <c r="B321" s="15">
        <v>343165</v>
      </c>
      <c r="C321" t="s">
        <v>1036</v>
      </c>
      <c r="D321" t="s">
        <v>890</v>
      </c>
      <c r="E321" t="s">
        <v>1433</v>
      </c>
    </row>
    <row r="322" spans="1:5" x14ac:dyDescent="0.3">
      <c r="A322" s="12">
        <v>3318184200</v>
      </c>
      <c r="B322" s="13">
        <v>315641</v>
      </c>
      <c r="C322" t="s">
        <v>1036</v>
      </c>
      <c r="D322" t="s">
        <v>892</v>
      </c>
      <c r="E322" t="s">
        <v>1433</v>
      </c>
    </row>
    <row r="323" spans="1:5" x14ac:dyDescent="0.3">
      <c r="A323" s="14">
        <v>0</v>
      </c>
      <c r="B323" s="15">
        <v>0</v>
      </c>
      <c r="C323" t="s">
        <v>1036</v>
      </c>
      <c r="D323" t="s">
        <v>898</v>
      </c>
      <c r="E323" t="s">
        <v>1433</v>
      </c>
    </row>
    <row r="324" spans="1:5" x14ac:dyDescent="0.3">
      <c r="A324" s="12">
        <v>3658232900</v>
      </c>
      <c r="B324" s="13">
        <v>342988</v>
      </c>
      <c r="C324" t="s">
        <v>1036</v>
      </c>
      <c r="D324" t="s">
        <v>897</v>
      </c>
      <c r="E324" t="s">
        <v>1433</v>
      </c>
    </row>
    <row r="325" spans="1:5" x14ac:dyDescent="0.3">
      <c r="A325" s="14">
        <v>3472156700</v>
      </c>
      <c r="B325" s="15">
        <v>320338</v>
      </c>
      <c r="C325" t="s">
        <v>1036</v>
      </c>
      <c r="D325" t="s">
        <v>896</v>
      </c>
      <c r="E325" t="s">
        <v>1433</v>
      </c>
    </row>
    <row r="326" spans="1:5" x14ac:dyDescent="0.3">
      <c r="A326" s="12">
        <v>1356368700</v>
      </c>
      <c r="B326" s="13">
        <v>0</v>
      </c>
      <c r="C326" t="s">
        <v>1037</v>
      </c>
      <c r="D326" t="s">
        <v>867</v>
      </c>
      <c r="E326" t="s">
        <v>1434</v>
      </c>
    </row>
    <row r="327" spans="1:5" x14ac:dyDescent="0.3">
      <c r="A327" s="14">
        <v>1544422750</v>
      </c>
      <c r="B327" s="15">
        <v>110620</v>
      </c>
      <c r="C327" t="s">
        <v>1037</v>
      </c>
      <c r="D327" t="s">
        <v>871</v>
      </c>
      <c r="E327" t="s">
        <v>1434</v>
      </c>
    </row>
    <row r="328" spans="1:5" x14ac:dyDescent="0.3">
      <c r="A328" s="12">
        <v>1776403350</v>
      </c>
      <c r="B328" s="13">
        <v>139593</v>
      </c>
      <c r="C328" t="s">
        <v>1037</v>
      </c>
      <c r="D328" t="s">
        <v>875</v>
      </c>
      <c r="E328" t="s">
        <v>1434</v>
      </c>
    </row>
    <row r="329" spans="1:5" x14ac:dyDescent="0.3">
      <c r="A329" s="14">
        <v>1651865050</v>
      </c>
      <c r="B329" s="15">
        <v>0</v>
      </c>
      <c r="C329" t="s">
        <v>1037</v>
      </c>
      <c r="D329" t="s">
        <v>864</v>
      </c>
      <c r="E329" t="s">
        <v>1434</v>
      </c>
    </row>
    <row r="330" spans="1:5" x14ac:dyDescent="0.3">
      <c r="A330" s="12">
        <v>1229394650</v>
      </c>
      <c r="B330" s="13">
        <v>0</v>
      </c>
      <c r="C330" t="s">
        <v>1037</v>
      </c>
      <c r="D330" t="s">
        <v>865</v>
      </c>
      <c r="E330" t="s">
        <v>1434</v>
      </c>
    </row>
    <row r="331" spans="1:5" x14ac:dyDescent="0.3">
      <c r="A331" s="14">
        <v>1500580100</v>
      </c>
      <c r="B331" s="15">
        <v>122051</v>
      </c>
      <c r="C331" t="s">
        <v>1037</v>
      </c>
      <c r="D331" t="s">
        <v>870</v>
      </c>
      <c r="E331" t="s">
        <v>1434</v>
      </c>
    </row>
    <row r="332" spans="1:5" x14ac:dyDescent="0.3">
      <c r="A332" s="12">
        <v>530533200</v>
      </c>
      <c r="B332" s="13">
        <v>41298</v>
      </c>
      <c r="C332" t="s">
        <v>1037</v>
      </c>
      <c r="D332" t="s">
        <v>869</v>
      </c>
      <c r="E332" t="s">
        <v>1434</v>
      </c>
    </row>
    <row r="333" spans="1:5" x14ac:dyDescent="0.3">
      <c r="A333" s="14">
        <v>1495216700</v>
      </c>
      <c r="B333" s="15">
        <v>0</v>
      </c>
      <c r="C333" t="s">
        <v>1037</v>
      </c>
      <c r="D333" t="s">
        <v>866</v>
      </c>
      <c r="E333" t="s">
        <v>1434</v>
      </c>
    </row>
    <row r="334" spans="1:5" x14ac:dyDescent="0.3">
      <c r="A334" s="12">
        <v>1390284700</v>
      </c>
      <c r="B334" s="13">
        <v>0</v>
      </c>
      <c r="C334" t="s">
        <v>1037</v>
      </c>
      <c r="D334" t="s">
        <v>868</v>
      </c>
      <c r="E334" t="s">
        <v>1434</v>
      </c>
    </row>
    <row r="335" spans="1:5" x14ac:dyDescent="0.3">
      <c r="A335" s="14">
        <v>1479848700</v>
      </c>
      <c r="B335" s="15">
        <v>109246</v>
      </c>
      <c r="C335" t="s">
        <v>1037</v>
      </c>
      <c r="D335" t="s">
        <v>874</v>
      </c>
      <c r="E335" t="s">
        <v>1434</v>
      </c>
    </row>
    <row r="336" spans="1:5" x14ac:dyDescent="0.3">
      <c r="A336" s="12">
        <v>1515203600</v>
      </c>
      <c r="B336" s="13">
        <v>115023</v>
      </c>
      <c r="C336" t="s">
        <v>1037</v>
      </c>
      <c r="D336" t="s">
        <v>873</v>
      </c>
      <c r="E336" t="s">
        <v>1434</v>
      </c>
    </row>
    <row r="337" spans="1:5" x14ac:dyDescent="0.3">
      <c r="A337" s="14">
        <v>1371321200</v>
      </c>
      <c r="B337" s="15">
        <v>97886</v>
      </c>
      <c r="C337" t="s">
        <v>1037</v>
      </c>
      <c r="D337" t="s">
        <v>872</v>
      </c>
      <c r="E337" t="s">
        <v>1434</v>
      </c>
    </row>
    <row r="338" spans="1:5" x14ac:dyDescent="0.3">
      <c r="A338" s="12">
        <v>1675435350</v>
      </c>
      <c r="B338" s="13">
        <v>0</v>
      </c>
      <c r="C338" t="s">
        <v>1037</v>
      </c>
      <c r="D338" t="s">
        <v>879</v>
      </c>
      <c r="E338" t="s">
        <v>1434</v>
      </c>
    </row>
    <row r="339" spans="1:5" x14ac:dyDescent="0.3">
      <c r="A339" s="14">
        <v>1632366000</v>
      </c>
      <c r="B339" s="15">
        <v>0</v>
      </c>
      <c r="C339" t="s">
        <v>1037</v>
      </c>
      <c r="D339" t="s">
        <v>883</v>
      </c>
      <c r="E339" t="s">
        <v>1434</v>
      </c>
    </row>
    <row r="340" spans="1:5" x14ac:dyDescent="0.3">
      <c r="A340" s="12">
        <v>2046333200</v>
      </c>
      <c r="B340" s="13">
        <v>0</v>
      </c>
      <c r="C340" t="s">
        <v>1037</v>
      </c>
      <c r="D340" t="s">
        <v>887</v>
      </c>
      <c r="E340" t="s">
        <v>1434</v>
      </c>
    </row>
    <row r="341" spans="1:5" x14ac:dyDescent="0.3">
      <c r="A341" s="14">
        <v>1796282750</v>
      </c>
      <c r="B341" s="15">
        <v>0</v>
      </c>
      <c r="C341" t="s">
        <v>1037</v>
      </c>
      <c r="D341" t="s">
        <v>876</v>
      </c>
      <c r="E341" t="s">
        <v>1434</v>
      </c>
    </row>
    <row r="342" spans="1:5" x14ac:dyDescent="0.3">
      <c r="A342" s="12">
        <v>1365968400</v>
      </c>
      <c r="B342" s="13">
        <v>0</v>
      </c>
      <c r="C342" t="s">
        <v>1037</v>
      </c>
      <c r="D342" t="s">
        <v>877</v>
      </c>
      <c r="E342" t="s">
        <v>1434</v>
      </c>
    </row>
    <row r="343" spans="1:5" x14ac:dyDescent="0.3">
      <c r="A343" s="14">
        <v>1802871300</v>
      </c>
      <c r="B343" s="15">
        <v>0</v>
      </c>
      <c r="C343" t="s">
        <v>1037</v>
      </c>
      <c r="D343" t="s">
        <v>882</v>
      </c>
      <c r="E343" t="s">
        <v>1434</v>
      </c>
    </row>
    <row r="344" spans="1:5" x14ac:dyDescent="0.3">
      <c r="A344" s="12">
        <v>1719273050</v>
      </c>
      <c r="B344" s="13">
        <v>0</v>
      </c>
      <c r="C344" t="s">
        <v>1037</v>
      </c>
      <c r="D344" t="s">
        <v>881</v>
      </c>
      <c r="E344" t="s">
        <v>1434</v>
      </c>
    </row>
    <row r="345" spans="1:5" x14ac:dyDescent="0.3">
      <c r="A345" s="14">
        <v>1543461400</v>
      </c>
      <c r="B345" s="15">
        <v>0</v>
      </c>
      <c r="C345" t="s">
        <v>1037</v>
      </c>
      <c r="D345" t="s">
        <v>878</v>
      </c>
      <c r="E345" t="s">
        <v>1434</v>
      </c>
    </row>
    <row r="346" spans="1:5" x14ac:dyDescent="0.3">
      <c r="A346" s="12">
        <v>1493232950</v>
      </c>
      <c r="B346" s="13">
        <v>0</v>
      </c>
      <c r="C346" t="s">
        <v>1037</v>
      </c>
      <c r="D346" t="s">
        <v>880</v>
      </c>
      <c r="E346" t="s">
        <v>1434</v>
      </c>
    </row>
    <row r="347" spans="1:5" x14ac:dyDescent="0.3">
      <c r="A347" s="14">
        <v>1653301050</v>
      </c>
      <c r="B347" s="15">
        <v>0</v>
      </c>
      <c r="C347" t="s">
        <v>1037</v>
      </c>
      <c r="D347" t="s">
        <v>886</v>
      </c>
      <c r="E347" t="s">
        <v>1434</v>
      </c>
    </row>
    <row r="348" spans="1:5" x14ac:dyDescent="0.3">
      <c r="A348" s="12">
        <v>1701693550</v>
      </c>
      <c r="B348" s="13">
        <v>0</v>
      </c>
      <c r="C348" t="s">
        <v>1037</v>
      </c>
      <c r="D348" t="s">
        <v>885</v>
      </c>
      <c r="E348" t="s">
        <v>1434</v>
      </c>
    </row>
    <row r="349" spans="1:5" x14ac:dyDescent="0.3">
      <c r="A349" s="14">
        <v>1506771400</v>
      </c>
      <c r="B349" s="15">
        <v>0</v>
      </c>
      <c r="C349" t="s">
        <v>1037</v>
      </c>
      <c r="D349" t="s">
        <v>884</v>
      </c>
      <c r="E349" t="s">
        <v>1434</v>
      </c>
    </row>
    <row r="350" spans="1:5" x14ac:dyDescent="0.3">
      <c r="A350" s="12">
        <v>1660511900</v>
      </c>
      <c r="B350" s="13">
        <v>0</v>
      </c>
      <c r="C350" t="s">
        <v>1037</v>
      </c>
      <c r="D350" t="s">
        <v>891</v>
      </c>
      <c r="E350" t="s">
        <v>1434</v>
      </c>
    </row>
    <row r="351" spans="1:5" x14ac:dyDescent="0.3">
      <c r="A351" s="14">
        <v>1797044050</v>
      </c>
      <c r="B351" s="15">
        <v>0</v>
      </c>
      <c r="C351" t="s">
        <v>1037</v>
      </c>
      <c r="D351" t="s">
        <v>895</v>
      </c>
      <c r="E351" t="s">
        <v>1434</v>
      </c>
    </row>
    <row r="352" spans="1:5" x14ac:dyDescent="0.3">
      <c r="A352" s="12">
        <v>2224884950</v>
      </c>
      <c r="B352" s="13">
        <v>0</v>
      </c>
      <c r="C352" t="s">
        <v>1037</v>
      </c>
      <c r="D352" t="s">
        <v>899</v>
      </c>
      <c r="E352" t="s">
        <v>1434</v>
      </c>
    </row>
    <row r="353" spans="1:5" x14ac:dyDescent="0.3">
      <c r="A353" s="14">
        <v>2037028200</v>
      </c>
      <c r="B353" s="15">
        <v>0</v>
      </c>
      <c r="C353" t="s">
        <v>1037</v>
      </c>
      <c r="D353" t="s">
        <v>888</v>
      </c>
      <c r="E353" t="s">
        <v>1434</v>
      </c>
    </row>
    <row r="354" spans="1:5" x14ac:dyDescent="0.3">
      <c r="A354" s="12">
        <v>1500550400</v>
      </c>
      <c r="B354" s="13">
        <v>0</v>
      </c>
      <c r="C354" t="s">
        <v>1037</v>
      </c>
      <c r="D354" t="s">
        <v>889</v>
      </c>
      <c r="E354" t="s">
        <v>1434</v>
      </c>
    </row>
    <row r="355" spans="1:5" x14ac:dyDescent="0.3">
      <c r="A355" s="14">
        <v>1919087550</v>
      </c>
      <c r="B355" s="15">
        <v>0</v>
      </c>
      <c r="C355" t="s">
        <v>1037</v>
      </c>
      <c r="D355" t="s">
        <v>894</v>
      </c>
      <c r="E355" t="s">
        <v>1434</v>
      </c>
    </row>
    <row r="356" spans="1:5" x14ac:dyDescent="0.3">
      <c r="A356" s="12">
        <v>1874052800</v>
      </c>
      <c r="B356" s="13">
        <v>0</v>
      </c>
      <c r="C356" t="s">
        <v>1037</v>
      </c>
      <c r="D356" t="s">
        <v>893</v>
      </c>
      <c r="E356" t="s">
        <v>1434</v>
      </c>
    </row>
    <row r="357" spans="1:5" x14ac:dyDescent="0.3">
      <c r="A357" s="14">
        <v>1862167170</v>
      </c>
      <c r="B357" s="15">
        <v>0</v>
      </c>
      <c r="C357" t="s">
        <v>1037</v>
      </c>
      <c r="D357" t="s">
        <v>890</v>
      </c>
      <c r="E357" t="s">
        <v>1434</v>
      </c>
    </row>
    <row r="358" spans="1:5" x14ac:dyDescent="0.3">
      <c r="A358" s="12">
        <v>1658556700</v>
      </c>
      <c r="B358" s="13">
        <v>0</v>
      </c>
      <c r="C358" t="s">
        <v>1037</v>
      </c>
      <c r="D358" t="s">
        <v>892</v>
      </c>
      <c r="E358" t="s">
        <v>1434</v>
      </c>
    </row>
    <row r="359" spans="1:5" x14ac:dyDescent="0.3">
      <c r="A359" s="14">
        <v>1865765550</v>
      </c>
      <c r="B359" s="15">
        <v>0</v>
      </c>
      <c r="C359" t="s">
        <v>1037</v>
      </c>
      <c r="D359" t="s">
        <v>898</v>
      </c>
      <c r="E359" t="s">
        <v>1434</v>
      </c>
    </row>
    <row r="360" spans="1:5" x14ac:dyDescent="0.3">
      <c r="A360" s="12">
        <v>1905969200</v>
      </c>
      <c r="B360" s="13">
        <v>0</v>
      </c>
      <c r="C360" t="s">
        <v>1037</v>
      </c>
      <c r="D360" t="s">
        <v>897</v>
      </c>
      <c r="E360" t="s">
        <v>1434</v>
      </c>
    </row>
    <row r="361" spans="1:5" x14ac:dyDescent="0.3">
      <c r="A361" s="14">
        <v>1646320050</v>
      </c>
      <c r="B361" s="15">
        <v>0</v>
      </c>
      <c r="C361" t="s">
        <v>1037</v>
      </c>
      <c r="D361" t="s">
        <v>896</v>
      </c>
      <c r="E361" t="s">
        <v>1434</v>
      </c>
    </row>
    <row r="362" spans="1:5" x14ac:dyDescent="0.3">
      <c r="A362" s="12">
        <v>1356368700</v>
      </c>
      <c r="B362" s="13">
        <v>0</v>
      </c>
      <c r="C362" t="s">
        <v>1037</v>
      </c>
      <c r="D362" t="s">
        <v>867</v>
      </c>
      <c r="E362" t="s">
        <v>1434</v>
      </c>
    </row>
    <row r="363" spans="1:5" x14ac:dyDescent="0.3">
      <c r="A363" s="14">
        <v>1544422750</v>
      </c>
      <c r="B363" s="15">
        <v>110620</v>
      </c>
      <c r="C363" t="s">
        <v>1037</v>
      </c>
      <c r="D363" t="s">
        <v>871</v>
      </c>
      <c r="E363" t="s">
        <v>1434</v>
      </c>
    </row>
    <row r="364" spans="1:5" x14ac:dyDescent="0.3">
      <c r="A364" s="12">
        <v>1776403350</v>
      </c>
      <c r="B364" s="13">
        <v>139593</v>
      </c>
      <c r="C364" t="s">
        <v>1037</v>
      </c>
      <c r="D364" t="s">
        <v>875</v>
      </c>
      <c r="E364" t="s">
        <v>1434</v>
      </c>
    </row>
    <row r="365" spans="1:5" x14ac:dyDescent="0.3">
      <c r="A365" s="14">
        <v>1651865050</v>
      </c>
      <c r="B365" s="15">
        <v>0</v>
      </c>
      <c r="C365" t="s">
        <v>1037</v>
      </c>
      <c r="D365" t="s">
        <v>864</v>
      </c>
      <c r="E365" t="s">
        <v>1434</v>
      </c>
    </row>
    <row r="366" spans="1:5" x14ac:dyDescent="0.3">
      <c r="A366" s="12">
        <v>1229394650</v>
      </c>
      <c r="B366" s="13">
        <v>0</v>
      </c>
      <c r="C366" t="s">
        <v>1037</v>
      </c>
      <c r="D366" t="s">
        <v>865</v>
      </c>
      <c r="E366" t="s">
        <v>1434</v>
      </c>
    </row>
    <row r="367" spans="1:5" x14ac:dyDescent="0.3">
      <c r="A367" s="14">
        <v>1500580100</v>
      </c>
      <c r="B367" s="15">
        <v>122051</v>
      </c>
      <c r="C367" t="s">
        <v>1037</v>
      </c>
      <c r="D367" t="s">
        <v>870</v>
      </c>
      <c r="E367" t="s">
        <v>1434</v>
      </c>
    </row>
    <row r="368" spans="1:5" x14ac:dyDescent="0.3">
      <c r="A368" s="12">
        <v>530533200</v>
      </c>
      <c r="B368" s="13">
        <v>41298</v>
      </c>
      <c r="C368" t="s">
        <v>1037</v>
      </c>
      <c r="D368" t="s">
        <v>869</v>
      </c>
      <c r="E368" t="s">
        <v>1434</v>
      </c>
    </row>
    <row r="369" spans="1:5" x14ac:dyDescent="0.3">
      <c r="A369" s="14">
        <v>1495216700</v>
      </c>
      <c r="B369" s="15">
        <v>0</v>
      </c>
      <c r="C369" t="s">
        <v>1037</v>
      </c>
      <c r="D369" t="s">
        <v>866</v>
      </c>
      <c r="E369" t="s">
        <v>1434</v>
      </c>
    </row>
    <row r="370" spans="1:5" x14ac:dyDescent="0.3">
      <c r="A370" s="12">
        <v>1390284700</v>
      </c>
      <c r="B370" s="13">
        <v>0</v>
      </c>
      <c r="C370" t="s">
        <v>1037</v>
      </c>
      <c r="D370" t="s">
        <v>868</v>
      </c>
      <c r="E370" t="s">
        <v>1434</v>
      </c>
    </row>
    <row r="371" spans="1:5" x14ac:dyDescent="0.3">
      <c r="A371" s="14">
        <v>1479848700</v>
      </c>
      <c r="B371" s="15">
        <v>109246</v>
      </c>
      <c r="C371" t="s">
        <v>1037</v>
      </c>
      <c r="D371" t="s">
        <v>874</v>
      </c>
      <c r="E371" t="s">
        <v>1434</v>
      </c>
    </row>
    <row r="372" spans="1:5" x14ac:dyDescent="0.3">
      <c r="A372" s="12">
        <v>1515203600</v>
      </c>
      <c r="B372" s="13">
        <v>115023</v>
      </c>
      <c r="C372" t="s">
        <v>1037</v>
      </c>
      <c r="D372" t="s">
        <v>873</v>
      </c>
      <c r="E372" t="s">
        <v>1434</v>
      </c>
    </row>
    <row r="373" spans="1:5" x14ac:dyDescent="0.3">
      <c r="A373" s="14">
        <v>1371321200</v>
      </c>
      <c r="B373" s="15">
        <v>97886</v>
      </c>
      <c r="C373" t="s">
        <v>1037</v>
      </c>
      <c r="D373" t="s">
        <v>872</v>
      </c>
      <c r="E373" t="s">
        <v>1434</v>
      </c>
    </row>
    <row r="374" spans="1:5" x14ac:dyDescent="0.3">
      <c r="A374" s="12">
        <v>1675435350</v>
      </c>
      <c r="B374" s="13">
        <v>3960</v>
      </c>
      <c r="C374" t="s">
        <v>1037</v>
      </c>
      <c r="D374" t="s">
        <v>879</v>
      </c>
      <c r="E374" t="s">
        <v>1434</v>
      </c>
    </row>
    <row r="375" spans="1:5" x14ac:dyDescent="0.3">
      <c r="A375" s="14">
        <v>1632366000</v>
      </c>
      <c r="B375" s="15">
        <v>3546</v>
      </c>
      <c r="C375" t="s">
        <v>1037</v>
      </c>
      <c r="D375" t="s">
        <v>883</v>
      </c>
      <c r="E375" t="s">
        <v>1434</v>
      </c>
    </row>
    <row r="376" spans="1:5" x14ac:dyDescent="0.3">
      <c r="A376" s="12">
        <v>2046333200</v>
      </c>
      <c r="B376" s="13">
        <v>4714</v>
      </c>
      <c r="C376" t="s">
        <v>1037</v>
      </c>
      <c r="D376" t="s">
        <v>887</v>
      </c>
      <c r="E376" t="s">
        <v>1434</v>
      </c>
    </row>
    <row r="377" spans="1:5" x14ac:dyDescent="0.3">
      <c r="A377" s="14">
        <v>1796282750</v>
      </c>
      <c r="B377" s="15">
        <v>4447</v>
      </c>
      <c r="C377" t="s">
        <v>1037</v>
      </c>
      <c r="D377" t="s">
        <v>876</v>
      </c>
      <c r="E377" t="s">
        <v>1434</v>
      </c>
    </row>
    <row r="378" spans="1:5" x14ac:dyDescent="0.3">
      <c r="A378" s="12">
        <v>1365968400</v>
      </c>
      <c r="B378" s="13">
        <v>3163</v>
      </c>
      <c r="C378" t="s">
        <v>1037</v>
      </c>
      <c r="D378" t="s">
        <v>877</v>
      </c>
      <c r="E378" t="s">
        <v>1434</v>
      </c>
    </row>
    <row r="379" spans="1:5" x14ac:dyDescent="0.3">
      <c r="A379" s="14">
        <v>1802871300</v>
      </c>
      <c r="B379" s="15">
        <v>4084</v>
      </c>
      <c r="C379" t="s">
        <v>1037</v>
      </c>
      <c r="D379" t="s">
        <v>882</v>
      </c>
      <c r="E379" t="s">
        <v>1434</v>
      </c>
    </row>
    <row r="380" spans="1:5" x14ac:dyDescent="0.3">
      <c r="A380" s="12">
        <v>1719273050</v>
      </c>
      <c r="B380" s="13">
        <v>4005</v>
      </c>
      <c r="C380" t="s">
        <v>1037</v>
      </c>
      <c r="D380" t="s">
        <v>881</v>
      </c>
      <c r="E380" t="s">
        <v>1434</v>
      </c>
    </row>
    <row r="381" spans="1:5" x14ac:dyDescent="0.3">
      <c r="A381" s="14">
        <v>1543461400</v>
      </c>
      <c r="B381" s="15">
        <v>3234</v>
      </c>
      <c r="C381" t="s">
        <v>1037</v>
      </c>
      <c r="D381" t="s">
        <v>878</v>
      </c>
      <c r="E381" t="s">
        <v>1434</v>
      </c>
    </row>
    <row r="382" spans="1:5" x14ac:dyDescent="0.3">
      <c r="A382" s="12">
        <v>1493232950</v>
      </c>
      <c r="B382" s="13">
        <v>3230</v>
      </c>
      <c r="C382" t="s">
        <v>1037</v>
      </c>
      <c r="D382" t="s">
        <v>880</v>
      </c>
      <c r="E382" t="s">
        <v>1434</v>
      </c>
    </row>
    <row r="383" spans="1:5" x14ac:dyDescent="0.3">
      <c r="A383" s="14">
        <v>1653301050</v>
      </c>
      <c r="B383" s="15">
        <v>3653</v>
      </c>
      <c r="C383" t="s">
        <v>1037</v>
      </c>
      <c r="D383" t="s">
        <v>886</v>
      </c>
      <c r="E383" t="s">
        <v>1434</v>
      </c>
    </row>
    <row r="384" spans="1:5" x14ac:dyDescent="0.3">
      <c r="A384" s="12">
        <v>1701693550</v>
      </c>
      <c r="B384" s="13">
        <v>3702</v>
      </c>
      <c r="C384" t="s">
        <v>1037</v>
      </c>
      <c r="D384" t="s">
        <v>885</v>
      </c>
      <c r="E384" t="s">
        <v>1434</v>
      </c>
    </row>
    <row r="385" spans="1:5" x14ac:dyDescent="0.3">
      <c r="A385" s="14">
        <v>1506771400</v>
      </c>
      <c r="B385" s="15">
        <v>3269</v>
      </c>
      <c r="C385" t="s">
        <v>1037</v>
      </c>
      <c r="D385" t="s">
        <v>884</v>
      </c>
      <c r="E385" t="s">
        <v>1434</v>
      </c>
    </row>
    <row r="386" spans="1:5" x14ac:dyDescent="0.3">
      <c r="A386" s="12">
        <v>1660511900</v>
      </c>
      <c r="B386" s="13">
        <v>102212</v>
      </c>
      <c r="C386" t="s">
        <v>1037</v>
      </c>
      <c r="D386" t="s">
        <v>891</v>
      </c>
      <c r="E386" t="s">
        <v>1434</v>
      </c>
    </row>
    <row r="387" spans="1:5" x14ac:dyDescent="0.3">
      <c r="A387" s="14">
        <v>1797044050</v>
      </c>
      <c r="B387" s="15">
        <v>110736</v>
      </c>
      <c r="C387" t="s">
        <v>1037</v>
      </c>
      <c r="D387" t="s">
        <v>895</v>
      </c>
      <c r="E387" t="s">
        <v>1434</v>
      </c>
    </row>
    <row r="388" spans="1:5" x14ac:dyDescent="0.3">
      <c r="A388" s="12">
        <v>2224884950</v>
      </c>
      <c r="B388" s="13">
        <v>145866</v>
      </c>
      <c r="C388" t="s">
        <v>1037</v>
      </c>
      <c r="D388" t="s">
        <v>899</v>
      </c>
      <c r="E388" t="s">
        <v>1434</v>
      </c>
    </row>
    <row r="389" spans="1:5" x14ac:dyDescent="0.3">
      <c r="A389" s="14">
        <v>2037028200</v>
      </c>
      <c r="B389" s="15">
        <v>143371</v>
      </c>
      <c r="C389" t="s">
        <v>1037</v>
      </c>
      <c r="D389" t="s">
        <v>888</v>
      </c>
      <c r="E389" t="s">
        <v>1434</v>
      </c>
    </row>
    <row r="390" spans="1:5" x14ac:dyDescent="0.3">
      <c r="A390" s="12">
        <v>1500550400</v>
      </c>
      <c r="B390" s="13">
        <v>89177</v>
      </c>
      <c r="C390" t="s">
        <v>1037</v>
      </c>
      <c r="D390" t="s">
        <v>889</v>
      </c>
      <c r="E390" t="s">
        <v>1434</v>
      </c>
    </row>
    <row r="391" spans="1:5" x14ac:dyDescent="0.3">
      <c r="A391" s="14">
        <v>1919087550</v>
      </c>
      <c r="B391" s="15">
        <v>126207</v>
      </c>
      <c r="C391" t="s">
        <v>1037</v>
      </c>
      <c r="D391" t="s">
        <v>894</v>
      </c>
      <c r="E391" t="s">
        <v>1434</v>
      </c>
    </row>
    <row r="392" spans="1:5" x14ac:dyDescent="0.3">
      <c r="A392" s="12">
        <v>1874052800</v>
      </c>
      <c r="B392" s="13">
        <v>122572</v>
      </c>
      <c r="C392" t="s">
        <v>1037</v>
      </c>
      <c r="D392" t="s">
        <v>893</v>
      </c>
      <c r="E392" t="s">
        <v>1434</v>
      </c>
    </row>
    <row r="393" spans="1:5" x14ac:dyDescent="0.3">
      <c r="A393" s="14">
        <v>1862167170</v>
      </c>
      <c r="B393" s="15">
        <v>119658</v>
      </c>
      <c r="C393" t="s">
        <v>1037</v>
      </c>
      <c r="D393" t="s">
        <v>890</v>
      </c>
      <c r="E393" t="s">
        <v>1434</v>
      </c>
    </row>
    <row r="394" spans="1:5" x14ac:dyDescent="0.3">
      <c r="A394" s="12">
        <v>1658556700</v>
      </c>
      <c r="B394" s="13">
        <v>101423</v>
      </c>
      <c r="C394" t="s">
        <v>1037</v>
      </c>
      <c r="D394" t="s">
        <v>892</v>
      </c>
      <c r="E394" t="s">
        <v>1434</v>
      </c>
    </row>
    <row r="395" spans="1:5" x14ac:dyDescent="0.3">
      <c r="A395" s="14">
        <v>1865765550</v>
      </c>
      <c r="B395" s="15">
        <v>112811</v>
      </c>
      <c r="C395" t="s">
        <v>1037</v>
      </c>
      <c r="D395" t="s">
        <v>898</v>
      </c>
      <c r="E395" t="s">
        <v>1434</v>
      </c>
    </row>
    <row r="396" spans="1:5" x14ac:dyDescent="0.3">
      <c r="A396" s="12">
        <v>1905969200</v>
      </c>
      <c r="B396" s="13">
        <v>117698</v>
      </c>
      <c r="C396" t="s">
        <v>1037</v>
      </c>
      <c r="D396" t="s">
        <v>897</v>
      </c>
      <c r="E396" t="s">
        <v>1434</v>
      </c>
    </row>
    <row r="397" spans="1:5" x14ac:dyDescent="0.3">
      <c r="A397" s="14">
        <v>1646320050</v>
      </c>
      <c r="B397" s="15">
        <v>99276</v>
      </c>
      <c r="C397" t="s">
        <v>1037</v>
      </c>
      <c r="D397" t="s">
        <v>896</v>
      </c>
      <c r="E397" t="s">
        <v>1434</v>
      </c>
    </row>
    <row r="398" spans="1:5" x14ac:dyDescent="0.3">
      <c r="A398" s="12">
        <v>3157865200</v>
      </c>
      <c r="B398" s="13">
        <v>412043</v>
      </c>
      <c r="C398" t="s">
        <v>1038</v>
      </c>
      <c r="D398" t="s">
        <v>867</v>
      </c>
      <c r="E398" t="s">
        <v>1435</v>
      </c>
    </row>
    <row r="399" spans="1:5" x14ac:dyDescent="0.3">
      <c r="A399" s="14">
        <v>3579658700</v>
      </c>
      <c r="B399" s="15">
        <v>468952</v>
      </c>
      <c r="C399" t="s">
        <v>1038</v>
      </c>
      <c r="D399" t="s">
        <v>871</v>
      </c>
      <c r="E399" t="s">
        <v>1435</v>
      </c>
    </row>
    <row r="400" spans="1:5" x14ac:dyDescent="0.3">
      <c r="A400" s="12">
        <v>3973402900</v>
      </c>
      <c r="B400" s="13">
        <v>524790</v>
      </c>
      <c r="C400" t="s">
        <v>1038</v>
      </c>
      <c r="D400" t="s">
        <v>875</v>
      </c>
      <c r="E400" t="s">
        <v>1435</v>
      </c>
    </row>
    <row r="401" spans="1:5" x14ac:dyDescent="0.3">
      <c r="A401" s="14">
        <v>3152839800</v>
      </c>
      <c r="B401" s="15">
        <v>425420</v>
      </c>
      <c r="C401" t="s">
        <v>1038</v>
      </c>
      <c r="D401" t="s">
        <v>864</v>
      </c>
      <c r="E401" t="s">
        <v>1435</v>
      </c>
    </row>
    <row r="402" spans="1:5" x14ac:dyDescent="0.3">
      <c r="A402" s="12">
        <v>3044381500</v>
      </c>
      <c r="B402" s="13">
        <v>395937</v>
      </c>
      <c r="C402" t="s">
        <v>1038</v>
      </c>
      <c r="D402" t="s">
        <v>865</v>
      </c>
      <c r="E402" t="s">
        <v>1435</v>
      </c>
    </row>
    <row r="403" spans="1:5" x14ac:dyDescent="0.3">
      <c r="A403" s="14">
        <v>3709003500</v>
      </c>
      <c r="B403" s="15">
        <v>482301</v>
      </c>
      <c r="C403" t="s">
        <v>1038</v>
      </c>
      <c r="D403" t="s">
        <v>870</v>
      </c>
      <c r="E403" t="s">
        <v>1435</v>
      </c>
    </row>
    <row r="404" spans="1:5" x14ac:dyDescent="0.3">
      <c r="A404" s="12">
        <v>3403417900</v>
      </c>
      <c r="B404" s="13">
        <v>444898</v>
      </c>
      <c r="C404" t="s">
        <v>1038</v>
      </c>
      <c r="D404" t="s">
        <v>869</v>
      </c>
      <c r="E404" t="s">
        <v>1435</v>
      </c>
    </row>
    <row r="405" spans="1:5" x14ac:dyDescent="0.3">
      <c r="A405" s="14">
        <v>3252544650</v>
      </c>
      <c r="B405" s="15">
        <v>425982</v>
      </c>
      <c r="C405" t="s">
        <v>1038</v>
      </c>
      <c r="D405" t="s">
        <v>866</v>
      </c>
      <c r="E405" t="s">
        <v>1435</v>
      </c>
    </row>
    <row r="406" spans="1:5" x14ac:dyDescent="0.3">
      <c r="A406" s="12">
        <v>3333523200</v>
      </c>
      <c r="B406" s="13">
        <v>439171</v>
      </c>
      <c r="C406" t="s">
        <v>1038</v>
      </c>
      <c r="D406" t="s">
        <v>868</v>
      </c>
      <c r="E406" t="s">
        <v>1435</v>
      </c>
    </row>
    <row r="407" spans="1:5" x14ac:dyDescent="0.3">
      <c r="A407" s="14">
        <v>3502383500</v>
      </c>
      <c r="B407" s="15">
        <v>462372</v>
      </c>
      <c r="C407" t="s">
        <v>1038</v>
      </c>
      <c r="D407" t="s">
        <v>874</v>
      </c>
      <c r="E407" t="s">
        <v>1435</v>
      </c>
    </row>
    <row r="408" spans="1:5" x14ac:dyDescent="0.3">
      <c r="A408" s="12">
        <v>3497736600</v>
      </c>
      <c r="B408" s="13">
        <v>462926</v>
      </c>
      <c r="C408" t="s">
        <v>1038</v>
      </c>
      <c r="D408" t="s">
        <v>873</v>
      </c>
      <c r="E408" t="s">
        <v>1435</v>
      </c>
    </row>
    <row r="409" spans="1:5" x14ac:dyDescent="0.3">
      <c r="A409" s="14">
        <v>3347755200</v>
      </c>
      <c r="B409" s="15">
        <v>444007</v>
      </c>
      <c r="C409" t="s">
        <v>1038</v>
      </c>
      <c r="D409" t="s">
        <v>872</v>
      </c>
      <c r="E409" t="s">
        <v>1435</v>
      </c>
    </row>
    <row r="410" spans="1:5" x14ac:dyDescent="0.3">
      <c r="A410" s="12">
        <v>3565013800</v>
      </c>
      <c r="B410" s="13">
        <v>14949</v>
      </c>
      <c r="C410" t="s">
        <v>1038</v>
      </c>
      <c r="D410" t="s">
        <v>879</v>
      </c>
      <c r="E410" t="s">
        <v>1435</v>
      </c>
    </row>
    <row r="411" spans="1:5" x14ac:dyDescent="0.3">
      <c r="A411" s="14">
        <v>3873777200</v>
      </c>
      <c r="B411" s="15">
        <v>15644</v>
      </c>
      <c r="C411" t="s">
        <v>1038</v>
      </c>
      <c r="D411" t="s">
        <v>883</v>
      </c>
      <c r="E411" t="s">
        <v>1435</v>
      </c>
    </row>
    <row r="412" spans="1:5" x14ac:dyDescent="0.3">
      <c r="A412" s="12">
        <v>4147623600</v>
      </c>
      <c r="B412" s="13">
        <v>16874</v>
      </c>
      <c r="C412" t="s">
        <v>1038</v>
      </c>
      <c r="D412" t="s">
        <v>887</v>
      </c>
      <c r="E412" t="s">
        <v>1435</v>
      </c>
    </row>
    <row r="413" spans="1:5" x14ac:dyDescent="0.3">
      <c r="A413" s="14">
        <v>3682356400</v>
      </c>
      <c r="B413" s="15">
        <v>15189</v>
      </c>
      <c r="C413" t="s">
        <v>1038</v>
      </c>
      <c r="D413" t="s">
        <v>876</v>
      </c>
      <c r="E413" t="s">
        <v>1435</v>
      </c>
    </row>
    <row r="414" spans="1:5" x14ac:dyDescent="0.3">
      <c r="A414" s="12">
        <v>3322669400</v>
      </c>
      <c r="B414" s="13">
        <v>14918</v>
      </c>
      <c r="C414" t="s">
        <v>1038</v>
      </c>
      <c r="D414" t="s">
        <v>877</v>
      </c>
      <c r="E414" t="s">
        <v>1435</v>
      </c>
    </row>
    <row r="415" spans="1:5" x14ac:dyDescent="0.3">
      <c r="A415" s="14">
        <v>3967965200</v>
      </c>
      <c r="B415" s="15">
        <v>15791</v>
      </c>
      <c r="C415" t="s">
        <v>1038</v>
      </c>
      <c r="D415" t="s">
        <v>882</v>
      </c>
      <c r="E415" t="s">
        <v>1435</v>
      </c>
    </row>
    <row r="416" spans="1:5" x14ac:dyDescent="0.3">
      <c r="A416" s="12">
        <v>3717943700</v>
      </c>
      <c r="B416" s="13">
        <v>15556</v>
      </c>
      <c r="C416" t="s">
        <v>1038</v>
      </c>
      <c r="D416" t="s">
        <v>881</v>
      </c>
      <c r="E416" t="s">
        <v>1435</v>
      </c>
    </row>
    <row r="417" spans="1:5" x14ac:dyDescent="0.3">
      <c r="A417" s="14">
        <v>3696703800</v>
      </c>
      <c r="B417" s="15">
        <v>15068</v>
      </c>
      <c r="C417" t="s">
        <v>1038</v>
      </c>
      <c r="D417" t="s">
        <v>878</v>
      </c>
      <c r="E417" t="s">
        <v>1435</v>
      </c>
    </row>
    <row r="418" spans="1:5" x14ac:dyDescent="0.3">
      <c r="A418" s="12">
        <v>3693053600</v>
      </c>
      <c r="B418" s="13">
        <v>15083</v>
      </c>
      <c r="C418" t="s">
        <v>1038</v>
      </c>
      <c r="D418" t="s">
        <v>880</v>
      </c>
      <c r="E418" t="s">
        <v>1435</v>
      </c>
    </row>
    <row r="419" spans="1:5" x14ac:dyDescent="0.3">
      <c r="A419" s="14">
        <v>3537194200</v>
      </c>
      <c r="B419" s="15">
        <v>14937</v>
      </c>
      <c r="C419" t="s">
        <v>1038</v>
      </c>
      <c r="D419" t="s">
        <v>886</v>
      </c>
      <c r="E419" t="s">
        <v>1435</v>
      </c>
    </row>
    <row r="420" spans="1:5" x14ac:dyDescent="0.3">
      <c r="A420" s="12">
        <v>3483861100</v>
      </c>
      <c r="B420" s="13">
        <v>14172</v>
      </c>
      <c r="C420" t="s">
        <v>1038</v>
      </c>
      <c r="D420" t="s">
        <v>885</v>
      </c>
      <c r="E420" t="s">
        <v>1435</v>
      </c>
    </row>
    <row r="421" spans="1:5" x14ac:dyDescent="0.3">
      <c r="A421" s="14">
        <v>3464762600</v>
      </c>
      <c r="B421" s="15">
        <v>14505</v>
      </c>
      <c r="C421" t="s">
        <v>1038</v>
      </c>
      <c r="D421" t="s">
        <v>884</v>
      </c>
      <c r="E421" t="s">
        <v>1435</v>
      </c>
    </row>
    <row r="422" spans="1:5" x14ac:dyDescent="0.3">
      <c r="A422" s="12">
        <v>3698563500</v>
      </c>
      <c r="B422" s="13">
        <v>452376</v>
      </c>
      <c r="C422" t="s">
        <v>1038</v>
      </c>
      <c r="D422" t="s">
        <v>891</v>
      </c>
      <c r="E422" t="s">
        <v>1435</v>
      </c>
    </row>
    <row r="423" spans="1:5" x14ac:dyDescent="0.3">
      <c r="A423" s="14">
        <v>4044948900</v>
      </c>
      <c r="B423" s="15">
        <v>487530</v>
      </c>
      <c r="C423" t="s">
        <v>1038</v>
      </c>
      <c r="D423" t="s">
        <v>895</v>
      </c>
      <c r="E423" t="s">
        <v>1435</v>
      </c>
    </row>
    <row r="424" spans="1:5" x14ac:dyDescent="0.3">
      <c r="A424" s="12">
        <v>0</v>
      </c>
      <c r="B424" s="13">
        <v>0</v>
      </c>
      <c r="C424" t="s">
        <v>1038</v>
      </c>
      <c r="D424" t="s">
        <v>899</v>
      </c>
      <c r="E424" t="s">
        <v>1435</v>
      </c>
    </row>
    <row r="425" spans="1:5" x14ac:dyDescent="0.3">
      <c r="A425" s="14">
        <v>3797149000</v>
      </c>
      <c r="B425" s="15">
        <v>469229</v>
      </c>
      <c r="C425" t="s">
        <v>1038</v>
      </c>
      <c r="D425" t="s">
        <v>888</v>
      </c>
      <c r="E425" t="s">
        <v>1435</v>
      </c>
    </row>
    <row r="426" spans="1:5" x14ac:dyDescent="0.3">
      <c r="A426" s="12">
        <v>3499018400</v>
      </c>
      <c r="B426" s="13">
        <v>423858</v>
      </c>
      <c r="C426" t="s">
        <v>1038</v>
      </c>
      <c r="D426" t="s">
        <v>889</v>
      </c>
      <c r="E426" t="s">
        <v>1435</v>
      </c>
    </row>
    <row r="427" spans="1:5" x14ac:dyDescent="0.3">
      <c r="A427" s="14">
        <v>4041849000</v>
      </c>
      <c r="B427" s="15">
        <v>488886</v>
      </c>
      <c r="C427" t="s">
        <v>1038</v>
      </c>
      <c r="D427" t="s">
        <v>894</v>
      </c>
      <c r="E427" t="s">
        <v>1435</v>
      </c>
    </row>
    <row r="428" spans="1:5" x14ac:dyDescent="0.3">
      <c r="A428" s="12">
        <v>3806070700</v>
      </c>
      <c r="B428" s="13">
        <v>460400</v>
      </c>
      <c r="C428" t="s">
        <v>1038</v>
      </c>
      <c r="D428" t="s">
        <v>893</v>
      </c>
      <c r="E428" t="s">
        <v>1435</v>
      </c>
    </row>
    <row r="429" spans="1:5" x14ac:dyDescent="0.3">
      <c r="A429" s="14">
        <v>3893755600</v>
      </c>
      <c r="B429" s="15">
        <v>472464</v>
      </c>
      <c r="C429" t="s">
        <v>1038</v>
      </c>
      <c r="D429" t="s">
        <v>890</v>
      </c>
      <c r="E429" t="s">
        <v>1435</v>
      </c>
    </row>
    <row r="430" spans="1:5" x14ac:dyDescent="0.3">
      <c r="A430" s="12">
        <v>3831154200</v>
      </c>
      <c r="B430" s="13">
        <v>467533</v>
      </c>
      <c r="C430" t="s">
        <v>1038</v>
      </c>
      <c r="D430" t="s">
        <v>892</v>
      </c>
      <c r="E430" t="s">
        <v>1435</v>
      </c>
    </row>
    <row r="431" spans="1:5" x14ac:dyDescent="0.3">
      <c r="A431" s="14">
        <v>0</v>
      </c>
      <c r="B431" s="15">
        <v>0</v>
      </c>
      <c r="C431" t="s">
        <v>1038</v>
      </c>
      <c r="D431" t="s">
        <v>898</v>
      </c>
      <c r="E431" t="s">
        <v>1435</v>
      </c>
    </row>
    <row r="432" spans="1:5" x14ac:dyDescent="0.3">
      <c r="A432" s="12">
        <v>4006129100</v>
      </c>
      <c r="B432" s="13">
        <v>489194</v>
      </c>
      <c r="C432" t="s">
        <v>1038</v>
      </c>
      <c r="D432" t="s">
        <v>897</v>
      </c>
      <c r="E432" t="s">
        <v>1435</v>
      </c>
    </row>
    <row r="433" spans="1:5" x14ac:dyDescent="0.3">
      <c r="A433" s="14">
        <v>3821469900</v>
      </c>
      <c r="B433" s="15">
        <v>462452</v>
      </c>
      <c r="C433" t="s">
        <v>1038</v>
      </c>
      <c r="D433" t="s">
        <v>896</v>
      </c>
      <c r="E433" t="s">
        <v>1435</v>
      </c>
    </row>
    <row r="434" spans="1:5" x14ac:dyDescent="0.3">
      <c r="A434" s="12">
        <v>2181987600</v>
      </c>
      <c r="B434" s="13">
        <v>275667</v>
      </c>
      <c r="C434" t="s">
        <v>1039</v>
      </c>
      <c r="D434" t="s">
        <v>867</v>
      </c>
      <c r="E434" t="s">
        <v>1436</v>
      </c>
    </row>
    <row r="435" spans="1:5" x14ac:dyDescent="0.3">
      <c r="A435" s="14">
        <v>2477328200</v>
      </c>
      <c r="B435" s="15">
        <v>307524</v>
      </c>
      <c r="C435" t="s">
        <v>1039</v>
      </c>
      <c r="D435" t="s">
        <v>871</v>
      </c>
      <c r="E435" t="s">
        <v>1436</v>
      </c>
    </row>
    <row r="436" spans="1:5" x14ac:dyDescent="0.3">
      <c r="A436" s="12">
        <v>2729016900</v>
      </c>
      <c r="B436" s="13">
        <v>350669</v>
      </c>
      <c r="C436" t="s">
        <v>1039</v>
      </c>
      <c r="D436" t="s">
        <v>875</v>
      </c>
      <c r="E436" t="s">
        <v>1436</v>
      </c>
    </row>
    <row r="437" spans="1:5" x14ac:dyDescent="0.3">
      <c r="A437" s="14">
        <v>2226479650</v>
      </c>
      <c r="B437" s="15">
        <v>290790</v>
      </c>
      <c r="C437" t="s">
        <v>1039</v>
      </c>
      <c r="D437" t="s">
        <v>864</v>
      </c>
      <c r="E437" t="s">
        <v>1436</v>
      </c>
    </row>
    <row r="438" spans="1:5" x14ac:dyDescent="0.3">
      <c r="A438" s="12">
        <v>2115899600</v>
      </c>
      <c r="B438" s="13">
        <v>263613</v>
      </c>
      <c r="C438" t="s">
        <v>1039</v>
      </c>
      <c r="D438" t="s">
        <v>865</v>
      </c>
      <c r="E438" t="s">
        <v>1436</v>
      </c>
    </row>
    <row r="439" spans="1:5" x14ac:dyDescent="0.3">
      <c r="A439" s="14">
        <v>2430063100</v>
      </c>
      <c r="B439" s="15">
        <v>306187</v>
      </c>
      <c r="C439" t="s">
        <v>1039</v>
      </c>
      <c r="D439" t="s">
        <v>870</v>
      </c>
      <c r="E439" t="s">
        <v>1436</v>
      </c>
    </row>
    <row r="440" spans="1:5" x14ac:dyDescent="0.3">
      <c r="A440" s="12">
        <v>2265038800</v>
      </c>
      <c r="B440" s="13">
        <v>287072</v>
      </c>
      <c r="C440" t="s">
        <v>1039</v>
      </c>
      <c r="D440" t="s">
        <v>869</v>
      </c>
      <c r="E440" t="s">
        <v>1436</v>
      </c>
    </row>
    <row r="441" spans="1:5" x14ac:dyDescent="0.3">
      <c r="A441" s="14">
        <v>2254341200</v>
      </c>
      <c r="B441" s="15">
        <v>284751</v>
      </c>
      <c r="C441" t="s">
        <v>1039</v>
      </c>
      <c r="D441" t="s">
        <v>866</v>
      </c>
      <c r="E441" t="s">
        <v>1436</v>
      </c>
    </row>
    <row r="442" spans="1:5" x14ac:dyDescent="0.3">
      <c r="A442" s="12">
        <v>2284038900</v>
      </c>
      <c r="B442" s="13">
        <v>291319</v>
      </c>
      <c r="C442" t="s">
        <v>1039</v>
      </c>
      <c r="D442" t="s">
        <v>868</v>
      </c>
      <c r="E442" t="s">
        <v>1436</v>
      </c>
    </row>
    <row r="443" spans="1:5" x14ac:dyDescent="0.3">
      <c r="A443" s="14">
        <v>2375718100</v>
      </c>
      <c r="B443" s="15">
        <v>303109</v>
      </c>
      <c r="C443" t="s">
        <v>1039</v>
      </c>
      <c r="D443" t="s">
        <v>874</v>
      </c>
      <c r="E443" t="s">
        <v>1436</v>
      </c>
    </row>
    <row r="444" spans="1:5" x14ac:dyDescent="0.3">
      <c r="A444" s="12">
        <v>2410318200</v>
      </c>
      <c r="B444" s="13">
        <v>305690</v>
      </c>
      <c r="C444" t="s">
        <v>1039</v>
      </c>
      <c r="D444" t="s">
        <v>873</v>
      </c>
      <c r="E444" t="s">
        <v>1436</v>
      </c>
    </row>
    <row r="445" spans="1:5" x14ac:dyDescent="0.3">
      <c r="A445" s="14">
        <v>2336541000</v>
      </c>
      <c r="B445" s="15">
        <v>292953</v>
      </c>
      <c r="C445" t="s">
        <v>1039</v>
      </c>
      <c r="D445" t="s">
        <v>872</v>
      </c>
      <c r="E445" t="s">
        <v>1436</v>
      </c>
    </row>
    <row r="446" spans="1:5" x14ac:dyDescent="0.3">
      <c r="A446" s="12">
        <v>2458036900</v>
      </c>
      <c r="B446" s="13">
        <v>9843</v>
      </c>
      <c r="C446" t="s">
        <v>1039</v>
      </c>
      <c r="D446" t="s">
        <v>879</v>
      </c>
      <c r="E446" t="s">
        <v>1436</v>
      </c>
    </row>
    <row r="447" spans="1:5" x14ac:dyDescent="0.3">
      <c r="A447" s="14">
        <v>2745261500</v>
      </c>
      <c r="B447" s="15">
        <v>10312</v>
      </c>
      <c r="C447" t="s">
        <v>1039</v>
      </c>
      <c r="D447" t="s">
        <v>883</v>
      </c>
      <c r="E447" t="s">
        <v>1436</v>
      </c>
    </row>
    <row r="448" spans="1:5" x14ac:dyDescent="0.3">
      <c r="A448" s="12">
        <v>3053687900</v>
      </c>
      <c r="B448" s="13">
        <v>11663</v>
      </c>
      <c r="C448" t="s">
        <v>1039</v>
      </c>
      <c r="D448" t="s">
        <v>887</v>
      </c>
      <c r="E448" t="s">
        <v>1436</v>
      </c>
    </row>
    <row r="449" spans="1:5" x14ac:dyDescent="0.3">
      <c r="A449" s="14">
        <v>2594058900</v>
      </c>
      <c r="B449" s="15">
        <v>10253</v>
      </c>
      <c r="C449" t="s">
        <v>1039</v>
      </c>
      <c r="D449" t="s">
        <v>876</v>
      </c>
      <c r="E449" t="s">
        <v>1436</v>
      </c>
    </row>
    <row r="450" spans="1:5" x14ac:dyDescent="0.3">
      <c r="A450" s="12">
        <v>2378669000</v>
      </c>
      <c r="B450" s="13">
        <v>10020</v>
      </c>
      <c r="C450" t="s">
        <v>1039</v>
      </c>
      <c r="D450" t="s">
        <v>877</v>
      </c>
      <c r="E450" t="s">
        <v>1436</v>
      </c>
    </row>
    <row r="451" spans="1:5" x14ac:dyDescent="0.3">
      <c r="A451" s="14">
        <v>2747982600</v>
      </c>
      <c r="B451" s="15">
        <v>10369</v>
      </c>
      <c r="C451" t="s">
        <v>1039</v>
      </c>
      <c r="D451" t="s">
        <v>882</v>
      </c>
      <c r="E451" t="s">
        <v>1436</v>
      </c>
    </row>
    <row r="452" spans="1:5" x14ac:dyDescent="0.3">
      <c r="A452" s="12">
        <v>2578916300</v>
      </c>
      <c r="B452" s="13">
        <v>10223</v>
      </c>
      <c r="C452" t="s">
        <v>1039</v>
      </c>
      <c r="D452" t="s">
        <v>881</v>
      </c>
      <c r="E452" t="s">
        <v>1436</v>
      </c>
    </row>
    <row r="453" spans="1:5" x14ac:dyDescent="0.3">
      <c r="A453" s="14">
        <v>2577830200</v>
      </c>
      <c r="B453" s="15">
        <v>9963</v>
      </c>
      <c r="C453" t="s">
        <v>1039</v>
      </c>
      <c r="D453" t="s">
        <v>878</v>
      </c>
      <c r="E453" t="s">
        <v>1436</v>
      </c>
    </row>
    <row r="454" spans="1:5" x14ac:dyDescent="0.3">
      <c r="A454" s="12">
        <v>2658571420</v>
      </c>
      <c r="B454" s="13">
        <v>10311</v>
      </c>
      <c r="C454" t="s">
        <v>1039</v>
      </c>
      <c r="D454" t="s">
        <v>880</v>
      </c>
      <c r="E454" t="s">
        <v>1436</v>
      </c>
    </row>
    <row r="455" spans="1:5" x14ac:dyDescent="0.3">
      <c r="A455" s="14">
        <v>2579101900</v>
      </c>
      <c r="B455" s="15">
        <v>10282</v>
      </c>
      <c r="C455" t="s">
        <v>1039</v>
      </c>
      <c r="D455" t="s">
        <v>886</v>
      </c>
      <c r="E455" t="s">
        <v>1436</v>
      </c>
    </row>
    <row r="456" spans="1:5" x14ac:dyDescent="0.3">
      <c r="A456" s="12">
        <v>2596735300</v>
      </c>
      <c r="B456" s="13">
        <v>10048</v>
      </c>
      <c r="C456" t="s">
        <v>1039</v>
      </c>
      <c r="D456" t="s">
        <v>885</v>
      </c>
      <c r="E456" t="s">
        <v>1436</v>
      </c>
    </row>
    <row r="457" spans="1:5" x14ac:dyDescent="0.3">
      <c r="A457" s="14">
        <v>2557455200</v>
      </c>
      <c r="B457" s="15">
        <v>10010</v>
      </c>
      <c r="C457" t="s">
        <v>1039</v>
      </c>
      <c r="D457" t="s">
        <v>884</v>
      </c>
      <c r="E457" t="s">
        <v>1436</v>
      </c>
    </row>
    <row r="458" spans="1:5" x14ac:dyDescent="0.3">
      <c r="A458" s="12">
        <v>2713239800</v>
      </c>
      <c r="B458" s="13">
        <v>310079</v>
      </c>
      <c r="C458" t="s">
        <v>1039</v>
      </c>
      <c r="D458" t="s">
        <v>891</v>
      </c>
      <c r="E458" t="s">
        <v>1436</v>
      </c>
    </row>
    <row r="459" spans="1:5" x14ac:dyDescent="0.3">
      <c r="A459" s="14">
        <v>2991994800</v>
      </c>
      <c r="B459" s="15">
        <v>329820</v>
      </c>
      <c r="C459" t="s">
        <v>1039</v>
      </c>
      <c r="D459" t="s">
        <v>895</v>
      </c>
      <c r="E459" t="s">
        <v>1436</v>
      </c>
    </row>
    <row r="460" spans="1:5" x14ac:dyDescent="0.3">
      <c r="A460" s="12">
        <v>0</v>
      </c>
      <c r="B460" s="13">
        <v>0</v>
      </c>
      <c r="C460" t="s">
        <v>1039</v>
      </c>
      <c r="D460" t="s">
        <v>899</v>
      </c>
      <c r="E460" t="s">
        <v>1436</v>
      </c>
    </row>
    <row r="461" spans="1:5" x14ac:dyDescent="0.3">
      <c r="A461" s="14">
        <v>2762069500</v>
      </c>
      <c r="B461" s="15">
        <v>323527</v>
      </c>
      <c r="C461" t="s">
        <v>1039</v>
      </c>
      <c r="D461" t="s">
        <v>888</v>
      </c>
      <c r="E461" t="s">
        <v>1436</v>
      </c>
    </row>
    <row r="462" spans="1:5" x14ac:dyDescent="0.3">
      <c r="A462" s="12">
        <v>2536016300</v>
      </c>
      <c r="B462" s="13">
        <v>286893</v>
      </c>
      <c r="C462" t="s">
        <v>1039</v>
      </c>
      <c r="D462" t="s">
        <v>889</v>
      </c>
      <c r="E462" t="s">
        <v>1436</v>
      </c>
    </row>
    <row r="463" spans="1:5" x14ac:dyDescent="0.3">
      <c r="A463" s="14">
        <v>2924671500</v>
      </c>
      <c r="B463" s="15">
        <v>325536</v>
      </c>
      <c r="C463" t="s">
        <v>1039</v>
      </c>
      <c r="D463" t="s">
        <v>894</v>
      </c>
      <c r="E463" t="s">
        <v>1436</v>
      </c>
    </row>
    <row r="464" spans="1:5" x14ac:dyDescent="0.3">
      <c r="A464" s="12">
        <v>2798393300</v>
      </c>
      <c r="B464" s="13">
        <v>311339</v>
      </c>
      <c r="C464" t="s">
        <v>1039</v>
      </c>
      <c r="D464" t="s">
        <v>893</v>
      </c>
      <c r="E464" t="s">
        <v>1436</v>
      </c>
    </row>
    <row r="465" spans="1:5" x14ac:dyDescent="0.3">
      <c r="A465" s="14">
        <v>2716234400</v>
      </c>
      <c r="B465" s="15">
        <v>313297</v>
      </c>
      <c r="C465" t="s">
        <v>1039</v>
      </c>
      <c r="D465" t="s">
        <v>890</v>
      </c>
      <c r="E465" t="s">
        <v>1436</v>
      </c>
    </row>
    <row r="466" spans="1:5" x14ac:dyDescent="0.3">
      <c r="A466" s="12">
        <v>2805829900</v>
      </c>
      <c r="B466" s="13">
        <v>318460</v>
      </c>
      <c r="C466" t="s">
        <v>1039</v>
      </c>
      <c r="D466" t="s">
        <v>892</v>
      </c>
      <c r="E466" t="s">
        <v>1436</v>
      </c>
    </row>
    <row r="467" spans="1:5" x14ac:dyDescent="0.3">
      <c r="A467" s="14">
        <v>0</v>
      </c>
      <c r="B467" s="15">
        <v>0</v>
      </c>
      <c r="C467" t="s">
        <v>1039</v>
      </c>
      <c r="D467" t="s">
        <v>898</v>
      </c>
      <c r="E467" t="s">
        <v>1436</v>
      </c>
    </row>
    <row r="468" spans="1:5" x14ac:dyDescent="0.3">
      <c r="A468" s="12">
        <v>2955686500</v>
      </c>
      <c r="B468" s="13">
        <v>330766</v>
      </c>
      <c r="C468" t="s">
        <v>1039</v>
      </c>
      <c r="D468" t="s">
        <v>897</v>
      </c>
      <c r="E468" t="s">
        <v>1436</v>
      </c>
    </row>
    <row r="469" spans="1:5" x14ac:dyDescent="0.3">
      <c r="A469" s="14">
        <v>2858552900</v>
      </c>
      <c r="B469" s="15">
        <v>314719</v>
      </c>
      <c r="C469" t="s">
        <v>1039</v>
      </c>
      <c r="D469" t="s">
        <v>896</v>
      </c>
      <c r="E469" t="s">
        <v>1436</v>
      </c>
    </row>
    <row r="470" spans="1:5" x14ac:dyDescent="0.3">
      <c r="A470" s="12">
        <v>1641204000</v>
      </c>
      <c r="B470" s="13">
        <v>182076</v>
      </c>
      <c r="C470" t="s">
        <v>1040</v>
      </c>
      <c r="D470" t="s">
        <v>867</v>
      </c>
      <c r="E470" t="s">
        <v>1437</v>
      </c>
    </row>
    <row r="471" spans="1:5" x14ac:dyDescent="0.3">
      <c r="A471" s="14">
        <v>1827360000</v>
      </c>
      <c r="B471" s="15">
        <v>196328</v>
      </c>
      <c r="C471" t="s">
        <v>1040</v>
      </c>
      <c r="D471" t="s">
        <v>871</v>
      </c>
      <c r="E471" t="s">
        <v>1437</v>
      </c>
    </row>
    <row r="472" spans="1:5" x14ac:dyDescent="0.3">
      <c r="A472" s="12">
        <v>1922898400</v>
      </c>
      <c r="B472" s="13">
        <v>214907</v>
      </c>
      <c r="C472" t="s">
        <v>1040</v>
      </c>
      <c r="D472" t="s">
        <v>875</v>
      </c>
      <c r="E472" t="s">
        <v>1437</v>
      </c>
    </row>
    <row r="473" spans="1:5" x14ac:dyDescent="0.3">
      <c r="A473" s="14">
        <v>1690937300</v>
      </c>
      <c r="B473" s="15">
        <v>193386</v>
      </c>
      <c r="C473" t="s">
        <v>1040</v>
      </c>
      <c r="D473" t="s">
        <v>864</v>
      </c>
      <c r="E473" t="s">
        <v>1437</v>
      </c>
    </row>
    <row r="474" spans="1:5" x14ac:dyDescent="0.3">
      <c r="A474" s="12">
        <v>1720211300</v>
      </c>
      <c r="B474" s="13">
        <v>187246</v>
      </c>
      <c r="C474" t="s">
        <v>1040</v>
      </c>
      <c r="D474" t="s">
        <v>865</v>
      </c>
      <c r="E474" t="s">
        <v>1437</v>
      </c>
    </row>
    <row r="475" spans="1:5" x14ac:dyDescent="0.3">
      <c r="A475" s="14">
        <v>1759445000</v>
      </c>
      <c r="B475" s="15">
        <v>194543</v>
      </c>
      <c r="C475" t="s">
        <v>1040</v>
      </c>
      <c r="D475" t="s">
        <v>870</v>
      </c>
      <c r="E475" t="s">
        <v>1437</v>
      </c>
    </row>
    <row r="476" spans="1:5" x14ac:dyDescent="0.3">
      <c r="A476" s="12">
        <v>1724369600</v>
      </c>
      <c r="B476" s="13">
        <v>189967</v>
      </c>
      <c r="C476" t="s">
        <v>1040</v>
      </c>
      <c r="D476" t="s">
        <v>869</v>
      </c>
      <c r="E476" t="s">
        <v>1437</v>
      </c>
    </row>
    <row r="477" spans="1:5" x14ac:dyDescent="0.3">
      <c r="A477" s="14">
        <v>1733638300</v>
      </c>
      <c r="B477" s="15">
        <v>192522</v>
      </c>
      <c r="C477" t="s">
        <v>1040</v>
      </c>
      <c r="D477" t="s">
        <v>866</v>
      </c>
      <c r="E477" t="s">
        <v>1437</v>
      </c>
    </row>
    <row r="478" spans="1:5" x14ac:dyDescent="0.3">
      <c r="A478" s="12">
        <v>1708811800</v>
      </c>
      <c r="B478" s="13">
        <v>191077</v>
      </c>
      <c r="C478" t="s">
        <v>1040</v>
      </c>
      <c r="D478" t="s">
        <v>868</v>
      </c>
      <c r="E478" t="s">
        <v>1437</v>
      </c>
    </row>
    <row r="479" spans="1:5" x14ac:dyDescent="0.3">
      <c r="A479" s="14">
        <v>1698401000</v>
      </c>
      <c r="B479" s="15">
        <v>189018</v>
      </c>
      <c r="C479" t="s">
        <v>1040</v>
      </c>
      <c r="D479" t="s">
        <v>874</v>
      </c>
      <c r="E479" t="s">
        <v>1437</v>
      </c>
    </row>
    <row r="480" spans="1:5" x14ac:dyDescent="0.3">
      <c r="A480" s="12">
        <v>1742333500</v>
      </c>
      <c r="B480" s="13">
        <v>190355</v>
      </c>
      <c r="C480" t="s">
        <v>1040</v>
      </c>
      <c r="D480" t="s">
        <v>873</v>
      </c>
      <c r="E480" t="s">
        <v>1437</v>
      </c>
    </row>
    <row r="481" spans="1:5" x14ac:dyDescent="0.3">
      <c r="A481" s="14">
        <v>1705936950</v>
      </c>
      <c r="B481" s="15">
        <v>187201</v>
      </c>
      <c r="C481" t="s">
        <v>1040</v>
      </c>
      <c r="D481" t="s">
        <v>872</v>
      </c>
      <c r="E481" t="s">
        <v>1437</v>
      </c>
    </row>
    <row r="482" spans="1:5" x14ac:dyDescent="0.3">
      <c r="A482" s="12">
        <v>1729829700</v>
      </c>
      <c r="B482" s="13">
        <v>5995</v>
      </c>
      <c r="C482" t="s">
        <v>1040</v>
      </c>
      <c r="D482" t="s">
        <v>879</v>
      </c>
      <c r="E482" t="s">
        <v>1437</v>
      </c>
    </row>
    <row r="483" spans="1:5" x14ac:dyDescent="0.3">
      <c r="A483" s="14">
        <v>1915259900</v>
      </c>
      <c r="B483" s="15">
        <v>6161</v>
      </c>
      <c r="C483" t="s">
        <v>1040</v>
      </c>
      <c r="D483" t="s">
        <v>883</v>
      </c>
      <c r="E483" t="s">
        <v>1437</v>
      </c>
    </row>
    <row r="484" spans="1:5" x14ac:dyDescent="0.3">
      <c r="A484" s="12">
        <v>2011450800</v>
      </c>
      <c r="B484" s="13">
        <v>6586</v>
      </c>
      <c r="C484" t="s">
        <v>1040</v>
      </c>
      <c r="D484" t="s">
        <v>887</v>
      </c>
      <c r="E484" t="s">
        <v>1437</v>
      </c>
    </row>
    <row r="485" spans="1:5" x14ac:dyDescent="0.3">
      <c r="A485" s="14">
        <v>1727875500</v>
      </c>
      <c r="B485" s="15">
        <v>5980</v>
      </c>
      <c r="C485" t="s">
        <v>1040</v>
      </c>
      <c r="D485" t="s">
        <v>876</v>
      </c>
      <c r="E485" t="s">
        <v>1437</v>
      </c>
    </row>
    <row r="486" spans="1:5" x14ac:dyDescent="0.3">
      <c r="A486" s="12">
        <v>1716461200</v>
      </c>
      <c r="B486" s="13">
        <v>6208</v>
      </c>
      <c r="C486" t="s">
        <v>1040</v>
      </c>
      <c r="D486" t="s">
        <v>877</v>
      </c>
      <c r="E486" t="s">
        <v>1437</v>
      </c>
    </row>
    <row r="487" spans="1:5" x14ac:dyDescent="0.3">
      <c r="A487" s="14">
        <v>1859487900</v>
      </c>
      <c r="B487" s="15">
        <v>6155</v>
      </c>
      <c r="C487" t="s">
        <v>1040</v>
      </c>
      <c r="D487" t="s">
        <v>882</v>
      </c>
      <c r="E487" t="s">
        <v>1437</v>
      </c>
    </row>
    <row r="488" spans="1:5" x14ac:dyDescent="0.3">
      <c r="A488" s="12">
        <v>1861546300</v>
      </c>
      <c r="B488" s="13">
        <v>6370</v>
      </c>
      <c r="C488" t="s">
        <v>1040</v>
      </c>
      <c r="D488" t="s">
        <v>881</v>
      </c>
      <c r="E488" t="s">
        <v>1437</v>
      </c>
    </row>
    <row r="489" spans="1:5" x14ac:dyDescent="0.3">
      <c r="A489" s="14">
        <v>1836195200</v>
      </c>
      <c r="B489" s="15">
        <v>6166</v>
      </c>
      <c r="C489" t="s">
        <v>1040</v>
      </c>
      <c r="D489" t="s">
        <v>878</v>
      </c>
      <c r="E489" t="s">
        <v>1437</v>
      </c>
    </row>
    <row r="490" spans="1:5" x14ac:dyDescent="0.3">
      <c r="A490" s="12">
        <v>1844000300</v>
      </c>
      <c r="B490" s="13">
        <v>6095</v>
      </c>
      <c r="C490" t="s">
        <v>1040</v>
      </c>
      <c r="D490" t="s">
        <v>880</v>
      </c>
      <c r="E490" t="s">
        <v>1437</v>
      </c>
    </row>
    <row r="491" spans="1:5" x14ac:dyDescent="0.3">
      <c r="A491" s="14">
        <v>1756159600</v>
      </c>
      <c r="B491" s="15">
        <v>6005</v>
      </c>
      <c r="C491" t="s">
        <v>1040</v>
      </c>
      <c r="D491" t="s">
        <v>886</v>
      </c>
      <c r="E491" t="s">
        <v>1437</v>
      </c>
    </row>
    <row r="492" spans="1:5" x14ac:dyDescent="0.3">
      <c r="A492" s="12">
        <v>1759941800</v>
      </c>
      <c r="B492" s="13">
        <v>5704</v>
      </c>
      <c r="C492" t="s">
        <v>1040</v>
      </c>
      <c r="D492" t="s">
        <v>885</v>
      </c>
      <c r="E492" t="s">
        <v>1437</v>
      </c>
    </row>
    <row r="493" spans="1:5" x14ac:dyDescent="0.3">
      <c r="A493" s="14">
        <v>1757874700</v>
      </c>
      <c r="B493" s="15">
        <v>5830</v>
      </c>
      <c r="C493" t="s">
        <v>1040</v>
      </c>
      <c r="D493" t="s">
        <v>884</v>
      </c>
      <c r="E493" t="s">
        <v>1437</v>
      </c>
    </row>
    <row r="494" spans="1:5" x14ac:dyDescent="0.3">
      <c r="A494" s="12">
        <v>1846570200</v>
      </c>
      <c r="B494" s="13">
        <v>176809</v>
      </c>
      <c r="C494" t="s">
        <v>1040</v>
      </c>
      <c r="D494" t="s">
        <v>891</v>
      </c>
      <c r="E494" t="s">
        <v>1437</v>
      </c>
    </row>
    <row r="495" spans="1:5" x14ac:dyDescent="0.3">
      <c r="A495" s="14">
        <v>2135398700</v>
      </c>
      <c r="B495" s="15">
        <v>193895</v>
      </c>
      <c r="C495" t="s">
        <v>1040</v>
      </c>
      <c r="D495" t="s">
        <v>895</v>
      </c>
      <c r="E495" t="s">
        <v>1437</v>
      </c>
    </row>
    <row r="496" spans="1:5" x14ac:dyDescent="0.3">
      <c r="A496" s="12">
        <v>0</v>
      </c>
      <c r="B496" s="13">
        <v>0</v>
      </c>
      <c r="C496" t="s">
        <v>1040</v>
      </c>
      <c r="D496" t="s">
        <v>899</v>
      </c>
      <c r="E496" t="s">
        <v>1437</v>
      </c>
    </row>
    <row r="497" spans="1:5" x14ac:dyDescent="0.3">
      <c r="A497" s="14">
        <v>1792267800</v>
      </c>
      <c r="B497" s="15">
        <v>177434</v>
      </c>
      <c r="C497" t="s">
        <v>1040</v>
      </c>
      <c r="D497" t="s">
        <v>888</v>
      </c>
      <c r="E497" t="s">
        <v>1437</v>
      </c>
    </row>
    <row r="498" spans="1:5" x14ac:dyDescent="0.3">
      <c r="A498" s="12">
        <v>1702298900</v>
      </c>
      <c r="B498" s="13">
        <v>163238</v>
      </c>
      <c r="C498" t="s">
        <v>1040</v>
      </c>
      <c r="D498" t="s">
        <v>889</v>
      </c>
      <c r="E498" t="s">
        <v>1437</v>
      </c>
    </row>
    <row r="499" spans="1:5" x14ac:dyDescent="0.3">
      <c r="A499" s="14">
        <v>2056184600</v>
      </c>
      <c r="B499" s="15">
        <v>188432</v>
      </c>
      <c r="C499" t="s">
        <v>1040</v>
      </c>
      <c r="D499" t="s">
        <v>894</v>
      </c>
      <c r="E499" t="s">
        <v>1437</v>
      </c>
    </row>
    <row r="500" spans="1:5" x14ac:dyDescent="0.3">
      <c r="A500" s="12">
        <v>1983673500</v>
      </c>
      <c r="B500" s="13">
        <v>183256</v>
      </c>
      <c r="C500" t="s">
        <v>1040</v>
      </c>
      <c r="D500" t="s">
        <v>893</v>
      </c>
      <c r="E500" t="s">
        <v>1437</v>
      </c>
    </row>
    <row r="501" spans="1:5" x14ac:dyDescent="0.3">
      <c r="A501" s="14">
        <v>1850722700</v>
      </c>
      <c r="B501" s="15">
        <v>181611</v>
      </c>
      <c r="C501" t="s">
        <v>1040</v>
      </c>
      <c r="D501" t="s">
        <v>890</v>
      </c>
      <c r="E501" t="s">
        <v>1437</v>
      </c>
    </row>
    <row r="502" spans="1:5" x14ac:dyDescent="0.3">
      <c r="A502" s="12">
        <v>1967377000</v>
      </c>
      <c r="B502" s="13">
        <v>184195</v>
      </c>
      <c r="C502" t="s">
        <v>1040</v>
      </c>
      <c r="D502" t="s">
        <v>892</v>
      </c>
      <c r="E502" t="s">
        <v>1437</v>
      </c>
    </row>
    <row r="503" spans="1:5" x14ac:dyDescent="0.3">
      <c r="A503" s="14">
        <v>0</v>
      </c>
      <c r="B503" s="15">
        <v>0</v>
      </c>
      <c r="C503" t="s">
        <v>1040</v>
      </c>
      <c r="D503" t="s">
        <v>898</v>
      </c>
      <c r="E503" t="s">
        <v>1437</v>
      </c>
    </row>
    <row r="504" spans="1:5" x14ac:dyDescent="0.3">
      <c r="A504" s="12">
        <v>2146739700</v>
      </c>
      <c r="B504" s="13">
        <v>195956</v>
      </c>
      <c r="C504" t="s">
        <v>1040</v>
      </c>
      <c r="D504" t="s">
        <v>897</v>
      </c>
      <c r="E504" t="s">
        <v>1437</v>
      </c>
    </row>
    <row r="505" spans="1:5" x14ac:dyDescent="0.3">
      <c r="A505" s="14">
        <v>2051436500</v>
      </c>
      <c r="B505" s="15">
        <v>187396</v>
      </c>
      <c r="C505" t="s">
        <v>1040</v>
      </c>
      <c r="D505" t="s">
        <v>896</v>
      </c>
      <c r="E505" t="s">
        <v>1437</v>
      </c>
    </row>
    <row r="506" spans="1:5" x14ac:dyDescent="0.3">
      <c r="A506" s="12">
        <v>315438000</v>
      </c>
      <c r="B506" s="13">
        <v>24152</v>
      </c>
      <c r="C506" t="s">
        <v>1041</v>
      </c>
      <c r="D506" t="s">
        <v>867</v>
      </c>
      <c r="E506" t="s">
        <v>1438</v>
      </c>
    </row>
    <row r="507" spans="1:5" x14ac:dyDescent="0.3">
      <c r="A507" s="14">
        <v>366722200</v>
      </c>
      <c r="B507" s="15">
        <v>26939</v>
      </c>
      <c r="C507" t="s">
        <v>1041</v>
      </c>
      <c r="D507" t="s">
        <v>871</v>
      </c>
      <c r="E507" t="s">
        <v>1438</v>
      </c>
    </row>
    <row r="508" spans="1:5" x14ac:dyDescent="0.3">
      <c r="A508" s="12">
        <v>427903100</v>
      </c>
      <c r="B508" s="13">
        <v>30527</v>
      </c>
      <c r="C508" t="s">
        <v>1041</v>
      </c>
      <c r="D508" t="s">
        <v>875</v>
      </c>
      <c r="E508" t="s">
        <v>1438</v>
      </c>
    </row>
    <row r="509" spans="1:5" x14ac:dyDescent="0.3">
      <c r="A509" s="14">
        <v>314369500</v>
      </c>
      <c r="B509" s="15">
        <v>25437</v>
      </c>
      <c r="C509" t="s">
        <v>1041</v>
      </c>
      <c r="D509" t="s">
        <v>864</v>
      </c>
      <c r="E509" t="s">
        <v>1438</v>
      </c>
    </row>
    <row r="510" spans="1:5" x14ac:dyDescent="0.3">
      <c r="A510" s="12">
        <v>313712000</v>
      </c>
      <c r="B510" s="13">
        <v>22339</v>
      </c>
      <c r="C510" t="s">
        <v>1041</v>
      </c>
      <c r="D510" t="s">
        <v>865</v>
      </c>
      <c r="E510" t="s">
        <v>1438</v>
      </c>
    </row>
    <row r="511" spans="1:5" x14ac:dyDescent="0.3">
      <c r="A511" s="14">
        <v>426460800</v>
      </c>
      <c r="B511" s="15">
        <v>29884</v>
      </c>
      <c r="C511" t="s">
        <v>1041</v>
      </c>
      <c r="D511" t="s">
        <v>870</v>
      </c>
      <c r="E511" t="s">
        <v>1438</v>
      </c>
    </row>
    <row r="512" spans="1:5" x14ac:dyDescent="0.3">
      <c r="A512" s="12">
        <v>348573200</v>
      </c>
      <c r="B512" s="13">
        <v>26254</v>
      </c>
      <c r="C512" t="s">
        <v>1041</v>
      </c>
      <c r="D512" t="s">
        <v>869</v>
      </c>
      <c r="E512" t="s">
        <v>1438</v>
      </c>
    </row>
    <row r="513" spans="1:5" x14ac:dyDescent="0.3">
      <c r="A513" s="14">
        <v>338816400</v>
      </c>
      <c r="B513" s="15">
        <v>24585</v>
      </c>
      <c r="C513" t="s">
        <v>1041</v>
      </c>
      <c r="D513" t="s">
        <v>866</v>
      </c>
      <c r="E513" t="s">
        <v>1438</v>
      </c>
    </row>
    <row r="514" spans="1:5" x14ac:dyDescent="0.3">
      <c r="A514" s="12">
        <v>355823300</v>
      </c>
      <c r="B514" s="13">
        <v>25983</v>
      </c>
      <c r="C514" t="s">
        <v>1041</v>
      </c>
      <c r="D514" t="s">
        <v>868</v>
      </c>
      <c r="E514" t="s">
        <v>1438</v>
      </c>
    </row>
    <row r="515" spans="1:5" x14ac:dyDescent="0.3">
      <c r="A515" s="14">
        <v>360679700</v>
      </c>
      <c r="B515" s="15">
        <v>25843</v>
      </c>
      <c r="C515" t="s">
        <v>1041</v>
      </c>
      <c r="D515" t="s">
        <v>874</v>
      </c>
      <c r="E515" t="s">
        <v>1438</v>
      </c>
    </row>
    <row r="516" spans="1:5" x14ac:dyDescent="0.3">
      <c r="A516" s="12">
        <v>397802500</v>
      </c>
      <c r="B516" s="13">
        <v>27635</v>
      </c>
      <c r="C516" t="s">
        <v>1041</v>
      </c>
      <c r="D516" t="s">
        <v>873</v>
      </c>
      <c r="E516" t="s">
        <v>1438</v>
      </c>
    </row>
    <row r="517" spans="1:5" x14ac:dyDescent="0.3">
      <c r="A517" s="14">
        <v>388232600</v>
      </c>
      <c r="B517" s="15">
        <v>26701</v>
      </c>
      <c r="C517" t="s">
        <v>1041</v>
      </c>
      <c r="D517" t="s">
        <v>872</v>
      </c>
      <c r="E517" t="s">
        <v>1438</v>
      </c>
    </row>
    <row r="518" spans="1:5" x14ac:dyDescent="0.3">
      <c r="A518" s="12">
        <v>388622300</v>
      </c>
      <c r="B518" s="13">
        <v>911</v>
      </c>
      <c r="C518" t="s">
        <v>1041</v>
      </c>
      <c r="D518" t="s">
        <v>879</v>
      </c>
      <c r="E518" t="s">
        <v>1438</v>
      </c>
    </row>
    <row r="519" spans="1:5" x14ac:dyDescent="0.3">
      <c r="A519" s="14">
        <v>398408600</v>
      </c>
      <c r="B519" s="15">
        <v>885</v>
      </c>
      <c r="C519" t="s">
        <v>1041</v>
      </c>
      <c r="D519" t="s">
        <v>883</v>
      </c>
      <c r="E519" t="s">
        <v>1438</v>
      </c>
    </row>
    <row r="520" spans="1:5" x14ac:dyDescent="0.3">
      <c r="A520" s="12">
        <v>494689100</v>
      </c>
      <c r="B520" s="13">
        <v>1079</v>
      </c>
      <c r="C520" t="s">
        <v>1041</v>
      </c>
      <c r="D520" t="s">
        <v>887</v>
      </c>
      <c r="E520" t="s">
        <v>1438</v>
      </c>
    </row>
    <row r="521" spans="1:5" x14ac:dyDescent="0.3">
      <c r="A521" s="14">
        <v>382332900</v>
      </c>
      <c r="B521" s="15">
        <v>910</v>
      </c>
      <c r="C521" t="s">
        <v>1041</v>
      </c>
      <c r="D521" t="s">
        <v>876</v>
      </c>
      <c r="E521" t="s">
        <v>1438</v>
      </c>
    </row>
    <row r="522" spans="1:5" x14ac:dyDescent="0.3">
      <c r="A522" s="12">
        <v>378850600</v>
      </c>
      <c r="B522" s="13">
        <v>876</v>
      </c>
      <c r="C522" t="s">
        <v>1041</v>
      </c>
      <c r="D522" t="s">
        <v>877</v>
      </c>
      <c r="E522" t="s">
        <v>1438</v>
      </c>
    </row>
    <row r="523" spans="1:5" x14ac:dyDescent="0.3">
      <c r="A523" s="14">
        <v>457830300</v>
      </c>
      <c r="B523" s="15">
        <v>946</v>
      </c>
      <c r="C523" t="s">
        <v>1041</v>
      </c>
      <c r="D523" t="s">
        <v>882</v>
      </c>
      <c r="E523" t="s">
        <v>1438</v>
      </c>
    </row>
    <row r="524" spans="1:5" x14ac:dyDescent="0.3">
      <c r="A524" s="12">
        <v>399887000</v>
      </c>
      <c r="B524" s="13">
        <v>912</v>
      </c>
      <c r="C524" t="s">
        <v>1041</v>
      </c>
      <c r="D524" t="s">
        <v>881</v>
      </c>
      <c r="E524" t="s">
        <v>1438</v>
      </c>
    </row>
    <row r="525" spans="1:5" x14ac:dyDescent="0.3">
      <c r="A525" s="14">
        <v>389335100</v>
      </c>
      <c r="B525" s="15">
        <v>859</v>
      </c>
      <c r="C525" t="s">
        <v>1041</v>
      </c>
      <c r="D525" t="s">
        <v>878</v>
      </c>
      <c r="E525" t="s">
        <v>1438</v>
      </c>
    </row>
    <row r="526" spans="1:5" x14ac:dyDescent="0.3">
      <c r="A526" s="12">
        <v>390505000</v>
      </c>
      <c r="B526" s="13">
        <v>845</v>
      </c>
      <c r="C526" t="s">
        <v>1041</v>
      </c>
      <c r="D526" t="s">
        <v>880</v>
      </c>
      <c r="E526" t="s">
        <v>1438</v>
      </c>
    </row>
    <row r="527" spans="1:5" x14ac:dyDescent="0.3">
      <c r="A527" s="14">
        <v>444984100</v>
      </c>
      <c r="B527" s="15">
        <v>926</v>
      </c>
      <c r="C527" t="s">
        <v>1041</v>
      </c>
      <c r="D527" t="s">
        <v>886</v>
      </c>
      <c r="E527" t="s">
        <v>1438</v>
      </c>
    </row>
    <row r="528" spans="1:5" x14ac:dyDescent="0.3">
      <c r="A528" s="12">
        <v>452592600</v>
      </c>
      <c r="B528" s="13">
        <v>893</v>
      </c>
      <c r="C528" t="s">
        <v>1041</v>
      </c>
      <c r="D528" t="s">
        <v>885</v>
      </c>
      <c r="E528" t="s">
        <v>1438</v>
      </c>
    </row>
    <row r="529" spans="1:5" x14ac:dyDescent="0.3">
      <c r="A529" s="14">
        <v>405826200</v>
      </c>
      <c r="B529" s="15">
        <v>858</v>
      </c>
      <c r="C529" t="s">
        <v>1041</v>
      </c>
      <c r="D529" t="s">
        <v>884</v>
      </c>
      <c r="E529" t="s">
        <v>1438</v>
      </c>
    </row>
    <row r="530" spans="1:5" x14ac:dyDescent="0.3">
      <c r="A530" s="12">
        <v>551514600</v>
      </c>
      <c r="B530" s="13">
        <v>30514</v>
      </c>
      <c r="C530" t="s">
        <v>1041</v>
      </c>
      <c r="D530" t="s">
        <v>891</v>
      </c>
      <c r="E530" t="s">
        <v>1438</v>
      </c>
    </row>
    <row r="531" spans="1:5" x14ac:dyDescent="0.3">
      <c r="A531" s="14">
        <v>481942000</v>
      </c>
      <c r="B531" s="15">
        <v>29391</v>
      </c>
      <c r="C531" t="s">
        <v>1041</v>
      </c>
      <c r="D531" t="s">
        <v>895</v>
      </c>
      <c r="E531" t="s">
        <v>1438</v>
      </c>
    </row>
    <row r="532" spans="1:5" x14ac:dyDescent="0.3">
      <c r="A532" s="12">
        <v>0</v>
      </c>
      <c r="B532" s="13">
        <v>0</v>
      </c>
      <c r="C532" t="s">
        <v>1041</v>
      </c>
      <c r="D532" t="s">
        <v>899</v>
      </c>
      <c r="E532" t="s">
        <v>1438</v>
      </c>
    </row>
    <row r="533" spans="1:5" x14ac:dyDescent="0.3">
      <c r="A533" s="14">
        <v>465461300</v>
      </c>
      <c r="B533" s="15">
        <v>28642</v>
      </c>
      <c r="C533" t="s">
        <v>1041</v>
      </c>
      <c r="D533" t="s">
        <v>888</v>
      </c>
      <c r="E533" t="s">
        <v>1438</v>
      </c>
    </row>
    <row r="534" spans="1:5" x14ac:dyDescent="0.3">
      <c r="A534" s="12">
        <v>462022300</v>
      </c>
      <c r="B534" s="13">
        <v>26527</v>
      </c>
      <c r="C534" t="s">
        <v>1041</v>
      </c>
      <c r="D534" t="s">
        <v>889</v>
      </c>
      <c r="E534" t="s">
        <v>1438</v>
      </c>
    </row>
    <row r="535" spans="1:5" x14ac:dyDescent="0.3">
      <c r="A535" s="14">
        <v>468112600</v>
      </c>
      <c r="B535" s="15">
        <v>29668</v>
      </c>
      <c r="C535" t="s">
        <v>1041</v>
      </c>
      <c r="D535" t="s">
        <v>894</v>
      </c>
      <c r="E535" t="s">
        <v>1438</v>
      </c>
    </row>
    <row r="536" spans="1:5" x14ac:dyDescent="0.3">
      <c r="A536" s="12">
        <v>473722600</v>
      </c>
      <c r="B536" s="13">
        <v>27886</v>
      </c>
      <c r="C536" t="s">
        <v>1041</v>
      </c>
      <c r="D536" t="s">
        <v>893</v>
      </c>
      <c r="E536" t="s">
        <v>1438</v>
      </c>
    </row>
    <row r="537" spans="1:5" x14ac:dyDescent="0.3">
      <c r="A537" s="14">
        <v>499995200</v>
      </c>
      <c r="B537" s="15">
        <v>30714</v>
      </c>
      <c r="C537" t="s">
        <v>1041</v>
      </c>
      <c r="D537" t="s">
        <v>890</v>
      </c>
      <c r="E537" t="s">
        <v>1438</v>
      </c>
    </row>
    <row r="538" spans="1:5" x14ac:dyDescent="0.3">
      <c r="A538" s="12">
        <v>470090200</v>
      </c>
      <c r="B538" s="13">
        <v>27657</v>
      </c>
      <c r="C538" t="s">
        <v>1041</v>
      </c>
      <c r="D538" t="s">
        <v>892</v>
      </c>
      <c r="E538" t="s">
        <v>1438</v>
      </c>
    </row>
    <row r="539" spans="1:5" x14ac:dyDescent="0.3">
      <c r="A539" s="14">
        <v>0</v>
      </c>
      <c r="B539" s="15">
        <v>0</v>
      </c>
      <c r="C539" t="s">
        <v>1041</v>
      </c>
      <c r="D539" t="s">
        <v>898</v>
      </c>
      <c r="E539" t="s">
        <v>1438</v>
      </c>
    </row>
    <row r="540" spans="1:5" x14ac:dyDescent="0.3">
      <c r="A540" s="12">
        <v>494548200</v>
      </c>
      <c r="B540" s="13">
        <v>29843</v>
      </c>
      <c r="C540" t="s">
        <v>1041</v>
      </c>
      <c r="D540" t="s">
        <v>897</v>
      </c>
      <c r="E540" t="s">
        <v>1438</v>
      </c>
    </row>
    <row r="541" spans="1:5" x14ac:dyDescent="0.3">
      <c r="A541" s="14">
        <v>450834500</v>
      </c>
      <c r="B541" s="15">
        <v>27646</v>
      </c>
      <c r="C541" t="s">
        <v>1041</v>
      </c>
      <c r="D541" t="s">
        <v>896</v>
      </c>
      <c r="E541" t="s">
        <v>1438</v>
      </c>
    </row>
    <row r="542" spans="1:5" x14ac:dyDescent="0.3">
      <c r="A542" s="12">
        <v>1002763350</v>
      </c>
      <c r="B542" s="13">
        <v>0</v>
      </c>
      <c r="C542" t="s">
        <v>1042</v>
      </c>
      <c r="D542" t="s">
        <v>867</v>
      </c>
      <c r="E542" t="s">
        <v>1439</v>
      </c>
    </row>
    <row r="543" spans="1:5" x14ac:dyDescent="0.3">
      <c r="A543" s="14">
        <v>1162074000</v>
      </c>
      <c r="B543" s="15">
        <v>0</v>
      </c>
      <c r="C543" t="s">
        <v>1042</v>
      </c>
      <c r="D543" t="s">
        <v>871</v>
      </c>
      <c r="E543" t="s">
        <v>1439</v>
      </c>
    </row>
    <row r="544" spans="1:5" x14ac:dyDescent="0.3">
      <c r="A544" s="12">
        <v>1244453450</v>
      </c>
      <c r="B544" s="13">
        <v>0</v>
      </c>
      <c r="C544" t="s">
        <v>1042</v>
      </c>
      <c r="D544" t="s">
        <v>875</v>
      </c>
      <c r="E544" t="s">
        <v>1439</v>
      </c>
    </row>
    <row r="545" spans="1:5" x14ac:dyDescent="0.3">
      <c r="A545" s="14">
        <v>1342646550</v>
      </c>
      <c r="B545" s="15">
        <v>0</v>
      </c>
      <c r="C545" t="s">
        <v>1042</v>
      </c>
      <c r="D545" t="s">
        <v>864</v>
      </c>
      <c r="E545" t="s">
        <v>1439</v>
      </c>
    </row>
    <row r="546" spans="1:5" x14ac:dyDescent="0.3">
      <c r="A546" s="12">
        <v>1042264450</v>
      </c>
      <c r="B546" s="13">
        <v>0</v>
      </c>
      <c r="C546" t="s">
        <v>1042</v>
      </c>
      <c r="D546" t="s">
        <v>865</v>
      </c>
      <c r="E546" t="s">
        <v>1439</v>
      </c>
    </row>
    <row r="547" spans="1:5" x14ac:dyDescent="0.3">
      <c r="A547" s="14">
        <v>1056668200</v>
      </c>
      <c r="B547" s="15">
        <v>0</v>
      </c>
      <c r="C547" t="s">
        <v>1042</v>
      </c>
      <c r="D547" t="s">
        <v>870</v>
      </c>
      <c r="E547" t="s">
        <v>1439</v>
      </c>
    </row>
    <row r="548" spans="1:5" x14ac:dyDescent="0.3">
      <c r="A548" s="12">
        <v>1057758950</v>
      </c>
      <c r="B548" s="13">
        <v>0</v>
      </c>
      <c r="C548" t="s">
        <v>1042</v>
      </c>
      <c r="D548" t="s">
        <v>869</v>
      </c>
      <c r="E548" t="s">
        <v>1439</v>
      </c>
    </row>
    <row r="549" spans="1:5" x14ac:dyDescent="0.3">
      <c r="A549" s="14">
        <v>1115257250</v>
      </c>
      <c r="B549" s="15">
        <v>0</v>
      </c>
      <c r="C549" t="s">
        <v>1042</v>
      </c>
      <c r="D549" t="s">
        <v>866</v>
      </c>
      <c r="E549" t="s">
        <v>1439</v>
      </c>
    </row>
    <row r="550" spans="1:5" x14ac:dyDescent="0.3">
      <c r="A550" s="12">
        <v>1043285900</v>
      </c>
      <c r="B550" s="13">
        <v>0</v>
      </c>
      <c r="C550" t="s">
        <v>1042</v>
      </c>
      <c r="D550" t="s">
        <v>868</v>
      </c>
      <c r="E550" t="s">
        <v>1439</v>
      </c>
    </row>
    <row r="551" spans="1:5" x14ac:dyDescent="0.3">
      <c r="A551" s="14">
        <v>1097987650</v>
      </c>
      <c r="B551" s="15">
        <v>0</v>
      </c>
      <c r="C551" t="s">
        <v>1042</v>
      </c>
      <c r="D551" t="s">
        <v>874</v>
      </c>
      <c r="E551" t="s">
        <v>1439</v>
      </c>
    </row>
    <row r="552" spans="1:5" x14ac:dyDescent="0.3">
      <c r="A552" s="12">
        <v>1104296150</v>
      </c>
      <c r="B552" s="13">
        <v>0</v>
      </c>
      <c r="C552" t="s">
        <v>1042</v>
      </c>
      <c r="D552" t="s">
        <v>873</v>
      </c>
      <c r="E552" t="s">
        <v>1439</v>
      </c>
    </row>
    <row r="553" spans="1:5" x14ac:dyDescent="0.3">
      <c r="A553" s="14">
        <v>1089657050</v>
      </c>
      <c r="B553" s="15">
        <v>0</v>
      </c>
      <c r="C553" t="s">
        <v>1042</v>
      </c>
      <c r="D553" t="s">
        <v>872</v>
      </c>
      <c r="E553" t="s">
        <v>1439</v>
      </c>
    </row>
    <row r="554" spans="1:5" x14ac:dyDescent="0.3">
      <c r="A554" s="12">
        <v>1144189450</v>
      </c>
      <c r="B554" s="13">
        <v>0</v>
      </c>
      <c r="C554" t="s">
        <v>1042</v>
      </c>
      <c r="D554" t="s">
        <v>879</v>
      </c>
      <c r="E554" t="s">
        <v>1439</v>
      </c>
    </row>
    <row r="555" spans="1:5" x14ac:dyDescent="0.3">
      <c r="A555" s="14">
        <v>1251547550</v>
      </c>
      <c r="B555" s="15">
        <v>0</v>
      </c>
      <c r="C555" t="s">
        <v>1042</v>
      </c>
      <c r="D555" t="s">
        <v>883</v>
      </c>
      <c r="E555" t="s">
        <v>1439</v>
      </c>
    </row>
    <row r="556" spans="1:5" x14ac:dyDescent="0.3">
      <c r="A556" s="12">
        <v>1316415250</v>
      </c>
      <c r="B556" s="13">
        <v>0</v>
      </c>
      <c r="C556" t="s">
        <v>1042</v>
      </c>
      <c r="D556" t="s">
        <v>887</v>
      </c>
      <c r="E556" t="s">
        <v>1439</v>
      </c>
    </row>
    <row r="557" spans="1:5" x14ac:dyDescent="0.3">
      <c r="A557" s="14">
        <v>1368357950</v>
      </c>
      <c r="B557" s="15">
        <v>0</v>
      </c>
      <c r="C557" t="s">
        <v>1042</v>
      </c>
      <c r="D557" t="s">
        <v>876</v>
      </c>
      <c r="E557" t="s">
        <v>1439</v>
      </c>
    </row>
    <row r="558" spans="1:5" x14ac:dyDescent="0.3">
      <c r="A558" s="12">
        <v>1106591000</v>
      </c>
      <c r="B558" s="13">
        <v>0</v>
      </c>
      <c r="C558" t="s">
        <v>1042</v>
      </c>
      <c r="D558" t="s">
        <v>877</v>
      </c>
      <c r="E558" t="s">
        <v>1439</v>
      </c>
    </row>
    <row r="559" spans="1:5" x14ac:dyDescent="0.3">
      <c r="A559" s="14">
        <v>1189345400</v>
      </c>
      <c r="B559" s="15">
        <v>0</v>
      </c>
      <c r="C559" t="s">
        <v>1042</v>
      </c>
      <c r="D559" t="s">
        <v>882</v>
      </c>
      <c r="E559" t="s">
        <v>1439</v>
      </c>
    </row>
    <row r="560" spans="1:5" x14ac:dyDescent="0.3">
      <c r="A560" s="12">
        <v>1074335350</v>
      </c>
      <c r="B560" s="13">
        <v>0</v>
      </c>
      <c r="C560" t="s">
        <v>1042</v>
      </c>
      <c r="D560" t="s">
        <v>881</v>
      </c>
      <c r="E560" t="s">
        <v>1439</v>
      </c>
    </row>
    <row r="561" spans="1:5" x14ac:dyDescent="0.3">
      <c r="A561" s="14">
        <v>1168054300</v>
      </c>
      <c r="B561" s="15">
        <v>0</v>
      </c>
      <c r="C561" t="s">
        <v>1042</v>
      </c>
      <c r="D561" t="s">
        <v>878</v>
      </c>
      <c r="E561" t="s">
        <v>1439</v>
      </c>
    </row>
    <row r="562" spans="1:5" x14ac:dyDescent="0.3">
      <c r="A562" s="12">
        <v>1103495950</v>
      </c>
      <c r="B562" s="13">
        <v>0</v>
      </c>
      <c r="C562" t="s">
        <v>1042</v>
      </c>
      <c r="D562" t="s">
        <v>880</v>
      </c>
      <c r="E562" t="s">
        <v>1439</v>
      </c>
    </row>
    <row r="563" spans="1:5" x14ac:dyDescent="0.3">
      <c r="A563" s="14">
        <v>1165313050</v>
      </c>
      <c r="B563" s="15">
        <v>0</v>
      </c>
      <c r="C563" t="s">
        <v>1042</v>
      </c>
      <c r="D563" t="s">
        <v>886</v>
      </c>
      <c r="E563" t="s">
        <v>1439</v>
      </c>
    </row>
    <row r="564" spans="1:5" x14ac:dyDescent="0.3">
      <c r="A564" s="12">
        <v>1169567100</v>
      </c>
      <c r="B564" s="13">
        <v>0</v>
      </c>
      <c r="C564" t="s">
        <v>1042</v>
      </c>
      <c r="D564" t="s">
        <v>885</v>
      </c>
      <c r="E564" t="s">
        <v>1439</v>
      </c>
    </row>
    <row r="565" spans="1:5" x14ac:dyDescent="0.3">
      <c r="A565" s="14">
        <v>1123515500</v>
      </c>
      <c r="B565" s="15">
        <v>0</v>
      </c>
      <c r="C565" t="s">
        <v>1042</v>
      </c>
      <c r="D565" t="s">
        <v>884</v>
      </c>
      <c r="E565" t="s">
        <v>1439</v>
      </c>
    </row>
    <row r="566" spans="1:5" x14ac:dyDescent="0.3">
      <c r="A566" s="12">
        <v>1109479700</v>
      </c>
      <c r="B566" s="13">
        <v>0</v>
      </c>
      <c r="C566" t="s">
        <v>1042</v>
      </c>
      <c r="D566" t="s">
        <v>891</v>
      </c>
      <c r="E566" t="s">
        <v>1439</v>
      </c>
    </row>
    <row r="567" spans="1:5" x14ac:dyDescent="0.3">
      <c r="A567" s="14">
        <v>1164322650</v>
      </c>
      <c r="B567" s="15">
        <v>0</v>
      </c>
      <c r="C567" t="s">
        <v>1042</v>
      </c>
      <c r="D567" t="s">
        <v>895</v>
      </c>
      <c r="E567" t="s">
        <v>1439</v>
      </c>
    </row>
    <row r="568" spans="1:5" x14ac:dyDescent="0.3">
      <c r="A568" s="12">
        <v>1324435850</v>
      </c>
      <c r="B568" s="13">
        <v>0</v>
      </c>
      <c r="C568" t="s">
        <v>1042</v>
      </c>
      <c r="D568" t="s">
        <v>899</v>
      </c>
      <c r="E568" t="s">
        <v>1439</v>
      </c>
    </row>
    <row r="569" spans="1:5" x14ac:dyDescent="0.3">
      <c r="A569" s="14">
        <v>1402580750</v>
      </c>
      <c r="B569" s="15">
        <v>0</v>
      </c>
      <c r="C569" t="s">
        <v>1042</v>
      </c>
      <c r="D569" t="s">
        <v>888</v>
      </c>
      <c r="E569" t="s">
        <v>1439</v>
      </c>
    </row>
    <row r="570" spans="1:5" x14ac:dyDescent="0.3">
      <c r="A570" s="12">
        <v>1043677350</v>
      </c>
      <c r="B570" s="13">
        <v>0</v>
      </c>
      <c r="C570" t="s">
        <v>1042</v>
      </c>
      <c r="D570" t="s">
        <v>889</v>
      </c>
      <c r="E570" t="s">
        <v>1439</v>
      </c>
    </row>
    <row r="571" spans="1:5" x14ac:dyDescent="0.3">
      <c r="A571" s="14">
        <v>1187380700</v>
      </c>
      <c r="B571" s="15">
        <v>0</v>
      </c>
      <c r="C571" t="s">
        <v>1042</v>
      </c>
      <c r="D571" t="s">
        <v>894</v>
      </c>
      <c r="E571" t="s">
        <v>1439</v>
      </c>
    </row>
    <row r="572" spans="1:5" x14ac:dyDescent="0.3">
      <c r="A572" s="12">
        <v>1082694800</v>
      </c>
      <c r="B572" s="13">
        <v>0</v>
      </c>
      <c r="C572" t="s">
        <v>1042</v>
      </c>
      <c r="D572" t="s">
        <v>893</v>
      </c>
      <c r="E572" t="s">
        <v>1439</v>
      </c>
    </row>
    <row r="573" spans="1:5" x14ac:dyDescent="0.3">
      <c r="A573" s="14">
        <v>1193923050</v>
      </c>
      <c r="B573" s="15">
        <v>0</v>
      </c>
      <c r="C573" t="s">
        <v>1042</v>
      </c>
      <c r="D573" t="s">
        <v>890</v>
      </c>
      <c r="E573" t="s">
        <v>1439</v>
      </c>
    </row>
    <row r="574" spans="1:5" x14ac:dyDescent="0.3">
      <c r="A574" s="12">
        <v>1090089250</v>
      </c>
      <c r="B574" s="13">
        <v>0</v>
      </c>
      <c r="C574" t="s">
        <v>1042</v>
      </c>
      <c r="D574" t="s">
        <v>892</v>
      </c>
      <c r="E574" t="s">
        <v>1439</v>
      </c>
    </row>
    <row r="575" spans="1:5" x14ac:dyDescent="0.3">
      <c r="A575" s="14">
        <v>1144437600</v>
      </c>
      <c r="B575" s="15">
        <v>0</v>
      </c>
      <c r="C575" t="s">
        <v>1042</v>
      </c>
      <c r="D575" t="s">
        <v>898</v>
      </c>
      <c r="E575" t="s">
        <v>1439</v>
      </c>
    </row>
    <row r="576" spans="1:5" x14ac:dyDescent="0.3">
      <c r="A576" s="12">
        <v>1168892600</v>
      </c>
      <c r="B576" s="13">
        <v>0</v>
      </c>
      <c r="C576" t="s">
        <v>1042</v>
      </c>
      <c r="D576" t="s">
        <v>897</v>
      </c>
      <c r="E576" t="s">
        <v>1439</v>
      </c>
    </row>
    <row r="577" spans="1:5" x14ac:dyDescent="0.3">
      <c r="A577" s="14">
        <v>1115173750</v>
      </c>
      <c r="B577" s="15">
        <v>0</v>
      </c>
      <c r="C577" t="s">
        <v>1042</v>
      </c>
      <c r="D577" t="s">
        <v>896</v>
      </c>
      <c r="E577" t="s">
        <v>1439</v>
      </c>
    </row>
    <row r="578" spans="1:5" x14ac:dyDescent="0.3">
      <c r="A578" s="12">
        <v>1002763350</v>
      </c>
      <c r="B578" s="13">
        <v>94471</v>
      </c>
      <c r="C578" t="s">
        <v>1042</v>
      </c>
      <c r="D578" t="s">
        <v>867</v>
      </c>
      <c r="E578" t="s">
        <v>1439</v>
      </c>
    </row>
    <row r="579" spans="1:5" x14ac:dyDescent="0.3">
      <c r="A579" s="14">
        <v>1162074000</v>
      </c>
      <c r="B579" s="15">
        <v>107695</v>
      </c>
      <c r="C579" t="s">
        <v>1042</v>
      </c>
      <c r="D579" t="s">
        <v>871</v>
      </c>
      <c r="E579" t="s">
        <v>1439</v>
      </c>
    </row>
    <row r="580" spans="1:5" x14ac:dyDescent="0.3">
      <c r="A580" s="12">
        <v>1244453450</v>
      </c>
      <c r="B580" s="13">
        <v>120307</v>
      </c>
      <c r="C580" t="s">
        <v>1042</v>
      </c>
      <c r="D580" t="s">
        <v>875</v>
      </c>
      <c r="E580" t="s">
        <v>1439</v>
      </c>
    </row>
    <row r="581" spans="1:5" x14ac:dyDescent="0.3">
      <c r="A581" s="14">
        <v>1342646550</v>
      </c>
      <c r="B581" s="15">
        <v>133083</v>
      </c>
      <c r="C581" t="s">
        <v>1042</v>
      </c>
      <c r="D581" t="s">
        <v>864</v>
      </c>
      <c r="E581" t="s">
        <v>1439</v>
      </c>
    </row>
    <row r="582" spans="1:5" x14ac:dyDescent="0.3">
      <c r="A582" s="12">
        <v>1042264450</v>
      </c>
      <c r="B582" s="13">
        <v>95187</v>
      </c>
      <c r="C582" t="s">
        <v>1042</v>
      </c>
      <c r="D582" t="s">
        <v>865</v>
      </c>
      <c r="E582" t="s">
        <v>1439</v>
      </c>
    </row>
    <row r="583" spans="1:5" x14ac:dyDescent="0.3">
      <c r="A583" s="14">
        <v>1056668200</v>
      </c>
      <c r="B583" s="15">
        <v>102774</v>
      </c>
      <c r="C583" t="s">
        <v>1042</v>
      </c>
      <c r="D583" t="s">
        <v>870</v>
      </c>
      <c r="E583" t="s">
        <v>1439</v>
      </c>
    </row>
    <row r="584" spans="1:5" x14ac:dyDescent="0.3">
      <c r="A584" s="12">
        <v>1057758950</v>
      </c>
      <c r="B584" s="13">
        <v>101346</v>
      </c>
      <c r="C584" t="s">
        <v>1042</v>
      </c>
      <c r="D584" t="s">
        <v>869</v>
      </c>
      <c r="E584" t="s">
        <v>1439</v>
      </c>
    </row>
    <row r="585" spans="1:5" x14ac:dyDescent="0.3">
      <c r="A585" s="14">
        <v>1115257250</v>
      </c>
      <c r="B585" s="15">
        <v>107072</v>
      </c>
      <c r="C585" t="s">
        <v>1042</v>
      </c>
      <c r="D585" t="s">
        <v>866</v>
      </c>
      <c r="E585" t="s">
        <v>1439</v>
      </c>
    </row>
    <row r="586" spans="1:5" x14ac:dyDescent="0.3">
      <c r="A586" s="12">
        <v>1043285900</v>
      </c>
      <c r="B586" s="13">
        <v>99765</v>
      </c>
      <c r="C586" t="s">
        <v>1042</v>
      </c>
      <c r="D586" t="s">
        <v>868</v>
      </c>
      <c r="E586" t="s">
        <v>1439</v>
      </c>
    </row>
    <row r="587" spans="1:5" x14ac:dyDescent="0.3">
      <c r="A587" s="14">
        <v>1097987650</v>
      </c>
      <c r="B587" s="15">
        <v>105113</v>
      </c>
      <c r="C587" t="s">
        <v>1042</v>
      </c>
      <c r="D587" t="s">
        <v>874</v>
      </c>
      <c r="E587" t="s">
        <v>1439</v>
      </c>
    </row>
    <row r="588" spans="1:5" x14ac:dyDescent="0.3">
      <c r="A588" s="12">
        <v>1104296150</v>
      </c>
      <c r="B588" s="13">
        <v>106630</v>
      </c>
      <c r="C588" t="s">
        <v>1042</v>
      </c>
      <c r="D588" t="s">
        <v>873</v>
      </c>
      <c r="E588" t="s">
        <v>1439</v>
      </c>
    </row>
    <row r="589" spans="1:5" x14ac:dyDescent="0.3">
      <c r="A589" s="14">
        <v>1089657050</v>
      </c>
      <c r="B589" s="15">
        <v>100733</v>
      </c>
      <c r="C589" t="s">
        <v>1042</v>
      </c>
      <c r="D589" t="s">
        <v>872</v>
      </c>
      <c r="E589" t="s">
        <v>1439</v>
      </c>
    </row>
    <row r="590" spans="1:5" x14ac:dyDescent="0.3">
      <c r="A590" s="12">
        <v>1144189450</v>
      </c>
      <c r="B590" s="13">
        <v>3500</v>
      </c>
      <c r="C590" t="s">
        <v>1042</v>
      </c>
      <c r="D590" t="s">
        <v>879</v>
      </c>
      <c r="E590" t="s">
        <v>1439</v>
      </c>
    </row>
    <row r="591" spans="1:5" x14ac:dyDescent="0.3">
      <c r="A591" s="14">
        <v>1251547550</v>
      </c>
      <c r="B591" s="15">
        <v>3585</v>
      </c>
      <c r="C591" t="s">
        <v>1042</v>
      </c>
      <c r="D591" t="s">
        <v>883</v>
      </c>
      <c r="E591" t="s">
        <v>1439</v>
      </c>
    </row>
    <row r="592" spans="1:5" x14ac:dyDescent="0.3">
      <c r="A592" s="12">
        <v>1316415250</v>
      </c>
      <c r="B592" s="13">
        <v>3943</v>
      </c>
      <c r="C592" t="s">
        <v>1042</v>
      </c>
      <c r="D592" t="s">
        <v>887</v>
      </c>
      <c r="E592" t="s">
        <v>1439</v>
      </c>
    </row>
    <row r="593" spans="1:5" x14ac:dyDescent="0.3">
      <c r="A593" s="14">
        <v>1368357950</v>
      </c>
      <c r="B593" s="15">
        <v>4208</v>
      </c>
      <c r="C593" t="s">
        <v>1042</v>
      </c>
      <c r="D593" t="s">
        <v>876</v>
      </c>
      <c r="E593" t="s">
        <v>1439</v>
      </c>
    </row>
    <row r="594" spans="1:5" x14ac:dyDescent="0.3">
      <c r="A594" s="12">
        <v>1106591000</v>
      </c>
      <c r="B594" s="13">
        <v>3420</v>
      </c>
      <c r="C594" t="s">
        <v>1042</v>
      </c>
      <c r="D594" t="s">
        <v>877</v>
      </c>
      <c r="E594" t="s">
        <v>1439</v>
      </c>
    </row>
    <row r="595" spans="1:5" x14ac:dyDescent="0.3">
      <c r="A595" s="14">
        <v>1189345400</v>
      </c>
      <c r="B595" s="15">
        <v>3384</v>
      </c>
      <c r="C595" t="s">
        <v>1042</v>
      </c>
      <c r="D595" t="s">
        <v>882</v>
      </c>
      <c r="E595" t="s">
        <v>1439</v>
      </c>
    </row>
    <row r="596" spans="1:5" x14ac:dyDescent="0.3">
      <c r="A596" s="12">
        <v>1074335350</v>
      </c>
      <c r="B596" s="13">
        <v>3273</v>
      </c>
      <c r="C596" t="s">
        <v>1042</v>
      </c>
      <c r="D596" t="s">
        <v>881</v>
      </c>
      <c r="E596" t="s">
        <v>1439</v>
      </c>
    </row>
    <row r="597" spans="1:5" x14ac:dyDescent="0.3">
      <c r="A597" s="14">
        <v>1168054300</v>
      </c>
      <c r="B597" s="15">
        <v>3357</v>
      </c>
      <c r="C597" t="s">
        <v>1042</v>
      </c>
      <c r="D597" t="s">
        <v>878</v>
      </c>
      <c r="E597" t="s">
        <v>1439</v>
      </c>
    </row>
    <row r="598" spans="1:5" x14ac:dyDescent="0.3">
      <c r="A598" s="12">
        <v>1103495950</v>
      </c>
      <c r="B598" s="13">
        <v>3230</v>
      </c>
      <c r="C598" t="s">
        <v>1042</v>
      </c>
      <c r="D598" t="s">
        <v>880</v>
      </c>
      <c r="E598" t="s">
        <v>1439</v>
      </c>
    </row>
    <row r="599" spans="1:5" x14ac:dyDescent="0.3">
      <c r="A599" s="14">
        <v>1165313050</v>
      </c>
      <c r="B599" s="15">
        <v>3536</v>
      </c>
      <c r="C599" t="s">
        <v>1042</v>
      </c>
      <c r="D599" t="s">
        <v>886</v>
      </c>
      <c r="E599" t="s">
        <v>1439</v>
      </c>
    </row>
    <row r="600" spans="1:5" x14ac:dyDescent="0.3">
      <c r="A600" s="12">
        <v>1169567100</v>
      </c>
      <c r="B600" s="13">
        <v>3447</v>
      </c>
      <c r="C600" t="s">
        <v>1042</v>
      </c>
      <c r="D600" t="s">
        <v>885</v>
      </c>
      <c r="E600" t="s">
        <v>1439</v>
      </c>
    </row>
    <row r="601" spans="1:5" x14ac:dyDescent="0.3">
      <c r="A601" s="14">
        <v>1123515500</v>
      </c>
      <c r="B601" s="15">
        <v>3298</v>
      </c>
      <c r="C601" t="s">
        <v>1042</v>
      </c>
      <c r="D601" t="s">
        <v>884</v>
      </c>
      <c r="E601" t="s">
        <v>1439</v>
      </c>
    </row>
    <row r="602" spans="1:5" x14ac:dyDescent="0.3">
      <c r="A602" s="12">
        <v>1109479700</v>
      </c>
      <c r="B602" s="13">
        <v>97267</v>
      </c>
      <c r="C602" t="s">
        <v>1042</v>
      </c>
      <c r="D602" t="s">
        <v>891</v>
      </c>
      <c r="E602" t="s">
        <v>1439</v>
      </c>
    </row>
    <row r="603" spans="1:5" x14ac:dyDescent="0.3">
      <c r="A603" s="14">
        <v>1164322650</v>
      </c>
      <c r="B603" s="15">
        <v>99967</v>
      </c>
      <c r="C603" t="s">
        <v>1042</v>
      </c>
      <c r="D603" t="s">
        <v>895</v>
      </c>
      <c r="E603" t="s">
        <v>1439</v>
      </c>
    </row>
    <row r="604" spans="1:5" x14ac:dyDescent="0.3">
      <c r="A604" s="12">
        <v>1324435850</v>
      </c>
      <c r="B604" s="13">
        <v>119374</v>
      </c>
      <c r="C604" t="s">
        <v>1042</v>
      </c>
      <c r="D604" t="s">
        <v>899</v>
      </c>
      <c r="E604" t="s">
        <v>1439</v>
      </c>
    </row>
    <row r="605" spans="1:5" x14ac:dyDescent="0.3">
      <c r="A605" s="14">
        <v>1402580750</v>
      </c>
      <c r="B605" s="15">
        <v>128739</v>
      </c>
      <c r="C605" t="s">
        <v>1042</v>
      </c>
      <c r="D605" t="s">
        <v>888</v>
      </c>
      <c r="E605" t="s">
        <v>1439</v>
      </c>
    </row>
    <row r="606" spans="1:5" x14ac:dyDescent="0.3">
      <c r="A606" s="12">
        <v>1043677350</v>
      </c>
      <c r="B606" s="13">
        <v>89700</v>
      </c>
      <c r="C606" t="s">
        <v>1042</v>
      </c>
      <c r="D606" t="s">
        <v>889</v>
      </c>
      <c r="E606" t="s">
        <v>1439</v>
      </c>
    </row>
    <row r="607" spans="1:5" x14ac:dyDescent="0.3">
      <c r="A607" s="14">
        <v>1187380700</v>
      </c>
      <c r="B607" s="15">
        <v>102794</v>
      </c>
      <c r="C607" t="s">
        <v>1042</v>
      </c>
      <c r="D607" t="s">
        <v>894</v>
      </c>
      <c r="E607" t="s">
        <v>1439</v>
      </c>
    </row>
    <row r="608" spans="1:5" x14ac:dyDescent="0.3">
      <c r="A608" s="12">
        <v>1082694800</v>
      </c>
      <c r="B608" s="13">
        <v>95827</v>
      </c>
      <c r="C608" t="s">
        <v>1042</v>
      </c>
      <c r="D608" t="s">
        <v>893</v>
      </c>
      <c r="E608" t="s">
        <v>1439</v>
      </c>
    </row>
    <row r="609" spans="1:5" x14ac:dyDescent="0.3">
      <c r="A609" s="14">
        <v>1193923050</v>
      </c>
      <c r="B609" s="15">
        <v>106323</v>
      </c>
      <c r="C609" t="s">
        <v>1042</v>
      </c>
      <c r="D609" t="s">
        <v>890</v>
      </c>
      <c r="E609" t="s">
        <v>1439</v>
      </c>
    </row>
    <row r="610" spans="1:5" x14ac:dyDescent="0.3">
      <c r="A610" s="12">
        <v>1090089250</v>
      </c>
      <c r="B610" s="13">
        <v>95708</v>
      </c>
      <c r="C610" t="s">
        <v>1042</v>
      </c>
      <c r="D610" t="s">
        <v>892</v>
      </c>
      <c r="E610" t="s">
        <v>1439</v>
      </c>
    </row>
    <row r="611" spans="1:5" x14ac:dyDescent="0.3">
      <c r="A611" s="14">
        <v>1144437600</v>
      </c>
      <c r="B611" s="15">
        <v>100835</v>
      </c>
      <c r="C611" t="s">
        <v>1042</v>
      </c>
      <c r="D611" t="s">
        <v>898</v>
      </c>
      <c r="E611" t="s">
        <v>1439</v>
      </c>
    </row>
    <row r="612" spans="1:5" x14ac:dyDescent="0.3">
      <c r="A612" s="12">
        <v>1168892600</v>
      </c>
      <c r="B612" s="13">
        <v>102903</v>
      </c>
      <c r="C612" t="s">
        <v>1042</v>
      </c>
      <c r="D612" t="s">
        <v>897</v>
      </c>
      <c r="E612" t="s">
        <v>1439</v>
      </c>
    </row>
    <row r="613" spans="1:5" x14ac:dyDescent="0.3">
      <c r="A613" s="14">
        <v>1115173750</v>
      </c>
      <c r="B613" s="15">
        <v>95431</v>
      </c>
      <c r="C613" t="s">
        <v>1042</v>
      </c>
      <c r="D613" t="s">
        <v>896</v>
      </c>
      <c r="E613" t="s">
        <v>1439</v>
      </c>
    </row>
    <row r="614" spans="1:5" x14ac:dyDescent="0.3">
      <c r="A614" s="12">
        <v>849852300</v>
      </c>
      <c r="B614" s="13">
        <v>98059</v>
      </c>
      <c r="C614" t="s">
        <v>1043</v>
      </c>
      <c r="D614" t="s">
        <v>867</v>
      </c>
      <c r="E614" t="s">
        <v>1440</v>
      </c>
    </row>
    <row r="615" spans="1:5" x14ac:dyDescent="0.3">
      <c r="A615" s="14">
        <v>981119000</v>
      </c>
      <c r="B615" s="15">
        <v>114292</v>
      </c>
      <c r="C615" t="s">
        <v>1043</v>
      </c>
      <c r="D615" t="s">
        <v>871</v>
      </c>
      <c r="E615" t="s">
        <v>1440</v>
      </c>
    </row>
    <row r="616" spans="1:5" x14ac:dyDescent="0.3">
      <c r="A616" s="12">
        <v>1076772400</v>
      </c>
      <c r="B616" s="13">
        <v>128032</v>
      </c>
      <c r="C616" t="s">
        <v>1043</v>
      </c>
      <c r="D616" t="s">
        <v>875</v>
      </c>
      <c r="E616" t="s">
        <v>1440</v>
      </c>
    </row>
    <row r="617" spans="1:5" x14ac:dyDescent="0.3">
      <c r="A617" s="14">
        <v>974653400</v>
      </c>
      <c r="B617" s="15">
        <v>118214</v>
      </c>
      <c r="C617" t="s">
        <v>1043</v>
      </c>
      <c r="D617" t="s">
        <v>864</v>
      </c>
      <c r="E617" t="s">
        <v>1440</v>
      </c>
    </row>
    <row r="618" spans="1:5" x14ac:dyDescent="0.3">
      <c r="A618" s="12">
        <v>831984700</v>
      </c>
      <c r="B618" s="13">
        <v>95641</v>
      </c>
      <c r="C618" t="s">
        <v>1043</v>
      </c>
      <c r="D618" t="s">
        <v>865</v>
      </c>
      <c r="E618" t="s">
        <v>1440</v>
      </c>
    </row>
    <row r="619" spans="1:5" x14ac:dyDescent="0.3">
      <c r="A619" s="14">
        <v>1066087600</v>
      </c>
      <c r="B619" s="15">
        <v>121019</v>
      </c>
      <c r="C619" t="s">
        <v>1043</v>
      </c>
      <c r="D619" t="s">
        <v>870</v>
      </c>
      <c r="E619" t="s">
        <v>1440</v>
      </c>
    </row>
    <row r="620" spans="1:5" x14ac:dyDescent="0.3">
      <c r="A620" s="12">
        <v>930049300</v>
      </c>
      <c r="B620" s="13">
        <v>107063</v>
      </c>
      <c r="C620" t="s">
        <v>1043</v>
      </c>
      <c r="D620" t="s">
        <v>869</v>
      </c>
      <c r="E620" t="s">
        <v>1440</v>
      </c>
    </row>
    <row r="621" spans="1:5" x14ac:dyDescent="0.3">
      <c r="A621" s="14">
        <v>942696600</v>
      </c>
      <c r="B621" s="15">
        <v>109865</v>
      </c>
      <c r="C621" t="s">
        <v>1043</v>
      </c>
      <c r="D621" t="s">
        <v>866</v>
      </c>
      <c r="E621" t="s">
        <v>1440</v>
      </c>
    </row>
    <row r="622" spans="1:5" x14ac:dyDescent="0.3">
      <c r="A622" s="12">
        <v>920097200</v>
      </c>
      <c r="B622" s="13">
        <v>108318</v>
      </c>
      <c r="C622" t="s">
        <v>1043</v>
      </c>
      <c r="D622" t="s">
        <v>868</v>
      </c>
      <c r="E622" t="s">
        <v>1440</v>
      </c>
    </row>
    <row r="623" spans="1:5" x14ac:dyDescent="0.3">
      <c r="A623" s="14">
        <v>935507700</v>
      </c>
      <c r="B623" s="15">
        <v>110209</v>
      </c>
      <c r="C623" t="s">
        <v>1043</v>
      </c>
      <c r="D623" t="s">
        <v>874</v>
      </c>
      <c r="E623" t="s">
        <v>1440</v>
      </c>
    </row>
    <row r="624" spans="1:5" x14ac:dyDescent="0.3">
      <c r="A624" s="12">
        <v>951523600</v>
      </c>
      <c r="B624" s="13">
        <v>111438</v>
      </c>
      <c r="C624" t="s">
        <v>1043</v>
      </c>
      <c r="D624" t="s">
        <v>873</v>
      </c>
      <c r="E624" t="s">
        <v>1440</v>
      </c>
    </row>
    <row r="625" spans="1:5" x14ac:dyDescent="0.3">
      <c r="A625" s="14">
        <v>904634700</v>
      </c>
      <c r="B625" s="15">
        <v>104970</v>
      </c>
      <c r="C625" t="s">
        <v>1043</v>
      </c>
      <c r="D625" t="s">
        <v>872</v>
      </c>
      <c r="E625" t="s">
        <v>1440</v>
      </c>
    </row>
    <row r="626" spans="1:5" x14ac:dyDescent="0.3">
      <c r="A626" s="12">
        <v>1018701800</v>
      </c>
      <c r="B626" s="13">
        <v>3782</v>
      </c>
      <c r="C626" t="s">
        <v>1043</v>
      </c>
      <c r="D626" t="s">
        <v>879</v>
      </c>
      <c r="E626" t="s">
        <v>1440</v>
      </c>
    </row>
    <row r="627" spans="1:5" x14ac:dyDescent="0.3">
      <c r="A627" s="14">
        <v>1060977900</v>
      </c>
      <c r="B627" s="15">
        <v>3824</v>
      </c>
      <c r="C627" t="s">
        <v>1043</v>
      </c>
      <c r="D627" t="s">
        <v>883</v>
      </c>
      <c r="E627" t="s">
        <v>1440</v>
      </c>
    </row>
    <row r="628" spans="1:5" x14ac:dyDescent="0.3">
      <c r="A628" s="12">
        <v>1181409800</v>
      </c>
      <c r="B628" s="13">
        <v>4327</v>
      </c>
      <c r="C628" t="s">
        <v>1043</v>
      </c>
      <c r="D628" t="s">
        <v>887</v>
      </c>
      <c r="E628" t="s">
        <v>1440</v>
      </c>
    </row>
    <row r="629" spans="1:5" x14ac:dyDescent="0.3">
      <c r="A629" s="14">
        <v>1050381500</v>
      </c>
      <c r="B629" s="15">
        <v>3952</v>
      </c>
      <c r="C629" t="s">
        <v>1043</v>
      </c>
      <c r="D629" t="s">
        <v>876</v>
      </c>
      <c r="E629" t="s">
        <v>1440</v>
      </c>
    </row>
    <row r="630" spans="1:5" x14ac:dyDescent="0.3">
      <c r="A630" s="12">
        <v>886527400</v>
      </c>
      <c r="B630" s="13">
        <v>3493</v>
      </c>
      <c r="C630" t="s">
        <v>1043</v>
      </c>
      <c r="D630" t="s">
        <v>877</v>
      </c>
      <c r="E630" t="s">
        <v>1440</v>
      </c>
    </row>
    <row r="631" spans="1:5" x14ac:dyDescent="0.3">
      <c r="A631" s="14">
        <v>1085042000</v>
      </c>
      <c r="B631" s="15">
        <v>3936</v>
      </c>
      <c r="C631" t="s">
        <v>1043</v>
      </c>
      <c r="D631" t="s">
        <v>882</v>
      </c>
      <c r="E631" t="s">
        <v>1440</v>
      </c>
    </row>
    <row r="632" spans="1:5" x14ac:dyDescent="0.3">
      <c r="A632" s="12">
        <v>1017956400</v>
      </c>
      <c r="B632" s="13">
        <v>3803</v>
      </c>
      <c r="C632" t="s">
        <v>1043</v>
      </c>
      <c r="D632" t="s">
        <v>881</v>
      </c>
      <c r="E632" t="s">
        <v>1440</v>
      </c>
    </row>
    <row r="633" spans="1:5" x14ac:dyDescent="0.3">
      <c r="A633" s="14">
        <v>999404100</v>
      </c>
      <c r="B633" s="15">
        <v>3566</v>
      </c>
      <c r="C633" t="s">
        <v>1043</v>
      </c>
      <c r="D633" t="s">
        <v>878</v>
      </c>
      <c r="E633" t="s">
        <v>1440</v>
      </c>
    </row>
    <row r="634" spans="1:5" x14ac:dyDescent="0.3">
      <c r="A634" s="12">
        <v>996169500</v>
      </c>
      <c r="B634" s="13">
        <v>3608</v>
      </c>
      <c r="C634" t="s">
        <v>1043</v>
      </c>
      <c r="D634" t="s">
        <v>880</v>
      </c>
      <c r="E634" t="s">
        <v>1440</v>
      </c>
    </row>
    <row r="635" spans="1:5" x14ac:dyDescent="0.3">
      <c r="A635" s="14">
        <v>1034617700</v>
      </c>
      <c r="B635" s="15">
        <v>3850</v>
      </c>
      <c r="C635" t="s">
        <v>1043</v>
      </c>
      <c r="D635" t="s">
        <v>886</v>
      </c>
      <c r="E635" t="s">
        <v>1440</v>
      </c>
    </row>
    <row r="636" spans="1:5" x14ac:dyDescent="0.3">
      <c r="A636" s="12">
        <v>1021876900</v>
      </c>
      <c r="B636" s="13">
        <v>3691</v>
      </c>
      <c r="C636" t="s">
        <v>1043</v>
      </c>
      <c r="D636" t="s">
        <v>885</v>
      </c>
      <c r="E636" t="s">
        <v>1440</v>
      </c>
    </row>
    <row r="637" spans="1:5" x14ac:dyDescent="0.3">
      <c r="A637" s="14">
        <v>973641100</v>
      </c>
      <c r="B637" s="15">
        <v>3580</v>
      </c>
      <c r="C637" t="s">
        <v>1043</v>
      </c>
      <c r="D637" t="s">
        <v>884</v>
      </c>
      <c r="E637" t="s">
        <v>1440</v>
      </c>
    </row>
    <row r="638" spans="1:5" x14ac:dyDescent="0.3">
      <c r="A638" s="12">
        <v>1034939500</v>
      </c>
      <c r="B638" s="13">
        <v>110936</v>
      </c>
      <c r="C638" t="s">
        <v>1043</v>
      </c>
      <c r="D638" t="s">
        <v>891</v>
      </c>
      <c r="E638" t="s">
        <v>1440</v>
      </c>
    </row>
    <row r="639" spans="1:5" x14ac:dyDescent="0.3">
      <c r="A639" s="14">
        <v>1108952900</v>
      </c>
      <c r="B639" s="15">
        <v>118181</v>
      </c>
      <c r="C639" t="s">
        <v>1043</v>
      </c>
      <c r="D639" t="s">
        <v>895</v>
      </c>
      <c r="E639" t="s">
        <v>1440</v>
      </c>
    </row>
    <row r="640" spans="1:5" x14ac:dyDescent="0.3">
      <c r="A640" s="12">
        <v>0</v>
      </c>
      <c r="B640" s="13">
        <v>0</v>
      </c>
      <c r="C640" t="s">
        <v>1043</v>
      </c>
      <c r="D640" t="s">
        <v>899</v>
      </c>
      <c r="E640" t="s">
        <v>1440</v>
      </c>
    </row>
    <row r="641" spans="1:5" x14ac:dyDescent="0.3">
      <c r="A641" s="14">
        <v>1125549400</v>
      </c>
      <c r="B641" s="15">
        <v>126205</v>
      </c>
      <c r="C641" t="s">
        <v>1043</v>
      </c>
      <c r="D641" t="s">
        <v>888</v>
      </c>
      <c r="E641" t="s">
        <v>1440</v>
      </c>
    </row>
    <row r="642" spans="1:5" x14ac:dyDescent="0.3">
      <c r="A642" s="12">
        <v>943389600</v>
      </c>
      <c r="B642" s="13">
        <v>100832</v>
      </c>
      <c r="C642" t="s">
        <v>1043</v>
      </c>
      <c r="D642" t="s">
        <v>889</v>
      </c>
      <c r="E642" t="s">
        <v>1440</v>
      </c>
    </row>
    <row r="643" spans="1:5" x14ac:dyDescent="0.3">
      <c r="A643" s="14">
        <v>1126084100</v>
      </c>
      <c r="B643" s="15">
        <v>121203</v>
      </c>
      <c r="C643" t="s">
        <v>1043</v>
      </c>
      <c r="D643" t="s">
        <v>894</v>
      </c>
      <c r="E643" t="s">
        <v>1440</v>
      </c>
    </row>
    <row r="644" spans="1:5" x14ac:dyDescent="0.3">
      <c r="A644" s="12">
        <v>1043173100</v>
      </c>
      <c r="B644" s="13">
        <v>112361</v>
      </c>
      <c r="C644" t="s">
        <v>1043</v>
      </c>
      <c r="D644" t="s">
        <v>893</v>
      </c>
      <c r="E644" t="s">
        <v>1440</v>
      </c>
    </row>
    <row r="645" spans="1:5" x14ac:dyDescent="0.3">
      <c r="A645" s="14">
        <v>1083721700</v>
      </c>
      <c r="B645" s="15">
        <v>116331</v>
      </c>
      <c r="C645" t="s">
        <v>1043</v>
      </c>
      <c r="D645" t="s">
        <v>890</v>
      </c>
      <c r="E645" t="s">
        <v>1440</v>
      </c>
    </row>
    <row r="646" spans="1:5" x14ac:dyDescent="0.3">
      <c r="A646" s="12">
        <v>1010033600</v>
      </c>
      <c r="B646" s="13">
        <v>109066</v>
      </c>
      <c r="C646" t="s">
        <v>1043</v>
      </c>
      <c r="D646" t="s">
        <v>892</v>
      </c>
      <c r="E646" t="s">
        <v>1440</v>
      </c>
    </row>
    <row r="647" spans="1:5" x14ac:dyDescent="0.3">
      <c r="A647" s="14">
        <v>0</v>
      </c>
      <c r="B647" s="15">
        <v>0</v>
      </c>
      <c r="C647" t="s">
        <v>1043</v>
      </c>
      <c r="D647" t="s">
        <v>898</v>
      </c>
      <c r="E647" t="s">
        <v>1440</v>
      </c>
    </row>
    <row r="648" spans="1:5" x14ac:dyDescent="0.3">
      <c r="A648" s="12">
        <v>1098654200</v>
      </c>
      <c r="B648" s="13">
        <v>117288</v>
      </c>
      <c r="C648" t="s">
        <v>1043</v>
      </c>
      <c r="D648" t="s">
        <v>897</v>
      </c>
      <c r="E648" t="s">
        <v>1440</v>
      </c>
    </row>
    <row r="649" spans="1:5" x14ac:dyDescent="0.3">
      <c r="A649" s="14">
        <v>1032416300</v>
      </c>
      <c r="B649" s="15">
        <v>109342</v>
      </c>
      <c r="C649" t="s">
        <v>1043</v>
      </c>
      <c r="D649" t="s">
        <v>896</v>
      </c>
      <c r="E649" t="s">
        <v>1440</v>
      </c>
    </row>
    <row r="650" spans="1:5" x14ac:dyDescent="0.3">
      <c r="A650" s="12">
        <v>4079244350</v>
      </c>
      <c r="B650" s="13">
        <v>378349</v>
      </c>
      <c r="C650" t="s">
        <v>1044</v>
      </c>
      <c r="D650" t="s">
        <v>867</v>
      </c>
      <c r="E650" t="s">
        <v>1441</v>
      </c>
    </row>
    <row r="651" spans="1:5" x14ac:dyDescent="0.3">
      <c r="A651" s="14">
        <v>4828081900</v>
      </c>
      <c r="B651" s="15">
        <v>450908</v>
      </c>
      <c r="C651" t="s">
        <v>1044</v>
      </c>
      <c r="D651" t="s">
        <v>871</v>
      </c>
      <c r="E651" t="s">
        <v>1441</v>
      </c>
    </row>
    <row r="652" spans="1:5" x14ac:dyDescent="0.3">
      <c r="A652" s="12">
        <v>5086835700</v>
      </c>
      <c r="B652" s="13">
        <v>516584</v>
      </c>
      <c r="C652" t="s">
        <v>1044</v>
      </c>
      <c r="D652" t="s">
        <v>875</v>
      </c>
      <c r="E652" t="s">
        <v>1441</v>
      </c>
    </row>
    <row r="653" spans="1:5" x14ac:dyDescent="0.3">
      <c r="A653" s="14">
        <v>4773608400</v>
      </c>
      <c r="B653" s="15">
        <v>478917</v>
      </c>
      <c r="C653" t="s">
        <v>1044</v>
      </c>
      <c r="D653" t="s">
        <v>864</v>
      </c>
      <c r="E653" t="s">
        <v>1441</v>
      </c>
    </row>
    <row r="654" spans="1:5" x14ac:dyDescent="0.3">
      <c r="A654" s="12">
        <v>4091217200</v>
      </c>
      <c r="B654" s="13">
        <v>371470</v>
      </c>
      <c r="C654" t="s">
        <v>1044</v>
      </c>
      <c r="D654" t="s">
        <v>865</v>
      </c>
      <c r="E654" t="s">
        <v>1441</v>
      </c>
    </row>
    <row r="655" spans="1:5" x14ac:dyDescent="0.3">
      <c r="A655" s="14">
        <v>4406528700</v>
      </c>
      <c r="B655" s="15">
        <v>450448</v>
      </c>
      <c r="C655" t="s">
        <v>1044</v>
      </c>
      <c r="D655" t="s">
        <v>870</v>
      </c>
      <c r="E655" t="s">
        <v>1441</v>
      </c>
    </row>
    <row r="656" spans="1:5" x14ac:dyDescent="0.3">
      <c r="A656" s="12">
        <v>4077622300</v>
      </c>
      <c r="B656" s="13">
        <v>401170</v>
      </c>
      <c r="C656" t="s">
        <v>1044</v>
      </c>
      <c r="D656" t="s">
        <v>869</v>
      </c>
      <c r="E656" t="s">
        <v>1441</v>
      </c>
    </row>
    <row r="657" spans="1:5" x14ac:dyDescent="0.3">
      <c r="A657" s="14">
        <v>4701930400</v>
      </c>
      <c r="B657" s="15">
        <v>441557</v>
      </c>
      <c r="C657" t="s">
        <v>1044</v>
      </c>
      <c r="D657" t="s">
        <v>866</v>
      </c>
      <c r="E657" t="s">
        <v>1441</v>
      </c>
    </row>
    <row r="658" spans="1:5" x14ac:dyDescent="0.3">
      <c r="A658" s="12">
        <v>4199866600</v>
      </c>
      <c r="B658" s="13">
        <v>412094</v>
      </c>
      <c r="C658" t="s">
        <v>1044</v>
      </c>
      <c r="D658" t="s">
        <v>868</v>
      </c>
      <c r="E658" t="s">
        <v>1441</v>
      </c>
    </row>
    <row r="659" spans="1:5" x14ac:dyDescent="0.3">
      <c r="A659" s="14">
        <v>4423385300</v>
      </c>
      <c r="B659" s="15">
        <v>432429</v>
      </c>
      <c r="C659" t="s">
        <v>1044</v>
      </c>
      <c r="D659" t="s">
        <v>874</v>
      </c>
      <c r="E659" t="s">
        <v>1441</v>
      </c>
    </row>
    <row r="660" spans="1:5" x14ac:dyDescent="0.3">
      <c r="A660" s="12">
        <v>4543596500</v>
      </c>
      <c r="B660" s="13">
        <v>437743</v>
      </c>
      <c r="C660" t="s">
        <v>1044</v>
      </c>
      <c r="D660" t="s">
        <v>873</v>
      </c>
      <c r="E660" t="s">
        <v>1441</v>
      </c>
    </row>
    <row r="661" spans="1:5" x14ac:dyDescent="0.3">
      <c r="A661" s="14">
        <v>4323314500</v>
      </c>
      <c r="B661" s="15">
        <v>406256</v>
      </c>
      <c r="C661" t="s">
        <v>1044</v>
      </c>
      <c r="D661" t="s">
        <v>872</v>
      </c>
      <c r="E661" t="s">
        <v>1441</v>
      </c>
    </row>
    <row r="662" spans="1:5" x14ac:dyDescent="0.3">
      <c r="A662" s="12">
        <v>4872715600</v>
      </c>
      <c r="B662" s="13">
        <v>15230</v>
      </c>
      <c r="C662" t="s">
        <v>1044</v>
      </c>
      <c r="D662" t="s">
        <v>879</v>
      </c>
      <c r="E662" t="s">
        <v>1441</v>
      </c>
    </row>
    <row r="663" spans="1:5" x14ac:dyDescent="0.3">
      <c r="A663" s="14">
        <v>5246041400</v>
      </c>
      <c r="B663" s="15">
        <v>14964</v>
      </c>
      <c r="C663" t="s">
        <v>1044</v>
      </c>
      <c r="D663" t="s">
        <v>883</v>
      </c>
      <c r="E663" t="s">
        <v>1441</v>
      </c>
    </row>
    <row r="664" spans="1:5" x14ac:dyDescent="0.3">
      <c r="A664" s="12">
        <v>5565322900</v>
      </c>
      <c r="B664" s="13">
        <v>17402</v>
      </c>
      <c r="C664" t="s">
        <v>1044</v>
      </c>
      <c r="D664" t="s">
        <v>887</v>
      </c>
      <c r="E664" t="s">
        <v>1441</v>
      </c>
    </row>
    <row r="665" spans="1:5" x14ac:dyDescent="0.3">
      <c r="A665" s="14">
        <v>4967386200</v>
      </c>
      <c r="B665" s="15">
        <v>15957</v>
      </c>
      <c r="C665" t="s">
        <v>1044</v>
      </c>
      <c r="D665" t="s">
        <v>876</v>
      </c>
      <c r="E665" t="s">
        <v>1441</v>
      </c>
    </row>
    <row r="666" spans="1:5" x14ac:dyDescent="0.3">
      <c r="A666" s="12">
        <v>4348695800</v>
      </c>
      <c r="B666" s="13">
        <v>13686</v>
      </c>
      <c r="C666" t="s">
        <v>1044</v>
      </c>
      <c r="D666" t="s">
        <v>877</v>
      </c>
      <c r="E666" t="s">
        <v>1441</v>
      </c>
    </row>
    <row r="667" spans="1:5" x14ac:dyDescent="0.3">
      <c r="A667" s="14">
        <v>5196336800</v>
      </c>
      <c r="B667" s="15">
        <v>15298</v>
      </c>
      <c r="C667" t="s">
        <v>1044</v>
      </c>
      <c r="D667" t="s">
        <v>882</v>
      </c>
      <c r="E667" t="s">
        <v>1441</v>
      </c>
    </row>
    <row r="668" spans="1:5" x14ac:dyDescent="0.3">
      <c r="A668" s="12">
        <v>4654536500</v>
      </c>
      <c r="B668" s="13">
        <v>14443</v>
      </c>
      <c r="C668" t="s">
        <v>1044</v>
      </c>
      <c r="D668" t="s">
        <v>881</v>
      </c>
      <c r="E668" t="s">
        <v>1441</v>
      </c>
    </row>
    <row r="669" spans="1:5" x14ac:dyDescent="0.3">
      <c r="A669" s="14">
        <v>4658388500</v>
      </c>
      <c r="B669" s="15">
        <v>13626</v>
      </c>
      <c r="C669" t="s">
        <v>1044</v>
      </c>
      <c r="D669" t="s">
        <v>878</v>
      </c>
      <c r="E669" t="s">
        <v>1441</v>
      </c>
    </row>
    <row r="670" spans="1:5" x14ac:dyDescent="0.3">
      <c r="A670" s="12">
        <v>4340840800</v>
      </c>
      <c r="B670" s="13">
        <v>13285</v>
      </c>
      <c r="C670" t="s">
        <v>1044</v>
      </c>
      <c r="D670" t="s">
        <v>880</v>
      </c>
      <c r="E670" t="s">
        <v>1441</v>
      </c>
    </row>
    <row r="671" spans="1:5" x14ac:dyDescent="0.3">
      <c r="A671" s="14">
        <v>4733992200</v>
      </c>
      <c r="B671" s="15">
        <v>14713</v>
      </c>
      <c r="C671" t="s">
        <v>1044</v>
      </c>
      <c r="D671" t="s">
        <v>886</v>
      </c>
      <c r="E671" t="s">
        <v>1441</v>
      </c>
    </row>
    <row r="672" spans="1:5" x14ac:dyDescent="0.3">
      <c r="A672" s="12">
        <v>4940158400</v>
      </c>
      <c r="B672" s="13">
        <v>14595</v>
      </c>
      <c r="C672" t="s">
        <v>1044</v>
      </c>
      <c r="D672" t="s">
        <v>885</v>
      </c>
      <c r="E672" t="s">
        <v>1441</v>
      </c>
    </row>
    <row r="673" spans="1:5" x14ac:dyDescent="0.3">
      <c r="A673" s="14">
        <v>4815558600</v>
      </c>
      <c r="B673" s="15">
        <v>14092</v>
      </c>
      <c r="C673" t="s">
        <v>1044</v>
      </c>
      <c r="D673" t="s">
        <v>884</v>
      </c>
      <c r="E673" t="s">
        <v>1441</v>
      </c>
    </row>
    <row r="674" spans="1:5" x14ac:dyDescent="0.3">
      <c r="A674" s="12">
        <v>5014875300</v>
      </c>
      <c r="B674" s="13">
        <v>429964</v>
      </c>
      <c r="C674" t="s">
        <v>1044</v>
      </c>
      <c r="D674" t="s">
        <v>891</v>
      </c>
      <c r="E674" t="s">
        <v>1441</v>
      </c>
    </row>
    <row r="675" spans="1:5" x14ac:dyDescent="0.3">
      <c r="A675" s="14">
        <v>5515725500</v>
      </c>
      <c r="B675" s="15">
        <v>474464</v>
      </c>
      <c r="C675" t="s">
        <v>1044</v>
      </c>
      <c r="D675" t="s">
        <v>895</v>
      </c>
      <c r="E675" t="s">
        <v>1441</v>
      </c>
    </row>
    <row r="676" spans="1:5" x14ac:dyDescent="0.3">
      <c r="A676" s="12">
        <v>0</v>
      </c>
      <c r="B676" s="13">
        <v>0</v>
      </c>
      <c r="C676" t="s">
        <v>1044</v>
      </c>
      <c r="D676" t="s">
        <v>899</v>
      </c>
      <c r="E676" t="s">
        <v>1441</v>
      </c>
    </row>
    <row r="677" spans="1:5" x14ac:dyDescent="0.3">
      <c r="A677" s="14">
        <v>5435573600</v>
      </c>
      <c r="B677" s="15">
        <v>513915</v>
      </c>
      <c r="C677" t="s">
        <v>1044</v>
      </c>
      <c r="D677" t="s">
        <v>888</v>
      </c>
      <c r="E677" t="s">
        <v>1441</v>
      </c>
    </row>
    <row r="678" spans="1:5" x14ac:dyDescent="0.3">
      <c r="A678" s="12">
        <v>4577786300</v>
      </c>
      <c r="B678" s="13">
        <v>393678</v>
      </c>
      <c r="C678" t="s">
        <v>1044</v>
      </c>
      <c r="D678" t="s">
        <v>889</v>
      </c>
      <c r="E678" t="s">
        <v>1441</v>
      </c>
    </row>
    <row r="679" spans="1:5" x14ac:dyDescent="0.3">
      <c r="A679" s="14">
        <v>5476909700</v>
      </c>
      <c r="B679" s="15">
        <v>486448</v>
      </c>
      <c r="C679" t="s">
        <v>1044</v>
      </c>
      <c r="D679" t="s">
        <v>894</v>
      </c>
      <c r="E679" t="s">
        <v>1441</v>
      </c>
    </row>
    <row r="680" spans="1:5" x14ac:dyDescent="0.3">
      <c r="A680" s="12">
        <v>5135969600</v>
      </c>
      <c r="B680" s="13">
        <v>448723</v>
      </c>
      <c r="C680" t="s">
        <v>1044</v>
      </c>
      <c r="D680" t="s">
        <v>893</v>
      </c>
      <c r="E680" t="s">
        <v>1441</v>
      </c>
    </row>
    <row r="681" spans="1:5" x14ac:dyDescent="0.3">
      <c r="A681" s="14">
        <v>5360112100</v>
      </c>
      <c r="B681" s="15">
        <v>477566</v>
      </c>
      <c r="C681" t="s">
        <v>1044</v>
      </c>
      <c r="D681" t="s">
        <v>890</v>
      </c>
      <c r="E681" t="s">
        <v>1441</v>
      </c>
    </row>
    <row r="682" spans="1:5" x14ac:dyDescent="0.3">
      <c r="A682" s="12">
        <v>4844092300</v>
      </c>
      <c r="B682" s="13">
        <v>425268</v>
      </c>
      <c r="C682" t="s">
        <v>1044</v>
      </c>
      <c r="D682" t="s">
        <v>892</v>
      </c>
      <c r="E682" t="s">
        <v>1441</v>
      </c>
    </row>
    <row r="683" spans="1:5" x14ac:dyDescent="0.3">
      <c r="A683" s="14">
        <v>0</v>
      </c>
      <c r="B683" s="15">
        <v>0</v>
      </c>
      <c r="C683" t="s">
        <v>1044</v>
      </c>
      <c r="D683" t="s">
        <v>898</v>
      </c>
      <c r="E683" t="s">
        <v>1441</v>
      </c>
    </row>
    <row r="684" spans="1:5" x14ac:dyDescent="0.3">
      <c r="A684" s="12">
        <v>5414942800</v>
      </c>
      <c r="B684" s="13">
        <v>469474</v>
      </c>
      <c r="C684" t="s">
        <v>1044</v>
      </c>
      <c r="D684" t="s">
        <v>897</v>
      </c>
      <c r="E684" t="s">
        <v>1441</v>
      </c>
    </row>
    <row r="685" spans="1:5" x14ac:dyDescent="0.3">
      <c r="A685" s="14">
        <v>5180729300</v>
      </c>
      <c r="B685" s="15">
        <v>436729</v>
      </c>
      <c r="C685" t="s">
        <v>1044</v>
      </c>
      <c r="D685" t="s">
        <v>896</v>
      </c>
      <c r="E685" t="s">
        <v>1441</v>
      </c>
    </row>
    <row r="686" spans="1:5" x14ac:dyDescent="0.3">
      <c r="A686" s="12">
        <v>3093007700</v>
      </c>
      <c r="B686" s="13">
        <v>202887</v>
      </c>
      <c r="C686" t="s">
        <v>1045</v>
      </c>
      <c r="D686" t="s">
        <v>867</v>
      </c>
      <c r="E686" t="s">
        <v>1442</v>
      </c>
    </row>
    <row r="687" spans="1:5" x14ac:dyDescent="0.3">
      <c r="A687" s="14">
        <v>3600457600</v>
      </c>
      <c r="B687" s="15">
        <v>238032</v>
      </c>
      <c r="C687" t="s">
        <v>1045</v>
      </c>
      <c r="D687" t="s">
        <v>871</v>
      </c>
      <c r="E687" t="s">
        <v>1442</v>
      </c>
    </row>
    <row r="688" spans="1:5" x14ac:dyDescent="0.3">
      <c r="A688" s="12">
        <v>3378960400</v>
      </c>
      <c r="B688" s="13">
        <v>232527</v>
      </c>
      <c r="C688" t="s">
        <v>1045</v>
      </c>
      <c r="D688" t="s">
        <v>875</v>
      </c>
      <c r="E688" t="s">
        <v>1442</v>
      </c>
    </row>
    <row r="689" spans="1:5" x14ac:dyDescent="0.3">
      <c r="A689" s="14">
        <v>3327483100</v>
      </c>
      <c r="B689" s="15">
        <v>247748</v>
      </c>
      <c r="C689" t="s">
        <v>1045</v>
      </c>
      <c r="D689" t="s">
        <v>864</v>
      </c>
      <c r="E689" t="s">
        <v>1442</v>
      </c>
    </row>
    <row r="690" spans="1:5" x14ac:dyDescent="0.3">
      <c r="A690" s="12">
        <v>2997275200</v>
      </c>
      <c r="B690" s="13">
        <v>200820</v>
      </c>
      <c r="C690" t="s">
        <v>1045</v>
      </c>
      <c r="D690" t="s">
        <v>865</v>
      </c>
      <c r="E690" t="s">
        <v>1442</v>
      </c>
    </row>
    <row r="691" spans="1:5" x14ac:dyDescent="0.3">
      <c r="A691" s="14">
        <v>2835463500</v>
      </c>
      <c r="B691" s="15">
        <v>211955</v>
      </c>
      <c r="C691" t="s">
        <v>1045</v>
      </c>
      <c r="D691" t="s">
        <v>870</v>
      </c>
      <c r="E691" t="s">
        <v>1442</v>
      </c>
    </row>
    <row r="692" spans="1:5" x14ac:dyDescent="0.3">
      <c r="A692" s="12">
        <v>2847849100</v>
      </c>
      <c r="B692" s="13">
        <v>198428</v>
      </c>
      <c r="C692" t="s">
        <v>1045</v>
      </c>
      <c r="D692" t="s">
        <v>869</v>
      </c>
      <c r="E692" t="s">
        <v>1442</v>
      </c>
    </row>
    <row r="693" spans="1:5" x14ac:dyDescent="0.3">
      <c r="A693" s="14">
        <v>3275832100</v>
      </c>
      <c r="B693" s="15">
        <v>236395</v>
      </c>
      <c r="C693" t="s">
        <v>1045</v>
      </c>
      <c r="D693" t="s">
        <v>866</v>
      </c>
      <c r="E693" t="s">
        <v>1442</v>
      </c>
    </row>
    <row r="694" spans="1:5" x14ac:dyDescent="0.3">
      <c r="A694" s="12">
        <v>3255562700</v>
      </c>
      <c r="B694" s="13">
        <v>218899</v>
      </c>
      <c r="C694" t="s">
        <v>1045</v>
      </c>
      <c r="D694" t="s">
        <v>868</v>
      </c>
      <c r="E694" t="s">
        <v>1442</v>
      </c>
    </row>
    <row r="695" spans="1:5" x14ac:dyDescent="0.3">
      <c r="A695" s="14">
        <v>3377923000</v>
      </c>
      <c r="B695" s="15">
        <v>222578</v>
      </c>
      <c r="C695" t="s">
        <v>1045</v>
      </c>
      <c r="D695" t="s">
        <v>874</v>
      </c>
      <c r="E695" t="s">
        <v>1442</v>
      </c>
    </row>
    <row r="696" spans="1:5" x14ac:dyDescent="0.3">
      <c r="A696" s="12">
        <v>3436143200</v>
      </c>
      <c r="B696" s="13">
        <v>227279</v>
      </c>
      <c r="C696" t="s">
        <v>1045</v>
      </c>
      <c r="D696" t="s">
        <v>873</v>
      </c>
      <c r="E696" t="s">
        <v>1442</v>
      </c>
    </row>
    <row r="697" spans="1:5" x14ac:dyDescent="0.3">
      <c r="A697" s="14">
        <v>3237212700</v>
      </c>
      <c r="B697" s="15">
        <v>211373</v>
      </c>
      <c r="C697" t="s">
        <v>1045</v>
      </c>
      <c r="D697" t="s">
        <v>872</v>
      </c>
      <c r="E697" t="s">
        <v>1442</v>
      </c>
    </row>
    <row r="698" spans="1:5" x14ac:dyDescent="0.3">
      <c r="A698" s="12">
        <v>3330294300</v>
      </c>
      <c r="B698" s="13">
        <v>7137</v>
      </c>
      <c r="C698" t="s">
        <v>1045</v>
      </c>
      <c r="D698" t="s">
        <v>879</v>
      </c>
      <c r="E698" t="s">
        <v>1442</v>
      </c>
    </row>
    <row r="699" spans="1:5" x14ac:dyDescent="0.3">
      <c r="A699" s="14">
        <v>3382978100</v>
      </c>
      <c r="B699" s="15">
        <v>7225</v>
      </c>
      <c r="C699" t="s">
        <v>1045</v>
      </c>
      <c r="D699" t="s">
        <v>883</v>
      </c>
      <c r="E699" t="s">
        <v>1442</v>
      </c>
    </row>
    <row r="700" spans="1:5" x14ac:dyDescent="0.3">
      <c r="A700" s="12">
        <v>3402845100</v>
      </c>
      <c r="B700" s="13">
        <v>7212</v>
      </c>
      <c r="C700" t="s">
        <v>1045</v>
      </c>
      <c r="D700" t="s">
        <v>887</v>
      </c>
      <c r="E700" t="s">
        <v>1442</v>
      </c>
    </row>
    <row r="701" spans="1:5" x14ac:dyDescent="0.3">
      <c r="A701" s="14">
        <v>3415977300</v>
      </c>
      <c r="B701" s="15">
        <v>7613</v>
      </c>
      <c r="C701" t="s">
        <v>1045</v>
      </c>
      <c r="D701" t="s">
        <v>876</v>
      </c>
      <c r="E701" t="s">
        <v>1442</v>
      </c>
    </row>
    <row r="702" spans="1:5" x14ac:dyDescent="0.3">
      <c r="A702" s="12">
        <v>3142910400</v>
      </c>
      <c r="B702" s="13">
        <v>6868</v>
      </c>
      <c r="C702" t="s">
        <v>1045</v>
      </c>
      <c r="D702" t="s">
        <v>877</v>
      </c>
      <c r="E702" t="s">
        <v>1442</v>
      </c>
    </row>
    <row r="703" spans="1:5" x14ac:dyDescent="0.3">
      <c r="A703" s="14">
        <v>3596779500</v>
      </c>
      <c r="B703" s="15">
        <v>7470</v>
      </c>
      <c r="C703" t="s">
        <v>1045</v>
      </c>
      <c r="D703" t="s">
        <v>882</v>
      </c>
      <c r="E703" t="s">
        <v>1442</v>
      </c>
    </row>
    <row r="704" spans="1:5" x14ac:dyDescent="0.3">
      <c r="A704" s="12">
        <v>3412703000</v>
      </c>
      <c r="B704" s="13">
        <v>7069</v>
      </c>
      <c r="C704" t="s">
        <v>1045</v>
      </c>
      <c r="D704" t="s">
        <v>881</v>
      </c>
      <c r="E704" t="s">
        <v>1442</v>
      </c>
    </row>
    <row r="705" spans="1:5" x14ac:dyDescent="0.3">
      <c r="A705" s="14">
        <v>3350933800</v>
      </c>
      <c r="B705" s="15">
        <v>6713</v>
      </c>
      <c r="C705" t="s">
        <v>1045</v>
      </c>
      <c r="D705" t="s">
        <v>878</v>
      </c>
      <c r="E705" t="s">
        <v>1442</v>
      </c>
    </row>
    <row r="706" spans="1:5" x14ac:dyDescent="0.3">
      <c r="A706" s="12">
        <v>2944960100</v>
      </c>
      <c r="B706" s="13">
        <v>6304</v>
      </c>
      <c r="C706" t="s">
        <v>1045</v>
      </c>
      <c r="D706" t="s">
        <v>880</v>
      </c>
      <c r="E706" t="s">
        <v>1442</v>
      </c>
    </row>
    <row r="707" spans="1:5" x14ac:dyDescent="0.3">
      <c r="A707" s="14">
        <v>3423605700</v>
      </c>
      <c r="B707" s="15">
        <v>7089</v>
      </c>
      <c r="C707" t="s">
        <v>1045</v>
      </c>
      <c r="D707" t="s">
        <v>886</v>
      </c>
      <c r="E707" t="s">
        <v>1442</v>
      </c>
    </row>
    <row r="708" spans="1:5" x14ac:dyDescent="0.3">
      <c r="A708" s="12">
        <v>3356092500</v>
      </c>
      <c r="B708" s="13">
        <v>6959</v>
      </c>
      <c r="C708" t="s">
        <v>1045</v>
      </c>
      <c r="D708" t="s">
        <v>885</v>
      </c>
      <c r="E708" t="s">
        <v>1442</v>
      </c>
    </row>
    <row r="709" spans="1:5" x14ac:dyDescent="0.3">
      <c r="A709" s="14">
        <v>3229057700</v>
      </c>
      <c r="B709" s="15">
        <v>6710</v>
      </c>
      <c r="C709" t="s">
        <v>1045</v>
      </c>
      <c r="D709" t="s">
        <v>884</v>
      </c>
      <c r="E709" t="s">
        <v>1442</v>
      </c>
    </row>
    <row r="710" spans="1:5" x14ac:dyDescent="0.3">
      <c r="A710" s="12">
        <v>3399880600</v>
      </c>
      <c r="B710" s="13">
        <v>201573</v>
      </c>
      <c r="C710" t="s">
        <v>1045</v>
      </c>
      <c r="D710" t="s">
        <v>891</v>
      </c>
      <c r="E710" t="s">
        <v>1442</v>
      </c>
    </row>
    <row r="711" spans="1:5" x14ac:dyDescent="0.3">
      <c r="A711" s="14">
        <v>3704075700</v>
      </c>
      <c r="B711" s="15">
        <v>228275</v>
      </c>
      <c r="C711" t="s">
        <v>1045</v>
      </c>
      <c r="D711" t="s">
        <v>895</v>
      </c>
      <c r="E711" t="s">
        <v>1442</v>
      </c>
    </row>
    <row r="712" spans="1:5" x14ac:dyDescent="0.3">
      <c r="A712" s="12">
        <v>0</v>
      </c>
      <c r="B712" s="13">
        <v>0</v>
      </c>
      <c r="C712" t="s">
        <v>1045</v>
      </c>
      <c r="D712" t="s">
        <v>899</v>
      </c>
      <c r="E712" t="s">
        <v>1442</v>
      </c>
    </row>
    <row r="713" spans="1:5" x14ac:dyDescent="0.3">
      <c r="A713" s="14">
        <v>3484480200</v>
      </c>
      <c r="B713" s="15">
        <v>229284</v>
      </c>
      <c r="C713" t="s">
        <v>1045</v>
      </c>
      <c r="D713" t="s">
        <v>888</v>
      </c>
      <c r="E713" t="s">
        <v>1442</v>
      </c>
    </row>
    <row r="714" spans="1:5" x14ac:dyDescent="0.3">
      <c r="A714" s="12">
        <v>3224558200</v>
      </c>
      <c r="B714" s="13">
        <v>190692</v>
      </c>
      <c r="C714" t="s">
        <v>1045</v>
      </c>
      <c r="D714" t="s">
        <v>889</v>
      </c>
      <c r="E714" t="s">
        <v>1442</v>
      </c>
    </row>
    <row r="715" spans="1:5" x14ac:dyDescent="0.3">
      <c r="A715" s="14">
        <v>3547452100</v>
      </c>
      <c r="B715" s="15">
        <v>227783</v>
      </c>
      <c r="C715" t="s">
        <v>1045</v>
      </c>
      <c r="D715" t="s">
        <v>894</v>
      </c>
      <c r="E715" t="s">
        <v>1442</v>
      </c>
    </row>
    <row r="716" spans="1:5" x14ac:dyDescent="0.3">
      <c r="A716" s="12">
        <v>3353897900</v>
      </c>
      <c r="B716" s="13">
        <v>208400</v>
      </c>
      <c r="C716" t="s">
        <v>1045</v>
      </c>
      <c r="D716" t="s">
        <v>893</v>
      </c>
      <c r="E716" t="s">
        <v>1442</v>
      </c>
    </row>
    <row r="717" spans="1:5" x14ac:dyDescent="0.3">
      <c r="A717" s="14">
        <v>3444116600</v>
      </c>
      <c r="B717" s="15">
        <v>222354</v>
      </c>
      <c r="C717" t="s">
        <v>1045</v>
      </c>
      <c r="D717" t="s">
        <v>890</v>
      </c>
      <c r="E717" t="s">
        <v>1442</v>
      </c>
    </row>
    <row r="718" spans="1:5" x14ac:dyDescent="0.3">
      <c r="A718" s="12">
        <v>3358997900</v>
      </c>
      <c r="B718" s="13">
        <v>201855</v>
      </c>
      <c r="C718" t="s">
        <v>1045</v>
      </c>
      <c r="D718" t="s">
        <v>892</v>
      </c>
      <c r="E718" t="s">
        <v>1442</v>
      </c>
    </row>
    <row r="719" spans="1:5" x14ac:dyDescent="0.3">
      <c r="A719" s="14">
        <v>0</v>
      </c>
      <c r="B719" s="15">
        <v>0</v>
      </c>
      <c r="C719" t="s">
        <v>1045</v>
      </c>
      <c r="D719" t="s">
        <v>898</v>
      </c>
      <c r="E719" t="s">
        <v>1442</v>
      </c>
    </row>
    <row r="720" spans="1:5" x14ac:dyDescent="0.3">
      <c r="A720" s="12">
        <v>3579189900</v>
      </c>
      <c r="B720" s="13">
        <v>216892</v>
      </c>
      <c r="C720" t="s">
        <v>1045</v>
      </c>
      <c r="D720" t="s">
        <v>897</v>
      </c>
      <c r="E720" t="s">
        <v>1442</v>
      </c>
    </row>
    <row r="721" spans="1:5" x14ac:dyDescent="0.3">
      <c r="A721" s="14">
        <v>3407258100</v>
      </c>
      <c r="B721" s="15">
        <v>203337</v>
      </c>
      <c r="C721" t="s">
        <v>1045</v>
      </c>
      <c r="D721" t="s">
        <v>896</v>
      </c>
      <c r="E721" t="s">
        <v>1442</v>
      </c>
    </row>
    <row r="722" spans="1:5" x14ac:dyDescent="0.3">
      <c r="A722" s="12">
        <v>2644123500</v>
      </c>
      <c r="B722" s="13">
        <v>0</v>
      </c>
      <c r="C722" t="s">
        <v>1046</v>
      </c>
      <c r="D722" t="s">
        <v>867</v>
      </c>
      <c r="E722" t="s">
        <v>1443</v>
      </c>
    </row>
    <row r="723" spans="1:5" x14ac:dyDescent="0.3">
      <c r="A723" s="14">
        <v>3324429600</v>
      </c>
      <c r="B723" s="15">
        <v>0</v>
      </c>
      <c r="C723" t="s">
        <v>1046</v>
      </c>
      <c r="D723" t="s">
        <v>871</v>
      </c>
      <c r="E723" t="s">
        <v>1443</v>
      </c>
    </row>
    <row r="724" spans="1:5" x14ac:dyDescent="0.3">
      <c r="A724" s="12">
        <v>2736024950</v>
      </c>
      <c r="B724" s="13">
        <v>162914</v>
      </c>
      <c r="C724" t="s">
        <v>1046</v>
      </c>
      <c r="D724" t="s">
        <v>875</v>
      </c>
      <c r="E724" t="s">
        <v>1443</v>
      </c>
    </row>
    <row r="725" spans="1:5" x14ac:dyDescent="0.3">
      <c r="A725" s="14">
        <v>2698493400</v>
      </c>
      <c r="B725" s="15">
        <v>0</v>
      </c>
      <c r="C725" t="s">
        <v>1046</v>
      </c>
      <c r="D725" t="s">
        <v>864</v>
      </c>
      <c r="E725" t="s">
        <v>1443</v>
      </c>
    </row>
    <row r="726" spans="1:5" x14ac:dyDescent="0.3">
      <c r="A726" s="12">
        <v>2352882400</v>
      </c>
      <c r="B726" s="13">
        <v>0</v>
      </c>
      <c r="C726" t="s">
        <v>1046</v>
      </c>
      <c r="D726" t="s">
        <v>865</v>
      </c>
      <c r="E726" t="s">
        <v>1443</v>
      </c>
    </row>
    <row r="727" spans="1:5" x14ac:dyDescent="0.3">
      <c r="A727" s="14">
        <v>2327491900</v>
      </c>
      <c r="B727" s="15">
        <v>0</v>
      </c>
      <c r="C727" t="s">
        <v>1046</v>
      </c>
      <c r="D727" t="s">
        <v>870</v>
      </c>
      <c r="E727" t="s">
        <v>1443</v>
      </c>
    </row>
    <row r="728" spans="1:5" x14ac:dyDescent="0.3">
      <c r="A728" s="12">
        <v>2158119100</v>
      </c>
      <c r="B728" s="13">
        <v>0</v>
      </c>
      <c r="C728" t="s">
        <v>1046</v>
      </c>
      <c r="D728" t="s">
        <v>869</v>
      </c>
      <c r="E728" t="s">
        <v>1443</v>
      </c>
    </row>
    <row r="729" spans="1:5" x14ac:dyDescent="0.3">
      <c r="A729" s="14">
        <v>2677271500</v>
      </c>
      <c r="B729" s="15">
        <v>0</v>
      </c>
      <c r="C729" t="s">
        <v>1046</v>
      </c>
      <c r="D729" t="s">
        <v>866</v>
      </c>
      <c r="E729" t="s">
        <v>1443</v>
      </c>
    </row>
    <row r="730" spans="1:5" x14ac:dyDescent="0.3">
      <c r="A730" s="12">
        <v>2754427500</v>
      </c>
      <c r="B730" s="13">
        <v>0</v>
      </c>
      <c r="C730" t="s">
        <v>1046</v>
      </c>
      <c r="D730" t="s">
        <v>868</v>
      </c>
      <c r="E730" t="s">
        <v>1443</v>
      </c>
    </row>
    <row r="731" spans="1:5" x14ac:dyDescent="0.3">
      <c r="A731" s="14">
        <v>2735222250</v>
      </c>
      <c r="B731" s="15">
        <v>159694</v>
      </c>
      <c r="C731" t="s">
        <v>1046</v>
      </c>
      <c r="D731" t="s">
        <v>874</v>
      </c>
      <c r="E731" t="s">
        <v>1443</v>
      </c>
    </row>
    <row r="732" spans="1:5" x14ac:dyDescent="0.3">
      <c r="A732" s="12">
        <v>2810065700</v>
      </c>
      <c r="B732" s="13">
        <v>114614</v>
      </c>
      <c r="C732" t="s">
        <v>1046</v>
      </c>
      <c r="D732" t="s">
        <v>873</v>
      </c>
      <c r="E732" t="s">
        <v>1443</v>
      </c>
    </row>
    <row r="733" spans="1:5" x14ac:dyDescent="0.3">
      <c r="A733" s="14">
        <v>2901793700</v>
      </c>
      <c r="B733" s="15">
        <v>0</v>
      </c>
      <c r="C733" t="s">
        <v>1046</v>
      </c>
      <c r="D733" t="s">
        <v>872</v>
      </c>
      <c r="E733" t="s">
        <v>1443</v>
      </c>
    </row>
    <row r="734" spans="1:5" x14ac:dyDescent="0.3">
      <c r="A734" s="12">
        <v>2924137000</v>
      </c>
      <c r="B734" s="13">
        <v>5282</v>
      </c>
      <c r="C734" t="s">
        <v>1046</v>
      </c>
      <c r="D734" t="s">
        <v>879</v>
      </c>
      <c r="E734" t="s">
        <v>1443</v>
      </c>
    </row>
    <row r="735" spans="1:5" x14ac:dyDescent="0.3">
      <c r="A735" s="14">
        <v>2844645600</v>
      </c>
      <c r="B735" s="15">
        <v>5354</v>
      </c>
      <c r="C735" t="s">
        <v>1046</v>
      </c>
      <c r="D735" t="s">
        <v>883</v>
      </c>
      <c r="E735" t="s">
        <v>1443</v>
      </c>
    </row>
    <row r="736" spans="1:5" x14ac:dyDescent="0.3">
      <c r="A736" s="12">
        <v>2611808100</v>
      </c>
      <c r="B736" s="13">
        <v>5188</v>
      </c>
      <c r="C736" t="s">
        <v>1046</v>
      </c>
      <c r="D736" t="s">
        <v>887</v>
      </c>
      <c r="E736" t="s">
        <v>1443</v>
      </c>
    </row>
    <row r="737" spans="1:5" x14ac:dyDescent="0.3">
      <c r="A737" s="14">
        <v>1974372350</v>
      </c>
      <c r="B737" s="15">
        <v>4501</v>
      </c>
      <c r="C737" t="s">
        <v>1046</v>
      </c>
      <c r="D737" t="s">
        <v>876</v>
      </c>
      <c r="E737" t="s">
        <v>1443</v>
      </c>
    </row>
    <row r="738" spans="1:5" x14ac:dyDescent="0.3">
      <c r="A738" s="12">
        <v>2685649750</v>
      </c>
      <c r="B738" s="13">
        <v>5269</v>
      </c>
      <c r="C738" t="s">
        <v>1046</v>
      </c>
      <c r="D738" t="s">
        <v>877</v>
      </c>
      <c r="E738" t="s">
        <v>1443</v>
      </c>
    </row>
    <row r="739" spans="1:5" x14ac:dyDescent="0.3">
      <c r="A739" s="14">
        <v>3075210300</v>
      </c>
      <c r="B739" s="15">
        <v>5565</v>
      </c>
      <c r="C739" t="s">
        <v>1046</v>
      </c>
      <c r="D739" t="s">
        <v>882</v>
      </c>
      <c r="E739" t="s">
        <v>1443</v>
      </c>
    </row>
    <row r="740" spans="1:5" x14ac:dyDescent="0.3">
      <c r="A740" s="12">
        <v>3186561700</v>
      </c>
      <c r="B740" s="13">
        <v>5730</v>
      </c>
      <c r="C740" t="s">
        <v>1046</v>
      </c>
      <c r="D740" t="s">
        <v>881</v>
      </c>
      <c r="E740" t="s">
        <v>1443</v>
      </c>
    </row>
    <row r="741" spans="1:5" x14ac:dyDescent="0.3">
      <c r="A741" s="14">
        <v>2491606350</v>
      </c>
      <c r="B741" s="15">
        <v>4563</v>
      </c>
      <c r="C741" t="s">
        <v>1046</v>
      </c>
      <c r="D741" t="s">
        <v>878</v>
      </c>
      <c r="E741" t="s">
        <v>1443</v>
      </c>
    </row>
    <row r="742" spans="1:5" x14ac:dyDescent="0.3">
      <c r="A742" s="12">
        <v>1584107150</v>
      </c>
      <c r="B742" s="13">
        <v>2966</v>
      </c>
      <c r="C742" t="s">
        <v>1046</v>
      </c>
      <c r="D742" t="s">
        <v>880</v>
      </c>
      <c r="E742" t="s">
        <v>1443</v>
      </c>
    </row>
    <row r="743" spans="1:5" x14ac:dyDescent="0.3">
      <c r="A743" s="14">
        <v>2713771050</v>
      </c>
      <c r="B743" s="15">
        <v>5114</v>
      </c>
      <c r="C743" t="s">
        <v>1046</v>
      </c>
      <c r="D743" t="s">
        <v>886</v>
      </c>
      <c r="E743" t="s">
        <v>1443</v>
      </c>
    </row>
    <row r="744" spans="1:5" x14ac:dyDescent="0.3">
      <c r="A744" s="12">
        <v>2673429700</v>
      </c>
      <c r="B744" s="13">
        <v>5157</v>
      </c>
      <c r="C744" t="s">
        <v>1046</v>
      </c>
      <c r="D744" t="s">
        <v>885</v>
      </c>
      <c r="E744" t="s">
        <v>1443</v>
      </c>
    </row>
    <row r="745" spans="1:5" x14ac:dyDescent="0.3">
      <c r="A745" s="14">
        <v>2807570100</v>
      </c>
      <c r="B745" s="15">
        <v>5293</v>
      </c>
      <c r="C745" t="s">
        <v>1046</v>
      </c>
      <c r="D745" t="s">
        <v>884</v>
      </c>
      <c r="E745" t="s">
        <v>1443</v>
      </c>
    </row>
    <row r="746" spans="1:5" x14ac:dyDescent="0.3">
      <c r="A746" s="12">
        <v>2801430950</v>
      </c>
      <c r="B746" s="13">
        <v>152073</v>
      </c>
      <c r="C746" t="s">
        <v>1046</v>
      </c>
      <c r="D746" t="s">
        <v>891</v>
      </c>
      <c r="E746" t="s">
        <v>1443</v>
      </c>
    </row>
    <row r="747" spans="1:5" x14ac:dyDescent="0.3">
      <c r="A747" s="14">
        <v>3375821300</v>
      </c>
      <c r="B747" s="15">
        <v>190031</v>
      </c>
      <c r="C747" t="s">
        <v>1046</v>
      </c>
      <c r="D747" t="s">
        <v>895</v>
      </c>
      <c r="E747" t="s">
        <v>1443</v>
      </c>
    </row>
    <row r="748" spans="1:5" x14ac:dyDescent="0.3">
      <c r="A748" s="12">
        <v>2907643500</v>
      </c>
      <c r="B748" s="13">
        <v>176831</v>
      </c>
      <c r="C748" t="s">
        <v>1046</v>
      </c>
      <c r="D748" t="s">
        <v>899</v>
      </c>
      <c r="E748" t="s">
        <v>1443</v>
      </c>
    </row>
    <row r="749" spans="1:5" x14ac:dyDescent="0.3">
      <c r="A749" s="14">
        <v>2841244000</v>
      </c>
      <c r="B749" s="15">
        <v>168777</v>
      </c>
      <c r="C749" t="s">
        <v>1046</v>
      </c>
      <c r="D749" t="s">
        <v>888</v>
      </c>
      <c r="E749" t="s">
        <v>1443</v>
      </c>
    </row>
    <row r="750" spans="1:5" x14ac:dyDescent="0.3">
      <c r="A750" s="12">
        <v>2592955100</v>
      </c>
      <c r="B750" s="13">
        <v>141513</v>
      </c>
      <c r="C750" t="s">
        <v>1046</v>
      </c>
      <c r="D750" t="s">
        <v>889</v>
      </c>
      <c r="E750" t="s">
        <v>1443</v>
      </c>
    </row>
    <row r="751" spans="1:5" x14ac:dyDescent="0.3">
      <c r="A751" s="14">
        <v>3077413200</v>
      </c>
      <c r="B751" s="15">
        <v>176492</v>
      </c>
      <c r="C751" t="s">
        <v>1046</v>
      </c>
      <c r="D751" t="s">
        <v>894</v>
      </c>
      <c r="E751" t="s">
        <v>1443</v>
      </c>
    </row>
    <row r="752" spans="1:5" x14ac:dyDescent="0.3">
      <c r="A752" s="12">
        <v>2928940900</v>
      </c>
      <c r="B752" s="13">
        <v>165199</v>
      </c>
      <c r="C752" t="s">
        <v>1046</v>
      </c>
      <c r="D752" t="s">
        <v>893</v>
      </c>
      <c r="E752" t="s">
        <v>1443</v>
      </c>
    </row>
    <row r="753" spans="1:5" x14ac:dyDescent="0.3">
      <c r="A753" s="14">
        <v>2740314600</v>
      </c>
      <c r="B753" s="15">
        <v>160978</v>
      </c>
      <c r="C753" t="s">
        <v>1046</v>
      </c>
      <c r="D753" t="s">
        <v>890</v>
      </c>
      <c r="E753" t="s">
        <v>1443</v>
      </c>
    </row>
    <row r="754" spans="1:5" x14ac:dyDescent="0.3">
      <c r="A754" s="12">
        <v>3039575250</v>
      </c>
      <c r="B754" s="13">
        <v>160946</v>
      </c>
      <c r="C754" t="s">
        <v>1046</v>
      </c>
      <c r="D754" t="s">
        <v>892</v>
      </c>
      <c r="E754" t="s">
        <v>1443</v>
      </c>
    </row>
    <row r="755" spans="1:5" x14ac:dyDescent="0.3">
      <c r="A755" s="14">
        <v>3038272200</v>
      </c>
      <c r="B755" s="15">
        <v>166294</v>
      </c>
      <c r="C755" t="s">
        <v>1046</v>
      </c>
      <c r="D755" t="s">
        <v>898</v>
      </c>
      <c r="E755" t="s">
        <v>1443</v>
      </c>
    </row>
    <row r="756" spans="1:5" x14ac:dyDescent="0.3">
      <c r="A756" s="12">
        <v>3096700300</v>
      </c>
      <c r="B756" s="13">
        <v>178367</v>
      </c>
      <c r="C756" t="s">
        <v>1046</v>
      </c>
      <c r="D756" t="s">
        <v>897</v>
      </c>
      <c r="E756" t="s">
        <v>1443</v>
      </c>
    </row>
    <row r="757" spans="1:5" x14ac:dyDescent="0.3">
      <c r="A757" s="14">
        <v>3020136500</v>
      </c>
      <c r="B757" s="15">
        <v>173616</v>
      </c>
      <c r="C757" t="s">
        <v>1046</v>
      </c>
      <c r="D757" t="s">
        <v>896</v>
      </c>
      <c r="E757" t="s">
        <v>1443</v>
      </c>
    </row>
    <row r="758" spans="1:5" x14ac:dyDescent="0.3">
      <c r="A758" s="12">
        <v>2591092800</v>
      </c>
      <c r="B758" s="13">
        <v>0</v>
      </c>
      <c r="C758" t="s">
        <v>1047</v>
      </c>
      <c r="D758" t="s">
        <v>867</v>
      </c>
      <c r="E758" t="s">
        <v>1444</v>
      </c>
    </row>
    <row r="759" spans="1:5" x14ac:dyDescent="0.3">
      <c r="A759" s="14">
        <v>2727102100</v>
      </c>
      <c r="B759" s="15">
        <v>0</v>
      </c>
      <c r="C759" t="s">
        <v>1047</v>
      </c>
      <c r="D759" t="s">
        <v>871</v>
      </c>
      <c r="E759" t="s">
        <v>1444</v>
      </c>
    </row>
    <row r="760" spans="1:5" x14ac:dyDescent="0.3">
      <c r="A760" s="12">
        <v>3112532400</v>
      </c>
      <c r="B760" s="13">
        <v>0</v>
      </c>
      <c r="C760" t="s">
        <v>1047</v>
      </c>
      <c r="D760" t="s">
        <v>875</v>
      </c>
      <c r="E760" t="s">
        <v>1444</v>
      </c>
    </row>
    <row r="761" spans="1:5" x14ac:dyDescent="0.3">
      <c r="A761" s="14">
        <v>3347278900</v>
      </c>
      <c r="B761" s="15">
        <v>0</v>
      </c>
      <c r="C761" t="s">
        <v>1047</v>
      </c>
      <c r="D761" t="s">
        <v>864</v>
      </c>
      <c r="E761" t="s">
        <v>1444</v>
      </c>
    </row>
    <row r="762" spans="1:5" x14ac:dyDescent="0.3">
      <c r="A762" s="12">
        <v>2683015050</v>
      </c>
      <c r="B762" s="13">
        <v>0</v>
      </c>
      <c r="C762" t="s">
        <v>1047</v>
      </c>
      <c r="D762" t="s">
        <v>865</v>
      </c>
      <c r="E762" t="s">
        <v>1444</v>
      </c>
    </row>
    <row r="763" spans="1:5" x14ac:dyDescent="0.3">
      <c r="A763" s="14">
        <v>2606323000</v>
      </c>
      <c r="B763" s="15">
        <v>0</v>
      </c>
      <c r="C763" t="s">
        <v>1047</v>
      </c>
      <c r="D763" t="s">
        <v>870</v>
      </c>
      <c r="E763" t="s">
        <v>1444</v>
      </c>
    </row>
    <row r="764" spans="1:5" x14ac:dyDescent="0.3">
      <c r="A764" s="12">
        <v>2671632250</v>
      </c>
      <c r="B764" s="13">
        <v>0</v>
      </c>
      <c r="C764" t="s">
        <v>1047</v>
      </c>
      <c r="D764" t="s">
        <v>869</v>
      </c>
      <c r="E764" t="s">
        <v>1444</v>
      </c>
    </row>
    <row r="765" spans="1:5" x14ac:dyDescent="0.3">
      <c r="A765" s="14">
        <v>2881383900</v>
      </c>
      <c r="B765" s="15">
        <v>0</v>
      </c>
      <c r="C765" t="s">
        <v>1047</v>
      </c>
      <c r="D765" t="s">
        <v>866</v>
      </c>
      <c r="E765" t="s">
        <v>1444</v>
      </c>
    </row>
    <row r="766" spans="1:5" x14ac:dyDescent="0.3">
      <c r="A766" s="12">
        <v>2696249450</v>
      </c>
      <c r="B766" s="13">
        <v>0</v>
      </c>
      <c r="C766" t="s">
        <v>1047</v>
      </c>
      <c r="D766" t="s">
        <v>868</v>
      </c>
      <c r="E766" t="s">
        <v>1444</v>
      </c>
    </row>
    <row r="767" spans="1:5" x14ac:dyDescent="0.3">
      <c r="A767" s="14">
        <v>2786812750</v>
      </c>
      <c r="B767" s="15">
        <v>0</v>
      </c>
      <c r="C767" t="s">
        <v>1047</v>
      </c>
      <c r="D767" t="s">
        <v>874</v>
      </c>
      <c r="E767" t="s">
        <v>1444</v>
      </c>
    </row>
    <row r="768" spans="1:5" x14ac:dyDescent="0.3">
      <c r="A768" s="12">
        <v>2802626650</v>
      </c>
      <c r="B768" s="13">
        <v>0</v>
      </c>
      <c r="C768" t="s">
        <v>1047</v>
      </c>
      <c r="D768" t="s">
        <v>873</v>
      </c>
      <c r="E768" t="s">
        <v>1444</v>
      </c>
    </row>
    <row r="769" spans="1:5" x14ac:dyDescent="0.3">
      <c r="A769" s="14">
        <v>2557918550</v>
      </c>
      <c r="B769" s="15">
        <v>0</v>
      </c>
      <c r="C769" t="s">
        <v>1047</v>
      </c>
      <c r="D769" t="s">
        <v>872</v>
      </c>
      <c r="E769" t="s">
        <v>1444</v>
      </c>
    </row>
    <row r="770" spans="1:5" x14ac:dyDescent="0.3">
      <c r="A770" s="12">
        <v>2916701350</v>
      </c>
      <c r="B770" s="13">
        <v>0</v>
      </c>
      <c r="C770" t="s">
        <v>1047</v>
      </c>
      <c r="D770" t="s">
        <v>879</v>
      </c>
      <c r="E770" t="s">
        <v>1444</v>
      </c>
    </row>
    <row r="771" spans="1:5" x14ac:dyDescent="0.3">
      <c r="A771" s="14">
        <v>2976982100</v>
      </c>
      <c r="B771" s="15">
        <v>0</v>
      </c>
      <c r="C771" t="s">
        <v>1047</v>
      </c>
      <c r="D771" t="s">
        <v>883</v>
      </c>
      <c r="E771" t="s">
        <v>1444</v>
      </c>
    </row>
    <row r="772" spans="1:5" x14ac:dyDescent="0.3">
      <c r="A772" s="12">
        <v>3257351000</v>
      </c>
      <c r="B772" s="13">
        <v>0</v>
      </c>
      <c r="C772" t="s">
        <v>1047</v>
      </c>
      <c r="D772" t="s">
        <v>887</v>
      </c>
      <c r="E772" t="s">
        <v>1444</v>
      </c>
    </row>
    <row r="773" spans="1:5" x14ac:dyDescent="0.3">
      <c r="A773" s="14">
        <v>3332072650</v>
      </c>
      <c r="B773" s="15">
        <v>0</v>
      </c>
      <c r="C773" t="s">
        <v>1047</v>
      </c>
      <c r="D773" t="s">
        <v>876</v>
      </c>
      <c r="E773" t="s">
        <v>1444</v>
      </c>
    </row>
    <row r="774" spans="1:5" x14ac:dyDescent="0.3">
      <c r="A774" s="12">
        <v>2720063500</v>
      </c>
      <c r="B774" s="13">
        <v>0</v>
      </c>
      <c r="C774" t="s">
        <v>1047</v>
      </c>
      <c r="D774" t="s">
        <v>877</v>
      </c>
      <c r="E774" t="s">
        <v>1444</v>
      </c>
    </row>
    <row r="775" spans="1:5" x14ac:dyDescent="0.3">
      <c r="A775" s="14">
        <v>2832452400</v>
      </c>
      <c r="B775" s="15">
        <v>0</v>
      </c>
      <c r="C775" t="s">
        <v>1047</v>
      </c>
      <c r="D775" t="s">
        <v>882</v>
      </c>
      <c r="E775" t="s">
        <v>1444</v>
      </c>
    </row>
    <row r="776" spans="1:5" x14ac:dyDescent="0.3">
      <c r="A776" s="12">
        <v>2616521400</v>
      </c>
      <c r="B776" s="13">
        <v>0</v>
      </c>
      <c r="C776" t="s">
        <v>1047</v>
      </c>
      <c r="D776" t="s">
        <v>881</v>
      </c>
      <c r="E776" t="s">
        <v>1444</v>
      </c>
    </row>
    <row r="777" spans="1:5" x14ac:dyDescent="0.3">
      <c r="A777" s="14">
        <v>2994432300</v>
      </c>
      <c r="B777" s="15">
        <v>0</v>
      </c>
      <c r="C777" t="s">
        <v>1047</v>
      </c>
      <c r="D777" t="s">
        <v>878</v>
      </c>
      <c r="E777" t="s">
        <v>1444</v>
      </c>
    </row>
    <row r="778" spans="1:5" x14ac:dyDescent="0.3">
      <c r="A778" s="12">
        <v>2826455650</v>
      </c>
      <c r="B778" s="13">
        <v>0</v>
      </c>
      <c r="C778" t="s">
        <v>1047</v>
      </c>
      <c r="D778" t="s">
        <v>880</v>
      </c>
      <c r="E778" t="s">
        <v>1444</v>
      </c>
    </row>
    <row r="779" spans="1:5" x14ac:dyDescent="0.3">
      <c r="A779" s="14">
        <v>2913321250</v>
      </c>
      <c r="B779" s="15">
        <v>0</v>
      </c>
      <c r="C779" t="s">
        <v>1047</v>
      </c>
      <c r="D779" t="s">
        <v>886</v>
      </c>
      <c r="E779" t="s">
        <v>1444</v>
      </c>
    </row>
    <row r="780" spans="1:5" x14ac:dyDescent="0.3">
      <c r="A780" s="12">
        <v>2934272150</v>
      </c>
      <c r="B780" s="13">
        <v>0</v>
      </c>
      <c r="C780" t="s">
        <v>1047</v>
      </c>
      <c r="D780" t="s">
        <v>885</v>
      </c>
      <c r="E780" t="s">
        <v>1444</v>
      </c>
    </row>
    <row r="781" spans="1:5" x14ac:dyDescent="0.3">
      <c r="A781" s="14">
        <v>2759051750</v>
      </c>
      <c r="B781" s="15">
        <v>0</v>
      </c>
      <c r="C781" t="s">
        <v>1047</v>
      </c>
      <c r="D781" t="s">
        <v>884</v>
      </c>
      <c r="E781" t="s">
        <v>1444</v>
      </c>
    </row>
    <row r="782" spans="1:5" x14ac:dyDescent="0.3">
      <c r="A782" s="12">
        <v>2762345050</v>
      </c>
      <c r="B782" s="13">
        <v>0</v>
      </c>
      <c r="C782" t="s">
        <v>1047</v>
      </c>
      <c r="D782" t="s">
        <v>891</v>
      </c>
      <c r="E782" t="s">
        <v>1444</v>
      </c>
    </row>
    <row r="783" spans="1:5" x14ac:dyDescent="0.3">
      <c r="A783" s="14">
        <v>2870923850</v>
      </c>
      <c r="B783" s="15">
        <v>0</v>
      </c>
      <c r="C783" t="s">
        <v>1047</v>
      </c>
      <c r="D783" t="s">
        <v>895</v>
      </c>
      <c r="E783" t="s">
        <v>1444</v>
      </c>
    </row>
    <row r="784" spans="1:5" x14ac:dyDescent="0.3">
      <c r="A784" s="12">
        <v>3570245400</v>
      </c>
      <c r="B784" s="13">
        <v>0</v>
      </c>
      <c r="C784" t="s">
        <v>1047</v>
      </c>
      <c r="D784" t="s">
        <v>899</v>
      </c>
      <c r="E784" t="s">
        <v>1444</v>
      </c>
    </row>
    <row r="785" spans="1:5" x14ac:dyDescent="0.3">
      <c r="A785" s="14">
        <v>3319209450</v>
      </c>
      <c r="B785" s="15">
        <v>0</v>
      </c>
      <c r="C785" t="s">
        <v>1047</v>
      </c>
      <c r="D785" t="s">
        <v>888</v>
      </c>
      <c r="E785" t="s">
        <v>1444</v>
      </c>
    </row>
    <row r="786" spans="1:5" x14ac:dyDescent="0.3">
      <c r="A786" s="12">
        <v>2419350100</v>
      </c>
      <c r="B786" s="13">
        <v>0</v>
      </c>
      <c r="C786" t="s">
        <v>1047</v>
      </c>
      <c r="D786" t="s">
        <v>889</v>
      </c>
      <c r="E786" t="s">
        <v>1444</v>
      </c>
    </row>
    <row r="787" spans="1:5" x14ac:dyDescent="0.3">
      <c r="A787" s="14">
        <v>3033999550</v>
      </c>
      <c r="B787" s="15">
        <v>0</v>
      </c>
      <c r="C787" t="s">
        <v>1047</v>
      </c>
      <c r="D787" t="s">
        <v>894</v>
      </c>
      <c r="E787" t="s">
        <v>1444</v>
      </c>
    </row>
    <row r="788" spans="1:5" x14ac:dyDescent="0.3">
      <c r="A788" s="12">
        <v>2829360200</v>
      </c>
      <c r="B788" s="13">
        <v>0</v>
      </c>
      <c r="C788" t="s">
        <v>1047</v>
      </c>
      <c r="D788" t="s">
        <v>893</v>
      </c>
      <c r="E788" t="s">
        <v>1444</v>
      </c>
    </row>
    <row r="789" spans="1:5" x14ac:dyDescent="0.3">
      <c r="A789" s="14">
        <v>2937588800</v>
      </c>
      <c r="B789" s="15">
        <v>0</v>
      </c>
      <c r="C789" t="s">
        <v>1047</v>
      </c>
      <c r="D789" t="s">
        <v>890</v>
      </c>
      <c r="E789" t="s">
        <v>1444</v>
      </c>
    </row>
    <row r="790" spans="1:5" x14ac:dyDescent="0.3">
      <c r="A790" s="12">
        <v>2823569500</v>
      </c>
      <c r="B790" s="13">
        <v>0</v>
      </c>
      <c r="C790" t="s">
        <v>1047</v>
      </c>
      <c r="D790" t="s">
        <v>892</v>
      </c>
      <c r="E790" t="s">
        <v>1444</v>
      </c>
    </row>
    <row r="791" spans="1:5" x14ac:dyDescent="0.3">
      <c r="A791" s="14">
        <v>3190446000</v>
      </c>
      <c r="B791" s="15">
        <v>0</v>
      </c>
      <c r="C791" t="s">
        <v>1047</v>
      </c>
      <c r="D791" t="s">
        <v>898</v>
      </c>
      <c r="E791" t="s">
        <v>1444</v>
      </c>
    </row>
    <row r="792" spans="1:5" x14ac:dyDescent="0.3">
      <c r="A792" s="12">
        <v>3221020600</v>
      </c>
      <c r="B792" s="13">
        <v>0</v>
      </c>
      <c r="C792" t="s">
        <v>1047</v>
      </c>
      <c r="D792" t="s">
        <v>897</v>
      </c>
      <c r="E792" t="s">
        <v>1444</v>
      </c>
    </row>
    <row r="793" spans="1:5" x14ac:dyDescent="0.3">
      <c r="A793" s="14">
        <v>2977876700</v>
      </c>
      <c r="B793" s="15">
        <v>0</v>
      </c>
      <c r="C793" t="s">
        <v>1047</v>
      </c>
      <c r="D793" t="s">
        <v>896</v>
      </c>
      <c r="E793" t="s">
        <v>1444</v>
      </c>
    </row>
    <row r="794" spans="1:5" x14ac:dyDescent="0.3">
      <c r="A794" s="12">
        <v>2591092800</v>
      </c>
      <c r="B794" s="13">
        <v>256722</v>
      </c>
      <c r="C794" t="s">
        <v>1047</v>
      </c>
      <c r="D794" t="s">
        <v>867</v>
      </c>
      <c r="E794" t="s">
        <v>1444</v>
      </c>
    </row>
    <row r="795" spans="1:5" x14ac:dyDescent="0.3">
      <c r="A795" s="14">
        <v>2727102100</v>
      </c>
      <c r="B795" s="15">
        <v>276056</v>
      </c>
      <c r="C795" t="s">
        <v>1047</v>
      </c>
      <c r="D795" t="s">
        <v>871</v>
      </c>
      <c r="E795" t="s">
        <v>1444</v>
      </c>
    </row>
    <row r="796" spans="1:5" x14ac:dyDescent="0.3">
      <c r="A796" s="12">
        <v>3112532400</v>
      </c>
      <c r="B796" s="13">
        <v>316550</v>
      </c>
      <c r="C796" t="s">
        <v>1047</v>
      </c>
      <c r="D796" t="s">
        <v>875</v>
      </c>
      <c r="E796" t="s">
        <v>1444</v>
      </c>
    </row>
    <row r="797" spans="1:5" x14ac:dyDescent="0.3">
      <c r="A797" s="14">
        <v>3347278900</v>
      </c>
      <c r="B797" s="15">
        <v>343303</v>
      </c>
      <c r="C797" t="s">
        <v>1047</v>
      </c>
      <c r="D797" t="s">
        <v>864</v>
      </c>
      <c r="E797" t="s">
        <v>1444</v>
      </c>
    </row>
    <row r="798" spans="1:5" x14ac:dyDescent="0.3">
      <c r="A798" s="12">
        <v>2683015050</v>
      </c>
      <c r="B798" s="13">
        <v>260550</v>
      </c>
      <c r="C798" t="s">
        <v>1047</v>
      </c>
      <c r="D798" t="s">
        <v>865</v>
      </c>
      <c r="E798" t="s">
        <v>1444</v>
      </c>
    </row>
    <row r="799" spans="1:5" x14ac:dyDescent="0.3">
      <c r="A799" s="14">
        <v>2606323000</v>
      </c>
      <c r="B799" s="15">
        <v>272888</v>
      </c>
      <c r="C799" t="s">
        <v>1047</v>
      </c>
      <c r="D799" t="s">
        <v>870</v>
      </c>
      <c r="E799" t="s">
        <v>1444</v>
      </c>
    </row>
    <row r="800" spans="1:5" x14ac:dyDescent="0.3">
      <c r="A800" s="12">
        <v>2671632250</v>
      </c>
      <c r="B800" s="13">
        <v>267507</v>
      </c>
      <c r="C800" t="s">
        <v>1047</v>
      </c>
      <c r="D800" t="s">
        <v>869</v>
      </c>
      <c r="E800" t="s">
        <v>1444</v>
      </c>
    </row>
    <row r="801" spans="1:5" x14ac:dyDescent="0.3">
      <c r="A801" s="14">
        <v>2881383900</v>
      </c>
      <c r="B801" s="15">
        <v>287434</v>
      </c>
      <c r="C801" t="s">
        <v>1047</v>
      </c>
      <c r="D801" t="s">
        <v>866</v>
      </c>
      <c r="E801" t="s">
        <v>1444</v>
      </c>
    </row>
    <row r="802" spans="1:5" x14ac:dyDescent="0.3">
      <c r="A802" s="12">
        <v>2696249450</v>
      </c>
      <c r="B802" s="13">
        <v>273333</v>
      </c>
      <c r="C802" t="s">
        <v>1047</v>
      </c>
      <c r="D802" t="s">
        <v>868</v>
      </c>
      <c r="E802" t="s">
        <v>1444</v>
      </c>
    </row>
    <row r="803" spans="1:5" x14ac:dyDescent="0.3">
      <c r="A803" s="14">
        <v>2786812750</v>
      </c>
      <c r="B803" s="15">
        <v>280205</v>
      </c>
      <c r="C803" t="s">
        <v>1047</v>
      </c>
      <c r="D803" t="s">
        <v>874</v>
      </c>
      <c r="E803" t="s">
        <v>1444</v>
      </c>
    </row>
    <row r="804" spans="1:5" x14ac:dyDescent="0.3">
      <c r="A804" s="12">
        <v>2802626650</v>
      </c>
      <c r="B804" s="13">
        <v>289876</v>
      </c>
      <c r="C804" t="s">
        <v>1047</v>
      </c>
      <c r="D804" t="s">
        <v>873</v>
      </c>
      <c r="E804" t="s">
        <v>1444</v>
      </c>
    </row>
    <row r="805" spans="1:5" x14ac:dyDescent="0.3">
      <c r="A805" s="14">
        <v>2557918550</v>
      </c>
      <c r="B805" s="15">
        <v>259747</v>
      </c>
      <c r="C805" t="s">
        <v>1047</v>
      </c>
      <c r="D805" t="s">
        <v>872</v>
      </c>
      <c r="E805" t="s">
        <v>1444</v>
      </c>
    </row>
    <row r="806" spans="1:5" x14ac:dyDescent="0.3">
      <c r="A806" s="12">
        <v>2916701350</v>
      </c>
      <c r="B806" s="13">
        <v>9194</v>
      </c>
      <c r="C806" t="s">
        <v>1047</v>
      </c>
      <c r="D806" t="s">
        <v>879</v>
      </c>
      <c r="E806" t="s">
        <v>1444</v>
      </c>
    </row>
    <row r="807" spans="1:5" x14ac:dyDescent="0.3">
      <c r="A807" s="14">
        <v>2976982100</v>
      </c>
      <c r="B807" s="15">
        <v>9067</v>
      </c>
      <c r="C807" t="s">
        <v>1047</v>
      </c>
      <c r="D807" t="s">
        <v>883</v>
      </c>
      <c r="E807" t="s">
        <v>1444</v>
      </c>
    </row>
    <row r="808" spans="1:5" x14ac:dyDescent="0.3">
      <c r="A808" s="12">
        <v>3257351000</v>
      </c>
      <c r="B808" s="13">
        <v>10139</v>
      </c>
      <c r="C808" t="s">
        <v>1047</v>
      </c>
      <c r="D808" t="s">
        <v>887</v>
      </c>
      <c r="E808" t="s">
        <v>1444</v>
      </c>
    </row>
    <row r="809" spans="1:5" x14ac:dyDescent="0.3">
      <c r="A809" s="14">
        <v>3332072650</v>
      </c>
      <c r="B809" s="15">
        <v>10384</v>
      </c>
      <c r="C809" t="s">
        <v>1047</v>
      </c>
      <c r="D809" t="s">
        <v>876</v>
      </c>
      <c r="E809" t="s">
        <v>1444</v>
      </c>
    </row>
    <row r="810" spans="1:5" x14ac:dyDescent="0.3">
      <c r="A810" s="12">
        <v>2720063500</v>
      </c>
      <c r="B810" s="13">
        <v>8841</v>
      </c>
      <c r="C810" t="s">
        <v>1047</v>
      </c>
      <c r="D810" t="s">
        <v>877</v>
      </c>
      <c r="E810" t="s">
        <v>1444</v>
      </c>
    </row>
    <row r="811" spans="1:5" x14ac:dyDescent="0.3">
      <c r="A811" s="14">
        <v>2832452400</v>
      </c>
      <c r="B811" s="15">
        <v>8672</v>
      </c>
      <c r="C811" t="s">
        <v>1047</v>
      </c>
      <c r="D811" t="s">
        <v>882</v>
      </c>
      <c r="E811" t="s">
        <v>1444</v>
      </c>
    </row>
    <row r="812" spans="1:5" x14ac:dyDescent="0.3">
      <c r="A812" s="12">
        <v>2616521400</v>
      </c>
      <c r="B812" s="13">
        <v>8316</v>
      </c>
      <c r="C812" t="s">
        <v>1047</v>
      </c>
      <c r="D812" t="s">
        <v>881</v>
      </c>
      <c r="E812" t="s">
        <v>1444</v>
      </c>
    </row>
    <row r="813" spans="1:5" x14ac:dyDescent="0.3">
      <c r="A813" s="14">
        <v>2994432300</v>
      </c>
      <c r="B813" s="15">
        <v>8883</v>
      </c>
      <c r="C813" t="s">
        <v>1047</v>
      </c>
      <c r="D813" t="s">
        <v>878</v>
      </c>
      <c r="E813" t="s">
        <v>1444</v>
      </c>
    </row>
    <row r="814" spans="1:5" x14ac:dyDescent="0.3">
      <c r="A814" s="12">
        <v>2826455650</v>
      </c>
      <c r="B814" s="13">
        <v>8551</v>
      </c>
      <c r="C814" t="s">
        <v>1047</v>
      </c>
      <c r="D814" t="s">
        <v>880</v>
      </c>
      <c r="E814" t="s">
        <v>1444</v>
      </c>
    </row>
    <row r="815" spans="1:5" x14ac:dyDescent="0.3">
      <c r="A815" s="14">
        <v>2913321250</v>
      </c>
      <c r="B815" s="15">
        <v>9135</v>
      </c>
      <c r="C815" t="s">
        <v>1047</v>
      </c>
      <c r="D815" t="s">
        <v>886</v>
      </c>
      <c r="E815" t="s">
        <v>1444</v>
      </c>
    </row>
    <row r="816" spans="1:5" x14ac:dyDescent="0.3">
      <c r="A816" s="12">
        <v>2934272150</v>
      </c>
      <c r="B816" s="13">
        <v>9197</v>
      </c>
      <c r="C816" t="s">
        <v>1047</v>
      </c>
      <c r="D816" t="s">
        <v>885</v>
      </c>
      <c r="E816" t="s">
        <v>1444</v>
      </c>
    </row>
    <row r="817" spans="1:5" x14ac:dyDescent="0.3">
      <c r="A817" s="14">
        <v>2759051750</v>
      </c>
      <c r="B817" s="15">
        <v>8421</v>
      </c>
      <c r="C817" t="s">
        <v>1047</v>
      </c>
      <c r="D817" t="s">
        <v>884</v>
      </c>
      <c r="E817" t="s">
        <v>1444</v>
      </c>
    </row>
    <row r="818" spans="1:5" x14ac:dyDescent="0.3">
      <c r="A818" s="12">
        <v>2762345050</v>
      </c>
      <c r="B818" s="13">
        <v>257296</v>
      </c>
      <c r="C818" t="s">
        <v>1047</v>
      </c>
      <c r="D818" t="s">
        <v>891</v>
      </c>
      <c r="E818" t="s">
        <v>1444</v>
      </c>
    </row>
    <row r="819" spans="1:5" x14ac:dyDescent="0.3">
      <c r="A819" s="14">
        <v>2870923850</v>
      </c>
      <c r="B819" s="15">
        <v>269267</v>
      </c>
      <c r="C819" t="s">
        <v>1047</v>
      </c>
      <c r="D819" t="s">
        <v>895</v>
      </c>
      <c r="E819" t="s">
        <v>1444</v>
      </c>
    </row>
    <row r="820" spans="1:5" x14ac:dyDescent="0.3">
      <c r="A820" s="12">
        <v>3570245400</v>
      </c>
      <c r="B820" s="13">
        <v>330469</v>
      </c>
      <c r="C820" t="s">
        <v>1047</v>
      </c>
      <c r="D820" t="s">
        <v>899</v>
      </c>
      <c r="E820" t="s">
        <v>1444</v>
      </c>
    </row>
    <row r="821" spans="1:5" x14ac:dyDescent="0.3">
      <c r="A821" s="14">
        <v>3319209450</v>
      </c>
      <c r="B821" s="15">
        <v>312655</v>
      </c>
      <c r="C821" t="s">
        <v>1047</v>
      </c>
      <c r="D821" t="s">
        <v>888</v>
      </c>
      <c r="E821" t="s">
        <v>1444</v>
      </c>
    </row>
    <row r="822" spans="1:5" x14ac:dyDescent="0.3">
      <c r="A822" s="12">
        <v>2419350100</v>
      </c>
      <c r="B822" s="13">
        <v>226355</v>
      </c>
      <c r="C822" t="s">
        <v>1047</v>
      </c>
      <c r="D822" t="s">
        <v>889</v>
      </c>
      <c r="E822" t="s">
        <v>1444</v>
      </c>
    </row>
    <row r="823" spans="1:5" x14ac:dyDescent="0.3">
      <c r="A823" s="14">
        <v>3033999550</v>
      </c>
      <c r="B823" s="15">
        <v>279347</v>
      </c>
      <c r="C823" t="s">
        <v>1047</v>
      </c>
      <c r="D823" t="s">
        <v>894</v>
      </c>
      <c r="E823" t="s">
        <v>1444</v>
      </c>
    </row>
    <row r="824" spans="1:5" x14ac:dyDescent="0.3">
      <c r="A824" s="12">
        <v>2829360200</v>
      </c>
      <c r="B824" s="13">
        <v>267758</v>
      </c>
      <c r="C824" t="s">
        <v>1047</v>
      </c>
      <c r="D824" t="s">
        <v>893</v>
      </c>
      <c r="E824" t="s">
        <v>1444</v>
      </c>
    </row>
    <row r="825" spans="1:5" x14ac:dyDescent="0.3">
      <c r="A825" s="14">
        <v>2937588800</v>
      </c>
      <c r="B825" s="15">
        <v>279828</v>
      </c>
      <c r="C825" t="s">
        <v>1047</v>
      </c>
      <c r="D825" t="s">
        <v>890</v>
      </c>
      <c r="E825" t="s">
        <v>1444</v>
      </c>
    </row>
    <row r="826" spans="1:5" x14ac:dyDescent="0.3">
      <c r="A826" s="12">
        <v>2823569500</v>
      </c>
      <c r="B826" s="13">
        <v>262948</v>
      </c>
      <c r="C826" t="s">
        <v>1047</v>
      </c>
      <c r="D826" t="s">
        <v>892</v>
      </c>
      <c r="E826" t="s">
        <v>1444</v>
      </c>
    </row>
    <row r="827" spans="1:5" x14ac:dyDescent="0.3">
      <c r="A827" s="14">
        <v>3190446000</v>
      </c>
      <c r="B827" s="15">
        <v>287157</v>
      </c>
      <c r="C827" t="s">
        <v>1047</v>
      </c>
      <c r="D827" t="s">
        <v>898</v>
      </c>
      <c r="E827" t="s">
        <v>1444</v>
      </c>
    </row>
    <row r="828" spans="1:5" x14ac:dyDescent="0.3">
      <c r="A828" s="12">
        <v>3221020600</v>
      </c>
      <c r="B828" s="13">
        <v>297714</v>
      </c>
      <c r="C828" t="s">
        <v>1047</v>
      </c>
      <c r="D828" t="s">
        <v>897</v>
      </c>
      <c r="E828" t="s">
        <v>1444</v>
      </c>
    </row>
    <row r="829" spans="1:5" x14ac:dyDescent="0.3">
      <c r="A829" s="14">
        <v>2977876700</v>
      </c>
      <c r="B829" s="15">
        <v>266521</v>
      </c>
      <c r="C829" t="s">
        <v>1047</v>
      </c>
      <c r="D829" t="s">
        <v>896</v>
      </c>
      <c r="E829" t="s">
        <v>1444</v>
      </c>
    </row>
    <row r="830" spans="1:5" x14ac:dyDescent="0.3">
      <c r="A830" s="12">
        <v>1789947650</v>
      </c>
      <c r="B830" s="13">
        <v>0</v>
      </c>
      <c r="C830" t="s">
        <v>1048</v>
      </c>
      <c r="D830" t="s">
        <v>867</v>
      </c>
      <c r="E830" t="s">
        <v>1445</v>
      </c>
    </row>
    <row r="831" spans="1:5" x14ac:dyDescent="0.3">
      <c r="A831" s="14">
        <v>1712022350</v>
      </c>
      <c r="B831" s="15">
        <v>0</v>
      </c>
      <c r="C831" t="s">
        <v>1048</v>
      </c>
      <c r="D831" t="s">
        <v>871</v>
      </c>
      <c r="E831" t="s">
        <v>1445</v>
      </c>
    </row>
    <row r="832" spans="1:5" x14ac:dyDescent="0.3">
      <c r="A832" s="12">
        <v>1770268750</v>
      </c>
      <c r="B832" s="13">
        <v>0</v>
      </c>
      <c r="C832" t="s">
        <v>1048</v>
      </c>
      <c r="D832" t="s">
        <v>875</v>
      </c>
      <c r="E832" t="s">
        <v>1445</v>
      </c>
    </row>
    <row r="833" spans="1:5" x14ac:dyDescent="0.3">
      <c r="A833" s="14">
        <v>2243866100</v>
      </c>
      <c r="B833" s="15">
        <v>0</v>
      </c>
      <c r="C833" t="s">
        <v>1048</v>
      </c>
      <c r="D833" t="s">
        <v>864</v>
      </c>
      <c r="E833" t="s">
        <v>1445</v>
      </c>
    </row>
    <row r="834" spans="1:5" x14ac:dyDescent="0.3">
      <c r="A834" s="12">
        <v>2020627500</v>
      </c>
      <c r="B834" s="13">
        <v>0</v>
      </c>
      <c r="C834" t="s">
        <v>1048</v>
      </c>
      <c r="D834" t="s">
        <v>865</v>
      </c>
      <c r="E834" t="s">
        <v>1445</v>
      </c>
    </row>
    <row r="835" spans="1:5" x14ac:dyDescent="0.3">
      <c r="A835" s="14">
        <v>1569477750</v>
      </c>
      <c r="B835" s="15">
        <v>0</v>
      </c>
      <c r="C835" t="s">
        <v>1048</v>
      </c>
      <c r="D835" t="s">
        <v>870</v>
      </c>
      <c r="E835" t="s">
        <v>1445</v>
      </c>
    </row>
    <row r="836" spans="1:5" x14ac:dyDescent="0.3">
      <c r="A836" s="12">
        <v>1667727100</v>
      </c>
      <c r="B836" s="13">
        <v>0</v>
      </c>
      <c r="C836" t="s">
        <v>1048</v>
      </c>
      <c r="D836" t="s">
        <v>869</v>
      </c>
      <c r="E836" t="s">
        <v>1445</v>
      </c>
    </row>
    <row r="837" spans="1:5" x14ac:dyDescent="0.3">
      <c r="A837" s="14">
        <v>1959572900</v>
      </c>
      <c r="B837" s="15">
        <v>0</v>
      </c>
      <c r="C837" t="s">
        <v>1048</v>
      </c>
      <c r="D837" t="s">
        <v>866</v>
      </c>
      <c r="E837" t="s">
        <v>1445</v>
      </c>
    </row>
    <row r="838" spans="1:5" x14ac:dyDescent="0.3">
      <c r="A838" s="12">
        <v>1647434150</v>
      </c>
      <c r="B838" s="13">
        <v>0</v>
      </c>
      <c r="C838" t="s">
        <v>1048</v>
      </c>
      <c r="D838" t="s">
        <v>868</v>
      </c>
      <c r="E838" t="s">
        <v>1445</v>
      </c>
    </row>
    <row r="839" spans="1:5" x14ac:dyDescent="0.3">
      <c r="A839" s="14">
        <v>1597675350</v>
      </c>
      <c r="B839" s="15">
        <v>0</v>
      </c>
      <c r="C839" t="s">
        <v>1048</v>
      </c>
      <c r="D839" t="s">
        <v>874</v>
      </c>
      <c r="E839" t="s">
        <v>1445</v>
      </c>
    </row>
    <row r="840" spans="1:5" x14ac:dyDescent="0.3">
      <c r="A840" s="12">
        <v>1685787300</v>
      </c>
      <c r="B840" s="13">
        <v>0</v>
      </c>
      <c r="C840" t="s">
        <v>1048</v>
      </c>
      <c r="D840" t="s">
        <v>873</v>
      </c>
      <c r="E840" t="s">
        <v>1445</v>
      </c>
    </row>
    <row r="841" spans="1:5" x14ac:dyDescent="0.3">
      <c r="A841" s="14">
        <v>1631480500</v>
      </c>
      <c r="B841" s="15">
        <v>0</v>
      </c>
      <c r="C841" t="s">
        <v>1048</v>
      </c>
      <c r="D841" t="s">
        <v>872</v>
      </c>
      <c r="E841" t="s">
        <v>1445</v>
      </c>
    </row>
    <row r="842" spans="1:5" x14ac:dyDescent="0.3">
      <c r="A842" s="12">
        <v>1677351300</v>
      </c>
      <c r="B842" s="13">
        <v>0</v>
      </c>
      <c r="C842" t="s">
        <v>1048</v>
      </c>
      <c r="D842" t="s">
        <v>879</v>
      </c>
      <c r="E842" t="s">
        <v>1445</v>
      </c>
    </row>
    <row r="843" spans="1:5" x14ac:dyDescent="0.3">
      <c r="A843" s="14">
        <v>1833599200</v>
      </c>
      <c r="B843" s="15">
        <v>0</v>
      </c>
      <c r="C843" t="s">
        <v>1048</v>
      </c>
      <c r="D843" t="s">
        <v>883</v>
      </c>
      <c r="E843" t="s">
        <v>1445</v>
      </c>
    </row>
    <row r="844" spans="1:5" x14ac:dyDescent="0.3">
      <c r="A844" s="12">
        <v>2010341700</v>
      </c>
      <c r="B844" s="13">
        <v>0</v>
      </c>
      <c r="C844" t="s">
        <v>1048</v>
      </c>
      <c r="D844" t="s">
        <v>887</v>
      </c>
      <c r="E844" t="s">
        <v>1445</v>
      </c>
    </row>
    <row r="845" spans="1:5" x14ac:dyDescent="0.3">
      <c r="A845" s="14">
        <v>1927238400</v>
      </c>
      <c r="B845" s="15">
        <v>0</v>
      </c>
      <c r="C845" t="s">
        <v>1048</v>
      </c>
      <c r="D845" t="s">
        <v>876</v>
      </c>
      <c r="E845" t="s">
        <v>1445</v>
      </c>
    </row>
    <row r="846" spans="1:5" x14ac:dyDescent="0.3">
      <c r="A846" s="12">
        <v>1612812050</v>
      </c>
      <c r="B846" s="13">
        <v>0</v>
      </c>
      <c r="C846" t="s">
        <v>1048</v>
      </c>
      <c r="D846" t="s">
        <v>877</v>
      </c>
      <c r="E846" t="s">
        <v>1445</v>
      </c>
    </row>
    <row r="847" spans="1:5" x14ac:dyDescent="0.3">
      <c r="A847" s="14">
        <v>1680625650</v>
      </c>
      <c r="B847" s="15">
        <v>0</v>
      </c>
      <c r="C847" t="s">
        <v>1048</v>
      </c>
      <c r="D847" t="s">
        <v>882</v>
      </c>
      <c r="E847" t="s">
        <v>1445</v>
      </c>
    </row>
    <row r="848" spans="1:5" x14ac:dyDescent="0.3">
      <c r="A848" s="12">
        <v>1625383500</v>
      </c>
      <c r="B848" s="13">
        <v>0</v>
      </c>
      <c r="C848" t="s">
        <v>1048</v>
      </c>
      <c r="D848" t="s">
        <v>881</v>
      </c>
      <c r="E848" t="s">
        <v>1445</v>
      </c>
    </row>
    <row r="849" spans="1:5" x14ac:dyDescent="0.3">
      <c r="A849" s="14">
        <v>1785426600</v>
      </c>
      <c r="B849" s="15">
        <v>0</v>
      </c>
      <c r="C849" t="s">
        <v>1048</v>
      </c>
      <c r="D849" t="s">
        <v>878</v>
      </c>
      <c r="E849" t="s">
        <v>1445</v>
      </c>
    </row>
    <row r="850" spans="1:5" x14ac:dyDescent="0.3">
      <c r="A850" s="12">
        <v>1661235700</v>
      </c>
      <c r="B850" s="13">
        <v>0</v>
      </c>
      <c r="C850" t="s">
        <v>1048</v>
      </c>
      <c r="D850" t="s">
        <v>880</v>
      </c>
      <c r="E850" t="s">
        <v>1445</v>
      </c>
    </row>
    <row r="851" spans="1:5" x14ac:dyDescent="0.3">
      <c r="A851" s="14">
        <v>1797580300</v>
      </c>
      <c r="B851" s="15">
        <v>0</v>
      </c>
      <c r="C851" t="s">
        <v>1048</v>
      </c>
      <c r="D851" t="s">
        <v>886</v>
      </c>
      <c r="E851" t="s">
        <v>1445</v>
      </c>
    </row>
    <row r="852" spans="1:5" x14ac:dyDescent="0.3">
      <c r="A852" s="12">
        <v>1707903250</v>
      </c>
      <c r="B852" s="13">
        <v>0</v>
      </c>
      <c r="C852" t="s">
        <v>1048</v>
      </c>
      <c r="D852" t="s">
        <v>885</v>
      </c>
      <c r="E852" t="s">
        <v>1445</v>
      </c>
    </row>
    <row r="853" spans="1:5" x14ac:dyDescent="0.3">
      <c r="A853" s="14">
        <v>1640587400</v>
      </c>
      <c r="B853" s="15">
        <v>0</v>
      </c>
      <c r="C853" t="s">
        <v>1048</v>
      </c>
      <c r="D853" t="s">
        <v>884</v>
      </c>
      <c r="E853" t="s">
        <v>1445</v>
      </c>
    </row>
    <row r="854" spans="1:5" x14ac:dyDescent="0.3">
      <c r="A854" s="12">
        <v>1847076600</v>
      </c>
      <c r="B854" s="13">
        <v>0</v>
      </c>
      <c r="C854" t="s">
        <v>1048</v>
      </c>
      <c r="D854" t="s">
        <v>891</v>
      </c>
      <c r="E854" t="s">
        <v>1445</v>
      </c>
    </row>
    <row r="855" spans="1:5" x14ac:dyDescent="0.3">
      <c r="A855" s="14">
        <v>1876851850</v>
      </c>
      <c r="B855" s="15">
        <v>0</v>
      </c>
      <c r="C855" t="s">
        <v>1048</v>
      </c>
      <c r="D855" t="s">
        <v>895</v>
      </c>
      <c r="E855" t="s">
        <v>1445</v>
      </c>
    </row>
    <row r="856" spans="1:5" x14ac:dyDescent="0.3">
      <c r="A856" s="12">
        <v>1969428900</v>
      </c>
      <c r="B856" s="13">
        <v>0</v>
      </c>
      <c r="C856" t="s">
        <v>1048</v>
      </c>
      <c r="D856" t="s">
        <v>899</v>
      </c>
      <c r="E856" t="s">
        <v>1445</v>
      </c>
    </row>
    <row r="857" spans="1:5" x14ac:dyDescent="0.3">
      <c r="A857" s="14">
        <v>1976745050</v>
      </c>
      <c r="B857" s="15">
        <v>0</v>
      </c>
      <c r="C857" t="s">
        <v>1048</v>
      </c>
      <c r="D857" t="s">
        <v>888</v>
      </c>
      <c r="E857" t="s">
        <v>1445</v>
      </c>
    </row>
    <row r="858" spans="1:5" x14ac:dyDescent="0.3">
      <c r="A858" s="12">
        <v>1715986300</v>
      </c>
      <c r="B858" s="13">
        <v>0</v>
      </c>
      <c r="C858" t="s">
        <v>1048</v>
      </c>
      <c r="D858" t="s">
        <v>889</v>
      </c>
      <c r="E858" t="s">
        <v>1445</v>
      </c>
    </row>
    <row r="859" spans="1:5" x14ac:dyDescent="0.3">
      <c r="A859" s="14">
        <v>1828051450</v>
      </c>
      <c r="B859" s="15">
        <v>0</v>
      </c>
      <c r="C859" t="s">
        <v>1048</v>
      </c>
      <c r="D859" t="s">
        <v>894</v>
      </c>
      <c r="E859" t="s">
        <v>1445</v>
      </c>
    </row>
    <row r="860" spans="1:5" x14ac:dyDescent="0.3">
      <c r="A860" s="12">
        <v>1768127100</v>
      </c>
      <c r="B860" s="13">
        <v>0</v>
      </c>
      <c r="C860" t="s">
        <v>1048</v>
      </c>
      <c r="D860" t="s">
        <v>893</v>
      </c>
      <c r="E860" t="s">
        <v>1445</v>
      </c>
    </row>
    <row r="861" spans="1:5" x14ac:dyDescent="0.3">
      <c r="A861" s="14">
        <v>1926110900</v>
      </c>
      <c r="B861" s="15">
        <v>0</v>
      </c>
      <c r="C861" t="s">
        <v>1048</v>
      </c>
      <c r="D861" t="s">
        <v>890</v>
      </c>
      <c r="E861" t="s">
        <v>1445</v>
      </c>
    </row>
    <row r="862" spans="1:5" x14ac:dyDescent="0.3">
      <c r="A862" s="12">
        <v>1870113700</v>
      </c>
      <c r="B862" s="13">
        <v>0</v>
      </c>
      <c r="C862" t="s">
        <v>1048</v>
      </c>
      <c r="D862" t="s">
        <v>892</v>
      </c>
      <c r="E862" t="s">
        <v>1445</v>
      </c>
    </row>
    <row r="863" spans="1:5" x14ac:dyDescent="0.3">
      <c r="A863" s="14">
        <v>1869528500</v>
      </c>
      <c r="B863" s="15">
        <v>0</v>
      </c>
      <c r="C863" t="s">
        <v>1048</v>
      </c>
      <c r="D863" t="s">
        <v>898</v>
      </c>
      <c r="E863" t="s">
        <v>1445</v>
      </c>
    </row>
    <row r="864" spans="1:5" x14ac:dyDescent="0.3">
      <c r="A864" s="12">
        <v>1846053600</v>
      </c>
      <c r="B864" s="13">
        <v>0</v>
      </c>
      <c r="C864" t="s">
        <v>1048</v>
      </c>
      <c r="D864" t="s">
        <v>897</v>
      </c>
      <c r="E864" t="s">
        <v>1445</v>
      </c>
    </row>
    <row r="865" spans="1:5" x14ac:dyDescent="0.3">
      <c r="A865" s="14">
        <v>1717876000</v>
      </c>
      <c r="B865" s="15">
        <v>0</v>
      </c>
      <c r="C865" t="s">
        <v>1048</v>
      </c>
      <c r="D865" t="s">
        <v>896</v>
      </c>
      <c r="E865" t="s">
        <v>1445</v>
      </c>
    </row>
    <row r="866" spans="1:5" x14ac:dyDescent="0.3">
      <c r="A866" s="12">
        <v>1789947650</v>
      </c>
      <c r="B866" s="13">
        <v>91502</v>
      </c>
      <c r="C866" t="s">
        <v>1048</v>
      </c>
      <c r="D866" t="s">
        <v>867</v>
      </c>
      <c r="E866" t="s">
        <v>1445</v>
      </c>
    </row>
    <row r="867" spans="1:5" x14ac:dyDescent="0.3">
      <c r="A867" s="14">
        <v>1712022350</v>
      </c>
      <c r="B867" s="15">
        <v>95629</v>
      </c>
      <c r="C867" t="s">
        <v>1048</v>
      </c>
      <c r="D867" t="s">
        <v>871</v>
      </c>
      <c r="E867" t="s">
        <v>1445</v>
      </c>
    </row>
    <row r="868" spans="1:5" x14ac:dyDescent="0.3">
      <c r="A868" s="12">
        <v>1770268750</v>
      </c>
      <c r="B868" s="13">
        <v>104334</v>
      </c>
      <c r="C868" t="s">
        <v>1048</v>
      </c>
      <c r="D868" t="s">
        <v>875</v>
      </c>
      <c r="E868" t="s">
        <v>1445</v>
      </c>
    </row>
    <row r="869" spans="1:5" x14ac:dyDescent="0.3">
      <c r="A869" s="14">
        <v>2243866100</v>
      </c>
      <c r="B869" s="15">
        <v>122073</v>
      </c>
      <c r="C869" t="s">
        <v>1048</v>
      </c>
      <c r="D869" t="s">
        <v>864</v>
      </c>
      <c r="E869" t="s">
        <v>1445</v>
      </c>
    </row>
    <row r="870" spans="1:5" x14ac:dyDescent="0.3">
      <c r="A870" s="12">
        <v>2020627500</v>
      </c>
      <c r="B870" s="13">
        <v>96967</v>
      </c>
      <c r="C870" t="s">
        <v>1048</v>
      </c>
      <c r="D870" t="s">
        <v>865</v>
      </c>
      <c r="E870" t="s">
        <v>1445</v>
      </c>
    </row>
    <row r="871" spans="1:5" x14ac:dyDescent="0.3">
      <c r="A871" s="14">
        <v>1569477750</v>
      </c>
      <c r="B871" s="15">
        <v>94790</v>
      </c>
      <c r="C871" t="s">
        <v>1048</v>
      </c>
      <c r="D871" t="s">
        <v>870</v>
      </c>
      <c r="E871" t="s">
        <v>1445</v>
      </c>
    </row>
    <row r="872" spans="1:5" x14ac:dyDescent="0.3">
      <c r="A872" s="12">
        <v>1667727100</v>
      </c>
      <c r="B872" s="13">
        <v>91569</v>
      </c>
      <c r="C872" t="s">
        <v>1048</v>
      </c>
      <c r="D872" t="s">
        <v>869</v>
      </c>
      <c r="E872" t="s">
        <v>1445</v>
      </c>
    </row>
    <row r="873" spans="1:5" x14ac:dyDescent="0.3">
      <c r="A873" s="14">
        <v>1959572900</v>
      </c>
      <c r="B873" s="15">
        <v>101485</v>
      </c>
      <c r="C873" t="s">
        <v>1048</v>
      </c>
      <c r="D873" t="s">
        <v>866</v>
      </c>
      <c r="E873" t="s">
        <v>1445</v>
      </c>
    </row>
    <row r="874" spans="1:5" x14ac:dyDescent="0.3">
      <c r="A874" s="12">
        <v>1647434150</v>
      </c>
      <c r="B874" s="13">
        <v>92884</v>
      </c>
      <c r="C874" t="s">
        <v>1048</v>
      </c>
      <c r="D874" t="s">
        <v>868</v>
      </c>
      <c r="E874" t="s">
        <v>1445</v>
      </c>
    </row>
    <row r="875" spans="1:5" x14ac:dyDescent="0.3">
      <c r="A875" s="14">
        <v>1597675350</v>
      </c>
      <c r="B875" s="15">
        <v>91693</v>
      </c>
      <c r="C875" t="s">
        <v>1048</v>
      </c>
      <c r="D875" t="s">
        <v>874</v>
      </c>
      <c r="E875" t="s">
        <v>1445</v>
      </c>
    </row>
    <row r="876" spans="1:5" x14ac:dyDescent="0.3">
      <c r="A876" s="12">
        <v>1685787300</v>
      </c>
      <c r="B876" s="13">
        <v>96307</v>
      </c>
      <c r="C876" t="s">
        <v>1048</v>
      </c>
      <c r="D876" t="s">
        <v>873</v>
      </c>
      <c r="E876" t="s">
        <v>1445</v>
      </c>
    </row>
    <row r="877" spans="1:5" x14ac:dyDescent="0.3">
      <c r="A877" s="14">
        <v>1631480500</v>
      </c>
      <c r="B877" s="15">
        <v>91219</v>
      </c>
      <c r="C877" t="s">
        <v>1048</v>
      </c>
      <c r="D877" t="s">
        <v>872</v>
      </c>
      <c r="E877" t="s">
        <v>1445</v>
      </c>
    </row>
    <row r="878" spans="1:5" x14ac:dyDescent="0.3">
      <c r="A878" s="12">
        <v>1677351300</v>
      </c>
      <c r="B878" s="13">
        <v>3076</v>
      </c>
      <c r="C878" t="s">
        <v>1048</v>
      </c>
      <c r="D878" t="s">
        <v>879</v>
      </c>
      <c r="E878" t="s">
        <v>1445</v>
      </c>
    </row>
    <row r="879" spans="1:5" x14ac:dyDescent="0.3">
      <c r="A879" s="14">
        <v>1833599200</v>
      </c>
      <c r="B879" s="15">
        <v>3140</v>
      </c>
      <c r="C879" t="s">
        <v>1048</v>
      </c>
      <c r="D879" t="s">
        <v>883</v>
      </c>
      <c r="E879" t="s">
        <v>1445</v>
      </c>
    </row>
    <row r="880" spans="1:5" x14ac:dyDescent="0.3">
      <c r="A880" s="12">
        <v>2010341700</v>
      </c>
      <c r="B880" s="13">
        <v>3525</v>
      </c>
      <c r="C880" t="s">
        <v>1048</v>
      </c>
      <c r="D880" t="s">
        <v>887</v>
      </c>
      <c r="E880" t="s">
        <v>1445</v>
      </c>
    </row>
    <row r="881" spans="1:5" x14ac:dyDescent="0.3">
      <c r="A881" s="14">
        <v>1927238400</v>
      </c>
      <c r="B881" s="15">
        <v>3563</v>
      </c>
      <c r="C881" t="s">
        <v>1048</v>
      </c>
      <c r="D881" t="s">
        <v>876</v>
      </c>
      <c r="E881" t="s">
        <v>1445</v>
      </c>
    </row>
    <row r="882" spans="1:5" x14ac:dyDescent="0.3">
      <c r="A882" s="12">
        <v>1612812050</v>
      </c>
      <c r="B882" s="13">
        <v>2949</v>
      </c>
      <c r="C882" t="s">
        <v>1048</v>
      </c>
      <c r="D882" t="s">
        <v>877</v>
      </c>
      <c r="E882" t="s">
        <v>1445</v>
      </c>
    </row>
    <row r="883" spans="1:5" x14ac:dyDescent="0.3">
      <c r="A883" s="14">
        <v>1680625650</v>
      </c>
      <c r="B883" s="15">
        <v>2962</v>
      </c>
      <c r="C883" t="s">
        <v>1048</v>
      </c>
      <c r="D883" t="s">
        <v>882</v>
      </c>
      <c r="E883" t="s">
        <v>1445</v>
      </c>
    </row>
    <row r="884" spans="1:5" x14ac:dyDescent="0.3">
      <c r="A884" s="12">
        <v>1625383500</v>
      </c>
      <c r="B884" s="13">
        <v>3017</v>
      </c>
      <c r="C884" t="s">
        <v>1048</v>
      </c>
      <c r="D884" t="s">
        <v>881</v>
      </c>
      <c r="E884" t="s">
        <v>1445</v>
      </c>
    </row>
    <row r="885" spans="1:5" x14ac:dyDescent="0.3">
      <c r="A885" s="14">
        <v>1785426600</v>
      </c>
      <c r="B885" s="15">
        <v>2996</v>
      </c>
      <c r="C885" t="s">
        <v>1048</v>
      </c>
      <c r="D885" t="s">
        <v>878</v>
      </c>
      <c r="E885" t="s">
        <v>1445</v>
      </c>
    </row>
    <row r="886" spans="1:5" x14ac:dyDescent="0.3">
      <c r="A886" s="12">
        <v>1661235700</v>
      </c>
      <c r="B886" s="13">
        <v>2894</v>
      </c>
      <c r="C886" t="s">
        <v>1048</v>
      </c>
      <c r="D886" t="s">
        <v>880</v>
      </c>
      <c r="E886" t="s">
        <v>1445</v>
      </c>
    </row>
    <row r="887" spans="1:5" x14ac:dyDescent="0.3">
      <c r="A887" s="14">
        <v>1797580300</v>
      </c>
      <c r="B887" s="15">
        <v>3167</v>
      </c>
      <c r="C887" t="s">
        <v>1048</v>
      </c>
      <c r="D887" t="s">
        <v>886</v>
      </c>
      <c r="E887" t="s">
        <v>1445</v>
      </c>
    </row>
    <row r="888" spans="1:5" x14ac:dyDescent="0.3">
      <c r="A888" s="12">
        <v>1707903250</v>
      </c>
      <c r="B888" s="13">
        <v>3007</v>
      </c>
      <c r="C888" t="s">
        <v>1048</v>
      </c>
      <c r="D888" t="s">
        <v>885</v>
      </c>
      <c r="E888" t="s">
        <v>1445</v>
      </c>
    </row>
    <row r="889" spans="1:5" x14ac:dyDescent="0.3">
      <c r="A889" s="14">
        <v>1640587400</v>
      </c>
      <c r="B889" s="15">
        <v>2884</v>
      </c>
      <c r="C889" t="s">
        <v>1048</v>
      </c>
      <c r="D889" t="s">
        <v>884</v>
      </c>
      <c r="E889" t="s">
        <v>1445</v>
      </c>
    </row>
    <row r="890" spans="1:5" x14ac:dyDescent="0.3">
      <c r="A890" s="12">
        <v>1847076600</v>
      </c>
      <c r="B890" s="13">
        <v>94072</v>
      </c>
      <c r="C890" t="s">
        <v>1048</v>
      </c>
      <c r="D890" t="s">
        <v>891</v>
      </c>
      <c r="E890" t="s">
        <v>1445</v>
      </c>
    </row>
    <row r="891" spans="1:5" x14ac:dyDescent="0.3">
      <c r="A891" s="14">
        <v>1876851850</v>
      </c>
      <c r="B891" s="15">
        <v>97142</v>
      </c>
      <c r="C891" t="s">
        <v>1048</v>
      </c>
      <c r="D891" t="s">
        <v>895</v>
      </c>
      <c r="E891" t="s">
        <v>1445</v>
      </c>
    </row>
    <row r="892" spans="1:5" x14ac:dyDescent="0.3">
      <c r="A892" s="12">
        <v>1969428900</v>
      </c>
      <c r="B892" s="13">
        <v>110471</v>
      </c>
      <c r="C892" t="s">
        <v>1048</v>
      </c>
      <c r="D892" t="s">
        <v>899</v>
      </c>
      <c r="E892" t="s">
        <v>1445</v>
      </c>
    </row>
    <row r="893" spans="1:5" x14ac:dyDescent="0.3">
      <c r="A893" s="14">
        <v>1976745050</v>
      </c>
      <c r="B893" s="15">
        <v>110693</v>
      </c>
      <c r="C893" t="s">
        <v>1048</v>
      </c>
      <c r="D893" t="s">
        <v>888</v>
      </c>
      <c r="E893" t="s">
        <v>1445</v>
      </c>
    </row>
    <row r="894" spans="1:5" x14ac:dyDescent="0.3">
      <c r="A894" s="12">
        <v>1715986300</v>
      </c>
      <c r="B894" s="13">
        <v>87220</v>
      </c>
      <c r="C894" t="s">
        <v>1048</v>
      </c>
      <c r="D894" t="s">
        <v>889</v>
      </c>
      <c r="E894" t="s">
        <v>1445</v>
      </c>
    </row>
    <row r="895" spans="1:5" x14ac:dyDescent="0.3">
      <c r="A895" s="14">
        <v>1828051450</v>
      </c>
      <c r="B895" s="15">
        <v>97044</v>
      </c>
      <c r="C895" t="s">
        <v>1048</v>
      </c>
      <c r="D895" t="s">
        <v>894</v>
      </c>
      <c r="E895" t="s">
        <v>1445</v>
      </c>
    </row>
    <row r="896" spans="1:5" x14ac:dyDescent="0.3">
      <c r="A896" s="12">
        <v>1768127100</v>
      </c>
      <c r="B896" s="13">
        <v>95810</v>
      </c>
      <c r="C896" t="s">
        <v>1048</v>
      </c>
      <c r="D896" t="s">
        <v>893</v>
      </c>
      <c r="E896" t="s">
        <v>1445</v>
      </c>
    </row>
    <row r="897" spans="1:5" x14ac:dyDescent="0.3">
      <c r="A897" s="14">
        <v>1926110900</v>
      </c>
      <c r="B897" s="15">
        <v>101601</v>
      </c>
      <c r="C897" t="s">
        <v>1048</v>
      </c>
      <c r="D897" t="s">
        <v>890</v>
      </c>
      <c r="E897" t="s">
        <v>1445</v>
      </c>
    </row>
    <row r="898" spans="1:5" x14ac:dyDescent="0.3">
      <c r="A898" s="12">
        <v>1870113700</v>
      </c>
      <c r="B898" s="13">
        <v>97645</v>
      </c>
      <c r="C898" t="s">
        <v>1048</v>
      </c>
      <c r="D898" t="s">
        <v>892</v>
      </c>
      <c r="E898" t="s">
        <v>1445</v>
      </c>
    </row>
    <row r="899" spans="1:5" x14ac:dyDescent="0.3">
      <c r="A899" s="14">
        <v>1869528500</v>
      </c>
      <c r="B899" s="15">
        <v>99204</v>
      </c>
      <c r="C899" t="s">
        <v>1048</v>
      </c>
      <c r="D899" t="s">
        <v>898</v>
      </c>
      <c r="E899" t="s">
        <v>1445</v>
      </c>
    </row>
    <row r="900" spans="1:5" x14ac:dyDescent="0.3">
      <c r="A900" s="12">
        <v>1846053600</v>
      </c>
      <c r="B900" s="13">
        <v>99182</v>
      </c>
      <c r="C900" t="s">
        <v>1048</v>
      </c>
      <c r="D900" t="s">
        <v>897</v>
      </c>
      <c r="E900" t="s">
        <v>1445</v>
      </c>
    </row>
    <row r="901" spans="1:5" x14ac:dyDescent="0.3">
      <c r="A901" s="14">
        <v>1717876000</v>
      </c>
      <c r="B901" s="15">
        <v>91356</v>
      </c>
      <c r="C901" t="s">
        <v>1048</v>
      </c>
      <c r="D901" t="s">
        <v>896</v>
      </c>
      <c r="E901" t="s">
        <v>1445</v>
      </c>
    </row>
    <row r="902" spans="1:5" x14ac:dyDescent="0.3">
      <c r="A902" s="12">
        <v>0</v>
      </c>
      <c r="B902" s="13">
        <v>0</v>
      </c>
      <c r="C902" t="s">
        <v>1048</v>
      </c>
      <c r="D902" t="s">
        <v>867</v>
      </c>
      <c r="E902" t="s">
        <v>1445</v>
      </c>
    </row>
    <row r="903" spans="1:5" x14ac:dyDescent="0.3">
      <c r="A903" s="14">
        <v>0</v>
      </c>
      <c r="B903" s="15">
        <v>0</v>
      </c>
      <c r="C903" t="s">
        <v>1048</v>
      </c>
      <c r="D903" t="s">
        <v>871</v>
      </c>
      <c r="E903" t="s">
        <v>1445</v>
      </c>
    </row>
    <row r="904" spans="1:5" x14ac:dyDescent="0.3">
      <c r="A904" s="12">
        <v>0</v>
      </c>
      <c r="B904" s="13">
        <v>0</v>
      </c>
      <c r="C904" t="s">
        <v>1048</v>
      </c>
      <c r="D904" t="s">
        <v>875</v>
      </c>
      <c r="E904" t="s">
        <v>1445</v>
      </c>
    </row>
    <row r="905" spans="1:5" x14ac:dyDescent="0.3">
      <c r="A905" s="14">
        <v>0</v>
      </c>
      <c r="B905" s="15">
        <v>0</v>
      </c>
      <c r="C905" t="s">
        <v>1048</v>
      </c>
      <c r="D905" t="s">
        <v>864</v>
      </c>
      <c r="E905" t="s">
        <v>1445</v>
      </c>
    </row>
    <row r="906" spans="1:5" x14ac:dyDescent="0.3">
      <c r="A906" s="12">
        <v>0</v>
      </c>
      <c r="B906" s="13">
        <v>0</v>
      </c>
      <c r="C906" t="s">
        <v>1048</v>
      </c>
      <c r="D906" t="s">
        <v>865</v>
      </c>
      <c r="E906" t="s">
        <v>1445</v>
      </c>
    </row>
    <row r="907" spans="1:5" x14ac:dyDescent="0.3">
      <c r="A907" s="14">
        <v>0</v>
      </c>
      <c r="B907" s="15">
        <v>0</v>
      </c>
      <c r="C907" t="s">
        <v>1048</v>
      </c>
      <c r="D907" t="s">
        <v>870</v>
      </c>
      <c r="E907" t="s">
        <v>1445</v>
      </c>
    </row>
    <row r="908" spans="1:5" x14ac:dyDescent="0.3">
      <c r="A908" s="12">
        <v>0</v>
      </c>
      <c r="B908" s="13">
        <v>0</v>
      </c>
      <c r="C908" t="s">
        <v>1048</v>
      </c>
      <c r="D908" t="s">
        <v>869</v>
      </c>
      <c r="E908" t="s">
        <v>1445</v>
      </c>
    </row>
    <row r="909" spans="1:5" x14ac:dyDescent="0.3">
      <c r="A909" s="14">
        <v>0</v>
      </c>
      <c r="B909" s="15">
        <v>0</v>
      </c>
      <c r="C909" t="s">
        <v>1048</v>
      </c>
      <c r="D909" t="s">
        <v>866</v>
      </c>
      <c r="E909" t="s">
        <v>1445</v>
      </c>
    </row>
    <row r="910" spans="1:5" x14ac:dyDescent="0.3">
      <c r="A910" s="12">
        <v>0</v>
      </c>
      <c r="B910" s="13">
        <v>0</v>
      </c>
      <c r="C910" t="s">
        <v>1048</v>
      </c>
      <c r="D910" t="s">
        <v>868</v>
      </c>
      <c r="E910" t="s">
        <v>1445</v>
      </c>
    </row>
    <row r="911" spans="1:5" x14ac:dyDescent="0.3">
      <c r="A911" s="14">
        <v>0</v>
      </c>
      <c r="B911" s="15">
        <v>0</v>
      </c>
      <c r="C911" t="s">
        <v>1048</v>
      </c>
      <c r="D911" t="s">
        <v>874</v>
      </c>
      <c r="E911" t="s">
        <v>1445</v>
      </c>
    </row>
    <row r="912" spans="1:5" x14ac:dyDescent="0.3">
      <c r="A912" s="12">
        <v>0</v>
      </c>
      <c r="B912" s="13">
        <v>0</v>
      </c>
      <c r="C912" t="s">
        <v>1048</v>
      </c>
      <c r="D912" t="s">
        <v>873</v>
      </c>
      <c r="E912" t="s">
        <v>1445</v>
      </c>
    </row>
    <row r="913" spans="1:5" x14ac:dyDescent="0.3">
      <c r="A913" s="14">
        <v>0</v>
      </c>
      <c r="B913" s="15">
        <v>0</v>
      </c>
      <c r="C913" t="s">
        <v>1048</v>
      </c>
      <c r="D913" t="s">
        <v>872</v>
      </c>
      <c r="E913" t="s">
        <v>1445</v>
      </c>
    </row>
    <row r="914" spans="1:5" x14ac:dyDescent="0.3">
      <c r="A914" s="12">
        <v>0</v>
      </c>
      <c r="B914" s="13">
        <v>0</v>
      </c>
      <c r="C914" t="s">
        <v>1048</v>
      </c>
      <c r="D914" t="s">
        <v>879</v>
      </c>
      <c r="E914" t="s">
        <v>1445</v>
      </c>
    </row>
    <row r="915" spans="1:5" x14ac:dyDescent="0.3">
      <c r="A915" s="14">
        <v>0</v>
      </c>
      <c r="B915" s="15">
        <v>0</v>
      </c>
      <c r="C915" t="s">
        <v>1048</v>
      </c>
      <c r="D915" t="s">
        <v>883</v>
      </c>
      <c r="E915" t="s">
        <v>1445</v>
      </c>
    </row>
    <row r="916" spans="1:5" x14ac:dyDescent="0.3">
      <c r="A916" s="12">
        <v>0</v>
      </c>
      <c r="B916" s="13">
        <v>0</v>
      </c>
      <c r="C916" t="s">
        <v>1048</v>
      </c>
      <c r="D916" t="s">
        <v>887</v>
      </c>
      <c r="E916" t="s">
        <v>1445</v>
      </c>
    </row>
    <row r="917" spans="1:5" x14ac:dyDescent="0.3">
      <c r="A917" s="14">
        <v>0</v>
      </c>
      <c r="B917" s="15">
        <v>0</v>
      </c>
      <c r="C917" t="s">
        <v>1048</v>
      </c>
      <c r="D917" t="s">
        <v>876</v>
      </c>
      <c r="E917" t="s">
        <v>1445</v>
      </c>
    </row>
    <row r="918" spans="1:5" x14ac:dyDescent="0.3">
      <c r="A918" s="12">
        <v>0</v>
      </c>
      <c r="B918" s="13">
        <v>0</v>
      </c>
      <c r="C918" t="s">
        <v>1048</v>
      </c>
      <c r="D918" t="s">
        <v>877</v>
      </c>
      <c r="E918" t="s">
        <v>1445</v>
      </c>
    </row>
    <row r="919" spans="1:5" x14ac:dyDescent="0.3">
      <c r="A919" s="14">
        <v>0</v>
      </c>
      <c r="B919" s="15">
        <v>0</v>
      </c>
      <c r="C919" t="s">
        <v>1048</v>
      </c>
      <c r="D919" t="s">
        <v>882</v>
      </c>
      <c r="E919" t="s">
        <v>1445</v>
      </c>
    </row>
    <row r="920" spans="1:5" x14ac:dyDescent="0.3">
      <c r="A920" s="12">
        <v>0</v>
      </c>
      <c r="B920" s="13">
        <v>0</v>
      </c>
      <c r="C920" t="s">
        <v>1048</v>
      </c>
      <c r="D920" t="s">
        <v>881</v>
      </c>
      <c r="E920" t="s">
        <v>1445</v>
      </c>
    </row>
    <row r="921" spans="1:5" x14ac:dyDescent="0.3">
      <c r="A921" s="14">
        <v>0</v>
      </c>
      <c r="B921" s="15">
        <v>0</v>
      </c>
      <c r="C921" t="s">
        <v>1048</v>
      </c>
      <c r="D921" t="s">
        <v>878</v>
      </c>
      <c r="E921" t="s">
        <v>1445</v>
      </c>
    </row>
    <row r="922" spans="1:5" x14ac:dyDescent="0.3">
      <c r="A922" s="12">
        <v>0</v>
      </c>
      <c r="B922" s="13">
        <v>0</v>
      </c>
      <c r="C922" t="s">
        <v>1048</v>
      </c>
      <c r="D922" t="s">
        <v>880</v>
      </c>
      <c r="E922" t="s">
        <v>1445</v>
      </c>
    </row>
    <row r="923" spans="1:5" x14ac:dyDescent="0.3">
      <c r="A923" s="14">
        <v>0</v>
      </c>
      <c r="B923" s="15">
        <v>0</v>
      </c>
      <c r="C923" t="s">
        <v>1048</v>
      </c>
      <c r="D923" t="s">
        <v>886</v>
      </c>
      <c r="E923" t="s">
        <v>1445</v>
      </c>
    </row>
    <row r="924" spans="1:5" x14ac:dyDescent="0.3">
      <c r="A924" s="12">
        <v>0</v>
      </c>
      <c r="B924" s="13">
        <v>0</v>
      </c>
      <c r="C924" t="s">
        <v>1048</v>
      </c>
      <c r="D924" t="s">
        <v>885</v>
      </c>
      <c r="E924" t="s">
        <v>1445</v>
      </c>
    </row>
    <row r="925" spans="1:5" x14ac:dyDescent="0.3">
      <c r="A925" s="14">
        <v>0</v>
      </c>
      <c r="B925" s="15">
        <v>0</v>
      </c>
      <c r="C925" t="s">
        <v>1048</v>
      </c>
      <c r="D925" t="s">
        <v>884</v>
      </c>
      <c r="E925" t="s">
        <v>1445</v>
      </c>
    </row>
    <row r="926" spans="1:5" x14ac:dyDescent="0.3">
      <c r="A926" s="12">
        <v>0</v>
      </c>
      <c r="B926" s="13">
        <v>0</v>
      </c>
      <c r="C926" t="s">
        <v>1048</v>
      </c>
      <c r="D926" t="s">
        <v>891</v>
      </c>
      <c r="E926" t="s">
        <v>1445</v>
      </c>
    </row>
    <row r="927" spans="1:5" x14ac:dyDescent="0.3">
      <c r="A927" s="14">
        <v>0</v>
      </c>
      <c r="B927" s="15">
        <v>0</v>
      </c>
      <c r="C927" t="s">
        <v>1048</v>
      </c>
      <c r="D927" t="s">
        <v>895</v>
      </c>
      <c r="E927" t="s">
        <v>1445</v>
      </c>
    </row>
    <row r="928" spans="1:5" x14ac:dyDescent="0.3">
      <c r="A928" s="12">
        <v>0</v>
      </c>
      <c r="B928" s="13">
        <v>0</v>
      </c>
      <c r="C928" t="s">
        <v>1048</v>
      </c>
      <c r="D928" t="s">
        <v>899</v>
      </c>
      <c r="E928" t="s">
        <v>1445</v>
      </c>
    </row>
    <row r="929" spans="1:5" x14ac:dyDescent="0.3">
      <c r="A929" s="14">
        <v>0</v>
      </c>
      <c r="B929" s="15">
        <v>0</v>
      </c>
      <c r="C929" t="s">
        <v>1048</v>
      </c>
      <c r="D929" t="s">
        <v>888</v>
      </c>
      <c r="E929" t="s">
        <v>1445</v>
      </c>
    </row>
    <row r="930" spans="1:5" x14ac:dyDescent="0.3">
      <c r="A930" s="12">
        <v>0</v>
      </c>
      <c r="B930" s="13">
        <v>0</v>
      </c>
      <c r="C930" t="s">
        <v>1048</v>
      </c>
      <c r="D930" t="s">
        <v>889</v>
      </c>
      <c r="E930" t="s">
        <v>1445</v>
      </c>
    </row>
    <row r="931" spans="1:5" x14ac:dyDescent="0.3">
      <c r="A931" s="14">
        <v>0</v>
      </c>
      <c r="B931" s="15">
        <v>0</v>
      </c>
      <c r="C931" t="s">
        <v>1048</v>
      </c>
      <c r="D931" t="s">
        <v>894</v>
      </c>
      <c r="E931" t="s">
        <v>1445</v>
      </c>
    </row>
    <row r="932" spans="1:5" x14ac:dyDescent="0.3">
      <c r="A932" s="12">
        <v>0</v>
      </c>
      <c r="B932" s="13">
        <v>0</v>
      </c>
      <c r="C932" t="s">
        <v>1048</v>
      </c>
      <c r="D932" t="s">
        <v>893</v>
      </c>
      <c r="E932" t="s">
        <v>1445</v>
      </c>
    </row>
    <row r="933" spans="1:5" x14ac:dyDescent="0.3">
      <c r="A933" s="14">
        <v>0</v>
      </c>
      <c r="B933" s="15">
        <v>0</v>
      </c>
      <c r="C933" t="s">
        <v>1048</v>
      </c>
      <c r="D933" t="s">
        <v>890</v>
      </c>
      <c r="E933" t="s">
        <v>1445</v>
      </c>
    </row>
    <row r="934" spans="1:5" x14ac:dyDescent="0.3">
      <c r="A934" s="12">
        <v>0</v>
      </c>
      <c r="B934" s="13">
        <v>0</v>
      </c>
      <c r="C934" t="s">
        <v>1048</v>
      </c>
      <c r="D934" t="s">
        <v>892</v>
      </c>
      <c r="E934" t="s">
        <v>1445</v>
      </c>
    </row>
    <row r="935" spans="1:5" x14ac:dyDescent="0.3">
      <c r="A935" s="14">
        <v>0</v>
      </c>
      <c r="B935" s="15">
        <v>0</v>
      </c>
      <c r="C935" t="s">
        <v>1048</v>
      </c>
      <c r="D935" t="s">
        <v>898</v>
      </c>
      <c r="E935" t="s">
        <v>1445</v>
      </c>
    </row>
    <row r="936" spans="1:5" x14ac:dyDescent="0.3">
      <c r="A936" s="12">
        <v>0</v>
      </c>
      <c r="B936" s="13">
        <v>0</v>
      </c>
      <c r="C936" t="s">
        <v>1048</v>
      </c>
      <c r="D936" t="s">
        <v>897</v>
      </c>
      <c r="E936" t="s">
        <v>1445</v>
      </c>
    </row>
    <row r="937" spans="1:5" x14ac:dyDescent="0.3">
      <c r="A937" s="14">
        <v>0</v>
      </c>
      <c r="B937" s="15">
        <v>0</v>
      </c>
      <c r="C937" t="s">
        <v>1048</v>
      </c>
      <c r="D937" t="s">
        <v>896</v>
      </c>
      <c r="E937" t="s">
        <v>1445</v>
      </c>
    </row>
    <row r="938" spans="1:5" x14ac:dyDescent="0.3">
      <c r="A938" s="12">
        <v>0</v>
      </c>
      <c r="B938" s="13">
        <v>91502</v>
      </c>
      <c r="C938" t="s">
        <v>1048</v>
      </c>
      <c r="D938" t="s">
        <v>867</v>
      </c>
      <c r="E938" t="s">
        <v>1445</v>
      </c>
    </row>
    <row r="939" spans="1:5" x14ac:dyDescent="0.3">
      <c r="A939" s="14">
        <v>0</v>
      </c>
      <c r="B939" s="15">
        <v>95629</v>
      </c>
      <c r="C939" t="s">
        <v>1048</v>
      </c>
      <c r="D939" t="s">
        <v>871</v>
      </c>
      <c r="E939" t="s">
        <v>1445</v>
      </c>
    </row>
    <row r="940" spans="1:5" x14ac:dyDescent="0.3">
      <c r="A940" s="12">
        <v>0</v>
      </c>
      <c r="B940" s="13">
        <v>104334</v>
      </c>
      <c r="C940" t="s">
        <v>1048</v>
      </c>
      <c r="D940" t="s">
        <v>875</v>
      </c>
      <c r="E940" t="s">
        <v>1445</v>
      </c>
    </row>
    <row r="941" spans="1:5" x14ac:dyDescent="0.3">
      <c r="A941" s="14">
        <v>0</v>
      </c>
      <c r="B941" s="15">
        <v>122073</v>
      </c>
      <c r="C941" t="s">
        <v>1048</v>
      </c>
      <c r="D941" t="s">
        <v>864</v>
      </c>
      <c r="E941" t="s">
        <v>1445</v>
      </c>
    </row>
    <row r="942" spans="1:5" x14ac:dyDescent="0.3">
      <c r="A942" s="12">
        <v>0</v>
      </c>
      <c r="B942" s="13">
        <v>96967</v>
      </c>
      <c r="C942" t="s">
        <v>1048</v>
      </c>
      <c r="D942" t="s">
        <v>865</v>
      </c>
      <c r="E942" t="s">
        <v>1445</v>
      </c>
    </row>
    <row r="943" spans="1:5" x14ac:dyDescent="0.3">
      <c r="A943" s="14">
        <v>0</v>
      </c>
      <c r="B943" s="15">
        <v>94790</v>
      </c>
      <c r="C943" t="s">
        <v>1048</v>
      </c>
      <c r="D943" t="s">
        <v>870</v>
      </c>
      <c r="E943" t="s">
        <v>1445</v>
      </c>
    </row>
    <row r="944" spans="1:5" x14ac:dyDescent="0.3">
      <c r="A944" s="12">
        <v>0</v>
      </c>
      <c r="B944" s="13">
        <v>91569</v>
      </c>
      <c r="C944" t="s">
        <v>1048</v>
      </c>
      <c r="D944" t="s">
        <v>869</v>
      </c>
      <c r="E944" t="s">
        <v>1445</v>
      </c>
    </row>
    <row r="945" spans="1:5" x14ac:dyDescent="0.3">
      <c r="A945" s="14">
        <v>0</v>
      </c>
      <c r="B945" s="15">
        <v>101485</v>
      </c>
      <c r="C945" t="s">
        <v>1048</v>
      </c>
      <c r="D945" t="s">
        <v>866</v>
      </c>
      <c r="E945" t="s">
        <v>1445</v>
      </c>
    </row>
    <row r="946" spans="1:5" x14ac:dyDescent="0.3">
      <c r="A946" s="12">
        <v>0</v>
      </c>
      <c r="B946" s="13">
        <v>92884</v>
      </c>
      <c r="C946" t="s">
        <v>1048</v>
      </c>
      <c r="D946" t="s">
        <v>868</v>
      </c>
      <c r="E946" t="s">
        <v>1445</v>
      </c>
    </row>
    <row r="947" spans="1:5" x14ac:dyDescent="0.3">
      <c r="A947" s="14">
        <v>0</v>
      </c>
      <c r="B947" s="15">
        <v>91693</v>
      </c>
      <c r="C947" t="s">
        <v>1048</v>
      </c>
      <c r="D947" t="s">
        <v>874</v>
      </c>
      <c r="E947" t="s">
        <v>1445</v>
      </c>
    </row>
    <row r="948" spans="1:5" x14ac:dyDescent="0.3">
      <c r="A948" s="12">
        <v>0</v>
      </c>
      <c r="B948" s="13">
        <v>96307</v>
      </c>
      <c r="C948" t="s">
        <v>1048</v>
      </c>
      <c r="D948" t="s">
        <v>873</v>
      </c>
      <c r="E948" t="s">
        <v>1445</v>
      </c>
    </row>
    <row r="949" spans="1:5" x14ac:dyDescent="0.3">
      <c r="A949" s="14">
        <v>0</v>
      </c>
      <c r="B949" s="15">
        <v>91219</v>
      </c>
      <c r="C949" t="s">
        <v>1048</v>
      </c>
      <c r="D949" t="s">
        <v>872</v>
      </c>
      <c r="E949" t="s">
        <v>1445</v>
      </c>
    </row>
    <row r="950" spans="1:5" x14ac:dyDescent="0.3">
      <c r="A950" s="12">
        <v>0</v>
      </c>
      <c r="B950" s="13">
        <v>3076</v>
      </c>
      <c r="C950" t="s">
        <v>1048</v>
      </c>
      <c r="D950" t="s">
        <v>879</v>
      </c>
      <c r="E950" t="s">
        <v>1445</v>
      </c>
    </row>
    <row r="951" spans="1:5" x14ac:dyDescent="0.3">
      <c r="A951" s="14">
        <v>0</v>
      </c>
      <c r="B951" s="15">
        <v>3140</v>
      </c>
      <c r="C951" t="s">
        <v>1048</v>
      </c>
      <c r="D951" t="s">
        <v>883</v>
      </c>
      <c r="E951" t="s">
        <v>1445</v>
      </c>
    </row>
    <row r="952" spans="1:5" x14ac:dyDescent="0.3">
      <c r="A952" s="12">
        <v>0</v>
      </c>
      <c r="B952" s="13">
        <v>3525</v>
      </c>
      <c r="C952" t="s">
        <v>1048</v>
      </c>
      <c r="D952" t="s">
        <v>887</v>
      </c>
      <c r="E952" t="s">
        <v>1445</v>
      </c>
    </row>
    <row r="953" spans="1:5" x14ac:dyDescent="0.3">
      <c r="A953" s="14">
        <v>0</v>
      </c>
      <c r="B953" s="15">
        <v>3563</v>
      </c>
      <c r="C953" t="s">
        <v>1048</v>
      </c>
      <c r="D953" t="s">
        <v>876</v>
      </c>
      <c r="E953" t="s">
        <v>1445</v>
      </c>
    </row>
    <row r="954" spans="1:5" x14ac:dyDescent="0.3">
      <c r="A954" s="12">
        <v>0</v>
      </c>
      <c r="B954" s="13">
        <v>2949</v>
      </c>
      <c r="C954" t="s">
        <v>1048</v>
      </c>
      <c r="D954" t="s">
        <v>877</v>
      </c>
      <c r="E954" t="s">
        <v>1445</v>
      </c>
    </row>
    <row r="955" spans="1:5" x14ac:dyDescent="0.3">
      <c r="A955" s="14">
        <v>0</v>
      </c>
      <c r="B955" s="15">
        <v>2962</v>
      </c>
      <c r="C955" t="s">
        <v>1048</v>
      </c>
      <c r="D955" t="s">
        <v>882</v>
      </c>
      <c r="E955" t="s">
        <v>1445</v>
      </c>
    </row>
    <row r="956" spans="1:5" x14ac:dyDescent="0.3">
      <c r="A956" s="12">
        <v>0</v>
      </c>
      <c r="B956" s="13">
        <v>3017</v>
      </c>
      <c r="C956" t="s">
        <v>1048</v>
      </c>
      <c r="D956" t="s">
        <v>881</v>
      </c>
      <c r="E956" t="s">
        <v>1445</v>
      </c>
    </row>
    <row r="957" spans="1:5" x14ac:dyDescent="0.3">
      <c r="A957" s="14">
        <v>0</v>
      </c>
      <c r="B957" s="15">
        <v>2996</v>
      </c>
      <c r="C957" t="s">
        <v>1048</v>
      </c>
      <c r="D957" t="s">
        <v>878</v>
      </c>
      <c r="E957" t="s">
        <v>1445</v>
      </c>
    </row>
    <row r="958" spans="1:5" x14ac:dyDescent="0.3">
      <c r="A958" s="12">
        <v>0</v>
      </c>
      <c r="B958" s="13">
        <v>2894</v>
      </c>
      <c r="C958" t="s">
        <v>1048</v>
      </c>
      <c r="D958" t="s">
        <v>880</v>
      </c>
      <c r="E958" t="s">
        <v>1445</v>
      </c>
    </row>
    <row r="959" spans="1:5" x14ac:dyDescent="0.3">
      <c r="A959" s="14">
        <v>0</v>
      </c>
      <c r="B959" s="15">
        <v>3167</v>
      </c>
      <c r="C959" t="s">
        <v>1048</v>
      </c>
      <c r="D959" t="s">
        <v>886</v>
      </c>
      <c r="E959" t="s">
        <v>1445</v>
      </c>
    </row>
    <row r="960" spans="1:5" x14ac:dyDescent="0.3">
      <c r="A960" s="12">
        <v>0</v>
      </c>
      <c r="B960" s="13">
        <v>3007</v>
      </c>
      <c r="C960" t="s">
        <v>1048</v>
      </c>
      <c r="D960" t="s">
        <v>885</v>
      </c>
      <c r="E960" t="s">
        <v>1445</v>
      </c>
    </row>
    <row r="961" spans="1:5" x14ac:dyDescent="0.3">
      <c r="A961" s="14">
        <v>0</v>
      </c>
      <c r="B961" s="15">
        <v>2884</v>
      </c>
      <c r="C961" t="s">
        <v>1048</v>
      </c>
      <c r="D961" t="s">
        <v>884</v>
      </c>
      <c r="E961" t="s">
        <v>1445</v>
      </c>
    </row>
    <row r="962" spans="1:5" x14ac:dyDescent="0.3">
      <c r="A962" s="12">
        <v>0</v>
      </c>
      <c r="B962" s="13">
        <v>94072</v>
      </c>
      <c r="C962" t="s">
        <v>1048</v>
      </c>
      <c r="D962" t="s">
        <v>891</v>
      </c>
      <c r="E962" t="s">
        <v>1445</v>
      </c>
    </row>
    <row r="963" spans="1:5" x14ac:dyDescent="0.3">
      <c r="A963" s="14">
        <v>0</v>
      </c>
      <c r="B963" s="15">
        <v>97142</v>
      </c>
      <c r="C963" t="s">
        <v>1048</v>
      </c>
      <c r="D963" t="s">
        <v>895</v>
      </c>
      <c r="E963" t="s">
        <v>1445</v>
      </c>
    </row>
    <row r="964" spans="1:5" x14ac:dyDescent="0.3">
      <c r="A964" s="12">
        <v>0</v>
      </c>
      <c r="B964" s="13">
        <v>110471</v>
      </c>
      <c r="C964" t="s">
        <v>1048</v>
      </c>
      <c r="D964" t="s">
        <v>899</v>
      </c>
      <c r="E964" t="s">
        <v>1445</v>
      </c>
    </row>
    <row r="965" spans="1:5" x14ac:dyDescent="0.3">
      <c r="A965" s="14">
        <v>0</v>
      </c>
      <c r="B965" s="15">
        <v>110693</v>
      </c>
      <c r="C965" t="s">
        <v>1048</v>
      </c>
      <c r="D965" t="s">
        <v>888</v>
      </c>
      <c r="E965" t="s">
        <v>1445</v>
      </c>
    </row>
    <row r="966" spans="1:5" x14ac:dyDescent="0.3">
      <c r="A966" s="12">
        <v>0</v>
      </c>
      <c r="B966" s="13">
        <v>87220</v>
      </c>
      <c r="C966" t="s">
        <v>1048</v>
      </c>
      <c r="D966" t="s">
        <v>889</v>
      </c>
      <c r="E966" t="s">
        <v>1445</v>
      </c>
    </row>
    <row r="967" spans="1:5" x14ac:dyDescent="0.3">
      <c r="A967" s="14">
        <v>0</v>
      </c>
      <c r="B967" s="15">
        <v>97044</v>
      </c>
      <c r="C967" t="s">
        <v>1048</v>
      </c>
      <c r="D967" t="s">
        <v>894</v>
      </c>
      <c r="E967" t="s">
        <v>1445</v>
      </c>
    </row>
    <row r="968" spans="1:5" x14ac:dyDescent="0.3">
      <c r="A968" s="12">
        <v>0</v>
      </c>
      <c r="B968" s="13">
        <v>95810</v>
      </c>
      <c r="C968" t="s">
        <v>1048</v>
      </c>
      <c r="D968" t="s">
        <v>893</v>
      </c>
      <c r="E968" t="s">
        <v>1445</v>
      </c>
    </row>
    <row r="969" spans="1:5" x14ac:dyDescent="0.3">
      <c r="A969" s="14">
        <v>0</v>
      </c>
      <c r="B969" s="15">
        <v>101601</v>
      </c>
      <c r="C969" t="s">
        <v>1048</v>
      </c>
      <c r="D969" t="s">
        <v>890</v>
      </c>
      <c r="E969" t="s">
        <v>1445</v>
      </c>
    </row>
    <row r="970" spans="1:5" x14ac:dyDescent="0.3">
      <c r="A970" s="12">
        <v>0</v>
      </c>
      <c r="B970" s="13">
        <v>97645</v>
      </c>
      <c r="C970" t="s">
        <v>1048</v>
      </c>
      <c r="D970" t="s">
        <v>892</v>
      </c>
      <c r="E970" t="s">
        <v>1445</v>
      </c>
    </row>
    <row r="971" spans="1:5" x14ac:dyDescent="0.3">
      <c r="A971" s="14">
        <v>0</v>
      </c>
      <c r="B971" s="15">
        <v>99204</v>
      </c>
      <c r="C971" t="s">
        <v>1048</v>
      </c>
      <c r="D971" t="s">
        <v>898</v>
      </c>
      <c r="E971" t="s">
        <v>1445</v>
      </c>
    </row>
    <row r="972" spans="1:5" x14ac:dyDescent="0.3">
      <c r="A972" s="12">
        <v>0</v>
      </c>
      <c r="B972" s="13">
        <v>99182</v>
      </c>
      <c r="C972" t="s">
        <v>1048</v>
      </c>
      <c r="D972" t="s">
        <v>897</v>
      </c>
      <c r="E972" t="s">
        <v>1445</v>
      </c>
    </row>
    <row r="973" spans="1:5" x14ac:dyDescent="0.3">
      <c r="A973" s="14">
        <v>0</v>
      </c>
      <c r="B973" s="15">
        <v>91356</v>
      </c>
      <c r="C973" t="s">
        <v>1048</v>
      </c>
      <c r="D973" t="s">
        <v>896</v>
      </c>
      <c r="E973" t="s">
        <v>1445</v>
      </c>
    </row>
    <row r="974" spans="1:5" x14ac:dyDescent="0.3">
      <c r="A974" s="12">
        <v>202605300</v>
      </c>
      <c r="B974" s="13">
        <v>21976</v>
      </c>
      <c r="C974" t="s">
        <v>1049</v>
      </c>
      <c r="D974" t="s">
        <v>867</v>
      </c>
      <c r="E974" t="s">
        <v>1446</v>
      </c>
    </row>
    <row r="975" spans="1:5" x14ac:dyDescent="0.3">
      <c r="A975" s="14">
        <v>940296200</v>
      </c>
      <c r="B975" s="15">
        <v>50142</v>
      </c>
      <c r="C975" t="s">
        <v>1049</v>
      </c>
      <c r="D975" t="s">
        <v>871</v>
      </c>
      <c r="E975" t="s">
        <v>1446</v>
      </c>
    </row>
    <row r="976" spans="1:5" x14ac:dyDescent="0.3">
      <c r="A976" s="12">
        <v>1117899700</v>
      </c>
      <c r="B976" s="13">
        <v>48549</v>
      </c>
      <c r="C976" t="s">
        <v>1049</v>
      </c>
      <c r="D976" t="s">
        <v>875</v>
      </c>
      <c r="E976" t="s">
        <v>1446</v>
      </c>
    </row>
    <row r="977" spans="1:5" x14ac:dyDescent="0.3">
      <c r="A977" s="14">
        <v>0</v>
      </c>
      <c r="B977" s="15">
        <v>0</v>
      </c>
      <c r="C977" t="s">
        <v>1049</v>
      </c>
      <c r="D977" t="s">
        <v>864</v>
      </c>
      <c r="E977" t="s">
        <v>1446</v>
      </c>
    </row>
    <row r="978" spans="1:5" x14ac:dyDescent="0.3">
      <c r="A978" s="12">
        <v>0</v>
      </c>
      <c r="B978" s="13">
        <v>0</v>
      </c>
      <c r="C978" t="s">
        <v>1049</v>
      </c>
      <c r="D978" t="s">
        <v>865</v>
      </c>
      <c r="E978" t="s">
        <v>1446</v>
      </c>
    </row>
    <row r="979" spans="1:5" x14ac:dyDescent="0.3">
      <c r="A979" s="14">
        <v>336896800</v>
      </c>
      <c r="B979" s="15">
        <v>46622</v>
      </c>
      <c r="C979" t="s">
        <v>1049</v>
      </c>
      <c r="D979" t="s">
        <v>870</v>
      </c>
      <c r="E979" t="s">
        <v>1446</v>
      </c>
    </row>
    <row r="980" spans="1:5" x14ac:dyDescent="0.3">
      <c r="A980" s="12">
        <v>433853400</v>
      </c>
      <c r="B980" s="13">
        <v>49647</v>
      </c>
      <c r="C980" t="s">
        <v>1049</v>
      </c>
      <c r="D980" t="s">
        <v>869</v>
      </c>
      <c r="E980" t="s">
        <v>1446</v>
      </c>
    </row>
    <row r="981" spans="1:5" x14ac:dyDescent="0.3">
      <c r="A981" s="14">
        <v>0</v>
      </c>
      <c r="B981" s="15">
        <v>0</v>
      </c>
      <c r="C981" t="s">
        <v>1049</v>
      </c>
      <c r="D981" t="s">
        <v>866</v>
      </c>
      <c r="E981" t="s">
        <v>1446</v>
      </c>
    </row>
    <row r="982" spans="1:5" x14ac:dyDescent="0.3">
      <c r="A982" s="12">
        <v>404731400</v>
      </c>
      <c r="B982" s="13">
        <v>49665</v>
      </c>
      <c r="C982" t="s">
        <v>1049</v>
      </c>
      <c r="D982" t="s">
        <v>868</v>
      </c>
      <c r="E982" t="s">
        <v>1446</v>
      </c>
    </row>
    <row r="983" spans="1:5" x14ac:dyDescent="0.3">
      <c r="A983" s="14">
        <v>1045870050</v>
      </c>
      <c r="B983" s="15">
        <v>45965</v>
      </c>
      <c r="C983" t="s">
        <v>1049</v>
      </c>
      <c r="D983" t="s">
        <v>874</v>
      </c>
      <c r="E983" t="s">
        <v>1446</v>
      </c>
    </row>
    <row r="984" spans="1:5" x14ac:dyDescent="0.3">
      <c r="A984" s="12">
        <v>1170002500</v>
      </c>
      <c r="B984" s="13">
        <v>49909</v>
      </c>
      <c r="C984" t="s">
        <v>1049</v>
      </c>
      <c r="D984" t="s">
        <v>873</v>
      </c>
      <c r="E984" t="s">
        <v>1446</v>
      </c>
    </row>
    <row r="985" spans="1:5" x14ac:dyDescent="0.3">
      <c r="A985" s="14">
        <v>1167672500</v>
      </c>
      <c r="B985" s="15">
        <v>48386</v>
      </c>
      <c r="C985" t="s">
        <v>1049</v>
      </c>
      <c r="D985" t="s">
        <v>872</v>
      </c>
      <c r="E985" t="s">
        <v>1446</v>
      </c>
    </row>
    <row r="986" spans="1:5" x14ac:dyDescent="0.3">
      <c r="A986" s="12">
        <v>393963800</v>
      </c>
      <c r="B986" s="13">
        <v>1476</v>
      </c>
      <c r="C986" t="s">
        <v>1049</v>
      </c>
      <c r="D986" t="s">
        <v>879</v>
      </c>
      <c r="E986" t="s">
        <v>1446</v>
      </c>
    </row>
    <row r="987" spans="1:5" x14ac:dyDescent="0.3">
      <c r="A987" s="14">
        <v>419903600</v>
      </c>
      <c r="B987" s="15">
        <v>1507</v>
      </c>
      <c r="C987" t="s">
        <v>1049</v>
      </c>
      <c r="D987" t="s">
        <v>883</v>
      </c>
      <c r="E987" t="s">
        <v>1446</v>
      </c>
    </row>
    <row r="988" spans="1:5" x14ac:dyDescent="0.3">
      <c r="A988" s="12">
        <v>446543800</v>
      </c>
      <c r="B988" s="13">
        <v>1610</v>
      </c>
      <c r="C988" t="s">
        <v>1049</v>
      </c>
      <c r="D988" t="s">
        <v>887</v>
      </c>
      <c r="E988" t="s">
        <v>1446</v>
      </c>
    </row>
    <row r="989" spans="1:5" x14ac:dyDescent="0.3">
      <c r="A989" s="14">
        <v>1185780800</v>
      </c>
      <c r="B989" s="15">
        <v>1636</v>
      </c>
      <c r="C989" t="s">
        <v>1049</v>
      </c>
      <c r="D989" t="s">
        <v>876</v>
      </c>
      <c r="E989" t="s">
        <v>1446</v>
      </c>
    </row>
    <row r="990" spans="1:5" x14ac:dyDescent="0.3">
      <c r="A990" s="12">
        <v>784274200</v>
      </c>
      <c r="B990" s="13">
        <v>1424</v>
      </c>
      <c r="C990" t="s">
        <v>1049</v>
      </c>
      <c r="D990" t="s">
        <v>877</v>
      </c>
      <c r="E990" t="s">
        <v>1446</v>
      </c>
    </row>
    <row r="991" spans="1:5" x14ac:dyDescent="0.3">
      <c r="A991" s="14">
        <v>398682200</v>
      </c>
      <c r="B991" s="15">
        <v>1475</v>
      </c>
      <c r="C991" t="s">
        <v>1049</v>
      </c>
      <c r="D991" t="s">
        <v>882</v>
      </c>
      <c r="E991" t="s">
        <v>1446</v>
      </c>
    </row>
    <row r="992" spans="1:5" x14ac:dyDescent="0.3">
      <c r="A992" s="12">
        <v>368435600</v>
      </c>
      <c r="B992" s="13">
        <v>1439</v>
      </c>
      <c r="C992" t="s">
        <v>1049</v>
      </c>
      <c r="D992" t="s">
        <v>881</v>
      </c>
      <c r="E992" t="s">
        <v>1446</v>
      </c>
    </row>
    <row r="993" spans="1:5" x14ac:dyDescent="0.3">
      <c r="A993" s="14">
        <v>441250400</v>
      </c>
      <c r="B993" s="15">
        <v>1535</v>
      </c>
      <c r="C993" t="s">
        <v>1049</v>
      </c>
      <c r="D993" t="s">
        <v>878</v>
      </c>
      <c r="E993" t="s">
        <v>1446</v>
      </c>
    </row>
    <row r="994" spans="1:5" x14ac:dyDescent="0.3">
      <c r="A994" s="12">
        <v>402779400</v>
      </c>
      <c r="B994" s="13">
        <v>1465</v>
      </c>
      <c r="C994" t="s">
        <v>1049</v>
      </c>
      <c r="D994" t="s">
        <v>880</v>
      </c>
      <c r="E994" t="s">
        <v>1446</v>
      </c>
    </row>
    <row r="995" spans="1:5" x14ac:dyDescent="0.3">
      <c r="A995" s="14">
        <v>430610600</v>
      </c>
      <c r="B995" s="15">
        <v>1551</v>
      </c>
      <c r="C995" t="s">
        <v>1049</v>
      </c>
      <c r="D995" t="s">
        <v>886</v>
      </c>
      <c r="E995" t="s">
        <v>1446</v>
      </c>
    </row>
    <row r="996" spans="1:5" x14ac:dyDescent="0.3">
      <c r="A996" s="12">
        <v>405177700</v>
      </c>
      <c r="B996" s="13">
        <v>1464</v>
      </c>
      <c r="C996" t="s">
        <v>1049</v>
      </c>
      <c r="D996" t="s">
        <v>885</v>
      </c>
      <c r="E996" t="s">
        <v>1446</v>
      </c>
    </row>
    <row r="997" spans="1:5" x14ac:dyDescent="0.3">
      <c r="A997" s="14">
        <v>391961400</v>
      </c>
      <c r="B997" s="15">
        <v>1455</v>
      </c>
      <c r="C997" t="s">
        <v>1049</v>
      </c>
      <c r="D997" t="s">
        <v>884</v>
      </c>
      <c r="E997" t="s">
        <v>1446</v>
      </c>
    </row>
    <row r="998" spans="1:5" x14ac:dyDescent="0.3">
      <c r="A998" s="12">
        <v>444081550</v>
      </c>
      <c r="B998" s="13">
        <v>44563</v>
      </c>
      <c r="C998" t="s">
        <v>1049</v>
      </c>
      <c r="D998" t="s">
        <v>891</v>
      </c>
      <c r="E998" t="s">
        <v>1446</v>
      </c>
    </row>
    <row r="999" spans="1:5" x14ac:dyDescent="0.3">
      <c r="A999" s="14">
        <v>453684400</v>
      </c>
      <c r="B999" s="15">
        <v>45865</v>
      </c>
      <c r="C999" t="s">
        <v>1049</v>
      </c>
      <c r="D999" t="s">
        <v>895</v>
      </c>
      <c r="E999" t="s">
        <v>1446</v>
      </c>
    </row>
    <row r="1000" spans="1:5" x14ac:dyDescent="0.3">
      <c r="A1000" s="12">
        <v>484773400</v>
      </c>
      <c r="B1000" s="13">
        <v>54076</v>
      </c>
      <c r="C1000" t="s">
        <v>1049</v>
      </c>
      <c r="D1000" t="s">
        <v>899</v>
      </c>
      <c r="E1000" t="s">
        <v>1446</v>
      </c>
    </row>
    <row r="1001" spans="1:5" x14ac:dyDescent="0.3">
      <c r="A1001" s="14">
        <v>420455150</v>
      </c>
      <c r="B1001" s="15">
        <v>50357</v>
      </c>
      <c r="C1001" t="s">
        <v>1049</v>
      </c>
      <c r="D1001" t="s">
        <v>888</v>
      </c>
      <c r="E1001" t="s">
        <v>1446</v>
      </c>
    </row>
    <row r="1002" spans="1:5" x14ac:dyDescent="0.3">
      <c r="A1002" s="12">
        <v>371000200</v>
      </c>
      <c r="B1002" s="13">
        <v>39248</v>
      </c>
      <c r="C1002" t="s">
        <v>1049</v>
      </c>
      <c r="D1002" t="s">
        <v>889</v>
      </c>
      <c r="E1002" t="s">
        <v>1446</v>
      </c>
    </row>
    <row r="1003" spans="1:5" x14ac:dyDescent="0.3">
      <c r="A1003" s="14">
        <v>430169400</v>
      </c>
      <c r="B1003" s="15">
        <v>45197</v>
      </c>
      <c r="C1003" t="s">
        <v>1049</v>
      </c>
      <c r="D1003" t="s">
        <v>894</v>
      </c>
      <c r="E1003" t="s">
        <v>1446</v>
      </c>
    </row>
    <row r="1004" spans="1:5" x14ac:dyDescent="0.3">
      <c r="A1004" s="12">
        <v>413407900</v>
      </c>
      <c r="B1004" s="13">
        <v>44219</v>
      </c>
      <c r="C1004" t="s">
        <v>1049</v>
      </c>
      <c r="D1004" t="s">
        <v>893</v>
      </c>
      <c r="E1004" t="s">
        <v>1446</v>
      </c>
    </row>
    <row r="1005" spans="1:5" x14ac:dyDescent="0.3">
      <c r="A1005" s="14">
        <v>431182700</v>
      </c>
      <c r="B1005" s="15">
        <v>45629</v>
      </c>
      <c r="C1005" t="s">
        <v>1049</v>
      </c>
      <c r="D1005" t="s">
        <v>890</v>
      </c>
      <c r="E1005" t="s">
        <v>1446</v>
      </c>
    </row>
    <row r="1006" spans="1:5" x14ac:dyDescent="0.3">
      <c r="A1006" s="12">
        <v>447099000</v>
      </c>
      <c r="B1006" s="13">
        <v>47445</v>
      </c>
      <c r="C1006" t="s">
        <v>1049</v>
      </c>
      <c r="D1006" t="s">
        <v>892</v>
      </c>
      <c r="E1006" t="s">
        <v>1446</v>
      </c>
    </row>
    <row r="1007" spans="1:5" x14ac:dyDescent="0.3">
      <c r="A1007" s="14">
        <v>494329000</v>
      </c>
      <c r="B1007" s="15">
        <v>50660</v>
      </c>
      <c r="C1007" t="s">
        <v>1049</v>
      </c>
      <c r="D1007" t="s">
        <v>898</v>
      </c>
      <c r="E1007" t="s">
        <v>1446</v>
      </c>
    </row>
    <row r="1008" spans="1:5" x14ac:dyDescent="0.3">
      <c r="A1008" s="12">
        <v>495764950</v>
      </c>
      <c r="B1008" s="13">
        <v>50777</v>
      </c>
      <c r="C1008" t="s">
        <v>1049</v>
      </c>
      <c r="D1008" t="s">
        <v>897</v>
      </c>
      <c r="E1008" t="s">
        <v>1446</v>
      </c>
    </row>
    <row r="1009" spans="1:5" x14ac:dyDescent="0.3">
      <c r="A1009" s="14">
        <v>405825100</v>
      </c>
      <c r="B1009" s="15">
        <v>44774</v>
      </c>
      <c r="C1009" t="s">
        <v>1049</v>
      </c>
      <c r="D1009" t="s">
        <v>896</v>
      </c>
      <c r="E1009" t="s">
        <v>1446</v>
      </c>
    </row>
    <row r="1010" spans="1:5" x14ac:dyDescent="0.3">
      <c r="A1010" s="12">
        <v>1842479200</v>
      </c>
      <c r="B1010" s="13">
        <v>0</v>
      </c>
      <c r="C1010" t="s">
        <v>1050</v>
      </c>
      <c r="D1010" t="s">
        <v>867</v>
      </c>
      <c r="E1010" t="s">
        <v>1447</v>
      </c>
    </row>
    <row r="1011" spans="1:5" x14ac:dyDescent="0.3">
      <c r="A1011" s="14">
        <v>2204147100</v>
      </c>
      <c r="B1011" s="15">
        <v>325307</v>
      </c>
      <c r="C1011" t="s">
        <v>1050</v>
      </c>
      <c r="D1011" t="s">
        <v>871</v>
      </c>
      <c r="E1011" t="s">
        <v>1447</v>
      </c>
    </row>
    <row r="1012" spans="1:5" x14ac:dyDescent="0.3">
      <c r="A1012" s="12">
        <v>2478923850</v>
      </c>
      <c r="B1012" s="13">
        <v>401437</v>
      </c>
      <c r="C1012" t="s">
        <v>1050</v>
      </c>
      <c r="D1012" t="s">
        <v>875</v>
      </c>
      <c r="E1012" t="s">
        <v>1447</v>
      </c>
    </row>
    <row r="1013" spans="1:5" x14ac:dyDescent="0.3">
      <c r="A1013" s="14">
        <v>2518146050</v>
      </c>
      <c r="B1013" s="15">
        <v>0</v>
      </c>
      <c r="C1013" t="s">
        <v>1050</v>
      </c>
      <c r="D1013" t="s">
        <v>864</v>
      </c>
      <c r="E1013" t="s">
        <v>1447</v>
      </c>
    </row>
    <row r="1014" spans="1:5" x14ac:dyDescent="0.3">
      <c r="A1014" s="12">
        <v>1821844500</v>
      </c>
      <c r="B1014" s="13">
        <v>0</v>
      </c>
      <c r="C1014" t="s">
        <v>1050</v>
      </c>
      <c r="D1014" t="s">
        <v>865</v>
      </c>
      <c r="E1014" t="s">
        <v>1447</v>
      </c>
    </row>
    <row r="1015" spans="1:5" x14ac:dyDescent="0.3">
      <c r="A1015" s="14">
        <v>2409992300</v>
      </c>
      <c r="B1015" s="15">
        <v>368154</v>
      </c>
      <c r="C1015" t="s">
        <v>1050</v>
      </c>
      <c r="D1015" t="s">
        <v>870</v>
      </c>
      <c r="E1015" t="s">
        <v>1447</v>
      </c>
    </row>
    <row r="1016" spans="1:5" x14ac:dyDescent="0.3">
      <c r="A1016" s="12">
        <v>770073000</v>
      </c>
      <c r="B1016" s="13">
        <v>119074</v>
      </c>
      <c r="C1016" t="s">
        <v>1050</v>
      </c>
      <c r="D1016" t="s">
        <v>869</v>
      </c>
      <c r="E1016" t="s">
        <v>1447</v>
      </c>
    </row>
    <row r="1017" spans="1:5" x14ac:dyDescent="0.3">
      <c r="A1017" s="14">
        <v>2156705350</v>
      </c>
      <c r="B1017" s="15">
        <v>0</v>
      </c>
      <c r="C1017" t="s">
        <v>1050</v>
      </c>
      <c r="D1017" t="s">
        <v>866</v>
      </c>
      <c r="E1017" t="s">
        <v>1447</v>
      </c>
    </row>
    <row r="1018" spans="1:5" x14ac:dyDescent="0.3">
      <c r="A1018" s="12">
        <v>2052641800</v>
      </c>
      <c r="B1018" s="13">
        <v>0</v>
      </c>
      <c r="C1018" t="s">
        <v>1050</v>
      </c>
      <c r="D1018" t="s">
        <v>868</v>
      </c>
      <c r="E1018" t="s">
        <v>1447</v>
      </c>
    </row>
    <row r="1019" spans="1:5" x14ac:dyDescent="0.3">
      <c r="A1019" s="14">
        <v>2001630150</v>
      </c>
      <c r="B1019" s="15">
        <v>323812</v>
      </c>
      <c r="C1019" t="s">
        <v>1050</v>
      </c>
      <c r="D1019" t="s">
        <v>874</v>
      </c>
      <c r="E1019" t="s">
        <v>1447</v>
      </c>
    </row>
    <row r="1020" spans="1:5" x14ac:dyDescent="0.3">
      <c r="A1020" s="12">
        <v>2159697000</v>
      </c>
      <c r="B1020" s="13">
        <v>341649</v>
      </c>
      <c r="C1020" t="s">
        <v>1050</v>
      </c>
      <c r="D1020" t="s">
        <v>873</v>
      </c>
      <c r="E1020" t="s">
        <v>1447</v>
      </c>
    </row>
    <row r="1021" spans="1:5" x14ac:dyDescent="0.3">
      <c r="A1021" s="14">
        <v>1990727200</v>
      </c>
      <c r="B1021" s="15">
        <v>294532</v>
      </c>
      <c r="C1021" t="s">
        <v>1050</v>
      </c>
      <c r="D1021" t="s">
        <v>872</v>
      </c>
      <c r="E1021" t="s">
        <v>1447</v>
      </c>
    </row>
    <row r="1022" spans="1:5" x14ac:dyDescent="0.3">
      <c r="A1022" s="12">
        <v>2434459950</v>
      </c>
      <c r="B1022" s="13">
        <v>6306</v>
      </c>
      <c r="C1022" t="s">
        <v>1050</v>
      </c>
      <c r="D1022" t="s">
        <v>879</v>
      </c>
      <c r="E1022" t="s">
        <v>1447</v>
      </c>
    </row>
    <row r="1023" spans="1:5" x14ac:dyDescent="0.3">
      <c r="A1023" s="14">
        <v>2469741150</v>
      </c>
      <c r="B1023" s="15">
        <v>5856</v>
      </c>
      <c r="C1023" t="s">
        <v>1050</v>
      </c>
      <c r="D1023" t="s">
        <v>883</v>
      </c>
      <c r="E1023" t="s">
        <v>1447</v>
      </c>
    </row>
    <row r="1024" spans="1:5" x14ac:dyDescent="0.3">
      <c r="A1024" s="12">
        <v>2875876150</v>
      </c>
      <c r="B1024" s="13">
        <v>7395</v>
      </c>
      <c r="C1024" t="s">
        <v>1050</v>
      </c>
      <c r="D1024" t="s">
        <v>887</v>
      </c>
      <c r="E1024" t="s">
        <v>1447</v>
      </c>
    </row>
    <row r="1025" spans="1:5" x14ac:dyDescent="0.3">
      <c r="A1025" s="14">
        <v>2662091100</v>
      </c>
      <c r="B1025" s="15">
        <v>7307</v>
      </c>
      <c r="C1025" t="s">
        <v>1050</v>
      </c>
      <c r="D1025" t="s">
        <v>876</v>
      </c>
      <c r="E1025" t="s">
        <v>1447</v>
      </c>
    </row>
    <row r="1026" spans="1:5" x14ac:dyDescent="0.3">
      <c r="A1026" s="12">
        <v>1982193450</v>
      </c>
      <c r="B1026" s="13">
        <v>5097</v>
      </c>
      <c r="C1026" t="s">
        <v>1050</v>
      </c>
      <c r="D1026" t="s">
        <v>877</v>
      </c>
      <c r="E1026" t="s">
        <v>1447</v>
      </c>
    </row>
    <row r="1027" spans="1:5" x14ac:dyDescent="0.3">
      <c r="A1027" s="14">
        <v>2766246000</v>
      </c>
      <c r="B1027" s="15">
        <v>6817</v>
      </c>
      <c r="C1027" t="s">
        <v>1050</v>
      </c>
      <c r="D1027" t="s">
        <v>882</v>
      </c>
      <c r="E1027" t="s">
        <v>1447</v>
      </c>
    </row>
    <row r="1028" spans="1:5" x14ac:dyDescent="0.3">
      <c r="A1028" s="12">
        <v>2621905650</v>
      </c>
      <c r="B1028" s="13">
        <v>6625</v>
      </c>
      <c r="C1028" t="s">
        <v>1050</v>
      </c>
      <c r="D1028" t="s">
        <v>881</v>
      </c>
      <c r="E1028" t="s">
        <v>1447</v>
      </c>
    </row>
    <row r="1029" spans="1:5" x14ac:dyDescent="0.3">
      <c r="A1029" s="14">
        <v>2224760800</v>
      </c>
      <c r="B1029" s="15">
        <v>5281</v>
      </c>
      <c r="C1029" t="s">
        <v>1050</v>
      </c>
      <c r="D1029" t="s">
        <v>878</v>
      </c>
      <c r="E1029" t="s">
        <v>1447</v>
      </c>
    </row>
    <row r="1030" spans="1:5" x14ac:dyDescent="0.3">
      <c r="A1030" s="12">
        <v>2245076200</v>
      </c>
      <c r="B1030" s="13">
        <v>5346</v>
      </c>
      <c r="C1030" t="s">
        <v>1050</v>
      </c>
      <c r="D1030" t="s">
        <v>880</v>
      </c>
      <c r="E1030" t="s">
        <v>1447</v>
      </c>
    </row>
    <row r="1031" spans="1:5" x14ac:dyDescent="0.3">
      <c r="A1031" s="14">
        <v>2293059600</v>
      </c>
      <c r="B1031" s="15">
        <v>5740</v>
      </c>
      <c r="C1031" t="s">
        <v>1050</v>
      </c>
      <c r="D1031" t="s">
        <v>886</v>
      </c>
      <c r="E1031" t="s">
        <v>1447</v>
      </c>
    </row>
    <row r="1032" spans="1:5" x14ac:dyDescent="0.3">
      <c r="A1032" s="12">
        <v>2405512700</v>
      </c>
      <c r="B1032" s="13">
        <v>5849</v>
      </c>
      <c r="C1032" t="s">
        <v>1050</v>
      </c>
      <c r="D1032" t="s">
        <v>885</v>
      </c>
      <c r="E1032" t="s">
        <v>1447</v>
      </c>
    </row>
    <row r="1033" spans="1:5" x14ac:dyDescent="0.3">
      <c r="A1033" s="14">
        <v>2229927400</v>
      </c>
      <c r="B1033" s="15">
        <v>5269</v>
      </c>
      <c r="C1033" t="s">
        <v>1050</v>
      </c>
      <c r="D1033" t="s">
        <v>884</v>
      </c>
      <c r="E1033" t="s">
        <v>1447</v>
      </c>
    </row>
    <row r="1034" spans="1:5" x14ac:dyDescent="0.3">
      <c r="A1034" s="12">
        <v>2360112900</v>
      </c>
      <c r="B1034" s="13">
        <v>158724</v>
      </c>
      <c r="C1034" t="s">
        <v>1050</v>
      </c>
      <c r="D1034" t="s">
        <v>891</v>
      </c>
      <c r="E1034" t="s">
        <v>1447</v>
      </c>
    </row>
    <row r="1035" spans="1:5" x14ac:dyDescent="0.3">
      <c r="A1035" s="14">
        <v>2819450700</v>
      </c>
      <c r="B1035" s="15">
        <v>182641</v>
      </c>
      <c r="C1035" t="s">
        <v>1050</v>
      </c>
      <c r="D1035" t="s">
        <v>895</v>
      </c>
      <c r="E1035" t="s">
        <v>1447</v>
      </c>
    </row>
    <row r="1036" spans="1:5" x14ac:dyDescent="0.3">
      <c r="A1036" s="12">
        <v>3237072750</v>
      </c>
      <c r="B1036" s="13">
        <v>231138</v>
      </c>
      <c r="C1036" t="s">
        <v>1050</v>
      </c>
      <c r="D1036" t="s">
        <v>899</v>
      </c>
      <c r="E1036" t="s">
        <v>1447</v>
      </c>
    </row>
    <row r="1037" spans="1:5" x14ac:dyDescent="0.3">
      <c r="A1037" s="14">
        <v>2925890400</v>
      </c>
      <c r="B1037" s="15">
        <v>225875</v>
      </c>
      <c r="C1037" t="s">
        <v>1050</v>
      </c>
      <c r="D1037" t="s">
        <v>888</v>
      </c>
      <c r="E1037" t="s">
        <v>1447</v>
      </c>
    </row>
    <row r="1038" spans="1:5" x14ac:dyDescent="0.3">
      <c r="A1038" s="12">
        <v>2149918700</v>
      </c>
      <c r="B1038" s="13">
        <v>141382</v>
      </c>
      <c r="C1038" t="s">
        <v>1050</v>
      </c>
      <c r="D1038" t="s">
        <v>889</v>
      </c>
      <c r="E1038" t="s">
        <v>1447</v>
      </c>
    </row>
    <row r="1039" spans="1:5" x14ac:dyDescent="0.3">
      <c r="A1039" s="14">
        <v>2987495450</v>
      </c>
      <c r="B1039" s="15">
        <v>207789</v>
      </c>
      <c r="C1039" t="s">
        <v>1050</v>
      </c>
      <c r="D1039" t="s">
        <v>894</v>
      </c>
      <c r="E1039" t="s">
        <v>1447</v>
      </c>
    </row>
    <row r="1040" spans="1:5" x14ac:dyDescent="0.3">
      <c r="A1040" s="12">
        <v>2729106700</v>
      </c>
      <c r="B1040" s="13">
        <v>195445</v>
      </c>
      <c r="C1040" t="s">
        <v>1050</v>
      </c>
      <c r="D1040" t="s">
        <v>893</v>
      </c>
      <c r="E1040" t="s">
        <v>1447</v>
      </c>
    </row>
    <row r="1041" spans="1:5" x14ac:dyDescent="0.3">
      <c r="A1041" s="14">
        <v>2677366700</v>
      </c>
      <c r="B1041" s="15">
        <v>188927</v>
      </c>
      <c r="C1041" t="s">
        <v>1050</v>
      </c>
      <c r="D1041" t="s">
        <v>890</v>
      </c>
      <c r="E1041" t="s">
        <v>1447</v>
      </c>
    </row>
    <row r="1042" spans="1:5" x14ac:dyDescent="0.3">
      <c r="A1042" s="12">
        <v>2340389200</v>
      </c>
      <c r="B1042" s="13">
        <v>159660</v>
      </c>
      <c r="C1042" t="s">
        <v>1050</v>
      </c>
      <c r="D1042" t="s">
        <v>892</v>
      </c>
      <c r="E1042" t="s">
        <v>1447</v>
      </c>
    </row>
    <row r="1043" spans="1:5" x14ac:dyDescent="0.3">
      <c r="A1043" s="14">
        <v>2678471200</v>
      </c>
      <c r="B1043" s="15">
        <v>177255</v>
      </c>
      <c r="C1043" t="s">
        <v>1050</v>
      </c>
      <c r="D1043" t="s">
        <v>898</v>
      </c>
      <c r="E1043" t="s">
        <v>1447</v>
      </c>
    </row>
    <row r="1044" spans="1:5" x14ac:dyDescent="0.3">
      <c r="A1044" s="12">
        <v>2869363250</v>
      </c>
      <c r="B1044" s="13">
        <v>188083</v>
      </c>
      <c r="C1044" t="s">
        <v>1050</v>
      </c>
      <c r="D1044" t="s">
        <v>897</v>
      </c>
      <c r="E1044" t="s">
        <v>1447</v>
      </c>
    </row>
    <row r="1045" spans="1:5" x14ac:dyDescent="0.3">
      <c r="A1045" s="14">
        <v>2525268900</v>
      </c>
      <c r="B1045" s="15">
        <v>159812</v>
      </c>
      <c r="C1045" t="s">
        <v>1050</v>
      </c>
      <c r="D1045" t="s">
        <v>896</v>
      </c>
      <c r="E1045" t="s">
        <v>1447</v>
      </c>
    </row>
    <row r="1046" spans="1:5" x14ac:dyDescent="0.3">
      <c r="A1046" s="12">
        <v>1416678650</v>
      </c>
      <c r="B1046" s="13">
        <v>261428</v>
      </c>
      <c r="C1046" t="s">
        <v>1051</v>
      </c>
      <c r="D1046" t="s">
        <v>867</v>
      </c>
      <c r="E1046" t="s">
        <v>1448</v>
      </c>
    </row>
    <row r="1047" spans="1:5" x14ac:dyDescent="0.3">
      <c r="A1047" s="14">
        <v>1496106700</v>
      </c>
      <c r="B1047" s="15">
        <v>290176</v>
      </c>
      <c r="C1047" t="s">
        <v>1051</v>
      </c>
      <c r="D1047" t="s">
        <v>871</v>
      </c>
      <c r="E1047" t="s">
        <v>1448</v>
      </c>
    </row>
    <row r="1048" spans="1:5" x14ac:dyDescent="0.3">
      <c r="A1048" s="12">
        <v>1531267700</v>
      </c>
      <c r="B1048" s="13">
        <v>323012</v>
      </c>
      <c r="C1048" t="s">
        <v>1051</v>
      </c>
      <c r="D1048" t="s">
        <v>875</v>
      </c>
      <c r="E1048" t="s">
        <v>1448</v>
      </c>
    </row>
    <row r="1049" spans="1:5" x14ac:dyDescent="0.3">
      <c r="A1049" s="14">
        <v>1579903100</v>
      </c>
      <c r="B1049" s="15">
        <v>343383</v>
      </c>
      <c r="C1049" t="s">
        <v>1051</v>
      </c>
      <c r="D1049" t="s">
        <v>864</v>
      </c>
      <c r="E1049" t="s">
        <v>1448</v>
      </c>
    </row>
    <row r="1050" spans="1:5" x14ac:dyDescent="0.3">
      <c r="A1050" s="12">
        <v>1426567950</v>
      </c>
      <c r="B1050" s="13">
        <v>263257</v>
      </c>
      <c r="C1050" t="s">
        <v>1051</v>
      </c>
      <c r="D1050" t="s">
        <v>865</v>
      </c>
      <c r="E1050" t="s">
        <v>1448</v>
      </c>
    </row>
    <row r="1051" spans="1:5" x14ac:dyDescent="0.3">
      <c r="A1051" s="14">
        <v>1398594950</v>
      </c>
      <c r="B1051" s="15">
        <v>295371</v>
      </c>
      <c r="C1051" t="s">
        <v>1051</v>
      </c>
      <c r="D1051" t="s">
        <v>870</v>
      </c>
      <c r="E1051" t="s">
        <v>1448</v>
      </c>
    </row>
    <row r="1052" spans="1:5" x14ac:dyDescent="0.3">
      <c r="A1052" s="12">
        <v>1342445750</v>
      </c>
      <c r="B1052" s="13">
        <v>271290</v>
      </c>
      <c r="C1052" t="s">
        <v>1051</v>
      </c>
      <c r="D1052" t="s">
        <v>869</v>
      </c>
      <c r="E1052" t="s">
        <v>1448</v>
      </c>
    </row>
    <row r="1053" spans="1:5" x14ac:dyDescent="0.3">
      <c r="A1053" s="14">
        <v>1535688300</v>
      </c>
      <c r="B1053" s="15">
        <v>302219</v>
      </c>
      <c r="C1053" t="s">
        <v>1051</v>
      </c>
      <c r="D1053" t="s">
        <v>866</v>
      </c>
      <c r="E1053" t="s">
        <v>1448</v>
      </c>
    </row>
    <row r="1054" spans="1:5" x14ac:dyDescent="0.3">
      <c r="A1054" s="12">
        <v>1395321650</v>
      </c>
      <c r="B1054" s="13">
        <v>282668</v>
      </c>
      <c r="C1054" t="s">
        <v>1051</v>
      </c>
      <c r="D1054" t="s">
        <v>868</v>
      </c>
      <c r="E1054" t="s">
        <v>1448</v>
      </c>
    </row>
    <row r="1055" spans="1:5" x14ac:dyDescent="0.3">
      <c r="A1055" s="14">
        <v>1380958100</v>
      </c>
      <c r="B1055" s="15">
        <v>280986</v>
      </c>
      <c r="C1055" t="s">
        <v>1051</v>
      </c>
      <c r="D1055" t="s">
        <v>874</v>
      </c>
      <c r="E1055" t="s">
        <v>1448</v>
      </c>
    </row>
    <row r="1056" spans="1:5" x14ac:dyDescent="0.3">
      <c r="A1056" s="12">
        <v>1434759800</v>
      </c>
      <c r="B1056" s="13">
        <v>291576</v>
      </c>
      <c r="C1056" t="s">
        <v>1051</v>
      </c>
      <c r="D1056" t="s">
        <v>873</v>
      </c>
      <c r="E1056" t="s">
        <v>1448</v>
      </c>
    </row>
    <row r="1057" spans="1:5" x14ac:dyDescent="0.3">
      <c r="A1057" s="14">
        <v>1492741400</v>
      </c>
      <c r="B1057" s="15">
        <v>275589</v>
      </c>
      <c r="C1057" t="s">
        <v>1051</v>
      </c>
      <c r="D1057" t="s">
        <v>872</v>
      </c>
      <c r="E1057" t="s">
        <v>1448</v>
      </c>
    </row>
    <row r="1058" spans="1:5" x14ac:dyDescent="0.3">
      <c r="A1058" s="12">
        <v>1521981550</v>
      </c>
      <c r="B1058" s="13">
        <v>9795</v>
      </c>
      <c r="C1058" t="s">
        <v>1051</v>
      </c>
      <c r="D1058" t="s">
        <v>879</v>
      </c>
      <c r="E1058" t="s">
        <v>1448</v>
      </c>
    </row>
    <row r="1059" spans="1:5" x14ac:dyDescent="0.3">
      <c r="A1059" s="14">
        <v>1694891700</v>
      </c>
      <c r="B1059" s="15">
        <v>9697</v>
      </c>
      <c r="C1059" t="s">
        <v>1051</v>
      </c>
      <c r="D1059" t="s">
        <v>883</v>
      </c>
      <c r="E1059" t="s">
        <v>1448</v>
      </c>
    </row>
    <row r="1060" spans="1:5" x14ac:dyDescent="0.3">
      <c r="A1060" s="12">
        <v>1725818600</v>
      </c>
      <c r="B1060" s="13">
        <v>11152</v>
      </c>
      <c r="C1060" t="s">
        <v>1051</v>
      </c>
      <c r="D1060" t="s">
        <v>887</v>
      </c>
      <c r="E1060" t="s">
        <v>1448</v>
      </c>
    </row>
    <row r="1061" spans="1:5" x14ac:dyDescent="0.3">
      <c r="A1061" s="14">
        <v>1580979350</v>
      </c>
      <c r="B1061" s="15">
        <v>10558</v>
      </c>
      <c r="C1061" t="s">
        <v>1051</v>
      </c>
      <c r="D1061" t="s">
        <v>876</v>
      </c>
      <c r="E1061" t="s">
        <v>1448</v>
      </c>
    </row>
    <row r="1062" spans="1:5" x14ac:dyDescent="0.3">
      <c r="A1062" s="12">
        <v>1365064050</v>
      </c>
      <c r="B1062" s="13">
        <v>9083</v>
      </c>
      <c r="C1062" t="s">
        <v>1051</v>
      </c>
      <c r="D1062" t="s">
        <v>877</v>
      </c>
      <c r="E1062" t="s">
        <v>1448</v>
      </c>
    </row>
    <row r="1063" spans="1:5" x14ac:dyDescent="0.3">
      <c r="A1063" s="14">
        <v>1484724300</v>
      </c>
      <c r="B1063" s="15">
        <v>9299</v>
      </c>
      <c r="C1063" t="s">
        <v>1051</v>
      </c>
      <c r="D1063" t="s">
        <v>882</v>
      </c>
      <c r="E1063" t="s">
        <v>1448</v>
      </c>
    </row>
    <row r="1064" spans="1:5" x14ac:dyDescent="0.3">
      <c r="A1064" s="12">
        <v>1480610600</v>
      </c>
      <c r="B1064" s="13">
        <v>9347</v>
      </c>
      <c r="C1064" t="s">
        <v>1051</v>
      </c>
      <c r="D1064" t="s">
        <v>881</v>
      </c>
      <c r="E1064" t="s">
        <v>1448</v>
      </c>
    </row>
    <row r="1065" spans="1:5" x14ac:dyDescent="0.3">
      <c r="A1065" s="14">
        <v>1534092750</v>
      </c>
      <c r="B1065" s="15">
        <v>9113</v>
      </c>
      <c r="C1065" t="s">
        <v>1051</v>
      </c>
      <c r="D1065" t="s">
        <v>878</v>
      </c>
      <c r="E1065" t="s">
        <v>1448</v>
      </c>
    </row>
    <row r="1066" spans="1:5" x14ac:dyDescent="0.3">
      <c r="A1066" s="12">
        <v>1520355250</v>
      </c>
      <c r="B1066" s="13">
        <v>9013</v>
      </c>
      <c r="C1066" t="s">
        <v>1051</v>
      </c>
      <c r="D1066" t="s">
        <v>880</v>
      </c>
      <c r="E1066" t="s">
        <v>1448</v>
      </c>
    </row>
    <row r="1067" spans="1:5" x14ac:dyDescent="0.3">
      <c r="A1067" s="14">
        <v>1514894400</v>
      </c>
      <c r="B1067" s="15">
        <v>9604</v>
      </c>
      <c r="C1067" t="s">
        <v>1051</v>
      </c>
      <c r="D1067" t="s">
        <v>886</v>
      </c>
      <c r="E1067" t="s">
        <v>1448</v>
      </c>
    </row>
    <row r="1068" spans="1:5" x14ac:dyDescent="0.3">
      <c r="A1068" s="12">
        <v>1565489450</v>
      </c>
      <c r="B1068" s="13">
        <v>9606</v>
      </c>
      <c r="C1068" t="s">
        <v>1051</v>
      </c>
      <c r="D1068" t="s">
        <v>885</v>
      </c>
      <c r="E1068" t="s">
        <v>1448</v>
      </c>
    </row>
    <row r="1069" spans="1:5" x14ac:dyDescent="0.3">
      <c r="A1069" s="14">
        <v>1620453400</v>
      </c>
      <c r="B1069" s="15">
        <v>9249</v>
      </c>
      <c r="C1069" t="s">
        <v>1051</v>
      </c>
      <c r="D1069" t="s">
        <v>884</v>
      </c>
      <c r="E1069" t="s">
        <v>1448</v>
      </c>
    </row>
    <row r="1070" spans="1:5" x14ac:dyDescent="0.3">
      <c r="A1070" s="12">
        <v>1481687350</v>
      </c>
      <c r="B1070" s="13">
        <v>274811</v>
      </c>
      <c r="C1070" t="s">
        <v>1051</v>
      </c>
      <c r="D1070" t="s">
        <v>891</v>
      </c>
      <c r="E1070" t="s">
        <v>1448</v>
      </c>
    </row>
    <row r="1071" spans="1:5" x14ac:dyDescent="0.3">
      <c r="A1071" s="14">
        <v>1615596450</v>
      </c>
      <c r="B1071" s="15">
        <v>298501</v>
      </c>
      <c r="C1071" t="s">
        <v>1051</v>
      </c>
      <c r="D1071" t="s">
        <v>895</v>
      </c>
      <c r="E1071" t="s">
        <v>1448</v>
      </c>
    </row>
    <row r="1072" spans="1:5" x14ac:dyDescent="0.3">
      <c r="A1072" s="12">
        <v>1772354200</v>
      </c>
      <c r="B1072" s="13">
        <v>348076</v>
      </c>
      <c r="C1072" t="s">
        <v>1051</v>
      </c>
      <c r="D1072" t="s">
        <v>899</v>
      </c>
      <c r="E1072" t="s">
        <v>1448</v>
      </c>
    </row>
    <row r="1073" spans="1:5" x14ac:dyDescent="0.3">
      <c r="A1073" s="14">
        <v>1705232550</v>
      </c>
      <c r="B1073" s="15">
        <v>333206</v>
      </c>
      <c r="C1073" t="s">
        <v>1051</v>
      </c>
      <c r="D1073" t="s">
        <v>888</v>
      </c>
      <c r="E1073" t="s">
        <v>1448</v>
      </c>
    </row>
    <row r="1074" spans="1:5" x14ac:dyDescent="0.3">
      <c r="A1074" s="12">
        <v>1415698400</v>
      </c>
      <c r="B1074" s="13">
        <v>258196</v>
      </c>
      <c r="C1074" t="s">
        <v>1051</v>
      </c>
      <c r="D1074" t="s">
        <v>889</v>
      </c>
      <c r="E1074" t="s">
        <v>1448</v>
      </c>
    </row>
    <row r="1075" spans="1:5" x14ac:dyDescent="0.3">
      <c r="A1075" s="14">
        <v>1622784250</v>
      </c>
      <c r="B1075" s="15">
        <v>300120</v>
      </c>
      <c r="C1075" t="s">
        <v>1051</v>
      </c>
      <c r="D1075" t="s">
        <v>894</v>
      </c>
      <c r="E1075" t="s">
        <v>1448</v>
      </c>
    </row>
    <row r="1076" spans="1:5" x14ac:dyDescent="0.3">
      <c r="A1076" s="12">
        <v>1467353550</v>
      </c>
      <c r="B1076" s="13">
        <v>282422</v>
      </c>
      <c r="C1076" t="s">
        <v>1051</v>
      </c>
      <c r="D1076" t="s">
        <v>893</v>
      </c>
      <c r="E1076" t="s">
        <v>1448</v>
      </c>
    </row>
    <row r="1077" spans="1:5" x14ac:dyDescent="0.3">
      <c r="A1077" s="14">
        <v>1610766350</v>
      </c>
      <c r="B1077" s="15">
        <v>309511</v>
      </c>
      <c r="C1077" t="s">
        <v>1051</v>
      </c>
      <c r="D1077" t="s">
        <v>890</v>
      </c>
      <c r="E1077" t="s">
        <v>1448</v>
      </c>
    </row>
    <row r="1078" spans="1:5" x14ac:dyDescent="0.3">
      <c r="A1078" s="12">
        <v>1506463950</v>
      </c>
      <c r="B1078" s="13">
        <v>282843</v>
      </c>
      <c r="C1078" t="s">
        <v>1051</v>
      </c>
      <c r="D1078" t="s">
        <v>892</v>
      </c>
      <c r="E1078" t="s">
        <v>1448</v>
      </c>
    </row>
    <row r="1079" spans="1:5" x14ac:dyDescent="0.3">
      <c r="A1079" s="14">
        <v>1601349500</v>
      </c>
      <c r="B1079" s="15">
        <v>297958</v>
      </c>
      <c r="C1079" t="s">
        <v>1051</v>
      </c>
      <c r="D1079" t="s">
        <v>898</v>
      </c>
      <c r="E1079" t="s">
        <v>1448</v>
      </c>
    </row>
    <row r="1080" spans="1:5" x14ac:dyDescent="0.3">
      <c r="A1080" s="12">
        <v>1626177300</v>
      </c>
      <c r="B1080" s="13">
        <v>304137</v>
      </c>
      <c r="C1080" t="s">
        <v>1051</v>
      </c>
      <c r="D1080" t="s">
        <v>897</v>
      </c>
      <c r="E1080" t="s">
        <v>1448</v>
      </c>
    </row>
    <row r="1081" spans="1:5" x14ac:dyDescent="0.3">
      <c r="A1081" s="14">
        <v>1575771350</v>
      </c>
      <c r="B1081" s="15">
        <v>281962</v>
      </c>
      <c r="C1081" t="s">
        <v>1051</v>
      </c>
      <c r="D1081" t="s">
        <v>896</v>
      </c>
      <c r="E1081" t="s">
        <v>1448</v>
      </c>
    </row>
    <row r="1082" spans="1:5" x14ac:dyDescent="0.3">
      <c r="A1082" s="12">
        <v>6196049300</v>
      </c>
      <c r="B1082" s="13">
        <v>253478</v>
      </c>
      <c r="C1082" t="s">
        <v>1052</v>
      </c>
      <c r="D1082" t="s">
        <v>867</v>
      </c>
      <c r="E1082" t="s">
        <v>1449</v>
      </c>
    </row>
    <row r="1083" spans="1:5" x14ac:dyDescent="0.3">
      <c r="A1083" s="14">
        <v>6586463900</v>
      </c>
      <c r="B1083" s="15">
        <v>287844</v>
      </c>
      <c r="C1083" t="s">
        <v>1052</v>
      </c>
      <c r="D1083" t="s">
        <v>871</v>
      </c>
      <c r="E1083" t="s">
        <v>1449</v>
      </c>
    </row>
    <row r="1084" spans="1:5" x14ac:dyDescent="0.3">
      <c r="A1084" s="12">
        <v>7830049400</v>
      </c>
      <c r="B1084" s="13">
        <v>354844</v>
      </c>
      <c r="C1084" t="s">
        <v>1052</v>
      </c>
      <c r="D1084" t="s">
        <v>875</v>
      </c>
      <c r="E1084" t="s">
        <v>1449</v>
      </c>
    </row>
    <row r="1085" spans="1:5" x14ac:dyDescent="0.3">
      <c r="A1085" s="14">
        <v>8372611900</v>
      </c>
      <c r="B1085" s="15">
        <v>383422</v>
      </c>
      <c r="C1085" t="s">
        <v>1052</v>
      </c>
      <c r="D1085" t="s">
        <v>864</v>
      </c>
      <c r="E1085" t="s">
        <v>1449</v>
      </c>
    </row>
    <row r="1086" spans="1:5" x14ac:dyDescent="0.3">
      <c r="A1086" s="12">
        <v>6619738600</v>
      </c>
      <c r="B1086" s="13">
        <v>263307</v>
      </c>
      <c r="C1086" t="s">
        <v>1052</v>
      </c>
      <c r="D1086" t="s">
        <v>865</v>
      </c>
      <c r="E1086" t="s">
        <v>1449</v>
      </c>
    </row>
    <row r="1087" spans="1:5" x14ac:dyDescent="0.3">
      <c r="A1087" s="14">
        <v>6118412800</v>
      </c>
      <c r="B1087" s="15">
        <v>300970</v>
      </c>
      <c r="C1087" t="s">
        <v>1052</v>
      </c>
      <c r="D1087" t="s">
        <v>870</v>
      </c>
      <c r="E1087" t="s">
        <v>1449</v>
      </c>
    </row>
    <row r="1088" spans="1:5" x14ac:dyDescent="0.3">
      <c r="A1088" s="12">
        <v>6273832600</v>
      </c>
      <c r="B1088" s="13">
        <v>282980</v>
      </c>
      <c r="C1088" t="s">
        <v>1052</v>
      </c>
      <c r="D1088" t="s">
        <v>869</v>
      </c>
      <c r="E1088" t="s">
        <v>1449</v>
      </c>
    </row>
    <row r="1089" spans="1:5" x14ac:dyDescent="0.3">
      <c r="A1089" s="14">
        <v>7234529200</v>
      </c>
      <c r="B1089" s="15">
        <v>319108</v>
      </c>
      <c r="C1089" t="s">
        <v>1052</v>
      </c>
      <c r="D1089" t="s">
        <v>866</v>
      </c>
      <c r="E1089" t="s">
        <v>1449</v>
      </c>
    </row>
    <row r="1090" spans="1:5" x14ac:dyDescent="0.3">
      <c r="A1090" s="12">
        <v>6285601600</v>
      </c>
      <c r="B1090" s="13">
        <v>281955</v>
      </c>
      <c r="C1090" t="s">
        <v>1052</v>
      </c>
      <c r="D1090" t="s">
        <v>868</v>
      </c>
      <c r="E1090" t="s">
        <v>1449</v>
      </c>
    </row>
    <row r="1091" spans="1:5" x14ac:dyDescent="0.3">
      <c r="A1091" s="14">
        <v>6670045700</v>
      </c>
      <c r="B1091" s="15">
        <v>296512</v>
      </c>
      <c r="C1091" t="s">
        <v>1052</v>
      </c>
      <c r="D1091" t="s">
        <v>874</v>
      </c>
      <c r="E1091" t="s">
        <v>1449</v>
      </c>
    </row>
    <row r="1092" spans="1:5" x14ac:dyDescent="0.3">
      <c r="A1092" s="12">
        <v>6809738000</v>
      </c>
      <c r="B1092" s="13">
        <v>314772</v>
      </c>
      <c r="C1092" t="s">
        <v>1052</v>
      </c>
      <c r="D1092" t="s">
        <v>873</v>
      </c>
      <c r="E1092" t="s">
        <v>1449</v>
      </c>
    </row>
    <row r="1093" spans="1:5" x14ac:dyDescent="0.3">
      <c r="A1093" s="14">
        <v>6369893100</v>
      </c>
      <c r="B1093" s="15">
        <v>266136</v>
      </c>
      <c r="C1093" t="s">
        <v>1052</v>
      </c>
      <c r="D1093" t="s">
        <v>872</v>
      </c>
      <c r="E1093" t="s">
        <v>1449</v>
      </c>
    </row>
    <row r="1094" spans="1:5" x14ac:dyDescent="0.3">
      <c r="A1094" s="12">
        <v>7222426400</v>
      </c>
      <c r="B1094" s="13">
        <v>10488</v>
      </c>
      <c r="C1094" t="s">
        <v>1052</v>
      </c>
      <c r="D1094" t="s">
        <v>879</v>
      </c>
      <c r="E1094" t="s">
        <v>1449</v>
      </c>
    </row>
    <row r="1095" spans="1:5" x14ac:dyDescent="0.3">
      <c r="A1095" s="14">
        <v>7236455600</v>
      </c>
      <c r="B1095" s="15">
        <v>9835</v>
      </c>
      <c r="C1095" t="s">
        <v>1052</v>
      </c>
      <c r="D1095" t="s">
        <v>883</v>
      </c>
      <c r="E1095" t="s">
        <v>1449</v>
      </c>
    </row>
    <row r="1096" spans="1:5" x14ac:dyDescent="0.3">
      <c r="A1096" s="12">
        <v>8502040800</v>
      </c>
      <c r="B1096" s="13">
        <v>12054</v>
      </c>
      <c r="C1096" t="s">
        <v>1052</v>
      </c>
      <c r="D1096" t="s">
        <v>887</v>
      </c>
      <c r="E1096" t="s">
        <v>1449</v>
      </c>
    </row>
    <row r="1097" spans="1:5" x14ac:dyDescent="0.3">
      <c r="A1097" s="14">
        <v>7947097400</v>
      </c>
      <c r="B1097" s="15">
        <v>11952</v>
      </c>
      <c r="C1097" t="s">
        <v>1052</v>
      </c>
      <c r="D1097" t="s">
        <v>876</v>
      </c>
      <c r="E1097" t="s">
        <v>1449</v>
      </c>
    </row>
    <row r="1098" spans="1:5" x14ac:dyDescent="0.3">
      <c r="A1098" s="12">
        <v>6027843200</v>
      </c>
      <c r="B1098" s="13">
        <v>8850</v>
      </c>
      <c r="C1098" t="s">
        <v>1052</v>
      </c>
      <c r="D1098" t="s">
        <v>877</v>
      </c>
      <c r="E1098" t="s">
        <v>1449</v>
      </c>
    </row>
    <row r="1099" spans="1:5" x14ac:dyDescent="0.3">
      <c r="A1099" s="14">
        <v>6757223900</v>
      </c>
      <c r="B1099" s="15">
        <v>9132</v>
      </c>
      <c r="C1099" t="s">
        <v>1052</v>
      </c>
      <c r="D1099" t="s">
        <v>882</v>
      </c>
      <c r="E1099" t="s">
        <v>1449</v>
      </c>
    </row>
    <row r="1100" spans="1:5" x14ac:dyDescent="0.3">
      <c r="A1100" s="12">
        <v>6590708400</v>
      </c>
      <c r="B1100" s="13">
        <v>9310</v>
      </c>
      <c r="C1100" t="s">
        <v>1052</v>
      </c>
      <c r="D1100" t="s">
        <v>881</v>
      </c>
      <c r="E1100" t="s">
        <v>1449</v>
      </c>
    </row>
    <row r="1101" spans="1:5" x14ac:dyDescent="0.3">
      <c r="A1101" s="14">
        <v>7043825700</v>
      </c>
      <c r="B1101" s="15">
        <v>9281</v>
      </c>
      <c r="C1101" t="s">
        <v>1052</v>
      </c>
      <c r="D1101" t="s">
        <v>878</v>
      </c>
      <c r="E1101" t="s">
        <v>1449</v>
      </c>
    </row>
    <row r="1102" spans="1:5" x14ac:dyDescent="0.3">
      <c r="A1102" s="12">
        <v>6622541700</v>
      </c>
      <c r="B1102" s="13">
        <v>8905</v>
      </c>
      <c r="C1102" t="s">
        <v>1052</v>
      </c>
      <c r="D1102" t="s">
        <v>880</v>
      </c>
      <c r="E1102" t="s">
        <v>1449</v>
      </c>
    </row>
    <row r="1103" spans="1:5" x14ac:dyDescent="0.3">
      <c r="A1103" s="14">
        <v>7073070600</v>
      </c>
      <c r="B1103" s="15">
        <v>9856</v>
      </c>
      <c r="C1103" t="s">
        <v>1052</v>
      </c>
      <c r="D1103" t="s">
        <v>886</v>
      </c>
      <c r="E1103" t="s">
        <v>1449</v>
      </c>
    </row>
    <row r="1104" spans="1:5" x14ac:dyDescent="0.3">
      <c r="A1104" s="12">
        <v>7266656300</v>
      </c>
      <c r="B1104" s="13">
        <v>10131</v>
      </c>
      <c r="C1104" t="s">
        <v>1052</v>
      </c>
      <c r="D1104" t="s">
        <v>885</v>
      </c>
      <c r="E1104" t="s">
        <v>1449</v>
      </c>
    </row>
    <row r="1105" spans="1:5" x14ac:dyDescent="0.3">
      <c r="A1105" s="14">
        <v>6674712800</v>
      </c>
      <c r="B1105" s="15">
        <v>8876</v>
      </c>
      <c r="C1105" t="s">
        <v>1052</v>
      </c>
      <c r="D1105" t="s">
        <v>884</v>
      </c>
      <c r="E1105" t="s">
        <v>1449</v>
      </c>
    </row>
    <row r="1106" spans="1:5" x14ac:dyDescent="0.3">
      <c r="A1106" s="12">
        <v>6778766000</v>
      </c>
      <c r="B1106" s="13">
        <v>273412</v>
      </c>
      <c r="C1106" t="s">
        <v>1052</v>
      </c>
      <c r="D1106" t="s">
        <v>891</v>
      </c>
      <c r="E1106" t="s">
        <v>1449</v>
      </c>
    </row>
    <row r="1107" spans="1:5" x14ac:dyDescent="0.3">
      <c r="A1107" s="14">
        <v>5837177400</v>
      </c>
      <c r="B1107" s="15">
        <v>238006</v>
      </c>
      <c r="C1107" t="s">
        <v>1052</v>
      </c>
      <c r="D1107" t="s">
        <v>895</v>
      </c>
      <c r="E1107" t="s">
        <v>1449</v>
      </c>
    </row>
    <row r="1108" spans="1:5" x14ac:dyDescent="0.3">
      <c r="A1108" s="12">
        <v>8611663500</v>
      </c>
      <c r="B1108" s="13">
        <v>361040</v>
      </c>
      <c r="C1108" t="s">
        <v>1052</v>
      </c>
      <c r="D1108" t="s">
        <v>899</v>
      </c>
      <c r="E1108" t="s">
        <v>1449</v>
      </c>
    </row>
    <row r="1109" spans="1:5" x14ac:dyDescent="0.3">
      <c r="A1109" s="14">
        <v>8434691000</v>
      </c>
      <c r="B1109" s="15">
        <v>372908</v>
      </c>
      <c r="C1109" t="s">
        <v>1052</v>
      </c>
      <c r="D1109" t="s">
        <v>888</v>
      </c>
      <c r="E1109" t="s">
        <v>1449</v>
      </c>
    </row>
    <row r="1110" spans="1:5" x14ac:dyDescent="0.3">
      <c r="A1110" s="12">
        <v>5799501200</v>
      </c>
      <c r="B1110" s="13">
        <v>223727</v>
      </c>
      <c r="C1110" t="s">
        <v>1052</v>
      </c>
      <c r="D1110" t="s">
        <v>889</v>
      </c>
      <c r="E1110" t="s">
        <v>1449</v>
      </c>
    </row>
    <row r="1111" spans="1:5" x14ac:dyDescent="0.3">
      <c r="A1111" s="14">
        <v>6813163200</v>
      </c>
      <c r="B1111" s="15">
        <v>283925</v>
      </c>
      <c r="C1111" t="s">
        <v>1052</v>
      </c>
      <c r="D1111" t="s">
        <v>894</v>
      </c>
      <c r="E1111" t="s">
        <v>1449</v>
      </c>
    </row>
    <row r="1112" spans="1:5" x14ac:dyDescent="0.3">
      <c r="A1112" s="12">
        <v>6855322900</v>
      </c>
      <c r="B1112" s="13">
        <v>295927</v>
      </c>
      <c r="C1112" t="s">
        <v>1052</v>
      </c>
      <c r="D1112" t="s">
        <v>893</v>
      </c>
      <c r="E1112" t="s">
        <v>1449</v>
      </c>
    </row>
    <row r="1113" spans="1:5" x14ac:dyDescent="0.3">
      <c r="A1113" s="14">
        <v>7417723200</v>
      </c>
      <c r="B1113" s="15">
        <v>310837</v>
      </c>
      <c r="C1113" t="s">
        <v>1052</v>
      </c>
      <c r="D1113" t="s">
        <v>890</v>
      </c>
      <c r="E1113" t="s">
        <v>1449</v>
      </c>
    </row>
    <row r="1114" spans="1:5" x14ac:dyDescent="0.3">
      <c r="A1114" s="12">
        <v>6459047100</v>
      </c>
      <c r="B1114" s="13">
        <v>255888</v>
      </c>
      <c r="C1114" t="s">
        <v>1052</v>
      </c>
      <c r="D1114" t="s">
        <v>892</v>
      </c>
      <c r="E1114" t="s">
        <v>1449</v>
      </c>
    </row>
    <row r="1115" spans="1:5" x14ac:dyDescent="0.3">
      <c r="A1115" s="14">
        <v>7421157900</v>
      </c>
      <c r="B1115" s="15">
        <v>293347</v>
      </c>
      <c r="C1115" t="s">
        <v>1052</v>
      </c>
      <c r="D1115" t="s">
        <v>898</v>
      </c>
      <c r="E1115" t="s">
        <v>1449</v>
      </c>
    </row>
    <row r="1116" spans="1:5" x14ac:dyDescent="0.3">
      <c r="A1116" s="12">
        <v>7444170500</v>
      </c>
      <c r="B1116" s="13">
        <v>298317</v>
      </c>
      <c r="C1116" t="s">
        <v>1052</v>
      </c>
      <c r="D1116" t="s">
        <v>897</v>
      </c>
      <c r="E1116" t="s">
        <v>1449</v>
      </c>
    </row>
    <row r="1117" spans="1:5" x14ac:dyDescent="0.3">
      <c r="A1117" s="14">
        <v>6116060100</v>
      </c>
      <c r="B1117" s="15">
        <v>232825</v>
      </c>
      <c r="C1117" t="s">
        <v>1052</v>
      </c>
      <c r="D1117" t="s">
        <v>896</v>
      </c>
      <c r="E1117" t="s">
        <v>1449</v>
      </c>
    </row>
    <row r="1118" spans="1:5" x14ac:dyDescent="0.3">
      <c r="A1118" s="12">
        <v>3697413700</v>
      </c>
      <c r="B1118" s="13">
        <v>232048</v>
      </c>
      <c r="C1118" t="s">
        <v>1053</v>
      </c>
      <c r="D1118" t="s">
        <v>867</v>
      </c>
      <c r="E1118" t="s">
        <v>1450</v>
      </c>
    </row>
    <row r="1119" spans="1:5" x14ac:dyDescent="0.3">
      <c r="A1119" s="14">
        <v>4418117500</v>
      </c>
      <c r="B1119" s="15">
        <v>284510</v>
      </c>
      <c r="C1119" t="s">
        <v>1053</v>
      </c>
      <c r="D1119" t="s">
        <v>871</v>
      </c>
      <c r="E1119" t="s">
        <v>1450</v>
      </c>
    </row>
    <row r="1120" spans="1:5" x14ac:dyDescent="0.3">
      <c r="A1120" s="12">
        <v>4693205000</v>
      </c>
      <c r="B1120" s="13">
        <v>340845</v>
      </c>
      <c r="C1120" t="s">
        <v>1053</v>
      </c>
      <c r="D1120" t="s">
        <v>875</v>
      </c>
      <c r="E1120" t="s">
        <v>1450</v>
      </c>
    </row>
    <row r="1121" spans="1:5" x14ac:dyDescent="0.3">
      <c r="A1121" s="14">
        <v>4492516100</v>
      </c>
      <c r="B1121" s="15">
        <v>340038</v>
      </c>
      <c r="C1121" t="s">
        <v>1053</v>
      </c>
      <c r="D1121" t="s">
        <v>864</v>
      </c>
      <c r="E1121" t="s">
        <v>1450</v>
      </c>
    </row>
    <row r="1122" spans="1:5" x14ac:dyDescent="0.3">
      <c r="A1122" s="12">
        <v>3528111300</v>
      </c>
      <c r="B1122" s="13">
        <v>224868</v>
      </c>
      <c r="C1122" t="s">
        <v>1053</v>
      </c>
      <c r="D1122" t="s">
        <v>865</v>
      </c>
      <c r="E1122" t="s">
        <v>1450</v>
      </c>
    </row>
    <row r="1123" spans="1:5" x14ac:dyDescent="0.3">
      <c r="A1123" s="14">
        <v>3851899800</v>
      </c>
      <c r="B1123" s="15">
        <v>278906</v>
      </c>
      <c r="C1123" t="s">
        <v>1053</v>
      </c>
      <c r="D1123" t="s">
        <v>870</v>
      </c>
      <c r="E1123" t="s">
        <v>1450</v>
      </c>
    </row>
    <row r="1124" spans="1:5" x14ac:dyDescent="0.3">
      <c r="A1124" s="12">
        <v>3716781400</v>
      </c>
      <c r="B1124" s="13">
        <v>255944</v>
      </c>
      <c r="C1124" t="s">
        <v>1053</v>
      </c>
      <c r="D1124" t="s">
        <v>869</v>
      </c>
      <c r="E1124" t="s">
        <v>1450</v>
      </c>
    </row>
    <row r="1125" spans="1:5" x14ac:dyDescent="0.3">
      <c r="A1125" s="14">
        <v>4142130800</v>
      </c>
      <c r="B1125" s="15">
        <v>290171</v>
      </c>
      <c r="C1125" t="s">
        <v>1053</v>
      </c>
      <c r="D1125" t="s">
        <v>866</v>
      </c>
      <c r="E1125" t="s">
        <v>1450</v>
      </c>
    </row>
    <row r="1126" spans="1:5" x14ac:dyDescent="0.3">
      <c r="A1126" s="12">
        <v>3878943800</v>
      </c>
      <c r="B1126" s="13">
        <v>256354</v>
      </c>
      <c r="C1126" t="s">
        <v>1053</v>
      </c>
      <c r="D1126" t="s">
        <v>868</v>
      </c>
      <c r="E1126" t="s">
        <v>1450</v>
      </c>
    </row>
    <row r="1127" spans="1:5" x14ac:dyDescent="0.3">
      <c r="A1127" s="14">
        <v>4072525900</v>
      </c>
      <c r="B1127" s="15">
        <v>270470</v>
      </c>
      <c r="C1127" t="s">
        <v>1053</v>
      </c>
      <c r="D1127" t="s">
        <v>874</v>
      </c>
      <c r="E1127" t="s">
        <v>1450</v>
      </c>
    </row>
    <row r="1128" spans="1:5" x14ac:dyDescent="0.3">
      <c r="A1128" s="12">
        <v>4161309000</v>
      </c>
      <c r="B1128" s="13">
        <v>282117</v>
      </c>
      <c r="C1128" t="s">
        <v>1053</v>
      </c>
      <c r="D1128" t="s">
        <v>873</v>
      </c>
      <c r="E1128" t="s">
        <v>1450</v>
      </c>
    </row>
    <row r="1129" spans="1:5" x14ac:dyDescent="0.3">
      <c r="A1129" s="14">
        <v>3882814800</v>
      </c>
      <c r="B1129" s="15">
        <v>248617</v>
      </c>
      <c r="C1129" t="s">
        <v>1053</v>
      </c>
      <c r="D1129" t="s">
        <v>872</v>
      </c>
      <c r="E1129" t="s">
        <v>1450</v>
      </c>
    </row>
    <row r="1130" spans="1:5" x14ac:dyDescent="0.3">
      <c r="A1130" s="12">
        <v>4388660100</v>
      </c>
      <c r="B1130" s="13">
        <v>9719</v>
      </c>
      <c r="C1130" t="s">
        <v>1053</v>
      </c>
      <c r="D1130" t="s">
        <v>879</v>
      </c>
      <c r="E1130" t="s">
        <v>1450</v>
      </c>
    </row>
    <row r="1131" spans="1:5" x14ac:dyDescent="0.3">
      <c r="A1131" s="14">
        <v>4483207200</v>
      </c>
      <c r="B1131" s="15">
        <v>9193</v>
      </c>
      <c r="C1131" t="s">
        <v>1053</v>
      </c>
      <c r="D1131" t="s">
        <v>883</v>
      </c>
      <c r="E1131" t="s">
        <v>1450</v>
      </c>
    </row>
    <row r="1132" spans="1:5" x14ac:dyDescent="0.3">
      <c r="A1132" s="12">
        <v>4949980200</v>
      </c>
      <c r="B1132" s="13">
        <v>11316</v>
      </c>
      <c r="C1132" t="s">
        <v>1053</v>
      </c>
      <c r="D1132" t="s">
        <v>887</v>
      </c>
      <c r="E1132" t="s">
        <v>1450</v>
      </c>
    </row>
    <row r="1133" spans="1:5" x14ac:dyDescent="0.3">
      <c r="A1133" s="14">
        <v>4714147700</v>
      </c>
      <c r="B1133" s="15">
        <v>11003</v>
      </c>
      <c r="C1133" t="s">
        <v>1053</v>
      </c>
      <c r="D1133" t="s">
        <v>876</v>
      </c>
      <c r="E1133" t="s">
        <v>1450</v>
      </c>
    </row>
    <row r="1134" spans="1:5" x14ac:dyDescent="0.3">
      <c r="A1134" s="12">
        <v>3712510100</v>
      </c>
      <c r="B1134" s="13">
        <v>8113</v>
      </c>
      <c r="C1134" t="s">
        <v>1053</v>
      </c>
      <c r="D1134" t="s">
        <v>877</v>
      </c>
      <c r="E1134" t="s">
        <v>1450</v>
      </c>
    </row>
    <row r="1135" spans="1:5" x14ac:dyDescent="0.3">
      <c r="A1135" s="14">
        <v>4757393800</v>
      </c>
      <c r="B1135" s="15">
        <v>9797</v>
      </c>
      <c r="C1135" t="s">
        <v>1053</v>
      </c>
      <c r="D1135" t="s">
        <v>882</v>
      </c>
      <c r="E1135" t="s">
        <v>1450</v>
      </c>
    </row>
    <row r="1136" spans="1:5" x14ac:dyDescent="0.3">
      <c r="A1136" s="12">
        <v>4509755900</v>
      </c>
      <c r="B1136" s="13">
        <v>9594</v>
      </c>
      <c r="C1136" t="s">
        <v>1053</v>
      </c>
      <c r="D1136" t="s">
        <v>881</v>
      </c>
      <c r="E1136" t="s">
        <v>1450</v>
      </c>
    </row>
    <row r="1137" spans="1:5" x14ac:dyDescent="0.3">
      <c r="A1137" s="14">
        <v>4061357400</v>
      </c>
      <c r="B1137" s="15">
        <v>8190</v>
      </c>
      <c r="C1137" t="s">
        <v>1053</v>
      </c>
      <c r="D1137" t="s">
        <v>878</v>
      </c>
      <c r="E1137" t="s">
        <v>1450</v>
      </c>
    </row>
    <row r="1138" spans="1:5" x14ac:dyDescent="0.3">
      <c r="A1138" s="12">
        <v>3715486300</v>
      </c>
      <c r="B1138" s="13">
        <v>7732</v>
      </c>
      <c r="C1138" t="s">
        <v>1053</v>
      </c>
      <c r="D1138" t="s">
        <v>880</v>
      </c>
      <c r="E1138" t="s">
        <v>1450</v>
      </c>
    </row>
    <row r="1139" spans="1:5" x14ac:dyDescent="0.3">
      <c r="A1139" s="14">
        <v>4240696200</v>
      </c>
      <c r="B1139" s="15">
        <v>9045</v>
      </c>
      <c r="C1139" t="s">
        <v>1053</v>
      </c>
      <c r="D1139" t="s">
        <v>886</v>
      </c>
      <c r="E1139" t="s">
        <v>1450</v>
      </c>
    </row>
    <row r="1140" spans="1:5" x14ac:dyDescent="0.3">
      <c r="A1140" s="12">
        <v>4598454700</v>
      </c>
      <c r="B1140" s="13">
        <v>9511</v>
      </c>
      <c r="C1140" t="s">
        <v>1053</v>
      </c>
      <c r="D1140" t="s">
        <v>885</v>
      </c>
      <c r="E1140" t="s">
        <v>1450</v>
      </c>
    </row>
    <row r="1141" spans="1:5" x14ac:dyDescent="0.3">
      <c r="A1141" s="14">
        <v>4246974600</v>
      </c>
      <c r="B1141" s="15">
        <v>8680</v>
      </c>
      <c r="C1141" t="s">
        <v>1053</v>
      </c>
      <c r="D1141" t="s">
        <v>884</v>
      </c>
      <c r="E1141" t="s">
        <v>1450</v>
      </c>
    </row>
    <row r="1142" spans="1:5" x14ac:dyDescent="0.3">
      <c r="A1142" s="12">
        <v>4154992500</v>
      </c>
      <c r="B1142" s="13">
        <v>252995</v>
      </c>
      <c r="C1142" t="s">
        <v>1053</v>
      </c>
      <c r="D1142" t="s">
        <v>891</v>
      </c>
      <c r="E1142" t="s">
        <v>1450</v>
      </c>
    </row>
    <row r="1143" spans="1:5" x14ac:dyDescent="0.3">
      <c r="A1143" s="14">
        <v>4689292100</v>
      </c>
      <c r="B1143" s="15">
        <v>286491</v>
      </c>
      <c r="C1143" t="s">
        <v>1053</v>
      </c>
      <c r="D1143" t="s">
        <v>895</v>
      </c>
      <c r="E1143" t="s">
        <v>1450</v>
      </c>
    </row>
    <row r="1144" spans="1:5" x14ac:dyDescent="0.3">
      <c r="A1144" s="12">
        <v>5124708100</v>
      </c>
      <c r="B1144" s="13">
        <v>348521</v>
      </c>
      <c r="C1144" t="s">
        <v>1053</v>
      </c>
      <c r="D1144" t="s">
        <v>899</v>
      </c>
      <c r="E1144" t="s">
        <v>1450</v>
      </c>
    </row>
    <row r="1145" spans="1:5" x14ac:dyDescent="0.3">
      <c r="A1145" s="14">
        <v>4965866600</v>
      </c>
      <c r="B1145" s="15">
        <v>340259</v>
      </c>
      <c r="C1145" t="s">
        <v>1053</v>
      </c>
      <c r="D1145" t="s">
        <v>888</v>
      </c>
      <c r="E1145" t="s">
        <v>1450</v>
      </c>
    </row>
    <row r="1146" spans="1:5" x14ac:dyDescent="0.3">
      <c r="A1146" s="12">
        <v>3844234900</v>
      </c>
      <c r="B1146" s="13">
        <v>227038</v>
      </c>
      <c r="C1146" t="s">
        <v>1053</v>
      </c>
      <c r="D1146" t="s">
        <v>889</v>
      </c>
      <c r="E1146" t="s">
        <v>1450</v>
      </c>
    </row>
    <row r="1147" spans="1:5" x14ac:dyDescent="0.3">
      <c r="A1147" s="14">
        <v>4709402800</v>
      </c>
      <c r="B1147" s="15">
        <v>298503</v>
      </c>
      <c r="C1147" t="s">
        <v>1053</v>
      </c>
      <c r="D1147" t="s">
        <v>894</v>
      </c>
      <c r="E1147" t="s">
        <v>1450</v>
      </c>
    </row>
    <row r="1148" spans="1:5" x14ac:dyDescent="0.3">
      <c r="A1148" s="12">
        <v>4500787000</v>
      </c>
      <c r="B1148" s="13">
        <v>282311</v>
      </c>
      <c r="C1148" t="s">
        <v>1053</v>
      </c>
      <c r="D1148" t="s">
        <v>893</v>
      </c>
      <c r="E1148" t="s">
        <v>1450</v>
      </c>
    </row>
    <row r="1149" spans="1:5" x14ac:dyDescent="0.3">
      <c r="A1149" s="14">
        <v>4428022600</v>
      </c>
      <c r="B1149" s="15">
        <v>286422</v>
      </c>
      <c r="C1149" t="s">
        <v>1053</v>
      </c>
      <c r="D1149" t="s">
        <v>890</v>
      </c>
      <c r="E1149" t="s">
        <v>1450</v>
      </c>
    </row>
    <row r="1150" spans="1:5" x14ac:dyDescent="0.3">
      <c r="A1150" s="12">
        <v>4188668200</v>
      </c>
      <c r="B1150" s="13">
        <v>249418</v>
      </c>
      <c r="C1150" t="s">
        <v>1053</v>
      </c>
      <c r="D1150" t="s">
        <v>892</v>
      </c>
      <c r="E1150" t="s">
        <v>1450</v>
      </c>
    </row>
    <row r="1151" spans="1:5" x14ac:dyDescent="0.3">
      <c r="A1151" s="14">
        <v>4622467200</v>
      </c>
      <c r="B1151" s="15">
        <v>282679</v>
      </c>
      <c r="C1151" t="s">
        <v>1053</v>
      </c>
      <c r="D1151" t="s">
        <v>898</v>
      </c>
      <c r="E1151" t="s">
        <v>1450</v>
      </c>
    </row>
    <row r="1152" spans="1:5" x14ac:dyDescent="0.3">
      <c r="A1152" s="12">
        <v>4843490400</v>
      </c>
      <c r="B1152" s="13">
        <v>297913</v>
      </c>
      <c r="C1152" t="s">
        <v>1053</v>
      </c>
      <c r="D1152" t="s">
        <v>897</v>
      </c>
      <c r="E1152" t="s">
        <v>1450</v>
      </c>
    </row>
    <row r="1153" spans="1:5" x14ac:dyDescent="0.3">
      <c r="A1153" s="14">
        <v>4357142800</v>
      </c>
      <c r="B1153" s="15">
        <v>258763</v>
      </c>
      <c r="C1153" t="s">
        <v>1053</v>
      </c>
      <c r="D1153" t="s">
        <v>896</v>
      </c>
      <c r="E1153" t="s">
        <v>1450</v>
      </c>
    </row>
    <row r="1154" spans="1:5" x14ac:dyDescent="0.3">
      <c r="A1154" s="12">
        <v>942950050</v>
      </c>
      <c r="B1154" s="13">
        <v>83956</v>
      </c>
      <c r="C1154" t="s">
        <v>1054</v>
      </c>
      <c r="D1154" t="s">
        <v>867</v>
      </c>
      <c r="E1154" t="s">
        <v>1451</v>
      </c>
    </row>
    <row r="1155" spans="1:5" x14ac:dyDescent="0.3">
      <c r="A1155" s="14">
        <v>974551000</v>
      </c>
      <c r="B1155" s="15">
        <v>90817</v>
      </c>
      <c r="C1155" t="s">
        <v>1054</v>
      </c>
      <c r="D1155" t="s">
        <v>871</v>
      </c>
      <c r="E1155" t="s">
        <v>1451</v>
      </c>
    </row>
    <row r="1156" spans="1:5" x14ac:dyDescent="0.3">
      <c r="A1156" s="12">
        <v>1012348900</v>
      </c>
      <c r="B1156" s="13">
        <v>105451</v>
      </c>
      <c r="C1156" t="s">
        <v>1054</v>
      </c>
      <c r="D1156" t="s">
        <v>875</v>
      </c>
      <c r="E1156" t="s">
        <v>1451</v>
      </c>
    </row>
    <row r="1157" spans="1:5" x14ac:dyDescent="0.3">
      <c r="A1157" s="14">
        <v>1097955100</v>
      </c>
      <c r="B1157" s="15">
        <v>122715</v>
      </c>
      <c r="C1157" t="s">
        <v>1054</v>
      </c>
      <c r="D1157" t="s">
        <v>864</v>
      </c>
      <c r="E1157" t="s">
        <v>1451</v>
      </c>
    </row>
    <row r="1158" spans="1:5" x14ac:dyDescent="0.3">
      <c r="A1158" s="12">
        <v>934127900</v>
      </c>
      <c r="B1158" s="13">
        <v>85834</v>
      </c>
      <c r="C1158" t="s">
        <v>1054</v>
      </c>
      <c r="D1158" t="s">
        <v>865</v>
      </c>
      <c r="E1158" t="s">
        <v>1451</v>
      </c>
    </row>
    <row r="1159" spans="1:5" x14ac:dyDescent="0.3">
      <c r="A1159" s="14">
        <v>875353700</v>
      </c>
      <c r="B1159" s="15">
        <v>89109</v>
      </c>
      <c r="C1159" t="s">
        <v>1054</v>
      </c>
      <c r="D1159" t="s">
        <v>870</v>
      </c>
      <c r="E1159" t="s">
        <v>1451</v>
      </c>
    </row>
    <row r="1160" spans="1:5" x14ac:dyDescent="0.3">
      <c r="A1160" s="12">
        <v>878253200</v>
      </c>
      <c r="B1160" s="13">
        <v>86725</v>
      </c>
      <c r="C1160" t="s">
        <v>1054</v>
      </c>
      <c r="D1160" t="s">
        <v>869</v>
      </c>
      <c r="E1160" t="s">
        <v>1451</v>
      </c>
    </row>
    <row r="1161" spans="1:5" x14ac:dyDescent="0.3">
      <c r="A1161" s="14">
        <v>1001782900</v>
      </c>
      <c r="B1161" s="15">
        <v>97087</v>
      </c>
      <c r="C1161" t="s">
        <v>1054</v>
      </c>
      <c r="D1161" t="s">
        <v>866</v>
      </c>
      <c r="E1161" t="s">
        <v>1451</v>
      </c>
    </row>
    <row r="1162" spans="1:5" x14ac:dyDescent="0.3">
      <c r="A1162" s="12">
        <v>876815700</v>
      </c>
      <c r="B1162" s="13">
        <v>85356</v>
      </c>
      <c r="C1162" t="s">
        <v>1054</v>
      </c>
      <c r="D1162" t="s">
        <v>868</v>
      </c>
      <c r="E1162" t="s">
        <v>1451</v>
      </c>
    </row>
    <row r="1163" spans="1:5" x14ac:dyDescent="0.3">
      <c r="A1163" s="14">
        <v>887067500</v>
      </c>
      <c r="B1163" s="15">
        <v>88134</v>
      </c>
      <c r="C1163" t="s">
        <v>1054</v>
      </c>
      <c r="D1163" t="s">
        <v>874</v>
      </c>
      <c r="E1163" t="s">
        <v>1451</v>
      </c>
    </row>
    <row r="1164" spans="1:5" x14ac:dyDescent="0.3">
      <c r="A1164" s="12">
        <v>930642600</v>
      </c>
      <c r="B1164" s="13">
        <v>92137</v>
      </c>
      <c r="C1164" t="s">
        <v>1054</v>
      </c>
      <c r="D1164" t="s">
        <v>873</v>
      </c>
      <c r="E1164" t="s">
        <v>1451</v>
      </c>
    </row>
    <row r="1165" spans="1:5" x14ac:dyDescent="0.3">
      <c r="A1165" s="14">
        <v>995121500</v>
      </c>
      <c r="B1165" s="15">
        <v>87291</v>
      </c>
      <c r="C1165" t="s">
        <v>1054</v>
      </c>
      <c r="D1165" t="s">
        <v>872</v>
      </c>
      <c r="E1165" t="s">
        <v>1451</v>
      </c>
    </row>
    <row r="1166" spans="1:5" x14ac:dyDescent="0.3">
      <c r="A1166" s="12">
        <v>991422550</v>
      </c>
      <c r="B1166" s="13">
        <v>3087</v>
      </c>
      <c r="C1166" t="s">
        <v>1054</v>
      </c>
      <c r="D1166" t="s">
        <v>879</v>
      </c>
      <c r="E1166" t="s">
        <v>1451</v>
      </c>
    </row>
    <row r="1167" spans="1:5" x14ac:dyDescent="0.3">
      <c r="A1167" s="14">
        <v>1171445300</v>
      </c>
      <c r="B1167" s="15">
        <v>3242</v>
      </c>
      <c r="C1167" t="s">
        <v>1054</v>
      </c>
      <c r="D1167" t="s">
        <v>883</v>
      </c>
      <c r="E1167" t="s">
        <v>1451</v>
      </c>
    </row>
    <row r="1168" spans="1:5" x14ac:dyDescent="0.3">
      <c r="A1168" s="12">
        <v>1140910650</v>
      </c>
      <c r="B1168" s="13">
        <v>3595</v>
      </c>
      <c r="C1168" t="s">
        <v>1054</v>
      </c>
      <c r="D1168" t="s">
        <v>887</v>
      </c>
      <c r="E1168" t="s">
        <v>1451</v>
      </c>
    </row>
    <row r="1169" spans="1:5" x14ac:dyDescent="0.3">
      <c r="A1169" s="14">
        <v>1079100600</v>
      </c>
      <c r="B1169" s="15">
        <v>3656</v>
      </c>
      <c r="C1169" t="s">
        <v>1054</v>
      </c>
      <c r="D1169" t="s">
        <v>876</v>
      </c>
      <c r="E1169" t="s">
        <v>1451</v>
      </c>
    </row>
    <row r="1170" spans="1:5" x14ac:dyDescent="0.3">
      <c r="A1170" s="12">
        <v>907081800</v>
      </c>
      <c r="B1170" s="13">
        <v>2981</v>
      </c>
      <c r="C1170" t="s">
        <v>1054</v>
      </c>
      <c r="D1170" t="s">
        <v>877</v>
      </c>
      <c r="E1170" t="s">
        <v>1451</v>
      </c>
    </row>
    <row r="1171" spans="1:5" x14ac:dyDescent="0.3">
      <c r="A1171" s="14">
        <v>958646200</v>
      </c>
      <c r="B1171" s="15">
        <v>2930</v>
      </c>
      <c r="C1171" t="s">
        <v>1054</v>
      </c>
      <c r="D1171" t="s">
        <v>882</v>
      </c>
      <c r="E1171" t="s">
        <v>1451</v>
      </c>
    </row>
    <row r="1172" spans="1:5" x14ac:dyDescent="0.3">
      <c r="A1172" s="12">
        <v>989594700</v>
      </c>
      <c r="B1172" s="13">
        <v>3064</v>
      </c>
      <c r="C1172" t="s">
        <v>1054</v>
      </c>
      <c r="D1172" t="s">
        <v>881</v>
      </c>
      <c r="E1172" t="s">
        <v>1451</v>
      </c>
    </row>
    <row r="1173" spans="1:5" x14ac:dyDescent="0.3">
      <c r="A1173" s="14">
        <v>1024438500</v>
      </c>
      <c r="B1173" s="15">
        <v>2969</v>
      </c>
      <c r="C1173" t="s">
        <v>1054</v>
      </c>
      <c r="D1173" t="s">
        <v>878</v>
      </c>
      <c r="E1173" t="s">
        <v>1451</v>
      </c>
    </row>
    <row r="1174" spans="1:5" x14ac:dyDescent="0.3">
      <c r="A1174" s="12">
        <v>1024384200</v>
      </c>
      <c r="B1174" s="13">
        <v>2941</v>
      </c>
      <c r="C1174" t="s">
        <v>1054</v>
      </c>
      <c r="D1174" t="s">
        <v>880</v>
      </c>
      <c r="E1174" t="s">
        <v>1451</v>
      </c>
    </row>
    <row r="1175" spans="1:5" x14ac:dyDescent="0.3">
      <c r="A1175" s="14">
        <v>998433100</v>
      </c>
      <c r="B1175" s="15">
        <v>3035</v>
      </c>
      <c r="C1175" t="s">
        <v>1054</v>
      </c>
      <c r="D1175" t="s">
        <v>886</v>
      </c>
      <c r="E1175" t="s">
        <v>1451</v>
      </c>
    </row>
    <row r="1176" spans="1:5" x14ac:dyDescent="0.3">
      <c r="A1176" s="12">
        <v>1039565400</v>
      </c>
      <c r="B1176" s="13">
        <v>3060</v>
      </c>
      <c r="C1176" t="s">
        <v>1054</v>
      </c>
      <c r="D1176" t="s">
        <v>885</v>
      </c>
      <c r="E1176" t="s">
        <v>1451</v>
      </c>
    </row>
    <row r="1177" spans="1:5" x14ac:dyDescent="0.3">
      <c r="A1177" s="14">
        <v>1157853550</v>
      </c>
      <c r="B1177" s="15">
        <v>3191</v>
      </c>
      <c r="C1177" t="s">
        <v>1054</v>
      </c>
      <c r="D1177" t="s">
        <v>884</v>
      </c>
      <c r="E1177" t="s">
        <v>1451</v>
      </c>
    </row>
    <row r="1178" spans="1:5" x14ac:dyDescent="0.3">
      <c r="A1178" s="12">
        <v>978738700</v>
      </c>
      <c r="B1178" s="13">
        <v>87725</v>
      </c>
      <c r="C1178" t="s">
        <v>1054</v>
      </c>
      <c r="D1178" t="s">
        <v>891</v>
      </c>
      <c r="E1178" t="s">
        <v>1451</v>
      </c>
    </row>
    <row r="1179" spans="1:5" x14ac:dyDescent="0.3">
      <c r="A1179" s="14">
        <v>1063520650</v>
      </c>
      <c r="B1179" s="15">
        <v>94608</v>
      </c>
      <c r="C1179" t="s">
        <v>1054</v>
      </c>
      <c r="D1179" t="s">
        <v>895</v>
      </c>
      <c r="E1179" t="s">
        <v>1451</v>
      </c>
    </row>
    <row r="1180" spans="1:5" x14ac:dyDescent="0.3">
      <c r="A1180" s="12">
        <v>1125883600</v>
      </c>
      <c r="B1180" s="13">
        <v>108649</v>
      </c>
      <c r="C1180" t="s">
        <v>1054</v>
      </c>
      <c r="D1180" t="s">
        <v>899</v>
      </c>
      <c r="E1180" t="s">
        <v>1451</v>
      </c>
    </row>
    <row r="1181" spans="1:5" x14ac:dyDescent="0.3">
      <c r="A1181" s="14">
        <v>1175070600</v>
      </c>
      <c r="B1181" s="15">
        <v>114198</v>
      </c>
      <c r="C1181" t="s">
        <v>1054</v>
      </c>
      <c r="D1181" t="s">
        <v>888</v>
      </c>
      <c r="E1181" t="s">
        <v>1451</v>
      </c>
    </row>
    <row r="1182" spans="1:5" x14ac:dyDescent="0.3">
      <c r="A1182" s="12">
        <v>941682900</v>
      </c>
      <c r="B1182" s="13">
        <v>82852</v>
      </c>
      <c r="C1182" t="s">
        <v>1054</v>
      </c>
      <c r="D1182" t="s">
        <v>889</v>
      </c>
      <c r="E1182" t="s">
        <v>1451</v>
      </c>
    </row>
    <row r="1183" spans="1:5" x14ac:dyDescent="0.3">
      <c r="A1183" s="14">
        <v>1067270700</v>
      </c>
      <c r="B1183" s="15">
        <v>93455</v>
      </c>
      <c r="C1183" t="s">
        <v>1054</v>
      </c>
      <c r="D1183" t="s">
        <v>894</v>
      </c>
      <c r="E1183" t="s">
        <v>1451</v>
      </c>
    </row>
    <row r="1184" spans="1:5" x14ac:dyDescent="0.3">
      <c r="A1184" s="12">
        <v>948246200</v>
      </c>
      <c r="B1184" s="13">
        <v>87651</v>
      </c>
      <c r="C1184" t="s">
        <v>1054</v>
      </c>
      <c r="D1184" t="s">
        <v>893</v>
      </c>
      <c r="E1184" t="s">
        <v>1451</v>
      </c>
    </row>
    <row r="1185" spans="1:5" x14ac:dyDescent="0.3">
      <c r="A1185" s="14">
        <v>1039665800</v>
      </c>
      <c r="B1185" s="15">
        <v>96216</v>
      </c>
      <c r="C1185" t="s">
        <v>1054</v>
      </c>
      <c r="D1185" t="s">
        <v>890</v>
      </c>
      <c r="E1185" t="s">
        <v>1451</v>
      </c>
    </row>
    <row r="1186" spans="1:5" x14ac:dyDescent="0.3">
      <c r="A1186" s="12">
        <v>981480100</v>
      </c>
      <c r="B1186" s="13">
        <v>87860</v>
      </c>
      <c r="C1186" t="s">
        <v>1054</v>
      </c>
      <c r="D1186" t="s">
        <v>892</v>
      </c>
      <c r="E1186" t="s">
        <v>1451</v>
      </c>
    </row>
    <row r="1187" spans="1:5" x14ac:dyDescent="0.3">
      <c r="A1187" s="14">
        <v>1026232400</v>
      </c>
      <c r="B1187" s="15">
        <v>90363</v>
      </c>
      <c r="C1187" t="s">
        <v>1054</v>
      </c>
      <c r="D1187" t="s">
        <v>898</v>
      </c>
      <c r="E1187" t="s">
        <v>1451</v>
      </c>
    </row>
    <row r="1188" spans="1:5" x14ac:dyDescent="0.3">
      <c r="A1188" s="12">
        <v>1052316700</v>
      </c>
      <c r="B1188" s="13">
        <v>93941</v>
      </c>
      <c r="C1188" t="s">
        <v>1054</v>
      </c>
      <c r="D1188" t="s">
        <v>897</v>
      </c>
      <c r="E1188" t="s">
        <v>1451</v>
      </c>
    </row>
    <row r="1189" spans="1:5" x14ac:dyDescent="0.3">
      <c r="A1189" s="14">
        <v>1033928300</v>
      </c>
      <c r="B1189" s="15">
        <v>86175</v>
      </c>
      <c r="C1189" t="s">
        <v>1054</v>
      </c>
      <c r="D1189" t="s">
        <v>896</v>
      </c>
      <c r="E1189" t="s">
        <v>1451</v>
      </c>
    </row>
    <row r="1190" spans="1:5" x14ac:dyDescent="0.3">
      <c r="A1190" s="12">
        <v>6412708250</v>
      </c>
      <c r="B1190" s="13">
        <v>456602</v>
      </c>
      <c r="C1190" t="s">
        <v>1055</v>
      </c>
      <c r="D1190" t="s">
        <v>867</v>
      </c>
      <c r="E1190" t="s">
        <v>1452</v>
      </c>
    </row>
    <row r="1191" spans="1:5" x14ac:dyDescent="0.3">
      <c r="A1191" s="14">
        <v>0</v>
      </c>
      <c r="B1191" s="15">
        <v>0</v>
      </c>
      <c r="C1191" t="s">
        <v>1055</v>
      </c>
      <c r="D1191" t="s">
        <v>871</v>
      </c>
      <c r="E1191" t="s">
        <v>1452</v>
      </c>
    </row>
    <row r="1192" spans="1:5" x14ac:dyDescent="0.3">
      <c r="A1192" s="12">
        <v>8885505850</v>
      </c>
      <c r="B1192" s="13">
        <v>733765</v>
      </c>
      <c r="C1192" t="s">
        <v>1055</v>
      </c>
      <c r="D1192" t="s">
        <v>875</v>
      </c>
      <c r="E1192" t="s">
        <v>1452</v>
      </c>
    </row>
    <row r="1193" spans="1:5" x14ac:dyDescent="0.3">
      <c r="A1193" s="14">
        <v>8831598750</v>
      </c>
      <c r="B1193" s="15">
        <v>753404</v>
      </c>
      <c r="C1193" t="s">
        <v>1055</v>
      </c>
      <c r="D1193" t="s">
        <v>864</v>
      </c>
      <c r="E1193" t="s">
        <v>1452</v>
      </c>
    </row>
    <row r="1194" spans="1:5" x14ac:dyDescent="0.3">
      <c r="A1194" s="12">
        <v>6323774950</v>
      </c>
      <c r="B1194" s="13">
        <v>451194</v>
      </c>
      <c r="C1194" t="s">
        <v>1055</v>
      </c>
      <c r="D1194" t="s">
        <v>865</v>
      </c>
      <c r="E1194" t="s">
        <v>1452</v>
      </c>
    </row>
    <row r="1195" spans="1:5" x14ac:dyDescent="0.3">
      <c r="A1195" s="14">
        <v>0</v>
      </c>
      <c r="B1195" s="15">
        <v>0</v>
      </c>
      <c r="C1195" t="s">
        <v>1055</v>
      </c>
      <c r="D1195" t="s">
        <v>870</v>
      </c>
      <c r="E1195" t="s">
        <v>1452</v>
      </c>
    </row>
    <row r="1196" spans="1:5" x14ac:dyDescent="0.3">
      <c r="A1196" s="12">
        <v>0</v>
      </c>
      <c r="B1196" s="13">
        <v>0</v>
      </c>
      <c r="C1196" t="s">
        <v>1055</v>
      </c>
      <c r="D1196" t="s">
        <v>869</v>
      </c>
      <c r="E1196" t="s">
        <v>1452</v>
      </c>
    </row>
    <row r="1197" spans="1:5" x14ac:dyDescent="0.3">
      <c r="A1197" s="14">
        <v>7684520050</v>
      </c>
      <c r="B1197" s="15">
        <v>608688</v>
      </c>
      <c r="C1197" t="s">
        <v>1055</v>
      </c>
      <c r="D1197" t="s">
        <v>866</v>
      </c>
      <c r="E1197" t="s">
        <v>1452</v>
      </c>
    </row>
    <row r="1198" spans="1:5" x14ac:dyDescent="0.3">
      <c r="A1198" s="12">
        <v>0</v>
      </c>
      <c r="B1198" s="13">
        <v>0</v>
      </c>
      <c r="C1198" t="s">
        <v>1055</v>
      </c>
      <c r="D1198" t="s">
        <v>868</v>
      </c>
      <c r="E1198" t="s">
        <v>1452</v>
      </c>
    </row>
    <row r="1199" spans="1:5" x14ac:dyDescent="0.3">
      <c r="A1199" s="14">
        <v>0</v>
      </c>
      <c r="B1199" s="15">
        <v>0</v>
      </c>
      <c r="C1199" t="s">
        <v>1055</v>
      </c>
      <c r="D1199" t="s">
        <v>874</v>
      </c>
      <c r="E1199" t="s">
        <v>1452</v>
      </c>
    </row>
    <row r="1200" spans="1:5" x14ac:dyDescent="0.3">
      <c r="A1200" s="12">
        <v>0</v>
      </c>
      <c r="B1200" s="13">
        <v>0</v>
      </c>
      <c r="C1200" t="s">
        <v>1055</v>
      </c>
      <c r="D1200" t="s">
        <v>873</v>
      </c>
      <c r="E1200" t="s">
        <v>1452</v>
      </c>
    </row>
    <row r="1201" spans="1:5" x14ac:dyDescent="0.3">
      <c r="A1201" s="14">
        <v>0</v>
      </c>
      <c r="B1201" s="15">
        <v>0</v>
      </c>
      <c r="C1201" t="s">
        <v>1055</v>
      </c>
      <c r="D1201" t="s">
        <v>872</v>
      </c>
      <c r="E1201" t="s">
        <v>1452</v>
      </c>
    </row>
    <row r="1202" spans="1:5" x14ac:dyDescent="0.3">
      <c r="A1202" s="12">
        <v>8293113950</v>
      </c>
      <c r="B1202" s="13">
        <v>21531</v>
      </c>
      <c r="C1202" t="s">
        <v>1055</v>
      </c>
      <c r="D1202" t="s">
        <v>879</v>
      </c>
      <c r="E1202" t="s">
        <v>1452</v>
      </c>
    </row>
    <row r="1203" spans="1:5" x14ac:dyDescent="0.3">
      <c r="A1203" s="14">
        <v>8364485000</v>
      </c>
      <c r="B1203" s="15">
        <v>20155</v>
      </c>
      <c r="C1203" t="s">
        <v>1055</v>
      </c>
      <c r="D1203" t="s">
        <v>883</v>
      </c>
      <c r="E1203" t="s">
        <v>1452</v>
      </c>
    </row>
    <row r="1204" spans="1:5" x14ac:dyDescent="0.3">
      <c r="A1204" s="12">
        <v>9675025800</v>
      </c>
      <c r="B1204" s="13">
        <v>25437</v>
      </c>
      <c r="C1204" t="s">
        <v>1055</v>
      </c>
      <c r="D1204" t="s">
        <v>887</v>
      </c>
      <c r="E1204" t="s">
        <v>1452</v>
      </c>
    </row>
    <row r="1205" spans="1:5" x14ac:dyDescent="0.3">
      <c r="A1205" s="14">
        <v>9393478000</v>
      </c>
      <c r="B1205" s="15">
        <v>25302</v>
      </c>
      <c r="C1205" t="s">
        <v>1055</v>
      </c>
      <c r="D1205" t="s">
        <v>876</v>
      </c>
      <c r="E1205" t="s">
        <v>1452</v>
      </c>
    </row>
    <row r="1206" spans="1:5" x14ac:dyDescent="0.3">
      <c r="A1206" s="12">
        <v>6669798700</v>
      </c>
      <c r="B1206" s="13">
        <v>16893</v>
      </c>
      <c r="C1206" t="s">
        <v>1055</v>
      </c>
      <c r="D1206" t="s">
        <v>877</v>
      </c>
      <c r="E1206" t="s">
        <v>1452</v>
      </c>
    </row>
    <row r="1207" spans="1:5" x14ac:dyDescent="0.3">
      <c r="A1207" s="14">
        <v>9266115500</v>
      </c>
      <c r="B1207" s="15">
        <v>22877</v>
      </c>
      <c r="C1207" t="s">
        <v>1055</v>
      </c>
      <c r="D1207" t="s">
        <v>882</v>
      </c>
      <c r="E1207" t="s">
        <v>1452</v>
      </c>
    </row>
    <row r="1208" spans="1:5" x14ac:dyDescent="0.3">
      <c r="A1208" s="12">
        <v>8687801950</v>
      </c>
      <c r="B1208" s="13">
        <v>22030</v>
      </c>
      <c r="C1208" t="s">
        <v>1055</v>
      </c>
      <c r="D1208" t="s">
        <v>881</v>
      </c>
      <c r="E1208" t="s">
        <v>1452</v>
      </c>
    </row>
    <row r="1209" spans="1:5" x14ac:dyDescent="0.3">
      <c r="A1209" s="14">
        <v>7590272300</v>
      </c>
      <c r="B1209" s="15">
        <v>17887</v>
      </c>
      <c r="C1209" t="s">
        <v>1055</v>
      </c>
      <c r="D1209" t="s">
        <v>878</v>
      </c>
      <c r="E1209" t="s">
        <v>1452</v>
      </c>
    </row>
    <row r="1210" spans="1:5" x14ac:dyDescent="0.3">
      <c r="A1210" s="12">
        <v>7229644250</v>
      </c>
      <c r="B1210" s="13">
        <v>17472</v>
      </c>
      <c r="C1210" t="s">
        <v>1055</v>
      </c>
      <c r="D1210" t="s">
        <v>880</v>
      </c>
      <c r="E1210" t="s">
        <v>1452</v>
      </c>
    </row>
    <row r="1211" spans="1:5" x14ac:dyDescent="0.3">
      <c r="A1211" s="14">
        <v>7919369700</v>
      </c>
      <c r="B1211" s="15">
        <v>19779</v>
      </c>
      <c r="C1211" t="s">
        <v>1055</v>
      </c>
      <c r="D1211" t="s">
        <v>886</v>
      </c>
      <c r="E1211" t="s">
        <v>1452</v>
      </c>
    </row>
    <row r="1212" spans="1:5" x14ac:dyDescent="0.3">
      <c r="A1212" s="12">
        <v>8627106300</v>
      </c>
      <c r="B1212" s="13">
        <v>21095</v>
      </c>
      <c r="C1212" t="s">
        <v>1055</v>
      </c>
      <c r="D1212" t="s">
        <v>885</v>
      </c>
      <c r="E1212" t="s">
        <v>1452</v>
      </c>
    </row>
    <row r="1213" spans="1:5" x14ac:dyDescent="0.3">
      <c r="A1213" s="14">
        <v>7527521250</v>
      </c>
      <c r="B1213" s="15">
        <v>17841</v>
      </c>
      <c r="C1213" t="s">
        <v>1055</v>
      </c>
      <c r="D1213" t="s">
        <v>884</v>
      </c>
      <c r="E1213" t="s">
        <v>1452</v>
      </c>
    </row>
    <row r="1214" spans="1:5" x14ac:dyDescent="0.3">
      <c r="A1214" s="12">
        <v>7546380600</v>
      </c>
      <c r="B1214" s="13">
        <v>529305</v>
      </c>
      <c r="C1214" t="s">
        <v>1055</v>
      </c>
      <c r="D1214" t="s">
        <v>891</v>
      </c>
      <c r="E1214" t="s">
        <v>1452</v>
      </c>
    </row>
    <row r="1215" spans="1:5" x14ac:dyDescent="0.3">
      <c r="A1215" s="14">
        <v>8869913600</v>
      </c>
      <c r="B1215" s="15">
        <v>633166</v>
      </c>
      <c r="C1215" t="s">
        <v>1055</v>
      </c>
      <c r="D1215" t="s">
        <v>895</v>
      </c>
      <c r="E1215" t="s">
        <v>1452</v>
      </c>
    </row>
    <row r="1216" spans="1:5" x14ac:dyDescent="0.3">
      <c r="A1216" s="12">
        <v>9968900050</v>
      </c>
      <c r="B1216" s="13">
        <v>775166</v>
      </c>
      <c r="C1216" t="s">
        <v>1055</v>
      </c>
      <c r="D1216" t="s">
        <v>899</v>
      </c>
      <c r="E1216" t="s">
        <v>1452</v>
      </c>
    </row>
    <row r="1217" spans="1:5" x14ac:dyDescent="0.3">
      <c r="A1217" s="14">
        <v>9929343950</v>
      </c>
      <c r="B1217" s="15">
        <v>797079</v>
      </c>
      <c r="C1217" t="s">
        <v>1055</v>
      </c>
      <c r="D1217" t="s">
        <v>888</v>
      </c>
      <c r="E1217" t="s">
        <v>1452</v>
      </c>
    </row>
    <row r="1218" spans="1:5" x14ac:dyDescent="0.3">
      <c r="A1218" s="12">
        <v>6965076400</v>
      </c>
      <c r="B1218" s="13">
        <v>476611</v>
      </c>
      <c r="C1218" t="s">
        <v>1055</v>
      </c>
      <c r="D1218" t="s">
        <v>889</v>
      </c>
      <c r="E1218" t="s">
        <v>1452</v>
      </c>
    </row>
    <row r="1219" spans="1:5" x14ac:dyDescent="0.3">
      <c r="A1219" s="14">
        <v>9596295000</v>
      </c>
      <c r="B1219" s="15">
        <v>721114</v>
      </c>
      <c r="C1219" t="s">
        <v>1055</v>
      </c>
      <c r="D1219" t="s">
        <v>894</v>
      </c>
      <c r="E1219" t="s">
        <v>1452</v>
      </c>
    </row>
    <row r="1220" spans="1:5" x14ac:dyDescent="0.3">
      <c r="A1220" s="12">
        <v>9176539050</v>
      </c>
      <c r="B1220" s="13">
        <v>690043</v>
      </c>
      <c r="C1220" t="s">
        <v>1055</v>
      </c>
      <c r="D1220" t="s">
        <v>893</v>
      </c>
      <c r="E1220" t="s">
        <v>1452</v>
      </c>
    </row>
    <row r="1221" spans="1:5" x14ac:dyDescent="0.3">
      <c r="A1221" s="14">
        <v>8797031800</v>
      </c>
      <c r="B1221" s="15">
        <v>664646</v>
      </c>
      <c r="C1221" t="s">
        <v>1055</v>
      </c>
      <c r="D1221" t="s">
        <v>890</v>
      </c>
      <c r="E1221" t="s">
        <v>1452</v>
      </c>
    </row>
    <row r="1222" spans="1:5" x14ac:dyDescent="0.3">
      <c r="A1222" s="12">
        <v>7689699200</v>
      </c>
      <c r="B1222" s="13">
        <v>536160</v>
      </c>
      <c r="C1222" t="s">
        <v>1055</v>
      </c>
      <c r="D1222" t="s">
        <v>892</v>
      </c>
      <c r="E1222" t="s">
        <v>1452</v>
      </c>
    </row>
    <row r="1223" spans="1:5" x14ac:dyDescent="0.3">
      <c r="A1223" s="14">
        <v>8711789300</v>
      </c>
      <c r="B1223" s="15">
        <v>625005</v>
      </c>
      <c r="C1223" t="s">
        <v>1055</v>
      </c>
      <c r="D1223" t="s">
        <v>898</v>
      </c>
      <c r="E1223" t="s">
        <v>1452</v>
      </c>
    </row>
    <row r="1224" spans="1:5" x14ac:dyDescent="0.3">
      <c r="A1224" s="12">
        <v>9215153850</v>
      </c>
      <c r="B1224" s="13">
        <v>668129</v>
      </c>
      <c r="C1224" t="s">
        <v>1055</v>
      </c>
      <c r="D1224" t="s">
        <v>897</v>
      </c>
      <c r="E1224" t="s">
        <v>1452</v>
      </c>
    </row>
    <row r="1225" spans="1:5" x14ac:dyDescent="0.3">
      <c r="A1225" s="14">
        <v>7988204600</v>
      </c>
      <c r="B1225" s="15">
        <v>554767</v>
      </c>
      <c r="C1225" t="s">
        <v>1055</v>
      </c>
      <c r="D1225" t="s">
        <v>896</v>
      </c>
      <c r="E1225" t="s">
        <v>1452</v>
      </c>
    </row>
    <row r="1226" spans="1:5" x14ac:dyDescent="0.3">
      <c r="A1226" s="12">
        <v>4787062400</v>
      </c>
      <c r="B1226" s="13">
        <v>266336</v>
      </c>
      <c r="C1226" t="s">
        <v>1056</v>
      </c>
      <c r="D1226" t="s">
        <v>867</v>
      </c>
      <c r="E1226" t="s">
        <v>1453</v>
      </c>
    </row>
    <row r="1227" spans="1:5" x14ac:dyDescent="0.3">
      <c r="A1227" s="14">
        <v>4923661000</v>
      </c>
      <c r="B1227" s="15">
        <v>297455</v>
      </c>
      <c r="C1227" t="s">
        <v>1056</v>
      </c>
      <c r="D1227" t="s">
        <v>871</v>
      </c>
      <c r="E1227" t="s">
        <v>1453</v>
      </c>
    </row>
    <row r="1228" spans="1:5" x14ac:dyDescent="0.3">
      <c r="A1228" s="12">
        <v>5620365000</v>
      </c>
      <c r="B1228" s="13">
        <v>358023</v>
      </c>
      <c r="C1228" t="s">
        <v>1056</v>
      </c>
      <c r="D1228" t="s">
        <v>875</v>
      </c>
      <c r="E1228" t="s">
        <v>1453</v>
      </c>
    </row>
    <row r="1229" spans="1:5" x14ac:dyDescent="0.3">
      <c r="A1229" s="14">
        <v>6151722300</v>
      </c>
      <c r="B1229" s="15">
        <v>393792</v>
      </c>
      <c r="C1229" t="s">
        <v>1056</v>
      </c>
      <c r="D1229" t="s">
        <v>864</v>
      </c>
      <c r="E1229" t="s">
        <v>1453</v>
      </c>
    </row>
    <row r="1230" spans="1:5" x14ac:dyDescent="0.3">
      <c r="A1230" s="12">
        <v>5060256600</v>
      </c>
      <c r="B1230" s="13">
        <v>274556</v>
      </c>
      <c r="C1230" t="s">
        <v>1056</v>
      </c>
      <c r="D1230" t="s">
        <v>865</v>
      </c>
      <c r="E1230" t="s">
        <v>1453</v>
      </c>
    </row>
    <row r="1231" spans="1:5" x14ac:dyDescent="0.3">
      <c r="A1231" s="14">
        <v>4450845900</v>
      </c>
      <c r="B1231" s="15">
        <v>308578</v>
      </c>
      <c r="C1231" t="s">
        <v>1056</v>
      </c>
      <c r="D1231" t="s">
        <v>870</v>
      </c>
      <c r="E1231" t="s">
        <v>1453</v>
      </c>
    </row>
    <row r="1232" spans="1:5" x14ac:dyDescent="0.3">
      <c r="A1232" s="12">
        <v>4686506700</v>
      </c>
      <c r="B1232" s="13">
        <v>293574</v>
      </c>
      <c r="C1232" t="s">
        <v>1056</v>
      </c>
      <c r="D1232" t="s">
        <v>869</v>
      </c>
      <c r="E1232" t="s">
        <v>1453</v>
      </c>
    </row>
    <row r="1233" spans="1:5" x14ac:dyDescent="0.3">
      <c r="A1233" s="14">
        <v>5414160600</v>
      </c>
      <c r="B1233" s="15">
        <v>330945</v>
      </c>
      <c r="C1233" t="s">
        <v>1056</v>
      </c>
      <c r="D1233" t="s">
        <v>866</v>
      </c>
      <c r="E1233" t="s">
        <v>1453</v>
      </c>
    </row>
    <row r="1234" spans="1:5" x14ac:dyDescent="0.3">
      <c r="A1234" s="12">
        <v>4757354600</v>
      </c>
      <c r="B1234" s="13">
        <v>294629</v>
      </c>
      <c r="C1234" t="s">
        <v>1056</v>
      </c>
      <c r="D1234" t="s">
        <v>868</v>
      </c>
      <c r="E1234" t="s">
        <v>1453</v>
      </c>
    </row>
    <row r="1235" spans="1:5" x14ac:dyDescent="0.3">
      <c r="A1235" s="14">
        <v>4876931300</v>
      </c>
      <c r="B1235" s="15">
        <v>300527</v>
      </c>
      <c r="C1235" t="s">
        <v>1056</v>
      </c>
      <c r="D1235" t="s">
        <v>874</v>
      </c>
      <c r="E1235" t="s">
        <v>1453</v>
      </c>
    </row>
    <row r="1236" spans="1:5" x14ac:dyDescent="0.3">
      <c r="A1236" s="12">
        <v>4948709500</v>
      </c>
      <c r="B1236" s="13">
        <v>319896</v>
      </c>
      <c r="C1236" t="s">
        <v>1056</v>
      </c>
      <c r="D1236" t="s">
        <v>873</v>
      </c>
      <c r="E1236" t="s">
        <v>1453</v>
      </c>
    </row>
    <row r="1237" spans="1:5" x14ac:dyDescent="0.3">
      <c r="A1237" s="14">
        <v>4778198800</v>
      </c>
      <c r="B1237" s="15">
        <v>274606</v>
      </c>
      <c r="C1237" t="s">
        <v>1056</v>
      </c>
      <c r="D1237" t="s">
        <v>872</v>
      </c>
      <c r="E1237" t="s">
        <v>1453</v>
      </c>
    </row>
    <row r="1238" spans="1:5" x14ac:dyDescent="0.3">
      <c r="A1238" s="12">
        <v>5161596100</v>
      </c>
      <c r="B1238" s="13">
        <v>10507</v>
      </c>
      <c r="C1238" t="s">
        <v>1056</v>
      </c>
      <c r="D1238" t="s">
        <v>879</v>
      </c>
      <c r="E1238" t="s">
        <v>1453</v>
      </c>
    </row>
    <row r="1239" spans="1:5" x14ac:dyDescent="0.3">
      <c r="A1239" s="14">
        <v>5231339300</v>
      </c>
      <c r="B1239" s="15">
        <v>9899</v>
      </c>
      <c r="C1239" t="s">
        <v>1056</v>
      </c>
      <c r="D1239" t="s">
        <v>883</v>
      </c>
      <c r="E1239" t="s">
        <v>1453</v>
      </c>
    </row>
    <row r="1240" spans="1:5" x14ac:dyDescent="0.3">
      <c r="A1240" s="12">
        <v>5966037200</v>
      </c>
      <c r="B1240" s="13">
        <v>12046</v>
      </c>
      <c r="C1240" t="s">
        <v>1056</v>
      </c>
      <c r="D1240" t="s">
        <v>887</v>
      </c>
      <c r="E1240" t="s">
        <v>1453</v>
      </c>
    </row>
    <row r="1241" spans="1:5" x14ac:dyDescent="0.3">
      <c r="A1241" s="14">
        <v>5614381700</v>
      </c>
      <c r="B1241" s="15">
        <v>12028</v>
      </c>
      <c r="C1241" t="s">
        <v>1056</v>
      </c>
      <c r="D1241" t="s">
        <v>876</v>
      </c>
      <c r="E1241" t="s">
        <v>1453</v>
      </c>
    </row>
    <row r="1242" spans="1:5" x14ac:dyDescent="0.3">
      <c r="A1242" s="12">
        <v>4431196700</v>
      </c>
      <c r="B1242" s="13">
        <v>8924</v>
      </c>
      <c r="C1242" t="s">
        <v>1056</v>
      </c>
      <c r="D1242" t="s">
        <v>877</v>
      </c>
      <c r="E1242" t="s">
        <v>1453</v>
      </c>
    </row>
    <row r="1243" spans="1:5" x14ac:dyDescent="0.3">
      <c r="A1243" s="14">
        <v>4907730500</v>
      </c>
      <c r="B1243" s="15">
        <v>9237</v>
      </c>
      <c r="C1243" t="s">
        <v>1056</v>
      </c>
      <c r="D1243" t="s">
        <v>882</v>
      </c>
      <c r="E1243" t="s">
        <v>1453</v>
      </c>
    </row>
    <row r="1244" spans="1:5" x14ac:dyDescent="0.3">
      <c r="A1244" s="12">
        <v>4763385500</v>
      </c>
      <c r="B1244" s="13">
        <v>9377</v>
      </c>
      <c r="C1244" t="s">
        <v>1056</v>
      </c>
      <c r="D1244" t="s">
        <v>881</v>
      </c>
      <c r="E1244" t="s">
        <v>1453</v>
      </c>
    </row>
    <row r="1245" spans="1:5" x14ac:dyDescent="0.3">
      <c r="A1245" s="14">
        <v>5142887900</v>
      </c>
      <c r="B1245" s="15">
        <v>9351</v>
      </c>
      <c r="C1245" t="s">
        <v>1056</v>
      </c>
      <c r="D1245" t="s">
        <v>878</v>
      </c>
      <c r="E1245" t="s">
        <v>1453</v>
      </c>
    </row>
    <row r="1246" spans="1:5" x14ac:dyDescent="0.3">
      <c r="A1246" s="12">
        <v>4796724000</v>
      </c>
      <c r="B1246" s="13">
        <v>8937</v>
      </c>
      <c r="C1246" t="s">
        <v>1056</v>
      </c>
      <c r="D1246" t="s">
        <v>880</v>
      </c>
      <c r="E1246" t="s">
        <v>1453</v>
      </c>
    </row>
    <row r="1247" spans="1:5" x14ac:dyDescent="0.3">
      <c r="A1247" s="14">
        <v>5089617700</v>
      </c>
      <c r="B1247" s="15">
        <v>9864</v>
      </c>
      <c r="C1247" t="s">
        <v>1056</v>
      </c>
      <c r="D1247" t="s">
        <v>886</v>
      </c>
      <c r="E1247" t="s">
        <v>1453</v>
      </c>
    </row>
    <row r="1248" spans="1:5" x14ac:dyDescent="0.3">
      <c r="A1248" s="12">
        <v>5221254300</v>
      </c>
      <c r="B1248" s="13">
        <v>10171</v>
      </c>
      <c r="C1248" t="s">
        <v>1056</v>
      </c>
      <c r="D1248" t="s">
        <v>885</v>
      </c>
      <c r="E1248" t="s">
        <v>1453</v>
      </c>
    </row>
    <row r="1249" spans="1:5" x14ac:dyDescent="0.3">
      <c r="A1249" s="14">
        <v>4872098200</v>
      </c>
      <c r="B1249" s="15">
        <v>8937</v>
      </c>
      <c r="C1249" t="s">
        <v>1056</v>
      </c>
      <c r="D1249" t="s">
        <v>884</v>
      </c>
      <c r="E1249" t="s">
        <v>1453</v>
      </c>
    </row>
    <row r="1250" spans="1:5" x14ac:dyDescent="0.3">
      <c r="A1250" s="12">
        <v>4763734700</v>
      </c>
      <c r="B1250" s="13">
        <v>269005</v>
      </c>
      <c r="C1250" t="s">
        <v>1056</v>
      </c>
      <c r="D1250" t="s">
        <v>891</v>
      </c>
      <c r="E1250" t="s">
        <v>1453</v>
      </c>
    </row>
    <row r="1251" spans="1:5" x14ac:dyDescent="0.3">
      <c r="A1251" s="14">
        <v>4102835900</v>
      </c>
      <c r="B1251" s="15">
        <v>234460</v>
      </c>
      <c r="C1251" t="s">
        <v>1056</v>
      </c>
      <c r="D1251" t="s">
        <v>895</v>
      </c>
      <c r="E1251" t="s">
        <v>1453</v>
      </c>
    </row>
    <row r="1252" spans="1:5" x14ac:dyDescent="0.3">
      <c r="A1252" s="12">
        <v>5920576500</v>
      </c>
      <c r="B1252" s="13">
        <v>355037</v>
      </c>
      <c r="C1252" t="s">
        <v>1056</v>
      </c>
      <c r="D1252" t="s">
        <v>899</v>
      </c>
      <c r="E1252" t="s">
        <v>1453</v>
      </c>
    </row>
    <row r="1253" spans="1:5" x14ac:dyDescent="0.3">
      <c r="A1253" s="14">
        <v>5846016700</v>
      </c>
      <c r="B1253" s="15">
        <v>371073</v>
      </c>
      <c r="C1253" t="s">
        <v>1056</v>
      </c>
      <c r="D1253" t="s">
        <v>888</v>
      </c>
      <c r="E1253" t="s">
        <v>1453</v>
      </c>
    </row>
    <row r="1254" spans="1:5" x14ac:dyDescent="0.3">
      <c r="A1254" s="12">
        <v>4148017200</v>
      </c>
      <c r="B1254" s="13">
        <v>220522</v>
      </c>
      <c r="C1254" t="s">
        <v>1056</v>
      </c>
      <c r="D1254" t="s">
        <v>889</v>
      </c>
      <c r="E1254" t="s">
        <v>1453</v>
      </c>
    </row>
    <row r="1255" spans="1:5" x14ac:dyDescent="0.3">
      <c r="A1255" s="14">
        <v>4804665900</v>
      </c>
      <c r="B1255" s="15">
        <v>281950</v>
      </c>
      <c r="C1255" t="s">
        <v>1056</v>
      </c>
      <c r="D1255" t="s">
        <v>894</v>
      </c>
      <c r="E1255" t="s">
        <v>1453</v>
      </c>
    </row>
    <row r="1256" spans="1:5" x14ac:dyDescent="0.3">
      <c r="A1256" s="12">
        <v>4794435700</v>
      </c>
      <c r="B1256" s="13">
        <v>293282</v>
      </c>
      <c r="C1256" t="s">
        <v>1056</v>
      </c>
      <c r="D1256" t="s">
        <v>893</v>
      </c>
      <c r="E1256" t="s">
        <v>1453</v>
      </c>
    </row>
    <row r="1257" spans="1:5" x14ac:dyDescent="0.3">
      <c r="A1257" s="14">
        <v>5174756700</v>
      </c>
      <c r="B1257" s="15">
        <v>307081</v>
      </c>
      <c r="C1257" t="s">
        <v>1056</v>
      </c>
      <c r="D1257" t="s">
        <v>890</v>
      </c>
      <c r="E1257" t="s">
        <v>1453</v>
      </c>
    </row>
    <row r="1258" spans="1:5" x14ac:dyDescent="0.3">
      <c r="A1258" s="12">
        <v>4568986800</v>
      </c>
      <c r="B1258" s="13">
        <v>251936</v>
      </c>
      <c r="C1258" t="s">
        <v>1056</v>
      </c>
      <c r="D1258" t="s">
        <v>892</v>
      </c>
      <c r="E1258" t="s">
        <v>1453</v>
      </c>
    </row>
    <row r="1259" spans="1:5" x14ac:dyDescent="0.3">
      <c r="A1259" s="14">
        <v>5119970000</v>
      </c>
      <c r="B1259" s="15">
        <v>285413</v>
      </c>
      <c r="C1259" t="s">
        <v>1056</v>
      </c>
      <c r="D1259" t="s">
        <v>898</v>
      </c>
      <c r="E1259" t="s">
        <v>1453</v>
      </c>
    </row>
    <row r="1260" spans="1:5" x14ac:dyDescent="0.3">
      <c r="A1260" s="12">
        <v>5158328700</v>
      </c>
      <c r="B1260" s="13">
        <v>291074</v>
      </c>
      <c r="C1260" t="s">
        <v>1056</v>
      </c>
      <c r="D1260" t="s">
        <v>897</v>
      </c>
      <c r="E1260" t="s">
        <v>1453</v>
      </c>
    </row>
    <row r="1261" spans="1:5" x14ac:dyDescent="0.3">
      <c r="A1261" s="14">
        <v>4277302600</v>
      </c>
      <c r="B1261" s="15">
        <v>225968</v>
      </c>
      <c r="C1261" t="s">
        <v>1056</v>
      </c>
      <c r="D1261" t="s">
        <v>896</v>
      </c>
      <c r="E1261" t="s">
        <v>1453</v>
      </c>
    </row>
    <row r="1262" spans="1:5" x14ac:dyDescent="0.3">
      <c r="A1262" s="12">
        <v>5067527150</v>
      </c>
      <c r="B1262" s="13">
        <v>377511</v>
      </c>
      <c r="C1262" t="s">
        <v>1057</v>
      </c>
      <c r="D1262" t="s">
        <v>867</v>
      </c>
      <c r="E1262" t="s">
        <v>1454</v>
      </c>
    </row>
    <row r="1263" spans="1:5" x14ac:dyDescent="0.3">
      <c r="A1263" s="14">
        <v>5771383400</v>
      </c>
      <c r="B1263" s="15">
        <v>439144</v>
      </c>
      <c r="C1263" t="s">
        <v>1057</v>
      </c>
      <c r="D1263" t="s">
        <v>871</v>
      </c>
      <c r="E1263" t="s">
        <v>1454</v>
      </c>
    </row>
    <row r="1264" spans="1:5" x14ac:dyDescent="0.3">
      <c r="A1264" s="12">
        <v>6169367700</v>
      </c>
      <c r="B1264" s="13">
        <v>515713</v>
      </c>
      <c r="C1264" t="s">
        <v>1057</v>
      </c>
      <c r="D1264" t="s">
        <v>875</v>
      </c>
      <c r="E1264" t="s">
        <v>1454</v>
      </c>
    </row>
    <row r="1265" spans="1:5" x14ac:dyDescent="0.3">
      <c r="A1265" s="14">
        <v>5788331300</v>
      </c>
      <c r="B1265" s="15">
        <v>499054</v>
      </c>
      <c r="C1265" t="s">
        <v>1057</v>
      </c>
      <c r="D1265" t="s">
        <v>864</v>
      </c>
      <c r="E1265" t="s">
        <v>1454</v>
      </c>
    </row>
    <row r="1266" spans="1:5" x14ac:dyDescent="0.3">
      <c r="A1266" s="12">
        <v>4718780100</v>
      </c>
      <c r="B1266" s="13">
        <v>359078</v>
      </c>
      <c r="C1266" t="s">
        <v>1057</v>
      </c>
      <c r="D1266" t="s">
        <v>865</v>
      </c>
      <c r="E1266" t="s">
        <v>1454</v>
      </c>
    </row>
    <row r="1267" spans="1:5" x14ac:dyDescent="0.3">
      <c r="A1267" s="14">
        <v>5110514700</v>
      </c>
      <c r="B1267" s="15">
        <v>432111</v>
      </c>
      <c r="C1267" t="s">
        <v>1057</v>
      </c>
      <c r="D1267" t="s">
        <v>870</v>
      </c>
      <c r="E1267" t="s">
        <v>1454</v>
      </c>
    </row>
    <row r="1268" spans="1:5" x14ac:dyDescent="0.3">
      <c r="A1268" s="12">
        <v>5019710350</v>
      </c>
      <c r="B1268" s="13">
        <v>404752</v>
      </c>
      <c r="C1268" t="s">
        <v>1057</v>
      </c>
      <c r="D1268" t="s">
        <v>869</v>
      </c>
      <c r="E1268" t="s">
        <v>1454</v>
      </c>
    </row>
    <row r="1269" spans="1:5" x14ac:dyDescent="0.3">
      <c r="A1269" s="14">
        <v>5518160600</v>
      </c>
      <c r="B1269" s="15">
        <v>444072</v>
      </c>
      <c r="C1269" t="s">
        <v>1057</v>
      </c>
      <c r="D1269" t="s">
        <v>866</v>
      </c>
      <c r="E1269" t="s">
        <v>1454</v>
      </c>
    </row>
    <row r="1270" spans="1:5" x14ac:dyDescent="0.3">
      <c r="A1270" s="12">
        <v>5234249600</v>
      </c>
      <c r="B1270" s="13">
        <v>408079</v>
      </c>
      <c r="C1270" t="s">
        <v>1057</v>
      </c>
      <c r="D1270" t="s">
        <v>868</v>
      </c>
      <c r="E1270" t="s">
        <v>1454</v>
      </c>
    </row>
    <row r="1271" spans="1:5" x14ac:dyDescent="0.3">
      <c r="A1271" s="14">
        <v>5416282000</v>
      </c>
      <c r="B1271" s="15">
        <v>423886</v>
      </c>
      <c r="C1271" t="s">
        <v>1057</v>
      </c>
      <c r="D1271" t="s">
        <v>874</v>
      </c>
      <c r="E1271" t="s">
        <v>1454</v>
      </c>
    </row>
    <row r="1272" spans="1:5" x14ac:dyDescent="0.3">
      <c r="A1272" s="12">
        <v>5575126150</v>
      </c>
      <c r="B1272" s="13">
        <v>441263</v>
      </c>
      <c r="C1272" t="s">
        <v>1057</v>
      </c>
      <c r="D1272" t="s">
        <v>873</v>
      </c>
      <c r="E1272" t="s">
        <v>1454</v>
      </c>
    </row>
    <row r="1273" spans="1:5" x14ac:dyDescent="0.3">
      <c r="A1273" s="14">
        <v>5228181300</v>
      </c>
      <c r="B1273" s="15">
        <v>398181</v>
      </c>
      <c r="C1273" t="s">
        <v>1057</v>
      </c>
      <c r="D1273" t="s">
        <v>872</v>
      </c>
      <c r="E1273" t="s">
        <v>1454</v>
      </c>
    </row>
    <row r="1274" spans="1:5" x14ac:dyDescent="0.3">
      <c r="A1274" s="12">
        <v>5666662100</v>
      </c>
      <c r="B1274" s="13">
        <v>14614</v>
      </c>
      <c r="C1274" t="s">
        <v>1057</v>
      </c>
      <c r="D1274" t="s">
        <v>879</v>
      </c>
      <c r="E1274" t="s">
        <v>1454</v>
      </c>
    </row>
    <row r="1275" spans="1:5" x14ac:dyDescent="0.3">
      <c r="A1275" s="14">
        <v>5838842500</v>
      </c>
      <c r="B1275" s="15">
        <v>14021</v>
      </c>
      <c r="C1275" t="s">
        <v>1057</v>
      </c>
      <c r="D1275" t="s">
        <v>883</v>
      </c>
      <c r="E1275" t="s">
        <v>1454</v>
      </c>
    </row>
    <row r="1276" spans="1:5" x14ac:dyDescent="0.3">
      <c r="A1276" s="12">
        <v>6576546900</v>
      </c>
      <c r="B1276" s="13">
        <v>17058</v>
      </c>
      <c r="C1276" t="s">
        <v>1057</v>
      </c>
      <c r="D1276" t="s">
        <v>887</v>
      </c>
      <c r="E1276" t="s">
        <v>1454</v>
      </c>
    </row>
    <row r="1277" spans="1:5" x14ac:dyDescent="0.3">
      <c r="A1277" s="14">
        <v>6133805000</v>
      </c>
      <c r="B1277" s="15">
        <v>16373</v>
      </c>
      <c r="C1277" t="s">
        <v>1057</v>
      </c>
      <c r="D1277" t="s">
        <v>876</v>
      </c>
      <c r="E1277" t="s">
        <v>1454</v>
      </c>
    </row>
    <row r="1278" spans="1:5" x14ac:dyDescent="0.3">
      <c r="A1278" s="12">
        <v>4966076000</v>
      </c>
      <c r="B1278" s="13">
        <v>12885</v>
      </c>
      <c r="C1278" t="s">
        <v>1057</v>
      </c>
      <c r="D1278" t="s">
        <v>877</v>
      </c>
      <c r="E1278" t="s">
        <v>1454</v>
      </c>
    </row>
    <row r="1279" spans="1:5" x14ac:dyDescent="0.3">
      <c r="A1279" s="14">
        <v>6082154100</v>
      </c>
      <c r="B1279" s="15">
        <v>14660</v>
      </c>
      <c r="C1279" t="s">
        <v>1057</v>
      </c>
      <c r="D1279" t="s">
        <v>882</v>
      </c>
      <c r="E1279" t="s">
        <v>1454</v>
      </c>
    </row>
    <row r="1280" spans="1:5" x14ac:dyDescent="0.3">
      <c r="A1280" s="12">
        <v>5861398500</v>
      </c>
      <c r="B1280" s="13">
        <v>14618</v>
      </c>
      <c r="C1280" t="s">
        <v>1057</v>
      </c>
      <c r="D1280" t="s">
        <v>881</v>
      </c>
      <c r="E1280" t="s">
        <v>1454</v>
      </c>
    </row>
    <row r="1281" spans="1:5" x14ac:dyDescent="0.3">
      <c r="A1281" s="14">
        <v>5415023100</v>
      </c>
      <c r="B1281" s="15">
        <v>12914</v>
      </c>
      <c r="C1281" t="s">
        <v>1057</v>
      </c>
      <c r="D1281" t="s">
        <v>878</v>
      </c>
      <c r="E1281" t="s">
        <v>1454</v>
      </c>
    </row>
    <row r="1282" spans="1:5" x14ac:dyDescent="0.3">
      <c r="A1282" s="12">
        <v>5109976400</v>
      </c>
      <c r="B1282" s="13">
        <v>12501</v>
      </c>
      <c r="C1282" t="s">
        <v>1057</v>
      </c>
      <c r="D1282" t="s">
        <v>880</v>
      </c>
      <c r="E1282" t="s">
        <v>1454</v>
      </c>
    </row>
    <row r="1283" spans="1:5" x14ac:dyDescent="0.3">
      <c r="A1283" s="14">
        <v>5694743050</v>
      </c>
      <c r="B1283" s="15">
        <v>14176</v>
      </c>
      <c r="C1283" t="s">
        <v>1057</v>
      </c>
      <c r="D1283" t="s">
        <v>886</v>
      </c>
      <c r="E1283" t="s">
        <v>1454</v>
      </c>
    </row>
    <row r="1284" spans="1:5" x14ac:dyDescent="0.3">
      <c r="A1284" s="12">
        <v>5949070600</v>
      </c>
      <c r="B1284" s="13">
        <v>14369</v>
      </c>
      <c r="C1284" t="s">
        <v>1057</v>
      </c>
      <c r="D1284" t="s">
        <v>885</v>
      </c>
      <c r="E1284" t="s">
        <v>1454</v>
      </c>
    </row>
    <row r="1285" spans="1:5" x14ac:dyDescent="0.3">
      <c r="A1285" s="14">
        <v>5614300000</v>
      </c>
      <c r="B1285" s="15">
        <v>13487</v>
      </c>
      <c r="C1285" t="s">
        <v>1057</v>
      </c>
      <c r="D1285" t="s">
        <v>884</v>
      </c>
      <c r="E1285" t="s">
        <v>1454</v>
      </c>
    </row>
    <row r="1286" spans="1:5" x14ac:dyDescent="0.3">
      <c r="A1286" s="12">
        <v>5584007500</v>
      </c>
      <c r="B1286" s="13">
        <v>399829</v>
      </c>
      <c r="C1286" t="s">
        <v>1057</v>
      </c>
      <c r="D1286" t="s">
        <v>891</v>
      </c>
      <c r="E1286" t="s">
        <v>1454</v>
      </c>
    </row>
    <row r="1287" spans="1:5" x14ac:dyDescent="0.3">
      <c r="A1287" s="14">
        <v>6016669900</v>
      </c>
      <c r="B1287" s="15">
        <v>430513</v>
      </c>
      <c r="C1287" t="s">
        <v>1057</v>
      </c>
      <c r="D1287" t="s">
        <v>895</v>
      </c>
      <c r="E1287" t="s">
        <v>1454</v>
      </c>
    </row>
    <row r="1288" spans="1:5" x14ac:dyDescent="0.3">
      <c r="A1288" s="12">
        <v>6624293800</v>
      </c>
      <c r="B1288" s="13">
        <v>515008</v>
      </c>
      <c r="C1288" t="s">
        <v>1057</v>
      </c>
      <c r="D1288" t="s">
        <v>899</v>
      </c>
      <c r="E1288" t="s">
        <v>1454</v>
      </c>
    </row>
    <row r="1289" spans="1:5" x14ac:dyDescent="0.3">
      <c r="A1289" s="14">
        <v>6546187400</v>
      </c>
      <c r="B1289" s="15">
        <v>509402</v>
      </c>
      <c r="C1289" t="s">
        <v>1057</v>
      </c>
      <c r="D1289" t="s">
        <v>888</v>
      </c>
      <c r="E1289" t="s">
        <v>1454</v>
      </c>
    </row>
    <row r="1290" spans="1:5" x14ac:dyDescent="0.3">
      <c r="A1290" s="12">
        <v>5220356200</v>
      </c>
      <c r="B1290" s="13">
        <v>362739</v>
      </c>
      <c r="C1290" t="s">
        <v>1057</v>
      </c>
      <c r="D1290" t="s">
        <v>889</v>
      </c>
      <c r="E1290" t="s">
        <v>1454</v>
      </c>
    </row>
    <row r="1291" spans="1:5" x14ac:dyDescent="0.3">
      <c r="A1291" s="14">
        <v>6139896500</v>
      </c>
      <c r="B1291" s="15">
        <v>451034</v>
      </c>
      <c r="C1291" t="s">
        <v>1057</v>
      </c>
      <c r="D1291" t="s">
        <v>894</v>
      </c>
      <c r="E1291" t="s">
        <v>1454</v>
      </c>
    </row>
    <row r="1292" spans="1:5" x14ac:dyDescent="0.3">
      <c r="A1292" s="12">
        <v>5936835600</v>
      </c>
      <c r="B1292" s="13">
        <v>433402</v>
      </c>
      <c r="C1292" t="s">
        <v>1057</v>
      </c>
      <c r="D1292" t="s">
        <v>893</v>
      </c>
      <c r="E1292" t="s">
        <v>1454</v>
      </c>
    </row>
    <row r="1293" spans="1:5" x14ac:dyDescent="0.3">
      <c r="A1293" s="14">
        <v>5925743250</v>
      </c>
      <c r="B1293" s="15">
        <v>442517</v>
      </c>
      <c r="C1293" t="s">
        <v>1057</v>
      </c>
      <c r="D1293" t="s">
        <v>890</v>
      </c>
      <c r="E1293" t="s">
        <v>1454</v>
      </c>
    </row>
    <row r="1294" spans="1:5" x14ac:dyDescent="0.3">
      <c r="A1294" s="12">
        <v>5646513900</v>
      </c>
      <c r="B1294" s="13">
        <v>398383</v>
      </c>
      <c r="C1294" t="s">
        <v>1057</v>
      </c>
      <c r="D1294" t="s">
        <v>892</v>
      </c>
      <c r="E1294" t="s">
        <v>1454</v>
      </c>
    </row>
    <row r="1295" spans="1:5" x14ac:dyDescent="0.3">
      <c r="A1295" s="14">
        <v>6017040700</v>
      </c>
      <c r="B1295" s="15">
        <v>430206</v>
      </c>
      <c r="C1295" t="s">
        <v>1057</v>
      </c>
      <c r="D1295" t="s">
        <v>898</v>
      </c>
      <c r="E1295" t="s">
        <v>1454</v>
      </c>
    </row>
    <row r="1296" spans="1:5" x14ac:dyDescent="0.3">
      <c r="A1296" s="12">
        <v>6245807200</v>
      </c>
      <c r="B1296" s="13">
        <v>448546</v>
      </c>
      <c r="C1296" t="s">
        <v>1057</v>
      </c>
      <c r="D1296" t="s">
        <v>897</v>
      </c>
      <c r="E1296" t="s">
        <v>1454</v>
      </c>
    </row>
    <row r="1297" spans="1:5" x14ac:dyDescent="0.3">
      <c r="A1297" s="14">
        <v>5633204800</v>
      </c>
      <c r="B1297" s="15">
        <v>395993</v>
      </c>
      <c r="C1297" t="s">
        <v>1057</v>
      </c>
      <c r="D1297" t="s">
        <v>896</v>
      </c>
      <c r="E1297" t="s">
        <v>1454</v>
      </c>
    </row>
    <row r="1298" spans="1:5" x14ac:dyDescent="0.3">
      <c r="A1298" s="12">
        <v>147369000</v>
      </c>
      <c r="B1298" s="13">
        <v>13858</v>
      </c>
      <c r="C1298" t="s">
        <v>1058</v>
      </c>
      <c r="D1298" t="s">
        <v>867</v>
      </c>
      <c r="E1298" t="s">
        <v>1455</v>
      </c>
    </row>
    <row r="1299" spans="1:5" x14ac:dyDescent="0.3">
      <c r="A1299" s="14">
        <v>633266700</v>
      </c>
      <c r="B1299" s="15">
        <v>29389</v>
      </c>
      <c r="C1299" t="s">
        <v>1058</v>
      </c>
      <c r="D1299" t="s">
        <v>871</v>
      </c>
      <c r="E1299" t="s">
        <v>1455</v>
      </c>
    </row>
    <row r="1300" spans="1:5" x14ac:dyDescent="0.3">
      <c r="A1300" s="12">
        <v>879791500</v>
      </c>
      <c r="B1300" s="13">
        <v>33194</v>
      </c>
      <c r="C1300" t="s">
        <v>1058</v>
      </c>
      <c r="D1300" t="s">
        <v>875</v>
      </c>
      <c r="E1300" t="s">
        <v>1455</v>
      </c>
    </row>
    <row r="1301" spans="1:5" x14ac:dyDescent="0.3">
      <c r="A1301" s="14">
        <v>0</v>
      </c>
      <c r="B1301" s="15">
        <v>0</v>
      </c>
      <c r="C1301" t="s">
        <v>1058</v>
      </c>
      <c r="D1301" t="s">
        <v>864</v>
      </c>
      <c r="E1301" t="s">
        <v>1455</v>
      </c>
    </row>
    <row r="1302" spans="1:5" x14ac:dyDescent="0.3">
      <c r="A1302" s="12">
        <v>0</v>
      </c>
      <c r="B1302" s="13">
        <v>0</v>
      </c>
      <c r="C1302" t="s">
        <v>1058</v>
      </c>
      <c r="D1302" t="s">
        <v>865</v>
      </c>
      <c r="E1302" t="s">
        <v>1455</v>
      </c>
    </row>
    <row r="1303" spans="1:5" x14ac:dyDescent="0.3">
      <c r="A1303" s="14">
        <v>228404300</v>
      </c>
      <c r="B1303" s="15">
        <v>26848</v>
      </c>
      <c r="C1303" t="s">
        <v>1058</v>
      </c>
      <c r="D1303" t="s">
        <v>870</v>
      </c>
      <c r="E1303" t="s">
        <v>1455</v>
      </c>
    </row>
    <row r="1304" spans="1:5" x14ac:dyDescent="0.3">
      <c r="A1304" s="12">
        <v>302123700</v>
      </c>
      <c r="B1304" s="13">
        <v>29592</v>
      </c>
      <c r="C1304" t="s">
        <v>1058</v>
      </c>
      <c r="D1304" t="s">
        <v>869</v>
      </c>
      <c r="E1304" t="s">
        <v>1455</v>
      </c>
    </row>
    <row r="1305" spans="1:5" x14ac:dyDescent="0.3">
      <c r="A1305" s="14">
        <v>0</v>
      </c>
      <c r="B1305" s="15">
        <v>0</v>
      </c>
      <c r="C1305" t="s">
        <v>1058</v>
      </c>
      <c r="D1305" t="s">
        <v>866</v>
      </c>
      <c r="E1305" t="s">
        <v>1455</v>
      </c>
    </row>
    <row r="1306" spans="1:5" x14ac:dyDescent="0.3">
      <c r="A1306" s="12">
        <v>290676200</v>
      </c>
      <c r="B1306" s="13">
        <v>31195</v>
      </c>
      <c r="C1306" t="s">
        <v>1058</v>
      </c>
      <c r="D1306" t="s">
        <v>868</v>
      </c>
      <c r="E1306" t="s">
        <v>1455</v>
      </c>
    </row>
    <row r="1307" spans="1:5" x14ac:dyDescent="0.3">
      <c r="A1307" s="14">
        <v>763213500</v>
      </c>
      <c r="B1307" s="15">
        <v>29259</v>
      </c>
      <c r="C1307" t="s">
        <v>1058</v>
      </c>
      <c r="D1307" t="s">
        <v>874</v>
      </c>
      <c r="E1307" t="s">
        <v>1455</v>
      </c>
    </row>
    <row r="1308" spans="1:5" x14ac:dyDescent="0.3">
      <c r="A1308" s="12">
        <v>801393200</v>
      </c>
      <c r="B1308" s="13">
        <v>30060</v>
      </c>
      <c r="C1308" t="s">
        <v>1058</v>
      </c>
      <c r="D1308" t="s">
        <v>873</v>
      </c>
      <c r="E1308" t="s">
        <v>1455</v>
      </c>
    </row>
    <row r="1309" spans="1:5" x14ac:dyDescent="0.3">
      <c r="A1309" s="14">
        <v>793522600</v>
      </c>
      <c r="B1309" s="15">
        <v>28730</v>
      </c>
      <c r="C1309" t="s">
        <v>1058</v>
      </c>
      <c r="D1309" t="s">
        <v>872</v>
      </c>
      <c r="E1309" t="s">
        <v>1455</v>
      </c>
    </row>
    <row r="1310" spans="1:5" x14ac:dyDescent="0.3">
      <c r="A1310" s="12">
        <v>317516900</v>
      </c>
      <c r="B1310" s="13">
        <v>1026</v>
      </c>
      <c r="C1310" t="s">
        <v>1058</v>
      </c>
      <c r="D1310" t="s">
        <v>879</v>
      </c>
      <c r="E1310" t="s">
        <v>1455</v>
      </c>
    </row>
    <row r="1311" spans="1:5" x14ac:dyDescent="0.3">
      <c r="A1311" s="14">
        <v>337439500</v>
      </c>
      <c r="B1311" s="15">
        <v>1045</v>
      </c>
      <c r="C1311" t="s">
        <v>1058</v>
      </c>
      <c r="D1311" t="s">
        <v>883</v>
      </c>
      <c r="E1311" t="s">
        <v>1455</v>
      </c>
    </row>
    <row r="1312" spans="1:5" x14ac:dyDescent="0.3">
      <c r="A1312" s="12">
        <v>381827850</v>
      </c>
      <c r="B1312" s="13">
        <v>1161</v>
      </c>
      <c r="C1312" t="s">
        <v>1058</v>
      </c>
      <c r="D1312" t="s">
        <v>887</v>
      </c>
      <c r="E1312" t="s">
        <v>1455</v>
      </c>
    </row>
    <row r="1313" spans="1:5" x14ac:dyDescent="0.3">
      <c r="A1313" s="14">
        <v>1003944500</v>
      </c>
      <c r="B1313" s="15">
        <v>1221</v>
      </c>
      <c r="C1313" t="s">
        <v>1058</v>
      </c>
      <c r="D1313" t="s">
        <v>876</v>
      </c>
      <c r="E1313" t="s">
        <v>1455</v>
      </c>
    </row>
    <row r="1314" spans="1:5" x14ac:dyDescent="0.3">
      <c r="A1314" s="12">
        <v>645057200</v>
      </c>
      <c r="B1314" s="13">
        <v>1019</v>
      </c>
      <c r="C1314" t="s">
        <v>1058</v>
      </c>
      <c r="D1314" t="s">
        <v>877</v>
      </c>
      <c r="E1314" t="s">
        <v>1455</v>
      </c>
    </row>
    <row r="1315" spans="1:5" x14ac:dyDescent="0.3">
      <c r="A1315" s="14">
        <v>311765500</v>
      </c>
      <c r="B1315" s="15">
        <v>1006</v>
      </c>
      <c r="C1315" t="s">
        <v>1058</v>
      </c>
      <c r="D1315" t="s">
        <v>882</v>
      </c>
      <c r="E1315" t="s">
        <v>1455</v>
      </c>
    </row>
    <row r="1316" spans="1:5" x14ac:dyDescent="0.3">
      <c r="A1316" s="12">
        <v>286797600</v>
      </c>
      <c r="B1316" s="13">
        <v>991</v>
      </c>
      <c r="C1316" t="s">
        <v>1058</v>
      </c>
      <c r="D1316" t="s">
        <v>881</v>
      </c>
      <c r="E1316" t="s">
        <v>1455</v>
      </c>
    </row>
    <row r="1317" spans="1:5" x14ac:dyDescent="0.3">
      <c r="A1317" s="14">
        <v>347297300</v>
      </c>
      <c r="B1317" s="15">
        <v>1063</v>
      </c>
      <c r="C1317" t="s">
        <v>1058</v>
      </c>
      <c r="D1317" t="s">
        <v>878</v>
      </c>
      <c r="E1317" t="s">
        <v>1455</v>
      </c>
    </row>
    <row r="1318" spans="1:5" x14ac:dyDescent="0.3">
      <c r="A1318" s="12">
        <v>313943200</v>
      </c>
      <c r="B1318" s="13">
        <v>1026</v>
      </c>
      <c r="C1318" t="s">
        <v>1058</v>
      </c>
      <c r="D1318" t="s">
        <v>880</v>
      </c>
      <c r="E1318" t="s">
        <v>1455</v>
      </c>
    </row>
    <row r="1319" spans="1:5" x14ac:dyDescent="0.3">
      <c r="A1319" s="14">
        <v>365213300</v>
      </c>
      <c r="B1319" s="15">
        <v>1119</v>
      </c>
      <c r="C1319" t="s">
        <v>1058</v>
      </c>
      <c r="D1319" t="s">
        <v>886</v>
      </c>
      <c r="E1319" t="s">
        <v>1455</v>
      </c>
    </row>
    <row r="1320" spans="1:5" x14ac:dyDescent="0.3">
      <c r="A1320" s="12">
        <v>324274800</v>
      </c>
      <c r="B1320" s="13">
        <v>1024</v>
      </c>
      <c r="C1320" t="s">
        <v>1058</v>
      </c>
      <c r="D1320" t="s">
        <v>885</v>
      </c>
      <c r="E1320" t="s">
        <v>1455</v>
      </c>
    </row>
    <row r="1321" spans="1:5" x14ac:dyDescent="0.3">
      <c r="A1321" s="14">
        <v>339372800</v>
      </c>
      <c r="B1321" s="15">
        <v>1048</v>
      </c>
      <c r="C1321" t="s">
        <v>1058</v>
      </c>
      <c r="D1321" t="s">
        <v>884</v>
      </c>
      <c r="E1321" t="s">
        <v>1455</v>
      </c>
    </row>
    <row r="1322" spans="1:5" x14ac:dyDescent="0.3">
      <c r="A1322" s="12">
        <v>361154650</v>
      </c>
      <c r="B1322" s="13">
        <v>32290</v>
      </c>
      <c r="C1322" t="s">
        <v>1058</v>
      </c>
      <c r="D1322" t="s">
        <v>891</v>
      </c>
      <c r="E1322" t="s">
        <v>1455</v>
      </c>
    </row>
    <row r="1323" spans="1:5" x14ac:dyDescent="0.3">
      <c r="A1323" s="14">
        <v>402182550</v>
      </c>
      <c r="B1323" s="15">
        <v>34938</v>
      </c>
      <c r="C1323" t="s">
        <v>1058</v>
      </c>
      <c r="D1323" t="s">
        <v>895</v>
      </c>
      <c r="E1323" t="s">
        <v>1455</v>
      </c>
    </row>
    <row r="1324" spans="1:5" x14ac:dyDescent="0.3">
      <c r="A1324" s="12">
        <v>427265300</v>
      </c>
      <c r="B1324" s="13">
        <v>40667</v>
      </c>
      <c r="C1324" t="s">
        <v>1058</v>
      </c>
      <c r="D1324" t="s">
        <v>899</v>
      </c>
      <c r="E1324" t="s">
        <v>1455</v>
      </c>
    </row>
    <row r="1325" spans="1:5" x14ac:dyDescent="0.3">
      <c r="A1325" s="14">
        <v>378326150</v>
      </c>
      <c r="B1325" s="15">
        <v>38143</v>
      </c>
      <c r="C1325" t="s">
        <v>1058</v>
      </c>
      <c r="D1325" t="s">
        <v>888</v>
      </c>
      <c r="E1325" t="s">
        <v>1455</v>
      </c>
    </row>
    <row r="1326" spans="1:5" x14ac:dyDescent="0.3">
      <c r="A1326" s="12">
        <v>310477300</v>
      </c>
      <c r="B1326" s="13">
        <v>28846</v>
      </c>
      <c r="C1326" t="s">
        <v>1058</v>
      </c>
      <c r="D1326" t="s">
        <v>889</v>
      </c>
      <c r="E1326" t="s">
        <v>1455</v>
      </c>
    </row>
    <row r="1327" spans="1:5" x14ac:dyDescent="0.3">
      <c r="A1327" s="14">
        <v>363626700</v>
      </c>
      <c r="B1327" s="15">
        <v>33799</v>
      </c>
      <c r="C1327" t="s">
        <v>1058</v>
      </c>
      <c r="D1327" t="s">
        <v>894</v>
      </c>
      <c r="E1327" t="s">
        <v>1455</v>
      </c>
    </row>
    <row r="1328" spans="1:5" x14ac:dyDescent="0.3">
      <c r="A1328" s="12">
        <v>350739300</v>
      </c>
      <c r="B1328" s="13">
        <v>32374</v>
      </c>
      <c r="C1328" t="s">
        <v>1058</v>
      </c>
      <c r="D1328" t="s">
        <v>893</v>
      </c>
      <c r="E1328" t="s">
        <v>1455</v>
      </c>
    </row>
    <row r="1329" spans="1:5" x14ac:dyDescent="0.3">
      <c r="A1329" s="14">
        <v>356673500</v>
      </c>
      <c r="B1329" s="15">
        <v>33241</v>
      </c>
      <c r="C1329" t="s">
        <v>1058</v>
      </c>
      <c r="D1329" t="s">
        <v>890</v>
      </c>
      <c r="E1329" t="s">
        <v>1455</v>
      </c>
    </row>
    <row r="1330" spans="1:5" x14ac:dyDescent="0.3">
      <c r="A1330" s="12">
        <v>378701700</v>
      </c>
      <c r="B1330" s="13">
        <v>35395</v>
      </c>
      <c r="C1330" t="s">
        <v>1058</v>
      </c>
      <c r="D1330" t="s">
        <v>892</v>
      </c>
      <c r="E1330" t="s">
        <v>1455</v>
      </c>
    </row>
    <row r="1331" spans="1:5" x14ac:dyDescent="0.3">
      <c r="A1331" s="14">
        <v>435070300</v>
      </c>
      <c r="B1331" s="15">
        <v>37878</v>
      </c>
      <c r="C1331" t="s">
        <v>1058</v>
      </c>
      <c r="D1331" t="s">
        <v>898</v>
      </c>
      <c r="E1331" t="s">
        <v>1455</v>
      </c>
    </row>
    <row r="1332" spans="1:5" x14ac:dyDescent="0.3">
      <c r="A1332" s="12">
        <v>385154750</v>
      </c>
      <c r="B1332" s="13">
        <v>35828</v>
      </c>
      <c r="C1332" t="s">
        <v>1058</v>
      </c>
      <c r="D1332" t="s">
        <v>897</v>
      </c>
      <c r="E1332" t="s">
        <v>1455</v>
      </c>
    </row>
    <row r="1333" spans="1:5" x14ac:dyDescent="0.3">
      <c r="A1333" s="14">
        <v>349110750</v>
      </c>
      <c r="B1333" s="15">
        <v>33305</v>
      </c>
      <c r="C1333" t="s">
        <v>1058</v>
      </c>
      <c r="D1333" t="s">
        <v>896</v>
      </c>
      <c r="E1333" t="s">
        <v>1455</v>
      </c>
    </row>
    <row r="1334" spans="1:5" x14ac:dyDescent="0.3">
      <c r="A1334" s="12">
        <v>3068723250</v>
      </c>
      <c r="B1334" s="13">
        <v>163674</v>
      </c>
      <c r="C1334" t="s">
        <v>1059</v>
      </c>
      <c r="D1334" t="s">
        <v>867</v>
      </c>
      <c r="E1334" t="s">
        <v>1456</v>
      </c>
    </row>
    <row r="1335" spans="1:5" x14ac:dyDescent="0.3">
      <c r="A1335" s="14">
        <v>3731114500</v>
      </c>
      <c r="B1335" s="15">
        <v>204749</v>
      </c>
      <c r="C1335" t="s">
        <v>1059</v>
      </c>
      <c r="D1335" t="s">
        <v>871</v>
      </c>
      <c r="E1335" t="s">
        <v>1456</v>
      </c>
    </row>
    <row r="1336" spans="1:5" x14ac:dyDescent="0.3">
      <c r="A1336" s="12">
        <v>3637281950</v>
      </c>
      <c r="B1336" s="13">
        <v>220990</v>
      </c>
      <c r="C1336" t="s">
        <v>1059</v>
      </c>
      <c r="D1336" t="s">
        <v>875</v>
      </c>
      <c r="E1336" t="s">
        <v>1456</v>
      </c>
    </row>
    <row r="1337" spans="1:5" x14ac:dyDescent="0.3">
      <c r="A1337" s="14">
        <v>3565459400</v>
      </c>
      <c r="B1337" s="15">
        <v>229713</v>
      </c>
      <c r="C1337" t="s">
        <v>1059</v>
      </c>
      <c r="D1337" t="s">
        <v>864</v>
      </c>
      <c r="E1337" t="s">
        <v>1456</v>
      </c>
    </row>
    <row r="1338" spans="1:5" x14ac:dyDescent="0.3">
      <c r="A1338" s="12">
        <v>2899965050</v>
      </c>
      <c r="B1338" s="13">
        <v>159011</v>
      </c>
      <c r="C1338" t="s">
        <v>1059</v>
      </c>
      <c r="D1338" t="s">
        <v>865</v>
      </c>
      <c r="E1338" t="s">
        <v>1456</v>
      </c>
    </row>
    <row r="1339" spans="1:5" x14ac:dyDescent="0.3">
      <c r="A1339" s="14">
        <v>2950556850</v>
      </c>
      <c r="B1339" s="15">
        <v>186880</v>
      </c>
      <c r="C1339" t="s">
        <v>1059</v>
      </c>
      <c r="D1339" t="s">
        <v>870</v>
      </c>
      <c r="E1339" t="s">
        <v>1456</v>
      </c>
    </row>
    <row r="1340" spans="1:5" x14ac:dyDescent="0.3">
      <c r="A1340" s="12">
        <v>2984891300</v>
      </c>
      <c r="B1340" s="13">
        <v>174883</v>
      </c>
      <c r="C1340" t="s">
        <v>1059</v>
      </c>
      <c r="D1340" t="s">
        <v>869</v>
      </c>
      <c r="E1340" t="s">
        <v>1456</v>
      </c>
    </row>
    <row r="1341" spans="1:5" x14ac:dyDescent="0.3">
      <c r="A1341" s="14">
        <v>3322409400</v>
      </c>
      <c r="B1341" s="15">
        <v>201959</v>
      </c>
      <c r="C1341" t="s">
        <v>1059</v>
      </c>
      <c r="D1341" t="s">
        <v>866</v>
      </c>
      <c r="E1341" t="s">
        <v>1456</v>
      </c>
    </row>
    <row r="1342" spans="1:5" x14ac:dyDescent="0.3">
      <c r="A1342" s="12">
        <v>3230205400</v>
      </c>
      <c r="B1342" s="13">
        <v>181470</v>
      </c>
      <c r="C1342" t="s">
        <v>1059</v>
      </c>
      <c r="D1342" t="s">
        <v>868</v>
      </c>
      <c r="E1342" t="s">
        <v>1456</v>
      </c>
    </row>
    <row r="1343" spans="1:5" x14ac:dyDescent="0.3">
      <c r="A1343" s="14">
        <v>3321513100</v>
      </c>
      <c r="B1343" s="15">
        <v>186849</v>
      </c>
      <c r="C1343" t="s">
        <v>1059</v>
      </c>
      <c r="D1343" t="s">
        <v>874</v>
      </c>
      <c r="E1343" t="s">
        <v>1456</v>
      </c>
    </row>
    <row r="1344" spans="1:5" x14ac:dyDescent="0.3">
      <c r="A1344" s="12">
        <v>3392264650</v>
      </c>
      <c r="B1344" s="13">
        <v>193508</v>
      </c>
      <c r="C1344" t="s">
        <v>1059</v>
      </c>
      <c r="D1344" t="s">
        <v>873</v>
      </c>
      <c r="E1344" t="s">
        <v>1456</v>
      </c>
    </row>
    <row r="1345" spans="1:5" x14ac:dyDescent="0.3">
      <c r="A1345" s="14">
        <v>3307348950</v>
      </c>
      <c r="B1345" s="15">
        <v>179382</v>
      </c>
      <c r="C1345" t="s">
        <v>1059</v>
      </c>
      <c r="D1345" t="s">
        <v>872</v>
      </c>
      <c r="E1345" t="s">
        <v>1456</v>
      </c>
    </row>
    <row r="1346" spans="1:5" x14ac:dyDescent="0.3">
      <c r="A1346" s="12">
        <v>3438924750</v>
      </c>
      <c r="B1346" s="13">
        <v>6538</v>
      </c>
      <c r="C1346" t="s">
        <v>1059</v>
      </c>
      <c r="D1346" t="s">
        <v>879</v>
      </c>
      <c r="E1346" t="s">
        <v>1456</v>
      </c>
    </row>
    <row r="1347" spans="1:5" x14ac:dyDescent="0.3">
      <c r="A1347" s="14">
        <v>3539821600</v>
      </c>
      <c r="B1347" s="15">
        <v>6256</v>
      </c>
      <c r="C1347" t="s">
        <v>1059</v>
      </c>
      <c r="D1347" t="s">
        <v>883</v>
      </c>
      <c r="E1347" t="s">
        <v>1456</v>
      </c>
    </row>
    <row r="1348" spans="1:5" x14ac:dyDescent="0.3">
      <c r="A1348" s="12">
        <v>3664264400</v>
      </c>
      <c r="B1348" s="13">
        <v>7091</v>
      </c>
      <c r="C1348" t="s">
        <v>1059</v>
      </c>
      <c r="D1348" t="s">
        <v>887</v>
      </c>
      <c r="E1348" t="s">
        <v>1456</v>
      </c>
    </row>
    <row r="1349" spans="1:5" x14ac:dyDescent="0.3">
      <c r="A1349" s="14">
        <v>3736296200</v>
      </c>
      <c r="B1349" s="15">
        <v>7368</v>
      </c>
      <c r="C1349" t="s">
        <v>1059</v>
      </c>
      <c r="D1349" t="s">
        <v>876</v>
      </c>
      <c r="E1349" t="s">
        <v>1456</v>
      </c>
    </row>
    <row r="1350" spans="1:5" x14ac:dyDescent="0.3">
      <c r="A1350" s="12">
        <v>3041001950</v>
      </c>
      <c r="B1350" s="13">
        <v>5707</v>
      </c>
      <c r="C1350" t="s">
        <v>1059</v>
      </c>
      <c r="D1350" t="s">
        <v>877</v>
      </c>
      <c r="E1350" t="s">
        <v>1456</v>
      </c>
    </row>
    <row r="1351" spans="1:5" x14ac:dyDescent="0.3">
      <c r="A1351" s="14">
        <v>3687118300</v>
      </c>
      <c r="B1351" s="15">
        <v>6553</v>
      </c>
      <c r="C1351" t="s">
        <v>1059</v>
      </c>
      <c r="D1351" t="s">
        <v>882</v>
      </c>
      <c r="E1351" t="s">
        <v>1456</v>
      </c>
    </row>
    <row r="1352" spans="1:5" x14ac:dyDescent="0.3">
      <c r="A1352" s="12">
        <v>3531966900</v>
      </c>
      <c r="B1352" s="13">
        <v>6312</v>
      </c>
      <c r="C1352" t="s">
        <v>1059</v>
      </c>
      <c r="D1352" t="s">
        <v>881</v>
      </c>
      <c r="E1352" t="s">
        <v>1456</v>
      </c>
    </row>
    <row r="1353" spans="1:5" x14ac:dyDescent="0.3">
      <c r="A1353" s="14">
        <v>3217368250</v>
      </c>
      <c r="B1353" s="15">
        <v>5538</v>
      </c>
      <c r="C1353" t="s">
        <v>1059</v>
      </c>
      <c r="D1353" t="s">
        <v>878</v>
      </c>
      <c r="E1353" t="s">
        <v>1456</v>
      </c>
    </row>
    <row r="1354" spans="1:5" x14ac:dyDescent="0.3">
      <c r="A1354" s="12">
        <v>2821558350</v>
      </c>
      <c r="B1354" s="13">
        <v>5074</v>
      </c>
      <c r="C1354" t="s">
        <v>1059</v>
      </c>
      <c r="D1354" t="s">
        <v>880</v>
      </c>
      <c r="E1354" t="s">
        <v>1456</v>
      </c>
    </row>
    <row r="1355" spans="1:5" x14ac:dyDescent="0.3">
      <c r="A1355" s="14">
        <v>3374160450</v>
      </c>
      <c r="B1355" s="15">
        <v>6095</v>
      </c>
      <c r="C1355" t="s">
        <v>1059</v>
      </c>
      <c r="D1355" t="s">
        <v>886</v>
      </c>
      <c r="E1355" t="s">
        <v>1456</v>
      </c>
    </row>
    <row r="1356" spans="1:5" x14ac:dyDescent="0.3">
      <c r="A1356" s="12">
        <v>3557265000</v>
      </c>
      <c r="B1356" s="13">
        <v>6271</v>
      </c>
      <c r="C1356" t="s">
        <v>1059</v>
      </c>
      <c r="D1356" t="s">
        <v>885</v>
      </c>
      <c r="E1356" t="s">
        <v>1456</v>
      </c>
    </row>
    <row r="1357" spans="1:5" x14ac:dyDescent="0.3">
      <c r="A1357" s="14">
        <v>3391085150</v>
      </c>
      <c r="B1357" s="15">
        <v>5941</v>
      </c>
      <c r="C1357" t="s">
        <v>1059</v>
      </c>
      <c r="D1357" t="s">
        <v>884</v>
      </c>
      <c r="E1357" t="s">
        <v>1456</v>
      </c>
    </row>
    <row r="1358" spans="1:5" x14ac:dyDescent="0.3">
      <c r="A1358" s="12">
        <v>3420228150</v>
      </c>
      <c r="B1358" s="13">
        <v>175620</v>
      </c>
      <c r="C1358" t="s">
        <v>1059</v>
      </c>
      <c r="D1358" t="s">
        <v>891</v>
      </c>
      <c r="E1358" t="s">
        <v>1456</v>
      </c>
    </row>
    <row r="1359" spans="1:5" x14ac:dyDescent="0.3">
      <c r="A1359" s="14">
        <v>3777690800</v>
      </c>
      <c r="B1359" s="15">
        <v>195559</v>
      </c>
      <c r="C1359" t="s">
        <v>1059</v>
      </c>
      <c r="D1359" t="s">
        <v>895</v>
      </c>
      <c r="E1359" t="s">
        <v>1456</v>
      </c>
    </row>
    <row r="1360" spans="1:5" x14ac:dyDescent="0.3">
      <c r="A1360" s="12">
        <v>3908438450</v>
      </c>
      <c r="B1360" s="13">
        <v>224507</v>
      </c>
      <c r="C1360" t="s">
        <v>1059</v>
      </c>
      <c r="D1360" t="s">
        <v>899</v>
      </c>
      <c r="E1360" t="s">
        <v>1456</v>
      </c>
    </row>
    <row r="1361" spans="1:5" x14ac:dyDescent="0.3">
      <c r="A1361" s="14">
        <v>3892552950</v>
      </c>
      <c r="B1361" s="15">
        <v>226678</v>
      </c>
      <c r="C1361" t="s">
        <v>1059</v>
      </c>
      <c r="D1361" t="s">
        <v>888</v>
      </c>
      <c r="E1361" t="s">
        <v>1456</v>
      </c>
    </row>
    <row r="1362" spans="1:5" x14ac:dyDescent="0.3">
      <c r="A1362" s="12">
        <v>3196588900</v>
      </c>
      <c r="B1362" s="13">
        <v>159986</v>
      </c>
      <c r="C1362" t="s">
        <v>1059</v>
      </c>
      <c r="D1362" t="s">
        <v>889</v>
      </c>
      <c r="E1362" t="s">
        <v>1456</v>
      </c>
    </row>
    <row r="1363" spans="1:5" x14ac:dyDescent="0.3">
      <c r="A1363" s="14">
        <v>3780860150</v>
      </c>
      <c r="B1363" s="15">
        <v>204259</v>
      </c>
      <c r="C1363" t="s">
        <v>1059</v>
      </c>
      <c r="D1363" t="s">
        <v>894</v>
      </c>
      <c r="E1363" t="s">
        <v>1456</v>
      </c>
    </row>
    <row r="1364" spans="1:5" x14ac:dyDescent="0.3">
      <c r="A1364" s="12">
        <v>3089045850</v>
      </c>
      <c r="B1364" s="13">
        <v>159998</v>
      </c>
      <c r="C1364" t="s">
        <v>1059</v>
      </c>
      <c r="D1364" t="s">
        <v>893</v>
      </c>
      <c r="E1364" t="s">
        <v>1456</v>
      </c>
    </row>
    <row r="1365" spans="1:5" x14ac:dyDescent="0.3">
      <c r="A1365" s="14">
        <v>3578435500</v>
      </c>
      <c r="B1365" s="15">
        <v>198039</v>
      </c>
      <c r="C1365" t="s">
        <v>1059</v>
      </c>
      <c r="D1365" t="s">
        <v>890</v>
      </c>
      <c r="E1365" t="s">
        <v>1456</v>
      </c>
    </row>
    <row r="1366" spans="1:5" x14ac:dyDescent="0.3">
      <c r="A1366" s="12">
        <v>3451471000</v>
      </c>
      <c r="B1366" s="13">
        <v>171792</v>
      </c>
      <c r="C1366" t="s">
        <v>1059</v>
      </c>
      <c r="D1366" t="s">
        <v>892</v>
      </c>
      <c r="E1366" t="s">
        <v>1456</v>
      </c>
    </row>
    <row r="1367" spans="1:5" x14ac:dyDescent="0.3">
      <c r="A1367" s="14">
        <v>3704525800</v>
      </c>
      <c r="B1367" s="15">
        <v>190100</v>
      </c>
      <c r="C1367" t="s">
        <v>1059</v>
      </c>
      <c r="D1367" t="s">
        <v>898</v>
      </c>
      <c r="E1367" t="s">
        <v>1456</v>
      </c>
    </row>
    <row r="1368" spans="1:5" x14ac:dyDescent="0.3">
      <c r="A1368" s="12">
        <v>3909313050</v>
      </c>
      <c r="B1368" s="13">
        <v>201643</v>
      </c>
      <c r="C1368" t="s">
        <v>1059</v>
      </c>
      <c r="D1368" t="s">
        <v>897</v>
      </c>
      <c r="E1368" t="s">
        <v>1456</v>
      </c>
    </row>
    <row r="1369" spans="1:5" x14ac:dyDescent="0.3">
      <c r="A1369" s="14">
        <v>3626748800</v>
      </c>
      <c r="B1369" s="15">
        <v>182830</v>
      </c>
      <c r="C1369" t="s">
        <v>1059</v>
      </c>
      <c r="D1369" t="s">
        <v>896</v>
      </c>
      <c r="E1369" t="s">
        <v>1456</v>
      </c>
    </row>
    <row r="1370" spans="1:5" x14ac:dyDescent="0.3">
      <c r="A1370" s="12">
        <v>1400596000</v>
      </c>
      <c r="B1370" s="13">
        <v>142040</v>
      </c>
      <c r="C1370" t="s">
        <v>1060</v>
      </c>
      <c r="D1370" t="s">
        <v>867</v>
      </c>
      <c r="E1370" t="s">
        <v>1457</v>
      </c>
    </row>
    <row r="1371" spans="1:5" x14ac:dyDescent="0.3">
      <c r="A1371" s="14">
        <v>1510539700</v>
      </c>
      <c r="B1371" s="15">
        <v>156819</v>
      </c>
      <c r="C1371" t="s">
        <v>1060</v>
      </c>
      <c r="D1371" t="s">
        <v>871</v>
      </c>
      <c r="E1371" t="s">
        <v>1457</v>
      </c>
    </row>
    <row r="1372" spans="1:5" x14ac:dyDescent="0.3">
      <c r="A1372" s="12">
        <v>2102307900</v>
      </c>
      <c r="B1372" s="13">
        <v>174197</v>
      </c>
      <c r="C1372" t="s">
        <v>1060</v>
      </c>
      <c r="D1372" t="s">
        <v>875</v>
      </c>
      <c r="E1372" t="s">
        <v>1457</v>
      </c>
    </row>
    <row r="1373" spans="1:5" x14ac:dyDescent="0.3">
      <c r="A1373" s="14">
        <v>1659429200</v>
      </c>
      <c r="B1373" s="15">
        <v>181869</v>
      </c>
      <c r="C1373" t="s">
        <v>1060</v>
      </c>
      <c r="D1373" t="s">
        <v>864</v>
      </c>
      <c r="E1373" t="s">
        <v>1457</v>
      </c>
    </row>
    <row r="1374" spans="1:5" x14ac:dyDescent="0.3">
      <c r="A1374" s="12">
        <v>1320767100</v>
      </c>
      <c r="B1374" s="13">
        <v>132747</v>
      </c>
      <c r="C1374" t="s">
        <v>1060</v>
      </c>
      <c r="D1374" t="s">
        <v>865</v>
      </c>
      <c r="E1374" t="s">
        <v>1457</v>
      </c>
    </row>
    <row r="1375" spans="1:5" x14ac:dyDescent="0.3">
      <c r="A1375" s="14">
        <v>1408058500</v>
      </c>
      <c r="B1375" s="15">
        <v>154976</v>
      </c>
      <c r="C1375" t="s">
        <v>1060</v>
      </c>
      <c r="D1375" t="s">
        <v>870</v>
      </c>
      <c r="E1375" t="s">
        <v>1457</v>
      </c>
    </row>
    <row r="1376" spans="1:5" x14ac:dyDescent="0.3">
      <c r="A1376" s="12">
        <v>1422936500</v>
      </c>
      <c r="B1376" s="13">
        <v>149079</v>
      </c>
      <c r="C1376" t="s">
        <v>1060</v>
      </c>
      <c r="D1376" t="s">
        <v>869</v>
      </c>
      <c r="E1376" t="s">
        <v>1457</v>
      </c>
    </row>
    <row r="1377" spans="1:5" x14ac:dyDescent="0.3">
      <c r="A1377" s="14">
        <v>1451902800</v>
      </c>
      <c r="B1377" s="15">
        <v>154115</v>
      </c>
      <c r="C1377" t="s">
        <v>1060</v>
      </c>
      <c r="D1377" t="s">
        <v>866</v>
      </c>
      <c r="E1377" t="s">
        <v>1457</v>
      </c>
    </row>
    <row r="1378" spans="1:5" x14ac:dyDescent="0.3">
      <c r="A1378" s="12">
        <v>1410749500</v>
      </c>
      <c r="B1378" s="13">
        <v>147430</v>
      </c>
      <c r="C1378" t="s">
        <v>1060</v>
      </c>
      <c r="D1378" t="s">
        <v>868</v>
      </c>
      <c r="E1378" t="s">
        <v>1457</v>
      </c>
    </row>
    <row r="1379" spans="1:5" x14ac:dyDescent="0.3">
      <c r="A1379" s="14">
        <v>1873130100</v>
      </c>
      <c r="B1379" s="15">
        <v>149700</v>
      </c>
      <c r="C1379" t="s">
        <v>1060</v>
      </c>
      <c r="D1379" t="s">
        <v>874</v>
      </c>
      <c r="E1379" t="s">
        <v>1457</v>
      </c>
    </row>
    <row r="1380" spans="1:5" x14ac:dyDescent="0.3">
      <c r="A1380" s="12">
        <v>1936345000</v>
      </c>
      <c r="B1380" s="13">
        <v>155354</v>
      </c>
      <c r="C1380" t="s">
        <v>1060</v>
      </c>
      <c r="D1380" t="s">
        <v>873</v>
      </c>
      <c r="E1380" t="s">
        <v>1457</v>
      </c>
    </row>
    <row r="1381" spans="1:5" x14ac:dyDescent="0.3">
      <c r="A1381" s="14">
        <v>1471005900</v>
      </c>
      <c r="B1381" s="15">
        <v>144321</v>
      </c>
      <c r="C1381" t="s">
        <v>1060</v>
      </c>
      <c r="D1381" t="s">
        <v>872</v>
      </c>
      <c r="E1381" t="s">
        <v>1457</v>
      </c>
    </row>
    <row r="1382" spans="1:5" x14ac:dyDescent="0.3">
      <c r="A1382" s="12">
        <v>1963204300</v>
      </c>
      <c r="B1382" s="13">
        <v>5086</v>
      </c>
      <c r="C1382" t="s">
        <v>1060</v>
      </c>
      <c r="D1382" t="s">
        <v>879</v>
      </c>
      <c r="E1382" t="s">
        <v>1457</v>
      </c>
    </row>
    <row r="1383" spans="1:5" x14ac:dyDescent="0.3">
      <c r="A1383" s="14">
        <v>2070701600</v>
      </c>
      <c r="B1383" s="15">
        <v>5092</v>
      </c>
      <c r="C1383" t="s">
        <v>1060</v>
      </c>
      <c r="D1383" t="s">
        <v>883</v>
      </c>
      <c r="E1383" t="s">
        <v>1457</v>
      </c>
    </row>
    <row r="1384" spans="1:5" x14ac:dyDescent="0.3">
      <c r="A1384" s="12">
        <v>2192795200</v>
      </c>
      <c r="B1384" s="13">
        <v>5621</v>
      </c>
      <c r="C1384" t="s">
        <v>1060</v>
      </c>
      <c r="D1384" t="s">
        <v>887</v>
      </c>
      <c r="E1384" t="s">
        <v>1457</v>
      </c>
    </row>
    <row r="1385" spans="1:5" x14ac:dyDescent="0.3">
      <c r="A1385" s="14">
        <v>2227833900</v>
      </c>
      <c r="B1385" s="15">
        <v>5949</v>
      </c>
      <c r="C1385" t="s">
        <v>1060</v>
      </c>
      <c r="D1385" t="s">
        <v>876</v>
      </c>
      <c r="E1385" t="s">
        <v>1457</v>
      </c>
    </row>
    <row r="1386" spans="1:5" x14ac:dyDescent="0.3">
      <c r="A1386" s="12">
        <v>1769182500</v>
      </c>
      <c r="B1386" s="13">
        <v>4711</v>
      </c>
      <c r="C1386" t="s">
        <v>1060</v>
      </c>
      <c r="D1386" t="s">
        <v>877</v>
      </c>
      <c r="E1386" t="s">
        <v>1457</v>
      </c>
    </row>
    <row r="1387" spans="1:5" x14ac:dyDescent="0.3">
      <c r="A1387" s="14">
        <v>2100175750</v>
      </c>
      <c r="B1387" s="15">
        <v>5136</v>
      </c>
      <c r="C1387" t="s">
        <v>1060</v>
      </c>
      <c r="D1387" t="s">
        <v>882</v>
      </c>
      <c r="E1387" t="s">
        <v>1457</v>
      </c>
    </row>
    <row r="1388" spans="1:5" x14ac:dyDescent="0.3">
      <c r="A1388" s="12">
        <v>2040760100</v>
      </c>
      <c r="B1388" s="13">
        <v>5099</v>
      </c>
      <c r="C1388" t="s">
        <v>1060</v>
      </c>
      <c r="D1388" t="s">
        <v>881</v>
      </c>
      <c r="E1388" t="s">
        <v>1457</v>
      </c>
    </row>
    <row r="1389" spans="1:5" x14ac:dyDescent="0.3">
      <c r="A1389" s="14">
        <v>1974480000</v>
      </c>
      <c r="B1389" s="15">
        <v>4715</v>
      </c>
      <c r="C1389" t="s">
        <v>1060</v>
      </c>
      <c r="D1389" t="s">
        <v>878</v>
      </c>
      <c r="E1389" t="s">
        <v>1457</v>
      </c>
    </row>
    <row r="1390" spans="1:5" x14ac:dyDescent="0.3">
      <c r="A1390" s="12">
        <v>1979664050</v>
      </c>
      <c r="B1390" s="13">
        <v>4815</v>
      </c>
      <c r="C1390" t="s">
        <v>1060</v>
      </c>
      <c r="D1390" t="s">
        <v>880</v>
      </c>
      <c r="E1390" t="s">
        <v>1457</v>
      </c>
    </row>
    <row r="1391" spans="1:5" x14ac:dyDescent="0.3">
      <c r="A1391" s="14">
        <v>1975753550</v>
      </c>
      <c r="B1391" s="15">
        <v>4987</v>
      </c>
      <c r="C1391" t="s">
        <v>1060</v>
      </c>
      <c r="D1391" t="s">
        <v>886</v>
      </c>
      <c r="E1391" t="s">
        <v>1457</v>
      </c>
    </row>
    <row r="1392" spans="1:5" x14ac:dyDescent="0.3">
      <c r="A1392" s="12">
        <v>2012781000</v>
      </c>
      <c r="B1392" s="13">
        <v>4935</v>
      </c>
      <c r="C1392" t="s">
        <v>1060</v>
      </c>
      <c r="D1392" t="s">
        <v>885</v>
      </c>
      <c r="E1392" t="s">
        <v>1457</v>
      </c>
    </row>
    <row r="1393" spans="1:5" x14ac:dyDescent="0.3">
      <c r="A1393" s="14">
        <v>1922039100</v>
      </c>
      <c r="B1393" s="15">
        <v>4789</v>
      </c>
      <c r="C1393" t="s">
        <v>1060</v>
      </c>
      <c r="D1393" t="s">
        <v>884</v>
      </c>
      <c r="E1393" t="s">
        <v>1457</v>
      </c>
    </row>
    <row r="1394" spans="1:5" x14ac:dyDescent="0.3">
      <c r="A1394" s="12">
        <v>1961084950</v>
      </c>
      <c r="B1394" s="13">
        <v>204391</v>
      </c>
      <c r="C1394" t="s">
        <v>1060</v>
      </c>
      <c r="D1394" t="s">
        <v>891</v>
      </c>
      <c r="E1394" t="s">
        <v>1457</v>
      </c>
    </row>
    <row r="1395" spans="1:5" x14ac:dyDescent="0.3">
      <c r="A1395" s="14">
        <v>2109416500</v>
      </c>
      <c r="B1395" s="15">
        <v>214975</v>
      </c>
      <c r="C1395" t="s">
        <v>1060</v>
      </c>
      <c r="D1395" t="s">
        <v>895</v>
      </c>
      <c r="E1395" t="s">
        <v>1457</v>
      </c>
    </row>
    <row r="1396" spans="1:5" x14ac:dyDescent="0.3">
      <c r="A1396" s="12">
        <v>2167650700</v>
      </c>
      <c r="B1396" s="13">
        <v>256115</v>
      </c>
      <c r="C1396" t="s">
        <v>1060</v>
      </c>
      <c r="D1396" t="s">
        <v>899</v>
      </c>
      <c r="E1396" t="s">
        <v>1457</v>
      </c>
    </row>
    <row r="1397" spans="1:5" x14ac:dyDescent="0.3">
      <c r="A1397" s="14">
        <v>2323889900</v>
      </c>
      <c r="B1397" s="15">
        <v>248671</v>
      </c>
      <c r="C1397" t="s">
        <v>1060</v>
      </c>
      <c r="D1397" t="s">
        <v>888</v>
      </c>
      <c r="E1397" t="s">
        <v>1457</v>
      </c>
    </row>
    <row r="1398" spans="1:5" x14ac:dyDescent="0.3">
      <c r="A1398" s="12">
        <v>1796297350</v>
      </c>
      <c r="B1398" s="13">
        <v>187535</v>
      </c>
      <c r="C1398" t="s">
        <v>1060</v>
      </c>
      <c r="D1398" t="s">
        <v>889</v>
      </c>
      <c r="E1398" t="s">
        <v>1457</v>
      </c>
    </row>
    <row r="1399" spans="1:5" x14ac:dyDescent="0.3">
      <c r="A1399" s="14">
        <v>2109909700</v>
      </c>
      <c r="B1399" s="15">
        <v>201723</v>
      </c>
      <c r="C1399" t="s">
        <v>1060</v>
      </c>
      <c r="D1399" t="s">
        <v>894</v>
      </c>
      <c r="E1399" t="s">
        <v>1457</v>
      </c>
    </row>
    <row r="1400" spans="1:5" x14ac:dyDescent="0.3">
      <c r="A1400" s="12">
        <v>2051161800</v>
      </c>
      <c r="B1400" s="13">
        <v>172753</v>
      </c>
      <c r="C1400" t="s">
        <v>1060</v>
      </c>
      <c r="D1400" t="s">
        <v>893</v>
      </c>
      <c r="E1400" t="s">
        <v>1457</v>
      </c>
    </row>
    <row r="1401" spans="1:5" x14ac:dyDescent="0.3">
      <c r="A1401" s="14">
        <v>2084340600</v>
      </c>
      <c r="B1401" s="15">
        <v>231634</v>
      </c>
      <c r="C1401" t="s">
        <v>1060</v>
      </c>
      <c r="D1401" t="s">
        <v>890</v>
      </c>
      <c r="E1401" t="s">
        <v>1457</v>
      </c>
    </row>
    <row r="1402" spans="1:5" x14ac:dyDescent="0.3">
      <c r="A1402" s="12">
        <v>2001270000</v>
      </c>
      <c r="B1402" s="13">
        <v>136455</v>
      </c>
      <c r="C1402" t="s">
        <v>1060</v>
      </c>
      <c r="D1402" t="s">
        <v>892</v>
      </c>
      <c r="E1402" t="s">
        <v>1457</v>
      </c>
    </row>
    <row r="1403" spans="1:5" x14ac:dyDescent="0.3">
      <c r="A1403" s="14">
        <v>1962879400</v>
      </c>
      <c r="B1403" s="15">
        <v>213607</v>
      </c>
      <c r="C1403" t="s">
        <v>1060</v>
      </c>
      <c r="D1403" t="s">
        <v>898</v>
      </c>
      <c r="E1403" t="s">
        <v>1457</v>
      </c>
    </row>
    <row r="1404" spans="1:5" x14ac:dyDescent="0.3">
      <c r="A1404" s="12">
        <v>2077298650</v>
      </c>
      <c r="B1404" s="13">
        <v>209782</v>
      </c>
      <c r="C1404" t="s">
        <v>1060</v>
      </c>
      <c r="D1404" t="s">
        <v>897</v>
      </c>
      <c r="E1404" t="s">
        <v>1457</v>
      </c>
    </row>
    <row r="1405" spans="1:5" x14ac:dyDescent="0.3">
      <c r="A1405" s="14">
        <v>1978283100</v>
      </c>
      <c r="B1405" s="15">
        <v>199674</v>
      </c>
      <c r="C1405" t="s">
        <v>1060</v>
      </c>
      <c r="D1405" t="s">
        <v>896</v>
      </c>
      <c r="E1405" t="s">
        <v>1457</v>
      </c>
    </row>
    <row r="1406" spans="1:5" x14ac:dyDescent="0.3">
      <c r="A1406" s="12">
        <v>0</v>
      </c>
      <c r="B1406" s="13">
        <v>0</v>
      </c>
      <c r="C1406" t="s">
        <v>1061</v>
      </c>
      <c r="D1406" t="s">
        <v>867</v>
      </c>
      <c r="E1406" t="s">
        <v>1458</v>
      </c>
    </row>
    <row r="1407" spans="1:5" x14ac:dyDescent="0.3">
      <c r="A1407" s="14">
        <v>0</v>
      </c>
      <c r="B1407" s="15">
        <v>0</v>
      </c>
      <c r="C1407" t="s">
        <v>1061</v>
      </c>
      <c r="D1407" t="s">
        <v>871</v>
      </c>
      <c r="E1407" t="s">
        <v>1458</v>
      </c>
    </row>
    <row r="1408" spans="1:5" x14ac:dyDescent="0.3">
      <c r="A1408" s="12">
        <v>0</v>
      </c>
      <c r="B1408" s="13">
        <v>0</v>
      </c>
      <c r="C1408" t="s">
        <v>1061</v>
      </c>
      <c r="D1408" t="s">
        <v>875</v>
      </c>
      <c r="E1408" t="s">
        <v>1458</v>
      </c>
    </row>
    <row r="1409" spans="1:5" x14ac:dyDescent="0.3">
      <c r="A1409" s="14">
        <v>0</v>
      </c>
      <c r="B1409" s="15">
        <v>0</v>
      </c>
      <c r="C1409" t="s">
        <v>1061</v>
      </c>
      <c r="D1409" t="s">
        <v>864</v>
      </c>
      <c r="E1409" t="s">
        <v>1458</v>
      </c>
    </row>
    <row r="1410" spans="1:5" x14ac:dyDescent="0.3">
      <c r="A1410" s="12">
        <v>0</v>
      </c>
      <c r="B1410" s="13">
        <v>0</v>
      </c>
      <c r="C1410" t="s">
        <v>1061</v>
      </c>
      <c r="D1410" t="s">
        <v>865</v>
      </c>
      <c r="E1410" t="s">
        <v>1458</v>
      </c>
    </row>
    <row r="1411" spans="1:5" x14ac:dyDescent="0.3">
      <c r="A1411" s="14">
        <v>0</v>
      </c>
      <c r="B1411" s="15">
        <v>0</v>
      </c>
      <c r="C1411" t="s">
        <v>1061</v>
      </c>
      <c r="D1411" t="s">
        <v>870</v>
      </c>
      <c r="E1411" t="s">
        <v>1458</v>
      </c>
    </row>
    <row r="1412" spans="1:5" x14ac:dyDescent="0.3">
      <c r="A1412" s="12">
        <v>0</v>
      </c>
      <c r="B1412" s="13">
        <v>0</v>
      </c>
      <c r="C1412" t="s">
        <v>1061</v>
      </c>
      <c r="D1412" t="s">
        <v>869</v>
      </c>
      <c r="E1412" t="s">
        <v>1458</v>
      </c>
    </row>
    <row r="1413" spans="1:5" x14ac:dyDescent="0.3">
      <c r="A1413" s="14">
        <v>0</v>
      </c>
      <c r="B1413" s="15">
        <v>0</v>
      </c>
      <c r="C1413" t="s">
        <v>1061</v>
      </c>
      <c r="D1413" t="s">
        <v>866</v>
      </c>
      <c r="E1413" t="s">
        <v>1458</v>
      </c>
    </row>
    <row r="1414" spans="1:5" x14ac:dyDescent="0.3">
      <c r="A1414" s="12">
        <v>0</v>
      </c>
      <c r="B1414" s="13">
        <v>0</v>
      </c>
      <c r="C1414" t="s">
        <v>1061</v>
      </c>
      <c r="D1414" t="s">
        <v>868</v>
      </c>
      <c r="E1414" t="s">
        <v>1458</v>
      </c>
    </row>
    <row r="1415" spans="1:5" x14ac:dyDescent="0.3">
      <c r="A1415" s="14">
        <v>0</v>
      </c>
      <c r="B1415" s="15">
        <v>0</v>
      </c>
      <c r="C1415" t="s">
        <v>1061</v>
      </c>
      <c r="D1415" t="s">
        <v>874</v>
      </c>
      <c r="E1415" t="s">
        <v>1458</v>
      </c>
    </row>
    <row r="1416" spans="1:5" x14ac:dyDescent="0.3">
      <c r="A1416" s="12">
        <v>0</v>
      </c>
      <c r="B1416" s="13">
        <v>0</v>
      </c>
      <c r="C1416" t="s">
        <v>1061</v>
      </c>
      <c r="D1416" t="s">
        <v>873</v>
      </c>
      <c r="E1416" t="s">
        <v>1458</v>
      </c>
    </row>
    <row r="1417" spans="1:5" x14ac:dyDescent="0.3">
      <c r="A1417" s="14">
        <v>0</v>
      </c>
      <c r="B1417" s="15">
        <v>0</v>
      </c>
      <c r="C1417" t="s">
        <v>1061</v>
      </c>
      <c r="D1417" t="s">
        <v>872</v>
      </c>
      <c r="E1417" t="s">
        <v>1458</v>
      </c>
    </row>
    <row r="1418" spans="1:5" x14ac:dyDescent="0.3">
      <c r="A1418" s="12">
        <v>0</v>
      </c>
      <c r="B1418" s="13">
        <v>0</v>
      </c>
      <c r="C1418" t="s">
        <v>1061</v>
      </c>
      <c r="D1418" t="s">
        <v>879</v>
      </c>
      <c r="E1418" t="s">
        <v>1458</v>
      </c>
    </row>
    <row r="1419" spans="1:5" x14ac:dyDescent="0.3">
      <c r="A1419" s="14">
        <v>0</v>
      </c>
      <c r="B1419" s="15">
        <v>0</v>
      </c>
      <c r="C1419" t="s">
        <v>1061</v>
      </c>
      <c r="D1419" t="s">
        <v>883</v>
      </c>
      <c r="E1419" t="s">
        <v>1458</v>
      </c>
    </row>
    <row r="1420" spans="1:5" x14ac:dyDescent="0.3">
      <c r="A1420" s="12">
        <v>0</v>
      </c>
      <c r="B1420" s="13">
        <v>0</v>
      </c>
      <c r="C1420" t="s">
        <v>1061</v>
      </c>
      <c r="D1420" t="s">
        <v>887</v>
      </c>
      <c r="E1420" t="s">
        <v>1458</v>
      </c>
    </row>
    <row r="1421" spans="1:5" x14ac:dyDescent="0.3">
      <c r="A1421" s="14">
        <v>0</v>
      </c>
      <c r="B1421" s="15">
        <v>0</v>
      </c>
      <c r="C1421" t="s">
        <v>1061</v>
      </c>
      <c r="D1421" t="s">
        <v>876</v>
      </c>
      <c r="E1421" t="s">
        <v>1458</v>
      </c>
    </row>
    <row r="1422" spans="1:5" x14ac:dyDescent="0.3">
      <c r="A1422" s="12">
        <v>0</v>
      </c>
      <c r="B1422" s="13">
        <v>0</v>
      </c>
      <c r="C1422" t="s">
        <v>1061</v>
      </c>
      <c r="D1422" t="s">
        <v>877</v>
      </c>
      <c r="E1422" t="s">
        <v>1458</v>
      </c>
    </row>
    <row r="1423" spans="1:5" x14ac:dyDescent="0.3">
      <c r="A1423" s="14">
        <v>0</v>
      </c>
      <c r="B1423" s="15">
        <v>0</v>
      </c>
      <c r="C1423" t="s">
        <v>1061</v>
      </c>
      <c r="D1423" t="s">
        <v>882</v>
      </c>
      <c r="E1423" t="s">
        <v>1458</v>
      </c>
    </row>
    <row r="1424" spans="1:5" x14ac:dyDescent="0.3">
      <c r="A1424" s="12">
        <v>0</v>
      </c>
      <c r="B1424" s="13">
        <v>0</v>
      </c>
      <c r="C1424" t="s">
        <v>1061</v>
      </c>
      <c r="D1424" t="s">
        <v>881</v>
      </c>
      <c r="E1424" t="s">
        <v>1458</v>
      </c>
    </row>
    <row r="1425" spans="1:5" x14ac:dyDescent="0.3">
      <c r="A1425" s="14">
        <v>0</v>
      </c>
      <c r="B1425" s="15">
        <v>0</v>
      </c>
      <c r="C1425" t="s">
        <v>1061</v>
      </c>
      <c r="D1425" t="s">
        <v>878</v>
      </c>
      <c r="E1425" t="s">
        <v>1458</v>
      </c>
    </row>
    <row r="1426" spans="1:5" x14ac:dyDescent="0.3">
      <c r="A1426" s="12">
        <v>0</v>
      </c>
      <c r="B1426" s="13">
        <v>0</v>
      </c>
      <c r="C1426" t="s">
        <v>1061</v>
      </c>
      <c r="D1426" t="s">
        <v>880</v>
      </c>
      <c r="E1426" t="s">
        <v>1458</v>
      </c>
    </row>
    <row r="1427" spans="1:5" x14ac:dyDescent="0.3">
      <c r="A1427" s="14">
        <v>0</v>
      </c>
      <c r="B1427" s="15">
        <v>0</v>
      </c>
      <c r="C1427" t="s">
        <v>1061</v>
      </c>
      <c r="D1427" t="s">
        <v>886</v>
      </c>
      <c r="E1427" t="s">
        <v>1458</v>
      </c>
    </row>
    <row r="1428" spans="1:5" x14ac:dyDescent="0.3">
      <c r="A1428" s="12">
        <v>0</v>
      </c>
      <c r="B1428" s="13">
        <v>0</v>
      </c>
      <c r="C1428" t="s">
        <v>1061</v>
      </c>
      <c r="D1428" t="s">
        <v>885</v>
      </c>
      <c r="E1428" t="s">
        <v>1458</v>
      </c>
    </row>
    <row r="1429" spans="1:5" x14ac:dyDescent="0.3">
      <c r="A1429" s="14">
        <v>0</v>
      </c>
      <c r="B1429" s="15">
        <v>0</v>
      </c>
      <c r="C1429" t="s">
        <v>1061</v>
      </c>
      <c r="D1429" t="s">
        <v>884</v>
      </c>
      <c r="E1429" t="s">
        <v>1458</v>
      </c>
    </row>
    <row r="1430" spans="1:5" x14ac:dyDescent="0.3">
      <c r="A1430" s="12">
        <v>0</v>
      </c>
      <c r="B1430" s="13">
        <v>0</v>
      </c>
      <c r="C1430" t="s">
        <v>1061</v>
      </c>
      <c r="D1430" t="s">
        <v>891</v>
      </c>
      <c r="E1430" t="s">
        <v>1458</v>
      </c>
    </row>
    <row r="1431" spans="1:5" x14ac:dyDescent="0.3">
      <c r="A1431" s="14">
        <v>0</v>
      </c>
      <c r="B1431" s="15">
        <v>0</v>
      </c>
      <c r="C1431" t="s">
        <v>1061</v>
      </c>
      <c r="D1431" t="s">
        <v>895</v>
      </c>
      <c r="E1431" t="s">
        <v>1458</v>
      </c>
    </row>
    <row r="1432" spans="1:5" x14ac:dyDescent="0.3">
      <c r="A1432" s="12">
        <v>0</v>
      </c>
      <c r="B1432" s="13">
        <v>0</v>
      </c>
      <c r="C1432" t="s">
        <v>1061</v>
      </c>
      <c r="D1432" t="s">
        <v>899</v>
      </c>
      <c r="E1432" t="s">
        <v>1458</v>
      </c>
    </row>
    <row r="1433" spans="1:5" x14ac:dyDescent="0.3">
      <c r="A1433" s="14">
        <v>0</v>
      </c>
      <c r="B1433" s="15">
        <v>0</v>
      </c>
      <c r="C1433" t="s">
        <v>1061</v>
      </c>
      <c r="D1433" t="s">
        <v>888</v>
      </c>
      <c r="E1433" t="s">
        <v>1458</v>
      </c>
    </row>
    <row r="1434" spans="1:5" x14ac:dyDescent="0.3">
      <c r="A1434" s="12">
        <v>0</v>
      </c>
      <c r="B1434" s="13">
        <v>0</v>
      </c>
      <c r="C1434" t="s">
        <v>1061</v>
      </c>
      <c r="D1434" t="s">
        <v>889</v>
      </c>
      <c r="E1434" t="s">
        <v>1458</v>
      </c>
    </row>
    <row r="1435" spans="1:5" x14ac:dyDescent="0.3">
      <c r="A1435" s="14">
        <v>0</v>
      </c>
      <c r="B1435" s="15">
        <v>0</v>
      </c>
      <c r="C1435" t="s">
        <v>1061</v>
      </c>
      <c r="D1435" t="s">
        <v>894</v>
      </c>
      <c r="E1435" t="s">
        <v>1458</v>
      </c>
    </row>
    <row r="1436" spans="1:5" x14ac:dyDescent="0.3">
      <c r="A1436" s="12">
        <v>0</v>
      </c>
      <c r="B1436" s="13">
        <v>0</v>
      </c>
      <c r="C1436" t="s">
        <v>1061</v>
      </c>
      <c r="D1436" t="s">
        <v>893</v>
      </c>
      <c r="E1436" t="s">
        <v>1458</v>
      </c>
    </row>
    <row r="1437" spans="1:5" x14ac:dyDescent="0.3">
      <c r="A1437" s="14">
        <v>0</v>
      </c>
      <c r="B1437" s="15">
        <v>0</v>
      </c>
      <c r="C1437" t="s">
        <v>1061</v>
      </c>
      <c r="D1437" t="s">
        <v>890</v>
      </c>
      <c r="E1437" t="s">
        <v>1458</v>
      </c>
    </row>
    <row r="1438" spans="1:5" x14ac:dyDescent="0.3">
      <c r="A1438" s="12">
        <v>0</v>
      </c>
      <c r="B1438" s="13">
        <v>0</v>
      </c>
      <c r="C1438" t="s">
        <v>1061</v>
      </c>
      <c r="D1438" t="s">
        <v>892</v>
      </c>
      <c r="E1438" t="s">
        <v>1458</v>
      </c>
    </row>
    <row r="1439" spans="1:5" x14ac:dyDescent="0.3">
      <c r="A1439" s="14">
        <v>0</v>
      </c>
      <c r="B1439" s="15">
        <v>0</v>
      </c>
      <c r="C1439" t="s">
        <v>1061</v>
      </c>
      <c r="D1439" t="s">
        <v>898</v>
      </c>
      <c r="E1439" t="s">
        <v>1458</v>
      </c>
    </row>
    <row r="1440" spans="1:5" x14ac:dyDescent="0.3">
      <c r="A1440" s="12">
        <v>0</v>
      </c>
      <c r="B1440" s="13">
        <v>0</v>
      </c>
      <c r="C1440" t="s">
        <v>1061</v>
      </c>
      <c r="D1440" t="s">
        <v>897</v>
      </c>
      <c r="E1440" t="s">
        <v>1458</v>
      </c>
    </row>
    <row r="1441" spans="1:5" x14ac:dyDescent="0.3">
      <c r="A1441" s="14">
        <v>0</v>
      </c>
      <c r="B1441" s="15">
        <v>0</v>
      </c>
      <c r="C1441" t="s">
        <v>1061</v>
      </c>
      <c r="D1441" t="s">
        <v>896</v>
      </c>
      <c r="E1441" t="s">
        <v>1458</v>
      </c>
    </row>
    <row r="1442" spans="1:5" x14ac:dyDescent="0.3">
      <c r="A1442" s="12">
        <v>7653077300</v>
      </c>
      <c r="B1442" s="13">
        <v>589225</v>
      </c>
      <c r="C1442" t="s">
        <v>1062</v>
      </c>
      <c r="D1442" t="s">
        <v>867</v>
      </c>
      <c r="E1442" t="s">
        <v>1459</v>
      </c>
    </row>
    <row r="1443" spans="1:5" x14ac:dyDescent="0.3">
      <c r="A1443" s="14">
        <v>0</v>
      </c>
      <c r="B1443" s="15">
        <v>0</v>
      </c>
      <c r="C1443" t="s">
        <v>1062</v>
      </c>
      <c r="D1443" t="s">
        <v>871</v>
      </c>
      <c r="E1443" t="s">
        <v>1459</v>
      </c>
    </row>
    <row r="1444" spans="1:5" x14ac:dyDescent="0.3">
      <c r="A1444" s="12">
        <v>10712227100</v>
      </c>
      <c r="B1444" s="13">
        <v>927587</v>
      </c>
      <c r="C1444" t="s">
        <v>1062</v>
      </c>
      <c r="D1444" t="s">
        <v>875</v>
      </c>
      <c r="E1444" t="s">
        <v>1459</v>
      </c>
    </row>
    <row r="1445" spans="1:5" x14ac:dyDescent="0.3">
      <c r="A1445" s="14">
        <v>10212231400</v>
      </c>
      <c r="B1445" s="15">
        <v>901913</v>
      </c>
      <c r="C1445" t="s">
        <v>1062</v>
      </c>
      <c r="D1445" t="s">
        <v>864</v>
      </c>
      <c r="E1445" t="s">
        <v>1459</v>
      </c>
    </row>
    <row r="1446" spans="1:5" x14ac:dyDescent="0.3">
      <c r="A1446" s="12">
        <v>7494900050</v>
      </c>
      <c r="B1446" s="13">
        <v>578198</v>
      </c>
      <c r="C1446" t="s">
        <v>1062</v>
      </c>
      <c r="D1446" t="s">
        <v>865</v>
      </c>
      <c r="E1446" t="s">
        <v>1459</v>
      </c>
    </row>
    <row r="1447" spans="1:5" x14ac:dyDescent="0.3">
      <c r="A1447" s="14">
        <v>0</v>
      </c>
      <c r="B1447" s="15">
        <v>0</v>
      </c>
      <c r="C1447" t="s">
        <v>1062</v>
      </c>
      <c r="D1447" t="s">
        <v>870</v>
      </c>
      <c r="E1447" t="s">
        <v>1459</v>
      </c>
    </row>
    <row r="1448" spans="1:5" x14ac:dyDescent="0.3">
      <c r="A1448" s="12">
        <v>0</v>
      </c>
      <c r="B1448" s="13">
        <v>0</v>
      </c>
      <c r="C1448" t="s">
        <v>1062</v>
      </c>
      <c r="D1448" t="s">
        <v>869</v>
      </c>
      <c r="E1448" t="s">
        <v>1459</v>
      </c>
    </row>
    <row r="1449" spans="1:5" x14ac:dyDescent="0.3">
      <c r="A1449" s="14">
        <v>9080923950</v>
      </c>
      <c r="B1449" s="15">
        <v>758332</v>
      </c>
      <c r="C1449" t="s">
        <v>1062</v>
      </c>
      <c r="D1449" t="s">
        <v>866</v>
      </c>
      <c r="E1449" t="s">
        <v>1459</v>
      </c>
    </row>
    <row r="1450" spans="1:5" x14ac:dyDescent="0.3">
      <c r="A1450" s="12">
        <v>0</v>
      </c>
      <c r="B1450" s="13">
        <v>0</v>
      </c>
      <c r="C1450" t="s">
        <v>1062</v>
      </c>
      <c r="D1450" t="s">
        <v>868</v>
      </c>
      <c r="E1450" t="s">
        <v>1459</v>
      </c>
    </row>
    <row r="1451" spans="1:5" x14ac:dyDescent="0.3">
      <c r="A1451" s="14">
        <v>0</v>
      </c>
      <c r="B1451" s="15">
        <v>0</v>
      </c>
      <c r="C1451" t="s">
        <v>1062</v>
      </c>
      <c r="D1451" t="s">
        <v>874</v>
      </c>
      <c r="E1451" t="s">
        <v>1459</v>
      </c>
    </row>
    <row r="1452" spans="1:5" x14ac:dyDescent="0.3">
      <c r="A1452" s="12">
        <v>0</v>
      </c>
      <c r="B1452" s="13">
        <v>0</v>
      </c>
      <c r="C1452" t="s">
        <v>1062</v>
      </c>
      <c r="D1452" t="s">
        <v>873</v>
      </c>
      <c r="E1452" t="s">
        <v>1459</v>
      </c>
    </row>
    <row r="1453" spans="1:5" x14ac:dyDescent="0.3">
      <c r="A1453" s="14">
        <v>0</v>
      </c>
      <c r="B1453" s="15">
        <v>0</v>
      </c>
      <c r="C1453" t="s">
        <v>1062</v>
      </c>
      <c r="D1453" t="s">
        <v>872</v>
      </c>
      <c r="E1453" t="s">
        <v>1459</v>
      </c>
    </row>
    <row r="1454" spans="1:5" x14ac:dyDescent="0.3">
      <c r="A1454" s="12">
        <v>9784502550</v>
      </c>
      <c r="B1454" s="13">
        <v>26617</v>
      </c>
      <c r="C1454" t="s">
        <v>1062</v>
      </c>
      <c r="D1454" t="s">
        <v>879</v>
      </c>
      <c r="E1454" t="s">
        <v>1459</v>
      </c>
    </row>
    <row r="1455" spans="1:5" x14ac:dyDescent="0.3">
      <c r="A1455" s="14">
        <v>9887201300</v>
      </c>
      <c r="B1455" s="15">
        <v>25191</v>
      </c>
      <c r="C1455" t="s">
        <v>1062</v>
      </c>
      <c r="D1455" t="s">
        <v>883</v>
      </c>
      <c r="E1455" t="s">
        <v>1459</v>
      </c>
    </row>
    <row r="1456" spans="1:5" x14ac:dyDescent="0.3">
      <c r="A1456" s="12">
        <v>11582901000</v>
      </c>
      <c r="B1456" s="13">
        <v>31680</v>
      </c>
      <c r="C1456" t="s">
        <v>1062</v>
      </c>
      <c r="D1456" t="s">
        <v>887</v>
      </c>
      <c r="E1456" t="s">
        <v>1459</v>
      </c>
    </row>
    <row r="1457" spans="1:5" x14ac:dyDescent="0.3">
      <c r="A1457" s="14">
        <v>10900716700</v>
      </c>
      <c r="B1457" s="15">
        <v>30334</v>
      </c>
      <c r="C1457" t="s">
        <v>1062</v>
      </c>
      <c r="D1457" t="s">
        <v>876</v>
      </c>
      <c r="E1457" t="s">
        <v>1459</v>
      </c>
    </row>
    <row r="1458" spans="1:5" x14ac:dyDescent="0.3">
      <c r="A1458" s="12">
        <v>7991321800</v>
      </c>
      <c r="B1458" s="13">
        <v>21716</v>
      </c>
      <c r="C1458" t="s">
        <v>1062</v>
      </c>
      <c r="D1458" t="s">
        <v>877</v>
      </c>
      <c r="E1458" t="s">
        <v>1459</v>
      </c>
    </row>
    <row r="1459" spans="1:5" x14ac:dyDescent="0.3">
      <c r="A1459" s="14">
        <v>10809674100</v>
      </c>
      <c r="B1459" s="15">
        <v>27964</v>
      </c>
      <c r="C1459" t="s">
        <v>1062</v>
      </c>
      <c r="D1459" t="s">
        <v>882</v>
      </c>
      <c r="E1459" t="s">
        <v>1459</v>
      </c>
    </row>
    <row r="1460" spans="1:5" x14ac:dyDescent="0.3">
      <c r="A1460" s="12">
        <v>10207107850</v>
      </c>
      <c r="B1460" s="13">
        <v>27203</v>
      </c>
      <c r="C1460" t="s">
        <v>1062</v>
      </c>
      <c r="D1460" t="s">
        <v>881</v>
      </c>
      <c r="E1460" t="s">
        <v>1459</v>
      </c>
    </row>
    <row r="1461" spans="1:5" x14ac:dyDescent="0.3">
      <c r="A1461" s="14">
        <v>9035120400</v>
      </c>
      <c r="B1461" s="15">
        <v>22655</v>
      </c>
      <c r="C1461" t="s">
        <v>1062</v>
      </c>
      <c r="D1461" t="s">
        <v>878</v>
      </c>
      <c r="E1461" t="s">
        <v>1459</v>
      </c>
    </row>
    <row r="1462" spans="1:5" x14ac:dyDescent="0.3">
      <c r="A1462" s="12">
        <v>8738282400</v>
      </c>
      <c r="B1462" s="13">
        <v>22433</v>
      </c>
      <c r="C1462" t="s">
        <v>1062</v>
      </c>
      <c r="D1462" t="s">
        <v>880</v>
      </c>
      <c r="E1462" t="s">
        <v>1459</v>
      </c>
    </row>
    <row r="1463" spans="1:5" x14ac:dyDescent="0.3">
      <c r="A1463" s="14">
        <v>9504201700</v>
      </c>
      <c r="B1463" s="15">
        <v>25128</v>
      </c>
      <c r="C1463" t="s">
        <v>1062</v>
      </c>
      <c r="D1463" t="s">
        <v>886</v>
      </c>
      <c r="E1463" t="s">
        <v>1459</v>
      </c>
    </row>
    <row r="1464" spans="1:5" x14ac:dyDescent="0.3">
      <c r="A1464" s="12">
        <v>10187311000</v>
      </c>
      <c r="B1464" s="13">
        <v>26172</v>
      </c>
      <c r="C1464" t="s">
        <v>1062</v>
      </c>
      <c r="D1464" t="s">
        <v>885</v>
      </c>
      <c r="E1464" t="s">
        <v>1459</v>
      </c>
    </row>
    <row r="1465" spans="1:5" x14ac:dyDescent="0.3">
      <c r="A1465" s="14">
        <v>8943356950</v>
      </c>
      <c r="B1465" s="15">
        <v>22613</v>
      </c>
      <c r="C1465" t="s">
        <v>1062</v>
      </c>
      <c r="D1465" t="s">
        <v>884</v>
      </c>
      <c r="E1465" t="s">
        <v>1459</v>
      </c>
    </row>
    <row r="1466" spans="1:5" x14ac:dyDescent="0.3">
      <c r="A1466" s="12">
        <v>9025058400</v>
      </c>
      <c r="B1466" s="13">
        <v>674230</v>
      </c>
      <c r="C1466" t="s">
        <v>1062</v>
      </c>
      <c r="D1466" t="s">
        <v>891</v>
      </c>
      <c r="E1466" t="s">
        <v>1459</v>
      </c>
    </row>
    <row r="1467" spans="1:5" x14ac:dyDescent="0.3">
      <c r="A1467" s="14">
        <v>10383853800</v>
      </c>
      <c r="B1467" s="15">
        <v>783549</v>
      </c>
      <c r="C1467" t="s">
        <v>1062</v>
      </c>
      <c r="D1467" t="s">
        <v>895</v>
      </c>
      <c r="E1467" t="s">
        <v>1459</v>
      </c>
    </row>
    <row r="1468" spans="1:5" x14ac:dyDescent="0.3">
      <c r="A1468" s="12">
        <v>12012935850</v>
      </c>
      <c r="B1468" s="13">
        <v>975938</v>
      </c>
      <c r="C1468" t="s">
        <v>1062</v>
      </c>
      <c r="D1468" t="s">
        <v>899</v>
      </c>
      <c r="E1468" t="s">
        <v>1459</v>
      </c>
    </row>
    <row r="1469" spans="1:5" x14ac:dyDescent="0.3">
      <c r="A1469" s="14">
        <v>11473555150</v>
      </c>
      <c r="B1469" s="15">
        <v>950891</v>
      </c>
      <c r="C1469" t="s">
        <v>1062</v>
      </c>
      <c r="D1469" t="s">
        <v>888</v>
      </c>
      <c r="E1469" t="s">
        <v>1459</v>
      </c>
    </row>
    <row r="1470" spans="1:5" x14ac:dyDescent="0.3">
      <c r="A1470" s="12">
        <v>8334228250</v>
      </c>
      <c r="B1470" s="13">
        <v>611014</v>
      </c>
      <c r="C1470" t="s">
        <v>1062</v>
      </c>
      <c r="D1470" t="s">
        <v>889</v>
      </c>
      <c r="E1470" t="s">
        <v>1459</v>
      </c>
    </row>
    <row r="1471" spans="1:5" x14ac:dyDescent="0.3">
      <c r="A1471" s="14">
        <v>11104599950</v>
      </c>
      <c r="B1471" s="15">
        <v>870132</v>
      </c>
      <c r="C1471" t="s">
        <v>1062</v>
      </c>
      <c r="D1471" t="s">
        <v>894</v>
      </c>
      <c r="E1471" t="s">
        <v>1459</v>
      </c>
    </row>
    <row r="1472" spans="1:5" x14ac:dyDescent="0.3">
      <c r="A1472" s="12">
        <v>10749071700</v>
      </c>
      <c r="B1472" s="13">
        <v>845407</v>
      </c>
      <c r="C1472" t="s">
        <v>1062</v>
      </c>
      <c r="D1472" t="s">
        <v>893</v>
      </c>
      <c r="E1472" t="s">
        <v>1459</v>
      </c>
    </row>
    <row r="1473" spans="1:5" x14ac:dyDescent="0.3">
      <c r="A1473" s="14">
        <v>10483539350</v>
      </c>
      <c r="B1473" s="15">
        <v>830465</v>
      </c>
      <c r="C1473" t="s">
        <v>1062</v>
      </c>
      <c r="D1473" t="s">
        <v>890</v>
      </c>
      <c r="E1473" t="s">
        <v>1459</v>
      </c>
    </row>
    <row r="1474" spans="1:5" x14ac:dyDescent="0.3">
      <c r="A1474" s="12">
        <v>9176275100</v>
      </c>
      <c r="B1474" s="13">
        <v>682220</v>
      </c>
      <c r="C1474" t="s">
        <v>1062</v>
      </c>
      <c r="D1474" t="s">
        <v>892</v>
      </c>
      <c r="E1474" t="s">
        <v>1459</v>
      </c>
    </row>
    <row r="1475" spans="1:5" x14ac:dyDescent="0.3">
      <c r="A1475" s="14">
        <v>10395196700</v>
      </c>
      <c r="B1475" s="15">
        <v>791663</v>
      </c>
      <c r="C1475" t="s">
        <v>1062</v>
      </c>
      <c r="D1475" t="s">
        <v>898</v>
      </c>
      <c r="E1475" t="s">
        <v>1459</v>
      </c>
    </row>
    <row r="1476" spans="1:5" x14ac:dyDescent="0.3">
      <c r="A1476" s="12">
        <v>10963737750</v>
      </c>
      <c r="B1476" s="13">
        <v>839977</v>
      </c>
      <c r="C1476" t="s">
        <v>1062</v>
      </c>
      <c r="D1476" t="s">
        <v>897</v>
      </c>
      <c r="E1476" t="s">
        <v>1459</v>
      </c>
    </row>
    <row r="1477" spans="1:5" x14ac:dyDescent="0.3">
      <c r="A1477" s="14">
        <v>9485357000</v>
      </c>
      <c r="B1477" s="15">
        <v>702719</v>
      </c>
      <c r="C1477" t="s">
        <v>1062</v>
      </c>
      <c r="D1477" t="s">
        <v>896</v>
      </c>
      <c r="E1477" t="s">
        <v>1459</v>
      </c>
    </row>
    <row r="1478" spans="1:5" x14ac:dyDescent="0.3">
      <c r="A1478" s="12">
        <v>761539300</v>
      </c>
      <c r="B1478" s="13">
        <v>65591</v>
      </c>
      <c r="C1478" t="s">
        <v>1063</v>
      </c>
      <c r="D1478" t="s">
        <v>867</v>
      </c>
      <c r="E1478" t="s">
        <v>1460</v>
      </c>
    </row>
    <row r="1479" spans="1:5" x14ac:dyDescent="0.3">
      <c r="A1479" s="14">
        <v>885257600</v>
      </c>
      <c r="B1479" s="15">
        <v>74179</v>
      </c>
      <c r="C1479" t="s">
        <v>1063</v>
      </c>
      <c r="D1479" t="s">
        <v>871</v>
      </c>
      <c r="E1479" t="s">
        <v>1460</v>
      </c>
    </row>
    <row r="1480" spans="1:5" x14ac:dyDescent="0.3">
      <c r="A1480" s="12">
        <v>916746400</v>
      </c>
      <c r="B1480" s="13">
        <v>83320</v>
      </c>
      <c r="C1480" t="s">
        <v>1063</v>
      </c>
      <c r="D1480" t="s">
        <v>875</v>
      </c>
      <c r="E1480" t="s">
        <v>1460</v>
      </c>
    </row>
    <row r="1481" spans="1:5" x14ac:dyDescent="0.3">
      <c r="A1481" s="14">
        <v>855126200</v>
      </c>
      <c r="B1481" s="15">
        <v>85122</v>
      </c>
      <c r="C1481" t="s">
        <v>1063</v>
      </c>
      <c r="D1481" t="s">
        <v>864</v>
      </c>
      <c r="E1481" t="s">
        <v>1460</v>
      </c>
    </row>
    <row r="1482" spans="1:5" x14ac:dyDescent="0.3">
      <c r="A1482" s="12">
        <v>747969900</v>
      </c>
      <c r="B1482" s="13">
        <v>65585</v>
      </c>
      <c r="C1482" t="s">
        <v>1063</v>
      </c>
      <c r="D1482" t="s">
        <v>865</v>
      </c>
      <c r="E1482" t="s">
        <v>1460</v>
      </c>
    </row>
    <row r="1483" spans="1:5" x14ac:dyDescent="0.3">
      <c r="A1483" s="14">
        <v>790850200</v>
      </c>
      <c r="B1483" s="15">
        <v>70869</v>
      </c>
      <c r="C1483" t="s">
        <v>1063</v>
      </c>
      <c r="D1483" t="s">
        <v>870</v>
      </c>
      <c r="E1483" t="s">
        <v>1460</v>
      </c>
    </row>
    <row r="1484" spans="1:5" x14ac:dyDescent="0.3">
      <c r="A1484" s="12">
        <v>794948400</v>
      </c>
      <c r="B1484" s="13">
        <v>69837</v>
      </c>
      <c r="C1484" t="s">
        <v>1063</v>
      </c>
      <c r="D1484" t="s">
        <v>869</v>
      </c>
      <c r="E1484" t="s">
        <v>1460</v>
      </c>
    </row>
    <row r="1485" spans="1:5" x14ac:dyDescent="0.3">
      <c r="A1485" s="14">
        <v>833619100</v>
      </c>
      <c r="B1485" s="15">
        <v>74338</v>
      </c>
      <c r="C1485" t="s">
        <v>1063</v>
      </c>
      <c r="D1485" t="s">
        <v>866</v>
      </c>
      <c r="E1485" t="s">
        <v>1460</v>
      </c>
    </row>
    <row r="1486" spans="1:5" x14ac:dyDescent="0.3">
      <c r="A1486" s="12">
        <v>763046000</v>
      </c>
      <c r="B1486" s="13">
        <v>68147</v>
      </c>
      <c r="C1486" t="s">
        <v>1063</v>
      </c>
      <c r="D1486" t="s">
        <v>868</v>
      </c>
      <c r="E1486" t="s">
        <v>1460</v>
      </c>
    </row>
    <row r="1487" spans="1:5" x14ac:dyDescent="0.3">
      <c r="A1487" s="14">
        <v>832910000</v>
      </c>
      <c r="B1487" s="15">
        <v>71301</v>
      </c>
      <c r="C1487" t="s">
        <v>1063</v>
      </c>
      <c r="D1487" t="s">
        <v>874</v>
      </c>
      <c r="E1487" t="s">
        <v>1460</v>
      </c>
    </row>
    <row r="1488" spans="1:5" x14ac:dyDescent="0.3">
      <c r="A1488" s="12">
        <v>845479300</v>
      </c>
      <c r="B1488" s="13">
        <v>73338</v>
      </c>
      <c r="C1488" t="s">
        <v>1063</v>
      </c>
      <c r="D1488" t="s">
        <v>873</v>
      </c>
      <c r="E1488" t="s">
        <v>1460</v>
      </c>
    </row>
    <row r="1489" spans="1:5" x14ac:dyDescent="0.3">
      <c r="A1489" s="14">
        <v>831770700</v>
      </c>
      <c r="B1489" s="15">
        <v>66609</v>
      </c>
      <c r="C1489" t="s">
        <v>1063</v>
      </c>
      <c r="D1489" t="s">
        <v>872</v>
      </c>
      <c r="E1489" t="s">
        <v>1460</v>
      </c>
    </row>
    <row r="1490" spans="1:5" x14ac:dyDescent="0.3">
      <c r="A1490" s="12">
        <v>939085100</v>
      </c>
      <c r="B1490" s="13">
        <v>2565</v>
      </c>
      <c r="C1490" t="s">
        <v>1063</v>
      </c>
      <c r="D1490" t="s">
        <v>879</v>
      </c>
      <c r="E1490" t="s">
        <v>1460</v>
      </c>
    </row>
    <row r="1491" spans="1:5" x14ac:dyDescent="0.3">
      <c r="A1491" s="14">
        <v>1123273400</v>
      </c>
      <c r="B1491" s="15">
        <v>2711</v>
      </c>
      <c r="C1491" t="s">
        <v>1063</v>
      </c>
      <c r="D1491" t="s">
        <v>883</v>
      </c>
      <c r="E1491" t="s">
        <v>1460</v>
      </c>
    </row>
    <row r="1492" spans="1:5" x14ac:dyDescent="0.3">
      <c r="A1492" s="12">
        <v>1053106000</v>
      </c>
      <c r="B1492" s="13">
        <v>2829</v>
      </c>
      <c r="C1492" t="s">
        <v>1063</v>
      </c>
      <c r="D1492" t="s">
        <v>887</v>
      </c>
      <c r="E1492" t="s">
        <v>1460</v>
      </c>
    </row>
    <row r="1493" spans="1:5" x14ac:dyDescent="0.3">
      <c r="A1493" s="14">
        <v>946494600</v>
      </c>
      <c r="B1493" s="15">
        <v>2720</v>
      </c>
      <c r="C1493" t="s">
        <v>1063</v>
      </c>
      <c r="D1493" t="s">
        <v>876</v>
      </c>
      <c r="E1493" t="s">
        <v>1460</v>
      </c>
    </row>
    <row r="1494" spans="1:5" x14ac:dyDescent="0.3">
      <c r="A1494" s="12">
        <v>789358800</v>
      </c>
      <c r="B1494" s="13">
        <v>2287</v>
      </c>
      <c r="C1494" t="s">
        <v>1063</v>
      </c>
      <c r="D1494" t="s">
        <v>877</v>
      </c>
      <c r="E1494" t="s">
        <v>1460</v>
      </c>
    </row>
    <row r="1495" spans="1:5" x14ac:dyDescent="0.3">
      <c r="A1495" s="14">
        <v>928009500</v>
      </c>
      <c r="B1495" s="15">
        <v>2444</v>
      </c>
      <c r="C1495" t="s">
        <v>1063</v>
      </c>
      <c r="D1495" t="s">
        <v>882</v>
      </c>
      <c r="E1495" t="s">
        <v>1460</v>
      </c>
    </row>
    <row r="1496" spans="1:5" x14ac:dyDescent="0.3">
      <c r="A1496" s="12">
        <v>917259450</v>
      </c>
      <c r="B1496" s="13">
        <v>2528</v>
      </c>
      <c r="C1496" t="s">
        <v>1063</v>
      </c>
      <c r="D1496" t="s">
        <v>881</v>
      </c>
      <c r="E1496" t="s">
        <v>1460</v>
      </c>
    </row>
    <row r="1497" spans="1:5" x14ac:dyDescent="0.3">
      <c r="A1497" s="14">
        <v>920208400</v>
      </c>
      <c r="B1497" s="15">
        <v>2364</v>
      </c>
      <c r="C1497" t="s">
        <v>1063</v>
      </c>
      <c r="D1497" t="s">
        <v>878</v>
      </c>
      <c r="E1497" t="s">
        <v>1460</v>
      </c>
    </row>
    <row r="1498" spans="1:5" x14ac:dyDescent="0.3">
      <c r="A1498" s="12">
        <v>984774800</v>
      </c>
      <c r="B1498" s="13">
        <v>2477</v>
      </c>
      <c r="C1498" t="s">
        <v>1063</v>
      </c>
      <c r="D1498" t="s">
        <v>880</v>
      </c>
      <c r="E1498" t="s">
        <v>1460</v>
      </c>
    </row>
    <row r="1499" spans="1:5" x14ac:dyDescent="0.3">
      <c r="A1499" s="14">
        <v>973390200</v>
      </c>
      <c r="B1499" s="15">
        <v>2523</v>
      </c>
      <c r="C1499" t="s">
        <v>1063</v>
      </c>
      <c r="D1499" t="s">
        <v>886</v>
      </c>
      <c r="E1499" t="s">
        <v>1460</v>
      </c>
    </row>
    <row r="1500" spans="1:5" x14ac:dyDescent="0.3">
      <c r="A1500" s="12">
        <v>984900600</v>
      </c>
      <c r="B1500" s="13">
        <v>2502</v>
      </c>
      <c r="C1500" t="s">
        <v>1063</v>
      </c>
      <c r="D1500" t="s">
        <v>885</v>
      </c>
      <c r="E1500" t="s">
        <v>1460</v>
      </c>
    </row>
    <row r="1501" spans="1:5" x14ac:dyDescent="0.3">
      <c r="A1501" s="14">
        <v>1126174400</v>
      </c>
      <c r="B1501" s="15">
        <v>2721</v>
      </c>
      <c r="C1501" t="s">
        <v>1063</v>
      </c>
      <c r="D1501" t="s">
        <v>884</v>
      </c>
      <c r="E1501" t="s">
        <v>1460</v>
      </c>
    </row>
    <row r="1502" spans="1:5" x14ac:dyDescent="0.3">
      <c r="A1502" s="12">
        <v>958475400</v>
      </c>
      <c r="B1502" s="13">
        <v>72343</v>
      </c>
      <c r="C1502" t="s">
        <v>1063</v>
      </c>
      <c r="D1502" t="s">
        <v>891</v>
      </c>
      <c r="E1502" t="s">
        <v>1460</v>
      </c>
    </row>
    <row r="1503" spans="1:5" x14ac:dyDescent="0.3">
      <c r="A1503" s="14">
        <v>1194884800</v>
      </c>
      <c r="B1503" s="15">
        <v>87461</v>
      </c>
      <c r="C1503" t="s">
        <v>1063</v>
      </c>
      <c r="D1503" t="s">
        <v>895</v>
      </c>
      <c r="E1503" t="s">
        <v>1460</v>
      </c>
    </row>
    <row r="1504" spans="1:5" x14ac:dyDescent="0.3">
      <c r="A1504" s="12">
        <v>1174569250</v>
      </c>
      <c r="B1504" s="13">
        <v>91236</v>
      </c>
      <c r="C1504" t="s">
        <v>1063</v>
      </c>
      <c r="D1504" t="s">
        <v>899</v>
      </c>
      <c r="E1504" t="s">
        <v>1460</v>
      </c>
    </row>
    <row r="1505" spans="1:5" x14ac:dyDescent="0.3">
      <c r="A1505" s="14">
        <v>1040651800</v>
      </c>
      <c r="B1505" s="15">
        <v>86552</v>
      </c>
      <c r="C1505" t="s">
        <v>1063</v>
      </c>
      <c r="D1505" t="s">
        <v>888</v>
      </c>
      <c r="E1505" t="s">
        <v>1460</v>
      </c>
    </row>
    <row r="1506" spans="1:5" x14ac:dyDescent="0.3">
      <c r="A1506" s="12">
        <v>873915400</v>
      </c>
      <c r="B1506" s="13">
        <v>66689</v>
      </c>
      <c r="C1506" t="s">
        <v>1063</v>
      </c>
      <c r="D1506" t="s">
        <v>889</v>
      </c>
      <c r="E1506" t="s">
        <v>1460</v>
      </c>
    </row>
    <row r="1507" spans="1:5" x14ac:dyDescent="0.3">
      <c r="A1507" s="14">
        <v>1084161600</v>
      </c>
      <c r="B1507" s="15">
        <v>80658</v>
      </c>
      <c r="C1507" t="s">
        <v>1063</v>
      </c>
      <c r="D1507" t="s">
        <v>894</v>
      </c>
      <c r="E1507" t="s">
        <v>1460</v>
      </c>
    </row>
    <row r="1508" spans="1:5" x14ac:dyDescent="0.3">
      <c r="A1508" s="12">
        <v>1018936700</v>
      </c>
      <c r="B1508" s="13">
        <v>76355</v>
      </c>
      <c r="C1508" t="s">
        <v>1063</v>
      </c>
      <c r="D1508" t="s">
        <v>893</v>
      </c>
      <c r="E1508" t="s">
        <v>1460</v>
      </c>
    </row>
    <row r="1509" spans="1:5" x14ac:dyDescent="0.3">
      <c r="A1509" s="14">
        <v>974299800</v>
      </c>
      <c r="B1509" s="15">
        <v>76136</v>
      </c>
      <c r="C1509" t="s">
        <v>1063</v>
      </c>
      <c r="D1509" t="s">
        <v>890</v>
      </c>
      <c r="E1509" t="s">
        <v>1460</v>
      </c>
    </row>
    <row r="1510" spans="1:5" x14ac:dyDescent="0.3">
      <c r="A1510" s="12">
        <v>1050638200</v>
      </c>
      <c r="B1510" s="13">
        <v>77115</v>
      </c>
      <c r="C1510" t="s">
        <v>1063</v>
      </c>
      <c r="D1510" t="s">
        <v>892</v>
      </c>
      <c r="E1510" t="s">
        <v>1460</v>
      </c>
    </row>
    <row r="1511" spans="1:5" x14ac:dyDescent="0.3">
      <c r="A1511" s="14">
        <v>1067705500</v>
      </c>
      <c r="B1511" s="15">
        <v>78649</v>
      </c>
      <c r="C1511" t="s">
        <v>1063</v>
      </c>
      <c r="D1511" t="s">
        <v>898</v>
      </c>
      <c r="E1511" t="s">
        <v>1460</v>
      </c>
    </row>
    <row r="1512" spans="1:5" x14ac:dyDescent="0.3">
      <c r="A1512" s="12">
        <v>1032662900</v>
      </c>
      <c r="B1512" s="13">
        <v>79908</v>
      </c>
      <c r="C1512" t="s">
        <v>1063</v>
      </c>
      <c r="D1512" t="s">
        <v>897</v>
      </c>
      <c r="E1512" t="s">
        <v>1460</v>
      </c>
    </row>
    <row r="1513" spans="1:5" x14ac:dyDescent="0.3">
      <c r="A1513" s="14">
        <v>1087298100</v>
      </c>
      <c r="B1513" s="15">
        <v>77080</v>
      </c>
      <c r="C1513" t="s">
        <v>1063</v>
      </c>
      <c r="D1513" t="s">
        <v>896</v>
      </c>
      <c r="E1513" t="s">
        <v>1460</v>
      </c>
    </row>
    <row r="1514" spans="1:5" x14ac:dyDescent="0.3">
      <c r="A1514" s="12">
        <v>1113595050</v>
      </c>
      <c r="B1514" s="13">
        <v>145237</v>
      </c>
      <c r="C1514" t="s">
        <v>1064</v>
      </c>
      <c r="D1514" t="s">
        <v>867</v>
      </c>
      <c r="E1514" t="s">
        <v>1461</v>
      </c>
    </row>
    <row r="1515" spans="1:5" x14ac:dyDescent="0.3">
      <c r="A1515" s="14">
        <v>1129424650</v>
      </c>
      <c r="B1515" s="15">
        <v>145099</v>
      </c>
      <c r="C1515" t="s">
        <v>1064</v>
      </c>
      <c r="D1515" t="s">
        <v>871</v>
      </c>
      <c r="E1515" t="s">
        <v>1461</v>
      </c>
    </row>
    <row r="1516" spans="1:5" x14ac:dyDescent="0.3">
      <c r="A1516" s="12">
        <v>1201833100</v>
      </c>
      <c r="B1516" s="13">
        <v>152842</v>
      </c>
      <c r="C1516" t="s">
        <v>1064</v>
      </c>
      <c r="D1516" t="s">
        <v>875</v>
      </c>
      <c r="E1516" t="s">
        <v>1461</v>
      </c>
    </row>
    <row r="1517" spans="1:5" x14ac:dyDescent="0.3">
      <c r="A1517" s="14">
        <v>1078544650</v>
      </c>
      <c r="B1517" s="15">
        <v>142677</v>
      </c>
      <c r="C1517" t="s">
        <v>1064</v>
      </c>
      <c r="D1517" t="s">
        <v>864</v>
      </c>
      <c r="E1517" t="s">
        <v>1461</v>
      </c>
    </row>
    <row r="1518" spans="1:5" x14ac:dyDescent="0.3">
      <c r="A1518" s="12">
        <v>1060150050</v>
      </c>
      <c r="B1518" s="13">
        <v>137255</v>
      </c>
      <c r="C1518" t="s">
        <v>1064</v>
      </c>
      <c r="D1518" t="s">
        <v>865</v>
      </c>
      <c r="E1518" t="s">
        <v>1461</v>
      </c>
    </row>
    <row r="1519" spans="1:5" x14ac:dyDescent="0.3">
      <c r="A1519" s="14">
        <v>1124097800</v>
      </c>
      <c r="B1519" s="15">
        <v>143789</v>
      </c>
      <c r="C1519" t="s">
        <v>1064</v>
      </c>
      <c r="D1519" t="s">
        <v>870</v>
      </c>
      <c r="E1519" t="s">
        <v>1461</v>
      </c>
    </row>
    <row r="1520" spans="1:5" x14ac:dyDescent="0.3">
      <c r="A1520" s="12">
        <v>1135001900</v>
      </c>
      <c r="B1520" s="13">
        <v>145847</v>
      </c>
      <c r="C1520" t="s">
        <v>1064</v>
      </c>
      <c r="D1520" t="s">
        <v>869</v>
      </c>
      <c r="E1520" t="s">
        <v>1461</v>
      </c>
    </row>
    <row r="1521" spans="1:5" x14ac:dyDescent="0.3">
      <c r="A1521" s="14">
        <v>1116714250</v>
      </c>
      <c r="B1521" s="15">
        <v>143846</v>
      </c>
      <c r="C1521" t="s">
        <v>1064</v>
      </c>
      <c r="D1521" t="s">
        <v>866</v>
      </c>
      <c r="E1521" t="s">
        <v>1461</v>
      </c>
    </row>
    <row r="1522" spans="1:5" x14ac:dyDescent="0.3">
      <c r="A1522" s="12">
        <v>1180269100</v>
      </c>
      <c r="B1522" s="13">
        <v>153732</v>
      </c>
      <c r="C1522" t="s">
        <v>1064</v>
      </c>
      <c r="D1522" t="s">
        <v>868</v>
      </c>
      <c r="E1522" t="s">
        <v>1461</v>
      </c>
    </row>
    <row r="1523" spans="1:5" x14ac:dyDescent="0.3">
      <c r="A1523" s="14">
        <v>1098610300</v>
      </c>
      <c r="B1523" s="15">
        <v>140530</v>
      </c>
      <c r="C1523" t="s">
        <v>1064</v>
      </c>
      <c r="D1523" t="s">
        <v>874</v>
      </c>
      <c r="E1523" t="s">
        <v>1461</v>
      </c>
    </row>
    <row r="1524" spans="1:5" x14ac:dyDescent="0.3">
      <c r="A1524" s="12">
        <v>1137202600</v>
      </c>
      <c r="B1524" s="13">
        <v>145712</v>
      </c>
      <c r="C1524" t="s">
        <v>1064</v>
      </c>
      <c r="D1524" t="s">
        <v>873</v>
      </c>
      <c r="E1524" t="s">
        <v>1461</v>
      </c>
    </row>
    <row r="1525" spans="1:5" x14ac:dyDescent="0.3">
      <c r="A1525" s="14">
        <v>1121783050</v>
      </c>
      <c r="B1525" s="15">
        <v>143766</v>
      </c>
      <c r="C1525" t="s">
        <v>1064</v>
      </c>
      <c r="D1525" t="s">
        <v>872</v>
      </c>
      <c r="E1525" t="s">
        <v>1461</v>
      </c>
    </row>
    <row r="1526" spans="1:5" x14ac:dyDescent="0.3">
      <c r="A1526" s="12">
        <v>1147680950</v>
      </c>
      <c r="B1526" s="13">
        <v>4582</v>
      </c>
      <c r="C1526" t="s">
        <v>1064</v>
      </c>
      <c r="D1526" t="s">
        <v>879</v>
      </c>
      <c r="E1526" t="s">
        <v>1461</v>
      </c>
    </row>
    <row r="1527" spans="1:5" x14ac:dyDescent="0.3">
      <c r="A1527" s="14">
        <v>1144741000</v>
      </c>
      <c r="B1527" s="15">
        <v>4426</v>
      </c>
      <c r="C1527" t="s">
        <v>1064</v>
      </c>
      <c r="D1527" t="s">
        <v>883</v>
      </c>
      <c r="E1527" t="s">
        <v>1461</v>
      </c>
    </row>
    <row r="1528" spans="1:5" x14ac:dyDescent="0.3">
      <c r="A1528" s="12">
        <v>1170612500</v>
      </c>
      <c r="B1528" s="13">
        <v>4478</v>
      </c>
      <c r="C1528" t="s">
        <v>1064</v>
      </c>
      <c r="D1528" t="s">
        <v>887</v>
      </c>
      <c r="E1528" t="s">
        <v>1461</v>
      </c>
    </row>
    <row r="1529" spans="1:5" x14ac:dyDescent="0.3">
      <c r="A1529" s="14">
        <v>1122184350</v>
      </c>
      <c r="B1529" s="15">
        <v>4458</v>
      </c>
      <c r="C1529" t="s">
        <v>1064</v>
      </c>
      <c r="D1529" t="s">
        <v>876</v>
      </c>
      <c r="E1529" t="s">
        <v>1461</v>
      </c>
    </row>
    <row r="1530" spans="1:5" x14ac:dyDescent="0.3">
      <c r="A1530" s="12">
        <v>1097254950</v>
      </c>
      <c r="B1530" s="13">
        <v>4721</v>
      </c>
      <c r="C1530" t="s">
        <v>1064</v>
      </c>
      <c r="D1530" t="s">
        <v>877</v>
      </c>
      <c r="E1530" t="s">
        <v>1461</v>
      </c>
    </row>
    <row r="1531" spans="1:5" x14ac:dyDescent="0.3">
      <c r="A1531" s="14">
        <v>1099673050</v>
      </c>
      <c r="B1531" s="15">
        <v>4274</v>
      </c>
      <c r="C1531" t="s">
        <v>1064</v>
      </c>
      <c r="D1531" t="s">
        <v>882</v>
      </c>
      <c r="E1531" t="s">
        <v>1461</v>
      </c>
    </row>
    <row r="1532" spans="1:5" x14ac:dyDescent="0.3">
      <c r="A1532" s="12">
        <v>1120332450</v>
      </c>
      <c r="B1532" s="13">
        <v>4483</v>
      </c>
      <c r="C1532" t="s">
        <v>1064</v>
      </c>
      <c r="D1532" t="s">
        <v>881</v>
      </c>
      <c r="E1532" t="s">
        <v>1461</v>
      </c>
    </row>
    <row r="1533" spans="1:5" x14ac:dyDescent="0.3">
      <c r="A1533" s="14">
        <v>1185279300</v>
      </c>
      <c r="B1533" s="15">
        <v>4610</v>
      </c>
      <c r="C1533" t="s">
        <v>1064</v>
      </c>
      <c r="D1533" t="s">
        <v>878</v>
      </c>
      <c r="E1533" t="s">
        <v>1461</v>
      </c>
    </row>
    <row r="1534" spans="1:5" x14ac:dyDescent="0.3">
      <c r="A1534" s="12">
        <v>1190679350</v>
      </c>
      <c r="B1534" s="13">
        <v>4619</v>
      </c>
      <c r="C1534" t="s">
        <v>1064</v>
      </c>
      <c r="D1534" t="s">
        <v>880</v>
      </c>
      <c r="E1534" t="s">
        <v>1461</v>
      </c>
    </row>
    <row r="1535" spans="1:5" x14ac:dyDescent="0.3">
      <c r="A1535" s="14">
        <v>1074176250</v>
      </c>
      <c r="B1535" s="15">
        <v>4272</v>
      </c>
      <c r="C1535" t="s">
        <v>1064</v>
      </c>
      <c r="D1535" t="s">
        <v>886</v>
      </c>
      <c r="E1535" t="s">
        <v>1461</v>
      </c>
    </row>
    <row r="1536" spans="1:5" x14ac:dyDescent="0.3">
      <c r="A1536" s="12">
        <v>1078632350</v>
      </c>
      <c r="B1536" s="13">
        <v>4159</v>
      </c>
      <c r="C1536" t="s">
        <v>1064</v>
      </c>
      <c r="D1536" t="s">
        <v>885</v>
      </c>
      <c r="E1536" t="s">
        <v>1461</v>
      </c>
    </row>
    <row r="1537" spans="1:5" x14ac:dyDescent="0.3">
      <c r="A1537" s="14">
        <v>1085334450</v>
      </c>
      <c r="B1537" s="15">
        <v>4326</v>
      </c>
      <c r="C1537" t="s">
        <v>1064</v>
      </c>
      <c r="D1537" t="s">
        <v>884</v>
      </c>
      <c r="E1537" t="s">
        <v>1461</v>
      </c>
    </row>
    <row r="1538" spans="1:5" x14ac:dyDescent="0.3">
      <c r="A1538" s="12">
        <v>1114683050</v>
      </c>
      <c r="B1538" s="13">
        <v>126293</v>
      </c>
      <c r="C1538" t="s">
        <v>1064</v>
      </c>
      <c r="D1538" t="s">
        <v>891</v>
      </c>
      <c r="E1538" t="s">
        <v>1461</v>
      </c>
    </row>
    <row r="1539" spans="1:5" x14ac:dyDescent="0.3">
      <c r="A1539" s="14">
        <v>1014979900</v>
      </c>
      <c r="B1539" s="15">
        <v>113652</v>
      </c>
      <c r="C1539" t="s">
        <v>1064</v>
      </c>
      <c r="D1539" t="s">
        <v>895</v>
      </c>
      <c r="E1539" t="s">
        <v>1461</v>
      </c>
    </row>
    <row r="1540" spans="1:5" x14ac:dyDescent="0.3">
      <c r="A1540" s="12">
        <v>1267051700</v>
      </c>
      <c r="B1540" s="13">
        <v>141107</v>
      </c>
      <c r="C1540" t="s">
        <v>1064</v>
      </c>
      <c r="D1540" t="s">
        <v>899</v>
      </c>
      <c r="E1540" t="s">
        <v>1461</v>
      </c>
    </row>
    <row r="1541" spans="1:5" x14ac:dyDescent="0.3">
      <c r="A1541" s="14">
        <v>1086753000</v>
      </c>
      <c r="B1541" s="15">
        <v>126042</v>
      </c>
      <c r="C1541" t="s">
        <v>1064</v>
      </c>
      <c r="D1541" t="s">
        <v>888</v>
      </c>
      <c r="E1541" t="s">
        <v>1461</v>
      </c>
    </row>
    <row r="1542" spans="1:5" x14ac:dyDescent="0.3">
      <c r="A1542" s="12">
        <v>1053416100</v>
      </c>
      <c r="B1542" s="13">
        <v>119737</v>
      </c>
      <c r="C1542" t="s">
        <v>1064</v>
      </c>
      <c r="D1542" t="s">
        <v>889</v>
      </c>
      <c r="E1542" t="s">
        <v>1461</v>
      </c>
    </row>
    <row r="1543" spans="1:5" x14ac:dyDescent="0.3">
      <c r="A1543" s="14">
        <v>938544300</v>
      </c>
      <c r="B1543" s="15">
        <v>105789</v>
      </c>
      <c r="C1543" t="s">
        <v>1064</v>
      </c>
      <c r="D1543" t="s">
        <v>894</v>
      </c>
      <c r="E1543" t="s">
        <v>1461</v>
      </c>
    </row>
    <row r="1544" spans="1:5" x14ac:dyDescent="0.3">
      <c r="A1544" s="12">
        <v>1073172750</v>
      </c>
      <c r="B1544" s="13">
        <v>120884</v>
      </c>
      <c r="C1544" t="s">
        <v>1064</v>
      </c>
      <c r="D1544" t="s">
        <v>893</v>
      </c>
      <c r="E1544" t="s">
        <v>1461</v>
      </c>
    </row>
    <row r="1545" spans="1:5" x14ac:dyDescent="0.3">
      <c r="A1545" s="14">
        <v>1186997350</v>
      </c>
      <c r="B1545" s="15">
        <v>134256</v>
      </c>
      <c r="C1545" t="s">
        <v>1064</v>
      </c>
      <c r="D1545" t="s">
        <v>890</v>
      </c>
      <c r="E1545" t="s">
        <v>1461</v>
      </c>
    </row>
    <row r="1546" spans="1:5" x14ac:dyDescent="0.3">
      <c r="A1546" s="12">
        <v>1144455700</v>
      </c>
      <c r="B1546" s="13">
        <v>129445</v>
      </c>
      <c r="C1546" t="s">
        <v>1064</v>
      </c>
      <c r="D1546" t="s">
        <v>892</v>
      </c>
      <c r="E1546" t="s">
        <v>1461</v>
      </c>
    </row>
    <row r="1547" spans="1:5" x14ac:dyDescent="0.3">
      <c r="A1547" s="14">
        <v>1099381250</v>
      </c>
      <c r="B1547" s="15">
        <v>123116</v>
      </c>
      <c r="C1547" t="s">
        <v>1064</v>
      </c>
      <c r="D1547" t="s">
        <v>898</v>
      </c>
      <c r="E1547" t="s">
        <v>1461</v>
      </c>
    </row>
    <row r="1548" spans="1:5" x14ac:dyDescent="0.3">
      <c r="A1548" s="12">
        <v>1052101550</v>
      </c>
      <c r="B1548" s="13">
        <v>118015</v>
      </c>
      <c r="C1548" t="s">
        <v>1064</v>
      </c>
      <c r="D1548" t="s">
        <v>897</v>
      </c>
      <c r="E1548" t="s">
        <v>1461</v>
      </c>
    </row>
    <row r="1549" spans="1:5" x14ac:dyDescent="0.3">
      <c r="A1549" s="14">
        <v>1016188650</v>
      </c>
      <c r="B1549" s="15">
        <v>113956</v>
      </c>
      <c r="C1549" t="s">
        <v>1064</v>
      </c>
      <c r="D1549" t="s">
        <v>896</v>
      </c>
      <c r="E1549" t="s">
        <v>1461</v>
      </c>
    </row>
    <row r="1550" spans="1:5" x14ac:dyDescent="0.3">
      <c r="A1550" s="12">
        <v>761539300</v>
      </c>
      <c r="B1550" s="13">
        <v>65591</v>
      </c>
      <c r="C1550" t="s">
        <v>1065</v>
      </c>
      <c r="D1550" t="s">
        <v>867</v>
      </c>
      <c r="E1550" t="s">
        <v>1462</v>
      </c>
    </row>
    <row r="1551" spans="1:5" x14ac:dyDescent="0.3">
      <c r="A1551" s="14">
        <v>885257600</v>
      </c>
      <c r="B1551" s="15">
        <v>74179</v>
      </c>
      <c r="C1551" t="s">
        <v>1065</v>
      </c>
      <c r="D1551" t="s">
        <v>871</v>
      </c>
      <c r="E1551" t="s">
        <v>1462</v>
      </c>
    </row>
    <row r="1552" spans="1:5" x14ac:dyDescent="0.3">
      <c r="A1552" s="12">
        <v>916746400</v>
      </c>
      <c r="B1552" s="13">
        <v>83320</v>
      </c>
      <c r="C1552" t="s">
        <v>1065</v>
      </c>
      <c r="D1552" t="s">
        <v>875</v>
      </c>
      <c r="E1552" t="s">
        <v>1462</v>
      </c>
    </row>
    <row r="1553" spans="1:5" x14ac:dyDescent="0.3">
      <c r="A1553" s="14">
        <v>855126200</v>
      </c>
      <c r="B1553" s="15">
        <v>85122</v>
      </c>
      <c r="C1553" t="s">
        <v>1065</v>
      </c>
      <c r="D1553" t="s">
        <v>864</v>
      </c>
      <c r="E1553" t="s">
        <v>1462</v>
      </c>
    </row>
    <row r="1554" spans="1:5" x14ac:dyDescent="0.3">
      <c r="A1554" s="12">
        <v>747969900</v>
      </c>
      <c r="B1554" s="13">
        <v>65585</v>
      </c>
      <c r="C1554" t="s">
        <v>1065</v>
      </c>
      <c r="D1554" t="s">
        <v>865</v>
      </c>
      <c r="E1554" t="s">
        <v>1462</v>
      </c>
    </row>
    <row r="1555" spans="1:5" x14ac:dyDescent="0.3">
      <c r="A1555" s="14">
        <v>790850200</v>
      </c>
      <c r="B1555" s="15">
        <v>70869</v>
      </c>
      <c r="C1555" t="s">
        <v>1065</v>
      </c>
      <c r="D1555" t="s">
        <v>870</v>
      </c>
      <c r="E1555" t="s">
        <v>1462</v>
      </c>
    </row>
    <row r="1556" spans="1:5" x14ac:dyDescent="0.3">
      <c r="A1556" s="12">
        <v>794948400</v>
      </c>
      <c r="B1556" s="13">
        <v>69837</v>
      </c>
      <c r="C1556" t="s">
        <v>1065</v>
      </c>
      <c r="D1556" t="s">
        <v>869</v>
      </c>
      <c r="E1556" t="s">
        <v>1462</v>
      </c>
    </row>
    <row r="1557" spans="1:5" x14ac:dyDescent="0.3">
      <c r="A1557" s="14">
        <v>833619100</v>
      </c>
      <c r="B1557" s="15">
        <v>74338</v>
      </c>
      <c r="C1557" t="s">
        <v>1065</v>
      </c>
      <c r="D1557" t="s">
        <v>866</v>
      </c>
      <c r="E1557" t="s">
        <v>1462</v>
      </c>
    </row>
    <row r="1558" spans="1:5" x14ac:dyDescent="0.3">
      <c r="A1558" s="12">
        <v>763046000</v>
      </c>
      <c r="B1558" s="13">
        <v>68147</v>
      </c>
      <c r="C1558" t="s">
        <v>1065</v>
      </c>
      <c r="D1558" t="s">
        <v>868</v>
      </c>
      <c r="E1558" t="s">
        <v>1462</v>
      </c>
    </row>
    <row r="1559" spans="1:5" x14ac:dyDescent="0.3">
      <c r="A1559" s="14">
        <v>832910000</v>
      </c>
      <c r="B1559" s="15">
        <v>71301</v>
      </c>
      <c r="C1559" t="s">
        <v>1065</v>
      </c>
      <c r="D1559" t="s">
        <v>874</v>
      </c>
      <c r="E1559" t="s">
        <v>1462</v>
      </c>
    </row>
    <row r="1560" spans="1:5" x14ac:dyDescent="0.3">
      <c r="A1560" s="12">
        <v>845479300</v>
      </c>
      <c r="B1560" s="13">
        <v>73338</v>
      </c>
      <c r="C1560" t="s">
        <v>1065</v>
      </c>
      <c r="D1560" t="s">
        <v>873</v>
      </c>
      <c r="E1560" t="s">
        <v>1462</v>
      </c>
    </row>
    <row r="1561" spans="1:5" x14ac:dyDescent="0.3">
      <c r="A1561" s="14">
        <v>831770700</v>
      </c>
      <c r="B1561" s="15">
        <v>66609</v>
      </c>
      <c r="C1561" t="s">
        <v>1065</v>
      </c>
      <c r="D1561" t="s">
        <v>872</v>
      </c>
      <c r="E1561" t="s">
        <v>1462</v>
      </c>
    </row>
    <row r="1562" spans="1:5" x14ac:dyDescent="0.3">
      <c r="A1562" s="12">
        <v>939085100</v>
      </c>
      <c r="B1562" s="13">
        <v>2565</v>
      </c>
      <c r="C1562" t="s">
        <v>1065</v>
      </c>
      <c r="D1562" t="s">
        <v>879</v>
      </c>
      <c r="E1562" t="s">
        <v>1462</v>
      </c>
    </row>
    <row r="1563" spans="1:5" x14ac:dyDescent="0.3">
      <c r="A1563" s="14">
        <v>1123273400</v>
      </c>
      <c r="B1563" s="15">
        <v>2711</v>
      </c>
      <c r="C1563" t="s">
        <v>1065</v>
      </c>
      <c r="D1563" t="s">
        <v>883</v>
      </c>
      <c r="E1563" t="s">
        <v>1462</v>
      </c>
    </row>
    <row r="1564" spans="1:5" x14ac:dyDescent="0.3">
      <c r="A1564" s="12">
        <v>1053106000</v>
      </c>
      <c r="B1564" s="13">
        <v>2829</v>
      </c>
      <c r="C1564" t="s">
        <v>1065</v>
      </c>
      <c r="D1564" t="s">
        <v>887</v>
      </c>
      <c r="E1564" t="s">
        <v>1462</v>
      </c>
    </row>
    <row r="1565" spans="1:5" x14ac:dyDescent="0.3">
      <c r="A1565" s="14">
        <v>946494600</v>
      </c>
      <c r="B1565" s="15">
        <v>2720</v>
      </c>
      <c r="C1565" t="s">
        <v>1065</v>
      </c>
      <c r="D1565" t="s">
        <v>876</v>
      </c>
      <c r="E1565" t="s">
        <v>1462</v>
      </c>
    </row>
    <row r="1566" spans="1:5" x14ac:dyDescent="0.3">
      <c r="A1566" s="12">
        <v>789358800</v>
      </c>
      <c r="B1566" s="13">
        <v>2287</v>
      </c>
      <c r="C1566" t="s">
        <v>1065</v>
      </c>
      <c r="D1566" t="s">
        <v>877</v>
      </c>
      <c r="E1566" t="s">
        <v>1462</v>
      </c>
    </row>
    <row r="1567" spans="1:5" x14ac:dyDescent="0.3">
      <c r="A1567" s="14">
        <v>928009500</v>
      </c>
      <c r="B1567" s="15">
        <v>2444</v>
      </c>
      <c r="C1567" t="s">
        <v>1065</v>
      </c>
      <c r="D1567" t="s">
        <v>882</v>
      </c>
      <c r="E1567" t="s">
        <v>1462</v>
      </c>
    </row>
    <row r="1568" spans="1:5" x14ac:dyDescent="0.3">
      <c r="A1568" s="12">
        <v>917259450</v>
      </c>
      <c r="B1568" s="13">
        <v>2528</v>
      </c>
      <c r="C1568" t="s">
        <v>1065</v>
      </c>
      <c r="D1568" t="s">
        <v>881</v>
      </c>
      <c r="E1568" t="s">
        <v>1462</v>
      </c>
    </row>
    <row r="1569" spans="1:5" x14ac:dyDescent="0.3">
      <c r="A1569" s="14">
        <v>920208400</v>
      </c>
      <c r="B1569" s="15">
        <v>2364</v>
      </c>
      <c r="C1569" t="s">
        <v>1065</v>
      </c>
      <c r="D1569" t="s">
        <v>878</v>
      </c>
      <c r="E1569" t="s">
        <v>1462</v>
      </c>
    </row>
    <row r="1570" spans="1:5" x14ac:dyDescent="0.3">
      <c r="A1570" s="12">
        <v>984774800</v>
      </c>
      <c r="B1570" s="13">
        <v>2477</v>
      </c>
      <c r="C1570" t="s">
        <v>1065</v>
      </c>
      <c r="D1570" t="s">
        <v>880</v>
      </c>
      <c r="E1570" t="s">
        <v>1462</v>
      </c>
    </row>
    <row r="1571" spans="1:5" x14ac:dyDescent="0.3">
      <c r="A1571" s="14">
        <v>973390200</v>
      </c>
      <c r="B1571" s="15">
        <v>2523</v>
      </c>
      <c r="C1571" t="s">
        <v>1065</v>
      </c>
      <c r="D1571" t="s">
        <v>886</v>
      </c>
      <c r="E1571" t="s">
        <v>1462</v>
      </c>
    </row>
    <row r="1572" spans="1:5" x14ac:dyDescent="0.3">
      <c r="A1572" s="12">
        <v>984900600</v>
      </c>
      <c r="B1572" s="13">
        <v>2502</v>
      </c>
      <c r="C1572" t="s">
        <v>1065</v>
      </c>
      <c r="D1572" t="s">
        <v>885</v>
      </c>
      <c r="E1572" t="s">
        <v>1462</v>
      </c>
    </row>
    <row r="1573" spans="1:5" x14ac:dyDescent="0.3">
      <c r="A1573" s="14">
        <v>1126174400</v>
      </c>
      <c r="B1573" s="15">
        <v>2721</v>
      </c>
      <c r="C1573" t="s">
        <v>1065</v>
      </c>
      <c r="D1573" t="s">
        <v>884</v>
      </c>
      <c r="E1573" t="s">
        <v>1462</v>
      </c>
    </row>
    <row r="1574" spans="1:5" x14ac:dyDescent="0.3">
      <c r="A1574" s="12">
        <v>958475400</v>
      </c>
      <c r="B1574" s="13">
        <v>72343</v>
      </c>
      <c r="C1574" t="s">
        <v>1065</v>
      </c>
      <c r="D1574" t="s">
        <v>891</v>
      </c>
      <c r="E1574" t="s">
        <v>1462</v>
      </c>
    </row>
    <row r="1575" spans="1:5" x14ac:dyDescent="0.3">
      <c r="A1575" s="14">
        <v>1194884800</v>
      </c>
      <c r="B1575" s="15">
        <v>87461</v>
      </c>
      <c r="C1575" t="s">
        <v>1065</v>
      </c>
      <c r="D1575" t="s">
        <v>895</v>
      </c>
      <c r="E1575" t="s">
        <v>1462</v>
      </c>
    </row>
    <row r="1576" spans="1:5" x14ac:dyDescent="0.3">
      <c r="A1576" s="12">
        <v>1174569250</v>
      </c>
      <c r="B1576" s="13">
        <v>91236</v>
      </c>
      <c r="C1576" t="s">
        <v>1065</v>
      </c>
      <c r="D1576" t="s">
        <v>899</v>
      </c>
      <c r="E1576" t="s">
        <v>1462</v>
      </c>
    </row>
    <row r="1577" spans="1:5" x14ac:dyDescent="0.3">
      <c r="A1577" s="14">
        <v>1040651800</v>
      </c>
      <c r="B1577" s="15">
        <v>86552</v>
      </c>
      <c r="C1577" t="s">
        <v>1065</v>
      </c>
      <c r="D1577" t="s">
        <v>888</v>
      </c>
      <c r="E1577" t="s">
        <v>1462</v>
      </c>
    </row>
    <row r="1578" spans="1:5" x14ac:dyDescent="0.3">
      <c r="A1578" s="12">
        <v>873915400</v>
      </c>
      <c r="B1578" s="13">
        <v>66689</v>
      </c>
      <c r="C1578" t="s">
        <v>1065</v>
      </c>
      <c r="D1578" t="s">
        <v>889</v>
      </c>
      <c r="E1578" t="s">
        <v>1462</v>
      </c>
    </row>
    <row r="1579" spans="1:5" x14ac:dyDescent="0.3">
      <c r="A1579" s="14">
        <v>1084161600</v>
      </c>
      <c r="B1579" s="15">
        <v>80658</v>
      </c>
      <c r="C1579" t="s">
        <v>1065</v>
      </c>
      <c r="D1579" t="s">
        <v>894</v>
      </c>
      <c r="E1579" t="s">
        <v>1462</v>
      </c>
    </row>
    <row r="1580" spans="1:5" x14ac:dyDescent="0.3">
      <c r="A1580" s="12">
        <v>1018936700</v>
      </c>
      <c r="B1580" s="13">
        <v>76355</v>
      </c>
      <c r="C1580" t="s">
        <v>1065</v>
      </c>
      <c r="D1580" t="s">
        <v>893</v>
      </c>
      <c r="E1580" t="s">
        <v>1462</v>
      </c>
    </row>
    <row r="1581" spans="1:5" x14ac:dyDescent="0.3">
      <c r="A1581" s="14">
        <v>974299800</v>
      </c>
      <c r="B1581" s="15">
        <v>76136</v>
      </c>
      <c r="C1581" t="s">
        <v>1065</v>
      </c>
      <c r="D1581" t="s">
        <v>890</v>
      </c>
      <c r="E1581" t="s">
        <v>1462</v>
      </c>
    </row>
    <row r="1582" spans="1:5" x14ac:dyDescent="0.3">
      <c r="A1582" s="12">
        <v>1050638200</v>
      </c>
      <c r="B1582" s="13">
        <v>77115</v>
      </c>
      <c r="C1582" t="s">
        <v>1065</v>
      </c>
      <c r="D1582" t="s">
        <v>892</v>
      </c>
      <c r="E1582" t="s">
        <v>1462</v>
      </c>
    </row>
    <row r="1583" spans="1:5" x14ac:dyDescent="0.3">
      <c r="A1583" s="14">
        <v>1067705500</v>
      </c>
      <c r="B1583" s="15">
        <v>78649</v>
      </c>
      <c r="C1583" t="s">
        <v>1065</v>
      </c>
      <c r="D1583" t="s">
        <v>898</v>
      </c>
      <c r="E1583" t="s">
        <v>1462</v>
      </c>
    </row>
    <row r="1584" spans="1:5" x14ac:dyDescent="0.3">
      <c r="A1584" s="12">
        <v>1032662900</v>
      </c>
      <c r="B1584" s="13">
        <v>79908</v>
      </c>
      <c r="C1584" t="s">
        <v>1065</v>
      </c>
      <c r="D1584" t="s">
        <v>897</v>
      </c>
      <c r="E1584" t="s">
        <v>1462</v>
      </c>
    </row>
    <row r="1585" spans="1:5" x14ac:dyDescent="0.3">
      <c r="A1585" s="14">
        <v>1087298100</v>
      </c>
      <c r="B1585" s="15">
        <v>77080</v>
      </c>
      <c r="C1585" t="s">
        <v>1065</v>
      </c>
      <c r="D1585" t="s">
        <v>896</v>
      </c>
      <c r="E1585" t="s">
        <v>1462</v>
      </c>
    </row>
    <row r="1586" spans="1:5" x14ac:dyDescent="0.3">
      <c r="A1586" s="12">
        <v>2725188800</v>
      </c>
      <c r="B1586" s="13">
        <v>196234</v>
      </c>
      <c r="C1586" t="s">
        <v>1066</v>
      </c>
      <c r="D1586" t="s">
        <v>867</v>
      </c>
      <c r="E1586" t="s">
        <v>1463</v>
      </c>
    </row>
    <row r="1587" spans="1:5" x14ac:dyDescent="0.3">
      <c r="A1587" s="14">
        <v>3204525450</v>
      </c>
      <c r="B1587" s="15">
        <v>230308</v>
      </c>
      <c r="C1587" t="s">
        <v>1066</v>
      </c>
      <c r="D1587" t="s">
        <v>871</v>
      </c>
      <c r="E1587" t="s">
        <v>1463</v>
      </c>
    </row>
    <row r="1588" spans="1:5" x14ac:dyDescent="0.3">
      <c r="A1588" s="12">
        <v>3675874300</v>
      </c>
      <c r="B1588" s="13">
        <v>269845</v>
      </c>
      <c r="C1588" t="s">
        <v>1066</v>
      </c>
      <c r="D1588" t="s">
        <v>875</v>
      </c>
      <c r="E1588" t="s">
        <v>1463</v>
      </c>
    </row>
    <row r="1589" spans="1:5" x14ac:dyDescent="0.3">
      <c r="A1589" s="14">
        <v>3614918500</v>
      </c>
      <c r="B1589" s="15">
        <v>272350</v>
      </c>
      <c r="C1589" t="s">
        <v>1066</v>
      </c>
      <c r="D1589" t="s">
        <v>864</v>
      </c>
      <c r="E1589" t="s">
        <v>1463</v>
      </c>
    </row>
    <row r="1590" spans="1:5" x14ac:dyDescent="0.3">
      <c r="A1590" s="12">
        <v>2675283600</v>
      </c>
      <c r="B1590" s="13">
        <v>191931</v>
      </c>
      <c r="C1590" t="s">
        <v>1066</v>
      </c>
      <c r="D1590" t="s">
        <v>865</v>
      </c>
      <c r="E1590" t="s">
        <v>1463</v>
      </c>
    </row>
    <row r="1591" spans="1:5" x14ac:dyDescent="0.3">
      <c r="A1591" s="14">
        <v>3220751150</v>
      </c>
      <c r="B1591" s="15">
        <v>237731</v>
      </c>
      <c r="C1591" t="s">
        <v>1066</v>
      </c>
      <c r="D1591" t="s">
        <v>870</v>
      </c>
      <c r="E1591" t="s">
        <v>1463</v>
      </c>
    </row>
    <row r="1592" spans="1:5" x14ac:dyDescent="0.3">
      <c r="A1592" s="12">
        <v>3021552700</v>
      </c>
      <c r="B1592" s="13">
        <v>219414</v>
      </c>
      <c r="C1592" t="s">
        <v>1066</v>
      </c>
      <c r="D1592" t="s">
        <v>869</v>
      </c>
      <c r="E1592" t="s">
        <v>1463</v>
      </c>
    </row>
    <row r="1593" spans="1:5" x14ac:dyDescent="0.3">
      <c r="A1593" s="14">
        <v>3233860750</v>
      </c>
      <c r="B1593" s="15">
        <v>237172</v>
      </c>
      <c r="C1593" t="s">
        <v>1066</v>
      </c>
      <c r="D1593" t="s">
        <v>866</v>
      </c>
      <c r="E1593" t="s">
        <v>1463</v>
      </c>
    </row>
    <row r="1594" spans="1:5" x14ac:dyDescent="0.3">
      <c r="A1594" s="12">
        <v>2984502550</v>
      </c>
      <c r="B1594" s="13">
        <v>216590</v>
      </c>
      <c r="C1594" t="s">
        <v>1066</v>
      </c>
      <c r="D1594" t="s">
        <v>868</v>
      </c>
      <c r="E1594" t="s">
        <v>1463</v>
      </c>
    </row>
    <row r="1595" spans="1:5" x14ac:dyDescent="0.3">
      <c r="A1595" s="14">
        <v>3113659120</v>
      </c>
      <c r="B1595" s="15">
        <v>224161</v>
      </c>
      <c r="C1595" t="s">
        <v>1066</v>
      </c>
      <c r="D1595" t="s">
        <v>874</v>
      </c>
      <c r="E1595" t="s">
        <v>1463</v>
      </c>
    </row>
    <row r="1596" spans="1:5" x14ac:dyDescent="0.3">
      <c r="A1596" s="12">
        <v>3222635250</v>
      </c>
      <c r="B1596" s="13">
        <v>233360</v>
      </c>
      <c r="C1596" t="s">
        <v>1066</v>
      </c>
      <c r="D1596" t="s">
        <v>873</v>
      </c>
      <c r="E1596" t="s">
        <v>1463</v>
      </c>
    </row>
    <row r="1597" spans="1:5" x14ac:dyDescent="0.3">
      <c r="A1597" s="14">
        <v>2906311100</v>
      </c>
      <c r="B1597" s="15">
        <v>207972</v>
      </c>
      <c r="C1597" t="s">
        <v>1066</v>
      </c>
      <c r="D1597" t="s">
        <v>872</v>
      </c>
      <c r="E1597" t="s">
        <v>1463</v>
      </c>
    </row>
    <row r="1598" spans="1:5" x14ac:dyDescent="0.3">
      <c r="A1598" s="12">
        <v>3453043050</v>
      </c>
      <c r="B1598" s="13">
        <v>7992</v>
      </c>
      <c r="C1598" t="s">
        <v>1066</v>
      </c>
      <c r="D1598" t="s">
        <v>879</v>
      </c>
      <c r="E1598" t="s">
        <v>1463</v>
      </c>
    </row>
    <row r="1599" spans="1:5" x14ac:dyDescent="0.3">
      <c r="A1599" s="14">
        <v>3476868900</v>
      </c>
      <c r="B1599" s="15">
        <v>7737</v>
      </c>
      <c r="C1599" t="s">
        <v>1066</v>
      </c>
      <c r="D1599" t="s">
        <v>883</v>
      </c>
      <c r="E1599" t="s">
        <v>1463</v>
      </c>
    </row>
    <row r="1600" spans="1:5" x14ac:dyDescent="0.3">
      <c r="A1600" s="12">
        <v>4130670750</v>
      </c>
      <c r="B1600" s="13">
        <v>9293</v>
      </c>
      <c r="C1600" t="s">
        <v>1066</v>
      </c>
      <c r="D1600" t="s">
        <v>887</v>
      </c>
      <c r="E1600" t="s">
        <v>1463</v>
      </c>
    </row>
    <row r="1601" spans="1:5" x14ac:dyDescent="0.3">
      <c r="A1601" s="14">
        <v>3953163400</v>
      </c>
      <c r="B1601" s="15">
        <v>9060</v>
      </c>
      <c r="C1601" t="s">
        <v>1066</v>
      </c>
      <c r="D1601" t="s">
        <v>876</v>
      </c>
      <c r="E1601" t="s">
        <v>1463</v>
      </c>
    </row>
    <row r="1602" spans="1:5" x14ac:dyDescent="0.3">
      <c r="A1602" s="12">
        <v>2888930300</v>
      </c>
      <c r="B1602" s="13">
        <v>7007</v>
      </c>
      <c r="C1602" t="s">
        <v>1066</v>
      </c>
      <c r="D1602" t="s">
        <v>877</v>
      </c>
      <c r="E1602" t="s">
        <v>1463</v>
      </c>
    </row>
    <row r="1603" spans="1:5" x14ac:dyDescent="0.3">
      <c r="A1603" s="14">
        <v>3562876200</v>
      </c>
      <c r="B1603" s="15">
        <v>7940</v>
      </c>
      <c r="C1603" t="s">
        <v>1066</v>
      </c>
      <c r="D1603" t="s">
        <v>882</v>
      </c>
      <c r="E1603" t="s">
        <v>1463</v>
      </c>
    </row>
    <row r="1604" spans="1:5" x14ac:dyDescent="0.3">
      <c r="A1604" s="12">
        <v>3384741200</v>
      </c>
      <c r="B1604" s="13">
        <v>7778</v>
      </c>
      <c r="C1604" t="s">
        <v>1066</v>
      </c>
      <c r="D1604" t="s">
        <v>881</v>
      </c>
      <c r="E1604" t="s">
        <v>1463</v>
      </c>
    </row>
    <row r="1605" spans="1:5" x14ac:dyDescent="0.3">
      <c r="A1605" s="14">
        <v>3176046650</v>
      </c>
      <c r="B1605" s="15">
        <v>7006</v>
      </c>
      <c r="C1605" t="s">
        <v>1066</v>
      </c>
      <c r="D1605" t="s">
        <v>878</v>
      </c>
      <c r="E1605" t="s">
        <v>1463</v>
      </c>
    </row>
    <row r="1606" spans="1:5" x14ac:dyDescent="0.3">
      <c r="A1606" s="12">
        <v>3159697000</v>
      </c>
      <c r="B1606" s="13">
        <v>7020</v>
      </c>
      <c r="C1606" t="s">
        <v>1066</v>
      </c>
      <c r="D1606" t="s">
        <v>880</v>
      </c>
      <c r="E1606" t="s">
        <v>1463</v>
      </c>
    </row>
    <row r="1607" spans="1:5" x14ac:dyDescent="0.3">
      <c r="A1607" s="14">
        <v>3441269350</v>
      </c>
      <c r="B1607" s="15">
        <v>7780</v>
      </c>
      <c r="C1607" t="s">
        <v>1066</v>
      </c>
      <c r="D1607" t="s">
        <v>886</v>
      </c>
      <c r="E1607" t="s">
        <v>1463</v>
      </c>
    </row>
    <row r="1608" spans="1:5" x14ac:dyDescent="0.3">
      <c r="A1608" s="12">
        <v>3517923370</v>
      </c>
      <c r="B1608" s="13">
        <v>7766</v>
      </c>
      <c r="C1608" t="s">
        <v>1066</v>
      </c>
      <c r="D1608" t="s">
        <v>885</v>
      </c>
      <c r="E1608" t="s">
        <v>1463</v>
      </c>
    </row>
    <row r="1609" spans="1:5" x14ac:dyDescent="0.3">
      <c r="A1609" s="14">
        <v>3195157400</v>
      </c>
      <c r="B1609" s="15">
        <v>7250</v>
      </c>
      <c r="C1609" t="s">
        <v>1066</v>
      </c>
      <c r="D1609" t="s">
        <v>884</v>
      </c>
      <c r="E1609" t="s">
        <v>1463</v>
      </c>
    </row>
    <row r="1610" spans="1:5" x14ac:dyDescent="0.3">
      <c r="A1610" s="12">
        <v>3356896500</v>
      </c>
      <c r="B1610" s="13">
        <v>219547</v>
      </c>
      <c r="C1610" t="s">
        <v>1066</v>
      </c>
      <c r="D1610" t="s">
        <v>891</v>
      </c>
      <c r="E1610" t="s">
        <v>1463</v>
      </c>
    </row>
    <row r="1611" spans="1:5" x14ac:dyDescent="0.3">
      <c r="A1611" s="14">
        <v>3771508400</v>
      </c>
      <c r="B1611" s="15">
        <v>247892</v>
      </c>
      <c r="C1611" t="s">
        <v>1066</v>
      </c>
      <c r="D1611" t="s">
        <v>895</v>
      </c>
      <c r="E1611" t="s">
        <v>1463</v>
      </c>
    </row>
    <row r="1612" spans="1:5" x14ac:dyDescent="0.3">
      <c r="A1612" s="12">
        <v>4494666650</v>
      </c>
      <c r="B1612" s="13">
        <v>300383</v>
      </c>
      <c r="C1612" t="s">
        <v>1066</v>
      </c>
      <c r="D1612" t="s">
        <v>899</v>
      </c>
      <c r="E1612" t="s">
        <v>1463</v>
      </c>
    </row>
    <row r="1613" spans="1:5" x14ac:dyDescent="0.3">
      <c r="A1613" s="14">
        <v>4267344100</v>
      </c>
      <c r="B1613" s="15">
        <v>289888</v>
      </c>
      <c r="C1613" t="s">
        <v>1066</v>
      </c>
      <c r="D1613" t="s">
        <v>888</v>
      </c>
      <c r="E1613" t="s">
        <v>1463</v>
      </c>
    </row>
    <row r="1614" spans="1:5" x14ac:dyDescent="0.3">
      <c r="A1614" s="12">
        <v>3116539000</v>
      </c>
      <c r="B1614" s="13">
        <v>203841</v>
      </c>
      <c r="C1614" t="s">
        <v>1066</v>
      </c>
      <c r="D1614" t="s">
        <v>889</v>
      </c>
      <c r="E1614" t="s">
        <v>1463</v>
      </c>
    </row>
    <row r="1615" spans="1:5" x14ac:dyDescent="0.3">
      <c r="A1615" s="14">
        <v>3868945900</v>
      </c>
      <c r="B1615" s="15">
        <v>256688</v>
      </c>
      <c r="C1615" t="s">
        <v>1066</v>
      </c>
      <c r="D1615" t="s">
        <v>894</v>
      </c>
      <c r="E1615" t="s">
        <v>1463</v>
      </c>
    </row>
    <row r="1616" spans="1:5" x14ac:dyDescent="0.3">
      <c r="A1616" s="12">
        <v>3051586300</v>
      </c>
      <c r="B1616" s="13">
        <v>199905</v>
      </c>
      <c r="C1616" t="s">
        <v>1066</v>
      </c>
      <c r="D1616" t="s">
        <v>893</v>
      </c>
      <c r="E1616" t="s">
        <v>1463</v>
      </c>
    </row>
    <row r="1617" spans="1:5" x14ac:dyDescent="0.3">
      <c r="A1617" s="14">
        <v>3802843200</v>
      </c>
      <c r="B1617" s="15">
        <v>254102</v>
      </c>
      <c r="C1617" t="s">
        <v>1066</v>
      </c>
      <c r="D1617" t="s">
        <v>890</v>
      </c>
      <c r="E1617" t="s">
        <v>1463</v>
      </c>
    </row>
    <row r="1618" spans="1:5" x14ac:dyDescent="0.3">
      <c r="A1618" s="12">
        <v>3410025000</v>
      </c>
      <c r="B1618" s="13">
        <v>222486</v>
      </c>
      <c r="C1618" t="s">
        <v>1066</v>
      </c>
      <c r="D1618" t="s">
        <v>892</v>
      </c>
      <c r="E1618" t="s">
        <v>1463</v>
      </c>
    </row>
    <row r="1619" spans="1:5" x14ac:dyDescent="0.3">
      <c r="A1619" s="14">
        <v>3679215050</v>
      </c>
      <c r="B1619" s="15">
        <v>240944</v>
      </c>
      <c r="C1619" t="s">
        <v>1066</v>
      </c>
      <c r="D1619" t="s">
        <v>898</v>
      </c>
      <c r="E1619" t="s">
        <v>1463</v>
      </c>
    </row>
    <row r="1620" spans="1:5" x14ac:dyDescent="0.3">
      <c r="A1620" s="12">
        <v>3772124800</v>
      </c>
      <c r="B1620" s="13">
        <v>247173</v>
      </c>
      <c r="C1620" t="s">
        <v>1066</v>
      </c>
      <c r="D1620" t="s">
        <v>897</v>
      </c>
      <c r="E1620" t="s">
        <v>1463</v>
      </c>
    </row>
    <row r="1621" spans="1:5" x14ac:dyDescent="0.3">
      <c r="A1621" s="14">
        <v>3540187200</v>
      </c>
      <c r="B1621" s="15">
        <v>230464</v>
      </c>
      <c r="C1621" t="s">
        <v>1066</v>
      </c>
      <c r="D1621" t="s">
        <v>896</v>
      </c>
      <c r="E1621" t="s">
        <v>1463</v>
      </c>
    </row>
    <row r="1622" spans="1:5" x14ac:dyDescent="0.3">
      <c r="A1622" s="12">
        <v>4990199900</v>
      </c>
      <c r="B1622" s="13">
        <v>735962</v>
      </c>
      <c r="C1622" t="s">
        <v>1067</v>
      </c>
      <c r="D1622" t="s">
        <v>867</v>
      </c>
      <c r="E1622" t="s">
        <v>1464</v>
      </c>
    </row>
    <row r="1623" spans="1:5" x14ac:dyDescent="0.3">
      <c r="A1623" s="14">
        <v>5182408000</v>
      </c>
      <c r="B1623" s="15">
        <v>770933</v>
      </c>
      <c r="C1623" t="s">
        <v>1067</v>
      </c>
      <c r="D1623" t="s">
        <v>871</v>
      </c>
      <c r="E1623" t="s">
        <v>1464</v>
      </c>
    </row>
    <row r="1624" spans="1:5" x14ac:dyDescent="0.3">
      <c r="A1624" s="12">
        <v>5393722300</v>
      </c>
      <c r="B1624" s="13">
        <v>813290</v>
      </c>
      <c r="C1624" t="s">
        <v>1067</v>
      </c>
      <c r="D1624" t="s">
        <v>875</v>
      </c>
      <c r="E1624" t="s">
        <v>1464</v>
      </c>
    </row>
    <row r="1625" spans="1:5" x14ac:dyDescent="0.3">
      <c r="A1625" s="14">
        <v>4961509200</v>
      </c>
      <c r="B1625" s="15">
        <v>714286</v>
      </c>
      <c r="C1625" t="s">
        <v>1067</v>
      </c>
      <c r="D1625" t="s">
        <v>864</v>
      </c>
      <c r="E1625" t="s">
        <v>1464</v>
      </c>
    </row>
    <row r="1626" spans="1:5" x14ac:dyDescent="0.3">
      <c r="A1626" s="12">
        <v>4982415900</v>
      </c>
      <c r="B1626" s="13">
        <v>711530</v>
      </c>
      <c r="C1626" t="s">
        <v>1067</v>
      </c>
      <c r="D1626" t="s">
        <v>865</v>
      </c>
      <c r="E1626" t="s">
        <v>1464</v>
      </c>
    </row>
    <row r="1627" spans="1:5" x14ac:dyDescent="0.3">
      <c r="A1627" s="14">
        <v>4883636400</v>
      </c>
      <c r="B1627" s="15">
        <v>750798</v>
      </c>
      <c r="C1627" t="s">
        <v>1067</v>
      </c>
      <c r="D1627" t="s">
        <v>870</v>
      </c>
      <c r="E1627" t="s">
        <v>1464</v>
      </c>
    </row>
    <row r="1628" spans="1:5" x14ac:dyDescent="0.3">
      <c r="A1628" s="12">
        <v>4969581400</v>
      </c>
      <c r="B1628" s="13">
        <v>739632</v>
      </c>
      <c r="C1628" t="s">
        <v>1067</v>
      </c>
      <c r="D1628" t="s">
        <v>869</v>
      </c>
      <c r="E1628" t="s">
        <v>1464</v>
      </c>
    </row>
    <row r="1629" spans="1:5" x14ac:dyDescent="0.3">
      <c r="A1629" s="14">
        <v>5115309000</v>
      </c>
      <c r="B1629" s="15">
        <v>740442</v>
      </c>
      <c r="C1629" t="s">
        <v>1067</v>
      </c>
      <c r="D1629" t="s">
        <v>866</v>
      </c>
      <c r="E1629" t="s">
        <v>1464</v>
      </c>
    </row>
    <row r="1630" spans="1:5" x14ac:dyDescent="0.3">
      <c r="A1630" s="12">
        <v>5063535000</v>
      </c>
      <c r="B1630" s="13">
        <v>760224</v>
      </c>
      <c r="C1630" t="s">
        <v>1067</v>
      </c>
      <c r="D1630" t="s">
        <v>868</v>
      </c>
      <c r="E1630" t="s">
        <v>1464</v>
      </c>
    </row>
    <row r="1631" spans="1:5" x14ac:dyDescent="0.3">
      <c r="A1631" s="14">
        <v>4916755200</v>
      </c>
      <c r="B1631" s="15">
        <v>743670</v>
      </c>
      <c r="C1631" t="s">
        <v>1067</v>
      </c>
      <c r="D1631" t="s">
        <v>874</v>
      </c>
      <c r="E1631" t="s">
        <v>1464</v>
      </c>
    </row>
    <row r="1632" spans="1:5" x14ac:dyDescent="0.3">
      <c r="A1632" s="12">
        <v>5066872100</v>
      </c>
      <c r="B1632" s="13">
        <v>767333</v>
      </c>
      <c r="C1632" t="s">
        <v>1067</v>
      </c>
      <c r="D1632" t="s">
        <v>873</v>
      </c>
      <c r="E1632" t="s">
        <v>1464</v>
      </c>
    </row>
    <row r="1633" spans="1:5" x14ac:dyDescent="0.3">
      <c r="A1633" s="14">
        <v>4962313700</v>
      </c>
      <c r="B1633" s="15">
        <v>746908</v>
      </c>
      <c r="C1633" t="s">
        <v>1067</v>
      </c>
      <c r="D1633" t="s">
        <v>872</v>
      </c>
      <c r="E1633" t="s">
        <v>1464</v>
      </c>
    </row>
    <row r="1634" spans="1:5" x14ac:dyDescent="0.3">
      <c r="A1634" s="12">
        <v>5296282400</v>
      </c>
      <c r="B1634" s="13">
        <v>25071</v>
      </c>
      <c r="C1634" t="s">
        <v>1067</v>
      </c>
      <c r="D1634" t="s">
        <v>879</v>
      </c>
      <c r="E1634" t="s">
        <v>1464</v>
      </c>
    </row>
    <row r="1635" spans="1:5" x14ac:dyDescent="0.3">
      <c r="A1635" s="14">
        <v>5484293700</v>
      </c>
      <c r="B1635" s="15">
        <v>25362</v>
      </c>
      <c r="C1635" t="s">
        <v>1067</v>
      </c>
      <c r="D1635" t="s">
        <v>883</v>
      </c>
      <c r="E1635" t="s">
        <v>1464</v>
      </c>
    </row>
    <row r="1636" spans="1:5" x14ac:dyDescent="0.3">
      <c r="A1636" s="12">
        <v>5912242700</v>
      </c>
      <c r="B1636" s="13">
        <v>27340</v>
      </c>
      <c r="C1636" t="s">
        <v>1067</v>
      </c>
      <c r="D1636" t="s">
        <v>887</v>
      </c>
      <c r="E1636" t="s">
        <v>1464</v>
      </c>
    </row>
    <row r="1637" spans="1:5" x14ac:dyDescent="0.3">
      <c r="A1637" s="14">
        <v>5077110100</v>
      </c>
      <c r="B1637" s="15">
        <v>23510</v>
      </c>
      <c r="C1637" t="s">
        <v>1067</v>
      </c>
      <c r="D1637" t="s">
        <v>876</v>
      </c>
      <c r="E1637" t="s">
        <v>1464</v>
      </c>
    </row>
    <row r="1638" spans="1:5" x14ac:dyDescent="0.3">
      <c r="A1638" s="12">
        <v>4882660900</v>
      </c>
      <c r="B1638" s="13">
        <v>24795</v>
      </c>
      <c r="C1638" t="s">
        <v>1067</v>
      </c>
      <c r="D1638" t="s">
        <v>877</v>
      </c>
      <c r="E1638" t="s">
        <v>1464</v>
      </c>
    </row>
    <row r="1639" spans="1:5" x14ac:dyDescent="0.3">
      <c r="A1639" s="14">
        <v>5495908200</v>
      </c>
      <c r="B1639" s="15">
        <v>25378</v>
      </c>
      <c r="C1639" t="s">
        <v>1067</v>
      </c>
      <c r="D1639" t="s">
        <v>882</v>
      </c>
      <c r="E1639" t="s">
        <v>1464</v>
      </c>
    </row>
    <row r="1640" spans="1:5" x14ac:dyDescent="0.3">
      <c r="A1640" s="12">
        <v>5332181100</v>
      </c>
      <c r="B1640" s="13">
        <v>25317</v>
      </c>
      <c r="C1640" t="s">
        <v>1067</v>
      </c>
      <c r="D1640" t="s">
        <v>881</v>
      </c>
      <c r="E1640" t="s">
        <v>1464</v>
      </c>
    </row>
    <row r="1641" spans="1:5" x14ac:dyDescent="0.3">
      <c r="A1641" s="14">
        <v>5459294200</v>
      </c>
      <c r="B1641" s="15">
        <v>25076</v>
      </c>
      <c r="C1641" t="s">
        <v>1067</v>
      </c>
      <c r="D1641" t="s">
        <v>878</v>
      </c>
      <c r="E1641" t="s">
        <v>1464</v>
      </c>
    </row>
    <row r="1642" spans="1:5" x14ac:dyDescent="0.3">
      <c r="A1642" s="12">
        <v>5393692800</v>
      </c>
      <c r="B1642" s="13">
        <v>25069</v>
      </c>
      <c r="C1642" t="s">
        <v>1067</v>
      </c>
      <c r="D1642" t="s">
        <v>880</v>
      </c>
      <c r="E1642" t="s">
        <v>1464</v>
      </c>
    </row>
    <row r="1643" spans="1:5" x14ac:dyDescent="0.3">
      <c r="A1643" s="14">
        <v>5412315900</v>
      </c>
      <c r="B1643" s="15">
        <v>25709</v>
      </c>
      <c r="C1643" t="s">
        <v>1067</v>
      </c>
      <c r="D1643" t="s">
        <v>886</v>
      </c>
      <c r="E1643" t="s">
        <v>1464</v>
      </c>
    </row>
    <row r="1644" spans="1:5" x14ac:dyDescent="0.3">
      <c r="A1644" s="12">
        <v>5465271000</v>
      </c>
      <c r="B1644" s="13">
        <v>25219</v>
      </c>
      <c r="C1644" t="s">
        <v>1067</v>
      </c>
      <c r="D1644" t="s">
        <v>885</v>
      </c>
      <c r="E1644" t="s">
        <v>1464</v>
      </c>
    </row>
    <row r="1645" spans="1:5" x14ac:dyDescent="0.3">
      <c r="A1645" s="14">
        <v>5230989100</v>
      </c>
      <c r="B1645" s="15">
        <v>24978</v>
      </c>
      <c r="C1645" t="s">
        <v>1067</v>
      </c>
      <c r="D1645" t="s">
        <v>884</v>
      </c>
      <c r="E1645" t="s">
        <v>1464</v>
      </c>
    </row>
    <row r="1646" spans="1:5" x14ac:dyDescent="0.3">
      <c r="A1646" s="12">
        <v>5182971400</v>
      </c>
      <c r="B1646" s="13">
        <v>728417</v>
      </c>
      <c r="C1646" t="s">
        <v>1067</v>
      </c>
      <c r="D1646" t="s">
        <v>891</v>
      </c>
      <c r="E1646" t="s">
        <v>1464</v>
      </c>
    </row>
    <row r="1647" spans="1:5" x14ac:dyDescent="0.3">
      <c r="A1647" s="14">
        <v>6082898900</v>
      </c>
      <c r="B1647" s="15">
        <v>819476</v>
      </c>
      <c r="C1647" t="s">
        <v>1067</v>
      </c>
      <c r="D1647" t="s">
        <v>895</v>
      </c>
      <c r="E1647" t="s">
        <v>1464</v>
      </c>
    </row>
    <row r="1648" spans="1:5" x14ac:dyDescent="0.3">
      <c r="A1648" s="12">
        <v>6569046900</v>
      </c>
      <c r="B1648" s="13">
        <v>883196</v>
      </c>
      <c r="C1648" t="s">
        <v>1067</v>
      </c>
      <c r="D1648" t="s">
        <v>899</v>
      </c>
      <c r="E1648" t="s">
        <v>1464</v>
      </c>
    </row>
    <row r="1649" spans="1:5" x14ac:dyDescent="0.3">
      <c r="A1649" s="14">
        <v>5436792500</v>
      </c>
      <c r="B1649" s="15">
        <v>743777</v>
      </c>
      <c r="C1649" t="s">
        <v>1067</v>
      </c>
      <c r="D1649" t="s">
        <v>888</v>
      </c>
      <c r="E1649" t="s">
        <v>1464</v>
      </c>
    </row>
    <row r="1650" spans="1:5" x14ac:dyDescent="0.3">
      <c r="A1650" s="12">
        <v>5202437300</v>
      </c>
      <c r="B1650" s="13">
        <v>708900</v>
      </c>
      <c r="C1650" t="s">
        <v>1067</v>
      </c>
      <c r="D1650" t="s">
        <v>889</v>
      </c>
      <c r="E1650" t="s">
        <v>1464</v>
      </c>
    </row>
    <row r="1651" spans="1:5" x14ac:dyDescent="0.3">
      <c r="A1651" s="14">
        <v>5961525800</v>
      </c>
      <c r="B1651" s="15">
        <v>799442</v>
      </c>
      <c r="C1651" t="s">
        <v>1067</v>
      </c>
      <c r="D1651" t="s">
        <v>894</v>
      </c>
      <c r="E1651" t="s">
        <v>1464</v>
      </c>
    </row>
    <row r="1652" spans="1:5" x14ac:dyDescent="0.3">
      <c r="A1652" s="12">
        <v>5882285500</v>
      </c>
      <c r="B1652" s="13">
        <v>796714</v>
      </c>
      <c r="C1652" t="s">
        <v>1067</v>
      </c>
      <c r="D1652" t="s">
        <v>893</v>
      </c>
      <c r="E1652" t="s">
        <v>1464</v>
      </c>
    </row>
    <row r="1653" spans="1:5" x14ac:dyDescent="0.3">
      <c r="A1653" s="14">
        <v>5791713000</v>
      </c>
      <c r="B1653" s="15">
        <v>792520</v>
      </c>
      <c r="C1653" t="s">
        <v>1067</v>
      </c>
      <c r="D1653" t="s">
        <v>890</v>
      </c>
      <c r="E1653" t="s">
        <v>1464</v>
      </c>
    </row>
    <row r="1654" spans="1:5" x14ac:dyDescent="0.3">
      <c r="A1654" s="12">
        <v>5902206200</v>
      </c>
      <c r="B1654" s="13">
        <v>804820</v>
      </c>
      <c r="C1654" t="s">
        <v>1067</v>
      </c>
      <c r="D1654" t="s">
        <v>892</v>
      </c>
      <c r="E1654" t="s">
        <v>1464</v>
      </c>
    </row>
    <row r="1655" spans="1:5" x14ac:dyDescent="0.3">
      <c r="A1655" s="14">
        <v>6056332300</v>
      </c>
      <c r="B1655" s="15">
        <v>797097</v>
      </c>
      <c r="C1655" t="s">
        <v>1067</v>
      </c>
      <c r="D1655" t="s">
        <v>898</v>
      </c>
      <c r="E1655" t="s">
        <v>1464</v>
      </c>
    </row>
    <row r="1656" spans="1:5" x14ac:dyDescent="0.3">
      <c r="A1656" s="12">
        <v>6202894400</v>
      </c>
      <c r="B1656" s="13">
        <v>817909</v>
      </c>
      <c r="C1656" t="s">
        <v>1067</v>
      </c>
      <c r="D1656" t="s">
        <v>897</v>
      </c>
      <c r="E1656" t="s">
        <v>1464</v>
      </c>
    </row>
    <row r="1657" spans="1:5" x14ac:dyDescent="0.3">
      <c r="A1657" s="14">
        <v>5908303800</v>
      </c>
      <c r="B1657" s="15">
        <v>791831</v>
      </c>
      <c r="C1657" t="s">
        <v>1067</v>
      </c>
      <c r="D1657" t="s">
        <v>896</v>
      </c>
      <c r="E1657" t="s">
        <v>1464</v>
      </c>
    </row>
    <row r="1658" spans="1:5" x14ac:dyDescent="0.3">
      <c r="A1658" s="12">
        <v>2276830300</v>
      </c>
      <c r="B1658" s="13">
        <v>270446</v>
      </c>
      <c r="C1658" t="s">
        <v>1068</v>
      </c>
      <c r="D1658" t="s">
        <v>867</v>
      </c>
      <c r="E1658" t="s">
        <v>1465</v>
      </c>
    </row>
    <row r="1659" spans="1:5" x14ac:dyDescent="0.3">
      <c r="A1659" s="14">
        <v>2443266600</v>
      </c>
      <c r="B1659" s="15">
        <v>299599</v>
      </c>
      <c r="C1659" t="s">
        <v>1068</v>
      </c>
      <c r="D1659" t="s">
        <v>871</v>
      </c>
      <c r="E1659" t="s">
        <v>1465</v>
      </c>
    </row>
    <row r="1660" spans="1:5" x14ac:dyDescent="0.3">
      <c r="A1660" s="12">
        <v>2473830200</v>
      </c>
      <c r="B1660" s="13">
        <v>307317</v>
      </c>
      <c r="C1660" t="s">
        <v>1068</v>
      </c>
      <c r="D1660" t="s">
        <v>875</v>
      </c>
      <c r="E1660" t="s">
        <v>1465</v>
      </c>
    </row>
    <row r="1661" spans="1:5" x14ac:dyDescent="0.3">
      <c r="A1661" s="14">
        <v>2511709000</v>
      </c>
      <c r="B1661" s="15">
        <v>298387</v>
      </c>
      <c r="C1661" t="s">
        <v>1068</v>
      </c>
      <c r="D1661" t="s">
        <v>864</v>
      </c>
      <c r="E1661" t="s">
        <v>1465</v>
      </c>
    </row>
    <row r="1662" spans="1:5" x14ac:dyDescent="0.3">
      <c r="A1662" s="12">
        <v>2267016000</v>
      </c>
      <c r="B1662" s="13">
        <v>264622</v>
      </c>
      <c r="C1662" t="s">
        <v>1068</v>
      </c>
      <c r="D1662" t="s">
        <v>865</v>
      </c>
      <c r="E1662" t="s">
        <v>1465</v>
      </c>
    </row>
    <row r="1663" spans="1:5" x14ac:dyDescent="0.3">
      <c r="A1663" s="14">
        <v>2214267200</v>
      </c>
      <c r="B1663" s="15">
        <v>288443</v>
      </c>
      <c r="C1663" t="s">
        <v>1068</v>
      </c>
      <c r="D1663" t="s">
        <v>870</v>
      </c>
      <c r="E1663" t="s">
        <v>1465</v>
      </c>
    </row>
    <row r="1664" spans="1:5" x14ac:dyDescent="0.3">
      <c r="A1664" s="12">
        <v>2278792600</v>
      </c>
      <c r="B1664" s="13">
        <v>279452</v>
      </c>
      <c r="C1664" t="s">
        <v>1068</v>
      </c>
      <c r="D1664" t="s">
        <v>869</v>
      </c>
      <c r="E1664" t="s">
        <v>1465</v>
      </c>
    </row>
    <row r="1665" spans="1:5" x14ac:dyDescent="0.3">
      <c r="A1665" s="14">
        <v>2338730700</v>
      </c>
      <c r="B1665" s="15">
        <v>282953</v>
      </c>
      <c r="C1665" t="s">
        <v>1068</v>
      </c>
      <c r="D1665" t="s">
        <v>866</v>
      </c>
      <c r="E1665" t="s">
        <v>1465</v>
      </c>
    </row>
    <row r="1666" spans="1:5" x14ac:dyDescent="0.3">
      <c r="A1666" s="12">
        <v>2355862100</v>
      </c>
      <c r="B1666" s="13">
        <v>288836</v>
      </c>
      <c r="C1666" t="s">
        <v>1068</v>
      </c>
      <c r="D1666" t="s">
        <v>868</v>
      </c>
      <c r="E1666" t="s">
        <v>1465</v>
      </c>
    </row>
    <row r="1667" spans="1:5" x14ac:dyDescent="0.3">
      <c r="A1667" s="14">
        <v>2338463600</v>
      </c>
      <c r="B1667" s="15">
        <v>289426</v>
      </c>
      <c r="C1667" t="s">
        <v>1068</v>
      </c>
      <c r="D1667" t="s">
        <v>874</v>
      </c>
      <c r="E1667" t="s">
        <v>1465</v>
      </c>
    </row>
    <row r="1668" spans="1:5" x14ac:dyDescent="0.3">
      <c r="A1668" s="12">
        <v>2460320800</v>
      </c>
      <c r="B1668" s="13">
        <v>301450</v>
      </c>
      <c r="C1668" t="s">
        <v>1068</v>
      </c>
      <c r="D1668" t="s">
        <v>873</v>
      </c>
      <c r="E1668" t="s">
        <v>1465</v>
      </c>
    </row>
    <row r="1669" spans="1:5" x14ac:dyDescent="0.3">
      <c r="A1669" s="14">
        <v>2347396300</v>
      </c>
      <c r="B1669" s="15">
        <v>288888</v>
      </c>
      <c r="C1669" t="s">
        <v>1068</v>
      </c>
      <c r="D1669" t="s">
        <v>872</v>
      </c>
      <c r="E1669" t="s">
        <v>1465</v>
      </c>
    </row>
    <row r="1670" spans="1:5" x14ac:dyDescent="0.3">
      <c r="A1670" s="12">
        <v>2448345200</v>
      </c>
      <c r="B1670" s="13">
        <v>9590</v>
      </c>
      <c r="C1670" t="s">
        <v>1068</v>
      </c>
      <c r="D1670" t="s">
        <v>879</v>
      </c>
      <c r="E1670" t="s">
        <v>1465</v>
      </c>
    </row>
    <row r="1671" spans="1:5" x14ac:dyDescent="0.3">
      <c r="A1671" s="14">
        <v>2542840800</v>
      </c>
      <c r="B1671" s="15">
        <v>9773</v>
      </c>
      <c r="C1671" t="s">
        <v>1068</v>
      </c>
      <c r="D1671" t="s">
        <v>883</v>
      </c>
      <c r="E1671" t="s">
        <v>1465</v>
      </c>
    </row>
    <row r="1672" spans="1:5" x14ac:dyDescent="0.3">
      <c r="A1672" s="12">
        <v>2590559700</v>
      </c>
      <c r="B1672" s="13">
        <v>9938</v>
      </c>
      <c r="C1672" t="s">
        <v>1068</v>
      </c>
      <c r="D1672" t="s">
        <v>887</v>
      </c>
      <c r="E1672" t="s">
        <v>1465</v>
      </c>
    </row>
    <row r="1673" spans="1:5" x14ac:dyDescent="0.3">
      <c r="A1673" s="14">
        <v>2593491000</v>
      </c>
      <c r="B1673" s="15">
        <v>9977</v>
      </c>
      <c r="C1673" t="s">
        <v>1068</v>
      </c>
      <c r="D1673" t="s">
        <v>876</v>
      </c>
      <c r="E1673" t="s">
        <v>1465</v>
      </c>
    </row>
    <row r="1674" spans="1:5" x14ac:dyDescent="0.3">
      <c r="A1674" s="12">
        <v>2319924700</v>
      </c>
      <c r="B1674" s="13">
        <v>9646</v>
      </c>
      <c r="C1674" t="s">
        <v>1068</v>
      </c>
      <c r="D1674" t="s">
        <v>877</v>
      </c>
      <c r="E1674" t="s">
        <v>1465</v>
      </c>
    </row>
    <row r="1675" spans="1:5" x14ac:dyDescent="0.3">
      <c r="A1675" s="14">
        <v>2601978700</v>
      </c>
      <c r="B1675" s="15">
        <v>9968</v>
      </c>
      <c r="C1675" t="s">
        <v>1068</v>
      </c>
      <c r="D1675" t="s">
        <v>882</v>
      </c>
      <c r="E1675" t="s">
        <v>1465</v>
      </c>
    </row>
    <row r="1676" spans="1:5" x14ac:dyDescent="0.3">
      <c r="A1676" s="12">
        <v>2484071500</v>
      </c>
      <c r="B1676" s="13">
        <v>9688</v>
      </c>
      <c r="C1676" t="s">
        <v>1068</v>
      </c>
      <c r="D1676" t="s">
        <v>881</v>
      </c>
      <c r="E1676" t="s">
        <v>1465</v>
      </c>
    </row>
    <row r="1677" spans="1:5" x14ac:dyDescent="0.3">
      <c r="A1677" s="14">
        <v>2524187200</v>
      </c>
      <c r="B1677" s="15">
        <v>9506</v>
      </c>
      <c r="C1677" t="s">
        <v>1068</v>
      </c>
      <c r="D1677" t="s">
        <v>878</v>
      </c>
      <c r="E1677" t="s">
        <v>1465</v>
      </c>
    </row>
    <row r="1678" spans="1:5" x14ac:dyDescent="0.3">
      <c r="A1678" s="12">
        <v>2529877800</v>
      </c>
      <c r="B1678" s="13">
        <v>9712</v>
      </c>
      <c r="C1678" t="s">
        <v>1068</v>
      </c>
      <c r="D1678" t="s">
        <v>880</v>
      </c>
      <c r="E1678" t="s">
        <v>1465</v>
      </c>
    </row>
    <row r="1679" spans="1:5" x14ac:dyDescent="0.3">
      <c r="A1679" s="14">
        <v>2457966100</v>
      </c>
      <c r="B1679" s="15">
        <v>9624</v>
      </c>
      <c r="C1679" t="s">
        <v>1068</v>
      </c>
      <c r="D1679" t="s">
        <v>886</v>
      </c>
      <c r="E1679" t="s">
        <v>1465</v>
      </c>
    </row>
    <row r="1680" spans="1:5" x14ac:dyDescent="0.3">
      <c r="A1680" s="12">
        <v>2545815900</v>
      </c>
      <c r="B1680" s="13">
        <v>9641</v>
      </c>
      <c r="C1680" t="s">
        <v>1068</v>
      </c>
      <c r="D1680" t="s">
        <v>885</v>
      </c>
      <c r="E1680" t="s">
        <v>1465</v>
      </c>
    </row>
    <row r="1681" spans="1:5" x14ac:dyDescent="0.3">
      <c r="A1681" s="14">
        <v>2401209400</v>
      </c>
      <c r="B1681" s="15">
        <v>9450</v>
      </c>
      <c r="C1681" t="s">
        <v>1068</v>
      </c>
      <c r="D1681" t="s">
        <v>884</v>
      </c>
      <c r="E1681" t="s">
        <v>1465</v>
      </c>
    </row>
    <row r="1682" spans="1:5" x14ac:dyDescent="0.3">
      <c r="A1682" s="12">
        <v>2325533500</v>
      </c>
      <c r="B1682" s="13">
        <v>273396</v>
      </c>
      <c r="C1682" t="s">
        <v>1068</v>
      </c>
      <c r="D1682" t="s">
        <v>891</v>
      </c>
      <c r="E1682" t="s">
        <v>1465</v>
      </c>
    </row>
    <row r="1683" spans="1:5" x14ac:dyDescent="0.3">
      <c r="A1683" s="14">
        <v>2684811300</v>
      </c>
      <c r="B1683" s="15">
        <v>303272</v>
      </c>
      <c r="C1683" t="s">
        <v>1068</v>
      </c>
      <c r="D1683" t="s">
        <v>895</v>
      </c>
      <c r="E1683" t="s">
        <v>1465</v>
      </c>
    </row>
    <row r="1684" spans="1:5" x14ac:dyDescent="0.3">
      <c r="A1684" s="12">
        <v>2799657500</v>
      </c>
      <c r="B1684" s="13">
        <v>314172</v>
      </c>
      <c r="C1684" t="s">
        <v>1068</v>
      </c>
      <c r="D1684" t="s">
        <v>899</v>
      </c>
      <c r="E1684" t="s">
        <v>1465</v>
      </c>
    </row>
    <row r="1685" spans="1:5" x14ac:dyDescent="0.3">
      <c r="A1685" s="14">
        <v>2691786700</v>
      </c>
      <c r="B1685" s="15">
        <v>309681</v>
      </c>
      <c r="C1685" t="s">
        <v>1068</v>
      </c>
      <c r="D1685" t="s">
        <v>888</v>
      </c>
      <c r="E1685" t="s">
        <v>1465</v>
      </c>
    </row>
    <row r="1686" spans="1:5" x14ac:dyDescent="0.3">
      <c r="A1686" s="12">
        <v>2345311200</v>
      </c>
      <c r="B1686" s="13">
        <v>267127</v>
      </c>
      <c r="C1686" t="s">
        <v>1068</v>
      </c>
      <c r="D1686" t="s">
        <v>889</v>
      </c>
      <c r="E1686" t="s">
        <v>1465</v>
      </c>
    </row>
    <row r="1687" spans="1:5" x14ac:dyDescent="0.3">
      <c r="A1687" s="14">
        <v>2742124100</v>
      </c>
      <c r="B1687" s="15">
        <v>308166</v>
      </c>
      <c r="C1687" t="s">
        <v>1068</v>
      </c>
      <c r="D1687" t="s">
        <v>894</v>
      </c>
      <c r="E1687" t="s">
        <v>1465</v>
      </c>
    </row>
    <row r="1688" spans="1:5" x14ac:dyDescent="0.3">
      <c r="A1688" s="12">
        <v>2554891000</v>
      </c>
      <c r="B1688" s="13">
        <v>288437</v>
      </c>
      <c r="C1688" t="s">
        <v>1068</v>
      </c>
      <c r="D1688" t="s">
        <v>893</v>
      </c>
      <c r="E1688" t="s">
        <v>1465</v>
      </c>
    </row>
    <row r="1689" spans="1:5" x14ac:dyDescent="0.3">
      <c r="A1689" s="14">
        <v>2619390200</v>
      </c>
      <c r="B1689" s="15">
        <v>296647</v>
      </c>
      <c r="C1689" t="s">
        <v>1068</v>
      </c>
      <c r="D1689" t="s">
        <v>890</v>
      </c>
      <c r="E1689" t="s">
        <v>1465</v>
      </c>
    </row>
    <row r="1690" spans="1:5" x14ac:dyDescent="0.3">
      <c r="A1690" s="12">
        <v>2585954650</v>
      </c>
      <c r="B1690" s="13">
        <v>294099</v>
      </c>
      <c r="C1690" t="s">
        <v>1068</v>
      </c>
      <c r="D1690" t="s">
        <v>892</v>
      </c>
      <c r="E1690" t="s">
        <v>1465</v>
      </c>
    </row>
    <row r="1691" spans="1:5" x14ac:dyDescent="0.3">
      <c r="A1691" s="14">
        <v>2676401500</v>
      </c>
      <c r="B1691" s="15">
        <v>292525</v>
      </c>
      <c r="C1691" t="s">
        <v>1068</v>
      </c>
      <c r="D1691" t="s">
        <v>898</v>
      </c>
      <c r="E1691" t="s">
        <v>1465</v>
      </c>
    </row>
    <row r="1692" spans="1:5" x14ac:dyDescent="0.3">
      <c r="A1692" s="12">
        <v>2758442600</v>
      </c>
      <c r="B1692" s="13">
        <v>304566</v>
      </c>
      <c r="C1692" t="s">
        <v>1068</v>
      </c>
      <c r="D1692" t="s">
        <v>897</v>
      </c>
      <c r="E1692" t="s">
        <v>1465</v>
      </c>
    </row>
    <row r="1693" spans="1:5" x14ac:dyDescent="0.3">
      <c r="A1693" s="14">
        <v>2626786600</v>
      </c>
      <c r="B1693" s="15">
        <v>293726</v>
      </c>
      <c r="C1693" t="s">
        <v>1068</v>
      </c>
      <c r="D1693" t="s">
        <v>896</v>
      </c>
      <c r="E1693" t="s">
        <v>1465</v>
      </c>
    </row>
    <row r="1694" spans="1:5" x14ac:dyDescent="0.3">
      <c r="A1694" s="12">
        <v>4849502500</v>
      </c>
      <c r="B1694" s="13">
        <v>453812</v>
      </c>
      <c r="C1694" t="s">
        <v>1069</v>
      </c>
      <c r="D1694" t="s">
        <v>867</v>
      </c>
      <c r="E1694" t="s">
        <v>1466</v>
      </c>
    </row>
    <row r="1695" spans="1:5" x14ac:dyDescent="0.3">
      <c r="A1695" s="14">
        <v>5382663500</v>
      </c>
      <c r="B1695" s="15">
        <v>509549</v>
      </c>
      <c r="C1695" t="s">
        <v>1069</v>
      </c>
      <c r="D1695" t="s">
        <v>871</v>
      </c>
      <c r="E1695" t="s">
        <v>1466</v>
      </c>
    </row>
    <row r="1696" spans="1:5" x14ac:dyDescent="0.3">
      <c r="A1696" s="12">
        <v>5885660300</v>
      </c>
      <c r="B1696" s="13">
        <v>577447</v>
      </c>
      <c r="C1696" t="s">
        <v>1069</v>
      </c>
      <c r="D1696" t="s">
        <v>875</v>
      </c>
      <c r="E1696" t="s">
        <v>1466</v>
      </c>
    </row>
    <row r="1697" spans="1:5" x14ac:dyDescent="0.3">
      <c r="A1697" s="14">
        <v>5765465800</v>
      </c>
      <c r="B1697" s="15">
        <v>593082</v>
      </c>
      <c r="C1697" t="s">
        <v>1069</v>
      </c>
      <c r="D1697" t="s">
        <v>864</v>
      </c>
      <c r="E1697" t="s">
        <v>1466</v>
      </c>
    </row>
    <row r="1698" spans="1:5" x14ac:dyDescent="0.3">
      <c r="A1698" s="12">
        <v>4637033700</v>
      </c>
      <c r="B1698" s="13">
        <v>434027</v>
      </c>
      <c r="C1698" t="s">
        <v>1069</v>
      </c>
      <c r="D1698" t="s">
        <v>865</v>
      </c>
      <c r="E1698" t="s">
        <v>1466</v>
      </c>
    </row>
    <row r="1699" spans="1:5" x14ac:dyDescent="0.3">
      <c r="A1699" s="14">
        <v>5715199200</v>
      </c>
      <c r="B1699" s="15">
        <v>549385</v>
      </c>
      <c r="C1699" t="s">
        <v>1069</v>
      </c>
      <c r="D1699" t="s">
        <v>870</v>
      </c>
      <c r="E1699" t="s">
        <v>1466</v>
      </c>
    </row>
    <row r="1700" spans="1:5" x14ac:dyDescent="0.3">
      <c r="A1700" s="12">
        <v>5275830900</v>
      </c>
      <c r="B1700" s="13">
        <v>504687</v>
      </c>
      <c r="C1700" t="s">
        <v>1069</v>
      </c>
      <c r="D1700" t="s">
        <v>869</v>
      </c>
      <c r="E1700" t="s">
        <v>1466</v>
      </c>
    </row>
    <row r="1701" spans="1:5" x14ac:dyDescent="0.3">
      <c r="A1701" s="14">
        <v>5428431300</v>
      </c>
      <c r="B1701" s="15">
        <v>521217</v>
      </c>
      <c r="C1701" t="s">
        <v>1069</v>
      </c>
      <c r="D1701" t="s">
        <v>866</v>
      </c>
      <c r="E1701" t="s">
        <v>1466</v>
      </c>
    </row>
    <row r="1702" spans="1:5" x14ac:dyDescent="0.3">
      <c r="A1702" s="12">
        <v>5272959500</v>
      </c>
      <c r="B1702" s="13">
        <v>506815</v>
      </c>
      <c r="C1702" t="s">
        <v>1069</v>
      </c>
      <c r="D1702" t="s">
        <v>868</v>
      </c>
      <c r="E1702" t="s">
        <v>1466</v>
      </c>
    </row>
    <row r="1703" spans="1:5" x14ac:dyDescent="0.3">
      <c r="A1703" s="14">
        <v>5121574700</v>
      </c>
      <c r="B1703" s="15">
        <v>489411</v>
      </c>
      <c r="C1703" t="s">
        <v>1069</v>
      </c>
      <c r="D1703" t="s">
        <v>874</v>
      </c>
      <c r="E1703" t="s">
        <v>1466</v>
      </c>
    </row>
    <row r="1704" spans="1:5" x14ac:dyDescent="0.3">
      <c r="A1704" s="12">
        <v>5387707900</v>
      </c>
      <c r="B1704" s="13">
        <v>517612</v>
      </c>
      <c r="C1704" t="s">
        <v>1069</v>
      </c>
      <c r="D1704" t="s">
        <v>873</v>
      </c>
      <c r="E1704" t="s">
        <v>1466</v>
      </c>
    </row>
    <row r="1705" spans="1:5" x14ac:dyDescent="0.3">
      <c r="A1705" s="14">
        <v>4874961500</v>
      </c>
      <c r="B1705" s="15">
        <v>457250</v>
      </c>
      <c r="C1705" t="s">
        <v>1069</v>
      </c>
      <c r="D1705" t="s">
        <v>872</v>
      </c>
      <c r="E1705" t="s">
        <v>1466</v>
      </c>
    </row>
    <row r="1706" spans="1:5" x14ac:dyDescent="0.3">
      <c r="A1706" s="12">
        <v>5539743000</v>
      </c>
      <c r="B1706" s="13">
        <v>17252</v>
      </c>
      <c r="C1706" t="s">
        <v>1069</v>
      </c>
      <c r="D1706" t="s">
        <v>879</v>
      </c>
      <c r="E1706" t="s">
        <v>1466</v>
      </c>
    </row>
    <row r="1707" spans="1:5" x14ac:dyDescent="0.3">
      <c r="A1707" s="14">
        <v>5741485500</v>
      </c>
      <c r="B1707" s="15">
        <v>16980</v>
      </c>
      <c r="C1707" t="s">
        <v>1069</v>
      </c>
      <c r="D1707" t="s">
        <v>883</v>
      </c>
      <c r="E1707" t="s">
        <v>1466</v>
      </c>
    </row>
    <row r="1708" spans="1:5" x14ac:dyDescent="0.3">
      <c r="A1708" s="12">
        <v>6650441200</v>
      </c>
      <c r="B1708" s="13">
        <v>20121</v>
      </c>
      <c r="C1708" t="s">
        <v>1069</v>
      </c>
      <c r="D1708" t="s">
        <v>887</v>
      </c>
      <c r="E1708" t="s">
        <v>1466</v>
      </c>
    </row>
    <row r="1709" spans="1:5" x14ac:dyDescent="0.3">
      <c r="A1709" s="14">
        <v>5972806000</v>
      </c>
      <c r="B1709" s="15">
        <v>18578</v>
      </c>
      <c r="C1709" t="s">
        <v>1069</v>
      </c>
      <c r="D1709" t="s">
        <v>876</v>
      </c>
      <c r="E1709" t="s">
        <v>1466</v>
      </c>
    </row>
    <row r="1710" spans="1:5" x14ac:dyDescent="0.3">
      <c r="A1710" s="12">
        <v>4650096500</v>
      </c>
      <c r="B1710" s="13">
        <v>14895</v>
      </c>
      <c r="C1710" t="s">
        <v>1069</v>
      </c>
      <c r="D1710" t="s">
        <v>877</v>
      </c>
      <c r="E1710" t="s">
        <v>1466</v>
      </c>
    </row>
    <row r="1711" spans="1:5" x14ac:dyDescent="0.3">
      <c r="A1711" s="14">
        <v>5765286900</v>
      </c>
      <c r="B1711" s="15">
        <v>17111</v>
      </c>
      <c r="C1711" t="s">
        <v>1069</v>
      </c>
      <c r="D1711" t="s">
        <v>882</v>
      </c>
      <c r="E1711" t="s">
        <v>1466</v>
      </c>
    </row>
    <row r="1712" spans="1:5" x14ac:dyDescent="0.3">
      <c r="A1712" s="12">
        <v>5569427400</v>
      </c>
      <c r="B1712" s="13">
        <v>17215</v>
      </c>
      <c r="C1712" t="s">
        <v>1069</v>
      </c>
      <c r="D1712" t="s">
        <v>881</v>
      </c>
      <c r="E1712" t="s">
        <v>1466</v>
      </c>
    </row>
    <row r="1713" spans="1:5" x14ac:dyDescent="0.3">
      <c r="A1713" s="14">
        <v>5214721500</v>
      </c>
      <c r="B1713" s="15">
        <v>15244</v>
      </c>
      <c r="C1713" t="s">
        <v>1069</v>
      </c>
      <c r="D1713" t="s">
        <v>878</v>
      </c>
      <c r="E1713" t="s">
        <v>1466</v>
      </c>
    </row>
    <row r="1714" spans="1:5" x14ac:dyDescent="0.3">
      <c r="A1714" s="12">
        <v>5366524700</v>
      </c>
      <c r="B1714" s="13">
        <v>15689</v>
      </c>
      <c r="C1714" t="s">
        <v>1069</v>
      </c>
      <c r="D1714" t="s">
        <v>880</v>
      </c>
      <c r="E1714" t="s">
        <v>1466</v>
      </c>
    </row>
    <row r="1715" spans="1:5" x14ac:dyDescent="0.3">
      <c r="A1715" s="14">
        <v>5690321000</v>
      </c>
      <c r="B1715" s="15">
        <v>17231</v>
      </c>
      <c r="C1715" t="s">
        <v>1069</v>
      </c>
      <c r="D1715" t="s">
        <v>886</v>
      </c>
      <c r="E1715" t="s">
        <v>1466</v>
      </c>
    </row>
    <row r="1716" spans="1:5" x14ac:dyDescent="0.3">
      <c r="A1716" s="12">
        <v>5837034200</v>
      </c>
      <c r="B1716" s="13">
        <v>17219</v>
      </c>
      <c r="C1716" t="s">
        <v>1069</v>
      </c>
      <c r="D1716" t="s">
        <v>885</v>
      </c>
      <c r="E1716" t="s">
        <v>1466</v>
      </c>
    </row>
    <row r="1717" spans="1:5" x14ac:dyDescent="0.3">
      <c r="A1717" s="14">
        <v>5198974300</v>
      </c>
      <c r="B1717" s="15">
        <v>15720</v>
      </c>
      <c r="C1717" t="s">
        <v>1069</v>
      </c>
      <c r="D1717" t="s">
        <v>884</v>
      </c>
      <c r="E1717" t="s">
        <v>1466</v>
      </c>
    </row>
    <row r="1718" spans="1:5" x14ac:dyDescent="0.3">
      <c r="A1718" s="12">
        <v>5539762400</v>
      </c>
      <c r="B1718" s="13">
        <v>480563</v>
      </c>
      <c r="C1718" t="s">
        <v>1069</v>
      </c>
      <c r="D1718" t="s">
        <v>891</v>
      </c>
      <c r="E1718" t="s">
        <v>1466</v>
      </c>
    </row>
    <row r="1719" spans="1:5" x14ac:dyDescent="0.3">
      <c r="A1719" s="14">
        <v>6214521600</v>
      </c>
      <c r="B1719" s="15">
        <v>543760</v>
      </c>
      <c r="C1719" t="s">
        <v>1069</v>
      </c>
      <c r="D1719" t="s">
        <v>895</v>
      </c>
      <c r="E1719" t="s">
        <v>1466</v>
      </c>
    </row>
    <row r="1720" spans="1:5" x14ac:dyDescent="0.3">
      <c r="A1720" s="12">
        <v>7088451900</v>
      </c>
      <c r="B1720" s="13">
        <v>636909</v>
      </c>
      <c r="C1720" t="s">
        <v>1069</v>
      </c>
      <c r="D1720" t="s">
        <v>899</v>
      </c>
      <c r="E1720" t="s">
        <v>1466</v>
      </c>
    </row>
    <row r="1721" spans="1:5" x14ac:dyDescent="0.3">
      <c r="A1721" s="14">
        <v>6544320100</v>
      </c>
      <c r="B1721" s="15">
        <v>601053</v>
      </c>
      <c r="C1721" t="s">
        <v>1069</v>
      </c>
      <c r="D1721" t="s">
        <v>888</v>
      </c>
      <c r="E1721" t="s">
        <v>1466</v>
      </c>
    </row>
    <row r="1722" spans="1:5" x14ac:dyDescent="0.3">
      <c r="A1722" s="12">
        <v>5119903100</v>
      </c>
      <c r="B1722" s="13">
        <v>440175</v>
      </c>
      <c r="C1722" t="s">
        <v>1069</v>
      </c>
      <c r="D1722" t="s">
        <v>889</v>
      </c>
      <c r="E1722" t="s">
        <v>1466</v>
      </c>
    </row>
    <row r="1723" spans="1:5" x14ac:dyDescent="0.3">
      <c r="A1723" s="14">
        <v>6338876200</v>
      </c>
      <c r="B1723" s="15">
        <v>558465</v>
      </c>
      <c r="C1723" t="s">
        <v>1069</v>
      </c>
      <c r="D1723" t="s">
        <v>894</v>
      </c>
      <c r="E1723" t="s">
        <v>1466</v>
      </c>
    </row>
    <row r="1724" spans="1:5" x14ac:dyDescent="0.3">
      <c r="A1724" s="12">
        <v>6033830200</v>
      </c>
      <c r="B1724" s="13">
        <v>532519</v>
      </c>
      <c r="C1724" t="s">
        <v>1069</v>
      </c>
      <c r="D1724" t="s">
        <v>893</v>
      </c>
      <c r="E1724" t="s">
        <v>1466</v>
      </c>
    </row>
    <row r="1725" spans="1:5" x14ac:dyDescent="0.3">
      <c r="A1725" s="14">
        <v>6072689200</v>
      </c>
      <c r="B1725" s="15">
        <v>539342</v>
      </c>
      <c r="C1725" t="s">
        <v>1069</v>
      </c>
      <c r="D1725" t="s">
        <v>890</v>
      </c>
      <c r="E1725" t="s">
        <v>1466</v>
      </c>
    </row>
    <row r="1726" spans="1:5" x14ac:dyDescent="0.3">
      <c r="A1726" s="12">
        <v>5688328100</v>
      </c>
      <c r="B1726" s="13">
        <v>492264</v>
      </c>
      <c r="C1726" t="s">
        <v>1069</v>
      </c>
      <c r="D1726" t="s">
        <v>892</v>
      </c>
      <c r="E1726" t="s">
        <v>1466</v>
      </c>
    </row>
    <row r="1727" spans="1:5" x14ac:dyDescent="0.3">
      <c r="A1727" s="14">
        <v>6031481900</v>
      </c>
      <c r="B1727" s="15">
        <v>525803</v>
      </c>
      <c r="C1727" t="s">
        <v>1069</v>
      </c>
      <c r="D1727" t="s">
        <v>898</v>
      </c>
      <c r="E1727" t="s">
        <v>1466</v>
      </c>
    </row>
    <row r="1728" spans="1:5" x14ac:dyDescent="0.3">
      <c r="A1728" s="12">
        <v>6142474200</v>
      </c>
      <c r="B1728" s="13">
        <v>537613</v>
      </c>
      <c r="C1728" t="s">
        <v>1069</v>
      </c>
      <c r="D1728" t="s">
        <v>897</v>
      </c>
      <c r="E1728" t="s">
        <v>1466</v>
      </c>
    </row>
    <row r="1729" spans="1:5" x14ac:dyDescent="0.3">
      <c r="A1729" s="14">
        <v>5754896300</v>
      </c>
      <c r="B1729" s="15">
        <v>498169</v>
      </c>
      <c r="C1729" t="s">
        <v>1069</v>
      </c>
      <c r="D1729" t="s">
        <v>896</v>
      </c>
      <c r="E1729" t="s">
        <v>1466</v>
      </c>
    </row>
    <row r="1730" spans="1:5" x14ac:dyDescent="0.3">
      <c r="A1730" s="12">
        <v>4119695600</v>
      </c>
      <c r="B1730" s="13">
        <v>290987</v>
      </c>
      <c r="C1730" t="s">
        <v>1070</v>
      </c>
      <c r="D1730" t="s">
        <v>867</v>
      </c>
      <c r="E1730" t="s">
        <v>1467</v>
      </c>
    </row>
    <row r="1731" spans="1:5" x14ac:dyDescent="0.3">
      <c r="A1731" s="14">
        <v>4954975000</v>
      </c>
      <c r="B1731" s="15">
        <v>338022</v>
      </c>
      <c r="C1731" t="s">
        <v>1070</v>
      </c>
      <c r="D1731" t="s">
        <v>871</v>
      </c>
      <c r="E1731" t="s">
        <v>1467</v>
      </c>
    </row>
    <row r="1732" spans="1:5" x14ac:dyDescent="0.3">
      <c r="A1732" s="12">
        <v>5058957200</v>
      </c>
      <c r="B1732" s="13">
        <v>370572</v>
      </c>
      <c r="C1732" t="s">
        <v>1070</v>
      </c>
      <c r="D1732" t="s">
        <v>875</v>
      </c>
      <c r="E1732" t="s">
        <v>1467</v>
      </c>
    </row>
    <row r="1733" spans="1:5" x14ac:dyDescent="0.3">
      <c r="A1733" s="14">
        <v>4714358000</v>
      </c>
      <c r="B1733" s="15">
        <v>356980</v>
      </c>
      <c r="C1733" t="s">
        <v>1070</v>
      </c>
      <c r="D1733" t="s">
        <v>864</v>
      </c>
      <c r="E1733" t="s">
        <v>1467</v>
      </c>
    </row>
    <row r="1734" spans="1:5" x14ac:dyDescent="0.3">
      <c r="A1734" s="12">
        <v>4097020700</v>
      </c>
      <c r="B1734" s="13">
        <v>285596</v>
      </c>
      <c r="C1734" t="s">
        <v>1070</v>
      </c>
      <c r="D1734" t="s">
        <v>865</v>
      </c>
      <c r="E1734" t="s">
        <v>1467</v>
      </c>
    </row>
    <row r="1735" spans="1:5" x14ac:dyDescent="0.3">
      <c r="A1735" s="14">
        <v>4249902900</v>
      </c>
      <c r="B1735" s="15">
        <v>317057</v>
      </c>
      <c r="C1735" t="s">
        <v>1070</v>
      </c>
      <c r="D1735" t="s">
        <v>870</v>
      </c>
      <c r="E1735" t="s">
        <v>1467</v>
      </c>
    </row>
    <row r="1736" spans="1:5" x14ac:dyDescent="0.3">
      <c r="A1736" s="12">
        <v>3984680800</v>
      </c>
      <c r="B1736" s="13">
        <v>293582</v>
      </c>
      <c r="C1736" t="s">
        <v>1070</v>
      </c>
      <c r="D1736" t="s">
        <v>869</v>
      </c>
      <c r="E1736" t="s">
        <v>1467</v>
      </c>
    </row>
    <row r="1737" spans="1:5" x14ac:dyDescent="0.3">
      <c r="A1737" s="14">
        <v>4586220300</v>
      </c>
      <c r="B1737" s="15">
        <v>331024</v>
      </c>
      <c r="C1737" t="s">
        <v>1070</v>
      </c>
      <c r="D1737" t="s">
        <v>866</v>
      </c>
      <c r="E1737" t="s">
        <v>1467</v>
      </c>
    </row>
    <row r="1738" spans="1:5" x14ac:dyDescent="0.3">
      <c r="A1738" s="12">
        <v>4349791600</v>
      </c>
      <c r="B1738" s="13">
        <v>310210</v>
      </c>
      <c r="C1738" t="s">
        <v>1070</v>
      </c>
      <c r="D1738" t="s">
        <v>868</v>
      </c>
      <c r="E1738" t="s">
        <v>1467</v>
      </c>
    </row>
    <row r="1739" spans="1:5" x14ac:dyDescent="0.3">
      <c r="A1739" s="14">
        <v>4513560600</v>
      </c>
      <c r="B1739" s="15">
        <v>320480</v>
      </c>
      <c r="C1739" t="s">
        <v>1070</v>
      </c>
      <c r="D1739" t="s">
        <v>874</v>
      </c>
      <c r="E1739" t="s">
        <v>1467</v>
      </c>
    </row>
    <row r="1740" spans="1:5" x14ac:dyDescent="0.3">
      <c r="A1740" s="12">
        <v>4588172300</v>
      </c>
      <c r="B1740" s="13">
        <v>324704</v>
      </c>
      <c r="C1740" t="s">
        <v>1070</v>
      </c>
      <c r="D1740" t="s">
        <v>873</v>
      </c>
      <c r="E1740" t="s">
        <v>1467</v>
      </c>
    </row>
    <row r="1741" spans="1:5" x14ac:dyDescent="0.3">
      <c r="A1741" s="14">
        <v>4413753300</v>
      </c>
      <c r="B1741" s="15">
        <v>303469</v>
      </c>
      <c r="C1741" t="s">
        <v>1070</v>
      </c>
      <c r="D1741" t="s">
        <v>872</v>
      </c>
      <c r="E1741" t="s">
        <v>1467</v>
      </c>
    </row>
    <row r="1742" spans="1:5" x14ac:dyDescent="0.3">
      <c r="A1742" s="12">
        <v>4642371300</v>
      </c>
      <c r="B1742" s="13">
        <v>10728</v>
      </c>
      <c r="C1742" t="s">
        <v>1070</v>
      </c>
      <c r="D1742" t="s">
        <v>879</v>
      </c>
      <c r="E1742" t="s">
        <v>1467</v>
      </c>
    </row>
    <row r="1743" spans="1:5" x14ac:dyDescent="0.3">
      <c r="A1743" s="14">
        <v>4915822800</v>
      </c>
      <c r="B1743" s="15">
        <v>10713</v>
      </c>
      <c r="C1743" t="s">
        <v>1070</v>
      </c>
      <c r="D1743" t="s">
        <v>883</v>
      </c>
      <c r="E1743" t="s">
        <v>1467</v>
      </c>
    </row>
    <row r="1744" spans="1:5" x14ac:dyDescent="0.3">
      <c r="A1744" s="12">
        <v>5379759700</v>
      </c>
      <c r="B1744" s="13">
        <v>12279</v>
      </c>
      <c r="C1744" t="s">
        <v>1070</v>
      </c>
      <c r="D1744" t="s">
        <v>887</v>
      </c>
      <c r="E1744" t="s">
        <v>1467</v>
      </c>
    </row>
    <row r="1745" spans="1:5" x14ac:dyDescent="0.3">
      <c r="A1745" s="14">
        <v>5022918800</v>
      </c>
      <c r="B1745" s="15">
        <v>11729</v>
      </c>
      <c r="C1745" t="s">
        <v>1070</v>
      </c>
      <c r="D1745" t="s">
        <v>876</v>
      </c>
      <c r="E1745" t="s">
        <v>1467</v>
      </c>
    </row>
    <row r="1746" spans="1:5" x14ac:dyDescent="0.3">
      <c r="A1746" s="12">
        <v>4209239700</v>
      </c>
      <c r="B1746" s="13">
        <v>10024</v>
      </c>
      <c r="C1746" t="s">
        <v>1070</v>
      </c>
      <c r="D1746" t="s">
        <v>877</v>
      </c>
      <c r="E1746" t="s">
        <v>1467</v>
      </c>
    </row>
    <row r="1747" spans="1:5" x14ac:dyDescent="0.3">
      <c r="A1747" s="14">
        <v>4961672400</v>
      </c>
      <c r="B1747" s="15">
        <v>10845</v>
      </c>
      <c r="C1747" t="s">
        <v>1070</v>
      </c>
      <c r="D1747" t="s">
        <v>882</v>
      </c>
      <c r="E1747" t="s">
        <v>1467</v>
      </c>
    </row>
    <row r="1748" spans="1:5" x14ac:dyDescent="0.3">
      <c r="A1748" s="12">
        <v>4745640000</v>
      </c>
      <c r="B1748" s="13">
        <v>10564</v>
      </c>
      <c r="C1748" t="s">
        <v>1070</v>
      </c>
      <c r="D1748" t="s">
        <v>881</v>
      </c>
      <c r="E1748" t="s">
        <v>1467</v>
      </c>
    </row>
    <row r="1749" spans="1:5" x14ac:dyDescent="0.3">
      <c r="A1749" s="14">
        <v>4550748400</v>
      </c>
      <c r="B1749" s="15">
        <v>10003</v>
      </c>
      <c r="C1749" t="s">
        <v>1070</v>
      </c>
      <c r="D1749" t="s">
        <v>878</v>
      </c>
      <c r="E1749" t="s">
        <v>1467</v>
      </c>
    </row>
    <row r="1750" spans="1:5" x14ac:dyDescent="0.3">
      <c r="A1750" s="12">
        <v>4437923000</v>
      </c>
      <c r="B1750" s="13">
        <v>9879</v>
      </c>
      <c r="C1750" t="s">
        <v>1070</v>
      </c>
      <c r="D1750" t="s">
        <v>880</v>
      </c>
      <c r="E1750" t="s">
        <v>1467</v>
      </c>
    </row>
    <row r="1751" spans="1:5" x14ac:dyDescent="0.3">
      <c r="A1751" s="14">
        <v>4788213700</v>
      </c>
      <c r="B1751" s="15">
        <v>10767</v>
      </c>
      <c r="C1751" t="s">
        <v>1070</v>
      </c>
      <c r="D1751" t="s">
        <v>886</v>
      </c>
      <c r="E1751" t="s">
        <v>1467</v>
      </c>
    </row>
    <row r="1752" spans="1:5" x14ac:dyDescent="0.3">
      <c r="A1752" s="12">
        <v>4800028500</v>
      </c>
      <c r="B1752" s="13">
        <v>10479</v>
      </c>
      <c r="C1752" t="s">
        <v>1070</v>
      </c>
      <c r="D1752" t="s">
        <v>885</v>
      </c>
      <c r="E1752" t="s">
        <v>1467</v>
      </c>
    </row>
    <row r="1753" spans="1:5" x14ac:dyDescent="0.3">
      <c r="A1753" s="14">
        <v>4524543300</v>
      </c>
      <c r="B1753" s="15">
        <v>10059</v>
      </c>
      <c r="C1753" t="s">
        <v>1070</v>
      </c>
      <c r="D1753" t="s">
        <v>884</v>
      </c>
      <c r="E1753" t="s">
        <v>1467</v>
      </c>
    </row>
    <row r="1754" spans="1:5" x14ac:dyDescent="0.3">
      <c r="A1754" s="12">
        <v>4401721150</v>
      </c>
      <c r="B1754" s="13">
        <v>297504</v>
      </c>
      <c r="C1754" t="s">
        <v>1070</v>
      </c>
      <c r="D1754" t="s">
        <v>891</v>
      </c>
      <c r="E1754" t="s">
        <v>1467</v>
      </c>
    </row>
    <row r="1755" spans="1:5" x14ac:dyDescent="0.3">
      <c r="A1755" s="14">
        <v>4890020600</v>
      </c>
      <c r="B1755" s="15">
        <v>328785</v>
      </c>
      <c r="C1755" t="s">
        <v>1070</v>
      </c>
      <c r="D1755" t="s">
        <v>895</v>
      </c>
      <c r="E1755" t="s">
        <v>1467</v>
      </c>
    </row>
    <row r="1756" spans="1:5" x14ac:dyDescent="0.3">
      <c r="A1756" s="12">
        <v>5280333750</v>
      </c>
      <c r="B1756" s="13">
        <v>366352</v>
      </c>
      <c r="C1756" t="s">
        <v>1070</v>
      </c>
      <c r="D1756" t="s">
        <v>899</v>
      </c>
      <c r="E1756" t="s">
        <v>1467</v>
      </c>
    </row>
    <row r="1757" spans="1:5" x14ac:dyDescent="0.3">
      <c r="A1757" s="14">
        <v>5175572200</v>
      </c>
      <c r="B1757" s="15">
        <v>365220</v>
      </c>
      <c r="C1757" t="s">
        <v>1070</v>
      </c>
      <c r="D1757" t="s">
        <v>888</v>
      </c>
      <c r="E1757" t="s">
        <v>1467</v>
      </c>
    </row>
    <row r="1758" spans="1:5" x14ac:dyDescent="0.3">
      <c r="A1758" s="12">
        <v>3895081700</v>
      </c>
      <c r="B1758" s="13">
        <v>270068</v>
      </c>
      <c r="C1758" t="s">
        <v>1070</v>
      </c>
      <c r="D1758" t="s">
        <v>889</v>
      </c>
      <c r="E1758" t="s">
        <v>1467</v>
      </c>
    </row>
    <row r="1759" spans="1:5" x14ac:dyDescent="0.3">
      <c r="A1759" s="14">
        <v>4848675600</v>
      </c>
      <c r="B1759" s="15">
        <v>329930</v>
      </c>
      <c r="C1759" t="s">
        <v>1070</v>
      </c>
      <c r="D1759" t="s">
        <v>894</v>
      </c>
      <c r="E1759" t="s">
        <v>1467</v>
      </c>
    </row>
    <row r="1760" spans="1:5" x14ac:dyDescent="0.3">
      <c r="A1760" s="12">
        <v>4470376800</v>
      </c>
      <c r="B1760" s="13">
        <v>304340</v>
      </c>
      <c r="C1760" t="s">
        <v>1070</v>
      </c>
      <c r="D1760" t="s">
        <v>893</v>
      </c>
      <c r="E1760" t="s">
        <v>1467</v>
      </c>
    </row>
    <row r="1761" spans="1:5" x14ac:dyDescent="0.3">
      <c r="A1761" s="14">
        <v>4445654500</v>
      </c>
      <c r="B1761" s="15">
        <v>318382</v>
      </c>
      <c r="C1761" t="s">
        <v>1070</v>
      </c>
      <c r="D1761" t="s">
        <v>890</v>
      </c>
      <c r="E1761" t="s">
        <v>1467</v>
      </c>
    </row>
    <row r="1762" spans="1:5" x14ac:dyDescent="0.3">
      <c r="A1762" s="12">
        <v>4416009600</v>
      </c>
      <c r="B1762" s="13">
        <v>296904</v>
      </c>
      <c r="C1762" t="s">
        <v>1070</v>
      </c>
      <c r="D1762" t="s">
        <v>892</v>
      </c>
      <c r="E1762" t="s">
        <v>1467</v>
      </c>
    </row>
    <row r="1763" spans="1:5" x14ac:dyDescent="0.3">
      <c r="A1763" s="14">
        <v>4677686050</v>
      </c>
      <c r="B1763" s="15">
        <v>314930</v>
      </c>
      <c r="C1763" t="s">
        <v>1070</v>
      </c>
      <c r="D1763" t="s">
        <v>898</v>
      </c>
      <c r="E1763" t="s">
        <v>1467</v>
      </c>
    </row>
    <row r="1764" spans="1:5" x14ac:dyDescent="0.3">
      <c r="A1764" s="12">
        <v>4756155700</v>
      </c>
      <c r="B1764" s="13">
        <v>319386</v>
      </c>
      <c r="C1764" t="s">
        <v>1070</v>
      </c>
      <c r="D1764" t="s">
        <v>897</v>
      </c>
      <c r="E1764" t="s">
        <v>1467</v>
      </c>
    </row>
    <row r="1765" spans="1:5" x14ac:dyDescent="0.3">
      <c r="A1765" s="14">
        <v>4466797900</v>
      </c>
      <c r="B1765" s="15">
        <v>297487</v>
      </c>
      <c r="C1765" t="s">
        <v>1070</v>
      </c>
      <c r="D1765" t="s">
        <v>896</v>
      </c>
      <c r="E1765" t="s">
        <v>1467</v>
      </c>
    </row>
    <row r="1766" spans="1:5" x14ac:dyDescent="0.3">
      <c r="A1766" s="12">
        <v>568770850</v>
      </c>
      <c r="B1766" s="13">
        <v>50772</v>
      </c>
      <c r="C1766" t="s">
        <v>1071</v>
      </c>
      <c r="D1766" t="s">
        <v>867</v>
      </c>
      <c r="E1766" t="s">
        <v>1468</v>
      </c>
    </row>
    <row r="1767" spans="1:5" x14ac:dyDescent="0.3">
      <c r="A1767" s="14">
        <v>610052800</v>
      </c>
      <c r="B1767" s="15">
        <v>56902</v>
      </c>
      <c r="C1767" t="s">
        <v>1071</v>
      </c>
      <c r="D1767" t="s">
        <v>871</v>
      </c>
      <c r="E1767" t="s">
        <v>1468</v>
      </c>
    </row>
    <row r="1768" spans="1:5" x14ac:dyDescent="0.3">
      <c r="A1768" s="12">
        <v>603612800</v>
      </c>
      <c r="B1768" s="13">
        <v>56251</v>
      </c>
      <c r="C1768" t="s">
        <v>1071</v>
      </c>
      <c r="D1768" t="s">
        <v>875</v>
      </c>
      <c r="E1768" t="s">
        <v>1468</v>
      </c>
    </row>
    <row r="1769" spans="1:5" x14ac:dyDescent="0.3">
      <c r="A1769" s="14">
        <v>585372850</v>
      </c>
      <c r="B1769" s="15">
        <v>59250</v>
      </c>
      <c r="C1769" t="s">
        <v>1071</v>
      </c>
      <c r="D1769" t="s">
        <v>864</v>
      </c>
      <c r="E1769" t="s">
        <v>1468</v>
      </c>
    </row>
    <row r="1770" spans="1:5" x14ac:dyDescent="0.3">
      <c r="A1770" s="12">
        <v>551414550</v>
      </c>
      <c r="B1770" s="13">
        <v>50147</v>
      </c>
      <c r="C1770" t="s">
        <v>1071</v>
      </c>
      <c r="D1770" t="s">
        <v>865</v>
      </c>
      <c r="E1770" t="s">
        <v>1468</v>
      </c>
    </row>
    <row r="1771" spans="1:5" x14ac:dyDescent="0.3">
      <c r="A1771" s="14">
        <v>566115900</v>
      </c>
      <c r="B1771" s="15">
        <v>57389</v>
      </c>
      <c r="C1771" t="s">
        <v>1071</v>
      </c>
      <c r="D1771" t="s">
        <v>870</v>
      </c>
      <c r="E1771" t="s">
        <v>1468</v>
      </c>
    </row>
    <row r="1772" spans="1:5" x14ac:dyDescent="0.3">
      <c r="A1772" s="12">
        <v>592024100</v>
      </c>
      <c r="B1772" s="13">
        <v>55660</v>
      </c>
      <c r="C1772" t="s">
        <v>1071</v>
      </c>
      <c r="D1772" t="s">
        <v>869</v>
      </c>
      <c r="E1772" t="s">
        <v>1468</v>
      </c>
    </row>
    <row r="1773" spans="1:5" x14ac:dyDescent="0.3">
      <c r="A1773" s="14">
        <v>623768200</v>
      </c>
      <c r="B1773" s="15">
        <v>57752</v>
      </c>
      <c r="C1773" t="s">
        <v>1071</v>
      </c>
      <c r="D1773" t="s">
        <v>866</v>
      </c>
      <c r="E1773" t="s">
        <v>1468</v>
      </c>
    </row>
    <row r="1774" spans="1:5" x14ac:dyDescent="0.3">
      <c r="A1774" s="12">
        <v>602398300</v>
      </c>
      <c r="B1774" s="13">
        <v>58128</v>
      </c>
      <c r="C1774" t="s">
        <v>1071</v>
      </c>
      <c r="D1774" t="s">
        <v>868</v>
      </c>
      <c r="E1774" t="s">
        <v>1468</v>
      </c>
    </row>
    <row r="1775" spans="1:5" x14ac:dyDescent="0.3">
      <c r="A1775" s="14">
        <v>589651000</v>
      </c>
      <c r="B1775" s="15">
        <v>53610</v>
      </c>
      <c r="C1775" t="s">
        <v>1071</v>
      </c>
      <c r="D1775" t="s">
        <v>874</v>
      </c>
      <c r="E1775" t="s">
        <v>1468</v>
      </c>
    </row>
    <row r="1776" spans="1:5" x14ac:dyDescent="0.3">
      <c r="A1776" s="12">
        <v>599373300</v>
      </c>
      <c r="B1776" s="13">
        <v>55783</v>
      </c>
      <c r="C1776" t="s">
        <v>1071</v>
      </c>
      <c r="D1776" t="s">
        <v>873</v>
      </c>
      <c r="E1776" t="s">
        <v>1468</v>
      </c>
    </row>
    <row r="1777" spans="1:5" x14ac:dyDescent="0.3">
      <c r="A1777" s="14">
        <v>556740250</v>
      </c>
      <c r="B1777" s="15">
        <v>51633</v>
      </c>
      <c r="C1777" t="s">
        <v>1071</v>
      </c>
      <c r="D1777" t="s">
        <v>872</v>
      </c>
      <c r="E1777" t="s">
        <v>1468</v>
      </c>
    </row>
    <row r="1778" spans="1:5" x14ac:dyDescent="0.3">
      <c r="A1778" s="12">
        <v>629702100</v>
      </c>
      <c r="B1778" s="13">
        <v>1830</v>
      </c>
      <c r="C1778" t="s">
        <v>1071</v>
      </c>
      <c r="D1778" t="s">
        <v>879</v>
      </c>
      <c r="E1778" t="s">
        <v>1468</v>
      </c>
    </row>
    <row r="1779" spans="1:5" x14ac:dyDescent="0.3">
      <c r="A1779" s="14">
        <v>651228700</v>
      </c>
      <c r="B1779" s="15">
        <v>1685</v>
      </c>
      <c r="C1779" t="s">
        <v>1071</v>
      </c>
      <c r="D1779" t="s">
        <v>883</v>
      </c>
      <c r="E1779" t="s">
        <v>1468</v>
      </c>
    </row>
    <row r="1780" spans="1:5" x14ac:dyDescent="0.3">
      <c r="A1780" s="12">
        <v>601738700</v>
      </c>
      <c r="B1780" s="13">
        <v>1640</v>
      </c>
      <c r="C1780" t="s">
        <v>1071</v>
      </c>
      <c r="D1780" t="s">
        <v>887</v>
      </c>
      <c r="E1780" t="s">
        <v>1468</v>
      </c>
    </row>
    <row r="1781" spans="1:5" x14ac:dyDescent="0.3">
      <c r="A1781" s="14">
        <v>663489650</v>
      </c>
      <c r="B1781" s="15">
        <v>1854</v>
      </c>
      <c r="C1781" t="s">
        <v>1071</v>
      </c>
      <c r="D1781" t="s">
        <v>876</v>
      </c>
      <c r="E1781" t="s">
        <v>1468</v>
      </c>
    </row>
    <row r="1782" spans="1:5" x14ac:dyDescent="0.3">
      <c r="A1782" s="12">
        <v>614347750</v>
      </c>
      <c r="B1782" s="13">
        <v>1796</v>
      </c>
      <c r="C1782" t="s">
        <v>1071</v>
      </c>
      <c r="D1782" t="s">
        <v>877</v>
      </c>
      <c r="E1782" t="s">
        <v>1468</v>
      </c>
    </row>
    <row r="1783" spans="1:5" x14ac:dyDescent="0.3">
      <c r="A1783" s="14">
        <v>629118100</v>
      </c>
      <c r="B1783" s="15">
        <v>1667</v>
      </c>
      <c r="C1783" t="s">
        <v>1071</v>
      </c>
      <c r="D1783" t="s">
        <v>882</v>
      </c>
      <c r="E1783" t="s">
        <v>1468</v>
      </c>
    </row>
    <row r="1784" spans="1:5" x14ac:dyDescent="0.3">
      <c r="A1784" s="12">
        <v>598766000</v>
      </c>
      <c r="B1784" s="13">
        <v>1633</v>
      </c>
      <c r="C1784" t="s">
        <v>1071</v>
      </c>
      <c r="D1784" t="s">
        <v>881</v>
      </c>
      <c r="E1784" t="s">
        <v>1468</v>
      </c>
    </row>
    <row r="1785" spans="1:5" x14ac:dyDescent="0.3">
      <c r="A1785" s="14">
        <v>666410850</v>
      </c>
      <c r="B1785" s="15">
        <v>1730</v>
      </c>
      <c r="C1785" t="s">
        <v>1071</v>
      </c>
      <c r="D1785" t="s">
        <v>878</v>
      </c>
      <c r="E1785" t="s">
        <v>1468</v>
      </c>
    </row>
    <row r="1786" spans="1:5" x14ac:dyDescent="0.3">
      <c r="A1786" s="12">
        <v>659312050</v>
      </c>
      <c r="B1786" s="13">
        <v>1722</v>
      </c>
      <c r="C1786" t="s">
        <v>1071</v>
      </c>
      <c r="D1786" t="s">
        <v>880</v>
      </c>
      <c r="E1786" t="s">
        <v>1468</v>
      </c>
    </row>
    <row r="1787" spans="1:5" x14ac:dyDescent="0.3">
      <c r="A1787" s="14">
        <v>607546350</v>
      </c>
      <c r="B1787" s="15">
        <v>1585</v>
      </c>
      <c r="C1787" t="s">
        <v>1071</v>
      </c>
      <c r="D1787" t="s">
        <v>886</v>
      </c>
      <c r="E1787" t="s">
        <v>1468</v>
      </c>
    </row>
    <row r="1788" spans="1:5" x14ac:dyDescent="0.3">
      <c r="A1788" s="12">
        <v>638840900</v>
      </c>
      <c r="B1788" s="13">
        <v>1639</v>
      </c>
      <c r="C1788" t="s">
        <v>1071</v>
      </c>
      <c r="D1788" t="s">
        <v>885</v>
      </c>
      <c r="E1788" t="s">
        <v>1468</v>
      </c>
    </row>
    <row r="1789" spans="1:5" x14ac:dyDescent="0.3">
      <c r="A1789" s="14">
        <v>608856800</v>
      </c>
      <c r="B1789" s="15">
        <v>1572</v>
      </c>
      <c r="C1789" t="s">
        <v>1071</v>
      </c>
      <c r="D1789" t="s">
        <v>884</v>
      </c>
      <c r="E1789" t="s">
        <v>1468</v>
      </c>
    </row>
    <row r="1790" spans="1:5" x14ac:dyDescent="0.3">
      <c r="A1790" s="12">
        <v>567567750</v>
      </c>
      <c r="B1790" s="13">
        <v>41754</v>
      </c>
      <c r="C1790" t="s">
        <v>1071</v>
      </c>
      <c r="D1790" t="s">
        <v>891</v>
      </c>
      <c r="E1790" t="s">
        <v>1468</v>
      </c>
    </row>
    <row r="1791" spans="1:5" x14ac:dyDescent="0.3">
      <c r="A1791" s="14">
        <v>515975000</v>
      </c>
      <c r="B1791" s="15">
        <v>32202</v>
      </c>
      <c r="C1791" t="s">
        <v>1071</v>
      </c>
      <c r="D1791" t="s">
        <v>895</v>
      </c>
      <c r="E1791" t="s">
        <v>1468</v>
      </c>
    </row>
    <row r="1792" spans="1:5" x14ac:dyDescent="0.3">
      <c r="A1792" s="12">
        <v>622371100</v>
      </c>
      <c r="B1792" s="13">
        <v>52613</v>
      </c>
      <c r="C1792" t="s">
        <v>1071</v>
      </c>
      <c r="D1792" t="s">
        <v>899</v>
      </c>
      <c r="E1792" t="s">
        <v>1468</v>
      </c>
    </row>
    <row r="1793" spans="1:5" x14ac:dyDescent="0.3">
      <c r="A1793" s="14">
        <v>642216600</v>
      </c>
      <c r="B1793" s="15">
        <v>51172</v>
      </c>
      <c r="C1793" t="s">
        <v>1071</v>
      </c>
      <c r="D1793" t="s">
        <v>888</v>
      </c>
      <c r="E1793" t="s">
        <v>1468</v>
      </c>
    </row>
    <row r="1794" spans="1:5" x14ac:dyDescent="0.3">
      <c r="A1794" s="12">
        <v>585276200</v>
      </c>
      <c r="B1794" s="13">
        <v>42861</v>
      </c>
      <c r="C1794" t="s">
        <v>1071</v>
      </c>
      <c r="D1794" t="s">
        <v>889</v>
      </c>
      <c r="E1794" t="s">
        <v>1468</v>
      </c>
    </row>
    <row r="1795" spans="1:5" x14ac:dyDescent="0.3">
      <c r="A1795" s="14">
        <v>497445650</v>
      </c>
      <c r="B1795" s="15">
        <v>30919</v>
      </c>
      <c r="C1795" t="s">
        <v>1071</v>
      </c>
      <c r="D1795" t="s">
        <v>894</v>
      </c>
      <c r="E1795" t="s">
        <v>1468</v>
      </c>
    </row>
    <row r="1796" spans="1:5" x14ac:dyDescent="0.3">
      <c r="A1796" s="12">
        <v>499978000</v>
      </c>
      <c r="B1796" s="13">
        <v>32871</v>
      </c>
      <c r="C1796" t="s">
        <v>1071</v>
      </c>
      <c r="D1796" t="s">
        <v>893</v>
      </c>
      <c r="E1796" t="s">
        <v>1468</v>
      </c>
    </row>
    <row r="1797" spans="1:5" x14ac:dyDescent="0.3">
      <c r="A1797" s="14">
        <v>625390250</v>
      </c>
      <c r="B1797" s="15">
        <v>47801</v>
      </c>
      <c r="C1797" t="s">
        <v>1071</v>
      </c>
      <c r="D1797" t="s">
        <v>890</v>
      </c>
      <c r="E1797" t="s">
        <v>1468</v>
      </c>
    </row>
    <row r="1798" spans="1:5" x14ac:dyDescent="0.3">
      <c r="A1798" s="12">
        <v>542726050</v>
      </c>
      <c r="B1798" s="13">
        <v>37042</v>
      </c>
      <c r="C1798" t="s">
        <v>1071</v>
      </c>
      <c r="D1798" t="s">
        <v>892</v>
      </c>
      <c r="E1798" t="s">
        <v>1468</v>
      </c>
    </row>
    <row r="1799" spans="1:5" x14ac:dyDescent="0.3">
      <c r="A1799" s="14">
        <v>572372850</v>
      </c>
      <c r="B1799" s="15">
        <v>45235</v>
      </c>
      <c r="C1799" t="s">
        <v>1071</v>
      </c>
      <c r="D1799" t="s">
        <v>898</v>
      </c>
      <c r="E1799" t="s">
        <v>1468</v>
      </c>
    </row>
    <row r="1800" spans="1:5" x14ac:dyDescent="0.3">
      <c r="A1800" s="12">
        <v>554701550</v>
      </c>
      <c r="B1800" s="13">
        <v>40209</v>
      </c>
      <c r="C1800" t="s">
        <v>1071</v>
      </c>
      <c r="D1800" t="s">
        <v>897</v>
      </c>
      <c r="E1800" t="s">
        <v>1468</v>
      </c>
    </row>
    <row r="1801" spans="1:5" x14ac:dyDescent="0.3">
      <c r="A1801" s="14">
        <v>525957000</v>
      </c>
      <c r="B1801" s="15">
        <v>35393</v>
      </c>
      <c r="C1801" t="s">
        <v>1071</v>
      </c>
      <c r="D1801" t="s">
        <v>896</v>
      </c>
      <c r="E1801" t="s">
        <v>1468</v>
      </c>
    </row>
    <row r="1802" spans="1:5" x14ac:dyDescent="0.3">
      <c r="A1802" s="12">
        <v>9415170700</v>
      </c>
      <c r="B1802" s="13">
        <v>1025509</v>
      </c>
      <c r="C1802" t="s">
        <v>1072</v>
      </c>
      <c r="D1802" t="s">
        <v>867</v>
      </c>
      <c r="E1802" t="s">
        <v>1469</v>
      </c>
    </row>
    <row r="1803" spans="1:5" x14ac:dyDescent="0.3">
      <c r="A1803" s="14">
        <v>10124754700</v>
      </c>
      <c r="B1803" s="15">
        <v>1103631</v>
      </c>
      <c r="C1803" t="s">
        <v>1072</v>
      </c>
      <c r="D1803" t="s">
        <v>871</v>
      </c>
      <c r="E1803" t="s">
        <v>1469</v>
      </c>
    </row>
    <row r="1804" spans="1:5" x14ac:dyDescent="0.3">
      <c r="A1804" s="12">
        <v>11289089550</v>
      </c>
      <c r="B1804" s="13">
        <v>1247473</v>
      </c>
      <c r="C1804" t="s">
        <v>1072</v>
      </c>
      <c r="D1804" t="s">
        <v>875</v>
      </c>
      <c r="E1804" t="s">
        <v>1469</v>
      </c>
    </row>
    <row r="1805" spans="1:5" x14ac:dyDescent="0.3">
      <c r="A1805" s="14">
        <v>9341236050</v>
      </c>
      <c r="B1805" s="15">
        <v>1036048</v>
      </c>
      <c r="C1805" t="s">
        <v>1072</v>
      </c>
      <c r="D1805" t="s">
        <v>864</v>
      </c>
      <c r="E1805" t="s">
        <v>1469</v>
      </c>
    </row>
    <row r="1806" spans="1:5" x14ac:dyDescent="0.3">
      <c r="A1806" s="12">
        <v>9225758450</v>
      </c>
      <c r="B1806" s="13">
        <v>1001589</v>
      </c>
      <c r="C1806" t="s">
        <v>1072</v>
      </c>
      <c r="D1806" t="s">
        <v>865</v>
      </c>
      <c r="E1806" t="s">
        <v>1469</v>
      </c>
    </row>
    <row r="1807" spans="1:5" x14ac:dyDescent="0.3">
      <c r="A1807" s="14">
        <v>9328062400</v>
      </c>
      <c r="B1807" s="15">
        <v>1047928</v>
      </c>
      <c r="C1807" t="s">
        <v>1072</v>
      </c>
      <c r="D1807" t="s">
        <v>870</v>
      </c>
      <c r="E1807" t="s">
        <v>1469</v>
      </c>
    </row>
    <row r="1808" spans="1:5" x14ac:dyDescent="0.3">
      <c r="A1808" s="12">
        <v>9432692900</v>
      </c>
      <c r="B1808" s="13">
        <v>1039355</v>
      </c>
      <c r="C1808" t="s">
        <v>1072</v>
      </c>
      <c r="D1808" t="s">
        <v>869</v>
      </c>
      <c r="E1808" t="s">
        <v>1469</v>
      </c>
    </row>
    <row r="1809" spans="1:5" x14ac:dyDescent="0.3">
      <c r="A1809" s="14">
        <v>9642000100</v>
      </c>
      <c r="B1809" s="15">
        <v>1058358</v>
      </c>
      <c r="C1809" t="s">
        <v>1072</v>
      </c>
      <c r="D1809" t="s">
        <v>866</v>
      </c>
      <c r="E1809" t="s">
        <v>1469</v>
      </c>
    </row>
    <row r="1810" spans="1:5" x14ac:dyDescent="0.3">
      <c r="A1810" s="12">
        <v>9716389200</v>
      </c>
      <c r="B1810" s="13">
        <v>1066629</v>
      </c>
      <c r="C1810" t="s">
        <v>1072</v>
      </c>
      <c r="D1810" t="s">
        <v>868</v>
      </c>
      <c r="E1810" t="s">
        <v>1469</v>
      </c>
    </row>
    <row r="1811" spans="1:5" x14ac:dyDescent="0.3">
      <c r="A1811" s="14">
        <v>10078784000</v>
      </c>
      <c r="B1811" s="15">
        <v>1094885</v>
      </c>
      <c r="C1811" t="s">
        <v>1072</v>
      </c>
      <c r="D1811" t="s">
        <v>874</v>
      </c>
      <c r="E1811" t="s">
        <v>1469</v>
      </c>
    </row>
    <row r="1812" spans="1:5" x14ac:dyDescent="0.3">
      <c r="A1812" s="12">
        <v>10282978900</v>
      </c>
      <c r="B1812" s="13">
        <v>1119480</v>
      </c>
      <c r="C1812" t="s">
        <v>1072</v>
      </c>
      <c r="D1812" t="s">
        <v>873</v>
      </c>
      <c r="E1812" t="s">
        <v>1469</v>
      </c>
    </row>
    <row r="1813" spans="1:5" x14ac:dyDescent="0.3">
      <c r="A1813" s="14">
        <v>10043278500</v>
      </c>
      <c r="B1813" s="15">
        <v>1076323</v>
      </c>
      <c r="C1813" t="s">
        <v>1072</v>
      </c>
      <c r="D1813" t="s">
        <v>872</v>
      </c>
      <c r="E1813" t="s">
        <v>1469</v>
      </c>
    </row>
    <row r="1814" spans="1:5" x14ac:dyDescent="0.3">
      <c r="A1814" s="12">
        <v>10235129800</v>
      </c>
      <c r="B1814" s="13">
        <v>35577</v>
      </c>
      <c r="C1814" t="s">
        <v>1072</v>
      </c>
      <c r="D1814" t="s">
        <v>879</v>
      </c>
      <c r="E1814" t="s">
        <v>1469</v>
      </c>
    </row>
    <row r="1815" spans="1:5" x14ac:dyDescent="0.3">
      <c r="A1815" s="14">
        <v>11118015000</v>
      </c>
      <c r="B1815" s="15">
        <v>36998</v>
      </c>
      <c r="C1815" t="s">
        <v>1072</v>
      </c>
      <c r="D1815" t="s">
        <v>883</v>
      </c>
      <c r="E1815" t="s">
        <v>1469</v>
      </c>
    </row>
    <row r="1816" spans="1:5" x14ac:dyDescent="0.3">
      <c r="A1816" s="12">
        <v>11839252300</v>
      </c>
      <c r="B1816" s="13">
        <v>40242</v>
      </c>
      <c r="C1816" t="s">
        <v>1072</v>
      </c>
      <c r="D1816" t="s">
        <v>887</v>
      </c>
      <c r="E1816" t="s">
        <v>1469</v>
      </c>
    </row>
    <row r="1817" spans="1:5" x14ac:dyDescent="0.3">
      <c r="A1817" s="14">
        <v>10282652200</v>
      </c>
      <c r="B1817" s="15">
        <v>34749</v>
      </c>
      <c r="C1817" t="s">
        <v>1072</v>
      </c>
      <c r="D1817" t="s">
        <v>876</v>
      </c>
      <c r="E1817" t="s">
        <v>1469</v>
      </c>
    </row>
    <row r="1818" spans="1:5" x14ac:dyDescent="0.3">
      <c r="A1818" s="12">
        <v>9721834100</v>
      </c>
      <c r="B1818" s="13">
        <v>35589</v>
      </c>
      <c r="C1818" t="s">
        <v>1072</v>
      </c>
      <c r="D1818" t="s">
        <v>877</v>
      </c>
      <c r="E1818" t="s">
        <v>1469</v>
      </c>
    </row>
    <row r="1819" spans="1:5" x14ac:dyDescent="0.3">
      <c r="A1819" s="14">
        <v>10830009500</v>
      </c>
      <c r="B1819" s="15">
        <v>36150</v>
      </c>
      <c r="C1819" t="s">
        <v>1072</v>
      </c>
      <c r="D1819" t="s">
        <v>882</v>
      </c>
      <c r="E1819" t="s">
        <v>1469</v>
      </c>
    </row>
    <row r="1820" spans="1:5" x14ac:dyDescent="0.3">
      <c r="A1820" s="12">
        <v>10594031200</v>
      </c>
      <c r="B1820" s="13">
        <v>36572</v>
      </c>
      <c r="C1820" t="s">
        <v>1072</v>
      </c>
      <c r="D1820" t="s">
        <v>881</v>
      </c>
      <c r="E1820" t="s">
        <v>1469</v>
      </c>
    </row>
    <row r="1821" spans="1:5" x14ac:dyDescent="0.3">
      <c r="A1821" s="14">
        <v>10595682000</v>
      </c>
      <c r="B1821" s="15">
        <v>35253</v>
      </c>
      <c r="C1821" t="s">
        <v>1072</v>
      </c>
      <c r="D1821" t="s">
        <v>878</v>
      </c>
      <c r="E1821" t="s">
        <v>1469</v>
      </c>
    </row>
    <row r="1822" spans="1:5" x14ac:dyDescent="0.3">
      <c r="A1822" s="12">
        <v>10646481600</v>
      </c>
      <c r="B1822" s="13">
        <v>35534</v>
      </c>
      <c r="C1822" t="s">
        <v>1072</v>
      </c>
      <c r="D1822" t="s">
        <v>880</v>
      </c>
      <c r="E1822" t="s">
        <v>1469</v>
      </c>
    </row>
    <row r="1823" spans="1:5" x14ac:dyDescent="0.3">
      <c r="A1823" s="14">
        <v>10814534500</v>
      </c>
      <c r="B1823" s="15">
        <v>37312</v>
      </c>
      <c r="C1823" t="s">
        <v>1072</v>
      </c>
      <c r="D1823" t="s">
        <v>886</v>
      </c>
      <c r="E1823" t="s">
        <v>1469</v>
      </c>
    </row>
    <row r="1824" spans="1:5" x14ac:dyDescent="0.3">
      <c r="A1824" s="12">
        <v>11089080700</v>
      </c>
      <c r="B1824" s="13">
        <v>36493</v>
      </c>
      <c r="C1824" t="s">
        <v>1072</v>
      </c>
      <c r="D1824" t="s">
        <v>885</v>
      </c>
      <c r="E1824" t="s">
        <v>1469</v>
      </c>
    </row>
    <row r="1825" spans="1:5" x14ac:dyDescent="0.3">
      <c r="A1825" s="14">
        <v>10668350600</v>
      </c>
      <c r="B1825" s="15">
        <v>36328</v>
      </c>
      <c r="C1825" t="s">
        <v>1072</v>
      </c>
      <c r="D1825" t="s">
        <v>884</v>
      </c>
      <c r="E1825" t="s">
        <v>1469</v>
      </c>
    </row>
    <row r="1826" spans="1:5" x14ac:dyDescent="0.3">
      <c r="A1826" s="12">
        <v>10816977600</v>
      </c>
      <c r="B1826" s="13">
        <v>1075302</v>
      </c>
      <c r="C1826" t="s">
        <v>1072</v>
      </c>
      <c r="D1826" t="s">
        <v>891</v>
      </c>
      <c r="E1826" t="s">
        <v>1469</v>
      </c>
    </row>
    <row r="1827" spans="1:5" x14ac:dyDescent="0.3">
      <c r="A1827" s="14">
        <v>12102361800</v>
      </c>
      <c r="B1827" s="15">
        <v>1170456</v>
      </c>
      <c r="C1827" t="s">
        <v>1072</v>
      </c>
      <c r="D1827" t="s">
        <v>895</v>
      </c>
      <c r="E1827" t="s">
        <v>1469</v>
      </c>
    </row>
    <row r="1828" spans="1:5" x14ac:dyDescent="0.3">
      <c r="A1828" s="12">
        <v>12552733500</v>
      </c>
      <c r="B1828" s="13">
        <v>1245613</v>
      </c>
      <c r="C1828" t="s">
        <v>1072</v>
      </c>
      <c r="D1828" t="s">
        <v>899</v>
      </c>
      <c r="E1828" t="s">
        <v>1469</v>
      </c>
    </row>
    <row r="1829" spans="1:5" x14ac:dyDescent="0.3">
      <c r="A1829" s="14">
        <v>10709340300</v>
      </c>
      <c r="B1829" s="15">
        <v>1088479</v>
      </c>
      <c r="C1829" t="s">
        <v>1072</v>
      </c>
      <c r="D1829" t="s">
        <v>888</v>
      </c>
      <c r="E1829" t="s">
        <v>1469</v>
      </c>
    </row>
    <row r="1830" spans="1:5" x14ac:dyDescent="0.3">
      <c r="A1830" s="12">
        <v>10219396200</v>
      </c>
      <c r="B1830" s="13">
        <v>1013585</v>
      </c>
      <c r="C1830" t="s">
        <v>1072</v>
      </c>
      <c r="D1830" t="s">
        <v>889</v>
      </c>
      <c r="E1830" t="s">
        <v>1469</v>
      </c>
    </row>
    <row r="1831" spans="1:5" x14ac:dyDescent="0.3">
      <c r="A1831" s="14">
        <v>11232762300</v>
      </c>
      <c r="B1831" s="15">
        <v>1113533</v>
      </c>
      <c r="C1831" t="s">
        <v>1072</v>
      </c>
      <c r="D1831" t="s">
        <v>894</v>
      </c>
      <c r="E1831" t="s">
        <v>1469</v>
      </c>
    </row>
    <row r="1832" spans="1:5" x14ac:dyDescent="0.3">
      <c r="A1832" s="12">
        <v>11208580800</v>
      </c>
      <c r="B1832" s="13">
        <v>1117738</v>
      </c>
      <c r="C1832" t="s">
        <v>1072</v>
      </c>
      <c r="D1832" t="s">
        <v>893</v>
      </c>
      <c r="E1832" t="s">
        <v>1469</v>
      </c>
    </row>
    <row r="1833" spans="1:5" x14ac:dyDescent="0.3">
      <c r="A1833" s="14">
        <v>11336499100</v>
      </c>
      <c r="B1833" s="15">
        <v>1141929</v>
      </c>
      <c r="C1833" t="s">
        <v>1072</v>
      </c>
      <c r="D1833" t="s">
        <v>890</v>
      </c>
      <c r="E1833" t="s">
        <v>1469</v>
      </c>
    </row>
    <row r="1834" spans="1:5" x14ac:dyDescent="0.3">
      <c r="A1834" s="12">
        <v>11472514050</v>
      </c>
      <c r="B1834" s="13">
        <v>1141293</v>
      </c>
      <c r="C1834" t="s">
        <v>1072</v>
      </c>
      <c r="D1834" t="s">
        <v>892</v>
      </c>
      <c r="E1834" t="s">
        <v>1469</v>
      </c>
    </row>
    <row r="1835" spans="1:5" x14ac:dyDescent="0.3">
      <c r="A1835" s="14">
        <v>11426322300</v>
      </c>
      <c r="B1835" s="15">
        <v>1097962</v>
      </c>
      <c r="C1835" t="s">
        <v>1072</v>
      </c>
      <c r="D1835" t="s">
        <v>898</v>
      </c>
      <c r="E1835" t="s">
        <v>1469</v>
      </c>
    </row>
    <row r="1836" spans="1:5" x14ac:dyDescent="0.3">
      <c r="A1836" s="12">
        <v>11774805400</v>
      </c>
      <c r="B1836" s="13">
        <v>1131615</v>
      </c>
      <c r="C1836" t="s">
        <v>1072</v>
      </c>
      <c r="D1836" t="s">
        <v>897</v>
      </c>
      <c r="E1836" t="s">
        <v>1469</v>
      </c>
    </row>
    <row r="1837" spans="1:5" x14ac:dyDescent="0.3">
      <c r="A1837" s="14">
        <v>11508458600</v>
      </c>
      <c r="B1837" s="15">
        <v>1109877</v>
      </c>
      <c r="C1837" t="s">
        <v>1072</v>
      </c>
      <c r="D1837" t="s">
        <v>896</v>
      </c>
      <c r="E1837" t="s">
        <v>1469</v>
      </c>
    </row>
    <row r="1838" spans="1:5" x14ac:dyDescent="0.3">
      <c r="A1838" s="12">
        <v>863914800</v>
      </c>
      <c r="B1838" s="13">
        <v>104633</v>
      </c>
      <c r="C1838" t="s">
        <v>1073</v>
      </c>
      <c r="D1838" t="s">
        <v>867</v>
      </c>
      <c r="E1838" t="s">
        <v>1470</v>
      </c>
    </row>
    <row r="1839" spans="1:5" x14ac:dyDescent="0.3">
      <c r="A1839" s="14">
        <v>853357900</v>
      </c>
      <c r="B1839" s="15">
        <v>104129</v>
      </c>
      <c r="C1839" t="s">
        <v>1073</v>
      </c>
      <c r="D1839" t="s">
        <v>871</v>
      </c>
      <c r="E1839" t="s">
        <v>1470</v>
      </c>
    </row>
    <row r="1840" spans="1:5" x14ac:dyDescent="0.3">
      <c r="A1840" s="12">
        <v>879384800</v>
      </c>
      <c r="B1840" s="13">
        <v>107204</v>
      </c>
      <c r="C1840" t="s">
        <v>1073</v>
      </c>
      <c r="D1840" t="s">
        <v>875</v>
      </c>
      <c r="E1840" t="s">
        <v>1470</v>
      </c>
    </row>
    <row r="1841" spans="1:5" x14ac:dyDescent="0.3">
      <c r="A1841" s="14">
        <v>690110300</v>
      </c>
      <c r="B1841" s="15">
        <v>85477</v>
      </c>
      <c r="C1841" t="s">
        <v>1073</v>
      </c>
      <c r="D1841" t="s">
        <v>864</v>
      </c>
      <c r="E1841" t="s">
        <v>1470</v>
      </c>
    </row>
    <row r="1842" spans="1:5" x14ac:dyDescent="0.3">
      <c r="A1842" s="12">
        <v>793955100</v>
      </c>
      <c r="B1842" s="13">
        <v>96283</v>
      </c>
      <c r="C1842" t="s">
        <v>1073</v>
      </c>
      <c r="D1842" t="s">
        <v>865</v>
      </c>
      <c r="E1842" t="s">
        <v>1470</v>
      </c>
    </row>
    <row r="1843" spans="1:5" x14ac:dyDescent="0.3">
      <c r="A1843" s="14">
        <v>733383700</v>
      </c>
      <c r="B1843" s="15">
        <v>89580</v>
      </c>
      <c r="C1843" t="s">
        <v>1073</v>
      </c>
      <c r="D1843" t="s">
        <v>870</v>
      </c>
      <c r="E1843" t="s">
        <v>1470</v>
      </c>
    </row>
    <row r="1844" spans="1:5" x14ac:dyDescent="0.3">
      <c r="A1844" s="12">
        <v>794106000</v>
      </c>
      <c r="B1844" s="13">
        <v>96278</v>
      </c>
      <c r="C1844" t="s">
        <v>1073</v>
      </c>
      <c r="D1844" t="s">
        <v>869</v>
      </c>
      <c r="E1844" t="s">
        <v>1470</v>
      </c>
    </row>
    <row r="1845" spans="1:5" x14ac:dyDescent="0.3">
      <c r="A1845" s="14">
        <v>816152300</v>
      </c>
      <c r="B1845" s="15">
        <v>99700</v>
      </c>
      <c r="C1845" t="s">
        <v>1073</v>
      </c>
      <c r="D1845" t="s">
        <v>866</v>
      </c>
      <c r="E1845" t="s">
        <v>1470</v>
      </c>
    </row>
    <row r="1846" spans="1:5" x14ac:dyDescent="0.3">
      <c r="A1846" s="12">
        <v>887532000</v>
      </c>
      <c r="B1846" s="13">
        <v>108070</v>
      </c>
      <c r="C1846" t="s">
        <v>1073</v>
      </c>
      <c r="D1846" t="s">
        <v>868</v>
      </c>
      <c r="E1846" t="s">
        <v>1470</v>
      </c>
    </row>
    <row r="1847" spans="1:5" x14ac:dyDescent="0.3">
      <c r="A1847" s="14">
        <v>867401500</v>
      </c>
      <c r="B1847" s="15">
        <v>105452</v>
      </c>
      <c r="C1847" t="s">
        <v>1073</v>
      </c>
      <c r="D1847" t="s">
        <v>874</v>
      </c>
      <c r="E1847" t="s">
        <v>1470</v>
      </c>
    </row>
    <row r="1848" spans="1:5" x14ac:dyDescent="0.3">
      <c r="A1848" s="12">
        <v>854110200</v>
      </c>
      <c r="B1848" s="13">
        <v>104041</v>
      </c>
      <c r="C1848" t="s">
        <v>1073</v>
      </c>
      <c r="D1848" t="s">
        <v>873</v>
      </c>
      <c r="E1848" t="s">
        <v>1470</v>
      </c>
    </row>
    <row r="1849" spans="1:5" x14ac:dyDescent="0.3">
      <c r="A1849" s="14">
        <v>892875200</v>
      </c>
      <c r="B1849" s="15">
        <v>108411</v>
      </c>
      <c r="C1849" t="s">
        <v>1073</v>
      </c>
      <c r="D1849" t="s">
        <v>872</v>
      </c>
      <c r="E1849" t="s">
        <v>1470</v>
      </c>
    </row>
    <row r="1850" spans="1:5" x14ac:dyDescent="0.3">
      <c r="A1850" s="12">
        <v>857421900</v>
      </c>
      <c r="B1850" s="13">
        <v>3312</v>
      </c>
      <c r="C1850" t="s">
        <v>1073</v>
      </c>
      <c r="D1850" t="s">
        <v>879</v>
      </c>
      <c r="E1850" t="s">
        <v>1470</v>
      </c>
    </row>
    <row r="1851" spans="1:5" x14ac:dyDescent="0.3">
      <c r="A1851" s="14">
        <v>905322200</v>
      </c>
      <c r="B1851" s="15">
        <v>3384</v>
      </c>
      <c r="C1851" t="s">
        <v>1073</v>
      </c>
      <c r="D1851" t="s">
        <v>883</v>
      </c>
      <c r="E1851" t="s">
        <v>1470</v>
      </c>
    </row>
    <row r="1852" spans="1:5" x14ac:dyDescent="0.3">
      <c r="A1852" s="12">
        <v>905829400</v>
      </c>
      <c r="B1852" s="13">
        <v>3416</v>
      </c>
      <c r="C1852" t="s">
        <v>1073</v>
      </c>
      <c r="D1852" t="s">
        <v>887</v>
      </c>
      <c r="E1852" t="s">
        <v>1470</v>
      </c>
    </row>
    <row r="1853" spans="1:5" x14ac:dyDescent="0.3">
      <c r="A1853" s="14">
        <v>735601500</v>
      </c>
      <c r="B1853" s="15">
        <v>2772</v>
      </c>
      <c r="C1853" t="s">
        <v>1073</v>
      </c>
      <c r="D1853" t="s">
        <v>876</v>
      </c>
      <c r="E1853" t="s">
        <v>1470</v>
      </c>
    </row>
    <row r="1854" spans="1:5" x14ac:dyDescent="0.3">
      <c r="A1854" s="12">
        <v>885481400</v>
      </c>
      <c r="B1854" s="13">
        <v>3661</v>
      </c>
      <c r="C1854" t="s">
        <v>1073</v>
      </c>
      <c r="D1854" t="s">
        <v>877</v>
      </c>
      <c r="E1854" t="s">
        <v>1470</v>
      </c>
    </row>
    <row r="1855" spans="1:5" x14ac:dyDescent="0.3">
      <c r="A1855" s="14">
        <v>766153987</v>
      </c>
      <c r="B1855" s="15">
        <v>2871</v>
      </c>
      <c r="C1855" t="s">
        <v>1073</v>
      </c>
      <c r="D1855" t="s">
        <v>882</v>
      </c>
      <c r="E1855" t="s">
        <v>1470</v>
      </c>
    </row>
    <row r="1856" spans="1:5" x14ac:dyDescent="0.3">
      <c r="A1856" s="12">
        <v>807393700</v>
      </c>
      <c r="B1856" s="13">
        <v>3110</v>
      </c>
      <c r="C1856" t="s">
        <v>1073</v>
      </c>
      <c r="D1856" t="s">
        <v>881</v>
      </c>
      <c r="E1856" t="s">
        <v>1470</v>
      </c>
    </row>
    <row r="1857" spans="1:5" x14ac:dyDescent="0.3">
      <c r="A1857" s="14">
        <v>1001671200</v>
      </c>
      <c r="B1857" s="15">
        <v>3752</v>
      </c>
      <c r="C1857" t="s">
        <v>1073</v>
      </c>
      <c r="D1857" t="s">
        <v>878</v>
      </c>
      <c r="E1857" t="s">
        <v>1470</v>
      </c>
    </row>
    <row r="1858" spans="1:5" x14ac:dyDescent="0.3">
      <c r="A1858" s="12">
        <v>898013000</v>
      </c>
      <c r="B1858" s="13">
        <v>3356</v>
      </c>
      <c r="C1858" t="s">
        <v>1073</v>
      </c>
      <c r="D1858" t="s">
        <v>880</v>
      </c>
      <c r="E1858" t="s">
        <v>1470</v>
      </c>
    </row>
    <row r="1859" spans="1:5" x14ac:dyDescent="0.3">
      <c r="A1859" s="14">
        <v>866421600</v>
      </c>
      <c r="B1859" s="15">
        <v>3331</v>
      </c>
      <c r="C1859" t="s">
        <v>1073</v>
      </c>
      <c r="D1859" t="s">
        <v>886</v>
      </c>
      <c r="E1859" t="s">
        <v>1470</v>
      </c>
    </row>
    <row r="1860" spans="1:5" x14ac:dyDescent="0.3">
      <c r="A1860" s="12">
        <v>842269800</v>
      </c>
      <c r="B1860" s="13">
        <v>3151</v>
      </c>
      <c r="C1860" t="s">
        <v>1073</v>
      </c>
      <c r="D1860" t="s">
        <v>885</v>
      </c>
      <c r="E1860" t="s">
        <v>1470</v>
      </c>
    </row>
    <row r="1861" spans="1:5" x14ac:dyDescent="0.3">
      <c r="A1861" s="14">
        <v>851966900</v>
      </c>
      <c r="B1861" s="15">
        <v>3263</v>
      </c>
      <c r="C1861" t="s">
        <v>1073</v>
      </c>
      <c r="D1861" t="s">
        <v>884</v>
      </c>
      <c r="E1861" t="s">
        <v>1470</v>
      </c>
    </row>
    <row r="1862" spans="1:5" x14ac:dyDescent="0.3">
      <c r="A1862" s="12">
        <v>835540900</v>
      </c>
      <c r="B1862" s="13">
        <v>92256</v>
      </c>
      <c r="C1862" t="s">
        <v>1073</v>
      </c>
      <c r="D1862" t="s">
        <v>891</v>
      </c>
      <c r="E1862" t="s">
        <v>1470</v>
      </c>
    </row>
    <row r="1863" spans="1:5" x14ac:dyDescent="0.3">
      <c r="A1863" s="14">
        <v>1092841100</v>
      </c>
      <c r="B1863" s="15">
        <v>122218</v>
      </c>
      <c r="C1863" t="s">
        <v>1073</v>
      </c>
      <c r="D1863" t="s">
        <v>895</v>
      </c>
      <c r="E1863" t="s">
        <v>1470</v>
      </c>
    </row>
    <row r="1864" spans="1:5" x14ac:dyDescent="0.3">
      <c r="A1864" s="12">
        <v>1109065100</v>
      </c>
      <c r="B1864" s="13">
        <v>125032</v>
      </c>
      <c r="C1864" t="s">
        <v>1073</v>
      </c>
      <c r="D1864" t="s">
        <v>899</v>
      </c>
      <c r="E1864" t="s">
        <v>1470</v>
      </c>
    </row>
    <row r="1865" spans="1:5" x14ac:dyDescent="0.3">
      <c r="A1865" s="14">
        <v>736880100</v>
      </c>
      <c r="B1865" s="15">
        <v>83214</v>
      </c>
      <c r="C1865" t="s">
        <v>1073</v>
      </c>
      <c r="D1865" t="s">
        <v>888</v>
      </c>
      <c r="E1865" t="s">
        <v>1470</v>
      </c>
    </row>
    <row r="1866" spans="1:5" x14ac:dyDescent="0.3">
      <c r="A1866" s="12">
        <v>862149400</v>
      </c>
      <c r="B1866" s="13">
        <v>95321</v>
      </c>
      <c r="C1866" t="s">
        <v>1073</v>
      </c>
      <c r="D1866" t="s">
        <v>889</v>
      </c>
      <c r="E1866" t="s">
        <v>1470</v>
      </c>
    </row>
    <row r="1867" spans="1:5" x14ac:dyDescent="0.3">
      <c r="A1867" s="14">
        <v>826186000</v>
      </c>
      <c r="B1867" s="15">
        <v>92087</v>
      </c>
      <c r="C1867" t="s">
        <v>1073</v>
      </c>
      <c r="D1867" t="s">
        <v>894</v>
      </c>
      <c r="E1867" t="s">
        <v>1470</v>
      </c>
    </row>
    <row r="1868" spans="1:5" x14ac:dyDescent="0.3">
      <c r="A1868" s="12">
        <v>885423600</v>
      </c>
      <c r="B1868" s="13">
        <v>98963</v>
      </c>
      <c r="C1868" t="s">
        <v>1073</v>
      </c>
      <c r="D1868" t="s">
        <v>893</v>
      </c>
      <c r="E1868" t="s">
        <v>1470</v>
      </c>
    </row>
    <row r="1869" spans="1:5" x14ac:dyDescent="0.3">
      <c r="A1869" s="14">
        <v>932348100</v>
      </c>
      <c r="B1869" s="15">
        <v>104468</v>
      </c>
      <c r="C1869" t="s">
        <v>1073</v>
      </c>
      <c r="D1869" t="s">
        <v>890</v>
      </c>
      <c r="E1869" t="s">
        <v>1470</v>
      </c>
    </row>
    <row r="1870" spans="1:5" x14ac:dyDescent="0.3">
      <c r="A1870" s="12">
        <v>907037400</v>
      </c>
      <c r="B1870" s="13">
        <v>101181</v>
      </c>
      <c r="C1870" t="s">
        <v>1073</v>
      </c>
      <c r="D1870" t="s">
        <v>892</v>
      </c>
      <c r="E1870" t="s">
        <v>1470</v>
      </c>
    </row>
    <row r="1871" spans="1:5" x14ac:dyDescent="0.3">
      <c r="A1871" s="14">
        <v>1060943200</v>
      </c>
      <c r="B1871" s="15">
        <v>116932</v>
      </c>
      <c r="C1871" t="s">
        <v>1073</v>
      </c>
      <c r="D1871" t="s">
        <v>898</v>
      </c>
      <c r="E1871" t="s">
        <v>1470</v>
      </c>
    </row>
    <row r="1872" spans="1:5" x14ac:dyDescent="0.3">
      <c r="A1872" s="12">
        <v>1042015800</v>
      </c>
      <c r="B1872" s="13">
        <v>114977</v>
      </c>
      <c r="C1872" t="s">
        <v>1073</v>
      </c>
      <c r="D1872" t="s">
        <v>897</v>
      </c>
      <c r="E1872" t="s">
        <v>1470</v>
      </c>
    </row>
    <row r="1873" spans="1:5" x14ac:dyDescent="0.3">
      <c r="A1873" s="14">
        <v>1105375900</v>
      </c>
      <c r="B1873" s="15">
        <v>123667</v>
      </c>
      <c r="C1873" t="s">
        <v>1073</v>
      </c>
      <c r="D1873" t="s">
        <v>896</v>
      </c>
      <c r="E1873" t="s">
        <v>1470</v>
      </c>
    </row>
    <row r="1874" spans="1:5" x14ac:dyDescent="0.3">
      <c r="A1874" s="12">
        <v>272935000</v>
      </c>
      <c r="B1874" s="13">
        <v>7808</v>
      </c>
      <c r="C1874" t="s">
        <v>1074</v>
      </c>
      <c r="D1874" t="s">
        <v>867</v>
      </c>
      <c r="E1874" t="s">
        <v>1471</v>
      </c>
    </row>
    <row r="1875" spans="1:5" x14ac:dyDescent="0.3">
      <c r="A1875" s="14">
        <v>288611000</v>
      </c>
      <c r="B1875" s="15">
        <v>8184</v>
      </c>
      <c r="C1875" t="s">
        <v>1074</v>
      </c>
      <c r="D1875" t="s">
        <v>871</v>
      </c>
      <c r="E1875" t="s">
        <v>1471</v>
      </c>
    </row>
    <row r="1876" spans="1:5" x14ac:dyDescent="0.3">
      <c r="A1876" s="12">
        <v>260188600</v>
      </c>
      <c r="B1876" s="13">
        <v>7393</v>
      </c>
      <c r="C1876" t="s">
        <v>1074</v>
      </c>
      <c r="D1876" t="s">
        <v>875</v>
      </c>
      <c r="E1876" t="s">
        <v>1471</v>
      </c>
    </row>
    <row r="1877" spans="1:5" x14ac:dyDescent="0.3">
      <c r="A1877" s="14">
        <v>242948100</v>
      </c>
      <c r="B1877" s="15">
        <v>6918</v>
      </c>
      <c r="C1877" t="s">
        <v>1074</v>
      </c>
      <c r="D1877" t="s">
        <v>864</v>
      </c>
      <c r="E1877" t="s">
        <v>1471</v>
      </c>
    </row>
    <row r="1878" spans="1:5" x14ac:dyDescent="0.3">
      <c r="A1878" s="12">
        <v>276457900</v>
      </c>
      <c r="B1878" s="13">
        <v>7898</v>
      </c>
      <c r="C1878" t="s">
        <v>1074</v>
      </c>
      <c r="D1878" t="s">
        <v>865</v>
      </c>
      <c r="E1878" t="s">
        <v>1471</v>
      </c>
    </row>
    <row r="1879" spans="1:5" x14ac:dyDescent="0.3">
      <c r="A1879" s="14">
        <v>221663900</v>
      </c>
      <c r="B1879" s="15">
        <v>6307</v>
      </c>
      <c r="C1879" t="s">
        <v>1074</v>
      </c>
      <c r="D1879" t="s">
        <v>870</v>
      </c>
      <c r="E1879" t="s">
        <v>1471</v>
      </c>
    </row>
    <row r="1880" spans="1:5" x14ac:dyDescent="0.3">
      <c r="A1880" s="12">
        <v>215512900</v>
      </c>
      <c r="B1880" s="13">
        <v>6104</v>
      </c>
      <c r="C1880" t="s">
        <v>1074</v>
      </c>
      <c r="D1880" t="s">
        <v>869</v>
      </c>
      <c r="E1880" t="s">
        <v>1471</v>
      </c>
    </row>
    <row r="1881" spans="1:5" x14ac:dyDescent="0.3">
      <c r="A1881" s="14">
        <v>294362000</v>
      </c>
      <c r="B1881" s="15">
        <v>8454</v>
      </c>
      <c r="C1881" t="s">
        <v>1074</v>
      </c>
      <c r="D1881" t="s">
        <v>866</v>
      </c>
      <c r="E1881" t="s">
        <v>1471</v>
      </c>
    </row>
    <row r="1882" spans="1:5" x14ac:dyDescent="0.3">
      <c r="A1882" s="12">
        <v>246158500</v>
      </c>
      <c r="B1882" s="13">
        <v>7005</v>
      </c>
      <c r="C1882" t="s">
        <v>1074</v>
      </c>
      <c r="D1882" t="s">
        <v>868</v>
      </c>
      <c r="E1882" t="s">
        <v>1471</v>
      </c>
    </row>
    <row r="1883" spans="1:5" x14ac:dyDescent="0.3">
      <c r="A1883" s="14">
        <v>248117400</v>
      </c>
      <c r="B1883" s="15">
        <v>7062</v>
      </c>
      <c r="C1883" t="s">
        <v>1074</v>
      </c>
      <c r="D1883" t="s">
        <v>874</v>
      </c>
      <c r="E1883" t="s">
        <v>1471</v>
      </c>
    </row>
    <row r="1884" spans="1:5" x14ac:dyDescent="0.3">
      <c r="A1884" s="12">
        <v>227013800</v>
      </c>
      <c r="B1884" s="13">
        <v>6378</v>
      </c>
      <c r="C1884" t="s">
        <v>1074</v>
      </c>
      <c r="D1884" t="s">
        <v>873</v>
      </c>
      <c r="E1884" t="s">
        <v>1471</v>
      </c>
    </row>
    <row r="1885" spans="1:5" x14ac:dyDescent="0.3">
      <c r="A1885" s="14">
        <v>205700900</v>
      </c>
      <c r="B1885" s="15">
        <v>5835</v>
      </c>
      <c r="C1885" t="s">
        <v>1074</v>
      </c>
      <c r="D1885" t="s">
        <v>872</v>
      </c>
      <c r="E1885" t="s">
        <v>1471</v>
      </c>
    </row>
    <row r="1886" spans="1:5" x14ac:dyDescent="0.3">
      <c r="A1886" s="12">
        <v>230210800</v>
      </c>
      <c r="B1886" s="13">
        <v>205</v>
      </c>
      <c r="C1886" t="s">
        <v>1074</v>
      </c>
      <c r="D1886" t="s">
        <v>879</v>
      </c>
      <c r="E1886" t="s">
        <v>1471</v>
      </c>
    </row>
    <row r="1887" spans="1:5" x14ac:dyDescent="0.3">
      <c r="A1887" s="14">
        <v>267898000</v>
      </c>
      <c r="B1887" s="15">
        <v>226</v>
      </c>
      <c r="C1887" t="s">
        <v>1074</v>
      </c>
      <c r="D1887" t="s">
        <v>883</v>
      </c>
      <c r="E1887" t="s">
        <v>1471</v>
      </c>
    </row>
    <row r="1888" spans="1:5" x14ac:dyDescent="0.3">
      <c r="A1888" s="12">
        <v>272751600</v>
      </c>
      <c r="B1888" s="13">
        <v>0</v>
      </c>
      <c r="C1888" t="s">
        <v>1074</v>
      </c>
      <c r="D1888" t="s">
        <v>887</v>
      </c>
      <c r="E1888" t="s">
        <v>1471</v>
      </c>
    </row>
    <row r="1889" spans="1:5" x14ac:dyDescent="0.3">
      <c r="A1889" s="14">
        <v>239266200</v>
      </c>
      <c r="B1889" s="15">
        <v>208</v>
      </c>
      <c r="C1889" t="s">
        <v>1074</v>
      </c>
      <c r="D1889" t="s">
        <v>876</v>
      </c>
      <c r="E1889" t="s">
        <v>1471</v>
      </c>
    </row>
    <row r="1890" spans="1:5" x14ac:dyDescent="0.3">
      <c r="A1890" s="12">
        <v>242626200</v>
      </c>
      <c r="B1890" s="13">
        <v>233</v>
      </c>
      <c r="C1890" t="s">
        <v>1074</v>
      </c>
      <c r="D1890" t="s">
        <v>877</v>
      </c>
      <c r="E1890" t="s">
        <v>1471</v>
      </c>
    </row>
    <row r="1891" spans="1:5" x14ac:dyDescent="0.3">
      <c r="A1891" s="14">
        <v>257840200</v>
      </c>
      <c r="B1891" s="15">
        <v>220</v>
      </c>
      <c r="C1891" t="s">
        <v>1074</v>
      </c>
      <c r="D1891" t="s">
        <v>882</v>
      </c>
      <c r="E1891" t="s">
        <v>1471</v>
      </c>
    </row>
    <row r="1892" spans="1:5" x14ac:dyDescent="0.3">
      <c r="A1892" s="12">
        <v>254195600</v>
      </c>
      <c r="B1892" s="13">
        <v>225</v>
      </c>
      <c r="C1892" t="s">
        <v>1074</v>
      </c>
      <c r="D1892" t="s">
        <v>881</v>
      </c>
      <c r="E1892" t="s">
        <v>1471</v>
      </c>
    </row>
    <row r="1893" spans="1:5" x14ac:dyDescent="0.3">
      <c r="A1893" s="14">
        <v>246624600</v>
      </c>
      <c r="B1893" s="15">
        <v>211</v>
      </c>
      <c r="C1893" t="s">
        <v>1074</v>
      </c>
      <c r="D1893" t="s">
        <v>878</v>
      </c>
      <c r="E1893" t="s">
        <v>1471</v>
      </c>
    </row>
    <row r="1894" spans="1:5" x14ac:dyDescent="0.3">
      <c r="A1894" s="12">
        <v>258539800</v>
      </c>
      <c r="B1894" s="13">
        <v>223</v>
      </c>
      <c r="C1894" t="s">
        <v>1074</v>
      </c>
      <c r="D1894" t="s">
        <v>880</v>
      </c>
      <c r="E1894" t="s">
        <v>1471</v>
      </c>
    </row>
    <row r="1895" spans="1:5" x14ac:dyDescent="0.3">
      <c r="A1895" s="14">
        <v>270830000</v>
      </c>
      <c r="B1895" s="15">
        <v>239</v>
      </c>
      <c r="C1895" t="s">
        <v>1074</v>
      </c>
      <c r="D1895" t="s">
        <v>886</v>
      </c>
      <c r="E1895" t="s">
        <v>1471</v>
      </c>
    </row>
    <row r="1896" spans="1:5" x14ac:dyDescent="0.3">
      <c r="A1896" s="12">
        <v>270894200</v>
      </c>
      <c r="B1896" s="13">
        <v>230</v>
      </c>
      <c r="C1896" t="s">
        <v>1074</v>
      </c>
      <c r="D1896" t="s">
        <v>885</v>
      </c>
      <c r="E1896" t="s">
        <v>1471</v>
      </c>
    </row>
    <row r="1897" spans="1:5" x14ac:dyDescent="0.3">
      <c r="A1897" s="14">
        <v>261798200</v>
      </c>
      <c r="B1897" s="15">
        <v>230</v>
      </c>
      <c r="C1897" t="s">
        <v>1074</v>
      </c>
      <c r="D1897" t="s">
        <v>884</v>
      </c>
      <c r="E1897" t="s">
        <v>1471</v>
      </c>
    </row>
    <row r="1898" spans="1:5" x14ac:dyDescent="0.3">
      <c r="A1898" s="12">
        <v>247617100</v>
      </c>
      <c r="B1898" s="13">
        <v>0</v>
      </c>
      <c r="C1898" t="s">
        <v>1074</v>
      </c>
      <c r="D1898" t="s">
        <v>891</v>
      </c>
      <c r="E1898" t="s">
        <v>1471</v>
      </c>
    </row>
    <row r="1899" spans="1:5" x14ac:dyDescent="0.3">
      <c r="A1899" s="14">
        <v>173183400</v>
      </c>
      <c r="B1899" s="15">
        <v>0</v>
      </c>
      <c r="C1899" t="s">
        <v>1074</v>
      </c>
      <c r="D1899" t="s">
        <v>895</v>
      </c>
      <c r="E1899" t="s">
        <v>1471</v>
      </c>
    </row>
    <row r="1900" spans="1:5" x14ac:dyDescent="0.3">
      <c r="A1900" s="12">
        <v>185588800</v>
      </c>
      <c r="B1900" s="13">
        <v>0</v>
      </c>
      <c r="C1900" t="s">
        <v>1074</v>
      </c>
      <c r="D1900" t="s">
        <v>899</v>
      </c>
      <c r="E1900" t="s">
        <v>1471</v>
      </c>
    </row>
    <row r="1901" spans="1:5" x14ac:dyDescent="0.3">
      <c r="A1901" s="14">
        <v>258902000</v>
      </c>
      <c r="B1901" s="15">
        <v>0</v>
      </c>
      <c r="C1901" t="s">
        <v>1074</v>
      </c>
      <c r="D1901" t="s">
        <v>888</v>
      </c>
      <c r="E1901" t="s">
        <v>1471</v>
      </c>
    </row>
    <row r="1902" spans="1:5" x14ac:dyDescent="0.3">
      <c r="A1902" s="12">
        <v>256477500</v>
      </c>
      <c r="B1902" s="13">
        <v>0</v>
      </c>
      <c r="C1902" t="s">
        <v>1074</v>
      </c>
      <c r="D1902" t="s">
        <v>889</v>
      </c>
      <c r="E1902" t="s">
        <v>1471</v>
      </c>
    </row>
    <row r="1903" spans="1:5" x14ac:dyDescent="0.3">
      <c r="A1903" s="14">
        <v>228199900</v>
      </c>
      <c r="B1903" s="15">
        <v>0</v>
      </c>
      <c r="C1903" t="s">
        <v>1074</v>
      </c>
      <c r="D1903" t="s">
        <v>894</v>
      </c>
      <c r="E1903" t="s">
        <v>1471</v>
      </c>
    </row>
    <row r="1904" spans="1:5" x14ac:dyDescent="0.3">
      <c r="A1904" s="12">
        <v>217527300</v>
      </c>
      <c r="B1904" s="13">
        <v>0</v>
      </c>
      <c r="C1904" t="s">
        <v>1074</v>
      </c>
      <c r="D1904" t="s">
        <v>893</v>
      </c>
      <c r="E1904" t="s">
        <v>1471</v>
      </c>
    </row>
    <row r="1905" spans="1:5" x14ac:dyDescent="0.3">
      <c r="A1905" s="14">
        <v>248942500</v>
      </c>
      <c r="B1905" s="15">
        <v>0</v>
      </c>
      <c r="C1905" t="s">
        <v>1074</v>
      </c>
      <c r="D1905" t="s">
        <v>890</v>
      </c>
      <c r="E1905" t="s">
        <v>1471</v>
      </c>
    </row>
    <row r="1906" spans="1:5" x14ac:dyDescent="0.3">
      <c r="A1906" s="12">
        <v>224652300</v>
      </c>
      <c r="B1906" s="13">
        <v>0</v>
      </c>
      <c r="C1906" t="s">
        <v>1074</v>
      </c>
      <c r="D1906" t="s">
        <v>892</v>
      </c>
      <c r="E1906" t="s">
        <v>1471</v>
      </c>
    </row>
    <row r="1907" spans="1:5" x14ac:dyDescent="0.3">
      <c r="A1907" s="14">
        <v>193082000</v>
      </c>
      <c r="B1907" s="15">
        <v>0</v>
      </c>
      <c r="C1907" t="s">
        <v>1074</v>
      </c>
      <c r="D1907" t="s">
        <v>898</v>
      </c>
      <c r="E1907" t="s">
        <v>1471</v>
      </c>
    </row>
    <row r="1908" spans="1:5" x14ac:dyDescent="0.3">
      <c r="A1908" s="12">
        <v>181625800</v>
      </c>
      <c r="B1908" s="13">
        <v>0</v>
      </c>
      <c r="C1908" t="s">
        <v>1074</v>
      </c>
      <c r="D1908" t="s">
        <v>897</v>
      </c>
      <c r="E1908" t="s">
        <v>1471</v>
      </c>
    </row>
    <row r="1909" spans="1:5" x14ac:dyDescent="0.3">
      <c r="A1909" s="14">
        <v>157778100</v>
      </c>
      <c r="B1909" s="15">
        <v>0</v>
      </c>
      <c r="C1909" t="s">
        <v>1074</v>
      </c>
      <c r="D1909" t="s">
        <v>896</v>
      </c>
      <c r="E1909" t="s">
        <v>1471</v>
      </c>
    </row>
    <row r="1910" spans="1:5" x14ac:dyDescent="0.3">
      <c r="A1910" s="12">
        <v>272935000</v>
      </c>
      <c r="B1910" s="13">
        <v>0</v>
      </c>
      <c r="C1910" t="s">
        <v>1074</v>
      </c>
      <c r="D1910" t="s">
        <v>867</v>
      </c>
      <c r="E1910" t="s">
        <v>1471</v>
      </c>
    </row>
    <row r="1911" spans="1:5" x14ac:dyDescent="0.3">
      <c r="A1911" s="14">
        <v>288611000</v>
      </c>
      <c r="B1911" s="15">
        <v>0</v>
      </c>
      <c r="C1911" t="s">
        <v>1074</v>
      </c>
      <c r="D1911" t="s">
        <v>871</v>
      </c>
      <c r="E1911" t="s">
        <v>1471</v>
      </c>
    </row>
    <row r="1912" spans="1:5" x14ac:dyDescent="0.3">
      <c r="A1912" s="12">
        <v>260188600</v>
      </c>
      <c r="B1912" s="13">
        <v>0</v>
      </c>
      <c r="C1912" t="s">
        <v>1074</v>
      </c>
      <c r="D1912" t="s">
        <v>875</v>
      </c>
      <c r="E1912" t="s">
        <v>1471</v>
      </c>
    </row>
    <row r="1913" spans="1:5" x14ac:dyDescent="0.3">
      <c r="A1913" s="14">
        <v>242948100</v>
      </c>
      <c r="B1913" s="15">
        <v>0</v>
      </c>
      <c r="C1913" t="s">
        <v>1074</v>
      </c>
      <c r="D1913" t="s">
        <v>864</v>
      </c>
      <c r="E1913" t="s">
        <v>1471</v>
      </c>
    </row>
    <row r="1914" spans="1:5" x14ac:dyDescent="0.3">
      <c r="A1914" s="12">
        <v>276457900</v>
      </c>
      <c r="B1914" s="13">
        <v>0</v>
      </c>
      <c r="C1914" t="s">
        <v>1074</v>
      </c>
      <c r="D1914" t="s">
        <v>865</v>
      </c>
      <c r="E1914" t="s">
        <v>1471</v>
      </c>
    </row>
    <row r="1915" spans="1:5" x14ac:dyDescent="0.3">
      <c r="A1915" s="14">
        <v>221663900</v>
      </c>
      <c r="B1915" s="15">
        <v>0</v>
      </c>
      <c r="C1915" t="s">
        <v>1074</v>
      </c>
      <c r="D1915" t="s">
        <v>870</v>
      </c>
      <c r="E1915" t="s">
        <v>1471</v>
      </c>
    </row>
    <row r="1916" spans="1:5" x14ac:dyDescent="0.3">
      <c r="A1916" s="12">
        <v>215512900</v>
      </c>
      <c r="B1916" s="13">
        <v>0</v>
      </c>
      <c r="C1916" t="s">
        <v>1074</v>
      </c>
      <c r="D1916" t="s">
        <v>869</v>
      </c>
      <c r="E1916" t="s">
        <v>1471</v>
      </c>
    </row>
    <row r="1917" spans="1:5" x14ac:dyDescent="0.3">
      <c r="A1917" s="14">
        <v>294362000</v>
      </c>
      <c r="B1917" s="15">
        <v>0</v>
      </c>
      <c r="C1917" t="s">
        <v>1074</v>
      </c>
      <c r="D1917" t="s">
        <v>866</v>
      </c>
      <c r="E1917" t="s">
        <v>1471</v>
      </c>
    </row>
    <row r="1918" spans="1:5" x14ac:dyDescent="0.3">
      <c r="A1918" s="12">
        <v>246158500</v>
      </c>
      <c r="B1918" s="13">
        <v>0</v>
      </c>
      <c r="C1918" t="s">
        <v>1074</v>
      </c>
      <c r="D1918" t="s">
        <v>868</v>
      </c>
      <c r="E1918" t="s">
        <v>1471</v>
      </c>
    </row>
    <row r="1919" spans="1:5" x14ac:dyDescent="0.3">
      <c r="A1919" s="14">
        <v>248117400</v>
      </c>
      <c r="B1919" s="15">
        <v>0</v>
      </c>
      <c r="C1919" t="s">
        <v>1074</v>
      </c>
      <c r="D1919" t="s">
        <v>874</v>
      </c>
      <c r="E1919" t="s">
        <v>1471</v>
      </c>
    </row>
    <row r="1920" spans="1:5" x14ac:dyDescent="0.3">
      <c r="A1920" s="12">
        <v>227013800</v>
      </c>
      <c r="B1920" s="13">
        <v>0</v>
      </c>
      <c r="C1920" t="s">
        <v>1074</v>
      </c>
      <c r="D1920" t="s">
        <v>873</v>
      </c>
      <c r="E1920" t="s">
        <v>1471</v>
      </c>
    </row>
    <row r="1921" spans="1:5" x14ac:dyDescent="0.3">
      <c r="A1921" s="14">
        <v>205700900</v>
      </c>
      <c r="B1921" s="15">
        <v>0</v>
      </c>
      <c r="C1921" t="s">
        <v>1074</v>
      </c>
      <c r="D1921" t="s">
        <v>872</v>
      </c>
      <c r="E1921" t="s">
        <v>1471</v>
      </c>
    </row>
    <row r="1922" spans="1:5" x14ac:dyDescent="0.3">
      <c r="A1922" s="12">
        <v>230210800</v>
      </c>
      <c r="B1922" s="13">
        <v>0</v>
      </c>
      <c r="C1922" t="s">
        <v>1074</v>
      </c>
      <c r="D1922" t="s">
        <v>879</v>
      </c>
      <c r="E1922" t="s">
        <v>1471</v>
      </c>
    </row>
    <row r="1923" spans="1:5" x14ac:dyDescent="0.3">
      <c r="A1923" s="14">
        <v>267898000</v>
      </c>
      <c r="B1923" s="15">
        <v>0</v>
      </c>
      <c r="C1923" t="s">
        <v>1074</v>
      </c>
      <c r="D1923" t="s">
        <v>883</v>
      </c>
      <c r="E1923" t="s">
        <v>1471</v>
      </c>
    </row>
    <row r="1924" spans="1:5" x14ac:dyDescent="0.3">
      <c r="A1924" s="12">
        <v>272751600</v>
      </c>
      <c r="B1924" s="13">
        <v>234</v>
      </c>
      <c r="C1924" t="s">
        <v>1074</v>
      </c>
      <c r="D1924" t="s">
        <v>887</v>
      </c>
      <c r="E1924" t="s">
        <v>1471</v>
      </c>
    </row>
    <row r="1925" spans="1:5" x14ac:dyDescent="0.3">
      <c r="A1925" s="14">
        <v>239266200</v>
      </c>
      <c r="B1925" s="15">
        <v>0</v>
      </c>
      <c r="C1925" t="s">
        <v>1074</v>
      </c>
      <c r="D1925" t="s">
        <v>876</v>
      </c>
      <c r="E1925" t="s">
        <v>1471</v>
      </c>
    </row>
    <row r="1926" spans="1:5" x14ac:dyDescent="0.3">
      <c r="A1926" s="12">
        <v>242626200</v>
      </c>
      <c r="B1926" s="13">
        <v>0</v>
      </c>
      <c r="C1926" t="s">
        <v>1074</v>
      </c>
      <c r="D1926" t="s">
        <v>877</v>
      </c>
      <c r="E1926" t="s">
        <v>1471</v>
      </c>
    </row>
    <row r="1927" spans="1:5" x14ac:dyDescent="0.3">
      <c r="A1927" s="14">
        <v>257840200</v>
      </c>
      <c r="B1927" s="15">
        <v>0</v>
      </c>
      <c r="C1927" t="s">
        <v>1074</v>
      </c>
      <c r="D1927" t="s">
        <v>882</v>
      </c>
      <c r="E1927" t="s">
        <v>1471</v>
      </c>
    </row>
    <row r="1928" spans="1:5" x14ac:dyDescent="0.3">
      <c r="A1928" s="12">
        <v>254195600</v>
      </c>
      <c r="B1928" s="13">
        <v>0</v>
      </c>
      <c r="C1928" t="s">
        <v>1074</v>
      </c>
      <c r="D1928" t="s">
        <v>881</v>
      </c>
      <c r="E1928" t="s">
        <v>1471</v>
      </c>
    </row>
    <row r="1929" spans="1:5" x14ac:dyDescent="0.3">
      <c r="A1929" s="14">
        <v>246624600</v>
      </c>
      <c r="B1929" s="15">
        <v>0</v>
      </c>
      <c r="C1929" t="s">
        <v>1074</v>
      </c>
      <c r="D1929" t="s">
        <v>878</v>
      </c>
      <c r="E1929" t="s">
        <v>1471</v>
      </c>
    </row>
    <row r="1930" spans="1:5" x14ac:dyDescent="0.3">
      <c r="A1930" s="12">
        <v>258539800</v>
      </c>
      <c r="B1930" s="13">
        <v>0</v>
      </c>
      <c r="C1930" t="s">
        <v>1074</v>
      </c>
      <c r="D1930" t="s">
        <v>880</v>
      </c>
      <c r="E1930" t="s">
        <v>1471</v>
      </c>
    </row>
    <row r="1931" spans="1:5" x14ac:dyDescent="0.3">
      <c r="A1931" s="14">
        <v>270830000</v>
      </c>
      <c r="B1931" s="15">
        <v>0</v>
      </c>
      <c r="C1931" t="s">
        <v>1074</v>
      </c>
      <c r="D1931" t="s">
        <v>886</v>
      </c>
      <c r="E1931" t="s">
        <v>1471</v>
      </c>
    </row>
    <row r="1932" spans="1:5" x14ac:dyDescent="0.3">
      <c r="A1932" s="12">
        <v>270894200</v>
      </c>
      <c r="B1932" s="13">
        <v>0</v>
      </c>
      <c r="C1932" t="s">
        <v>1074</v>
      </c>
      <c r="D1932" t="s">
        <v>885</v>
      </c>
      <c r="E1932" t="s">
        <v>1471</v>
      </c>
    </row>
    <row r="1933" spans="1:5" x14ac:dyDescent="0.3">
      <c r="A1933" s="14">
        <v>261798200</v>
      </c>
      <c r="B1933" s="15">
        <v>0</v>
      </c>
      <c r="C1933" t="s">
        <v>1074</v>
      </c>
      <c r="D1933" t="s">
        <v>884</v>
      </c>
      <c r="E1933" t="s">
        <v>1471</v>
      </c>
    </row>
    <row r="1934" spans="1:5" x14ac:dyDescent="0.3">
      <c r="A1934" s="12">
        <v>247617100</v>
      </c>
      <c r="B1934" s="13">
        <v>6220</v>
      </c>
      <c r="C1934" t="s">
        <v>1074</v>
      </c>
      <c r="D1934" t="s">
        <v>891</v>
      </c>
      <c r="E1934" t="s">
        <v>1471</v>
      </c>
    </row>
    <row r="1935" spans="1:5" x14ac:dyDescent="0.3">
      <c r="A1935" s="14">
        <v>173183400</v>
      </c>
      <c r="B1935" s="15">
        <v>4441</v>
      </c>
      <c r="C1935" t="s">
        <v>1074</v>
      </c>
      <c r="D1935" t="s">
        <v>895</v>
      </c>
      <c r="E1935" t="s">
        <v>1471</v>
      </c>
    </row>
    <row r="1936" spans="1:5" x14ac:dyDescent="0.3">
      <c r="A1936" s="12">
        <v>185588800</v>
      </c>
      <c r="B1936" s="13">
        <v>4812</v>
      </c>
      <c r="C1936" t="s">
        <v>1074</v>
      </c>
      <c r="D1936" t="s">
        <v>899</v>
      </c>
      <c r="E1936" t="s">
        <v>1471</v>
      </c>
    </row>
    <row r="1937" spans="1:5" x14ac:dyDescent="0.3">
      <c r="A1937" s="14">
        <v>258902000</v>
      </c>
      <c r="B1937" s="15">
        <v>6712</v>
      </c>
      <c r="C1937" t="s">
        <v>1074</v>
      </c>
      <c r="D1937" t="s">
        <v>888</v>
      </c>
      <c r="E1937" t="s">
        <v>1471</v>
      </c>
    </row>
    <row r="1938" spans="1:5" x14ac:dyDescent="0.3">
      <c r="A1938" s="12">
        <v>256477500</v>
      </c>
      <c r="B1938" s="13">
        <v>6497</v>
      </c>
      <c r="C1938" t="s">
        <v>1074</v>
      </c>
      <c r="D1938" t="s">
        <v>889</v>
      </c>
      <c r="E1938" t="s">
        <v>1471</v>
      </c>
    </row>
    <row r="1939" spans="1:5" x14ac:dyDescent="0.3">
      <c r="A1939" s="14">
        <v>228199900</v>
      </c>
      <c r="B1939" s="15">
        <v>5819</v>
      </c>
      <c r="C1939" t="s">
        <v>1074</v>
      </c>
      <c r="D1939" t="s">
        <v>894</v>
      </c>
      <c r="E1939" t="s">
        <v>1471</v>
      </c>
    </row>
    <row r="1940" spans="1:5" x14ac:dyDescent="0.3">
      <c r="A1940" s="12">
        <v>217527300</v>
      </c>
      <c r="B1940" s="13">
        <v>5477</v>
      </c>
      <c r="C1940" t="s">
        <v>1074</v>
      </c>
      <c r="D1940" t="s">
        <v>893</v>
      </c>
      <c r="E1940" t="s">
        <v>1471</v>
      </c>
    </row>
    <row r="1941" spans="1:5" x14ac:dyDescent="0.3">
      <c r="A1941" s="14">
        <v>248942500</v>
      </c>
      <c r="B1941" s="15">
        <v>6258</v>
      </c>
      <c r="C1941" t="s">
        <v>1074</v>
      </c>
      <c r="D1941" t="s">
        <v>890</v>
      </c>
      <c r="E1941" t="s">
        <v>1471</v>
      </c>
    </row>
    <row r="1942" spans="1:5" x14ac:dyDescent="0.3">
      <c r="A1942" s="12">
        <v>224652300</v>
      </c>
      <c r="B1942" s="13">
        <v>5627</v>
      </c>
      <c r="C1942" t="s">
        <v>1074</v>
      </c>
      <c r="D1942" t="s">
        <v>892</v>
      </c>
      <c r="E1942" t="s">
        <v>1471</v>
      </c>
    </row>
    <row r="1943" spans="1:5" x14ac:dyDescent="0.3">
      <c r="A1943" s="14">
        <v>193082000</v>
      </c>
      <c r="B1943" s="15">
        <v>5073</v>
      </c>
      <c r="C1943" t="s">
        <v>1074</v>
      </c>
      <c r="D1943" t="s">
        <v>898</v>
      </c>
      <c r="E1943" t="s">
        <v>1471</v>
      </c>
    </row>
    <row r="1944" spans="1:5" x14ac:dyDescent="0.3">
      <c r="A1944" s="12">
        <v>181625800</v>
      </c>
      <c r="B1944" s="13">
        <v>4690</v>
      </c>
      <c r="C1944" t="s">
        <v>1074</v>
      </c>
      <c r="D1944" t="s">
        <v>897</v>
      </c>
      <c r="E1944" t="s">
        <v>1471</v>
      </c>
    </row>
    <row r="1945" spans="1:5" x14ac:dyDescent="0.3">
      <c r="A1945" s="14">
        <v>157778100</v>
      </c>
      <c r="B1945" s="15">
        <v>4037</v>
      </c>
      <c r="C1945" t="s">
        <v>1074</v>
      </c>
      <c r="D1945" t="s">
        <v>896</v>
      </c>
      <c r="E1945" t="s">
        <v>1471</v>
      </c>
    </row>
    <row r="1946" spans="1:5" x14ac:dyDescent="0.3">
      <c r="A1946" s="12">
        <v>1404723650</v>
      </c>
      <c r="B1946" s="13">
        <v>80870</v>
      </c>
      <c r="C1946" t="s">
        <v>1075</v>
      </c>
      <c r="D1946" t="s">
        <v>867</v>
      </c>
      <c r="E1946" t="s">
        <v>1472</v>
      </c>
    </row>
    <row r="1947" spans="1:5" x14ac:dyDescent="0.3">
      <c r="A1947" s="14">
        <v>2310237250</v>
      </c>
      <c r="B1947" s="15">
        <v>151346</v>
      </c>
      <c r="C1947" t="s">
        <v>1075</v>
      </c>
      <c r="D1947" t="s">
        <v>871</v>
      </c>
      <c r="E1947" t="s">
        <v>1472</v>
      </c>
    </row>
    <row r="1948" spans="1:5" x14ac:dyDescent="0.3">
      <c r="A1948" s="12">
        <v>1669372750</v>
      </c>
      <c r="B1948" s="13">
        <v>101941</v>
      </c>
      <c r="C1948" t="s">
        <v>1075</v>
      </c>
      <c r="D1948" t="s">
        <v>875</v>
      </c>
      <c r="E1948" t="s">
        <v>1472</v>
      </c>
    </row>
    <row r="1949" spans="1:5" x14ac:dyDescent="0.3">
      <c r="A1949" s="14">
        <v>1637781500</v>
      </c>
      <c r="B1949" s="15">
        <v>102351</v>
      </c>
      <c r="C1949" t="s">
        <v>1075</v>
      </c>
      <c r="D1949" t="s">
        <v>864</v>
      </c>
      <c r="E1949" t="s">
        <v>1472</v>
      </c>
    </row>
    <row r="1950" spans="1:5" x14ac:dyDescent="0.3">
      <c r="A1950" s="12">
        <v>1410076200</v>
      </c>
      <c r="B1950" s="13">
        <v>79860</v>
      </c>
      <c r="C1950" t="s">
        <v>1075</v>
      </c>
      <c r="D1950" t="s">
        <v>865</v>
      </c>
      <c r="E1950" t="s">
        <v>1472</v>
      </c>
    </row>
    <row r="1951" spans="1:5" x14ac:dyDescent="0.3">
      <c r="A1951" s="14">
        <v>1282530800</v>
      </c>
      <c r="B1951" s="15">
        <v>80616</v>
      </c>
      <c r="C1951" t="s">
        <v>1075</v>
      </c>
      <c r="D1951" t="s">
        <v>870</v>
      </c>
      <c r="E1951" t="s">
        <v>1472</v>
      </c>
    </row>
    <row r="1952" spans="1:5" x14ac:dyDescent="0.3">
      <c r="A1952" s="12">
        <v>1196914350</v>
      </c>
      <c r="B1952" s="13">
        <v>72835</v>
      </c>
      <c r="C1952" t="s">
        <v>1075</v>
      </c>
      <c r="D1952" t="s">
        <v>869</v>
      </c>
      <c r="E1952" t="s">
        <v>1472</v>
      </c>
    </row>
    <row r="1953" spans="1:5" x14ac:dyDescent="0.3">
      <c r="A1953" s="14">
        <v>1499270100</v>
      </c>
      <c r="B1953" s="15">
        <v>87081</v>
      </c>
      <c r="C1953" t="s">
        <v>1075</v>
      </c>
      <c r="D1953" t="s">
        <v>866</v>
      </c>
      <c r="E1953" t="s">
        <v>1472</v>
      </c>
    </row>
    <row r="1954" spans="1:5" x14ac:dyDescent="0.3">
      <c r="A1954" s="12">
        <v>1447546650</v>
      </c>
      <c r="B1954" s="13">
        <v>83168</v>
      </c>
      <c r="C1954" t="s">
        <v>1075</v>
      </c>
      <c r="D1954" t="s">
        <v>868</v>
      </c>
      <c r="E1954" t="s">
        <v>1472</v>
      </c>
    </row>
    <row r="1955" spans="1:5" x14ac:dyDescent="0.3">
      <c r="A1955" s="14">
        <v>1577941100</v>
      </c>
      <c r="B1955" s="15">
        <v>93678</v>
      </c>
      <c r="C1955" t="s">
        <v>1075</v>
      </c>
      <c r="D1955" t="s">
        <v>874</v>
      </c>
      <c r="E1955" t="s">
        <v>1472</v>
      </c>
    </row>
    <row r="1956" spans="1:5" x14ac:dyDescent="0.3">
      <c r="A1956" s="12">
        <v>1667083700</v>
      </c>
      <c r="B1956" s="13">
        <v>99615</v>
      </c>
      <c r="C1956" t="s">
        <v>1075</v>
      </c>
      <c r="D1956" t="s">
        <v>873</v>
      </c>
      <c r="E1956" t="s">
        <v>1472</v>
      </c>
    </row>
    <row r="1957" spans="1:5" x14ac:dyDescent="0.3">
      <c r="A1957" s="14">
        <v>2375926800</v>
      </c>
      <c r="B1957" s="15">
        <v>165040</v>
      </c>
      <c r="C1957" t="s">
        <v>1075</v>
      </c>
      <c r="D1957" t="s">
        <v>872</v>
      </c>
      <c r="E1957" t="s">
        <v>1472</v>
      </c>
    </row>
    <row r="1958" spans="1:5" x14ac:dyDescent="0.3">
      <c r="A1958" s="12">
        <v>1543931150</v>
      </c>
      <c r="B1958" s="13">
        <v>2955</v>
      </c>
      <c r="C1958" t="s">
        <v>1075</v>
      </c>
      <c r="D1958" t="s">
        <v>879</v>
      </c>
      <c r="E1958" t="s">
        <v>1472</v>
      </c>
    </row>
    <row r="1959" spans="1:5" x14ac:dyDescent="0.3">
      <c r="A1959" s="14">
        <v>1660976750</v>
      </c>
      <c r="B1959" s="15">
        <v>2941</v>
      </c>
      <c r="C1959" t="s">
        <v>1075</v>
      </c>
      <c r="D1959" t="s">
        <v>883</v>
      </c>
      <c r="E1959" t="s">
        <v>1472</v>
      </c>
    </row>
    <row r="1960" spans="1:5" x14ac:dyDescent="0.3">
      <c r="A1960" s="12">
        <v>1770101450</v>
      </c>
      <c r="B1960" s="13">
        <v>3383</v>
      </c>
      <c r="C1960" t="s">
        <v>1075</v>
      </c>
      <c r="D1960" t="s">
        <v>887</v>
      </c>
      <c r="E1960" t="s">
        <v>1472</v>
      </c>
    </row>
    <row r="1961" spans="1:5" x14ac:dyDescent="0.3">
      <c r="A1961" s="14">
        <v>1789732300</v>
      </c>
      <c r="B1961" s="15">
        <v>3541</v>
      </c>
      <c r="C1961" t="s">
        <v>1075</v>
      </c>
      <c r="D1961" t="s">
        <v>876</v>
      </c>
      <c r="E1961" t="s">
        <v>1472</v>
      </c>
    </row>
    <row r="1962" spans="1:5" x14ac:dyDescent="0.3">
      <c r="A1962" s="12">
        <v>1531048400</v>
      </c>
      <c r="B1962" s="13">
        <v>3039</v>
      </c>
      <c r="C1962" t="s">
        <v>1075</v>
      </c>
      <c r="D1962" t="s">
        <v>877</v>
      </c>
      <c r="E1962" t="s">
        <v>1472</v>
      </c>
    </row>
    <row r="1963" spans="1:5" x14ac:dyDescent="0.3">
      <c r="A1963" s="14">
        <v>1654451450</v>
      </c>
      <c r="B1963" s="15">
        <v>2951</v>
      </c>
      <c r="C1963" t="s">
        <v>1075</v>
      </c>
      <c r="D1963" t="s">
        <v>882</v>
      </c>
      <c r="E1963" t="s">
        <v>1472</v>
      </c>
    </row>
    <row r="1964" spans="1:5" x14ac:dyDescent="0.3">
      <c r="A1964" s="12">
        <v>1609667600</v>
      </c>
      <c r="B1964" s="13">
        <v>2947</v>
      </c>
      <c r="C1964" t="s">
        <v>1075</v>
      </c>
      <c r="D1964" t="s">
        <v>881</v>
      </c>
      <c r="E1964" t="s">
        <v>1472</v>
      </c>
    </row>
    <row r="1965" spans="1:5" x14ac:dyDescent="0.3">
      <c r="A1965" s="14">
        <v>1576521200</v>
      </c>
      <c r="B1965" s="15">
        <v>2902</v>
      </c>
      <c r="C1965" t="s">
        <v>1075</v>
      </c>
      <c r="D1965" t="s">
        <v>878</v>
      </c>
      <c r="E1965" t="s">
        <v>1472</v>
      </c>
    </row>
    <row r="1966" spans="1:5" x14ac:dyDescent="0.3">
      <c r="A1966" s="12">
        <v>1512758750</v>
      </c>
      <c r="B1966" s="13">
        <v>2743</v>
      </c>
      <c r="C1966" t="s">
        <v>1075</v>
      </c>
      <c r="D1966" t="s">
        <v>880</v>
      </c>
      <c r="E1966" t="s">
        <v>1472</v>
      </c>
    </row>
    <row r="1967" spans="1:5" x14ac:dyDescent="0.3">
      <c r="A1967" s="14">
        <v>1550312100</v>
      </c>
      <c r="B1967" s="15">
        <v>2802</v>
      </c>
      <c r="C1967" t="s">
        <v>1075</v>
      </c>
      <c r="D1967" t="s">
        <v>886</v>
      </c>
      <c r="E1967" t="s">
        <v>1472</v>
      </c>
    </row>
    <row r="1968" spans="1:5" x14ac:dyDescent="0.3">
      <c r="A1968" s="12">
        <v>1615785800</v>
      </c>
      <c r="B1968" s="13">
        <v>2874</v>
      </c>
      <c r="C1968" t="s">
        <v>1075</v>
      </c>
      <c r="D1968" t="s">
        <v>885</v>
      </c>
      <c r="E1968" t="s">
        <v>1472</v>
      </c>
    </row>
    <row r="1969" spans="1:5" x14ac:dyDescent="0.3">
      <c r="A1969" s="14">
        <v>1570024600</v>
      </c>
      <c r="B1969" s="15">
        <v>2832</v>
      </c>
      <c r="C1969" t="s">
        <v>1075</v>
      </c>
      <c r="D1969" t="s">
        <v>884</v>
      </c>
      <c r="E1969" t="s">
        <v>1472</v>
      </c>
    </row>
    <row r="1970" spans="1:5" x14ac:dyDescent="0.3">
      <c r="A1970" s="12">
        <v>1276506800</v>
      </c>
      <c r="B1970" s="13">
        <v>72441</v>
      </c>
      <c r="C1970" t="s">
        <v>1075</v>
      </c>
      <c r="D1970" t="s">
        <v>891</v>
      </c>
      <c r="E1970" t="s">
        <v>1472</v>
      </c>
    </row>
    <row r="1971" spans="1:5" x14ac:dyDescent="0.3">
      <c r="A1971" s="14">
        <v>1314480900</v>
      </c>
      <c r="B1971" s="15">
        <v>73372</v>
      </c>
      <c r="C1971" t="s">
        <v>1075</v>
      </c>
      <c r="D1971" t="s">
        <v>895</v>
      </c>
      <c r="E1971" t="s">
        <v>1472</v>
      </c>
    </row>
    <row r="1972" spans="1:5" x14ac:dyDescent="0.3">
      <c r="A1972" s="12">
        <v>1382736100</v>
      </c>
      <c r="B1972" s="13">
        <v>80484</v>
      </c>
      <c r="C1972" t="s">
        <v>1075</v>
      </c>
      <c r="D1972" t="s">
        <v>899</v>
      </c>
      <c r="E1972" t="s">
        <v>1472</v>
      </c>
    </row>
    <row r="1973" spans="1:5" x14ac:dyDescent="0.3">
      <c r="A1973" s="14">
        <v>1549008250</v>
      </c>
      <c r="B1973" s="15">
        <v>96067</v>
      </c>
      <c r="C1973" t="s">
        <v>1075</v>
      </c>
      <c r="D1973" t="s">
        <v>888</v>
      </c>
      <c r="E1973" t="s">
        <v>1472</v>
      </c>
    </row>
    <row r="1974" spans="1:5" x14ac:dyDescent="0.3">
      <c r="A1974" s="12">
        <v>964530100</v>
      </c>
      <c r="B1974" s="13">
        <v>59858</v>
      </c>
      <c r="C1974" t="s">
        <v>1075</v>
      </c>
      <c r="D1974" t="s">
        <v>889</v>
      </c>
      <c r="E1974" t="s">
        <v>1472</v>
      </c>
    </row>
    <row r="1975" spans="1:5" x14ac:dyDescent="0.3">
      <c r="A1975" s="14">
        <v>1294944100</v>
      </c>
      <c r="B1975" s="15">
        <v>73961</v>
      </c>
      <c r="C1975" t="s">
        <v>1075</v>
      </c>
      <c r="D1975" t="s">
        <v>894</v>
      </c>
      <c r="E1975" t="s">
        <v>1472</v>
      </c>
    </row>
    <row r="1976" spans="1:5" x14ac:dyDescent="0.3">
      <c r="A1976" s="12">
        <v>1051015050</v>
      </c>
      <c r="B1976" s="13">
        <v>60035</v>
      </c>
      <c r="C1976" t="s">
        <v>1075</v>
      </c>
      <c r="D1976" t="s">
        <v>893</v>
      </c>
      <c r="E1976" t="s">
        <v>1472</v>
      </c>
    </row>
    <row r="1977" spans="1:5" x14ac:dyDescent="0.3">
      <c r="A1977" s="14">
        <v>1106480800</v>
      </c>
      <c r="B1977" s="15">
        <v>69606</v>
      </c>
      <c r="C1977" t="s">
        <v>1075</v>
      </c>
      <c r="D1977" t="s">
        <v>890</v>
      </c>
      <c r="E1977" t="s">
        <v>1472</v>
      </c>
    </row>
    <row r="1978" spans="1:5" x14ac:dyDescent="0.3">
      <c r="A1978" s="12">
        <v>1276728900</v>
      </c>
      <c r="B1978" s="13">
        <v>71817</v>
      </c>
      <c r="C1978" t="s">
        <v>1075</v>
      </c>
      <c r="D1978" t="s">
        <v>892</v>
      </c>
      <c r="E1978" t="s">
        <v>1472</v>
      </c>
    </row>
    <row r="1979" spans="1:5" x14ac:dyDescent="0.3">
      <c r="A1979" s="14">
        <v>1248609900</v>
      </c>
      <c r="B1979" s="15">
        <v>69941</v>
      </c>
      <c r="C1979" t="s">
        <v>1075</v>
      </c>
      <c r="D1979" t="s">
        <v>898</v>
      </c>
      <c r="E1979" t="s">
        <v>1472</v>
      </c>
    </row>
    <row r="1980" spans="1:5" x14ac:dyDescent="0.3">
      <c r="A1980" s="12">
        <v>1311233900</v>
      </c>
      <c r="B1980" s="13">
        <v>74292</v>
      </c>
      <c r="C1980" t="s">
        <v>1075</v>
      </c>
      <c r="D1980" t="s">
        <v>897</v>
      </c>
      <c r="E1980" t="s">
        <v>1472</v>
      </c>
    </row>
    <row r="1981" spans="1:5" x14ac:dyDescent="0.3">
      <c r="A1981" s="14">
        <v>1246789200</v>
      </c>
      <c r="B1981" s="15">
        <v>69485</v>
      </c>
      <c r="C1981" t="s">
        <v>1075</v>
      </c>
      <c r="D1981" t="s">
        <v>896</v>
      </c>
      <c r="E1981" t="s">
        <v>1472</v>
      </c>
    </row>
    <row r="1982" spans="1:5" x14ac:dyDescent="0.3">
      <c r="A1982" s="12">
        <v>2708495250</v>
      </c>
      <c r="B1982" s="13">
        <v>210482</v>
      </c>
      <c r="C1982" t="s">
        <v>1076</v>
      </c>
      <c r="D1982" t="s">
        <v>867</v>
      </c>
      <c r="E1982" t="s">
        <v>1473</v>
      </c>
    </row>
    <row r="1983" spans="1:5" x14ac:dyDescent="0.3">
      <c r="A1983" s="14">
        <v>2600775650</v>
      </c>
      <c r="B1983" s="15">
        <v>185606</v>
      </c>
      <c r="C1983" t="s">
        <v>1076</v>
      </c>
      <c r="D1983" t="s">
        <v>871</v>
      </c>
      <c r="E1983" t="s">
        <v>1473</v>
      </c>
    </row>
    <row r="1984" spans="1:5" x14ac:dyDescent="0.3">
      <c r="A1984" s="12">
        <v>3429870700</v>
      </c>
      <c r="B1984" s="13">
        <v>278000</v>
      </c>
      <c r="C1984" t="s">
        <v>1076</v>
      </c>
      <c r="D1984" t="s">
        <v>875</v>
      </c>
      <c r="E1984" t="s">
        <v>1473</v>
      </c>
    </row>
    <row r="1985" spans="1:5" x14ac:dyDescent="0.3">
      <c r="A1985" s="14">
        <v>3521795900</v>
      </c>
      <c r="B1985" s="15">
        <v>290506</v>
      </c>
      <c r="C1985" t="s">
        <v>1076</v>
      </c>
      <c r="D1985" t="s">
        <v>864</v>
      </c>
      <c r="E1985" t="s">
        <v>1473</v>
      </c>
    </row>
    <row r="1986" spans="1:5" x14ac:dyDescent="0.3">
      <c r="A1986" s="12">
        <v>2663009200</v>
      </c>
      <c r="B1986" s="13">
        <v>202772</v>
      </c>
      <c r="C1986" t="s">
        <v>1076</v>
      </c>
      <c r="D1986" t="s">
        <v>865</v>
      </c>
      <c r="E1986" t="s">
        <v>1473</v>
      </c>
    </row>
    <row r="1987" spans="1:5" x14ac:dyDescent="0.3">
      <c r="A1987" s="14">
        <v>2949938150</v>
      </c>
      <c r="B1987" s="15">
        <v>242645</v>
      </c>
      <c r="C1987" t="s">
        <v>1076</v>
      </c>
      <c r="D1987" t="s">
        <v>870</v>
      </c>
      <c r="E1987" t="s">
        <v>1473</v>
      </c>
    </row>
    <row r="1988" spans="1:5" x14ac:dyDescent="0.3">
      <c r="A1988" s="12">
        <v>2823149200</v>
      </c>
      <c r="B1988" s="13">
        <v>231486</v>
      </c>
      <c r="C1988" t="s">
        <v>1076</v>
      </c>
      <c r="D1988" t="s">
        <v>869</v>
      </c>
      <c r="E1988" t="s">
        <v>1473</v>
      </c>
    </row>
    <row r="1989" spans="1:5" x14ac:dyDescent="0.3">
      <c r="A1989" s="14">
        <v>3156702300</v>
      </c>
      <c r="B1989" s="15">
        <v>252465</v>
      </c>
      <c r="C1989" t="s">
        <v>1076</v>
      </c>
      <c r="D1989" t="s">
        <v>866</v>
      </c>
      <c r="E1989" t="s">
        <v>1473</v>
      </c>
    </row>
    <row r="1990" spans="1:5" x14ac:dyDescent="0.3">
      <c r="A1990" s="12">
        <v>2958221050</v>
      </c>
      <c r="B1990" s="13">
        <v>233791</v>
      </c>
      <c r="C1990" t="s">
        <v>1076</v>
      </c>
      <c r="D1990" t="s">
        <v>868</v>
      </c>
      <c r="E1990" t="s">
        <v>1473</v>
      </c>
    </row>
    <row r="1991" spans="1:5" x14ac:dyDescent="0.3">
      <c r="A1991" s="14">
        <v>2907604150</v>
      </c>
      <c r="B1991" s="15">
        <v>227970</v>
      </c>
      <c r="C1991" t="s">
        <v>1076</v>
      </c>
      <c r="D1991" t="s">
        <v>874</v>
      </c>
      <c r="E1991" t="s">
        <v>1473</v>
      </c>
    </row>
    <row r="1992" spans="1:5" x14ac:dyDescent="0.3">
      <c r="A1992" s="12">
        <v>3006125300</v>
      </c>
      <c r="B1992" s="13">
        <v>234563</v>
      </c>
      <c r="C1992" t="s">
        <v>1076</v>
      </c>
      <c r="D1992" t="s">
        <v>873</v>
      </c>
      <c r="E1992" t="s">
        <v>1473</v>
      </c>
    </row>
    <row r="1993" spans="1:5" x14ac:dyDescent="0.3">
      <c r="A1993" s="14">
        <v>2012433900</v>
      </c>
      <c r="B1993" s="15">
        <v>138327</v>
      </c>
      <c r="C1993" t="s">
        <v>1076</v>
      </c>
      <c r="D1993" t="s">
        <v>872</v>
      </c>
      <c r="E1993" t="s">
        <v>1473</v>
      </c>
    </row>
    <row r="1994" spans="1:5" x14ac:dyDescent="0.3">
      <c r="A1994" s="12">
        <v>3127333550</v>
      </c>
      <c r="B1994" s="13">
        <v>8005</v>
      </c>
      <c r="C1994" t="s">
        <v>1076</v>
      </c>
      <c r="D1994" t="s">
        <v>879</v>
      </c>
      <c r="E1994" t="s">
        <v>1473</v>
      </c>
    </row>
    <row r="1995" spans="1:5" x14ac:dyDescent="0.3">
      <c r="A1995" s="14">
        <v>3267919850</v>
      </c>
      <c r="B1995" s="15">
        <v>7875</v>
      </c>
      <c r="C1995" t="s">
        <v>1076</v>
      </c>
      <c r="D1995" t="s">
        <v>883</v>
      </c>
      <c r="E1995" t="s">
        <v>1473</v>
      </c>
    </row>
    <row r="1996" spans="1:5" x14ac:dyDescent="0.3">
      <c r="A1996" s="12">
        <v>3762435000</v>
      </c>
      <c r="B1996" s="13">
        <v>9473</v>
      </c>
      <c r="C1996" t="s">
        <v>1076</v>
      </c>
      <c r="D1996" t="s">
        <v>887</v>
      </c>
      <c r="E1996" t="s">
        <v>1473</v>
      </c>
    </row>
    <row r="1997" spans="1:5" x14ac:dyDescent="0.3">
      <c r="A1997" s="14">
        <v>3669685950</v>
      </c>
      <c r="B1997" s="15">
        <v>9326</v>
      </c>
      <c r="C1997" t="s">
        <v>1076</v>
      </c>
      <c r="D1997" t="s">
        <v>876</v>
      </c>
      <c r="E1997" t="s">
        <v>1473</v>
      </c>
    </row>
    <row r="1998" spans="1:5" x14ac:dyDescent="0.3">
      <c r="A1998" s="12">
        <v>2655409200</v>
      </c>
      <c r="B1998" s="13">
        <v>6943</v>
      </c>
      <c r="C1998" t="s">
        <v>1076</v>
      </c>
      <c r="D1998" t="s">
        <v>877</v>
      </c>
      <c r="E1998" t="s">
        <v>1473</v>
      </c>
    </row>
    <row r="1999" spans="1:5" x14ac:dyDescent="0.3">
      <c r="A1999" s="14">
        <v>3329230400</v>
      </c>
      <c r="B1999" s="15">
        <v>8072</v>
      </c>
      <c r="C1999" t="s">
        <v>1076</v>
      </c>
      <c r="D1999" t="s">
        <v>882</v>
      </c>
      <c r="E1999" t="s">
        <v>1473</v>
      </c>
    </row>
    <row r="2000" spans="1:5" x14ac:dyDescent="0.3">
      <c r="A2000" s="12">
        <v>3237537600</v>
      </c>
      <c r="B2000" s="13">
        <v>8055</v>
      </c>
      <c r="C2000" t="s">
        <v>1076</v>
      </c>
      <c r="D2000" t="s">
        <v>881</v>
      </c>
      <c r="E2000" t="s">
        <v>1473</v>
      </c>
    </row>
    <row r="2001" spans="1:5" x14ac:dyDescent="0.3">
      <c r="A2001" s="14">
        <v>2946650650</v>
      </c>
      <c r="B2001" s="15">
        <v>7103</v>
      </c>
      <c r="C2001" t="s">
        <v>1076</v>
      </c>
      <c r="D2001" t="s">
        <v>878</v>
      </c>
      <c r="E2001" t="s">
        <v>1473</v>
      </c>
    </row>
    <row r="2002" spans="1:5" x14ac:dyDescent="0.3">
      <c r="A2002" s="12">
        <v>2987355700</v>
      </c>
      <c r="B2002" s="13">
        <v>7244</v>
      </c>
      <c r="C2002" t="s">
        <v>1076</v>
      </c>
      <c r="D2002" t="s">
        <v>880</v>
      </c>
      <c r="E2002" t="s">
        <v>1473</v>
      </c>
    </row>
    <row r="2003" spans="1:5" x14ac:dyDescent="0.3">
      <c r="A2003" s="14">
        <v>3260122000</v>
      </c>
      <c r="B2003" s="15">
        <v>8081</v>
      </c>
      <c r="C2003" t="s">
        <v>1076</v>
      </c>
      <c r="D2003" t="s">
        <v>886</v>
      </c>
      <c r="E2003" t="s">
        <v>1473</v>
      </c>
    </row>
    <row r="2004" spans="1:5" x14ac:dyDescent="0.3">
      <c r="A2004" s="12">
        <v>3260987400</v>
      </c>
      <c r="B2004" s="13">
        <v>7880</v>
      </c>
      <c r="C2004" t="s">
        <v>1076</v>
      </c>
      <c r="D2004" t="s">
        <v>885</v>
      </c>
      <c r="E2004" t="s">
        <v>1473</v>
      </c>
    </row>
    <row r="2005" spans="1:5" x14ac:dyDescent="0.3">
      <c r="A2005" s="14">
        <v>2987020400</v>
      </c>
      <c r="B2005" s="15">
        <v>7342</v>
      </c>
      <c r="C2005" t="s">
        <v>1076</v>
      </c>
      <c r="D2005" t="s">
        <v>884</v>
      </c>
      <c r="E2005" t="s">
        <v>1473</v>
      </c>
    </row>
    <row r="2006" spans="1:5" x14ac:dyDescent="0.3">
      <c r="A2006" s="12">
        <v>2986138950</v>
      </c>
      <c r="B2006" s="13">
        <v>223729</v>
      </c>
      <c r="C2006" t="s">
        <v>1076</v>
      </c>
      <c r="D2006" t="s">
        <v>891</v>
      </c>
      <c r="E2006" t="s">
        <v>1473</v>
      </c>
    </row>
    <row r="2007" spans="1:5" x14ac:dyDescent="0.3">
      <c r="A2007" s="14">
        <v>3265496920</v>
      </c>
      <c r="B2007" s="15">
        <v>247129</v>
      </c>
      <c r="C2007" t="s">
        <v>1076</v>
      </c>
      <c r="D2007" t="s">
        <v>895</v>
      </c>
      <c r="E2007" t="s">
        <v>1473</v>
      </c>
    </row>
    <row r="2008" spans="1:5" x14ac:dyDescent="0.3">
      <c r="A2008" s="12">
        <v>3741410950</v>
      </c>
      <c r="B2008" s="13">
        <v>290338</v>
      </c>
      <c r="C2008" t="s">
        <v>1076</v>
      </c>
      <c r="D2008" t="s">
        <v>899</v>
      </c>
      <c r="E2008" t="s">
        <v>1473</v>
      </c>
    </row>
    <row r="2009" spans="1:5" x14ac:dyDescent="0.3">
      <c r="A2009" s="14">
        <v>3501973950</v>
      </c>
      <c r="B2009" s="15">
        <v>276101</v>
      </c>
      <c r="C2009" t="s">
        <v>1076</v>
      </c>
      <c r="D2009" t="s">
        <v>888</v>
      </c>
      <c r="E2009" t="s">
        <v>1473</v>
      </c>
    </row>
    <row r="2010" spans="1:5" x14ac:dyDescent="0.3">
      <c r="A2010" s="12">
        <v>2137592750</v>
      </c>
      <c r="B2010" s="13">
        <v>170038</v>
      </c>
      <c r="C2010" t="s">
        <v>1076</v>
      </c>
      <c r="D2010" t="s">
        <v>889</v>
      </c>
      <c r="E2010" t="s">
        <v>1473</v>
      </c>
    </row>
    <row r="2011" spans="1:5" x14ac:dyDescent="0.3">
      <c r="A2011" s="14">
        <v>3309310900</v>
      </c>
      <c r="B2011" s="15">
        <v>252421</v>
      </c>
      <c r="C2011" t="s">
        <v>1076</v>
      </c>
      <c r="D2011" t="s">
        <v>894</v>
      </c>
      <c r="E2011" t="s">
        <v>1473</v>
      </c>
    </row>
    <row r="2012" spans="1:5" x14ac:dyDescent="0.3">
      <c r="A2012" s="12">
        <v>2630667350</v>
      </c>
      <c r="B2012" s="13">
        <v>201231</v>
      </c>
      <c r="C2012" t="s">
        <v>1076</v>
      </c>
      <c r="D2012" t="s">
        <v>893</v>
      </c>
      <c r="E2012" t="s">
        <v>1473</v>
      </c>
    </row>
    <row r="2013" spans="1:5" x14ac:dyDescent="0.3">
      <c r="A2013" s="14">
        <v>3021752850</v>
      </c>
      <c r="B2013" s="15">
        <v>240857</v>
      </c>
      <c r="C2013" t="s">
        <v>1076</v>
      </c>
      <c r="D2013" t="s">
        <v>890</v>
      </c>
      <c r="E2013" t="s">
        <v>1473</v>
      </c>
    </row>
    <row r="2014" spans="1:5" x14ac:dyDescent="0.3">
      <c r="A2014" s="12">
        <v>2962921000</v>
      </c>
      <c r="B2014" s="13">
        <v>221877</v>
      </c>
      <c r="C2014" t="s">
        <v>1076</v>
      </c>
      <c r="D2014" t="s">
        <v>892</v>
      </c>
      <c r="E2014" t="s">
        <v>1473</v>
      </c>
    </row>
    <row r="2015" spans="1:5" x14ac:dyDescent="0.3">
      <c r="A2015" s="14">
        <v>3099873450</v>
      </c>
      <c r="B2015" s="15">
        <v>234737</v>
      </c>
      <c r="C2015" t="s">
        <v>1076</v>
      </c>
      <c r="D2015" t="s">
        <v>898</v>
      </c>
      <c r="E2015" t="s">
        <v>1473</v>
      </c>
    </row>
    <row r="2016" spans="1:5" x14ac:dyDescent="0.3">
      <c r="A2016" s="12">
        <v>3192714200</v>
      </c>
      <c r="B2016" s="13">
        <v>241749</v>
      </c>
      <c r="C2016" t="s">
        <v>1076</v>
      </c>
      <c r="D2016" t="s">
        <v>897</v>
      </c>
      <c r="E2016" t="s">
        <v>1473</v>
      </c>
    </row>
    <row r="2017" spans="1:5" x14ac:dyDescent="0.3">
      <c r="A2017" s="14">
        <v>2951339550</v>
      </c>
      <c r="B2017" s="15">
        <v>221736</v>
      </c>
      <c r="C2017" t="s">
        <v>1076</v>
      </c>
      <c r="D2017" t="s">
        <v>896</v>
      </c>
      <c r="E2017" t="s">
        <v>1473</v>
      </c>
    </row>
    <row r="2018" spans="1:5" x14ac:dyDescent="0.3">
      <c r="A2018" s="12">
        <v>588188700</v>
      </c>
      <c r="B2018" s="13">
        <v>75724</v>
      </c>
      <c r="C2018" t="s">
        <v>1077</v>
      </c>
      <c r="D2018" t="s">
        <v>867</v>
      </c>
      <c r="E2018" t="s">
        <v>1474</v>
      </c>
    </row>
    <row r="2019" spans="1:5" x14ac:dyDescent="0.3">
      <c r="A2019" s="14">
        <v>691698200</v>
      </c>
      <c r="B2019" s="15">
        <v>86790</v>
      </c>
      <c r="C2019" t="s">
        <v>1077</v>
      </c>
      <c r="D2019" t="s">
        <v>871</v>
      </c>
      <c r="E2019" t="s">
        <v>1474</v>
      </c>
    </row>
    <row r="2020" spans="1:5" x14ac:dyDescent="0.3">
      <c r="A2020" s="12">
        <v>803528400</v>
      </c>
      <c r="B2020" s="13">
        <v>103942</v>
      </c>
      <c r="C2020" t="s">
        <v>1077</v>
      </c>
      <c r="D2020" t="s">
        <v>875</v>
      </c>
      <c r="E2020" t="s">
        <v>1474</v>
      </c>
    </row>
    <row r="2021" spans="1:5" x14ac:dyDescent="0.3">
      <c r="A2021" s="14">
        <v>734081100</v>
      </c>
      <c r="B2021" s="15">
        <v>97515</v>
      </c>
      <c r="C2021" t="s">
        <v>1077</v>
      </c>
      <c r="D2021" t="s">
        <v>864</v>
      </c>
      <c r="E2021" t="s">
        <v>1474</v>
      </c>
    </row>
    <row r="2022" spans="1:5" x14ac:dyDescent="0.3">
      <c r="A2022" s="12">
        <v>599925400</v>
      </c>
      <c r="B2022" s="13">
        <v>76217</v>
      </c>
      <c r="C2022" t="s">
        <v>1077</v>
      </c>
      <c r="D2022" t="s">
        <v>865</v>
      </c>
      <c r="E2022" t="s">
        <v>1474</v>
      </c>
    </row>
    <row r="2023" spans="1:5" x14ac:dyDescent="0.3">
      <c r="A2023" s="14">
        <v>699778100</v>
      </c>
      <c r="B2023" s="15">
        <v>90354</v>
      </c>
      <c r="C2023" t="s">
        <v>1077</v>
      </c>
      <c r="D2023" t="s">
        <v>870</v>
      </c>
      <c r="E2023" t="s">
        <v>1474</v>
      </c>
    </row>
    <row r="2024" spans="1:5" x14ac:dyDescent="0.3">
      <c r="A2024" s="12">
        <v>661336500</v>
      </c>
      <c r="B2024" s="13">
        <v>83344</v>
      </c>
      <c r="C2024" t="s">
        <v>1077</v>
      </c>
      <c r="D2024" t="s">
        <v>869</v>
      </c>
      <c r="E2024" t="s">
        <v>1474</v>
      </c>
    </row>
    <row r="2025" spans="1:5" x14ac:dyDescent="0.3">
      <c r="A2025" s="14">
        <v>670704200</v>
      </c>
      <c r="B2025" s="15">
        <v>86264</v>
      </c>
      <c r="C2025" t="s">
        <v>1077</v>
      </c>
      <c r="D2025" t="s">
        <v>866</v>
      </c>
      <c r="E2025" t="s">
        <v>1474</v>
      </c>
    </row>
    <row r="2026" spans="1:5" x14ac:dyDescent="0.3">
      <c r="A2026" s="12">
        <v>646357200</v>
      </c>
      <c r="B2026" s="13">
        <v>83620</v>
      </c>
      <c r="C2026" t="s">
        <v>1077</v>
      </c>
      <c r="D2026" t="s">
        <v>868</v>
      </c>
      <c r="E2026" t="s">
        <v>1474</v>
      </c>
    </row>
    <row r="2027" spans="1:5" x14ac:dyDescent="0.3">
      <c r="A2027" s="14">
        <v>706227000</v>
      </c>
      <c r="B2027" s="15">
        <v>90183</v>
      </c>
      <c r="C2027" t="s">
        <v>1077</v>
      </c>
      <c r="D2027" t="s">
        <v>874</v>
      </c>
      <c r="E2027" t="s">
        <v>1474</v>
      </c>
    </row>
    <row r="2028" spans="1:5" x14ac:dyDescent="0.3">
      <c r="A2028" s="12">
        <v>709349700</v>
      </c>
      <c r="B2028" s="13">
        <v>88979</v>
      </c>
      <c r="C2028" t="s">
        <v>1077</v>
      </c>
      <c r="D2028" t="s">
        <v>873</v>
      </c>
      <c r="E2028" t="s">
        <v>1474</v>
      </c>
    </row>
    <row r="2029" spans="1:5" x14ac:dyDescent="0.3">
      <c r="A2029" s="14">
        <v>658577400</v>
      </c>
      <c r="B2029" s="15">
        <v>82716</v>
      </c>
      <c r="C2029" t="s">
        <v>1077</v>
      </c>
      <c r="D2029" t="s">
        <v>872</v>
      </c>
      <c r="E2029" t="s">
        <v>1474</v>
      </c>
    </row>
    <row r="2030" spans="1:5" x14ac:dyDescent="0.3">
      <c r="A2030" s="12">
        <v>762151800</v>
      </c>
      <c r="B2030" s="13">
        <v>3006</v>
      </c>
      <c r="C2030" t="s">
        <v>1077</v>
      </c>
      <c r="D2030" t="s">
        <v>879</v>
      </c>
      <c r="E2030" t="s">
        <v>1474</v>
      </c>
    </row>
    <row r="2031" spans="1:5" x14ac:dyDescent="0.3">
      <c r="A2031" s="14">
        <v>767779200</v>
      </c>
      <c r="B2031" s="15">
        <v>2768</v>
      </c>
      <c r="C2031" t="s">
        <v>1077</v>
      </c>
      <c r="D2031" t="s">
        <v>883</v>
      </c>
      <c r="E2031" t="s">
        <v>1474</v>
      </c>
    </row>
    <row r="2032" spans="1:5" x14ac:dyDescent="0.3">
      <c r="A2032" s="12">
        <v>919063600</v>
      </c>
      <c r="B2032" s="13">
        <v>3473</v>
      </c>
      <c r="C2032" t="s">
        <v>1077</v>
      </c>
      <c r="D2032" t="s">
        <v>887</v>
      </c>
      <c r="E2032" t="s">
        <v>1474</v>
      </c>
    </row>
    <row r="2033" spans="1:5" x14ac:dyDescent="0.3">
      <c r="A2033" s="14">
        <v>826667600</v>
      </c>
      <c r="B2033" s="15">
        <v>3343</v>
      </c>
      <c r="C2033" t="s">
        <v>1077</v>
      </c>
      <c r="D2033" t="s">
        <v>876</v>
      </c>
      <c r="E2033" t="s">
        <v>1474</v>
      </c>
    </row>
    <row r="2034" spans="1:5" x14ac:dyDescent="0.3">
      <c r="A2034" s="12">
        <v>667394100</v>
      </c>
      <c r="B2034" s="13">
        <v>2839</v>
      </c>
      <c r="C2034" t="s">
        <v>1077</v>
      </c>
      <c r="D2034" t="s">
        <v>877</v>
      </c>
      <c r="E2034" t="s">
        <v>1474</v>
      </c>
    </row>
    <row r="2035" spans="1:5" x14ac:dyDescent="0.3">
      <c r="A2035" s="14">
        <v>801009500</v>
      </c>
      <c r="B2035" s="15">
        <v>2921</v>
      </c>
      <c r="C2035" t="s">
        <v>1077</v>
      </c>
      <c r="D2035" t="s">
        <v>882</v>
      </c>
      <c r="E2035" t="s">
        <v>1474</v>
      </c>
    </row>
    <row r="2036" spans="1:5" x14ac:dyDescent="0.3">
      <c r="A2036" s="12">
        <v>742053600</v>
      </c>
      <c r="B2036" s="13">
        <v>2904</v>
      </c>
      <c r="C2036" t="s">
        <v>1077</v>
      </c>
      <c r="D2036" t="s">
        <v>881</v>
      </c>
      <c r="E2036" t="s">
        <v>1474</v>
      </c>
    </row>
    <row r="2037" spans="1:5" x14ac:dyDescent="0.3">
      <c r="A2037" s="14">
        <v>760795600</v>
      </c>
      <c r="B2037" s="15">
        <v>2868</v>
      </c>
      <c r="C2037" t="s">
        <v>1077</v>
      </c>
      <c r="D2037" t="s">
        <v>878</v>
      </c>
      <c r="E2037" t="s">
        <v>1474</v>
      </c>
    </row>
    <row r="2038" spans="1:5" x14ac:dyDescent="0.3">
      <c r="A2038" s="12">
        <v>763950500</v>
      </c>
      <c r="B2038" s="13">
        <v>2913</v>
      </c>
      <c r="C2038" t="s">
        <v>1077</v>
      </c>
      <c r="D2038" t="s">
        <v>880</v>
      </c>
      <c r="E2038" t="s">
        <v>1474</v>
      </c>
    </row>
    <row r="2039" spans="1:5" x14ac:dyDescent="0.3">
      <c r="A2039" s="14">
        <v>816278700</v>
      </c>
      <c r="B2039" s="15">
        <v>2999</v>
      </c>
      <c r="C2039" t="s">
        <v>1077</v>
      </c>
      <c r="D2039" t="s">
        <v>886</v>
      </c>
      <c r="E2039" t="s">
        <v>1474</v>
      </c>
    </row>
    <row r="2040" spans="1:5" x14ac:dyDescent="0.3">
      <c r="A2040" s="12">
        <v>717103900</v>
      </c>
      <c r="B2040" s="13">
        <v>2560</v>
      </c>
      <c r="C2040" t="s">
        <v>1077</v>
      </c>
      <c r="D2040" t="s">
        <v>885</v>
      </c>
      <c r="E2040" t="s">
        <v>1474</v>
      </c>
    </row>
    <row r="2041" spans="1:5" x14ac:dyDescent="0.3">
      <c r="A2041" s="14">
        <v>702351000</v>
      </c>
      <c r="B2041" s="15">
        <v>2589</v>
      </c>
      <c r="C2041" t="s">
        <v>1077</v>
      </c>
      <c r="D2041" t="s">
        <v>884</v>
      </c>
      <c r="E2041" t="s">
        <v>1474</v>
      </c>
    </row>
    <row r="2042" spans="1:5" x14ac:dyDescent="0.3">
      <c r="A2042" s="12">
        <v>1107747800</v>
      </c>
      <c r="B2042" s="13">
        <v>109589</v>
      </c>
      <c r="C2042" t="s">
        <v>1077</v>
      </c>
      <c r="D2042" t="s">
        <v>891</v>
      </c>
      <c r="E2042" t="s">
        <v>1474</v>
      </c>
    </row>
    <row r="2043" spans="1:5" x14ac:dyDescent="0.3">
      <c r="A2043" s="14">
        <v>1927190700</v>
      </c>
      <c r="B2043" s="15">
        <v>119666</v>
      </c>
      <c r="C2043" t="s">
        <v>1077</v>
      </c>
      <c r="D2043" t="s">
        <v>895</v>
      </c>
      <c r="E2043" t="s">
        <v>1474</v>
      </c>
    </row>
    <row r="2044" spans="1:5" x14ac:dyDescent="0.3">
      <c r="A2044" s="12">
        <v>1925974100</v>
      </c>
      <c r="B2044" s="13">
        <v>129337</v>
      </c>
      <c r="C2044" t="s">
        <v>1077</v>
      </c>
      <c r="D2044" t="s">
        <v>899</v>
      </c>
      <c r="E2044" t="s">
        <v>1474</v>
      </c>
    </row>
    <row r="2045" spans="1:5" x14ac:dyDescent="0.3">
      <c r="A2045" s="14">
        <v>1354646000</v>
      </c>
      <c r="B2045" s="15">
        <v>139093</v>
      </c>
      <c r="C2045" t="s">
        <v>1077</v>
      </c>
      <c r="D2045" t="s">
        <v>888</v>
      </c>
      <c r="E2045" t="s">
        <v>1474</v>
      </c>
    </row>
    <row r="2046" spans="1:5" x14ac:dyDescent="0.3">
      <c r="A2046" s="12">
        <v>1552919150</v>
      </c>
      <c r="B2046" s="13">
        <v>136699</v>
      </c>
      <c r="C2046" t="s">
        <v>1077</v>
      </c>
      <c r="D2046" t="s">
        <v>889</v>
      </c>
      <c r="E2046" t="s">
        <v>1474</v>
      </c>
    </row>
    <row r="2047" spans="1:5" x14ac:dyDescent="0.3">
      <c r="A2047" s="14">
        <v>1925055900</v>
      </c>
      <c r="B2047" s="15">
        <v>121432</v>
      </c>
      <c r="C2047" t="s">
        <v>1077</v>
      </c>
      <c r="D2047" t="s">
        <v>894</v>
      </c>
      <c r="E2047" t="s">
        <v>1474</v>
      </c>
    </row>
    <row r="2048" spans="1:5" x14ac:dyDescent="0.3">
      <c r="A2048" s="12">
        <v>1584564500</v>
      </c>
      <c r="B2048" s="13">
        <v>112631</v>
      </c>
      <c r="C2048" t="s">
        <v>1077</v>
      </c>
      <c r="D2048" t="s">
        <v>893</v>
      </c>
      <c r="E2048" t="s">
        <v>1474</v>
      </c>
    </row>
    <row r="2049" spans="1:5" x14ac:dyDescent="0.3">
      <c r="A2049" s="14">
        <v>1430949000</v>
      </c>
      <c r="B2049" s="15">
        <v>129099</v>
      </c>
      <c r="C2049" t="s">
        <v>1077</v>
      </c>
      <c r="D2049" t="s">
        <v>890</v>
      </c>
      <c r="E2049" t="s">
        <v>1474</v>
      </c>
    </row>
    <row r="2050" spans="1:5" x14ac:dyDescent="0.3">
      <c r="A2050" s="12">
        <v>1217613100</v>
      </c>
      <c r="B2050" s="13">
        <v>120429</v>
      </c>
      <c r="C2050" t="s">
        <v>1077</v>
      </c>
      <c r="D2050" t="s">
        <v>892</v>
      </c>
      <c r="E2050" t="s">
        <v>1474</v>
      </c>
    </row>
    <row r="2051" spans="1:5" x14ac:dyDescent="0.3">
      <c r="A2051" s="14">
        <v>1812760800</v>
      </c>
      <c r="B2051" s="15">
        <v>115550</v>
      </c>
      <c r="C2051" t="s">
        <v>1077</v>
      </c>
      <c r="D2051" t="s">
        <v>898</v>
      </c>
      <c r="E2051" t="s">
        <v>1474</v>
      </c>
    </row>
    <row r="2052" spans="1:5" x14ac:dyDescent="0.3">
      <c r="A2052" s="12">
        <v>1859298900</v>
      </c>
      <c r="B2052" s="13">
        <v>115864</v>
      </c>
      <c r="C2052" t="s">
        <v>1077</v>
      </c>
      <c r="D2052" t="s">
        <v>897</v>
      </c>
      <c r="E2052" t="s">
        <v>1474</v>
      </c>
    </row>
    <row r="2053" spans="1:5" x14ac:dyDescent="0.3">
      <c r="A2053" s="14">
        <v>1712171500</v>
      </c>
      <c r="B2053" s="15">
        <v>106213</v>
      </c>
      <c r="C2053" t="s">
        <v>1077</v>
      </c>
      <c r="D2053" t="s">
        <v>896</v>
      </c>
      <c r="E2053" t="s">
        <v>1474</v>
      </c>
    </row>
    <row r="2054" spans="1:5" x14ac:dyDescent="0.3">
      <c r="A2054" s="12">
        <v>938313300</v>
      </c>
      <c r="B2054" s="13">
        <v>90936</v>
      </c>
      <c r="C2054" t="s">
        <v>1078</v>
      </c>
      <c r="D2054" t="s">
        <v>867</v>
      </c>
      <c r="E2054" t="s">
        <v>1475</v>
      </c>
    </row>
    <row r="2055" spans="1:5" x14ac:dyDescent="0.3">
      <c r="A2055" s="14">
        <v>1077139200</v>
      </c>
      <c r="B2055" s="15">
        <v>101695</v>
      </c>
      <c r="C2055" t="s">
        <v>1078</v>
      </c>
      <c r="D2055" t="s">
        <v>871</v>
      </c>
      <c r="E2055" t="s">
        <v>1475</v>
      </c>
    </row>
    <row r="2056" spans="1:5" x14ac:dyDescent="0.3">
      <c r="A2056" s="12">
        <v>1237888500</v>
      </c>
      <c r="B2056" s="13">
        <v>122900</v>
      </c>
      <c r="C2056" t="s">
        <v>1078</v>
      </c>
      <c r="D2056" t="s">
        <v>875</v>
      </c>
      <c r="E2056" t="s">
        <v>1475</v>
      </c>
    </row>
    <row r="2057" spans="1:5" x14ac:dyDescent="0.3">
      <c r="A2057" s="14">
        <v>1263045800</v>
      </c>
      <c r="B2057" s="15">
        <v>128523</v>
      </c>
      <c r="C2057" t="s">
        <v>1078</v>
      </c>
      <c r="D2057" t="s">
        <v>864</v>
      </c>
      <c r="E2057" t="s">
        <v>1475</v>
      </c>
    </row>
    <row r="2058" spans="1:5" x14ac:dyDescent="0.3">
      <c r="A2058" s="12">
        <v>927129900</v>
      </c>
      <c r="B2058" s="13">
        <v>88179</v>
      </c>
      <c r="C2058" t="s">
        <v>1078</v>
      </c>
      <c r="D2058" t="s">
        <v>865</v>
      </c>
      <c r="E2058" t="s">
        <v>1475</v>
      </c>
    </row>
    <row r="2059" spans="1:5" x14ac:dyDescent="0.3">
      <c r="A2059" s="14">
        <v>1056001800</v>
      </c>
      <c r="B2059" s="15">
        <v>105797</v>
      </c>
      <c r="C2059" t="s">
        <v>1078</v>
      </c>
      <c r="D2059" t="s">
        <v>870</v>
      </c>
      <c r="E2059" t="s">
        <v>1475</v>
      </c>
    </row>
    <row r="2060" spans="1:5" x14ac:dyDescent="0.3">
      <c r="A2060" s="12">
        <v>975504900</v>
      </c>
      <c r="B2060" s="13">
        <v>97013</v>
      </c>
      <c r="C2060" t="s">
        <v>1078</v>
      </c>
      <c r="D2060" t="s">
        <v>869</v>
      </c>
      <c r="E2060" t="s">
        <v>1475</v>
      </c>
    </row>
    <row r="2061" spans="1:5" x14ac:dyDescent="0.3">
      <c r="A2061" s="14">
        <v>1058280400</v>
      </c>
      <c r="B2061" s="15">
        <v>103801</v>
      </c>
      <c r="C2061" t="s">
        <v>1078</v>
      </c>
      <c r="D2061" t="s">
        <v>866</v>
      </c>
      <c r="E2061" t="s">
        <v>1475</v>
      </c>
    </row>
    <row r="2062" spans="1:5" x14ac:dyDescent="0.3">
      <c r="A2062" s="12">
        <v>995875200</v>
      </c>
      <c r="B2062" s="13">
        <v>97476</v>
      </c>
      <c r="C2062" t="s">
        <v>1078</v>
      </c>
      <c r="D2062" t="s">
        <v>868</v>
      </c>
      <c r="E2062" t="s">
        <v>1475</v>
      </c>
    </row>
    <row r="2063" spans="1:5" x14ac:dyDescent="0.3">
      <c r="A2063" s="14">
        <v>1077655300</v>
      </c>
      <c r="B2063" s="15">
        <v>104341</v>
      </c>
      <c r="C2063" t="s">
        <v>1078</v>
      </c>
      <c r="D2063" t="s">
        <v>874</v>
      </c>
      <c r="E2063" t="s">
        <v>1475</v>
      </c>
    </row>
    <row r="2064" spans="1:5" x14ac:dyDescent="0.3">
      <c r="A2064" s="12">
        <v>1126734400</v>
      </c>
      <c r="B2064" s="13">
        <v>108653</v>
      </c>
      <c r="C2064" t="s">
        <v>1078</v>
      </c>
      <c r="D2064" t="s">
        <v>873</v>
      </c>
      <c r="E2064" t="s">
        <v>1475</v>
      </c>
    </row>
    <row r="2065" spans="1:5" x14ac:dyDescent="0.3">
      <c r="A2065" s="14">
        <v>1012797300</v>
      </c>
      <c r="B2065" s="15">
        <v>95892</v>
      </c>
      <c r="C2065" t="s">
        <v>1078</v>
      </c>
      <c r="D2065" t="s">
        <v>872</v>
      </c>
      <c r="E2065" t="s">
        <v>1475</v>
      </c>
    </row>
    <row r="2066" spans="1:5" x14ac:dyDescent="0.3">
      <c r="A2066" s="12">
        <v>1159020000</v>
      </c>
      <c r="B2066" s="13">
        <v>3598</v>
      </c>
      <c r="C2066" t="s">
        <v>1078</v>
      </c>
      <c r="D2066" t="s">
        <v>879</v>
      </c>
      <c r="E2066" t="s">
        <v>1475</v>
      </c>
    </row>
    <row r="2067" spans="1:5" x14ac:dyDescent="0.3">
      <c r="A2067" s="14">
        <v>1221717800</v>
      </c>
      <c r="B2067" s="15">
        <v>3551</v>
      </c>
      <c r="C2067" t="s">
        <v>1078</v>
      </c>
      <c r="D2067" t="s">
        <v>883</v>
      </c>
      <c r="E2067" t="s">
        <v>1475</v>
      </c>
    </row>
    <row r="2068" spans="1:5" x14ac:dyDescent="0.3">
      <c r="A2068" s="12">
        <v>1436268750</v>
      </c>
      <c r="B2068" s="13">
        <v>4307</v>
      </c>
      <c r="C2068" t="s">
        <v>1078</v>
      </c>
      <c r="D2068" t="s">
        <v>887</v>
      </c>
      <c r="E2068" t="s">
        <v>1475</v>
      </c>
    </row>
    <row r="2069" spans="1:5" x14ac:dyDescent="0.3">
      <c r="A2069" s="14">
        <v>1385248700</v>
      </c>
      <c r="B2069" s="15">
        <v>4304</v>
      </c>
      <c r="C2069" t="s">
        <v>1078</v>
      </c>
      <c r="D2069" t="s">
        <v>876</v>
      </c>
      <c r="E2069" t="s">
        <v>1475</v>
      </c>
    </row>
    <row r="2070" spans="1:5" x14ac:dyDescent="0.3">
      <c r="A2070" s="12">
        <v>995191400</v>
      </c>
      <c r="B2070" s="13">
        <v>3198</v>
      </c>
      <c r="C2070" t="s">
        <v>1078</v>
      </c>
      <c r="D2070" t="s">
        <v>877</v>
      </c>
      <c r="E2070" t="s">
        <v>1475</v>
      </c>
    </row>
    <row r="2071" spans="1:5" x14ac:dyDescent="0.3">
      <c r="A2071" s="14">
        <v>1212620300</v>
      </c>
      <c r="B2071" s="15">
        <v>3556</v>
      </c>
      <c r="C2071" t="s">
        <v>1078</v>
      </c>
      <c r="D2071" t="s">
        <v>882</v>
      </c>
      <c r="E2071" t="s">
        <v>1475</v>
      </c>
    </row>
    <row r="2072" spans="1:5" x14ac:dyDescent="0.3">
      <c r="A2072" s="12">
        <v>1167218200</v>
      </c>
      <c r="B2072" s="13">
        <v>3555</v>
      </c>
      <c r="C2072" t="s">
        <v>1078</v>
      </c>
      <c r="D2072" t="s">
        <v>881</v>
      </c>
      <c r="E2072" t="s">
        <v>1475</v>
      </c>
    </row>
    <row r="2073" spans="1:5" x14ac:dyDescent="0.3">
      <c r="A2073" s="14">
        <v>1109603500</v>
      </c>
      <c r="B2073" s="15">
        <v>3304</v>
      </c>
      <c r="C2073" t="s">
        <v>1078</v>
      </c>
      <c r="D2073" t="s">
        <v>878</v>
      </c>
      <c r="E2073" t="s">
        <v>1475</v>
      </c>
    </row>
    <row r="2074" spans="1:5" x14ac:dyDescent="0.3">
      <c r="A2074" s="12">
        <v>1412587450</v>
      </c>
      <c r="B2074" s="13">
        <v>4192</v>
      </c>
      <c r="C2074" t="s">
        <v>1078</v>
      </c>
      <c r="D2074" t="s">
        <v>880</v>
      </c>
      <c r="E2074" t="s">
        <v>1475</v>
      </c>
    </row>
    <row r="2075" spans="1:5" x14ac:dyDescent="0.3">
      <c r="A2075" s="14">
        <v>1376032200</v>
      </c>
      <c r="B2075" s="15">
        <v>4177</v>
      </c>
      <c r="C2075" t="s">
        <v>1078</v>
      </c>
      <c r="D2075" t="s">
        <v>886</v>
      </c>
      <c r="E2075" t="s">
        <v>1475</v>
      </c>
    </row>
    <row r="2076" spans="1:5" x14ac:dyDescent="0.3">
      <c r="A2076" s="12">
        <v>1246243300</v>
      </c>
      <c r="B2076" s="13">
        <v>3651</v>
      </c>
      <c r="C2076" t="s">
        <v>1078</v>
      </c>
      <c r="D2076" t="s">
        <v>885</v>
      </c>
      <c r="E2076" t="s">
        <v>1475</v>
      </c>
    </row>
    <row r="2077" spans="1:5" x14ac:dyDescent="0.3">
      <c r="A2077" s="14">
        <v>1136001800</v>
      </c>
      <c r="B2077" s="15">
        <v>3415</v>
      </c>
      <c r="C2077" t="s">
        <v>1078</v>
      </c>
      <c r="D2077" t="s">
        <v>884</v>
      </c>
      <c r="E2077" t="s">
        <v>1475</v>
      </c>
    </row>
    <row r="2078" spans="1:5" x14ac:dyDescent="0.3">
      <c r="A2078" s="12">
        <v>1249898200</v>
      </c>
      <c r="B2078" s="13">
        <v>107033</v>
      </c>
      <c r="C2078" t="s">
        <v>1078</v>
      </c>
      <c r="D2078" t="s">
        <v>891</v>
      </c>
      <c r="E2078" t="s">
        <v>1475</v>
      </c>
    </row>
    <row r="2079" spans="1:5" x14ac:dyDescent="0.3">
      <c r="A2079" s="14">
        <v>1355024700</v>
      </c>
      <c r="B2079" s="15">
        <v>118063</v>
      </c>
      <c r="C2079" t="s">
        <v>1078</v>
      </c>
      <c r="D2079" t="s">
        <v>895</v>
      </c>
      <c r="E2079" t="s">
        <v>1475</v>
      </c>
    </row>
    <row r="2080" spans="1:5" x14ac:dyDescent="0.3">
      <c r="A2080" s="12">
        <v>1449756600</v>
      </c>
      <c r="B2080" s="13">
        <v>128892</v>
      </c>
      <c r="C2080" t="s">
        <v>1078</v>
      </c>
      <c r="D2080" t="s">
        <v>899</v>
      </c>
      <c r="E2080" t="s">
        <v>1475</v>
      </c>
    </row>
    <row r="2081" spans="1:5" x14ac:dyDescent="0.3">
      <c r="A2081" s="14">
        <v>1575622400</v>
      </c>
      <c r="B2081" s="15">
        <v>140770</v>
      </c>
      <c r="C2081" t="s">
        <v>1078</v>
      </c>
      <c r="D2081" t="s">
        <v>888</v>
      </c>
      <c r="E2081" t="s">
        <v>1475</v>
      </c>
    </row>
    <row r="2082" spans="1:5" x14ac:dyDescent="0.3">
      <c r="A2082" s="12">
        <v>1245886900</v>
      </c>
      <c r="B2082" s="13">
        <v>102959</v>
      </c>
      <c r="C2082" t="s">
        <v>1078</v>
      </c>
      <c r="D2082" t="s">
        <v>889</v>
      </c>
      <c r="E2082" t="s">
        <v>1475</v>
      </c>
    </row>
    <row r="2083" spans="1:5" x14ac:dyDescent="0.3">
      <c r="A2083" s="14">
        <v>1376492200</v>
      </c>
      <c r="B2083" s="15">
        <v>118587</v>
      </c>
      <c r="C2083" t="s">
        <v>1078</v>
      </c>
      <c r="D2083" t="s">
        <v>894</v>
      </c>
      <c r="E2083" t="s">
        <v>1475</v>
      </c>
    </row>
    <row r="2084" spans="1:5" x14ac:dyDescent="0.3">
      <c r="A2084" s="12">
        <v>1100823200</v>
      </c>
      <c r="B2084" s="13">
        <v>93357</v>
      </c>
      <c r="C2084" t="s">
        <v>1078</v>
      </c>
      <c r="D2084" t="s">
        <v>893</v>
      </c>
      <c r="E2084" t="s">
        <v>1475</v>
      </c>
    </row>
    <row r="2085" spans="1:5" x14ac:dyDescent="0.3">
      <c r="A2085" s="14">
        <v>1380586900</v>
      </c>
      <c r="B2085" s="15">
        <v>117668</v>
      </c>
      <c r="C2085" t="s">
        <v>1078</v>
      </c>
      <c r="D2085" t="s">
        <v>890</v>
      </c>
      <c r="E2085" t="s">
        <v>1475</v>
      </c>
    </row>
    <row r="2086" spans="1:5" x14ac:dyDescent="0.3">
      <c r="A2086" s="12">
        <v>1309048100</v>
      </c>
      <c r="B2086" s="13">
        <v>109986</v>
      </c>
      <c r="C2086" t="s">
        <v>1078</v>
      </c>
      <c r="D2086" t="s">
        <v>892</v>
      </c>
      <c r="E2086" t="s">
        <v>1475</v>
      </c>
    </row>
    <row r="2087" spans="1:5" x14ac:dyDescent="0.3">
      <c r="A2087" s="14">
        <v>1266961800</v>
      </c>
      <c r="B2087" s="15">
        <v>109240</v>
      </c>
      <c r="C2087" t="s">
        <v>1078</v>
      </c>
      <c r="D2087" t="s">
        <v>898</v>
      </c>
      <c r="E2087" t="s">
        <v>1475</v>
      </c>
    </row>
    <row r="2088" spans="1:5" x14ac:dyDescent="0.3">
      <c r="A2088" s="12">
        <v>1316777650</v>
      </c>
      <c r="B2088" s="13">
        <v>114612</v>
      </c>
      <c r="C2088" t="s">
        <v>1078</v>
      </c>
      <c r="D2088" t="s">
        <v>897</v>
      </c>
      <c r="E2088" t="s">
        <v>1475</v>
      </c>
    </row>
    <row r="2089" spans="1:5" x14ac:dyDescent="0.3">
      <c r="A2089" s="14">
        <v>1209368600</v>
      </c>
      <c r="B2089" s="15">
        <v>104595</v>
      </c>
      <c r="C2089" t="s">
        <v>1078</v>
      </c>
      <c r="D2089" t="s">
        <v>896</v>
      </c>
      <c r="E2089" t="s">
        <v>1475</v>
      </c>
    </row>
    <row r="2090" spans="1:5" x14ac:dyDescent="0.3">
      <c r="A2090" s="12">
        <v>3763046950</v>
      </c>
      <c r="B2090" s="13">
        <v>431198</v>
      </c>
      <c r="C2090" t="s">
        <v>1079</v>
      </c>
      <c r="D2090" t="s">
        <v>867</v>
      </c>
      <c r="E2090" t="s">
        <v>1476</v>
      </c>
    </row>
    <row r="2091" spans="1:5" x14ac:dyDescent="0.3">
      <c r="A2091" s="14">
        <v>4378054450</v>
      </c>
      <c r="B2091" s="15">
        <v>508969</v>
      </c>
      <c r="C2091" t="s">
        <v>1079</v>
      </c>
      <c r="D2091" t="s">
        <v>871</v>
      </c>
      <c r="E2091" t="s">
        <v>1476</v>
      </c>
    </row>
    <row r="2092" spans="1:5" x14ac:dyDescent="0.3">
      <c r="A2092" s="12">
        <v>5364564200</v>
      </c>
      <c r="B2092" s="13">
        <v>657040</v>
      </c>
      <c r="C2092" t="s">
        <v>1079</v>
      </c>
      <c r="D2092" t="s">
        <v>875</v>
      </c>
      <c r="E2092" t="s">
        <v>1476</v>
      </c>
    </row>
    <row r="2093" spans="1:5" x14ac:dyDescent="0.3">
      <c r="A2093" s="14">
        <v>4794447100</v>
      </c>
      <c r="B2093" s="15">
        <v>598914</v>
      </c>
      <c r="C2093" t="s">
        <v>1079</v>
      </c>
      <c r="D2093" t="s">
        <v>864</v>
      </c>
      <c r="E2093" t="s">
        <v>1476</v>
      </c>
    </row>
    <row r="2094" spans="1:5" x14ac:dyDescent="0.3">
      <c r="A2094" s="12">
        <v>3770661800</v>
      </c>
      <c r="B2094" s="13">
        <v>428277</v>
      </c>
      <c r="C2094" t="s">
        <v>1079</v>
      </c>
      <c r="D2094" t="s">
        <v>865</v>
      </c>
      <c r="E2094" t="s">
        <v>1476</v>
      </c>
    </row>
    <row r="2095" spans="1:5" x14ac:dyDescent="0.3">
      <c r="A2095" s="14">
        <v>3730474700</v>
      </c>
      <c r="B2095" s="15">
        <v>468375</v>
      </c>
      <c r="C2095" t="s">
        <v>1079</v>
      </c>
      <c r="D2095" t="s">
        <v>870</v>
      </c>
      <c r="E2095" t="s">
        <v>1476</v>
      </c>
    </row>
    <row r="2096" spans="1:5" x14ac:dyDescent="0.3">
      <c r="A2096" s="12">
        <v>3919023250</v>
      </c>
      <c r="B2096" s="13">
        <v>473836</v>
      </c>
      <c r="C2096" t="s">
        <v>1079</v>
      </c>
      <c r="D2096" t="s">
        <v>869</v>
      </c>
      <c r="E2096" t="s">
        <v>1476</v>
      </c>
    </row>
    <row r="2097" spans="1:5" x14ac:dyDescent="0.3">
      <c r="A2097" s="14">
        <v>4631296350</v>
      </c>
      <c r="B2097" s="15">
        <v>549605</v>
      </c>
      <c r="C2097" t="s">
        <v>1079</v>
      </c>
      <c r="D2097" t="s">
        <v>866</v>
      </c>
      <c r="E2097" t="s">
        <v>1476</v>
      </c>
    </row>
    <row r="2098" spans="1:5" x14ac:dyDescent="0.3">
      <c r="A2098" s="12">
        <v>4237666550</v>
      </c>
      <c r="B2098" s="13">
        <v>500518</v>
      </c>
      <c r="C2098" t="s">
        <v>1079</v>
      </c>
      <c r="D2098" t="s">
        <v>868</v>
      </c>
      <c r="E2098" t="s">
        <v>1476</v>
      </c>
    </row>
    <row r="2099" spans="1:5" x14ac:dyDescent="0.3">
      <c r="A2099" s="14">
        <v>4267193300</v>
      </c>
      <c r="B2099" s="15">
        <v>506297</v>
      </c>
      <c r="C2099" t="s">
        <v>1079</v>
      </c>
      <c r="D2099" t="s">
        <v>874</v>
      </c>
      <c r="E2099" t="s">
        <v>1476</v>
      </c>
    </row>
    <row r="2100" spans="1:5" x14ac:dyDescent="0.3">
      <c r="A2100" s="12">
        <v>4435054550</v>
      </c>
      <c r="B2100" s="13">
        <v>526809</v>
      </c>
      <c r="C2100" t="s">
        <v>1079</v>
      </c>
      <c r="D2100" t="s">
        <v>873</v>
      </c>
      <c r="E2100" t="s">
        <v>1476</v>
      </c>
    </row>
    <row r="2101" spans="1:5" x14ac:dyDescent="0.3">
      <c r="A2101" s="14">
        <v>3941526800</v>
      </c>
      <c r="B2101" s="15">
        <v>455449</v>
      </c>
      <c r="C2101" t="s">
        <v>1079</v>
      </c>
      <c r="D2101" t="s">
        <v>872</v>
      </c>
      <c r="E2101" t="s">
        <v>1476</v>
      </c>
    </row>
    <row r="2102" spans="1:5" x14ac:dyDescent="0.3">
      <c r="A2102" s="12">
        <v>4819162350</v>
      </c>
      <c r="B2102" s="13">
        <v>18498</v>
      </c>
      <c r="C2102" t="s">
        <v>1079</v>
      </c>
      <c r="D2102" t="s">
        <v>879</v>
      </c>
      <c r="E2102" t="s">
        <v>1476</v>
      </c>
    </row>
    <row r="2103" spans="1:5" x14ac:dyDescent="0.3">
      <c r="A2103" s="14">
        <v>4849133550</v>
      </c>
      <c r="B2103" s="15">
        <v>17655</v>
      </c>
      <c r="C2103" t="s">
        <v>1079</v>
      </c>
      <c r="D2103" t="s">
        <v>883</v>
      </c>
      <c r="E2103" t="s">
        <v>1476</v>
      </c>
    </row>
    <row r="2104" spans="1:5" x14ac:dyDescent="0.3">
      <c r="A2104" s="12">
        <v>6125827150</v>
      </c>
      <c r="B2104" s="13">
        <v>23190</v>
      </c>
      <c r="C2104" t="s">
        <v>1079</v>
      </c>
      <c r="D2104" t="s">
        <v>887</v>
      </c>
      <c r="E2104" t="s">
        <v>1476</v>
      </c>
    </row>
    <row r="2105" spans="1:5" x14ac:dyDescent="0.3">
      <c r="A2105" s="14">
        <v>5205552350</v>
      </c>
      <c r="B2105" s="15">
        <v>20134</v>
      </c>
      <c r="C2105" t="s">
        <v>1079</v>
      </c>
      <c r="D2105" t="s">
        <v>876</v>
      </c>
      <c r="E2105" t="s">
        <v>1476</v>
      </c>
    </row>
    <row r="2106" spans="1:5" x14ac:dyDescent="0.3">
      <c r="A2106" s="12">
        <v>4065230200</v>
      </c>
      <c r="B2106" s="13">
        <v>15782</v>
      </c>
      <c r="C2106" t="s">
        <v>1079</v>
      </c>
      <c r="D2106" t="s">
        <v>877</v>
      </c>
      <c r="E2106" t="s">
        <v>1476</v>
      </c>
    </row>
    <row r="2107" spans="1:5" x14ac:dyDescent="0.3">
      <c r="A2107" s="14">
        <v>4915089150</v>
      </c>
      <c r="B2107" s="15">
        <v>18024</v>
      </c>
      <c r="C2107" t="s">
        <v>1079</v>
      </c>
      <c r="D2107" t="s">
        <v>882</v>
      </c>
      <c r="E2107" t="s">
        <v>1476</v>
      </c>
    </row>
    <row r="2108" spans="1:5" x14ac:dyDescent="0.3">
      <c r="A2108" s="12">
        <v>4639179350</v>
      </c>
      <c r="B2108" s="13">
        <v>17618</v>
      </c>
      <c r="C2108" t="s">
        <v>1079</v>
      </c>
      <c r="D2108" t="s">
        <v>881</v>
      </c>
      <c r="E2108" t="s">
        <v>1476</v>
      </c>
    </row>
    <row r="2109" spans="1:5" x14ac:dyDescent="0.3">
      <c r="A2109" s="14">
        <v>4453022150</v>
      </c>
      <c r="B2109" s="15">
        <v>15930</v>
      </c>
      <c r="C2109" t="s">
        <v>1079</v>
      </c>
      <c r="D2109" t="s">
        <v>878</v>
      </c>
      <c r="E2109" t="s">
        <v>1476</v>
      </c>
    </row>
    <row r="2110" spans="1:5" x14ac:dyDescent="0.3">
      <c r="A2110" s="12">
        <v>4535709900</v>
      </c>
      <c r="B2110" s="13">
        <v>16365</v>
      </c>
      <c r="C2110" t="s">
        <v>1079</v>
      </c>
      <c r="D2110" t="s">
        <v>880</v>
      </c>
      <c r="E2110" t="s">
        <v>1476</v>
      </c>
    </row>
    <row r="2111" spans="1:5" x14ac:dyDescent="0.3">
      <c r="A2111" s="14">
        <v>4718687150</v>
      </c>
      <c r="B2111" s="15">
        <v>17597</v>
      </c>
      <c r="C2111" t="s">
        <v>1079</v>
      </c>
      <c r="D2111" t="s">
        <v>886</v>
      </c>
      <c r="E2111" t="s">
        <v>1476</v>
      </c>
    </row>
    <row r="2112" spans="1:5" x14ac:dyDescent="0.3">
      <c r="A2112" s="12">
        <v>4891252500</v>
      </c>
      <c r="B2112" s="13">
        <v>17570</v>
      </c>
      <c r="C2112" t="s">
        <v>1079</v>
      </c>
      <c r="D2112" t="s">
        <v>885</v>
      </c>
      <c r="E2112" t="s">
        <v>1476</v>
      </c>
    </row>
    <row r="2113" spans="1:5" x14ac:dyDescent="0.3">
      <c r="A2113" s="14">
        <v>4287092800</v>
      </c>
      <c r="B2113" s="15">
        <v>15716</v>
      </c>
      <c r="C2113" t="s">
        <v>1079</v>
      </c>
      <c r="D2113" t="s">
        <v>884</v>
      </c>
      <c r="E2113" t="s">
        <v>1476</v>
      </c>
    </row>
    <row r="2114" spans="1:5" x14ac:dyDescent="0.3">
      <c r="A2114" s="12">
        <v>4654001500</v>
      </c>
      <c r="B2114" s="13">
        <v>497772</v>
      </c>
      <c r="C2114" t="s">
        <v>1079</v>
      </c>
      <c r="D2114" t="s">
        <v>891</v>
      </c>
      <c r="E2114" t="s">
        <v>1476</v>
      </c>
    </row>
    <row r="2115" spans="1:5" x14ac:dyDescent="0.3">
      <c r="A2115" s="14">
        <v>5454029600</v>
      </c>
      <c r="B2115" s="15">
        <v>582742</v>
      </c>
      <c r="C2115" t="s">
        <v>1079</v>
      </c>
      <c r="D2115" t="s">
        <v>895</v>
      </c>
      <c r="E2115" t="s">
        <v>1476</v>
      </c>
    </row>
    <row r="2116" spans="1:5" x14ac:dyDescent="0.3">
      <c r="A2116" s="12">
        <v>6958094150</v>
      </c>
      <c r="B2116" s="13">
        <v>777778</v>
      </c>
      <c r="C2116" t="s">
        <v>1079</v>
      </c>
      <c r="D2116" t="s">
        <v>899</v>
      </c>
      <c r="E2116" t="s">
        <v>1476</v>
      </c>
    </row>
    <row r="2117" spans="1:5" x14ac:dyDescent="0.3">
      <c r="A2117" s="14">
        <v>5709170400</v>
      </c>
      <c r="B2117" s="15">
        <v>650287</v>
      </c>
      <c r="C2117" t="s">
        <v>1079</v>
      </c>
      <c r="D2117" t="s">
        <v>888</v>
      </c>
      <c r="E2117" t="s">
        <v>1476</v>
      </c>
    </row>
    <row r="2118" spans="1:5" x14ac:dyDescent="0.3">
      <c r="A2118" s="12">
        <v>4302392000</v>
      </c>
      <c r="B2118" s="13">
        <v>455763</v>
      </c>
      <c r="C2118" t="s">
        <v>1079</v>
      </c>
      <c r="D2118" t="s">
        <v>889</v>
      </c>
      <c r="E2118" t="s">
        <v>1476</v>
      </c>
    </row>
    <row r="2119" spans="1:5" x14ac:dyDescent="0.3">
      <c r="A2119" s="14">
        <v>5428986950</v>
      </c>
      <c r="B2119" s="15">
        <v>592646</v>
      </c>
      <c r="C2119" t="s">
        <v>1079</v>
      </c>
      <c r="D2119" t="s">
        <v>894</v>
      </c>
      <c r="E2119" t="s">
        <v>1476</v>
      </c>
    </row>
    <row r="2120" spans="1:5" x14ac:dyDescent="0.3">
      <c r="A2120" s="12">
        <v>5180678700</v>
      </c>
      <c r="B2120" s="13">
        <v>566983</v>
      </c>
      <c r="C2120" t="s">
        <v>1079</v>
      </c>
      <c r="D2120" t="s">
        <v>893</v>
      </c>
      <c r="E2120" t="s">
        <v>1476</v>
      </c>
    </row>
    <row r="2121" spans="1:5" x14ac:dyDescent="0.3">
      <c r="A2121" s="14">
        <v>5371967800</v>
      </c>
      <c r="B2121" s="15">
        <v>591471</v>
      </c>
      <c r="C2121" t="s">
        <v>1079</v>
      </c>
      <c r="D2121" t="s">
        <v>890</v>
      </c>
      <c r="E2121" t="s">
        <v>1476</v>
      </c>
    </row>
    <row r="2122" spans="1:5" x14ac:dyDescent="0.3">
      <c r="A2122" s="12">
        <v>4834147650</v>
      </c>
      <c r="B2122" s="13">
        <v>514603</v>
      </c>
      <c r="C2122" t="s">
        <v>1079</v>
      </c>
      <c r="D2122" t="s">
        <v>892</v>
      </c>
      <c r="E2122" t="s">
        <v>1476</v>
      </c>
    </row>
    <row r="2123" spans="1:5" x14ac:dyDescent="0.3">
      <c r="A2123" s="14">
        <v>5424347650</v>
      </c>
      <c r="B2123" s="15">
        <v>573343</v>
      </c>
      <c r="C2123" t="s">
        <v>1079</v>
      </c>
      <c r="D2123" t="s">
        <v>898</v>
      </c>
      <c r="E2123" t="s">
        <v>1476</v>
      </c>
    </row>
    <row r="2124" spans="1:5" x14ac:dyDescent="0.3">
      <c r="A2124" s="12">
        <v>5452719500</v>
      </c>
      <c r="B2124" s="13">
        <v>577706</v>
      </c>
      <c r="C2124" t="s">
        <v>1079</v>
      </c>
      <c r="D2124" t="s">
        <v>897</v>
      </c>
      <c r="E2124" t="s">
        <v>1476</v>
      </c>
    </row>
    <row r="2125" spans="1:5" x14ac:dyDescent="0.3">
      <c r="A2125" s="14">
        <v>4976669050</v>
      </c>
      <c r="B2125" s="15">
        <v>520042</v>
      </c>
      <c r="C2125" t="s">
        <v>1079</v>
      </c>
      <c r="D2125" t="s">
        <v>896</v>
      </c>
      <c r="E2125" t="s">
        <v>1476</v>
      </c>
    </row>
    <row r="2126" spans="1:5" x14ac:dyDescent="0.3">
      <c r="A2126" s="12">
        <v>1418827800</v>
      </c>
      <c r="B2126" s="13">
        <v>88754</v>
      </c>
      <c r="C2126" t="s">
        <v>1080</v>
      </c>
      <c r="D2126" t="s">
        <v>867</v>
      </c>
      <c r="E2126" t="s">
        <v>1477</v>
      </c>
    </row>
    <row r="2127" spans="1:5" x14ac:dyDescent="0.3">
      <c r="A2127" s="14">
        <v>1884098100</v>
      </c>
      <c r="B2127" s="15">
        <v>116768</v>
      </c>
      <c r="C2127" t="s">
        <v>1080</v>
      </c>
      <c r="D2127" t="s">
        <v>871</v>
      </c>
      <c r="E2127" t="s">
        <v>1477</v>
      </c>
    </row>
    <row r="2128" spans="1:5" x14ac:dyDescent="0.3">
      <c r="A2128" s="12">
        <v>1807995450</v>
      </c>
      <c r="B2128" s="13">
        <v>125486</v>
      </c>
      <c r="C2128" t="s">
        <v>1080</v>
      </c>
      <c r="D2128" t="s">
        <v>875</v>
      </c>
      <c r="E2128" t="s">
        <v>1477</v>
      </c>
    </row>
    <row r="2129" spans="1:5" x14ac:dyDescent="0.3">
      <c r="A2129" s="14">
        <v>1909011050</v>
      </c>
      <c r="B2129" s="15">
        <v>138482</v>
      </c>
      <c r="C2129" t="s">
        <v>1080</v>
      </c>
      <c r="D2129" t="s">
        <v>864</v>
      </c>
      <c r="E2129" t="s">
        <v>1477</v>
      </c>
    </row>
    <row r="2130" spans="1:5" x14ac:dyDescent="0.3">
      <c r="A2130" s="12">
        <v>1457632300</v>
      </c>
      <c r="B2130" s="13">
        <v>89924</v>
      </c>
      <c r="C2130" t="s">
        <v>1080</v>
      </c>
      <c r="D2130" t="s">
        <v>865</v>
      </c>
      <c r="E2130" t="s">
        <v>1477</v>
      </c>
    </row>
    <row r="2131" spans="1:5" x14ac:dyDescent="0.3">
      <c r="A2131" s="14">
        <v>1426173000</v>
      </c>
      <c r="B2131" s="15">
        <v>101415</v>
      </c>
      <c r="C2131" t="s">
        <v>1080</v>
      </c>
      <c r="D2131" t="s">
        <v>870</v>
      </c>
      <c r="E2131" t="s">
        <v>1477</v>
      </c>
    </row>
    <row r="2132" spans="1:5" x14ac:dyDescent="0.3">
      <c r="A2132" s="12">
        <v>1337361550</v>
      </c>
      <c r="B2132" s="13">
        <v>93851</v>
      </c>
      <c r="C2132" t="s">
        <v>1080</v>
      </c>
      <c r="D2132" t="s">
        <v>869</v>
      </c>
      <c r="E2132" t="s">
        <v>1477</v>
      </c>
    </row>
    <row r="2133" spans="1:5" x14ac:dyDescent="0.3">
      <c r="A2133" s="14">
        <v>1749069850</v>
      </c>
      <c r="B2133" s="15">
        <v>120544</v>
      </c>
      <c r="C2133" t="s">
        <v>1080</v>
      </c>
      <c r="D2133" t="s">
        <v>866</v>
      </c>
      <c r="E2133" t="s">
        <v>1477</v>
      </c>
    </row>
    <row r="2134" spans="1:5" x14ac:dyDescent="0.3">
      <c r="A2134" s="12">
        <v>1553020500</v>
      </c>
      <c r="B2134" s="13">
        <v>101169</v>
      </c>
      <c r="C2134" t="s">
        <v>1080</v>
      </c>
      <c r="D2134" t="s">
        <v>868</v>
      </c>
      <c r="E2134" t="s">
        <v>1477</v>
      </c>
    </row>
    <row r="2135" spans="1:5" x14ac:dyDescent="0.3">
      <c r="A2135" s="14">
        <v>1563744100</v>
      </c>
      <c r="B2135" s="15">
        <v>100826</v>
      </c>
      <c r="C2135" t="s">
        <v>1080</v>
      </c>
      <c r="D2135" t="s">
        <v>874</v>
      </c>
      <c r="E2135" t="s">
        <v>1477</v>
      </c>
    </row>
    <row r="2136" spans="1:5" x14ac:dyDescent="0.3">
      <c r="A2136" s="12">
        <v>1661897750</v>
      </c>
      <c r="B2136" s="13">
        <v>106737</v>
      </c>
      <c r="C2136" t="s">
        <v>1080</v>
      </c>
      <c r="D2136" t="s">
        <v>873</v>
      </c>
      <c r="E2136" t="s">
        <v>1477</v>
      </c>
    </row>
    <row r="2137" spans="1:5" x14ac:dyDescent="0.3">
      <c r="A2137" s="14">
        <v>1564136050</v>
      </c>
      <c r="B2137" s="15">
        <v>94668</v>
      </c>
      <c r="C2137" t="s">
        <v>1080</v>
      </c>
      <c r="D2137" t="s">
        <v>872</v>
      </c>
      <c r="E2137" t="s">
        <v>1477</v>
      </c>
    </row>
    <row r="2138" spans="1:5" x14ac:dyDescent="0.3">
      <c r="A2138" s="12">
        <v>1649211550</v>
      </c>
      <c r="B2138" s="13">
        <v>3620</v>
      </c>
      <c r="C2138" t="s">
        <v>1080</v>
      </c>
      <c r="D2138" t="s">
        <v>879</v>
      </c>
      <c r="E2138" t="s">
        <v>1477</v>
      </c>
    </row>
    <row r="2139" spans="1:5" x14ac:dyDescent="0.3">
      <c r="A2139" s="14">
        <v>1723681450</v>
      </c>
      <c r="B2139" s="15">
        <v>3435</v>
      </c>
      <c r="C2139" t="s">
        <v>1080</v>
      </c>
      <c r="D2139" t="s">
        <v>883</v>
      </c>
      <c r="E2139" t="s">
        <v>1477</v>
      </c>
    </row>
    <row r="2140" spans="1:5" x14ac:dyDescent="0.3">
      <c r="A2140" s="12">
        <v>1836401200</v>
      </c>
      <c r="B2140" s="13">
        <v>4002</v>
      </c>
      <c r="C2140" t="s">
        <v>1080</v>
      </c>
      <c r="D2140" t="s">
        <v>887</v>
      </c>
      <c r="E2140" t="s">
        <v>1477</v>
      </c>
    </row>
    <row r="2141" spans="1:5" x14ac:dyDescent="0.3">
      <c r="A2141" s="14">
        <v>1943588550</v>
      </c>
      <c r="B2141" s="15">
        <v>4413</v>
      </c>
      <c r="C2141" t="s">
        <v>1080</v>
      </c>
      <c r="D2141" t="s">
        <v>876</v>
      </c>
      <c r="E2141" t="s">
        <v>1477</v>
      </c>
    </row>
    <row r="2142" spans="1:5" x14ac:dyDescent="0.3">
      <c r="A2142" s="12">
        <v>1443673000</v>
      </c>
      <c r="B2142" s="13">
        <v>3077</v>
      </c>
      <c r="C2142" t="s">
        <v>1080</v>
      </c>
      <c r="D2142" t="s">
        <v>877</v>
      </c>
      <c r="E2142" t="s">
        <v>1477</v>
      </c>
    </row>
    <row r="2143" spans="1:5" x14ac:dyDescent="0.3">
      <c r="A2143" s="14">
        <v>1708071700</v>
      </c>
      <c r="B2143" s="15">
        <v>3443</v>
      </c>
      <c r="C2143" t="s">
        <v>1080</v>
      </c>
      <c r="D2143" t="s">
        <v>882</v>
      </c>
      <c r="E2143" t="s">
        <v>1477</v>
      </c>
    </row>
    <row r="2144" spans="1:5" x14ac:dyDescent="0.3">
      <c r="A2144" s="12">
        <v>1699698200</v>
      </c>
      <c r="B2144" s="13">
        <v>3504</v>
      </c>
      <c r="C2144" t="s">
        <v>1080</v>
      </c>
      <c r="D2144" t="s">
        <v>881</v>
      </c>
      <c r="E2144" t="s">
        <v>1477</v>
      </c>
    </row>
    <row r="2145" spans="1:5" x14ac:dyDescent="0.3">
      <c r="A2145" s="14">
        <v>1533398800</v>
      </c>
      <c r="B2145" s="15">
        <v>3038</v>
      </c>
      <c r="C2145" t="s">
        <v>1080</v>
      </c>
      <c r="D2145" t="s">
        <v>878</v>
      </c>
      <c r="E2145" t="s">
        <v>1477</v>
      </c>
    </row>
    <row r="2146" spans="1:5" x14ac:dyDescent="0.3">
      <c r="A2146" s="12">
        <v>1429705200</v>
      </c>
      <c r="B2146" s="13">
        <v>2835</v>
      </c>
      <c r="C2146" t="s">
        <v>1080</v>
      </c>
      <c r="D2146" t="s">
        <v>880</v>
      </c>
      <c r="E2146" t="s">
        <v>1477</v>
      </c>
    </row>
    <row r="2147" spans="1:5" x14ac:dyDescent="0.3">
      <c r="A2147" s="14">
        <v>1619146100</v>
      </c>
      <c r="B2147" s="15">
        <v>3274</v>
      </c>
      <c r="C2147" t="s">
        <v>1080</v>
      </c>
      <c r="D2147" t="s">
        <v>886</v>
      </c>
      <c r="E2147" t="s">
        <v>1477</v>
      </c>
    </row>
    <row r="2148" spans="1:5" x14ac:dyDescent="0.3">
      <c r="A2148" s="12">
        <v>1675976600</v>
      </c>
      <c r="B2148" s="13">
        <v>3339</v>
      </c>
      <c r="C2148" t="s">
        <v>1080</v>
      </c>
      <c r="D2148" t="s">
        <v>885</v>
      </c>
      <c r="E2148" t="s">
        <v>1477</v>
      </c>
    </row>
    <row r="2149" spans="1:5" x14ac:dyDescent="0.3">
      <c r="A2149" s="14">
        <v>1575441400</v>
      </c>
      <c r="B2149" s="15">
        <v>3102</v>
      </c>
      <c r="C2149" t="s">
        <v>1080</v>
      </c>
      <c r="D2149" t="s">
        <v>884</v>
      </c>
      <c r="E2149" t="s">
        <v>1477</v>
      </c>
    </row>
    <row r="2150" spans="1:5" x14ac:dyDescent="0.3">
      <c r="A2150" s="12">
        <v>1108756950</v>
      </c>
      <c r="B2150" s="13">
        <v>70013</v>
      </c>
      <c r="C2150" t="s">
        <v>1080</v>
      </c>
      <c r="D2150" t="s">
        <v>891</v>
      </c>
      <c r="E2150" t="s">
        <v>1477</v>
      </c>
    </row>
    <row r="2151" spans="1:5" x14ac:dyDescent="0.3">
      <c r="A2151" s="14">
        <v>1170848650</v>
      </c>
      <c r="B2151" s="15">
        <v>72017</v>
      </c>
      <c r="C2151" t="s">
        <v>1080</v>
      </c>
      <c r="D2151" t="s">
        <v>895</v>
      </c>
      <c r="E2151" t="s">
        <v>1477</v>
      </c>
    </row>
    <row r="2152" spans="1:5" x14ac:dyDescent="0.3">
      <c r="A2152" s="12">
        <v>1402448000</v>
      </c>
      <c r="B2152" s="13">
        <v>93636</v>
      </c>
      <c r="C2152" t="s">
        <v>1080</v>
      </c>
      <c r="D2152" t="s">
        <v>899</v>
      </c>
      <c r="E2152" t="s">
        <v>1477</v>
      </c>
    </row>
    <row r="2153" spans="1:5" x14ac:dyDescent="0.3">
      <c r="A2153" s="14">
        <v>1280487850</v>
      </c>
      <c r="B2153" s="15">
        <v>91233</v>
      </c>
      <c r="C2153" t="s">
        <v>1080</v>
      </c>
      <c r="D2153" t="s">
        <v>888</v>
      </c>
      <c r="E2153" t="s">
        <v>1477</v>
      </c>
    </row>
    <row r="2154" spans="1:5" x14ac:dyDescent="0.3">
      <c r="A2154" s="12">
        <v>161118900</v>
      </c>
      <c r="B2154" s="13">
        <v>12290</v>
      </c>
      <c r="C2154" t="s">
        <v>1080</v>
      </c>
      <c r="D2154" t="s">
        <v>889</v>
      </c>
      <c r="E2154" t="s">
        <v>1477</v>
      </c>
    </row>
    <row r="2155" spans="1:5" x14ac:dyDescent="0.3">
      <c r="A2155" s="14">
        <v>1134173550</v>
      </c>
      <c r="B2155" s="15">
        <v>73155</v>
      </c>
      <c r="C2155" t="s">
        <v>1080</v>
      </c>
      <c r="D2155" t="s">
        <v>894</v>
      </c>
      <c r="E2155" t="s">
        <v>1477</v>
      </c>
    </row>
    <row r="2156" spans="1:5" x14ac:dyDescent="0.3">
      <c r="A2156" s="12">
        <v>867523700</v>
      </c>
      <c r="B2156" s="13">
        <v>57158</v>
      </c>
      <c r="C2156" t="s">
        <v>1080</v>
      </c>
      <c r="D2156" t="s">
        <v>893</v>
      </c>
      <c r="E2156" t="s">
        <v>1477</v>
      </c>
    </row>
    <row r="2157" spans="1:5" x14ac:dyDescent="0.3">
      <c r="A2157" s="14">
        <v>739616950</v>
      </c>
      <c r="B2157" s="15">
        <v>59931</v>
      </c>
      <c r="C2157" t="s">
        <v>1080</v>
      </c>
      <c r="D2157" t="s">
        <v>890</v>
      </c>
      <c r="E2157" t="s">
        <v>1477</v>
      </c>
    </row>
    <row r="2158" spans="1:5" x14ac:dyDescent="0.3">
      <c r="A2158" s="12">
        <v>950100100</v>
      </c>
      <c r="B2158" s="13">
        <v>58064</v>
      </c>
      <c r="C2158" t="s">
        <v>1080</v>
      </c>
      <c r="D2158" t="s">
        <v>892</v>
      </c>
      <c r="E2158" t="s">
        <v>1477</v>
      </c>
    </row>
    <row r="2159" spans="1:5" x14ac:dyDescent="0.3">
      <c r="A2159" s="14">
        <v>1093613250</v>
      </c>
      <c r="B2159" s="15">
        <v>67190</v>
      </c>
      <c r="C2159" t="s">
        <v>1080</v>
      </c>
      <c r="D2159" t="s">
        <v>898</v>
      </c>
      <c r="E2159" t="s">
        <v>1477</v>
      </c>
    </row>
    <row r="2160" spans="1:5" x14ac:dyDescent="0.3">
      <c r="A2160" s="12">
        <v>1135105100</v>
      </c>
      <c r="B2160" s="13">
        <v>70119</v>
      </c>
      <c r="C2160" t="s">
        <v>1080</v>
      </c>
      <c r="D2160" t="s">
        <v>897</v>
      </c>
      <c r="E2160" t="s">
        <v>1477</v>
      </c>
    </row>
    <row r="2161" spans="1:5" x14ac:dyDescent="0.3">
      <c r="A2161" s="14">
        <v>1063057700</v>
      </c>
      <c r="B2161" s="15">
        <v>62237</v>
      </c>
      <c r="C2161" t="s">
        <v>1080</v>
      </c>
      <c r="D2161" t="s">
        <v>896</v>
      </c>
      <c r="E2161" t="s">
        <v>1477</v>
      </c>
    </row>
    <row r="2162" spans="1:5" x14ac:dyDescent="0.3">
      <c r="A2162" s="12">
        <v>1722131000</v>
      </c>
      <c r="B2162" s="13">
        <v>143959</v>
      </c>
      <c r="C2162" t="s">
        <v>1081</v>
      </c>
      <c r="D2162" t="s">
        <v>867</v>
      </c>
      <c r="E2162" t="s">
        <v>1478</v>
      </c>
    </row>
    <row r="2163" spans="1:5" x14ac:dyDescent="0.3">
      <c r="A2163" s="14">
        <v>2119321100</v>
      </c>
      <c r="B2163" s="15">
        <v>186802</v>
      </c>
      <c r="C2163" t="s">
        <v>1081</v>
      </c>
      <c r="D2163" t="s">
        <v>871</v>
      </c>
      <c r="E2163" t="s">
        <v>1478</v>
      </c>
    </row>
    <row r="2164" spans="1:5" x14ac:dyDescent="0.3">
      <c r="A2164" s="12">
        <v>2677938000</v>
      </c>
      <c r="B2164" s="13">
        <v>258301</v>
      </c>
      <c r="C2164" t="s">
        <v>1081</v>
      </c>
      <c r="D2164" t="s">
        <v>875</v>
      </c>
      <c r="E2164" t="s">
        <v>1478</v>
      </c>
    </row>
    <row r="2165" spans="1:5" x14ac:dyDescent="0.3">
      <c r="A2165" s="14">
        <v>2697993900</v>
      </c>
      <c r="B2165" s="15">
        <v>275069</v>
      </c>
      <c r="C2165" t="s">
        <v>1081</v>
      </c>
      <c r="D2165" t="s">
        <v>864</v>
      </c>
      <c r="E2165" t="s">
        <v>1478</v>
      </c>
    </row>
    <row r="2166" spans="1:5" x14ac:dyDescent="0.3">
      <c r="A2166" s="12">
        <v>1713553500</v>
      </c>
      <c r="B2166" s="13">
        <v>142564</v>
      </c>
      <c r="C2166" t="s">
        <v>1081</v>
      </c>
      <c r="D2166" t="s">
        <v>865</v>
      </c>
      <c r="E2166" t="s">
        <v>1478</v>
      </c>
    </row>
    <row r="2167" spans="1:5" x14ac:dyDescent="0.3">
      <c r="A2167" s="14">
        <v>2340131400</v>
      </c>
      <c r="B2167" s="15">
        <v>211533</v>
      </c>
      <c r="C2167" t="s">
        <v>1081</v>
      </c>
      <c r="D2167" t="s">
        <v>870</v>
      </c>
      <c r="E2167" t="s">
        <v>1478</v>
      </c>
    </row>
    <row r="2168" spans="1:5" x14ac:dyDescent="0.3">
      <c r="A2168" s="12">
        <v>2049783000</v>
      </c>
      <c r="B2168" s="13">
        <v>184340</v>
      </c>
      <c r="C2168" t="s">
        <v>1081</v>
      </c>
      <c r="D2168" t="s">
        <v>869</v>
      </c>
      <c r="E2168" t="s">
        <v>1478</v>
      </c>
    </row>
    <row r="2169" spans="1:5" x14ac:dyDescent="0.3">
      <c r="A2169" s="14">
        <v>2249529000</v>
      </c>
      <c r="B2169" s="15">
        <v>208017</v>
      </c>
      <c r="C2169" t="s">
        <v>1081</v>
      </c>
      <c r="D2169" t="s">
        <v>866</v>
      </c>
      <c r="E2169" t="s">
        <v>1478</v>
      </c>
    </row>
    <row r="2170" spans="1:5" x14ac:dyDescent="0.3">
      <c r="A2170" s="12">
        <v>1953870100</v>
      </c>
      <c r="B2170" s="13">
        <v>175161</v>
      </c>
      <c r="C2170" t="s">
        <v>1081</v>
      </c>
      <c r="D2170" t="s">
        <v>868</v>
      </c>
      <c r="E2170" t="s">
        <v>1478</v>
      </c>
    </row>
    <row r="2171" spans="1:5" x14ac:dyDescent="0.3">
      <c r="A2171" s="14">
        <v>2139540600</v>
      </c>
      <c r="B2171" s="15">
        <v>191994</v>
      </c>
      <c r="C2171" t="s">
        <v>1081</v>
      </c>
      <c r="D2171" t="s">
        <v>874</v>
      </c>
      <c r="E2171" t="s">
        <v>1478</v>
      </c>
    </row>
    <row r="2172" spans="1:5" x14ac:dyDescent="0.3">
      <c r="A2172" s="12">
        <v>2186347300</v>
      </c>
      <c r="B2172" s="13">
        <v>200521</v>
      </c>
      <c r="C2172" t="s">
        <v>1081</v>
      </c>
      <c r="D2172" t="s">
        <v>873</v>
      </c>
      <c r="E2172" t="s">
        <v>1478</v>
      </c>
    </row>
    <row r="2173" spans="1:5" x14ac:dyDescent="0.3">
      <c r="A2173" s="14">
        <v>1844934500</v>
      </c>
      <c r="B2173" s="15">
        <v>159077</v>
      </c>
      <c r="C2173" t="s">
        <v>1081</v>
      </c>
      <c r="D2173" t="s">
        <v>872</v>
      </c>
      <c r="E2173" t="s">
        <v>1478</v>
      </c>
    </row>
    <row r="2174" spans="1:5" x14ac:dyDescent="0.3">
      <c r="A2174" s="12">
        <v>2367093600</v>
      </c>
      <c r="B2174" s="13">
        <v>7097</v>
      </c>
      <c r="C2174" t="s">
        <v>1081</v>
      </c>
      <c r="D2174" t="s">
        <v>879</v>
      </c>
      <c r="E2174" t="s">
        <v>1478</v>
      </c>
    </row>
    <row r="2175" spans="1:5" x14ac:dyDescent="0.3">
      <c r="A2175" s="14">
        <v>2366753300</v>
      </c>
      <c r="B2175" s="15">
        <v>6579</v>
      </c>
      <c r="C2175" t="s">
        <v>1081</v>
      </c>
      <c r="D2175" t="s">
        <v>883</v>
      </c>
      <c r="E2175" t="s">
        <v>1478</v>
      </c>
    </row>
    <row r="2176" spans="1:5" x14ac:dyDescent="0.3">
      <c r="A2176" s="12">
        <v>3043060300</v>
      </c>
      <c r="B2176" s="13">
        <v>9126</v>
      </c>
      <c r="C2176" t="s">
        <v>1081</v>
      </c>
      <c r="D2176" t="s">
        <v>887</v>
      </c>
      <c r="E2176" t="s">
        <v>1478</v>
      </c>
    </row>
    <row r="2177" spans="1:5" x14ac:dyDescent="0.3">
      <c r="A2177" s="14">
        <v>2951261200</v>
      </c>
      <c r="B2177" s="15">
        <v>9247</v>
      </c>
      <c r="C2177" t="s">
        <v>1081</v>
      </c>
      <c r="D2177" t="s">
        <v>876</v>
      </c>
      <c r="E2177" t="s">
        <v>1478</v>
      </c>
    </row>
    <row r="2178" spans="1:5" x14ac:dyDescent="0.3">
      <c r="A2178" s="12">
        <v>1827939600</v>
      </c>
      <c r="B2178" s="13">
        <v>5305</v>
      </c>
      <c r="C2178" t="s">
        <v>1081</v>
      </c>
      <c r="D2178" t="s">
        <v>877</v>
      </c>
      <c r="E2178" t="s">
        <v>1478</v>
      </c>
    </row>
    <row r="2179" spans="1:5" x14ac:dyDescent="0.3">
      <c r="A2179" s="14">
        <v>2406472700</v>
      </c>
      <c r="B2179" s="15">
        <v>6857</v>
      </c>
      <c r="C2179" t="s">
        <v>1081</v>
      </c>
      <c r="D2179" t="s">
        <v>882</v>
      </c>
      <c r="E2179" t="s">
        <v>1478</v>
      </c>
    </row>
    <row r="2180" spans="1:5" x14ac:dyDescent="0.3">
      <c r="A2180" s="12">
        <v>2334040000</v>
      </c>
      <c r="B2180" s="13">
        <v>6913</v>
      </c>
      <c r="C2180" t="s">
        <v>1081</v>
      </c>
      <c r="D2180" t="s">
        <v>881</v>
      </c>
      <c r="E2180" t="s">
        <v>1478</v>
      </c>
    </row>
    <row r="2181" spans="1:5" x14ac:dyDescent="0.3">
      <c r="A2181" s="14">
        <v>2047183500</v>
      </c>
      <c r="B2181" s="15">
        <v>5522</v>
      </c>
      <c r="C2181" t="s">
        <v>1081</v>
      </c>
      <c r="D2181" t="s">
        <v>878</v>
      </c>
      <c r="E2181" t="s">
        <v>1478</v>
      </c>
    </row>
    <row r="2182" spans="1:5" x14ac:dyDescent="0.3">
      <c r="A2182" s="12">
        <v>2037190500</v>
      </c>
      <c r="B2182" s="13">
        <v>5482</v>
      </c>
      <c r="C2182" t="s">
        <v>1081</v>
      </c>
      <c r="D2182" t="s">
        <v>880</v>
      </c>
      <c r="E2182" t="s">
        <v>1478</v>
      </c>
    </row>
    <row r="2183" spans="1:5" x14ac:dyDescent="0.3">
      <c r="A2183" s="14">
        <v>2327374300</v>
      </c>
      <c r="B2183" s="15">
        <v>6530</v>
      </c>
      <c r="C2183" t="s">
        <v>1081</v>
      </c>
      <c r="D2183" t="s">
        <v>886</v>
      </c>
      <c r="E2183" t="s">
        <v>1478</v>
      </c>
    </row>
    <row r="2184" spans="1:5" x14ac:dyDescent="0.3">
      <c r="A2184" s="12">
        <v>2413424000</v>
      </c>
      <c r="B2184" s="13">
        <v>6714</v>
      </c>
      <c r="C2184" t="s">
        <v>1081</v>
      </c>
      <c r="D2184" t="s">
        <v>885</v>
      </c>
      <c r="E2184" t="s">
        <v>1478</v>
      </c>
    </row>
    <row r="2185" spans="1:5" x14ac:dyDescent="0.3">
      <c r="A2185" s="14">
        <v>2007601800</v>
      </c>
      <c r="B2185" s="15">
        <v>5510</v>
      </c>
      <c r="C2185" t="s">
        <v>1081</v>
      </c>
      <c r="D2185" t="s">
        <v>884</v>
      </c>
      <c r="E2185" t="s">
        <v>1478</v>
      </c>
    </row>
    <row r="2186" spans="1:5" x14ac:dyDescent="0.3">
      <c r="A2186" s="12">
        <v>2190464000</v>
      </c>
      <c r="B2186" s="13">
        <v>176086</v>
      </c>
      <c r="C2186" t="s">
        <v>1081</v>
      </c>
      <c r="D2186" t="s">
        <v>891</v>
      </c>
      <c r="E2186" t="s">
        <v>1478</v>
      </c>
    </row>
    <row r="2187" spans="1:5" x14ac:dyDescent="0.3">
      <c r="A2187" s="14">
        <v>2513286500</v>
      </c>
      <c r="B2187" s="15">
        <v>207882</v>
      </c>
      <c r="C2187" t="s">
        <v>1081</v>
      </c>
      <c r="D2187" t="s">
        <v>895</v>
      </c>
      <c r="E2187" t="s">
        <v>1478</v>
      </c>
    </row>
    <row r="2188" spans="1:5" x14ac:dyDescent="0.3">
      <c r="A2188" s="12">
        <v>3194011000</v>
      </c>
      <c r="B2188" s="13">
        <v>282390</v>
      </c>
      <c r="C2188" t="s">
        <v>1081</v>
      </c>
      <c r="D2188" t="s">
        <v>899</v>
      </c>
      <c r="E2188" t="s">
        <v>1478</v>
      </c>
    </row>
    <row r="2189" spans="1:5" x14ac:dyDescent="0.3">
      <c r="A2189" s="14">
        <v>3191132000</v>
      </c>
      <c r="B2189" s="15">
        <v>297080</v>
      </c>
      <c r="C2189" t="s">
        <v>1081</v>
      </c>
      <c r="D2189" t="s">
        <v>888</v>
      </c>
      <c r="E2189" t="s">
        <v>1478</v>
      </c>
    </row>
    <row r="2190" spans="1:5" x14ac:dyDescent="0.3">
      <c r="A2190" s="12">
        <v>1969910900</v>
      </c>
      <c r="B2190" s="13">
        <v>153451</v>
      </c>
      <c r="C2190" t="s">
        <v>1081</v>
      </c>
      <c r="D2190" t="s">
        <v>889</v>
      </c>
      <c r="E2190" t="s">
        <v>1478</v>
      </c>
    </row>
    <row r="2191" spans="1:5" x14ac:dyDescent="0.3">
      <c r="A2191" s="14">
        <v>2677518700</v>
      </c>
      <c r="B2191" s="15">
        <v>226198</v>
      </c>
      <c r="C2191" t="s">
        <v>1081</v>
      </c>
      <c r="D2191" t="s">
        <v>894</v>
      </c>
      <c r="E2191" t="s">
        <v>1478</v>
      </c>
    </row>
    <row r="2192" spans="1:5" x14ac:dyDescent="0.3">
      <c r="A2192" s="12">
        <v>2504217500</v>
      </c>
      <c r="B2192" s="13">
        <v>214556</v>
      </c>
      <c r="C2192" t="s">
        <v>1081</v>
      </c>
      <c r="D2192" t="s">
        <v>893</v>
      </c>
      <c r="E2192" t="s">
        <v>1478</v>
      </c>
    </row>
    <row r="2193" spans="1:5" x14ac:dyDescent="0.3">
      <c r="A2193" s="14">
        <v>2560241500</v>
      </c>
      <c r="B2193" s="15">
        <v>219167</v>
      </c>
      <c r="C2193" t="s">
        <v>1081</v>
      </c>
      <c r="D2193" t="s">
        <v>890</v>
      </c>
      <c r="E2193" t="s">
        <v>1478</v>
      </c>
    </row>
    <row r="2194" spans="1:5" x14ac:dyDescent="0.3">
      <c r="A2194" s="12">
        <v>2213739900</v>
      </c>
      <c r="B2194" s="13">
        <v>176462</v>
      </c>
      <c r="C2194" t="s">
        <v>1081</v>
      </c>
      <c r="D2194" t="s">
        <v>892</v>
      </c>
      <c r="E2194" t="s">
        <v>1478</v>
      </c>
    </row>
    <row r="2195" spans="1:5" x14ac:dyDescent="0.3">
      <c r="A2195" s="14">
        <v>2485043300</v>
      </c>
      <c r="B2195" s="15">
        <v>203104</v>
      </c>
      <c r="C2195" t="s">
        <v>1081</v>
      </c>
      <c r="D2195" t="s">
        <v>898</v>
      </c>
      <c r="E2195" t="s">
        <v>1478</v>
      </c>
    </row>
    <row r="2196" spans="1:5" x14ac:dyDescent="0.3">
      <c r="A2196" s="12">
        <v>2502540000</v>
      </c>
      <c r="B2196" s="13">
        <v>208560</v>
      </c>
      <c r="C2196" t="s">
        <v>1081</v>
      </c>
      <c r="D2196" t="s">
        <v>897</v>
      </c>
      <c r="E2196" t="s">
        <v>1478</v>
      </c>
    </row>
    <row r="2197" spans="1:5" x14ac:dyDescent="0.3">
      <c r="A2197" s="14">
        <v>2199666500</v>
      </c>
      <c r="B2197" s="15">
        <v>173691</v>
      </c>
      <c r="C2197" t="s">
        <v>1081</v>
      </c>
      <c r="D2197" t="s">
        <v>896</v>
      </c>
      <c r="E2197" t="s">
        <v>1478</v>
      </c>
    </row>
    <row r="2198" spans="1:5" x14ac:dyDescent="0.3">
      <c r="A2198" s="12">
        <v>353343900</v>
      </c>
      <c r="B2198" s="13">
        <v>44078</v>
      </c>
      <c r="C2198" t="s">
        <v>1082</v>
      </c>
      <c r="D2198" t="s">
        <v>867</v>
      </c>
      <c r="E2198" t="s">
        <v>1479</v>
      </c>
    </row>
    <row r="2199" spans="1:5" x14ac:dyDescent="0.3">
      <c r="A2199" s="14">
        <v>428631200</v>
      </c>
      <c r="B2199" s="15">
        <v>52411</v>
      </c>
      <c r="C2199" t="s">
        <v>1082</v>
      </c>
      <c r="D2199" t="s">
        <v>871</v>
      </c>
      <c r="E2199" t="s">
        <v>1479</v>
      </c>
    </row>
    <row r="2200" spans="1:5" x14ac:dyDescent="0.3">
      <c r="A2200" s="12">
        <v>513041700</v>
      </c>
      <c r="B2200" s="13">
        <v>64265</v>
      </c>
      <c r="C2200" t="s">
        <v>1082</v>
      </c>
      <c r="D2200" t="s">
        <v>875</v>
      </c>
      <c r="E2200" t="s">
        <v>1479</v>
      </c>
    </row>
    <row r="2201" spans="1:5" x14ac:dyDescent="0.3">
      <c r="A2201" s="14">
        <v>550823100</v>
      </c>
      <c r="B2201" s="15">
        <v>72094</v>
      </c>
      <c r="C2201" t="s">
        <v>1082</v>
      </c>
      <c r="D2201" t="s">
        <v>864</v>
      </c>
      <c r="E2201" t="s">
        <v>1479</v>
      </c>
    </row>
    <row r="2202" spans="1:5" x14ac:dyDescent="0.3">
      <c r="A2202" s="12">
        <v>365530800</v>
      </c>
      <c r="B2202" s="13">
        <v>44988</v>
      </c>
      <c r="C2202" t="s">
        <v>1082</v>
      </c>
      <c r="D2202" t="s">
        <v>865</v>
      </c>
      <c r="E2202" t="s">
        <v>1479</v>
      </c>
    </row>
    <row r="2203" spans="1:5" x14ac:dyDescent="0.3">
      <c r="A2203" s="14">
        <v>407576700</v>
      </c>
      <c r="B2203" s="15">
        <v>51303</v>
      </c>
      <c r="C2203" t="s">
        <v>1082</v>
      </c>
      <c r="D2203" t="s">
        <v>870</v>
      </c>
      <c r="E2203" t="s">
        <v>1479</v>
      </c>
    </row>
    <row r="2204" spans="1:5" x14ac:dyDescent="0.3">
      <c r="A2204" s="12">
        <v>423333600</v>
      </c>
      <c r="B2204" s="13">
        <v>52568</v>
      </c>
      <c r="C2204" t="s">
        <v>1082</v>
      </c>
      <c r="D2204" t="s">
        <v>869</v>
      </c>
      <c r="E2204" t="s">
        <v>1479</v>
      </c>
    </row>
    <row r="2205" spans="1:5" x14ac:dyDescent="0.3">
      <c r="A2205" s="14">
        <v>469439800</v>
      </c>
      <c r="B2205" s="15">
        <v>58182</v>
      </c>
      <c r="C2205" t="s">
        <v>1082</v>
      </c>
      <c r="D2205" t="s">
        <v>866</v>
      </c>
      <c r="E2205" t="s">
        <v>1479</v>
      </c>
    </row>
    <row r="2206" spans="1:5" x14ac:dyDescent="0.3">
      <c r="A2206" s="12">
        <v>436575200</v>
      </c>
      <c r="B2206" s="13">
        <v>54480</v>
      </c>
      <c r="C2206" t="s">
        <v>1082</v>
      </c>
      <c r="D2206" t="s">
        <v>868</v>
      </c>
      <c r="E2206" t="s">
        <v>1479</v>
      </c>
    </row>
    <row r="2207" spans="1:5" x14ac:dyDescent="0.3">
      <c r="A2207" s="14">
        <v>444178200</v>
      </c>
      <c r="B2207" s="15">
        <v>55171</v>
      </c>
      <c r="C2207" t="s">
        <v>1082</v>
      </c>
      <c r="D2207" t="s">
        <v>874</v>
      </c>
      <c r="E2207" t="s">
        <v>1479</v>
      </c>
    </row>
    <row r="2208" spans="1:5" x14ac:dyDescent="0.3">
      <c r="A2208" s="12">
        <v>461402250</v>
      </c>
      <c r="B2208" s="13">
        <v>57399</v>
      </c>
      <c r="C2208" t="s">
        <v>1082</v>
      </c>
      <c r="D2208" t="s">
        <v>873</v>
      </c>
      <c r="E2208" t="s">
        <v>1479</v>
      </c>
    </row>
    <row r="2209" spans="1:5" x14ac:dyDescent="0.3">
      <c r="A2209" s="14">
        <v>397953000</v>
      </c>
      <c r="B2209" s="15">
        <v>48807</v>
      </c>
      <c r="C2209" t="s">
        <v>1082</v>
      </c>
      <c r="D2209" t="s">
        <v>872</v>
      </c>
      <c r="E2209" t="s">
        <v>1479</v>
      </c>
    </row>
    <row r="2210" spans="1:5" x14ac:dyDescent="0.3">
      <c r="A2210" s="12">
        <v>473352200</v>
      </c>
      <c r="B2210" s="13">
        <v>1890</v>
      </c>
      <c r="C2210" t="s">
        <v>1082</v>
      </c>
      <c r="D2210" t="s">
        <v>879</v>
      </c>
      <c r="E2210" t="s">
        <v>1479</v>
      </c>
    </row>
    <row r="2211" spans="1:5" x14ac:dyDescent="0.3">
      <c r="A2211" s="14">
        <v>446012000</v>
      </c>
      <c r="B2211" s="15">
        <v>1704</v>
      </c>
      <c r="C2211" t="s">
        <v>1082</v>
      </c>
      <c r="D2211" t="s">
        <v>883</v>
      </c>
      <c r="E2211" t="s">
        <v>1479</v>
      </c>
    </row>
    <row r="2212" spans="1:5" x14ac:dyDescent="0.3">
      <c r="A2212" s="12">
        <v>569047700</v>
      </c>
      <c r="B2212" s="13">
        <v>2178</v>
      </c>
      <c r="C2212" t="s">
        <v>1082</v>
      </c>
      <c r="D2212" t="s">
        <v>887</v>
      </c>
      <c r="E2212" t="s">
        <v>1479</v>
      </c>
    </row>
    <row r="2213" spans="1:5" x14ac:dyDescent="0.3">
      <c r="A2213" s="14">
        <v>582426300</v>
      </c>
      <c r="B2213" s="15">
        <v>2328</v>
      </c>
      <c r="C2213" t="s">
        <v>1082</v>
      </c>
      <c r="D2213" t="s">
        <v>876</v>
      </c>
      <c r="E2213" t="s">
        <v>1479</v>
      </c>
    </row>
    <row r="2214" spans="1:5" x14ac:dyDescent="0.3">
      <c r="A2214" s="12">
        <v>375107000</v>
      </c>
      <c r="B2214" s="13">
        <v>1576</v>
      </c>
      <c r="C2214" t="s">
        <v>1082</v>
      </c>
      <c r="D2214" t="s">
        <v>877</v>
      </c>
      <c r="E2214" t="s">
        <v>1479</v>
      </c>
    </row>
    <row r="2215" spans="1:5" x14ac:dyDescent="0.3">
      <c r="A2215" s="14">
        <v>456223400</v>
      </c>
      <c r="B2215" s="15">
        <v>1755</v>
      </c>
      <c r="C2215" t="s">
        <v>1082</v>
      </c>
      <c r="D2215" t="s">
        <v>882</v>
      </c>
      <c r="E2215" t="s">
        <v>1479</v>
      </c>
    </row>
    <row r="2216" spans="1:5" x14ac:dyDescent="0.3">
      <c r="A2216" s="12">
        <v>454916000</v>
      </c>
      <c r="B2216" s="13">
        <v>1799</v>
      </c>
      <c r="C2216" t="s">
        <v>1082</v>
      </c>
      <c r="D2216" t="s">
        <v>881</v>
      </c>
      <c r="E2216" t="s">
        <v>1479</v>
      </c>
    </row>
    <row r="2217" spans="1:5" x14ac:dyDescent="0.3">
      <c r="A2217" s="14">
        <v>424233600</v>
      </c>
      <c r="B2217" s="15">
        <v>1606</v>
      </c>
      <c r="C2217" t="s">
        <v>1082</v>
      </c>
      <c r="D2217" t="s">
        <v>878</v>
      </c>
      <c r="E2217" t="s">
        <v>1479</v>
      </c>
    </row>
    <row r="2218" spans="1:5" x14ac:dyDescent="0.3">
      <c r="A2218" s="12">
        <v>429468000</v>
      </c>
      <c r="B2218" s="13">
        <v>1630</v>
      </c>
      <c r="C2218" t="s">
        <v>1082</v>
      </c>
      <c r="D2218" t="s">
        <v>880</v>
      </c>
      <c r="E2218" t="s">
        <v>1479</v>
      </c>
    </row>
    <row r="2219" spans="1:5" x14ac:dyDescent="0.3">
      <c r="A2219" s="14">
        <v>463078500</v>
      </c>
      <c r="B2219" s="15">
        <v>1788</v>
      </c>
      <c r="C2219" t="s">
        <v>1082</v>
      </c>
      <c r="D2219" t="s">
        <v>886</v>
      </c>
      <c r="E2219" t="s">
        <v>1479</v>
      </c>
    </row>
    <row r="2220" spans="1:5" x14ac:dyDescent="0.3">
      <c r="A2220" s="12">
        <v>465360100</v>
      </c>
      <c r="B2220" s="13">
        <v>1782</v>
      </c>
      <c r="C2220" t="s">
        <v>1082</v>
      </c>
      <c r="D2220" t="s">
        <v>885</v>
      </c>
      <c r="E2220" t="s">
        <v>1479</v>
      </c>
    </row>
    <row r="2221" spans="1:5" x14ac:dyDescent="0.3">
      <c r="A2221" s="14">
        <v>410977300</v>
      </c>
      <c r="B2221" s="15">
        <v>1609</v>
      </c>
      <c r="C2221" t="s">
        <v>1082</v>
      </c>
      <c r="D2221" t="s">
        <v>884</v>
      </c>
      <c r="E2221" t="s">
        <v>1479</v>
      </c>
    </row>
    <row r="2222" spans="1:5" x14ac:dyDescent="0.3">
      <c r="A2222" s="12">
        <v>415071000</v>
      </c>
      <c r="B2222" s="13">
        <v>45836</v>
      </c>
      <c r="C2222" t="s">
        <v>1082</v>
      </c>
      <c r="D2222" t="s">
        <v>891</v>
      </c>
      <c r="E2222" t="s">
        <v>1479</v>
      </c>
    </row>
    <row r="2223" spans="1:5" x14ac:dyDescent="0.3">
      <c r="A2223" s="14">
        <v>449457000</v>
      </c>
      <c r="B2223" s="15">
        <v>49533</v>
      </c>
      <c r="C2223" t="s">
        <v>1082</v>
      </c>
      <c r="D2223" t="s">
        <v>895</v>
      </c>
      <c r="E2223" t="s">
        <v>1479</v>
      </c>
    </row>
    <row r="2224" spans="1:5" x14ac:dyDescent="0.3">
      <c r="A2224" s="12">
        <v>600282950</v>
      </c>
      <c r="B2224" s="13">
        <v>68252</v>
      </c>
      <c r="C2224" t="s">
        <v>1082</v>
      </c>
      <c r="D2224" t="s">
        <v>899</v>
      </c>
      <c r="E2224" t="s">
        <v>1479</v>
      </c>
    </row>
    <row r="2225" spans="1:5" x14ac:dyDescent="0.3">
      <c r="A2225" s="14">
        <v>593629500</v>
      </c>
      <c r="B2225" s="15">
        <v>69726</v>
      </c>
      <c r="C2225" t="s">
        <v>1082</v>
      </c>
      <c r="D2225" t="s">
        <v>888</v>
      </c>
      <c r="E2225" t="s">
        <v>1479</v>
      </c>
    </row>
    <row r="2226" spans="1:5" x14ac:dyDescent="0.3">
      <c r="A2226" s="12">
        <v>404158800</v>
      </c>
      <c r="B2226" s="13">
        <v>45418</v>
      </c>
      <c r="C2226" t="s">
        <v>1082</v>
      </c>
      <c r="D2226" t="s">
        <v>889</v>
      </c>
      <c r="E2226" t="s">
        <v>1479</v>
      </c>
    </row>
    <row r="2227" spans="1:5" x14ac:dyDescent="0.3">
      <c r="A2227" s="14">
        <v>445595050</v>
      </c>
      <c r="B2227" s="15">
        <v>49424</v>
      </c>
      <c r="C2227" t="s">
        <v>1082</v>
      </c>
      <c r="D2227" t="s">
        <v>894</v>
      </c>
      <c r="E2227" t="s">
        <v>1479</v>
      </c>
    </row>
    <row r="2228" spans="1:5" x14ac:dyDescent="0.3">
      <c r="A2228" s="12">
        <v>464971800</v>
      </c>
      <c r="B2228" s="13">
        <v>51736</v>
      </c>
      <c r="C2228" t="s">
        <v>1082</v>
      </c>
      <c r="D2228" t="s">
        <v>893</v>
      </c>
      <c r="E2228" t="s">
        <v>1479</v>
      </c>
    </row>
    <row r="2229" spans="1:5" x14ac:dyDescent="0.3">
      <c r="A2229" s="14">
        <v>511325800</v>
      </c>
      <c r="B2229" s="15">
        <v>56748</v>
      </c>
      <c r="C2229" t="s">
        <v>1082</v>
      </c>
      <c r="D2229" t="s">
        <v>890</v>
      </c>
      <c r="E2229" t="s">
        <v>1479</v>
      </c>
    </row>
    <row r="2230" spans="1:5" x14ac:dyDescent="0.3">
      <c r="A2230" s="12">
        <v>437884000</v>
      </c>
      <c r="B2230" s="13">
        <v>48571</v>
      </c>
      <c r="C2230" t="s">
        <v>1082</v>
      </c>
      <c r="D2230" t="s">
        <v>892</v>
      </c>
      <c r="E2230" t="s">
        <v>1479</v>
      </c>
    </row>
    <row r="2231" spans="1:5" x14ac:dyDescent="0.3">
      <c r="A2231" s="14">
        <v>499814100</v>
      </c>
      <c r="B2231" s="15">
        <v>55079</v>
      </c>
      <c r="C2231" t="s">
        <v>1082</v>
      </c>
      <c r="D2231" t="s">
        <v>898</v>
      </c>
      <c r="E2231" t="s">
        <v>1479</v>
      </c>
    </row>
    <row r="2232" spans="1:5" x14ac:dyDescent="0.3">
      <c r="A2232" s="12">
        <v>509505800</v>
      </c>
      <c r="B2232" s="13">
        <v>55233</v>
      </c>
      <c r="C2232" t="s">
        <v>1082</v>
      </c>
      <c r="D2232" t="s">
        <v>897</v>
      </c>
      <c r="E2232" t="s">
        <v>1479</v>
      </c>
    </row>
    <row r="2233" spans="1:5" x14ac:dyDescent="0.3">
      <c r="A2233" s="14">
        <v>412725200</v>
      </c>
      <c r="B2233" s="15">
        <v>44658</v>
      </c>
      <c r="C2233" t="s">
        <v>1082</v>
      </c>
      <c r="D2233" t="s">
        <v>896</v>
      </c>
      <c r="E2233" t="s">
        <v>1479</v>
      </c>
    </row>
    <row r="2234" spans="1:5" x14ac:dyDescent="0.3">
      <c r="A2234" s="12">
        <v>0</v>
      </c>
      <c r="B2234" s="13">
        <v>0</v>
      </c>
      <c r="C2234" t="s">
        <v>1083</v>
      </c>
      <c r="D2234" t="s">
        <v>867</v>
      </c>
      <c r="E2234" t="s">
        <v>1480</v>
      </c>
    </row>
    <row r="2235" spans="1:5" x14ac:dyDescent="0.3">
      <c r="A2235" s="14">
        <v>0</v>
      </c>
      <c r="B2235" s="15">
        <v>0</v>
      </c>
      <c r="C2235" t="s">
        <v>1083</v>
      </c>
      <c r="D2235" t="s">
        <v>871</v>
      </c>
      <c r="E2235" t="s">
        <v>1480</v>
      </c>
    </row>
    <row r="2236" spans="1:5" x14ac:dyDescent="0.3">
      <c r="A2236" s="12">
        <v>0</v>
      </c>
      <c r="B2236" s="13">
        <v>0</v>
      </c>
      <c r="C2236" t="s">
        <v>1083</v>
      </c>
      <c r="D2236" t="s">
        <v>875</v>
      </c>
      <c r="E2236" t="s">
        <v>1480</v>
      </c>
    </row>
    <row r="2237" spans="1:5" x14ac:dyDescent="0.3">
      <c r="A2237" s="14">
        <v>0</v>
      </c>
      <c r="B2237" s="15">
        <v>0</v>
      </c>
      <c r="C2237" t="s">
        <v>1083</v>
      </c>
      <c r="D2237" t="s">
        <v>864</v>
      </c>
      <c r="E2237" t="s">
        <v>1480</v>
      </c>
    </row>
    <row r="2238" spans="1:5" x14ac:dyDescent="0.3">
      <c r="A2238" s="12">
        <v>0</v>
      </c>
      <c r="B2238" s="13">
        <v>0</v>
      </c>
      <c r="C2238" t="s">
        <v>1083</v>
      </c>
      <c r="D2238" t="s">
        <v>865</v>
      </c>
      <c r="E2238" t="s">
        <v>1480</v>
      </c>
    </row>
    <row r="2239" spans="1:5" x14ac:dyDescent="0.3">
      <c r="A2239" s="14">
        <v>0</v>
      </c>
      <c r="B2239" s="15">
        <v>0</v>
      </c>
      <c r="C2239" t="s">
        <v>1083</v>
      </c>
      <c r="D2239" t="s">
        <v>870</v>
      </c>
      <c r="E2239" t="s">
        <v>1480</v>
      </c>
    </row>
    <row r="2240" spans="1:5" x14ac:dyDescent="0.3">
      <c r="A2240" s="12">
        <v>0</v>
      </c>
      <c r="B2240" s="13">
        <v>0</v>
      </c>
      <c r="C2240" t="s">
        <v>1083</v>
      </c>
      <c r="D2240" t="s">
        <v>869</v>
      </c>
      <c r="E2240" t="s">
        <v>1480</v>
      </c>
    </row>
    <row r="2241" spans="1:5" x14ac:dyDescent="0.3">
      <c r="A2241" s="14">
        <v>0</v>
      </c>
      <c r="B2241" s="15">
        <v>0</v>
      </c>
      <c r="C2241" t="s">
        <v>1083</v>
      </c>
      <c r="D2241" t="s">
        <v>866</v>
      </c>
      <c r="E2241" t="s">
        <v>1480</v>
      </c>
    </row>
    <row r="2242" spans="1:5" x14ac:dyDescent="0.3">
      <c r="A2242" s="12">
        <v>0</v>
      </c>
      <c r="B2242" s="13">
        <v>0</v>
      </c>
      <c r="C2242" t="s">
        <v>1083</v>
      </c>
      <c r="D2242" t="s">
        <v>868</v>
      </c>
      <c r="E2242" t="s">
        <v>1480</v>
      </c>
    </row>
    <row r="2243" spans="1:5" x14ac:dyDescent="0.3">
      <c r="A2243" s="14">
        <v>0</v>
      </c>
      <c r="B2243" s="15">
        <v>0</v>
      </c>
      <c r="C2243" t="s">
        <v>1083</v>
      </c>
      <c r="D2243" t="s">
        <v>874</v>
      </c>
      <c r="E2243" t="s">
        <v>1480</v>
      </c>
    </row>
    <row r="2244" spans="1:5" x14ac:dyDescent="0.3">
      <c r="A2244" s="12">
        <v>0</v>
      </c>
      <c r="B2244" s="13">
        <v>0</v>
      </c>
      <c r="C2244" t="s">
        <v>1083</v>
      </c>
      <c r="D2244" t="s">
        <v>873</v>
      </c>
      <c r="E2244" t="s">
        <v>1480</v>
      </c>
    </row>
    <row r="2245" spans="1:5" x14ac:dyDescent="0.3">
      <c r="A2245" s="14">
        <v>0</v>
      </c>
      <c r="B2245" s="15">
        <v>0</v>
      </c>
      <c r="C2245" t="s">
        <v>1083</v>
      </c>
      <c r="D2245" t="s">
        <v>872</v>
      </c>
      <c r="E2245" t="s">
        <v>1480</v>
      </c>
    </row>
    <row r="2246" spans="1:5" x14ac:dyDescent="0.3">
      <c r="A2246" s="12">
        <v>0</v>
      </c>
      <c r="B2246" s="13">
        <v>0</v>
      </c>
      <c r="C2246" t="s">
        <v>1083</v>
      </c>
      <c r="D2246" t="s">
        <v>879</v>
      </c>
      <c r="E2246" t="s">
        <v>1480</v>
      </c>
    </row>
    <row r="2247" spans="1:5" x14ac:dyDescent="0.3">
      <c r="A2247" s="14">
        <v>0</v>
      </c>
      <c r="B2247" s="15">
        <v>0</v>
      </c>
      <c r="C2247" t="s">
        <v>1083</v>
      </c>
      <c r="D2247" t="s">
        <v>883</v>
      </c>
      <c r="E2247" t="s">
        <v>1480</v>
      </c>
    </row>
    <row r="2248" spans="1:5" x14ac:dyDescent="0.3">
      <c r="A2248" s="12">
        <v>0</v>
      </c>
      <c r="B2248" s="13">
        <v>0</v>
      </c>
      <c r="C2248" t="s">
        <v>1083</v>
      </c>
      <c r="D2248" t="s">
        <v>887</v>
      </c>
      <c r="E2248" t="s">
        <v>1480</v>
      </c>
    </row>
    <row r="2249" spans="1:5" x14ac:dyDescent="0.3">
      <c r="A2249" s="14">
        <v>0</v>
      </c>
      <c r="B2249" s="15">
        <v>0</v>
      </c>
      <c r="C2249" t="s">
        <v>1083</v>
      </c>
      <c r="D2249" t="s">
        <v>876</v>
      </c>
      <c r="E2249" t="s">
        <v>1480</v>
      </c>
    </row>
    <row r="2250" spans="1:5" x14ac:dyDescent="0.3">
      <c r="A2250" s="12">
        <v>0</v>
      </c>
      <c r="B2250" s="13">
        <v>0</v>
      </c>
      <c r="C2250" t="s">
        <v>1083</v>
      </c>
      <c r="D2250" t="s">
        <v>877</v>
      </c>
      <c r="E2250" t="s">
        <v>1480</v>
      </c>
    </row>
    <row r="2251" spans="1:5" x14ac:dyDescent="0.3">
      <c r="A2251" s="14">
        <v>0</v>
      </c>
      <c r="B2251" s="15">
        <v>0</v>
      </c>
      <c r="C2251" t="s">
        <v>1083</v>
      </c>
      <c r="D2251" t="s">
        <v>882</v>
      </c>
      <c r="E2251" t="s">
        <v>1480</v>
      </c>
    </row>
    <row r="2252" spans="1:5" x14ac:dyDescent="0.3">
      <c r="A2252" s="12">
        <v>0</v>
      </c>
      <c r="B2252" s="13">
        <v>0</v>
      </c>
      <c r="C2252" t="s">
        <v>1083</v>
      </c>
      <c r="D2252" t="s">
        <v>881</v>
      </c>
      <c r="E2252" t="s">
        <v>1480</v>
      </c>
    </row>
    <row r="2253" spans="1:5" x14ac:dyDescent="0.3">
      <c r="A2253" s="14">
        <v>0</v>
      </c>
      <c r="B2253" s="15">
        <v>0</v>
      </c>
      <c r="C2253" t="s">
        <v>1083</v>
      </c>
      <c r="D2253" t="s">
        <v>878</v>
      </c>
      <c r="E2253" t="s">
        <v>1480</v>
      </c>
    </row>
    <row r="2254" spans="1:5" x14ac:dyDescent="0.3">
      <c r="A2254" s="12">
        <v>0</v>
      </c>
      <c r="B2254" s="13">
        <v>0</v>
      </c>
      <c r="C2254" t="s">
        <v>1083</v>
      </c>
      <c r="D2254" t="s">
        <v>880</v>
      </c>
      <c r="E2254" t="s">
        <v>1480</v>
      </c>
    </row>
    <row r="2255" spans="1:5" x14ac:dyDescent="0.3">
      <c r="A2255" s="14">
        <v>0</v>
      </c>
      <c r="B2255" s="15">
        <v>0</v>
      </c>
      <c r="C2255" t="s">
        <v>1083</v>
      </c>
      <c r="D2255" t="s">
        <v>886</v>
      </c>
      <c r="E2255" t="s">
        <v>1480</v>
      </c>
    </row>
    <row r="2256" spans="1:5" x14ac:dyDescent="0.3">
      <c r="A2256" s="12">
        <v>0</v>
      </c>
      <c r="B2256" s="13">
        <v>0</v>
      </c>
      <c r="C2256" t="s">
        <v>1083</v>
      </c>
      <c r="D2256" t="s">
        <v>885</v>
      </c>
      <c r="E2256" t="s">
        <v>1480</v>
      </c>
    </row>
    <row r="2257" spans="1:5" x14ac:dyDescent="0.3">
      <c r="A2257" s="14">
        <v>0</v>
      </c>
      <c r="B2257" s="15">
        <v>0</v>
      </c>
      <c r="C2257" t="s">
        <v>1083</v>
      </c>
      <c r="D2257" t="s">
        <v>884</v>
      </c>
      <c r="E2257" t="s">
        <v>1480</v>
      </c>
    </row>
    <row r="2258" spans="1:5" x14ac:dyDescent="0.3">
      <c r="A2258" s="12">
        <v>110166000</v>
      </c>
      <c r="B2258" s="13">
        <v>6788</v>
      </c>
      <c r="C2258" t="s">
        <v>1083</v>
      </c>
      <c r="D2258" t="s">
        <v>891</v>
      </c>
      <c r="E2258" t="s">
        <v>1480</v>
      </c>
    </row>
    <row r="2259" spans="1:5" x14ac:dyDescent="0.3">
      <c r="A2259" s="14">
        <v>228001650</v>
      </c>
      <c r="B2259" s="15">
        <v>11241</v>
      </c>
      <c r="C2259" t="s">
        <v>1083</v>
      </c>
      <c r="D2259" t="s">
        <v>895</v>
      </c>
      <c r="E2259" t="s">
        <v>1480</v>
      </c>
    </row>
    <row r="2260" spans="1:5" x14ac:dyDescent="0.3">
      <c r="A2260" s="12">
        <v>411973900</v>
      </c>
      <c r="B2260" s="13">
        <v>22697</v>
      </c>
      <c r="C2260" t="s">
        <v>1083</v>
      </c>
      <c r="D2260" t="s">
        <v>899</v>
      </c>
      <c r="E2260" t="s">
        <v>1480</v>
      </c>
    </row>
    <row r="2261" spans="1:5" x14ac:dyDescent="0.3">
      <c r="A2261" s="14">
        <v>51198850</v>
      </c>
      <c r="B2261" s="15">
        <v>3637</v>
      </c>
      <c r="C2261" t="s">
        <v>1083</v>
      </c>
      <c r="D2261" t="s">
        <v>888</v>
      </c>
      <c r="E2261" t="s">
        <v>1480</v>
      </c>
    </row>
    <row r="2262" spans="1:5" x14ac:dyDescent="0.3">
      <c r="A2262" s="12">
        <v>132886000</v>
      </c>
      <c r="B2262" s="13">
        <v>8251</v>
      </c>
      <c r="C2262" t="s">
        <v>1083</v>
      </c>
      <c r="D2262" t="s">
        <v>889</v>
      </c>
      <c r="E2262" t="s">
        <v>1480</v>
      </c>
    </row>
    <row r="2263" spans="1:5" x14ac:dyDescent="0.3">
      <c r="A2263" s="14">
        <v>166971100</v>
      </c>
      <c r="B2263" s="15">
        <v>9907</v>
      </c>
      <c r="C2263" t="s">
        <v>1083</v>
      </c>
      <c r="D2263" t="s">
        <v>894</v>
      </c>
      <c r="E2263" t="s">
        <v>1480</v>
      </c>
    </row>
    <row r="2264" spans="1:5" x14ac:dyDescent="0.3">
      <c r="A2264" s="12">
        <v>131308200</v>
      </c>
      <c r="B2264" s="13">
        <v>8637</v>
      </c>
      <c r="C2264" t="s">
        <v>1083</v>
      </c>
      <c r="D2264" t="s">
        <v>893</v>
      </c>
      <c r="E2264" t="s">
        <v>1480</v>
      </c>
    </row>
    <row r="2265" spans="1:5" x14ac:dyDescent="0.3">
      <c r="A2265" s="14">
        <v>130708750</v>
      </c>
      <c r="B2265" s="15">
        <v>8460</v>
      </c>
      <c r="C2265" t="s">
        <v>1083</v>
      </c>
      <c r="D2265" t="s">
        <v>890</v>
      </c>
      <c r="E2265" t="s">
        <v>1480</v>
      </c>
    </row>
    <row r="2266" spans="1:5" x14ac:dyDescent="0.3">
      <c r="A2266" s="12">
        <v>104668900</v>
      </c>
      <c r="B2266" s="13">
        <v>6573</v>
      </c>
      <c r="C2266" t="s">
        <v>1083</v>
      </c>
      <c r="D2266" t="s">
        <v>892</v>
      </c>
      <c r="E2266" t="s">
        <v>1480</v>
      </c>
    </row>
    <row r="2267" spans="1:5" x14ac:dyDescent="0.3">
      <c r="A2267" s="14">
        <v>312980900</v>
      </c>
      <c r="B2267" s="15">
        <v>13785</v>
      </c>
      <c r="C2267" t="s">
        <v>1083</v>
      </c>
      <c r="D2267" t="s">
        <v>898</v>
      </c>
      <c r="E2267" t="s">
        <v>1480</v>
      </c>
    </row>
    <row r="2268" spans="1:5" x14ac:dyDescent="0.3">
      <c r="A2268" s="12">
        <v>296104900</v>
      </c>
      <c r="B2268" s="13">
        <v>13427</v>
      </c>
      <c r="C2268" t="s">
        <v>1083</v>
      </c>
      <c r="D2268" t="s">
        <v>897</v>
      </c>
      <c r="E2268" t="s">
        <v>1480</v>
      </c>
    </row>
    <row r="2269" spans="1:5" x14ac:dyDescent="0.3">
      <c r="A2269" s="14">
        <v>233251300</v>
      </c>
      <c r="B2269" s="15">
        <v>10839</v>
      </c>
      <c r="C2269" t="s">
        <v>1083</v>
      </c>
      <c r="D2269" t="s">
        <v>896</v>
      </c>
      <c r="E2269" t="s">
        <v>1480</v>
      </c>
    </row>
    <row r="2270" spans="1:5" x14ac:dyDescent="0.3">
      <c r="A2270" s="12">
        <v>2395518100</v>
      </c>
      <c r="B2270" s="13">
        <v>243465</v>
      </c>
      <c r="C2270" t="s">
        <v>1084</v>
      </c>
      <c r="D2270" t="s">
        <v>867</v>
      </c>
      <c r="E2270" t="s">
        <v>1481</v>
      </c>
    </row>
    <row r="2271" spans="1:5" x14ac:dyDescent="0.3">
      <c r="A2271" s="14">
        <v>2725316650</v>
      </c>
      <c r="B2271" s="15">
        <v>285758</v>
      </c>
      <c r="C2271" t="s">
        <v>1084</v>
      </c>
      <c r="D2271" t="s">
        <v>871</v>
      </c>
      <c r="E2271" t="s">
        <v>1481</v>
      </c>
    </row>
    <row r="2272" spans="1:5" x14ac:dyDescent="0.3">
      <c r="A2272" s="12">
        <v>2908149100</v>
      </c>
      <c r="B2272" s="13">
        <v>321201</v>
      </c>
      <c r="C2272" t="s">
        <v>1084</v>
      </c>
      <c r="D2272" t="s">
        <v>875</v>
      </c>
      <c r="E2272" t="s">
        <v>1481</v>
      </c>
    </row>
    <row r="2273" spans="1:5" x14ac:dyDescent="0.3">
      <c r="A2273" s="14">
        <v>2850557050</v>
      </c>
      <c r="B2273" s="15">
        <v>327300</v>
      </c>
      <c r="C2273" t="s">
        <v>1084</v>
      </c>
      <c r="D2273" t="s">
        <v>864</v>
      </c>
      <c r="E2273" t="s">
        <v>1481</v>
      </c>
    </row>
    <row r="2274" spans="1:5" x14ac:dyDescent="0.3">
      <c r="A2274" s="12">
        <v>2345029700</v>
      </c>
      <c r="B2274" s="13">
        <v>238905</v>
      </c>
      <c r="C2274" t="s">
        <v>1084</v>
      </c>
      <c r="D2274" t="s">
        <v>865</v>
      </c>
      <c r="E2274" t="s">
        <v>1481</v>
      </c>
    </row>
    <row r="2275" spans="1:5" x14ac:dyDescent="0.3">
      <c r="A2275" s="14">
        <v>2382247150</v>
      </c>
      <c r="B2275" s="15">
        <v>277834</v>
      </c>
      <c r="C2275" t="s">
        <v>1084</v>
      </c>
      <c r="D2275" t="s">
        <v>870</v>
      </c>
      <c r="E2275" t="s">
        <v>1481</v>
      </c>
    </row>
    <row r="2276" spans="1:5" x14ac:dyDescent="0.3">
      <c r="A2276" s="12">
        <v>2481652800</v>
      </c>
      <c r="B2276" s="13">
        <v>266477</v>
      </c>
      <c r="C2276" t="s">
        <v>1084</v>
      </c>
      <c r="D2276" t="s">
        <v>869</v>
      </c>
      <c r="E2276" t="s">
        <v>1481</v>
      </c>
    </row>
    <row r="2277" spans="1:5" x14ac:dyDescent="0.3">
      <c r="A2277" s="14">
        <v>2771447596</v>
      </c>
      <c r="B2277" s="15">
        <v>300428</v>
      </c>
      <c r="C2277" t="s">
        <v>1084</v>
      </c>
      <c r="D2277" t="s">
        <v>866</v>
      </c>
      <c r="E2277" t="s">
        <v>1481</v>
      </c>
    </row>
    <row r="2278" spans="1:5" x14ac:dyDescent="0.3">
      <c r="A2278" s="12">
        <v>2573424950</v>
      </c>
      <c r="B2278" s="13">
        <v>273766</v>
      </c>
      <c r="C2278" t="s">
        <v>1084</v>
      </c>
      <c r="D2278" t="s">
        <v>868</v>
      </c>
      <c r="E2278" t="s">
        <v>1481</v>
      </c>
    </row>
    <row r="2279" spans="1:5" x14ac:dyDescent="0.3">
      <c r="A2279" s="14">
        <v>2644092000</v>
      </c>
      <c r="B2279" s="15">
        <v>275877</v>
      </c>
      <c r="C2279" t="s">
        <v>1084</v>
      </c>
      <c r="D2279" t="s">
        <v>874</v>
      </c>
      <c r="E2279" t="s">
        <v>1481</v>
      </c>
    </row>
    <row r="2280" spans="1:5" x14ac:dyDescent="0.3">
      <c r="A2280" s="12">
        <v>2742840500</v>
      </c>
      <c r="B2280" s="13">
        <v>293486</v>
      </c>
      <c r="C2280" t="s">
        <v>1084</v>
      </c>
      <c r="D2280" t="s">
        <v>873</v>
      </c>
      <c r="E2280" t="s">
        <v>1481</v>
      </c>
    </row>
    <row r="2281" spans="1:5" x14ac:dyDescent="0.3">
      <c r="A2281" s="14">
        <v>2472472550</v>
      </c>
      <c r="B2281" s="15">
        <v>252833</v>
      </c>
      <c r="C2281" t="s">
        <v>1084</v>
      </c>
      <c r="D2281" t="s">
        <v>872</v>
      </c>
      <c r="E2281" t="s">
        <v>1481</v>
      </c>
    </row>
    <row r="2282" spans="1:5" x14ac:dyDescent="0.3">
      <c r="A2282" s="12">
        <v>2807097950</v>
      </c>
      <c r="B2282" s="13">
        <v>9757</v>
      </c>
      <c r="C2282" t="s">
        <v>1084</v>
      </c>
      <c r="D2282" t="s">
        <v>879</v>
      </c>
      <c r="E2282" t="s">
        <v>1481</v>
      </c>
    </row>
    <row r="2283" spans="1:5" x14ac:dyDescent="0.3">
      <c r="A2283" s="14">
        <v>0</v>
      </c>
      <c r="B2283" s="15">
        <v>0</v>
      </c>
      <c r="C2283" t="s">
        <v>1084</v>
      </c>
      <c r="D2283" t="s">
        <v>883</v>
      </c>
      <c r="E2283" t="s">
        <v>1481</v>
      </c>
    </row>
    <row r="2284" spans="1:5" x14ac:dyDescent="0.3">
      <c r="A2284" s="12">
        <v>0</v>
      </c>
      <c r="B2284" s="13">
        <v>0</v>
      </c>
      <c r="C2284" t="s">
        <v>1084</v>
      </c>
      <c r="D2284" t="s">
        <v>887</v>
      </c>
      <c r="E2284" t="s">
        <v>1481</v>
      </c>
    </row>
    <row r="2285" spans="1:5" x14ac:dyDescent="0.3">
      <c r="A2285" s="14">
        <v>3035932200</v>
      </c>
      <c r="B2285" s="15">
        <v>10453</v>
      </c>
      <c r="C2285" t="s">
        <v>1084</v>
      </c>
      <c r="D2285" t="s">
        <v>876</v>
      </c>
      <c r="E2285" t="s">
        <v>1481</v>
      </c>
    </row>
    <row r="2286" spans="1:5" x14ac:dyDescent="0.3">
      <c r="A2286" s="12">
        <v>2381931950</v>
      </c>
      <c r="B2286" s="13">
        <v>8376</v>
      </c>
      <c r="C2286" t="s">
        <v>1084</v>
      </c>
      <c r="D2286" t="s">
        <v>877</v>
      </c>
      <c r="E2286" t="s">
        <v>1481</v>
      </c>
    </row>
    <row r="2287" spans="1:5" x14ac:dyDescent="0.3">
      <c r="A2287" s="14">
        <v>0</v>
      </c>
      <c r="B2287" s="15">
        <v>0</v>
      </c>
      <c r="C2287" t="s">
        <v>1084</v>
      </c>
      <c r="D2287" t="s">
        <v>882</v>
      </c>
      <c r="E2287" t="s">
        <v>1481</v>
      </c>
    </row>
    <row r="2288" spans="1:5" x14ac:dyDescent="0.3">
      <c r="A2288" s="12">
        <v>2659363800</v>
      </c>
      <c r="B2288" s="13">
        <v>9140</v>
      </c>
      <c r="C2288" t="s">
        <v>1084</v>
      </c>
      <c r="D2288" t="s">
        <v>881</v>
      </c>
      <c r="E2288" t="s">
        <v>1481</v>
      </c>
    </row>
    <row r="2289" spans="1:5" x14ac:dyDescent="0.3">
      <c r="A2289" s="14">
        <v>2591569900</v>
      </c>
      <c r="B2289" s="15">
        <v>8363</v>
      </c>
      <c r="C2289" t="s">
        <v>1084</v>
      </c>
      <c r="D2289" t="s">
        <v>878</v>
      </c>
      <c r="E2289" t="s">
        <v>1481</v>
      </c>
    </row>
    <row r="2290" spans="1:5" x14ac:dyDescent="0.3">
      <c r="A2290" s="12">
        <v>2523709450</v>
      </c>
      <c r="B2290" s="13">
        <v>8321</v>
      </c>
      <c r="C2290" t="s">
        <v>1084</v>
      </c>
      <c r="D2290" t="s">
        <v>880</v>
      </c>
      <c r="E2290" t="s">
        <v>1481</v>
      </c>
    </row>
    <row r="2291" spans="1:5" x14ac:dyDescent="0.3">
      <c r="A2291" s="14">
        <v>0</v>
      </c>
      <c r="B2291" s="15">
        <v>0</v>
      </c>
      <c r="C2291" t="s">
        <v>1084</v>
      </c>
      <c r="D2291" t="s">
        <v>886</v>
      </c>
      <c r="E2291" t="s">
        <v>1481</v>
      </c>
    </row>
    <row r="2292" spans="1:5" x14ac:dyDescent="0.3">
      <c r="A2292" s="12">
        <v>0</v>
      </c>
      <c r="B2292" s="13">
        <v>0</v>
      </c>
      <c r="C2292" t="s">
        <v>1084</v>
      </c>
      <c r="D2292" t="s">
        <v>885</v>
      </c>
      <c r="E2292" t="s">
        <v>1481</v>
      </c>
    </row>
    <row r="2293" spans="1:5" x14ac:dyDescent="0.3">
      <c r="A2293" s="14">
        <v>0</v>
      </c>
      <c r="B2293" s="15">
        <v>0</v>
      </c>
      <c r="C2293" t="s">
        <v>1084</v>
      </c>
      <c r="D2293" t="s">
        <v>884</v>
      </c>
      <c r="E2293" t="s">
        <v>1481</v>
      </c>
    </row>
    <row r="2294" spans="1:5" x14ac:dyDescent="0.3">
      <c r="A2294" s="12">
        <v>0</v>
      </c>
      <c r="B2294" s="13">
        <v>0</v>
      </c>
      <c r="C2294" t="s">
        <v>1084</v>
      </c>
      <c r="D2294" t="s">
        <v>891</v>
      </c>
      <c r="E2294" t="s">
        <v>1481</v>
      </c>
    </row>
    <row r="2295" spans="1:5" x14ac:dyDescent="0.3">
      <c r="A2295" s="14">
        <v>0</v>
      </c>
      <c r="B2295" s="15">
        <v>0</v>
      </c>
      <c r="C2295" t="s">
        <v>1084</v>
      </c>
      <c r="D2295" t="s">
        <v>895</v>
      </c>
      <c r="E2295" t="s">
        <v>1481</v>
      </c>
    </row>
    <row r="2296" spans="1:5" x14ac:dyDescent="0.3">
      <c r="A2296" s="12">
        <v>0</v>
      </c>
      <c r="B2296" s="13">
        <v>0</v>
      </c>
      <c r="C2296" t="s">
        <v>1084</v>
      </c>
      <c r="D2296" t="s">
        <v>899</v>
      </c>
      <c r="E2296" t="s">
        <v>1481</v>
      </c>
    </row>
    <row r="2297" spans="1:5" x14ac:dyDescent="0.3">
      <c r="A2297" s="14">
        <v>0</v>
      </c>
      <c r="B2297" s="15">
        <v>0</v>
      </c>
      <c r="C2297" t="s">
        <v>1084</v>
      </c>
      <c r="D2297" t="s">
        <v>888</v>
      </c>
      <c r="E2297" t="s">
        <v>1481</v>
      </c>
    </row>
    <row r="2298" spans="1:5" x14ac:dyDescent="0.3">
      <c r="A2298" s="12">
        <v>0</v>
      </c>
      <c r="B2298" s="13">
        <v>0</v>
      </c>
      <c r="C2298" t="s">
        <v>1084</v>
      </c>
      <c r="D2298" t="s">
        <v>889</v>
      </c>
      <c r="E2298" t="s">
        <v>1481</v>
      </c>
    </row>
    <row r="2299" spans="1:5" x14ac:dyDescent="0.3">
      <c r="A2299" s="14">
        <v>0</v>
      </c>
      <c r="B2299" s="15">
        <v>0</v>
      </c>
      <c r="C2299" t="s">
        <v>1084</v>
      </c>
      <c r="D2299" t="s">
        <v>894</v>
      </c>
      <c r="E2299" t="s">
        <v>1481</v>
      </c>
    </row>
    <row r="2300" spans="1:5" x14ac:dyDescent="0.3">
      <c r="A2300" s="12">
        <v>0</v>
      </c>
      <c r="B2300" s="13">
        <v>0</v>
      </c>
      <c r="C2300" t="s">
        <v>1084</v>
      </c>
      <c r="D2300" t="s">
        <v>893</v>
      </c>
      <c r="E2300" t="s">
        <v>1481</v>
      </c>
    </row>
    <row r="2301" spans="1:5" x14ac:dyDescent="0.3">
      <c r="A2301" s="14">
        <v>0</v>
      </c>
      <c r="B2301" s="15">
        <v>0</v>
      </c>
      <c r="C2301" t="s">
        <v>1084</v>
      </c>
      <c r="D2301" t="s">
        <v>890</v>
      </c>
      <c r="E2301" t="s">
        <v>1481</v>
      </c>
    </row>
    <row r="2302" spans="1:5" x14ac:dyDescent="0.3">
      <c r="A2302" s="12">
        <v>0</v>
      </c>
      <c r="B2302" s="13">
        <v>0</v>
      </c>
      <c r="C2302" t="s">
        <v>1084</v>
      </c>
      <c r="D2302" t="s">
        <v>892</v>
      </c>
      <c r="E2302" t="s">
        <v>1481</v>
      </c>
    </row>
    <row r="2303" spans="1:5" x14ac:dyDescent="0.3">
      <c r="A2303" s="14">
        <v>0</v>
      </c>
      <c r="B2303" s="15">
        <v>0</v>
      </c>
      <c r="C2303" t="s">
        <v>1084</v>
      </c>
      <c r="D2303" t="s">
        <v>898</v>
      </c>
      <c r="E2303" t="s">
        <v>1481</v>
      </c>
    </row>
    <row r="2304" spans="1:5" x14ac:dyDescent="0.3">
      <c r="A2304" s="12">
        <v>0</v>
      </c>
      <c r="B2304" s="13">
        <v>0</v>
      </c>
      <c r="C2304" t="s">
        <v>1084</v>
      </c>
      <c r="D2304" t="s">
        <v>897</v>
      </c>
      <c r="E2304" t="s">
        <v>1481</v>
      </c>
    </row>
    <row r="2305" spans="1:5" x14ac:dyDescent="0.3">
      <c r="A2305" s="14">
        <v>0</v>
      </c>
      <c r="B2305" s="15">
        <v>0</v>
      </c>
      <c r="C2305" t="s">
        <v>1084</v>
      </c>
      <c r="D2305" t="s">
        <v>896</v>
      </c>
      <c r="E2305" t="s">
        <v>1481</v>
      </c>
    </row>
    <row r="2306" spans="1:5" x14ac:dyDescent="0.3">
      <c r="A2306" s="12">
        <v>1150965850</v>
      </c>
      <c r="B2306" s="13">
        <v>114929</v>
      </c>
      <c r="C2306" t="s">
        <v>1085</v>
      </c>
      <c r="D2306" t="s">
        <v>867</v>
      </c>
      <c r="E2306" t="s">
        <v>1482</v>
      </c>
    </row>
    <row r="2307" spans="1:5" x14ac:dyDescent="0.3">
      <c r="A2307" s="14">
        <v>1330612400</v>
      </c>
      <c r="B2307" s="15">
        <v>136506</v>
      </c>
      <c r="C2307" t="s">
        <v>1085</v>
      </c>
      <c r="D2307" t="s">
        <v>871</v>
      </c>
      <c r="E2307" t="s">
        <v>1482</v>
      </c>
    </row>
    <row r="2308" spans="1:5" x14ac:dyDescent="0.3">
      <c r="A2308" s="12">
        <v>2025503500</v>
      </c>
      <c r="B2308" s="13">
        <v>163719</v>
      </c>
      <c r="C2308" t="s">
        <v>1085</v>
      </c>
      <c r="D2308" t="s">
        <v>875</v>
      </c>
      <c r="E2308" t="s">
        <v>1482</v>
      </c>
    </row>
    <row r="2309" spans="1:5" x14ac:dyDescent="0.3">
      <c r="A2309" s="14">
        <v>1484741050</v>
      </c>
      <c r="B2309" s="15">
        <v>170599</v>
      </c>
      <c r="C2309" t="s">
        <v>1085</v>
      </c>
      <c r="D2309" t="s">
        <v>864</v>
      </c>
      <c r="E2309" t="s">
        <v>1482</v>
      </c>
    </row>
    <row r="2310" spans="1:5" x14ac:dyDescent="0.3">
      <c r="A2310" s="12">
        <v>1101970050</v>
      </c>
      <c r="B2310" s="13">
        <v>110976</v>
      </c>
      <c r="C2310" t="s">
        <v>1085</v>
      </c>
      <c r="D2310" t="s">
        <v>865</v>
      </c>
      <c r="E2310" t="s">
        <v>1482</v>
      </c>
    </row>
    <row r="2311" spans="1:5" x14ac:dyDescent="0.3">
      <c r="A2311" s="14">
        <v>1204650800</v>
      </c>
      <c r="B2311" s="15">
        <v>132815</v>
      </c>
      <c r="C2311" t="s">
        <v>1085</v>
      </c>
      <c r="D2311" t="s">
        <v>870</v>
      </c>
      <c r="E2311" t="s">
        <v>1482</v>
      </c>
    </row>
    <row r="2312" spans="1:5" x14ac:dyDescent="0.3">
      <c r="A2312" s="12">
        <v>1225321900</v>
      </c>
      <c r="B2312" s="13">
        <v>128373</v>
      </c>
      <c r="C2312" t="s">
        <v>1085</v>
      </c>
      <c r="D2312" t="s">
        <v>869</v>
      </c>
      <c r="E2312" t="s">
        <v>1482</v>
      </c>
    </row>
    <row r="2313" spans="1:5" x14ac:dyDescent="0.3">
      <c r="A2313" s="14">
        <v>1308953600</v>
      </c>
      <c r="B2313" s="15">
        <v>141250</v>
      </c>
      <c r="C2313" t="s">
        <v>1085</v>
      </c>
      <c r="D2313" t="s">
        <v>866</v>
      </c>
      <c r="E2313" t="s">
        <v>1482</v>
      </c>
    </row>
    <row r="2314" spans="1:5" x14ac:dyDescent="0.3">
      <c r="A2314" s="12">
        <v>1186450800</v>
      </c>
      <c r="B2314" s="13">
        <v>124956</v>
      </c>
      <c r="C2314" t="s">
        <v>1085</v>
      </c>
      <c r="D2314" t="s">
        <v>868</v>
      </c>
      <c r="E2314" t="s">
        <v>1482</v>
      </c>
    </row>
    <row r="2315" spans="1:5" x14ac:dyDescent="0.3">
      <c r="A2315" s="14">
        <v>1705278950</v>
      </c>
      <c r="B2315" s="15">
        <v>130147</v>
      </c>
      <c r="C2315" t="s">
        <v>1085</v>
      </c>
      <c r="D2315" t="s">
        <v>874</v>
      </c>
      <c r="E2315" t="s">
        <v>1482</v>
      </c>
    </row>
    <row r="2316" spans="1:5" x14ac:dyDescent="0.3">
      <c r="A2316" s="12">
        <v>1767606400</v>
      </c>
      <c r="B2316" s="13">
        <v>136745</v>
      </c>
      <c r="C2316" t="s">
        <v>1085</v>
      </c>
      <c r="D2316" t="s">
        <v>873</v>
      </c>
      <c r="E2316" t="s">
        <v>1482</v>
      </c>
    </row>
    <row r="2317" spans="1:5" x14ac:dyDescent="0.3">
      <c r="A2317" s="14">
        <v>1271621850</v>
      </c>
      <c r="B2317" s="15">
        <v>120465</v>
      </c>
      <c r="C2317" t="s">
        <v>1085</v>
      </c>
      <c r="D2317" t="s">
        <v>872</v>
      </c>
      <c r="E2317" t="s">
        <v>1482</v>
      </c>
    </row>
    <row r="2318" spans="1:5" x14ac:dyDescent="0.3">
      <c r="A2318" s="12">
        <v>1847840600</v>
      </c>
      <c r="B2318" s="13">
        <v>4674</v>
      </c>
      <c r="C2318" t="s">
        <v>1085</v>
      </c>
      <c r="D2318" t="s">
        <v>879</v>
      </c>
      <c r="E2318" t="s">
        <v>1482</v>
      </c>
    </row>
    <row r="2319" spans="1:5" x14ac:dyDescent="0.3">
      <c r="A2319" s="14">
        <v>1838363800</v>
      </c>
      <c r="B2319" s="15">
        <v>4326</v>
      </c>
      <c r="C2319" t="s">
        <v>1085</v>
      </c>
      <c r="D2319" t="s">
        <v>883</v>
      </c>
      <c r="E2319" t="s">
        <v>1482</v>
      </c>
    </row>
    <row r="2320" spans="1:5" x14ac:dyDescent="0.3">
      <c r="A2320" s="12">
        <v>2137373250</v>
      </c>
      <c r="B2320" s="13">
        <v>5337</v>
      </c>
      <c r="C2320" t="s">
        <v>1085</v>
      </c>
      <c r="D2320" t="s">
        <v>887</v>
      </c>
      <c r="E2320" t="s">
        <v>1482</v>
      </c>
    </row>
    <row r="2321" spans="1:5" x14ac:dyDescent="0.3">
      <c r="A2321" s="14">
        <v>2233237650</v>
      </c>
      <c r="B2321" s="15">
        <v>5939</v>
      </c>
      <c r="C2321" t="s">
        <v>1085</v>
      </c>
      <c r="D2321" t="s">
        <v>876</v>
      </c>
      <c r="E2321" t="s">
        <v>1482</v>
      </c>
    </row>
    <row r="2322" spans="1:5" x14ac:dyDescent="0.3">
      <c r="A2322" s="12">
        <v>1612955300</v>
      </c>
      <c r="B2322" s="13">
        <v>4079</v>
      </c>
      <c r="C2322" t="s">
        <v>1085</v>
      </c>
      <c r="D2322" t="s">
        <v>877</v>
      </c>
      <c r="E2322" t="s">
        <v>1482</v>
      </c>
    </row>
    <row r="2323" spans="1:5" x14ac:dyDescent="0.3">
      <c r="A2323" s="14">
        <v>1888030900</v>
      </c>
      <c r="B2323" s="15">
        <v>4466</v>
      </c>
      <c r="C2323" t="s">
        <v>1085</v>
      </c>
      <c r="D2323" t="s">
        <v>882</v>
      </c>
      <c r="E2323" t="s">
        <v>1482</v>
      </c>
    </row>
    <row r="2324" spans="1:5" x14ac:dyDescent="0.3">
      <c r="A2324" s="12">
        <v>1891191500</v>
      </c>
      <c r="B2324" s="13">
        <v>4428</v>
      </c>
      <c r="C2324" t="s">
        <v>1085</v>
      </c>
      <c r="D2324" t="s">
        <v>881</v>
      </c>
      <c r="E2324" t="s">
        <v>1482</v>
      </c>
    </row>
    <row r="2325" spans="1:5" x14ac:dyDescent="0.3">
      <c r="A2325" s="14">
        <v>1751895600</v>
      </c>
      <c r="B2325" s="15">
        <v>4013</v>
      </c>
      <c r="C2325" t="s">
        <v>1085</v>
      </c>
      <c r="D2325" t="s">
        <v>878</v>
      </c>
      <c r="E2325" t="s">
        <v>1482</v>
      </c>
    </row>
    <row r="2326" spans="1:5" x14ac:dyDescent="0.3">
      <c r="A2326" s="12">
        <v>1689734200</v>
      </c>
      <c r="B2326" s="13">
        <v>3886</v>
      </c>
      <c r="C2326" t="s">
        <v>1085</v>
      </c>
      <c r="D2326" t="s">
        <v>880</v>
      </c>
      <c r="E2326" t="s">
        <v>1482</v>
      </c>
    </row>
    <row r="2327" spans="1:5" x14ac:dyDescent="0.3">
      <c r="A2327" s="14">
        <v>1808280500</v>
      </c>
      <c r="B2327" s="15">
        <v>4327</v>
      </c>
      <c r="C2327" t="s">
        <v>1085</v>
      </c>
      <c r="D2327" t="s">
        <v>886</v>
      </c>
      <c r="E2327" t="s">
        <v>1482</v>
      </c>
    </row>
    <row r="2328" spans="1:5" x14ac:dyDescent="0.3">
      <c r="A2328" s="12">
        <v>1860381200</v>
      </c>
      <c r="B2328" s="13">
        <v>4364</v>
      </c>
      <c r="C2328" t="s">
        <v>1085</v>
      </c>
      <c r="D2328" t="s">
        <v>885</v>
      </c>
      <c r="E2328" t="s">
        <v>1482</v>
      </c>
    </row>
    <row r="2329" spans="1:5" x14ac:dyDescent="0.3">
      <c r="A2329" s="14">
        <v>1697821600</v>
      </c>
      <c r="B2329" s="15">
        <v>3987</v>
      </c>
      <c r="C2329" t="s">
        <v>1085</v>
      </c>
      <c r="D2329" t="s">
        <v>884</v>
      </c>
      <c r="E2329" t="s">
        <v>1482</v>
      </c>
    </row>
    <row r="2330" spans="1:5" x14ac:dyDescent="0.3">
      <c r="A2330" s="12">
        <v>1825182800</v>
      </c>
      <c r="B2330" s="13">
        <v>125395</v>
      </c>
      <c r="C2330" t="s">
        <v>1085</v>
      </c>
      <c r="D2330" t="s">
        <v>891</v>
      </c>
      <c r="E2330" t="s">
        <v>1482</v>
      </c>
    </row>
    <row r="2331" spans="1:5" x14ac:dyDescent="0.3">
      <c r="A2331" s="14">
        <v>1967567350</v>
      </c>
      <c r="B2331" s="15">
        <v>134709</v>
      </c>
      <c r="C2331" t="s">
        <v>1085</v>
      </c>
      <c r="D2331" t="s">
        <v>895</v>
      </c>
      <c r="E2331" t="s">
        <v>1482</v>
      </c>
    </row>
    <row r="2332" spans="1:5" x14ac:dyDescent="0.3">
      <c r="A2332" s="12">
        <v>2083013100</v>
      </c>
      <c r="B2332" s="13">
        <v>152496</v>
      </c>
      <c r="C2332" t="s">
        <v>1085</v>
      </c>
      <c r="D2332" t="s">
        <v>899</v>
      </c>
      <c r="E2332" t="s">
        <v>1482</v>
      </c>
    </row>
    <row r="2333" spans="1:5" x14ac:dyDescent="0.3">
      <c r="A2333" s="14">
        <v>2357807250</v>
      </c>
      <c r="B2333" s="15">
        <v>182806</v>
      </c>
      <c r="C2333" t="s">
        <v>1085</v>
      </c>
      <c r="D2333" t="s">
        <v>888</v>
      </c>
      <c r="E2333" t="s">
        <v>1482</v>
      </c>
    </row>
    <row r="2334" spans="1:5" x14ac:dyDescent="0.3">
      <c r="A2334" s="12">
        <v>1701811850</v>
      </c>
      <c r="B2334" s="13">
        <v>117580</v>
      </c>
      <c r="C2334" t="s">
        <v>1085</v>
      </c>
      <c r="D2334" t="s">
        <v>889</v>
      </c>
      <c r="E2334" t="s">
        <v>1482</v>
      </c>
    </row>
    <row r="2335" spans="1:5" x14ac:dyDescent="0.3">
      <c r="A2335" s="14">
        <v>2045994900</v>
      </c>
      <c r="B2335" s="15">
        <v>142909</v>
      </c>
      <c r="C2335" t="s">
        <v>1085</v>
      </c>
      <c r="D2335" t="s">
        <v>894</v>
      </c>
      <c r="E2335" t="s">
        <v>1482</v>
      </c>
    </row>
    <row r="2336" spans="1:5" x14ac:dyDescent="0.3">
      <c r="A2336" s="12">
        <v>1983168900</v>
      </c>
      <c r="B2336" s="13">
        <v>136189</v>
      </c>
      <c r="C2336" t="s">
        <v>1085</v>
      </c>
      <c r="D2336" t="s">
        <v>893</v>
      </c>
      <c r="E2336" t="s">
        <v>1482</v>
      </c>
    </row>
    <row r="2337" spans="1:5" x14ac:dyDescent="0.3">
      <c r="A2337" s="14">
        <v>2030168750</v>
      </c>
      <c r="B2337" s="15">
        <v>143443</v>
      </c>
      <c r="C2337" t="s">
        <v>1085</v>
      </c>
      <c r="D2337" t="s">
        <v>890</v>
      </c>
      <c r="E2337" t="s">
        <v>1482</v>
      </c>
    </row>
    <row r="2338" spans="1:5" x14ac:dyDescent="0.3">
      <c r="A2338" s="12">
        <v>1865132600</v>
      </c>
      <c r="B2338" s="13">
        <v>124952</v>
      </c>
      <c r="C2338" t="s">
        <v>1085</v>
      </c>
      <c r="D2338" t="s">
        <v>892</v>
      </c>
      <c r="E2338" t="s">
        <v>1482</v>
      </c>
    </row>
    <row r="2339" spans="1:5" x14ac:dyDescent="0.3">
      <c r="A2339" s="14">
        <v>1834830500</v>
      </c>
      <c r="B2339" s="15">
        <v>124465</v>
      </c>
      <c r="C2339" t="s">
        <v>1085</v>
      </c>
      <c r="D2339" t="s">
        <v>898</v>
      </c>
      <c r="E2339" t="s">
        <v>1482</v>
      </c>
    </row>
    <row r="2340" spans="1:5" x14ac:dyDescent="0.3">
      <c r="A2340" s="12">
        <v>1965847900</v>
      </c>
      <c r="B2340" s="13">
        <v>134459</v>
      </c>
      <c r="C2340" t="s">
        <v>1085</v>
      </c>
      <c r="D2340" t="s">
        <v>897</v>
      </c>
      <c r="E2340" t="s">
        <v>1482</v>
      </c>
    </row>
    <row r="2341" spans="1:5" x14ac:dyDescent="0.3">
      <c r="A2341" s="14">
        <v>1821475500</v>
      </c>
      <c r="B2341" s="15">
        <v>119229</v>
      </c>
      <c r="C2341" t="s">
        <v>1085</v>
      </c>
      <c r="D2341" t="s">
        <v>896</v>
      </c>
      <c r="E2341" t="s">
        <v>1482</v>
      </c>
    </row>
    <row r="2342" spans="1:5" x14ac:dyDescent="0.3">
      <c r="A2342" s="12">
        <v>2660926350</v>
      </c>
      <c r="B2342" s="13">
        <v>283988</v>
      </c>
      <c r="C2342" t="s">
        <v>1086</v>
      </c>
      <c r="D2342" t="s">
        <v>867</v>
      </c>
      <c r="E2342" t="s">
        <v>1483</v>
      </c>
    </row>
    <row r="2343" spans="1:5" x14ac:dyDescent="0.3">
      <c r="A2343" s="14">
        <v>3211851900</v>
      </c>
      <c r="B2343" s="15">
        <v>350355</v>
      </c>
      <c r="C2343" t="s">
        <v>1086</v>
      </c>
      <c r="D2343" t="s">
        <v>871</v>
      </c>
      <c r="E2343" t="s">
        <v>1483</v>
      </c>
    </row>
    <row r="2344" spans="1:5" x14ac:dyDescent="0.3">
      <c r="A2344" s="12">
        <v>4008517050</v>
      </c>
      <c r="B2344" s="13">
        <v>469466</v>
      </c>
      <c r="C2344" t="s">
        <v>1086</v>
      </c>
      <c r="D2344" t="s">
        <v>875</v>
      </c>
      <c r="E2344" t="s">
        <v>1483</v>
      </c>
    </row>
    <row r="2345" spans="1:5" x14ac:dyDescent="0.3">
      <c r="A2345" s="14">
        <v>3441440200</v>
      </c>
      <c r="B2345" s="15">
        <v>411188</v>
      </c>
      <c r="C2345" t="s">
        <v>1086</v>
      </c>
      <c r="D2345" t="s">
        <v>864</v>
      </c>
      <c r="E2345" t="s">
        <v>1483</v>
      </c>
    </row>
    <row r="2346" spans="1:5" x14ac:dyDescent="0.3">
      <c r="A2346" s="12">
        <v>2654732550</v>
      </c>
      <c r="B2346" s="13">
        <v>280997</v>
      </c>
      <c r="C2346" t="s">
        <v>1086</v>
      </c>
      <c r="D2346" t="s">
        <v>865</v>
      </c>
      <c r="E2346" t="s">
        <v>1483</v>
      </c>
    </row>
    <row r="2347" spans="1:5" x14ac:dyDescent="0.3">
      <c r="A2347" s="14">
        <v>2450402650</v>
      </c>
      <c r="B2347" s="15">
        <v>299591</v>
      </c>
      <c r="C2347" t="s">
        <v>1086</v>
      </c>
      <c r="D2347" t="s">
        <v>870</v>
      </c>
      <c r="E2347" t="s">
        <v>1483</v>
      </c>
    </row>
    <row r="2348" spans="1:5" x14ac:dyDescent="0.3">
      <c r="A2348" s="12">
        <v>2723498700</v>
      </c>
      <c r="B2348" s="13">
        <v>314921</v>
      </c>
      <c r="C2348" t="s">
        <v>1086</v>
      </c>
      <c r="D2348" t="s">
        <v>869</v>
      </c>
      <c r="E2348" t="s">
        <v>1483</v>
      </c>
    </row>
    <row r="2349" spans="1:5" x14ac:dyDescent="0.3">
      <c r="A2349" s="14">
        <v>3333470000</v>
      </c>
      <c r="B2349" s="15">
        <v>377069</v>
      </c>
      <c r="C2349" t="s">
        <v>1086</v>
      </c>
      <c r="D2349" t="s">
        <v>866</v>
      </c>
      <c r="E2349" t="s">
        <v>1483</v>
      </c>
    </row>
    <row r="2350" spans="1:5" x14ac:dyDescent="0.3">
      <c r="A2350" s="12">
        <v>3043249950</v>
      </c>
      <c r="B2350" s="13">
        <v>339126</v>
      </c>
      <c r="C2350" t="s">
        <v>1086</v>
      </c>
      <c r="D2350" t="s">
        <v>868</v>
      </c>
      <c r="E2350" t="s">
        <v>1483</v>
      </c>
    </row>
    <row r="2351" spans="1:5" x14ac:dyDescent="0.3">
      <c r="A2351" s="14">
        <v>3024431200</v>
      </c>
      <c r="B2351" s="15">
        <v>337603</v>
      </c>
      <c r="C2351" t="s">
        <v>1086</v>
      </c>
      <c r="D2351" t="s">
        <v>874</v>
      </c>
      <c r="E2351" t="s">
        <v>1483</v>
      </c>
    </row>
    <row r="2352" spans="1:5" x14ac:dyDescent="0.3">
      <c r="A2352" s="12">
        <v>3183902950</v>
      </c>
      <c r="B2352" s="13">
        <v>354488</v>
      </c>
      <c r="C2352" t="s">
        <v>1086</v>
      </c>
      <c r="D2352" t="s">
        <v>873</v>
      </c>
      <c r="E2352" t="s">
        <v>1483</v>
      </c>
    </row>
    <row r="2353" spans="1:5" x14ac:dyDescent="0.3">
      <c r="A2353" s="14">
        <v>2830068250</v>
      </c>
      <c r="B2353" s="15">
        <v>305016</v>
      </c>
      <c r="C2353" t="s">
        <v>1086</v>
      </c>
      <c r="D2353" t="s">
        <v>872</v>
      </c>
      <c r="E2353" t="s">
        <v>1483</v>
      </c>
    </row>
    <row r="2354" spans="1:5" x14ac:dyDescent="0.3">
      <c r="A2354" s="12">
        <v>3457976700</v>
      </c>
      <c r="B2354" s="13">
        <v>12537</v>
      </c>
      <c r="C2354" t="s">
        <v>1086</v>
      </c>
      <c r="D2354" t="s">
        <v>879</v>
      </c>
      <c r="E2354" t="s">
        <v>1483</v>
      </c>
    </row>
    <row r="2355" spans="1:5" x14ac:dyDescent="0.3">
      <c r="A2355" s="14">
        <v>3519567750</v>
      </c>
      <c r="B2355" s="15">
        <v>11928</v>
      </c>
      <c r="C2355" t="s">
        <v>1086</v>
      </c>
      <c r="D2355" t="s">
        <v>883</v>
      </c>
      <c r="E2355" t="s">
        <v>1483</v>
      </c>
    </row>
    <row r="2356" spans="1:5" x14ac:dyDescent="0.3">
      <c r="A2356" s="12">
        <v>4621163150</v>
      </c>
      <c r="B2356" s="13">
        <v>16692</v>
      </c>
      <c r="C2356" t="s">
        <v>1086</v>
      </c>
      <c r="D2356" t="s">
        <v>887</v>
      </c>
      <c r="E2356" t="s">
        <v>1483</v>
      </c>
    </row>
    <row r="2357" spans="1:5" x14ac:dyDescent="0.3">
      <c r="A2357" s="14">
        <v>3734202700</v>
      </c>
      <c r="B2357" s="15">
        <v>13855</v>
      </c>
      <c r="C2357" t="s">
        <v>1086</v>
      </c>
      <c r="D2357" t="s">
        <v>876</v>
      </c>
      <c r="E2357" t="s">
        <v>1483</v>
      </c>
    </row>
    <row r="2358" spans="1:5" x14ac:dyDescent="0.3">
      <c r="A2358" s="12">
        <v>2916730050</v>
      </c>
      <c r="B2358" s="13">
        <v>10384</v>
      </c>
      <c r="C2358" t="s">
        <v>1086</v>
      </c>
      <c r="D2358" t="s">
        <v>877</v>
      </c>
      <c r="E2358" t="s">
        <v>1483</v>
      </c>
    </row>
    <row r="2359" spans="1:5" x14ac:dyDescent="0.3">
      <c r="A2359" s="14">
        <v>3521676000</v>
      </c>
      <c r="B2359" s="15">
        <v>12168</v>
      </c>
      <c r="C2359" t="s">
        <v>1086</v>
      </c>
      <c r="D2359" t="s">
        <v>882</v>
      </c>
      <c r="E2359" t="s">
        <v>1483</v>
      </c>
    </row>
    <row r="2360" spans="1:5" x14ac:dyDescent="0.3">
      <c r="A2360" s="12">
        <v>3329043050</v>
      </c>
      <c r="B2360" s="13">
        <v>11813</v>
      </c>
      <c r="C2360" t="s">
        <v>1086</v>
      </c>
      <c r="D2360" t="s">
        <v>881</v>
      </c>
      <c r="E2360" t="s">
        <v>1483</v>
      </c>
    </row>
    <row r="2361" spans="1:5" x14ac:dyDescent="0.3">
      <c r="A2361" s="14">
        <v>3195804850</v>
      </c>
      <c r="B2361" s="15">
        <v>10548</v>
      </c>
      <c r="C2361" t="s">
        <v>1086</v>
      </c>
      <c r="D2361" t="s">
        <v>878</v>
      </c>
      <c r="E2361" t="s">
        <v>1483</v>
      </c>
    </row>
    <row r="2362" spans="1:5" x14ac:dyDescent="0.3">
      <c r="A2362" s="12">
        <v>3253392850</v>
      </c>
      <c r="B2362" s="13">
        <v>10835</v>
      </c>
      <c r="C2362" t="s">
        <v>1086</v>
      </c>
      <c r="D2362" t="s">
        <v>880</v>
      </c>
      <c r="E2362" t="s">
        <v>1483</v>
      </c>
    </row>
    <row r="2363" spans="1:5" x14ac:dyDescent="0.3">
      <c r="A2363" s="14">
        <v>3390989350</v>
      </c>
      <c r="B2363" s="15">
        <v>11711</v>
      </c>
      <c r="C2363" t="s">
        <v>1086</v>
      </c>
      <c r="D2363" t="s">
        <v>886</v>
      </c>
      <c r="E2363" t="s">
        <v>1483</v>
      </c>
    </row>
    <row r="2364" spans="1:5" x14ac:dyDescent="0.3">
      <c r="A2364" s="12">
        <v>3508570350</v>
      </c>
      <c r="B2364" s="13">
        <v>11734</v>
      </c>
      <c r="C2364" t="s">
        <v>1086</v>
      </c>
      <c r="D2364" t="s">
        <v>885</v>
      </c>
      <c r="E2364" t="s">
        <v>1483</v>
      </c>
    </row>
    <row r="2365" spans="1:5" x14ac:dyDescent="0.3">
      <c r="A2365" s="14">
        <v>3066443050</v>
      </c>
      <c r="B2365" s="15">
        <v>10289</v>
      </c>
      <c r="C2365" t="s">
        <v>1086</v>
      </c>
      <c r="D2365" t="s">
        <v>884</v>
      </c>
      <c r="E2365" t="s">
        <v>1483</v>
      </c>
    </row>
    <row r="2366" spans="1:5" x14ac:dyDescent="0.3">
      <c r="A2366" s="12">
        <v>3276038050</v>
      </c>
      <c r="B2366" s="13">
        <v>87193</v>
      </c>
      <c r="C2366" t="s">
        <v>1086</v>
      </c>
      <c r="D2366" t="s">
        <v>891</v>
      </c>
      <c r="E2366" t="s">
        <v>1483</v>
      </c>
    </row>
    <row r="2367" spans="1:5" x14ac:dyDescent="0.3">
      <c r="A2367" s="14">
        <v>3957627650</v>
      </c>
      <c r="B2367" s="15">
        <v>91648</v>
      </c>
      <c r="C2367" t="s">
        <v>1086</v>
      </c>
      <c r="D2367" t="s">
        <v>895</v>
      </c>
      <c r="E2367" t="s">
        <v>1483</v>
      </c>
    </row>
    <row r="2368" spans="1:5" x14ac:dyDescent="0.3">
      <c r="A2368" s="12">
        <v>5244128600</v>
      </c>
      <c r="B2368" s="13">
        <v>114978</v>
      </c>
      <c r="C2368" t="s">
        <v>1086</v>
      </c>
      <c r="D2368" t="s">
        <v>899</v>
      </c>
      <c r="E2368" t="s">
        <v>1483</v>
      </c>
    </row>
    <row r="2369" spans="1:5" x14ac:dyDescent="0.3">
      <c r="A2369" s="14">
        <v>4166305550</v>
      </c>
      <c r="B2369" s="15">
        <v>117298</v>
      </c>
      <c r="C2369" t="s">
        <v>1086</v>
      </c>
      <c r="D2369" t="s">
        <v>888</v>
      </c>
      <c r="E2369" t="s">
        <v>1483</v>
      </c>
    </row>
    <row r="2370" spans="1:5" x14ac:dyDescent="0.3">
      <c r="A2370" s="12">
        <v>3050097750</v>
      </c>
      <c r="B2370" s="13">
        <v>84119</v>
      </c>
      <c r="C2370" t="s">
        <v>1086</v>
      </c>
      <c r="D2370" t="s">
        <v>889</v>
      </c>
      <c r="E2370" t="s">
        <v>1483</v>
      </c>
    </row>
    <row r="2371" spans="1:5" x14ac:dyDescent="0.3">
      <c r="A2371" s="14">
        <v>3915513800</v>
      </c>
      <c r="B2371" s="15">
        <v>94288</v>
      </c>
      <c r="C2371" t="s">
        <v>1086</v>
      </c>
      <c r="D2371" t="s">
        <v>894</v>
      </c>
      <c r="E2371" t="s">
        <v>1483</v>
      </c>
    </row>
    <row r="2372" spans="1:5" x14ac:dyDescent="0.3">
      <c r="A2372" s="12">
        <v>3752587200</v>
      </c>
      <c r="B2372" s="13">
        <v>91598</v>
      </c>
      <c r="C2372" t="s">
        <v>1086</v>
      </c>
      <c r="D2372" t="s">
        <v>893</v>
      </c>
      <c r="E2372" t="s">
        <v>1483</v>
      </c>
    </row>
    <row r="2373" spans="1:5" x14ac:dyDescent="0.3">
      <c r="A2373" s="14">
        <v>3795024050</v>
      </c>
      <c r="B2373" s="15">
        <v>102185</v>
      </c>
      <c r="C2373" t="s">
        <v>1086</v>
      </c>
      <c r="D2373" t="s">
        <v>890</v>
      </c>
      <c r="E2373" t="s">
        <v>1483</v>
      </c>
    </row>
    <row r="2374" spans="1:5" x14ac:dyDescent="0.3">
      <c r="A2374" s="12">
        <v>3402289100</v>
      </c>
      <c r="B2374" s="13">
        <v>91424</v>
      </c>
      <c r="C2374" t="s">
        <v>1086</v>
      </c>
      <c r="D2374" t="s">
        <v>892</v>
      </c>
      <c r="E2374" t="s">
        <v>1483</v>
      </c>
    </row>
    <row r="2375" spans="1:5" x14ac:dyDescent="0.3">
      <c r="A2375" s="14">
        <v>3906217550</v>
      </c>
      <c r="B2375" s="15">
        <v>98799</v>
      </c>
      <c r="C2375" t="s">
        <v>1086</v>
      </c>
      <c r="D2375" t="s">
        <v>898</v>
      </c>
      <c r="E2375" t="s">
        <v>1483</v>
      </c>
    </row>
    <row r="2376" spans="1:5" x14ac:dyDescent="0.3">
      <c r="A2376" s="12">
        <v>3947597000</v>
      </c>
      <c r="B2376" s="13">
        <v>98941</v>
      </c>
      <c r="C2376" t="s">
        <v>1086</v>
      </c>
      <c r="D2376" t="s">
        <v>897</v>
      </c>
      <c r="E2376" t="s">
        <v>1483</v>
      </c>
    </row>
    <row r="2377" spans="1:5" x14ac:dyDescent="0.3">
      <c r="A2377" s="14">
        <v>3556600750</v>
      </c>
      <c r="B2377" s="15">
        <v>89153</v>
      </c>
      <c r="C2377" t="s">
        <v>1086</v>
      </c>
      <c r="D2377" t="s">
        <v>896</v>
      </c>
      <c r="E2377" t="s">
        <v>1483</v>
      </c>
    </row>
    <row r="2378" spans="1:5" x14ac:dyDescent="0.3">
      <c r="A2378" s="12">
        <v>1244140800</v>
      </c>
      <c r="B2378" s="13">
        <v>116819</v>
      </c>
      <c r="C2378" t="s">
        <v>1087</v>
      </c>
      <c r="D2378" t="s">
        <v>867</v>
      </c>
      <c r="E2378" t="s">
        <v>1484</v>
      </c>
    </row>
    <row r="2379" spans="1:5" x14ac:dyDescent="0.3">
      <c r="A2379" s="14">
        <v>1684426700</v>
      </c>
      <c r="B2379" s="15">
        <v>156531</v>
      </c>
      <c r="C2379" t="s">
        <v>1087</v>
      </c>
      <c r="D2379" t="s">
        <v>871</v>
      </c>
      <c r="E2379" t="s">
        <v>1484</v>
      </c>
    </row>
    <row r="2380" spans="1:5" x14ac:dyDescent="0.3">
      <c r="A2380" s="12">
        <v>1658323650</v>
      </c>
      <c r="B2380" s="13">
        <v>168118</v>
      </c>
      <c r="C2380" t="s">
        <v>1087</v>
      </c>
      <c r="D2380" t="s">
        <v>875</v>
      </c>
      <c r="E2380" t="s">
        <v>1484</v>
      </c>
    </row>
    <row r="2381" spans="1:5" x14ac:dyDescent="0.3">
      <c r="A2381" s="14">
        <v>1678198300</v>
      </c>
      <c r="B2381" s="15">
        <v>181113</v>
      </c>
      <c r="C2381" t="s">
        <v>1087</v>
      </c>
      <c r="D2381" t="s">
        <v>864</v>
      </c>
      <c r="E2381" t="s">
        <v>1484</v>
      </c>
    </row>
    <row r="2382" spans="1:5" x14ac:dyDescent="0.3">
      <c r="A2382" s="12">
        <v>1287495600</v>
      </c>
      <c r="B2382" s="13">
        <v>120263</v>
      </c>
      <c r="C2382" t="s">
        <v>1087</v>
      </c>
      <c r="D2382" t="s">
        <v>865</v>
      </c>
      <c r="E2382" t="s">
        <v>1484</v>
      </c>
    </row>
    <row r="2383" spans="1:5" x14ac:dyDescent="0.3">
      <c r="A2383" s="14">
        <v>1348107650</v>
      </c>
      <c r="B2383" s="15">
        <v>139575</v>
      </c>
      <c r="C2383" t="s">
        <v>1087</v>
      </c>
      <c r="D2383" t="s">
        <v>870</v>
      </c>
      <c r="E2383" t="s">
        <v>1484</v>
      </c>
    </row>
    <row r="2384" spans="1:5" x14ac:dyDescent="0.3">
      <c r="A2384" s="12">
        <v>1285020550</v>
      </c>
      <c r="B2384" s="13">
        <v>131002</v>
      </c>
      <c r="C2384" t="s">
        <v>1087</v>
      </c>
      <c r="D2384" t="s">
        <v>869</v>
      </c>
      <c r="E2384" t="s">
        <v>1484</v>
      </c>
    </row>
    <row r="2385" spans="1:5" x14ac:dyDescent="0.3">
      <c r="A2385" s="14">
        <v>1632792100</v>
      </c>
      <c r="B2385" s="15">
        <v>166732</v>
      </c>
      <c r="C2385" t="s">
        <v>1087</v>
      </c>
      <c r="D2385" t="s">
        <v>866</v>
      </c>
      <c r="E2385" t="s">
        <v>1484</v>
      </c>
    </row>
    <row r="2386" spans="1:5" x14ac:dyDescent="0.3">
      <c r="A2386" s="12">
        <v>1391049800</v>
      </c>
      <c r="B2386" s="13">
        <v>135567</v>
      </c>
      <c r="C2386" t="s">
        <v>1087</v>
      </c>
      <c r="D2386" t="s">
        <v>868</v>
      </c>
      <c r="E2386" t="s">
        <v>1484</v>
      </c>
    </row>
    <row r="2387" spans="1:5" x14ac:dyDescent="0.3">
      <c r="A2387" s="14">
        <v>1425312900</v>
      </c>
      <c r="B2387" s="15">
        <v>137236</v>
      </c>
      <c r="C2387" t="s">
        <v>1087</v>
      </c>
      <c r="D2387" t="s">
        <v>874</v>
      </c>
      <c r="E2387" t="s">
        <v>1484</v>
      </c>
    </row>
    <row r="2388" spans="1:5" x14ac:dyDescent="0.3">
      <c r="A2388" s="12">
        <v>1509300800</v>
      </c>
      <c r="B2388" s="13">
        <v>144717</v>
      </c>
      <c r="C2388" t="s">
        <v>1087</v>
      </c>
      <c r="D2388" t="s">
        <v>873</v>
      </c>
      <c r="E2388" t="s">
        <v>1484</v>
      </c>
    </row>
    <row r="2389" spans="1:5" x14ac:dyDescent="0.3">
      <c r="A2389" s="14">
        <v>1388411800</v>
      </c>
      <c r="B2389" s="15">
        <v>127075</v>
      </c>
      <c r="C2389" t="s">
        <v>1087</v>
      </c>
      <c r="D2389" t="s">
        <v>872</v>
      </c>
      <c r="E2389" t="s">
        <v>1484</v>
      </c>
    </row>
    <row r="2390" spans="1:5" x14ac:dyDescent="0.3">
      <c r="A2390" s="12">
        <v>1534411600</v>
      </c>
      <c r="B2390" s="13">
        <v>4908</v>
      </c>
      <c r="C2390" t="s">
        <v>1087</v>
      </c>
      <c r="D2390" t="s">
        <v>879</v>
      </c>
      <c r="E2390" t="s">
        <v>1484</v>
      </c>
    </row>
    <row r="2391" spans="1:5" x14ac:dyDescent="0.3">
      <c r="A2391" s="14">
        <v>1606194200</v>
      </c>
      <c r="B2391" s="15">
        <v>4735</v>
      </c>
      <c r="C2391" t="s">
        <v>1087</v>
      </c>
      <c r="D2391" t="s">
        <v>883</v>
      </c>
      <c r="E2391" t="s">
        <v>1484</v>
      </c>
    </row>
    <row r="2392" spans="1:5" x14ac:dyDescent="0.3">
      <c r="A2392" s="12">
        <v>1773492200</v>
      </c>
      <c r="B2392" s="13">
        <v>5616</v>
      </c>
      <c r="C2392" t="s">
        <v>1087</v>
      </c>
      <c r="D2392" t="s">
        <v>887</v>
      </c>
      <c r="E2392" t="s">
        <v>1484</v>
      </c>
    </row>
    <row r="2393" spans="1:5" x14ac:dyDescent="0.3">
      <c r="A2393" s="14">
        <v>1785288700</v>
      </c>
      <c r="B2393" s="15">
        <v>5906</v>
      </c>
      <c r="C2393" t="s">
        <v>1087</v>
      </c>
      <c r="D2393" t="s">
        <v>876</v>
      </c>
      <c r="E2393" t="s">
        <v>1484</v>
      </c>
    </row>
    <row r="2394" spans="1:5" x14ac:dyDescent="0.3">
      <c r="A2394" s="12">
        <v>1316657100</v>
      </c>
      <c r="B2394" s="13">
        <v>4192</v>
      </c>
      <c r="C2394" t="s">
        <v>1087</v>
      </c>
      <c r="D2394" t="s">
        <v>877</v>
      </c>
      <c r="E2394" t="s">
        <v>1484</v>
      </c>
    </row>
    <row r="2395" spans="1:5" x14ac:dyDescent="0.3">
      <c r="A2395" s="14">
        <v>1614059050</v>
      </c>
      <c r="B2395" s="15">
        <v>4763</v>
      </c>
      <c r="C2395" t="s">
        <v>1087</v>
      </c>
      <c r="D2395" t="s">
        <v>882</v>
      </c>
      <c r="E2395" t="s">
        <v>1484</v>
      </c>
    </row>
    <row r="2396" spans="1:5" x14ac:dyDescent="0.3">
      <c r="A2396" s="12">
        <v>1599397600</v>
      </c>
      <c r="B2396" s="13">
        <v>4879</v>
      </c>
      <c r="C2396" t="s">
        <v>1087</v>
      </c>
      <c r="D2396" t="s">
        <v>881</v>
      </c>
      <c r="E2396" t="s">
        <v>1484</v>
      </c>
    </row>
    <row r="2397" spans="1:5" x14ac:dyDescent="0.3">
      <c r="A2397" s="14">
        <v>1420445600</v>
      </c>
      <c r="B2397" s="15">
        <v>4165</v>
      </c>
      <c r="C2397" t="s">
        <v>1087</v>
      </c>
      <c r="D2397" t="s">
        <v>878</v>
      </c>
      <c r="E2397" t="s">
        <v>1484</v>
      </c>
    </row>
    <row r="2398" spans="1:5" x14ac:dyDescent="0.3">
      <c r="A2398" s="12">
        <v>1358152200</v>
      </c>
      <c r="B2398" s="13">
        <v>3984</v>
      </c>
      <c r="C2398" t="s">
        <v>1087</v>
      </c>
      <c r="D2398" t="s">
        <v>880</v>
      </c>
      <c r="E2398" t="s">
        <v>1484</v>
      </c>
    </row>
    <row r="2399" spans="1:5" x14ac:dyDescent="0.3">
      <c r="A2399" s="14">
        <v>1500476100</v>
      </c>
      <c r="B2399" s="15">
        <v>4527</v>
      </c>
      <c r="C2399" t="s">
        <v>1087</v>
      </c>
      <c r="D2399" t="s">
        <v>886</v>
      </c>
      <c r="E2399" t="s">
        <v>1484</v>
      </c>
    </row>
    <row r="2400" spans="1:5" x14ac:dyDescent="0.3">
      <c r="A2400" s="12">
        <v>1558421600</v>
      </c>
      <c r="B2400" s="13">
        <v>4598</v>
      </c>
      <c r="C2400" t="s">
        <v>1087</v>
      </c>
      <c r="D2400" t="s">
        <v>885</v>
      </c>
      <c r="E2400" t="s">
        <v>1484</v>
      </c>
    </row>
    <row r="2401" spans="1:5" x14ac:dyDescent="0.3">
      <c r="A2401" s="14">
        <v>1450118300</v>
      </c>
      <c r="B2401" s="15">
        <v>4280</v>
      </c>
      <c r="C2401" t="s">
        <v>1087</v>
      </c>
      <c r="D2401" t="s">
        <v>884</v>
      </c>
      <c r="E2401" t="s">
        <v>1484</v>
      </c>
    </row>
    <row r="2402" spans="1:5" x14ac:dyDescent="0.3">
      <c r="A2402" s="12">
        <v>1523962200</v>
      </c>
      <c r="B2402" s="13">
        <v>130131</v>
      </c>
      <c r="C2402" t="s">
        <v>1087</v>
      </c>
      <c r="D2402" t="s">
        <v>891</v>
      </c>
      <c r="E2402" t="s">
        <v>1484</v>
      </c>
    </row>
    <row r="2403" spans="1:5" x14ac:dyDescent="0.3">
      <c r="A2403" s="14">
        <v>1707068800</v>
      </c>
      <c r="B2403" s="15">
        <v>145196</v>
      </c>
      <c r="C2403" t="s">
        <v>1087</v>
      </c>
      <c r="D2403" t="s">
        <v>895</v>
      </c>
      <c r="E2403" t="s">
        <v>1484</v>
      </c>
    </row>
    <row r="2404" spans="1:5" x14ac:dyDescent="0.3">
      <c r="A2404" s="12">
        <v>1798597650</v>
      </c>
      <c r="B2404" s="13">
        <v>164911</v>
      </c>
      <c r="C2404" t="s">
        <v>1087</v>
      </c>
      <c r="D2404" t="s">
        <v>899</v>
      </c>
      <c r="E2404" t="s">
        <v>1484</v>
      </c>
    </row>
    <row r="2405" spans="1:5" x14ac:dyDescent="0.3">
      <c r="A2405" s="14">
        <v>1829564100</v>
      </c>
      <c r="B2405" s="15">
        <v>176360</v>
      </c>
      <c r="C2405" t="s">
        <v>1087</v>
      </c>
      <c r="D2405" t="s">
        <v>888</v>
      </c>
      <c r="E2405" t="s">
        <v>1484</v>
      </c>
    </row>
    <row r="2406" spans="1:5" x14ac:dyDescent="0.3">
      <c r="A2406" s="12">
        <v>1287506650</v>
      </c>
      <c r="B2406" s="13">
        <v>108525</v>
      </c>
      <c r="C2406" t="s">
        <v>1087</v>
      </c>
      <c r="D2406" t="s">
        <v>889</v>
      </c>
      <c r="E2406" t="s">
        <v>1484</v>
      </c>
    </row>
    <row r="2407" spans="1:5" x14ac:dyDescent="0.3">
      <c r="A2407" s="14">
        <v>1685058200</v>
      </c>
      <c r="B2407" s="15">
        <v>147951</v>
      </c>
      <c r="C2407" t="s">
        <v>1087</v>
      </c>
      <c r="D2407" t="s">
        <v>894</v>
      </c>
      <c r="E2407" t="s">
        <v>1484</v>
      </c>
    </row>
    <row r="2408" spans="1:5" x14ac:dyDescent="0.3">
      <c r="A2408" s="12">
        <v>1517011900</v>
      </c>
      <c r="B2408" s="13">
        <v>135376</v>
      </c>
      <c r="C2408" t="s">
        <v>1087</v>
      </c>
      <c r="D2408" t="s">
        <v>893</v>
      </c>
      <c r="E2408" t="s">
        <v>1484</v>
      </c>
    </row>
    <row r="2409" spans="1:5" x14ac:dyDescent="0.3">
      <c r="A2409" s="14">
        <v>1562051900</v>
      </c>
      <c r="B2409" s="15">
        <v>141348</v>
      </c>
      <c r="C2409" t="s">
        <v>1087</v>
      </c>
      <c r="D2409" t="s">
        <v>890</v>
      </c>
      <c r="E2409" t="s">
        <v>1484</v>
      </c>
    </row>
    <row r="2410" spans="1:5" x14ac:dyDescent="0.3">
      <c r="A2410" s="12">
        <v>1431515450</v>
      </c>
      <c r="B2410" s="13">
        <v>120885</v>
      </c>
      <c r="C2410" t="s">
        <v>1087</v>
      </c>
      <c r="D2410" t="s">
        <v>892</v>
      </c>
      <c r="E2410" t="s">
        <v>1484</v>
      </c>
    </row>
    <row r="2411" spans="1:5" x14ac:dyDescent="0.3">
      <c r="A2411" s="14">
        <v>1565602600</v>
      </c>
      <c r="B2411" s="15">
        <v>133701</v>
      </c>
      <c r="C2411" t="s">
        <v>1087</v>
      </c>
      <c r="D2411" t="s">
        <v>898</v>
      </c>
      <c r="E2411" t="s">
        <v>1484</v>
      </c>
    </row>
    <row r="2412" spans="1:5" x14ac:dyDescent="0.3">
      <c r="A2412" s="12">
        <v>1687263000</v>
      </c>
      <c r="B2412" s="13">
        <v>142380</v>
      </c>
      <c r="C2412" t="s">
        <v>1087</v>
      </c>
      <c r="D2412" t="s">
        <v>897</v>
      </c>
      <c r="E2412" t="s">
        <v>1484</v>
      </c>
    </row>
    <row r="2413" spans="1:5" x14ac:dyDescent="0.3">
      <c r="A2413" s="14">
        <v>1513722200</v>
      </c>
      <c r="B2413" s="15">
        <v>124476</v>
      </c>
      <c r="C2413" t="s">
        <v>1087</v>
      </c>
      <c r="D2413" t="s">
        <v>896</v>
      </c>
      <c r="E2413" t="s">
        <v>1484</v>
      </c>
    </row>
    <row r="2414" spans="1:5" x14ac:dyDescent="0.3">
      <c r="A2414" s="12">
        <v>3326481000</v>
      </c>
      <c r="B2414" s="13">
        <v>99077</v>
      </c>
      <c r="C2414" t="s">
        <v>1088</v>
      </c>
      <c r="D2414" t="s">
        <v>867</v>
      </c>
      <c r="E2414" t="s">
        <v>1485</v>
      </c>
    </row>
    <row r="2415" spans="1:5" x14ac:dyDescent="0.3">
      <c r="A2415" s="14">
        <v>3728333050</v>
      </c>
      <c r="B2415" s="15">
        <v>121292</v>
      </c>
      <c r="C2415" t="s">
        <v>1088</v>
      </c>
      <c r="D2415" t="s">
        <v>871</v>
      </c>
      <c r="E2415" t="s">
        <v>1485</v>
      </c>
    </row>
    <row r="2416" spans="1:5" x14ac:dyDescent="0.3">
      <c r="A2416" s="12">
        <v>4108136500</v>
      </c>
      <c r="B2416" s="13">
        <v>168667</v>
      </c>
      <c r="C2416" t="s">
        <v>1088</v>
      </c>
      <c r="D2416" t="s">
        <v>875</v>
      </c>
      <c r="E2416" t="s">
        <v>1485</v>
      </c>
    </row>
    <row r="2417" spans="1:5" x14ac:dyDescent="0.3">
      <c r="A2417" s="14">
        <v>4343221850</v>
      </c>
      <c r="B2417" s="15">
        <v>185748</v>
      </c>
      <c r="C2417" t="s">
        <v>1088</v>
      </c>
      <c r="D2417" t="s">
        <v>864</v>
      </c>
      <c r="E2417" t="s">
        <v>1485</v>
      </c>
    </row>
    <row r="2418" spans="1:5" x14ac:dyDescent="0.3">
      <c r="A2418" s="12">
        <v>3484043100</v>
      </c>
      <c r="B2418" s="13">
        <v>103027</v>
      </c>
      <c r="C2418" t="s">
        <v>1088</v>
      </c>
      <c r="D2418" t="s">
        <v>865</v>
      </c>
      <c r="E2418" t="s">
        <v>1485</v>
      </c>
    </row>
    <row r="2419" spans="1:5" x14ac:dyDescent="0.3">
      <c r="A2419" s="14">
        <v>3289481150</v>
      </c>
      <c r="B2419" s="15">
        <v>117715</v>
      </c>
      <c r="C2419" t="s">
        <v>1088</v>
      </c>
      <c r="D2419" t="s">
        <v>870</v>
      </c>
      <c r="E2419" t="s">
        <v>1485</v>
      </c>
    </row>
    <row r="2420" spans="1:5" x14ac:dyDescent="0.3">
      <c r="A2420" s="12">
        <v>3330630800</v>
      </c>
      <c r="B2420" s="13">
        <v>112837</v>
      </c>
      <c r="C2420" t="s">
        <v>1088</v>
      </c>
      <c r="D2420" t="s">
        <v>869</v>
      </c>
      <c r="E2420" t="s">
        <v>1485</v>
      </c>
    </row>
    <row r="2421" spans="1:5" x14ac:dyDescent="0.3">
      <c r="A2421" s="14">
        <v>3722803400</v>
      </c>
      <c r="B2421" s="15">
        <v>135538</v>
      </c>
      <c r="C2421" t="s">
        <v>1088</v>
      </c>
      <c r="D2421" t="s">
        <v>866</v>
      </c>
      <c r="E2421" t="s">
        <v>1485</v>
      </c>
    </row>
    <row r="2422" spans="1:5" x14ac:dyDescent="0.3">
      <c r="A2422" s="12">
        <v>3384214800</v>
      </c>
      <c r="B2422" s="13">
        <v>108304</v>
      </c>
      <c r="C2422" t="s">
        <v>1088</v>
      </c>
      <c r="D2422" t="s">
        <v>868</v>
      </c>
      <c r="E2422" t="s">
        <v>1485</v>
      </c>
    </row>
    <row r="2423" spans="1:5" x14ac:dyDescent="0.3">
      <c r="A2423" s="14">
        <v>3659202200</v>
      </c>
      <c r="B2423" s="15">
        <v>123419</v>
      </c>
      <c r="C2423" t="s">
        <v>1088</v>
      </c>
      <c r="D2423" t="s">
        <v>874</v>
      </c>
      <c r="E2423" t="s">
        <v>1485</v>
      </c>
    </row>
    <row r="2424" spans="1:5" x14ac:dyDescent="0.3">
      <c r="A2424" s="12">
        <v>3715710300</v>
      </c>
      <c r="B2424" s="13">
        <v>125948</v>
      </c>
      <c r="C2424" t="s">
        <v>1088</v>
      </c>
      <c r="D2424" t="s">
        <v>873</v>
      </c>
      <c r="E2424" t="s">
        <v>1485</v>
      </c>
    </row>
    <row r="2425" spans="1:5" x14ac:dyDescent="0.3">
      <c r="A2425" s="14">
        <v>3412531800</v>
      </c>
      <c r="B2425" s="15">
        <v>105371</v>
      </c>
      <c r="C2425" t="s">
        <v>1088</v>
      </c>
      <c r="D2425" t="s">
        <v>872</v>
      </c>
      <c r="E2425" t="s">
        <v>1485</v>
      </c>
    </row>
    <row r="2426" spans="1:5" x14ac:dyDescent="0.3">
      <c r="A2426" s="12">
        <v>3824329700</v>
      </c>
      <c r="B2426" s="13">
        <v>4493</v>
      </c>
      <c r="C2426" t="s">
        <v>1088</v>
      </c>
      <c r="D2426" t="s">
        <v>879</v>
      </c>
      <c r="E2426" t="s">
        <v>1485</v>
      </c>
    </row>
    <row r="2427" spans="1:5" x14ac:dyDescent="0.3">
      <c r="A2427" s="14">
        <v>4082207200</v>
      </c>
      <c r="B2427" s="15">
        <v>4263</v>
      </c>
      <c r="C2427" t="s">
        <v>1088</v>
      </c>
      <c r="D2427" t="s">
        <v>883</v>
      </c>
      <c r="E2427" t="s">
        <v>1485</v>
      </c>
    </row>
    <row r="2428" spans="1:5" x14ac:dyDescent="0.3">
      <c r="A2428" s="12">
        <v>4576443400</v>
      </c>
      <c r="B2428" s="13">
        <v>5953</v>
      </c>
      <c r="C2428" t="s">
        <v>1088</v>
      </c>
      <c r="D2428" t="s">
        <v>887</v>
      </c>
      <c r="E2428" t="s">
        <v>1485</v>
      </c>
    </row>
    <row r="2429" spans="1:5" x14ac:dyDescent="0.3">
      <c r="A2429" s="14">
        <v>4251160700</v>
      </c>
      <c r="B2429" s="15">
        <v>5832</v>
      </c>
      <c r="C2429" t="s">
        <v>1088</v>
      </c>
      <c r="D2429" t="s">
        <v>876</v>
      </c>
      <c r="E2429" t="s">
        <v>1485</v>
      </c>
    </row>
    <row r="2430" spans="1:5" x14ac:dyDescent="0.3">
      <c r="A2430" s="12">
        <v>3300215500</v>
      </c>
      <c r="B2430" s="13">
        <v>3516</v>
      </c>
      <c r="C2430" t="s">
        <v>1088</v>
      </c>
      <c r="D2430" t="s">
        <v>877</v>
      </c>
      <c r="E2430" t="s">
        <v>1485</v>
      </c>
    </row>
    <row r="2431" spans="1:5" x14ac:dyDescent="0.3">
      <c r="A2431" s="14">
        <v>3930628600</v>
      </c>
      <c r="B2431" s="15">
        <v>4192</v>
      </c>
      <c r="C2431" t="s">
        <v>1088</v>
      </c>
      <c r="D2431" t="s">
        <v>882</v>
      </c>
      <c r="E2431" t="s">
        <v>1485</v>
      </c>
    </row>
    <row r="2432" spans="1:5" x14ac:dyDescent="0.3">
      <c r="A2432" s="12">
        <v>3990589900</v>
      </c>
      <c r="B2432" s="13">
        <v>4391</v>
      </c>
      <c r="C2432" t="s">
        <v>1088</v>
      </c>
      <c r="D2432" t="s">
        <v>881</v>
      </c>
      <c r="E2432" t="s">
        <v>1485</v>
      </c>
    </row>
    <row r="2433" spans="1:5" x14ac:dyDescent="0.3">
      <c r="A2433" s="14">
        <v>3734907500</v>
      </c>
      <c r="B2433" s="15">
        <v>3608</v>
      </c>
      <c r="C2433" t="s">
        <v>1088</v>
      </c>
      <c r="D2433" t="s">
        <v>878</v>
      </c>
      <c r="E2433" t="s">
        <v>1485</v>
      </c>
    </row>
    <row r="2434" spans="1:5" x14ac:dyDescent="0.3">
      <c r="A2434" s="12">
        <v>4176579400</v>
      </c>
      <c r="B2434" s="13">
        <v>4087</v>
      </c>
      <c r="C2434" t="s">
        <v>1088</v>
      </c>
      <c r="D2434" t="s">
        <v>880</v>
      </c>
      <c r="E2434" t="s">
        <v>1485</v>
      </c>
    </row>
    <row r="2435" spans="1:5" x14ac:dyDescent="0.3">
      <c r="A2435" s="14">
        <v>4136479200</v>
      </c>
      <c r="B2435" s="15">
        <v>4370</v>
      </c>
      <c r="C2435" t="s">
        <v>1088</v>
      </c>
      <c r="D2435" t="s">
        <v>886</v>
      </c>
      <c r="E2435" t="s">
        <v>1485</v>
      </c>
    </row>
    <row r="2436" spans="1:5" x14ac:dyDescent="0.3">
      <c r="A2436" s="12">
        <v>4277834750</v>
      </c>
      <c r="B2436" s="13">
        <v>4456</v>
      </c>
      <c r="C2436" t="s">
        <v>1088</v>
      </c>
      <c r="D2436" t="s">
        <v>885</v>
      </c>
      <c r="E2436" t="s">
        <v>1485</v>
      </c>
    </row>
    <row r="2437" spans="1:5" x14ac:dyDescent="0.3">
      <c r="A2437" s="14">
        <v>3821933800</v>
      </c>
      <c r="B2437" s="15">
        <v>3856</v>
      </c>
      <c r="C2437" t="s">
        <v>1088</v>
      </c>
      <c r="D2437" t="s">
        <v>884</v>
      </c>
      <c r="E2437" t="s">
        <v>1485</v>
      </c>
    </row>
    <row r="2438" spans="1:5" x14ac:dyDescent="0.3">
      <c r="A2438" s="12">
        <v>3915263500</v>
      </c>
      <c r="B2438" s="13">
        <v>119646</v>
      </c>
      <c r="C2438" t="s">
        <v>1088</v>
      </c>
      <c r="D2438" t="s">
        <v>891</v>
      </c>
      <c r="E2438" t="s">
        <v>1485</v>
      </c>
    </row>
    <row r="2439" spans="1:5" x14ac:dyDescent="0.3">
      <c r="A2439" s="14">
        <v>3970927500</v>
      </c>
      <c r="B2439" s="15">
        <v>127193</v>
      </c>
      <c r="C2439" t="s">
        <v>1088</v>
      </c>
      <c r="D2439" t="s">
        <v>895</v>
      </c>
      <c r="E2439" t="s">
        <v>1485</v>
      </c>
    </row>
    <row r="2440" spans="1:5" x14ac:dyDescent="0.3">
      <c r="A2440" s="12">
        <v>5056705250</v>
      </c>
      <c r="B2440" s="13">
        <v>190185</v>
      </c>
      <c r="C2440" t="s">
        <v>1088</v>
      </c>
      <c r="D2440" t="s">
        <v>899</v>
      </c>
      <c r="E2440" t="s">
        <v>1485</v>
      </c>
    </row>
    <row r="2441" spans="1:5" x14ac:dyDescent="0.3">
      <c r="A2441" s="14">
        <v>4603129200</v>
      </c>
      <c r="B2441" s="15">
        <v>191762</v>
      </c>
      <c r="C2441" t="s">
        <v>1088</v>
      </c>
      <c r="D2441" t="s">
        <v>888</v>
      </c>
      <c r="E2441" t="s">
        <v>1485</v>
      </c>
    </row>
    <row r="2442" spans="1:5" x14ac:dyDescent="0.3">
      <c r="A2442" s="12">
        <v>3551916500</v>
      </c>
      <c r="B2442" s="13">
        <v>103556</v>
      </c>
      <c r="C2442" t="s">
        <v>1088</v>
      </c>
      <c r="D2442" t="s">
        <v>889</v>
      </c>
      <c r="E2442" t="s">
        <v>1485</v>
      </c>
    </row>
    <row r="2443" spans="1:5" x14ac:dyDescent="0.3">
      <c r="A2443" s="14">
        <v>4019558400</v>
      </c>
      <c r="B2443" s="15">
        <v>131813</v>
      </c>
      <c r="C2443" t="s">
        <v>1088</v>
      </c>
      <c r="D2443" t="s">
        <v>894</v>
      </c>
      <c r="E2443" t="s">
        <v>1485</v>
      </c>
    </row>
    <row r="2444" spans="1:5" x14ac:dyDescent="0.3">
      <c r="A2444" s="12">
        <v>3796201400</v>
      </c>
      <c r="B2444" s="13">
        <v>126014</v>
      </c>
      <c r="C2444" t="s">
        <v>1088</v>
      </c>
      <c r="D2444" t="s">
        <v>893</v>
      </c>
      <c r="E2444" t="s">
        <v>1485</v>
      </c>
    </row>
    <row r="2445" spans="1:5" x14ac:dyDescent="0.3">
      <c r="A2445" s="14">
        <v>4077901300</v>
      </c>
      <c r="B2445" s="15">
        <v>134299</v>
      </c>
      <c r="C2445" t="s">
        <v>1088</v>
      </c>
      <c r="D2445" t="s">
        <v>890</v>
      </c>
      <c r="E2445" t="s">
        <v>1485</v>
      </c>
    </row>
    <row r="2446" spans="1:5" x14ac:dyDescent="0.3">
      <c r="A2446" s="12">
        <v>3778416900</v>
      </c>
      <c r="B2446" s="13">
        <v>113442</v>
      </c>
      <c r="C2446" t="s">
        <v>1088</v>
      </c>
      <c r="D2446" t="s">
        <v>892</v>
      </c>
      <c r="E2446" t="s">
        <v>1485</v>
      </c>
    </row>
    <row r="2447" spans="1:5" x14ac:dyDescent="0.3">
      <c r="A2447" s="14">
        <v>4218156100</v>
      </c>
      <c r="B2447" s="15">
        <v>128384</v>
      </c>
      <c r="C2447" t="s">
        <v>1088</v>
      </c>
      <c r="D2447" t="s">
        <v>898</v>
      </c>
      <c r="E2447" t="s">
        <v>1485</v>
      </c>
    </row>
    <row r="2448" spans="1:5" x14ac:dyDescent="0.3">
      <c r="A2448" s="12">
        <v>4103290000</v>
      </c>
      <c r="B2448" s="13">
        <v>129817</v>
      </c>
      <c r="C2448" t="s">
        <v>1088</v>
      </c>
      <c r="D2448" t="s">
        <v>897</v>
      </c>
      <c r="E2448" t="s">
        <v>1485</v>
      </c>
    </row>
    <row r="2449" spans="1:5" x14ac:dyDescent="0.3">
      <c r="A2449" s="14">
        <v>3820196700</v>
      </c>
      <c r="B2449" s="15">
        <v>111517</v>
      </c>
      <c r="C2449" t="s">
        <v>1088</v>
      </c>
      <c r="D2449" t="s">
        <v>896</v>
      </c>
      <c r="E2449" t="s">
        <v>1485</v>
      </c>
    </row>
    <row r="2450" spans="1:5" x14ac:dyDescent="0.3">
      <c r="A2450" s="12">
        <v>3072710950</v>
      </c>
      <c r="B2450" s="13">
        <v>335927</v>
      </c>
      <c r="C2450" t="s">
        <v>1089</v>
      </c>
      <c r="D2450" t="s">
        <v>867</v>
      </c>
      <c r="E2450" t="s">
        <v>1486</v>
      </c>
    </row>
    <row r="2451" spans="1:5" x14ac:dyDescent="0.3">
      <c r="A2451" s="14">
        <v>3504303700</v>
      </c>
      <c r="B2451" s="15">
        <v>385503</v>
      </c>
      <c r="C2451" t="s">
        <v>1089</v>
      </c>
      <c r="D2451" t="s">
        <v>871</v>
      </c>
      <c r="E2451" t="s">
        <v>1486</v>
      </c>
    </row>
    <row r="2452" spans="1:5" x14ac:dyDescent="0.3">
      <c r="A2452" s="12">
        <v>4060452300</v>
      </c>
      <c r="B2452" s="13">
        <v>469794</v>
      </c>
      <c r="C2452" t="s">
        <v>1089</v>
      </c>
      <c r="D2452" t="s">
        <v>875</v>
      </c>
      <c r="E2452" t="s">
        <v>1486</v>
      </c>
    </row>
    <row r="2453" spans="1:5" x14ac:dyDescent="0.3">
      <c r="A2453" s="14">
        <v>3607602450</v>
      </c>
      <c r="B2453" s="15">
        <v>429577</v>
      </c>
      <c r="C2453" t="s">
        <v>1089</v>
      </c>
      <c r="D2453" t="s">
        <v>864</v>
      </c>
      <c r="E2453" t="s">
        <v>1486</v>
      </c>
    </row>
    <row r="2454" spans="1:5" x14ac:dyDescent="0.3">
      <c r="A2454" s="12">
        <v>3028308850</v>
      </c>
      <c r="B2454" s="13">
        <v>327420</v>
      </c>
      <c r="C2454" t="s">
        <v>1089</v>
      </c>
      <c r="D2454" t="s">
        <v>865</v>
      </c>
      <c r="E2454" t="s">
        <v>1486</v>
      </c>
    </row>
    <row r="2455" spans="1:5" x14ac:dyDescent="0.3">
      <c r="A2455" s="14">
        <v>2421732450</v>
      </c>
      <c r="B2455" s="15">
        <v>298344</v>
      </c>
      <c r="C2455" t="s">
        <v>1089</v>
      </c>
      <c r="D2455" t="s">
        <v>870</v>
      </c>
      <c r="E2455" t="s">
        <v>1486</v>
      </c>
    </row>
    <row r="2456" spans="1:5" x14ac:dyDescent="0.3">
      <c r="A2456" s="12">
        <v>3009448600</v>
      </c>
      <c r="B2456" s="13">
        <v>351435</v>
      </c>
      <c r="C2456" t="s">
        <v>1089</v>
      </c>
      <c r="D2456" t="s">
        <v>869</v>
      </c>
      <c r="E2456" t="s">
        <v>1486</v>
      </c>
    </row>
    <row r="2457" spans="1:5" x14ac:dyDescent="0.3">
      <c r="A2457" s="14">
        <v>3487426750</v>
      </c>
      <c r="B2457" s="15">
        <v>391400</v>
      </c>
      <c r="C2457" t="s">
        <v>1089</v>
      </c>
      <c r="D2457" t="s">
        <v>866</v>
      </c>
      <c r="E2457" t="s">
        <v>1486</v>
      </c>
    </row>
    <row r="2458" spans="1:5" x14ac:dyDescent="0.3">
      <c r="A2458" s="12">
        <v>3322622800</v>
      </c>
      <c r="B2458" s="13">
        <v>370244</v>
      </c>
      <c r="C2458" t="s">
        <v>1089</v>
      </c>
      <c r="D2458" t="s">
        <v>868</v>
      </c>
      <c r="E2458" t="s">
        <v>1486</v>
      </c>
    </row>
    <row r="2459" spans="1:5" x14ac:dyDescent="0.3">
      <c r="A2459" s="14">
        <v>3349683200</v>
      </c>
      <c r="B2459" s="15">
        <v>372255</v>
      </c>
      <c r="C2459" t="s">
        <v>1089</v>
      </c>
      <c r="D2459" t="s">
        <v>874</v>
      </c>
      <c r="E2459" t="s">
        <v>1486</v>
      </c>
    </row>
    <row r="2460" spans="1:5" x14ac:dyDescent="0.3">
      <c r="A2460" s="12">
        <v>3472621250</v>
      </c>
      <c r="B2460" s="13">
        <v>387402</v>
      </c>
      <c r="C2460" t="s">
        <v>1089</v>
      </c>
      <c r="D2460" t="s">
        <v>873</v>
      </c>
      <c r="E2460" t="s">
        <v>1486</v>
      </c>
    </row>
    <row r="2461" spans="1:5" x14ac:dyDescent="0.3">
      <c r="A2461" s="14">
        <v>3205362250</v>
      </c>
      <c r="B2461" s="15">
        <v>348838</v>
      </c>
      <c r="C2461" t="s">
        <v>1089</v>
      </c>
      <c r="D2461" t="s">
        <v>872</v>
      </c>
      <c r="E2461" t="s">
        <v>1486</v>
      </c>
    </row>
    <row r="2462" spans="1:5" x14ac:dyDescent="0.3">
      <c r="A2462" s="12">
        <v>3613223750</v>
      </c>
      <c r="B2462" s="13">
        <v>13040</v>
      </c>
      <c r="C2462" t="s">
        <v>1089</v>
      </c>
      <c r="D2462" t="s">
        <v>879</v>
      </c>
      <c r="E2462" t="s">
        <v>1486</v>
      </c>
    </row>
    <row r="2463" spans="1:5" x14ac:dyDescent="0.3">
      <c r="A2463" s="14">
        <v>3729970500</v>
      </c>
      <c r="B2463" s="15">
        <v>12689</v>
      </c>
      <c r="C2463" t="s">
        <v>1089</v>
      </c>
      <c r="D2463" t="s">
        <v>883</v>
      </c>
      <c r="E2463" t="s">
        <v>1486</v>
      </c>
    </row>
    <row r="2464" spans="1:5" x14ac:dyDescent="0.3">
      <c r="A2464" s="12">
        <v>4568266900</v>
      </c>
      <c r="B2464" s="13">
        <v>16215</v>
      </c>
      <c r="C2464" t="s">
        <v>1089</v>
      </c>
      <c r="D2464" t="s">
        <v>887</v>
      </c>
      <c r="E2464" t="s">
        <v>1486</v>
      </c>
    </row>
    <row r="2465" spans="1:5" x14ac:dyDescent="0.3">
      <c r="A2465" s="14">
        <v>3832318000</v>
      </c>
      <c r="B2465" s="15">
        <v>14114</v>
      </c>
      <c r="C2465" t="s">
        <v>1089</v>
      </c>
      <c r="D2465" t="s">
        <v>876</v>
      </c>
      <c r="E2465" t="s">
        <v>1486</v>
      </c>
    </row>
    <row r="2466" spans="1:5" x14ac:dyDescent="0.3">
      <c r="A2466" s="12">
        <v>3272603250</v>
      </c>
      <c r="B2466" s="13">
        <v>11866</v>
      </c>
      <c r="C2466" t="s">
        <v>1089</v>
      </c>
      <c r="D2466" t="s">
        <v>877</v>
      </c>
      <c r="E2466" t="s">
        <v>1486</v>
      </c>
    </row>
    <row r="2467" spans="1:5" x14ac:dyDescent="0.3">
      <c r="A2467" s="14">
        <v>3774607150</v>
      </c>
      <c r="B2467" s="15">
        <v>13005</v>
      </c>
      <c r="C2467" t="s">
        <v>1089</v>
      </c>
      <c r="D2467" t="s">
        <v>882</v>
      </c>
      <c r="E2467" t="s">
        <v>1486</v>
      </c>
    </row>
    <row r="2468" spans="1:5" x14ac:dyDescent="0.3">
      <c r="A2468" s="12">
        <v>3610753500</v>
      </c>
      <c r="B2468" s="13">
        <v>12801</v>
      </c>
      <c r="C2468" t="s">
        <v>1089</v>
      </c>
      <c r="D2468" t="s">
        <v>881</v>
      </c>
      <c r="E2468" t="s">
        <v>1486</v>
      </c>
    </row>
    <row r="2469" spans="1:5" x14ac:dyDescent="0.3">
      <c r="A2469" s="14">
        <v>3579228000</v>
      </c>
      <c r="B2469" s="15">
        <v>11936</v>
      </c>
      <c r="C2469" t="s">
        <v>1089</v>
      </c>
      <c r="D2469" t="s">
        <v>878</v>
      </c>
      <c r="E2469" t="s">
        <v>1486</v>
      </c>
    </row>
    <row r="2470" spans="1:5" x14ac:dyDescent="0.3">
      <c r="A2470" s="12">
        <v>3604455450</v>
      </c>
      <c r="B2470" s="13">
        <v>12122</v>
      </c>
      <c r="C2470" t="s">
        <v>1089</v>
      </c>
      <c r="D2470" t="s">
        <v>880</v>
      </c>
      <c r="E2470" t="s">
        <v>1486</v>
      </c>
    </row>
    <row r="2471" spans="1:5" x14ac:dyDescent="0.3">
      <c r="A2471" s="14">
        <v>3743580650</v>
      </c>
      <c r="B2471" s="15">
        <v>12922</v>
      </c>
      <c r="C2471" t="s">
        <v>1089</v>
      </c>
      <c r="D2471" t="s">
        <v>886</v>
      </c>
      <c r="E2471" t="s">
        <v>1486</v>
      </c>
    </row>
    <row r="2472" spans="1:5" x14ac:dyDescent="0.3">
      <c r="A2472" s="12">
        <v>3827347600</v>
      </c>
      <c r="B2472" s="13">
        <v>12766</v>
      </c>
      <c r="C2472" t="s">
        <v>1089</v>
      </c>
      <c r="D2472" t="s">
        <v>885</v>
      </c>
      <c r="E2472" t="s">
        <v>1486</v>
      </c>
    </row>
    <row r="2473" spans="1:5" x14ac:dyDescent="0.3">
      <c r="A2473" s="14">
        <v>3483741950</v>
      </c>
      <c r="B2473" s="15">
        <v>11921</v>
      </c>
      <c r="C2473" t="s">
        <v>1089</v>
      </c>
      <c r="D2473" t="s">
        <v>884</v>
      </c>
      <c r="E2473" t="s">
        <v>1486</v>
      </c>
    </row>
    <row r="2474" spans="1:5" x14ac:dyDescent="0.3">
      <c r="A2474" s="12">
        <v>3722909750</v>
      </c>
      <c r="B2474" s="13">
        <v>370527</v>
      </c>
      <c r="C2474" t="s">
        <v>1089</v>
      </c>
      <c r="D2474" t="s">
        <v>891</v>
      </c>
      <c r="E2474" t="s">
        <v>1486</v>
      </c>
    </row>
    <row r="2475" spans="1:5" x14ac:dyDescent="0.3">
      <c r="A2475" s="14">
        <v>4247865100</v>
      </c>
      <c r="B2475" s="15">
        <v>422143</v>
      </c>
      <c r="C2475" t="s">
        <v>1089</v>
      </c>
      <c r="D2475" t="s">
        <v>895</v>
      </c>
      <c r="E2475" t="s">
        <v>1486</v>
      </c>
    </row>
    <row r="2476" spans="1:5" x14ac:dyDescent="0.3">
      <c r="A2476" s="12">
        <v>5158733200</v>
      </c>
      <c r="B2476" s="13">
        <v>541955</v>
      </c>
      <c r="C2476" t="s">
        <v>1089</v>
      </c>
      <c r="D2476" t="s">
        <v>899</v>
      </c>
      <c r="E2476" t="s">
        <v>1486</v>
      </c>
    </row>
    <row r="2477" spans="1:5" x14ac:dyDescent="0.3">
      <c r="A2477" s="14">
        <v>4342322050</v>
      </c>
      <c r="B2477" s="15">
        <v>460916</v>
      </c>
      <c r="C2477" t="s">
        <v>1089</v>
      </c>
      <c r="D2477" t="s">
        <v>888</v>
      </c>
      <c r="E2477" t="s">
        <v>1486</v>
      </c>
    </row>
    <row r="2478" spans="1:5" x14ac:dyDescent="0.3">
      <c r="A2478" s="12">
        <v>3501283150</v>
      </c>
      <c r="B2478" s="13">
        <v>342177</v>
      </c>
      <c r="C2478" t="s">
        <v>1089</v>
      </c>
      <c r="D2478" t="s">
        <v>889</v>
      </c>
      <c r="E2478" t="s">
        <v>1486</v>
      </c>
    </row>
    <row r="2479" spans="1:5" x14ac:dyDescent="0.3">
      <c r="A2479" s="14">
        <v>4208486000</v>
      </c>
      <c r="B2479" s="15">
        <v>428274</v>
      </c>
      <c r="C2479" t="s">
        <v>1089</v>
      </c>
      <c r="D2479" t="s">
        <v>894</v>
      </c>
      <c r="E2479" t="s">
        <v>1486</v>
      </c>
    </row>
    <row r="2480" spans="1:5" x14ac:dyDescent="0.3">
      <c r="A2480" s="12">
        <v>4010818850</v>
      </c>
      <c r="B2480" s="13">
        <v>405375</v>
      </c>
      <c r="C2480" t="s">
        <v>1089</v>
      </c>
      <c r="D2480" t="s">
        <v>893</v>
      </c>
      <c r="E2480" t="s">
        <v>1486</v>
      </c>
    </row>
    <row r="2481" spans="1:5" x14ac:dyDescent="0.3">
      <c r="A2481" s="14">
        <v>3986007200</v>
      </c>
      <c r="B2481" s="15">
        <v>410338</v>
      </c>
      <c r="C2481" t="s">
        <v>1089</v>
      </c>
      <c r="D2481" t="s">
        <v>890</v>
      </c>
      <c r="E2481" t="s">
        <v>1486</v>
      </c>
    </row>
    <row r="2482" spans="1:5" x14ac:dyDescent="0.3">
      <c r="A2482" s="12">
        <v>3880672950</v>
      </c>
      <c r="B2482" s="13">
        <v>385147</v>
      </c>
      <c r="C2482" t="s">
        <v>1089</v>
      </c>
      <c r="D2482" t="s">
        <v>892</v>
      </c>
      <c r="E2482" t="s">
        <v>1486</v>
      </c>
    </row>
    <row r="2483" spans="1:5" x14ac:dyDescent="0.3">
      <c r="A2483" s="14">
        <v>4274456100</v>
      </c>
      <c r="B2483" s="15">
        <v>417536</v>
      </c>
      <c r="C2483" t="s">
        <v>1089</v>
      </c>
      <c r="D2483" t="s">
        <v>898</v>
      </c>
      <c r="E2483" t="s">
        <v>1486</v>
      </c>
    </row>
    <row r="2484" spans="1:5" x14ac:dyDescent="0.3">
      <c r="A2484" s="12">
        <v>4337500050</v>
      </c>
      <c r="B2484" s="13">
        <v>419903</v>
      </c>
      <c r="C2484" t="s">
        <v>1089</v>
      </c>
      <c r="D2484" t="s">
        <v>897</v>
      </c>
      <c r="E2484" t="s">
        <v>1486</v>
      </c>
    </row>
    <row r="2485" spans="1:5" x14ac:dyDescent="0.3">
      <c r="A2485" s="14">
        <v>4037116050</v>
      </c>
      <c r="B2485" s="15">
        <v>388911</v>
      </c>
      <c r="C2485" t="s">
        <v>1089</v>
      </c>
      <c r="D2485" t="s">
        <v>896</v>
      </c>
      <c r="E2485" t="s">
        <v>1486</v>
      </c>
    </row>
    <row r="2486" spans="1:5" x14ac:dyDescent="0.3">
      <c r="A2486" s="12">
        <v>760608500</v>
      </c>
      <c r="B2486" s="13">
        <v>75850</v>
      </c>
      <c r="C2486" t="s">
        <v>1090</v>
      </c>
      <c r="D2486" t="s">
        <v>867</v>
      </c>
      <c r="E2486" t="s">
        <v>1487</v>
      </c>
    </row>
    <row r="2487" spans="1:5" x14ac:dyDescent="0.3">
      <c r="A2487" s="14">
        <v>929338500</v>
      </c>
      <c r="B2487" s="15">
        <v>98367</v>
      </c>
      <c r="C2487" t="s">
        <v>1090</v>
      </c>
      <c r="D2487" t="s">
        <v>871</v>
      </c>
      <c r="E2487" t="s">
        <v>1487</v>
      </c>
    </row>
    <row r="2488" spans="1:5" x14ac:dyDescent="0.3">
      <c r="A2488" s="12">
        <v>1110589000</v>
      </c>
      <c r="B2488" s="13">
        <v>123093</v>
      </c>
      <c r="C2488" t="s">
        <v>1090</v>
      </c>
      <c r="D2488" t="s">
        <v>875</v>
      </c>
      <c r="E2488" t="s">
        <v>1487</v>
      </c>
    </row>
    <row r="2489" spans="1:5" x14ac:dyDescent="0.3">
      <c r="A2489" s="14">
        <v>1208102600</v>
      </c>
      <c r="B2489" s="15">
        <v>143937</v>
      </c>
      <c r="C2489" t="s">
        <v>1090</v>
      </c>
      <c r="D2489" t="s">
        <v>864</v>
      </c>
      <c r="E2489" t="s">
        <v>1487</v>
      </c>
    </row>
    <row r="2490" spans="1:5" x14ac:dyDescent="0.3">
      <c r="A2490" s="12">
        <v>769396400</v>
      </c>
      <c r="B2490" s="13">
        <v>77110</v>
      </c>
      <c r="C2490" t="s">
        <v>1090</v>
      </c>
      <c r="D2490" t="s">
        <v>865</v>
      </c>
      <c r="E2490" t="s">
        <v>1487</v>
      </c>
    </row>
    <row r="2491" spans="1:5" x14ac:dyDescent="0.3">
      <c r="A2491" s="14">
        <v>845144900</v>
      </c>
      <c r="B2491" s="15">
        <v>99508</v>
      </c>
      <c r="C2491" t="s">
        <v>1090</v>
      </c>
      <c r="D2491" t="s">
        <v>870</v>
      </c>
      <c r="E2491" t="s">
        <v>1487</v>
      </c>
    </row>
    <row r="2492" spans="1:5" x14ac:dyDescent="0.3">
      <c r="A2492" s="12">
        <v>857996700</v>
      </c>
      <c r="B2492" s="13">
        <v>93138</v>
      </c>
      <c r="C2492" t="s">
        <v>1090</v>
      </c>
      <c r="D2492" t="s">
        <v>869</v>
      </c>
      <c r="E2492" t="s">
        <v>1487</v>
      </c>
    </row>
    <row r="2493" spans="1:5" x14ac:dyDescent="0.3">
      <c r="A2493" s="14">
        <v>1011397000</v>
      </c>
      <c r="B2493" s="15">
        <v>111526</v>
      </c>
      <c r="C2493" t="s">
        <v>1090</v>
      </c>
      <c r="D2493" t="s">
        <v>866</v>
      </c>
      <c r="E2493" t="s">
        <v>1487</v>
      </c>
    </row>
    <row r="2494" spans="1:5" x14ac:dyDescent="0.3">
      <c r="A2494" s="12">
        <v>882574500</v>
      </c>
      <c r="B2494" s="13">
        <v>93839</v>
      </c>
      <c r="C2494" t="s">
        <v>1090</v>
      </c>
      <c r="D2494" t="s">
        <v>868</v>
      </c>
      <c r="E2494" t="s">
        <v>1487</v>
      </c>
    </row>
    <row r="2495" spans="1:5" x14ac:dyDescent="0.3">
      <c r="A2495" s="14">
        <v>942859400</v>
      </c>
      <c r="B2495" s="15">
        <v>97231</v>
      </c>
      <c r="C2495" t="s">
        <v>1090</v>
      </c>
      <c r="D2495" t="s">
        <v>874</v>
      </c>
      <c r="E2495" t="s">
        <v>1487</v>
      </c>
    </row>
    <row r="2496" spans="1:5" x14ac:dyDescent="0.3">
      <c r="A2496" s="12">
        <v>979714000</v>
      </c>
      <c r="B2496" s="13">
        <v>104283</v>
      </c>
      <c r="C2496" t="s">
        <v>1090</v>
      </c>
      <c r="D2496" t="s">
        <v>873</v>
      </c>
      <c r="E2496" t="s">
        <v>1487</v>
      </c>
    </row>
    <row r="2497" spans="1:5" x14ac:dyDescent="0.3">
      <c r="A2497" s="14">
        <v>815046100</v>
      </c>
      <c r="B2497" s="15">
        <v>83069</v>
      </c>
      <c r="C2497" t="s">
        <v>1090</v>
      </c>
      <c r="D2497" t="s">
        <v>872</v>
      </c>
      <c r="E2497" t="s">
        <v>1487</v>
      </c>
    </row>
    <row r="2498" spans="1:5" x14ac:dyDescent="0.3">
      <c r="A2498" s="12">
        <v>1051131800</v>
      </c>
      <c r="B2498" s="13">
        <v>3632</v>
      </c>
      <c r="C2498" t="s">
        <v>1090</v>
      </c>
      <c r="D2498" t="s">
        <v>879</v>
      </c>
      <c r="E2498" t="s">
        <v>1487</v>
      </c>
    </row>
    <row r="2499" spans="1:5" x14ac:dyDescent="0.3">
      <c r="A2499" s="14">
        <v>0</v>
      </c>
      <c r="B2499" s="15">
        <v>0</v>
      </c>
      <c r="C2499" t="s">
        <v>1090</v>
      </c>
      <c r="D2499" t="s">
        <v>883</v>
      </c>
      <c r="E2499" t="s">
        <v>1487</v>
      </c>
    </row>
    <row r="2500" spans="1:5" x14ac:dyDescent="0.3">
      <c r="A2500" s="12">
        <v>0</v>
      </c>
      <c r="B2500" s="13">
        <v>0</v>
      </c>
      <c r="C2500" t="s">
        <v>1090</v>
      </c>
      <c r="D2500" t="s">
        <v>887</v>
      </c>
      <c r="E2500" t="s">
        <v>1487</v>
      </c>
    </row>
    <row r="2501" spans="1:5" x14ac:dyDescent="0.3">
      <c r="A2501" s="14">
        <v>1277161300</v>
      </c>
      <c r="B2501" s="15">
        <v>4534</v>
      </c>
      <c r="C2501" t="s">
        <v>1090</v>
      </c>
      <c r="D2501" t="s">
        <v>876</v>
      </c>
      <c r="E2501" t="s">
        <v>1487</v>
      </c>
    </row>
    <row r="2502" spans="1:5" x14ac:dyDescent="0.3">
      <c r="A2502" s="12">
        <v>819098700</v>
      </c>
      <c r="B2502" s="13">
        <v>2792</v>
      </c>
      <c r="C2502" t="s">
        <v>1090</v>
      </c>
      <c r="D2502" t="s">
        <v>877</v>
      </c>
      <c r="E2502" t="s">
        <v>1487</v>
      </c>
    </row>
    <row r="2503" spans="1:5" x14ac:dyDescent="0.3">
      <c r="A2503" s="14">
        <v>0</v>
      </c>
      <c r="B2503" s="15">
        <v>0</v>
      </c>
      <c r="C2503" t="s">
        <v>1090</v>
      </c>
      <c r="D2503" t="s">
        <v>882</v>
      </c>
      <c r="E2503" t="s">
        <v>1487</v>
      </c>
    </row>
    <row r="2504" spans="1:5" x14ac:dyDescent="0.3">
      <c r="A2504" s="12">
        <v>970433800</v>
      </c>
      <c r="B2504" s="13">
        <v>3296</v>
      </c>
      <c r="C2504" t="s">
        <v>1090</v>
      </c>
      <c r="D2504" t="s">
        <v>881</v>
      </c>
      <c r="E2504" t="s">
        <v>1487</v>
      </c>
    </row>
    <row r="2505" spans="1:5" x14ac:dyDescent="0.3">
      <c r="A2505" s="14">
        <v>910888600</v>
      </c>
      <c r="B2505" s="15">
        <v>2839</v>
      </c>
      <c r="C2505" t="s">
        <v>1090</v>
      </c>
      <c r="D2505" t="s">
        <v>878</v>
      </c>
      <c r="E2505" t="s">
        <v>1487</v>
      </c>
    </row>
    <row r="2506" spans="1:5" x14ac:dyDescent="0.3">
      <c r="A2506" s="12">
        <v>896587700</v>
      </c>
      <c r="B2506" s="13">
        <v>2811</v>
      </c>
      <c r="C2506" t="s">
        <v>1090</v>
      </c>
      <c r="D2506" t="s">
        <v>880</v>
      </c>
      <c r="E2506" t="s">
        <v>1487</v>
      </c>
    </row>
    <row r="2507" spans="1:5" x14ac:dyDescent="0.3">
      <c r="A2507" s="14">
        <v>0</v>
      </c>
      <c r="B2507" s="15">
        <v>0</v>
      </c>
      <c r="C2507" t="s">
        <v>1090</v>
      </c>
      <c r="D2507" t="s">
        <v>886</v>
      </c>
      <c r="E2507" t="s">
        <v>1487</v>
      </c>
    </row>
    <row r="2508" spans="1:5" x14ac:dyDescent="0.3">
      <c r="A2508" s="12">
        <v>0</v>
      </c>
      <c r="B2508" s="13">
        <v>0</v>
      </c>
      <c r="C2508" t="s">
        <v>1090</v>
      </c>
      <c r="D2508" t="s">
        <v>885</v>
      </c>
      <c r="E2508" t="s">
        <v>1487</v>
      </c>
    </row>
    <row r="2509" spans="1:5" x14ac:dyDescent="0.3">
      <c r="A2509" s="14">
        <v>0</v>
      </c>
      <c r="B2509" s="15">
        <v>0</v>
      </c>
      <c r="C2509" t="s">
        <v>1090</v>
      </c>
      <c r="D2509" t="s">
        <v>884</v>
      </c>
      <c r="E2509" t="s">
        <v>1487</v>
      </c>
    </row>
    <row r="2510" spans="1:5" x14ac:dyDescent="0.3">
      <c r="A2510" s="12">
        <v>0</v>
      </c>
      <c r="B2510" s="13">
        <v>0</v>
      </c>
      <c r="C2510" t="s">
        <v>1090</v>
      </c>
      <c r="D2510" t="s">
        <v>891</v>
      </c>
      <c r="E2510" t="s">
        <v>1487</v>
      </c>
    </row>
    <row r="2511" spans="1:5" x14ac:dyDescent="0.3">
      <c r="A2511" s="14">
        <v>0</v>
      </c>
      <c r="B2511" s="15">
        <v>0</v>
      </c>
      <c r="C2511" t="s">
        <v>1090</v>
      </c>
      <c r="D2511" t="s">
        <v>895</v>
      </c>
      <c r="E2511" t="s">
        <v>1487</v>
      </c>
    </row>
    <row r="2512" spans="1:5" x14ac:dyDescent="0.3">
      <c r="A2512" s="12">
        <v>0</v>
      </c>
      <c r="B2512" s="13">
        <v>0</v>
      </c>
      <c r="C2512" t="s">
        <v>1090</v>
      </c>
      <c r="D2512" t="s">
        <v>899</v>
      </c>
      <c r="E2512" t="s">
        <v>1487</v>
      </c>
    </row>
    <row r="2513" spans="1:5" x14ac:dyDescent="0.3">
      <c r="A2513" s="14">
        <v>0</v>
      </c>
      <c r="B2513" s="15">
        <v>0</v>
      </c>
      <c r="C2513" t="s">
        <v>1090</v>
      </c>
      <c r="D2513" t="s">
        <v>888</v>
      </c>
      <c r="E2513" t="s">
        <v>1487</v>
      </c>
    </row>
    <row r="2514" spans="1:5" x14ac:dyDescent="0.3">
      <c r="A2514" s="12">
        <v>0</v>
      </c>
      <c r="B2514" s="13">
        <v>0</v>
      </c>
      <c r="C2514" t="s">
        <v>1090</v>
      </c>
      <c r="D2514" t="s">
        <v>889</v>
      </c>
      <c r="E2514" t="s">
        <v>1487</v>
      </c>
    </row>
    <row r="2515" spans="1:5" x14ac:dyDescent="0.3">
      <c r="A2515" s="14">
        <v>0</v>
      </c>
      <c r="B2515" s="15">
        <v>0</v>
      </c>
      <c r="C2515" t="s">
        <v>1090</v>
      </c>
      <c r="D2515" t="s">
        <v>894</v>
      </c>
      <c r="E2515" t="s">
        <v>1487</v>
      </c>
    </row>
    <row r="2516" spans="1:5" x14ac:dyDescent="0.3">
      <c r="A2516" s="12">
        <v>0</v>
      </c>
      <c r="B2516" s="13">
        <v>0</v>
      </c>
      <c r="C2516" t="s">
        <v>1090</v>
      </c>
      <c r="D2516" t="s">
        <v>893</v>
      </c>
      <c r="E2516" t="s">
        <v>1487</v>
      </c>
    </row>
    <row r="2517" spans="1:5" x14ac:dyDescent="0.3">
      <c r="A2517" s="14">
        <v>0</v>
      </c>
      <c r="B2517" s="15">
        <v>0</v>
      </c>
      <c r="C2517" t="s">
        <v>1090</v>
      </c>
      <c r="D2517" t="s">
        <v>890</v>
      </c>
      <c r="E2517" t="s">
        <v>1487</v>
      </c>
    </row>
    <row r="2518" spans="1:5" x14ac:dyDescent="0.3">
      <c r="A2518" s="12">
        <v>0</v>
      </c>
      <c r="B2518" s="13">
        <v>0</v>
      </c>
      <c r="C2518" t="s">
        <v>1090</v>
      </c>
      <c r="D2518" t="s">
        <v>892</v>
      </c>
      <c r="E2518" t="s">
        <v>1487</v>
      </c>
    </row>
    <row r="2519" spans="1:5" x14ac:dyDescent="0.3">
      <c r="A2519" s="14">
        <v>0</v>
      </c>
      <c r="B2519" s="15">
        <v>0</v>
      </c>
      <c r="C2519" t="s">
        <v>1090</v>
      </c>
      <c r="D2519" t="s">
        <v>898</v>
      </c>
      <c r="E2519" t="s">
        <v>1487</v>
      </c>
    </row>
    <row r="2520" spans="1:5" x14ac:dyDescent="0.3">
      <c r="A2520" s="12">
        <v>0</v>
      </c>
      <c r="B2520" s="13">
        <v>0</v>
      </c>
      <c r="C2520" t="s">
        <v>1090</v>
      </c>
      <c r="D2520" t="s">
        <v>897</v>
      </c>
      <c r="E2520" t="s">
        <v>1487</v>
      </c>
    </row>
    <row r="2521" spans="1:5" x14ac:dyDescent="0.3">
      <c r="A2521" s="14">
        <v>0</v>
      </c>
      <c r="B2521" s="15">
        <v>0</v>
      </c>
      <c r="C2521" t="s">
        <v>1090</v>
      </c>
      <c r="D2521" t="s">
        <v>896</v>
      </c>
      <c r="E2521" t="s">
        <v>1487</v>
      </c>
    </row>
    <row r="2522" spans="1:5" x14ac:dyDescent="0.3">
      <c r="A2522" s="12">
        <v>278149100</v>
      </c>
      <c r="B2522" s="13">
        <v>32762</v>
      </c>
      <c r="C2522" t="s">
        <v>1091</v>
      </c>
      <c r="D2522" t="s">
        <v>867</v>
      </c>
      <c r="E2522" t="s">
        <v>1488</v>
      </c>
    </row>
    <row r="2523" spans="1:5" x14ac:dyDescent="0.3">
      <c r="A2523" s="14">
        <v>547876500</v>
      </c>
      <c r="B2523" s="15">
        <v>61968</v>
      </c>
      <c r="C2523" t="s">
        <v>1091</v>
      </c>
      <c r="D2523" t="s">
        <v>871</v>
      </c>
      <c r="E2523" t="s">
        <v>1488</v>
      </c>
    </row>
    <row r="2524" spans="1:5" x14ac:dyDescent="0.3">
      <c r="A2524" s="12">
        <v>262356050</v>
      </c>
      <c r="B2524" s="13">
        <v>30365</v>
      </c>
      <c r="C2524" t="s">
        <v>1091</v>
      </c>
      <c r="D2524" t="s">
        <v>875</v>
      </c>
      <c r="E2524" t="s">
        <v>1488</v>
      </c>
    </row>
    <row r="2525" spans="1:5" x14ac:dyDescent="0.3">
      <c r="A2525" s="14">
        <v>231630400</v>
      </c>
      <c r="B2525" s="15">
        <v>29014</v>
      </c>
      <c r="C2525" t="s">
        <v>1091</v>
      </c>
      <c r="D2525" t="s">
        <v>864</v>
      </c>
      <c r="E2525" t="s">
        <v>1488</v>
      </c>
    </row>
    <row r="2526" spans="1:5" x14ac:dyDescent="0.3">
      <c r="A2526" s="12">
        <v>198633400</v>
      </c>
      <c r="B2526" s="13">
        <v>22854</v>
      </c>
      <c r="C2526" t="s">
        <v>1091</v>
      </c>
      <c r="D2526" t="s">
        <v>865</v>
      </c>
      <c r="E2526" t="s">
        <v>1488</v>
      </c>
    </row>
    <row r="2527" spans="1:5" x14ac:dyDescent="0.3">
      <c r="A2527" s="14">
        <v>348422700</v>
      </c>
      <c r="B2527" s="15">
        <v>41692</v>
      </c>
      <c r="C2527" t="s">
        <v>1091</v>
      </c>
      <c r="D2527" t="s">
        <v>870</v>
      </c>
      <c r="E2527" t="s">
        <v>1488</v>
      </c>
    </row>
    <row r="2528" spans="1:5" x14ac:dyDescent="0.3">
      <c r="A2528" s="12">
        <v>313082400</v>
      </c>
      <c r="B2528" s="13">
        <v>37547</v>
      </c>
      <c r="C2528" t="s">
        <v>1091</v>
      </c>
      <c r="D2528" t="s">
        <v>869</v>
      </c>
      <c r="E2528" t="s">
        <v>1488</v>
      </c>
    </row>
    <row r="2529" spans="1:5" x14ac:dyDescent="0.3">
      <c r="A2529" s="14">
        <v>294707100</v>
      </c>
      <c r="B2529" s="15">
        <v>35457</v>
      </c>
      <c r="C2529" t="s">
        <v>1091</v>
      </c>
      <c r="D2529" t="s">
        <v>866</v>
      </c>
      <c r="E2529" t="s">
        <v>1488</v>
      </c>
    </row>
    <row r="2530" spans="1:5" x14ac:dyDescent="0.3">
      <c r="A2530" s="12">
        <v>264830700</v>
      </c>
      <c r="B2530" s="13">
        <v>31673</v>
      </c>
      <c r="C2530" t="s">
        <v>1091</v>
      </c>
      <c r="D2530" t="s">
        <v>868</v>
      </c>
      <c r="E2530" t="s">
        <v>1488</v>
      </c>
    </row>
    <row r="2531" spans="1:5" x14ac:dyDescent="0.3">
      <c r="A2531" s="14">
        <v>262589100</v>
      </c>
      <c r="B2531" s="15">
        <v>29848</v>
      </c>
      <c r="C2531" t="s">
        <v>1091</v>
      </c>
      <c r="D2531" t="s">
        <v>874</v>
      </c>
      <c r="E2531" t="s">
        <v>1488</v>
      </c>
    </row>
    <row r="2532" spans="1:5" x14ac:dyDescent="0.3">
      <c r="A2532" s="12">
        <v>401896300</v>
      </c>
      <c r="B2532" s="13">
        <v>49555</v>
      </c>
      <c r="C2532" t="s">
        <v>1091</v>
      </c>
      <c r="D2532" t="s">
        <v>873</v>
      </c>
      <c r="E2532" t="s">
        <v>1488</v>
      </c>
    </row>
    <row r="2533" spans="1:5" x14ac:dyDescent="0.3">
      <c r="A2533" s="14">
        <v>402871700</v>
      </c>
      <c r="B2533" s="15">
        <v>49057</v>
      </c>
      <c r="C2533" t="s">
        <v>1091</v>
      </c>
      <c r="D2533" t="s">
        <v>872</v>
      </c>
      <c r="E2533" t="s">
        <v>1488</v>
      </c>
    </row>
    <row r="2534" spans="1:5" x14ac:dyDescent="0.3">
      <c r="A2534" s="12">
        <v>394822700</v>
      </c>
      <c r="B2534" s="13">
        <v>1201</v>
      </c>
      <c r="C2534" t="s">
        <v>1091</v>
      </c>
      <c r="D2534" t="s">
        <v>879</v>
      </c>
      <c r="E2534" t="s">
        <v>1488</v>
      </c>
    </row>
    <row r="2535" spans="1:5" x14ac:dyDescent="0.3">
      <c r="A2535" s="14">
        <v>336724300</v>
      </c>
      <c r="B2535" s="15">
        <v>1081</v>
      </c>
      <c r="C2535" t="s">
        <v>1091</v>
      </c>
      <c r="D2535" t="s">
        <v>883</v>
      </c>
      <c r="E2535" t="s">
        <v>1488</v>
      </c>
    </row>
    <row r="2536" spans="1:5" x14ac:dyDescent="0.3">
      <c r="A2536" s="12">
        <v>364436700</v>
      </c>
      <c r="B2536" s="13">
        <v>1196</v>
      </c>
      <c r="C2536" t="s">
        <v>1091</v>
      </c>
      <c r="D2536" t="s">
        <v>887</v>
      </c>
      <c r="E2536" t="s">
        <v>1488</v>
      </c>
    </row>
    <row r="2537" spans="1:5" x14ac:dyDescent="0.3">
      <c r="A2537" s="14">
        <v>397425900</v>
      </c>
      <c r="B2537" s="15">
        <v>1284</v>
      </c>
      <c r="C2537" t="s">
        <v>1091</v>
      </c>
      <c r="D2537" t="s">
        <v>876</v>
      </c>
      <c r="E2537" t="s">
        <v>1488</v>
      </c>
    </row>
    <row r="2538" spans="1:5" x14ac:dyDescent="0.3">
      <c r="A2538" s="12">
        <v>731856600</v>
      </c>
      <c r="B2538" s="13">
        <v>1861</v>
      </c>
      <c r="C2538" t="s">
        <v>1091</v>
      </c>
      <c r="D2538" t="s">
        <v>877</v>
      </c>
      <c r="E2538" t="s">
        <v>1488</v>
      </c>
    </row>
    <row r="2539" spans="1:5" x14ac:dyDescent="0.3">
      <c r="A2539" s="14">
        <v>336495200</v>
      </c>
      <c r="B2539" s="15">
        <v>1084</v>
      </c>
      <c r="C2539" t="s">
        <v>1091</v>
      </c>
      <c r="D2539" t="s">
        <v>882</v>
      </c>
      <c r="E2539" t="s">
        <v>1488</v>
      </c>
    </row>
    <row r="2540" spans="1:5" x14ac:dyDescent="0.3">
      <c r="A2540" s="12">
        <v>376311100</v>
      </c>
      <c r="B2540" s="13">
        <v>1208</v>
      </c>
      <c r="C2540" t="s">
        <v>1091</v>
      </c>
      <c r="D2540" t="s">
        <v>881</v>
      </c>
      <c r="E2540" t="s">
        <v>1488</v>
      </c>
    </row>
    <row r="2541" spans="1:5" x14ac:dyDescent="0.3">
      <c r="A2541" s="14">
        <v>424246300</v>
      </c>
      <c r="B2541" s="15">
        <v>1172</v>
      </c>
      <c r="C2541" t="s">
        <v>1091</v>
      </c>
      <c r="D2541" t="s">
        <v>878</v>
      </c>
      <c r="E2541" t="s">
        <v>1488</v>
      </c>
    </row>
    <row r="2542" spans="1:5" x14ac:dyDescent="0.3">
      <c r="A2542" s="12">
        <v>381316500</v>
      </c>
      <c r="B2542" s="13">
        <v>1047</v>
      </c>
      <c r="C2542" t="s">
        <v>1091</v>
      </c>
      <c r="D2542" t="s">
        <v>880</v>
      </c>
      <c r="E2542" t="s">
        <v>1488</v>
      </c>
    </row>
    <row r="2543" spans="1:5" x14ac:dyDescent="0.3">
      <c r="A2543" s="14">
        <v>323426700</v>
      </c>
      <c r="B2543" s="15">
        <v>1045</v>
      </c>
      <c r="C2543" t="s">
        <v>1091</v>
      </c>
      <c r="D2543" t="s">
        <v>886</v>
      </c>
      <c r="E2543" t="s">
        <v>1488</v>
      </c>
    </row>
    <row r="2544" spans="1:5" x14ac:dyDescent="0.3">
      <c r="A2544" s="12">
        <v>351518600</v>
      </c>
      <c r="B2544" s="13">
        <v>1087</v>
      </c>
      <c r="C2544" t="s">
        <v>1091</v>
      </c>
      <c r="D2544" t="s">
        <v>885</v>
      </c>
      <c r="E2544" t="s">
        <v>1488</v>
      </c>
    </row>
    <row r="2545" spans="1:5" x14ac:dyDescent="0.3">
      <c r="A2545" s="14">
        <v>330455800</v>
      </c>
      <c r="B2545" s="15">
        <v>1054</v>
      </c>
      <c r="C2545" t="s">
        <v>1091</v>
      </c>
      <c r="D2545" t="s">
        <v>884</v>
      </c>
      <c r="E2545" t="s">
        <v>1488</v>
      </c>
    </row>
    <row r="2546" spans="1:5" x14ac:dyDescent="0.3">
      <c r="A2546" s="12">
        <v>367128900</v>
      </c>
      <c r="B2546" s="13">
        <v>34652</v>
      </c>
      <c r="C2546" t="s">
        <v>1091</v>
      </c>
      <c r="D2546" t="s">
        <v>891</v>
      </c>
      <c r="E2546" t="s">
        <v>1488</v>
      </c>
    </row>
    <row r="2547" spans="1:5" x14ac:dyDescent="0.3">
      <c r="A2547" s="14">
        <v>626835500</v>
      </c>
      <c r="B2547" s="15">
        <v>47553</v>
      </c>
      <c r="C2547" t="s">
        <v>1091</v>
      </c>
      <c r="D2547" t="s">
        <v>895</v>
      </c>
      <c r="E2547" t="s">
        <v>1488</v>
      </c>
    </row>
    <row r="2548" spans="1:5" x14ac:dyDescent="0.3">
      <c r="A2548" s="12">
        <v>498330200</v>
      </c>
      <c r="B2548" s="13">
        <v>42729</v>
      </c>
      <c r="C2548" t="s">
        <v>1091</v>
      </c>
      <c r="D2548" t="s">
        <v>899</v>
      </c>
      <c r="E2548" t="s">
        <v>1488</v>
      </c>
    </row>
    <row r="2549" spans="1:5" x14ac:dyDescent="0.3">
      <c r="A2549" s="14">
        <v>395106400</v>
      </c>
      <c r="B2549" s="15">
        <v>39843</v>
      </c>
      <c r="C2549" t="s">
        <v>1091</v>
      </c>
      <c r="D2549" t="s">
        <v>888</v>
      </c>
      <c r="E2549" t="s">
        <v>1488</v>
      </c>
    </row>
    <row r="2550" spans="1:5" x14ac:dyDescent="0.3">
      <c r="A2550" s="12">
        <v>323835400</v>
      </c>
      <c r="B2550" s="13">
        <v>29903</v>
      </c>
      <c r="C2550" t="s">
        <v>1091</v>
      </c>
      <c r="D2550" t="s">
        <v>889</v>
      </c>
      <c r="E2550" t="s">
        <v>1488</v>
      </c>
    </row>
    <row r="2551" spans="1:5" x14ac:dyDescent="0.3">
      <c r="A2551" s="14">
        <v>525201200</v>
      </c>
      <c r="B2551" s="15">
        <v>42558</v>
      </c>
      <c r="C2551" t="s">
        <v>1091</v>
      </c>
      <c r="D2551" t="s">
        <v>894</v>
      </c>
      <c r="E2551" t="s">
        <v>1488</v>
      </c>
    </row>
    <row r="2552" spans="1:5" x14ac:dyDescent="0.3">
      <c r="A2552" s="12">
        <v>540215300</v>
      </c>
      <c r="B2552" s="13">
        <v>44221</v>
      </c>
      <c r="C2552" t="s">
        <v>1091</v>
      </c>
      <c r="D2552" t="s">
        <v>893</v>
      </c>
      <c r="E2552" t="s">
        <v>1488</v>
      </c>
    </row>
    <row r="2553" spans="1:5" x14ac:dyDescent="0.3">
      <c r="A2553" s="14">
        <v>366588400</v>
      </c>
      <c r="B2553" s="15">
        <v>36662</v>
      </c>
      <c r="C2553" t="s">
        <v>1091</v>
      </c>
      <c r="D2553" t="s">
        <v>890</v>
      </c>
      <c r="E2553" t="s">
        <v>1488</v>
      </c>
    </row>
    <row r="2554" spans="1:5" x14ac:dyDescent="0.3">
      <c r="A2554" s="12">
        <v>581121400</v>
      </c>
      <c r="B2554" s="13">
        <v>52407</v>
      </c>
      <c r="C2554" t="s">
        <v>1091</v>
      </c>
      <c r="D2554" t="s">
        <v>892</v>
      </c>
      <c r="E2554" t="s">
        <v>1488</v>
      </c>
    </row>
    <row r="2555" spans="1:5" x14ac:dyDescent="0.3">
      <c r="A2555" s="14">
        <v>489038800</v>
      </c>
      <c r="B2555" s="15">
        <v>39985</v>
      </c>
      <c r="C2555" t="s">
        <v>1091</v>
      </c>
      <c r="D2555" t="s">
        <v>898</v>
      </c>
      <c r="E2555" t="s">
        <v>1488</v>
      </c>
    </row>
    <row r="2556" spans="1:5" x14ac:dyDescent="0.3">
      <c r="A2556" s="12">
        <v>421075300</v>
      </c>
      <c r="B2556" s="13">
        <v>37926</v>
      </c>
      <c r="C2556" t="s">
        <v>1091</v>
      </c>
      <c r="D2556" t="s">
        <v>897</v>
      </c>
      <c r="E2556" t="s">
        <v>1488</v>
      </c>
    </row>
    <row r="2557" spans="1:5" x14ac:dyDescent="0.3">
      <c r="A2557" s="14">
        <v>769451000</v>
      </c>
      <c r="B2557" s="15">
        <v>55171</v>
      </c>
      <c r="C2557" t="s">
        <v>1091</v>
      </c>
      <c r="D2557" t="s">
        <v>896</v>
      </c>
      <c r="E2557" t="s">
        <v>1488</v>
      </c>
    </row>
    <row r="2558" spans="1:5" x14ac:dyDescent="0.3">
      <c r="A2558" s="12">
        <v>1280207000</v>
      </c>
      <c r="B2558" s="13">
        <v>121431</v>
      </c>
      <c r="C2558" t="s">
        <v>1092</v>
      </c>
      <c r="D2558" t="s">
        <v>867</v>
      </c>
      <c r="E2558" t="s">
        <v>1489</v>
      </c>
    </row>
    <row r="2559" spans="1:5" x14ac:dyDescent="0.3">
      <c r="A2559" s="14">
        <v>1530565500</v>
      </c>
      <c r="B2559" s="15">
        <v>141061</v>
      </c>
      <c r="C2559" t="s">
        <v>1092</v>
      </c>
      <c r="D2559" t="s">
        <v>871</v>
      </c>
      <c r="E2559" t="s">
        <v>1489</v>
      </c>
    </row>
    <row r="2560" spans="1:5" x14ac:dyDescent="0.3">
      <c r="A2560" s="12">
        <v>1881920400</v>
      </c>
      <c r="B2560" s="13">
        <v>196501</v>
      </c>
      <c r="C2560" t="s">
        <v>1092</v>
      </c>
      <c r="D2560" t="s">
        <v>875</v>
      </c>
      <c r="E2560" t="s">
        <v>1489</v>
      </c>
    </row>
    <row r="2561" spans="1:5" x14ac:dyDescent="0.3">
      <c r="A2561" s="14">
        <v>1883315400</v>
      </c>
      <c r="B2561" s="15">
        <v>209178</v>
      </c>
      <c r="C2561" t="s">
        <v>1092</v>
      </c>
      <c r="D2561" t="s">
        <v>864</v>
      </c>
      <c r="E2561" t="s">
        <v>1489</v>
      </c>
    </row>
    <row r="2562" spans="1:5" x14ac:dyDescent="0.3">
      <c r="A2562" s="12">
        <v>1407638200</v>
      </c>
      <c r="B2562" s="13">
        <v>136130</v>
      </c>
      <c r="C2562" t="s">
        <v>1092</v>
      </c>
      <c r="D2562" t="s">
        <v>865</v>
      </c>
      <c r="E2562" t="s">
        <v>1489</v>
      </c>
    </row>
    <row r="2563" spans="1:5" x14ac:dyDescent="0.3">
      <c r="A2563" s="14">
        <v>1376061800</v>
      </c>
      <c r="B2563" s="15">
        <v>145076</v>
      </c>
      <c r="C2563" t="s">
        <v>1092</v>
      </c>
      <c r="D2563" t="s">
        <v>870</v>
      </c>
      <c r="E2563" t="s">
        <v>1489</v>
      </c>
    </row>
    <row r="2564" spans="1:5" x14ac:dyDescent="0.3">
      <c r="A2564" s="12">
        <v>1334512800</v>
      </c>
      <c r="B2564" s="13">
        <v>137829</v>
      </c>
      <c r="C2564" t="s">
        <v>1092</v>
      </c>
      <c r="D2564" t="s">
        <v>869</v>
      </c>
      <c r="E2564" t="s">
        <v>1489</v>
      </c>
    </row>
    <row r="2565" spans="1:5" x14ac:dyDescent="0.3">
      <c r="A2565" s="14">
        <v>1655287500</v>
      </c>
      <c r="B2565" s="15">
        <v>170204</v>
      </c>
      <c r="C2565" t="s">
        <v>1092</v>
      </c>
      <c r="D2565" t="s">
        <v>866</v>
      </c>
      <c r="E2565" t="s">
        <v>1489</v>
      </c>
    </row>
    <row r="2566" spans="1:5" x14ac:dyDescent="0.3">
      <c r="A2566" s="12">
        <v>1497498600</v>
      </c>
      <c r="B2566" s="13">
        <v>150072</v>
      </c>
      <c r="C2566" t="s">
        <v>1092</v>
      </c>
      <c r="D2566" t="s">
        <v>868</v>
      </c>
      <c r="E2566" t="s">
        <v>1489</v>
      </c>
    </row>
    <row r="2567" spans="1:5" x14ac:dyDescent="0.3">
      <c r="A2567" s="14">
        <v>1599362100</v>
      </c>
      <c r="B2567" s="15">
        <v>158726</v>
      </c>
      <c r="C2567" t="s">
        <v>1092</v>
      </c>
      <c r="D2567" t="s">
        <v>874</v>
      </c>
      <c r="E2567" t="s">
        <v>1489</v>
      </c>
    </row>
    <row r="2568" spans="1:5" x14ac:dyDescent="0.3">
      <c r="A2568" s="12">
        <v>1534149400</v>
      </c>
      <c r="B2568" s="13">
        <v>146553</v>
      </c>
      <c r="C2568" t="s">
        <v>1092</v>
      </c>
      <c r="D2568" t="s">
        <v>873</v>
      </c>
      <c r="E2568" t="s">
        <v>1489</v>
      </c>
    </row>
    <row r="2569" spans="1:5" x14ac:dyDescent="0.3">
      <c r="A2569" s="14">
        <v>1333764700</v>
      </c>
      <c r="B2569" s="15">
        <v>119460</v>
      </c>
      <c r="C2569" t="s">
        <v>1092</v>
      </c>
      <c r="D2569" t="s">
        <v>872</v>
      </c>
      <c r="E2569" t="s">
        <v>1489</v>
      </c>
    </row>
    <row r="2570" spans="1:5" x14ac:dyDescent="0.3">
      <c r="A2570" s="12">
        <v>1759383000</v>
      </c>
      <c r="B2570" s="13">
        <v>5816</v>
      </c>
      <c r="C2570" t="s">
        <v>1092</v>
      </c>
      <c r="D2570" t="s">
        <v>879</v>
      </c>
      <c r="E2570" t="s">
        <v>1489</v>
      </c>
    </row>
    <row r="2571" spans="1:5" x14ac:dyDescent="0.3">
      <c r="A2571" s="14">
        <v>1840075100</v>
      </c>
      <c r="B2571" s="15">
        <v>5647</v>
      </c>
      <c r="C2571" t="s">
        <v>1092</v>
      </c>
      <c r="D2571" t="s">
        <v>883</v>
      </c>
      <c r="E2571" t="s">
        <v>1489</v>
      </c>
    </row>
    <row r="2572" spans="1:5" x14ac:dyDescent="0.3">
      <c r="A2572" s="12">
        <v>2053300100</v>
      </c>
      <c r="B2572" s="13">
        <v>6758</v>
      </c>
      <c r="C2572" t="s">
        <v>1092</v>
      </c>
      <c r="D2572" t="s">
        <v>887</v>
      </c>
      <c r="E2572" t="s">
        <v>1489</v>
      </c>
    </row>
    <row r="2573" spans="1:5" x14ac:dyDescent="0.3">
      <c r="A2573" s="14">
        <v>1995735900</v>
      </c>
      <c r="B2573" s="15">
        <v>6743</v>
      </c>
      <c r="C2573" t="s">
        <v>1092</v>
      </c>
      <c r="D2573" t="s">
        <v>876</v>
      </c>
      <c r="E2573" t="s">
        <v>1489</v>
      </c>
    </row>
    <row r="2574" spans="1:5" x14ac:dyDescent="0.3">
      <c r="A2574" s="12">
        <v>1513470300</v>
      </c>
      <c r="B2574" s="13">
        <v>5013</v>
      </c>
      <c r="C2574" t="s">
        <v>1092</v>
      </c>
      <c r="D2574" t="s">
        <v>877</v>
      </c>
      <c r="E2574" t="s">
        <v>1489</v>
      </c>
    </row>
    <row r="2575" spans="1:5" x14ac:dyDescent="0.3">
      <c r="A2575" s="14">
        <v>1853839200</v>
      </c>
      <c r="B2575" s="15">
        <v>5716</v>
      </c>
      <c r="C2575" t="s">
        <v>1092</v>
      </c>
      <c r="D2575" t="s">
        <v>882</v>
      </c>
      <c r="E2575" t="s">
        <v>1489</v>
      </c>
    </row>
    <row r="2576" spans="1:5" x14ac:dyDescent="0.3">
      <c r="A2576" s="12">
        <v>1828708100</v>
      </c>
      <c r="B2576" s="13">
        <v>5808</v>
      </c>
      <c r="C2576" t="s">
        <v>1092</v>
      </c>
      <c r="D2576" t="s">
        <v>881</v>
      </c>
      <c r="E2576" t="s">
        <v>1489</v>
      </c>
    </row>
    <row r="2577" spans="1:5" x14ac:dyDescent="0.3">
      <c r="A2577" s="14">
        <v>1630429200</v>
      </c>
      <c r="B2577" s="15">
        <v>4962</v>
      </c>
      <c r="C2577" t="s">
        <v>1092</v>
      </c>
      <c r="D2577" t="s">
        <v>878</v>
      </c>
      <c r="E2577" t="s">
        <v>1489</v>
      </c>
    </row>
    <row r="2578" spans="1:5" x14ac:dyDescent="0.3">
      <c r="A2578" s="12">
        <v>1609343500</v>
      </c>
      <c r="B2578" s="13">
        <v>4962</v>
      </c>
      <c r="C2578" t="s">
        <v>1092</v>
      </c>
      <c r="D2578" t="s">
        <v>880</v>
      </c>
      <c r="E2578" t="s">
        <v>1489</v>
      </c>
    </row>
    <row r="2579" spans="1:5" x14ac:dyDescent="0.3">
      <c r="A2579" s="14">
        <v>1745296500</v>
      </c>
      <c r="B2579" s="15">
        <v>5555</v>
      </c>
      <c r="C2579" t="s">
        <v>1092</v>
      </c>
      <c r="D2579" t="s">
        <v>886</v>
      </c>
      <c r="E2579" t="s">
        <v>1489</v>
      </c>
    </row>
    <row r="2580" spans="1:5" x14ac:dyDescent="0.3">
      <c r="A2580" s="12">
        <v>1823053900</v>
      </c>
      <c r="B2580" s="13">
        <v>5625</v>
      </c>
      <c r="C2580" t="s">
        <v>1092</v>
      </c>
      <c r="D2580" t="s">
        <v>885</v>
      </c>
      <c r="E2580" t="s">
        <v>1489</v>
      </c>
    </row>
    <row r="2581" spans="1:5" x14ac:dyDescent="0.3">
      <c r="A2581" s="14">
        <v>1678646200</v>
      </c>
      <c r="B2581" s="15">
        <v>5180</v>
      </c>
      <c r="C2581" t="s">
        <v>1092</v>
      </c>
      <c r="D2581" t="s">
        <v>884</v>
      </c>
      <c r="E2581" t="s">
        <v>1489</v>
      </c>
    </row>
    <row r="2582" spans="1:5" x14ac:dyDescent="0.3">
      <c r="A2582" s="12">
        <v>1768313000</v>
      </c>
      <c r="B2582" s="13">
        <v>159993</v>
      </c>
      <c r="C2582" t="s">
        <v>1092</v>
      </c>
      <c r="D2582" t="s">
        <v>891</v>
      </c>
      <c r="E2582" t="s">
        <v>1489</v>
      </c>
    </row>
    <row r="2583" spans="1:5" x14ac:dyDescent="0.3">
      <c r="A2583" s="14">
        <v>2017494800</v>
      </c>
      <c r="B2583" s="15">
        <v>183690</v>
      </c>
      <c r="C2583" t="s">
        <v>1092</v>
      </c>
      <c r="D2583" t="s">
        <v>895</v>
      </c>
      <c r="E2583" t="s">
        <v>1489</v>
      </c>
    </row>
    <row r="2584" spans="1:5" x14ac:dyDescent="0.3">
      <c r="A2584" s="12">
        <v>2132179900</v>
      </c>
      <c r="B2584" s="13">
        <v>206170</v>
      </c>
      <c r="C2584" t="s">
        <v>1092</v>
      </c>
      <c r="D2584" t="s">
        <v>899</v>
      </c>
      <c r="E2584" t="s">
        <v>1489</v>
      </c>
    </row>
    <row r="2585" spans="1:5" x14ac:dyDescent="0.3">
      <c r="A2585" s="14">
        <v>2082435500</v>
      </c>
      <c r="B2585" s="15">
        <v>208437</v>
      </c>
      <c r="C2585" t="s">
        <v>1092</v>
      </c>
      <c r="D2585" t="s">
        <v>888</v>
      </c>
      <c r="E2585" t="s">
        <v>1489</v>
      </c>
    </row>
    <row r="2586" spans="1:5" x14ac:dyDescent="0.3">
      <c r="A2586" s="12">
        <v>1545740600</v>
      </c>
      <c r="B2586" s="13">
        <v>138205</v>
      </c>
      <c r="C2586" t="s">
        <v>1092</v>
      </c>
      <c r="D2586" t="s">
        <v>889</v>
      </c>
      <c r="E2586" t="s">
        <v>1489</v>
      </c>
    </row>
    <row r="2587" spans="1:5" x14ac:dyDescent="0.3">
      <c r="A2587" s="14">
        <v>2026458300</v>
      </c>
      <c r="B2587" s="15">
        <v>189962</v>
      </c>
      <c r="C2587" t="s">
        <v>1092</v>
      </c>
      <c r="D2587" t="s">
        <v>894</v>
      </c>
      <c r="E2587" t="s">
        <v>1489</v>
      </c>
    </row>
    <row r="2588" spans="1:5" x14ac:dyDescent="0.3">
      <c r="A2588" s="12">
        <v>1841323200</v>
      </c>
      <c r="B2588" s="13">
        <v>177063</v>
      </c>
      <c r="C2588" t="s">
        <v>1092</v>
      </c>
      <c r="D2588" t="s">
        <v>893</v>
      </c>
      <c r="E2588" t="s">
        <v>1489</v>
      </c>
    </row>
    <row r="2589" spans="1:5" x14ac:dyDescent="0.3">
      <c r="A2589" s="14">
        <v>1882027000</v>
      </c>
      <c r="B2589" s="15">
        <v>177809</v>
      </c>
      <c r="C2589" t="s">
        <v>1092</v>
      </c>
      <c r="D2589" t="s">
        <v>890</v>
      </c>
      <c r="E2589" t="s">
        <v>1489</v>
      </c>
    </row>
    <row r="2590" spans="1:5" x14ac:dyDescent="0.3">
      <c r="A2590" s="12">
        <v>1806921500</v>
      </c>
      <c r="B2590" s="13">
        <v>167315</v>
      </c>
      <c r="C2590" t="s">
        <v>1092</v>
      </c>
      <c r="D2590" t="s">
        <v>892</v>
      </c>
      <c r="E2590" t="s">
        <v>1489</v>
      </c>
    </row>
    <row r="2591" spans="1:5" x14ac:dyDescent="0.3">
      <c r="A2591" s="14">
        <v>1844804700</v>
      </c>
      <c r="B2591" s="15">
        <v>169323</v>
      </c>
      <c r="C2591" t="s">
        <v>1092</v>
      </c>
      <c r="D2591" t="s">
        <v>898</v>
      </c>
      <c r="E2591" t="s">
        <v>1489</v>
      </c>
    </row>
    <row r="2592" spans="1:5" x14ac:dyDescent="0.3">
      <c r="A2592" s="12">
        <v>1926931600</v>
      </c>
      <c r="B2592" s="13">
        <v>175992</v>
      </c>
      <c r="C2592" t="s">
        <v>1092</v>
      </c>
      <c r="D2592" t="s">
        <v>897</v>
      </c>
      <c r="E2592" t="s">
        <v>1489</v>
      </c>
    </row>
    <row r="2593" spans="1:5" x14ac:dyDescent="0.3">
      <c r="A2593" s="14">
        <v>1739568400</v>
      </c>
      <c r="B2593" s="15">
        <v>154854</v>
      </c>
      <c r="C2593" t="s">
        <v>1092</v>
      </c>
      <c r="D2593" t="s">
        <v>896</v>
      </c>
      <c r="E2593" t="s">
        <v>1489</v>
      </c>
    </row>
    <row r="2594" spans="1:5" x14ac:dyDescent="0.3">
      <c r="A2594" s="12">
        <v>1633986600</v>
      </c>
      <c r="B2594" s="13">
        <v>196195</v>
      </c>
      <c r="C2594" t="s">
        <v>1093</v>
      </c>
      <c r="D2594" t="s">
        <v>867</v>
      </c>
      <c r="E2594" t="s">
        <v>1490</v>
      </c>
    </row>
    <row r="2595" spans="1:5" x14ac:dyDescent="0.3">
      <c r="A2595" s="14">
        <v>1867129350</v>
      </c>
      <c r="B2595" s="15">
        <v>231049</v>
      </c>
      <c r="C2595" t="s">
        <v>1093</v>
      </c>
      <c r="D2595" t="s">
        <v>871</v>
      </c>
      <c r="E2595" t="s">
        <v>1490</v>
      </c>
    </row>
    <row r="2596" spans="1:5" x14ac:dyDescent="0.3">
      <c r="A2596" s="12">
        <v>1864110800</v>
      </c>
      <c r="B2596" s="13">
        <v>238203</v>
      </c>
      <c r="C2596" t="s">
        <v>1093</v>
      </c>
      <c r="D2596" t="s">
        <v>875</v>
      </c>
      <c r="E2596" t="s">
        <v>1490</v>
      </c>
    </row>
    <row r="2597" spans="1:5" x14ac:dyDescent="0.3">
      <c r="A2597" s="14">
        <v>1723802500</v>
      </c>
      <c r="B2597" s="15">
        <v>226676</v>
      </c>
      <c r="C2597" t="s">
        <v>1093</v>
      </c>
      <c r="D2597" t="s">
        <v>864</v>
      </c>
      <c r="E2597" t="s">
        <v>1490</v>
      </c>
    </row>
    <row r="2598" spans="1:5" x14ac:dyDescent="0.3">
      <c r="A2598" s="12">
        <v>1559518400</v>
      </c>
      <c r="B2598" s="13">
        <v>188467</v>
      </c>
      <c r="C2598" t="s">
        <v>1093</v>
      </c>
      <c r="D2598" t="s">
        <v>865</v>
      </c>
      <c r="E2598" t="s">
        <v>1490</v>
      </c>
    </row>
    <row r="2599" spans="1:5" x14ac:dyDescent="0.3">
      <c r="A2599" s="14">
        <v>1696085700</v>
      </c>
      <c r="B2599" s="15">
        <v>217154</v>
      </c>
      <c r="C2599" t="s">
        <v>1093</v>
      </c>
      <c r="D2599" t="s">
        <v>870</v>
      </c>
      <c r="E2599" t="s">
        <v>1490</v>
      </c>
    </row>
    <row r="2600" spans="1:5" x14ac:dyDescent="0.3">
      <c r="A2600" s="12">
        <v>1676150150</v>
      </c>
      <c r="B2600" s="13">
        <v>210008</v>
      </c>
      <c r="C2600" t="s">
        <v>1093</v>
      </c>
      <c r="D2600" t="s">
        <v>869</v>
      </c>
      <c r="E2600" t="s">
        <v>1490</v>
      </c>
    </row>
    <row r="2601" spans="1:5" x14ac:dyDescent="0.3">
      <c r="A2601" s="14">
        <v>1842971250</v>
      </c>
      <c r="B2601" s="15">
        <v>226552</v>
      </c>
      <c r="C2601" t="s">
        <v>1093</v>
      </c>
      <c r="D2601" t="s">
        <v>866</v>
      </c>
      <c r="E2601" t="s">
        <v>1490</v>
      </c>
    </row>
    <row r="2602" spans="1:5" x14ac:dyDescent="0.3">
      <c r="A2602" s="12">
        <v>1775509350</v>
      </c>
      <c r="B2602" s="13">
        <v>219106</v>
      </c>
      <c r="C2602" t="s">
        <v>1093</v>
      </c>
      <c r="D2602" t="s">
        <v>868</v>
      </c>
      <c r="E2602" t="s">
        <v>1490</v>
      </c>
    </row>
    <row r="2603" spans="1:5" x14ac:dyDescent="0.3">
      <c r="A2603" s="14">
        <v>1619610800</v>
      </c>
      <c r="B2603" s="15">
        <v>201518</v>
      </c>
      <c r="C2603" t="s">
        <v>1093</v>
      </c>
      <c r="D2603" t="s">
        <v>874</v>
      </c>
      <c r="E2603" t="s">
        <v>1490</v>
      </c>
    </row>
    <row r="2604" spans="1:5" x14ac:dyDescent="0.3">
      <c r="A2604" s="12">
        <v>1711778700</v>
      </c>
      <c r="B2604" s="13">
        <v>217315</v>
      </c>
      <c r="C2604" t="s">
        <v>1093</v>
      </c>
      <c r="D2604" t="s">
        <v>873</v>
      </c>
      <c r="E2604" t="s">
        <v>1490</v>
      </c>
    </row>
    <row r="2605" spans="1:5" x14ac:dyDescent="0.3">
      <c r="A2605" s="14">
        <v>1601802800</v>
      </c>
      <c r="B2605" s="15">
        <v>199433</v>
      </c>
      <c r="C2605" t="s">
        <v>1093</v>
      </c>
      <c r="D2605" t="s">
        <v>872</v>
      </c>
      <c r="E2605" t="s">
        <v>1490</v>
      </c>
    </row>
    <row r="2606" spans="1:5" x14ac:dyDescent="0.3">
      <c r="A2606" s="12">
        <v>1795704000</v>
      </c>
      <c r="B2606" s="13">
        <v>7155</v>
      </c>
      <c r="C2606" t="s">
        <v>1093</v>
      </c>
      <c r="D2606" t="s">
        <v>879</v>
      </c>
      <c r="E2606" t="s">
        <v>1490</v>
      </c>
    </row>
    <row r="2607" spans="1:5" x14ac:dyDescent="0.3">
      <c r="A2607" s="14">
        <v>1808113500</v>
      </c>
      <c r="B2607" s="15">
        <v>7010</v>
      </c>
      <c r="C2607" t="s">
        <v>1093</v>
      </c>
      <c r="D2607" t="s">
        <v>883</v>
      </c>
      <c r="E2607" t="s">
        <v>1490</v>
      </c>
    </row>
    <row r="2608" spans="1:5" x14ac:dyDescent="0.3">
      <c r="A2608" s="12">
        <v>2163210550</v>
      </c>
      <c r="B2608" s="13">
        <v>8424</v>
      </c>
      <c r="C2608" t="s">
        <v>1093</v>
      </c>
      <c r="D2608" t="s">
        <v>887</v>
      </c>
      <c r="E2608" t="s">
        <v>1490</v>
      </c>
    </row>
    <row r="2609" spans="1:5" x14ac:dyDescent="0.3">
      <c r="A2609" s="14">
        <v>1874218800</v>
      </c>
      <c r="B2609" s="15">
        <v>7538</v>
      </c>
      <c r="C2609" t="s">
        <v>1093</v>
      </c>
      <c r="D2609" t="s">
        <v>876</v>
      </c>
      <c r="E2609" t="s">
        <v>1490</v>
      </c>
    </row>
    <row r="2610" spans="1:5" x14ac:dyDescent="0.3">
      <c r="A2610" s="12">
        <v>1571031750</v>
      </c>
      <c r="B2610" s="13">
        <v>6638</v>
      </c>
      <c r="C2610" t="s">
        <v>1093</v>
      </c>
      <c r="D2610" t="s">
        <v>877</v>
      </c>
      <c r="E2610" t="s">
        <v>1490</v>
      </c>
    </row>
    <row r="2611" spans="1:5" x14ac:dyDescent="0.3">
      <c r="A2611" s="14">
        <v>1901705000</v>
      </c>
      <c r="B2611" s="15">
        <v>7347</v>
      </c>
      <c r="C2611" t="s">
        <v>1093</v>
      </c>
      <c r="D2611" t="s">
        <v>882</v>
      </c>
      <c r="E2611" t="s">
        <v>1490</v>
      </c>
    </row>
    <row r="2612" spans="1:5" x14ac:dyDescent="0.3">
      <c r="A2612" s="12">
        <v>1842385800</v>
      </c>
      <c r="B2612" s="13">
        <v>7277</v>
      </c>
      <c r="C2612" t="s">
        <v>1093</v>
      </c>
      <c r="D2612" t="s">
        <v>881</v>
      </c>
      <c r="E2612" t="s">
        <v>1490</v>
      </c>
    </row>
    <row r="2613" spans="1:5" x14ac:dyDescent="0.3">
      <c r="A2613" s="14">
        <v>1705003600</v>
      </c>
      <c r="B2613" s="15">
        <v>6574</v>
      </c>
      <c r="C2613" t="s">
        <v>1093</v>
      </c>
      <c r="D2613" t="s">
        <v>878</v>
      </c>
      <c r="E2613" t="s">
        <v>1490</v>
      </c>
    </row>
    <row r="2614" spans="1:5" x14ac:dyDescent="0.3">
      <c r="A2614" s="12">
        <v>1771529850</v>
      </c>
      <c r="B2614" s="13">
        <v>6744</v>
      </c>
      <c r="C2614" t="s">
        <v>1093</v>
      </c>
      <c r="D2614" t="s">
        <v>880</v>
      </c>
      <c r="E2614" t="s">
        <v>1490</v>
      </c>
    </row>
    <row r="2615" spans="1:5" x14ac:dyDescent="0.3">
      <c r="A2615" s="14">
        <v>1855354050</v>
      </c>
      <c r="B2615" s="15">
        <v>7346</v>
      </c>
      <c r="C2615" t="s">
        <v>1093</v>
      </c>
      <c r="D2615" t="s">
        <v>886</v>
      </c>
      <c r="E2615" t="s">
        <v>1490</v>
      </c>
    </row>
    <row r="2616" spans="1:5" x14ac:dyDescent="0.3">
      <c r="A2616" s="12">
        <v>1823240100</v>
      </c>
      <c r="B2616" s="13">
        <v>6985</v>
      </c>
      <c r="C2616" t="s">
        <v>1093</v>
      </c>
      <c r="D2616" t="s">
        <v>885</v>
      </c>
      <c r="E2616" t="s">
        <v>1490</v>
      </c>
    </row>
    <row r="2617" spans="1:5" x14ac:dyDescent="0.3">
      <c r="A2617" s="14">
        <v>1548714300</v>
      </c>
      <c r="B2617" s="15">
        <v>6116</v>
      </c>
      <c r="C2617" t="s">
        <v>1093</v>
      </c>
      <c r="D2617" t="s">
        <v>884</v>
      </c>
      <c r="E2617" t="s">
        <v>1490</v>
      </c>
    </row>
    <row r="2618" spans="1:5" x14ac:dyDescent="0.3">
      <c r="A2618" s="12">
        <v>1821062100</v>
      </c>
      <c r="B2618" s="13">
        <v>1821062100</v>
      </c>
      <c r="C2618" t="s">
        <v>1093</v>
      </c>
      <c r="D2618" t="s">
        <v>891</v>
      </c>
      <c r="E2618" t="s">
        <v>1490</v>
      </c>
    </row>
    <row r="2619" spans="1:5" x14ac:dyDescent="0.3">
      <c r="A2619" s="14">
        <v>1899270950</v>
      </c>
      <c r="B2619" s="15">
        <v>1899270950</v>
      </c>
      <c r="C2619" t="s">
        <v>1093</v>
      </c>
      <c r="D2619" t="s">
        <v>895</v>
      </c>
      <c r="E2619" t="s">
        <v>1490</v>
      </c>
    </row>
    <row r="2620" spans="1:5" x14ac:dyDescent="0.3">
      <c r="A2620" s="12">
        <v>2185983800</v>
      </c>
      <c r="B2620" s="13">
        <v>2185983800</v>
      </c>
      <c r="C2620" t="s">
        <v>1093</v>
      </c>
      <c r="D2620" t="s">
        <v>899</v>
      </c>
      <c r="E2620" t="s">
        <v>1490</v>
      </c>
    </row>
    <row r="2621" spans="1:5" x14ac:dyDescent="0.3">
      <c r="A2621" s="14">
        <v>2100717800</v>
      </c>
      <c r="B2621" s="15">
        <v>2100717800</v>
      </c>
      <c r="C2621" t="s">
        <v>1093</v>
      </c>
      <c r="D2621" t="s">
        <v>888</v>
      </c>
      <c r="E2621" t="s">
        <v>1490</v>
      </c>
    </row>
    <row r="2622" spans="1:5" x14ac:dyDescent="0.3">
      <c r="A2622" s="12">
        <v>1663976350</v>
      </c>
      <c r="B2622" s="13">
        <v>1663976350</v>
      </c>
      <c r="C2622" t="s">
        <v>1093</v>
      </c>
      <c r="D2622" t="s">
        <v>889</v>
      </c>
      <c r="E2622" t="s">
        <v>1490</v>
      </c>
    </row>
    <row r="2623" spans="1:5" x14ac:dyDescent="0.3">
      <c r="A2623" s="14">
        <v>1773198150</v>
      </c>
      <c r="B2623" s="15">
        <v>1773198150</v>
      </c>
      <c r="C2623" t="s">
        <v>1093</v>
      </c>
      <c r="D2623" t="s">
        <v>894</v>
      </c>
      <c r="E2623" t="s">
        <v>1490</v>
      </c>
    </row>
    <row r="2624" spans="1:5" x14ac:dyDescent="0.3">
      <c r="A2624" s="12">
        <v>1530527600</v>
      </c>
      <c r="B2624" s="13">
        <v>1530527600</v>
      </c>
      <c r="C2624" t="s">
        <v>1093</v>
      </c>
      <c r="D2624" t="s">
        <v>893</v>
      </c>
      <c r="E2624" t="s">
        <v>1490</v>
      </c>
    </row>
    <row r="2625" spans="1:5" x14ac:dyDescent="0.3">
      <c r="A2625" s="14">
        <v>2030450300</v>
      </c>
      <c r="B2625" s="15">
        <v>2030450300</v>
      </c>
      <c r="C2625" t="s">
        <v>1093</v>
      </c>
      <c r="D2625" t="s">
        <v>890</v>
      </c>
      <c r="E2625" t="s">
        <v>1490</v>
      </c>
    </row>
    <row r="2626" spans="1:5" x14ac:dyDescent="0.3">
      <c r="A2626" s="12">
        <v>1226332200</v>
      </c>
      <c r="B2626" s="13">
        <v>1226332200</v>
      </c>
      <c r="C2626" t="s">
        <v>1093</v>
      </c>
      <c r="D2626" t="s">
        <v>892</v>
      </c>
      <c r="E2626" t="s">
        <v>1490</v>
      </c>
    </row>
    <row r="2627" spans="1:5" x14ac:dyDescent="0.3">
      <c r="A2627" s="14">
        <v>1866120750</v>
      </c>
      <c r="B2627" s="15">
        <v>1866120750</v>
      </c>
      <c r="C2627" t="s">
        <v>1093</v>
      </c>
      <c r="D2627" t="s">
        <v>898</v>
      </c>
      <c r="E2627" t="s">
        <v>1490</v>
      </c>
    </row>
    <row r="2628" spans="1:5" x14ac:dyDescent="0.3">
      <c r="A2628" s="12">
        <v>1852465800</v>
      </c>
      <c r="B2628" s="13">
        <v>1852465800</v>
      </c>
      <c r="C2628" t="s">
        <v>1093</v>
      </c>
      <c r="D2628" t="s">
        <v>897</v>
      </c>
      <c r="E2628" t="s">
        <v>1490</v>
      </c>
    </row>
    <row r="2629" spans="1:5" x14ac:dyDescent="0.3">
      <c r="A2629" s="14">
        <v>1758902300</v>
      </c>
      <c r="B2629" s="15">
        <v>1758902300</v>
      </c>
      <c r="C2629" t="s">
        <v>1093</v>
      </c>
      <c r="D2629" t="s">
        <v>896</v>
      </c>
      <c r="E2629" t="s">
        <v>1490</v>
      </c>
    </row>
    <row r="2630" spans="1:5" x14ac:dyDescent="0.3">
      <c r="A2630" s="12">
        <v>2179348900</v>
      </c>
      <c r="B2630" s="13">
        <v>106275</v>
      </c>
      <c r="C2630" t="s">
        <v>1094</v>
      </c>
      <c r="D2630" t="s">
        <v>867</v>
      </c>
      <c r="E2630" t="s">
        <v>1491</v>
      </c>
    </row>
    <row r="2631" spans="1:5" x14ac:dyDescent="0.3">
      <c r="A2631" s="14">
        <v>2659718200</v>
      </c>
      <c r="B2631" s="15">
        <v>137984</v>
      </c>
      <c r="C2631" t="s">
        <v>1094</v>
      </c>
      <c r="D2631" t="s">
        <v>871</v>
      </c>
      <c r="E2631" t="s">
        <v>1491</v>
      </c>
    </row>
    <row r="2632" spans="1:5" x14ac:dyDescent="0.3">
      <c r="A2632" s="12">
        <v>2995828600</v>
      </c>
      <c r="B2632" s="13">
        <v>176893</v>
      </c>
      <c r="C2632" t="s">
        <v>1094</v>
      </c>
      <c r="D2632" t="s">
        <v>875</v>
      </c>
      <c r="E2632" t="s">
        <v>1491</v>
      </c>
    </row>
    <row r="2633" spans="1:5" x14ac:dyDescent="0.3">
      <c r="A2633" s="14">
        <v>2881114300</v>
      </c>
      <c r="B2633" s="15">
        <v>180523</v>
      </c>
      <c r="C2633" t="s">
        <v>1094</v>
      </c>
      <c r="D2633" t="s">
        <v>864</v>
      </c>
      <c r="E2633" t="s">
        <v>1491</v>
      </c>
    </row>
    <row r="2634" spans="1:5" x14ac:dyDescent="0.3">
      <c r="A2634" s="12">
        <v>2202890300</v>
      </c>
      <c r="B2634" s="13">
        <v>108380</v>
      </c>
      <c r="C2634" t="s">
        <v>1094</v>
      </c>
      <c r="D2634" t="s">
        <v>865</v>
      </c>
      <c r="E2634" t="s">
        <v>1491</v>
      </c>
    </row>
    <row r="2635" spans="1:5" x14ac:dyDescent="0.3">
      <c r="A2635" s="14">
        <v>2075454500</v>
      </c>
      <c r="B2635" s="15">
        <v>123667</v>
      </c>
      <c r="C2635" t="s">
        <v>1094</v>
      </c>
      <c r="D2635" t="s">
        <v>870</v>
      </c>
      <c r="E2635" t="s">
        <v>1491</v>
      </c>
    </row>
    <row r="2636" spans="1:5" x14ac:dyDescent="0.3">
      <c r="A2636" s="12">
        <v>2241534300</v>
      </c>
      <c r="B2636" s="13">
        <v>123520</v>
      </c>
      <c r="C2636" t="s">
        <v>1094</v>
      </c>
      <c r="D2636" t="s">
        <v>869</v>
      </c>
      <c r="E2636" t="s">
        <v>1491</v>
      </c>
    </row>
    <row r="2637" spans="1:5" x14ac:dyDescent="0.3">
      <c r="A2637" s="14">
        <v>2525151600</v>
      </c>
      <c r="B2637" s="15">
        <v>142183</v>
      </c>
      <c r="C2637" t="s">
        <v>1094</v>
      </c>
      <c r="D2637" t="s">
        <v>866</v>
      </c>
      <c r="E2637" t="s">
        <v>1491</v>
      </c>
    </row>
    <row r="2638" spans="1:5" x14ac:dyDescent="0.3">
      <c r="A2638" s="12">
        <v>2311119100</v>
      </c>
      <c r="B2638" s="13">
        <v>120986</v>
      </c>
      <c r="C2638" t="s">
        <v>1094</v>
      </c>
      <c r="D2638" t="s">
        <v>868</v>
      </c>
      <c r="E2638" t="s">
        <v>1491</v>
      </c>
    </row>
    <row r="2639" spans="1:5" x14ac:dyDescent="0.3">
      <c r="A2639" s="14">
        <v>2616115400</v>
      </c>
      <c r="B2639" s="15">
        <v>141380</v>
      </c>
      <c r="C2639" t="s">
        <v>1094</v>
      </c>
      <c r="D2639" t="s">
        <v>874</v>
      </c>
      <c r="E2639" t="s">
        <v>1491</v>
      </c>
    </row>
    <row r="2640" spans="1:5" x14ac:dyDescent="0.3">
      <c r="A2640" s="12">
        <v>2594435300</v>
      </c>
      <c r="B2640" s="13">
        <v>143992</v>
      </c>
      <c r="C2640" t="s">
        <v>1094</v>
      </c>
      <c r="D2640" t="s">
        <v>873</v>
      </c>
      <c r="E2640" t="s">
        <v>1491</v>
      </c>
    </row>
    <row r="2641" spans="1:5" x14ac:dyDescent="0.3">
      <c r="A2641" s="14">
        <v>2332188600</v>
      </c>
      <c r="B2641" s="15">
        <v>118759</v>
      </c>
      <c r="C2641" t="s">
        <v>1094</v>
      </c>
      <c r="D2641" t="s">
        <v>872</v>
      </c>
      <c r="E2641" t="s">
        <v>1491</v>
      </c>
    </row>
    <row r="2642" spans="1:5" x14ac:dyDescent="0.3">
      <c r="A2642" s="12">
        <v>2780284500</v>
      </c>
      <c r="B2642" s="13">
        <v>4913</v>
      </c>
      <c r="C2642" t="s">
        <v>1094</v>
      </c>
      <c r="D2642" t="s">
        <v>879</v>
      </c>
      <c r="E2642" t="s">
        <v>1491</v>
      </c>
    </row>
    <row r="2643" spans="1:5" x14ac:dyDescent="0.3">
      <c r="A2643" s="14">
        <v>3022298800</v>
      </c>
      <c r="B2643" s="15">
        <v>4875</v>
      </c>
      <c r="C2643" t="s">
        <v>1094</v>
      </c>
      <c r="D2643" t="s">
        <v>883</v>
      </c>
      <c r="E2643" t="s">
        <v>1491</v>
      </c>
    </row>
    <row r="2644" spans="1:5" x14ac:dyDescent="0.3">
      <c r="A2644" s="12">
        <v>3379519800</v>
      </c>
      <c r="B2644" s="13">
        <v>6047</v>
      </c>
      <c r="C2644" t="s">
        <v>1094</v>
      </c>
      <c r="D2644" t="s">
        <v>887</v>
      </c>
      <c r="E2644" t="s">
        <v>1491</v>
      </c>
    </row>
    <row r="2645" spans="1:5" x14ac:dyDescent="0.3">
      <c r="A2645" s="14">
        <v>3056164100</v>
      </c>
      <c r="B2645" s="15">
        <v>5825</v>
      </c>
      <c r="C2645" t="s">
        <v>1094</v>
      </c>
      <c r="D2645" t="s">
        <v>876</v>
      </c>
      <c r="E2645" t="s">
        <v>1491</v>
      </c>
    </row>
    <row r="2646" spans="1:5" x14ac:dyDescent="0.3">
      <c r="A2646" s="12">
        <v>2518718400</v>
      </c>
      <c r="B2646" s="13">
        <v>4138</v>
      </c>
      <c r="C2646" t="s">
        <v>1094</v>
      </c>
      <c r="D2646" t="s">
        <v>877</v>
      </c>
      <c r="E2646" t="s">
        <v>1491</v>
      </c>
    </row>
    <row r="2647" spans="1:5" x14ac:dyDescent="0.3">
      <c r="A2647" s="14">
        <v>2967331700</v>
      </c>
      <c r="B2647" s="15">
        <v>4926</v>
      </c>
      <c r="C2647" t="s">
        <v>1094</v>
      </c>
      <c r="D2647" t="s">
        <v>882</v>
      </c>
      <c r="E2647" t="s">
        <v>1491</v>
      </c>
    </row>
    <row r="2648" spans="1:5" x14ac:dyDescent="0.3">
      <c r="A2648" s="12">
        <v>2880396000</v>
      </c>
      <c r="B2648" s="13">
        <v>4994</v>
      </c>
      <c r="C2648" t="s">
        <v>1094</v>
      </c>
      <c r="D2648" t="s">
        <v>881</v>
      </c>
      <c r="E2648" t="s">
        <v>1491</v>
      </c>
    </row>
    <row r="2649" spans="1:5" x14ac:dyDescent="0.3">
      <c r="A2649" s="14">
        <v>2666404200</v>
      </c>
      <c r="B2649" s="15">
        <v>4108</v>
      </c>
      <c r="C2649" t="s">
        <v>1094</v>
      </c>
      <c r="D2649" t="s">
        <v>878</v>
      </c>
      <c r="E2649" t="s">
        <v>1491</v>
      </c>
    </row>
    <row r="2650" spans="1:5" x14ac:dyDescent="0.3">
      <c r="A2650" s="12">
        <v>2724550300</v>
      </c>
      <c r="B2650" s="13">
        <v>4247</v>
      </c>
      <c r="C2650" t="s">
        <v>1094</v>
      </c>
      <c r="D2650" t="s">
        <v>880</v>
      </c>
      <c r="E2650" t="s">
        <v>1491</v>
      </c>
    </row>
    <row r="2651" spans="1:5" x14ac:dyDescent="0.3">
      <c r="A2651" s="14">
        <v>2986200300</v>
      </c>
      <c r="B2651" s="15">
        <v>4839</v>
      </c>
      <c r="C2651" t="s">
        <v>1094</v>
      </c>
      <c r="D2651" t="s">
        <v>886</v>
      </c>
      <c r="E2651" t="s">
        <v>1491</v>
      </c>
    </row>
    <row r="2652" spans="1:5" x14ac:dyDescent="0.3">
      <c r="A2652" s="12">
        <v>2978141400</v>
      </c>
      <c r="B2652" s="13">
        <v>4769</v>
      </c>
      <c r="C2652" t="s">
        <v>1094</v>
      </c>
      <c r="D2652" t="s">
        <v>885</v>
      </c>
      <c r="E2652" t="s">
        <v>1491</v>
      </c>
    </row>
    <row r="2653" spans="1:5" x14ac:dyDescent="0.3">
      <c r="A2653" s="14">
        <v>2714200700</v>
      </c>
      <c r="B2653" s="15">
        <v>4286</v>
      </c>
      <c r="C2653" t="s">
        <v>1094</v>
      </c>
      <c r="D2653" t="s">
        <v>884</v>
      </c>
      <c r="E2653" t="s">
        <v>1491</v>
      </c>
    </row>
    <row r="2654" spans="1:5" x14ac:dyDescent="0.3">
      <c r="A2654" s="12">
        <v>2954775000</v>
      </c>
      <c r="B2654" s="13">
        <v>133044</v>
      </c>
      <c r="C2654" t="s">
        <v>1094</v>
      </c>
      <c r="D2654" t="s">
        <v>891</v>
      </c>
      <c r="E2654" t="s">
        <v>1491</v>
      </c>
    </row>
    <row r="2655" spans="1:5" x14ac:dyDescent="0.3">
      <c r="A2655" s="14">
        <v>3251137300</v>
      </c>
      <c r="B2655" s="15">
        <v>153711</v>
      </c>
      <c r="C2655" t="s">
        <v>1094</v>
      </c>
      <c r="D2655" t="s">
        <v>895</v>
      </c>
      <c r="E2655" t="s">
        <v>1491</v>
      </c>
    </row>
    <row r="2656" spans="1:5" x14ac:dyDescent="0.3">
      <c r="A2656" s="12">
        <v>0</v>
      </c>
      <c r="B2656" s="13">
        <v>0</v>
      </c>
      <c r="C2656" t="s">
        <v>1094</v>
      </c>
      <c r="D2656" t="s">
        <v>899</v>
      </c>
      <c r="E2656" t="s">
        <v>1491</v>
      </c>
    </row>
    <row r="2657" spans="1:5" x14ac:dyDescent="0.3">
      <c r="A2657" s="14">
        <v>3688295900</v>
      </c>
      <c r="B2657" s="15">
        <v>199901</v>
      </c>
      <c r="C2657" t="s">
        <v>1094</v>
      </c>
      <c r="D2657" t="s">
        <v>888</v>
      </c>
      <c r="E2657" t="s">
        <v>1491</v>
      </c>
    </row>
    <row r="2658" spans="1:5" x14ac:dyDescent="0.3">
      <c r="A2658" s="12">
        <v>2777453500</v>
      </c>
      <c r="B2658" s="13">
        <v>121191</v>
      </c>
      <c r="C2658" t="s">
        <v>1094</v>
      </c>
      <c r="D2658" t="s">
        <v>889</v>
      </c>
      <c r="E2658" t="s">
        <v>1491</v>
      </c>
    </row>
    <row r="2659" spans="1:5" x14ac:dyDescent="0.3">
      <c r="A2659" s="14">
        <v>3225318900</v>
      </c>
      <c r="B2659" s="15">
        <v>157154</v>
      </c>
      <c r="C2659" t="s">
        <v>1094</v>
      </c>
      <c r="D2659" t="s">
        <v>894</v>
      </c>
      <c r="E2659" t="s">
        <v>1491</v>
      </c>
    </row>
    <row r="2660" spans="1:5" x14ac:dyDescent="0.3">
      <c r="A2660" s="12">
        <v>3058124300</v>
      </c>
      <c r="B2660" s="13">
        <v>151143</v>
      </c>
      <c r="C2660" t="s">
        <v>1094</v>
      </c>
      <c r="D2660" t="s">
        <v>893</v>
      </c>
      <c r="E2660" t="s">
        <v>1491</v>
      </c>
    </row>
    <row r="2661" spans="1:5" x14ac:dyDescent="0.3">
      <c r="A2661" s="14">
        <v>3150096600</v>
      </c>
      <c r="B2661" s="15">
        <v>154535</v>
      </c>
      <c r="C2661" t="s">
        <v>1094</v>
      </c>
      <c r="D2661" t="s">
        <v>890</v>
      </c>
      <c r="E2661" t="s">
        <v>1491</v>
      </c>
    </row>
    <row r="2662" spans="1:5" x14ac:dyDescent="0.3">
      <c r="A2662" s="12">
        <v>2842038700</v>
      </c>
      <c r="B2662" s="13">
        <v>128955</v>
      </c>
      <c r="C2662" t="s">
        <v>1094</v>
      </c>
      <c r="D2662" t="s">
        <v>892</v>
      </c>
      <c r="E2662" t="s">
        <v>1491</v>
      </c>
    </row>
    <row r="2663" spans="1:5" x14ac:dyDescent="0.3">
      <c r="A2663" s="14">
        <v>0</v>
      </c>
      <c r="B2663" s="15">
        <v>0</v>
      </c>
      <c r="C2663" t="s">
        <v>1094</v>
      </c>
      <c r="D2663" t="s">
        <v>898</v>
      </c>
      <c r="E2663" t="s">
        <v>1491</v>
      </c>
    </row>
    <row r="2664" spans="1:5" x14ac:dyDescent="0.3">
      <c r="A2664" s="12">
        <v>0</v>
      </c>
      <c r="B2664" s="13">
        <v>0</v>
      </c>
      <c r="C2664" t="s">
        <v>1094</v>
      </c>
      <c r="D2664" t="s">
        <v>897</v>
      </c>
      <c r="E2664" t="s">
        <v>1491</v>
      </c>
    </row>
    <row r="2665" spans="1:5" x14ac:dyDescent="0.3">
      <c r="A2665" s="14">
        <v>0</v>
      </c>
      <c r="B2665" s="15">
        <v>0</v>
      </c>
      <c r="C2665" t="s">
        <v>1094</v>
      </c>
      <c r="D2665" t="s">
        <v>896</v>
      </c>
      <c r="E2665" t="s">
        <v>1491</v>
      </c>
    </row>
    <row r="2666" spans="1:5" x14ac:dyDescent="0.3">
      <c r="A2666" s="12">
        <v>2073356300</v>
      </c>
      <c r="B2666" s="13">
        <v>265708</v>
      </c>
      <c r="C2666" t="s">
        <v>1095</v>
      </c>
      <c r="D2666" t="s">
        <v>867</v>
      </c>
      <c r="E2666" t="s">
        <v>1492</v>
      </c>
    </row>
    <row r="2667" spans="1:5" x14ac:dyDescent="0.3">
      <c r="A2667" s="14">
        <v>2294727200</v>
      </c>
      <c r="B2667" s="15">
        <v>292965</v>
      </c>
      <c r="C2667" t="s">
        <v>1095</v>
      </c>
      <c r="D2667" t="s">
        <v>871</v>
      </c>
      <c r="E2667" t="s">
        <v>1492</v>
      </c>
    </row>
    <row r="2668" spans="1:5" x14ac:dyDescent="0.3">
      <c r="A2668" s="12">
        <v>2678947000</v>
      </c>
      <c r="B2668" s="13">
        <v>338457</v>
      </c>
      <c r="C2668" t="s">
        <v>1095</v>
      </c>
      <c r="D2668" t="s">
        <v>875</v>
      </c>
      <c r="E2668" t="s">
        <v>1492</v>
      </c>
    </row>
    <row r="2669" spans="1:5" x14ac:dyDescent="0.3">
      <c r="A2669" s="14">
        <v>2169139600</v>
      </c>
      <c r="B2669" s="15">
        <v>276928</v>
      </c>
      <c r="C2669" t="s">
        <v>1095</v>
      </c>
      <c r="D2669" t="s">
        <v>864</v>
      </c>
      <c r="E2669" t="s">
        <v>1492</v>
      </c>
    </row>
    <row r="2670" spans="1:5" x14ac:dyDescent="0.3">
      <c r="A2670" s="12">
        <v>2069371300</v>
      </c>
      <c r="B2670" s="13">
        <v>262642</v>
      </c>
      <c r="C2670" t="s">
        <v>1095</v>
      </c>
      <c r="D2670" t="s">
        <v>865</v>
      </c>
      <c r="E2670" t="s">
        <v>1492</v>
      </c>
    </row>
    <row r="2671" spans="1:5" x14ac:dyDescent="0.3">
      <c r="A2671" s="14">
        <v>2302155100</v>
      </c>
      <c r="B2671" s="15">
        <v>293479</v>
      </c>
      <c r="C2671" t="s">
        <v>1095</v>
      </c>
      <c r="D2671" t="s">
        <v>870</v>
      </c>
      <c r="E2671" t="s">
        <v>1492</v>
      </c>
    </row>
    <row r="2672" spans="1:5" x14ac:dyDescent="0.3">
      <c r="A2672" s="12">
        <v>2187414400</v>
      </c>
      <c r="B2672" s="13">
        <v>277802</v>
      </c>
      <c r="C2672" t="s">
        <v>1095</v>
      </c>
      <c r="D2672" t="s">
        <v>869</v>
      </c>
      <c r="E2672" t="s">
        <v>1492</v>
      </c>
    </row>
    <row r="2673" spans="1:5" x14ac:dyDescent="0.3">
      <c r="A2673" s="14">
        <v>2212855600</v>
      </c>
      <c r="B2673" s="15">
        <v>282694</v>
      </c>
      <c r="C2673" t="s">
        <v>1095</v>
      </c>
      <c r="D2673" t="s">
        <v>866</v>
      </c>
      <c r="E2673" t="s">
        <v>1492</v>
      </c>
    </row>
    <row r="2674" spans="1:5" x14ac:dyDescent="0.3">
      <c r="A2674" s="12">
        <v>2234760700</v>
      </c>
      <c r="B2674" s="13">
        <v>286889</v>
      </c>
      <c r="C2674" t="s">
        <v>1095</v>
      </c>
      <c r="D2674" t="s">
        <v>868</v>
      </c>
      <c r="E2674" t="s">
        <v>1492</v>
      </c>
    </row>
    <row r="2675" spans="1:5" x14ac:dyDescent="0.3">
      <c r="A2675" s="14">
        <v>2389195200</v>
      </c>
      <c r="B2675" s="15">
        <v>300545</v>
      </c>
      <c r="C2675" t="s">
        <v>1095</v>
      </c>
      <c r="D2675" t="s">
        <v>874</v>
      </c>
      <c r="E2675" t="s">
        <v>1492</v>
      </c>
    </row>
    <row r="2676" spans="1:5" x14ac:dyDescent="0.3">
      <c r="A2676" s="12">
        <v>2378790800</v>
      </c>
      <c r="B2676" s="13">
        <v>298662</v>
      </c>
      <c r="C2676" t="s">
        <v>1095</v>
      </c>
      <c r="D2676" t="s">
        <v>873</v>
      </c>
      <c r="E2676" t="s">
        <v>1492</v>
      </c>
    </row>
    <row r="2677" spans="1:5" x14ac:dyDescent="0.3">
      <c r="A2677" s="14">
        <v>2194619500</v>
      </c>
      <c r="B2677" s="15">
        <v>281103</v>
      </c>
      <c r="C2677" t="s">
        <v>1095</v>
      </c>
      <c r="D2677" t="s">
        <v>872</v>
      </c>
      <c r="E2677" t="s">
        <v>1492</v>
      </c>
    </row>
    <row r="2678" spans="1:5" x14ac:dyDescent="0.3">
      <c r="A2678" s="12">
        <v>2387348000</v>
      </c>
      <c r="B2678" s="13">
        <v>9587</v>
      </c>
      <c r="C2678" t="s">
        <v>1095</v>
      </c>
      <c r="D2678" t="s">
        <v>879</v>
      </c>
      <c r="E2678" t="s">
        <v>1492</v>
      </c>
    </row>
    <row r="2679" spans="1:5" x14ac:dyDescent="0.3">
      <c r="A2679" s="14">
        <v>2540439500</v>
      </c>
      <c r="B2679" s="15">
        <v>9852</v>
      </c>
      <c r="C2679" t="s">
        <v>1095</v>
      </c>
      <c r="D2679" t="s">
        <v>883</v>
      </c>
      <c r="E2679" t="s">
        <v>1492</v>
      </c>
    </row>
    <row r="2680" spans="1:5" x14ac:dyDescent="0.3">
      <c r="A2680" s="12">
        <v>2785852100</v>
      </c>
      <c r="B2680" s="13">
        <v>10824</v>
      </c>
      <c r="C2680" t="s">
        <v>1095</v>
      </c>
      <c r="D2680" t="s">
        <v>887</v>
      </c>
      <c r="E2680" t="s">
        <v>1492</v>
      </c>
    </row>
    <row r="2681" spans="1:5" x14ac:dyDescent="0.3">
      <c r="A2681" s="14">
        <v>3082409700</v>
      </c>
      <c r="B2681" s="15">
        <v>11000</v>
      </c>
      <c r="C2681" t="s">
        <v>1095</v>
      </c>
      <c r="D2681" t="s">
        <v>876</v>
      </c>
      <c r="E2681" t="s">
        <v>1492</v>
      </c>
    </row>
    <row r="2682" spans="1:5" x14ac:dyDescent="0.3">
      <c r="A2682" s="12">
        <v>2269321300</v>
      </c>
      <c r="B2682" s="13">
        <v>9743</v>
      </c>
      <c r="C2682" t="s">
        <v>1095</v>
      </c>
      <c r="D2682" t="s">
        <v>877</v>
      </c>
      <c r="E2682" t="s">
        <v>1492</v>
      </c>
    </row>
    <row r="2683" spans="1:5" x14ac:dyDescent="0.3">
      <c r="A2683" s="14">
        <v>2520789900</v>
      </c>
      <c r="B2683" s="15">
        <v>9833</v>
      </c>
      <c r="C2683" t="s">
        <v>1095</v>
      </c>
      <c r="D2683" t="s">
        <v>882</v>
      </c>
      <c r="E2683" t="s">
        <v>1492</v>
      </c>
    </row>
    <row r="2684" spans="1:5" x14ac:dyDescent="0.3">
      <c r="A2684" s="12">
        <v>2406328900</v>
      </c>
      <c r="B2684" s="13">
        <v>9696</v>
      </c>
      <c r="C2684" t="s">
        <v>1095</v>
      </c>
      <c r="D2684" t="s">
        <v>881</v>
      </c>
      <c r="E2684" t="s">
        <v>1492</v>
      </c>
    </row>
    <row r="2685" spans="1:5" x14ac:dyDescent="0.3">
      <c r="A2685" s="14">
        <v>2421020100</v>
      </c>
      <c r="B2685" s="15">
        <v>9421</v>
      </c>
      <c r="C2685" t="s">
        <v>1095</v>
      </c>
      <c r="D2685" t="s">
        <v>878</v>
      </c>
      <c r="E2685" t="s">
        <v>1492</v>
      </c>
    </row>
    <row r="2686" spans="1:5" x14ac:dyDescent="0.3">
      <c r="A2686" s="12">
        <v>2460498800</v>
      </c>
      <c r="B2686" s="13">
        <v>9593</v>
      </c>
      <c r="C2686" t="s">
        <v>1095</v>
      </c>
      <c r="D2686" t="s">
        <v>880</v>
      </c>
      <c r="E2686" t="s">
        <v>1492</v>
      </c>
    </row>
    <row r="2687" spans="1:5" x14ac:dyDescent="0.3">
      <c r="A2687" s="14">
        <v>2498381800</v>
      </c>
      <c r="B2687" s="15">
        <v>9980</v>
      </c>
      <c r="C2687" t="s">
        <v>1095</v>
      </c>
      <c r="D2687" t="s">
        <v>886</v>
      </c>
      <c r="E2687" t="s">
        <v>1492</v>
      </c>
    </row>
    <row r="2688" spans="1:5" x14ac:dyDescent="0.3">
      <c r="A2688" s="12">
        <v>2479917900</v>
      </c>
      <c r="B2688" s="13">
        <v>9585</v>
      </c>
      <c r="C2688" t="s">
        <v>1095</v>
      </c>
      <c r="D2688" t="s">
        <v>885</v>
      </c>
      <c r="E2688" t="s">
        <v>1492</v>
      </c>
    </row>
    <row r="2689" spans="1:5" x14ac:dyDescent="0.3">
      <c r="A2689" s="14">
        <v>2365589700</v>
      </c>
      <c r="B2689" s="15">
        <v>9488</v>
      </c>
      <c r="C2689" t="s">
        <v>1095</v>
      </c>
      <c r="D2689" t="s">
        <v>884</v>
      </c>
      <c r="E2689" t="s">
        <v>1492</v>
      </c>
    </row>
    <row r="2690" spans="1:5" x14ac:dyDescent="0.3">
      <c r="A2690" s="12">
        <v>2603061900</v>
      </c>
      <c r="B2690" s="13">
        <v>302718</v>
      </c>
      <c r="C2690" t="s">
        <v>1095</v>
      </c>
      <c r="D2690" t="s">
        <v>891</v>
      </c>
      <c r="E2690" t="s">
        <v>1492</v>
      </c>
    </row>
    <row r="2691" spans="1:5" x14ac:dyDescent="0.3">
      <c r="A2691" s="14">
        <v>2878109500</v>
      </c>
      <c r="B2691" s="15">
        <v>335476</v>
      </c>
      <c r="C2691" t="s">
        <v>1095</v>
      </c>
      <c r="D2691" t="s">
        <v>895</v>
      </c>
      <c r="E2691" t="s">
        <v>1492</v>
      </c>
    </row>
    <row r="2692" spans="1:5" x14ac:dyDescent="0.3">
      <c r="A2692" s="12">
        <v>3033447900</v>
      </c>
      <c r="B2692" s="13">
        <v>354137</v>
      </c>
      <c r="C2692" t="s">
        <v>1095</v>
      </c>
      <c r="D2692" t="s">
        <v>899</v>
      </c>
      <c r="E2692" t="s">
        <v>1492</v>
      </c>
    </row>
    <row r="2693" spans="1:5" x14ac:dyDescent="0.3">
      <c r="A2693" s="14">
        <v>2564814100</v>
      </c>
      <c r="B2693" s="15">
        <v>297229</v>
      </c>
      <c r="C2693" t="s">
        <v>1095</v>
      </c>
      <c r="D2693" t="s">
        <v>888</v>
      </c>
      <c r="E2693" t="s">
        <v>1492</v>
      </c>
    </row>
    <row r="2694" spans="1:5" x14ac:dyDescent="0.3">
      <c r="A2694" s="12">
        <v>2384960200</v>
      </c>
      <c r="B2694" s="13">
        <v>277374</v>
      </c>
      <c r="C2694" t="s">
        <v>1095</v>
      </c>
      <c r="D2694" t="s">
        <v>889</v>
      </c>
      <c r="E2694" t="s">
        <v>1492</v>
      </c>
    </row>
    <row r="2695" spans="1:5" x14ac:dyDescent="0.3">
      <c r="A2695" s="14">
        <v>2754044300</v>
      </c>
      <c r="B2695" s="15">
        <v>320236</v>
      </c>
      <c r="C2695" t="s">
        <v>1095</v>
      </c>
      <c r="D2695" t="s">
        <v>894</v>
      </c>
      <c r="E2695" t="s">
        <v>1492</v>
      </c>
    </row>
    <row r="2696" spans="1:5" x14ac:dyDescent="0.3">
      <c r="A2696" s="12">
        <v>2651667300</v>
      </c>
      <c r="B2696" s="13">
        <v>308317</v>
      </c>
      <c r="C2696" t="s">
        <v>1095</v>
      </c>
      <c r="D2696" t="s">
        <v>893</v>
      </c>
      <c r="E2696" t="s">
        <v>1492</v>
      </c>
    </row>
    <row r="2697" spans="1:5" x14ac:dyDescent="0.3">
      <c r="A2697" s="14">
        <v>2666352800</v>
      </c>
      <c r="B2697" s="15">
        <v>310213</v>
      </c>
      <c r="C2697" t="s">
        <v>1095</v>
      </c>
      <c r="D2697" t="s">
        <v>890</v>
      </c>
      <c r="E2697" t="s">
        <v>1492</v>
      </c>
    </row>
    <row r="2698" spans="1:5" x14ac:dyDescent="0.3">
      <c r="A2698" s="12">
        <v>2656346000</v>
      </c>
      <c r="B2698" s="13">
        <v>309656</v>
      </c>
      <c r="C2698" t="s">
        <v>1095</v>
      </c>
      <c r="D2698" t="s">
        <v>892</v>
      </c>
      <c r="E2698" t="s">
        <v>1492</v>
      </c>
    </row>
    <row r="2699" spans="1:5" x14ac:dyDescent="0.3">
      <c r="A2699" s="14">
        <v>2787881700</v>
      </c>
      <c r="B2699" s="15">
        <v>323582</v>
      </c>
      <c r="C2699" t="s">
        <v>1095</v>
      </c>
      <c r="D2699" t="s">
        <v>898</v>
      </c>
      <c r="E2699" t="s">
        <v>1492</v>
      </c>
    </row>
    <row r="2700" spans="1:5" x14ac:dyDescent="0.3">
      <c r="A2700" s="12">
        <v>2729115900</v>
      </c>
      <c r="B2700" s="13">
        <v>316377</v>
      </c>
      <c r="C2700" t="s">
        <v>1095</v>
      </c>
      <c r="D2700" t="s">
        <v>897</v>
      </c>
      <c r="E2700" t="s">
        <v>1492</v>
      </c>
    </row>
    <row r="2701" spans="1:5" x14ac:dyDescent="0.3">
      <c r="A2701" s="14">
        <v>2758373000</v>
      </c>
      <c r="B2701" s="15">
        <v>320596</v>
      </c>
      <c r="C2701" t="s">
        <v>1095</v>
      </c>
      <c r="D2701" t="s">
        <v>896</v>
      </c>
      <c r="E2701" t="s">
        <v>1492</v>
      </c>
    </row>
    <row r="2702" spans="1:5" x14ac:dyDescent="0.3">
      <c r="A2702" s="12">
        <v>1004880600</v>
      </c>
      <c r="B2702" s="13">
        <v>90122</v>
      </c>
      <c r="C2702" t="s">
        <v>1096</v>
      </c>
      <c r="D2702" t="s">
        <v>867</v>
      </c>
      <c r="E2702" t="s">
        <v>1493</v>
      </c>
    </row>
    <row r="2703" spans="1:5" x14ac:dyDescent="0.3">
      <c r="A2703" s="14">
        <v>1159787900</v>
      </c>
      <c r="B2703" s="15">
        <v>110136</v>
      </c>
      <c r="C2703" t="s">
        <v>1096</v>
      </c>
      <c r="D2703" t="s">
        <v>871</v>
      </c>
      <c r="E2703" t="s">
        <v>1493</v>
      </c>
    </row>
    <row r="2704" spans="1:5" x14ac:dyDescent="0.3">
      <c r="A2704" s="12">
        <v>1411113950</v>
      </c>
      <c r="B2704" s="13">
        <v>146394</v>
      </c>
      <c r="C2704" t="s">
        <v>1096</v>
      </c>
      <c r="D2704" t="s">
        <v>875</v>
      </c>
      <c r="E2704" t="s">
        <v>1493</v>
      </c>
    </row>
    <row r="2705" spans="1:5" x14ac:dyDescent="0.3">
      <c r="A2705" s="14">
        <v>1442324300</v>
      </c>
      <c r="B2705" s="15">
        <v>157019</v>
      </c>
      <c r="C2705" t="s">
        <v>1096</v>
      </c>
      <c r="D2705" t="s">
        <v>864</v>
      </c>
      <c r="E2705" t="s">
        <v>1493</v>
      </c>
    </row>
    <row r="2706" spans="1:5" x14ac:dyDescent="0.3">
      <c r="A2706" s="12">
        <v>998620400</v>
      </c>
      <c r="B2706" s="13">
        <v>90282</v>
      </c>
      <c r="C2706" t="s">
        <v>1096</v>
      </c>
      <c r="D2706" t="s">
        <v>865</v>
      </c>
      <c r="E2706" t="s">
        <v>1493</v>
      </c>
    </row>
    <row r="2707" spans="1:5" x14ac:dyDescent="0.3">
      <c r="A2707" s="14">
        <v>887747350</v>
      </c>
      <c r="B2707" s="15">
        <v>100525</v>
      </c>
      <c r="C2707" t="s">
        <v>1096</v>
      </c>
      <c r="D2707" t="s">
        <v>870</v>
      </c>
      <c r="E2707" t="s">
        <v>1493</v>
      </c>
    </row>
    <row r="2708" spans="1:5" x14ac:dyDescent="0.3">
      <c r="A2708" s="12">
        <v>1025016400</v>
      </c>
      <c r="B2708" s="13">
        <v>103607</v>
      </c>
      <c r="C2708" t="s">
        <v>1096</v>
      </c>
      <c r="D2708" t="s">
        <v>869</v>
      </c>
      <c r="E2708" t="s">
        <v>1493</v>
      </c>
    </row>
    <row r="2709" spans="1:5" x14ac:dyDescent="0.3">
      <c r="A2709" s="14">
        <v>1249988500</v>
      </c>
      <c r="B2709" s="15">
        <v>126134</v>
      </c>
      <c r="C2709" t="s">
        <v>1096</v>
      </c>
      <c r="D2709" t="s">
        <v>866</v>
      </c>
      <c r="E2709" t="s">
        <v>1493</v>
      </c>
    </row>
    <row r="2710" spans="1:5" x14ac:dyDescent="0.3">
      <c r="A2710" s="12">
        <v>1099647850</v>
      </c>
      <c r="B2710" s="13">
        <v>103540</v>
      </c>
      <c r="C2710" t="s">
        <v>1096</v>
      </c>
      <c r="D2710" t="s">
        <v>868</v>
      </c>
      <c r="E2710" t="s">
        <v>1493</v>
      </c>
    </row>
    <row r="2711" spans="1:5" x14ac:dyDescent="0.3">
      <c r="A2711" s="14">
        <v>1198786200</v>
      </c>
      <c r="B2711" s="15">
        <v>112604</v>
      </c>
      <c r="C2711" t="s">
        <v>1096</v>
      </c>
      <c r="D2711" t="s">
        <v>874</v>
      </c>
      <c r="E2711" t="s">
        <v>1493</v>
      </c>
    </row>
    <row r="2712" spans="1:5" x14ac:dyDescent="0.3">
      <c r="A2712" s="12">
        <v>1216323800</v>
      </c>
      <c r="B2712" s="13">
        <v>117547</v>
      </c>
      <c r="C2712" t="s">
        <v>1096</v>
      </c>
      <c r="D2712" t="s">
        <v>873</v>
      </c>
      <c r="E2712" t="s">
        <v>1493</v>
      </c>
    </row>
    <row r="2713" spans="1:5" x14ac:dyDescent="0.3">
      <c r="A2713" s="14">
        <v>1102602800</v>
      </c>
      <c r="B2713" s="15">
        <v>100409</v>
      </c>
      <c r="C2713" t="s">
        <v>1096</v>
      </c>
      <c r="D2713" t="s">
        <v>872</v>
      </c>
      <c r="E2713" t="s">
        <v>1493</v>
      </c>
    </row>
    <row r="2714" spans="1:5" x14ac:dyDescent="0.3">
      <c r="A2714" s="12">
        <v>1343976900</v>
      </c>
      <c r="B2714" s="13">
        <v>4264</v>
      </c>
      <c r="C2714" t="s">
        <v>1096</v>
      </c>
      <c r="D2714" t="s">
        <v>879</v>
      </c>
      <c r="E2714" t="s">
        <v>1493</v>
      </c>
    </row>
    <row r="2715" spans="1:5" x14ac:dyDescent="0.3">
      <c r="A2715" s="14">
        <v>0</v>
      </c>
      <c r="B2715" s="15">
        <v>0</v>
      </c>
      <c r="C2715" t="s">
        <v>1096</v>
      </c>
      <c r="D2715" t="s">
        <v>883</v>
      </c>
      <c r="E2715" t="s">
        <v>1493</v>
      </c>
    </row>
    <row r="2716" spans="1:5" x14ac:dyDescent="0.3">
      <c r="A2716" s="12">
        <v>0</v>
      </c>
      <c r="B2716" s="13">
        <v>0</v>
      </c>
      <c r="C2716" t="s">
        <v>1096</v>
      </c>
      <c r="D2716" t="s">
        <v>887</v>
      </c>
      <c r="E2716" t="s">
        <v>1493</v>
      </c>
    </row>
    <row r="2717" spans="1:5" x14ac:dyDescent="0.3">
      <c r="A2717" s="14">
        <v>1571536500</v>
      </c>
      <c r="B2717" s="15">
        <v>5182</v>
      </c>
      <c r="C2717" t="s">
        <v>1096</v>
      </c>
      <c r="D2717" t="s">
        <v>876</v>
      </c>
      <c r="E2717" t="s">
        <v>1493</v>
      </c>
    </row>
    <row r="2718" spans="1:5" x14ac:dyDescent="0.3">
      <c r="A2718" s="12">
        <v>1079101200</v>
      </c>
      <c r="B2718" s="13">
        <v>3351</v>
      </c>
      <c r="C2718" t="s">
        <v>1096</v>
      </c>
      <c r="D2718" t="s">
        <v>877</v>
      </c>
      <c r="E2718" t="s">
        <v>1493</v>
      </c>
    </row>
    <row r="2719" spans="1:5" x14ac:dyDescent="0.3">
      <c r="A2719" s="14">
        <v>0</v>
      </c>
      <c r="B2719" s="15">
        <v>0</v>
      </c>
      <c r="C2719" t="s">
        <v>1096</v>
      </c>
      <c r="D2719" t="s">
        <v>882</v>
      </c>
      <c r="E2719" t="s">
        <v>1493</v>
      </c>
    </row>
    <row r="2720" spans="1:5" x14ac:dyDescent="0.3">
      <c r="A2720" s="12">
        <v>1256759500</v>
      </c>
      <c r="B2720" s="13">
        <v>3869</v>
      </c>
      <c r="C2720" t="s">
        <v>1096</v>
      </c>
      <c r="D2720" t="s">
        <v>881</v>
      </c>
      <c r="E2720" t="s">
        <v>1493</v>
      </c>
    </row>
    <row r="2721" spans="1:5" x14ac:dyDescent="0.3">
      <c r="A2721" s="14">
        <v>1188110800</v>
      </c>
      <c r="B2721" s="15">
        <v>3344</v>
      </c>
      <c r="C2721" t="s">
        <v>1096</v>
      </c>
      <c r="D2721" t="s">
        <v>878</v>
      </c>
      <c r="E2721" t="s">
        <v>1493</v>
      </c>
    </row>
    <row r="2722" spans="1:5" x14ac:dyDescent="0.3">
      <c r="A2722" s="12">
        <v>1180928100</v>
      </c>
      <c r="B2722" s="13">
        <v>3351</v>
      </c>
      <c r="C2722" t="s">
        <v>1096</v>
      </c>
      <c r="D2722" t="s">
        <v>880</v>
      </c>
      <c r="E2722" t="s">
        <v>1493</v>
      </c>
    </row>
    <row r="2723" spans="1:5" x14ac:dyDescent="0.3">
      <c r="A2723" s="14">
        <v>0</v>
      </c>
      <c r="B2723" s="15">
        <v>0</v>
      </c>
      <c r="C2723" t="s">
        <v>1096</v>
      </c>
      <c r="D2723" t="s">
        <v>886</v>
      </c>
      <c r="E2723" t="s">
        <v>1493</v>
      </c>
    </row>
    <row r="2724" spans="1:5" x14ac:dyDescent="0.3">
      <c r="A2724" s="12">
        <v>0</v>
      </c>
      <c r="B2724" s="13">
        <v>0</v>
      </c>
      <c r="C2724" t="s">
        <v>1096</v>
      </c>
      <c r="D2724" t="s">
        <v>885</v>
      </c>
      <c r="E2724" t="s">
        <v>1493</v>
      </c>
    </row>
    <row r="2725" spans="1:5" x14ac:dyDescent="0.3">
      <c r="A2725" s="14">
        <v>0</v>
      </c>
      <c r="B2725" s="15">
        <v>0</v>
      </c>
      <c r="C2725" t="s">
        <v>1096</v>
      </c>
      <c r="D2725" t="s">
        <v>884</v>
      </c>
      <c r="E2725" t="s">
        <v>1493</v>
      </c>
    </row>
    <row r="2726" spans="1:5" x14ac:dyDescent="0.3">
      <c r="A2726" s="12">
        <v>0</v>
      </c>
      <c r="B2726" s="13">
        <v>0</v>
      </c>
      <c r="C2726" t="s">
        <v>1096</v>
      </c>
      <c r="D2726" t="s">
        <v>891</v>
      </c>
      <c r="E2726" t="s">
        <v>1493</v>
      </c>
    </row>
    <row r="2727" spans="1:5" x14ac:dyDescent="0.3">
      <c r="A2727" s="14">
        <v>0</v>
      </c>
      <c r="B2727" s="15">
        <v>0</v>
      </c>
      <c r="C2727" t="s">
        <v>1096</v>
      </c>
      <c r="D2727" t="s">
        <v>895</v>
      </c>
      <c r="E2727" t="s">
        <v>1493</v>
      </c>
    </row>
    <row r="2728" spans="1:5" x14ac:dyDescent="0.3">
      <c r="A2728" s="12">
        <v>0</v>
      </c>
      <c r="B2728" s="13">
        <v>0</v>
      </c>
      <c r="C2728" t="s">
        <v>1096</v>
      </c>
      <c r="D2728" t="s">
        <v>899</v>
      </c>
      <c r="E2728" t="s">
        <v>1493</v>
      </c>
    </row>
    <row r="2729" spans="1:5" x14ac:dyDescent="0.3">
      <c r="A2729" s="14">
        <v>0</v>
      </c>
      <c r="B2729" s="15">
        <v>0</v>
      </c>
      <c r="C2729" t="s">
        <v>1096</v>
      </c>
      <c r="D2729" t="s">
        <v>888</v>
      </c>
      <c r="E2729" t="s">
        <v>1493</v>
      </c>
    </row>
    <row r="2730" spans="1:5" x14ac:dyDescent="0.3">
      <c r="A2730" s="12">
        <v>0</v>
      </c>
      <c r="B2730" s="13">
        <v>0</v>
      </c>
      <c r="C2730" t="s">
        <v>1096</v>
      </c>
      <c r="D2730" t="s">
        <v>889</v>
      </c>
      <c r="E2730" t="s">
        <v>1493</v>
      </c>
    </row>
    <row r="2731" spans="1:5" x14ac:dyDescent="0.3">
      <c r="A2731" s="14">
        <v>0</v>
      </c>
      <c r="B2731" s="15">
        <v>0</v>
      </c>
      <c r="C2731" t="s">
        <v>1096</v>
      </c>
      <c r="D2731" t="s">
        <v>894</v>
      </c>
      <c r="E2731" t="s">
        <v>1493</v>
      </c>
    </row>
    <row r="2732" spans="1:5" x14ac:dyDescent="0.3">
      <c r="A2732" s="12">
        <v>0</v>
      </c>
      <c r="B2732" s="13">
        <v>0</v>
      </c>
      <c r="C2732" t="s">
        <v>1096</v>
      </c>
      <c r="D2732" t="s">
        <v>893</v>
      </c>
      <c r="E2732" t="s">
        <v>1493</v>
      </c>
    </row>
    <row r="2733" spans="1:5" x14ac:dyDescent="0.3">
      <c r="A2733" s="14">
        <v>0</v>
      </c>
      <c r="B2733" s="15">
        <v>0</v>
      </c>
      <c r="C2733" t="s">
        <v>1096</v>
      </c>
      <c r="D2733" t="s">
        <v>890</v>
      </c>
      <c r="E2733" t="s">
        <v>1493</v>
      </c>
    </row>
    <row r="2734" spans="1:5" x14ac:dyDescent="0.3">
      <c r="A2734" s="12">
        <v>0</v>
      </c>
      <c r="B2734" s="13">
        <v>0</v>
      </c>
      <c r="C2734" t="s">
        <v>1096</v>
      </c>
      <c r="D2734" t="s">
        <v>892</v>
      </c>
      <c r="E2734" t="s">
        <v>1493</v>
      </c>
    </row>
    <row r="2735" spans="1:5" x14ac:dyDescent="0.3">
      <c r="A2735" s="14">
        <v>0</v>
      </c>
      <c r="B2735" s="15">
        <v>0</v>
      </c>
      <c r="C2735" t="s">
        <v>1096</v>
      </c>
      <c r="D2735" t="s">
        <v>898</v>
      </c>
      <c r="E2735" t="s">
        <v>1493</v>
      </c>
    </row>
    <row r="2736" spans="1:5" x14ac:dyDescent="0.3">
      <c r="A2736" s="12">
        <v>0</v>
      </c>
      <c r="B2736" s="13">
        <v>0</v>
      </c>
      <c r="C2736" t="s">
        <v>1096</v>
      </c>
      <c r="D2736" t="s">
        <v>897</v>
      </c>
      <c r="E2736" t="s">
        <v>1493</v>
      </c>
    </row>
    <row r="2737" spans="1:5" x14ac:dyDescent="0.3">
      <c r="A2737" s="14">
        <v>0</v>
      </c>
      <c r="B2737" s="15">
        <v>0</v>
      </c>
      <c r="C2737" t="s">
        <v>1096</v>
      </c>
      <c r="D2737" t="s">
        <v>896</v>
      </c>
      <c r="E2737" t="s">
        <v>1493</v>
      </c>
    </row>
    <row r="2738" spans="1:5" x14ac:dyDescent="0.3">
      <c r="A2738" s="12">
        <v>2320200600</v>
      </c>
      <c r="B2738" s="13">
        <v>108724</v>
      </c>
      <c r="C2738" t="s">
        <v>1097</v>
      </c>
      <c r="D2738" t="s">
        <v>867</v>
      </c>
      <c r="E2738" t="s">
        <v>1494</v>
      </c>
    </row>
    <row r="2739" spans="1:5" x14ac:dyDescent="0.3">
      <c r="A2739" s="14">
        <v>2513316200</v>
      </c>
      <c r="B2739" s="15">
        <v>120791</v>
      </c>
      <c r="C2739" t="s">
        <v>1097</v>
      </c>
      <c r="D2739" t="s">
        <v>871</v>
      </c>
      <c r="E2739" t="s">
        <v>1494</v>
      </c>
    </row>
    <row r="2740" spans="1:5" x14ac:dyDescent="0.3">
      <c r="A2740" s="12">
        <v>2693019300</v>
      </c>
      <c r="B2740" s="13">
        <v>151874</v>
      </c>
      <c r="C2740" t="s">
        <v>1097</v>
      </c>
      <c r="D2740" t="s">
        <v>875</v>
      </c>
      <c r="E2740" t="s">
        <v>1494</v>
      </c>
    </row>
    <row r="2741" spans="1:5" x14ac:dyDescent="0.3">
      <c r="A2741" s="14">
        <v>2738295800</v>
      </c>
      <c r="B2741" s="15">
        <v>169766</v>
      </c>
      <c r="C2741" t="s">
        <v>1097</v>
      </c>
      <c r="D2741" t="s">
        <v>864</v>
      </c>
      <c r="E2741" t="s">
        <v>1494</v>
      </c>
    </row>
    <row r="2742" spans="1:5" x14ac:dyDescent="0.3">
      <c r="A2742" s="12">
        <v>2218692000</v>
      </c>
      <c r="B2742" s="13">
        <v>105671</v>
      </c>
      <c r="C2742" t="s">
        <v>1097</v>
      </c>
      <c r="D2742" t="s">
        <v>865</v>
      </c>
      <c r="E2742" t="s">
        <v>1494</v>
      </c>
    </row>
    <row r="2743" spans="1:5" x14ac:dyDescent="0.3">
      <c r="A2743" s="14">
        <v>2207636300</v>
      </c>
      <c r="B2743" s="15">
        <v>115016</v>
      </c>
      <c r="C2743" t="s">
        <v>1097</v>
      </c>
      <c r="D2743" t="s">
        <v>870</v>
      </c>
      <c r="E2743" t="s">
        <v>1494</v>
      </c>
    </row>
    <row r="2744" spans="1:5" x14ac:dyDescent="0.3">
      <c r="A2744" s="12">
        <v>2359300700</v>
      </c>
      <c r="B2744" s="13">
        <v>116855</v>
      </c>
      <c r="C2744" t="s">
        <v>1097</v>
      </c>
      <c r="D2744" t="s">
        <v>869</v>
      </c>
      <c r="E2744" t="s">
        <v>1494</v>
      </c>
    </row>
    <row r="2745" spans="1:5" x14ac:dyDescent="0.3">
      <c r="A2745" s="14">
        <v>2386408900</v>
      </c>
      <c r="B2745" s="15">
        <v>125325</v>
      </c>
      <c r="C2745" t="s">
        <v>1097</v>
      </c>
      <c r="D2745" t="s">
        <v>866</v>
      </c>
      <c r="E2745" t="s">
        <v>1494</v>
      </c>
    </row>
    <row r="2746" spans="1:5" x14ac:dyDescent="0.3">
      <c r="A2746" s="12">
        <v>2242007100</v>
      </c>
      <c r="B2746" s="13">
        <v>108422</v>
      </c>
      <c r="C2746" t="s">
        <v>1097</v>
      </c>
      <c r="D2746" t="s">
        <v>868</v>
      </c>
      <c r="E2746" t="s">
        <v>1494</v>
      </c>
    </row>
    <row r="2747" spans="1:5" x14ac:dyDescent="0.3">
      <c r="A2747" s="14">
        <v>2390373500</v>
      </c>
      <c r="B2747" s="15">
        <v>118375</v>
      </c>
      <c r="C2747" t="s">
        <v>1097</v>
      </c>
      <c r="D2747" t="s">
        <v>874</v>
      </c>
      <c r="E2747" t="s">
        <v>1494</v>
      </c>
    </row>
    <row r="2748" spans="1:5" x14ac:dyDescent="0.3">
      <c r="A2748" s="12">
        <v>2612223000</v>
      </c>
      <c r="B2748" s="13">
        <v>128699</v>
      </c>
      <c r="C2748" t="s">
        <v>1097</v>
      </c>
      <c r="D2748" t="s">
        <v>873</v>
      </c>
      <c r="E2748" t="s">
        <v>1494</v>
      </c>
    </row>
    <row r="2749" spans="1:5" x14ac:dyDescent="0.3">
      <c r="A2749" s="14">
        <v>2460887800</v>
      </c>
      <c r="B2749" s="15">
        <v>117151</v>
      </c>
      <c r="C2749" t="s">
        <v>1097</v>
      </c>
      <c r="D2749" t="s">
        <v>872</v>
      </c>
      <c r="E2749" t="s">
        <v>1494</v>
      </c>
    </row>
    <row r="2750" spans="1:5" x14ac:dyDescent="0.3">
      <c r="A2750" s="12">
        <v>2507967400</v>
      </c>
      <c r="B2750" s="13">
        <v>4038</v>
      </c>
      <c r="C2750" t="s">
        <v>1097</v>
      </c>
      <c r="D2750" t="s">
        <v>879</v>
      </c>
      <c r="E2750" t="s">
        <v>1494</v>
      </c>
    </row>
    <row r="2751" spans="1:5" x14ac:dyDescent="0.3">
      <c r="A2751" s="14">
        <v>2470883900</v>
      </c>
      <c r="B2751" s="15">
        <v>3601</v>
      </c>
      <c r="C2751" t="s">
        <v>1097</v>
      </c>
      <c r="D2751" t="s">
        <v>883</v>
      </c>
      <c r="E2751" t="s">
        <v>1494</v>
      </c>
    </row>
    <row r="2752" spans="1:5" x14ac:dyDescent="0.3">
      <c r="A2752" s="12">
        <v>0</v>
      </c>
      <c r="B2752" s="13">
        <v>0</v>
      </c>
      <c r="C2752" t="s">
        <v>1097</v>
      </c>
      <c r="D2752" t="s">
        <v>887</v>
      </c>
      <c r="E2752" t="s">
        <v>1494</v>
      </c>
    </row>
    <row r="2753" spans="1:5" x14ac:dyDescent="0.3">
      <c r="A2753" s="14">
        <v>3011945100</v>
      </c>
      <c r="B2753" s="15">
        <v>5610</v>
      </c>
      <c r="C2753" t="s">
        <v>1097</v>
      </c>
      <c r="D2753" t="s">
        <v>876</v>
      </c>
      <c r="E2753" t="s">
        <v>1494</v>
      </c>
    </row>
    <row r="2754" spans="1:5" x14ac:dyDescent="0.3">
      <c r="A2754" s="12">
        <v>2254471100</v>
      </c>
      <c r="B2754" s="13">
        <v>3585</v>
      </c>
      <c r="C2754" t="s">
        <v>1097</v>
      </c>
      <c r="D2754" t="s">
        <v>877</v>
      </c>
      <c r="E2754" t="s">
        <v>1494</v>
      </c>
    </row>
    <row r="2755" spans="1:5" x14ac:dyDescent="0.3">
      <c r="A2755" s="14">
        <v>2437281600</v>
      </c>
      <c r="B2755" s="15">
        <v>3654</v>
      </c>
      <c r="C2755" t="s">
        <v>1097</v>
      </c>
      <c r="D2755" t="s">
        <v>882</v>
      </c>
      <c r="E2755" t="s">
        <v>1494</v>
      </c>
    </row>
    <row r="2756" spans="1:5" x14ac:dyDescent="0.3">
      <c r="A2756" s="12">
        <v>2481824500</v>
      </c>
      <c r="B2756" s="13">
        <v>3804</v>
      </c>
      <c r="C2756" t="s">
        <v>1097</v>
      </c>
      <c r="D2756" t="s">
        <v>881</v>
      </c>
      <c r="E2756" t="s">
        <v>1494</v>
      </c>
    </row>
    <row r="2757" spans="1:5" x14ac:dyDescent="0.3">
      <c r="A2757" s="14">
        <v>2439939300</v>
      </c>
      <c r="B2757" s="15">
        <v>3442</v>
      </c>
      <c r="C2757" t="s">
        <v>1097</v>
      </c>
      <c r="D2757" t="s">
        <v>878</v>
      </c>
      <c r="E2757" t="s">
        <v>1494</v>
      </c>
    </row>
    <row r="2758" spans="1:5" x14ac:dyDescent="0.3">
      <c r="A2758" s="12">
        <v>2375449500</v>
      </c>
      <c r="B2758" s="13">
        <v>3352</v>
      </c>
      <c r="C2758" t="s">
        <v>1097</v>
      </c>
      <c r="D2758" t="s">
        <v>880</v>
      </c>
      <c r="E2758" t="s">
        <v>1494</v>
      </c>
    </row>
    <row r="2759" spans="1:5" x14ac:dyDescent="0.3">
      <c r="A2759" s="14">
        <v>0</v>
      </c>
      <c r="B2759" s="15">
        <v>0</v>
      </c>
      <c r="C2759" t="s">
        <v>1097</v>
      </c>
      <c r="D2759" t="s">
        <v>886</v>
      </c>
      <c r="E2759" t="s">
        <v>1494</v>
      </c>
    </row>
    <row r="2760" spans="1:5" x14ac:dyDescent="0.3">
      <c r="A2760" s="12">
        <v>1676435400</v>
      </c>
      <c r="B2760" s="13">
        <v>3940</v>
      </c>
      <c r="C2760" t="s">
        <v>1097</v>
      </c>
      <c r="D2760" t="s">
        <v>885</v>
      </c>
      <c r="E2760" t="s">
        <v>1494</v>
      </c>
    </row>
    <row r="2761" spans="1:5" x14ac:dyDescent="0.3">
      <c r="A2761" s="14">
        <v>2439535000</v>
      </c>
      <c r="B2761" s="15">
        <v>3615</v>
      </c>
      <c r="C2761" t="s">
        <v>1097</v>
      </c>
      <c r="D2761" t="s">
        <v>884</v>
      </c>
      <c r="E2761" t="s">
        <v>1494</v>
      </c>
    </row>
    <row r="2762" spans="1:5" x14ac:dyDescent="0.3">
      <c r="A2762" s="12">
        <v>0</v>
      </c>
      <c r="B2762" s="13">
        <v>0</v>
      </c>
      <c r="C2762" t="s">
        <v>1097</v>
      </c>
      <c r="D2762" t="s">
        <v>891</v>
      </c>
      <c r="E2762" t="s">
        <v>1494</v>
      </c>
    </row>
    <row r="2763" spans="1:5" x14ac:dyDescent="0.3">
      <c r="A2763" s="14">
        <v>0</v>
      </c>
      <c r="B2763" s="15">
        <v>0</v>
      </c>
      <c r="C2763" t="s">
        <v>1097</v>
      </c>
      <c r="D2763" t="s">
        <v>895</v>
      </c>
      <c r="E2763" t="s">
        <v>1494</v>
      </c>
    </row>
    <row r="2764" spans="1:5" x14ac:dyDescent="0.3">
      <c r="A2764" s="12">
        <v>0</v>
      </c>
      <c r="B2764" s="13">
        <v>0</v>
      </c>
      <c r="C2764" t="s">
        <v>1097</v>
      </c>
      <c r="D2764" t="s">
        <v>899</v>
      </c>
      <c r="E2764" t="s">
        <v>1494</v>
      </c>
    </row>
    <row r="2765" spans="1:5" x14ac:dyDescent="0.3">
      <c r="A2765" s="14">
        <v>0</v>
      </c>
      <c r="B2765" s="15">
        <v>0</v>
      </c>
      <c r="C2765" t="s">
        <v>1097</v>
      </c>
      <c r="D2765" t="s">
        <v>888</v>
      </c>
      <c r="E2765" t="s">
        <v>1494</v>
      </c>
    </row>
    <row r="2766" spans="1:5" x14ac:dyDescent="0.3">
      <c r="A2766" s="12">
        <v>0</v>
      </c>
      <c r="B2766" s="13">
        <v>0</v>
      </c>
      <c r="C2766" t="s">
        <v>1097</v>
      </c>
      <c r="D2766" t="s">
        <v>889</v>
      </c>
      <c r="E2766" t="s">
        <v>1494</v>
      </c>
    </row>
    <row r="2767" spans="1:5" x14ac:dyDescent="0.3">
      <c r="A2767" s="14">
        <v>0</v>
      </c>
      <c r="B2767" s="15">
        <v>0</v>
      </c>
      <c r="C2767" t="s">
        <v>1097</v>
      </c>
      <c r="D2767" t="s">
        <v>894</v>
      </c>
      <c r="E2767" t="s">
        <v>1494</v>
      </c>
    </row>
    <row r="2768" spans="1:5" x14ac:dyDescent="0.3">
      <c r="A2768" s="12">
        <v>0</v>
      </c>
      <c r="B2768" s="13">
        <v>0</v>
      </c>
      <c r="C2768" t="s">
        <v>1097</v>
      </c>
      <c r="D2768" t="s">
        <v>893</v>
      </c>
      <c r="E2768" t="s">
        <v>1494</v>
      </c>
    </row>
    <row r="2769" spans="1:5" x14ac:dyDescent="0.3">
      <c r="A2769" s="14">
        <v>0</v>
      </c>
      <c r="B2769" s="15">
        <v>0</v>
      </c>
      <c r="C2769" t="s">
        <v>1097</v>
      </c>
      <c r="D2769" t="s">
        <v>890</v>
      </c>
      <c r="E2769" t="s">
        <v>1494</v>
      </c>
    </row>
    <row r="2770" spans="1:5" x14ac:dyDescent="0.3">
      <c r="A2770" s="12">
        <v>0</v>
      </c>
      <c r="B2770" s="13">
        <v>0</v>
      </c>
      <c r="C2770" t="s">
        <v>1097</v>
      </c>
      <c r="D2770" t="s">
        <v>892</v>
      </c>
      <c r="E2770" t="s">
        <v>1494</v>
      </c>
    </row>
    <row r="2771" spans="1:5" x14ac:dyDescent="0.3">
      <c r="A2771" s="14">
        <v>0</v>
      </c>
      <c r="B2771" s="15">
        <v>0</v>
      </c>
      <c r="C2771" t="s">
        <v>1097</v>
      </c>
      <c r="D2771" t="s">
        <v>898</v>
      </c>
      <c r="E2771" t="s">
        <v>1494</v>
      </c>
    </row>
    <row r="2772" spans="1:5" x14ac:dyDescent="0.3">
      <c r="A2772" s="12">
        <v>0</v>
      </c>
      <c r="B2772" s="13">
        <v>0</v>
      </c>
      <c r="C2772" t="s">
        <v>1097</v>
      </c>
      <c r="D2772" t="s">
        <v>897</v>
      </c>
      <c r="E2772" t="s">
        <v>1494</v>
      </c>
    </row>
    <row r="2773" spans="1:5" x14ac:dyDescent="0.3">
      <c r="A2773" s="14">
        <v>0</v>
      </c>
      <c r="B2773" s="15">
        <v>0</v>
      </c>
      <c r="C2773" t="s">
        <v>1097</v>
      </c>
      <c r="D2773" t="s">
        <v>896</v>
      </c>
      <c r="E2773" t="s">
        <v>1494</v>
      </c>
    </row>
    <row r="2774" spans="1:5" x14ac:dyDescent="0.3">
      <c r="A2774" s="12">
        <v>0</v>
      </c>
      <c r="B2774" s="13">
        <v>0</v>
      </c>
      <c r="C2774" t="s">
        <v>1098</v>
      </c>
      <c r="D2774" t="s">
        <v>867</v>
      </c>
      <c r="E2774" t="s">
        <v>1495</v>
      </c>
    </row>
    <row r="2775" spans="1:5" x14ac:dyDescent="0.3">
      <c r="A2775" s="14">
        <v>1695942450</v>
      </c>
      <c r="B2775" s="15">
        <v>102953</v>
      </c>
      <c r="C2775" t="s">
        <v>1098</v>
      </c>
      <c r="D2775" t="s">
        <v>871</v>
      </c>
      <c r="E2775" t="s">
        <v>1495</v>
      </c>
    </row>
    <row r="2776" spans="1:5" x14ac:dyDescent="0.3">
      <c r="A2776" s="12">
        <v>2119734528</v>
      </c>
      <c r="B2776" s="13">
        <v>136925</v>
      </c>
      <c r="C2776" t="s">
        <v>1098</v>
      </c>
      <c r="D2776" t="s">
        <v>875</v>
      </c>
      <c r="E2776" t="s">
        <v>1495</v>
      </c>
    </row>
    <row r="2777" spans="1:5" x14ac:dyDescent="0.3">
      <c r="A2777" s="14">
        <v>0</v>
      </c>
      <c r="B2777" s="15">
        <v>0</v>
      </c>
      <c r="C2777" t="s">
        <v>1098</v>
      </c>
      <c r="D2777" t="s">
        <v>864</v>
      </c>
      <c r="E2777" t="s">
        <v>1495</v>
      </c>
    </row>
    <row r="2778" spans="1:5" x14ac:dyDescent="0.3">
      <c r="A2778" s="12">
        <v>0</v>
      </c>
      <c r="B2778" s="13">
        <v>0</v>
      </c>
      <c r="C2778" t="s">
        <v>1098</v>
      </c>
      <c r="D2778" t="s">
        <v>865</v>
      </c>
      <c r="E2778" t="s">
        <v>1495</v>
      </c>
    </row>
    <row r="2779" spans="1:5" x14ac:dyDescent="0.3">
      <c r="A2779" s="14">
        <v>1748023400</v>
      </c>
      <c r="B2779" s="15">
        <v>111671</v>
      </c>
      <c r="C2779" t="s">
        <v>1098</v>
      </c>
      <c r="D2779" t="s">
        <v>870</v>
      </c>
      <c r="E2779" t="s">
        <v>1495</v>
      </c>
    </row>
    <row r="2780" spans="1:5" x14ac:dyDescent="0.3">
      <c r="A2780" s="12">
        <v>0</v>
      </c>
      <c r="B2780" s="13">
        <v>0</v>
      </c>
      <c r="C2780" t="s">
        <v>1098</v>
      </c>
      <c r="D2780" t="s">
        <v>869</v>
      </c>
      <c r="E2780" t="s">
        <v>1495</v>
      </c>
    </row>
    <row r="2781" spans="1:5" x14ac:dyDescent="0.3">
      <c r="A2781" s="14">
        <v>0</v>
      </c>
      <c r="B2781" s="15">
        <v>0</v>
      </c>
      <c r="C2781" t="s">
        <v>1098</v>
      </c>
      <c r="D2781" t="s">
        <v>866</v>
      </c>
      <c r="E2781" t="s">
        <v>1495</v>
      </c>
    </row>
    <row r="2782" spans="1:5" x14ac:dyDescent="0.3">
      <c r="A2782" s="12">
        <v>0</v>
      </c>
      <c r="B2782" s="13">
        <v>0</v>
      </c>
      <c r="C2782" t="s">
        <v>1098</v>
      </c>
      <c r="D2782" t="s">
        <v>868</v>
      </c>
      <c r="E2782" t="s">
        <v>1495</v>
      </c>
    </row>
    <row r="2783" spans="1:5" x14ac:dyDescent="0.3">
      <c r="A2783" s="14">
        <v>1660905200</v>
      </c>
      <c r="B2783" s="15">
        <v>103944</v>
      </c>
      <c r="C2783" t="s">
        <v>1098</v>
      </c>
      <c r="D2783" t="s">
        <v>874</v>
      </c>
      <c r="E2783" t="s">
        <v>1495</v>
      </c>
    </row>
    <row r="2784" spans="1:5" x14ac:dyDescent="0.3">
      <c r="A2784" s="12">
        <v>1791859100</v>
      </c>
      <c r="B2784" s="13">
        <v>113155</v>
      </c>
      <c r="C2784" t="s">
        <v>1098</v>
      </c>
      <c r="D2784" t="s">
        <v>873</v>
      </c>
      <c r="E2784" t="s">
        <v>1495</v>
      </c>
    </row>
    <row r="2785" spans="1:5" x14ac:dyDescent="0.3">
      <c r="A2785" s="14">
        <v>1593378200</v>
      </c>
      <c r="B2785" s="15">
        <v>95336</v>
      </c>
      <c r="C2785" t="s">
        <v>1098</v>
      </c>
      <c r="D2785" t="s">
        <v>872</v>
      </c>
      <c r="E2785" t="s">
        <v>1495</v>
      </c>
    </row>
    <row r="2786" spans="1:5" x14ac:dyDescent="0.3">
      <c r="A2786" s="12">
        <v>1954679900</v>
      </c>
      <c r="B2786" s="13">
        <v>3873</v>
      </c>
      <c r="C2786" t="s">
        <v>1098</v>
      </c>
      <c r="D2786" t="s">
        <v>879</v>
      </c>
      <c r="E2786" t="s">
        <v>1495</v>
      </c>
    </row>
    <row r="2787" spans="1:5" x14ac:dyDescent="0.3">
      <c r="A2787" s="14">
        <v>1838369500</v>
      </c>
      <c r="B2787" s="15">
        <v>3441</v>
      </c>
      <c r="C2787" t="s">
        <v>1098</v>
      </c>
      <c r="D2787" t="s">
        <v>883</v>
      </c>
      <c r="E2787" t="s">
        <v>1495</v>
      </c>
    </row>
    <row r="2788" spans="1:5" x14ac:dyDescent="0.3">
      <c r="A2788" s="12">
        <v>2471531500</v>
      </c>
      <c r="B2788" s="13">
        <v>4825</v>
      </c>
      <c r="C2788" t="s">
        <v>1098</v>
      </c>
      <c r="D2788" t="s">
        <v>887</v>
      </c>
      <c r="E2788" t="s">
        <v>1495</v>
      </c>
    </row>
    <row r="2789" spans="1:5" x14ac:dyDescent="0.3">
      <c r="A2789" s="14">
        <v>2097589250</v>
      </c>
      <c r="B2789" s="15">
        <v>4202</v>
      </c>
      <c r="C2789" t="s">
        <v>1098</v>
      </c>
      <c r="D2789" t="s">
        <v>876</v>
      </c>
      <c r="E2789" t="s">
        <v>1495</v>
      </c>
    </row>
    <row r="2790" spans="1:5" x14ac:dyDescent="0.3">
      <c r="A2790" s="12">
        <v>1609127450</v>
      </c>
      <c r="B2790" s="13">
        <v>3275</v>
      </c>
      <c r="C2790" t="s">
        <v>1098</v>
      </c>
      <c r="D2790" t="s">
        <v>877</v>
      </c>
      <c r="E2790" t="s">
        <v>1495</v>
      </c>
    </row>
    <row r="2791" spans="1:5" x14ac:dyDescent="0.3">
      <c r="A2791" s="14">
        <v>1981341750</v>
      </c>
      <c r="B2791" s="15">
        <v>3795</v>
      </c>
      <c r="C2791" t="s">
        <v>1098</v>
      </c>
      <c r="D2791" t="s">
        <v>882</v>
      </c>
      <c r="E2791" t="s">
        <v>1495</v>
      </c>
    </row>
    <row r="2792" spans="1:5" x14ac:dyDescent="0.3">
      <c r="A2792" s="12">
        <v>1891626300</v>
      </c>
      <c r="B2792" s="13">
        <v>3756</v>
      </c>
      <c r="C2792" t="s">
        <v>1098</v>
      </c>
      <c r="D2792" t="s">
        <v>881</v>
      </c>
      <c r="E2792" t="s">
        <v>1495</v>
      </c>
    </row>
    <row r="2793" spans="1:5" x14ac:dyDescent="0.3">
      <c r="A2793" s="14">
        <v>1772398400</v>
      </c>
      <c r="B2793" s="15">
        <v>3242</v>
      </c>
      <c r="C2793" t="s">
        <v>1098</v>
      </c>
      <c r="D2793" t="s">
        <v>878</v>
      </c>
      <c r="E2793" t="s">
        <v>1495</v>
      </c>
    </row>
    <row r="2794" spans="1:5" x14ac:dyDescent="0.3">
      <c r="A2794" s="12">
        <v>1638329300</v>
      </c>
      <c r="B2794" s="13">
        <v>3101</v>
      </c>
      <c r="C2794" t="s">
        <v>1098</v>
      </c>
      <c r="D2794" t="s">
        <v>880</v>
      </c>
      <c r="E2794" t="s">
        <v>1495</v>
      </c>
    </row>
    <row r="2795" spans="1:5" x14ac:dyDescent="0.3">
      <c r="A2795" s="14">
        <v>1902702500</v>
      </c>
      <c r="B2795" s="15">
        <v>3680</v>
      </c>
      <c r="C2795" t="s">
        <v>1098</v>
      </c>
      <c r="D2795" t="s">
        <v>886</v>
      </c>
      <c r="E2795" t="s">
        <v>1495</v>
      </c>
    </row>
    <row r="2796" spans="1:5" x14ac:dyDescent="0.3">
      <c r="A2796" s="12">
        <v>1878220700</v>
      </c>
      <c r="B2796" s="13">
        <v>3527</v>
      </c>
      <c r="C2796" t="s">
        <v>1098</v>
      </c>
      <c r="D2796" t="s">
        <v>885</v>
      </c>
      <c r="E2796" t="s">
        <v>1495</v>
      </c>
    </row>
    <row r="2797" spans="1:5" x14ac:dyDescent="0.3">
      <c r="A2797" s="14">
        <v>1720362100</v>
      </c>
      <c r="B2797" s="15">
        <v>3336</v>
      </c>
      <c r="C2797" t="s">
        <v>1098</v>
      </c>
      <c r="D2797" t="s">
        <v>884</v>
      </c>
      <c r="E2797" t="s">
        <v>1495</v>
      </c>
    </row>
    <row r="2798" spans="1:5" x14ac:dyDescent="0.3">
      <c r="A2798" s="12">
        <v>1722756300</v>
      </c>
      <c r="B2798" s="13">
        <v>95059</v>
      </c>
      <c r="C2798" t="s">
        <v>1098</v>
      </c>
      <c r="D2798" t="s">
        <v>891</v>
      </c>
      <c r="E2798" t="s">
        <v>1495</v>
      </c>
    </row>
    <row r="2799" spans="1:5" x14ac:dyDescent="0.3">
      <c r="A2799" s="14">
        <v>1945408300</v>
      </c>
      <c r="B2799" s="15">
        <v>109774</v>
      </c>
      <c r="C2799" t="s">
        <v>1098</v>
      </c>
      <c r="D2799" t="s">
        <v>895</v>
      </c>
      <c r="E2799" t="s">
        <v>1495</v>
      </c>
    </row>
    <row r="2800" spans="1:5" x14ac:dyDescent="0.3">
      <c r="A2800" s="12">
        <v>2620090900</v>
      </c>
      <c r="B2800" s="13">
        <v>153358</v>
      </c>
      <c r="C2800" t="s">
        <v>1098</v>
      </c>
      <c r="D2800" t="s">
        <v>899</v>
      </c>
      <c r="E2800" t="s">
        <v>1495</v>
      </c>
    </row>
    <row r="2801" spans="1:5" x14ac:dyDescent="0.3">
      <c r="A2801" s="14">
        <v>1975223400</v>
      </c>
      <c r="B2801" s="15">
        <v>115449</v>
      </c>
      <c r="C2801" t="s">
        <v>1098</v>
      </c>
      <c r="D2801" t="s">
        <v>888</v>
      </c>
      <c r="E2801" t="s">
        <v>1495</v>
      </c>
    </row>
    <row r="2802" spans="1:5" x14ac:dyDescent="0.3">
      <c r="A2802" s="12">
        <v>1686556800</v>
      </c>
      <c r="B2802" s="13">
        <v>92218</v>
      </c>
      <c r="C2802" t="s">
        <v>1098</v>
      </c>
      <c r="D2802" t="s">
        <v>889</v>
      </c>
      <c r="E2802" t="s">
        <v>1495</v>
      </c>
    </row>
    <row r="2803" spans="1:5" x14ac:dyDescent="0.3">
      <c r="A2803" s="14">
        <v>2077614300</v>
      </c>
      <c r="B2803" s="15">
        <v>116300</v>
      </c>
      <c r="C2803" t="s">
        <v>1098</v>
      </c>
      <c r="D2803" t="s">
        <v>894</v>
      </c>
      <c r="E2803" t="s">
        <v>1495</v>
      </c>
    </row>
    <row r="2804" spans="1:5" x14ac:dyDescent="0.3">
      <c r="A2804" s="12">
        <v>2661981900</v>
      </c>
      <c r="B2804" s="13">
        <v>140738</v>
      </c>
      <c r="C2804" t="s">
        <v>1098</v>
      </c>
      <c r="D2804" t="s">
        <v>893</v>
      </c>
      <c r="E2804" t="s">
        <v>1495</v>
      </c>
    </row>
    <row r="2805" spans="1:5" x14ac:dyDescent="0.3">
      <c r="A2805" s="14">
        <v>2148234600</v>
      </c>
      <c r="B2805" s="15">
        <v>123030</v>
      </c>
      <c r="C2805" t="s">
        <v>1098</v>
      </c>
      <c r="D2805" t="s">
        <v>890</v>
      </c>
      <c r="E2805" t="s">
        <v>1495</v>
      </c>
    </row>
    <row r="2806" spans="1:5" x14ac:dyDescent="0.3">
      <c r="A2806" s="12">
        <v>1894166600</v>
      </c>
      <c r="B2806" s="13">
        <v>100790</v>
      </c>
      <c r="C2806" t="s">
        <v>1098</v>
      </c>
      <c r="D2806" t="s">
        <v>892</v>
      </c>
      <c r="E2806" t="s">
        <v>1495</v>
      </c>
    </row>
    <row r="2807" spans="1:5" x14ac:dyDescent="0.3">
      <c r="A2807" s="14">
        <v>1990148700</v>
      </c>
      <c r="B2807" s="15">
        <v>111805</v>
      </c>
      <c r="C2807" t="s">
        <v>1098</v>
      </c>
      <c r="D2807" t="s">
        <v>898</v>
      </c>
      <c r="E2807" t="s">
        <v>1495</v>
      </c>
    </row>
    <row r="2808" spans="1:5" x14ac:dyDescent="0.3">
      <c r="A2808" s="12">
        <v>2064759100</v>
      </c>
      <c r="B2808" s="13">
        <v>114361</v>
      </c>
      <c r="C2808" t="s">
        <v>1098</v>
      </c>
      <c r="D2808" t="s">
        <v>897</v>
      </c>
      <c r="E2808" t="s">
        <v>1495</v>
      </c>
    </row>
    <row r="2809" spans="1:5" x14ac:dyDescent="0.3">
      <c r="A2809" s="14">
        <v>1852019300</v>
      </c>
      <c r="B2809" s="15">
        <v>102910</v>
      </c>
      <c r="C2809" t="s">
        <v>1098</v>
      </c>
      <c r="D2809" t="s">
        <v>896</v>
      </c>
      <c r="E2809" t="s">
        <v>1495</v>
      </c>
    </row>
    <row r="2810" spans="1:5" x14ac:dyDescent="0.3">
      <c r="A2810" s="12">
        <v>0</v>
      </c>
      <c r="B2810" s="13">
        <v>0</v>
      </c>
      <c r="C2810" t="s">
        <v>1099</v>
      </c>
      <c r="D2810" t="s">
        <v>867</v>
      </c>
      <c r="E2810" t="s">
        <v>1496</v>
      </c>
    </row>
    <row r="2811" spans="1:5" x14ac:dyDescent="0.3">
      <c r="A2811" s="14">
        <v>1684191400</v>
      </c>
      <c r="B2811" s="15">
        <v>102756</v>
      </c>
      <c r="C2811" t="s">
        <v>1099</v>
      </c>
      <c r="D2811" t="s">
        <v>871</v>
      </c>
      <c r="E2811" t="s">
        <v>1496</v>
      </c>
    </row>
    <row r="2812" spans="1:5" x14ac:dyDescent="0.3">
      <c r="A2812" s="12">
        <v>1751298372</v>
      </c>
      <c r="B2812" s="13">
        <v>111372</v>
      </c>
      <c r="C2812" t="s">
        <v>1099</v>
      </c>
      <c r="D2812" t="s">
        <v>875</v>
      </c>
      <c r="E2812" t="s">
        <v>1496</v>
      </c>
    </row>
    <row r="2813" spans="1:5" x14ac:dyDescent="0.3">
      <c r="A2813" s="14">
        <v>0</v>
      </c>
      <c r="B2813" s="15">
        <v>0</v>
      </c>
      <c r="C2813" t="s">
        <v>1099</v>
      </c>
      <c r="D2813" t="s">
        <v>864</v>
      </c>
      <c r="E2813" t="s">
        <v>1496</v>
      </c>
    </row>
    <row r="2814" spans="1:5" x14ac:dyDescent="0.3">
      <c r="A2814" s="12">
        <v>0</v>
      </c>
      <c r="B2814" s="13">
        <v>0</v>
      </c>
      <c r="C2814" t="s">
        <v>1099</v>
      </c>
      <c r="D2814" t="s">
        <v>865</v>
      </c>
      <c r="E2814" t="s">
        <v>1496</v>
      </c>
    </row>
    <row r="2815" spans="1:5" x14ac:dyDescent="0.3">
      <c r="A2815" s="14">
        <v>1773989500</v>
      </c>
      <c r="B2815" s="15">
        <v>113653</v>
      </c>
      <c r="C2815" t="s">
        <v>1099</v>
      </c>
      <c r="D2815" t="s">
        <v>870</v>
      </c>
      <c r="E2815" t="s">
        <v>1496</v>
      </c>
    </row>
    <row r="2816" spans="1:5" x14ac:dyDescent="0.3">
      <c r="A2816" s="12">
        <v>0</v>
      </c>
      <c r="B2816" s="13">
        <v>0</v>
      </c>
      <c r="C2816" t="s">
        <v>1099</v>
      </c>
      <c r="D2816" t="s">
        <v>869</v>
      </c>
      <c r="E2816" t="s">
        <v>1496</v>
      </c>
    </row>
    <row r="2817" spans="1:5" x14ac:dyDescent="0.3">
      <c r="A2817" s="14">
        <v>0</v>
      </c>
      <c r="B2817" s="15">
        <v>0</v>
      </c>
      <c r="C2817" t="s">
        <v>1099</v>
      </c>
      <c r="D2817" t="s">
        <v>866</v>
      </c>
      <c r="E2817" t="s">
        <v>1496</v>
      </c>
    </row>
    <row r="2818" spans="1:5" x14ac:dyDescent="0.3">
      <c r="A2818" s="12">
        <v>0</v>
      </c>
      <c r="B2818" s="13">
        <v>0</v>
      </c>
      <c r="C2818" t="s">
        <v>1099</v>
      </c>
      <c r="D2818" t="s">
        <v>868</v>
      </c>
      <c r="E2818" t="s">
        <v>1496</v>
      </c>
    </row>
    <row r="2819" spans="1:5" x14ac:dyDescent="0.3">
      <c r="A2819" s="14">
        <v>1639931100</v>
      </c>
      <c r="B2819" s="15">
        <v>103254</v>
      </c>
      <c r="C2819" t="s">
        <v>1099</v>
      </c>
      <c r="D2819" t="s">
        <v>874</v>
      </c>
      <c r="E2819" t="s">
        <v>1496</v>
      </c>
    </row>
    <row r="2820" spans="1:5" x14ac:dyDescent="0.3">
      <c r="A2820" s="12">
        <v>1801628300</v>
      </c>
      <c r="B2820" s="13">
        <v>114494</v>
      </c>
      <c r="C2820" t="s">
        <v>1099</v>
      </c>
      <c r="D2820" t="s">
        <v>873</v>
      </c>
      <c r="E2820" t="s">
        <v>1496</v>
      </c>
    </row>
    <row r="2821" spans="1:5" x14ac:dyDescent="0.3">
      <c r="A2821" s="14">
        <v>1566355200</v>
      </c>
      <c r="B2821" s="15">
        <v>94356</v>
      </c>
      <c r="C2821" t="s">
        <v>1099</v>
      </c>
      <c r="D2821" t="s">
        <v>872</v>
      </c>
      <c r="E2821" t="s">
        <v>1496</v>
      </c>
    </row>
    <row r="2822" spans="1:5" x14ac:dyDescent="0.3">
      <c r="A2822" s="12">
        <v>1831072700</v>
      </c>
      <c r="B2822" s="13">
        <v>3621</v>
      </c>
      <c r="C2822" t="s">
        <v>1099</v>
      </c>
      <c r="D2822" t="s">
        <v>879</v>
      </c>
      <c r="E2822" t="s">
        <v>1496</v>
      </c>
    </row>
    <row r="2823" spans="1:5" x14ac:dyDescent="0.3">
      <c r="A2823" s="14">
        <v>1811144400</v>
      </c>
      <c r="B2823" s="15">
        <v>3413</v>
      </c>
      <c r="C2823" t="s">
        <v>1099</v>
      </c>
      <c r="D2823" t="s">
        <v>883</v>
      </c>
      <c r="E2823" t="s">
        <v>1496</v>
      </c>
    </row>
    <row r="2824" spans="1:5" x14ac:dyDescent="0.3">
      <c r="A2824" s="12">
        <v>2248674700</v>
      </c>
      <c r="B2824" s="13">
        <v>4326</v>
      </c>
      <c r="C2824" t="s">
        <v>1099</v>
      </c>
      <c r="D2824" t="s">
        <v>887</v>
      </c>
      <c r="E2824" t="s">
        <v>1496</v>
      </c>
    </row>
    <row r="2825" spans="1:5" x14ac:dyDescent="0.3">
      <c r="A2825" s="14">
        <v>2292398450</v>
      </c>
      <c r="B2825" s="15">
        <v>4675</v>
      </c>
      <c r="C2825" t="s">
        <v>1099</v>
      </c>
      <c r="D2825" t="s">
        <v>876</v>
      </c>
      <c r="E2825" t="s">
        <v>1496</v>
      </c>
    </row>
    <row r="2826" spans="1:5" x14ac:dyDescent="0.3">
      <c r="A2826" s="12">
        <v>1595590300</v>
      </c>
      <c r="B2826" s="13">
        <v>3267</v>
      </c>
      <c r="C2826" t="s">
        <v>1099</v>
      </c>
      <c r="D2826" t="s">
        <v>877</v>
      </c>
      <c r="E2826" t="s">
        <v>1496</v>
      </c>
    </row>
    <row r="2827" spans="1:5" x14ac:dyDescent="0.3">
      <c r="A2827" s="14">
        <v>2007886900</v>
      </c>
      <c r="B2827" s="15">
        <v>3880</v>
      </c>
      <c r="C2827" t="s">
        <v>1099</v>
      </c>
      <c r="D2827" t="s">
        <v>882</v>
      </c>
      <c r="E2827" t="s">
        <v>1496</v>
      </c>
    </row>
    <row r="2828" spans="1:5" x14ac:dyDescent="0.3">
      <c r="A2828" s="12">
        <v>1828865600</v>
      </c>
      <c r="B2828" s="13">
        <v>3641</v>
      </c>
      <c r="C2828" t="s">
        <v>1099</v>
      </c>
      <c r="D2828" t="s">
        <v>881</v>
      </c>
      <c r="E2828" t="s">
        <v>1496</v>
      </c>
    </row>
    <row r="2829" spans="1:5" x14ac:dyDescent="0.3">
      <c r="A2829" s="14">
        <v>1752745500</v>
      </c>
      <c r="B2829" s="15">
        <v>3219</v>
      </c>
      <c r="C2829" t="s">
        <v>1099</v>
      </c>
      <c r="D2829" t="s">
        <v>878</v>
      </c>
      <c r="E2829" t="s">
        <v>1496</v>
      </c>
    </row>
    <row r="2830" spans="1:5" x14ac:dyDescent="0.3">
      <c r="A2830" s="12">
        <v>1742241300</v>
      </c>
      <c r="B2830" s="13">
        <v>3354</v>
      </c>
      <c r="C2830" t="s">
        <v>1099</v>
      </c>
      <c r="D2830" t="s">
        <v>880</v>
      </c>
      <c r="E2830" t="s">
        <v>1496</v>
      </c>
    </row>
    <row r="2831" spans="1:5" x14ac:dyDescent="0.3">
      <c r="A2831" s="14">
        <v>1918124700</v>
      </c>
      <c r="B2831" s="15">
        <v>3692</v>
      </c>
      <c r="C2831" t="s">
        <v>1099</v>
      </c>
      <c r="D2831" t="s">
        <v>886</v>
      </c>
      <c r="E2831" t="s">
        <v>1496</v>
      </c>
    </row>
    <row r="2832" spans="1:5" x14ac:dyDescent="0.3">
      <c r="A2832" s="12">
        <v>1933224000</v>
      </c>
      <c r="B2832" s="13">
        <v>3661</v>
      </c>
      <c r="C2832" t="s">
        <v>1099</v>
      </c>
      <c r="D2832" t="s">
        <v>885</v>
      </c>
      <c r="E2832" t="s">
        <v>1496</v>
      </c>
    </row>
    <row r="2833" spans="1:5" x14ac:dyDescent="0.3">
      <c r="A2833" s="14">
        <v>1669604500</v>
      </c>
      <c r="B2833" s="15">
        <v>3243</v>
      </c>
      <c r="C2833" t="s">
        <v>1099</v>
      </c>
      <c r="D2833" t="s">
        <v>884</v>
      </c>
      <c r="E2833" t="s">
        <v>1496</v>
      </c>
    </row>
    <row r="2834" spans="1:5" x14ac:dyDescent="0.3">
      <c r="A2834" s="12">
        <v>1830973500</v>
      </c>
      <c r="B2834" s="13">
        <v>102598</v>
      </c>
      <c r="C2834" t="s">
        <v>1099</v>
      </c>
      <c r="D2834" t="s">
        <v>891</v>
      </c>
      <c r="E2834" t="s">
        <v>1496</v>
      </c>
    </row>
    <row r="2835" spans="1:5" x14ac:dyDescent="0.3">
      <c r="A2835" s="14">
        <v>1919259700</v>
      </c>
      <c r="B2835" s="15">
        <v>108994</v>
      </c>
      <c r="C2835" t="s">
        <v>1099</v>
      </c>
      <c r="D2835" t="s">
        <v>895</v>
      </c>
      <c r="E2835" t="s">
        <v>1496</v>
      </c>
    </row>
    <row r="2836" spans="1:5" x14ac:dyDescent="0.3">
      <c r="A2836" s="12">
        <v>2386973300</v>
      </c>
      <c r="B2836" s="13">
        <v>137566</v>
      </c>
      <c r="C2836" t="s">
        <v>1099</v>
      </c>
      <c r="D2836" t="s">
        <v>899</v>
      </c>
      <c r="E2836" t="s">
        <v>1496</v>
      </c>
    </row>
    <row r="2837" spans="1:5" x14ac:dyDescent="0.3">
      <c r="A2837" s="14">
        <v>2069127800</v>
      </c>
      <c r="B2837" s="15">
        <v>122738</v>
      </c>
      <c r="C2837" t="s">
        <v>1099</v>
      </c>
      <c r="D2837" t="s">
        <v>888</v>
      </c>
      <c r="E2837" t="s">
        <v>1496</v>
      </c>
    </row>
    <row r="2838" spans="1:5" x14ac:dyDescent="0.3">
      <c r="A2838" s="12">
        <v>1665738300</v>
      </c>
      <c r="B2838" s="13">
        <v>91246</v>
      </c>
      <c r="C2838" t="s">
        <v>1099</v>
      </c>
      <c r="D2838" t="s">
        <v>889</v>
      </c>
      <c r="E2838" t="s">
        <v>1496</v>
      </c>
    </row>
    <row r="2839" spans="1:5" x14ac:dyDescent="0.3">
      <c r="A2839" s="14">
        <v>2274093700</v>
      </c>
      <c r="B2839" s="15">
        <v>128548</v>
      </c>
      <c r="C2839" t="s">
        <v>1099</v>
      </c>
      <c r="D2839" t="s">
        <v>894</v>
      </c>
      <c r="E2839" t="s">
        <v>1496</v>
      </c>
    </row>
    <row r="2840" spans="1:5" x14ac:dyDescent="0.3">
      <c r="A2840" s="12">
        <v>2574916900</v>
      </c>
      <c r="B2840" s="13">
        <v>132218</v>
      </c>
      <c r="C2840" t="s">
        <v>1099</v>
      </c>
      <c r="D2840" t="s">
        <v>893</v>
      </c>
      <c r="E2840" t="s">
        <v>1496</v>
      </c>
    </row>
    <row r="2841" spans="1:5" x14ac:dyDescent="0.3">
      <c r="A2841" s="14">
        <v>2003782700</v>
      </c>
      <c r="B2841" s="15">
        <v>114366</v>
      </c>
      <c r="C2841" t="s">
        <v>1099</v>
      </c>
      <c r="D2841" t="s">
        <v>890</v>
      </c>
      <c r="E2841" t="s">
        <v>1496</v>
      </c>
    </row>
    <row r="2842" spans="1:5" x14ac:dyDescent="0.3">
      <c r="A2842" s="12">
        <v>2035593900</v>
      </c>
      <c r="B2842" s="13">
        <v>110179</v>
      </c>
      <c r="C2842" t="s">
        <v>1099</v>
      </c>
      <c r="D2842" t="s">
        <v>892</v>
      </c>
      <c r="E2842" t="s">
        <v>1496</v>
      </c>
    </row>
    <row r="2843" spans="1:5" x14ac:dyDescent="0.3">
      <c r="A2843" s="14">
        <v>2002961500</v>
      </c>
      <c r="B2843" s="15">
        <v>111665</v>
      </c>
      <c r="C2843" t="s">
        <v>1099</v>
      </c>
      <c r="D2843" t="s">
        <v>898</v>
      </c>
      <c r="E2843" t="s">
        <v>1496</v>
      </c>
    </row>
    <row r="2844" spans="1:5" x14ac:dyDescent="0.3">
      <c r="A2844" s="12">
        <v>2058098800</v>
      </c>
      <c r="B2844" s="13">
        <v>114501</v>
      </c>
      <c r="C2844" t="s">
        <v>1099</v>
      </c>
      <c r="D2844" t="s">
        <v>897</v>
      </c>
      <c r="E2844" t="s">
        <v>1496</v>
      </c>
    </row>
    <row r="2845" spans="1:5" x14ac:dyDescent="0.3">
      <c r="A2845" s="14">
        <v>1902985700</v>
      </c>
      <c r="B2845" s="15">
        <v>105747</v>
      </c>
      <c r="C2845" t="s">
        <v>1099</v>
      </c>
      <c r="D2845" t="s">
        <v>896</v>
      </c>
      <c r="E2845" t="s">
        <v>1496</v>
      </c>
    </row>
    <row r="2846" spans="1:5" x14ac:dyDescent="0.3">
      <c r="A2846" s="12">
        <v>7765660000</v>
      </c>
      <c r="B2846" s="13">
        <v>536188</v>
      </c>
      <c r="C2846" t="s">
        <v>1100</v>
      </c>
      <c r="D2846" t="s">
        <v>867</v>
      </c>
      <c r="E2846" t="s">
        <v>1497</v>
      </c>
    </row>
    <row r="2847" spans="1:5" x14ac:dyDescent="0.3">
      <c r="A2847" s="14">
        <v>9066145900</v>
      </c>
      <c r="B2847" s="15">
        <v>634257</v>
      </c>
      <c r="C2847" t="s">
        <v>1100</v>
      </c>
      <c r="D2847" t="s">
        <v>871</v>
      </c>
      <c r="E2847" t="s">
        <v>1497</v>
      </c>
    </row>
    <row r="2848" spans="1:5" x14ac:dyDescent="0.3">
      <c r="A2848" s="12">
        <v>8306219100</v>
      </c>
      <c r="B2848" s="13">
        <v>600295</v>
      </c>
      <c r="C2848" t="s">
        <v>1100</v>
      </c>
      <c r="D2848" t="s">
        <v>875</v>
      </c>
      <c r="E2848" t="s">
        <v>1497</v>
      </c>
    </row>
    <row r="2849" spans="1:5" x14ac:dyDescent="0.3">
      <c r="A2849" s="14">
        <v>9101842100</v>
      </c>
      <c r="B2849" s="15">
        <v>679452</v>
      </c>
      <c r="C2849" t="s">
        <v>1100</v>
      </c>
      <c r="D2849" t="s">
        <v>864</v>
      </c>
      <c r="E2849" t="s">
        <v>1497</v>
      </c>
    </row>
    <row r="2850" spans="1:5" x14ac:dyDescent="0.3">
      <c r="A2850" s="12">
        <v>7656559900</v>
      </c>
      <c r="B2850" s="13">
        <v>531865</v>
      </c>
      <c r="C2850" t="s">
        <v>1100</v>
      </c>
      <c r="D2850" t="s">
        <v>865</v>
      </c>
      <c r="E2850" t="s">
        <v>1497</v>
      </c>
    </row>
    <row r="2851" spans="1:5" x14ac:dyDescent="0.3">
      <c r="A2851" s="14">
        <v>7880164700</v>
      </c>
      <c r="B2851" s="15">
        <v>597034</v>
      </c>
      <c r="C2851" t="s">
        <v>1100</v>
      </c>
      <c r="D2851" t="s">
        <v>870</v>
      </c>
      <c r="E2851" t="s">
        <v>1497</v>
      </c>
    </row>
    <row r="2852" spans="1:5" x14ac:dyDescent="0.3">
      <c r="A2852" s="12">
        <v>8125945900</v>
      </c>
      <c r="B2852" s="13">
        <v>588643</v>
      </c>
      <c r="C2852" t="s">
        <v>1100</v>
      </c>
      <c r="D2852" t="s">
        <v>869</v>
      </c>
      <c r="E2852" t="s">
        <v>1497</v>
      </c>
    </row>
    <row r="2853" spans="1:5" x14ac:dyDescent="0.3">
      <c r="A2853" s="14">
        <v>8433963600</v>
      </c>
      <c r="B2853" s="15">
        <v>608554</v>
      </c>
      <c r="C2853" t="s">
        <v>1100</v>
      </c>
      <c r="D2853" t="s">
        <v>866</v>
      </c>
      <c r="E2853" t="s">
        <v>1497</v>
      </c>
    </row>
    <row r="2854" spans="1:5" x14ac:dyDescent="0.3">
      <c r="A2854" s="12">
        <v>8359895300</v>
      </c>
      <c r="B2854" s="13">
        <v>596588</v>
      </c>
      <c r="C2854" t="s">
        <v>1100</v>
      </c>
      <c r="D2854" t="s">
        <v>868</v>
      </c>
      <c r="E2854" t="s">
        <v>1497</v>
      </c>
    </row>
    <row r="2855" spans="1:5" x14ac:dyDescent="0.3">
      <c r="A2855" s="14">
        <v>7253507600</v>
      </c>
      <c r="B2855" s="15">
        <v>497690</v>
      </c>
      <c r="C2855" t="s">
        <v>1100</v>
      </c>
      <c r="D2855" t="s">
        <v>874</v>
      </c>
      <c r="E2855" t="s">
        <v>1497</v>
      </c>
    </row>
    <row r="2856" spans="1:5" x14ac:dyDescent="0.3">
      <c r="A2856" s="12">
        <v>7678974400</v>
      </c>
      <c r="B2856" s="13">
        <v>546704</v>
      </c>
      <c r="C2856" t="s">
        <v>1100</v>
      </c>
      <c r="D2856" t="s">
        <v>873</v>
      </c>
      <c r="E2856" t="s">
        <v>1497</v>
      </c>
    </row>
    <row r="2857" spans="1:5" x14ac:dyDescent="0.3">
      <c r="A2857" s="14">
        <v>8251193800</v>
      </c>
      <c r="B2857" s="15">
        <v>579692</v>
      </c>
      <c r="C2857" t="s">
        <v>1100</v>
      </c>
      <c r="D2857" t="s">
        <v>872</v>
      </c>
      <c r="E2857" t="s">
        <v>1497</v>
      </c>
    </row>
    <row r="2858" spans="1:5" x14ac:dyDescent="0.3">
      <c r="A2858" s="12">
        <v>8827077200</v>
      </c>
      <c r="B2858" s="13">
        <v>19516</v>
      </c>
      <c r="C2858" t="s">
        <v>1100</v>
      </c>
      <c r="D2858" t="s">
        <v>879</v>
      </c>
      <c r="E2858" t="s">
        <v>1497</v>
      </c>
    </row>
    <row r="2859" spans="1:5" x14ac:dyDescent="0.3">
      <c r="A2859" s="14">
        <v>9614897200</v>
      </c>
      <c r="B2859" s="15">
        <v>20129</v>
      </c>
      <c r="C2859" t="s">
        <v>1100</v>
      </c>
      <c r="D2859" t="s">
        <v>883</v>
      </c>
      <c r="E2859" t="s">
        <v>1497</v>
      </c>
    </row>
    <row r="2860" spans="1:5" x14ac:dyDescent="0.3">
      <c r="A2860" s="12">
        <v>10415413400</v>
      </c>
      <c r="B2860" s="13">
        <v>22775</v>
      </c>
      <c r="C2860" t="s">
        <v>1100</v>
      </c>
      <c r="D2860" t="s">
        <v>887</v>
      </c>
      <c r="E2860" t="s">
        <v>1497</v>
      </c>
    </row>
    <row r="2861" spans="1:5" x14ac:dyDescent="0.3">
      <c r="A2861" s="14">
        <v>3646261000</v>
      </c>
      <c r="B2861" s="15">
        <v>7080</v>
      </c>
      <c r="C2861" t="s">
        <v>1100</v>
      </c>
      <c r="D2861" t="s">
        <v>876</v>
      </c>
      <c r="E2861" t="s">
        <v>1497</v>
      </c>
    </row>
    <row r="2862" spans="1:5" x14ac:dyDescent="0.3">
      <c r="A2862" s="12">
        <v>8013834600</v>
      </c>
      <c r="B2862" s="13">
        <v>18141</v>
      </c>
      <c r="C2862" t="s">
        <v>1100</v>
      </c>
      <c r="D2862" t="s">
        <v>877</v>
      </c>
      <c r="E2862" t="s">
        <v>1497</v>
      </c>
    </row>
    <row r="2863" spans="1:5" x14ac:dyDescent="0.3">
      <c r="A2863" s="14">
        <v>9669897200</v>
      </c>
      <c r="B2863" s="15">
        <v>20633</v>
      </c>
      <c r="C2863" t="s">
        <v>1100</v>
      </c>
      <c r="D2863" t="s">
        <v>882</v>
      </c>
      <c r="E2863" t="s">
        <v>1497</v>
      </c>
    </row>
    <row r="2864" spans="1:5" x14ac:dyDescent="0.3">
      <c r="A2864" s="12">
        <v>9099981800</v>
      </c>
      <c r="B2864" s="13">
        <v>19970</v>
      </c>
      <c r="C2864" t="s">
        <v>1100</v>
      </c>
      <c r="D2864" t="s">
        <v>881</v>
      </c>
      <c r="E2864" t="s">
        <v>1497</v>
      </c>
    </row>
    <row r="2865" spans="1:5" x14ac:dyDescent="0.3">
      <c r="A2865" s="14">
        <v>8766227400</v>
      </c>
      <c r="B2865" s="15">
        <v>18139</v>
      </c>
      <c r="C2865" t="s">
        <v>1100</v>
      </c>
      <c r="D2865" t="s">
        <v>878</v>
      </c>
      <c r="E2865" t="s">
        <v>1497</v>
      </c>
    </row>
    <row r="2866" spans="1:5" x14ac:dyDescent="0.3">
      <c r="A2866" s="12">
        <v>8992837500</v>
      </c>
      <c r="B2866" s="13">
        <v>18869</v>
      </c>
      <c r="C2866" t="s">
        <v>1100</v>
      </c>
      <c r="D2866" t="s">
        <v>880</v>
      </c>
      <c r="E2866" t="s">
        <v>1497</v>
      </c>
    </row>
    <row r="2867" spans="1:5" x14ac:dyDescent="0.3">
      <c r="A2867" s="14">
        <v>9382159500</v>
      </c>
      <c r="B2867" s="15">
        <v>20217</v>
      </c>
      <c r="C2867" t="s">
        <v>1100</v>
      </c>
      <c r="D2867" t="s">
        <v>886</v>
      </c>
      <c r="E2867" t="s">
        <v>1497</v>
      </c>
    </row>
    <row r="2868" spans="1:5" x14ac:dyDescent="0.3">
      <c r="A2868" s="12">
        <v>9300313600</v>
      </c>
      <c r="B2868" s="13">
        <v>19467</v>
      </c>
      <c r="C2868" t="s">
        <v>1100</v>
      </c>
      <c r="D2868" t="s">
        <v>885</v>
      </c>
      <c r="E2868" t="s">
        <v>1497</v>
      </c>
    </row>
    <row r="2869" spans="1:5" x14ac:dyDescent="0.3">
      <c r="A2869" s="14">
        <v>8889648000</v>
      </c>
      <c r="B2869" s="15">
        <v>18971</v>
      </c>
      <c r="C2869" t="s">
        <v>1100</v>
      </c>
      <c r="D2869" t="s">
        <v>884</v>
      </c>
      <c r="E2869" t="s">
        <v>1497</v>
      </c>
    </row>
    <row r="2870" spans="1:5" x14ac:dyDescent="0.3">
      <c r="A2870" s="12">
        <v>9608647200</v>
      </c>
      <c r="B2870" s="13">
        <v>588284</v>
      </c>
      <c r="C2870" t="s">
        <v>1100</v>
      </c>
      <c r="D2870" t="s">
        <v>891</v>
      </c>
      <c r="E2870" t="s">
        <v>1497</v>
      </c>
    </row>
    <row r="2871" spans="1:5" x14ac:dyDescent="0.3">
      <c r="A2871" s="14">
        <v>10752452200</v>
      </c>
      <c r="B2871" s="15">
        <v>674263</v>
      </c>
      <c r="C2871" t="s">
        <v>1100</v>
      </c>
      <c r="D2871" t="s">
        <v>895</v>
      </c>
      <c r="E2871" t="s">
        <v>1497</v>
      </c>
    </row>
    <row r="2872" spans="1:5" x14ac:dyDescent="0.3">
      <c r="A2872" s="12">
        <v>11713169300</v>
      </c>
      <c r="B2872" s="13">
        <v>764383</v>
      </c>
      <c r="C2872" t="s">
        <v>1100</v>
      </c>
      <c r="D2872" t="s">
        <v>899</v>
      </c>
      <c r="E2872" t="s">
        <v>1497</v>
      </c>
    </row>
    <row r="2873" spans="1:5" x14ac:dyDescent="0.3">
      <c r="A2873" s="14">
        <v>10725265200</v>
      </c>
      <c r="B2873" s="15">
        <v>691087</v>
      </c>
      <c r="C2873" t="s">
        <v>1100</v>
      </c>
      <c r="D2873" t="s">
        <v>888</v>
      </c>
      <c r="E2873" t="s">
        <v>1497</v>
      </c>
    </row>
    <row r="2874" spans="1:5" x14ac:dyDescent="0.3">
      <c r="A2874" s="12">
        <v>9008453200</v>
      </c>
      <c r="B2874" s="13">
        <v>549527</v>
      </c>
      <c r="C2874" t="s">
        <v>1100</v>
      </c>
      <c r="D2874" t="s">
        <v>889</v>
      </c>
      <c r="E2874" t="s">
        <v>1497</v>
      </c>
    </row>
    <row r="2875" spans="1:5" x14ac:dyDescent="0.3">
      <c r="A2875" s="14">
        <v>10648860000</v>
      </c>
      <c r="B2875" s="15">
        <v>674174</v>
      </c>
      <c r="C2875" t="s">
        <v>1100</v>
      </c>
      <c r="D2875" t="s">
        <v>894</v>
      </c>
      <c r="E2875" t="s">
        <v>1497</v>
      </c>
    </row>
    <row r="2876" spans="1:5" x14ac:dyDescent="0.3">
      <c r="A2876" s="12">
        <v>10224871200</v>
      </c>
      <c r="B2876" s="13">
        <v>647580</v>
      </c>
      <c r="C2876" t="s">
        <v>1100</v>
      </c>
      <c r="D2876" t="s">
        <v>893</v>
      </c>
      <c r="E2876" t="s">
        <v>1497</v>
      </c>
    </row>
    <row r="2877" spans="1:5" x14ac:dyDescent="0.3">
      <c r="A2877" s="14">
        <v>10061257800</v>
      </c>
      <c r="B2877" s="15">
        <v>639142</v>
      </c>
      <c r="C2877" t="s">
        <v>1100</v>
      </c>
      <c r="D2877" t="s">
        <v>890</v>
      </c>
      <c r="E2877" t="s">
        <v>1497</v>
      </c>
    </row>
    <row r="2878" spans="1:5" x14ac:dyDescent="0.3">
      <c r="A2878" s="12">
        <v>9756123700</v>
      </c>
      <c r="B2878" s="13">
        <v>602788</v>
      </c>
      <c r="C2878" t="s">
        <v>1100</v>
      </c>
      <c r="D2878" t="s">
        <v>892</v>
      </c>
      <c r="E2878" t="s">
        <v>1497</v>
      </c>
    </row>
    <row r="2879" spans="1:5" x14ac:dyDescent="0.3">
      <c r="A2879" s="14">
        <v>10413150300</v>
      </c>
      <c r="B2879" s="15">
        <v>647119</v>
      </c>
      <c r="C2879" t="s">
        <v>1100</v>
      </c>
      <c r="D2879" t="s">
        <v>898</v>
      </c>
      <c r="E2879" t="s">
        <v>1497</v>
      </c>
    </row>
    <row r="2880" spans="1:5" x14ac:dyDescent="0.3">
      <c r="A2880" s="12">
        <v>10505361800</v>
      </c>
      <c r="B2880" s="13">
        <v>651998</v>
      </c>
      <c r="C2880" t="s">
        <v>1100</v>
      </c>
      <c r="D2880" t="s">
        <v>897</v>
      </c>
      <c r="E2880" t="s">
        <v>1497</v>
      </c>
    </row>
    <row r="2881" spans="1:5" x14ac:dyDescent="0.3">
      <c r="A2881" s="14">
        <v>10022595700</v>
      </c>
      <c r="B2881" s="15">
        <v>621268</v>
      </c>
      <c r="C2881" t="s">
        <v>1100</v>
      </c>
      <c r="D2881" t="s">
        <v>896</v>
      </c>
      <c r="E2881" t="s">
        <v>1497</v>
      </c>
    </row>
    <row r="2882" spans="1:5" x14ac:dyDescent="0.3">
      <c r="A2882" s="12">
        <v>368256250</v>
      </c>
      <c r="B2882" s="13">
        <v>38652</v>
      </c>
      <c r="C2882" t="s">
        <v>1101</v>
      </c>
      <c r="D2882" t="s">
        <v>867</v>
      </c>
      <c r="E2882" t="s">
        <v>1498</v>
      </c>
    </row>
    <row r="2883" spans="1:5" x14ac:dyDescent="0.3">
      <c r="A2883" s="14">
        <v>415485550</v>
      </c>
      <c r="B2883" s="15">
        <v>44723</v>
      </c>
      <c r="C2883" t="s">
        <v>1101</v>
      </c>
      <c r="D2883" t="s">
        <v>871</v>
      </c>
      <c r="E2883" t="s">
        <v>1498</v>
      </c>
    </row>
    <row r="2884" spans="1:5" x14ac:dyDescent="0.3">
      <c r="A2884" s="12">
        <v>500581150</v>
      </c>
      <c r="B2884" s="13">
        <v>55099</v>
      </c>
      <c r="C2884" t="s">
        <v>1101</v>
      </c>
      <c r="D2884" t="s">
        <v>875</v>
      </c>
      <c r="E2884" t="s">
        <v>1498</v>
      </c>
    </row>
    <row r="2885" spans="1:5" x14ac:dyDescent="0.3">
      <c r="A2885" s="14">
        <v>479799850</v>
      </c>
      <c r="B2885" s="15">
        <v>54698</v>
      </c>
      <c r="C2885" t="s">
        <v>1101</v>
      </c>
      <c r="D2885" t="s">
        <v>864</v>
      </c>
      <c r="E2885" t="s">
        <v>1498</v>
      </c>
    </row>
    <row r="2886" spans="1:5" x14ac:dyDescent="0.3">
      <c r="A2886" s="12">
        <v>343740900</v>
      </c>
      <c r="B2886" s="13">
        <v>37056</v>
      </c>
      <c r="C2886" t="s">
        <v>1101</v>
      </c>
      <c r="D2886" t="s">
        <v>865</v>
      </c>
      <c r="E2886" t="s">
        <v>1498</v>
      </c>
    </row>
    <row r="2887" spans="1:5" x14ac:dyDescent="0.3">
      <c r="A2887" s="14">
        <v>415804550</v>
      </c>
      <c r="B2887" s="15">
        <v>45056</v>
      </c>
      <c r="C2887" t="s">
        <v>1101</v>
      </c>
      <c r="D2887" t="s">
        <v>870</v>
      </c>
      <c r="E2887" t="s">
        <v>1498</v>
      </c>
    </row>
    <row r="2888" spans="1:5" x14ac:dyDescent="0.3">
      <c r="A2888" s="12">
        <v>415667250</v>
      </c>
      <c r="B2888" s="13">
        <v>45195</v>
      </c>
      <c r="C2888" t="s">
        <v>1101</v>
      </c>
      <c r="D2888" t="s">
        <v>869</v>
      </c>
      <c r="E2888" t="s">
        <v>1498</v>
      </c>
    </row>
    <row r="2889" spans="1:5" x14ac:dyDescent="0.3">
      <c r="A2889" s="14">
        <v>412839700</v>
      </c>
      <c r="B2889" s="15">
        <v>46528</v>
      </c>
      <c r="C2889" t="s">
        <v>1101</v>
      </c>
      <c r="D2889" t="s">
        <v>866</v>
      </c>
      <c r="E2889" t="s">
        <v>1498</v>
      </c>
    </row>
    <row r="2890" spans="1:5" x14ac:dyDescent="0.3">
      <c r="A2890" s="12">
        <v>388707600</v>
      </c>
      <c r="B2890" s="13">
        <v>42022</v>
      </c>
      <c r="C2890" t="s">
        <v>1101</v>
      </c>
      <c r="D2890" t="s">
        <v>868</v>
      </c>
      <c r="E2890" t="s">
        <v>1498</v>
      </c>
    </row>
    <row r="2891" spans="1:5" x14ac:dyDescent="0.3">
      <c r="A2891" s="14">
        <v>416386700</v>
      </c>
      <c r="B2891" s="15">
        <v>44390</v>
      </c>
      <c r="C2891" t="s">
        <v>1101</v>
      </c>
      <c r="D2891" t="s">
        <v>874</v>
      </c>
      <c r="E2891" t="s">
        <v>1498</v>
      </c>
    </row>
    <row r="2892" spans="1:5" x14ac:dyDescent="0.3">
      <c r="A2892" s="12">
        <v>426841100</v>
      </c>
      <c r="B2892" s="13">
        <v>46189</v>
      </c>
      <c r="C2892" t="s">
        <v>1101</v>
      </c>
      <c r="D2892" t="s">
        <v>873</v>
      </c>
      <c r="E2892" t="s">
        <v>1498</v>
      </c>
    </row>
    <row r="2893" spans="1:5" x14ac:dyDescent="0.3">
      <c r="A2893" s="14">
        <v>374972200</v>
      </c>
      <c r="B2893" s="15">
        <v>40546</v>
      </c>
      <c r="C2893" t="s">
        <v>1101</v>
      </c>
      <c r="D2893" t="s">
        <v>872</v>
      </c>
      <c r="E2893" t="s">
        <v>1498</v>
      </c>
    </row>
    <row r="2894" spans="1:5" x14ac:dyDescent="0.3">
      <c r="A2894" s="12">
        <v>440529650</v>
      </c>
      <c r="B2894" s="13">
        <v>1549</v>
      </c>
      <c r="C2894" t="s">
        <v>1101</v>
      </c>
      <c r="D2894" t="s">
        <v>879</v>
      </c>
      <c r="E2894" t="s">
        <v>1498</v>
      </c>
    </row>
    <row r="2895" spans="1:5" x14ac:dyDescent="0.3">
      <c r="A2895" s="14">
        <v>415893250</v>
      </c>
      <c r="B2895" s="15">
        <v>1386</v>
      </c>
      <c r="C2895" t="s">
        <v>1101</v>
      </c>
      <c r="D2895" t="s">
        <v>883</v>
      </c>
      <c r="E2895" t="s">
        <v>1498</v>
      </c>
    </row>
    <row r="2896" spans="1:5" x14ac:dyDescent="0.3">
      <c r="A2896" s="12">
        <v>546898500</v>
      </c>
      <c r="B2896" s="13">
        <v>1873</v>
      </c>
      <c r="C2896" t="s">
        <v>1101</v>
      </c>
      <c r="D2896" t="s">
        <v>887</v>
      </c>
      <c r="E2896" t="s">
        <v>1498</v>
      </c>
    </row>
    <row r="2897" spans="1:5" x14ac:dyDescent="0.3">
      <c r="A2897" s="14">
        <v>587610850</v>
      </c>
      <c r="B2897" s="15">
        <v>1958</v>
      </c>
      <c r="C2897" t="s">
        <v>1101</v>
      </c>
      <c r="D2897" t="s">
        <v>876</v>
      </c>
      <c r="E2897" t="s">
        <v>1498</v>
      </c>
    </row>
    <row r="2898" spans="1:5" x14ac:dyDescent="0.3">
      <c r="A2898" s="12">
        <v>390357200</v>
      </c>
      <c r="B2898" s="13">
        <v>1385</v>
      </c>
      <c r="C2898" t="s">
        <v>1101</v>
      </c>
      <c r="D2898" t="s">
        <v>877</v>
      </c>
      <c r="E2898" t="s">
        <v>1498</v>
      </c>
    </row>
    <row r="2899" spans="1:5" x14ac:dyDescent="0.3">
      <c r="A2899" s="14">
        <v>435708700</v>
      </c>
      <c r="B2899" s="15">
        <v>1452</v>
      </c>
      <c r="C2899" t="s">
        <v>1101</v>
      </c>
      <c r="D2899" t="s">
        <v>882</v>
      </c>
      <c r="E2899" t="s">
        <v>1498</v>
      </c>
    </row>
    <row r="2900" spans="1:5" x14ac:dyDescent="0.3">
      <c r="A2900" s="12">
        <v>425395700</v>
      </c>
      <c r="B2900" s="13">
        <v>1473</v>
      </c>
      <c r="C2900" t="s">
        <v>1101</v>
      </c>
      <c r="D2900" t="s">
        <v>881</v>
      </c>
      <c r="E2900" t="s">
        <v>1498</v>
      </c>
    </row>
    <row r="2901" spans="1:5" x14ac:dyDescent="0.3">
      <c r="A2901" s="14">
        <v>426187200</v>
      </c>
      <c r="B2901" s="15">
        <v>1371</v>
      </c>
      <c r="C2901" t="s">
        <v>1101</v>
      </c>
      <c r="D2901" t="s">
        <v>878</v>
      </c>
      <c r="E2901" t="s">
        <v>1498</v>
      </c>
    </row>
    <row r="2902" spans="1:5" x14ac:dyDescent="0.3">
      <c r="A2902" s="12">
        <v>410838850</v>
      </c>
      <c r="B2902" s="13">
        <v>1349</v>
      </c>
      <c r="C2902" t="s">
        <v>1101</v>
      </c>
      <c r="D2902" t="s">
        <v>880</v>
      </c>
      <c r="E2902" t="s">
        <v>1498</v>
      </c>
    </row>
    <row r="2903" spans="1:5" x14ac:dyDescent="0.3">
      <c r="A2903" s="14">
        <v>436259400</v>
      </c>
      <c r="B2903" s="15">
        <v>1486</v>
      </c>
      <c r="C2903" t="s">
        <v>1101</v>
      </c>
      <c r="D2903" t="s">
        <v>886</v>
      </c>
      <c r="E2903" t="s">
        <v>1498</v>
      </c>
    </row>
    <row r="2904" spans="1:5" x14ac:dyDescent="0.3">
      <c r="A2904" s="12">
        <v>447014250</v>
      </c>
      <c r="B2904" s="13">
        <v>1483</v>
      </c>
      <c r="C2904" t="s">
        <v>1101</v>
      </c>
      <c r="D2904" t="s">
        <v>885</v>
      </c>
      <c r="E2904" t="s">
        <v>1498</v>
      </c>
    </row>
    <row r="2905" spans="1:5" x14ac:dyDescent="0.3">
      <c r="A2905" s="14">
        <v>409318000</v>
      </c>
      <c r="B2905" s="15">
        <v>1391</v>
      </c>
      <c r="C2905" t="s">
        <v>1101</v>
      </c>
      <c r="D2905" t="s">
        <v>884</v>
      </c>
      <c r="E2905" t="s">
        <v>1498</v>
      </c>
    </row>
    <row r="2906" spans="1:5" x14ac:dyDescent="0.3">
      <c r="A2906" s="12">
        <v>479456100</v>
      </c>
      <c r="B2906" s="13">
        <v>46666</v>
      </c>
      <c r="C2906" t="s">
        <v>1101</v>
      </c>
      <c r="D2906" t="s">
        <v>891</v>
      </c>
      <c r="E2906" t="s">
        <v>1498</v>
      </c>
    </row>
    <row r="2907" spans="1:5" x14ac:dyDescent="0.3">
      <c r="A2907" s="14">
        <v>489252750</v>
      </c>
      <c r="B2907" s="15">
        <v>48233</v>
      </c>
      <c r="C2907" t="s">
        <v>1101</v>
      </c>
      <c r="D2907" t="s">
        <v>895</v>
      </c>
      <c r="E2907" t="s">
        <v>1498</v>
      </c>
    </row>
    <row r="2908" spans="1:5" x14ac:dyDescent="0.3">
      <c r="A2908" s="12">
        <v>577156100</v>
      </c>
      <c r="B2908" s="13">
        <v>60096</v>
      </c>
      <c r="C2908" t="s">
        <v>1101</v>
      </c>
      <c r="D2908" t="s">
        <v>899</v>
      </c>
      <c r="E2908" t="s">
        <v>1498</v>
      </c>
    </row>
    <row r="2909" spans="1:5" x14ac:dyDescent="0.3">
      <c r="A2909" s="14">
        <v>567245250</v>
      </c>
      <c r="B2909" s="15">
        <v>60148</v>
      </c>
      <c r="C2909" t="s">
        <v>1101</v>
      </c>
      <c r="D2909" t="s">
        <v>888</v>
      </c>
      <c r="E2909" t="s">
        <v>1498</v>
      </c>
    </row>
    <row r="2910" spans="1:5" x14ac:dyDescent="0.3">
      <c r="A2910" s="12">
        <v>424609400</v>
      </c>
      <c r="B2910" s="13">
        <v>40511</v>
      </c>
      <c r="C2910" t="s">
        <v>1101</v>
      </c>
      <c r="D2910" t="s">
        <v>889</v>
      </c>
      <c r="E2910" t="s">
        <v>1498</v>
      </c>
    </row>
    <row r="2911" spans="1:5" x14ac:dyDescent="0.3">
      <c r="A2911" s="14">
        <v>514470550</v>
      </c>
      <c r="B2911" s="15">
        <v>50340</v>
      </c>
      <c r="C2911" t="s">
        <v>1101</v>
      </c>
      <c r="D2911" t="s">
        <v>894</v>
      </c>
      <c r="E2911" t="s">
        <v>1498</v>
      </c>
    </row>
    <row r="2912" spans="1:5" x14ac:dyDescent="0.3">
      <c r="A2912" s="12">
        <v>581561450</v>
      </c>
      <c r="B2912" s="13">
        <v>53995</v>
      </c>
      <c r="C2912" t="s">
        <v>1101</v>
      </c>
      <c r="D2912" t="s">
        <v>893</v>
      </c>
      <c r="E2912" t="s">
        <v>1498</v>
      </c>
    </row>
    <row r="2913" spans="1:5" x14ac:dyDescent="0.3">
      <c r="A2913" s="14">
        <v>490294400</v>
      </c>
      <c r="B2913" s="15">
        <v>48889</v>
      </c>
      <c r="C2913" t="s">
        <v>1101</v>
      </c>
      <c r="D2913" t="s">
        <v>890</v>
      </c>
      <c r="E2913" t="s">
        <v>1498</v>
      </c>
    </row>
    <row r="2914" spans="1:5" x14ac:dyDescent="0.3">
      <c r="A2914" s="12">
        <v>488050050</v>
      </c>
      <c r="B2914" s="13">
        <v>46222</v>
      </c>
      <c r="C2914" t="s">
        <v>1101</v>
      </c>
      <c r="D2914" t="s">
        <v>892</v>
      </c>
      <c r="E2914" t="s">
        <v>1498</v>
      </c>
    </row>
    <row r="2915" spans="1:5" x14ac:dyDescent="0.3">
      <c r="A2915" s="14">
        <v>486971600</v>
      </c>
      <c r="B2915" s="15">
        <v>48311</v>
      </c>
      <c r="C2915" t="s">
        <v>1101</v>
      </c>
      <c r="D2915" t="s">
        <v>898</v>
      </c>
      <c r="E2915" t="s">
        <v>1498</v>
      </c>
    </row>
    <row r="2916" spans="1:5" x14ac:dyDescent="0.3">
      <c r="A2916" s="12">
        <v>526353800</v>
      </c>
      <c r="B2916" s="13">
        <v>51494</v>
      </c>
      <c r="C2916" t="s">
        <v>1101</v>
      </c>
      <c r="D2916" t="s">
        <v>897</v>
      </c>
      <c r="E2916" t="s">
        <v>1498</v>
      </c>
    </row>
    <row r="2917" spans="1:5" x14ac:dyDescent="0.3">
      <c r="A2917" s="14">
        <v>491273750</v>
      </c>
      <c r="B2917" s="15">
        <v>46965</v>
      </c>
      <c r="C2917" t="s">
        <v>1101</v>
      </c>
      <c r="D2917" t="s">
        <v>896</v>
      </c>
      <c r="E2917" t="s">
        <v>1498</v>
      </c>
    </row>
    <row r="2918" spans="1:5" x14ac:dyDescent="0.3">
      <c r="A2918" s="12">
        <v>172899900</v>
      </c>
      <c r="B2918" s="13">
        <v>19594</v>
      </c>
      <c r="C2918" t="s">
        <v>1102</v>
      </c>
      <c r="D2918" t="s">
        <v>867</v>
      </c>
      <c r="E2918" t="s">
        <v>1499</v>
      </c>
    </row>
    <row r="2919" spans="1:5" x14ac:dyDescent="0.3">
      <c r="A2919" s="14">
        <v>452540000</v>
      </c>
      <c r="B2919" s="15">
        <v>51395</v>
      </c>
      <c r="C2919" t="s">
        <v>1102</v>
      </c>
      <c r="D2919" t="s">
        <v>871</v>
      </c>
      <c r="E2919" t="s">
        <v>1499</v>
      </c>
    </row>
    <row r="2920" spans="1:5" x14ac:dyDescent="0.3">
      <c r="A2920" s="12">
        <v>547389550</v>
      </c>
      <c r="B2920" s="13">
        <v>63034</v>
      </c>
      <c r="C2920" t="s">
        <v>1102</v>
      </c>
      <c r="D2920" t="s">
        <v>875</v>
      </c>
      <c r="E2920" t="s">
        <v>1499</v>
      </c>
    </row>
    <row r="2921" spans="1:5" x14ac:dyDescent="0.3">
      <c r="A2921" s="14">
        <v>0</v>
      </c>
      <c r="B2921" s="15">
        <v>0</v>
      </c>
      <c r="C2921" t="s">
        <v>1102</v>
      </c>
      <c r="D2921" t="s">
        <v>864</v>
      </c>
      <c r="E2921" t="s">
        <v>1499</v>
      </c>
    </row>
    <row r="2922" spans="1:5" x14ac:dyDescent="0.3">
      <c r="A2922" s="12">
        <v>0</v>
      </c>
      <c r="B2922" s="13">
        <v>0</v>
      </c>
      <c r="C2922" t="s">
        <v>1102</v>
      </c>
      <c r="D2922" t="s">
        <v>865</v>
      </c>
      <c r="E2922" t="s">
        <v>1499</v>
      </c>
    </row>
    <row r="2923" spans="1:5" x14ac:dyDescent="0.3">
      <c r="A2923" s="14">
        <v>438940500</v>
      </c>
      <c r="B2923" s="15">
        <v>50285</v>
      </c>
      <c r="C2923" t="s">
        <v>1102</v>
      </c>
      <c r="D2923" t="s">
        <v>870</v>
      </c>
      <c r="E2923" t="s">
        <v>1499</v>
      </c>
    </row>
    <row r="2924" spans="1:5" x14ac:dyDescent="0.3">
      <c r="A2924" s="12">
        <v>437250400</v>
      </c>
      <c r="B2924" s="13">
        <v>50202</v>
      </c>
      <c r="C2924" t="s">
        <v>1102</v>
      </c>
      <c r="D2924" t="s">
        <v>869</v>
      </c>
      <c r="E2924" t="s">
        <v>1499</v>
      </c>
    </row>
    <row r="2925" spans="1:5" x14ac:dyDescent="0.3">
      <c r="A2925" s="14">
        <v>0</v>
      </c>
      <c r="B2925" s="15">
        <v>0</v>
      </c>
      <c r="C2925" t="s">
        <v>1102</v>
      </c>
      <c r="D2925" t="s">
        <v>866</v>
      </c>
      <c r="E2925" t="s">
        <v>1499</v>
      </c>
    </row>
    <row r="2926" spans="1:5" x14ac:dyDescent="0.3">
      <c r="A2926" s="12">
        <v>413543200</v>
      </c>
      <c r="B2926" s="13">
        <v>47667</v>
      </c>
      <c r="C2926" t="s">
        <v>1102</v>
      </c>
      <c r="D2926" t="s">
        <v>868</v>
      </c>
      <c r="E2926" t="s">
        <v>1499</v>
      </c>
    </row>
    <row r="2927" spans="1:5" x14ac:dyDescent="0.3">
      <c r="A2927" s="14">
        <v>453232600</v>
      </c>
      <c r="B2927" s="15">
        <v>51021</v>
      </c>
      <c r="C2927" t="s">
        <v>1102</v>
      </c>
      <c r="D2927" t="s">
        <v>874</v>
      </c>
      <c r="E2927" t="s">
        <v>1499</v>
      </c>
    </row>
    <row r="2928" spans="1:5" x14ac:dyDescent="0.3">
      <c r="A2928" s="12">
        <v>464692300</v>
      </c>
      <c r="B2928" s="13">
        <v>52571</v>
      </c>
      <c r="C2928" t="s">
        <v>1102</v>
      </c>
      <c r="D2928" t="s">
        <v>873</v>
      </c>
      <c r="E2928" t="s">
        <v>1499</v>
      </c>
    </row>
    <row r="2929" spans="1:5" x14ac:dyDescent="0.3">
      <c r="A2929" s="14">
        <v>406750050</v>
      </c>
      <c r="B2929" s="15">
        <v>46178</v>
      </c>
      <c r="C2929" t="s">
        <v>1102</v>
      </c>
      <c r="D2929" t="s">
        <v>872</v>
      </c>
      <c r="E2929" t="s">
        <v>1499</v>
      </c>
    </row>
    <row r="2930" spans="1:5" x14ac:dyDescent="0.3">
      <c r="A2930" s="12">
        <v>487534600</v>
      </c>
      <c r="B2930" s="13">
        <v>1803</v>
      </c>
      <c r="C2930" t="s">
        <v>1102</v>
      </c>
      <c r="D2930" t="s">
        <v>879</v>
      </c>
      <c r="E2930" t="s">
        <v>1499</v>
      </c>
    </row>
    <row r="2931" spans="1:5" x14ac:dyDescent="0.3">
      <c r="A2931" s="14">
        <v>474419800</v>
      </c>
      <c r="B2931" s="15">
        <v>1686</v>
      </c>
      <c r="C2931" t="s">
        <v>1102</v>
      </c>
      <c r="D2931" t="s">
        <v>883</v>
      </c>
      <c r="E2931" t="s">
        <v>1499</v>
      </c>
    </row>
    <row r="2932" spans="1:5" x14ac:dyDescent="0.3">
      <c r="A2932" s="12">
        <v>593596300</v>
      </c>
      <c r="B2932" s="13">
        <v>2207</v>
      </c>
      <c r="C2932" t="s">
        <v>1102</v>
      </c>
      <c r="D2932" t="s">
        <v>887</v>
      </c>
      <c r="E2932" t="s">
        <v>1499</v>
      </c>
    </row>
    <row r="2933" spans="1:5" x14ac:dyDescent="0.3">
      <c r="A2933" s="14">
        <v>628000200</v>
      </c>
      <c r="B2933" s="15">
        <v>2192</v>
      </c>
      <c r="C2933" t="s">
        <v>1102</v>
      </c>
      <c r="D2933" t="s">
        <v>876</v>
      </c>
      <c r="E2933" t="s">
        <v>1499</v>
      </c>
    </row>
    <row r="2934" spans="1:5" x14ac:dyDescent="0.3">
      <c r="A2934" s="12">
        <v>415602700</v>
      </c>
      <c r="B2934" s="13">
        <v>1589</v>
      </c>
      <c r="C2934" t="s">
        <v>1102</v>
      </c>
      <c r="D2934" t="s">
        <v>877</v>
      </c>
      <c r="E2934" t="s">
        <v>1499</v>
      </c>
    </row>
    <row r="2935" spans="1:5" x14ac:dyDescent="0.3">
      <c r="A2935" s="14">
        <v>492105900</v>
      </c>
      <c r="B2935" s="15">
        <v>1738</v>
      </c>
      <c r="C2935" t="s">
        <v>1102</v>
      </c>
      <c r="D2935" t="s">
        <v>882</v>
      </c>
      <c r="E2935" t="s">
        <v>1499</v>
      </c>
    </row>
    <row r="2936" spans="1:5" x14ac:dyDescent="0.3">
      <c r="A2936" s="12">
        <v>476318400</v>
      </c>
      <c r="B2936" s="13">
        <v>1754</v>
      </c>
      <c r="C2936" t="s">
        <v>1102</v>
      </c>
      <c r="D2936" t="s">
        <v>881</v>
      </c>
      <c r="E2936" t="s">
        <v>1499</v>
      </c>
    </row>
    <row r="2937" spans="1:5" x14ac:dyDescent="0.3">
      <c r="A2937" s="14">
        <v>462502700</v>
      </c>
      <c r="B2937" s="15">
        <v>1597</v>
      </c>
      <c r="C2937" t="s">
        <v>1102</v>
      </c>
      <c r="D2937" t="s">
        <v>878</v>
      </c>
      <c r="E2937" t="s">
        <v>1499</v>
      </c>
    </row>
    <row r="2938" spans="1:5" x14ac:dyDescent="0.3">
      <c r="A2938" s="12">
        <v>461183000</v>
      </c>
      <c r="B2938" s="13">
        <v>1609</v>
      </c>
      <c r="C2938" t="s">
        <v>1102</v>
      </c>
      <c r="D2938" t="s">
        <v>880</v>
      </c>
      <c r="E2938" t="s">
        <v>1499</v>
      </c>
    </row>
    <row r="2939" spans="1:5" x14ac:dyDescent="0.3">
      <c r="A2939" s="14">
        <v>470879200</v>
      </c>
      <c r="B2939" s="15">
        <v>1720</v>
      </c>
      <c r="C2939" t="s">
        <v>1102</v>
      </c>
      <c r="D2939" t="s">
        <v>886</v>
      </c>
      <c r="E2939" t="s">
        <v>1499</v>
      </c>
    </row>
    <row r="2940" spans="1:5" x14ac:dyDescent="0.3">
      <c r="A2940" s="12">
        <v>488346800</v>
      </c>
      <c r="B2940" s="13">
        <v>1727</v>
      </c>
      <c r="C2940" t="s">
        <v>1102</v>
      </c>
      <c r="D2940" t="s">
        <v>885</v>
      </c>
      <c r="E2940" t="s">
        <v>1499</v>
      </c>
    </row>
    <row r="2941" spans="1:5" x14ac:dyDescent="0.3">
      <c r="A2941" s="14">
        <v>438298950</v>
      </c>
      <c r="B2941" s="15">
        <v>1584</v>
      </c>
      <c r="C2941" t="s">
        <v>1102</v>
      </c>
      <c r="D2941" t="s">
        <v>884</v>
      </c>
      <c r="E2941" t="s">
        <v>1499</v>
      </c>
    </row>
    <row r="2942" spans="1:5" x14ac:dyDescent="0.3">
      <c r="A2942" s="12">
        <v>498864700</v>
      </c>
      <c r="B2942" s="13">
        <v>55303</v>
      </c>
      <c r="C2942" t="s">
        <v>1102</v>
      </c>
      <c r="D2942" t="s">
        <v>891</v>
      </c>
      <c r="E2942" t="s">
        <v>1499</v>
      </c>
    </row>
    <row r="2943" spans="1:5" x14ac:dyDescent="0.3">
      <c r="A2943" s="14">
        <v>532323400</v>
      </c>
      <c r="B2943" s="15">
        <v>59146</v>
      </c>
      <c r="C2943" t="s">
        <v>1102</v>
      </c>
      <c r="D2943" t="s">
        <v>895</v>
      </c>
      <c r="E2943" t="s">
        <v>1499</v>
      </c>
    </row>
    <row r="2944" spans="1:5" x14ac:dyDescent="0.3">
      <c r="A2944" s="12">
        <v>624989000</v>
      </c>
      <c r="B2944" s="13">
        <v>72715</v>
      </c>
      <c r="C2944" t="s">
        <v>1102</v>
      </c>
      <c r="D2944" t="s">
        <v>899</v>
      </c>
      <c r="E2944" t="s">
        <v>1499</v>
      </c>
    </row>
    <row r="2945" spans="1:5" x14ac:dyDescent="0.3">
      <c r="A2945" s="14">
        <v>605354200</v>
      </c>
      <c r="B2945" s="15">
        <v>69598</v>
      </c>
      <c r="C2945" t="s">
        <v>1102</v>
      </c>
      <c r="D2945" t="s">
        <v>888</v>
      </c>
      <c r="E2945" t="s">
        <v>1499</v>
      </c>
    </row>
    <row r="2946" spans="1:5" x14ac:dyDescent="0.3">
      <c r="A2946" s="12">
        <v>444387600</v>
      </c>
      <c r="B2946" s="13">
        <v>48062</v>
      </c>
      <c r="C2946" t="s">
        <v>1102</v>
      </c>
      <c r="D2946" t="s">
        <v>889</v>
      </c>
      <c r="E2946" t="s">
        <v>1499</v>
      </c>
    </row>
    <row r="2947" spans="1:5" x14ac:dyDescent="0.3">
      <c r="A2947" s="14">
        <v>563140200</v>
      </c>
      <c r="B2947" s="15">
        <v>61606</v>
      </c>
      <c r="C2947" t="s">
        <v>1102</v>
      </c>
      <c r="D2947" t="s">
        <v>894</v>
      </c>
      <c r="E2947" t="s">
        <v>1499</v>
      </c>
    </row>
    <row r="2948" spans="1:5" x14ac:dyDescent="0.3">
      <c r="A2948" s="12">
        <v>611131600</v>
      </c>
      <c r="B2948" s="13">
        <v>63487</v>
      </c>
      <c r="C2948" t="s">
        <v>1102</v>
      </c>
      <c r="D2948" t="s">
        <v>893</v>
      </c>
      <c r="E2948" t="s">
        <v>1499</v>
      </c>
    </row>
    <row r="2949" spans="1:5" x14ac:dyDescent="0.3">
      <c r="A2949" s="14">
        <v>528228700</v>
      </c>
      <c r="B2949" s="15">
        <v>59421</v>
      </c>
      <c r="C2949" t="s">
        <v>1102</v>
      </c>
      <c r="D2949" t="s">
        <v>890</v>
      </c>
      <c r="E2949" t="s">
        <v>1499</v>
      </c>
    </row>
    <row r="2950" spans="1:5" x14ac:dyDescent="0.3">
      <c r="A2950" s="12">
        <v>511856900</v>
      </c>
      <c r="B2950" s="13">
        <v>55037</v>
      </c>
      <c r="C2950" t="s">
        <v>1102</v>
      </c>
      <c r="D2950" t="s">
        <v>892</v>
      </c>
      <c r="E2950" t="s">
        <v>1499</v>
      </c>
    </row>
    <row r="2951" spans="1:5" x14ac:dyDescent="0.3">
      <c r="A2951" s="14">
        <v>514702800</v>
      </c>
      <c r="B2951" s="15">
        <v>57370</v>
      </c>
      <c r="C2951" t="s">
        <v>1102</v>
      </c>
      <c r="D2951" t="s">
        <v>898</v>
      </c>
      <c r="E2951" t="s">
        <v>1499</v>
      </c>
    </row>
    <row r="2952" spans="1:5" x14ac:dyDescent="0.3">
      <c r="A2952" s="12">
        <v>564433200</v>
      </c>
      <c r="B2952" s="13">
        <v>61488</v>
      </c>
      <c r="C2952" t="s">
        <v>1102</v>
      </c>
      <c r="D2952" t="s">
        <v>897</v>
      </c>
      <c r="E2952" t="s">
        <v>1499</v>
      </c>
    </row>
    <row r="2953" spans="1:5" x14ac:dyDescent="0.3">
      <c r="A2953" s="14">
        <v>523584600</v>
      </c>
      <c r="B2953" s="15">
        <v>56575</v>
      </c>
      <c r="C2953" t="s">
        <v>1102</v>
      </c>
      <c r="D2953" t="s">
        <v>896</v>
      </c>
      <c r="E2953" t="s">
        <v>1499</v>
      </c>
    </row>
    <row r="2954" spans="1:5" x14ac:dyDescent="0.3">
      <c r="A2954" s="12">
        <v>1213525900</v>
      </c>
      <c r="B2954" s="13">
        <v>111937</v>
      </c>
      <c r="C2954" t="s">
        <v>1103</v>
      </c>
      <c r="D2954" t="s">
        <v>867</v>
      </c>
      <c r="E2954" t="s">
        <v>1500</v>
      </c>
    </row>
    <row r="2955" spans="1:5" x14ac:dyDescent="0.3">
      <c r="A2955" s="14">
        <v>1369615200</v>
      </c>
      <c r="B2955" s="15">
        <v>132620</v>
      </c>
      <c r="C2955" t="s">
        <v>1103</v>
      </c>
      <c r="D2955" t="s">
        <v>871</v>
      </c>
      <c r="E2955" t="s">
        <v>1500</v>
      </c>
    </row>
    <row r="2956" spans="1:5" x14ac:dyDescent="0.3">
      <c r="A2956" s="12">
        <v>1646457200</v>
      </c>
      <c r="B2956" s="13">
        <v>171958</v>
      </c>
      <c r="C2956" t="s">
        <v>1103</v>
      </c>
      <c r="D2956" t="s">
        <v>875</v>
      </c>
      <c r="E2956" t="s">
        <v>1500</v>
      </c>
    </row>
    <row r="2957" spans="1:5" x14ac:dyDescent="0.3">
      <c r="A2957" s="14">
        <v>1736713600</v>
      </c>
      <c r="B2957" s="15">
        <v>191839</v>
      </c>
      <c r="C2957" t="s">
        <v>1103</v>
      </c>
      <c r="D2957" t="s">
        <v>864</v>
      </c>
      <c r="E2957" t="s">
        <v>1500</v>
      </c>
    </row>
    <row r="2958" spans="1:5" x14ac:dyDescent="0.3">
      <c r="A2958" s="12">
        <v>1222291800</v>
      </c>
      <c r="B2958" s="13">
        <v>113766</v>
      </c>
      <c r="C2958" t="s">
        <v>1103</v>
      </c>
      <c r="D2958" t="s">
        <v>865</v>
      </c>
      <c r="E2958" t="s">
        <v>1500</v>
      </c>
    </row>
    <row r="2959" spans="1:5" x14ac:dyDescent="0.3">
      <c r="A2959" s="14">
        <v>1149866500</v>
      </c>
      <c r="B2959" s="15">
        <v>129025</v>
      </c>
      <c r="C2959" t="s">
        <v>1103</v>
      </c>
      <c r="D2959" t="s">
        <v>870</v>
      </c>
      <c r="E2959" t="s">
        <v>1500</v>
      </c>
    </row>
    <row r="2960" spans="1:5" x14ac:dyDescent="0.3">
      <c r="A2960" s="12">
        <v>1254103500</v>
      </c>
      <c r="B2960" s="13">
        <v>128810</v>
      </c>
      <c r="C2960" t="s">
        <v>1103</v>
      </c>
      <c r="D2960" t="s">
        <v>869</v>
      </c>
      <c r="E2960" t="s">
        <v>1500</v>
      </c>
    </row>
    <row r="2961" spans="1:5" x14ac:dyDescent="0.3">
      <c r="A2961" s="14">
        <v>1513059500</v>
      </c>
      <c r="B2961" s="15">
        <v>154733</v>
      </c>
      <c r="C2961" t="s">
        <v>1103</v>
      </c>
      <c r="D2961" t="s">
        <v>866</v>
      </c>
      <c r="E2961" t="s">
        <v>1500</v>
      </c>
    </row>
    <row r="2962" spans="1:5" x14ac:dyDescent="0.3">
      <c r="A2962" s="12">
        <v>1323982000</v>
      </c>
      <c r="B2962" s="13">
        <v>127895</v>
      </c>
      <c r="C2962" t="s">
        <v>1103</v>
      </c>
      <c r="D2962" t="s">
        <v>868</v>
      </c>
      <c r="E2962" t="s">
        <v>1500</v>
      </c>
    </row>
    <row r="2963" spans="1:5" x14ac:dyDescent="0.3">
      <c r="A2963" s="14">
        <v>1419710700</v>
      </c>
      <c r="B2963" s="15">
        <v>136215</v>
      </c>
      <c r="C2963" t="s">
        <v>1103</v>
      </c>
      <c r="D2963" t="s">
        <v>874</v>
      </c>
      <c r="E2963" t="s">
        <v>1500</v>
      </c>
    </row>
    <row r="2964" spans="1:5" x14ac:dyDescent="0.3">
      <c r="A2964" s="12">
        <v>1423756400</v>
      </c>
      <c r="B2964" s="13">
        <v>139235</v>
      </c>
      <c r="C2964" t="s">
        <v>1103</v>
      </c>
      <c r="D2964" t="s">
        <v>873</v>
      </c>
      <c r="E2964" t="s">
        <v>1500</v>
      </c>
    </row>
    <row r="2965" spans="1:5" x14ac:dyDescent="0.3">
      <c r="A2965" s="14">
        <v>1277577400</v>
      </c>
      <c r="B2965" s="15">
        <v>119282</v>
      </c>
      <c r="C2965" t="s">
        <v>1103</v>
      </c>
      <c r="D2965" t="s">
        <v>872</v>
      </c>
      <c r="E2965" t="s">
        <v>1500</v>
      </c>
    </row>
    <row r="2966" spans="1:5" x14ac:dyDescent="0.3">
      <c r="A2966" s="12">
        <v>1556269700</v>
      </c>
      <c r="B2966" s="13">
        <v>4972</v>
      </c>
      <c r="C2966" t="s">
        <v>1103</v>
      </c>
      <c r="D2966" t="s">
        <v>879</v>
      </c>
      <c r="E2966" t="s">
        <v>1500</v>
      </c>
    </row>
    <row r="2967" spans="1:5" x14ac:dyDescent="0.3">
      <c r="A2967" s="14">
        <v>0</v>
      </c>
      <c r="B2967" s="15">
        <v>0</v>
      </c>
      <c r="C2967" t="s">
        <v>1103</v>
      </c>
      <c r="D2967" t="s">
        <v>883</v>
      </c>
      <c r="E2967" t="s">
        <v>1500</v>
      </c>
    </row>
    <row r="2968" spans="1:5" x14ac:dyDescent="0.3">
      <c r="A2968" s="12">
        <v>0</v>
      </c>
      <c r="B2968" s="13">
        <v>0</v>
      </c>
      <c r="C2968" t="s">
        <v>1103</v>
      </c>
      <c r="D2968" t="s">
        <v>887</v>
      </c>
      <c r="E2968" t="s">
        <v>1500</v>
      </c>
    </row>
    <row r="2969" spans="1:5" x14ac:dyDescent="0.3">
      <c r="A2969" s="14">
        <v>1800792800</v>
      </c>
      <c r="B2969" s="15">
        <v>5967</v>
      </c>
      <c r="C2969" t="s">
        <v>1103</v>
      </c>
      <c r="D2969" t="s">
        <v>876</v>
      </c>
      <c r="E2969" t="s">
        <v>1500</v>
      </c>
    </row>
    <row r="2970" spans="1:5" x14ac:dyDescent="0.3">
      <c r="A2970" s="12">
        <v>1255855400</v>
      </c>
      <c r="B2970" s="13">
        <v>3972</v>
      </c>
      <c r="C2970" t="s">
        <v>1103</v>
      </c>
      <c r="D2970" t="s">
        <v>877</v>
      </c>
      <c r="E2970" t="s">
        <v>1500</v>
      </c>
    </row>
    <row r="2971" spans="1:5" x14ac:dyDescent="0.3">
      <c r="A2971" s="14">
        <v>0</v>
      </c>
      <c r="B2971" s="15">
        <v>0</v>
      </c>
      <c r="C2971" t="s">
        <v>1103</v>
      </c>
      <c r="D2971" t="s">
        <v>882</v>
      </c>
      <c r="E2971" t="s">
        <v>1500</v>
      </c>
    </row>
    <row r="2972" spans="1:5" x14ac:dyDescent="0.3">
      <c r="A2972" s="12">
        <v>1469882400</v>
      </c>
      <c r="B2972" s="13">
        <v>4589</v>
      </c>
      <c r="C2972" t="s">
        <v>1103</v>
      </c>
      <c r="D2972" t="s">
        <v>881</v>
      </c>
      <c r="E2972" t="s">
        <v>1500</v>
      </c>
    </row>
    <row r="2973" spans="1:5" x14ac:dyDescent="0.3">
      <c r="A2973" s="14">
        <v>1393241200</v>
      </c>
      <c r="B2973" s="15">
        <v>4005</v>
      </c>
      <c r="C2973" t="s">
        <v>1103</v>
      </c>
      <c r="D2973" t="s">
        <v>878</v>
      </c>
      <c r="E2973" t="s">
        <v>1500</v>
      </c>
    </row>
    <row r="2974" spans="1:5" x14ac:dyDescent="0.3">
      <c r="A2974" s="12">
        <v>1385312800</v>
      </c>
      <c r="B2974" s="13">
        <v>4006</v>
      </c>
      <c r="C2974" t="s">
        <v>1103</v>
      </c>
      <c r="D2974" t="s">
        <v>880</v>
      </c>
      <c r="E2974" t="s">
        <v>1500</v>
      </c>
    </row>
    <row r="2975" spans="1:5" x14ac:dyDescent="0.3">
      <c r="A2975" s="14">
        <v>0</v>
      </c>
      <c r="B2975" s="15">
        <v>0</v>
      </c>
      <c r="C2975" t="s">
        <v>1103</v>
      </c>
      <c r="D2975" t="s">
        <v>886</v>
      </c>
      <c r="E2975" t="s">
        <v>1500</v>
      </c>
    </row>
    <row r="2976" spans="1:5" x14ac:dyDescent="0.3">
      <c r="A2976" s="12">
        <v>0</v>
      </c>
      <c r="B2976" s="13">
        <v>0</v>
      </c>
      <c r="C2976" t="s">
        <v>1103</v>
      </c>
      <c r="D2976" t="s">
        <v>885</v>
      </c>
      <c r="E2976" t="s">
        <v>1500</v>
      </c>
    </row>
    <row r="2977" spans="1:5" x14ac:dyDescent="0.3">
      <c r="A2977" s="14">
        <v>0</v>
      </c>
      <c r="B2977" s="15">
        <v>0</v>
      </c>
      <c r="C2977" t="s">
        <v>1103</v>
      </c>
      <c r="D2977" t="s">
        <v>884</v>
      </c>
      <c r="E2977" t="s">
        <v>1500</v>
      </c>
    </row>
    <row r="2978" spans="1:5" x14ac:dyDescent="0.3">
      <c r="A2978" s="12">
        <v>0</v>
      </c>
      <c r="B2978" s="13">
        <v>0</v>
      </c>
      <c r="C2978" t="s">
        <v>1103</v>
      </c>
      <c r="D2978" t="s">
        <v>891</v>
      </c>
      <c r="E2978" t="s">
        <v>1500</v>
      </c>
    </row>
    <row r="2979" spans="1:5" x14ac:dyDescent="0.3">
      <c r="A2979" s="14">
        <v>0</v>
      </c>
      <c r="B2979" s="15">
        <v>0</v>
      </c>
      <c r="C2979" t="s">
        <v>1103</v>
      </c>
      <c r="D2979" t="s">
        <v>895</v>
      </c>
      <c r="E2979" t="s">
        <v>1500</v>
      </c>
    </row>
    <row r="2980" spans="1:5" x14ac:dyDescent="0.3">
      <c r="A2980" s="12">
        <v>0</v>
      </c>
      <c r="B2980" s="13">
        <v>0</v>
      </c>
      <c r="C2980" t="s">
        <v>1103</v>
      </c>
      <c r="D2980" t="s">
        <v>899</v>
      </c>
      <c r="E2980" t="s">
        <v>1500</v>
      </c>
    </row>
    <row r="2981" spans="1:5" x14ac:dyDescent="0.3">
      <c r="A2981" s="14">
        <v>0</v>
      </c>
      <c r="B2981" s="15">
        <v>0</v>
      </c>
      <c r="C2981" t="s">
        <v>1103</v>
      </c>
      <c r="D2981" t="s">
        <v>888</v>
      </c>
      <c r="E2981" t="s">
        <v>1500</v>
      </c>
    </row>
    <row r="2982" spans="1:5" x14ac:dyDescent="0.3">
      <c r="A2982" s="12">
        <v>0</v>
      </c>
      <c r="B2982" s="13">
        <v>0</v>
      </c>
      <c r="C2982" t="s">
        <v>1103</v>
      </c>
      <c r="D2982" t="s">
        <v>889</v>
      </c>
      <c r="E2982" t="s">
        <v>1500</v>
      </c>
    </row>
    <row r="2983" spans="1:5" x14ac:dyDescent="0.3">
      <c r="A2983" s="14">
        <v>0</v>
      </c>
      <c r="B2983" s="15">
        <v>0</v>
      </c>
      <c r="C2983" t="s">
        <v>1103</v>
      </c>
      <c r="D2983" t="s">
        <v>894</v>
      </c>
      <c r="E2983" t="s">
        <v>1500</v>
      </c>
    </row>
    <row r="2984" spans="1:5" x14ac:dyDescent="0.3">
      <c r="A2984" s="12">
        <v>0</v>
      </c>
      <c r="B2984" s="13">
        <v>0</v>
      </c>
      <c r="C2984" t="s">
        <v>1103</v>
      </c>
      <c r="D2984" t="s">
        <v>893</v>
      </c>
      <c r="E2984" t="s">
        <v>1500</v>
      </c>
    </row>
    <row r="2985" spans="1:5" x14ac:dyDescent="0.3">
      <c r="A2985" s="14">
        <v>0</v>
      </c>
      <c r="B2985" s="15">
        <v>0</v>
      </c>
      <c r="C2985" t="s">
        <v>1103</v>
      </c>
      <c r="D2985" t="s">
        <v>890</v>
      </c>
      <c r="E2985" t="s">
        <v>1500</v>
      </c>
    </row>
    <row r="2986" spans="1:5" x14ac:dyDescent="0.3">
      <c r="A2986" s="12">
        <v>0</v>
      </c>
      <c r="B2986" s="13">
        <v>0</v>
      </c>
      <c r="C2986" t="s">
        <v>1103</v>
      </c>
      <c r="D2986" t="s">
        <v>892</v>
      </c>
      <c r="E2986" t="s">
        <v>1500</v>
      </c>
    </row>
    <row r="2987" spans="1:5" x14ac:dyDescent="0.3">
      <c r="A2987" s="14">
        <v>0</v>
      </c>
      <c r="B2987" s="15">
        <v>0</v>
      </c>
      <c r="C2987" t="s">
        <v>1103</v>
      </c>
      <c r="D2987" t="s">
        <v>898</v>
      </c>
      <c r="E2987" t="s">
        <v>1500</v>
      </c>
    </row>
    <row r="2988" spans="1:5" x14ac:dyDescent="0.3">
      <c r="A2988" s="12">
        <v>0</v>
      </c>
      <c r="B2988" s="13">
        <v>0</v>
      </c>
      <c r="C2988" t="s">
        <v>1103</v>
      </c>
      <c r="D2988" t="s">
        <v>897</v>
      </c>
      <c r="E2988" t="s">
        <v>1500</v>
      </c>
    </row>
    <row r="2989" spans="1:5" x14ac:dyDescent="0.3">
      <c r="A2989" s="14">
        <v>0</v>
      </c>
      <c r="B2989" s="15">
        <v>0</v>
      </c>
      <c r="C2989" t="s">
        <v>1103</v>
      </c>
      <c r="D2989" t="s">
        <v>896</v>
      </c>
      <c r="E2989" t="s">
        <v>1500</v>
      </c>
    </row>
    <row r="2990" spans="1:5" x14ac:dyDescent="0.3">
      <c r="A2990" s="12">
        <v>2546234700</v>
      </c>
      <c r="B2990" s="13">
        <v>124425</v>
      </c>
      <c r="C2990" t="s">
        <v>1104</v>
      </c>
      <c r="D2990" t="s">
        <v>867</v>
      </c>
      <c r="E2990" t="s">
        <v>1501</v>
      </c>
    </row>
    <row r="2991" spans="1:5" x14ac:dyDescent="0.3">
      <c r="A2991" s="14">
        <v>2734145200</v>
      </c>
      <c r="B2991" s="15">
        <v>137888</v>
      </c>
      <c r="C2991" t="s">
        <v>1104</v>
      </c>
      <c r="D2991" t="s">
        <v>871</v>
      </c>
      <c r="E2991" t="s">
        <v>1501</v>
      </c>
    </row>
    <row r="2992" spans="1:5" x14ac:dyDescent="0.3">
      <c r="A2992" s="12">
        <v>3065557200</v>
      </c>
      <c r="B2992" s="13">
        <v>178389</v>
      </c>
      <c r="C2992" t="s">
        <v>1104</v>
      </c>
      <c r="D2992" t="s">
        <v>875</v>
      </c>
      <c r="E2992" t="s">
        <v>1501</v>
      </c>
    </row>
    <row r="2993" spans="1:5" x14ac:dyDescent="0.3">
      <c r="A2993" s="14">
        <v>3063540700</v>
      </c>
      <c r="B2993" s="15">
        <v>197229</v>
      </c>
      <c r="C2993" t="s">
        <v>1104</v>
      </c>
      <c r="D2993" t="s">
        <v>864</v>
      </c>
      <c r="E2993" t="s">
        <v>1501</v>
      </c>
    </row>
    <row r="2994" spans="1:5" x14ac:dyDescent="0.3">
      <c r="A2994" s="12">
        <v>2457978800</v>
      </c>
      <c r="B2994" s="13">
        <v>120500</v>
      </c>
      <c r="C2994" t="s">
        <v>1104</v>
      </c>
      <c r="D2994" t="s">
        <v>865</v>
      </c>
      <c r="E2994" t="s">
        <v>1501</v>
      </c>
    </row>
    <row r="2995" spans="1:5" x14ac:dyDescent="0.3">
      <c r="A2995" s="14">
        <v>2388458400</v>
      </c>
      <c r="B2995" s="15">
        <v>131106</v>
      </c>
      <c r="C2995" t="s">
        <v>1104</v>
      </c>
      <c r="D2995" t="s">
        <v>870</v>
      </c>
      <c r="E2995" t="s">
        <v>1501</v>
      </c>
    </row>
    <row r="2996" spans="1:5" x14ac:dyDescent="0.3">
      <c r="A2996" s="12">
        <v>2597787900</v>
      </c>
      <c r="B2996" s="13">
        <v>134885</v>
      </c>
      <c r="C2996" t="s">
        <v>1104</v>
      </c>
      <c r="D2996" t="s">
        <v>869</v>
      </c>
      <c r="E2996" t="s">
        <v>1501</v>
      </c>
    </row>
    <row r="2997" spans="1:5" x14ac:dyDescent="0.3">
      <c r="A2997" s="14">
        <v>2685764700</v>
      </c>
      <c r="B2997" s="15">
        <v>147347</v>
      </c>
      <c r="C2997" t="s">
        <v>1104</v>
      </c>
      <c r="D2997" t="s">
        <v>866</v>
      </c>
      <c r="E2997" t="s">
        <v>1501</v>
      </c>
    </row>
    <row r="2998" spans="1:5" x14ac:dyDescent="0.3">
      <c r="A2998" s="12">
        <v>2491920100</v>
      </c>
      <c r="B2998" s="13">
        <v>125077</v>
      </c>
      <c r="C2998" t="s">
        <v>1104</v>
      </c>
      <c r="D2998" t="s">
        <v>868</v>
      </c>
      <c r="E2998" t="s">
        <v>1501</v>
      </c>
    </row>
    <row r="2999" spans="1:5" x14ac:dyDescent="0.3">
      <c r="A2999" s="14">
        <v>2622276500</v>
      </c>
      <c r="B2999" s="15">
        <v>135228</v>
      </c>
      <c r="C2999" t="s">
        <v>1104</v>
      </c>
      <c r="D2999" t="s">
        <v>874</v>
      </c>
      <c r="E2999" t="s">
        <v>1501</v>
      </c>
    </row>
    <row r="3000" spans="1:5" x14ac:dyDescent="0.3">
      <c r="A3000" s="12">
        <v>2741272300</v>
      </c>
      <c r="B3000" s="13">
        <v>142278</v>
      </c>
      <c r="C3000" t="s">
        <v>1104</v>
      </c>
      <c r="D3000" t="s">
        <v>873</v>
      </c>
      <c r="E3000" t="s">
        <v>1501</v>
      </c>
    </row>
    <row r="3001" spans="1:5" x14ac:dyDescent="0.3">
      <c r="A3001" s="14">
        <v>2579418500</v>
      </c>
      <c r="B3001" s="15">
        <v>128349</v>
      </c>
      <c r="C3001" t="s">
        <v>1104</v>
      </c>
      <c r="D3001" t="s">
        <v>872</v>
      </c>
      <c r="E3001" t="s">
        <v>1501</v>
      </c>
    </row>
    <row r="3002" spans="1:5" x14ac:dyDescent="0.3">
      <c r="A3002" s="12">
        <v>2824812100</v>
      </c>
      <c r="B3002" s="13">
        <v>4823</v>
      </c>
      <c r="C3002" t="s">
        <v>1104</v>
      </c>
      <c r="D3002" t="s">
        <v>879</v>
      </c>
      <c r="E3002" t="s">
        <v>1501</v>
      </c>
    </row>
    <row r="3003" spans="1:5" x14ac:dyDescent="0.3">
      <c r="A3003" s="14">
        <v>2786738900</v>
      </c>
      <c r="B3003" s="15">
        <v>4301</v>
      </c>
      <c r="C3003" t="s">
        <v>1104</v>
      </c>
      <c r="D3003" t="s">
        <v>883</v>
      </c>
      <c r="E3003" t="s">
        <v>1501</v>
      </c>
    </row>
    <row r="3004" spans="1:5" x14ac:dyDescent="0.3">
      <c r="A3004" s="12">
        <v>0</v>
      </c>
      <c r="B3004" s="13">
        <v>0</v>
      </c>
      <c r="C3004" t="s">
        <v>1104</v>
      </c>
      <c r="D3004" t="s">
        <v>887</v>
      </c>
      <c r="E3004" t="s">
        <v>1501</v>
      </c>
    </row>
    <row r="3005" spans="1:5" x14ac:dyDescent="0.3">
      <c r="A3005" s="14">
        <v>3295425100</v>
      </c>
      <c r="B3005" s="15">
        <v>6382</v>
      </c>
      <c r="C3005" t="s">
        <v>1104</v>
      </c>
      <c r="D3005" t="s">
        <v>876</v>
      </c>
      <c r="E3005" t="s">
        <v>1501</v>
      </c>
    </row>
    <row r="3006" spans="1:5" x14ac:dyDescent="0.3">
      <c r="A3006" s="12">
        <v>2577829600</v>
      </c>
      <c r="B3006" s="13">
        <v>4253</v>
      </c>
      <c r="C3006" t="s">
        <v>1104</v>
      </c>
      <c r="D3006" t="s">
        <v>877</v>
      </c>
      <c r="E3006" t="s">
        <v>1501</v>
      </c>
    </row>
    <row r="3007" spans="1:5" x14ac:dyDescent="0.3">
      <c r="A3007" s="14">
        <v>2773621500</v>
      </c>
      <c r="B3007" s="15">
        <v>4389</v>
      </c>
      <c r="C3007" t="s">
        <v>1104</v>
      </c>
      <c r="D3007" t="s">
        <v>882</v>
      </c>
      <c r="E3007" t="s">
        <v>1501</v>
      </c>
    </row>
    <row r="3008" spans="1:5" x14ac:dyDescent="0.3">
      <c r="A3008" s="12">
        <v>2805698300</v>
      </c>
      <c r="B3008" s="13">
        <v>4563</v>
      </c>
      <c r="C3008" t="s">
        <v>1104</v>
      </c>
      <c r="D3008" t="s">
        <v>881</v>
      </c>
      <c r="E3008" t="s">
        <v>1501</v>
      </c>
    </row>
    <row r="3009" spans="1:5" x14ac:dyDescent="0.3">
      <c r="A3009" s="14">
        <v>2767695600</v>
      </c>
      <c r="B3009" s="15">
        <v>4097</v>
      </c>
      <c r="C3009" t="s">
        <v>1104</v>
      </c>
      <c r="D3009" t="s">
        <v>878</v>
      </c>
      <c r="E3009" t="s">
        <v>1501</v>
      </c>
    </row>
    <row r="3010" spans="1:5" x14ac:dyDescent="0.3">
      <c r="A3010" s="12">
        <v>2679812400</v>
      </c>
      <c r="B3010" s="13">
        <v>4007</v>
      </c>
      <c r="C3010" t="s">
        <v>1104</v>
      </c>
      <c r="D3010" t="s">
        <v>880</v>
      </c>
      <c r="E3010" t="s">
        <v>1501</v>
      </c>
    </row>
    <row r="3011" spans="1:5" x14ac:dyDescent="0.3">
      <c r="A3011" s="14">
        <v>0</v>
      </c>
      <c r="B3011" s="15">
        <v>0</v>
      </c>
      <c r="C3011" t="s">
        <v>1104</v>
      </c>
      <c r="D3011" t="s">
        <v>886</v>
      </c>
      <c r="E3011" t="s">
        <v>1501</v>
      </c>
    </row>
    <row r="3012" spans="1:5" x14ac:dyDescent="0.3">
      <c r="A3012" s="12">
        <v>1893404600</v>
      </c>
      <c r="B3012" s="13">
        <v>4692</v>
      </c>
      <c r="C3012" t="s">
        <v>1104</v>
      </c>
      <c r="D3012" t="s">
        <v>885</v>
      </c>
      <c r="E3012" t="s">
        <v>1501</v>
      </c>
    </row>
    <row r="3013" spans="1:5" x14ac:dyDescent="0.3">
      <c r="A3013" s="14">
        <v>2742259100</v>
      </c>
      <c r="B3013" s="15">
        <v>4284</v>
      </c>
      <c r="C3013" t="s">
        <v>1104</v>
      </c>
      <c r="D3013" t="s">
        <v>884</v>
      </c>
      <c r="E3013" t="s">
        <v>1501</v>
      </c>
    </row>
    <row r="3014" spans="1:5" x14ac:dyDescent="0.3">
      <c r="A3014" s="12">
        <v>0</v>
      </c>
      <c r="B3014" s="13">
        <v>327786</v>
      </c>
      <c r="C3014" t="s">
        <v>1104</v>
      </c>
      <c r="D3014" t="s">
        <v>891</v>
      </c>
      <c r="E3014" t="s">
        <v>1501</v>
      </c>
    </row>
    <row r="3015" spans="1:5" x14ac:dyDescent="0.3">
      <c r="A3015" s="14">
        <v>0</v>
      </c>
      <c r="B3015" s="15">
        <v>395070</v>
      </c>
      <c r="C3015" t="s">
        <v>1104</v>
      </c>
      <c r="D3015" t="s">
        <v>895</v>
      </c>
      <c r="E3015" t="s">
        <v>1501</v>
      </c>
    </row>
    <row r="3016" spans="1:5" x14ac:dyDescent="0.3">
      <c r="A3016" s="12">
        <v>0</v>
      </c>
      <c r="B3016" s="13">
        <v>564309</v>
      </c>
      <c r="C3016" t="s">
        <v>1104</v>
      </c>
      <c r="D3016" t="s">
        <v>899</v>
      </c>
      <c r="E3016" t="s">
        <v>1501</v>
      </c>
    </row>
    <row r="3017" spans="1:5" x14ac:dyDescent="0.3">
      <c r="A3017" s="14">
        <v>0</v>
      </c>
      <c r="B3017" s="15">
        <v>449606</v>
      </c>
      <c r="C3017" t="s">
        <v>1104</v>
      </c>
      <c r="D3017" t="s">
        <v>888</v>
      </c>
      <c r="E3017" t="s">
        <v>1501</v>
      </c>
    </row>
    <row r="3018" spans="1:5" x14ac:dyDescent="0.3">
      <c r="A3018" s="12">
        <v>0</v>
      </c>
      <c r="B3018" s="13">
        <v>295750</v>
      </c>
      <c r="C3018" t="s">
        <v>1104</v>
      </c>
      <c r="D3018" t="s">
        <v>889</v>
      </c>
      <c r="E3018" t="s">
        <v>1501</v>
      </c>
    </row>
    <row r="3019" spans="1:5" x14ac:dyDescent="0.3">
      <c r="A3019" s="14">
        <v>0</v>
      </c>
      <c r="B3019" s="15">
        <v>401444</v>
      </c>
      <c r="C3019" t="s">
        <v>1104</v>
      </c>
      <c r="D3019" t="s">
        <v>894</v>
      </c>
      <c r="E3019" t="s">
        <v>1501</v>
      </c>
    </row>
    <row r="3020" spans="1:5" x14ac:dyDescent="0.3">
      <c r="A3020" s="12">
        <v>0</v>
      </c>
      <c r="B3020" s="13">
        <v>383911</v>
      </c>
      <c r="C3020" t="s">
        <v>1104</v>
      </c>
      <c r="D3020" t="s">
        <v>893</v>
      </c>
      <c r="E3020" t="s">
        <v>1501</v>
      </c>
    </row>
    <row r="3021" spans="1:5" x14ac:dyDescent="0.3">
      <c r="A3021" s="14">
        <v>0</v>
      </c>
      <c r="B3021" s="15">
        <v>394704</v>
      </c>
      <c r="C3021" t="s">
        <v>1104</v>
      </c>
      <c r="D3021" t="s">
        <v>890</v>
      </c>
      <c r="E3021" t="s">
        <v>1501</v>
      </c>
    </row>
    <row r="3022" spans="1:5" x14ac:dyDescent="0.3">
      <c r="A3022" s="12">
        <v>0</v>
      </c>
      <c r="B3022" s="13">
        <v>336838</v>
      </c>
      <c r="C3022" t="s">
        <v>1104</v>
      </c>
      <c r="D3022" t="s">
        <v>892</v>
      </c>
      <c r="E3022" t="s">
        <v>1501</v>
      </c>
    </row>
    <row r="3023" spans="1:5" x14ac:dyDescent="0.3">
      <c r="A3023" s="14">
        <v>0</v>
      </c>
      <c r="B3023" s="15">
        <v>384287</v>
      </c>
      <c r="C3023" t="s">
        <v>1104</v>
      </c>
      <c r="D3023" t="s">
        <v>898</v>
      </c>
      <c r="E3023" t="s">
        <v>1501</v>
      </c>
    </row>
    <row r="3024" spans="1:5" x14ac:dyDescent="0.3">
      <c r="A3024" s="12">
        <v>0</v>
      </c>
      <c r="B3024" s="13">
        <v>389079</v>
      </c>
      <c r="C3024" t="s">
        <v>1104</v>
      </c>
      <c r="D3024" t="s">
        <v>897</v>
      </c>
      <c r="E3024" t="s">
        <v>1501</v>
      </c>
    </row>
    <row r="3025" spans="1:5" x14ac:dyDescent="0.3">
      <c r="A3025" s="14">
        <v>0</v>
      </c>
      <c r="B3025" s="15">
        <v>342492</v>
      </c>
      <c r="C3025" t="s">
        <v>1104</v>
      </c>
      <c r="D3025" t="s">
        <v>896</v>
      </c>
      <c r="E3025" t="s">
        <v>1501</v>
      </c>
    </row>
    <row r="3026" spans="1:5" x14ac:dyDescent="0.3">
      <c r="A3026" s="12">
        <v>1444836100</v>
      </c>
      <c r="B3026" s="13">
        <v>127969</v>
      </c>
      <c r="C3026" t="s">
        <v>1105</v>
      </c>
      <c r="D3026" t="s">
        <v>867</v>
      </c>
      <c r="E3026" t="s">
        <v>1502</v>
      </c>
    </row>
    <row r="3027" spans="1:5" x14ac:dyDescent="0.3">
      <c r="A3027" s="14">
        <v>1609243550</v>
      </c>
      <c r="B3027" s="15">
        <v>149190</v>
      </c>
      <c r="C3027" t="s">
        <v>1105</v>
      </c>
      <c r="D3027" t="s">
        <v>871</v>
      </c>
      <c r="E3027" t="s">
        <v>1502</v>
      </c>
    </row>
    <row r="3028" spans="1:5" x14ac:dyDescent="0.3">
      <c r="A3028" s="12">
        <v>1885293900</v>
      </c>
      <c r="B3028" s="13">
        <v>188645</v>
      </c>
      <c r="C3028" t="s">
        <v>1105</v>
      </c>
      <c r="D3028" t="s">
        <v>875</v>
      </c>
      <c r="E3028" t="s">
        <v>1502</v>
      </c>
    </row>
    <row r="3029" spans="1:5" x14ac:dyDescent="0.3">
      <c r="A3029" s="14">
        <v>1884646000</v>
      </c>
      <c r="B3029" s="15">
        <v>199706</v>
      </c>
      <c r="C3029" t="s">
        <v>1105</v>
      </c>
      <c r="D3029" t="s">
        <v>864</v>
      </c>
      <c r="E3029" t="s">
        <v>1502</v>
      </c>
    </row>
    <row r="3030" spans="1:5" x14ac:dyDescent="0.3">
      <c r="A3030" s="12">
        <v>1456885100</v>
      </c>
      <c r="B3030" s="13">
        <v>129244</v>
      </c>
      <c r="C3030" t="s">
        <v>1105</v>
      </c>
      <c r="D3030" t="s">
        <v>865</v>
      </c>
      <c r="E3030" t="s">
        <v>1502</v>
      </c>
    </row>
    <row r="3031" spans="1:5" x14ac:dyDescent="0.3">
      <c r="A3031" s="14">
        <v>1308147500</v>
      </c>
      <c r="B3031" s="15">
        <v>139641</v>
      </c>
      <c r="C3031" t="s">
        <v>1105</v>
      </c>
      <c r="D3031" t="s">
        <v>870</v>
      </c>
      <c r="E3031" t="s">
        <v>1502</v>
      </c>
    </row>
    <row r="3032" spans="1:5" x14ac:dyDescent="0.3">
      <c r="A3032" s="12">
        <v>1466088800</v>
      </c>
      <c r="B3032" s="13">
        <v>142636</v>
      </c>
      <c r="C3032" t="s">
        <v>1105</v>
      </c>
      <c r="D3032" t="s">
        <v>869</v>
      </c>
      <c r="E3032" t="s">
        <v>1502</v>
      </c>
    </row>
    <row r="3033" spans="1:5" x14ac:dyDescent="0.3">
      <c r="A3033" s="14">
        <v>1698117650</v>
      </c>
      <c r="B3033" s="15">
        <v>166923</v>
      </c>
      <c r="C3033" t="s">
        <v>1105</v>
      </c>
      <c r="D3033" t="s">
        <v>866</v>
      </c>
      <c r="E3033" t="s">
        <v>1502</v>
      </c>
    </row>
    <row r="3034" spans="1:5" x14ac:dyDescent="0.3">
      <c r="A3034" s="12">
        <v>1535456400</v>
      </c>
      <c r="B3034" s="13">
        <v>141925</v>
      </c>
      <c r="C3034" t="s">
        <v>1105</v>
      </c>
      <c r="D3034" t="s">
        <v>868</v>
      </c>
      <c r="E3034" t="s">
        <v>1502</v>
      </c>
    </row>
    <row r="3035" spans="1:5" x14ac:dyDescent="0.3">
      <c r="A3035" s="14">
        <v>1665549100</v>
      </c>
      <c r="B3035" s="15">
        <v>153758</v>
      </c>
      <c r="C3035" t="s">
        <v>1105</v>
      </c>
      <c r="D3035" t="s">
        <v>874</v>
      </c>
      <c r="E3035" t="s">
        <v>1502</v>
      </c>
    </row>
    <row r="3036" spans="1:5" x14ac:dyDescent="0.3">
      <c r="A3036" s="12">
        <v>1660421100</v>
      </c>
      <c r="B3036" s="13">
        <v>156464</v>
      </c>
      <c r="C3036" t="s">
        <v>1105</v>
      </c>
      <c r="D3036" t="s">
        <v>873</v>
      </c>
      <c r="E3036" t="s">
        <v>1502</v>
      </c>
    </row>
    <row r="3037" spans="1:5" x14ac:dyDescent="0.3">
      <c r="A3037" s="14">
        <v>1538645250</v>
      </c>
      <c r="B3037" s="15">
        <v>138273</v>
      </c>
      <c r="C3037" t="s">
        <v>1105</v>
      </c>
      <c r="D3037" t="s">
        <v>872</v>
      </c>
      <c r="E3037" t="s">
        <v>1502</v>
      </c>
    </row>
    <row r="3038" spans="1:5" x14ac:dyDescent="0.3">
      <c r="A3038" s="12">
        <v>1752823350</v>
      </c>
      <c r="B3038" s="13">
        <v>5448</v>
      </c>
      <c r="C3038" t="s">
        <v>1105</v>
      </c>
      <c r="D3038" t="s">
        <v>879</v>
      </c>
      <c r="E3038" t="s">
        <v>1502</v>
      </c>
    </row>
    <row r="3039" spans="1:5" x14ac:dyDescent="0.3">
      <c r="A3039" s="14">
        <v>0</v>
      </c>
      <c r="B3039" s="15">
        <v>0</v>
      </c>
      <c r="C3039" t="s">
        <v>1105</v>
      </c>
      <c r="D3039" t="s">
        <v>883</v>
      </c>
      <c r="E3039" t="s">
        <v>1502</v>
      </c>
    </row>
    <row r="3040" spans="1:5" x14ac:dyDescent="0.3">
      <c r="A3040" s="12">
        <v>0</v>
      </c>
      <c r="B3040" s="13">
        <v>0</v>
      </c>
      <c r="C3040" t="s">
        <v>1105</v>
      </c>
      <c r="D3040" t="s">
        <v>887</v>
      </c>
      <c r="E3040" t="s">
        <v>1502</v>
      </c>
    </row>
    <row r="3041" spans="1:5" x14ac:dyDescent="0.3">
      <c r="A3041" s="14">
        <v>1990962400</v>
      </c>
      <c r="B3041" s="15">
        <v>6378</v>
      </c>
      <c r="C3041" t="s">
        <v>1105</v>
      </c>
      <c r="D3041" t="s">
        <v>876</v>
      </c>
      <c r="E3041" t="s">
        <v>1502</v>
      </c>
    </row>
    <row r="3042" spans="1:5" x14ac:dyDescent="0.3">
      <c r="A3042" s="12">
        <v>1510205100</v>
      </c>
      <c r="B3042" s="13">
        <v>4613</v>
      </c>
      <c r="C3042" t="s">
        <v>1105</v>
      </c>
      <c r="D3042" t="s">
        <v>877</v>
      </c>
      <c r="E3042" t="s">
        <v>1502</v>
      </c>
    </row>
    <row r="3043" spans="1:5" x14ac:dyDescent="0.3">
      <c r="A3043" s="14">
        <v>0</v>
      </c>
      <c r="B3043" s="15">
        <v>0</v>
      </c>
      <c r="C3043" t="s">
        <v>1105</v>
      </c>
      <c r="D3043" t="s">
        <v>882</v>
      </c>
      <c r="E3043" t="s">
        <v>1502</v>
      </c>
    </row>
    <row r="3044" spans="1:5" x14ac:dyDescent="0.3">
      <c r="A3044" s="12">
        <v>1667709600</v>
      </c>
      <c r="B3044" s="13">
        <v>5063</v>
      </c>
      <c r="C3044" t="s">
        <v>1105</v>
      </c>
      <c r="D3044" t="s">
        <v>881</v>
      </c>
      <c r="E3044" t="s">
        <v>1502</v>
      </c>
    </row>
    <row r="3045" spans="1:5" x14ac:dyDescent="0.3">
      <c r="A3045" s="14">
        <v>1636824100</v>
      </c>
      <c r="B3045" s="15">
        <v>4550</v>
      </c>
      <c r="C3045" t="s">
        <v>1105</v>
      </c>
      <c r="D3045" t="s">
        <v>878</v>
      </c>
      <c r="E3045" t="s">
        <v>1502</v>
      </c>
    </row>
    <row r="3046" spans="1:5" x14ac:dyDescent="0.3">
      <c r="A3046" s="12">
        <v>1598617900</v>
      </c>
      <c r="B3046" s="13">
        <v>4529</v>
      </c>
      <c r="C3046" t="s">
        <v>1105</v>
      </c>
      <c r="D3046" t="s">
        <v>880</v>
      </c>
      <c r="E3046" t="s">
        <v>1502</v>
      </c>
    </row>
    <row r="3047" spans="1:5" x14ac:dyDescent="0.3">
      <c r="A3047" s="14">
        <v>0</v>
      </c>
      <c r="B3047" s="15">
        <v>0</v>
      </c>
      <c r="C3047" t="s">
        <v>1105</v>
      </c>
      <c r="D3047" t="s">
        <v>886</v>
      </c>
      <c r="E3047" t="s">
        <v>1502</v>
      </c>
    </row>
    <row r="3048" spans="1:5" x14ac:dyDescent="0.3">
      <c r="A3048" s="12">
        <v>0</v>
      </c>
      <c r="B3048" s="13">
        <v>0</v>
      </c>
      <c r="C3048" t="s">
        <v>1105</v>
      </c>
      <c r="D3048" t="s">
        <v>885</v>
      </c>
      <c r="E3048" t="s">
        <v>1502</v>
      </c>
    </row>
    <row r="3049" spans="1:5" x14ac:dyDescent="0.3">
      <c r="A3049" s="14">
        <v>0</v>
      </c>
      <c r="B3049" s="15">
        <v>0</v>
      </c>
      <c r="C3049" t="s">
        <v>1105</v>
      </c>
      <c r="D3049" t="s">
        <v>884</v>
      </c>
      <c r="E3049" t="s">
        <v>1502</v>
      </c>
    </row>
    <row r="3050" spans="1:5" x14ac:dyDescent="0.3">
      <c r="A3050" s="12">
        <v>0</v>
      </c>
      <c r="B3050" s="13">
        <v>0</v>
      </c>
      <c r="C3050" t="s">
        <v>1105</v>
      </c>
      <c r="D3050" t="s">
        <v>891</v>
      </c>
      <c r="E3050" t="s">
        <v>1502</v>
      </c>
    </row>
    <row r="3051" spans="1:5" x14ac:dyDescent="0.3">
      <c r="A3051" s="14">
        <v>0</v>
      </c>
      <c r="B3051" s="15">
        <v>0</v>
      </c>
      <c r="C3051" t="s">
        <v>1105</v>
      </c>
      <c r="D3051" t="s">
        <v>895</v>
      </c>
      <c r="E3051" t="s">
        <v>1502</v>
      </c>
    </row>
    <row r="3052" spans="1:5" x14ac:dyDescent="0.3">
      <c r="A3052" s="12">
        <v>0</v>
      </c>
      <c r="B3052" s="13">
        <v>0</v>
      </c>
      <c r="C3052" t="s">
        <v>1105</v>
      </c>
      <c r="D3052" t="s">
        <v>899</v>
      </c>
      <c r="E3052" t="s">
        <v>1502</v>
      </c>
    </row>
    <row r="3053" spans="1:5" x14ac:dyDescent="0.3">
      <c r="A3053" s="14">
        <v>0</v>
      </c>
      <c r="B3053" s="15">
        <v>0</v>
      </c>
      <c r="C3053" t="s">
        <v>1105</v>
      </c>
      <c r="D3053" t="s">
        <v>888</v>
      </c>
      <c r="E3053" t="s">
        <v>1502</v>
      </c>
    </row>
    <row r="3054" spans="1:5" x14ac:dyDescent="0.3">
      <c r="A3054" s="12">
        <v>0</v>
      </c>
      <c r="B3054" s="13">
        <v>0</v>
      </c>
      <c r="C3054" t="s">
        <v>1105</v>
      </c>
      <c r="D3054" t="s">
        <v>889</v>
      </c>
      <c r="E3054" t="s">
        <v>1502</v>
      </c>
    </row>
    <row r="3055" spans="1:5" x14ac:dyDescent="0.3">
      <c r="A3055" s="14">
        <v>0</v>
      </c>
      <c r="B3055" s="15">
        <v>0</v>
      </c>
      <c r="C3055" t="s">
        <v>1105</v>
      </c>
      <c r="D3055" t="s">
        <v>894</v>
      </c>
      <c r="E3055" t="s">
        <v>1502</v>
      </c>
    </row>
    <row r="3056" spans="1:5" x14ac:dyDescent="0.3">
      <c r="A3056" s="12">
        <v>0</v>
      </c>
      <c r="B3056" s="13">
        <v>0</v>
      </c>
      <c r="C3056" t="s">
        <v>1105</v>
      </c>
      <c r="D3056" t="s">
        <v>893</v>
      </c>
      <c r="E3056" t="s">
        <v>1502</v>
      </c>
    </row>
    <row r="3057" spans="1:5" x14ac:dyDescent="0.3">
      <c r="A3057" s="14">
        <v>0</v>
      </c>
      <c r="B3057" s="15">
        <v>0</v>
      </c>
      <c r="C3057" t="s">
        <v>1105</v>
      </c>
      <c r="D3057" t="s">
        <v>890</v>
      </c>
      <c r="E3057" t="s">
        <v>1502</v>
      </c>
    </row>
    <row r="3058" spans="1:5" x14ac:dyDescent="0.3">
      <c r="A3058" s="12">
        <v>0</v>
      </c>
      <c r="B3058" s="13">
        <v>0</v>
      </c>
      <c r="C3058" t="s">
        <v>1105</v>
      </c>
      <c r="D3058" t="s">
        <v>892</v>
      </c>
      <c r="E3058" t="s">
        <v>1502</v>
      </c>
    </row>
    <row r="3059" spans="1:5" x14ac:dyDescent="0.3">
      <c r="A3059" s="14">
        <v>0</v>
      </c>
      <c r="B3059" s="15">
        <v>0</v>
      </c>
      <c r="C3059" t="s">
        <v>1105</v>
      </c>
      <c r="D3059" t="s">
        <v>898</v>
      </c>
      <c r="E3059" t="s">
        <v>1502</v>
      </c>
    </row>
    <row r="3060" spans="1:5" x14ac:dyDescent="0.3">
      <c r="A3060" s="12">
        <v>0</v>
      </c>
      <c r="B3060" s="13">
        <v>0</v>
      </c>
      <c r="C3060" t="s">
        <v>1105</v>
      </c>
      <c r="D3060" t="s">
        <v>897</v>
      </c>
      <c r="E3060" t="s">
        <v>1502</v>
      </c>
    </row>
    <row r="3061" spans="1:5" x14ac:dyDescent="0.3">
      <c r="A3061" s="14">
        <v>0</v>
      </c>
      <c r="B3061" s="15">
        <v>0</v>
      </c>
      <c r="C3061" t="s">
        <v>1105</v>
      </c>
      <c r="D3061" t="s">
        <v>896</v>
      </c>
      <c r="E3061" t="s">
        <v>1502</v>
      </c>
    </row>
    <row r="3062" spans="1:5" x14ac:dyDescent="0.3">
      <c r="A3062" s="12">
        <v>907071950</v>
      </c>
      <c r="B3062" s="13">
        <v>135135</v>
      </c>
      <c r="C3062" t="s">
        <v>1106</v>
      </c>
      <c r="D3062" t="s">
        <v>867</v>
      </c>
      <c r="E3062" t="s">
        <v>1503</v>
      </c>
    </row>
    <row r="3063" spans="1:5" x14ac:dyDescent="0.3">
      <c r="A3063" s="14">
        <v>0</v>
      </c>
      <c r="B3063" s="15">
        <v>0</v>
      </c>
      <c r="C3063" t="s">
        <v>1106</v>
      </c>
      <c r="D3063" t="s">
        <v>871</v>
      </c>
      <c r="E3063" t="s">
        <v>1503</v>
      </c>
    </row>
    <row r="3064" spans="1:5" x14ac:dyDescent="0.3">
      <c r="A3064" s="12">
        <v>0</v>
      </c>
      <c r="B3064" s="13">
        <v>0</v>
      </c>
      <c r="C3064" t="s">
        <v>1106</v>
      </c>
      <c r="D3064" t="s">
        <v>875</v>
      </c>
      <c r="E3064" t="s">
        <v>1503</v>
      </c>
    </row>
    <row r="3065" spans="1:5" x14ac:dyDescent="0.3">
      <c r="A3065" s="14">
        <v>1632784850</v>
      </c>
      <c r="B3065" s="15">
        <v>248170</v>
      </c>
      <c r="C3065" t="s">
        <v>1106</v>
      </c>
      <c r="D3065" t="s">
        <v>864</v>
      </c>
      <c r="E3065" t="s">
        <v>1503</v>
      </c>
    </row>
    <row r="3066" spans="1:5" x14ac:dyDescent="0.3">
      <c r="A3066" s="12">
        <v>1516590650</v>
      </c>
      <c r="B3066" s="13">
        <v>223071</v>
      </c>
      <c r="C3066" t="s">
        <v>1106</v>
      </c>
      <c r="D3066" t="s">
        <v>865</v>
      </c>
      <c r="E3066" t="s">
        <v>1503</v>
      </c>
    </row>
    <row r="3067" spans="1:5" x14ac:dyDescent="0.3">
      <c r="A3067" s="14">
        <v>0</v>
      </c>
      <c r="B3067" s="15">
        <v>0</v>
      </c>
      <c r="C3067" t="s">
        <v>1106</v>
      </c>
      <c r="D3067" t="s">
        <v>870</v>
      </c>
      <c r="E3067" t="s">
        <v>1503</v>
      </c>
    </row>
    <row r="3068" spans="1:5" x14ac:dyDescent="0.3">
      <c r="A3068" s="12">
        <v>0</v>
      </c>
      <c r="B3068" s="13">
        <v>0</v>
      </c>
      <c r="C3068" t="s">
        <v>1106</v>
      </c>
      <c r="D3068" t="s">
        <v>869</v>
      </c>
      <c r="E3068" t="s">
        <v>1503</v>
      </c>
    </row>
    <row r="3069" spans="1:5" x14ac:dyDescent="0.3">
      <c r="A3069" s="14">
        <v>1606434800</v>
      </c>
      <c r="B3069" s="15">
        <v>238804</v>
      </c>
      <c r="C3069" t="s">
        <v>1106</v>
      </c>
      <c r="D3069" t="s">
        <v>866</v>
      </c>
      <c r="E3069" t="s">
        <v>1503</v>
      </c>
    </row>
    <row r="3070" spans="1:5" x14ac:dyDescent="0.3">
      <c r="A3070" s="12">
        <v>0</v>
      </c>
      <c r="B3070" s="13">
        <v>0</v>
      </c>
      <c r="C3070" t="s">
        <v>1106</v>
      </c>
      <c r="D3070" t="s">
        <v>868</v>
      </c>
      <c r="E3070" t="s">
        <v>1503</v>
      </c>
    </row>
    <row r="3071" spans="1:5" x14ac:dyDescent="0.3">
      <c r="A3071" s="14">
        <v>0</v>
      </c>
      <c r="B3071" s="15">
        <v>0</v>
      </c>
      <c r="C3071" t="s">
        <v>1106</v>
      </c>
      <c r="D3071" t="s">
        <v>874</v>
      </c>
      <c r="E3071" t="s">
        <v>1503</v>
      </c>
    </row>
    <row r="3072" spans="1:5" x14ac:dyDescent="0.3">
      <c r="A3072" s="12">
        <v>0</v>
      </c>
      <c r="B3072" s="13">
        <v>0</v>
      </c>
      <c r="C3072" t="s">
        <v>1106</v>
      </c>
      <c r="D3072" t="s">
        <v>873</v>
      </c>
      <c r="E3072" t="s">
        <v>1503</v>
      </c>
    </row>
    <row r="3073" spans="1:5" x14ac:dyDescent="0.3">
      <c r="A3073" s="14">
        <v>0</v>
      </c>
      <c r="B3073" s="15">
        <v>0</v>
      </c>
      <c r="C3073" t="s">
        <v>1106</v>
      </c>
      <c r="D3073" t="s">
        <v>872</v>
      </c>
      <c r="E3073" t="s">
        <v>1503</v>
      </c>
    </row>
    <row r="3074" spans="1:5" x14ac:dyDescent="0.3">
      <c r="A3074" s="12">
        <v>0</v>
      </c>
      <c r="B3074" s="13">
        <v>0</v>
      </c>
      <c r="C3074" t="s">
        <v>1106</v>
      </c>
      <c r="D3074" t="s">
        <v>879</v>
      </c>
      <c r="E3074" t="s">
        <v>1503</v>
      </c>
    </row>
    <row r="3075" spans="1:5" x14ac:dyDescent="0.3">
      <c r="A3075" s="14">
        <v>0</v>
      </c>
      <c r="B3075" s="15">
        <v>0</v>
      </c>
      <c r="C3075" t="s">
        <v>1106</v>
      </c>
      <c r="D3075" t="s">
        <v>883</v>
      </c>
      <c r="E3075" t="s">
        <v>1503</v>
      </c>
    </row>
    <row r="3076" spans="1:5" x14ac:dyDescent="0.3">
      <c r="A3076" s="12">
        <v>0</v>
      </c>
      <c r="B3076" s="13">
        <v>0</v>
      </c>
      <c r="C3076" t="s">
        <v>1106</v>
      </c>
      <c r="D3076" t="s">
        <v>887</v>
      </c>
      <c r="E3076" t="s">
        <v>1503</v>
      </c>
    </row>
    <row r="3077" spans="1:5" x14ac:dyDescent="0.3">
      <c r="A3077" s="14">
        <v>0</v>
      </c>
      <c r="B3077" s="15">
        <v>0</v>
      </c>
      <c r="C3077" t="s">
        <v>1106</v>
      </c>
      <c r="D3077" t="s">
        <v>876</v>
      </c>
      <c r="E3077" t="s">
        <v>1503</v>
      </c>
    </row>
    <row r="3078" spans="1:5" x14ac:dyDescent="0.3">
      <c r="A3078" s="12">
        <v>0</v>
      </c>
      <c r="B3078" s="13">
        <v>0</v>
      </c>
      <c r="C3078" t="s">
        <v>1106</v>
      </c>
      <c r="D3078" t="s">
        <v>877</v>
      </c>
      <c r="E3078" t="s">
        <v>1503</v>
      </c>
    </row>
    <row r="3079" spans="1:5" x14ac:dyDescent="0.3">
      <c r="A3079" s="14">
        <v>0</v>
      </c>
      <c r="B3079" s="15">
        <v>0</v>
      </c>
      <c r="C3079" t="s">
        <v>1106</v>
      </c>
      <c r="D3079" t="s">
        <v>882</v>
      </c>
      <c r="E3079" t="s">
        <v>1503</v>
      </c>
    </row>
    <row r="3080" spans="1:5" x14ac:dyDescent="0.3">
      <c r="A3080" s="12">
        <v>0</v>
      </c>
      <c r="B3080" s="13">
        <v>0</v>
      </c>
      <c r="C3080" t="s">
        <v>1106</v>
      </c>
      <c r="D3080" t="s">
        <v>881</v>
      </c>
      <c r="E3080" t="s">
        <v>1503</v>
      </c>
    </row>
    <row r="3081" spans="1:5" x14ac:dyDescent="0.3">
      <c r="A3081" s="14">
        <v>0</v>
      </c>
      <c r="B3081" s="15">
        <v>0</v>
      </c>
      <c r="C3081" t="s">
        <v>1106</v>
      </c>
      <c r="D3081" t="s">
        <v>878</v>
      </c>
      <c r="E3081" t="s">
        <v>1503</v>
      </c>
    </row>
    <row r="3082" spans="1:5" x14ac:dyDescent="0.3">
      <c r="A3082" s="12">
        <v>0</v>
      </c>
      <c r="B3082" s="13">
        <v>0</v>
      </c>
      <c r="C3082" t="s">
        <v>1106</v>
      </c>
      <c r="D3082" t="s">
        <v>880</v>
      </c>
      <c r="E3082" t="s">
        <v>1503</v>
      </c>
    </row>
    <row r="3083" spans="1:5" x14ac:dyDescent="0.3">
      <c r="A3083" s="14">
        <v>0</v>
      </c>
      <c r="B3083" s="15">
        <v>0</v>
      </c>
      <c r="C3083" t="s">
        <v>1106</v>
      </c>
      <c r="D3083" t="s">
        <v>886</v>
      </c>
      <c r="E3083" t="s">
        <v>1503</v>
      </c>
    </row>
    <row r="3084" spans="1:5" x14ac:dyDescent="0.3">
      <c r="A3084" s="12">
        <v>0</v>
      </c>
      <c r="B3084" s="13">
        <v>0</v>
      </c>
      <c r="C3084" t="s">
        <v>1106</v>
      </c>
      <c r="D3084" t="s">
        <v>885</v>
      </c>
      <c r="E3084" t="s">
        <v>1503</v>
      </c>
    </row>
    <row r="3085" spans="1:5" x14ac:dyDescent="0.3">
      <c r="A3085" s="14">
        <v>0</v>
      </c>
      <c r="B3085" s="15">
        <v>0</v>
      </c>
      <c r="C3085" t="s">
        <v>1106</v>
      </c>
      <c r="D3085" t="s">
        <v>884</v>
      </c>
      <c r="E3085" t="s">
        <v>1503</v>
      </c>
    </row>
    <row r="3086" spans="1:5" x14ac:dyDescent="0.3">
      <c r="A3086" s="12">
        <v>0</v>
      </c>
      <c r="B3086" s="13">
        <v>0</v>
      </c>
      <c r="C3086" t="s">
        <v>1106</v>
      </c>
      <c r="D3086" t="s">
        <v>891</v>
      </c>
      <c r="E3086" t="s">
        <v>1503</v>
      </c>
    </row>
    <row r="3087" spans="1:5" x14ac:dyDescent="0.3">
      <c r="A3087" s="14">
        <v>0</v>
      </c>
      <c r="B3087" s="15">
        <v>0</v>
      </c>
      <c r="C3087" t="s">
        <v>1106</v>
      </c>
      <c r="D3087" t="s">
        <v>895</v>
      </c>
      <c r="E3087" t="s">
        <v>1503</v>
      </c>
    </row>
    <row r="3088" spans="1:5" x14ac:dyDescent="0.3">
      <c r="A3088" s="12">
        <v>0</v>
      </c>
      <c r="B3088" s="13">
        <v>0</v>
      </c>
      <c r="C3088" t="s">
        <v>1106</v>
      </c>
      <c r="D3088" t="s">
        <v>899</v>
      </c>
      <c r="E3088" t="s">
        <v>1503</v>
      </c>
    </row>
    <row r="3089" spans="1:5" x14ac:dyDescent="0.3">
      <c r="A3089" s="14">
        <v>0</v>
      </c>
      <c r="B3089" s="15">
        <v>0</v>
      </c>
      <c r="C3089" t="s">
        <v>1106</v>
      </c>
      <c r="D3089" t="s">
        <v>888</v>
      </c>
      <c r="E3089" t="s">
        <v>1503</v>
      </c>
    </row>
    <row r="3090" spans="1:5" x14ac:dyDescent="0.3">
      <c r="A3090" s="12">
        <v>0</v>
      </c>
      <c r="B3090" s="13">
        <v>0</v>
      </c>
      <c r="C3090" t="s">
        <v>1106</v>
      </c>
      <c r="D3090" t="s">
        <v>889</v>
      </c>
      <c r="E3090" t="s">
        <v>1503</v>
      </c>
    </row>
    <row r="3091" spans="1:5" x14ac:dyDescent="0.3">
      <c r="A3091" s="14">
        <v>0</v>
      </c>
      <c r="B3091" s="15">
        <v>0</v>
      </c>
      <c r="C3091" t="s">
        <v>1106</v>
      </c>
      <c r="D3091" t="s">
        <v>894</v>
      </c>
      <c r="E3091" t="s">
        <v>1503</v>
      </c>
    </row>
    <row r="3092" spans="1:5" x14ac:dyDescent="0.3">
      <c r="A3092" s="12">
        <v>0</v>
      </c>
      <c r="B3092" s="13">
        <v>0</v>
      </c>
      <c r="C3092" t="s">
        <v>1106</v>
      </c>
      <c r="D3092" t="s">
        <v>893</v>
      </c>
      <c r="E3092" t="s">
        <v>1503</v>
      </c>
    </row>
    <row r="3093" spans="1:5" x14ac:dyDescent="0.3">
      <c r="A3093" s="14">
        <v>0</v>
      </c>
      <c r="B3093" s="15">
        <v>0</v>
      </c>
      <c r="C3093" t="s">
        <v>1106</v>
      </c>
      <c r="D3093" t="s">
        <v>890</v>
      </c>
      <c r="E3093" t="s">
        <v>1503</v>
      </c>
    </row>
    <row r="3094" spans="1:5" x14ac:dyDescent="0.3">
      <c r="A3094" s="12">
        <v>0</v>
      </c>
      <c r="B3094" s="13">
        <v>0</v>
      </c>
      <c r="C3094" t="s">
        <v>1106</v>
      </c>
      <c r="D3094" t="s">
        <v>892</v>
      </c>
      <c r="E3094" t="s">
        <v>1503</v>
      </c>
    </row>
    <row r="3095" spans="1:5" x14ac:dyDescent="0.3">
      <c r="A3095" s="14">
        <v>0</v>
      </c>
      <c r="B3095" s="15">
        <v>0</v>
      </c>
      <c r="C3095" t="s">
        <v>1106</v>
      </c>
      <c r="D3095" t="s">
        <v>898</v>
      </c>
      <c r="E3095" t="s">
        <v>1503</v>
      </c>
    </row>
    <row r="3096" spans="1:5" x14ac:dyDescent="0.3">
      <c r="A3096" s="12">
        <v>0</v>
      </c>
      <c r="B3096" s="13">
        <v>0</v>
      </c>
      <c r="C3096" t="s">
        <v>1106</v>
      </c>
      <c r="D3096" t="s">
        <v>897</v>
      </c>
      <c r="E3096" t="s">
        <v>1503</v>
      </c>
    </row>
    <row r="3097" spans="1:5" x14ac:dyDescent="0.3">
      <c r="A3097" s="14">
        <v>0</v>
      </c>
      <c r="B3097" s="15">
        <v>0</v>
      </c>
      <c r="C3097" t="s">
        <v>1106</v>
      </c>
      <c r="D3097" t="s">
        <v>896</v>
      </c>
      <c r="E3097" t="s">
        <v>1503</v>
      </c>
    </row>
    <row r="3098" spans="1:5" x14ac:dyDescent="0.3">
      <c r="A3098" s="12">
        <v>0</v>
      </c>
      <c r="B3098" s="13">
        <v>0</v>
      </c>
      <c r="C3098" t="s">
        <v>1107</v>
      </c>
      <c r="D3098" t="s">
        <v>867</v>
      </c>
      <c r="E3098" t="s">
        <v>1504</v>
      </c>
    </row>
    <row r="3099" spans="1:5" x14ac:dyDescent="0.3">
      <c r="A3099" s="14">
        <v>699828700</v>
      </c>
      <c r="B3099" s="15">
        <v>67890</v>
      </c>
      <c r="C3099" t="s">
        <v>1107</v>
      </c>
      <c r="D3099" t="s">
        <v>871</v>
      </c>
      <c r="E3099" t="s">
        <v>1504</v>
      </c>
    </row>
    <row r="3100" spans="1:5" x14ac:dyDescent="0.3">
      <c r="A3100" s="12">
        <v>754098700</v>
      </c>
      <c r="B3100" s="13">
        <v>78025</v>
      </c>
      <c r="C3100" t="s">
        <v>1107</v>
      </c>
      <c r="D3100" t="s">
        <v>875</v>
      </c>
      <c r="E3100" t="s">
        <v>1504</v>
      </c>
    </row>
    <row r="3101" spans="1:5" x14ac:dyDescent="0.3">
      <c r="A3101" s="14">
        <v>0</v>
      </c>
      <c r="B3101" s="15">
        <v>0</v>
      </c>
      <c r="C3101" t="s">
        <v>1107</v>
      </c>
      <c r="D3101" t="s">
        <v>864</v>
      </c>
      <c r="E3101" t="s">
        <v>1504</v>
      </c>
    </row>
    <row r="3102" spans="1:5" x14ac:dyDescent="0.3">
      <c r="A3102" s="12">
        <v>0</v>
      </c>
      <c r="B3102" s="13">
        <v>0</v>
      </c>
      <c r="C3102" t="s">
        <v>1107</v>
      </c>
      <c r="D3102" t="s">
        <v>865</v>
      </c>
      <c r="E3102" t="s">
        <v>1504</v>
      </c>
    </row>
    <row r="3103" spans="1:5" x14ac:dyDescent="0.3">
      <c r="A3103" s="14">
        <v>603535800</v>
      </c>
      <c r="B3103" s="15">
        <v>63458</v>
      </c>
      <c r="C3103" t="s">
        <v>1107</v>
      </c>
      <c r="D3103" t="s">
        <v>870</v>
      </c>
      <c r="E3103" t="s">
        <v>1504</v>
      </c>
    </row>
    <row r="3104" spans="1:5" x14ac:dyDescent="0.3">
      <c r="A3104" s="12">
        <v>0</v>
      </c>
      <c r="B3104" s="13">
        <v>0</v>
      </c>
      <c r="C3104" t="s">
        <v>1107</v>
      </c>
      <c r="D3104" t="s">
        <v>869</v>
      </c>
      <c r="E3104" t="s">
        <v>1504</v>
      </c>
    </row>
    <row r="3105" spans="1:5" x14ac:dyDescent="0.3">
      <c r="A3105" s="14">
        <v>0</v>
      </c>
      <c r="B3105" s="15">
        <v>0</v>
      </c>
      <c r="C3105" t="s">
        <v>1107</v>
      </c>
      <c r="D3105" t="s">
        <v>866</v>
      </c>
      <c r="E3105" t="s">
        <v>1504</v>
      </c>
    </row>
    <row r="3106" spans="1:5" x14ac:dyDescent="0.3">
      <c r="A3106" s="12">
        <v>0</v>
      </c>
      <c r="B3106" s="13">
        <v>0</v>
      </c>
      <c r="C3106" t="s">
        <v>1107</v>
      </c>
      <c r="D3106" t="s">
        <v>868</v>
      </c>
      <c r="E3106" t="s">
        <v>1504</v>
      </c>
    </row>
    <row r="3107" spans="1:5" x14ac:dyDescent="0.3">
      <c r="A3107" s="14">
        <v>668215500</v>
      </c>
      <c r="B3107" s="15">
        <v>65586</v>
      </c>
      <c r="C3107" t="s">
        <v>1107</v>
      </c>
      <c r="D3107" t="s">
        <v>874</v>
      </c>
      <c r="E3107" t="s">
        <v>1504</v>
      </c>
    </row>
    <row r="3108" spans="1:5" x14ac:dyDescent="0.3">
      <c r="A3108" s="12">
        <v>670084600</v>
      </c>
      <c r="B3108" s="13">
        <v>67676</v>
      </c>
      <c r="C3108" t="s">
        <v>1107</v>
      </c>
      <c r="D3108" t="s">
        <v>873</v>
      </c>
      <c r="E3108" t="s">
        <v>1504</v>
      </c>
    </row>
    <row r="3109" spans="1:5" x14ac:dyDescent="0.3">
      <c r="A3109" s="14">
        <v>627702300</v>
      </c>
      <c r="B3109" s="15">
        <v>62212</v>
      </c>
      <c r="C3109" t="s">
        <v>1107</v>
      </c>
      <c r="D3109" t="s">
        <v>872</v>
      </c>
      <c r="E3109" t="s">
        <v>1504</v>
      </c>
    </row>
    <row r="3110" spans="1:5" x14ac:dyDescent="0.3">
      <c r="A3110" s="12">
        <v>727289300</v>
      </c>
      <c r="B3110" s="13">
        <v>2327</v>
      </c>
      <c r="C3110" t="s">
        <v>1107</v>
      </c>
      <c r="D3110" t="s">
        <v>879</v>
      </c>
      <c r="E3110" t="s">
        <v>1504</v>
      </c>
    </row>
    <row r="3111" spans="1:5" x14ac:dyDescent="0.3">
      <c r="A3111" s="14">
        <v>742064000</v>
      </c>
      <c r="B3111" s="15">
        <v>2239</v>
      </c>
      <c r="C3111" t="s">
        <v>1107</v>
      </c>
      <c r="D3111" t="s">
        <v>883</v>
      </c>
      <c r="E3111" t="s">
        <v>1504</v>
      </c>
    </row>
    <row r="3112" spans="1:5" x14ac:dyDescent="0.3">
      <c r="A3112" s="12">
        <v>839589700</v>
      </c>
      <c r="B3112" s="13">
        <v>2711</v>
      </c>
      <c r="C3112" t="s">
        <v>1107</v>
      </c>
      <c r="D3112" t="s">
        <v>887</v>
      </c>
      <c r="E3112" t="s">
        <v>1504</v>
      </c>
    </row>
    <row r="3113" spans="1:5" x14ac:dyDescent="0.3">
      <c r="A3113" s="14">
        <v>780967900</v>
      </c>
      <c r="B3113" s="15">
        <v>2546</v>
      </c>
      <c r="C3113" t="s">
        <v>1107</v>
      </c>
      <c r="D3113" t="s">
        <v>876</v>
      </c>
      <c r="E3113" t="s">
        <v>1504</v>
      </c>
    </row>
    <row r="3114" spans="1:5" x14ac:dyDescent="0.3">
      <c r="A3114" s="12">
        <v>644494500</v>
      </c>
      <c r="B3114" s="13">
        <v>2136</v>
      </c>
      <c r="C3114" t="s">
        <v>1107</v>
      </c>
      <c r="D3114" t="s">
        <v>877</v>
      </c>
      <c r="E3114" t="s">
        <v>1504</v>
      </c>
    </row>
    <row r="3115" spans="1:5" x14ac:dyDescent="0.3">
      <c r="A3115" s="14">
        <v>734409500</v>
      </c>
      <c r="B3115" s="15">
        <v>2260</v>
      </c>
      <c r="C3115" t="s">
        <v>1107</v>
      </c>
      <c r="D3115" t="s">
        <v>882</v>
      </c>
      <c r="E3115" t="s">
        <v>1504</v>
      </c>
    </row>
    <row r="3116" spans="1:5" x14ac:dyDescent="0.3">
      <c r="A3116" s="12">
        <v>705948100</v>
      </c>
      <c r="B3116" s="13">
        <v>2235</v>
      </c>
      <c r="C3116" t="s">
        <v>1107</v>
      </c>
      <c r="D3116" t="s">
        <v>881</v>
      </c>
      <c r="E3116" t="s">
        <v>1504</v>
      </c>
    </row>
    <row r="3117" spans="1:5" x14ac:dyDescent="0.3">
      <c r="A3117" s="14">
        <v>679920300</v>
      </c>
      <c r="B3117" s="15">
        <v>2061</v>
      </c>
      <c r="C3117" t="s">
        <v>1107</v>
      </c>
      <c r="D3117" t="s">
        <v>878</v>
      </c>
      <c r="E3117" t="s">
        <v>1504</v>
      </c>
    </row>
    <row r="3118" spans="1:5" x14ac:dyDescent="0.3">
      <c r="A3118" s="12">
        <v>720243400</v>
      </c>
      <c r="B3118" s="13">
        <v>2137</v>
      </c>
      <c r="C3118" t="s">
        <v>1107</v>
      </c>
      <c r="D3118" t="s">
        <v>880</v>
      </c>
      <c r="E3118" t="s">
        <v>1504</v>
      </c>
    </row>
    <row r="3119" spans="1:5" x14ac:dyDescent="0.3">
      <c r="A3119" s="14">
        <v>758104800</v>
      </c>
      <c r="B3119" s="15">
        <v>2351</v>
      </c>
      <c r="C3119" t="s">
        <v>1107</v>
      </c>
      <c r="D3119" t="s">
        <v>886</v>
      </c>
      <c r="E3119" t="s">
        <v>1504</v>
      </c>
    </row>
    <row r="3120" spans="1:5" x14ac:dyDescent="0.3">
      <c r="A3120" s="12">
        <v>787062800</v>
      </c>
      <c r="B3120" s="13">
        <v>2372</v>
      </c>
      <c r="C3120" t="s">
        <v>1107</v>
      </c>
      <c r="D3120" t="s">
        <v>885</v>
      </c>
      <c r="E3120" t="s">
        <v>1504</v>
      </c>
    </row>
    <row r="3121" spans="1:5" x14ac:dyDescent="0.3">
      <c r="A3121" s="14">
        <v>701635300</v>
      </c>
      <c r="B3121" s="15">
        <v>2185</v>
      </c>
      <c r="C3121" t="s">
        <v>1107</v>
      </c>
      <c r="D3121" t="s">
        <v>884</v>
      </c>
      <c r="E3121" t="s">
        <v>1504</v>
      </c>
    </row>
    <row r="3122" spans="1:5" x14ac:dyDescent="0.3">
      <c r="A3122" s="12">
        <v>754531800</v>
      </c>
      <c r="B3122" s="13">
        <v>69528</v>
      </c>
      <c r="C3122" t="s">
        <v>1107</v>
      </c>
      <c r="D3122" t="s">
        <v>891</v>
      </c>
      <c r="E3122" t="s">
        <v>1504</v>
      </c>
    </row>
    <row r="3123" spans="1:5" x14ac:dyDescent="0.3">
      <c r="A3123" s="14">
        <v>772916900</v>
      </c>
      <c r="B3123" s="15">
        <v>71906</v>
      </c>
      <c r="C3123" t="s">
        <v>1107</v>
      </c>
      <c r="D3123" t="s">
        <v>895</v>
      </c>
      <c r="E3123" t="s">
        <v>1504</v>
      </c>
    </row>
    <row r="3124" spans="1:5" x14ac:dyDescent="0.3">
      <c r="A3124" s="12">
        <v>891568600</v>
      </c>
      <c r="B3124" s="13">
        <v>87229</v>
      </c>
      <c r="C3124" t="s">
        <v>1107</v>
      </c>
      <c r="D3124" t="s">
        <v>899</v>
      </c>
      <c r="E3124" t="s">
        <v>1504</v>
      </c>
    </row>
    <row r="3125" spans="1:5" x14ac:dyDescent="0.3">
      <c r="A3125" s="14">
        <v>840544750</v>
      </c>
      <c r="B3125" s="15">
        <v>82269</v>
      </c>
      <c r="C3125" t="s">
        <v>1107</v>
      </c>
      <c r="D3125" t="s">
        <v>888</v>
      </c>
      <c r="E3125" t="s">
        <v>1504</v>
      </c>
    </row>
    <row r="3126" spans="1:5" x14ac:dyDescent="0.3">
      <c r="A3126" s="12">
        <v>646295500</v>
      </c>
      <c r="B3126" s="13">
        <v>59850</v>
      </c>
      <c r="C3126" t="s">
        <v>1107</v>
      </c>
      <c r="D3126" t="s">
        <v>889</v>
      </c>
      <c r="E3126" t="s">
        <v>1504</v>
      </c>
    </row>
    <row r="3127" spans="1:5" x14ac:dyDescent="0.3">
      <c r="A3127" s="14">
        <v>787753300</v>
      </c>
      <c r="B3127" s="15">
        <v>73328</v>
      </c>
      <c r="C3127" t="s">
        <v>1107</v>
      </c>
      <c r="D3127" t="s">
        <v>894</v>
      </c>
      <c r="E3127" t="s">
        <v>1504</v>
      </c>
    </row>
    <row r="3128" spans="1:5" x14ac:dyDescent="0.3">
      <c r="A3128" s="12">
        <v>741190400</v>
      </c>
      <c r="B3128" s="13">
        <v>68859</v>
      </c>
      <c r="C3128" t="s">
        <v>1107</v>
      </c>
      <c r="D3128" t="s">
        <v>893</v>
      </c>
      <c r="E3128" t="s">
        <v>1504</v>
      </c>
    </row>
    <row r="3129" spans="1:5" x14ac:dyDescent="0.3">
      <c r="A3129" s="14">
        <v>755910808</v>
      </c>
      <c r="B3129" s="15">
        <v>71445</v>
      </c>
      <c r="C3129" t="s">
        <v>1107</v>
      </c>
      <c r="D3129" t="s">
        <v>890</v>
      </c>
      <c r="E3129" t="s">
        <v>1504</v>
      </c>
    </row>
    <row r="3130" spans="1:5" x14ac:dyDescent="0.3">
      <c r="A3130" s="12">
        <v>580060700</v>
      </c>
      <c r="B3130" s="13">
        <v>51792</v>
      </c>
      <c r="C3130" t="s">
        <v>1107</v>
      </c>
      <c r="D3130" t="s">
        <v>892</v>
      </c>
      <c r="E3130" t="s">
        <v>1504</v>
      </c>
    </row>
    <row r="3131" spans="1:5" x14ac:dyDescent="0.3">
      <c r="A3131" s="14">
        <v>716675300</v>
      </c>
      <c r="B3131" s="15">
        <v>67532</v>
      </c>
      <c r="C3131" t="s">
        <v>1107</v>
      </c>
      <c r="D3131" t="s">
        <v>898</v>
      </c>
      <c r="E3131" t="s">
        <v>1504</v>
      </c>
    </row>
    <row r="3132" spans="1:5" x14ac:dyDescent="0.3">
      <c r="A3132" s="12">
        <v>755005900</v>
      </c>
      <c r="B3132" s="13">
        <v>71078</v>
      </c>
      <c r="C3132" t="s">
        <v>1107</v>
      </c>
      <c r="D3132" t="s">
        <v>897</v>
      </c>
      <c r="E3132" t="s">
        <v>1504</v>
      </c>
    </row>
    <row r="3133" spans="1:5" x14ac:dyDescent="0.3">
      <c r="A3133" s="14">
        <v>718523700</v>
      </c>
      <c r="B3133" s="15">
        <v>66187</v>
      </c>
      <c r="C3133" t="s">
        <v>1107</v>
      </c>
      <c r="D3133" t="s">
        <v>896</v>
      </c>
      <c r="E3133" t="s">
        <v>1504</v>
      </c>
    </row>
    <row r="3134" spans="1:5" x14ac:dyDescent="0.3">
      <c r="A3134" s="12">
        <v>1244240800</v>
      </c>
      <c r="B3134" s="13">
        <v>139862</v>
      </c>
      <c r="C3134" t="s">
        <v>1108</v>
      </c>
      <c r="D3134" t="s">
        <v>867</v>
      </c>
      <c r="E3134" t="s">
        <v>1505</v>
      </c>
    </row>
    <row r="3135" spans="1:5" x14ac:dyDescent="0.3">
      <c r="A3135" s="14">
        <v>1380876700</v>
      </c>
      <c r="B3135" s="15">
        <v>152476</v>
      </c>
      <c r="C3135" t="s">
        <v>1108</v>
      </c>
      <c r="D3135" t="s">
        <v>871</v>
      </c>
      <c r="E3135" t="s">
        <v>1505</v>
      </c>
    </row>
    <row r="3136" spans="1:5" x14ac:dyDescent="0.3">
      <c r="A3136" s="12">
        <v>1516516600</v>
      </c>
      <c r="B3136" s="13">
        <v>171852</v>
      </c>
      <c r="C3136" t="s">
        <v>1108</v>
      </c>
      <c r="D3136" t="s">
        <v>875</v>
      </c>
      <c r="E3136" t="s">
        <v>1505</v>
      </c>
    </row>
    <row r="3137" spans="1:5" x14ac:dyDescent="0.3">
      <c r="A3137" s="14">
        <v>1407381400</v>
      </c>
      <c r="B3137" s="15">
        <v>165769</v>
      </c>
      <c r="C3137" t="s">
        <v>1108</v>
      </c>
      <c r="D3137" t="s">
        <v>864</v>
      </c>
      <c r="E3137" t="s">
        <v>1505</v>
      </c>
    </row>
    <row r="3138" spans="1:5" x14ac:dyDescent="0.3">
      <c r="A3138" s="12">
        <v>1250353400</v>
      </c>
      <c r="B3138" s="13">
        <v>137965</v>
      </c>
      <c r="C3138" t="s">
        <v>1108</v>
      </c>
      <c r="D3138" t="s">
        <v>865</v>
      </c>
      <c r="E3138" t="s">
        <v>1505</v>
      </c>
    </row>
    <row r="3139" spans="1:5" x14ac:dyDescent="0.3">
      <c r="A3139" s="14">
        <v>1395141600</v>
      </c>
      <c r="B3139" s="15">
        <v>155475</v>
      </c>
      <c r="C3139" t="s">
        <v>1108</v>
      </c>
      <c r="D3139" t="s">
        <v>870</v>
      </c>
      <c r="E3139" t="s">
        <v>1505</v>
      </c>
    </row>
    <row r="3140" spans="1:5" x14ac:dyDescent="0.3">
      <c r="A3140" s="12">
        <v>1344636600</v>
      </c>
      <c r="B3140" s="13">
        <v>148031</v>
      </c>
      <c r="C3140" t="s">
        <v>1108</v>
      </c>
      <c r="D3140" t="s">
        <v>869</v>
      </c>
      <c r="E3140" t="s">
        <v>1505</v>
      </c>
    </row>
    <row r="3141" spans="1:5" x14ac:dyDescent="0.3">
      <c r="A3141" s="14">
        <v>1342766700</v>
      </c>
      <c r="B3141" s="15">
        <v>152381</v>
      </c>
      <c r="C3141" t="s">
        <v>1108</v>
      </c>
      <c r="D3141" t="s">
        <v>866</v>
      </c>
      <c r="E3141" t="s">
        <v>1505</v>
      </c>
    </row>
    <row r="3142" spans="1:5" x14ac:dyDescent="0.3">
      <c r="A3142" s="12">
        <v>1288514800</v>
      </c>
      <c r="B3142" s="13">
        <v>144753</v>
      </c>
      <c r="C3142" t="s">
        <v>1108</v>
      </c>
      <c r="D3142" t="s">
        <v>868</v>
      </c>
      <c r="E3142" t="s">
        <v>1505</v>
      </c>
    </row>
    <row r="3143" spans="1:5" x14ac:dyDescent="0.3">
      <c r="A3143" s="14">
        <v>1312799500</v>
      </c>
      <c r="B3143" s="15">
        <v>145671</v>
      </c>
      <c r="C3143" t="s">
        <v>1108</v>
      </c>
      <c r="D3143" t="s">
        <v>874</v>
      </c>
      <c r="E3143" t="s">
        <v>1505</v>
      </c>
    </row>
    <row r="3144" spans="1:5" x14ac:dyDescent="0.3">
      <c r="A3144" s="12">
        <v>1346364700</v>
      </c>
      <c r="B3144" s="13">
        <v>149761</v>
      </c>
      <c r="C3144" t="s">
        <v>1108</v>
      </c>
      <c r="D3144" t="s">
        <v>873</v>
      </c>
      <c r="E3144" t="s">
        <v>1505</v>
      </c>
    </row>
    <row r="3145" spans="1:5" x14ac:dyDescent="0.3">
      <c r="A3145" s="14">
        <v>1318791300</v>
      </c>
      <c r="B3145" s="15">
        <v>145218</v>
      </c>
      <c r="C3145" t="s">
        <v>1108</v>
      </c>
      <c r="D3145" t="s">
        <v>872</v>
      </c>
      <c r="E3145" t="s">
        <v>1505</v>
      </c>
    </row>
    <row r="3146" spans="1:5" x14ac:dyDescent="0.3">
      <c r="A3146" s="12">
        <v>1338833300</v>
      </c>
      <c r="B3146" s="13">
        <v>4821</v>
      </c>
      <c r="C3146" t="s">
        <v>1108</v>
      </c>
      <c r="D3146" t="s">
        <v>879</v>
      </c>
      <c r="E3146" t="s">
        <v>1505</v>
      </c>
    </row>
    <row r="3147" spans="1:5" x14ac:dyDescent="0.3">
      <c r="A3147" s="14">
        <v>1373798000</v>
      </c>
      <c r="B3147" s="15">
        <v>4749</v>
      </c>
      <c r="C3147" t="s">
        <v>1108</v>
      </c>
      <c r="D3147" t="s">
        <v>883</v>
      </c>
      <c r="E3147" t="s">
        <v>1505</v>
      </c>
    </row>
    <row r="3148" spans="1:5" x14ac:dyDescent="0.3">
      <c r="A3148" s="12">
        <v>948616500</v>
      </c>
      <c r="B3148" s="13">
        <v>3313</v>
      </c>
      <c r="C3148" t="s">
        <v>1108</v>
      </c>
      <c r="D3148" t="s">
        <v>887</v>
      </c>
      <c r="E3148" t="s">
        <v>1505</v>
      </c>
    </row>
    <row r="3149" spans="1:5" x14ac:dyDescent="0.3">
      <c r="A3149" s="14">
        <v>1497558800</v>
      </c>
      <c r="B3149" s="15">
        <v>5366</v>
      </c>
      <c r="C3149" t="s">
        <v>1108</v>
      </c>
      <c r="D3149" t="s">
        <v>876</v>
      </c>
      <c r="E3149" t="s">
        <v>1505</v>
      </c>
    </row>
    <row r="3150" spans="1:5" x14ac:dyDescent="0.3">
      <c r="A3150" s="12">
        <v>1264700100</v>
      </c>
      <c r="B3150" s="13">
        <v>4744</v>
      </c>
      <c r="C3150" t="s">
        <v>1108</v>
      </c>
      <c r="D3150" t="s">
        <v>877</v>
      </c>
      <c r="E3150" t="s">
        <v>1505</v>
      </c>
    </row>
    <row r="3151" spans="1:5" x14ac:dyDescent="0.3">
      <c r="A3151" s="14">
        <v>1397535300</v>
      </c>
      <c r="B3151" s="15">
        <v>4851</v>
      </c>
      <c r="C3151" t="s">
        <v>1108</v>
      </c>
      <c r="D3151" t="s">
        <v>882</v>
      </c>
      <c r="E3151" t="s">
        <v>1505</v>
      </c>
    </row>
    <row r="3152" spans="1:5" x14ac:dyDescent="0.3">
      <c r="A3152" s="12">
        <v>1342112700</v>
      </c>
      <c r="B3152" s="13">
        <v>4823</v>
      </c>
      <c r="C3152" t="s">
        <v>1108</v>
      </c>
      <c r="D3152" t="s">
        <v>881</v>
      </c>
      <c r="E3152" t="s">
        <v>1505</v>
      </c>
    </row>
    <row r="3153" spans="1:5" x14ac:dyDescent="0.3">
      <c r="A3153" s="14">
        <v>1340984000</v>
      </c>
      <c r="B3153" s="15">
        <v>4582</v>
      </c>
      <c r="C3153" t="s">
        <v>1108</v>
      </c>
      <c r="D3153" t="s">
        <v>878</v>
      </c>
      <c r="E3153" t="s">
        <v>1505</v>
      </c>
    </row>
    <row r="3154" spans="1:5" x14ac:dyDescent="0.3">
      <c r="A3154" s="12">
        <v>1305408900</v>
      </c>
      <c r="B3154" s="13">
        <v>4489</v>
      </c>
      <c r="C3154" t="s">
        <v>1108</v>
      </c>
      <c r="D3154" t="s">
        <v>880</v>
      </c>
      <c r="E3154" t="s">
        <v>1505</v>
      </c>
    </row>
    <row r="3155" spans="1:5" x14ac:dyDescent="0.3">
      <c r="A3155" s="14">
        <v>1412049900</v>
      </c>
      <c r="B3155" s="15">
        <v>4995</v>
      </c>
      <c r="C3155" t="s">
        <v>1108</v>
      </c>
      <c r="D3155" t="s">
        <v>886</v>
      </c>
      <c r="E3155" t="s">
        <v>1505</v>
      </c>
    </row>
    <row r="3156" spans="1:5" x14ac:dyDescent="0.3">
      <c r="A3156" s="12">
        <v>1451480600</v>
      </c>
      <c r="B3156" s="13">
        <v>4954</v>
      </c>
      <c r="C3156" t="s">
        <v>1108</v>
      </c>
      <c r="D3156" t="s">
        <v>885</v>
      </c>
      <c r="E3156" t="s">
        <v>1505</v>
      </c>
    </row>
    <row r="3157" spans="1:5" x14ac:dyDescent="0.3">
      <c r="A3157" s="14">
        <v>1324665000</v>
      </c>
      <c r="B3157" s="15">
        <v>4685</v>
      </c>
      <c r="C3157" t="s">
        <v>1108</v>
      </c>
      <c r="D3157" t="s">
        <v>884</v>
      </c>
      <c r="E3157" t="s">
        <v>1505</v>
      </c>
    </row>
    <row r="3158" spans="1:5" x14ac:dyDescent="0.3">
      <c r="A3158" s="12">
        <v>1122420400</v>
      </c>
      <c r="B3158" s="13">
        <v>132045</v>
      </c>
      <c r="C3158" t="s">
        <v>1108</v>
      </c>
      <c r="D3158" t="s">
        <v>891</v>
      </c>
      <c r="E3158" t="s">
        <v>1505</v>
      </c>
    </row>
    <row r="3159" spans="1:5" x14ac:dyDescent="0.3">
      <c r="A3159" s="14">
        <v>1234582700</v>
      </c>
      <c r="B3159" s="15">
        <v>141883</v>
      </c>
      <c r="C3159" t="s">
        <v>1108</v>
      </c>
      <c r="D3159" t="s">
        <v>895</v>
      </c>
      <c r="E3159" t="s">
        <v>1505</v>
      </c>
    </row>
    <row r="3160" spans="1:5" x14ac:dyDescent="0.3">
      <c r="A3160" s="12">
        <v>1428273500</v>
      </c>
      <c r="B3160" s="13">
        <v>163816</v>
      </c>
      <c r="C3160" t="s">
        <v>1108</v>
      </c>
      <c r="D3160" t="s">
        <v>899</v>
      </c>
      <c r="E3160" t="s">
        <v>1505</v>
      </c>
    </row>
    <row r="3161" spans="1:5" x14ac:dyDescent="0.3">
      <c r="A3161" s="14">
        <v>940673400</v>
      </c>
      <c r="B3161" s="15">
        <v>112962</v>
      </c>
      <c r="C3161" t="s">
        <v>1108</v>
      </c>
      <c r="D3161" t="s">
        <v>888</v>
      </c>
      <c r="E3161" t="s">
        <v>1505</v>
      </c>
    </row>
    <row r="3162" spans="1:5" x14ac:dyDescent="0.3">
      <c r="A3162" s="12">
        <v>973823400</v>
      </c>
      <c r="B3162" s="13">
        <v>114889</v>
      </c>
      <c r="C3162" t="s">
        <v>1108</v>
      </c>
      <c r="D3162" t="s">
        <v>889</v>
      </c>
      <c r="E3162" t="s">
        <v>1505</v>
      </c>
    </row>
    <row r="3163" spans="1:5" x14ac:dyDescent="0.3">
      <c r="A3163" s="14">
        <v>1233018400</v>
      </c>
      <c r="B3163" s="15">
        <v>142366</v>
      </c>
      <c r="C3163" t="s">
        <v>1108</v>
      </c>
      <c r="D3163" t="s">
        <v>894</v>
      </c>
      <c r="E3163" t="s">
        <v>1505</v>
      </c>
    </row>
    <row r="3164" spans="1:5" x14ac:dyDescent="0.3">
      <c r="A3164" s="12">
        <v>1200844700</v>
      </c>
      <c r="B3164" s="13">
        <v>138800</v>
      </c>
      <c r="C3164" t="s">
        <v>1108</v>
      </c>
      <c r="D3164" t="s">
        <v>893</v>
      </c>
      <c r="E3164" t="s">
        <v>1505</v>
      </c>
    </row>
    <row r="3165" spans="1:5" x14ac:dyDescent="0.3">
      <c r="A3165" s="14">
        <v>1162331350</v>
      </c>
      <c r="B3165" s="15">
        <v>137239</v>
      </c>
      <c r="C3165" t="s">
        <v>1108</v>
      </c>
      <c r="D3165" t="s">
        <v>890</v>
      </c>
      <c r="E3165" t="s">
        <v>1505</v>
      </c>
    </row>
    <row r="3166" spans="1:5" x14ac:dyDescent="0.3">
      <c r="A3166" s="12">
        <v>1139217300</v>
      </c>
      <c r="B3166" s="13">
        <v>131497</v>
      </c>
      <c r="C3166" t="s">
        <v>1108</v>
      </c>
      <c r="D3166" t="s">
        <v>892</v>
      </c>
      <c r="E3166" t="s">
        <v>1505</v>
      </c>
    </row>
    <row r="3167" spans="1:5" x14ac:dyDescent="0.3">
      <c r="A3167" s="14">
        <v>1206201300</v>
      </c>
      <c r="B3167" s="15">
        <v>137159</v>
      </c>
      <c r="C3167" t="s">
        <v>1108</v>
      </c>
      <c r="D3167" t="s">
        <v>898</v>
      </c>
      <c r="E3167" t="s">
        <v>1505</v>
      </c>
    </row>
    <row r="3168" spans="1:5" x14ac:dyDescent="0.3">
      <c r="A3168" s="12">
        <v>1214083000</v>
      </c>
      <c r="B3168" s="13">
        <v>138482</v>
      </c>
      <c r="C3168" t="s">
        <v>1108</v>
      </c>
      <c r="D3168" t="s">
        <v>897</v>
      </c>
      <c r="E3168" t="s">
        <v>1505</v>
      </c>
    </row>
    <row r="3169" spans="1:5" x14ac:dyDescent="0.3">
      <c r="A3169" s="14">
        <v>1144462800</v>
      </c>
      <c r="B3169" s="15">
        <v>130827</v>
      </c>
      <c r="C3169" t="s">
        <v>1108</v>
      </c>
      <c r="D3169" t="s">
        <v>896</v>
      </c>
      <c r="E3169" t="s">
        <v>1505</v>
      </c>
    </row>
    <row r="3170" spans="1:5" x14ac:dyDescent="0.3">
      <c r="A3170" s="12">
        <v>636819450</v>
      </c>
      <c r="B3170" s="13">
        <v>72496</v>
      </c>
      <c r="C3170" t="s">
        <v>1109</v>
      </c>
      <c r="D3170" t="s">
        <v>867</v>
      </c>
      <c r="E3170" t="s">
        <v>1506</v>
      </c>
    </row>
    <row r="3171" spans="1:5" x14ac:dyDescent="0.3">
      <c r="A3171" s="14">
        <v>0</v>
      </c>
      <c r="B3171" s="15">
        <v>0</v>
      </c>
      <c r="C3171" t="s">
        <v>1109</v>
      </c>
      <c r="D3171" t="s">
        <v>871</v>
      </c>
      <c r="E3171" t="s">
        <v>1506</v>
      </c>
    </row>
    <row r="3172" spans="1:5" x14ac:dyDescent="0.3">
      <c r="A3172" s="12">
        <v>0</v>
      </c>
      <c r="B3172" s="13">
        <v>0</v>
      </c>
      <c r="C3172" t="s">
        <v>1109</v>
      </c>
      <c r="D3172" t="s">
        <v>875</v>
      </c>
      <c r="E3172" t="s">
        <v>1506</v>
      </c>
    </row>
    <row r="3173" spans="1:5" x14ac:dyDescent="0.3">
      <c r="A3173" s="14">
        <v>1394896500</v>
      </c>
      <c r="B3173" s="15">
        <v>171327</v>
      </c>
      <c r="C3173" t="s">
        <v>1109</v>
      </c>
      <c r="D3173" t="s">
        <v>864</v>
      </c>
      <c r="E3173" t="s">
        <v>1506</v>
      </c>
    </row>
    <row r="3174" spans="1:5" x14ac:dyDescent="0.3">
      <c r="A3174" s="12">
        <v>1096419550</v>
      </c>
      <c r="B3174" s="13">
        <v>121789</v>
      </c>
      <c r="C3174" t="s">
        <v>1109</v>
      </c>
      <c r="D3174" t="s">
        <v>865</v>
      </c>
      <c r="E3174" t="s">
        <v>1506</v>
      </c>
    </row>
    <row r="3175" spans="1:5" x14ac:dyDescent="0.3">
      <c r="A3175" s="14">
        <v>0</v>
      </c>
      <c r="B3175" s="15">
        <v>0</v>
      </c>
      <c r="C3175" t="s">
        <v>1109</v>
      </c>
      <c r="D3175" t="s">
        <v>870</v>
      </c>
      <c r="E3175" t="s">
        <v>1506</v>
      </c>
    </row>
    <row r="3176" spans="1:5" x14ac:dyDescent="0.3">
      <c r="A3176" s="12">
        <v>0</v>
      </c>
      <c r="B3176" s="13">
        <v>0</v>
      </c>
      <c r="C3176" t="s">
        <v>1109</v>
      </c>
      <c r="D3176" t="s">
        <v>869</v>
      </c>
      <c r="E3176" t="s">
        <v>1506</v>
      </c>
    </row>
    <row r="3177" spans="1:5" x14ac:dyDescent="0.3">
      <c r="A3177" s="14">
        <v>1205491550</v>
      </c>
      <c r="B3177" s="15">
        <v>139172</v>
      </c>
      <c r="C3177" t="s">
        <v>1109</v>
      </c>
      <c r="D3177" t="s">
        <v>866</v>
      </c>
      <c r="E3177" t="s">
        <v>1506</v>
      </c>
    </row>
    <row r="3178" spans="1:5" x14ac:dyDescent="0.3">
      <c r="A3178" s="12">
        <v>0</v>
      </c>
      <c r="B3178" s="13">
        <v>0</v>
      </c>
      <c r="C3178" t="s">
        <v>1109</v>
      </c>
      <c r="D3178" t="s">
        <v>868</v>
      </c>
      <c r="E3178" t="s">
        <v>1506</v>
      </c>
    </row>
    <row r="3179" spans="1:5" x14ac:dyDescent="0.3">
      <c r="A3179" s="14">
        <v>0</v>
      </c>
      <c r="B3179" s="15">
        <v>0</v>
      </c>
      <c r="C3179" t="s">
        <v>1109</v>
      </c>
      <c r="D3179" t="s">
        <v>874</v>
      </c>
      <c r="E3179" t="s">
        <v>1506</v>
      </c>
    </row>
    <row r="3180" spans="1:5" x14ac:dyDescent="0.3">
      <c r="A3180" s="12">
        <v>0</v>
      </c>
      <c r="B3180" s="13">
        <v>0</v>
      </c>
      <c r="C3180" t="s">
        <v>1109</v>
      </c>
      <c r="D3180" t="s">
        <v>873</v>
      </c>
      <c r="E3180" t="s">
        <v>1506</v>
      </c>
    </row>
    <row r="3181" spans="1:5" x14ac:dyDescent="0.3">
      <c r="A3181" s="14">
        <v>0</v>
      </c>
      <c r="B3181" s="15">
        <v>0</v>
      </c>
      <c r="C3181" t="s">
        <v>1109</v>
      </c>
      <c r="D3181" t="s">
        <v>872</v>
      </c>
      <c r="E3181" t="s">
        <v>1506</v>
      </c>
    </row>
    <row r="3182" spans="1:5" x14ac:dyDescent="0.3">
      <c r="A3182" s="12">
        <v>0</v>
      </c>
      <c r="B3182" s="13">
        <v>0</v>
      </c>
      <c r="C3182" t="s">
        <v>1109</v>
      </c>
      <c r="D3182" t="s">
        <v>879</v>
      </c>
      <c r="E3182" t="s">
        <v>1506</v>
      </c>
    </row>
    <row r="3183" spans="1:5" x14ac:dyDescent="0.3">
      <c r="A3183" s="14">
        <v>0</v>
      </c>
      <c r="B3183" s="15">
        <v>0</v>
      </c>
      <c r="C3183" t="s">
        <v>1109</v>
      </c>
      <c r="D3183" t="s">
        <v>883</v>
      </c>
      <c r="E3183" t="s">
        <v>1506</v>
      </c>
    </row>
    <row r="3184" spans="1:5" x14ac:dyDescent="0.3">
      <c r="A3184" s="12">
        <v>0</v>
      </c>
      <c r="B3184" s="13">
        <v>0</v>
      </c>
      <c r="C3184" t="s">
        <v>1109</v>
      </c>
      <c r="D3184" t="s">
        <v>887</v>
      </c>
      <c r="E3184" t="s">
        <v>1506</v>
      </c>
    </row>
    <row r="3185" spans="1:5" x14ac:dyDescent="0.3">
      <c r="A3185" s="14">
        <v>0</v>
      </c>
      <c r="B3185" s="15">
        <v>0</v>
      </c>
      <c r="C3185" t="s">
        <v>1109</v>
      </c>
      <c r="D3185" t="s">
        <v>876</v>
      </c>
      <c r="E3185" t="s">
        <v>1506</v>
      </c>
    </row>
    <row r="3186" spans="1:5" x14ac:dyDescent="0.3">
      <c r="A3186" s="12">
        <v>0</v>
      </c>
      <c r="B3186" s="13">
        <v>0</v>
      </c>
      <c r="C3186" t="s">
        <v>1109</v>
      </c>
      <c r="D3186" t="s">
        <v>877</v>
      </c>
      <c r="E3186" t="s">
        <v>1506</v>
      </c>
    </row>
    <row r="3187" spans="1:5" x14ac:dyDescent="0.3">
      <c r="A3187" s="14">
        <v>0</v>
      </c>
      <c r="B3187" s="15">
        <v>0</v>
      </c>
      <c r="C3187" t="s">
        <v>1109</v>
      </c>
      <c r="D3187" t="s">
        <v>882</v>
      </c>
      <c r="E3187" t="s">
        <v>1506</v>
      </c>
    </row>
    <row r="3188" spans="1:5" x14ac:dyDescent="0.3">
      <c r="A3188" s="12">
        <v>0</v>
      </c>
      <c r="B3188" s="13">
        <v>0</v>
      </c>
      <c r="C3188" t="s">
        <v>1109</v>
      </c>
      <c r="D3188" t="s">
        <v>881</v>
      </c>
      <c r="E3188" t="s">
        <v>1506</v>
      </c>
    </row>
    <row r="3189" spans="1:5" x14ac:dyDescent="0.3">
      <c r="A3189" s="14">
        <v>0</v>
      </c>
      <c r="B3189" s="15">
        <v>0</v>
      </c>
      <c r="C3189" t="s">
        <v>1109</v>
      </c>
      <c r="D3189" t="s">
        <v>878</v>
      </c>
      <c r="E3189" t="s">
        <v>1506</v>
      </c>
    </row>
    <row r="3190" spans="1:5" x14ac:dyDescent="0.3">
      <c r="A3190" s="12">
        <v>0</v>
      </c>
      <c r="B3190" s="13">
        <v>0</v>
      </c>
      <c r="C3190" t="s">
        <v>1109</v>
      </c>
      <c r="D3190" t="s">
        <v>880</v>
      </c>
      <c r="E3190" t="s">
        <v>1506</v>
      </c>
    </row>
    <row r="3191" spans="1:5" x14ac:dyDescent="0.3">
      <c r="A3191" s="14">
        <v>0</v>
      </c>
      <c r="B3191" s="15">
        <v>0</v>
      </c>
      <c r="C3191" t="s">
        <v>1109</v>
      </c>
      <c r="D3191" t="s">
        <v>886</v>
      </c>
      <c r="E3191" t="s">
        <v>1506</v>
      </c>
    </row>
    <row r="3192" spans="1:5" x14ac:dyDescent="0.3">
      <c r="A3192" s="12">
        <v>0</v>
      </c>
      <c r="B3192" s="13">
        <v>0</v>
      </c>
      <c r="C3192" t="s">
        <v>1109</v>
      </c>
      <c r="D3192" t="s">
        <v>885</v>
      </c>
      <c r="E3192" t="s">
        <v>1506</v>
      </c>
    </row>
    <row r="3193" spans="1:5" x14ac:dyDescent="0.3">
      <c r="A3193" s="14">
        <v>0</v>
      </c>
      <c r="B3193" s="15">
        <v>0</v>
      </c>
      <c r="C3193" t="s">
        <v>1109</v>
      </c>
      <c r="D3193" t="s">
        <v>884</v>
      </c>
      <c r="E3193" t="s">
        <v>1506</v>
      </c>
    </row>
    <row r="3194" spans="1:5" x14ac:dyDescent="0.3">
      <c r="A3194" s="12">
        <v>0</v>
      </c>
      <c r="B3194" s="13">
        <v>0</v>
      </c>
      <c r="C3194" t="s">
        <v>1109</v>
      </c>
      <c r="D3194" t="s">
        <v>891</v>
      </c>
      <c r="E3194" t="s">
        <v>1506</v>
      </c>
    </row>
    <row r="3195" spans="1:5" x14ac:dyDescent="0.3">
      <c r="A3195" s="14">
        <v>0</v>
      </c>
      <c r="B3195" s="15">
        <v>0</v>
      </c>
      <c r="C3195" t="s">
        <v>1109</v>
      </c>
      <c r="D3195" t="s">
        <v>895</v>
      </c>
      <c r="E3195" t="s">
        <v>1506</v>
      </c>
    </row>
    <row r="3196" spans="1:5" x14ac:dyDescent="0.3">
      <c r="A3196" s="12">
        <v>0</v>
      </c>
      <c r="B3196" s="13">
        <v>0</v>
      </c>
      <c r="C3196" t="s">
        <v>1109</v>
      </c>
      <c r="D3196" t="s">
        <v>899</v>
      </c>
      <c r="E3196" t="s">
        <v>1506</v>
      </c>
    </row>
    <row r="3197" spans="1:5" x14ac:dyDescent="0.3">
      <c r="A3197" s="14">
        <v>0</v>
      </c>
      <c r="B3197" s="15">
        <v>0</v>
      </c>
      <c r="C3197" t="s">
        <v>1109</v>
      </c>
      <c r="D3197" t="s">
        <v>888</v>
      </c>
      <c r="E3197" t="s">
        <v>1506</v>
      </c>
    </row>
    <row r="3198" spans="1:5" x14ac:dyDescent="0.3">
      <c r="A3198" s="12">
        <v>0</v>
      </c>
      <c r="B3198" s="13">
        <v>0</v>
      </c>
      <c r="C3198" t="s">
        <v>1109</v>
      </c>
      <c r="D3198" t="s">
        <v>889</v>
      </c>
      <c r="E3198" t="s">
        <v>1506</v>
      </c>
    </row>
    <row r="3199" spans="1:5" x14ac:dyDescent="0.3">
      <c r="A3199" s="14">
        <v>0</v>
      </c>
      <c r="B3199" s="15">
        <v>0</v>
      </c>
      <c r="C3199" t="s">
        <v>1109</v>
      </c>
      <c r="D3199" t="s">
        <v>894</v>
      </c>
      <c r="E3199" t="s">
        <v>1506</v>
      </c>
    </row>
    <row r="3200" spans="1:5" x14ac:dyDescent="0.3">
      <c r="A3200" s="12">
        <v>0</v>
      </c>
      <c r="B3200" s="13">
        <v>0</v>
      </c>
      <c r="C3200" t="s">
        <v>1109</v>
      </c>
      <c r="D3200" t="s">
        <v>893</v>
      </c>
      <c r="E3200" t="s">
        <v>1506</v>
      </c>
    </row>
    <row r="3201" spans="1:5" x14ac:dyDescent="0.3">
      <c r="A3201" s="14">
        <v>0</v>
      </c>
      <c r="B3201" s="15">
        <v>0</v>
      </c>
      <c r="C3201" t="s">
        <v>1109</v>
      </c>
      <c r="D3201" t="s">
        <v>890</v>
      </c>
      <c r="E3201" t="s">
        <v>1506</v>
      </c>
    </row>
    <row r="3202" spans="1:5" x14ac:dyDescent="0.3">
      <c r="A3202" s="12">
        <v>0</v>
      </c>
      <c r="B3202" s="13">
        <v>0</v>
      </c>
      <c r="C3202" t="s">
        <v>1109</v>
      </c>
      <c r="D3202" t="s">
        <v>892</v>
      </c>
      <c r="E3202" t="s">
        <v>1506</v>
      </c>
    </row>
    <row r="3203" spans="1:5" x14ac:dyDescent="0.3">
      <c r="A3203" s="14">
        <v>0</v>
      </c>
      <c r="B3203" s="15">
        <v>0</v>
      </c>
      <c r="C3203" t="s">
        <v>1109</v>
      </c>
      <c r="D3203" t="s">
        <v>898</v>
      </c>
      <c r="E3203" t="s">
        <v>1506</v>
      </c>
    </row>
    <row r="3204" spans="1:5" x14ac:dyDescent="0.3">
      <c r="A3204" s="12">
        <v>0</v>
      </c>
      <c r="B3204" s="13">
        <v>0</v>
      </c>
      <c r="C3204" t="s">
        <v>1109</v>
      </c>
      <c r="D3204" t="s">
        <v>897</v>
      </c>
      <c r="E3204" t="s">
        <v>1506</v>
      </c>
    </row>
    <row r="3205" spans="1:5" x14ac:dyDescent="0.3">
      <c r="A3205" s="14">
        <v>0</v>
      </c>
      <c r="B3205" s="15">
        <v>0</v>
      </c>
      <c r="C3205" t="s">
        <v>1109</v>
      </c>
      <c r="D3205" t="s">
        <v>896</v>
      </c>
      <c r="E3205" t="s">
        <v>1506</v>
      </c>
    </row>
    <row r="3206" spans="1:5" x14ac:dyDescent="0.3">
      <c r="A3206" s="12">
        <v>2261329600</v>
      </c>
      <c r="B3206" s="13">
        <v>100227</v>
      </c>
      <c r="C3206" t="s">
        <v>1110</v>
      </c>
      <c r="D3206" t="s">
        <v>867</v>
      </c>
      <c r="E3206" t="s">
        <v>1507</v>
      </c>
    </row>
    <row r="3207" spans="1:5" x14ac:dyDescent="0.3">
      <c r="A3207" s="14">
        <v>2227341500</v>
      </c>
      <c r="B3207" s="15">
        <v>101799</v>
      </c>
      <c r="C3207" t="s">
        <v>1110</v>
      </c>
      <c r="D3207" t="s">
        <v>871</v>
      </c>
      <c r="E3207" t="s">
        <v>1507</v>
      </c>
    </row>
    <row r="3208" spans="1:5" x14ac:dyDescent="0.3">
      <c r="A3208" s="12">
        <v>2425108100</v>
      </c>
      <c r="B3208" s="13">
        <v>131745</v>
      </c>
      <c r="C3208" t="s">
        <v>1110</v>
      </c>
      <c r="D3208" t="s">
        <v>875</v>
      </c>
      <c r="E3208" t="s">
        <v>1507</v>
      </c>
    </row>
    <row r="3209" spans="1:5" x14ac:dyDescent="0.3">
      <c r="A3209" s="14">
        <v>2695568200</v>
      </c>
      <c r="B3209" s="15">
        <v>161196</v>
      </c>
      <c r="C3209" t="s">
        <v>1110</v>
      </c>
      <c r="D3209" t="s">
        <v>864</v>
      </c>
      <c r="E3209" t="s">
        <v>1507</v>
      </c>
    </row>
    <row r="3210" spans="1:5" x14ac:dyDescent="0.3">
      <c r="A3210" s="12">
        <v>2265419600</v>
      </c>
      <c r="B3210" s="13">
        <v>100913</v>
      </c>
      <c r="C3210" t="s">
        <v>1110</v>
      </c>
      <c r="D3210" t="s">
        <v>865</v>
      </c>
      <c r="E3210" t="s">
        <v>1507</v>
      </c>
    </row>
    <row r="3211" spans="1:5" x14ac:dyDescent="0.3">
      <c r="A3211" s="14">
        <v>2065560500</v>
      </c>
      <c r="B3211" s="15">
        <v>100873</v>
      </c>
      <c r="C3211" t="s">
        <v>1110</v>
      </c>
      <c r="D3211" t="s">
        <v>870</v>
      </c>
      <c r="E3211" t="s">
        <v>1507</v>
      </c>
    </row>
    <row r="3212" spans="1:5" x14ac:dyDescent="0.3">
      <c r="A3212" s="12">
        <v>2199403900</v>
      </c>
      <c r="B3212" s="13">
        <v>103249</v>
      </c>
      <c r="C3212" t="s">
        <v>1110</v>
      </c>
      <c r="D3212" t="s">
        <v>869</v>
      </c>
      <c r="E3212" t="s">
        <v>1507</v>
      </c>
    </row>
    <row r="3213" spans="1:5" x14ac:dyDescent="0.3">
      <c r="A3213" s="14">
        <v>2363856300</v>
      </c>
      <c r="B3213" s="15">
        <v>115893</v>
      </c>
      <c r="C3213" t="s">
        <v>1110</v>
      </c>
      <c r="D3213" t="s">
        <v>866</v>
      </c>
      <c r="E3213" t="s">
        <v>1507</v>
      </c>
    </row>
    <row r="3214" spans="1:5" x14ac:dyDescent="0.3">
      <c r="A3214" s="12">
        <v>2026185600</v>
      </c>
      <c r="B3214" s="13">
        <v>93041</v>
      </c>
      <c r="C3214" t="s">
        <v>1110</v>
      </c>
      <c r="D3214" t="s">
        <v>868</v>
      </c>
      <c r="E3214" t="s">
        <v>1507</v>
      </c>
    </row>
    <row r="3215" spans="1:5" x14ac:dyDescent="0.3">
      <c r="A3215" s="14">
        <v>2171275200</v>
      </c>
      <c r="B3215" s="15">
        <v>102179</v>
      </c>
      <c r="C3215" t="s">
        <v>1110</v>
      </c>
      <c r="D3215" t="s">
        <v>874</v>
      </c>
      <c r="E3215" t="s">
        <v>1507</v>
      </c>
    </row>
    <row r="3216" spans="1:5" x14ac:dyDescent="0.3">
      <c r="A3216" s="12">
        <v>2180218900</v>
      </c>
      <c r="B3216" s="13">
        <v>104881</v>
      </c>
      <c r="C3216" t="s">
        <v>1110</v>
      </c>
      <c r="D3216" t="s">
        <v>873</v>
      </c>
      <c r="E3216" t="s">
        <v>1507</v>
      </c>
    </row>
    <row r="3217" spans="1:5" x14ac:dyDescent="0.3">
      <c r="A3217" s="14">
        <v>2126744600</v>
      </c>
      <c r="B3217" s="15">
        <v>96511</v>
      </c>
      <c r="C3217" t="s">
        <v>1110</v>
      </c>
      <c r="D3217" t="s">
        <v>872</v>
      </c>
      <c r="E3217" t="s">
        <v>1507</v>
      </c>
    </row>
    <row r="3218" spans="1:5" x14ac:dyDescent="0.3">
      <c r="A3218" s="12">
        <v>2361947000</v>
      </c>
      <c r="B3218" s="13">
        <v>3602</v>
      </c>
      <c r="C3218" t="s">
        <v>1110</v>
      </c>
      <c r="D3218" t="s">
        <v>879</v>
      </c>
      <c r="E3218" t="s">
        <v>1507</v>
      </c>
    </row>
    <row r="3219" spans="1:5" x14ac:dyDescent="0.3">
      <c r="A3219" s="14">
        <v>2372589300</v>
      </c>
      <c r="B3219" s="15">
        <v>3164</v>
      </c>
      <c r="C3219" t="s">
        <v>1110</v>
      </c>
      <c r="D3219" t="s">
        <v>883</v>
      </c>
      <c r="E3219" t="s">
        <v>1507</v>
      </c>
    </row>
    <row r="3220" spans="1:5" x14ac:dyDescent="0.3">
      <c r="A3220" s="12">
        <v>0</v>
      </c>
      <c r="B3220" s="13">
        <v>0</v>
      </c>
      <c r="C3220" t="s">
        <v>1110</v>
      </c>
      <c r="D3220" t="s">
        <v>887</v>
      </c>
      <c r="E3220" t="s">
        <v>1507</v>
      </c>
    </row>
    <row r="3221" spans="1:5" x14ac:dyDescent="0.3">
      <c r="A3221" s="14">
        <v>2717115800</v>
      </c>
      <c r="B3221" s="15">
        <v>4895</v>
      </c>
      <c r="C3221" t="s">
        <v>1110</v>
      </c>
      <c r="D3221" t="s">
        <v>876</v>
      </c>
      <c r="E3221" t="s">
        <v>1507</v>
      </c>
    </row>
    <row r="3222" spans="1:5" x14ac:dyDescent="0.3">
      <c r="A3222" s="12">
        <v>2100582200</v>
      </c>
      <c r="B3222" s="13">
        <v>3150</v>
      </c>
      <c r="C3222" t="s">
        <v>1110</v>
      </c>
      <c r="D3222" t="s">
        <v>877</v>
      </c>
      <c r="E3222" t="s">
        <v>1507</v>
      </c>
    </row>
    <row r="3223" spans="1:5" x14ac:dyDescent="0.3">
      <c r="A3223" s="14">
        <v>2273813700</v>
      </c>
      <c r="B3223" s="15">
        <v>3181</v>
      </c>
      <c r="C3223" t="s">
        <v>1110</v>
      </c>
      <c r="D3223" t="s">
        <v>882</v>
      </c>
      <c r="E3223" t="s">
        <v>1507</v>
      </c>
    </row>
    <row r="3224" spans="1:5" x14ac:dyDescent="0.3">
      <c r="A3224" s="12">
        <v>2286764700</v>
      </c>
      <c r="B3224" s="13">
        <v>3283</v>
      </c>
      <c r="C3224" t="s">
        <v>1110</v>
      </c>
      <c r="D3224" t="s">
        <v>881</v>
      </c>
      <c r="E3224" t="s">
        <v>1507</v>
      </c>
    </row>
    <row r="3225" spans="1:5" x14ac:dyDescent="0.3">
      <c r="A3225" s="14">
        <v>2304371500</v>
      </c>
      <c r="B3225" s="15">
        <v>3047</v>
      </c>
      <c r="C3225" t="s">
        <v>1110</v>
      </c>
      <c r="D3225" t="s">
        <v>878</v>
      </c>
      <c r="E3225" t="s">
        <v>1507</v>
      </c>
    </row>
    <row r="3226" spans="1:5" x14ac:dyDescent="0.3">
      <c r="A3226" s="12">
        <v>2219154300</v>
      </c>
      <c r="B3226" s="13">
        <v>2963</v>
      </c>
      <c r="C3226" t="s">
        <v>1110</v>
      </c>
      <c r="D3226" t="s">
        <v>880</v>
      </c>
      <c r="E3226" t="s">
        <v>1507</v>
      </c>
    </row>
    <row r="3227" spans="1:5" x14ac:dyDescent="0.3">
      <c r="A3227" s="14">
        <v>0</v>
      </c>
      <c r="B3227" s="15">
        <v>0</v>
      </c>
      <c r="C3227" t="s">
        <v>1110</v>
      </c>
      <c r="D3227" t="s">
        <v>886</v>
      </c>
      <c r="E3227" t="s">
        <v>1507</v>
      </c>
    </row>
    <row r="3228" spans="1:5" x14ac:dyDescent="0.3">
      <c r="A3228" s="12">
        <v>1572666900</v>
      </c>
      <c r="B3228" s="13">
        <v>3483</v>
      </c>
      <c r="C3228" t="s">
        <v>1110</v>
      </c>
      <c r="D3228" t="s">
        <v>885</v>
      </c>
      <c r="E3228" t="s">
        <v>1507</v>
      </c>
    </row>
    <row r="3229" spans="1:5" x14ac:dyDescent="0.3">
      <c r="A3229" s="14">
        <v>2282550200</v>
      </c>
      <c r="B3229" s="15">
        <v>3119</v>
      </c>
      <c r="C3229" t="s">
        <v>1110</v>
      </c>
      <c r="D3229" t="s">
        <v>884</v>
      </c>
      <c r="E3229" t="s">
        <v>1507</v>
      </c>
    </row>
    <row r="3230" spans="1:5" x14ac:dyDescent="0.3">
      <c r="A3230" s="12">
        <v>0</v>
      </c>
      <c r="B3230" s="13">
        <v>0</v>
      </c>
      <c r="C3230" t="s">
        <v>1110</v>
      </c>
      <c r="D3230" t="s">
        <v>891</v>
      </c>
      <c r="E3230" t="s">
        <v>1507</v>
      </c>
    </row>
    <row r="3231" spans="1:5" x14ac:dyDescent="0.3">
      <c r="A3231" s="14">
        <v>0</v>
      </c>
      <c r="B3231" s="15">
        <v>0</v>
      </c>
      <c r="C3231" t="s">
        <v>1110</v>
      </c>
      <c r="D3231" t="s">
        <v>895</v>
      </c>
      <c r="E3231" t="s">
        <v>1507</v>
      </c>
    </row>
    <row r="3232" spans="1:5" x14ac:dyDescent="0.3">
      <c r="A3232" s="12">
        <v>0</v>
      </c>
      <c r="B3232" s="13">
        <v>0</v>
      </c>
      <c r="C3232" t="s">
        <v>1110</v>
      </c>
      <c r="D3232" t="s">
        <v>899</v>
      </c>
      <c r="E3232" t="s">
        <v>1507</v>
      </c>
    </row>
    <row r="3233" spans="1:5" x14ac:dyDescent="0.3">
      <c r="A3233" s="14">
        <v>0</v>
      </c>
      <c r="B3233" s="15">
        <v>0</v>
      </c>
      <c r="C3233" t="s">
        <v>1110</v>
      </c>
      <c r="D3233" t="s">
        <v>888</v>
      </c>
      <c r="E3233" t="s">
        <v>1507</v>
      </c>
    </row>
    <row r="3234" spans="1:5" x14ac:dyDescent="0.3">
      <c r="A3234" s="12">
        <v>0</v>
      </c>
      <c r="B3234" s="13">
        <v>0</v>
      </c>
      <c r="C3234" t="s">
        <v>1110</v>
      </c>
      <c r="D3234" t="s">
        <v>889</v>
      </c>
      <c r="E3234" t="s">
        <v>1507</v>
      </c>
    </row>
    <row r="3235" spans="1:5" x14ac:dyDescent="0.3">
      <c r="A3235" s="14">
        <v>0</v>
      </c>
      <c r="B3235" s="15">
        <v>0</v>
      </c>
      <c r="C3235" t="s">
        <v>1110</v>
      </c>
      <c r="D3235" t="s">
        <v>894</v>
      </c>
      <c r="E3235" t="s">
        <v>1507</v>
      </c>
    </row>
    <row r="3236" spans="1:5" x14ac:dyDescent="0.3">
      <c r="A3236" s="12">
        <v>0</v>
      </c>
      <c r="B3236" s="13">
        <v>0</v>
      </c>
      <c r="C3236" t="s">
        <v>1110</v>
      </c>
      <c r="D3236" t="s">
        <v>893</v>
      </c>
      <c r="E3236" t="s">
        <v>1507</v>
      </c>
    </row>
    <row r="3237" spans="1:5" x14ac:dyDescent="0.3">
      <c r="A3237" s="14">
        <v>0</v>
      </c>
      <c r="B3237" s="15">
        <v>0</v>
      </c>
      <c r="C3237" t="s">
        <v>1110</v>
      </c>
      <c r="D3237" t="s">
        <v>890</v>
      </c>
      <c r="E3237" t="s">
        <v>1507</v>
      </c>
    </row>
    <row r="3238" spans="1:5" x14ac:dyDescent="0.3">
      <c r="A3238" s="12">
        <v>0</v>
      </c>
      <c r="B3238" s="13">
        <v>0</v>
      </c>
      <c r="C3238" t="s">
        <v>1110</v>
      </c>
      <c r="D3238" t="s">
        <v>892</v>
      </c>
      <c r="E3238" t="s">
        <v>1507</v>
      </c>
    </row>
    <row r="3239" spans="1:5" x14ac:dyDescent="0.3">
      <c r="A3239" s="14">
        <v>0</v>
      </c>
      <c r="B3239" s="15">
        <v>0</v>
      </c>
      <c r="C3239" t="s">
        <v>1110</v>
      </c>
      <c r="D3239" t="s">
        <v>898</v>
      </c>
      <c r="E3239" t="s">
        <v>1507</v>
      </c>
    </row>
    <row r="3240" spans="1:5" x14ac:dyDescent="0.3">
      <c r="A3240" s="12">
        <v>0</v>
      </c>
      <c r="B3240" s="13">
        <v>0</v>
      </c>
      <c r="C3240" t="s">
        <v>1110</v>
      </c>
      <c r="D3240" t="s">
        <v>897</v>
      </c>
      <c r="E3240" t="s">
        <v>1507</v>
      </c>
    </row>
    <row r="3241" spans="1:5" x14ac:dyDescent="0.3">
      <c r="A3241" s="14">
        <v>0</v>
      </c>
      <c r="B3241" s="15">
        <v>0</v>
      </c>
      <c r="C3241" t="s">
        <v>1110</v>
      </c>
      <c r="D3241" t="s">
        <v>896</v>
      </c>
      <c r="E3241" t="s">
        <v>1507</v>
      </c>
    </row>
    <row r="3242" spans="1:5" x14ac:dyDescent="0.3">
      <c r="A3242" s="12">
        <v>1115880600</v>
      </c>
      <c r="B3242" s="13">
        <v>151553</v>
      </c>
      <c r="C3242" t="s">
        <v>1111</v>
      </c>
      <c r="D3242" t="s">
        <v>867</v>
      </c>
      <c r="E3242" t="s">
        <v>1508</v>
      </c>
    </row>
    <row r="3243" spans="1:5" x14ac:dyDescent="0.3">
      <c r="A3243" s="14">
        <v>1294630350</v>
      </c>
      <c r="B3243" s="15">
        <v>181082</v>
      </c>
      <c r="C3243" t="s">
        <v>1111</v>
      </c>
      <c r="D3243" t="s">
        <v>871</v>
      </c>
      <c r="E3243" t="s">
        <v>1508</v>
      </c>
    </row>
    <row r="3244" spans="1:5" x14ac:dyDescent="0.3">
      <c r="A3244" s="12">
        <v>1294463650</v>
      </c>
      <c r="B3244" s="13">
        <v>187561</v>
      </c>
      <c r="C3244" t="s">
        <v>1111</v>
      </c>
      <c r="D3244" t="s">
        <v>875</v>
      </c>
      <c r="E3244" t="s">
        <v>1508</v>
      </c>
    </row>
    <row r="3245" spans="1:5" x14ac:dyDescent="0.3">
      <c r="A3245" s="14">
        <v>1267693550</v>
      </c>
      <c r="B3245" s="15">
        <v>190052</v>
      </c>
      <c r="C3245" t="s">
        <v>1111</v>
      </c>
      <c r="D3245" t="s">
        <v>864</v>
      </c>
      <c r="E3245" t="s">
        <v>1508</v>
      </c>
    </row>
    <row r="3246" spans="1:5" x14ac:dyDescent="0.3">
      <c r="A3246" s="12">
        <v>1087644100</v>
      </c>
      <c r="B3246" s="13">
        <v>148877</v>
      </c>
      <c r="C3246" t="s">
        <v>1111</v>
      </c>
      <c r="D3246" t="s">
        <v>865</v>
      </c>
      <c r="E3246" t="s">
        <v>1508</v>
      </c>
    </row>
    <row r="3247" spans="1:5" x14ac:dyDescent="0.3">
      <c r="A3247" s="14">
        <v>1176423350</v>
      </c>
      <c r="B3247" s="15">
        <v>174848</v>
      </c>
      <c r="C3247" t="s">
        <v>1111</v>
      </c>
      <c r="D3247" t="s">
        <v>870</v>
      </c>
      <c r="E3247" t="s">
        <v>1508</v>
      </c>
    </row>
    <row r="3248" spans="1:5" x14ac:dyDescent="0.3">
      <c r="A3248" s="12">
        <v>1148420200</v>
      </c>
      <c r="B3248" s="13">
        <v>164165</v>
      </c>
      <c r="C3248" t="s">
        <v>1111</v>
      </c>
      <c r="D3248" t="s">
        <v>869</v>
      </c>
      <c r="E3248" t="s">
        <v>1508</v>
      </c>
    </row>
    <row r="3249" spans="1:5" x14ac:dyDescent="0.3">
      <c r="A3249" s="14">
        <v>1272424450</v>
      </c>
      <c r="B3249" s="15">
        <v>183403</v>
      </c>
      <c r="C3249" t="s">
        <v>1111</v>
      </c>
      <c r="D3249" t="s">
        <v>866</v>
      </c>
      <c r="E3249" t="s">
        <v>1508</v>
      </c>
    </row>
    <row r="3250" spans="1:5" x14ac:dyDescent="0.3">
      <c r="A3250" s="12">
        <v>1223572200</v>
      </c>
      <c r="B3250" s="13">
        <v>172970</v>
      </c>
      <c r="C3250" t="s">
        <v>1111</v>
      </c>
      <c r="D3250" t="s">
        <v>868</v>
      </c>
      <c r="E3250" t="s">
        <v>1508</v>
      </c>
    </row>
    <row r="3251" spans="1:5" x14ac:dyDescent="0.3">
      <c r="A3251" s="14">
        <v>1176485100</v>
      </c>
      <c r="B3251" s="15">
        <v>164662</v>
      </c>
      <c r="C3251" t="s">
        <v>1111</v>
      </c>
      <c r="D3251" t="s">
        <v>874</v>
      </c>
      <c r="E3251" t="s">
        <v>1508</v>
      </c>
    </row>
    <row r="3252" spans="1:5" x14ac:dyDescent="0.3">
      <c r="A3252" s="12">
        <v>1239351500</v>
      </c>
      <c r="B3252" s="13">
        <v>177569</v>
      </c>
      <c r="C3252" t="s">
        <v>1111</v>
      </c>
      <c r="D3252" t="s">
        <v>873</v>
      </c>
      <c r="E3252" t="s">
        <v>1508</v>
      </c>
    </row>
    <row r="3253" spans="1:5" x14ac:dyDescent="0.3">
      <c r="A3253" s="14">
        <v>1146350050</v>
      </c>
      <c r="B3253" s="15">
        <v>160725</v>
      </c>
      <c r="C3253" t="s">
        <v>1111</v>
      </c>
      <c r="D3253" t="s">
        <v>872</v>
      </c>
      <c r="E3253" t="s">
        <v>1508</v>
      </c>
    </row>
    <row r="3254" spans="1:5" x14ac:dyDescent="0.3">
      <c r="A3254" s="12">
        <v>1329877600</v>
      </c>
      <c r="B3254" s="13">
        <v>6158</v>
      </c>
      <c r="C3254" t="s">
        <v>1111</v>
      </c>
      <c r="D3254" t="s">
        <v>879</v>
      </c>
      <c r="E3254" t="s">
        <v>1508</v>
      </c>
    </row>
    <row r="3255" spans="1:5" x14ac:dyDescent="0.3">
      <c r="A3255" s="14">
        <v>1369906450</v>
      </c>
      <c r="B3255" s="15">
        <v>5935</v>
      </c>
      <c r="C3255" t="s">
        <v>1111</v>
      </c>
      <c r="D3255" t="s">
        <v>883</v>
      </c>
      <c r="E3255" t="s">
        <v>1508</v>
      </c>
    </row>
    <row r="3256" spans="1:5" x14ac:dyDescent="0.3">
      <c r="A3256" s="12">
        <v>1432306700</v>
      </c>
      <c r="B3256" s="13">
        <v>6386</v>
      </c>
      <c r="C3256" t="s">
        <v>1111</v>
      </c>
      <c r="D3256" t="s">
        <v>887</v>
      </c>
      <c r="E3256" t="s">
        <v>1508</v>
      </c>
    </row>
    <row r="3257" spans="1:5" x14ac:dyDescent="0.3">
      <c r="A3257" s="14">
        <v>1334227300</v>
      </c>
      <c r="B3257" s="15">
        <v>6224</v>
      </c>
      <c r="C3257" t="s">
        <v>1111</v>
      </c>
      <c r="D3257" t="s">
        <v>876</v>
      </c>
      <c r="E3257" t="s">
        <v>1508</v>
      </c>
    </row>
    <row r="3258" spans="1:5" x14ac:dyDescent="0.3">
      <c r="A3258" s="12">
        <v>1136237150</v>
      </c>
      <c r="B3258" s="13">
        <v>5383</v>
      </c>
      <c r="C3258" t="s">
        <v>1111</v>
      </c>
      <c r="D3258" t="s">
        <v>877</v>
      </c>
      <c r="E3258" t="s">
        <v>1508</v>
      </c>
    </row>
    <row r="3259" spans="1:5" x14ac:dyDescent="0.3">
      <c r="A3259" s="14">
        <v>1361313100</v>
      </c>
      <c r="B3259" s="15">
        <v>5998</v>
      </c>
      <c r="C3259" t="s">
        <v>1111</v>
      </c>
      <c r="D3259" t="s">
        <v>882</v>
      </c>
      <c r="E3259" t="s">
        <v>1508</v>
      </c>
    </row>
    <row r="3260" spans="1:5" x14ac:dyDescent="0.3">
      <c r="A3260" s="12">
        <v>1300072300</v>
      </c>
      <c r="B3260" s="13">
        <v>5911</v>
      </c>
      <c r="C3260" t="s">
        <v>1111</v>
      </c>
      <c r="D3260" t="s">
        <v>881</v>
      </c>
      <c r="E3260" t="s">
        <v>1508</v>
      </c>
    </row>
    <row r="3261" spans="1:5" x14ac:dyDescent="0.3">
      <c r="A3261" s="14">
        <v>1230218050</v>
      </c>
      <c r="B3261" s="15">
        <v>5314</v>
      </c>
      <c r="C3261" t="s">
        <v>1111</v>
      </c>
      <c r="D3261" t="s">
        <v>878</v>
      </c>
      <c r="E3261" t="s">
        <v>1508</v>
      </c>
    </row>
    <row r="3262" spans="1:5" x14ac:dyDescent="0.3">
      <c r="A3262" s="12">
        <v>1283757850</v>
      </c>
      <c r="B3262" s="13">
        <v>5559</v>
      </c>
      <c r="C3262" t="s">
        <v>1111</v>
      </c>
      <c r="D3262" t="s">
        <v>880</v>
      </c>
      <c r="E3262" t="s">
        <v>1508</v>
      </c>
    </row>
    <row r="3263" spans="1:5" x14ac:dyDescent="0.3">
      <c r="A3263" s="14">
        <v>1343525500</v>
      </c>
      <c r="B3263" s="15">
        <v>5898</v>
      </c>
      <c r="C3263" t="s">
        <v>1111</v>
      </c>
      <c r="D3263" t="s">
        <v>886</v>
      </c>
      <c r="E3263" t="s">
        <v>1508</v>
      </c>
    </row>
    <row r="3264" spans="1:5" x14ac:dyDescent="0.3">
      <c r="A3264" s="12">
        <v>1388879100</v>
      </c>
      <c r="B3264" s="13">
        <v>5963</v>
      </c>
      <c r="C3264" t="s">
        <v>1111</v>
      </c>
      <c r="D3264" t="s">
        <v>885</v>
      </c>
      <c r="E3264" t="s">
        <v>1508</v>
      </c>
    </row>
    <row r="3265" spans="1:5" x14ac:dyDescent="0.3">
      <c r="A3265" s="14">
        <v>1258617000</v>
      </c>
      <c r="B3265" s="15">
        <v>5546</v>
      </c>
      <c r="C3265" t="s">
        <v>1111</v>
      </c>
      <c r="D3265" t="s">
        <v>884</v>
      </c>
      <c r="E3265" t="s">
        <v>1508</v>
      </c>
    </row>
    <row r="3266" spans="1:5" x14ac:dyDescent="0.3">
      <c r="A3266" s="12">
        <v>1333516100</v>
      </c>
      <c r="B3266" s="13">
        <v>173194</v>
      </c>
      <c r="C3266" t="s">
        <v>1111</v>
      </c>
      <c r="D3266" t="s">
        <v>891</v>
      </c>
      <c r="E3266" t="s">
        <v>1508</v>
      </c>
    </row>
    <row r="3267" spans="1:5" x14ac:dyDescent="0.3">
      <c r="A3267" s="14">
        <v>1552884800</v>
      </c>
      <c r="B3267" s="15">
        <v>206199</v>
      </c>
      <c r="C3267" t="s">
        <v>1111</v>
      </c>
      <c r="D3267" t="s">
        <v>895</v>
      </c>
      <c r="E3267" t="s">
        <v>1508</v>
      </c>
    </row>
    <row r="3268" spans="1:5" x14ac:dyDescent="0.3">
      <c r="A3268" s="12">
        <v>1614721200</v>
      </c>
      <c r="B3268" s="13">
        <v>216634</v>
      </c>
      <c r="C3268" t="s">
        <v>1111</v>
      </c>
      <c r="D3268" t="s">
        <v>899</v>
      </c>
      <c r="E3268" t="s">
        <v>1508</v>
      </c>
    </row>
    <row r="3269" spans="1:5" x14ac:dyDescent="0.3">
      <c r="A3269" s="14">
        <v>1502644550</v>
      </c>
      <c r="B3269" s="15">
        <v>207255</v>
      </c>
      <c r="C3269" t="s">
        <v>1111</v>
      </c>
      <c r="D3269" t="s">
        <v>888</v>
      </c>
      <c r="E3269" t="s">
        <v>1508</v>
      </c>
    </row>
    <row r="3270" spans="1:5" x14ac:dyDescent="0.3">
      <c r="A3270" s="12">
        <v>1173914800</v>
      </c>
      <c r="B3270" s="13">
        <v>152652</v>
      </c>
      <c r="C3270" t="s">
        <v>1111</v>
      </c>
      <c r="D3270" t="s">
        <v>889</v>
      </c>
      <c r="E3270" t="s">
        <v>1508</v>
      </c>
    </row>
    <row r="3271" spans="1:5" x14ac:dyDescent="0.3">
      <c r="A3271" s="14">
        <v>1518446800</v>
      </c>
      <c r="B3271" s="15">
        <v>203968</v>
      </c>
      <c r="C3271" t="s">
        <v>1111</v>
      </c>
      <c r="D3271" t="s">
        <v>894</v>
      </c>
      <c r="E3271" t="s">
        <v>1508</v>
      </c>
    </row>
    <row r="3272" spans="1:5" x14ac:dyDescent="0.3">
      <c r="A3272" s="12">
        <v>1407827250</v>
      </c>
      <c r="B3272" s="13">
        <v>186892</v>
      </c>
      <c r="C3272" t="s">
        <v>1111</v>
      </c>
      <c r="D3272" t="s">
        <v>893</v>
      </c>
      <c r="E3272" t="s">
        <v>1508</v>
      </c>
    </row>
    <row r="3273" spans="1:5" x14ac:dyDescent="0.3">
      <c r="A3273" s="14">
        <v>1467338500</v>
      </c>
      <c r="B3273" s="15">
        <v>198849</v>
      </c>
      <c r="C3273" t="s">
        <v>1111</v>
      </c>
      <c r="D3273" t="s">
        <v>890</v>
      </c>
      <c r="E3273" t="s">
        <v>1508</v>
      </c>
    </row>
    <row r="3274" spans="1:5" x14ac:dyDescent="0.3">
      <c r="A3274" s="12">
        <v>1325193300</v>
      </c>
      <c r="B3274" s="13">
        <v>175876</v>
      </c>
      <c r="C3274" t="s">
        <v>1111</v>
      </c>
      <c r="D3274" t="s">
        <v>892</v>
      </c>
      <c r="E3274" t="s">
        <v>1508</v>
      </c>
    </row>
    <row r="3275" spans="1:5" x14ac:dyDescent="0.3">
      <c r="A3275" s="14">
        <v>1385363700</v>
      </c>
      <c r="B3275" s="15">
        <v>182471</v>
      </c>
      <c r="C3275" t="s">
        <v>1111</v>
      </c>
      <c r="D3275" t="s">
        <v>898</v>
      </c>
      <c r="E3275" t="s">
        <v>1508</v>
      </c>
    </row>
    <row r="3276" spans="1:5" x14ac:dyDescent="0.3">
      <c r="A3276" s="12">
        <v>1428226700</v>
      </c>
      <c r="B3276" s="13">
        <v>187477</v>
      </c>
      <c r="C3276" t="s">
        <v>1111</v>
      </c>
      <c r="D3276" t="s">
        <v>897</v>
      </c>
      <c r="E3276" t="s">
        <v>1508</v>
      </c>
    </row>
    <row r="3277" spans="1:5" x14ac:dyDescent="0.3">
      <c r="A3277" s="14">
        <v>1418386600</v>
      </c>
      <c r="B3277" s="15">
        <v>186508</v>
      </c>
      <c r="C3277" t="s">
        <v>1111</v>
      </c>
      <c r="D3277" t="s">
        <v>896</v>
      </c>
      <c r="E3277" t="s">
        <v>1508</v>
      </c>
    </row>
    <row r="3278" spans="1:5" x14ac:dyDescent="0.3">
      <c r="A3278" s="12">
        <v>460244100</v>
      </c>
      <c r="B3278" s="13">
        <v>366972</v>
      </c>
      <c r="C3278" t="s">
        <v>1112</v>
      </c>
      <c r="D3278" t="s">
        <v>867</v>
      </c>
      <c r="E3278" t="s">
        <v>1509</v>
      </c>
    </row>
    <row r="3279" spans="1:5" x14ac:dyDescent="0.3">
      <c r="A3279" s="14">
        <v>474419650</v>
      </c>
      <c r="B3279" s="15">
        <v>418040</v>
      </c>
      <c r="C3279" t="s">
        <v>1112</v>
      </c>
      <c r="D3279" t="s">
        <v>871</v>
      </c>
      <c r="E3279" t="s">
        <v>1509</v>
      </c>
    </row>
    <row r="3280" spans="1:5" x14ac:dyDescent="0.3">
      <c r="A3280" s="12">
        <v>495201600</v>
      </c>
      <c r="B3280" s="13">
        <v>462565</v>
      </c>
      <c r="C3280" t="s">
        <v>1112</v>
      </c>
      <c r="D3280" t="s">
        <v>875</v>
      </c>
      <c r="E3280" t="s">
        <v>1509</v>
      </c>
    </row>
    <row r="3281" spans="1:5" x14ac:dyDescent="0.3">
      <c r="A3281" s="14">
        <v>403208150</v>
      </c>
      <c r="B3281" s="15">
        <v>332881</v>
      </c>
      <c r="C3281" t="s">
        <v>1112</v>
      </c>
      <c r="D3281" t="s">
        <v>864</v>
      </c>
      <c r="E3281" t="s">
        <v>1509</v>
      </c>
    </row>
    <row r="3282" spans="1:5" x14ac:dyDescent="0.3">
      <c r="A3282" s="12">
        <v>428755300</v>
      </c>
      <c r="B3282" s="13">
        <v>343622</v>
      </c>
      <c r="C3282" t="s">
        <v>1112</v>
      </c>
      <c r="D3282" t="s">
        <v>865</v>
      </c>
      <c r="E3282" t="s">
        <v>1509</v>
      </c>
    </row>
    <row r="3283" spans="1:5" x14ac:dyDescent="0.3">
      <c r="A3283" s="14">
        <v>451820650</v>
      </c>
      <c r="B3283" s="15">
        <v>381386</v>
      </c>
      <c r="C3283" t="s">
        <v>1112</v>
      </c>
      <c r="D3283" t="s">
        <v>870</v>
      </c>
      <c r="E3283" t="s">
        <v>1509</v>
      </c>
    </row>
    <row r="3284" spans="1:5" x14ac:dyDescent="0.3">
      <c r="A3284" s="12">
        <v>426801700</v>
      </c>
      <c r="B3284" s="13">
        <v>352280</v>
      </c>
      <c r="C3284" t="s">
        <v>1112</v>
      </c>
      <c r="D3284" t="s">
        <v>869</v>
      </c>
      <c r="E3284" t="s">
        <v>1509</v>
      </c>
    </row>
    <row r="3285" spans="1:5" x14ac:dyDescent="0.3">
      <c r="A3285" s="14">
        <v>441131800</v>
      </c>
      <c r="B3285" s="15">
        <v>355894</v>
      </c>
      <c r="C3285" t="s">
        <v>1112</v>
      </c>
      <c r="D3285" t="s">
        <v>866</v>
      </c>
      <c r="E3285" t="s">
        <v>1509</v>
      </c>
    </row>
    <row r="3286" spans="1:5" x14ac:dyDescent="0.3">
      <c r="A3286" s="12">
        <v>462278000</v>
      </c>
      <c r="B3286" s="13">
        <v>374540</v>
      </c>
      <c r="C3286" t="s">
        <v>1112</v>
      </c>
      <c r="D3286" t="s">
        <v>868</v>
      </c>
      <c r="E3286" t="s">
        <v>1509</v>
      </c>
    </row>
    <row r="3287" spans="1:5" x14ac:dyDescent="0.3">
      <c r="A3287" s="14">
        <v>455971150</v>
      </c>
      <c r="B3287" s="15">
        <v>431108</v>
      </c>
      <c r="C3287" t="s">
        <v>1112</v>
      </c>
      <c r="D3287" t="s">
        <v>874</v>
      </c>
      <c r="E3287" t="s">
        <v>1509</v>
      </c>
    </row>
    <row r="3288" spans="1:5" x14ac:dyDescent="0.3">
      <c r="A3288" s="12">
        <v>474889250</v>
      </c>
      <c r="B3288" s="13">
        <v>453551</v>
      </c>
      <c r="C3288" t="s">
        <v>1112</v>
      </c>
      <c r="D3288" t="s">
        <v>873</v>
      </c>
      <c r="E3288" t="s">
        <v>1509</v>
      </c>
    </row>
    <row r="3289" spans="1:5" x14ac:dyDescent="0.3">
      <c r="A3289" s="14">
        <v>488111100</v>
      </c>
      <c r="B3289" s="15">
        <v>457070</v>
      </c>
      <c r="C3289" t="s">
        <v>1112</v>
      </c>
      <c r="D3289" t="s">
        <v>872</v>
      </c>
      <c r="E3289" t="s">
        <v>1509</v>
      </c>
    </row>
    <row r="3290" spans="1:5" x14ac:dyDescent="0.3">
      <c r="A3290" s="12">
        <v>444994300</v>
      </c>
      <c r="B3290" s="13">
        <v>13679</v>
      </c>
      <c r="C3290" t="s">
        <v>1112</v>
      </c>
      <c r="D3290" t="s">
        <v>879</v>
      </c>
      <c r="E3290" t="s">
        <v>1509</v>
      </c>
    </row>
    <row r="3291" spans="1:5" x14ac:dyDescent="0.3">
      <c r="A3291" s="14">
        <v>506928050</v>
      </c>
      <c r="B3291" s="15">
        <v>15249</v>
      </c>
      <c r="C3291" t="s">
        <v>1112</v>
      </c>
      <c r="D3291" t="s">
        <v>883</v>
      </c>
      <c r="E3291" t="s">
        <v>1509</v>
      </c>
    </row>
    <row r="3292" spans="1:5" x14ac:dyDescent="0.3">
      <c r="A3292" s="12">
        <v>531263450</v>
      </c>
      <c r="B3292" s="13">
        <v>17109</v>
      </c>
      <c r="C3292" t="s">
        <v>1112</v>
      </c>
      <c r="D3292" t="s">
        <v>887</v>
      </c>
      <c r="E3292" t="s">
        <v>1509</v>
      </c>
    </row>
    <row r="3293" spans="1:5" x14ac:dyDescent="0.3">
      <c r="A3293" s="14">
        <v>437214050</v>
      </c>
      <c r="B3293" s="15">
        <v>13189</v>
      </c>
      <c r="C3293" t="s">
        <v>1112</v>
      </c>
      <c r="D3293" t="s">
        <v>876</v>
      </c>
      <c r="E3293" t="s">
        <v>1509</v>
      </c>
    </row>
    <row r="3294" spans="1:5" x14ac:dyDescent="0.3">
      <c r="A3294" s="12">
        <v>451620500</v>
      </c>
      <c r="B3294" s="13">
        <v>14590</v>
      </c>
      <c r="C3294" t="s">
        <v>1112</v>
      </c>
      <c r="D3294" t="s">
        <v>877</v>
      </c>
      <c r="E3294" t="s">
        <v>1509</v>
      </c>
    </row>
    <row r="3295" spans="1:5" x14ac:dyDescent="0.3">
      <c r="A3295" s="14">
        <v>481984850</v>
      </c>
      <c r="B3295" s="15">
        <v>14441</v>
      </c>
      <c r="C3295" t="s">
        <v>1112</v>
      </c>
      <c r="D3295" t="s">
        <v>882</v>
      </c>
      <c r="E3295" t="s">
        <v>1509</v>
      </c>
    </row>
    <row r="3296" spans="1:5" x14ac:dyDescent="0.3">
      <c r="A3296" s="12">
        <v>453421150</v>
      </c>
      <c r="B3296" s="13">
        <v>14010</v>
      </c>
      <c r="C3296" t="s">
        <v>1112</v>
      </c>
      <c r="D3296" t="s">
        <v>881</v>
      </c>
      <c r="E3296" t="s">
        <v>1509</v>
      </c>
    </row>
    <row r="3297" spans="1:5" x14ac:dyDescent="0.3">
      <c r="A3297" s="14">
        <v>508070250</v>
      </c>
      <c r="B3297" s="15">
        <v>14790</v>
      </c>
      <c r="C3297" t="s">
        <v>1112</v>
      </c>
      <c r="D3297" t="s">
        <v>878</v>
      </c>
      <c r="E3297" t="s">
        <v>1509</v>
      </c>
    </row>
    <row r="3298" spans="1:5" x14ac:dyDescent="0.3">
      <c r="A3298" s="12">
        <v>484992300</v>
      </c>
      <c r="B3298" s="13">
        <v>13983</v>
      </c>
      <c r="C3298" t="s">
        <v>1112</v>
      </c>
      <c r="D3298" t="s">
        <v>880</v>
      </c>
      <c r="E3298" t="s">
        <v>1509</v>
      </c>
    </row>
    <row r="3299" spans="1:5" x14ac:dyDescent="0.3">
      <c r="A3299" s="14">
        <v>495470800</v>
      </c>
      <c r="B3299" s="15">
        <v>15647</v>
      </c>
      <c r="C3299" t="s">
        <v>1112</v>
      </c>
      <c r="D3299" t="s">
        <v>886</v>
      </c>
      <c r="E3299" t="s">
        <v>1509</v>
      </c>
    </row>
    <row r="3300" spans="1:5" x14ac:dyDescent="0.3">
      <c r="A3300" s="12">
        <v>491163750</v>
      </c>
      <c r="B3300" s="13">
        <v>14901</v>
      </c>
      <c r="C3300" t="s">
        <v>1112</v>
      </c>
      <c r="D3300" t="s">
        <v>885</v>
      </c>
      <c r="E3300" t="s">
        <v>1509</v>
      </c>
    </row>
    <row r="3301" spans="1:5" x14ac:dyDescent="0.3">
      <c r="A3301" s="14">
        <v>503683400</v>
      </c>
      <c r="B3301" s="15">
        <v>15601</v>
      </c>
      <c r="C3301" t="s">
        <v>1112</v>
      </c>
      <c r="D3301" t="s">
        <v>884</v>
      </c>
      <c r="E3301" t="s">
        <v>1509</v>
      </c>
    </row>
    <row r="3302" spans="1:5" x14ac:dyDescent="0.3">
      <c r="A3302" s="12">
        <v>532405850</v>
      </c>
      <c r="B3302" s="13">
        <v>498338</v>
      </c>
      <c r="C3302" t="s">
        <v>1112</v>
      </c>
      <c r="D3302" t="s">
        <v>891</v>
      </c>
      <c r="E3302" t="s">
        <v>1509</v>
      </c>
    </row>
    <row r="3303" spans="1:5" x14ac:dyDescent="0.3">
      <c r="A3303" s="14">
        <v>554791000</v>
      </c>
      <c r="B3303" s="15">
        <v>534735</v>
      </c>
      <c r="C3303" t="s">
        <v>1112</v>
      </c>
      <c r="D3303" t="s">
        <v>895</v>
      </c>
      <c r="E3303" t="s">
        <v>1509</v>
      </c>
    </row>
    <row r="3304" spans="1:5" x14ac:dyDescent="0.3">
      <c r="A3304" s="12">
        <v>577241800</v>
      </c>
      <c r="B3304" s="13">
        <v>611385</v>
      </c>
      <c r="C3304" t="s">
        <v>1112</v>
      </c>
      <c r="D3304" t="s">
        <v>899</v>
      </c>
      <c r="E3304" t="s">
        <v>1509</v>
      </c>
    </row>
    <row r="3305" spans="1:5" x14ac:dyDescent="0.3">
      <c r="A3305" s="14">
        <v>473183250</v>
      </c>
      <c r="B3305" s="15">
        <v>454683</v>
      </c>
      <c r="C3305" t="s">
        <v>1112</v>
      </c>
      <c r="D3305" t="s">
        <v>888</v>
      </c>
      <c r="E3305" t="s">
        <v>1509</v>
      </c>
    </row>
    <row r="3306" spans="1:5" x14ac:dyDescent="0.3">
      <c r="A3306" s="12">
        <v>497570250</v>
      </c>
      <c r="B3306" s="13">
        <v>454425</v>
      </c>
      <c r="C3306" t="s">
        <v>1112</v>
      </c>
      <c r="D3306" t="s">
        <v>889</v>
      </c>
      <c r="E3306" t="s">
        <v>1509</v>
      </c>
    </row>
    <row r="3307" spans="1:5" x14ac:dyDescent="0.3">
      <c r="A3307" s="14">
        <v>526882750</v>
      </c>
      <c r="B3307" s="15">
        <v>515520</v>
      </c>
      <c r="C3307" t="s">
        <v>1112</v>
      </c>
      <c r="D3307" t="s">
        <v>894</v>
      </c>
      <c r="E3307" t="s">
        <v>1509</v>
      </c>
    </row>
    <row r="3308" spans="1:5" x14ac:dyDescent="0.3">
      <c r="A3308" s="12">
        <v>500515500</v>
      </c>
      <c r="B3308" s="13">
        <v>486228</v>
      </c>
      <c r="C3308" t="s">
        <v>1112</v>
      </c>
      <c r="D3308" t="s">
        <v>893</v>
      </c>
      <c r="E3308" t="s">
        <v>1509</v>
      </c>
    </row>
    <row r="3309" spans="1:5" x14ac:dyDescent="0.3">
      <c r="A3309" s="14">
        <v>520871850</v>
      </c>
      <c r="B3309" s="15">
        <v>487234</v>
      </c>
      <c r="C3309" t="s">
        <v>1112</v>
      </c>
      <c r="D3309" t="s">
        <v>890</v>
      </c>
      <c r="E3309" t="s">
        <v>1509</v>
      </c>
    </row>
    <row r="3310" spans="1:5" x14ac:dyDescent="0.3">
      <c r="A3310" s="12">
        <v>541808500</v>
      </c>
      <c r="B3310" s="13">
        <v>511312</v>
      </c>
      <c r="C3310" t="s">
        <v>1112</v>
      </c>
      <c r="D3310" t="s">
        <v>892</v>
      </c>
      <c r="E3310" t="s">
        <v>1509</v>
      </c>
    </row>
    <row r="3311" spans="1:5" x14ac:dyDescent="0.3">
      <c r="A3311" s="14">
        <v>542384500</v>
      </c>
      <c r="B3311" s="15">
        <v>541036</v>
      </c>
      <c r="C3311" t="s">
        <v>1112</v>
      </c>
      <c r="D3311" t="s">
        <v>898</v>
      </c>
      <c r="E3311" t="s">
        <v>1509</v>
      </c>
    </row>
    <row r="3312" spans="1:5" x14ac:dyDescent="0.3">
      <c r="A3312" s="12">
        <v>562431800</v>
      </c>
      <c r="B3312" s="13">
        <v>552355</v>
      </c>
      <c r="C3312" t="s">
        <v>1112</v>
      </c>
      <c r="D3312" t="s">
        <v>897</v>
      </c>
      <c r="E3312" t="s">
        <v>1509</v>
      </c>
    </row>
    <row r="3313" spans="1:5" x14ac:dyDescent="0.3">
      <c r="A3313" s="14">
        <v>564212350</v>
      </c>
      <c r="B3313" s="15">
        <v>544885</v>
      </c>
      <c r="C3313" t="s">
        <v>1112</v>
      </c>
      <c r="D3313" t="s">
        <v>896</v>
      </c>
      <c r="E3313" t="s">
        <v>1509</v>
      </c>
    </row>
    <row r="3314" spans="1:5" x14ac:dyDescent="0.3">
      <c r="A3314" s="12">
        <v>38948000</v>
      </c>
      <c r="B3314" s="13">
        <v>75100</v>
      </c>
      <c r="C3314" t="s">
        <v>1113</v>
      </c>
      <c r="D3314" t="s">
        <v>867</v>
      </c>
      <c r="E3314" t="s">
        <v>1510</v>
      </c>
    </row>
    <row r="3315" spans="1:5" x14ac:dyDescent="0.3">
      <c r="A3315" s="14">
        <v>41066000</v>
      </c>
      <c r="B3315" s="15">
        <v>87755</v>
      </c>
      <c r="C3315" t="s">
        <v>1113</v>
      </c>
      <c r="D3315" t="s">
        <v>871</v>
      </c>
      <c r="E3315" t="s">
        <v>1510</v>
      </c>
    </row>
    <row r="3316" spans="1:5" x14ac:dyDescent="0.3">
      <c r="A3316" s="12">
        <v>47241000</v>
      </c>
      <c r="B3316" s="13">
        <v>101253</v>
      </c>
      <c r="C3316" t="s">
        <v>1113</v>
      </c>
      <c r="D3316" t="s">
        <v>875</v>
      </c>
      <c r="E3316" t="s">
        <v>1510</v>
      </c>
    </row>
    <row r="3317" spans="1:5" x14ac:dyDescent="0.3">
      <c r="A3317" s="14">
        <v>31516000</v>
      </c>
      <c r="B3317" s="15">
        <v>66963</v>
      </c>
      <c r="C3317" t="s">
        <v>1113</v>
      </c>
      <c r="D3317" t="s">
        <v>864</v>
      </c>
      <c r="E3317" t="s">
        <v>1510</v>
      </c>
    </row>
    <row r="3318" spans="1:5" x14ac:dyDescent="0.3">
      <c r="A3318" s="12">
        <v>35249000</v>
      </c>
      <c r="B3318" s="13">
        <v>71955</v>
      </c>
      <c r="C3318" t="s">
        <v>1113</v>
      </c>
      <c r="D3318" t="s">
        <v>865</v>
      </c>
      <c r="E3318" t="s">
        <v>1510</v>
      </c>
    </row>
    <row r="3319" spans="1:5" x14ac:dyDescent="0.3">
      <c r="A3319" s="14">
        <v>38375200</v>
      </c>
      <c r="B3319" s="15">
        <v>79769</v>
      </c>
      <c r="C3319" t="s">
        <v>1113</v>
      </c>
      <c r="D3319" t="s">
        <v>870</v>
      </c>
      <c r="E3319" t="s">
        <v>1510</v>
      </c>
    </row>
    <row r="3320" spans="1:5" x14ac:dyDescent="0.3">
      <c r="A3320" s="12">
        <v>35196000</v>
      </c>
      <c r="B3320" s="13">
        <v>71642</v>
      </c>
      <c r="C3320" t="s">
        <v>1113</v>
      </c>
      <c r="D3320" t="s">
        <v>869</v>
      </c>
      <c r="E3320" t="s">
        <v>1510</v>
      </c>
    </row>
    <row r="3321" spans="1:5" x14ac:dyDescent="0.3">
      <c r="A3321" s="14">
        <v>35502000</v>
      </c>
      <c r="B3321" s="15">
        <v>71917</v>
      </c>
      <c r="C3321" t="s">
        <v>1113</v>
      </c>
      <c r="D3321" t="s">
        <v>866</v>
      </c>
      <c r="E3321" t="s">
        <v>1510</v>
      </c>
    </row>
    <row r="3322" spans="1:5" x14ac:dyDescent="0.3">
      <c r="A3322" s="12">
        <v>38025000</v>
      </c>
      <c r="B3322" s="13">
        <v>75916</v>
      </c>
      <c r="C3322" t="s">
        <v>1113</v>
      </c>
      <c r="D3322" t="s">
        <v>868</v>
      </c>
      <c r="E3322" t="s">
        <v>1510</v>
      </c>
    </row>
    <row r="3323" spans="1:5" x14ac:dyDescent="0.3">
      <c r="A3323" s="14">
        <v>41777350</v>
      </c>
      <c r="B3323" s="15">
        <v>92443</v>
      </c>
      <c r="C3323" t="s">
        <v>1113</v>
      </c>
      <c r="D3323" t="s">
        <v>874</v>
      </c>
      <c r="E3323" t="s">
        <v>1510</v>
      </c>
    </row>
    <row r="3324" spans="1:5" x14ac:dyDescent="0.3">
      <c r="A3324" s="12">
        <v>43372000</v>
      </c>
      <c r="B3324" s="13">
        <v>95902</v>
      </c>
      <c r="C3324" t="s">
        <v>1113</v>
      </c>
      <c r="D3324" t="s">
        <v>873</v>
      </c>
      <c r="E3324" t="s">
        <v>1510</v>
      </c>
    </row>
    <row r="3325" spans="1:5" x14ac:dyDescent="0.3">
      <c r="A3325" s="14">
        <v>43929200</v>
      </c>
      <c r="B3325" s="15">
        <v>93932</v>
      </c>
      <c r="C3325" t="s">
        <v>1113</v>
      </c>
      <c r="D3325" t="s">
        <v>872</v>
      </c>
      <c r="E3325" t="s">
        <v>1510</v>
      </c>
    </row>
    <row r="3326" spans="1:5" x14ac:dyDescent="0.3">
      <c r="A3326" s="12">
        <v>42592000</v>
      </c>
      <c r="B3326" s="13">
        <v>2996</v>
      </c>
      <c r="C3326" t="s">
        <v>1113</v>
      </c>
      <c r="D3326" t="s">
        <v>879</v>
      </c>
      <c r="E3326" t="s">
        <v>1510</v>
      </c>
    </row>
    <row r="3327" spans="1:5" x14ac:dyDescent="0.3">
      <c r="A3327" s="14">
        <v>46841100</v>
      </c>
      <c r="B3327" s="15">
        <v>3276</v>
      </c>
      <c r="C3327" t="s">
        <v>1113</v>
      </c>
      <c r="D3327" t="s">
        <v>883</v>
      </c>
      <c r="E3327" t="s">
        <v>1510</v>
      </c>
    </row>
    <row r="3328" spans="1:5" x14ac:dyDescent="0.3">
      <c r="A3328" s="12">
        <v>51503200</v>
      </c>
      <c r="B3328" s="13">
        <v>3630</v>
      </c>
      <c r="C3328" t="s">
        <v>1113</v>
      </c>
      <c r="D3328" t="s">
        <v>887</v>
      </c>
      <c r="E3328" t="s">
        <v>1510</v>
      </c>
    </row>
    <row r="3329" spans="1:5" x14ac:dyDescent="0.3">
      <c r="A3329" s="14">
        <v>40087500</v>
      </c>
      <c r="B3329" s="15">
        <v>2857</v>
      </c>
      <c r="C3329" t="s">
        <v>1113</v>
      </c>
      <c r="D3329" t="s">
        <v>876</v>
      </c>
      <c r="E3329" t="s">
        <v>1510</v>
      </c>
    </row>
    <row r="3330" spans="1:5" x14ac:dyDescent="0.3">
      <c r="A3330" s="12">
        <v>41714300</v>
      </c>
      <c r="B3330" s="13">
        <v>3123</v>
      </c>
      <c r="C3330" t="s">
        <v>1113</v>
      </c>
      <c r="D3330" t="s">
        <v>877</v>
      </c>
      <c r="E3330" t="s">
        <v>1510</v>
      </c>
    </row>
    <row r="3331" spans="1:5" x14ac:dyDescent="0.3">
      <c r="A3331" s="14">
        <v>45020100</v>
      </c>
      <c r="B3331" s="15">
        <v>3115</v>
      </c>
      <c r="C3331" t="s">
        <v>1113</v>
      </c>
      <c r="D3331" t="s">
        <v>882</v>
      </c>
      <c r="E3331" t="s">
        <v>1510</v>
      </c>
    </row>
    <row r="3332" spans="1:5" x14ac:dyDescent="0.3">
      <c r="A3332" s="12">
        <v>40989100</v>
      </c>
      <c r="B3332" s="13">
        <v>3011</v>
      </c>
      <c r="C3332" t="s">
        <v>1113</v>
      </c>
      <c r="D3332" t="s">
        <v>881</v>
      </c>
      <c r="E3332" t="s">
        <v>1510</v>
      </c>
    </row>
    <row r="3333" spans="1:5" x14ac:dyDescent="0.3">
      <c r="A3333" s="14">
        <v>48830950</v>
      </c>
      <c r="B3333" s="15">
        <v>3169</v>
      </c>
      <c r="C3333" t="s">
        <v>1113</v>
      </c>
      <c r="D3333" t="s">
        <v>878</v>
      </c>
      <c r="E3333" t="s">
        <v>1510</v>
      </c>
    </row>
    <row r="3334" spans="1:5" x14ac:dyDescent="0.3">
      <c r="A3334" s="12">
        <v>43873500</v>
      </c>
      <c r="B3334" s="13">
        <v>2972</v>
      </c>
      <c r="C3334" t="s">
        <v>1113</v>
      </c>
      <c r="D3334" t="s">
        <v>880</v>
      </c>
      <c r="E3334" t="s">
        <v>1510</v>
      </c>
    </row>
    <row r="3335" spans="1:5" x14ac:dyDescent="0.3">
      <c r="A3335" s="14">
        <v>47419100</v>
      </c>
      <c r="B3335" s="15">
        <v>3413</v>
      </c>
      <c r="C3335" t="s">
        <v>1113</v>
      </c>
      <c r="D3335" t="s">
        <v>886</v>
      </c>
      <c r="E3335" t="s">
        <v>1510</v>
      </c>
    </row>
    <row r="3336" spans="1:5" x14ac:dyDescent="0.3">
      <c r="A3336" s="12">
        <v>48139400</v>
      </c>
      <c r="B3336" s="13">
        <v>3399</v>
      </c>
      <c r="C3336" t="s">
        <v>1113</v>
      </c>
      <c r="D3336" t="s">
        <v>885</v>
      </c>
      <c r="E3336" t="s">
        <v>1510</v>
      </c>
    </row>
    <row r="3337" spans="1:5" x14ac:dyDescent="0.3">
      <c r="A3337" s="14">
        <v>46768000</v>
      </c>
      <c r="B3337" s="15">
        <v>3421</v>
      </c>
      <c r="C3337" t="s">
        <v>1113</v>
      </c>
      <c r="D3337" t="s">
        <v>884</v>
      </c>
      <c r="E3337" t="s">
        <v>1510</v>
      </c>
    </row>
    <row r="3338" spans="1:5" x14ac:dyDescent="0.3">
      <c r="A3338" s="12">
        <v>50210200</v>
      </c>
      <c r="B3338" s="13">
        <v>109868</v>
      </c>
      <c r="C3338" t="s">
        <v>1113</v>
      </c>
      <c r="D3338" t="s">
        <v>891</v>
      </c>
      <c r="E3338" t="s">
        <v>1510</v>
      </c>
    </row>
    <row r="3339" spans="1:5" x14ac:dyDescent="0.3">
      <c r="A3339" s="14">
        <v>53726000</v>
      </c>
      <c r="B3339" s="15">
        <v>118786</v>
      </c>
      <c r="C3339" t="s">
        <v>1113</v>
      </c>
      <c r="D3339" t="s">
        <v>895</v>
      </c>
      <c r="E3339" t="s">
        <v>1510</v>
      </c>
    </row>
    <row r="3340" spans="1:5" x14ac:dyDescent="0.3">
      <c r="A3340" s="12">
        <v>58381000</v>
      </c>
      <c r="B3340" s="13">
        <v>137281</v>
      </c>
      <c r="C3340" t="s">
        <v>1113</v>
      </c>
      <c r="D3340" t="s">
        <v>899</v>
      </c>
      <c r="E3340" t="s">
        <v>1510</v>
      </c>
    </row>
    <row r="3341" spans="1:5" x14ac:dyDescent="0.3">
      <c r="A3341" s="14">
        <v>42268700</v>
      </c>
      <c r="B3341" s="15">
        <v>93452</v>
      </c>
      <c r="C3341" t="s">
        <v>1113</v>
      </c>
      <c r="D3341" t="s">
        <v>888</v>
      </c>
      <c r="E3341" t="s">
        <v>1510</v>
      </c>
    </row>
    <row r="3342" spans="1:5" x14ac:dyDescent="0.3">
      <c r="A3342" s="12">
        <v>46380000</v>
      </c>
      <c r="B3342" s="13">
        <v>96997</v>
      </c>
      <c r="C3342" t="s">
        <v>1113</v>
      </c>
      <c r="D3342" t="s">
        <v>889</v>
      </c>
      <c r="E3342" t="s">
        <v>1510</v>
      </c>
    </row>
    <row r="3343" spans="1:5" x14ac:dyDescent="0.3">
      <c r="A3343" s="14">
        <v>49920600</v>
      </c>
      <c r="B3343" s="15">
        <v>114685</v>
      </c>
      <c r="C3343" t="s">
        <v>1113</v>
      </c>
      <c r="D3343" t="s">
        <v>894</v>
      </c>
      <c r="E3343" t="s">
        <v>1510</v>
      </c>
    </row>
    <row r="3344" spans="1:5" x14ac:dyDescent="0.3">
      <c r="A3344" s="12">
        <v>46826000</v>
      </c>
      <c r="B3344" s="13">
        <v>106294</v>
      </c>
      <c r="C3344" t="s">
        <v>1113</v>
      </c>
      <c r="D3344" t="s">
        <v>893</v>
      </c>
      <c r="E3344" t="s">
        <v>1510</v>
      </c>
    </row>
    <row r="3345" spans="1:5" x14ac:dyDescent="0.3">
      <c r="A3345" s="14">
        <v>48632500</v>
      </c>
      <c r="B3345" s="15">
        <v>108377</v>
      </c>
      <c r="C3345" t="s">
        <v>1113</v>
      </c>
      <c r="D3345" t="s">
        <v>890</v>
      </c>
      <c r="E3345" t="s">
        <v>1510</v>
      </c>
    </row>
    <row r="3346" spans="1:5" x14ac:dyDescent="0.3">
      <c r="A3346" s="12">
        <v>50233700</v>
      </c>
      <c r="B3346" s="13">
        <v>109740</v>
      </c>
      <c r="C3346" t="s">
        <v>1113</v>
      </c>
      <c r="D3346" t="s">
        <v>892</v>
      </c>
      <c r="E3346" t="s">
        <v>1510</v>
      </c>
    </row>
    <row r="3347" spans="1:5" x14ac:dyDescent="0.3">
      <c r="A3347" s="14">
        <v>51385000</v>
      </c>
      <c r="B3347" s="15">
        <v>121283</v>
      </c>
      <c r="C3347" t="s">
        <v>1113</v>
      </c>
      <c r="D3347" t="s">
        <v>898</v>
      </c>
      <c r="E3347" t="s">
        <v>1510</v>
      </c>
    </row>
    <row r="3348" spans="1:5" x14ac:dyDescent="0.3">
      <c r="A3348" s="12">
        <v>52761200</v>
      </c>
      <c r="B3348" s="13">
        <v>121039</v>
      </c>
      <c r="C3348" t="s">
        <v>1113</v>
      </c>
      <c r="D3348" t="s">
        <v>897</v>
      </c>
      <c r="E3348" t="s">
        <v>1510</v>
      </c>
    </row>
    <row r="3349" spans="1:5" x14ac:dyDescent="0.3">
      <c r="A3349" s="14">
        <v>51338200</v>
      </c>
      <c r="B3349" s="15">
        <v>116398</v>
      </c>
      <c r="C3349" t="s">
        <v>1113</v>
      </c>
      <c r="D3349" t="s">
        <v>896</v>
      </c>
      <c r="E3349" t="s">
        <v>1510</v>
      </c>
    </row>
    <row r="3350" spans="1:5" x14ac:dyDescent="0.3">
      <c r="A3350" s="12">
        <v>1199996750</v>
      </c>
      <c r="B3350" s="13">
        <v>103840</v>
      </c>
      <c r="C3350" t="s">
        <v>1114</v>
      </c>
      <c r="D3350" t="s">
        <v>867</v>
      </c>
      <c r="E3350" t="s">
        <v>1511</v>
      </c>
    </row>
    <row r="3351" spans="1:5" x14ac:dyDescent="0.3">
      <c r="A3351" s="14">
        <v>2610716100</v>
      </c>
      <c r="B3351" s="15">
        <v>113156</v>
      </c>
      <c r="C3351" t="s">
        <v>1114</v>
      </c>
      <c r="D3351" t="s">
        <v>871</v>
      </c>
      <c r="E3351" t="s">
        <v>1511</v>
      </c>
    </row>
    <row r="3352" spans="1:5" x14ac:dyDescent="0.3">
      <c r="A3352" s="12">
        <v>2561059200</v>
      </c>
      <c r="B3352" s="13">
        <v>125142</v>
      </c>
      <c r="C3352" t="s">
        <v>1114</v>
      </c>
      <c r="D3352" t="s">
        <v>875</v>
      </c>
      <c r="E3352" t="s">
        <v>1511</v>
      </c>
    </row>
    <row r="3353" spans="1:5" x14ac:dyDescent="0.3">
      <c r="A3353" s="14">
        <v>1597246800</v>
      </c>
      <c r="B3353" s="15">
        <v>167764</v>
      </c>
      <c r="C3353" t="s">
        <v>1114</v>
      </c>
      <c r="D3353" t="s">
        <v>864</v>
      </c>
      <c r="E3353" t="s">
        <v>1511</v>
      </c>
    </row>
    <row r="3354" spans="1:5" x14ac:dyDescent="0.3">
      <c r="A3354" s="12">
        <v>1190170100</v>
      </c>
      <c r="B3354" s="13">
        <v>107243</v>
      </c>
      <c r="C3354" t="s">
        <v>1114</v>
      </c>
      <c r="D3354" t="s">
        <v>865</v>
      </c>
      <c r="E3354" t="s">
        <v>1511</v>
      </c>
    </row>
    <row r="3355" spans="1:5" x14ac:dyDescent="0.3">
      <c r="A3355" s="14">
        <v>1964287700</v>
      </c>
      <c r="B3355" s="15">
        <v>97907</v>
      </c>
      <c r="C3355" t="s">
        <v>1114</v>
      </c>
      <c r="D3355" t="s">
        <v>870</v>
      </c>
      <c r="E3355" t="s">
        <v>1511</v>
      </c>
    </row>
    <row r="3356" spans="1:5" x14ac:dyDescent="0.3">
      <c r="A3356" s="12">
        <v>2143858600</v>
      </c>
      <c r="B3356" s="13">
        <v>106122</v>
      </c>
      <c r="C3356" t="s">
        <v>1114</v>
      </c>
      <c r="D3356" t="s">
        <v>869</v>
      </c>
      <c r="E3356" t="s">
        <v>1511</v>
      </c>
    </row>
    <row r="3357" spans="1:5" x14ac:dyDescent="0.3">
      <c r="A3357" s="14">
        <v>1346262000</v>
      </c>
      <c r="B3357" s="15">
        <v>129057</v>
      </c>
      <c r="C3357" t="s">
        <v>1114</v>
      </c>
      <c r="D3357" t="s">
        <v>866</v>
      </c>
      <c r="E3357" t="s">
        <v>1511</v>
      </c>
    </row>
    <row r="3358" spans="1:5" x14ac:dyDescent="0.3">
      <c r="A3358" s="12">
        <v>1293357550</v>
      </c>
      <c r="B3358" s="13">
        <v>110086</v>
      </c>
      <c r="C3358" t="s">
        <v>1114</v>
      </c>
      <c r="D3358" t="s">
        <v>868</v>
      </c>
      <c r="E3358" t="s">
        <v>1511</v>
      </c>
    </row>
    <row r="3359" spans="1:5" x14ac:dyDescent="0.3">
      <c r="A3359" s="14">
        <v>2314701800</v>
      </c>
      <c r="B3359" s="15">
        <v>102194</v>
      </c>
      <c r="C3359" t="s">
        <v>1114</v>
      </c>
      <c r="D3359" t="s">
        <v>874</v>
      </c>
      <c r="E3359" t="s">
        <v>1511</v>
      </c>
    </row>
    <row r="3360" spans="1:5" x14ac:dyDescent="0.3">
      <c r="A3360" s="12">
        <v>2400146900</v>
      </c>
      <c r="B3360" s="13">
        <v>106531</v>
      </c>
      <c r="C3360" t="s">
        <v>1114</v>
      </c>
      <c r="D3360" t="s">
        <v>873</v>
      </c>
      <c r="E3360" t="s">
        <v>1511</v>
      </c>
    </row>
    <row r="3361" spans="1:5" x14ac:dyDescent="0.3">
      <c r="A3361" s="14">
        <v>2302741200</v>
      </c>
      <c r="B3361" s="15">
        <v>98690</v>
      </c>
      <c r="C3361" t="s">
        <v>1114</v>
      </c>
      <c r="D3361" t="s">
        <v>872</v>
      </c>
      <c r="E3361" t="s">
        <v>1511</v>
      </c>
    </row>
    <row r="3362" spans="1:5" x14ac:dyDescent="0.3">
      <c r="A3362" s="12">
        <v>2442400700</v>
      </c>
      <c r="B3362" s="13">
        <v>3597</v>
      </c>
      <c r="C3362" t="s">
        <v>1114</v>
      </c>
      <c r="D3362" t="s">
        <v>879</v>
      </c>
      <c r="E3362" t="s">
        <v>1511</v>
      </c>
    </row>
    <row r="3363" spans="1:5" x14ac:dyDescent="0.3">
      <c r="A3363" s="14">
        <v>2402708600</v>
      </c>
      <c r="B3363" s="15">
        <v>3262</v>
      </c>
      <c r="C3363" t="s">
        <v>1114</v>
      </c>
      <c r="D3363" t="s">
        <v>883</v>
      </c>
      <c r="E3363" t="s">
        <v>1511</v>
      </c>
    </row>
    <row r="3364" spans="1:5" x14ac:dyDescent="0.3">
      <c r="A3364" s="12">
        <v>2749320100</v>
      </c>
      <c r="B3364" s="13">
        <v>4051</v>
      </c>
      <c r="C3364" t="s">
        <v>1114</v>
      </c>
      <c r="D3364" t="s">
        <v>887</v>
      </c>
      <c r="E3364" t="s">
        <v>1511</v>
      </c>
    </row>
    <row r="3365" spans="1:5" x14ac:dyDescent="0.3">
      <c r="A3365" s="14">
        <v>2787817500</v>
      </c>
      <c r="B3365" s="15">
        <v>4562</v>
      </c>
      <c r="C3365" t="s">
        <v>1114</v>
      </c>
      <c r="D3365" t="s">
        <v>876</v>
      </c>
      <c r="E3365" t="s">
        <v>1511</v>
      </c>
    </row>
    <row r="3366" spans="1:5" x14ac:dyDescent="0.3">
      <c r="A3366" s="12">
        <v>2177677400</v>
      </c>
      <c r="B3366" s="13">
        <v>3092</v>
      </c>
      <c r="C3366" t="s">
        <v>1114</v>
      </c>
      <c r="D3366" t="s">
        <v>877</v>
      </c>
      <c r="E3366" t="s">
        <v>1511</v>
      </c>
    </row>
    <row r="3367" spans="1:5" x14ac:dyDescent="0.3">
      <c r="A3367" s="14">
        <v>2325983100</v>
      </c>
      <c r="B3367" s="15">
        <v>3102</v>
      </c>
      <c r="C3367" t="s">
        <v>1114</v>
      </c>
      <c r="D3367" t="s">
        <v>882</v>
      </c>
      <c r="E3367" t="s">
        <v>1511</v>
      </c>
    </row>
    <row r="3368" spans="1:5" x14ac:dyDescent="0.3">
      <c r="A3368" s="12">
        <v>2352045100</v>
      </c>
      <c r="B3368" s="13">
        <v>3210</v>
      </c>
      <c r="C3368" t="s">
        <v>1114</v>
      </c>
      <c r="D3368" t="s">
        <v>881</v>
      </c>
      <c r="E3368" t="s">
        <v>1511</v>
      </c>
    </row>
    <row r="3369" spans="1:5" x14ac:dyDescent="0.3">
      <c r="A3369" s="14">
        <v>2344824200</v>
      </c>
      <c r="B3369" s="15">
        <v>3010</v>
      </c>
      <c r="C3369" t="s">
        <v>1114</v>
      </c>
      <c r="D3369" t="s">
        <v>878</v>
      </c>
      <c r="E3369" t="s">
        <v>1511</v>
      </c>
    </row>
    <row r="3370" spans="1:5" x14ac:dyDescent="0.3">
      <c r="A3370" s="12">
        <v>2278668100</v>
      </c>
      <c r="B3370" s="13">
        <v>2823</v>
      </c>
      <c r="C3370" t="s">
        <v>1114</v>
      </c>
      <c r="D3370" t="s">
        <v>880</v>
      </c>
      <c r="E3370" t="s">
        <v>1511</v>
      </c>
    </row>
    <row r="3371" spans="1:5" x14ac:dyDescent="0.3">
      <c r="A3371" s="14">
        <v>2324861000</v>
      </c>
      <c r="B3371" s="15">
        <v>3037</v>
      </c>
      <c r="C3371" t="s">
        <v>1114</v>
      </c>
      <c r="D3371" t="s">
        <v>886</v>
      </c>
      <c r="E3371" t="s">
        <v>1511</v>
      </c>
    </row>
    <row r="3372" spans="1:5" x14ac:dyDescent="0.3">
      <c r="A3372" s="12">
        <v>2437576500</v>
      </c>
      <c r="B3372" s="13">
        <v>3154</v>
      </c>
      <c r="C3372" t="s">
        <v>1114</v>
      </c>
      <c r="D3372" t="s">
        <v>885</v>
      </c>
      <c r="E3372" t="s">
        <v>1511</v>
      </c>
    </row>
    <row r="3373" spans="1:5" x14ac:dyDescent="0.3">
      <c r="A3373" s="14">
        <v>2278156300</v>
      </c>
      <c r="B3373" s="15">
        <v>3003</v>
      </c>
      <c r="C3373" t="s">
        <v>1114</v>
      </c>
      <c r="D3373" t="s">
        <v>884</v>
      </c>
      <c r="E3373" t="s">
        <v>1511</v>
      </c>
    </row>
    <row r="3374" spans="1:5" x14ac:dyDescent="0.3">
      <c r="A3374" s="12">
        <v>2530859100</v>
      </c>
      <c r="B3374" s="13">
        <v>104712</v>
      </c>
      <c r="C3374" t="s">
        <v>1114</v>
      </c>
      <c r="D3374" t="s">
        <v>891</v>
      </c>
      <c r="E3374" t="s">
        <v>1511</v>
      </c>
    </row>
    <row r="3375" spans="1:5" x14ac:dyDescent="0.3">
      <c r="A3375" s="14">
        <v>2550116400</v>
      </c>
      <c r="B3375" s="15">
        <v>106610</v>
      </c>
      <c r="C3375" t="s">
        <v>1114</v>
      </c>
      <c r="D3375" t="s">
        <v>895</v>
      </c>
      <c r="E3375" t="s">
        <v>1511</v>
      </c>
    </row>
    <row r="3376" spans="1:5" x14ac:dyDescent="0.3">
      <c r="A3376" s="12">
        <v>2929608400</v>
      </c>
      <c r="B3376" s="13">
        <v>135689</v>
      </c>
      <c r="C3376" t="s">
        <v>1114</v>
      </c>
      <c r="D3376" t="s">
        <v>899</v>
      </c>
      <c r="E3376" t="s">
        <v>1511</v>
      </c>
    </row>
    <row r="3377" spans="1:5" x14ac:dyDescent="0.3">
      <c r="A3377" s="14">
        <v>3132844000</v>
      </c>
      <c r="B3377" s="15">
        <v>154890</v>
      </c>
      <c r="C3377" t="s">
        <v>1114</v>
      </c>
      <c r="D3377" t="s">
        <v>888</v>
      </c>
      <c r="E3377" t="s">
        <v>1511</v>
      </c>
    </row>
    <row r="3378" spans="1:5" x14ac:dyDescent="0.3">
      <c r="A3378" s="12">
        <v>2334329200</v>
      </c>
      <c r="B3378" s="13">
        <v>91808</v>
      </c>
      <c r="C3378" t="s">
        <v>1114</v>
      </c>
      <c r="D3378" t="s">
        <v>889</v>
      </c>
      <c r="E3378" t="s">
        <v>1511</v>
      </c>
    </row>
    <row r="3379" spans="1:5" x14ac:dyDescent="0.3">
      <c r="A3379" s="14">
        <v>2310159500</v>
      </c>
      <c r="B3379" s="15">
        <v>102404</v>
      </c>
      <c r="C3379" t="s">
        <v>1114</v>
      </c>
      <c r="D3379" t="s">
        <v>894</v>
      </c>
      <c r="E3379" t="s">
        <v>1511</v>
      </c>
    </row>
    <row r="3380" spans="1:5" x14ac:dyDescent="0.3">
      <c r="A3380" s="12">
        <v>909735300</v>
      </c>
      <c r="B3380" s="13">
        <v>59339</v>
      </c>
      <c r="C3380" t="s">
        <v>1114</v>
      </c>
      <c r="D3380" t="s">
        <v>893</v>
      </c>
      <c r="E3380" t="s">
        <v>1511</v>
      </c>
    </row>
    <row r="3381" spans="1:5" x14ac:dyDescent="0.3">
      <c r="A3381" s="14">
        <v>2608384500</v>
      </c>
      <c r="B3381" s="15">
        <v>116155</v>
      </c>
      <c r="C3381" t="s">
        <v>1114</v>
      </c>
      <c r="D3381" t="s">
        <v>890</v>
      </c>
      <c r="E3381" t="s">
        <v>1511</v>
      </c>
    </row>
    <row r="3382" spans="1:5" x14ac:dyDescent="0.3">
      <c r="A3382" s="12">
        <v>1810370900</v>
      </c>
      <c r="B3382" s="13">
        <v>78775</v>
      </c>
      <c r="C3382" t="s">
        <v>1114</v>
      </c>
      <c r="D3382" t="s">
        <v>892</v>
      </c>
      <c r="E3382" t="s">
        <v>1511</v>
      </c>
    </row>
    <row r="3383" spans="1:5" x14ac:dyDescent="0.3">
      <c r="A3383" s="14">
        <v>2494361300</v>
      </c>
      <c r="B3383" s="15">
        <v>102281</v>
      </c>
      <c r="C3383" t="s">
        <v>1114</v>
      </c>
      <c r="D3383" t="s">
        <v>898</v>
      </c>
      <c r="E3383" t="s">
        <v>1511</v>
      </c>
    </row>
    <row r="3384" spans="1:5" x14ac:dyDescent="0.3">
      <c r="A3384" s="12">
        <v>2489442700</v>
      </c>
      <c r="B3384" s="13">
        <v>105480</v>
      </c>
      <c r="C3384" t="s">
        <v>1114</v>
      </c>
      <c r="D3384" t="s">
        <v>897</v>
      </c>
      <c r="E3384" t="s">
        <v>1511</v>
      </c>
    </row>
    <row r="3385" spans="1:5" x14ac:dyDescent="0.3">
      <c r="A3385" s="14">
        <v>2264312800</v>
      </c>
      <c r="B3385" s="15">
        <v>93183</v>
      </c>
      <c r="C3385" t="s">
        <v>1114</v>
      </c>
      <c r="D3385" t="s">
        <v>896</v>
      </c>
      <c r="E3385" t="s">
        <v>1511</v>
      </c>
    </row>
    <row r="3386" spans="1:5" x14ac:dyDescent="0.3">
      <c r="A3386" s="12">
        <v>2690094300</v>
      </c>
      <c r="B3386" s="13">
        <v>183641</v>
      </c>
      <c r="C3386" t="s">
        <v>1115</v>
      </c>
      <c r="D3386" t="s">
        <v>867</v>
      </c>
      <c r="E3386" t="s">
        <v>1512</v>
      </c>
    </row>
    <row r="3387" spans="1:5" x14ac:dyDescent="0.3">
      <c r="A3387" s="14">
        <v>2728462700</v>
      </c>
      <c r="B3387" s="15">
        <v>191195</v>
      </c>
      <c r="C3387" t="s">
        <v>1115</v>
      </c>
      <c r="D3387" t="s">
        <v>871</v>
      </c>
      <c r="E3387" t="s">
        <v>1512</v>
      </c>
    </row>
    <row r="3388" spans="1:5" x14ac:dyDescent="0.3">
      <c r="A3388" s="12">
        <v>2989292500</v>
      </c>
      <c r="B3388" s="13">
        <v>233909</v>
      </c>
      <c r="C3388" t="s">
        <v>1115</v>
      </c>
      <c r="D3388" t="s">
        <v>875</v>
      </c>
      <c r="E3388" t="s">
        <v>1512</v>
      </c>
    </row>
    <row r="3389" spans="1:5" x14ac:dyDescent="0.3">
      <c r="A3389" s="14">
        <v>3257141600</v>
      </c>
      <c r="B3389" s="15">
        <v>272137</v>
      </c>
      <c r="C3389" t="s">
        <v>1115</v>
      </c>
      <c r="D3389" t="s">
        <v>864</v>
      </c>
      <c r="E3389" t="s">
        <v>1512</v>
      </c>
    </row>
    <row r="3390" spans="1:5" x14ac:dyDescent="0.3">
      <c r="A3390" s="12">
        <v>2652463500</v>
      </c>
      <c r="B3390" s="13">
        <v>179564</v>
      </c>
      <c r="C3390" t="s">
        <v>1115</v>
      </c>
      <c r="D3390" t="s">
        <v>865</v>
      </c>
      <c r="E3390" t="s">
        <v>1512</v>
      </c>
    </row>
    <row r="3391" spans="1:5" x14ac:dyDescent="0.3">
      <c r="A3391" s="14">
        <v>2341787100</v>
      </c>
      <c r="B3391" s="15">
        <v>178316</v>
      </c>
      <c r="C3391" t="s">
        <v>1115</v>
      </c>
      <c r="D3391" t="s">
        <v>870</v>
      </c>
      <c r="E3391" t="s">
        <v>1512</v>
      </c>
    </row>
    <row r="3392" spans="1:5" x14ac:dyDescent="0.3">
      <c r="A3392" s="12">
        <v>2550548400</v>
      </c>
      <c r="B3392" s="13">
        <v>186452</v>
      </c>
      <c r="C3392" t="s">
        <v>1115</v>
      </c>
      <c r="D3392" t="s">
        <v>869</v>
      </c>
      <c r="E3392" t="s">
        <v>1512</v>
      </c>
    </row>
    <row r="3393" spans="1:5" x14ac:dyDescent="0.3">
      <c r="A3393" s="14">
        <v>2850505400</v>
      </c>
      <c r="B3393" s="15">
        <v>207652</v>
      </c>
      <c r="C3393" t="s">
        <v>1115</v>
      </c>
      <c r="D3393" t="s">
        <v>866</v>
      </c>
      <c r="E3393" t="s">
        <v>1512</v>
      </c>
    </row>
    <row r="3394" spans="1:5" x14ac:dyDescent="0.3">
      <c r="A3394" s="12">
        <v>2548158700</v>
      </c>
      <c r="B3394" s="13">
        <v>179257</v>
      </c>
      <c r="C3394" t="s">
        <v>1115</v>
      </c>
      <c r="D3394" t="s">
        <v>868</v>
      </c>
      <c r="E3394" t="s">
        <v>1512</v>
      </c>
    </row>
    <row r="3395" spans="1:5" x14ac:dyDescent="0.3">
      <c r="A3395" s="14">
        <v>2651740600</v>
      </c>
      <c r="B3395" s="15">
        <v>188696</v>
      </c>
      <c r="C3395" t="s">
        <v>1115</v>
      </c>
      <c r="D3395" t="s">
        <v>874</v>
      </c>
      <c r="E3395" t="s">
        <v>1512</v>
      </c>
    </row>
    <row r="3396" spans="1:5" x14ac:dyDescent="0.3">
      <c r="A3396" s="12">
        <v>2665293200</v>
      </c>
      <c r="B3396" s="13">
        <v>192399</v>
      </c>
      <c r="C3396" t="s">
        <v>1115</v>
      </c>
      <c r="D3396" t="s">
        <v>873</v>
      </c>
      <c r="E3396" t="s">
        <v>1512</v>
      </c>
    </row>
    <row r="3397" spans="1:5" x14ac:dyDescent="0.3">
      <c r="A3397" s="14">
        <v>2571117800</v>
      </c>
      <c r="B3397" s="15">
        <v>179391</v>
      </c>
      <c r="C3397" t="s">
        <v>1115</v>
      </c>
      <c r="D3397" t="s">
        <v>872</v>
      </c>
      <c r="E3397" t="s">
        <v>1512</v>
      </c>
    </row>
    <row r="3398" spans="1:5" x14ac:dyDescent="0.3">
      <c r="A3398" s="12">
        <v>2972648400</v>
      </c>
      <c r="B3398" s="13">
        <v>6685</v>
      </c>
      <c r="C3398" t="s">
        <v>1115</v>
      </c>
      <c r="D3398" t="s">
        <v>879</v>
      </c>
      <c r="E3398" t="s">
        <v>1512</v>
      </c>
    </row>
    <row r="3399" spans="1:5" x14ac:dyDescent="0.3">
      <c r="A3399" s="14">
        <v>2873714400</v>
      </c>
      <c r="B3399" s="15">
        <v>5991</v>
      </c>
      <c r="C3399" t="s">
        <v>1115</v>
      </c>
      <c r="D3399" t="s">
        <v>883</v>
      </c>
      <c r="E3399" t="s">
        <v>1512</v>
      </c>
    </row>
    <row r="3400" spans="1:5" x14ac:dyDescent="0.3">
      <c r="A3400" s="12">
        <v>0</v>
      </c>
      <c r="B3400" s="13">
        <v>0</v>
      </c>
      <c r="C3400" t="s">
        <v>1115</v>
      </c>
      <c r="D3400" t="s">
        <v>887</v>
      </c>
      <c r="E3400" t="s">
        <v>1512</v>
      </c>
    </row>
    <row r="3401" spans="1:5" x14ac:dyDescent="0.3">
      <c r="A3401" s="14">
        <v>3406072100</v>
      </c>
      <c r="B3401" s="15">
        <v>8510</v>
      </c>
      <c r="C3401" t="s">
        <v>1115</v>
      </c>
      <c r="D3401" t="s">
        <v>876</v>
      </c>
      <c r="E3401" t="s">
        <v>1512</v>
      </c>
    </row>
    <row r="3402" spans="1:5" x14ac:dyDescent="0.3">
      <c r="A3402" s="12">
        <v>2614997600</v>
      </c>
      <c r="B3402" s="13">
        <v>5971</v>
      </c>
      <c r="C3402" t="s">
        <v>1115</v>
      </c>
      <c r="D3402" t="s">
        <v>877</v>
      </c>
      <c r="E3402" t="s">
        <v>1512</v>
      </c>
    </row>
    <row r="3403" spans="1:5" x14ac:dyDescent="0.3">
      <c r="A3403" s="14">
        <v>2849340200</v>
      </c>
      <c r="B3403" s="15">
        <v>6085</v>
      </c>
      <c r="C3403" t="s">
        <v>1115</v>
      </c>
      <c r="D3403" t="s">
        <v>882</v>
      </c>
      <c r="E3403" t="s">
        <v>1512</v>
      </c>
    </row>
    <row r="3404" spans="1:5" x14ac:dyDescent="0.3">
      <c r="A3404" s="12">
        <v>2880574300</v>
      </c>
      <c r="B3404" s="13">
        <v>6309</v>
      </c>
      <c r="C3404" t="s">
        <v>1115</v>
      </c>
      <c r="D3404" t="s">
        <v>881</v>
      </c>
      <c r="E3404" t="s">
        <v>1512</v>
      </c>
    </row>
    <row r="3405" spans="1:5" x14ac:dyDescent="0.3">
      <c r="A3405" s="14">
        <v>2863700300</v>
      </c>
      <c r="B3405" s="15">
        <v>5851</v>
      </c>
      <c r="C3405" t="s">
        <v>1115</v>
      </c>
      <c r="D3405" t="s">
        <v>878</v>
      </c>
      <c r="E3405" t="s">
        <v>1512</v>
      </c>
    </row>
    <row r="3406" spans="1:5" x14ac:dyDescent="0.3">
      <c r="A3406" s="12">
        <v>2825286100</v>
      </c>
      <c r="B3406" s="13">
        <v>5803</v>
      </c>
      <c r="C3406" t="s">
        <v>1115</v>
      </c>
      <c r="D3406" t="s">
        <v>880</v>
      </c>
      <c r="E3406" t="s">
        <v>1512</v>
      </c>
    </row>
    <row r="3407" spans="1:5" x14ac:dyDescent="0.3">
      <c r="A3407" s="14">
        <v>0</v>
      </c>
      <c r="B3407" s="15">
        <v>0</v>
      </c>
      <c r="C3407" t="s">
        <v>1115</v>
      </c>
      <c r="D3407" t="s">
        <v>886</v>
      </c>
      <c r="E3407" t="s">
        <v>1512</v>
      </c>
    </row>
    <row r="3408" spans="1:5" x14ac:dyDescent="0.3">
      <c r="A3408" s="12">
        <v>1988270500</v>
      </c>
      <c r="B3408" s="13">
        <v>6544</v>
      </c>
      <c r="C3408" t="s">
        <v>1115</v>
      </c>
      <c r="D3408" t="s">
        <v>885</v>
      </c>
      <c r="E3408" t="s">
        <v>1512</v>
      </c>
    </row>
    <row r="3409" spans="1:5" x14ac:dyDescent="0.3">
      <c r="A3409" s="14">
        <v>2852240400</v>
      </c>
      <c r="B3409" s="15">
        <v>6068</v>
      </c>
      <c r="C3409" t="s">
        <v>1115</v>
      </c>
      <c r="D3409" t="s">
        <v>884</v>
      </c>
      <c r="E3409" t="s">
        <v>1512</v>
      </c>
    </row>
    <row r="3410" spans="1:5" x14ac:dyDescent="0.3">
      <c r="A3410" s="12">
        <v>0</v>
      </c>
      <c r="B3410" s="13">
        <v>0</v>
      </c>
      <c r="C3410" t="s">
        <v>1115</v>
      </c>
      <c r="D3410" t="s">
        <v>891</v>
      </c>
      <c r="E3410" t="s">
        <v>1512</v>
      </c>
    </row>
    <row r="3411" spans="1:5" x14ac:dyDescent="0.3">
      <c r="A3411" s="14">
        <v>0</v>
      </c>
      <c r="B3411" s="15">
        <v>0</v>
      </c>
      <c r="C3411" t="s">
        <v>1115</v>
      </c>
      <c r="D3411" t="s">
        <v>895</v>
      </c>
      <c r="E3411" t="s">
        <v>1512</v>
      </c>
    </row>
    <row r="3412" spans="1:5" x14ac:dyDescent="0.3">
      <c r="A3412" s="12">
        <v>0</v>
      </c>
      <c r="B3412" s="13">
        <v>0</v>
      </c>
      <c r="C3412" t="s">
        <v>1115</v>
      </c>
      <c r="D3412" t="s">
        <v>899</v>
      </c>
      <c r="E3412" t="s">
        <v>1512</v>
      </c>
    </row>
    <row r="3413" spans="1:5" x14ac:dyDescent="0.3">
      <c r="A3413" s="14">
        <v>0</v>
      </c>
      <c r="B3413" s="15">
        <v>0</v>
      </c>
      <c r="C3413" t="s">
        <v>1115</v>
      </c>
      <c r="D3413" t="s">
        <v>888</v>
      </c>
      <c r="E3413" t="s">
        <v>1512</v>
      </c>
    </row>
    <row r="3414" spans="1:5" x14ac:dyDescent="0.3">
      <c r="A3414" s="12">
        <v>0</v>
      </c>
      <c r="B3414" s="13">
        <v>0</v>
      </c>
      <c r="C3414" t="s">
        <v>1115</v>
      </c>
      <c r="D3414" t="s">
        <v>889</v>
      </c>
      <c r="E3414" t="s">
        <v>1512</v>
      </c>
    </row>
    <row r="3415" spans="1:5" x14ac:dyDescent="0.3">
      <c r="A3415" s="14">
        <v>0</v>
      </c>
      <c r="B3415" s="15">
        <v>0</v>
      </c>
      <c r="C3415" t="s">
        <v>1115</v>
      </c>
      <c r="D3415" t="s">
        <v>894</v>
      </c>
      <c r="E3415" t="s">
        <v>1512</v>
      </c>
    </row>
    <row r="3416" spans="1:5" x14ac:dyDescent="0.3">
      <c r="A3416" s="12">
        <v>0</v>
      </c>
      <c r="B3416" s="13">
        <v>0</v>
      </c>
      <c r="C3416" t="s">
        <v>1115</v>
      </c>
      <c r="D3416" t="s">
        <v>893</v>
      </c>
      <c r="E3416" t="s">
        <v>1512</v>
      </c>
    </row>
    <row r="3417" spans="1:5" x14ac:dyDescent="0.3">
      <c r="A3417" s="14">
        <v>0</v>
      </c>
      <c r="B3417" s="15">
        <v>0</v>
      </c>
      <c r="C3417" t="s">
        <v>1115</v>
      </c>
      <c r="D3417" t="s">
        <v>890</v>
      </c>
      <c r="E3417" t="s">
        <v>1512</v>
      </c>
    </row>
    <row r="3418" spans="1:5" x14ac:dyDescent="0.3">
      <c r="A3418" s="12">
        <v>0</v>
      </c>
      <c r="B3418" s="13">
        <v>0</v>
      </c>
      <c r="C3418" t="s">
        <v>1115</v>
      </c>
      <c r="D3418" t="s">
        <v>892</v>
      </c>
      <c r="E3418" t="s">
        <v>1512</v>
      </c>
    </row>
    <row r="3419" spans="1:5" x14ac:dyDescent="0.3">
      <c r="A3419" s="14">
        <v>0</v>
      </c>
      <c r="B3419" s="15">
        <v>0</v>
      </c>
      <c r="C3419" t="s">
        <v>1115</v>
      </c>
      <c r="D3419" t="s">
        <v>898</v>
      </c>
      <c r="E3419" t="s">
        <v>1512</v>
      </c>
    </row>
    <row r="3420" spans="1:5" x14ac:dyDescent="0.3">
      <c r="A3420" s="12">
        <v>0</v>
      </c>
      <c r="B3420" s="13">
        <v>0</v>
      </c>
      <c r="C3420" t="s">
        <v>1115</v>
      </c>
      <c r="D3420" t="s">
        <v>897</v>
      </c>
      <c r="E3420" t="s">
        <v>1512</v>
      </c>
    </row>
    <row r="3421" spans="1:5" x14ac:dyDescent="0.3">
      <c r="A3421" s="14">
        <v>0</v>
      </c>
      <c r="B3421" s="15">
        <v>0</v>
      </c>
      <c r="C3421" t="s">
        <v>1115</v>
      </c>
      <c r="D3421" t="s">
        <v>896</v>
      </c>
      <c r="E3421" t="s">
        <v>1512</v>
      </c>
    </row>
    <row r="3422" spans="1:5" x14ac:dyDescent="0.3">
      <c r="A3422" s="12">
        <v>659543500</v>
      </c>
      <c r="B3422" s="13">
        <v>66343</v>
      </c>
      <c r="C3422" t="s">
        <v>1116</v>
      </c>
      <c r="D3422" t="s">
        <v>867</v>
      </c>
      <c r="E3422" t="s">
        <v>1513</v>
      </c>
    </row>
    <row r="3423" spans="1:5" x14ac:dyDescent="0.3">
      <c r="A3423" s="14">
        <v>674910100</v>
      </c>
      <c r="B3423" s="15">
        <v>67511</v>
      </c>
      <c r="C3423" t="s">
        <v>1116</v>
      </c>
      <c r="D3423" t="s">
        <v>871</v>
      </c>
      <c r="E3423" t="s">
        <v>1513</v>
      </c>
    </row>
    <row r="3424" spans="1:5" x14ac:dyDescent="0.3">
      <c r="A3424" s="12">
        <v>691538300</v>
      </c>
      <c r="B3424" s="13">
        <v>73677</v>
      </c>
      <c r="C3424" t="s">
        <v>1116</v>
      </c>
      <c r="D3424" t="s">
        <v>875</v>
      </c>
      <c r="E3424" t="s">
        <v>1513</v>
      </c>
    </row>
    <row r="3425" spans="1:5" x14ac:dyDescent="0.3">
      <c r="A3425" s="14">
        <v>666300900</v>
      </c>
      <c r="B3425" s="15">
        <v>78224</v>
      </c>
      <c r="C3425" t="s">
        <v>1116</v>
      </c>
      <c r="D3425" t="s">
        <v>864</v>
      </c>
      <c r="E3425" t="s">
        <v>1513</v>
      </c>
    </row>
    <row r="3426" spans="1:5" x14ac:dyDescent="0.3">
      <c r="A3426" s="12">
        <v>545371400</v>
      </c>
      <c r="B3426" s="13">
        <v>58097</v>
      </c>
      <c r="C3426" t="s">
        <v>1116</v>
      </c>
      <c r="D3426" t="s">
        <v>865</v>
      </c>
      <c r="E3426" t="s">
        <v>1513</v>
      </c>
    </row>
    <row r="3427" spans="1:5" x14ac:dyDescent="0.3">
      <c r="A3427" s="14">
        <v>534863200</v>
      </c>
      <c r="B3427" s="15">
        <v>60989</v>
      </c>
      <c r="C3427" t="s">
        <v>1116</v>
      </c>
      <c r="D3427" t="s">
        <v>870</v>
      </c>
      <c r="E3427" t="s">
        <v>1513</v>
      </c>
    </row>
    <row r="3428" spans="1:5" x14ac:dyDescent="0.3">
      <c r="A3428" s="12">
        <v>606806600</v>
      </c>
      <c r="B3428" s="13">
        <v>64349</v>
      </c>
      <c r="C3428" t="s">
        <v>1116</v>
      </c>
      <c r="D3428" t="s">
        <v>869</v>
      </c>
      <c r="E3428" t="s">
        <v>1513</v>
      </c>
    </row>
    <row r="3429" spans="1:5" x14ac:dyDescent="0.3">
      <c r="A3429" s="14">
        <v>633657100</v>
      </c>
      <c r="B3429" s="15">
        <v>67922</v>
      </c>
      <c r="C3429" t="s">
        <v>1116</v>
      </c>
      <c r="D3429" t="s">
        <v>866</v>
      </c>
      <c r="E3429" t="s">
        <v>1513</v>
      </c>
    </row>
    <row r="3430" spans="1:5" x14ac:dyDescent="0.3">
      <c r="A3430" s="12">
        <v>620052500</v>
      </c>
      <c r="B3430" s="13">
        <v>64141</v>
      </c>
      <c r="C3430" t="s">
        <v>1116</v>
      </c>
      <c r="D3430" t="s">
        <v>868</v>
      </c>
      <c r="E3430" t="s">
        <v>1513</v>
      </c>
    </row>
    <row r="3431" spans="1:5" x14ac:dyDescent="0.3">
      <c r="A3431" s="14">
        <v>651560900</v>
      </c>
      <c r="B3431" s="15">
        <v>65985</v>
      </c>
      <c r="C3431" t="s">
        <v>1116</v>
      </c>
      <c r="D3431" t="s">
        <v>874</v>
      </c>
      <c r="E3431" t="s">
        <v>1513</v>
      </c>
    </row>
    <row r="3432" spans="1:5" x14ac:dyDescent="0.3">
      <c r="A3432" s="12">
        <v>661010800</v>
      </c>
      <c r="B3432" s="13">
        <v>67328</v>
      </c>
      <c r="C3432" t="s">
        <v>1116</v>
      </c>
      <c r="D3432" t="s">
        <v>873</v>
      </c>
      <c r="E3432" t="s">
        <v>1513</v>
      </c>
    </row>
    <row r="3433" spans="1:5" x14ac:dyDescent="0.3">
      <c r="A3433" s="14">
        <v>592488500</v>
      </c>
      <c r="B3433" s="15">
        <v>61066</v>
      </c>
      <c r="C3433" t="s">
        <v>1116</v>
      </c>
      <c r="D3433" t="s">
        <v>872</v>
      </c>
      <c r="E3433" t="s">
        <v>1513</v>
      </c>
    </row>
    <row r="3434" spans="1:5" x14ac:dyDescent="0.3">
      <c r="A3434" s="12">
        <v>634047300</v>
      </c>
      <c r="B3434" s="13">
        <v>2130</v>
      </c>
      <c r="C3434" t="s">
        <v>1116</v>
      </c>
      <c r="D3434" t="s">
        <v>879</v>
      </c>
      <c r="E3434" t="s">
        <v>1513</v>
      </c>
    </row>
    <row r="3435" spans="1:5" x14ac:dyDescent="0.3">
      <c r="A3435" s="14">
        <v>695406600</v>
      </c>
      <c r="B3435" s="15">
        <v>2089</v>
      </c>
      <c r="C3435" t="s">
        <v>1116</v>
      </c>
      <c r="D3435" t="s">
        <v>883</v>
      </c>
      <c r="E3435" t="s">
        <v>1513</v>
      </c>
    </row>
    <row r="3436" spans="1:5" x14ac:dyDescent="0.3">
      <c r="A3436" s="12">
        <v>0</v>
      </c>
      <c r="B3436" s="13">
        <v>0</v>
      </c>
      <c r="C3436" t="s">
        <v>1116</v>
      </c>
      <c r="D3436" t="s">
        <v>887</v>
      </c>
      <c r="E3436" t="s">
        <v>1513</v>
      </c>
    </row>
    <row r="3437" spans="1:5" x14ac:dyDescent="0.3">
      <c r="A3437" s="14">
        <v>696016500</v>
      </c>
      <c r="B3437" s="15">
        <v>2417</v>
      </c>
      <c r="C3437" t="s">
        <v>1116</v>
      </c>
      <c r="D3437" t="s">
        <v>876</v>
      </c>
      <c r="E3437" t="s">
        <v>1513</v>
      </c>
    </row>
    <row r="3438" spans="1:5" x14ac:dyDescent="0.3">
      <c r="A3438" s="12">
        <v>571775600</v>
      </c>
      <c r="B3438" s="13">
        <v>1984</v>
      </c>
      <c r="C3438" t="s">
        <v>1116</v>
      </c>
      <c r="D3438" t="s">
        <v>877</v>
      </c>
      <c r="E3438" t="s">
        <v>1513</v>
      </c>
    </row>
    <row r="3439" spans="1:5" x14ac:dyDescent="0.3">
      <c r="A3439" s="14">
        <v>648185800</v>
      </c>
      <c r="B3439" s="15">
        <v>2051</v>
      </c>
      <c r="C3439" t="s">
        <v>1116</v>
      </c>
      <c r="D3439" t="s">
        <v>882</v>
      </c>
      <c r="E3439" t="s">
        <v>1513</v>
      </c>
    </row>
    <row r="3440" spans="1:5" x14ac:dyDescent="0.3">
      <c r="A3440" s="12">
        <v>622617500</v>
      </c>
      <c r="B3440" s="13">
        <v>2064</v>
      </c>
      <c r="C3440" t="s">
        <v>1116</v>
      </c>
      <c r="D3440" t="s">
        <v>881</v>
      </c>
      <c r="E3440" t="s">
        <v>1513</v>
      </c>
    </row>
    <row r="3441" spans="1:5" x14ac:dyDescent="0.3">
      <c r="A3441" s="14">
        <v>600920400</v>
      </c>
      <c r="B3441" s="15">
        <v>1902</v>
      </c>
      <c r="C3441" t="s">
        <v>1116</v>
      </c>
      <c r="D3441" t="s">
        <v>878</v>
      </c>
      <c r="E3441" t="s">
        <v>1513</v>
      </c>
    </row>
    <row r="3442" spans="1:5" x14ac:dyDescent="0.3">
      <c r="A3442" s="12">
        <v>624979700</v>
      </c>
      <c r="B3442" s="13">
        <v>1947</v>
      </c>
      <c r="C3442" t="s">
        <v>1116</v>
      </c>
      <c r="D3442" t="s">
        <v>880</v>
      </c>
      <c r="E3442" t="s">
        <v>1513</v>
      </c>
    </row>
    <row r="3443" spans="1:5" x14ac:dyDescent="0.3">
      <c r="A3443" s="14">
        <v>0</v>
      </c>
      <c r="B3443" s="15">
        <v>0</v>
      </c>
      <c r="C3443" t="s">
        <v>1116</v>
      </c>
      <c r="D3443" t="s">
        <v>886</v>
      </c>
      <c r="E3443" t="s">
        <v>1513</v>
      </c>
    </row>
    <row r="3444" spans="1:5" x14ac:dyDescent="0.3">
      <c r="A3444" s="12">
        <v>448143800</v>
      </c>
      <c r="B3444" s="13">
        <v>2089</v>
      </c>
      <c r="C3444" t="s">
        <v>1116</v>
      </c>
      <c r="D3444" t="s">
        <v>885</v>
      </c>
      <c r="E3444" t="s">
        <v>1513</v>
      </c>
    </row>
    <row r="3445" spans="1:5" x14ac:dyDescent="0.3">
      <c r="A3445" s="14">
        <v>692969100</v>
      </c>
      <c r="B3445" s="15">
        <v>2119</v>
      </c>
      <c r="C3445" t="s">
        <v>1116</v>
      </c>
      <c r="D3445" t="s">
        <v>884</v>
      </c>
      <c r="E3445" t="s">
        <v>1513</v>
      </c>
    </row>
    <row r="3446" spans="1:5" x14ac:dyDescent="0.3">
      <c r="A3446" s="12">
        <v>0</v>
      </c>
      <c r="B3446" s="13">
        <v>0</v>
      </c>
      <c r="C3446" t="s">
        <v>1116</v>
      </c>
      <c r="D3446" t="s">
        <v>891</v>
      </c>
      <c r="E3446" t="s">
        <v>1513</v>
      </c>
    </row>
    <row r="3447" spans="1:5" x14ac:dyDescent="0.3">
      <c r="A3447" s="14">
        <v>0</v>
      </c>
      <c r="B3447" s="15">
        <v>0</v>
      </c>
      <c r="C3447" t="s">
        <v>1116</v>
      </c>
      <c r="D3447" t="s">
        <v>895</v>
      </c>
      <c r="E3447" t="s">
        <v>1513</v>
      </c>
    </row>
    <row r="3448" spans="1:5" x14ac:dyDescent="0.3">
      <c r="A3448" s="12">
        <v>0</v>
      </c>
      <c r="B3448" s="13">
        <v>0</v>
      </c>
      <c r="C3448" t="s">
        <v>1116</v>
      </c>
      <c r="D3448" t="s">
        <v>899</v>
      </c>
      <c r="E3448" t="s">
        <v>1513</v>
      </c>
    </row>
    <row r="3449" spans="1:5" x14ac:dyDescent="0.3">
      <c r="A3449" s="14">
        <v>0</v>
      </c>
      <c r="B3449" s="15">
        <v>0</v>
      </c>
      <c r="C3449" t="s">
        <v>1116</v>
      </c>
      <c r="D3449" t="s">
        <v>888</v>
      </c>
      <c r="E3449" t="s">
        <v>1513</v>
      </c>
    </row>
    <row r="3450" spans="1:5" x14ac:dyDescent="0.3">
      <c r="A3450" s="12">
        <v>0</v>
      </c>
      <c r="B3450" s="13">
        <v>0</v>
      </c>
      <c r="C3450" t="s">
        <v>1116</v>
      </c>
      <c r="D3450" t="s">
        <v>889</v>
      </c>
      <c r="E3450" t="s">
        <v>1513</v>
      </c>
    </row>
    <row r="3451" spans="1:5" x14ac:dyDescent="0.3">
      <c r="A3451" s="14">
        <v>0</v>
      </c>
      <c r="B3451" s="15">
        <v>0</v>
      </c>
      <c r="C3451" t="s">
        <v>1116</v>
      </c>
      <c r="D3451" t="s">
        <v>894</v>
      </c>
      <c r="E3451" t="s">
        <v>1513</v>
      </c>
    </row>
    <row r="3452" spans="1:5" x14ac:dyDescent="0.3">
      <c r="A3452" s="12">
        <v>0</v>
      </c>
      <c r="B3452" s="13">
        <v>0</v>
      </c>
      <c r="C3452" t="s">
        <v>1116</v>
      </c>
      <c r="D3452" t="s">
        <v>893</v>
      </c>
      <c r="E3452" t="s">
        <v>1513</v>
      </c>
    </row>
    <row r="3453" spans="1:5" x14ac:dyDescent="0.3">
      <c r="A3453" s="14">
        <v>0</v>
      </c>
      <c r="B3453" s="15">
        <v>0</v>
      </c>
      <c r="C3453" t="s">
        <v>1116</v>
      </c>
      <c r="D3453" t="s">
        <v>890</v>
      </c>
      <c r="E3453" t="s">
        <v>1513</v>
      </c>
    </row>
    <row r="3454" spans="1:5" x14ac:dyDescent="0.3">
      <c r="A3454" s="12">
        <v>0</v>
      </c>
      <c r="B3454" s="13">
        <v>0</v>
      </c>
      <c r="C3454" t="s">
        <v>1116</v>
      </c>
      <c r="D3454" t="s">
        <v>892</v>
      </c>
      <c r="E3454" t="s">
        <v>1513</v>
      </c>
    </row>
    <row r="3455" spans="1:5" x14ac:dyDescent="0.3">
      <c r="A3455" s="14">
        <v>0</v>
      </c>
      <c r="B3455" s="15">
        <v>0</v>
      </c>
      <c r="C3455" t="s">
        <v>1116</v>
      </c>
      <c r="D3455" t="s">
        <v>898</v>
      </c>
      <c r="E3455" t="s">
        <v>1513</v>
      </c>
    </row>
    <row r="3456" spans="1:5" x14ac:dyDescent="0.3">
      <c r="A3456" s="12">
        <v>0</v>
      </c>
      <c r="B3456" s="13">
        <v>0</v>
      </c>
      <c r="C3456" t="s">
        <v>1116</v>
      </c>
      <c r="D3456" t="s">
        <v>897</v>
      </c>
      <c r="E3456" t="s">
        <v>1513</v>
      </c>
    </row>
    <row r="3457" spans="1:5" x14ac:dyDescent="0.3">
      <c r="A3457" s="14">
        <v>0</v>
      </c>
      <c r="B3457" s="15">
        <v>0</v>
      </c>
      <c r="C3457" t="s">
        <v>1116</v>
      </c>
      <c r="D3457" t="s">
        <v>896</v>
      </c>
      <c r="E3457" t="s">
        <v>1513</v>
      </c>
    </row>
    <row r="3458" spans="1:5" x14ac:dyDescent="0.3">
      <c r="A3458" s="12">
        <v>0</v>
      </c>
      <c r="B3458" s="13">
        <v>0</v>
      </c>
      <c r="C3458" t="s">
        <v>1117</v>
      </c>
      <c r="D3458" t="s">
        <v>867</v>
      </c>
      <c r="E3458" t="s">
        <v>1514</v>
      </c>
    </row>
    <row r="3459" spans="1:5" x14ac:dyDescent="0.3">
      <c r="A3459" s="14">
        <v>2209057900</v>
      </c>
      <c r="B3459" s="15">
        <v>138851</v>
      </c>
      <c r="C3459" t="s">
        <v>1117</v>
      </c>
      <c r="D3459" t="s">
        <v>871</v>
      </c>
      <c r="E3459" t="s">
        <v>1514</v>
      </c>
    </row>
    <row r="3460" spans="1:5" x14ac:dyDescent="0.3">
      <c r="A3460" s="12">
        <v>2341947950</v>
      </c>
      <c r="B3460" s="13">
        <v>157311</v>
      </c>
      <c r="C3460" t="s">
        <v>1117</v>
      </c>
      <c r="D3460" t="s">
        <v>875</v>
      </c>
      <c r="E3460" t="s">
        <v>1514</v>
      </c>
    </row>
    <row r="3461" spans="1:5" x14ac:dyDescent="0.3">
      <c r="A3461" s="14">
        <v>0</v>
      </c>
      <c r="B3461" s="15">
        <v>0</v>
      </c>
      <c r="C3461" t="s">
        <v>1117</v>
      </c>
      <c r="D3461" t="s">
        <v>864</v>
      </c>
      <c r="E3461" t="s">
        <v>1514</v>
      </c>
    </row>
    <row r="3462" spans="1:5" x14ac:dyDescent="0.3">
      <c r="A3462" s="12">
        <v>0</v>
      </c>
      <c r="B3462" s="13">
        <v>0</v>
      </c>
      <c r="C3462" t="s">
        <v>1117</v>
      </c>
      <c r="D3462" t="s">
        <v>865</v>
      </c>
      <c r="E3462" t="s">
        <v>1514</v>
      </c>
    </row>
    <row r="3463" spans="1:5" x14ac:dyDescent="0.3">
      <c r="A3463" s="14">
        <v>1588506150</v>
      </c>
      <c r="B3463" s="15">
        <v>116586</v>
      </c>
      <c r="C3463" t="s">
        <v>1117</v>
      </c>
      <c r="D3463" t="s">
        <v>870</v>
      </c>
      <c r="E3463" t="s">
        <v>1514</v>
      </c>
    </row>
    <row r="3464" spans="1:5" x14ac:dyDescent="0.3">
      <c r="A3464" s="12">
        <v>363342000</v>
      </c>
      <c r="B3464" s="13">
        <v>28198</v>
      </c>
      <c r="C3464" t="s">
        <v>1117</v>
      </c>
      <c r="D3464" t="s">
        <v>869</v>
      </c>
      <c r="E3464" t="s">
        <v>1514</v>
      </c>
    </row>
    <row r="3465" spans="1:5" x14ac:dyDescent="0.3">
      <c r="A3465" s="14">
        <v>0</v>
      </c>
      <c r="B3465" s="15">
        <v>0</v>
      </c>
      <c r="C3465" t="s">
        <v>1117</v>
      </c>
      <c r="D3465" t="s">
        <v>866</v>
      </c>
      <c r="E3465" t="s">
        <v>1514</v>
      </c>
    </row>
    <row r="3466" spans="1:5" x14ac:dyDescent="0.3">
      <c r="A3466" s="12">
        <v>0</v>
      </c>
      <c r="B3466" s="13">
        <v>0</v>
      </c>
      <c r="C3466" t="s">
        <v>1117</v>
      </c>
      <c r="D3466" t="s">
        <v>868</v>
      </c>
      <c r="E3466" t="s">
        <v>1514</v>
      </c>
    </row>
    <row r="3467" spans="1:5" x14ac:dyDescent="0.3">
      <c r="A3467" s="14">
        <v>2002014550</v>
      </c>
      <c r="B3467" s="15">
        <v>127987</v>
      </c>
      <c r="C3467" t="s">
        <v>1117</v>
      </c>
      <c r="D3467" t="s">
        <v>874</v>
      </c>
      <c r="E3467" t="s">
        <v>1514</v>
      </c>
    </row>
    <row r="3468" spans="1:5" x14ac:dyDescent="0.3">
      <c r="A3468" s="12">
        <v>2096084650</v>
      </c>
      <c r="B3468" s="13">
        <v>134411</v>
      </c>
      <c r="C3468" t="s">
        <v>1117</v>
      </c>
      <c r="D3468" t="s">
        <v>873</v>
      </c>
      <c r="E3468" t="s">
        <v>1514</v>
      </c>
    </row>
    <row r="3469" spans="1:5" x14ac:dyDescent="0.3">
      <c r="A3469" s="14">
        <v>2010445300</v>
      </c>
      <c r="B3469" s="15">
        <v>125569</v>
      </c>
      <c r="C3469" t="s">
        <v>1117</v>
      </c>
      <c r="D3469" t="s">
        <v>872</v>
      </c>
      <c r="E3469" t="s">
        <v>1514</v>
      </c>
    </row>
    <row r="3470" spans="1:5" x14ac:dyDescent="0.3">
      <c r="A3470" s="12">
        <v>2356884300</v>
      </c>
      <c r="B3470" s="13">
        <v>4614</v>
      </c>
      <c r="C3470" t="s">
        <v>1117</v>
      </c>
      <c r="D3470" t="s">
        <v>879</v>
      </c>
      <c r="E3470" t="s">
        <v>1514</v>
      </c>
    </row>
    <row r="3471" spans="1:5" x14ac:dyDescent="0.3">
      <c r="A3471" s="14">
        <v>2307800400</v>
      </c>
      <c r="B3471" s="15">
        <v>4084</v>
      </c>
      <c r="C3471" t="s">
        <v>1117</v>
      </c>
      <c r="D3471" t="s">
        <v>883</v>
      </c>
      <c r="E3471" t="s">
        <v>1514</v>
      </c>
    </row>
    <row r="3472" spans="1:5" x14ac:dyDescent="0.3">
      <c r="A3472" s="12">
        <v>2667556800</v>
      </c>
      <c r="B3472" s="13">
        <v>5053</v>
      </c>
      <c r="C3472" t="s">
        <v>1117</v>
      </c>
      <c r="D3472" t="s">
        <v>887</v>
      </c>
      <c r="E3472" t="s">
        <v>1514</v>
      </c>
    </row>
    <row r="3473" spans="1:5" x14ac:dyDescent="0.3">
      <c r="A3473" s="14">
        <v>2637728850</v>
      </c>
      <c r="B3473" s="15">
        <v>5546</v>
      </c>
      <c r="C3473" t="s">
        <v>1117</v>
      </c>
      <c r="D3473" t="s">
        <v>876</v>
      </c>
      <c r="E3473" t="s">
        <v>1514</v>
      </c>
    </row>
    <row r="3474" spans="1:5" x14ac:dyDescent="0.3">
      <c r="A3474" s="12">
        <v>2051017900</v>
      </c>
      <c r="B3474" s="13">
        <v>4090</v>
      </c>
      <c r="C3474" t="s">
        <v>1117</v>
      </c>
      <c r="D3474" t="s">
        <v>877</v>
      </c>
      <c r="E3474" t="s">
        <v>1514</v>
      </c>
    </row>
    <row r="3475" spans="1:5" x14ac:dyDescent="0.3">
      <c r="A3475" s="14">
        <v>2300498500</v>
      </c>
      <c r="B3475" s="15">
        <v>4193</v>
      </c>
      <c r="C3475" t="s">
        <v>1117</v>
      </c>
      <c r="D3475" t="s">
        <v>882</v>
      </c>
      <c r="E3475" t="s">
        <v>1514</v>
      </c>
    </row>
    <row r="3476" spans="1:5" x14ac:dyDescent="0.3">
      <c r="A3476" s="12">
        <v>2315760100</v>
      </c>
      <c r="B3476" s="13">
        <v>4348</v>
      </c>
      <c r="C3476" t="s">
        <v>1117</v>
      </c>
      <c r="D3476" t="s">
        <v>881</v>
      </c>
      <c r="E3476" t="s">
        <v>1514</v>
      </c>
    </row>
    <row r="3477" spans="1:5" x14ac:dyDescent="0.3">
      <c r="A3477" s="14">
        <v>2270883000</v>
      </c>
      <c r="B3477" s="15">
        <v>4070</v>
      </c>
      <c r="C3477" t="s">
        <v>1117</v>
      </c>
      <c r="D3477" t="s">
        <v>878</v>
      </c>
      <c r="E3477" t="s">
        <v>1514</v>
      </c>
    </row>
    <row r="3478" spans="1:5" x14ac:dyDescent="0.3">
      <c r="A3478" s="12">
        <v>2270363000</v>
      </c>
      <c r="B3478" s="13">
        <v>3989</v>
      </c>
      <c r="C3478" t="s">
        <v>1117</v>
      </c>
      <c r="D3478" t="s">
        <v>880</v>
      </c>
      <c r="E3478" t="s">
        <v>1514</v>
      </c>
    </row>
    <row r="3479" spans="1:5" x14ac:dyDescent="0.3">
      <c r="A3479" s="14">
        <v>2288601000</v>
      </c>
      <c r="B3479" s="15">
        <v>4175</v>
      </c>
      <c r="C3479" t="s">
        <v>1117</v>
      </c>
      <c r="D3479" t="s">
        <v>886</v>
      </c>
      <c r="E3479" t="s">
        <v>1514</v>
      </c>
    </row>
    <row r="3480" spans="1:5" x14ac:dyDescent="0.3">
      <c r="A3480" s="12">
        <v>2356259400</v>
      </c>
      <c r="B3480" s="13">
        <v>4124</v>
      </c>
      <c r="C3480" t="s">
        <v>1117</v>
      </c>
      <c r="D3480" t="s">
        <v>885</v>
      </c>
      <c r="E3480" t="s">
        <v>1514</v>
      </c>
    </row>
    <row r="3481" spans="1:5" x14ac:dyDescent="0.3">
      <c r="A3481" s="14">
        <v>2266569700</v>
      </c>
      <c r="B3481" s="15">
        <v>4050</v>
      </c>
      <c r="C3481" t="s">
        <v>1117</v>
      </c>
      <c r="D3481" t="s">
        <v>884</v>
      </c>
      <c r="E3481" t="s">
        <v>1514</v>
      </c>
    </row>
    <row r="3482" spans="1:5" x14ac:dyDescent="0.3">
      <c r="A3482" s="12">
        <v>2575713400</v>
      </c>
      <c r="B3482" s="13">
        <v>122133</v>
      </c>
      <c r="C3482" t="s">
        <v>1117</v>
      </c>
      <c r="D3482" t="s">
        <v>891</v>
      </c>
      <c r="E3482" t="s">
        <v>1514</v>
      </c>
    </row>
    <row r="3483" spans="1:5" x14ac:dyDescent="0.3">
      <c r="A3483" s="14">
        <v>2576352800</v>
      </c>
      <c r="B3483" s="15">
        <v>124377</v>
      </c>
      <c r="C3483" t="s">
        <v>1117</v>
      </c>
      <c r="D3483" t="s">
        <v>895</v>
      </c>
      <c r="E3483" t="s">
        <v>1514</v>
      </c>
    </row>
    <row r="3484" spans="1:5" x14ac:dyDescent="0.3">
      <c r="A3484" s="12">
        <v>2872627100</v>
      </c>
      <c r="B3484" s="13">
        <v>150954</v>
      </c>
      <c r="C3484" t="s">
        <v>1117</v>
      </c>
      <c r="D3484" t="s">
        <v>899</v>
      </c>
      <c r="E3484" t="s">
        <v>1514</v>
      </c>
    </row>
    <row r="3485" spans="1:5" x14ac:dyDescent="0.3">
      <c r="A3485" s="14">
        <v>3107466400</v>
      </c>
      <c r="B3485" s="15">
        <v>175756</v>
      </c>
      <c r="C3485" t="s">
        <v>1117</v>
      </c>
      <c r="D3485" t="s">
        <v>888</v>
      </c>
      <c r="E3485" t="s">
        <v>1514</v>
      </c>
    </row>
    <row r="3486" spans="1:5" x14ac:dyDescent="0.3">
      <c r="A3486" s="12">
        <v>2397012100</v>
      </c>
      <c r="B3486" s="13">
        <v>110916</v>
      </c>
      <c r="C3486" t="s">
        <v>1117</v>
      </c>
      <c r="D3486" t="s">
        <v>889</v>
      </c>
      <c r="E3486" t="s">
        <v>1514</v>
      </c>
    </row>
    <row r="3487" spans="1:5" x14ac:dyDescent="0.3">
      <c r="A3487" s="14">
        <v>2413777200</v>
      </c>
      <c r="B3487" s="15">
        <v>121014</v>
      </c>
      <c r="C3487" t="s">
        <v>1117</v>
      </c>
      <c r="D3487" t="s">
        <v>894</v>
      </c>
      <c r="E3487" t="s">
        <v>1514</v>
      </c>
    </row>
    <row r="3488" spans="1:5" x14ac:dyDescent="0.3">
      <c r="A3488" s="12">
        <v>1287208700</v>
      </c>
      <c r="B3488" s="13">
        <v>80263</v>
      </c>
      <c r="C3488" t="s">
        <v>1117</v>
      </c>
      <c r="D3488" t="s">
        <v>893</v>
      </c>
      <c r="E3488" t="s">
        <v>1514</v>
      </c>
    </row>
    <row r="3489" spans="1:5" x14ac:dyDescent="0.3">
      <c r="A3489" s="14">
        <v>2642357100</v>
      </c>
      <c r="B3489" s="15">
        <v>132792</v>
      </c>
      <c r="C3489" t="s">
        <v>1117</v>
      </c>
      <c r="D3489" t="s">
        <v>890</v>
      </c>
      <c r="E3489" t="s">
        <v>1514</v>
      </c>
    </row>
    <row r="3490" spans="1:5" x14ac:dyDescent="0.3">
      <c r="A3490" s="12">
        <v>1989442400</v>
      </c>
      <c r="B3490" s="13">
        <v>99084</v>
      </c>
      <c r="C3490" t="s">
        <v>1117</v>
      </c>
      <c r="D3490" t="s">
        <v>892</v>
      </c>
      <c r="E3490" t="s">
        <v>1514</v>
      </c>
    </row>
    <row r="3491" spans="1:5" x14ac:dyDescent="0.3">
      <c r="A3491" s="14">
        <v>2517833100</v>
      </c>
      <c r="B3491" s="15">
        <v>119806</v>
      </c>
      <c r="C3491" t="s">
        <v>1117</v>
      </c>
      <c r="D3491" t="s">
        <v>898</v>
      </c>
      <c r="E3491" t="s">
        <v>1514</v>
      </c>
    </row>
    <row r="3492" spans="1:5" x14ac:dyDescent="0.3">
      <c r="A3492" s="12">
        <v>2557701800</v>
      </c>
      <c r="B3492" s="13">
        <v>124871</v>
      </c>
      <c r="C3492" t="s">
        <v>1117</v>
      </c>
      <c r="D3492" t="s">
        <v>897</v>
      </c>
      <c r="E3492" t="s">
        <v>1514</v>
      </c>
    </row>
    <row r="3493" spans="1:5" x14ac:dyDescent="0.3">
      <c r="A3493" s="14">
        <v>2291593600</v>
      </c>
      <c r="B3493" s="15">
        <v>109983</v>
      </c>
      <c r="C3493" t="s">
        <v>1117</v>
      </c>
      <c r="D3493" t="s">
        <v>896</v>
      </c>
      <c r="E3493" t="s">
        <v>1514</v>
      </c>
    </row>
    <row r="3494" spans="1:5" x14ac:dyDescent="0.3">
      <c r="A3494" s="12">
        <v>15697200</v>
      </c>
      <c r="B3494" s="13">
        <v>15697200</v>
      </c>
      <c r="C3494" t="s">
        <v>1118</v>
      </c>
      <c r="D3494" t="s">
        <v>867</v>
      </c>
      <c r="E3494" t="s">
        <v>1515</v>
      </c>
    </row>
    <row r="3495" spans="1:5" x14ac:dyDescent="0.3">
      <c r="A3495" s="14">
        <v>57026900</v>
      </c>
      <c r="B3495" s="15">
        <v>57026900</v>
      </c>
      <c r="C3495" t="s">
        <v>1118</v>
      </c>
      <c r="D3495" t="s">
        <v>871</v>
      </c>
      <c r="E3495" t="s">
        <v>1515</v>
      </c>
    </row>
    <row r="3496" spans="1:5" x14ac:dyDescent="0.3">
      <c r="A3496" s="12">
        <v>34759400</v>
      </c>
      <c r="B3496" s="13">
        <v>34759400</v>
      </c>
      <c r="C3496" t="s">
        <v>1118</v>
      </c>
      <c r="D3496" t="s">
        <v>875</v>
      </c>
      <c r="E3496" t="s">
        <v>1515</v>
      </c>
    </row>
    <row r="3497" spans="1:5" x14ac:dyDescent="0.3">
      <c r="A3497" s="14">
        <v>0</v>
      </c>
      <c r="B3497" s="15">
        <v>0</v>
      </c>
      <c r="C3497" t="s">
        <v>1118</v>
      </c>
      <c r="D3497" t="s">
        <v>864</v>
      </c>
      <c r="E3497" t="s">
        <v>1515</v>
      </c>
    </row>
    <row r="3498" spans="1:5" x14ac:dyDescent="0.3">
      <c r="A3498" s="12">
        <v>0</v>
      </c>
      <c r="B3498" s="13">
        <v>0</v>
      </c>
      <c r="C3498" t="s">
        <v>1118</v>
      </c>
      <c r="D3498" t="s">
        <v>865</v>
      </c>
      <c r="E3498" t="s">
        <v>1515</v>
      </c>
    </row>
    <row r="3499" spans="1:5" x14ac:dyDescent="0.3">
      <c r="A3499" s="14">
        <v>16223200</v>
      </c>
      <c r="B3499" s="15">
        <v>16223200</v>
      </c>
      <c r="C3499" t="s">
        <v>1118</v>
      </c>
      <c r="D3499" t="s">
        <v>870</v>
      </c>
      <c r="E3499" t="s">
        <v>1515</v>
      </c>
    </row>
    <row r="3500" spans="1:5" x14ac:dyDescent="0.3">
      <c r="A3500" s="12">
        <v>18442400</v>
      </c>
      <c r="B3500" s="13">
        <v>18442400</v>
      </c>
      <c r="C3500" t="s">
        <v>1118</v>
      </c>
      <c r="D3500" t="s">
        <v>869</v>
      </c>
      <c r="E3500" t="s">
        <v>1515</v>
      </c>
    </row>
    <row r="3501" spans="1:5" x14ac:dyDescent="0.3">
      <c r="A3501" s="14">
        <v>0</v>
      </c>
      <c r="B3501" s="15">
        <v>0</v>
      </c>
      <c r="C3501" t="s">
        <v>1118</v>
      </c>
      <c r="D3501" t="s">
        <v>866</v>
      </c>
      <c r="E3501" t="s">
        <v>1515</v>
      </c>
    </row>
    <row r="3502" spans="1:5" x14ac:dyDescent="0.3">
      <c r="A3502" s="12">
        <v>27052700</v>
      </c>
      <c r="B3502" s="13">
        <v>27052700</v>
      </c>
      <c r="C3502" t="s">
        <v>1118</v>
      </c>
      <c r="D3502" t="s">
        <v>868</v>
      </c>
      <c r="E3502" t="s">
        <v>1515</v>
      </c>
    </row>
    <row r="3503" spans="1:5" x14ac:dyDescent="0.3">
      <c r="A3503" s="14">
        <v>61982200</v>
      </c>
      <c r="B3503" s="15">
        <v>61982200</v>
      </c>
      <c r="C3503" t="s">
        <v>1118</v>
      </c>
      <c r="D3503" t="s">
        <v>874</v>
      </c>
      <c r="E3503" t="s">
        <v>1515</v>
      </c>
    </row>
    <row r="3504" spans="1:5" x14ac:dyDescent="0.3">
      <c r="A3504" s="12">
        <v>40580900</v>
      </c>
      <c r="B3504" s="13">
        <v>40580900</v>
      </c>
      <c r="C3504" t="s">
        <v>1118</v>
      </c>
      <c r="D3504" t="s">
        <v>873</v>
      </c>
      <c r="E3504" t="s">
        <v>1515</v>
      </c>
    </row>
    <row r="3505" spans="1:5" x14ac:dyDescent="0.3">
      <c r="A3505" s="14">
        <v>104667700</v>
      </c>
      <c r="B3505" s="15">
        <v>104667700</v>
      </c>
      <c r="C3505" t="s">
        <v>1118</v>
      </c>
      <c r="D3505" t="s">
        <v>872</v>
      </c>
      <c r="E3505" t="s">
        <v>1515</v>
      </c>
    </row>
    <row r="3506" spans="1:5" x14ac:dyDescent="0.3">
      <c r="A3506" s="12">
        <v>49364800</v>
      </c>
      <c r="B3506" s="13">
        <v>1314</v>
      </c>
      <c r="C3506" t="s">
        <v>1118</v>
      </c>
      <c r="D3506" t="s">
        <v>879</v>
      </c>
      <c r="E3506" t="s">
        <v>1515</v>
      </c>
    </row>
    <row r="3507" spans="1:5" x14ac:dyDescent="0.3">
      <c r="A3507" s="14">
        <v>28713300</v>
      </c>
      <c r="B3507" s="15">
        <v>1249</v>
      </c>
      <c r="C3507" t="s">
        <v>1118</v>
      </c>
      <c r="D3507" t="s">
        <v>883</v>
      </c>
      <c r="E3507" t="s">
        <v>1515</v>
      </c>
    </row>
    <row r="3508" spans="1:5" x14ac:dyDescent="0.3">
      <c r="A3508" s="12">
        <v>0</v>
      </c>
      <c r="B3508" s="13">
        <v>0</v>
      </c>
      <c r="C3508" t="s">
        <v>1118</v>
      </c>
      <c r="D3508" t="s">
        <v>887</v>
      </c>
      <c r="E3508" t="s">
        <v>1515</v>
      </c>
    </row>
    <row r="3509" spans="1:5" x14ac:dyDescent="0.3">
      <c r="A3509" s="14">
        <v>28720700</v>
      </c>
      <c r="B3509" s="15">
        <v>1402</v>
      </c>
      <c r="C3509" t="s">
        <v>1118</v>
      </c>
      <c r="D3509" t="s">
        <v>876</v>
      </c>
      <c r="E3509" t="s">
        <v>1515</v>
      </c>
    </row>
    <row r="3510" spans="1:5" x14ac:dyDescent="0.3">
      <c r="A3510" s="12">
        <v>30216900</v>
      </c>
      <c r="B3510" s="13">
        <v>1415</v>
      </c>
      <c r="C3510" t="s">
        <v>1118</v>
      </c>
      <c r="D3510" t="s">
        <v>877</v>
      </c>
      <c r="E3510" t="s">
        <v>1515</v>
      </c>
    </row>
    <row r="3511" spans="1:5" x14ac:dyDescent="0.3">
      <c r="A3511" s="14">
        <v>26562300</v>
      </c>
      <c r="B3511" s="15">
        <v>1270</v>
      </c>
      <c r="C3511" t="s">
        <v>1118</v>
      </c>
      <c r="D3511" t="s">
        <v>882</v>
      </c>
      <c r="E3511" t="s">
        <v>1515</v>
      </c>
    </row>
    <row r="3512" spans="1:5" x14ac:dyDescent="0.3">
      <c r="A3512" s="12">
        <v>10378000</v>
      </c>
      <c r="B3512" s="13">
        <v>1202</v>
      </c>
      <c r="C3512" t="s">
        <v>1118</v>
      </c>
      <c r="D3512" t="s">
        <v>881</v>
      </c>
      <c r="E3512" t="s">
        <v>1515</v>
      </c>
    </row>
    <row r="3513" spans="1:5" x14ac:dyDescent="0.3">
      <c r="A3513" s="14">
        <v>37846000</v>
      </c>
      <c r="B3513" s="15">
        <v>1289</v>
      </c>
      <c r="C3513" t="s">
        <v>1118</v>
      </c>
      <c r="D3513" t="s">
        <v>878</v>
      </c>
      <c r="E3513" t="s">
        <v>1515</v>
      </c>
    </row>
    <row r="3514" spans="1:5" x14ac:dyDescent="0.3">
      <c r="A3514" s="12">
        <v>21857400</v>
      </c>
      <c r="B3514" s="13">
        <v>1255</v>
      </c>
      <c r="C3514" t="s">
        <v>1118</v>
      </c>
      <c r="D3514" t="s">
        <v>880</v>
      </c>
      <c r="E3514" t="s">
        <v>1515</v>
      </c>
    </row>
    <row r="3515" spans="1:5" x14ac:dyDescent="0.3">
      <c r="A3515" s="14">
        <v>0</v>
      </c>
      <c r="B3515" s="15">
        <v>0</v>
      </c>
      <c r="C3515" t="s">
        <v>1118</v>
      </c>
      <c r="D3515" t="s">
        <v>886</v>
      </c>
      <c r="E3515" t="s">
        <v>1515</v>
      </c>
    </row>
    <row r="3516" spans="1:5" x14ac:dyDescent="0.3">
      <c r="A3516" s="12">
        <v>38872700</v>
      </c>
      <c r="B3516" s="13">
        <v>1278</v>
      </c>
      <c r="C3516" t="s">
        <v>1118</v>
      </c>
      <c r="D3516" t="s">
        <v>885</v>
      </c>
      <c r="E3516" t="s">
        <v>1515</v>
      </c>
    </row>
    <row r="3517" spans="1:5" x14ac:dyDescent="0.3">
      <c r="A3517" s="14">
        <v>34329300</v>
      </c>
      <c r="B3517" s="15">
        <v>1245</v>
      </c>
      <c r="C3517" t="s">
        <v>1118</v>
      </c>
      <c r="D3517" t="s">
        <v>884</v>
      </c>
      <c r="E3517" t="s">
        <v>1515</v>
      </c>
    </row>
    <row r="3518" spans="1:5" x14ac:dyDescent="0.3">
      <c r="A3518" s="12">
        <v>0</v>
      </c>
      <c r="B3518" s="13">
        <v>0</v>
      </c>
      <c r="C3518" t="s">
        <v>1118</v>
      </c>
      <c r="D3518" t="s">
        <v>891</v>
      </c>
      <c r="E3518" t="s">
        <v>1515</v>
      </c>
    </row>
    <row r="3519" spans="1:5" x14ac:dyDescent="0.3">
      <c r="A3519" s="14">
        <v>0</v>
      </c>
      <c r="B3519" s="15">
        <v>0</v>
      </c>
      <c r="C3519" t="s">
        <v>1118</v>
      </c>
      <c r="D3519" t="s">
        <v>895</v>
      </c>
      <c r="E3519" t="s">
        <v>1515</v>
      </c>
    </row>
    <row r="3520" spans="1:5" x14ac:dyDescent="0.3">
      <c r="A3520" s="12">
        <v>0</v>
      </c>
      <c r="B3520" s="13">
        <v>0</v>
      </c>
      <c r="C3520" t="s">
        <v>1118</v>
      </c>
      <c r="D3520" t="s">
        <v>899</v>
      </c>
      <c r="E3520" t="s">
        <v>1515</v>
      </c>
    </row>
    <row r="3521" spans="1:5" x14ac:dyDescent="0.3">
      <c r="A3521" s="14">
        <v>0</v>
      </c>
      <c r="B3521" s="15">
        <v>0</v>
      </c>
      <c r="C3521" t="s">
        <v>1118</v>
      </c>
      <c r="D3521" t="s">
        <v>888</v>
      </c>
      <c r="E3521" t="s">
        <v>1515</v>
      </c>
    </row>
    <row r="3522" spans="1:5" x14ac:dyDescent="0.3">
      <c r="A3522" s="12">
        <v>0</v>
      </c>
      <c r="B3522" s="13">
        <v>0</v>
      </c>
      <c r="C3522" t="s">
        <v>1118</v>
      </c>
      <c r="D3522" t="s">
        <v>889</v>
      </c>
      <c r="E3522" t="s">
        <v>1515</v>
      </c>
    </row>
    <row r="3523" spans="1:5" x14ac:dyDescent="0.3">
      <c r="A3523" s="14">
        <v>0</v>
      </c>
      <c r="B3523" s="15">
        <v>0</v>
      </c>
      <c r="C3523" t="s">
        <v>1118</v>
      </c>
      <c r="D3523" t="s">
        <v>894</v>
      </c>
      <c r="E3523" t="s">
        <v>1515</v>
      </c>
    </row>
    <row r="3524" spans="1:5" x14ac:dyDescent="0.3">
      <c r="A3524" s="12">
        <v>0</v>
      </c>
      <c r="B3524" s="13">
        <v>0</v>
      </c>
      <c r="C3524" t="s">
        <v>1118</v>
      </c>
      <c r="D3524" t="s">
        <v>893</v>
      </c>
      <c r="E3524" t="s">
        <v>1515</v>
      </c>
    </row>
    <row r="3525" spans="1:5" x14ac:dyDescent="0.3">
      <c r="A3525" s="14">
        <v>0</v>
      </c>
      <c r="B3525" s="15">
        <v>0</v>
      </c>
      <c r="C3525" t="s">
        <v>1118</v>
      </c>
      <c r="D3525" t="s">
        <v>890</v>
      </c>
      <c r="E3525" t="s">
        <v>1515</v>
      </c>
    </row>
    <row r="3526" spans="1:5" x14ac:dyDescent="0.3">
      <c r="A3526" s="12">
        <v>0</v>
      </c>
      <c r="B3526" s="13">
        <v>0</v>
      </c>
      <c r="C3526" t="s">
        <v>1118</v>
      </c>
      <c r="D3526" t="s">
        <v>892</v>
      </c>
      <c r="E3526" t="s">
        <v>1515</v>
      </c>
    </row>
    <row r="3527" spans="1:5" x14ac:dyDescent="0.3">
      <c r="A3527" s="14">
        <v>0</v>
      </c>
      <c r="B3527" s="15">
        <v>0</v>
      </c>
      <c r="C3527" t="s">
        <v>1118</v>
      </c>
      <c r="D3527" t="s">
        <v>898</v>
      </c>
      <c r="E3527" t="s">
        <v>1515</v>
      </c>
    </row>
    <row r="3528" spans="1:5" x14ac:dyDescent="0.3">
      <c r="A3528" s="12">
        <v>0</v>
      </c>
      <c r="B3528" s="13">
        <v>0</v>
      </c>
      <c r="C3528" t="s">
        <v>1118</v>
      </c>
      <c r="D3528" t="s">
        <v>897</v>
      </c>
      <c r="E3528" t="s">
        <v>1515</v>
      </c>
    </row>
    <row r="3529" spans="1:5" x14ac:dyDescent="0.3">
      <c r="A3529" s="14">
        <v>0</v>
      </c>
      <c r="B3529" s="15">
        <v>0</v>
      </c>
      <c r="C3529" t="s">
        <v>1118</v>
      </c>
      <c r="D3529" t="s">
        <v>896</v>
      </c>
      <c r="E3529" t="s">
        <v>1515</v>
      </c>
    </row>
    <row r="3530" spans="1:5" x14ac:dyDescent="0.3">
      <c r="A3530" s="12">
        <v>693476000</v>
      </c>
      <c r="B3530" s="13">
        <v>85919</v>
      </c>
      <c r="C3530" t="s">
        <v>1119</v>
      </c>
      <c r="D3530" t="s">
        <v>867</v>
      </c>
      <c r="E3530" t="s">
        <v>1516</v>
      </c>
    </row>
    <row r="3531" spans="1:5" x14ac:dyDescent="0.3">
      <c r="A3531" s="14">
        <v>753713200</v>
      </c>
      <c r="B3531" s="15">
        <v>95120</v>
      </c>
      <c r="C3531" t="s">
        <v>1119</v>
      </c>
      <c r="D3531" t="s">
        <v>871</v>
      </c>
      <c r="E3531" t="s">
        <v>1516</v>
      </c>
    </row>
    <row r="3532" spans="1:5" x14ac:dyDescent="0.3">
      <c r="A3532" s="12">
        <v>864006300</v>
      </c>
      <c r="B3532" s="13">
        <v>110439</v>
      </c>
      <c r="C3532" t="s">
        <v>1119</v>
      </c>
      <c r="D3532" t="s">
        <v>875</v>
      </c>
      <c r="E3532" t="s">
        <v>1516</v>
      </c>
    </row>
    <row r="3533" spans="1:5" x14ac:dyDescent="0.3">
      <c r="A3533" s="14">
        <v>937469500</v>
      </c>
      <c r="B3533" s="15">
        <v>123889</v>
      </c>
      <c r="C3533" t="s">
        <v>1119</v>
      </c>
      <c r="D3533" t="s">
        <v>864</v>
      </c>
      <c r="E3533" t="s">
        <v>1516</v>
      </c>
    </row>
    <row r="3534" spans="1:5" x14ac:dyDescent="0.3">
      <c r="A3534" s="12">
        <v>718555700</v>
      </c>
      <c r="B3534" s="13">
        <v>89737</v>
      </c>
      <c r="C3534" t="s">
        <v>1119</v>
      </c>
      <c r="D3534" t="s">
        <v>865</v>
      </c>
      <c r="E3534" t="s">
        <v>1516</v>
      </c>
    </row>
    <row r="3535" spans="1:5" x14ac:dyDescent="0.3">
      <c r="A3535" s="14">
        <v>728208400</v>
      </c>
      <c r="B3535" s="15">
        <v>94673</v>
      </c>
      <c r="C3535" t="s">
        <v>1119</v>
      </c>
      <c r="D3535" t="s">
        <v>870</v>
      </c>
      <c r="E3535" t="s">
        <v>1516</v>
      </c>
    </row>
    <row r="3536" spans="1:5" x14ac:dyDescent="0.3">
      <c r="A3536" s="12">
        <v>767762200</v>
      </c>
      <c r="B3536" s="13">
        <v>96542</v>
      </c>
      <c r="C3536" t="s">
        <v>1119</v>
      </c>
      <c r="D3536" t="s">
        <v>869</v>
      </c>
      <c r="E3536" t="s">
        <v>1516</v>
      </c>
    </row>
    <row r="3537" spans="1:5" x14ac:dyDescent="0.3">
      <c r="A3537" s="14">
        <v>829566900</v>
      </c>
      <c r="B3537" s="15">
        <v>105636</v>
      </c>
      <c r="C3537" t="s">
        <v>1119</v>
      </c>
      <c r="D3537" t="s">
        <v>866</v>
      </c>
      <c r="E3537" t="s">
        <v>1516</v>
      </c>
    </row>
    <row r="3538" spans="1:5" x14ac:dyDescent="0.3">
      <c r="A3538" s="12">
        <v>735940600</v>
      </c>
      <c r="B3538" s="13">
        <v>92443</v>
      </c>
      <c r="C3538" t="s">
        <v>1119</v>
      </c>
      <c r="D3538" t="s">
        <v>868</v>
      </c>
      <c r="E3538" t="s">
        <v>1516</v>
      </c>
    </row>
    <row r="3539" spans="1:5" x14ac:dyDescent="0.3">
      <c r="A3539" s="14">
        <v>754804700</v>
      </c>
      <c r="B3539" s="15">
        <v>94204</v>
      </c>
      <c r="C3539" t="s">
        <v>1119</v>
      </c>
      <c r="D3539" t="s">
        <v>874</v>
      </c>
      <c r="E3539" t="s">
        <v>1516</v>
      </c>
    </row>
    <row r="3540" spans="1:5" x14ac:dyDescent="0.3">
      <c r="A3540" s="12">
        <v>776502400</v>
      </c>
      <c r="B3540" s="13">
        <v>97696</v>
      </c>
      <c r="C3540" t="s">
        <v>1119</v>
      </c>
      <c r="D3540" t="s">
        <v>873</v>
      </c>
      <c r="E3540" t="s">
        <v>1516</v>
      </c>
    </row>
    <row r="3541" spans="1:5" x14ac:dyDescent="0.3">
      <c r="A3541" s="14">
        <v>719074300</v>
      </c>
      <c r="B3541" s="15">
        <v>89786</v>
      </c>
      <c r="C3541" t="s">
        <v>1119</v>
      </c>
      <c r="D3541" t="s">
        <v>872</v>
      </c>
      <c r="E3541" t="s">
        <v>1516</v>
      </c>
    </row>
    <row r="3542" spans="1:5" x14ac:dyDescent="0.3">
      <c r="A3542" s="12">
        <v>882347900</v>
      </c>
      <c r="B3542" s="13">
        <v>3386</v>
      </c>
      <c r="C3542" t="s">
        <v>1119</v>
      </c>
      <c r="D3542" t="s">
        <v>879</v>
      </c>
      <c r="E3542" t="s">
        <v>1516</v>
      </c>
    </row>
    <row r="3543" spans="1:5" x14ac:dyDescent="0.3">
      <c r="A3543" s="14">
        <v>965059600</v>
      </c>
      <c r="B3543" s="15">
        <v>5952</v>
      </c>
      <c r="C3543" t="s">
        <v>1119</v>
      </c>
      <c r="D3543" t="s">
        <v>883</v>
      </c>
      <c r="E3543" t="s">
        <v>1516</v>
      </c>
    </row>
    <row r="3544" spans="1:5" x14ac:dyDescent="0.3">
      <c r="A3544" s="12">
        <v>1558436700</v>
      </c>
      <c r="B3544" s="13">
        <v>3504</v>
      </c>
      <c r="C3544" t="s">
        <v>1119</v>
      </c>
      <c r="D3544" t="s">
        <v>887</v>
      </c>
      <c r="E3544" t="s">
        <v>1516</v>
      </c>
    </row>
    <row r="3545" spans="1:5" x14ac:dyDescent="0.3">
      <c r="A3545" s="14">
        <v>932830500</v>
      </c>
      <c r="B3545" s="15">
        <v>3807</v>
      </c>
      <c r="C3545" t="s">
        <v>1119</v>
      </c>
      <c r="D3545" t="s">
        <v>876</v>
      </c>
      <c r="E3545" t="s">
        <v>1516</v>
      </c>
    </row>
    <row r="3546" spans="1:5" x14ac:dyDescent="0.3">
      <c r="A3546" s="12">
        <v>697092900</v>
      </c>
      <c r="B3546" s="13">
        <v>2980</v>
      </c>
      <c r="C3546" t="s">
        <v>1119</v>
      </c>
      <c r="D3546" t="s">
        <v>877</v>
      </c>
      <c r="E3546" t="s">
        <v>1516</v>
      </c>
    </row>
    <row r="3547" spans="1:5" x14ac:dyDescent="0.3">
      <c r="A3547" s="14">
        <v>861075200</v>
      </c>
      <c r="B3547" s="15">
        <v>3153</v>
      </c>
      <c r="C3547" t="s">
        <v>1119</v>
      </c>
      <c r="D3547" t="s">
        <v>882</v>
      </c>
      <c r="E3547" t="s">
        <v>1516</v>
      </c>
    </row>
    <row r="3548" spans="1:5" x14ac:dyDescent="0.3">
      <c r="A3548" s="12">
        <v>844012600</v>
      </c>
      <c r="B3548" s="13">
        <v>3230</v>
      </c>
      <c r="C3548" t="s">
        <v>1119</v>
      </c>
      <c r="D3548" t="s">
        <v>881</v>
      </c>
      <c r="E3548" t="s">
        <v>1516</v>
      </c>
    </row>
    <row r="3549" spans="1:5" x14ac:dyDescent="0.3">
      <c r="A3549" s="14">
        <v>783381200</v>
      </c>
      <c r="B3549" s="15">
        <v>2993</v>
      </c>
      <c r="C3549" t="s">
        <v>1119</v>
      </c>
      <c r="D3549" t="s">
        <v>878</v>
      </c>
      <c r="E3549" t="s">
        <v>1516</v>
      </c>
    </row>
    <row r="3550" spans="1:5" x14ac:dyDescent="0.3">
      <c r="A3550" s="12">
        <v>819318600</v>
      </c>
      <c r="B3550" s="13">
        <v>2960</v>
      </c>
      <c r="C3550" t="s">
        <v>1119</v>
      </c>
      <c r="D3550" t="s">
        <v>880</v>
      </c>
      <c r="E3550" t="s">
        <v>1516</v>
      </c>
    </row>
    <row r="3551" spans="1:5" x14ac:dyDescent="0.3">
      <c r="A3551" s="14">
        <v>1348990700</v>
      </c>
      <c r="B3551" s="15">
        <v>3021</v>
      </c>
      <c r="C3551" t="s">
        <v>1119</v>
      </c>
      <c r="D3551" t="s">
        <v>886</v>
      </c>
      <c r="E3551" t="s">
        <v>1516</v>
      </c>
    </row>
    <row r="3552" spans="1:5" x14ac:dyDescent="0.3">
      <c r="A3552" s="12">
        <v>1361246800</v>
      </c>
      <c r="B3552" s="13">
        <v>2925</v>
      </c>
      <c r="C3552" t="s">
        <v>1119</v>
      </c>
      <c r="D3552" t="s">
        <v>885</v>
      </c>
      <c r="E3552" t="s">
        <v>1516</v>
      </c>
    </row>
    <row r="3553" spans="1:5" x14ac:dyDescent="0.3">
      <c r="A3553" s="14">
        <v>1262420600</v>
      </c>
      <c r="B3553" s="15">
        <v>2830</v>
      </c>
      <c r="C3553" t="s">
        <v>1119</v>
      </c>
      <c r="D3553" t="s">
        <v>884</v>
      </c>
      <c r="E3553" t="s">
        <v>1516</v>
      </c>
    </row>
    <row r="3554" spans="1:5" x14ac:dyDescent="0.3">
      <c r="A3554" s="12">
        <v>1330776600</v>
      </c>
      <c r="B3554" s="13">
        <v>86736</v>
      </c>
      <c r="C3554" t="s">
        <v>1119</v>
      </c>
      <c r="D3554" t="s">
        <v>891</v>
      </c>
      <c r="E3554" t="s">
        <v>1516</v>
      </c>
    </row>
    <row r="3555" spans="1:5" x14ac:dyDescent="0.3">
      <c r="A3555" s="14">
        <v>1360299600</v>
      </c>
      <c r="B3555" s="15">
        <v>92291</v>
      </c>
      <c r="C3555" t="s">
        <v>1119</v>
      </c>
      <c r="D3555" t="s">
        <v>895</v>
      </c>
      <c r="E3555" t="s">
        <v>1516</v>
      </c>
    </row>
    <row r="3556" spans="1:5" x14ac:dyDescent="0.3">
      <c r="A3556" s="12">
        <v>1545757200</v>
      </c>
      <c r="B3556" s="13">
        <v>108378</v>
      </c>
      <c r="C3556" t="s">
        <v>1119</v>
      </c>
      <c r="D3556" t="s">
        <v>899</v>
      </c>
      <c r="E3556" t="s">
        <v>1516</v>
      </c>
    </row>
    <row r="3557" spans="1:5" x14ac:dyDescent="0.3">
      <c r="A3557" s="14">
        <v>1689762000</v>
      </c>
      <c r="B3557" s="15">
        <v>117549</v>
      </c>
      <c r="C3557" t="s">
        <v>1119</v>
      </c>
      <c r="D3557" t="s">
        <v>888</v>
      </c>
      <c r="E3557" t="s">
        <v>1516</v>
      </c>
    </row>
    <row r="3558" spans="1:5" x14ac:dyDescent="0.3">
      <c r="A3558" s="12">
        <v>1246570700</v>
      </c>
      <c r="B3558" s="13">
        <v>79774</v>
      </c>
      <c r="C3558" t="s">
        <v>1119</v>
      </c>
      <c r="D3558" t="s">
        <v>889</v>
      </c>
      <c r="E3558" t="s">
        <v>1516</v>
      </c>
    </row>
    <row r="3559" spans="1:5" x14ac:dyDescent="0.3">
      <c r="A3559" s="14">
        <v>1349502800</v>
      </c>
      <c r="B3559" s="15">
        <v>91719</v>
      </c>
      <c r="C3559" t="s">
        <v>1119</v>
      </c>
      <c r="D3559" t="s">
        <v>894</v>
      </c>
      <c r="E3559" t="s">
        <v>1516</v>
      </c>
    </row>
    <row r="3560" spans="1:5" x14ac:dyDescent="0.3">
      <c r="A3560" s="12">
        <v>1198105300</v>
      </c>
      <c r="B3560" s="13">
        <v>81844</v>
      </c>
      <c r="C3560" t="s">
        <v>1119</v>
      </c>
      <c r="D3560" t="s">
        <v>893</v>
      </c>
      <c r="E3560" t="s">
        <v>1516</v>
      </c>
    </row>
    <row r="3561" spans="1:5" x14ac:dyDescent="0.3">
      <c r="A3561" s="14">
        <v>1437264300</v>
      </c>
      <c r="B3561" s="15">
        <v>96913</v>
      </c>
      <c r="C3561" t="s">
        <v>1119</v>
      </c>
      <c r="D3561" t="s">
        <v>890</v>
      </c>
      <c r="E3561" t="s">
        <v>1516</v>
      </c>
    </row>
    <row r="3562" spans="1:5" x14ac:dyDescent="0.3">
      <c r="A3562" s="12">
        <v>1240759700</v>
      </c>
      <c r="B3562" s="13">
        <v>82801</v>
      </c>
      <c r="C3562" t="s">
        <v>1119</v>
      </c>
      <c r="D3562" t="s">
        <v>892</v>
      </c>
      <c r="E3562" t="s">
        <v>1516</v>
      </c>
    </row>
    <row r="3563" spans="1:5" x14ac:dyDescent="0.3">
      <c r="A3563" s="14">
        <v>1322513100</v>
      </c>
      <c r="B3563" s="15">
        <v>90131</v>
      </c>
      <c r="C3563" t="s">
        <v>1119</v>
      </c>
      <c r="D3563" t="s">
        <v>898</v>
      </c>
      <c r="E3563" t="s">
        <v>1516</v>
      </c>
    </row>
    <row r="3564" spans="1:5" x14ac:dyDescent="0.3">
      <c r="A3564" s="12">
        <v>1381690400</v>
      </c>
      <c r="B3564" s="13">
        <v>93664</v>
      </c>
      <c r="C3564" t="s">
        <v>1119</v>
      </c>
      <c r="D3564" t="s">
        <v>897</v>
      </c>
      <c r="E3564" t="s">
        <v>1516</v>
      </c>
    </row>
    <row r="3565" spans="1:5" x14ac:dyDescent="0.3">
      <c r="A3565" s="14">
        <v>1280051100</v>
      </c>
      <c r="B3565" s="15">
        <v>85496</v>
      </c>
      <c r="C3565" t="s">
        <v>1119</v>
      </c>
      <c r="D3565" t="s">
        <v>896</v>
      </c>
      <c r="E3565" t="s">
        <v>1516</v>
      </c>
    </row>
    <row r="3566" spans="1:5" x14ac:dyDescent="0.3">
      <c r="A3566" s="12">
        <v>0</v>
      </c>
      <c r="B3566" s="13">
        <v>0</v>
      </c>
      <c r="C3566" t="s">
        <v>1120</v>
      </c>
      <c r="D3566" t="s">
        <v>867</v>
      </c>
      <c r="E3566" t="s">
        <v>1517</v>
      </c>
    </row>
    <row r="3567" spans="1:5" x14ac:dyDescent="0.3">
      <c r="A3567" s="14">
        <v>0</v>
      </c>
      <c r="B3567" s="15">
        <v>0</v>
      </c>
      <c r="C3567" t="s">
        <v>1120</v>
      </c>
      <c r="D3567" t="s">
        <v>871</v>
      </c>
      <c r="E3567" t="s">
        <v>1517</v>
      </c>
    </row>
    <row r="3568" spans="1:5" x14ac:dyDescent="0.3">
      <c r="A3568" s="12">
        <v>0</v>
      </c>
      <c r="B3568" s="13">
        <v>0</v>
      </c>
      <c r="C3568" t="s">
        <v>1120</v>
      </c>
      <c r="D3568" t="s">
        <v>875</v>
      </c>
      <c r="E3568" t="s">
        <v>1517</v>
      </c>
    </row>
    <row r="3569" spans="1:5" x14ac:dyDescent="0.3">
      <c r="A3569" s="14">
        <v>0</v>
      </c>
      <c r="B3569" s="15">
        <v>0</v>
      </c>
      <c r="C3569" t="s">
        <v>1120</v>
      </c>
      <c r="D3569" t="s">
        <v>864</v>
      </c>
      <c r="E3569" t="s">
        <v>1517</v>
      </c>
    </row>
    <row r="3570" spans="1:5" x14ac:dyDescent="0.3">
      <c r="A3570" s="12">
        <v>0</v>
      </c>
      <c r="B3570" s="13">
        <v>0</v>
      </c>
      <c r="C3570" t="s">
        <v>1120</v>
      </c>
      <c r="D3570" t="s">
        <v>865</v>
      </c>
      <c r="E3570" t="s">
        <v>1517</v>
      </c>
    </row>
    <row r="3571" spans="1:5" x14ac:dyDescent="0.3">
      <c r="A3571" s="14">
        <v>0</v>
      </c>
      <c r="B3571" s="15">
        <v>0</v>
      </c>
      <c r="C3571" t="s">
        <v>1120</v>
      </c>
      <c r="D3571" t="s">
        <v>870</v>
      </c>
      <c r="E3571" t="s">
        <v>1517</v>
      </c>
    </row>
    <row r="3572" spans="1:5" x14ac:dyDescent="0.3">
      <c r="A3572" s="12">
        <v>0</v>
      </c>
      <c r="B3572" s="13">
        <v>0</v>
      </c>
      <c r="C3572" t="s">
        <v>1120</v>
      </c>
      <c r="D3572" t="s">
        <v>869</v>
      </c>
      <c r="E3572" t="s">
        <v>1517</v>
      </c>
    </row>
    <row r="3573" spans="1:5" x14ac:dyDescent="0.3">
      <c r="A3573" s="14">
        <v>0</v>
      </c>
      <c r="B3573" s="15">
        <v>0</v>
      </c>
      <c r="C3573" t="s">
        <v>1120</v>
      </c>
      <c r="D3573" t="s">
        <v>866</v>
      </c>
      <c r="E3573" t="s">
        <v>1517</v>
      </c>
    </row>
    <row r="3574" spans="1:5" x14ac:dyDescent="0.3">
      <c r="A3574" s="12">
        <v>0</v>
      </c>
      <c r="B3574" s="13">
        <v>0</v>
      </c>
      <c r="C3574" t="s">
        <v>1120</v>
      </c>
      <c r="D3574" t="s">
        <v>868</v>
      </c>
      <c r="E3574" t="s">
        <v>1517</v>
      </c>
    </row>
    <row r="3575" spans="1:5" x14ac:dyDescent="0.3">
      <c r="A3575" s="14">
        <v>0</v>
      </c>
      <c r="B3575" s="15">
        <v>0</v>
      </c>
      <c r="C3575" t="s">
        <v>1120</v>
      </c>
      <c r="D3575" t="s">
        <v>874</v>
      </c>
      <c r="E3575" t="s">
        <v>1517</v>
      </c>
    </row>
    <row r="3576" spans="1:5" x14ac:dyDescent="0.3">
      <c r="A3576" s="12">
        <v>0</v>
      </c>
      <c r="B3576" s="13">
        <v>0</v>
      </c>
      <c r="C3576" t="s">
        <v>1120</v>
      </c>
      <c r="D3576" t="s">
        <v>873</v>
      </c>
      <c r="E3576" t="s">
        <v>1517</v>
      </c>
    </row>
    <row r="3577" spans="1:5" x14ac:dyDescent="0.3">
      <c r="A3577" s="14">
        <v>0</v>
      </c>
      <c r="B3577" s="15">
        <v>0</v>
      </c>
      <c r="C3577" t="s">
        <v>1120</v>
      </c>
      <c r="D3577" t="s">
        <v>872</v>
      </c>
      <c r="E3577" t="s">
        <v>1517</v>
      </c>
    </row>
    <row r="3578" spans="1:5" x14ac:dyDescent="0.3">
      <c r="A3578" s="12">
        <v>0</v>
      </c>
      <c r="B3578" s="13">
        <v>0</v>
      </c>
      <c r="C3578" t="s">
        <v>1120</v>
      </c>
      <c r="D3578" t="s">
        <v>879</v>
      </c>
      <c r="E3578" t="s">
        <v>1517</v>
      </c>
    </row>
    <row r="3579" spans="1:5" x14ac:dyDescent="0.3">
      <c r="A3579" s="14">
        <v>0</v>
      </c>
      <c r="B3579" s="15">
        <v>0</v>
      </c>
      <c r="C3579" t="s">
        <v>1120</v>
      </c>
      <c r="D3579" t="s">
        <v>883</v>
      </c>
      <c r="E3579" t="s">
        <v>1517</v>
      </c>
    </row>
    <row r="3580" spans="1:5" x14ac:dyDescent="0.3">
      <c r="A3580" s="12">
        <v>0</v>
      </c>
      <c r="B3580" s="13">
        <v>0</v>
      </c>
      <c r="C3580" t="s">
        <v>1120</v>
      </c>
      <c r="D3580" t="s">
        <v>887</v>
      </c>
      <c r="E3580" t="s">
        <v>1517</v>
      </c>
    </row>
    <row r="3581" spans="1:5" x14ac:dyDescent="0.3">
      <c r="A3581" s="14">
        <v>0</v>
      </c>
      <c r="B3581" s="15">
        <v>0</v>
      </c>
      <c r="C3581" t="s">
        <v>1120</v>
      </c>
      <c r="D3581" t="s">
        <v>876</v>
      </c>
      <c r="E3581" t="s">
        <v>1517</v>
      </c>
    </row>
    <row r="3582" spans="1:5" x14ac:dyDescent="0.3">
      <c r="A3582" s="12">
        <v>0</v>
      </c>
      <c r="B3582" s="13">
        <v>0</v>
      </c>
      <c r="C3582" t="s">
        <v>1120</v>
      </c>
      <c r="D3582" t="s">
        <v>877</v>
      </c>
      <c r="E3582" t="s">
        <v>1517</v>
      </c>
    </row>
    <row r="3583" spans="1:5" x14ac:dyDescent="0.3">
      <c r="A3583" s="14">
        <v>0</v>
      </c>
      <c r="B3583" s="15">
        <v>0</v>
      </c>
      <c r="C3583" t="s">
        <v>1120</v>
      </c>
      <c r="D3583" t="s">
        <v>882</v>
      </c>
      <c r="E3583" t="s">
        <v>1517</v>
      </c>
    </row>
    <row r="3584" spans="1:5" x14ac:dyDescent="0.3">
      <c r="A3584" s="12">
        <v>0</v>
      </c>
      <c r="B3584" s="13">
        <v>0</v>
      </c>
      <c r="C3584" t="s">
        <v>1120</v>
      </c>
      <c r="D3584" t="s">
        <v>881</v>
      </c>
      <c r="E3584" t="s">
        <v>1517</v>
      </c>
    </row>
    <row r="3585" spans="1:5" x14ac:dyDescent="0.3">
      <c r="A3585" s="14">
        <v>0</v>
      </c>
      <c r="B3585" s="15">
        <v>0</v>
      </c>
      <c r="C3585" t="s">
        <v>1120</v>
      </c>
      <c r="D3585" t="s">
        <v>878</v>
      </c>
      <c r="E3585" t="s">
        <v>1517</v>
      </c>
    </row>
    <row r="3586" spans="1:5" x14ac:dyDescent="0.3">
      <c r="A3586" s="12">
        <v>0</v>
      </c>
      <c r="B3586" s="13">
        <v>0</v>
      </c>
      <c r="C3586" t="s">
        <v>1120</v>
      </c>
      <c r="D3586" t="s">
        <v>880</v>
      </c>
      <c r="E3586" t="s">
        <v>1517</v>
      </c>
    </row>
    <row r="3587" spans="1:5" x14ac:dyDescent="0.3">
      <c r="A3587" s="14">
        <v>0</v>
      </c>
      <c r="B3587" s="15">
        <v>0</v>
      </c>
      <c r="C3587" t="s">
        <v>1120</v>
      </c>
      <c r="D3587" t="s">
        <v>886</v>
      </c>
      <c r="E3587" t="s">
        <v>1517</v>
      </c>
    </row>
    <row r="3588" spans="1:5" x14ac:dyDescent="0.3">
      <c r="A3588" s="12">
        <v>0</v>
      </c>
      <c r="B3588" s="13">
        <v>0</v>
      </c>
      <c r="C3588" t="s">
        <v>1120</v>
      </c>
      <c r="D3588" t="s">
        <v>885</v>
      </c>
      <c r="E3588" t="s">
        <v>1517</v>
      </c>
    </row>
    <row r="3589" spans="1:5" x14ac:dyDescent="0.3">
      <c r="A3589" s="14">
        <v>0</v>
      </c>
      <c r="B3589" s="15">
        <v>0</v>
      </c>
      <c r="C3589" t="s">
        <v>1120</v>
      </c>
      <c r="D3589" t="s">
        <v>884</v>
      </c>
      <c r="E3589" t="s">
        <v>1517</v>
      </c>
    </row>
    <row r="3590" spans="1:5" x14ac:dyDescent="0.3">
      <c r="A3590" s="12">
        <v>0</v>
      </c>
      <c r="B3590" s="13">
        <v>0</v>
      </c>
      <c r="C3590" t="s">
        <v>1120</v>
      </c>
      <c r="D3590" t="s">
        <v>891</v>
      </c>
      <c r="E3590" t="s">
        <v>1517</v>
      </c>
    </row>
    <row r="3591" spans="1:5" x14ac:dyDescent="0.3">
      <c r="A3591" s="14">
        <v>0</v>
      </c>
      <c r="B3591" s="15">
        <v>0</v>
      </c>
      <c r="C3591" t="s">
        <v>1120</v>
      </c>
      <c r="D3591" t="s">
        <v>895</v>
      </c>
      <c r="E3591" t="s">
        <v>1517</v>
      </c>
    </row>
    <row r="3592" spans="1:5" x14ac:dyDescent="0.3">
      <c r="A3592" s="12">
        <v>0</v>
      </c>
      <c r="B3592" s="13">
        <v>0</v>
      </c>
      <c r="C3592" t="s">
        <v>1120</v>
      </c>
      <c r="D3592" t="s">
        <v>899</v>
      </c>
      <c r="E3592" t="s">
        <v>1517</v>
      </c>
    </row>
    <row r="3593" spans="1:5" x14ac:dyDescent="0.3">
      <c r="A3593" s="14">
        <v>0</v>
      </c>
      <c r="B3593" s="15">
        <v>0</v>
      </c>
      <c r="C3593" t="s">
        <v>1120</v>
      </c>
      <c r="D3593" t="s">
        <v>888</v>
      </c>
      <c r="E3593" t="s">
        <v>1517</v>
      </c>
    </row>
    <row r="3594" spans="1:5" x14ac:dyDescent="0.3">
      <c r="A3594" s="12">
        <v>0</v>
      </c>
      <c r="B3594" s="13">
        <v>0</v>
      </c>
      <c r="C3594" t="s">
        <v>1120</v>
      </c>
      <c r="D3594" t="s">
        <v>889</v>
      </c>
      <c r="E3594" t="s">
        <v>1517</v>
      </c>
    </row>
    <row r="3595" spans="1:5" x14ac:dyDescent="0.3">
      <c r="A3595" s="14">
        <v>0</v>
      </c>
      <c r="B3595" s="15">
        <v>0</v>
      </c>
      <c r="C3595" t="s">
        <v>1120</v>
      </c>
      <c r="D3595" t="s">
        <v>894</v>
      </c>
      <c r="E3595" t="s">
        <v>1517</v>
      </c>
    </row>
    <row r="3596" spans="1:5" x14ac:dyDescent="0.3">
      <c r="A3596" s="12">
        <v>0</v>
      </c>
      <c r="B3596" s="13">
        <v>0</v>
      </c>
      <c r="C3596" t="s">
        <v>1120</v>
      </c>
      <c r="D3596" t="s">
        <v>893</v>
      </c>
      <c r="E3596" t="s">
        <v>1517</v>
      </c>
    </row>
    <row r="3597" spans="1:5" x14ac:dyDescent="0.3">
      <c r="A3597" s="14">
        <v>0</v>
      </c>
      <c r="B3597" s="15">
        <v>0</v>
      </c>
      <c r="C3597" t="s">
        <v>1120</v>
      </c>
      <c r="D3597" t="s">
        <v>890</v>
      </c>
      <c r="E3597" t="s">
        <v>1517</v>
      </c>
    </row>
    <row r="3598" spans="1:5" x14ac:dyDescent="0.3">
      <c r="A3598" s="12">
        <v>0</v>
      </c>
      <c r="B3598" s="13">
        <v>0</v>
      </c>
      <c r="C3598" t="s">
        <v>1120</v>
      </c>
      <c r="D3598" t="s">
        <v>892</v>
      </c>
      <c r="E3598" t="s">
        <v>1517</v>
      </c>
    </row>
    <row r="3599" spans="1:5" x14ac:dyDescent="0.3">
      <c r="A3599" s="14">
        <v>0</v>
      </c>
      <c r="B3599" s="15">
        <v>0</v>
      </c>
      <c r="C3599" t="s">
        <v>1120</v>
      </c>
      <c r="D3599" t="s">
        <v>898</v>
      </c>
      <c r="E3599" t="s">
        <v>1517</v>
      </c>
    </row>
    <row r="3600" spans="1:5" x14ac:dyDescent="0.3">
      <c r="A3600" s="12">
        <v>0</v>
      </c>
      <c r="B3600" s="13">
        <v>0</v>
      </c>
      <c r="C3600" t="s">
        <v>1120</v>
      </c>
      <c r="D3600" t="s">
        <v>897</v>
      </c>
      <c r="E3600" t="s">
        <v>1517</v>
      </c>
    </row>
    <row r="3601" spans="1:5" x14ac:dyDescent="0.3">
      <c r="A3601" s="14">
        <v>0</v>
      </c>
      <c r="B3601" s="15">
        <v>0</v>
      </c>
      <c r="C3601" t="s">
        <v>1120</v>
      </c>
      <c r="D3601" t="s">
        <v>896</v>
      </c>
      <c r="E3601" t="s">
        <v>1517</v>
      </c>
    </row>
    <row r="3602" spans="1:5" x14ac:dyDescent="0.3">
      <c r="A3602" s="12">
        <v>503644000</v>
      </c>
      <c r="B3602" s="13">
        <v>61000</v>
      </c>
      <c r="C3602" t="s">
        <v>1121</v>
      </c>
      <c r="D3602" t="s">
        <v>867</v>
      </c>
      <c r="E3602" t="s">
        <v>1518</v>
      </c>
    </row>
    <row r="3603" spans="1:5" x14ac:dyDescent="0.3">
      <c r="A3603" s="14">
        <v>546946900</v>
      </c>
      <c r="B3603" s="15">
        <v>66105</v>
      </c>
      <c r="C3603" t="s">
        <v>1121</v>
      </c>
      <c r="D3603" t="s">
        <v>871</v>
      </c>
      <c r="E3603" t="s">
        <v>1518</v>
      </c>
    </row>
    <row r="3604" spans="1:5" x14ac:dyDescent="0.3">
      <c r="A3604" s="12">
        <v>599815600</v>
      </c>
      <c r="B3604" s="13">
        <v>73872</v>
      </c>
      <c r="C3604" t="s">
        <v>1121</v>
      </c>
      <c r="D3604" t="s">
        <v>875</v>
      </c>
      <c r="E3604" t="s">
        <v>1518</v>
      </c>
    </row>
    <row r="3605" spans="1:5" x14ac:dyDescent="0.3">
      <c r="A3605" s="14">
        <v>578263300</v>
      </c>
      <c r="B3605" s="15">
        <v>75446</v>
      </c>
      <c r="C3605" t="s">
        <v>1121</v>
      </c>
      <c r="D3605" t="s">
        <v>864</v>
      </c>
      <c r="E3605" t="s">
        <v>1518</v>
      </c>
    </row>
    <row r="3606" spans="1:5" x14ac:dyDescent="0.3">
      <c r="A3606" s="12">
        <v>501883500</v>
      </c>
      <c r="B3606" s="13">
        <v>61695</v>
      </c>
      <c r="C3606" t="s">
        <v>1121</v>
      </c>
      <c r="D3606" t="s">
        <v>865</v>
      </c>
      <c r="E3606" t="s">
        <v>1518</v>
      </c>
    </row>
    <row r="3607" spans="1:5" x14ac:dyDescent="0.3">
      <c r="A3607" s="14">
        <v>560849300</v>
      </c>
      <c r="B3607" s="15">
        <v>68352</v>
      </c>
      <c r="C3607" t="s">
        <v>1121</v>
      </c>
      <c r="D3607" t="s">
        <v>870</v>
      </c>
      <c r="E3607" t="s">
        <v>1518</v>
      </c>
    </row>
    <row r="3608" spans="1:5" x14ac:dyDescent="0.3">
      <c r="A3608" s="12">
        <v>559061000</v>
      </c>
      <c r="B3608" s="13">
        <v>66588</v>
      </c>
      <c r="C3608" t="s">
        <v>1121</v>
      </c>
      <c r="D3608" t="s">
        <v>869</v>
      </c>
      <c r="E3608" t="s">
        <v>1518</v>
      </c>
    </row>
    <row r="3609" spans="1:5" x14ac:dyDescent="0.3">
      <c r="A3609" s="14">
        <v>585395300</v>
      </c>
      <c r="B3609" s="15">
        <v>72841</v>
      </c>
      <c r="C3609" t="s">
        <v>1121</v>
      </c>
      <c r="D3609" t="s">
        <v>866</v>
      </c>
      <c r="E3609" t="s">
        <v>1518</v>
      </c>
    </row>
    <row r="3610" spans="1:5" x14ac:dyDescent="0.3">
      <c r="A3610" s="12">
        <v>530609600</v>
      </c>
      <c r="B3610" s="13">
        <v>64686</v>
      </c>
      <c r="C3610" t="s">
        <v>1121</v>
      </c>
      <c r="D3610" t="s">
        <v>868</v>
      </c>
      <c r="E3610" t="s">
        <v>1518</v>
      </c>
    </row>
    <row r="3611" spans="1:5" x14ac:dyDescent="0.3">
      <c r="A3611" s="14">
        <v>552760500</v>
      </c>
      <c r="B3611" s="15">
        <v>66984</v>
      </c>
      <c r="C3611" t="s">
        <v>1121</v>
      </c>
      <c r="D3611" t="s">
        <v>874</v>
      </c>
      <c r="E3611" t="s">
        <v>1518</v>
      </c>
    </row>
    <row r="3612" spans="1:5" x14ac:dyDescent="0.3">
      <c r="A3612" s="12">
        <v>560851800</v>
      </c>
      <c r="B3612" s="13">
        <v>68420</v>
      </c>
      <c r="C3612" t="s">
        <v>1121</v>
      </c>
      <c r="D3612" t="s">
        <v>873</v>
      </c>
      <c r="E3612" t="s">
        <v>1518</v>
      </c>
    </row>
    <row r="3613" spans="1:5" x14ac:dyDescent="0.3">
      <c r="A3613" s="14">
        <v>534704900</v>
      </c>
      <c r="B3613" s="15">
        <v>64850</v>
      </c>
      <c r="C3613" t="s">
        <v>1121</v>
      </c>
      <c r="D3613" t="s">
        <v>872</v>
      </c>
      <c r="E3613" t="s">
        <v>1518</v>
      </c>
    </row>
    <row r="3614" spans="1:5" x14ac:dyDescent="0.3">
      <c r="A3614" s="12">
        <v>559498100</v>
      </c>
      <c r="B3614" s="13">
        <v>2228</v>
      </c>
      <c r="C3614" t="s">
        <v>1121</v>
      </c>
      <c r="D3614" t="s">
        <v>879</v>
      </c>
      <c r="E3614" t="s">
        <v>1518</v>
      </c>
    </row>
    <row r="3615" spans="1:5" x14ac:dyDescent="0.3">
      <c r="A3615" s="14">
        <v>600418200</v>
      </c>
      <c r="B3615" s="15">
        <v>3770</v>
      </c>
      <c r="C3615" t="s">
        <v>1121</v>
      </c>
      <c r="D3615" t="s">
        <v>883</v>
      </c>
      <c r="E3615" t="s">
        <v>1518</v>
      </c>
    </row>
    <row r="3616" spans="1:5" x14ac:dyDescent="0.3">
      <c r="A3616" s="12">
        <v>847882800</v>
      </c>
      <c r="B3616" s="13">
        <v>2042</v>
      </c>
      <c r="C3616" t="s">
        <v>1121</v>
      </c>
      <c r="D3616" t="s">
        <v>887</v>
      </c>
      <c r="E3616" t="s">
        <v>1518</v>
      </c>
    </row>
    <row r="3617" spans="1:5" x14ac:dyDescent="0.3">
      <c r="A3617" s="14">
        <v>598827300</v>
      </c>
      <c r="B3617" s="15">
        <v>2374</v>
      </c>
      <c r="C3617" t="s">
        <v>1121</v>
      </c>
      <c r="D3617" t="s">
        <v>876</v>
      </c>
      <c r="E3617" t="s">
        <v>1518</v>
      </c>
    </row>
    <row r="3618" spans="1:5" x14ac:dyDescent="0.3">
      <c r="A3618" s="12">
        <v>483816100</v>
      </c>
      <c r="B3618" s="13">
        <v>2023</v>
      </c>
      <c r="C3618" t="s">
        <v>1121</v>
      </c>
      <c r="D3618" t="s">
        <v>877</v>
      </c>
      <c r="E3618" t="s">
        <v>1518</v>
      </c>
    </row>
    <row r="3619" spans="1:5" x14ac:dyDescent="0.3">
      <c r="A3619" s="14">
        <v>534894000</v>
      </c>
      <c r="B3619" s="15">
        <v>2017</v>
      </c>
      <c r="C3619" t="s">
        <v>1121</v>
      </c>
      <c r="D3619" t="s">
        <v>882</v>
      </c>
      <c r="E3619" t="s">
        <v>1518</v>
      </c>
    </row>
    <row r="3620" spans="1:5" x14ac:dyDescent="0.3">
      <c r="A3620" s="12">
        <v>535334400</v>
      </c>
      <c r="B3620" s="13">
        <v>2056</v>
      </c>
      <c r="C3620" t="s">
        <v>1121</v>
      </c>
      <c r="D3620" t="s">
        <v>881</v>
      </c>
      <c r="E3620" t="s">
        <v>1518</v>
      </c>
    </row>
    <row r="3621" spans="1:5" x14ac:dyDescent="0.3">
      <c r="A3621" s="14">
        <v>559761100</v>
      </c>
      <c r="B3621" s="15">
        <v>2058</v>
      </c>
      <c r="C3621" t="s">
        <v>1121</v>
      </c>
      <c r="D3621" t="s">
        <v>878</v>
      </c>
      <c r="E3621" t="s">
        <v>1518</v>
      </c>
    </row>
    <row r="3622" spans="1:5" x14ac:dyDescent="0.3">
      <c r="A3622" s="12">
        <v>491698800</v>
      </c>
      <c r="B3622" s="13">
        <v>1875</v>
      </c>
      <c r="C3622" t="s">
        <v>1121</v>
      </c>
      <c r="D3622" t="s">
        <v>880</v>
      </c>
      <c r="E3622" t="s">
        <v>1518</v>
      </c>
    </row>
    <row r="3623" spans="1:5" x14ac:dyDescent="0.3">
      <c r="A3623" s="14">
        <v>727359800</v>
      </c>
      <c r="B3623" s="15">
        <v>1770</v>
      </c>
      <c r="C3623" t="s">
        <v>1121</v>
      </c>
      <c r="D3623" t="s">
        <v>886</v>
      </c>
      <c r="E3623" t="s">
        <v>1518</v>
      </c>
    </row>
    <row r="3624" spans="1:5" x14ac:dyDescent="0.3">
      <c r="A3624" s="12">
        <v>750025500</v>
      </c>
      <c r="B3624" s="13">
        <v>1750</v>
      </c>
      <c r="C3624" t="s">
        <v>1121</v>
      </c>
      <c r="D3624" t="s">
        <v>885</v>
      </c>
      <c r="E3624" t="s">
        <v>1518</v>
      </c>
    </row>
    <row r="3625" spans="1:5" x14ac:dyDescent="0.3">
      <c r="A3625" s="14">
        <v>745050000</v>
      </c>
      <c r="B3625" s="15">
        <v>1756</v>
      </c>
      <c r="C3625" t="s">
        <v>1121</v>
      </c>
      <c r="D3625" t="s">
        <v>884</v>
      </c>
      <c r="E3625" t="s">
        <v>1518</v>
      </c>
    </row>
    <row r="3626" spans="1:5" x14ac:dyDescent="0.3">
      <c r="A3626" s="12">
        <v>731159700</v>
      </c>
      <c r="B3626" s="13">
        <v>51514</v>
      </c>
      <c r="C3626" t="s">
        <v>1121</v>
      </c>
      <c r="D3626" t="s">
        <v>891</v>
      </c>
      <c r="E3626" t="s">
        <v>1518</v>
      </c>
    </row>
    <row r="3627" spans="1:5" x14ac:dyDescent="0.3">
      <c r="A3627" s="14">
        <v>765823600</v>
      </c>
      <c r="B3627" s="15">
        <v>55198</v>
      </c>
      <c r="C3627" t="s">
        <v>1121</v>
      </c>
      <c r="D3627" t="s">
        <v>895</v>
      </c>
      <c r="E3627" t="s">
        <v>1518</v>
      </c>
    </row>
    <row r="3628" spans="1:5" x14ac:dyDescent="0.3">
      <c r="A3628" s="12">
        <v>863206700</v>
      </c>
      <c r="B3628" s="13">
        <v>64190</v>
      </c>
      <c r="C3628" t="s">
        <v>1121</v>
      </c>
      <c r="D3628" t="s">
        <v>899</v>
      </c>
      <c r="E3628" t="s">
        <v>1518</v>
      </c>
    </row>
    <row r="3629" spans="1:5" x14ac:dyDescent="0.3">
      <c r="A3629" s="14">
        <v>833068800</v>
      </c>
      <c r="B3629" s="15">
        <v>61109</v>
      </c>
      <c r="C3629" t="s">
        <v>1121</v>
      </c>
      <c r="D3629" t="s">
        <v>888</v>
      </c>
      <c r="E3629" t="s">
        <v>1518</v>
      </c>
    </row>
    <row r="3630" spans="1:5" x14ac:dyDescent="0.3">
      <c r="A3630" s="12">
        <v>672540700</v>
      </c>
      <c r="B3630" s="13">
        <v>47349</v>
      </c>
      <c r="C3630" t="s">
        <v>1121</v>
      </c>
      <c r="D3630" t="s">
        <v>889</v>
      </c>
      <c r="E3630" t="s">
        <v>1518</v>
      </c>
    </row>
    <row r="3631" spans="1:5" x14ac:dyDescent="0.3">
      <c r="A3631" s="14">
        <v>859591400</v>
      </c>
      <c r="B3631" s="15">
        <v>59113</v>
      </c>
      <c r="C3631" t="s">
        <v>1121</v>
      </c>
      <c r="D3631" t="s">
        <v>894</v>
      </c>
      <c r="E3631" t="s">
        <v>1518</v>
      </c>
    </row>
    <row r="3632" spans="1:5" x14ac:dyDescent="0.3">
      <c r="A3632" s="12">
        <v>1106416900</v>
      </c>
      <c r="B3632" s="13">
        <v>67981</v>
      </c>
      <c r="C3632" t="s">
        <v>1121</v>
      </c>
      <c r="D3632" t="s">
        <v>893</v>
      </c>
      <c r="E3632" t="s">
        <v>1518</v>
      </c>
    </row>
    <row r="3633" spans="1:5" x14ac:dyDescent="0.3">
      <c r="A3633" s="14">
        <v>820388600</v>
      </c>
      <c r="B3633" s="15">
        <v>58944</v>
      </c>
      <c r="C3633" t="s">
        <v>1121</v>
      </c>
      <c r="D3633" t="s">
        <v>890</v>
      </c>
      <c r="E3633" t="s">
        <v>1518</v>
      </c>
    </row>
    <row r="3634" spans="1:5" x14ac:dyDescent="0.3">
      <c r="A3634" s="12">
        <v>900178100</v>
      </c>
      <c r="B3634" s="13">
        <v>58799</v>
      </c>
      <c r="C3634" t="s">
        <v>1121</v>
      </c>
      <c r="D3634" t="s">
        <v>892</v>
      </c>
      <c r="E3634" t="s">
        <v>1518</v>
      </c>
    </row>
    <row r="3635" spans="1:5" x14ac:dyDescent="0.3">
      <c r="A3635" s="14">
        <v>745995500</v>
      </c>
      <c r="B3635" s="15">
        <v>53727</v>
      </c>
      <c r="C3635" t="s">
        <v>1121</v>
      </c>
      <c r="D3635" t="s">
        <v>898</v>
      </c>
      <c r="E3635" t="s">
        <v>1518</v>
      </c>
    </row>
    <row r="3636" spans="1:5" x14ac:dyDescent="0.3">
      <c r="A3636" s="12">
        <v>801349500</v>
      </c>
      <c r="B3636" s="13">
        <v>57076</v>
      </c>
      <c r="C3636" t="s">
        <v>1121</v>
      </c>
      <c r="D3636" t="s">
        <v>897</v>
      </c>
      <c r="E3636" t="s">
        <v>1518</v>
      </c>
    </row>
    <row r="3637" spans="1:5" x14ac:dyDescent="0.3">
      <c r="A3637" s="14">
        <v>774830600</v>
      </c>
      <c r="B3637" s="15">
        <v>54243</v>
      </c>
      <c r="C3637" t="s">
        <v>1121</v>
      </c>
      <c r="D3637" t="s">
        <v>896</v>
      </c>
      <c r="E3637" t="s">
        <v>1518</v>
      </c>
    </row>
    <row r="3638" spans="1:5" x14ac:dyDescent="0.3">
      <c r="A3638" s="12">
        <v>1870379500</v>
      </c>
      <c r="B3638" s="13">
        <v>406289</v>
      </c>
      <c r="C3638" t="s">
        <v>1122</v>
      </c>
      <c r="D3638" t="s">
        <v>867</v>
      </c>
      <c r="E3638" t="s">
        <v>1519</v>
      </c>
    </row>
    <row r="3639" spans="1:5" x14ac:dyDescent="0.3">
      <c r="A3639" s="14">
        <v>2247616700</v>
      </c>
      <c r="B3639" s="15">
        <v>446984</v>
      </c>
      <c r="C3639" t="s">
        <v>1122</v>
      </c>
      <c r="D3639" t="s">
        <v>871</v>
      </c>
      <c r="E3639" t="s">
        <v>1519</v>
      </c>
    </row>
    <row r="3640" spans="1:5" x14ac:dyDescent="0.3">
      <c r="A3640" s="12">
        <v>2402543800</v>
      </c>
      <c r="B3640" s="13">
        <v>489650</v>
      </c>
      <c r="C3640" t="s">
        <v>1122</v>
      </c>
      <c r="D3640" t="s">
        <v>875</v>
      </c>
      <c r="E3640" t="s">
        <v>1519</v>
      </c>
    </row>
    <row r="3641" spans="1:5" x14ac:dyDescent="0.3">
      <c r="A3641" s="14">
        <v>2123530400</v>
      </c>
      <c r="B3641" s="15">
        <v>469804</v>
      </c>
      <c r="C3641" t="s">
        <v>1122</v>
      </c>
      <c r="D3641" t="s">
        <v>864</v>
      </c>
      <c r="E3641" t="s">
        <v>1519</v>
      </c>
    </row>
    <row r="3642" spans="1:5" x14ac:dyDescent="0.3">
      <c r="A3642" s="12">
        <v>1842983900</v>
      </c>
      <c r="B3642" s="13">
        <v>401559</v>
      </c>
      <c r="C3642" t="s">
        <v>1122</v>
      </c>
      <c r="D3642" t="s">
        <v>865</v>
      </c>
      <c r="E3642" t="s">
        <v>1519</v>
      </c>
    </row>
    <row r="3643" spans="1:5" x14ac:dyDescent="0.3">
      <c r="A3643" s="14">
        <v>2062744000</v>
      </c>
      <c r="B3643" s="15">
        <v>451228</v>
      </c>
      <c r="C3643" t="s">
        <v>1122</v>
      </c>
      <c r="D3643" t="s">
        <v>870</v>
      </c>
      <c r="E3643" t="s">
        <v>1519</v>
      </c>
    </row>
    <row r="3644" spans="1:5" x14ac:dyDescent="0.3">
      <c r="A3644" s="12">
        <v>1998127300</v>
      </c>
      <c r="B3644" s="13">
        <v>438555</v>
      </c>
      <c r="C3644" t="s">
        <v>1122</v>
      </c>
      <c r="D3644" t="s">
        <v>869</v>
      </c>
      <c r="E3644" t="s">
        <v>1519</v>
      </c>
    </row>
    <row r="3645" spans="1:5" x14ac:dyDescent="0.3">
      <c r="A3645" s="14">
        <v>2046876500</v>
      </c>
      <c r="B3645" s="15">
        <v>452539</v>
      </c>
      <c r="C3645" t="s">
        <v>1122</v>
      </c>
      <c r="D3645" t="s">
        <v>866</v>
      </c>
      <c r="E3645" t="s">
        <v>1519</v>
      </c>
    </row>
    <row r="3646" spans="1:5" x14ac:dyDescent="0.3">
      <c r="A3646" s="12">
        <v>1965232200</v>
      </c>
      <c r="B3646" s="13">
        <v>434116</v>
      </c>
      <c r="C3646" t="s">
        <v>1122</v>
      </c>
      <c r="D3646" t="s">
        <v>868</v>
      </c>
      <c r="E3646" t="s">
        <v>1519</v>
      </c>
    </row>
    <row r="3647" spans="1:5" x14ac:dyDescent="0.3">
      <c r="A3647" s="14">
        <v>2183895700</v>
      </c>
      <c r="B3647" s="15">
        <v>437048</v>
      </c>
      <c r="C3647" t="s">
        <v>1122</v>
      </c>
      <c r="D3647" t="s">
        <v>874</v>
      </c>
      <c r="E3647" t="s">
        <v>1519</v>
      </c>
    </row>
    <row r="3648" spans="1:5" x14ac:dyDescent="0.3">
      <c r="A3648" s="12">
        <v>2224789300</v>
      </c>
      <c r="B3648" s="13">
        <v>445569</v>
      </c>
      <c r="C3648" t="s">
        <v>1122</v>
      </c>
      <c r="D3648" t="s">
        <v>873</v>
      </c>
      <c r="E3648" t="s">
        <v>1519</v>
      </c>
    </row>
    <row r="3649" spans="1:5" x14ac:dyDescent="0.3">
      <c r="A3649" s="14">
        <v>2163209900</v>
      </c>
      <c r="B3649" s="15">
        <v>428369</v>
      </c>
      <c r="C3649" t="s">
        <v>1122</v>
      </c>
      <c r="D3649" t="s">
        <v>872</v>
      </c>
      <c r="E3649" t="s">
        <v>1519</v>
      </c>
    </row>
    <row r="3650" spans="1:5" x14ac:dyDescent="0.3">
      <c r="A3650" s="12">
        <v>2208017100</v>
      </c>
      <c r="B3650" s="13">
        <v>14422</v>
      </c>
      <c r="C3650" t="s">
        <v>1122</v>
      </c>
      <c r="D3650" t="s">
        <v>879</v>
      </c>
      <c r="E3650" t="s">
        <v>1519</v>
      </c>
    </row>
    <row r="3651" spans="1:5" x14ac:dyDescent="0.3">
      <c r="A3651" s="14">
        <v>2409301850</v>
      </c>
      <c r="B3651" s="15">
        <v>14450</v>
      </c>
      <c r="C3651" t="s">
        <v>1122</v>
      </c>
      <c r="D3651" t="s">
        <v>883</v>
      </c>
      <c r="E3651" t="s">
        <v>1519</v>
      </c>
    </row>
    <row r="3652" spans="1:5" x14ac:dyDescent="0.3">
      <c r="A3652" s="12">
        <v>2418720300</v>
      </c>
      <c r="B3652" s="13">
        <v>15393</v>
      </c>
      <c r="C3652" t="s">
        <v>1122</v>
      </c>
      <c r="D3652" t="s">
        <v>887</v>
      </c>
      <c r="E3652" t="s">
        <v>1519</v>
      </c>
    </row>
    <row r="3653" spans="1:5" x14ac:dyDescent="0.3">
      <c r="A3653" s="14">
        <v>2344087100</v>
      </c>
      <c r="B3653" s="15">
        <v>15138</v>
      </c>
      <c r="C3653" t="s">
        <v>1122</v>
      </c>
      <c r="D3653" t="s">
        <v>876</v>
      </c>
      <c r="E3653" t="s">
        <v>1519</v>
      </c>
    </row>
    <row r="3654" spans="1:5" x14ac:dyDescent="0.3">
      <c r="A3654" s="12">
        <v>2044916000</v>
      </c>
      <c r="B3654" s="13">
        <v>13916</v>
      </c>
      <c r="C3654" t="s">
        <v>1122</v>
      </c>
      <c r="D3654" t="s">
        <v>877</v>
      </c>
      <c r="E3654" t="s">
        <v>1519</v>
      </c>
    </row>
    <row r="3655" spans="1:5" x14ac:dyDescent="0.3">
      <c r="A3655" s="14">
        <v>2316655300</v>
      </c>
      <c r="B3655" s="15">
        <v>14445</v>
      </c>
      <c r="C3655" t="s">
        <v>1122</v>
      </c>
      <c r="D3655" t="s">
        <v>882</v>
      </c>
      <c r="E3655" t="s">
        <v>1519</v>
      </c>
    </row>
    <row r="3656" spans="1:5" x14ac:dyDescent="0.3">
      <c r="A3656" s="12">
        <v>2207306300</v>
      </c>
      <c r="B3656" s="13">
        <v>14317</v>
      </c>
      <c r="C3656" t="s">
        <v>1122</v>
      </c>
      <c r="D3656" t="s">
        <v>881</v>
      </c>
      <c r="E3656" t="s">
        <v>1519</v>
      </c>
    </row>
    <row r="3657" spans="1:5" x14ac:dyDescent="0.3">
      <c r="A3657" s="14">
        <v>2280191300</v>
      </c>
      <c r="B3657" s="15">
        <v>14092</v>
      </c>
      <c r="C3657" t="s">
        <v>1122</v>
      </c>
      <c r="D3657" t="s">
        <v>878</v>
      </c>
      <c r="E3657" t="s">
        <v>1519</v>
      </c>
    </row>
    <row r="3658" spans="1:5" x14ac:dyDescent="0.3">
      <c r="A3658" s="12">
        <v>2202263700</v>
      </c>
      <c r="B3658" s="13">
        <v>13841</v>
      </c>
      <c r="C3658" t="s">
        <v>1122</v>
      </c>
      <c r="D3658" t="s">
        <v>880</v>
      </c>
      <c r="E3658" t="s">
        <v>1519</v>
      </c>
    </row>
    <row r="3659" spans="1:5" x14ac:dyDescent="0.3">
      <c r="A3659" s="14">
        <v>2231669900</v>
      </c>
      <c r="B3659" s="15">
        <v>14350</v>
      </c>
      <c r="C3659" t="s">
        <v>1122</v>
      </c>
      <c r="D3659" t="s">
        <v>886</v>
      </c>
      <c r="E3659" t="s">
        <v>1519</v>
      </c>
    </row>
    <row r="3660" spans="1:5" x14ac:dyDescent="0.3">
      <c r="A3660" s="12">
        <v>2260215800</v>
      </c>
      <c r="B3660" s="13">
        <v>13886</v>
      </c>
      <c r="C3660" t="s">
        <v>1122</v>
      </c>
      <c r="D3660" t="s">
        <v>885</v>
      </c>
      <c r="E3660" t="s">
        <v>1519</v>
      </c>
    </row>
    <row r="3661" spans="1:5" x14ac:dyDescent="0.3">
      <c r="A3661" s="14">
        <v>2230823700</v>
      </c>
      <c r="B3661" s="15">
        <v>13944</v>
      </c>
      <c r="C3661" t="s">
        <v>1122</v>
      </c>
      <c r="D3661" t="s">
        <v>884</v>
      </c>
      <c r="E3661" t="s">
        <v>1519</v>
      </c>
    </row>
    <row r="3662" spans="1:5" x14ac:dyDescent="0.3">
      <c r="A3662" s="12">
        <v>2220210600</v>
      </c>
      <c r="B3662" s="13">
        <v>415892</v>
      </c>
      <c r="C3662" t="s">
        <v>1122</v>
      </c>
      <c r="D3662" t="s">
        <v>891</v>
      </c>
      <c r="E3662" t="s">
        <v>1519</v>
      </c>
    </row>
    <row r="3663" spans="1:5" x14ac:dyDescent="0.3">
      <c r="A3663" s="14">
        <v>2357623400</v>
      </c>
      <c r="B3663" s="15">
        <v>440409</v>
      </c>
      <c r="C3663" t="s">
        <v>1122</v>
      </c>
      <c r="D3663" t="s">
        <v>895</v>
      </c>
      <c r="E3663" t="s">
        <v>1519</v>
      </c>
    </row>
    <row r="3664" spans="1:5" x14ac:dyDescent="0.3">
      <c r="A3664" s="12">
        <v>2545314300</v>
      </c>
      <c r="B3664" s="13">
        <v>481567</v>
      </c>
      <c r="C3664" t="s">
        <v>1122</v>
      </c>
      <c r="D3664" t="s">
        <v>899</v>
      </c>
      <c r="E3664" t="s">
        <v>1519</v>
      </c>
    </row>
    <row r="3665" spans="1:5" x14ac:dyDescent="0.3">
      <c r="A3665" s="14">
        <v>2362288700</v>
      </c>
      <c r="B3665" s="15">
        <v>457150</v>
      </c>
      <c r="C3665" t="s">
        <v>1122</v>
      </c>
      <c r="D3665" t="s">
        <v>888</v>
      </c>
      <c r="E3665" t="s">
        <v>1519</v>
      </c>
    </row>
    <row r="3666" spans="1:5" x14ac:dyDescent="0.3">
      <c r="A3666" s="12">
        <v>2064390800</v>
      </c>
      <c r="B3666" s="13">
        <v>382433</v>
      </c>
      <c r="C3666" t="s">
        <v>1122</v>
      </c>
      <c r="D3666" t="s">
        <v>889</v>
      </c>
      <c r="E3666" t="s">
        <v>1519</v>
      </c>
    </row>
    <row r="3667" spans="1:5" x14ac:dyDescent="0.3">
      <c r="A3667" s="14">
        <v>2350217100</v>
      </c>
      <c r="B3667" s="15">
        <v>441564</v>
      </c>
      <c r="C3667" t="s">
        <v>1122</v>
      </c>
      <c r="D3667" t="s">
        <v>894</v>
      </c>
      <c r="E3667" t="s">
        <v>1519</v>
      </c>
    </row>
    <row r="3668" spans="1:5" x14ac:dyDescent="0.3">
      <c r="A3668" s="12">
        <v>2264832300</v>
      </c>
      <c r="B3668" s="13">
        <v>419963</v>
      </c>
      <c r="C3668" t="s">
        <v>1122</v>
      </c>
      <c r="D3668" t="s">
        <v>893</v>
      </c>
      <c r="E3668" t="s">
        <v>1519</v>
      </c>
    </row>
    <row r="3669" spans="1:5" x14ac:dyDescent="0.3">
      <c r="A3669" s="14">
        <v>2314014100</v>
      </c>
      <c r="B3669" s="15">
        <v>437121</v>
      </c>
      <c r="C3669" t="s">
        <v>1122</v>
      </c>
      <c r="D3669" t="s">
        <v>890</v>
      </c>
      <c r="E3669" t="s">
        <v>1519</v>
      </c>
    </row>
    <row r="3670" spans="1:5" x14ac:dyDescent="0.3">
      <c r="A3670" s="12">
        <v>2276341300</v>
      </c>
      <c r="B3670" s="13">
        <v>423826</v>
      </c>
      <c r="C3670" t="s">
        <v>1122</v>
      </c>
      <c r="D3670" t="s">
        <v>892</v>
      </c>
      <c r="E3670" t="s">
        <v>1519</v>
      </c>
    </row>
    <row r="3671" spans="1:5" x14ac:dyDescent="0.3">
      <c r="A3671" s="14">
        <v>2296373800</v>
      </c>
      <c r="B3671" s="15">
        <v>430763</v>
      </c>
      <c r="C3671" t="s">
        <v>1122</v>
      </c>
      <c r="D3671" t="s">
        <v>898</v>
      </c>
      <c r="E3671" t="s">
        <v>1519</v>
      </c>
    </row>
    <row r="3672" spans="1:5" x14ac:dyDescent="0.3">
      <c r="A3672" s="12">
        <v>2418556400</v>
      </c>
      <c r="B3672" s="13">
        <v>446850</v>
      </c>
      <c r="C3672" t="s">
        <v>1122</v>
      </c>
      <c r="D3672" t="s">
        <v>897</v>
      </c>
      <c r="E3672" t="s">
        <v>1519</v>
      </c>
    </row>
    <row r="3673" spans="1:5" x14ac:dyDescent="0.3">
      <c r="A3673" s="14">
        <v>2257823200</v>
      </c>
      <c r="B3673" s="15">
        <v>420007</v>
      </c>
      <c r="C3673" t="s">
        <v>1122</v>
      </c>
      <c r="D3673" t="s">
        <v>896</v>
      </c>
      <c r="E3673" t="s">
        <v>1519</v>
      </c>
    </row>
    <row r="3674" spans="1:5" x14ac:dyDescent="0.3">
      <c r="A3674" s="12">
        <v>2577868900</v>
      </c>
      <c r="B3674" s="13">
        <v>163333</v>
      </c>
      <c r="C3674" t="s">
        <v>1123</v>
      </c>
      <c r="D3674" t="s">
        <v>867</v>
      </c>
      <c r="E3674" t="s">
        <v>1520</v>
      </c>
    </row>
    <row r="3675" spans="1:5" x14ac:dyDescent="0.3">
      <c r="A3675" s="14">
        <v>2648774000</v>
      </c>
      <c r="B3675" s="15">
        <v>173029</v>
      </c>
      <c r="C3675" t="s">
        <v>1123</v>
      </c>
      <c r="D3675" t="s">
        <v>871</v>
      </c>
      <c r="E3675" t="s">
        <v>1520</v>
      </c>
    </row>
    <row r="3676" spans="1:5" x14ac:dyDescent="0.3">
      <c r="A3676" s="12">
        <v>2903656000</v>
      </c>
      <c r="B3676" s="13">
        <v>214955</v>
      </c>
      <c r="C3676" t="s">
        <v>1123</v>
      </c>
      <c r="D3676" t="s">
        <v>875</v>
      </c>
      <c r="E3676" t="s">
        <v>1520</v>
      </c>
    </row>
    <row r="3677" spans="1:5" x14ac:dyDescent="0.3">
      <c r="A3677" s="14">
        <v>3101212200</v>
      </c>
      <c r="B3677" s="15">
        <v>251656</v>
      </c>
      <c r="C3677" t="s">
        <v>1123</v>
      </c>
      <c r="D3677" t="s">
        <v>864</v>
      </c>
      <c r="E3677" t="s">
        <v>1520</v>
      </c>
    </row>
    <row r="3678" spans="1:5" x14ac:dyDescent="0.3">
      <c r="A3678" s="12">
        <v>2462828900</v>
      </c>
      <c r="B3678" s="13">
        <v>155982</v>
      </c>
      <c r="C3678" t="s">
        <v>1123</v>
      </c>
      <c r="D3678" t="s">
        <v>865</v>
      </c>
      <c r="E3678" t="s">
        <v>1520</v>
      </c>
    </row>
    <row r="3679" spans="1:5" x14ac:dyDescent="0.3">
      <c r="A3679" s="14">
        <v>2204545900</v>
      </c>
      <c r="B3679" s="15">
        <v>159179</v>
      </c>
      <c r="C3679" t="s">
        <v>1123</v>
      </c>
      <c r="D3679" t="s">
        <v>870</v>
      </c>
      <c r="E3679" t="s">
        <v>1520</v>
      </c>
    </row>
    <row r="3680" spans="1:5" x14ac:dyDescent="0.3">
      <c r="A3680" s="12">
        <v>2435611300</v>
      </c>
      <c r="B3680" s="13">
        <v>167053</v>
      </c>
      <c r="C3680" t="s">
        <v>1123</v>
      </c>
      <c r="D3680" t="s">
        <v>869</v>
      </c>
      <c r="E3680" t="s">
        <v>1520</v>
      </c>
    </row>
    <row r="3681" spans="1:5" x14ac:dyDescent="0.3">
      <c r="A3681" s="14">
        <v>2737804300</v>
      </c>
      <c r="B3681" s="15">
        <v>188816</v>
      </c>
      <c r="C3681" t="s">
        <v>1123</v>
      </c>
      <c r="D3681" t="s">
        <v>866</v>
      </c>
      <c r="E3681" t="s">
        <v>1520</v>
      </c>
    </row>
    <row r="3682" spans="1:5" x14ac:dyDescent="0.3">
      <c r="A3682" s="12">
        <v>2471688000</v>
      </c>
      <c r="B3682" s="13">
        <v>161484</v>
      </c>
      <c r="C3682" t="s">
        <v>1123</v>
      </c>
      <c r="D3682" t="s">
        <v>868</v>
      </c>
      <c r="E3682" t="s">
        <v>1520</v>
      </c>
    </row>
    <row r="3683" spans="1:5" x14ac:dyDescent="0.3">
      <c r="A3683" s="14">
        <v>2605483800</v>
      </c>
      <c r="B3683" s="15">
        <v>172427</v>
      </c>
      <c r="C3683" t="s">
        <v>1123</v>
      </c>
      <c r="D3683" t="s">
        <v>874</v>
      </c>
      <c r="E3683" t="s">
        <v>1520</v>
      </c>
    </row>
    <row r="3684" spans="1:5" x14ac:dyDescent="0.3">
      <c r="A3684" s="12">
        <v>2621567700</v>
      </c>
      <c r="B3684" s="13">
        <v>176583</v>
      </c>
      <c r="C3684" t="s">
        <v>1123</v>
      </c>
      <c r="D3684" t="s">
        <v>873</v>
      </c>
      <c r="E3684" t="s">
        <v>1520</v>
      </c>
    </row>
    <row r="3685" spans="1:5" x14ac:dyDescent="0.3">
      <c r="A3685" s="14">
        <v>2505795000</v>
      </c>
      <c r="B3685" s="15">
        <v>163306</v>
      </c>
      <c r="C3685" t="s">
        <v>1123</v>
      </c>
      <c r="D3685" t="s">
        <v>872</v>
      </c>
      <c r="E3685" t="s">
        <v>1520</v>
      </c>
    </row>
    <row r="3686" spans="1:5" x14ac:dyDescent="0.3">
      <c r="A3686" s="12">
        <v>2809776300</v>
      </c>
      <c r="B3686" s="13">
        <v>6033</v>
      </c>
      <c r="C3686" t="s">
        <v>1123</v>
      </c>
      <c r="D3686" t="s">
        <v>879</v>
      </c>
      <c r="E3686" t="s">
        <v>1520</v>
      </c>
    </row>
    <row r="3687" spans="1:5" x14ac:dyDescent="0.3">
      <c r="A3687" s="14">
        <v>2738032800</v>
      </c>
      <c r="B3687" s="15">
        <v>5325</v>
      </c>
      <c r="C3687" t="s">
        <v>1123</v>
      </c>
      <c r="D3687" t="s">
        <v>883</v>
      </c>
      <c r="E3687" t="s">
        <v>1520</v>
      </c>
    </row>
    <row r="3688" spans="1:5" x14ac:dyDescent="0.3">
      <c r="A3688" s="12">
        <v>0</v>
      </c>
      <c r="B3688" s="13">
        <v>0</v>
      </c>
      <c r="C3688" t="s">
        <v>1123</v>
      </c>
      <c r="D3688" t="s">
        <v>887</v>
      </c>
      <c r="E3688" t="s">
        <v>1520</v>
      </c>
    </row>
    <row r="3689" spans="1:5" x14ac:dyDescent="0.3">
      <c r="A3689" s="14">
        <v>3301071900</v>
      </c>
      <c r="B3689" s="15">
        <v>7982</v>
      </c>
      <c r="C3689" t="s">
        <v>1123</v>
      </c>
      <c r="D3689" t="s">
        <v>876</v>
      </c>
      <c r="E3689" t="s">
        <v>1520</v>
      </c>
    </row>
    <row r="3690" spans="1:5" x14ac:dyDescent="0.3">
      <c r="A3690" s="12">
        <v>2485962900</v>
      </c>
      <c r="B3690" s="13">
        <v>5304</v>
      </c>
      <c r="C3690" t="s">
        <v>1123</v>
      </c>
      <c r="D3690" t="s">
        <v>877</v>
      </c>
      <c r="E3690" t="s">
        <v>1520</v>
      </c>
    </row>
    <row r="3691" spans="1:5" x14ac:dyDescent="0.3">
      <c r="A3691" s="14">
        <v>2719216800</v>
      </c>
      <c r="B3691" s="15">
        <v>5452</v>
      </c>
      <c r="C3691" t="s">
        <v>1123</v>
      </c>
      <c r="D3691" t="s">
        <v>882</v>
      </c>
      <c r="E3691" t="s">
        <v>1520</v>
      </c>
    </row>
    <row r="3692" spans="1:5" x14ac:dyDescent="0.3">
      <c r="A3692" s="12">
        <v>2750311900</v>
      </c>
      <c r="B3692" s="13">
        <v>5661</v>
      </c>
      <c r="C3692" t="s">
        <v>1123</v>
      </c>
      <c r="D3692" t="s">
        <v>881</v>
      </c>
      <c r="E3692" t="s">
        <v>1520</v>
      </c>
    </row>
    <row r="3693" spans="1:5" x14ac:dyDescent="0.3">
      <c r="A3693" s="14">
        <v>2689830600</v>
      </c>
      <c r="B3693" s="15">
        <v>5126</v>
      </c>
      <c r="C3693" t="s">
        <v>1123</v>
      </c>
      <c r="D3693" t="s">
        <v>878</v>
      </c>
      <c r="E3693" t="s">
        <v>1520</v>
      </c>
    </row>
    <row r="3694" spans="1:5" x14ac:dyDescent="0.3">
      <c r="A3694" s="12">
        <v>2662849400</v>
      </c>
      <c r="B3694" s="13">
        <v>5092</v>
      </c>
      <c r="C3694" t="s">
        <v>1123</v>
      </c>
      <c r="D3694" t="s">
        <v>880</v>
      </c>
      <c r="E3694" t="s">
        <v>1520</v>
      </c>
    </row>
    <row r="3695" spans="1:5" x14ac:dyDescent="0.3">
      <c r="A3695" s="14">
        <v>0</v>
      </c>
      <c r="B3695" s="15">
        <v>0</v>
      </c>
      <c r="C3695" t="s">
        <v>1123</v>
      </c>
      <c r="D3695" t="s">
        <v>886</v>
      </c>
      <c r="E3695" t="s">
        <v>1520</v>
      </c>
    </row>
    <row r="3696" spans="1:5" x14ac:dyDescent="0.3">
      <c r="A3696" s="12">
        <v>1899992800</v>
      </c>
      <c r="B3696" s="13">
        <v>5836</v>
      </c>
      <c r="C3696" t="s">
        <v>1123</v>
      </c>
      <c r="D3696" t="s">
        <v>885</v>
      </c>
      <c r="E3696" t="s">
        <v>1520</v>
      </c>
    </row>
    <row r="3697" spans="1:5" x14ac:dyDescent="0.3">
      <c r="A3697" s="14">
        <v>2706372700</v>
      </c>
      <c r="B3697" s="15">
        <v>5331</v>
      </c>
      <c r="C3697" t="s">
        <v>1123</v>
      </c>
      <c r="D3697" t="s">
        <v>884</v>
      </c>
      <c r="E3697" t="s">
        <v>1520</v>
      </c>
    </row>
    <row r="3698" spans="1:5" x14ac:dyDescent="0.3">
      <c r="A3698" s="12">
        <v>0</v>
      </c>
      <c r="B3698" s="13">
        <v>0</v>
      </c>
      <c r="C3698" t="s">
        <v>1123</v>
      </c>
      <c r="D3698" t="s">
        <v>891</v>
      </c>
      <c r="E3698" t="s">
        <v>1520</v>
      </c>
    </row>
    <row r="3699" spans="1:5" x14ac:dyDescent="0.3">
      <c r="A3699" s="14">
        <v>0</v>
      </c>
      <c r="B3699" s="15">
        <v>0</v>
      </c>
      <c r="C3699" t="s">
        <v>1123</v>
      </c>
      <c r="D3699" t="s">
        <v>895</v>
      </c>
      <c r="E3699" t="s">
        <v>1520</v>
      </c>
    </row>
    <row r="3700" spans="1:5" x14ac:dyDescent="0.3">
      <c r="A3700" s="12">
        <v>0</v>
      </c>
      <c r="B3700" s="13">
        <v>0</v>
      </c>
      <c r="C3700" t="s">
        <v>1123</v>
      </c>
      <c r="D3700" t="s">
        <v>899</v>
      </c>
      <c r="E3700" t="s">
        <v>1520</v>
      </c>
    </row>
    <row r="3701" spans="1:5" x14ac:dyDescent="0.3">
      <c r="A3701" s="14">
        <v>0</v>
      </c>
      <c r="B3701" s="15">
        <v>0</v>
      </c>
      <c r="C3701" t="s">
        <v>1123</v>
      </c>
      <c r="D3701" t="s">
        <v>888</v>
      </c>
      <c r="E3701" t="s">
        <v>1520</v>
      </c>
    </row>
    <row r="3702" spans="1:5" x14ac:dyDescent="0.3">
      <c r="A3702" s="12">
        <v>0</v>
      </c>
      <c r="B3702" s="13">
        <v>0</v>
      </c>
      <c r="C3702" t="s">
        <v>1123</v>
      </c>
      <c r="D3702" t="s">
        <v>889</v>
      </c>
      <c r="E3702" t="s">
        <v>1520</v>
      </c>
    </row>
    <row r="3703" spans="1:5" x14ac:dyDescent="0.3">
      <c r="A3703" s="14">
        <v>0</v>
      </c>
      <c r="B3703" s="15">
        <v>0</v>
      </c>
      <c r="C3703" t="s">
        <v>1123</v>
      </c>
      <c r="D3703" t="s">
        <v>894</v>
      </c>
      <c r="E3703" t="s">
        <v>1520</v>
      </c>
    </row>
    <row r="3704" spans="1:5" x14ac:dyDescent="0.3">
      <c r="A3704" s="12">
        <v>0</v>
      </c>
      <c r="B3704" s="13">
        <v>0</v>
      </c>
      <c r="C3704" t="s">
        <v>1123</v>
      </c>
      <c r="D3704" t="s">
        <v>893</v>
      </c>
      <c r="E3704" t="s">
        <v>1520</v>
      </c>
    </row>
    <row r="3705" spans="1:5" x14ac:dyDescent="0.3">
      <c r="A3705" s="14">
        <v>0</v>
      </c>
      <c r="B3705" s="15">
        <v>0</v>
      </c>
      <c r="C3705" t="s">
        <v>1123</v>
      </c>
      <c r="D3705" t="s">
        <v>890</v>
      </c>
      <c r="E3705" t="s">
        <v>1520</v>
      </c>
    </row>
    <row r="3706" spans="1:5" x14ac:dyDescent="0.3">
      <c r="A3706" s="12">
        <v>0</v>
      </c>
      <c r="B3706" s="13">
        <v>0</v>
      </c>
      <c r="C3706" t="s">
        <v>1123</v>
      </c>
      <c r="D3706" t="s">
        <v>892</v>
      </c>
      <c r="E3706" t="s">
        <v>1520</v>
      </c>
    </row>
    <row r="3707" spans="1:5" x14ac:dyDescent="0.3">
      <c r="A3707" s="14">
        <v>0</v>
      </c>
      <c r="B3707" s="15">
        <v>0</v>
      </c>
      <c r="C3707" t="s">
        <v>1123</v>
      </c>
      <c r="D3707" t="s">
        <v>898</v>
      </c>
      <c r="E3707" t="s">
        <v>1520</v>
      </c>
    </row>
    <row r="3708" spans="1:5" x14ac:dyDescent="0.3">
      <c r="A3708" s="12">
        <v>0</v>
      </c>
      <c r="B3708" s="13">
        <v>0</v>
      </c>
      <c r="C3708" t="s">
        <v>1123</v>
      </c>
      <c r="D3708" t="s">
        <v>897</v>
      </c>
      <c r="E3708" t="s">
        <v>1520</v>
      </c>
    </row>
    <row r="3709" spans="1:5" x14ac:dyDescent="0.3">
      <c r="A3709" s="14">
        <v>0</v>
      </c>
      <c r="B3709" s="15">
        <v>0</v>
      </c>
      <c r="C3709" t="s">
        <v>1123</v>
      </c>
      <c r="D3709" t="s">
        <v>896</v>
      </c>
      <c r="E3709" t="s">
        <v>1520</v>
      </c>
    </row>
    <row r="3710" spans="1:5" x14ac:dyDescent="0.3">
      <c r="A3710" s="12">
        <v>604127400</v>
      </c>
      <c r="B3710" s="13">
        <v>73636</v>
      </c>
      <c r="C3710" t="s">
        <v>1124</v>
      </c>
      <c r="D3710" t="s">
        <v>867</v>
      </c>
      <c r="E3710" t="s">
        <v>1521</v>
      </c>
    </row>
    <row r="3711" spans="1:5" x14ac:dyDescent="0.3">
      <c r="A3711" s="14">
        <v>864602300</v>
      </c>
      <c r="B3711" s="15">
        <v>73147</v>
      </c>
      <c r="C3711" t="s">
        <v>1124</v>
      </c>
      <c r="D3711" t="s">
        <v>871</v>
      </c>
      <c r="E3711" t="s">
        <v>1521</v>
      </c>
    </row>
    <row r="3712" spans="1:5" x14ac:dyDescent="0.3">
      <c r="A3712" s="12">
        <v>1040575300</v>
      </c>
      <c r="B3712" s="13">
        <v>88102</v>
      </c>
      <c r="C3712" t="s">
        <v>1124</v>
      </c>
      <c r="D3712" t="s">
        <v>875</v>
      </c>
      <c r="E3712" t="s">
        <v>1521</v>
      </c>
    </row>
    <row r="3713" spans="1:5" x14ac:dyDescent="0.3">
      <c r="A3713" s="14">
        <v>1011029900</v>
      </c>
      <c r="B3713" s="15">
        <v>135359</v>
      </c>
      <c r="C3713" t="s">
        <v>1124</v>
      </c>
      <c r="D3713" t="s">
        <v>864</v>
      </c>
      <c r="E3713" t="s">
        <v>1521</v>
      </c>
    </row>
    <row r="3714" spans="1:5" x14ac:dyDescent="0.3">
      <c r="A3714" s="12">
        <v>653211700</v>
      </c>
      <c r="B3714" s="13">
        <v>79026</v>
      </c>
      <c r="C3714" t="s">
        <v>1124</v>
      </c>
      <c r="D3714" t="s">
        <v>865</v>
      </c>
      <c r="E3714" t="s">
        <v>1521</v>
      </c>
    </row>
    <row r="3715" spans="1:5" x14ac:dyDescent="0.3">
      <c r="A3715" s="14">
        <v>1024817100</v>
      </c>
      <c r="B3715" s="15">
        <v>85713</v>
      </c>
      <c r="C3715" t="s">
        <v>1124</v>
      </c>
      <c r="D3715" t="s">
        <v>870</v>
      </c>
      <c r="E3715" t="s">
        <v>1521</v>
      </c>
    </row>
    <row r="3716" spans="1:5" x14ac:dyDescent="0.3">
      <c r="A3716" s="12">
        <v>1021535800</v>
      </c>
      <c r="B3716" s="13">
        <v>82108</v>
      </c>
      <c r="C3716" t="s">
        <v>1124</v>
      </c>
      <c r="D3716" t="s">
        <v>869</v>
      </c>
      <c r="E3716" t="s">
        <v>1521</v>
      </c>
    </row>
    <row r="3717" spans="1:5" x14ac:dyDescent="0.3">
      <c r="A3717" s="14">
        <v>838102600</v>
      </c>
      <c r="B3717" s="15">
        <v>105414</v>
      </c>
      <c r="C3717" t="s">
        <v>1124</v>
      </c>
      <c r="D3717" t="s">
        <v>866</v>
      </c>
      <c r="E3717" t="s">
        <v>1521</v>
      </c>
    </row>
    <row r="3718" spans="1:5" x14ac:dyDescent="0.3">
      <c r="A3718" s="12">
        <v>701718900</v>
      </c>
      <c r="B3718" s="13">
        <v>83863</v>
      </c>
      <c r="C3718" t="s">
        <v>1124</v>
      </c>
      <c r="D3718" t="s">
        <v>868</v>
      </c>
      <c r="E3718" t="s">
        <v>1521</v>
      </c>
    </row>
    <row r="3719" spans="1:5" x14ac:dyDescent="0.3">
      <c r="A3719" s="14">
        <v>842121000</v>
      </c>
      <c r="B3719" s="15">
        <v>70050</v>
      </c>
      <c r="C3719" t="s">
        <v>1124</v>
      </c>
      <c r="D3719" t="s">
        <v>874</v>
      </c>
      <c r="E3719" t="s">
        <v>1521</v>
      </c>
    </row>
    <row r="3720" spans="1:5" x14ac:dyDescent="0.3">
      <c r="A3720" s="12">
        <v>885613700</v>
      </c>
      <c r="B3720" s="13">
        <v>73969</v>
      </c>
      <c r="C3720" t="s">
        <v>1124</v>
      </c>
      <c r="D3720" t="s">
        <v>873</v>
      </c>
      <c r="E3720" t="s">
        <v>1521</v>
      </c>
    </row>
    <row r="3721" spans="1:5" x14ac:dyDescent="0.3">
      <c r="A3721" s="14">
        <v>783102900</v>
      </c>
      <c r="B3721" s="15">
        <v>64695</v>
      </c>
      <c r="C3721" t="s">
        <v>1124</v>
      </c>
      <c r="D3721" t="s">
        <v>872</v>
      </c>
      <c r="E3721" t="s">
        <v>1521</v>
      </c>
    </row>
    <row r="3722" spans="1:5" x14ac:dyDescent="0.3">
      <c r="A3722" s="12">
        <v>1107623100</v>
      </c>
      <c r="B3722" s="13">
        <v>2905</v>
      </c>
      <c r="C3722" t="s">
        <v>1124</v>
      </c>
      <c r="D3722" t="s">
        <v>879</v>
      </c>
      <c r="E3722" t="s">
        <v>1521</v>
      </c>
    </row>
    <row r="3723" spans="1:5" x14ac:dyDescent="0.3">
      <c r="A3723" s="14">
        <v>933511700</v>
      </c>
      <c r="B3723" s="15">
        <v>2376</v>
      </c>
      <c r="C3723" t="s">
        <v>1124</v>
      </c>
      <c r="D3723" t="s">
        <v>883</v>
      </c>
      <c r="E3723" t="s">
        <v>1521</v>
      </c>
    </row>
    <row r="3724" spans="1:5" x14ac:dyDescent="0.3">
      <c r="A3724" s="12">
        <v>1076174200</v>
      </c>
      <c r="B3724" s="13">
        <v>2791</v>
      </c>
      <c r="C3724" t="s">
        <v>1124</v>
      </c>
      <c r="D3724" t="s">
        <v>887</v>
      </c>
      <c r="E3724" t="s">
        <v>1521</v>
      </c>
    </row>
    <row r="3725" spans="1:5" x14ac:dyDescent="0.3">
      <c r="A3725" s="14">
        <v>1320860500</v>
      </c>
      <c r="B3725" s="15">
        <v>3605</v>
      </c>
      <c r="C3725" t="s">
        <v>1124</v>
      </c>
      <c r="D3725" t="s">
        <v>876</v>
      </c>
      <c r="E3725" t="s">
        <v>1521</v>
      </c>
    </row>
    <row r="3726" spans="1:5" x14ac:dyDescent="0.3">
      <c r="A3726" s="12">
        <v>720857800</v>
      </c>
      <c r="B3726" s="13">
        <v>2014</v>
      </c>
      <c r="C3726" t="s">
        <v>1124</v>
      </c>
      <c r="D3726" t="s">
        <v>877</v>
      </c>
      <c r="E3726" t="s">
        <v>1521</v>
      </c>
    </row>
    <row r="3727" spans="1:5" x14ac:dyDescent="0.3">
      <c r="A3727" s="14">
        <v>968318600</v>
      </c>
      <c r="B3727" s="15">
        <v>2513</v>
      </c>
      <c r="C3727" t="s">
        <v>1124</v>
      </c>
      <c r="D3727" t="s">
        <v>882</v>
      </c>
      <c r="E3727" t="s">
        <v>1521</v>
      </c>
    </row>
    <row r="3728" spans="1:5" x14ac:dyDescent="0.3">
      <c r="A3728" s="12">
        <v>941225550</v>
      </c>
      <c r="B3728" s="13">
        <v>2486</v>
      </c>
      <c r="C3728" t="s">
        <v>1124</v>
      </c>
      <c r="D3728" t="s">
        <v>881</v>
      </c>
      <c r="E3728" t="s">
        <v>1521</v>
      </c>
    </row>
    <row r="3729" spans="1:5" x14ac:dyDescent="0.3">
      <c r="A3729" s="14">
        <v>837182000</v>
      </c>
      <c r="B3729" s="15">
        <v>2112</v>
      </c>
      <c r="C3729" t="s">
        <v>1124</v>
      </c>
      <c r="D3729" t="s">
        <v>878</v>
      </c>
      <c r="E3729" t="s">
        <v>1521</v>
      </c>
    </row>
    <row r="3730" spans="1:5" x14ac:dyDescent="0.3">
      <c r="A3730" s="12">
        <v>806559100</v>
      </c>
      <c r="B3730" s="13">
        <v>2042</v>
      </c>
      <c r="C3730" t="s">
        <v>1124</v>
      </c>
      <c r="D3730" t="s">
        <v>880</v>
      </c>
      <c r="E3730" t="s">
        <v>1521</v>
      </c>
    </row>
    <row r="3731" spans="1:5" x14ac:dyDescent="0.3">
      <c r="A3731" s="14">
        <v>868408000</v>
      </c>
      <c r="B3731" s="15">
        <v>2279</v>
      </c>
      <c r="C3731" t="s">
        <v>1124</v>
      </c>
      <c r="D3731" t="s">
        <v>886</v>
      </c>
      <c r="E3731" t="s">
        <v>1521</v>
      </c>
    </row>
    <row r="3732" spans="1:5" x14ac:dyDescent="0.3">
      <c r="A3732" s="12">
        <v>892373900</v>
      </c>
      <c r="B3732" s="13">
        <v>2257</v>
      </c>
      <c r="C3732" t="s">
        <v>1124</v>
      </c>
      <c r="D3732" t="s">
        <v>885</v>
      </c>
      <c r="E3732" t="s">
        <v>1521</v>
      </c>
    </row>
    <row r="3733" spans="1:5" x14ac:dyDescent="0.3">
      <c r="A3733" s="14">
        <v>814192600</v>
      </c>
      <c r="B3733" s="15">
        <v>2123</v>
      </c>
      <c r="C3733" t="s">
        <v>1124</v>
      </c>
      <c r="D3733" t="s">
        <v>884</v>
      </c>
      <c r="E3733" t="s">
        <v>1521</v>
      </c>
    </row>
    <row r="3734" spans="1:5" x14ac:dyDescent="0.3">
      <c r="A3734" s="12">
        <v>829257400</v>
      </c>
      <c r="B3734" s="13">
        <v>61920</v>
      </c>
      <c r="C3734" t="s">
        <v>1124</v>
      </c>
      <c r="D3734" t="s">
        <v>891</v>
      </c>
      <c r="E3734" t="s">
        <v>1521</v>
      </c>
    </row>
    <row r="3735" spans="1:5" x14ac:dyDescent="0.3">
      <c r="A3735" s="14">
        <v>978131500</v>
      </c>
      <c r="B3735" s="15">
        <v>73893</v>
      </c>
      <c r="C3735" t="s">
        <v>1124</v>
      </c>
      <c r="D3735" t="s">
        <v>895</v>
      </c>
      <c r="E3735" t="s">
        <v>1521</v>
      </c>
    </row>
    <row r="3736" spans="1:5" x14ac:dyDescent="0.3">
      <c r="A3736" s="12">
        <v>1171301300</v>
      </c>
      <c r="B3736" s="13">
        <v>90098</v>
      </c>
      <c r="C3736" t="s">
        <v>1124</v>
      </c>
      <c r="D3736" t="s">
        <v>899</v>
      </c>
      <c r="E3736" t="s">
        <v>1521</v>
      </c>
    </row>
    <row r="3737" spans="1:5" x14ac:dyDescent="0.3">
      <c r="A3737" s="14">
        <v>1367271200</v>
      </c>
      <c r="B3737" s="15">
        <v>109344</v>
      </c>
      <c r="C3737" t="s">
        <v>1124</v>
      </c>
      <c r="D3737" t="s">
        <v>888</v>
      </c>
      <c r="E3737" t="s">
        <v>1521</v>
      </c>
    </row>
    <row r="3738" spans="1:5" x14ac:dyDescent="0.3">
      <c r="A3738" s="12">
        <v>729917300</v>
      </c>
      <c r="B3738" s="13">
        <v>54227</v>
      </c>
      <c r="C3738" t="s">
        <v>1124</v>
      </c>
      <c r="D3738" t="s">
        <v>889</v>
      </c>
      <c r="E3738" t="s">
        <v>1521</v>
      </c>
    </row>
    <row r="3739" spans="1:5" x14ac:dyDescent="0.3">
      <c r="A3739" s="14">
        <v>1079628500</v>
      </c>
      <c r="B3739" s="15">
        <v>81659</v>
      </c>
      <c r="C3739" t="s">
        <v>1124</v>
      </c>
      <c r="D3739" t="s">
        <v>894</v>
      </c>
      <c r="E3739" t="s">
        <v>1521</v>
      </c>
    </row>
    <row r="3740" spans="1:5" x14ac:dyDescent="0.3">
      <c r="A3740" s="12">
        <v>1124086200</v>
      </c>
      <c r="B3740" s="13">
        <v>78611</v>
      </c>
      <c r="C3740" t="s">
        <v>1124</v>
      </c>
      <c r="D3740" t="s">
        <v>893</v>
      </c>
      <c r="E3740" t="s">
        <v>1521</v>
      </c>
    </row>
    <row r="3741" spans="1:5" x14ac:dyDescent="0.3">
      <c r="A3741" s="14">
        <v>1042166000</v>
      </c>
      <c r="B3741" s="15">
        <v>79789</v>
      </c>
      <c r="C3741" t="s">
        <v>1124</v>
      </c>
      <c r="D3741" t="s">
        <v>890</v>
      </c>
      <c r="E3741" t="s">
        <v>1521</v>
      </c>
    </row>
    <row r="3742" spans="1:5" x14ac:dyDescent="0.3">
      <c r="A3742" s="12">
        <v>865436800</v>
      </c>
      <c r="B3742" s="13">
        <v>62764</v>
      </c>
      <c r="C3742" t="s">
        <v>1124</v>
      </c>
      <c r="D3742" t="s">
        <v>892</v>
      </c>
      <c r="E3742" t="s">
        <v>1521</v>
      </c>
    </row>
    <row r="3743" spans="1:5" x14ac:dyDescent="0.3">
      <c r="A3743" s="14">
        <v>930243400</v>
      </c>
      <c r="B3743" s="15">
        <v>69842</v>
      </c>
      <c r="C3743" t="s">
        <v>1124</v>
      </c>
      <c r="D3743" t="s">
        <v>898</v>
      </c>
      <c r="E3743" t="s">
        <v>1521</v>
      </c>
    </row>
    <row r="3744" spans="1:5" x14ac:dyDescent="0.3">
      <c r="A3744" s="12">
        <v>1024705000</v>
      </c>
      <c r="B3744" s="13">
        <v>76946</v>
      </c>
      <c r="C3744" t="s">
        <v>1124</v>
      </c>
      <c r="D3744" t="s">
        <v>897</v>
      </c>
      <c r="E3744" t="s">
        <v>1521</v>
      </c>
    </row>
    <row r="3745" spans="1:5" x14ac:dyDescent="0.3">
      <c r="A3745" s="14">
        <v>904462500</v>
      </c>
      <c r="B3745" s="15">
        <v>66819</v>
      </c>
      <c r="C3745" t="s">
        <v>1124</v>
      </c>
      <c r="D3745" t="s">
        <v>896</v>
      </c>
      <c r="E3745" t="s">
        <v>1521</v>
      </c>
    </row>
    <row r="3746" spans="1:5" x14ac:dyDescent="0.3">
      <c r="A3746" s="12">
        <v>1534592800</v>
      </c>
      <c r="B3746" s="13">
        <v>297445</v>
      </c>
      <c r="C3746" t="s">
        <v>1125</v>
      </c>
      <c r="D3746" t="s">
        <v>867</v>
      </c>
      <c r="E3746" t="s">
        <v>1522</v>
      </c>
    </row>
    <row r="3747" spans="1:5" x14ac:dyDescent="0.3">
      <c r="A3747" s="14">
        <v>1920840500</v>
      </c>
      <c r="B3747" s="15">
        <v>314944</v>
      </c>
      <c r="C3747" t="s">
        <v>1125</v>
      </c>
      <c r="D3747" t="s">
        <v>871</v>
      </c>
      <c r="E3747" t="s">
        <v>1522</v>
      </c>
    </row>
    <row r="3748" spans="1:5" x14ac:dyDescent="0.3">
      <c r="A3748" s="12">
        <v>2095298000</v>
      </c>
      <c r="B3748" s="13">
        <v>361104</v>
      </c>
      <c r="C3748" t="s">
        <v>1125</v>
      </c>
      <c r="D3748" t="s">
        <v>875</v>
      </c>
      <c r="E3748" t="s">
        <v>1522</v>
      </c>
    </row>
    <row r="3749" spans="1:5" x14ac:dyDescent="0.3">
      <c r="A3749" s="14">
        <v>1697474500</v>
      </c>
      <c r="B3749" s="15">
        <v>338197</v>
      </c>
      <c r="C3749" t="s">
        <v>1125</v>
      </c>
      <c r="D3749" t="s">
        <v>864</v>
      </c>
      <c r="E3749" t="s">
        <v>1522</v>
      </c>
    </row>
    <row r="3750" spans="1:5" x14ac:dyDescent="0.3">
      <c r="A3750" s="12">
        <v>1504194600</v>
      </c>
      <c r="B3750" s="13">
        <v>293907</v>
      </c>
      <c r="C3750" t="s">
        <v>1125</v>
      </c>
      <c r="D3750" t="s">
        <v>865</v>
      </c>
      <c r="E3750" t="s">
        <v>1522</v>
      </c>
    </row>
    <row r="3751" spans="1:5" x14ac:dyDescent="0.3">
      <c r="A3751" s="14">
        <v>1590034000</v>
      </c>
      <c r="B3751" s="15">
        <v>311663</v>
      </c>
      <c r="C3751" t="s">
        <v>1125</v>
      </c>
      <c r="D3751" t="s">
        <v>870</v>
      </c>
      <c r="E3751" t="s">
        <v>1522</v>
      </c>
    </row>
    <row r="3752" spans="1:5" x14ac:dyDescent="0.3">
      <c r="A3752" s="12">
        <v>1532800100</v>
      </c>
      <c r="B3752" s="13">
        <v>303632</v>
      </c>
      <c r="C3752" t="s">
        <v>1125</v>
      </c>
      <c r="D3752" t="s">
        <v>869</v>
      </c>
      <c r="E3752" t="s">
        <v>1522</v>
      </c>
    </row>
    <row r="3753" spans="1:5" x14ac:dyDescent="0.3">
      <c r="A3753" s="14">
        <v>1627858200</v>
      </c>
      <c r="B3753" s="15">
        <v>322998</v>
      </c>
      <c r="C3753" t="s">
        <v>1125</v>
      </c>
      <c r="D3753" t="s">
        <v>866</v>
      </c>
      <c r="E3753" t="s">
        <v>1522</v>
      </c>
    </row>
    <row r="3754" spans="1:5" x14ac:dyDescent="0.3">
      <c r="A3754" s="12">
        <v>1559250200</v>
      </c>
      <c r="B3754" s="13">
        <v>307021</v>
      </c>
      <c r="C3754" t="s">
        <v>1125</v>
      </c>
      <c r="D3754" t="s">
        <v>868</v>
      </c>
      <c r="E3754" t="s">
        <v>1522</v>
      </c>
    </row>
    <row r="3755" spans="1:5" x14ac:dyDescent="0.3">
      <c r="A3755" s="14">
        <v>1888657200</v>
      </c>
      <c r="B3755" s="15">
        <v>314431</v>
      </c>
      <c r="C3755" t="s">
        <v>1125</v>
      </c>
      <c r="D3755" t="s">
        <v>874</v>
      </c>
      <c r="E3755" t="s">
        <v>1522</v>
      </c>
    </row>
    <row r="3756" spans="1:5" x14ac:dyDescent="0.3">
      <c r="A3756" s="12">
        <v>1932590600</v>
      </c>
      <c r="B3756" s="13">
        <v>319818</v>
      </c>
      <c r="C3756" t="s">
        <v>1125</v>
      </c>
      <c r="D3756" t="s">
        <v>873</v>
      </c>
      <c r="E3756" t="s">
        <v>1522</v>
      </c>
    </row>
    <row r="3757" spans="1:5" x14ac:dyDescent="0.3">
      <c r="A3757" s="14">
        <v>1866478600</v>
      </c>
      <c r="B3757" s="15">
        <v>310695</v>
      </c>
      <c r="C3757" t="s">
        <v>1125</v>
      </c>
      <c r="D3757" t="s">
        <v>872</v>
      </c>
      <c r="E3757" t="s">
        <v>1522</v>
      </c>
    </row>
    <row r="3758" spans="1:5" x14ac:dyDescent="0.3">
      <c r="A3758" s="12">
        <v>1815148200</v>
      </c>
      <c r="B3758" s="13">
        <v>10049</v>
      </c>
      <c r="C3758" t="s">
        <v>1125</v>
      </c>
      <c r="D3758" t="s">
        <v>879</v>
      </c>
      <c r="E3758" t="s">
        <v>1522</v>
      </c>
    </row>
    <row r="3759" spans="1:5" x14ac:dyDescent="0.3">
      <c r="A3759" s="14">
        <v>1916819500</v>
      </c>
      <c r="B3759" s="15">
        <v>9962</v>
      </c>
      <c r="C3759" t="s">
        <v>1125</v>
      </c>
      <c r="D3759" t="s">
        <v>883</v>
      </c>
      <c r="E3759" t="s">
        <v>1522</v>
      </c>
    </row>
    <row r="3760" spans="1:5" x14ac:dyDescent="0.3">
      <c r="A3760" s="12">
        <v>2141535800</v>
      </c>
      <c r="B3760" s="13">
        <v>11598</v>
      </c>
      <c r="C3760" t="s">
        <v>1125</v>
      </c>
      <c r="D3760" t="s">
        <v>887</v>
      </c>
      <c r="E3760" t="s">
        <v>1522</v>
      </c>
    </row>
    <row r="3761" spans="1:5" x14ac:dyDescent="0.3">
      <c r="A3761" s="14">
        <v>1978579200</v>
      </c>
      <c r="B3761" s="15">
        <v>10769</v>
      </c>
      <c r="C3761" t="s">
        <v>1125</v>
      </c>
      <c r="D3761" t="s">
        <v>876</v>
      </c>
      <c r="E3761" t="s">
        <v>1522</v>
      </c>
    </row>
    <row r="3762" spans="1:5" x14ac:dyDescent="0.3">
      <c r="A3762" s="12">
        <v>1724084100</v>
      </c>
      <c r="B3762" s="13">
        <v>9852</v>
      </c>
      <c r="C3762" t="s">
        <v>1125</v>
      </c>
      <c r="D3762" t="s">
        <v>877</v>
      </c>
      <c r="E3762" t="s">
        <v>1522</v>
      </c>
    </row>
    <row r="3763" spans="1:5" x14ac:dyDescent="0.3">
      <c r="A3763" s="14">
        <v>1915903400</v>
      </c>
      <c r="B3763" s="15">
        <v>10071</v>
      </c>
      <c r="C3763" t="s">
        <v>1125</v>
      </c>
      <c r="D3763" t="s">
        <v>882</v>
      </c>
      <c r="E3763" t="s">
        <v>1522</v>
      </c>
    </row>
    <row r="3764" spans="1:5" x14ac:dyDescent="0.3">
      <c r="A3764" s="12">
        <v>1856805800</v>
      </c>
      <c r="B3764" s="13">
        <v>9970</v>
      </c>
      <c r="C3764" t="s">
        <v>1125</v>
      </c>
      <c r="D3764" t="s">
        <v>881</v>
      </c>
      <c r="E3764" t="s">
        <v>1522</v>
      </c>
    </row>
    <row r="3765" spans="1:5" x14ac:dyDescent="0.3">
      <c r="A3765" s="14">
        <v>1904741500</v>
      </c>
      <c r="B3765" s="15">
        <v>9864</v>
      </c>
      <c r="C3765" t="s">
        <v>1125</v>
      </c>
      <c r="D3765" t="s">
        <v>878</v>
      </c>
      <c r="E3765" t="s">
        <v>1522</v>
      </c>
    </row>
    <row r="3766" spans="1:5" x14ac:dyDescent="0.3">
      <c r="A3766" s="12">
        <v>1875416100</v>
      </c>
      <c r="B3766" s="13">
        <v>9682</v>
      </c>
      <c r="C3766" t="s">
        <v>1125</v>
      </c>
      <c r="D3766" t="s">
        <v>880</v>
      </c>
      <c r="E3766" t="s">
        <v>1522</v>
      </c>
    </row>
    <row r="3767" spans="1:5" x14ac:dyDescent="0.3">
      <c r="A3767" s="14">
        <v>1943581000</v>
      </c>
      <c r="B3767" s="15">
        <v>10366</v>
      </c>
      <c r="C3767" t="s">
        <v>1125</v>
      </c>
      <c r="D3767" t="s">
        <v>886</v>
      </c>
      <c r="E3767" t="s">
        <v>1522</v>
      </c>
    </row>
    <row r="3768" spans="1:5" x14ac:dyDescent="0.3">
      <c r="A3768" s="12">
        <v>1935399500</v>
      </c>
      <c r="B3768" s="13">
        <v>10090</v>
      </c>
      <c r="C3768" t="s">
        <v>1125</v>
      </c>
      <c r="D3768" t="s">
        <v>885</v>
      </c>
      <c r="E3768" t="s">
        <v>1522</v>
      </c>
    </row>
    <row r="3769" spans="1:5" x14ac:dyDescent="0.3">
      <c r="A3769" s="14">
        <v>1885763400</v>
      </c>
      <c r="B3769" s="15">
        <v>10145</v>
      </c>
      <c r="C3769" t="s">
        <v>1125</v>
      </c>
      <c r="D3769" t="s">
        <v>884</v>
      </c>
      <c r="E3769" t="s">
        <v>1522</v>
      </c>
    </row>
    <row r="3770" spans="1:5" x14ac:dyDescent="0.3">
      <c r="A3770" s="12">
        <v>1924229300</v>
      </c>
      <c r="B3770" s="13">
        <v>297108</v>
      </c>
      <c r="C3770" t="s">
        <v>1125</v>
      </c>
      <c r="D3770" t="s">
        <v>891</v>
      </c>
      <c r="E3770" t="s">
        <v>1522</v>
      </c>
    </row>
    <row r="3771" spans="1:5" x14ac:dyDescent="0.3">
      <c r="A3771" s="14">
        <v>1984791600</v>
      </c>
      <c r="B3771" s="15">
        <v>306438</v>
      </c>
      <c r="C3771" t="s">
        <v>1125</v>
      </c>
      <c r="D3771" t="s">
        <v>895</v>
      </c>
      <c r="E3771" t="s">
        <v>1522</v>
      </c>
    </row>
    <row r="3772" spans="1:5" x14ac:dyDescent="0.3">
      <c r="A3772" s="12">
        <v>2189068500</v>
      </c>
      <c r="B3772" s="13">
        <v>349194</v>
      </c>
      <c r="C3772" t="s">
        <v>1125</v>
      </c>
      <c r="D3772" t="s">
        <v>899</v>
      </c>
      <c r="E3772" t="s">
        <v>1522</v>
      </c>
    </row>
    <row r="3773" spans="1:5" x14ac:dyDescent="0.3">
      <c r="A3773" s="14">
        <v>2035837600</v>
      </c>
      <c r="B3773" s="15">
        <v>333117</v>
      </c>
      <c r="C3773" t="s">
        <v>1125</v>
      </c>
      <c r="D3773" t="s">
        <v>888</v>
      </c>
      <c r="E3773" t="s">
        <v>1522</v>
      </c>
    </row>
    <row r="3774" spans="1:5" x14ac:dyDescent="0.3">
      <c r="A3774" s="12">
        <v>1761995200</v>
      </c>
      <c r="B3774" s="13">
        <v>272515</v>
      </c>
      <c r="C3774" t="s">
        <v>1125</v>
      </c>
      <c r="D3774" t="s">
        <v>889</v>
      </c>
      <c r="E3774" t="s">
        <v>1522</v>
      </c>
    </row>
    <row r="3775" spans="1:5" x14ac:dyDescent="0.3">
      <c r="A3775" s="14">
        <v>1944515900</v>
      </c>
      <c r="B3775" s="15">
        <v>308496</v>
      </c>
      <c r="C3775" t="s">
        <v>1125</v>
      </c>
      <c r="D3775" t="s">
        <v>894</v>
      </c>
      <c r="E3775" t="s">
        <v>1522</v>
      </c>
    </row>
    <row r="3776" spans="1:5" x14ac:dyDescent="0.3">
      <c r="A3776" s="12">
        <v>1741102500</v>
      </c>
      <c r="B3776" s="13">
        <v>287894</v>
      </c>
      <c r="C3776" t="s">
        <v>1125</v>
      </c>
      <c r="D3776" t="s">
        <v>893</v>
      </c>
      <c r="E3776" t="s">
        <v>1522</v>
      </c>
    </row>
    <row r="3777" spans="1:5" x14ac:dyDescent="0.3">
      <c r="A3777" s="14">
        <v>1960265200</v>
      </c>
      <c r="B3777" s="15">
        <v>310113</v>
      </c>
      <c r="C3777" t="s">
        <v>1125</v>
      </c>
      <c r="D3777" t="s">
        <v>890</v>
      </c>
      <c r="E3777" t="s">
        <v>1522</v>
      </c>
    </row>
    <row r="3778" spans="1:5" x14ac:dyDescent="0.3">
      <c r="A3778" s="12">
        <v>1856112100</v>
      </c>
      <c r="B3778" s="13">
        <v>295749</v>
      </c>
      <c r="C3778" t="s">
        <v>1125</v>
      </c>
      <c r="D3778" t="s">
        <v>892</v>
      </c>
      <c r="E3778" t="s">
        <v>1522</v>
      </c>
    </row>
    <row r="3779" spans="1:5" x14ac:dyDescent="0.3">
      <c r="A3779" s="14">
        <v>1952336300</v>
      </c>
      <c r="B3779" s="15">
        <v>302765</v>
      </c>
      <c r="C3779" t="s">
        <v>1125</v>
      </c>
      <c r="D3779" t="s">
        <v>898</v>
      </c>
      <c r="E3779" t="s">
        <v>1522</v>
      </c>
    </row>
    <row r="3780" spans="1:5" x14ac:dyDescent="0.3">
      <c r="A3780" s="12">
        <v>2006963600</v>
      </c>
      <c r="B3780" s="13">
        <v>314521</v>
      </c>
      <c r="C3780" t="s">
        <v>1125</v>
      </c>
      <c r="D3780" t="s">
        <v>897</v>
      </c>
      <c r="E3780" t="s">
        <v>1522</v>
      </c>
    </row>
    <row r="3781" spans="1:5" x14ac:dyDescent="0.3">
      <c r="A3781" s="14">
        <v>1921358800</v>
      </c>
      <c r="B3781" s="15">
        <v>299307</v>
      </c>
      <c r="C3781" t="s">
        <v>1125</v>
      </c>
      <c r="D3781" t="s">
        <v>896</v>
      </c>
      <c r="E3781" t="s">
        <v>1522</v>
      </c>
    </row>
    <row r="3782" spans="1:5" x14ac:dyDescent="0.3">
      <c r="A3782" s="12">
        <v>434229600</v>
      </c>
      <c r="B3782" s="13">
        <v>43156</v>
      </c>
      <c r="C3782" t="s">
        <v>1126</v>
      </c>
      <c r="D3782" t="s">
        <v>867</v>
      </c>
      <c r="E3782" t="s">
        <v>1523</v>
      </c>
    </row>
    <row r="3783" spans="1:5" x14ac:dyDescent="0.3">
      <c r="A3783" s="14">
        <v>1071969000</v>
      </c>
      <c r="B3783" s="15">
        <v>103542</v>
      </c>
      <c r="C3783" t="s">
        <v>1126</v>
      </c>
      <c r="D3783" t="s">
        <v>871</v>
      </c>
      <c r="E3783" t="s">
        <v>1523</v>
      </c>
    </row>
    <row r="3784" spans="1:5" x14ac:dyDescent="0.3">
      <c r="A3784" s="12">
        <v>1074369400</v>
      </c>
      <c r="B3784" s="13">
        <v>111557</v>
      </c>
      <c r="C3784" t="s">
        <v>1126</v>
      </c>
      <c r="D3784" t="s">
        <v>875</v>
      </c>
      <c r="E3784" t="s">
        <v>1523</v>
      </c>
    </row>
    <row r="3785" spans="1:5" x14ac:dyDescent="0.3">
      <c r="A3785" s="14">
        <v>0</v>
      </c>
      <c r="B3785" s="15">
        <v>0</v>
      </c>
      <c r="C3785" t="s">
        <v>1126</v>
      </c>
      <c r="D3785" t="s">
        <v>864</v>
      </c>
      <c r="E3785" t="s">
        <v>1523</v>
      </c>
    </row>
    <row r="3786" spans="1:5" x14ac:dyDescent="0.3">
      <c r="A3786" s="12">
        <v>0</v>
      </c>
      <c r="B3786" s="13">
        <v>0</v>
      </c>
      <c r="C3786" t="s">
        <v>1126</v>
      </c>
      <c r="D3786" t="s">
        <v>865</v>
      </c>
      <c r="E3786" t="s">
        <v>1523</v>
      </c>
    </row>
    <row r="3787" spans="1:5" x14ac:dyDescent="0.3">
      <c r="A3787" s="14">
        <v>1004796700</v>
      </c>
      <c r="B3787" s="15">
        <v>109456</v>
      </c>
      <c r="C3787" t="s">
        <v>1126</v>
      </c>
      <c r="D3787" t="s">
        <v>870</v>
      </c>
      <c r="E3787" t="s">
        <v>1523</v>
      </c>
    </row>
    <row r="3788" spans="1:5" x14ac:dyDescent="0.3">
      <c r="A3788" s="12">
        <v>958425600</v>
      </c>
      <c r="B3788" s="13">
        <v>102506</v>
      </c>
      <c r="C3788" t="s">
        <v>1126</v>
      </c>
      <c r="D3788" t="s">
        <v>869</v>
      </c>
      <c r="E3788" t="s">
        <v>1523</v>
      </c>
    </row>
    <row r="3789" spans="1:5" x14ac:dyDescent="0.3">
      <c r="A3789" s="14">
        <v>0</v>
      </c>
      <c r="B3789" s="15">
        <v>0</v>
      </c>
      <c r="C3789" t="s">
        <v>1126</v>
      </c>
      <c r="D3789" t="s">
        <v>866</v>
      </c>
      <c r="E3789" t="s">
        <v>1523</v>
      </c>
    </row>
    <row r="3790" spans="1:5" x14ac:dyDescent="0.3">
      <c r="A3790" s="12">
        <v>996268400</v>
      </c>
      <c r="B3790" s="13">
        <v>102925</v>
      </c>
      <c r="C3790" t="s">
        <v>1126</v>
      </c>
      <c r="D3790" t="s">
        <v>868</v>
      </c>
      <c r="E3790" t="s">
        <v>1523</v>
      </c>
    </row>
    <row r="3791" spans="1:5" x14ac:dyDescent="0.3">
      <c r="A3791" s="14">
        <v>953430900</v>
      </c>
      <c r="B3791" s="15">
        <v>94462</v>
      </c>
      <c r="C3791" t="s">
        <v>1126</v>
      </c>
      <c r="D3791" t="s">
        <v>874</v>
      </c>
      <c r="E3791" t="s">
        <v>1523</v>
      </c>
    </row>
    <row r="3792" spans="1:5" x14ac:dyDescent="0.3">
      <c r="A3792" s="12">
        <v>986377300</v>
      </c>
      <c r="B3792" s="13">
        <v>99274</v>
      </c>
      <c r="C3792" t="s">
        <v>1126</v>
      </c>
      <c r="D3792" t="s">
        <v>873</v>
      </c>
      <c r="E3792" t="s">
        <v>1523</v>
      </c>
    </row>
    <row r="3793" spans="1:5" x14ac:dyDescent="0.3">
      <c r="A3793" s="14">
        <v>981419100</v>
      </c>
      <c r="B3793" s="15">
        <v>96451</v>
      </c>
      <c r="C3793" t="s">
        <v>1126</v>
      </c>
      <c r="D3793" t="s">
        <v>872</v>
      </c>
      <c r="E3793" t="s">
        <v>1523</v>
      </c>
    </row>
    <row r="3794" spans="1:5" x14ac:dyDescent="0.3">
      <c r="A3794" s="12">
        <v>1175011900</v>
      </c>
      <c r="B3794" s="13">
        <v>3758</v>
      </c>
      <c r="C3794" t="s">
        <v>1126</v>
      </c>
      <c r="D3794" t="s">
        <v>879</v>
      </c>
      <c r="E3794" t="s">
        <v>1523</v>
      </c>
    </row>
    <row r="3795" spans="1:5" x14ac:dyDescent="0.3">
      <c r="A3795" s="14">
        <v>1105345300</v>
      </c>
      <c r="B3795" s="15">
        <v>3313</v>
      </c>
      <c r="C3795" t="s">
        <v>1126</v>
      </c>
      <c r="D3795" t="s">
        <v>883</v>
      </c>
      <c r="E3795" t="s">
        <v>1523</v>
      </c>
    </row>
    <row r="3796" spans="1:5" x14ac:dyDescent="0.3">
      <c r="A3796" s="12">
        <v>1236909900</v>
      </c>
      <c r="B3796" s="13">
        <v>3854</v>
      </c>
      <c r="C3796" t="s">
        <v>1126</v>
      </c>
      <c r="D3796" t="s">
        <v>887</v>
      </c>
      <c r="E3796" t="s">
        <v>1523</v>
      </c>
    </row>
    <row r="3797" spans="1:5" x14ac:dyDescent="0.3">
      <c r="A3797" s="14">
        <v>1201081000</v>
      </c>
      <c r="B3797" s="15">
        <v>4033</v>
      </c>
      <c r="C3797" t="s">
        <v>1126</v>
      </c>
      <c r="D3797" t="s">
        <v>876</v>
      </c>
      <c r="E3797" t="s">
        <v>1523</v>
      </c>
    </row>
    <row r="3798" spans="1:5" x14ac:dyDescent="0.3">
      <c r="A3798" s="12">
        <v>926191500</v>
      </c>
      <c r="B3798" s="13">
        <v>3045</v>
      </c>
      <c r="C3798" t="s">
        <v>1126</v>
      </c>
      <c r="D3798" t="s">
        <v>877</v>
      </c>
      <c r="E3798" t="s">
        <v>1523</v>
      </c>
    </row>
    <row r="3799" spans="1:5" x14ac:dyDescent="0.3">
      <c r="A3799" s="14">
        <v>1100902300</v>
      </c>
      <c r="B3799" s="15">
        <v>3415</v>
      </c>
      <c r="C3799" t="s">
        <v>1126</v>
      </c>
      <c r="D3799" t="s">
        <v>882</v>
      </c>
      <c r="E3799" t="s">
        <v>1523</v>
      </c>
    </row>
    <row r="3800" spans="1:5" x14ac:dyDescent="0.3">
      <c r="A3800" s="12">
        <v>1078301900</v>
      </c>
      <c r="B3800" s="13">
        <v>3354</v>
      </c>
      <c r="C3800" t="s">
        <v>1126</v>
      </c>
      <c r="D3800" t="s">
        <v>881</v>
      </c>
      <c r="E3800" t="s">
        <v>1523</v>
      </c>
    </row>
    <row r="3801" spans="1:5" x14ac:dyDescent="0.3">
      <c r="A3801" s="14">
        <v>1076782200</v>
      </c>
      <c r="B3801" s="15">
        <v>3197</v>
      </c>
      <c r="C3801" t="s">
        <v>1126</v>
      </c>
      <c r="D3801" t="s">
        <v>878</v>
      </c>
      <c r="E3801" t="s">
        <v>1523</v>
      </c>
    </row>
    <row r="3802" spans="1:5" x14ac:dyDescent="0.3">
      <c r="A3802" s="12">
        <v>1102115300</v>
      </c>
      <c r="B3802" s="13">
        <v>3197</v>
      </c>
      <c r="C3802" t="s">
        <v>1126</v>
      </c>
      <c r="D3802" t="s">
        <v>880</v>
      </c>
      <c r="E3802" t="s">
        <v>1523</v>
      </c>
    </row>
    <row r="3803" spans="1:5" x14ac:dyDescent="0.3">
      <c r="A3803" s="14">
        <v>1087461100</v>
      </c>
      <c r="B3803" s="15">
        <v>3345</v>
      </c>
      <c r="C3803" t="s">
        <v>1126</v>
      </c>
      <c r="D3803" t="s">
        <v>886</v>
      </c>
      <c r="E3803" t="s">
        <v>1523</v>
      </c>
    </row>
    <row r="3804" spans="1:5" x14ac:dyDescent="0.3">
      <c r="A3804" s="12">
        <v>1150153100</v>
      </c>
      <c r="B3804" s="13">
        <v>3380</v>
      </c>
      <c r="C3804" t="s">
        <v>1126</v>
      </c>
      <c r="D3804" t="s">
        <v>885</v>
      </c>
      <c r="E3804" t="s">
        <v>1523</v>
      </c>
    </row>
    <row r="3805" spans="1:5" x14ac:dyDescent="0.3">
      <c r="A3805" s="14">
        <v>1118232000</v>
      </c>
      <c r="B3805" s="15">
        <v>3333</v>
      </c>
      <c r="C3805" t="s">
        <v>1126</v>
      </c>
      <c r="D3805" t="s">
        <v>884</v>
      </c>
      <c r="E3805" t="s">
        <v>1523</v>
      </c>
    </row>
    <row r="3806" spans="1:5" x14ac:dyDescent="0.3">
      <c r="A3806" s="12">
        <v>1182478600</v>
      </c>
      <c r="B3806" s="13">
        <v>102991</v>
      </c>
      <c r="C3806" t="s">
        <v>1126</v>
      </c>
      <c r="D3806" t="s">
        <v>891</v>
      </c>
      <c r="E3806" t="s">
        <v>1523</v>
      </c>
    </row>
    <row r="3807" spans="1:5" x14ac:dyDescent="0.3">
      <c r="A3807" s="14">
        <v>1181935200</v>
      </c>
      <c r="B3807" s="15">
        <v>102825</v>
      </c>
      <c r="C3807" t="s">
        <v>1126</v>
      </c>
      <c r="D3807" t="s">
        <v>895</v>
      </c>
      <c r="E3807" t="s">
        <v>1523</v>
      </c>
    </row>
    <row r="3808" spans="1:5" x14ac:dyDescent="0.3">
      <c r="A3808" s="12">
        <v>1330066500</v>
      </c>
      <c r="B3808" s="13">
        <v>120453</v>
      </c>
      <c r="C3808" t="s">
        <v>1126</v>
      </c>
      <c r="D3808" t="s">
        <v>899</v>
      </c>
      <c r="E3808" t="s">
        <v>1523</v>
      </c>
    </row>
    <row r="3809" spans="1:5" x14ac:dyDescent="0.3">
      <c r="A3809" s="14">
        <v>1389641000</v>
      </c>
      <c r="B3809" s="15">
        <v>134234</v>
      </c>
      <c r="C3809" t="s">
        <v>1126</v>
      </c>
      <c r="D3809" t="s">
        <v>888</v>
      </c>
      <c r="E3809" t="s">
        <v>1523</v>
      </c>
    </row>
    <row r="3810" spans="1:5" x14ac:dyDescent="0.3">
      <c r="A3810" s="12">
        <v>1059719600</v>
      </c>
      <c r="B3810" s="13">
        <v>91874</v>
      </c>
      <c r="C3810" t="s">
        <v>1126</v>
      </c>
      <c r="D3810" t="s">
        <v>889</v>
      </c>
      <c r="E3810" t="s">
        <v>1523</v>
      </c>
    </row>
    <row r="3811" spans="1:5" x14ac:dyDescent="0.3">
      <c r="A3811" s="14">
        <v>1214735900</v>
      </c>
      <c r="B3811" s="15">
        <v>108550</v>
      </c>
      <c r="C3811" t="s">
        <v>1126</v>
      </c>
      <c r="D3811" t="s">
        <v>894</v>
      </c>
      <c r="E3811" t="s">
        <v>1523</v>
      </c>
    </row>
    <row r="3812" spans="1:5" x14ac:dyDescent="0.3">
      <c r="A3812" s="12">
        <v>970336100</v>
      </c>
      <c r="B3812" s="13">
        <v>92965</v>
      </c>
      <c r="C3812" t="s">
        <v>1126</v>
      </c>
      <c r="D3812" t="s">
        <v>893</v>
      </c>
      <c r="E3812" t="s">
        <v>1523</v>
      </c>
    </row>
    <row r="3813" spans="1:5" x14ac:dyDescent="0.3">
      <c r="A3813" s="14">
        <v>1228635800</v>
      </c>
      <c r="B3813" s="15">
        <v>112953</v>
      </c>
      <c r="C3813" t="s">
        <v>1126</v>
      </c>
      <c r="D3813" t="s">
        <v>890</v>
      </c>
      <c r="E3813" t="s">
        <v>1523</v>
      </c>
    </row>
    <row r="3814" spans="1:5" x14ac:dyDescent="0.3">
      <c r="A3814" s="12">
        <v>1108587900</v>
      </c>
      <c r="B3814" s="13">
        <v>97460</v>
      </c>
      <c r="C3814" t="s">
        <v>1126</v>
      </c>
      <c r="D3814" t="s">
        <v>892</v>
      </c>
      <c r="E3814" t="s">
        <v>1523</v>
      </c>
    </row>
    <row r="3815" spans="1:5" x14ac:dyDescent="0.3">
      <c r="A3815" s="14">
        <v>1174806900</v>
      </c>
      <c r="B3815" s="15">
        <v>100076</v>
      </c>
      <c r="C3815" t="s">
        <v>1126</v>
      </c>
      <c r="D3815" t="s">
        <v>898</v>
      </c>
      <c r="E3815" t="s">
        <v>1523</v>
      </c>
    </row>
    <row r="3816" spans="1:5" x14ac:dyDescent="0.3">
      <c r="A3816" s="12">
        <v>1197968700</v>
      </c>
      <c r="B3816" s="13">
        <v>103128</v>
      </c>
      <c r="C3816" t="s">
        <v>1126</v>
      </c>
      <c r="D3816" t="s">
        <v>897</v>
      </c>
      <c r="E3816" t="s">
        <v>1523</v>
      </c>
    </row>
    <row r="3817" spans="1:5" x14ac:dyDescent="0.3">
      <c r="A3817" s="14">
        <v>1110998900</v>
      </c>
      <c r="B3817" s="15">
        <v>95881</v>
      </c>
      <c r="C3817" t="s">
        <v>1126</v>
      </c>
      <c r="D3817" t="s">
        <v>896</v>
      </c>
      <c r="E3817" t="s">
        <v>1523</v>
      </c>
    </row>
    <row r="3818" spans="1:5" x14ac:dyDescent="0.3">
      <c r="A3818" s="12">
        <v>0</v>
      </c>
      <c r="B3818" s="13">
        <v>0</v>
      </c>
      <c r="C3818" t="s">
        <v>1127</v>
      </c>
      <c r="D3818" t="s">
        <v>867</v>
      </c>
      <c r="E3818" t="s">
        <v>1524</v>
      </c>
    </row>
    <row r="3819" spans="1:5" x14ac:dyDescent="0.3">
      <c r="A3819" s="14">
        <v>523935700</v>
      </c>
      <c r="B3819" s="15">
        <v>50120</v>
      </c>
      <c r="C3819" t="s">
        <v>1127</v>
      </c>
      <c r="D3819" t="s">
        <v>871</v>
      </c>
      <c r="E3819" t="s">
        <v>1524</v>
      </c>
    </row>
    <row r="3820" spans="1:5" x14ac:dyDescent="0.3">
      <c r="A3820" s="12">
        <v>624728000</v>
      </c>
      <c r="B3820" s="13">
        <v>63978</v>
      </c>
      <c r="C3820" t="s">
        <v>1127</v>
      </c>
      <c r="D3820" t="s">
        <v>875</v>
      </c>
      <c r="E3820" t="s">
        <v>1524</v>
      </c>
    </row>
    <row r="3821" spans="1:5" x14ac:dyDescent="0.3">
      <c r="A3821" s="14">
        <v>0</v>
      </c>
      <c r="B3821" s="15">
        <v>0</v>
      </c>
      <c r="C3821" t="s">
        <v>1127</v>
      </c>
      <c r="D3821" t="s">
        <v>864</v>
      </c>
      <c r="E3821" t="s">
        <v>1524</v>
      </c>
    </row>
    <row r="3822" spans="1:5" x14ac:dyDescent="0.3">
      <c r="A3822" s="12">
        <v>0</v>
      </c>
      <c r="B3822" s="13">
        <v>0</v>
      </c>
      <c r="C3822" t="s">
        <v>1127</v>
      </c>
      <c r="D3822" t="s">
        <v>865</v>
      </c>
      <c r="E3822" t="s">
        <v>1524</v>
      </c>
    </row>
    <row r="3823" spans="1:5" x14ac:dyDescent="0.3">
      <c r="A3823" s="14">
        <v>464843500</v>
      </c>
      <c r="B3823" s="15">
        <v>47773</v>
      </c>
      <c r="C3823" t="s">
        <v>1127</v>
      </c>
      <c r="D3823" t="s">
        <v>870</v>
      </c>
      <c r="E3823" t="s">
        <v>1524</v>
      </c>
    </row>
    <row r="3824" spans="1:5" x14ac:dyDescent="0.3">
      <c r="A3824" s="12">
        <v>483823250</v>
      </c>
      <c r="B3824" s="13">
        <v>48376</v>
      </c>
      <c r="C3824" t="s">
        <v>1127</v>
      </c>
      <c r="D3824" t="s">
        <v>869</v>
      </c>
      <c r="E3824" t="s">
        <v>1524</v>
      </c>
    </row>
    <row r="3825" spans="1:5" x14ac:dyDescent="0.3">
      <c r="A3825" s="14">
        <v>0</v>
      </c>
      <c r="B3825" s="15">
        <v>0</v>
      </c>
      <c r="C3825" t="s">
        <v>1127</v>
      </c>
      <c r="D3825" t="s">
        <v>866</v>
      </c>
      <c r="E3825" t="s">
        <v>1524</v>
      </c>
    </row>
    <row r="3826" spans="1:5" x14ac:dyDescent="0.3">
      <c r="A3826" s="12">
        <v>346980900</v>
      </c>
      <c r="B3826" s="13">
        <v>36945</v>
      </c>
      <c r="C3826" t="s">
        <v>1127</v>
      </c>
      <c r="D3826" t="s">
        <v>868</v>
      </c>
      <c r="E3826" t="s">
        <v>1524</v>
      </c>
    </row>
    <row r="3827" spans="1:5" x14ac:dyDescent="0.3">
      <c r="A3827" s="14">
        <v>488165600</v>
      </c>
      <c r="B3827" s="15">
        <v>48150</v>
      </c>
      <c r="C3827" t="s">
        <v>1127</v>
      </c>
      <c r="D3827" t="s">
        <v>874</v>
      </c>
      <c r="E3827" t="s">
        <v>1524</v>
      </c>
    </row>
    <row r="3828" spans="1:5" x14ac:dyDescent="0.3">
      <c r="A3828" s="12">
        <v>493239100</v>
      </c>
      <c r="B3828" s="13">
        <v>49677</v>
      </c>
      <c r="C3828" t="s">
        <v>1127</v>
      </c>
      <c r="D3828" t="s">
        <v>873</v>
      </c>
      <c r="E3828" t="s">
        <v>1524</v>
      </c>
    </row>
    <row r="3829" spans="1:5" x14ac:dyDescent="0.3">
      <c r="A3829" s="14">
        <v>485742200</v>
      </c>
      <c r="B3829" s="15">
        <v>47236</v>
      </c>
      <c r="C3829" t="s">
        <v>1127</v>
      </c>
      <c r="D3829" t="s">
        <v>872</v>
      </c>
      <c r="E3829" t="s">
        <v>1524</v>
      </c>
    </row>
    <row r="3830" spans="1:5" x14ac:dyDescent="0.3">
      <c r="A3830" s="12">
        <v>624573800</v>
      </c>
      <c r="B3830" s="13">
        <v>1961</v>
      </c>
      <c r="C3830" t="s">
        <v>1127</v>
      </c>
      <c r="D3830" t="s">
        <v>879</v>
      </c>
      <c r="E3830" t="s">
        <v>1524</v>
      </c>
    </row>
    <row r="3831" spans="1:5" x14ac:dyDescent="0.3">
      <c r="A3831" s="14">
        <v>512157300</v>
      </c>
      <c r="B3831" s="15">
        <v>1583</v>
      </c>
      <c r="C3831" t="s">
        <v>1127</v>
      </c>
      <c r="D3831" t="s">
        <v>883</v>
      </c>
      <c r="E3831" t="s">
        <v>1524</v>
      </c>
    </row>
    <row r="3832" spans="1:5" x14ac:dyDescent="0.3">
      <c r="A3832" s="12">
        <v>627885300</v>
      </c>
      <c r="B3832" s="13">
        <v>1985</v>
      </c>
      <c r="C3832" t="s">
        <v>1127</v>
      </c>
      <c r="D3832" t="s">
        <v>887</v>
      </c>
      <c r="E3832" t="s">
        <v>1524</v>
      </c>
    </row>
    <row r="3833" spans="1:5" x14ac:dyDescent="0.3">
      <c r="A3833" s="14">
        <v>610257100</v>
      </c>
      <c r="B3833" s="15">
        <v>1954</v>
      </c>
      <c r="C3833" t="s">
        <v>1127</v>
      </c>
      <c r="D3833" t="s">
        <v>876</v>
      </c>
      <c r="E3833" t="s">
        <v>1524</v>
      </c>
    </row>
    <row r="3834" spans="1:5" x14ac:dyDescent="0.3">
      <c r="A3834" s="12">
        <v>507092700</v>
      </c>
      <c r="B3834" s="13">
        <v>1650</v>
      </c>
      <c r="C3834" t="s">
        <v>1127</v>
      </c>
      <c r="D3834" t="s">
        <v>877</v>
      </c>
      <c r="E3834" t="s">
        <v>1524</v>
      </c>
    </row>
    <row r="3835" spans="1:5" x14ac:dyDescent="0.3">
      <c r="A3835" s="14">
        <v>552759500</v>
      </c>
      <c r="B3835" s="15">
        <v>1681</v>
      </c>
      <c r="C3835" t="s">
        <v>1127</v>
      </c>
      <c r="D3835" t="s">
        <v>882</v>
      </c>
      <c r="E3835" t="s">
        <v>1524</v>
      </c>
    </row>
    <row r="3836" spans="1:5" x14ac:dyDescent="0.3">
      <c r="A3836" s="12">
        <v>533843800</v>
      </c>
      <c r="B3836" s="13">
        <v>1669</v>
      </c>
      <c r="C3836" t="s">
        <v>1127</v>
      </c>
      <c r="D3836" t="s">
        <v>881</v>
      </c>
      <c r="E3836" t="s">
        <v>1524</v>
      </c>
    </row>
    <row r="3837" spans="1:5" x14ac:dyDescent="0.3">
      <c r="A3837" s="14">
        <v>571007100</v>
      </c>
      <c r="B3837" s="15">
        <v>1676</v>
      </c>
      <c r="C3837" t="s">
        <v>1127</v>
      </c>
      <c r="D3837" t="s">
        <v>878</v>
      </c>
      <c r="E3837" t="s">
        <v>1524</v>
      </c>
    </row>
    <row r="3838" spans="1:5" x14ac:dyDescent="0.3">
      <c r="A3838" s="12">
        <v>529768000</v>
      </c>
      <c r="B3838" s="13">
        <v>1610</v>
      </c>
      <c r="C3838" t="s">
        <v>1127</v>
      </c>
      <c r="D3838" t="s">
        <v>880</v>
      </c>
      <c r="E3838" t="s">
        <v>1524</v>
      </c>
    </row>
    <row r="3839" spans="1:5" x14ac:dyDescent="0.3">
      <c r="A3839" s="14">
        <v>506661100</v>
      </c>
      <c r="B3839" s="15">
        <v>1590</v>
      </c>
      <c r="C3839" t="s">
        <v>1127</v>
      </c>
      <c r="D3839" t="s">
        <v>886</v>
      </c>
      <c r="E3839" t="s">
        <v>1524</v>
      </c>
    </row>
    <row r="3840" spans="1:5" x14ac:dyDescent="0.3">
      <c r="A3840" s="12">
        <v>515762900</v>
      </c>
      <c r="B3840" s="13">
        <v>1582</v>
      </c>
      <c r="C3840" t="s">
        <v>1127</v>
      </c>
      <c r="D3840" t="s">
        <v>885</v>
      </c>
      <c r="E3840" t="s">
        <v>1524</v>
      </c>
    </row>
    <row r="3841" spans="1:5" x14ac:dyDescent="0.3">
      <c r="A3841" s="14">
        <v>486472900</v>
      </c>
      <c r="B3841" s="15">
        <v>1555</v>
      </c>
      <c r="C3841" t="s">
        <v>1127</v>
      </c>
      <c r="D3841" t="s">
        <v>884</v>
      </c>
      <c r="E3841" t="s">
        <v>1524</v>
      </c>
    </row>
    <row r="3842" spans="1:5" x14ac:dyDescent="0.3">
      <c r="A3842" s="12">
        <v>0</v>
      </c>
      <c r="B3842" s="13">
        <v>0</v>
      </c>
      <c r="C3842" t="s">
        <v>1127</v>
      </c>
      <c r="D3842" t="s">
        <v>891</v>
      </c>
      <c r="E3842" t="s">
        <v>1524</v>
      </c>
    </row>
    <row r="3843" spans="1:5" x14ac:dyDescent="0.3">
      <c r="A3843" s="14">
        <v>0</v>
      </c>
      <c r="B3843" s="15">
        <v>0</v>
      </c>
      <c r="C3843" t="s">
        <v>1127</v>
      </c>
      <c r="D3843" t="s">
        <v>895</v>
      </c>
      <c r="E3843" t="s">
        <v>1524</v>
      </c>
    </row>
    <row r="3844" spans="1:5" x14ac:dyDescent="0.3">
      <c r="A3844" s="12">
        <v>0</v>
      </c>
      <c r="B3844" s="13">
        <v>0</v>
      </c>
      <c r="C3844" t="s">
        <v>1127</v>
      </c>
      <c r="D3844" t="s">
        <v>899</v>
      </c>
      <c r="E3844" t="s">
        <v>1524</v>
      </c>
    </row>
    <row r="3845" spans="1:5" x14ac:dyDescent="0.3">
      <c r="A3845" s="14">
        <v>641586800</v>
      </c>
      <c r="B3845" s="15">
        <v>61769</v>
      </c>
      <c r="C3845" t="s">
        <v>1127</v>
      </c>
      <c r="D3845" t="s">
        <v>888</v>
      </c>
      <c r="E3845" t="s">
        <v>1524</v>
      </c>
    </row>
    <row r="3846" spans="1:5" x14ac:dyDescent="0.3">
      <c r="A3846" s="12">
        <v>272719500</v>
      </c>
      <c r="B3846" s="13">
        <v>24706</v>
      </c>
      <c r="C3846" t="s">
        <v>1127</v>
      </c>
      <c r="D3846" t="s">
        <v>889</v>
      </c>
      <c r="E3846" t="s">
        <v>1524</v>
      </c>
    </row>
    <row r="3847" spans="1:5" x14ac:dyDescent="0.3">
      <c r="A3847" s="14">
        <v>0</v>
      </c>
      <c r="B3847" s="15">
        <v>0</v>
      </c>
      <c r="C3847" t="s">
        <v>1127</v>
      </c>
      <c r="D3847" t="s">
        <v>894</v>
      </c>
      <c r="E3847" t="s">
        <v>1524</v>
      </c>
    </row>
    <row r="3848" spans="1:5" x14ac:dyDescent="0.3">
      <c r="A3848" s="12">
        <v>0</v>
      </c>
      <c r="B3848" s="13">
        <v>0</v>
      </c>
      <c r="C3848" t="s">
        <v>1127</v>
      </c>
      <c r="D3848" t="s">
        <v>893</v>
      </c>
      <c r="E3848" t="s">
        <v>1524</v>
      </c>
    </row>
    <row r="3849" spans="1:5" x14ac:dyDescent="0.3">
      <c r="A3849" s="14">
        <v>0</v>
      </c>
      <c r="B3849" s="15">
        <v>0</v>
      </c>
      <c r="C3849" t="s">
        <v>1127</v>
      </c>
      <c r="D3849" t="s">
        <v>890</v>
      </c>
      <c r="E3849" t="s">
        <v>1524</v>
      </c>
    </row>
    <row r="3850" spans="1:5" x14ac:dyDescent="0.3">
      <c r="A3850" s="12">
        <v>0</v>
      </c>
      <c r="B3850" s="13">
        <v>0</v>
      </c>
      <c r="C3850" t="s">
        <v>1127</v>
      </c>
      <c r="D3850" t="s">
        <v>892</v>
      </c>
      <c r="E3850" t="s">
        <v>1524</v>
      </c>
    </row>
    <row r="3851" spans="1:5" x14ac:dyDescent="0.3">
      <c r="A3851" s="14">
        <v>0</v>
      </c>
      <c r="B3851" s="15">
        <v>0</v>
      </c>
      <c r="C3851" t="s">
        <v>1127</v>
      </c>
      <c r="D3851" t="s">
        <v>898</v>
      </c>
      <c r="E3851" t="s">
        <v>1524</v>
      </c>
    </row>
    <row r="3852" spans="1:5" x14ac:dyDescent="0.3">
      <c r="A3852" s="12">
        <v>0</v>
      </c>
      <c r="B3852" s="13">
        <v>0</v>
      </c>
      <c r="C3852" t="s">
        <v>1127</v>
      </c>
      <c r="D3852" t="s">
        <v>897</v>
      </c>
      <c r="E3852" t="s">
        <v>1524</v>
      </c>
    </row>
    <row r="3853" spans="1:5" x14ac:dyDescent="0.3">
      <c r="A3853" s="14">
        <v>0</v>
      </c>
      <c r="B3853" s="15">
        <v>0</v>
      </c>
      <c r="C3853" t="s">
        <v>1127</v>
      </c>
      <c r="D3853" t="s">
        <v>896</v>
      </c>
      <c r="E3853" t="s">
        <v>1524</v>
      </c>
    </row>
    <row r="3854" spans="1:5" x14ac:dyDescent="0.3">
      <c r="A3854" s="12">
        <v>0</v>
      </c>
      <c r="B3854" s="13">
        <v>0</v>
      </c>
      <c r="C3854" t="s">
        <v>1128</v>
      </c>
      <c r="D3854" t="s">
        <v>867</v>
      </c>
      <c r="E3854" t="s">
        <v>1525</v>
      </c>
    </row>
    <row r="3855" spans="1:5" x14ac:dyDescent="0.3">
      <c r="A3855" s="14">
        <v>478567050</v>
      </c>
      <c r="B3855" s="15">
        <v>49557</v>
      </c>
      <c r="C3855" t="s">
        <v>1128</v>
      </c>
      <c r="D3855" t="s">
        <v>871</v>
      </c>
      <c r="E3855" t="s">
        <v>1525</v>
      </c>
    </row>
    <row r="3856" spans="1:5" x14ac:dyDescent="0.3">
      <c r="A3856" s="12">
        <v>606821500</v>
      </c>
      <c r="B3856" s="13">
        <v>66137</v>
      </c>
      <c r="C3856" t="s">
        <v>1128</v>
      </c>
      <c r="D3856" t="s">
        <v>875</v>
      </c>
      <c r="E3856" t="s">
        <v>1525</v>
      </c>
    </row>
    <row r="3857" spans="1:5" x14ac:dyDescent="0.3">
      <c r="A3857" s="14">
        <v>0</v>
      </c>
      <c r="B3857" s="15">
        <v>0</v>
      </c>
      <c r="C3857" t="s">
        <v>1128</v>
      </c>
      <c r="D3857" t="s">
        <v>864</v>
      </c>
      <c r="E3857" t="s">
        <v>1525</v>
      </c>
    </row>
    <row r="3858" spans="1:5" x14ac:dyDescent="0.3">
      <c r="A3858" s="12">
        <v>0</v>
      </c>
      <c r="B3858" s="13">
        <v>0</v>
      </c>
      <c r="C3858" t="s">
        <v>1128</v>
      </c>
      <c r="D3858" t="s">
        <v>865</v>
      </c>
      <c r="E3858" t="s">
        <v>1525</v>
      </c>
    </row>
    <row r="3859" spans="1:5" x14ac:dyDescent="0.3">
      <c r="A3859" s="14">
        <v>33560000</v>
      </c>
      <c r="B3859" s="15">
        <v>3547</v>
      </c>
      <c r="C3859" t="s">
        <v>1128</v>
      </c>
      <c r="D3859" t="s">
        <v>870</v>
      </c>
      <c r="E3859" t="s">
        <v>1525</v>
      </c>
    </row>
    <row r="3860" spans="1:5" x14ac:dyDescent="0.3">
      <c r="A3860" s="12">
        <v>0</v>
      </c>
      <c r="B3860" s="13">
        <v>0</v>
      </c>
      <c r="C3860" t="s">
        <v>1128</v>
      </c>
      <c r="D3860" t="s">
        <v>869</v>
      </c>
      <c r="E3860" t="s">
        <v>1525</v>
      </c>
    </row>
    <row r="3861" spans="1:5" x14ac:dyDescent="0.3">
      <c r="A3861" s="14">
        <v>0</v>
      </c>
      <c r="B3861" s="15">
        <v>0</v>
      </c>
      <c r="C3861" t="s">
        <v>1128</v>
      </c>
      <c r="D3861" t="s">
        <v>866</v>
      </c>
      <c r="E3861" t="s">
        <v>1525</v>
      </c>
    </row>
    <row r="3862" spans="1:5" x14ac:dyDescent="0.3">
      <c r="A3862" s="12">
        <v>0</v>
      </c>
      <c r="B3862" s="13">
        <v>0</v>
      </c>
      <c r="C3862" t="s">
        <v>1128</v>
      </c>
      <c r="D3862" t="s">
        <v>868</v>
      </c>
      <c r="E3862" t="s">
        <v>1525</v>
      </c>
    </row>
    <row r="3863" spans="1:5" x14ac:dyDescent="0.3">
      <c r="A3863" s="14">
        <v>428806300</v>
      </c>
      <c r="B3863" s="15">
        <v>51221</v>
      </c>
      <c r="C3863" t="s">
        <v>1128</v>
      </c>
      <c r="D3863" t="s">
        <v>874</v>
      </c>
      <c r="E3863" t="s">
        <v>1525</v>
      </c>
    </row>
    <row r="3864" spans="1:5" x14ac:dyDescent="0.3">
      <c r="A3864" s="12">
        <v>444648000</v>
      </c>
      <c r="B3864" s="13">
        <v>50342</v>
      </c>
      <c r="C3864" t="s">
        <v>1128</v>
      </c>
      <c r="D3864" t="s">
        <v>873</v>
      </c>
      <c r="E3864" t="s">
        <v>1525</v>
      </c>
    </row>
    <row r="3865" spans="1:5" x14ac:dyDescent="0.3">
      <c r="A3865" s="14">
        <v>386701650</v>
      </c>
      <c r="B3865" s="15">
        <v>42476</v>
      </c>
      <c r="C3865" t="s">
        <v>1128</v>
      </c>
      <c r="D3865" t="s">
        <v>872</v>
      </c>
      <c r="E3865" t="s">
        <v>1525</v>
      </c>
    </row>
    <row r="3866" spans="1:5" x14ac:dyDescent="0.3">
      <c r="A3866" s="12">
        <v>756210850</v>
      </c>
      <c r="B3866" s="13">
        <v>2405</v>
      </c>
      <c r="C3866" t="s">
        <v>1128</v>
      </c>
      <c r="D3866" t="s">
        <v>879</v>
      </c>
      <c r="E3866" t="s">
        <v>1525</v>
      </c>
    </row>
    <row r="3867" spans="1:5" x14ac:dyDescent="0.3">
      <c r="A3867" s="14">
        <v>487806950</v>
      </c>
      <c r="B3867" s="15">
        <v>1602</v>
      </c>
      <c r="C3867" t="s">
        <v>1128</v>
      </c>
      <c r="D3867" t="s">
        <v>883</v>
      </c>
      <c r="E3867" t="s">
        <v>1525</v>
      </c>
    </row>
    <row r="3868" spans="1:5" x14ac:dyDescent="0.3">
      <c r="A3868" s="12">
        <v>646904700</v>
      </c>
      <c r="B3868" s="13">
        <v>2008</v>
      </c>
      <c r="C3868" t="s">
        <v>1128</v>
      </c>
      <c r="D3868" t="s">
        <v>887</v>
      </c>
      <c r="E3868" t="s">
        <v>1525</v>
      </c>
    </row>
    <row r="3869" spans="1:5" x14ac:dyDescent="0.3">
      <c r="A3869" s="14">
        <v>937571050</v>
      </c>
      <c r="B3869" s="15">
        <v>3032</v>
      </c>
      <c r="C3869" t="s">
        <v>1128</v>
      </c>
      <c r="D3869" t="s">
        <v>876</v>
      </c>
      <c r="E3869" t="s">
        <v>1525</v>
      </c>
    </row>
    <row r="3870" spans="1:5" x14ac:dyDescent="0.3">
      <c r="A3870" s="12">
        <v>414384500</v>
      </c>
      <c r="B3870" s="13">
        <v>1578</v>
      </c>
      <c r="C3870" t="s">
        <v>1128</v>
      </c>
      <c r="D3870" t="s">
        <v>877</v>
      </c>
      <c r="E3870" t="s">
        <v>1525</v>
      </c>
    </row>
    <row r="3871" spans="1:5" x14ac:dyDescent="0.3">
      <c r="A3871" s="14">
        <v>520768250</v>
      </c>
      <c r="B3871" s="15">
        <v>1718</v>
      </c>
      <c r="C3871" t="s">
        <v>1128</v>
      </c>
      <c r="D3871" t="s">
        <v>882</v>
      </c>
      <c r="E3871" t="s">
        <v>1525</v>
      </c>
    </row>
    <row r="3872" spans="1:5" x14ac:dyDescent="0.3">
      <c r="A3872" s="12">
        <v>529709700</v>
      </c>
      <c r="B3872" s="13">
        <v>1749</v>
      </c>
      <c r="C3872" t="s">
        <v>1128</v>
      </c>
      <c r="D3872" t="s">
        <v>881</v>
      </c>
      <c r="E3872" t="s">
        <v>1525</v>
      </c>
    </row>
    <row r="3873" spans="1:5" x14ac:dyDescent="0.3">
      <c r="A3873" s="14">
        <v>468436200</v>
      </c>
      <c r="B3873" s="15">
        <v>1590</v>
      </c>
      <c r="C3873" t="s">
        <v>1128</v>
      </c>
      <c r="D3873" t="s">
        <v>878</v>
      </c>
      <c r="E3873" t="s">
        <v>1525</v>
      </c>
    </row>
    <row r="3874" spans="1:5" x14ac:dyDescent="0.3">
      <c r="A3874" s="12">
        <v>421217150</v>
      </c>
      <c r="B3874" s="13">
        <v>1414</v>
      </c>
      <c r="C3874" t="s">
        <v>1128</v>
      </c>
      <c r="D3874" t="s">
        <v>880</v>
      </c>
      <c r="E3874" t="s">
        <v>1525</v>
      </c>
    </row>
    <row r="3875" spans="1:5" x14ac:dyDescent="0.3">
      <c r="A3875" s="14">
        <v>482553050</v>
      </c>
      <c r="B3875" s="15">
        <v>1578</v>
      </c>
      <c r="C3875" t="s">
        <v>1128</v>
      </c>
      <c r="D3875" t="s">
        <v>886</v>
      </c>
      <c r="E3875" t="s">
        <v>1525</v>
      </c>
    </row>
    <row r="3876" spans="1:5" x14ac:dyDescent="0.3">
      <c r="A3876" s="12">
        <v>481222900</v>
      </c>
      <c r="B3876" s="13">
        <v>1552</v>
      </c>
      <c r="C3876" t="s">
        <v>1128</v>
      </c>
      <c r="D3876" t="s">
        <v>885</v>
      </c>
      <c r="E3876" t="s">
        <v>1525</v>
      </c>
    </row>
    <row r="3877" spans="1:5" x14ac:dyDescent="0.3">
      <c r="A3877" s="14">
        <v>398811200</v>
      </c>
      <c r="B3877" s="15">
        <v>1388</v>
      </c>
      <c r="C3877" t="s">
        <v>1128</v>
      </c>
      <c r="D3877" t="s">
        <v>884</v>
      </c>
      <c r="E3877" t="s">
        <v>1525</v>
      </c>
    </row>
    <row r="3878" spans="1:5" x14ac:dyDescent="0.3">
      <c r="A3878" s="12">
        <v>454937000</v>
      </c>
      <c r="B3878" s="13">
        <v>43498</v>
      </c>
      <c r="C3878" t="s">
        <v>1128</v>
      </c>
      <c r="D3878" t="s">
        <v>891</v>
      </c>
      <c r="E3878" t="s">
        <v>1525</v>
      </c>
    </row>
    <row r="3879" spans="1:5" x14ac:dyDescent="0.3">
      <c r="A3879" s="14">
        <v>479618200</v>
      </c>
      <c r="B3879" s="15">
        <v>46704</v>
      </c>
      <c r="C3879" t="s">
        <v>1128</v>
      </c>
      <c r="D3879" t="s">
        <v>895</v>
      </c>
      <c r="E3879" t="s">
        <v>1525</v>
      </c>
    </row>
    <row r="3880" spans="1:5" x14ac:dyDescent="0.3">
      <c r="A3880" s="12">
        <v>639533800</v>
      </c>
      <c r="B3880" s="13">
        <v>60317</v>
      </c>
      <c r="C3880" t="s">
        <v>1128</v>
      </c>
      <c r="D3880" t="s">
        <v>899</v>
      </c>
      <c r="E3880" t="s">
        <v>1525</v>
      </c>
    </row>
    <row r="3881" spans="1:5" x14ac:dyDescent="0.3">
      <c r="A3881" s="14">
        <v>969965800</v>
      </c>
      <c r="B3881" s="15">
        <v>89593</v>
      </c>
      <c r="C3881" t="s">
        <v>1128</v>
      </c>
      <c r="D3881" t="s">
        <v>888</v>
      </c>
      <c r="E3881" t="s">
        <v>1525</v>
      </c>
    </row>
    <row r="3882" spans="1:5" x14ac:dyDescent="0.3">
      <c r="A3882" s="12">
        <v>421846000</v>
      </c>
      <c r="B3882" s="13">
        <v>40293</v>
      </c>
      <c r="C3882" t="s">
        <v>1128</v>
      </c>
      <c r="D3882" t="s">
        <v>889</v>
      </c>
      <c r="E3882" t="s">
        <v>1525</v>
      </c>
    </row>
    <row r="3883" spans="1:5" x14ac:dyDescent="0.3">
      <c r="A3883" s="14">
        <v>573007500</v>
      </c>
      <c r="B3883" s="15">
        <v>54090</v>
      </c>
      <c r="C3883" t="s">
        <v>1128</v>
      </c>
      <c r="D3883" t="s">
        <v>894</v>
      </c>
      <c r="E3883" t="s">
        <v>1525</v>
      </c>
    </row>
    <row r="3884" spans="1:5" x14ac:dyDescent="0.3">
      <c r="A3884" s="12">
        <v>690332300</v>
      </c>
      <c r="B3884" s="13">
        <v>55883</v>
      </c>
      <c r="C3884" t="s">
        <v>1128</v>
      </c>
      <c r="D3884" t="s">
        <v>893</v>
      </c>
      <c r="E3884" t="s">
        <v>1525</v>
      </c>
    </row>
    <row r="3885" spans="1:5" x14ac:dyDescent="0.3">
      <c r="A3885" s="14">
        <v>662328800</v>
      </c>
      <c r="B3885" s="15">
        <v>61388</v>
      </c>
      <c r="C3885" t="s">
        <v>1128</v>
      </c>
      <c r="D3885" t="s">
        <v>890</v>
      </c>
      <c r="E3885" t="s">
        <v>1525</v>
      </c>
    </row>
    <row r="3886" spans="1:5" x14ac:dyDescent="0.3">
      <c r="A3886" s="12">
        <v>468829750</v>
      </c>
      <c r="B3886" s="13">
        <v>42288</v>
      </c>
      <c r="C3886" t="s">
        <v>1128</v>
      </c>
      <c r="D3886" t="s">
        <v>892</v>
      </c>
      <c r="E3886" t="s">
        <v>1525</v>
      </c>
    </row>
    <row r="3887" spans="1:5" x14ac:dyDescent="0.3">
      <c r="A3887" s="14">
        <v>458752900</v>
      </c>
      <c r="B3887" s="15">
        <v>44025</v>
      </c>
      <c r="C3887" t="s">
        <v>1128</v>
      </c>
      <c r="D3887" t="s">
        <v>898</v>
      </c>
      <c r="E3887" t="s">
        <v>1525</v>
      </c>
    </row>
    <row r="3888" spans="1:5" x14ac:dyDescent="0.3">
      <c r="A3888" s="12">
        <v>492889400</v>
      </c>
      <c r="B3888" s="13">
        <v>46811</v>
      </c>
      <c r="C3888" t="s">
        <v>1128</v>
      </c>
      <c r="D3888" t="s">
        <v>897</v>
      </c>
      <c r="E3888" t="s">
        <v>1525</v>
      </c>
    </row>
    <row r="3889" spans="1:5" x14ac:dyDescent="0.3">
      <c r="A3889" s="14">
        <v>412832900</v>
      </c>
      <c r="B3889" s="15">
        <v>39637</v>
      </c>
      <c r="C3889" t="s">
        <v>1128</v>
      </c>
      <c r="D3889" t="s">
        <v>896</v>
      </c>
      <c r="E3889" t="s">
        <v>1525</v>
      </c>
    </row>
    <row r="3890" spans="1:5" x14ac:dyDescent="0.3">
      <c r="A3890" s="12">
        <v>2147861400</v>
      </c>
      <c r="B3890" s="13">
        <v>133243</v>
      </c>
      <c r="C3890" t="s">
        <v>1129</v>
      </c>
      <c r="D3890" t="s">
        <v>867</v>
      </c>
      <c r="E3890" t="s">
        <v>1526</v>
      </c>
    </row>
    <row r="3891" spans="1:5" x14ac:dyDescent="0.3">
      <c r="A3891" s="14">
        <v>2247210000</v>
      </c>
      <c r="B3891" s="15">
        <v>143952</v>
      </c>
      <c r="C3891" t="s">
        <v>1129</v>
      </c>
      <c r="D3891" t="s">
        <v>871</v>
      </c>
      <c r="E3891" t="s">
        <v>1526</v>
      </c>
    </row>
    <row r="3892" spans="1:5" x14ac:dyDescent="0.3">
      <c r="A3892" s="12">
        <v>2401858100</v>
      </c>
      <c r="B3892" s="13">
        <v>175567</v>
      </c>
      <c r="C3892" t="s">
        <v>1129</v>
      </c>
      <c r="D3892" t="s">
        <v>875</v>
      </c>
      <c r="E3892" t="s">
        <v>1526</v>
      </c>
    </row>
    <row r="3893" spans="1:5" x14ac:dyDescent="0.3">
      <c r="A3893" s="14">
        <v>2645177400</v>
      </c>
      <c r="B3893" s="15">
        <v>211722</v>
      </c>
      <c r="C3893" t="s">
        <v>1129</v>
      </c>
      <c r="D3893" t="s">
        <v>864</v>
      </c>
      <c r="E3893" t="s">
        <v>1526</v>
      </c>
    </row>
    <row r="3894" spans="1:5" x14ac:dyDescent="0.3">
      <c r="A3894" s="12">
        <v>2110275800</v>
      </c>
      <c r="B3894" s="13">
        <v>132343</v>
      </c>
      <c r="C3894" t="s">
        <v>1129</v>
      </c>
      <c r="D3894" t="s">
        <v>865</v>
      </c>
      <c r="E3894" t="s">
        <v>1526</v>
      </c>
    </row>
    <row r="3895" spans="1:5" x14ac:dyDescent="0.3">
      <c r="A3895" s="14">
        <v>1835433800</v>
      </c>
      <c r="B3895" s="15">
        <v>130107</v>
      </c>
      <c r="C3895" t="s">
        <v>1129</v>
      </c>
      <c r="D3895" t="s">
        <v>870</v>
      </c>
      <c r="E3895" t="s">
        <v>1526</v>
      </c>
    </row>
    <row r="3896" spans="1:5" x14ac:dyDescent="0.3">
      <c r="A3896" s="12">
        <v>2038860700</v>
      </c>
      <c r="B3896" s="13">
        <v>137178</v>
      </c>
      <c r="C3896" t="s">
        <v>1129</v>
      </c>
      <c r="D3896" t="s">
        <v>869</v>
      </c>
      <c r="E3896" t="s">
        <v>1526</v>
      </c>
    </row>
    <row r="3897" spans="1:5" x14ac:dyDescent="0.3">
      <c r="A3897" s="14">
        <v>2270725800</v>
      </c>
      <c r="B3897" s="15">
        <v>155130</v>
      </c>
      <c r="C3897" t="s">
        <v>1129</v>
      </c>
      <c r="D3897" t="s">
        <v>866</v>
      </c>
      <c r="E3897" t="s">
        <v>1526</v>
      </c>
    </row>
    <row r="3898" spans="1:5" x14ac:dyDescent="0.3">
      <c r="A3898" s="12">
        <v>2025564700</v>
      </c>
      <c r="B3898" s="13">
        <v>129142</v>
      </c>
      <c r="C3898" t="s">
        <v>1129</v>
      </c>
      <c r="D3898" t="s">
        <v>868</v>
      </c>
      <c r="E3898" t="s">
        <v>1526</v>
      </c>
    </row>
    <row r="3899" spans="1:5" x14ac:dyDescent="0.3">
      <c r="A3899" s="14">
        <v>2234502250</v>
      </c>
      <c r="B3899" s="15">
        <v>146362</v>
      </c>
      <c r="C3899" t="s">
        <v>1129</v>
      </c>
      <c r="D3899" t="s">
        <v>874</v>
      </c>
      <c r="E3899" t="s">
        <v>1526</v>
      </c>
    </row>
    <row r="3900" spans="1:5" x14ac:dyDescent="0.3">
      <c r="A3900" s="12">
        <v>2270152000</v>
      </c>
      <c r="B3900" s="13">
        <v>150764</v>
      </c>
      <c r="C3900" t="s">
        <v>1129</v>
      </c>
      <c r="D3900" t="s">
        <v>873</v>
      </c>
      <c r="E3900" t="s">
        <v>1526</v>
      </c>
    </row>
    <row r="3901" spans="1:5" x14ac:dyDescent="0.3">
      <c r="A3901" s="14">
        <v>2117606700</v>
      </c>
      <c r="B3901" s="15">
        <v>135997</v>
      </c>
      <c r="C3901" t="s">
        <v>1129</v>
      </c>
      <c r="D3901" t="s">
        <v>872</v>
      </c>
      <c r="E3901" t="s">
        <v>1526</v>
      </c>
    </row>
    <row r="3902" spans="1:5" x14ac:dyDescent="0.3">
      <c r="A3902" s="12">
        <v>2469286950</v>
      </c>
      <c r="B3902" s="13">
        <v>5346</v>
      </c>
      <c r="C3902" t="s">
        <v>1129</v>
      </c>
      <c r="D3902" t="s">
        <v>879</v>
      </c>
      <c r="E3902" t="s">
        <v>1526</v>
      </c>
    </row>
    <row r="3903" spans="1:5" x14ac:dyDescent="0.3">
      <c r="A3903" s="14">
        <v>2290211400</v>
      </c>
      <c r="B3903" s="15">
        <v>4535</v>
      </c>
      <c r="C3903" t="s">
        <v>1129</v>
      </c>
      <c r="D3903" t="s">
        <v>883</v>
      </c>
      <c r="E3903" t="s">
        <v>1526</v>
      </c>
    </row>
    <row r="3904" spans="1:5" x14ac:dyDescent="0.3">
      <c r="A3904" s="12">
        <v>2559008400</v>
      </c>
      <c r="B3904" s="13">
        <v>5797</v>
      </c>
      <c r="C3904" t="s">
        <v>1129</v>
      </c>
      <c r="D3904" t="s">
        <v>887</v>
      </c>
      <c r="E3904" t="s">
        <v>1526</v>
      </c>
    </row>
    <row r="3905" spans="1:5" x14ac:dyDescent="0.3">
      <c r="A3905" s="14">
        <v>2739829250</v>
      </c>
      <c r="B3905" s="15">
        <v>6744</v>
      </c>
      <c r="C3905" t="s">
        <v>1129</v>
      </c>
      <c r="D3905" t="s">
        <v>876</v>
      </c>
      <c r="E3905" t="s">
        <v>1526</v>
      </c>
    </row>
    <row r="3906" spans="1:5" x14ac:dyDescent="0.3">
      <c r="A3906" s="12">
        <v>2121276900</v>
      </c>
      <c r="B3906" s="13">
        <v>4622</v>
      </c>
      <c r="C3906" t="s">
        <v>1129</v>
      </c>
      <c r="D3906" t="s">
        <v>877</v>
      </c>
      <c r="E3906" t="s">
        <v>1526</v>
      </c>
    </row>
    <row r="3907" spans="1:5" x14ac:dyDescent="0.3">
      <c r="A3907" s="14">
        <v>2309150100</v>
      </c>
      <c r="B3907" s="15">
        <v>4708</v>
      </c>
      <c r="C3907" t="s">
        <v>1129</v>
      </c>
      <c r="D3907" t="s">
        <v>882</v>
      </c>
      <c r="E3907" t="s">
        <v>1526</v>
      </c>
    </row>
    <row r="3908" spans="1:5" x14ac:dyDescent="0.3">
      <c r="A3908" s="12">
        <v>2485052700</v>
      </c>
      <c r="B3908" s="13">
        <v>5191</v>
      </c>
      <c r="C3908" t="s">
        <v>1129</v>
      </c>
      <c r="D3908" t="s">
        <v>881</v>
      </c>
      <c r="E3908" t="s">
        <v>1526</v>
      </c>
    </row>
    <row r="3909" spans="1:5" x14ac:dyDescent="0.3">
      <c r="A3909" s="14">
        <v>2429676150</v>
      </c>
      <c r="B3909" s="15">
        <v>4706</v>
      </c>
      <c r="C3909" t="s">
        <v>1129</v>
      </c>
      <c r="D3909" t="s">
        <v>878</v>
      </c>
      <c r="E3909" t="s">
        <v>1526</v>
      </c>
    </row>
    <row r="3910" spans="1:5" x14ac:dyDescent="0.3">
      <c r="A3910" s="12">
        <v>2484408700</v>
      </c>
      <c r="B3910" s="13">
        <v>4792</v>
      </c>
      <c r="C3910" t="s">
        <v>1129</v>
      </c>
      <c r="D3910" t="s">
        <v>880</v>
      </c>
      <c r="E3910" t="s">
        <v>1526</v>
      </c>
    </row>
    <row r="3911" spans="1:5" x14ac:dyDescent="0.3">
      <c r="A3911" s="14">
        <v>2341340550</v>
      </c>
      <c r="B3911" s="15">
        <v>4763</v>
      </c>
      <c r="C3911" t="s">
        <v>1129</v>
      </c>
      <c r="D3911" t="s">
        <v>886</v>
      </c>
      <c r="E3911" t="s">
        <v>1526</v>
      </c>
    </row>
    <row r="3912" spans="1:5" x14ac:dyDescent="0.3">
      <c r="A3912" s="12">
        <v>2430942900</v>
      </c>
      <c r="B3912" s="13">
        <v>4850</v>
      </c>
      <c r="C3912" t="s">
        <v>1129</v>
      </c>
      <c r="D3912" t="s">
        <v>885</v>
      </c>
      <c r="E3912" t="s">
        <v>1526</v>
      </c>
    </row>
    <row r="3913" spans="1:5" x14ac:dyDescent="0.3">
      <c r="A3913" s="14">
        <v>2267972900</v>
      </c>
      <c r="B3913" s="15">
        <v>4587</v>
      </c>
      <c r="C3913" t="s">
        <v>1129</v>
      </c>
      <c r="D3913" t="s">
        <v>884</v>
      </c>
      <c r="E3913" t="s">
        <v>1526</v>
      </c>
    </row>
    <row r="3914" spans="1:5" x14ac:dyDescent="0.3">
      <c r="A3914" s="12">
        <v>2628425450</v>
      </c>
      <c r="B3914" s="13">
        <v>151813</v>
      </c>
      <c r="C3914" t="s">
        <v>1129</v>
      </c>
      <c r="D3914" t="s">
        <v>891</v>
      </c>
      <c r="E3914" t="s">
        <v>1526</v>
      </c>
    </row>
    <row r="3915" spans="1:5" x14ac:dyDescent="0.3">
      <c r="A3915" s="14">
        <v>2612385300</v>
      </c>
      <c r="B3915" s="15">
        <v>154629</v>
      </c>
      <c r="C3915" t="s">
        <v>1129</v>
      </c>
      <c r="D3915" t="s">
        <v>895</v>
      </c>
      <c r="E3915" t="s">
        <v>1526</v>
      </c>
    </row>
    <row r="3916" spans="1:5" x14ac:dyDescent="0.3">
      <c r="A3916" s="12">
        <v>2826491050</v>
      </c>
      <c r="B3916" s="13">
        <v>190995</v>
      </c>
      <c r="C3916" t="s">
        <v>1129</v>
      </c>
      <c r="D3916" t="s">
        <v>899</v>
      </c>
      <c r="E3916" t="s">
        <v>1526</v>
      </c>
    </row>
    <row r="3917" spans="1:5" x14ac:dyDescent="0.3">
      <c r="A3917" s="14">
        <v>2932552350</v>
      </c>
      <c r="B3917" s="15">
        <v>215439</v>
      </c>
      <c r="C3917" t="s">
        <v>1129</v>
      </c>
      <c r="D3917" t="s">
        <v>888</v>
      </c>
      <c r="E3917" t="s">
        <v>1526</v>
      </c>
    </row>
    <row r="3918" spans="1:5" x14ac:dyDescent="0.3">
      <c r="A3918" s="12">
        <v>2244315300</v>
      </c>
      <c r="B3918" s="13">
        <v>131095</v>
      </c>
      <c r="C3918" t="s">
        <v>1129</v>
      </c>
      <c r="D3918" t="s">
        <v>889</v>
      </c>
      <c r="E3918" t="s">
        <v>1526</v>
      </c>
    </row>
    <row r="3919" spans="1:5" x14ac:dyDescent="0.3">
      <c r="A3919" s="14">
        <v>2676527300</v>
      </c>
      <c r="B3919" s="15">
        <v>164480</v>
      </c>
      <c r="C3919" t="s">
        <v>1129</v>
      </c>
      <c r="D3919" t="s">
        <v>894</v>
      </c>
      <c r="E3919" t="s">
        <v>1526</v>
      </c>
    </row>
    <row r="3920" spans="1:5" x14ac:dyDescent="0.3">
      <c r="A3920" s="12">
        <v>2702543600</v>
      </c>
      <c r="B3920" s="13">
        <v>164078</v>
      </c>
      <c r="C3920" t="s">
        <v>1129</v>
      </c>
      <c r="D3920" t="s">
        <v>893</v>
      </c>
      <c r="E3920" t="s">
        <v>1526</v>
      </c>
    </row>
    <row r="3921" spans="1:5" x14ac:dyDescent="0.3">
      <c r="A3921" s="14">
        <v>2653763200</v>
      </c>
      <c r="B3921" s="15">
        <v>161002</v>
      </c>
      <c r="C3921" t="s">
        <v>1129</v>
      </c>
      <c r="D3921" t="s">
        <v>890</v>
      </c>
      <c r="E3921" t="s">
        <v>1526</v>
      </c>
    </row>
    <row r="3922" spans="1:5" x14ac:dyDescent="0.3">
      <c r="A3922" s="12">
        <v>2606455000</v>
      </c>
      <c r="B3922" s="13">
        <v>150669</v>
      </c>
      <c r="C3922" t="s">
        <v>1129</v>
      </c>
      <c r="D3922" t="s">
        <v>892</v>
      </c>
      <c r="E3922" t="s">
        <v>1526</v>
      </c>
    </row>
    <row r="3923" spans="1:5" x14ac:dyDescent="0.3">
      <c r="A3923" s="14">
        <v>2610354450</v>
      </c>
      <c r="B3923" s="15">
        <v>153004</v>
      </c>
      <c r="C3923" t="s">
        <v>1129</v>
      </c>
      <c r="D3923" t="s">
        <v>898</v>
      </c>
      <c r="E3923" t="s">
        <v>1526</v>
      </c>
    </row>
    <row r="3924" spans="1:5" x14ac:dyDescent="0.3">
      <c r="A3924" s="12">
        <v>2703902500</v>
      </c>
      <c r="B3924" s="13">
        <v>160476</v>
      </c>
      <c r="C3924" t="s">
        <v>1129</v>
      </c>
      <c r="D3924" t="s">
        <v>897</v>
      </c>
      <c r="E3924" t="s">
        <v>1526</v>
      </c>
    </row>
    <row r="3925" spans="1:5" x14ac:dyDescent="0.3">
      <c r="A3925" s="14">
        <v>2565315200</v>
      </c>
      <c r="B3925" s="15">
        <v>147618</v>
      </c>
      <c r="C3925" t="s">
        <v>1129</v>
      </c>
      <c r="D3925" t="s">
        <v>896</v>
      </c>
      <c r="E3925" t="s">
        <v>1526</v>
      </c>
    </row>
    <row r="3926" spans="1:5" x14ac:dyDescent="0.3">
      <c r="A3926" s="12">
        <v>1053437100</v>
      </c>
      <c r="B3926" s="13">
        <v>93310</v>
      </c>
      <c r="C3926" t="s">
        <v>1130</v>
      </c>
      <c r="D3926" t="s">
        <v>867</v>
      </c>
      <c r="E3926" t="s">
        <v>1527</v>
      </c>
    </row>
    <row r="3927" spans="1:5" x14ac:dyDescent="0.3">
      <c r="A3927" s="14">
        <v>1159262800</v>
      </c>
      <c r="B3927" s="15">
        <v>105760</v>
      </c>
      <c r="C3927" t="s">
        <v>1130</v>
      </c>
      <c r="D3927" t="s">
        <v>871</v>
      </c>
      <c r="E3927" t="s">
        <v>1527</v>
      </c>
    </row>
    <row r="3928" spans="1:5" x14ac:dyDescent="0.3">
      <c r="A3928" s="12">
        <v>1329148250</v>
      </c>
      <c r="B3928" s="13">
        <v>130226</v>
      </c>
      <c r="C3928" t="s">
        <v>1130</v>
      </c>
      <c r="D3928" t="s">
        <v>875</v>
      </c>
      <c r="E3928" t="s">
        <v>1527</v>
      </c>
    </row>
    <row r="3929" spans="1:5" x14ac:dyDescent="0.3">
      <c r="A3929" s="14">
        <v>1263536500</v>
      </c>
      <c r="B3929" s="15">
        <v>127543</v>
      </c>
      <c r="C3929" t="s">
        <v>1130</v>
      </c>
      <c r="D3929" t="s">
        <v>864</v>
      </c>
      <c r="E3929" t="s">
        <v>1527</v>
      </c>
    </row>
    <row r="3930" spans="1:5" x14ac:dyDescent="0.3">
      <c r="A3930" s="12">
        <v>1019753700</v>
      </c>
      <c r="B3930" s="13">
        <v>93046</v>
      </c>
      <c r="C3930" t="s">
        <v>1130</v>
      </c>
      <c r="D3930" t="s">
        <v>865</v>
      </c>
      <c r="E3930" t="s">
        <v>1527</v>
      </c>
    </row>
    <row r="3931" spans="1:5" x14ac:dyDescent="0.3">
      <c r="A3931" s="14">
        <v>1034526450</v>
      </c>
      <c r="B3931" s="15">
        <v>102272</v>
      </c>
      <c r="C3931" t="s">
        <v>1130</v>
      </c>
      <c r="D3931" t="s">
        <v>870</v>
      </c>
      <c r="E3931" t="s">
        <v>1527</v>
      </c>
    </row>
    <row r="3932" spans="1:5" x14ac:dyDescent="0.3">
      <c r="A3932" s="12">
        <v>1035800500</v>
      </c>
      <c r="B3932" s="13">
        <v>98885</v>
      </c>
      <c r="C3932" t="s">
        <v>1130</v>
      </c>
      <c r="D3932" t="s">
        <v>869</v>
      </c>
      <c r="E3932" t="s">
        <v>1527</v>
      </c>
    </row>
    <row r="3933" spans="1:5" x14ac:dyDescent="0.3">
      <c r="A3933" s="14">
        <v>1193819800</v>
      </c>
      <c r="B3933" s="15">
        <v>114505</v>
      </c>
      <c r="C3933" t="s">
        <v>1130</v>
      </c>
      <c r="D3933" t="s">
        <v>866</v>
      </c>
      <c r="E3933" t="s">
        <v>1527</v>
      </c>
    </row>
    <row r="3934" spans="1:5" x14ac:dyDescent="0.3">
      <c r="A3934" s="12">
        <v>1078715000</v>
      </c>
      <c r="B3934" s="13">
        <v>99686</v>
      </c>
      <c r="C3934" t="s">
        <v>1130</v>
      </c>
      <c r="D3934" t="s">
        <v>868</v>
      </c>
      <c r="E3934" t="s">
        <v>1527</v>
      </c>
    </row>
    <row r="3935" spans="1:5" x14ac:dyDescent="0.3">
      <c r="A3935" s="14">
        <v>1135098200</v>
      </c>
      <c r="B3935" s="15">
        <v>105912</v>
      </c>
      <c r="C3935" t="s">
        <v>1130</v>
      </c>
      <c r="D3935" t="s">
        <v>874</v>
      </c>
      <c r="E3935" t="s">
        <v>1527</v>
      </c>
    </row>
    <row r="3936" spans="1:5" x14ac:dyDescent="0.3">
      <c r="A3936" s="12">
        <v>1177322100</v>
      </c>
      <c r="B3936" s="13">
        <v>110440</v>
      </c>
      <c r="C3936" t="s">
        <v>1130</v>
      </c>
      <c r="D3936" t="s">
        <v>873</v>
      </c>
      <c r="E3936" t="s">
        <v>1527</v>
      </c>
    </row>
    <row r="3937" spans="1:5" x14ac:dyDescent="0.3">
      <c r="A3937" s="14">
        <v>1071888800</v>
      </c>
      <c r="B3937" s="15">
        <v>98755</v>
      </c>
      <c r="C3937" t="s">
        <v>1130</v>
      </c>
      <c r="D3937" t="s">
        <v>872</v>
      </c>
      <c r="E3937" t="s">
        <v>1527</v>
      </c>
    </row>
    <row r="3938" spans="1:5" x14ac:dyDescent="0.3">
      <c r="A3938" s="12">
        <v>1176960300</v>
      </c>
      <c r="B3938" s="13">
        <v>3785</v>
      </c>
      <c r="C3938" t="s">
        <v>1130</v>
      </c>
      <c r="D3938" t="s">
        <v>879</v>
      </c>
      <c r="E3938" t="s">
        <v>1527</v>
      </c>
    </row>
    <row r="3939" spans="1:5" x14ac:dyDescent="0.3">
      <c r="A3939" s="14">
        <v>1134737800</v>
      </c>
      <c r="B3939" s="15">
        <v>3368</v>
      </c>
      <c r="C3939" t="s">
        <v>1130</v>
      </c>
      <c r="D3939" t="s">
        <v>883</v>
      </c>
      <c r="E3939" t="s">
        <v>1527</v>
      </c>
    </row>
    <row r="3940" spans="1:5" x14ac:dyDescent="0.3">
      <c r="A3940" s="12">
        <v>1338458200</v>
      </c>
      <c r="B3940" s="13">
        <v>4201</v>
      </c>
      <c r="C3940" t="s">
        <v>1130</v>
      </c>
      <c r="D3940" t="s">
        <v>887</v>
      </c>
      <c r="E3940" t="s">
        <v>1527</v>
      </c>
    </row>
    <row r="3941" spans="1:5" x14ac:dyDescent="0.3">
      <c r="A3941" s="14">
        <v>1355806400</v>
      </c>
      <c r="B3941" s="15">
        <v>4292</v>
      </c>
      <c r="C3941" t="s">
        <v>1130</v>
      </c>
      <c r="D3941" t="s">
        <v>876</v>
      </c>
      <c r="E3941" t="s">
        <v>1527</v>
      </c>
    </row>
    <row r="3942" spans="1:5" x14ac:dyDescent="0.3">
      <c r="A3942" s="12">
        <v>1038352700</v>
      </c>
      <c r="B3942" s="13">
        <v>3348</v>
      </c>
      <c r="C3942" t="s">
        <v>1130</v>
      </c>
      <c r="D3942" t="s">
        <v>877</v>
      </c>
      <c r="E3942" t="s">
        <v>1527</v>
      </c>
    </row>
    <row r="3943" spans="1:5" x14ac:dyDescent="0.3">
      <c r="A3943" s="14">
        <v>1166242000</v>
      </c>
      <c r="B3943" s="15">
        <v>3496</v>
      </c>
      <c r="C3943" t="s">
        <v>1130</v>
      </c>
      <c r="D3943" t="s">
        <v>882</v>
      </c>
      <c r="E3943" t="s">
        <v>1527</v>
      </c>
    </row>
    <row r="3944" spans="1:5" x14ac:dyDescent="0.3">
      <c r="A3944" s="12">
        <v>1150824800</v>
      </c>
      <c r="B3944" s="13">
        <v>3525</v>
      </c>
      <c r="C3944" t="s">
        <v>1130</v>
      </c>
      <c r="D3944" t="s">
        <v>881</v>
      </c>
      <c r="E3944" t="s">
        <v>1527</v>
      </c>
    </row>
    <row r="3945" spans="1:5" x14ac:dyDescent="0.3">
      <c r="A3945" s="14">
        <v>1138655700</v>
      </c>
      <c r="B3945" s="15">
        <v>3319</v>
      </c>
      <c r="C3945" t="s">
        <v>1130</v>
      </c>
      <c r="D3945" t="s">
        <v>878</v>
      </c>
      <c r="E3945" t="s">
        <v>1527</v>
      </c>
    </row>
    <row r="3946" spans="1:5" x14ac:dyDescent="0.3">
      <c r="A3946" s="12">
        <v>1121246000</v>
      </c>
      <c r="B3946" s="13">
        <v>3258</v>
      </c>
      <c r="C3946" t="s">
        <v>1130</v>
      </c>
      <c r="D3946" t="s">
        <v>880</v>
      </c>
      <c r="E3946" t="s">
        <v>1527</v>
      </c>
    </row>
    <row r="3947" spans="1:5" x14ac:dyDescent="0.3">
      <c r="A3947" s="14">
        <v>1171295100</v>
      </c>
      <c r="B3947" s="15">
        <v>3592</v>
      </c>
      <c r="C3947" t="s">
        <v>1130</v>
      </c>
      <c r="D3947" t="s">
        <v>886</v>
      </c>
      <c r="E3947" t="s">
        <v>1527</v>
      </c>
    </row>
    <row r="3948" spans="1:5" x14ac:dyDescent="0.3">
      <c r="A3948" s="12">
        <v>1168504900</v>
      </c>
      <c r="B3948" s="13">
        <v>3504</v>
      </c>
      <c r="C3948" t="s">
        <v>1130</v>
      </c>
      <c r="D3948" t="s">
        <v>885</v>
      </c>
      <c r="E3948" t="s">
        <v>1527</v>
      </c>
    </row>
    <row r="3949" spans="1:5" x14ac:dyDescent="0.3">
      <c r="A3949" s="14">
        <v>1080068400</v>
      </c>
      <c r="B3949" s="15">
        <v>3303</v>
      </c>
      <c r="C3949" t="s">
        <v>1130</v>
      </c>
      <c r="D3949" t="s">
        <v>884</v>
      </c>
      <c r="E3949" t="s">
        <v>1527</v>
      </c>
    </row>
    <row r="3950" spans="1:5" x14ac:dyDescent="0.3">
      <c r="A3950" s="12">
        <v>1153150600</v>
      </c>
      <c r="B3950" s="13">
        <v>102785</v>
      </c>
      <c r="C3950" t="s">
        <v>1130</v>
      </c>
      <c r="D3950" t="s">
        <v>891</v>
      </c>
      <c r="E3950" t="s">
        <v>1527</v>
      </c>
    </row>
    <row r="3951" spans="1:5" x14ac:dyDescent="0.3">
      <c r="A3951" s="14">
        <v>1152737300</v>
      </c>
      <c r="B3951" s="15">
        <v>103273</v>
      </c>
      <c r="C3951" t="s">
        <v>1130</v>
      </c>
      <c r="D3951" t="s">
        <v>895</v>
      </c>
      <c r="E3951" t="s">
        <v>1527</v>
      </c>
    </row>
    <row r="3952" spans="1:5" x14ac:dyDescent="0.3">
      <c r="A3952" s="12">
        <v>1333861000</v>
      </c>
      <c r="B3952" s="13">
        <v>124633</v>
      </c>
      <c r="C3952" t="s">
        <v>1130</v>
      </c>
      <c r="D3952" t="s">
        <v>899</v>
      </c>
      <c r="E3952" t="s">
        <v>1527</v>
      </c>
    </row>
    <row r="3953" spans="1:5" x14ac:dyDescent="0.3">
      <c r="A3953" s="14">
        <v>1366758400</v>
      </c>
      <c r="B3953" s="15">
        <v>131486</v>
      </c>
      <c r="C3953" t="s">
        <v>1130</v>
      </c>
      <c r="D3953" t="s">
        <v>888</v>
      </c>
      <c r="E3953" t="s">
        <v>1527</v>
      </c>
    </row>
    <row r="3954" spans="1:5" x14ac:dyDescent="0.3">
      <c r="A3954" s="12">
        <v>1026237600</v>
      </c>
      <c r="B3954" s="13">
        <v>90567</v>
      </c>
      <c r="C3954" t="s">
        <v>1130</v>
      </c>
      <c r="D3954" t="s">
        <v>889</v>
      </c>
      <c r="E3954" t="s">
        <v>1527</v>
      </c>
    </row>
    <row r="3955" spans="1:5" x14ac:dyDescent="0.3">
      <c r="A3955" s="14">
        <v>1166615200</v>
      </c>
      <c r="B3955" s="15">
        <v>107793</v>
      </c>
      <c r="C3955" t="s">
        <v>1130</v>
      </c>
      <c r="D3955" t="s">
        <v>894</v>
      </c>
      <c r="E3955" t="s">
        <v>1527</v>
      </c>
    </row>
    <row r="3956" spans="1:5" x14ac:dyDescent="0.3">
      <c r="A3956" s="12">
        <v>988493600</v>
      </c>
      <c r="B3956" s="13">
        <v>95824</v>
      </c>
      <c r="C3956" t="s">
        <v>1130</v>
      </c>
      <c r="D3956" t="s">
        <v>893</v>
      </c>
      <c r="E3956" t="s">
        <v>1527</v>
      </c>
    </row>
    <row r="3957" spans="1:5" x14ac:dyDescent="0.3">
      <c r="A3957" s="14">
        <v>1209960100</v>
      </c>
      <c r="B3957" s="15">
        <v>111073</v>
      </c>
      <c r="C3957" t="s">
        <v>1130</v>
      </c>
      <c r="D3957" t="s">
        <v>890</v>
      </c>
      <c r="E3957" t="s">
        <v>1527</v>
      </c>
    </row>
    <row r="3958" spans="1:5" x14ac:dyDescent="0.3">
      <c r="A3958" s="12">
        <v>1029099200</v>
      </c>
      <c r="B3958" s="13">
        <v>94591</v>
      </c>
      <c r="C3958" t="s">
        <v>1130</v>
      </c>
      <c r="D3958" t="s">
        <v>892</v>
      </c>
      <c r="E3958" t="s">
        <v>1527</v>
      </c>
    </row>
    <row r="3959" spans="1:5" x14ac:dyDescent="0.3">
      <c r="A3959" s="14">
        <v>1152918100</v>
      </c>
      <c r="B3959" s="15">
        <v>103684</v>
      </c>
      <c r="C3959" t="s">
        <v>1130</v>
      </c>
      <c r="D3959" t="s">
        <v>898</v>
      </c>
      <c r="E3959" t="s">
        <v>1527</v>
      </c>
    </row>
    <row r="3960" spans="1:5" x14ac:dyDescent="0.3">
      <c r="A3960" s="12">
        <v>1175085850</v>
      </c>
      <c r="B3960" s="13">
        <v>106857</v>
      </c>
      <c r="C3960" t="s">
        <v>1130</v>
      </c>
      <c r="D3960" t="s">
        <v>897</v>
      </c>
      <c r="E3960" t="s">
        <v>1527</v>
      </c>
    </row>
    <row r="3961" spans="1:5" x14ac:dyDescent="0.3">
      <c r="A3961" s="14">
        <v>1080480100</v>
      </c>
      <c r="B3961" s="15">
        <v>96638</v>
      </c>
      <c r="C3961" t="s">
        <v>1130</v>
      </c>
      <c r="D3961" t="s">
        <v>896</v>
      </c>
      <c r="E3961" t="s">
        <v>1527</v>
      </c>
    </row>
    <row r="3962" spans="1:5" x14ac:dyDescent="0.3">
      <c r="A3962" s="12">
        <v>1170370600</v>
      </c>
      <c r="B3962" s="13">
        <v>62315</v>
      </c>
      <c r="C3962" t="s">
        <v>1131</v>
      </c>
      <c r="D3962" t="s">
        <v>867</v>
      </c>
      <c r="E3962" t="s">
        <v>1528</v>
      </c>
    </row>
    <row r="3963" spans="1:5" x14ac:dyDescent="0.3">
      <c r="A3963" s="14">
        <v>1069438000</v>
      </c>
      <c r="B3963" s="15">
        <v>60767</v>
      </c>
      <c r="C3963" t="s">
        <v>1131</v>
      </c>
      <c r="D3963" t="s">
        <v>871</v>
      </c>
      <c r="E3963" t="s">
        <v>1528</v>
      </c>
    </row>
    <row r="3964" spans="1:5" x14ac:dyDescent="0.3">
      <c r="A3964" s="12">
        <v>1159707500</v>
      </c>
      <c r="B3964" s="13">
        <v>73248</v>
      </c>
      <c r="C3964" t="s">
        <v>1131</v>
      </c>
      <c r="D3964" t="s">
        <v>875</v>
      </c>
      <c r="E3964" t="s">
        <v>1528</v>
      </c>
    </row>
    <row r="3965" spans="1:5" x14ac:dyDescent="0.3">
      <c r="A3965" s="14">
        <v>1299479200</v>
      </c>
      <c r="B3965" s="15">
        <v>82395</v>
      </c>
      <c r="C3965" t="s">
        <v>1131</v>
      </c>
      <c r="D3965" t="s">
        <v>864</v>
      </c>
      <c r="E3965" t="s">
        <v>1528</v>
      </c>
    </row>
    <row r="3966" spans="1:5" x14ac:dyDescent="0.3">
      <c r="A3966" s="12">
        <v>1222265900</v>
      </c>
      <c r="B3966" s="13">
        <v>62384</v>
      </c>
      <c r="C3966" t="s">
        <v>1131</v>
      </c>
      <c r="D3966" t="s">
        <v>865</v>
      </c>
      <c r="E3966" t="s">
        <v>1528</v>
      </c>
    </row>
    <row r="3967" spans="1:5" x14ac:dyDescent="0.3">
      <c r="A3967" s="14">
        <v>959435000</v>
      </c>
      <c r="B3967" s="15">
        <v>58659</v>
      </c>
      <c r="C3967" t="s">
        <v>1131</v>
      </c>
      <c r="D3967" t="s">
        <v>870</v>
      </c>
      <c r="E3967" t="s">
        <v>1528</v>
      </c>
    </row>
    <row r="3968" spans="1:5" x14ac:dyDescent="0.3">
      <c r="A3968" s="12">
        <v>1021569200</v>
      </c>
      <c r="B3968" s="13">
        <v>59130</v>
      </c>
      <c r="C3968" t="s">
        <v>1131</v>
      </c>
      <c r="D3968" t="s">
        <v>869</v>
      </c>
      <c r="E3968" t="s">
        <v>1528</v>
      </c>
    </row>
    <row r="3969" spans="1:5" x14ac:dyDescent="0.3">
      <c r="A3969" s="14">
        <v>1228870500</v>
      </c>
      <c r="B3969" s="15">
        <v>69979</v>
      </c>
      <c r="C3969" t="s">
        <v>1131</v>
      </c>
      <c r="D3969" t="s">
        <v>866</v>
      </c>
      <c r="E3969" t="s">
        <v>1528</v>
      </c>
    </row>
    <row r="3970" spans="1:5" x14ac:dyDescent="0.3">
      <c r="A3970" s="12">
        <v>988939600</v>
      </c>
      <c r="B3970" s="13">
        <v>57209</v>
      </c>
      <c r="C3970" t="s">
        <v>1131</v>
      </c>
      <c r="D3970" t="s">
        <v>868</v>
      </c>
      <c r="E3970" t="s">
        <v>1528</v>
      </c>
    </row>
    <row r="3971" spans="1:5" x14ac:dyDescent="0.3">
      <c r="A3971" s="14">
        <v>1120544600</v>
      </c>
      <c r="B3971" s="15">
        <v>63233</v>
      </c>
      <c r="C3971" t="s">
        <v>1131</v>
      </c>
      <c r="D3971" t="s">
        <v>874</v>
      </c>
      <c r="E3971" t="s">
        <v>1528</v>
      </c>
    </row>
    <row r="3972" spans="1:5" x14ac:dyDescent="0.3">
      <c r="A3972" s="12">
        <v>1047964800</v>
      </c>
      <c r="B3972" s="13">
        <v>62172</v>
      </c>
      <c r="C3972" t="s">
        <v>1131</v>
      </c>
      <c r="D3972" t="s">
        <v>873</v>
      </c>
      <c r="E3972" t="s">
        <v>1528</v>
      </c>
    </row>
    <row r="3973" spans="1:5" x14ac:dyDescent="0.3">
      <c r="A3973" s="14">
        <v>1020333300</v>
      </c>
      <c r="B3973" s="15">
        <v>58477</v>
      </c>
      <c r="C3973" t="s">
        <v>1131</v>
      </c>
      <c r="D3973" t="s">
        <v>872</v>
      </c>
      <c r="E3973" t="s">
        <v>1528</v>
      </c>
    </row>
    <row r="3974" spans="1:5" x14ac:dyDescent="0.3">
      <c r="A3974" s="12">
        <v>1170228050</v>
      </c>
      <c r="B3974" s="13">
        <v>2287</v>
      </c>
      <c r="C3974" t="s">
        <v>1131</v>
      </c>
      <c r="D3974" t="s">
        <v>879</v>
      </c>
      <c r="E3974" t="s">
        <v>1528</v>
      </c>
    </row>
    <row r="3975" spans="1:5" x14ac:dyDescent="0.3">
      <c r="A3975" s="14">
        <v>1116513300</v>
      </c>
      <c r="B3975" s="15">
        <v>1963</v>
      </c>
      <c r="C3975" t="s">
        <v>1131</v>
      </c>
      <c r="D3975" t="s">
        <v>883</v>
      </c>
      <c r="E3975" t="s">
        <v>1528</v>
      </c>
    </row>
    <row r="3976" spans="1:5" x14ac:dyDescent="0.3">
      <c r="A3976" s="12">
        <v>1204926100</v>
      </c>
      <c r="B3976" s="13">
        <v>2378</v>
      </c>
      <c r="C3976" t="s">
        <v>1131</v>
      </c>
      <c r="D3976" t="s">
        <v>887</v>
      </c>
      <c r="E3976" t="s">
        <v>1528</v>
      </c>
    </row>
    <row r="3977" spans="1:5" x14ac:dyDescent="0.3">
      <c r="A3977" s="14">
        <v>1205901500</v>
      </c>
      <c r="B3977" s="15">
        <v>2531</v>
      </c>
      <c r="C3977" t="s">
        <v>1131</v>
      </c>
      <c r="D3977" t="s">
        <v>876</v>
      </c>
      <c r="E3977" t="s">
        <v>1528</v>
      </c>
    </row>
    <row r="3978" spans="1:5" x14ac:dyDescent="0.3">
      <c r="A3978" s="12">
        <v>1015297300</v>
      </c>
      <c r="B3978" s="13">
        <v>1957</v>
      </c>
      <c r="C3978" t="s">
        <v>1131</v>
      </c>
      <c r="D3978" t="s">
        <v>877</v>
      </c>
      <c r="E3978" t="s">
        <v>1528</v>
      </c>
    </row>
    <row r="3979" spans="1:5" x14ac:dyDescent="0.3">
      <c r="A3979" s="14">
        <v>1150949100</v>
      </c>
      <c r="B3979" s="15">
        <v>2050</v>
      </c>
      <c r="C3979" t="s">
        <v>1131</v>
      </c>
      <c r="D3979" t="s">
        <v>882</v>
      </c>
      <c r="E3979" t="s">
        <v>1528</v>
      </c>
    </row>
    <row r="3980" spans="1:5" x14ac:dyDescent="0.3">
      <c r="A3980" s="12">
        <v>1141524400</v>
      </c>
      <c r="B3980" s="13">
        <v>2100</v>
      </c>
      <c r="C3980" t="s">
        <v>1131</v>
      </c>
      <c r="D3980" t="s">
        <v>881</v>
      </c>
      <c r="E3980" t="s">
        <v>1528</v>
      </c>
    </row>
    <row r="3981" spans="1:5" x14ac:dyDescent="0.3">
      <c r="A3981" s="14">
        <v>1145641000</v>
      </c>
      <c r="B3981" s="15">
        <v>1952</v>
      </c>
      <c r="C3981" t="s">
        <v>1131</v>
      </c>
      <c r="D3981" t="s">
        <v>878</v>
      </c>
      <c r="E3981" t="s">
        <v>1528</v>
      </c>
    </row>
    <row r="3982" spans="1:5" x14ac:dyDescent="0.3">
      <c r="A3982" s="12">
        <v>1114071600</v>
      </c>
      <c r="B3982" s="13">
        <v>1951</v>
      </c>
      <c r="C3982" t="s">
        <v>1131</v>
      </c>
      <c r="D3982" t="s">
        <v>880</v>
      </c>
      <c r="E3982" t="s">
        <v>1528</v>
      </c>
    </row>
    <row r="3983" spans="1:5" x14ac:dyDescent="0.3">
      <c r="A3983" s="14">
        <v>1144120600</v>
      </c>
      <c r="B3983" s="15">
        <v>2072</v>
      </c>
      <c r="C3983" t="s">
        <v>1131</v>
      </c>
      <c r="D3983" t="s">
        <v>886</v>
      </c>
      <c r="E3983" t="s">
        <v>1528</v>
      </c>
    </row>
    <row r="3984" spans="1:5" x14ac:dyDescent="0.3">
      <c r="A3984" s="12">
        <v>1137941800</v>
      </c>
      <c r="B3984" s="13">
        <v>2020</v>
      </c>
      <c r="C3984" t="s">
        <v>1131</v>
      </c>
      <c r="D3984" t="s">
        <v>885</v>
      </c>
      <c r="E3984" t="s">
        <v>1528</v>
      </c>
    </row>
    <row r="3985" spans="1:5" x14ac:dyDescent="0.3">
      <c r="A3985" s="14">
        <v>1086451700</v>
      </c>
      <c r="B3985" s="15">
        <v>1964</v>
      </c>
      <c r="C3985" t="s">
        <v>1131</v>
      </c>
      <c r="D3985" t="s">
        <v>884</v>
      </c>
      <c r="E3985" t="s">
        <v>1528</v>
      </c>
    </row>
    <row r="3986" spans="1:5" x14ac:dyDescent="0.3">
      <c r="A3986" s="12">
        <v>1193749700</v>
      </c>
      <c r="B3986" s="13">
        <v>64450</v>
      </c>
      <c r="C3986" t="s">
        <v>1131</v>
      </c>
      <c r="D3986" t="s">
        <v>891</v>
      </c>
      <c r="E3986" t="s">
        <v>1528</v>
      </c>
    </row>
    <row r="3987" spans="1:5" x14ac:dyDescent="0.3">
      <c r="A3987" s="14">
        <v>1266744500</v>
      </c>
      <c r="B3987" s="15">
        <v>65794</v>
      </c>
      <c r="C3987" t="s">
        <v>1131</v>
      </c>
      <c r="D3987" t="s">
        <v>895</v>
      </c>
      <c r="E3987" t="s">
        <v>1528</v>
      </c>
    </row>
    <row r="3988" spans="1:5" x14ac:dyDescent="0.3">
      <c r="A3988" s="12">
        <v>1341757500</v>
      </c>
      <c r="B3988" s="13">
        <v>77509</v>
      </c>
      <c r="C3988" t="s">
        <v>1131</v>
      </c>
      <c r="D3988" t="s">
        <v>899</v>
      </c>
      <c r="E3988" t="s">
        <v>1528</v>
      </c>
    </row>
    <row r="3989" spans="1:5" x14ac:dyDescent="0.3">
      <c r="A3989" s="14">
        <v>1284271000</v>
      </c>
      <c r="B3989" s="15">
        <v>80253</v>
      </c>
      <c r="C3989" t="s">
        <v>1131</v>
      </c>
      <c r="D3989" t="s">
        <v>888</v>
      </c>
      <c r="E3989" t="s">
        <v>1528</v>
      </c>
    </row>
    <row r="3990" spans="1:5" x14ac:dyDescent="0.3">
      <c r="A3990" s="12">
        <v>1088177700</v>
      </c>
      <c r="B3990" s="13">
        <v>55564</v>
      </c>
      <c r="C3990" t="s">
        <v>1131</v>
      </c>
      <c r="D3990" t="s">
        <v>889</v>
      </c>
      <c r="E3990" t="s">
        <v>1528</v>
      </c>
    </row>
    <row r="3991" spans="1:5" x14ac:dyDescent="0.3">
      <c r="A3991" s="14">
        <v>1260649500</v>
      </c>
      <c r="B3991" s="15">
        <v>67911</v>
      </c>
      <c r="C3991" t="s">
        <v>1131</v>
      </c>
      <c r="D3991" t="s">
        <v>894</v>
      </c>
      <c r="E3991" t="s">
        <v>1528</v>
      </c>
    </row>
    <row r="3992" spans="1:5" x14ac:dyDescent="0.3">
      <c r="A3992" s="12">
        <v>1293073650</v>
      </c>
      <c r="B3992" s="13">
        <v>68446</v>
      </c>
      <c r="C3992" t="s">
        <v>1131</v>
      </c>
      <c r="D3992" t="s">
        <v>893</v>
      </c>
      <c r="E3992" t="s">
        <v>1528</v>
      </c>
    </row>
    <row r="3993" spans="1:5" x14ac:dyDescent="0.3">
      <c r="A3993" s="14">
        <v>1303962300</v>
      </c>
      <c r="B3993" s="15">
        <v>69226</v>
      </c>
      <c r="C3993" t="s">
        <v>1131</v>
      </c>
      <c r="D3993" t="s">
        <v>890</v>
      </c>
      <c r="E3993" t="s">
        <v>1528</v>
      </c>
    </row>
    <row r="3994" spans="1:5" x14ac:dyDescent="0.3">
      <c r="A3994" s="12">
        <v>1177147800</v>
      </c>
      <c r="B3994" s="13">
        <v>62389</v>
      </c>
      <c r="C3994" t="s">
        <v>1131</v>
      </c>
      <c r="D3994" t="s">
        <v>892</v>
      </c>
      <c r="E3994" t="s">
        <v>1528</v>
      </c>
    </row>
    <row r="3995" spans="1:5" x14ac:dyDescent="0.3">
      <c r="A3995" s="14">
        <v>1263650700</v>
      </c>
      <c r="B3995" s="15">
        <v>64718</v>
      </c>
      <c r="C3995" t="s">
        <v>1131</v>
      </c>
      <c r="D3995" t="s">
        <v>898</v>
      </c>
      <c r="E3995" t="s">
        <v>1528</v>
      </c>
    </row>
    <row r="3996" spans="1:5" x14ac:dyDescent="0.3">
      <c r="A3996" s="12">
        <v>1296581100</v>
      </c>
      <c r="B3996" s="13">
        <v>67286</v>
      </c>
      <c r="C3996" t="s">
        <v>1131</v>
      </c>
      <c r="D3996" t="s">
        <v>897</v>
      </c>
      <c r="E3996" t="s">
        <v>1528</v>
      </c>
    </row>
    <row r="3997" spans="1:5" x14ac:dyDescent="0.3">
      <c r="A3997" s="14">
        <v>1235209900</v>
      </c>
      <c r="B3997" s="15">
        <v>63330</v>
      </c>
      <c r="C3997" t="s">
        <v>1131</v>
      </c>
      <c r="D3997" t="s">
        <v>896</v>
      </c>
      <c r="E3997" t="s">
        <v>1528</v>
      </c>
    </row>
    <row r="3998" spans="1:5" x14ac:dyDescent="0.3">
      <c r="A3998" s="12">
        <v>1256277200</v>
      </c>
      <c r="B3998" s="13">
        <v>70197</v>
      </c>
      <c r="C3998" t="s">
        <v>1132</v>
      </c>
      <c r="D3998" t="s">
        <v>867</v>
      </c>
      <c r="E3998" t="s">
        <v>1529</v>
      </c>
    </row>
    <row r="3999" spans="1:5" x14ac:dyDescent="0.3">
      <c r="A3999" s="14">
        <v>1354446200</v>
      </c>
      <c r="B3999" s="15">
        <v>80034</v>
      </c>
      <c r="C3999" t="s">
        <v>1132</v>
      </c>
      <c r="D3999" t="s">
        <v>871</v>
      </c>
      <c r="E3999" t="s">
        <v>1529</v>
      </c>
    </row>
    <row r="4000" spans="1:5" x14ac:dyDescent="0.3">
      <c r="A4000" s="12">
        <v>1553800250</v>
      </c>
      <c r="B4000" s="13">
        <v>97550</v>
      </c>
      <c r="C4000" t="s">
        <v>1132</v>
      </c>
      <c r="D4000" t="s">
        <v>875</v>
      </c>
      <c r="E4000" t="s">
        <v>1529</v>
      </c>
    </row>
    <row r="4001" spans="1:5" x14ac:dyDescent="0.3">
      <c r="A4001" s="14">
        <v>1338266600</v>
      </c>
      <c r="B4001" s="15">
        <v>87705</v>
      </c>
      <c r="C4001" t="s">
        <v>1132</v>
      </c>
      <c r="D4001" t="s">
        <v>864</v>
      </c>
      <c r="E4001" t="s">
        <v>1529</v>
      </c>
    </row>
    <row r="4002" spans="1:5" x14ac:dyDescent="0.3">
      <c r="A4002" s="12">
        <v>1265295500</v>
      </c>
      <c r="B4002" s="13">
        <v>67980</v>
      </c>
      <c r="C4002" t="s">
        <v>1132</v>
      </c>
      <c r="D4002" t="s">
        <v>865</v>
      </c>
      <c r="E4002" t="s">
        <v>1529</v>
      </c>
    </row>
    <row r="4003" spans="1:5" x14ac:dyDescent="0.3">
      <c r="A4003" s="14">
        <v>1082948900</v>
      </c>
      <c r="B4003" s="15">
        <v>69755</v>
      </c>
      <c r="C4003" t="s">
        <v>1132</v>
      </c>
      <c r="D4003" t="s">
        <v>870</v>
      </c>
      <c r="E4003" t="s">
        <v>1529</v>
      </c>
    </row>
    <row r="4004" spans="1:5" x14ac:dyDescent="0.3">
      <c r="A4004" s="12">
        <v>1120576400</v>
      </c>
      <c r="B4004" s="13">
        <v>68259</v>
      </c>
      <c r="C4004" t="s">
        <v>1132</v>
      </c>
      <c r="D4004" t="s">
        <v>869</v>
      </c>
      <c r="E4004" t="s">
        <v>1529</v>
      </c>
    </row>
    <row r="4005" spans="1:5" x14ac:dyDescent="0.3">
      <c r="A4005" s="14">
        <v>1284279300</v>
      </c>
      <c r="B4005" s="15">
        <v>75815</v>
      </c>
      <c r="C4005" t="s">
        <v>1132</v>
      </c>
      <c r="D4005" t="s">
        <v>866</v>
      </c>
      <c r="E4005" t="s">
        <v>1529</v>
      </c>
    </row>
    <row r="4006" spans="1:5" x14ac:dyDescent="0.3">
      <c r="A4006" s="12">
        <v>1067641900</v>
      </c>
      <c r="B4006" s="13">
        <v>65206</v>
      </c>
      <c r="C4006" t="s">
        <v>1132</v>
      </c>
      <c r="D4006" t="s">
        <v>868</v>
      </c>
      <c r="E4006" t="s">
        <v>1529</v>
      </c>
    </row>
    <row r="4007" spans="1:5" x14ac:dyDescent="0.3">
      <c r="A4007" s="14">
        <v>1582434400</v>
      </c>
      <c r="B4007" s="15">
        <v>90128</v>
      </c>
      <c r="C4007" t="s">
        <v>1132</v>
      </c>
      <c r="D4007" t="s">
        <v>874</v>
      </c>
      <c r="E4007" t="s">
        <v>1529</v>
      </c>
    </row>
    <row r="4008" spans="1:5" x14ac:dyDescent="0.3">
      <c r="A4008" s="12">
        <v>1494723700</v>
      </c>
      <c r="B4008" s="13">
        <v>87757</v>
      </c>
      <c r="C4008" t="s">
        <v>1132</v>
      </c>
      <c r="D4008" t="s">
        <v>873</v>
      </c>
      <c r="E4008" t="s">
        <v>1529</v>
      </c>
    </row>
    <row r="4009" spans="1:5" x14ac:dyDescent="0.3">
      <c r="A4009" s="14">
        <v>1361934300</v>
      </c>
      <c r="B4009" s="15">
        <v>79591</v>
      </c>
      <c r="C4009" t="s">
        <v>1132</v>
      </c>
      <c r="D4009" t="s">
        <v>872</v>
      </c>
      <c r="E4009" t="s">
        <v>1529</v>
      </c>
    </row>
    <row r="4010" spans="1:5" x14ac:dyDescent="0.3">
      <c r="A4010" s="12">
        <v>1239085850</v>
      </c>
      <c r="B4010" s="13">
        <v>2522</v>
      </c>
      <c r="C4010" t="s">
        <v>1132</v>
      </c>
      <c r="D4010" t="s">
        <v>879</v>
      </c>
      <c r="E4010" t="s">
        <v>1529</v>
      </c>
    </row>
    <row r="4011" spans="1:5" x14ac:dyDescent="0.3">
      <c r="A4011" s="14">
        <v>1164816400</v>
      </c>
      <c r="B4011" s="15">
        <v>2146</v>
      </c>
      <c r="C4011" t="s">
        <v>1132</v>
      </c>
      <c r="D4011" t="s">
        <v>883</v>
      </c>
      <c r="E4011" t="s">
        <v>1529</v>
      </c>
    </row>
    <row r="4012" spans="1:5" x14ac:dyDescent="0.3">
      <c r="A4012" s="12">
        <v>1267021800</v>
      </c>
      <c r="B4012" s="13">
        <v>2628</v>
      </c>
      <c r="C4012" t="s">
        <v>1132</v>
      </c>
      <c r="D4012" t="s">
        <v>887</v>
      </c>
      <c r="E4012" t="s">
        <v>1529</v>
      </c>
    </row>
    <row r="4013" spans="1:5" x14ac:dyDescent="0.3">
      <c r="A4013" s="14">
        <v>1771543000</v>
      </c>
      <c r="B4013" s="15">
        <v>3531</v>
      </c>
      <c r="C4013" t="s">
        <v>1132</v>
      </c>
      <c r="D4013" t="s">
        <v>876</v>
      </c>
      <c r="E4013" t="s">
        <v>1529</v>
      </c>
    </row>
    <row r="4014" spans="1:5" x14ac:dyDescent="0.3">
      <c r="A4014" s="12">
        <v>1739012150</v>
      </c>
      <c r="B4014" s="13">
        <v>3291</v>
      </c>
      <c r="C4014" t="s">
        <v>1132</v>
      </c>
      <c r="D4014" t="s">
        <v>877</v>
      </c>
      <c r="E4014" t="s">
        <v>1529</v>
      </c>
    </row>
    <row r="4015" spans="1:5" x14ac:dyDescent="0.3">
      <c r="A4015" s="14">
        <v>1223412600</v>
      </c>
      <c r="B4015" s="15">
        <v>2275</v>
      </c>
      <c r="C4015" t="s">
        <v>1132</v>
      </c>
      <c r="D4015" t="s">
        <v>882</v>
      </c>
      <c r="E4015" t="s">
        <v>1529</v>
      </c>
    </row>
    <row r="4016" spans="1:5" x14ac:dyDescent="0.3">
      <c r="A4016" s="12">
        <v>1418531900</v>
      </c>
      <c r="B4016" s="13">
        <v>2644</v>
      </c>
      <c r="C4016" t="s">
        <v>1132</v>
      </c>
      <c r="D4016" t="s">
        <v>881</v>
      </c>
      <c r="E4016" t="s">
        <v>1529</v>
      </c>
    </row>
    <row r="4017" spans="1:5" x14ac:dyDescent="0.3">
      <c r="A4017" s="14">
        <v>1881538600</v>
      </c>
      <c r="B4017" s="15">
        <v>3158</v>
      </c>
      <c r="C4017" t="s">
        <v>1132</v>
      </c>
      <c r="D4017" t="s">
        <v>878</v>
      </c>
      <c r="E4017" t="s">
        <v>1529</v>
      </c>
    </row>
    <row r="4018" spans="1:5" x14ac:dyDescent="0.3">
      <c r="A4018" s="12">
        <v>1392312700</v>
      </c>
      <c r="B4018" s="13">
        <v>2482</v>
      </c>
      <c r="C4018" t="s">
        <v>1132</v>
      </c>
      <c r="D4018" t="s">
        <v>880</v>
      </c>
      <c r="E4018" t="s">
        <v>1529</v>
      </c>
    </row>
    <row r="4019" spans="1:5" x14ac:dyDescent="0.3">
      <c r="A4019" s="14">
        <v>1209567900</v>
      </c>
      <c r="B4019" s="15">
        <v>2317</v>
      </c>
      <c r="C4019" t="s">
        <v>1132</v>
      </c>
      <c r="D4019" t="s">
        <v>886</v>
      </c>
      <c r="E4019" t="s">
        <v>1529</v>
      </c>
    </row>
    <row r="4020" spans="1:5" x14ac:dyDescent="0.3">
      <c r="A4020" s="12">
        <v>1192456200</v>
      </c>
      <c r="B4020" s="13">
        <v>2218</v>
      </c>
      <c r="C4020" t="s">
        <v>1132</v>
      </c>
      <c r="D4020" t="s">
        <v>885</v>
      </c>
      <c r="E4020" t="s">
        <v>1529</v>
      </c>
    </row>
    <row r="4021" spans="1:5" x14ac:dyDescent="0.3">
      <c r="A4021" s="14">
        <v>1144066300</v>
      </c>
      <c r="B4021" s="15">
        <v>2172</v>
      </c>
      <c r="C4021" t="s">
        <v>1132</v>
      </c>
      <c r="D4021" t="s">
        <v>884</v>
      </c>
      <c r="E4021" t="s">
        <v>1529</v>
      </c>
    </row>
    <row r="4022" spans="1:5" x14ac:dyDescent="0.3">
      <c r="A4022" s="12">
        <v>1251916500</v>
      </c>
      <c r="B4022" s="13">
        <v>70055</v>
      </c>
      <c r="C4022" t="s">
        <v>1132</v>
      </c>
      <c r="D4022" t="s">
        <v>891</v>
      </c>
      <c r="E4022" t="s">
        <v>1529</v>
      </c>
    </row>
    <row r="4023" spans="1:5" x14ac:dyDescent="0.3">
      <c r="A4023" s="14">
        <v>1321034100</v>
      </c>
      <c r="B4023" s="15">
        <v>71890</v>
      </c>
      <c r="C4023" t="s">
        <v>1132</v>
      </c>
      <c r="D4023" t="s">
        <v>895</v>
      </c>
      <c r="E4023" t="s">
        <v>1529</v>
      </c>
    </row>
    <row r="4024" spans="1:5" x14ac:dyDescent="0.3">
      <c r="A4024" s="12">
        <v>1407239000</v>
      </c>
      <c r="B4024" s="13">
        <v>85123</v>
      </c>
      <c r="C4024" t="s">
        <v>1132</v>
      </c>
      <c r="D4024" t="s">
        <v>899</v>
      </c>
      <c r="E4024" t="s">
        <v>1529</v>
      </c>
    </row>
    <row r="4025" spans="1:5" x14ac:dyDescent="0.3">
      <c r="A4025" s="14">
        <v>1343445500</v>
      </c>
      <c r="B4025" s="15">
        <v>86695</v>
      </c>
      <c r="C4025" t="s">
        <v>1132</v>
      </c>
      <c r="D4025" t="s">
        <v>888</v>
      </c>
      <c r="E4025" t="s">
        <v>1529</v>
      </c>
    </row>
    <row r="4026" spans="1:5" x14ac:dyDescent="0.3">
      <c r="A4026" s="12">
        <v>1145078200</v>
      </c>
      <c r="B4026" s="13">
        <v>61526</v>
      </c>
      <c r="C4026" t="s">
        <v>1132</v>
      </c>
      <c r="D4026" t="s">
        <v>889</v>
      </c>
      <c r="E4026" t="s">
        <v>1529</v>
      </c>
    </row>
    <row r="4027" spans="1:5" x14ac:dyDescent="0.3">
      <c r="A4027" s="14">
        <v>1330827750</v>
      </c>
      <c r="B4027" s="15">
        <v>74735</v>
      </c>
      <c r="C4027" t="s">
        <v>1132</v>
      </c>
      <c r="D4027" t="s">
        <v>894</v>
      </c>
      <c r="E4027" t="s">
        <v>1529</v>
      </c>
    </row>
    <row r="4028" spans="1:5" x14ac:dyDescent="0.3">
      <c r="A4028" s="12">
        <v>1347860900</v>
      </c>
      <c r="B4028" s="13">
        <v>74031</v>
      </c>
      <c r="C4028" t="s">
        <v>1132</v>
      </c>
      <c r="D4028" t="s">
        <v>893</v>
      </c>
      <c r="E4028" t="s">
        <v>1529</v>
      </c>
    </row>
    <row r="4029" spans="1:5" x14ac:dyDescent="0.3">
      <c r="A4029" s="14">
        <v>1344822300</v>
      </c>
      <c r="B4029" s="15">
        <v>74541</v>
      </c>
      <c r="C4029" t="s">
        <v>1132</v>
      </c>
      <c r="D4029" t="s">
        <v>890</v>
      </c>
      <c r="E4029" t="s">
        <v>1529</v>
      </c>
    </row>
    <row r="4030" spans="1:5" x14ac:dyDescent="0.3">
      <c r="A4030" s="12">
        <v>1231914200</v>
      </c>
      <c r="B4030" s="13">
        <v>67876</v>
      </c>
      <c r="C4030" t="s">
        <v>1132</v>
      </c>
      <c r="D4030" t="s">
        <v>892</v>
      </c>
      <c r="E4030" t="s">
        <v>1529</v>
      </c>
    </row>
    <row r="4031" spans="1:5" x14ac:dyDescent="0.3">
      <c r="A4031" s="14">
        <v>1325348450</v>
      </c>
      <c r="B4031" s="15">
        <v>71922</v>
      </c>
      <c r="C4031" t="s">
        <v>1132</v>
      </c>
      <c r="D4031" t="s">
        <v>898</v>
      </c>
      <c r="E4031" t="s">
        <v>1529</v>
      </c>
    </row>
    <row r="4032" spans="1:5" x14ac:dyDescent="0.3">
      <c r="A4032" s="12">
        <v>1351900500</v>
      </c>
      <c r="B4032" s="13">
        <v>73543</v>
      </c>
      <c r="C4032" t="s">
        <v>1132</v>
      </c>
      <c r="D4032" t="s">
        <v>897</v>
      </c>
      <c r="E4032" t="s">
        <v>1529</v>
      </c>
    </row>
    <row r="4033" spans="1:5" x14ac:dyDescent="0.3">
      <c r="A4033" s="14">
        <v>1282837500</v>
      </c>
      <c r="B4033" s="15">
        <v>68799</v>
      </c>
      <c r="C4033" t="s">
        <v>1132</v>
      </c>
      <c r="D4033" t="s">
        <v>896</v>
      </c>
      <c r="E4033" t="s">
        <v>1529</v>
      </c>
    </row>
    <row r="4034" spans="1:5" x14ac:dyDescent="0.3">
      <c r="A4034" s="12">
        <v>608805500</v>
      </c>
      <c r="B4034" s="13">
        <v>54475</v>
      </c>
      <c r="C4034" t="s">
        <v>1133</v>
      </c>
      <c r="D4034" t="s">
        <v>867</v>
      </c>
      <c r="E4034" t="s">
        <v>1530</v>
      </c>
    </row>
    <row r="4035" spans="1:5" x14ac:dyDescent="0.3">
      <c r="A4035" s="14">
        <v>1019690600</v>
      </c>
      <c r="B4035" s="15">
        <v>61326</v>
      </c>
      <c r="C4035" t="s">
        <v>1133</v>
      </c>
      <c r="D4035" t="s">
        <v>871</v>
      </c>
      <c r="E4035" t="s">
        <v>1530</v>
      </c>
    </row>
    <row r="4036" spans="1:5" x14ac:dyDescent="0.3">
      <c r="A4036" s="12">
        <v>1033337300</v>
      </c>
      <c r="B4036" s="13">
        <v>66585</v>
      </c>
      <c r="C4036" t="s">
        <v>1133</v>
      </c>
      <c r="D4036" t="s">
        <v>875</v>
      </c>
      <c r="E4036" t="s">
        <v>1530</v>
      </c>
    </row>
    <row r="4037" spans="1:5" x14ac:dyDescent="0.3">
      <c r="A4037" s="14">
        <v>774410000</v>
      </c>
      <c r="B4037" s="15">
        <v>81662</v>
      </c>
      <c r="C4037" t="s">
        <v>1133</v>
      </c>
      <c r="D4037" t="s">
        <v>864</v>
      </c>
      <c r="E4037" t="s">
        <v>1530</v>
      </c>
    </row>
    <row r="4038" spans="1:5" x14ac:dyDescent="0.3">
      <c r="A4038" s="12">
        <v>628462200</v>
      </c>
      <c r="B4038" s="13">
        <v>57323</v>
      </c>
      <c r="C4038" t="s">
        <v>1133</v>
      </c>
      <c r="D4038" t="s">
        <v>865</v>
      </c>
      <c r="E4038" t="s">
        <v>1530</v>
      </c>
    </row>
    <row r="4039" spans="1:5" x14ac:dyDescent="0.3">
      <c r="A4039" s="14">
        <v>635451600</v>
      </c>
      <c r="B4039" s="15">
        <v>61792</v>
      </c>
      <c r="C4039" t="s">
        <v>1133</v>
      </c>
      <c r="D4039" t="s">
        <v>870</v>
      </c>
      <c r="E4039" t="s">
        <v>1530</v>
      </c>
    </row>
    <row r="4040" spans="1:5" x14ac:dyDescent="0.3">
      <c r="A4040" s="12">
        <v>614601000</v>
      </c>
      <c r="B4040" s="13">
        <v>59654</v>
      </c>
      <c r="C4040" t="s">
        <v>1133</v>
      </c>
      <c r="D4040" t="s">
        <v>869</v>
      </c>
      <c r="E4040" t="s">
        <v>1530</v>
      </c>
    </row>
    <row r="4041" spans="1:5" x14ac:dyDescent="0.3">
      <c r="A4041" s="14">
        <v>733209500</v>
      </c>
      <c r="B4041" s="15">
        <v>74191</v>
      </c>
      <c r="C4041" t="s">
        <v>1133</v>
      </c>
      <c r="D4041" t="s">
        <v>866</v>
      </c>
      <c r="E4041" t="s">
        <v>1530</v>
      </c>
    </row>
    <row r="4042" spans="1:5" x14ac:dyDescent="0.3">
      <c r="A4042" s="12">
        <v>656454000</v>
      </c>
      <c r="B4042" s="13">
        <v>60597</v>
      </c>
      <c r="C4042" t="s">
        <v>1133</v>
      </c>
      <c r="D4042" t="s">
        <v>868</v>
      </c>
      <c r="E4042" t="s">
        <v>1530</v>
      </c>
    </row>
    <row r="4043" spans="1:5" x14ac:dyDescent="0.3">
      <c r="A4043" s="14">
        <v>888135200</v>
      </c>
      <c r="B4043" s="15">
        <v>54804</v>
      </c>
      <c r="C4043" t="s">
        <v>1133</v>
      </c>
      <c r="D4043" t="s">
        <v>874</v>
      </c>
      <c r="E4043" t="s">
        <v>1530</v>
      </c>
    </row>
    <row r="4044" spans="1:5" x14ac:dyDescent="0.3">
      <c r="A4044" s="12">
        <v>907357200</v>
      </c>
      <c r="B4044" s="13">
        <v>56442</v>
      </c>
      <c r="C4044" t="s">
        <v>1133</v>
      </c>
      <c r="D4044" t="s">
        <v>873</v>
      </c>
      <c r="E4044" t="s">
        <v>1530</v>
      </c>
    </row>
    <row r="4045" spans="1:5" x14ac:dyDescent="0.3">
      <c r="A4045" s="14">
        <v>930378800</v>
      </c>
      <c r="B4045" s="15">
        <v>55921</v>
      </c>
      <c r="C4045" t="s">
        <v>1133</v>
      </c>
      <c r="D4045" t="s">
        <v>872</v>
      </c>
      <c r="E4045" t="s">
        <v>1530</v>
      </c>
    </row>
    <row r="4046" spans="1:5" x14ac:dyDescent="0.3">
      <c r="A4046" s="12">
        <v>1114992000</v>
      </c>
      <c r="B4046" s="13">
        <v>2267</v>
      </c>
      <c r="C4046" t="s">
        <v>1133</v>
      </c>
      <c r="D4046" t="s">
        <v>879</v>
      </c>
      <c r="E4046" t="s">
        <v>1530</v>
      </c>
    </row>
    <row r="4047" spans="1:5" x14ac:dyDescent="0.3">
      <c r="A4047" s="14">
        <v>976759400</v>
      </c>
      <c r="B4047" s="15">
        <v>1808</v>
      </c>
      <c r="C4047" t="s">
        <v>1133</v>
      </c>
      <c r="D4047" t="s">
        <v>883</v>
      </c>
      <c r="E4047" t="s">
        <v>1530</v>
      </c>
    </row>
    <row r="4048" spans="1:5" x14ac:dyDescent="0.3">
      <c r="A4048" s="12">
        <v>1123330900</v>
      </c>
      <c r="B4048" s="13">
        <v>2194</v>
      </c>
      <c r="C4048" t="s">
        <v>1133</v>
      </c>
      <c r="D4048" t="s">
        <v>887</v>
      </c>
      <c r="E4048" t="s">
        <v>1530</v>
      </c>
    </row>
    <row r="4049" spans="1:5" x14ac:dyDescent="0.3">
      <c r="A4049" s="14">
        <v>1122703000</v>
      </c>
      <c r="B4049" s="15">
        <v>2366</v>
      </c>
      <c r="C4049" t="s">
        <v>1133</v>
      </c>
      <c r="D4049" t="s">
        <v>876</v>
      </c>
      <c r="E4049" t="s">
        <v>1530</v>
      </c>
    </row>
    <row r="4050" spans="1:5" x14ac:dyDescent="0.3">
      <c r="A4050" s="12">
        <v>866742000</v>
      </c>
      <c r="B4050" s="13">
        <v>1791</v>
      </c>
      <c r="C4050" t="s">
        <v>1133</v>
      </c>
      <c r="D4050" t="s">
        <v>877</v>
      </c>
      <c r="E4050" t="s">
        <v>1530</v>
      </c>
    </row>
    <row r="4051" spans="1:5" x14ac:dyDescent="0.3">
      <c r="A4051" s="14">
        <v>1011385400</v>
      </c>
      <c r="B4051" s="15">
        <v>1896</v>
      </c>
      <c r="C4051" t="s">
        <v>1133</v>
      </c>
      <c r="D4051" t="s">
        <v>882</v>
      </c>
      <c r="E4051" t="s">
        <v>1530</v>
      </c>
    </row>
    <row r="4052" spans="1:5" x14ac:dyDescent="0.3">
      <c r="A4052" s="12">
        <v>1040132700</v>
      </c>
      <c r="B4052" s="13">
        <v>2005</v>
      </c>
      <c r="C4052" t="s">
        <v>1133</v>
      </c>
      <c r="D4052" t="s">
        <v>881</v>
      </c>
      <c r="E4052" t="s">
        <v>1530</v>
      </c>
    </row>
    <row r="4053" spans="1:5" x14ac:dyDescent="0.3">
      <c r="A4053" s="14">
        <v>973912200</v>
      </c>
      <c r="B4053" s="15">
        <v>1818</v>
      </c>
      <c r="C4053" t="s">
        <v>1133</v>
      </c>
      <c r="D4053" t="s">
        <v>878</v>
      </c>
      <c r="E4053" t="s">
        <v>1530</v>
      </c>
    </row>
    <row r="4054" spans="1:5" x14ac:dyDescent="0.3">
      <c r="A4054" s="12">
        <v>969873400</v>
      </c>
      <c r="B4054" s="13">
        <v>1782</v>
      </c>
      <c r="C4054" t="s">
        <v>1133</v>
      </c>
      <c r="D4054" t="s">
        <v>880</v>
      </c>
      <c r="E4054" t="s">
        <v>1530</v>
      </c>
    </row>
    <row r="4055" spans="1:5" x14ac:dyDescent="0.3">
      <c r="A4055" s="14">
        <v>950461400</v>
      </c>
      <c r="B4055" s="15">
        <v>1808</v>
      </c>
      <c r="C4055" t="s">
        <v>1133</v>
      </c>
      <c r="D4055" t="s">
        <v>886</v>
      </c>
      <c r="E4055" t="s">
        <v>1530</v>
      </c>
    </row>
    <row r="4056" spans="1:5" x14ac:dyDescent="0.3">
      <c r="A4056" s="12">
        <v>953694100</v>
      </c>
      <c r="B4056" s="13">
        <v>1760</v>
      </c>
      <c r="C4056" t="s">
        <v>1133</v>
      </c>
      <c r="D4056" t="s">
        <v>885</v>
      </c>
      <c r="E4056" t="s">
        <v>1530</v>
      </c>
    </row>
    <row r="4057" spans="1:5" x14ac:dyDescent="0.3">
      <c r="A4057" s="14">
        <v>953471700</v>
      </c>
      <c r="B4057" s="15">
        <v>1788</v>
      </c>
      <c r="C4057" t="s">
        <v>1133</v>
      </c>
      <c r="D4057" t="s">
        <v>884</v>
      </c>
      <c r="E4057" t="s">
        <v>1530</v>
      </c>
    </row>
    <row r="4058" spans="1:5" x14ac:dyDescent="0.3">
      <c r="A4058" s="12">
        <v>1105495800</v>
      </c>
      <c r="B4058" s="13">
        <v>60540</v>
      </c>
      <c r="C4058" t="s">
        <v>1133</v>
      </c>
      <c r="D4058" t="s">
        <v>891</v>
      </c>
      <c r="E4058" t="s">
        <v>1530</v>
      </c>
    </row>
    <row r="4059" spans="1:5" x14ac:dyDescent="0.3">
      <c r="A4059" s="14">
        <v>1069565000</v>
      </c>
      <c r="B4059" s="15">
        <v>58692</v>
      </c>
      <c r="C4059" t="s">
        <v>1133</v>
      </c>
      <c r="D4059" t="s">
        <v>895</v>
      </c>
      <c r="E4059" t="s">
        <v>1530</v>
      </c>
    </row>
    <row r="4060" spans="1:5" x14ac:dyDescent="0.3">
      <c r="A4060" s="12">
        <v>1234068700</v>
      </c>
      <c r="B4060" s="13">
        <v>71468</v>
      </c>
      <c r="C4060" t="s">
        <v>1133</v>
      </c>
      <c r="D4060" t="s">
        <v>899</v>
      </c>
      <c r="E4060" t="s">
        <v>1530</v>
      </c>
    </row>
    <row r="4061" spans="1:5" x14ac:dyDescent="0.3">
      <c r="A4061" s="14">
        <v>1236633100</v>
      </c>
      <c r="B4061" s="15">
        <v>75748</v>
      </c>
      <c r="C4061" t="s">
        <v>1133</v>
      </c>
      <c r="D4061" t="s">
        <v>888</v>
      </c>
      <c r="E4061" t="s">
        <v>1530</v>
      </c>
    </row>
    <row r="4062" spans="1:5" x14ac:dyDescent="0.3">
      <c r="A4062" s="12">
        <v>960229400</v>
      </c>
      <c r="B4062" s="13">
        <v>51664</v>
      </c>
      <c r="C4062" t="s">
        <v>1133</v>
      </c>
      <c r="D4062" t="s">
        <v>889</v>
      </c>
      <c r="E4062" t="s">
        <v>1530</v>
      </c>
    </row>
    <row r="4063" spans="1:5" x14ac:dyDescent="0.3">
      <c r="A4063" s="14">
        <v>1108288800</v>
      </c>
      <c r="B4063" s="15">
        <v>62393</v>
      </c>
      <c r="C4063" t="s">
        <v>1133</v>
      </c>
      <c r="D4063" t="s">
        <v>894</v>
      </c>
      <c r="E4063" t="s">
        <v>1530</v>
      </c>
    </row>
    <row r="4064" spans="1:5" x14ac:dyDescent="0.3">
      <c r="A4064" s="12">
        <v>1035941000</v>
      </c>
      <c r="B4064" s="13">
        <v>58363</v>
      </c>
      <c r="C4064" t="s">
        <v>1133</v>
      </c>
      <c r="D4064" t="s">
        <v>893</v>
      </c>
      <c r="E4064" t="s">
        <v>1530</v>
      </c>
    </row>
    <row r="4065" spans="1:5" x14ac:dyDescent="0.3">
      <c r="A4065" s="14">
        <v>1122183400</v>
      </c>
      <c r="B4065" s="15">
        <v>63951</v>
      </c>
      <c r="C4065" t="s">
        <v>1133</v>
      </c>
      <c r="D4065" t="s">
        <v>890</v>
      </c>
      <c r="E4065" t="s">
        <v>1530</v>
      </c>
    </row>
    <row r="4066" spans="1:5" x14ac:dyDescent="0.3">
      <c r="A4066" s="12">
        <v>1037629000</v>
      </c>
      <c r="B4066" s="13">
        <v>56138</v>
      </c>
      <c r="C4066" t="s">
        <v>1133</v>
      </c>
      <c r="D4066" t="s">
        <v>892</v>
      </c>
      <c r="E4066" t="s">
        <v>1530</v>
      </c>
    </row>
    <row r="4067" spans="1:5" x14ac:dyDescent="0.3">
      <c r="A4067" s="14">
        <v>1012341200</v>
      </c>
      <c r="B4067" s="15">
        <v>55632</v>
      </c>
      <c r="C4067" t="s">
        <v>1133</v>
      </c>
      <c r="D4067" t="s">
        <v>898</v>
      </c>
      <c r="E4067" t="s">
        <v>1530</v>
      </c>
    </row>
    <row r="4068" spans="1:5" x14ac:dyDescent="0.3">
      <c r="A4068" s="12">
        <v>1042339900</v>
      </c>
      <c r="B4068" s="13">
        <v>57009</v>
      </c>
      <c r="C4068" t="s">
        <v>1133</v>
      </c>
      <c r="D4068" t="s">
        <v>897</v>
      </c>
      <c r="E4068" t="s">
        <v>1530</v>
      </c>
    </row>
    <row r="4069" spans="1:5" x14ac:dyDescent="0.3">
      <c r="A4069" s="14">
        <v>991343700</v>
      </c>
      <c r="B4069" s="15">
        <v>53250</v>
      </c>
      <c r="C4069" t="s">
        <v>1133</v>
      </c>
      <c r="D4069" t="s">
        <v>896</v>
      </c>
      <c r="E4069" t="s">
        <v>1530</v>
      </c>
    </row>
    <row r="4070" spans="1:5" x14ac:dyDescent="0.3">
      <c r="A4070" s="12">
        <v>1886462800</v>
      </c>
      <c r="B4070" s="13">
        <v>136975</v>
      </c>
      <c r="C4070" t="s">
        <v>1134</v>
      </c>
      <c r="D4070" t="s">
        <v>867</v>
      </c>
      <c r="E4070" t="s">
        <v>1531</v>
      </c>
    </row>
    <row r="4071" spans="1:5" x14ac:dyDescent="0.3">
      <c r="A4071" s="14">
        <v>2119458800</v>
      </c>
      <c r="B4071" s="15">
        <v>154534</v>
      </c>
      <c r="C4071" t="s">
        <v>1134</v>
      </c>
      <c r="D4071" t="s">
        <v>871</v>
      </c>
      <c r="E4071" t="s">
        <v>1531</v>
      </c>
    </row>
    <row r="4072" spans="1:5" x14ac:dyDescent="0.3">
      <c r="A4072" s="12">
        <v>2368310700</v>
      </c>
      <c r="B4072" s="13">
        <v>190743</v>
      </c>
      <c r="C4072" t="s">
        <v>1134</v>
      </c>
      <c r="D4072" t="s">
        <v>875</v>
      </c>
      <c r="E4072" t="s">
        <v>1531</v>
      </c>
    </row>
    <row r="4073" spans="1:5" x14ac:dyDescent="0.3">
      <c r="A4073" s="14">
        <v>2341546750</v>
      </c>
      <c r="B4073" s="15">
        <v>211825</v>
      </c>
      <c r="C4073" t="s">
        <v>1134</v>
      </c>
      <c r="D4073" t="s">
        <v>864</v>
      </c>
      <c r="E4073" t="s">
        <v>1531</v>
      </c>
    </row>
    <row r="4074" spans="1:5" x14ac:dyDescent="0.3">
      <c r="A4074" s="12">
        <v>1770366900</v>
      </c>
      <c r="B4074" s="13">
        <v>131599</v>
      </c>
      <c r="C4074" t="s">
        <v>1134</v>
      </c>
      <c r="D4074" t="s">
        <v>865</v>
      </c>
      <c r="E4074" t="s">
        <v>1531</v>
      </c>
    </row>
    <row r="4075" spans="1:5" x14ac:dyDescent="0.3">
      <c r="A4075" s="14">
        <v>1783410100</v>
      </c>
      <c r="B4075" s="15">
        <v>146860</v>
      </c>
      <c r="C4075" t="s">
        <v>1134</v>
      </c>
      <c r="D4075" t="s">
        <v>870</v>
      </c>
      <c r="E4075" t="s">
        <v>1531</v>
      </c>
    </row>
    <row r="4076" spans="1:5" x14ac:dyDescent="0.3">
      <c r="A4076" s="12">
        <v>1902241400</v>
      </c>
      <c r="B4076" s="13">
        <v>146092</v>
      </c>
      <c r="C4076" t="s">
        <v>1134</v>
      </c>
      <c r="D4076" t="s">
        <v>869</v>
      </c>
      <c r="E4076" t="s">
        <v>1531</v>
      </c>
    </row>
    <row r="4077" spans="1:5" x14ac:dyDescent="0.3">
      <c r="A4077" s="14">
        <v>2012801400</v>
      </c>
      <c r="B4077" s="15">
        <v>161149</v>
      </c>
      <c r="C4077" t="s">
        <v>1134</v>
      </c>
      <c r="D4077" t="s">
        <v>866</v>
      </c>
      <c r="E4077" t="s">
        <v>1531</v>
      </c>
    </row>
    <row r="4078" spans="1:5" x14ac:dyDescent="0.3">
      <c r="A4078" s="12">
        <v>1912613100</v>
      </c>
      <c r="B4078" s="13">
        <v>140858</v>
      </c>
      <c r="C4078" t="s">
        <v>1134</v>
      </c>
      <c r="D4078" t="s">
        <v>868</v>
      </c>
      <c r="E4078" t="s">
        <v>1531</v>
      </c>
    </row>
    <row r="4079" spans="1:5" x14ac:dyDescent="0.3">
      <c r="A4079" s="14">
        <v>2104369550</v>
      </c>
      <c r="B4079" s="15">
        <v>156959</v>
      </c>
      <c r="C4079" t="s">
        <v>1134</v>
      </c>
      <c r="D4079" t="s">
        <v>874</v>
      </c>
      <c r="E4079" t="s">
        <v>1531</v>
      </c>
    </row>
    <row r="4080" spans="1:5" x14ac:dyDescent="0.3">
      <c r="A4080" s="12">
        <v>2086090600</v>
      </c>
      <c r="B4080" s="13">
        <v>157618</v>
      </c>
      <c r="C4080" t="s">
        <v>1134</v>
      </c>
      <c r="D4080" t="s">
        <v>873</v>
      </c>
      <c r="E4080" t="s">
        <v>1531</v>
      </c>
    </row>
    <row r="4081" spans="1:5" x14ac:dyDescent="0.3">
      <c r="A4081" s="14">
        <v>2008386200</v>
      </c>
      <c r="B4081" s="15">
        <v>144892</v>
      </c>
      <c r="C4081" t="s">
        <v>1134</v>
      </c>
      <c r="D4081" t="s">
        <v>872</v>
      </c>
      <c r="E4081" t="s">
        <v>1531</v>
      </c>
    </row>
    <row r="4082" spans="1:5" x14ac:dyDescent="0.3">
      <c r="A4082" s="12">
        <v>2174588600</v>
      </c>
      <c r="B4082" s="13">
        <v>5466</v>
      </c>
      <c r="C4082" t="s">
        <v>1134</v>
      </c>
      <c r="D4082" t="s">
        <v>879</v>
      </c>
      <c r="E4082" t="s">
        <v>1531</v>
      </c>
    </row>
    <row r="4083" spans="1:5" x14ac:dyDescent="0.3">
      <c r="A4083" s="14">
        <v>2094118300</v>
      </c>
      <c r="B4083" s="15">
        <v>4784</v>
      </c>
      <c r="C4083" t="s">
        <v>1134</v>
      </c>
      <c r="D4083" t="s">
        <v>883</v>
      </c>
      <c r="E4083" t="s">
        <v>1531</v>
      </c>
    </row>
    <row r="4084" spans="1:5" x14ac:dyDescent="0.3">
      <c r="A4084" s="12">
        <v>2361653700</v>
      </c>
      <c r="B4084" s="13">
        <v>6006</v>
      </c>
      <c r="C4084" t="s">
        <v>1134</v>
      </c>
      <c r="D4084" t="s">
        <v>887</v>
      </c>
      <c r="E4084" t="s">
        <v>1531</v>
      </c>
    </row>
    <row r="4085" spans="1:5" x14ac:dyDescent="0.3">
      <c r="A4085" s="14">
        <v>2757400800</v>
      </c>
      <c r="B4085" s="15">
        <v>7252</v>
      </c>
      <c r="C4085" t="s">
        <v>1134</v>
      </c>
      <c r="D4085" t="s">
        <v>876</v>
      </c>
      <c r="E4085" t="s">
        <v>1531</v>
      </c>
    </row>
    <row r="4086" spans="1:5" x14ac:dyDescent="0.3">
      <c r="A4086" s="12">
        <v>2114792150</v>
      </c>
      <c r="B4086" s="13">
        <v>5118</v>
      </c>
      <c r="C4086" t="s">
        <v>1134</v>
      </c>
      <c r="D4086" t="s">
        <v>877</v>
      </c>
      <c r="E4086" t="s">
        <v>1531</v>
      </c>
    </row>
    <row r="4087" spans="1:5" x14ac:dyDescent="0.3">
      <c r="A4087" s="14">
        <v>2095199650</v>
      </c>
      <c r="B4087" s="15">
        <v>4932</v>
      </c>
      <c r="C4087" t="s">
        <v>1134</v>
      </c>
      <c r="D4087" t="s">
        <v>882</v>
      </c>
      <c r="E4087" t="s">
        <v>1531</v>
      </c>
    </row>
    <row r="4088" spans="1:5" x14ac:dyDescent="0.3">
      <c r="A4088" s="12">
        <v>2235946150</v>
      </c>
      <c r="B4088" s="13">
        <v>5316</v>
      </c>
      <c r="C4088" t="s">
        <v>1134</v>
      </c>
      <c r="D4088" t="s">
        <v>881</v>
      </c>
      <c r="E4088" t="s">
        <v>1531</v>
      </c>
    </row>
    <row r="4089" spans="1:5" x14ac:dyDescent="0.3">
      <c r="A4089" s="14">
        <v>2360005500</v>
      </c>
      <c r="B4089" s="15">
        <v>5108</v>
      </c>
      <c r="C4089" t="s">
        <v>1134</v>
      </c>
      <c r="D4089" t="s">
        <v>878</v>
      </c>
      <c r="E4089" t="s">
        <v>1531</v>
      </c>
    </row>
    <row r="4090" spans="1:5" x14ac:dyDescent="0.3">
      <c r="A4090" s="12">
        <v>2241027400</v>
      </c>
      <c r="B4090" s="13">
        <v>4949</v>
      </c>
      <c r="C4090" t="s">
        <v>1134</v>
      </c>
      <c r="D4090" t="s">
        <v>880</v>
      </c>
      <c r="E4090" t="s">
        <v>1531</v>
      </c>
    </row>
    <row r="4091" spans="1:5" x14ac:dyDescent="0.3">
      <c r="A4091" s="14">
        <v>2119204900</v>
      </c>
      <c r="B4091" s="15">
        <v>4953</v>
      </c>
      <c r="C4091" t="s">
        <v>1134</v>
      </c>
      <c r="D4091" t="s">
        <v>886</v>
      </c>
      <c r="E4091" t="s">
        <v>1531</v>
      </c>
    </row>
    <row r="4092" spans="1:5" x14ac:dyDescent="0.3">
      <c r="A4092" s="12">
        <v>2222492300</v>
      </c>
      <c r="B4092" s="13">
        <v>5047</v>
      </c>
      <c r="C4092" t="s">
        <v>1134</v>
      </c>
      <c r="D4092" t="s">
        <v>885</v>
      </c>
      <c r="E4092" t="s">
        <v>1531</v>
      </c>
    </row>
    <row r="4093" spans="1:5" x14ac:dyDescent="0.3">
      <c r="A4093" s="14">
        <v>2049487600</v>
      </c>
      <c r="B4093" s="15">
        <v>4717</v>
      </c>
      <c r="C4093" t="s">
        <v>1134</v>
      </c>
      <c r="D4093" t="s">
        <v>884</v>
      </c>
      <c r="E4093" t="s">
        <v>1531</v>
      </c>
    </row>
    <row r="4094" spans="1:5" x14ac:dyDescent="0.3">
      <c r="A4094" s="12">
        <v>2452894400</v>
      </c>
      <c r="B4094" s="13">
        <v>160105</v>
      </c>
      <c r="C4094" t="s">
        <v>1134</v>
      </c>
      <c r="D4094" t="s">
        <v>891</v>
      </c>
      <c r="E4094" t="s">
        <v>1531</v>
      </c>
    </row>
    <row r="4095" spans="1:5" x14ac:dyDescent="0.3">
      <c r="A4095" s="14">
        <v>2314613500</v>
      </c>
      <c r="B4095" s="15">
        <v>154902</v>
      </c>
      <c r="C4095" t="s">
        <v>1134</v>
      </c>
      <c r="D4095" t="s">
        <v>895</v>
      </c>
      <c r="E4095" t="s">
        <v>1531</v>
      </c>
    </row>
    <row r="4096" spans="1:5" x14ac:dyDescent="0.3">
      <c r="A4096" s="12">
        <v>2538519200</v>
      </c>
      <c r="B4096" s="13">
        <v>191343</v>
      </c>
      <c r="C4096" t="s">
        <v>1134</v>
      </c>
      <c r="D4096" t="s">
        <v>899</v>
      </c>
      <c r="E4096" t="s">
        <v>1531</v>
      </c>
    </row>
    <row r="4097" spans="1:5" x14ac:dyDescent="0.3">
      <c r="A4097" s="14">
        <v>2715741700</v>
      </c>
      <c r="B4097" s="15">
        <v>219416</v>
      </c>
      <c r="C4097" t="s">
        <v>1134</v>
      </c>
      <c r="D4097" t="s">
        <v>888</v>
      </c>
      <c r="E4097" t="s">
        <v>1531</v>
      </c>
    </row>
    <row r="4098" spans="1:5" x14ac:dyDescent="0.3">
      <c r="A4098" s="12">
        <v>2007836200</v>
      </c>
      <c r="B4098" s="13">
        <v>132320</v>
      </c>
      <c r="C4098" t="s">
        <v>1134</v>
      </c>
      <c r="D4098" t="s">
        <v>889</v>
      </c>
      <c r="E4098" t="s">
        <v>1531</v>
      </c>
    </row>
    <row r="4099" spans="1:5" x14ac:dyDescent="0.3">
      <c r="A4099" s="14">
        <v>2409713400</v>
      </c>
      <c r="B4099" s="15">
        <v>167693</v>
      </c>
      <c r="C4099" t="s">
        <v>1134</v>
      </c>
      <c r="D4099" t="s">
        <v>894</v>
      </c>
      <c r="E4099" t="s">
        <v>1531</v>
      </c>
    </row>
    <row r="4100" spans="1:5" x14ac:dyDescent="0.3">
      <c r="A4100" s="12">
        <v>2388409550</v>
      </c>
      <c r="B4100" s="13">
        <v>163544</v>
      </c>
      <c r="C4100" t="s">
        <v>1134</v>
      </c>
      <c r="D4100" t="s">
        <v>893</v>
      </c>
      <c r="E4100" t="s">
        <v>1531</v>
      </c>
    </row>
    <row r="4101" spans="1:5" x14ac:dyDescent="0.3">
      <c r="A4101" s="14">
        <v>2373389150</v>
      </c>
      <c r="B4101" s="15">
        <v>163364</v>
      </c>
      <c r="C4101" t="s">
        <v>1134</v>
      </c>
      <c r="D4101" t="s">
        <v>890</v>
      </c>
      <c r="E4101" t="s">
        <v>1531</v>
      </c>
    </row>
    <row r="4102" spans="1:5" x14ac:dyDescent="0.3">
      <c r="A4102" s="12">
        <v>2383857200</v>
      </c>
      <c r="B4102" s="13">
        <v>154196</v>
      </c>
      <c r="C4102" t="s">
        <v>1134</v>
      </c>
      <c r="D4102" t="s">
        <v>892</v>
      </c>
      <c r="E4102" t="s">
        <v>1531</v>
      </c>
    </row>
    <row r="4103" spans="1:5" x14ac:dyDescent="0.3">
      <c r="A4103" s="14">
        <v>2327587850</v>
      </c>
      <c r="B4103" s="15">
        <v>154900</v>
      </c>
      <c r="C4103" t="s">
        <v>1134</v>
      </c>
      <c r="D4103" t="s">
        <v>898</v>
      </c>
      <c r="E4103" t="s">
        <v>1531</v>
      </c>
    </row>
    <row r="4104" spans="1:5" x14ac:dyDescent="0.3">
      <c r="A4104" s="12">
        <v>2419954900</v>
      </c>
      <c r="B4104" s="13">
        <v>162046</v>
      </c>
      <c r="C4104" t="s">
        <v>1134</v>
      </c>
      <c r="D4104" t="s">
        <v>897</v>
      </c>
      <c r="E4104" t="s">
        <v>1531</v>
      </c>
    </row>
    <row r="4105" spans="1:5" x14ac:dyDescent="0.3">
      <c r="A4105" s="14">
        <v>2263120700</v>
      </c>
      <c r="B4105" s="15">
        <v>145767</v>
      </c>
      <c r="C4105" t="s">
        <v>1134</v>
      </c>
      <c r="D4105" t="s">
        <v>896</v>
      </c>
      <c r="E4105" t="s">
        <v>1531</v>
      </c>
    </row>
    <row r="4106" spans="1:5" x14ac:dyDescent="0.3">
      <c r="A4106" s="12">
        <v>0</v>
      </c>
      <c r="B4106" s="13">
        <v>0</v>
      </c>
      <c r="C4106" t="s">
        <v>1135</v>
      </c>
      <c r="D4106" t="s">
        <v>867</v>
      </c>
      <c r="E4106" t="s">
        <v>1532</v>
      </c>
    </row>
    <row r="4107" spans="1:5" x14ac:dyDescent="0.3">
      <c r="A4107" s="14">
        <v>568048650</v>
      </c>
      <c r="B4107" s="15">
        <v>122692</v>
      </c>
      <c r="C4107" t="s">
        <v>1135</v>
      </c>
      <c r="D4107" t="s">
        <v>871</v>
      </c>
      <c r="E4107" t="s">
        <v>1532</v>
      </c>
    </row>
    <row r="4108" spans="1:5" x14ac:dyDescent="0.3">
      <c r="A4108" s="12">
        <v>627138150</v>
      </c>
      <c r="B4108" s="13">
        <v>142983</v>
      </c>
      <c r="C4108" t="s">
        <v>1135</v>
      </c>
      <c r="D4108" t="s">
        <v>875</v>
      </c>
      <c r="E4108" t="s">
        <v>1532</v>
      </c>
    </row>
    <row r="4109" spans="1:5" x14ac:dyDescent="0.3">
      <c r="A4109" s="14">
        <v>0</v>
      </c>
      <c r="B4109" s="15">
        <v>0</v>
      </c>
      <c r="C4109" t="s">
        <v>1135</v>
      </c>
      <c r="D4109" t="s">
        <v>864</v>
      </c>
      <c r="E4109" t="s">
        <v>1532</v>
      </c>
    </row>
    <row r="4110" spans="1:5" x14ac:dyDescent="0.3">
      <c r="A4110" s="12">
        <v>0</v>
      </c>
      <c r="B4110" s="13">
        <v>0</v>
      </c>
      <c r="C4110" t="s">
        <v>1135</v>
      </c>
      <c r="D4110" t="s">
        <v>865</v>
      </c>
      <c r="E4110" t="s">
        <v>1532</v>
      </c>
    </row>
    <row r="4111" spans="1:5" x14ac:dyDescent="0.3">
      <c r="A4111" s="14">
        <v>563505400</v>
      </c>
      <c r="B4111" s="15">
        <v>121786</v>
      </c>
      <c r="C4111" t="s">
        <v>1135</v>
      </c>
      <c r="D4111" t="s">
        <v>870</v>
      </c>
      <c r="E4111" t="s">
        <v>1532</v>
      </c>
    </row>
    <row r="4112" spans="1:5" x14ac:dyDescent="0.3">
      <c r="A4112" s="12">
        <v>571917750</v>
      </c>
      <c r="B4112" s="13">
        <v>117870</v>
      </c>
      <c r="C4112" t="s">
        <v>1135</v>
      </c>
      <c r="D4112" t="s">
        <v>869</v>
      </c>
      <c r="E4112" t="s">
        <v>1532</v>
      </c>
    </row>
    <row r="4113" spans="1:5" x14ac:dyDescent="0.3">
      <c r="A4113" s="14">
        <v>0</v>
      </c>
      <c r="B4113" s="15">
        <v>0</v>
      </c>
      <c r="C4113" t="s">
        <v>1135</v>
      </c>
      <c r="D4113" t="s">
        <v>866</v>
      </c>
      <c r="E4113" t="s">
        <v>1532</v>
      </c>
    </row>
    <row r="4114" spans="1:5" x14ac:dyDescent="0.3">
      <c r="A4114" s="12">
        <v>152967800</v>
      </c>
      <c r="B4114" s="13">
        <v>31802</v>
      </c>
      <c r="C4114" t="s">
        <v>1135</v>
      </c>
      <c r="D4114" t="s">
        <v>868</v>
      </c>
      <c r="E4114" t="s">
        <v>1532</v>
      </c>
    </row>
    <row r="4115" spans="1:5" x14ac:dyDescent="0.3">
      <c r="A4115" s="14">
        <v>522577200</v>
      </c>
      <c r="B4115" s="15">
        <v>115915</v>
      </c>
      <c r="C4115" t="s">
        <v>1135</v>
      </c>
      <c r="D4115" t="s">
        <v>874</v>
      </c>
      <c r="E4115" t="s">
        <v>1532</v>
      </c>
    </row>
    <row r="4116" spans="1:5" x14ac:dyDescent="0.3">
      <c r="A4116" s="12">
        <v>527331750</v>
      </c>
      <c r="B4116" s="13">
        <v>118965</v>
      </c>
      <c r="C4116" t="s">
        <v>1135</v>
      </c>
      <c r="D4116" t="s">
        <v>873</v>
      </c>
      <c r="E4116" t="s">
        <v>1532</v>
      </c>
    </row>
    <row r="4117" spans="1:5" x14ac:dyDescent="0.3">
      <c r="A4117" s="14">
        <v>534229300</v>
      </c>
      <c r="B4117" s="15">
        <v>115241</v>
      </c>
      <c r="C4117" t="s">
        <v>1135</v>
      </c>
      <c r="D4117" t="s">
        <v>872</v>
      </c>
      <c r="E4117" t="s">
        <v>1532</v>
      </c>
    </row>
    <row r="4118" spans="1:5" x14ac:dyDescent="0.3">
      <c r="A4118" s="12">
        <v>558969150</v>
      </c>
      <c r="B4118" s="13">
        <v>3909</v>
      </c>
      <c r="C4118" t="s">
        <v>1135</v>
      </c>
      <c r="D4118" t="s">
        <v>879</v>
      </c>
      <c r="E4118" t="s">
        <v>1532</v>
      </c>
    </row>
    <row r="4119" spans="1:5" x14ac:dyDescent="0.3">
      <c r="A4119" s="14">
        <v>596988650</v>
      </c>
      <c r="B4119" s="15">
        <v>4031</v>
      </c>
      <c r="C4119" t="s">
        <v>1135</v>
      </c>
      <c r="D4119" t="s">
        <v>883</v>
      </c>
      <c r="E4119" t="s">
        <v>1532</v>
      </c>
    </row>
    <row r="4120" spans="1:5" x14ac:dyDescent="0.3">
      <c r="A4120" s="12">
        <v>687253900</v>
      </c>
      <c r="B4120" s="13">
        <v>4697</v>
      </c>
      <c r="C4120" t="s">
        <v>1135</v>
      </c>
      <c r="D4120" t="s">
        <v>887</v>
      </c>
      <c r="E4120" t="s">
        <v>1532</v>
      </c>
    </row>
    <row r="4121" spans="1:5" x14ac:dyDescent="0.3">
      <c r="A4121" s="14">
        <v>588604200</v>
      </c>
      <c r="B4121" s="15">
        <v>4124</v>
      </c>
      <c r="C4121" t="s">
        <v>1135</v>
      </c>
      <c r="D4121" t="s">
        <v>876</v>
      </c>
      <c r="E4121" t="s">
        <v>1532</v>
      </c>
    </row>
    <row r="4122" spans="1:5" x14ac:dyDescent="0.3">
      <c r="A4122" s="12">
        <v>527284950</v>
      </c>
      <c r="B4122" s="13">
        <v>3879</v>
      </c>
      <c r="C4122" t="s">
        <v>1135</v>
      </c>
      <c r="D4122" t="s">
        <v>877</v>
      </c>
      <c r="E4122" t="s">
        <v>1532</v>
      </c>
    </row>
    <row r="4123" spans="1:5" x14ac:dyDescent="0.3">
      <c r="A4123" s="14">
        <v>608230300</v>
      </c>
      <c r="B4123" s="15">
        <v>4040</v>
      </c>
      <c r="C4123" t="s">
        <v>1135</v>
      </c>
      <c r="D4123" t="s">
        <v>882</v>
      </c>
      <c r="E4123" t="s">
        <v>1532</v>
      </c>
    </row>
    <row r="4124" spans="1:5" x14ac:dyDescent="0.3">
      <c r="A4124" s="12">
        <v>581472550</v>
      </c>
      <c r="B4124" s="13">
        <v>3993</v>
      </c>
      <c r="C4124" t="s">
        <v>1135</v>
      </c>
      <c r="D4124" t="s">
        <v>881</v>
      </c>
      <c r="E4124" t="s">
        <v>1532</v>
      </c>
    </row>
    <row r="4125" spans="1:5" x14ac:dyDescent="0.3">
      <c r="A4125" s="14">
        <v>588298650</v>
      </c>
      <c r="B4125" s="15">
        <v>3863</v>
      </c>
      <c r="C4125" t="s">
        <v>1135</v>
      </c>
      <c r="D4125" t="s">
        <v>878</v>
      </c>
      <c r="E4125" t="s">
        <v>1532</v>
      </c>
    </row>
    <row r="4126" spans="1:5" x14ac:dyDescent="0.3">
      <c r="A4126" s="12">
        <v>559804300</v>
      </c>
      <c r="B4126" s="13">
        <v>3821</v>
      </c>
      <c r="C4126" t="s">
        <v>1135</v>
      </c>
      <c r="D4126" t="s">
        <v>880</v>
      </c>
      <c r="E4126" t="s">
        <v>1532</v>
      </c>
    </row>
    <row r="4127" spans="1:5" x14ac:dyDescent="0.3">
      <c r="A4127" s="14">
        <v>582182150</v>
      </c>
      <c r="B4127" s="15">
        <v>4044</v>
      </c>
      <c r="C4127" t="s">
        <v>1135</v>
      </c>
      <c r="D4127" t="s">
        <v>886</v>
      </c>
      <c r="E4127" t="s">
        <v>1532</v>
      </c>
    </row>
    <row r="4128" spans="1:5" x14ac:dyDescent="0.3">
      <c r="A4128" s="12">
        <v>590875450</v>
      </c>
      <c r="B4128" s="13">
        <v>3973</v>
      </c>
      <c r="C4128" t="s">
        <v>1135</v>
      </c>
      <c r="D4128" t="s">
        <v>885</v>
      </c>
      <c r="E4128" t="s">
        <v>1532</v>
      </c>
    </row>
    <row r="4129" spans="1:5" x14ac:dyDescent="0.3">
      <c r="A4129" s="14">
        <v>562001000</v>
      </c>
      <c r="B4129" s="15">
        <v>3933</v>
      </c>
      <c r="C4129" t="s">
        <v>1135</v>
      </c>
      <c r="D4129" t="s">
        <v>884</v>
      </c>
      <c r="E4129" t="s">
        <v>1532</v>
      </c>
    </row>
    <row r="4130" spans="1:5" x14ac:dyDescent="0.3">
      <c r="A4130" s="12">
        <v>0</v>
      </c>
      <c r="B4130" s="13">
        <v>0</v>
      </c>
      <c r="C4130" t="s">
        <v>1135</v>
      </c>
      <c r="D4130" t="s">
        <v>891</v>
      </c>
      <c r="E4130" t="s">
        <v>1532</v>
      </c>
    </row>
    <row r="4131" spans="1:5" x14ac:dyDescent="0.3">
      <c r="A4131" s="14">
        <v>0</v>
      </c>
      <c r="B4131" s="15">
        <v>0</v>
      </c>
      <c r="C4131" t="s">
        <v>1135</v>
      </c>
      <c r="D4131" t="s">
        <v>895</v>
      </c>
      <c r="E4131" t="s">
        <v>1532</v>
      </c>
    </row>
    <row r="4132" spans="1:5" x14ac:dyDescent="0.3">
      <c r="A4132" s="12">
        <v>0</v>
      </c>
      <c r="B4132" s="13">
        <v>0</v>
      </c>
      <c r="C4132" t="s">
        <v>1135</v>
      </c>
      <c r="D4132" t="s">
        <v>899</v>
      </c>
      <c r="E4132" t="s">
        <v>1532</v>
      </c>
    </row>
    <row r="4133" spans="1:5" x14ac:dyDescent="0.3">
      <c r="A4133" s="14">
        <v>659413800</v>
      </c>
      <c r="B4133" s="15">
        <v>133587</v>
      </c>
      <c r="C4133" t="s">
        <v>1135</v>
      </c>
      <c r="D4133" t="s">
        <v>888</v>
      </c>
      <c r="E4133" t="s">
        <v>1532</v>
      </c>
    </row>
    <row r="4134" spans="1:5" x14ac:dyDescent="0.3">
      <c r="A4134" s="12">
        <v>369167400</v>
      </c>
      <c r="B4134" s="13">
        <v>66367</v>
      </c>
      <c r="C4134" t="s">
        <v>1135</v>
      </c>
      <c r="D4134" t="s">
        <v>889</v>
      </c>
      <c r="E4134" t="s">
        <v>1532</v>
      </c>
    </row>
    <row r="4135" spans="1:5" x14ac:dyDescent="0.3">
      <c r="A4135" s="14">
        <v>0</v>
      </c>
      <c r="B4135" s="15">
        <v>0</v>
      </c>
      <c r="C4135" t="s">
        <v>1135</v>
      </c>
      <c r="D4135" t="s">
        <v>894</v>
      </c>
      <c r="E4135" t="s">
        <v>1532</v>
      </c>
    </row>
    <row r="4136" spans="1:5" x14ac:dyDescent="0.3">
      <c r="A4136" s="12">
        <v>0</v>
      </c>
      <c r="B4136" s="13">
        <v>0</v>
      </c>
      <c r="C4136" t="s">
        <v>1135</v>
      </c>
      <c r="D4136" t="s">
        <v>893</v>
      </c>
      <c r="E4136" t="s">
        <v>1532</v>
      </c>
    </row>
    <row r="4137" spans="1:5" x14ac:dyDescent="0.3">
      <c r="A4137" s="14">
        <v>0</v>
      </c>
      <c r="B4137" s="15">
        <v>0</v>
      </c>
      <c r="C4137" t="s">
        <v>1135</v>
      </c>
      <c r="D4137" t="s">
        <v>890</v>
      </c>
      <c r="E4137" t="s">
        <v>1532</v>
      </c>
    </row>
    <row r="4138" spans="1:5" x14ac:dyDescent="0.3">
      <c r="A4138" s="12">
        <v>0</v>
      </c>
      <c r="B4138" s="13">
        <v>0</v>
      </c>
      <c r="C4138" t="s">
        <v>1135</v>
      </c>
      <c r="D4138" t="s">
        <v>892</v>
      </c>
      <c r="E4138" t="s">
        <v>1532</v>
      </c>
    </row>
    <row r="4139" spans="1:5" x14ac:dyDescent="0.3">
      <c r="A4139" s="14">
        <v>0</v>
      </c>
      <c r="B4139" s="15">
        <v>0</v>
      </c>
      <c r="C4139" t="s">
        <v>1135</v>
      </c>
      <c r="D4139" t="s">
        <v>898</v>
      </c>
      <c r="E4139" t="s">
        <v>1532</v>
      </c>
    </row>
    <row r="4140" spans="1:5" x14ac:dyDescent="0.3">
      <c r="A4140" s="12">
        <v>0</v>
      </c>
      <c r="B4140" s="13">
        <v>0</v>
      </c>
      <c r="C4140" t="s">
        <v>1135</v>
      </c>
      <c r="D4140" t="s">
        <v>897</v>
      </c>
      <c r="E4140" t="s">
        <v>1532</v>
      </c>
    </row>
    <row r="4141" spans="1:5" x14ac:dyDescent="0.3">
      <c r="A4141" s="14">
        <v>0</v>
      </c>
      <c r="B4141" s="15">
        <v>0</v>
      </c>
      <c r="C4141" t="s">
        <v>1135</v>
      </c>
      <c r="D4141" t="s">
        <v>896</v>
      </c>
      <c r="E4141" t="s">
        <v>1532</v>
      </c>
    </row>
    <row r="4142" spans="1:5" x14ac:dyDescent="0.3">
      <c r="A4142" s="12">
        <v>1939218100</v>
      </c>
      <c r="B4142" s="13">
        <v>156479</v>
      </c>
      <c r="C4142" t="s">
        <v>1136</v>
      </c>
      <c r="D4142" t="s">
        <v>867</v>
      </c>
      <c r="E4142" t="s">
        <v>1533</v>
      </c>
    </row>
    <row r="4143" spans="1:5" x14ac:dyDescent="0.3">
      <c r="A4143" s="14">
        <v>2022578800</v>
      </c>
      <c r="B4143" s="15">
        <v>170170</v>
      </c>
      <c r="C4143" t="s">
        <v>1136</v>
      </c>
      <c r="D4143" t="s">
        <v>871</v>
      </c>
      <c r="E4143" t="s">
        <v>1533</v>
      </c>
    </row>
    <row r="4144" spans="1:5" x14ac:dyDescent="0.3">
      <c r="A4144" s="12">
        <v>2101467300</v>
      </c>
      <c r="B4144" s="13">
        <v>191344</v>
      </c>
      <c r="C4144" t="s">
        <v>1136</v>
      </c>
      <c r="D4144" t="s">
        <v>875</v>
      </c>
      <c r="E4144" t="s">
        <v>1533</v>
      </c>
    </row>
    <row r="4145" spans="1:5" x14ac:dyDescent="0.3">
      <c r="A4145" s="14">
        <v>2298101400</v>
      </c>
      <c r="B4145" s="15">
        <v>208300</v>
      </c>
      <c r="C4145" t="s">
        <v>1136</v>
      </c>
      <c r="D4145" t="s">
        <v>864</v>
      </c>
      <c r="E4145" t="s">
        <v>1533</v>
      </c>
    </row>
    <row r="4146" spans="1:5" x14ac:dyDescent="0.3">
      <c r="A4146" s="12">
        <v>1999879700</v>
      </c>
      <c r="B4146" s="13">
        <v>158315</v>
      </c>
      <c r="C4146" t="s">
        <v>1136</v>
      </c>
      <c r="D4146" t="s">
        <v>865</v>
      </c>
      <c r="E4146" t="s">
        <v>1533</v>
      </c>
    </row>
    <row r="4147" spans="1:5" x14ac:dyDescent="0.3">
      <c r="A4147" s="14">
        <v>1779378200</v>
      </c>
      <c r="B4147" s="15">
        <v>163172</v>
      </c>
      <c r="C4147" t="s">
        <v>1136</v>
      </c>
      <c r="D4147" t="s">
        <v>870</v>
      </c>
      <c r="E4147" t="s">
        <v>1533</v>
      </c>
    </row>
    <row r="4148" spans="1:5" x14ac:dyDescent="0.3">
      <c r="A4148" s="12">
        <v>1809418500</v>
      </c>
      <c r="B4148" s="13">
        <v>158750</v>
      </c>
      <c r="C4148" t="s">
        <v>1136</v>
      </c>
      <c r="D4148" t="s">
        <v>869</v>
      </c>
      <c r="E4148" t="s">
        <v>1533</v>
      </c>
    </row>
    <row r="4149" spans="1:5" x14ac:dyDescent="0.3">
      <c r="A4149" s="14">
        <v>2145944250</v>
      </c>
      <c r="B4149" s="15">
        <v>186899</v>
      </c>
      <c r="C4149" t="s">
        <v>1136</v>
      </c>
      <c r="D4149" t="s">
        <v>866</v>
      </c>
      <c r="E4149" t="s">
        <v>1533</v>
      </c>
    </row>
    <row r="4150" spans="1:5" x14ac:dyDescent="0.3">
      <c r="A4150" s="12">
        <v>1874052400</v>
      </c>
      <c r="B4150" s="13">
        <v>160005</v>
      </c>
      <c r="C4150" t="s">
        <v>1136</v>
      </c>
      <c r="D4150" t="s">
        <v>868</v>
      </c>
      <c r="E4150" t="s">
        <v>1533</v>
      </c>
    </row>
    <row r="4151" spans="1:5" x14ac:dyDescent="0.3">
      <c r="A4151" s="14">
        <v>1891097500</v>
      </c>
      <c r="B4151" s="15">
        <v>159844</v>
      </c>
      <c r="C4151" t="s">
        <v>1136</v>
      </c>
      <c r="D4151" t="s">
        <v>874</v>
      </c>
      <c r="E4151" t="s">
        <v>1533</v>
      </c>
    </row>
    <row r="4152" spans="1:5" x14ac:dyDescent="0.3">
      <c r="A4152" s="12">
        <v>1897802600</v>
      </c>
      <c r="B4152" s="13">
        <v>165673</v>
      </c>
      <c r="C4152" t="s">
        <v>1136</v>
      </c>
      <c r="D4152" t="s">
        <v>873</v>
      </c>
      <c r="E4152" t="s">
        <v>1533</v>
      </c>
    </row>
    <row r="4153" spans="1:5" x14ac:dyDescent="0.3">
      <c r="A4153" s="14">
        <v>1857175400</v>
      </c>
      <c r="B4153" s="15">
        <v>157297</v>
      </c>
      <c r="C4153" t="s">
        <v>1136</v>
      </c>
      <c r="D4153" t="s">
        <v>872</v>
      </c>
      <c r="E4153" t="s">
        <v>1533</v>
      </c>
    </row>
    <row r="4154" spans="1:5" x14ac:dyDescent="0.3">
      <c r="A4154" s="12">
        <v>2107112800</v>
      </c>
      <c r="B4154" s="13">
        <v>5970</v>
      </c>
      <c r="C4154" t="s">
        <v>1136</v>
      </c>
      <c r="D4154" t="s">
        <v>879</v>
      </c>
      <c r="E4154" t="s">
        <v>1533</v>
      </c>
    </row>
    <row r="4155" spans="1:5" x14ac:dyDescent="0.3">
      <c r="A4155" s="14">
        <v>2051477200</v>
      </c>
      <c r="B4155" s="15">
        <v>5324</v>
      </c>
      <c r="C4155" t="s">
        <v>1136</v>
      </c>
      <c r="D4155" t="s">
        <v>883</v>
      </c>
      <c r="E4155" t="s">
        <v>1533</v>
      </c>
    </row>
    <row r="4156" spans="1:5" x14ac:dyDescent="0.3">
      <c r="A4156" s="12">
        <v>2285875000</v>
      </c>
      <c r="B4156" s="13">
        <v>6337</v>
      </c>
      <c r="C4156" t="s">
        <v>1136</v>
      </c>
      <c r="D4156" t="s">
        <v>887</v>
      </c>
      <c r="E4156" t="s">
        <v>1533</v>
      </c>
    </row>
    <row r="4157" spans="1:5" x14ac:dyDescent="0.3">
      <c r="A4157" s="14">
        <v>2206714000</v>
      </c>
      <c r="B4157" s="15">
        <v>6433</v>
      </c>
      <c r="C4157" t="s">
        <v>1136</v>
      </c>
      <c r="D4157" t="s">
        <v>876</v>
      </c>
      <c r="E4157" t="s">
        <v>1533</v>
      </c>
    </row>
    <row r="4158" spans="1:5" x14ac:dyDescent="0.3">
      <c r="A4158" s="12">
        <v>1805802400</v>
      </c>
      <c r="B4158" s="13">
        <v>5180</v>
      </c>
      <c r="C4158" t="s">
        <v>1136</v>
      </c>
      <c r="D4158" t="s">
        <v>877</v>
      </c>
      <c r="E4158" t="s">
        <v>1533</v>
      </c>
    </row>
    <row r="4159" spans="1:5" x14ac:dyDescent="0.3">
      <c r="A4159" s="14">
        <v>2111623300</v>
      </c>
      <c r="B4159" s="15">
        <v>5530</v>
      </c>
      <c r="C4159" t="s">
        <v>1136</v>
      </c>
      <c r="D4159" t="s">
        <v>882</v>
      </c>
      <c r="E4159" t="s">
        <v>1533</v>
      </c>
    </row>
    <row r="4160" spans="1:5" x14ac:dyDescent="0.3">
      <c r="A4160" s="12">
        <v>2088403500</v>
      </c>
      <c r="B4160" s="13">
        <v>5581</v>
      </c>
      <c r="C4160" t="s">
        <v>1136</v>
      </c>
      <c r="D4160" t="s">
        <v>881</v>
      </c>
      <c r="E4160" t="s">
        <v>1533</v>
      </c>
    </row>
    <row r="4161" spans="1:5" x14ac:dyDescent="0.3">
      <c r="A4161" s="14">
        <v>2028825000</v>
      </c>
      <c r="B4161" s="15">
        <v>5225</v>
      </c>
      <c r="C4161" t="s">
        <v>1136</v>
      </c>
      <c r="D4161" t="s">
        <v>878</v>
      </c>
      <c r="E4161" t="s">
        <v>1533</v>
      </c>
    </row>
    <row r="4162" spans="1:5" x14ac:dyDescent="0.3">
      <c r="A4162" s="12">
        <v>2019528900</v>
      </c>
      <c r="B4162" s="13">
        <v>5177</v>
      </c>
      <c r="C4162" t="s">
        <v>1136</v>
      </c>
      <c r="D4162" t="s">
        <v>880</v>
      </c>
      <c r="E4162" t="s">
        <v>1533</v>
      </c>
    </row>
    <row r="4163" spans="1:5" x14ac:dyDescent="0.3">
      <c r="A4163" s="14">
        <v>2025524700</v>
      </c>
      <c r="B4163" s="15">
        <v>5413</v>
      </c>
      <c r="C4163" t="s">
        <v>1136</v>
      </c>
      <c r="D4163" t="s">
        <v>886</v>
      </c>
      <c r="E4163" t="s">
        <v>1533</v>
      </c>
    </row>
    <row r="4164" spans="1:5" x14ac:dyDescent="0.3">
      <c r="A4164" s="12">
        <v>2051505100</v>
      </c>
      <c r="B4164" s="13">
        <v>5362</v>
      </c>
      <c r="C4164" t="s">
        <v>1136</v>
      </c>
      <c r="D4164" t="s">
        <v>885</v>
      </c>
      <c r="E4164" t="s">
        <v>1533</v>
      </c>
    </row>
    <row r="4165" spans="1:5" x14ac:dyDescent="0.3">
      <c r="A4165" s="14">
        <v>1970322700</v>
      </c>
      <c r="B4165" s="15">
        <v>5230</v>
      </c>
      <c r="C4165" t="s">
        <v>1136</v>
      </c>
      <c r="D4165" t="s">
        <v>884</v>
      </c>
      <c r="E4165" t="s">
        <v>1533</v>
      </c>
    </row>
    <row r="4166" spans="1:5" x14ac:dyDescent="0.3">
      <c r="A4166" s="12">
        <v>2180232600</v>
      </c>
      <c r="B4166" s="13">
        <v>168728</v>
      </c>
      <c r="C4166" t="s">
        <v>1136</v>
      </c>
      <c r="D4166" t="s">
        <v>891</v>
      </c>
      <c r="E4166" t="s">
        <v>1533</v>
      </c>
    </row>
    <row r="4167" spans="1:5" x14ac:dyDescent="0.3">
      <c r="A4167" s="14">
        <v>2240146400</v>
      </c>
      <c r="B4167" s="15">
        <v>171901</v>
      </c>
      <c r="C4167" t="s">
        <v>1136</v>
      </c>
      <c r="D4167" t="s">
        <v>895</v>
      </c>
      <c r="E4167" t="s">
        <v>1533</v>
      </c>
    </row>
    <row r="4168" spans="1:5" x14ac:dyDescent="0.3">
      <c r="A4168" s="12">
        <v>2430658600</v>
      </c>
      <c r="B4168" s="13">
        <v>197562</v>
      </c>
      <c r="C4168" t="s">
        <v>1136</v>
      </c>
      <c r="D4168" t="s">
        <v>899</v>
      </c>
      <c r="E4168" t="s">
        <v>1533</v>
      </c>
    </row>
    <row r="4169" spans="1:5" x14ac:dyDescent="0.3">
      <c r="A4169" s="14">
        <v>2399195600</v>
      </c>
      <c r="B4169" s="15">
        <v>205424</v>
      </c>
      <c r="C4169" t="s">
        <v>1136</v>
      </c>
      <c r="D4169" t="s">
        <v>888</v>
      </c>
      <c r="E4169" t="s">
        <v>1533</v>
      </c>
    </row>
    <row r="4170" spans="1:5" x14ac:dyDescent="0.3">
      <c r="A4170" s="12">
        <v>1967943500</v>
      </c>
      <c r="B4170" s="13">
        <v>149429</v>
      </c>
      <c r="C4170" t="s">
        <v>1136</v>
      </c>
      <c r="D4170" t="s">
        <v>889</v>
      </c>
      <c r="E4170" t="s">
        <v>1533</v>
      </c>
    </row>
    <row r="4171" spans="1:5" x14ac:dyDescent="0.3">
      <c r="A4171" s="14">
        <v>2214903000</v>
      </c>
      <c r="B4171" s="15">
        <v>173637</v>
      </c>
      <c r="C4171" t="s">
        <v>1136</v>
      </c>
      <c r="D4171" t="s">
        <v>894</v>
      </c>
      <c r="E4171" t="s">
        <v>1533</v>
      </c>
    </row>
    <row r="4172" spans="1:5" x14ac:dyDescent="0.3">
      <c r="A4172" s="12">
        <v>2114718600</v>
      </c>
      <c r="B4172" s="13">
        <v>164692</v>
      </c>
      <c r="C4172" t="s">
        <v>1136</v>
      </c>
      <c r="D4172" t="s">
        <v>893</v>
      </c>
      <c r="E4172" t="s">
        <v>1533</v>
      </c>
    </row>
    <row r="4173" spans="1:5" x14ac:dyDescent="0.3">
      <c r="A4173" s="14">
        <v>2289839300</v>
      </c>
      <c r="B4173" s="15">
        <v>181586</v>
      </c>
      <c r="C4173" t="s">
        <v>1136</v>
      </c>
      <c r="D4173" t="s">
        <v>890</v>
      </c>
      <c r="E4173" t="s">
        <v>1533</v>
      </c>
    </row>
    <row r="4174" spans="1:5" x14ac:dyDescent="0.3">
      <c r="A4174" s="12">
        <v>2101520600</v>
      </c>
      <c r="B4174" s="13">
        <v>161927</v>
      </c>
      <c r="C4174" t="s">
        <v>1136</v>
      </c>
      <c r="D4174" t="s">
        <v>892</v>
      </c>
      <c r="E4174" t="s">
        <v>1533</v>
      </c>
    </row>
    <row r="4175" spans="1:5" x14ac:dyDescent="0.3">
      <c r="A4175" s="14">
        <v>2157495500</v>
      </c>
      <c r="B4175" s="15">
        <v>161680</v>
      </c>
      <c r="C4175" t="s">
        <v>1136</v>
      </c>
      <c r="D4175" t="s">
        <v>898</v>
      </c>
      <c r="E4175" t="s">
        <v>1533</v>
      </c>
    </row>
    <row r="4176" spans="1:5" x14ac:dyDescent="0.3">
      <c r="A4176" s="12">
        <v>2262376350</v>
      </c>
      <c r="B4176" s="13">
        <v>172247</v>
      </c>
      <c r="C4176" t="s">
        <v>1136</v>
      </c>
      <c r="D4176" t="s">
        <v>897</v>
      </c>
      <c r="E4176" t="s">
        <v>1533</v>
      </c>
    </row>
    <row r="4177" spans="1:5" x14ac:dyDescent="0.3">
      <c r="A4177" s="14">
        <v>2134612800</v>
      </c>
      <c r="B4177" s="15">
        <v>159108</v>
      </c>
      <c r="C4177" t="s">
        <v>1136</v>
      </c>
      <c r="D4177" t="s">
        <v>896</v>
      </c>
      <c r="E4177" t="s">
        <v>1533</v>
      </c>
    </row>
    <row r="4178" spans="1:5" x14ac:dyDescent="0.3">
      <c r="A4178" s="12">
        <v>809638400</v>
      </c>
      <c r="B4178" s="13">
        <v>72393</v>
      </c>
      <c r="C4178" t="s">
        <v>1137</v>
      </c>
      <c r="D4178" t="s">
        <v>867</v>
      </c>
      <c r="E4178" t="s">
        <v>1534</v>
      </c>
    </row>
    <row r="4179" spans="1:5" x14ac:dyDescent="0.3">
      <c r="A4179" s="14">
        <v>880365400</v>
      </c>
      <c r="B4179" s="15">
        <v>80841</v>
      </c>
      <c r="C4179" t="s">
        <v>1137</v>
      </c>
      <c r="D4179" t="s">
        <v>871</v>
      </c>
      <c r="E4179" t="s">
        <v>1534</v>
      </c>
    </row>
    <row r="4180" spans="1:5" x14ac:dyDescent="0.3">
      <c r="A4180" s="12">
        <v>948664900</v>
      </c>
      <c r="B4180" s="13">
        <v>95384</v>
      </c>
      <c r="C4180" t="s">
        <v>1137</v>
      </c>
      <c r="D4180" t="s">
        <v>875</v>
      </c>
      <c r="E4180" t="s">
        <v>1534</v>
      </c>
    </row>
    <row r="4181" spans="1:5" x14ac:dyDescent="0.3">
      <c r="A4181" s="14">
        <v>979470300</v>
      </c>
      <c r="B4181" s="15">
        <v>97215</v>
      </c>
      <c r="C4181" t="s">
        <v>1137</v>
      </c>
      <c r="D4181" t="s">
        <v>864</v>
      </c>
      <c r="E4181" t="s">
        <v>1534</v>
      </c>
    </row>
    <row r="4182" spans="1:5" x14ac:dyDescent="0.3">
      <c r="A4182" s="12">
        <v>825006500</v>
      </c>
      <c r="B4182" s="13">
        <v>75682</v>
      </c>
      <c r="C4182" t="s">
        <v>1137</v>
      </c>
      <c r="D4182" t="s">
        <v>865</v>
      </c>
      <c r="E4182" t="s">
        <v>1534</v>
      </c>
    </row>
    <row r="4183" spans="1:5" x14ac:dyDescent="0.3">
      <c r="A4183" s="14">
        <v>809058800</v>
      </c>
      <c r="B4183" s="15">
        <v>80567</v>
      </c>
      <c r="C4183" t="s">
        <v>1137</v>
      </c>
      <c r="D4183" t="s">
        <v>870</v>
      </c>
      <c r="E4183" t="s">
        <v>1534</v>
      </c>
    </row>
    <row r="4184" spans="1:5" x14ac:dyDescent="0.3">
      <c r="A4184" s="12">
        <v>805806300</v>
      </c>
      <c r="B4184" s="13">
        <v>76838</v>
      </c>
      <c r="C4184" t="s">
        <v>1137</v>
      </c>
      <c r="D4184" t="s">
        <v>869</v>
      </c>
      <c r="E4184" t="s">
        <v>1534</v>
      </c>
    </row>
    <row r="4185" spans="1:5" x14ac:dyDescent="0.3">
      <c r="A4185" s="14">
        <v>939530418</v>
      </c>
      <c r="B4185" s="15">
        <v>91891</v>
      </c>
      <c r="C4185" t="s">
        <v>1137</v>
      </c>
      <c r="D4185" t="s">
        <v>866</v>
      </c>
      <c r="E4185" t="s">
        <v>1534</v>
      </c>
    </row>
    <row r="4186" spans="1:5" x14ac:dyDescent="0.3">
      <c r="A4186" s="12">
        <v>862592400</v>
      </c>
      <c r="B4186" s="13">
        <v>79594</v>
      </c>
      <c r="C4186" t="s">
        <v>1137</v>
      </c>
      <c r="D4186" t="s">
        <v>868</v>
      </c>
      <c r="E4186" t="s">
        <v>1534</v>
      </c>
    </row>
    <row r="4187" spans="1:5" x14ac:dyDescent="0.3">
      <c r="A4187" s="14">
        <v>804739900</v>
      </c>
      <c r="B4187" s="15">
        <v>78547</v>
      </c>
      <c r="C4187" t="s">
        <v>1137</v>
      </c>
      <c r="D4187" t="s">
        <v>874</v>
      </c>
      <c r="E4187" t="s">
        <v>1534</v>
      </c>
    </row>
    <row r="4188" spans="1:5" x14ac:dyDescent="0.3">
      <c r="A4188" s="12">
        <v>842909200</v>
      </c>
      <c r="B4188" s="13">
        <v>81702</v>
      </c>
      <c r="C4188" t="s">
        <v>1137</v>
      </c>
      <c r="D4188" t="s">
        <v>873</v>
      </c>
      <c r="E4188" t="s">
        <v>1534</v>
      </c>
    </row>
    <row r="4189" spans="1:5" x14ac:dyDescent="0.3">
      <c r="A4189" s="14">
        <v>805815300</v>
      </c>
      <c r="B4189" s="15">
        <v>75210</v>
      </c>
      <c r="C4189" t="s">
        <v>1137</v>
      </c>
      <c r="D4189" t="s">
        <v>872</v>
      </c>
      <c r="E4189" t="s">
        <v>1534</v>
      </c>
    </row>
    <row r="4190" spans="1:5" x14ac:dyDescent="0.3">
      <c r="A4190" s="12">
        <v>878259100</v>
      </c>
      <c r="B4190" s="13">
        <v>2878</v>
      </c>
      <c r="C4190" t="s">
        <v>1137</v>
      </c>
      <c r="D4190" t="s">
        <v>879</v>
      </c>
      <c r="E4190" t="s">
        <v>1534</v>
      </c>
    </row>
    <row r="4191" spans="1:5" x14ac:dyDescent="0.3">
      <c r="A4191" s="14">
        <v>866617500</v>
      </c>
      <c r="B4191" s="15">
        <v>2556</v>
      </c>
      <c r="C4191" t="s">
        <v>1137</v>
      </c>
      <c r="D4191" t="s">
        <v>883</v>
      </c>
      <c r="E4191" t="s">
        <v>1534</v>
      </c>
    </row>
    <row r="4192" spans="1:5" x14ac:dyDescent="0.3">
      <c r="A4192" s="12">
        <v>985053600</v>
      </c>
      <c r="B4192" s="13">
        <v>3091</v>
      </c>
      <c r="C4192" t="s">
        <v>1137</v>
      </c>
      <c r="D4192" t="s">
        <v>887</v>
      </c>
      <c r="E4192" t="s">
        <v>1534</v>
      </c>
    </row>
    <row r="4193" spans="1:5" x14ac:dyDescent="0.3">
      <c r="A4193" s="14">
        <v>954605400</v>
      </c>
      <c r="B4193" s="15">
        <v>3039</v>
      </c>
      <c r="C4193" t="s">
        <v>1137</v>
      </c>
      <c r="D4193" t="s">
        <v>876</v>
      </c>
      <c r="E4193" t="s">
        <v>1534</v>
      </c>
    </row>
    <row r="4194" spans="1:5" x14ac:dyDescent="0.3">
      <c r="A4194" s="12">
        <v>784911000</v>
      </c>
      <c r="B4194" s="13">
        <v>2559</v>
      </c>
      <c r="C4194" t="s">
        <v>1137</v>
      </c>
      <c r="D4194" t="s">
        <v>877</v>
      </c>
      <c r="E4194" t="s">
        <v>1534</v>
      </c>
    </row>
    <row r="4195" spans="1:5" x14ac:dyDescent="0.3">
      <c r="A4195" s="14">
        <v>887510600</v>
      </c>
      <c r="B4195" s="15">
        <v>2645</v>
      </c>
      <c r="C4195" t="s">
        <v>1137</v>
      </c>
      <c r="D4195" t="s">
        <v>882</v>
      </c>
      <c r="E4195" t="s">
        <v>1534</v>
      </c>
    </row>
    <row r="4196" spans="1:5" x14ac:dyDescent="0.3">
      <c r="A4196" s="12">
        <v>880647900</v>
      </c>
      <c r="B4196" s="13">
        <v>2689</v>
      </c>
      <c r="C4196" t="s">
        <v>1137</v>
      </c>
      <c r="D4196" t="s">
        <v>881</v>
      </c>
      <c r="E4196" t="s">
        <v>1534</v>
      </c>
    </row>
    <row r="4197" spans="1:5" x14ac:dyDescent="0.3">
      <c r="A4197" s="14">
        <v>841038400</v>
      </c>
      <c r="B4197" s="15">
        <v>2490</v>
      </c>
      <c r="C4197" t="s">
        <v>1137</v>
      </c>
      <c r="D4197" t="s">
        <v>878</v>
      </c>
      <c r="E4197" t="s">
        <v>1534</v>
      </c>
    </row>
    <row r="4198" spans="1:5" x14ac:dyDescent="0.3">
      <c r="A4198" s="12">
        <v>849799500</v>
      </c>
      <c r="B4198" s="13">
        <v>2489</v>
      </c>
      <c r="C4198" t="s">
        <v>1137</v>
      </c>
      <c r="D4198" t="s">
        <v>880</v>
      </c>
      <c r="E4198" t="s">
        <v>1534</v>
      </c>
    </row>
    <row r="4199" spans="1:5" x14ac:dyDescent="0.3">
      <c r="A4199" s="14">
        <v>868783700</v>
      </c>
      <c r="B4199" s="15">
        <v>2656</v>
      </c>
      <c r="C4199" t="s">
        <v>1137</v>
      </c>
      <c r="D4199" t="s">
        <v>886</v>
      </c>
      <c r="E4199" t="s">
        <v>1534</v>
      </c>
    </row>
    <row r="4200" spans="1:5" x14ac:dyDescent="0.3">
      <c r="A4200" s="12">
        <v>859584400</v>
      </c>
      <c r="B4200" s="13">
        <v>2580</v>
      </c>
      <c r="C4200" t="s">
        <v>1137</v>
      </c>
      <c r="D4200" t="s">
        <v>885</v>
      </c>
      <c r="E4200" t="s">
        <v>1534</v>
      </c>
    </row>
    <row r="4201" spans="1:5" x14ac:dyDescent="0.3">
      <c r="A4201" s="14">
        <v>797741100</v>
      </c>
      <c r="B4201" s="15">
        <v>2437</v>
      </c>
      <c r="C4201" t="s">
        <v>1137</v>
      </c>
      <c r="D4201" t="s">
        <v>884</v>
      </c>
      <c r="E4201" t="s">
        <v>1534</v>
      </c>
    </row>
    <row r="4202" spans="1:5" x14ac:dyDescent="0.3">
      <c r="A4202" s="12">
        <v>850614700</v>
      </c>
      <c r="B4202" s="13">
        <v>76497</v>
      </c>
      <c r="C4202" t="s">
        <v>1137</v>
      </c>
      <c r="D4202" t="s">
        <v>891</v>
      </c>
      <c r="E4202" t="s">
        <v>1534</v>
      </c>
    </row>
    <row r="4203" spans="1:5" x14ac:dyDescent="0.3">
      <c r="A4203" s="14">
        <v>838028900</v>
      </c>
      <c r="B4203" s="15">
        <v>76131</v>
      </c>
      <c r="C4203" t="s">
        <v>1137</v>
      </c>
      <c r="D4203" t="s">
        <v>895</v>
      </c>
      <c r="E4203" t="s">
        <v>1534</v>
      </c>
    </row>
    <row r="4204" spans="1:5" x14ac:dyDescent="0.3">
      <c r="A4204" s="12">
        <v>980666600</v>
      </c>
      <c r="B4204" s="13">
        <v>92234</v>
      </c>
      <c r="C4204" t="s">
        <v>1137</v>
      </c>
      <c r="D4204" t="s">
        <v>899</v>
      </c>
      <c r="E4204" t="s">
        <v>1534</v>
      </c>
    </row>
    <row r="4205" spans="1:5" x14ac:dyDescent="0.3">
      <c r="A4205" s="14">
        <v>954357300</v>
      </c>
      <c r="B4205" s="15">
        <v>92602</v>
      </c>
      <c r="C4205" t="s">
        <v>1137</v>
      </c>
      <c r="D4205" t="s">
        <v>888</v>
      </c>
      <c r="E4205" t="s">
        <v>1534</v>
      </c>
    </row>
    <row r="4206" spans="1:5" x14ac:dyDescent="0.3">
      <c r="A4206" s="12">
        <v>766516200</v>
      </c>
      <c r="B4206" s="13">
        <v>68229</v>
      </c>
      <c r="C4206" t="s">
        <v>1137</v>
      </c>
      <c r="D4206" t="s">
        <v>889</v>
      </c>
      <c r="E4206" t="s">
        <v>1534</v>
      </c>
    </row>
    <row r="4207" spans="1:5" x14ac:dyDescent="0.3">
      <c r="A4207" s="14">
        <v>839070800</v>
      </c>
      <c r="B4207" s="15">
        <v>78782</v>
      </c>
      <c r="C4207" t="s">
        <v>1137</v>
      </c>
      <c r="D4207" t="s">
        <v>894</v>
      </c>
      <c r="E4207" t="s">
        <v>1534</v>
      </c>
    </row>
    <row r="4208" spans="1:5" x14ac:dyDescent="0.3">
      <c r="A4208" s="12">
        <v>722425000</v>
      </c>
      <c r="B4208" s="13">
        <v>71198</v>
      </c>
      <c r="C4208" t="s">
        <v>1137</v>
      </c>
      <c r="D4208" t="s">
        <v>893</v>
      </c>
      <c r="E4208" t="s">
        <v>1534</v>
      </c>
    </row>
    <row r="4209" spans="1:5" x14ac:dyDescent="0.3">
      <c r="A4209" s="14">
        <v>895204700</v>
      </c>
      <c r="B4209" s="15">
        <v>83621</v>
      </c>
      <c r="C4209" t="s">
        <v>1137</v>
      </c>
      <c r="D4209" t="s">
        <v>890</v>
      </c>
      <c r="E4209" t="s">
        <v>1534</v>
      </c>
    </row>
    <row r="4210" spans="1:5" x14ac:dyDescent="0.3">
      <c r="A4210" s="12">
        <v>772319000</v>
      </c>
      <c r="B4210" s="13">
        <v>71417</v>
      </c>
      <c r="C4210" t="s">
        <v>1137</v>
      </c>
      <c r="D4210" t="s">
        <v>892</v>
      </c>
      <c r="E4210" t="s">
        <v>1534</v>
      </c>
    </row>
    <row r="4211" spans="1:5" x14ac:dyDescent="0.3">
      <c r="A4211" s="14">
        <v>846989500</v>
      </c>
      <c r="B4211" s="15">
        <v>76433</v>
      </c>
      <c r="C4211" t="s">
        <v>1137</v>
      </c>
      <c r="D4211" t="s">
        <v>898</v>
      </c>
      <c r="E4211" t="s">
        <v>1534</v>
      </c>
    </row>
    <row r="4212" spans="1:5" x14ac:dyDescent="0.3">
      <c r="A4212" s="12">
        <v>848822300</v>
      </c>
      <c r="B4212" s="13">
        <v>77759</v>
      </c>
      <c r="C4212" t="s">
        <v>1137</v>
      </c>
      <c r="D4212" t="s">
        <v>897</v>
      </c>
      <c r="E4212" t="s">
        <v>1534</v>
      </c>
    </row>
    <row r="4213" spans="1:5" x14ac:dyDescent="0.3">
      <c r="A4213" s="14">
        <v>790865300</v>
      </c>
      <c r="B4213" s="15">
        <v>71013</v>
      </c>
      <c r="C4213" t="s">
        <v>1137</v>
      </c>
      <c r="D4213" t="s">
        <v>896</v>
      </c>
      <c r="E4213" t="s">
        <v>1534</v>
      </c>
    </row>
    <row r="4214" spans="1:5" x14ac:dyDescent="0.3">
      <c r="A4214" s="12">
        <v>0</v>
      </c>
      <c r="B4214" s="13">
        <v>0</v>
      </c>
      <c r="C4214" t="s">
        <v>1138</v>
      </c>
      <c r="D4214" t="s">
        <v>867</v>
      </c>
      <c r="E4214" t="s">
        <v>1535</v>
      </c>
    </row>
    <row r="4215" spans="1:5" x14ac:dyDescent="0.3">
      <c r="A4215" s="14">
        <v>0</v>
      </c>
      <c r="B4215" s="15">
        <v>0</v>
      </c>
      <c r="C4215" t="s">
        <v>1138</v>
      </c>
      <c r="D4215" t="s">
        <v>871</v>
      </c>
      <c r="E4215" t="s">
        <v>1535</v>
      </c>
    </row>
    <row r="4216" spans="1:5" x14ac:dyDescent="0.3">
      <c r="A4216" s="12">
        <v>0</v>
      </c>
      <c r="B4216" s="13">
        <v>0</v>
      </c>
      <c r="C4216" t="s">
        <v>1138</v>
      </c>
      <c r="D4216" t="s">
        <v>875</v>
      </c>
      <c r="E4216" t="s">
        <v>1535</v>
      </c>
    </row>
    <row r="4217" spans="1:5" x14ac:dyDescent="0.3">
      <c r="A4217" s="14">
        <v>0</v>
      </c>
      <c r="B4217" s="15">
        <v>0</v>
      </c>
      <c r="C4217" t="s">
        <v>1138</v>
      </c>
      <c r="D4217" t="s">
        <v>864</v>
      </c>
      <c r="E4217" t="s">
        <v>1535</v>
      </c>
    </row>
    <row r="4218" spans="1:5" x14ac:dyDescent="0.3">
      <c r="A4218" s="12">
        <v>0</v>
      </c>
      <c r="B4218" s="13">
        <v>0</v>
      </c>
      <c r="C4218" t="s">
        <v>1138</v>
      </c>
      <c r="D4218" t="s">
        <v>865</v>
      </c>
      <c r="E4218" t="s">
        <v>1535</v>
      </c>
    </row>
    <row r="4219" spans="1:5" x14ac:dyDescent="0.3">
      <c r="A4219" s="14">
        <v>0</v>
      </c>
      <c r="B4219" s="15">
        <v>0</v>
      </c>
      <c r="C4219" t="s">
        <v>1138</v>
      </c>
      <c r="D4219" t="s">
        <v>870</v>
      </c>
      <c r="E4219" t="s">
        <v>1535</v>
      </c>
    </row>
    <row r="4220" spans="1:5" x14ac:dyDescent="0.3">
      <c r="A4220" s="12">
        <v>0</v>
      </c>
      <c r="B4220" s="13">
        <v>0</v>
      </c>
      <c r="C4220" t="s">
        <v>1138</v>
      </c>
      <c r="D4220" t="s">
        <v>869</v>
      </c>
      <c r="E4220" t="s">
        <v>1535</v>
      </c>
    </row>
    <row r="4221" spans="1:5" x14ac:dyDescent="0.3">
      <c r="A4221" s="14">
        <v>0</v>
      </c>
      <c r="B4221" s="15">
        <v>0</v>
      </c>
      <c r="C4221" t="s">
        <v>1138</v>
      </c>
      <c r="D4221" t="s">
        <v>866</v>
      </c>
      <c r="E4221" t="s">
        <v>1535</v>
      </c>
    </row>
    <row r="4222" spans="1:5" x14ac:dyDescent="0.3">
      <c r="A4222" s="12">
        <v>0</v>
      </c>
      <c r="B4222" s="13">
        <v>0</v>
      </c>
      <c r="C4222" t="s">
        <v>1138</v>
      </c>
      <c r="D4222" t="s">
        <v>868</v>
      </c>
      <c r="E4222" t="s">
        <v>1535</v>
      </c>
    </row>
    <row r="4223" spans="1:5" x14ac:dyDescent="0.3">
      <c r="A4223" s="14">
        <v>0</v>
      </c>
      <c r="B4223" s="15">
        <v>0</v>
      </c>
      <c r="C4223" t="s">
        <v>1138</v>
      </c>
      <c r="D4223" t="s">
        <v>874</v>
      </c>
      <c r="E4223" t="s">
        <v>1535</v>
      </c>
    </row>
    <row r="4224" spans="1:5" x14ac:dyDescent="0.3">
      <c r="A4224" s="12">
        <v>0</v>
      </c>
      <c r="B4224" s="13">
        <v>0</v>
      </c>
      <c r="C4224" t="s">
        <v>1138</v>
      </c>
      <c r="D4224" t="s">
        <v>873</v>
      </c>
      <c r="E4224" t="s">
        <v>1535</v>
      </c>
    </row>
    <row r="4225" spans="1:5" x14ac:dyDescent="0.3">
      <c r="A4225" s="14">
        <v>0</v>
      </c>
      <c r="B4225" s="15">
        <v>0</v>
      </c>
      <c r="C4225" t="s">
        <v>1138</v>
      </c>
      <c r="D4225" t="s">
        <v>872</v>
      </c>
      <c r="E4225" t="s">
        <v>1535</v>
      </c>
    </row>
    <row r="4226" spans="1:5" x14ac:dyDescent="0.3">
      <c r="A4226" s="12">
        <v>1646356650</v>
      </c>
      <c r="B4226" s="13">
        <v>3084</v>
      </c>
      <c r="C4226" t="s">
        <v>1138</v>
      </c>
      <c r="D4226" t="s">
        <v>879</v>
      </c>
      <c r="E4226" t="s">
        <v>1535</v>
      </c>
    </row>
    <row r="4227" spans="1:5" x14ac:dyDescent="0.3">
      <c r="A4227" s="14">
        <v>1632249100</v>
      </c>
      <c r="B4227" s="15">
        <v>2829</v>
      </c>
      <c r="C4227" t="s">
        <v>1138</v>
      </c>
      <c r="D4227" t="s">
        <v>883</v>
      </c>
      <c r="E4227" t="s">
        <v>1535</v>
      </c>
    </row>
    <row r="4228" spans="1:5" x14ac:dyDescent="0.3">
      <c r="A4228" s="12">
        <v>1680567900</v>
      </c>
      <c r="B4228" s="13">
        <v>3135</v>
      </c>
      <c r="C4228" t="s">
        <v>1138</v>
      </c>
      <c r="D4228" t="s">
        <v>887</v>
      </c>
      <c r="E4228" t="s">
        <v>1535</v>
      </c>
    </row>
    <row r="4229" spans="1:5" x14ac:dyDescent="0.3">
      <c r="A4229" s="14">
        <v>0</v>
      </c>
      <c r="B4229" s="15">
        <v>0</v>
      </c>
      <c r="C4229" t="s">
        <v>1138</v>
      </c>
      <c r="D4229" t="s">
        <v>876</v>
      </c>
      <c r="E4229" t="s">
        <v>1535</v>
      </c>
    </row>
    <row r="4230" spans="1:5" x14ac:dyDescent="0.3">
      <c r="A4230" s="12">
        <v>0</v>
      </c>
      <c r="B4230" s="13">
        <v>0</v>
      </c>
      <c r="C4230" t="s">
        <v>1138</v>
      </c>
      <c r="D4230" t="s">
        <v>877</v>
      </c>
      <c r="E4230" t="s">
        <v>1535</v>
      </c>
    </row>
    <row r="4231" spans="1:5" x14ac:dyDescent="0.3">
      <c r="A4231" s="14">
        <v>1671451500</v>
      </c>
      <c r="B4231" s="15">
        <v>2928</v>
      </c>
      <c r="C4231" t="s">
        <v>1138</v>
      </c>
      <c r="D4231" t="s">
        <v>882</v>
      </c>
      <c r="E4231" t="s">
        <v>1535</v>
      </c>
    </row>
    <row r="4232" spans="1:5" x14ac:dyDescent="0.3">
      <c r="A4232" s="12">
        <v>1670252400</v>
      </c>
      <c r="B4232" s="13">
        <v>2974</v>
      </c>
      <c r="C4232" t="s">
        <v>1138</v>
      </c>
      <c r="D4232" t="s">
        <v>881</v>
      </c>
      <c r="E4232" t="s">
        <v>1535</v>
      </c>
    </row>
    <row r="4233" spans="1:5" x14ac:dyDescent="0.3">
      <c r="A4233" s="14">
        <v>1597531800</v>
      </c>
      <c r="B4233" s="15">
        <v>2937</v>
      </c>
      <c r="C4233" t="s">
        <v>1138</v>
      </c>
      <c r="D4233" t="s">
        <v>878</v>
      </c>
      <c r="E4233" t="s">
        <v>1535</v>
      </c>
    </row>
    <row r="4234" spans="1:5" x14ac:dyDescent="0.3">
      <c r="A4234" s="12">
        <v>1633709400</v>
      </c>
      <c r="B4234" s="13">
        <v>2764</v>
      </c>
      <c r="C4234" t="s">
        <v>1138</v>
      </c>
      <c r="D4234" t="s">
        <v>880</v>
      </c>
      <c r="E4234" t="s">
        <v>1535</v>
      </c>
    </row>
    <row r="4235" spans="1:5" x14ac:dyDescent="0.3">
      <c r="A4235" s="14">
        <v>1597813300</v>
      </c>
      <c r="B4235" s="15">
        <v>2825</v>
      </c>
      <c r="C4235" t="s">
        <v>1138</v>
      </c>
      <c r="D4235" t="s">
        <v>886</v>
      </c>
      <c r="E4235" t="s">
        <v>1535</v>
      </c>
    </row>
    <row r="4236" spans="1:5" x14ac:dyDescent="0.3">
      <c r="A4236" s="12">
        <v>1599610900</v>
      </c>
      <c r="B4236" s="13">
        <v>2802</v>
      </c>
      <c r="C4236" t="s">
        <v>1138</v>
      </c>
      <c r="D4236" t="s">
        <v>885</v>
      </c>
      <c r="E4236" t="s">
        <v>1535</v>
      </c>
    </row>
    <row r="4237" spans="1:5" x14ac:dyDescent="0.3">
      <c r="A4237" s="14">
        <v>1573254500</v>
      </c>
      <c r="B4237" s="15">
        <v>2787</v>
      </c>
      <c r="C4237" t="s">
        <v>1138</v>
      </c>
      <c r="D4237" t="s">
        <v>884</v>
      </c>
      <c r="E4237" t="s">
        <v>1535</v>
      </c>
    </row>
    <row r="4238" spans="1:5" x14ac:dyDescent="0.3">
      <c r="A4238" s="12">
        <v>1649429900</v>
      </c>
      <c r="B4238" s="13">
        <v>84457</v>
      </c>
      <c r="C4238" t="s">
        <v>1138</v>
      </c>
      <c r="D4238" t="s">
        <v>891</v>
      </c>
      <c r="E4238" t="s">
        <v>1535</v>
      </c>
    </row>
    <row r="4239" spans="1:5" x14ac:dyDescent="0.3">
      <c r="A4239" s="14">
        <v>1712304200</v>
      </c>
      <c r="B4239" s="15">
        <v>88206</v>
      </c>
      <c r="C4239" t="s">
        <v>1138</v>
      </c>
      <c r="D4239" t="s">
        <v>895</v>
      </c>
      <c r="E4239" t="s">
        <v>1535</v>
      </c>
    </row>
    <row r="4240" spans="1:5" x14ac:dyDescent="0.3">
      <c r="A4240" s="12">
        <v>1746644900</v>
      </c>
      <c r="B4240" s="13">
        <v>96527</v>
      </c>
      <c r="C4240" t="s">
        <v>1138</v>
      </c>
      <c r="D4240" t="s">
        <v>899</v>
      </c>
      <c r="E4240" t="s">
        <v>1535</v>
      </c>
    </row>
    <row r="4241" spans="1:5" x14ac:dyDescent="0.3">
      <c r="A4241" s="14">
        <v>1736356900</v>
      </c>
      <c r="B4241" s="15">
        <v>101880</v>
      </c>
      <c r="C4241" t="s">
        <v>1138</v>
      </c>
      <c r="D4241" t="s">
        <v>888</v>
      </c>
      <c r="E4241" t="s">
        <v>1535</v>
      </c>
    </row>
    <row r="4242" spans="1:5" x14ac:dyDescent="0.3">
      <c r="A4242" s="12">
        <v>1518775300</v>
      </c>
      <c r="B4242" s="13">
        <v>76785</v>
      </c>
      <c r="C4242" t="s">
        <v>1138</v>
      </c>
      <c r="D4242" t="s">
        <v>889</v>
      </c>
      <c r="E4242" t="s">
        <v>1535</v>
      </c>
    </row>
    <row r="4243" spans="1:5" x14ac:dyDescent="0.3">
      <c r="A4243" s="14">
        <v>1641510400</v>
      </c>
      <c r="B4243" s="15">
        <v>86212</v>
      </c>
      <c r="C4243" t="s">
        <v>1138</v>
      </c>
      <c r="D4243" t="s">
        <v>894</v>
      </c>
      <c r="E4243" t="s">
        <v>1535</v>
      </c>
    </row>
    <row r="4244" spans="1:5" x14ac:dyDescent="0.3">
      <c r="A4244" s="12">
        <v>1577777200</v>
      </c>
      <c r="B4244" s="13">
        <v>81435</v>
      </c>
      <c r="C4244" t="s">
        <v>1138</v>
      </c>
      <c r="D4244" t="s">
        <v>893</v>
      </c>
      <c r="E4244" t="s">
        <v>1535</v>
      </c>
    </row>
    <row r="4245" spans="1:5" x14ac:dyDescent="0.3">
      <c r="A4245" s="14">
        <v>1705616600</v>
      </c>
      <c r="B4245" s="15">
        <v>90347</v>
      </c>
      <c r="C4245" t="s">
        <v>1138</v>
      </c>
      <c r="D4245" t="s">
        <v>890</v>
      </c>
      <c r="E4245" t="s">
        <v>1535</v>
      </c>
    </row>
    <row r="4246" spans="1:5" x14ac:dyDescent="0.3">
      <c r="A4246" s="12">
        <v>1583409800</v>
      </c>
      <c r="B4246" s="13">
        <v>80123</v>
      </c>
      <c r="C4246" t="s">
        <v>1138</v>
      </c>
      <c r="D4246" t="s">
        <v>892</v>
      </c>
      <c r="E4246" t="s">
        <v>1535</v>
      </c>
    </row>
    <row r="4247" spans="1:5" x14ac:dyDescent="0.3">
      <c r="A4247" s="14">
        <v>1662502100</v>
      </c>
      <c r="B4247" s="15">
        <v>84942</v>
      </c>
      <c r="C4247" t="s">
        <v>1138</v>
      </c>
      <c r="D4247" t="s">
        <v>898</v>
      </c>
      <c r="E4247" t="s">
        <v>1535</v>
      </c>
    </row>
    <row r="4248" spans="1:5" x14ac:dyDescent="0.3">
      <c r="A4248" s="12">
        <v>1721432400</v>
      </c>
      <c r="B4248" s="13">
        <v>87890</v>
      </c>
      <c r="C4248" t="s">
        <v>1138</v>
      </c>
      <c r="D4248" t="s">
        <v>897</v>
      </c>
      <c r="E4248" t="s">
        <v>1535</v>
      </c>
    </row>
    <row r="4249" spans="1:5" x14ac:dyDescent="0.3">
      <c r="A4249" s="14">
        <v>1642926600</v>
      </c>
      <c r="B4249" s="15">
        <v>81762</v>
      </c>
      <c r="C4249" t="s">
        <v>1138</v>
      </c>
      <c r="D4249" t="s">
        <v>896</v>
      </c>
      <c r="E4249" t="s">
        <v>1535</v>
      </c>
    </row>
    <row r="4250" spans="1:5" x14ac:dyDescent="0.3">
      <c r="A4250" s="12">
        <v>770638100</v>
      </c>
      <c r="B4250" s="13">
        <v>94017</v>
      </c>
      <c r="C4250" t="s">
        <v>1139</v>
      </c>
      <c r="D4250" t="s">
        <v>867</v>
      </c>
      <c r="E4250" t="s">
        <v>1536</v>
      </c>
    </row>
    <row r="4251" spans="1:5" x14ac:dyDescent="0.3">
      <c r="A4251" s="14">
        <v>808735600</v>
      </c>
      <c r="B4251" s="15">
        <v>98478</v>
      </c>
      <c r="C4251" t="s">
        <v>1139</v>
      </c>
      <c r="D4251" t="s">
        <v>871</v>
      </c>
      <c r="E4251" t="s">
        <v>1536</v>
      </c>
    </row>
    <row r="4252" spans="1:5" x14ac:dyDescent="0.3">
      <c r="A4252" s="12">
        <v>934011300</v>
      </c>
      <c r="B4252" s="13">
        <v>115633</v>
      </c>
      <c r="C4252" t="s">
        <v>1139</v>
      </c>
      <c r="D4252" t="s">
        <v>875</v>
      </c>
      <c r="E4252" t="s">
        <v>1536</v>
      </c>
    </row>
    <row r="4253" spans="1:5" x14ac:dyDescent="0.3">
      <c r="A4253" s="14">
        <v>873931600</v>
      </c>
      <c r="B4253" s="15">
        <v>112179</v>
      </c>
      <c r="C4253" t="s">
        <v>1139</v>
      </c>
      <c r="D4253" t="s">
        <v>864</v>
      </c>
      <c r="E4253" t="s">
        <v>1536</v>
      </c>
    </row>
    <row r="4254" spans="1:5" x14ac:dyDescent="0.3">
      <c r="A4254" s="12">
        <v>730116800</v>
      </c>
      <c r="B4254" s="13">
        <v>88418</v>
      </c>
      <c r="C4254" t="s">
        <v>1139</v>
      </c>
      <c r="D4254" t="s">
        <v>865</v>
      </c>
      <c r="E4254" t="s">
        <v>1536</v>
      </c>
    </row>
    <row r="4255" spans="1:5" x14ac:dyDescent="0.3">
      <c r="A4255" s="14">
        <v>832749400</v>
      </c>
      <c r="B4255" s="15">
        <v>102373</v>
      </c>
      <c r="C4255" t="s">
        <v>1139</v>
      </c>
      <c r="D4255" t="s">
        <v>870</v>
      </c>
      <c r="E4255" t="s">
        <v>1536</v>
      </c>
    </row>
    <row r="4256" spans="1:5" x14ac:dyDescent="0.3">
      <c r="A4256" s="12">
        <v>789758000</v>
      </c>
      <c r="B4256" s="13">
        <v>94989</v>
      </c>
      <c r="C4256" t="s">
        <v>1139</v>
      </c>
      <c r="D4256" t="s">
        <v>869</v>
      </c>
      <c r="E4256" t="s">
        <v>1536</v>
      </c>
    </row>
    <row r="4257" spans="1:5" x14ac:dyDescent="0.3">
      <c r="A4257" s="14">
        <v>811270000</v>
      </c>
      <c r="B4257" s="15">
        <v>100468</v>
      </c>
      <c r="C4257" t="s">
        <v>1139</v>
      </c>
      <c r="D4257" t="s">
        <v>866</v>
      </c>
      <c r="E4257" t="s">
        <v>1536</v>
      </c>
    </row>
    <row r="4258" spans="1:5" x14ac:dyDescent="0.3">
      <c r="A4258" s="12">
        <v>785178000</v>
      </c>
      <c r="B4258" s="13">
        <v>96844</v>
      </c>
      <c r="C4258" t="s">
        <v>1139</v>
      </c>
      <c r="D4258" t="s">
        <v>868</v>
      </c>
      <c r="E4258" t="s">
        <v>1536</v>
      </c>
    </row>
    <row r="4259" spans="1:5" x14ac:dyDescent="0.3">
      <c r="A4259" s="14">
        <v>801810000</v>
      </c>
      <c r="B4259" s="15">
        <v>97008</v>
      </c>
      <c r="C4259" t="s">
        <v>1139</v>
      </c>
      <c r="D4259" t="s">
        <v>874</v>
      </c>
      <c r="E4259" t="s">
        <v>1536</v>
      </c>
    </row>
    <row r="4260" spans="1:5" x14ac:dyDescent="0.3">
      <c r="A4260" s="12">
        <v>811991850</v>
      </c>
      <c r="B4260" s="13">
        <v>99347</v>
      </c>
      <c r="C4260" t="s">
        <v>1139</v>
      </c>
      <c r="D4260" t="s">
        <v>873</v>
      </c>
      <c r="E4260" t="s">
        <v>1536</v>
      </c>
    </row>
    <row r="4261" spans="1:5" x14ac:dyDescent="0.3">
      <c r="A4261" s="14">
        <v>768450700</v>
      </c>
      <c r="B4261" s="15">
        <v>92839</v>
      </c>
      <c r="C4261" t="s">
        <v>1139</v>
      </c>
      <c r="D4261" t="s">
        <v>872</v>
      </c>
      <c r="E4261" t="s">
        <v>1536</v>
      </c>
    </row>
    <row r="4262" spans="1:5" x14ac:dyDescent="0.3">
      <c r="A4262" s="12">
        <v>905116500</v>
      </c>
      <c r="B4262" s="13">
        <v>3593</v>
      </c>
      <c r="C4262" t="s">
        <v>1139</v>
      </c>
      <c r="D4262" t="s">
        <v>879</v>
      </c>
      <c r="E4262" t="s">
        <v>1536</v>
      </c>
    </row>
    <row r="4263" spans="1:5" x14ac:dyDescent="0.3">
      <c r="A4263" s="14">
        <v>831606350</v>
      </c>
      <c r="B4263" s="15">
        <v>3137</v>
      </c>
      <c r="C4263" t="s">
        <v>1139</v>
      </c>
      <c r="D4263" t="s">
        <v>883</v>
      </c>
      <c r="E4263" t="s">
        <v>1536</v>
      </c>
    </row>
    <row r="4264" spans="1:5" x14ac:dyDescent="0.3">
      <c r="A4264" s="12">
        <v>977224200</v>
      </c>
      <c r="B4264" s="13">
        <v>3784</v>
      </c>
      <c r="C4264" t="s">
        <v>1139</v>
      </c>
      <c r="D4264" t="s">
        <v>887</v>
      </c>
      <c r="E4264" t="s">
        <v>1536</v>
      </c>
    </row>
    <row r="4265" spans="1:5" x14ac:dyDescent="0.3">
      <c r="A4265" s="14">
        <v>915326100</v>
      </c>
      <c r="B4265" s="15">
        <v>3621</v>
      </c>
      <c r="C4265" t="s">
        <v>1139</v>
      </c>
      <c r="D4265" t="s">
        <v>876</v>
      </c>
      <c r="E4265" t="s">
        <v>1536</v>
      </c>
    </row>
    <row r="4266" spans="1:5" x14ac:dyDescent="0.3">
      <c r="A4266" s="12">
        <v>755449100</v>
      </c>
      <c r="B4266" s="13">
        <v>3124</v>
      </c>
      <c r="C4266" t="s">
        <v>1139</v>
      </c>
      <c r="D4266" t="s">
        <v>877</v>
      </c>
      <c r="E4266" t="s">
        <v>1536</v>
      </c>
    </row>
    <row r="4267" spans="1:5" x14ac:dyDescent="0.3">
      <c r="A4267" s="14">
        <v>856197100</v>
      </c>
      <c r="B4267" s="15">
        <v>3230</v>
      </c>
      <c r="C4267" t="s">
        <v>1139</v>
      </c>
      <c r="D4267" t="s">
        <v>882</v>
      </c>
      <c r="E4267" t="s">
        <v>1536</v>
      </c>
    </row>
    <row r="4268" spans="1:5" x14ac:dyDescent="0.3">
      <c r="A4268" s="12">
        <v>835607100</v>
      </c>
      <c r="B4268" s="13">
        <v>3264</v>
      </c>
      <c r="C4268" t="s">
        <v>1139</v>
      </c>
      <c r="D4268" t="s">
        <v>881</v>
      </c>
      <c r="E4268" t="s">
        <v>1536</v>
      </c>
    </row>
    <row r="4269" spans="1:5" x14ac:dyDescent="0.3">
      <c r="A4269" s="14">
        <v>825184600</v>
      </c>
      <c r="B4269" s="15">
        <v>3069</v>
      </c>
      <c r="C4269" t="s">
        <v>1139</v>
      </c>
      <c r="D4269" t="s">
        <v>878</v>
      </c>
      <c r="E4269" t="s">
        <v>1536</v>
      </c>
    </row>
    <row r="4270" spans="1:5" x14ac:dyDescent="0.3">
      <c r="A4270" s="12">
        <v>843864550</v>
      </c>
      <c r="B4270" s="13">
        <v>3211</v>
      </c>
      <c r="C4270" t="s">
        <v>1139</v>
      </c>
      <c r="D4270" t="s">
        <v>880</v>
      </c>
      <c r="E4270" t="s">
        <v>1536</v>
      </c>
    </row>
    <row r="4271" spans="1:5" x14ac:dyDescent="0.3">
      <c r="A4271" s="14">
        <v>816338000</v>
      </c>
      <c r="B4271" s="15">
        <v>3205</v>
      </c>
      <c r="C4271" t="s">
        <v>1139</v>
      </c>
      <c r="D4271" t="s">
        <v>886</v>
      </c>
      <c r="E4271" t="s">
        <v>1536</v>
      </c>
    </row>
    <row r="4272" spans="1:5" x14ac:dyDescent="0.3">
      <c r="A4272" s="12">
        <v>833289950</v>
      </c>
      <c r="B4272" s="13">
        <v>3174</v>
      </c>
      <c r="C4272" t="s">
        <v>1139</v>
      </c>
      <c r="D4272" t="s">
        <v>885</v>
      </c>
      <c r="E4272" t="s">
        <v>1536</v>
      </c>
    </row>
    <row r="4273" spans="1:5" x14ac:dyDescent="0.3">
      <c r="A4273" s="14">
        <v>779484450</v>
      </c>
      <c r="B4273" s="15">
        <v>3042</v>
      </c>
      <c r="C4273" t="s">
        <v>1139</v>
      </c>
      <c r="D4273" t="s">
        <v>884</v>
      </c>
      <c r="E4273" t="s">
        <v>1536</v>
      </c>
    </row>
    <row r="4274" spans="1:5" x14ac:dyDescent="0.3">
      <c r="A4274" s="12">
        <v>930417350</v>
      </c>
      <c r="B4274" s="13">
        <v>105465</v>
      </c>
      <c r="C4274" t="s">
        <v>1139</v>
      </c>
      <c r="D4274" t="s">
        <v>891</v>
      </c>
      <c r="E4274" t="s">
        <v>1536</v>
      </c>
    </row>
    <row r="4275" spans="1:5" x14ac:dyDescent="0.3">
      <c r="A4275" s="14">
        <v>886486800</v>
      </c>
      <c r="B4275" s="15">
        <v>100389</v>
      </c>
      <c r="C4275" t="s">
        <v>1139</v>
      </c>
      <c r="D4275" t="s">
        <v>895</v>
      </c>
      <c r="E4275" t="s">
        <v>1536</v>
      </c>
    </row>
    <row r="4276" spans="1:5" x14ac:dyDescent="0.3">
      <c r="A4276" s="12">
        <v>1050933450</v>
      </c>
      <c r="B4276" s="13">
        <v>120647</v>
      </c>
      <c r="C4276" t="s">
        <v>1139</v>
      </c>
      <c r="D4276" t="s">
        <v>899</v>
      </c>
      <c r="E4276" t="s">
        <v>1536</v>
      </c>
    </row>
    <row r="4277" spans="1:5" x14ac:dyDescent="0.3">
      <c r="A4277" s="14">
        <v>971978650</v>
      </c>
      <c r="B4277" s="15">
        <v>114506</v>
      </c>
      <c r="C4277" t="s">
        <v>1139</v>
      </c>
      <c r="D4277" t="s">
        <v>888</v>
      </c>
      <c r="E4277" t="s">
        <v>1536</v>
      </c>
    </row>
    <row r="4278" spans="1:5" x14ac:dyDescent="0.3">
      <c r="A4278" s="12">
        <v>765932550</v>
      </c>
      <c r="B4278" s="13">
        <v>86696</v>
      </c>
      <c r="C4278" t="s">
        <v>1139</v>
      </c>
      <c r="D4278" t="s">
        <v>889</v>
      </c>
      <c r="E4278" t="s">
        <v>1536</v>
      </c>
    </row>
    <row r="4279" spans="1:5" x14ac:dyDescent="0.3">
      <c r="A4279" s="14">
        <v>930497200</v>
      </c>
      <c r="B4279" s="15">
        <v>105625</v>
      </c>
      <c r="C4279" t="s">
        <v>1139</v>
      </c>
      <c r="D4279" t="s">
        <v>894</v>
      </c>
      <c r="E4279" t="s">
        <v>1536</v>
      </c>
    </row>
    <row r="4280" spans="1:5" x14ac:dyDescent="0.3">
      <c r="A4280" s="12">
        <v>881282450</v>
      </c>
      <c r="B4280" s="13">
        <v>100226</v>
      </c>
      <c r="C4280" t="s">
        <v>1139</v>
      </c>
      <c r="D4280" t="s">
        <v>893</v>
      </c>
      <c r="E4280" t="s">
        <v>1536</v>
      </c>
    </row>
    <row r="4281" spans="1:5" x14ac:dyDescent="0.3">
      <c r="A4281" s="14">
        <v>894543600</v>
      </c>
      <c r="B4281" s="15">
        <v>102437</v>
      </c>
      <c r="C4281" t="s">
        <v>1139</v>
      </c>
      <c r="D4281" t="s">
        <v>890</v>
      </c>
      <c r="E4281" t="s">
        <v>1536</v>
      </c>
    </row>
    <row r="4282" spans="1:5" x14ac:dyDescent="0.3">
      <c r="A4282" s="12">
        <v>877941550</v>
      </c>
      <c r="B4282" s="13">
        <v>99249</v>
      </c>
      <c r="C4282" t="s">
        <v>1139</v>
      </c>
      <c r="D4282" t="s">
        <v>892</v>
      </c>
      <c r="E4282" t="s">
        <v>1536</v>
      </c>
    </row>
    <row r="4283" spans="1:5" x14ac:dyDescent="0.3">
      <c r="A4283" s="14">
        <v>894156150</v>
      </c>
      <c r="B4283" s="15">
        <v>101740</v>
      </c>
      <c r="C4283" t="s">
        <v>1139</v>
      </c>
      <c r="D4283" t="s">
        <v>898</v>
      </c>
      <c r="E4283" t="s">
        <v>1536</v>
      </c>
    </row>
    <row r="4284" spans="1:5" x14ac:dyDescent="0.3">
      <c r="A4284" s="12">
        <v>902214900</v>
      </c>
      <c r="B4284" s="13">
        <v>102661</v>
      </c>
      <c r="C4284" t="s">
        <v>1139</v>
      </c>
      <c r="D4284" t="s">
        <v>897</v>
      </c>
      <c r="E4284" t="s">
        <v>1536</v>
      </c>
    </row>
    <row r="4285" spans="1:5" x14ac:dyDescent="0.3">
      <c r="A4285" s="14">
        <v>839408700</v>
      </c>
      <c r="B4285" s="15">
        <v>94410</v>
      </c>
      <c r="C4285" t="s">
        <v>1139</v>
      </c>
      <c r="D4285" t="s">
        <v>896</v>
      </c>
      <c r="E4285" t="s">
        <v>1536</v>
      </c>
    </row>
    <row r="4286" spans="1:5" x14ac:dyDescent="0.3">
      <c r="A4286" s="12">
        <v>1316242400</v>
      </c>
      <c r="B4286" s="13">
        <v>455233</v>
      </c>
      <c r="C4286" t="s">
        <v>1140</v>
      </c>
      <c r="D4286" t="s">
        <v>867</v>
      </c>
      <c r="E4286" t="s">
        <v>1537</v>
      </c>
    </row>
    <row r="4287" spans="1:5" x14ac:dyDescent="0.3">
      <c r="A4287" s="14">
        <v>1378867100</v>
      </c>
      <c r="B4287" s="15">
        <v>481812</v>
      </c>
      <c r="C4287" t="s">
        <v>1140</v>
      </c>
      <c r="D4287" t="s">
        <v>871</v>
      </c>
      <c r="E4287" t="s">
        <v>1537</v>
      </c>
    </row>
    <row r="4288" spans="1:5" x14ac:dyDescent="0.3">
      <c r="A4288" s="12">
        <v>1477674500</v>
      </c>
      <c r="B4288" s="13">
        <v>516538</v>
      </c>
      <c r="C4288" t="s">
        <v>1140</v>
      </c>
      <c r="D4288" t="s">
        <v>875</v>
      </c>
      <c r="E4288" t="s">
        <v>1537</v>
      </c>
    </row>
    <row r="4289" spans="1:5" x14ac:dyDescent="0.3">
      <c r="A4289" s="14">
        <v>1362975000</v>
      </c>
      <c r="B4289" s="15">
        <v>481638</v>
      </c>
      <c r="C4289" t="s">
        <v>1140</v>
      </c>
      <c r="D4289" t="s">
        <v>864</v>
      </c>
      <c r="E4289" t="s">
        <v>1537</v>
      </c>
    </row>
    <row r="4290" spans="1:5" x14ac:dyDescent="0.3">
      <c r="A4290" s="12">
        <v>1298356600</v>
      </c>
      <c r="B4290" s="13">
        <v>440258</v>
      </c>
      <c r="C4290" t="s">
        <v>1140</v>
      </c>
      <c r="D4290" t="s">
        <v>865</v>
      </c>
      <c r="E4290" t="s">
        <v>1537</v>
      </c>
    </row>
    <row r="4291" spans="1:5" x14ac:dyDescent="0.3">
      <c r="A4291" s="14">
        <v>1374817400</v>
      </c>
      <c r="B4291" s="15">
        <v>482933</v>
      </c>
      <c r="C4291" t="s">
        <v>1140</v>
      </c>
      <c r="D4291" t="s">
        <v>870</v>
      </c>
      <c r="E4291" t="s">
        <v>1537</v>
      </c>
    </row>
    <row r="4292" spans="1:5" x14ac:dyDescent="0.3">
      <c r="A4292" s="12">
        <v>1306161800</v>
      </c>
      <c r="B4292" s="13">
        <v>457723</v>
      </c>
      <c r="C4292" t="s">
        <v>1140</v>
      </c>
      <c r="D4292" t="s">
        <v>869</v>
      </c>
      <c r="E4292" t="s">
        <v>1537</v>
      </c>
    </row>
    <row r="4293" spans="1:5" x14ac:dyDescent="0.3">
      <c r="A4293" s="14">
        <v>1382575400</v>
      </c>
      <c r="B4293" s="15">
        <v>480517</v>
      </c>
      <c r="C4293" t="s">
        <v>1140</v>
      </c>
      <c r="D4293" t="s">
        <v>866</v>
      </c>
      <c r="E4293" t="s">
        <v>1537</v>
      </c>
    </row>
    <row r="4294" spans="1:5" x14ac:dyDescent="0.3">
      <c r="A4294" s="12">
        <v>1350494200</v>
      </c>
      <c r="B4294" s="13">
        <v>474672</v>
      </c>
      <c r="C4294" t="s">
        <v>1140</v>
      </c>
      <c r="D4294" t="s">
        <v>868</v>
      </c>
      <c r="E4294" t="s">
        <v>1537</v>
      </c>
    </row>
    <row r="4295" spans="1:5" x14ac:dyDescent="0.3">
      <c r="A4295" s="14">
        <v>1277740200</v>
      </c>
      <c r="B4295" s="15">
        <v>442580</v>
      </c>
      <c r="C4295" t="s">
        <v>1140</v>
      </c>
      <c r="D4295" t="s">
        <v>874</v>
      </c>
      <c r="E4295" t="s">
        <v>1537</v>
      </c>
    </row>
    <row r="4296" spans="1:5" x14ac:dyDescent="0.3">
      <c r="A4296" s="12">
        <v>1338769400</v>
      </c>
      <c r="B4296" s="13">
        <v>471112</v>
      </c>
      <c r="C4296" t="s">
        <v>1140</v>
      </c>
      <c r="D4296" t="s">
        <v>873</v>
      </c>
      <c r="E4296" t="s">
        <v>1537</v>
      </c>
    </row>
    <row r="4297" spans="1:5" x14ac:dyDescent="0.3">
      <c r="A4297" s="14">
        <v>1352899300</v>
      </c>
      <c r="B4297" s="15">
        <v>468534</v>
      </c>
      <c r="C4297" t="s">
        <v>1140</v>
      </c>
      <c r="D4297" t="s">
        <v>872</v>
      </c>
      <c r="E4297" t="s">
        <v>1537</v>
      </c>
    </row>
    <row r="4298" spans="1:5" x14ac:dyDescent="0.3">
      <c r="A4298" s="12">
        <v>1563383700</v>
      </c>
      <c r="B4298" s="13">
        <v>16750</v>
      </c>
      <c r="C4298" t="s">
        <v>1140</v>
      </c>
      <c r="D4298" t="s">
        <v>879</v>
      </c>
      <c r="E4298" t="s">
        <v>1537</v>
      </c>
    </row>
    <row r="4299" spans="1:5" x14ac:dyDescent="0.3">
      <c r="A4299" s="14">
        <v>1674301000</v>
      </c>
      <c r="B4299" s="15">
        <v>17041</v>
      </c>
      <c r="C4299" t="s">
        <v>1140</v>
      </c>
      <c r="D4299" t="s">
        <v>883</v>
      </c>
      <c r="E4299" t="s">
        <v>1537</v>
      </c>
    </row>
    <row r="4300" spans="1:5" x14ac:dyDescent="0.3">
      <c r="A4300" s="12">
        <v>1760804100</v>
      </c>
      <c r="B4300" s="13">
        <v>18138</v>
      </c>
      <c r="C4300" t="s">
        <v>1140</v>
      </c>
      <c r="D4300" t="s">
        <v>887</v>
      </c>
      <c r="E4300" t="s">
        <v>1537</v>
      </c>
    </row>
    <row r="4301" spans="1:5" x14ac:dyDescent="0.3">
      <c r="A4301" s="14">
        <v>1505414800</v>
      </c>
      <c r="B4301" s="15">
        <v>16163</v>
      </c>
      <c r="C4301" t="s">
        <v>1140</v>
      </c>
      <c r="D4301" t="s">
        <v>876</v>
      </c>
      <c r="E4301" t="s">
        <v>1537</v>
      </c>
    </row>
    <row r="4302" spans="1:5" x14ac:dyDescent="0.3">
      <c r="A4302" s="12">
        <v>1373995500</v>
      </c>
      <c r="B4302" s="13">
        <v>15956</v>
      </c>
      <c r="C4302" t="s">
        <v>1140</v>
      </c>
      <c r="D4302" t="s">
        <v>877</v>
      </c>
      <c r="E4302" t="s">
        <v>1537</v>
      </c>
    </row>
    <row r="4303" spans="1:5" x14ac:dyDescent="0.3">
      <c r="A4303" s="14">
        <v>1666454450</v>
      </c>
      <c r="B4303" s="15">
        <v>17027</v>
      </c>
      <c r="C4303" t="s">
        <v>1140</v>
      </c>
      <c r="D4303" t="s">
        <v>882</v>
      </c>
      <c r="E4303" t="s">
        <v>1537</v>
      </c>
    </row>
    <row r="4304" spans="1:5" x14ac:dyDescent="0.3">
      <c r="A4304" s="12">
        <v>1580366800</v>
      </c>
      <c r="B4304" s="13">
        <v>16781</v>
      </c>
      <c r="C4304" t="s">
        <v>1140</v>
      </c>
      <c r="D4304" t="s">
        <v>881</v>
      </c>
      <c r="E4304" t="s">
        <v>1537</v>
      </c>
    </row>
    <row r="4305" spans="1:5" x14ac:dyDescent="0.3">
      <c r="A4305" s="14">
        <v>1614141800</v>
      </c>
      <c r="B4305" s="15">
        <v>16720</v>
      </c>
      <c r="C4305" t="s">
        <v>1140</v>
      </c>
      <c r="D4305" t="s">
        <v>878</v>
      </c>
      <c r="E4305" t="s">
        <v>1537</v>
      </c>
    </row>
    <row r="4306" spans="1:5" x14ac:dyDescent="0.3">
      <c r="A4306" s="12">
        <v>1609729100</v>
      </c>
      <c r="B4306" s="13">
        <v>16580</v>
      </c>
      <c r="C4306" t="s">
        <v>1140</v>
      </c>
      <c r="D4306" t="s">
        <v>880</v>
      </c>
      <c r="E4306" t="s">
        <v>1537</v>
      </c>
    </row>
    <row r="4307" spans="1:5" x14ac:dyDescent="0.3">
      <c r="A4307" s="14">
        <v>1536770400</v>
      </c>
      <c r="B4307" s="15">
        <v>16155</v>
      </c>
      <c r="C4307" t="s">
        <v>1140</v>
      </c>
      <c r="D4307" t="s">
        <v>886</v>
      </c>
      <c r="E4307" t="s">
        <v>1537</v>
      </c>
    </row>
    <row r="4308" spans="1:5" x14ac:dyDescent="0.3">
      <c r="A4308" s="12">
        <v>1651504900</v>
      </c>
      <c r="B4308" s="13">
        <v>16872</v>
      </c>
      <c r="C4308" t="s">
        <v>1140</v>
      </c>
      <c r="D4308" t="s">
        <v>885</v>
      </c>
      <c r="E4308" t="s">
        <v>1537</v>
      </c>
    </row>
    <row r="4309" spans="1:5" x14ac:dyDescent="0.3">
      <c r="A4309" s="14">
        <v>1573218600</v>
      </c>
      <c r="B4309" s="15">
        <v>16579</v>
      </c>
      <c r="C4309" t="s">
        <v>1140</v>
      </c>
      <c r="D4309" t="s">
        <v>884</v>
      </c>
      <c r="E4309" t="s">
        <v>1537</v>
      </c>
    </row>
    <row r="4310" spans="1:5" x14ac:dyDescent="0.3">
      <c r="A4310" s="12">
        <v>1775466750</v>
      </c>
      <c r="B4310" s="13">
        <v>521376</v>
      </c>
      <c r="C4310" t="s">
        <v>1140</v>
      </c>
      <c r="D4310" t="s">
        <v>891</v>
      </c>
      <c r="E4310" t="s">
        <v>1537</v>
      </c>
    </row>
    <row r="4311" spans="1:5" x14ac:dyDescent="0.3">
      <c r="A4311" s="14">
        <v>1849901100</v>
      </c>
      <c r="B4311" s="15">
        <v>543660</v>
      </c>
      <c r="C4311" t="s">
        <v>1140</v>
      </c>
      <c r="D4311" t="s">
        <v>895</v>
      </c>
      <c r="E4311" t="s">
        <v>1537</v>
      </c>
    </row>
    <row r="4312" spans="1:5" x14ac:dyDescent="0.3">
      <c r="A4312" s="12">
        <v>1957579900</v>
      </c>
      <c r="B4312" s="13">
        <v>578335</v>
      </c>
      <c r="C4312" t="s">
        <v>1140</v>
      </c>
      <c r="D4312" t="s">
        <v>899</v>
      </c>
      <c r="E4312" t="s">
        <v>1537</v>
      </c>
    </row>
    <row r="4313" spans="1:5" x14ac:dyDescent="0.3">
      <c r="A4313" s="14">
        <v>1698419200</v>
      </c>
      <c r="B4313" s="15">
        <v>540918</v>
      </c>
      <c r="C4313" t="s">
        <v>1140</v>
      </c>
      <c r="D4313" t="s">
        <v>888</v>
      </c>
      <c r="E4313" t="s">
        <v>1537</v>
      </c>
    </row>
    <row r="4314" spans="1:5" x14ac:dyDescent="0.3">
      <c r="A4314" s="12">
        <v>1621135700</v>
      </c>
      <c r="B4314" s="13">
        <v>478475</v>
      </c>
      <c r="C4314" t="s">
        <v>1140</v>
      </c>
      <c r="D4314" t="s">
        <v>889</v>
      </c>
      <c r="E4314" t="s">
        <v>1537</v>
      </c>
    </row>
    <row r="4315" spans="1:5" x14ac:dyDescent="0.3">
      <c r="A4315" s="14">
        <v>1828610600</v>
      </c>
      <c r="B4315" s="15">
        <v>540190</v>
      </c>
      <c r="C4315" t="s">
        <v>1140</v>
      </c>
      <c r="D4315" t="s">
        <v>894</v>
      </c>
      <c r="E4315" t="s">
        <v>1537</v>
      </c>
    </row>
    <row r="4316" spans="1:5" x14ac:dyDescent="0.3">
      <c r="A4316" s="12">
        <v>1723735650</v>
      </c>
      <c r="B4316" s="13">
        <v>506831</v>
      </c>
      <c r="C4316" t="s">
        <v>1140</v>
      </c>
      <c r="D4316" t="s">
        <v>893</v>
      </c>
      <c r="E4316" t="s">
        <v>1537</v>
      </c>
    </row>
    <row r="4317" spans="1:5" x14ac:dyDescent="0.3">
      <c r="A4317" s="14">
        <v>1828402700</v>
      </c>
      <c r="B4317" s="15">
        <v>542173</v>
      </c>
      <c r="C4317" t="s">
        <v>1140</v>
      </c>
      <c r="D4317" t="s">
        <v>890</v>
      </c>
      <c r="E4317" t="s">
        <v>1537</v>
      </c>
    </row>
    <row r="4318" spans="1:5" x14ac:dyDescent="0.3">
      <c r="A4318" s="12">
        <v>1786483600</v>
      </c>
      <c r="B4318" s="13">
        <v>525838</v>
      </c>
      <c r="C4318" t="s">
        <v>1140</v>
      </c>
      <c r="D4318" t="s">
        <v>892</v>
      </c>
      <c r="E4318" t="s">
        <v>1537</v>
      </c>
    </row>
    <row r="4319" spans="1:5" x14ac:dyDescent="0.3">
      <c r="A4319" s="14">
        <v>1723673900</v>
      </c>
      <c r="B4319" s="15">
        <v>503249</v>
      </c>
      <c r="C4319" t="s">
        <v>1140</v>
      </c>
      <c r="D4319" t="s">
        <v>898</v>
      </c>
      <c r="E4319" t="s">
        <v>1537</v>
      </c>
    </row>
    <row r="4320" spans="1:5" x14ac:dyDescent="0.3">
      <c r="A4320" s="12">
        <v>1840293000</v>
      </c>
      <c r="B4320" s="13">
        <v>538207</v>
      </c>
      <c r="C4320" t="s">
        <v>1140</v>
      </c>
      <c r="D4320" t="s">
        <v>897</v>
      </c>
      <c r="E4320" t="s">
        <v>1537</v>
      </c>
    </row>
    <row r="4321" spans="1:5" x14ac:dyDescent="0.3">
      <c r="A4321" s="14">
        <v>1792488700</v>
      </c>
      <c r="B4321" s="15">
        <v>524894</v>
      </c>
      <c r="C4321" t="s">
        <v>1140</v>
      </c>
      <c r="D4321" t="s">
        <v>896</v>
      </c>
      <c r="E4321" t="s">
        <v>1537</v>
      </c>
    </row>
    <row r="4322" spans="1:5" x14ac:dyDescent="0.3">
      <c r="A4322" s="12">
        <v>1371641100</v>
      </c>
      <c r="B4322" s="13">
        <v>112577</v>
      </c>
      <c r="C4322" t="s">
        <v>1141</v>
      </c>
      <c r="D4322" t="s">
        <v>867</v>
      </c>
      <c r="E4322" t="s">
        <v>1538</v>
      </c>
    </row>
    <row r="4323" spans="1:5" x14ac:dyDescent="0.3">
      <c r="A4323" s="14">
        <v>1415666800</v>
      </c>
      <c r="B4323" s="15">
        <v>118406</v>
      </c>
      <c r="C4323" t="s">
        <v>1141</v>
      </c>
      <c r="D4323" t="s">
        <v>871</v>
      </c>
      <c r="E4323" t="s">
        <v>1538</v>
      </c>
    </row>
    <row r="4324" spans="1:5" x14ac:dyDescent="0.3">
      <c r="A4324" s="12">
        <v>1520075300</v>
      </c>
      <c r="B4324" s="13">
        <v>128365</v>
      </c>
      <c r="C4324" t="s">
        <v>1141</v>
      </c>
      <c r="D4324" t="s">
        <v>875</v>
      </c>
      <c r="E4324" t="s">
        <v>1538</v>
      </c>
    </row>
    <row r="4325" spans="1:5" x14ac:dyDescent="0.3">
      <c r="A4325" s="14">
        <v>1343467100</v>
      </c>
      <c r="B4325" s="15">
        <v>116947</v>
      </c>
      <c r="C4325" t="s">
        <v>1141</v>
      </c>
      <c r="D4325" t="s">
        <v>864</v>
      </c>
      <c r="E4325" t="s">
        <v>1538</v>
      </c>
    </row>
    <row r="4326" spans="1:5" x14ac:dyDescent="0.3">
      <c r="A4326" s="12">
        <v>1305052500</v>
      </c>
      <c r="B4326" s="13">
        <v>109844</v>
      </c>
      <c r="C4326" t="s">
        <v>1141</v>
      </c>
      <c r="D4326" t="s">
        <v>865</v>
      </c>
      <c r="E4326" t="s">
        <v>1538</v>
      </c>
    </row>
    <row r="4327" spans="1:5" x14ac:dyDescent="0.3">
      <c r="A4327" s="14">
        <v>1315090700</v>
      </c>
      <c r="B4327" s="15">
        <v>115163</v>
      </c>
      <c r="C4327" t="s">
        <v>1141</v>
      </c>
      <c r="D4327" t="s">
        <v>870</v>
      </c>
      <c r="E4327" t="s">
        <v>1538</v>
      </c>
    </row>
    <row r="4328" spans="1:5" x14ac:dyDescent="0.3">
      <c r="A4328" s="12">
        <v>1333453700</v>
      </c>
      <c r="B4328" s="13">
        <v>112857</v>
      </c>
      <c r="C4328" t="s">
        <v>1141</v>
      </c>
      <c r="D4328" t="s">
        <v>869</v>
      </c>
      <c r="E4328" t="s">
        <v>1538</v>
      </c>
    </row>
    <row r="4329" spans="1:5" x14ac:dyDescent="0.3">
      <c r="A4329" s="14">
        <v>1438935400</v>
      </c>
      <c r="B4329" s="15">
        <v>119595</v>
      </c>
      <c r="C4329" t="s">
        <v>1141</v>
      </c>
      <c r="D4329" t="s">
        <v>866</v>
      </c>
      <c r="E4329" t="s">
        <v>1538</v>
      </c>
    </row>
    <row r="4330" spans="1:5" x14ac:dyDescent="0.3">
      <c r="A4330" s="12">
        <v>1301597700</v>
      </c>
      <c r="B4330" s="13">
        <v>111040</v>
      </c>
      <c r="C4330" t="s">
        <v>1141</v>
      </c>
      <c r="D4330" t="s">
        <v>868</v>
      </c>
      <c r="E4330" t="s">
        <v>1538</v>
      </c>
    </row>
    <row r="4331" spans="1:5" x14ac:dyDescent="0.3">
      <c r="A4331" s="14">
        <v>1376007000</v>
      </c>
      <c r="B4331" s="15">
        <v>114654</v>
      </c>
      <c r="C4331" t="s">
        <v>1141</v>
      </c>
      <c r="D4331" t="s">
        <v>874</v>
      </c>
      <c r="E4331" t="s">
        <v>1538</v>
      </c>
    </row>
    <row r="4332" spans="1:5" x14ac:dyDescent="0.3">
      <c r="A4332" s="12">
        <v>1395447200</v>
      </c>
      <c r="B4332" s="13">
        <v>116168</v>
      </c>
      <c r="C4332" t="s">
        <v>1141</v>
      </c>
      <c r="D4332" t="s">
        <v>873</v>
      </c>
      <c r="E4332" t="s">
        <v>1538</v>
      </c>
    </row>
    <row r="4333" spans="1:5" x14ac:dyDescent="0.3">
      <c r="A4333" s="14">
        <v>1390403100</v>
      </c>
      <c r="B4333" s="15">
        <v>114666</v>
      </c>
      <c r="C4333" t="s">
        <v>1141</v>
      </c>
      <c r="D4333" t="s">
        <v>872</v>
      </c>
      <c r="E4333" t="s">
        <v>1538</v>
      </c>
    </row>
    <row r="4334" spans="1:5" x14ac:dyDescent="0.3">
      <c r="A4334" s="12">
        <v>1435524900</v>
      </c>
      <c r="B4334" s="13">
        <v>3838</v>
      </c>
      <c r="C4334" t="s">
        <v>1141</v>
      </c>
      <c r="D4334" t="s">
        <v>879</v>
      </c>
      <c r="E4334" t="s">
        <v>1538</v>
      </c>
    </row>
    <row r="4335" spans="1:5" x14ac:dyDescent="0.3">
      <c r="A4335" s="14">
        <v>1553339500</v>
      </c>
      <c r="B4335" s="15">
        <v>3863</v>
      </c>
      <c r="C4335" t="s">
        <v>1141</v>
      </c>
      <c r="D4335" t="s">
        <v>883</v>
      </c>
      <c r="E4335" t="s">
        <v>1538</v>
      </c>
    </row>
    <row r="4336" spans="1:5" x14ac:dyDescent="0.3">
      <c r="A4336" s="12">
        <v>1449530550</v>
      </c>
      <c r="B4336" s="13">
        <v>3855</v>
      </c>
      <c r="C4336" t="s">
        <v>1141</v>
      </c>
      <c r="D4336" t="s">
        <v>887</v>
      </c>
      <c r="E4336" t="s">
        <v>1538</v>
      </c>
    </row>
    <row r="4337" spans="1:5" x14ac:dyDescent="0.3">
      <c r="A4337" s="14">
        <v>1455825650</v>
      </c>
      <c r="B4337" s="15">
        <v>3872</v>
      </c>
      <c r="C4337" t="s">
        <v>1141</v>
      </c>
      <c r="D4337" t="s">
        <v>876</v>
      </c>
      <c r="E4337" t="s">
        <v>1538</v>
      </c>
    </row>
    <row r="4338" spans="1:5" x14ac:dyDescent="0.3">
      <c r="A4338" s="12">
        <v>1424140100</v>
      </c>
      <c r="B4338" s="13">
        <v>4008</v>
      </c>
      <c r="C4338" t="s">
        <v>1141</v>
      </c>
      <c r="D4338" t="s">
        <v>877</v>
      </c>
      <c r="E4338" t="s">
        <v>1538</v>
      </c>
    </row>
    <row r="4339" spans="1:5" x14ac:dyDescent="0.3">
      <c r="A4339" s="14">
        <v>1467725400</v>
      </c>
      <c r="B4339" s="15">
        <v>3735</v>
      </c>
      <c r="C4339" t="s">
        <v>1141</v>
      </c>
      <c r="D4339" t="s">
        <v>882</v>
      </c>
      <c r="E4339" t="s">
        <v>1538</v>
      </c>
    </row>
    <row r="4340" spans="1:5" x14ac:dyDescent="0.3">
      <c r="A4340" s="12">
        <v>1461319200</v>
      </c>
      <c r="B4340" s="13">
        <v>3886</v>
      </c>
      <c r="C4340" t="s">
        <v>1141</v>
      </c>
      <c r="D4340" t="s">
        <v>881</v>
      </c>
      <c r="E4340" t="s">
        <v>1538</v>
      </c>
    </row>
    <row r="4341" spans="1:5" x14ac:dyDescent="0.3">
      <c r="A4341" s="14">
        <v>1526996900</v>
      </c>
      <c r="B4341" s="15">
        <v>3914</v>
      </c>
      <c r="C4341" t="s">
        <v>1141</v>
      </c>
      <c r="D4341" t="s">
        <v>878</v>
      </c>
      <c r="E4341" t="s">
        <v>1538</v>
      </c>
    </row>
    <row r="4342" spans="1:5" x14ac:dyDescent="0.3">
      <c r="A4342" s="12">
        <v>1460024100</v>
      </c>
      <c r="B4342" s="13">
        <v>3760</v>
      </c>
      <c r="C4342" t="s">
        <v>1141</v>
      </c>
      <c r="D4342" t="s">
        <v>880</v>
      </c>
      <c r="E4342" t="s">
        <v>1538</v>
      </c>
    </row>
    <row r="4343" spans="1:5" x14ac:dyDescent="0.3">
      <c r="A4343" s="14">
        <v>1388133400</v>
      </c>
      <c r="B4343" s="15">
        <v>3663</v>
      </c>
      <c r="C4343" t="s">
        <v>1141</v>
      </c>
      <c r="D4343" t="s">
        <v>886</v>
      </c>
      <c r="E4343" t="s">
        <v>1538</v>
      </c>
    </row>
    <row r="4344" spans="1:5" x14ac:dyDescent="0.3">
      <c r="A4344" s="12">
        <v>1440317800</v>
      </c>
      <c r="B4344" s="13">
        <v>3682</v>
      </c>
      <c r="C4344" t="s">
        <v>1141</v>
      </c>
      <c r="D4344" t="s">
        <v>885</v>
      </c>
      <c r="E4344" t="s">
        <v>1538</v>
      </c>
    </row>
    <row r="4345" spans="1:5" x14ac:dyDescent="0.3">
      <c r="A4345" s="14">
        <v>1423128800</v>
      </c>
      <c r="B4345" s="15">
        <v>3825</v>
      </c>
      <c r="C4345" t="s">
        <v>1141</v>
      </c>
      <c r="D4345" t="s">
        <v>884</v>
      </c>
      <c r="E4345" t="s">
        <v>1538</v>
      </c>
    </row>
    <row r="4346" spans="1:5" x14ac:dyDescent="0.3">
      <c r="A4346" s="12">
        <v>1506797400</v>
      </c>
      <c r="B4346" s="13">
        <v>113303</v>
      </c>
      <c r="C4346" t="s">
        <v>1141</v>
      </c>
      <c r="D4346" t="s">
        <v>891</v>
      </c>
      <c r="E4346" t="s">
        <v>1538</v>
      </c>
    </row>
    <row r="4347" spans="1:5" x14ac:dyDescent="0.3">
      <c r="A4347" s="14">
        <v>1440085400</v>
      </c>
      <c r="B4347" s="15">
        <v>110426</v>
      </c>
      <c r="C4347" t="s">
        <v>1141</v>
      </c>
      <c r="D4347" t="s">
        <v>895</v>
      </c>
      <c r="E4347" t="s">
        <v>1538</v>
      </c>
    </row>
    <row r="4348" spans="1:5" x14ac:dyDescent="0.3">
      <c r="A4348" s="12">
        <v>1545802200</v>
      </c>
      <c r="B4348" s="13">
        <v>119082</v>
      </c>
      <c r="C4348" t="s">
        <v>1141</v>
      </c>
      <c r="D4348" t="s">
        <v>899</v>
      </c>
      <c r="E4348" t="s">
        <v>1538</v>
      </c>
    </row>
    <row r="4349" spans="1:5" x14ac:dyDescent="0.3">
      <c r="A4349" s="14">
        <v>1417575100</v>
      </c>
      <c r="B4349" s="15">
        <v>114486</v>
      </c>
      <c r="C4349" t="s">
        <v>1141</v>
      </c>
      <c r="D4349" t="s">
        <v>888</v>
      </c>
      <c r="E4349" t="s">
        <v>1538</v>
      </c>
    </row>
    <row r="4350" spans="1:5" x14ac:dyDescent="0.3">
      <c r="A4350" s="12">
        <v>1369770800</v>
      </c>
      <c r="B4350" s="13">
        <v>104573</v>
      </c>
      <c r="C4350" t="s">
        <v>1141</v>
      </c>
      <c r="D4350" t="s">
        <v>889</v>
      </c>
      <c r="E4350" t="s">
        <v>1538</v>
      </c>
    </row>
    <row r="4351" spans="1:5" x14ac:dyDescent="0.3">
      <c r="A4351" s="14">
        <v>1440023300</v>
      </c>
      <c r="B4351" s="15">
        <v>112698</v>
      </c>
      <c r="C4351" t="s">
        <v>1141</v>
      </c>
      <c r="D4351" t="s">
        <v>894</v>
      </c>
      <c r="E4351" t="s">
        <v>1538</v>
      </c>
    </row>
    <row r="4352" spans="1:5" x14ac:dyDescent="0.3">
      <c r="A4352" s="12">
        <v>1398270100</v>
      </c>
      <c r="B4352" s="13">
        <v>109256</v>
      </c>
      <c r="C4352" t="s">
        <v>1141</v>
      </c>
      <c r="D4352" t="s">
        <v>893</v>
      </c>
      <c r="E4352" t="s">
        <v>1538</v>
      </c>
    </row>
    <row r="4353" spans="1:5" x14ac:dyDescent="0.3">
      <c r="A4353" s="14">
        <v>1488487700</v>
      </c>
      <c r="B4353" s="15">
        <v>114730</v>
      </c>
      <c r="C4353" t="s">
        <v>1141</v>
      </c>
      <c r="D4353" t="s">
        <v>890</v>
      </c>
      <c r="E4353" t="s">
        <v>1538</v>
      </c>
    </row>
    <row r="4354" spans="1:5" x14ac:dyDescent="0.3">
      <c r="A4354" s="12">
        <v>1461157200</v>
      </c>
      <c r="B4354" s="13">
        <v>110741</v>
      </c>
      <c r="C4354" t="s">
        <v>1141</v>
      </c>
      <c r="D4354" t="s">
        <v>892</v>
      </c>
      <c r="E4354" t="s">
        <v>1538</v>
      </c>
    </row>
    <row r="4355" spans="1:5" x14ac:dyDescent="0.3">
      <c r="A4355" s="14">
        <v>1416189100</v>
      </c>
      <c r="B4355" s="15">
        <v>107473</v>
      </c>
      <c r="C4355" t="s">
        <v>1141</v>
      </c>
      <c r="D4355" t="s">
        <v>898</v>
      </c>
      <c r="E4355" t="s">
        <v>1538</v>
      </c>
    </row>
    <row r="4356" spans="1:5" x14ac:dyDescent="0.3">
      <c r="A4356" s="12">
        <v>1484881100</v>
      </c>
      <c r="B4356" s="13">
        <v>112553</v>
      </c>
      <c r="C4356" t="s">
        <v>1141</v>
      </c>
      <c r="D4356" t="s">
        <v>897</v>
      </c>
      <c r="E4356" t="s">
        <v>1538</v>
      </c>
    </row>
    <row r="4357" spans="1:5" x14ac:dyDescent="0.3">
      <c r="A4357" s="14">
        <v>1380306600</v>
      </c>
      <c r="B4357" s="15">
        <v>104440</v>
      </c>
      <c r="C4357" t="s">
        <v>1141</v>
      </c>
      <c r="D4357" t="s">
        <v>896</v>
      </c>
      <c r="E4357" t="s">
        <v>1538</v>
      </c>
    </row>
    <row r="4358" spans="1:5" x14ac:dyDescent="0.3">
      <c r="A4358" s="12">
        <v>1027319100</v>
      </c>
      <c r="B4358" s="13">
        <v>105685</v>
      </c>
      <c r="C4358" t="s">
        <v>1142</v>
      </c>
      <c r="D4358" t="s">
        <v>867</v>
      </c>
      <c r="E4358" t="s">
        <v>1539</v>
      </c>
    </row>
    <row r="4359" spans="1:5" x14ac:dyDescent="0.3">
      <c r="A4359" s="14">
        <v>1194285500</v>
      </c>
      <c r="B4359" s="15">
        <v>122998</v>
      </c>
      <c r="C4359" t="s">
        <v>1142</v>
      </c>
      <c r="D4359" t="s">
        <v>871</v>
      </c>
      <c r="E4359" t="s">
        <v>1539</v>
      </c>
    </row>
    <row r="4360" spans="1:5" x14ac:dyDescent="0.3">
      <c r="A4360" s="12">
        <v>1409644600</v>
      </c>
      <c r="B4360" s="13">
        <v>132956</v>
      </c>
      <c r="C4360" t="s">
        <v>1142</v>
      </c>
      <c r="D4360" t="s">
        <v>875</v>
      </c>
      <c r="E4360" t="s">
        <v>1539</v>
      </c>
    </row>
    <row r="4361" spans="1:5" x14ac:dyDescent="0.3">
      <c r="A4361" s="14">
        <v>1360247800</v>
      </c>
      <c r="B4361" s="15">
        <v>150624</v>
      </c>
      <c r="C4361" t="s">
        <v>1142</v>
      </c>
      <c r="D4361" t="s">
        <v>864</v>
      </c>
      <c r="E4361" t="s">
        <v>1539</v>
      </c>
    </row>
    <row r="4362" spans="1:5" x14ac:dyDescent="0.3">
      <c r="A4362" s="12">
        <v>1119857700</v>
      </c>
      <c r="B4362" s="13">
        <v>116039</v>
      </c>
      <c r="C4362" t="s">
        <v>1142</v>
      </c>
      <c r="D4362" t="s">
        <v>865</v>
      </c>
      <c r="E4362" t="s">
        <v>1539</v>
      </c>
    </row>
    <row r="4363" spans="1:5" x14ac:dyDescent="0.3">
      <c r="A4363" s="14">
        <v>1287230300</v>
      </c>
      <c r="B4363" s="15">
        <v>133283</v>
      </c>
      <c r="C4363" t="s">
        <v>1142</v>
      </c>
      <c r="D4363" t="s">
        <v>870</v>
      </c>
      <c r="E4363" t="s">
        <v>1539</v>
      </c>
    </row>
    <row r="4364" spans="1:5" x14ac:dyDescent="0.3">
      <c r="A4364" s="12">
        <v>1134948800</v>
      </c>
      <c r="B4364" s="13">
        <v>117870</v>
      </c>
      <c r="C4364" t="s">
        <v>1142</v>
      </c>
      <c r="D4364" t="s">
        <v>869</v>
      </c>
      <c r="E4364" t="s">
        <v>1539</v>
      </c>
    </row>
    <row r="4365" spans="1:5" x14ac:dyDescent="0.3">
      <c r="A4365" s="14">
        <v>1254757105</v>
      </c>
      <c r="B4365" s="15">
        <v>130521</v>
      </c>
      <c r="C4365" t="s">
        <v>1142</v>
      </c>
      <c r="D4365" t="s">
        <v>866</v>
      </c>
      <c r="E4365" t="s">
        <v>1539</v>
      </c>
    </row>
    <row r="4366" spans="1:5" x14ac:dyDescent="0.3">
      <c r="A4366" s="12">
        <v>1107914600</v>
      </c>
      <c r="B4366" s="13">
        <v>115154</v>
      </c>
      <c r="C4366" t="s">
        <v>1142</v>
      </c>
      <c r="D4366" t="s">
        <v>868</v>
      </c>
      <c r="E4366" t="s">
        <v>1539</v>
      </c>
    </row>
    <row r="4367" spans="1:5" x14ac:dyDescent="0.3">
      <c r="A4367" s="14">
        <v>1154353000</v>
      </c>
      <c r="B4367" s="15">
        <v>114890</v>
      </c>
      <c r="C4367" t="s">
        <v>1142</v>
      </c>
      <c r="D4367" t="s">
        <v>874</v>
      </c>
      <c r="E4367" t="s">
        <v>1539</v>
      </c>
    </row>
    <row r="4368" spans="1:5" x14ac:dyDescent="0.3">
      <c r="A4368" s="12">
        <v>1209087500</v>
      </c>
      <c r="B4368" s="13">
        <v>121392</v>
      </c>
      <c r="C4368" t="s">
        <v>1142</v>
      </c>
      <c r="D4368" t="s">
        <v>873</v>
      </c>
      <c r="E4368" t="s">
        <v>1539</v>
      </c>
    </row>
    <row r="4369" spans="1:5" x14ac:dyDescent="0.3">
      <c r="A4369" s="14">
        <v>1074857000</v>
      </c>
      <c r="B4369" s="15">
        <v>111392</v>
      </c>
      <c r="C4369" t="s">
        <v>1142</v>
      </c>
      <c r="D4369" t="s">
        <v>872</v>
      </c>
      <c r="E4369" t="s">
        <v>1539</v>
      </c>
    </row>
    <row r="4370" spans="1:5" x14ac:dyDescent="0.3">
      <c r="A4370" s="12">
        <v>1355638600</v>
      </c>
      <c r="B4370" s="13">
        <v>4026</v>
      </c>
      <c r="C4370" t="s">
        <v>1142</v>
      </c>
      <c r="D4370" t="s">
        <v>879</v>
      </c>
      <c r="E4370" t="s">
        <v>1539</v>
      </c>
    </row>
    <row r="4371" spans="1:5" x14ac:dyDescent="0.3">
      <c r="A4371" s="14">
        <v>1287930300</v>
      </c>
      <c r="B4371" s="15">
        <v>3767</v>
      </c>
      <c r="C4371" t="s">
        <v>1142</v>
      </c>
      <c r="D4371" t="s">
        <v>883</v>
      </c>
      <c r="E4371" t="s">
        <v>1539</v>
      </c>
    </row>
    <row r="4372" spans="1:5" x14ac:dyDescent="0.3">
      <c r="A4372" s="12">
        <v>1531198900</v>
      </c>
      <c r="B4372" s="13">
        <v>4490</v>
      </c>
      <c r="C4372" t="s">
        <v>1142</v>
      </c>
      <c r="D4372" t="s">
        <v>887</v>
      </c>
      <c r="E4372" t="s">
        <v>1539</v>
      </c>
    </row>
    <row r="4373" spans="1:5" x14ac:dyDescent="0.3">
      <c r="A4373" s="14">
        <v>1604925800</v>
      </c>
      <c r="B4373" s="15">
        <v>4789</v>
      </c>
      <c r="C4373" t="s">
        <v>1142</v>
      </c>
      <c r="D4373" t="s">
        <v>876</v>
      </c>
      <c r="E4373" t="s">
        <v>1539</v>
      </c>
    </row>
    <row r="4374" spans="1:5" x14ac:dyDescent="0.3">
      <c r="A4374" s="12">
        <v>1297685000</v>
      </c>
      <c r="B4374" s="13">
        <v>4117</v>
      </c>
      <c r="C4374" t="s">
        <v>1142</v>
      </c>
      <c r="D4374" t="s">
        <v>877</v>
      </c>
      <c r="E4374" t="s">
        <v>1539</v>
      </c>
    </row>
    <row r="4375" spans="1:5" x14ac:dyDescent="0.3">
      <c r="A4375" s="14">
        <v>1409359600</v>
      </c>
      <c r="B4375" s="15">
        <v>4040</v>
      </c>
      <c r="C4375" t="s">
        <v>1142</v>
      </c>
      <c r="D4375" t="s">
        <v>882</v>
      </c>
      <c r="E4375" t="s">
        <v>1539</v>
      </c>
    </row>
    <row r="4376" spans="1:5" x14ac:dyDescent="0.3">
      <c r="A4376" s="12">
        <v>1308688300</v>
      </c>
      <c r="B4376" s="13">
        <v>3858</v>
      </c>
      <c r="C4376" t="s">
        <v>1142</v>
      </c>
      <c r="D4376" t="s">
        <v>881</v>
      </c>
      <c r="E4376" t="s">
        <v>1539</v>
      </c>
    </row>
    <row r="4377" spans="1:5" x14ac:dyDescent="0.3">
      <c r="A4377" s="14">
        <v>1298239600</v>
      </c>
      <c r="B4377" s="15">
        <v>3702</v>
      </c>
      <c r="C4377" t="s">
        <v>1142</v>
      </c>
      <c r="D4377" t="s">
        <v>878</v>
      </c>
      <c r="E4377" t="s">
        <v>1539</v>
      </c>
    </row>
    <row r="4378" spans="1:5" x14ac:dyDescent="0.3">
      <c r="A4378" s="12">
        <v>1168034200</v>
      </c>
      <c r="B4378" s="13">
        <v>3366</v>
      </c>
      <c r="C4378" t="s">
        <v>1142</v>
      </c>
      <c r="D4378" t="s">
        <v>880</v>
      </c>
      <c r="E4378" t="s">
        <v>1539</v>
      </c>
    </row>
    <row r="4379" spans="1:5" x14ac:dyDescent="0.3">
      <c r="A4379" s="14">
        <v>1272099100</v>
      </c>
      <c r="B4379" s="15">
        <v>3849</v>
      </c>
      <c r="C4379" t="s">
        <v>1142</v>
      </c>
      <c r="D4379" t="s">
        <v>886</v>
      </c>
      <c r="E4379" t="s">
        <v>1539</v>
      </c>
    </row>
    <row r="4380" spans="1:5" x14ac:dyDescent="0.3">
      <c r="A4380" s="12">
        <v>1434037300</v>
      </c>
      <c r="B4380" s="13">
        <v>4146</v>
      </c>
      <c r="C4380" t="s">
        <v>1142</v>
      </c>
      <c r="D4380" t="s">
        <v>885</v>
      </c>
      <c r="E4380" t="s">
        <v>1539</v>
      </c>
    </row>
    <row r="4381" spans="1:5" x14ac:dyDescent="0.3">
      <c r="A4381" s="14">
        <v>1257138300</v>
      </c>
      <c r="B4381" s="15">
        <v>3789</v>
      </c>
      <c r="C4381" t="s">
        <v>1142</v>
      </c>
      <c r="D4381" t="s">
        <v>884</v>
      </c>
      <c r="E4381" t="s">
        <v>1539</v>
      </c>
    </row>
    <row r="4382" spans="1:5" x14ac:dyDescent="0.3">
      <c r="A4382" s="12">
        <v>1361276500</v>
      </c>
      <c r="B4382" s="13">
        <v>117994</v>
      </c>
      <c r="C4382" t="s">
        <v>1142</v>
      </c>
      <c r="D4382" t="s">
        <v>891</v>
      </c>
      <c r="E4382" t="s">
        <v>1539</v>
      </c>
    </row>
    <row r="4383" spans="1:5" x14ac:dyDescent="0.3">
      <c r="A4383" s="14">
        <v>1478232100</v>
      </c>
      <c r="B4383" s="15">
        <v>129188</v>
      </c>
      <c r="C4383" t="s">
        <v>1142</v>
      </c>
      <c r="D4383" t="s">
        <v>895</v>
      </c>
      <c r="E4383" t="s">
        <v>1539</v>
      </c>
    </row>
    <row r="4384" spans="1:5" x14ac:dyDescent="0.3">
      <c r="A4384" s="12">
        <v>1765275600</v>
      </c>
      <c r="B4384" s="13">
        <v>154819</v>
      </c>
      <c r="C4384" t="s">
        <v>1142</v>
      </c>
      <c r="D4384" t="s">
        <v>899</v>
      </c>
      <c r="E4384" t="s">
        <v>1539</v>
      </c>
    </row>
    <row r="4385" spans="1:5" x14ac:dyDescent="0.3">
      <c r="A4385" s="14">
        <v>1697954400</v>
      </c>
      <c r="B4385" s="15">
        <v>152528</v>
      </c>
      <c r="C4385" t="s">
        <v>1142</v>
      </c>
      <c r="D4385" t="s">
        <v>888</v>
      </c>
      <c r="E4385" t="s">
        <v>1539</v>
      </c>
    </row>
    <row r="4386" spans="1:5" x14ac:dyDescent="0.3">
      <c r="A4386" s="12">
        <v>1368183100</v>
      </c>
      <c r="B4386" s="13">
        <v>119145</v>
      </c>
      <c r="C4386" t="s">
        <v>1142</v>
      </c>
      <c r="D4386" t="s">
        <v>889</v>
      </c>
      <c r="E4386" t="s">
        <v>1539</v>
      </c>
    </row>
    <row r="4387" spans="1:5" x14ac:dyDescent="0.3">
      <c r="A4387" s="14">
        <v>1551745100</v>
      </c>
      <c r="B4387" s="15">
        <v>135429</v>
      </c>
      <c r="C4387" t="s">
        <v>1142</v>
      </c>
      <c r="D4387" t="s">
        <v>894</v>
      </c>
      <c r="E4387" t="s">
        <v>1539</v>
      </c>
    </row>
    <row r="4388" spans="1:5" x14ac:dyDescent="0.3">
      <c r="A4388" s="12">
        <v>1381678100</v>
      </c>
      <c r="B4388" s="13">
        <v>120184</v>
      </c>
      <c r="C4388" t="s">
        <v>1142</v>
      </c>
      <c r="D4388" t="s">
        <v>893</v>
      </c>
      <c r="E4388" t="s">
        <v>1539</v>
      </c>
    </row>
    <row r="4389" spans="1:5" x14ac:dyDescent="0.3">
      <c r="A4389" s="14">
        <v>1574193200</v>
      </c>
      <c r="B4389" s="15">
        <v>136019</v>
      </c>
      <c r="C4389" t="s">
        <v>1142</v>
      </c>
      <c r="D4389" t="s">
        <v>890</v>
      </c>
      <c r="E4389" t="s">
        <v>1539</v>
      </c>
    </row>
    <row r="4390" spans="1:5" x14ac:dyDescent="0.3">
      <c r="A4390" s="12">
        <v>1282236400</v>
      </c>
      <c r="B4390" s="13">
        <v>111282</v>
      </c>
      <c r="C4390" t="s">
        <v>1142</v>
      </c>
      <c r="D4390" t="s">
        <v>892</v>
      </c>
      <c r="E4390" t="s">
        <v>1539</v>
      </c>
    </row>
    <row r="4391" spans="1:5" x14ac:dyDescent="0.3">
      <c r="A4391" s="14">
        <v>1437096000</v>
      </c>
      <c r="B4391" s="15">
        <v>125773</v>
      </c>
      <c r="C4391" t="s">
        <v>1142</v>
      </c>
      <c r="D4391" t="s">
        <v>898</v>
      </c>
      <c r="E4391" t="s">
        <v>1539</v>
      </c>
    </row>
    <row r="4392" spans="1:5" x14ac:dyDescent="0.3">
      <c r="A4392" s="12">
        <v>1454829300</v>
      </c>
      <c r="B4392" s="13">
        <v>127497</v>
      </c>
      <c r="C4392" t="s">
        <v>1142</v>
      </c>
      <c r="D4392" t="s">
        <v>897</v>
      </c>
      <c r="E4392" t="s">
        <v>1539</v>
      </c>
    </row>
    <row r="4393" spans="1:5" x14ac:dyDescent="0.3">
      <c r="A4393" s="14">
        <v>1318668800</v>
      </c>
      <c r="B4393" s="15">
        <v>114964</v>
      </c>
      <c r="C4393" t="s">
        <v>1142</v>
      </c>
      <c r="D4393" t="s">
        <v>896</v>
      </c>
      <c r="E4393" t="s">
        <v>1539</v>
      </c>
    </row>
    <row r="4394" spans="1:5" x14ac:dyDescent="0.3">
      <c r="A4394" s="12">
        <v>2052236300</v>
      </c>
      <c r="B4394" s="13">
        <v>158484</v>
      </c>
      <c r="C4394" t="s">
        <v>1143</v>
      </c>
      <c r="D4394" t="s">
        <v>867</v>
      </c>
      <c r="E4394" t="s">
        <v>1540</v>
      </c>
    </row>
    <row r="4395" spans="1:5" x14ac:dyDescent="0.3">
      <c r="A4395" s="14">
        <v>2400712450</v>
      </c>
      <c r="B4395" s="15">
        <v>172250</v>
      </c>
      <c r="C4395" t="s">
        <v>1143</v>
      </c>
      <c r="D4395" t="s">
        <v>871</v>
      </c>
      <c r="E4395" t="s">
        <v>1540</v>
      </c>
    </row>
    <row r="4396" spans="1:5" x14ac:dyDescent="0.3">
      <c r="A4396" s="12">
        <v>2568060400</v>
      </c>
      <c r="B4396" s="13">
        <v>205548</v>
      </c>
      <c r="C4396" t="s">
        <v>1143</v>
      </c>
      <c r="D4396" t="s">
        <v>875</v>
      </c>
      <c r="E4396" t="s">
        <v>1540</v>
      </c>
    </row>
    <row r="4397" spans="1:5" x14ac:dyDescent="0.3">
      <c r="A4397" s="14">
        <v>2513234850</v>
      </c>
      <c r="B4397" s="15">
        <v>234135</v>
      </c>
      <c r="C4397" t="s">
        <v>1143</v>
      </c>
      <c r="D4397" t="s">
        <v>864</v>
      </c>
      <c r="E4397" t="s">
        <v>1540</v>
      </c>
    </row>
    <row r="4398" spans="1:5" x14ac:dyDescent="0.3">
      <c r="A4398" s="12">
        <v>1927805250</v>
      </c>
      <c r="B4398" s="13">
        <v>151783</v>
      </c>
      <c r="C4398" t="s">
        <v>1143</v>
      </c>
      <c r="D4398" t="s">
        <v>865</v>
      </c>
      <c r="E4398" t="s">
        <v>1540</v>
      </c>
    </row>
    <row r="4399" spans="1:5" x14ac:dyDescent="0.3">
      <c r="A4399" s="14">
        <v>2096408800</v>
      </c>
      <c r="B4399" s="15">
        <v>169309</v>
      </c>
      <c r="C4399" t="s">
        <v>1143</v>
      </c>
      <c r="D4399" t="s">
        <v>870</v>
      </c>
      <c r="E4399" t="s">
        <v>1540</v>
      </c>
    </row>
    <row r="4400" spans="1:5" x14ac:dyDescent="0.3">
      <c r="A4400" s="12">
        <v>2235581050</v>
      </c>
      <c r="B4400" s="13">
        <v>167776</v>
      </c>
      <c r="C4400" t="s">
        <v>1143</v>
      </c>
      <c r="D4400" t="s">
        <v>869</v>
      </c>
      <c r="E4400" t="s">
        <v>1540</v>
      </c>
    </row>
    <row r="4401" spans="1:5" x14ac:dyDescent="0.3">
      <c r="A4401" s="14">
        <v>2181138700</v>
      </c>
      <c r="B4401" s="15">
        <v>183028</v>
      </c>
      <c r="C4401" t="s">
        <v>1143</v>
      </c>
      <c r="D4401" t="s">
        <v>866</v>
      </c>
      <c r="E4401" t="s">
        <v>1540</v>
      </c>
    </row>
    <row r="4402" spans="1:5" x14ac:dyDescent="0.3">
      <c r="A4402" s="12">
        <v>2248187650</v>
      </c>
      <c r="B4402" s="13">
        <v>163421</v>
      </c>
      <c r="C4402" t="s">
        <v>1143</v>
      </c>
      <c r="D4402" t="s">
        <v>868</v>
      </c>
      <c r="E4402" t="s">
        <v>1540</v>
      </c>
    </row>
    <row r="4403" spans="1:5" x14ac:dyDescent="0.3">
      <c r="A4403" s="14">
        <v>2295433450</v>
      </c>
      <c r="B4403" s="15">
        <v>169189</v>
      </c>
      <c r="C4403" t="s">
        <v>1143</v>
      </c>
      <c r="D4403" t="s">
        <v>874</v>
      </c>
      <c r="E4403" t="s">
        <v>1540</v>
      </c>
    </row>
    <row r="4404" spans="1:5" x14ac:dyDescent="0.3">
      <c r="A4404" s="12">
        <v>2350515400</v>
      </c>
      <c r="B4404" s="13">
        <v>174783</v>
      </c>
      <c r="C4404" t="s">
        <v>1143</v>
      </c>
      <c r="D4404" t="s">
        <v>873</v>
      </c>
      <c r="E4404" t="s">
        <v>1540</v>
      </c>
    </row>
    <row r="4405" spans="1:5" x14ac:dyDescent="0.3">
      <c r="A4405" s="14">
        <v>2266356900</v>
      </c>
      <c r="B4405" s="15">
        <v>162009</v>
      </c>
      <c r="C4405" t="s">
        <v>1143</v>
      </c>
      <c r="D4405" t="s">
        <v>872</v>
      </c>
      <c r="E4405" t="s">
        <v>1540</v>
      </c>
    </row>
    <row r="4406" spans="1:5" x14ac:dyDescent="0.3">
      <c r="A4406" s="12">
        <v>2533760500</v>
      </c>
      <c r="B4406" s="13">
        <v>6206</v>
      </c>
      <c r="C4406" t="s">
        <v>1143</v>
      </c>
      <c r="D4406" t="s">
        <v>879</v>
      </c>
      <c r="E4406" t="s">
        <v>1540</v>
      </c>
    </row>
    <row r="4407" spans="1:5" x14ac:dyDescent="0.3">
      <c r="A4407" s="14">
        <v>2490265200</v>
      </c>
      <c r="B4407" s="15">
        <v>5558</v>
      </c>
      <c r="C4407" t="s">
        <v>1143</v>
      </c>
      <c r="D4407" t="s">
        <v>883</v>
      </c>
      <c r="E4407" t="s">
        <v>1540</v>
      </c>
    </row>
    <row r="4408" spans="1:5" x14ac:dyDescent="0.3">
      <c r="A4408" s="12">
        <v>2798237000</v>
      </c>
      <c r="B4408" s="13">
        <v>6865</v>
      </c>
      <c r="C4408" t="s">
        <v>1143</v>
      </c>
      <c r="D4408" t="s">
        <v>887</v>
      </c>
      <c r="E4408" t="s">
        <v>1540</v>
      </c>
    </row>
    <row r="4409" spans="1:5" x14ac:dyDescent="0.3">
      <c r="A4409" s="14">
        <v>2908323900</v>
      </c>
      <c r="B4409" s="15">
        <v>7574</v>
      </c>
      <c r="C4409" t="s">
        <v>1143</v>
      </c>
      <c r="D4409" t="s">
        <v>876</v>
      </c>
      <c r="E4409" t="s">
        <v>1540</v>
      </c>
    </row>
    <row r="4410" spans="1:5" x14ac:dyDescent="0.3">
      <c r="A4410" s="12">
        <v>2267500700</v>
      </c>
      <c r="B4410" s="13">
        <v>5492</v>
      </c>
      <c r="C4410" t="s">
        <v>1143</v>
      </c>
      <c r="D4410" t="s">
        <v>877</v>
      </c>
      <c r="E4410" t="s">
        <v>1540</v>
      </c>
    </row>
    <row r="4411" spans="1:5" x14ac:dyDescent="0.3">
      <c r="A4411" s="14">
        <v>2464377300</v>
      </c>
      <c r="B4411" s="15">
        <v>5677</v>
      </c>
      <c r="C4411" t="s">
        <v>1143</v>
      </c>
      <c r="D4411" t="s">
        <v>882</v>
      </c>
      <c r="E4411" t="s">
        <v>1540</v>
      </c>
    </row>
    <row r="4412" spans="1:5" x14ac:dyDescent="0.3">
      <c r="A4412" s="12">
        <v>2485354700</v>
      </c>
      <c r="B4412" s="13">
        <v>5828</v>
      </c>
      <c r="C4412" t="s">
        <v>1143</v>
      </c>
      <c r="D4412" t="s">
        <v>881</v>
      </c>
      <c r="E4412" t="s">
        <v>1540</v>
      </c>
    </row>
    <row r="4413" spans="1:5" x14ac:dyDescent="0.3">
      <c r="A4413" s="14">
        <v>2493734500</v>
      </c>
      <c r="B4413" s="15">
        <v>5448</v>
      </c>
      <c r="C4413" t="s">
        <v>1143</v>
      </c>
      <c r="D4413" t="s">
        <v>878</v>
      </c>
      <c r="E4413" t="s">
        <v>1540</v>
      </c>
    </row>
    <row r="4414" spans="1:5" x14ac:dyDescent="0.3">
      <c r="A4414" s="12">
        <v>2485008200</v>
      </c>
      <c r="B4414" s="13">
        <v>5440</v>
      </c>
      <c r="C4414" t="s">
        <v>1143</v>
      </c>
      <c r="D4414" t="s">
        <v>880</v>
      </c>
      <c r="E4414" t="s">
        <v>1540</v>
      </c>
    </row>
    <row r="4415" spans="1:5" x14ac:dyDescent="0.3">
      <c r="A4415" s="14">
        <v>2497168550</v>
      </c>
      <c r="B4415" s="15">
        <v>5695</v>
      </c>
      <c r="C4415" t="s">
        <v>1143</v>
      </c>
      <c r="D4415" t="s">
        <v>886</v>
      </c>
      <c r="E4415" t="s">
        <v>1540</v>
      </c>
    </row>
    <row r="4416" spans="1:5" x14ac:dyDescent="0.3">
      <c r="A4416" s="12">
        <v>2626916650</v>
      </c>
      <c r="B4416" s="13">
        <v>5832</v>
      </c>
      <c r="C4416" t="s">
        <v>1143</v>
      </c>
      <c r="D4416" t="s">
        <v>885</v>
      </c>
      <c r="E4416" t="s">
        <v>1540</v>
      </c>
    </row>
    <row r="4417" spans="1:5" x14ac:dyDescent="0.3">
      <c r="A4417" s="14">
        <v>2435201200</v>
      </c>
      <c r="B4417" s="15">
        <v>5495</v>
      </c>
      <c r="C4417" t="s">
        <v>1143</v>
      </c>
      <c r="D4417" t="s">
        <v>884</v>
      </c>
      <c r="E4417" t="s">
        <v>1540</v>
      </c>
    </row>
    <row r="4418" spans="1:5" x14ac:dyDescent="0.3">
      <c r="A4418" s="12">
        <v>2903364300</v>
      </c>
      <c r="B4418" s="13">
        <v>184845</v>
      </c>
      <c r="C4418" t="s">
        <v>1143</v>
      </c>
      <c r="D4418" t="s">
        <v>891</v>
      </c>
      <c r="E4418" t="s">
        <v>1540</v>
      </c>
    </row>
    <row r="4419" spans="1:5" x14ac:dyDescent="0.3">
      <c r="A4419" s="14">
        <v>2753022200</v>
      </c>
      <c r="B4419" s="15">
        <v>179758</v>
      </c>
      <c r="C4419" t="s">
        <v>1143</v>
      </c>
      <c r="D4419" t="s">
        <v>895</v>
      </c>
      <c r="E4419" t="s">
        <v>1540</v>
      </c>
    </row>
    <row r="4420" spans="1:5" x14ac:dyDescent="0.3">
      <c r="A4420" s="12">
        <v>3002839300</v>
      </c>
      <c r="B4420" s="13">
        <v>218307</v>
      </c>
      <c r="C4420" t="s">
        <v>1143</v>
      </c>
      <c r="D4420" t="s">
        <v>899</v>
      </c>
      <c r="E4420" t="s">
        <v>1540</v>
      </c>
    </row>
    <row r="4421" spans="1:5" x14ac:dyDescent="0.3">
      <c r="A4421" s="14">
        <v>3185983800</v>
      </c>
      <c r="B4421" s="15">
        <v>245396</v>
      </c>
      <c r="C4421" t="s">
        <v>1143</v>
      </c>
      <c r="D4421" t="s">
        <v>888</v>
      </c>
      <c r="E4421" t="s">
        <v>1540</v>
      </c>
    </row>
    <row r="4422" spans="1:5" x14ac:dyDescent="0.3">
      <c r="A4422" s="12">
        <v>2406402000</v>
      </c>
      <c r="B4422" s="13">
        <v>155709</v>
      </c>
      <c r="C4422" t="s">
        <v>1143</v>
      </c>
      <c r="D4422" t="s">
        <v>889</v>
      </c>
      <c r="E4422" t="s">
        <v>1540</v>
      </c>
    </row>
    <row r="4423" spans="1:5" x14ac:dyDescent="0.3">
      <c r="A4423" s="14">
        <v>2860446100</v>
      </c>
      <c r="B4423" s="15">
        <v>193380</v>
      </c>
      <c r="C4423" t="s">
        <v>1143</v>
      </c>
      <c r="D4423" t="s">
        <v>894</v>
      </c>
      <c r="E4423" t="s">
        <v>1540</v>
      </c>
    </row>
    <row r="4424" spans="1:5" x14ac:dyDescent="0.3">
      <c r="A4424" s="12">
        <v>2832306700</v>
      </c>
      <c r="B4424" s="13">
        <v>188059</v>
      </c>
      <c r="C4424" t="s">
        <v>1143</v>
      </c>
      <c r="D4424" t="s">
        <v>893</v>
      </c>
      <c r="E4424" t="s">
        <v>1540</v>
      </c>
    </row>
    <row r="4425" spans="1:5" x14ac:dyDescent="0.3">
      <c r="A4425" s="14">
        <v>2813943000</v>
      </c>
      <c r="B4425" s="15">
        <v>189006</v>
      </c>
      <c r="C4425" t="s">
        <v>1143</v>
      </c>
      <c r="D4425" t="s">
        <v>890</v>
      </c>
      <c r="E4425" t="s">
        <v>1540</v>
      </c>
    </row>
    <row r="4426" spans="1:5" x14ac:dyDescent="0.3">
      <c r="A4426" s="12">
        <v>2842598700</v>
      </c>
      <c r="B4426" s="13">
        <v>179888</v>
      </c>
      <c r="C4426" t="s">
        <v>1143</v>
      </c>
      <c r="D4426" t="s">
        <v>892</v>
      </c>
      <c r="E4426" t="s">
        <v>1540</v>
      </c>
    </row>
    <row r="4427" spans="1:5" x14ac:dyDescent="0.3">
      <c r="A4427" s="14">
        <v>2759153800</v>
      </c>
      <c r="B4427" s="15">
        <v>179904</v>
      </c>
      <c r="C4427" t="s">
        <v>1143</v>
      </c>
      <c r="D4427" t="s">
        <v>898</v>
      </c>
      <c r="E4427" t="s">
        <v>1540</v>
      </c>
    </row>
    <row r="4428" spans="1:5" x14ac:dyDescent="0.3">
      <c r="A4428" s="12">
        <v>2858337200</v>
      </c>
      <c r="B4428" s="13">
        <v>186504</v>
      </c>
      <c r="C4428" t="s">
        <v>1143</v>
      </c>
      <c r="D4428" t="s">
        <v>897</v>
      </c>
      <c r="E4428" t="s">
        <v>1540</v>
      </c>
    </row>
    <row r="4429" spans="1:5" x14ac:dyDescent="0.3">
      <c r="A4429" s="14">
        <v>2693130700</v>
      </c>
      <c r="B4429" s="15">
        <v>169771</v>
      </c>
      <c r="C4429" t="s">
        <v>1143</v>
      </c>
      <c r="D4429" t="s">
        <v>896</v>
      </c>
      <c r="E4429" t="s">
        <v>1540</v>
      </c>
    </row>
    <row r="4430" spans="1:5" x14ac:dyDescent="0.3">
      <c r="A4430" s="12">
        <v>1878676200</v>
      </c>
      <c r="B4430" s="13">
        <v>286384</v>
      </c>
      <c r="C4430" t="s">
        <v>1144</v>
      </c>
      <c r="D4430" t="s">
        <v>867</v>
      </c>
      <c r="E4430" t="s">
        <v>1541</v>
      </c>
    </row>
    <row r="4431" spans="1:5" x14ac:dyDescent="0.3">
      <c r="A4431" s="14">
        <v>2051155700</v>
      </c>
      <c r="B4431" s="15">
        <v>311820</v>
      </c>
      <c r="C4431" t="s">
        <v>1144</v>
      </c>
      <c r="D4431" t="s">
        <v>871</v>
      </c>
      <c r="E4431" t="s">
        <v>1541</v>
      </c>
    </row>
    <row r="4432" spans="1:5" x14ac:dyDescent="0.3">
      <c r="A4432" s="12">
        <v>2292931600</v>
      </c>
      <c r="B4432" s="13">
        <v>350405</v>
      </c>
      <c r="C4432" t="s">
        <v>1144</v>
      </c>
      <c r="D4432" t="s">
        <v>875</v>
      </c>
      <c r="E4432" t="s">
        <v>1541</v>
      </c>
    </row>
    <row r="4433" spans="1:5" x14ac:dyDescent="0.3">
      <c r="A4433" s="14">
        <v>2000364700</v>
      </c>
      <c r="B4433" s="15">
        <v>306516</v>
      </c>
      <c r="C4433" t="s">
        <v>1144</v>
      </c>
      <c r="D4433" t="s">
        <v>864</v>
      </c>
      <c r="E4433" t="s">
        <v>1541</v>
      </c>
    </row>
    <row r="4434" spans="1:5" x14ac:dyDescent="0.3">
      <c r="A4434" s="12">
        <v>1775254400</v>
      </c>
      <c r="B4434" s="13">
        <v>272304</v>
      </c>
      <c r="C4434" t="s">
        <v>1144</v>
      </c>
      <c r="D4434" t="s">
        <v>865</v>
      </c>
      <c r="E4434" t="s">
        <v>1541</v>
      </c>
    </row>
    <row r="4435" spans="1:5" x14ac:dyDescent="0.3">
      <c r="A4435" s="14">
        <v>1937364000</v>
      </c>
      <c r="B4435" s="15">
        <v>304546</v>
      </c>
      <c r="C4435" t="s">
        <v>1144</v>
      </c>
      <c r="D4435" t="s">
        <v>870</v>
      </c>
      <c r="E4435" t="s">
        <v>1541</v>
      </c>
    </row>
    <row r="4436" spans="1:5" x14ac:dyDescent="0.3">
      <c r="A4436" s="12">
        <v>1922827700</v>
      </c>
      <c r="B4436" s="13">
        <v>294415</v>
      </c>
      <c r="C4436" t="s">
        <v>1144</v>
      </c>
      <c r="D4436" t="s">
        <v>869</v>
      </c>
      <c r="E4436" t="s">
        <v>1541</v>
      </c>
    </row>
    <row r="4437" spans="1:5" x14ac:dyDescent="0.3">
      <c r="A4437" s="14">
        <v>1965043100</v>
      </c>
      <c r="B4437" s="15">
        <v>300536</v>
      </c>
      <c r="C4437" t="s">
        <v>1144</v>
      </c>
      <c r="D4437" t="s">
        <v>866</v>
      </c>
      <c r="E4437" t="s">
        <v>1541</v>
      </c>
    </row>
    <row r="4438" spans="1:5" x14ac:dyDescent="0.3">
      <c r="A4438" s="12">
        <v>1942044100</v>
      </c>
      <c r="B4438" s="13">
        <v>297518</v>
      </c>
      <c r="C4438" t="s">
        <v>1144</v>
      </c>
      <c r="D4438" t="s">
        <v>868</v>
      </c>
      <c r="E4438" t="s">
        <v>1541</v>
      </c>
    </row>
    <row r="4439" spans="1:5" x14ac:dyDescent="0.3">
      <c r="A4439" s="14">
        <v>2034221600</v>
      </c>
      <c r="B4439" s="15">
        <v>307853</v>
      </c>
      <c r="C4439" t="s">
        <v>1144</v>
      </c>
      <c r="D4439" t="s">
        <v>874</v>
      </c>
      <c r="E4439" t="s">
        <v>1541</v>
      </c>
    </row>
    <row r="4440" spans="1:5" x14ac:dyDescent="0.3">
      <c r="A4440" s="12">
        <v>2063266800</v>
      </c>
      <c r="B4440" s="13">
        <v>314346</v>
      </c>
      <c r="C4440" t="s">
        <v>1144</v>
      </c>
      <c r="D4440" t="s">
        <v>873</v>
      </c>
      <c r="E4440" t="s">
        <v>1541</v>
      </c>
    </row>
    <row r="4441" spans="1:5" x14ac:dyDescent="0.3">
      <c r="A4441" s="14">
        <v>1961048100</v>
      </c>
      <c r="B4441" s="15">
        <v>302202</v>
      </c>
      <c r="C4441" t="s">
        <v>1144</v>
      </c>
      <c r="D4441" t="s">
        <v>872</v>
      </c>
      <c r="E4441" t="s">
        <v>1541</v>
      </c>
    </row>
    <row r="4442" spans="1:5" x14ac:dyDescent="0.3">
      <c r="A4442" s="12">
        <v>2134828100</v>
      </c>
      <c r="B4442" s="13">
        <v>10465</v>
      </c>
      <c r="C4442" t="s">
        <v>1144</v>
      </c>
      <c r="D4442" t="s">
        <v>879</v>
      </c>
      <c r="E4442" t="s">
        <v>1541</v>
      </c>
    </row>
    <row r="4443" spans="1:5" x14ac:dyDescent="0.3">
      <c r="A4443" s="14">
        <v>2169951700</v>
      </c>
      <c r="B4443" s="15">
        <v>10262</v>
      </c>
      <c r="C4443" t="s">
        <v>1144</v>
      </c>
      <c r="D4443" t="s">
        <v>883</v>
      </c>
      <c r="E4443" t="s">
        <v>1541</v>
      </c>
    </row>
    <row r="4444" spans="1:5" x14ac:dyDescent="0.3">
      <c r="A4444" s="12">
        <v>2344888300</v>
      </c>
      <c r="B4444" s="13">
        <v>11114</v>
      </c>
      <c r="C4444" t="s">
        <v>1144</v>
      </c>
      <c r="D4444" t="s">
        <v>887</v>
      </c>
      <c r="E4444" t="s">
        <v>1541</v>
      </c>
    </row>
    <row r="4445" spans="1:5" x14ac:dyDescent="0.3">
      <c r="A4445" s="14">
        <v>2203974100</v>
      </c>
      <c r="B4445" s="15">
        <v>10422</v>
      </c>
      <c r="C4445" t="s">
        <v>1144</v>
      </c>
      <c r="D4445" t="s">
        <v>876</v>
      </c>
      <c r="E4445" t="s">
        <v>1541</v>
      </c>
    </row>
    <row r="4446" spans="1:5" x14ac:dyDescent="0.3">
      <c r="A4446" s="12">
        <v>2045686100</v>
      </c>
      <c r="B4446" s="13">
        <v>10545</v>
      </c>
      <c r="C4446" t="s">
        <v>1144</v>
      </c>
      <c r="D4446" t="s">
        <v>877</v>
      </c>
      <c r="E4446" t="s">
        <v>1541</v>
      </c>
    </row>
    <row r="4447" spans="1:5" x14ac:dyDescent="0.3">
      <c r="A4447" s="14">
        <v>2169933400</v>
      </c>
      <c r="B4447" s="15">
        <v>10278</v>
      </c>
      <c r="C4447" t="s">
        <v>1144</v>
      </c>
      <c r="D4447" t="s">
        <v>882</v>
      </c>
      <c r="E4447" t="s">
        <v>1541</v>
      </c>
    </row>
    <row r="4448" spans="1:5" x14ac:dyDescent="0.3">
      <c r="A4448" s="12">
        <v>2138265000</v>
      </c>
      <c r="B4448" s="13">
        <v>10274</v>
      </c>
      <c r="C4448" t="s">
        <v>1144</v>
      </c>
      <c r="D4448" t="s">
        <v>881</v>
      </c>
      <c r="E4448" t="s">
        <v>1541</v>
      </c>
    </row>
    <row r="4449" spans="1:5" x14ac:dyDescent="0.3">
      <c r="A4449" s="14">
        <v>2190873500</v>
      </c>
      <c r="B4449" s="15">
        <v>10320</v>
      </c>
      <c r="C4449" t="s">
        <v>1144</v>
      </c>
      <c r="D4449" t="s">
        <v>878</v>
      </c>
      <c r="E4449" t="s">
        <v>1541</v>
      </c>
    </row>
    <row r="4450" spans="1:5" x14ac:dyDescent="0.3">
      <c r="A4450" s="12">
        <v>2143636100</v>
      </c>
      <c r="B4450" s="13">
        <v>10091</v>
      </c>
      <c r="C4450" t="s">
        <v>1144</v>
      </c>
      <c r="D4450" t="s">
        <v>880</v>
      </c>
      <c r="E4450" t="s">
        <v>1541</v>
      </c>
    </row>
    <row r="4451" spans="1:5" x14ac:dyDescent="0.3">
      <c r="A4451" s="14">
        <v>2147856000</v>
      </c>
      <c r="B4451" s="15">
        <v>10346</v>
      </c>
      <c r="C4451" t="s">
        <v>1144</v>
      </c>
      <c r="D4451" t="s">
        <v>886</v>
      </c>
      <c r="E4451" t="s">
        <v>1541</v>
      </c>
    </row>
    <row r="4452" spans="1:5" x14ac:dyDescent="0.3">
      <c r="A4452" s="12">
        <v>2159636800</v>
      </c>
      <c r="B4452" s="13">
        <v>10190</v>
      </c>
      <c r="C4452" t="s">
        <v>1144</v>
      </c>
      <c r="D4452" t="s">
        <v>885</v>
      </c>
      <c r="E4452" t="s">
        <v>1541</v>
      </c>
    </row>
    <row r="4453" spans="1:5" x14ac:dyDescent="0.3">
      <c r="A4453" s="14">
        <v>2048557900</v>
      </c>
      <c r="B4453" s="15">
        <v>10174</v>
      </c>
      <c r="C4453" t="s">
        <v>1144</v>
      </c>
      <c r="D4453" t="s">
        <v>884</v>
      </c>
      <c r="E4453" t="s">
        <v>1541</v>
      </c>
    </row>
    <row r="4454" spans="1:5" x14ac:dyDescent="0.3">
      <c r="A4454" s="12">
        <v>2200156000</v>
      </c>
      <c r="B4454" s="13">
        <v>301752</v>
      </c>
      <c r="C4454" t="s">
        <v>1144</v>
      </c>
      <c r="D4454" t="s">
        <v>891</v>
      </c>
      <c r="E4454" t="s">
        <v>1541</v>
      </c>
    </row>
    <row r="4455" spans="1:5" x14ac:dyDescent="0.3">
      <c r="A4455" s="14">
        <v>2241156800</v>
      </c>
      <c r="B4455" s="15">
        <v>309329</v>
      </c>
      <c r="C4455" t="s">
        <v>1144</v>
      </c>
      <c r="D4455" t="s">
        <v>895</v>
      </c>
      <c r="E4455" t="s">
        <v>1541</v>
      </c>
    </row>
    <row r="4456" spans="1:5" x14ac:dyDescent="0.3">
      <c r="A4456" s="12">
        <v>2511964300</v>
      </c>
      <c r="B4456" s="13">
        <v>338107</v>
      </c>
      <c r="C4456" t="s">
        <v>1144</v>
      </c>
      <c r="D4456" t="s">
        <v>899</v>
      </c>
      <c r="E4456" t="s">
        <v>1541</v>
      </c>
    </row>
    <row r="4457" spans="1:5" x14ac:dyDescent="0.3">
      <c r="A4457" s="14">
        <v>2300177400</v>
      </c>
      <c r="B4457" s="15">
        <v>321140</v>
      </c>
      <c r="C4457" t="s">
        <v>1144</v>
      </c>
      <c r="D4457" t="s">
        <v>888</v>
      </c>
      <c r="E4457" t="s">
        <v>1541</v>
      </c>
    </row>
    <row r="4458" spans="1:5" x14ac:dyDescent="0.3">
      <c r="A4458" s="12">
        <v>2074211300</v>
      </c>
      <c r="B4458" s="13">
        <v>286541</v>
      </c>
      <c r="C4458" t="s">
        <v>1144</v>
      </c>
      <c r="D4458" t="s">
        <v>889</v>
      </c>
      <c r="E4458" t="s">
        <v>1541</v>
      </c>
    </row>
    <row r="4459" spans="1:5" x14ac:dyDescent="0.3">
      <c r="A4459" s="14">
        <v>2228012300</v>
      </c>
      <c r="B4459" s="15">
        <v>308236</v>
      </c>
      <c r="C4459" t="s">
        <v>1144</v>
      </c>
      <c r="D4459" t="s">
        <v>894</v>
      </c>
      <c r="E4459" t="s">
        <v>1541</v>
      </c>
    </row>
    <row r="4460" spans="1:5" x14ac:dyDescent="0.3">
      <c r="A4460" s="12">
        <v>2060644400</v>
      </c>
      <c r="B4460" s="13">
        <v>294885</v>
      </c>
      <c r="C4460" t="s">
        <v>1144</v>
      </c>
      <c r="D4460" t="s">
        <v>893</v>
      </c>
      <c r="E4460" t="s">
        <v>1541</v>
      </c>
    </row>
    <row r="4461" spans="1:5" x14ac:dyDescent="0.3">
      <c r="A4461" s="14">
        <v>2322009500</v>
      </c>
      <c r="B4461" s="15">
        <v>321151</v>
      </c>
      <c r="C4461" t="s">
        <v>1144</v>
      </c>
      <c r="D4461" t="s">
        <v>890</v>
      </c>
      <c r="E4461" t="s">
        <v>1541</v>
      </c>
    </row>
    <row r="4462" spans="1:5" x14ac:dyDescent="0.3">
      <c r="A4462" s="12">
        <v>2191414900</v>
      </c>
      <c r="B4462" s="13">
        <v>307127</v>
      </c>
      <c r="C4462" t="s">
        <v>1144</v>
      </c>
      <c r="D4462" t="s">
        <v>892</v>
      </c>
      <c r="E4462" t="s">
        <v>1541</v>
      </c>
    </row>
    <row r="4463" spans="1:5" x14ac:dyDescent="0.3">
      <c r="A4463" s="14">
        <v>2308250800</v>
      </c>
      <c r="B4463" s="15">
        <v>309205</v>
      </c>
      <c r="C4463" t="s">
        <v>1144</v>
      </c>
      <c r="D4463" t="s">
        <v>898</v>
      </c>
      <c r="E4463" t="s">
        <v>1541</v>
      </c>
    </row>
    <row r="4464" spans="1:5" x14ac:dyDescent="0.3">
      <c r="A4464" s="12">
        <v>2316656300</v>
      </c>
      <c r="B4464" s="13">
        <v>315034</v>
      </c>
      <c r="C4464" t="s">
        <v>1144</v>
      </c>
      <c r="D4464" t="s">
        <v>897</v>
      </c>
      <c r="E4464" t="s">
        <v>1541</v>
      </c>
    </row>
    <row r="4465" spans="1:5" x14ac:dyDescent="0.3">
      <c r="A4465" s="14">
        <v>2191783100</v>
      </c>
      <c r="B4465" s="15">
        <v>299989</v>
      </c>
      <c r="C4465" t="s">
        <v>1144</v>
      </c>
      <c r="D4465" t="s">
        <v>896</v>
      </c>
      <c r="E4465" t="s">
        <v>1541</v>
      </c>
    </row>
    <row r="4466" spans="1:5" x14ac:dyDescent="0.3">
      <c r="A4466" s="12">
        <v>820317300</v>
      </c>
      <c r="B4466" s="13">
        <v>135545</v>
      </c>
      <c r="C4466" t="s">
        <v>1145</v>
      </c>
      <c r="D4466" t="s">
        <v>867</v>
      </c>
      <c r="E4466" t="s">
        <v>1542</v>
      </c>
    </row>
    <row r="4467" spans="1:5" x14ac:dyDescent="0.3">
      <c r="A4467" s="14">
        <v>1012952100</v>
      </c>
      <c r="B4467" s="15">
        <v>137910</v>
      </c>
      <c r="C4467" t="s">
        <v>1145</v>
      </c>
      <c r="D4467" t="s">
        <v>871</v>
      </c>
      <c r="E4467" t="s">
        <v>1542</v>
      </c>
    </row>
    <row r="4468" spans="1:5" x14ac:dyDescent="0.3">
      <c r="A4468" s="12">
        <v>1117228300</v>
      </c>
      <c r="B4468" s="13">
        <v>157732</v>
      </c>
      <c r="C4468" t="s">
        <v>1145</v>
      </c>
      <c r="D4468" t="s">
        <v>875</v>
      </c>
      <c r="E4468" t="s">
        <v>1542</v>
      </c>
    </row>
    <row r="4469" spans="1:5" x14ac:dyDescent="0.3">
      <c r="A4469" s="14">
        <v>871764500</v>
      </c>
      <c r="B4469" s="15">
        <v>147102</v>
      </c>
      <c r="C4469" t="s">
        <v>1145</v>
      </c>
      <c r="D4469" t="s">
        <v>864</v>
      </c>
      <c r="E4469" t="s">
        <v>1542</v>
      </c>
    </row>
    <row r="4470" spans="1:5" x14ac:dyDescent="0.3">
      <c r="A4470" s="12">
        <v>766846600</v>
      </c>
      <c r="B4470" s="13">
        <v>126869</v>
      </c>
      <c r="C4470" t="s">
        <v>1145</v>
      </c>
      <c r="D4470" t="s">
        <v>865</v>
      </c>
      <c r="E4470" t="s">
        <v>1542</v>
      </c>
    </row>
    <row r="4471" spans="1:5" x14ac:dyDescent="0.3">
      <c r="A4471" s="14">
        <v>1015191700</v>
      </c>
      <c r="B4471" s="15">
        <v>142226</v>
      </c>
      <c r="C4471" t="s">
        <v>1145</v>
      </c>
      <c r="D4471" t="s">
        <v>870</v>
      </c>
      <c r="E4471" t="s">
        <v>1542</v>
      </c>
    </row>
    <row r="4472" spans="1:5" x14ac:dyDescent="0.3">
      <c r="A4472" s="12">
        <v>964126800</v>
      </c>
      <c r="B4472" s="13">
        <v>132636</v>
      </c>
      <c r="C4472" t="s">
        <v>1145</v>
      </c>
      <c r="D4472" t="s">
        <v>869</v>
      </c>
      <c r="E4472" t="s">
        <v>1542</v>
      </c>
    </row>
    <row r="4473" spans="1:5" x14ac:dyDescent="0.3">
      <c r="A4473" s="14">
        <v>865550400</v>
      </c>
      <c r="B4473" s="15">
        <v>142780</v>
      </c>
      <c r="C4473" t="s">
        <v>1145</v>
      </c>
      <c r="D4473" t="s">
        <v>866</v>
      </c>
      <c r="E4473" t="s">
        <v>1542</v>
      </c>
    </row>
    <row r="4474" spans="1:5" x14ac:dyDescent="0.3">
      <c r="A4474" s="12">
        <v>835288800</v>
      </c>
      <c r="B4474" s="13">
        <v>137221</v>
      </c>
      <c r="C4474" t="s">
        <v>1145</v>
      </c>
      <c r="D4474" t="s">
        <v>868</v>
      </c>
      <c r="E4474" t="s">
        <v>1542</v>
      </c>
    </row>
    <row r="4475" spans="1:5" x14ac:dyDescent="0.3">
      <c r="A4475" s="14">
        <v>971887450</v>
      </c>
      <c r="B4475" s="15">
        <v>139151</v>
      </c>
      <c r="C4475" t="s">
        <v>1145</v>
      </c>
      <c r="D4475" t="s">
        <v>874</v>
      </c>
      <c r="E4475" t="s">
        <v>1542</v>
      </c>
    </row>
    <row r="4476" spans="1:5" x14ac:dyDescent="0.3">
      <c r="A4476" s="12">
        <v>980405400</v>
      </c>
      <c r="B4476" s="13">
        <v>140636</v>
      </c>
      <c r="C4476" t="s">
        <v>1145</v>
      </c>
      <c r="D4476" t="s">
        <v>873</v>
      </c>
      <c r="E4476" t="s">
        <v>1542</v>
      </c>
    </row>
    <row r="4477" spans="1:5" x14ac:dyDescent="0.3">
      <c r="A4477" s="14">
        <v>961454800</v>
      </c>
      <c r="B4477" s="15">
        <v>133742</v>
      </c>
      <c r="C4477" t="s">
        <v>1145</v>
      </c>
      <c r="D4477" t="s">
        <v>872</v>
      </c>
      <c r="E4477" t="s">
        <v>1542</v>
      </c>
    </row>
    <row r="4478" spans="1:5" x14ac:dyDescent="0.3">
      <c r="A4478" s="12">
        <v>1095005250</v>
      </c>
      <c r="B4478" s="13">
        <v>4880</v>
      </c>
      <c r="C4478" t="s">
        <v>1145</v>
      </c>
      <c r="D4478" t="s">
        <v>879</v>
      </c>
      <c r="E4478" t="s">
        <v>1542</v>
      </c>
    </row>
    <row r="4479" spans="1:5" x14ac:dyDescent="0.3">
      <c r="A4479" s="14">
        <v>1199368800</v>
      </c>
      <c r="B4479" s="15">
        <v>5175</v>
      </c>
      <c r="C4479" t="s">
        <v>1145</v>
      </c>
      <c r="D4479" t="s">
        <v>883</v>
      </c>
      <c r="E4479" t="s">
        <v>1542</v>
      </c>
    </row>
    <row r="4480" spans="1:5" x14ac:dyDescent="0.3">
      <c r="A4480" s="12">
        <v>1431599100</v>
      </c>
      <c r="B4480" s="13">
        <v>5986</v>
      </c>
      <c r="C4480" t="s">
        <v>1145</v>
      </c>
      <c r="D4480" t="s">
        <v>887</v>
      </c>
      <c r="E4480" t="s">
        <v>1542</v>
      </c>
    </row>
    <row r="4481" spans="1:5" x14ac:dyDescent="0.3">
      <c r="A4481" s="14">
        <v>1097172250</v>
      </c>
      <c r="B4481" s="15">
        <v>4823</v>
      </c>
      <c r="C4481" t="s">
        <v>1145</v>
      </c>
      <c r="D4481" t="s">
        <v>876</v>
      </c>
      <c r="E4481" t="s">
        <v>1542</v>
      </c>
    </row>
    <row r="4482" spans="1:5" x14ac:dyDescent="0.3">
      <c r="A4482" s="12">
        <v>963106400</v>
      </c>
      <c r="B4482" s="13">
        <v>4628</v>
      </c>
      <c r="C4482" t="s">
        <v>1145</v>
      </c>
      <c r="D4482" t="s">
        <v>877</v>
      </c>
      <c r="E4482" t="s">
        <v>1542</v>
      </c>
    </row>
    <row r="4483" spans="1:5" x14ac:dyDescent="0.3">
      <c r="A4483" s="14">
        <v>1222118700</v>
      </c>
      <c r="B4483" s="15">
        <v>5242</v>
      </c>
      <c r="C4483" t="s">
        <v>1145</v>
      </c>
      <c r="D4483" t="s">
        <v>882</v>
      </c>
      <c r="E4483" t="s">
        <v>1542</v>
      </c>
    </row>
    <row r="4484" spans="1:5" x14ac:dyDescent="0.3">
      <c r="A4484" s="12">
        <v>1150816050</v>
      </c>
      <c r="B4484" s="13">
        <v>5091</v>
      </c>
      <c r="C4484" t="s">
        <v>1145</v>
      </c>
      <c r="D4484" t="s">
        <v>881</v>
      </c>
      <c r="E4484" t="s">
        <v>1542</v>
      </c>
    </row>
    <row r="4485" spans="1:5" x14ac:dyDescent="0.3">
      <c r="A4485" s="14">
        <v>1106010500</v>
      </c>
      <c r="B4485" s="15">
        <v>4785</v>
      </c>
      <c r="C4485" t="s">
        <v>1145</v>
      </c>
      <c r="D4485" t="s">
        <v>878</v>
      </c>
      <c r="E4485" t="s">
        <v>1542</v>
      </c>
    </row>
    <row r="4486" spans="1:5" x14ac:dyDescent="0.3">
      <c r="A4486" s="12">
        <v>1113768700</v>
      </c>
      <c r="B4486" s="13">
        <v>4866</v>
      </c>
      <c r="C4486" t="s">
        <v>1145</v>
      </c>
      <c r="D4486" t="s">
        <v>880</v>
      </c>
      <c r="E4486" t="s">
        <v>1542</v>
      </c>
    </row>
    <row r="4487" spans="1:5" x14ac:dyDescent="0.3">
      <c r="A4487" s="14">
        <v>1215070400</v>
      </c>
      <c r="B4487" s="15">
        <v>5412</v>
      </c>
      <c r="C4487" t="s">
        <v>1145</v>
      </c>
      <c r="D4487" t="s">
        <v>886</v>
      </c>
      <c r="E4487" t="s">
        <v>1542</v>
      </c>
    </row>
    <row r="4488" spans="1:5" x14ac:dyDescent="0.3">
      <c r="A4488" s="12">
        <v>1246199700</v>
      </c>
      <c r="B4488" s="13">
        <v>5348</v>
      </c>
      <c r="C4488" t="s">
        <v>1145</v>
      </c>
      <c r="D4488" t="s">
        <v>885</v>
      </c>
      <c r="E4488" t="s">
        <v>1542</v>
      </c>
    </row>
    <row r="4489" spans="1:5" x14ac:dyDescent="0.3">
      <c r="A4489" s="14">
        <v>1188429200</v>
      </c>
      <c r="B4489" s="15">
        <v>5296</v>
      </c>
      <c r="C4489" t="s">
        <v>1145</v>
      </c>
      <c r="D4489" t="s">
        <v>884</v>
      </c>
      <c r="E4489" t="s">
        <v>1542</v>
      </c>
    </row>
    <row r="4490" spans="1:5" x14ac:dyDescent="0.3">
      <c r="A4490" s="12">
        <v>0</v>
      </c>
      <c r="B4490" s="13">
        <v>0</v>
      </c>
      <c r="C4490" t="s">
        <v>1145</v>
      </c>
      <c r="D4490" t="s">
        <v>891</v>
      </c>
      <c r="E4490" t="s">
        <v>1542</v>
      </c>
    </row>
    <row r="4491" spans="1:5" x14ac:dyDescent="0.3">
      <c r="A4491" s="14">
        <v>0</v>
      </c>
      <c r="B4491" s="15">
        <v>0</v>
      </c>
      <c r="C4491" t="s">
        <v>1145</v>
      </c>
      <c r="D4491" t="s">
        <v>895</v>
      </c>
      <c r="E4491" t="s">
        <v>1542</v>
      </c>
    </row>
    <row r="4492" spans="1:5" x14ac:dyDescent="0.3">
      <c r="A4492" s="12">
        <v>0</v>
      </c>
      <c r="B4492" s="13">
        <v>0</v>
      </c>
      <c r="C4492" t="s">
        <v>1145</v>
      </c>
      <c r="D4492" t="s">
        <v>899</v>
      </c>
      <c r="E4492" t="s">
        <v>1542</v>
      </c>
    </row>
    <row r="4493" spans="1:5" x14ac:dyDescent="0.3">
      <c r="A4493" s="14">
        <v>1378342800</v>
      </c>
      <c r="B4493" s="15">
        <v>175205</v>
      </c>
      <c r="C4493" t="s">
        <v>1145</v>
      </c>
      <c r="D4493" t="s">
        <v>888</v>
      </c>
      <c r="E4493" t="s">
        <v>1542</v>
      </c>
    </row>
    <row r="4494" spans="1:5" x14ac:dyDescent="0.3">
      <c r="A4494" s="12">
        <v>761020500</v>
      </c>
      <c r="B4494" s="13">
        <v>93411</v>
      </c>
      <c r="C4494" t="s">
        <v>1145</v>
      </c>
      <c r="D4494" t="s">
        <v>889</v>
      </c>
      <c r="E4494" t="s">
        <v>1542</v>
      </c>
    </row>
    <row r="4495" spans="1:5" x14ac:dyDescent="0.3">
      <c r="A4495" s="14">
        <v>0</v>
      </c>
      <c r="B4495" s="15">
        <v>0</v>
      </c>
      <c r="C4495" t="s">
        <v>1145</v>
      </c>
      <c r="D4495" t="s">
        <v>894</v>
      </c>
      <c r="E4495" t="s">
        <v>1542</v>
      </c>
    </row>
    <row r="4496" spans="1:5" x14ac:dyDescent="0.3">
      <c r="A4496" s="12">
        <v>0</v>
      </c>
      <c r="B4496" s="13">
        <v>0</v>
      </c>
      <c r="C4496" t="s">
        <v>1145</v>
      </c>
      <c r="D4496" t="s">
        <v>893</v>
      </c>
      <c r="E4496" t="s">
        <v>1542</v>
      </c>
    </row>
    <row r="4497" spans="1:5" x14ac:dyDescent="0.3">
      <c r="A4497" s="14">
        <v>0</v>
      </c>
      <c r="B4497" s="15">
        <v>0</v>
      </c>
      <c r="C4497" t="s">
        <v>1145</v>
      </c>
      <c r="D4497" t="s">
        <v>890</v>
      </c>
      <c r="E4497" t="s">
        <v>1542</v>
      </c>
    </row>
    <row r="4498" spans="1:5" x14ac:dyDescent="0.3">
      <c r="A4498" s="12">
        <v>0</v>
      </c>
      <c r="B4498" s="13">
        <v>0</v>
      </c>
      <c r="C4498" t="s">
        <v>1145</v>
      </c>
      <c r="D4498" t="s">
        <v>892</v>
      </c>
      <c r="E4498" t="s">
        <v>1542</v>
      </c>
    </row>
    <row r="4499" spans="1:5" x14ac:dyDescent="0.3">
      <c r="A4499" s="14">
        <v>0</v>
      </c>
      <c r="B4499" s="15">
        <v>0</v>
      </c>
      <c r="C4499" t="s">
        <v>1145</v>
      </c>
      <c r="D4499" t="s">
        <v>898</v>
      </c>
      <c r="E4499" t="s">
        <v>1542</v>
      </c>
    </row>
    <row r="4500" spans="1:5" x14ac:dyDescent="0.3">
      <c r="A4500" s="12">
        <v>0</v>
      </c>
      <c r="B4500" s="13">
        <v>0</v>
      </c>
      <c r="C4500" t="s">
        <v>1145</v>
      </c>
      <c r="D4500" t="s">
        <v>897</v>
      </c>
      <c r="E4500" t="s">
        <v>1542</v>
      </c>
    </row>
    <row r="4501" spans="1:5" x14ac:dyDescent="0.3">
      <c r="A4501" s="14">
        <v>0</v>
      </c>
      <c r="B4501" s="15">
        <v>0</v>
      </c>
      <c r="C4501" t="s">
        <v>1145</v>
      </c>
      <c r="D4501" t="s">
        <v>896</v>
      </c>
      <c r="E4501" t="s">
        <v>1542</v>
      </c>
    </row>
    <row r="4502" spans="1:5" x14ac:dyDescent="0.3">
      <c r="A4502" s="12">
        <v>2047208700</v>
      </c>
      <c r="B4502" s="13">
        <v>215015</v>
      </c>
      <c r="C4502" t="s">
        <v>1146</v>
      </c>
      <c r="D4502" t="s">
        <v>867</v>
      </c>
      <c r="E4502" t="s">
        <v>1543</v>
      </c>
    </row>
    <row r="4503" spans="1:5" x14ac:dyDescent="0.3">
      <c r="A4503" s="14">
        <v>2088896100</v>
      </c>
      <c r="B4503" s="15">
        <v>221567</v>
      </c>
      <c r="C4503" t="s">
        <v>1146</v>
      </c>
      <c r="D4503" t="s">
        <v>871</v>
      </c>
      <c r="E4503" t="s">
        <v>1543</v>
      </c>
    </row>
    <row r="4504" spans="1:5" x14ac:dyDescent="0.3">
      <c r="A4504" s="12">
        <v>2263443700</v>
      </c>
      <c r="B4504" s="13">
        <v>243956</v>
      </c>
      <c r="C4504" t="s">
        <v>1146</v>
      </c>
      <c r="D4504" t="s">
        <v>875</v>
      </c>
      <c r="E4504" t="s">
        <v>1543</v>
      </c>
    </row>
    <row r="4505" spans="1:5" x14ac:dyDescent="0.3">
      <c r="A4505" s="14">
        <v>2143339600</v>
      </c>
      <c r="B4505" s="15">
        <v>229113</v>
      </c>
      <c r="C4505" t="s">
        <v>1146</v>
      </c>
      <c r="D4505" t="s">
        <v>864</v>
      </c>
      <c r="E4505" t="s">
        <v>1543</v>
      </c>
    </row>
    <row r="4506" spans="1:5" x14ac:dyDescent="0.3">
      <c r="A4506" s="12">
        <v>2016773500</v>
      </c>
      <c r="B4506" s="13">
        <v>210508</v>
      </c>
      <c r="C4506" t="s">
        <v>1146</v>
      </c>
      <c r="D4506" t="s">
        <v>865</v>
      </c>
      <c r="E4506" t="s">
        <v>1543</v>
      </c>
    </row>
    <row r="4507" spans="1:5" x14ac:dyDescent="0.3">
      <c r="A4507" s="14">
        <v>2053881000</v>
      </c>
      <c r="B4507" s="15">
        <v>223793</v>
      </c>
      <c r="C4507" t="s">
        <v>1146</v>
      </c>
      <c r="D4507" t="s">
        <v>870</v>
      </c>
      <c r="E4507" t="s">
        <v>1543</v>
      </c>
    </row>
    <row r="4508" spans="1:5" x14ac:dyDescent="0.3">
      <c r="A4508" s="12">
        <v>2008626900</v>
      </c>
      <c r="B4508" s="13">
        <v>213009</v>
      </c>
      <c r="C4508" t="s">
        <v>1146</v>
      </c>
      <c r="D4508" t="s">
        <v>869</v>
      </c>
      <c r="E4508" t="s">
        <v>1543</v>
      </c>
    </row>
    <row r="4509" spans="1:5" x14ac:dyDescent="0.3">
      <c r="A4509" s="14">
        <v>2212686700</v>
      </c>
      <c r="B4509" s="15">
        <v>229872</v>
      </c>
      <c r="C4509" t="s">
        <v>1146</v>
      </c>
      <c r="D4509" t="s">
        <v>866</v>
      </c>
      <c r="E4509" t="s">
        <v>1543</v>
      </c>
    </row>
    <row r="4510" spans="1:5" x14ac:dyDescent="0.3">
      <c r="A4510" s="12">
        <v>2062395500</v>
      </c>
      <c r="B4510" s="13">
        <v>219500</v>
      </c>
      <c r="C4510" t="s">
        <v>1146</v>
      </c>
      <c r="D4510" t="s">
        <v>868</v>
      </c>
      <c r="E4510" t="s">
        <v>1543</v>
      </c>
    </row>
    <row r="4511" spans="1:5" x14ac:dyDescent="0.3">
      <c r="A4511" s="14">
        <v>2049153900</v>
      </c>
      <c r="B4511" s="15">
        <v>218493</v>
      </c>
      <c r="C4511" t="s">
        <v>1146</v>
      </c>
      <c r="D4511" t="s">
        <v>874</v>
      </c>
      <c r="E4511" t="s">
        <v>1543</v>
      </c>
    </row>
    <row r="4512" spans="1:5" x14ac:dyDescent="0.3">
      <c r="A4512" s="12">
        <v>2068814200</v>
      </c>
      <c r="B4512" s="13">
        <v>222279</v>
      </c>
      <c r="C4512" t="s">
        <v>1146</v>
      </c>
      <c r="D4512" t="s">
        <v>873</v>
      </c>
      <c r="E4512" t="s">
        <v>1543</v>
      </c>
    </row>
    <row r="4513" spans="1:5" x14ac:dyDescent="0.3">
      <c r="A4513" s="14">
        <v>2022139200</v>
      </c>
      <c r="B4513" s="15">
        <v>213679</v>
      </c>
      <c r="C4513" t="s">
        <v>1146</v>
      </c>
      <c r="D4513" t="s">
        <v>872</v>
      </c>
      <c r="E4513" t="s">
        <v>1543</v>
      </c>
    </row>
    <row r="4514" spans="1:5" x14ac:dyDescent="0.3">
      <c r="A4514" s="12">
        <v>2133969500</v>
      </c>
      <c r="B4514" s="13">
        <v>7211</v>
      </c>
      <c r="C4514" t="s">
        <v>1146</v>
      </c>
      <c r="D4514" t="s">
        <v>879</v>
      </c>
      <c r="E4514" t="s">
        <v>1543</v>
      </c>
    </row>
    <row r="4515" spans="1:5" x14ac:dyDescent="0.3">
      <c r="A4515" s="14">
        <v>2342963300</v>
      </c>
      <c r="B4515" s="15">
        <v>7548</v>
      </c>
      <c r="C4515" t="s">
        <v>1146</v>
      </c>
      <c r="D4515" t="s">
        <v>883</v>
      </c>
      <c r="E4515" t="s">
        <v>1543</v>
      </c>
    </row>
    <row r="4516" spans="1:5" x14ac:dyDescent="0.3">
      <c r="A4516" s="12">
        <v>2360279600</v>
      </c>
      <c r="B4516" s="13">
        <v>7888</v>
      </c>
      <c r="C4516" t="s">
        <v>1146</v>
      </c>
      <c r="D4516" t="s">
        <v>887</v>
      </c>
      <c r="E4516" t="s">
        <v>1543</v>
      </c>
    </row>
    <row r="4517" spans="1:5" x14ac:dyDescent="0.3">
      <c r="A4517" s="14">
        <v>2131275300</v>
      </c>
      <c r="B4517" s="15">
        <v>7161</v>
      </c>
      <c r="C4517" t="s">
        <v>1146</v>
      </c>
      <c r="D4517" t="s">
        <v>876</v>
      </c>
      <c r="E4517" t="s">
        <v>1543</v>
      </c>
    </row>
    <row r="4518" spans="1:5" x14ac:dyDescent="0.3">
      <c r="A4518" s="12">
        <v>2010671800</v>
      </c>
      <c r="B4518" s="13">
        <v>7320</v>
      </c>
      <c r="C4518" t="s">
        <v>1146</v>
      </c>
      <c r="D4518" t="s">
        <v>877</v>
      </c>
      <c r="E4518" t="s">
        <v>1543</v>
      </c>
    </row>
    <row r="4519" spans="1:5" x14ac:dyDescent="0.3">
      <c r="A4519" s="14">
        <v>2280698700</v>
      </c>
      <c r="B4519" s="15">
        <v>7471</v>
      </c>
      <c r="C4519" t="s">
        <v>1146</v>
      </c>
      <c r="D4519" t="s">
        <v>882</v>
      </c>
      <c r="E4519" t="s">
        <v>1543</v>
      </c>
    </row>
    <row r="4520" spans="1:5" x14ac:dyDescent="0.3">
      <c r="A4520" s="12">
        <v>2133416200</v>
      </c>
      <c r="B4520" s="13">
        <v>7253</v>
      </c>
      <c r="C4520" t="s">
        <v>1146</v>
      </c>
      <c r="D4520" t="s">
        <v>881</v>
      </c>
      <c r="E4520" t="s">
        <v>1543</v>
      </c>
    </row>
    <row r="4521" spans="1:5" x14ac:dyDescent="0.3">
      <c r="A4521" s="14">
        <v>2291416500</v>
      </c>
      <c r="B4521" s="15">
        <v>7491</v>
      </c>
      <c r="C4521" t="s">
        <v>1146</v>
      </c>
      <c r="D4521" t="s">
        <v>878</v>
      </c>
      <c r="E4521" t="s">
        <v>1543</v>
      </c>
    </row>
    <row r="4522" spans="1:5" x14ac:dyDescent="0.3">
      <c r="A4522" s="12">
        <v>2155441600</v>
      </c>
      <c r="B4522" s="13">
        <v>7102</v>
      </c>
      <c r="C4522" t="s">
        <v>1146</v>
      </c>
      <c r="D4522" t="s">
        <v>880</v>
      </c>
      <c r="E4522" t="s">
        <v>1543</v>
      </c>
    </row>
    <row r="4523" spans="1:5" x14ac:dyDescent="0.3">
      <c r="A4523" s="14">
        <v>2241458500</v>
      </c>
      <c r="B4523" s="15">
        <v>7563</v>
      </c>
      <c r="C4523" t="s">
        <v>1146</v>
      </c>
      <c r="D4523" t="s">
        <v>886</v>
      </c>
      <c r="E4523" t="s">
        <v>1543</v>
      </c>
    </row>
    <row r="4524" spans="1:5" x14ac:dyDescent="0.3">
      <c r="A4524" s="12">
        <v>2213953800</v>
      </c>
      <c r="B4524" s="13">
        <v>7295</v>
      </c>
      <c r="C4524" t="s">
        <v>1146</v>
      </c>
      <c r="D4524" t="s">
        <v>885</v>
      </c>
      <c r="E4524" t="s">
        <v>1543</v>
      </c>
    </row>
    <row r="4525" spans="1:5" x14ac:dyDescent="0.3">
      <c r="A4525" s="14">
        <v>2157705500</v>
      </c>
      <c r="B4525" s="15">
        <v>7374</v>
      </c>
      <c r="C4525" t="s">
        <v>1146</v>
      </c>
      <c r="D4525" t="s">
        <v>884</v>
      </c>
      <c r="E4525" t="s">
        <v>1543</v>
      </c>
    </row>
    <row r="4526" spans="1:5" x14ac:dyDescent="0.3">
      <c r="A4526" s="12">
        <v>2321275000</v>
      </c>
      <c r="B4526" s="13">
        <v>224850</v>
      </c>
      <c r="C4526" t="s">
        <v>1146</v>
      </c>
      <c r="D4526" t="s">
        <v>891</v>
      </c>
      <c r="E4526" t="s">
        <v>1543</v>
      </c>
    </row>
    <row r="4527" spans="1:5" x14ac:dyDescent="0.3">
      <c r="A4527" s="14">
        <v>2402966700</v>
      </c>
      <c r="B4527" s="15">
        <v>233013</v>
      </c>
      <c r="C4527" t="s">
        <v>1146</v>
      </c>
      <c r="D4527" t="s">
        <v>895</v>
      </c>
      <c r="E4527" t="s">
        <v>1543</v>
      </c>
    </row>
    <row r="4528" spans="1:5" x14ac:dyDescent="0.3">
      <c r="A4528" s="12">
        <v>2489830400</v>
      </c>
      <c r="B4528" s="13">
        <v>249466</v>
      </c>
      <c r="C4528" t="s">
        <v>1146</v>
      </c>
      <c r="D4528" t="s">
        <v>899</v>
      </c>
      <c r="E4528" t="s">
        <v>1543</v>
      </c>
    </row>
    <row r="4529" spans="1:5" x14ac:dyDescent="0.3">
      <c r="A4529" s="14">
        <v>2277150900</v>
      </c>
      <c r="B4529" s="15">
        <v>228982</v>
      </c>
      <c r="C4529" t="s">
        <v>1146</v>
      </c>
      <c r="D4529" t="s">
        <v>888</v>
      </c>
      <c r="E4529" t="s">
        <v>1543</v>
      </c>
    </row>
    <row r="4530" spans="1:5" x14ac:dyDescent="0.3">
      <c r="A4530" s="12">
        <v>2072462700</v>
      </c>
      <c r="B4530" s="13">
        <v>203910</v>
      </c>
      <c r="C4530" t="s">
        <v>1146</v>
      </c>
      <c r="D4530" t="s">
        <v>889</v>
      </c>
      <c r="E4530" t="s">
        <v>1543</v>
      </c>
    </row>
    <row r="4531" spans="1:5" x14ac:dyDescent="0.3">
      <c r="A4531" s="14">
        <v>2311715300</v>
      </c>
      <c r="B4531" s="15">
        <v>228815</v>
      </c>
      <c r="C4531" t="s">
        <v>1146</v>
      </c>
      <c r="D4531" t="s">
        <v>894</v>
      </c>
      <c r="E4531" t="s">
        <v>1543</v>
      </c>
    </row>
    <row r="4532" spans="1:5" x14ac:dyDescent="0.3">
      <c r="A4532" s="12">
        <v>2219262100</v>
      </c>
      <c r="B4532" s="13">
        <v>218380</v>
      </c>
      <c r="C4532" t="s">
        <v>1146</v>
      </c>
      <c r="D4532" t="s">
        <v>893</v>
      </c>
      <c r="E4532" t="s">
        <v>1543</v>
      </c>
    </row>
    <row r="4533" spans="1:5" x14ac:dyDescent="0.3">
      <c r="A4533" s="14">
        <v>2401524900</v>
      </c>
      <c r="B4533" s="15">
        <v>238032</v>
      </c>
      <c r="C4533" t="s">
        <v>1146</v>
      </c>
      <c r="D4533" t="s">
        <v>890</v>
      </c>
      <c r="E4533" t="s">
        <v>1543</v>
      </c>
    </row>
    <row r="4534" spans="1:5" x14ac:dyDescent="0.3">
      <c r="A4534" s="12">
        <v>2302366300</v>
      </c>
      <c r="B4534" s="13">
        <v>224452</v>
      </c>
      <c r="C4534" t="s">
        <v>1146</v>
      </c>
      <c r="D4534" t="s">
        <v>892</v>
      </c>
      <c r="E4534" t="s">
        <v>1543</v>
      </c>
    </row>
    <row r="4535" spans="1:5" x14ac:dyDescent="0.3">
      <c r="A4535" s="14">
        <v>2257300500</v>
      </c>
      <c r="B4535" s="15">
        <v>223998</v>
      </c>
      <c r="C4535" t="s">
        <v>1146</v>
      </c>
      <c r="D4535" t="s">
        <v>898</v>
      </c>
      <c r="E4535" t="s">
        <v>1543</v>
      </c>
    </row>
    <row r="4536" spans="1:5" x14ac:dyDescent="0.3">
      <c r="A4536" s="12">
        <v>2312571100</v>
      </c>
      <c r="B4536" s="13">
        <v>228351</v>
      </c>
      <c r="C4536" t="s">
        <v>1146</v>
      </c>
      <c r="D4536" t="s">
        <v>897</v>
      </c>
      <c r="E4536" t="s">
        <v>1543</v>
      </c>
    </row>
    <row r="4537" spans="1:5" x14ac:dyDescent="0.3">
      <c r="A4537" s="14">
        <v>2287948700</v>
      </c>
      <c r="B4537" s="15">
        <v>222630</v>
      </c>
      <c r="C4537" t="s">
        <v>1146</v>
      </c>
      <c r="D4537" t="s">
        <v>896</v>
      </c>
      <c r="E4537" t="s">
        <v>1543</v>
      </c>
    </row>
    <row r="4538" spans="1:5" x14ac:dyDescent="0.3">
      <c r="A4538" s="12">
        <v>1592873600</v>
      </c>
      <c r="B4538" s="13">
        <v>149624</v>
      </c>
      <c r="C4538" t="s">
        <v>1147</v>
      </c>
      <c r="D4538" t="s">
        <v>867</v>
      </c>
      <c r="E4538" t="s">
        <v>1544</v>
      </c>
    </row>
    <row r="4539" spans="1:5" x14ac:dyDescent="0.3">
      <c r="A4539" s="14">
        <v>1857524100</v>
      </c>
      <c r="B4539" s="15">
        <v>173502</v>
      </c>
      <c r="C4539" t="s">
        <v>1147</v>
      </c>
      <c r="D4539" t="s">
        <v>871</v>
      </c>
      <c r="E4539" t="s">
        <v>1544</v>
      </c>
    </row>
    <row r="4540" spans="1:5" x14ac:dyDescent="0.3">
      <c r="A4540" s="12">
        <v>2211522700</v>
      </c>
      <c r="B4540" s="13">
        <v>189124</v>
      </c>
      <c r="C4540" t="s">
        <v>1147</v>
      </c>
      <c r="D4540" t="s">
        <v>875</v>
      </c>
      <c r="E4540" t="s">
        <v>1544</v>
      </c>
    </row>
    <row r="4541" spans="1:5" x14ac:dyDescent="0.3">
      <c r="A4541" s="14">
        <v>2146704600</v>
      </c>
      <c r="B4541" s="15">
        <v>224862</v>
      </c>
      <c r="C4541" t="s">
        <v>1147</v>
      </c>
      <c r="D4541" t="s">
        <v>864</v>
      </c>
      <c r="E4541" t="s">
        <v>1544</v>
      </c>
    </row>
    <row r="4542" spans="1:5" x14ac:dyDescent="0.3">
      <c r="A4542" s="12">
        <v>1666969800</v>
      </c>
      <c r="B4542" s="13">
        <v>161503</v>
      </c>
      <c r="C4542" t="s">
        <v>1147</v>
      </c>
      <c r="D4542" t="s">
        <v>865</v>
      </c>
      <c r="E4542" t="s">
        <v>1544</v>
      </c>
    </row>
    <row r="4543" spans="1:5" x14ac:dyDescent="0.3">
      <c r="A4543" s="14">
        <v>2073798500</v>
      </c>
      <c r="B4543" s="15">
        <v>198028</v>
      </c>
      <c r="C4543" t="s">
        <v>1147</v>
      </c>
      <c r="D4543" t="s">
        <v>870</v>
      </c>
      <c r="E4543" t="s">
        <v>1544</v>
      </c>
    </row>
    <row r="4544" spans="1:5" x14ac:dyDescent="0.3">
      <c r="A4544" s="12">
        <v>1770839800</v>
      </c>
      <c r="B4544" s="13">
        <v>168219</v>
      </c>
      <c r="C4544" t="s">
        <v>1147</v>
      </c>
      <c r="D4544" t="s">
        <v>869</v>
      </c>
      <c r="E4544" t="s">
        <v>1544</v>
      </c>
    </row>
    <row r="4545" spans="1:5" x14ac:dyDescent="0.3">
      <c r="A4545" s="14">
        <v>1987465300</v>
      </c>
      <c r="B4545" s="15">
        <v>193958</v>
      </c>
      <c r="C4545" t="s">
        <v>1147</v>
      </c>
      <c r="D4545" t="s">
        <v>866</v>
      </c>
      <c r="E4545" t="s">
        <v>1544</v>
      </c>
    </row>
    <row r="4546" spans="1:5" x14ac:dyDescent="0.3">
      <c r="A4546" s="12">
        <v>1837900900</v>
      </c>
      <c r="B4546" s="13">
        <v>170995</v>
      </c>
      <c r="C4546" t="s">
        <v>1147</v>
      </c>
      <c r="D4546" t="s">
        <v>868</v>
      </c>
      <c r="E4546" t="s">
        <v>1544</v>
      </c>
    </row>
    <row r="4547" spans="1:5" x14ac:dyDescent="0.3">
      <c r="A4547" s="14">
        <v>1690581800</v>
      </c>
      <c r="B4547" s="15">
        <v>159063</v>
      </c>
      <c r="C4547" t="s">
        <v>1147</v>
      </c>
      <c r="D4547" t="s">
        <v>874</v>
      </c>
      <c r="E4547" t="s">
        <v>1544</v>
      </c>
    </row>
    <row r="4548" spans="1:5" x14ac:dyDescent="0.3">
      <c r="A4548" s="12">
        <v>1808628200</v>
      </c>
      <c r="B4548" s="13">
        <v>170667</v>
      </c>
      <c r="C4548" t="s">
        <v>1147</v>
      </c>
      <c r="D4548" t="s">
        <v>873</v>
      </c>
      <c r="E4548" t="s">
        <v>1544</v>
      </c>
    </row>
    <row r="4549" spans="1:5" x14ac:dyDescent="0.3">
      <c r="A4549" s="14">
        <v>1687647500</v>
      </c>
      <c r="B4549" s="15">
        <v>154640</v>
      </c>
      <c r="C4549" t="s">
        <v>1147</v>
      </c>
      <c r="D4549" t="s">
        <v>872</v>
      </c>
      <c r="E4549" t="s">
        <v>1544</v>
      </c>
    </row>
    <row r="4550" spans="1:5" x14ac:dyDescent="0.3">
      <c r="A4550" s="12">
        <v>2197674600</v>
      </c>
      <c r="B4550" s="13">
        <v>5979</v>
      </c>
      <c r="C4550" t="s">
        <v>1147</v>
      </c>
      <c r="D4550" t="s">
        <v>879</v>
      </c>
      <c r="E4550" t="s">
        <v>1544</v>
      </c>
    </row>
    <row r="4551" spans="1:5" x14ac:dyDescent="0.3">
      <c r="A4551" s="14">
        <v>2070234600</v>
      </c>
      <c r="B4551" s="15">
        <v>5438</v>
      </c>
      <c r="C4551" t="s">
        <v>1147</v>
      </c>
      <c r="D4551" t="s">
        <v>883</v>
      </c>
      <c r="E4551" t="s">
        <v>1544</v>
      </c>
    </row>
    <row r="4552" spans="1:5" x14ac:dyDescent="0.3">
      <c r="A4552" s="12">
        <v>2417176500</v>
      </c>
      <c r="B4552" s="13">
        <v>6509</v>
      </c>
      <c r="C4552" t="s">
        <v>1147</v>
      </c>
      <c r="D4552" t="s">
        <v>887</v>
      </c>
      <c r="E4552" t="s">
        <v>1544</v>
      </c>
    </row>
    <row r="4553" spans="1:5" x14ac:dyDescent="0.3">
      <c r="A4553" s="14">
        <v>2516824800</v>
      </c>
      <c r="B4553" s="15">
        <v>6963</v>
      </c>
      <c r="C4553" t="s">
        <v>1147</v>
      </c>
      <c r="D4553" t="s">
        <v>876</v>
      </c>
      <c r="E4553" t="s">
        <v>1544</v>
      </c>
    </row>
    <row r="4554" spans="1:5" x14ac:dyDescent="0.3">
      <c r="A4554" s="12">
        <v>1973095500</v>
      </c>
      <c r="B4554" s="13">
        <v>5704</v>
      </c>
      <c r="C4554" t="s">
        <v>1147</v>
      </c>
      <c r="D4554" t="s">
        <v>877</v>
      </c>
      <c r="E4554" t="s">
        <v>1544</v>
      </c>
    </row>
    <row r="4555" spans="1:5" x14ac:dyDescent="0.3">
      <c r="A4555" s="14">
        <v>2257298600</v>
      </c>
      <c r="B4555" s="15">
        <v>5912</v>
      </c>
      <c r="C4555" t="s">
        <v>1147</v>
      </c>
      <c r="D4555" t="s">
        <v>882</v>
      </c>
      <c r="E4555" t="s">
        <v>1544</v>
      </c>
    </row>
    <row r="4556" spans="1:5" x14ac:dyDescent="0.3">
      <c r="A4556" s="12">
        <v>2148617400</v>
      </c>
      <c r="B4556" s="13">
        <v>5665</v>
      </c>
      <c r="C4556" t="s">
        <v>1147</v>
      </c>
      <c r="D4556" t="s">
        <v>881</v>
      </c>
      <c r="E4556" t="s">
        <v>1544</v>
      </c>
    </row>
    <row r="4557" spans="1:5" x14ac:dyDescent="0.3">
      <c r="A4557" s="14">
        <v>2099465700</v>
      </c>
      <c r="B4557" s="15">
        <v>5217</v>
      </c>
      <c r="C4557" t="s">
        <v>1147</v>
      </c>
      <c r="D4557" t="s">
        <v>878</v>
      </c>
      <c r="E4557" t="s">
        <v>1544</v>
      </c>
    </row>
    <row r="4558" spans="1:5" x14ac:dyDescent="0.3">
      <c r="A4558" s="12">
        <v>1867987000</v>
      </c>
      <c r="B4558" s="13">
        <v>4870</v>
      </c>
      <c r="C4558" t="s">
        <v>1147</v>
      </c>
      <c r="D4558" t="s">
        <v>880</v>
      </c>
      <c r="E4558" t="s">
        <v>1544</v>
      </c>
    </row>
    <row r="4559" spans="1:5" x14ac:dyDescent="0.3">
      <c r="A4559" s="14">
        <v>2060998000</v>
      </c>
      <c r="B4559" s="15">
        <v>5593</v>
      </c>
      <c r="C4559" t="s">
        <v>1147</v>
      </c>
      <c r="D4559" t="s">
        <v>886</v>
      </c>
      <c r="E4559" t="s">
        <v>1544</v>
      </c>
    </row>
    <row r="4560" spans="1:5" x14ac:dyDescent="0.3">
      <c r="A4560" s="12">
        <v>2214439800</v>
      </c>
      <c r="B4560" s="13">
        <v>5787</v>
      </c>
      <c r="C4560" t="s">
        <v>1147</v>
      </c>
      <c r="D4560" t="s">
        <v>885</v>
      </c>
      <c r="E4560" t="s">
        <v>1544</v>
      </c>
    </row>
    <row r="4561" spans="1:5" x14ac:dyDescent="0.3">
      <c r="A4561" s="14">
        <v>1919977300</v>
      </c>
      <c r="B4561" s="15">
        <v>5221</v>
      </c>
      <c r="C4561" t="s">
        <v>1147</v>
      </c>
      <c r="D4561" t="s">
        <v>884</v>
      </c>
      <c r="E4561" t="s">
        <v>1544</v>
      </c>
    </row>
    <row r="4562" spans="1:5" x14ac:dyDescent="0.3">
      <c r="A4562" s="12">
        <v>2042297700</v>
      </c>
      <c r="B4562" s="13">
        <v>157748</v>
      </c>
      <c r="C4562" t="s">
        <v>1147</v>
      </c>
      <c r="D4562" t="s">
        <v>891</v>
      </c>
      <c r="E4562" t="s">
        <v>1544</v>
      </c>
    </row>
    <row r="4563" spans="1:5" x14ac:dyDescent="0.3">
      <c r="A4563" s="14">
        <v>2400760900</v>
      </c>
      <c r="B4563" s="15">
        <v>184915</v>
      </c>
      <c r="C4563" t="s">
        <v>1147</v>
      </c>
      <c r="D4563" t="s">
        <v>895</v>
      </c>
      <c r="E4563" t="s">
        <v>1544</v>
      </c>
    </row>
    <row r="4564" spans="1:5" x14ac:dyDescent="0.3">
      <c r="A4564" s="12">
        <v>2763932200</v>
      </c>
      <c r="B4564" s="13">
        <v>220649</v>
      </c>
      <c r="C4564" t="s">
        <v>1147</v>
      </c>
      <c r="D4564" t="s">
        <v>899</v>
      </c>
      <c r="E4564" t="s">
        <v>1544</v>
      </c>
    </row>
    <row r="4565" spans="1:5" x14ac:dyDescent="0.3">
      <c r="A4565" s="14">
        <v>2473418300</v>
      </c>
      <c r="B4565" s="15">
        <v>214778</v>
      </c>
      <c r="C4565" t="s">
        <v>1147</v>
      </c>
      <c r="D4565" t="s">
        <v>888</v>
      </c>
      <c r="E4565" t="s">
        <v>1544</v>
      </c>
    </row>
    <row r="4566" spans="1:5" x14ac:dyDescent="0.3">
      <c r="A4566" s="12">
        <v>1970802800</v>
      </c>
      <c r="B4566" s="13">
        <v>159335</v>
      </c>
      <c r="C4566" t="s">
        <v>1147</v>
      </c>
      <c r="D4566" t="s">
        <v>889</v>
      </c>
      <c r="E4566" t="s">
        <v>1544</v>
      </c>
    </row>
    <row r="4567" spans="1:5" x14ac:dyDescent="0.3">
      <c r="A4567" s="14">
        <v>2551952400</v>
      </c>
      <c r="B4567" s="15">
        <v>201883</v>
      </c>
      <c r="C4567" t="s">
        <v>1147</v>
      </c>
      <c r="D4567" t="s">
        <v>894</v>
      </c>
      <c r="E4567" t="s">
        <v>1544</v>
      </c>
    </row>
    <row r="4568" spans="1:5" x14ac:dyDescent="0.3">
      <c r="A4568" s="12">
        <v>2276672400</v>
      </c>
      <c r="B4568" s="13">
        <v>176143</v>
      </c>
      <c r="C4568" t="s">
        <v>1147</v>
      </c>
      <c r="D4568" t="s">
        <v>893</v>
      </c>
      <c r="E4568" t="s">
        <v>1544</v>
      </c>
    </row>
    <row r="4569" spans="1:5" x14ac:dyDescent="0.3">
      <c r="A4569" s="14">
        <v>2403180400</v>
      </c>
      <c r="B4569" s="15">
        <v>191824</v>
      </c>
      <c r="C4569" t="s">
        <v>1147</v>
      </c>
      <c r="D4569" t="s">
        <v>890</v>
      </c>
      <c r="E4569" t="s">
        <v>1544</v>
      </c>
    </row>
    <row r="4570" spans="1:5" x14ac:dyDescent="0.3">
      <c r="A4570" s="12">
        <v>1967619000</v>
      </c>
      <c r="B4570" s="13">
        <v>154361</v>
      </c>
      <c r="C4570" t="s">
        <v>1147</v>
      </c>
      <c r="D4570" t="s">
        <v>892</v>
      </c>
      <c r="E4570" t="s">
        <v>1544</v>
      </c>
    </row>
    <row r="4571" spans="1:5" x14ac:dyDescent="0.3">
      <c r="A4571" s="14">
        <v>2401582000</v>
      </c>
      <c r="B4571" s="15">
        <v>181665</v>
      </c>
      <c r="C4571" t="s">
        <v>1147</v>
      </c>
      <c r="D4571" t="s">
        <v>898</v>
      </c>
      <c r="E4571" t="s">
        <v>1544</v>
      </c>
    </row>
    <row r="4572" spans="1:5" x14ac:dyDescent="0.3">
      <c r="A4572" s="12">
        <v>2343183900</v>
      </c>
      <c r="B4572" s="13">
        <v>179552</v>
      </c>
      <c r="C4572" t="s">
        <v>1147</v>
      </c>
      <c r="D4572" t="s">
        <v>897</v>
      </c>
      <c r="E4572" t="s">
        <v>1544</v>
      </c>
    </row>
    <row r="4573" spans="1:5" x14ac:dyDescent="0.3">
      <c r="A4573" s="14">
        <v>2152449100</v>
      </c>
      <c r="B4573" s="15">
        <v>163986</v>
      </c>
      <c r="C4573" t="s">
        <v>1147</v>
      </c>
      <c r="D4573" t="s">
        <v>896</v>
      </c>
      <c r="E4573" t="s">
        <v>1544</v>
      </c>
    </row>
    <row r="4574" spans="1:5" x14ac:dyDescent="0.3">
      <c r="A4574" s="12">
        <v>342115100</v>
      </c>
      <c r="B4574" s="13">
        <v>45849</v>
      </c>
      <c r="C4574" t="s">
        <v>1148</v>
      </c>
      <c r="D4574" t="s">
        <v>867</v>
      </c>
      <c r="E4574" t="s">
        <v>1545</v>
      </c>
    </row>
    <row r="4575" spans="1:5" x14ac:dyDescent="0.3">
      <c r="A4575" s="14">
        <v>289476500</v>
      </c>
      <c r="B4575" s="15">
        <v>37712</v>
      </c>
      <c r="C4575" t="s">
        <v>1148</v>
      </c>
      <c r="D4575" t="s">
        <v>871</v>
      </c>
      <c r="E4575" t="s">
        <v>1545</v>
      </c>
    </row>
    <row r="4576" spans="1:5" x14ac:dyDescent="0.3">
      <c r="A4576" s="12">
        <v>215590600</v>
      </c>
      <c r="B4576" s="13">
        <v>27521</v>
      </c>
      <c r="C4576" t="s">
        <v>1148</v>
      </c>
      <c r="D4576" t="s">
        <v>875</v>
      </c>
      <c r="E4576" t="s">
        <v>1545</v>
      </c>
    </row>
    <row r="4577" spans="1:5" x14ac:dyDescent="0.3">
      <c r="A4577" s="14">
        <v>254689200</v>
      </c>
      <c r="B4577" s="15">
        <v>40298</v>
      </c>
      <c r="C4577" t="s">
        <v>1148</v>
      </c>
      <c r="D4577" t="s">
        <v>864</v>
      </c>
      <c r="E4577" t="s">
        <v>1545</v>
      </c>
    </row>
    <row r="4578" spans="1:5" x14ac:dyDescent="0.3">
      <c r="A4578" s="12">
        <v>292430000</v>
      </c>
      <c r="B4578" s="13">
        <v>42069</v>
      </c>
      <c r="C4578" t="s">
        <v>1148</v>
      </c>
      <c r="D4578" t="s">
        <v>865</v>
      </c>
      <c r="E4578" t="s">
        <v>1545</v>
      </c>
    </row>
    <row r="4579" spans="1:5" x14ac:dyDescent="0.3">
      <c r="A4579" s="14">
        <v>240833600</v>
      </c>
      <c r="B4579" s="15">
        <v>32533</v>
      </c>
      <c r="C4579" t="s">
        <v>1148</v>
      </c>
      <c r="D4579" t="s">
        <v>870</v>
      </c>
      <c r="E4579" t="s">
        <v>1545</v>
      </c>
    </row>
    <row r="4580" spans="1:5" x14ac:dyDescent="0.3">
      <c r="A4580" s="12">
        <v>290663500</v>
      </c>
      <c r="B4580" s="13">
        <v>37946</v>
      </c>
      <c r="C4580" t="s">
        <v>1148</v>
      </c>
      <c r="D4580" t="s">
        <v>869</v>
      </c>
      <c r="E4580" t="s">
        <v>1545</v>
      </c>
    </row>
    <row r="4581" spans="1:5" x14ac:dyDescent="0.3">
      <c r="A4581" s="14">
        <v>296898700</v>
      </c>
      <c r="B4581" s="15">
        <v>42931</v>
      </c>
      <c r="C4581" t="s">
        <v>1148</v>
      </c>
      <c r="D4581" t="s">
        <v>866</v>
      </c>
      <c r="E4581" t="s">
        <v>1545</v>
      </c>
    </row>
    <row r="4582" spans="1:5" x14ac:dyDescent="0.3">
      <c r="A4582" s="12">
        <v>325282100</v>
      </c>
      <c r="B4582" s="13">
        <v>47031</v>
      </c>
      <c r="C4582" t="s">
        <v>1148</v>
      </c>
      <c r="D4582" t="s">
        <v>868</v>
      </c>
      <c r="E4582" t="s">
        <v>1545</v>
      </c>
    </row>
    <row r="4583" spans="1:5" x14ac:dyDescent="0.3">
      <c r="A4583" s="14">
        <v>218826300</v>
      </c>
      <c r="B4583" s="15">
        <v>27283</v>
      </c>
      <c r="C4583" t="s">
        <v>1148</v>
      </c>
      <c r="D4583" t="s">
        <v>874</v>
      </c>
      <c r="E4583" t="s">
        <v>1545</v>
      </c>
    </row>
    <row r="4584" spans="1:5" x14ac:dyDescent="0.3">
      <c r="A4584" s="12">
        <v>266292800</v>
      </c>
      <c r="B4584" s="13">
        <v>29337</v>
      </c>
      <c r="C4584" t="s">
        <v>1148</v>
      </c>
      <c r="D4584" t="s">
        <v>873</v>
      </c>
      <c r="E4584" t="s">
        <v>1545</v>
      </c>
    </row>
    <row r="4585" spans="1:5" x14ac:dyDescent="0.3">
      <c r="A4585" s="14">
        <v>320099800</v>
      </c>
      <c r="B4585" s="15">
        <v>38920</v>
      </c>
      <c r="C4585" t="s">
        <v>1148</v>
      </c>
      <c r="D4585" t="s">
        <v>872</v>
      </c>
      <c r="E4585" t="s">
        <v>1545</v>
      </c>
    </row>
    <row r="4586" spans="1:5" x14ac:dyDescent="0.3">
      <c r="A4586" s="12">
        <v>257696900</v>
      </c>
      <c r="B4586" s="13">
        <v>1075</v>
      </c>
      <c r="C4586" t="s">
        <v>1148</v>
      </c>
      <c r="D4586" t="s">
        <v>879</v>
      </c>
      <c r="E4586" t="s">
        <v>1545</v>
      </c>
    </row>
    <row r="4587" spans="1:5" x14ac:dyDescent="0.3">
      <c r="A4587" s="14">
        <v>225192700</v>
      </c>
      <c r="B4587" s="15">
        <v>1319</v>
      </c>
      <c r="C4587" t="s">
        <v>1148</v>
      </c>
      <c r="D4587" t="s">
        <v>883</v>
      </c>
      <c r="E4587" t="s">
        <v>1545</v>
      </c>
    </row>
    <row r="4588" spans="1:5" x14ac:dyDescent="0.3">
      <c r="A4588" s="12">
        <v>297512300</v>
      </c>
      <c r="B4588" s="13">
        <v>1513</v>
      </c>
      <c r="C4588" t="s">
        <v>1148</v>
      </c>
      <c r="D4588" t="s">
        <v>887</v>
      </c>
      <c r="E4588" t="s">
        <v>1545</v>
      </c>
    </row>
    <row r="4589" spans="1:5" x14ac:dyDescent="0.3">
      <c r="A4589" s="14">
        <v>241938300</v>
      </c>
      <c r="B4589" s="15">
        <v>1062</v>
      </c>
      <c r="C4589" t="s">
        <v>1148</v>
      </c>
      <c r="D4589" t="s">
        <v>876</v>
      </c>
      <c r="E4589" t="s">
        <v>1545</v>
      </c>
    </row>
    <row r="4590" spans="1:5" x14ac:dyDescent="0.3">
      <c r="A4590" s="12">
        <v>215865000</v>
      </c>
      <c r="B4590" s="13">
        <v>1016</v>
      </c>
      <c r="C4590" t="s">
        <v>1148</v>
      </c>
      <c r="D4590" t="s">
        <v>877</v>
      </c>
      <c r="E4590" t="s">
        <v>1545</v>
      </c>
    </row>
    <row r="4591" spans="1:5" x14ac:dyDescent="0.3">
      <c r="A4591" s="14">
        <v>219897100</v>
      </c>
      <c r="B4591" s="15">
        <v>1044</v>
      </c>
      <c r="C4591" t="s">
        <v>1148</v>
      </c>
      <c r="D4591" t="s">
        <v>882</v>
      </c>
      <c r="E4591" t="s">
        <v>1545</v>
      </c>
    </row>
    <row r="4592" spans="1:5" x14ac:dyDescent="0.3">
      <c r="A4592" s="12">
        <v>254907900</v>
      </c>
      <c r="B4592" s="13">
        <v>1168</v>
      </c>
      <c r="C4592" t="s">
        <v>1148</v>
      </c>
      <c r="D4592" t="s">
        <v>881</v>
      </c>
      <c r="E4592" t="s">
        <v>1545</v>
      </c>
    </row>
    <row r="4593" spans="1:5" x14ac:dyDescent="0.3">
      <c r="A4593" s="14">
        <v>302737300</v>
      </c>
      <c r="B4593" s="15">
        <v>1116</v>
      </c>
      <c r="C4593" t="s">
        <v>1148</v>
      </c>
      <c r="D4593" t="s">
        <v>878</v>
      </c>
      <c r="E4593" t="s">
        <v>1545</v>
      </c>
    </row>
    <row r="4594" spans="1:5" x14ac:dyDescent="0.3">
      <c r="A4594" s="12">
        <v>273345500</v>
      </c>
      <c r="B4594" s="13">
        <v>1241</v>
      </c>
      <c r="C4594" t="s">
        <v>1148</v>
      </c>
      <c r="D4594" t="s">
        <v>880</v>
      </c>
      <c r="E4594" t="s">
        <v>1545</v>
      </c>
    </row>
    <row r="4595" spans="1:5" x14ac:dyDescent="0.3">
      <c r="A4595" s="14">
        <v>334689800</v>
      </c>
      <c r="B4595" s="15">
        <v>1760</v>
      </c>
      <c r="C4595" t="s">
        <v>1148</v>
      </c>
      <c r="D4595" t="s">
        <v>886</v>
      </c>
      <c r="E4595" t="s">
        <v>1545</v>
      </c>
    </row>
    <row r="4596" spans="1:5" x14ac:dyDescent="0.3">
      <c r="A4596" s="12">
        <v>315842600</v>
      </c>
      <c r="B4596" s="13">
        <v>1530</v>
      </c>
      <c r="C4596" t="s">
        <v>1148</v>
      </c>
      <c r="D4596" t="s">
        <v>885</v>
      </c>
      <c r="E4596" t="s">
        <v>1545</v>
      </c>
    </row>
    <row r="4597" spans="1:5" x14ac:dyDescent="0.3">
      <c r="A4597" s="14">
        <v>285399100</v>
      </c>
      <c r="B4597" s="15">
        <v>1524</v>
      </c>
      <c r="C4597" t="s">
        <v>1148</v>
      </c>
      <c r="D4597" t="s">
        <v>884</v>
      </c>
      <c r="E4597" t="s">
        <v>1545</v>
      </c>
    </row>
    <row r="4598" spans="1:5" x14ac:dyDescent="0.3">
      <c r="A4598" s="12">
        <v>512236200</v>
      </c>
      <c r="B4598" s="13">
        <v>56273</v>
      </c>
      <c r="C4598" t="s">
        <v>1148</v>
      </c>
      <c r="D4598" t="s">
        <v>891</v>
      </c>
      <c r="E4598" t="s">
        <v>1545</v>
      </c>
    </row>
    <row r="4599" spans="1:5" x14ac:dyDescent="0.3">
      <c r="A4599" s="14">
        <v>517189500</v>
      </c>
      <c r="B4599" s="15">
        <v>54368</v>
      </c>
      <c r="C4599" t="s">
        <v>1148</v>
      </c>
      <c r="D4599" t="s">
        <v>895</v>
      </c>
      <c r="E4599" t="s">
        <v>1545</v>
      </c>
    </row>
    <row r="4600" spans="1:5" x14ac:dyDescent="0.3">
      <c r="A4600" s="12">
        <v>403928100</v>
      </c>
      <c r="B4600" s="13">
        <v>51989</v>
      </c>
      <c r="C4600" t="s">
        <v>1148</v>
      </c>
      <c r="D4600" t="s">
        <v>899</v>
      </c>
      <c r="E4600" t="s">
        <v>1545</v>
      </c>
    </row>
    <row r="4601" spans="1:5" x14ac:dyDescent="0.3">
      <c r="A4601" s="14">
        <v>281343700</v>
      </c>
      <c r="B4601" s="15">
        <v>48567</v>
      </c>
      <c r="C4601" t="s">
        <v>1148</v>
      </c>
      <c r="D4601" t="s">
        <v>888</v>
      </c>
      <c r="E4601" t="s">
        <v>1545</v>
      </c>
    </row>
    <row r="4602" spans="1:5" x14ac:dyDescent="0.3">
      <c r="A4602" s="12">
        <v>284232500</v>
      </c>
      <c r="B4602" s="13">
        <v>44770</v>
      </c>
      <c r="C4602" t="s">
        <v>1148</v>
      </c>
      <c r="D4602" t="s">
        <v>889</v>
      </c>
      <c r="E4602" t="s">
        <v>1545</v>
      </c>
    </row>
    <row r="4603" spans="1:5" x14ac:dyDescent="0.3">
      <c r="A4603" s="14">
        <v>462603000</v>
      </c>
      <c r="B4603" s="15">
        <v>134189</v>
      </c>
      <c r="C4603" t="s">
        <v>1148</v>
      </c>
      <c r="D4603" t="s">
        <v>894</v>
      </c>
      <c r="E4603" t="s">
        <v>1545</v>
      </c>
    </row>
    <row r="4604" spans="1:5" x14ac:dyDescent="0.3">
      <c r="A4604" s="12">
        <v>414212000</v>
      </c>
      <c r="B4604" s="13">
        <v>44371</v>
      </c>
      <c r="C4604" t="s">
        <v>1148</v>
      </c>
      <c r="D4604" t="s">
        <v>893</v>
      </c>
      <c r="E4604" t="s">
        <v>1545</v>
      </c>
    </row>
    <row r="4605" spans="1:5" x14ac:dyDescent="0.3">
      <c r="A4605" s="14">
        <v>349278600</v>
      </c>
      <c r="B4605" s="15">
        <v>50705</v>
      </c>
      <c r="C4605" t="s">
        <v>1148</v>
      </c>
      <c r="D4605" t="s">
        <v>890</v>
      </c>
      <c r="E4605" t="s">
        <v>1545</v>
      </c>
    </row>
    <row r="4606" spans="1:5" x14ac:dyDescent="0.3">
      <c r="A4606" s="12">
        <v>546659200</v>
      </c>
      <c r="B4606" s="13">
        <v>56995</v>
      </c>
      <c r="C4606" t="s">
        <v>1148</v>
      </c>
      <c r="D4606" t="s">
        <v>892</v>
      </c>
      <c r="E4606" t="s">
        <v>1545</v>
      </c>
    </row>
    <row r="4607" spans="1:5" x14ac:dyDescent="0.3">
      <c r="A4607" s="14">
        <v>452290800</v>
      </c>
      <c r="B4607" s="15">
        <v>54656</v>
      </c>
      <c r="C4607" t="s">
        <v>1148</v>
      </c>
      <c r="D4607" t="s">
        <v>898</v>
      </c>
      <c r="E4607" t="s">
        <v>1545</v>
      </c>
    </row>
    <row r="4608" spans="1:5" x14ac:dyDescent="0.3">
      <c r="A4608" s="12">
        <v>482776500</v>
      </c>
      <c r="B4608" s="13">
        <v>55238</v>
      </c>
      <c r="C4608" t="s">
        <v>1148</v>
      </c>
      <c r="D4608" t="s">
        <v>897</v>
      </c>
      <c r="E4608" t="s">
        <v>1545</v>
      </c>
    </row>
    <row r="4609" spans="1:5" x14ac:dyDescent="0.3">
      <c r="A4609" s="14">
        <v>450919200</v>
      </c>
      <c r="B4609" s="15">
        <v>55416</v>
      </c>
      <c r="C4609" t="s">
        <v>1148</v>
      </c>
      <c r="D4609" t="s">
        <v>896</v>
      </c>
      <c r="E4609" t="s">
        <v>1545</v>
      </c>
    </row>
    <row r="4610" spans="1:5" x14ac:dyDescent="0.3">
      <c r="A4610" s="12">
        <v>840841000</v>
      </c>
      <c r="B4610" s="13">
        <v>59611</v>
      </c>
      <c r="C4610" t="s">
        <v>1149</v>
      </c>
      <c r="D4610" t="s">
        <v>867</v>
      </c>
      <c r="E4610" t="s">
        <v>1546</v>
      </c>
    </row>
    <row r="4611" spans="1:5" x14ac:dyDescent="0.3">
      <c r="A4611" s="14">
        <v>946422700</v>
      </c>
      <c r="B4611" s="15">
        <v>68281</v>
      </c>
      <c r="C4611" t="s">
        <v>1149</v>
      </c>
      <c r="D4611" t="s">
        <v>871</v>
      </c>
      <c r="E4611" t="s">
        <v>1546</v>
      </c>
    </row>
    <row r="4612" spans="1:5" x14ac:dyDescent="0.3">
      <c r="A4612" s="12">
        <v>1019854000</v>
      </c>
      <c r="B4612" s="13">
        <v>78334</v>
      </c>
      <c r="C4612" t="s">
        <v>1149</v>
      </c>
      <c r="D4612" t="s">
        <v>875</v>
      </c>
      <c r="E4612" t="s">
        <v>1546</v>
      </c>
    </row>
    <row r="4613" spans="1:5" x14ac:dyDescent="0.3">
      <c r="A4613" s="14">
        <v>972600100</v>
      </c>
      <c r="B4613" s="15">
        <v>76405</v>
      </c>
      <c r="C4613" t="s">
        <v>1149</v>
      </c>
      <c r="D4613" t="s">
        <v>864</v>
      </c>
      <c r="E4613" t="s">
        <v>1546</v>
      </c>
    </row>
    <row r="4614" spans="1:5" x14ac:dyDescent="0.3">
      <c r="A4614" s="12">
        <v>858374200</v>
      </c>
      <c r="B4614" s="13">
        <v>59804</v>
      </c>
      <c r="C4614" t="s">
        <v>1149</v>
      </c>
      <c r="D4614" t="s">
        <v>865</v>
      </c>
      <c r="E4614" t="s">
        <v>1546</v>
      </c>
    </row>
    <row r="4615" spans="1:5" x14ac:dyDescent="0.3">
      <c r="A4615" s="14">
        <v>993208200</v>
      </c>
      <c r="B4615" s="15">
        <v>72289</v>
      </c>
      <c r="C4615" t="s">
        <v>1149</v>
      </c>
      <c r="D4615" t="s">
        <v>870</v>
      </c>
      <c r="E4615" t="s">
        <v>1546</v>
      </c>
    </row>
    <row r="4616" spans="1:5" x14ac:dyDescent="0.3">
      <c r="A4616" s="12">
        <v>886071200</v>
      </c>
      <c r="B4616" s="13">
        <v>64022</v>
      </c>
      <c r="C4616" t="s">
        <v>1149</v>
      </c>
      <c r="D4616" t="s">
        <v>869</v>
      </c>
      <c r="E4616" t="s">
        <v>1546</v>
      </c>
    </row>
    <row r="4617" spans="1:5" x14ac:dyDescent="0.3">
      <c r="A4617" s="14">
        <v>941490400</v>
      </c>
      <c r="B4617" s="15">
        <v>72422</v>
      </c>
      <c r="C4617" t="s">
        <v>1149</v>
      </c>
      <c r="D4617" t="s">
        <v>866</v>
      </c>
      <c r="E4617" t="s">
        <v>1546</v>
      </c>
    </row>
    <row r="4618" spans="1:5" x14ac:dyDescent="0.3">
      <c r="A4618" s="12">
        <v>675639000</v>
      </c>
      <c r="B4618" s="13">
        <v>58418</v>
      </c>
      <c r="C4618" t="s">
        <v>1149</v>
      </c>
      <c r="D4618" t="s">
        <v>868</v>
      </c>
      <c r="E4618" t="s">
        <v>1546</v>
      </c>
    </row>
    <row r="4619" spans="1:5" x14ac:dyDescent="0.3">
      <c r="A4619" s="14">
        <v>1023181300</v>
      </c>
      <c r="B4619" s="15">
        <v>69316</v>
      </c>
      <c r="C4619" t="s">
        <v>1149</v>
      </c>
      <c r="D4619" t="s">
        <v>874</v>
      </c>
      <c r="E4619" t="s">
        <v>1546</v>
      </c>
    </row>
    <row r="4620" spans="1:5" x14ac:dyDescent="0.3">
      <c r="A4620" s="12">
        <v>1072414000</v>
      </c>
      <c r="B4620" s="13">
        <v>71597</v>
      </c>
      <c r="C4620" t="s">
        <v>1149</v>
      </c>
      <c r="D4620" t="s">
        <v>873</v>
      </c>
      <c r="E4620" t="s">
        <v>1546</v>
      </c>
    </row>
    <row r="4621" spans="1:5" x14ac:dyDescent="0.3">
      <c r="A4621" s="14">
        <v>989306400</v>
      </c>
      <c r="B4621" s="15">
        <v>66594</v>
      </c>
      <c r="C4621" t="s">
        <v>1149</v>
      </c>
      <c r="D4621" t="s">
        <v>872</v>
      </c>
      <c r="E4621" t="s">
        <v>1546</v>
      </c>
    </row>
    <row r="4622" spans="1:5" x14ac:dyDescent="0.3">
      <c r="A4622" s="12">
        <v>967384800</v>
      </c>
      <c r="B4622" s="13">
        <v>2448</v>
      </c>
      <c r="C4622" t="s">
        <v>1149</v>
      </c>
      <c r="D4622" t="s">
        <v>879</v>
      </c>
      <c r="E4622" t="s">
        <v>1546</v>
      </c>
    </row>
    <row r="4623" spans="1:5" x14ac:dyDescent="0.3">
      <c r="A4623" s="14">
        <v>1003345100</v>
      </c>
      <c r="B4623" s="15">
        <v>2283</v>
      </c>
      <c r="C4623" t="s">
        <v>1149</v>
      </c>
      <c r="D4623" t="s">
        <v>883</v>
      </c>
      <c r="E4623" t="s">
        <v>1546</v>
      </c>
    </row>
    <row r="4624" spans="1:5" x14ac:dyDescent="0.3">
      <c r="A4624" s="12">
        <v>1132678500</v>
      </c>
      <c r="B4624" s="13">
        <v>2702</v>
      </c>
      <c r="C4624" t="s">
        <v>1149</v>
      </c>
      <c r="D4624" t="s">
        <v>887</v>
      </c>
      <c r="E4624" t="s">
        <v>1546</v>
      </c>
    </row>
    <row r="4625" spans="1:5" x14ac:dyDescent="0.3">
      <c r="A4625" s="14">
        <v>1110319000</v>
      </c>
      <c r="B4625" s="15">
        <v>2674</v>
      </c>
      <c r="C4625" t="s">
        <v>1149</v>
      </c>
      <c r="D4625" t="s">
        <v>876</v>
      </c>
      <c r="E4625" t="s">
        <v>1546</v>
      </c>
    </row>
    <row r="4626" spans="1:5" x14ac:dyDescent="0.3">
      <c r="A4626" s="12">
        <v>952529800</v>
      </c>
      <c r="B4626" s="13">
        <v>2279</v>
      </c>
      <c r="C4626" t="s">
        <v>1149</v>
      </c>
      <c r="D4626" t="s">
        <v>877</v>
      </c>
      <c r="E4626" t="s">
        <v>1546</v>
      </c>
    </row>
    <row r="4627" spans="1:5" x14ac:dyDescent="0.3">
      <c r="A4627" s="14">
        <v>1084802800</v>
      </c>
      <c r="B4627" s="15">
        <v>2395</v>
      </c>
      <c r="C4627" t="s">
        <v>1149</v>
      </c>
      <c r="D4627" t="s">
        <v>882</v>
      </c>
      <c r="E4627" t="s">
        <v>1546</v>
      </c>
    </row>
    <row r="4628" spans="1:5" x14ac:dyDescent="0.3">
      <c r="A4628" s="12">
        <v>982205300</v>
      </c>
      <c r="B4628" s="13">
        <v>2330</v>
      </c>
      <c r="C4628" t="s">
        <v>1149</v>
      </c>
      <c r="D4628" t="s">
        <v>881</v>
      </c>
      <c r="E4628" t="s">
        <v>1546</v>
      </c>
    </row>
    <row r="4629" spans="1:5" x14ac:dyDescent="0.3">
      <c r="A4629" s="14">
        <v>972622100</v>
      </c>
      <c r="B4629" s="15">
        <v>2186</v>
      </c>
      <c r="C4629" t="s">
        <v>1149</v>
      </c>
      <c r="D4629" t="s">
        <v>878</v>
      </c>
      <c r="E4629" t="s">
        <v>1546</v>
      </c>
    </row>
    <row r="4630" spans="1:5" x14ac:dyDescent="0.3">
      <c r="A4630" s="12">
        <v>887523400</v>
      </c>
      <c r="B4630" s="13">
        <v>2095</v>
      </c>
      <c r="C4630" t="s">
        <v>1149</v>
      </c>
      <c r="D4630" t="s">
        <v>880</v>
      </c>
      <c r="E4630" t="s">
        <v>1546</v>
      </c>
    </row>
    <row r="4631" spans="1:5" x14ac:dyDescent="0.3">
      <c r="A4631" s="14">
        <v>1001695300</v>
      </c>
      <c r="B4631" s="15">
        <v>2336</v>
      </c>
      <c r="C4631" t="s">
        <v>1149</v>
      </c>
      <c r="D4631" t="s">
        <v>886</v>
      </c>
      <c r="E4631" t="s">
        <v>1546</v>
      </c>
    </row>
    <row r="4632" spans="1:5" x14ac:dyDescent="0.3">
      <c r="A4632" s="12">
        <v>1102680000</v>
      </c>
      <c r="B4632" s="13">
        <v>2379</v>
      </c>
      <c r="C4632" t="s">
        <v>1149</v>
      </c>
      <c r="D4632" t="s">
        <v>885</v>
      </c>
      <c r="E4632" t="s">
        <v>1546</v>
      </c>
    </row>
    <row r="4633" spans="1:5" x14ac:dyDescent="0.3">
      <c r="A4633" s="14">
        <v>991985100</v>
      </c>
      <c r="B4633" s="15">
        <v>2263</v>
      </c>
      <c r="C4633" t="s">
        <v>1149</v>
      </c>
      <c r="D4633" t="s">
        <v>884</v>
      </c>
      <c r="E4633" t="s">
        <v>1546</v>
      </c>
    </row>
    <row r="4634" spans="1:5" x14ac:dyDescent="0.3">
      <c r="A4634" s="12">
        <v>1082794100</v>
      </c>
      <c r="B4634" s="13">
        <v>71488</v>
      </c>
      <c r="C4634" t="s">
        <v>1149</v>
      </c>
      <c r="D4634" t="s">
        <v>891</v>
      </c>
      <c r="E4634" t="s">
        <v>1546</v>
      </c>
    </row>
    <row r="4635" spans="1:5" x14ac:dyDescent="0.3">
      <c r="A4635" s="14">
        <v>1090870000</v>
      </c>
      <c r="B4635" s="15">
        <v>75638</v>
      </c>
      <c r="C4635" t="s">
        <v>1149</v>
      </c>
      <c r="D4635" t="s">
        <v>895</v>
      </c>
      <c r="E4635" t="s">
        <v>1546</v>
      </c>
    </row>
    <row r="4636" spans="1:5" x14ac:dyDescent="0.3">
      <c r="A4636" s="12">
        <v>1190715700</v>
      </c>
      <c r="B4636" s="13">
        <v>86845</v>
      </c>
      <c r="C4636" t="s">
        <v>1149</v>
      </c>
      <c r="D4636" t="s">
        <v>899</v>
      </c>
      <c r="E4636" t="s">
        <v>1546</v>
      </c>
    </row>
    <row r="4637" spans="1:5" x14ac:dyDescent="0.3">
      <c r="A4637" s="14">
        <v>1198880900</v>
      </c>
      <c r="B4637" s="15">
        <v>87311</v>
      </c>
      <c r="C4637" t="s">
        <v>1149</v>
      </c>
      <c r="D4637" t="s">
        <v>888</v>
      </c>
      <c r="E4637" t="s">
        <v>1546</v>
      </c>
    </row>
    <row r="4638" spans="1:5" x14ac:dyDescent="0.3">
      <c r="A4638" s="12">
        <v>897627800</v>
      </c>
      <c r="B4638" s="13">
        <v>65127</v>
      </c>
      <c r="C4638" t="s">
        <v>1149</v>
      </c>
      <c r="D4638" t="s">
        <v>889</v>
      </c>
      <c r="E4638" t="s">
        <v>1546</v>
      </c>
    </row>
    <row r="4639" spans="1:5" x14ac:dyDescent="0.3">
      <c r="A4639" s="14">
        <v>1125666800</v>
      </c>
      <c r="B4639" s="15">
        <v>80554</v>
      </c>
      <c r="C4639" t="s">
        <v>1149</v>
      </c>
      <c r="D4639" t="s">
        <v>894</v>
      </c>
      <c r="E4639" t="s">
        <v>1546</v>
      </c>
    </row>
    <row r="4640" spans="1:5" x14ac:dyDescent="0.3">
      <c r="A4640" s="12">
        <v>1008735400</v>
      </c>
      <c r="B4640" s="13">
        <v>72526</v>
      </c>
      <c r="C4640" t="s">
        <v>1149</v>
      </c>
      <c r="D4640" t="s">
        <v>893</v>
      </c>
      <c r="E4640" t="s">
        <v>1546</v>
      </c>
    </row>
    <row r="4641" spans="1:5" x14ac:dyDescent="0.3">
      <c r="A4641" s="14">
        <v>1155614000</v>
      </c>
      <c r="B4641" s="15">
        <v>80070</v>
      </c>
      <c r="C4641" t="s">
        <v>1149</v>
      </c>
      <c r="D4641" t="s">
        <v>890</v>
      </c>
      <c r="E4641" t="s">
        <v>1546</v>
      </c>
    </row>
    <row r="4642" spans="1:5" x14ac:dyDescent="0.3">
      <c r="A4642" s="12">
        <v>1004509700</v>
      </c>
      <c r="B4642" s="13">
        <v>68998</v>
      </c>
      <c r="C4642" t="s">
        <v>1149</v>
      </c>
      <c r="D4642" t="s">
        <v>892</v>
      </c>
      <c r="E4642" t="s">
        <v>1546</v>
      </c>
    </row>
    <row r="4643" spans="1:5" x14ac:dyDescent="0.3">
      <c r="A4643" s="14">
        <v>1005482900</v>
      </c>
      <c r="B4643" s="15">
        <v>70929</v>
      </c>
      <c r="C4643" t="s">
        <v>1149</v>
      </c>
      <c r="D4643" t="s">
        <v>898</v>
      </c>
      <c r="E4643" t="s">
        <v>1546</v>
      </c>
    </row>
    <row r="4644" spans="1:5" x14ac:dyDescent="0.3">
      <c r="A4644" s="12">
        <v>1084991300</v>
      </c>
      <c r="B4644" s="13">
        <v>73013</v>
      </c>
      <c r="C4644" t="s">
        <v>1149</v>
      </c>
      <c r="D4644" t="s">
        <v>897</v>
      </c>
      <c r="E4644" t="s">
        <v>1546</v>
      </c>
    </row>
    <row r="4645" spans="1:5" x14ac:dyDescent="0.3">
      <c r="A4645" s="14">
        <v>1062846900</v>
      </c>
      <c r="B4645" s="15">
        <v>70850</v>
      </c>
      <c r="C4645" t="s">
        <v>1149</v>
      </c>
      <c r="D4645" t="s">
        <v>896</v>
      </c>
      <c r="E4645" t="s">
        <v>1546</v>
      </c>
    </row>
    <row r="4646" spans="1:5" x14ac:dyDescent="0.3">
      <c r="A4646" s="12">
        <v>216528000</v>
      </c>
      <c r="B4646" s="13">
        <v>32501</v>
      </c>
      <c r="C4646" t="s">
        <v>1150</v>
      </c>
      <c r="D4646" t="s">
        <v>867</v>
      </c>
      <c r="E4646" t="s">
        <v>1547</v>
      </c>
    </row>
    <row r="4647" spans="1:5" x14ac:dyDescent="0.3">
      <c r="A4647" s="14">
        <v>321863000</v>
      </c>
      <c r="B4647" s="15">
        <v>51105</v>
      </c>
      <c r="C4647" t="s">
        <v>1150</v>
      </c>
      <c r="D4647" t="s">
        <v>871</v>
      </c>
      <c r="E4647" t="s">
        <v>1547</v>
      </c>
    </row>
    <row r="4648" spans="1:5" x14ac:dyDescent="0.3">
      <c r="A4648" s="12">
        <v>451896000</v>
      </c>
      <c r="B4648" s="13">
        <v>61276</v>
      </c>
      <c r="C4648" t="s">
        <v>1150</v>
      </c>
      <c r="D4648" t="s">
        <v>875</v>
      </c>
      <c r="E4648" t="s">
        <v>1547</v>
      </c>
    </row>
    <row r="4649" spans="1:5" x14ac:dyDescent="0.3">
      <c r="A4649" s="14">
        <v>186677300</v>
      </c>
      <c r="B4649" s="15">
        <v>29217</v>
      </c>
      <c r="C4649" t="s">
        <v>1150</v>
      </c>
      <c r="D4649" t="s">
        <v>864</v>
      </c>
      <c r="E4649" t="s">
        <v>1547</v>
      </c>
    </row>
    <row r="4650" spans="1:5" x14ac:dyDescent="0.3">
      <c r="A4650" s="12">
        <v>190979600</v>
      </c>
      <c r="B4650" s="13">
        <v>29308</v>
      </c>
      <c r="C4650" t="s">
        <v>1150</v>
      </c>
      <c r="D4650" t="s">
        <v>865</v>
      </c>
      <c r="E4650" t="s">
        <v>1547</v>
      </c>
    </row>
    <row r="4651" spans="1:5" x14ac:dyDescent="0.3">
      <c r="A4651" s="14">
        <v>291797000</v>
      </c>
      <c r="B4651" s="15">
        <v>43485</v>
      </c>
      <c r="C4651" t="s">
        <v>1150</v>
      </c>
      <c r="D4651" t="s">
        <v>870</v>
      </c>
      <c r="E4651" t="s">
        <v>1547</v>
      </c>
    </row>
    <row r="4652" spans="1:5" x14ac:dyDescent="0.3">
      <c r="A4652" s="12">
        <v>231314700</v>
      </c>
      <c r="B4652" s="13">
        <v>35470</v>
      </c>
      <c r="C4652" t="s">
        <v>1150</v>
      </c>
      <c r="D4652" t="s">
        <v>869</v>
      </c>
      <c r="E4652" t="s">
        <v>1547</v>
      </c>
    </row>
    <row r="4653" spans="1:5" x14ac:dyDescent="0.3">
      <c r="A4653" s="14">
        <v>223190100</v>
      </c>
      <c r="B4653" s="15">
        <v>33678</v>
      </c>
      <c r="C4653" t="s">
        <v>1150</v>
      </c>
      <c r="D4653" t="s">
        <v>866</v>
      </c>
      <c r="E4653" t="s">
        <v>1547</v>
      </c>
    </row>
    <row r="4654" spans="1:5" x14ac:dyDescent="0.3">
      <c r="A4654" s="12">
        <v>231410200</v>
      </c>
      <c r="B4654" s="13">
        <v>35310</v>
      </c>
      <c r="C4654" t="s">
        <v>1150</v>
      </c>
      <c r="D4654" t="s">
        <v>868</v>
      </c>
      <c r="E4654" t="s">
        <v>1547</v>
      </c>
    </row>
    <row r="4655" spans="1:5" x14ac:dyDescent="0.3">
      <c r="A4655" s="14">
        <v>412637000</v>
      </c>
      <c r="B4655" s="15">
        <v>56877</v>
      </c>
      <c r="C4655" t="s">
        <v>1150</v>
      </c>
      <c r="D4655" t="s">
        <v>874</v>
      </c>
      <c r="E4655" t="s">
        <v>1547</v>
      </c>
    </row>
    <row r="4656" spans="1:5" x14ac:dyDescent="0.3">
      <c r="A4656" s="12">
        <v>398752800</v>
      </c>
      <c r="B4656" s="13">
        <v>56258</v>
      </c>
      <c r="C4656" t="s">
        <v>1150</v>
      </c>
      <c r="D4656" t="s">
        <v>873</v>
      </c>
      <c r="E4656" t="s">
        <v>1547</v>
      </c>
    </row>
    <row r="4657" spans="1:5" x14ac:dyDescent="0.3">
      <c r="A4657" s="14">
        <v>354995400</v>
      </c>
      <c r="B4657" s="15">
        <v>52437</v>
      </c>
      <c r="C4657" t="s">
        <v>1150</v>
      </c>
      <c r="D4657" t="s">
        <v>872</v>
      </c>
      <c r="E4657" t="s">
        <v>1547</v>
      </c>
    </row>
    <row r="4658" spans="1:5" x14ac:dyDescent="0.3">
      <c r="A4658" s="12">
        <v>427687100</v>
      </c>
      <c r="B4658" s="13">
        <v>1817</v>
      </c>
      <c r="C4658" t="s">
        <v>1150</v>
      </c>
      <c r="D4658" t="s">
        <v>879</v>
      </c>
      <c r="E4658" t="s">
        <v>1547</v>
      </c>
    </row>
    <row r="4659" spans="1:5" x14ac:dyDescent="0.3">
      <c r="A4659" s="14">
        <v>613512600</v>
      </c>
      <c r="B4659" s="15">
        <v>2271</v>
      </c>
      <c r="C4659" t="s">
        <v>1150</v>
      </c>
      <c r="D4659" t="s">
        <v>883</v>
      </c>
      <c r="E4659" t="s">
        <v>1547</v>
      </c>
    </row>
    <row r="4660" spans="1:5" x14ac:dyDescent="0.3">
      <c r="A4660" s="12">
        <v>724315300</v>
      </c>
      <c r="B4660" s="13">
        <v>2884</v>
      </c>
      <c r="C4660" t="s">
        <v>1150</v>
      </c>
      <c r="D4660" t="s">
        <v>887</v>
      </c>
      <c r="E4660" t="s">
        <v>1547</v>
      </c>
    </row>
    <row r="4661" spans="1:5" x14ac:dyDescent="0.3">
      <c r="A4661" s="14">
        <v>459007000</v>
      </c>
      <c r="B4661" s="15">
        <v>1930</v>
      </c>
      <c r="C4661" t="s">
        <v>1150</v>
      </c>
      <c r="D4661" t="s">
        <v>876</v>
      </c>
      <c r="E4661" t="s">
        <v>1547</v>
      </c>
    </row>
    <row r="4662" spans="1:5" x14ac:dyDescent="0.3">
      <c r="A4662" s="12">
        <v>431943900</v>
      </c>
      <c r="B4662" s="13">
        <v>1938</v>
      </c>
      <c r="C4662" t="s">
        <v>1150</v>
      </c>
      <c r="D4662" t="s">
        <v>877</v>
      </c>
      <c r="E4662" t="s">
        <v>1547</v>
      </c>
    </row>
    <row r="4663" spans="1:5" x14ac:dyDescent="0.3">
      <c r="A4663" s="14">
        <v>545389400</v>
      </c>
      <c r="B4663" s="15">
        <v>1988</v>
      </c>
      <c r="C4663" t="s">
        <v>1150</v>
      </c>
      <c r="D4663" t="s">
        <v>882</v>
      </c>
      <c r="E4663" t="s">
        <v>1547</v>
      </c>
    </row>
    <row r="4664" spans="1:5" x14ac:dyDescent="0.3">
      <c r="A4664" s="12">
        <v>447881800</v>
      </c>
      <c r="B4664" s="13">
        <v>1752</v>
      </c>
      <c r="C4664" t="s">
        <v>1150</v>
      </c>
      <c r="D4664" t="s">
        <v>881</v>
      </c>
      <c r="E4664" t="s">
        <v>1547</v>
      </c>
    </row>
    <row r="4665" spans="1:5" x14ac:dyDescent="0.3">
      <c r="A4665" s="14">
        <v>454939800</v>
      </c>
      <c r="B4665" s="15">
        <v>1829</v>
      </c>
      <c r="C4665" t="s">
        <v>1150</v>
      </c>
      <c r="D4665" t="s">
        <v>878</v>
      </c>
      <c r="E4665" t="s">
        <v>1547</v>
      </c>
    </row>
    <row r="4666" spans="1:5" x14ac:dyDescent="0.3">
      <c r="A4666" s="12">
        <v>438019300</v>
      </c>
      <c r="B4666" s="13">
        <v>1720</v>
      </c>
      <c r="C4666" t="s">
        <v>1150</v>
      </c>
      <c r="D4666" t="s">
        <v>880</v>
      </c>
      <c r="E4666" t="s">
        <v>1547</v>
      </c>
    </row>
    <row r="4667" spans="1:5" x14ac:dyDescent="0.3">
      <c r="A4667" s="14">
        <v>592278500</v>
      </c>
      <c r="B4667" s="15">
        <v>2426</v>
      </c>
      <c r="C4667" t="s">
        <v>1150</v>
      </c>
      <c r="D4667" t="s">
        <v>886</v>
      </c>
      <c r="E4667" t="s">
        <v>1547</v>
      </c>
    </row>
    <row r="4668" spans="1:5" x14ac:dyDescent="0.3">
      <c r="A4668" s="12">
        <v>621009800</v>
      </c>
      <c r="B4668" s="13">
        <v>2300</v>
      </c>
      <c r="C4668" t="s">
        <v>1150</v>
      </c>
      <c r="D4668" t="s">
        <v>885</v>
      </c>
      <c r="E4668" t="s">
        <v>1547</v>
      </c>
    </row>
    <row r="4669" spans="1:5" x14ac:dyDescent="0.3">
      <c r="A4669" s="14">
        <v>564302600</v>
      </c>
      <c r="B4669" s="15">
        <v>2297</v>
      </c>
      <c r="C4669" t="s">
        <v>1150</v>
      </c>
      <c r="D4669" t="s">
        <v>884</v>
      </c>
      <c r="E4669" t="s">
        <v>1547</v>
      </c>
    </row>
    <row r="4670" spans="1:5" x14ac:dyDescent="0.3">
      <c r="A4670" s="12">
        <v>457249300</v>
      </c>
      <c r="B4670" s="13">
        <v>58706</v>
      </c>
      <c r="C4670" t="s">
        <v>1150</v>
      </c>
      <c r="D4670" t="s">
        <v>891</v>
      </c>
      <c r="E4670" t="s">
        <v>1547</v>
      </c>
    </row>
    <row r="4671" spans="1:5" x14ac:dyDescent="0.3">
      <c r="A4671" s="14">
        <v>471584600</v>
      </c>
      <c r="B4671" s="15">
        <v>64174</v>
      </c>
      <c r="C4671" t="s">
        <v>1150</v>
      </c>
      <c r="D4671" t="s">
        <v>895</v>
      </c>
      <c r="E4671" t="s">
        <v>1547</v>
      </c>
    </row>
    <row r="4672" spans="1:5" x14ac:dyDescent="0.3">
      <c r="A4672" s="12">
        <v>697267200</v>
      </c>
      <c r="B4672" s="13">
        <v>89188</v>
      </c>
      <c r="C4672" t="s">
        <v>1150</v>
      </c>
      <c r="D4672" t="s">
        <v>899</v>
      </c>
      <c r="E4672" t="s">
        <v>1547</v>
      </c>
    </row>
    <row r="4673" spans="1:5" x14ac:dyDescent="0.3">
      <c r="A4673" s="14">
        <v>642321300</v>
      </c>
      <c r="B4673" s="15">
        <v>77902</v>
      </c>
      <c r="C4673" t="s">
        <v>1150</v>
      </c>
      <c r="D4673" t="s">
        <v>888</v>
      </c>
      <c r="E4673" t="s">
        <v>1547</v>
      </c>
    </row>
    <row r="4674" spans="1:5" x14ac:dyDescent="0.3">
      <c r="A4674" s="12">
        <v>499952000</v>
      </c>
      <c r="B4674" s="13">
        <v>63791</v>
      </c>
      <c r="C4674" t="s">
        <v>1150</v>
      </c>
      <c r="D4674" t="s">
        <v>889</v>
      </c>
      <c r="E4674" t="s">
        <v>1547</v>
      </c>
    </row>
    <row r="4675" spans="1:5" x14ac:dyDescent="0.3">
      <c r="A4675" s="14">
        <v>481556200</v>
      </c>
      <c r="B4675" s="15">
        <v>64956</v>
      </c>
      <c r="C4675" t="s">
        <v>1150</v>
      </c>
      <c r="D4675" t="s">
        <v>894</v>
      </c>
      <c r="E4675" t="s">
        <v>1547</v>
      </c>
    </row>
    <row r="4676" spans="1:5" x14ac:dyDescent="0.3">
      <c r="A4676" s="12">
        <v>401325600</v>
      </c>
      <c r="B4676" s="13">
        <v>52875</v>
      </c>
      <c r="C4676" t="s">
        <v>1150</v>
      </c>
      <c r="D4676" t="s">
        <v>893</v>
      </c>
      <c r="E4676" t="s">
        <v>1547</v>
      </c>
    </row>
    <row r="4677" spans="1:5" x14ac:dyDescent="0.3">
      <c r="A4677" s="14">
        <v>440557400</v>
      </c>
      <c r="B4677" s="15">
        <v>59363</v>
      </c>
      <c r="C4677" t="s">
        <v>1150</v>
      </c>
      <c r="D4677" t="s">
        <v>890</v>
      </c>
      <c r="E4677" t="s">
        <v>1547</v>
      </c>
    </row>
    <row r="4678" spans="1:5" x14ac:dyDescent="0.3">
      <c r="A4678" s="12">
        <v>418981000</v>
      </c>
      <c r="B4678" s="13">
        <v>53101</v>
      </c>
      <c r="C4678" t="s">
        <v>1150</v>
      </c>
      <c r="D4678" t="s">
        <v>892</v>
      </c>
      <c r="E4678" t="s">
        <v>1547</v>
      </c>
    </row>
    <row r="4679" spans="1:5" x14ac:dyDescent="0.3">
      <c r="A4679" s="14">
        <v>510857900</v>
      </c>
      <c r="B4679" s="15">
        <v>65382</v>
      </c>
      <c r="C4679" t="s">
        <v>1150</v>
      </c>
      <c r="D4679" t="s">
        <v>898</v>
      </c>
      <c r="E4679" t="s">
        <v>1547</v>
      </c>
    </row>
    <row r="4680" spans="1:5" x14ac:dyDescent="0.3">
      <c r="A4680" s="12">
        <v>508015500</v>
      </c>
      <c r="B4680" s="13">
        <v>64745</v>
      </c>
      <c r="C4680" t="s">
        <v>1150</v>
      </c>
      <c r="D4680" t="s">
        <v>897</v>
      </c>
      <c r="E4680" t="s">
        <v>1547</v>
      </c>
    </row>
    <row r="4681" spans="1:5" x14ac:dyDescent="0.3">
      <c r="A4681" s="14">
        <v>482367500</v>
      </c>
      <c r="B4681" s="15">
        <v>61102</v>
      </c>
      <c r="C4681" t="s">
        <v>1150</v>
      </c>
      <c r="D4681" t="s">
        <v>896</v>
      </c>
      <c r="E4681" t="s">
        <v>1547</v>
      </c>
    </row>
    <row r="4682" spans="1:5" x14ac:dyDescent="0.3">
      <c r="A4682" s="12">
        <v>700097200</v>
      </c>
      <c r="B4682" s="13">
        <v>71805</v>
      </c>
      <c r="C4682" t="s">
        <v>1151</v>
      </c>
      <c r="D4682" t="s">
        <v>867</v>
      </c>
      <c r="E4682" t="s">
        <v>1548</v>
      </c>
    </row>
    <row r="4683" spans="1:5" x14ac:dyDescent="0.3">
      <c r="A4683" s="14">
        <v>764325800</v>
      </c>
      <c r="B4683" s="15">
        <v>75793</v>
      </c>
      <c r="C4683" t="s">
        <v>1151</v>
      </c>
      <c r="D4683" t="s">
        <v>871</v>
      </c>
      <c r="E4683" t="s">
        <v>1548</v>
      </c>
    </row>
    <row r="4684" spans="1:5" x14ac:dyDescent="0.3">
      <c r="A4684" s="12">
        <v>938535100</v>
      </c>
      <c r="B4684" s="13">
        <v>96055</v>
      </c>
      <c r="C4684" t="s">
        <v>1151</v>
      </c>
      <c r="D4684" t="s">
        <v>875</v>
      </c>
      <c r="E4684" t="s">
        <v>1548</v>
      </c>
    </row>
    <row r="4685" spans="1:5" x14ac:dyDescent="0.3">
      <c r="A4685" s="14">
        <v>711399300</v>
      </c>
      <c r="B4685" s="15">
        <v>78230</v>
      </c>
      <c r="C4685" t="s">
        <v>1151</v>
      </c>
      <c r="D4685" t="s">
        <v>864</v>
      </c>
      <c r="E4685" t="s">
        <v>1548</v>
      </c>
    </row>
    <row r="4686" spans="1:5" x14ac:dyDescent="0.3">
      <c r="A4686" s="12">
        <v>658404800</v>
      </c>
      <c r="B4686" s="13">
        <v>68291</v>
      </c>
      <c r="C4686" t="s">
        <v>1151</v>
      </c>
      <c r="D4686" t="s">
        <v>865</v>
      </c>
      <c r="E4686" t="s">
        <v>1548</v>
      </c>
    </row>
    <row r="4687" spans="1:5" x14ac:dyDescent="0.3">
      <c r="A4687" s="14">
        <v>779730000</v>
      </c>
      <c r="B4687" s="15">
        <v>79065</v>
      </c>
      <c r="C4687" t="s">
        <v>1151</v>
      </c>
      <c r="D4687" t="s">
        <v>870</v>
      </c>
      <c r="E4687" t="s">
        <v>1548</v>
      </c>
    </row>
    <row r="4688" spans="1:5" x14ac:dyDescent="0.3">
      <c r="A4688" s="12">
        <v>775326500</v>
      </c>
      <c r="B4688" s="13">
        <v>77763</v>
      </c>
      <c r="C4688" t="s">
        <v>1151</v>
      </c>
      <c r="D4688" t="s">
        <v>869</v>
      </c>
      <c r="E4688" t="s">
        <v>1548</v>
      </c>
    </row>
    <row r="4689" spans="1:5" x14ac:dyDescent="0.3">
      <c r="A4689" s="14">
        <v>742849600</v>
      </c>
      <c r="B4689" s="15">
        <v>77989</v>
      </c>
      <c r="C4689" t="s">
        <v>1151</v>
      </c>
      <c r="D4689" t="s">
        <v>866</v>
      </c>
      <c r="E4689" t="s">
        <v>1548</v>
      </c>
    </row>
    <row r="4690" spans="1:5" x14ac:dyDescent="0.3">
      <c r="A4690" s="12">
        <v>840477200</v>
      </c>
      <c r="B4690" s="13">
        <v>83063</v>
      </c>
      <c r="C4690" t="s">
        <v>1151</v>
      </c>
      <c r="D4690" t="s">
        <v>868</v>
      </c>
      <c r="E4690" t="s">
        <v>1548</v>
      </c>
    </row>
    <row r="4691" spans="1:5" x14ac:dyDescent="0.3">
      <c r="A4691" s="14">
        <v>821051400</v>
      </c>
      <c r="B4691" s="15">
        <v>83090</v>
      </c>
      <c r="C4691" t="s">
        <v>1151</v>
      </c>
      <c r="D4691" t="s">
        <v>874</v>
      </c>
      <c r="E4691" t="s">
        <v>1548</v>
      </c>
    </row>
    <row r="4692" spans="1:5" x14ac:dyDescent="0.3">
      <c r="A4692" s="12">
        <v>772537000</v>
      </c>
      <c r="B4692" s="13">
        <v>78084</v>
      </c>
      <c r="C4692" t="s">
        <v>1151</v>
      </c>
      <c r="D4692" t="s">
        <v>873</v>
      </c>
      <c r="E4692" t="s">
        <v>1548</v>
      </c>
    </row>
    <row r="4693" spans="1:5" x14ac:dyDescent="0.3">
      <c r="A4693" s="14">
        <v>729998300</v>
      </c>
      <c r="B4693" s="15">
        <v>74170</v>
      </c>
      <c r="C4693" t="s">
        <v>1151</v>
      </c>
      <c r="D4693" t="s">
        <v>872</v>
      </c>
      <c r="E4693" t="s">
        <v>1548</v>
      </c>
    </row>
    <row r="4694" spans="1:5" x14ac:dyDescent="0.3">
      <c r="A4694" s="12">
        <v>855524700</v>
      </c>
      <c r="B4694" s="13">
        <v>2773</v>
      </c>
      <c r="C4694" t="s">
        <v>1151</v>
      </c>
      <c r="D4694" t="s">
        <v>879</v>
      </c>
      <c r="E4694" t="s">
        <v>1548</v>
      </c>
    </row>
    <row r="4695" spans="1:5" x14ac:dyDescent="0.3">
      <c r="A4695" s="14">
        <v>1027317400</v>
      </c>
      <c r="B4695" s="15">
        <v>3061</v>
      </c>
      <c r="C4695" t="s">
        <v>1151</v>
      </c>
      <c r="D4695" t="s">
        <v>883</v>
      </c>
      <c r="E4695" t="s">
        <v>1548</v>
      </c>
    </row>
    <row r="4696" spans="1:5" x14ac:dyDescent="0.3">
      <c r="A4696" s="12">
        <v>1116498900</v>
      </c>
      <c r="B4696" s="13">
        <v>3591</v>
      </c>
      <c r="C4696" t="s">
        <v>1151</v>
      </c>
      <c r="D4696" t="s">
        <v>887</v>
      </c>
      <c r="E4696" t="s">
        <v>1548</v>
      </c>
    </row>
    <row r="4697" spans="1:5" x14ac:dyDescent="0.3">
      <c r="A4697" s="14">
        <v>854625100</v>
      </c>
      <c r="B4697" s="15">
        <v>2743</v>
      </c>
      <c r="C4697" t="s">
        <v>1151</v>
      </c>
      <c r="D4697" t="s">
        <v>876</v>
      </c>
      <c r="E4697" t="s">
        <v>1548</v>
      </c>
    </row>
    <row r="4698" spans="1:5" x14ac:dyDescent="0.3">
      <c r="A4698" s="12">
        <v>787179300</v>
      </c>
      <c r="B4698" s="13">
        <v>2692</v>
      </c>
      <c r="C4698" t="s">
        <v>1151</v>
      </c>
      <c r="D4698" t="s">
        <v>877</v>
      </c>
      <c r="E4698" t="s">
        <v>1548</v>
      </c>
    </row>
    <row r="4699" spans="1:5" x14ac:dyDescent="0.3">
      <c r="A4699" s="14">
        <v>1037302800</v>
      </c>
      <c r="B4699" s="15">
        <v>3048</v>
      </c>
      <c r="C4699" t="s">
        <v>1151</v>
      </c>
      <c r="D4699" t="s">
        <v>882</v>
      </c>
      <c r="E4699" t="s">
        <v>1548</v>
      </c>
    </row>
    <row r="4700" spans="1:5" x14ac:dyDescent="0.3">
      <c r="A4700" s="12">
        <v>936704200</v>
      </c>
      <c r="B4700" s="13">
        <v>2928</v>
      </c>
      <c r="C4700" t="s">
        <v>1151</v>
      </c>
      <c r="D4700" t="s">
        <v>881</v>
      </c>
      <c r="E4700" t="s">
        <v>1548</v>
      </c>
    </row>
    <row r="4701" spans="1:5" x14ac:dyDescent="0.3">
      <c r="A4701" s="14">
        <v>909125900</v>
      </c>
      <c r="B4701" s="15">
        <v>2794</v>
      </c>
      <c r="C4701" t="s">
        <v>1151</v>
      </c>
      <c r="D4701" t="s">
        <v>878</v>
      </c>
      <c r="E4701" t="s">
        <v>1548</v>
      </c>
    </row>
    <row r="4702" spans="1:5" x14ac:dyDescent="0.3">
      <c r="A4702" s="12">
        <v>1032711600</v>
      </c>
      <c r="B4702" s="13">
        <v>3079</v>
      </c>
      <c r="C4702" t="s">
        <v>1151</v>
      </c>
      <c r="D4702" t="s">
        <v>880</v>
      </c>
      <c r="E4702" t="s">
        <v>1548</v>
      </c>
    </row>
    <row r="4703" spans="1:5" x14ac:dyDescent="0.3">
      <c r="A4703" s="14">
        <v>905728600</v>
      </c>
      <c r="B4703" s="15">
        <v>2988</v>
      </c>
      <c r="C4703" t="s">
        <v>1151</v>
      </c>
      <c r="D4703" t="s">
        <v>886</v>
      </c>
      <c r="E4703" t="s">
        <v>1548</v>
      </c>
    </row>
    <row r="4704" spans="1:5" x14ac:dyDescent="0.3">
      <c r="A4704" s="12">
        <v>1011560700</v>
      </c>
      <c r="B4704" s="13">
        <v>3073</v>
      </c>
      <c r="C4704" t="s">
        <v>1151</v>
      </c>
      <c r="D4704" t="s">
        <v>885</v>
      </c>
      <c r="E4704" t="s">
        <v>1548</v>
      </c>
    </row>
    <row r="4705" spans="1:5" x14ac:dyDescent="0.3">
      <c r="A4705" s="14">
        <v>949416200</v>
      </c>
      <c r="B4705" s="15">
        <v>3090</v>
      </c>
      <c r="C4705" t="s">
        <v>1151</v>
      </c>
      <c r="D4705" t="s">
        <v>884</v>
      </c>
      <c r="E4705" t="s">
        <v>1548</v>
      </c>
    </row>
    <row r="4706" spans="1:5" x14ac:dyDescent="0.3">
      <c r="A4706" s="12">
        <v>999982600</v>
      </c>
      <c r="B4706" s="13">
        <v>143557</v>
      </c>
      <c r="C4706" t="s">
        <v>1151</v>
      </c>
      <c r="D4706" t="s">
        <v>891</v>
      </c>
      <c r="E4706" t="s">
        <v>1548</v>
      </c>
    </row>
    <row r="4707" spans="1:5" x14ac:dyDescent="0.3">
      <c r="A4707" s="14">
        <v>991399700</v>
      </c>
      <c r="B4707" s="15">
        <v>153731</v>
      </c>
      <c r="C4707" t="s">
        <v>1151</v>
      </c>
      <c r="D4707" t="s">
        <v>895</v>
      </c>
      <c r="E4707" t="s">
        <v>1548</v>
      </c>
    </row>
    <row r="4708" spans="1:5" x14ac:dyDescent="0.3">
      <c r="A4708" s="12">
        <v>1225961600</v>
      </c>
      <c r="B4708" s="13">
        <v>164997</v>
      </c>
      <c r="C4708" t="s">
        <v>1151</v>
      </c>
      <c r="D4708" t="s">
        <v>899</v>
      </c>
      <c r="E4708" t="s">
        <v>1548</v>
      </c>
    </row>
    <row r="4709" spans="1:5" x14ac:dyDescent="0.3">
      <c r="A4709" s="14">
        <v>1040235000</v>
      </c>
      <c r="B4709" s="15">
        <v>181820</v>
      </c>
      <c r="C4709" t="s">
        <v>1151</v>
      </c>
      <c r="D4709" t="s">
        <v>888</v>
      </c>
      <c r="E4709" t="s">
        <v>1548</v>
      </c>
    </row>
    <row r="4710" spans="1:5" x14ac:dyDescent="0.3">
      <c r="A4710" s="12">
        <v>901487100</v>
      </c>
      <c r="B4710" s="13">
        <v>130604</v>
      </c>
      <c r="C4710" t="s">
        <v>1151</v>
      </c>
      <c r="D4710" t="s">
        <v>889</v>
      </c>
      <c r="E4710" t="s">
        <v>1548</v>
      </c>
    </row>
    <row r="4711" spans="1:5" x14ac:dyDescent="0.3">
      <c r="A4711" s="14">
        <v>1015934600</v>
      </c>
      <c r="B4711" s="15">
        <v>156102</v>
      </c>
      <c r="C4711" t="s">
        <v>1151</v>
      </c>
      <c r="D4711" t="s">
        <v>894</v>
      </c>
      <c r="E4711" t="s">
        <v>1548</v>
      </c>
    </row>
    <row r="4712" spans="1:5" x14ac:dyDescent="0.3">
      <c r="A4712" s="12">
        <v>958756300</v>
      </c>
      <c r="B4712" s="13">
        <v>149184</v>
      </c>
      <c r="C4712" t="s">
        <v>1151</v>
      </c>
      <c r="D4712" t="s">
        <v>893</v>
      </c>
      <c r="E4712" t="s">
        <v>1548</v>
      </c>
    </row>
    <row r="4713" spans="1:5" x14ac:dyDescent="0.3">
      <c r="A4713" s="14">
        <v>1047426700</v>
      </c>
      <c r="B4713" s="15">
        <v>154935</v>
      </c>
      <c r="C4713" t="s">
        <v>1151</v>
      </c>
      <c r="D4713" t="s">
        <v>890</v>
      </c>
      <c r="E4713" t="s">
        <v>1548</v>
      </c>
    </row>
    <row r="4714" spans="1:5" x14ac:dyDescent="0.3">
      <c r="A4714" s="12">
        <v>994672300</v>
      </c>
      <c r="B4714" s="13">
        <v>145362</v>
      </c>
      <c r="C4714" t="s">
        <v>1151</v>
      </c>
      <c r="D4714" t="s">
        <v>892</v>
      </c>
      <c r="E4714" t="s">
        <v>1548</v>
      </c>
    </row>
    <row r="4715" spans="1:5" x14ac:dyDescent="0.3">
      <c r="A4715" s="14">
        <v>955777300</v>
      </c>
      <c r="B4715" s="15">
        <v>142114</v>
      </c>
      <c r="C4715" t="s">
        <v>1151</v>
      </c>
      <c r="D4715" t="s">
        <v>898</v>
      </c>
      <c r="E4715" t="s">
        <v>1548</v>
      </c>
    </row>
    <row r="4716" spans="1:5" x14ac:dyDescent="0.3">
      <c r="A4716" s="12">
        <v>952158600</v>
      </c>
      <c r="B4716" s="13">
        <v>149186</v>
      </c>
      <c r="C4716" t="s">
        <v>1151</v>
      </c>
      <c r="D4716" t="s">
        <v>897</v>
      </c>
      <c r="E4716" t="s">
        <v>1548</v>
      </c>
    </row>
    <row r="4717" spans="1:5" x14ac:dyDescent="0.3">
      <c r="A4717" s="14">
        <v>961139300</v>
      </c>
      <c r="B4717" s="15">
        <v>140036</v>
      </c>
      <c r="C4717" t="s">
        <v>1151</v>
      </c>
      <c r="D4717" t="s">
        <v>896</v>
      </c>
      <c r="E4717" t="s">
        <v>1548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811565-3744-4D51-9E2A-7029CDAE5E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ULTRAJOIN_v3</vt:lpstr>
      <vt:lpstr>ULTRAJOIN_v2</vt:lpstr>
      <vt:lpstr>LugarFinalFinalVIlmisEste</vt:lpstr>
      <vt:lpstr>LugarFinal</vt:lpstr>
      <vt:lpstr>Lugar</vt:lpstr>
      <vt:lpstr>Hoja1</vt:lpstr>
      <vt:lpstr>Fecha</vt:lpstr>
      <vt:lpstr>HechosEnsa</vt:lpstr>
      <vt:lpstr>Hechos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Felipe Rubio Perdomo</dc:creator>
  <cp:lastModifiedBy>Juan Felipe Rubio Perdomo</cp:lastModifiedBy>
  <dcterms:created xsi:type="dcterms:W3CDTF">2020-11-02T04:28:04Z</dcterms:created>
  <dcterms:modified xsi:type="dcterms:W3CDTF">2020-11-02T21:34:10Z</dcterms:modified>
</cp:coreProperties>
</file>